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netamaze-my.sharepoint.com/personal/parveen_kumar_spectra_co/Documents/Desktop/Account Mgmt/Q-2 FY 26/"/>
    </mc:Choice>
  </mc:AlternateContent>
  <xr:revisionPtr revIDLastSave="1466" documentId="8_{67D56BC8-E053-461A-A2D7-CDC82C2A4891}" xr6:coauthVersionLast="47" xr6:coauthVersionMax="47" xr10:uidLastSave="{E2EAF724-DC50-42E3-997B-A02D654BD37E}"/>
  <bookViews>
    <workbookView xWindow="-120" yWindow="-120" windowWidth="20730" windowHeight="11040" activeTab="2" xr2:uid="{C6CEF7F6-F51B-467E-9EE0-3D5EDB557BC5}"/>
  </bookViews>
  <sheets>
    <sheet name="For Report Q-2 " sheetId="1" r:id="rId1"/>
    <sheet name="Account Coverage" sheetId="2" r:id="rId2"/>
    <sheet name="Orders" sheetId="3" r:id="rId3"/>
  </sheets>
  <externalReferences>
    <externalReference r:id="rId4"/>
    <externalReference r:id="rId5"/>
  </externalReferences>
  <definedNames>
    <definedName name="_xlnm._FilterDatabase" localSheetId="1" hidden="1">'Account Coverage'!$A$1:$AA$676</definedName>
    <definedName name="_xlnm._FilterDatabase" localSheetId="0" hidden="1">'For Report Q-2 '!$A$2:$AK$3476</definedName>
    <definedName name="_xlnm._FilterDatabase" localSheetId="2" hidden="1">Orders!$A$1:$AI$85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84" i="3" l="1"/>
  <c r="AG84" i="3"/>
  <c r="AF85" i="3"/>
  <c r="AG85" i="3"/>
  <c r="X84" i="3"/>
  <c r="W84" i="3" s="1"/>
  <c r="X85" i="3"/>
  <c r="W85" i="3" s="1"/>
  <c r="Z85" i="3"/>
  <c r="Y85" i="3"/>
  <c r="P85" i="3"/>
  <c r="O85" i="3"/>
  <c r="N85" i="3"/>
  <c r="Z84" i="3"/>
  <c r="Y84" i="3"/>
  <c r="P84" i="3"/>
  <c r="O84" i="3"/>
  <c r="N84" i="3"/>
  <c r="AF74" i="3"/>
  <c r="AG74" i="3"/>
  <c r="AF75" i="3"/>
  <c r="AG75" i="3"/>
  <c r="AF76" i="3"/>
  <c r="AG76" i="3"/>
  <c r="AF77" i="3"/>
  <c r="AG77" i="3"/>
  <c r="AF78" i="3"/>
  <c r="AG78" i="3"/>
  <c r="AF79" i="3"/>
  <c r="AG79" i="3"/>
  <c r="AF80" i="3"/>
  <c r="AG80" i="3"/>
  <c r="AF81" i="3"/>
  <c r="AG81" i="3"/>
  <c r="AF82" i="3"/>
  <c r="AG82" i="3"/>
  <c r="AF83" i="3"/>
  <c r="AG83" i="3"/>
  <c r="X74" i="3"/>
  <c r="W74" i="3" s="1"/>
  <c r="X75" i="3"/>
  <c r="W75" i="3" s="1"/>
  <c r="X76" i="3"/>
  <c r="W76" i="3" s="1"/>
  <c r="X77" i="3"/>
  <c r="W77" i="3" s="1"/>
  <c r="X78" i="3"/>
  <c r="W78" i="3" s="1"/>
  <c r="X79" i="3"/>
  <c r="W79" i="3" s="1"/>
  <c r="X80" i="3"/>
  <c r="W80" i="3" s="1"/>
  <c r="X81" i="3"/>
  <c r="W81" i="3" s="1"/>
  <c r="X82" i="3"/>
  <c r="W82" i="3" s="1"/>
  <c r="X83" i="3"/>
  <c r="W83" i="3" s="1"/>
  <c r="AF71" i="3" l="1"/>
  <c r="AG71" i="3"/>
  <c r="AF72" i="3"/>
  <c r="AG72" i="3"/>
  <c r="AF73" i="3"/>
  <c r="AG73" i="3"/>
  <c r="X70" i="3"/>
  <c r="W70" i="3" s="1"/>
  <c r="X71" i="3"/>
  <c r="W71" i="3" s="1"/>
  <c r="X72" i="3"/>
  <c r="W72" i="3" s="1"/>
  <c r="X73" i="3"/>
  <c r="W73" i="3" s="1"/>
  <c r="AE595" i="1" l="1"/>
  <c r="AF70" i="3"/>
  <c r="AG70" i="3"/>
  <c r="AF66" i="3" l="1"/>
  <c r="AG66" i="3"/>
  <c r="AF67" i="3"/>
  <c r="AG67" i="3"/>
  <c r="AF68" i="3"/>
  <c r="AG68" i="3"/>
  <c r="AF69" i="3"/>
  <c r="AG69" i="3"/>
  <c r="X66" i="3"/>
  <c r="W66" i="3" s="1"/>
  <c r="X67" i="3"/>
  <c r="W67" i="3" s="1"/>
  <c r="X68" i="3"/>
  <c r="W68" i="3" s="1"/>
  <c r="X69" i="3"/>
  <c r="W69" i="3" s="1"/>
  <c r="AF64" i="3" l="1"/>
  <c r="AG64" i="3"/>
  <c r="AF65" i="3"/>
  <c r="AG65" i="3"/>
  <c r="X64" i="3"/>
  <c r="W64" i="3" s="1"/>
  <c r="X65" i="3"/>
  <c r="W65" i="3" s="1"/>
  <c r="AF63" i="3"/>
  <c r="AG63" i="3"/>
  <c r="X63" i="3"/>
  <c r="W63" i="3" s="1"/>
  <c r="AF55" i="3"/>
  <c r="AG55" i="3"/>
  <c r="AF56" i="3"/>
  <c r="AG56" i="3"/>
  <c r="AF57" i="3"/>
  <c r="AG57" i="3"/>
  <c r="AF58" i="3"/>
  <c r="AG58" i="3"/>
  <c r="AF59" i="3"/>
  <c r="AG59" i="3"/>
  <c r="AF60" i="3"/>
  <c r="AG60" i="3"/>
  <c r="AF61" i="3"/>
  <c r="AG61" i="3"/>
  <c r="AF62" i="3"/>
  <c r="AG62" i="3"/>
  <c r="X55" i="3"/>
  <c r="W55" i="3" s="1"/>
  <c r="X56" i="3"/>
  <c r="W56" i="3" s="1"/>
  <c r="X57" i="3"/>
  <c r="W57" i="3" s="1"/>
  <c r="X58" i="3"/>
  <c r="W58" i="3" s="1"/>
  <c r="X59" i="3"/>
  <c r="W59" i="3" s="1"/>
  <c r="X60" i="3"/>
  <c r="W60" i="3" s="1"/>
  <c r="X61" i="3"/>
  <c r="W61" i="3" s="1"/>
  <c r="X62" i="3"/>
  <c r="W62" i="3" s="1"/>
  <c r="AC58" i="3"/>
  <c r="AF53" i="3" l="1"/>
  <c r="AG53" i="3"/>
  <c r="AF54" i="3"/>
  <c r="AG54" i="3"/>
  <c r="X53" i="3"/>
  <c r="W53" i="3" s="1"/>
  <c r="X54" i="3"/>
  <c r="W54" i="3" s="1"/>
  <c r="X49" i="3"/>
  <c r="W49" i="3" s="1"/>
  <c r="X50" i="3"/>
  <c r="W50" i="3" s="1"/>
  <c r="X51" i="3"/>
  <c r="W51" i="3" s="1"/>
  <c r="X52" i="3"/>
  <c r="W52" i="3" s="1"/>
  <c r="AF49" i="3"/>
  <c r="AG49" i="3"/>
  <c r="AF50" i="3"/>
  <c r="AG50" i="3"/>
  <c r="AF51" i="3"/>
  <c r="AG51" i="3"/>
  <c r="AF52" i="3"/>
  <c r="AG52" i="3"/>
  <c r="AG44" i="3"/>
  <c r="AF45" i="3"/>
  <c r="AG45" i="3"/>
  <c r="AF46" i="3"/>
  <c r="AG46" i="3"/>
  <c r="AF47" i="3"/>
  <c r="AG47" i="3"/>
  <c r="AF48" i="3"/>
  <c r="AG48" i="3"/>
  <c r="X43" i="3"/>
  <c r="W43" i="3" s="1"/>
  <c r="X45" i="3"/>
  <c r="W45" i="3" s="1"/>
  <c r="X46" i="3"/>
  <c r="W46" i="3" s="1"/>
  <c r="X47" i="3"/>
  <c r="W47" i="3" s="1"/>
  <c r="X48" i="3"/>
  <c r="W48" i="3" s="1"/>
  <c r="AC44" i="3"/>
  <c r="AF44" i="3" s="1"/>
  <c r="X44" i="3" l="1"/>
  <c r="W44" i="3" s="1"/>
  <c r="AF43" i="3"/>
  <c r="AG43" i="3"/>
  <c r="AF39" i="3"/>
  <c r="AG39" i="3"/>
  <c r="AF40" i="3"/>
  <c r="AG40" i="3"/>
  <c r="AF41" i="3"/>
  <c r="AG41" i="3"/>
  <c r="AF42" i="3"/>
  <c r="AG42" i="3"/>
  <c r="X39" i="3"/>
  <c r="W39" i="3" s="1"/>
  <c r="X40" i="3"/>
  <c r="W40" i="3" s="1"/>
  <c r="X41" i="3"/>
  <c r="W41" i="3" s="1"/>
  <c r="X42" i="3"/>
  <c r="W42" i="3" s="1"/>
  <c r="U2" i="2"/>
  <c r="AF37" i="3"/>
  <c r="AG37" i="3"/>
  <c r="AF38" i="3"/>
  <c r="AG38" i="3"/>
  <c r="X37" i="3"/>
  <c r="W37" i="3" s="1"/>
  <c r="X38" i="3"/>
  <c r="W38" i="3" s="1"/>
  <c r="U3476" i="1" l="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T3476" i="1" l="1"/>
  <c r="T3475" i="1"/>
  <c r="T3474" i="1"/>
  <c r="T3473" i="1"/>
  <c r="T3472" i="1"/>
  <c r="T3471" i="1"/>
  <c r="T3470" i="1"/>
  <c r="T3469" i="1"/>
  <c r="T3468" i="1"/>
  <c r="T3467" i="1"/>
  <c r="T3466" i="1"/>
  <c r="T3465" i="1"/>
  <c r="T3464" i="1"/>
  <c r="T3463" i="1"/>
  <c r="T3462" i="1"/>
  <c r="T3461" i="1"/>
  <c r="T3460" i="1"/>
  <c r="T3459" i="1"/>
  <c r="T3458" i="1"/>
  <c r="T3457" i="1"/>
  <c r="T3456" i="1"/>
  <c r="T3455" i="1"/>
  <c r="T3454" i="1"/>
  <c r="T3453" i="1"/>
  <c r="T3452" i="1"/>
  <c r="T3451" i="1"/>
  <c r="T3450" i="1"/>
  <c r="T3449" i="1"/>
  <c r="T3448" i="1"/>
  <c r="T3447" i="1"/>
  <c r="T3446" i="1"/>
  <c r="T3445" i="1"/>
  <c r="T3444" i="1"/>
  <c r="T3443" i="1"/>
  <c r="T3442" i="1"/>
  <c r="T3441" i="1"/>
  <c r="T3440" i="1"/>
  <c r="T3439" i="1"/>
  <c r="T3438" i="1"/>
  <c r="T3437" i="1"/>
  <c r="T3436" i="1"/>
  <c r="T3435" i="1"/>
  <c r="T3434" i="1"/>
  <c r="T3433" i="1"/>
  <c r="T3432" i="1"/>
  <c r="T3431" i="1"/>
  <c r="T3430" i="1"/>
  <c r="T3429" i="1"/>
  <c r="T3428" i="1"/>
  <c r="T3427" i="1"/>
  <c r="T3426" i="1"/>
  <c r="T3425" i="1"/>
  <c r="T3424" i="1"/>
  <c r="T3423" i="1"/>
  <c r="T3422" i="1"/>
  <c r="T3421" i="1"/>
  <c r="T3420" i="1"/>
  <c r="T3419" i="1"/>
  <c r="T3418" i="1"/>
  <c r="T3417" i="1"/>
  <c r="T3416" i="1"/>
  <c r="T3415" i="1"/>
  <c r="T3414" i="1"/>
  <c r="T3413" i="1"/>
  <c r="T3412" i="1"/>
  <c r="T3411" i="1"/>
  <c r="T3410" i="1"/>
  <c r="T3409" i="1"/>
  <c r="T3408" i="1"/>
  <c r="T3407" i="1"/>
  <c r="T3406" i="1"/>
  <c r="T3405" i="1"/>
  <c r="T3404" i="1"/>
  <c r="T3403" i="1"/>
  <c r="T3402" i="1"/>
  <c r="T3401" i="1"/>
  <c r="T3400" i="1"/>
  <c r="T3399" i="1"/>
  <c r="T3398" i="1"/>
  <c r="T3397" i="1"/>
  <c r="T3396" i="1"/>
  <c r="T3395" i="1"/>
  <c r="T3394" i="1"/>
  <c r="T3393" i="1"/>
  <c r="T3392" i="1"/>
  <c r="T3391" i="1"/>
  <c r="T3390" i="1"/>
  <c r="T3389" i="1"/>
  <c r="T3388" i="1"/>
  <c r="T3387" i="1"/>
  <c r="T3386" i="1"/>
  <c r="T3385" i="1"/>
  <c r="T3384" i="1"/>
  <c r="T3383" i="1"/>
  <c r="T3382" i="1"/>
  <c r="T3381" i="1"/>
  <c r="T3380" i="1"/>
  <c r="T3379" i="1"/>
  <c r="T3378" i="1"/>
  <c r="T3377" i="1"/>
  <c r="T3376" i="1"/>
  <c r="T3375" i="1"/>
  <c r="T3374" i="1"/>
  <c r="T3373" i="1"/>
  <c r="T3372" i="1"/>
  <c r="T3371" i="1"/>
  <c r="T3370" i="1"/>
  <c r="T3369" i="1"/>
  <c r="T3368" i="1"/>
  <c r="T3367" i="1"/>
  <c r="T3366" i="1"/>
  <c r="T3365" i="1"/>
  <c r="T3364" i="1"/>
  <c r="T3363" i="1"/>
  <c r="T3362" i="1"/>
  <c r="T3361" i="1"/>
  <c r="T3360" i="1"/>
  <c r="T3359" i="1"/>
  <c r="T3358" i="1"/>
  <c r="T3357" i="1"/>
  <c r="T3356" i="1"/>
  <c r="T3355" i="1"/>
  <c r="T3354" i="1"/>
  <c r="T3353" i="1"/>
  <c r="T3352" i="1"/>
  <c r="T3351" i="1"/>
  <c r="T3350" i="1"/>
  <c r="T3349" i="1"/>
  <c r="T3348" i="1"/>
  <c r="T3347" i="1"/>
  <c r="T3346" i="1"/>
  <c r="T3345" i="1"/>
  <c r="T3344" i="1"/>
  <c r="T3343" i="1"/>
  <c r="T3342" i="1"/>
  <c r="T3341" i="1"/>
  <c r="T3340" i="1"/>
  <c r="T3339" i="1"/>
  <c r="T3338" i="1"/>
  <c r="T3337" i="1"/>
  <c r="T3336" i="1"/>
  <c r="T3335" i="1"/>
  <c r="T3334" i="1"/>
  <c r="T3333" i="1"/>
  <c r="T3332" i="1"/>
  <c r="T3331" i="1"/>
  <c r="T3330" i="1"/>
  <c r="T3329" i="1"/>
  <c r="T3328" i="1"/>
  <c r="T3327" i="1"/>
  <c r="T3326" i="1"/>
  <c r="T3325" i="1"/>
  <c r="T3324" i="1"/>
  <c r="T3323" i="1"/>
  <c r="T3322" i="1"/>
  <c r="T3321" i="1"/>
  <c r="T3320" i="1"/>
  <c r="T3319" i="1"/>
  <c r="T3318" i="1"/>
  <c r="T3317" i="1"/>
  <c r="T3316" i="1"/>
  <c r="T3315" i="1"/>
  <c r="T3314" i="1"/>
  <c r="T3313" i="1"/>
  <c r="T3312" i="1"/>
  <c r="T3311" i="1"/>
  <c r="T3310" i="1"/>
  <c r="T3309" i="1"/>
  <c r="T3308" i="1"/>
  <c r="T3307" i="1"/>
  <c r="T3306" i="1"/>
  <c r="T3305" i="1"/>
  <c r="T3304" i="1"/>
  <c r="T3303" i="1"/>
  <c r="T3302" i="1"/>
  <c r="T3301" i="1"/>
  <c r="T3300" i="1"/>
  <c r="T3299" i="1"/>
  <c r="T3298" i="1"/>
  <c r="T3297" i="1"/>
  <c r="T3296" i="1"/>
  <c r="T3295" i="1"/>
  <c r="T3294" i="1"/>
  <c r="T3293" i="1"/>
  <c r="T3292" i="1"/>
  <c r="T3291" i="1"/>
  <c r="T3290" i="1"/>
  <c r="T3289" i="1"/>
  <c r="T3288" i="1"/>
  <c r="T3287" i="1"/>
  <c r="T3286" i="1"/>
  <c r="T3285" i="1"/>
  <c r="T3284" i="1"/>
  <c r="T3283" i="1"/>
  <c r="T3282" i="1"/>
  <c r="T3281" i="1"/>
  <c r="T3280" i="1"/>
  <c r="T3279" i="1"/>
  <c r="T3278" i="1"/>
  <c r="T3277" i="1"/>
  <c r="T3276" i="1"/>
  <c r="T3275" i="1"/>
  <c r="T3274" i="1"/>
  <c r="T3273" i="1"/>
  <c r="T3272" i="1"/>
  <c r="T3271" i="1"/>
  <c r="T3270" i="1"/>
  <c r="T3269" i="1"/>
  <c r="T3268" i="1"/>
  <c r="T3267" i="1"/>
  <c r="T3266" i="1"/>
  <c r="T3265" i="1"/>
  <c r="T3264" i="1"/>
  <c r="T3263" i="1"/>
  <c r="T3262" i="1"/>
  <c r="T3261" i="1"/>
  <c r="T3260" i="1"/>
  <c r="T3259" i="1"/>
  <c r="T3258" i="1"/>
  <c r="T3257" i="1"/>
  <c r="T3256" i="1"/>
  <c r="T3255" i="1"/>
  <c r="T3254" i="1"/>
  <c r="T3253" i="1"/>
  <c r="T3252" i="1"/>
  <c r="T3251" i="1"/>
  <c r="T3250" i="1"/>
  <c r="T3249" i="1"/>
  <c r="T3248" i="1"/>
  <c r="T3247" i="1"/>
  <c r="T3246" i="1"/>
  <c r="T3245" i="1"/>
  <c r="T3244" i="1"/>
  <c r="T3243" i="1"/>
  <c r="T3242" i="1"/>
  <c r="T3241" i="1"/>
  <c r="T3240" i="1"/>
  <c r="T3239" i="1"/>
  <c r="T3238" i="1"/>
  <c r="T3237" i="1"/>
  <c r="T3236" i="1"/>
  <c r="T3235" i="1"/>
  <c r="T3234" i="1"/>
  <c r="T3233" i="1"/>
  <c r="T3232" i="1"/>
  <c r="T3231" i="1"/>
  <c r="T3230" i="1"/>
  <c r="T3229" i="1"/>
  <c r="T3228" i="1"/>
  <c r="T3227" i="1"/>
  <c r="T3226" i="1"/>
  <c r="T3225" i="1"/>
  <c r="T3224" i="1"/>
  <c r="T3223" i="1"/>
  <c r="T3222" i="1"/>
  <c r="T3221" i="1"/>
  <c r="T3220" i="1"/>
  <c r="T3219" i="1"/>
  <c r="T3218" i="1"/>
  <c r="T3217" i="1"/>
  <c r="T3216" i="1"/>
  <c r="T3215" i="1"/>
  <c r="T3214" i="1"/>
  <c r="T3213" i="1"/>
  <c r="T3212" i="1"/>
  <c r="T3211" i="1"/>
  <c r="T3210" i="1"/>
  <c r="T3209" i="1"/>
  <c r="T3208" i="1"/>
  <c r="T3207" i="1"/>
  <c r="T3206" i="1"/>
  <c r="T3205" i="1"/>
  <c r="T3204" i="1"/>
  <c r="T3203" i="1"/>
  <c r="T3202" i="1"/>
  <c r="T3201" i="1"/>
  <c r="T3200" i="1"/>
  <c r="T3199" i="1"/>
  <c r="T3198" i="1"/>
  <c r="T3197" i="1"/>
  <c r="T3196" i="1"/>
  <c r="T3195" i="1"/>
  <c r="T3194" i="1"/>
  <c r="T3193" i="1"/>
  <c r="T3192" i="1"/>
  <c r="T3191" i="1"/>
  <c r="T3190" i="1"/>
  <c r="T3189" i="1"/>
  <c r="T3188" i="1"/>
  <c r="T3187" i="1"/>
  <c r="T3186" i="1"/>
  <c r="T3185" i="1"/>
  <c r="T3184" i="1"/>
  <c r="T3183" i="1"/>
  <c r="T3182" i="1"/>
  <c r="T3181" i="1"/>
  <c r="T3180" i="1"/>
  <c r="T3179" i="1"/>
  <c r="T3178" i="1"/>
  <c r="T3177" i="1"/>
  <c r="T3176" i="1"/>
  <c r="T3175" i="1"/>
  <c r="T3174" i="1"/>
  <c r="T3173" i="1"/>
  <c r="T3172" i="1"/>
  <c r="T3171" i="1"/>
  <c r="T3170" i="1"/>
  <c r="T3169" i="1"/>
  <c r="T3168" i="1"/>
  <c r="T3167" i="1"/>
  <c r="T3166" i="1"/>
  <c r="T3165" i="1"/>
  <c r="T3164" i="1"/>
  <c r="T3163" i="1"/>
  <c r="T3162" i="1"/>
  <c r="T3161" i="1"/>
  <c r="T3160" i="1"/>
  <c r="T3159" i="1"/>
  <c r="T3158" i="1"/>
  <c r="T3157" i="1"/>
  <c r="T3156" i="1"/>
  <c r="T3155" i="1"/>
  <c r="T3154" i="1"/>
  <c r="T3153" i="1"/>
  <c r="T3152" i="1"/>
  <c r="T3151" i="1"/>
  <c r="T3150" i="1"/>
  <c r="T3149" i="1"/>
  <c r="T3148" i="1"/>
  <c r="T3147" i="1"/>
  <c r="T3146" i="1"/>
  <c r="T3145" i="1"/>
  <c r="T3144" i="1"/>
  <c r="T3143" i="1"/>
  <c r="T3142" i="1"/>
  <c r="T3141" i="1"/>
  <c r="T3140" i="1"/>
  <c r="T3139" i="1"/>
  <c r="T3138" i="1"/>
  <c r="T3137" i="1"/>
  <c r="T3136" i="1"/>
  <c r="T3135" i="1"/>
  <c r="T3134" i="1"/>
  <c r="T3133" i="1"/>
  <c r="T3132" i="1"/>
  <c r="T3131" i="1"/>
  <c r="T3130" i="1"/>
  <c r="T3129" i="1"/>
  <c r="T3128" i="1"/>
  <c r="T3127" i="1"/>
  <c r="T3126" i="1"/>
  <c r="T3125" i="1"/>
  <c r="T3124" i="1"/>
  <c r="T3123" i="1"/>
  <c r="T3122" i="1"/>
  <c r="T3121" i="1"/>
  <c r="T3120" i="1"/>
  <c r="T3119" i="1"/>
  <c r="T3118" i="1"/>
  <c r="T3117" i="1"/>
  <c r="T3116" i="1"/>
  <c r="T3115" i="1"/>
  <c r="T3114" i="1"/>
  <c r="T3113" i="1"/>
  <c r="T3112" i="1"/>
  <c r="T3111" i="1"/>
  <c r="T3110" i="1"/>
  <c r="T3109" i="1"/>
  <c r="T3108" i="1"/>
  <c r="T3107" i="1"/>
  <c r="T3106" i="1"/>
  <c r="T3105" i="1"/>
  <c r="T3104" i="1"/>
  <c r="T3103" i="1"/>
  <c r="T3102" i="1"/>
  <c r="T3101" i="1"/>
  <c r="T3100" i="1"/>
  <c r="T3099" i="1"/>
  <c r="T3098" i="1"/>
  <c r="T3097" i="1"/>
  <c r="T3096" i="1"/>
  <c r="T3095" i="1"/>
  <c r="T3094" i="1"/>
  <c r="T3093" i="1"/>
  <c r="T3092" i="1"/>
  <c r="T3091" i="1"/>
  <c r="T3090" i="1"/>
  <c r="T3089" i="1"/>
  <c r="T3088" i="1"/>
  <c r="T3087" i="1"/>
  <c r="T3086" i="1"/>
  <c r="T3085" i="1"/>
  <c r="T3084" i="1"/>
  <c r="T3083" i="1"/>
  <c r="T3082" i="1"/>
  <c r="T3081" i="1"/>
  <c r="T3080" i="1"/>
  <c r="T3079" i="1"/>
  <c r="T3078" i="1"/>
  <c r="T3077" i="1"/>
  <c r="T3076" i="1"/>
  <c r="T3075" i="1"/>
  <c r="T3074" i="1"/>
  <c r="T3073" i="1"/>
  <c r="T3072" i="1"/>
  <c r="T3071" i="1"/>
  <c r="T3070" i="1"/>
  <c r="T3069" i="1"/>
  <c r="T3068" i="1"/>
  <c r="T3067" i="1"/>
  <c r="T3066" i="1"/>
  <c r="T3065" i="1"/>
  <c r="T3064" i="1"/>
  <c r="T3063" i="1"/>
  <c r="T3062" i="1"/>
  <c r="T3061" i="1"/>
  <c r="T3060" i="1"/>
  <c r="T3059" i="1"/>
  <c r="T3058" i="1"/>
  <c r="T3057" i="1"/>
  <c r="T3056" i="1"/>
  <c r="T3055" i="1"/>
  <c r="T3054" i="1"/>
  <c r="T3053" i="1"/>
  <c r="T3052" i="1"/>
  <c r="T3051" i="1"/>
  <c r="T3050" i="1"/>
  <c r="T3049" i="1"/>
  <c r="T3048" i="1"/>
  <c r="T3047" i="1"/>
  <c r="T3046" i="1"/>
  <c r="T3045" i="1"/>
  <c r="T3044" i="1"/>
  <c r="T3043" i="1"/>
  <c r="T3042" i="1"/>
  <c r="T3041" i="1"/>
  <c r="T3040" i="1"/>
  <c r="T3039" i="1"/>
  <c r="T3038" i="1"/>
  <c r="T3037" i="1"/>
  <c r="T3036" i="1"/>
  <c r="T3035" i="1"/>
  <c r="T3034" i="1"/>
  <c r="T3033" i="1"/>
  <c r="T3032" i="1"/>
  <c r="T3031" i="1"/>
  <c r="T3030" i="1"/>
  <c r="T3029" i="1"/>
  <c r="T3028" i="1"/>
  <c r="T3027" i="1"/>
  <c r="T3026" i="1"/>
  <c r="T3025" i="1"/>
  <c r="T3024" i="1"/>
  <c r="T3023" i="1"/>
  <c r="T3022" i="1"/>
  <c r="T3021" i="1"/>
  <c r="T3020" i="1"/>
  <c r="T3019" i="1"/>
  <c r="T3018" i="1"/>
  <c r="T3017" i="1"/>
  <c r="T3016" i="1"/>
  <c r="T3015" i="1"/>
  <c r="T3014" i="1"/>
  <c r="T3013" i="1"/>
  <c r="T3012" i="1"/>
  <c r="T3011" i="1"/>
  <c r="T3010" i="1"/>
  <c r="T3009" i="1"/>
  <c r="T3008" i="1"/>
  <c r="T3007" i="1"/>
  <c r="T3006" i="1"/>
  <c r="T3005" i="1"/>
  <c r="T3004" i="1"/>
  <c r="T3003" i="1"/>
  <c r="T3002" i="1"/>
  <c r="T3001" i="1"/>
  <c r="T3000" i="1"/>
  <c r="T2999" i="1"/>
  <c r="T2998" i="1"/>
  <c r="T2997" i="1"/>
  <c r="T2996" i="1"/>
  <c r="T2995" i="1"/>
  <c r="T2994" i="1"/>
  <c r="T2993" i="1"/>
  <c r="T2992" i="1"/>
  <c r="T2991" i="1"/>
  <c r="T2990" i="1"/>
  <c r="T2989" i="1"/>
  <c r="T2988" i="1"/>
  <c r="T2987" i="1"/>
  <c r="T2986" i="1"/>
  <c r="T2985" i="1"/>
  <c r="T2984" i="1"/>
  <c r="T2983" i="1"/>
  <c r="T2982" i="1"/>
  <c r="T2981" i="1"/>
  <c r="T2980" i="1"/>
  <c r="T2979" i="1"/>
  <c r="T2978" i="1"/>
  <c r="T2977" i="1"/>
  <c r="T2976" i="1"/>
  <c r="T2975" i="1"/>
  <c r="T2974" i="1"/>
  <c r="T2973" i="1"/>
  <c r="T2972" i="1"/>
  <c r="T2971" i="1"/>
  <c r="T2970" i="1"/>
  <c r="T2969" i="1"/>
  <c r="T2968" i="1"/>
  <c r="T2967" i="1"/>
  <c r="T2966" i="1"/>
  <c r="T2965" i="1"/>
  <c r="T2964" i="1"/>
  <c r="T2963" i="1"/>
  <c r="T2962" i="1"/>
  <c r="T2961" i="1"/>
  <c r="T2960" i="1"/>
  <c r="T2959" i="1"/>
  <c r="T2958" i="1"/>
  <c r="T2957" i="1"/>
  <c r="T2956" i="1"/>
  <c r="T2955" i="1"/>
  <c r="T2954" i="1"/>
  <c r="T2953" i="1"/>
  <c r="T2952" i="1"/>
  <c r="T2951" i="1"/>
  <c r="T2950" i="1"/>
  <c r="T2949" i="1"/>
  <c r="T2948" i="1"/>
  <c r="T2947" i="1"/>
  <c r="T2946" i="1"/>
  <c r="T2945" i="1"/>
  <c r="T2944" i="1"/>
  <c r="T2943" i="1"/>
  <c r="T2942" i="1"/>
  <c r="T2941" i="1"/>
  <c r="T2940" i="1"/>
  <c r="T2939" i="1"/>
  <c r="T2938" i="1"/>
  <c r="T2937" i="1"/>
  <c r="T2936" i="1"/>
  <c r="T2935" i="1"/>
  <c r="T2934" i="1"/>
  <c r="T2933" i="1"/>
  <c r="T2932" i="1"/>
  <c r="T2931" i="1"/>
  <c r="T2930" i="1"/>
  <c r="T2929" i="1"/>
  <c r="T2928" i="1"/>
  <c r="T2927" i="1"/>
  <c r="T2926" i="1"/>
  <c r="T2925" i="1"/>
  <c r="T2924" i="1"/>
  <c r="T2923" i="1"/>
  <c r="T2922" i="1"/>
  <c r="T2921" i="1"/>
  <c r="T2920" i="1"/>
  <c r="T2919" i="1"/>
  <c r="T2918" i="1"/>
  <c r="T2917" i="1"/>
  <c r="T2916" i="1"/>
  <c r="T2915" i="1"/>
  <c r="T2914" i="1"/>
  <c r="T2913" i="1"/>
  <c r="T2912" i="1"/>
  <c r="T2911" i="1"/>
  <c r="T2910" i="1"/>
  <c r="T2909" i="1"/>
  <c r="T2908" i="1"/>
  <c r="T2907" i="1"/>
  <c r="T2906" i="1"/>
  <c r="T2905" i="1"/>
  <c r="T2904" i="1"/>
  <c r="T2903" i="1"/>
  <c r="T2902" i="1"/>
  <c r="T2901" i="1"/>
  <c r="T2900" i="1"/>
  <c r="T2899" i="1"/>
  <c r="T2898" i="1"/>
  <c r="T2897" i="1"/>
  <c r="T2896" i="1"/>
  <c r="T2895" i="1"/>
  <c r="T2894" i="1"/>
  <c r="T2893" i="1"/>
  <c r="T2892" i="1"/>
  <c r="T2891" i="1"/>
  <c r="T2890" i="1"/>
  <c r="T2889" i="1"/>
  <c r="T2888" i="1"/>
  <c r="T2887" i="1"/>
  <c r="T2886" i="1"/>
  <c r="T2885" i="1"/>
  <c r="T2884" i="1"/>
  <c r="T2883" i="1"/>
  <c r="T2882" i="1"/>
  <c r="T2881" i="1"/>
  <c r="T2880" i="1"/>
  <c r="T2879" i="1"/>
  <c r="T2878" i="1"/>
  <c r="T2877" i="1"/>
  <c r="T2876" i="1"/>
  <c r="T2875" i="1"/>
  <c r="T2874" i="1"/>
  <c r="T2873" i="1"/>
  <c r="T2872" i="1"/>
  <c r="T2871" i="1"/>
  <c r="T2870" i="1"/>
  <c r="T2869" i="1"/>
  <c r="T2868" i="1"/>
  <c r="T2867" i="1"/>
  <c r="T2866" i="1"/>
  <c r="T2865" i="1"/>
  <c r="T2864" i="1"/>
  <c r="T2863" i="1"/>
  <c r="T2862" i="1"/>
  <c r="T2861" i="1"/>
  <c r="T2860" i="1"/>
  <c r="T2859" i="1"/>
  <c r="T2858" i="1"/>
  <c r="T2857" i="1"/>
  <c r="T2856" i="1"/>
  <c r="T2855" i="1"/>
  <c r="T2854" i="1"/>
  <c r="T2853" i="1"/>
  <c r="T2852" i="1"/>
  <c r="T2851" i="1"/>
  <c r="T2850" i="1"/>
  <c r="T2849" i="1"/>
  <c r="T2848" i="1"/>
  <c r="T2847" i="1"/>
  <c r="T2846" i="1"/>
  <c r="T2845" i="1"/>
  <c r="T2844" i="1"/>
  <c r="T2843" i="1"/>
  <c r="T2842" i="1"/>
  <c r="T2841" i="1"/>
  <c r="T2840" i="1"/>
  <c r="T2839" i="1"/>
  <c r="T2838" i="1"/>
  <c r="T2837" i="1"/>
  <c r="T2836" i="1"/>
  <c r="T2835" i="1"/>
  <c r="T2834" i="1"/>
  <c r="T2833" i="1"/>
  <c r="T2832" i="1"/>
  <c r="T2831" i="1"/>
  <c r="T2830" i="1"/>
  <c r="T2829" i="1"/>
  <c r="T2828" i="1"/>
  <c r="T2827" i="1"/>
  <c r="T2826" i="1"/>
  <c r="T2825" i="1"/>
  <c r="T2824" i="1"/>
  <c r="T2823" i="1"/>
  <c r="T2822" i="1"/>
  <c r="T2821" i="1"/>
  <c r="T2820" i="1"/>
  <c r="T2819" i="1"/>
  <c r="T2818" i="1"/>
  <c r="T2817" i="1"/>
  <c r="T2816" i="1"/>
  <c r="T2815" i="1"/>
  <c r="T2814" i="1"/>
  <c r="T2813" i="1"/>
  <c r="T2812" i="1"/>
  <c r="T2811" i="1"/>
  <c r="T2810" i="1"/>
  <c r="T2809" i="1"/>
  <c r="T2808" i="1"/>
  <c r="T2807" i="1"/>
  <c r="T2806" i="1"/>
  <c r="T2805" i="1"/>
  <c r="T2804" i="1"/>
  <c r="T2803" i="1"/>
  <c r="T2802" i="1"/>
  <c r="T2801" i="1"/>
  <c r="T2800" i="1"/>
  <c r="T2799" i="1"/>
  <c r="T2798" i="1"/>
  <c r="T2797" i="1"/>
  <c r="T2796" i="1"/>
  <c r="T2795" i="1"/>
  <c r="T2794" i="1"/>
  <c r="T2793" i="1"/>
  <c r="T2792" i="1"/>
  <c r="T2791" i="1"/>
  <c r="T2790" i="1"/>
  <c r="T2789" i="1"/>
  <c r="T2788" i="1"/>
  <c r="T2787" i="1"/>
  <c r="T2786" i="1"/>
  <c r="T2785" i="1"/>
  <c r="T2784" i="1"/>
  <c r="T2783" i="1"/>
  <c r="T2782" i="1"/>
  <c r="T2781" i="1"/>
  <c r="T2780" i="1"/>
  <c r="T2779" i="1"/>
  <c r="T2778" i="1"/>
  <c r="T2777" i="1"/>
  <c r="T2776" i="1"/>
  <c r="T2775" i="1"/>
  <c r="T2774" i="1"/>
  <c r="T2773" i="1"/>
  <c r="T2772" i="1"/>
  <c r="T2771" i="1"/>
  <c r="T2770" i="1"/>
  <c r="T2769" i="1"/>
  <c r="T2768" i="1"/>
  <c r="T2767" i="1"/>
  <c r="T2766" i="1"/>
  <c r="T2765" i="1"/>
  <c r="T2764" i="1"/>
  <c r="T2763" i="1"/>
  <c r="T2762" i="1"/>
  <c r="T2761" i="1"/>
  <c r="T2760" i="1"/>
  <c r="T2759" i="1"/>
  <c r="T2758" i="1"/>
  <c r="T2757" i="1"/>
  <c r="T2756" i="1"/>
  <c r="T2755" i="1"/>
  <c r="T2754" i="1"/>
  <c r="T2753" i="1"/>
  <c r="T2752" i="1"/>
  <c r="T2751" i="1"/>
  <c r="T2750" i="1"/>
  <c r="T2749" i="1"/>
  <c r="T2748" i="1"/>
  <c r="T2747" i="1"/>
  <c r="T2746" i="1"/>
  <c r="T2745" i="1"/>
  <c r="T2744" i="1"/>
  <c r="T2743" i="1"/>
  <c r="T2742" i="1"/>
  <c r="T2741" i="1"/>
  <c r="T2740" i="1"/>
  <c r="T2739" i="1"/>
  <c r="T2738" i="1"/>
  <c r="T2737" i="1"/>
  <c r="T2736" i="1"/>
  <c r="T2735" i="1"/>
  <c r="T2734" i="1"/>
  <c r="T2733" i="1"/>
  <c r="T2732" i="1"/>
  <c r="T2731" i="1"/>
  <c r="T2730" i="1"/>
  <c r="T2729" i="1"/>
  <c r="T2728" i="1"/>
  <c r="T2727" i="1"/>
  <c r="T2726" i="1"/>
  <c r="T2725" i="1"/>
  <c r="T2724" i="1"/>
  <c r="T2723" i="1"/>
  <c r="T2722" i="1"/>
  <c r="T2721" i="1"/>
  <c r="T2720" i="1"/>
  <c r="T2719" i="1"/>
  <c r="T2718" i="1"/>
  <c r="T2717" i="1"/>
  <c r="T2716" i="1"/>
  <c r="T2715" i="1"/>
  <c r="T2714" i="1"/>
  <c r="T2713" i="1"/>
  <c r="T2712" i="1"/>
  <c r="T2711" i="1"/>
  <c r="T2710" i="1"/>
  <c r="T2709" i="1"/>
  <c r="T2708" i="1"/>
  <c r="T2707" i="1"/>
  <c r="T2706" i="1"/>
  <c r="T2705" i="1"/>
  <c r="T2704" i="1"/>
  <c r="T2703" i="1"/>
  <c r="T2702" i="1"/>
  <c r="T2701" i="1"/>
  <c r="T2700" i="1"/>
  <c r="T2699" i="1"/>
  <c r="T2698" i="1"/>
  <c r="T2697" i="1"/>
  <c r="T2696" i="1"/>
  <c r="T2695" i="1"/>
  <c r="T2694" i="1"/>
  <c r="T2693" i="1"/>
  <c r="T2692" i="1"/>
  <c r="T2691" i="1"/>
  <c r="T2690" i="1"/>
  <c r="T2689" i="1"/>
  <c r="T2688" i="1"/>
  <c r="T2687" i="1"/>
  <c r="T2686" i="1"/>
  <c r="T2685" i="1"/>
  <c r="T2684" i="1"/>
  <c r="T2683" i="1"/>
  <c r="T2682" i="1"/>
  <c r="T2681" i="1"/>
  <c r="T2680" i="1"/>
  <c r="T2679" i="1"/>
  <c r="T2678" i="1"/>
  <c r="T2677" i="1"/>
  <c r="T2676" i="1"/>
  <c r="T2675" i="1"/>
  <c r="T2674" i="1"/>
  <c r="T2673" i="1"/>
  <c r="T2672" i="1"/>
  <c r="T2671" i="1"/>
  <c r="T2670" i="1"/>
  <c r="T2669" i="1"/>
  <c r="T2668" i="1"/>
  <c r="T2667" i="1"/>
  <c r="T2666" i="1"/>
  <c r="T2665" i="1"/>
  <c r="T2664" i="1"/>
  <c r="T2663" i="1"/>
  <c r="T2662" i="1"/>
  <c r="T2661" i="1"/>
  <c r="T2660" i="1"/>
  <c r="T2659" i="1"/>
  <c r="T2658" i="1"/>
  <c r="T2657" i="1"/>
  <c r="T2656" i="1"/>
  <c r="T2655" i="1"/>
  <c r="T2654" i="1"/>
  <c r="T2653" i="1"/>
  <c r="T2652" i="1"/>
  <c r="T2651" i="1"/>
  <c r="T2650" i="1"/>
  <c r="T2649" i="1"/>
  <c r="T2648" i="1"/>
  <c r="T2647" i="1"/>
  <c r="T2646" i="1"/>
  <c r="T2645" i="1"/>
  <c r="T2644" i="1"/>
  <c r="T2643" i="1"/>
  <c r="T2642" i="1"/>
  <c r="T2641" i="1"/>
  <c r="T2640" i="1"/>
  <c r="T2639" i="1"/>
  <c r="T2638" i="1"/>
  <c r="T2637" i="1"/>
  <c r="T2636" i="1"/>
  <c r="T2635" i="1"/>
  <c r="T2634" i="1"/>
  <c r="T2633" i="1"/>
  <c r="T2632" i="1"/>
  <c r="T2631" i="1"/>
  <c r="T2630" i="1"/>
  <c r="T2629" i="1"/>
  <c r="T2628" i="1"/>
  <c r="T2627" i="1"/>
  <c r="T2626" i="1"/>
  <c r="T2625" i="1"/>
  <c r="T2624" i="1"/>
  <c r="T2623" i="1"/>
  <c r="T2622" i="1"/>
  <c r="T2621" i="1"/>
  <c r="T2620" i="1"/>
  <c r="T2619" i="1"/>
  <c r="T2618" i="1"/>
  <c r="T2617" i="1"/>
  <c r="T2616" i="1"/>
  <c r="T2615" i="1"/>
  <c r="T2614" i="1"/>
  <c r="T2613" i="1"/>
  <c r="T2612" i="1"/>
  <c r="T2611" i="1"/>
  <c r="T2610" i="1"/>
  <c r="T2609" i="1"/>
  <c r="T2608" i="1"/>
  <c r="T2607" i="1"/>
  <c r="T2606" i="1"/>
  <c r="T2605" i="1"/>
  <c r="T2604" i="1"/>
  <c r="T2603" i="1"/>
  <c r="T2602" i="1"/>
  <c r="T2601" i="1"/>
  <c r="T2600" i="1"/>
  <c r="T2599" i="1"/>
  <c r="T2598" i="1"/>
  <c r="T2597" i="1"/>
  <c r="T2596" i="1"/>
  <c r="T2595" i="1"/>
  <c r="T2594" i="1"/>
  <c r="T2593" i="1"/>
  <c r="T2592" i="1"/>
  <c r="T2591" i="1"/>
  <c r="T2590" i="1"/>
  <c r="T2589" i="1"/>
  <c r="T2588" i="1"/>
  <c r="T2587" i="1"/>
  <c r="T2586" i="1"/>
  <c r="T2585" i="1"/>
  <c r="T2584" i="1"/>
  <c r="T2583" i="1"/>
  <c r="T2582" i="1"/>
  <c r="T2581" i="1"/>
  <c r="T2580" i="1"/>
  <c r="T2579" i="1"/>
  <c r="T2578" i="1"/>
  <c r="T2577" i="1"/>
  <c r="T2576" i="1"/>
  <c r="T2575" i="1"/>
  <c r="T2574" i="1"/>
  <c r="T2573" i="1"/>
  <c r="T2572" i="1"/>
  <c r="T2571" i="1"/>
  <c r="T2570" i="1"/>
  <c r="T2569" i="1"/>
  <c r="T2568" i="1"/>
  <c r="T2567" i="1"/>
  <c r="T2566" i="1"/>
  <c r="T2565" i="1"/>
  <c r="T2564" i="1"/>
  <c r="T2563" i="1"/>
  <c r="T2562" i="1"/>
  <c r="T2561" i="1"/>
  <c r="T2560" i="1"/>
  <c r="T2559" i="1"/>
  <c r="T2558" i="1"/>
  <c r="T2557" i="1"/>
  <c r="T2556" i="1"/>
  <c r="T2555" i="1"/>
  <c r="T2554" i="1"/>
  <c r="T2553" i="1"/>
  <c r="T2552" i="1"/>
  <c r="T2551" i="1"/>
  <c r="T2550" i="1"/>
  <c r="T2549" i="1"/>
  <c r="T2548" i="1"/>
  <c r="T2547" i="1"/>
  <c r="T2546" i="1"/>
  <c r="T2545" i="1"/>
  <c r="T2544" i="1"/>
  <c r="T2543" i="1"/>
  <c r="T2542" i="1"/>
  <c r="T2541" i="1"/>
  <c r="T2540" i="1"/>
  <c r="T2539" i="1"/>
  <c r="T2538" i="1"/>
  <c r="T2537" i="1"/>
  <c r="T2536" i="1"/>
  <c r="T2535" i="1"/>
  <c r="T2534" i="1"/>
  <c r="T2533" i="1"/>
  <c r="T2532" i="1"/>
  <c r="T2531" i="1"/>
  <c r="T2530" i="1"/>
  <c r="T2529" i="1"/>
  <c r="T2528" i="1"/>
  <c r="T2527" i="1"/>
  <c r="T2526" i="1"/>
  <c r="T2525" i="1"/>
  <c r="T2524" i="1"/>
  <c r="T2523" i="1"/>
  <c r="T2522" i="1"/>
  <c r="T2521" i="1"/>
  <c r="T2520" i="1"/>
  <c r="T2519" i="1"/>
  <c r="T2518" i="1"/>
  <c r="T2517" i="1"/>
  <c r="T2516" i="1"/>
  <c r="T2515" i="1"/>
  <c r="T2514" i="1"/>
  <c r="T2513" i="1"/>
  <c r="T2512" i="1"/>
  <c r="T2511" i="1"/>
  <c r="T2510" i="1"/>
  <c r="T2509" i="1"/>
  <c r="T2508" i="1"/>
  <c r="T2507" i="1"/>
  <c r="T2506" i="1"/>
  <c r="T2505" i="1"/>
  <c r="T2504" i="1"/>
  <c r="T2503" i="1"/>
  <c r="T2502" i="1"/>
  <c r="T2501" i="1"/>
  <c r="T2500" i="1"/>
  <c r="T2499" i="1"/>
  <c r="T2498" i="1"/>
  <c r="T2497" i="1"/>
  <c r="T2496" i="1"/>
  <c r="T2495" i="1"/>
  <c r="T2494" i="1"/>
  <c r="T2493" i="1"/>
  <c r="T2492" i="1"/>
  <c r="T2491" i="1"/>
  <c r="T2490" i="1"/>
  <c r="T2489" i="1"/>
  <c r="T2488" i="1"/>
  <c r="T2487" i="1"/>
  <c r="T2486" i="1"/>
  <c r="T2485" i="1"/>
  <c r="T2484" i="1"/>
  <c r="T2483" i="1"/>
  <c r="T2482" i="1"/>
  <c r="T2481" i="1"/>
  <c r="T2480" i="1"/>
  <c r="T2479" i="1"/>
  <c r="T2478" i="1"/>
  <c r="T2477" i="1"/>
  <c r="T2476" i="1"/>
  <c r="T2475" i="1"/>
  <c r="T2474" i="1"/>
  <c r="T2473" i="1"/>
  <c r="T2472" i="1"/>
  <c r="T2471" i="1"/>
  <c r="T2470" i="1"/>
  <c r="T2469" i="1"/>
  <c r="T2468" i="1"/>
  <c r="T2467" i="1"/>
  <c r="T2466" i="1"/>
  <c r="T2465" i="1"/>
  <c r="T2464" i="1"/>
  <c r="T2463" i="1"/>
  <c r="T2462" i="1"/>
  <c r="T2461" i="1"/>
  <c r="T2460" i="1"/>
  <c r="T2459" i="1"/>
  <c r="T2458" i="1"/>
  <c r="T2457" i="1"/>
  <c r="T2456" i="1"/>
  <c r="T2455" i="1"/>
  <c r="T2454" i="1"/>
  <c r="T2453" i="1"/>
  <c r="T2452" i="1"/>
  <c r="T2451" i="1"/>
  <c r="T2450" i="1"/>
  <c r="T2449" i="1"/>
  <c r="T2448" i="1"/>
  <c r="T2447" i="1"/>
  <c r="T2446" i="1"/>
  <c r="T2445" i="1"/>
  <c r="T2444" i="1"/>
  <c r="T2443" i="1"/>
  <c r="T2442" i="1"/>
  <c r="T2441" i="1"/>
  <c r="T2440" i="1"/>
  <c r="T2439" i="1"/>
  <c r="T2438" i="1"/>
  <c r="T2437" i="1"/>
  <c r="T2436" i="1"/>
  <c r="T2435" i="1"/>
  <c r="T2434" i="1"/>
  <c r="T2433" i="1"/>
  <c r="T2432" i="1"/>
  <c r="T2431" i="1"/>
  <c r="T2430" i="1"/>
  <c r="T2429" i="1"/>
  <c r="T2428" i="1"/>
  <c r="T2427" i="1"/>
  <c r="T2426" i="1"/>
  <c r="T2425" i="1"/>
  <c r="T2424" i="1"/>
  <c r="T2423" i="1"/>
  <c r="T2422" i="1"/>
  <c r="T2421" i="1"/>
  <c r="T2420" i="1"/>
  <c r="T2419" i="1"/>
  <c r="T2418" i="1"/>
  <c r="T2417" i="1"/>
  <c r="T2416" i="1"/>
  <c r="T2415" i="1"/>
  <c r="T2414" i="1"/>
  <c r="T2413" i="1"/>
  <c r="T2412" i="1"/>
  <c r="T2411" i="1"/>
  <c r="T2410" i="1"/>
  <c r="T2409" i="1"/>
  <c r="T2408" i="1"/>
  <c r="T2407" i="1"/>
  <c r="T2406" i="1"/>
  <c r="T2405" i="1"/>
  <c r="T2404" i="1"/>
  <c r="T2403" i="1"/>
  <c r="T2402" i="1"/>
  <c r="T2401" i="1"/>
  <c r="T2400" i="1"/>
  <c r="T2399" i="1"/>
  <c r="T2398" i="1"/>
  <c r="T2397" i="1"/>
  <c r="T2396" i="1"/>
  <c r="T2395" i="1"/>
  <c r="T2394" i="1"/>
  <c r="T2393" i="1"/>
  <c r="T2392" i="1"/>
  <c r="T2391" i="1"/>
  <c r="T2390" i="1"/>
  <c r="T2389" i="1"/>
  <c r="T2388" i="1"/>
  <c r="T2387" i="1"/>
  <c r="T2386" i="1"/>
  <c r="T2385" i="1"/>
  <c r="T2384" i="1"/>
  <c r="T2383" i="1"/>
  <c r="T2382" i="1"/>
  <c r="T2381" i="1"/>
  <c r="T2380" i="1"/>
  <c r="T2379" i="1"/>
  <c r="T2378" i="1"/>
  <c r="T2377" i="1"/>
  <c r="T2376" i="1"/>
  <c r="T2375" i="1"/>
  <c r="T2374" i="1"/>
  <c r="T2373" i="1"/>
  <c r="T2372" i="1"/>
  <c r="T2371" i="1"/>
  <c r="T2370" i="1"/>
  <c r="T2369" i="1"/>
  <c r="T2368" i="1"/>
  <c r="T2367" i="1"/>
  <c r="T2366" i="1"/>
  <c r="T2365" i="1"/>
  <c r="T2364" i="1"/>
  <c r="T2363" i="1"/>
  <c r="T2362" i="1"/>
  <c r="T2361" i="1"/>
  <c r="T2360" i="1"/>
  <c r="T2359" i="1"/>
  <c r="T2358" i="1"/>
  <c r="T2357" i="1"/>
  <c r="T2356" i="1"/>
  <c r="T2355" i="1"/>
  <c r="T2354" i="1"/>
  <c r="T2353" i="1"/>
  <c r="T2352" i="1"/>
  <c r="T2351" i="1"/>
  <c r="T2350" i="1"/>
  <c r="T2349" i="1"/>
  <c r="T2348" i="1"/>
  <c r="T2347" i="1"/>
  <c r="T2346" i="1"/>
  <c r="T2345" i="1"/>
  <c r="T2344" i="1"/>
  <c r="T2343" i="1"/>
  <c r="T2342" i="1"/>
  <c r="T2341" i="1"/>
  <c r="T2340" i="1"/>
  <c r="T2339" i="1"/>
  <c r="T2338" i="1"/>
  <c r="T2337" i="1"/>
  <c r="T2336" i="1"/>
  <c r="T2335" i="1"/>
  <c r="T2334" i="1"/>
  <c r="T2333" i="1"/>
  <c r="T2332" i="1"/>
  <c r="T2331" i="1"/>
  <c r="T2330" i="1"/>
  <c r="T2329" i="1"/>
  <c r="T2328" i="1"/>
  <c r="T2327" i="1"/>
  <c r="T2326" i="1"/>
  <c r="T2325" i="1"/>
  <c r="T2324" i="1"/>
  <c r="T2323" i="1"/>
  <c r="T2322" i="1"/>
  <c r="T2321" i="1"/>
  <c r="T2320" i="1"/>
  <c r="T2319" i="1"/>
  <c r="T2318" i="1"/>
  <c r="T2317" i="1"/>
  <c r="T2316" i="1"/>
  <c r="T2315" i="1"/>
  <c r="T2314" i="1"/>
  <c r="T2313" i="1"/>
  <c r="T2312" i="1"/>
  <c r="T2311" i="1"/>
  <c r="T2310" i="1"/>
  <c r="T2309" i="1"/>
  <c r="T2308" i="1"/>
  <c r="T2307" i="1"/>
  <c r="T2306" i="1"/>
  <c r="T2305" i="1"/>
  <c r="T2304" i="1"/>
  <c r="T2303" i="1"/>
  <c r="T2302" i="1"/>
  <c r="T2301" i="1"/>
  <c r="T2300" i="1"/>
  <c r="T2299" i="1"/>
  <c r="T2298" i="1"/>
  <c r="T2297" i="1"/>
  <c r="T2296" i="1"/>
  <c r="T2295" i="1"/>
  <c r="T2294" i="1"/>
  <c r="T2293" i="1"/>
  <c r="T2292" i="1"/>
  <c r="T2291" i="1"/>
  <c r="T2290" i="1"/>
  <c r="T2289" i="1"/>
  <c r="T2288" i="1"/>
  <c r="T2287" i="1"/>
  <c r="T2286" i="1"/>
  <c r="T2285" i="1"/>
  <c r="T2284" i="1"/>
  <c r="T2283" i="1"/>
  <c r="T2282" i="1"/>
  <c r="T2281" i="1"/>
  <c r="T2280" i="1"/>
  <c r="T2279" i="1"/>
  <c r="T2278" i="1"/>
  <c r="T2277" i="1"/>
  <c r="T2276" i="1"/>
  <c r="T2275" i="1"/>
  <c r="T2274" i="1"/>
  <c r="T2273" i="1"/>
  <c r="T2272" i="1"/>
  <c r="T2271" i="1"/>
  <c r="T2270" i="1"/>
  <c r="T2269" i="1"/>
  <c r="T2268" i="1"/>
  <c r="T2267" i="1"/>
  <c r="T2266" i="1"/>
  <c r="T2265" i="1"/>
  <c r="T2264" i="1"/>
  <c r="T2263" i="1"/>
  <c r="T2262" i="1"/>
  <c r="T2261" i="1"/>
  <c r="T2260" i="1"/>
  <c r="T2259" i="1"/>
  <c r="T2258" i="1"/>
  <c r="T2257" i="1"/>
  <c r="T2256" i="1"/>
  <c r="T2255" i="1"/>
  <c r="T2254" i="1"/>
  <c r="T2253" i="1"/>
  <c r="T2252" i="1"/>
  <c r="T2251" i="1"/>
  <c r="T2250" i="1"/>
  <c r="T2249" i="1"/>
  <c r="T2248" i="1"/>
  <c r="T2247" i="1"/>
  <c r="T2246" i="1"/>
  <c r="T2245" i="1"/>
  <c r="T2244" i="1"/>
  <c r="T2243" i="1"/>
  <c r="T2242" i="1"/>
  <c r="T2241" i="1"/>
  <c r="T2240" i="1"/>
  <c r="T2239" i="1"/>
  <c r="T2238" i="1"/>
  <c r="T2237" i="1"/>
  <c r="T2236" i="1"/>
  <c r="T2235" i="1"/>
  <c r="T2234" i="1"/>
  <c r="T2233" i="1"/>
  <c r="T2232" i="1"/>
  <c r="T2231" i="1"/>
  <c r="T2230" i="1"/>
  <c r="T2229" i="1"/>
  <c r="T2228" i="1"/>
  <c r="T2227" i="1"/>
  <c r="T2226" i="1"/>
  <c r="T2225" i="1"/>
  <c r="T2224" i="1"/>
  <c r="T2223" i="1"/>
  <c r="T2222" i="1"/>
  <c r="T2221" i="1"/>
  <c r="T2220" i="1"/>
  <c r="T2219" i="1"/>
  <c r="T2218" i="1"/>
  <c r="T2217" i="1"/>
  <c r="T2216" i="1"/>
  <c r="T2215" i="1"/>
  <c r="T2214" i="1"/>
  <c r="T2213" i="1"/>
  <c r="T2212" i="1"/>
  <c r="T2211" i="1"/>
  <c r="T2210" i="1"/>
  <c r="T2209" i="1"/>
  <c r="T2208" i="1"/>
  <c r="T2207" i="1"/>
  <c r="T2206" i="1"/>
  <c r="T2205" i="1"/>
  <c r="T2204" i="1"/>
  <c r="T2203" i="1"/>
  <c r="T2202" i="1"/>
  <c r="T2201" i="1"/>
  <c r="T2200" i="1"/>
  <c r="T2199" i="1"/>
  <c r="T2198" i="1"/>
  <c r="T2197" i="1"/>
  <c r="T2196" i="1"/>
  <c r="T2195" i="1"/>
  <c r="T2194" i="1"/>
  <c r="T2193" i="1"/>
  <c r="T2192" i="1"/>
  <c r="T2191" i="1"/>
  <c r="T2190" i="1"/>
  <c r="T2189" i="1"/>
  <c r="T2188" i="1"/>
  <c r="T2187" i="1"/>
  <c r="T2186" i="1"/>
  <c r="T2185" i="1"/>
  <c r="T2184" i="1"/>
  <c r="T2183" i="1"/>
  <c r="T2182" i="1"/>
  <c r="T2181" i="1"/>
  <c r="T2180" i="1"/>
  <c r="T2179" i="1"/>
  <c r="T2178" i="1"/>
  <c r="T2177" i="1"/>
  <c r="T2176" i="1"/>
  <c r="T2175" i="1"/>
  <c r="T2174" i="1"/>
  <c r="T2173" i="1"/>
  <c r="T2172" i="1"/>
  <c r="T2171" i="1"/>
  <c r="T2170" i="1"/>
  <c r="T2169" i="1"/>
  <c r="T2168" i="1"/>
  <c r="T2167" i="1"/>
  <c r="T2166" i="1"/>
  <c r="T2165" i="1"/>
  <c r="T2164" i="1"/>
  <c r="T2163" i="1"/>
  <c r="T2162" i="1"/>
  <c r="T2161" i="1"/>
  <c r="T2160" i="1"/>
  <c r="T2159" i="1"/>
  <c r="T2158" i="1"/>
  <c r="T2157" i="1"/>
  <c r="T2156" i="1"/>
  <c r="T2155" i="1"/>
  <c r="T2154" i="1"/>
  <c r="T2153" i="1"/>
  <c r="T2152" i="1"/>
  <c r="T2151" i="1"/>
  <c r="T2150" i="1"/>
  <c r="T2149" i="1"/>
  <c r="T2148" i="1"/>
  <c r="T2147" i="1"/>
  <c r="T2146" i="1"/>
  <c r="T2145" i="1"/>
  <c r="T2144" i="1"/>
  <c r="T2143" i="1"/>
  <c r="T2142" i="1"/>
  <c r="T2141" i="1"/>
  <c r="T2140" i="1"/>
  <c r="T2139" i="1"/>
  <c r="T2138" i="1"/>
  <c r="T2137" i="1"/>
  <c r="T2136" i="1"/>
  <c r="T2135" i="1"/>
  <c r="T2134" i="1"/>
  <c r="T2133" i="1"/>
  <c r="T2132" i="1"/>
  <c r="T2131" i="1"/>
  <c r="T2130" i="1"/>
  <c r="T2129" i="1"/>
  <c r="T2128" i="1"/>
  <c r="T2127" i="1"/>
  <c r="T2126" i="1"/>
  <c r="T2125" i="1"/>
  <c r="T2124" i="1"/>
  <c r="T2123" i="1"/>
  <c r="T2122" i="1"/>
  <c r="T2121" i="1"/>
  <c r="T2120" i="1"/>
  <c r="T2119" i="1"/>
  <c r="T2118" i="1"/>
  <c r="T2117" i="1"/>
  <c r="T2116" i="1"/>
  <c r="T2115" i="1"/>
  <c r="T2114" i="1"/>
  <c r="T2113" i="1"/>
  <c r="T2112" i="1"/>
  <c r="T2111" i="1"/>
  <c r="T2110" i="1"/>
  <c r="T2109" i="1"/>
  <c r="T2108" i="1"/>
  <c r="T2107" i="1"/>
  <c r="T2106" i="1"/>
  <c r="T2105" i="1"/>
  <c r="T2104" i="1"/>
  <c r="T2103" i="1"/>
  <c r="T2102" i="1"/>
  <c r="T2101" i="1"/>
  <c r="T2100" i="1"/>
  <c r="T2099" i="1"/>
  <c r="T2098" i="1"/>
  <c r="T2097" i="1"/>
  <c r="T2096" i="1"/>
  <c r="T2095" i="1"/>
  <c r="T2094" i="1"/>
  <c r="T2093" i="1"/>
  <c r="T2092" i="1"/>
  <c r="T2091" i="1"/>
  <c r="T2090" i="1"/>
  <c r="T2089" i="1"/>
  <c r="T2088" i="1"/>
  <c r="T2087" i="1"/>
  <c r="T2086" i="1"/>
  <c r="T2085" i="1"/>
  <c r="T2084" i="1"/>
  <c r="T2083" i="1"/>
  <c r="T2082" i="1"/>
  <c r="T2081" i="1"/>
  <c r="T2080" i="1"/>
  <c r="T2079" i="1"/>
  <c r="T2078" i="1"/>
  <c r="T2077" i="1"/>
  <c r="T2076" i="1"/>
  <c r="T2075" i="1"/>
  <c r="T2074" i="1"/>
  <c r="T2073" i="1"/>
  <c r="T2072" i="1"/>
  <c r="T2071" i="1"/>
  <c r="T2070" i="1"/>
  <c r="T2069" i="1"/>
  <c r="T2068" i="1"/>
  <c r="T2067" i="1"/>
  <c r="T2066" i="1"/>
  <c r="T2065" i="1"/>
  <c r="T2064" i="1"/>
  <c r="T2063" i="1"/>
  <c r="T2062" i="1"/>
  <c r="T2061" i="1"/>
  <c r="T2060" i="1"/>
  <c r="T2059" i="1"/>
  <c r="T2058" i="1"/>
  <c r="T2057" i="1"/>
  <c r="T2056" i="1"/>
  <c r="T2055" i="1"/>
  <c r="T2054" i="1"/>
  <c r="T2053" i="1"/>
  <c r="T2052" i="1"/>
  <c r="T2051" i="1"/>
  <c r="T2050" i="1"/>
  <c r="T2049" i="1"/>
  <c r="T2048" i="1"/>
  <c r="T2047" i="1"/>
  <c r="T2046" i="1"/>
  <c r="T2045" i="1"/>
  <c r="T2044" i="1"/>
  <c r="T2043" i="1"/>
  <c r="T2042" i="1"/>
  <c r="T2041" i="1"/>
  <c r="T2040" i="1"/>
  <c r="T2039" i="1"/>
  <c r="T2038" i="1"/>
  <c r="T2037" i="1"/>
  <c r="T2036" i="1"/>
  <c r="T2035" i="1"/>
  <c r="T2034" i="1"/>
  <c r="T2033" i="1"/>
  <c r="T2032" i="1"/>
  <c r="T2031" i="1"/>
  <c r="T2030" i="1"/>
  <c r="T2029" i="1"/>
  <c r="T2028" i="1"/>
  <c r="T2027" i="1"/>
  <c r="T2026" i="1"/>
  <c r="T2025" i="1"/>
  <c r="T2024" i="1"/>
  <c r="T2023" i="1"/>
  <c r="T2022" i="1"/>
  <c r="T2021" i="1"/>
  <c r="T2020" i="1"/>
  <c r="T2019" i="1"/>
  <c r="T2018" i="1"/>
  <c r="T2017" i="1"/>
  <c r="T2016" i="1"/>
  <c r="T2015" i="1"/>
  <c r="T2014" i="1"/>
  <c r="T2013" i="1"/>
  <c r="T2012" i="1"/>
  <c r="T2011" i="1"/>
  <c r="T2010" i="1"/>
  <c r="T2009" i="1"/>
  <c r="T2008" i="1"/>
  <c r="T2007" i="1"/>
  <c r="T2006" i="1"/>
  <c r="T2005" i="1"/>
  <c r="T2004" i="1"/>
  <c r="T2003" i="1"/>
  <c r="T2002" i="1"/>
  <c r="T2001" i="1"/>
  <c r="T2000" i="1"/>
  <c r="T1999" i="1"/>
  <c r="T1998" i="1"/>
  <c r="T1997" i="1"/>
  <c r="T1996" i="1"/>
  <c r="T1995" i="1"/>
  <c r="T1994" i="1"/>
  <c r="T1993" i="1"/>
  <c r="T1992" i="1"/>
  <c r="T1991" i="1"/>
  <c r="T1990" i="1"/>
  <c r="T1989" i="1"/>
  <c r="T1988" i="1"/>
  <c r="T1987" i="1"/>
  <c r="T1986" i="1"/>
  <c r="T1985" i="1"/>
  <c r="T1984" i="1"/>
  <c r="T1983" i="1"/>
  <c r="T1982" i="1"/>
  <c r="T1981" i="1"/>
  <c r="T1980" i="1"/>
  <c r="T1979" i="1"/>
  <c r="T1978" i="1"/>
  <c r="T1977" i="1"/>
  <c r="T1976" i="1"/>
  <c r="T1975" i="1"/>
  <c r="T1974" i="1"/>
  <c r="T1973" i="1"/>
  <c r="T1972" i="1"/>
  <c r="T1971" i="1"/>
  <c r="T1970" i="1"/>
  <c r="T1969" i="1"/>
  <c r="T1968" i="1"/>
  <c r="T1967" i="1"/>
  <c r="T1966" i="1"/>
  <c r="T1965" i="1"/>
  <c r="T1964" i="1"/>
  <c r="T1963" i="1"/>
  <c r="T1962" i="1"/>
  <c r="T1961" i="1"/>
  <c r="T1960" i="1"/>
  <c r="T1959" i="1"/>
  <c r="T1958" i="1"/>
  <c r="T1957" i="1"/>
  <c r="T1956" i="1"/>
  <c r="T1955" i="1"/>
  <c r="T1954" i="1"/>
  <c r="T1953" i="1"/>
  <c r="T1952" i="1"/>
  <c r="T1951" i="1"/>
  <c r="T1950" i="1"/>
  <c r="T1949" i="1"/>
  <c r="T1948" i="1"/>
  <c r="T1947" i="1"/>
  <c r="T1946" i="1"/>
  <c r="T1945" i="1"/>
  <c r="T1944" i="1"/>
  <c r="T1943" i="1"/>
  <c r="T1942" i="1"/>
  <c r="T1941" i="1"/>
  <c r="T1940" i="1"/>
  <c r="T1939" i="1"/>
  <c r="T1938" i="1"/>
  <c r="T1937" i="1"/>
  <c r="T1936" i="1"/>
  <c r="T1935" i="1"/>
  <c r="T1934" i="1"/>
  <c r="T1933" i="1"/>
  <c r="T1932" i="1"/>
  <c r="T1931" i="1"/>
  <c r="T1930" i="1"/>
  <c r="T1929" i="1"/>
  <c r="T1928" i="1"/>
  <c r="T1927" i="1"/>
  <c r="T1926" i="1"/>
  <c r="T1925" i="1"/>
  <c r="T1924" i="1"/>
  <c r="T1923" i="1"/>
  <c r="T1922" i="1"/>
  <c r="T1921" i="1"/>
  <c r="T1920" i="1"/>
  <c r="T1919" i="1"/>
  <c r="T1918" i="1"/>
  <c r="T1917" i="1"/>
  <c r="T1916" i="1"/>
  <c r="T1915" i="1"/>
  <c r="T1914" i="1"/>
  <c r="T1913" i="1"/>
  <c r="T1912" i="1"/>
  <c r="T1911" i="1"/>
  <c r="T1910" i="1"/>
  <c r="T1909" i="1"/>
  <c r="T1908" i="1"/>
  <c r="T1907" i="1"/>
  <c r="T1906" i="1"/>
  <c r="T1905" i="1"/>
  <c r="T1904" i="1"/>
  <c r="T1903" i="1"/>
  <c r="T1902" i="1"/>
  <c r="T1901" i="1"/>
  <c r="T1900" i="1"/>
  <c r="T1899" i="1"/>
  <c r="T1898" i="1"/>
  <c r="T1897" i="1"/>
  <c r="T1896" i="1"/>
  <c r="T1895" i="1"/>
  <c r="T1894" i="1"/>
  <c r="T1893" i="1"/>
  <c r="T1892" i="1"/>
  <c r="T1891" i="1"/>
  <c r="T1890" i="1"/>
  <c r="T1889" i="1"/>
  <c r="T1888" i="1"/>
  <c r="T1887" i="1"/>
  <c r="T1886" i="1"/>
  <c r="T1885" i="1"/>
  <c r="T1884" i="1"/>
  <c r="T1883" i="1"/>
  <c r="T1882" i="1"/>
  <c r="T1881" i="1"/>
  <c r="T1880" i="1"/>
  <c r="T1879" i="1"/>
  <c r="T1878" i="1"/>
  <c r="T1877" i="1"/>
  <c r="T1876" i="1"/>
  <c r="T1875" i="1"/>
  <c r="T1874" i="1"/>
  <c r="T1873" i="1"/>
  <c r="T1872" i="1"/>
  <c r="T1871" i="1"/>
  <c r="T1870" i="1"/>
  <c r="T1869" i="1"/>
  <c r="T1868" i="1"/>
  <c r="T1867" i="1"/>
  <c r="T1866" i="1"/>
  <c r="T1865" i="1"/>
  <c r="T1864" i="1"/>
  <c r="T1863" i="1"/>
  <c r="T1862" i="1"/>
  <c r="T1861" i="1"/>
  <c r="T1860" i="1"/>
  <c r="T1859" i="1"/>
  <c r="T1858" i="1"/>
  <c r="T1857" i="1"/>
  <c r="T1856" i="1"/>
  <c r="T1855" i="1"/>
  <c r="T1854" i="1"/>
  <c r="T1853" i="1"/>
  <c r="T1852" i="1"/>
  <c r="T1851" i="1"/>
  <c r="T1850" i="1"/>
  <c r="T1849" i="1"/>
  <c r="T1848" i="1"/>
  <c r="T1847" i="1"/>
  <c r="T1846" i="1"/>
  <c r="T1845" i="1"/>
  <c r="T1844" i="1"/>
  <c r="T1843" i="1"/>
  <c r="T1842" i="1"/>
  <c r="T1841" i="1"/>
  <c r="T1840" i="1"/>
  <c r="T1839" i="1"/>
  <c r="T1838" i="1"/>
  <c r="T1837" i="1"/>
  <c r="T1836" i="1"/>
  <c r="T1835" i="1"/>
  <c r="T1834" i="1"/>
  <c r="T1833" i="1"/>
  <c r="T1832" i="1"/>
  <c r="T1831" i="1"/>
  <c r="T1830" i="1"/>
  <c r="T1829" i="1"/>
  <c r="T1828" i="1"/>
  <c r="T1827" i="1"/>
  <c r="T1826" i="1"/>
  <c r="T1825" i="1"/>
  <c r="T1824" i="1"/>
  <c r="T1823" i="1"/>
  <c r="T1822" i="1"/>
  <c r="T1821" i="1"/>
  <c r="T1820" i="1"/>
  <c r="T1819" i="1"/>
  <c r="T1818" i="1"/>
  <c r="T1817" i="1"/>
  <c r="T1816" i="1"/>
  <c r="T1815" i="1"/>
  <c r="T1814" i="1"/>
  <c r="T1813" i="1"/>
  <c r="T1812" i="1"/>
  <c r="T1811" i="1"/>
  <c r="T1810" i="1"/>
  <c r="T1809" i="1"/>
  <c r="T1808" i="1"/>
  <c r="T1807" i="1"/>
  <c r="T1806" i="1"/>
  <c r="T1805" i="1"/>
  <c r="T1804" i="1"/>
  <c r="T1803" i="1"/>
  <c r="T1802" i="1"/>
  <c r="T1801" i="1"/>
  <c r="T1800" i="1"/>
  <c r="T1799" i="1"/>
  <c r="T1798" i="1"/>
  <c r="T1797" i="1"/>
  <c r="T1796" i="1"/>
  <c r="T1795" i="1"/>
  <c r="T1794" i="1"/>
  <c r="T1793" i="1"/>
  <c r="T1792" i="1"/>
  <c r="T1791" i="1"/>
  <c r="T1790" i="1"/>
  <c r="T1789" i="1"/>
  <c r="T1788" i="1"/>
  <c r="T1787" i="1"/>
  <c r="T1786" i="1"/>
  <c r="T1785" i="1"/>
  <c r="T1784" i="1"/>
  <c r="T1783" i="1"/>
  <c r="T1782" i="1"/>
  <c r="T1781" i="1"/>
  <c r="T1780" i="1"/>
  <c r="T1779" i="1"/>
  <c r="T1778" i="1"/>
  <c r="T1777" i="1"/>
  <c r="T1776" i="1"/>
  <c r="T1775" i="1"/>
  <c r="T1774" i="1"/>
  <c r="T1773" i="1"/>
  <c r="T1772" i="1"/>
  <c r="T1771" i="1"/>
  <c r="T1770" i="1"/>
  <c r="T1769" i="1"/>
  <c r="T1768" i="1"/>
  <c r="T1767" i="1"/>
  <c r="T1766" i="1"/>
  <c r="T1765" i="1"/>
  <c r="T1764" i="1"/>
  <c r="T1763" i="1"/>
  <c r="T1762" i="1"/>
  <c r="T1761" i="1"/>
  <c r="T1760" i="1"/>
  <c r="T1759" i="1"/>
  <c r="T1758" i="1"/>
  <c r="T1757" i="1"/>
  <c r="T1756" i="1"/>
  <c r="T1755" i="1"/>
  <c r="T1754" i="1"/>
  <c r="T1753" i="1"/>
  <c r="T1752" i="1"/>
  <c r="T1751" i="1"/>
  <c r="T1750" i="1"/>
  <c r="T1749" i="1"/>
  <c r="T1748" i="1"/>
  <c r="T1747" i="1"/>
  <c r="T1746" i="1"/>
  <c r="T1745" i="1"/>
  <c r="T1744" i="1"/>
  <c r="T1743" i="1"/>
  <c r="T1742" i="1"/>
  <c r="T1741" i="1"/>
  <c r="T1740" i="1"/>
  <c r="T1739" i="1"/>
  <c r="T1738" i="1"/>
  <c r="T1737" i="1"/>
  <c r="T1736" i="1"/>
  <c r="T1735" i="1"/>
  <c r="T1734" i="1"/>
  <c r="T1733" i="1"/>
  <c r="T1732" i="1"/>
  <c r="T1731" i="1"/>
  <c r="T1730" i="1"/>
  <c r="T1729" i="1"/>
  <c r="T1728" i="1"/>
  <c r="T1727" i="1"/>
  <c r="T1726" i="1"/>
  <c r="T1725" i="1"/>
  <c r="T1724" i="1"/>
  <c r="T1723" i="1"/>
  <c r="T1722" i="1"/>
  <c r="T1721" i="1"/>
  <c r="T1720" i="1"/>
  <c r="T1719" i="1"/>
  <c r="T1718" i="1"/>
  <c r="T1717" i="1"/>
  <c r="T1716" i="1"/>
  <c r="T1715" i="1"/>
  <c r="T1714" i="1"/>
  <c r="T1713" i="1"/>
  <c r="T1712" i="1"/>
  <c r="T1711" i="1"/>
  <c r="T1710" i="1"/>
  <c r="T1709" i="1"/>
  <c r="T1708" i="1"/>
  <c r="T1707" i="1"/>
  <c r="T1706" i="1"/>
  <c r="T1705" i="1"/>
  <c r="T1704" i="1"/>
  <c r="T1703" i="1"/>
  <c r="T1702" i="1"/>
  <c r="T1701" i="1"/>
  <c r="T1700" i="1"/>
  <c r="T1699" i="1"/>
  <c r="T1698" i="1"/>
  <c r="T1697" i="1"/>
  <c r="T1696" i="1"/>
  <c r="T1695" i="1"/>
  <c r="T1694" i="1"/>
  <c r="T1693" i="1"/>
  <c r="T1692" i="1"/>
  <c r="T1691" i="1"/>
  <c r="T1690" i="1"/>
  <c r="T1689" i="1"/>
  <c r="T1688" i="1"/>
  <c r="T1687" i="1"/>
  <c r="T1686" i="1"/>
  <c r="T1685" i="1"/>
  <c r="T1684" i="1"/>
  <c r="T1683" i="1"/>
  <c r="T1682" i="1"/>
  <c r="T1681" i="1"/>
  <c r="T1680" i="1"/>
  <c r="T1679" i="1"/>
  <c r="T1678" i="1"/>
  <c r="T1677" i="1"/>
  <c r="T1676" i="1"/>
  <c r="T1675" i="1"/>
  <c r="T1674" i="1"/>
  <c r="T1673" i="1"/>
  <c r="T1672" i="1"/>
  <c r="T1671" i="1"/>
  <c r="T1670" i="1"/>
  <c r="T1669" i="1"/>
  <c r="T1668" i="1"/>
  <c r="T1667" i="1"/>
  <c r="T1666" i="1"/>
  <c r="T1665" i="1"/>
  <c r="T1664" i="1"/>
  <c r="T1663" i="1"/>
  <c r="T1662" i="1"/>
  <c r="T1661" i="1"/>
  <c r="T1660" i="1"/>
  <c r="T1659" i="1"/>
  <c r="T1658" i="1"/>
  <c r="T1657" i="1"/>
  <c r="T1656" i="1"/>
  <c r="T1655" i="1"/>
  <c r="T1654" i="1"/>
  <c r="T1653" i="1"/>
  <c r="T1652" i="1"/>
  <c r="T1651" i="1"/>
  <c r="T1650" i="1"/>
  <c r="T1649" i="1"/>
  <c r="T1648" i="1"/>
  <c r="T1647" i="1"/>
  <c r="T1646" i="1"/>
  <c r="T1645" i="1"/>
  <c r="T1644" i="1"/>
  <c r="T1643" i="1"/>
  <c r="T1642" i="1"/>
  <c r="T1641" i="1"/>
  <c r="T1640" i="1"/>
  <c r="T1639" i="1"/>
  <c r="T1638" i="1"/>
  <c r="T1637" i="1"/>
  <c r="T1636" i="1"/>
  <c r="T1635" i="1"/>
  <c r="T1634" i="1"/>
  <c r="T1633" i="1"/>
  <c r="T1632" i="1"/>
  <c r="T1631" i="1"/>
  <c r="T1630" i="1"/>
  <c r="T1629" i="1"/>
  <c r="T1628" i="1"/>
  <c r="T1627" i="1"/>
  <c r="T1626" i="1"/>
  <c r="T1625" i="1"/>
  <c r="T1624" i="1"/>
  <c r="T1623" i="1"/>
  <c r="T1622" i="1"/>
  <c r="T1621" i="1"/>
  <c r="T1620" i="1"/>
  <c r="T1619" i="1"/>
  <c r="T1618" i="1"/>
  <c r="T1617" i="1"/>
  <c r="T1616" i="1"/>
  <c r="T1615" i="1"/>
  <c r="T1614" i="1"/>
  <c r="T1613" i="1"/>
  <c r="T1612" i="1"/>
  <c r="T1611" i="1"/>
  <c r="T1610" i="1"/>
  <c r="T1609" i="1"/>
  <c r="T1608" i="1"/>
  <c r="T1607" i="1"/>
  <c r="T1606" i="1"/>
  <c r="T1605" i="1"/>
  <c r="T1604" i="1"/>
  <c r="T1603" i="1"/>
  <c r="T1602" i="1"/>
  <c r="T1601" i="1"/>
  <c r="T1600" i="1"/>
  <c r="T1599" i="1"/>
  <c r="T1598" i="1"/>
  <c r="T1597" i="1"/>
  <c r="T1596" i="1"/>
  <c r="T1595" i="1"/>
  <c r="T1594" i="1"/>
  <c r="T1593" i="1"/>
  <c r="T1592" i="1"/>
  <c r="T1591" i="1"/>
  <c r="T1590" i="1"/>
  <c r="T1589" i="1"/>
  <c r="T1588" i="1"/>
  <c r="T1587" i="1"/>
  <c r="T1586" i="1"/>
  <c r="T1585" i="1"/>
  <c r="T1584" i="1"/>
  <c r="T1583" i="1"/>
  <c r="T1582" i="1"/>
  <c r="T1581" i="1"/>
  <c r="T1580" i="1"/>
  <c r="T1579" i="1"/>
  <c r="T1578" i="1"/>
  <c r="T1577" i="1"/>
  <c r="T1576" i="1"/>
  <c r="T1575" i="1"/>
  <c r="T1574" i="1"/>
  <c r="T1573" i="1"/>
  <c r="T1572" i="1"/>
  <c r="T1571" i="1"/>
  <c r="T1570" i="1"/>
  <c r="T1569" i="1"/>
  <c r="T1568" i="1"/>
  <c r="T1567" i="1"/>
  <c r="T1566" i="1"/>
  <c r="T1565" i="1"/>
  <c r="T1564" i="1"/>
  <c r="T1563" i="1"/>
  <c r="T1562" i="1"/>
  <c r="T1561" i="1"/>
  <c r="T1560" i="1"/>
  <c r="T1559" i="1"/>
  <c r="T1558" i="1"/>
  <c r="T1557" i="1"/>
  <c r="T1556" i="1"/>
  <c r="T1555" i="1"/>
  <c r="T1554" i="1"/>
  <c r="T1553" i="1"/>
  <c r="T1552" i="1"/>
  <c r="T1551" i="1"/>
  <c r="T1550" i="1"/>
  <c r="T1549" i="1"/>
  <c r="T1548" i="1"/>
  <c r="T1547" i="1"/>
  <c r="T1546" i="1"/>
  <c r="T1545" i="1"/>
  <c r="T1544" i="1"/>
  <c r="T1543" i="1"/>
  <c r="T1542" i="1"/>
  <c r="T1541" i="1"/>
  <c r="T1540" i="1"/>
  <c r="T1539" i="1"/>
  <c r="T1538" i="1"/>
  <c r="T1537" i="1"/>
  <c r="T1536" i="1"/>
  <c r="T1535" i="1"/>
  <c r="T1534" i="1"/>
  <c r="T1533" i="1"/>
  <c r="T1532" i="1"/>
  <c r="T1531" i="1"/>
  <c r="T1530" i="1"/>
  <c r="T1529" i="1"/>
  <c r="T1528" i="1"/>
  <c r="T1527" i="1"/>
  <c r="T1526" i="1"/>
  <c r="T1525" i="1"/>
  <c r="T1524" i="1"/>
  <c r="T1523" i="1"/>
  <c r="T1522" i="1"/>
  <c r="T1521" i="1"/>
  <c r="T1520" i="1"/>
  <c r="T1519" i="1"/>
  <c r="T1518" i="1"/>
  <c r="T1517" i="1"/>
  <c r="T1516" i="1"/>
  <c r="T1515" i="1"/>
  <c r="T1514" i="1"/>
  <c r="T1513" i="1"/>
  <c r="T1512" i="1"/>
  <c r="T1511" i="1"/>
  <c r="T1510" i="1"/>
  <c r="T1509" i="1"/>
  <c r="T1508" i="1"/>
  <c r="T1507" i="1"/>
  <c r="T1506" i="1"/>
  <c r="T1505" i="1"/>
  <c r="T1504" i="1"/>
  <c r="T1503" i="1"/>
  <c r="T1502" i="1"/>
  <c r="T1501" i="1"/>
  <c r="T1500" i="1"/>
  <c r="T1499" i="1"/>
  <c r="T1498" i="1"/>
  <c r="T1497" i="1"/>
  <c r="T1496" i="1"/>
  <c r="T1495" i="1"/>
  <c r="T1494" i="1"/>
  <c r="T1493" i="1"/>
  <c r="T1492" i="1"/>
  <c r="T1491" i="1"/>
  <c r="T1490" i="1"/>
  <c r="T1489" i="1"/>
  <c r="T1488" i="1"/>
  <c r="T1487" i="1"/>
  <c r="T1486" i="1"/>
  <c r="T1485" i="1"/>
  <c r="T1484" i="1"/>
  <c r="T1483" i="1"/>
  <c r="T1482" i="1"/>
  <c r="T1481" i="1"/>
  <c r="T1480" i="1"/>
  <c r="T1479" i="1"/>
  <c r="T1478" i="1"/>
  <c r="T1477" i="1"/>
  <c r="T1476" i="1"/>
  <c r="T1475" i="1"/>
  <c r="T1474" i="1"/>
  <c r="T1473" i="1"/>
  <c r="T1472" i="1"/>
  <c r="T1471" i="1"/>
  <c r="T1470" i="1"/>
  <c r="T1469" i="1"/>
  <c r="T1468" i="1"/>
  <c r="T1467" i="1"/>
  <c r="T1466" i="1"/>
  <c r="T1465" i="1"/>
  <c r="T1464" i="1"/>
  <c r="T1463" i="1"/>
  <c r="T1462" i="1"/>
  <c r="T1461" i="1"/>
  <c r="T1460" i="1"/>
  <c r="T1459" i="1"/>
  <c r="T1458" i="1"/>
  <c r="T1457" i="1"/>
  <c r="T1456" i="1"/>
  <c r="T1455" i="1"/>
  <c r="T1454" i="1"/>
  <c r="T1453" i="1"/>
  <c r="T1452" i="1"/>
  <c r="T1451" i="1"/>
  <c r="T1450" i="1"/>
  <c r="T1449" i="1"/>
  <c r="T1448" i="1"/>
  <c r="T1447" i="1"/>
  <c r="T1446" i="1"/>
  <c r="T1445" i="1"/>
  <c r="T1444" i="1"/>
  <c r="T1443" i="1"/>
  <c r="T1442" i="1"/>
  <c r="T1441" i="1"/>
  <c r="T1440" i="1"/>
  <c r="T1439" i="1"/>
  <c r="T1438" i="1"/>
  <c r="T1437" i="1"/>
  <c r="T1436" i="1"/>
  <c r="T1435" i="1"/>
  <c r="T1434" i="1"/>
  <c r="T1433" i="1"/>
  <c r="T1432" i="1"/>
  <c r="T1431" i="1"/>
  <c r="T1430" i="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396" i="1"/>
  <c r="T1395" i="1"/>
  <c r="T1394" i="1"/>
  <c r="T1393" i="1"/>
  <c r="T1392" i="1"/>
  <c r="T1391" i="1"/>
  <c r="T1390" i="1"/>
  <c r="T1389" i="1"/>
  <c r="T1388" i="1"/>
  <c r="T1387" i="1"/>
  <c r="T1386" i="1"/>
  <c r="T1385" i="1"/>
  <c r="T1384" i="1"/>
  <c r="T1383" i="1"/>
  <c r="T1382" i="1"/>
  <c r="T1381" i="1"/>
  <c r="T1380" i="1"/>
  <c r="T1379" i="1"/>
  <c r="T1378" i="1"/>
  <c r="T1377" i="1"/>
  <c r="T1376" i="1"/>
  <c r="T1375" i="1"/>
  <c r="T1374" i="1"/>
  <c r="T1373" i="1"/>
  <c r="T1372" i="1"/>
  <c r="T1371" i="1"/>
  <c r="T1370" i="1"/>
  <c r="T1369" i="1"/>
  <c r="T1368" i="1"/>
  <c r="T1367" i="1"/>
  <c r="T1366" i="1"/>
  <c r="T1365" i="1"/>
  <c r="T1364" i="1"/>
  <c r="T1363" i="1"/>
  <c r="T1362" i="1"/>
  <c r="T1361" i="1"/>
  <c r="T1360" i="1"/>
  <c r="T1359" i="1"/>
  <c r="T1358" i="1"/>
  <c r="T1357" i="1"/>
  <c r="T1356" i="1"/>
  <c r="T1355" i="1"/>
  <c r="T1354" i="1"/>
  <c r="T1353" i="1"/>
  <c r="T1352" i="1"/>
  <c r="T1351" i="1"/>
  <c r="T1350" i="1"/>
  <c r="T1349" i="1"/>
  <c r="T1348" i="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T1318" i="1"/>
  <c r="T1317" i="1"/>
  <c r="T1316" i="1"/>
  <c r="T1315" i="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T1256" i="1"/>
  <c r="T1255" i="1"/>
  <c r="T1254" i="1"/>
  <c r="T1253" i="1"/>
  <c r="T1252" i="1"/>
  <c r="T1251" i="1"/>
  <c r="T1250" i="1"/>
  <c r="T1249" i="1"/>
  <c r="T1248" i="1"/>
  <c r="T1247" i="1"/>
  <c r="T1246" i="1"/>
  <c r="T1245" i="1"/>
  <c r="T1244" i="1"/>
  <c r="T1243" i="1"/>
  <c r="T1242" i="1"/>
  <c r="T1241" i="1"/>
  <c r="T1240" i="1"/>
  <c r="T1239" i="1"/>
  <c r="T1238" i="1"/>
  <c r="T1237" i="1"/>
  <c r="T1236" i="1"/>
  <c r="T1235" i="1"/>
  <c r="T1234" i="1"/>
  <c r="T1233" i="1"/>
  <c r="T1232" i="1"/>
  <c r="T1231" i="1"/>
  <c r="T1230" i="1"/>
  <c r="T1229" i="1"/>
  <c r="T1228" i="1"/>
  <c r="T1227" i="1"/>
  <c r="T1226" i="1"/>
  <c r="T1225" i="1"/>
  <c r="T1224" i="1"/>
  <c r="T1223" i="1"/>
  <c r="T1222" i="1"/>
  <c r="T1221" i="1"/>
  <c r="T1220" i="1"/>
  <c r="T1219" i="1"/>
  <c r="T1218" i="1"/>
  <c r="T1217" i="1"/>
  <c r="T1216" i="1"/>
  <c r="T1215" i="1"/>
  <c r="T1214" i="1"/>
  <c r="T1213" i="1"/>
  <c r="T1212" i="1"/>
  <c r="T1211" i="1"/>
  <c r="T1210" i="1"/>
  <c r="T1209" i="1"/>
  <c r="T1208" i="1"/>
  <c r="T1207" i="1"/>
  <c r="T1206" i="1"/>
  <c r="T1205" i="1"/>
  <c r="T1204" i="1"/>
  <c r="T1203" i="1"/>
  <c r="T1202" i="1"/>
  <c r="T1201" i="1"/>
  <c r="T1200" i="1"/>
  <c r="T1199" i="1"/>
  <c r="T1198" i="1"/>
  <c r="T1197" i="1"/>
  <c r="T1196" i="1"/>
  <c r="T1195" i="1"/>
  <c r="T1194" i="1"/>
  <c r="T1193" i="1"/>
  <c r="T1192" i="1"/>
  <c r="T1191" i="1"/>
  <c r="T1190" i="1"/>
  <c r="T1189" i="1"/>
  <c r="T1188" i="1"/>
  <c r="T1187" i="1"/>
  <c r="T1186" i="1"/>
  <c r="T1185" i="1"/>
  <c r="T1184" i="1"/>
  <c r="T1183" i="1"/>
  <c r="T1182" i="1"/>
  <c r="T1181" i="1"/>
  <c r="T1180" i="1"/>
  <c r="T1179" i="1"/>
  <c r="T1178" i="1"/>
  <c r="T1177" i="1"/>
  <c r="T1176" i="1"/>
  <c r="T1175" i="1"/>
  <c r="T1174" i="1"/>
  <c r="T1173" i="1"/>
  <c r="T1172" i="1"/>
  <c r="T1171" i="1"/>
  <c r="T1170" i="1"/>
  <c r="T1169" i="1"/>
  <c r="T1168" i="1"/>
  <c r="T1167" i="1"/>
  <c r="T1166" i="1"/>
  <c r="T1165" i="1"/>
  <c r="T1164" i="1"/>
  <c r="T1163" i="1"/>
  <c r="T1162" i="1"/>
  <c r="T1161" i="1"/>
  <c r="T1160" i="1"/>
  <c r="T1159" i="1"/>
  <c r="T1158" i="1"/>
  <c r="T1157" i="1"/>
  <c r="T1156" i="1"/>
  <c r="T1155" i="1"/>
  <c r="T1154" i="1"/>
  <c r="T1153" i="1"/>
  <c r="T1152" i="1"/>
  <c r="T1151" i="1"/>
  <c r="T1150" i="1"/>
  <c r="T1149" i="1"/>
  <c r="T1148" i="1"/>
  <c r="T1147" i="1"/>
  <c r="T1146" i="1"/>
  <c r="T1145" i="1"/>
  <c r="T1144" i="1"/>
  <c r="T1143" i="1"/>
  <c r="T1142" i="1"/>
  <c r="T1141" i="1"/>
  <c r="T1140" i="1"/>
  <c r="T1139" i="1"/>
  <c r="T1138" i="1"/>
  <c r="T1137" i="1"/>
  <c r="T1136" i="1"/>
  <c r="T1135" i="1"/>
  <c r="T1134" i="1"/>
  <c r="T1133" i="1"/>
  <c r="T1132" i="1"/>
  <c r="T1131" i="1"/>
  <c r="T1130" i="1"/>
  <c r="T1129" i="1"/>
  <c r="T1128" i="1"/>
  <c r="T1127" i="1"/>
  <c r="T1126" i="1"/>
  <c r="T1125" i="1"/>
  <c r="T1124" i="1"/>
  <c r="T1123" i="1"/>
  <c r="T1122" i="1"/>
  <c r="T1121" i="1"/>
  <c r="T1120" i="1"/>
  <c r="T1119" i="1"/>
  <c r="T1118" i="1"/>
  <c r="T1117" i="1"/>
  <c r="T1116" i="1"/>
  <c r="T1115" i="1"/>
  <c r="T1114" i="1"/>
  <c r="T1113" i="1"/>
  <c r="T1112" i="1"/>
  <c r="T1111" i="1"/>
  <c r="T1110" i="1"/>
  <c r="T1109" i="1"/>
  <c r="T1108" i="1"/>
  <c r="T1107" i="1"/>
  <c r="T1106" i="1"/>
  <c r="T1105"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22" i="1"/>
  <c r="T1021" i="1"/>
  <c r="T1020" i="1"/>
  <c r="T1019" i="1"/>
  <c r="T1018" i="1"/>
  <c r="T1017" i="1"/>
  <c r="T1016" i="1"/>
  <c r="T1015" i="1"/>
  <c r="T1014" i="1"/>
  <c r="T1013" i="1"/>
  <c r="T1012" i="1"/>
  <c r="T1011" i="1"/>
  <c r="T1010" i="1"/>
  <c r="T1009" i="1"/>
  <c r="T1008" i="1"/>
  <c r="T1007" i="1"/>
  <c r="T1006" i="1"/>
  <c r="T1005" i="1"/>
  <c r="T1004" i="1"/>
  <c r="T1003" i="1"/>
  <c r="T1002" i="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AF36" i="3" l="1"/>
  <c r="AG36" i="3"/>
  <c r="X36" i="3"/>
  <c r="W36" i="3" s="1"/>
  <c r="AF22" i="3"/>
  <c r="AG22" i="3"/>
  <c r="AF23" i="3"/>
  <c r="AG23" i="3"/>
  <c r="AF24" i="3"/>
  <c r="AG24" i="3"/>
  <c r="AF25" i="3"/>
  <c r="AG25" i="3"/>
  <c r="AF26" i="3"/>
  <c r="AG26" i="3"/>
  <c r="AF27" i="3"/>
  <c r="AG27" i="3"/>
  <c r="AF28" i="3"/>
  <c r="AG28" i="3"/>
  <c r="AF29" i="3"/>
  <c r="AG29" i="3"/>
  <c r="AF30" i="3"/>
  <c r="AG30" i="3"/>
  <c r="AF31" i="3"/>
  <c r="AG31" i="3"/>
  <c r="AF32" i="3"/>
  <c r="AG32" i="3"/>
  <c r="AF33" i="3"/>
  <c r="AG33" i="3"/>
  <c r="AF34" i="3"/>
  <c r="AG34" i="3"/>
  <c r="AF35" i="3"/>
  <c r="AG35" i="3"/>
  <c r="X22" i="3"/>
  <c r="W22" i="3" s="1"/>
  <c r="X23" i="3"/>
  <c r="W23" i="3" s="1"/>
  <c r="X24" i="3"/>
  <c r="W24" i="3" s="1"/>
  <c r="X25" i="3"/>
  <c r="W25" i="3" s="1"/>
  <c r="X26" i="3"/>
  <c r="W26" i="3" s="1"/>
  <c r="X27" i="3"/>
  <c r="W27" i="3" s="1"/>
  <c r="X28" i="3"/>
  <c r="W28" i="3" s="1"/>
  <c r="X29" i="3"/>
  <c r="W29" i="3" s="1"/>
  <c r="X30" i="3"/>
  <c r="W30" i="3" s="1"/>
  <c r="X31" i="3"/>
  <c r="W31" i="3" s="1"/>
  <c r="X32" i="3"/>
  <c r="W32" i="3" s="1"/>
  <c r="X33" i="3"/>
  <c r="W33" i="3" s="1"/>
  <c r="X34" i="3"/>
  <c r="W34" i="3" s="1"/>
  <c r="X35" i="3"/>
  <c r="W35" i="3" s="1"/>
  <c r="W3476" i="1" l="1"/>
  <c r="W3475" i="1"/>
  <c r="W3474" i="1"/>
  <c r="W3473" i="1"/>
  <c r="W3472" i="1"/>
  <c r="W3471" i="1"/>
  <c r="W3470" i="1"/>
  <c r="W3469" i="1"/>
  <c r="W3468" i="1"/>
  <c r="W3467" i="1"/>
  <c r="W3466" i="1"/>
  <c r="W3465" i="1"/>
  <c r="W3464" i="1"/>
  <c r="W3463" i="1"/>
  <c r="W3462" i="1"/>
  <c r="W3461" i="1"/>
  <c r="W3460" i="1"/>
  <c r="W3459" i="1"/>
  <c r="W3458" i="1"/>
  <c r="W3457" i="1"/>
  <c r="W3456" i="1"/>
  <c r="W3455" i="1"/>
  <c r="W3454" i="1"/>
  <c r="W3453" i="1"/>
  <c r="W3452" i="1"/>
  <c r="W3451" i="1"/>
  <c r="W3450" i="1"/>
  <c r="W3449" i="1"/>
  <c r="W3448" i="1"/>
  <c r="W3447" i="1"/>
  <c r="W3446" i="1"/>
  <c r="W3445" i="1"/>
  <c r="W3444" i="1"/>
  <c r="W3443" i="1"/>
  <c r="W3442" i="1"/>
  <c r="W3441" i="1"/>
  <c r="W3440" i="1"/>
  <c r="W3439" i="1"/>
  <c r="W3438" i="1"/>
  <c r="W3437" i="1"/>
  <c r="W3436" i="1"/>
  <c r="W3435" i="1"/>
  <c r="W3434" i="1"/>
  <c r="W3433" i="1"/>
  <c r="W3432" i="1"/>
  <c r="W3431" i="1"/>
  <c r="W3430" i="1"/>
  <c r="W3429" i="1"/>
  <c r="W3428" i="1"/>
  <c r="W3427" i="1"/>
  <c r="W3426" i="1"/>
  <c r="W3425" i="1"/>
  <c r="W3424" i="1"/>
  <c r="W3423" i="1"/>
  <c r="W3422" i="1"/>
  <c r="W3421" i="1"/>
  <c r="W3420" i="1"/>
  <c r="W3419" i="1"/>
  <c r="W3418" i="1"/>
  <c r="W3417" i="1"/>
  <c r="W3416" i="1"/>
  <c r="W3415" i="1"/>
  <c r="W3414" i="1"/>
  <c r="W3413" i="1"/>
  <c r="W3412" i="1"/>
  <c r="W3411" i="1"/>
  <c r="W3410" i="1"/>
  <c r="W3409" i="1"/>
  <c r="W3408" i="1"/>
  <c r="W3407" i="1"/>
  <c r="W3406" i="1"/>
  <c r="W3405" i="1"/>
  <c r="W3404" i="1"/>
  <c r="W3403" i="1"/>
  <c r="W3402" i="1"/>
  <c r="W3401" i="1"/>
  <c r="W3400" i="1"/>
  <c r="W3399" i="1"/>
  <c r="W3398" i="1"/>
  <c r="W3397" i="1"/>
  <c r="W3396" i="1"/>
  <c r="W3395" i="1"/>
  <c r="W3394" i="1"/>
  <c r="W3393" i="1"/>
  <c r="W3392" i="1"/>
  <c r="W3391" i="1"/>
  <c r="W3390" i="1"/>
  <c r="W3389" i="1"/>
  <c r="W3388" i="1"/>
  <c r="W3387" i="1"/>
  <c r="W3386" i="1"/>
  <c r="W3385" i="1"/>
  <c r="W3384" i="1"/>
  <c r="W3383" i="1"/>
  <c r="W3382" i="1"/>
  <c r="W3381" i="1"/>
  <c r="W3380" i="1"/>
  <c r="W3379" i="1"/>
  <c r="W3378" i="1"/>
  <c r="W3377" i="1"/>
  <c r="W3376" i="1"/>
  <c r="W3375" i="1"/>
  <c r="W3374" i="1"/>
  <c r="W3373" i="1"/>
  <c r="W3372" i="1"/>
  <c r="W3371" i="1"/>
  <c r="W3370" i="1"/>
  <c r="W3369" i="1"/>
  <c r="W3368" i="1"/>
  <c r="W3367" i="1"/>
  <c r="W3366" i="1"/>
  <c r="W3365" i="1"/>
  <c r="W3364" i="1"/>
  <c r="W3363" i="1"/>
  <c r="W3362" i="1"/>
  <c r="W3361" i="1"/>
  <c r="W3360" i="1"/>
  <c r="W3359" i="1"/>
  <c r="W3358" i="1"/>
  <c r="W3357" i="1"/>
  <c r="W3356" i="1"/>
  <c r="W3355" i="1"/>
  <c r="W3354" i="1"/>
  <c r="W3353" i="1"/>
  <c r="W3352" i="1"/>
  <c r="W3351" i="1"/>
  <c r="W3350" i="1"/>
  <c r="W3349" i="1"/>
  <c r="W3348" i="1"/>
  <c r="W3347" i="1"/>
  <c r="W3346" i="1"/>
  <c r="W3345" i="1"/>
  <c r="W3344" i="1"/>
  <c r="W3343" i="1"/>
  <c r="W3342" i="1"/>
  <c r="W3341" i="1"/>
  <c r="W3340" i="1"/>
  <c r="W3339" i="1"/>
  <c r="W3338" i="1"/>
  <c r="W3337" i="1"/>
  <c r="W3336" i="1"/>
  <c r="W3335" i="1"/>
  <c r="W3334" i="1"/>
  <c r="W3333" i="1"/>
  <c r="W3332" i="1"/>
  <c r="W3331" i="1"/>
  <c r="W3330" i="1"/>
  <c r="W3329" i="1"/>
  <c r="W3328" i="1"/>
  <c r="W3327" i="1"/>
  <c r="W3326" i="1"/>
  <c r="W3325" i="1"/>
  <c r="W3324" i="1"/>
  <c r="W3323" i="1"/>
  <c r="W3322" i="1"/>
  <c r="W3321" i="1"/>
  <c r="W3320" i="1"/>
  <c r="W3319" i="1"/>
  <c r="W3318" i="1"/>
  <c r="W3317" i="1"/>
  <c r="W3316" i="1"/>
  <c r="W3315" i="1"/>
  <c r="W3314" i="1"/>
  <c r="W3313" i="1"/>
  <c r="W3312" i="1"/>
  <c r="W3311" i="1"/>
  <c r="W3310" i="1"/>
  <c r="W3309" i="1"/>
  <c r="W3308" i="1"/>
  <c r="W3307" i="1"/>
  <c r="W3306" i="1"/>
  <c r="W3305" i="1"/>
  <c r="W3304" i="1"/>
  <c r="W3303" i="1"/>
  <c r="W3302" i="1"/>
  <c r="W3301" i="1"/>
  <c r="W3300" i="1"/>
  <c r="W3299" i="1"/>
  <c r="W3298" i="1"/>
  <c r="W3297" i="1"/>
  <c r="W3296" i="1"/>
  <c r="W3295" i="1"/>
  <c r="W3294" i="1"/>
  <c r="W3293" i="1"/>
  <c r="W3292" i="1"/>
  <c r="W3291" i="1"/>
  <c r="W3290" i="1"/>
  <c r="W3289" i="1"/>
  <c r="W3288" i="1"/>
  <c r="W3287" i="1"/>
  <c r="W3286" i="1"/>
  <c r="W3285" i="1"/>
  <c r="W3284" i="1"/>
  <c r="W3283" i="1"/>
  <c r="W3282" i="1"/>
  <c r="W3281" i="1"/>
  <c r="W3280" i="1"/>
  <c r="W3279" i="1"/>
  <c r="W3278" i="1"/>
  <c r="W3277" i="1"/>
  <c r="W3276" i="1"/>
  <c r="W3275" i="1"/>
  <c r="W3274" i="1"/>
  <c r="W3273" i="1"/>
  <c r="W3272" i="1"/>
  <c r="W3271" i="1"/>
  <c r="W3270" i="1"/>
  <c r="W3269" i="1"/>
  <c r="W3268" i="1"/>
  <c r="W3267" i="1"/>
  <c r="W3266" i="1"/>
  <c r="W3265" i="1"/>
  <c r="W3264" i="1"/>
  <c r="W3263" i="1"/>
  <c r="W3262" i="1"/>
  <c r="W3261" i="1"/>
  <c r="W3260" i="1"/>
  <c r="W3259" i="1"/>
  <c r="W3258" i="1"/>
  <c r="W3257" i="1"/>
  <c r="W3256" i="1"/>
  <c r="W3255" i="1"/>
  <c r="W3254" i="1"/>
  <c r="W3253" i="1"/>
  <c r="W3252" i="1"/>
  <c r="W3251" i="1"/>
  <c r="W3250" i="1"/>
  <c r="W3249" i="1"/>
  <c r="W3248" i="1"/>
  <c r="W3247" i="1"/>
  <c r="W3246" i="1"/>
  <c r="W3245" i="1"/>
  <c r="W3244" i="1"/>
  <c r="W3243" i="1"/>
  <c r="W3242" i="1"/>
  <c r="W3241" i="1"/>
  <c r="W3240" i="1"/>
  <c r="W3239" i="1"/>
  <c r="W3238" i="1"/>
  <c r="W3237" i="1"/>
  <c r="W3236" i="1"/>
  <c r="W3235" i="1"/>
  <c r="W3234" i="1"/>
  <c r="W3233" i="1"/>
  <c r="W3232" i="1"/>
  <c r="W3231" i="1"/>
  <c r="W3230" i="1"/>
  <c r="W3229" i="1"/>
  <c r="W3228" i="1"/>
  <c r="W3227" i="1"/>
  <c r="W3226" i="1"/>
  <c r="W3225" i="1"/>
  <c r="W3224" i="1"/>
  <c r="W3223" i="1"/>
  <c r="W3222" i="1"/>
  <c r="W3221" i="1"/>
  <c r="W3220" i="1"/>
  <c r="W3219" i="1"/>
  <c r="W3218" i="1"/>
  <c r="W3217" i="1"/>
  <c r="W3216" i="1"/>
  <c r="W3215" i="1"/>
  <c r="W3214" i="1"/>
  <c r="W3213" i="1"/>
  <c r="W3212" i="1"/>
  <c r="W3211" i="1"/>
  <c r="W3210" i="1"/>
  <c r="W3209" i="1"/>
  <c r="W3208" i="1"/>
  <c r="W3207" i="1"/>
  <c r="W3206" i="1"/>
  <c r="W3205" i="1"/>
  <c r="W3204" i="1"/>
  <c r="W3203" i="1"/>
  <c r="W3202" i="1"/>
  <c r="W3201" i="1"/>
  <c r="W3200" i="1"/>
  <c r="W3199" i="1"/>
  <c r="W3198" i="1"/>
  <c r="W3197" i="1"/>
  <c r="W3196" i="1"/>
  <c r="W3195" i="1"/>
  <c r="W3194" i="1"/>
  <c r="W3193" i="1"/>
  <c r="W3192" i="1"/>
  <c r="W3191" i="1"/>
  <c r="W3190" i="1"/>
  <c r="W3189" i="1"/>
  <c r="W3188" i="1"/>
  <c r="W3187" i="1"/>
  <c r="W3186" i="1"/>
  <c r="W3185" i="1"/>
  <c r="W3184" i="1"/>
  <c r="W3183" i="1"/>
  <c r="W3182" i="1"/>
  <c r="W3181" i="1"/>
  <c r="W3180" i="1"/>
  <c r="W3179" i="1"/>
  <c r="W3178" i="1"/>
  <c r="W3177" i="1"/>
  <c r="W3176" i="1"/>
  <c r="W3175" i="1"/>
  <c r="W3174" i="1"/>
  <c r="W3173" i="1"/>
  <c r="W3172" i="1"/>
  <c r="W3171" i="1"/>
  <c r="W3170" i="1"/>
  <c r="W3169" i="1"/>
  <c r="W3168" i="1"/>
  <c r="W3167" i="1"/>
  <c r="W3166" i="1"/>
  <c r="W3165" i="1"/>
  <c r="W3164" i="1"/>
  <c r="W3163" i="1"/>
  <c r="W3162" i="1"/>
  <c r="W3161" i="1"/>
  <c r="W3160" i="1"/>
  <c r="W3159" i="1"/>
  <c r="W3158" i="1"/>
  <c r="W3157" i="1"/>
  <c r="W3156" i="1"/>
  <c r="W3155" i="1"/>
  <c r="W3154" i="1"/>
  <c r="W3153" i="1"/>
  <c r="W3152" i="1"/>
  <c r="W3151" i="1"/>
  <c r="W3150" i="1"/>
  <c r="W3149" i="1"/>
  <c r="W3148" i="1"/>
  <c r="W3147" i="1"/>
  <c r="W3146" i="1"/>
  <c r="W3145" i="1"/>
  <c r="W3144" i="1"/>
  <c r="W3143" i="1"/>
  <c r="W3142" i="1"/>
  <c r="W3141" i="1"/>
  <c r="W3140" i="1"/>
  <c r="W3139" i="1"/>
  <c r="W3138" i="1"/>
  <c r="W3137" i="1"/>
  <c r="W3136" i="1"/>
  <c r="W3135" i="1"/>
  <c r="W3134" i="1"/>
  <c r="W3133" i="1"/>
  <c r="W3132" i="1"/>
  <c r="W3131" i="1"/>
  <c r="W3130" i="1"/>
  <c r="W3129" i="1"/>
  <c r="W3128" i="1"/>
  <c r="W3127" i="1"/>
  <c r="W3126" i="1"/>
  <c r="W3125" i="1"/>
  <c r="W3124" i="1"/>
  <c r="W3123" i="1"/>
  <c r="W3122" i="1"/>
  <c r="W3121" i="1"/>
  <c r="W3120" i="1"/>
  <c r="W3119" i="1"/>
  <c r="W3118" i="1"/>
  <c r="W3117" i="1"/>
  <c r="W3116" i="1"/>
  <c r="W3115" i="1"/>
  <c r="W3114" i="1"/>
  <c r="W3113" i="1"/>
  <c r="W3112" i="1"/>
  <c r="W3111" i="1"/>
  <c r="W3110" i="1"/>
  <c r="W3109" i="1"/>
  <c r="W3108" i="1"/>
  <c r="W3107" i="1"/>
  <c r="W3106" i="1"/>
  <c r="W3105" i="1"/>
  <c r="W3104" i="1"/>
  <c r="W3103" i="1"/>
  <c r="W3102" i="1"/>
  <c r="W3101" i="1"/>
  <c r="W3100" i="1"/>
  <c r="W3099" i="1"/>
  <c r="W3098" i="1"/>
  <c r="W3097" i="1"/>
  <c r="W3096" i="1"/>
  <c r="W3095" i="1"/>
  <c r="W3094" i="1"/>
  <c r="W3093" i="1"/>
  <c r="W3092" i="1"/>
  <c r="W3091" i="1"/>
  <c r="W3090" i="1"/>
  <c r="W3089" i="1"/>
  <c r="W3088" i="1"/>
  <c r="W3087" i="1"/>
  <c r="W3086" i="1"/>
  <c r="W3085" i="1"/>
  <c r="W3084" i="1"/>
  <c r="W3083" i="1"/>
  <c r="W3082" i="1"/>
  <c r="W3081" i="1"/>
  <c r="W3080" i="1"/>
  <c r="W3079" i="1"/>
  <c r="W3078" i="1"/>
  <c r="W3077" i="1"/>
  <c r="W3076" i="1"/>
  <c r="W3075" i="1"/>
  <c r="W3074" i="1"/>
  <c r="W3073" i="1"/>
  <c r="W3072" i="1"/>
  <c r="W3071" i="1"/>
  <c r="W3070" i="1"/>
  <c r="W3069" i="1"/>
  <c r="W3068" i="1"/>
  <c r="W3067" i="1"/>
  <c r="W3066" i="1"/>
  <c r="W3065" i="1"/>
  <c r="W3064" i="1"/>
  <c r="W3063" i="1"/>
  <c r="W3062" i="1"/>
  <c r="W3061" i="1"/>
  <c r="W3060" i="1"/>
  <c r="W3059" i="1"/>
  <c r="W3058" i="1"/>
  <c r="W3057" i="1"/>
  <c r="W3056" i="1"/>
  <c r="W3055" i="1"/>
  <c r="W3054" i="1"/>
  <c r="W3053" i="1"/>
  <c r="W3052" i="1"/>
  <c r="W3051" i="1"/>
  <c r="W3050" i="1"/>
  <c r="W3049" i="1"/>
  <c r="W3048" i="1"/>
  <c r="W3047" i="1"/>
  <c r="W3046" i="1"/>
  <c r="W3045" i="1"/>
  <c r="W3044" i="1"/>
  <c r="W3043" i="1"/>
  <c r="W3042" i="1"/>
  <c r="W3041" i="1"/>
  <c r="W3040" i="1"/>
  <c r="W3039" i="1"/>
  <c r="W3038" i="1"/>
  <c r="W3037" i="1"/>
  <c r="W3036" i="1"/>
  <c r="W3035" i="1"/>
  <c r="W3034" i="1"/>
  <c r="W3033" i="1"/>
  <c r="W3032" i="1"/>
  <c r="W3031" i="1"/>
  <c r="W3030" i="1"/>
  <c r="W3029" i="1"/>
  <c r="W3028" i="1"/>
  <c r="W3027" i="1"/>
  <c r="W3026" i="1"/>
  <c r="W3025" i="1"/>
  <c r="W3024" i="1"/>
  <c r="W3023" i="1"/>
  <c r="W3022" i="1"/>
  <c r="W3021" i="1"/>
  <c r="W3020" i="1"/>
  <c r="W3019" i="1"/>
  <c r="W3018" i="1"/>
  <c r="W3017" i="1"/>
  <c r="W3016" i="1"/>
  <c r="W3015" i="1"/>
  <c r="W3014" i="1"/>
  <c r="W3013" i="1"/>
  <c r="W3012" i="1"/>
  <c r="W3011" i="1"/>
  <c r="W3010" i="1"/>
  <c r="W3009" i="1"/>
  <c r="W3008" i="1"/>
  <c r="W3007" i="1"/>
  <c r="W3006" i="1"/>
  <c r="W3005" i="1"/>
  <c r="W3004" i="1"/>
  <c r="W3003" i="1"/>
  <c r="W3002" i="1"/>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AG3476" i="1"/>
  <c r="AG3475" i="1"/>
  <c r="AG3474" i="1"/>
  <c r="AG3473" i="1"/>
  <c r="AG3472" i="1"/>
  <c r="AG3471" i="1"/>
  <c r="AG3470" i="1"/>
  <c r="AG3469" i="1"/>
  <c r="AG3468" i="1"/>
  <c r="AG3467" i="1"/>
  <c r="AG3466" i="1"/>
  <c r="AG3465" i="1"/>
  <c r="AG3464" i="1"/>
  <c r="AG3463" i="1"/>
  <c r="AG3462" i="1"/>
  <c r="AG3461" i="1"/>
  <c r="AG3460" i="1"/>
  <c r="AG3459" i="1"/>
  <c r="AG3458" i="1"/>
  <c r="AG3457" i="1"/>
  <c r="AG3456" i="1"/>
  <c r="AG3455" i="1"/>
  <c r="AG3454" i="1"/>
  <c r="AG3453" i="1"/>
  <c r="AG3452" i="1"/>
  <c r="AG3451" i="1"/>
  <c r="AG3450" i="1"/>
  <c r="AG3449" i="1"/>
  <c r="AG3448" i="1"/>
  <c r="AG3447" i="1"/>
  <c r="AG3446" i="1"/>
  <c r="AG3445" i="1"/>
  <c r="AG3444" i="1"/>
  <c r="AG3443" i="1"/>
  <c r="AG3442" i="1"/>
  <c r="AG3441" i="1"/>
  <c r="AG3440" i="1"/>
  <c r="AG3439" i="1"/>
  <c r="AG3438" i="1"/>
  <c r="AG3437" i="1"/>
  <c r="AG3436" i="1"/>
  <c r="AG3435" i="1"/>
  <c r="AG3434" i="1"/>
  <c r="AG3433" i="1"/>
  <c r="AG3432" i="1"/>
  <c r="AG3431" i="1"/>
  <c r="AG3430" i="1"/>
  <c r="AG3429" i="1"/>
  <c r="AG3428" i="1"/>
  <c r="AG3427" i="1"/>
  <c r="AG3426" i="1"/>
  <c r="AG3425" i="1"/>
  <c r="AG3424" i="1"/>
  <c r="AG3423" i="1"/>
  <c r="AG3422" i="1"/>
  <c r="AG3421" i="1"/>
  <c r="AG3420" i="1"/>
  <c r="AG3419" i="1"/>
  <c r="AG3418" i="1"/>
  <c r="AG3417" i="1"/>
  <c r="AG3416" i="1"/>
  <c r="AG3415" i="1"/>
  <c r="AG3414" i="1"/>
  <c r="AG3413" i="1"/>
  <c r="AG3412" i="1"/>
  <c r="AG3411" i="1"/>
  <c r="AG3410" i="1"/>
  <c r="AG3409" i="1"/>
  <c r="AG3408" i="1"/>
  <c r="AG3407" i="1"/>
  <c r="AG3406" i="1"/>
  <c r="AG3405" i="1"/>
  <c r="AG3404" i="1"/>
  <c r="AG3403" i="1"/>
  <c r="AG3402" i="1"/>
  <c r="AG3401" i="1"/>
  <c r="AG3400" i="1"/>
  <c r="AG3399" i="1"/>
  <c r="AG3398" i="1"/>
  <c r="AG3397" i="1"/>
  <c r="AG3396" i="1"/>
  <c r="AG3395" i="1"/>
  <c r="AG3394" i="1"/>
  <c r="AG3393" i="1"/>
  <c r="AG3392" i="1"/>
  <c r="AG3391" i="1"/>
  <c r="AG3390" i="1"/>
  <c r="AG3389" i="1"/>
  <c r="AG3388" i="1"/>
  <c r="AG3387" i="1"/>
  <c r="AG3386" i="1"/>
  <c r="AG3385" i="1"/>
  <c r="AG3384" i="1"/>
  <c r="AG3383" i="1"/>
  <c r="AG3382" i="1"/>
  <c r="AG3381" i="1"/>
  <c r="AG3380" i="1"/>
  <c r="AG3379" i="1"/>
  <c r="AG3378" i="1"/>
  <c r="AG3377" i="1"/>
  <c r="AG3376" i="1"/>
  <c r="AG3375" i="1"/>
  <c r="AG3374" i="1"/>
  <c r="AG3373" i="1"/>
  <c r="AG3372" i="1"/>
  <c r="AG3371" i="1"/>
  <c r="AG3370" i="1"/>
  <c r="AG3369" i="1"/>
  <c r="AG3368" i="1"/>
  <c r="AG3367" i="1"/>
  <c r="AG3366" i="1"/>
  <c r="AG3365" i="1"/>
  <c r="AG3364" i="1"/>
  <c r="AG3363" i="1"/>
  <c r="AG3362" i="1"/>
  <c r="AG3361" i="1"/>
  <c r="AG3360" i="1"/>
  <c r="AG3359" i="1"/>
  <c r="AG3358" i="1"/>
  <c r="AG3357" i="1"/>
  <c r="AG3356" i="1"/>
  <c r="AG3355" i="1"/>
  <c r="AG3354" i="1"/>
  <c r="AG3353" i="1"/>
  <c r="AG3352" i="1"/>
  <c r="AG3351" i="1"/>
  <c r="AG3350" i="1"/>
  <c r="AG3349" i="1"/>
  <c r="AG3348" i="1"/>
  <c r="AG3347" i="1"/>
  <c r="AG3346" i="1"/>
  <c r="AG3345" i="1"/>
  <c r="AG3344" i="1"/>
  <c r="AG3343" i="1"/>
  <c r="AG3342" i="1"/>
  <c r="AG3341" i="1"/>
  <c r="AG3340" i="1"/>
  <c r="AG3339" i="1"/>
  <c r="AG3338" i="1"/>
  <c r="AG3337" i="1"/>
  <c r="AG3336" i="1"/>
  <c r="AG3335" i="1"/>
  <c r="AG3334" i="1"/>
  <c r="AG3333" i="1"/>
  <c r="AG3332" i="1"/>
  <c r="AG3331" i="1"/>
  <c r="AG3330" i="1"/>
  <c r="AG3329" i="1"/>
  <c r="AG3328" i="1"/>
  <c r="AG3327" i="1"/>
  <c r="AG3326" i="1"/>
  <c r="AG3325" i="1"/>
  <c r="AG3324" i="1"/>
  <c r="AG3323" i="1"/>
  <c r="AG3322" i="1"/>
  <c r="AG3321" i="1"/>
  <c r="AG3320" i="1"/>
  <c r="AG3319" i="1"/>
  <c r="AG3318" i="1"/>
  <c r="AG3317" i="1"/>
  <c r="AG3316" i="1"/>
  <c r="AG3315" i="1"/>
  <c r="AG3314" i="1"/>
  <c r="AG3313" i="1"/>
  <c r="AG3312" i="1"/>
  <c r="AG3311" i="1"/>
  <c r="AG3310" i="1"/>
  <c r="AG3309" i="1"/>
  <c r="AG3308" i="1"/>
  <c r="AG3307" i="1"/>
  <c r="AG3306" i="1"/>
  <c r="AG3305" i="1"/>
  <c r="AG3304" i="1"/>
  <c r="AG3303" i="1"/>
  <c r="AG3302" i="1"/>
  <c r="AG3301" i="1"/>
  <c r="AG3300" i="1"/>
  <c r="AG3299" i="1"/>
  <c r="AG3298" i="1"/>
  <c r="AG3297" i="1"/>
  <c r="AG3296" i="1"/>
  <c r="AG3295" i="1"/>
  <c r="AG3294" i="1"/>
  <c r="AG3293" i="1"/>
  <c r="AG3292" i="1"/>
  <c r="AG3291" i="1"/>
  <c r="AG3290" i="1"/>
  <c r="AG3289" i="1"/>
  <c r="AG3288" i="1"/>
  <c r="AG3287" i="1"/>
  <c r="AG3286" i="1"/>
  <c r="AG3285" i="1"/>
  <c r="AG3284" i="1"/>
  <c r="AG3283" i="1"/>
  <c r="AG3282" i="1"/>
  <c r="AG3281" i="1"/>
  <c r="AG3280" i="1"/>
  <c r="AG3279" i="1"/>
  <c r="AG3278" i="1"/>
  <c r="AG3277" i="1"/>
  <c r="AG3276" i="1"/>
  <c r="AG3275" i="1"/>
  <c r="AG3274" i="1"/>
  <c r="AG3273" i="1"/>
  <c r="AG3272" i="1"/>
  <c r="AG3271" i="1"/>
  <c r="AG3270" i="1"/>
  <c r="AG3269" i="1"/>
  <c r="AG3268" i="1"/>
  <c r="AG3267" i="1"/>
  <c r="AG3266" i="1"/>
  <c r="AG3265" i="1"/>
  <c r="AG3264" i="1"/>
  <c r="AG3263" i="1"/>
  <c r="AG3262" i="1"/>
  <c r="AG3261" i="1"/>
  <c r="AG3260" i="1"/>
  <c r="AG3259" i="1"/>
  <c r="AG3258" i="1"/>
  <c r="AG3257" i="1"/>
  <c r="AG3256" i="1"/>
  <c r="AG3255" i="1"/>
  <c r="AG3254" i="1"/>
  <c r="AG3253" i="1"/>
  <c r="AG3252" i="1"/>
  <c r="AG3251" i="1"/>
  <c r="AG3250" i="1"/>
  <c r="AG3249" i="1"/>
  <c r="AG3248" i="1"/>
  <c r="AG3247" i="1"/>
  <c r="AG3246" i="1"/>
  <c r="AG3245" i="1"/>
  <c r="AG3244" i="1"/>
  <c r="AG3243" i="1"/>
  <c r="AG3242" i="1"/>
  <c r="AG3241" i="1"/>
  <c r="AG3240" i="1"/>
  <c r="AG3239" i="1"/>
  <c r="AG3238" i="1"/>
  <c r="AG3237" i="1"/>
  <c r="AG3236" i="1"/>
  <c r="AG3235" i="1"/>
  <c r="AG3234" i="1"/>
  <c r="AG3233" i="1"/>
  <c r="AG3232" i="1"/>
  <c r="AG3231" i="1"/>
  <c r="AG3230" i="1"/>
  <c r="AG3229" i="1"/>
  <c r="AG3228" i="1"/>
  <c r="AG3227" i="1"/>
  <c r="AG3226" i="1"/>
  <c r="AG3225" i="1"/>
  <c r="AG3224" i="1"/>
  <c r="AG3223" i="1"/>
  <c r="AG3222" i="1"/>
  <c r="AG3221" i="1"/>
  <c r="AG3220" i="1"/>
  <c r="AG3219" i="1"/>
  <c r="AG3218" i="1"/>
  <c r="AG3217" i="1"/>
  <c r="AG3216" i="1"/>
  <c r="AG3215" i="1"/>
  <c r="AG3214" i="1"/>
  <c r="AG3213" i="1"/>
  <c r="AG3212" i="1"/>
  <c r="AG3211" i="1"/>
  <c r="AG3210" i="1"/>
  <c r="AG3209" i="1"/>
  <c r="AG3208" i="1"/>
  <c r="AG3207" i="1"/>
  <c r="AG3206" i="1"/>
  <c r="AG3205" i="1"/>
  <c r="AG3204" i="1"/>
  <c r="AG3203" i="1"/>
  <c r="AG3202" i="1"/>
  <c r="AG3201" i="1"/>
  <c r="AG3200" i="1"/>
  <c r="AG3199" i="1"/>
  <c r="AG3198" i="1"/>
  <c r="AG3197" i="1"/>
  <c r="AG3196" i="1"/>
  <c r="AG3195" i="1"/>
  <c r="AG3194" i="1"/>
  <c r="AG3193" i="1"/>
  <c r="AG3192" i="1"/>
  <c r="AG3191" i="1"/>
  <c r="AG3190" i="1"/>
  <c r="AG3189" i="1"/>
  <c r="AG3188" i="1"/>
  <c r="AG3187" i="1"/>
  <c r="AG3186" i="1"/>
  <c r="AG3185" i="1"/>
  <c r="AG3184" i="1"/>
  <c r="AG3183" i="1"/>
  <c r="AG3182" i="1"/>
  <c r="AG3181" i="1"/>
  <c r="AG3180" i="1"/>
  <c r="AG3179" i="1"/>
  <c r="AG3178" i="1"/>
  <c r="AG3177" i="1"/>
  <c r="AG3176" i="1"/>
  <c r="AG3175" i="1"/>
  <c r="AG3174" i="1"/>
  <c r="AG3173" i="1"/>
  <c r="AG3172" i="1"/>
  <c r="AG3171" i="1"/>
  <c r="AG3170" i="1"/>
  <c r="AG3169" i="1"/>
  <c r="AG3168" i="1"/>
  <c r="AG3167" i="1"/>
  <c r="AG3166" i="1"/>
  <c r="AG3165" i="1"/>
  <c r="AG3164" i="1"/>
  <c r="AG3163" i="1"/>
  <c r="AG3162" i="1"/>
  <c r="AG3161" i="1"/>
  <c r="AG3160" i="1"/>
  <c r="AG3159" i="1"/>
  <c r="AG3158" i="1"/>
  <c r="AG3157" i="1"/>
  <c r="AG3156" i="1"/>
  <c r="AG3155" i="1"/>
  <c r="AG3154" i="1"/>
  <c r="AG3153" i="1"/>
  <c r="AG3152" i="1"/>
  <c r="AG3151" i="1"/>
  <c r="AG3150" i="1"/>
  <c r="AG3149" i="1"/>
  <c r="AG3148" i="1"/>
  <c r="AG3147" i="1"/>
  <c r="AG3146" i="1"/>
  <c r="AG3145" i="1"/>
  <c r="AG3144" i="1"/>
  <c r="AG3143" i="1"/>
  <c r="AG3142" i="1"/>
  <c r="AG3141" i="1"/>
  <c r="AG3140" i="1"/>
  <c r="AG3139" i="1"/>
  <c r="AG3138" i="1"/>
  <c r="AG3137" i="1"/>
  <c r="AG3136" i="1"/>
  <c r="AG3135" i="1"/>
  <c r="AG3134" i="1"/>
  <c r="AG3133" i="1"/>
  <c r="AG3132" i="1"/>
  <c r="AG3131" i="1"/>
  <c r="AG3130" i="1"/>
  <c r="AG3129" i="1"/>
  <c r="AG3128" i="1"/>
  <c r="AG3127" i="1"/>
  <c r="AG3126" i="1"/>
  <c r="AG3125" i="1"/>
  <c r="AG3124" i="1"/>
  <c r="AG3123" i="1"/>
  <c r="AG3122" i="1"/>
  <c r="AG3121" i="1"/>
  <c r="AG3120" i="1"/>
  <c r="AG3119" i="1"/>
  <c r="AG3118" i="1"/>
  <c r="AG3117" i="1"/>
  <c r="AG3116" i="1"/>
  <c r="AG3115" i="1"/>
  <c r="AG3114" i="1"/>
  <c r="AG3113" i="1"/>
  <c r="AG3112" i="1"/>
  <c r="AG3111" i="1"/>
  <c r="AG3110" i="1"/>
  <c r="AG3109" i="1"/>
  <c r="AG3108" i="1"/>
  <c r="AG3107" i="1"/>
  <c r="AG3106" i="1"/>
  <c r="AG3105" i="1"/>
  <c r="AG3104" i="1"/>
  <c r="AG3103" i="1"/>
  <c r="AG3102" i="1"/>
  <c r="AG3101" i="1"/>
  <c r="AG3100" i="1"/>
  <c r="AG3099" i="1"/>
  <c r="AG3098" i="1"/>
  <c r="AG3097" i="1"/>
  <c r="AG3096" i="1"/>
  <c r="AG3095" i="1"/>
  <c r="AG3094" i="1"/>
  <c r="AG3093" i="1"/>
  <c r="AG3092" i="1"/>
  <c r="AG3091" i="1"/>
  <c r="AG3090" i="1"/>
  <c r="AG3089" i="1"/>
  <c r="AG3088" i="1"/>
  <c r="AG3087" i="1"/>
  <c r="AG3086" i="1"/>
  <c r="AG3085" i="1"/>
  <c r="AG3084" i="1"/>
  <c r="AG3083" i="1"/>
  <c r="AG3082" i="1"/>
  <c r="AG3081" i="1"/>
  <c r="AG3080" i="1"/>
  <c r="AG3079" i="1"/>
  <c r="AG3078" i="1"/>
  <c r="AG3077" i="1"/>
  <c r="AG3076" i="1"/>
  <c r="AG3075" i="1"/>
  <c r="AG3074" i="1"/>
  <c r="AG3073" i="1"/>
  <c r="AG3072" i="1"/>
  <c r="AG3071" i="1"/>
  <c r="AG3070" i="1"/>
  <c r="AG3069" i="1"/>
  <c r="AG3068" i="1"/>
  <c r="AG3067" i="1"/>
  <c r="AG3066" i="1"/>
  <c r="AG3065" i="1"/>
  <c r="AG3064" i="1"/>
  <c r="AG3063" i="1"/>
  <c r="AG3062" i="1"/>
  <c r="AG3061" i="1"/>
  <c r="AG3060" i="1"/>
  <c r="AG3059" i="1"/>
  <c r="AG3058" i="1"/>
  <c r="AG3057" i="1"/>
  <c r="AG3056" i="1"/>
  <c r="AG3055" i="1"/>
  <c r="AG3054" i="1"/>
  <c r="AG3053" i="1"/>
  <c r="AG3052" i="1"/>
  <c r="AG3051" i="1"/>
  <c r="AG3050" i="1"/>
  <c r="AG3049" i="1"/>
  <c r="AG3048" i="1"/>
  <c r="AG3047" i="1"/>
  <c r="AG3046" i="1"/>
  <c r="AG3045" i="1"/>
  <c r="AG3044" i="1"/>
  <c r="AG3043" i="1"/>
  <c r="AG3042" i="1"/>
  <c r="AG3041" i="1"/>
  <c r="AG3040" i="1"/>
  <c r="AG3039" i="1"/>
  <c r="AG3038" i="1"/>
  <c r="AG3037" i="1"/>
  <c r="AG3036" i="1"/>
  <c r="AG3035" i="1"/>
  <c r="AG3034" i="1"/>
  <c r="AG3033" i="1"/>
  <c r="AG3032" i="1"/>
  <c r="AG3031" i="1"/>
  <c r="AG3030" i="1"/>
  <c r="AG3029" i="1"/>
  <c r="AG3028" i="1"/>
  <c r="AG3027" i="1"/>
  <c r="AG3026" i="1"/>
  <c r="AG3025" i="1"/>
  <c r="AG3024" i="1"/>
  <c r="AG3023" i="1"/>
  <c r="AG3022" i="1"/>
  <c r="AG3021" i="1"/>
  <c r="AG3020" i="1"/>
  <c r="AG3019" i="1"/>
  <c r="AG3018" i="1"/>
  <c r="AG3017" i="1"/>
  <c r="AG3016" i="1"/>
  <c r="AG3015" i="1"/>
  <c r="AG3014" i="1"/>
  <c r="AG3013" i="1"/>
  <c r="AG3012" i="1"/>
  <c r="AG3011" i="1"/>
  <c r="AG3010" i="1"/>
  <c r="AG3009" i="1"/>
  <c r="AG3008" i="1"/>
  <c r="AG3007" i="1"/>
  <c r="AG3006" i="1"/>
  <c r="AG3005" i="1"/>
  <c r="AG3004" i="1"/>
  <c r="AG3003" i="1"/>
  <c r="AG3002" i="1"/>
  <c r="AG3001" i="1"/>
  <c r="AG3000" i="1"/>
  <c r="AG2999" i="1"/>
  <c r="AG2998" i="1"/>
  <c r="AG2997" i="1"/>
  <c r="AG2996" i="1"/>
  <c r="AG2995" i="1"/>
  <c r="AG2994" i="1"/>
  <c r="AG2993" i="1"/>
  <c r="AG2992" i="1"/>
  <c r="AG2991" i="1"/>
  <c r="AG2990" i="1"/>
  <c r="AG2989" i="1"/>
  <c r="AG2988" i="1"/>
  <c r="AG2987" i="1"/>
  <c r="AG2986" i="1"/>
  <c r="AG2985" i="1"/>
  <c r="AG2984" i="1"/>
  <c r="AG2983" i="1"/>
  <c r="AG2982" i="1"/>
  <c r="AG2981" i="1"/>
  <c r="AG2980" i="1"/>
  <c r="AG2979" i="1"/>
  <c r="AG2978" i="1"/>
  <c r="AG2977" i="1"/>
  <c r="AG2976" i="1"/>
  <c r="AG2975" i="1"/>
  <c r="AG2974" i="1"/>
  <c r="AG2973" i="1"/>
  <c r="AG2972" i="1"/>
  <c r="AG2971" i="1"/>
  <c r="AG2970" i="1"/>
  <c r="AG2969" i="1"/>
  <c r="AG2968" i="1"/>
  <c r="AG2967" i="1"/>
  <c r="AG2966" i="1"/>
  <c r="AG2965" i="1"/>
  <c r="AG2964" i="1"/>
  <c r="AG2963" i="1"/>
  <c r="AG2962" i="1"/>
  <c r="AG2961" i="1"/>
  <c r="AG2960" i="1"/>
  <c r="AG2959" i="1"/>
  <c r="AG2958" i="1"/>
  <c r="AG2957" i="1"/>
  <c r="AG2956" i="1"/>
  <c r="AG2955" i="1"/>
  <c r="AG2954" i="1"/>
  <c r="AG2953" i="1"/>
  <c r="AG2952" i="1"/>
  <c r="AG2951" i="1"/>
  <c r="AG2950" i="1"/>
  <c r="AG2949" i="1"/>
  <c r="AG2948" i="1"/>
  <c r="AG2947" i="1"/>
  <c r="AG2946" i="1"/>
  <c r="AG2945" i="1"/>
  <c r="AG2944" i="1"/>
  <c r="AG2943" i="1"/>
  <c r="AG2942" i="1"/>
  <c r="AG2941" i="1"/>
  <c r="AG2940" i="1"/>
  <c r="AG2939" i="1"/>
  <c r="AG2938" i="1"/>
  <c r="AG2937" i="1"/>
  <c r="AG2936" i="1"/>
  <c r="AG2935" i="1"/>
  <c r="AG2934" i="1"/>
  <c r="AG2933" i="1"/>
  <c r="AG2932" i="1"/>
  <c r="AG2931" i="1"/>
  <c r="AG2930" i="1"/>
  <c r="AG2929" i="1"/>
  <c r="AG2928" i="1"/>
  <c r="AG2927" i="1"/>
  <c r="AG2926" i="1"/>
  <c r="AG2925" i="1"/>
  <c r="AG2924" i="1"/>
  <c r="AG2923" i="1"/>
  <c r="AG2922" i="1"/>
  <c r="AG2921" i="1"/>
  <c r="AG2920" i="1"/>
  <c r="AG2919" i="1"/>
  <c r="AG2918" i="1"/>
  <c r="AG2917" i="1"/>
  <c r="AG2916" i="1"/>
  <c r="AG2915" i="1"/>
  <c r="AG2914" i="1"/>
  <c r="AG2913" i="1"/>
  <c r="AG2912" i="1"/>
  <c r="AG2911" i="1"/>
  <c r="AG2910" i="1"/>
  <c r="AG2909" i="1"/>
  <c r="AG2908" i="1"/>
  <c r="AG2907" i="1"/>
  <c r="AG2906" i="1"/>
  <c r="AG2905" i="1"/>
  <c r="AG2904" i="1"/>
  <c r="AG2903" i="1"/>
  <c r="AG2902" i="1"/>
  <c r="AG2901" i="1"/>
  <c r="AG2900" i="1"/>
  <c r="AG2899" i="1"/>
  <c r="AG2898" i="1"/>
  <c r="AG2897" i="1"/>
  <c r="AG2896" i="1"/>
  <c r="AG2895" i="1"/>
  <c r="AG2894" i="1"/>
  <c r="AG2893" i="1"/>
  <c r="AG2892" i="1"/>
  <c r="AG2891" i="1"/>
  <c r="AG2890" i="1"/>
  <c r="AG2889" i="1"/>
  <c r="AG2888" i="1"/>
  <c r="AG2887" i="1"/>
  <c r="AG2886" i="1"/>
  <c r="AG2885" i="1"/>
  <c r="AG2884" i="1"/>
  <c r="AG2883" i="1"/>
  <c r="AG2882" i="1"/>
  <c r="AG2881" i="1"/>
  <c r="AG2880" i="1"/>
  <c r="AG2879" i="1"/>
  <c r="AG2878" i="1"/>
  <c r="AG2877" i="1"/>
  <c r="AG2876" i="1"/>
  <c r="AG2875" i="1"/>
  <c r="AG2874" i="1"/>
  <c r="AG2873" i="1"/>
  <c r="AG2872" i="1"/>
  <c r="AG2871" i="1"/>
  <c r="AG2870" i="1"/>
  <c r="AG2869" i="1"/>
  <c r="AG2868" i="1"/>
  <c r="AG2867" i="1"/>
  <c r="AG2866" i="1"/>
  <c r="AG2865" i="1"/>
  <c r="AG2864" i="1"/>
  <c r="AG2863" i="1"/>
  <c r="AG2862" i="1"/>
  <c r="AG2861" i="1"/>
  <c r="AG2860" i="1"/>
  <c r="AG2859" i="1"/>
  <c r="AG2858" i="1"/>
  <c r="AG2857" i="1"/>
  <c r="AG2856" i="1"/>
  <c r="AG2855" i="1"/>
  <c r="AG2854" i="1"/>
  <c r="AG2853" i="1"/>
  <c r="AG2852" i="1"/>
  <c r="AG2851" i="1"/>
  <c r="AG2850" i="1"/>
  <c r="AG2849" i="1"/>
  <c r="AG2848" i="1"/>
  <c r="AG2847" i="1"/>
  <c r="AG2846" i="1"/>
  <c r="AG2845" i="1"/>
  <c r="AG2844" i="1"/>
  <c r="AG2843" i="1"/>
  <c r="AG2842" i="1"/>
  <c r="AG2841" i="1"/>
  <c r="AG2840" i="1"/>
  <c r="AG2839" i="1"/>
  <c r="AG2838" i="1"/>
  <c r="AG2837" i="1"/>
  <c r="AG2836" i="1"/>
  <c r="AG2835" i="1"/>
  <c r="AG2834" i="1"/>
  <c r="AG2833" i="1"/>
  <c r="AG2832" i="1"/>
  <c r="AG2831" i="1"/>
  <c r="AG2830" i="1"/>
  <c r="AG2829" i="1"/>
  <c r="AG2828" i="1"/>
  <c r="AG2827" i="1"/>
  <c r="AG2826" i="1"/>
  <c r="AG2825" i="1"/>
  <c r="AG2824" i="1"/>
  <c r="AG2823" i="1"/>
  <c r="AG2822" i="1"/>
  <c r="AG2821" i="1"/>
  <c r="AG2820" i="1"/>
  <c r="AG2819" i="1"/>
  <c r="AG2818" i="1"/>
  <c r="AG2817" i="1"/>
  <c r="AG2816" i="1"/>
  <c r="AG2815" i="1"/>
  <c r="AG2814" i="1"/>
  <c r="AG2813" i="1"/>
  <c r="AG2812" i="1"/>
  <c r="AG2811" i="1"/>
  <c r="AG2810" i="1"/>
  <c r="AG2809" i="1"/>
  <c r="AG2808" i="1"/>
  <c r="AG2807" i="1"/>
  <c r="AG2806" i="1"/>
  <c r="AG2805" i="1"/>
  <c r="AG2804" i="1"/>
  <c r="AG2803" i="1"/>
  <c r="AG2802" i="1"/>
  <c r="AG2801" i="1"/>
  <c r="AG2800" i="1"/>
  <c r="AG2799" i="1"/>
  <c r="AG2798" i="1"/>
  <c r="AG2797" i="1"/>
  <c r="AG2796" i="1"/>
  <c r="AG2795" i="1"/>
  <c r="AG2794" i="1"/>
  <c r="AG2793" i="1"/>
  <c r="AG2792" i="1"/>
  <c r="AG2791" i="1"/>
  <c r="AG2790" i="1"/>
  <c r="AG2789" i="1"/>
  <c r="AG2788" i="1"/>
  <c r="AG2787" i="1"/>
  <c r="AG2786" i="1"/>
  <c r="AG2785" i="1"/>
  <c r="AG2784" i="1"/>
  <c r="AG2783" i="1"/>
  <c r="AG2782" i="1"/>
  <c r="AG2781" i="1"/>
  <c r="AG2780" i="1"/>
  <c r="AG2779" i="1"/>
  <c r="AG2778" i="1"/>
  <c r="AG2777" i="1"/>
  <c r="AG2776" i="1"/>
  <c r="AG2775" i="1"/>
  <c r="AG2774" i="1"/>
  <c r="AG2773" i="1"/>
  <c r="AG2772" i="1"/>
  <c r="AG2771" i="1"/>
  <c r="AG2770" i="1"/>
  <c r="AG2769" i="1"/>
  <c r="AG2768" i="1"/>
  <c r="AG2767" i="1"/>
  <c r="AG2766" i="1"/>
  <c r="AG2765" i="1"/>
  <c r="AG2764" i="1"/>
  <c r="AG2763" i="1"/>
  <c r="AG2762" i="1"/>
  <c r="AG2761" i="1"/>
  <c r="AG2760" i="1"/>
  <c r="AG2759" i="1"/>
  <c r="AG2758" i="1"/>
  <c r="AG2757" i="1"/>
  <c r="AG2756" i="1"/>
  <c r="AG2755" i="1"/>
  <c r="AG2754" i="1"/>
  <c r="AG2753" i="1"/>
  <c r="AG2752" i="1"/>
  <c r="AG2751" i="1"/>
  <c r="AG2750" i="1"/>
  <c r="AG2749" i="1"/>
  <c r="AG2748" i="1"/>
  <c r="AG2747" i="1"/>
  <c r="AG2746" i="1"/>
  <c r="AG2745" i="1"/>
  <c r="AG2744" i="1"/>
  <c r="AG2743" i="1"/>
  <c r="AG2742" i="1"/>
  <c r="AG2741" i="1"/>
  <c r="AG2740" i="1"/>
  <c r="AG2739" i="1"/>
  <c r="AG2738" i="1"/>
  <c r="AG2737" i="1"/>
  <c r="AG2736" i="1"/>
  <c r="AG2735" i="1"/>
  <c r="AG2734" i="1"/>
  <c r="AG2733" i="1"/>
  <c r="AG2732" i="1"/>
  <c r="AG2731" i="1"/>
  <c r="AG2730" i="1"/>
  <c r="AG2729" i="1"/>
  <c r="AG2728" i="1"/>
  <c r="AG2727" i="1"/>
  <c r="AG2726" i="1"/>
  <c r="AG2725" i="1"/>
  <c r="AG2724" i="1"/>
  <c r="AG2723" i="1"/>
  <c r="AG2722" i="1"/>
  <c r="AG2721" i="1"/>
  <c r="AG2720" i="1"/>
  <c r="AG2719" i="1"/>
  <c r="AG2718" i="1"/>
  <c r="AG2717" i="1"/>
  <c r="AG2716" i="1"/>
  <c r="AG2715" i="1"/>
  <c r="AG2714" i="1"/>
  <c r="AG2713" i="1"/>
  <c r="AG2712" i="1"/>
  <c r="AG2711" i="1"/>
  <c r="AG2710" i="1"/>
  <c r="AG2709" i="1"/>
  <c r="AG2708" i="1"/>
  <c r="AG2707" i="1"/>
  <c r="AG2706" i="1"/>
  <c r="AG2705" i="1"/>
  <c r="AG2704" i="1"/>
  <c r="AG2703" i="1"/>
  <c r="AG2702" i="1"/>
  <c r="AG2701" i="1"/>
  <c r="AG2700" i="1"/>
  <c r="AG2699" i="1"/>
  <c r="AG2698" i="1"/>
  <c r="AG2697" i="1"/>
  <c r="AG2696" i="1"/>
  <c r="AG2695" i="1"/>
  <c r="AG2694" i="1"/>
  <c r="AG2693" i="1"/>
  <c r="AG2692" i="1"/>
  <c r="AG2691" i="1"/>
  <c r="AG2690" i="1"/>
  <c r="AG2689" i="1"/>
  <c r="AG2688" i="1"/>
  <c r="AG2687" i="1"/>
  <c r="AG2686" i="1"/>
  <c r="AG2685" i="1"/>
  <c r="AG2684" i="1"/>
  <c r="AG2683" i="1"/>
  <c r="AG2682" i="1"/>
  <c r="AG2681" i="1"/>
  <c r="AG2680" i="1"/>
  <c r="AG2679" i="1"/>
  <c r="AG2678" i="1"/>
  <c r="AG2677" i="1"/>
  <c r="AG2676" i="1"/>
  <c r="AG2675" i="1"/>
  <c r="AG2674" i="1"/>
  <c r="AG2673" i="1"/>
  <c r="AG2672" i="1"/>
  <c r="AG2671" i="1"/>
  <c r="AG2670" i="1"/>
  <c r="AG2669" i="1"/>
  <c r="AG2668" i="1"/>
  <c r="AG2667" i="1"/>
  <c r="AG2666" i="1"/>
  <c r="AG2665" i="1"/>
  <c r="AG2664" i="1"/>
  <c r="AG2663" i="1"/>
  <c r="AG2662" i="1"/>
  <c r="AG2661" i="1"/>
  <c r="AG2660" i="1"/>
  <c r="AG2659" i="1"/>
  <c r="AG2658" i="1"/>
  <c r="AG2657" i="1"/>
  <c r="AG2656" i="1"/>
  <c r="AG2655" i="1"/>
  <c r="AG2654" i="1"/>
  <c r="AG2653" i="1"/>
  <c r="AG2652" i="1"/>
  <c r="AG2651" i="1"/>
  <c r="AG2650" i="1"/>
  <c r="AG2649" i="1"/>
  <c r="AG2648" i="1"/>
  <c r="AG2647" i="1"/>
  <c r="AG2646" i="1"/>
  <c r="AG2645" i="1"/>
  <c r="AG2644" i="1"/>
  <c r="AG2643" i="1"/>
  <c r="AG2642" i="1"/>
  <c r="AG2641" i="1"/>
  <c r="AG2640" i="1"/>
  <c r="AG2639" i="1"/>
  <c r="AG2638" i="1"/>
  <c r="AG2637" i="1"/>
  <c r="AG2636" i="1"/>
  <c r="AG2635" i="1"/>
  <c r="AG2634" i="1"/>
  <c r="AG2633" i="1"/>
  <c r="AG2632" i="1"/>
  <c r="AG2631" i="1"/>
  <c r="AG2630" i="1"/>
  <c r="AG2629" i="1"/>
  <c r="AG2628" i="1"/>
  <c r="AG2627" i="1"/>
  <c r="AG2626" i="1"/>
  <c r="AG2625" i="1"/>
  <c r="AG2624" i="1"/>
  <c r="AG2623" i="1"/>
  <c r="AG2622" i="1"/>
  <c r="AG2621" i="1"/>
  <c r="AG2620" i="1"/>
  <c r="AG2619" i="1"/>
  <c r="AG2618" i="1"/>
  <c r="AG2617" i="1"/>
  <c r="AG2616" i="1"/>
  <c r="AG2615" i="1"/>
  <c r="AG2614" i="1"/>
  <c r="AG2613" i="1"/>
  <c r="AG2612" i="1"/>
  <c r="AG2611" i="1"/>
  <c r="AG2610" i="1"/>
  <c r="AG2609" i="1"/>
  <c r="AG2608" i="1"/>
  <c r="AG2607" i="1"/>
  <c r="AG2606" i="1"/>
  <c r="AG2605" i="1"/>
  <c r="AG2604" i="1"/>
  <c r="AG2603" i="1"/>
  <c r="AG2602" i="1"/>
  <c r="AG2601" i="1"/>
  <c r="AG2600" i="1"/>
  <c r="AG2599" i="1"/>
  <c r="AG2598" i="1"/>
  <c r="AG2597" i="1"/>
  <c r="AG2596" i="1"/>
  <c r="AG2595" i="1"/>
  <c r="AG2594" i="1"/>
  <c r="AG2593" i="1"/>
  <c r="AG2592" i="1"/>
  <c r="AG2591" i="1"/>
  <c r="AG2590" i="1"/>
  <c r="AG2589" i="1"/>
  <c r="AG2588" i="1"/>
  <c r="AG2587" i="1"/>
  <c r="AG2586" i="1"/>
  <c r="AG2585" i="1"/>
  <c r="AG2584" i="1"/>
  <c r="AG2583" i="1"/>
  <c r="AG2582" i="1"/>
  <c r="AG2581" i="1"/>
  <c r="AG2580" i="1"/>
  <c r="AG2579" i="1"/>
  <c r="AG2578" i="1"/>
  <c r="AG2577" i="1"/>
  <c r="AG2576" i="1"/>
  <c r="AG2575" i="1"/>
  <c r="AG2574" i="1"/>
  <c r="AG2573" i="1"/>
  <c r="AG2572" i="1"/>
  <c r="AG2571" i="1"/>
  <c r="AG2570" i="1"/>
  <c r="AG2569" i="1"/>
  <c r="AG2568" i="1"/>
  <c r="AG2567" i="1"/>
  <c r="AG2566" i="1"/>
  <c r="AG2565" i="1"/>
  <c r="AG2564" i="1"/>
  <c r="AG2563" i="1"/>
  <c r="AG2562" i="1"/>
  <c r="AG2561" i="1"/>
  <c r="AG2560" i="1"/>
  <c r="AG2559" i="1"/>
  <c r="AG2558" i="1"/>
  <c r="AG2557" i="1"/>
  <c r="AG2556" i="1"/>
  <c r="AG2555" i="1"/>
  <c r="AG2554" i="1"/>
  <c r="AG2553" i="1"/>
  <c r="AG2552" i="1"/>
  <c r="AG2551" i="1"/>
  <c r="AG2550" i="1"/>
  <c r="AG2549" i="1"/>
  <c r="AG2548" i="1"/>
  <c r="AG2547" i="1"/>
  <c r="AG2546" i="1"/>
  <c r="AG2545" i="1"/>
  <c r="AG2544" i="1"/>
  <c r="AG2543" i="1"/>
  <c r="AG2542" i="1"/>
  <c r="AG2541" i="1"/>
  <c r="AG2540" i="1"/>
  <c r="AG2539" i="1"/>
  <c r="AG2538" i="1"/>
  <c r="AG2537" i="1"/>
  <c r="AG2536" i="1"/>
  <c r="AG2535" i="1"/>
  <c r="AG2534" i="1"/>
  <c r="AG2533" i="1"/>
  <c r="AG2532" i="1"/>
  <c r="AG2531" i="1"/>
  <c r="AG2530" i="1"/>
  <c r="AG2529" i="1"/>
  <c r="AG2528" i="1"/>
  <c r="AG2527" i="1"/>
  <c r="AG2526" i="1"/>
  <c r="AG2525" i="1"/>
  <c r="AG2524" i="1"/>
  <c r="AG2523" i="1"/>
  <c r="AG2522" i="1"/>
  <c r="AG2521" i="1"/>
  <c r="AG2520" i="1"/>
  <c r="AG2519" i="1"/>
  <c r="AG2518" i="1"/>
  <c r="AG2517" i="1"/>
  <c r="AG2516" i="1"/>
  <c r="AG2515" i="1"/>
  <c r="AG2514" i="1"/>
  <c r="AG2513" i="1"/>
  <c r="AG2512" i="1"/>
  <c r="AG2511" i="1"/>
  <c r="AG2510" i="1"/>
  <c r="AG2509" i="1"/>
  <c r="AG2508" i="1"/>
  <c r="AG2507" i="1"/>
  <c r="AG2506" i="1"/>
  <c r="AG2505" i="1"/>
  <c r="AG2504" i="1"/>
  <c r="AG2503" i="1"/>
  <c r="AG2502" i="1"/>
  <c r="AG2501" i="1"/>
  <c r="AG2500" i="1"/>
  <c r="AG2499" i="1"/>
  <c r="AG2498" i="1"/>
  <c r="AG2497" i="1"/>
  <c r="AG2496" i="1"/>
  <c r="AG2495" i="1"/>
  <c r="AG2494" i="1"/>
  <c r="AG2493" i="1"/>
  <c r="AG2492" i="1"/>
  <c r="AG2491" i="1"/>
  <c r="AG2490" i="1"/>
  <c r="AG2489" i="1"/>
  <c r="AG2488" i="1"/>
  <c r="AG2487" i="1"/>
  <c r="AG2486" i="1"/>
  <c r="AG2485" i="1"/>
  <c r="AG2484" i="1"/>
  <c r="AG2483" i="1"/>
  <c r="AG2482" i="1"/>
  <c r="AG2481" i="1"/>
  <c r="AG2480" i="1"/>
  <c r="AG2479" i="1"/>
  <c r="AG2478" i="1"/>
  <c r="AG2477" i="1"/>
  <c r="AG2476" i="1"/>
  <c r="AG2475" i="1"/>
  <c r="AG2474" i="1"/>
  <c r="AG2473" i="1"/>
  <c r="AG2472" i="1"/>
  <c r="AG2471" i="1"/>
  <c r="AG2470" i="1"/>
  <c r="AG2469" i="1"/>
  <c r="AG2468" i="1"/>
  <c r="AG2467" i="1"/>
  <c r="AG2466" i="1"/>
  <c r="AG2465" i="1"/>
  <c r="AG2464" i="1"/>
  <c r="AG2463" i="1"/>
  <c r="AG2462" i="1"/>
  <c r="AG2461" i="1"/>
  <c r="AG2460" i="1"/>
  <c r="AG2459" i="1"/>
  <c r="AG2458" i="1"/>
  <c r="AG2457" i="1"/>
  <c r="AG2456" i="1"/>
  <c r="AG2455" i="1"/>
  <c r="AG2454" i="1"/>
  <c r="AG2453" i="1"/>
  <c r="AG2452" i="1"/>
  <c r="AG2451" i="1"/>
  <c r="AG2450" i="1"/>
  <c r="AG2449" i="1"/>
  <c r="AG2448" i="1"/>
  <c r="AG2447" i="1"/>
  <c r="AG2446" i="1"/>
  <c r="AG2445" i="1"/>
  <c r="AG2444" i="1"/>
  <c r="AG2443" i="1"/>
  <c r="AG2442" i="1"/>
  <c r="AG2441" i="1"/>
  <c r="AG2440" i="1"/>
  <c r="AG2439" i="1"/>
  <c r="AG2438" i="1"/>
  <c r="AG2437" i="1"/>
  <c r="AG2436" i="1"/>
  <c r="AG2435" i="1"/>
  <c r="AG2434" i="1"/>
  <c r="AG2433" i="1"/>
  <c r="AG2432" i="1"/>
  <c r="AG2431" i="1"/>
  <c r="AG2430" i="1"/>
  <c r="AG2429" i="1"/>
  <c r="AG2428" i="1"/>
  <c r="AG2427" i="1"/>
  <c r="AG2426" i="1"/>
  <c r="AG2425" i="1"/>
  <c r="AG2424" i="1"/>
  <c r="AG2423" i="1"/>
  <c r="AG2422" i="1"/>
  <c r="AG2421" i="1"/>
  <c r="AG2420" i="1"/>
  <c r="AG2419" i="1"/>
  <c r="AG2418" i="1"/>
  <c r="AG2417" i="1"/>
  <c r="AG2416" i="1"/>
  <c r="AG2415" i="1"/>
  <c r="AG2414" i="1"/>
  <c r="AG2413" i="1"/>
  <c r="AG2412" i="1"/>
  <c r="AG2411" i="1"/>
  <c r="AG2410" i="1"/>
  <c r="AG2409" i="1"/>
  <c r="AG2408" i="1"/>
  <c r="AG2407" i="1"/>
  <c r="AG2406" i="1"/>
  <c r="AG2405" i="1"/>
  <c r="AG2404" i="1"/>
  <c r="AG2403" i="1"/>
  <c r="AG2402" i="1"/>
  <c r="AG2401" i="1"/>
  <c r="AG2400" i="1"/>
  <c r="AG2399" i="1"/>
  <c r="AG2398" i="1"/>
  <c r="AG2397" i="1"/>
  <c r="AG2396" i="1"/>
  <c r="AG2395" i="1"/>
  <c r="AG2394" i="1"/>
  <c r="AG2393" i="1"/>
  <c r="AG2392" i="1"/>
  <c r="AG2391" i="1"/>
  <c r="AG2390" i="1"/>
  <c r="AG2389" i="1"/>
  <c r="AG2388" i="1"/>
  <c r="AG2387" i="1"/>
  <c r="AG2386" i="1"/>
  <c r="AG2385" i="1"/>
  <c r="AG2384" i="1"/>
  <c r="AG2383" i="1"/>
  <c r="AG2382" i="1"/>
  <c r="AG2381" i="1"/>
  <c r="AG2380" i="1"/>
  <c r="AG2379" i="1"/>
  <c r="AG2378" i="1"/>
  <c r="AG2377" i="1"/>
  <c r="AG2376" i="1"/>
  <c r="AG2375" i="1"/>
  <c r="AG2374" i="1"/>
  <c r="AG2373" i="1"/>
  <c r="AG2372" i="1"/>
  <c r="AG2371" i="1"/>
  <c r="AG2370" i="1"/>
  <c r="AG2369" i="1"/>
  <c r="AG2368" i="1"/>
  <c r="AG2367" i="1"/>
  <c r="AG2366" i="1"/>
  <c r="AG2365" i="1"/>
  <c r="AG2364" i="1"/>
  <c r="AG2363" i="1"/>
  <c r="AG2362" i="1"/>
  <c r="AG2361" i="1"/>
  <c r="AG2360" i="1"/>
  <c r="AG2359" i="1"/>
  <c r="AG2358" i="1"/>
  <c r="AG2357" i="1"/>
  <c r="AG2356" i="1"/>
  <c r="AG2355" i="1"/>
  <c r="AG2354" i="1"/>
  <c r="AG2353" i="1"/>
  <c r="AG2352" i="1"/>
  <c r="AG2351" i="1"/>
  <c r="AG2350" i="1"/>
  <c r="AG2349" i="1"/>
  <c r="AG2348" i="1"/>
  <c r="AG2347" i="1"/>
  <c r="AG2346" i="1"/>
  <c r="AG2345" i="1"/>
  <c r="AG2344" i="1"/>
  <c r="AG2343" i="1"/>
  <c r="AG2342" i="1"/>
  <c r="AG2341" i="1"/>
  <c r="AG2340" i="1"/>
  <c r="AG2339" i="1"/>
  <c r="AG2338" i="1"/>
  <c r="AG2337" i="1"/>
  <c r="AG2336" i="1"/>
  <c r="AG2335" i="1"/>
  <c r="AG2334" i="1"/>
  <c r="AG2333" i="1"/>
  <c r="AG2332" i="1"/>
  <c r="AG2331" i="1"/>
  <c r="AG2330" i="1"/>
  <c r="AG2329" i="1"/>
  <c r="AG2328" i="1"/>
  <c r="AG2327" i="1"/>
  <c r="AG2326" i="1"/>
  <c r="AG2325" i="1"/>
  <c r="AG2324" i="1"/>
  <c r="AG2323" i="1"/>
  <c r="AG2322" i="1"/>
  <c r="AG2321" i="1"/>
  <c r="AG2320" i="1"/>
  <c r="AG2319" i="1"/>
  <c r="AG2318" i="1"/>
  <c r="AG2317" i="1"/>
  <c r="AG2316" i="1"/>
  <c r="AG2315" i="1"/>
  <c r="AG2314" i="1"/>
  <c r="AG2313" i="1"/>
  <c r="AG2312" i="1"/>
  <c r="AG2311" i="1"/>
  <c r="AG2310" i="1"/>
  <c r="AG2309" i="1"/>
  <c r="AG2308" i="1"/>
  <c r="AG2307" i="1"/>
  <c r="AG2306" i="1"/>
  <c r="AG2305" i="1"/>
  <c r="AG2304" i="1"/>
  <c r="AG2303" i="1"/>
  <c r="AG2302" i="1"/>
  <c r="AG2301" i="1"/>
  <c r="AG2300" i="1"/>
  <c r="AG2299" i="1"/>
  <c r="AG2298" i="1"/>
  <c r="AG2297" i="1"/>
  <c r="AG2296" i="1"/>
  <c r="AG2295" i="1"/>
  <c r="AG2294" i="1"/>
  <c r="AG2293" i="1"/>
  <c r="AG2292" i="1"/>
  <c r="AG2291" i="1"/>
  <c r="AG2290" i="1"/>
  <c r="AG2289" i="1"/>
  <c r="AG2288" i="1"/>
  <c r="AG2287" i="1"/>
  <c r="AG2286" i="1"/>
  <c r="AG2285" i="1"/>
  <c r="AG2284" i="1"/>
  <c r="AG2283" i="1"/>
  <c r="AG2282" i="1"/>
  <c r="AG2281" i="1"/>
  <c r="AG2280" i="1"/>
  <c r="AG2279" i="1"/>
  <c r="AG2278" i="1"/>
  <c r="AG2277" i="1"/>
  <c r="AG2276" i="1"/>
  <c r="AG2275" i="1"/>
  <c r="AG2274" i="1"/>
  <c r="AG2273" i="1"/>
  <c r="AG2272" i="1"/>
  <c r="AG2271" i="1"/>
  <c r="AG2270" i="1"/>
  <c r="AG2269" i="1"/>
  <c r="AG2268" i="1"/>
  <c r="AG2267" i="1"/>
  <c r="AG2266" i="1"/>
  <c r="AG2265" i="1"/>
  <c r="AG2264" i="1"/>
  <c r="AG2263" i="1"/>
  <c r="AG2262" i="1"/>
  <c r="AG2261" i="1"/>
  <c r="AG2260" i="1"/>
  <c r="AG2259" i="1"/>
  <c r="AG2258" i="1"/>
  <c r="AG2257" i="1"/>
  <c r="AG2256" i="1"/>
  <c r="AG2255" i="1"/>
  <c r="AG2254" i="1"/>
  <c r="AG2253" i="1"/>
  <c r="AG2252" i="1"/>
  <c r="AG2251" i="1"/>
  <c r="AG2250" i="1"/>
  <c r="AG2249" i="1"/>
  <c r="AG2248" i="1"/>
  <c r="AG2247" i="1"/>
  <c r="AG2246" i="1"/>
  <c r="AG2245" i="1"/>
  <c r="AG2244" i="1"/>
  <c r="AG2243" i="1"/>
  <c r="AG2242" i="1"/>
  <c r="AG2241" i="1"/>
  <c r="AG2240" i="1"/>
  <c r="AG2239" i="1"/>
  <c r="AG2238" i="1"/>
  <c r="AG2237" i="1"/>
  <c r="AG2236" i="1"/>
  <c r="AG2235" i="1"/>
  <c r="AG2234" i="1"/>
  <c r="AG2233" i="1"/>
  <c r="AG2232" i="1"/>
  <c r="AG2231" i="1"/>
  <c r="AG2230" i="1"/>
  <c r="AG2229" i="1"/>
  <c r="AG2228" i="1"/>
  <c r="AG2227" i="1"/>
  <c r="AG2226" i="1"/>
  <c r="AG2225" i="1"/>
  <c r="AG2224" i="1"/>
  <c r="AG2223" i="1"/>
  <c r="AG2222" i="1"/>
  <c r="AG2221" i="1"/>
  <c r="AG2220" i="1"/>
  <c r="AG2219" i="1"/>
  <c r="AG2218" i="1"/>
  <c r="AG2217" i="1"/>
  <c r="AG2216" i="1"/>
  <c r="AG2215" i="1"/>
  <c r="AG2214" i="1"/>
  <c r="AG2213" i="1"/>
  <c r="AG2212" i="1"/>
  <c r="AG2211" i="1"/>
  <c r="AG2210" i="1"/>
  <c r="AG2209" i="1"/>
  <c r="AG2208" i="1"/>
  <c r="AG2207" i="1"/>
  <c r="AG2206" i="1"/>
  <c r="AG2205" i="1"/>
  <c r="AG2204" i="1"/>
  <c r="AG2203" i="1"/>
  <c r="AG2202" i="1"/>
  <c r="AG2201" i="1"/>
  <c r="AG2200" i="1"/>
  <c r="AG2199" i="1"/>
  <c r="AG2198" i="1"/>
  <c r="AG2197" i="1"/>
  <c r="AG2196" i="1"/>
  <c r="AG2195" i="1"/>
  <c r="AG2194" i="1"/>
  <c r="AG2193" i="1"/>
  <c r="AG2192" i="1"/>
  <c r="AG2191" i="1"/>
  <c r="AG2190" i="1"/>
  <c r="AG2189" i="1"/>
  <c r="AG2188" i="1"/>
  <c r="AG2187" i="1"/>
  <c r="AG2186" i="1"/>
  <c r="AG2185" i="1"/>
  <c r="AG2184" i="1"/>
  <c r="AG2183" i="1"/>
  <c r="AG2182" i="1"/>
  <c r="AG2181" i="1"/>
  <c r="AG2180" i="1"/>
  <c r="AG2179" i="1"/>
  <c r="AG2178" i="1"/>
  <c r="AG2177" i="1"/>
  <c r="AG2176" i="1"/>
  <c r="AG2175" i="1"/>
  <c r="AG2174" i="1"/>
  <c r="AG2173" i="1"/>
  <c r="AG2172" i="1"/>
  <c r="AG2171" i="1"/>
  <c r="AG2170" i="1"/>
  <c r="AG2169" i="1"/>
  <c r="AG2168" i="1"/>
  <c r="AG2167" i="1"/>
  <c r="AG2166" i="1"/>
  <c r="AG2165" i="1"/>
  <c r="AG2164" i="1"/>
  <c r="AG2163" i="1"/>
  <c r="AG2162" i="1"/>
  <c r="AG2161" i="1"/>
  <c r="AG2160" i="1"/>
  <c r="AG2159" i="1"/>
  <c r="AG2158" i="1"/>
  <c r="AG2157" i="1"/>
  <c r="AG2156" i="1"/>
  <c r="AG2155" i="1"/>
  <c r="AG2154" i="1"/>
  <c r="AG2153" i="1"/>
  <c r="AG2152" i="1"/>
  <c r="AG2151" i="1"/>
  <c r="AG2150" i="1"/>
  <c r="AG2149" i="1"/>
  <c r="AG2148" i="1"/>
  <c r="AG2147" i="1"/>
  <c r="AG2146" i="1"/>
  <c r="AG2145" i="1"/>
  <c r="AG2144" i="1"/>
  <c r="AG2143" i="1"/>
  <c r="AG2142" i="1"/>
  <c r="AG2141" i="1"/>
  <c r="AG2140" i="1"/>
  <c r="AG2139" i="1"/>
  <c r="AG2138" i="1"/>
  <c r="AG2137" i="1"/>
  <c r="AG2136" i="1"/>
  <c r="AG2135" i="1"/>
  <c r="AG2134" i="1"/>
  <c r="AG2133" i="1"/>
  <c r="AG2132" i="1"/>
  <c r="AG2131" i="1"/>
  <c r="AG2130" i="1"/>
  <c r="AG2129" i="1"/>
  <c r="AG2128" i="1"/>
  <c r="AG2127" i="1"/>
  <c r="AG2126" i="1"/>
  <c r="AG2125" i="1"/>
  <c r="AG2124" i="1"/>
  <c r="AG2123" i="1"/>
  <c r="AG2122" i="1"/>
  <c r="AG2121" i="1"/>
  <c r="AG2120" i="1"/>
  <c r="AG2119" i="1"/>
  <c r="AG2118" i="1"/>
  <c r="AG2117" i="1"/>
  <c r="AG2116" i="1"/>
  <c r="AG2115" i="1"/>
  <c r="AG2114" i="1"/>
  <c r="AG2113" i="1"/>
  <c r="AG2112" i="1"/>
  <c r="AG2111" i="1"/>
  <c r="AG2110" i="1"/>
  <c r="AG2109" i="1"/>
  <c r="AG2108" i="1"/>
  <c r="AG2107" i="1"/>
  <c r="AG2106" i="1"/>
  <c r="AG2105" i="1"/>
  <c r="AG2104" i="1"/>
  <c r="AG2103" i="1"/>
  <c r="AG2102" i="1"/>
  <c r="AG2101" i="1"/>
  <c r="AG2100" i="1"/>
  <c r="AG2099" i="1"/>
  <c r="AG2098" i="1"/>
  <c r="AG2097" i="1"/>
  <c r="AG2096" i="1"/>
  <c r="AG2095" i="1"/>
  <c r="AG2094" i="1"/>
  <c r="AG2093" i="1"/>
  <c r="AG2092" i="1"/>
  <c r="AG2091" i="1"/>
  <c r="AG2090" i="1"/>
  <c r="AG2089" i="1"/>
  <c r="AG2088" i="1"/>
  <c r="AG2087" i="1"/>
  <c r="AG2086" i="1"/>
  <c r="AG2085" i="1"/>
  <c r="AG2084" i="1"/>
  <c r="AG2083" i="1"/>
  <c r="AG2082" i="1"/>
  <c r="AG2081" i="1"/>
  <c r="AG2080" i="1"/>
  <c r="AG2079" i="1"/>
  <c r="AG2078" i="1"/>
  <c r="AG2077" i="1"/>
  <c r="AG2076" i="1"/>
  <c r="AG2075" i="1"/>
  <c r="AG2074" i="1"/>
  <c r="AG2073" i="1"/>
  <c r="AG2072" i="1"/>
  <c r="AG2071" i="1"/>
  <c r="AG2070" i="1"/>
  <c r="AG2069" i="1"/>
  <c r="AG2068" i="1"/>
  <c r="AG2067" i="1"/>
  <c r="AG2066" i="1"/>
  <c r="AG2065" i="1"/>
  <c r="AG2064" i="1"/>
  <c r="AG2063" i="1"/>
  <c r="AG2062" i="1"/>
  <c r="AG2061" i="1"/>
  <c r="AG2060" i="1"/>
  <c r="AG2059" i="1"/>
  <c r="AG2058" i="1"/>
  <c r="AG2057" i="1"/>
  <c r="AG2056" i="1"/>
  <c r="AG2055" i="1"/>
  <c r="AG2054" i="1"/>
  <c r="AG2053" i="1"/>
  <c r="AG2052" i="1"/>
  <c r="AG2051" i="1"/>
  <c r="AG2050" i="1"/>
  <c r="AG2049" i="1"/>
  <c r="AG2048" i="1"/>
  <c r="AG2047" i="1"/>
  <c r="AG2046" i="1"/>
  <c r="AG2045" i="1"/>
  <c r="AG2044" i="1"/>
  <c r="AG2043" i="1"/>
  <c r="AG2042" i="1"/>
  <c r="AG2041" i="1"/>
  <c r="AG2040" i="1"/>
  <c r="AG2039" i="1"/>
  <c r="AG2038" i="1"/>
  <c r="AG2037" i="1"/>
  <c r="AG2036" i="1"/>
  <c r="AG2035" i="1"/>
  <c r="AG2034" i="1"/>
  <c r="AG2033" i="1"/>
  <c r="AG2032" i="1"/>
  <c r="AG2031" i="1"/>
  <c r="AG2030" i="1"/>
  <c r="AG2029" i="1"/>
  <c r="AG2028" i="1"/>
  <c r="AG2027" i="1"/>
  <c r="AG2026" i="1"/>
  <c r="AG2025" i="1"/>
  <c r="AG2024" i="1"/>
  <c r="AG2023" i="1"/>
  <c r="AG2022" i="1"/>
  <c r="AG2021" i="1"/>
  <c r="AG2020" i="1"/>
  <c r="AG2019" i="1"/>
  <c r="AG2018" i="1"/>
  <c r="AG2017" i="1"/>
  <c r="AG2016" i="1"/>
  <c r="AG2015" i="1"/>
  <c r="AG2014" i="1"/>
  <c r="AG2013" i="1"/>
  <c r="AG2012" i="1"/>
  <c r="AG2011" i="1"/>
  <c r="AG2010" i="1"/>
  <c r="AG2009" i="1"/>
  <c r="AG2008" i="1"/>
  <c r="AG2007" i="1"/>
  <c r="AG2006" i="1"/>
  <c r="AG2005" i="1"/>
  <c r="AG2004" i="1"/>
  <c r="AG2003" i="1"/>
  <c r="AG2002" i="1"/>
  <c r="AG2001" i="1"/>
  <c r="AG2000" i="1"/>
  <c r="AG1999" i="1"/>
  <c r="AG1998" i="1"/>
  <c r="AG1997" i="1"/>
  <c r="AG1996" i="1"/>
  <c r="AG1995" i="1"/>
  <c r="AG1994" i="1"/>
  <c r="AG1993" i="1"/>
  <c r="AG1992" i="1"/>
  <c r="AG1991" i="1"/>
  <c r="AG1990" i="1"/>
  <c r="AG1989" i="1"/>
  <c r="AG1988" i="1"/>
  <c r="AG1987" i="1"/>
  <c r="AG1986" i="1"/>
  <c r="AG1985" i="1"/>
  <c r="AG1984" i="1"/>
  <c r="AG1983" i="1"/>
  <c r="AG1982" i="1"/>
  <c r="AG1981" i="1"/>
  <c r="AG1980" i="1"/>
  <c r="AG1979" i="1"/>
  <c r="AG1978" i="1"/>
  <c r="AG1977" i="1"/>
  <c r="AG1976" i="1"/>
  <c r="AG1975" i="1"/>
  <c r="AG1974" i="1"/>
  <c r="AG1973" i="1"/>
  <c r="AG1972" i="1"/>
  <c r="AG1971" i="1"/>
  <c r="AG1970" i="1"/>
  <c r="AG1969" i="1"/>
  <c r="AG1968" i="1"/>
  <c r="AG1967" i="1"/>
  <c r="AG1966" i="1"/>
  <c r="AG1965" i="1"/>
  <c r="AG1964" i="1"/>
  <c r="AG1963" i="1"/>
  <c r="AG1962" i="1"/>
  <c r="AG1961" i="1"/>
  <c r="AG1960" i="1"/>
  <c r="AG1959" i="1"/>
  <c r="AG1958" i="1"/>
  <c r="AG1957" i="1"/>
  <c r="AG1956" i="1"/>
  <c r="AG1955" i="1"/>
  <c r="AG1954" i="1"/>
  <c r="AG1953" i="1"/>
  <c r="AG1952" i="1"/>
  <c r="AG1951" i="1"/>
  <c r="AG1950" i="1"/>
  <c r="AG1949" i="1"/>
  <c r="AG1948" i="1"/>
  <c r="AG1947" i="1"/>
  <c r="AG1946" i="1"/>
  <c r="AG1945" i="1"/>
  <c r="AG1944" i="1"/>
  <c r="AG1943" i="1"/>
  <c r="AG1942" i="1"/>
  <c r="AG1941" i="1"/>
  <c r="AG1940" i="1"/>
  <c r="AG1939" i="1"/>
  <c r="AG1938" i="1"/>
  <c r="AG1937" i="1"/>
  <c r="AG1936" i="1"/>
  <c r="AG1935" i="1"/>
  <c r="AG1934" i="1"/>
  <c r="AG1933" i="1"/>
  <c r="AG1932" i="1"/>
  <c r="AG1931" i="1"/>
  <c r="AG1930" i="1"/>
  <c r="AG1929" i="1"/>
  <c r="AG1928" i="1"/>
  <c r="AG1927" i="1"/>
  <c r="AG1926" i="1"/>
  <c r="AG1925" i="1"/>
  <c r="AG1924" i="1"/>
  <c r="AG1923" i="1"/>
  <c r="AG1922" i="1"/>
  <c r="AG1921" i="1"/>
  <c r="AG1920" i="1"/>
  <c r="AG1919" i="1"/>
  <c r="AG1918" i="1"/>
  <c r="AG1917" i="1"/>
  <c r="AG1916" i="1"/>
  <c r="AG1915" i="1"/>
  <c r="AG1914" i="1"/>
  <c r="AG1913" i="1"/>
  <c r="AG1912" i="1"/>
  <c r="AG1911" i="1"/>
  <c r="AG1910" i="1"/>
  <c r="AG1909" i="1"/>
  <c r="AG1908" i="1"/>
  <c r="AG1907" i="1"/>
  <c r="AG1906" i="1"/>
  <c r="AG1905" i="1"/>
  <c r="AG1904" i="1"/>
  <c r="AG1903" i="1"/>
  <c r="AG1902" i="1"/>
  <c r="AG1901" i="1"/>
  <c r="AG1900" i="1"/>
  <c r="AG1899" i="1"/>
  <c r="AG1898" i="1"/>
  <c r="AG1897" i="1"/>
  <c r="AG1896" i="1"/>
  <c r="AG1895" i="1"/>
  <c r="AG1894" i="1"/>
  <c r="AG1893" i="1"/>
  <c r="AG1892" i="1"/>
  <c r="AG1891" i="1"/>
  <c r="AG1890" i="1"/>
  <c r="AG1889" i="1"/>
  <c r="AG1888" i="1"/>
  <c r="AG1887" i="1"/>
  <c r="AG1886" i="1"/>
  <c r="AG1885" i="1"/>
  <c r="AG1884" i="1"/>
  <c r="AG1883" i="1"/>
  <c r="AG1882" i="1"/>
  <c r="AG1881" i="1"/>
  <c r="AG1880" i="1"/>
  <c r="AG1879" i="1"/>
  <c r="AG1878" i="1"/>
  <c r="AG1877" i="1"/>
  <c r="AG1876" i="1"/>
  <c r="AG1875" i="1"/>
  <c r="AG1874" i="1"/>
  <c r="AG1873" i="1"/>
  <c r="AG1872" i="1"/>
  <c r="AG1871" i="1"/>
  <c r="AG1870" i="1"/>
  <c r="AG1869" i="1"/>
  <c r="AG1868" i="1"/>
  <c r="AG1867" i="1"/>
  <c r="AG1866" i="1"/>
  <c r="AG1865" i="1"/>
  <c r="AG1864" i="1"/>
  <c r="AG1863" i="1"/>
  <c r="AG1862" i="1"/>
  <c r="AG1861" i="1"/>
  <c r="AG1860" i="1"/>
  <c r="AG1859" i="1"/>
  <c r="AG1858" i="1"/>
  <c r="AG1857" i="1"/>
  <c r="AG1856" i="1"/>
  <c r="AG1855" i="1"/>
  <c r="AG1854" i="1"/>
  <c r="AG1853" i="1"/>
  <c r="AG1852" i="1"/>
  <c r="AG1851" i="1"/>
  <c r="AG1850" i="1"/>
  <c r="AG1849" i="1"/>
  <c r="AG1848" i="1"/>
  <c r="AG1847" i="1"/>
  <c r="AG1846" i="1"/>
  <c r="AG1845" i="1"/>
  <c r="AG1844" i="1"/>
  <c r="AG1843" i="1"/>
  <c r="AG1842" i="1"/>
  <c r="AG1841" i="1"/>
  <c r="AG1840" i="1"/>
  <c r="AG1839" i="1"/>
  <c r="AG1838" i="1"/>
  <c r="AG1837" i="1"/>
  <c r="AG1836" i="1"/>
  <c r="AG1835" i="1"/>
  <c r="AG1834" i="1"/>
  <c r="AG1833" i="1"/>
  <c r="AG1832" i="1"/>
  <c r="AG1831" i="1"/>
  <c r="AG1830" i="1"/>
  <c r="AG1829" i="1"/>
  <c r="AG1828" i="1"/>
  <c r="AG1827" i="1"/>
  <c r="AG1826" i="1"/>
  <c r="AG1825" i="1"/>
  <c r="AG1824" i="1"/>
  <c r="AG1823" i="1"/>
  <c r="AG1822" i="1"/>
  <c r="AG1821" i="1"/>
  <c r="AG1820" i="1"/>
  <c r="AG1819" i="1"/>
  <c r="AG1818" i="1"/>
  <c r="AG1817" i="1"/>
  <c r="AG1816" i="1"/>
  <c r="AG1815" i="1"/>
  <c r="AG1814" i="1"/>
  <c r="AG1813" i="1"/>
  <c r="AG1812" i="1"/>
  <c r="AG1811" i="1"/>
  <c r="AG1810" i="1"/>
  <c r="AG1809" i="1"/>
  <c r="AG1808" i="1"/>
  <c r="AG1807" i="1"/>
  <c r="AG1806" i="1"/>
  <c r="AG1805" i="1"/>
  <c r="AG1804" i="1"/>
  <c r="AG1803" i="1"/>
  <c r="AG1802" i="1"/>
  <c r="AG1801" i="1"/>
  <c r="AG1800" i="1"/>
  <c r="AG1799" i="1"/>
  <c r="AG1798" i="1"/>
  <c r="AG1797" i="1"/>
  <c r="AG1796" i="1"/>
  <c r="AG1795" i="1"/>
  <c r="AG1794" i="1"/>
  <c r="AG1793" i="1"/>
  <c r="AG1792" i="1"/>
  <c r="AG1791" i="1"/>
  <c r="AG1790" i="1"/>
  <c r="AG1789" i="1"/>
  <c r="AG1788" i="1"/>
  <c r="AG1787" i="1"/>
  <c r="AG1786" i="1"/>
  <c r="AG1785" i="1"/>
  <c r="AG1784" i="1"/>
  <c r="AG1783" i="1"/>
  <c r="AG1782" i="1"/>
  <c r="AG1781" i="1"/>
  <c r="AG1780" i="1"/>
  <c r="AG1779" i="1"/>
  <c r="AG1778" i="1"/>
  <c r="AG1777" i="1"/>
  <c r="AG1776" i="1"/>
  <c r="AG1775" i="1"/>
  <c r="AG1774" i="1"/>
  <c r="AG1773" i="1"/>
  <c r="AG1772" i="1"/>
  <c r="AG1771" i="1"/>
  <c r="AG1770" i="1"/>
  <c r="AG1769" i="1"/>
  <c r="AG1768" i="1"/>
  <c r="AG1767" i="1"/>
  <c r="AG1766" i="1"/>
  <c r="AG1765" i="1"/>
  <c r="AG1764" i="1"/>
  <c r="AG1763" i="1"/>
  <c r="AG1762" i="1"/>
  <c r="AG1761" i="1"/>
  <c r="AG1760" i="1"/>
  <c r="AG1759" i="1"/>
  <c r="AG1758" i="1"/>
  <c r="AG1757" i="1"/>
  <c r="AG1756" i="1"/>
  <c r="AG1755" i="1"/>
  <c r="AG1754" i="1"/>
  <c r="AG1753" i="1"/>
  <c r="AG1752" i="1"/>
  <c r="AG1751" i="1"/>
  <c r="AG1750" i="1"/>
  <c r="AG1749" i="1"/>
  <c r="AG1748" i="1"/>
  <c r="AG1747" i="1"/>
  <c r="AG1746" i="1"/>
  <c r="AG1745" i="1"/>
  <c r="AG1744" i="1"/>
  <c r="AG1743" i="1"/>
  <c r="AG1742" i="1"/>
  <c r="AG1741" i="1"/>
  <c r="AG1740" i="1"/>
  <c r="AG1739" i="1"/>
  <c r="AG1738" i="1"/>
  <c r="AG1737" i="1"/>
  <c r="AG1736" i="1"/>
  <c r="AG1735" i="1"/>
  <c r="AG1734" i="1"/>
  <c r="AG1733" i="1"/>
  <c r="AG1732" i="1"/>
  <c r="AG1731" i="1"/>
  <c r="AG1730" i="1"/>
  <c r="AG1729" i="1"/>
  <c r="AG1728" i="1"/>
  <c r="AG1727" i="1"/>
  <c r="AG1726" i="1"/>
  <c r="AG1725" i="1"/>
  <c r="AG1724" i="1"/>
  <c r="AG1723" i="1"/>
  <c r="AG1722" i="1"/>
  <c r="AG1721" i="1"/>
  <c r="AG1720" i="1"/>
  <c r="AG1719" i="1"/>
  <c r="AG1718" i="1"/>
  <c r="AG1717" i="1"/>
  <c r="AG1716" i="1"/>
  <c r="AG1715" i="1"/>
  <c r="AG1714" i="1"/>
  <c r="AG1713" i="1"/>
  <c r="AG1712" i="1"/>
  <c r="AG1711" i="1"/>
  <c r="AG1710" i="1"/>
  <c r="AG1709" i="1"/>
  <c r="AG1708" i="1"/>
  <c r="AG1707" i="1"/>
  <c r="AG1706" i="1"/>
  <c r="AG1705" i="1"/>
  <c r="AG1704" i="1"/>
  <c r="AG1703" i="1"/>
  <c r="AG1702" i="1"/>
  <c r="AG1701" i="1"/>
  <c r="AG1700" i="1"/>
  <c r="AG1699" i="1"/>
  <c r="AG1698" i="1"/>
  <c r="AG1697" i="1"/>
  <c r="AG1696" i="1"/>
  <c r="AG1695" i="1"/>
  <c r="AG1694" i="1"/>
  <c r="AG1693" i="1"/>
  <c r="AG1692" i="1"/>
  <c r="AG1691" i="1"/>
  <c r="AG1690" i="1"/>
  <c r="AG1689" i="1"/>
  <c r="AG1688" i="1"/>
  <c r="AG1687" i="1"/>
  <c r="AG1686" i="1"/>
  <c r="AG1685" i="1"/>
  <c r="AG1684" i="1"/>
  <c r="AG1683" i="1"/>
  <c r="AG1682" i="1"/>
  <c r="AG1681" i="1"/>
  <c r="AG1680" i="1"/>
  <c r="AG1679" i="1"/>
  <c r="AG1678" i="1"/>
  <c r="AG1677" i="1"/>
  <c r="AG1676" i="1"/>
  <c r="AG1675" i="1"/>
  <c r="AG1674" i="1"/>
  <c r="AG1673" i="1"/>
  <c r="AG1672" i="1"/>
  <c r="AG1671" i="1"/>
  <c r="AG1670" i="1"/>
  <c r="AG1669" i="1"/>
  <c r="AG1668" i="1"/>
  <c r="AG1667" i="1"/>
  <c r="AG1666" i="1"/>
  <c r="AG1665" i="1"/>
  <c r="AG1664" i="1"/>
  <c r="AG1663" i="1"/>
  <c r="AG1662" i="1"/>
  <c r="AG1661" i="1"/>
  <c r="AG1660" i="1"/>
  <c r="AG1659" i="1"/>
  <c r="AG1658" i="1"/>
  <c r="AG1657" i="1"/>
  <c r="AG1656" i="1"/>
  <c r="AG1655" i="1"/>
  <c r="AG1654" i="1"/>
  <c r="AG1653" i="1"/>
  <c r="AG1652" i="1"/>
  <c r="AG1651" i="1"/>
  <c r="AG1650" i="1"/>
  <c r="AG1649" i="1"/>
  <c r="AG1648" i="1"/>
  <c r="AG1647" i="1"/>
  <c r="AG1646" i="1"/>
  <c r="AG1645" i="1"/>
  <c r="AG1644" i="1"/>
  <c r="AG1643" i="1"/>
  <c r="AG1642" i="1"/>
  <c r="AG1641" i="1"/>
  <c r="AG1640" i="1"/>
  <c r="AG1639" i="1"/>
  <c r="AG1638" i="1"/>
  <c r="AG1637" i="1"/>
  <c r="AG1636" i="1"/>
  <c r="AG1635" i="1"/>
  <c r="AG1634" i="1"/>
  <c r="AG1633" i="1"/>
  <c r="AG1632" i="1"/>
  <c r="AG1631" i="1"/>
  <c r="AG1630" i="1"/>
  <c r="AG1629" i="1"/>
  <c r="AG1628" i="1"/>
  <c r="AG1627" i="1"/>
  <c r="AG1626" i="1"/>
  <c r="AG1625" i="1"/>
  <c r="AG1624" i="1"/>
  <c r="AG1623" i="1"/>
  <c r="AG1622" i="1"/>
  <c r="AG1621" i="1"/>
  <c r="AG1620" i="1"/>
  <c r="AG1619" i="1"/>
  <c r="AG1618" i="1"/>
  <c r="AG1617" i="1"/>
  <c r="AG1616" i="1"/>
  <c r="AG1615" i="1"/>
  <c r="AG1614" i="1"/>
  <c r="AG1613" i="1"/>
  <c r="AG1612" i="1"/>
  <c r="AG1611" i="1"/>
  <c r="AG1610" i="1"/>
  <c r="AG1609" i="1"/>
  <c r="AG1608" i="1"/>
  <c r="AG1607" i="1"/>
  <c r="AG1606" i="1"/>
  <c r="AG1605" i="1"/>
  <c r="AG1604" i="1"/>
  <c r="AG1603" i="1"/>
  <c r="AG1602" i="1"/>
  <c r="AG1601" i="1"/>
  <c r="AG1600" i="1"/>
  <c r="AG1599" i="1"/>
  <c r="AG1598" i="1"/>
  <c r="AG1597" i="1"/>
  <c r="AG1596" i="1"/>
  <c r="AG1595" i="1"/>
  <c r="AG1594" i="1"/>
  <c r="AG1593" i="1"/>
  <c r="AG1592" i="1"/>
  <c r="AG1591" i="1"/>
  <c r="AG1590" i="1"/>
  <c r="AG1589" i="1"/>
  <c r="AG1588" i="1"/>
  <c r="AG1587" i="1"/>
  <c r="AG1586" i="1"/>
  <c r="AG1585" i="1"/>
  <c r="AG1584" i="1"/>
  <c r="AG1583" i="1"/>
  <c r="AG1582" i="1"/>
  <c r="AG1581" i="1"/>
  <c r="AG1580" i="1"/>
  <c r="AG1579" i="1"/>
  <c r="AG1578" i="1"/>
  <c r="AG1577" i="1"/>
  <c r="AG1576" i="1"/>
  <c r="AG1575" i="1"/>
  <c r="AG1574" i="1"/>
  <c r="AG1573" i="1"/>
  <c r="AG1572" i="1"/>
  <c r="AG1571" i="1"/>
  <c r="AG1570" i="1"/>
  <c r="AG1569" i="1"/>
  <c r="AG1568" i="1"/>
  <c r="AG1567" i="1"/>
  <c r="AG1566" i="1"/>
  <c r="AG1565" i="1"/>
  <c r="AG1564" i="1"/>
  <c r="AG1563" i="1"/>
  <c r="AG1562" i="1"/>
  <c r="AG1561" i="1"/>
  <c r="AG1560" i="1"/>
  <c r="AG1559" i="1"/>
  <c r="AG1558" i="1"/>
  <c r="AG1557" i="1"/>
  <c r="AG1556" i="1"/>
  <c r="AG1555" i="1"/>
  <c r="AG1554" i="1"/>
  <c r="AG1553" i="1"/>
  <c r="AG1552" i="1"/>
  <c r="AG1551" i="1"/>
  <c r="AG1550" i="1"/>
  <c r="AG1549" i="1"/>
  <c r="AG1548" i="1"/>
  <c r="AG1547" i="1"/>
  <c r="AG1546" i="1"/>
  <c r="AG1545" i="1"/>
  <c r="AG1544" i="1"/>
  <c r="AG1543" i="1"/>
  <c r="AG1542" i="1"/>
  <c r="AG1541" i="1"/>
  <c r="AG1540" i="1"/>
  <c r="AG1539" i="1"/>
  <c r="AG1538" i="1"/>
  <c r="AG1537" i="1"/>
  <c r="AG1536" i="1"/>
  <c r="AG1535" i="1"/>
  <c r="AG1534" i="1"/>
  <c r="AG1533" i="1"/>
  <c r="AG1532" i="1"/>
  <c r="AG1531" i="1"/>
  <c r="AG1530" i="1"/>
  <c r="AG1529" i="1"/>
  <c r="AG1528" i="1"/>
  <c r="AG1527" i="1"/>
  <c r="AG1526" i="1"/>
  <c r="AG1525" i="1"/>
  <c r="AG1524" i="1"/>
  <c r="AG1523" i="1"/>
  <c r="AG1522" i="1"/>
  <c r="AG1521" i="1"/>
  <c r="AG1520" i="1"/>
  <c r="AG1519" i="1"/>
  <c r="AG1518" i="1"/>
  <c r="AG1517" i="1"/>
  <c r="AG1516" i="1"/>
  <c r="AG1515" i="1"/>
  <c r="AG1514" i="1"/>
  <c r="AG1513" i="1"/>
  <c r="AG1512" i="1"/>
  <c r="AG1511" i="1"/>
  <c r="AG1510" i="1"/>
  <c r="AG1509" i="1"/>
  <c r="AG1508" i="1"/>
  <c r="AG1507" i="1"/>
  <c r="AG1506" i="1"/>
  <c r="AG1505" i="1"/>
  <c r="AG1504" i="1"/>
  <c r="AG1503" i="1"/>
  <c r="AG1502" i="1"/>
  <c r="AG1501" i="1"/>
  <c r="AG1500" i="1"/>
  <c r="AG1499" i="1"/>
  <c r="AG1498" i="1"/>
  <c r="AG1497" i="1"/>
  <c r="AG1496" i="1"/>
  <c r="AG1495" i="1"/>
  <c r="AG1494" i="1"/>
  <c r="AG1493" i="1"/>
  <c r="AG1492" i="1"/>
  <c r="AG1491" i="1"/>
  <c r="AG1490" i="1"/>
  <c r="AG1489" i="1"/>
  <c r="AG1488" i="1"/>
  <c r="AG1487" i="1"/>
  <c r="AG1486" i="1"/>
  <c r="AG1485" i="1"/>
  <c r="AG1484" i="1"/>
  <c r="AG1483" i="1"/>
  <c r="AG1482" i="1"/>
  <c r="AG1481" i="1"/>
  <c r="AG1480" i="1"/>
  <c r="AG1479" i="1"/>
  <c r="AG1478" i="1"/>
  <c r="AG1477" i="1"/>
  <c r="AG1476" i="1"/>
  <c r="AG1475" i="1"/>
  <c r="AG1474" i="1"/>
  <c r="AG1473" i="1"/>
  <c r="AG1472" i="1"/>
  <c r="AG1471" i="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F3476" i="1"/>
  <c r="AF3475" i="1"/>
  <c r="AF3474" i="1"/>
  <c r="AF3473" i="1"/>
  <c r="AF3472" i="1"/>
  <c r="AF3471" i="1"/>
  <c r="AF3470" i="1"/>
  <c r="AF3469" i="1"/>
  <c r="AF3468" i="1"/>
  <c r="AF3467" i="1"/>
  <c r="AF3466" i="1"/>
  <c r="AF3465" i="1"/>
  <c r="AF3464" i="1"/>
  <c r="AF3463" i="1"/>
  <c r="AF3462" i="1"/>
  <c r="AF3461" i="1"/>
  <c r="AF3460" i="1"/>
  <c r="AF3459" i="1"/>
  <c r="AF3458" i="1"/>
  <c r="AF3457" i="1"/>
  <c r="AF3456" i="1"/>
  <c r="AF3455" i="1"/>
  <c r="AF3454" i="1"/>
  <c r="AF3453" i="1"/>
  <c r="AF3452" i="1"/>
  <c r="AF3451" i="1"/>
  <c r="AF3450" i="1"/>
  <c r="AF3449" i="1"/>
  <c r="AF3448" i="1"/>
  <c r="AF3447" i="1"/>
  <c r="AF3446" i="1"/>
  <c r="AF3445" i="1"/>
  <c r="AF3444" i="1"/>
  <c r="AF3443" i="1"/>
  <c r="AF3442" i="1"/>
  <c r="AF3441" i="1"/>
  <c r="AF3440" i="1"/>
  <c r="AF3439" i="1"/>
  <c r="AF3438" i="1"/>
  <c r="AF3437" i="1"/>
  <c r="AF3436" i="1"/>
  <c r="AF3435" i="1"/>
  <c r="AF3434" i="1"/>
  <c r="AF3433" i="1"/>
  <c r="AF3432" i="1"/>
  <c r="AF3431" i="1"/>
  <c r="AF3430" i="1"/>
  <c r="AF3429" i="1"/>
  <c r="AF3428" i="1"/>
  <c r="AF3427" i="1"/>
  <c r="AF3426" i="1"/>
  <c r="AF3425" i="1"/>
  <c r="AF3424" i="1"/>
  <c r="AF3423" i="1"/>
  <c r="AF3422" i="1"/>
  <c r="AF3421" i="1"/>
  <c r="AF3420" i="1"/>
  <c r="AF3419" i="1"/>
  <c r="AF3418" i="1"/>
  <c r="AF3417" i="1"/>
  <c r="AF3416" i="1"/>
  <c r="AF3415" i="1"/>
  <c r="AF3414" i="1"/>
  <c r="AF3413" i="1"/>
  <c r="AF3412" i="1"/>
  <c r="AF3411" i="1"/>
  <c r="AF3410" i="1"/>
  <c r="AF3409" i="1"/>
  <c r="AF3408" i="1"/>
  <c r="AF3407" i="1"/>
  <c r="AF3406" i="1"/>
  <c r="AF3405" i="1"/>
  <c r="AF3404" i="1"/>
  <c r="AF3403" i="1"/>
  <c r="AF3402" i="1"/>
  <c r="AF3401" i="1"/>
  <c r="AF3400" i="1"/>
  <c r="AF3399" i="1"/>
  <c r="AF3398" i="1"/>
  <c r="AF3397" i="1"/>
  <c r="AF3396" i="1"/>
  <c r="AF3395" i="1"/>
  <c r="AF3394" i="1"/>
  <c r="AF3393" i="1"/>
  <c r="AF3392" i="1"/>
  <c r="AF3391" i="1"/>
  <c r="AF3390" i="1"/>
  <c r="AF3389" i="1"/>
  <c r="AF3388" i="1"/>
  <c r="AF3387" i="1"/>
  <c r="AF3386" i="1"/>
  <c r="AF3385" i="1"/>
  <c r="AF3384" i="1"/>
  <c r="AF3383" i="1"/>
  <c r="AF3382" i="1"/>
  <c r="AF3381" i="1"/>
  <c r="AF3380" i="1"/>
  <c r="AF3379" i="1"/>
  <c r="AF3378" i="1"/>
  <c r="AF3377" i="1"/>
  <c r="AF3376" i="1"/>
  <c r="AF3375" i="1"/>
  <c r="AF3374" i="1"/>
  <c r="AF3373" i="1"/>
  <c r="AF3372" i="1"/>
  <c r="AF3371" i="1"/>
  <c r="AF3370" i="1"/>
  <c r="AF3369" i="1"/>
  <c r="AF3368" i="1"/>
  <c r="AF3367" i="1"/>
  <c r="AF3366" i="1"/>
  <c r="AF3365" i="1"/>
  <c r="AF3364" i="1"/>
  <c r="AF3363" i="1"/>
  <c r="AF3362" i="1"/>
  <c r="AF3361" i="1"/>
  <c r="AF3360" i="1"/>
  <c r="AF3359" i="1"/>
  <c r="AF3358" i="1"/>
  <c r="AF3357" i="1"/>
  <c r="AF3356" i="1"/>
  <c r="AF3355" i="1"/>
  <c r="AF3354" i="1"/>
  <c r="AF3353" i="1"/>
  <c r="AF3352" i="1"/>
  <c r="AF3351" i="1"/>
  <c r="AF3350" i="1"/>
  <c r="AF3349" i="1"/>
  <c r="AF3348" i="1"/>
  <c r="AF3347" i="1"/>
  <c r="AF3346" i="1"/>
  <c r="AF3345" i="1"/>
  <c r="AF3344" i="1"/>
  <c r="AF3343" i="1"/>
  <c r="AF3342" i="1"/>
  <c r="AF3341" i="1"/>
  <c r="AF3340" i="1"/>
  <c r="AF3339" i="1"/>
  <c r="AF3338" i="1"/>
  <c r="AF3337" i="1"/>
  <c r="AF3336" i="1"/>
  <c r="AF3335" i="1"/>
  <c r="AF3334" i="1"/>
  <c r="AF3333" i="1"/>
  <c r="AF3332" i="1"/>
  <c r="AF3331" i="1"/>
  <c r="AF3330" i="1"/>
  <c r="AF3329" i="1"/>
  <c r="AF3328" i="1"/>
  <c r="AF3327" i="1"/>
  <c r="AF3326" i="1"/>
  <c r="AF3325" i="1"/>
  <c r="AF3324" i="1"/>
  <c r="AF3323" i="1"/>
  <c r="AF3322" i="1"/>
  <c r="AF3321" i="1"/>
  <c r="AF3320" i="1"/>
  <c r="AF3319" i="1"/>
  <c r="AF3318" i="1"/>
  <c r="AF3317" i="1"/>
  <c r="AF3316" i="1"/>
  <c r="AF3315" i="1"/>
  <c r="AF3314" i="1"/>
  <c r="AF3313" i="1"/>
  <c r="AF3312" i="1"/>
  <c r="AF3311" i="1"/>
  <c r="AF3310" i="1"/>
  <c r="AF3309" i="1"/>
  <c r="AF3308" i="1"/>
  <c r="AF3307" i="1"/>
  <c r="AF3306" i="1"/>
  <c r="AF3305" i="1"/>
  <c r="AF3304" i="1"/>
  <c r="AF3303" i="1"/>
  <c r="AF3302" i="1"/>
  <c r="AF3301" i="1"/>
  <c r="AF3300" i="1"/>
  <c r="AF3299" i="1"/>
  <c r="AF3298" i="1"/>
  <c r="AF3297" i="1"/>
  <c r="AF3296" i="1"/>
  <c r="AF3295" i="1"/>
  <c r="AF3294" i="1"/>
  <c r="AF3293" i="1"/>
  <c r="AF3292" i="1"/>
  <c r="AF3291" i="1"/>
  <c r="AF3290" i="1"/>
  <c r="AF3289" i="1"/>
  <c r="AF3288" i="1"/>
  <c r="AF3287" i="1"/>
  <c r="AF3286" i="1"/>
  <c r="AF3285" i="1"/>
  <c r="AF3284" i="1"/>
  <c r="AF3283" i="1"/>
  <c r="AF3282" i="1"/>
  <c r="AF3281" i="1"/>
  <c r="AF3280" i="1"/>
  <c r="AF3279" i="1"/>
  <c r="AF3278" i="1"/>
  <c r="AF3277" i="1"/>
  <c r="AF3276" i="1"/>
  <c r="AF3275" i="1"/>
  <c r="AF3274" i="1"/>
  <c r="AF3273" i="1"/>
  <c r="AF3272" i="1"/>
  <c r="AF3271" i="1"/>
  <c r="AF3270" i="1"/>
  <c r="AF3269" i="1"/>
  <c r="AF3268" i="1"/>
  <c r="AF3267" i="1"/>
  <c r="AF3266" i="1"/>
  <c r="AF3265" i="1"/>
  <c r="AF3264" i="1"/>
  <c r="AF3263" i="1"/>
  <c r="AF3262" i="1"/>
  <c r="AF3261" i="1"/>
  <c r="AF3260" i="1"/>
  <c r="AF3259" i="1"/>
  <c r="AF3258" i="1"/>
  <c r="AF3257" i="1"/>
  <c r="AF3256" i="1"/>
  <c r="AF3255" i="1"/>
  <c r="AF3254" i="1"/>
  <c r="AF3253" i="1"/>
  <c r="AF3252" i="1"/>
  <c r="AF3251" i="1"/>
  <c r="AF3250" i="1"/>
  <c r="AF3249" i="1"/>
  <c r="AF3248" i="1"/>
  <c r="AF3247" i="1"/>
  <c r="AF3246" i="1"/>
  <c r="AF3245" i="1"/>
  <c r="AF3244" i="1"/>
  <c r="AF3243" i="1"/>
  <c r="AF3242" i="1"/>
  <c r="AF3241" i="1"/>
  <c r="AF3240" i="1"/>
  <c r="AF3239" i="1"/>
  <c r="AF3238" i="1"/>
  <c r="AF3237" i="1"/>
  <c r="AF3236" i="1"/>
  <c r="AF3235" i="1"/>
  <c r="AF3234" i="1"/>
  <c r="AF3233" i="1"/>
  <c r="AF3232" i="1"/>
  <c r="AF3231" i="1"/>
  <c r="AF3230" i="1"/>
  <c r="AF3229" i="1"/>
  <c r="AF3228" i="1"/>
  <c r="AF3227" i="1"/>
  <c r="AF3226" i="1"/>
  <c r="AF3225" i="1"/>
  <c r="AF3224" i="1"/>
  <c r="AF3223" i="1"/>
  <c r="AF3222" i="1"/>
  <c r="AF3221" i="1"/>
  <c r="AF3220" i="1"/>
  <c r="AF3219" i="1"/>
  <c r="AF3218" i="1"/>
  <c r="AF3217" i="1"/>
  <c r="AF3216" i="1"/>
  <c r="AF3215" i="1"/>
  <c r="AF3214" i="1"/>
  <c r="AF3213" i="1"/>
  <c r="AF3212" i="1"/>
  <c r="AF3211" i="1"/>
  <c r="AF3210" i="1"/>
  <c r="AF3209" i="1"/>
  <c r="AF3208" i="1"/>
  <c r="AF3207" i="1"/>
  <c r="AF3206" i="1"/>
  <c r="AF3205" i="1"/>
  <c r="AF3204" i="1"/>
  <c r="AF3203" i="1"/>
  <c r="AF3202" i="1"/>
  <c r="AF3201" i="1"/>
  <c r="AF3200" i="1"/>
  <c r="AF3199" i="1"/>
  <c r="AF3198" i="1"/>
  <c r="AF3197" i="1"/>
  <c r="AF3196" i="1"/>
  <c r="AF3195" i="1"/>
  <c r="AF3194" i="1"/>
  <c r="AF3193" i="1"/>
  <c r="AF3192" i="1"/>
  <c r="AF3191" i="1"/>
  <c r="AF3190" i="1"/>
  <c r="AF3189" i="1"/>
  <c r="AF3188" i="1"/>
  <c r="AF3187" i="1"/>
  <c r="AF3186" i="1"/>
  <c r="AF3185" i="1"/>
  <c r="AF3184" i="1"/>
  <c r="AF3183" i="1"/>
  <c r="AF3182" i="1"/>
  <c r="AF3181" i="1"/>
  <c r="AF3180" i="1"/>
  <c r="AF3179" i="1"/>
  <c r="AF3178" i="1"/>
  <c r="AF3177" i="1"/>
  <c r="AF3176" i="1"/>
  <c r="AF3175" i="1"/>
  <c r="AF3174" i="1"/>
  <c r="AF3173" i="1"/>
  <c r="AF3172" i="1"/>
  <c r="AF3171" i="1"/>
  <c r="AF3170" i="1"/>
  <c r="AF3169" i="1"/>
  <c r="AF3168" i="1"/>
  <c r="AF3167" i="1"/>
  <c r="AF3166" i="1"/>
  <c r="AF3165" i="1"/>
  <c r="AF3164" i="1"/>
  <c r="AF3163" i="1"/>
  <c r="AF3162" i="1"/>
  <c r="AF3161" i="1"/>
  <c r="AF3160" i="1"/>
  <c r="AF3159" i="1"/>
  <c r="AF3158" i="1"/>
  <c r="AF3157" i="1"/>
  <c r="AF3156" i="1"/>
  <c r="AF3155" i="1"/>
  <c r="AF3154" i="1"/>
  <c r="AF3153" i="1"/>
  <c r="AF3152" i="1"/>
  <c r="AF3151" i="1"/>
  <c r="AF3150" i="1"/>
  <c r="AF3149" i="1"/>
  <c r="AF3148" i="1"/>
  <c r="AF3147" i="1"/>
  <c r="AF3146" i="1"/>
  <c r="AF3145" i="1"/>
  <c r="AF3144" i="1"/>
  <c r="AF3143" i="1"/>
  <c r="AF3142" i="1"/>
  <c r="AF3141" i="1"/>
  <c r="AF3140" i="1"/>
  <c r="AF3139" i="1"/>
  <c r="AF3138" i="1"/>
  <c r="AF3137" i="1"/>
  <c r="AF3136" i="1"/>
  <c r="AF3135" i="1"/>
  <c r="AF3134" i="1"/>
  <c r="AF3133" i="1"/>
  <c r="AF3132" i="1"/>
  <c r="AF3131" i="1"/>
  <c r="AF3130" i="1"/>
  <c r="AF3129" i="1"/>
  <c r="AF3128" i="1"/>
  <c r="AF3127" i="1"/>
  <c r="AF3126" i="1"/>
  <c r="AF3125" i="1"/>
  <c r="AF3124" i="1"/>
  <c r="AF3123" i="1"/>
  <c r="AF3122" i="1"/>
  <c r="AF3121" i="1"/>
  <c r="AF3120" i="1"/>
  <c r="AF3119" i="1"/>
  <c r="AF3118" i="1"/>
  <c r="AF3117" i="1"/>
  <c r="AF3116" i="1"/>
  <c r="AF3115" i="1"/>
  <c r="AF3114" i="1"/>
  <c r="AF3113" i="1"/>
  <c r="AF3112" i="1"/>
  <c r="AF3111" i="1"/>
  <c r="AF3110" i="1"/>
  <c r="AF3109" i="1"/>
  <c r="AF3108" i="1"/>
  <c r="AF3107" i="1"/>
  <c r="AF3106" i="1"/>
  <c r="AF3105" i="1"/>
  <c r="AF3104" i="1"/>
  <c r="AF3103" i="1"/>
  <c r="AF3102" i="1"/>
  <c r="AF3101" i="1"/>
  <c r="AF3100" i="1"/>
  <c r="AF3099" i="1"/>
  <c r="AF3098" i="1"/>
  <c r="AF3097" i="1"/>
  <c r="AF3096" i="1"/>
  <c r="AF3095" i="1"/>
  <c r="AF3094" i="1"/>
  <c r="AF3093" i="1"/>
  <c r="AF3092" i="1"/>
  <c r="AF3091" i="1"/>
  <c r="AF3090" i="1"/>
  <c r="AF3089" i="1"/>
  <c r="AF3088" i="1"/>
  <c r="AF3087" i="1"/>
  <c r="AF3086" i="1"/>
  <c r="AF3085" i="1"/>
  <c r="AF3084" i="1"/>
  <c r="AF3083" i="1"/>
  <c r="AF3082" i="1"/>
  <c r="AF3081" i="1"/>
  <c r="AF3080" i="1"/>
  <c r="AF3079" i="1"/>
  <c r="AF3078" i="1"/>
  <c r="AF3077" i="1"/>
  <c r="AF3076" i="1"/>
  <c r="AF3075" i="1"/>
  <c r="AF3074" i="1"/>
  <c r="AF3073" i="1"/>
  <c r="AF3072" i="1"/>
  <c r="AF3071" i="1"/>
  <c r="AF3070" i="1"/>
  <c r="AF3069" i="1"/>
  <c r="AF3068" i="1"/>
  <c r="AF3067" i="1"/>
  <c r="AF3066" i="1"/>
  <c r="AF3065" i="1"/>
  <c r="AF3064" i="1"/>
  <c r="AF3063" i="1"/>
  <c r="AF3062" i="1"/>
  <c r="AF3061" i="1"/>
  <c r="AF3060" i="1"/>
  <c r="AF3059" i="1"/>
  <c r="AF3058" i="1"/>
  <c r="AF3057" i="1"/>
  <c r="AF3056" i="1"/>
  <c r="AF3055" i="1"/>
  <c r="AF3054" i="1"/>
  <c r="AF3053" i="1"/>
  <c r="AF3052" i="1"/>
  <c r="AF3051" i="1"/>
  <c r="AF3050" i="1"/>
  <c r="AF3049" i="1"/>
  <c r="AF3048" i="1"/>
  <c r="AF3047" i="1"/>
  <c r="AF3046" i="1"/>
  <c r="AF3045" i="1"/>
  <c r="AF3044" i="1"/>
  <c r="AF3043" i="1"/>
  <c r="AF3042" i="1"/>
  <c r="AF3041" i="1"/>
  <c r="AF3040" i="1"/>
  <c r="AF3039" i="1"/>
  <c r="AF3038" i="1"/>
  <c r="AF3037" i="1"/>
  <c r="AF3036" i="1"/>
  <c r="AF3035" i="1"/>
  <c r="AF3034" i="1"/>
  <c r="AF3033" i="1"/>
  <c r="AF3032" i="1"/>
  <c r="AF3031" i="1"/>
  <c r="AF3030" i="1"/>
  <c r="AF3029" i="1"/>
  <c r="AF3028" i="1"/>
  <c r="AF3027" i="1"/>
  <c r="AF3026" i="1"/>
  <c r="AF3025" i="1"/>
  <c r="AF3024" i="1"/>
  <c r="AF3023" i="1"/>
  <c r="AF3022" i="1"/>
  <c r="AF3021" i="1"/>
  <c r="AF3020" i="1"/>
  <c r="AF3019" i="1"/>
  <c r="AF3018" i="1"/>
  <c r="AF3017" i="1"/>
  <c r="AF3016" i="1"/>
  <c r="AF3015" i="1"/>
  <c r="AF3014" i="1"/>
  <c r="AF3013" i="1"/>
  <c r="AF3012" i="1"/>
  <c r="AF3011" i="1"/>
  <c r="AF3010" i="1"/>
  <c r="AF3009" i="1"/>
  <c r="AF3008" i="1"/>
  <c r="AF3007" i="1"/>
  <c r="AF3006" i="1"/>
  <c r="AF3005" i="1"/>
  <c r="AF3004" i="1"/>
  <c r="AF3003" i="1"/>
  <c r="AF3002" i="1"/>
  <c r="AF3001" i="1"/>
  <c r="AF3000" i="1"/>
  <c r="AF2999" i="1"/>
  <c r="AF2998" i="1"/>
  <c r="AF2997" i="1"/>
  <c r="AF2996" i="1"/>
  <c r="AF2995" i="1"/>
  <c r="AF2994" i="1"/>
  <c r="AF2993" i="1"/>
  <c r="AF2992" i="1"/>
  <c r="AF2991" i="1"/>
  <c r="AF2990" i="1"/>
  <c r="AF2989" i="1"/>
  <c r="AF2988" i="1"/>
  <c r="AF2987" i="1"/>
  <c r="AF2986" i="1"/>
  <c r="AF2985" i="1"/>
  <c r="AF2984" i="1"/>
  <c r="AF2983" i="1"/>
  <c r="AF2982" i="1"/>
  <c r="AF2981" i="1"/>
  <c r="AF2980" i="1"/>
  <c r="AF2979" i="1"/>
  <c r="AF2978" i="1"/>
  <c r="AF2977" i="1"/>
  <c r="AF2976" i="1"/>
  <c r="AF2975" i="1"/>
  <c r="AF2974" i="1"/>
  <c r="AF2973" i="1"/>
  <c r="AF2972" i="1"/>
  <c r="AF2971" i="1"/>
  <c r="AF2970" i="1"/>
  <c r="AF2969" i="1"/>
  <c r="AF2968" i="1"/>
  <c r="AF2967" i="1"/>
  <c r="AF2966" i="1"/>
  <c r="AF2965" i="1"/>
  <c r="AF2964" i="1"/>
  <c r="AF2963" i="1"/>
  <c r="AF2962" i="1"/>
  <c r="AF2961" i="1"/>
  <c r="AF2960" i="1"/>
  <c r="AF2959" i="1"/>
  <c r="AF2958" i="1"/>
  <c r="AF2957" i="1"/>
  <c r="AF2956" i="1"/>
  <c r="AF2955" i="1"/>
  <c r="AF2954" i="1"/>
  <c r="AF2953" i="1"/>
  <c r="AF2952" i="1"/>
  <c r="AF2951" i="1"/>
  <c r="AF2950" i="1"/>
  <c r="AF2949" i="1"/>
  <c r="AF2948" i="1"/>
  <c r="AF2947" i="1"/>
  <c r="AF2946" i="1"/>
  <c r="AF2945" i="1"/>
  <c r="AF2944" i="1"/>
  <c r="AF2943" i="1"/>
  <c r="AF2942" i="1"/>
  <c r="AF2941" i="1"/>
  <c r="AF2940" i="1"/>
  <c r="AF2939" i="1"/>
  <c r="AF2938" i="1"/>
  <c r="AF2937" i="1"/>
  <c r="AF2936" i="1"/>
  <c r="AF2935" i="1"/>
  <c r="AF2934" i="1"/>
  <c r="AF2933" i="1"/>
  <c r="AF2932" i="1"/>
  <c r="AF2931" i="1"/>
  <c r="AF2930" i="1"/>
  <c r="AF2929" i="1"/>
  <c r="AF2928" i="1"/>
  <c r="AF2927" i="1"/>
  <c r="AF2926" i="1"/>
  <c r="AF2925" i="1"/>
  <c r="AF2924" i="1"/>
  <c r="AF2923" i="1"/>
  <c r="AF2922" i="1"/>
  <c r="AF2921" i="1"/>
  <c r="AF2920" i="1"/>
  <c r="AF2919" i="1"/>
  <c r="AF2918" i="1"/>
  <c r="AF2917" i="1"/>
  <c r="AF2916" i="1"/>
  <c r="AF2915" i="1"/>
  <c r="AF2914" i="1"/>
  <c r="AF2913" i="1"/>
  <c r="AF2912" i="1"/>
  <c r="AF2911" i="1"/>
  <c r="AF2910" i="1"/>
  <c r="AF2909" i="1"/>
  <c r="AF2908" i="1"/>
  <c r="AF2907" i="1"/>
  <c r="AF2906" i="1"/>
  <c r="AF2905" i="1"/>
  <c r="AF2904" i="1"/>
  <c r="AF2903" i="1"/>
  <c r="AF2902" i="1"/>
  <c r="AF2901" i="1"/>
  <c r="AF2900" i="1"/>
  <c r="AF2899" i="1"/>
  <c r="AF2898" i="1"/>
  <c r="AF2897" i="1"/>
  <c r="AF2896" i="1"/>
  <c r="AF2895" i="1"/>
  <c r="AF2894" i="1"/>
  <c r="AF2893" i="1"/>
  <c r="AF2892" i="1"/>
  <c r="AF2891" i="1"/>
  <c r="AF2890" i="1"/>
  <c r="AF2889" i="1"/>
  <c r="AF2888" i="1"/>
  <c r="AF2887" i="1"/>
  <c r="AF2886" i="1"/>
  <c r="AF2885" i="1"/>
  <c r="AF2884" i="1"/>
  <c r="AF2883" i="1"/>
  <c r="AF2882" i="1"/>
  <c r="AF2881" i="1"/>
  <c r="AF2880" i="1"/>
  <c r="AF2879" i="1"/>
  <c r="AF2878" i="1"/>
  <c r="AF2877" i="1"/>
  <c r="AF2876" i="1"/>
  <c r="AF2875" i="1"/>
  <c r="AF2874" i="1"/>
  <c r="AF2873" i="1"/>
  <c r="AF2872" i="1"/>
  <c r="AF2871" i="1"/>
  <c r="AF2870" i="1"/>
  <c r="AF2869" i="1"/>
  <c r="AF2868" i="1"/>
  <c r="AF2867" i="1"/>
  <c r="AF2866" i="1"/>
  <c r="AF2865" i="1"/>
  <c r="AF2864" i="1"/>
  <c r="AF2863" i="1"/>
  <c r="AF2862" i="1"/>
  <c r="AF2861" i="1"/>
  <c r="AF2860" i="1"/>
  <c r="AF2859" i="1"/>
  <c r="AF2858" i="1"/>
  <c r="AF2857" i="1"/>
  <c r="AF2856" i="1"/>
  <c r="AF2855" i="1"/>
  <c r="AF2854" i="1"/>
  <c r="AF2853" i="1"/>
  <c r="AF2852" i="1"/>
  <c r="AF2851" i="1"/>
  <c r="AF2850" i="1"/>
  <c r="AF2849" i="1"/>
  <c r="AF2848" i="1"/>
  <c r="AF2847" i="1"/>
  <c r="AF2846" i="1"/>
  <c r="AF2845" i="1"/>
  <c r="AF2844" i="1"/>
  <c r="AF2843" i="1"/>
  <c r="AF2842" i="1"/>
  <c r="AF2841" i="1"/>
  <c r="AF2840" i="1"/>
  <c r="AF2839" i="1"/>
  <c r="AF2838" i="1"/>
  <c r="AF2837" i="1"/>
  <c r="AF2836" i="1"/>
  <c r="AF2835" i="1"/>
  <c r="AF2834" i="1"/>
  <c r="AF2833" i="1"/>
  <c r="AF2832" i="1"/>
  <c r="AF2831" i="1"/>
  <c r="AF2830" i="1"/>
  <c r="AF2829" i="1"/>
  <c r="AF2828" i="1"/>
  <c r="AF2827" i="1"/>
  <c r="AF2826" i="1"/>
  <c r="AF2825" i="1"/>
  <c r="AF2824" i="1"/>
  <c r="AF2823" i="1"/>
  <c r="AF2822" i="1"/>
  <c r="AF2821" i="1"/>
  <c r="AF2820" i="1"/>
  <c r="AF2819" i="1"/>
  <c r="AF2818" i="1"/>
  <c r="AF2817" i="1"/>
  <c r="AF2816" i="1"/>
  <c r="AF2815" i="1"/>
  <c r="AF2814" i="1"/>
  <c r="AF2813" i="1"/>
  <c r="AF2812" i="1"/>
  <c r="AF2811" i="1"/>
  <c r="AF2810" i="1"/>
  <c r="AF2809" i="1"/>
  <c r="AF2808" i="1"/>
  <c r="AF2807" i="1"/>
  <c r="AF2806" i="1"/>
  <c r="AF2805" i="1"/>
  <c r="AF2804" i="1"/>
  <c r="AF2803" i="1"/>
  <c r="AF2802" i="1"/>
  <c r="AF2801" i="1"/>
  <c r="AF2800" i="1"/>
  <c r="AF2799" i="1"/>
  <c r="AF2798" i="1"/>
  <c r="AF2797" i="1"/>
  <c r="AF2796" i="1"/>
  <c r="AF2795" i="1"/>
  <c r="AF2794" i="1"/>
  <c r="AF2793" i="1"/>
  <c r="AF2792" i="1"/>
  <c r="AF2791" i="1"/>
  <c r="AF2790" i="1"/>
  <c r="AF2789" i="1"/>
  <c r="AF2788" i="1"/>
  <c r="AF2787" i="1"/>
  <c r="AF2786" i="1"/>
  <c r="AF2785" i="1"/>
  <c r="AF2784" i="1"/>
  <c r="AF2783" i="1"/>
  <c r="AF2782" i="1"/>
  <c r="AF2781" i="1"/>
  <c r="AF2780" i="1"/>
  <c r="AF2779" i="1"/>
  <c r="AF2778" i="1"/>
  <c r="AF2777" i="1"/>
  <c r="AF2776" i="1"/>
  <c r="AF2775" i="1"/>
  <c r="AF2774" i="1"/>
  <c r="AF2773" i="1"/>
  <c r="AF2772" i="1"/>
  <c r="AF2771" i="1"/>
  <c r="AF2770" i="1"/>
  <c r="AF2769" i="1"/>
  <c r="AF2768" i="1"/>
  <c r="AF2767" i="1"/>
  <c r="AF2766" i="1"/>
  <c r="AF2765" i="1"/>
  <c r="AF2764" i="1"/>
  <c r="AF2763" i="1"/>
  <c r="AF2762" i="1"/>
  <c r="AF2761" i="1"/>
  <c r="AF2760" i="1"/>
  <c r="AF2759" i="1"/>
  <c r="AF2758" i="1"/>
  <c r="AF2757" i="1"/>
  <c r="AF2756" i="1"/>
  <c r="AF2755" i="1"/>
  <c r="AF2754" i="1"/>
  <c r="AF2753" i="1"/>
  <c r="AF2752" i="1"/>
  <c r="AF2751" i="1"/>
  <c r="AF2750" i="1"/>
  <c r="AF2749" i="1"/>
  <c r="AF2748" i="1"/>
  <c r="AF2747" i="1"/>
  <c r="AF2746" i="1"/>
  <c r="AF2745" i="1"/>
  <c r="AF2744" i="1"/>
  <c r="AF2743" i="1"/>
  <c r="AF2742" i="1"/>
  <c r="AF2741" i="1"/>
  <c r="AF2740" i="1"/>
  <c r="AF2739" i="1"/>
  <c r="AF2738" i="1"/>
  <c r="AF2737" i="1"/>
  <c r="AF2736" i="1"/>
  <c r="AF2735" i="1"/>
  <c r="AF2734" i="1"/>
  <c r="AF2733" i="1"/>
  <c r="AF2732" i="1"/>
  <c r="AF2731" i="1"/>
  <c r="AF2730" i="1"/>
  <c r="AF2729" i="1"/>
  <c r="AF2728" i="1"/>
  <c r="AF2727" i="1"/>
  <c r="AF2726" i="1"/>
  <c r="AF2725" i="1"/>
  <c r="AF2724" i="1"/>
  <c r="AF2723" i="1"/>
  <c r="AF2722" i="1"/>
  <c r="AF2721" i="1"/>
  <c r="AF2720" i="1"/>
  <c r="AF2719" i="1"/>
  <c r="AF2718" i="1"/>
  <c r="AF2717" i="1"/>
  <c r="AF2716" i="1"/>
  <c r="AF2715" i="1"/>
  <c r="AF2714" i="1"/>
  <c r="AF2713" i="1"/>
  <c r="AF2712" i="1"/>
  <c r="AF2711" i="1"/>
  <c r="AF2710" i="1"/>
  <c r="AF2709" i="1"/>
  <c r="AF2708" i="1"/>
  <c r="AF2707" i="1"/>
  <c r="AF2706" i="1"/>
  <c r="AF2705" i="1"/>
  <c r="AF2704" i="1"/>
  <c r="AF2703" i="1"/>
  <c r="AF2702" i="1"/>
  <c r="AF2701" i="1"/>
  <c r="AF2700" i="1"/>
  <c r="AF2699" i="1"/>
  <c r="AF2698" i="1"/>
  <c r="AF2697" i="1"/>
  <c r="AF2696" i="1"/>
  <c r="AF2695" i="1"/>
  <c r="AF2694" i="1"/>
  <c r="AF2693" i="1"/>
  <c r="AF2692" i="1"/>
  <c r="AF2691" i="1"/>
  <c r="AF2690" i="1"/>
  <c r="AF2689" i="1"/>
  <c r="AF2688" i="1"/>
  <c r="AF2687" i="1"/>
  <c r="AF2686" i="1"/>
  <c r="AF2685" i="1"/>
  <c r="AF2684" i="1"/>
  <c r="AF2683" i="1"/>
  <c r="AF2682" i="1"/>
  <c r="AF2681" i="1"/>
  <c r="AF2680" i="1"/>
  <c r="AF2679" i="1"/>
  <c r="AF2678" i="1"/>
  <c r="AF2677" i="1"/>
  <c r="AF2676" i="1"/>
  <c r="AF2675" i="1"/>
  <c r="AF2674" i="1"/>
  <c r="AF2673" i="1"/>
  <c r="AF2672" i="1"/>
  <c r="AF2671" i="1"/>
  <c r="AF2670" i="1"/>
  <c r="AF2669" i="1"/>
  <c r="AF2668" i="1"/>
  <c r="AF2667" i="1"/>
  <c r="AF2666" i="1"/>
  <c r="AF2665" i="1"/>
  <c r="AF2664" i="1"/>
  <c r="AF2663" i="1"/>
  <c r="AF2662" i="1"/>
  <c r="AF2661" i="1"/>
  <c r="AF2660" i="1"/>
  <c r="AF2659" i="1"/>
  <c r="AF2658" i="1"/>
  <c r="AF2657" i="1"/>
  <c r="AF2656" i="1"/>
  <c r="AF2655" i="1"/>
  <c r="AF2654" i="1"/>
  <c r="AF2653" i="1"/>
  <c r="AF2652" i="1"/>
  <c r="AF2651" i="1"/>
  <c r="AF2650" i="1"/>
  <c r="AF2649" i="1"/>
  <c r="AF2648" i="1"/>
  <c r="AF2647" i="1"/>
  <c r="AF2646" i="1"/>
  <c r="AF2645" i="1"/>
  <c r="AF2644" i="1"/>
  <c r="AF2643" i="1"/>
  <c r="AF2642" i="1"/>
  <c r="AF2641" i="1"/>
  <c r="AF2640" i="1"/>
  <c r="AF2639" i="1"/>
  <c r="AF2638" i="1"/>
  <c r="AF2637" i="1"/>
  <c r="AF2636" i="1"/>
  <c r="AF2635" i="1"/>
  <c r="AF2634" i="1"/>
  <c r="AF2633" i="1"/>
  <c r="AF2632" i="1"/>
  <c r="AF2631" i="1"/>
  <c r="AF2630" i="1"/>
  <c r="AF2629" i="1"/>
  <c r="AF2628" i="1"/>
  <c r="AF2627" i="1"/>
  <c r="AF2626" i="1"/>
  <c r="AF2625" i="1"/>
  <c r="AF2624" i="1"/>
  <c r="AF2623" i="1"/>
  <c r="AF2622" i="1"/>
  <c r="AF2621" i="1"/>
  <c r="AF2620" i="1"/>
  <c r="AF2619" i="1"/>
  <c r="AF2618" i="1"/>
  <c r="AF2617" i="1"/>
  <c r="AF2616" i="1"/>
  <c r="AF2615" i="1"/>
  <c r="AF2614" i="1"/>
  <c r="AF2613" i="1"/>
  <c r="AF2612" i="1"/>
  <c r="AF2611" i="1"/>
  <c r="AF2610" i="1"/>
  <c r="AF2609" i="1"/>
  <c r="AF2608" i="1"/>
  <c r="AF2607" i="1"/>
  <c r="AF2606" i="1"/>
  <c r="AF2605" i="1"/>
  <c r="AF2604" i="1"/>
  <c r="AF2603" i="1"/>
  <c r="AF2602" i="1"/>
  <c r="AF2601" i="1"/>
  <c r="AF2600" i="1"/>
  <c r="AF2599" i="1"/>
  <c r="AF2598" i="1"/>
  <c r="AF2597" i="1"/>
  <c r="AF2596" i="1"/>
  <c r="AF2595" i="1"/>
  <c r="AF2594" i="1"/>
  <c r="AF2593" i="1"/>
  <c r="AF2592" i="1"/>
  <c r="AF2591" i="1"/>
  <c r="AF2590" i="1"/>
  <c r="AF2589" i="1"/>
  <c r="AF2588" i="1"/>
  <c r="AF2587" i="1"/>
  <c r="AF2586" i="1"/>
  <c r="AF2585" i="1"/>
  <c r="AF2584" i="1"/>
  <c r="AF2583" i="1"/>
  <c r="AF2582" i="1"/>
  <c r="AF2581" i="1"/>
  <c r="AF2580" i="1"/>
  <c r="AF2579" i="1"/>
  <c r="AF2578" i="1"/>
  <c r="AF2577" i="1"/>
  <c r="AF2576" i="1"/>
  <c r="AF2575" i="1"/>
  <c r="AF2574" i="1"/>
  <c r="AF2573" i="1"/>
  <c r="AF2572" i="1"/>
  <c r="AF2571" i="1"/>
  <c r="AF2570" i="1"/>
  <c r="AF2569" i="1"/>
  <c r="AF2568" i="1"/>
  <c r="AF2567" i="1"/>
  <c r="AF2566" i="1"/>
  <c r="AF2565" i="1"/>
  <c r="AF2564" i="1"/>
  <c r="AF2563" i="1"/>
  <c r="AF2562" i="1"/>
  <c r="AF2561" i="1"/>
  <c r="AF2560" i="1"/>
  <c r="AF2559" i="1"/>
  <c r="AF2558" i="1"/>
  <c r="AF2557" i="1"/>
  <c r="AF2556" i="1"/>
  <c r="AF2555" i="1"/>
  <c r="AF2554" i="1"/>
  <c r="AF2553" i="1"/>
  <c r="AF2552" i="1"/>
  <c r="AF2551" i="1"/>
  <c r="AF2550" i="1"/>
  <c r="AF2549" i="1"/>
  <c r="AF2548" i="1"/>
  <c r="AF2547" i="1"/>
  <c r="AF2546" i="1"/>
  <c r="AF2545" i="1"/>
  <c r="AF2544" i="1"/>
  <c r="AF2543" i="1"/>
  <c r="AF2542" i="1"/>
  <c r="AF2541" i="1"/>
  <c r="AF2540" i="1"/>
  <c r="AF2539" i="1"/>
  <c r="AF2538" i="1"/>
  <c r="AF2537" i="1"/>
  <c r="AF2536" i="1"/>
  <c r="AF2535" i="1"/>
  <c r="AF2534" i="1"/>
  <c r="AF2533" i="1"/>
  <c r="AF2532" i="1"/>
  <c r="AF2531" i="1"/>
  <c r="AF2530" i="1"/>
  <c r="AF2529" i="1"/>
  <c r="AF2528" i="1"/>
  <c r="AF2527" i="1"/>
  <c r="AF2526" i="1"/>
  <c r="AF2525" i="1"/>
  <c r="AF2524" i="1"/>
  <c r="AF2523" i="1"/>
  <c r="AF2522" i="1"/>
  <c r="AF2521" i="1"/>
  <c r="AF2520" i="1"/>
  <c r="AF2519" i="1"/>
  <c r="AF2518" i="1"/>
  <c r="AF2517" i="1"/>
  <c r="AF2516" i="1"/>
  <c r="AF2515" i="1"/>
  <c r="AF2514" i="1"/>
  <c r="AF2513" i="1"/>
  <c r="AF2512" i="1"/>
  <c r="AF2511" i="1"/>
  <c r="AF2510" i="1"/>
  <c r="AF2509" i="1"/>
  <c r="AF2508" i="1"/>
  <c r="AF2507" i="1"/>
  <c r="AF2506" i="1"/>
  <c r="AF2505" i="1"/>
  <c r="AF2504" i="1"/>
  <c r="AF2503" i="1"/>
  <c r="AF2502" i="1"/>
  <c r="AF2501" i="1"/>
  <c r="AF2500" i="1"/>
  <c r="AF2499" i="1"/>
  <c r="AF2498" i="1"/>
  <c r="AF2497" i="1"/>
  <c r="AF2496" i="1"/>
  <c r="AF2495" i="1"/>
  <c r="AF2494" i="1"/>
  <c r="AF2493" i="1"/>
  <c r="AF2492" i="1"/>
  <c r="AF2491" i="1"/>
  <c r="AF2490" i="1"/>
  <c r="AF2489" i="1"/>
  <c r="AF2488" i="1"/>
  <c r="AF2487" i="1"/>
  <c r="AF2486" i="1"/>
  <c r="AF2485" i="1"/>
  <c r="AF2484" i="1"/>
  <c r="AF2483" i="1"/>
  <c r="AF2482" i="1"/>
  <c r="AF2481" i="1"/>
  <c r="AF2480" i="1"/>
  <c r="AF2479" i="1"/>
  <c r="AF2478" i="1"/>
  <c r="AF2477" i="1"/>
  <c r="AF2476" i="1"/>
  <c r="AF2475" i="1"/>
  <c r="AF2474" i="1"/>
  <c r="AF2473" i="1"/>
  <c r="AF2472" i="1"/>
  <c r="AF2471" i="1"/>
  <c r="AF2470" i="1"/>
  <c r="AF2469" i="1"/>
  <c r="AF2468" i="1"/>
  <c r="AF2467" i="1"/>
  <c r="AF2466" i="1"/>
  <c r="AF2465" i="1"/>
  <c r="AF2464" i="1"/>
  <c r="AF2463" i="1"/>
  <c r="AF2462" i="1"/>
  <c r="AF2461" i="1"/>
  <c r="AF2460" i="1"/>
  <c r="AF2459" i="1"/>
  <c r="AF2458" i="1"/>
  <c r="AF2457" i="1"/>
  <c r="AF2456" i="1"/>
  <c r="AF2455" i="1"/>
  <c r="AF2454" i="1"/>
  <c r="AF2453" i="1"/>
  <c r="AF2452" i="1"/>
  <c r="AF2451" i="1"/>
  <c r="AF2450" i="1"/>
  <c r="AF2449" i="1"/>
  <c r="AF2448" i="1"/>
  <c r="AF2447" i="1"/>
  <c r="AF2446" i="1"/>
  <c r="AF2445" i="1"/>
  <c r="AF2444" i="1"/>
  <c r="AF2443" i="1"/>
  <c r="AF2442" i="1"/>
  <c r="AF2441" i="1"/>
  <c r="AF2440" i="1"/>
  <c r="AF2439" i="1"/>
  <c r="AF2438" i="1"/>
  <c r="AF2437" i="1"/>
  <c r="AF2436" i="1"/>
  <c r="AF2435" i="1"/>
  <c r="AF2434" i="1"/>
  <c r="AF2433" i="1"/>
  <c r="AF2432" i="1"/>
  <c r="AF2431" i="1"/>
  <c r="AF2430" i="1"/>
  <c r="AF2429" i="1"/>
  <c r="AF2428" i="1"/>
  <c r="AF2427" i="1"/>
  <c r="AF2426" i="1"/>
  <c r="AF2425" i="1"/>
  <c r="AF2424" i="1"/>
  <c r="AF2423" i="1"/>
  <c r="AF2422" i="1"/>
  <c r="AF2421" i="1"/>
  <c r="AF2420" i="1"/>
  <c r="AF2419" i="1"/>
  <c r="AF2418" i="1"/>
  <c r="AF2417" i="1"/>
  <c r="AF2416" i="1"/>
  <c r="AF2415" i="1"/>
  <c r="AF2414" i="1"/>
  <c r="AF2413" i="1"/>
  <c r="AF2412" i="1"/>
  <c r="AF2411" i="1"/>
  <c r="AF2410" i="1"/>
  <c r="AF2409" i="1"/>
  <c r="AF2408" i="1"/>
  <c r="AF2407" i="1"/>
  <c r="AF2406" i="1"/>
  <c r="AF2405" i="1"/>
  <c r="AF2404" i="1"/>
  <c r="AF2403" i="1"/>
  <c r="AF2402" i="1"/>
  <c r="AF2401" i="1"/>
  <c r="AF2400" i="1"/>
  <c r="AF2399" i="1"/>
  <c r="AF2398" i="1"/>
  <c r="AF2397" i="1"/>
  <c r="AF2396" i="1"/>
  <c r="AF2395" i="1"/>
  <c r="AF2394" i="1"/>
  <c r="AF2393" i="1"/>
  <c r="AF2392" i="1"/>
  <c r="AF2391" i="1"/>
  <c r="AF2390" i="1"/>
  <c r="AF2389" i="1"/>
  <c r="AF2388" i="1"/>
  <c r="AF2387" i="1"/>
  <c r="AF2386" i="1"/>
  <c r="AF2385" i="1"/>
  <c r="AF2384" i="1"/>
  <c r="AF2383" i="1"/>
  <c r="AF2382" i="1"/>
  <c r="AF2381" i="1"/>
  <c r="AF2380" i="1"/>
  <c r="AF2379" i="1"/>
  <c r="AF2378" i="1"/>
  <c r="AF2377" i="1"/>
  <c r="AF2376" i="1"/>
  <c r="AF2375" i="1"/>
  <c r="AF2374" i="1"/>
  <c r="AF2373" i="1"/>
  <c r="AF2372" i="1"/>
  <c r="AF2371" i="1"/>
  <c r="AF2370" i="1"/>
  <c r="AF2369" i="1"/>
  <c r="AF2368" i="1"/>
  <c r="AF2367" i="1"/>
  <c r="AF2366" i="1"/>
  <c r="AF2365" i="1"/>
  <c r="AF2364" i="1"/>
  <c r="AF2363" i="1"/>
  <c r="AF2362" i="1"/>
  <c r="AF2361" i="1"/>
  <c r="AF2360" i="1"/>
  <c r="AF2359" i="1"/>
  <c r="AF2358" i="1"/>
  <c r="AF2357" i="1"/>
  <c r="AF2356" i="1"/>
  <c r="AF2355" i="1"/>
  <c r="AF2354" i="1"/>
  <c r="AF2353" i="1"/>
  <c r="AF2352" i="1"/>
  <c r="AF2351" i="1"/>
  <c r="AF2350" i="1"/>
  <c r="AF2349" i="1"/>
  <c r="AF2348" i="1"/>
  <c r="AF2347" i="1"/>
  <c r="AF2346" i="1"/>
  <c r="AF2345" i="1"/>
  <c r="AF2344" i="1"/>
  <c r="AF2343" i="1"/>
  <c r="AF2342" i="1"/>
  <c r="AF2341" i="1"/>
  <c r="AF2340" i="1"/>
  <c r="AF2339" i="1"/>
  <c r="AF2338" i="1"/>
  <c r="AF2337" i="1"/>
  <c r="AF2336" i="1"/>
  <c r="AF2335" i="1"/>
  <c r="AF2334" i="1"/>
  <c r="AF2333" i="1"/>
  <c r="AF2332" i="1"/>
  <c r="AF2331" i="1"/>
  <c r="AF2330" i="1"/>
  <c r="AF2329" i="1"/>
  <c r="AF2328" i="1"/>
  <c r="AF2327" i="1"/>
  <c r="AF2326" i="1"/>
  <c r="AF2325" i="1"/>
  <c r="AF2324" i="1"/>
  <c r="AF2323" i="1"/>
  <c r="AF2322" i="1"/>
  <c r="AF2321" i="1"/>
  <c r="AF2320" i="1"/>
  <c r="AF2319" i="1"/>
  <c r="AF2318" i="1"/>
  <c r="AF2317" i="1"/>
  <c r="AF2316" i="1"/>
  <c r="AF2315" i="1"/>
  <c r="AF2314" i="1"/>
  <c r="AF2313" i="1"/>
  <c r="AF2312" i="1"/>
  <c r="AF2311" i="1"/>
  <c r="AF2310" i="1"/>
  <c r="AF2309" i="1"/>
  <c r="AF2308" i="1"/>
  <c r="AF2307" i="1"/>
  <c r="AF2306" i="1"/>
  <c r="AF2305" i="1"/>
  <c r="AF2304" i="1"/>
  <c r="AF2303" i="1"/>
  <c r="AF2302" i="1"/>
  <c r="AF2301" i="1"/>
  <c r="AF2300" i="1"/>
  <c r="AF2299" i="1"/>
  <c r="AF2298" i="1"/>
  <c r="AF2297" i="1"/>
  <c r="AF2296" i="1"/>
  <c r="AF2295" i="1"/>
  <c r="AF2294" i="1"/>
  <c r="AF2293" i="1"/>
  <c r="AF2292" i="1"/>
  <c r="AF2291" i="1"/>
  <c r="AF2290" i="1"/>
  <c r="AF2289" i="1"/>
  <c r="AF2288" i="1"/>
  <c r="AF2287" i="1"/>
  <c r="AF2286" i="1"/>
  <c r="AF2285" i="1"/>
  <c r="AF2284" i="1"/>
  <c r="AF2283" i="1"/>
  <c r="AF2282" i="1"/>
  <c r="AF2281" i="1"/>
  <c r="AF2280" i="1"/>
  <c r="AF2279" i="1"/>
  <c r="AF2278" i="1"/>
  <c r="AF2277" i="1"/>
  <c r="AF2276" i="1"/>
  <c r="AF2275" i="1"/>
  <c r="AF2274" i="1"/>
  <c r="AF2273" i="1"/>
  <c r="AF2272" i="1"/>
  <c r="AF2271" i="1"/>
  <c r="AF2270" i="1"/>
  <c r="AF2269" i="1"/>
  <c r="AF2268" i="1"/>
  <c r="AF2267" i="1"/>
  <c r="AF2266" i="1"/>
  <c r="AF2265" i="1"/>
  <c r="AF2264" i="1"/>
  <c r="AF2263" i="1"/>
  <c r="AF2262" i="1"/>
  <c r="AF2261" i="1"/>
  <c r="AF2260" i="1"/>
  <c r="AF2259" i="1"/>
  <c r="AF2258" i="1"/>
  <c r="AF2257" i="1"/>
  <c r="AF2256" i="1"/>
  <c r="AF2255" i="1"/>
  <c r="AF2254" i="1"/>
  <c r="AF2253" i="1"/>
  <c r="AF2252" i="1"/>
  <c r="AF2251" i="1"/>
  <c r="AF2250" i="1"/>
  <c r="AF2249" i="1"/>
  <c r="AF2248" i="1"/>
  <c r="AF2247" i="1"/>
  <c r="AF2246" i="1"/>
  <c r="AF2245" i="1"/>
  <c r="AF2244" i="1"/>
  <c r="AF2243" i="1"/>
  <c r="AF2242" i="1"/>
  <c r="AF2241" i="1"/>
  <c r="AF2240" i="1"/>
  <c r="AF2239" i="1"/>
  <c r="AF2238" i="1"/>
  <c r="AF2237" i="1"/>
  <c r="AF2236" i="1"/>
  <c r="AF2235" i="1"/>
  <c r="AF2234" i="1"/>
  <c r="AF2233" i="1"/>
  <c r="AF2232" i="1"/>
  <c r="AF2231" i="1"/>
  <c r="AF2230" i="1"/>
  <c r="AF2229" i="1"/>
  <c r="AF2228" i="1"/>
  <c r="AF2227" i="1"/>
  <c r="AF2226" i="1"/>
  <c r="AF2225" i="1"/>
  <c r="AF2224" i="1"/>
  <c r="AF2223" i="1"/>
  <c r="AF2222" i="1"/>
  <c r="AF2221" i="1"/>
  <c r="AF2220" i="1"/>
  <c r="AF2219" i="1"/>
  <c r="AF2218" i="1"/>
  <c r="AF2217" i="1"/>
  <c r="AF2216" i="1"/>
  <c r="AF2215" i="1"/>
  <c r="AF2214" i="1"/>
  <c r="AF2213" i="1"/>
  <c r="AF2212" i="1"/>
  <c r="AF2211" i="1"/>
  <c r="AF2210" i="1"/>
  <c r="AF2209" i="1"/>
  <c r="AF2208" i="1"/>
  <c r="AF2207" i="1"/>
  <c r="AF2206" i="1"/>
  <c r="AF2205" i="1"/>
  <c r="AF2204" i="1"/>
  <c r="AF2203" i="1"/>
  <c r="AF2202" i="1"/>
  <c r="AF2201" i="1"/>
  <c r="AF2200" i="1"/>
  <c r="AF2199" i="1"/>
  <c r="AF2198" i="1"/>
  <c r="AF2197" i="1"/>
  <c r="AF2196" i="1"/>
  <c r="AF2195" i="1"/>
  <c r="AF2194" i="1"/>
  <c r="AF2193" i="1"/>
  <c r="AF2192" i="1"/>
  <c r="AF2191" i="1"/>
  <c r="AF2190" i="1"/>
  <c r="AF2189" i="1"/>
  <c r="AF2188" i="1"/>
  <c r="AF2187" i="1"/>
  <c r="AF2186" i="1"/>
  <c r="AF2185" i="1"/>
  <c r="AF2184" i="1"/>
  <c r="AF2183" i="1"/>
  <c r="AF2182" i="1"/>
  <c r="AF2181" i="1"/>
  <c r="AF2180" i="1"/>
  <c r="AF2179" i="1"/>
  <c r="AF2178" i="1"/>
  <c r="AF2177" i="1"/>
  <c r="AF2176" i="1"/>
  <c r="AF2175" i="1"/>
  <c r="AF2174" i="1"/>
  <c r="AF2173" i="1"/>
  <c r="AF2172" i="1"/>
  <c r="AF2171" i="1"/>
  <c r="AF2170" i="1"/>
  <c r="AF2169" i="1"/>
  <c r="AF2168" i="1"/>
  <c r="AF2167" i="1"/>
  <c r="AF2166" i="1"/>
  <c r="AF2165" i="1"/>
  <c r="AF2164" i="1"/>
  <c r="AF2163" i="1"/>
  <c r="AF2162" i="1"/>
  <c r="AF2161" i="1"/>
  <c r="AF2160" i="1"/>
  <c r="AF2159" i="1"/>
  <c r="AF2158" i="1"/>
  <c r="AF2157" i="1"/>
  <c r="AF2156" i="1"/>
  <c r="AF2155" i="1"/>
  <c r="AF2154" i="1"/>
  <c r="AF2153" i="1"/>
  <c r="AF2152" i="1"/>
  <c r="AF2151" i="1"/>
  <c r="AF2150" i="1"/>
  <c r="AF2149" i="1"/>
  <c r="AF2148" i="1"/>
  <c r="AF2147" i="1"/>
  <c r="AF2146" i="1"/>
  <c r="AF2145" i="1"/>
  <c r="AF2144" i="1"/>
  <c r="AF2143" i="1"/>
  <c r="AF2142" i="1"/>
  <c r="AF2141" i="1"/>
  <c r="AF2140" i="1"/>
  <c r="AF2139" i="1"/>
  <c r="AF2138" i="1"/>
  <c r="AF2137" i="1"/>
  <c r="AF2136" i="1"/>
  <c r="AF2135" i="1"/>
  <c r="AF2134" i="1"/>
  <c r="AF2133" i="1"/>
  <c r="AF2132" i="1"/>
  <c r="AF2131" i="1"/>
  <c r="AF2130" i="1"/>
  <c r="AF2129" i="1"/>
  <c r="AF2128" i="1"/>
  <c r="AF2127" i="1"/>
  <c r="AF2126" i="1"/>
  <c r="AF2125" i="1"/>
  <c r="AF2124" i="1"/>
  <c r="AF2123" i="1"/>
  <c r="AF2122" i="1"/>
  <c r="AF2121" i="1"/>
  <c r="AF2120" i="1"/>
  <c r="AF2119" i="1"/>
  <c r="AF2118" i="1"/>
  <c r="AF2117" i="1"/>
  <c r="AF2116" i="1"/>
  <c r="AF2115" i="1"/>
  <c r="AF2114" i="1"/>
  <c r="AF2113" i="1"/>
  <c r="AF2112" i="1"/>
  <c r="AF2111" i="1"/>
  <c r="AF2110" i="1"/>
  <c r="AF2109" i="1"/>
  <c r="AF2108" i="1"/>
  <c r="AF2107" i="1"/>
  <c r="AF2106" i="1"/>
  <c r="AF2105" i="1"/>
  <c r="AF2104" i="1"/>
  <c r="AF2103" i="1"/>
  <c r="AF2102" i="1"/>
  <c r="AF2101" i="1"/>
  <c r="AF2100" i="1"/>
  <c r="AF2099" i="1"/>
  <c r="AF2098" i="1"/>
  <c r="AF2097" i="1"/>
  <c r="AF2096" i="1"/>
  <c r="AF2095" i="1"/>
  <c r="AF2094" i="1"/>
  <c r="AF2093" i="1"/>
  <c r="AF2092" i="1"/>
  <c r="AF2091" i="1"/>
  <c r="AF2090" i="1"/>
  <c r="AF2089" i="1"/>
  <c r="AF2088" i="1"/>
  <c r="AF2087" i="1"/>
  <c r="AF2086" i="1"/>
  <c r="AF2085" i="1"/>
  <c r="AF2084" i="1"/>
  <c r="AF2083" i="1"/>
  <c r="AF2082" i="1"/>
  <c r="AF2081" i="1"/>
  <c r="AF2080" i="1"/>
  <c r="AF2079" i="1"/>
  <c r="AF2078" i="1"/>
  <c r="AF2077" i="1"/>
  <c r="AF2076" i="1"/>
  <c r="AF2075" i="1"/>
  <c r="AF2074" i="1"/>
  <c r="AF2073" i="1"/>
  <c r="AF2072" i="1"/>
  <c r="AF2071" i="1"/>
  <c r="AF2070" i="1"/>
  <c r="AF2069" i="1"/>
  <c r="AF2068" i="1"/>
  <c r="AF2067" i="1"/>
  <c r="AF2066" i="1"/>
  <c r="AF2065" i="1"/>
  <c r="AF2064" i="1"/>
  <c r="AF2063" i="1"/>
  <c r="AF2062" i="1"/>
  <c r="AF2061" i="1"/>
  <c r="AF2060" i="1"/>
  <c r="AF2059" i="1"/>
  <c r="AF2058" i="1"/>
  <c r="AF2057" i="1"/>
  <c r="AF2056" i="1"/>
  <c r="AF2055" i="1"/>
  <c r="AF2054" i="1"/>
  <c r="AF2053" i="1"/>
  <c r="AF2052" i="1"/>
  <c r="AF2051" i="1"/>
  <c r="AF2050" i="1"/>
  <c r="AF2049" i="1"/>
  <c r="AF2048" i="1"/>
  <c r="AF2047" i="1"/>
  <c r="AF2046" i="1"/>
  <c r="AF2045" i="1"/>
  <c r="AF2044" i="1"/>
  <c r="AF2043" i="1"/>
  <c r="AF2042" i="1"/>
  <c r="AF2041" i="1"/>
  <c r="AF2040" i="1"/>
  <c r="AF2039" i="1"/>
  <c r="AF2038" i="1"/>
  <c r="AF2037" i="1"/>
  <c r="AF2036" i="1"/>
  <c r="AF2035" i="1"/>
  <c r="AF2034" i="1"/>
  <c r="AF2033" i="1"/>
  <c r="AF2032" i="1"/>
  <c r="AF2031" i="1"/>
  <c r="AF2030" i="1"/>
  <c r="AF2029" i="1"/>
  <c r="AF2028" i="1"/>
  <c r="AF2027" i="1"/>
  <c r="AF2026" i="1"/>
  <c r="AF2025" i="1"/>
  <c r="AF2024" i="1"/>
  <c r="AF2023" i="1"/>
  <c r="AF2022" i="1"/>
  <c r="AF2021" i="1"/>
  <c r="AF2020" i="1"/>
  <c r="AF2019" i="1"/>
  <c r="AF2018" i="1"/>
  <c r="AF2017" i="1"/>
  <c r="AF2016" i="1"/>
  <c r="AF2015" i="1"/>
  <c r="AF2014" i="1"/>
  <c r="AF2013" i="1"/>
  <c r="AF2012" i="1"/>
  <c r="AF2011" i="1"/>
  <c r="AF2010" i="1"/>
  <c r="AF2009" i="1"/>
  <c r="AF2008" i="1"/>
  <c r="AF2007" i="1"/>
  <c r="AF2006" i="1"/>
  <c r="AF2005" i="1"/>
  <c r="AF2004" i="1"/>
  <c r="AF2003" i="1"/>
  <c r="AF2002" i="1"/>
  <c r="AF2001" i="1"/>
  <c r="AF2000" i="1"/>
  <c r="AF1999" i="1"/>
  <c r="AF1998" i="1"/>
  <c r="AF1997" i="1"/>
  <c r="AF1996" i="1"/>
  <c r="AF1995" i="1"/>
  <c r="AF1994" i="1"/>
  <c r="AF1993" i="1"/>
  <c r="AF1992" i="1"/>
  <c r="AF1991" i="1"/>
  <c r="AF1990" i="1"/>
  <c r="AF1989" i="1"/>
  <c r="AF1988" i="1"/>
  <c r="AF1987" i="1"/>
  <c r="AF1986" i="1"/>
  <c r="AF1985" i="1"/>
  <c r="AF1984" i="1"/>
  <c r="AF1983" i="1"/>
  <c r="AF1982" i="1"/>
  <c r="AF1981" i="1"/>
  <c r="AF1980" i="1"/>
  <c r="AF1979" i="1"/>
  <c r="AF1978" i="1"/>
  <c r="AF1977" i="1"/>
  <c r="AF1976" i="1"/>
  <c r="AF1975" i="1"/>
  <c r="AF1974" i="1"/>
  <c r="AF1973" i="1"/>
  <c r="AF1972" i="1"/>
  <c r="AF1971" i="1"/>
  <c r="AF1970" i="1"/>
  <c r="AF1969" i="1"/>
  <c r="AF1968" i="1"/>
  <c r="AF1967" i="1"/>
  <c r="AF1966" i="1"/>
  <c r="AF1965" i="1"/>
  <c r="AF1964" i="1"/>
  <c r="AF1963" i="1"/>
  <c r="AF1962" i="1"/>
  <c r="AF1961" i="1"/>
  <c r="AF1960" i="1"/>
  <c r="AF1959" i="1"/>
  <c r="AF1958" i="1"/>
  <c r="AF1957" i="1"/>
  <c r="AF1956" i="1"/>
  <c r="AF1955" i="1"/>
  <c r="AF1954" i="1"/>
  <c r="AF1953" i="1"/>
  <c r="AF1952" i="1"/>
  <c r="AF1951" i="1"/>
  <c r="AF1950" i="1"/>
  <c r="AF1949" i="1"/>
  <c r="AF1948" i="1"/>
  <c r="AF1947" i="1"/>
  <c r="AF1946" i="1"/>
  <c r="AF1945" i="1"/>
  <c r="AF1944" i="1"/>
  <c r="AF1943" i="1"/>
  <c r="AF1942" i="1"/>
  <c r="AF1941" i="1"/>
  <c r="AF1940" i="1"/>
  <c r="AF1939" i="1"/>
  <c r="AF1938" i="1"/>
  <c r="AF1937" i="1"/>
  <c r="AF1936" i="1"/>
  <c r="AF1935" i="1"/>
  <c r="AF1934" i="1"/>
  <c r="AF1933" i="1"/>
  <c r="AF1932" i="1"/>
  <c r="AF1931" i="1"/>
  <c r="AF1930" i="1"/>
  <c r="AF1929" i="1"/>
  <c r="AF1928" i="1"/>
  <c r="AF1927" i="1"/>
  <c r="AF1926" i="1"/>
  <c r="AF1925" i="1"/>
  <c r="AF1924" i="1"/>
  <c r="AF1923" i="1"/>
  <c r="AF1922" i="1"/>
  <c r="AF1921" i="1"/>
  <c r="AF1920" i="1"/>
  <c r="AF1919" i="1"/>
  <c r="AF1918" i="1"/>
  <c r="AF1917" i="1"/>
  <c r="AF1916" i="1"/>
  <c r="AF1915" i="1"/>
  <c r="AF1914" i="1"/>
  <c r="AF1913" i="1"/>
  <c r="AF1912" i="1"/>
  <c r="AF1911" i="1"/>
  <c r="AF1910" i="1"/>
  <c r="AF1909" i="1"/>
  <c r="AF1908" i="1"/>
  <c r="AF1907" i="1"/>
  <c r="AF1906" i="1"/>
  <c r="AF1905" i="1"/>
  <c r="AF1904" i="1"/>
  <c r="AF1903" i="1"/>
  <c r="AF1902" i="1"/>
  <c r="AF1901" i="1"/>
  <c r="AF1900" i="1"/>
  <c r="AF1899" i="1"/>
  <c r="AF1898" i="1"/>
  <c r="AF1897" i="1"/>
  <c r="AF1896" i="1"/>
  <c r="AF1895" i="1"/>
  <c r="AF1894" i="1"/>
  <c r="AF1893" i="1"/>
  <c r="AF1892" i="1"/>
  <c r="AF1891" i="1"/>
  <c r="AF1890" i="1"/>
  <c r="AF1889" i="1"/>
  <c r="AF1888" i="1"/>
  <c r="AF1887" i="1"/>
  <c r="AF1886" i="1"/>
  <c r="AF1885" i="1"/>
  <c r="AF1884" i="1"/>
  <c r="AF1883" i="1"/>
  <c r="AF1882" i="1"/>
  <c r="AF1881" i="1"/>
  <c r="AF1880" i="1"/>
  <c r="AF1879" i="1"/>
  <c r="AF1878" i="1"/>
  <c r="AF1877" i="1"/>
  <c r="AF1876" i="1"/>
  <c r="AF1875" i="1"/>
  <c r="AF1874" i="1"/>
  <c r="AF1873" i="1"/>
  <c r="AF1872" i="1"/>
  <c r="AF1871" i="1"/>
  <c r="AF1870" i="1"/>
  <c r="AF1869" i="1"/>
  <c r="AF1868" i="1"/>
  <c r="AF1867" i="1"/>
  <c r="AF1866" i="1"/>
  <c r="AF1865" i="1"/>
  <c r="AF1864" i="1"/>
  <c r="AF1863" i="1"/>
  <c r="AF1862" i="1"/>
  <c r="AF1861" i="1"/>
  <c r="AF1860" i="1"/>
  <c r="AF1859" i="1"/>
  <c r="AF1858" i="1"/>
  <c r="AF1857" i="1"/>
  <c r="AF1856" i="1"/>
  <c r="AF1855" i="1"/>
  <c r="AF1854" i="1"/>
  <c r="AF1853" i="1"/>
  <c r="AF1852" i="1"/>
  <c r="AF1851" i="1"/>
  <c r="AF1850" i="1"/>
  <c r="AF1849" i="1"/>
  <c r="AF1848" i="1"/>
  <c r="AF1847" i="1"/>
  <c r="AF1846" i="1"/>
  <c r="AF1845" i="1"/>
  <c r="AF1844" i="1"/>
  <c r="AF1843" i="1"/>
  <c r="AF1842" i="1"/>
  <c r="AF1841" i="1"/>
  <c r="AF1840" i="1"/>
  <c r="AF1839" i="1"/>
  <c r="AF1838" i="1"/>
  <c r="AF1837" i="1"/>
  <c r="AF1836" i="1"/>
  <c r="AF1835" i="1"/>
  <c r="AF1834" i="1"/>
  <c r="AF1833" i="1"/>
  <c r="AF1832" i="1"/>
  <c r="AF1831" i="1"/>
  <c r="AF1830" i="1"/>
  <c r="AF1829" i="1"/>
  <c r="AF1828" i="1"/>
  <c r="AF1827" i="1"/>
  <c r="AF1826" i="1"/>
  <c r="AF1825" i="1"/>
  <c r="AF1824" i="1"/>
  <c r="AF1823" i="1"/>
  <c r="AF1822" i="1"/>
  <c r="AF1821" i="1"/>
  <c r="AF1820" i="1"/>
  <c r="AF1819" i="1"/>
  <c r="AF1818" i="1"/>
  <c r="AF1817" i="1"/>
  <c r="AF1816" i="1"/>
  <c r="AF1815" i="1"/>
  <c r="AF1814" i="1"/>
  <c r="AF1813" i="1"/>
  <c r="AF1812" i="1"/>
  <c r="AF1811" i="1"/>
  <c r="AF1810" i="1"/>
  <c r="AF1809" i="1"/>
  <c r="AF1808" i="1"/>
  <c r="AF1807" i="1"/>
  <c r="AF1806" i="1"/>
  <c r="AF1805" i="1"/>
  <c r="AF1804" i="1"/>
  <c r="AF1803" i="1"/>
  <c r="AF1802" i="1"/>
  <c r="AF1801" i="1"/>
  <c r="AF1800" i="1"/>
  <c r="AF1799" i="1"/>
  <c r="AF1798" i="1"/>
  <c r="AF1797" i="1"/>
  <c r="AF1796" i="1"/>
  <c r="AF1795" i="1"/>
  <c r="AF1794" i="1"/>
  <c r="AF1793" i="1"/>
  <c r="AF1792" i="1"/>
  <c r="AF1791" i="1"/>
  <c r="AF1790" i="1"/>
  <c r="AF1789" i="1"/>
  <c r="AF1788" i="1"/>
  <c r="AF1787" i="1"/>
  <c r="AF1786" i="1"/>
  <c r="AF1785" i="1"/>
  <c r="AF1784" i="1"/>
  <c r="AF1783" i="1"/>
  <c r="AF1782" i="1"/>
  <c r="AF1781" i="1"/>
  <c r="AF1780" i="1"/>
  <c r="AF1779" i="1"/>
  <c r="AF1778" i="1"/>
  <c r="AF1777" i="1"/>
  <c r="AF1776" i="1"/>
  <c r="AF1775" i="1"/>
  <c r="AF1774" i="1"/>
  <c r="AF1773" i="1"/>
  <c r="AF1772" i="1"/>
  <c r="AF1771" i="1"/>
  <c r="AF1770" i="1"/>
  <c r="AF1769" i="1"/>
  <c r="AF1768" i="1"/>
  <c r="AF1767" i="1"/>
  <c r="AF1766" i="1"/>
  <c r="AF1765" i="1"/>
  <c r="AF1764" i="1"/>
  <c r="AF1763" i="1"/>
  <c r="AF1762" i="1"/>
  <c r="AF1761" i="1"/>
  <c r="AF1760" i="1"/>
  <c r="AF1759" i="1"/>
  <c r="AF1758" i="1"/>
  <c r="AF1757" i="1"/>
  <c r="AF1756" i="1"/>
  <c r="AF1755" i="1"/>
  <c r="AF1754" i="1"/>
  <c r="AF1753" i="1"/>
  <c r="AF1752" i="1"/>
  <c r="AF1751" i="1"/>
  <c r="AF1750" i="1"/>
  <c r="AF1749" i="1"/>
  <c r="AF1748" i="1"/>
  <c r="AF1747" i="1"/>
  <c r="AF1746" i="1"/>
  <c r="AF1745" i="1"/>
  <c r="AF1744" i="1"/>
  <c r="AF1743" i="1"/>
  <c r="AF1742" i="1"/>
  <c r="AF1741" i="1"/>
  <c r="AF1740" i="1"/>
  <c r="AF1739" i="1"/>
  <c r="AF1738" i="1"/>
  <c r="AF1737" i="1"/>
  <c r="AF1736" i="1"/>
  <c r="AF1735" i="1"/>
  <c r="AF1734" i="1"/>
  <c r="AF1733" i="1"/>
  <c r="AF1732" i="1"/>
  <c r="AF1731" i="1"/>
  <c r="AF1730" i="1"/>
  <c r="AF1729" i="1"/>
  <c r="AF1728" i="1"/>
  <c r="AF1727" i="1"/>
  <c r="AF1726" i="1"/>
  <c r="AF1725" i="1"/>
  <c r="AF1724" i="1"/>
  <c r="AF1723" i="1"/>
  <c r="AF1722" i="1"/>
  <c r="AF1721" i="1"/>
  <c r="AF1720" i="1"/>
  <c r="AF1719" i="1"/>
  <c r="AF1718" i="1"/>
  <c r="AF1717" i="1"/>
  <c r="AF1716" i="1"/>
  <c r="AF1715" i="1"/>
  <c r="AF1714" i="1"/>
  <c r="AF1713" i="1"/>
  <c r="AF1712" i="1"/>
  <c r="AF1711" i="1"/>
  <c r="AF1710" i="1"/>
  <c r="AF1709" i="1"/>
  <c r="AF1708" i="1"/>
  <c r="AF1707" i="1"/>
  <c r="AF1706" i="1"/>
  <c r="AF1705" i="1"/>
  <c r="AF1704" i="1"/>
  <c r="AF1703" i="1"/>
  <c r="AF1702" i="1"/>
  <c r="AF1701" i="1"/>
  <c r="AF1700" i="1"/>
  <c r="AF1699" i="1"/>
  <c r="AF1698" i="1"/>
  <c r="AF1697" i="1"/>
  <c r="AF1696" i="1"/>
  <c r="AF1695" i="1"/>
  <c r="AF1694" i="1"/>
  <c r="AF1693" i="1"/>
  <c r="AF1692" i="1"/>
  <c r="AF1691" i="1"/>
  <c r="AF1690" i="1"/>
  <c r="AF1689" i="1"/>
  <c r="AF1688" i="1"/>
  <c r="AF1687" i="1"/>
  <c r="AF1686" i="1"/>
  <c r="AF1685" i="1"/>
  <c r="AF1684" i="1"/>
  <c r="AF1683" i="1"/>
  <c r="AF1682" i="1"/>
  <c r="AF1681" i="1"/>
  <c r="AF1680" i="1"/>
  <c r="AF1679" i="1"/>
  <c r="AF1678" i="1"/>
  <c r="AF1677" i="1"/>
  <c r="AF1676" i="1"/>
  <c r="AF1675" i="1"/>
  <c r="AF1674" i="1"/>
  <c r="AF1673" i="1"/>
  <c r="AF1672" i="1"/>
  <c r="AF1671" i="1"/>
  <c r="AF1670" i="1"/>
  <c r="AF1669" i="1"/>
  <c r="AF1668" i="1"/>
  <c r="AF1667" i="1"/>
  <c r="AF1666" i="1"/>
  <c r="AF1665" i="1"/>
  <c r="AF1664" i="1"/>
  <c r="AF1663" i="1"/>
  <c r="AF1662" i="1"/>
  <c r="AF1661" i="1"/>
  <c r="AF1660" i="1"/>
  <c r="AF1659" i="1"/>
  <c r="AF1658" i="1"/>
  <c r="AF1657" i="1"/>
  <c r="AF1656" i="1"/>
  <c r="AF1655" i="1"/>
  <c r="AF1654" i="1"/>
  <c r="AF1653" i="1"/>
  <c r="AF1652" i="1"/>
  <c r="AF1651" i="1"/>
  <c r="AF1650" i="1"/>
  <c r="AF1649" i="1"/>
  <c r="AF1648" i="1"/>
  <c r="AF1647" i="1"/>
  <c r="AF1646" i="1"/>
  <c r="AF1645" i="1"/>
  <c r="AF1644" i="1"/>
  <c r="AF1643" i="1"/>
  <c r="AF1642" i="1"/>
  <c r="AF1641" i="1"/>
  <c r="AF1640" i="1"/>
  <c r="AF1639" i="1"/>
  <c r="AF1638" i="1"/>
  <c r="AF1637" i="1"/>
  <c r="AF1636" i="1"/>
  <c r="AF1635" i="1"/>
  <c r="AF1634" i="1"/>
  <c r="AF1633" i="1"/>
  <c r="AF1632" i="1"/>
  <c r="AF1631" i="1"/>
  <c r="AF1630" i="1"/>
  <c r="AF1629" i="1"/>
  <c r="AF1628" i="1"/>
  <c r="AF1627" i="1"/>
  <c r="AF1626" i="1"/>
  <c r="AF1625" i="1"/>
  <c r="AF1624" i="1"/>
  <c r="AF1623" i="1"/>
  <c r="AF1622" i="1"/>
  <c r="AF1621" i="1"/>
  <c r="AF1620" i="1"/>
  <c r="AF1619" i="1"/>
  <c r="AF1618" i="1"/>
  <c r="AF1617" i="1"/>
  <c r="AF1616" i="1"/>
  <c r="AF1615" i="1"/>
  <c r="AF1614" i="1"/>
  <c r="AF1613" i="1"/>
  <c r="AF1612" i="1"/>
  <c r="AF1611" i="1"/>
  <c r="AF1610" i="1"/>
  <c r="AF1609" i="1"/>
  <c r="AF1608" i="1"/>
  <c r="AF1607" i="1"/>
  <c r="AF1606" i="1"/>
  <c r="AF1605" i="1"/>
  <c r="AF1604" i="1"/>
  <c r="AF1603" i="1"/>
  <c r="AF1602" i="1"/>
  <c r="AF1601" i="1"/>
  <c r="AF1600" i="1"/>
  <c r="AF1599" i="1"/>
  <c r="AF1598" i="1"/>
  <c r="AF1597" i="1"/>
  <c r="AF1596" i="1"/>
  <c r="AF1595" i="1"/>
  <c r="AF1594" i="1"/>
  <c r="AF1593" i="1"/>
  <c r="AF1592" i="1"/>
  <c r="AF1591" i="1"/>
  <c r="AF1590" i="1"/>
  <c r="AF1589" i="1"/>
  <c r="AF1588" i="1"/>
  <c r="AF1587" i="1"/>
  <c r="AF1586" i="1"/>
  <c r="AF1585" i="1"/>
  <c r="AF1584" i="1"/>
  <c r="AF1583" i="1"/>
  <c r="AF1582" i="1"/>
  <c r="AF1581" i="1"/>
  <c r="AF1580" i="1"/>
  <c r="AF1579" i="1"/>
  <c r="AF1578" i="1"/>
  <c r="AF1577" i="1"/>
  <c r="AF1576" i="1"/>
  <c r="AF1575" i="1"/>
  <c r="AF1574" i="1"/>
  <c r="AF1573" i="1"/>
  <c r="AF1572" i="1"/>
  <c r="AF1571" i="1"/>
  <c r="AF1570" i="1"/>
  <c r="AF1569" i="1"/>
  <c r="AF1568" i="1"/>
  <c r="AF1567" i="1"/>
  <c r="AF1566" i="1"/>
  <c r="AF1565" i="1"/>
  <c r="AF1564" i="1"/>
  <c r="AF1563" i="1"/>
  <c r="AF1562" i="1"/>
  <c r="AF1561" i="1"/>
  <c r="AF1560" i="1"/>
  <c r="AF1559" i="1"/>
  <c r="AF1558" i="1"/>
  <c r="AF1557" i="1"/>
  <c r="AF1556" i="1"/>
  <c r="AF1555" i="1"/>
  <c r="AF1554" i="1"/>
  <c r="AF1553" i="1"/>
  <c r="AF1552" i="1"/>
  <c r="AF1551" i="1"/>
  <c r="AF1550" i="1"/>
  <c r="AF1549" i="1"/>
  <c r="AF1548" i="1"/>
  <c r="AF1547" i="1"/>
  <c r="AF1546" i="1"/>
  <c r="AF1545" i="1"/>
  <c r="AF1544" i="1"/>
  <c r="AF1543" i="1"/>
  <c r="AF1542" i="1"/>
  <c r="AF1541" i="1"/>
  <c r="AF1540" i="1"/>
  <c r="AF1539" i="1"/>
  <c r="AF1538" i="1"/>
  <c r="AF1537" i="1"/>
  <c r="AF1536" i="1"/>
  <c r="AF1535" i="1"/>
  <c r="AF1534" i="1"/>
  <c r="AF1533" i="1"/>
  <c r="AF1532" i="1"/>
  <c r="AF1531" i="1"/>
  <c r="AF1530" i="1"/>
  <c r="AF1529" i="1"/>
  <c r="AF1528" i="1"/>
  <c r="AF1527" i="1"/>
  <c r="AF1526" i="1"/>
  <c r="AF1525" i="1"/>
  <c r="AF1524" i="1"/>
  <c r="AF1523" i="1"/>
  <c r="AF1522" i="1"/>
  <c r="AF1521" i="1"/>
  <c r="AF1520" i="1"/>
  <c r="AF1519" i="1"/>
  <c r="AF1518" i="1"/>
  <c r="AF1517" i="1"/>
  <c r="AF1516" i="1"/>
  <c r="AF1515" i="1"/>
  <c r="AF1514" i="1"/>
  <c r="AF1513" i="1"/>
  <c r="AF1512" i="1"/>
  <c r="AF1511" i="1"/>
  <c r="AF1510" i="1"/>
  <c r="AF1509" i="1"/>
  <c r="AF1508" i="1"/>
  <c r="AF1507" i="1"/>
  <c r="AF1506" i="1"/>
  <c r="AF1505" i="1"/>
  <c r="AF1504" i="1"/>
  <c r="AF1503" i="1"/>
  <c r="AF1502" i="1"/>
  <c r="AF1501" i="1"/>
  <c r="AF1500" i="1"/>
  <c r="AF1499" i="1"/>
  <c r="AF1498" i="1"/>
  <c r="AF1497" i="1"/>
  <c r="AF1496" i="1"/>
  <c r="AF1495" i="1"/>
  <c r="AF1494" i="1"/>
  <c r="AF1493" i="1"/>
  <c r="AF1492" i="1"/>
  <c r="AF1491" i="1"/>
  <c r="AF1490" i="1"/>
  <c r="AF1489" i="1"/>
  <c r="AF1488" i="1"/>
  <c r="AF1487" i="1"/>
  <c r="AF1486" i="1"/>
  <c r="AF1485" i="1"/>
  <c r="AF1484" i="1"/>
  <c r="AF1483" i="1"/>
  <c r="AF1482" i="1"/>
  <c r="AF1481" i="1"/>
  <c r="AF1480" i="1"/>
  <c r="AF1479" i="1"/>
  <c r="AF1478" i="1"/>
  <c r="AF1477" i="1"/>
  <c r="AF1476" i="1"/>
  <c r="AF1475" i="1"/>
  <c r="AF1474" i="1"/>
  <c r="AF1473" i="1"/>
  <c r="AF1472" i="1"/>
  <c r="AF1471" i="1"/>
  <c r="AF1470" i="1"/>
  <c r="AF1469" i="1"/>
  <c r="AF1468" i="1"/>
  <c r="AF1467" i="1"/>
  <c r="AF1466" i="1"/>
  <c r="AF1465" i="1"/>
  <c r="AF1464" i="1"/>
  <c r="AF1463" i="1"/>
  <c r="AF1462" i="1"/>
  <c r="AF1461" i="1"/>
  <c r="AF1460" i="1"/>
  <c r="AF1459" i="1"/>
  <c r="AF1458" i="1"/>
  <c r="AF1457" i="1"/>
  <c r="AF1456" i="1"/>
  <c r="AF1455" i="1"/>
  <c r="AF1454" i="1"/>
  <c r="AF1453" i="1"/>
  <c r="AF1452" i="1"/>
  <c r="AF1451" i="1"/>
  <c r="AF1450" i="1"/>
  <c r="AF1449" i="1"/>
  <c r="AF1448" i="1"/>
  <c r="AF1447" i="1"/>
  <c r="AF1446" i="1"/>
  <c r="AF1445" i="1"/>
  <c r="AF1444" i="1"/>
  <c r="AF1443" i="1"/>
  <c r="AF1442" i="1"/>
  <c r="AF1441" i="1"/>
  <c r="AF1440" i="1"/>
  <c r="AF1439" i="1"/>
  <c r="AF1438" i="1"/>
  <c r="AF1437" i="1"/>
  <c r="AF1436" i="1"/>
  <c r="AF1435" i="1"/>
  <c r="AF1434" i="1"/>
  <c r="AF1433" i="1"/>
  <c r="AF1432" i="1"/>
  <c r="AF1431" i="1"/>
  <c r="AF1430" i="1"/>
  <c r="AF1429" i="1"/>
  <c r="AF1428" i="1"/>
  <c r="AF1427" i="1"/>
  <c r="AF1426" i="1"/>
  <c r="AF1425" i="1"/>
  <c r="AF1424" i="1"/>
  <c r="AF1423" i="1"/>
  <c r="AF1422" i="1"/>
  <c r="AF1421" i="1"/>
  <c r="AF1420" i="1"/>
  <c r="AF1419" i="1"/>
  <c r="AF1418" i="1"/>
  <c r="AF1417" i="1"/>
  <c r="AF1416" i="1"/>
  <c r="AF1415" i="1"/>
  <c r="AF1414" i="1"/>
  <c r="AF1413" i="1"/>
  <c r="AF1412" i="1"/>
  <c r="AF1411" i="1"/>
  <c r="AF1410" i="1"/>
  <c r="AF1409" i="1"/>
  <c r="AF1408" i="1"/>
  <c r="AF1407" i="1"/>
  <c r="AF1406" i="1"/>
  <c r="AF1405" i="1"/>
  <c r="AF1404" i="1"/>
  <c r="AF1403" i="1"/>
  <c r="AF1402" i="1"/>
  <c r="AF1401" i="1"/>
  <c r="AF1400" i="1"/>
  <c r="AF1399" i="1"/>
  <c r="AF1398" i="1"/>
  <c r="AF1397" i="1"/>
  <c r="AF1396" i="1"/>
  <c r="AF1395" i="1"/>
  <c r="AF1394" i="1"/>
  <c r="AF1393" i="1"/>
  <c r="AF1392" i="1"/>
  <c r="AF1391" i="1"/>
  <c r="AF1390" i="1"/>
  <c r="AF1389" i="1"/>
  <c r="AF1388" i="1"/>
  <c r="AF1387" i="1"/>
  <c r="AF1386" i="1"/>
  <c r="AF1385" i="1"/>
  <c r="AF1384" i="1"/>
  <c r="AF1383" i="1"/>
  <c r="AF1382" i="1"/>
  <c r="AF1381" i="1"/>
  <c r="AF1380" i="1"/>
  <c r="AF1379" i="1"/>
  <c r="AF1378" i="1"/>
  <c r="AF1377" i="1"/>
  <c r="AF1376" i="1"/>
  <c r="AF1375" i="1"/>
  <c r="AF1374" i="1"/>
  <c r="AF1373" i="1"/>
  <c r="AF1372" i="1"/>
  <c r="AF1371" i="1"/>
  <c r="AF1370" i="1"/>
  <c r="AF1369" i="1"/>
  <c r="AF1368" i="1"/>
  <c r="AF1367" i="1"/>
  <c r="AF1366" i="1"/>
  <c r="AF1365" i="1"/>
  <c r="AF1364" i="1"/>
  <c r="AF1363" i="1"/>
  <c r="AF1362" i="1"/>
  <c r="AF1361" i="1"/>
  <c r="AF1360" i="1"/>
  <c r="AF1359" i="1"/>
  <c r="AF1358" i="1"/>
  <c r="AF1357" i="1"/>
  <c r="AF1356" i="1"/>
  <c r="AF1355" i="1"/>
  <c r="AF1354" i="1"/>
  <c r="AF1353" i="1"/>
  <c r="AF1352" i="1"/>
  <c r="AF1351" i="1"/>
  <c r="AF1350" i="1"/>
  <c r="AF1349" i="1"/>
  <c r="AF1348" i="1"/>
  <c r="AF1347" i="1"/>
  <c r="AF1346" i="1"/>
  <c r="AF1345" i="1"/>
  <c r="AF1344" i="1"/>
  <c r="AF1343" i="1"/>
  <c r="AF1342" i="1"/>
  <c r="AF1341" i="1"/>
  <c r="AF1340" i="1"/>
  <c r="AF1339" i="1"/>
  <c r="AF1338" i="1"/>
  <c r="AF1337" i="1"/>
  <c r="AF1336" i="1"/>
  <c r="AF1335" i="1"/>
  <c r="AF1334" i="1"/>
  <c r="AF1333" i="1"/>
  <c r="AF1332" i="1"/>
  <c r="AF1331" i="1"/>
  <c r="AF1330" i="1"/>
  <c r="AF1329" i="1"/>
  <c r="AF1328" i="1"/>
  <c r="AF1327" i="1"/>
  <c r="AF1326" i="1"/>
  <c r="AF1325" i="1"/>
  <c r="AF1324" i="1"/>
  <c r="AF1323" i="1"/>
  <c r="AF1322" i="1"/>
  <c r="AF1321" i="1"/>
  <c r="AF1320" i="1"/>
  <c r="AF1319" i="1"/>
  <c r="AF1318" i="1"/>
  <c r="AF1317" i="1"/>
  <c r="AF1316" i="1"/>
  <c r="AF1315" i="1"/>
  <c r="AF1314" i="1"/>
  <c r="AF1313" i="1"/>
  <c r="AF1312" i="1"/>
  <c r="AF1311" i="1"/>
  <c r="AF1310" i="1"/>
  <c r="AF1309" i="1"/>
  <c r="AF1308" i="1"/>
  <c r="AF1307" i="1"/>
  <c r="AF1306" i="1"/>
  <c r="AF1305" i="1"/>
  <c r="AF1304" i="1"/>
  <c r="AF1303" i="1"/>
  <c r="AF1302" i="1"/>
  <c r="AF1301" i="1"/>
  <c r="AF1300" i="1"/>
  <c r="AF1299" i="1"/>
  <c r="AF1298" i="1"/>
  <c r="AF1297" i="1"/>
  <c r="AF1296" i="1"/>
  <c r="AF1295" i="1"/>
  <c r="AF1294" i="1"/>
  <c r="AF1293" i="1"/>
  <c r="AF1292" i="1"/>
  <c r="AF1291" i="1"/>
  <c r="AF1290" i="1"/>
  <c r="AF1289" i="1"/>
  <c r="AF1288" i="1"/>
  <c r="AF1287" i="1"/>
  <c r="AF1286" i="1"/>
  <c r="AF1285" i="1"/>
  <c r="AF1284" i="1"/>
  <c r="AF1283" i="1"/>
  <c r="AF1282" i="1"/>
  <c r="AF1281" i="1"/>
  <c r="AF1280" i="1"/>
  <c r="AF1279" i="1"/>
  <c r="AF1278" i="1"/>
  <c r="AF1277" i="1"/>
  <c r="AF1276" i="1"/>
  <c r="AF1275" i="1"/>
  <c r="AF1274" i="1"/>
  <c r="AF1273" i="1"/>
  <c r="AF1272" i="1"/>
  <c r="AF1271" i="1"/>
  <c r="AF1270" i="1"/>
  <c r="AF1269" i="1"/>
  <c r="AF1268" i="1"/>
  <c r="AF1267" i="1"/>
  <c r="AF1266" i="1"/>
  <c r="AF1265" i="1"/>
  <c r="AF1264" i="1"/>
  <c r="AF1263" i="1"/>
  <c r="AF1262" i="1"/>
  <c r="AF1261" i="1"/>
  <c r="AF1260" i="1"/>
  <c r="AF1259" i="1"/>
  <c r="AF1258" i="1"/>
  <c r="AF1257" i="1"/>
  <c r="AF1256" i="1"/>
  <c r="AF1255" i="1"/>
  <c r="AF1254" i="1"/>
  <c r="AF1253" i="1"/>
  <c r="AF1252" i="1"/>
  <c r="AF1251" i="1"/>
  <c r="AF1250" i="1"/>
  <c r="AF1249" i="1"/>
  <c r="AF1248" i="1"/>
  <c r="AF1247" i="1"/>
  <c r="AF1246" i="1"/>
  <c r="AF1245" i="1"/>
  <c r="AF1244" i="1"/>
  <c r="AF1243" i="1"/>
  <c r="AF1242" i="1"/>
  <c r="AF1241" i="1"/>
  <c r="AF1240" i="1"/>
  <c r="AF1239" i="1"/>
  <c r="AF1238" i="1"/>
  <c r="AF1237" i="1"/>
  <c r="AF1236" i="1"/>
  <c r="AF1235" i="1"/>
  <c r="AF1234" i="1"/>
  <c r="AF1233" i="1"/>
  <c r="AF1232" i="1"/>
  <c r="AF1231" i="1"/>
  <c r="AF1230" i="1"/>
  <c r="AF1229" i="1"/>
  <c r="AF1228" i="1"/>
  <c r="AF1227" i="1"/>
  <c r="AF1226" i="1"/>
  <c r="AF1225" i="1"/>
  <c r="AF1224" i="1"/>
  <c r="AF1223" i="1"/>
  <c r="AF1222" i="1"/>
  <c r="AF1221" i="1"/>
  <c r="AF1220" i="1"/>
  <c r="AF1219" i="1"/>
  <c r="AF1218" i="1"/>
  <c r="AF1217" i="1"/>
  <c r="AF1216" i="1"/>
  <c r="AF1215" i="1"/>
  <c r="AF1214" i="1"/>
  <c r="AF1213" i="1"/>
  <c r="AF1212" i="1"/>
  <c r="AF1211" i="1"/>
  <c r="AF1210" i="1"/>
  <c r="AF1209" i="1"/>
  <c r="AF1208" i="1"/>
  <c r="AF1207" i="1"/>
  <c r="AF1206" i="1"/>
  <c r="AF1205" i="1"/>
  <c r="AF1204" i="1"/>
  <c r="AF1203" i="1"/>
  <c r="AF1202" i="1"/>
  <c r="AF1201" i="1"/>
  <c r="AF1200" i="1"/>
  <c r="AF1199" i="1"/>
  <c r="AF1198" i="1"/>
  <c r="AF1197" i="1"/>
  <c r="AF1196" i="1"/>
  <c r="AF1195" i="1"/>
  <c r="AF1194" i="1"/>
  <c r="AF1193" i="1"/>
  <c r="AF1192" i="1"/>
  <c r="AF1191" i="1"/>
  <c r="AF1190" i="1"/>
  <c r="AF1189" i="1"/>
  <c r="AF1188" i="1"/>
  <c r="AF1187" i="1"/>
  <c r="AF1186" i="1"/>
  <c r="AF1185" i="1"/>
  <c r="AF1184" i="1"/>
  <c r="AF1183" i="1"/>
  <c r="AF1182" i="1"/>
  <c r="AF1181" i="1"/>
  <c r="AF1180" i="1"/>
  <c r="AF1179" i="1"/>
  <c r="AF1178" i="1"/>
  <c r="AF1177" i="1"/>
  <c r="AF1176" i="1"/>
  <c r="AF1175" i="1"/>
  <c r="AF1174" i="1"/>
  <c r="AF1173" i="1"/>
  <c r="AF1172" i="1"/>
  <c r="AF1171" i="1"/>
  <c r="AF1170" i="1"/>
  <c r="AF1169" i="1"/>
  <c r="AF1168" i="1"/>
  <c r="AF1167" i="1"/>
  <c r="AF1166" i="1"/>
  <c r="AF1165" i="1"/>
  <c r="AF1164" i="1"/>
  <c r="AF1163" i="1"/>
  <c r="AF1162" i="1"/>
  <c r="AF1161" i="1"/>
  <c r="AF1160" i="1"/>
  <c r="AF1159" i="1"/>
  <c r="AF1158" i="1"/>
  <c r="AF1157" i="1"/>
  <c r="AF1156" i="1"/>
  <c r="AF1155" i="1"/>
  <c r="AF1154" i="1"/>
  <c r="AF1153" i="1"/>
  <c r="AF1152" i="1"/>
  <c r="AF1151" i="1"/>
  <c r="AF1150" i="1"/>
  <c r="AF1149" i="1"/>
  <c r="AF1148" i="1"/>
  <c r="AF1147" i="1"/>
  <c r="AF1146" i="1"/>
  <c r="AF1145" i="1"/>
  <c r="AF1144" i="1"/>
  <c r="AF1143" i="1"/>
  <c r="AF1142" i="1"/>
  <c r="AF1141" i="1"/>
  <c r="AF1140" i="1"/>
  <c r="AF1139" i="1"/>
  <c r="AF1138" i="1"/>
  <c r="AF1137" i="1"/>
  <c r="AF1136" i="1"/>
  <c r="AF1135" i="1"/>
  <c r="AF1134" i="1"/>
  <c r="AF1133" i="1"/>
  <c r="AF1132" i="1"/>
  <c r="AF1131" i="1"/>
  <c r="AF1130" i="1"/>
  <c r="AF1129" i="1"/>
  <c r="AF1128" i="1"/>
  <c r="AF1127" i="1"/>
  <c r="AF1126" i="1"/>
  <c r="AF1125" i="1"/>
  <c r="AF1124" i="1"/>
  <c r="AF1123" i="1"/>
  <c r="AF1122" i="1"/>
  <c r="AF1121" i="1"/>
  <c r="AF1120" i="1"/>
  <c r="AF1119" i="1"/>
  <c r="AF1118" i="1"/>
  <c r="AF1117" i="1"/>
  <c r="AF1116" i="1"/>
  <c r="AF1115" i="1"/>
  <c r="AF1114" i="1"/>
  <c r="AF1113" i="1"/>
  <c r="AF1112" i="1"/>
  <c r="AF1111" i="1"/>
  <c r="AF1110" i="1"/>
  <c r="AF1109" i="1"/>
  <c r="AF1108" i="1"/>
  <c r="AF1107"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384" i="1"/>
  <c r="AF383" i="1"/>
  <c r="AF382" i="1"/>
  <c r="AF381" i="1"/>
  <c r="AF380" i="1"/>
  <c r="AF379" i="1"/>
  <c r="AF378" i="1"/>
  <c r="AF377" i="1"/>
  <c r="AF376" i="1"/>
  <c r="AF375" i="1"/>
  <c r="AF374" i="1"/>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E3476" i="1"/>
  <c r="AE3475" i="1"/>
  <c r="AE3474" i="1"/>
  <c r="AE3473" i="1"/>
  <c r="AE3472" i="1"/>
  <c r="AE3471" i="1"/>
  <c r="AE3470" i="1"/>
  <c r="AE3469" i="1"/>
  <c r="AE3468" i="1"/>
  <c r="AE3467" i="1"/>
  <c r="AE3466" i="1"/>
  <c r="AE3465" i="1"/>
  <c r="AE3464" i="1"/>
  <c r="AE3463" i="1"/>
  <c r="AE3462" i="1"/>
  <c r="AE3461" i="1"/>
  <c r="AE3460" i="1"/>
  <c r="AE3459" i="1"/>
  <c r="AE3458" i="1"/>
  <c r="AE3457" i="1"/>
  <c r="AE3456" i="1"/>
  <c r="AE3455" i="1"/>
  <c r="AE3454" i="1"/>
  <c r="AE3453" i="1"/>
  <c r="AE3452" i="1"/>
  <c r="AE3451" i="1"/>
  <c r="AE3450" i="1"/>
  <c r="AE3449" i="1"/>
  <c r="AE3448" i="1"/>
  <c r="AE3447" i="1"/>
  <c r="AE3446" i="1"/>
  <c r="AE3445" i="1"/>
  <c r="AE3444" i="1"/>
  <c r="AE3443" i="1"/>
  <c r="AE3442" i="1"/>
  <c r="AE3441" i="1"/>
  <c r="AE3440" i="1"/>
  <c r="AE3439" i="1"/>
  <c r="AE3438" i="1"/>
  <c r="AE3437" i="1"/>
  <c r="AE3436" i="1"/>
  <c r="AE3435" i="1"/>
  <c r="AE3434" i="1"/>
  <c r="AE3433" i="1"/>
  <c r="AE3432" i="1"/>
  <c r="AE3431" i="1"/>
  <c r="AE3430" i="1"/>
  <c r="AE3429" i="1"/>
  <c r="AE3428" i="1"/>
  <c r="AE3427" i="1"/>
  <c r="AE3426" i="1"/>
  <c r="AE3425" i="1"/>
  <c r="AE3424" i="1"/>
  <c r="AE3423" i="1"/>
  <c r="AE3422" i="1"/>
  <c r="AE3421" i="1"/>
  <c r="AE3420" i="1"/>
  <c r="AE3419" i="1"/>
  <c r="AE3418" i="1"/>
  <c r="AE3417" i="1"/>
  <c r="AE3416" i="1"/>
  <c r="AE3415" i="1"/>
  <c r="AE3414" i="1"/>
  <c r="AE3413" i="1"/>
  <c r="AE3412" i="1"/>
  <c r="AE3411" i="1"/>
  <c r="AE3410" i="1"/>
  <c r="AE3409" i="1"/>
  <c r="AE3408" i="1"/>
  <c r="AE3407" i="1"/>
  <c r="AE3406" i="1"/>
  <c r="AE3405" i="1"/>
  <c r="AE3404" i="1"/>
  <c r="AE3403" i="1"/>
  <c r="AE3402" i="1"/>
  <c r="AE3401" i="1"/>
  <c r="AE3400" i="1"/>
  <c r="AE3399" i="1"/>
  <c r="AE3398" i="1"/>
  <c r="AE3397" i="1"/>
  <c r="AE3396" i="1"/>
  <c r="AE3395" i="1"/>
  <c r="AE3394" i="1"/>
  <c r="AE3393" i="1"/>
  <c r="AE3392" i="1"/>
  <c r="AE3391" i="1"/>
  <c r="AE3390" i="1"/>
  <c r="AE3389" i="1"/>
  <c r="AE3388" i="1"/>
  <c r="AE3387" i="1"/>
  <c r="AE3386" i="1"/>
  <c r="AE3385" i="1"/>
  <c r="AE3384" i="1"/>
  <c r="AE3383" i="1"/>
  <c r="AE3382" i="1"/>
  <c r="AE3381" i="1"/>
  <c r="AE3380" i="1"/>
  <c r="AE3379" i="1"/>
  <c r="AE3378" i="1"/>
  <c r="AE3377" i="1"/>
  <c r="AE3376" i="1"/>
  <c r="AE3375" i="1"/>
  <c r="AE3374" i="1"/>
  <c r="AE3373" i="1"/>
  <c r="AE3372" i="1"/>
  <c r="AE3371" i="1"/>
  <c r="AE3370" i="1"/>
  <c r="AE3369" i="1"/>
  <c r="AE3368" i="1"/>
  <c r="AE3367" i="1"/>
  <c r="AE3366" i="1"/>
  <c r="AE3365" i="1"/>
  <c r="AE3364" i="1"/>
  <c r="AE3363" i="1"/>
  <c r="AE3362" i="1"/>
  <c r="AE3361" i="1"/>
  <c r="AE3360" i="1"/>
  <c r="AE3359" i="1"/>
  <c r="AE3358" i="1"/>
  <c r="AE3357" i="1"/>
  <c r="AE3356" i="1"/>
  <c r="AE3355" i="1"/>
  <c r="AE3354" i="1"/>
  <c r="AE3353" i="1"/>
  <c r="AE3352" i="1"/>
  <c r="AE3351" i="1"/>
  <c r="AE3350" i="1"/>
  <c r="AE3349" i="1"/>
  <c r="AE3348" i="1"/>
  <c r="AE3347" i="1"/>
  <c r="AE3346" i="1"/>
  <c r="AE3345" i="1"/>
  <c r="AE3344" i="1"/>
  <c r="AE3343" i="1"/>
  <c r="AE3342" i="1"/>
  <c r="AE3341" i="1"/>
  <c r="AE3340" i="1"/>
  <c r="AE3339" i="1"/>
  <c r="AE3338" i="1"/>
  <c r="AE3337" i="1"/>
  <c r="AE3336" i="1"/>
  <c r="AE3335" i="1"/>
  <c r="AE3334" i="1"/>
  <c r="AE3333" i="1"/>
  <c r="AE3332" i="1"/>
  <c r="AE3331" i="1"/>
  <c r="AE3330" i="1"/>
  <c r="AE3329" i="1"/>
  <c r="AE3328" i="1"/>
  <c r="AE3327" i="1"/>
  <c r="AE3326" i="1"/>
  <c r="AE3325" i="1"/>
  <c r="AE3324" i="1"/>
  <c r="AE3323" i="1"/>
  <c r="AE3322" i="1"/>
  <c r="AE3321" i="1"/>
  <c r="AE3320" i="1"/>
  <c r="AE3319" i="1"/>
  <c r="AE3318" i="1"/>
  <c r="AE3317" i="1"/>
  <c r="AE3316" i="1"/>
  <c r="AE3315" i="1"/>
  <c r="AE3314" i="1"/>
  <c r="AE3313" i="1"/>
  <c r="AE3312" i="1"/>
  <c r="AE3311" i="1"/>
  <c r="AE3310" i="1"/>
  <c r="AE3309" i="1"/>
  <c r="AE3308" i="1"/>
  <c r="AE3307" i="1"/>
  <c r="AE3306" i="1"/>
  <c r="AE3305" i="1"/>
  <c r="AE3304" i="1"/>
  <c r="AE3303" i="1"/>
  <c r="AE3302" i="1"/>
  <c r="AE3301" i="1"/>
  <c r="AE3300" i="1"/>
  <c r="AE3299" i="1"/>
  <c r="AE3298" i="1"/>
  <c r="AE3297" i="1"/>
  <c r="AE3296" i="1"/>
  <c r="AE3295" i="1"/>
  <c r="AE3294" i="1"/>
  <c r="AE3293" i="1"/>
  <c r="AE3292" i="1"/>
  <c r="AE3291" i="1"/>
  <c r="AE3290" i="1"/>
  <c r="AE3289" i="1"/>
  <c r="AE3288" i="1"/>
  <c r="AE3287" i="1"/>
  <c r="AE3286" i="1"/>
  <c r="AE3285" i="1"/>
  <c r="AE3284" i="1"/>
  <c r="AE3283" i="1"/>
  <c r="AE3282" i="1"/>
  <c r="AE3281" i="1"/>
  <c r="AE3280" i="1"/>
  <c r="AE3279" i="1"/>
  <c r="AE3278" i="1"/>
  <c r="AE3277" i="1"/>
  <c r="AE3276" i="1"/>
  <c r="AE3275" i="1"/>
  <c r="AE3274" i="1"/>
  <c r="AE3273" i="1"/>
  <c r="AE3272" i="1"/>
  <c r="AE3271" i="1"/>
  <c r="AE3270" i="1"/>
  <c r="AE3269" i="1"/>
  <c r="AE3268" i="1"/>
  <c r="AE3267" i="1"/>
  <c r="AE3266" i="1"/>
  <c r="AE3265" i="1"/>
  <c r="AE3264" i="1"/>
  <c r="AE3263" i="1"/>
  <c r="AE3262" i="1"/>
  <c r="AE3261" i="1"/>
  <c r="AE3260" i="1"/>
  <c r="AE3259" i="1"/>
  <c r="AE3258" i="1"/>
  <c r="AE3257" i="1"/>
  <c r="AE3256" i="1"/>
  <c r="AE3255" i="1"/>
  <c r="AE3254" i="1"/>
  <c r="AE3253" i="1"/>
  <c r="AE3252" i="1"/>
  <c r="AE3251" i="1"/>
  <c r="AE3250" i="1"/>
  <c r="AE3249" i="1"/>
  <c r="AE3248" i="1"/>
  <c r="AE3247" i="1"/>
  <c r="AE3246" i="1"/>
  <c r="AE3245" i="1"/>
  <c r="AE3244" i="1"/>
  <c r="AE3243" i="1"/>
  <c r="AE3242" i="1"/>
  <c r="AE3241" i="1"/>
  <c r="AE3240" i="1"/>
  <c r="AE3239" i="1"/>
  <c r="AE3238" i="1"/>
  <c r="AE3237" i="1"/>
  <c r="AE3236" i="1"/>
  <c r="AE3235" i="1"/>
  <c r="AE3234" i="1"/>
  <c r="AE3233" i="1"/>
  <c r="AE3232" i="1"/>
  <c r="AE3231" i="1"/>
  <c r="AE3230" i="1"/>
  <c r="AE3229" i="1"/>
  <c r="AE3228" i="1"/>
  <c r="AE3227" i="1"/>
  <c r="AE3226" i="1"/>
  <c r="AE3225" i="1"/>
  <c r="AE3224" i="1"/>
  <c r="AE3223" i="1"/>
  <c r="AE3222" i="1"/>
  <c r="AE3221" i="1"/>
  <c r="AE3220" i="1"/>
  <c r="AE3219" i="1"/>
  <c r="AE3218" i="1"/>
  <c r="AE3217" i="1"/>
  <c r="AE3216" i="1"/>
  <c r="AE3215" i="1"/>
  <c r="AE3214" i="1"/>
  <c r="AE3213" i="1"/>
  <c r="AE3212" i="1"/>
  <c r="AE3211" i="1"/>
  <c r="AE3210" i="1"/>
  <c r="AE3209" i="1"/>
  <c r="AE3208" i="1"/>
  <c r="AE3207" i="1"/>
  <c r="AE3206" i="1"/>
  <c r="AE3205" i="1"/>
  <c r="AE3204" i="1"/>
  <c r="AE3203" i="1"/>
  <c r="AE3202" i="1"/>
  <c r="AE3201" i="1"/>
  <c r="AE3200" i="1"/>
  <c r="AE3199" i="1"/>
  <c r="AE3198" i="1"/>
  <c r="AE3197" i="1"/>
  <c r="AE3196" i="1"/>
  <c r="AE3195" i="1"/>
  <c r="AE3194" i="1"/>
  <c r="AE3193" i="1"/>
  <c r="AE3192" i="1"/>
  <c r="AE3191" i="1"/>
  <c r="AE3190" i="1"/>
  <c r="AE3189" i="1"/>
  <c r="AE3188" i="1"/>
  <c r="AE3187" i="1"/>
  <c r="AE3186" i="1"/>
  <c r="AE3185" i="1"/>
  <c r="AE3184" i="1"/>
  <c r="AE3183" i="1"/>
  <c r="AE3182" i="1"/>
  <c r="AE3181" i="1"/>
  <c r="AE3180" i="1"/>
  <c r="AE3179" i="1"/>
  <c r="AE3178" i="1"/>
  <c r="AE3177" i="1"/>
  <c r="AE3176" i="1"/>
  <c r="AE3175" i="1"/>
  <c r="AE3174" i="1"/>
  <c r="AE3173" i="1"/>
  <c r="AE3172" i="1"/>
  <c r="AE3171" i="1"/>
  <c r="AE3170" i="1"/>
  <c r="AE3169" i="1"/>
  <c r="AE3168" i="1"/>
  <c r="AE3167" i="1"/>
  <c r="AE3166" i="1"/>
  <c r="AE3165" i="1"/>
  <c r="AE3164" i="1"/>
  <c r="AE3163" i="1"/>
  <c r="AE3162" i="1"/>
  <c r="AE3161" i="1"/>
  <c r="AE3160" i="1"/>
  <c r="AE3159" i="1"/>
  <c r="AE3158" i="1"/>
  <c r="AE3157" i="1"/>
  <c r="AE3156" i="1"/>
  <c r="AE3155" i="1"/>
  <c r="AE3154" i="1"/>
  <c r="AE3153" i="1"/>
  <c r="AE3152" i="1"/>
  <c r="AE3151" i="1"/>
  <c r="AE3150" i="1"/>
  <c r="AE3149" i="1"/>
  <c r="AE3148" i="1"/>
  <c r="AE3147" i="1"/>
  <c r="AE3146" i="1"/>
  <c r="AE3145" i="1"/>
  <c r="AE3144" i="1"/>
  <c r="AE3143" i="1"/>
  <c r="AE3142" i="1"/>
  <c r="AE3141" i="1"/>
  <c r="AE3140" i="1"/>
  <c r="AE3139" i="1"/>
  <c r="AE3138" i="1"/>
  <c r="AE3137" i="1"/>
  <c r="AE3136" i="1"/>
  <c r="AE3135" i="1"/>
  <c r="AE3134" i="1"/>
  <c r="AE3133" i="1"/>
  <c r="AE3132" i="1"/>
  <c r="AE3131" i="1"/>
  <c r="AE3130" i="1"/>
  <c r="AE3129" i="1"/>
  <c r="AE3128" i="1"/>
  <c r="AE3127" i="1"/>
  <c r="AE3126" i="1"/>
  <c r="AE3125" i="1"/>
  <c r="AE3124" i="1"/>
  <c r="AE3123" i="1"/>
  <c r="AE3122" i="1"/>
  <c r="AE3121" i="1"/>
  <c r="AE3120" i="1"/>
  <c r="AE3119" i="1"/>
  <c r="AE3118" i="1"/>
  <c r="AE3117" i="1"/>
  <c r="AE3116" i="1"/>
  <c r="AE3115" i="1"/>
  <c r="AE3114" i="1"/>
  <c r="AE3113" i="1"/>
  <c r="AE3112" i="1"/>
  <c r="AE3111" i="1"/>
  <c r="AE3110" i="1"/>
  <c r="AE3109" i="1"/>
  <c r="AE3108" i="1"/>
  <c r="AE3107" i="1"/>
  <c r="AE3106" i="1"/>
  <c r="AE3105" i="1"/>
  <c r="AE3104" i="1"/>
  <c r="AE3103" i="1"/>
  <c r="AE3102" i="1"/>
  <c r="AE3101" i="1"/>
  <c r="AE3100" i="1"/>
  <c r="AE3099" i="1"/>
  <c r="AE3098" i="1"/>
  <c r="AE3097" i="1"/>
  <c r="AE3096" i="1"/>
  <c r="AE3095" i="1"/>
  <c r="AE3094" i="1"/>
  <c r="AE3093" i="1"/>
  <c r="AE3092" i="1"/>
  <c r="AE3091" i="1"/>
  <c r="AE3090" i="1"/>
  <c r="AE3089" i="1"/>
  <c r="AE3088" i="1"/>
  <c r="AE3087" i="1"/>
  <c r="AE3086" i="1"/>
  <c r="AE3085" i="1"/>
  <c r="AE3084" i="1"/>
  <c r="AE3083" i="1"/>
  <c r="AE3082" i="1"/>
  <c r="AE3081" i="1"/>
  <c r="AE3080" i="1"/>
  <c r="AE3079" i="1"/>
  <c r="AE3078" i="1"/>
  <c r="AE3077" i="1"/>
  <c r="AE3076" i="1"/>
  <c r="AE3075" i="1"/>
  <c r="AE3074" i="1"/>
  <c r="AE3073" i="1"/>
  <c r="AE3072" i="1"/>
  <c r="AE3071" i="1"/>
  <c r="AE3070" i="1"/>
  <c r="AE3069" i="1"/>
  <c r="AE3068" i="1"/>
  <c r="AE3067" i="1"/>
  <c r="AE3066" i="1"/>
  <c r="AE3065" i="1"/>
  <c r="AE3064" i="1"/>
  <c r="AE3063" i="1"/>
  <c r="AE3062" i="1"/>
  <c r="AE3061" i="1"/>
  <c r="AE3060" i="1"/>
  <c r="AE3059" i="1"/>
  <c r="AE3058" i="1"/>
  <c r="AE3057" i="1"/>
  <c r="AE3056" i="1"/>
  <c r="AE3055" i="1"/>
  <c r="AE3054" i="1"/>
  <c r="AE3053" i="1"/>
  <c r="AE3052" i="1"/>
  <c r="AE3051" i="1"/>
  <c r="AE3050" i="1"/>
  <c r="AE3049" i="1"/>
  <c r="AE3048" i="1"/>
  <c r="AE3047" i="1"/>
  <c r="AE3046" i="1"/>
  <c r="AE3045" i="1"/>
  <c r="AE3044" i="1"/>
  <c r="AE3043" i="1"/>
  <c r="AE3042" i="1"/>
  <c r="AE3041" i="1"/>
  <c r="AE3040" i="1"/>
  <c r="AE3039" i="1"/>
  <c r="AE3038" i="1"/>
  <c r="AE3037" i="1"/>
  <c r="AE3036" i="1"/>
  <c r="AE3035" i="1"/>
  <c r="AE3034" i="1"/>
  <c r="AE3033" i="1"/>
  <c r="AE3032" i="1"/>
  <c r="AE3031" i="1"/>
  <c r="AE3030" i="1"/>
  <c r="AE3029" i="1"/>
  <c r="AE3028" i="1"/>
  <c r="AE3027" i="1"/>
  <c r="AE3026" i="1"/>
  <c r="AE3025" i="1"/>
  <c r="AE3024" i="1"/>
  <c r="AE3023" i="1"/>
  <c r="AE3022" i="1"/>
  <c r="AE3021" i="1"/>
  <c r="AE3020" i="1"/>
  <c r="AE3019" i="1"/>
  <c r="AE3018" i="1"/>
  <c r="AE3017" i="1"/>
  <c r="AE3016" i="1"/>
  <c r="AE3015" i="1"/>
  <c r="AE3014" i="1"/>
  <c r="AE3013" i="1"/>
  <c r="AE3012" i="1"/>
  <c r="AE3011" i="1"/>
  <c r="AE3010" i="1"/>
  <c r="AE3009" i="1"/>
  <c r="AE3008" i="1"/>
  <c r="AE3007" i="1"/>
  <c r="AE3006" i="1"/>
  <c r="AE3005" i="1"/>
  <c r="AE3004" i="1"/>
  <c r="AE3003" i="1"/>
  <c r="AE3002" i="1"/>
  <c r="AE3001" i="1"/>
  <c r="AE3000" i="1"/>
  <c r="AE2999" i="1"/>
  <c r="AE2998" i="1"/>
  <c r="AE2997" i="1"/>
  <c r="AE2996" i="1"/>
  <c r="AE2995" i="1"/>
  <c r="AE2994" i="1"/>
  <c r="AE2993" i="1"/>
  <c r="AE2992" i="1"/>
  <c r="AE2991" i="1"/>
  <c r="AE2990" i="1"/>
  <c r="AE2989" i="1"/>
  <c r="AE2988" i="1"/>
  <c r="AE2987" i="1"/>
  <c r="AE2986" i="1"/>
  <c r="AE2985" i="1"/>
  <c r="AE2984" i="1"/>
  <c r="AE2983" i="1"/>
  <c r="AE2982" i="1"/>
  <c r="AE2981" i="1"/>
  <c r="AE2980" i="1"/>
  <c r="AE2979" i="1"/>
  <c r="AE2978" i="1"/>
  <c r="AE2977" i="1"/>
  <c r="AE2976" i="1"/>
  <c r="AE2975" i="1"/>
  <c r="AE2974" i="1"/>
  <c r="AE2973" i="1"/>
  <c r="AE2972" i="1"/>
  <c r="AE2971" i="1"/>
  <c r="AE2970" i="1"/>
  <c r="AE2969" i="1"/>
  <c r="AE2968" i="1"/>
  <c r="AE2967" i="1"/>
  <c r="AE2966" i="1"/>
  <c r="AE2965" i="1"/>
  <c r="AE2964" i="1"/>
  <c r="AE2963" i="1"/>
  <c r="AE2962" i="1"/>
  <c r="AE2961" i="1"/>
  <c r="AE2960" i="1"/>
  <c r="AE2959" i="1"/>
  <c r="AE2958" i="1"/>
  <c r="AE2957" i="1"/>
  <c r="AE2956" i="1"/>
  <c r="AE2955" i="1"/>
  <c r="AE2954" i="1"/>
  <c r="AE2953" i="1"/>
  <c r="AE2952" i="1"/>
  <c r="AE2951" i="1"/>
  <c r="AE2950" i="1"/>
  <c r="AE2949" i="1"/>
  <c r="AE2948" i="1"/>
  <c r="AE2947" i="1"/>
  <c r="AE2946" i="1"/>
  <c r="AE2945" i="1"/>
  <c r="AE2944" i="1"/>
  <c r="AE2943" i="1"/>
  <c r="AE2942" i="1"/>
  <c r="AE2941" i="1"/>
  <c r="AE2940" i="1"/>
  <c r="AE2939" i="1"/>
  <c r="AE2938" i="1"/>
  <c r="AE2937" i="1"/>
  <c r="AE2936" i="1"/>
  <c r="AE2935" i="1"/>
  <c r="AE2934" i="1"/>
  <c r="AE2933" i="1"/>
  <c r="AE2932" i="1"/>
  <c r="AE2931" i="1"/>
  <c r="AE2930" i="1"/>
  <c r="AE2929" i="1"/>
  <c r="AE2928" i="1"/>
  <c r="AE2927" i="1"/>
  <c r="AE2926" i="1"/>
  <c r="AE2925" i="1"/>
  <c r="AE2924" i="1"/>
  <c r="AE2923" i="1"/>
  <c r="AE2922" i="1"/>
  <c r="AE2921" i="1"/>
  <c r="AE2920" i="1"/>
  <c r="AE2919" i="1"/>
  <c r="AE2918" i="1"/>
  <c r="AE2917" i="1"/>
  <c r="AE2916" i="1"/>
  <c r="AE2915" i="1"/>
  <c r="AE2914" i="1"/>
  <c r="AE2913" i="1"/>
  <c r="AE2912" i="1"/>
  <c r="AE2911" i="1"/>
  <c r="AE2910" i="1"/>
  <c r="AE2909" i="1"/>
  <c r="AE2908" i="1"/>
  <c r="AE2907" i="1"/>
  <c r="AE2906" i="1"/>
  <c r="AE2905" i="1"/>
  <c r="AE2904" i="1"/>
  <c r="AE2903" i="1"/>
  <c r="AE2902" i="1"/>
  <c r="AE2901" i="1"/>
  <c r="AE2900" i="1"/>
  <c r="AE2899" i="1"/>
  <c r="AE2898" i="1"/>
  <c r="AE2897" i="1"/>
  <c r="AE2896" i="1"/>
  <c r="AE2895" i="1"/>
  <c r="AE2894" i="1"/>
  <c r="AE2893" i="1"/>
  <c r="AE2892" i="1"/>
  <c r="AE2891" i="1"/>
  <c r="AE2890" i="1"/>
  <c r="AE2889" i="1"/>
  <c r="AE2888" i="1"/>
  <c r="AE2887" i="1"/>
  <c r="AE2886" i="1"/>
  <c r="AE2885" i="1"/>
  <c r="AE2884" i="1"/>
  <c r="AE2883" i="1"/>
  <c r="AE2882" i="1"/>
  <c r="AE2881" i="1"/>
  <c r="AE2880" i="1"/>
  <c r="AE2879" i="1"/>
  <c r="AE2878" i="1"/>
  <c r="AE2877" i="1"/>
  <c r="AE2876" i="1"/>
  <c r="AE2875" i="1"/>
  <c r="AE2874" i="1"/>
  <c r="AE2873" i="1"/>
  <c r="AE2872" i="1"/>
  <c r="AE2871" i="1"/>
  <c r="AE2870" i="1"/>
  <c r="AE2869" i="1"/>
  <c r="AE2868" i="1"/>
  <c r="AE2867" i="1"/>
  <c r="AE2866" i="1"/>
  <c r="AE2865" i="1"/>
  <c r="AE2864" i="1"/>
  <c r="AE2863" i="1"/>
  <c r="AE2862" i="1"/>
  <c r="AE2861" i="1"/>
  <c r="AE2860" i="1"/>
  <c r="AE2859" i="1"/>
  <c r="AE2858" i="1"/>
  <c r="AE2857" i="1"/>
  <c r="AE2856" i="1"/>
  <c r="AE2855" i="1"/>
  <c r="AE2854" i="1"/>
  <c r="AE2853" i="1"/>
  <c r="AE2852" i="1"/>
  <c r="AE2851" i="1"/>
  <c r="AE2850" i="1"/>
  <c r="AE2849" i="1"/>
  <c r="AE2848" i="1"/>
  <c r="AE2847" i="1"/>
  <c r="AE2846" i="1"/>
  <c r="AE2845" i="1"/>
  <c r="AE2844" i="1"/>
  <c r="AE2843" i="1"/>
  <c r="AE2842" i="1"/>
  <c r="AE2841" i="1"/>
  <c r="AE2840" i="1"/>
  <c r="AE2839" i="1"/>
  <c r="AE2838" i="1"/>
  <c r="AE2837" i="1"/>
  <c r="AE2836" i="1"/>
  <c r="AE2835" i="1"/>
  <c r="AE2834" i="1"/>
  <c r="AE2833" i="1"/>
  <c r="AE2832" i="1"/>
  <c r="AE2831" i="1"/>
  <c r="AE2830" i="1"/>
  <c r="AE2829" i="1"/>
  <c r="AE2828" i="1"/>
  <c r="AE2827" i="1"/>
  <c r="AE2826" i="1"/>
  <c r="AE2825" i="1"/>
  <c r="AE2824" i="1"/>
  <c r="AE2823" i="1"/>
  <c r="AE2822" i="1"/>
  <c r="AE2821" i="1"/>
  <c r="AE2820" i="1"/>
  <c r="AE2819" i="1"/>
  <c r="AE2818" i="1"/>
  <c r="AE2817" i="1"/>
  <c r="AE2816" i="1"/>
  <c r="AE2815" i="1"/>
  <c r="AE2814" i="1"/>
  <c r="AE2813" i="1"/>
  <c r="AE2812" i="1"/>
  <c r="AE2811" i="1"/>
  <c r="AE2810" i="1"/>
  <c r="AE2809" i="1"/>
  <c r="AE2808" i="1"/>
  <c r="AE2807" i="1"/>
  <c r="AE2806" i="1"/>
  <c r="AE2805" i="1"/>
  <c r="AE2804" i="1"/>
  <c r="AE2803" i="1"/>
  <c r="AE2802" i="1"/>
  <c r="AE2801" i="1"/>
  <c r="AE2800" i="1"/>
  <c r="AE2799" i="1"/>
  <c r="AE2798" i="1"/>
  <c r="AE2797" i="1"/>
  <c r="AE2796" i="1"/>
  <c r="AE2795" i="1"/>
  <c r="AE2794" i="1"/>
  <c r="AE2793" i="1"/>
  <c r="AE2792" i="1"/>
  <c r="AE2791" i="1"/>
  <c r="AE2790" i="1"/>
  <c r="AE2789" i="1"/>
  <c r="AE2788" i="1"/>
  <c r="AE2787" i="1"/>
  <c r="AE2786" i="1"/>
  <c r="AE2785" i="1"/>
  <c r="AE2784" i="1"/>
  <c r="AE2783" i="1"/>
  <c r="AE2782" i="1"/>
  <c r="AE2781" i="1"/>
  <c r="AE2780" i="1"/>
  <c r="AE2779" i="1"/>
  <c r="AE2778" i="1"/>
  <c r="AE2777" i="1"/>
  <c r="AE2776" i="1"/>
  <c r="AE2775" i="1"/>
  <c r="AE2774" i="1"/>
  <c r="AE2773" i="1"/>
  <c r="AE2772" i="1"/>
  <c r="AE2771" i="1"/>
  <c r="AE2770" i="1"/>
  <c r="AE2769" i="1"/>
  <c r="AE2768" i="1"/>
  <c r="AE2767" i="1"/>
  <c r="AE2766" i="1"/>
  <c r="AE2765" i="1"/>
  <c r="AE2764" i="1"/>
  <c r="AE2763" i="1"/>
  <c r="AE2762" i="1"/>
  <c r="AE2761" i="1"/>
  <c r="AE2760" i="1"/>
  <c r="AE2759" i="1"/>
  <c r="AE2758" i="1"/>
  <c r="AE2757" i="1"/>
  <c r="AE2756" i="1"/>
  <c r="AE2755" i="1"/>
  <c r="AE2754" i="1"/>
  <c r="AE2753" i="1"/>
  <c r="AE2752" i="1"/>
  <c r="AE2751" i="1"/>
  <c r="AE2750" i="1"/>
  <c r="AE2749" i="1"/>
  <c r="AE2748" i="1"/>
  <c r="AE2747" i="1"/>
  <c r="AE2746" i="1"/>
  <c r="AE2745" i="1"/>
  <c r="AE2744" i="1"/>
  <c r="AE2743" i="1"/>
  <c r="AE2742" i="1"/>
  <c r="AE2741" i="1"/>
  <c r="AE2740" i="1"/>
  <c r="AE2739" i="1"/>
  <c r="AE2738" i="1"/>
  <c r="AE2737" i="1"/>
  <c r="AE2736" i="1"/>
  <c r="AE2735" i="1"/>
  <c r="AE2734" i="1"/>
  <c r="AE2733" i="1"/>
  <c r="AE2732" i="1"/>
  <c r="AE2731" i="1"/>
  <c r="AE2730" i="1"/>
  <c r="AE2729" i="1"/>
  <c r="AE2728" i="1"/>
  <c r="AE2727" i="1"/>
  <c r="AE2726" i="1"/>
  <c r="AE2725" i="1"/>
  <c r="AE2724" i="1"/>
  <c r="AE2723" i="1"/>
  <c r="AE2722" i="1"/>
  <c r="AE2721" i="1"/>
  <c r="AE2720" i="1"/>
  <c r="AE2719" i="1"/>
  <c r="AE2718" i="1"/>
  <c r="AE2717" i="1"/>
  <c r="AE2716" i="1"/>
  <c r="AE2715" i="1"/>
  <c r="AE2714" i="1"/>
  <c r="AE2713" i="1"/>
  <c r="AE2712" i="1"/>
  <c r="AE2711" i="1"/>
  <c r="AE2710" i="1"/>
  <c r="AE2709" i="1"/>
  <c r="AE2708" i="1"/>
  <c r="AE2707" i="1"/>
  <c r="AE2706" i="1"/>
  <c r="AE2705" i="1"/>
  <c r="AE2704" i="1"/>
  <c r="AE2703" i="1"/>
  <c r="AE2702" i="1"/>
  <c r="AE2701" i="1"/>
  <c r="AE2700" i="1"/>
  <c r="AE2699" i="1"/>
  <c r="AE2698" i="1"/>
  <c r="AE2697" i="1"/>
  <c r="AE2696" i="1"/>
  <c r="AE2695" i="1"/>
  <c r="AE2694" i="1"/>
  <c r="AE2693" i="1"/>
  <c r="AE2692" i="1"/>
  <c r="AE2691" i="1"/>
  <c r="AE2690" i="1"/>
  <c r="AE2689" i="1"/>
  <c r="AE2688" i="1"/>
  <c r="AE2687" i="1"/>
  <c r="AE2686" i="1"/>
  <c r="AE2685" i="1"/>
  <c r="AE2684" i="1"/>
  <c r="AE2683" i="1"/>
  <c r="AE2682" i="1"/>
  <c r="AE2681" i="1"/>
  <c r="AE2680" i="1"/>
  <c r="AE2679" i="1"/>
  <c r="AE2678" i="1"/>
  <c r="AE2677" i="1"/>
  <c r="AE2676" i="1"/>
  <c r="AE2675" i="1"/>
  <c r="AE2674" i="1"/>
  <c r="AE2673" i="1"/>
  <c r="AE2672" i="1"/>
  <c r="AE2671" i="1"/>
  <c r="AE2670" i="1"/>
  <c r="AE2669" i="1"/>
  <c r="AE2668" i="1"/>
  <c r="AE2667" i="1"/>
  <c r="AE2666" i="1"/>
  <c r="AE2665" i="1"/>
  <c r="AE2664" i="1"/>
  <c r="AE2663" i="1"/>
  <c r="AE2662" i="1"/>
  <c r="AE2661" i="1"/>
  <c r="AE2660" i="1"/>
  <c r="AE2659" i="1"/>
  <c r="AE2658" i="1"/>
  <c r="AE2657" i="1"/>
  <c r="AE2656" i="1"/>
  <c r="AE2655" i="1"/>
  <c r="AE2654" i="1"/>
  <c r="AE2653" i="1"/>
  <c r="AE2652" i="1"/>
  <c r="AE2651" i="1"/>
  <c r="AE2650" i="1"/>
  <c r="AE2649" i="1"/>
  <c r="AE2648" i="1"/>
  <c r="AE2647" i="1"/>
  <c r="AE2646" i="1"/>
  <c r="AE2645" i="1"/>
  <c r="AE2644" i="1"/>
  <c r="AE2643" i="1"/>
  <c r="AE2642" i="1"/>
  <c r="AE2641" i="1"/>
  <c r="AE2640" i="1"/>
  <c r="AE2639" i="1"/>
  <c r="AE2638" i="1"/>
  <c r="AE2637" i="1"/>
  <c r="AE2636" i="1"/>
  <c r="AE2635" i="1"/>
  <c r="AE2634" i="1"/>
  <c r="AE2633" i="1"/>
  <c r="AE2632" i="1"/>
  <c r="AE2631" i="1"/>
  <c r="AE2630" i="1"/>
  <c r="AE2629" i="1"/>
  <c r="AE2628" i="1"/>
  <c r="AE2627" i="1"/>
  <c r="AE2626" i="1"/>
  <c r="AE2625" i="1"/>
  <c r="AE2624" i="1"/>
  <c r="AE2623" i="1"/>
  <c r="AE2622" i="1"/>
  <c r="AE2621" i="1"/>
  <c r="AE2620" i="1"/>
  <c r="AE2619" i="1"/>
  <c r="AE2618" i="1"/>
  <c r="AE2617" i="1"/>
  <c r="AE2616" i="1"/>
  <c r="AE2615" i="1"/>
  <c r="AE2614" i="1"/>
  <c r="AE2613" i="1"/>
  <c r="AE2612" i="1"/>
  <c r="AE2611" i="1"/>
  <c r="AE2610" i="1"/>
  <c r="AE2609" i="1"/>
  <c r="AE2608" i="1"/>
  <c r="AE2607" i="1"/>
  <c r="AE2606" i="1"/>
  <c r="AE2605" i="1"/>
  <c r="AE2604" i="1"/>
  <c r="AE2603" i="1"/>
  <c r="AE2602" i="1"/>
  <c r="AE2601" i="1"/>
  <c r="AE2600" i="1"/>
  <c r="AE2599" i="1"/>
  <c r="AE2598" i="1"/>
  <c r="AE2597" i="1"/>
  <c r="AE2596" i="1"/>
  <c r="AE2595" i="1"/>
  <c r="AE2594" i="1"/>
  <c r="AE2593" i="1"/>
  <c r="AE2592" i="1"/>
  <c r="AE2591" i="1"/>
  <c r="AE2590" i="1"/>
  <c r="AE2589" i="1"/>
  <c r="AE2588" i="1"/>
  <c r="AE2587" i="1"/>
  <c r="AE2586" i="1"/>
  <c r="AE2585" i="1"/>
  <c r="AE2584" i="1"/>
  <c r="AE2583" i="1"/>
  <c r="AE2582" i="1"/>
  <c r="AE2581" i="1"/>
  <c r="AE2580" i="1"/>
  <c r="AE2579" i="1"/>
  <c r="AE2578" i="1"/>
  <c r="AE2577" i="1"/>
  <c r="AE2576" i="1"/>
  <c r="AE2575" i="1"/>
  <c r="AE2574" i="1"/>
  <c r="AE2573" i="1"/>
  <c r="AE2572" i="1"/>
  <c r="AE2571" i="1"/>
  <c r="AE2570" i="1"/>
  <c r="AE2569" i="1"/>
  <c r="AE2568" i="1"/>
  <c r="AE2567" i="1"/>
  <c r="AE2566" i="1"/>
  <c r="AE2565" i="1"/>
  <c r="AE2564" i="1"/>
  <c r="AE2563" i="1"/>
  <c r="AE2562" i="1"/>
  <c r="AE2561" i="1"/>
  <c r="AE2560" i="1"/>
  <c r="AE2559" i="1"/>
  <c r="AE2558" i="1"/>
  <c r="AE2557" i="1"/>
  <c r="AE2556" i="1"/>
  <c r="AE2555" i="1"/>
  <c r="AE2554" i="1"/>
  <c r="AE2553" i="1"/>
  <c r="AE2552" i="1"/>
  <c r="AE2551" i="1"/>
  <c r="AE2550" i="1"/>
  <c r="AE2549" i="1"/>
  <c r="AE2548" i="1"/>
  <c r="AE2547" i="1"/>
  <c r="AE2546" i="1"/>
  <c r="AE2545" i="1"/>
  <c r="AE2544" i="1"/>
  <c r="AE2543" i="1"/>
  <c r="AE2542" i="1"/>
  <c r="AE2541" i="1"/>
  <c r="AE2540" i="1"/>
  <c r="AE2539" i="1"/>
  <c r="AE2538" i="1"/>
  <c r="AE2537" i="1"/>
  <c r="AE2536" i="1"/>
  <c r="AE2535" i="1"/>
  <c r="AE2534" i="1"/>
  <c r="AE2533" i="1"/>
  <c r="AE2532" i="1"/>
  <c r="AE2531" i="1"/>
  <c r="AE2530" i="1"/>
  <c r="AE2529" i="1"/>
  <c r="AE2528" i="1"/>
  <c r="AE2527" i="1"/>
  <c r="AE2526" i="1"/>
  <c r="AE2525" i="1"/>
  <c r="AE2524" i="1"/>
  <c r="AE2523" i="1"/>
  <c r="AE2522" i="1"/>
  <c r="AE2521" i="1"/>
  <c r="AE2520" i="1"/>
  <c r="AE2519" i="1"/>
  <c r="AE2518" i="1"/>
  <c r="AE2517" i="1"/>
  <c r="AE2516" i="1"/>
  <c r="AE2515" i="1"/>
  <c r="AE2514" i="1"/>
  <c r="AE2513" i="1"/>
  <c r="AE2512" i="1"/>
  <c r="AE2511" i="1"/>
  <c r="AE2510" i="1"/>
  <c r="AE2509" i="1"/>
  <c r="AE2508" i="1"/>
  <c r="AE2507" i="1"/>
  <c r="AE2506" i="1"/>
  <c r="AE2505" i="1"/>
  <c r="AE2504" i="1"/>
  <c r="AE2503" i="1"/>
  <c r="AE2502" i="1"/>
  <c r="AE2501" i="1"/>
  <c r="AE2500" i="1"/>
  <c r="AE2499" i="1"/>
  <c r="AE2498" i="1"/>
  <c r="AE2497" i="1"/>
  <c r="AE2496" i="1"/>
  <c r="AE2495" i="1"/>
  <c r="AE2494" i="1"/>
  <c r="AE2493" i="1"/>
  <c r="AE2492" i="1"/>
  <c r="AE2491" i="1"/>
  <c r="AE2490" i="1"/>
  <c r="AE2489" i="1"/>
  <c r="AE2488" i="1"/>
  <c r="AE2487" i="1"/>
  <c r="AE2486" i="1"/>
  <c r="AE2485" i="1"/>
  <c r="AE2484" i="1"/>
  <c r="AE2483" i="1"/>
  <c r="AE2482" i="1"/>
  <c r="AE2481" i="1"/>
  <c r="AE2480" i="1"/>
  <c r="AE2479" i="1"/>
  <c r="AE2478" i="1"/>
  <c r="AE2477" i="1"/>
  <c r="AE2476" i="1"/>
  <c r="AE2475" i="1"/>
  <c r="AE2474" i="1"/>
  <c r="AE2473" i="1"/>
  <c r="AE2472" i="1"/>
  <c r="AE2471" i="1"/>
  <c r="AE2470" i="1"/>
  <c r="AE2469" i="1"/>
  <c r="AE2468" i="1"/>
  <c r="AE2467" i="1"/>
  <c r="AE2466" i="1"/>
  <c r="AE2465" i="1"/>
  <c r="AE2464" i="1"/>
  <c r="AE2463" i="1"/>
  <c r="AE2462" i="1"/>
  <c r="AE2461" i="1"/>
  <c r="AE2460" i="1"/>
  <c r="AE2459" i="1"/>
  <c r="AE2458" i="1"/>
  <c r="AE2457" i="1"/>
  <c r="AE2456" i="1"/>
  <c r="AE2455" i="1"/>
  <c r="AE2454" i="1"/>
  <c r="AE2453" i="1"/>
  <c r="AE2452" i="1"/>
  <c r="AE2451" i="1"/>
  <c r="AE2450" i="1"/>
  <c r="AE2449" i="1"/>
  <c r="AE2448" i="1"/>
  <c r="AE2447" i="1"/>
  <c r="AE2446" i="1"/>
  <c r="AE2445" i="1"/>
  <c r="AE2444" i="1"/>
  <c r="AE2443" i="1"/>
  <c r="AE2442" i="1"/>
  <c r="AE2441" i="1"/>
  <c r="AE2440" i="1"/>
  <c r="AE2439" i="1"/>
  <c r="AE2438" i="1"/>
  <c r="AE2437" i="1"/>
  <c r="AE2436" i="1"/>
  <c r="AE2435" i="1"/>
  <c r="AE2434" i="1"/>
  <c r="AE2433" i="1"/>
  <c r="AE2432" i="1"/>
  <c r="AE2431" i="1"/>
  <c r="AE2430" i="1"/>
  <c r="AE2429" i="1"/>
  <c r="AE2428" i="1"/>
  <c r="AE2427" i="1"/>
  <c r="AE2426" i="1"/>
  <c r="AE2425" i="1"/>
  <c r="AE2424" i="1"/>
  <c r="AE2423" i="1"/>
  <c r="AE2422" i="1"/>
  <c r="AE2421" i="1"/>
  <c r="AE2420" i="1"/>
  <c r="AE2419" i="1"/>
  <c r="AE2418" i="1"/>
  <c r="AE2417" i="1"/>
  <c r="AE2416" i="1"/>
  <c r="AE2415" i="1"/>
  <c r="AE2414" i="1"/>
  <c r="AE2413" i="1"/>
  <c r="AE2412" i="1"/>
  <c r="AE2411" i="1"/>
  <c r="AE2410" i="1"/>
  <c r="AE2409" i="1"/>
  <c r="AE2408" i="1"/>
  <c r="AE2407" i="1"/>
  <c r="AE2406" i="1"/>
  <c r="AE2405" i="1"/>
  <c r="AE2404" i="1"/>
  <c r="AE2403" i="1"/>
  <c r="AE2402" i="1"/>
  <c r="AE2401" i="1"/>
  <c r="AE2400" i="1"/>
  <c r="AE2399" i="1"/>
  <c r="AE2398" i="1"/>
  <c r="AE2397" i="1"/>
  <c r="AE2396" i="1"/>
  <c r="AE2395" i="1"/>
  <c r="AE2394" i="1"/>
  <c r="AE2393" i="1"/>
  <c r="AE2392" i="1"/>
  <c r="AE2391" i="1"/>
  <c r="AE2390" i="1"/>
  <c r="AE2389" i="1"/>
  <c r="AE2388" i="1"/>
  <c r="AE2387" i="1"/>
  <c r="AE2386" i="1"/>
  <c r="AE2385" i="1"/>
  <c r="AE2384" i="1"/>
  <c r="AE2383" i="1"/>
  <c r="AE2382" i="1"/>
  <c r="AE2381" i="1"/>
  <c r="AE2380" i="1"/>
  <c r="AE2379" i="1"/>
  <c r="AE2378" i="1"/>
  <c r="AE2377" i="1"/>
  <c r="AE2376" i="1"/>
  <c r="AE2375" i="1"/>
  <c r="AE2374" i="1"/>
  <c r="AE2373" i="1"/>
  <c r="AE2372" i="1"/>
  <c r="AE2371" i="1"/>
  <c r="AE2370" i="1"/>
  <c r="AE2369" i="1"/>
  <c r="AE2368" i="1"/>
  <c r="AE2367" i="1"/>
  <c r="AE2366" i="1"/>
  <c r="AE2365" i="1"/>
  <c r="AE2364" i="1"/>
  <c r="AE2363" i="1"/>
  <c r="AE2362" i="1"/>
  <c r="AE2361" i="1"/>
  <c r="AE2360" i="1"/>
  <c r="AE2359" i="1"/>
  <c r="AE2358" i="1"/>
  <c r="AE2357" i="1"/>
  <c r="AE2356" i="1"/>
  <c r="AE2355" i="1"/>
  <c r="AE2354" i="1"/>
  <c r="AE2353" i="1"/>
  <c r="AE2352" i="1"/>
  <c r="AE2351" i="1"/>
  <c r="AE2350" i="1"/>
  <c r="AE2349" i="1"/>
  <c r="AE2348" i="1"/>
  <c r="AE2347" i="1"/>
  <c r="AE2346" i="1"/>
  <c r="AE2345" i="1"/>
  <c r="AE2344" i="1"/>
  <c r="AE2343" i="1"/>
  <c r="AE2342" i="1"/>
  <c r="AE2341" i="1"/>
  <c r="AE2340" i="1"/>
  <c r="AE2339" i="1"/>
  <c r="AE2338" i="1"/>
  <c r="AE2337" i="1"/>
  <c r="AE2336" i="1"/>
  <c r="AE2335" i="1"/>
  <c r="AE2334" i="1"/>
  <c r="AE2333" i="1"/>
  <c r="AE2332" i="1"/>
  <c r="AE2331" i="1"/>
  <c r="AE2330" i="1"/>
  <c r="AE2329" i="1"/>
  <c r="AE2328" i="1"/>
  <c r="AE2327" i="1"/>
  <c r="AE2326" i="1"/>
  <c r="AE2325" i="1"/>
  <c r="AE2324" i="1"/>
  <c r="AE2323" i="1"/>
  <c r="AE2322" i="1"/>
  <c r="AE2321" i="1"/>
  <c r="AE2320" i="1"/>
  <c r="AE2319" i="1"/>
  <c r="AE2318" i="1"/>
  <c r="AE2317" i="1"/>
  <c r="AE2316" i="1"/>
  <c r="AE2315" i="1"/>
  <c r="AE2314" i="1"/>
  <c r="AE2313" i="1"/>
  <c r="AE2312" i="1"/>
  <c r="AE2311" i="1"/>
  <c r="AE2310" i="1"/>
  <c r="AE2309" i="1"/>
  <c r="AE2308" i="1"/>
  <c r="AE2307" i="1"/>
  <c r="AE2306" i="1"/>
  <c r="AE2305" i="1"/>
  <c r="AE2304" i="1"/>
  <c r="AE2303" i="1"/>
  <c r="AE2302" i="1"/>
  <c r="AE2301" i="1"/>
  <c r="AE2300" i="1"/>
  <c r="AE2299" i="1"/>
  <c r="AE2298" i="1"/>
  <c r="AE2297" i="1"/>
  <c r="AE2296" i="1"/>
  <c r="AE2295" i="1"/>
  <c r="AE2294" i="1"/>
  <c r="AE2293" i="1"/>
  <c r="AE2292" i="1"/>
  <c r="AE2291" i="1"/>
  <c r="AE2290" i="1"/>
  <c r="AE2289" i="1"/>
  <c r="AE2288" i="1"/>
  <c r="AE2287" i="1"/>
  <c r="AE2286" i="1"/>
  <c r="AE2285" i="1"/>
  <c r="AE2284" i="1"/>
  <c r="AE2283" i="1"/>
  <c r="AE2282" i="1"/>
  <c r="AE2281" i="1"/>
  <c r="AE2280" i="1"/>
  <c r="AE2279" i="1"/>
  <c r="AE2278" i="1"/>
  <c r="AE2277" i="1"/>
  <c r="AE2276" i="1"/>
  <c r="AE2275" i="1"/>
  <c r="AE2274" i="1"/>
  <c r="AE2273" i="1"/>
  <c r="AE2272" i="1"/>
  <c r="AE2271" i="1"/>
  <c r="AE2270" i="1"/>
  <c r="AE2269" i="1"/>
  <c r="AE2268" i="1"/>
  <c r="AE2267" i="1"/>
  <c r="AE2266" i="1"/>
  <c r="AE2265" i="1"/>
  <c r="AE2264" i="1"/>
  <c r="AE2263" i="1"/>
  <c r="AE2262" i="1"/>
  <c r="AE2261" i="1"/>
  <c r="AE2260" i="1"/>
  <c r="AE2259" i="1"/>
  <c r="AE2258" i="1"/>
  <c r="AE2257" i="1"/>
  <c r="AE2256" i="1"/>
  <c r="AE2255" i="1"/>
  <c r="AE2254" i="1"/>
  <c r="AE2253" i="1"/>
  <c r="AE2252" i="1"/>
  <c r="AE2251" i="1"/>
  <c r="AE2250" i="1"/>
  <c r="AE2249" i="1"/>
  <c r="AE2248" i="1"/>
  <c r="AE2247" i="1"/>
  <c r="AE2246" i="1"/>
  <c r="AE2245" i="1"/>
  <c r="AE2244" i="1"/>
  <c r="AE2243" i="1"/>
  <c r="AE2242" i="1"/>
  <c r="AE2241" i="1"/>
  <c r="AE2240" i="1"/>
  <c r="AE2239" i="1"/>
  <c r="AE2238" i="1"/>
  <c r="AE2237" i="1"/>
  <c r="AE2236" i="1"/>
  <c r="AE2235" i="1"/>
  <c r="AE2234" i="1"/>
  <c r="AE2233" i="1"/>
  <c r="AE2232" i="1"/>
  <c r="AE2231" i="1"/>
  <c r="AE2230" i="1"/>
  <c r="AE2229" i="1"/>
  <c r="AE2228" i="1"/>
  <c r="AE2227" i="1"/>
  <c r="AE2226" i="1"/>
  <c r="AE2225" i="1"/>
  <c r="AE2224" i="1"/>
  <c r="AE2223" i="1"/>
  <c r="AE2222" i="1"/>
  <c r="AE2221" i="1"/>
  <c r="AE2220" i="1"/>
  <c r="AE2219" i="1"/>
  <c r="AE2218" i="1"/>
  <c r="AE2217" i="1"/>
  <c r="AE2216" i="1"/>
  <c r="AE2215" i="1"/>
  <c r="AE2214" i="1"/>
  <c r="AE2213" i="1"/>
  <c r="AE2212" i="1"/>
  <c r="AE2211" i="1"/>
  <c r="AE2210" i="1"/>
  <c r="AE2209" i="1"/>
  <c r="AE2208" i="1"/>
  <c r="AE2207" i="1"/>
  <c r="AE2206" i="1"/>
  <c r="AE2205" i="1"/>
  <c r="AE2204" i="1"/>
  <c r="AE2203" i="1"/>
  <c r="AE2202" i="1"/>
  <c r="AE2201" i="1"/>
  <c r="AE2200" i="1"/>
  <c r="AE2199" i="1"/>
  <c r="AE2198" i="1"/>
  <c r="AE2197" i="1"/>
  <c r="AE2196" i="1"/>
  <c r="AE2195" i="1"/>
  <c r="AE2194" i="1"/>
  <c r="AE2193" i="1"/>
  <c r="AE2192" i="1"/>
  <c r="AE2191" i="1"/>
  <c r="AE2190" i="1"/>
  <c r="AE2189" i="1"/>
  <c r="AE2188" i="1"/>
  <c r="AE2187" i="1"/>
  <c r="AE2186" i="1"/>
  <c r="AE2185" i="1"/>
  <c r="AE2184" i="1"/>
  <c r="AE2183" i="1"/>
  <c r="AE2182" i="1"/>
  <c r="AE2181" i="1"/>
  <c r="AE2180" i="1"/>
  <c r="AE2179" i="1"/>
  <c r="AE2178" i="1"/>
  <c r="AE2177" i="1"/>
  <c r="AE2176" i="1"/>
  <c r="AE2175" i="1"/>
  <c r="AE2174" i="1"/>
  <c r="AE2173" i="1"/>
  <c r="AE2172" i="1"/>
  <c r="AE2171" i="1"/>
  <c r="AE2170" i="1"/>
  <c r="AE2169" i="1"/>
  <c r="AE2168" i="1"/>
  <c r="AE2167" i="1"/>
  <c r="AE2166" i="1"/>
  <c r="AE2165" i="1"/>
  <c r="AE2164" i="1"/>
  <c r="AE2163" i="1"/>
  <c r="AE2162" i="1"/>
  <c r="AE2161" i="1"/>
  <c r="AE2160" i="1"/>
  <c r="AE2159" i="1"/>
  <c r="AE2158" i="1"/>
  <c r="AE2157" i="1"/>
  <c r="AE2156" i="1"/>
  <c r="AE2155" i="1"/>
  <c r="AE2154" i="1"/>
  <c r="AE2153" i="1"/>
  <c r="AE2152" i="1"/>
  <c r="AE2151" i="1"/>
  <c r="AE2150" i="1"/>
  <c r="AE2149" i="1"/>
  <c r="AE2148" i="1"/>
  <c r="AE2147" i="1"/>
  <c r="AE2146" i="1"/>
  <c r="AE2145" i="1"/>
  <c r="AE2144" i="1"/>
  <c r="AE2143" i="1"/>
  <c r="AE2142" i="1"/>
  <c r="AE2141" i="1"/>
  <c r="AE2140" i="1"/>
  <c r="AE2139" i="1"/>
  <c r="AE2138" i="1"/>
  <c r="AE2137" i="1"/>
  <c r="AE2136" i="1"/>
  <c r="AE2135" i="1"/>
  <c r="AE2134" i="1"/>
  <c r="AE2133" i="1"/>
  <c r="AE2132" i="1"/>
  <c r="AE2131" i="1"/>
  <c r="AE2130" i="1"/>
  <c r="AE2129" i="1"/>
  <c r="AE2128" i="1"/>
  <c r="AE2127" i="1"/>
  <c r="AE2126" i="1"/>
  <c r="AE2125" i="1"/>
  <c r="AE2124" i="1"/>
  <c r="AE2123" i="1"/>
  <c r="AE2122" i="1"/>
  <c r="AE2121" i="1"/>
  <c r="AE2120" i="1"/>
  <c r="AE2119" i="1"/>
  <c r="AE2118" i="1"/>
  <c r="AE2117" i="1"/>
  <c r="AE2116" i="1"/>
  <c r="AE2115" i="1"/>
  <c r="AE2114" i="1"/>
  <c r="AE2113" i="1"/>
  <c r="AE2112" i="1"/>
  <c r="AE2111" i="1"/>
  <c r="AE2110" i="1"/>
  <c r="AE2109" i="1"/>
  <c r="AE2108" i="1"/>
  <c r="AE2107" i="1"/>
  <c r="AE2106" i="1"/>
  <c r="AE2105" i="1"/>
  <c r="AE2104" i="1"/>
  <c r="AE2103" i="1"/>
  <c r="AE2102" i="1"/>
  <c r="AE2101" i="1"/>
  <c r="AE2100" i="1"/>
  <c r="AE2099" i="1"/>
  <c r="AE2098" i="1"/>
  <c r="AE2097" i="1"/>
  <c r="AE2096" i="1"/>
  <c r="AE2095" i="1"/>
  <c r="AE2094" i="1"/>
  <c r="AE2093" i="1"/>
  <c r="AE2092" i="1"/>
  <c r="AE2091" i="1"/>
  <c r="AE2090" i="1"/>
  <c r="AE2089" i="1"/>
  <c r="AE2088" i="1"/>
  <c r="AE2087" i="1"/>
  <c r="AE2086" i="1"/>
  <c r="AE2085" i="1"/>
  <c r="AE2084" i="1"/>
  <c r="AE2083" i="1"/>
  <c r="AE2082" i="1"/>
  <c r="AE2081" i="1"/>
  <c r="AE2080" i="1"/>
  <c r="AE2079" i="1"/>
  <c r="AE2078" i="1"/>
  <c r="AE2077" i="1"/>
  <c r="AE2076" i="1"/>
  <c r="AE2075" i="1"/>
  <c r="AE2074" i="1"/>
  <c r="AE2073" i="1"/>
  <c r="AE2072" i="1"/>
  <c r="AE2071" i="1"/>
  <c r="AE2070" i="1"/>
  <c r="AE2069" i="1"/>
  <c r="AE2068" i="1"/>
  <c r="AE2067" i="1"/>
  <c r="AE2066" i="1"/>
  <c r="AE2065" i="1"/>
  <c r="AE2064" i="1"/>
  <c r="AE2063" i="1"/>
  <c r="AE2062" i="1"/>
  <c r="AE2061" i="1"/>
  <c r="AE2060" i="1"/>
  <c r="AE2059" i="1"/>
  <c r="AE2058" i="1"/>
  <c r="AE2057" i="1"/>
  <c r="AE2056" i="1"/>
  <c r="AE2055" i="1"/>
  <c r="AE2054" i="1"/>
  <c r="AE2053" i="1"/>
  <c r="AE2052" i="1"/>
  <c r="AE2051" i="1"/>
  <c r="AE2050" i="1"/>
  <c r="AE2049" i="1"/>
  <c r="AE2048" i="1"/>
  <c r="AE2047" i="1"/>
  <c r="AE2046" i="1"/>
  <c r="AE2045" i="1"/>
  <c r="AE2044" i="1"/>
  <c r="AE2043" i="1"/>
  <c r="AE2042" i="1"/>
  <c r="AE2041" i="1"/>
  <c r="AE2040" i="1"/>
  <c r="AE2039" i="1"/>
  <c r="AE2038" i="1"/>
  <c r="AE2037" i="1"/>
  <c r="AE2036" i="1"/>
  <c r="AE2035" i="1"/>
  <c r="AE2034" i="1"/>
  <c r="AE2033" i="1"/>
  <c r="AE2032" i="1"/>
  <c r="AE2031" i="1"/>
  <c r="AE2030" i="1"/>
  <c r="AE2029" i="1"/>
  <c r="AE2028" i="1"/>
  <c r="AE2027" i="1"/>
  <c r="AE2026" i="1"/>
  <c r="AE2025" i="1"/>
  <c r="AE2024" i="1"/>
  <c r="AE2023" i="1"/>
  <c r="AE2022" i="1"/>
  <c r="AE2021" i="1"/>
  <c r="AE2020" i="1"/>
  <c r="AE2019" i="1"/>
  <c r="AE2018" i="1"/>
  <c r="AE2017" i="1"/>
  <c r="AE2016" i="1"/>
  <c r="AE2015" i="1"/>
  <c r="AE2014" i="1"/>
  <c r="AE2013" i="1"/>
  <c r="AE2012" i="1"/>
  <c r="AE2011" i="1"/>
  <c r="AE2010" i="1"/>
  <c r="AE2009" i="1"/>
  <c r="AE2008" i="1"/>
  <c r="AE2007" i="1"/>
  <c r="AE2006" i="1"/>
  <c r="AE2005" i="1"/>
  <c r="AE2004" i="1"/>
  <c r="AE2003" i="1"/>
  <c r="AE2002" i="1"/>
  <c r="AE2001" i="1"/>
  <c r="AE2000" i="1"/>
  <c r="AE1999" i="1"/>
  <c r="AE1998" i="1"/>
  <c r="AE1997" i="1"/>
  <c r="AE1996" i="1"/>
  <c r="AE1995" i="1"/>
  <c r="AE1994" i="1"/>
  <c r="AE1993" i="1"/>
  <c r="AE1992" i="1"/>
  <c r="AE1991" i="1"/>
  <c r="AE1990" i="1"/>
  <c r="AE1989" i="1"/>
  <c r="AE1988" i="1"/>
  <c r="AE1987" i="1"/>
  <c r="AE1986" i="1"/>
  <c r="AE1985" i="1"/>
  <c r="AE1984" i="1"/>
  <c r="AE1983" i="1"/>
  <c r="AE1982" i="1"/>
  <c r="AE1981" i="1"/>
  <c r="AE1980" i="1"/>
  <c r="AE1979" i="1"/>
  <c r="AE1978" i="1"/>
  <c r="AE1977" i="1"/>
  <c r="AE1976" i="1"/>
  <c r="AE1975" i="1"/>
  <c r="AE1974" i="1"/>
  <c r="AE1973" i="1"/>
  <c r="AE1972" i="1"/>
  <c r="AE1971" i="1"/>
  <c r="AE1970" i="1"/>
  <c r="AE1969" i="1"/>
  <c r="AE1968" i="1"/>
  <c r="AE1967" i="1"/>
  <c r="AE1966" i="1"/>
  <c r="AE1965" i="1"/>
  <c r="AE1964" i="1"/>
  <c r="AE1963" i="1"/>
  <c r="AE1962" i="1"/>
  <c r="AE1961" i="1"/>
  <c r="AE1960" i="1"/>
  <c r="AE1959" i="1"/>
  <c r="AE1958" i="1"/>
  <c r="AE1957" i="1"/>
  <c r="AE1956" i="1"/>
  <c r="AE1955" i="1"/>
  <c r="AE1954" i="1"/>
  <c r="AE1953" i="1"/>
  <c r="AE1952" i="1"/>
  <c r="AE1951" i="1"/>
  <c r="AE1950" i="1"/>
  <c r="AE1949" i="1"/>
  <c r="AE1948" i="1"/>
  <c r="AE1947" i="1"/>
  <c r="AE1946" i="1"/>
  <c r="AE1945" i="1"/>
  <c r="AE1944" i="1"/>
  <c r="AE1943" i="1"/>
  <c r="AE1942" i="1"/>
  <c r="AE1941" i="1"/>
  <c r="AE1940" i="1"/>
  <c r="AE1939" i="1"/>
  <c r="AE1938" i="1"/>
  <c r="AE1937" i="1"/>
  <c r="AE1936" i="1"/>
  <c r="AE1935" i="1"/>
  <c r="AE1934" i="1"/>
  <c r="AE1933" i="1"/>
  <c r="AE1932" i="1"/>
  <c r="AE1931" i="1"/>
  <c r="AE1930" i="1"/>
  <c r="AE1929" i="1"/>
  <c r="AE1928" i="1"/>
  <c r="AE1927" i="1"/>
  <c r="AE1926" i="1"/>
  <c r="AE1925" i="1"/>
  <c r="AE1924" i="1"/>
  <c r="AE1923" i="1"/>
  <c r="AE1922" i="1"/>
  <c r="AE1921" i="1"/>
  <c r="AE1920" i="1"/>
  <c r="AE1919" i="1"/>
  <c r="AE1918" i="1"/>
  <c r="AE1917" i="1"/>
  <c r="AE1916" i="1"/>
  <c r="AE1915" i="1"/>
  <c r="AE1914" i="1"/>
  <c r="AE1913" i="1"/>
  <c r="AE1912" i="1"/>
  <c r="AE1911" i="1"/>
  <c r="AE1910" i="1"/>
  <c r="AE1909" i="1"/>
  <c r="AE1908" i="1"/>
  <c r="AE1907" i="1"/>
  <c r="AE1906" i="1"/>
  <c r="AE1905" i="1"/>
  <c r="AE1904" i="1"/>
  <c r="AE1903" i="1"/>
  <c r="AE1902" i="1"/>
  <c r="AE1901" i="1"/>
  <c r="AE1900" i="1"/>
  <c r="AE1899" i="1"/>
  <c r="AE1898" i="1"/>
  <c r="AE1897" i="1"/>
  <c r="AE1896" i="1"/>
  <c r="AE1895" i="1"/>
  <c r="AE1894" i="1"/>
  <c r="AE1893" i="1"/>
  <c r="AE1892" i="1"/>
  <c r="AE1891" i="1"/>
  <c r="AE1890" i="1"/>
  <c r="AE1889" i="1"/>
  <c r="AE1888" i="1"/>
  <c r="AE1887" i="1"/>
  <c r="AE1886" i="1"/>
  <c r="AE1885" i="1"/>
  <c r="AE1884" i="1"/>
  <c r="AE1883" i="1"/>
  <c r="AE1882" i="1"/>
  <c r="AE1881" i="1"/>
  <c r="AE1880" i="1"/>
  <c r="AE1879" i="1"/>
  <c r="AE1878" i="1"/>
  <c r="AE1877" i="1"/>
  <c r="AE1876" i="1"/>
  <c r="AE1875" i="1"/>
  <c r="AE1874" i="1"/>
  <c r="AE1873" i="1"/>
  <c r="AE1872" i="1"/>
  <c r="AE1871" i="1"/>
  <c r="AE1870" i="1"/>
  <c r="AE1869" i="1"/>
  <c r="AE1868" i="1"/>
  <c r="AE1867" i="1"/>
  <c r="AE1866" i="1"/>
  <c r="AE1865" i="1"/>
  <c r="AE1864" i="1"/>
  <c r="AE1863" i="1"/>
  <c r="AE1862" i="1"/>
  <c r="AE1861" i="1"/>
  <c r="AE1860" i="1"/>
  <c r="AE1859" i="1"/>
  <c r="AE1858" i="1"/>
  <c r="AE1857" i="1"/>
  <c r="AE1856" i="1"/>
  <c r="AE1855" i="1"/>
  <c r="AE1854" i="1"/>
  <c r="AE1853" i="1"/>
  <c r="AE1852" i="1"/>
  <c r="AE1851" i="1"/>
  <c r="AE1850" i="1"/>
  <c r="AE1849" i="1"/>
  <c r="AE1848" i="1"/>
  <c r="AE1847" i="1"/>
  <c r="AE1846" i="1"/>
  <c r="AE1845" i="1"/>
  <c r="AE1844" i="1"/>
  <c r="AE1843" i="1"/>
  <c r="AE1842" i="1"/>
  <c r="AE1841" i="1"/>
  <c r="AE1840" i="1"/>
  <c r="AE1839" i="1"/>
  <c r="AE1838" i="1"/>
  <c r="AE1837" i="1"/>
  <c r="AE1836" i="1"/>
  <c r="AE1835" i="1"/>
  <c r="AE1834" i="1"/>
  <c r="AE1833" i="1"/>
  <c r="AE1832" i="1"/>
  <c r="AE1831" i="1"/>
  <c r="AE1830" i="1"/>
  <c r="AE1829" i="1"/>
  <c r="AE1828" i="1"/>
  <c r="AE1827" i="1"/>
  <c r="AE1826" i="1"/>
  <c r="AE1825" i="1"/>
  <c r="AE1824" i="1"/>
  <c r="AE1823" i="1"/>
  <c r="AE1822" i="1"/>
  <c r="AE1821" i="1"/>
  <c r="AE1820" i="1"/>
  <c r="AE1819" i="1"/>
  <c r="AE1818" i="1"/>
  <c r="AE1817" i="1"/>
  <c r="AE1816" i="1"/>
  <c r="AE1815" i="1"/>
  <c r="AE1814" i="1"/>
  <c r="AE1813" i="1"/>
  <c r="AE1812" i="1"/>
  <c r="AE1811" i="1"/>
  <c r="AE1810" i="1"/>
  <c r="AE1809" i="1"/>
  <c r="AE1808" i="1"/>
  <c r="AE1807" i="1"/>
  <c r="AE1806" i="1"/>
  <c r="AE1805" i="1"/>
  <c r="AE1804" i="1"/>
  <c r="AE1803" i="1"/>
  <c r="AE1802" i="1"/>
  <c r="AE1801" i="1"/>
  <c r="AE1800" i="1"/>
  <c r="AE1799" i="1"/>
  <c r="AE1798" i="1"/>
  <c r="AE1797" i="1"/>
  <c r="AE1796" i="1"/>
  <c r="AE1795" i="1"/>
  <c r="AE1794" i="1"/>
  <c r="AE1793" i="1"/>
  <c r="AE1792" i="1"/>
  <c r="AE1791" i="1"/>
  <c r="AE1790" i="1"/>
  <c r="AE1789" i="1"/>
  <c r="AE1788" i="1"/>
  <c r="AE1787" i="1"/>
  <c r="AE1786" i="1"/>
  <c r="AE1785" i="1"/>
  <c r="AE1784" i="1"/>
  <c r="AE1783" i="1"/>
  <c r="AE1782" i="1"/>
  <c r="AE1781" i="1"/>
  <c r="AE1780" i="1"/>
  <c r="AE1779" i="1"/>
  <c r="AE1778" i="1"/>
  <c r="AE1777" i="1"/>
  <c r="AE1776" i="1"/>
  <c r="AE1775" i="1"/>
  <c r="AE1774" i="1"/>
  <c r="AE1773" i="1"/>
  <c r="AE1772" i="1"/>
  <c r="AE1771" i="1"/>
  <c r="AE1770" i="1"/>
  <c r="AE1769" i="1"/>
  <c r="AE1768" i="1"/>
  <c r="AE1767" i="1"/>
  <c r="AE1766" i="1"/>
  <c r="AE1765" i="1"/>
  <c r="AE1764" i="1"/>
  <c r="AE1763" i="1"/>
  <c r="AE1762" i="1"/>
  <c r="AE1761" i="1"/>
  <c r="AE1760" i="1"/>
  <c r="AE1759" i="1"/>
  <c r="AE1758" i="1"/>
  <c r="AE1757" i="1"/>
  <c r="AE1756" i="1"/>
  <c r="AE1755" i="1"/>
  <c r="AE1754" i="1"/>
  <c r="AE1753" i="1"/>
  <c r="AE1752" i="1"/>
  <c r="AE1751" i="1"/>
  <c r="AE1750" i="1"/>
  <c r="AE1749" i="1"/>
  <c r="AE1748" i="1"/>
  <c r="AE1747" i="1"/>
  <c r="AE1746" i="1"/>
  <c r="AE1745" i="1"/>
  <c r="AE1744" i="1"/>
  <c r="AE1743" i="1"/>
  <c r="AE1742" i="1"/>
  <c r="AE1741" i="1"/>
  <c r="AE1740" i="1"/>
  <c r="AE1739" i="1"/>
  <c r="AE1738" i="1"/>
  <c r="AE1737" i="1"/>
  <c r="AE1736" i="1"/>
  <c r="AE1735" i="1"/>
  <c r="AE1734" i="1"/>
  <c r="AE1733" i="1"/>
  <c r="AE1732" i="1"/>
  <c r="AE1731" i="1"/>
  <c r="AE1730" i="1"/>
  <c r="AE1729" i="1"/>
  <c r="AE1728" i="1"/>
  <c r="AE1727" i="1"/>
  <c r="AE1726" i="1"/>
  <c r="AE1725" i="1"/>
  <c r="AE1724" i="1"/>
  <c r="AE1723" i="1"/>
  <c r="AE1722" i="1"/>
  <c r="AE1721" i="1"/>
  <c r="AE1720" i="1"/>
  <c r="AE1719" i="1"/>
  <c r="AE1718" i="1"/>
  <c r="AE1717" i="1"/>
  <c r="AE1716" i="1"/>
  <c r="AE1715" i="1"/>
  <c r="AE1714" i="1"/>
  <c r="AE1713" i="1"/>
  <c r="AE1712" i="1"/>
  <c r="AE1711" i="1"/>
  <c r="AE1710" i="1"/>
  <c r="AE1709" i="1"/>
  <c r="AE1708" i="1"/>
  <c r="AE1707" i="1"/>
  <c r="AE1706" i="1"/>
  <c r="AE1705" i="1"/>
  <c r="AE1704" i="1"/>
  <c r="AE1703" i="1"/>
  <c r="AE1702" i="1"/>
  <c r="AE1701" i="1"/>
  <c r="AE1700" i="1"/>
  <c r="AE1699" i="1"/>
  <c r="AE1698" i="1"/>
  <c r="AE1697" i="1"/>
  <c r="AE1696" i="1"/>
  <c r="AE1695" i="1"/>
  <c r="AE1694" i="1"/>
  <c r="AE1693" i="1"/>
  <c r="AE1692" i="1"/>
  <c r="AE1691" i="1"/>
  <c r="AE1690" i="1"/>
  <c r="AE1689" i="1"/>
  <c r="AE1688" i="1"/>
  <c r="AE1687" i="1"/>
  <c r="AE1686" i="1"/>
  <c r="AE1685" i="1"/>
  <c r="AE1684" i="1"/>
  <c r="AE1683" i="1"/>
  <c r="AE1682" i="1"/>
  <c r="AE1681" i="1"/>
  <c r="AE1680" i="1"/>
  <c r="AE1679" i="1"/>
  <c r="AE1678" i="1"/>
  <c r="AE1677" i="1"/>
  <c r="AE1676" i="1"/>
  <c r="AE1675" i="1"/>
  <c r="AE1674" i="1"/>
  <c r="AE1673" i="1"/>
  <c r="AE1672" i="1"/>
  <c r="AE1671" i="1"/>
  <c r="AE1670" i="1"/>
  <c r="AE1669" i="1"/>
  <c r="AE1668" i="1"/>
  <c r="AE1667" i="1"/>
  <c r="AE1666" i="1"/>
  <c r="AE1665" i="1"/>
  <c r="AE1664" i="1"/>
  <c r="AE1663" i="1"/>
  <c r="AE1662" i="1"/>
  <c r="AE1661" i="1"/>
  <c r="AE1660" i="1"/>
  <c r="AE1659" i="1"/>
  <c r="AE1658" i="1"/>
  <c r="AE1657" i="1"/>
  <c r="AE1656" i="1"/>
  <c r="AE1655" i="1"/>
  <c r="AE1654" i="1"/>
  <c r="AE1653" i="1"/>
  <c r="AE1652" i="1"/>
  <c r="AE1651" i="1"/>
  <c r="AE1650" i="1"/>
  <c r="AE1649" i="1"/>
  <c r="AE1648" i="1"/>
  <c r="AE1647" i="1"/>
  <c r="AE1646" i="1"/>
  <c r="AE1645" i="1"/>
  <c r="AE1644" i="1"/>
  <c r="AE1643" i="1"/>
  <c r="AE1642" i="1"/>
  <c r="AE1641" i="1"/>
  <c r="AE1640" i="1"/>
  <c r="AE1639" i="1"/>
  <c r="AE1638" i="1"/>
  <c r="AE1637" i="1"/>
  <c r="AE1636" i="1"/>
  <c r="AE1635" i="1"/>
  <c r="AE1634" i="1"/>
  <c r="AE1633" i="1"/>
  <c r="AE1632" i="1"/>
  <c r="AE1631" i="1"/>
  <c r="AE1630" i="1"/>
  <c r="AE1629" i="1"/>
  <c r="AE1628" i="1"/>
  <c r="AE1627" i="1"/>
  <c r="AE1626" i="1"/>
  <c r="AE1625" i="1"/>
  <c r="AE1624" i="1"/>
  <c r="AE1623" i="1"/>
  <c r="AE1622" i="1"/>
  <c r="AE1621" i="1"/>
  <c r="AE1620" i="1"/>
  <c r="AE1619" i="1"/>
  <c r="AE1618" i="1"/>
  <c r="AE1617" i="1"/>
  <c r="AE1616" i="1"/>
  <c r="AE1615" i="1"/>
  <c r="AE1614" i="1"/>
  <c r="AE1613" i="1"/>
  <c r="AE1612" i="1"/>
  <c r="AE1611" i="1"/>
  <c r="AE1610" i="1"/>
  <c r="AE1609" i="1"/>
  <c r="AE1608" i="1"/>
  <c r="AE1607" i="1"/>
  <c r="AE1606" i="1"/>
  <c r="AE1605" i="1"/>
  <c r="AE1604" i="1"/>
  <c r="AE1603" i="1"/>
  <c r="AE1602" i="1"/>
  <c r="AE1601" i="1"/>
  <c r="AE1600" i="1"/>
  <c r="AE1599" i="1"/>
  <c r="AE1598" i="1"/>
  <c r="AE1597" i="1"/>
  <c r="AE1596" i="1"/>
  <c r="AE1595" i="1"/>
  <c r="AE1594" i="1"/>
  <c r="AE1593" i="1"/>
  <c r="AE1592" i="1"/>
  <c r="AE1591" i="1"/>
  <c r="AE1590" i="1"/>
  <c r="AE1589" i="1"/>
  <c r="AE1588" i="1"/>
  <c r="AE1587" i="1"/>
  <c r="AE1586" i="1"/>
  <c r="AE1585" i="1"/>
  <c r="AE1584" i="1"/>
  <c r="AE1583" i="1"/>
  <c r="AE1582" i="1"/>
  <c r="AE1581" i="1"/>
  <c r="AE1580" i="1"/>
  <c r="AE1579" i="1"/>
  <c r="AE1578" i="1"/>
  <c r="AE1577" i="1"/>
  <c r="AE1576" i="1"/>
  <c r="AE1575" i="1"/>
  <c r="AE1574" i="1"/>
  <c r="AE1573" i="1"/>
  <c r="AE1572" i="1"/>
  <c r="AE1571" i="1"/>
  <c r="AE1570" i="1"/>
  <c r="AE1569" i="1"/>
  <c r="AE1568" i="1"/>
  <c r="AE1567" i="1"/>
  <c r="AE1566" i="1"/>
  <c r="AE1565" i="1"/>
  <c r="AE1564" i="1"/>
  <c r="AE1563" i="1"/>
  <c r="AE1562" i="1"/>
  <c r="AE1561" i="1"/>
  <c r="AE1560" i="1"/>
  <c r="AE1559" i="1"/>
  <c r="AE1558" i="1"/>
  <c r="AE1557" i="1"/>
  <c r="AE1556" i="1"/>
  <c r="AE1555" i="1"/>
  <c r="AE1554" i="1"/>
  <c r="AE1553" i="1"/>
  <c r="AE1552" i="1"/>
  <c r="AE1551" i="1"/>
  <c r="AE1550" i="1"/>
  <c r="AE1549" i="1"/>
  <c r="AE1548" i="1"/>
  <c r="AE1547" i="1"/>
  <c r="AE1546" i="1"/>
  <c r="AE1545" i="1"/>
  <c r="AE1544" i="1"/>
  <c r="AE1543" i="1"/>
  <c r="AE1542" i="1"/>
  <c r="AE1541" i="1"/>
  <c r="AE1540" i="1"/>
  <c r="AE1539" i="1"/>
  <c r="AE1538" i="1"/>
  <c r="AE1537" i="1"/>
  <c r="AE1536" i="1"/>
  <c r="AE1535" i="1"/>
  <c r="AE1534" i="1"/>
  <c r="AE1533" i="1"/>
  <c r="AE1532" i="1"/>
  <c r="AE1531" i="1"/>
  <c r="AE1530" i="1"/>
  <c r="AE1529" i="1"/>
  <c r="AE1528" i="1"/>
  <c r="AE1527" i="1"/>
  <c r="AE1526" i="1"/>
  <c r="AE1525" i="1"/>
  <c r="AE1524" i="1"/>
  <c r="AE1523" i="1"/>
  <c r="AE1522" i="1"/>
  <c r="AE1521" i="1"/>
  <c r="AE1520" i="1"/>
  <c r="AE1519" i="1"/>
  <c r="AE1518" i="1"/>
  <c r="AE1517" i="1"/>
  <c r="AE1516" i="1"/>
  <c r="AE1515" i="1"/>
  <c r="AE1514" i="1"/>
  <c r="AE1513" i="1"/>
  <c r="AE1512" i="1"/>
  <c r="AE1511" i="1"/>
  <c r="AE1510" i="1"/>
  <c r="AE1509" i="1"/>
  <c r="AE1508" i="1"/>
  <c r="AE1507" i="1"/>
  <c r="AE1506" i="1"/>
  <c r="AE1505" i="1"/>
  <c r="AE1504" i="1"/>
  <c r="AE1503" i="1"/>
  <c r="AE1502" i="1"/>
  <c r="AE1501" i="1"/>
  <c r="AE1500" i="1"/>
  <c r="AE1499" i="1"/>
  <c r="AE1498" i="1"/>
  <c r="AE1497" i="1"/>
  <c r="AE1496" i="1"/>
  <c r="AE1495" i="1"/>
  <c r="AE1494" i="1"/>
  <c r="AE1493" i="1"/>
  <c r="AE1492" i="1"/>
  <c r="AE1491" i="1"/>
  <c r="AE1490" i="1"/>
  <c r="AE1489" i="1"/>
  <c r="AE1488" i="1"/>
  <c r="AE1487" i="1"/>
  <c r="AE1486" i="1"/>
  <c r="AE1485" i="1"/>
  <c r="AE1484" i="1"/>
  <c r="AE1483" i="1"/>
  <c r="AE1482" i="1"/>
  <c r="AE1481" i="1"/>
  <c r="AE1480" i="1"/>
  <c r="AE1479" i="1"/>
  <c r="AE1478" i="1"/>
  <c r="AE1477" i="1"/>
  <c r="AE1476" i="1"/>
  <c r="AE1475" i="1"/>
  <c r="AE1474" i="1"/>
  <c r="AE1473" i="1"/>
  <c r="AE1472" i="1"/>
  <c r="AE1471" i="1"/>
  <c r="AE1470" i="1"/>
  <c r="AE1469" i="1"/>
  <c r="AE1468" i="1"/>
  <c r="AE1467" i="1"/>
  <c r="AE1466" i="1"/>
  <c r="AE1465" i="1"/>
  <c r="AE1464" i="1"/>
  <c r="AE1463" i="1"/>
  <c r="AE1462" i="1"/>
  <c r="AE1461" i="1"/>
  <c r="AE1460" i="1"/>
  <c r="AE1459" i="1"/>
  <c r="AE1458" i="1"/>
  <c r="AE1457" i="1"/>
  <c r="AE1456" i="1"/>
  <c r="AE1455" i="1"/>
  <c r="AE1454" i="1"/>
  <c r="AE1453" i="1"/>
  <c r="AE1452" i="1"/>
  <c r="AE1451" i="1"/>
  <c r="AE1450" i="1"/>
  <c r="AE1449" i="1"/>
  <c r="AE1448" i="1"/>
  <c r="AE1447" i="1"/>
  <c r="AE1446" i="1"/>
  <c r="AE1445" i="1"/>
  <c r="AE1444" i="1"/>
  <c r="AE1443" i="1"/>
  <c r="AE1442" i="1"/>
  <c r="AE1441" i="1"/>
  <c r="AE1440" i="1"/>
  <c r="AE1439" i="1"/>
  <c r="AE1438" i="1"/>
  <c r="AE1437" i="1"/>
  <c r="AE1436" i="1"/>
  <c r="AE1435" i="1"/>
  <c r="AE1434" i="1"/>
  <c r="AE1433" i="1"/>
  <c r="AE1432" i="1"/>
  <c r="AE1431" i="1"/>
  <c r="AE1430" i="1"/>
  <c r="AE1429" i="1"/>
  <c r="AE1428" i="1"/>
  <c r="AE1427" i="1"/>
  <c r="AE1426" i="1"/>
  <c r="AE1425" i="1"/>
  <c r="AE1424" i="1"/>
  <c r="AE1423" i="1"/>
  <c r="AE1422" i="1"/>
  <c r="AE1421" i="1"/>
  <c r="AE1420" i="1"/>
  <c r="AE1419" i="1"/>
  <c r="AE1418" i="1"/>
  <c r="AE1417" i="1"/>
  <c r="AE1416" i="1"/>
  <c r="AE1415" i="1"/>
  <c r="AE1414" i="1"/>
  <c r="AE1413" i="1"/>
  <c r="AE1412" i="1"/>
  <c r="AE1411" i="1"/>
  <c r="AE1410" i="1"/>
  <c r="AE1409" i="1"/>
  <c r="AE1408" i="1"/>
  <c r="AE1407" i="1"/>
  <c r="AE1406" i="1"/>
  <c r="AE1405" i="1"/>
  <c r="AE1404" i="1"/>
  <c r="AE1403" i="1"/>
  <c r="AE1402" i="1"/>
  <c r="AE1401" i="1"/>
  <c r="AE1400" i="1"/>
  <c r="AE1399" i="1"/>
  <c r="AE1398" i="1"/>
  <c r="AE1397" i="1"/>
  <c r="AE1396" i="1"/>
  <c r="AE1395" i="1"/>
  <c r="AE1394" i="1"/>
  <c r="AE1393" i="1"/>
  <c r="AE1392" i="1"/>
  <c r="AE1391" i="1"/>
  <c r="AE1390" i="1"/>
  <c r="AE1389" i="1"/>
  <c r="AE1388" i="1"/>
  <c r="AE1387" i="1"/>
  <c r="AE1386" i="1"/>
  <c r="AE1385" i="1"/>
  <c r="AE1384" i="1"/>
  <c r="AE1383" i="1"/>
  <c r="AE1382" i="1"/>
  <c r="AE1381" i="1"/>
  <c r="AE1380" i="1"/>
  <c r="AE1379" i="1"/>
  <c r="AE1378" i="1"/>
  <c r="AE1377" i="1"/>
  <c r="AE1376" i="1"/>
  <c r="AE1375" i="1"/>
  <c r="AE1374" i="1"/>
  <c r="AE1373" i="1"/>
  <c r="AE1372" i="1"/>
  <c r="AE1371" i="1"/>
  <c r="AE1370" i="1"/>
  <c r="AE1369" i="1"/>
  <c r="AE1368" i="1"/>
  <c r="AE1367" i="1"/>
  <c r="AE1366" i="1"/>
  <c r="AE1365" i="1"/>
  <c r="AE1364" i="1"/>
  <c r="AE1363" i="1"/>
  <c r="AE1362" i="1"/>
  <c r="AE1361" i="1"/>
  <c r="AE1360" i="1"/>
  <c r="AE1359" i="1"/>
  <c r="AE1358" i="1"/>
  <c r="AE1357" i="1"/>
  <c r="AE1356" i="1"/>
  <c r="AE1355" i="1"/>
  <c r="AE1354" i="1"/>
  <c r="AE1353" i="1"/>
  <c r="AE1352" i="1"/>
  <c r="AE1351" i="1"/>
  <c r="AE1350" i="1"/>
  <c r="AE1349" i="1"/>
  <c r="AE1348" i="1"/>
  <c r="AE1347" i="1"/>
  <c r="AE1346" i="1"/>
  <c r="AE1345" i="1"/>
  <c r="AE1344" i="1"/>
  <c r="AE1343" i="1"/>
  <c r="AE1342" i="1"/>
  <c r="AE1341" i="1"/>
  <c r="AE1340" i="1"/>
  <c r="AE1339" i="1"/>
  <c r="AE1338" i="1"/>
  <c r="AE1337" i="1"/>
  <c r="AE1336" i="1"/>
  <c r="AE1335" i="1"/>
  <c r="AE1334" i="1"/>
  <c r="AE1333" i="1"/>
  <c r="AE1332" i="1"/>
  <c r="AE1331" i="1"/>
  <c r="AE1330" i="1"/>
  <c r="AE1329" i="1"/>
  <c r="AE1328" i="1"/>
  <c r="AE1327" i="1"/>
  <c r="AE1326" i="1"/>
  <c r="AE1325" i="1"/>
  <c r="AE1324" i="1"/>
  <c r="AE1323" i="1"/>
  <c r="AE1322" i="1"/>
  <c r="AE1321" i="1"/>
  <c r="AE1320" i="1"/>
  <c r="AE1319" i="1"/>
  <c r="AE1318" i="1"/>
  <c r="AE1317" i="1"/>
  <c r="AE1316" i="1"/>
  <c r="AE1315" i="1"/>
  <c r="AE1314" i="1"/>
  <c r="AE1313" i="1"/>
  <c r="AE1312" i="1"/>
  <c r="AE1311" i="1"/>
  <c r="AE1310" i="1"/>
  <c r="AE1309" i="1"/>
  <c r="AE1308" i="1"/>
  <c r="AE1307" i="1"/>
  <c r="AE1306" i="1"/>
  <c r="AE1305" i="1"/>
  <c r="AE1304" i="1"/>
  <c r="AE1303" i="1"/>
  <c r="AE1302" i="1"/>
  <c r="AE1301" i="1"/>
  <c r="AE1300" i="1"/>
  <c r="AE1299" i="1"/>
  <c r="AE1298" i="1"/>
  <c r="AE1297" i="1"/>
  <c r="AE1296" i="1"/>
  <c r="AE1295" i="1"/>
  <c r="AE1294" i="1"/>
  <c r="AE1293" i="1"/>
  <c r="AE1292" i="1"/>
  <c r="AE1291" i="1"/>
  <c r="AE1290" i="1"/>
  <c r="AE1289" i="1"/>
  <c r="AE1288" i="1"/>
  <c r="AE1287" i="1"/>
  <c r="AE1286" i="1"/>
  <c r="AE1285" i="1"/>
  <c r="AE1284" i="1"/>
  <c r="AE1283" i="1"/>
  <c r="AE1282" i="1"/>
  <c r="AE1281" i="1"/>
  <c r="AE1280" i="1"/>
  <c r="AE1279" i="1"/>
  <c r="AE1278" i="1"/>
  <c r="AE1277" i="1"/>
  <c r="AE1276" i="1"/>
  <c r="AE1275" i="1"/>
  <c r="AE1274" i="1"/>
  <c r="AE1273" i="1"/>
  <c r="AE1272" i="1"/>
  <c r="AE1271" i="1"/>
  <c r="AE1270" i="1"/>
  <c r="AE1269" i="1"/>
  <c r="AE1268" i="1"/>
  <c r="AE1267" i="1"/>
  <c r="AE1266" i="1"/>
  <c r="AE1265" i="1"/>
  <c r="AE1264" i="1"/>
  <c r="AE1263" i="1"/>
  <c r="AE1262" i="1"/>
  <c r="AE1261" i="1"/>
  <c r="AE1260" i="1"/>
  <c r="AE1259" i="1"/>
  <c r="AE1258" i="1"/>
  <c r="AE1257" i="1"/>
  <c r="AE1256" i="1"/>
  <c r="AE1255" i="1"/>
  <c r="AE1254" i="1"/>
  <c r="AE1253" i="1"/>
  <c r="AE1252" i="1"/>
  <c r="AE1251" i="1"/>
  <c r="AE1250" i="1"/>
  <c r="AE1249" i="1"/>
  <c r="AE1248" i="1"/>
  <c r="AE1247" i="1"/>
  <c r="AE1246" i="1"/>
  <c r="AE1245" i="1"/>
  <c r="AE1244" i="1"/>
  <c r="AE1243" i="1"/>
  <c r="AE1242" i="1"/>
  <c r="AE1241" i="1"/>
  <c r="AE1240" i="1"/>
  <c r="AE1239" i="1"/>
  <c r="AE1238" i="1"/>
  <c r="AE1237" i="1"/>
  <c r="AE1236" i="1"/>
  <c r="AE1235" i="1"/>
  <c r="AE1234" i="1"/>
  <c r="AE1233" i="1"/>
  <c r="AE1232" i="1"/>
  <c r="AE1231" i="1"/>
  <c r="AE1230" i="1"/>
  <c r="AE1229" i="1"/>
  <c r="AE1228" i="1"/>
  <c r="AE1227" i="1"/>
  <c r="AE1226" i="1"/>
  <c r="AE1225" i="1"/>
  <c r="AE1224" i="1"/>
  <c r="AE1223" i="1"/>
  <c r="AE1222" i="1"/>
  <c r="AE1221" i="1"/>
  <c r="AE1220" i="1"/>
  <c r="AE1219" i="1"/>
  <c r="AE1218" i="1"/>
  <c r="AE1217" i="1"/>
  <c r="AE1216" i="1"/>
  <c r="AE1215" i="1"/>
  <c r="AE1214" i="1"/>
  <c r="AE1213" i="1"/>
  <c r="AE1212" i="1"/>
  <c r="AE1211" i="1"/>
  <c r="AE1210" i="1"/>
  <c r="AE1209" i="1"/>
  <c r="AE1208" i="1"/>
  <c r="AE1207" i="1"/>
  <c r="AE1206" i="1"/>
  <c r="AE1205" i="1"/>
  <c r="AE1204" i="1"/>
  <c r="AE1203" i="1"/>
  <c r="AE1202" i="1"/>
  <c r="AE1201" i="1"/>
  <c r="AE1200" i="1"/>
  <c r="AE1199" i="1"/>
  <c r="AE1198" i="1"/>
  <c r="AE1197" i="1"/>
  <c r="AE1196" i="1"/>
  <c r="AE1195" i="1"/>
  <c r="AE1194" i="1"/>
  <c r="AE1193" i="1"/>
  <c r="AE1192" i="1"/>
  <c r="AE1191" i="1"/>
  <c r="AE1190" i="1"/>
  <c r="AE1189" i="1"/>
  <c r="AE1188" i="1"/>
  <c r="AE1187" i="1"/>
  <c r="AE1186" i="1"/>
  <c r="AE1185" i="1"/>
  <c r="AE1184" i="1"/>
  <c r="AE1183" i="1"/>
  <c r="AE1182" i="1"/>
  <c r="AE1181" i="1"/>
  <c r="AE1180" i="1"/>
  <c r="AE1179" i="1"/>
  <c r="AE1178" i="1"/>
  <c r="AE1177" i="1"/>
  <c r="AE1176" i="1"/>
  <c r="AE1175" i="1"/>
  <c r="AE1174" i="1"/>
  <c r="AE1173" i="1"/>
  <c r="AE1172" i="1"/>
  <c r="AE1171" i="1"/>
  <c r="AE1170" i="1"/>
  <c r="AE1169" i="1"/>
  <c r="AE1168" i="1"/>
  <c r="AE1167" i="1"/>
  <c r="AE1166" i="1"/>
  <c r="AE1165" i="1"/>
  <c r="AE1164" i="1"/>
  <c r="AE1163" i="1"/>
  <c r="AE1162" i="1"/>
  <c r="AE1161" i="1"/>
  <c r="AE1160" i="1"/>
  <c r="AE1159" i="1"/>
  <c r="AE1158" i="1"/>
  <c r="AE1157" i="1"/>
  <c r="AE1156" i="1"/>
  <c r="AE1155" i="1"/>
  <c r="AE1154" i="1"/>
  <c r="AE1153" i="1"/>
  <c r="AE1152" i="1"/>
  <c r="AE1151" i="1"/>
  <c r="AE1150" i="1"/>
  <c r="AE1149" i="1"/>
  <c r="AE1148" i="1"/>
  <c r="AE1147" i="1"/>
  <c r="AE1146" i="1"/>
  <c r="AE1145" i="1"/>
  <c r="AE1144" i="1"/>
  <c r="AE1143" i="1"/>
  <c r="AE1142" i="1"/>
  <c r="AE1141" i="1"/>
  <c r="AE1140" i="1"/>
  <c r="AE1139" i="1"/>
  <c r="AE1138" i="1"/>
  <c r="AE1137" i="1"/>
  <c r="AE1136" i="1"/>
  <c r="AE1135" i="1"/>
  <c r="AE1134" i="1"/>
  <c r="AE1133" i="1"/>
  <c r="AE1132" i="1"/>
  <c r="AE1131" i="1"/>
  <c r="AE1130" i="1"/>
  <c r="AE1129" i="1"/>
  <c r="AE1128" i="1"/>
  <c r="AE1127" i="1"/>
  <c r="AE1126" i="1"/>
  <c r="AE1125" i="1"/>
  <c r="AE1124" i="1"/>
  <c r="AE1123" i="1"/>
  <c r="AE1122" i="1"/>
  <c r="AE1121" i="1"/>
  <c r="AE1120" i="1"/>
  <c r="AE1119" i="1"/>
  <c r="AE1118" i="1"/>
  <c r="AE1117" i="1"/>
  <c r="AE1116" i="1"/>
  <c r="AE1115" i="1"/>
  <c r="AE1114" i="1"/>
  <c r="AE1113" i="1"/>
  <c r="AE1112" i="1"/>
  <c r="AE1111" i="1"/>
  <c r="AE1110" i="1"/>
  <c r="AE1109" i="1"/>
  <c r="AE1108" i="1"/>
  <c r="AE1107" i="1"/>
  <c r="AE1106" i="1"/>
  <c r="AE1105" i="1"/>
  <c r="AE1104" i="1"/>
  <c r="AE1103" i="1"/>
  <c r="AE1102" i="1"/>
  <c r="AE1101" i="1"/>
  <c r="AE1100" i="1"/>
  <c r="AE1099" i="1"/>
  <c r="AE1098" i="1"/>
  <c r="AE1097" i="1"/>
  <c r="AE1096" i="1"/>
  <c r="AE1095" i="1"/>
  <c r="AE1094" i="1"/>
  <c r="AE1093" i="1"/>
  <c r="AE1092" i="1"/>
  <c r="AE1091" i="1"/>
  <c r="AE1090" i="1"/>
  <c r="AE1089" i="1"/>
  <c r="AE1088" i="1"/>
  <c r="AE1087" i="1"/>
  <c r="AE1086" i="1"/>
  <c r="AE1085" i="1"/>
  <c r="AE1084" i="1"/>
  <c r="AE1083" i="1"/>
  <c r="AE1082" i="1"/>
  <c r="AE1081" i="1"/>
  <c r="AE1080" i="1"/>
  <c r="AE1079" i="1"/>
  <c r="AE1078" i="1"/>
  <c r="AE1077" i="1"/>
  <c r="AE1076" i="1"/>
  <c r="AE1075" i="1"/>
  <c r="AE1074" i="1"/>
  <c r="AE1073" i="1"/>
  <c r="AE1072" i="1"/>
  <c r="AE1071" i="1"/>
  <c r="AE1070" i="1"/>
  <c r="AE1069" i="1"/>
  <c r="AE1068" i="1"/>
  <c r="AE1067" i="1"/>
  <c r="AE1066" i="1"/>
  <c r="AE1065" i="1"/>
  <c r="AE1064" i="1"/>
  <c r="AE1063" i="1"/>
  <c r="AE1062" i="1"/>
  <c r="AE1061" i="1"/>
  <c r="AE1060" i="1"/>
  <c r="AE1059" i="1"/>
  <c r="AE1058" i="1"/>
  <c r="AE1057" i="1"/>
  <c r="AE1056" i="1"/>
  <c r="AE1055" i="1"/>
  <c r="AE1054" i="1"/>
  <c r="AE1053" i="1"/>
  <c r="AE1052" i="1"/>
  <c r="AE1051" i="1"/>
  <c r="AE1050" i="1"/>
  <c r="AE1049" i="1"/>
  <c r="AE1048" i="1"/>
  <c r="AE1047" i="1"/>
  <c r="AE1046" i="1"/>
  <c r="AE1045" i="1"/>
  <c r="AE1044" i="1"/>
  <c r="AE1043" i="1"/>
  <c r="AE1042" i="1"/>
  <c r="AE1041" i="1"/>
  <c r="AE1040" i="1"/>
  <c r="AE1039" i="1"/>
  <c r="AE1038" i="1"/>
  <c r="AE1037" i="1"/>
  <c r="AE1036" i="1"/>
  <c r="AE1035" i="1"/>
  <c r="AE1034" i="1"/>
  <c r="AE1033" i="1"/>
  <c r="AE1032" i="1"/>
  <c r="AE1031" i="1"/>
  <c r="AE1030" i="1"/>
  <c r="AE1029" i="1"/>
  <c r="AE1028" i="1"/>
  <c r="AE1027" i="1"/>
  <c r="AE1026" i="1"/>
  <c r="AE1025" i="1"/>
  <c r="AE1024" i="1"/>
  <c r="AE1023" i="1"/>
  <c r="AE1022" i="1"/>
  <c r="AE1021" i="1"/>
  <c r="AE1020" i="1"/>
  <c r="AE1019" i="1"/>
  <c r="AE1018" i="1"/>
  <c r="AE1017" i="1"/>
  <c r="AE1016" i="1"/>
  <c r="AE1015" i="1"/>
  <c r="AE1014" i="1"/>
  <c r="AE1013" i="1"/>
  <c r="AE1012" i="1"/>
  <c r="AE1011" i="1"/>
  <c r="AE1010" i="1"/>
  <c r="AE1009" i="1"/>
  <c r="AE1008" i="1"/>
  <c r="AE1007" i="1"/>
  <c r="AE1006" i="1"/>
  <c r="AE1005" i="1"/>
  <c r="AE1004" i="1"/>
  <c r="AE1003" i="1"/>
  <c r="AE1002" i="1"/>
  <c r="AE1001" i="1"/>
  <c r="AE1000" i="1"/>
  <c r="AE999" i="1"/>
  <c r="AE998" i="1"/>
  <c r="AE997" i="1"/>
  <c r="AE996" i="1"/>
  <c r="AE995" i="1"/>
  <c r="AE994" i="1"/>
  <c r="AE993" i="1"/>
  <c r="AE992" i="1"/>
  <c r="AE991" i="1"/>
  <c r="AE990" i="1"/>
  <c r="AE989" i="1"/>
  <c r="AE988" i="1"/>
  <c r="AE987" i="1"/>
  <c r="AE986" i="1"/>
  <c r="AE985" i="1"/>
  <c r="AE984" i="1"/>
  <c r="AE983" i="1"/>
  <c r="AE982" i="1"/>
  <c r="AE981" i="1"/>
  <c r="AE980" i="1"/>
  <c r="AE979" i="1"/>
  <c r="AE978" i="1"/>
  <c r="AE977" i="1"/>
  <c r="AE976" i="1"/>
  <c r="AE975" i="1"/>
  <c r="AE974" i="1"/>
  <c r="AE973" i="1"/>
  <c r="AE972" i="1"/>
  <c r="AE971" i="1"/>
  <c r="AE970" i="1"/>
  <c r="AE969" i="1"/>
  <c r="AE968" i="1"/>
  <c r="AE967" i="1"/>
  <c r="AE966" i="1"/>
  <c r="AE965" i="1"/>
  <c r="AE964" i="1"/>
  <c r="AE963" i="1"/>
  <c r="AE962" i="1"/>
  <c r="AE961" i="1"/>
  <c r="AE960" i="1"/>
  <c r="AE959" i="1"/>
  <c r="AE958" i="1"/>
  <c r="AE957" i="1"/>
  <c r="AE956" i="1"/>
  <c r="AE955" i="1"/>
  <c r="AE954" i="1"/>
  <c r="AE953" i="1"/>
  <c r="AE952" i="1"/>
  <c r="AE951" i="1"/>
  <c r="AE950" i="1"/>
  <c r="AE949" i="1"/>
  <c r="AE948" i="1"/>
  <c r="AE947" i="1"/>
  <c r="AE946" i="1"/>
  <c r="AE945" i="1"/>
  <c r="AE944" i="1"/>
  <c r="AE943" i="1"/>
  <c r="AE942" i="1"/>
  <c r="AE941" i="1"/>
  <c r="AE940" i="1"/>
  <c r="AE939" i="1"/>
  <c r="AE938" i="1"/>
  <c r="AE937" i="1"/>
  <c r="AE936" i="1"/>
  <c r="AE935" i="1"/>
  <c r="AE934" i="1"/>
  <c r="AE933" i="1"/>
  <c r="AE932" i="1"/>
  <c r="AE931" i="1"/>
  <c r="AE930" i="1"/>
  <c r="AE929" i="1"/>
  <c r="AE928" i="1"/>
  <c r="AE927" i="1"/>
  <c r="AE926" i="1"/>
  <c r="AE925" i="1"/>
  <c r="AE924" i="1"/>
  <c r="AE923" i="1"/>
  <c r="AE922" i="1"/>
  <c r="AE921" i="1"/>
  <c r="AE920" i="1"/>
  <c r="AE919" i="1"/>
  <c r="AE918" i="1"/>
  <c r="AE917" i="1"/>
  <c r="AE916" i="1"/>
  <c r="AE915" i="1"/>
  <c r="AE914" i="1"/>
  <c r="AE913" i="1"/>
  <c r="AE912" i="1"/>
  <c r="AE911" i="1"/>
  <c r="AE910" i="1"/>
  <c r="AE909" i="1"/>
  <c r="AE908" i="1"/>
  <c r="AE907" i="1"/>
  <c r="AE906" i="1"/>
  <c r="AE905" i="1"/>
  <c r="AE904" i="1"/>
  <c r="AE903" i="1"/>
  <c r="AE902" i="1"/>
  <c r="AE901" i="1"/>
  <c r="AE900" i="1"/>
  <c r="AE899" i="1"/>
  <c r="AE898" i="1"/>
  <c r="AE897" i="1"/>
  <c r="AE896" i="1"/>
  <c r="AE895" i="1"/>
  <c r="AE894" i="1"/>
  <c r="AE893" i="1"/>
  <c r="AE892" i="1"/>
  <c r="AE891" i="1"/>
  <c r="AE890" i="1"/>
  <c r="AE889" i="1"/>
  <c r="AE888" i="1"/>
  <c r="AE887" i="1"/>
  <c r="AE886" i="1"/>
  <c r="AE885" i="1"/>
  <c r="AE884" i="1"/>
  <c r="AE883" i="1"/>
  <c r="AE882" i="1"/>
  <c r="AE881" i="1"/>
  <c r="AE880" i="1"/>
  <c r="AE879" i="1"/>
  <c r="AE878" i="1"/>
  <c r="AE877" i="1"/>
  <c r="AE876" i="1"/>
  <c r="AE875" i="1"/>
  <c r="AE874" i="1"/>
  <c r="AE873" i="1"/>
  <c r="AE872" i="1"/>
  <c r="AE871" i="1"/>
  <c r="AE870" i="1"/>
  <c r="AE869" i="1"/>
  <c r="AE868" i="1"/>
  <c r="AE867" i="1"/>
  <c r="AE866" i="1"/>
  <c r="AE865" i="1"/>
  <c r="AE864" i="1"/>
  <c r="AE863" i="1"/>
  <c r="AE862" i="1"/>
  <c r="AE861" i="1"/>
  <c r="AE860" i="1"/>
  <c r="AE859" i="1"/>
  <c r="AE858" i="1"/>
  <c r="AE857" i="1"/>
  <c r="AE856" i="1"/>
  <c r="AE855" i="1"/>
  <c r="AE854" i="1"/>
  <c r="AE853" i="1"/>
  <c r="AE852" i="1"/>
  <c r="AE851" i="1"/>
  <c r="AE850" i="1"/>
  <c r="AE849" i="1"/>
  <c r="AE848" i="1"/>
  <c r="AE847" i="1"/>
  <c r="AE846" i="1"/>
  <c r="AE845" i="1"/>
  <c r="AE844" i="1"/>
  <c r="AE843" i="1"/>
  <c r="AE842" i="1"/>
  <c r="AE841" i="1"/>
  <c r="AE840" i="1"/>
  <c r="AE839" i="1"/>
  <c r="AE838" i="1"/>
  <c r="AE837" i="1"/>
  <c r="AE836" i="1"/>
  <c r="AE835" i="1"/>
  <c r="AE834" i="1"/>
  <c r="AE833" i="1"/>
  <c r="AE832" i="1"/>
  <c r="AE831" i="1"/>
  <c r="AE830" i="1"/>
  <c r="AE829" i="1"/>
  <c r="AE828" i="1"/>
  <c r="AE827" i="1"/>
  <c r="AE826" i="1"/>
  <c r="AE825" i="1"/>
  <c r="AE824" i="1"/>
  <c r="AE823" i="1"/>
  <c r="AE822" i="1"/>
  <c r="AE821" i="1"/>
  <c r="AE820" i="1"/>
  <c r="AE819" i="1"/>
  <c r="AE818" i="1"/>
  <c r="AE817" i="1"/>
  <c r="AE816" i="1"/>
  <c r="AE815" i="1"/>
  <c r="AE814" i="1"/>
  <c r="AE813" i="1"/>
  <c r="AE812" i="1"/>
  <c r="AE811" i="1"/>
  <c r="AE810" i="1"/>
  <c r="AE809" i="1"/>
  <c r="AE808" i="1"/>
  <c r="AE807" i="1"/>
  <c r="AE806" i="1"/>
  <c r="AE805" i="1"/>
  <c r="AE804" i="1"/>
  <c r="AE803" i="1"/>
  <c r="AE802" i="1"/>
  <c r="AE801" i="1"/>
  <c r="AE800" i="1"/>
  <c r="AE799" i="1"/>
  <c r="AE798" i="1"/>
  <c r="AE797" i="1"/>
  <c r="AE796" i="1"/>
  <c r="AE795" i="1"/>
  <c r="AE794" i="1"/>
  <c r="AE793" i="1"/>
  <c r="AE792" i="1"/>
  <c r="AE791" i="1"/>
  <c r="AE790" i="1"/>
  <c r="AE789" i="1"/>
  <c r="AE788" i="1"/>
  <c r="AE787" i="1"/>
  <c r="AE786" i="1"/>
  <c r="AE785" i="1"/>
  <c r="AE784" i="1"/>
  <c r="AE783" i="1"/>
  <c r="AE782" i="1"/>
  <c r="AE781" i="1"/>
  <c r="AE780" i="1"/>
  <c r="AE779" i="1"/>
  <c r="AE778" i="1"/>
  <c r="AE777" i="1"/>
  <c r="AE776" i="1"/>
  <c r="AE775" i="1"/>
  <c r="AE774" i="1"/>
  <c r="AE773" i="1"/>
  <c r="AE772" i="1"/>
  <c r="AE771" i="1"/>
  <c r="AE770" i="1"/>
  <c r="AE769" i="1"/>
  <c r="AE768" i="1"/>
  <c r="AE767" i="1"/>
  <c r="AE766" i="1"/>
  <c r="AE765" i="1"/>
  <c r="AE764" i="1"/>
  <c r="AE763" i="1"/>
  <c r="AE762" i="1"/>
  <c r="AE761" i="1"/>
  <c r="AE760" i="1"/>
  <c r="AE759" i="1"/>
  <c r="AE758" i="1"/>
  <c r="AE757" i="1"/>
  <c r="AE756" i="1"/>
  <c r="AE755" i="1"/>
  <c r="AE754" i="1"/>
  <c r="AE753" i="1"/>
  <c r="AE752" i="1"/>
  <c r="AE751" i="1"/>
  <c r="AE750" i="1"/>
  <c r="AE749" i="1"/>
  <c r="AE748" i="1"/>
  <c r="AE747" i="1"/>
  <c r="AE746" i="1"/>
  <c r="AE745" i="1"/>
  <c r="AE744" i="1"/>
  <c r="AE743" i="1"/>
  <c r="AE742" i="1"/>
  <c r="AE741" i="1"/>
  <c r="AE740" i="1"/>
  <c r="AE739" i="1"/>
  <c r="AE738" i="1"/>
  <c r="AE737" i="1"/>
  <c r="AE736" i="1"/>
  <c r="AE735" i="1"/>
  <c r="AE734" i="1"/>
  <c r="AE733" i="1"/>
  <c r="AE732" i="1"/>
  <c r="AE731" i="1"/>
  <c r="AE730" i="1"/>
  <c r="AE729" i="1"/>
  <c r="AE728" i="1"/>
  <c r="AE727" i="1"/>
  <c r="AE726" i="1"/>
  <c r="AE725" i="1"/>
  <c r="AE724" i="1"/>
  <c r="AE723" i="1"/>
  <c r="AE722" i="1"/>
  <c r="AE721" i="1"/>
  <c r="AE720" i="1"/>
  <c r="AE719" i="1"/>
  <c r="AE718" i="1"/>
  <c r="AE717" i="1"/>
  <c r="AE716" i="1"/>
  <c r="AE715" i="1"/>
  <c r="AE714" i="1"/>
  <c r="AE713" i="1"/>
  <c r="AE712" i="1"/>
  <c r="AE711" i="1"/>
  <c r="AE710" i="1"/>
  <c r="AE709" i="1"/>
  <c r="AE708" i="1"/>
  <c r="AE707" i="1"/>
  <c r="AE706" i="1"/>
  <c r="AE705" i="1"/>
  <c r="AE704" i="1"/>
  <c r="AE703" i="1"/>
  <c r="AE702" i="1"/>
  <c r="AE701" i="1"/>
  <c r="AE700" i="1"/>
  <c r="AE699" i="1"/>
  <c r="AE698" i="1"/>
  <c r="AE697" i="1"/>
  <c r="AE696" i="1"/>
  <c r="AE695" i="1"/>
  <c r="AE694" i="1"/>
  <c r="AE693" i="1"/>
  <c r="AE692" i="1"/>
  <c r="AE691" i="1"/>
  <c r="AE690" i="1"/>
  <c r="AE689" i="1"/>
  <c r="AE688" i="1"/>
  <c r="AE687" i="1"/>
  <c r="AE686" i="1"/>
  <c r="AE685" i="1"/>
  <c r="AE684" i="1"/>
  <c r="AE683" i="1"/>
  <c r="AE682" i="1"/>
  <c r="AE681" i="1"/>
  <c r="AE680" i="1"/>
  <c r="AE679" i="1"/>
  <c r="AE678" i="1"/>
  <c r="AE677" i="1"/>
  <c r="AE676" i="1"/>
  <c r="AE675" i="1"/>
  <c r="AE674" i="1"/>
  <c r="AE673" i="1"/>
  <c r="AE672" i="1"/>
  <c r="AE671" i="1"/>
  <c r="AE670" i="1"/>
  <c r="AE669" i="1"/>
  <c r="AE668" i="1"/>
  <c r="AE667" i="1"/>
  <c r="AE666" i="1"/>
  <c r="AE665" i="1"/>
  <c r="AE664" i="1"/>
  <c r="AE663" i="1"/>
  <c r="AE662" i="1"/>
  <c r="AE661" i="1"/>
  <c r="AE660" i="1"/>
  <c r="AE659" i="1"/>
  <c r="AE658" i="1"/>
  <c r="AE657" i="1"/>
  <c r="AE656" i="1"/>
  <c r="AE655" i="1"/>
  <c r="AE654" i="1"/>
  <c r="AE653" i="1"/>
  <c r="AE652" i="1"/>
  <c r="AE651" i="1"/>
  <c r="AE650" i="1"/>
  <c r="AE649" i="1"/>
  <c r="AE648" i="1"/>
  <c r="AE647" i="1"/>
  <c r="AE646" i="1"/>
  <c r="AE645" i="1"/>
  <c r="AE644" i="1"/>
  <c r="AE643" i="1"/>
  <c r="AE642" i="1"/>
  <c r="AE641" i="1"/>
  <c r="AE640" i="1"/>
  <c r="AE639" i="1"/>
  <c r="AE638" i="1"/>
  <c r="AE637" i="1"/>
  <c r="AE636" i="1"/>
  <c r="AE635" i="1"/>
  <c r="AE634" i="1"/>
  <c r="AE633" i="1"/>
  <c r="AE632" i="1"/>
  <c r="AE631" i="1"/>
  <c r="AE630" i="1"/>
  <c r="AE629" i="1"/>
  <c r="AE628" i="1"/>
  <c r="AE627" i="1"/>
  <c r="AE626" i="1"/>
  <c r="AE625" i="1"/>
  <c r="AE624" i="1"/>
  <c r="AE623" i="1"/>
  <c r="AE622" i="1"/>
  <c r="AE621" i="1"/>
  <c r="AE620" i="1"/>
  <c r="AE619" i="1"/>
  <c r="AE618" i="1"/>
  <c r="AE617" i="1"/>
  <c r="AE616" i="1"/>
  <c r="AE615" i="1"/>
  <c r="AE614" i="1"/>
  <c r="AE613" i="1"/>
  <c r="AE612" i="1"/>
  <c r="AE611" i="1"/>
  <c r="AE610" i="1"/>
  <c r="AE609" i="1"/>
  <c r="AE608" i="1"/>
  <c r="AE607" i="1"/>
  <c r="AE606" i="1"/>
  <c r="AE605" i="1"/>
  <c r="AE604" i="1"/>
  <c r="AE603" i="1"/>
  <c r="AE602" i="1"/>
  <c r="AE601" i="1"/>
  <c r="AE600" i="1"/>
  <c r="AE599" i="1"/>
  <c r="AE598" i="1"/>
  <c r="AE597" i="1"/>
  <c r="AE596" i="1"/>
  <c r="AE594" i="1"/>
  <c r="AE593" i="1"/>
  <c r="AE592" i="1"/>
  <c r="AE591" i="1"/>
  <c r="AE590" i="1"/>
  <c r="AE589" i="1"/>
  <c r="AE588" i="1"/>
  <c r="AE587" i="1"/>
  <c r="AE586" i="1"/>
  <c r="AE585" i="1"/>
  <c r="AE584" i="1"/>
  <c r="AE583" i="1"/>
  <c r="AE582" i="1"/>
  <c r="AE581" i="1"/>
  <c r="AE580" i="1"/>
  <c r="AE579" i="1"/>
  <c r="AE578" i="1"/>
  <c r="AE577" i="1"/>
  <c r="AE576" i="1"/>
  <c r="AE575" i="1"/>
  <c r="AE574" i="1"/>
  <c r="AE573" i="1"/>
  <c r="AE572" i="1"/>
  <c r="AE571" i="1"/>
  <c r="AE570" i="1"/>
  <c r="AE569" i="1"/>
  <c r="AE568" i="1"/>
  <c r="AE567" i="1"/>
  <c r="AE566" i="1"/>
  <c r="AE565" i="1"/>
  <c r="AE564" i="1"/>
  <c r="AE563" i="1"/>
  <c r="AE562" i="1"/>
  <c r="AE561" i="1"/>
  <c r="AE560" i="1"/>
  <c r="AE559" i="1"/>
  <c r="AE558" i="1"/>
  <c r="AE557" i="1"/>
  <c r="AE556" i="1"/>
  <c r="AE555" i="1"/>
  <c r="AE554" i="1"/>
  <c r="AE553" i="1"/>
  <c r="AE552" i="1"/>
  <c r="AE551" i="1"/>
  <c r="AE550" i="1"/>
  <c r="AE549" i="1"/>
  <c r="AE548" i="1"/>
  <c r="AE547" i="1"/>
  <c r="AE546" i="1"/>
  <c r="AE545" i="1"/>
  <c r="AE544" i="1"/>
  <c r="AE543" i="1"/>
  <c r="AE542" i="1"/>
  <c r="AE541" i="1"/>
  <c r="AE540" i="1"/>
  <c r="AE539" i="1"/>
  <c r="AE538" i="1"/>
  <c r="AE537" i="1"/>
  <c r="AE536" i="1"/>
  <c r="AE535" i="1"/>
  <c r="AE534" i="1"/>
  <c r="AE533" i="1"/>
  <c r="AE532" i="1"/>
  <c r="AE531" i="1"/>
  <c r="AE530" i="1"/>
  <c r="AE529" i="1"/>
  <c r="AE528" i="1"/>
  <c r="AE527" i="1"/>
  <c r="AE526" i="1"/>
  <c r="AE525" i="1"/>
  <c r="AE524" i="1"/>
  <c r="AE523" i="1"/>
  <c r="AE522" i="1"/>
  <c r="AE521" i="1"/>
  <c r="AE520" i="1"/>
  <c r="AE519" i="1"/>
  <c r="AE518" i="1"/>
  <c r="AE517" i="1"/>
  <c r="AE516" i="1"/>
  <c r="AE515" i="1"/>
  <c r="AE514" i="1"/>
  <c r="AE513" i="1"/>
  <c r="AE512" i="1"/>
  <c r="AE511" i="1"/>
  <c r="AE510" i="1"/>
  <c r="AE509" i="1"/>
  <c r="AE508" i="1"/>
  <c r="AE507" i="1"/>
  <c r="AE506" i="1"/>
  <c r="AE505" i="1"/>
  <c r="AE504" i="1"/>
  <c r="AE503" i="1"/>
  <c r="AE502" i="1"/>
  <c r="AE501" i="1"/>
  <c r="AE500" i="1"/>
  <c r="AE499" i="1"/>
  <c r="AE498" i="1"/>
  <c r="AE497" i="1"/>
  <c r="AE496" i="1"/>
  <c r="AE495" i="1"/>
  <c r="AE494" i="1"/>
  <c r="AE493" i="1"/>
  <c r="AE492" i="1"/>
  <c r="AE491" i="1"/>
  <c r="AE490" i="1"/>
  <c r="AE489" i="1"/>
  <c r="AE488" i="1"/>
  <c r="AE487" i="1"/>
  <c r="AE486" i="1"/>
  <c r="AE485" i="1"/>
  <c r="AE484" i="1"/>
  <c r="AE483" i="1"/>
  <c r="AE482" i="1"/>
  <c r="AE481" i="1"/>
  <c r="AE480" i="1"/>
  <c r="AE479" i="1"/>
  <c r="AE478" i="1"/>
  <c r="AE477" i="1"/>
  <c r="AE476" i="1"/>
  <c r="AE475" i="1"/>
  <c r="AE474" i="1"/>
  <c r="AE473" i="1"/>
  <c r="AE472" i="1"/>
  <c r="AE471" i="1"/>
  <c r="AE470" i="1"/>
  <c r="AE469" i="1"/>
  <c r="AE468" i="1"/>
  <c r="AE467" i="1"/>
  <c r="AE466" i="1"/>
  <c r="AE465" i="1"/>
  <c r="AE464" i="1"/>
  <c r="AE463" i="1"/>
  <c r="AE462" i="1"/>
  <c r="AE461" i="1"/>
  <c r="AE460" i="1"/>
  <c r="AE459" i="1"/>
  <c r="AE458" i="1"/>
  <c r="AE457" i="1"/>
  <c r="AE456" i="1"/>
  <c r="AE455" i="1"/>
  <c r="AE454" i="1"/>
  <c r="AE453" i="1"/>
  <c r="AE452" i="1"/>
  <c r="AE451" i="1"/>
  <c r="AE450" i="1"/>
  <c r="AE449" i="1"/>
  <c r="AE448" i="1"/>
  <c r="AE447" i="1"/>
  <c r="AE446" i="1"/>
  <c r="AE445" i="1"/>
  <c r="AE444" i="1"/>
  <c r="AE443" i="1"/>
  <c r="AE442" i="1"/>
  <c r="AE441" i="1"/>
  <c r="AE440" i="1"/>
  <c r="AE439" i="1"/>
  <c r="AE438" i="1"/>
  <c r="AE437" i="1"/>
  <c r="AE436" i="1"/>
  <c r="AE435" i="1"/>
  <c r="AE434" i="1"/>
  <c r="AE433" i="1"/>
  <c r="AE432" i="1"/>
  <c r="AE431" i="1"/>
  <c r="AE430" i="1"/>
  <c r="AE429" i="1"/>
  <c r="AE428" i="1"/>
  <c r="AE427" i="1"/>
  <c r="AE426" i="1"/>
  <c r="AE425" i="1"/>
  <c r="AE424" i="1"/>
  <c r="AE423" i="1"/>
  <c r="AE422" i="1"/>
  <c r="AE421" i="1"/>
  <c r="AE420" i="1"/>
  <c r="AE419" i="1"/>
  <c r="AE418" i="1"/>
  <c r="AE417" i="1"/>
  <c r="AE416" i="1"/>
  <c r="AE415" i="1"/>
  <c r="AE414" i="1"/>
  <c r="AE413" i="1"/>
  <c r="AE412" i="1"/>
  <c r="AE411" i="1"/>
  <c r="AE410" i="1"/>
  <c r="AE409" i="1"/>
  <c r="AE408" i="1"/>
  <c r="AE407" i="1"/>
  <c r="AE406" i="1"/>
  <c r="AE405" i="1"/>
  <c r="AE404" i="1"/>
  <c r="AE403" i="1"/>
  <c r="AE402" i="1"/>
  <c r="AE401" i="1"/>
  <c r="AE400" i="1"/>
  <c r="AE399" i="1"/>
  <c r="AE398" i="1"/>
  <c r="AE397" i="1"/>
  <c r="AE396" i="1"/>
  <c r="AE395" i="1"/>
  <c r="AE394" i="1"/>
  <c r="AE393" i="1"/>
  <c r="AE392" i="1"/>
  <c r="AE391" i="1"/>
  <c r="AE390" i="1"/>
  <c r="AE389" i="1"/>
  <c r="AE388" i="1"/>
  <c r="AE387" i="1"/>
  <c r="AE386" i="1"/>
  <c r="AE385" i="1"/>
  <c r="AE384" i="1"/>
  <c r="AE383" i="1"/>
  <c r="AE382" i="1"/>
  <c r="AE381" i="1"/>
  <c r="AE380" i="1"/>
  <c r="AE379" i="1"/>
  <c r="AE378" i="1"/>
  <c r="AE377" i="1"/>
  <c r="AE376" i="1"/>
  <c r="AE375" i="1"/>
  <c r="AE374" i="1"/>
  <c r="AE373" i="1"/>
  <c r="AE372" i="1"/>
  <c r="AE371" i="1"/>
  <c r="AE370" i="1"/>
  <c r="AE369" i="1"/>
  <c r="AE368" i="1"/>
  <c r="AE367" i="1"/>
  <c r="AE366" i="1"/>
  <c r="AE365" i="1"/>
  <c r="AE364" i="1"/>
  <c r="AE363" i="1"/>
  <c r="AE362" i="1"/>
  <c r="AE361" i="1"/>
  <c r="AE360" i="1"/>
  <c r="AE359" i="1"/>
  <c r="AE358" i="1"/>
  <c r="AE357" i="1"/>
  <c r="AE356" i="1"/>
  <c r="AE355" i="1"/>
  <c r="AE354" i="1"/>
  <c r="AE353" i="1"/>
  <c r="AE352" i="1"/>
  <c r="AE351" i="1"/>
  <c r="AE350" i="1"/>
  <c r="AE349" i="1"/>
  <c r="AE348" i="1"/>
  <c r="AE347" i="1"/>
  <c r="AE346" i="1"/>
  <c r="AE345" i="1"/>
  <c r="AE344" i="1"/>
  <c r="AE343" i="1"/>
  <c r="AE342" i="1"/>
  <c r="AE341" i="1"/>
  <c r="AE340" i="1"/>
  <c r="AE339" i="1"/>
  <c r="AE338" i="1"/>
  <c r="AE337" i="1"/>
  <c r="AE336" i="1"/>
  <c r="AE335" i="1"/>
  <c r="AE334" i="1"/>
  <c r="AE333" i="1"/>
  <c r="AE332" i="1"/>
  <c r="AE331" i="1"/>
  <c r="AE330" i="1"/>
  <c r="AE329" i="1"/>
  <c r="AE328" i="1"/>
  <c r="AE327" i="1"/>
  <c r="AE326" i="1"/>
  <c r="AE325" i="1"/>
  <c r="AE324" i="1"/>
  <c r="AE323" i="1"/>
  <c r="AE322" i="1"/>
  <c r="AE321" i="1"/>
  <c r="AE320" i="1"/>
  <c r="AE319" i="1"/>
  <c r="AE318" i="1"/>
  <c r="AE317" i="1"/>
  <c r="AE316" i="1"/>
  <c r="AE315" i="1"/>
  <c r="AE314" i="1"/>
  <c r="AE313" i="1"/>
  <c r="AE312" i="1"/>
  <c r="AE311" i="1"/>
  <c r="AE310" i="1"/>
  <c r="AE309" i="1"/>
  <c r="AE308" i="1"/>
  <c r="AE307" i="1"/>
  <c r="AE306" i="1"/>
  <c r="AE305" i="1"/>
  <c r="AE304" i="1"/>
  <c r="AE303" i="1"/>
  <c r="AE302" i="1"/>
  <c r="AE301" i="1"/>
  <c r="AE300" i="1"/>
  <c r="AE299" i="1"/>
  <c r="AE298" i="1"/>
  <c r="AE297" i="1"/>
  <c r="AE296" i="1"/>
  <c r="AE295" i="1"/>
  <c r="AE294" i="1"/>
  <c r="AE293" i="1"/>
  <c r="AE292" i="1"/>
  <c r="AE291" i="1"/>
  <c r="AE290" i="1"/>
  <c r="AE289" i="1"/>
  <c r="AE288" i="1"/>
  <c r="AE287" i="1"/>
  <c r="AE286" i="1"/>
  <c r="AE285" i="1"/>
  <c r="AE284" i="1"/>
  <c r="AE283" i="1"/>
  <c r="AE282" i="1"/>
  <c r="AE281" i="1"/>
  <c r="AE280" i="1"/>
  <c r="AE279" i="1"/>
  <c r="AE278" i="1"/>
  <c r="AE277" i="1"/>
  <c r="AE276" i="1"/>
  <c r="AE275" i="1"/>
  <c r="AE274" i="1"/>
  <c r="AE273" i="1"/>
  <c r="AE272" i="1"/>
  <c r="AE271" i="1"/>
  <c r="AE270" i="1"/>
  <c r="AE269" i="1"/>
  <c r="AE268" i="1"/>
  <c r="AE267" i="1"/>
  <c r="AE266" i="1"/>
  <c r="AE265" i="1"/>
  <c r="AE264" i="1"/>
  <c r="AE263" i="1"/>
  <c r="AE262" i="1"/>
  <c r="AE261" i="1"/>
  <c r="AE260" i="1"/>
  <c r="AE259" i="1"/>
  <c r="AE258" i="1"/>
  <c r="AE257" i="1"/>
  <c r="AE256" i="1"/>
  <c r="AE255" i="1"/>
  <c r="AE254" i="1"/>
  <c r="AE253" i="1"/>
  <c r="AE252" i="1"/>
  <c r="AE251" i="1"/>
  <c r="AE250" i="1"/>
  <c r="AE249" i="1"/>
  <c r="AE248" i="1"/>
  <c r="AE247" i="1"/>
  <c r="AE246" i="1"/>
  <c r="AE245" i="1"/>
  <c r="AE244" i="1"/>
  <c r="AE243" i="1"/>
  <c r="AE242" i="1"/>
  <c r="AE241" i="1"/>
  <c r="AE240" i="1"/>
  <c r="AE239" i="1"/>
  <c r="AE238" i="1"/>
  <c r="AE237" i="1"/>
  <c r="AE236" i="1"/>
  <c r="AE235" i="1"/>
  <c r="AE234" i="1"/>
  <c r="AE233" i="1"/>
  <c r="AE232" i="1"/>
  <c r="AE231" i="1"/>
  <c r="AE230" i="1"/>
  <c r="AE229" i="1"/>
  <c r="AE228" i="1"/>
  <c r="AE227" i="1"/>
  <c r="AE226" i="1"/>
  <c r="AE225"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1"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5" i="1"/>
  <c r="AE154"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117" i="1"/>
  <c r="AE116" i="1"/>
  <c r="AE115" i="1"/>
  <c r="AE114" i="1"/>
  <c r="AE113" i="1"/>
  <c r="AE112" i="1"/>
  <c r="AE111"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AE82" i="1"/>
  <c r="AE81" i="1"/>
  <c r="AE80" i="1"/>
  <c r="AE79" i="1"/>
  <c r="AE78" i="1"/>
  <c r="AE77" i="1"/>
  <c r="AE76" i="1"/>
  <c r="AE75" i="1"/>
  <c r="AE74" i="1"/>
  <c r="AE73" i="1"/>
  <c r="AE72" i="1"/>
  <c r="AE71" i="1"/>
  <c r="AE70" i="1"/>
  <c r="AE69" i="1"/>
  <c r="AE68" i="1"/>
  <c r="AE67" i="1"/>
  <c r="AE66" i="1"/>
  <c r="AE65" i="1"/>
  <c r="AE64" i="1"/>
  <c r="AE63" i="1"/>
  <c r="AE62" i="1"/>
  <c r="AE61" i="1"/>
  <c r="AE60" i="1"/>
  <c r="AE59" i="1"/>
  <c r="AE58" i="1"/>
  <c r="AE57" i="1"/>
  <c r="AE56" i="1"/>
  <c r="AE55" i="1"/>
  <c r="AE54" i="1"/>
  <c r="AE53" i="1"/>
  <c r="AE52" i="1"/>
  <c r="AE51" i="1"/>
  <c r="AE50" i="1"/>
  <c r="AE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E3" i="1"/>
  <c r="AD3476" i="1"/>
  <c r="AD3475" i="1"/>
  <c r="AD3474" i="1"/>
  <c r="AD3473" i="1"/>
  <c r="AD3472" i="1"/>
  <c r="AD3471" i="1"/>
  <c r="AD3470" i="1"/>
  <c r="AD3469" i="1"/>
  <c r="AD3468" i="1"/>
  <c r="AD3467" i="1"/>
  <c r="AD3466" i="1"/>
  <c r="AD3465" i="1"/>
  <c r="AD3464" i="1"/>
  <c r="AD3463" i="1"/>
  <c r="AD3462" i="1"/>
  <c r="AD3461" i="1"/>
  <c r="AD3460" i="1"/>
  <c r="AD3459" i="1"/>
  <c r="AD3458" i="1"/>
  <c r="AD3457" i="1"/>
  <c r="AD3456" i="1"/>
  <c r="AD3455" i="1"/>
  <c r="AD3454" i="1"/>
  <c r="AD3453" i="1"/>
  <c r="AD3452" i="1"/>
  <c r="AD3451" i="1"/>
  <c r="AD3450" i="1"/>
  <c r="AD3449" i="1"/>
  <c r="AD3448" i="1"/>
  <c r="AD3447" i="1"/>
  <c r="AD3446" i="1"/>
  <c r="AD3445" i="1"/>
  <c r="AD3444" i="1"/>
  <c r="AD3443" i="1"/>
  <c r="AD3442" i="1"/>
  <c r="AD3441" i="1"/>
  <c r="AD3440" i="1"/>
  <c r="AD3439" i="1"/>
  <c r="AD3438" i="1"/>
  <c r="AD3437" i="1"/>
  <c r="AD3436" i="1"/>
  <c r="AD3435" i="1"/>
  <c r="AD3434" i="1"/>
  <c r="AD3433" i="1"/>
  <c r="AD3432" i="1"/>
  <c r="AD3431" i="1"/>
  <c r="AD3430" i="1"/>
  <c r="AD3429" i="1"/>
  <c r="AD3428" i="1"/>
  <c r="AD3427" i="1"/>
  <c r="AD3426" i="1"/>
  <c r="AD3425" i="1"/>
  <c r="AD3424" i="1"/>
  <c r="AD3423" i="1"/>
  <c r="AD3422" i="1"/>
  <c r="AD3421" i="1"/>
  <c r="AD3420" i="1"/>
  <c r="AD3419" i="1"/>
  <c r="AD3418" i="1"/>
  <c r="AD3417" i="1"/>
  <c r="AD3416" i="1"/>
  <c r="AD3415" i="1"/>
  <c r="AD3414" i="1"/>
  <c r="AD3413" i="1"/>
  <c r="AD3412" i="1"/>
  <c r="AD3411" i="1"/>
  <c r="AD3410" i="1"/>
  <c r="AD3409" i="1"/>
  <c r="AD3408" i="1"/>
  <c r="AD3407" i="1"/>
  <c r="AD3406" i="1"/>
  <c r="AD3405" i="1"/>
  <c r="AD3404" i="1"/>
  <c r="AD3403" i="1"/>
  <c r="AD3402" i="1"/>
  <c r="AD3401" i="1"/>
  <c r="AD3400" i="1"/>
  <c r="AD3399" i="1"/>
  <c r="AD3398" i="1"/>
  <c r="AD3397" i="1"/>
  <c r="AD3396" i="1"/>
  <c r="AD3395" i="1"/>
  <c r="AD3394" i="1"/>
  <c r="AD3393" i="1"/>
  <c r="AD3392" i="1"/>
  <c r="AD3391" i="1"/>
  <c r="AD3390" i="1"/>
  <c r="AD3389" i="1"/>
  <c r="AD3388" i="1"/>
  <c r="AD3387" i="1"/>
  <c r="AD3386" i="1"/>
  <c r="AD3385" i="1"/>
  <c r="AD3384" i="1"/>
  <c r="AD3383" i="1"/>
  <c r="AD3382" i="1"/>
  <c r="AD3381" i="1"/>
  <c r="AD3380" i="1"/>
  <c r="AD3379" i="1"/>
  <c r="AD3378" i="1"/>
  <c r="AD3377" i="1"/>
  <c r="AD3376" i="1"/>
  <c r="AD3375" i="1"/>
  <c r="AD3374" i="1"/>
  <c r="AD3373" i="1"/>
  <c r="AD3372" i="1"/>
  <c r="AD3371" i="1"/>
  <c r="AD3370" i="1"/>
  <c r="AD3369" i="1"/>
  <c r="AD3368" i="1"/>
  <c r="AD3367" i="1"/>
  <c r="AD3366" i="1"/>
  <c r="AD3365" i="1"/>
  <c r="AD3364" i="1"/>
  <c r="AD3363" i="1"/>
  <c r="AD3362" i="1"/>
  <c r="AD3361" i="1"/>
  <c r="AD3360" i="1"/>
  <c r="AD3359" i="1"/>
  <c r="AD3358" i="1"/>
  <c r="AD3357" i="1"/>
  <c r="AD3356" i="1"/>
  <c r="AD3355" i="1"/>
  <c r="AD3354" i="1"/>
  <c r="AD3353" i="1"/>
  <c r="AD3352" i="1"/>
  <c r="AD3351" i="1"/>
  <c r="AD3350" i="1"/>
  <c r="AD3349" i="1"/>
  <c r="AD3348" i="1"/>
  <c r="AD3347" i="1"/>
  <c r="AD3346" i="1"/>
  <c r="AD3345" i="1"/>
  <c r="AD3344" i="1"/>
  <c r="AD3343" i="1"/>
  <c r="AD3342" i="1"/>
  <c r="AD3341" i="1"/>
  <c r="AD3340" i="1"/>
  <c r="AD3339" i="1"/>
  <c r="AD3338" i="1"/>
  <c r="AD3337" i="1"/>
  <c r="AD3336" i="1"/>
  <c r="AD3335" i="1"/>
  <c r="AD3334" i="1"/>
  <c r="AD3333" i="1"/>
  <c r="AD3332" i="1"/>
  <c r="AD3331" i="1"/>
  <c r="AD3330" i="1"/>
  <c r="AD3329" i="1"/>
  <c r="AD3328" i="1"/>
  <c r="AD3327" i="1"/>
  <c r="AD3326" i="1"/>
  <c r="AD3325" i="1"/>
  <c r="AD3324" i="1"/>
  <c r="AD3323" i="1"/>
  <c r="AD3322" i="1"/>
  <c r="AD3321" i="1"/>
  <c r="AD3320" i="1"/>
  <c r="AD3319" i="1"/>
  <c r="AD3318" i="1"/>
  <c r="AD3317" i="1"/>
  <c r="AD3316" i="1"/>
  <c r="AD3315" i="1"/>
  <c r="AD3314" i="1"/>
  <c r="AD3313" i="1"/>
  <c r="AD3312" i="1"/>
  <c r="AD3311" i="1"/>
  <c r="AD3310" i="1"/>
  <c r="AD3309" i="1"/>
  <c r="AD3308" i="1"/>
  <c r="AD3307" i="1"/>
  <c r="AD3306" i="1"/>
  <c r="AD3305" i="1"/>
  <c r="AD3304" i="1"/>
  <c r="AD3303" i="1"/>
  <c r="AD3302" i="1"/>
  <c r="AD3301" i="1"/>
  <c r="AD3300" i="1"/>
  <c r="AD3299" i="1"/>
  <c r="AD3298" i="1"/>
  <c r="AD3297" i="1"/>
  <c r="AD3296" i="1"/>
  <c r="AD3295" i="1"/>
  <c r="AD3294" i="1"/>
  <c r="AD3293" i="1"/>
  <c r="AD3292" i="1"/>
  <c r="AD3291" i="1"/>
  <c r="AD3290" i="1"/>
  <c r="AD3289" i="1"/>
  <c r="AD3288" i="1"/>
  <c r="AD3287" i="1"/>
  <c r="AD3286" i="1"/>
  <c r="AD3285" i="1"/>
  <c r="AD3284" i="1"/>
  <c r="AD3283" i="1"/>
  <c r="AD3282" i="1"/>
  <c r="AD3281" i="1"/>
  <c r="AD3280" i="1"/>
  <c r="AD3279" i="1"/>
  <c r="AD3278" i="1"/>
  <c r="AD3277" i="1"/>
  <c r="AD3276" i="1"/>
  <c r="AD3275" i="1"/>
  <c r="AD3274" i="1"/>
  <c r="AD3273" i="1"/>
  <c r="AD3272" i="1"/>
  <c r="AD3271" i="1"/>
  <c r="AD3270" i="1"/>
  <c r="AD3269" i="1"/>
  <c r="AD3268" i="1"/>
  <c r="AD3267" i="1"/>
  <c r="AD3266" i="1"/>
  <c r="AD3265" i="1"/>
  <c r="AD3264" i="1"/>
  <c r="AD3263" i="1"/>
  <c r="AD3262" i="1"/>
  <c r="AD3261" i="1"/>
  <c r="AD3260" i="1"/>
  <c r="AD3259" i="1"/>
  <c r="AD3258" i="1"/>
  <c r="AD3257" i="1"/>
  <c r="AD3256" i="1"/>
  <c r="AD3255" i="1"/>
  <c r="AD3254" i="1"/>
  <c r="AD3253" i="1"/>
  <c r="AD3252" i="1"/>
  <c r="AD3251" i="1"/>
  <c r="AD3250" i="1"/>
  <c r="AD3249" i="1"/>
  <c r="AD3248" i="1"/>
  <c r="AD3247" i="1"/>
  <c r="AD3246" i="1"/>
  <c r="AD3245" i="1"/>
  <c r="AD3244" i="1"/>
  <c r="AD3243" i="1"/>
  <c r="AD3242" i="1"/>
  <c r="AD3241" i="1"/>
  <c r="AD3240" i="1"/>
  <c r="AD3239" i="1"/>
  <c r="AD3238" i="1"/>
  <c r="AD3237" i="1"/>
  <c r="AD3236" i="1"/>
  <c r="AD3235" i="1"/>
  <c r="AD3234" i="1"/>
  <c r="AD3233" i="1"/>
  <c r="AD3232" i="1"/>
  <c r="AD3231" i="1"/>
  <c r="AD3230" i="1"/>
  <c r="AD3229" i="1"/>
  <c r="AD3228" i="1"/>
  <c r="AD3227" i="1"/>
  <c r="AD3226" i="1"/>
  <c r="AD3225" i="1"/>
  <c r="AD3224" i="1"/>
  <c r="AD3223" i="1"/>
  <c r="AD3222" i="1"/>
  <c r="AD3221" i="1"/>
  <c r="AD3220" i="1"/>
  <c r="AD3219" i="1"/>
  <c r="AD3218" i="1"/>
  <c r="AD3217" i="1"/>
  <c r="AD3216" i="1"/>
  <c r="AD3215" i="1"/>
  <c r="AD3214" i="1"/>
  <c r="AD3213" i="1"/>
  <c r="AD3212" i="1"/>
  <c r="AD3211" i="1"/>
  <c r="AD3210" i="1"/>
  <c r="AD3209" i="1"/>
  <c r="AD3208" i="1"/>
  <c r="AD3207" i="1"/>
  <c r="AD3206" i="1"/>
  <c r="AD3205" i="1"/>
  <c r="AD3204" i="1"/>
  <c r="AD3203" i="1"/>
  <c r="AD3202" i="1"/>
  <c r="AD3201" i="1"/>
  <c r="AD3200" i="1"/>
  <c r="AD3199" i="1"/>
  <c r="AD3198" i="1"/>
  <c r="AD3197" i="1"/>
  <c r="AD3196" i="1"/>
  <c r="AD3195" i="1"/>
  <c r="AD3194" i="1"/>
  <c r="AD3193" i="1"/>
  <c r="AD3192" i="1"/>
  <c r="AD3191" i="1"/>
  <c r="AD3190" i="1"/>
  <c r="AD3189" i="1"/>
  <c r="AD3188" i="1"/>
  <c r="AD3187" i="1"/>
  <c r="AD3186" i="1"/>
  <c r="AD3185" i="1"/>
  <c r="AD3184" i="1"/>
  <c r="AD3183" i="1"/>
  <c r="AD3182" i="1"/>
  <c r="AD3181" i="1"/>
  <c r="AD3180" i="1"/>
  <c r="AD3179" i="1"/>
  <c r="AD3178" i="1"/>
  <c r="AD3177" i="1"/>
  <c r="AD3176" i="1"/>
  <c r="AD3175" i="1"/>
  <c r="AD3174" i="1"/>
  <c r="AD3173" i="1"/>
  <c r="AD3172" i="1"/>
  <c r="AD3171" i="1"/>
  <c r="AD3170" i="1"/>
  <c r="AD3169" i="1"/>
  <c r="AD3168" i="1"/>
  <c r="AD3167" i="1"/>
  <c r="AD3166" i="1"/>
  <c r="AD3165" i="1"/>
  <c r="AD3164" i="1"/>
  <c r="AD3163" i="1"/>
  <c r="AD3162" i="1"/>
  <c r="AD3161" i="1"/>
  <c r="AD3160" i="1"/>
  <c r="AD3159" i="1"/>
  <c r="AD3158" i="1"/>
  <c r="AD3157" i="1"/>
  <c r="AD3156" i="1"/>
  <c r="AD3155" i="1"/>
  <c r="AD3154" i="1"/>
  <c r="AD3153" i="1"/>
  <c r="AD3152" i="1"/>
  <c r="AD3151" i="1"/>
  <c r="AD3150" i="1"/>
  <c r="AD3149" i="1"/>
  <c r="AD3148" i="1"/>
  <c r="AD3147" i="1"/>
  <c r="AD3146" i="1"/>
  <c r="AD3145" i="1"/>
  <c r="AD3144" i="1"/>
  <c r="AD3143" i="1"/>
  <c r="AD3142" i="1"/>
  <c r="AD3141" i="1"/>
  <c r="AD3140" i="1"/>
  <c r="AD3139" i="1"/>
  <c r="AD3138" i="1"/>
  <c r="AD3137" i="1"/>
  <c r="AD3136" i="1"/>
  <c r="AD3135" i="1"/>
  <c r="AD3134" i="1"/>
  <c r="AD3133" i="1"/>
  <c r="AD3132" i="1"/>
  <c r="AD3131" i="1"/>
  <c r="AD3130" i="1"/>
  <c r="AD3129" i="1"/>
  <c r="AD3128" i="1"/>
  <c r="AD3127" i="1"/>
  <c r="AD3126" i="1"/>
  <c r="AD3125" i="1"/>
  <c r="AD3124" i="1"/>
  <c r="AD3123" i="1"/>
  <c r="AD3122" i="1"/>
  <c r="AD3121" i="1"/>
  <c r="AD3120" i="1"/>
  <c r="AD3119" i="1"/>
  <c r="AD3118" i="1"/>
  <c r="AD3117" i="1"/>
  <c r="AD3116" i="1"/>
  <c r="AD3115" i="1"/>
  <c r="AD3114" i="1"/>
  <c r="AD3113" i="1"/>
  <c r="AD3112" i="1"/>
  <c r="AD3111" i="1"/>
  <c r="AD3110" i="1"/>
  <c r="AD3109" i="1"/>
  <c r="AD3108" i="1"/>
  <c r="AD3107" i="1"/>
  <c r="AD3106" i="1"/>
  <c r="AD3105" i="1"/>
  <c r="AD3104" i="1"/>
  <c r="AD3103" i="1"/>
  <c r="AD3102" i="1"/>
  <c r="AD3101" i="1"/>
  <c r="AD3100" i="1"/>
  <c r="AD3099" i="1"/>
  <c r="AD3098" i="1"/>
  <c r="AD3097" i="1"/>
  <c r="AD3096" i="1"/>
  <c r="AD3095" i="1"/>
  <c r="AD3094" i="1"/>
  <c r="AD3093" i="1"/>
  <c r="AD3092" i="1"/>
  <c r="AD3091" i="1"/>
  <c r="AD3090" i="1"/>
  <c r="AD3089" i="1"/>
  <c r="AD3088" i="1"/>
  <c r="AD3087" i="1"/>
  <c r="AD3086" i="1"/>
  <c r="AD3085" i="1"/>
  <c r="AD3084" i="1"/>
  <c r="AD3083" i="1"/>
  <c r="AD3082" i="1"/>
  <c r="AD3081" i="1"/>
  <c r="AD3080" i="1"/>
  <c r="AD3079" i="1"/>
  <c r="AD3078" i="1"/>
  <c r="AD3077" i="1"/>
  <c r="AD3076" i="1"/>
  <c r="AD3075" i="1"/>
  <c r="AD3074" i="1"/>
  <c r="AD3073" i="1"/>
  <c r="AD3072" i="1"/>
  <c r="AD3071" i="1"/>
  <c r="AD3070" i="1"/>
  <c r="AD3069" i="1"/>
  <c r="AD3068" i="1"/>
  <c r="AD3067" i="1"/>
  <c r="AD3066" i="1"/>
  <c r="AD3065" i="1"/>
  <c r="AD3064" i="1"/>
  <c r="AD3063" i="1"/>
  <c r="AD3062" i="1"/>
  <c r="AD3061" i="1"/>
  <c r="AD3060" i="1"/>
  <c r="AD3059" i="1"/>
  <c r="AD3058" i="1"/>
  <c r="AD3057" i="1"/>
  <c r="AD3056" i="1"/>
  <c r="AD3055" i="1"/>
  <c r="AD3054" i="1"/>
  <c r="AD3053" i="1"/>
  <c r="AD3052" i="1"/>
  <c r="AD3051" i="1"/>
  <c r="AD3050" i="1"/>
  <c r="AD3049" i="1"/>
  <c r="AD3048" i="1"/>
  <c r="AD3047" i="1"/>
  <c r="AD3046" i="1"/>
  <c r="AD3045" i="1"/>
  <c r="AD3044" i="1"/>
  <c r="AD3043" i="1"/>
  <c r="AD3042" i="1"/>
  <c r="AD3041" i="1"/>
  <c r="AD3040" i="1"/>
  <c r="AD3039" i="1"/>
  <c r="AD3038" i="1"/>
  <c r="AD3037" i="1"/>
  <c r="AD3036" i="1"/>
  <c r="AD3035" i="1"/>
  <c r="AD3034" i="1"/>
  <c r="AD3033" i="1"/>
  <c r="AD3032" i="1"/>
  <c r="AD3031" i="1"/>
  <c r="AD3030" i="1"/>
  <c r="AD3029" i="1"/>
  <c r="AD3028" i="1"/>
  <c r="AD3027" i="1"/>
  <c r="AD3026" i="1"/>
  <c r="AD3025" i="1"/>
  <c r="AD3024" i="1"/>
  <c r="AD3023" i="1"/>
  <c r="AD3022" i="1"/>
  <c r="AD3021" i="1"/>
  <c r="AD3020" i="1"/>
  <c r="AD3019" i="1"/>
  <c r="AD3018" i="1"/>
  <c r="AD3017" i="1"/>
  <c r="AD3016" i="1"/>
  <c r="AD3015" i="1"/>
  <c r="AD3014" i="1"/>
  <c r="AD3013" i="1"/>
  <c r="AD3012" i="1"/>
  <c r="AD3011" i="1"/>
  <c r="AD3010" i="1"/>
  <c r="AD3009" i="1"/>
  <c r="AD3008" i="1"/>
  <c r="AD3007" i="1"/>
  <c r="AD3006" i="1"/>
  <c r="AD3005" i="1"/>
  <c r="AD3004" i="1"/>
  <c r="AD3003" i="1"/>
  <c r="AD3002" i="1"/>
  <c r="AD3001" i="1"/>
  <c r="AD3000" i="1"/>
  <c r="AD2999" i="1"/>
  <c r="AD2998" i="1"/>
  <c r="AD2997" i="1"/>
  <c r="AD2996" i="1"/>
  <c r="AD2995" i="1"/>
  <c r="AD2994" i="1"/>
  <c r="AD2993" i="1"/>
  <c r="AD2992" i="1"/>
  <c r="AD2991" i="1"/>
  <c r="AD2990" i="1"/>
  <c r="AD2989" i="1"/>
  <c r="AD2988" i="1"/>
  <c r="AD2987" i="1"/>
  <c r="AD2986" i="1"/>
  <c r="AD2985" i="1"/>
  <c r="AD2984" i="1"/>
  <c r="AD2983" i="1"/>
  <c r="AD2982" i="1"/>
  <c r="AD2981" i="1"/>
  <c r="AD2980" i="1"/>
  <c r="AD2979" i="1"/>
  <c r="AD2978" i="1"/>
  <c r="AD2977" i="1"/>
  <c r="AD2976" i="1"/>
  <c r="AD2975" i="1"/>
  <c r="AD2974" i="1"/>
  <c r="AD2973" i="1"/>
  <c r="AD2972" i="1"/>
  <c r="AD2971" i="1"/>
  <c r="AD2970" i="1"/>
  <c r="AD2969" i="1"/>
  <c r="AD2968" i="1"/>
  <c r="AD2967" i="1"/>
  <c r="AD2966" i="1"/>
  <c r="AD2965" i="1"/>
  <c r="AD2964" i="1"/>
  <c r="AD2963" i="1"/>
  <c r="AD2962" i="1"/>
  <c r="AD2961" i="1"/>
  <c r="AD2960" i="1"/>
  <c r="AD2959" i="1"/>
  <c r="AD2958" i="1"/>
  <c r="AD2957" i="1"/>
  <c r="AD2956" i="1"/>
  <c r="AD2955" i="1"/>
  <c r="AD2954" i="1"/>
  <c r="AD2953" i="1"/>
  <c r="AD2952" i="1"/>
  <c r="AD2951" i="1"/>
  <c r="AD2950" i="1"/>
  <c r="AD2949" i="1"/>
  <c r="AD2948" i="1"/>
  <c r="AD2947" i="1"/>
  <c r="AD2946" i="1"/>
  <c r="AD2945" i="1"/>
  <c r="AD2944" i="1"/>
  <c r="AD2943" i="1"/>
  <c r="AD2942" i="1"/>
  <c r="AD2941" i="1"/>
  <c r="AD2940" i="1"/>
  <c r="AD2939" i="1"/>
  <c r="AD2938" i="1"/>
  <c r="AD2937" i="1"/>
  <c r="AD2936" i="1"/>
  <c r="AD2935" i="1"/>
  <c r="AD2934" i="1"/>
  <c r="AD2933" i="1"/>
  <c r="AD2932" i="1"/>
  <c r="AD2931" i="1"/>
  <c r="AD2930" i="1"/>
  <c r="AD2929" i="1"/>
  <c r="AD2928" i="1"/>
  <c r="AD2927" i="1"/>
  <c r="AD2926" i="1"/>
  <c r="AD2925" i="1"/>
  <c r="AD2924" i="1"/>
  <c r="AD2923" i="1"/>
  <c r="AD2922" i="1"/>
  <c r="AD2921" i="1"/>
  <c r="AD2920" i="1"/>
  <c r="AD2919" i="1"/>
  <c r="AD2918" i="1"/>
  <c r="AD2917" i="1"/>
  <c r="AD2916" i="1"/>
  <c r="AD2915" i="1"/>
  <c r="AD2914" i="1"/>
  <c r="AD2913" i="1"/>
  <c r="AD2912" i="1"/>
  <c r="AD2911" i="1"/>
  <c r="AD2910" i="1"/>
  <c r="AD2909" i="1"/>
  <c r="AD2908" i="1"/>
  <c r="AD2907" i="1"/>
  <c r="AD2906" i="1"/>
  <c r="AD2905" i="1"/>
  <c r="AD2904" i="1"/>
  <c r="AD2903" i="1"/>
  <c r="AD2902" i="1"/>
  <c r="AD2901" i="1"/>
  <c r="AD2900" i="1"/>
  <c r="AD2899" i="1"/>
  <c r="AD2898" i="1"/>
  <c r="AD2897" i="1"/>
  <c r="AD2896" i="1"/>
  <c r="AD2895" i="1"/>
  <c r="AD2894" i="1"/>
  <c r="AD2893" i="1"/>
  <c r="AD2892" i="1"/>
  <c r="AD2891" i="1"/>
  <c r="AD2890" i="1"/>
  <c r="AD2889" i="1"/>
  <c r="AD2888" i="1"/>
  <c r="AD2887" i="1"/>
  <c r="AD2886" i="1"/>
  <c r="AD2885" i="1"/>
  <c r="AD2884" i="1"/>
  <c r="AD2883" i="1"/>
  <c r="AD2882" i="1"/>
  <c r="AD2881" i="1"/>
  <c r="AD2880" i="1"/>
  <c r="AD2879" i="1"/>
  <c r="AD2878" i="1"/>
  <c r="AD2877" i="1"/>
  <c r="AD2876" i="1"/>
  <c r="AD2875" i="1"/>
  <c r="AD2874" i="1"/>
  <c r="AD2873" i="1"/>
  <c r="AD2872" i="1"/>
  <c r="AD2871" i="1"/>
  <c r="AD2870" i="1"/>
  <c r="AD2869" i="1"/>
  <c r="AD2868" i="1"/>
  <c r="AD2867" i="1"/>
  <c r="AD2866" i="1"/>
  <c r="AD2865" i="1"/>
  <c r="AD2864" i="1"/>
  <c r="AD2863" i="1"/>
  <c r="AD2862" i="1"/>
  <c r="AD2861" i="1"/>
  <c r="AD2860" i="1"/>
  <c r="AD2859" i="1"/>
  <c r="AD2858" i="1"/>
  <c r="AD2857" i="1"/>
  <c r="AD2856" i="1"/>
  <c r="AD2855" i="1"/>
  <c r="AD2854" i="1"/>
  <c r="AD2853" i="1"/>
  <c r="AD2852" i="1"/>
  <c r="AD2851" i="1"/>
  <c r="AD2850" i="1"/>
  <c r="AD2849" i="1"/>
  <c r="AD2848" i="1"/>
  <c r="AD2847" i="1"/>
  <c r="AD2846" i="1"/>
  <c r="AD2845" i="1"/>
  <c r="AD2844" i="1"/>
  <c r="AD2843" i="1"/>
  <c r="AD2842" i="1"/>
  <c r="AD2841" i="1"/>
  <c r="AD2840" i="1"/>
  <c r="AD2839" i="1"/>
  <c r="AD2838" i="1"/>
  <c r="AD2837" i="1"/>
  <c r="AD2836" i="1"/>
  <c r="AD2835" i="1"/>
  <c r="AD2834" i="1"/>
  <c r="AD2833" i="1"/>
  <c r="AD2832" i="1"/>
  <c r="AD2831" i="1"/>
  <c r="AD2830" i="1"/>
  <c r="AD2829" i="1"/>
  <c r="AD2828" i="1"/>
  <c r="AD2827" i="1"/>
  <c r="AD2826" i="1"/>
  <c r="AD2825" i="1"/>
  <c r="AD2824" i="1"/>
  <c r="AD2823" i="1"/>
  <c r="AD2822" i="1"/>
  <c r="AD2821" i="1"/>
  <c r="AD2820" i="1"/>
  <c r="AD2819" i="1"/>
  <c r="AD2818" i="1"/>
  <c r="AD2817" i="1"/>
  <c r="AD2816" i="1"/>
  <c r="AD2815" i="1"/>
  <c r="AD2814" i="1"/>
  <c r="AD2813" i="1"/>
  <c r="AD2812" i="1"/>
  <c r="AD2811" i="1"/>
  <c r="AD2810" i="1"/>
  <c r="AD2809" i="1"/>
  <c r="AD2808" i="1"/>
  <c r="AD2807" i="1"/>
  <c r="AD2806" i="1"/>
  <c r="AD2805" i="1"/>
  <c r="AD2804" i="1"/>
  <c r="AD2803" i="1"/>
  <c r="AD2802" i="1"/>
  <c r="AD2801" i="1"/>
  <c r="AD2800" i="1"/>
  <c r="AD2799" i="1"/>
  <c r="AD2798" i="1"/>
  <c r="AD2797" i="1"/>
  <c r="AD2796" i="1"/>
  <c r="AD2795" i="1"/>
  <c r="AD2794" i="1"/>
  <c r="AD2793" i="1"/>
  <c r="AD2792" i="1"/>
  <c r="AD2791" i="1"/>
  <c r="AD2790" i="1"/>
  <c r="AD2789" i="1"/>
  <c r="AD2788" i="1"/>
  <c r="AD2787" i="1"/>
  <c r="AD2786" i="1"/>
  <c r="AD2785" i="1"/>
  <c r="AD2784" i="1"/>
  <c r="AD2783" i="1"/>
  <c r="AD2782" i="1"/>
  <c r="AD2781" i="1"/>
  <c r="AD2780" i="1"/>
  <c r="AD2779" i="1"/>
  <c r="AD2778" i="1"/>
  <c r="AD2777" i="1"/>
  <c r="AD2776" i="1"/>
  <c r="AD2775" i="1"/>
  <c r="AD2774" i="1"/>
  <c r="AD2773" i="1"/>
  <c r="AD2772" i="1"/>
  <c r="AD2771" i="1"/>
  <c r="AD2770" i="1"/>
  <c r="AD2769" i="1"/>
  <c r="AD2768" i="1"/>
  <c r="AD2767" i="1"/>
  <c r="AD2766" i="1"/>
  <c r="AD2765" i="1"/>
  <c r="AD2764" i="1"/>
  <c r="AD2763" i="1"/>
  <c r="AD2762" i="1"/>
  <c r="AD2761" i="1"/>
  <c r="AD2760" i="1"/>
  <c r="AD2759" i="1"/>
  <c r="AD2758" i="1"/>
  <c r="AD2757" i="1"/>
  <c r="AD2756" i="1"/>
  <c r="AD2755" i="1"/>
  <c r="AD2754" i="1"/>
  <c r="AD2753" i="1"/>
  <c r="AD2752" i="1"/>
  <c r="AD2751" i="1"/>
  <c r="AD2750" i="1"/>
  <c r="AD2749" i="1"/>
  <c r="AD2748" i="1"/>
  <c r="AD2747" i="1"/>
  <c r="AD2746" i="1"/>
  <c r="AD2745" i="1"/>
  <c r="AD2744" i="1"/>
  <c r="AD2743" i="1"/>
  <c r="AD2742" i="1"/>
  <c r="AD2741" i="1"/>
  <c r="AD2740" i="1"/>
  <c r="AD2739" i="1"/>
  <c r="AD2738" i="1"/>
  <c r="AD2737" i="1"/>
  <c r="AD2736" i="1"/>
  <c r="AD2735" i="1"/>
  <c r="AD2734" i="1"/>
  <c r="AD2733" i="1"/>
  <c r="AD2732" i="1"/>
  <c r="AD2731" i="1"/>
  <c r="AD2730" i="1"/>
  <c r="AD2729" i="1"/>
  <c r="AD2728" i="1"/>
  <c r="AD2727" i="1"/>
  <c r="AD2726" i="1"/>
  <c r="AD2725" i="1"/>
  <c r="AD2724" i="1"/>
  <c r="AD2723" i="1"/>
  <c r="AD2722" i="1"/>
  <c r="AD2721" i="1"/>
  <c r="AD2720" i="1"/>
  <c r="AD2719" i="1"/>
  <c r="AD2718" i="1"/>
  <c r="AD2717" i="1"/>
  <c r="AD2716" i="1"/>
  <c r="AD2715" i="1"/>
  <c r="AD2714" i="1"/>
  <c r="AD2713" i="1"/>
  <c r="AD2712" i="1"/>
  <c r="AD2711" i="1"/>
  <c r="AD2710" i="1"/>
  <c r="AD2709" i="1"/>
  <c r="AD2708" i="1"/>
  <c r="AD2707" i="1"/>
  <c r="AD2706" i="1"/>
  <c r="AD2705" i="1"/>
  <c r="AD2704" i="1"/>
  <c r="AD2703" i="1"/>
  <c r="AD2702" i="1"/>
  <c r="AD2701" i="1"/>
  <c r="AD2700" i="1"/>
  <c r="AD2699" i="1"/>
  <c r="AD2698" i="1"/>
  <c r="AD2697" i="1"/>
  <c r="AD2696" i="1"/>
  <c r="AD2695" i="1"/>
  <c r="AD2694" i="1"/>
  <c r="AD2693" i="1"/>
  <c r="AD2692" i="1"/>
  <c r="AD2691" i="1"/>
  <c r="AD2690" i="1"/>
  <c r="AD2689" i="1"/>
  <c r="AD2688" i="1"/>
  <c r="AD2687" i="1"/>
  <c r="AD2686" i="1"/>
  <c r="AD2685" i="1"/>
  <c r="AD2684" i="1"/>
  <c r="AD2683" i="1"/>
  <c r="AD2682" i="1"/>
  <c r="AD2681" i="1"/>
  <c r="AD2680" i="1"/>
  <c r="AD2679" i="1"/>
  <c r="AD2678" i="1"/>
  <c r="AD2677" i="1"/>
  <c r="AD2676" i="1"/>
  <c r="AD2675" i="1"/>
  <c r="AD2674" i="1"/>
  <c r="AD2673" i="1"/>
  <c r="AD2672" i="1"/>
  <c r="AD2671" i="1"/>
  <c r="AD2670" i="1"/>
  <c r="AD2669" i="1"/>
  <c r="AD2668" i="1"/>
  <c r="AD2667" i="1"/>
  <c r="AD2666" i="1"/>
  <c r="AD2665" i="1"/>
  <c r="AD2664" i="1"/>
  <c r="AD2663" i="1"/>
  <c r="AD2662" i="1"/>
  <c r="AD2661" i="1"/>
  <c r="AD2660" i="1"/>
  <c r="AD2659" i="1"/>
  <c r="AD2658" i="1"/>
  <c r="AD2657" i="1"/>
  <c r="AD2656" i="1"/>
  <c r="AD2655" i="1"/>
  <c r="AD2654" i="1"/>
  <c r="AD2653" i="1"/>
  <c r="AD2652" i="1"/>
  <c r="AD2651" i="1"/>
  <c r="AD2650" i="1"/>
  <c r="AD2649" i="1"/>
  <c r="AD2648" i="1"/>
  <c r="AD2647" i="1"/>
  <c r="AD2646" i="1"/>
  <c r="AD2645" i="1"/>
  <c r="AD2644" i="1"/>
  <c r="AD2643" i="1"/>
  <c r="AD2642" i="1"/>
  <c r="AD2641" i="1"/>
  <c r="AD2640" i="1"/>
  <c r="AD2639" i="1"/>
  <c r="AD2638" i="1"/>
  <c r="AD2637" i="1"/>
  <c r="AD2636" i="1"/>
  <c r="AD2635" i="1"/>
  <c r="AD2634" i="1"/>
  <c r="AD2633" i="1"/>
  <c r="AD2632" i="1"/>
  <c r="AD2631" i="1"/>
  <c r="AD2630" i="1"/>
  <c r="AD2629" i="1"/>
  <c r="AD2628" i="1"/>
  <c r="AD2627" i="1"/>
  <c r="AD2626" i="1"/>
  <c r="AD2625" i="1"/>
  <c r="AD2624" i="1"/>
  <c r="AD2623" i="1"/>
  <c r="AD2622" i="1"/>
  <c r="AD2621" i="1"/>
  <c r="AD2620" i="1"/>
  <c r="AD2619" i="1"/>
  <c r="AD2618" i="1"/>
  <c r="AD2617" i="1"/>
  <c r="AD2616" i="1"/>
  <c r="AD2615" i="1"/>
  <c r="AD2614" i="1"/>
  <c r="AD2613" i="1"/>
  <c r="AD2612" i="1"/>
  <c r="AD2611" i="1"/>
  <c r="AD2610" i="1"/>
  <c r="AD2609" i="1"/>
  <c r="AD2608" i="1"/>
  <c r="AD2607" i="1"/>
  <c r="AD2606" i="1"/>
  <c r="AD2605" i="1"/>
  <c r="AD2604" i="1"/>
  <c r="AD2603" i="1"/>
  <c r="AD2602" i="1"/>
  <c r="AD2601" i="1"/>
  <c r="AD2600" i="1"/>
  <c r="AD2599" i="1"/>
  <c r="AD2598" i="1"/>
  <c r="AD2597" i="1"/>
  <c r="AD2596" i="1"/>
  <c r="AD2595" i="1"/>
  <c r="AD2594" i="1"/>
  <c r="AD2593" i="1"/>
  <c r="AD2592" i="1"/>
  <c r="AD2591" i="1"/>
  <c r="AD2590" i="1"/>
  <c r="AD2589" i="1"/>
  <c r="AD2588" i="1"/>
  <c r="AD2587" i="1"/>
  <c r="AD2586" i="1"/>
  <c r="AD2585" i="1"/>
  <c r="AD2584" i="1"/>
  <c r="AD2583" i="1"/>
  <c r="AD2582" i="1"/>
  <c r="AD2581" i="1"/>
  <c r="AD2580" i="1"/>
  <c r="AD2579" i="1"/>
  <c r="AD2578" i="1"/>
  <c r="AD2577" i="1"/>
  <c r="AD2576" i="1"/>
  <c r="AD2575" i="1"/>
  <c r="AD2574" i="1"/>
  <c r="AD2573" i="1"/>
  <c r="AD2572" i="1"/>
  <c r="AD2571" i="1"/>
  <c r="AD2570" i="1"/>
  <c r="AD2569" i="1"/>
  <c r="AD2568" i="1"/>
  <c r="AD2567" i="1"/>
  <c r="AD2566" i="1"/>
  <c r="AD2565" i="1"/>
  <c r="AD2564" i="1"/>
  <c r="AD2563" i="1"/>
  <c r="AD2562" i="1"/>
  <c r="AD2561" i="1"/>
  <c r="AD2560" i="1"/>
  <c r="AD2559" i="1"/>
  <c r="AD2558" i="1"/>
  <c r="AD2557" i="1"/>
  <c r="AD2556" i="1"/>
  <c r="AD2555" i="1"/>
  <c r="AD2554" i="1"/>
  <c r="AD2553" i="1"/>
  <c r="AD2552" i="1"/>
  <c r="AD2551" i="1"/>
  <c r="AD2550" i="1"/>
  <c r="AD2549" i="1"/>
  <c r="AD2548" i="1"/>
  <c r="AD2547" i="1"/>
  <c r="AD2546" i="1"/>
  <c r="AD2545" i="1"/>
  <c r="AD2544" i="1"/>
  <c r="AD2543" i="1"/>
  <c r="AD2542" i="1"/>
  <c r="AD2541" i="1"/>
  <c r="AD2540" i="1"/>
  <c r="AD2539" i="1"/>
  <c r="AD2538" i="1"/>
  <c r="AD2537" i="1"/>
  <c r="AD2536" i="1"/>
  <c r="AD2535" i="1"/>
  <c r="AD2534" i="1"/>
  <c r="AD2533" i="1"/>
  <c r="AD2532" i="1"/>
  <c r="AD2531" i="1"/>
  <c r="AD2530" i="1"/>
  <c r="AD2529" i="1"/>
  <c r="AD2528" i="1"/>
  <c r="AD2527" i="1"/>
  <c r="AD2526" i="1"/>
  <c r="AD2525" i="1"/>
  <c r="AD2524" i="1"/>
  <c r="AD2523" i="1"/>
  <c r="AD2522" i="1"/>
  <c r="AD2521" i="1"/>
  <c r="AD2520" i="1"/>
  <c r="AD2519" i="1"/>
  <c r="AD2518" i="1"/>
  <c r="AD2517" i="1"/>
  <c r="AD2516" i="1"/>
  <c r="AD2515" i="1"/>
  <c r="AD2514" i="1"/>
  <c r="AD2513" i="1"/>
  <c r="AD2512" i="1"/>
  <c r="AD2511" i="1"/>
  <c r="AD2510" i="1"/>
  <c r="AD2509" i="1"/>
  <c r="AD2508" i="1"/>
  <c r="AD2507" i="1"/>
  <c r="AD2506" i="1"/>
  <c r="AD2505" i="1"/>
  <c r="AD2504" i="1"/>
  <c r="AD2503" i="1"/>
  <c r="AD2502" i="1"/>
  <c r="AD2501" i="1"/>
  <c r="AD2500" i="1"/>
  <c r="AD2499" i="1"/>
  <c r="AD2498" i="1"/>
  <c r="AD2497" i="1"/>
  <c r="AD2496" i="1"/>
  <c r="AD2495" i="1"/>
  <c r="AD2494" i="1"/>
  <c r="AD2493" i="1"/>
  <c r="AD2492" i="1"/>
  <c r="AD2491" i="1"/>
  <c r="AD2490" i="1"/>
  <c r="AD2489" i="1"/>
  <c r="AD2488" i="1"/>
  <c r="AD2487" i="1"/>
  <c r="AD2486" i="1"/>
  <c r="AD2485" i="1"/>
  <c r="AD2484" i="1"/>
  <c r="AD2483" i="1"/>
  <c r="AD2482" i="1"/>
  <c r="AD2481" i="1"/>
  <c r="AD2480" i="1"/>
  <c r="AD2479" i="1"/>
  <c r="AD2478" i="1"/>
  <c r="AD2477" i="1"/>
  <c r="AD2476" i="1"/>
  <c r="AD2475" i="1"/>
  <c r="AD2474" i="1"/>
  <c r="AD2473" i="1"/>
  <c r="AD2472" i="1"/>
  <c r="AD2471" i="1"/>
  <c r="AD2470" i="1"/>
  <c r="AD2469" i="1"/>
  <c r="AD2468" i="1"/>
  <c r="AD2467" i="1"/>
  <c r="AD2466" i="1"/>
  <c r="AD2465" i="1"/>
  <c r="AD2464" i="1"/>
  <c r="AD2463" i="1"/>
  <c r="AD2462" i="1"/>
  <c r="AD2461" i="1"/>
  <c r="AD2460" i="1"/>
  <c r="AD2459" i="1"/>
  <c r="AD2458" i="1"/>
  <c r="AD2457" i="1"/>
  <c r="AD2456" i="1"/>
  <c r="AD2455" i="1"/>
  <c r="AD2454" i="1"/>
  <c r="AD2453" i="1"/>
  <c r="AD2452" i="1"/>
  <c r="AD2451" i="1"/>
  <c r="AD2450" i="1"/>
  <c r="AD2449" i="1"/>
  <c r="AD2448" i="1"/>
  <c r="AD2447" i="1"/>
  <c r="AD2446" i="1"/>
  <c r="AD2445" i="1"/>
  <c r="AD2444" i="1"/>
  <c r="AD2443" i="1"/>
  <c r="AD2442" i="1"/>
  <c r="AD2441" i="1"/>
  <c r="AD2440" i="1"/>
  <c r="AD2439" i="1"/>
  <c r="AD2438" i="1"/>
  <c r="AD2437" i="1"/>
  <c r="AD2436" i="1"/>
  <c r="AD2435" i="1"/>
  <c r="AD2434" i="1"/>
  <c r="AD2433" i="1"/>
  <c r="AD2432" i="1"/>
  <c r="AD2431" i="1"/>
  <c r="AD2430" i="1"/>
  <c r="AD2429" i="1"/>
  <c r="AD2428" i="1"/>
  <c r="AD2427" i="1"/>
  <c r="AD2426" i="1"/>
  <c r="AD2425" i="1"/>
  <c r="AD2424" i="1"/>
  <c r="AD2423" i="1"/>
  <c r="AD2422" i="1"/>
  <c r="AD2421" i="1"/>
  <c r="AD2420" i="1"/>
  <c r="AD2419" i="1"/>
  <c r="AD2418" i="1"/>
  <c r="AD2417" i="1"/>
  <c r="AD2416" i="1"/>
  <c r="AD2415" i="1"/>
  <c r="AD2414" i="1"/>
  <c r="AD2413" i="1"/>
  <c r="AD2412" i="1"/>
  <c r="AD2411" i="1"/>
  <c r="AD2410" i="1"/>
  <c r="AD2409" i="1"/>
  <c r="AD2408" i="1"/>
  <c r="AD2407" i="1"/>
  <c r="AD2406" i="1"/>
  <c r="AD2405" i="1"/>
  <c r="AD2404" i="1"/>
  <c r="AD2403" i="1"/>
  <c r="AD2402" i="1"/>
  <c r="AD2401" i="1"/>
  <c r="AD2400" i="1"/>
  <c r="AD2399" i="1"/>
  <c r="AD2398" i="1"/>
  <c r="AD2397" i="1"/>
  <c r="AD2396" i="1"/>
  <c r="AD2395" i="1"/>
  <c r="AD2394" i="1"/>
  <c r="AD2393" i="1"/>
  <c r="AD2392" i="1"/>
  <c r="AD2391" i="1"/>
  <c r="AD2390" i="1"/>
  <c r="AD2389" i="1"/>
  <c r="AD2388" i="1"/>
  <c r="AD2387" i="1"/>
  <c r="AD2386" i="1"/>
  <c r="AD2385" i="1"/>
  <c r="AD2384" i="1"/>
  <c r="AD2383" i="1"/>
  <c r="AD2382" i="1"/>
  <c r="AD2381" i="1"/>
  <c r="AD2380" i="1"/>
  <c r="AD2379" i="1"/>
  <c r="AD2378" i="1"/>
  <c r="AD2377" i="1"/>
  <c r="AD2376" i="1"/>
  <c r="AD2375" i="1"/>
  <c r="AD2374" i="1"/>
  <c r="AD2373" i="1"/>
  <c r="AD2372" i="1"/>
  <c r="AD2371" i="1"/>
  <c r="AD2370" i="1"/>
  <c r="AD2369" i="1"/>
  <c r="AD2368" i="1"/>
  <c r="AD2367" i="1"/>
  <c r="AD2366" i="1"/>
  <c r="AD2365" i="1"/>
  <c r="AD2364" i="1"/>
  <c r="AD2363" i="1"/>
  <c r="AD2362" i="1"/>
  <c r="AD2361" i="1"/>
  <c r="AD2360" i="1"/>
  <c r="AD2359" i="1"/>
  <c r="AD2358" i="1"/>
  <c r="AD2357" i="1"/>
  <c r="AD2356" i="1"/>
  <c r="AD2355" i="1"/>
  <c r="AD2354" i="1"/>
  <c r="AD2353" i="1"/>
  <c r="AD2352" i="1"/>
  <c r="AD2351" i="1"/>
  <c r="AD2350" i="1"/>
  <c r="AD2349" i="1"/>
  <c r="AD2348" i="1"/>
  <c r="AD2347" i="1"/>
  <c r="AD2346" i="1"/>
  <c r="AD2345" i="1"/>
  <c r="AD2344" i="1"/>
  <c r="AD2343" i="1"/>
  <c r="AD2342" i="1"/>
  <c r="AD2341" i="1"/>
  <c r="AD2340" i="1"/>
  <c r="AD2339" i="1"/>
  <c r="AD2338" i="1"/>
  <c r="AD2337" i="1"/>
  <c r="AD2336" i="1"/>
  <c r="AD2335" i="1"/>
  <c r="AD2334" i="1"/>
  <c r="AD2333" i="1"/>
  <c r="AD2332" i="1"/>
  <c r="AD2331" i="1"/>
  <c r="AD2330" i="1"/>
  <c r="AD2329" i="1"/>
  <c r="AD2328" i="1"/>
  <c r="AD2327" i="1"/>
  <c r="AD2326" i="1"/>
  <c r="AD2325" i="1"/>
  <c r="AD2324" i="1"/>
  <c r="AD2323" i="1"/>
  <c r="AD2322" i="1"/>
  <c r="AD2321" i="1"/>
  <c r="AD2320" i="1"/>
  <c r="AD2319" i="1"/>
  <c r="AD2318" i="1"/>
  <c r="AD2317" i="1"/>
  <c r="AD2316" i="1"/>
  <c r="AD2315" i="1"/>
  <c r="AD2314" i="1"/>
  <c r="AD2313" i="1"/>
  <c r="AD2312" i="1"/>
  <c r="AD2311" i="1"/>
  <c r="AD2310" i="1"/>
  <c r="AD2309" i="1"/>
  <c r="AD2308" i="1"/>
  <c r="AD2307" i="1"/>
  <c r="AD2306" i="1"/>
  <c r="AD2305" i="1"/>
  <c r="AD2304" i="1"/>
  <c r="AD2303" i="1"/>
  <c r="AD2302" i="1"/>
  <c r="AD2301" i="1"/>
  <c r="AD2300" i="1"/>
  <c r="AD2299" i="1"/>
  <c r="AD2298" i="1"/>
  <c r="AD2297" i="1"/>
  <c r="AD2296" i="1"/>
  <c r="AD2295" i="1"/>
  <c r="AD2294" i="1"/>
  <c r="AD2293" i="1"/>
  <c r="AD2292" i="1"/>
  <c r="AD2291" i="1"/>
  <c r="AD2290" i="1"/>
  <c r="AD2289" i="1"/>
  <c r="AD2288" i="1"/>
  <c r="AD2287" i="1"/>
  <c r="AD2286" i="1"/>
  <c r="AD2285" i="1"/>
  <c r="AD2284" i="1"/>
  <c r="AD2283" i="1"/>
  <c r="AD2282" i="1"/>
  <c r="AD2281" i="1"/>
  <c r="AD2280" i="1"/>
  <c r="AD2279" i="1"/>
  <c r="AD2278" i="1"/>
  <c r="AD2277" i="1"/>
  <c r="AD2276" i="1"/>
  <c r="AD2275" i="1"/>
  <c r="AD2274" i="1"/>
  <c r="AD2273" i="1"/>
  <c r="AD2272" i="1"/>
  <c r="AD2271" i="1"/>
  <c r="AD2270" i="1"/>
  <c r="AD2269" i="1"/>
  <c r="AD2268" i="1"/>
  <c r="AD2267" i="1"/>
  <c r="AD2266" i="1"/>
  <c r="AD2265" i="1"/>
  <c r="AD2264" i="1"/>
  <c r="AD2263" i="1"/>
  <c r="AD2262" i="1"/>
  <c r="AD2261" i="1"/>
  <c r="AD2260" i="1"/>
  <c r="AD2259" i="1"/>
  <c r="AD2258" i="1"/>
  <c r="AD2257" i="1"/>
  <c r="AD2256" i="1"/>
  <c r="AD2255" i="1"/>
  <c r="AD2254" i="1"/>
  <c r="AD2253" i="1"/>
  <c r="AD2252" i="1"/>
  <c r="AD2251" i="1"/>
  <c r="AD2250" i="1"/>
  <c r="AD2249" i="1"/>
  <c r="AD2248" i="1"/>
  <c r="AD2247" i="1"/>
  <c r="AD2246" i="1"/>
  <c r="AD2245" i="1"/>
  <c r="AD2244" i="1"/>
  <c r="AD2243" i="1"/>
  <c r="AD2242" i="1"/>
  <c r="AD2241" i="1"/>
  <c r="AD2240" i="1"/>
  <c r="AD2239" i="1"/>
  <c r="AD2238" i="1"/>
  <c r="AD2237" i="1"/>
  <c r="AD2236" i="1"/>
  <c r="AD2235" i="1"/>
  <c r="AD2234" i="1"/>
  <c r="AD2233" i="1"/>
  <c r="AD2232" i="1"/>
  <c r="AD2231" i="1"/>
  <c r="AD2230" i="1"/>
  <c r="AD2229" i="1"/>
  <c r="AD2228" i="1"/>
  <c r="AD2227" i="1"/>
  <c r="AD2226" i="1"/>
  <c r="AD2225" i="1"/>
  <c r="AD2224" i="1"/>
  <c r="AD2223" i="1"/>
  <c r="AD2222" i="1"/>
  <c r="AD2221" i="1"/>
  <c r="AD2220" i="1"/>
  <c r="AD2219" i="1"/>
  <c r="AD2218" i="1"/>
  <c r="AD2217" i="1"/>
  <c r="AD2216" i="1"/>
  <c r="AD2215" i="1"/>
  <c r="AD2214" i="1"/>
  <c r="AD2213" i="1"/>
  <c r="AD2212" i="1"/>
  <c r="AD2211" i="1"/>
  <c r="AD2210" i="1"/>
  <c r="AD2209" i="1"/>
  <c r="AD2208" i="1"/>
  <c r="AD2207" i="1"/>
  <c r="AD2206" i="1"/>
  <c r="AD2205" i="1"/>
  <c r="AD2204" i="1"/>
  <c r="AD2203" i="1"/>
  <c r="AD2202" i="1"/>
  <c r="AD2201" i="1"/>
  <c r="AD2200" i="1"/>
  <c r="AD2199" i="1"/>
  <c r="AD2198" i="1"/>
  <c r="AD2197" i="1"/>
  <c r="AD2196" i="1"/>
  <c r="AD2195" i="1"/>
  <c r="AD2194" i="1"/>
  <c r="AD2193" i="1"/>
  <c r="AD2192" i="1"/>
  <c r="AD2191" i="1"/>
  <c r="AD2190" i="1"/>
  <c r="AD2189" i="1"/>
  <c r="AD2188" i="1"/>
  <c r="AD2187" i="1"/>
  <c r="AD2186" i="1"/>
  <c r="AD2185" i="1"/>
  <c r="AD2184" i="1"/>
  <c r="AD2183" i="1"/>
  <c r="AD2182" i="1"/>
  <c r="AD2181" i="1"/>
  <c r="AD2180" i="1"/>
  <c r="AD2179" i="1"/>
  <c r="AD2178" i="1"/>
  <c r="AD2177" i="1"/>
  <c r="AD2176" i="1"/>
  <c r="AD2175" i="1"/>
  <c r="AD2174" i="1"/>
  <c r="AD2173" i="1"/>
  <c r="AD2172" i="1"/>
  <c r="AD2171" i="1"/>
  <c r="AD2170" i="1"/>
  <c r="AD2169" i="1"/>
  <c r="AD2168" i="1"/>
  <c r="AD2167" i="1"/>
  <c r="AD2166" i="1"/>
  <c r="AD2165" i="1"/>
  <c r="AD2164" i="1"/>
  <c r="AD2163" i="1"/>
  <c r="AD2162" i="1"/>
  <c r="AD2161" i="1"/>
  <c r="AD2160" i="1"/>
  <c r="AD2159" i="1"/>
  <c r="AD2158" i="1"/>
  <c r="AD2157" i="1"/>
  <c r="AD2156" i="1"/>
  <c r="AD2155" i="1"/>
  <c r="AD2154" i="1"/>
  <c r="AD2153" i="1"/>
  <c r="AD2152" i="1"/>
  <c r="AD2151" i="1"/>
  <c r="AD2150" i="1"/>
  <c r="AD2149" i="1"/>
  <c r="AD2148" i="1"/>
  <c r="AD2147" i="1"/>
  <c r="AD2146" i="1"/>
  <c r="AD2145" i="1"/>
  <c r="AD2144" i="1"/>
  <c r="AD2143" i="1"/>
  <c r="AD2142" i="1"/>
  <c r="AD2141" i="1"/>
  <c r="AD2140" i="1"/>
  <c r="AD2139" i="1"/>
  <c r="AD2138" i="1"/>
  <c r="AD2137" i="1"/>
  <c r="AD2136" i="1"/>
  <c r="AD2135" i="1"/>
  <c r="AD2134" i="1"/>
  <c r="AD2133" i="1"/>
  <c r="AD2132" i="1"/>
  <c r="AD2131" i="1"/>
  <c r="AD2130" i="1"/>
  <c r="AD2129" i="1"/>
  <c r="AD2128" i="1"/>
  <c r="AD2127" i="1"/>
  <c r="AD2126" i="1"/>
  <c r="AD2125" i="1"/>
  <c r="AD2124" i="1"/>
  <c r="AD2123" i="1"/>
  <c r="AD2122" i="1"/>
  <c r="AD2121" i="1"/>
  <c r="AD2120" i="1"/>
  <c r="AD2119" i="1"/>
  <c r="AD2118" i="1"/>
  <c r="AD2117" i="1"/>
  <c r="AD2116" i="1"/>
  <c r="AD2115" i="1"/>
  <c r="AD2114" i="1"/>
  <c r="AD2113" i="1"/>
  <c r="AD2112" i="1"/>
  <c r="AD2111" i="1"/>
  <c r="AD2110" i="1"/>
  <c r="AD2109" i="1"/>
  <c r="AD2108" i="1"/>
  <c r="AD2107" i="1"/>
  <c r="AD2106" i="1"/>
  <c r="AD2105" i="1"/>
  <c r="AD2104" i="1"/>
  <c r="AD2103" i="1"/>
  <c r="AD2102" i="1"/>
  <c r="AD2101" i="1"/>
  <c r="AD2100" i="1"/>
  <c r="AD2099" i="1"/>
  <c r="AD2098" i="1"/>
  <c r="AD2097" i="1"/>
  <c r="AD2096" i="1"/>
  <c r="AD2095" i="1"/>
  <c r="AD2094" i="1"/>
  <c r="AD2093" i="1"/>
  <c r="AD2092" i="1"/>
  <c r="AD2091" i="1"/>
  <c r="AD2090" i="1"/>
  <c r="AD2089" i="1"/>
  <c r="AD2088" i="1"/>
  <c r="AD2087" i="1"/>
  <c r="AD2086" i="1"/>
  <c r="AD2085" i="1"/>
  <c r="AD2084" i="1"/>
  <c r="AD2083" i="1"/>
  <c r="AD2082" i="1"/>
  <c r="AD2081" i="1"/>
  <c r="AD2080" i="1"/>
  <c r="AD2079" i="1"/>
  <c r="AD2078" i="1"/>
  <c r="AD2077" i="1"/>
  <c r="AD2076" i="1"/>
  <c r="AD2075" i="1"/>
  <c r="AD2074" i="1"/>
  <c r="AD2073" i="1"/>
  <c r="AD2072" i="1"/>
  <c r="AD2071" i="1"/>
  <c r="AD2070" i="1"/>
  <c r="AD2069" i="1"/>
  <c r="AD2068" i="1"/>
  <c r="AD2067" i="1"/>
  <c r="AD2066" i="1"/>
  <c r="AD2065" i="1"/>
  <c r="AD2064" i="1"/>
  <c r="AD2063" i="1"/>
  <c r="AD2062" i="1"/>
  <c r="AD2061" i="1"/>
  <c r="AD2060" i="1"/>
  <c r="AD2059" i="1"/>
  <c r="AD2058" i="1"/>
  <c r="AD2057" i="1"/>
  <c r="AD2056" i="1"/>
  <c r="AD2055" i="1"/>
  <c r="AD2054" i="1"/>
  <c r="AD2053" i="1"/>
  <c r="AD2052" i="1"/>
  <c r="AD2051" i="1"/>
  <c r="AD2050" i="1"/>
  <c r="AD2049" i="1"/>
  <c r="AD2048" i="1"/>
  <c r="AD2047" i="1"/>
  <c r="AD2046" i="1"/>
  <c r="AD2045" i="1"/>
  <c r="AD2044" i="1"/>
  <c r="AD2043" i="1"/>
  <c r="AD2042" i="1"/>
  <c r="AD2041" i="1"/>
  <c r="AD2040" i="1"/>
  <c r="AD2039" i="1"/>
  <c r="AD2038" i="1"/>
  <c r="AD2037" i="1"/>
  <c r="AD2036" i="1"/>
  <c r="AD2035" i="1"/>
  <c r="AD2034" i="1"/>
  <c r="AD2033" i="1"/>
  <c r="AD2032" i="1"/>
  <c r="AD2031" i="1"/>
  <c r="AD2030" i="1"/>
  <c r="AD2029" i="1"/>
  <c r="AD2028" i="1"/>
  <c r="AD2027" i="1"/>
  <c r="AD2026" i="1"/>
  <c r="AD2025" i="1"/>
  <c r="AD2024" i="1"/>
  <c r="AD2023" i="1"/>
  <c r="AD2022" i="1"/>
  <c r="AD2021" i="1"/>
  <c r="AD2020" i="1"/>
  <c r="AD2019" i="1"/>
  <c r="AD2018" i="1"/>
  <c r="AD2017" i="1"/>
  <c r="AD2016" i="1"/>
  <c r="AD2015" i="1"/>
  <c r="AD2014" i="1"/>
  <c r="AD2013" i="1"/>
  <c r="AD2012" i="1"/>
  <c r="AD2011" i="1"/>
  <c r="AD2010" i="1"/>
  <c r="AD2009" i="1"/>
  <c r="AD2008" i="1"/>
  <c r="AD2007" i="1"/>
  <c r="AD2006" i="1"/>
  <c r="AD2005" i="1"/>
  <c r="AD2004" i="1"/>
  <c r="AD2003" i="1"/>
  <c r="AD2002" i="1"/>
  <c r="AD2001" i="1"/>
  <c r="AD2000" i="1"/>
  <c r="AD1999" i="1"/>
  <c r="AD1998" i="1"/>
  <c r="AD1997" i="1"/>
  <c r="AD1996" i="1"/>
  <c r="AD1995" i="1"/>
  <c r="AD1994" i="1"/>
  <c r="AD1993" i="1"/>
  <c r="AD1992" i="1"/>
  <c r="AD1991" i="1"/>
  <c r="AD1990" i="1"/>
  <c r="AD1989" i="1"/>
  <c r="AD1988" i="1"/>
  <c r="AD1987" i="1"/>
  <c r="AD1986" i="1"/>
  <c r="AD1985" i="1"/>
  <c r="AD1984" i="1"/>
  <c r="AD1983" i="1"/>
  <c r="AD1982" i="1"/>
  <c r="AD1981" i="1"/>
  <c r="AD1980" i="1"/>
  <c r="AD1979" i="1"/>
  <c r="AD1978" i="1"/>
  <c r="AD1977" i="1"/>
  <c r="AD1976" i="1"/>
  <c r="AD1975" i="1"/>
  <c r="AD1974" i="1"/>
  <c r="AD1973" i="1"/>
  <c r="AD1972" i="1"/>
  <c r="AD1971" i="1"/>
  <c r="AD1970" i="1"/>
  <c r="AD1969" i="1"/>
  <c r="AD1968" i="1"/>
  <c r="AD1967" i="1"/>
  <c r="AD1966" i="1"/>
  <c r="AD1965" i="1"/>
  <c r="AD1964" i="1"/>
  <c r="AD1963" i="1"/>
  <c r="AD1962" i="1"/>
  <c r="AD1961" i="1"/>
  <c r="AD1960" i="1"/>
  <c r="AD1959" i="1"/>
  <c r="AD1958" i="1"/>
  <c r="AD1957" i="1"/>
  <c r="AD1956" i="1"/>
  <c r="AD1955" i="1"/>
  <c r="AD1954" i="1"/>
  <c r="AD1953" i="1"/>
  <c r="AD1952" i="1"/>
  <c r="AD1951" i="1"/>
  <c r="AD1950" i="1"/>
  <c r="AD1949" i="1"/>
  <c r="AD1948" i="1"/>
  <c r="AD1947" i="1"/>
  <c r="AD1946" i="1"/>
  <c r="AD1945" i="1"/>
  <c r="AD1944" i="1"/>
  <c r="AD1943" i="1"/>
  <c r="AD1942" i="1"/>
  <c r="AD1941" i="1"/>
  <c r="AD1940" i="1"/>
  <c r="AD1939" i="1"/>
  <c r="AD1938" i="1"/>
  <c r="AD1937" i="1"/>
  <c r="AD1936" i="1"/>
  <c r="AD1935" i="1"/>
  <c r="AD1934" i="1"/>
  <c r="AD1933" i="1"/>
  <c r="AD1932" i="1"/>
  <c r="AD1931" i="1"/>
  <c r="AD1930" i="1"/>
  <c r="AD1929" i="1"/>
  <c r="AD1928" i="1"/>
  <c r="AD1927" i="1"/>
  <c r="AD1926" i="1"/>
  <c r="AD1925" i="1"/>
  <c r="AD1924" i="1"/>
  <c r="AD1923" i="1"/>
  <c r="AD1922" i="1"/>
  <c r="AD1921" i="1"/>
  <c r="AD1920" i="1"/>
  <c r="AD1919" i="1"/>
  <c r="AD1918" i="1"/>
  <c r="AD1917" i="1"/>
  <c r="AD1916" i="1"/>
  <c r="AD1915" i="1"/>
  <c r="AD1914" i="1"/>
  <c r="AD1913" i="1"/>
  <c r="AD1912" i="1"/>
  <c r="AD1911" i="1"/>
  <c r="AD1910" i="1"/>
  <c r="AD1909" i="1"/>
  <c r="AD1908" i="1"/>
  <c r="AD1907" i="1"/>
  <c r="AD1906" i="1"/>
  <c r="AD1905" i="1"/>
  <c r="AD1904" i="1"/>
  <c r="AD1903" i="1"/>
  <c r="AD1902" i="1"/>
  <c r="AD1901" i="1"/>
  <c r="AD1900" i="1"/>
  <c r="AD1899" i="1"/>
  <c r="AD1898" i="1"/>
  <c r="AD1897" i="1"/>
  <c r="AD1896" i="1"/>
  <c r="AD1895" i="1"/>
  <c r="AD1894" i="1"/>
  <c r="AD1893" i="1"/>
  <c r="AD1892" i="1"/>
  <c r="AD1891" i="1"/>
  <c r="AD1890" i="1"/>
  <c r="AD1889" i="1"/>
  <c r="AD1888" i="1"/>
  <c r="AD1887" i="1"/>
  <c r="AD1886" i="1"/>
  <c r="AD1885" i="1"/>
  <c r="AD1884" i="1"/>
  <c r="AD1883" i="1"/>
  <c r="AD1882" i="1"/>
  <c r="AD1881" i="1"/>
  <c r="AD1880" i="1"/>
  <c r="AD1879" i="1"/>
  <c r="AD1878" i="1"/>
  <c r="AD1877" i="1"/>
  <c r="AD1876" i="1"/>
  <c r="AD1875" i="1"/>
  <c r="AD1874" i="1"/>
  <c r="AD1873" i="1"/>
  <c r="AD1872" i="1"/>
  <c r="AD1871" i="1"/>
  <c r="AD1870" i="1"/>
  <c r="AD1869" i="1"/>
  <c r="AD1868" i="1"/>
  <c r="AD1867" i="1"/>
  <c r="AD1866" i="1"/>
  <c r="AD1865" i="1"/>
  <c r="AD1864" i="1"/>
  <c r="AD1863" i="1"/>
  <c r="AD1862" i="1"/>
  <c r="AD1861" i="1"/>
  <c r="AD1860" i="1"/>
  <c r="AD1859" i="1"/>
  <c r="AD1858" i="1"/>
  <c r="AD1857" i="1"/>
  <c r="AD1856" i="1"/>
  <c r="AD1855" i="1"/>
  <c r="AD1854" i="1"/>
  <c r="AD1853" i="1"/>
  <c r="AD1852" i="1"/>
  <c r="AD1851" i="1"/>
  <c r="AD1850" i="1"/>
  <c r="AD1849" i="1"/>
  <c r="AD1848" i="1"/>
  <c r="AD1847" i="1"/>
  <c r="AD1846" i="1"/>
  <c r="AD1845" i="1"/>
  <c r="AD1844" i="1"/>
  <c r="AD1843" i="1"/>
  <c r="AD1842" i="1"/>
  <c r="AD1841" i="1"/>
  <c r="AD1840" i="1"/>
  <c r="AD1839" i="1"/>
  <c r="AD1838" i="1"/>
  <c r="AD1837" i="1"/>
  <c r="AD1836" i="1"/>
  <c r="AD1835" i="1"/>
  <c r="AD1834" i="1"/>
  <c r="AD1833" i="1"/>
  <c r="AD1832" i="1"/>
  <c r="AD1831" i="1"/>
  <c r="AD1830" i="1"/>
  <c r="AD1829" i="1"/>
  <c r="AD1828" i="1"/>
  <c r="AD1827" i="1"/>
  <c r="AD1826" i="1"/>
  <c r="AD1825" i="1"/>
  <c r="AD1824" i="1"/>
  <c r="AD1823" i="1"/>
  <c r="AD1822" i="1"/>
  <c r="AD1821" i="1"/>
  <c r="AD1820" i="1"/>
  <c r="AD1819" i="1"/>
  <c r="AD1818" i="1"/>
  <c r="AD1817" i="1"/>
  <c r="AD1816" i="1"/>
  <c r="AD1815" i="1"/>
  <c r="AD1814" i="1"/>
  <c r="AD1813" i="1"/>
  <c r="AD1812" i="1"/>
  <c r="AD1811" i="1"/>
  <c r="AD1810" i="1"/>
  <c r="AD1809" i="1"/>
  <c r="AD1808" i="1"/>
  <c r="AD1807" i="1"/>
  <c r="AD1806" i="1"/>
  <c r="AD1805" i="1"/>
  <c r="AD1804" i="1"/>
  <c r="AD1803" i="1"/>
  <c r="AD1802" i="1"/>
  <c r="AD1801" i="1"/>
  <c r="AD1800" i="1"/>
  <c r="AD1799" i="1"/>
  <c r="AD1798" i="1"/>
  <c r="AD1797" i="1"/>
  <c r="AD1796" i="1"/>
  <c r="AD1795" i="1"/>
  <c r="AD1794" i="1"/>
  <c r="AD1793" i="1"/>
  <c r="AD1792" i="1"/>
  <c r="AD1791" i="1"/>
  <c r="AD1790" i="1"/>
  <c r="AD1789" i="1"/>
  <c r="AD1788" i="1"/>
  <c r="AD1787" i="1"/>
  <c r="AD1786" i="1"/>
  <c r="AD1785" i="1"/>
  <c r="AD1784" i="1"/>
  <c r="AD1783" i="1"/>
  <c r="AD1782" i="1"/>
  <c r="AD1781" i="1"/>
  <c r="AD1780" i="1"/>
  <c r="AD1779" i="1"/>
  <c r="AD1778" i="1"/>
  <c r="AD1777" i="1"/>
  <c r="AD1776" i="1"/>
  <c r="AD1775" i="1"/>
  <c r="AD1774" i="1"/>
  <c r="AD1773" i="1"/>
  <c r="AD1772" i="1"/>
  <c r="AD1771" i="1"/>
  <c r="AD1770" i="1"/>
  <c r="AD1769" i="1"/>
  <c r="AD1768" i="1"/>
  <c r="AD1767" i="1"/>
  <c r="AD1766" i="1"/>
  <c r="AD1765" i="1"/>
  <c r="AD1764" i="1"/>
  <c r="AD1763" i="1"/>
  <c r="AD1762" i="1"/>
  <c r="AD1761" i="1"/>
  <c r="AD1760" i="1"/>
  <c r="AD1759" i="1"/>
  <c r="AD1758" i="1"/>
  <c r="AD1757" i="1"/>
  <c r="AD1756" i="1"/>
  <c r="AD1755" i="1"/>
  <c r="AD1754" i="1"/>
  <c r="AD1753" i="1"/>
  <c r="AD1752" i="1"/>
  <c r="AD1751" i="1"/>
  <c r="AD1750" i="1"/>
  <c r="AD1749" i="1"/>
  <c r="AD1748" i="1"/>
  <c r="AD1747" i="1"/>
  <c r="AD1746" i="1"/>
  <c r="AD1745" i="1"/>
  <c r="AD1744" i="1"/>
  <c r="AD1743" i="1"/>
  <c r="AD1742" i="1"/>
  <c r="AD1741" i="1"/>
  <c r="AD1740" i="1"/>
  <c r="AD1739" i="1"/>
  <c r="AD1738" i="1"/>
  <c r="AD1737" i="1"/>
  <c r="AD1736" i="1"/>
  <c r="AD1735" i="1"/>
  <c r="AD1734" i="1"/>
  <c r="AD1733" i="1"/>
  <c r="AD1732" i="1"/>
  <c r="AD1731" i="1"/>
  <c r="AD1730" i="1"/>
  <c r="AD1729" i="1"/>
  <c r="AD1728" i="1"/>
  <c r="AD1727" i="1"/>
  <c r="AD1726" i="1"/>
  <c r="AD1725" i="1"/>
  <c r="AD1724" i="1"/>
  <c r="AD1723" i="1"/>
  <c r="AD1722" i="1"/>
  <c r="AD1721" i="1"/>
  <c r="AD1720" i="1"/>
  <c r="AD1719" i="1"/>
  <c r="AD1718" i="1"/>
  <c r="AD1717" i="1"/>
  <c r="AD1716" i="1"/>
  <c r="AD1715" i="1"/>
  <c r="AD1714" i="1"/>
  <c r="AD1713" i="1"/>
  <c r="AD1712" i="1"/>
  <c r="AD1711" i="1"/>
  <c r="AD1710" i="1"/>
  <c r="AD1709" i="1"/>
  <c r="AD1708" i="1"/>
  <c r="AD1707" i="1"/>
  <c r="AD1706" i="1"/>
  <c r="AD1705" i="1"/>
  <c r="AD1704" i="1"/>
  <c r="AD1703" i="1"/>
  <c r="AD1702" i="1"/>
  <c r="AD1701" i="1"/>
  <c r="AD1700" i="1"/>
  <c r="AD1699" i="1"/>
  <c r="AD1698" i="1"/>
  <c r="AD1697" i="1"/>
  <c r="AD1696" i="1"/>
  <c r="AD1695" i="1"/>
  <c r="AD1694" i="1"/>
  <c r="AD1693" i="1"/>
  <c r="AD1692" i="1"/>
  <c r="AD1691" i="1"/>
  <c r="AD1690" i="1"/>
  <c r="AD1689" i="1"/>
  <c r="AD1688" i="1"/>
  <c r="AD1687" i="1"/>
  <c r="AD1686" i="1"/>
  <c r="AD1685" i="1"/>
  <c r="AD1684" i="1"/>
  <c r="AD1683" i="1"/>
  <c r="AD1682" i="1"/>
  <c r="AD1681" i="1"/>
  <c r="AD1680" i="1"/>
  <c r="AD1679" i="1"/>
  <c r="AD1678" i="1"/>
  <c r="AD1677" i="1"/>
  <c r="AD1676" i="1"/>
  <c r="AD1675" i="1"/>
  <c r="AD1674" i="1"/>
  <c r="AD1673" i="1"/>
  <c r="AD1672" i="1"/>
  <c r="AD1671" i="1"/>
  <c r="AD1670" i="1"/>
  <c r="AD1669" i="1"/>
  <c r="AD1668" i="1"/>
  <c r="AD1667" i="1"/>
  <c r="AD1666" i="1"/>
  <c r="AD1665" i="1"/>
  <c r="AD1664" i="1"/>
  <c r="AD1663" i="1"/>
  <c r="AD1662" i="1"/>
  <c r="AD1661" i="1"/>
  <c r="AD1660" i="1"/>
  <c r="AD1659" i="1"/>
  <c r="AD1658" i="1"/>
  <c r="AD1657" i="1"/>
  <c r="AD1656" i="1"/>
  <c r="AD1655" i="1"/>
  <c r="AD1654" i="1"/>
  <c r="AD1653" i="1"/>
  <c r="AD1652" i="1"/>
  <c r="AD1651" i="1"/>
  <c r="AD1650" i="1"/>
  <c r="AD1649" i="1"/>
  <c r="AD1648" i="1"/>
  <c r="AD1647" i="1"/>
  <c r="AD1646" i="1"/>
  <c r="AD1645" i="1"/>
  <c r="AD1644" i="1"/>
  <c r="AD1643" i="1"/>
  <c r="AD1642" i="1"/>
  <c r="AD1641" i="1"/>
  <c r="AD1640" i="1"/>
  <c r="AD1639" i="1"/>
  <c r="AD1638" i="1"/>
  <c r="AD1637" i="1"/>
  <c r="AD1636" i="1"/>
  <c r="AD1635" i="1"/>
  <c r="AD1634" i="1"/>
  <c r="AD1633" i="1"/>
  <c r="AD1632" i="1"/>
  <c r="AD1631" i="1"/>
  <c r="AD1630" i="1"/>
  <c r="AD1629" i="1"/>
  <c r="AD1628" i="1"/>
  <c r="AD1627" i="1"/>
  <c r="AD1626" i="1"/>
  <c r="AD1625" i="1"/>
  <c r="AD1624" i="1"/>
  <c r="AD1623" i="1"/>
  <c r="AD1622" i="1"/>
  <c r="AD1621" i="1"/>
  <c r="AD1620" i="1"/>
  <c r="AD1619" i="1"/>
  <c r="AD1618" i="1"/>
  <c r="AD1617" i="1"/>
  <c r="AD1616" i="1"/>
  <c r="AD1615" i="1"/>
  <c r="AD1614" i="1"/>
  <c r="AD1613" i="1"/>
  <c r="AD1612" i="1"/>
  <c r="AD1611" i="1"/>
  <c r="AD1610" i="1"/>
  <c r="AD1609" i="1"/>
  <c r="AD1608" i="1"/>
  <c r="AD1607" i="1"/>
  <c r="AD1606" i="1"/>
  <c r="AD1605" i="1"/>
  <c r="AD1604" i="1"/>
  <c r="AD1603" i="1"/>
  <c r="AD1602" i="1"/>
  <c r="AD1601" i="1"/>
  <c r="AD1600" i="1"/>
  <c r="AD1599" i="1"/>
  <c r="AD1598" i="1"/>
  <c r="AD1597" i="1"/>
  <c r="AD1596" i="1"/>
  <c r="AD1595" i="1"/>
  <c r="AD1594" i="1"/>
  <c r="AD1593" i="1"/>
  <c r="AD1592" i="1"/>
  <c r="AD1591" i="1"/>
  <c r="AD1590" i="1"/>
  <c r="AD1589" i="1"/>
  <c r="AD1588" i="1"/>
  <c r="AD1587" i="1"/>
  <c r="AD1586" i="1"/>
  <c r="AD1585" i="1"/>
  <c r="AD1584" i="1"/>
  <c r="AD1583" i="1"/>
  <c r="AD1582" i="1"/>
  <c r="AD1581" i="1"/>
  <c r="AD1580" i="1"/>
  <c r="AD1579" i="1"/>
  <c r="AD1578" i="1"/>
  <c r="AD1577" i="1"/>
  <c r="AD1576" i="1"/>
  <c r="AD1575" i="1"/>
  <c r="AD1574" i="1"/>
  <c r="AD1573" i="1"/>
  <c r="AD1572" i="1"/>
  <c r="AD1571" i="1"/>
  <c r="AD1570" i="1"/>
  <c r="AD1569" i="1"/>
  <c r="AD1568" i="1"/>
  <c r="AD1567" i="1"/>
  <c r="AD1566" i="1"/>
  <c r="AD1565" i="1"/>
  <c r="AD1564" i="1"/>
  <c r="AD1563" i="1"/>
  <c r="AD1562" i="1"/>
  <c r="AD1561" i="1"/>
  <c r="AD1560" i="1"/>
  <c r="AD1559" i="1"/>
  <c r="AD1558" i="1"/>
  <c r="AD1557" i="1"/>
  <c r="AD1556" i="1"/>
  <c r="AD1555" i="1"/>
  <c r="AD1554" i="1"/>
  <c r="AD1553" i="1"/>
  <c r="AD1552" i="1"/>
  <c r="AD1551" i="1"/>
  <c r="AD1550" i="1"/>
  <c r="AD1549" i="1"/>
  <c r="AD1548" i="1"/>
  <c r="AD1547" i="1"/>
  <c r="AD1546" i="1"/>
  <c r="AD1545" i="1"/>
  <c r="AD1544" i="1"/>
  <c r="AD1543" i="1"/>
  <c r="AD1542" i="1"/>
  <c r="AD1541" i="1"/>
  <c r="AD1540" i="1"/>
  <c r="AD1539" i="1"/>
  <c r="AD1538" i="1"/>
  <c r="AD1537" i="1"/>
  <c r="AD1536" i="1"/>
  <c r="AD1535" i="1"/>
  <c r="AD1534" i="1"/>
  <c r="AD1533" i="1"/>
  <c r="AD1532" i="1"/>
  <c r="AD1531" i="1"/>
  <c r="AD1530" i="1"/>
  <c r="AD1529" i="1"/>
  <c r="AD1528" i="1"/>
  <c r="AD1527" i="1"/>
  <c r="AD1526" i="1"/>
  <c r="AD1525" i="1"/>
  <c r="AD1524" i="1"/>
  <c r="AD1523" i="1"/>
  <c r="AD1522" i="1"/>
  <c r="AD1521" i="1"/>
  <c r="AD1520" i="1"/>
  <c r="AD1519" i="1"/>
  <c r="AD1518" i="1"/>
  <c r="AD1517" i="1"/>
  <c r="AD1516" i="1"/>
  <c r="AD1515" i="1"/>
  <c r="AD1514" i="1"/>
  <c r="AD1513" i="1"/>
  <c r="AD1512" i="1"/>
  <c r="AD1511" i="1"/>
  <c r="AD1510" i="1"/>
  <c r="AD1509" i="1"/>
  <c r="AD1508" i="1"/>
  <c r="AD1507" i="1"/>
  <c r="AD1506" i="1"/>
  <c r="AD1505" i="1"/>
  <c r="AD1504" i="1"/>
  <c r="AD1503" i="1"/>
  <c r="AD1502" i="1"/>
  <c r="AD1501" i="1"/>
  <c r="AD1500" i="1"/>
  <c r="AD1499" i="1"/>
  <c r="AD1498" i="1"/>
  <c r="AD1497" i="1"/>
  <c r="AD1496" i="1"/>
  <c r="AD1495" i="1"/>
  <c r="AD1494" i="1"/>
  <c r="AD1493" i="1"/>
  <c r="AD1492" i="1"/>
  <c r="AD1491" i="1"/>
  <c r="AD1490" i="1"/>
  <c r="AD1489" i="1"/>
  <c r="AD1488" i="1"/>
  <c r="AD1487" i="1"/>
  <c r="AD1486" i="1"/>
  <c r="AD1485" i="1"/>
  <c r="AD1484" i="1"/>
  <c r="AD1483" i="1"/>
  <c r="AD1482" i="1"/>
  <c r="AD1481" i="1"/>
  <c r="AD1480" i="1"/>
  <c r="AD1479" i="1"/>
  <c r="AD1478" i="1"/>
  <c r="AD1477" i="1"/>
  <c r="AD1476" i="1"/>
  <c r="AD1475" i="1"/>
  <c r="AD1474" i="1"/>
  <c r="AD1473" i="1"/>
  <c r="AD1472" i="1"/>
  <c r="AD1471" i="1"/>
  <c r="AD1470" i="1"/>
  <c r="AD1469" i="1"/>
  <c r="AD1468" i="1"/>
  <c r="AD1467" i="1"/>
  <c r="AD1466" i="1"/>
  <c r="AD1465" i="1"/>
  <c r="AD1464" i="1"/>
  <c r="AD1463" i="1"/>
  <c r="AD1462" i="1"/>
  <c r="AD1461" i="1"/>
  <c r="AD1460" i="1"/>
  <c r="AD1459" i="1"/>
  <c r="AD1458" i="1"/>
  <c r="AD1457" i="1"/>
  <c r="AD1456" i="1"/>
  <c r="AD1455" i="1"/>
  <c r="AD1454" i="1"/>
  <c r="AD1453" i="1"/>
  <c r="AD1452" i="1"/>
  <c r="AD1451" i="1"/>
  <c r="AD1450" i="1"/>
  <c r="AD1449" i="1"/>
  <c r="AD1448" i="1"/>
  <c r="AD1447" i="1"/>
  <c r="AD1446" i="1"/>
  <c r="AD1445" i="1"/>
  <c r="AD1444" i="1"/>
  <c r="AD1443" i="1"/>
  <c r="AD1442" i="1"/>
  <c r="AD1441" i="1"/>
  <c r="AD1440" i="1"/>
  <c r="AD1439" i="1"/>
  <c r="AD1438" i="1"/>
  <c r="AD1437" i="1"/>
  <c r="AD1436" i="1"/>
  <c r="AD1435" i="1"/>
  <c r="AD1434" i="1"/>
  <c r="AD1433" i="1"/>
  <c r="AD1432" i="1"/>
  <c r="AD1431" i="1"/>
  <c r="AD1430" i="1"/>
  <c r="AD1429" i="1"/>
  <c r="AD1428" i="1"/>
  <c r="AD1427" i="1"/>
  <c r="AD1426" i="1"/>
  <c r="AD1425" i="1"/>
  <c r="AD1424" i="1"/>
  <c r="AD1423" i="1"/>
  <c r="AD1422" i="1"/>
  <c r="AD1421" i="1"/>
  <c r="AD1420" i="1"/>
  <c r="AD1419" i="1"/>
  <c r="AD1418" i="1"/>
  <c r="AD1417" i="1"/>
  <c r="AD1416" i="1"/>
  <c r="AD1415" i="1"/>
  <c r="AD1414" i="1"/>
  <c r="AD1413" i="1"/>
  <c r="AD1412" i="1"/>
  <c r="AD1411" i="1"/>
  <c r="AD1410" i="1"/>
  <c r="AD1409" i="1"/>
  <c r="AD1408" i="1"/>
  <c r="AD1407" i="1"/>
  <c r="AD1406" i="1"/>
  <c r="AD1405" i="1"/>
  <c r="AD1404" i="1"/>
  <c r="AD1403" i="1"/>
  <c r="AD1402" i="1"/>
  <c r="AD1401" i="1"/>
  <c r="AD1400" i="1"/>
  <c r="AD1399" i="1"/>
  <c r="AD1398" i="1"/>
  <c r="AD1397" i="1"/>
  <c r="AD1396" i="1"/>
  <c r="AD1395" i="1"/>
  <c r="AD1394" i="1"/>
  <c r="AD1393" i="1"/>
  <c r="AD1392" i="1"/>
  <c r="AD1391" i="1"/>
  <c r="AD1390" i="1"/>
  <c r="AD1389" i="1"/>
  <c r="AD1388" i="1"/>
  <c r="AD1387" i="1"/>
  <c r="AD1386" i="1"/>
  <c r="AD1385" i="1"/>
  <c r="AD1384" i="1"/>
  <c r="AD1383" i="1"/>
  <c r="AD1382" i="1"/>
  <c r="AD1381" i="1"/>
  <c r="AD1380" i="1"/>
  <c r="AD1379" i="1"/>
  <c r="AD1378" i="1"/>
  <c r="AD1377" i="1"/>
  <c r="AD1376" i="1"/>
  <c r="AD1375" i="1"/>
  <c r="AD1374" i="1"/>
  <c r="AD1373" i="1"/>
  <c r="AD1372" i="1"/>
  <c r="AD1371" i="1"/>
  <c r="AD1370" i="1"/>
  <c r="AD1369" i="1"/>
  <c r="AD1368" i="1"/>
  <c r="AD1367" i="1"/>
  <c r="AD1366" i="1"/>
  <c r="AD1365" i="1"/>
  <c r="AD1364" i="1"/>
  <c r="AD1363" i="1"/>
  <c r="AD1362" i="1"/>
  <c r="AD1361" i="1"/>
  <c r="AD1360" i="1"/>
  <c r="AD1359" i="1"/>
  <c r="AD1358" i="1"/>
  <c r="AD1357" i="1"/>
  <c r="AD1356" i="1"/>
  <c r="AD1355" i="1"/>
  <c r="AD1354" i="1"/>
  <c r="AD1353" i="1"/>
  <c r="AD1352" i="1"/>
  <c r="AD1351" i="1"/>
  <c r="AD1350" i="1"/>
  <c r="AD1349" i="1"/>
  <c r="AD1348" i="1"/>
  <c r="AD1347" i="1"/>
  <c r="AD1346" i="1"/>
  <c r="AD1345" i="1"/>
  <c r="AD1344" i="1"/>
  <c r="AD1343" i="1"/>
  <c r="AD1342" i="1"/>
  <c r="AD1341" i="1"/>
  <c r="AD1340" i="1"/>
  <c r="AD1339" i="1"/>
  <c r="AD1338" i="1"/>
  <c r="AD1337" i="1"/>
  <c r="AD1336" i="1"/>
  <c r="AD1335" i="1"/>
  <c r="AD1334" i="1"/>
  <c r="AD1333" i="1"/>
  <c r="AD1332" i="1"/>
  <c r="AD1331" i="1"/>
  <c r="AD1330" i="1"/>
  <c r="AD1329" i="1"/>
  <c r="AD1328" i="1"/>
  <c r="AD1327" i="1"/>
  <c r="AD1326" i="1"/>
  <c r="AD1325" i="1"/>
  <c r="AD1324" i="1"/>
  <c r="AD1323" i="1"/>
  <c r="AD1322" i="1"/>
  <c r="AD1321" i="1"/>
  <c r="AD1320" i="1"/>
  <c r="AD1319" i="1"/>
  <c r="AD1318" i="1"/>
  <c r="AD1317" i="1"/>
  <c r="AD1316" i="1"/>
  <c r="AD1315" i="1"/>
  <c r="AD1314" i="1"/>
  <c r="AD1313" i="1"/>
  <c r="AD1312" i="1"/>
  <c r="AD1311" i="1"/>
  <c r="AD1310" i="1"/>
  <c r="AD1309" i="1"/>
  <c r="AD1308" i="1"/>
  <c r="AD1307" i="1"/>
  <c r="AD1306" i="1"/>
  <c r="AD1305" i="1"/>
  <c r="AD1304" i="1"/>
  <c r="AD1303" i="1"/>
  <c r="AD1302" i="1"/>
  <c r="AD1301" i="1"/>
  <c r="AD1300" i="1"/>
  <c r="AD1299" i="1"/>
  <c r="AD1298" i="1"/>
  <c r="AD1297" i="1"/>
  <c r="AD1296" i="1"/>
  <c r="AD1295" i="1"/>
  <c r="AD1294" i="1"/>
  <c r="AD1293" i="1"/>
  <c r="AD1292" i="1"/>
  <c r="AD1291" i="1"/>
  <c r="AD1290" i="1"/>
  <c r="AD1289" i="1"/>
  <c r="AD1288" i="1"/>
  <c r="AD1287" i="1"/>
  <c r="AD1286" i="1"/>
  <c r="AD1285" i="1"/>
  <c r="AD1284" i="1"/>
  <c r="AD1283" i="1"/>
  <c r="AD1282" i="1"/>
  <c r="AD1281" i="1"/>
  <c r="AD1280" i="1"/>
  <c r="AD1279" i="1"/>
  <c r="AD1278" i="1"/>
  <c r="AD1277" i="1"/>
  <c r="AD1276" i="1"/>
  <c r="AD1275" i="1"/>
  <c r="AD1274" i="1"/>
  <c r="AD1273" i="1"/>
  <c r="AD1272" i="1"/>
  <c r="AD1271" i="1"/>
  <c r="AD1270" i="1"/>
  <c r="AD1269" i="1"/>
  <c r="AD1268" i="1"/>
  <c r="AD1267" i="1"/>
  <c r="AD1266" i="1"/>
  <c r="AD1265" i="1"/>
  <c r="AD1264" i="1"/>
  <c r="AD1263" i="1"/>
  <c r="AD1262" i="1"/>
  <c r="AD1261" i="1"/>
  <c r="AD1260" i="1"/>
  <c r="AD1259" i="1"/>
  <c r="AD1258" i="1"/>
  <c r="AD1257" i="1"/>
  <c r="AD1256" i="1"/>
  <c r="AD1255" i="1"/>
  <c r="AD1254" i="1"/>
  <c r="AD1253" i="1"/>
  <c r="AD1252" i="1"/>
  <c r="AD1251" i="1"/>
  <c r="AD1250" i="1"/>
  <c r="AD1249" i="1"/>
  <c r="AD1248" i="1"/>
  <c r="AD1247" i="1"/>
  <c r="AD1246" i="1"/>
  <c r="AD1245" i="1"/>
  <c r="AD1244" i="1"/>
  <c r="AD1243" i="1"/>
  <c r="AD1242" i="1"/>
  <c r="AD1241" i="1"/>
  <c r="AD1240" i="1"/>
  <c r="AD1239" i="1"/>
  <c r="AD1238" i="1"/>
  <c r="AD1237" i="1"/>
  <c r="AD1236" i="1"/>
  <c r="AD1235" i="1"/>
  <c r="AD1234" i="1"/>
  <c r="AD1233" i="1"/>
  <c r="AD1232" i="1"/>
  <c r="AD1231" i="1"/>
  <c r="AD1230" i="1"/>
  <c r="AD1229" i="1"/>
  <c r="AD1228" i="1"/>
  <c r="AD1227" i="1"/>
  <c r="AD1226" i="1"/>
  <c r="AD1225" i="1"/>
  <c r="AD1224" i="1"/>
  <c r="AD1223" i="1"/>
  <c r="AD1222" i="1"/>
  <c r="AD1221" i="1"/>
  <c r="AD1220" i="1"/>
  <c r="AD1219" i="1"/>
  <c r="AD1218" i="1"/>
  <c r="AD1217" i="1"/>
  <c r="AD1216" i="1"/>
  <c r="AD1215" i="1"/>
  <c r="AD1214" i="1"/>
  <c r="AD1213" i="1"/>
  <c r="AD1212" i="1"/>
  <c r="AD1211" i="1"/>
  <c r="AD1210" i="1"/>
  <c r="AD1209" i="1"/>
  <c r="AD1208" i="1"/>
  <c r="AD1207" i="1"/>
  <c r="AD1206" i="1"/>
  <c r="AD1205" i="1"/>
  <c r="AD1204" i="1"/>
  <c r="AD1203" i="1"/>
  <c r="AD1202" i="1"/>
  <c r="AD1201" i="1"/>
  <c r="AD1200" i="1"/>
  <c r="AD1199" i="1"/>
  <c r="AD1198" i="1"/>
  <c r="AD1197" i="1"/>
  <c r="AD1196" i="1"/>
  <c r="AD1195" i="1"/>
  <c r="AD1194" i="1"/>
  <c r="AD1193" i="1"/>
  <c r="AD1192" i="1"/>
  <c r="AD1191" i="1"/>
  <c r="AD1190" i="1"/>
  <c r="AD1189" i="1"/>
  <c r="AD1188" i="1"/>
  <c r="AD1187" i="1"/>
  <c r="AD1186" i="1"/>
  <c r="AD1185" i="1"/>
  <c r="AD1184" i="1"/>
  <c r="AD1183" i="1"/>
  <c r="AD1182" i="1"/>
  <c r="AD1181" i="1"/>
  <c r="AD1180" i="1"/>
  <c r="AD1179" i="1"/>
  <c r="AD1178" i="1"/>
  <c r="AD1177" i="1"/>
  <c r="AD1176" i="1"/>
  <c r="AD1175" i="1"/>
  <c r="AD1174" i="1"/>
  <c r="AD1173" i="1"/>
  <c r="AD1172" i="1"/>
  <c r="AD1171" i="1"/>
  <c r="AD1170" i="1"/>
  <c r="AD1169" i="1"/>
  <c r="AD1168" i="1"/>
  <c r="AD1167" i="1"/>
  <c r="AD1166" i="1"/>
  <c r="AD1165" i="1"/>
  <c r="AD1164" i="1"/>
  <c r="AD1163" i="1"/>
  <c r="AD1162" i="1"/>
  <c r="AD1161" i="1"/>
  <c r="AD1160" i="1"/>
  <c r="AD1159" i="1"/>
  <c r="AD1158" i="1"/>
  <c r="AD1157" i="1"/>
  <c r="AD1156" i="1"/>
  <c r="AD1155" i="1"/>
  <c r="AD1154" i="1"/>
  <c r="AD1153" i="1"/>
  <c r="AD1152" i="1"/>
  <c r="AD1151" i="1"/>
  <c r="AD1150" i="1"/>
  <c r="AD1149" i="1"/>
  <c r="AD1148" i="1"/>
  <c r="AD1147" i="1"/>
  <c r="AD1146" i="1"/>
  <c r="AD1145" i="1"/>
  <c r="AD1144" i="1"/>
  <c r="AD1143" i="1"/>
  <c r="AD1142" i="1"/>
  <c r="AD1141" i="1"/>
  <c r="AD1140" i="1"/>
  <c r="AD1139" i="1"/>
  <c r="AD1138" i="1"/>
  <c r="AD1137" i="1"/>
  <c r="AD1136" i="1"/>
  <c r="AD1135" i="1"/>
  <c r="AD1134" i="1"/>
  <c r="AD1133" i="1"/>
  <c r="AD1132" i="1"/>
  <c r="AD1131" i="1"/>
  <c r="AD1130" i="1"/>
  <c r="AD1129" i="1"/>
  <c r="AD1128" i="1"/>
  <c r="AD1127" i="1"/>
  <c r="AD1126" i="1"/>
  <c r="AD1125" i="1"/>
  <c r="AD1124" i="1"/>
  <c r="AD1123" i="1"/>
  <c r="AD1122" i="1"/>
  <c r="AD1121" i="1"/>
  <c r="AD1120" i="1"/>
  <c r="AD1119" i="1"/>
  <c r="AD1118" i="1"/>
  <c r="AD1117" i="1"/>
  <c r="AD1116" i="1"/>
  <c r="AD1115" i="1"/>
  <c r="AD1114" i="1"/>
  <c r="AD1113" i="1"/>
  <c r="AD1112" i="1"/>
  <c r="AD1111" i="1"/>
  <c r="AD1110" i="1"/>
  <c r="AD1109" i="1"/>
  <c r="AD1108" i="1"/>
  <c r="AD1107" i="1"/>
  <c r="AD1106" i="1"/>
  <c r="AD1105" i="1"/>
  <c r="AD1104" i="1"/>
  <c r="AD1103" i="1"/>
  <c r="AD1102" i="1"/>
  <c r="AD1101" i="1"/>
  <c r="AD1100" i="1"/>
  <c r="AD1099" i="1"/>
  <c r="AD1098" i="1"/>
  <c r="AD1097" i="1"/>
  <c r="AD1096" i="1"/>
  <c r="AD1095" i="1"/>
  <c r="AD1094" i="1"/>
  <c r="AD1093" i="1"/>
  <c r="AD1092" i="1"/>
  <c r="AD1091" i="1"/>
  <c r="AD1090" i="1"/>
  <c r="AD1089" i="1"/>
  <c r="AD1088" i="1"/>
  <c r="AD1087" i="1"/>
  <c r="AD1086" i="1"/>
  <c r="AD1085" i="1"/>
  <c r="AD1084" i="1"/>
  <c r="AD1083" i="1"/>
  <c r="AD1082" i="1"/>
  <c r="AD1081" i="1"/>
  <c r="AD1080" i="1"/>
  <c r="AD1079" i="1"/>
  <c r="AD1078" i="1"/>
  <c r="AD1077" i="1"/>
  <c r="AD1076" i="1"/>
  <c r="AD1075" i="1"/>
  <c r="AD1074" i="1"/>
  <c r="AD1073" i="1"/>
  <c r="AD1072" i="1"/>
  <c r="AD1071" i="1"/>
  <c r="AD1070" i="1"/>
  <c r="AD1069" i="1"/>
  <c r="AD1068" i="1"/>
  <c r="AD1067" i="1"/>
  <c r="AD1066" i="1"/>
  <c r="AD1065" i="1"/>
  <c r="AD1064" i="1"/>
  <c r="AD1063" i="1"/>
  <c r="AD1062" i="1"/>
  <c r="AD1061" i="1"/>
  <c r="AD1060" i="1"/>
  <c r="AD1059" i="1"/>
  <c r="AD1058" i="1"/>
  <c r="AD1057" i="1"/>
  <c r="AD1056" i="1"/>
  <c r="AD1055" i="1"/>
  <c r="AD1054" i="1"/>
  <c r="AD1053" i="1"/>
  <c r="AD1052" i="1"/>
  <c r="AD1051" i="1"/>
  <c r="AD1050" i="1"/>
  <c r="AD1049" i="1"/>
  <c r="AD1048" i="1"/>
  <c r="AD1047" i="1"/>
  <c r="AD1046" i="1"/>
  <c r="AD1045" i="1"/>
  <c r="AD1044" i="1"/>
  <c r="AD1043" i="1"/>
  <c r="AD1042" i="1"/>
  <c r="AD1041" i="1"/>
  <c r="AD1040" i="1"/>
  <c r="AD1039" i="1"/>
  <c r="AD1038" i="1"/>
  <c r="AD1037" i="1"/>
  <c r="AD1036" i="1"/>
  <c r="AD1035" i="1"/>
  <c r="AD1034" i="1"/>
  <c r="AD1033" i="1"/>
  <c r="AD1032" i="1"/>
  <c r="AD1031" i="1"/>
  <c r="AD1030" i="1"/>
  <c r="AD1029" i="1"/>
  <c r="AD1028" i="1"/>
  <c r="AD1027" i="1"/>
  <c r="AD1026" i="1"/>
  <c r="AD1025" i="1"/>
  <c r="AD1024" i="1"/>
  <c r="AD1023" i="1"/>
  <c r="AD1022" i="1"/>
  <c r="AD1021" i="1"/>
  <c r="AD1020" i="1"/>
  <c r="AD1019" i="1"/>
  <c r="AD1018" i="1"/>
  <c r="AD1017" i="1"/>
  <c r="AD1016" i="1"/>
  <c r="AD1015" i="1"/>
  <c r="AD1014" i="1"/>
  <c r="AD1013" i="1"/>
  <c r="AD1012" i="1"/>
  <c r="AD1011" i="1"/>
  <c r="AD1010" i="1"/>
  <c r="AD1009" i="1"/>
  <c r="AD1008" i="1"/>
  <c r="AD1007" i="1"/>
  <c r="AD1006" i="1"/>
  <c r="AD1005" i="1"/>
  <c r="AD1004" i="1"/>
  <c r="AD1003" i="1"/>
  <c r="AD1002" i="1"/>
  <c r="AD1001" i="1"/>
  <c r="AD1000" i="1"/>
  <c r="AD999" i="1"/>
  <c r="AD998" i="1"/>
  <c r="AD997" i="1"/>
  <c r="AD996" i="1"/>
  <c r="AD995" i="1"/>
  <c r="AD994" i="1"/>
  <c r="AD993" i="1"/>
  <c r="AD992" i="1"/>
  <c r="AD991" i="1"/>
  <c r="AD990" i="1"/>
  <c r="AD989" i="1"/>
  <c r="AD988" i="1"/>
  <c r="AD987" i="1"/>
  <c r="AD986" i="1"/>
  <c r="AD985" i="1"/>
  <c r="AD984" i="1"/>
  <c r="AD983" i="1"/>
  <c r="AD982" i="1"/>
  <c r="AD981" i="1"/>
  <c r="AD980" i="1"/>
  <c r="AD979" i="1"/>
  <c r="AD978" i="1"/>
  <c r="AD977" i="1"/>
  <c r="AD976" i="1"/>
  <c r="AD975" i="1"/>
  <c r="AD974" i="1"/>
  <c r="AD973" i="1"/>
  <c r="AD972" i="1"/>
  <c r="AD971" i="1"/>
  <c r="AD970" i="1"/>
  <c r="AD969" i="1"/>
  <c r="AD968" i="1"/>
  <c r="AD967" i="1"/>
  <c r="AD966" i="1"/>
  <c r="AD965" i="1"/>
  <c r="AD964" i="1"/>
  <c r="AD963" i="1"/>
  <c r="AD962" i="1"/>
  <c r="AD961" i="1"/>
  <c r="AD960" i="1"/>
  <c r="AD959" i="1"/>
  <c r="AD958" i="1"/>
  <c r="AD957" i="1"/>
  <c r="AD956" i="1"/>
  <c r="AD955" i="1"/>
  <c r="AD954" i="1"/>
  <c r="AD953" i="1"/>
  <c r="AD952" i="1"/>
  <c r="AD951" i="1"/>
  <c r="AD950" i="1"/>
  <c r="AD949" i="1"/>
  <c r="AD948" i="1"/>
  <c r="AD947" i="1"/>
  <c r="AD946" i="1"/>
  <c r="AD945" i="1"/>
  <c r="AD944" i="1"/>
  <c r="AD943" i="1"/>
  <c r="AD942" i="1"/>
  <c r="AD941" i="1"/>
  <c r="AD940" i="1"/>
  <c r="AD939" i="1"/>
  <c r="AD938" i="1"/>
  <c r="AD937" i="1"/>
  <c r="AD936" i="1"/>
  <c r="AD935" i="1"/>
  <c r="AD934" i="1"/>
  <c r="AD933" i="1"/>
  <c r="AD932" i="1"/>
  <c r="AD931" i="1"/>
  <c r="AD930" i="1"/>
  <c r="AD929" i="1"/>
  <c r="AD928" i="1"/>
  <c r="AD927" i="1"/>
  <c r="AD926" i="1"/>
  <c r="AD925" i="1"/>
  <c r="AD924" i="1"/>
  <c r="AD923" i="1"/>
  <c r="AD922" i="1"/>
  <c r="AD921" i="1"/>
  <c r="AD920" i="1"/>
  <c r="AD919" i="1"/>
  <c r="AD918" i="1"/>
  <c r="AD917" i="1"/>
  <c r="AD916" i="1"/>
  <c r="AD915" i="1"/>
  <c r="AD914" i="1"/>
  <c r="AD913" i="1"/>
  <c r="AD912" i="1"/>
  <c r="AD911" i="1"/>
  <c r="AD910" i="1"/>
  <c r="AD909" i="1"/>
  <c r="AD908" i="1"/>
  <c r="AD907" i="1"/>
  <c r="AD906" i="1"/>
  <c r="AD905" i="1"/>
  <c r="AD904" i="1"/>
  <c r="AD903" i="1"/>
  <c r="AD902" i="1"/>
  <c r="AD901" i="1"/>
  <c r="AD900" i="1"/>
  <c r="AD899" i="1"/>
  <c r="AD898" i="1"/>
  <c r="AD897" i="1"/>
  <c r="AD896" i="1"/>
  <c r="AD895" i="1"/>
  <c r="AD894" i="1"/>
  <c r="AD893" i="1"/>
  <c r="AD892" i="1"/>
  <c r="AD891" i="1"/>
  <c r="AD890" i="1"/>
  <c r="AD889" i="1"/>
  <c r="AD888" i="1"/>
  <c r="AD887" i="1"/>
  <c r="AD886" i="1"/>
  <c r="AD885" i="1"/>
  <c r="AD884" i="1"/>
  <c r="AD883" i="1"/>
  <c r="AD882" i="1"/>
  <c r="AD881" i="1"/>
  <c r="AD880" i="1"/>
  <c r="AD879" i="1"/>
  <c r="AD878" i="1"/>
  <c r="AD877" i="1"/>
  <c r="AD876" i="1"/>
  <c r="AD875" i="1"/>
  <c r="AD874" i="1"/>
  <c r="AD873" i="1"/>
  <c r="AD872" i="1"/>
  <c r="AD871" i="1"/>
  <c r="AD870" i="1"/>
  <c r="AD869" i="1"/>
  <c r="AD868" i="1"/>
  <c r="AD867" i="1"/>
  <c r="AD866" i="1"/>
  <c r="AD865" i="1"/>
  <c r="AD864" i="1"/>
  <c r="AD863" i="1"/>
  <c r="AD862" i="1"/>
  <c r="AD861" i="1"/>
  <c r="AD860" i="1"/>
  <c r="AD859" i="1"/>
  <c r="AD858" i="1"/>
  <c r="AD857" i="1"/>
  <c r="AD856" i="1"/>
  <c r="AD855" i="1"/>
  <c r="AD854" i="1"/>
  <c r="AD853" i="1"/>
  <c r="AD852" i="1"/>
  <c r="AD851" i="1"/>
  <c r="AD850" i="1"/>
  <c r="AD849" i="1"/>
  <c r="AD848" i="1"/>
  <c r="AD847" i="1"/>
  <c r="AD846" i="1"/>
  <c r="AD845" i="1"/>
  <c r="AD844" i="1"/>
  <c r="AD843" i="1"/>
  <c r="AD842" i="1"/>
  <c r="AD841" i="1"/>
  <c r="AD840" i="1"/>
  <c r="AD839" i="1"/>
  <c r="AD838" i="1"/>
  <c r="AD837" i="1"/>
  <c r="AD836" i="1"/>
  <c r="AD835" i="1"/>
  <c r="AD834" i="1"/>
  <c r="AD833" i="1"/>
  <c r="AD832" i="1"/>
  <c r="AD831" i="1"/>
  <c r="AD830" i="1"/>
  <c r="AD829" i="1"/>
  <c r="AD828" i="1"/>
  <c r="AD827" i="1"/>
  <c r="AD826" i="1"/>
  <c r="AD825" i="1"/>
  <c r="AD824" i="1"/>
  <c r="AD823" i="1"/>
  <c r="AD822" i="1"/>
  <c r="AD821" i="1"/>
  <c r="AD820" i="1"/>
  <c r="AD819" i="1"/>
  <c r="AD818" i="1"/>
  <c r="AD817" i="1"/>
  <c r="AD816" i="1"/>
  <c r="AD815" i="1"/>
  <c r="AD814" i="1"/>
  <c r="AD813" i="1"/>
  <c r="AD812" i="1"/>
  <c r="AD811" i="1"/>
  <c r="AD810" i="1"/>
  <c r="AD809" i="1"/>
  <c r="AD808" i="1"/>
  <c r="AD807" i="1"/>
  <c r="AD806" i="1"/>
  <c r="AD805" i="1"/>
  <c r="AD804" i="1"/>
  <c r="AD803" i="1"/>
  <c r="AD802" i="1"/>
  <c r="AD801" i="1"/>
  <c r="AD800" i="1"/>
  <c r="AD799" i="1"/>
  <c r="AD798" i="1"/>
  <c r="AD797" i="1"/>
  <c r="AD796" i="1"/>
  <c r="AD795" i="1"/>
  <c r="AD794" i="1"/>
  <c r="AD793" i="1"/>
  <c r="AD792" i="1"/>
  <c r="AD791" i="1"/>
  <c r="AD790" i="1"/>
  <c r="AD789" i="1"/>
  <c r="AD788" i="1"/>
  <c r="AD787" i="1"/>
  <c r="AD786" i="1"/>
  <c r="AD785" i="1"/>
  <c r="AD784" i="1"/>
  <c r="AD783" i="1"/>
  <c r="AD782" i="1"/>
  <c r="AD781" i="1"/>
  <c r="AD780" i="1"/>
  <c r="AD779" i="1"/>
  <c r="AD778" i="1"/>
  <c r="AD777" i="1"/>
  <c r="AD776" i="1"/>
  <c r="AD775" i="1"/>
  <c r="AD774" i="1"/>
  <c r="AD773" i="1"/>
  <c r="AD772" i="1"/>
  <c r="AD771" i="1"/>
  <c r="AD770" i="1"/>
  <c r="AD769" i="1"/>
  <c r="AD768" i="1"/>
  <c r="AD767" i="1"/>
  <c r="AD766" i="1"/>
  <c r="AD765" i="1"/>
  <c r="AD764" i="1"/>
  <c r="AD763" i="1"/>
  <c r="AD762" i="1"/>
  <c r="AD761" i="1"/>
  <c r="AD760" i="1"/>
  <c r="AD759" i="1"/>
  <c r="AD758" i="1"/>
  <c r="AD757" i="1"/>
  <c r="AD756" i="1"/>
  <c r="AD755" i="1"/>
  <c r="AD754" i="1"/>
  <c r="AD753" i="1"/>
  <c r="AD752" i="1"/>
  <c r="AD751" i="1"/>
  <c r="AD750" i="1"/>
  <c r="AD749" i="1"/>
  <c r="AD748" i="1"/>
  <c r="AD747" i="1"/>
  <c r="AD746" i="1"/>
  <c r="AD745" i="1"/>
  <c r="AD744" i="1"/>
  <c r="AD743" i="1"/>
  <c r="AD742" i="1"/>
  <c r="AD741" i="1"/>
  <c r="AD740" i="1"/>
  <c r="AD739" i="1"/>
  <c r="AD738" i="1"/>
  <c r="AD737" i="1"/>
  <c r="AD736" i="1"/>
  <c r="AD735" i="1"/>
  <c r="AD734" i="1"/>
  <c r="AD733" i="1"/>
  <c r="AD732" i="1"/>
  <c r="AD731" i="1"/>
  <c r="AD730" i="1"/>
  <c r="AD729" i="1"/>
  <c r="AD728" i="1"/>
  <c r="AD727" i="1"/>
  <c r="AD726" i="1"/>
  <c r="AD725" i="1"/>
  <c r="AD724" i="1"/>
  <c r="AD723" i="1"/>
  <c r="AD722" i="1"/>
  <c r="AD721" i="1"/>
  <c r="AD720" i="1"/>
  <c r="AD719" i="1"/>
  <c r="AD718" i="1"/>
  <c r="AD717" i="1"/>
  <c r="AD716" i="1"/>
  <c r="AD715" i="1"/>
  <c r="AD714" i="1"/>
  <c r="AD713" i="1"/>
  <c r="AD712" i="1"/>
  <c r="AD711" i="1"/>
  <c r="AD710" i="1"/>
  <c r="AD709" i="1"/>
  <c r="AD708" i="1"/>
  <c r="AD707" i="1"/>
  <c r="AD706" i="1"/>
  <c r="AD705" i="1"/>
  <c r="AD704" i="1"/>
  <c r="AD703" i="1"/>
  <c r="AD702" i="1"/>
  <c r="AD701" i="1"/>
  <c r="AD700" i="1"/>
  <c r="AD699" i="1"/>
  <c r="AD698" i="1"/>
  <c r="AD697" i="1"/>
  <c r="AD696" i="1"/>
  <c r="AD695" i="1"/>
  <c r="AD694" i="1"/>
  <c r="AD693" i="1"/>
  <c r="AD692" i="1"/>
  <c r="AD691" i="1"/>
  <c r="AD690" i="1"/>
  <c r="AD689" i="1"/>
  <c r="AD688" i="1"/>
  <c r="AD687" i="1"/>
  <c r="AD686" i="1"/>
  <c r="AD685" i="1"/>
  <c r="AD684" i="1"/>
  <c r="AD683" i="1"/>
  <c r="AD682" i="1"/>
  <c r="AD681" i="1"/>
  <c r="AD680" i="1"/>
  <c r="AD679" i="1"/>
  <c r="AD678" i="1"/>
  <c r="AD677" i="1"/>
  <c r="AD676" i="1"/>
  <c r="AD675" i="1"/>
  <c r="AD674" i="1"/>
  <c r="AD673" i="1"/>
  <c r="AD672" i="1"/>
  <c r="AD671" i="1"/>
  <c r="AD670" i="1"/>
  <c r="AD669" i="1"/>
  <c r="AD668" i="1"/>
  <c r="AD667" i="1"/>
  <c r="AD666" i="1"/>
  <c r="AD665" i="1"/>
  <c r="AD664" i="1"/>
  <c r="AD663" i="1"/>
  <c r="AD662" i="1"/>
  <c r="AD661" i="1"/>
  <c r="AD660" i="1"/>
  <c r="AD659" i="1"/>
  <c r="AD658" i="1"/>
  <c r="AD657" i="1"/>
  <c r="AD656" i="1"/>
  <c r="AD655" i="1"/>
  <c r="AD654" i="1"/>
  <c r="AD653" i="1"/>
  <c r="AD652" i="1"/>
  <c r="AD651" i="1"/>
  <c r="AD650" i="1"/>
  <c r="AD649" i="1"/>
  <c r="AD648" i="1"/>
  <c r="AD647" i="1"/>
  <c r="AD646" i="1"/>
  <c r="AD645" i="1"/>
  <c r="AD644" i="1"/>
  <c r="AD643" i="1"/>
  <c r="AD642" i="1"/>
  <c r="AD641" i="1"/>
  <c r="AD640" i="1"/>
  <c r="AD639" i="1"/>
  <c r="AD638" i="1"/>
  <c r="AD637" i="1"/>
  <c r="AD636" i="1"/>
  <c r="AD635" i="1"/>
  <c r="AD634" i="1"/>
  <c r="AD633" i="1"/>
  <c r="AD632" i="1"/>
  <c r="AD631" i="1"/>
  <c r="AD630" i="1"/>
  <c r="AD629" i="1"/>
  <c r="AD628" i="1"/>
  <c r="AD627" i="1"/>
  <c r="AD626" i="1"/>
  <c r="AD625" i="1"/>
  <c r="AD624" i="1"/>
  <c r="AD623" i="1"/>
  <c r="AD622" i="1"/>
  <c r="AD621" i="1"/>
  <c r="AD620" i="1"/>
  <c r="AD619" i="1"/>
  <c r="AD618" i="1"/>
  <c r="AD617" i="1"/>
  <c r="AD616" i="1"/>
  <c r="AD615" i="1"/>
  <c r="AD614" i="1"/>
  <c r="AD613" i="1"/>
  <c r="AD612" i="1"/>
  <c r="AD611" i="1"/>
  <c r="AD610" i="1"/>
  <c r="AD609" i="1"/>
  <c r="AD608" i="1"/>
  <c r="AD607" i="1"/>
  <c r="AD606" i="1"/>
  <c r="AD605" i="1"/>
  <c r="AD604" i="1"/>
  <c r="AD603" i="1"/>
  <c r="AD602" i="1"/>
  <c r="AD601" i="1"/>
  <c r="AD600" i="1"/>
  <c r="AD599" i="1"/>
  <c r="AD598" i="1"/>
  <c r="AD597" i="1"/>
  <c r="AD596" i="1"/>
  <c r="AD595" i="1"/>
  <c r="AD594" i="1"/>
  <c r="AD593" i="1"/>
  <c r="AD592" i="1"/>
  <c r="AD591" i="1"/>
  <c r="AD590" i="1"/>
  <c r="AD589" i="1"/>
  <c r="AD588" i="1"/>
  <c r="AD587" i="1"/>
  <c r="AD586" i="1"/>
  <c r="AD585" i="1"/>
  <c r="AD584" i="1"/>
  <c r="AD583" i="1"/>
  <c r="AD582" i="1"/>
  <c r="AD581" i="1"/>
  <c r="AD580" i="1"/>
  <c r="AD579" i="1"/>
  <c r="AD578" i="1"/>
  <c r="AD577" i="1"/>
  <c r="AD576" i="1"/>
  <c r="AD575" i="1"/>
  <c r="AD574" i="1"/>
  <c r="AD573" i="1"/>
  <c r="AD572" i="1"/>
  <c r="AD571" i="1"/>
  <c r="AD570" i="1"/>
  <c r="AD569" i="1"/>
  <c r="AD568" i="1"/>
  <c r="AD567" i="1"/>
  <c r="AD566" i="1"/>
  <c r="AD565" i="1"/>
  <c r="AD564" i="1"/>
  <c r="AD563" i="1"/>
  <c r="AD562" i="1"/>
  <c r="AD561" i="1"/>
  <c r="AD560" i="1"/>
  <c r="AD559" i="1"/>
  <c r="AD558" i="1"/>
  <c r="AD557" i="1"/>
  <c r="AD556" i="1"/>
  <c r="AD555" i="1"/>
  <c r="AD554" i="1"/>
  <c r="AD553" i="1"/>
  <c r="AD552" i="1"/>
  <c r="AD551" i="1"/>
  <c r="AD550" i="1"/>
  <c r="AD549" i="1"/>
  <c r="AD548" i="1"/>
  <c r="AD547" i="1"/>
  <c r="AD546" i="1"/>
  <c r="AD545" i="1"/>
  <c r="AD544" i="1"/>
  <c r="AD543" i="1"/>
  <c r="AD542" i="1"/>
  <c r="AD541" i="1"/>
  <c r="AD540" i="1"/>
  <c r="AD539" i="1"/>
  <c r="AD538" i="1"/>
  <c r="AD537" i="1"/>
  <c r="AD536" i="1"/>
  <c r="AD535" i="1"/>
  <c r="AD534" i="1"/>
  <c r="AD533" i="1"/>
  <c r="AD532" i="1"/>
  <c r="AD531" i="1"/>
  <c r="AD530" i="1"/>
  <c r="AD529" i="1"/>
  <c r="AD528" i="1"/>
  <c r="AD527" i="1"/>
  <c r="AD526" i="1"/>
  <c r="AD525" i="1"/>
  <c r="AD524" i="1"/>
  <c r="AD523" i="1"/>
  <c r="AD522" i="1"/>
  <c r="AD521" i="1"/>
  <c r="AD520" i="1"/>
  <c r="AD519" i="1"/>
  <c r="AD518" i="1"/>
  <c r="AD517" i="1"/>
  <c r="AD516" i="1"/>
  <c r="AD515" i="1"/>
  <c r="AD514" i="1"/>
  <c r="AD513" i="1"/>
  <c r="AD512" i="1"/>
  <c r="AD511" i="1"/>
  <c r="AD510" i="1"/>
  <c r="AD509" i="1"/>
  <c r="AD508" i="1"/>
  <c r="AD507" i="1"/>
  <c r="AD506" i="1"/>
  <c r="AD505" i="1"/>
  <c r="AD504" i="1"/>
  <c r="AD503" i="1"/>
  <c r="AD502" i="1"/>
  <c r="AD501" i="1"/>
  <c r="AD500" i="1"/>
  <c r="AD499" i="1"/>
  <c r="AD498" i="1"/>
  <c r="AD497" i="1"/>
  <c r="AD496" i="1"/>
  <c r="AD495" i="1"/>
  <c r="AD494" i="1"/>
  <c r="AD493" i="1"/>
  <c r="AD492" i="1"/>
  <c r="AD491" i="1"/>
  <c r="AD490" i="1"/>
  <c r="AD489" i="1"/>
  <c r="AD488" i="1"/>
  <c r="AD487" i="1"/>
  <c r="AD486" i="1"/>
  <c r="AD485" i="1"/>
  <c r="AD484" i="1"/>
  <c r="AD483" i="1"/>
  <c r="AD482" i="1"/>
  <c r="AD481" i="1"/>
  <c r="AD480" i="1"/>
  <c r="AD479" i="1"/>
  <c r="AD478" i="1"/>
  <c r="AD477" i="1"/>
  <c r="AD476" i="1"/>
  <c r="AD475" i="1"/>
  <c r="AD474" i="1"/>
  <c r="AD473" i="1"/>
  <c r="AD472" i="1"/>
  <c r="AD471" i="1"/>
  <c r="AD470" i="1"/>
  <c r="AD469" i="1"/>
  <c r="AD468" i="1"/>
  <c r="AD467" i="1"/>
  <c r="AD466" i="1"/>
  <c r="AD465" i="1"/>
  <c r="AD464" i="1"/>
  <c r="AD463" i="1"/>
  <c r="AD462" i="1"/>
  <c r="AD461" i="1"/>
  <c r="AD460" i="1"/>
  <c r="AD459" i="1"/>
  <c r="AD458" i="1"/>
  <c r="AD457" i="1"/>
  <c r="AD456" i="1"/>
  <c r="AD455" i="1"/>
  <c r="AD454" i="1"/>
  <c r="AD453" i="1"/>
  <c r="AD452" i="1"/>
  <c r="AD451" i="1"/>
  <c r="AD450" i="1"/>
  <c r="AD449" i="1"/>
  <c r="AD448" i="1"/>
  <c r="AD447" i="1"/>
  <c r="AD446" i="1"/>
  <c r="AD445" i="1"/>
  <c r="AD444" i="1"/>
  <c r="AD443" i="1"/>
  <c r="AD442" i="1"/>
  <c r="AD441" i="1"/>
  <c r="AD440" i="1"/>
  <c r="AD439" i="1"/>
  <c r="AD438" i="1"/>
  <c r="AD437" i="1"/>
  <c r="AD436" i="1"/>
  <c r="AD435" i="1"/>
  <c r="AD434" i="1"/>
  <c r="AD433" i="1"/>
  <c r="AD432" i="1"/>
  <c r="AD431" i="1"/>
  <c r="AD430" i="1"/>
  <c r="AD429" i="1"/>
  <c r="AD428" i="1"/>
  <c r="AD427" i="1"/>
  <c r="AD426" i="1"/>
  <c r="AD425" i="1"/>
  <c r="AD424" i="1"/>
  <c r="AD423" i="1"/>
  <c r="AD422" i="1"/>
  <c r="AD421" i="1"/>
  <c r="AD420" i="1"/>
  <c r="AD419" i="1"/>
  <c r="AD418" i="1"/>
  <c r="AD417" i="1"/>
  <c r="AD416" i="1"/>
  <c r="AD415" i="1"/>
  <c r="AD414" i="1"/>
  <c r="AD413" i="1"/>
  <c r="AD412" i="1"/>
  <c r="AD411" i="1"/>
  <c r="AD410" i="1"/>
  <c r="AD409" i="1"/>
  <c r="AD408" i="1"/>
  <c r="AD407" i="1"/>
  <c r="AD406" i="1"/>
  <c r="AD405" i="1"/>
  <c r="AD404" i="1"/>
  <c r="AD403" i="1"/>
  <c r="AD402" i="1"/>
  <c r="AD401" i="1"/>
  <c r="AD400" i="1"/>
  <c r="AD399" i="1"/>
  <c r="AD398" i="1"/>
  <c r="AD397" i="1"/>
  <c r="AD396" i="1"/>
  <c r="AD395" i="1"/>
  <c r="AD394" i="1"/>
  <c r="AD393" i="1"/>
  <c r="AD392" i="1"/>
  <c r="AD391" i="1"/>
  <c r="AD390" i="1"/>
  <c r="AD389" i="1"/>
  <c r="AD388" i="1"/>
  <c r="AD387" i="1"/>
  <c r="AD386" i="1"/>
  <c r="AD385" i="1"/>
  <c r="AD384" i="1"/>
  <c r="AD383" i="1"/>
  <c r="AD382" i="1"/>
  <c r="AD381" i="1"/>
  <c r="AD380" i="1"/>
  <c r="AD379" i="1"/>
  <c r="AD378" i="1"/>
  <c r="AD377" i="1"/>
  <c r="AD376" i="1"/>
  <c r="AD375" i="1"/>
  <c r="AD374" i="1"/>
  <c r="AD373" i="1"/>
  <c r="AD372" i="1"/>
  <c r="AD371" i="1"/>
  <c r="AD370" i="1"/>
  <c r="AD369" i="1"/>
  <c r="AD368" i="1"/>
  <c r="AD367" i="1"/>
  <c r="AD366" i="1"/>
  <c r="AD365" i="1"/>
  <c r="AD364" i="1"/>
  <c r="AD363" i="1"/>
  <c r="AD362" i="1"/>
  <c r="AD361" i="1"/>
  <c r="AD360" i="1"/>
  <c r="AD359" i="1"/>
  <c r="AD358" i="1"/>
  <c r="AD357" i="1"/>
  <c r="AD356" i="1"/>
  <c r="AD355" i="1"/>
  <c r="AD354" i="1"/>
  <c r="AD353" i="1"/>
  <c r="AD352" i="1"/>
  <c r="AD351" i="1"/>
  <c r="AD350" i="1"/>
  <c r="AD349" i="1"/>
  <c r="AD348" i="1"/>
  <c r="AD347" i="1"/>
  <c r="AD346" i="1"/>
  <c r="AD345" i="1"/>
  <c r="AD344" i="1"/>
  <c r="AD343" i="1"/>
  <c r="AD342" i="1"/>
  <c r="AD341" i="1"/>
  <c r="AD340" i="1"/>
  <c r="AD339" i="1"/>
  <c r="AD338" i="1"/>
  <c r="AD337" i="1"/>
  <c r="AD336" i="1"/>
  <c r="AD335" i="1"/>
  <c r="AD334" i="1"/>
  <c r="AD333" i="1"/>
  <c r="AD332" i="1"/>
  <c r="AD331" i="1"/>
  <c r="AD330" i="1"/>
  <c r="AD329" i="1"/>
  <c r="AD328" i="1"/>
  <c r="AD327" i="1"/>
  <c r="AD326" i="1"/>
  <c r="AD325" i="1"/>
  <c r="AD324" i="1"/>
  <c r="AD323" i="1"/>
  <c r="AD322" i="1"/>
  <c r="AD321" i="1"/>
  <c r="AD320" i="1"/>
  <c r="AD319" i="1"/>
  <c r="AD318" i="1"/>
  <c r="AD317" i="1"/>
  <c r="AD316" i="1"/>
  <c r="AD315" i="1"/>
  <c r="AD314" i="1"/>
  <c r="AD313" i="1"/>
  <c r="AD312" i="1"/>
  <c r="AD311" i="1"/>
  <c r="AD310" i="1"/>
  <c r="AD309" i="1"/>
  <c r="AD308" i="1"/>
  <c r="AD307" i="1"/>
  <c r="AD306" i="1"/>
  <c r="AD305" i="1"/>
  <c r="AD304" i="1"/>
  <c r="AD303" i="1"/>
  <c r="AD302" i="1"/>
  <c r="AD301" i="1"/>
  <c r="AD300" i="1"/>
  <c r="AD299" i="1"/>
  <c r="AD298" i="1"/>
  <c r="AD297" i="1"/>
  <c r="AD296" i="1"/>
  <c r="AD295" i="1"/>
  <c r="AD294" i="1"/>
  <c r="AD293" i="1"/>
  <c r="AD292" i="1"/>
  <c r="AD291" i="1"/>
  <c r="AD290" i="1"/>
  <c r="AD289" i="1"/>
  <c r="AD288" i="1"/>
  <c r="AD287" i="1"/>
  <c r="AD286" i="1"/>
  <c r="AD285" i="1"/>
  <c r="AD284" i="1"/>
  <c r="AD283" i="1"/>
  <c r="AD282" i="1"/>
  <c r="AD281" i="1"/>
  <c r="AD280" i="1"/>
  <c r="AD279" i="1"/>
  <c r="AD278" i="1"/>
  <c r="AD277" i="1"/>
  <c r="AD276" i="1"/>
  <c r="AD275" i="1"/>
  <c r="AD274" i="1"/>
  <c r="AD273" i="1"/>
  <c r="AD272" i="1"/>
  <c r="AD271" i="1"/>
  <c r="AD270" i="1"/>
  <c r="AD269" i="1"/>
  <c r="AD268" i="1"/>
  <c r="AD267" i="1"/>
  <c r="AD266" i="1"/>
  <c r="AD265" i="1"/>
  <c r="AD264" i="1"/>
  <c r="AD263" i="1"/>
  <c r="AD262" i="1"/>
  <c r="AD261" i="1"/>
  <c r="AD260" i="1"/>
  <c r="AD259" i="1"/>
  <c r="AD258" i="1"/>
  <c r="AD257" i="1"/>
  <c r="AD256" i="1"/>
  <c r="AD255" i="1"/>
  <c r="AD254" i="1"/>
  <c r="AD253" i="1"/>
  <c r="AD252" i="1"/>
  <c r="AD251" i="1"/>
  <c r="AD250" i="1"/>
  <c r="AD249" i="1"/>
  <c r="AD248" i="1"/>
  <c r="AD247" i="1"/>
  <c r="AD246" i="1"/>
  <c r="AD245" i="1"/>
  <c r="AD244" i="1"/>
  <c r="AD243" i="1"/>
  <c r="AD242" i="1"/>
  <c r="AD241" i="1"/>
  <c r="AD240" i="1"/>
  <c r="AD239" i="1"/>
  <c r="AD238" i="1"/>
  <c r="AD237" i="1"/>
  <c r="AD236" i="1"/>
  <c r="AD235" i="1"/>
  <c r="AD234" i="1"/>
  <c r="AD233" i="1"/>
  <c r="AD232" i="1"/>
  <c r="AD231" i="1"/>
  <c r="AD230" i="1"/>
  <c r="AD229" i="1"/>
  <c r="AD228" i="1"/>
  <c r="AD227" i="1"/>
  <c r="AD226" i="1"/>
  <c r="AD225" i="1"/>
  <c r="AD224" i="1"/>
  <c r="AD223" i="1"/>
  <c r="AD222" i="1"/>
  <c r="AD221" i="1"/>
  <c r="AD220" i="1"/>
  <c r="AD219" i="1"/>
  <c r="AD218" i="1"/>
  <c r="AD217" i="1"/>
  <c r="AD216" i="1"/>
  <c r="AD215" i="1"/>
  <c r="AD214" i="1"/>
  <c r="AD213" i="1"/>
  <c r="AD212" i="1"/>
  <c r="AD211" i="1"/>
  <c r="AD210" i="1"/>
  <c r="AD209" i="1"/>
  <c r="AD208" i="1"/>
  <c r="AD207" i="1"/>
  <c r="AD206" i="1"/>
  <c r="AD205" i="1"/>
  <c r="AD204" i="1"/>
  <c r="AD203" i="1"/>
  <c r="AD202" i="1"/>
  <c r="AD201" i="1"/>
  <c r="AD200" i="1"/>
  <c r="AD199" i="1"/>
  <c r="AD198" i="1"/>
  <c r="AD197" i="1"/>
  <c r="AD196" i="1"/>
  <c r="AD195" i="1"/>
  <c r="AD194" i="1"/>
  <c r="AD193" i="1"/>
  <c r="AD192" i="1"/>
  <c r="AD191" i="1"/>
  <c r="AD190" i="1"/>
  <c r="AD189" i="1"/>
  <c r="AD188" i="1"/>
  <c r="AD187" i="1"/>
  <c r="AD186" i="1"/>
  <c r="AD185" i="1"/>
  <c r="AD184" i="1"/>
  <c r="AD183" i="1"/>
  <c r="AD182" i="1"/>
  <c r="AD181" i="1"/>
  <c r="AD180" i="1"/>
  <c r="AD179" i="1"/>
  <c r="AD178" i="1"/>
  <c r="AD177" i="1"/>
  <c r="AD176" i="1"/>
  <c r="AD175" i="1"/>
  <c r="AD174" i="1"/>
  <c r="AD173" i="1"/>
  <c r="AD172" i="1"/>
  <c r="AD171" i="1"/>
  <c r="AD170" i="1"/>
  <c r="AD169" i="1"/>
  <c r="AD168" i="1"/>
  <c r="AD167" i="1"/>
  <c r="AD166" i="1"/>
  <c r="AD165" i="1"/>
  <c r="AD164" i="1"/>
  <c r="AD163" i="1"/>
  <c r="AD162" i="1"/>
  <c r="AD161" i="1"/>
  <c r="AD160" i="1"/>
  <c r="AD159" i="1"/>
  <c r="AD158" i="1"/>
  <c r="AD157" i="1"/>
  <c r="AD156" i="1"/>
  <c r="AD155" i="1"/>
  <c r="AD154" i="1"/>
  <c r="AD153" i="1"/>
  <c r="AD152" i="1"/>
  <c r="AD151" i="1"/>
  <c r="AD150" i="1"/>
  <c r="AD149" i="1"/>
  <c r="AD148" i="1"/>
  <c r="AD147" i="1"/>
  <c r="AD146" i="1"/>
  <c r="AD145" i="1"/>
  <c r="AD144" i="1"/>
  <c r="AD143" i="1"/>
  <c r="AD142" i="1"/>
  <c r="AD141" i="1"/>
  <c r="AD140" i="1"/>
  <c r="AD139" i="1"/>
  <c r="AD138" i="1"/>
  <c r="AD137" i="1"/>
  <c r="AD136" i="1"/>
  <c r="AD135" i="1"/>
  <c r="AD134" i="1"/>
  <c r="AD133" i="1"/>
  <c r="AD132" i="1"/>
  <c r="AD131" i="1"/>
  <c r="AD130" i="1"/>
  <c r="AD129" i="1"/>
  <c r="AD128" i="1"/>
  <c r="AD127" i="1"/>
  <c r="AD126" i="1"/>
  <c r="AD125" i="1"/>
  <c r="AD124" i="1"/>
  <c r="AD123" i="1"/>
  <c r="AD122" i="1"/>
  <c r="AD121" i="1"/>
  <c r="AD120" i="1"/>
  <c r="AD119" i="1"/>
  <c r="AD118" i="1"/>
  <c r="AD117" i="1"/>
  <c r="AD116" i="1"/>
  <c r="AD115" i="1"/>
  <c r="AD114" i="1"/>
  <c r="AD113" i="1"/>
  <c r="AD112" i="1"/>
  <c r="AD111" i="1"/>
  <c r="AD110" i="1"/>
  <c r="AD109" i="1"/>
  <c r="AD108" i="1"/>
  <c r="AD107" i="1"/>
  <c r="AD106" i="1"/>
  <c r="AD105" i="1"/>
  <c r="AD104" i="1"/>
  <c r="AD103" i="1"/>
  <c r="AD102" i="1"/>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C3476" i="1"/>
  <c r="AC3475" i="1"/>
  <c r="AC3474" i="1"/>
  <c r="AC3473" i="1"/>
  <c r="AC3472" i="1"/>
  <c r="AC3471" i="1"/>
  <c r="AC3470" i="1"/>
  <c r="AC3469" i="1"/>
  <c r="AC3468" i="1"/>
  <c r="AC3467" i="1"/>
  <c r="AC3466" i="1"/>
  <c r="AC3465" i="1"/>
  <c r="AC3464" i="1"/>
  <c r="AC3463" i="1"/>
  <c r="AC3462" i="1"/>
  <c r="AC3461" i="1"/>
  <c r="AC3460" i="1"/>
  <c r="AC3459" i="1"/>
  <c r="AC3458" i="1"/>
  <c r="AC3457" i="1"/>
  <c r="AC3456" i="1"/>
  <c r="AC3455" i="1"/>
  <c r="AC3454" i="1"/>
  <c r="AC3453" i="1"/>
  <c r="AC3452" i="1"/>
  <c r="AC3451" i="1"/>
  <c r="AC3450" i="1"/>
  <c r="AC3449" i="1"/>
  <c r="AC3448" i="1"/>
  <c r="AC3447" i="1"/>
  <c r="AC3446" i="1"/>
  <c r="AC3445" i="1"/>
  <c r="AC3444" i="1"/>
  <c r="AC3443" i="1"/>
  <c r="AC3442" i="1"/>
  <c r="AC3441" i="1"/>
  <c r="AC3440" i="1"/>
  <c r="AC3439" i="1"/>
  <c r="AC3438" i="1"/>
  <c r="AC3437" i="1"/>
  <c r="AC3436" i="1"/>
  <c r="AC3435" i="1"/>
  <c r="AC3434" i="1"/>
  <c r="AC3433" i="1"/>
  <c r="AC3432" i="1"/>
  <c r="AC3431" i="1"/>
  <c r="AC3430" i="1"/>
  <c r="AC3429" i="1"/>
  <c r="AC3428" i="1"/>
  <c r="AC3427" i="1"/>
  <c r="AC3426" i="1"/>
  <c r="AC3425" i="1"/>
  <c r="AC3424" i="1"/>
  <c r="AC3423" i="1"/>
  <c r="AC3422" i="1"/>
  <c r="AC3421" i="1"/>
  <c r="AC3420" i="1"/>
  <c r="AC3419" i="1"/>
  <c r="AC3418" i="1"/>
  <c r="AC3417" i="1"/>
  <c r="AC3416" i="1"/>
  <c r="AC3415" i="1"/>
  <c r="AC3414" i="1"/>
  <c r="AC3413" i="1"/>
  <c r="AC3412" i="1"/>
  <c r="AC3411" i="1"/>
  <c r="AC3410" i="1"/>
  <c r="AC3409" i="1"/>
  <c r="AC3408" i="1"/>
  <c r="AC3407" i="1"/>
  <c r="AC3406" i="1"/>
  <c r="AC3405" i="1"/>
  <c r="AC3404" i="1"/>
  <c r="AC3403" i="1"/>
  <c r="AC3402" i="1"/>
  <c r="AC3401" i="1"/>
  <c r="AC3400" i="1"/>
  <c r="AC3399" i="1"/>
  <c r="AC3398" i="1"/>
  <c r="AC3397" i="1"/>
  <c r="AC3396" i="1"/>
  <c r="AC3395" i="1"/>
  <c r="AC3394" i="1"/>
  <c r="AC3393" i="1"/>
  <c r="AC3392" i="1"/>
  <c r="AC3391" i="1"/>
  <c r="AC3390" i="1"/>
  <c r="AC3389" i="1"/>
  <c r="AC3388" i="1"/>
  <c r="AC3387" i="1"/>
  <c r="AC3386" i="1"/>
  <c r="AC3385" i="1"/>
  <c r="AC3384" i="1"/>
  <c r="AC3383" i="1"/>
  <c r="AC3382" i="1"/>
  <c r="AC3381" i="1"/>
  <c r="AC3380" i="1"/>
  <c r="AC3379" i="1"/>
  <c r="AC3378" i="1"/>
  <c r="AC3377" i="1"/>
  <c r="AC3376" i="1"/>
  <c r="AC3375" i="1"/>
  <c r="AC3374" i="1"/>
  <c r="AC3373" i="1"/>
  <c r="AC3372" i="1"/>
  <c r="AC3371" i="1"/>
  <c r="AC3370" i="1"/>
  <c r="AC3369" i="1"/>
  <c r="AC3368" i="1"/>
  <c r="AC3367" i="1"/>
  <c r="AC3366" i="1"/>
  <c r="AC3365" i="1"/>
  <c r="AC3364" i="1"/>
  <c r="AC3363" i="1"/>
  <c r="AC3362" i="1"/>
  <c r="AC3361" i="1"/>
  <c r="AC3360" i="1"/>
  <c r="AC3359" i="1"/>
  <c r="AC3358" i="1"/>
  <c r="AC3357" i="1"/>
  <c r="AC3356" i="1"/>
  <c r="AC3355" i="1"/>
  <c r="AC3354" i="1"/>
  <c r="AC3353" i="1"/>
  <c r="AC3352" i="1"/>
  <c r="AC3351" i="1"/>
  <c r="AC3350" i="1"/>
  <c r="AC3349" i="1"/>
  <c r="AC3348" i="1"/>
  <c r="AC3347" i="1"/>
  <c r="AC3346" i="1"/>
  <c r="AC3345" i="1"/>
  <c r="AC3344" i="1"/>
  <c r="AC3343" i="1"/>
  <c r="AC3342" i="1"/>
  <c r="AC3341" i="1"/>
  <c r="AC3340" i="1"/>
  <c r="AC3339" i="1"/>
  <c r="AC3338" i="1"/>
  <c r="AC3337" i="1"/>
  <c r="AC3336" i="1"/>
  <c r="AC3335" i="1"/>
  <c r="AC3334" i="1"/>
  <c r="AC3333" i="1"/>
  <c r="AC3332" i="1"/>
  <c r="AC3331" i="1"/>
  <c r="AC3330" i="1"/>
  <c r="AC3329" i="1"/>
  <c r="AC3328" i="1"/>
  <c r="AC3327" i="1"/>
  <c r="AC3326" i="1"/>
  <c r="AC3325" i="1"/>
  <c r="AC3324" i="1"/>
  <c r="AC3323" i="1"/>
  <c r="AC3322" i="1"/>
  <c r="AC3321" i="1"/>
  <c r="AC3320" i="1"/>
  <c r="AC3319" i="1"/>
  <c r="AC3318" i="1"/>
  <c r="AC3317" i="1"/>
  <c r="AC3316" i="1"/>
  <c r="AC3315" i="1"/>
  <c r="AC3314" i="1"/>
  <c r="AC3313" i="1"/>
  <c r="AC3312" i="1"/>
  <c r="AC3311" i="1"/>
  <c r="AC3310" i="1"/>
  <c r="AC3309" i="1"/>
  <c r="AC3308" i="1"/>
  <c r="AC3307" i="1"/>
  <c r="AC3306" i="1"/>
  <c r="AC3305" i="1"/>
  <c r="AC3304" i="1"/>
  <c r="AC3303" i="1"/>
  <c r="AC3302" i="1"/>
  <c r="AC3301" i="1"/>
  <c r="AC3300" i="1"/>
  <c r="AC3299" i="1"/>
  <c r="AC3298" i="1"/>
  <c r="AC3297" i="1"/>
  <c r="AC3296" i="1"/>
  <c r="AC3295" i="1"/>
  <c r="AC3294" i="1"/>
  <c r="AC3293" i="1"/>
  <c r="AC3292" i="1"/>
  <c r="AC3291" i="1"/>
  <c r="AC3290" i="1"/>
  <c r="AC3289" i="1"/>
  <c r="AC3288" i="1"/>
  <c r="AC3287" i="1"/>
  <c r="AC3286" i="1"/>
  <c r="AC3285" i="1"/>
  <c r="AC3284" i="1"/>
  <c r="AC3283" i="1"/>
  <c r="AC3282" i="1"/>
  <c r="AC3281" i="1"/>
  <c r="AC3280" i="1"/>
  <c r="AC3279" i="1"/>
  <c r="AC3278" i="1"/>
  <c r="AC3277" i="1"/>
  <c r="AC3276" i="1"/>
  <c r="AC3275" i="1"/>
  <c r="AC3274" i="1"/>
  <c r="AC3273" i="1"/>
  <c r="AC3272" i="1"/>
  <c r="AC3271" i="1"/>
  <c r="AC3270" i="1"/>
  <c r="AC3269" i="1"/>
  <c r="AC3268" i="1"/>
  <c r="AC3267" i="1"/>
  <c r="AC3266" i="1"/>
  <c r="AC3265" i="1"/>
  <c r="AC3264" i="1"/>
  <c r="AC3263" i="1"/>
  <c r="AC3262" i="1"/>
  <c r="AC3261" i="1"/>
  <c r="AC3260" i="1"/>
  <c r="AC3259" i="1"/>
  <c r="AC3258" i="1"/>
  <c r="AC3257" i="1"/>
  <c r="AC3256" i="1"/>
  <c r="AC3255" i="1"/>
  <c r="AC3254" i="1"/>
  <c r="AC3253" i="1"/>
  <c r="AC3252" i="1"/>
  <c r="AC3251" i="1"/>
  <c r="AC3250" i="1"/>
  <c r="AC3249" i="1"/>
  <c r="AC3248" i="1"/>
  <c r="AC3247" i="1"/>
  <c r="AC3246" i="1"/>
  <c r="AC3245" i="1"/>
  <c r="AC3244" i="1"/>
  <c r="AC3243" i="1"/>
  <c r="AC3242" i="1"/>
  <c r="AC3241" i="1"/>
  <c r="AC3240" i="1"/>
  <c r="AC3239" i="1"/>
  <c r="AC3238" i="1"/>
  <c r="AC3237" i="1"/>
  <c r="AC3236" i="1"/>
  <c r="AC3235" i="1"/>
  <c r="AC3234" i="1"/>
  <c r="AC3233" i="1"/>
  <c r="AC3232" i="1"/>
  <c r="AC3231" i="1"/>
  <c r="AC3230" i="1"/>
  <c r="AC3229" i="1"/>
  <c r="AC3228" i="1"/>
  <c r="AC3227" i="1"/>
  <c r="AC3226" i="1"/>
  <c r="AC3225" i="1"/>
  <c r="AC3224" i="1"/>
  <c r="AC3223" i="1"/>
  <c r="AC3222" i="1"/>
  <c r="AC3221" i="1"/>
  <c r="AC3220" i="1"/>
  <c r="AC3219" i="1"/>
  <c r="AC3218" i="1"/>
  <c r="AC3217" i="1"/>
  <c r="AC3216" i="1"/>
  <c r="AC3215" i="1"/>
  <c r="AC3214" i="1"/>
  <c r="AC3213" i="1"/>
  <c r="AC3212" i="1"/>
  <c r="AC3211" i="1"/>
  <c r="AC3210" i="1"/>
  <c r="AC3209" i="1"/>
  <c r="AC3208" i="1"/>
  <c r="AC3207" i="1"/>
  <c r="AC3206" i="1"/>
  <c r="AC3205" i="1"/>
  <c r="AC3204" i="1"/>
  <c r="AC3203" i="1"/>
  <c r="AC3202" i="1"/>
  <c r="AC3201" i="1"/>
  <c r="AC3200" i="1"/>
  <c r="AC3199" i="1"/>
  <c r="AC3198" i="1"/>
  <c r="AC3197" i="1"/>
  <c r="AC3196" i="1"/>
  <c r="AC3195" i="1"/>
  <c r="AC3194" i="1"/>
  <c r="AC3193" i="1"/>
  <c r="AC3192" i="1"/>
  <c r="AC3191" i="1"/>
  <c r="AC3190" i="1"/>
  <c r="AC3189" i="1"/>
  <c r="AC3188" i="1"/>
  <c r="AC3187" i="1"/>
  <c r="AC3186" i="1"/>
  <c r="AC3185" i="1"/>
  <c r="AC3184" i="1"/>
  <c r="AC3183" i="1"/>
  <c r="AC3182" i="1"/>
  <c r="AC3181" i="1"/>
  <c r="AC3180" i="1"/>
  <c r="AC3179" i="1"/>
  <c r="AC3178" i="1"/>
  <c r="AC3177" i="1"/>
  <c r="AC3176" i="1"/>
  <c r="AC3175" i="1"/>
  <c r="AC3174" i="1"/>
  <c r="AC3173" i="1"/>
  <c r="AC3172" i="1"/>
  <c r="AC3171" i="1"/>
  <c r="AC3170" i="1"/>
  <c r="AC3169" i="1"/>
  <c r="AC3168" i="1"/>
  <c r="AC3167" i="1"/>
  <c r="AC3166" i="1"/>
  <c r="AC3165" i="1"/>
  <c r="AC3164" i="1"/>
  <c r="AC3163" i="1"/>
  <c r="AC3162" i="1"/>
  <c r="AC3161" i="1"/>
  <c r="AC3160" i="1"/>
  <c r="AC3159" i="1"/>
  <c r="AC3158" i="1"/>
  <c r="AC3157" i="1"/>
  <c r="AC3156" i="1"/>
  <c r="AC3155" i="1"/>
  <c r="AC3154" i="1"/>
  <c r="AC3153" i="1"/>
  <c r="AC3152" i="1"/>
  <c r="AC3151" i="1"/>
  <c r="AC3150" i="1"/>
  <c r="AC3149" i="1"/>
  <c r="AC3148" i="1"/>
  <c r="AC3147" i="1"/>
  <c r="AC3146" i="1"/>
  <c r="AC3145" i="1"/>
  <c r="AC3144" i="1"/>
  <c r="AC3143" i="1"/>
  <c r="AC3142" i="1"/>
  <c r="AC3141" i="1"/>
  <c r="AC3140" i="1"/>
  <c r="AC3139" i="1"/>
  <c r="AC3138" i="1"/>
  <c r="AC3137" i="1"/>
  <c r="AC3136" i="1"/>
  <c r="AC3135" i="1"/>
  <c r="AC3134" i="1"/>
  <c r="AC3133" i="1"/>
  <c r="AC3132" i="1"/>
  <c r="AC3131" i="1"/>
  <c r="AC3130" i="1"/>
  <c r="AC3129" i="1"/>
  <c r="AC3128" i="1"/>
  <c r="AC3127" i="1"/>
  <c r="AC3126" i="1"/>
  <c r="AC3125" i="1"/>
  <c r="AC3124" i="1"/>
  <c r="AC3123" i="1"/>
  <c r="AC3122" i="1"/>
  <c r="AC3121" i="1"/>
  <c r="AC3120" i="1"/>
  <c r="AC3119" i="1"/>
  <c r="AC3118" i="1"/>
  <c r="AC3117" i="1"/>
  <c r="AC3116" i="1"/>
  <c r="AC3115" i="1"/>
  <c r="AC3114" i="1"/>
  <c r="AC3113" i="1"/>
  <c r="AC3112" i="1"/>
  <c r="AC3111" i="1"/>
  <c r="AC3110" i="1"/>
  <c r="AC3109" i="1"/>
  <c r="AC3108" i="1"/>
  <c r="AC3107" i="1"/>
  <c r="AC3106" i="1"/>
  <c r="AC3105" i="1"/>
  <c r="AC3104" i="1"/>
  <c r="AC3103" i="1"/>
  <c r="AC3102" i="1"/>
  <c r="AC3101" i="1"/>
  <c r="AC3100" i="1"/>
  <c r="AC3099" i="1"/>
  <c r="AC3098" i="1"/>
  <c r="AC3097" i="1"/>
  <c r="AC3096" i="1"/>
  <c r="AC3095" i="1"/>
  <c r="AC3094" i="1"/>
  <c r="AC3093" i="1"/>
  <c r="AC3092" i="1"/>
  <c r="AC3091" i="1"/>
  <c r="AC3090" i="1"/>
  <c r="AC3089" i="1"/>
  <c r="AC3088" i="1"/>
  <c r="AC3087" i="1"/>
  <c r="AC3086" i="1"/>
  <c r="AC3085" i="1"/>
  <c r="AC3084" i="1"/>
  <c r="AC3083" i="1"/>
  <c r="AC3082" i="1"/>
  <c r="AC3081" i="1"/>
  <c r="AC3080" i="1"/>
  <c r="AC3079" i="1"/>
  <c r="AC3078" i="1"/>
  <c r="AC3077" i="1"/>
  <c r="AC3076" i="1"/>
  <c r="AC3075" i="1"/>
  <c r="AC3074" i="1"/>
  <c r="AC3073" i="1"/>
  <c r="AC3072" i="1"/>
  <c r="AC3071" i="1"/>
  <c r="AC3070" i="1"/>
  <c r="AC3069" i="1"/>
  <c r="AC3068" i="1"/>
  <c r="AC3067" i="1"/>
  <c r="AC3066" i="1"/>
  <c r="AC3065" i="1"/>
  <c r="AC3064" i="1"/>
  <c r="AC3063" i="1"/>
  <c r="AC3062" i="1"/>
  <c r="AC3061" i="1"/>
  <c r="AC3060" i="1"/>
  <c r="AC3059" i="1"/>
  <c r="AC3058" i="1"/>
  <c r="AC3057" i="1"/>
  <c r="AC3056" i="1"/>
  <c r="AC3055" i="1"/>
  <c r="AC3054" i="1"/>
  <c r="AC3053" i="1"/>
  <c r="AC3052" i="1"/>
  <c r="AC3051" i="1"/>
  <c r="AC3050" i="1"/>
  <c r="AC3049" i="1"/>
  <c r="AC3048" i="1"/>
  <c r="AC3047" i="1"/>
  <c r="AC3046" i="1"/>
  <c r="AC3045" i="1"/>
  <c r="AC3044" i="1"/>
  <c r="AC3043" i="1"/>
  <c r="AC3042" i="1"/>
  <c r="AC3041" i="1"/>
  <c r="AC3040" i="1"/>
  <c r="AC3039" i="1"/>
  <c r="AC3038" i="1"/>
  <c r="AC3037" i="1"/>
  <c r="AC3036" i="1"/>
  <c r="AC3035" i="1"/>
  <c r="AC3034" i="1"/>
  <c r="AC3033" i="1"/>
  <c r="AC3032" i="1"/>
  <c r="AC3031" i="1"/>
  <c r="AC3030" i="1"/>
  <c r="AC3029" i="1"/>
  <c r="AC3028" i="1"/>
  <c r="AC3027" i="1"/>
  <c r="AC3026" i="1"/>
  <c r="AC3025" i="1"/>
  <c r="AC3024" i="1"/>
  <c r="AC3023" i="1"/>
  <c r="AC3022" i="1"/>
  <c r="AC3021" i="1"/>
  <c r="AC3020" i="1"/>
  <c r="AC3019" i="1"/>
  <c r="AC3018" i="1"/>
  <c r="AC3017" i="1"/>
  <c r="AC3016" i="1"/>
  <c r="AC3015" i="1"/>
  <c r="AC3014" i="1"/>
  <c r="AC3013" i="1"/>
  <c r="AC3012" i="1"/>
  <c r="AC3011" i="1"/>
  <c r="AC3010" i="1"/>
  <c r="AC3009" i="1"/>
  <c r="AC3008" i="1"/>
  <c r="AC3007" i="1"/>
  <c r="AC3006" i="1"/>
  <c r="AC3005" i="1"/>
  <c r="AC3004" i="1"/>
  <c r="AC3003" i="1"/>
  <c r="AC3002" i="1"/>
  <c r="AC3001" i="1"/>
  <c r="AC3000" i="1"/>
  <c r="AC2999" i="1"/>
  <c r="AC2998" i="1"/>
  <c r="AC2997" i="1"/>
  <c r="AC2996" i="1"/>
  <c r="AC2995" i="1"/>
  <c r="AC2994" i="1"/>
  <c r="AC2993" i="1"/>
  <c r="AC2992" i="1"/>
  <c r="AC2991" i="1"/>
  <c r="AC2990" i="1"/>
  <c r="AC2989" i="1"/>
  <c r="AC2988" i="1"/>
  <c r="AC2987" i="1"/>
  <c r="AC2986" i="1"/>
  <c r="AC2985" i="1"/>
  <c r="AC2984" i="1"/>
  <c r="AC2983" i="1"/>
  <c r="AC2982" i="1"/>
  <c r="AC2981" i="1"/>
  <c r="AC2980" i="1"/>
  <c r="AC2979" i="1"/>
  <c r="AC2978" i="1"/>
  <c r="AC2977" i="1"/>
  <c r="AC2976" i="1"/>
  <c r="AC2975" i="1"/>
  <c r="AC2974" i="1"/>
  <c r="AC2973" i="1"/>
  <c r="AC2972" i="1"/>
  <c r="AC2971" i="1"/>
  <c r="AC2970" i="1"/>
  <c r="AC2969" i="1"/>
  <c r="AC2968" i="1"/>
  <c r="AC2967" i="1"/>
  <c r="AC2966" i="1"/>
  <c r="AC2965" i="1"/>
  <c r="AC2964" i="1"/>
  <c r="AC2963" i="1"/>
  <c r="AC2962" i="1"/>
  <c r="AC2961" i="1"/>
  <c r="AC2960" i="1"/>
  <c r="AC2959" i="1"/>
  <c r="AC2958" i="1"/>
  <c r="AC2957" i="1"/>
  <c r="AC2956" i="1"/>
  <c r="AC2955" i="1"/>
  <c r="AC2954" i="1"/>
  <c r="AC2953" i="1"/>
  <c r="AC2952" i="1"/>
  <c r="AC2951" i="1"/>
  <c r="AC2950" i="1"/>
  <c r="AC2949" i="1"/>
  <c r="AC2948" i="1"/>
  <c r="AC2947" i="1"/>
  <c r="AC2946" i="1"/>
  <c r="AC2945" i="1"/>
  <c r="AC2944" i="1"/>
  <c r="AC2943" i="1"/>
  <c r="AC2942" i="1"/>
  <c r="AC2941" i="1"/>
  <c r="AC2940" i="1"/>
  <c r="AC2939" i="1"/>
  <c r="AC2938" i="1"/>
  <c r="AC2937" i="1"/>
  <c r="AC2936" i="1"/>
  <c r="AC2935" i="1"/>
  <c r="AC2934" i="1"/>
  <c r="AC2933" i="1"/>
  <c r="AC2932" i="1"/>
  <c r="AC2931" i="1"/>
  <c r="AC2930" i="1"/>
  <c r="AC2929" i="1"/>
  <c r="AC2928" i="1"/>
  <c r="AC2927" i="1"/>
  <c r="AC2926" i="1"/>
  <c r="AC2925" i="1"/>
  <c r="AC2924" i="1"/>
  <c r="AC2923" i="1"/>
  <c r="AC2922" i="1"/>
  <c r="AC2921" i="1"/>
  <c r="AC2920" i="1"/>
  <c r="AC2919" i="1"/>
  <c r="AC2918" i="1"/>
  <c r="AC2917" i="1"/>
  <c r="AC2916" i="1"/>
  <c r="AC2915" i="1"/>
  <c r="AC2914" i="1"/>
  <c r="AC2913" i="1"/>
  <c r="AC2912" i="1"/>
  <c r="AC2911" i="1"/>
  <c r="AC2910" i="1"/>
  <c r="AC2909" i="1"/>
  <c r="AC2908" i="1"/>
  <c r="AC2907" i="1"/>
  <c r="AC2906" i="1"/>
  <c r="AC2905" i="1"/>
  <c r="AC2904" i="1"/>
  <c r="AC2903" i="1"/>
  <c r="AC2902" i="1"/>
  <c r="AC2901" i="1"/>
  <c r="AC2900" i="1"/>
  <c r="AC2899" i="1"/>
  <c r="AC2898" i="1"/>
  <c r="AC2897" i="1"/>
  <c r="AC2896" i="1"/>
  <c r="AC2895" i="1"/>
  <c r="AC2894" i="1"/>
  <c r="AC2893" i="1"/>
  <c r="AC2892" i="1"/>
  <c r="AC2891" i="1"/>
  <c r="AC2890" i="1"/>
  <c r="AC2889" i="1"/>
  <c r="AC2888" i="1"/>
  <c r="AC2887" i="1"/>
  <c r="AC2886" i="1"/>
  <c r="AC2885" i="1"/>
  <c r="AC2884" i="1"/>
  <c r="AC2883" i="1"/>
  <c r="AC2882" i="1"/>
  <c r="AC2881" i="1"/>
  <c r="AC2880" i="1"/>
  <c r="AC2879" i="1"/>
  <c r="AC2878" i="1"/>
  <c r="AC2877" i="1"/>
  <c r="AC2876" i="1"/>
  <c r="AC2875" i="1"/>
  <c r="AC2874" i="1"/>
  <c r="AC2873" i="1"/>
  <c r="AC2872" i="1"/>
  <c r="AC2871" i="1"/>
  <c r="AC2870" i="1"/>
  <c r="AC2869" i="1"/>
  <c r="AC2868" i="1"/>
  <c r="AC2867" i="1"/>
  <c r="AC2866" i="1"/>
  <c r="AC2865" i="1"/>
  <c r="AC2864" i="1"/>
  <c r="AC2863" i="1"/>
  <c r="AC2862" i="1"/>
  <c r="AC2861" i="1"/>
  <c r="AC2860" i="1"/>
  <c r="AC2859" i="1"/>
  <c r="AC2858" i="1"/>
  <c r="AC2857" i="1"/>
  <c r="AC2856" i="1"/>
  <c r="AC2855" i="1"/>
  <c r="AC2854" i="1"/>
  <c r="AC2853" i="1"/>
  <c r="AC2852" i="1"/>
  <c r="AC2851" i="1"/>
  <c r="AC2850" i="1"/>
  <c r="AC2849" i="1"/>
  <c r="AC2848" i="1"/>
  <c r="AC2847" i="1"/>
  <c r="AC2846" i="1"/>
  <c r="AC2845" i="1"/>
  <c r="AC2844" i="1"/>
  <c r="AC2843" i="1"/>
  <c r="AC2842" i="1"/>
  <c r="AC2841" i="1"/>
  <c r="AC2840" i="1"/>
  <c r="AC2839" i="1"/>
  <c r="AC2838" i="1"/>
  <c r="AC2837" i="1"/>
  <c r="AC2836" i="1"/>
  <c r="AC2835" i="1"/>
  <c r="AC2834" i="1"/>
  <c r="AC2833" i="1"/>
  <c r="AC2832" i="1"/>
  <c r="AC2831" i="1"/>
  <c r="AC2830" i="1"/>
  <c r="AC2829" i="1"/>
  <c r="AC2828" i="1"/>
  <c r="AC2827" i="1"/>
  <c r="AC2826" i="1"/>
  <c r="AC2825" i="1"/>
  <c r="AC2824" i="1"/>
  <c r="AC2823" i="1"/>
  <c r="AC2822" i="1"/>
  <c r="AC2821" i="1"/>
  <c r="AC2820" i="1"/>
  <c r="AC2819" i="1"/>
  <c r="AC2818" i="1"/>
  <c r="AC2817" i="1"/>
  <c r="AC2816" i="1"/>
  <c r="AC2815" i="1"/>
  <c r="AC2814" i="1"/>
  <c r="AC2813" i="1"/>
  <c r="AC2812" i="1"/>
  <c r="AC2811" i="1"/>
  <c r="AC2810" i="1"/>
  <c r="AC2809" i="1"/>
  <c r="AC2808" i="1"/>
  <c r="AC2807" i="1"/>
  <c r="AC2806" i="1"/>
  <c r="AC2805" i="1"/>
  <c r="AC2804" i="1"/>
  <c r="AC2803" i="1"/>
  <c r="AC2802" i="1"/>
  <c r="AC2801" i="1"/>
  <c r="AC2800" i="1"/>
  <c r="AC2799" i="1"/>
  <c r="AC2798" i="1"/>
  <c r="AC2797" i="1"/>
  <c r="AC2796" i="1"/>
  <c r="AC2795" i="1"/>
  <c r="AC2794" i="1"/>
  <c r="AC2793" i="1"/>
  <c r="AC2792" i="1"/>
  <c r="AC2791" i="1"/>
  <c r="AC2790" i="1"/>
  <c r="AC2789" i="1"/>
  <c r="AC2788" i="1"/>
  <c r="AC2787" i="1"/>
  <c r="AC2786" i="1"/>
  <c r="AC2785" i="1"/>
  <c r="AC2784" i="1"/>
  <c r="AC2783" i="1"/>
  <c r="AC2782" i="1"/>
  <c r="AC2781" i="1"/>
  <c r="AC2780" i="1"/>
  <c r="AC2779" i="1"/>
  <c r="AC2778" i="1"/>
  <c r="AC2777" i="1"/>
  <c r="AC2776" i="1"/>
  <c r="AC2775" i="1"/>
  <c r="AC2774" i="1"/>
  <c r="AC2773" i="1"/>
  <c r="AC2772" i="1"/>
  <c r="AC2771" i="1"/>
  <c r="AC2770" i="1"/>
  <c r="AC2769" i="1"/>
  <c r="AC2768" i="1"/>
  <c r="AC2767" i="1"/>
  <c r="AC2766" i="1"/>
  <c r="AC2765" i="1"/>
  <c r="AC2764" i="1"/>
  <c r="AC2763" i="1"/>
  <c r="AC2762" i="1"/>
  <c r="AC2761" i="1"/>
  <c r="AC2760" i="1"/>
  <c r="AC2759" i="1"/>
  <c r="AC2758" i="1"/>
  <c r="AC2757" i="1"/>
  <c r="AC2756" i="1"/>
  <c r="AC2755" i="1"/>
  <c r="AC2754" i="1"/>
  <c r="AC2753" i="1"/>
  <c r="AC2752" i="1"/>
  <c r="AC2751" i="1"/>
  <c r="AC2750" i="1"/>
  <c r="AC2749" i="1"/>
  <c r="AC2748" i="1"/>
  <c r="AC2747" i="1"/>
  <c r="AC2746" i="1"/>
  <c r="AC2745" i="1"/>
  <c r="AC2744" i="1"/>
  <c r="AC2743" i="1"/>
  <c r="AC2742" i="1"/>
  <c r="AC2741" i="1"/>
  <c r="AC2740" i="1"/>
  <c r="AC2739" i="1"/>
  <c r="AC2738" i="1"/>
  <c r="AC2737" i="1"/>
  <c r="AC2736" i="1"/>
  <c r="AC2735" i="1"/>
  <c r="AC2734" i="1"/>
  <c r="AC2733" i="1"/>
  <c r="AC2732" i="1"/>
  <c r="AC2731" i="1"/>
  <c r="AC2730" i="1"/>
  <c r="AC2729" i="1"/>
  <c r="AC2728" i="1"/>
  <c r="AC2727" i="1"/>
  <c r="AC2726" i="1"/>
  <c r="AC2725" i="1"/>
  <c r="AC2724" i="1"/>
  <c r="AC2723" i="1"/>
  <c r="AC2722" i="1"/>
  <c r="AC2721" i="1"/>
  <c r="AC2720" i="1"/>
  <c r="AC2719" i="1"/>
  <c r="AC2718" i="1"/>
  <c r="AC2717" i="1"/>
  <c r="AC2716" i="1"/>
  <c r="AC2715" i="1"/>
  <c r="AC2714" i="1"/>
  <c r="AC2713" i="1"/>
  <c r="AC2712" i="1"/>
  <c r="AC2711" i="1"/>
  <c r="AC2710" i="1"/>
  <c r="AC2709" i="1"/>
  <c r="AC2708" i="1"/>
  <c r="AC2707" i="1"/>
  <c r="AC2706" i="1"/>
  <c r="AC2705" i="1"/>
  <c r="AC2704" i="1"/>
  <c r="AC2703" i="1"/>
  <c r="AC2702" i="1"/>
  <c r="AC2701" i="1"/>
  <c r="AC2700" i="1"/>
  <c r="AC2699" i="1"/>
  <c r="AC2698" i="1"/>
  <c r="AC2697" i="1"/>
  <c r="AC2696" i="1"/>
  <c r="AC2695" i="1"/>
  <c r="AC2694" i="1"/>
  <c r="AC2693" i="1"/>
  <c r="AC2692" i="1"/>
  <c r="AC2691" i="1"/>
  <c r="AC2690" i="1"/>
  <c r="AC2689" i="1"/>
  <c r="AC2688" i="1"/>
  <c r="AC2687" i="1"/>
  <c r="AC2686" i="1"/>
  <c r="AC2685" i="1"/>
  <c r="AC2684" i="1"/>
  <c r="AC2683" i="1"/>
  <c r="AC2682" i="1"/>
  <c r="AC2681" i="1"/>
  <c r="AC2680" i="1"/>
  <c r="AC2679" i="1"/>
  <c r="AC2678" i="1"/>
  <c r="AC2677" i="1"/>
  <c r="AC2676" i="1"/>
  <c r="AC2675" i="1"/>
  <c r="AC2674" i="1"/>
  <c r="AC2673" i="1"/>
  <c r="AC2672" i="1"/>
  <c r="AC2671" i="1"/>
  <c r="AC2670" i="1"/>
  <c r="AC2669" i="1"/>
  <c r="AC2668" i="1"/>
  <c r="AC2667" i="1"/>
  <c r="AC2666" i="1"/>
  <c r="AC2665" i="1"/>
  <c r="AC2664" i="1"/>
  <c r="AC2663" i="1"/>
  <c r="AC2662" i="1"/>
  <c r="AC2661" i="1"/>
  <c r="AC2660" i="1"/>
  <c r="AC2659" i="1"/>
  <c r="AC2658" i="1"/>
  <c r="AC2657" i="1"/>
  <c r="AC2656" i="1"/>
  <c r="AC2655" i="1"/>
  <c r="AC2654" i="1"/>
  <c r="AC2653" i="1"/>
  <c r="AC2652" i="1"/>
  <c r="AC2651" i="1"/>
  <c r="AC2650" i="1"/>
  <c r="AC2649" i="1"/>
  <c r="AC2648" i="1"/>
  <c r="AC2647" i="1"/>
  <c r="AC2646" i="1"/>
  <c r="AC2645" i="1"/>
  <c r="AC2644" i="1"/>
  <c r="AC2643" i="1"/>
  <c r="AC2642" i="1"/>
  <c r="AC2641" i="1"/>
  <c r="AC2640" i="1"/>
  <c r="AC2639" i="1"/>
  <c r="AC2638" i="1"/>
  <c r="AC2637" i="1"/>
  <c r="AC2636" i="1"/>
  <c r="AC2635" i="1"/>
  <c r="AC2634" i="1"/>
  <c r="AC2633" i="1"/>
  <c r="AC2632" i="1"/>
  <c r="AC2631" i="1"/>
  <c r="AC2630" i="1"/>
  <c r="AC2629" i="1"/>
  <c r="AC2628" i="1"/>
  <c r="AC2627" i="1"/>
  <c r="AC2626" i="1"/>
  <c r="AC2625" i="1"/>
  <c r="AC2624" i="1"/>
  <c r="AC2623" i="1"/>
  <c r="AC2622" i="1"/>
  <c r="AC2621" i="1"/>
  <c r="AC2620" i="1"/>
  <c r="AC2619" i="1"/>
  <c r="AC2618" i="1"/>
  <c r="AC2617" i="1"/>
  <c r="AC2616" i="1"/>
  <c r="AC2615" i="1"/>
  <c r="AC2614" i="1"/>
  <c r="AC2613" i="1"/>
  <c r="AC2612" i="1"/>
  <c r="AC2611" i="1"/>
  <c r="AC2610" i="1"/>
  <c r="AC2609" i="1"/>
  <c r="AC2608" i="1"/>
  <c r="AC2607" i="1"/>
  <c r="AC2606" i="1"/>
  <c r="AC2605" i="1"/>
  <c r="AC2604" i="1"/>
  <c r="AC2603" i="1"/>
  <c r="AC2602" i="1"/>
  <c r="AC2601" i="1"/>
  <c r="AC2600" i="1"/>
  <c r="AC2599" i="1"/>
  <c r="AC2598" i="1"/>
  <c r="AC2597" i="1"/>
  <c r="AC2596" i="1"/>
  <c r="AC2595" i="1"/>
  <c r="AC2594" i="1"/>
  <c r="AC2593" i="1"/>
  <c r="AC2592" i="1"/>
  <c r="AC2591" i="1"/>
  <c r="AC2590" i="1"/>
  <c r="AC2589" i="1"/>
  <c r="AC2588" i="1"/>
  <c r="AC2587" i="1"/>
  <c r="AC2586" i="1"/>
  <c r="AC2585" i="1"/>
  <c r="AC2584" i="1"/>
  <c r="AC2583" i="1"/>
  <c r="AC2582" i="1"/>
  <c r="AC2581" i="1"/>
  <c r="AC2580" i="1"/>
  <c r="AC2579" i="1"/>
  <c r="AC2578" i="1"/>
  <c r="AC2577" i="1"/>
  <c r="AC2576" i="1"/>
  <c r="AC2575" i="1"/>
  <c r="AC2574" i="1"/>
  <c r="AC2573" i="1"/>
  <c r="AC2572" i="1"/>
  <c r="AC2571" i="1"/>
  <c r="AC2570" i="1"/>
  <c r="AC2569" i="1"/>
  <c r="AC2568" i="1"/>
  <c r="AC2567" i="1"/>
  <c r="AC2566" i="1"/>
  <c r="AC2565" i="1"/>
  <c r="AC2564" i="1"/>
  <c r="AC2563" i="1"/>
  <c r="AC2562" i="1"/>
  <c r="AC2561" i="1"/>
  <c r="AC2560" i="1"/>
  <c r="AC2559" i="1"/>
  <c r="AC2558" i="1"/>
  <c r="AC2557" i="1"/>
  <c r="AC2556" i="1"/>
  <c r="AC2555" i="1"/>
  <c r="AC2554" i="1"/>
  <c r="AC2553" i="1"/>
  <c r="AC2552" i="1"/>
  <c r="AC2551" i="1"/>
  <c r="AC2550" i="1"/>
  <c r="AC2549" i="1"/>
  <c r="AC2548" i="1"/>
  <c r="AC2547" i="1"/>
  <c r="AC2546" i="1"/>
  <c r="AC2545" i="1"/>
  <c r="AC2544" i="1"/>
  <c r="AC2543" i="1"/>
  <c r="AC2542" i="1"/>
  <c r="AC2541" i="1"/>
  <c r="AC2540" i="1"/>
  <c r="AC2539" i="1"/>
  <c r="AC2538" i="1"/>
  <c r="AC2537" i="1"/>
  <c r="AC2536" i="1"/>
  <c r="AC2535" i="1"/>
  <c r="AC2534" i="1"/>
  <c r="AC2533" i="1"/>
  <c r="AC2532" i="1"/>
  <c r="AC2531" i="1"/>
  <c r="AC2530" i="1"/>
  <c r="AC2529" i="1"/>
  <c r="AC2528" i="1"/>
  <c r="AC2527" i="1"/>
  <c r="AC2526" i="1"/>
  <c r="AC2525" i="1"/>
  <c r="AC2524" i="1"/>
  <c r="AC2523" i="1"/>
  <c r="AC2522" i="1"/>
  <c r="AC2521" i="1"/>
  <c r="AC2520" i="1"/>
  <c r="AC2519" i="1"/>
  <c r="AC2518" i="1"/>
  <c r="AC2517" i="1"/>
  <c r="AC2516" i="1"/>
  <c r="AC2515" i="1"/>
  <c r="AC2514" i="1"/>
  <c r="AC2513" i="1"/>
  <c r="AC2512" i="1"/>
  <c r="AC2511" i="1"/>
  <c r="AC2510" i="1"/>
  <c r="AC2509" i="1"/>
  <c r="AC2508" i="1"/>
  <c r="AC2507" i="1"/>
  <c r="AC2506" i="1"/>
  <c r="AC2505" i="1"/>
  <c r="AC2504" i="1"/>
  <c r="AC2503" i="1"/>
  <c r="AC2502" i="1"/>
  <c r="AC2501" i="1"/>
  <c r="AC2500" i="1"/>
  <c r="AC2499" i="1"/>
  <c r="AC2498" i="1"/>
  <c r="AC2497" i="1"/>
  <c r="AC2496" i="1"/>
  <c r="AC2495" i="1"/>
  <c r="AC2494" i="1"/>
  <c r="AC2493" i="1"/>
  <c r="AC2492" i="1"/>
  <c r="AC2491" i="1"/>
  <c r="AC2490" i="1"/>
  <c r="AC2489" i="1"/>
  <c r="AC2488" i="1"/>
  <c r="AC2487" i="1"/>
  <c r="AC2486" i="1"/>
  <c r="AC2485" i="1"/>
  <c r="AC2484" i="1"/>
  <c r="AC2483" i="1"/>
  <c r="AC2482" i="1"/>
  <c r="AC2481" i="1"/>
  <c r="AC2480" i="1"/>
  <c r="AC2479" i="1"/>
  <c r="AC2478" i="1"/>
  <c r="AC2477" i="1"/>
  <c r="AC2476" i="1"/>
  <c r="AC2475" i="1"/>
  <c r="AC2474" i="1"/>
  <c r="AC2473" i="1"/>
  <c r="AC2472" i="1"/>
  <c r="AC2471" i="1"/>
  <c r="AC2470" i="1"/>
  <c r="AC2469" i="1"/>
  <c r="AC2468" i="1"/>
  <c r="AC2467" i="1"/>
  <c r="AC2466" i="1"/>
  <c r="AC2465" i="1"/>
  <c r="AC2464" i="1"/>
  <c r="AC2463" i="1"/>
  <c r="AC2462" i="1"/>
  <c r="AC2461" i="1"/>
  <c r="AC2460" i="1"/>
  <c r="AC2459" i="1"/>
  <c r="AC2458" i="1"/>
  <c r="AC2457" i="1"/>
  <c r="AC2456" i="1"/>
  <c r="AC2455" i="1"/>
  <c r="AC2454" i="1"/>
  <c r="AC2453" i="1"/>
  <c r="AC2452" i="1"/>
  <c r="AC2451" i="1"/>
  <c r="AC2450" i="1"/>
  <c r="AC2449" i="1"/>
  <c r="AC2448" i="1"/>
  <c r="AC2447" i="1"/>
  <c r="AC2446" i="1"/>
  <c r="AC2445" i="1"/>
  <c r="AC2444" i="1"/>
  <c r="AC2443" i="1"/>
  <c r="AC2442" i="1"/>
  <c r="AC2441" i="1"/>
  <c r="AC2440" i="1"/>
  <c r="AC2439" i="1"/>
  <c r="AC2438" i="1"/>
  <c r="AC2437" i="1"/>
  <c r="AC2436" i="1"/>
  <c r="AC2435" i="1"/>
  <c r="AC2434" i="1"/>
  <c r="AC2433" i="1"/>
  <c r="AC2432" i="1"/>
  <c r="AC2431" i="1"/>
  <c r="AC2430" i="1"/>
  <c r="AC2429" i="1"/>
  <c r="AC2428" i="1"/>
  <c r="AC2427" i="1"/>
  <c r="AC2426" i="1"/>
  <c r="AC2425" i="1"/>
  <c r="AC2424" i="1"/>
  <c r="AC2423" i="1"/>
  <c r="AC2422" i="1"/>
  <c r="AC2421" i="1"/>
  <c r="AC2420" i="1"/>
  <c r="AC2419" i="1"/>
  <c r="AC2418" i="1"/>
  <c r="AC2417" i="1"/>
  <c r="AC2416" i="1"/>
  <c r="AC2415" i="1"/>
  <c r="AC2414" i="1"/>
  <c r="AC2413" i="1"/>
  <c r="AC2412" i="1"/>
  <c r="AC2411" i="1"/>
  <c r="AC2410" i="1"/>
  <c r="AC2409" i="1"/>
  <c r="AC2408" i="1"/>
  <c r="AC2407" i="1"/>
  <c r="AC2406" i="1"/>
  <c r="AC2405" i="1"/>
  <c r="AC2404" i="1"/>
  <c r="AC2403" i="1"/>
  <c r="AC2402" i="1"/>
  <c r="AC2401" i="1"/>
  <c r="AC2400" i="1"/>
  <c r="AC2399" i="1"/>
  <c r="AC2398" i="1"/>
  <c r="AC2397" i="1"/>
  <c r="AC2396" i="1"/>
  <c r="AC2395" i="1"/>
  <c r="AC2394" i="1"/>
  <c r="AC2393" i="1"/>
  <c r="AC2392" i="1"/>
  <c r="AC2391" i="1"/>
  <c r="AC2390" i="1"/>
  <c r="AC2389" i="1"/>
  <c r="AC2388" i="1"/>
  <c r="AC2387" i="1"/>
  <c r="AC2386" i="1"/>
  <c r="AC2385" i="1"/>
  <c r="AC2384" i="1"/>
  <c r="AC2383" i="1"/>
  <c r="AC2382" i="1"/>
  <c r="AC2381" i="1"/>
  <c r="AC2380" i="1"/>
  <c r="AC2379" i="1"/>
  <c r="AC2378" i="1"/>
  <c r="AC2377" i="1"/>
  <c r="AC2376" i="1"/>
  <c r="AC2375" i="1"/>
  <c r="AC2374" i="1"/>
  <c r="AC2373" i="1"/>
  <c r="AC2372" i="1"/>
  <c r="AC2371" i="1"/>
  <c r="AC2370" i="1"/>
  <c r="AC2369" i="1"/>
  <c r="AC2368" i="1"/>
  <c r="AC2367" i="1"/>
  <c r="AC2366" i="1"/>
  <c r="AC2365" i="1"/>
  <c r="AC2364" i="1"/>
  <c r="AC2363" i="1"/>
  <c r="AC2362" i="1"/>
  <c r="AC2361" i="1"/>
  <c r="AC2360" i="1"/>
  <c r="AC2359" i="1"/>
  <c r="AC2358" i="1"/>
  <c r="AC2357" i="1"/>
  <c r="AC2356" i="1"/>
  <c r="AC2355" i="1"/>
  <c r="AC2354" i="1"/>
  <c r="AC2353" i="1"/>
  <c r="AC2352" i="1"/>
  <c r="AC2351" i="1"/>
  <c r="AC2350" i="1"/>
  <c r="AC2349" i="1"/>
  <c r="AC2348" i="1"/>
  <c r="AC2347" i="1"/>
  <c r="AC2346" i="1"/>
  <c r="AC2345" i="1"/>
  <c r="AC2344" i="1"/>
  <c r="AC2343" i="1"/>
  <c r="AC2342" i="1"/>
  <c r="AC2341" i="1"/>
  <c r="AC2340" i="1"/>
  <c r="AC2339" i="1"/>
  <c r="AC2338" i="1"/>
  <c r="AC2337" i="1"/>
  <c r="AC2336" i="1"/>
  <c r="AC2335" i="1"/>
  <c r="AC2334" i="1"/>
  <c r="AC2333" i="1"/>
  <c r="AC2332" i="1"/>
  <c r="AC2331" i="1"/>
  <c r="AC2330" i="1"/>
  <c r="AC2329" i="1"/>
  <c r="AC2328" i="1"/>
  <c r="AC2327" i="1"/>
  <c r="AC2326" i="1"/>
  <c r="AC2325" i="1"/>
  <c r="AC2324" i="1"/>
  <c r="AC2323" i="1"/>
  <c r="AC2322" i="1"/>
  <c r="AC2321" i="1"/>
  <c r="AC2320" i="1"/>
  <c r="AC2319" i="1"/>
  <c r="AC2318" i="1"/>
  <c r="AC2317" i="1"/>
  <c r="AC2316" i="1"/>
  <c r="AC2315" i="1"/>
  <c r="AC2314" i="1"/>
  <c r="AC2313" i="1"/>
  <c r="AC2312" i="1"/>
  <c r="AC2311" i="1"/>
  <c r="AC2310" i="1"/>
  <c r="AC2309" i="1"/>
  <c r="AC2308" i="1"/>
  <c r="AC2307" i="1"/>
  <c r="AC2306" i="1"/>
  <c r="AC2305" i="1"/>
  <c r="AC2304" i="1"/>
  <c r="AC2303" i="1"/>
  <c r="AC2302" i="1"/>
  <c r="AC2301" i="1"/>
  <c r="AC2300" i="1"/>
  <c r="AC2299" i="1"/>
  <c r="AC2298" i="1"/>
  <c r="AC2297" i="1"/>
  <c r="AC2296" i="1"/>
  <c r="AC2295" i="1"/>
  <c r="AC2294" i="1"/>
  <c r="AC2293" i="1"/>
  <c r="AC2292" i="1"/>
  <c r="AC2291" i="1"/>
  <c r="AC2290" i="1"/>
  <c r="AC2289" i="1"/>
  <c r="AC2288" i="1"/>
  <c r="AC2287" i="1"/>
  <c r="AC2286" i="1"/>
  <c r="AC2285" i="1"/>
  <c r="AC2284" i="1"/>
  <c r="AC2283" i="1"/>
  <c r="AC2282" i="1"/>
  <c r="AC2281" i="1"/>
  <c r="AC2280" i="1"/>
  <c r="AC2279" i="1"/>
  <c r="AC2278" i="1"/>
  <c r="AC2277" i="1"/>
  <c r="AC2276" i="1"/>
  <c r="AC2275" i="1"/>
  <c r="AC2274" i="1"/>
  <c r="AC2273" i="1"/>
  <c r="AC2272" i="1"/>
  <c r="AC2271" i="1"/>
  <c r="AC2270" i="1"/>
  <c r="AC2269" i="1"/>
  <c r="AC2268" i="1"/>
  <c r="AC2267" i="1"/>
  <c r="AC2266" i="1"/>
  <c r="AC2265" i="1"/>
  <c r="AC2264" i="1"/>
  <c r="AC2263" i="1"/>
  <c r="AC2262" i="1"/>
  <c r="AC2261" i="1"/>
  <c r="AC2260" i="1"/>
  <c r="AC2259" i="1"/>
  <c r="AC2258" i="1"/>
  <c r="AC2257" i="1"/>
  <c r="AC2256" i="1"/>
  <c r="AC2255" i="1"/>
  <c r="AC2254" i="1"/>
  <c r="AC2253" i="1"/>
  <c r="AC2252" i="1"/>
  <c r="AC2251" i="1"/>
  <c r="AC2250" i="1"/>
  <c r="AC2249" i="1"/>
  <c r="AC2248" i="1"/>
  <c r="AC2247" i="1"/>
  <c r="AC2246" i="1"/>
  <c r="AC2245" i="1"/>
  <c r="AC2244" i="1"/>
  <c r="AC2243" i="1"/>
  <c r="AC2242" i="1"/>
  <c r="AC2241" i="1"/>
  <c r="AC2240" i="1"/>
  <c r="AC2239" i="1"/>
  <c r="AC2238" i="1"/>
  <c r="AC2237" i="1"/>
  <c r="AC2236" i="1"/>
  <c r="AC2235" i="1"/>
  <c r="AC2234" i="1"/>
  <c r="AC2233" i="1"/>
  <c r="AC2232" i="1"/>
  <c r="AC2231" i="1"/>
  <c r="AC2230" i="1"/>
  <c r="AC2229" i="1"/>
  <c r="AC2228" i="1"/>
  <c r="AC2227" i="1"/>
  <c r="AC2226" i="1"/>
  <c r="AC2225" i="1"/>
  <c r="AC2224" i="1"/>
  <c r="AC2223" i="1"/>
  <c r="AC2222" i="1"/>
  <c r="AC2221" i="1"/>
  <c r="AC2220" i="1"/>
  <c r="AC2219" i="1"/>
  <c r="AC2218" i="1"/>
  <c r="AC2217" i="1"/>
  <c r="AC2216" i="1"/>
  <c r="AC2215" i="1"/>
  <c r="AC2214" i="1"/>
  <c r="AC2213" i="1"/>
  <c r="AC2212" i="1"/>
  <c r="AC2211" i="1"/>
  <c r="AC2210" i="1"/>
  <c r="AC2209" i="1"/>
  <c r="AC2208" i="1"/>
  <c r="AC2207" i="1"/>
  <c r="AC2206" i="1"/>
  <c r="AC2205" i="1"/>
  <c r="AC2204" i="1"/>
  <c r="AC2203" i="1"/>
  <c r="AC2202" i="1"/>
  <c r="AC2201" i="1"/>
  <c r="AC2200" i="1"/>
  <c r="AC2199" i="1"/>
  <c r="AC2198" i="1"/>
  <c r="AC2197" i="1"/>
  <c r="AC2196" i="1"/>
  <c r="AC2195" i="1"/>
  <c r="AC2194" i="1"/>
  <c r="AC2193" i="1"/>
  <c r="AC2192" i="1"/>
  <c r="AC2191" i="1"/>
  <c r="AC2190" i="1"/>
  <c r="AC2189" i="1"/>
  <c r="AC2188" i="1"/>
  <c r="AC2187" i="1"/>
  <c r="AC2186" i="1"/>
  <c r="AC2185" i="1"/>
  <c r="AC2184" i="1"/>
  <c r="AC2183" i="1"/>
  <c r="AC2182" i="1"/>
  <c r="AC2181" i="1"/>
  <c r="AC2180" i="1"/>
  <c r="AC2179" i="1"/>
  <c r="AC2178" i="1"/>
  <c r="AC2177" i="1"/>
  <c r="AC2176" i="1"/>
  <c r="AC2175" i="1"/>
  <c r="AC2174" i="1"/>
  <c r="AC2173" i="1"/>
  <c r="AC2172" i="1"/>
  <c r="AC2171" i="1"/>
  <c r="AC2170" i="1"/>
  <c r="AC2169" i="1"/>
  <c r="AC2168" i="1"/>
  <c r="AC2167" i="1"/>
  <c r="AC2166" i="1"/>
  <c r="AC2165" i="1"/>
  <c r="AC2164" i="1"/>
  <c r="AC2163" i="1"/>
  <c r="AC2162" i="1"/>
  <c r="AC2161" i="1"/>
  <c r="AC2160" i="1"/>
  <c r="AC2159" i="1"/>
  <c r="AC2158" i="1"/>
  <c r="AC2157" i="1"/>
  <c r="AC2156" i="1"/>
  <c r="AC2155" i="1"/>
  <c r="AC2154" i="1"/>
  <c r="AC2153" i="1"/>
  <c r="AC2152" i="1"/>
  <c r="AC2151" i="1"/>
  <c r="AC2150" i="1"/>
  <c r="AC2149" i="1"/>
  <c r="AC2148" i="1"/>
  <c r="AC2147" i="1"/>
  <c r="AC2146" i="1"/>
  <c r="AC2145" i="1"/>
  <c r="AC2144" i="1"/>
  <c r="AC2143" i="1"/>
  <c r="AC2142" i="1"/>
  <c r="AC2141" i="1"/>
  <c r="AC2140" i="1"/>
  <c r="AC2139" i="1"/>
  <c r="AC2138" i="1"/>
  <c r="AC2137" i="1"/>
  <c r="AC2136" i="1"/>
  <c r="AC2135" i="1"/>
  <c r="AC2134" i="1"/>
  <c r="AC2133" i="1"/>
  <c r="AC2132" i="1"/>
  <c r="AC2131" i="1"/>
  <c r="AC2130" i="1"/>
  <c r="AC2129" i="1"/>
  <c r="AC2128" i="1"/>
  <c r="AC2127" i="1"/>
  <c r="AC2126" i="1"/>
  <c r="AC2125" i="1"/>
  <c r="AC2124" i="1"/>
  <c r="AC2123" i="1"/>
  <c r="AC2122" i="1"/>
  <c r="AC2121" i="1"/>
  <c r="AC2120" i="1"/>
  <c r="AC2119" i="1"/>
  <c r="AC2118" i="1"/>
  <c r="AC2117" i="1"/>
  <c r="AC2116" i="1"/>
  <c r="AC2115" i="1"/>
  <c r="AC2114" i="1"/>
  <c r="AC2113" i="1"/>
  <c r="AC2112" i="1"/>
  <c r="AC2111" i="1"/>
  <c r="AC2110" i="1"/>
  <c r="AC2109" i="1"/>
  <c r="AC2108" i="1"/>
  <c r="AC2107" i="1"/>
  <c r="AC2106" i="1"/>
  <c r="AC2105" i="1"/>
  <c r="AC2104" i="1"/>
  <c r="AC2103" i="1"/>
  <c r="AC2102" i="1"/>
  <c r="AC2101" i="1"/>
  <c r="AC2100" i="1"/>
  <c r="AC2099" i="1"/>
  <c r="AC2098" i="1"/>
  <c r="AC2097" i="1"/>
  <c r="AC2096" i="1"/>
  <c r="AC2095" i="1"/>
  <c r="AC2094" i="1"/>
  <c r="AC2093" i="1"/>
  <c r="AC2092" i="1"/>
  <c r="AC2091" i="1"/>
  <c r="AC2090" i="1"/>
  <c r="AC2089" i="1"/>
  <c r="AC2088" i="1"/>
  <c r="AC2087" i="1"/>
  <c r="AC2086" i="1"/>
  <c r="AC2085" i="1"/>
  <c r="AC2084" i="1"/>
  <c r="AC2083" i="1"/>
  <c r="AC2082" i="1"/>
  <c r="AC2081" i="1"/>
  <c r="AC2080" i="1"/>
  <c r="AC2079" i="1"/>
  <c r="AC2078" i="1"/>
  <c r="AC2077" i="1"/>
  <c r="AC2076" i="1"/>
  <c r="AC2075" i="1"/>
  <c r="AC2074" i="1"/>
  <c r="AC2073" i="1"/>
  <c r="AC2072" i="1"/>
  <c r="AC2071" i="1"/>
  <c r="AC2070" i="1"/>
  <c r="AC2069" i="1"/>
  <c r="AC2068" i="1"/>
  <c r="AC2067" i="1"/>
  <c r="AC2066" i="1"/>
  <c r="AC2065" i="1"/>
  <c r="AC2064" i="1"/>
  <c r="AC2063" i="1"/>
  <c r="AC2062" i="1"/>
  <c r="AC2061" i="1"/>
  <c r="AC2060" i="1"/>
  <c r="AC2059" i="1"/>
  <c r="AC2058" i="1"/>
  <c r="AC2057" i="1"/>
  <c r="AC2056" i="1"/>
  <c r="AC2055" i="1"/>
  <c r="AC2054" i="1"/>
  <c r="AC2053" i="1"/>
  <c r="AC2052" i="1"/>
  <c r="AC2051" i="1"/>
  <c r="AC2050" i="1"/>
  <c r="AC2049" i="1"/>
  <c r="AC2048" i="1"/>
  <c r="AC2047" i="1"/>
  <c r="AC2046" i="1"/>
  <c r="AC2045" i="1"/>
  <c r="AC2044" i="1"/>
  <c r="AC2043" i="1"/>
  <c r="AC2042" i="1"/>
  <c r="AC2041" i="1"/>
  <c r="AC2040" i="1"/>
  <c r="AC2039" i="1"/>
  <c r="AC2038" i="1"/>
  <c r="AC2037" i="1"/>
  <c r="AC2036" i="1"/>
  <c r="AC2035" i="1"/>
  <c r="AC2034" i="1"/>
  <c r="AC2033" i="1"/>
  <c r="AC2032" i="1"/>
  <c r="AC2031" i="1"/>
  <c r="AC2030" i="1"/>
  <c r="AC2029" i="1"/>
  <c r="AC2028" i="1"/>
  <c r="AC2027" i="1"/>
  <c r="AC2026" i="1"/>
  <c r="AC2025" i="1"/>
  <c r="AC2024" i="1"/>
  <c r="AC2023" i="1"/>
  <c r="AC2022" i="1"/>
  <c r="AC2021" i="1"/>
  <c r="AC2020" i="1"/>
  <c r="AC2019" i="1"/>
  <c r="AC2018" i="1"/>
  <c r="AC2017" i="1"/>
  <c r="AC2016" i="1"/>
  <c r="AC2015" i="1"/>
  <c r="AC2014" i="1"/>
  <c r="AC2013" i="1"/>
  <c r="AC2012" i="1"/>
  <c r="AC2011" i="1"/>
  <c r="AC2010" i="1"/>
  <c r="AC2009" i="1"/>
  <c r="AC2008" i="1"/>
  <c r="AC2007" i="1"/>
  <c r="AC2006" i="1"/>
  <c r="AC2005" i="1"/>
  <c r="AC2004" i="1"/>
  <c r="AC2003" i="1"/>
  <c r="AC2002" i="1"/>
  <c r="AC2001" i="1"/>
  <c r="AC2000" i="1"/>
  <c r="AC1999" i="1"/>
  <c r="AC1998" i="1"/>
  <c r="AC1997" i="1"/>
  <c r="AC1996" i="1"/>
  <c r="AC1995" i="1"/>
  <c r="AC1994" i="1"/>
  <c r="AC1993" i="1"/>
  <c r="AC1992" i="1"/>
  <c r="AC1991" i="1"/>
  <c r="AC1990" i="1"/>
  <c r="AC1989" i="1"/>
  <c r="AC1988" i="1"/>
  <c r="AC1987" i="1"/>
  <c r="AC1986" i="1"/>
  <c r="AC1985" i="1"/>
  <c r="AC1984" i="1"/>
  <c r="AC1983" i="1"/>
  <c r="AC1982" i="1"/>
  <c r="AC1981" i="1"/>
  <c r="AC1980" i="1"/>
  <c r="AC1979" i="1"/>
  <c r="AC1978" i="1"/>
  <c r="AC1977" i="1"/>
  <c r="AC1976" i="1"/>
  <c r="AC1975" i="1"/>
  <c r="AC1974" i="1"/>
  <c r="AC1973" i="1"/>
  <c r="AC1972" i="1"/>
  <c r="AC1971" i="1"/>
  <c r="AC1970" i="1"/>
  <c r="AC1969" i="1"/>
  <c r="AC1968" i="1"/>
  <c r="AC1967" i="1"/>
  <c r="AC1966" i="1"/>
  <c r="AC1965" i="1"/>
  <c r="AC1964" i="1"/>
  <c r="AC1963" i="1"/>
  <c r="AC1962" i="1"/>
  <c r="AC1961" i="1"/>
  <c r="AC1960" i="1"/>
  <c r="AC1959" i="1"/>
  <c r="AC1958" i="1"/>
  <c r="AC1957" i="1"/>
  <c r="AC1956" i="1"/>
  <c r="AC1955" i="1"/>
  <c r="AC1954" i="1"/>
  <c r="AC1953" i="1"/>
  <c r="AC1952" i="1"/>
  <c r="AC1951" i="1"/>
  <c r="AC1950" i="1"/>
  <c r="AC1949" i="1"/>
  <c r="AC1948" i="1"/>
  <c r="AC1947" i="1"/>
  <c r="AC1946" i="1"/>
  <c r="AC1945" i="1"/>
  <c r="AC1944" i="1"/>
  <c r="AC1943" i="1"/>
  <c r="AC1942" i="1"/>
  <c r="AC1941" i="1"/>
  <c r="AC1940" i="1"/>
  <c r="AC1939" i="1"/>
  <c r="AC1938" i="1"/>
  <c r="AC1937" i="1"/>
  <c r="AC1936" i="1"/>
  <c r="AC1935" i="1"/>
  <c r="AC1934" i="1"/>
  <c r="AC1933" i="1"/>
  <c r="AC1932" i="1"/>
  <c r="AC1931" i="1"/>
  <c r="AC1930" i="1"/>
  <c r="AC1929" i="1"/>
  <c r="AC1928" i="1"/>
  <c r="AC1927" i="1"/>
  <c r="AC1926" i="1"/>
  <c r="AC1925" i="1"/>
  <c r="AC1924" i="1"/>
  <c r="AC1923" i="1"/>
  <c r="AC1922" i="1"/>
  <c r="AC1921" i="1"/>
  <c r="AC1920" i="1"/>
  <c r="AC1919" i="1"/>
  <c r="AC1918" i="1"/>
  <c r="AC1917" i="1"/>
  <c r="AC1916" i="1"/>
  <c r="AC1915" i="1"/>
  <c r="AC1914" i="1"/>
  <c r="AC1913" i="1"/>
  <c r="AC1912" i="1"/>
  <c r="AC1911" i="1"/>
  <c r="AC1910" i="1"/>
  <c r="AC1909" i="1"/>
  <c r="AC1908" i="1"/>
  <c r="AC1907" i="1"/>
  <c r="AC1906" i="1"/>
  <c r="AC1905" i="1"/>
  <c r="AC1904" i="1"/>
  <c r="AC1903" i="1"/>
  <c r="AC1902" i="1"/>
  <c r="AC1901" i="1"/>
  <c r="AC1900" i="1"/>
  <c r="AC1899" i="1"/>
  <c r="AC1898" i="1"/>
  <c r="AC1897" i="1"/>
  <c r="AC1896" i="1"/>
  <c r="AC1895" i="1"/>
  <c r="AC1894" i="1"/>
  <c r="AC1893" i="1"/>
  <c r="AC1892" i="1"/>
  <c r="AC1891" i="1"/>
  <c r="AC1890" i="1"/>
  <c r="AC1889" i="1"/>
  <c r="AC1888" i="1"/>
  <c r="AC1887" i="1"/>
  <c r="AC1886" i="1"/>
  <c r="AC1885" i="1"/>
  <c r="AC1884" i="1"/>
  <c r="AC1883" i="1"/>
  <c r="AC1882" i="1"/>
  <c r="AC1881" i="1"/>
  <c r="AC1880" i="1"/>
  <c r="AC1879" i="1"/>
  <c r="AC1878" i="1"/>
  <c r="AC1877" i="1"/>
  <c r="AC1876" i="1"/>
  <c r="AC1875" i="1"/>
  <c r="AC1874" i="1"/>
  <c r="AC1873" i="1"/>
  <c r="AC1872" i="1"/>
  <c r="AC1871" i="1"/>
  <c r="AC1870" i="1"/>
  <c r="AC1869" i="1"/>
  <c r="AC1868" i="1"/>
  <c r="AC1867" i="1"/>
  <c r="AC1866" i="1"/>
  <c r="AC1865" i="1"/>
  <c r="AC1864" i="1"/>
  <c r="AC1863" i="1"/>
  <c r="AC1862" i="1"/>
  <c r="AC1861" i="1"/>
  <c r="AC1860" i="1"/>
  <c r="AC1859" i="1"/>
  <c r="AC1858" i="1"/>
  <c r="AC1857" i="1"/>
  <c r="AC1856" i="1"/>
  <c r="AC1855" i="1"/>
  <c r="AC1854" i="1"/>
  <c r="AC1853" i="1"/>
  <c r="AC1852" i="1"/>
  <c r="AC1851" i="1"/>
  <c r="AC1850" i="1"/>
  <c r="AC1849" i="1"/>
  <c r="AC1848" i="1"/>
  <c r="AC1847" i="1"/>
  <c r="AC1846" i="1"/>
  <c r="AC1845" i="1"/>
  <c r="AC1844" i="1"/>
  <c r="AC1843" i="1"/>
  <c r="AC1842" i="1"/>
  <c r="AC1841" i="1"/>
  <c r="AC1840" i="1"/>
  <c r="AC1839" i="1"/>
  <c r="AC1838" i="1"/>
  <c r="AC1837" i="1"/>
  <c r="AC1836" i="1"/>
  <c r="AC1835" i="1"/>
  <c r="AC1834" i="1"/>
  <c r="AC1833" i="1"/>
  <c r="AC1832" i="1"/>
  <c r="AC1831" i="1"/>
  <c r="AC1830" i="1"/>
  <c r="AC1829" i="1"/>
  <c r="AC1828" i="1"/>
  <c r="AC1827" i="1"/>
  <c r="AC1826" i="1"/>
  <c r="AC1825" i="1"/>
  <c r="AC1824" i="1"/>
  <c r="AC1823" i="1"/>
  <c r="AC1822" i="1"/>
  <c r="AC1821" i="1"/>
  <c r="AC1820" i="1"/>
  <c r="AC1819" i="1"/>
  <c r="AC1818" i="1"/>
  <c r="AC1817" i="1"/>
  <c r="AC1816" i="1"/>
  <c r="AC1815" i="1"/>
  <c r="AC1814" i="1"/>
  <c r="AC1813" i="1"/>
  <c r="AC1812" i="1"/>
  <c r="AC1811" i="1"/>
  <c r="AC1810" i="1"/>
  <c r="AC1809" i="1"/>
  <c r="AC1808" i="1"/>
  <c r="AC1807" i="1"/>
  <c r="AC1806" i="1"/>
  <c r="AC1805" i="1"/>
  <c r="AC1804" i="1"/>
  <c r="AC1803" i="1"/>
  <c r="AC1802" i="1"/>
  <c r="AC1801" i="1"/>
  <c r="AC1800" i="1"/>
  <c r="AC1799" i="1"/>
  <c r="AC1798" i="1"/>
  <c r="AC1797" i="1"/>
  <c r="AC1796" i="1"/>
  <c r="AC1795" i="1"/>
  <c r="AC1794" i="1"/>
  <c r="AC1793" i="1"/>
  <c r="AC1792" i="1"/>
  <c r="AC1791" i="1"/>
  <c r="AC1790" i="1"/>
  <c r="AC1789" i="1"/>
  <c r="AC1788" i="1"/>
  <c r="AC1787" i="1"/>
  <c r="AC1786" i="1"/>
  <c r="AC1785" i="1"/>
  <c r="AC1784" i="1"/>
  <c r="AC1783" i="1"/>
  <c r="AC1782" i="1"/>
  <c r="AC1781" i="1"/>
  <c r="AC1780" i="1"/>
  <c r="AC1779" i="1"/>
  <c r="AC1778" i="1"/>
  <c r="AC1777" i="1"/>
  <c r="AC1776" i="1"/>
  <c r="AC1775" i="1"/>
  <c r="AC1774" i="1"/>
  <c r="AC1773" i="1"/>
  <c r="AC1772" i="1"/>
  <c r="AC1771" i="1"/>
  <c r="AC1770" i="1"/>
  <c r="AC1769" i="1"/>
  <c r="AC1768" i="1"/>
  <c r="AC1767" i="1"/>
  <c r="AC1766" i="1"/>
  <c r="AC1765" i="1"/>
  <c r="AC1764" i="1"/>
  <c r="AC1763" i="1"/>
  <c r="AC1762" i="1"/>
  <c r="AC1761" i="1"/>
  <c r="AC1760" i="1"/>
  <c r="AC1759" i="1"/>
  <c r="AC1758" i="1"/>
  <c r="AC1757" i="1"/>
  <c r="AC1756" i="1"/>
  <c r="AC1755" i="1"/>
  <c r="AC1754" i="1"/>
  <c r="AC1753" i="1"/>
  <c r="AC1752" i="1"/>
  <c r="AC1751" i="1"/>
  <c r="AC1750" i="1"/>
  <c r="AC1749" i="1"/>
  <c r="AC1748" i="1"/>
  <c r="AC1747" i="1"/>
  <c r="AC1746" i="1"/>
  <c r="AC1745" i="1"/>
  <c r="AC1744" i="1"/>
  <c r="AC1743" i="1"/>
  <c r="AC1742" i="1"/>
  <c r="AC1741" i="1"/>
  <c r="AC1740" i="1"/>
  <c r="AC1739" i="1"/>
  <c r="AC1738" i="1"/>
  <c r="AC1737" i="1"/>
  <c r="AC1736" i="1"/>
  <c r="AC1735" i="1"/>
  <c r="AC1734" i="1"/>
  <c r="AC1733" i="1"/>
  <c r="AC1732" i="1"/>
  <c r="AC1731" i="1"/>
  <c r="AC1730" i="1"/>
  <c r="AC1729" i="1"/>
  <c r="AC1728" i="1"/>
  <c r="AC1727" i="1"/>
  <c r="AC1726" i="1"/>
  <c r="AC1725" i="1"/>
  <c r="AC1724" i="1"/>
  <c r="AC1723" i="1"/>
  <c r="AC1722" i="1"/>
  <c r="AC1721" i="1"/>
  <c r="AC1720" i="1"/>
  <c r="AC1719" i="1"/>
  <c r="AC1718" i="1"/>
  <c r="AC1717" i="1"/>
  <c r="AC1716" i="1"/>
  <c r="AC1715" i="1"/>
  <c r="AC1714" i="1"/>
  <c r="AC1713" i="1"/>
  <c r="AC1712" i="1"/>
  <c r="AC1711" i="1"/>
  <c r="AC1710" i="1"/>
  <c r="AC1709" i="1"/>
  <c r="AC1708" i="1"/>
  <c r="AC1707" i="1"/>
  <c r="AC1706" i="1"/>
  <c r="AC1705" i="1"/>
  <c r="AC1704" i="1"/>
  <c r="AC1703" i="1"/>
  <c r="AC1702" i="1"/>
  <c r="AC1701" i="1"/>
  <c r="AC1700" i="1"/>
  <c r="AC1699" i="1"/>
  <c r="AC1698" i="1"/>
  <c r="AC1697" i="1"/>
  <c r="AC1696" i="1"/>
  <c r="AC1695" i="1"/>
  <c r="AC1694" i="1"/>
  <c r="AC1693" i="1"/>
  <c r="AC1692" i="1"/>
  <c r="AC1691" i="1"/>
  <c r="AC1690" i="1"/>
  <c r="AC1689" i="1"/>
  <c r="AC1688" i="1"/>
  <c r="AC1687" i="1"/>
  <c r="AC1686" i="1"/>
  <c r="AC1685" i="1"/>
  <c r="AC1684" i="1"/>
  <c r="AC1683" i="1"/>
  <c r="AC1682" i="1"/>
  <c r="AC1681" i="1"/>
  <c r="AC1680" i="1"/>
  <c r="AC1679" i="1"/>
  <c r="AC1678" i="1"/>
  <c r="AC1677" i="1"/>
  <c r="AC1676" i="1"/>
  <c r="AC1675" i="1"/>
  <c r="AC1674" i="1"/>
  <c r="AC1673" i="1"/>
  <c r="AC1672" i="1"/>
  <c r="AC1671" i="1"/>
  <c r="AC1670" i="1"/>
  <c r="AC1669" i="1"/>
  <c r="AC1668" i="1"/>
  <c r="AC1667" i="1"/>
  <c r="AC1666" i="1"/>
  <c r="AC1665" i="1"/>
  <c r="AC1664" i="1"/>
  <c r="AC1663" i="1"/>
  <c r="AC1662" i="1"/>
  <c r="AC1661" i="1"/>
  <c r="AC1660" i="1"/>
  <c r="AC1659" i="1"/>
  <c r="AC1658" i="1"/>
  <c r="AC1657" i="1"/>
  <c r="AC1656" i="1"/>
  <c r="AC1655" i="1"/>
  <c r="AC1654" i="1"/>
  <c r="AC1653" i="1"/>
  <c r="AC1652" i="1"/>
  <c r="AC1651" i="1"/>
  <c r="AC1650" i="1"/>
  <c r="AC1649" i="1"/>
  <c r="AC1648" i="1"/>
  <c r="AC1647" i="1"/>
  <c r="AC1646" i="1"/>
  <c r="AC1645" i="1"/>
  <c r="AC1644" i="1"/>
  <c r="AC1643" i="1"/>
  <c r="AC1642" i="1"/>
  <c r="AC1641" i="1"/>
  <c r="AC1640" i="1"/>
  <c r="AC1639" i="1"/>
  <c r="AC1638" i="1"/>
  <c r="AC1637" i="1"/>
  <c r="AC1636" i="1"/>
  <c r="AC1635" i="1"/>
  <c r="AC1634" i="1"/>
  <c r="AC1633" i="1"/>
  <c r="AC1632" i="1"/>
  <c r="AC1631" i="1"/>
  <c r="AC1630" i="1"/>
  <c r="AC1629" i="1"/>
  <c r="AC1628" i="1"/>
  <c r="AC1627" i="1"/>
  <c r="AC1626" i="1"/>
  <c r="AC1625" i="1"/>
  <c r="AC1624" i="1"/>
  <c r="AC1623" i="1"/>
  <c r="AC1622" i="1"/>
  <c r="AC1621" i="1"/>
  <c r="AC1620" i="1"/>
  <c r="AC1619" i="1"/>
  <c r="AC1618" i="1"/>
  <c r="AC1617" i="1"/>
  <c r="AC1616" i="1"/>
  <c r="AC1615" i="1"/>
  <c r="AC1614" i="1"/>
  <c r="AC1613" i="1"/>
  <c r="AC1612" i="1"/>
  <c r="AC1611" i="1"/>
  <c r="AC1610" i="1"/>
  <c r="AC1609" i="1"/>
  <c r="AC1608" i="1"/>
  <c r="AC1607" i="1"/>
  <c r="AC1606" i="1"/>
  <c r="AC1605" i="1"/>
  <c r="AC1604" i="1"/>
  <c r="AC1603" i="1"/>
  <c r="AC1602" i="1"/>
  <c r="AC1601" i="1"/>
  <c r="AC1600" i="1"/>
  <c r="AC1599" i="1"/>
  <c r="AC1598" i="1"/>
  <c r="AC1597" i="1"/>
  <c r="AC1596" i="1"/>
  <c r="AC1595" i="1"/>
  <c r="AC1594" i="1"/>
  <c r="AC1593" i="1"/>
  <c r="AC1592" i="1"/>
  <c r="AC1591" i="1"/>
  <c r="AC1590" i="1"/>
  <c r="AC1589" i="1"/>
  <c r="AC1588" i="1"/>
  <c r="AC1587" i="1"/>
  <c r="AC1586" i="1"/>
  <c r="AC1585" i="1"/>
  <c r="AC1584" i="1"/>
  <c r="AC1583" i="1"/>
  <c r="AC1582" i="1"/>
  <c r="AC1581" i="1"/>
  <c r="AC1580" i="1"/>
  <c r="AC1579" i="1"/>
  <c r="AC1578" i="1"/>
  <c r="AC1577" i="1"/>
  <c r="AC1576" i="1"/>
  <c r="AC1575" i="1"/>
  <c r="AC1574" i="1"/>
  <c r="AC1573" i="1"/>
  <c r="AC1572" i="1"/>
  <c r="AC1571" i="1"/>
  <c r="AC1570" i="1"/>
  <c r="AC1569" i="1"/>
  <c r="AC1568" i="1"/>
  <c r="AC1567" i="1"/>
  <c r="AC1566" i="1"/>
  <c r="AC1565" i="1"/>
  <c r="AC1564" i="1"/>
  <c r="AC1563" i="1"/>
  <c r="AC1562" i="1"/>
  <c r="AC1561" i="1"/>
  <c r="AC1560" i="1"/>
  <c r="AC1559" i="1"/>
  <c r="AC1558" i="1"/>
  <c r="AC1557" i="1"/>
  <c r="AC1556" i="1"/>
  <c r="AC1555" i="1"/>
  <c r="AC1554" i="1"/>
  <c r="AC1553" i="1"/>
  <c r="AC1552" i="1"/>
  <c r="AC1551" i="1"/>
  <c r="AC1550" i="1"/>
  <c r="AC1549" i="1"/>
  <c r="AC1548" i="1"/>
  <c r="AC1547" i="1"/>
  <c r="AC1546" i="1"/>
  <c r="AC1545" i="1"/>
  <c r="AC1544" i="1"/>
  <c r="AC1543" i="1"/>
  <c r="AC1542" i="1"/>
  <c r="AC1541" i="1"/>
  <c r="AC1540" i="1"/>
  <c r="AC1539" i="1"/>
  <c r="AC1538" i="1"/>
  <c r="AC1537" i="1"/>
  <c r="AC1536" i="1"/>
  <c r="AC1535" i="1"/>
  <c r="AC1534" i="1"/>
  <c r="AC1533" i="1"/>
  <c r="AC1532" i="1"/>
  <c r="AC1531" i="1"/>
  <c r="AC1530" i="1"/>
  <c r="AC1529" i="1"/>
  <c r="AC1528" i="1"/>
  <c r="AC1527" i="1"/>
  <c r="AC1526" i="1"/>
  <c r="AC1525" i="1"/>
  <c r="AC1524" i="1"/>
  <c r="AC1523" i="1"/>
  <c r="AC1522" i="1"/>
  <c r="AC1521" i="1"/>
  <c r="AC1520" i="1"/>
  <c r="AC1519" i="1"/>
  <c r="AC1518" i="1"/>
  <c r="AC1517" i="1"/>
  <c r="AC1516" i="1"/>
  <c r="AC1515" i="1"/>
  <c r="AC1514" i="1"/>
  <c r="AC1513" i="1"/>
  <c r="AC1512" i="1"/>
  <c r="AC1511" i="1"/>
  <c r="AC1510" i="1"/>
  <c r="AC1509" i="1"/>
  <c r="AC1508" i="1"/>
  <c r="AC1507" i="1"/>
  <c r="AC1506" i="1"/>
  <c r="AC1505" i="1"/>
  <c r="AC1504" i="1"/>
  <c r="AC1503" i="1"/>
  <c r="AC1502" i="1"/>
  <c r="AC1501" i="1"/>
  <c r="AC1500" i="1"/>
  <c r="AC1499" i="1"/>
  <c r="AC1498" i="1"/>
  <c r="AC1497" i="1"/>
  <c r="AC1496" i="1"/>
  <c r="AC1495" i="1"/>
  <c r="AC1494" i="1"/>
  <c r="AC1493" i="1"/>
  <c r="AC1492" i="1"/>
  <c r="AC1491" i="1"/>
  <c r="AC1490" i="1"/>
  <c r="AC1489" i="1"/>
  <c r="AC1488" i="1"/>
  <c r="AC1487" i="1"/>
  <c r="AC1486" i="1"/>
  <c r="AC1485" i="1"/>
  <c r="AC1484" i="1"/>
  <c r="AC1483" i="1"/>
  <c r="AC1482" i="1"/>
  <c r="AC1481" i="1"/>
  <c r="AC1480" i="1"/>
  <c r="AC1479" i="1"/>
  <c r="AC1478" i="1"/>
  <c r="AC1477" i="1"/>
  <c r="AC1476" i="1"/>
  <c r="AC1475" i="1"/>
  <c r="AC1474" i="1"/>
  <c r="AC1473" i="1"/>
  <c r="AC1472" i="1"/>
  <c r="AC1471" i="1"/>
  <c r="AC1470" i="1"/>
  <c r="AC1469" i="1"/>
  <c r="AC1468" i="1"/>
  <c r="AC1467" i="1"/>
  <c r="AC1466" i="1"/>
  <c r="AC1465" i="1"/>
  <c r="AC1464" i="1"/>
  <c r="AC1463" i="1"/>
  <c r="AC1462" i="1"/>
  <c r="AC1461" i="1"/>
  <c r="AC1460" i="1"/>
  <c r="AC1459" i="1"/>
  <c r="AC1458" i="1"/>
  <c r="AC1457" i="1"/>
  <c r="AC1456" i="1"/>
  <c r="AC1455" i="1"/>
  <c r="AC1454" i="1"/>
  <c r="AC1453" i="1"/>
  <c r="AC1452" i="1"/>
  <c r="AC1451" i="1"/>
  <c r="AC1450" i="1"/>
  <c r="AC1449" i="1"/>
  <c r="AC1448" i="1"/>
  <c r="AC1447" i="1"/>
  <c r="AC1446" i="1"/>
  <c r="AC1445" i="1"/>
  <c r="AC1444" i="1"/>
  <c r="AC1443" i="1"/>
  <c r="AC1442" i="1"/>
  <c r="AC1441" i="1"/>
  <c r="AC1440" i="1"/>
  <c r="AC1439" i="1"/>
  <c r="AC1438" i="1"/>
  <c r="AC1437" i="1"/>
  <c r="AC1436" i="1"/>
  <c r="AC1435" i="1"/>
  <c r="AC1434" i="1"/>
  <c r="AC1433" i="1"/>
  <c r="AC1432" i="1"/>
  <c r="AC1431" i="1"/>
  <c r="AC1430" i="1"/>
  <c r="AC1429" i="1"/>
  <c r="AC1428" i="1"/>
  <c r="AC1427" i="1"/>
  <c r="AC1426" i="1"/>
  <c r="AC1425" i="1"/>
  <c r="AC1424" i="1"/>
  <c r="AC1423" i="1"/>
  <c r="AC1422" i="1"/>
  <c r="AC1421" i="1"/>
  <c r="AC1420" i="1"/>
  <c r="AC1419" i="1"/>
  <c r="AC1418" i="1"/>
  <c r="AC1417" i="1"/>
  <c r="AC1416" i="1"/>
  <c r="AC1415" i="1"/>
  <c r="AC1414" i="1"/>
  <c r="AC1413" i="1"/>
  <c r="AC1412" i="1"/>
  <c r="AC1411" i="1"/>
  <c r="AC1410" i="1"/>
  <c r="AC1409" i="1"/>
  <c r="AC1408" i="1"/>
  <c r="AC1407" i="1"/>
  <c r="AC1406" i="1"/>
  <c r="AC1405" i="1"/>
  <c r="AC1404" i="1"/>
  <c r="AC1403" i="1"/>
  <c r="AC1402" i="1"/>
  <c r="AC1401" i="1"/>
  <c r="AC1400" i="1"/>
  <c r="AC1399" i="1"/>
  <c r="AC1398" i="1"/>
  <c r="AC1397" i="1"/>
  <c r="AC1396" i="1"/>
  <c r="AC1395" i="1"/>
  <c r="AC1394" i="1"/>
  <c r="AC1393" i="1"/>
  <c r="AC1392" i="1"/>
  <c r="AC1391" i="1"/>
  <c r="AC1390" i="1"/>
  <c r="AC1389" i="1"/>
  <c r="AC1388" i="1"/>
  <c r="AC1387" i="1"/>
  <c r="AC1386" i="1"/>
  <c r="AC1385" i="1"/>
  <c r="AC1384" i="1"/>
  <c r="AC1383" i="1"/>
  <c r="AC1382" i="1"/>
  <c r="AC1381" i="1"/>
  <c r="AC1380" i="1"/>
  <c r="AC1379" i="1"/>
  <c r="AC1378" i="1"/>
  <c r="AC1377" i="1"/>
  <c r="AC1376" i="1"/>
  <c r="AC1375" i="1"/>
  <c r="AC1374" i="1"/>
  <c r="AC1373" i="1"/>
  <c r="AC1372" i="1"/>
  <c r="AC1371" i="1"/>
  <c r="AC1370" i="1"/>
  <c r="AC1369" i="1"/>
  <c r="AC1368" i="1"/>
  <c r="AC1367" i="1"/>
  <c r="AC1366" i="1"/>
  <c r="AC1365" i="1"/>
  <c r="AC1364" i="1"/>
  <c r="AC1363" i="1"/>
  <c r="AC1362" i="1"/>
  <c r="AC1361" i="1"/>
  <c r="AC1360" i="1"/>
  <c r="AC1359" i="1"/>
  <c r="AC1358" i="1"/>
  <c r="AC1357" i="1"/>
  <c r="AC1356" i="1"/>
  <c r="AC1355" i="1"/>
  <c r="AC1354" i="1"/>
  <c r="AC1353" i="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2"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7" i="1"/>
  <c r="AC906"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8"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4"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8"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B3476" i="1"/>
  <c r="AB3475" i="1"/>
  <c r="AB3474" i="1"/>
  <c r="AB3473" i="1"/>
  <c r="AB3472" i="1"/>
  <c r="AB3471" i="1"/>
  <c r="AB3470" i="1"/>
  <c r="AB3469" i="1"/>
  <c r="AB3468" i="1"/>
  <c r="AB3467" i="1"/>
  <c r="AB3466" i="1"/>
  <c r="AB3465" i="1"/>
  <c r="AB3464" i="1"/>
  <c r="AB3463" i="1"/>
  <c r="AB3462" i="1"/>
  <c r="AB3461" i="1"/>
  <c r="AB3460" i="1"/>
  <c r="AB3459" i="1"/>
  <c r="AB3458" i="1"/>
  <c r="AB3457" i="1"/>
  <c r="AB3456" i="1"/>
  <c r="AB3455" i="1"/>
  <c r="AB3454" i="1"/>
  <c r="AB3453" i="1"/>
  <c r="AB3452" i="1"/>
  <c r="AB3451" i="1"/>
  <c r="AB3450" i="1"/>
  <c r="AB3449" i="1"/>
  <c r="AB3448" i="1"/>
  <c r="AB3447" i="1"/>
  <c r="AB3446" i="1"/>
  <c r="AB3445" i="1"/>
  <c r="AB3444" i="1"/>
  <c r="AB3443" i="1"/>
  <c r="AB3442" i="1"/>
  <c r="AB3441" i="1"/>
  <c r="AB3440" i="1"/>
  <c r="AB3439" i="1"/>
  <c r="AB3438" i="1"/>
  <c r="AB3437" i="1"/>
  <c r="AB3436" i="1"/>
  <c r="AB3435" i="1"/>
  <c r="AB3434" i="1"/>
  <c r="AB3433" i="1"/>
  <c r="AB3432" i="1"/>
  <c r="AB3431" i="1"/>
  <c r="AB3430" i="1"/>
  <c r="AB3429" i="1"/>
  <c r="AB3428" i="1"/>
  <c r="AB3427" i="1"/>
  <c r="AB3426" i="1"/>
  <c r="AB3425" i="1"/>
  <c r="AB3424" i="1"/>
  <c r="AB3423" i="1"/>
  <c r="AB3422" i="1"/>
  <c r="AB3421" i="1"/>
  <c r="AB3420" i="1"/>
  <c r="AB3419" i="1"/>
  <c r="AB3418" i="1"/>
  <c r="AB3417" i="1"/>
  <c r="AB3416" i="1"/>
  <c r="AB3415" i="1"/>
  <c r="AB3414" i="1"/>
  <c r="AB3413" i="1"/>
  <c r="AB3412" i="1"/>
  <c r="AB3411" i="1"/>
  <c r="AB3410" i="1"/>
  <c r="AB3409" i="1"/>
  <c r="AB3408" i="1"/>
  <c r="AB3407" i="1"/>
  <c r="AB3406" i="1"/>
  <c r="AB3405" i="1"/>
  <c r="AB3404" i="1"/>
  <c r="AB3403" i="1"/>
  <c r="AB3402" i="1"/>
  <c r="AB3401" i="1"/>
  <c r="AB3400" i="1"/>
  <c r="AB3399" i="1"/>
  <c r="AB3398" i="1"/>
  <c r="AB3397" i="1"/>
  <c r="AB3396" i="1"/>
  <c r="AB3395" i="1"/>
  <c r="AB3394" i="1"/>
  <c r="AB3393" i="1"/>
  <c r="AB3392" i="1"/>
  <c r="AB3391" i="1"/>
  <c r="AB3390" i="1"/>
  <c r="AB3389" i="1"/>
  <c r="AB3388" i="1"/>
  <c r="AB3387" i="1"/>
  <c r="AB3386" i="1"/>
  <c r="AB3385" i="1"/>
  <c r="AB3384" i="1"/>
  <c r="AB3383" i="1"/>
  <c r="AB3382" i="1"/>
  <c r="AB3381" i="1"/>
  <c r="AB3380" i="1"/>
  <c r="AB3379" i="1"/>
  <c r="AB3378" i="1"/>
  <c r="AB3377" i="1"/>
  <c r="AB3376" i="1"/>
  <c r="AB3375" i="1"/>
  <c r="AB3374" i="1"/>
  <c r="AB3373" i="1"/>
  <c r="AB3372" i="1"/>
  <c r="AB3371" i="1"/>
  <c r="AB3370" i="1"/>
  <c r="AB3369" i="1"/>
  <c r="AB3368" i="1"/>
  <c r="AB3367" i="1"/>
  <c r="AB3366" i="1"/>
  <c r="AB3365" i="1"/>
  <c r="AB3364" i="1"/>
  <c r="AB3363" i="1"/>
  <c r="AB3362" i="1"/>
  <c r="AB3361" i="1"/>
  <c r="AB3360" i="1"/>
  <c r="AB3359" i="1"/>
  <c r="AB3358" i="1"/>
  <c r="AB3357" i="1"/>
  <c r="AB3356" i="1"/>
  <c r="AB3355" i="1"/>
  <c r="AB3354" i="1"/>
  <c r="AB3353" i="1"/>
  <c r="AB3352" i="1"/>
  <c r="AB3351" i="1"/>
  <c r="AB3350" i="1"/>
  <c r="AB3349" i="1"/>
  <c r="AB3348" i="1"/>
  <c r="AB3347" i="1"/>
  <c r="AB3346" i="1"/>
  <c r="AB3345" i="1"/>
  <c r="AB3344" i="1"/>
  <c r="AB3343" i="1"/>
  <c r="AB3342" i="1"/>
  <c r="AB3341" i="1"/>
  <c r="AB3340" i="1"/>
  <c r="AB3339" i="1"/>
  <c r="AB3338" i="1"/>
  <c r="AB3337" i="1"/>
  <c r="AB3336" i="1"/>
  <c r="AB3335" i="1"/>
  <c r="AB3334" i="1"/>
  <c r="AB3333" i="1"/>
  <c r="AB3332" i="1"/>
  <c r="AB3331" i="1"/>
  <c r="AB3330" i="1"/>
  <c r="AB3329" i="1"/>
  <c r="AB3328" i="1"/>
  <c r="AB3327" i="1"/>
  <c r="AB3326" i="1"/>
  <c r="AB3325" i="1"/>
  <c r="AB3324" i="1"/>
  <c r="AB3323" i="1"/>
  <c r="AB3322" i="1"/>
  <c r="AB3321" i="1"/>
  <c r="AB3320" i="1"/>
  <c r="AB3319" i="1"/>
  <c r="AB3318" i="1"/>
  <c r="AB3317" i="1"/>
  <c r="AB3316" i="1"/>
  <c r="AB3315" i="1"/>
  <c r="AB3314" i="1"/>
  <c r="AB3313" i="1"/>
  <c r="AB3312" i="1"/>
  <c r="AB3311" i="1"/>
  <c r="AB3310" i="1"/>
  <c r="AB3309" i="1"/>
  <c r="AB3308" i="1"/>
  <c r="AB3307" i="1"/>
  <c r="AB3306" i="1"/>
  <c r="AB3305" i="1"/>
  <c r="AB3304" i="1"/>
  <c r="AB3303" i="1"/>
  <c r="AB3302" i="1"/>
  <c r="AB3301" i="1"/>
  <c r="AB3300" i="1"/>
  <c r="AB3299" i="1"/>
  <c r="AB3298" i="1"/>
  <c r="AB3297" i="1"/>
  <c r="AB3296" i="1"/>
  <c r="AB3295" i="1"/>
  <c r="AB3294" i="1"/>
  <c r="AB3293" i="1"/>
  <c r="AB3292" i="1"/>
  <c r="AB3291" i="1"/>
  <c r="AB3290" i="1"/>
  <c r="AB3289" i="1"/>
  <c r="AB3288" i="1"/>
  <c r="AB3287" i="1"/>
  <c r="AB3286" i="1"/>
  <c r="AB3285" i="1"/>
  <c r="AB3284" i="1"/>
  <c r="AB3283" i="1"/>
  <c r="AB3282" i="1"/>
  <c r="AB3281" i="1"/>
  <c r="AB3280" i="1"/>
  <c r="AB3279" i="1"/>
  <c r="AB3278" i="1"/>
  <c r="AB3277" i="1"/>
  <c r="AB3276" i="1"/>
  <c r="AB3275" i="1"/>
  <c r="AB3274" i="1"/>
  <c r="AB3273" i="1"/>
  <c r="AB3272" i="1"/>
  <c r="AB3271" i="1"/>
  <c r="AB3270" i="1"/>
  <c r="AB3269" i="1"/>
  <c r="AB3268" i="1"/>
  <c r="AB3267" i="1"/>
  <c r="AB3266" i="1"/>
  <c r="AB3265" i="1"/>
  <c r="AB3264" i="1"/>
  <c r="AB3263" i="1"/>
  <c r="AB3262" i="1"/>
  <c r="AB3261" i="1"/>
  <c r="AB3260" i="1"/>
  <c r="AB3259" i="1"/>
  <c r="AB3258" i="1"/>
  <c r="AB3257" i="1"/>
  <c r="AB3256" i="1"/>
  <c r="AB3255" i="1"/>
  <c r="AB3254" i="1"/>
  <c r="AB3253" i="1"/>
  <c r="AB3252" i="1"/>
  <c r="AB3251" i="1"/>
  <c r="AB3250" i="1"/>
  <c r="AB3249" i="1"/>
  <c r="AB3248" i="1"/>
  <c r="AB3247" i="1"/>
  <c r="AB3246" i="1"/>
  <c r="AB3245" i="1"/>
  <c r="AB3244" i="1"/>
  <c r="AB3243" i="1"/>
  <c r="AB3242" i="1"/>
  <c r="AB3241" i="1"/>
  <c r="AB3240" i="1"/>
  <c r="AB3239" i="1"/>
  <c r="AB3238" i="1"/>
  <c r="AB3237" i="1"/>
  <c r="AB3236" i="1"/>
  <c r="AB3235" i="1"/>
  <c r="AB3234" i="1"/>
  <c r="AB3233" i="1"/>
  <c r="AB3232" i="1"/>
  <c r="AB3231" i="1"/>
  <c r="AB3230" i="1"/>
  <c r="AB3229" i="1"/>
  <c r="AB3228" i="1"/>
  <c r="AB3227" i="1"/>
  <c r="AB3226" i="1"/>
  <c r="AB3225" i="1"/>
  <c r="AB3224" i="1"/>
  <c r="AB3223" i="1"/>
  <c r="AB3222" i="1"/>
  <c r="AB3221" i="1"/>
  <c r="AB3220" i="1"/>
  <c r="AB3219" i="1"/>
  <c r="AB3218" i="1"/>
  <c r="AB3217" i="1"/>
  <c r="AB3216" i="1"/>
  <c r="AB3215" i="1"/>
  <c r="AB3214" i="1"/>
  <c r="AB3213" i="1"/>
  <c r="AB3212" i="1"/>
  <c r="AB3211" i="1"/>
  <c r="AB3210" i="1"/>
  <c r="AB3209" i="1"/>
  <c r="AB3208" i="1"/>
  <c r="AB3207" i="1"/>
  <c r="AB3206" i="1"/>
  <c r="AB3205" i="1"/>
  <c r="AB3204" i="1"/>
  <c r="AB3203" i="1"/>
  <c r="AB3202" i="1"/>
  <c r="AB3201" i="1"/>
  <c r="AB3200" i="1"/>
  <c r="AB3199" i="1"/>
  <c r="AB3198" i="1"/>
  <c r="AB3197" i="1"/>
  <c r="AB3196" i="1"/>
  <c r="AB3195" i="1"/>
  <c r="AB3194" i="1"/>
  <c r="AB3193" i="1"/>
  <c r="AB3192" i="1"/>
  <c r="AB3191" i="1"/>
  <c r="AB3190" i="1"/>
  <c r="AB3189" i="1"/>
  <c r="AB3188" i="1"/>
  <c r="AB3187" i="1"/>
  <c r="AB3186" i="1"/>
  <c r="AB3185" i="1"/>
  <c r="AB3184" i="1"/>
  <c r="AB3183" i="1"/>
  <c r="AB3182" i="1"/>
  <c r="AB3181" i="1"/>
  <c r="AB3180" i="1"/>
  <c r="AB3179" i="1"/>
  <c r="AB3178" i="1"/>
  <c r="AB3177" i="1"/>
  <c r="AB3176" i="1"/>
  <c r="AB3175" i="1"/>
  <c r="AB3174" i="1"/>
  <c r="AB3173" i="1"/>
  <c r="AB3172" i="1"/>
  <c r="AB3171" i="1"/>
  <c r="AB3170" i="1"/>
  <c r="AB3169" i="1"/>
  <c r="AB3168" i="1"/>
  <c r="AB3167" i="1"/>
  <c r="AB3166" i="1"/>
  <c r="AB3165" i="1"/>
  <c r="AB3164" i="1"/>
  <c r="AB3163" i="1"/>
  <c r="AB3162" i="1"/>
  <c r="AB3161" i="1"/>
  <c r="AB3160" i="1"/>
  <c r="AB3159" i="1"/>
  <c r="AB3158" i="1"/>
  <c r="AB3157" i="1"/>
  <c r="AB3156" i="1"/>
  <c r="AB3155" i="1"/>
  <c r="AB3154" i="1"/>
  <c r="AB3153" i="1"/>
  <c r="AB3152" i="1"/>
  <c r="AB3151" i="1"/>
  <c r="AB3150" i="1"/>
  <c r="AB3149" i="1"/>
  <c r="AB3148" i="1"/>
  <c r="AB3147" i="1"/>
  <c r="AB3146" i="1"/>
  <c r="AB3145" i="1"/>
  <c r="AB3144" i="1"/>
  <c r="AB3143" i="1"/>
  <c r="AB3142" i="1"/>
  <c r="AB3141" i="1"/>
  <c r="AB3140" i="1"/>
  <c r="AB3139" i="1"/>
  <c r="AB3138" i="1"/>
  <c r="AB3137" i="1"/>
  <c r="AB3136" i="1"/>
  <c r="AB3135" i="1"/>
  <c r="AB3134" i="1"/>
  <c r="AB3133" i="1"/>
  <c r="AB3132" i="1"/>
  <c r="AB3131" i="1"/>
  <c r="AB3130" i="1"/>
  <c r="AB3129" i="1"/>
  <c r="AB3128" i="1"/>
  <c r="AB3127" i="1"/>
  <c r="AB3126" i="1"/>
  <c r="AB3125" i="1"/>
  <c r="AB3124" i="1"/>
  <c r="AB3123" i="1"/>
  <c r="AB3122" i="1"/>
  <c r="AB3121" i="1"/>
  <c r="AB3120" i="1"/>
  <c r="AB3119" i="1"/>
  <c r="AB3118" i="1"/>
  <c r="AB3117" i="1"/>
  <c r="AB3116" i="1"/>
  <c r="AB3115" i="1"/>
  <c r="AB3114" i="1"/>
  <c r="AB3113" i="1"/>
  <c r="AB3112" i="1"/>
  <c r="AB3111" i="1"/>
  <c r="AB3110" i="1"/>
  <c r="AB3109" i="1"/>
  <c r="AB3108" i="1"/>
  <c r="AB3107" i="1"/>
  <c r="AB3106" i="1"/>
  <c r="AB3105" i="1"/>
  <c r="AB3104" i="1"/>
  <c r="AB3103" i="1"/>
  <c r="AB3102" i="1"/>
  <c r="AB3101" i="1"/>
  <c r="AB3100" i="1"/>
  <c r="AB3099" i="1"/>
  <c r="AB3098" i="1"/>
  <c r="AB3097" i="1"/>
  <c r="AB3096" i="1"/>
  <c r="AB3095" i="1"/>
  <c r="AB3094" i="1"/>
  <c r="AB3093" i="1"/>
  <c r="AB3092" i="1"/>
  <c r="AB3091" i="1"/>
  <c r="AB3090" i="1"/>
  <c r="AB3089" i="1"/>
  <c r="AB3088" i="1"/>
  <c r="AB3087" i="1"/>
  <c r="AB3086" i="1"/>
  <c r="AB3085" i="1"/>
  <c r="AB3084" i="1"/>
  <c r="AB3083" i="1"/>
  <c r="AB3082" i="1"/>
  <c r="AB3081" i="1"/>
  <c r="AB3080" i="1"/>
  <c r="AB3079" i="1"/>
  <c r="AB3078" i="1"/>
  <c r="AB3077" i="1"/>
  <c r="AB3076" i="1"/>
  <c r="AB3075" i="1"/>
  <c r="AB3074" i="1"/>
  <c r="AB3073" i="1"/>
  <c r="AB3072" i="1"/>
  <c r="AB3071" i="1"/>
  <c r="AB3070" i="1"/>
  <c r="AB3069" i="1"/>
  <c r="AB3068" i="1"/>
  <c r="AB3067" i="1"/>
  <c r="AB3066" i="1"/>
  <c r="AB3065" i="1"/>
  <c r="AB3064" i="1"/>
  <c r="AB3063" i="1"/>
  <c r="AB3062" i="1"/>
  <c r="AB3061" i="1"/>
  <c r="AB3060" i="1"/>
  <c r="AB3059" i="1"/>
  <c r="AB3058" i="1"/>
  <c r="AB3057" i="1"/>
  <c r="AB3056" i="1"/>
  <c r="AB3055" i="1"/>
  <c r="AB3054" i="1"/>
  <c r="AB3053" i="1"/>
  <c r="AB3052" i="1"/>
  <c r="AB3051" i="1"/>
  <c r="AB3050" i="1"/>
  <c r="AB3049" i="1"/>
  <c r="AB3048" i="1"/>
  <c r="AB3047" i="1"/>
  <c r="AB3046" i="1"/>
  <c r="AB3045" i="1"/>
  <c r="AB3044" i="1"/>
  <c r="AB3043" i="1"/>
  <c r="AB3042" i="1"/>
  <c r="AB3041" i="1"/>
  <c r="AB3040" i="1"/>
  <c r="AB3039" i="1"/>
  <c r="AB3038" i="1"/>
  <c r="AB3037" i="1"/>
  <c r="AB3036" i="1"/>
  <c r="AB3035" i="1"/>
  <c r="AB3034" i="1"/>
  <c r="AB3033" i="1"/>
  <c r="AB3032" i="1"/>
  <c r="AB3031" i="1"/>
  <c r="AB3030" i="1"/>
  <c r="AB3029" i="1"/>
  <c r="AB3028" i="1"/>
  <c r="AB3027" i="1"/>
  <c r="AB3026" i="1"/>
  <c r="AB3025" i="1"/>
  <c r="AB3024" i="1"/>
  <c r="AB3023" i="1"/>
  <c r="AB3022" i="1"/>
  <c r="AB3021" i="1"/>
  <c r="AB3020" i="1"/>
  <c r="AB3019" i="1"/>
  <c r="AB3018" i="1"/>
  <c r="AB3017" i="1"/>
  <c r="AB3016" i="1"/>
  <c r="AB3015" i="1"/>
  <c r="AB3014" i="1"/>
  <c r="AB3013" i="1"/>
  <c r="AB3012" i="1"/>
  <c r="AB3011" i="1"/>
  <c r="AB3010" i="1"/>
  <c r="AB3009" i="1"/>
  <c r="AB3008" i="1"/>
  <c r="AB3007" i="1"/>
  <c r="AB3006" i="1"/>
  <c r="AB3005" i="1"/>
  <c r="AB3004" i="1"/>
  <c r="AB3003" i="1"/>
  <c r="AB3002" i="1"/>
  <c r="AB3001" i="1"/>
  <c r="AB3000" i="1"/>
  <c r="AB2999" i="1"/>
  <c r="AB2998" i="1"/>
  <c r="AB2997" i="1"/>
  <c r="AB2996" i="1"/>
  <c r="AB2995" i="1"/>
  <c r="AB2994" i="1"/>
  <c r="AB2993" i="1"/>
  <c r="AB2992" i="1"/>
  <c r="AB2991" i="1"/>
  <c r="AB2990" i="1"/>
  <c r="AB2989" i="1"/>
  <c r="AB2988" i="1"/>
  <c r="AB2987" i="1"/>
  <c r="AB2986" i="1"/>
  <c r="AB2985" i="1"/>
  <c r="AB2984" i="1"/>
  <c r="AB2983" i="1"/>
  <c r="AB2982" i="1"/>
  <c r="AB2981" i="1"/>
  <c r="AB2980" i="1"/>
  <c r="AB2979" i="1"/>
  <c r="AB2978" i="1"/>
  <c r="AB2977" i="1"/>
  <c r="AB2976" i="1"/>
  <c r="AB2975" i="1"/>
  <c r="AB2974" i="1"/>
  <c r="AB2973" i="1"/>
  <c r="AB2972" i="1"/>
  <c r="AB2971" i="1"/>
  <c r="AB2970" i="1"/>
  <c r="AB2969" i="1"/>
  <c r="AB2968" i="1"/>
  <c r="AB2967" i="1"/>
  <c r="AB2966" i="1"/>
  <c r="AB2965" i="1"/>
  <c r="AB2964" i="1"/>
  <c r="AB2963" i="1"/>
  <c r="AB2962" i="1"/>
  <c r="AB2961" i="1"/>
  <c r="AB2960" i="1"/>
  <c r="AB2959" i="1"/>
  <c r="AB2958" i="1"/>
  <c r="AB2957" i="1"/>
  <c r="AB2956" i="1"/>
  <c r="AB2955" i="1"/>
  <c r="AB2954" i="1"/>
  <c r="AB2953" i="1"/>
  <c r="AB2952" i="1"/>
  <c r="AB2951" i="1"/>
  <c r="AB2950" i="1"/>
  <c r="AB2949" i="1"/>
  <c r="AB2948" i="1"/>
  <c r="AB2947" i="1"/>
  <c r="AB2946" i="1"/>
  <c r="AB2945" i="1"/>
  <c r="AB2944" i="1"/>
  <c r="AB2943" i="1"/>
  <c r="AB2942" i="1"/>
  <c r="AB2941" i="1"/>
  <c r="AB2940" i="1"/>
  <c r="AB2939" i="1"/>
  <c r="AB2938" i="1"/>
  <c r="AB2937" i="1"/>
  <c r="AB2936" i="1"/>
  <c r="AB2935" i="1"/>
  <c r="AB2934" i="1"/>
  <c r="AB2933" i="1"/>
  <c r="AB2932" i="1"/>
  <c r="AB2931" i="1"/>
  <c r="AB2930" i="1"/>
  <c r="AB2929" i="1"/>
  <c r="AB2928" i="1"/>
  <c r="AB2927" i="1"/>
  <c r="AB2926" i="1"/>
  <c r="AB2925" i="1"/>
  <c r="AB2924" i="1"/>
  <c r="AB2923" i="1"/>
  <c r="AB2922" i="1"/>
  <c r="AB2921" i="1"/>
  <c r="AB2920" i="1"/>
  <c r="AB2919" i="1"/>
  <c r="AB2918" i="1"/>
  <c r="AB2917" i="1"/>
  <c r="AB2916" i="1"/>
  <c r="AB2915" i="1"/>
  <c r="AB2914" i="1"/>
  <c r="AB2913" i="1"/>
  <c r="AB2912" i="1"/>
  <c r="AB2911" i="1"/>
  <c r="AB2910" i="1"/>
  <c r="AB2909" i="1"/>
  <c r="AB2908" i="1"/>
  <c r="AB2907" i="1"/>
  <c r="AB2906" i="1"/>
  <c r="AB2905" i="1"/>
  <c r="AB2904" i="1"/>
  <c r="AB2903" i="1"/>
  <c r="AB2902" i="1"/>
  <c r="AB2901" i="1"/>
  <c r="AB2900" i="1"/>
  <c r="AB2899" i="1"/>
  <c r="AB2898" i="1"/>
  <c r="AB2897" i="1"/>
  <c r="AB2896" i="1"/>
  <c r="AB2895" i="1"/>
  <c r="AB2894" i="1"/>
  <c r="AB2893" i="1"/>
  <c r="AB2892" i="1"/>
  <c r="AB2891" i="1"/>
  <c r="AB2890" i="1"/>
  <c r="AB2889" i="1"/>
  <c r="AB2888" i="1"/>
  <c r="AB2887" i="1"/>
  <c r="AB2886" i="1"/>
  <c r="AB2885" i="1"/>
  <c r="AB2884" i="1"/>
  <c r="AB2883" i="1"/>
  <c r="AB2882" i="1"/>
  <c r="AB2881" i="1"/>
  <c r="AB2880" i="1"/>
  <c r="AB2879" i="1"/>
  <c r="AB2878" i="1"/>
  <c r="AB2877" i="1"/>
  <c r="AB2876" i="1"/>
  <c r="AB2875" i="1"/>
  <c r="AB2874" i="1"/>
  <c r="AB2873" i="1"/>
  <c r="AB2872" i="1"/>
  <c r="AB2871" i="1"/>
  <c r="AB2870" i="1"/>
  <c r="AB2869" i="1"/>
  <c r="AB2868" i="1"/>
  <c r="AB2867" i="1"/>
  <c r="AB2866" i="1"/>
  <c r="AB2865" i="1"/>
  <c r="AB2864" i="1"/>
  <c r="AB2863" i="1"/>
  <c r="AB2862" i="1"/>
  <c r="AB2861" i="1"/>
  <c r="AB2860" i="1"/>
  <c r="AB2859" i="1"/>
  <c r="AB2858" i="1"/>
  <c r="AB2857" i="1"/>
  <c r="AB2856" i="1"/>
  <c r="AB2855" i="1"/>
  <c r="AB2854" i="1"/>
  <c r="AB2853" i="1"/>
  <c r="AB2852" i="1"/>
  <c r="AB2851" i="1"/>
  <c r="AB2850" i="1"/>
  <c r="AB2849" i="1"/>
  <c r="AB2848" i="1"/>
  <c r="AB2847" i="1"/>
  <c r="AB2846" i="1"/>
  <c r="AB2845" i="1"/>
  <c r="AB2844" i="1"/>
  <c r="AB2843" i="1"/>
  <c r="AB2842" i="1"/>
  <c r="AB2841" i="1"/>
  <c r="AB2840" i="1"/>
  <c r="AB2839" i="1"/>
  <c r="AB2838" i="1"/>
  <c r="AB2837" i="1"/>
  <c r="AB2836" i="1"/>
  <c r="AB2835" i="1"/>
  <c r="AB2834" i="1"/>
  <c r="AB2833" i="1"/>
  <c r="AB2832" i="1"/>
  <c r="AB2831" i="1"/>
  <c r="AB2830" i="1"/>
  <c r="AB2829" i="1"/>
  <c r="AB2828" i="1"/>
  <c r="AB2827" i="1"/>
  <c r="AB2826" i="1"/>
  <c r="AB2825" i="1"/>
  <c r="AB2824" i="1"/>
  <c r="AB2823" i="1"/>
  <c r="AB2822" i="1"/>
  <c r="AB2821" i="1"/>
  <c r="AB2820" i="1"/>
  <c r="AB2819" i="1"/>
  <c r="AB2818" i="1"/>
  <c r="AB2817" i="1"/>
  <c r="AB2816" i="1"/>
  <c r="AB2815" i="1"/>
  <c r="AB2814" i="1"/>
  <c r="AB2813" i="1"/>
  <c r="AB2812" i="1"/>
  <c r="AB2811" i="1"/>
  <c r="AB2810" i="1"/>
  <c r="AB2809" i="1"/>
  <c r="AB2808" i="1"/>
  <c r="AB2807" i="1"/>
  <c r="AB2806" i="1"/>
  <c r="AB2805" i="1"/>
  <c r="AB2804" i="1"/>
  <c r="AB2803" i="1"/>
  <c r="AB2802" i="1"/>
  <c r="AB2801" i="1"/>
  <c r="AB2800" i="1"/>
  <c r="AB2799" i="1"/>
  <c r="AB2798" i="1"/>
  <c r="AB2797" i="1"/>
  <c r="AB2796" i="1"/>
  <c r="AB2795" i="1"/>
  <c r="AB2794" i="1"/>
  <c r="AB2793" i="1"/>
  <c r="AB2792" i="1"/>
  <c r="AB2791" i="1"/>
  <c r="AB2790" i="1"/>
  <c r="AB2789" i="1"/>
  <c r="AB2788" i="1"/>
  <c r="AB2787" i="1"/>
  <c r="AB2786" i="1"/>
  <c r="AB2785" i="1"/>
  <c r="AB2784" i="1"/>
  <c r="AB2783" i="1"/>
  <c r="AB2782" i="1"/>
  <c r="AB2781" i="1"/>
  <c r="AB2780" i="1"/>
  <c r="AB2779" i="1"/>
  <c r="AB2778" i="1"/>
  <c r="AB2777" i="1"/>
  <c r="AB2776" i="1"/>
  <c r="AB2775" i="1"/>
  <c r="AB2774" i="1"/>
  <c r="AB2773" i="1"/>
  <c r="AB2772" i="1"/>
  <c r="AB2771" i="1"/>
  <c r="AB2770" i="1"/>
  <c r="AB2769" i="1"/>
  <c r="AB2768" i="1"/>
  <c r="AB2767" i="1"/>
  <c r="AB2766" i="1"/>
  <c r="AB2765" i="1"/>
  <c r="AB2764" i="1"/>
  <c r="AB2763" i="1"/>
  <c r="AB2762" i="1"/>
  <c r="AB2761" i="1"/>
  <c r="AB2760" i="1"/>
  <c r="AB2759" i="1"/>
  <c r="AB2758" i="1"/>
  <c r="AB2757" i="1"/>
  <c r="AB2756" i="1"/>
  <c r="AB2755" i="1"/>
  <c r="AB2754" i="1"/>
  <c r="AB2753" i="1"/>
  <c r="AB2752" i="1"/>
  <c r="AB2751" i="1"/>
  <c r="AB2750" i="1"/>
  <c r="AB2749" i="1"/>
  <c r="AB2748" i="1"/>
  <c r="AB2747" i="1"/>
  <c r="AB2746" i="1"/>
  <c r="AB2745" i="1"/>
  <c r="AB2744" i="1"/>
  <c r="AB2743" i="1"/>
  <c r="AB2742" i="1"/>
  <c r="AB2741" i="1"/>
  <c r="AB2740" i="1"/>
  <c r="AB2739" i="1"/>
  <c r="AB2738" i="1"/>
  <c r="AB2737" i="1"/>
  <c r="AB2736" i="1"/>
  <c r="AB2735" i="1"/>
  <c r="AB2734" i="1"/>
  <c r="AB2733" i="1"/>
  <c r="AB2732" i="1"/>
  <c r="AB2731" i="1"/>
  <c r="AB2730" i="1"/>
  <c r="AB2729" i="1"/>
  <c r="AB2728" i="1"/>
  <c r="AB2727" i="1"/>
  <c r="AB2726" i="1"/>
  <c r="AB2725" i="1"/>
  <c r="AB2724" i="1"/>
  <c r="AB2723" i="1"/>
  <c r="AB2722" i="1"/>
  <c r="AB2721" i="1"/>
  <c r="AB2720" i="1"/>
  <c r="AB2719" i="1"/>
  <c r="AB2718" i="1"/>
  <c r="AB2717" i="1"/>
  <c r="AB2716" i="1"/>
  <c r="AB2715" i="1"/>
  <c r="AB2714" i="1"/>
  <c r="AB2713" i="1"/>
  <c r="AB2712" i="1"/>
  <c r="AB2711" i="1"/>
  <c r="AB2710" i="1"/>
  <c r="AB2709" i="1"/>
  <c r="AB2708" i="1"/>
  <c r="AB2707" i="1"/>
  <c r="AB2706" i="1"/>
  <c r="AB2705" i="1"/>
  <c r="AB2704" i="1"/>
  <c r="AB2703" i="1"/>
  <c r="AB2702" i="1"/>
  <c r="AB2701" i="1"/>
  <c r="AB2700" i="1"/>
  <c r="AB2699" i="1"/>
  <c r="AB2698" i="1"/>
  <c r="AB2697" i="1"/>
  <c r="AB2696" i="1"/>
  <c r="AB2695" i="1"/>
  <c r="AB2694" i="1"/>
  <c r="AB2693" i="1"/>
  <c r="AB2692" i="1"/>
  <c r="AB2691" i="1"/>
  <c r="AB2690" i="1"/>
  <c r="AB2689" i="1"/>
  <c r="AB2688" i="1"/>
  <c r="AB2687" i="1"/>
  <c r="AB2686" i="1"/>
  <c r="AB2685" i="1"/>
  <c r="AB2684" i="1"/>
  <c r="AB2683" i="1"/>
  <c r="AB2682" i="1"/>
  <c r="AB2681" i="1"/>
  <c r="AB2680" i="1"/>
  <c r="AB2679" i="1"/>
  <c r="AB2678" i="1"/>
  <c r="AB2677" i="1"/>
  <c r="AB2676" i="1"/>
  <c r="AB2675" i="1"/>
  <c r="AB2674" i="1"/>
  <c r="AB2673" i="1"/>
  <c r="AB2672" i="1"/>
  <c r="AB2671" i="1"/>
  <c r="AB2670" i="1"/>
  <c r="AB2669" i="1"/>
  <c r="AB2668" i="1"/>
  <c r="AB2667" i="1"/>
  <c r="AB2666" i="1"/>
  <c r="AB2665" i="1"/>
  <c r="AB2664" i="1"/>
  <c r="AB2663" i="1"/>
  <c r="AB2662" i="1"/>
  <c r="AB2661" i="1"/>
  <c r="AB2660" i="1"/>
  <c r="AB2659" i="1"/>
  <c r="AB2658" i="1"/>
  <c r="AB2657" i="1"/>
  <c r="AB2656" i="1"/>
  <c r="AB2655" i="1"/>
  <c r="AB2654" i="1"/>
  <c r="AB2653" i="1"/>
  <c r="AB2652" i="1"/>
  <c r="AB2651" i="1"/>
  <c r="AB2650" i="1"/>
  <c r="AB2649" i="1"/>
  <c r="AB2648" i="1"/>
  <c r="AB2647" i="1"/>
  <c r="AB2646" i="1"/>
  <c r="AB2645" i="1"/>
  <c r="AB2644" i="1"/>
  <c r="AB2643" i="1"/>
  <c r="AB2642" i="1"/>
  <c r="AB2641" i="1"/>
  <c r="AB2640" i="1"/>
  <c r="AB2639" i="1"/>
  <c r="AB2638" i="1"/>
  <c r="AB2637" i="1"/>
  <c r="AB2636" i="1"/>
  <c r="AB2635" i="1"/>
  <c r="AB2634" i="1"/>
  <c r="AB2633" i="1"/>
  <c r="AB2632" i="1"/>
  <c r="AB2631" i="1"/>
  <c r="AB2630" i="1"/>
  <c r="AB2629" i="1"/>
  <c r="AB2628" i="1"/>
  <c r="AB2627" i="1"/>
  <c r="AB2626" i="1"/>
  <c r="AB2625" i="1"/>
  <c r="AB2624" i="1"/>
  <c r="AB2623" i="1"/>
  <c r="AB2622" i="1"/>
  <c r="AB2621" i="1"/>
  <c r="AB2620" i="1"/>
  <c r="AB2619" i="1"/>
  <c r="AB2618" i="1"/>
  <c r="AB2617" i="1"/>
  <c r="AB2616" i="1"/>
  <c r="AB2615" i="1"/>
  <c r="AB2614" i="1"/>
  <c r="AB2613" i="1"/>
  <c r="AB2612" i="1"/>
  <c r="AB2611" i="1"/>
  <c r="AB2610" i="1"/>
  <c r="AB2609" i="1"/>
  <c r="AB2608" i="1"/>
  <c r="AB2607" i="1"/>
  <c r="AB2606" i="1"/>
  <c r="AB2605" i="1"/>
  <c r="AB2604" i="1"/>
  <c r="AB2603" i="1"/>
  <c r="AB2602" i="1"/>
  <c r="AB2601" i="1"/>
  <c r="AB2600" i="1"/>
  <c r="AB2599" i="1"/>
  <c r="AB2598" i="1"/>
  <c r="AB2597" i="1"/>
  <c r="AB2596" i="1"/>
  <c r="AB2595" i="1"/>
  <c r="AB2594" i="1"/>
  <c r="AB2593" i="1"/>
  <c r="AB2592" i="1"/>
  <c r="AB2591" i="1"/>
  <c r="AB2590" i="1"/>
  <c r="AB2589" i="1"/>
  <c r="AB2588" i="1"/>
  <c r="AB2587" i="1"/>
  <c r="AB2586" i="1"/>
  <c r="AB2585" i="1"/>
  <c r="AB2584" i="1"/>
  <c r="AB2583" i="1"/>
  <c r="AB2582" i="1"/>
  <c r="AB2581" i="1"/>
  <c r="AB2580" i="1"/>
  <c r="AB2579" i="1"/>
  <c r="AB2578" i="1"/>
  <c r="AB2577" i="1"/>
  <c r="AB2576" i="1"/>
  <c r="AB2575" i="1"/>
  <c r="AB2574" i="1"/>
  <c r="AB2573" i="1"/>
  <c r="AB2572" i="1"/>
  <c r="AB2571" i="1"/>
  <c r="AB2570" i="1"/>
  <c r="AB2569" i="1"/>
  <c r="AB2568" i="1"/>
  <c r="AB2567" i="1"/>
  <c r="AB2566" i="1"/>
  <c r="AB2565" i="1"/>
  <c r="AB2564" i="1"/>
  <c r="AB2563" i="1"/>
  <c r="AB2562" i="1"/>
  <c r="AB2561" i="1"/>
  <c r="AB2560" i="1"/>
  <c r="AB2559" i="1"/>
  <c r="AB2558" i="1"/>
  <c r="AB2557" i="1"/>
  <c r="AB2556" i="1"/>
  <c r="AB2555" i="1"/>
  <c r="AB2554" i="1"/>
  <c r="AB2553" i="1"/>
  <c r="AB2552" i="1"/>
  <c r="AB2551" i="1"/>
  <c r="AB2550" i="1"/>
  <c r="AB2549" i="1"/>
  <c r="AB2548" i="1"/>
  <c r="AB2547" i="1"/>
  <c r="AB2546" i="1"/>
  <c r="AB2545" i="1"/>
  <c r="AB2544" i="1"/>
  <c r="AB2543" i="1"/>
  <c r="AB2542" i="1"/>
  <c r="AB2541" i="1"/>
  <c r="AB2540" i="1"/>
  <c r="AB2539" i="1"/>
  <c r="AB2538" i="1"/>
  <c r="AB2537" i="1"/>
  <c r="AB2536" i="1"/>
  <c r="AB2535" i="1"/>
  <c r="AB2534" i="1"/>
  <c r="AB2533" i="1"/>
  <c r="AB2532" i="1"/>
  <c r="AB2531" i="1"/>
  <c r="AB2530" i="1"/>
  <c r="AB2529" i="1"/>
  <c r="AB2528" i="1"/>
  <c r="AB2527" i="1"/>
  <c r="AB2526" i="1"/>
  <c r="AB2525" i="1"/>
  <c r="AB2524" i="1"/>
  <c r="AB2523" i="1"/>
  <c r="AB2522" i="1"/>
  <c r="AB2521" i="1"/>
  <c r="AB2520" i="1"/>
  <c r="AB2519" i="1"/>
  <c r="AB2518" i="1"/>
  <c r="AB2517" i="1"/>
  <c r="AB2516" i="1"/>
  <c r="AB2515" i="1"/>
  <c r="AB2514" i="1"/>
  <c r="AB2513" i="1"/>
  <c r="AB2512" i="1"/>
  <c r="AB2511" i="1"/>
  <c r="AB2510" i="1"/>
  <c r="AB2509" i="1"/>
  <c r="AB2508" i="1"/>
  <c r="AB2507" i="1"/>
  <c r="AB2506" i="1"/>
  <c r="AB2505" i="1"/>
  <c r="AB2504" i="1"/>
  <c r="AB2503" i="1"/>
  <c r="AB2502" i="1"/>
  <c r="AB2501" i="1"/>
  <c r="AB2500" i="1"/>
  <c r="AB2499" i="1"/>
  <c r="AB2498" i="1"/>
  <c r="AB2497" i="1"/>
  <c r="AB2496" i="1"/>
  <c r="AB2495" i="1"/>
  <c r="AB2494" i="1"/>
  <c r="AB2493" i="1"/>
  <c r="AB2492" i="1"/>
  <c r="AB2491" i="1"/>
  <c r="AB2490" i="1"/>
  <c r="AB2489" i="1"/>
  <c r="AB2488" i="1"/>
  <c r="AB2487" i="1"/>
  <c r="AB2486" i="1"/>
  <c r="AB2485" i="1"/>
  <c r="AB2484" i="1"/>
  <c r="AB2483" i="1"/>
  <c r="AB2482" i="1"/>
  <c r="AB2481" i="1"/>
  <c r="AB2480" i="1"/>
  <c r="AB2479" i="1"/>
  <c r="AB2478" i="1"/>
  <c r="AB2477" i="1"/>
  <c r="AB2476" i="1"/>
  <c r="AB2475" i="1"/>
  <c r="AB2474" i="1"/>
  <c r="AB2473" i="1"/>
  <c r="AB2472" i="1"/>
  <c r="AB2471" i="1"/>
  <c r="AB2470" i="1"/>
  <c r="AB2469" i="1"/>
  <c r="AB2468" i="1"/>
  <c r="AB2467" i="1"/>
  <c r="AB2466" i="1"/>
  <c r="AB2465" i="1"/>
  <c r="AB2464" i="1"/>
  <c r="AB2463" i="1"/>
  <c r="AB2462" i="1"/>
  <c r="AB2461" i="1"/>
  <c r="AB2460" i="1"/>
  <c r="AB2459" i="1"/>
  <c r="AB2458" i="1"/>
  <c r="AB2457" i="1"/>
  <c r="AB2456" i="1"/>
  <c r="AB2455" i="1"/>
  <c r="AB2454" i="1"/>
  <c r="AB2453" i="1"/>
  <c r="AB2452" i="1"/>
  <c r="AB2451" i="1"/>
  <c r="AB2450" i="1"/>
  <c r="AB2449" i="1"/>
  <c r="AB2448" i="1"/>
  <c r="AB2447" i="1"/>
  <c r="AB2446" i="1"/>
  <c r="AB2445" i="1"/>
  <c r="AB2444" i="1"/>
  <c r="AB2443" i="1"/>
  <c r="AB2442" i="1"/>
  <c r="AB2441" i="1"/>
  <c r="AB2440" i="1"/>
  <c r="AB2439" i="1"/>
  <c r="AB2438" i="1"/>
  <c r="AB2437" i="1"/>
  <c r="AB2436" i="1"/>
  <c r="AB2435" i="1"/>
  <c r="AB2434" i="1"/>
  <c r="AB2433" i="1"/>
  <c r="AB2432" i="1"/>
  <c r="AB2431" i="1"/>
  <c r="AB2430" i="1"/>
  <c r="AB2429" i="1"/>
  <c r="AB2428" i="1"/>
  <c r="AB2427" i="1"/>
  <c r="AB2426" i="1"/>
  <c r="AB2425" i="1"/>
  <c r="AB2424" i="1"/>
  <c r="AB2423" i="1"/>
  <c r="AB2422" i="1"/>
  <c r="AB2421" i="1"/>
  <c r="AB2420" i="1"/>
  <c r="AB2419" i="1"/>
  <c r="AB2418" i="1"/>
  <c r="AB2417" i="1"/>
  <c r="AB2416" i="1"/>
  <c r="AB2415" i="1"/>
  <c r="AB2414" i="1"/>
  <c r="AB2413" i="1"/>
  <c r="AB2412" i="1"/>
  <c r="AB2411" i="1"/>
  <c r="AB2410" i="1"/>
  <c r="AB2409" i="1"/>
  <c r="AB2408" i="1"/>
  <c r="AB2407" i="1"/>
  <c r="AB2406" i="1"/>
  <c r="AB2405" i="1"/>
  <c r="AB2404" i="1"/>
  <c r="AB2403" i="1"/>
  <c r="AB2402" i="1"/>
  <c r="AB2401" i="1"/>
  <c r="AB2400" i="1"/>
  <c r="AB2399" i="1"/>
  <c r="AB2398" i="1"/>
  <c r="AB2397" i="1"/>
  <c r="AB2396" i="1"/>
  <c r="AB2395" i="1"/>
  <c r="AB2394" i="1"/>
  <c r="AB2393" i="1"/>
  <c r="AB2392" i="1"/>
  <c r="AB2391" i="1"/>
  <c r="AB2390" i="1"/>
  <c r="AB2389" i="1"/>
  <c r="AB2388" i="1"/>
  <c r="AB2387" i="1"/>
  <c r="AB2386" i="1"/>
  <c r="AB2385" i="1"/>
  <c r="AB2384" i="1"/>
  <c r="AB2383" i="1"/>
  <c r="AB2382" i="1"/>
  <c r="AB2381" i="1"/>
  <c r="AB2380" i="1"/>
  <c r="AB2379" i="1"/>
  <c r="AB2378" i="1"/>
  <c r="AB2377" i="1"/>
  <c r="AB2376" i="1"/>
  <c r="AB2375" i="1"/>
  <c r="AB2374" i="1"/>
  <c r="AB2373" i="1"/>
  <c r="AB2372" i="1"/>
  <c r="AB2371" i="1"/>
  <c r="AB2370" i="1"/>
  <c r="AB2369" i="1"/>
  <c r="AB2368" i="1"/>
  <c r="AB2367" i="1"/>
  <c r="AB2366" i="1"/>
  <c r="AB2365" i="1"/>
  <c r="AB2364" i="1"/>
  <c r="AB2363" i="1"/>
  <c r="AB2362" i="1"/>
  <c r="AB2361" i="1"/>
  <c r="AB2360" i="1"/>
  <c r="AB2359" i="1"/>
  <c r="AB2358" i="1"/>
  <c r="AB2357" i="1"/>
  <c r="AB2356" i="1"/>
  <c r="AB2355" i="1"/>
  <c r="AB2354" i="1"/>
  <c r="AB2353" i="1"/>
  <c r="AB2352" i="1"/>
  <c r="AB2351" i="1"/>
  <c r="AB2350" i="1"/>
  <c r="AB2349" i="1"/>
  <c r="AB2348" i="1"/>
  <c r="AB2347" i="1"/>
  <c r="AB2346" i="1"/>
  <c r="AB2345" i="1"/>
  <c r="AB2344" i="1"/>
  <c r="AB2343" i="1"/>
  <c r="AB2342" i="1"/>
  <c r="AB2341" i="1"/>
  <c r="AB2340" i="1"/>
  <c r="AB2339" i="1"/>
  <c r="AB2338" i="1"/>
  <c r="AB2337" i="1"/>
  <c r="AB2336" i="1"/>
  <c r="AB2335" i="1"/>
  <c r="AB2334" i="1"/>
  <c r="AB2333" i="1"/>
  <c r="AB2332" i="1"/>
  <c r="AB2331" i="1"/>
  <c r="AB2330" i="1"/>
  <c r="AB2329" i="1"/>
  <c r="AB2328" i="1"/>
  <c r="AB2327" i="1"/>
  <c r="AB2326" i="1"/>
  <c r="AB2325" i="1"/>
  <c r="AB2324" i="1"/>
  <c r="AB2323" i="1"/>
  <c r="AB2322" i="1"/>
  <c r="AB2321" i="1"/>
  <c r="AB2320" i="1"/>
  <c r="AB2319" i="1"/>
  <c r="AB2318" i="1"/>
  <c r="AB2317" i="1"/>
  <c r="AB2316" i="1"/>
  <c r="AB2315" i="1"/>
  <c r="AB2314" i="1"/>
  <c r="AB2313" i="1"/>
  <c r="AB2312" i="1"/>
  <c r="AB2311" i="1"/>
  <c r="AB2310" i="1"/>
  <c r="AB2309" i="1"/>
  <c r="AB2308" i="1"/>
  <c r="AB2307" i="1"/>
  <c r="AB2306" i="1"/>
  <c r="AB2305" i="1"/>
  <c r="AB2304" i="1"/>
  <c r="AB2303" i="1"/>
  <c r="AB2302" i="1"/>
  <c r="AB2301" i="1"/>
  <c r="AB2300" i="1"/>
  <c r="AB2299" i="1"/>
  <c r="AB2298" i="1"/>
  <c r="AB2297" i="1"/>
  <c r="AB2296" i="1"/>
  <c r="AB2295" i="1"/>
  <c r="AB2294" i="1"/>
  <c r="AB2293" i="1"/>
  <c r="AB2292" i="1"/>
  <c r="AB2291" i="1"/>
  <c r="AB2290" i="1"/>
  <c r="AB2289" i="1"/>
  <c r="AB2288" i="1"/>
  <c r="AB2287" i="1"/>
  <c r="AB2286" i="1"/>
  <c r="AB2285" i="1"/>
  <c r="AB2284" i="1"/>
  <c r="AB2283" i="1"/>
  <c r="AB2282" i="1"/>
  <c r="AB2281" i="1"/>
  <c r="AB2280" i="1"/>
  <c r="AB2279" i="1"/>
  <c r="AB2278" i="1"/>
  <c r="AB2277" i="1"/>
  <c r="AB2276" i="1"/>
  <c r="AB2275" i="1"/>
  <c r="AB2274" i="1"/>
  <c r="AB2273" i="1"/>
  <c r="AB2272" i="1"/>
  <c r="AB2271" i="1"/>
  <c r="AB2270" i="1"/>
  <c r="AB2269" i="1"/>
  <c r="AB2268" i="1"/>
  <c r="AB2267" i="1"/>
  <c r="AB2266" i="1"/>
  <c r="AB2265" i="1"/>
  <c r="AB2264" i="1"/>
  <c r="AB2263" i="1"/>
  <c r="AB2262" i="1"/>
  <c r="AB2261" i="1"/>
  <c r="AB2260" i="1"/>
  <c r="AB2259" i="1"/>
  <c r="AB2258" i="1"/>
  <c r="AB2257" i="1"/>
  <c r="AB2256" i="1"/>
  <c r="AB2255" i="1"/>
  <c r="AB2254" i="1"/>
  <c r="AB2253" i="1"/>
  <c r="AB2252" i="1"/>
  <c r="AB2251" i="1"/>
  <c r="AB2250" i="1"/>
  <c r="AB2249" i="1"/>
  <c r="AB2248" i="1"/>
  <c r="AB2247" i="1"/>
  <c r="AB2246" i="1"/>
  <c r="AB2245" i="1"/>
  <c r="AB2244" i="1"/>
  <c r="AB2243" i="1"/>
  <c r="AB2242" i="1"/>
  <c r="AB2241" i="1"/>
  <c r="AB2240" i="1"/>
  <c r="AB2239" i="1"/>
  <c r="AB2238" i="1"/>
  <c r="AB2237" i="1"/>
  <c r="AB2236" i="1"/>
  <c r="AB2235" i="1"/>
  <c r="AB2234" i="1"/>
  <c r="AB2233" i="1"/>
  <c r="AB2232" i="1"/>
  <c r="AB2231" i="1"/>
  <c r="AB2230" i="1"/>
  <c r="AB2229" i="1"/>
  <c r="AB2228" i="1"/>
  <c r="AB2227" i="1"/>
  <c r="AB2226" i="1"/>
  <c r="AB2225" i="1"/>
  <c r="AB2224" i="1"/>
  <c r="AB2223" i="1"/>
  <c r="AB2222" i="1"/>
  <c r="AB2221" i="1"/>
  <c r="AB2220" i="1"/>
  <c r="AB2219" i="1"/>
  <c r="AB2218" i="1"/>
  <c r="AB2217" i="1"/>
  <c r="AB2216" i="1"/>
  <c r="AB2215" i="1"/>
  <c r="AB2214" i="1"/>
  <c r="AB2213" i="1"/>
  <c r="AB2212" i="1"/>
  <c r="AB2211" i="1"/>
  <c r="AB2210" i="1"/>
  <c r="AB2209" i="1"/>
  <c r="AB2208" i="1"/>
  <c r="AB2207" i="1"/>
  <c r="AB2206" i="1"/>
  <c r="AB2205" i="1"/>
  <c r="AB2204" i="1"/>
  <c r="AB2203" i="1"/>
  <c r="AB2202" i="1"/>
  <c r="AB2201" i="1"/>
  <c r="AB2200" i="1"/>
  <c r="AB2199" i="1"/>
  <c r="AB2198" i="1"/>
  <c r="AB2197" i="1"/>
  <c r="AB2196" i="1"/>
  <c r="AB2195" i="1"/>
  <c r="AB2194" i="1"/>
  <c r="AB2193" i="1"/>
  <c r="AB2192" i="1"/>
  <c r="AB2191" i="1"/>
  <c r="AB2190" i="1"/>
  <c r="AB2189" i="1"/>
  <c r="AB2188" i="1"/>
  <c r="AB2187" i="1"/>
  <c r="AB2186" i="1"/>
  <c r="AB2185" i="1"/>
  <c r="AB2184" i="1"/>
  <c r="AB2183" i="1"/>
  <c r="AB2182" i="1"/>
  <c r="AB2181" i="1"/>
  <c r="AB2180" i="1"/>
  <c r="AB2179" i="1"/>
  <c r="AB2178" i="1"/>
  <c r="AB2177" i="1"/>
  <c r="AB2176" i="1"/>
  <c r="AB2175" i="1"/>
  <c r="AB2174" i="1"/>
  <c r="AB2173" i="1"/>
  <c r="AB2172" i="1"/>
  <c r="AB2171" i="1"/>
  <c r="AB2170" i="1"/>
  <c r="AB2169" i="1"/>
  <c r="AB2168" i="1"/>
  <c r="AB2167" i="1"/>
  <c r="AB2166" i="1"/>
  <c r="AB2165" i="1"/>
  <c r="AB2164" i="1"/>
  <c r="AB2163" i="1"/>
  <c r="AB2162" i="1"/>
  <c r="AB2161" i="1"/>
  <c r="AB2160" i="1"/>
  <c r="AB2159" i="1"/>
  <c r="AB2158" i="1"/>
  <c r="AB2157" i="1"/>
  <c r="AB2156" i="1"/>
  <c r="AB2155" i="1"/>
  <c r="AB2154" i="1"/>
  <c r="AB2153" i="1"/>
  <c r="AB2152" i="1"/>
  <c r="AB2151" i="1"/>
  <c r="AB2150" i="1"/>
  <c r="AB2149" i="1"/>
  <c r="AB2148" i="1"/>
  <c r="AB2147" i="1"/>
  <c r="AB2146" i="1"/>
  <c r="AB2145" i="1"/>
  <c r="AB2144" i="1"/>
  <c r="AB2143" i="1"/>
  <c r="AB2142" i="1"/>
  <c r="AB2141" i="1"/>
  <c r="AB2140" i="1"/>
  <c r="AB2139" i="1"/>
  <c r="AB2138" i="1"/>
  <c r="AB2137" i="1"/>
  <c r="AB2136" i="1"/>
  <c r="AB2135" i="1"/>
  <c r="AB2134" i="1"/>
  <c r="AB2133" i="1"/>
  <c r="AB2132" i="1"/>
  <c r="AB2131" i="1"/>
  <c r="AB2130" i="1"/>
  <c r="AB2129" i="1"/>
  <c r="AB2128" i="1"/>
  <c r="AB2127" i="1"/>
  <c r="AB2126" i="1"/>
  <c r="AB2125" i="1"/>
  <c r="AB2124" i="1"/>
  <c r="AB2123" i="1"/>
  <c r="AB2122" i="1"/>
  <c r="AB2121" i="1"/>
  <c r="AB2120" i="1"/>
  <c r="AB2119" i="1"/>
  <c r="AB2118" i="1"/>
  <c r="AB2117" i="1"/>
  <c r="AB2116" i="1"/>
  <c r="AB2115" i="1"/>
  <c r="AB2114" i="1"/>
  <c r="AB2113" i="1"/>
  <c r="AB2112" i="1"/>
  <c r="AB2111" i="1"/>
  <c r="AB2110" i="1"/>
  <c r="AB2109" i="1"/>
  <c r="AB2108" i="1"/>
  <c r="AB2107" i="1"/>
  <c r="AB2106" i="1"/>
  <c r="AB2105" i="1"/>
  <c r="AB2104" i="1"/>
  <c r="AB2103" i="1"/>
  <c r="AB2102" i="1"/>
  <c r="AB2101" i="1"/>
  <c r="AB2100" i="1"/>
  <c r="AB2099" i="1"/>
  <c r="AB2098" i="1"/>
  <c r="AB2097" i="1"/>
  <c r="AB2096" i="1"/>
  <c r="AB2095" i="1"/>
  <c r="AB2094" i="1"/>
  <c r="AB2093" i="1"/>
  <c r="AB2092" i="1"/>
  <c r="AB2091" i="1"/>
  <c r="AB2090" i="1"/>
  <c r="AB2089" i="1"/>
  <c r="AB2088" i="1"/>
  <c r="AB2087" i="1"/>
  <c r="AB2086" i="1"/>
  <c r="AB2085" i="1"/>
  <c r="AB2084" i="1"/>
  <c r="AB2083" i="1"/>
  <c r="AB2082" i="1"/>
  <c r="AB2081" i="1"/>
  <c r="AB2080" i="1"/>
  <c r="AB2079" i="1"/>
  <c r="AB2078" i="1"/>
  <c r="AB2077" i="1"/>
  <c r="AB2076" i="1"/>
  <c r="AB2075" i="1"/>
  <c r="AB2074" i="1"/>
  <c r="AB2073" i="1"/>
  <c r="AB2072" i="1"/>
  <c r="AB2071" i="1"/>
  <c r="AB2070" i="1"/>
  <c r="AB2069" i="1"/>
  <c r="AB2068" i="1"/>
  <c r="AB2067" i="1"/>
  <c r="AB2066" i="1"/>
  <c r="AB2065" i="1"/>
  <c r="AB2064" i="1"/>
  <c r="AB2063" i="1"/>
  <c r="AB2062" i="1"/>
  <c r="AB2061" i="1"/>
  <c r="AB2060" i="1"/>
  <c r="AB2059" i="1"/>
  <c r="AB2058" i="1"/>
  <c r="AB2057" i="1"/>
  <c r="AB2056" i="1"/>
  <c r="AB2055" i="1"/>
  <c r="AB2054" i="1"/>
  <c r="AB2053" i="1"/>
  <c r="AB2052" i="1"/>
  <c r="AB2051" i="1"/>
  <c r="AB2050" i="1"/>
  <c r="AB2049" i="1"/>
  <c r="AB2048" i="1"/>
  <c r="AB2047" i="1"/>
  <c r="AB2046" i="1"/>
  <c r="AB2045" i="1"/>
  <c r="AB2044" i="1"/>
  <c r="AB2043" i="1"/>
  <c r="AB2042" i="1"/>
  <c r="AB2041" i="1"/>
  <c r="AB2040" i="1"/>
  <c r="AB2039" i="1"/>
  <c r="AB2038" i="1"/>
  <c r="AB2037" i="1"/>
  <c r="AB2036" i="1"/>
  <c r="AB2035" i="1"/>
  <c r="AB2034" i="1"/>
  <c r="AB2033" i="1"/>
  <c r="AB2032" i="1"/>
  <c r="AB2031" i="1"/>
  <c r="AB2030" i="1"/>
  <c r="AB2029" i="1"/>
  <c r="AB2028" i="1"/>
  <c r="AB2027" i="1"/>
  <c r="AB2026" i="1"/>
  <c r="AB2025" i="1"/>
  <c r="AB2024" i="1"/>
  <c r="AB2023" i="1"/>
  <c r="AB2022" i="1"/>
  <c r="AB2021" i="1"/>
  <c r="AB2020" i="1"/>
  <c r="AB2019" i="1"/>
  <c r="AB2018" i="1"/>
  <c r="AB2017" i="1"/>
  <c r="AB2016" i="1"/>
  <c r="AB2015" i="1"/>
  <c r="AB2014" i="1"/>
  <c r="AB2013" i="1"/>
  <c r="AB2012" i="1"/>
  <c r="AB2011" i="1"/>
  <c r="AB2010" i="1"/>
  <c r="AB2009" i="1"/>
  <c r="AB2008" i="1"/>
  <c r="AB2007" i="1"/>
  <c r="AB2006" i="1"/>
  <c r="AB2005" i="1"/>
  <c r="AB2004" i="1"/>
  <c r="AB2003" i="1"/>
  <c r="AB2002" i="1"/>
  <c r="AB2001" i="1"/>
  <c r="AB2000" i="1"/>
  <c r="AB1999" i="1"/>
  <c r="AB1998" i="1"/>
  <c r="AB1997" i="1"/>
  <c r="AB1996" i="1"/>
  <c r="AB1995" i="1"/>
  <c r="AB1994" i="1"/>
  <c r="AB1993" i="1"/>
  <c r="AB1992" i="1"/>
  <c r="AB1991" i="1"/>
  <c r="AB1990" i="1"/>
  <c r="AB1989" i="1"/>
  <c r="AB1988" i="1"/>
  <c r="AB1987" i="1"/>
  <c r="AB1986" i="1"/>
  <c r="AB1985" i="1"/>
  <c r="AB1984" i="1"/>
  <c r="AB1983" i="1"/>
  <c r="AB1982" i="1"/>
  <c r="AB1981" i="1"/>
  <c r="AB1980" i="1"/>
  <c r="AB1979" i="1"/>
  <c r="AB1978" i="1"/>
  <c r="AB1977" i="1"/>
  <c r="AB1976" i="1"/>
  <c r="AB1975" i="1"/>
  <c r="AB1974" i="1"/>
  <c r="AB1973" i="1"/>
  <c r="AB1972" i="1"/>
  <c r="AB1971" i="1"/>
  <c r="AB1970" i="1"/>
  <c r="AB1969" i="1"/>
  <c r="AB1968" i="1"/>
  <c r="AB1967" i="1"/>
  <c r="AB1966" i="1"/>
  <c r="AB1965" i="1"/>
  <c r="AB1964" i="1"/>
  <c r="AB1963" i="1"/>
  <c r="AB1962" i="1"/>
  <c r="AB1961" i="1"/>
  <c r="AB1960" i="1"/>
  <c r="AB1959" i="1"/>
  <c r="AB1958" i="1"/>
  <c r="AB1957" i="1"/>
  <c r="AB1956" i="1"/>
  <c r="AB1955" i="1"/>
  <c r="AB1954" i="1"/>
  <c r="AB1953" i="1"/>
  <c r="AB1952" i="1"/>
  <c r="AB1951" i="1"/>
  <c r="AB1950" i="1"/>
  <c r="AB1949" i="1"/>
  <c r="AB1948" i="1"/>
  <c r="AB1947" i="1"/>
  <c r="AB1946" i="1"/>
  <c r="AB1945" i="1"/>
  <c r="AB1944" i="1"/>
  <c r="AB1943" i="1"/>
  <c r="AB1942" i="1"/>
  <c r="AB1941" i="1"/>
  <c r="AB1940" i="1"/>
  <c r="AB1939" i="1"/>
  <c r="AB1938" i="1"/>
  <c r="AB1937" i="1"/>
  <c r="AB1936" i="1"/>
  <c r="AB1935" i="1"/>
  <c r="AB1934" i="1"/>
  <c r="AB1933" i="1"/>
  <c r="AB1932" i="1"/>
  <c r="AB1931" i="1"/>
  <c r="AB1930" i="1"/>
  <c r="AB1929" i="1"/>
  <c r="AB1928" i="1"/>
  <c r="AB1927" i="1"/>
  <c r="AB1926" i="1"/>
  <c r="AB1925" i="1"/>
  <c r="AB1924" i="1"/>
  <c r="AB1923" i="1"/>
  <c r="AB1922" i="1"/>
  <c r="AB1921" i="1"/>
  <c r="AB1920" i="1"/>
  <c r="AB1919" i="1"/>
  <c r="AB1918" i="1"/>
  <c r="AB1917" i="1"/>
  <c r="AB1916" i="1"/>
  <c r="AB1915" i="1"/>
  <c r="AB1914" i="1"/>
  <c r="AB1913" i="1"/>
  <c r="AB1912" i="1"/>
  <c r="AB1911" i="1"/>
  <c r="AB1910" i="1"/>
  <c r="AB1909" i="1"/>
  <c r="AB1908" i="1"/>
  <c r="AB1907" i="1"/>
  <c r="AB1906" i="1"/>
  <c r="AB1905" i="1"/>
  <c r="AB1904" i="1"/>
  <c r="AB1903" i="1"/>
  <c r="AB1902" i="1"/>
  <c r="AB1901" i="1"/>
  <c r="AB1900" i="1"/>
  <c r="AB1899" i="1"/>
  <c r="AB1898" i="1"/>
  <c r="AB1897" i="1"/>
  <c r="AB1896" i="1"/>
  <c r="AB1895" i="1"/>
  <c r="AB1894" i="1"/>
  <c r="AB1893" i="1"/>
  <c r="AB1892" i="1"/>
  <c r="AB1891" i="1"/>
  <c r="AB1890" i="1"/>
  <c r="AB1889" i="1"/>
  <c r="AB1888" i="1"/>
  <c r="AB1887" i="1"/>
  <c r="AB1886" i="1"/>
  <c r="AB1885" i="1"/>
  <c r="AB1884" i="1"/>
  <c r="AB1883" i="1"/>
  <c r="AB1882" i="1"/>
  <c r="AB1881" i="1"/>
  <c r="AB1880" i="1"/>
  <c r="AB1879" i="1"/>
  <c r="AB1878" i="1"/>
  <c r="AB1877" i="1"/>
  <c r="AB1876" i="1"/>
  <c r="AB1875" i="1"/>
  <c r="AB1874" i="1"/>
  <c r="AB1873" i="1"/>
  <c r="AB1872" i="1"/>
  <c r="AB1871" i="1"/>
  <c r="AB1870" i="1"/>
  <c r="AB1869" i="1"/>
  <c r="AB1868" i="1"/>
  <c r="AB1867" i="1"/>
  <c r="AB1866" i="1"/>
  <c r="AB1865" i="1"/>
  <c r="AB1864" i="1"/>
  <c r="AB1863" i="1"/>
  <c r="AB1862" i="1"/>
  <c r="AB1861" i="1"/>
  <c r="AB1860" i="1"/>
  <c r="AB1859" i="1"/>
  <c r="AB1858" i="1"/>
  <c r="AB1857" i="1"/>
  <c r="AB1856" i="1"/>
  <c r="AB1855" i="1"/>
  <c r="AB1854" i="1"/>
  <c r="AB1853" i="1"/>
  <c r="AB1852" i="1"/>
  <c r="AB1851" i="1"/>
  <c r="AB1850" i="1"/>
  <c r="AB1849" i="1"/>
  <c r="AB1848" i="1"/>
  <c r="AB1847" i="1"/>
  <c r="AB1846" i="1"/>
  <c r="AB1845" i="1"/>
  <c r="AB1844" i="1"/>
  <c r="AB1843" i="1"/>
  <c r="AB1842" i="1"/>
  <c r="AB1841" i="1"/>
  <c r="AB1840" i="1"/>
  <c r="AB1839" i="1"/>
  <c r="AB1838" i="1"/>
  <c r="AB1837" i="1"/>
  <c r="AB1836" i="1"/>
  <c r="AB1835" i="1"/>
  <c r="AB1834" i="1"/>
  <c r="AB1833" i="1"/>
  <c r="AB1832" i="1"/>
  <c r="AB1831" i="1"/>
  <c r="AB1830" i="1"/>
  <c r="AB1829" i="1"/>
  <c r="AB1828" i="1"/>
  <c r="AB1827" i="1"/>
  <c r="AB1826" i="1"/>
  <c r="AB1825" i="1"/>
  <c r="AB1824" i="1"/>
  <c r="AB1823" i="1"/>
  <c r="AB1822" i="1"/>
  <c r="AB1821" i="1"/>
  <c r="AB1820" i="1"/>
  <c r="AB1819" i="1"/>
  <c r="AB1818" i="1"/>
  <c r="AB1817" i="1"/>
  <c r="AB1816" i="1"/>
  <c r="AB1815" i="1"/>
  <c r="AB1814" i="1"/>
  <c r="AB1813" i="1"/>
  <c r="AB1812" i="1"/>
  <c r="AB1811" i="1"/>
  <c r="AB1810" i="1"/>
  <c r="AB1809" i="1"/>
  <c r="AB1808" i="1"/>
  <c r="AB1807" i="1"/>
  <c r="AB1806" i="1"/>
  <c r="AB1805" i="1"/>
  <c r="AB1804" i="1"/>
  <c r="AB1803" i="1"/>
  <c r="AB1802" i="1"/>
  <c r="AB1801" i="1"/>
  <c r="AB1800" i="1"/>
  <c r="AB1799" i="1"/>
  <c r="AB1798" i="1"/>
  <c r="AB1797" i="1"/>
  <c r="AB1796" i="1"/>
  <c r="AB1795" i="1"/>
  <c r="AB1794" i="1"/>
  <c r="AB1793" i="1"/>
  <c r="AB1792" i="1"/>
  <c r="AB1791" i="1"/>
  <c r="AB1790" i="1"/>
  <c r="AB1789" i="1"/>
  <c r="AB1788" i="1"/>
  <c r="AB1787" i="1"/>
  <c r="AB1786" i="1"/>
  <c r="AB1785" i="1"/>
  <c r="AB1784" i="1"/>
  <c r="AB1783" i="1"/>
  <c r="AB1782" i="1"/>
  <c r="AB1781" i="1"/>
  <c r="AB1780" i="1"/>
  <c r="AB1779" i="1"/>
  <c r="AB1778" i="1"/>
  <c r="AB1777" i="1"/>
  <c r="AB1776" i="1"/>
  <c r="AB1775" i="1"/>
  <c r="AB1774" i="1"/>
  <c r="AB1773" i="1"/>
  <c r="AB1772" i="1"/>
  <c r="AB1771" i="1"/>
  <c r="AB1770" i="1"/>
  <c r="AB1769" i="1"/>
  <c r="AB1768" i="1"/>
  <c r="AB1767" i="1"/>
  <c r="AB1766" i="1"/>
  <c r="AB1765" i="1"/>
  <c r="AB1764" i="1"/>
  <c r="AB1763" i="1"/>
  <c r="AB1762" i="1"/>
  <c r="AB1761" i="1"/>
  <c r="AB1760" i="1"/>
  <c r="AB1759" i="1"/>
  <c r="AB1758" i="1"/>
  <c r="AB1757" i="1"/>
  <c r="AB1756" i="1"/>
  <c r="AB1755" i="1"/>
  <c r="AB1754" i="1"/>
  <c r="AB1753" i="1"/>
  <c r="AB1752" i="1"/>
  <c r="AB1751" i="1"/>
  <c r="AB1750" i="1"/>
  <c r="AB1749" i="1"/>
  <c r="AB1748" i="1"/>
  <c r="AB1747" i="1"/>
  <c r="AB1746" i="1"/>
  <c r="AB1745" i="1"/>
  <c r="AB1744" i="1"/>
  <c r="AB1743" i="1"/>
  <c r="AB1742" i="1"/>
  <c r="AB1741" i="1"/>
  <c r="AB1740" i="1"/>
  <c r="AB1739" i="1"/>
  <c r="AB1738" i="1"/>
  <c r="AB1737" i="1"/>
  <c r="AB1736" i="1"/>
  <c r="AB1735" i="1"/>
  <c r="AB1734" i="1"/>
  <c r="AB1733" i="1"/>
  <c r="AB1732" i="1"/>
  <c r="AB1731" i="1"/>
  <c r="AB1730" i="1"/>
  <c r="AB1729" i="1"/>
  <c r="AB1728" i="1"/>
  <c r="AB1727" i="1"/>
  <c r="AB1726" i="1"/>
  <c r="AB1725" i="1"/>
  <c r="AB1724" i="1"/>
  <c r="AB1723" i="1"/>
  <c r="AB1722" i="1"/>
  <c r="AB1721" i="1"/>
  <c r="AB1720" i="1"/>
  <c r="AB1719" i="1"/>
  <c r="AB1718" i="1"/>
  <c r="AB1717" i="1"/>
  <c r="AB1716" i="1"/>
  <c r="AB1715" i="1"/>
  <c r="AB1714" i="1"/>
  <c r="AB1713" i="1"/>
  <c r="AB1712" i="1"/>
  <c r="AB1711" i="1"/>
  <c r="AB1710" i="1"/>
  <c r="AB1709" i="1"/>
  <c r="AB1708" i="1"/>
  <c r="AB1707" i="1"/>
  <c r="AB1706" i="1"/>
  <c r="AB1705" i="1"/>
  <c r="AB1704" i="1"/>
  <c r="AB1703" i="1"/>
  <c r="AB1702" i="1"/>
  <c r="AB1701" i="1"/>
  <c r="AB1700" i="1"/>
  <c r="AB1699" i="1"/>
  <c r="AB1698" i="1"/>
  <c r="AB1697" i="1"/>
  <c r="AB1696" i="1"/>
  <c r="AB1695" i="1"/>
  <c r="AB1694" i="1"/>
  <c r="AB1693" i="1"/>
  <c r="AB1692" i="1"/>
  <c r="AB1691" i="1"/>
  <c r="AB1690" i="1"/>
  <c r="AB1689" i="1"/>
  <c r="AB1688" i="1"/>
  <c r="AB1687" i="1"/>
  <c r="AB1686" i="1"/>
  <c r="AB1685" i="1"/>
  <c r="AB1684" i="1"/>
  <c r="AB1683" i="1"/>
  <c r="AB1682" i="1"/>
  <c r="AB1681" i="1"/>
  <c r="AB1680" i="1"/>
  <c r="AB1679" i="1"/>
  <c r="AB1678" i="1"/>
  <c r="AB1677" i="1"/>
  <c r="AB1676" i="1"/>
  <c r="AB1675" i="1"/>
  <c r="AB1674" i="1"/>
  <c r="AB1673" i="1"/>
  <c r="AB1672" i="1"/>
  <c r="AB1671" i="1"/>
  <c r="AB1670" i="1"/>
  <c r="AB1669" i="1"/>
  <c r="AB1668" i="1"/>
  <c r="AB1667" i="1"/>
  <c r="AB1666" i="1"/>
  <c r="AB1665" i="1"/>
  <c r="AB1664" i="1"/>
  <c r="AB1663" i="1"/>
  <c r="AB1662" i="1"/>
  <c r="AB1661" i="1"/>
  <c r="AB1660" i="1"/>
  <c r="AB1659" i="1"/>
  <c r="AB1658" i="1"/>
  <c r="AB1657" i="1"/>
  <c r="AB1656" i="1"/>
  <c r="AB1655" i="1"/>
  <c r="AB1654" i="1"/>
  <c r="AB1653" i="1"/>
  <c r="AB1652" i="1"/>
  <c r="AB1651" i="1"/>
  <c r="AB1650" i="1"/>
  <c r="AB1649" i="1"/>
  <c r="AB1648" i="1"/>
  <c r="AB1647" i="1"/>
  <c r="AB1646" i="1"/>
  <c r="AB1645" i="1"/>
  <c r="AB1644" i="1"/>
  <c r="AB1643" i="1"/>
  <c r="AB1642" i="1"/>
  <c r="AB1641" i="1"/>
  <c r="AB1640" i="1"/>
  <c r="AB1639" i="1"/>
  <c r="AB1638" i="1"/>
  <c r="AB1637" i="1"/>
  <c r="AB1636" i="1"/>
  <c r="AB1635" i="1"/>
  <c r="AB1634" i="1"/>
  <c r="AB1633" i="1"/>
  <c r="AB1632" i="1"/>
  <c r="AB1631" i="1"/>
  <c r="AB1630" i="1"/>
  <c r="AB1629" i="1"/>
  <c r="AB1628" i="1"/>
  <c r="AB1627" i="1"/>
  <c r="AB1626" i="1"/>
  <c r="AB1625" i="1"/>
  <c r="AB1624" i="1"/>
  <c r="AB1623" i="1"/>
  <c r="AB1622" i="1"/>
  <c r="AB1621" i="1"/>
  <c r="AB1620" i="1"/>
  <c r="AB1619" i="1"/>
  <c r="AB1618" i="1"/>
  <c r="AB1617" i="1"/>
  <c r="AB1616" i="1"/>
  <c r="AB1615" i="1"/>
  <c r="AB1614" i="1"/>
  <c r="AB1613" i="1"/>
  <c r="AB1612" i="1"/>
  <c r="AB1611" i="1"/>
  <c r="AB1610" i="1"/>
  <c r="AB1609" i="1"/>
  <c r="AB1608" i="1"/>
  <c r="AB1607" i="1"/>
  <c r="AB1606" i="1"/>
  <c r="AB1605" i="1"/>
  <c r="AB1604" i="1"/>
  <c r="AB1603" i="1"/>
  <c r="AB1602" i="1"/>
  <c r="AB1601" i="1"/>
  <c r="AB1600" i="1"/>
  <c r="AB1599" i="1"/>
  <c r="AB1598" i="1"/>
  <c r="AB1597" i="1"/>
  <c r="AB1596" i="1"/>
  <c r="AB1595" i="1"/>
  <c r="AB1594" i="1"/>
  <c r="AB1593" i="1"/>
  <c r="AB1592" i="1"/>
  <c r="AB1591" i="1"/>
  <c r="AB1590" i="1"/>
  <c r="AB1589" i="1"/>
  <c r="AB1588" i="1"/>
  <c r="AB1587" i="1"/>
  <c r="AB1586" i="1"/>
  <c r="AB1585" i="1"/>
  <c r="AB1584" i="1"/>
  <c r="AB1583" i="1"/>
  <c r="AB1582" i="1"/>
  <c r="AB1581" i="1"/>
  <c r="AB1580" i="1"/>
  <c r="AB1579" i="1"/>
  <c r="AB1578" i="1"/>
  <c r="AB1577" i="1"/>
  <c r="AB1576" i="1"/>
  <c r="AB1575" i="1"/>
  <c r="AB1574" i="1"/>
  <c r="AB1573" i="1"/>
  <c r="AB1572" i="1"/>
  <c r="AB1571" i="1"/>
  <c r="AB1570" i="1"/>
  <c r="AB1569" i="1"/>
  <c r="AB1568" i="1"/>
  <c r="AB1567" i="1"/>
  <c r="AB1566" i="1"/>
  <c r="AB1565" i="1"/>
  <c r="AB1564" i="1"/>
  <c r="AB1563" i="1"/>
  <c r="AB1562" i="1"/>
  <c r="AB1561" i="1"/>
  <c r="AB1560" i="1"/>
  <c r="AB1559" i="1"/>
  <c r="AB1558" i="1"/>
  <c r="AB1557" i="1"/>
  <c r="AB1556" i="1"/>
  <c r="AB1555" i="1"/>
  <c r="AB1554" i="1"/>
  <c r="AB1553" i="1"/>
  <c r="AB1552" i="1"/>
  <c r="AB1551" i="1"/>
  <c r="AB1550" i="1"/>
  <c r="AB1549" i="1"/>
  <c r="AB1548" i="1"/>
  <c r="AB1547" i="1"/>
  <c r="AB1546" i="1"/>
  <c r="AB1545" i="1"/>
  <c r="AB1544" i="1"/>
  <c r="AB1543" i="1"/>
  <c r="AB1542" i="1"/>
  <c r="AB1541" i="1"/>
  <c r="AB1540" i="1"/>
  <c r="AB1539" i="1"/>
  <c r="AB1538" i="1"/>
  <c r="AB1537" i="1"/>
  <c r="AB1536" i="1"/>
  <c r="AB1535" i="1"/>
  <c r="AB1534" i="1"/>
  <c r="AB1533" i="1"/>
  <c r="AB1532" i="1"/>
  <c r="AB1531" i="1"/>
  <c r="AB1530" i="1"/>
  <c r="AB1529" i="1"/>
  <c r="AB1528" i="1"/>
  <c r="AB1527" i="1"/>
  <c r="AB1526" i="1"/>
  <c r="AB1525" i="1"/>
  <c r="AB1524" i="1"/>
  <c r="AB1523" i="1"/>
  <c r="AB1522" i="1"/>
  <c r="AB1521" i="1"/>
  <c r="AB1520" i="1"/>
  <c r="AB1519" i="1"/>
  <c r="AB1518" i="1"/>
  <c r="AB1517" i="1"/>
  <c r="AB1516" i="1"/>
  <c r="AB1515" i="1"/>
  <c r="AB1514" i="1"/>
  <c r="AB1513" i="1"/>
  <c r="AB1512" i="1"/>
  <c r="AB1511" i="1"/>
  <c r="AB1510" i="1"/>
  <c r="AB1509" i="1"/>
  <c r="AB1508" i="1"/>
  <c r="AB1507" i="1"/>
  <c r="AB1506" i="1"/>
  <c r="AB1505" i="1"/>
  <c r="AB1504" i="1"/>
  <c r="AB1503" i="1"/>
  <c r="AB1502" i="1"/>
  <c r="AB1501" i="1"/>
  <c r="AB1500" i="1"/>
  <c r="AB1499" i="1"/>
  <c r="AB1498" i="1"/>
  <c r="AB1497" i="1"/>
  <c r="AB1496" i="1"/>
  <c r="AB1495" i="1"/>
  <c r="AB1494" i="1"/>
  <c r="AB1493" i="1"/>
  <c r="AB1492" i="1"/>
  <c r="AB1491" i="1"/>
  <c r="AB1490" i="1"/>
  <c r="AB1489" i="1"/>
  <c r="AB1488" i="1"/>
  <c r="AB1487" i="1"/>
  <c r="AB1486" i="1"/>
  <c r="AB1485" i="1"/>
  <c r="AB1484" i="1"/>
  <c r="AB1483" i="1"/>
  <c r="AB1482" i="1"/>
  <c r="AB1481" i="1"/>
  <c r="AB1480" i="1"/>
  <c r="AB1479" i="1"/>
  <c r="AB1478" i="1"/>
  <c r="AB1477" i="1"/>
  <c r="AB1476" i="1"/>
  <c r="AB1475" i="1"/>
  <c r="AB1474" i="1"/>
  <c r="AB1473" i="1"/>
  <c r="AB1472" i="1"/>
  <c r="AB1471" i="1"/>
  <c r="AB1470" i="1"/>
  <c r="AB1469" i="1"/>
  <c r="AB1468" i="1"/>
  <c r="AB1467" i="1"/>
  <c r="AB1466" i="1"/>
  <c r="AB1465" i="1"/>
  <c r="AB1464" i="1"/>
  <c r="AB1463" i="1"/>
  <c r="AB1462" i="1"/>
  <c r="AB1461" i="1"/>
  <c r="AB1460" i="1"/>
  <c r="AB1459" i="1"/>
  <c r="AB1458" i="1"/>
  <c r="AB1457" i="1"/>
  <c r="AB1456" i="1"/>
  <c r="AB1455" i="1"/>
  <c r="AB1454" i="1"/>
  <c r="AB1453" i="1"/>
  <c r="AB1452" i="1"/>
  <c r="AB1451" i="1"/>
  <c r="AB1450" i="1"/>
  <c r="AB1449" i="1"/>
  <c r="AB1448" i="1"/>
  <c r="AB1447" i="1"/>
  <c r="AB1446" i="1"/>
  <c r="AB1445" i="1"/>
  <c r="AB1444" i="1"/>
  <c r="AB1443" i="1"/>
  <c r="AB1442" i="1"/>
  <c r="AB1441" i="1"/>
  <c r="AB1440" i="1"/>
  <c r="AB1439" i="1"/>
  <c r="AB1438" i="1"/>
  <c r="AB1437" i="1"/>
  <c r="AB1436" i="1"/>
  <c r="AB1435" i="1"/>
  <c r="AB1434" i="1"/>
  <c r="AB1433" i="1"/>
  <c r="AB1432" i="1"/>
  <c r="AB1431" i="1"/>
  <c r="AB1430" i="1"/>
  <c r="AB1429" i="1"/>
  <c r="AB1428" i="1"/>
  <c r="AB1427" i="1"/>
  <c r="AB1426" i="1"/>
  <c r="AB1425" i="1"/>
  <c r="AB1424" i="1"/>
  <c r="AB1423" i="1"/>
  <c r="AB1422" i="1"/>
  <c r="AB1421" i="1"/>
  <c r="AB1420" i="1"/>
  <c r="AB1419" i="1"/>
  <c r="AB1418" i="1"/>
  <c r="AB1417" i="1"/>
  <c r="AB1416" i="1"/>
  <c r="AB1415" i="1"/>
  <c r="AB1414" i="1"/>
  <c r="AB1413" i="1"/>
  <c r="AB1412" i="1"/>
  <c r="AB1411" i="1"/>
  <c r="AB1410" i="1"/>
  <c r="AB1409" i="1"/>
  <c r="AB1408" i="1"/>
  <c r="AB1407" i="1"/>
  <c r="AB1406" i="1"/>
  <c r="AB1405" i="1"/>
  <c r="AB1404" i="1"/>
  <c r="AB1403" i="1"/>
  <c r="AB1402" i="1"/>
  <c r="AB1401" i="1"/>
  <c r="AB1400" i="1"/>
  <c r="AB1399" i="1"/>
  <c r="AB1398" i="1"/>
  <c r="AB1397" i="1"/>
  <c r="AB1396" i="1"/>
  <c r="AB1395" i="1"/>
  <c r="AB1394" i="1"/>
  <c r="AB1393" i="1"/>
  <c r="AB1392" i="1"/>
  <c r="AB1391" i="1"/>
  <c r="AB1390" i="1"/>
  <c r="AB1389" i="1"/>
  <c r="AB1388" i="1"/>
  <c r="AB1387" i="1"/>
  <c r="AB1386" i="1"/>
  <c r="AB1385" i="1"/>
  <c r="AB1384" i="1"/>
  <c r="AB1383" i="1"/>
  <c r="AB1382" i="1"/>
  <c r="AB1381" i="1"/>
  <c r="AB1380" i="1"/>
  <c r="AB1379" i="1"/>
  <c r="AB1378" i="1"/>
  <c r="AB1377" i="1"/>
  <c r="AB1376" i="1"/>
  <c r="AB1375" i="1"/>
  <c r="AB1374" i="1"/>
  <c r="AB1373" i="1"/>
  <c r="AB1372" i="1"/>
  <c r="AB1371" i="1"/>
  <c r="AB1370" i="1"/>
  <c r="AB1369" i="1"/>
  <c r="AB1368" i="1"/>
  <c r="AB1367" i="1"/>
  <c r="AB1366" i="1"/>
  <c r="AB1365" i="1"/>
  <c r="AB1364" i="1"/>
  <c r="AB1363" i="1"/>
  <c r="AB1362" i="1"/>
  <c r="AB1361" i="1"/>
  <c r="AB1360" i="1"/>
  <c r="AB1359" i="1"/>
  <c r="AB1358" i="1"/>
  <c r="AB1357" i="1"/>
  <c r="AB1356" i="1"/>
  <c r="AB1355" i="1"/>
  <c r="AB1354" i="1"/>
  <c r="AB1353" i="1"/>
  <c r="AB1352" i="1"/>
  <c r="AB1351" i="1"/>
  <c r="AB1350" i="1"/>
  <c r="AB1349" i="1"/>
  <c r="AB1348" i="1"/>
  <c r="AB1347" i="1"/>
  <c r="AB1346" i="1"/>
  <c r="AB1345" i="1"/>
  <c r="AB1344" i="1"/>
  <c r="AB1343" i="1"/>
  <c r="AB1342" i="1"/>
  <c r="AB1341" i="1"/>
  <c r="AB1340" i="1"/>
  <c r="AB1339" i="1"/>
  <c r="AB1338" i="1"/>
  <c r="AB1337" i="1"/>
  <c r="AB1336" i="1"/>
  <c r="AB1335" i="1"/>
  <c r="AB1334" i="1"/>
  <c r="AB1333" i="1"/>
  <c r="AB1332" i="1"/>
  <c r="AB1331" i="1"/>
  <c r="AB1330" i="1"/>
  <c r="AB1329" i="1"/>
  <c r="AB1328" i="1"/>
  <c r="AB1327" i="1"/>
  <c r="AB1326" i="1"/>
  <c r="AB1325" i="1"/>
  <c r="AB1324" i="1"/>
  <c r="AB1323" i="1"/>
  <c r="AB1322" i="1"/>
  <c r="AB1321" i="1"/>
  <c r="AB1320" i="1"/>
  <c r="AB1319" i="1"/>
  <c r="AB1318" i="1"/>
  <c r="AB1317" i="1"/>
  <c r="AB1316" i="1"/>
  <c r="AB1315" i="1"/>
  <c r="AB1314" i="1"/>
  <c r="AB1313" i="1"/>
  <c r="AB1312" i="1"/>
  <c r="AB1311" i="1"/>
  <c r="AB1310" i="1"/>
  <c r="AB1309" i="1"/>
  <c r="AB1308" i="1"/>
  <c r="AB1307" i="1"/>
  <c r="AB1306" i="1"/>
  <c r="AB1305" i="1"/>
  <c r="AB1304" i="1"/>
  <c r="AB1303" i="1"/>
  <c r="AB1302" i="1"/>
  <c r="AB1301" i="1"/>
  <c r="AB1300" i="1"/>
  <c r="AB1299" i="1"/>
  <c r="AB1298" i="1"/>
  <c r="AB1297" i="1"/>
  <c r="AB1296" i="1"/>
  <c r="AB1295" i="1"/>
  <c r="AB1294" i="1"/>
  <c r="AB1293" i="1"/>
  <c r="AB1292" i="1"/>
  <c r="AB1291" i="1"/>
  <c r="AB1290" i="1"/>
  <c r="AB1289" i="1"/>
  <c r="AB1288" i="1"/>
  <c r="AB1287" i="1"/>
  <c r="AB1286" i="1"/>
  <c r="AB1285" i="1"/>
  <c r="AB1284" i="1"/>
  <c r="AB1283" i="1"/>
  <c r="AB1282" i="1"/>
  <c r="AB1281" i="1"/>
  <c r="AB1280" i="1"/>
  <c r="AB1279" i="1"/>
  <c r="AB1278" i="1"/>
  <c r="AB1277" i="1"/>
  <c r="AB1276" i="1"/>
  <c r="AB1275" i="1"/>
  <c r="AB1274" i="1"/>
  <c r="AB1273" i="1"/>
  <c r="AB1272" i="1"/>
  <c r="AB1271" i="1"/>
  <c r="AB1270" i="1"/>
  <c r="AB1269" i="1"/>
  <c r="AB1268" i="1"/>
  <c r="AB1267" i="1"/>
  <c r="AB1266" i="1"/>
  <c r="AB1265" i="1"/>
  <c r="AB1264" i="1"/>
  <c r="AB1263" i="1"/>
  <c r="AB1262" i="1"/>
  <c r="AB1261" i="1"/>
  <c r="AB1260" i="1"/>
  <c r="AB1259" i="1"/>
  <c r="AB1258" i="1"/>
  <c r="AB1257" i="1"/>
  <c r="AB1256" i="1"/>
  <c r="AB1255" i="1"/>
  <c r="AB1254" i="1"/>
  <c r="AB1253" i="1"/>
  <c r="AB1252" i="1"/>
  <c r="AB1251" i="1"/>
  <c r="AB1250" i="1"/>
  <c r="AB1249" i="1"/>
  <c r="AB1248" i="1"/>
  <c r="AB1247" i="1"/>
  <c r="AB1246" i="1"/>
  <c r="AB1245" i="1"/>
  <c r="AB1244" i="1"/>
  <c r="AB1243" i="1"/>
  <c r="AB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AB1220" i="1"/>
  <c r="AB1219" i="1"/>
  <c r="AB1218" i="1"/>
  <c r="AB1217" i="1"/>
  <c r="AB1216" i="1"/>
  <c r="AB1215" i="1"/>
  <c r="AB1214" i="1"/>
  <c r="AB1213" i="1"/>
  <c r="AB1212" i="1"/>
  <c r="AB1211" i="1"/>
  <c r="AB1210" i="1"/>
  <c r="AB1209" i="1"/>
  <c r="AB1208" i="1"/>
  <c r="AB1207" i="1"/>
  <c r="AB1206" i="1"/>
  <c r="AB1205" i="1"/>
  <c r="AB1204" i="1"/>
  <c r="AB1203" i="1"/>
  <c r="AB1202" i="1"/>
  <c r="AB1201" i="1"/>
  <c r="AB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AB1172" i="1"/>
  <c r="AB1171" i="1"/>
  <c r="AB1170" i="1"/>
  <c r="AB1169" i="1"/>
  <c r="AB1168" i="1"/>
  <c r="AB1167" i="1"/>
  <c r="AB1166" i="1"/>
  <c r="AB1165" i="1"/>
  <c r="AB1164" i="1"/>
  <c r="AB1163" i="1"/>
  <c r="AB1162" i="1"/>
  <c r="AB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AB1135" i="1"/>
  <c r="AB1134" i="1"/>
  <c r="AB1133" i="1"/>
  <c r="AB1132" i="1"/>
  <c r="AB1131" i="1"/>
  <c r="AB1130" i="1"/>
  <c r="AB1129" i="1"/>
  <c r="AB1128" i="1"/>
  <c r="AB1127" i="1"/>
  <c r="AB1126" i="1"/>
  <c r="AB1125" i="1"/>
  <c r="AB1124" i="1"/>
  <c r="AB1123" i="1"/>
  <c r="AB1122" i="1"/>
  <c r="AB1121" i="1"/>
  <c r="AB1120" i="1"/>
  <c r="AB1119" i="1"/>
  <c r="AB1118" i="1"/>
  <c r="AB1117" i="1"/>
  <c r="AB1116" i="1"/>
  <c r="AB1115" i="1"/>
  <c r="AB1114" i="1"/>
  <c r="AB1113" i="1"/>
  <c r="AB1112" i="1"/>
  <c r="AB1111" i="1"/>
  <c r="AB1110" i="1"/>
  <c r="AB1109" i="1"/>
  <c r="AB1108" i="1"/>
  <c r="AB1107" i="1"/>
  <c r="AB1106" i="1"/>
  <c r="AB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AB1015" i="1"/>
  <c r="AB1014" i="1"/>
  <c r="AB1013" i="1"/>
  <c r="AB1012" i="1"/>
  <c r="AB1011" i="1"/>
  <c r="AB1010" i="1"/>
  <c r="AB1009" i="1"/>
  <c r="AB1008" i="1"/>
  <c r="AB1007" i="1"/>
  <c r="AB1006" i="1"/>
  <c r="AB1005" i="1"/>
  <c r="AB1004" i="1"/>
  <c r="AB1003" i="1"/>
  <c r="AB1002" i="1"/>
  <c r="AB1001" i="1"/>
  <c r="AB1000" i="1"/>
  <c r="AB999" i="1"/>
  <c r="AB998" i="1"/>
  <c r="AB997" i="1"/>
  <c r="AB996" i="1"/>
  <c r="AB995" i="1"/>
  <c r="AB994" i="1"/>
  <c r="AB993" i="1"/>
  <c r="AB992" i="1"/>
  <c r="AB991" i="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AB956" i="1"/>
  <c r="AB955" i="1"/>
  <c r="AB954" i="1"/>
  <c r="AB953" i="1"/>
  <c r="AB952" i="1"/>
  <c r="AB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2" i="1"/>
  <c r="AB551" i="1"/>
  <c r="AB550" i="1"/>
  <c r="AB549" i="1"/>
  <c r="AB548" i="1"/>
  <c r="AB547" i="1"/>
  <c r="AB546" i="1"/>
  <c r="AB545" i="1"/>
  <c r="AB544" i="1"/>
  <c r="AB543" i="1"/>
  <c r="AB542" i="1"/>
  <c r="AB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08" i="1"/>
  <c r="AB407" i="1"/>
  <c r="AB406" i="1"/>
  <c r="AB405" i="1"/>
  <c r="AB404" i="1"/>
  <c r="AB403" i="1"/>
  <c r="AB402" i="1"/>
  <c r="AB401" i="1"/>
  <c r="AB400" i="1"/>
  <c r="AB399" i="1"/>
  <c r="AB398" i="1"/>
  <c r="AB397" i="1"/>
  <c r="AB396" i="1"/>
  <c r="AB395" i="1"/>
  <c r="AB394" i="1"/>
  <c r="AB393" i="1"/>
  <c r="AB392" i="1"/>
  <c r="AB391" i="1"/>
  <c r="AB390" i="1"/>
  <c r="AB389"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5" i="1"/>
  <c r="AB364" i="1"/>
  <c r="AB363"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AB3" i="1"/>
  <c r="AA3476" i="1"/>
  <c r="AA3475" i="1"/>
  <c r="AA3474" i="1"/>
  <c r="AA3473" i="1"/>
  <c r="AA3472" i="1"/>
  <c r="AA3471" i="1"/>
  <c r="AA3470" i="1"/>
  <c r="AA3469" i="1"/>
  <c r="AA3468" i="1"/>
  <c r="AA3467" i="1"/>
  <c r="AA3466" i="1"/>
  <c r="AA3465" i="1"/>
  <c r="AA3464" i="1"/>
  <c r="AA3463" i="1"/>
  <c r="AA3462" i="1"/>
  <c r="AA3461" i="1"/>
  <c r="AA3460" i="1"/>
  <c r="AA3459" i="1"/>
  <c r="AA3458" i="1"/>
  <c r="AA3457" i="1"/>
  <c r="AA3456" i="1"/>
  <c r="AA3455" i="1"/>
  <c r="AA3454" i="1"/>
  <c r="AA3453" i="1"/>
  <c r="AA3452" i="1"/>
  <c r="AA3451" i="1"/>
  <c r="AA3450" i="1"/>
  <c r="AA3449" i="1"/>
  <c r="AA3448" i="1"/>
  <c r="AA3447" i="1"/>
  <c r="AA3446" i="1"/>
  <c r="AA3445" i="1"/>
  <c r="AA3444" i="1"/>
  <c r="AA3443" i="1"/>
  <c r="AA3442" i="1"/>
  <c r="AA3441" i="1"/>
  <c r="AA3440" i="1"/>
  <c r="AA3439" i="1"/>
  <c r="AA3438" i="1"/>
  <c r="AA3437" i="1"/>
  <c r="AA3436" i="1"/>
  <c r="AA3435" i="1"/>
  <c r="AA3434" i="1"/>
  <c r="AA3433" i="1"/>
  <c r="AA3432" i="1"/>
  <c r="AA3431" i="1"/>
  <c r="AA3430" i="1"/>
  <c r="AA3429" i="1"/>
  <c r="AA3428" i="1"/>
  <c r="AA3427" i="1"/>
  <c r="AA3426" i="1"/>
  <c r="AA3425" i="1"/>
  <c r="AA3424" i="1"/>
  <c r="AA3423" i="1"/>
  <c r="AA3422" i="1"/>
  <c r="AA3421" i="1"/>
  <c r="AA3420" i="1"/>
  <c r="AA3419" i="1"/>
  <c r="AA3418" i="1"/>
  <c r="AA3417" i="1"/>
  <c r="AA3416" i="1"/>
  <c r="AA3415" i="1"/>
  <c r="AA3414" i="1"/>
  <c r="AA3413" i="1"/>
  <c r="AA3412" i="1"/>
  <c r="AA3411" i="1"/>
  <c r="AA3410" i="1"/>
  <c r="AA3409" i="1"/>
  <c r="AA3408" i="1"/>
  <c r="AA3407" i="1"/>
  <c r="AA3406" i="1"/>
  <c r="AA3405" i="1"/>
  <c r="AA3404" i="1"/>
  <c r="AA3403" i="1"/>
  <c r="AA3402" i="1"/>
  <c r="AA3401" i="1"/>
  <c r="AA3400" i="1"/>
  <c r="AA3399" i="1"/>
  <c r="AA3398" i="1"/>
  <c r="AA3397" i="1"/>
  <c r="AA3396" i="1"/>
  <c r="AA3395" i="1"/>
  <c r="AA3394" i="1"/>
  <c r="AA3393" i="1"/>
  <c r="AA3392" i="1"/>
  <c r="AA3391" i="1"/>
  <c r="AA3390" i="1"/>
  <c r="AA3389" i="1"/>
  <c r="AA3388" i="1"/>
  <c r="AA3387" i="1"/>
  <c r="AA3386" i="1"/>
  <c r="AA3385" i="1"/>
  <c r="AA3384" i="1"/>
  <c r="AA3383" i="1"/>
  <c r="AA3382" i="1"/>
  <c r="AA3381" i="1"/>
  <c r="AA3380" i="1"/>
  <c r="AA3379" i="1"/>
  <c r="AA3378" i="1"/>
  <c r="AA3377" i="1"/>
  <c r="AA3376" i="1"/>
  <c r="AA3375" i="1"/>
  <c r="AA3374" i="1"/>
  <c r="AA3373" i="1"/>
  <c r="AA3372" i="1"/>
  <c r="AA3371" i="1"/>
  <c r="AA3370" i="1"/>
  <c r="AA3369" i="1"/>
  <c r="AA3368" i="1"/>
  <c r="AA3367" i="1"/>
  <c r="AA3366" i="1"/>
  <c r="AA3365" i="1"/>
  <c r="AA3364" i="1"/>
  <c r="AA3363" i="1"/>
  <c r="AA3362" i="1"/>
  <c r="AA3361" i="1"/>
  <c r="AA3360" i="1"/>
  <c r="AA3359" i="1"/>
  <c r="AA3358" i="1"/>
  <c r="AA3357" i="1"/>
  <c r="AA3356" i="1"/>
  <c r="AA3355" i="1"/>
  <c r="AA3354" i="1"/>
  <c r="AA3353" i="1"/>
  <c r="AA3352" i="1"/>
  <c r="AA3351" i="1"/>
  <c r="AA3350" i="1"/>
  <c r="AA3349" i="1"/>
  <c r="AA3348" i="1"/>
  <c r="AA3347" i="1"/>
  <c r="AA3346" i="1"/>
  <c r="AA3345" i="1"/>
  <c r="AA3344" i="1"/>
  <c r="AA3343" i="1"/>
  <c r="AA3342" i="1"/>
  <c r="AA3341" i="1"/>
  <c r="AA3340" i="1"/>
  <c r="AA3339" i="1"/>
  <c r="AA3338" i="1"/>
  <c r="AA3337" i="1"/>
  <c r="AA3336" i="1"/>
  <c r="AA3335" i="1"/>
  <c r="AA3334" i="1"/>
  <c r="AA3333" i="1"/>
  <c r="AA3332" i="1"/>
  <c r="AA3331" i="1"/>
  <c r="AA3330" i="1"/>
  <c r="AA3329" i="1"/>
  <c r="AA3328" i="1"/>
  <c r="AA3327" i="1"/>
  <c r="AA3326" i="1"/>
  <c r="AA3325" i="1"/>
  <c r="AA3324" i="1"/>
  <c r="AA3323" i="1"/>
  <c r="AA3322" i="1"/>
  <c r="AA3321" i="1"/>
  <c r="AA3320" i="1"/>
  <c r="AA3319" i="1"/>
  <c r="AA3318" i="1"/>
  <c r="AA3317" i="1"/>
  <c r="AA3316" i="1"/>
  <c r="AA3315" i="1"/>
  <c r="AA3314" i="1"/>
  <c r="AA3313" i="1"/>
  <c r="AA3312" i="1"/>
  <c r="AA3311" i="1"/>
  <c r="AA3310" i="1"/>
  <c r="AA3309" i="1"/>
  <c r="AA3308" i="1"/>
  <c r="AA3307" i="1"/>
  <c r="AA3306" i="1"/>
  <c r="AA3305" i="1"/>
  <c r="AA3304" i="1"/>
  <c r="AA3303" i="1"/>
  <c r="AA3302" i="1"/>
  <c r="AA3301" i="1"/>
  <c r="AA3300" i="1"/>
  <c r="AA3299" i="1"/>
  <c r="AA3298" i="1"/>
  <c r="AA3297" i="1"/>
  <c r="AA3296" i="1"/>
  <c r="AA3295" i="1"/>
  <c r="AA3294" i="1"/>
  <c r="AA3293" i="1"/>
  <c r="AA3292" i="1"/>
  <c r="AA3291" i="1"/>
  <c r="AA3290" i="1"/>
  <c r="AA3289" i="1"/>
  <c r="AA3288" i="1"/>
  <c r="AA3287" i="1"/>
  <c r="AA3286" i="1"/>
  <c r="AA3285" i="1"/>
  <c r="AA3284" i="1"/>
  <c r="AA3283" i="1"/>
  <c r="AA3282" i="1"/>
  <c r="AA3281" i="1"/>
  <c r="AA3280" i="1"/>
  <c r="AA3279" i="1"/>
  <c r="AA3278" i="1"/>
  <c r="AA3277" i="1"/>
  <c r="AA3276" i="1"/>
  <c r="AA3275" i="1"/>
  <c r="AA3274" i="1"/>
  <c r="AA3273" i="1"/>
  <c r="AA3272" i="1"/>
  <c r="AA3271" i="1"/>
  <c r="AA3270" i="1"/>
  <c r="AA3269" i="1"/>
  <c r="AA3268" i="1"/>
  <c r="AA3267" i="1"/>
  <c r="AA3266" i="1"/>
  <c r="AA3265" i="1"/>
  <c r="AA3264" i="1"/>
  <c r="AA3263" i="1"/>
  <c r="AA3262" i="1"/>
  <c r="AA3261" i="1"/>
  <c r="AA3260" i="1"/>
  <c r="AA3259" i="1"/>
  <c r="AA3258" i="1"/>
  <c r="AA3257" i="1"/>
  <c r="AA3256" i="1"/>
  <c r="AA3255" i="1"/>
  <c r="AA3254" i="1"/>
  <c r="AA3253" i="1"/>
  <c r="AA3252" i="1"/>
  <c r="AA3251" i="1"/>
  <c r="AA3250" i="1"/>
  <c r="AA3249" i="1"/>
  <c r="AA3248" i="1"/>
  <c r="AA3247" i="1"/>
  <c r="AA3246" i="1"/>
  <c r="AA3245" i="1"/>
  <c r="AA3244" i="1"/>
  <c r="AA3243" i="1"/>
  <c r="AA3242" i="1"/>
  <c r="AA3241" i="1"/>
  <c r="AA3240" i="1"/>
  <c r="AA3239" i="1"/>
  <c r="AA3238" i="1"/>
  <c r="AA3237" i="1"/>
  <c r="AA3236" i="1"/>
  <c r="AA3235" i="1"/>
  <c r="AA3234" i="1"/>
  <c r="AA3233" i="1"/>
  <c r="AA3232" i="1"/>
  <c r="AA3231" i="1"/>
  <c r="AA3230" i="1"/>
  <c r="AA3229" i="1"/>
  <c r="AA3228" i="1"/>
  <c r="AA3227" i="1"/>
  <c r="AA3226" i="1"/>
  <c r="AA3225" i="1"/>
  <c r="AA3224" i="1"/>
  <c r="AA3223" i="1"/>
  <c r="AA3222" i="1"/>
  <c r="AA3221" i="1"/>
  <c r="AA3220" i="1"/>
  <c r="AA3219" i="1"/>
  <c r="AA3218" i="1"/>
  <c r="AA3217" i="1"/>
  <c r="AA3216" i="1"/>
  <c r="AA3215" i="1"/>
  <c r="AA3214" i="1"/>
  <c r="AA3213" i="1"/>
  <c r="AA3212" i="1"/>
  <c r="AA3211" i="1"/>
  <c r="AA3210" i="1"/>
  <c r="AA3209" i="1"/>
  <c r="AA3208" i="1"/>
  <c r="AA3207" i="1"/>
  <c r="AA3206" i="1"/>
  <c r="AA3205" i="1"/>
  <c r="AA3204" i="1"/>
  <c r="AA3203" i="1"/>
  <c r="AA3202" i="1"/>
  <c r="AA3201" i="1"/>
  <c r="AA3200" i="1"/>
  <c r="AA3199" i="1"/>
  <c r="AA3198" i="1"/>
  <c r="AA3197" i="1"/>
  <c r="AA3196" i="1"/>
  <c r="AA3195" i="1"/>
  <c r="AA3194" i="1"/>
  <c r="AA3193" i="1"/>
  <c r="AA3192" i="1"/>
  <c r="AA3191" i="1"/>
  <c r="AA3190" i="1"/>
  <c r="AA3189" i="1"/>
  <c r="AA3188" i="1"/>
  <c r="AA3187" i="1"/>
  <c r="AA3186" i="1"/>
  <c r="AA3185" i="1"/>
  <c r="AA3184" i="1"/>
  <c r="AA3183" i="1"/>
  <c r="AA3182" i="1"/>
  <c r="AA3181" i="1"/>
  <c r="AA3180" i="1"/>
  <c r="AA3179" i="1"/>
  <c r="AA3178" i="1"/>
  <c r="AA3177" i="1"/>
  <c r="AA3176" i="1"/>
  <c r="AA3175" i="1"/>
  <c r="AA3174" i="1"/>
  <c r="AA3173" i="1"/>
  <c r="AA3172" i="1"/>
  <c r="AA3171" i="1"/>
  <c r="AA3170" i="1"/>
  <c r="AA3169" i="1"/>
  <c r="AA3168" i="1"/>
  <c r="AA3167" i="1"/>
  <c r="AA3166" i="1"/>
  <c r="AA3165" i="1"/>
  <c r="AA3164" i="1"/>
  <c r="AA3163" i="1"/>
  <c r="AA3162" i="1"/>
  <c r="AA3161" i="1"/>
  <c r="AA3160" i="1"/>
  <c r="AA3159" i="1"/>
  <c r="AA3158" i="1"/>
  <c r="AA3157" i="1"/>
  <c r="AA3156" i="1"/>
  <c r="AA3155" i="1"/>
  <c r="AA3154" i="1"/>
  <c r="AA3153" i="1"/>
  <c r="AA3152" i="1"/>
  <c r="AA3151" i="1"/>
  <c r="AA3150" i="1"/>
  <c r="AA3149" i="1"/>
  <c r="AA3148" i="1"/>
  <c r="AA3147" i="1"/>
  <c r="AA3146" i="1"/>
  <c r="AA3145" i="1"/>
  <c r="AA3144" i="1"/>
  <c r="AA3143" i="1"/>
  <c r="AA3142" i="1"/>
  <c r="AA3141" i="1"/>
  <c r="AA3140" i="1"/>
  <c r="AA3139" i="1"/>
  <c r="AA3138" i="1"/>
  <c r="AA3137" i="1"/>
  <c r="AA3136" i="1"/>
  <c r="AA3135" i="1"/>
  <c r="AA3134" i="1"/>
  <c r="AA3133" i="1"/>
  <c r="AA3132" i="1"/>
  <c r="AA3131" i="1"/>
  <c r="AA3130" i="1"/>
  <c r="AA3129" i="1"/>
  <c r="AA3128" i="1"/>
  <c r="AA3127" i="1"/>
  <c r="AA3126" i="1"/>
  <c r="AA3125" i="1"/>
  <c r="AA3124" i="1"/>
  <c r="AA3123" i="1"/>
  <c r="AA3122" i="1"/>
  <c r="AA3121" i="1"/>
  <c r="AA3120" i="1"/>
  <c r="AA3119" i="1"/>
  <c r="AA3118" i="1"/>
  <c r="AA3117" i="1"/>
  <c r="AA3116" i="1"/>
  <c r="AA3115" i="1"/>
  <c r="AA3114" i="1"/>
  <c r="AA3113" i="1"/>
  <c r="AA3112" i="1"/>
  <c r="AA3111" i="1"/>
  <c r="AA3110" i="1"/>
  <c r="AA3109" i="1"/>
  <c r="AA3108" i="1"/>
  <c r="AA3107" i="1"/>
  <c r="AA3106" i="1"/>
  <c r="AA3105" i="1"/>
  <c r="AA3104" i="1"/>
  <c r="AA3103" i="1"/>
  <c r="AA3102" i="1"/>
  <c r="AA3101" i="1"/>
  <c r="AA3100" i="1"/>
  <c r="AA3099" i="1"/>
  <c r="AA3098" i="1"/>
  <c r="AA3097" i="1"/>
  <c r="AA3096" i="1"/>
  <c r="AA3095" i="1"/>
  <c r="AA3094" i="1"/>
  <c r="AA3093" i="1"/>
  <c r="AA3092" i="1"/>
  <c r="AA3091" i="1"/>
  <c r="AA3090" i="1"/>
  <c r="AA3089" i="1"/>
  <c r="AA3088" i="1"/>
  <c r="AA3087" i="1"/>
  <c r="AA3086" i="1"/>
  <c r="AA3085" i="1"/>
  <c r="AA3084" i="1"/>
  <c r="AA3083" i="1"/>
  <c r="AA3082" i="1"/>
  <c r="AA3081" i="1"/>
  <c r="AA3080" i="1"/>
  <c r="AA3079" i="1"/>
  <c r="AA3078" i="1"/>
  <c r="AA3077" i="1"/>
  <c r="AA3076" i="1"/>
  <c r="AA3075" i="1"/>
  <c r="AA3074" i="1"/>
  <c r="AA3073" i="1"/>
  <c r="AA3072" i="1"/>
  <c r="AA3071" i="1"/>
  <c r="AA3070" i="1"/>
  <c r="AA3069" i="1"/>
  <c r="AA3068" i="1"/>
  <c r="AA3067" i="1"/>
  <c r="AA3066" i="1"/>
  <c r="AA3065" i="1"/>
  <c r="AA3064" i="1"/>
  <c r="AA3063" i="1"/>
  <c r="AA3062" i="1"/>
  <c r="AA3061" i="1"/>
  <c r="AA3060" i="1"/>
  <c r="AA3059" i="1"/>
  <c r="AA3058" i="1"/>
  <c r="AA3057" i="1"/>
  <c r="AA3056" i="1"/>
  <c r="AA3055" i="1"/>
  <c r="AA3054" i="1"/>
  <c r="AA3053" i="1"/>
  <c r="AA3052" i="1"/>
  <c r="AA3051" i="1"/>
  <c r="AA3050" i="1"/>
  <c r="AA3049" i="1"/>
  <c r="AA3048" i="1"/>
  <c r="AA3047" i="1"/>
  <c r="AA3046" i="1"/>
  <c r="AA3045" i="1"/>
  <c r="AA3044" i="1"/>
  <c r="AA3043" i="1"/>
  <c r="AA3042" i="1"/>
  <c r="AA3041" i="1"/>
  <c r="AA3040" i="1"/>
  <c r="AA3039" i="1"/>
  <c r="AA3038" i="1"/>
  <c r="AA3037" i="1"/>
  <c r="AA3036" i="1"/>
  <c r="AA3035" i="1"/>
  <c r="AA3034" i="1"/>
  <c r="AA3033" i="1"/>
  <c r="AA3032" i="1"/>
  <c r="AA3031" i="1"/>
  <c r="AA3030" i="1"/>
  <c r="AA3029" i="1"/>
  <c r="AA3028" i="1"/>
  <c r="AA3027" i="1"/>
  <c r="AA3026" i="1"/>
  <c r="AA3025" i="1"/>
  <c r="AA3024" i="1"/>
  <c r="AA3023" i="1"/>
  <c r="AA3022" i="1"/>
  <c r="AA3021" i="1"/>
  <c r="AA3020" i="1"/>
  <c r="AA3019" i="1"/>
  <c r="AA3018" i="1"/>
  <c r="AA3017" i="1"/>
  <c r="AA3016" i="1"/>
  <c r="AA3015" i="1"/>
  <c r="AA3014" i="1"/>
  <c r="AA3013" i="1"/>
  <c r="AA3012" i="1"/>
  <c r="AA3011" i="1"/>
  <c r="AA3010" i="1"/>
  <c r="AA3009" i="1"/>
  <c r="AA3008" i="1"/>
  <c r="AA3007" i="1"/>
  <c r="AA3006" i="1"/>
  <c r="AA3005" i="1"/>
  <c r="AA3004" i="1"/>
  <c r="AA3003" i="1"/>
  <c r="AA3002" i="1"/>
  <c r="AA3001" i="1"/>
  <c r="AA3000" i="1"/>
  <c r="AA2999" i="1"/>
  <c r="AA2998" i="1"/>
  <c r="AA2997" i="1"/>
  <c r="AA2996" i="1"/>
  <c r="AA2995" i="1"/>
  <c r="AA2994" i="1"/>
  <c r="AA2993" i="1"/>
  <c r="AA2992" i="1"/>
  <c r="AA2991" i="1"/>
  <c r="AA2990" i="1"/>
  <c r="AA2989" i="1"/>
  <c r="AA2988" i="1"/>
  <c r="AA2987" i="1"/>
  <c r="AA2986" i="1"/>
  <c r="AA2985" i="1"/>
  <c r="AA2984" i="1"/>
  <c r="AA2983" i="1"/>
  <c r="AA2982" i="1"/>
  <c r="AA2981" i="1"/>
  <c r="AA2980" i="1"/>
  <c r="AA2979" i="1"/>
  <c r="AA2978" i="1"/>
  <c r="AA2977" i="1"/>
  <c r="AA2976" i="1"/>
  <c r="AA2975" i="1"/>
  <c r="AA2974" i="1"/>
  <c r="AA2973" i="1"/>
  <c r="AA2972" i="1"/>
  <c r="AA2971" i="1"/>
  <c r="AA2970" i="1"/>
  <c r="AA2969" i="1"/>
  <c r="AA2968" i="1"/>
  <c r="AA2967" i="1"/>
  <c r="AA2966" i="1"/>
  <c r="AA2965" i="1"/>
  <c r="AA2964" i="1"/>
  <c r="AA2963" i="1"/>
  <c r="AA2962" i="1"/>
  <c r="AA2961" i="1"/>
  <c r="AA2960" i="1"/>
  <c r="AA2959" i="1"/>
  <c r="AA2958" i="1"/>
  <c r="AA2957" i="1"/>
  <c r="AA2956" i="1"/>
  <c r="AA2955" i="1"/>
  <c r="AA2954" i="1"/>
  <c r="AA2953" i="1"/>
  <c r="AA2952" i="1"/>
  <c r="AA2951" i="1"/>
  <c r="AA2950" i="1"/>
  <c r="AA2949" i="1"/>
  <c r="AA2948" i="1"/>
  <c r="AA2947" i="1"/>
  <c r="AA2946" i="1"/>
  <c r="AA2945" i="1"/>
  <c r="AA2944" i="1"/>
  <c r="AA2943" i="1"/>
  <c r="AA2942" i="1"/>
  <c r="AA2941" i="1"/>
  <c r="AA2940" i="1"/>
  <c r="AA2939" i="1"/>
  <c r="AA2938" i="1"/>
  <c r="AA2937" i="1"/>
  <c r="AA2936" i="1"/>
  <c r="AA2935" i="1"/>
  <c r="AA2934" i="1"/>
  <c r="AA2933" i="1"/>
  <c r="AA2932" i="1"/>
  <c r="AA2931" i="1"/>
  <c r="AA2930" i="1"/>
  <c r="AA2929" i="1"/>
  <c r="AA2928" i="1"/>
  <c r="AA2927" i="1"/>
  <c r="AA2926" i="1"/>
  <c r="AA2925" i="1"/>
  <c r="AA2924" i="1"/>
  <c r="AA2923" i="1"/>
  <c r="AA2922" i="1"/>
  <c r="AA2921" i="1"/>
  <c r="AA2920" i="1"/>
  <c r="AA2919" i="1"/>
  <c r="AA2918" i="1"/>
  <c r="AA2917" i="1"/>
  <c r="AA2916" i="1"/>
  <c r="AA2915" i="1"/>
  <c r="AA2914" i="1"/>
  <c r="AA2913" i="1"/>
  <c r="AA2912" i="1"/>
  <c r="AA2911" i="1"/>
  <c r="AA2910" i="1"/>
  <c r="AA2909" i="1"/>
  <c r="AA2908" i="1"/>
  <c r="AA2907" i="1"/>
  <c r="AA2906" i="1"/>
  <c r="AA2905" i="1"/>
  <c r="AA2904" i="1"/>
  <c r="AA2903" i="1"/>
  <c r="AA2902" i="1"/>
  <c r="AA2901" i="1"/>
  <c r="AA2900" i="1"/>
  <c r="AA2899" i="1"/>
  <c r="AA2898" i="1"/>
  <c r="AA2897" i="1"/>
  <c r="AA2896" i="1"/>
  <c r="AA2895" i="1"/>
  <c r="AA2894" i="1"/>
  <c r="AA2893" i="1"/>
  <c r="AA2892" i="1"/>
  <c r="AA2891" i="1"/>
  <c r="AA2890" i="1"/>
  <c r="AA2889" i="1"/>
  <c r="AA2888" i="1"/>
  <c r="AA2887" i="1"/>
  <c r="AA2886" i="1"/>
  <c r="AA2885" i="1"/>
  <c r="AA2884" i="1"/>
  <c r="AA2883" i="1"/>
  <c r="AA2882" i="1"/>
  <c r="AA2881" i="1"/>
  <c r="AA2880" i="1"/>
  <c r="AA2879" i="1"/>
  <c r="AA2878" i="1"/>
  <c r="AA2877" i="1"/>
  <c r="AA2876" i="1"/>
  <c r="AA2875" i="1"/>
  <c r="AA2874" i="1"/>
  <c r="AA2873" i="1"/>
  <c r="AA2872" i="1"/>
  <c r="AA2871" i="1"/>
  <c r="AA2870" i="1"/>
  <c r="AA2869" i="1"/>
  <c r="AA2868" i="1"/>
  <c r="AA2867" i="1"/>
  <c r="AA2866" i="1"/>
  <c r="AA2865" i="1"/>
  <c r="AA2864" i="1"/>
  <c r="AA2863" i="1"/>
  <c r="AA2862" i="1"/>
  <c r="AA2861" i="1"/>
  <c r="AA2860" i="1"/>
  <c r="AA2859" i="1"/>
  <c r="AA2858" i="1"/>
  <c r="AA2857" i="1"/>
  <c r="AA2856" i="1"/>
  <c r="AA2855" i="1"/>
  <c r="AA2854" i="1"/>
  <c r="AA2853" i="1"/>
  <c r="AA2852" i="1"/>
  <c r="AA2851" i="1"/>
  <c r="AA2850" i="1"/>
  <c r="AA2849" i="1"/>
  <c r="AA2848" i="1"/>
  <c r="AA2847" i="1"/>
  <c r="AA2846" i="1"/>
  <c r="AA2845" i="1"/>
  <c r="AA2844" i="1"/>
  <c r="AA2843" i="1"/>
  <c r="AA2842" i="1"/>
  <c r="AA2841" i="1"/>
  <c r="AA2840" i="1"/>
  <c r="AA2839" i="1"/>
  <c r="AA2838" i="1"/>
  <c r="AA2837" i="1"/>
  <c r="AA2836" i="1"/>
  <c r="AA2835" i="1"/>
  <c r="AA2834" i="1"/>
  <c r="AA2833" i="1"/>
  <c r="AA2832" i="1"/>
  <c r="AA2831" i="1"/>
  <c r="AA2830" i="1"/>
  <c r="AA2829" i="1"/>
  <c r="AA2828" i="1"/>
  <c r="AA2827" i="1"/>
  <c r="AA2826" i="1"/>
  <c r="AA2825" i="1"/>
  <c r="AA2824" i="1"/>
  <c r="AA2823" i="1"/>
  <c r="AA2822" i="1"/>
  <c r="AA2821" i="1"/>
  <c r="AA2820" i="1"/>
  <c r="AA2819" i="1"/>
  <c r="AA2818" i="1"/>
  <c r="AA2817" i="1"/>
  <c r="AA2816" i="1"/>
  <c r="AA2815" i="1"/>
  <c r="AA2814" i="1"/>
  <c r="AA2813" i="1"/>
  <c r="AA2812" i="1"/>
  <c r="AA2811" i="1"/>
  <c r="AA2810" i="1"/>
  <c r="AA2809" i="1"/>
  <c r="AA2808" i="1"/>
  <c r="AA2807" i="1"/>
  <c r="AA2806" i="1"/>
  <c r="AA2805" i="1"/>
  <c r="AA2804" i="1"/>
  <c r="AA2803" i="1"/>
  <c r="AA2802" i="1"/>
  <c r="AA2801" i="1"/>
  <c r="AA2800" i="1"/>
  <c r="AA2799" i="1"/>
  <c r="AA2798" i="1"/>
  <c r="AA2797" i="1"/>
  <c r="AA2796" i="1"/>
  <c r="AA2795" i="1"/>
  <c r="AA2794" i="1"/>
  <c r="AA2793" i="1"/>
  <c r="AA2792" i="1"/>
  <c r="AA2791" i="1"/>
  <c r="AA2790" i="1"/>
  <c r="AA2789" i="1"/>
  <c r="AA2788" i="1"/>
  <c r="AA2787" i="1"/>
  <c r="AA2786" i="1"/>
  <c r="AA2785" i="1"/>
  <c r="AA2784" i="1"/>
  <c r="AA2783" i="1"/>
  <c r="AA2782" i="1"/>
  <c r="AA2781" i="1"/>
  <c r="AA2780" i="1"/>
  <c r="AA2779" i="1"/>
  <c r="AA2778" i="1"/>
  <c r="AA2777" i="1"/>
  <c r="AA2776" i="1"/>
  <c r="AA2775" i="1"/>
  <c r="AA2774" i="1"/>
  <c r="AA2773" i="1"/>
  <c r="AA2772" i="1"/>
  <c r="AA2771" i="1"/>
  <c r="AA2770" i="1"/>
  <c r="AA2769" i="1"/>
  <c r="AA2768" i="1"/>
  <c r="AA2767" i="1"/>
  <c r="AA2766" i="1"/>
  <c r="AA2765" i="1"/>
  <c r="AA2764" i="1"/>
  <c r="AA2763" i="1"/>
  <c r="AA2762" i="1"/>
  <c r="AA2761" i="1"/>
  <c r="AA2760" i="1"/>
  <c r="AA2759" i="1"/>
  <c r="AA2758" i="1"/>
  <c r="AA2757" i="1"/>
  <c r="AA2756" i="1"/>
  <c r="AA2755" i="1"/>
  <c r="AA2754" i="1"/>
  <c r="AA2753" i="1"/>
  <c r="AA2752" i="1"/>
  <c r="AA2751" i="1"/>
  <c r="AA2750" i="1"/>
  <c r="AA2749" i="1"/>
  <c r="AA2748" i="1"/>
  <c r="AA2747" i="1"/>
  <c r="AA2746" i="1"/>
  <c r="AA2745" i="1"/>
  <c r="AA2744" i="1"/>
  <c r="AA2743" i="1"/>
  <c r="AA2742" i="1"/>
  <c r="AA2741" i="1"/>
  <c r="AA2740" i="1"/>
  <c r="AA2739" i="1"/>
  <c r="AA2738" i="1"/>
  <c r="AA2737" i="1"/>
  <c r="AA2736" i="1"/>
  <c r="AA2735" i="1"/>
  <c r="AA2734" i="1"/>
  <c r="AA2733" i="1"/>
  <c r="AA2732" i="1"/>
  <c r="AA2731" i="1"/>
  <c r="AA2730" i="1"/>
  <c r="AA2729" i="1"/>
  <c r="AA2728" i="1"/>
  <c r="AA2727" i="1"/>
  <c r="AA2726" i="1"/>
  <c r="AA2725" i="1"/>
  <c r="AA2724" i="1"/>
  <c r="AA2723" i="1"/>
  <c r="AA2722" i="1"/>
  <c r="AA2721" i="1"/>
  <c r="AA2720" i="1"/>
  <c r="AA2719" i="1"/>
  <c r="AA2718" i="1"/>
  <c r="AA2717" i="1"/>
  <c r="AA2716" i="1"/>
  <c r="AA2715" i="1"/>
  <c r="AA2714" i="1"/>
  <c r="AA2713" i="1"/>
  <c r="AA2712" i="1"/>
  <c r="AA2711" i="1"/>
  <c r="AA2710" i="1"/>
  <c r="AA2709" i="1"/>
  <c r="AA2708" i="1"/>
  <c r="AA2707" i="1"/>
  <c r="AA2706" i="1"/>
  <c r="AA2705" i="1"/>
  <c r="AA2704" i="1"/>
  <c r="AA2703" i="1"/>
  <c r="AA2702" i="1"/>
  <c r="AA2701" i="1"/>
  <c r="AA2700" i="1"/>
  <c r="AA2699" i="1"/>
  <c r="AA2698" i="1"/>
  <c r="AA2697" i="1"/>
  <c r="AA2696" i="1"/>
  <c r="AA2695" i="1"/>
  <c r="AA2694" i="1"/>
  <c r="AA2693" i="1"/>
  <c r="AA2692" i="1"/>
  <c r="AA2691" i="1"/>
  <c r="AA2690" i="1"/>
  <c r="AA2689" i="1"/>
  <c r="AA2688" i="1"/>
  <c r="AA2687" i="1"/>
  <c r="AA2686" i="1"/>
  <c r="AA2685" i="1"/>
  <c r="AA2684" i="1"/>
  <c r="AA2683" i="1"/>
  <c r="AA2682" i="1"/>
  <c r="AA2681" i="1"/>
  <c r="AA2680" i="1"/>
  <c r="AA2679" i="1"/>
  <c r="AA2678" i="1"/>
  <c r="AA2677" i="1"/>
  <c r="AA2676" i="1"/>
  <c r="AA2675" i="1"/>
  <c r="AA2674" i="1"/>
  <c r="AA2673" i="1"/>
  <c r="AA2672" i="1"/>
  <c r="AA2671" i="1"/>
  <c r="AA2670" i="1"/>
  <c r="AA2669" i="1"/>
  <c r="AA2668" i="1"/>
  <c r="AA2667" i="1"/>
  <c r="AA2666" i="1"/>
  <c r="AA2665" i="1"/>
  <c r="AA2664" i="1"/>
  <c r="AA2663" i="1"/>
  <c r="AA2662" i="1"/>
  <c r="AA2661" i="1"/>
  <c r="AA2660" i="1"/>
  <c r="AA2659" i="1"/>
  <c r="AA2658" i="1"/>
  <c r="AA2657" i="1"/>
  <c r="AA2656" i="1"/>
  <c r="AA2655" i="1"/>
  <c r="AA2654" i="1"/>
  <c r="AA2653" i="1"/>
  <c r="AA2652" i="1"/>
  <c r="AA2651" i="1"/>
  <c r="AA2650" i="1"/>
  <c r="AA2649" i="1"/>
  <c r="AA2648" i="1"/>
  <c r="AA2647" i="1"/>
  <c r="AA2646" i="1"/>
  <c r="AA2645" i="1"/>
  <c r="AA2644" i="1"/>
  <c r="AA2643" i="1"/>
  <c r="AA2642" i="1"/>
  <c r="AA2641" i="1"/>
  <c r="AA2640" i="1"/>
  <c r="AA2639" i="1"/>
  <c r="AA2638" i="1"/>
  <c r="AA2637" i="1"/>
  <c r="AA2636" i="1"/>
  <c r="AA2635" i="1"/>
  <c r="AA2634" i="1"/>
  <c r="AA2633" i="1"/>
  <c r="AA2632" i="1"/>
  <c r="AA2631" i="1"/>
  <c r="AA2630" i="1"/>
  <c r="AA2629" i="1"/>
  <c r="AA2628" i="1"/>
  <c r="AA2627" i="1"/>
  <c r="AA2626" i="1"/>
  <c r="AA2625" i="1"/>
  <c r="AA2624" i="1"/>
  <c r="AA2623" i="1"/>
  <c r="AA2622" i="1"/>
  <c r="AA2621" i="1"/>
  <c r="AA2620" i="1"/>
  <c r="AA2619" i="1"/>
  <c r="AA2618" i="1"/>
  <c r="AA2617" i="1"/>
  <c r="AA2616" i="1"/>
  <c r="AA2615" i="1"/>
  <c r="AA2614" i="1"/>
  <c r="AA2613" i="1"/>
  <c r="AA2612" i="1"/>
  <c r="AA2611" i="1"/>
  <c r="AA2610" i="1"/>
  <c r="AA2609" i="1"/>
  <c r="AA2608" i="1"/>
  <c r="AA2607" i="1"/>
  <c r="AA2606" i="1"/>
  <c r="AA2605" i="1"/>
  <c r="AA2604" i="1"/>
  <c r="AA2603" i="1"/>
  <c r="AA2602" i="1"/>
  <c r="AA2601" i="1"/>
  <c r="AA2600" i="1"/>
  <c r="AA2599" i="1"/>
  <c r="AA2598" i="1"/>
  <c r="AA2597" i="1"/>
  <c r="AA2596" i="1"/>
  <c r="AA2595" i="1"/>
  <c r="AA2594" i="1"/>
  <c r="AA2593" i="1"/>
  <c r="AA2592" i="1"/>
  <c r="AA2591" i="1"/>
  <c r="AA2590" i="1"/>
  <c r="AA2589" i="1"/>
  <c r="AA2588" i="1"/>
  <c r="AA2587" i="1"/>
  <c r="AA2586" i="1"/>
  <c r="AA2585" i="1"/>
  <c r="AA2584" i="1"/>
  <c r="AA2583" i="1"/>
  <c r="AA2582" i="1"/>
  <c r="AA2581" i="1"/>
  <c r="AA2580" i="1"/>
  <c r="AA2579" i="1"/>
  <c r="AA2578" i="1"/>
  <c r="AA2577" i="1"/>
  <c r="AA2576" i="1"/>
  <c r="AA2575" i="1"/>
  <c r="AA2574" i="1"/>
  <c r="AA2573" i="1"/>
  <c r="AA2572" i="1"/>
  <c r="AA2571" i="1"/>
  <c r="AA2570" i="1"/>
  <c r="AA2569" i="1"/>
  <c r="AA2568" i="1"/>
  <c r="AA2567" i="1"/>
  <c r="AA2566" i="1"/>
  <c r="AA2565" i="1"/>
  <c r="AA2564" i="1"/>
  <c r="AA2563" i="1"/>
  <c r="AA2562" i="1"/>
  <c r="AA2561" i="1"/>
  <c r="AA2560" i="1"/>
  <c r="AA2559" i="1"/>
  <c r="AA2558" i="1"/>
  <c r="AA2557" i="1"/>
  <c r="AA2556" i="1"/>
  <c r="AA2555" i="1"/>
  <c r="AA2554" i="1"/>
  <c r="AA2553" i="1"/>
  <c r="AA2552" i="1"/>
  <c r="AA2551" i="1"/>
  <c r="AA2550" i="1"/>
  <c r="AA2549" i="1"/>
  <c r="AA2548" i="1"/>
  <c r="AA2547" i="1"/>
  <c r="AA2546" i="1"/>
  <c r="AA2545" i="1"/>
  <c r="AA2544" i="1"/>
  <c r="AA2543" i="1"/>
  <c r="AA2542" i="1"/>
  <c r="AA2541" i="1"/>
  <c r="AA2540" i="1"/>
  <c r="AA2539" i="1"/>
  <c r="AA2538" i="1"/>
  <c r="AA2537" i="1"/>
  <c r="AA2536" i="1"/>
  <c r="AA2535" i="1"/>
  <c r="AA2534" i="1"/>
  <c r="AA2533" i="1"/>
  <c r="AA2532" i="1"/>
  <c r="AA2531" i="1"/>
  <c r="AA2530" i="1"/>
  <c r="AA2529" i="1"/>
  <c r="AA2528" i="1"/>
  <c r="AA2527" i="1"/>
  <c r="AA2526" i="1"/>
  <c r="AA2525" i="1"/>
  <c r="AA2524" i="1"/>
  <c r="AA2523" i="1"/>
  <c r="AA2522" i="1"/>
  <c r="AA2521" i="1"/>
  <c r="AA2520" i="1"/>
  <c r="AA2519" i="1"/>
  <c r="AA2518" i="1"/>
  <c r="AA2517" i="1"/>
  <c r="AA2516" i="1"/>
  <c r="AA2515" i="1"/>
  <c r="AA2514" i="1"/>
  <c r="AA2513" i="1"/>
  <c r="AA2512" i="1"/>
  <c r="AA2511" i="1"/>
  <c r="AA2510" i="1"/>
  <c r="AA2509" i="1"/>
  <c r="AA2508" i="1"/>
  <c r="AA2507" i="1"/>
  <c r="AA2506" i="1"/>
  <c r="AA2505" i="1"/>
  <c r="AA2504" i="1"/>
  <c r="AA2503" i="1"/>
  <c r="AA2502" i="1"/>
  <c r="AA2501" i="1"/>
  <c r="AA2500" i="1"/>
  <c r="AA2499" i="1"/>
  <c r="AA2498" i="1"/>
  <c r="AA2497" i="1"/>
  <c r="AA2496" i="1"/>
  <c r="AA2495" i="1"/>
  <c r="AA2494" i="1"/>
  <c r="AA2493" i="1"/>
  <c r="AA2492" i="1"/>
  <c r="AA2491" i="1"/>
  <c r="AA2490" i="1"/>
  <c r="AA2489" i="1"/>
  <c r="AA2488" i="1"/>
  <c r="AA2487" i="1"/>
  <c r="AA2486" i="1"/>
  <c r="AA2485" i="1"/>
  <c r="AA2484" i="1"/>
  <c r="AA2483" i="1"/>
  <c r="AA2482" i="1"/>
  <c r="AA2481" i="1"/>
  <c r="AA2480" i="1"/>
  <c r="AA2479" i="1"/>
  <c r="AA2478" i="1"/>
  <c r="AA2477" i="1"/>
  <c r="AA2476" i="1"/>
  <c r="AA2475" i="1"/>
  <c r="AA2474" i="1"/>
  <c r="AA2473" i="1"/>
  <c r="AA2472" i="1"/>
  <c r="AA2471" i="1"/>
  <c r="AA2470" i="1"/>
  <c r="AA2469" i="1"/>
  <c r="AA2468" i="1"/>
  <c r="AA2467" i="1"/>
  <c r="AA2466" i="1"/>
  <c r="AA2465" i="1"/>
  <c r="AA2464" i="1"/>
  <c r="AA2463" i="1"/>
  <c r="AA2462" i="1"/>
  <c r="AA2461" i="1"/>
  <c r="AA2460" i="1"/>
  <c r="AA2459" i="1"/>
  <c r="AA2458" i="1"/>
  <c r="AA2457" i="1"/>
  <c r="AA2456" i="1"/>
  <c r="AA2455" i="1"/>
  <c r="AA2454" i="1"/>
  <c r="AA2453" i="1"/>
  <c r="AA2452" i="1"/>
  <c r="AA2451" i="1"/>
  <c r="AA2450" i="1"/>
  <c r="AA2449" i="1"/>
  <c r="AA2448" i="1"/>
  <c r="AA2447" i="1"/>
  <c r="AA2446" i="1"/>
  <c r="AA2445" i="1"/>
  <c r="AA2444" i="1"/>
  <c r="AA2443" i="1"/>
  <c r="AA2442" i="1"/>
  <c r="AA2441" i="1"/>
  <c r="AA2440" i="1"/>
  <c r="AA2439" i="1"/>
  <c r="AA2438" i="1"/>
  <c r="AA2437" i="1"/>
  <c r="AA2436" i="1"/>
  <c r="AA2435" i="1"/>
  <c r="AA2434" i="1"/>
  <c r="AA2433" i="1"/>
  <c r="AA2432" i="1"/>
  <c r="AA2431" i="1"/>
  <c r="AA2430" i="1"/>
  <c r="AA2429" i="1"/>
  <c r="AA2428" i="1"/>
  <c r="AA2427" i="1"/>
  <c r="AA2426" i="1"/>
  <c r="AA2425" i="1"/>
  <c r="AA2424" i="1"/>
  <c r="AA2423" i="1"/>
  <c r="AA2422" i="1"/>
  <c r="AA2421" i="1"/>
  <c r="AA2420" i="1"/>
  <c r="AA2419" i="1"/>
  <c r="AA2418" i="1"/>
  <c r="AA2417" i="1"/>
  <c r="AA2416" i="1"/>
  <c r="AA2415" i="1"/>
  <c r="AA2414" i="1"/>
  <c r="AA2413" i="1"/>
  <c r="AA2412" i="1"/>
  <c r="AA2411" i="1"/>
  <c r="AA2410" i="1"/>
  <c r="AA2409" i="1"/>
  <c r="AA2408" i="1"/>
  <c r="AA2407" i="1"/>
  <c r="AA2406" i="1"/>
  <c r="AA2405" i="1"/>
  <c r="AA2404" i="1"/>
  <c r="AA2403" i="1"/>
  <c r="AA2402" i="1"/>
  <c r="AA2401" i="1"/>
  <c r="AA2400" i="1"/>
  <c r="AA2399" i="1"/>
  <c r="AA2398" i="1"/>
  <c r="AA2397" i="1"/>
  <c r="AA2396" i="1"/>
  <c r="AA2395" i="1"/>
  <c r="AA2394" i="1"/>
  <c r="AA2393" i="1"/>
  <c r="AA2392" i="1"/>
  <c r="AA2391" i="1"/>
  <c r="AA2390" i="1"/>
  <c r="AA2389" i="1"/>
  <c r="AA2388" i="1"/>
  <c r="AA2387" i="1"/>
  <c r="AA2386" i="1"/>
  <c r="AA2385" i="1"/>
  <c r="AA2384" i="1"/>
  <c r="AA2383" i="1"/>
  <c r="AA2382" i="1"/>
  <c r="AA2381" i="1"/>
  <c r="AA2380" i="1"/>
  <c r="AA2379" i="1"/>
  <c r="AA2378" i="1"/>
  <c r="AA2377" i="1"/>
  <c r="AA2376" i="1"/>
  <c r="AA2375" i="1"/>
  <c r="AA2374" i="1"/>
  <c r="AA2373" i="1"/>
  <c r="AA2372" i="1"/>
  <c r="AA2371" i="1"/>
  <c r="AA2370" i="1"/>
  <c r="AA2369" i="1"/>
  <c r="AA2368" i="1"/>
  <c r="AA2367" i="1"/>
  <c r="AA2366" i="1"/>
  <c r="AA2365" i="1"/>
  <c r="AA2364" i="1"/>
  <c r="AA2363" i="1"/>
  <c r="AA2362" i="1"/>
  <c r="AA2361" i="1"/>
  <c r="AA2360" i="1"/>
  <c r="AA2359" i="1"/>
  <c r="AA2358" i="1"/>
  <c r="AA2357" i="1"/>
  <c r="AA2356" i="1"/>
  <c r="AA2355" i="1"/>
  <c r="AA2354" i="1"/>
  <c r="AA2353" i="1"/>
  <c r="AA2352" i="1"/>
  <c r="AA2351" i="1"/>
  <c r="AA2350" i="1"/>
  <c r="AA2349" i="1"/>
  <c r="AA2348" i="1"/>
  <c r="AA2347" i="1"/>
  <c r="AA2346" i="1"/>
  <c r="AA2345" i="1"/>
  <c r="AA2344" i="1"/>
  <c r="AA2343" i="1"/>
  <c r="AA2342" i="1"/>
  <c r="AA2341" i="1"/>
  <c r="AA2340" i="1"/>
  <c r="AA2339" i="1"/>
  <c r="AA2338" i="1"/>
  <c r="AA2337" i="1"/>
  <c r="AA2336" i="1"/>
  <c r="AA2335" i="1"/>
  <c r="AA2334" i="1"/>
  <c r="AA2333" i="1"/>
  <c r="AA2332" i="1"/>
  <c r="AA2331" i="1"/>
  <c r="AA2330" i="1"/>
  <c r="AA2329" i="1"/>
  <c r="AA2328" i="1"/>
  <c r="AA2327" i="1"/>
  <c r="AA2326" i="1"/>
  <c r="AA2325" i="1"/>
  <c r="AA2324" i="1"/>
  <c r="AA2323" i="1"/>
  <c r="AA2322" i="1"/>
  <c r="AA2321" i="1"/>
  <c r="AA2320" i="1"/>
  <c r="AA2319" i="1"/>
  <c r="AA2318" i="1"/>
  <c r="AA2317" i="1"/>
  <c r="AA2316" i="1"/>
  <c r="AA2315" i="1"/>
  <c r="AA2314" i="1"/>
  <c r="AA2313" i="1"/>
  <c r="AA2312" i="1"/>
  <c r="AA2311" i="1"/>
  <c r="AA2310" i="1"/>
  <c r="AA2309" i="1"/>
  <c r="AA2308" i="1"/>
  <c r="AA2307" i="1"/>
  <c r="AA2306" i="1"/>
  <c r="AA2305" i="1"/>
  <c r="AA2304" i="1"/>
  <c r="AA2303" i="1"/>
  <c r="AA2302" i="1"/>
  <c r="AA2301" i="1"/>
  <c r="AA2300" i="1"/>
  <c r="AA2299" i="1"/>
  <c r="AA2298" i="1"/>
  <c r="AA2297" i="1"/>
  <c r="AA2296" i="1"/>
  <c r="AA2295" i="1"/>
  <c r="AA2294" i="1"/>
  <c r="AA2293" i="1"/>
  <c r="AA2292" i="1"/>
  <c r="AA2291" i="1"/>
  <c r="AA2290" i="1"/>
  <c r="AA2289" i="1"/>
  <c r="AA2288" i="1"/>
  <c r="AA2287" i="1"/>
  <c r="AA2286" i="1"/>
  <c r="AA2285" i="1"/>
  <c r="AA2284" i="1"/>
  <c r="AA2283" i="1"/>
  <c r="AA2282" i="1"/>
  <c r="AA2281" i="1"/>
  <c r="AA2280" i="1"/>
  <c r="AA2279" i="1"/>
  <c r="AA2278" i="1"/>
  <c r="AA2277" i="1"/>
  <c r="AA2276" i="1"/>
  <c r="AA2275" i="1"/>
  <c r="AA2274" i="1"/>
  <c r="AA2273" i="1"/>
  <c r="AA2272" i="1"/>
  <c r="AA2271" i="1"/>
  <c r="AA2270" i="1"/>
  <c r="AA2269" i="1"/>
  <c r="AA2268" i="1"/>
  <c r="AA2267" i="1"/>
  <c r="AA2266" i="1"/>
  <c r="AA2265" i="1"/>
  <c r="AA2264" i="1"/>
  <c r="AA2263" i="1"/>
  <c r="AA2262" i="1"/>
  <c r="AA2261" i="1"/>
  <c r="AA2260" i="1"/>
  <c r="AA2259" i="1"/>
  <c r="AA2258" i="1"/>
  <c r="AA2257" i="1"/>
  <c r="AA2256" i="1"/>
  <c r="AA2255" i="1"/>
  <c r="AA2254" i="1"/>
  <c r="AA2253" i="1"/>
  <c r="AA2252" i="1"/>
  <c r="AA2251" i="1"/>
  <c r="AA2250" i="1"/>
  <c r="AA2249" i="1"/>
  <c r="AA2248" i="1"/>
  <c r="AA2247" i="1"/>
  <c r="AA2246" i="1"/>
  <c r="AA2245" i="1"/>
  <c r="AA2244" i="1"/>
  <c r="AA2243" i="1"/>
  <c r="AA2242" i="1"/>
  <c r="AA2241" i="1"/>
  <c r="AA2240" i="1"/>
  <c r="AA2239" i="1"/>
  <c r="AA2238" i="1"/>
  <c r="AA2237" i="1"/>
  <c r="AA2236" i="1"/>
  <c r="AA2235" i="1"/>
  <c r="AA2234" i="1"/>
  <c r="AA2233" i="1"/>
  <c r="AA2232" i="1"/>
  <c r="AA2231" i="1"/>
  <c r="AA2230" i="1"/>
  <c r="AA2229" i="1"/>
  <c r="AA2228" i="1"/>
  <c r="AA2227" i="1"/>
  <c r="AA2226" i="1"/>
  <c r="AA2225" i="1"/>
  <c r="AA2224" i="1"/>
  <c r="AA2223" i="1"/>
  <c r="AA2222" i="1"/>
  <c r="AA2221" i="1"/>
  <c r="AA2220" i="1"/>
  <c r="AA2219" i="1"/>
  <c r="AA2218" i="1"/>
  <c r="AA2217" i="1"/>
  <c r="AA2216" i="1"/>
  <c r="AA2215" i="1"/>
  <c r="AA2214" i="1"/>
  <c r="AA2213" i="1"/>
  <c r="AA2212" i="1"/>
  <c r="AA2211" i="1"/>
  <c r="AA2210" i="1"/>
  <c r="AA2209" i="1"/>
  <c r="AA2208" i="1"/>
  <c r="AA2207" i="1"/>
  <c r="AA2206" i="1"/>
  <c r="AA2205" i="1"/>
  <c r="AA2204" i="1"/>
  <c r="AA2203" i="1"/>
  <c r="AA2202" i="1"/>
  <c r="AA2201" i="1"/>
  <c r="AA2200" i="1"/>
  <c r="AA2199" i="1"/>
  <c r="AA2198" i="1"/>
  <c r="AA2197" i="1"/>
  <c r="AA2196" i="1"/>
  <c r="AA2195" i="1"/>
  <c r="AA2194" i="1"/>
  <c r="AA2193" i="1"/>
  <c r="AA2192" i="1"/>
  <c r="AA2191" i="1"/>
  <c r="AA2190" i="1"/>
  <c r="AA2189" i="1"/>
  <c r="AA2188" i="1"/>
  <c r="AA2187" i="1"/>
  <c r="AA2186" i="1"/>
  <c r="AA2185" i="1"/>
  <c r="AA2184" i="1"/>
  <c r="AA2183" i="1"/>
  <c r="AA2182" i="1"/>
  <c r="AA2181" i="1"/>
  <c r="AA2180" i="1"/>
  <c r="AA2179" i="1"/>
  <c r="AA2178" i="1"/>
  <c r="AA2177" i="1"/>
  <c r="AA2176" i="1"/>
  <c r="AA2175" i="1"/>
  <c r="AA2174" i="1"/>
  <c r="AA2173" i="1"/>
  <c r="AA2172" i="1"/>
  <c r="AA2171" i="1"/>
  <c r="AA2170" i="1"/>
  <c r="AA2169" i="1"/>
  <c r="AA2168" i="1"/>
  <c r="AA2167" i="1"/>
  <c r="AA2166" i="1"/>
  <c r="AA2165" i="1"/>
  <c r="AA2164" i="1"/>
  <c r="AA2163" i="1"/>
  <c r="AA2162" i="1"/>
  <c r="AA2161" i="1"/>
  <c r="AA2160" i="1"/>
  <c r="AA2159" i="1"/>
  <c r="AA2158" i="1"/>
  <c r="AA2157" i="1"/>
  <c r="AA2156" i="1"/>
  <c r="AA2155" i="1"/>
  <c r="AA2154" i="1"/>
  <c r="AA2153" i="1"/>
  <c r="AA2152" i="1"/>
  <c r="AA2151" i="1"/>
  <c r="AA2150" i="1"/>
  <c r="AA2149" i="1"/>
  <c r="AA2148" i="1"/>
  <c r="AA2147" i="1"/>
  <c r="AA2146" i="1"/>
  <c r="AA2145" i="1"/>
  <c r="AA2144" i="1"/>
  <c r="AA2143" i="1"/>
  <c r="AA2142" i="1"/>
  <c r="AA2141" i="1"/>
  <c r="AA2140" i="1"/>
  <c r="AA2139" i="1"/>
  <c r="AA2138" i="1"/>
  <c r="AA2137" i="1"/>
  <c r="AA2136" i="1"/>
  <c r="AA2135" i="1"/>
  <c r="AA2134" i="1"/>
  <c r="AA2133" i="1"/>
  <c r="AA2132" i="1"/>
  <c r="AA2131" i="1"/>
  <c r="AA2130" i="1"/>
  <c r="AA2129" i="1"/>
  <c r="AA2128" i="1"/>
  <c r="AA2127" i="1"/>
  <c r="AA2126" i="1"/>
  <c r="AA2125" i="1"/>
  <c r="AA2124" i="1"/>
  <c r="AA2123" i="1"/>
  <c r="AA2122" i="1"/>
  <c r="AA2121" i="1"/>
  <c r="AA2120" i="1"/>
  <c r="AA2119" i="1"/>
  <c r="AA2118" i="1"/>
  <c r="AA2117" i="1"/>
  <c r="AA2116" i="1"/>
  <c r="AA2115" i="1"/>
  <c r="AA2114" i="1"/>
  <c r="AA2113" i="1"/>
  <c r="AA2112" i="1"/>
  <c r="AA2111" i="1"/>
  <c r="AA2110" i="1"/>
  <c r="AA2109" i="1"/>
  <c r="AA2108" i="1"/>
  <c r="AA2107" i="1"/>
  <c r="AA2106" i="1"/>
  <c r="AA2105" i="1"/>
  <c r="AA2104" i="1"/>
  <c r="AA2103" i="1"/>
  <c r="AA2102" i="1"/>
  <c r="AA2101" i="1"/>
  <c r="AA2100" i="1"/>
  <c r="AA2099" i="1"/>
  <c r="AA2098" i="1"/>
  <c r="AA2097" i="1"/>
  <c r="AA2096" i="1"/>
  <c r="AA2095" i="1"/>
  <c r="AA2094" i="1"/>
  <c r="AA2093" i="1"/>
  <c r="AA2092" i="1"/>
  <c r="AA2091" i="1"/>
  <c r="AA2090" i="1"/>
  <c r="AA2089" i="1"/>
  <c r="AA2088" i="1"/>
  <c r="AA2087" i="1"/>
  <c r="AA2086" i="1"/>
  <c r="AA2085" i="1"/>
  <c r="AA2084" i="1"/>
  <c r="AA2083" i="1"/>
  <c r="AA2082" i="1"/>
  <c r="AA2081" i="1"/>
  <c r="AA2080" i="1"/>
  <c r="AA2079" i="1"/>
  <c r="AA2078" i="1"/>
  <c r="AA2077" i="1"/>
  <c r="AA2076" i="1"/>
  <c r="AA2075" i="1"/>
  <c r="AA2074" i="1"/>
  <c r="AA2073" i="1"/>
  <c r="AA2072" i="1"/>
  <c r="AA2071" i="1"/>
  <c r="AA2070" i="1"/>
  <c r="AA2069" i="1"/>
  <c r="AA2068" i="1"/>
  <c r="AA2067" i="1"/>
  <c r="AA2066" i="1"/>
  <c r="AA2065" i="1"/>
  <c r="AA2064" i="1"/>
  <c r="AA2063" i="1"/>
  <c r="AA2062" i="1"/>
  <c r="AA2061" i="1"/>
  <c r="AA2060" i="1"/>
  <c r="AA2059" i="1"/>
  <c r="AA2058" i="1"/>
  <c r="AA2057" i="1"/>
  <c r="AA2056" i="1"/>
  <c r="AA2055" i="1"/>
  <c r="AA2054" i="1"/>
  <c r="AA2053" i="1"/>
  <c r="AA2052" i="1"/>
  <c r="AA2051" i="1"/>
  <c r="AA2050" i="1"/>
  <c r="AA2049" i="1"/>
  <c r="AA2048" i="1"/>
  <c r="AA2047" i="1"/>
  <c r="AA2046" i="1"/>
  <c r="AA2045" i="1"/>
  <c r="AA2044" i="1"/>
  <c r="AA2043" i="1"/>
  <c r="AA2042" i="1"/>
  <c r="AA2041" i="1"/>
  <c r="AA2040" i="1"/>
  <c r="AA2039" i="1"/>
  <c r="AA2038" i="1"/>
  <c r="AA2037" i="1"/>
  <c r="AA2036" i="1"/>
  <c r="AA2035" i="1"/>
  <c r="AA2034" i="1"/>
  <c r="AA2033" i="1"/>
  <c r="AA2032" i="1"/>
  <c r="AA2031" i="1"/>
  <c r="AA2030" i="1"/>
  <c r="AA2029" i="1"/>
  <c r="AA2028" i="1"/>
  <c r="AA2027" i="1"/>
  <c r="AA2026" i="1"/>
  <c r="AA2025" i="1"/>
  <c r="AA2024" i="1"/>
  <c r="AA2023" i="1"/>
  <c r="AA2022" i="1"/>
  <c r="AA2021" i="1"/>
  <c r="AA2020" i="1"/>
  <c r="AA2019" i="1"/>
  <c r="AA2018" i="1"/>
  <c r="AA2017" i="1"/>
  <c r="AA2016" i="1"/>
  <c r="AA2015" i="1"/>
  <c r="AA2014" i="1"/>
  <c r="AA2013" i="1"/>
  <c r="AA2012" i="1"/>
  <c r="AA2011" i="1"/>
  <c r="AA2010" i="1"/>
  <c r="AA2009" i="1"/>
  <c r="AA2008" i="1"/>
  <c r="AA2007" i="1"/>
  <c r="AA2006" i="1"/>
  <c r="AA2005" i="1"/>
  <c r="AA2004" i="1"/>
  <c r="AA2003" i="1"/>
  <c r="AA2002" i="1"/>
  <c r="AA2001" i="1"/>
  <c r="AA2000" i="1"/>
  <c r="AA1999" i="1"/>
  <c r="AA1998" i="1"/>
  <c r="AA1997" i="1"/>
  <c r="AA1996" i="1"/>
  <c r="AA1995" i="1"/>
  <c r="AA1994" i="1"/>
  <c r="AA1993" i="1"/>
  <c r="AA1992" i="1"/>
  <c r="AA1991" i="1"/>
  <c r="AA1990" i="1"/>
  <c r="AA1989" i="1"/>
  <c r="AA1988" i="1"/>
  <c r="AA1987" i="1"/>
  <c r="AA1986" i="1"/>
  <c r="AA1985" i="1"/>
  <c r="AA1984" i="1"/>
  <c r="AA1983" i="1"/>
  <c r="AA1982" i="1"/>
  <c r="AA1981" i="1"/>
  <c r="AA1980" i="1"/>
  <c r="AA1979" i="1"/>
  <c r="AA1978" i="1"/>
  <c r="AA1977" i="1"/>
  <c r="AA1976" i="1"/>
  <c r="AA1975" i="1"/>
  <c r="AA1974" i="1"/>
  <c r="AA1973" i="1"/>
  <c r="AA1972" i="1"/>
  <c r="AA1971" i="1"/>
  <c r="AA1970" i="1"/>
  <c r="AA1969" i="1"/>
  <c r="AA1968" i="1"/>
  <c r="AA1967" i="1"/>
  <c r="AA1966" i="1"/>
  <c r="AA1965" i="1"/>
  <c r="AA1964" i="1"/>
  <c r="AA1963" i="1"/>
  <c r="AA1962" i="1"/>
  <c r="AA1961" i="1"/>
  <c r="AA1960" i="1"/>
  <c r="AA1959" i="1"/>
  <c r="AA1958" i="1"/>
  <c r="AA1957" i="1"/>
  <c r="AA1956" i="1"/>
  <c r="AA1955" i="1"/>
  <c r="AA1954" i="1"/>
  <c r="AA1953" i="1"/>
  <c r="AA1952" i="1"/>
  <c r="AA1951" i="1"/>
  <c r="AA1950" i="1"/>
  <c r="AA1949" i="1"/>
  <c r="AA1948" i="1"/>
  <c r="AA1947" i="1"/>
  <c r="AA1946" i="1"/>
  <c r="AA1945" i="1"/>
  <c r="AA1944" i="1"/>
  <c r="AA1943" i="1"/>
  <c r="AA1942" i="1"/>
  <c r="AA1941" i="1"/>
  <c r="AA1940" i="1"/>
  <c r="AA1939" i="1"/>
  <c r="AA1938" i="1"/>
  <c r="AA1937" i="1"/>
  <c r="AA1936" i="1"/>
  <c r="AA1935" i="1"/>
  <c r="AA1934" i="1"/>
  <c r="AA1933" i="1"/>
  <c r="AA1932" i="1"/>
  <c r="AA1931" i="1"/>
  <c r="AA1930" i="1"/>
  <c r="AA1929" i="1"/>
  <c r="AA1928" i="1"/>
  <c r="AA1927" i="1"/>
  <c r="AA1926" i="1"/>
  <c r="AA1925" i="1"/>
  <c r="AA1924" i="1"/>
  <c r="AA1923" i="1"/>
  <c r="AA1922" i="1"/>
  <c r="AA1921" i="1"/>
  <c r="AA1920" i="1"/>
  <c r="AA1919" i="1"/>
  <c r="AA1918" i="1"/>
  <c r="AA1917" i="1"/>
  <c r="AA1916" i="1"/>
  <c r="AA1915" i="1"/>
  <c r="AA1914" i="1"/>
  <c r="AA1913" i="1"/>
  <c r="AA1912" i="1"/>
  <c r="AA1911" i="1"/>
  <c r="AA1910" i="1"/>
  <c r="AA1909" i="1"/>
  <c r="AA1908" i="1"/>
  <c r="AA1907" i="1"/>
  <c r="AA1906" i="1"/>
  <c r="AA1905" i="1"/>
  <c r="AA1904" i="1"/>
  <c r="AA1903" i="1"/>
  <c r="AA1902" i="1"/>
  <c r="AA1901" i="1"/>
  <c r="AA1900" i="1"/>
  <c r="AA1899" i="1"/>
  <c r="AA1898" i="1"/>
  <c r="AA1897" i="1"/>
  <c r="AA1896" i="1"/>
  <c r="AA1895" i="1"/>
  <c r="AA1894" i="1"/>
  <c r="AA1893" i="1"/>
  <c r="AA1892" i="1"/>
  <c r="AA1891" i="1"/>
  <c r="AA1890" i="1"/>
  <c r="AA1889" i="1"/>
  <c r="AA1888" i="1"/>
  <c r="AA1887" i="1"/>
  <c r="AA1886" i="1"/>
  <c r="AA1885" i="1"/>
  <c r="AA1884" i="1"/>
  <c r="AA1883" i="1"/>
  <c r="AA1882" i="1"/>
  <c r="AA1881" i="1"/>
  <c r="AA1880" i="1"/>
  <c r="AA1879" i="1"/>
  <c r="AA1878" i="1"/>
  <c r="AA1877" i="1"/>
  <c r="AA1876" i="1"/>
  <c r="AA1875" i="1"/>
  <c r="AA1874" i="1"/>
  <c r="AA1873" i="1"/>
  <c r="AA1872" i="1"/>
  <c r="AA1871" i="1"/>
  <c r="AA1870" i="1"/>
  <c r="AA1869" i="1"/>
  <c r="AA1868" i="1"/>
  <c r="AA1867" i="1"/>
  <c r="AA1866" i="1"/>
  <c r="AA1865" i="1"/>
  <c r="AA1864" i="1"/>
  <c r="AA1863" i="1"/>
  <c r="AA1862" i="1"/>
  <c r="AA1861" i="1"/>
  <c r="AA1860" i="1"/>
  <c r="AA1859" i="1"/>
  <c r="AA1858" i="1"/>
  <c r="AA1857" i="1"/>
  <c r="AA1856" i="1"/>
  <c r="AA1855" i="1"/>
  <c r="AA1854" i="1"/>
  <c r="AA1853" i="1"/>
  <c r="AA1852" i="1"/>
  <c r="AA1851" i="1"/>
  <c r="AA1850" i="1"/>
  <c r="AA1849" i="1"/>
  <c r="AA1848" i="1"/>
  <c r="AA1847" i="1"/>
  <c r="AA1846" i="1"/>
  <c r="AA1845" i="1"/>
  <c r="AA1844" i="1"/>
  <c r="AA1843" i="1"/>
  <c r="AA1842" i="1"/>
  <c r="AA1841" i="1"/>
  <c r="AA1840" i="1"/>
  <c r="AA1839" i="1"/>
  <c r="AA1838" i="1"/>
  <c r="AA1837" i="1"/>
  <c r="AA1836" i="1"/>
  <c r="AA1835" i="1"/>
  <c r="AA1834" i="1"/>
  <c r="AA1833" i="1"/>
  <c r="AA1832" i="1"/>
  <c r="AA1831" i="1"/>
  <c r="AA1830" i="1"/>
  <c r="AA1829" i="1"/>
  <c r="AA1828" i="1"/>
  <c r="AA1827" i="1"/>
  <c r="AA1826" i="1"/>
  <c r="AA1825" i="1"/>
  <c r="AA1824" i="1"/>
  <c r="AA1823" i="1"/>
  <c r="AA1822" i="1"/>
  <c r="AA1821" i="1"/>
  <c r="AA1820" i="1"/>
  <c r="AA1819" i="1"/>
  <c r="AA1818" i="1"/>
  <c r="AA1817" i="1"/>
  <c r="AA1816" i="1"/>
  <c r="AA1815" i="1"/>
  <c r="AA1814" i="1"/>
  <c r="AA1813" i="1"/>
  <c r="AA1812" i="1"/>
  <c r="AA1811" i="1"/>
  <c r="AA1810" i="1"/>
  <c r="AA1809" i="1"/>
  <c r="AA1808" i="1"/>
  <c r="AA1807" i="1"/>
  <c r="AA1806" i="1"/>
  <c r="AA1805" i="1"/>
  <c r="AA1804" i="1"/>
  <c r="AA1803" i="1"/>
  <c r="AA1802" i="1"/>
  <c r="AA1801" i="1"/>
  <c r="AA1800" i="1"/>
  <c r="AA1799" i="1"/>
  <c r="AA1798" i="1"/>
  <c r="AA1797" i="1"/>
  <c r="AA1796" i="1"/>
  <c r="AA1795" i="1"/>
  <c r="AA1794" i="1"/>
  <c r="AA1793" i="1"/>
  <c r="AA1792" i="1"/>
  <c r="AA1791" i="1"/>
  <c r="AA1790" i="1"/>
  <c r="AA1789" i="1"/>
  <c r="AA1788" i="1"/>
  <c r="AA1787" i="1"/>
  <c r="AA1786" i="1"/>
  <c r="AA1785" i="1"/>
  <c r="AA1784" i="1"/>
  <c r="AA1783" i="1"/>
  <c r="AA1782" i="1"/>
  <c r="AA1781" i="1"/>
  <c r="AA1780" i="1"/>
  <c r="AA1779" i="1"/>
  <c r="AA1778" i="1"/>
  <c r="AA1777" i="1"/>
  <c r="AA1776" i="1"/>
  <c r="AA1775" i="1"/>
  <c r="AA1774" i="1"/>
  <c r="AA1773" i="1"/>
  <c r="AA1772" i="1"/>
  <c r="AA1771" i="1"/>
  <c r="AA1770" i="1"/>
  <c r="AA1769" i="1"/>
  <c r="AA1768" i="1"/>
  <c r="AA1767" i="1"/>
  <c r="AA1766" i="1"/>
  <c r="AA1765" i="1"/>
  <c r="AA1764" i="1"/>
  <c r="AA1763" i="1"/>
  <c r="AA1762" i="1"/>
  <c r="AA1761" i="1"/>
  <c r="AA1760" i="1"/>
  <c r="AA1759" i="1"/>
  <c r="AA1758" i="1"/>
  <c r="AA1757" i="1"/>
  <c r="AA1756" i="1"/>
  <c r="AA1755" i="1"/>
  <c r="AA1754" i="1"/>
  <c r="AA1753" i="1"/>
  <c r="AA1752" i="1"/>
  <c r="AA1751" i="1"/>
  <c r="AA1750" i="1"/>
  <c r="AA1749" i="1"/>
  <c r="AA1748" i="1"/>
  <c r="AA1747" i="1"/>
  <c r="AA1746" i="1"/>
  <c r="AA1745" i="1"/>
  <c r="AA1744" i="1"/>
  <c r="AA1743" i="1"/>
  <c r="AA1742" i="1"/>
  <c r="AA1741" i="1"/>
  <c r="AA1740" i="1"/>
  <c r="AA1739" i="1"/>
  <c r="AA1738" i="1"/>
  <c r="AA1737" i="1"/>
  <c r="AA1736" i="1"/>
  <c r="AA1735" i="1"/>
  <c r="AA1734" i="1"/>
  <c r="AA1733" i="1"/>
  <c r="AA1732" i="1"/>
  <c r="AA1731" i="1"/>
  <c r="AA1730" i="1"/>
  <c r="AA1729" i="1"/>
  <c r="AA1728" i="1"/>
  <c r="AA1727" i="1"/>
  <c r="AA1726" i="1"/>
  <c r="AA1725" i="1"/>
  <c r="AA1724" i="1"/>
  <c r="AA1723" i="1"/>
  <c r="AA1722" i="1"/>
  <c r="AA1721" i="1"/>
  <c r="AA1720" i="1"/>
  <c r="AA1719" i="1"/>
  <c r="AA1718" i="1"/>
  <c r="AA1717" i="1"/>
  <c r="AA1716" i="1"/>
  <c r="AA1715" i="1"/>
  <c r="AA1714" i="1"/>
  <c r="AA1713" i="1"/>
  <c r="AA1712" i="1"/>
  <c r="AA1711" i="1"/>
  <c r="AA1710" i="1"/>
  <c r="AA1709" i="1"/>
  <c r="AA1708" i="1"/>
  <c r="AA1707" i="1"/>
  <c r="AA1706" i="1"/>
  <c r="AA1705" i="1"/>
  <c r="AA1704" i="1"/>
  <c r="AA1703" i="1"/>
  <c r="AA1702" i="1"/>
  <c r="AA1701" i="1"/>
  <c r="AA1700" i="1"/>
  <c r="AA1699" i="1"/>
  <c r="AA1698" i="1"/>
  <c r="AA1697" i="1"/>
  <c r="AA1696" i="1"/>
  <c r="AA1695" i="1"/>
  <c r="AA1694" i="1"/>
  <c r="AA1693" i="1"/>
  <c r="AA1692" i="1"/>
  <c r="AA1691" i="1"/>
  <c r="AA1690" i="1"/>
  <c r="AA1689" i="1"/>
  <c r="AA1688" i="1"/>
  <c r="AA1687" i="1"/>
  <c r="AA1686" i="1"/>
  <c r="AA1685" i="1"/>
  <c r="AA1684" i="1"/>
  <c r="AA1683" i="1"/>
  <c r="AA1682" i="1"/>
  <c r="AA1681" i="1"/>
  <c r="AA1680" i="1"/>
  <c r="AA1679" i="1"/>
  <c r="AA1678" i="1"/>
  <c r="AA1677" i="1"/>
  <c r="AA1676" i="1"/>
  <c r="AA1675" i="1"/>
  <c r="AA1674" i="1"/>
  <c r="AA1673" i="1"/>
  <c r="AA1672" i="1"/>
  <c r="AA1671" i="1"/>
  <c r="AA1670" i="1"/>
  <c r="AA1669" i="1"/>
  <c r="AA1668" i="1"/>
  <c r="AA1667" i="1"/>
  <c r="AA1666" i="1"/>
  <c r="AA1665" i="1"/>
  <c r="AA1664" i="1"/>
  <c r="AA1663" i="1"/>
  <c r="AA1662" i="1"/>
  <c r="AA1661" i="1"/>
  <c r="AA1660" i="1"/>
  <c r="AA1659" i="1"/>
  <c r="AA1658" i="1"/>
  <c r="AA1657" i="1"/>
  <c r="AA1656" i="1"/>
  <c r="AA1655" i="1"/>
  <c r="AA1654" i="1"/>
  <c r="AA1653" i="1"/>
  <c r="AA1652" i="1"/>
  <c r="AA1651" i="1"/>
  <c r="AA1650" i="1"/>
  <c r="AA1649" i="1"/>
  <c r="AA1648" i="1"/>
  <c r="AA1647" i="1"/>
  <c r="AA1646" i="1"/>
  <c r="AA1645" i="1"/>
  <c r="AA1644" i="1"/>
  <c r="AA1643" i="1"/>
  <c r="AA1642" i="1"/>
  <c r="AA1641" i="1"/>
  <c r="AA1640" i="1"/>
  <c r="AA1639" i="1"/>
  <c r="AA1638" i="1"/>
  <c r="AA1637" i="1"/>
  <c r="AA1636" i="1"/>
  <c r="AA1635" i="1"/>
  <c r="AA1634" i="1"/>
  <c r="AA1633" i="1"/>
  <c r="AA1632" i="1"/>
  <c r="AA1631" i="1"/>
  <c r="AA1630" i="1"/>
  <c r="AA1629" i="1"/>
  <c r="AA1628" i="1"/>
  <c r="AA1627" i="1"/>
  <c r="AA1626" i="1"/>
  <c r="AA1625" i="1"/>
  <c r="AA1624" i="1"/>
  <c r="AA1623" i="1"/>
  <c r="AA1622" i="1"/>
  <c r="AA1621" i="1"/>
  <c r="AA1620" i="1"/>
  <c r="AA1619" i="1"/>
  <c r="AA1618" i="1"/>
  <c r="AA1617" i="1"/>
  <c r="AA1616" i="1"/>
  <c r="AA1615" i="1"/>
  <c r="AA1614" i="1"/>
  <c r="AA1613" i="1"/>
  <c r="AA1612" i="1"/>
  <c r="AA1611" i="1"/>
  <c r="AA1610" i="1"/>
  <c r="AA1609" i="1"/>
  <c r="AA1608" i="1"/>
  <c r="AA1607" i="1"/>
  <c r="AA1606" i="1"/>
  <c r="AA1605" i="1"/>
  <c r="AA1604" i="1"/>
  <c r="AA1603" i="1"/>
  <c r="AA1602" i="1"/>
  <c r="AA1601" i="1"/>
  <c r="AA1600" i="1"/>
  <c r="AA1599" i="1"/>
  <c r="AA1598" i="1"/>
  <c r="AA1597" i="1"/>
  <c r="AA1596" i="1"/>
  <c r="AA1595" i="1"/>
  <c r="AA1594" i="1"/>
  <c r="AA1593" i="1"/>
  <c r="AA1592" i="1"/>
  <c r="AA1591" i="1"/>
  <c r="AA1590" i="1"/>
  <c r="AA1589" i="1"/>
  <c r="AA1588" i="1"/>
  <c r="AA1587" i="1"/>
  <c r="AA1586" i="1"/>
  <c r="AA1585" i="1"/>
  <c r="AA1584" i="1"/>
  <c r="AA1583" i="1"/>
  <c r="AA1582" i="1"/>
  <c r="AA1581" i="1"/>
  <c r="AA1580" i="1"/>
  <c r="AA1579" i="1"/>
  <c r="AA1578" i="1"/>
  <c r="AA1577" i="1"/>
  <c r="AA1576" i="1"/>
  <c r="AA1575" i="1"/>
  <c r="AA1574" i="1"/>
  <c r="AA1573" i="1"/>
  <c r="AA1572" i="1"/>
  <c r="AA1571" i="1"/>
  <c r="AA1570" i="1"/>
  <c r="AA1569" i="1"/>
  <c r="AA1568" i="1"/>
  <c r="AA1567" i="1"/>
  <c r="AA1566" i="1"/>
  <c r="AA1565" i="1"/>
  <c r="AA1564" i="1"/>
  <c r="AA1563" i="1"/>
  <c r="AA1562" i="1"/>
  <c r="AA1561" i="1"/>
  <c r="AA1560" i="1"/>
  <c r="AA1559" i="1"/>
  <c r="AA1558" i="1"/>
  <c r="AA1557" i="1"/>
  <c r="AA1556" i="1"/>
  <c r="AA1555" i="1"/>
  <c r="AA1554" i="1"/>
  <c r="AA1553" i="1"/>
  <c r="AA1552" i="1"/>
  <c r="AA1551" i="1"/>
  <c r="AA1550" i="1"/>
  <c r="AA1549" i="1"/>
  <c r="AA1548" i="1"/>
  <c r="AA1547" i="1"/>
  <c r="AA1546" i="1"/>
  <c r="AA1545" i="1"/>
  <c r="AA1544" i="1"/>
  <c r="AA1543" i="1"/>
  <c r="AA1542" i="1"/>
  <c r="AA1541" i="1"/>
  <c r="AA1540" i="1"/>
  <c r="AA1539" i="1"/>
  <c r="AA1538" i="1"/>
  <c r="AA1537" i="1"/>
  <c r="AA1536" i="1"/>
  <c r="AA1535" i="1"/>
  <c r="AA1534" i="1"/>
  <c r="AA1533" i="1"/>
  <c r="AA1532" i="1"/>
  <c r="AA1531" i="1"/>
  <c r="AA1530" i="1"/>
  <c r="AA1529" i="1"/>
  <c r="AA1528" i="1"/>
  <c r="AA1527" i="1"/>
  <c r="AA1526" i="1"/>
  <c r="AA1525" i="1"/>
  <c r="AA1524" i="1"/>
  <c r="AA1523" i="1"/>
  <c r="AA1522" i="1"/>
  <c r="AA1521" i="1"/>
  <c r="AA1520" i="1"/>
  <c r="AA1519" i="1"/>
  <c r="AA1518" i="1"/>
  <c r="AA1517" i="1"/>
  <c r="AA1516" i="1"/>
  <c r="AA1515" i="1"/>
  <c r="AA1514" i="1"/>
  <c r="AA1513" i="1"/>
  <c r="AA1512" i="1"/>
  <c r="AA1511" i="1"/>
  <c r="AA1510" i="1"/>
  <c r="AA1509" i="1"/>
  <c r="AA1508" i="1"/>
  <c r="AA1507" i="1"/>
  <c r="AA1506" i="1"/>
  <c r="AA1505" i="1"/>
  <c r="AA1504" i="1"/>
  <c r="AA1503" i="1"/>
  <c r="AA1502" i="1"/>
  <c r="AA1501" i="1"/>
  <c r="AA1500" i="1"/>
  <c r="AA1499" i="1"/>
  <c r="AA1498" i="1"/>
  <c r="AA1497" i="1"/>
  <c r="AA1496" i="1"/>
  <c r="AA1495" i="1"/>
  <c r="AA1494" i="1"/>
  <c r="AA1493" i="1"/>
  <c r="AA1492" i="1"/>
  <c r="AA1491" i="1"/>
  <c r="AA1490" i="1"/>
  <c r="AA1489" i="1"/>
  <c r="AA1488" i="1"/>
  <c r="AA1487" i="1"/>
  <c r="AA1486" i="1"/>
  <c r="AA1485" i="1"/>
  <c r="AA1484" i="1"/>
  <c r="AA1483" i="1"/>
  <c r="AA1482" i="1"/>
  <c r="AA1481" i="1"/>
  <c r="AA1480" i="1"/>
  <c r="AA1479" i="1"/>
  <c r="AA1478" i="1"/>
  <c r="AA1477" i="1"/>
  <c r="AA1476" i="1"/>
  <c r="AA1475" i="1"/>
  <c r="AA1474" i="1"/>
  <c r="AA1473" i="1"/>
  <c r="AA1472" i="1"/>
  <c r="AA1471" i="1"/>
  <c r="AA1470" i="1"/>
  <c r="AA1469" i="1"/>
  <c r="AA1468" i="1"/>
  <c r="AA1467" i="1"/>
  <c r="AA1466" i="1"/>
  <c r="AA1465" i="1"/>
  <c r="AA1464" i="1"/>
  <c r="AA1463" i="1"/>
  <c r="AA1462" i="1"/>
  <c r="AA1461" i="1"/>
  <c r="AA1460" i="1"/>
  <c r="AA1459" i="1"/>
  <c r="AA1458" i="1"/>
  <c r="AA1457" i="1"/>
  <c r="AA1456" i="1"/>
  <c r="AA1455" i="1"/>
  <c r="AA1454" i="1"/>
  <c r="AA1453" i="1"/>
  <c r="AA1452" i="1"/>
  <c r="AA1451" i="1"/>
  <c r="AA1450" i="1"/>
  <c r="AA1449" i="1"/>
  <c r="AA1448" i="1"/>
  <c r="AA1447" i="1"/>
  <c r="AA1446" i="1"/>
  <c r="AA1445" i="1"/>
  <c r="AA1444" i="1"/>
  <c r="AA1443" i="1"/>
  <c r="AA1442" i="1"/>
  <c r="AA1441" i="1"/>
  <c r="AA1440" i="1"/>
  <c r="AA1439" i="1"/>
  <c r="AA1438" i="1"/>
  <c r="AA1437" i="1"/>
  <c r="AA1436" i="1"/>
  <c r="AA1435" i="1"/>
  <c r="AA1434" i="1"/>
  <c r="AA1433" i="1"/>
  <c r="AA1432" i="1"/>
  <c r="AA1431" i="1"/>
  <c r="AA1430" i="1"/>
  <c r="AA1429" i="1"/>
  <c r="AA1428" i="1"/>
  <c r="AA1427" i="1"/>
  <c r="AA1426" i="1"/>
  <c r="AA1425" i="1"/>
  <c r="AA1424" i="1"/>
  <c r="AA1423" i="1"/>
  <c r="AA1422" i="1"/>
  <c r="AA1421" i="1"/>
  <c r="AA1420" i="1"/>
  <c r="AA1419" i="1"/>
  <c r="AA1418" i="1"/>
  <c r="AA1417" i="1"/>
  <c r="AA1416" i="1"/>
  <c r="AA1415" i="1"/>
  <c r="AA1414" i="1"/>
  <c r="AA1413" i="1"/>
  <c r="AA1412" i="1"/>
  <c r="AA1411" i="1"/>
  <c r="AA1410" i="1"/>
  <c r="AA1409" i="1"/>
  <c r="AA1408" i="1"/>
  <c r="AA1407" i="1"/>
  <c r="AA1406" i="1"/>
  <c r="AA1405" i="1"/>
  <c r="AA1404" i="1"/>
  <c r="AA1403" i="1"/>
  <c r="AA1402" i="1"/>
  <c r="AA1401" i="1"/>
  <c r="AA1400" i="1"/>
  <c r="AA1399" i="1"/>
  <c r="AA1398" i="1"/>
  <c r="AA1397" i="1"/>
  <c r="AA1396" i="1"/>
  <c r="AA1395" i="1"/>
  <c r="AA1394" i="1"/>
  <c r="AA1393" i="1"/>
  <c r="AA1392" i="1"/>
  <c r="AA1391" i="1"/>
  <c r="AA1390" i="1"/>
  <c r="AA1389" i="1"/>
  <c r="AA1388" i="1"/>
  <c r="AA1387" i="1"/>
  <c r="AA1386" i="1"/>
  <c r="AA1385" i="1"/>
  <c r="AA1384" i="1"/>
  <c r="AA1383" i="1"/>
  <c r="AA1382" i="1"/>
  <c r="AA1381" i="1"/>
  <c r="AA1380" i="1"/>
  <c r="AA1379" i="1"/>
  <c r="AA1378" i="1"/>
  <c r="AA1377" i="1"/>
  <c r="AA1376" i="1"/>
  <c r="AA1375" i="1"/>
  <c r="AA1374" i="1"/>
  <c r="AA1373" i="1"/>
  <c r="AA1372" i="1"/>
  <c r="AA1371" i="1"/>
  <c r="AA1370" i="1"/>
  <c r="AA1369" i="1"/>
  <c r="AA1368" i="1"/>
  <c r="AA1367" i="1"/>
  <c r="AA1366" i="1"/>
  <c r="AA1365" i="1"/>
  <c r="AA1364" i="1"/>
  <c r="AA1363" i="1"/>
  <c r="AA1362" i="1"/>
  <c r="AA1361" i="1"/>
  <c r="AA1360" i="1"/>
  <c r="AA1359" i="1"/>
  <c r="AA1358" i="1"/>
  <c r="AA1357" i="1"/>
  <c r="AA1356" i="1"/>
  <c r="AA1355" i="1"/>
  <c r="AA1354" i="1"/>
  <c r="AA1353" i="1"/>
  <c r="AA1352" i="1"/>
  <c r="AA1351" i="1"/>
  <c r="AA1350" i="1"/>
  <c r="AA1349" i="1"/>
  <c r="AA1348" i="1"/>
  <c r="AA1347" i="1"/>
  <c r="AA1346" i="1"/>
  <c r="AA1345" i="1"/>
  <c r="AA1344" i="1"/>
  <c r="AA1343" i="1"/>
  <c r="AA1342" i="1"/>
  <c r="AA1341" i="1"/>
  <c r="AA1340" i="1"/>
  <c r="AA1339" i="1"/>
  <c r="AA1338" i="1"/>
  <c r="AA1337" i="1"/>
  <c r="AA1336" i="1"/>
  <c r="AA1335" i="1"/>
  <c r="AA1334" i="1"/>
  <c r="AA1333" i="1"/>
  <c r="AA1332" i="1"/>
  <c r="AA1331" i="1"/>
  <c r="AA1330" i="1"/>
  <c r="AA1329" i="1"/>
  <c r="AA1328" i="1"/>
  <c r="AA1327" i="1"/>
  <c r="AA1326" i="1"/>
  <c r="AA1325" i="1"/>
  <c r="AA1324" i="1"/>
  <c r="AA1323" i="1"/>
  <c r="AA1322" i="1"/>
  <c r="AA1321" i="1"/>
  <c r="AA1320" i="1"/>
  <c r="AA1319" i="1"/>
  <c r="AA1318" i="1"/>
  <c r="AA1317" i="1"/>
  <c r="AA1316" i="1"/>
  <c r="AA1315" i="1"/>
  <c r="AA1314" i="1"/>
  <c r="AA1313" i="1"/>
  <c r="AA1312" i="1"/>
  <c r="AA1311" i="1"/>
  <c r="AA1310" i="1"/>
  <c r="AA1309" i="1"/>
  <c r="AA1308" i="1"/>
  <c r="AA1307" i="1"/>
  <c r="AA1306" i="1"/>
  <c r="AA1305" i="1"/>
  <c r="AA1304" i="1"/>
  <c r="AA1303" i="1"/>
  <c r="AA1302" i="1"/>
  <c r="AA1301" i="1"/>
  <c r="AA1300" i="1"/>
  <c r="AA1299" i="1"/>
  <c r="AA1298" i="1"/>
  <c r="AA1297" i="1"/>
  <c r="AA1296" i="1"/>
  <c r="AA1295" i="1"/>
  <c r="AA1294" i="1"/>
  <c r="AA1293" i="1"/>
  <c r="AA1292" i="1"/>
  <c r="AA1291" i="1"/>
  <c r="AA1290" i="1"/>
  <c r="AA1289" i="1"/>
  <c r="AA1288" i="1"/>
  <c r="AA1287" i="1"/>
  <c r="AA1286" i="1"/>
  <c r="AA1285" i="1"/>
  <c r="AA1284" i="1"/>
  <c r="AA1283" i="1"/>
  <c r="AA1282" i="1"/>
  <c r="AA1281" i="1"/>
  <c r="AA1280" i="1"/>
  <c r="AA1279" i="1"/>
  <c r="AA1278" i="1"/>
  <c r="AA1277" i="1"/>
  <c r="AA1276" i="1"/>
  <c r="AA1275" i="1"/>
  <c r="AA1274" i="1"/>
  <c r="AA1273" i="1"/>
  <c r="AA1272" i="1"/>
  <c r="AA1271" i="1"/>
  <c r="AA1270" i="1"/>
  <c r="AA1269" i="1"/>
  <c r="AA1268" i="1"/>
  <c r="AA1267" i="1"/>
  <c r="AA1266" i="1"/>
  <c r="AA1265" i="1"/>
  <c r="AA1264" i="1"/>
  <c r="AA1263" i="1"/>
  <c r="AA1262" i="1"/>
  <c r="AA1261" i="1"/>
  <c r="AA1260" i="1"/>
  <c r="AA1259" i="1"/>
  <c r="AA1258" i="1"/>
  <c r="AA1257" i="1"/>
  <c r="AA1256" i="1"/>
  <c r="AA1255" i="1"/>
  <c r="AA1254" i="1"/>
  <c r="AA1253" i="1"/>
  <c r="AA1252" i="1"/>
  <c r="AA1251" i="1"/>
  <c r="AA1250" i="1"/>
  <c r="AA1249" i="1"/>
  <c r="AA1248" i="1"/>
  <c r="AA1247" i="1"/>
  <c r="AA1246" i="1"/>
  <c r="AA1245" i="1"/>
  <c r="AA1244" i="1"/>
  <c r="AA1243" i="1"/>
  <c r="AA1242" i="1"/>
  <c r="AA1241" i="1"/>
  <c r="AA1240" i="1"/>
  <c r="AA1239" i="1"/>
  <c r="AA1238" i="1"/>
  <c r="AA1237" i="1"/>
  <c r="AA1236" i="1"/>
  <c r="AA1235" i="1"/>
  <c r="AA1234" i="1"/>
  <c r="AA1233" i="1"/>
  <c r="AA1232" i="1"/>
  <c r="AA1231" i="1"/>
  <c r="AA1230" i="1"/>
  <c r="AA1229" i="1"/>
  <c r="AA1228" i="1"/>
  <c r="AA1227" i="1"/>
  <c r="AA1226" i="1"/>
  <c r="AA1225" i="1"/>
  <c r="AA1224" i="1"/>
  <c r="AA1223" i="1"/>
  <c r="AA1222" i="1"/>
  <c r="AA1221" i="1"/>
  <c r="AA1220" i="1"/>
  <c r="AA1219" i="1"/>
  <c r="AA1218" i="1"/>
  <c r="AA1217" i="1"/>
  <c r="AA1216" i="1"/>
  <c r="AA1215" i="1"/>
  <c r="AA1214" i="1"/>
  <c r="AA1213" i="1"/>
  <c r="AA1212" i="1"/>
  <c r="AA1211" i="1"/>
  <c r="AA1210" i="1"/>
  <c r="AA1209" i="1"/>
  <c r="AA1208" i="1"/>
  <c r="AA1207" i="1"/>
  <c r="AA1206" i="1"/>
  <c r="AA1205" i="1"/>
  <c r="AA1204" i="1"/>
  <c r="AA1203" i="1"/>
  <c r="AA1202" i="1"/>
  <c r="AA1201" i="1"/>
  <c r="AA1200" i="1"/>
  <c r="AA1199" i="1"/>
  <c r="AA1198" i="1"/>
  <c r="AA1197" i="1"/>
  <c r="AA1196" i="1"/>
  <c r="AA1195" i="1"/>
  <c r="AA1194" i="1"/>
  <c r="AA1193" i="1"/>
  <c r="AA1192" i="1"/>
  <c r="AA1191" i="1"/>
  <c r="AA1190" i="1"/>
  <c r="AA1189" i="1"/>
  <c r="AA1188" i="1"/>
  <c r="AA1187" i="1"/>
  <c r="AA1186" i="1"/>
  <c r="AA1185" i="1"/>
  <c r="AA1184" i="1"/>
  <c r="AA1183" i="1"/>
  <c r="AA1182" i="1"/>
  <c r="AA1181" i="1"/>
  <c r="AA1180" i="1"/>
  <c r="AA1179" i="1"/>
  <c r="AA1178" i="1"/>
  <c r="AA1177" i="1"/>
  <c r="AA1176" i="1"/>
  <c r="AA1175" i="1"/>
  <c r="AA1174" i="1"/>
  <c r="AA1173" i="1"/>
  <c r="AA1172" i="1"/>
  <c r="AA1171" i="1"/>
  <c r="AA1170" i="1"/>
  <c r="AA1169" i="1"/>
  <c r="AA1168" i="1"/>
  <c r="AA1167" i="1"/>
  <c r="AA1166" i="1"/>
  <c r="AA1165" i="1"/>
  <c r="AA1164" i="1"/>
  <c r="AA1163" i="1"/>
  <c r="AA1162" i="1"/>
  <c r="AA1161" i="1"/>
  <c r="AA1160" i="1"/>
  <c r="AA1159" i="1"/>
  <c r="AA1158" i="1"/>
  <c r="AA1157" i="1"/>
  <c r="AA1156" i="1"/>
  <c r="AA1155" i="1"/>
  <c r="AA1154" i="1"/>
  <c r="AA1153" i="1"/>
  <c r="AA1152" i="1"/>
  <c r="AA1151" i="1"/>
  <c r="AA1150" i="1"/>
  <c r="AA1149" i="1"/>
  <c r="AA1148" i="1"/>
  <c r="AA1147" i="1"/>
  <c r="AA1146" i="1"/>
  <c r="AA1145" i="1"/>
  <c r="AA1144" i="1"/>
  <c r="AA1143" i="1"/>
  <c r="AA1142" i="1"/>
  <c r="AA1141" i="1"/>
  <c r="AA1140" i="1"/>
  <c r="AA1139" i="1"/>
  <c r="AA1138" i="1"/>
  <c r="AA1137" i="1"/>
  <c r="AA1136" i="1"/>
  <c r="AA1135" i="1"/>
  <c r="AA1134" i="1"/>
  <c r="AA1133" i="1"/>
  <c r="AA1132" i="1"/>
  <c r="AA1131" i="1"/>
  <c r="AA1130" i="1"/>
  <c r="AA1129" i="1"/>
  <c r="AA1128" i="1"/>
  <c r="AA1127" i="1"/>
  <c r="AA1126" i="1"/>
  <c r="AA1125" i="1"/>
  <c r="AA1124" i="1"/>
  <c r="AA1123" i="1"/>
  <c r="AA1122" i="1"/>
  <c r="AA1121" i="1"/>
  <c r="AA1120" i="1"/>
  <c r="AA1119" i="1"/>
  <c r="AA1118" i="1"/>
  <c r="AA1117" i="1"/>
  <c r="AA1116" i="1"/>
  <c r="AA1115" i="1"/>
  <c r="AA1114" i="1"/>
  <c r="AA1113" i="1"/>
  <c r="AA1112" i="1"/>
  <c r="AA1111" i="1"/>
  <c r="AA1110" i="1"/>
  <c r="AA1109" i="1"/>
  <c r="AA1108" i="1"/>
  <c r="AA1107" i="1"/>
  <c r="AA1106" i="1"/>
  <c r="AA1105" i="1"/>
  <c r="AA1104" i="1"/>
  <c r="AA1103" i="1"/>
  <c r="AA1102" i="1"/>
  <c r="AA1101" i="1"/>
  <c r="AA1100" i="1"/>
  <c r="AA1099" i="1"/>
  <c r="AA1098" i="1"/>
  <c r="AA1097" i="1"/>
  <c r="AA1096" i="1"/>
  <c r="AA1095" i="1"/>
  <c r="AA1094" i="1"/>
  <c r="AA1093" i="1"/>
  <c r="AA1092" i="1"/>
  <c r="AA1091" i="1"/>
  <c r="AA1090" i="1"/>
  <c r="AA1089" i="1"/>
  <c r="AA1088" i="1"/>
  <c r="AA1087" i="1"/>
  <c r="AA1086" i="1"/>
  <c r="AA1085" i="1"/>
  <c r="AA1084" i="1"/>
  <c r="AA1083" i="1"/>
  <c r="AA1082" i="1"/>
  <c r="AA1081" i="1"/>
  <c r="AA1080" i="1"/>
  <c r="AA1079" i="1"/>
  <c r="AA1078" i="1"/>
  <c r="AA1077" i="1"/>
  <c r="AA1076" i="1"/>
  <c r="AA1075" i="1"/>
  <c r="AA1074" i="1"/>
  <c r="AA1073" i="1"/>
  <c r="AA1072" i="1"/>
  <c r="AA1071" i="1"/>
  <c r="AA1070" i="1"/>
  <c r="AA1069" i="1"/>
  <c r="AA1068" i="1"/>
  <c r="AA1067" i="1"/>
  <c r="AA1066" i="1"/>
  <c r="AA1065" i="1"/>
  <c r="AA1064" i="1"/>
  <c r="AA1063" i="1"/>
  <c r="AA1062" i="1"/>
  <c r="AA1061" i="1"/>
  <c r="AA1060" i="1"/>
  <c r="AA1059" i="1"/>
  <c r="AA1058" i="1"/>
  <c r="AA1057" i="1"/>
  <c r="AA1056" i="1"/>
  <c r="AA1055" i="1"/>
  <c r="AA1054" i="1"/>
  <c r="AA1053" i="1"/>
  <c r="AA1052" i="1"/>
  <c r="AA1051" i="1"/>
  <c r="AA1050" i="1"/>
  <c r="AA1049" i="1"/>
  <c r="AA1048" i="1"/>
  <c r="AA1047" i="1"/>
  <c r="AA1046" i="1"/>
  <c r="AA1045" i="1"/>
  <c r="AA1044" i="1"/>
  <c r="AA1043" i="1"/>
  <c r="AA1042" i="1"/>
  <c r="AA1041" i="1"/>
  <c r="AA1040" i="1"/>
  <c r="AA1039" i="1"/>
  <c r="AA1038" i="1"/>
  <c r="AA1037" i="1"/>
  <c r="AA1036" i="1"/>
  <c r="AA1035" i="1"/>
  <c r="AA1034" i="1"/>
  <c r="AA1033" i="1"/>
  <c r="AA1032" i="1"/>
  <c r="AA1031" i="1"/>
  <c r="AA1030" i="1"/>
  <c r="AA1029" i="1"/>
  <c r="AA1028" i="1"/>
  <c r="AA1027" i="1"/>
  <c r="AA1026" i="1"/>
  <c r="AA1025" i="1"/>
  <c r="AA1024" i="1"/>
  <c r="AA1023" i="1"/>
  <c r="AA1022" i="1"/>
  <c r="AA1021" i="1"/>
  <c r="AA1020" i="1"/>
  <c r="AA1019" i="1"/>
  <c r="AA1018" i="1"/>
  <c r="AA1017" i="1"/>
  <c r="AA1016" i="1"/>
  <c r="AA1015" i="1"/>
  <c r="AA1014" i="1"/>
  <c r="AA1013" i="1"/>
  <c r="AA1012" i="1"/>
  <c r="AA1011" i="1"/>
  <c r="AA1010" i="1"/>
  <c r="AA1009" i="1"/>
  <c r="AA1008" i="1"/>
  <c r="AA1007" i="1"/>
  <c r="AA1006" i="1"/>
  <c r="AA1005" i="1"/>
  <c r="AA1004" i="1"/>
  <c r="AA1003" i="1"/>
  <c r="AA1002" i="1"/>
  <c r="AA1001" i="1"/>
  <c r="AA1000" i="1"/>
  <c r="AA999" i="1"/>
  <c r="AA998" i="1"/>
  <c r="AA997" i="1"/>
  <c r="AA996" i="1"/>
  <c r="AA995" i="1"/>
  <c r="AA994" i="1"/>
  <c r="AA993" i="1"/>
  <c r="AA992" i="1"/>
  <c r="AA991" i="1"/>
  <c r="AA990" i="1"/>
  <c r="AA989" i="1"/>
  <c r="AA988" i="1"/>
  <c r="AA987" i="1"/>
  <c r="AA986" i="1"/>
  <c r="AA985" i="1"/>
  <c r="AA984" i="1"/>
  <c r="AA983" i="1"/>
  <c r="AA982" i="1"/>
  <c r="AA981" i="1"/>
  <c r="AA980" i="1"/>
  <c r="AA979" i="1"/>
  <c r="AA978" i="1"/>
  <c r="AA977" i="1"/>
  <c r="AA976" i="1"/>
  <c r="AA975" i="1"/>
  <c r="AA974" i="1"/>
  <c r="AA973" i="1"/>
  <c r="AA972" i="1"/>
  <c r="AA971" i="1"/>
  <c r="AA970" i="1"/>
  <c r="AA969" i="1"/>
  <c r="AA968" i="1"/>
  <c r="AA967" i="1"/>
  <c r="AA966" i="1"/>
  <c r="AA965" i="1"/>
  <c r="AA964" i="1"/>
  <c r="AA963" i="1"/>
  <c r="AA962" i="1"/>
  <c r="AA961" i="1"/>
  <c r="AA960" i="1"/>
  <c r="AA959" i="1"/>
  <c r="AA958" i="1"/>
  <c r="AA957" i="1"/>
  <c r="AA956" i="1"/>
  <c r="AA955" i="1"/>
  <c r="AA954" i="1"/>
  <c r="AA953" i="1"/>
  <c r="AA952" i="1"/>
  <c r="AA951" i="1"/>
  <c r="AA950" i="1"/>
  <c r="AA949" i="1"/>
  <c r="AA948" i="1"/>
  <c r="AA947" i="1"/>
  <c r="AA946" i="1"/>
  <c r="AA945" i="1"/>
  <c r="AA944" i="1"/>
  <c r="AA943" i="1"/>
  <c r="AA942" i="1"/>
  <c r="AA941" i="1"/>
  <c r="AA940" i="1"/>
  <c r="AA939" i="1"/>
  <c r="AA938" i="1"/>
  <c r="AA937" i="1"/>
  <c r="AA936" i="1"/>
  <c r="AA935" i="1"/>
  <c r="AA934" i="1"/>
  <c r="AA933" i="1"/>
  <c r="AA932" i="1"/>
  <c r="AA931" i="1"/>
  <c r="AA930" i="1"/>
  <c r="AA929" i="1"/>
  <c r="AA928" i="1"/>
  <c r="AA927" i="1"/>
  <c r="AA926" i="1"/>
  <c r="AA925" i="1"/>
  <c r="AA924" i="1"/>
  <c r="AA923" i="1"/>
  <c r="AA922" i="1"/>
  <c r="AA921" i="1"/>
  <c r="AA920" i="1"/>
  <c r="AA919" i="1"/>
  <c r="AA918" i="1"/>
  <c r="AA917" i="1"/>
  <c r="AA916" i="1"/>
  <c r="AA915" i="1"/>
  <c r="AA914" i="1"/>
  <c r="AA913" i="1"/>
  <c r="AA912" i="1"/>
  <c r="AA911" i="1"/>
  <c r="AA910" i="1"/>
  <c r="AA909" i="1"/>
  <c r="AA908" i="1"/>
  <c r="AA907" i="1"/>
  <c r="AA906" i="1"/>
  <c r="AA905" i="1"/>
  <c r="AA904" i="1"/>
  <c r="AA903" i="1"/>
  <c r="AA902" i="1"/>
  <c r="AA901" i="1"/>
  <c r="AA900" i="1"/>
  <c r="AA899" i="1"/>
  <c r="AA898" i="1"/>
  <c r="AA897" i="1"/>
  <c r="AA896" i="1"/>
  <c r="AA895" i="1"/>
  <c r="AA894" i="1"/>
  <c r="AA893" i="1"/>
  <c r="AA892" i="1"/>
  <c r="AA891" i="1"/>
  <c r="AA890" i="1"/>
  <c r="AA889" i="1"/>
  <c r="AA888" i="1"/>
  <c r="AA887" i="1"/>
  <c r="AA886" i="1"/>
  <c r="AA885" i="1"/>
  <c r="AA884" i="1"/>
  <c r="AA883" i="1"/>
  <c r="AA882" i="1"/>
  <c r="AA881" i="1"/>
  <c r="AA880" i="1"/>
  <c r="AA879" i="1"/>
  <c r="AA878" i="1"/>
  <c r="AA877" i="1"/>
  <c r="AA876" i="1"/>
  <c r="AA875" i="1"/>
  <c r="AA874" i="1"/>
  <c r="AA873" i="1"/>
  <c r="AA872" i="1"/>
  <c r="AA871" i="1"/>
  <c r="AA870" i="1"/>
  <c r="AA869" i="1"/>
  <c r="AA868" i="1"/>
  <c r="AA867" i="1"/>
  <c r="AA866" i="1"/>
  <c r="AA865" i="1"/>
  <c r="AA864" i="1"/>
  <c r="AA863" i="1"/>
  <c r="AA862" i="1"/>
  <c r="AA861" i="1"/>
  <c r="AA860" i="1"/>
  <c r="AA859" i="1"/>
  <c r="AA858" i="1"/>
  <c r="AA857" i="1"/>
  <c r="AA856" i="1"/>
  <c r="AA855" i="1"/>
  <c r="AA854" i="1"/>
  <c r="AA853" i="1"/>
  <c r="AA852" i="1"/>
  <c r="AA851" i="1"/>
  <c r="AA850" i="1"/>
  <c r="AA849" i="1"/>
  <c r="AA848" i="1"/>
  <c r="AA847" i="1"/>
  <c r="AA846" i="1"/>
  <c r="AA845" i="1"/>
  <c r="AA844" i="1"/>
  <c r="AA843" i="1"/>
  <c r="AA842" i="1"/>
  <c r="AA841" i="1"/>
  <c r="AA840" i="1"/>
  <c r="AA839" i="1"/>
  <c r="AA838" i="1"/>
  <c r="AA837" i="1"/>
  <c r="AA836" i="1"/>
  <c r="AA835" i="1"/>
  <c r="AA834" i="1"/>
  <c r="AA833" i="1"/>
  <c r="AA832" i="1"/>
  <c r="AA831" i="1"/>
  <c r="AA830" i="1"/>
  <c r="AA829" i="1"/>
  <c r="AA828" i="1"/>
  <c r="AA827" i="1"/>
  <c r="AA826" i="1"/>
  <c r="AA825" i="1"/>
  <c r="AA824" i="1"/>
  <c r="AA823" i="1"/>
  <c r="AA822" i="1"/>
  <c r="AA821" i="1"/>
  <c r="AA820" i="1"/>
  <c r="AA819" i="1"/>
  <c r="AA818" i="1"/>
  <c r="AA817" i="1"/>
  <c r="AA816" i="1"/>
  <c r="AA815" i="1"/>
  <c r="AA814" i="1"/>
  <c r="AA813" i="1"/>
  <c r="AA812" i="1"/>
  <c r="AA811" i="1"/>
  <c r="AA810" i="1"/>
  <c r="AA809" i="1"/>
  <c r="AA808" i="1"/>
  <c r="AA807" i="1"/>
  <c r="AA806" i="1"/>
  <c r="AA805" i="1"/>
  <c r="AA804" i="1"/>
  <c r="AA803" i="1"/>
  <c r="AA802" i="1"/>
  <c r="AA801" i="1"/>
  <c r="AA800" i="1"/>
  <c r="AA799" i="1"/>
  <c r="AA798" i="1"/>
  <c r="AA797" i="1"/>
  <c r="AA796" i="1"/>
  <c r="AA795" i="1"/>
  <c r="AA794" i="1"/>
  <c r="AA793" i="1"/>
  <c r="AA792" i="1"/>
  <c r="AA791" i="1"/>
  <c r="AA790" i="1"/>
  <c r="AA789" i="1"/>
  <c r="AA788" i="1"/>
  <c r="AA787" i="1"/>
  <c r="AA786" i="1"/>
  <c r="AA785" i="1"/>
  <c r="AA784" i="1"/>
  <c r="AA783" i="1"/>
  <c r="AA782" i="1"/>
  <c r="AA781" i="1"/>
  <c r="AA780" i="1"/>
  <c r="AA779" i="1"/>
  <c r="AA778" i="1"/>
  <c r="AA777" i="1"/>
  <c r="AA776" i="1"/>
  <c r="AA775" i="1"/>
  <c r="AA774" i="1"/>
  <c r="AA773" i="1"/>
  <c r="AA772" i="1"/>
  <c r="AA771" i="1"/>
  <c r="AA770" i="1"/>
  <c r="AA769" i="1"/>
  <c r="AA768" i="1"/>
  <c r="AA767" i="1"/>
  <c r="AA766" i="1"/>
  <c r="AA765" i="1"/>
  <c r="AA764" i="1"/>
  <c r="AA763" i="1"/>
  <c r="AA762" i="1"/>
  <c r="AA761" i="1"/>
  <c r="AA760" i="1"/>
  <c r="AA759" i="1"/>
  <c r="AA758" i="1"/>
  <c r="AA757" i="1"/>
  <c r="AA756" i="1"/>
  <c r="AA755" i="1"/>
  <c r="AA754" i="1"/>
  <c r="AA753" i="1"/>
  <c r="AA752" i="1"/>
  <c r="AA751" i="1"/>
  <c r="AA750" i="1"/>
  <c r="AA749" i="1"/>
  <c r="AA748" i="1"/>
  <c r="AA747" i="1"/>
  <c r="AA746" i="1"/>
  <c r="AA745" i="1"/>
  <c r="AA744" i="1"/>
  <c r="AA743" i="1"/>
  <c r="AA742" i="1"/>
  <c r="AA741" i="1"/>
  <c r="AA740" i="1"/>
  <c r="AA739" i="1"/>
  <c r="AA738" i="1"/>
  <c r="AA737" i="1"/>
  <c r="AA736" i="1"/>
  <c r="AA735" i="1"/>
  <c r="AA734" i="1"/>
  <c r="AA733" i="1"/>
  <c r="AA732" i="1"/>
  <c r="AA731" i="1"/>
  <c r="AA730" i="1"/>
  <c r="AA729" i="1"/>
  <c r="AA728" i="1"/>
  <c r="AA727" i="1"/>
  <c r="AA726" i="1"/>
  <c r="AA725" i="1"/>
  <c r="AA724" i="1"/>
  <c r="AA723" i="1"/>
  <c r="AA722" i="1"/>
  <c r="AA721" i="1"/>
  <c r="AA720" i="1"/>
  <c r="AA719" i="1"/>
  <c r="AA718" i="1"/>
  <c r="AA717" i="1"/>
  <c r="AA716" i="1"/>
  <c r="AA715" i="1"/>
  <c r="AA714" i="1"/>
  <c r="AA713" i="1"/>
  <c r="AA712" i="1"/>
  <c r="AA711" i="1"/>
  <c r="AA710" i="1"/>
  <c r="AA709" i="1"/>
  <c r="AA708" i="1"/>
  <c r="AA707" i="1"/>
  <c r="AA706" i="1"/>
  <c r="AA705" i="1"/>
  <c r="AA704" i="1"/>
  <c r="AA703" i="1"/>
  <c r="AA702" i="1"/>
  <c r="AA701" i="1"/>
  <c r="AA700" i="1"/>
  <c r="AA699" i="1"/>
  <c r="AA698" i="1"/>
  <c r="AA697" i="1"/>
  <c r="AA696" i="1"/>
  <c r="AA695" i="1"/>
  <c r="AA694" i="1"/>
  <c r="AA693" i="1"/>
  <c r="AA692" i="1"/>
  <c r="AA691" i="1"/>
  <c r="AA690" i="1"/>
  <c r="AA689" i="1"/>
  <c r="AA688" i="1"/>
  <c r="AA687" i="1"/>
  <c r="AA686" i="1"/>
  <c r="AA685" i="1"/>
  <c r="AA684" i="1"/>
  <c r="AA683" i="1"/>
  <c r="AA682" i="1"/>
  <c r="AA681" i="1"/>
  <c r="AA680" i="1"/>
  <c r="AA679" i="1"/>
  <c r="AA678" i="1"/>
  <c r="AA677" i="1"/>
  <c r="AA676" i="1"/>
  <c r="AA675" i="1"/>
  <c r="AA674" i="1"/>
  <c r="AA673" i="1"/>
  <c r="AA672" i="1"/>
  <c r="AA671" i="1"/>
  <c r="AA670" i="1"/>
  <c r="AA669" i="1"/>
  <c r="AA668" i="1"/>
  <c r="AA667" i="1"/>
  <c r="AA666" i="1"/>
  <c r="AA665" i="1"/>
  <c r="AA664" i="1"/>
  <c r="AA663" i="1"/>
  <c r="AA662" i="1"/>
  <c r="AA661" i="1"/>
  <c r="AA660" i="1"/>
  <c r="AA659" i="1"/>
  <c r="AA658" i="1"/>
  <c r="AA657" i="1"/>
  <c r="AA656" i="1"/>
  <c r="AA655" i="1"/>
  <c r="AA654" i="1"/>
  <c r="AA653" i="1"/>
  <c r="AA652" i="1"/>
  <c r="AA651" i="1"/>
  <c r="AA650" i="1"/>
  <c r="AA649" i="1"/>
  <c r="AA648" i="1"/>
  <c r="AA647" i="1"/>
  <c r="AA646" i="1"/>
  <c r="AA645" i="1"/>
  <c r="AA644" i="1"/>
  <c r="AA643" i="1"/>
  <c r="AA642" i="1"/>
  <c r="AA641" i="1"/>
  <c r="AA640" i="1"/>
  <c r="AA639" i="1"/>
  <c r="AA638" i="1"/>
  <c r="AA637" i="1"/>
  <c r="AA636" i="1"/>
  <c r="AA635" i="1"/>
  <c r="AA634" i="1"/>
  <c r="AA633" i="1"/>
  <c r="AA632" i="1"/>
  <c r="AA631" i="1"/>
  <c r="AA630" i="1"/>
  <c r="AA629" i="1"/>
  <c r="AA628" i="1"/>
  <c r="AA627" i="1"/>
  <c r="AA626" i="1"/>
  <c r="AA625" i="1"/>
  <c r="AA624" i="1"/>
  <c r="AA623" i="1"/>
  <c r="AA622" i="1"/>
  <c r="AA621" i="1"/>
  <c r="AA620" i="1"/>
  <c r="AA619" i="1"/>
  <c r="AA618" i="1"/>
  <c r="AA617" i="1"/>
  <c r="AA616" i="1"/>
  <c r="AA615" i="1"/>
  <c r="AA614" i="1"/>
  <c r="AA613" i="1"/>
  <c r="AA612" i="1"/>
  <c r="AA611" i="1"/>
  <c r="AA610" i="1"/>
  <c r="AA609" i="1"/>
  <c r="AA608" i="1"/>
  <c r="AA607" i="1"/>
  <c r="AA606" i="1"/>
  <c r="AA605" i="1"/>
  <c r="AA604" i="1"/>
  <c r="AA603" i="1"/>
  <c r="AA602" i="1"/>
  <c r="AA601" i="1"/>
  <c r="AA600" i="1"/>
  <c r="AA599" i="1"/>
  <c r="AA598" i="1"/>
  <c r="AA597" i="1"/>
  <c r="AA596" i="1"/>
  <c r="AA595" i="1"/>
  <c r="AA594" i="1"/>
  <c r="AA593" i="1"/>
  <c r="AA592" i="1"/>
  <c r="AA591" i="1"/>
  <c r="AA590" i="1"/>
  <c r="AA589" i="1"/>
  <c r="AA588" i="1"/>
  <c r="AA587" i="1"/>
  <c r="AA586" i="1"/>
  <c r="AA585" i="1"/>
  <c r="AA584" i="1"/>
  <c r="AA583" i="1"/>
  <c r="AA582" i="1"/>
  <c r="AA581" i="1"/>
  <c r="AA580" i="1"/>
  <c r="AA579" i="1"/>
  <c r="AA578" i="1"/>
  <c r="AA577" i="1"/>
  <c r="AA576" i="1"/>
  <c r="AA575" i="1"/>
  <c r="AA574" i="1"/>
  <c r="AA573" i="1"/>
  <c r="AA572" i="1"/>
  <c r="AA571" i="1"/>
  <c r="AA570" i="1"/>
  <c r="AA569" i="1"/>
  <c r="AA568" i="1"/>
  <c r="AA567" i="1"/>
  <c r="AA566" i="1"/>
  <c r="AA565" i="1"/>
  <c r="AA564" i="1"/>
  <c r="AA563" i="1"/>
  <c r="AA562" i="1"/>
  <c r="AA561" i="1"/>
  <c r="AA560" i="1"/>
  <c r="AA559" i="1"/>
  <c r="AA558" i="1"/>
  <c r="AA557" i="1"/>
  <c r="AA556" i="1"/>
  <c r="AA555" i="1"/>
  <c r="AA554" i="1"/>
  <c r="AA553" i="1"/>
  <c r="AA552" i="1"/>
  <c r="AA551" i="1"/>
  <c r="AA550" i="1"/>
  <c r="AA549" i="1"/>
  <c r="AA548" i="1"/>
  <c r="AA547" i="1"/>
  <c r="AA546" i="1"/>
  <c r="AA545" i="1"/>
  <c r="AA544" i="1"/>
  <c r="AA543" i="1"/>
  <c r="AA542" i="1"/>
  <c r="AA541" i="1"/>
  <c r="AA540" i="1"/>
  <c r="AA539" i="1"/>
  <c r="AA538" i="1"/>
  <c r="AA537" i="1"/>
  <c r="AA536" i="1"/>
  <c r="AA535" i="1"/>
  <c r="AA534" i="1"/>
  <c r="AA533" i="1"/>
  <c r="AA532" i="1"/>
  <c r="AA531" i="1"/>
  <c r="AA530" i="1"/>
  <c r="AA529" i="1"/>
  <c r="AA528" i="1"/>
  <c r="AA527" i="1"/>
  <c r="AA526" i="1"/>
  <c r="AA525" i="1"/>
  <c r="AA524" i="1"/>
  <c r="AA523" i="1"/>
  <c r="AA522" i="1"/>
  <c r="AA521" i="1"/>
  <c r="AA520" i="1"/>
  <c r="AA519" i="1"/>
  <c r="AA518" i="1"/>
  <c r="AA517" i="1"/>
  <c r="AA516" i="1"/>
  <c r="AA515" i="1"/>
  <c r="AA514" i="1"/>
  <c r="AA513" i="1"/>
  <c r="AA512" i="1"/>
  <c r="AA511" i="1"/>
  <c r="AA510" i="1"/>
  <c r="AA509" i="1"/>
  <c r="AA508" i="1"/>
  <c r="AA507" i="1"/>
  <c r="AA506" i="1"/>
  <c r="AA505" i="1"/>
  <c r="AA504" i="1"/>
  <c r="AA503" i="1"/>
  <c r="AA502" i="1"/>
  <c r="AA501" i="1"/>
  <c r="AA500" i="1"/>
  <c r="AA499" i="1"/>
  <c r="AA498" i="1"/>
  <c r="AA497" i="1"/>
  <c r="AA496" i="1"/>
  <c r="AA495" i="1"/>
  <c r="AA494" i="1"/>
  <c r="AA493" i="1"/>
  <c r="AA492" i="1"/>
  <c r="AA491" i="1"/>
  <c r="AA490" i="1"/>
  <c r="AA489" i="1"/>
  <c r="AA488" i="1"/>
  <c r="AA487" i="1"/>
  <c r="AA486" i="1"/>
  <c r="AA485" i="1"/>
  <c r="AA484" i="1"/>
  <c r="AA483" i="1"/>
  <c r="AA482" i="1"/>
  <c r="AA481" i="1"/>
  <c r="AA480" i="1"/>
  <c r="AA479" i="1"/>
  <c r="AA478" i="1"/>
  <c r="AA477" i="1"/>
  <c r="AA476" i="1"/>
  <c r="AA475" i="1"/>
  <c r="AA474" i="1"/>
  <c r="AA473" i="1"/>
  <c r="AA472" i="1"/>
  <c r="AA471" i="1"/>
  <c r="AA470" i="1"/>
  <c r="AA469" i="1"/>
  <c r="AA468" i="1"/>
  <c r="AA467" i="1"/>
  <c r="AA466" i="1"/>
  <c r="AA465" i="1"/>
  <c r="AA464" i="1"/>
  <c r="AA463" i="1"/>
  <c r="AA462" i="1"/>
  <c r="AA461" i="1"/>
  <c r="AA460" i="1"/>
  <c r="AA459" i="1"/>
  <c r="AA458" i="1"/>
  <c r="AA457" i="1"/>
  <c r="AA456" i="1"/>
  <c r="AA455" i="1"/>
  <c r="AA454" i="1"/>
  <c r="AA453" i="1"/>
  <c r="AA452" i="1"/>
  <c r="AA451" i="1"/>
  <c r="AA450" i="1"/>
  <c r="AA449" i="1"/>
  <c r="AA448" i="1"/>
  <c r="AA447" i="1"/>
  <c r="AA446" i="1"/>
  <c r="AA445" i="1"/>
  <c r="AA444" i="1"/>
  <c r="AA443" i="1"/>
  <c r="AA442" i="1"/>
  <c r="AA441" i="1"/>
  <c r="AA440" i="1"/>
  <c r="AA439" i="1"/>
  <c r="AA438" i="1"/>
  <c r="AA437" i="1"/>
  <c r="AA436" i="1"/>
  <c r="AA435" i="1"/>
  <c r="AA434" i="1"/>
  <c r="AA433" i="1"/>
  <c r="AA432" i="1"/>
  <c r="AA431" i="1"/>
  <c r="AA430" i="1"/>
  <c r="AA429" i="1"/>
  <c r="AA428" i="1"/>
  <c r="AA427" i="1"/>
  <c r="AA426" i="1"/>
  <c r="AA425" i="1"/>
  <c r="AA424" i="1"/>
  <c r="AA423" i="1"/>
  <c r="AA422" i="1"/>
  <c r="AA421" i="1"/>
  <c r="AA420" i="1"/>
  <c r="AA419" i="1"/>
  <c r="AA418" i="1"/>
  <c r="AA417" i="1"/>
  <c r="AA416" i="1"/>
  <c r="AA415" i="1"/>
  <c r="AA414" i="1"/>
  <c r="AA413" i="1"/>
  <c r="AA412" i="1"/>
  <c r="AA411" i="1"/>
  <c r="AA410" i="1"/>
  <c r="AA409" i="1"/>
  <c r="AA408" i="1"/>
  <c r="AA407" i="1"/>
  <c r="AA406" i="1"/>
  <c r="AA405" i="1"/>
  <c r="AA404" i="1"/>
  <c r="AA403" i="1"/>
  <c r="AA402" i="1"/>
  <c r="AA401" i="1"/>
  <c r="AA400" i="1"/>
  <c r="AA399" i="1"/>
  <c r="AA398" i="1"/>
  <c r="AA397" i="1"/>
  <c r="AA396" i="1"/>
  <c r="AA395" i="1"/>
  <c r="AA394" i="1"/>
  <c r="AA393" i="1"/>
  <c r="AA392" i="1"/>
  <c r="AA391" i="1"/>
  <c r="AA390" i="1"/>
  <c r="AA389" i="1"/>
  <c r="AA388" i="1"/>
  <c r="AA387" i="1"/>
  <c r="AA386" i="1"/>
  <c r="AA385" i="1"/>
  <c r="AA384" i="1"/>
  <c r="AA383" i="1"/>
  <c r="AA382" i="1"/>
  <c r="AA381" i="1"/>
  <c r="AA380" i="1"/>
  <c r="AA379" i="1"/>
  <c r="AA378" i="1"/>
  <c r="AA377" i="1"/>
  <c r="AA376" i="1"/>
  <c r="AA375" i="1"/>
  <c r="AA374" i="1"/>
  <c r="AA373" i="1"/>
  <c r="AA372" i="1"/>
  <c r="AA371" i="1"/>
  <c r="AA370" i="1"/>
  <c r="AA369" i="1"/>
  <c r="AA368" i="1"/>
  <c r="AA367" i="1"/>
  <c r="AA366" i="1"/>
  <c r="AA365" i="1"/>
  <c r="AA364" i="1"/>
  <c r="AA363" i="1"/>
  <c r="AA362" i="1"/>
  <c r="AA361" i="1"/>
  <c r="AA360" i="1"/>
  <c r="AA359" i="1"/>
  <c r="AA358" i="1"/>
  <c r="AA357" i="1"/>
  <c r="AA356" i="1"/>
  <c r="AA355" i="1"/>
  <c r="AA354" i="1"/>
  <c r="AA353" i="1"/>
  <c r="AA352" i="1"/>
  <c r="AA351" i="1"/>
  <c r="AA350" i="1"/>
  <c r="AA349" i="1"/>
  <c r="AA348" i="1"/>
  <c r="AA347" i="1"/>
  <c r="AA346" i="1"/>
  <c r="AA345" i="1"/>
  <c r="AA344" i="1"/>
  <c r="AA343" i="1"/>
  <c r="AA342" i="1"/>
  <c r="AA341" i="1"/>
  <c r="AA340" i="1"/>
  <c r="AA339" i="1"/>
  <c r="AA338" i="1"/>
  <c r="AA337" i="1"/>
  <c r="AA336" i="1"/>
  <c r="AA335" i="1"/>
  <c r="AA334" i="1"/>
  <c r="AA333" i="1"/>
  <c r="AA332" i="1"/>
  <c r="AA331" i="1"/>
  <c r="AA330" i="1"/>
  <c r="AA329" i="1"/>
  <c r="AA328" i="1"/>
  <c r="AA327" i="1"/>
  <c r="AA326" i="1"/>
  <c r="AA325" i="1"/>
  <c r="AA324" i="1"/>
  <c r="AA323" i="1"/>
  <c r="AA322" i="1"/>
  <c r="AA321" i="1"/>
  <c r="AA320" i="1"/>
  <c r="AA319" i="1"/>
  <c r="AA318" i="1"/>
  <c r="AA317" i="1"/>
  <c r="AA316" i="1"/>
  <c r="AA315" i="1"/>
  <c r="AA314" i="1"/>
  <c r="AA313" i="1"/>
  <c r="AA312" i="1"/>
  <c r="AA311" i="1"/>
  <c r="AA310" i="1"/>
  <c r="AA309" i="1"/>
  <c r="AA308" i="1"/>
  <c r="AA307" i="1"/>
  <c r="AA306" i="1"/>
  <c r="AA305" i="1"/>
  <c r="AA304" i="1"/>
  <c r="AA303" i="1"/>
  <c r="AA302" i="1"/>
  <c r="AA301" i="1"/>
  <c r="AA300" i="1"/>
  <c r="AA299" i="1"/>
  <c r="AA298" i="1"/>
  <c r="AA297" i="1"/>
  <c r="AA296" i="1"/>
  <c r="AA295" i="1"/>
  <c r="AA294" i="1"/>
  <c r="AA293" i="1"/>
  <c r="AA292" i="1"/>
  <c r="AA291" i="1"/>
  <c r="AA290" i="1"/>
  <c r="AA289" i="1"/>
  <c r="AA288" i="1"/>
  <c r="AA287" i="1"/>
  <c r="AA286" i="1"/>
  <c r="AA285" i="1"/>
  <c r="AA284" i="1"/>
  <c r="AA283" i="1"/>
  <c r="AA282" i="1"/>
  <c r="AA281" i="1"/>
  <c r="AA280" i="1"/>
  <c r="AA279" i="1"/>
  <c r="AA278" i="1"/>
  <c r="AA277" i="1"/>
  <c r="AA276" i="1"/>
  <c r="AA275" i="1"/>
  <c r="AA274" i="1"/>
  <c r="AA273" i="1"/>
  <c r="AA272" i="1"/>
  <c r="AA271" i="1"/>
  <c r="AA270" i="1"/>
  <c r="AA269" i="1"/>
  <c r="AA268" i="1"/>
  <c r="AA267" i="1"/>
  <c r="AA266" i="1"/>
  <c r="AA265" i="1"/>
  <c r="AA264" i="1"/>
  <c r="AA263" i="1"/>
  <c r="AA262" i="1"/>
  <c r="AA261" i="1"/>
  <c r="AA260" i="1"/>
  <c r="AA259" i="1"/>
  <c r="AA258" i="1"/>
  <c r="AA257" i="1"/>
  <c r="AA256" i="1"/>
  <c r="AA255" i="1"/>
  <c r="AA254" i="1"/>
  <c r="AA253" i="1"/>
  <c r="AA252" i="1"/>
  <c r="AA251" i="1"/>
  <c r="AA250" i="1"/>
  <c r="AA249" i="1"/>
  <c r="AA248" i="1"/>
  <c r="AA247" i="1"/>
  <c r="AA246" i="1"/>
  <c r="AA245" i="1"/>
  <c r="AA244" i="1"/>
  <c r="AA243" i="1"/>
  <c r="AA242" i="1"/>
  <c r="AA241" i="1"/>
  <c r="AA240" i="1"/>
  <c r="AA239" i="1"/>
  <c r="AA238" i="1"/>
  <c r="AA237" i="1"/>
  <c r="AA236" i="1"/>
  <c r="AA235" i="1"/>
  <c r="AA234" i="1"/>
  <c r="AA233" i="1"/>
  <c r="AA232" i="1"/>
  <c r="AA231" i="1"/>
  <c r="AA230" i="1"/>
  <c r="AA229" i="1"/>
  <c r="AA228" i="1"/>
  <c r="AA227" i="1"/>
  <c r="AA226" i="1"/>
  <c r="AA225" i="1"/>
  <c r="AA224" i="1"/>
  <c r="AA223" i="1"/>
  <c r="AA222" i="1"/>
  <c r="AA221" i="1"/>
  <c r="AA220" i="1"/>
  <c r="AA219" i="1"/>
  <c r="AA218" i="1"/>
  <c r="AA217" i="1"/>
  <c r="AA216" i="1"/>
  <c r="AA215" i="1"/>
  <c r="AA214" i="1"/>
  <c r="AA213" i="1"/>
  <c r="AA212" i="1"/>
  <c r="AA211" i="1"/>
  <c r="AA210" i="1"/>
  <c r="AA209" i="1"/>
  <c r="AA208" i="1"/>
  <c r="AA207" i="1"/>
  <c r="AA206" i="1"/>
  <c r="AA205" i="1"/>
  <c r="AA204" i="1"/>
  <c r="AA203" i="1"/>
  <c r="AA202" i="1"/>
  <c r="AA201" i="1"/>
  <c r="AA200" i="1"/>
  <c r="AA199" i="1"/>
  <c r="AA198" i="1"/>
  <c r="AA197" i="1"/>
  <c r="AA196" i="1"/>
  <c r="AA195" i="1"/>
  <c r="AA194" i="1"/>
  <c r="AA193" i="1"/>
  <c r="AA192" i="1"/>
  <c r="AA191" i="1"/>
  <c r="AA190" i="1"/>
  <c r="AA189" i="1"/>
  <c r="AA188" i="1"/>
  <c r="AA187" i="1"/>
  <c r="AA186" i="1"/>
  <c r="AA185" i="1"/>
  <c r="AA184" i="1"/>
  <c r="AA183" i="1"/>
  <c r="AA182" i="1"/>
  <c r="AA181" i="1"/>
  <c r="AA180" i="1"/>
  <c r="AA179" i="1"/>
  <c r="AA178" i="1"/>
  <c r="AA177" i="1"/>
  <c r="AA176" i="1"/>
  <c r="AA175" i="1"/>
  <c r="AA174" i="1"/>
  <c r="AA173" i="1"/>
  <c r="AA172" i="1"/>
  <c r="AA171" i="1"/>
  <c r="AA170" i="1"/>
  <c r="AA169" i="1"/>
  <c r="AA168" i="1"/>
  <c r="AA167" i="1"/>
  <c r="AA166" i="1"/>
  <c r="AA165" i="1"/>
  <c r="AA164" i="1"/>
  <c r="AA163" i="1"/>
  <c r="AA162" i="1"/>
  <c r="AA161" i="1"/>
  <c r="AA160" i="1"/>
  <c r="AA159" i="1"/>
  <c r="AA158" i="1"/>
  <c r="AA157" i="1"/>
  <c r="AA156" i="1"/>
  <c r="AA155" i="1"/>
  <c r="AA154" i="1"/>
  <c r="AA153" i="1"/>
  <c r="AA152" i="1"/>
  <c r="AA151" i="1"/>
  <c r="AA150" i="1"/>
  <c r="AA149" i="1"/>
  <c r="AA148" i="1"/>
  <c r="AA147" i="1"/>
  <c r="AA146" i="1"/>
  <c r="AA145" i="1"/>
  <c r="AA144" i="1"/>
  <c r="AA143" i="1"/>
  <c r="AA142" i="1"/>
  <c r="AA141" i="1"/>
  <c r="AA140" i="1"/>
  <c r="AA139" i="1"/>
  <c r="AA138" i="1"/>
  <c r="AA137" i="1"/>
  <c r="AA136" i="1"/>
  <c r="AA135" i="1"/>
  <c r="AA134" i="1"/>
  <c r="AA133" i="1"/>
  <c r="AA132" i="1"/>
  <c r="AA131" i="1"/>
  <c r="AA130" i="1"/>
  <c r="AA129" i="1"/>
  <c r="AA128" i="1"/>
  <c r="AA127" i="1"/>
  <c r="AA126" i="1"/>
  <c r="AA125" i="1"/>
  <c r="AA124" i="1"/>
  <c r="AA123" i="1"/>
  <c r="AA122" i="1"/>
  <c r="AA121" i="1"/>
  <c r="AA120" i="1"/>
  <c r="AA119" i="1"/>
  <c r="AA118" i="1"/>
  <c r="AA117" i="1"/>
  <c r="AA116" i="1"/>
  <c r="AA115" i="1"/>
  <c r="AA114" i="1"/>
  <c r="AA113" i="1"/>
  <c r="AA112" i="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6" i="1"/>
  <c r="AA5" i="1"/>
  <c r="AA4" i="1"/>
  <c r="AA3" i="1"/>
  <c r="Z3476" i="1"/>
  <c r="Z3475" i="1"/>
  <c r="Z3474" i="1"/>
  <c r="Z3473" i="1"/>
  <c r="Z3472" i="1"/>
  <c r="Z3471" i="1"/>
  <c r="Z3470" i="1"/>
  <c r="Z3469" i="1"/>
  <c r="Z3468" i="1"/>
  <c r="Z3467" i="1"/>
  <c r="Z3466" i="1"/>
  <c r="Z3465" i="1"/>
  <c r="Z3464" i="1"/>
  <c r="Z3463" i="1"/>
  <c r="Z3462" i="1"/>
  <c r="Z3461" i="1"/>
  <c r="Z3460" i="1"/>
  <c r="Z3459" i="1"/>
  <c r="Z3458" i="1"/>
  <c r="Z3457" i="1"/>
  <c r="Z3456" i="1"/>
  <c r="Z3455" i="1"/>
  <c r="Z3454" i="1"/>
  <c r="Z3453" i="1"/>
  <c r="Z3452" i="1"/>
  <c r="Z3451" i="1"/>
  <c r="Z3450" i="1"/>
  <c r="Z3449" i="1"/>
  <c r="Z3448" i="1"/>
  <c r="Z3447" i="1"/>
  <c r="Z3446" i="1"/>
  <c r="Z3445" i="1"/>
  <c r="Z3444" i="1"/>
  <c r="Z3443" i="1"/>
  <c r="Z3442" i="1"/>
  <c r="Z3441" i="1"/>
  <c r="Z3440" i="1"/>
  <c r="Z3439" i="1"/>
  <c r="Z3438" i="1"/>
  <c r="Z3437" i="1"/>
  <c r="Z3436" i="1"/>
  <c r="Z3435" i="1"/>
  <c r="Z3434" i="1"/>
  <c r="Z3433" i="1"/>
  <c r="Z3432" i="1"/>
  <c r="Z3431" i="1"/>
  <c r="Z3430" i="1"/>
  <c r="Z3429" i="1"/>
  <c r="Z3428" i="1"/>
  <c r="Z3427" i="1"/>
  <c r="Z3426" i="1"/>
  <c r="Z3425" i="1"/>
  <c r="Z3424" i="1"/>
  <c r="Z3423" i="1"/>
  <c r="Z3422" i="1"/>
  <c r="Z3421" i="1"/>
  <c r="Z3420" i="1"/>
  <c r="Z3419" i="1"/>
  <c r="Z3418" i="1"/>
  <c r="Z3417" i="1"/>
  <c r="Z3416" i="1"/>
  <c r="Z3415" i="1"/>
  <c r="Z3414" i="1"/>
  <c r="Z3413" i="1"/>
  <c r="Z3412" i="1"/>
  <c r="Z3411" i="1"/>
  <c r="Z3410" i="1"/>
  <c r="Z3409" i="1"/>
  <c r="Z3408" i="1"/>
  <c r="Z3407" i="1"/>
  <c r="Z3406" i="1"/>
  <c r="Z3405" i="1"/>
  <c r="Z3404" i="1"/>
  <c r="Z3403" i="1"/>
  <c r="Z3402" i="1"/>
  <c r="Z3401" i="1"/>
  <c r="Z3400" i="1"/>
  <c r="Z3399" i="1"/>
  <c r="Z3398" i="1"/>
  <c r="Z3397" i="1"/>
  <c r="Z3396" i="1"/>
  <c r="Z3395" i="1"/>
  <c r="Z3394" i="1"/>
  <c r="Z3393" i="1"/>
  <c r="Z3392" i="1"/>
  <c r="Z3391" i="1"/>
  <c r="Z3390" i="1"/>
  <c r="Z3389" i="1"/>
  <c r="Z3388" i="1"/>
  <c r="Z3387" i="1"/>
  <c r="Z3386" i="1"/>
  <c r="Z3385" i="1"/>
  <c r="Z3384" i="1"/>
  <c r="Z3383" i="1"/>
  <c r="Z3382" i="1"/>
  <c r="Z3381" i="1"/>
  <c r="Z3380" i="1"/>
  <c r="Z3379" i="1"/>
  <c r="Z3378" i="1"/>
  <c r="Z3377" i="1"/>
  <c r="Z3376" i="1"/>
  <c r="Z3375" i="1"/>
  <c r="Z3374" i="1"/>
  <c r="Z3373" i="1"/>
  <c r="Z3372" i="1"/>
  <c r="Z3371" i="1"/>
  <c r="Z3370" i="1"/>
  <c r="Z3369" i="1"/>
  <c r="Z3368" i="1"/>
  <c r="Z3367" i="1"/>
  <c r="Z3366" i="1"/>
  <c r="Z3365" i="1"/>
  <c r="Z3364" i="1"/>
  <c r="Z3363" i="1"/>
  <c r="Z3362" i="1"/>
  <c r="Z3361" i="1"/>
  <c r="Z3360" i="1"/>
  <c r="Z3359" i="1"/>
  <c r="Z3358" i="1"/>
  <c r="Z3357" i="1"/>
  <c r="Z3356" i="1"/>
  <c r="Z3355" i="1"/>
  <c r="Z3354" i="1"/>
  <c r="Z3353" i="1"/>
  <c r="Z3352" i="1"/>
  <c r="Z3351" i="1"/>
  <c r="Z3350" i="1"/>
  <c r="Z3349" i="1"/>
  <c r="Z3348" i="1"/>
  <c r="Z3347" i="1"/>
  <c r="Z3346" i="1"/>
  <c r="Z3345" i="1"/>
  <c r="Z3344" i="1"/>
  <c r="Z3343" i="1"/>
  <c r="Z3342" i="1"/>
  <c r="Z3341" i="1"/>
  <c r="Z3340" i="1"/>
  <c r="Z3339" i="1"/>
  <c r="Z3338" i="1"/>
  <c r="Z3337" i="1"/>
  <c r="Z3336" i="1"/>
  <c r="Z3335" i="1"/>
  <c r="Z3334" i="1"/>
  <c r="Z3333" i="1"/>
  <c r="Z3332" i="1"/>
  <c r="Z3331" i="1"/>
  <c r="Z3330" i="1"/>
  <c r="Z3329" i="1"/>
  <c r="Z3328" i="1"/>
  <c r="Z3327" i="1"/>
  <c r="Z3326" i="1"/>
  <c r="Z3325" i="1"/>
  <c r="Z3324" i="1"/>
  <c r="Z3323" i="1"/>
  <c r="Z3322" i="1"/>
  <c r="Z3321" i="1"/>
  <c r="Z3320" i="1"/>
  <c r="Z3319" i="1"/>
  <c r="Z3318" i="1"/>
  <c r="Z3317" i="1"/>
  <c r="Z3316" i="1"/>
  <c r="Z3315" i="1"/>
  <c r="Z3314" i="1"/>
  <c r="Z3313" i="1"/>
  <c r="Z3312" i="1"/>
  <c r="Z3311" i="1"/>
  <c r="Z3310" i="1"/>
  <c r="Z3309" i="1"/>
  <c r="Z3308" i="1"/>
  <c r="Z3307" i="1"/>
  <c r="Z3306" i="1"/>
  <c r="Z3305" i="1"/>
  <c r="Z3304" i="1"/>
  <c r="Z3303" i="1"/>
  <c r="Z3302" i="1"/>
  <c r="Z3301" i="1"/>
  <c r="Z3300" i="1"/>
  <c r="Z3299" i="1"/>
  <c r="Z3298" i="1"/>
  <c r="Z3297" i="1"/>
  <c r="Z3296" i="1"/>
  <c r="Z3295" i="1"/>
  <c r="Z3294" i="1"/>
  <c r="Z3293" i="1"/>
  <c r="Z3292" i="1"/>
  <c r="Z3291" i="1"/>
  <c r="Z3290" i="1"/>
  <c r="Z3289" i="1"/>
  <c r="Z3288" i="1"/>
  <c r="Z3287" i="1"/>
  <c r="Z3286" i="1"/>
  <c r="Z3285" i="1"/>
  <c r="Z3284" i="1"/>
  <c r="Z3283" i="1"/>
  <c r="Z3282" i="1"/>
  <c r="Z3281" i="1"/>
  <c r="Z3280" i="1"/>
  <c r="Z3279" i="1"/>
  <c r="Z3278" i="1"/>
  <c r="Z3277" i="1"/>
  <c r="Z3276" i="1"/>
  <c r="Z3275" i="1"/>
  <c r="Z3274" i="1"/>
  <c r="Z3273" i="1"/>
  <c r="Z3272" i="1"/>
  <c r="Z3271" i="1"/>
  <c r="Z3270" i="1"/>
  <c r="Z3269" i="1"/>
  <c r="Z3268" i="1"/>
  <c r="Z3267" i="1"/>
  <c r="Z3266" i="1"/>
  <c r="Z3265" i="1"/>
  <c r="Z3264" i="1"/>
  <c r="Z3263" i="1"/>
  <c r="Z3262" i="1"/>
  <c r="Z3261" i="1"/>
  <c r="Z3260" i="1"/>
  <c r="Z3259" i="1"/>
  <c r="Z3258" i="1"/>
  <c r="Z3257" i="1"/>
  <c r="Z3256" i="1"/>
  <c r="Z3255" i="1"/>
  <c r="Z3254" i="1"/>
  <c r="Z3253" i="1"/>
  <c r="Z3252" i="1"/>
  <c r="Z3251" i="1"/>
  <c r="Z3250" i="1"/>
  <c r="Z3249" i="1"/>
  <c r="Z3248" i="1"/>
  <c r="Z3247" i="1"/>
  <c r="Z3246" i="1"/>
  <c r="Z3245" i="1"/>
  <c r="Z3244" i="1"/>
  <c r="Z3243" i="1"/>
  <c r="Z3242" i="1"/>
  <c r="Z3241" i="1"/>
  <c r="Z3240" i="1"/>
  <c r="Z3239" i="1"/>
  <c r="Z3238" i="1"/>
  <c r="Z3237" i="1"/>
  <c r="Z3236" i="1"/>
  <c r="Z3235" i="1"/>
  <c r="Z3234" i="1"/>
  <c r="Z3233" i="1"/>
  <c r="Z3232" i="1"/>
  <c r="Z3231" i="1"/>
  <c r="Z3230" i="1"/>
  <c r="Z3229" i="1"/>
  <c r="Z3228" i="1"/>
  <c r="Z3227" i="1"/>
  <c r="Z3226" i="1"/>
  <c r="Z3225" i="1"/>
  <c r="Z3224" i="1"/>
  <c r="Z3223" i="1"/>
  <c r="Z3222" i="1"/>
  <c r="Z3221" i="1"/>
  <c r="Z3220" i="1"/>
  <c r="Z3219" i="1"/>
  <c r="Z3218" i="1"/>
  <c r="Z3217" i="1"/>
  <c r="Z3216" i="1"/>
  <c r="Z3215" i="1"/>
  <c r="Z3214" i="1"/>
  <c r="Z3213" i="1"/>
  <c r="Z3212" i="1"/>
  <c r="Z3211" i="1"/>
  <c r="Z3210" i="1"/>
  <c r="Z3209" i="1"/>
  <c r="Z3208" i="1"/>
  <c r="Z3207" i="1"/>
  <c r="Z3206" i="1"/>
  <c r="Z3205" i="1"/>
  <c r="Z3204" i="1"/>
  <c r="Z3203" i="1"/>
  <c r="Z3202" i="1"/>
  <c r="Z3201" i="1"/>
  <c r="Z3200" i="1"/>
  <c r="Z3199" i="1"/>
  <c r="Z3198" i="1"/>
  <c r="Z3197" i="1"/>
  <c r="Z3196" i="1"/>
  <c r="Z3195" i="1"/>
  <c r="Z3194" i="1"/>
  <c r="Z3193" i="1"/>
  <c r="Z3192" i="1"/>
  <c r="Z3191" i="1"/>
  <c r="Z3190" i="1"/>
  <c r="Z3189" i="1"/>
  <c r="Z3188" i="1"/>
  <c r="Z3187" i="1"/>
  <c r="Z3186" i="1"/>
  <c r="Z3185" i="1"/>
  <c r="Z3184" i="1"/>
  <c r="Z3183" i="1"/>
  <c r="Z3182" i="1"/>
  <c r="Z3181" i="1"/>
  <c r="Z3180" i="1"/>
  <c r="Z3179" i="1"/>
  <c r="Z3178" i="1"/>
  <c r="Z3177" i="1"/>
  <c r="Z3176" i="1"/>
  <c r="Z3175" i="1"/>
  <c r="Z3174" i="1"/>
  <c r="Z3173" i="1"/>
  <c r="Z3172" i="1"/>
  <c r="Z3171" i="1"/>
  <c r="Z3170" i="1"/>
  <c r="Z3169" i="1"/>
  <c r="Z3168" i="1"/>
  <c r="Z3167" i="1"/>
  <c r="Z3166" i="1"/>
  <c r="Z3165" i="1"/>
  <c r="Z3164" i="1"/>
  <c r="Z3163" i="1"/>
  <c r="Z3162" i="1"/>
  <c r="Z3161" i="1"/>
  <c r="Z3160" i="1"/>
  <c r="Z3159" i="1"/>
  <c r="Z3158" i="1"/>
  <c r="Z3157" i="1"/>
  <c r="Z3156" i="1"/>
  <c r="Z3155" i="1"/>
  <c r="Z3154" i="1"/>
  <c r="Z3153" i="1"/>
  <c r="Z3152" i="1"/>
  <c r="Z3151" i="1"/>
  <c r="Z3150" i="1"/>
  <c r="Z3149" i="1"/>
  <c r="Z3148" i="1"/>
  <c r="Z3147" i="1"/>
  <c r="Z3146" i="1"/>
  <c r="Z3145" i="1"/>
  <c r="Z3144" i="1"/>
  <c r="Z3143" i="1"/>
  <c r="Z3142" i="1"/>
  <c r="Z3141" i="1"/>
  <c r="Z3140" i="1"/>
  <c r="Z3139" i="1"/>
  <c r="Z3138" i="1"/>
  <c r="Z3137" i="1"/>
  <c r="Z3136" i="1"/>
  <c r="Z3135" i="1"/>
  <c r="Z3134" i="1"/>
  <c r="Z3133" i="1"/>
  <c r="Z3132" i="1"/>
  <c r="Z3131" i="1"/>
  <c r="Z3130" i="1"/>
  <c r="Z3129" i="1"/>
  <c r="Z3128" i="1"/>
  <c r="Z3127" i="1"/>
  <c r="Z3126" i="1"/>
  <c r="Z3125" i="1"/>
  <c r="Z3124" i="1"/>
  <c r="Z3123" i="1"/>
  <c r="Z3122" i="1"/>
  <c r="Z3121" i="1"/>
  <c r="Z3120" i="1"/>
  <c r="Z3119" i="1"/>
  <c r="Z3118" i="1"/>
  <c r="Z3117" i="1"/>
  <c r="Z3116" i="1"/>
  <c r="Z3115" i="1"/>
  <c r="Z3114" i="1"/>
  <c r="Z3113" i="1"/>
  <c r="Z3112" i="1"/>
  <c r="Z3111" i="1"/>
  <c r="Z3110" i="1"/>
  <c r="Z3109" i="1"/>
  <c r="Z3108" i="1"/>
  <c r="Z3107" i="1"/>
  <c r="Z3106" i="1"/>
  <c r="Z3105" i="1"/>
  <c r="Z3104" i="1"/>
  <c r="Z3103" i="1"/>
  <c r="Z3102" i="1"/>
  <c r="Z3101" i="1"/>
  <c r="Z3100" i="1"/>
  <c r="Z3099" i="1"/>
  <c r="Z3098" i="1"/>
  <c r="Z3097" i="1"/>
  <c r="Z3096" i="1"/>
  <c r="Z3095" i="1"/>
  <c r="Z3094" i="1"/>
  <c r="Z3093" i="1"/>
  <c r="Z3092" i="1"/>
  <c r="Z3091" i="1"/>
  <c r="Z3090" i="1"/>
  <c r="Z3089" i="1"/>
  <c r="Z3088" i="1"/>
  <c r="Z3087" i="1"/>
  <c r="Z3086" i="1"/>
  <c r="Z3085" i="1"/>
  <c r="Z3084" i="1"/>
  <c r="Z3083" i="1"/>
  <c r="Z3082" i="1"/>
  <c r="Z3081" i="1"/>
  <c r="Z3080" i="1"/>
  <c r="Z3079" i="1"/>
  <c r="Z3078" i="1"/>
  <c r="Z3077" i="1"/>
  <c r="Z3076" i="1"/>
  <c r="Z3075" i="1"/>
  <c r="Z3074" i="1"/>
  <c r="Z3073" i="1"/>
  <c r="Z3072" i="1"/>
  <c r="Z3071" i="1"/>
  <c r="Z3070" i="1"/>
  <c r="Z3069" i="1"/>
  <c r="Z3068" i="1"/>
  <c r="Z3067" i="1"/>
  <c r="Z3066" i="1"/>
  <c r="Z3065" i="1"/>
  <c r="Z3064" i="1"/>
  <c r="Z3063" i="1"/>
  <c r="Z3062" i="1"/>
  <c r="Z3061" i="1"/>
  <c r="Z3060" i="1"/>
  <c r="Z3059" i="1"/>
  <c r="Z3058" i="1"/>
  <c r="Z3057" i="1"/>
  <c r="Z3056" i="1"/>
  <c r="Z3055" i="1"/>
  <c r="Z3054" i="1"/>
  <c r="Z3053" i="1"/>
  <c r="Z3052" i="1"/>
  <c r="Z3051" i="1"/>
  <c r="Z3050" i="1"/>
  <c r="Z3049" i="1"/>
  <c r="Z3048" i="1"/>
  <c r="Z3047" i="1"/>
  <c r="Z3046" i="1"/>
  <c r="Z3045" i="1"/>
  <c r="Z3044" i="1"/>
  <c r="Z3043" i="1"/>
  <c r="Z3042" i="1"/>
  <c r="Z3041" i="1"/>
  <c r="Z3040" i="1"/>
  <c r="Z3039" i="1"/>
  <c r="Z3038" i="1"/>
  <c r="Z3037" i="1"/>
  <c r="Z3036" i="1"/>
  <c r="Z3035" i="1"/>
  <c r="Z3034" i="1"/>
  <c r="Z3033" i="1"/>
  <c r="Z3032" i="1"/>
  <c r="Z3031" i="1"/>
  <c r="Z3030" i="1"/>
  <c r="Z3029" i="1"/>
  <c r="Z3028" i="1"/>
  <c r="Z3027" i="1"/>
  <c r="Z3026" i="1"/>
  <c r="Z3025" i="1"/>
  <c r="Z3024" i="1"/>
  <c r="Z3023" i="1"/>
  <c r="Z3022" i="1"/>
  <c r="Z3021" i="1"/>
  <c r="Z3020" i="1"/>
  <c r="Z3019" i="1"/>
  <c r="Z3018" i="1"/>
  <c r="Z3017" i="1"/>
  <c r="Z3016" i="1"/>
  <c r="Z3015" i="1"/>
  <c r="Z3014" i="1"/>
  <c r="Z3013" i="1"/>
  <c r="Z3012" i="1"/>
  <c r="Z3011" i="1"/>
  <c r="Z3010" i="1"/>
  <c r="Z3009" i="1"/>
  <c r="Z3008" i="1"/>
  <c r="Z3007" i="1"/>
  <c r="Z3006" i="1"/>
  <c r="Z3005" i="1"/>
  <c r="Z3004" i="1"/>
  <c r="Z3003" i="1"/>
  <c r="Z3002" i="1"/>
  <c r="Z3001" i="1"/>
  <c r="Z3000" i="1"/>
  <c r="Z2999" i="1"/>
  <c r="Z2998" i="1"/>
  <c r="Z2997" i="1"/>
  <c r="Z2996" i="1"/>
  <c r="Z2995" i="1"/>
  <c r="Z2994" i="1"/>
  <c r="Z2993" i="1"/>
  <c r="Z2992" i="1"/>
  <c r="Z2991" i="1"/>
  <c r="Z2990" i="1"/>
  <c r="Z2989" i="1"/>
  <c r="Z2988" i="1"/>
  <c r="Z2987" i="1"/>
  <c r="Z2986" i="1"/>
  <c r="Z2985" i="1"/>
  <c r="Z2984" i="1"/>
  <c r="Z2983" i="1"/>
  <c r="Z2982" i="1"/>
  <c r="Z2981" i="1"/>
  <c r="Z2980" i="1"/>
  <c r="Z2979" i="1"/>
  <c r="Z2978" i="1"/>
  <c r="Z2977" i="1"/>
  <c r="Z2976" i="1"/>
  <c r="Z2975" i="1"/>
  <c r="Z2974" i="1"/>
  <c r="Z2973" i="1"/>
  <c r="Z2972" i="1"/>
  <c r="Z2971" i="1"/>
  <c r="Z2970" i="1"/>
  <c r="Z2969" i="1"/>
  <c r="Z2968" i="1"/>
  <c r="Z2967" i="1"/>
  <c r="Z2966" i="1"/>
  <c r="Z2965" i="1"/>
  <c r="Z2964" i="1"/>
  <c r="Z2963" i="1"/>
  <c r="Z2962" i="1"/>
  <c r="Z2961" i="1"/>
  <c r="Z2960" i="1"/>
  <c r="Z2959" i="1"/>
  <c r="Z2958" i="1"/>
  <c r="Z2957" i="1"/>
  <c r="Z2956" i="1"/>
  <c r="Z2955" i="1"/>
  <c r="Z2954" i="1"/>
  <c r="Z2953" i="1"/>
  <c r="Z2952" i="1"/>
  <c r="Z2951" i="1"/>
  <c r="Z2950" i="1"/>
  <c r="Z2949" i="1"/>
  <c r="Z2948" i="1"/>
  <c r="Z2947" i="1"/>
  <c r="Z2946" i="1"/>
  <c r="Z2945" i="1"/>
  <c r="Z2944" i="1"/>
  <c r="Z2943" i="1"/>
  <c r="Z2942" i="1"/>
  <c r="Z2941" i="1"/>
  <c r="Z2940" i="1"/>
  <c r="Z2939" i="1"/>
  <c r="Z2938" i="1"/>
  <c r="Z2937" i="1"/>
  <c r="Z2936" i="1"/>
  <c r="Z2935" i="1"/>
  <c r="Z2934" i="1"/>
  <c r="Z2933" i="1"/>
  <c r="Z2932" i="1"/>
  <c r="Z2931" i="1"/>
  <c r="Z2930" i="1"/>
  <c r="Z2929" i="1"/>
  <c r="Z2928" i="1"/>
  <c r="Z2927" i="1"/>
  <c r="Z2926" i="1"/>
  <c r="Z2925" i="1"/>
  <c r="Z2924" i="1"/>
  <c r="Z2923" i="1"/>
  <c r="Z2922" i="1"/>
  <c r="Z2921" i="1"/>
  <c r="Z2920" i="1"/>
  <c r="Z2919" i="1"/>
  <c r="Z2918" i="1"/>
  <c r="Z2917" i="1"/>
  <c r="Z2916" i="1"/>
  <c r="Z2915" i="1"/>
  <c r="Z2914" i="1"/>
  <c r="Z2913" i="1"/>
  <c r="Z2912" i="1"/>
  <c r="Z2911" i="1"/>
  <c r="Z2910" i="1"/>
  <c r="Z2909" i="1"/>
  <c r="Z2908" i="1"/>
  <c r="Z2907" i="1"/>
  <c r="Z2906" i="1"/>
  <c r="Z2905" i="1"/>
  <c r="Z2904" i="1"/>
  <c r="Z2903" i="1"/>
  <c r="Z2902" i="1"/>
  <c r="Z2901" i="1"/>
  <c r="Z2900" i="1"/>
  <c r="Z2899" i="1"/>
  <c r="Z2898" i="1"/>
  <c r="Z2897" i="1"/>
  <c r="Z2896" i="1"/>
  <c r="Z2895" i="1"/>
  <c r="Z2894" i="1"/>
  <c r="Z2893" i="1"/>
  <c r="Z2892" i="1"/>
  <c r="Z2891" i="1"/>
  <c r="Z2890" i="1"/>
  <c r="Z2889" i="1"/>
  <c r="Z2888" i="1"/>
  <c r="Z2887" i="1"/>
  <c r="Z2886" i="1"/>
  <c r="Z2885" i="1"/>
  <c r="Z2884" i="1"/>
  <c r="Z2883" i="1"/>
  <c r="Z2882" i="1"/>
  <c r="Z2881" i="1"/>
  <c r="Z2880" i="1"/>
  <c r="Z2879" i="1"/>
  <c r="Z2878" i="1"/>
  <c r="Z2877" i="1"/>
  <c r="Z2876" i="1"/>
  <c r="Z2875" i="1"/>
  <c r="Z2874" i="1"/>
  <c r="Z2873" i="1"/>
  <c r="Z2872" i="1"/>
  <c r="Z2871" i="1"/>
  <c r="Z2870" i="1"/>
  <c r="Z2869" i="1"/>
  <c r="Z2868" i="1"/>
  <c r="Z2867" i="1"/>
  <c r="Z2866" i="1"/>
  <c r="Z2865" i="1"/>
  <c r="Z2864" i="1"/>
  <c r="Z2863" i="1"/>
  <c r="Z2862" i="1"/>
  <c r="Z2861" i="1"/>
  <c r="Z2860" i="1"/>
  <c r="Z2859" i="1"/>
  <c r="Z2858" i="1"/>
  <c r="Z2857" i="1"/>
  <c r="Z2856" i="1"/>
  <c r="Z2855" i="1"/>
  <c r="Z2854" i="1"/>
  <c r="Z2853" i="1"/>
  <c r="Z2852" i="1"/>
  <c r="Z2851" i="1"/>
  <c r="Z2850" i="1"/>
  <c r="Z2849" i="1"/>
  <c r="Z2848" i="1"/>
  <c r="Z2847" i="1"/>
  <c r="Z2846" i="1"/>
  <c r="Z2845" i="1"/>
  <c r="Z2844" i="1"/>
  <c r="Z2843" i="1"/>
  <c r="Z2842" i="1"/>
  <c r="Z2841" i="1"/>
  <c r="Z2840" i="1"/>
  <c r="Z2839" i="1"/>
  <c r="Z2838" i="1"/>
  <c r="Z2837" i="1"/>
  <c r="Z2836" i="1"/>
  <c r="Z2835" i="1"/>
  <c r="Z2834" i="1"/>
  <c r="Z2833" i="1"/>
  <c r="Z2832" i="1"/>
  <c r="Z2831" i="1"/>
  <c r="Z2830" i="1"/>
  <c r="Z2829" i="1"/>
  <c r="Z2828" i="1"/>
  <c r="Z2827" i="1"/>
  <c r="Z2826" i="1"/>
  <c r="Z2825" i="1"/>
  <c r="Z2824" i="1"/>
  <c r="Z2823" i="1"/>
  <c r="Z2822" i="1"/>
  <c r="Z2821" i="1"/>
  <c r="Z2820" i="1"/>
  <c r="Z2819" i="1"/>
  <c r="Z2818" i="1"/>
  <c r="Z2817" i="1"/>
  <c r="Z2816" i="1"/>
  <c r="Z2815" i="1"/>
  <c r="Z2814" i="1"/>
  <c r="Z2813" i="1"/>
  <c r="Z2812" i="1"/>
  <c r="Z2811" i="1"/>
  <c r="Z2810" i="1"/>
  <c r="Z2809" i="1"/>
  <c r="Z2808" i="1"/>
  <c r="Z2807" i="1"/>
  <c r="Z2806" i="1"/>
  <c r="Z2805" i="1"/>
  <c r="Z2804" i="1"/>
  <c r="Z2803" i="1"/>
  <c r="Z2802" i="1"/>
  <c r="Z2801" i="1"/>
  <c r="Z2800" i="1"/>
  <c r="Z2799" i="1"/>
  <c r="Z2798" i="1"/>
  <c r="Z2797" i="1"/>
  <c r="Z2796" i="1"/>
  <c r="Z2795" i="1"/>
  <c r="Z2794" i="1"/>
  <c r="Z2793" i="1"/>
  <c r="Z2792" i="1"/>
  <c r="Z2791" i="1"/>
  <c r="Z2790" i="1"/>
  <c r="Z2789" i="1"/>
  <c r="Z2788" i="1"/>
  <c r="Z2787" i="1"/>
  <c r="Z2786" i="1"/>
  <c r="Z2785" i="1"/>
  <c r="Z2784" i="1"/>
  <c r="Z2783" i="1"/>
  <c r="Z2782" i="1"/>
  <c r="Z2781" i="1"/>
  <c r="Z2780" i="1"/>
  <c r="Z2779" i="1"/>
  <c r="Z2778" i="1"/>
  <c r="Z2777" i="1"/>
  <c r="Z2776" i="1"/>
  <c r="Z2775" i="1"/>
  <c r="Z2774" i="1"/>
  <c r="Z2773" i="1"/>
  <c r="Z2772" i="1"/>
  <c r="Z2771" i="1"/>
  <c r="Z2770" i="1"/>
  <c r="Z2769" i="1"/>
  <c r="Z2768" i="1"/>
  <c r="Z2767" i="1"/>
  <c r="Z2766" i="1"/>
  <c r="Z2765" i="1"/>
  <c r="Z2764" i="1"/>
  <c r="Z2763" i="1"/>
  <c r="Z2762" i="1"/>
  <c r="Z2761" i="1"/>
  <c r="Z2760" i="1"/>
  <c r="Z2759" i="1"/>
  <c r="Z2758" i="1"/>
  <c r="Z2757" i="1"/>
  <c r="Z2756" i="1"/>
  <c r="Z2755" i="1"/>
  <c r="Z2754" i="1"/>
  <c r="Z2753" i="1"/>
  <c r="Z2752" i="1"/>
  <c r="Z2751" i="1"/>
  <c r="Z2750" i="1"/>
  <c r="Z2749" i="1"/>
  <c r="Z2748" i="1"/>
  <c r="Z2747" i="1"/>
  <c r="Z2746" i="1"/>
  <c r="Z2745" i="1"/>
  <c r="Z2744" i="1"/>
  <c r="Z2743" i="1"/>
  <c r="Z2742" i="1"/>
  <c r="Z2741" i="1"/>
  <c r="Z2740" i="1"/>
  <c r="Z2739" i="1"/>
  <c r="Z2738" i="1"/>
  <c r="Z2737" i="1"/>
  <c r="Z2736" i="1"/>
  <c r="Z2735" i="1"/>
  <c r="Z2734" i="1"/>
  <c r="Z2733" i="1"/>
  <c r="Z2732" i="1"/>
  <c r="Z2731" i="1"/>
  <c r="Z2730" i="1"/>
  <c r="Z2729" i="1"/>
  <c r="Z2728" i="1"/>
  <c r="Z2727" i="1"/>
  <c r="Z2726" i="1"/>
  <c r="Z2725" i="1"/>
  <c r="Z2724" i="1"/>
  <c r="Z2723" i="1"/>
  <c r="Z2722" i="1"/>
  <c r="Z2721" i="1"/>
  <c r="Z2720" i="1"/>
  <c r="Z2719" i="1"/>
  <c r="Z2718" i="1"/>
  <c r="Z2717" i="1"/>
  <c r="Z2716" i="1"/>
  <c r="Z2715" i="1"/>
  <c r="Z2714" i="1"/>
  <c r="Z2713" i="1"/>
  <c r="Z2712" i="1"/>
  <c r="Z2711" i="1"/>
  <c r="Z2710" i="1"/>
  <c r="Z2709" i="1"/>
  <c r="Z2708" i="1"/>
  <c r="Z2707" i="1"/>
  <c r="Z2706" i="1"/>
  <c r="Z2705" i="1"/>
  <c r="Z2704" i="1"/>
  <c r="Z2703" i="1"/>
  <c r="Z2702" i="1"/>
  <c r="Z2701" i="1"/>
  <c r="Z2700" i="1"/>
  <c r="Z2699" i="1"/>
  <c r="Z2698" i="1"/>
  <c r="Z2697" i="1"/>
  <c r="Z2696" i="1"/>
  <c r="Z2695" i="1"/>
  <c r="Z2694" i="1"/>
  <c r="Z2693" i="1"/>
  <c r="Z2692" i="1"/>
  <c r="Z2691" i="1"/>
  <c r="Z2690" i="1"/>
  <c r="Z2689" i="1"/>
  <c r="Z2688" i="1"/>
  <c r="Z2687" i="1"/>
  <c r="Z2686" i="1"/>
  <c r="Z2685" i="1"/>
  <c r="Z2684" i="1"/>
  <c r="Z2683" i="1"/>
  <c r="Z2682" i="1"/>
  <c r="Z2681" i="1"/>
  <c r="Z2680" i="1"/>
  <c r="Z2679" i="1"/>
  <c r="Z2678" i="1"/>
  <c r="Z2677" i="1"/>
  <c r="Z2676" i="1"/>
  <c r="Z2675" i="1"/>
  <c r="Z2674" i="1"/>
  <c r="Z2673" i="1"/>
  <c r="Z2672" i="1"/>
  <c r="Z2671" i="1"/>
  <c r="Z2670" i="1"/>
  <c r="Z2669" i="1"/>
  <c r="Z2668" i="1"/>
  <c r="Z2667" i="1"/>
  <c r="Z2666" i="1"/>
  <c r="Z2665" i="1"/>
  <c r="Z2664" i="1"/>
  <c r="Z2663" i="1"/>
  <c r="Z2662" i="1"/>
  <c r="Z2661" i="1"/>
  <c r="Z2660" i="1"/>
  <c r="Z2659" i="1"/>
  <c r="Z2658" i="1"/>
  <c r="Z2657" i="1"/>
  <c r="Z2656" i="1"/>
  <c r="Z2655" i="1"/>
  <c r="Z2654" i="1"/>
  <c r="Z2653" i="1"/>
  <c r="Z2652" i="1"/>
  <c r="Z2651" i="1"/>
  <c r="Z2650" i="1"/>
  <c r="Z2649" i="1"/>
  <c r="Z2648" i="1"/>
  <c r="Z2647" i="1"/>
  <c r="Z2646" i="1"/>
  <c r="Z2645" i="1"/>
  <c r="Z2644" i="1"/>
  <c r="Z2643" i="1"/>
  <c r="Z2642" i="1"/>
  <c r="Z2641" i="1"/>
  <c r="Z2640" i="1"/>
  <c r="Z2639" i="1"/>
  <c r="Z2638" i="1"/>
  <c r="Z2637" i="1"/>
  <c r="Z2636" i="1"/>
  <c r="Z2635" i="1"/>
  <c r="Z2634" i="1"/>
  <c r="Z2633" i="1"/>
  <c r="Z2632" i="1"/>
  <c r="Z2631" i="1"/>
  <c r="Z2630" i="1"/>
  <c r="Z2629" i="1"/>
  <c r="Z2628" i="1"/>
  <c r="Z2627" i="1"/>
  <c r="Z2626" i="1"/>
  <c r="Z2625" i="1"/>
  <c r="Z2624" i="1"/>
  <c r="Z2623" i="1"/>
  <c r="Z2622" i="1"/>
  <c r="Z2621" i="1"/>
  <c r="Z2620" i="1"/>
  <c r="Z2619" i="1"/>
  <c r="Z2618" i="1"/>
  <c r="Z2617" i="1"/>
  <c r="Z2616" i="1"/>
  <c r="Z2615" i="1"/>
  <c r="Z2614" i="1"/>
  <c r="Z2613" i="1"/>
  <c r="Z2612" i="1"/>
  <c r="Z2611" i="1"/>
  <c r="Z2610" i="1"/>
  <c r="Z2609" i="1"/>
  <c r="Z2608" i="1"/>
  <c r="Z2607" i="1"/>
  <c r="Z2606" i="1"/>
  <c r="Z2605" i="1"/>
  <c r="Z2604" i="1"/>
  <c r="Z2603" i="1"/>
  <c r="Z2602" i="1"/>
  <c r="Z2601" i="1"/>
  <c r="Z2600" i="1"/>
  <c r="Z2599" i="1"/>
  <c r="Z2598" i="1"/>
  <c r="Z2597" i="1"/>
  <c r="Z2596" i="1"/>
  <c r="Z2595" i="1"/>
  <c r="Z2594" i="1"/>
  <c r="Z2593" i="1"/>
  <c r="Z2592" i="1"/>
  <c r="Z2591" i="1"/>
  <c r="Z2590" i="1"/>
  <c r="Z2589" i="1"/>
  <c r="Z2588" i="1"/>
  <c r="Z2587" i="1"/>
  <c r="Z2586" i="1"/>
  <c r="Z2585" i="1"/>
  <c r="Z2584" i="1"/>
  <c r="Z2583" i="1"/>
  <c r="Z2582" i="1"/>
  <c r="Z2581" i="1"/>
  <c r="Z2580" i="1"/>
  <c r="Z2579" i="1"/>
  <c r="Z2578" i="1"/>
  <c r="Z2577" i="1"/>
  <c r="Z2576" i="1"/>
  <c r="Z2575" i="1"/>
  <c r="Z2574" i="1"/>
  <c r="Z2573" i="1"/>
  <c r="Z2572" i="1"/>
  <c r="Z2571" i="1"/>
  <c r="Z2570" i="1"/>
  <c r="Z2569" i="1"/>
  <c r="Z2568" i="1"/>
  <c r="Z2567" i="1"/>
  <c r="Z2566" i="1"/>
  <c r="Z2565" i="1"/>
  <c r="Z2564" i="1"/>
  <c r="Z2563" i="1"/>
  <c r="Z2562" i="1"/>
  <c r="Z2561" i="1"/>
  <c r="Z2560" i="1"/>
  <c r="Z2559" i="1"/>
  <c r="Z2558" i="1"/>
  <c r="Z2557" i="1"/>
  <c r="Z2556" i="1"/>
  <c r="Z2555" i="1"/>
  <c r="Z2554" i="1"/>
  <c r="Z2553" i="1"/>
  <c r="Z2552" i="1"/>
  <c r="Z2551" i="1"/>
  <c r="Z2550" i="1"/>
  <c r="Z2549" i="1"/>
  <c r="Z2548" i="1"/>
  <c r="Z2547" i="1"/>
  <c r="Z2546" i="1"/>
  <c r="Z2545" i="1"/>
  <c r="Z2544" i="1"/>
  <c r="Z2543" i="1"/>
  <c r="Z2542" i="1"/>
  <c r="Z2541" i="1"/>
  <c r="Z2540" i="1"/>
  <c r="Z2539" i="1"/>
  <c r="Z2538" i="1"/>
  <c r="Z2537" i="1"/>
  <c r="Z2536" i="1"/>
  <c r="Z2535" i="1"/>
  <c r="Z2534" i="1"/>
  <c r="Z2533" i="1"/>
  <c r="Z2532" i="1"/>
  <c r="Z2531" i="1"/>
  <c r="Z2530" i="1"/>
  <c r="Z2529" i="1"/>
  <c r="Z2528" i="1"/>
  <c r="Z2527" i="1"/>
  <c r="Z2526" i="1"/>
  <c r="Z2525" i="1"/>
  <c r="Z2524" i="1"/>
  <c r="Z2523" i="1"/>
  <c r="Z2522" i="1"/>
  <c r="Z2521" i="1"/>
  <c r="Z2520" i="1"/>
  <c r="Z2519" i="1"/>
  <c r="Z2518" i="1"/>
  <c r="Z2517" i="1"/>
  <c r="Z2516" i="1"/>
  <c r="Z2515" i="1"/>
  <c r="Z2514" i="1"/>
  <c r="Z2513" i="1"/>
  <c r="Z2512" i="1"/>
  <c r="Z2511" i="1"/>
  <c r="Z2510" i="1"/>
  <c r="Z2509" i="1"/>
  <c r="Z2508" i="1"/>
  <c r="Z2507" i="1"/>
  <c r="Z2506" i="1"/>
  <c r="Z2505" i="1"/>
  <c r="Z2504" i="1"/>
  <c r="Z2503" i="1"/>
  <c r="Z2502" i="1"/>
  <c r="Z2501" i="1"/>
  <c r="Z2500" i="1"/>
  <c r="Z2499" i="1"/>
  <c r="Z2498" i="1"/>
  <c r="Z2497" i="1"/>
  <c r="Z2496" i="1"/>
  <c r="Z2495" i="1"/>
  <c r="Z2494" i="1"/>
  <c r="Z2493" i="1"/>
  <c r="Z2492" i="1"/>
  <c r="Z2491" i="1"/>
  <c r="Z2490" i="1"/>
  <c r="Z2489" i="1"/>
  <c r="Z2488" i="1"/>
  <c r="Z2487" i="1"/>
  <c r="Z2486" i="1"/>
  <c r="Z2485" i="1"/>
  <c r="Z2484" i="1"/>
  <c r="Z2483" i="1"/>
  <c r="Z2482" i="1"/>
  <c r="Z2481" i="1"/>
  <c r="Z2480" i="1"/>
  <c r="Z2479" i="1"/>
  <c r="Z2478" i="1"/>
  <c r="Z2477" i="1"/>
  <c r="Z2476" i="1"/>
  <c r="Z2475" i="1"/>
  <c r="Z2474" i="1"/>
  <c r="Z2473" i="1"/>
  <c r="Z2472" i="1"/>
  <c r="Z2471" i="1"/>
  <c r="Z2470" i="1"/>
  <c r="Z2469" i="1"/>
  <c r="Z2468" i="1"/>
  <c r="Z2467" i="1"/>
  <c r="Z2466" i="1"/>
  <c r="Z2465" i="1"/>
  <c r="Z2464" i="1"/>
  <c r="Z2463" i="1"/>
  <c r="Z2462" i="1"/>
  <c r="Z2461" i="1"/>
  <c r="Z2460" i="1"/>
  <c r="Z2459" i="1"/>
  <c r="Z2458" i="1"/>
  <c r="Z2457" i="1"/>
  <c r="Z2456" i="1"/>
  <c r="Z2455" i="1"/>
  <c r="Z2454" i="1"/>
  <c r="Z2453" i="1"/>
  <c r="Z2452" i="1"/>
  <c r="Z2451" i="1"/>
  <c r="Z2450" i="1"/>
  <c r="Z2449" i="1"/>
  <c r="Z2448" i="1"/>
  <c r="Z2447" i="1"/>
  <c r="Z2446" i="1"/>
  <c r="Z2445" i="1"/>
  <c r="Z2444" i="1"/>
  <c r="Z2443" i="1"/>
  <c r="Z2442" i="1"/>
  <c r="Z2441" i="1"/>
  <c r="Z2440" i="1"/>
  <c r="Z2439" i="1"/>
  <c r="Z2438" i="1"/>
  <c r="Z2437" i="1"/>
  <c r="Z2436" i="1"/>
  <c r="Z2435" i="1"/>
  <c r="Z2434" i="1"/>
  <c r="Z2433" i="1"/>
  <c r="Z2432" i="1"/>
  <c r="Z2431" i="1"/>
  <c r="Z2430" i="1"/>
  <c r="Z2429" i="1"/>
  <c r="Z2428" i="1"/>
  <c r="Z2427" i="1"/>
  <c r="Z2426" i="1"/>
  <c r="Z2425" i="1"/>
  <c r="Z2424" i="1"/>
  <c r="Z2423" i="1"/>
  <c r="Z2422" i="1"/>
  <c r="Z2421" i="1"/>
  <c r="Z2420" i="1"/>
  <c r="Z2419" i="1"/>
  <c r="Z2418" i="1"/>
  <c r="Z2417" i="1"/>
  <c r="Z2416" i="1"/>
  <c r="Z2415" i="1"/>
  <c r="Z2414" i="1"/>
  <c r="Z2413" i="1"/>
  <c r="Z2412" i="1"/>
  <c r="Z2411" i="1"/>
  <c r="Z2410" i="1"/>
  <c r="Z2409" i="1"/>
  <c r="Z2408" i="1"/>
  <c r="Z2407" i="1"/>
  <c r="Z2406" i="1"/>
  <c r="Z2405" i="1"/>
  <c r="Z2404" i="1"/>
  <c r="Z2403" i="1"/>
  <c r="Z2402" i="1"/>
  <c r="Z2401" i="1"/>
  <c r="Z2400" i="1"/>
  <c r="Z2399" i="1"/>
  <c r="Z2398" i="1"/>
  <c r="Z2397" i="1"/>
  <c r="Z2396" i="1"/>
  <c r="Z2395" i="1"/>
  <c r="Z2394" i="1"/>
  <c r="Z2393" i="1"/>
  <c r="Z2392" i="1"/>
  <c r="Z2391" i="1"/>
  <c r="Z2390" i="1"/>
  <c r="Z2389" i="1"/>
  <c r="Z2388" i="1"/>
  <c r="Z2387" i="1"/>
  <c r="Z2386" i="1"/>
  <c r="Z2385" i="1"/>
  <c r="Z2384" i="1"/>
  <c r="Z2383" i="1"/>
  <c r="Z2382" i="1"/>
  <c r="Z2381" i="1"/>
  <c r="Z2380" i="1"/>
  <c r="Z2379" i="1"/>
  <c r="Z2378" i="1"/>
  <c r="Z2377" i="1"/>
  <c r="Z2376" i="1"/>
  <c r="Z2375" i="1"/>
  <c r="Z2374" i="1"/>
  <c r="Z2373" i="1"/>
  <c r="Z2372" i="1"/>
  <c r="Z2371" i="1"/>
  <c r="Z2370" i="1"/>
  <c r="Z2369" i="1"/>
  <c r="Z2368" i="1"/>
  <c r="Z2367" i="1"/>
  <c r="Z2366" i="1"/>
  <c r="Z2365" i="1"/>
  <c r="Z2364" i="1"/>
  <c r="Z2363" i="1"/>
  <c r="Z2362" i="1"/>
  <c r="Z2361" i="1"/>
  <c r="Z2360" i="1"/>
  <c r="Z2359" i="1"/>
  <c r="Z2358" i="1"/>
  <c r="Z2357" i="1"/>
  <c r="Z2356" i="1"/>
  <c r="Z2355" i="1"/>
  <c r="Z2354" i="1"/>
  <c r="Z2353" i="1"/>
  <c r="Z2352" i="1"/>
  <c r="Z2351" i="1"/>
  <c r="Z2350" i="1"/>
  <c r="Z2349" i="1"/>
  <c r="Z2348" i="1"/>
  <c r="Z2347" i="1"/>
  <c r="Z2346" i="1"/>
  <c r="Z2345" i="1"/>
  <c r="Z2344" i="1"/>
  <c r="Z2343" i="1"/>
  <c r="Z2342" i="1"/>
  <c r="Z2341" i="1"/>
  <c r="Z2340" i="1"/>
  <c r="Z2339" i="1"/>
  <c r="Z2338" i="1"/>
  <c r="Z2337" i="1"/>
  <c r="Z2336" i="1"/>
  <c r="Z2335" i="1"/>
  <c r="Z2334" i="1"/>
  <c r="Z2333" i="1"/>
  <c r="Z2332" i="1"/>
  <c r="Z2331" i="1"/>
  <c r="Z2330" i="1"/>
  <c r="Z2329" i="1"/>
  <c r="Z2328" i="1"/>
  <c r="Z2327" i="1"/>
  <c r="Z2326" i="1"/>
  <c r="Z2325" i="1"/>
  <c r="Z2324" i="1"/>
  <c r="Z2323" i="1"/>
  <c r="Z2322" i="1"/>
  <c r="Z2321" i="1"/>
  <c r="Z2320" i="1"/>
  <c r="Z2319" i="1"/>
  <c r="Z2318" i="1"/>
  <c r="Z2317" i="1"/>
  <c r="Z2316" i="1"/>
  <c r="Z2315" i="1"/>
  <c r="Z2314" i="1"/>
  <c r="Z2313" i="1"/>
  <c r="Z2312" i="1"/>
  <c r="Z2311" i="1"/>
  <c r="Z2310" i="1"/>
  <c r="Z2309" i="1"/>
  <c r="Z2308" i="1"/>
  <c r="Z2307" i="1"/>
  <c r="Z2306" i="1"/>
  <c r="Z2305" i="1"/>
  <c r="Z2304" i="1"/>
  <c r="Z2303" i="1"/>
  <c r="Z2302" i="1"/>
  <c r="Z2301" i="1"/>
  <c r="Z2300" i="1"/>
  <c r="Z2299" i="1"/>
  <c r="Z2298" i="1"/>
  <c r="Z2297" i="1"/>
  <c r="Z2296" i="1"/>
  <c r="Z2295" i="1"/>
  <c r="Z2294" i="1"/>
  <c r="Z2293" i="1"/>
  <c r="Z2292" i="1"/>
  <c r="Z2291" i="1"/>
  <c r="Z2290" i="1"/>
  <c r="Z2289" i="1"/>
  <c r="Z2288" i="1"/>
  <c r="Z2287" i="1"/>
  <c r="Z2286" i="1"/>
  <c r="Z2285" i="1"/>
  <c r="Z2284" i="1"/>
  <c r="Z2283" i="1"/>
  <c r="Z2282" i="1"/>
  <c r="Z2281" i="1"/>
  <c r="Z2280" i="1"/>
  <c r="Z2279" i="1"/>
  <c r="Z2278" i="1"/>
  <c r="Z2277" i="1"/>
  <c r="Z2276" i="1"/>
  <c r="Z2275" i="1"/>
  <c r="Z2274" i="1"/>
  <c r="Z2273" i="1"/>
  <c r="Z2272" i="1"/>
  <c r="Z2271" i="1"/>
  <c r="Z2270" i="1"/>
  <c r="Z2269" i="1"/>
  <c r="Z2268" i="1"/>
  <c r="Z2267" i="1"/>
  <c r="Z2266" i="1"/>
  <c r="Z2265" i="1"/>
  <c r="Z2264" i="1"/>
  <c r="Z2263" i="1"/>
  <c r="Z2262" i="1"/>
  <c r="Z2261" i="1"/>
  <c r="Z2260" i="1"/>
  <c r="Z2259" i="1"/>
  <c r="Z2258" i="1"/>
  <c r="Z2257" i="1"/>
  <c r="Z2256" i="1"/>
  <c r="Z2255" i="1"/>
  <c r="Z2254" i="1"/>
  <c r="Z2253" i="1"/>
  <c r="Z2252" i="1"/>
  <c r="Z2251" i="1"/>
  <c r="Z2250" i="1"/>
  <c r="Z2249" i="1"/>
  <c r="Z2248" i="1"/>
  <c r="Z2247" i="1"/>
  <c r="Z2246" i="1"/>
  <c r="Z2245" i="1"/>
  <c r="Z2244" i="1"/>
  <c r="Z2243" i="1"/>
  <c r="Z2242" i="1"/>
  <c r="Z2241" i="1"/>
  <c r="Z2240" i="1"/>
  <c r="Z2239" i="1"/>
  <c r="Z2238" i="1"/>
  <c r="Z2237" i="1"/>
  <c r="Z2236" i="1"/>
  <c r="Z2235" i="1"/>
  <c r="Z2234" i="1"/>
  <c r="Z2233" i="1"/>
  <c r="Z2232" i="1"/>
  <c r="Z2231" i="1"/>
  <c r="Z2230" i="1"/>
  <c r="Z2229" i="1"/>
  <c r="Z2228" i="1"/>
  <c r="Z2227" i="1"/>
  <c r="Z2226" i="1"/>
  <c r="Z2225" i="1"/>
  <c r="Z2224" i="1"/>
  <c r="Z2223" i="1"/>
  <c r="Z2222" i="1"/>
  <c r="Z2221" i="1"/>
  <c r="Z2220" i="1"/>
  <c r="Z2219" i="1"/>
  <c r="Z2218" i="1"/>
  <c r="Z2217" i="1"/>
  <c r="Z2216" i="1"/>
  <c r="Z2215" i="1"/>
  <c r="Z2214" i="1"/>
  <c r="Z2213" i="1"/>
  <c r="Z2212" i="1"/>
  <c r="Z2211" i="1"/>
  <c r="Z2210" i="1"/>
  <c r="Z2209" i="1"/>
  <c r="Z2208" i="1"/>
  <c r="Z2207" i="1"/>
  <c r="Z2206" i="1"/>
  <c r="Z2205" i="1"/>
  <c r="Z2204" i="1"/>
  <c r="Z2203" i="1"/>
  <c r="Z2202" i="1"/>
  <c r="Z2201" i="1"/>
  <c r="Z2200" i="1"/>
  <c r="Z2199" i="1"/>
  <c r="Z2198" i="1"/>
  <c r="Z2197" i="1"/>
  <c r="Z2196" i="1"/>
  <c r="Z2195" i="1"/>
  <c r="Z2194" i="1"/>
  <c r="Z2193" i="1"/>
  <c r="Z2192" i="1"/>
  <c r="Z2191" i="1"/>
  <c r="Z2190" i="1"/>
  <c r="Z2189" i="1"/>
  <c r="Z2188" i="1"/>
  <c r="Z2187" i="1"/>
  <c r="Z2186" i="1"/>
  <c r="Z2185" i="1"/>
  <c r="Z2184" i="1"/>
  <c r="Z2183" i="1"/>
  <c r="Z2182" i="1"/>
  <c r="Z2181" i="1"/>
  <c r="Z2180" i="1"/>
  <c r="Z2179" i="1"/>
  <c r="Z2178" i="1"/>
  <c r="Z2177" i="1"/>
  <c r="Z2176" i="1"/>
  <c r="Z2175" i="1"/>
  <c r="Z2174" i="1"/>
  <c r="Z2173" i="1"/>
  <c r="Z2172" i="1"/>
  <c r="Z2171" i="1"/>
  <c r="Z2170" i="1"/>
  <c r="Z2169" i="1"/>
  <c r="Z2168" i="1"/>
  <c r="Z2167" i="1"/>
  <c r="Z2166" i="1"/>
  <c r="Z2165" i="1"/>
  <c r="Z2164" i="1"/>
  <c r="Z2163" i="1"/>
  <c r="Z2162" i="1"/>
  <c r="Z2161" i="1"/>
  <c r="Z2160" i="1"/>
  <c r="Z2159" i="1"/>
  <c r="Z2158" i="1"/>
  <c r="Z2157" i="1"/>
  <c r="Z2156" i="1"/>
  <c r="Z2155" i="1"/>
  <c r="Z2154" i="1"/>
  <c r="Z2153" i="1"/>
  <c r="Z2152" i="1"/>
  <c r="Z2151" i="1"/>
  <c r="Z2150" i="1"/>
  <c r="Z2149" i="1"/>
  <c r="Z2148" i="1"/>
  <c r="Z2147" i="1"/>
  <c r="Z2146" i="1"/>
  <c r="Z2145" i="1"/>
  <c r="Z2144" i="1"/>
  <c r="Z2143" i="1"/>
  <c r="Z2142" i="1"/>
  <c r="Z2141" i="1"/>
  <c r="Z2140" i="1"/>
  <c r="Z2139" i="1"/>
  <c r="Z2138" i="1"/>
  <c r="Z2137" i="1"/>
  <c r="Z2136" i="1"/>
  <c r="Z2135" i="1"/>
  <c r="Z2134" i="1"/>
  <c r="Z2133" i="1"/>
  <c r="Z2132" i="1"/>
  <c r="Z2131" i="1"/>
  <c r="Z2130" i="1"/>
  <c r="Z2129" i="1"/>
  <c r="Z2128" i="1"/>
  <c r="Z2127" i="1"/>
  <c r="Z2126" i="1"/>
  <c r="Z2125" i="1"/>
  <c r="Z2124" i="1"/>
  <c r="Z2123" i="1"/>
  <c r="Z2122" i="1"/>
  <c r="Z2121" i="1"/>
  <c r="Z2120" i="1"/>
  <c r="Z2119" i="1"/>
  <c r="Z2118" i="1"/>
  <c r="Z2117" i="1"/>
  <c r="Z2116" i="1"/>
  <c r="Z2115" i="1"/>
  <c r="Z2114" i="1"/>
  <c r="Z2113" i="1"/>
  <c r="Z2112" i="1"/>
  <c r="Z2111" i="1"/>
  <c r="Z2110" i="1"/>
  <c r="Z2109" i="1"/>
  <c r="Z2108" i="1"/>
  <c r="Z2107" i="1"/>
  <c r="Z2106" i="1"/>
  <c r="Z2105" i="1"/>
  <c r="Z2104" i="1"/>
  <c r="Z2103" i="1"/>
  <c r="Z2102" i="1"/>
  <c r="Z2101" i="1"/>
  <c r="Z2100" i="1"/>
  <c r="Z2099" i="1"/>
  <c r="Z2098" i="1"/>
  <c r="Z2097" i="1"/>
  <c r="Z2096" i="1"/>
  <c r="Z2095" i="1"/>
  <c r="Z2094" i="1"/>
  <c r="Z2093" i="1"/>
  <c r="Z2092" i="1"/>
  <c r="Z2091" i="1"/>
  <c r="Z2090" i="1"/>
  <c r="Z2089" i="1"/>
  <c r="Z2088" i="1"/>
  <c r="Z2087" i="1"/>
  <c r="Z2086" i="1"/>
  <c r="Z2085" i="1"/>
  <c r="Z2084" i="1"/>
  <c r="Z2083" i="1"/>
  <c r="Z2082" i="1"/>
  <c r="Z2081" i="1"/>
  <c r="Z2080" i="1"/>
  <c r="Z2079" i="1"/>
  <c r="Z2078" i="1"/>
  <c r="Z2077" i="1"/>
  <c r="Z2076" i="1"/>
  <c r="Z2075" i="1"/>
  <c r="Z2074" i="1"/>
  <c r="Z2073" i="1"/>
  <c r="Z2072" i="1"/>
  <c r="Z2071" i="1"/>
  <c r="Z2070" i="1"/>
  <c r="Z2069" i="1"/>
  <c r="Z2068" i="1"/>
  <c r="Z2067" i="1"/>
  <c r="Z2066" i="1"/>
  <c r="Z2065" i="1"/>
  <c r="Z2064" i="1"/>
  <c r="Z2063" i="1"/>
  <c r="Z2062" i="1"/>
  <c r="Z2061" i="1"/>
  <c r="Z2060" i="1"/>
  <c r="Z2059" i="1"/>
  <c r="Z2058" i="1"/>
  <c r="Z2057" i="1"/>
  <c r="Z2056" i="1"/>
  <c r="Z2055" i="1"/>
  <c r="Z2054" i="1"/>
  <c r="Z2053" i="1"/>
  <c r="Z2052" i="1"/>
  <c r="Z2051" i="1"/>
  <c r="Z2050" i="1"/>
  <c r="Z2049" i="1"/>
  <c r="Z2048" i="1"/>
  <c r="Z2047" i="1"/>
  <c r="Z2046" i="1"/>
  <c r="Z2045" i="1"/>
  <c r="Z2044" i="1"/>
  <c r="Z2043" i="1"/>
  <c r="Z2042" i="1"/>
  <c r="Z2041" i="1"/>
  <c r="Z2040" i="1"/>
  <c r="Z2039" i="1"/>
  <c r="Z2038" i="1"/>
  <c r="Z2037" i="1"/>
  <c r="Z2036" i="1"/>
  <c r="Z2035" i="1"/>
  <c r="Z2034" i="1"/>
  <c r="Z2033" i="1"/>
  <c r="Z2032" i="1"/>
  <c r="Z2031" i="1"/>
  <c r="Z2030" i="1"/>
  <c r="Z2029" i="1"/>
  <c r="Z2028" i="1"/>
  <c r="Z2027" i="1"/>
  <c r="Z2026" i="1"/>
  <c r="Z2025" i="1"/>
  <c r="Z2024" i="1"/>
  <c r="Z2023" i="1"/>
  <c r="Z2022" i="1"/>
  <c r="Z2021" i="1"/>
  <c r="Z2020" i="1"/>
  <c r="Z2019" i="1"/>
  <c r="Z2018" i="1"/>
  <c r="Z2017" i="1"/>
  <c r="Z2016" i="1"/>
  <c r="Z2015" i="1"/>
  <c r="Z2014" i="1"/>
  <c r="Z2013" i="1"/>
  <c r="Z2012" i="1"/>
  <c r="Z2011" i="1"/>
  <c r="Z2010" i="1"/>
  <c r="Z2009" i="1"/>
  <c r="Z2008" i="1"/>
  <c r="Z2007" i="1"/>
  <c r="Z2006" i="1"/>
  <c r="Z2005" i="1"/>
  <c r="Z2004" i="1"/>
  <c r="Z2003" i="1"/>
  <c r="Z2002" i="1"/>
  <c r="Z2001" i="1"/>
  <c r="Z2000" i="1"/>
  <c r="Z1999" i="1"/>
  <c r="Z1998" i="1"/>
  <c r="Z1997" i="1"/>
  <c r="Z1996" i="1"/>
  <c r="Z1995" i="1"/>
  <c r="Z1994" i="1"/>
  <c r="Z1993" i="1"/>
  <c r="Z1992" i="1"/>
  <c r="Z1991" i="1"/>
  <c r="Z1990" i="1"/>
  <c r="Z1989" i="1"/>
  <c r="Z1988" i="1"/>
  <c r="Z1987" i="1"/>
  <c r="Z1986" i="1"/>
  <c r="Z1985" i="1"/>
  <c r="Z1984" i="1"/>
  <c r="Z1983" i="1"/>
  <c r="Z1982" i="1"/>
  <c r="Z1981" i="1"/>
  <c r="Z1980" i="1"/>
  <c r="Z1979" i="1"/>
  <c r="Z1978" i="1"/>
  <c r="Z1977" i="1"/>
  <c r="Z1976" i="1"/>
  <c r="Z1975" i="1"/>
  <c r="Z1974" i="1"/>
  <c r="Z1973" i="1"/>
  <c r="Z1972" i="1"/>
  <c r="Z1971" i="1"/>
  <c r="Z1970" i="1"/>
  <c r="Z1969" i="1"/>
  <c r="Z1968" i="1"/>
  <c r="Z1967" i="1"/>
  <c r="Z1966" i="1"/>
  <c r="Z1965" i="1"/>
  <c r="Z1964" i="1"/>
  <c r="Z1963" i="1"/>
  <c r="Z1962" i="1"/>
  <c r="Z1961" i="1"/>
  <c r="Z1960" i="1"/>
  <c r="Z1959" i="1"/>
  <c r="Z1958" i="1"/>
  <c r="Z1957" i="1"/>
  <c r="Z1956" i="1"/>
  <c r="Z1955" i="1"/>
  <c r="Z1954" i="1"/>
  <c r="Z1953" i="1"/>
  <c r="Z1952" i="1"/>
  <c r="Z1951" i="1"/>
  <c r="Z1950" i="1"/>
  <c r="Z1949" i="1"/>
  <c r="Z1948" i="1"/>
  <c r="Z1947" i="1"/>
  <c r="Z1946" i="1"/>
  <c r="Z1945" i="1"/>
  <c r="Z1944" i="1"/>
  <c r="Z1943" i="1"/>
  <c r="Z1942" i="1"/>
  <c r="Z1941" i="1"/>
  <c r="Z1940" i="1"/>
  <c r="Z1939" i="1"/>
  <c r="Z1938" i="1"/>
  <c r="Z1937" i="1"/>
  <c r="Z1936" i="1"/>
  <c r="Z1935" i="1"/>
  <c r="Z1934" i="1"/>
  <c r="Z1933" i="1"/>
  <c r="Z1932" i="1"/>
  <c r="Z1931" i="1"/>
  <c r="Z1930" i="1"/>
  <c r="Z1929" i="1"/>
  <c r="Z1928" i="1"/>
  <c r="Z1927" i="1"/>
  <c r="Z1926" i="1"/>
  <c r="Z1925" i="1"/>
  <c r="Z1924" i="1"/>
  <c r="Z1923" i="1"/>
  <c r="Z1922" i="1"/>
  <c r="Z1921" i="1"/>
  <c r="Z1920" i="1"/>
  <c r="Z1919" i="1"/>
  <c r="Z1918" i="1"/>
  <c r="Z1917" i="1"/>
  <c r="Z1916" i="1"/>
  <c r="Z1915" i="1"/>
  <c r="Z1914" i="1"/>
  <c r="Z1913" i="1"/>
  <c r="Z1912" i="1"/>
  <c r="Z1911" i="1"/>
  <c r="Z1910" i="1"/>
  <c r="Z1909" i="1"/>
  <c r="Z1908" i="1"/>
  <c r="Z1907" i="1"/>
  <c r="Z1906" i="1"/>
  <c r="Z1905" i="1"/>
  <c r="Z1904" i="1"/>
  <c r="Z1903" i="1"/>
  <c r="Z1902" i="1"/>
  <c r="Z1901" i="1"/>
  <c r="Z1900" i="1"/>
  <c r="Z1899" i="1"/>
  <c r="Z1898" i="1"/>
  <c r="Z1897" i="1"/>
  <c r="Z1896" i="1"/>
  <c r="Z1895" i="1"/>
  <c r="Z1894" i="1"/>
  <c r="Z1893" i="1"/>
  <c r="Z1892" i="1"/>
  <c r="Z1891" i="1"/>
  <c r="Z1890" i="1"/>
  <c r="Z1889" i="1"/>
  <c r="Z1888" i="1"/>
  <c r="Z1887" i="1"/>
  <c r="Z1886" i="1"/>
  <c r="Z1885" i="1"/>
  <c r="Z1884" i="1"/>
  <c r="Z1883" i="1"/>
  <c r="Z1882" i="1"/>
  <c r="Z1881" i="1"/>
  <c r="Z1880" i="1"/>
  <c r="Z1879" i="1"/>
  <c r="Z1878" i="1"/>
  <c r="Z1877" i="1"/>
  <c r="Z1876" i="1"/>
  <c r="Z1875" i="1"/>
  <c r="Z1874" i="1"/>
  <c r="Z1873" i="1"/>
  <c r="Z1872" i="1"/>
  <c r="Z1871" i="1"/>
  <c r="Z1870" i="1"/>
  <c r="Z1869" i="1"/>
  <c r="Z1868" i="1"/>
  <c r="Z1867" i="1"/>
  <c r="Z1866" i="1"/>
  <c r="Z1865" i="1"/>
  <c r="Z1864" i="1"/>
  <c r="Z1863" i="1"/>
  <c r="Z1862" i="1"/>
  <c r="Z1861" i="1"/>
  <c r="Z1860" i="1"/>
  <c r="Z1859" i="1"/>
  <c r="Z1858" i="1"/>
  <c r="Z1857" i="1"/>
  <c r="Z1856" i="1"/>
  <c r="Z1855" i="1"/>
  <c r="Z1854" i="1"/>
  <c r="Z1853" i="1"/>
  <c r="Z1852" i="1"/>
  <c r="Z1851" i="1"/>
  <c r="Z1850" i="1"/>
  <c r="Z1849" i="1"/>
  <c r="Z1848" i="1"/>
  <c r="Z1847" i="1"/>
  <c r="Z1846" i="1"/>
  <c r="Z1845" i="1"/>
  <c r="Z1844" i="1"/>
  <c r="Z1843" i="1"/>
  <c r="Z1842" i="1"/>
  <c r="Z1841" i="1"/>
  <c r="Z1840" i="1"/>
  <c r="Z1839" i="1"/>
  <c r="Z1838" i="1"/>
  <c r="Z1837" i="1"/>
  <c r="Z1836" i="1"/>
  <c r="Z1835" i="1"/>
  <c r="Z1834" i="1"/>
  <c r="Z1833" i="1"/>
  <c r="Z1832" i="1"/>
  <c r="Z1831" i="1"/>
  <c r="Z1830" i="1"/>
  <c r="Z1829" i="1"/>
  <c r="Z1828" i="1"/>
  <c r="Z1827" i="1"/>
  <c r="Z1826" i="1"/>
  <c r="Z1825" i="1"/>
  <c r="Z1824" i="1"/>
  <c r="Z1823" i="1"/>
  <c r="Z1822" i="1"/>
  <c r="Z1821" i="1"/>
  <c r="Z1820" i="1"/>
  <c r="Z1819" i="1"/>
  <c r="Z1818" i="1"/>
  <c r="Z1817" i="1"/>
  <c r="Z1816" i="1"/>
  <c r="Z1815" i="1"/>
  <c r="Z1814" i="1"/>
  <c r="Z1813" i="1"/>
  <c r="Z1812" i="1"/>
  <c r="Z1811" i="1"/>
  <c r="Z1810" i="1"/>
  <c r="Z1809" i="1"/>
  <c r="Z1808" i="1"/>
  <c r="Z1807" i="1"/>
  <c r="Z1806" i="1"/>
  <c r="Z1805" i="1"/>
  <c r="Z1804" i="1"/>
  <c r="Z1803" i="1"/>
  <c r="Z1802" i="1"/>
  <c r="Z1801" i="1"/>
  <c r="Z1800" i="1"/>
  <c r="Z1799" i="1"/>
  <c r="Z1798" i="1"/>
  <c r="Z1797" i="1"/>
  <c r="Z1796" i="1"/>
  <c r="Z1795" i="1"/>
  <c r="Z1794" i="1"/>
  <c r="Z1793" i="1"/>
  <c r="Z1792" i="1"/>
  <c r="Z1791" i="1"/>
  <c r="Z1790" i="1"/>
  <c r="Z1789" i="1"/>
  <c r="Z1788" i="1"/>
  <c r="Z1787" i="1"/>
  <c r="Z1786" i="1"/>
  <c r="Z1785" i="1"/>
  <c r="Z1784" i="1"/>
  <c r="Z1783" i="1"/>
  <c r="Z1782" i="1"/>
  <c r="Z1781" i="1"/>
  <c r="Z1780" i="1"/>
  <c r="Z1779" i="1"/>
  <c r="Z1778" i="1"/>
  <c r="Z1777" i="1"/>
  <c r="Z1776" i="1"/>
  <c r="Z1775" i="1"/>
  <c r="Z1774" i="1"/>
  <c r="Z1773" i="1"/>
  <c r="Z1772" i="1"/>
  <c r="Z1771" i="1"/>
  <c r="Z1770" i="1"/>
  <c r="Z1769" i="1"/>
  <c r="Z1768" i="1"/>
  <c r="Z1767" i="1"/>
  <c r="Z1766" i="1"/>
  <c r="Z1765" i="1"/>
  <c r="Z1764" i="1"/>
  <c r="Z1763" i="1"/>
  <c r="Z1762" i="1"/>
  <c r="Z1761" i="1"/>
  <c r="Z1760" i="1"/>
  <c r="Z1759" i="1"/>
  <c r="Z1758" i="1"/>
  <c r="Z1757" i="1"/>
  <c r="Z1756" i="1"/>
  <c r="Z1755" i="1"/>
  <c r="Z1754" i="1"/>
  <c r="Z1753" i="1"/>
  <c r="Z1752" i="1"/>
  <c r="Z1751" i="1"/>
  <c r="Z1750" i="1"/>
  <c r="Z1749" i="1"/>
  <c r="Z1748" i="1"/>
  <c r="Z1747" i="1"/>
  <c r="Z1746" i="1"/>
  <c r="Z1745" i="1"/>
  <c r="Z1744" i="1"/>
  <c r="Z1743" i="1"/>
  <c r="Z1742" i="1"/>
  <c r="Z1741" i="1"/>
  <c r="Z1740" i="1"/>
  <c r="Z1739" i="1"/>
  <c r="Z1738" i="1"/>
  <c r="Z1737" i="1"/>
  <c r="Z1736" i="1"/>
  <c r="Z1735" i="1"/>
  <c r="Z1734" i="1"/>
  <c r="Z1733" i="1"/>
  <c r="Z1732" i="1"/>
  <c r="Z1731" i="1"/>
  <c r="Z1730" i="1"/>
  <c r="Z1729" i="1"/>
  <c r="Z1728" i="1"/>
  <c r="Z1727" i="1"/>
  <c r="Z1726" i="1"/>
  <c r="Z1725" i="1"/>
  <c r="Z1724" i="1"/>
  <c r="Z1723" i="1"/>
  <c r="Z1722" i="1"/>
  <c r="Z1721" i="1"/>
  <c r="Z1720" i="1"/>
  <c r="Z1719" i="1"/>
  <c r="Z1718" i="1"/>
  <c r="Z1717" i="1"/>
  <c r="Z1716" i="1"/>
  <c r="Z1715" i="1"/>
  <c r="Z1714" i="1"/>
  <c r="Z1713" i="1"/>
  <c r="Z1712" i="1"/>
  <c r="Z1711" i="1"/>
  <c r="Z1710" i="1"/>
  <c r="Z1709" i="1"/>
  <c r="Z1708" i="1"/>
  <c r="Z1707" i="1"/>
  <c r="Z1706" i="1"/>
  <c r="Z1705" i="1"/>
  <c r="Z1704" i="1"/>
  <c r="Z1703" i="1"/>
  <c r="Z1702" i="1"/>
  <c r="Z1701" i="1"/>
  <c r="Z1700" i="1"/>
  <c r="Z1699" i="1"/>
  <c r="Z1698" i="1"/>
  <c r="Z1697" i="1"/>
  <c r="Z1696" i="1"/>
  <c r="Z1695" i="1"/>
  <c r="Z1694" i="1"/>
  <c r="Z1693" i="1"/>
  <c r="Z1692" i="1"/>
  <c r="Z1691" i="1"/>
  <c r="Z1690" i="1"/>
  <c r="Z1689" i="1"/>
  <c r="Z1688" i="1"/>
  <c r="Z1687" i="1"/>
  <c r="Z1686" i="1"/>
  <c r="Z1685" i="1"/>
  <c r="Z1684" i="1"/>
  <c r="Z1683" i="1"/>
  <c r="Z1682" i="1"/>
  <c r="Z1681" i="1"/>
  <c r="Z1680" i="1"/>
  <c r="Z1679" i="1"/>
  <c r="Z1678" i="1"/>
  <c r="Z1677" i="1"/>
  <c r="Z1676" i="1"/>
  <c r="Z1675" i="1"/>
  <c r="Z1674" i="1"/>
  <c r="Z1673" i="1"/>
  <c r="Z1672" i="1"/>
  <c r="Z1671" i="1"/>
  <c r="Z1670" i="1"/>
  <c r="Z1669" i="1"/>
  <c r="Z1668" i="1"/>
  <c r="Z1667" i="1"/>
  <c r="Z1666" i="1"/>
  <c r="Z1665" i="1"/>
  <c r="Z1664" i="1"/>
  <c r="Z1663" i="1"/>
  <c r="Z1662" i="1"/>
  <c r="Z1661" i="1"/>
  <c r="Z1660" i="1"/>
  <c r="Z1659" i="1"/>
  <c r="Z1658" i="1"/>
  <c r="Z1657" i="1"/>
  <c r="Z1656" i="1"/>
  <c r="Z1655" i="1"/>
  <c r="Z1654" i="1"/>
  <c r="Z1653" i="1"/>
  <c r="Z1652" i="1"/>
  <c r="Z1651" i="1"/>
  <c r="Z1650" i="1"/>
  <c r="Z1649" i="1"/>
  <c r="Z1648" i="1"/>
  <c r="Z1647" i="1"/>
  <c r="Z1646" i="1"/>
  <c r="Z1645" i="1"/>
  <c r="Z1644" i="1"/>
  <c r="Z1643" i="1"/>
  <c r="Z1642" i="1"/>
  <c r="Z1641" i="1"/>
  <c r="Z1640" i="1"/>
  <c r="Z1639" i="1"/>
  <c r="Z1638" i="1"/>
  <c r="Z1637" i="1"/>
  <c r="Z1636" i="1"/>
  <c r="Z1635" i="1"/>
  <c r="Z1634" i="1"/>
  <c r="Z1633" i="1"/>
  <c r="Z1632" i="1"/>
  <c r="Z1631" i="1"/>
  <c r="Z1630" i="1"/>
  <c r="Z1629" i="1"/>
  <c r="Z1628" i="1"/>
  <c r="Z1627" i="1"/>
  <c r="Z1626" i="1"/>
  <c r="Z1625" i="1"/>
  <c r="Z1624" i="1"/>
  <c r="Z1623" i="1"/>
  <c r="Z1622" i="1"/>
  <c r="Z1621" i="1"/>
  <c r="Z1620" i="1"/>
  <c r="Z1619" i="1"/>
  <c r="Z1618" i="1"/>
  <c r="Z1617" i="1"/>
  <c r="Z1616" i="1"/>
  <c r="Z1615" i="1"/>
  <c r="Z1614" i="1"/>
  <c r="Z1613" i="1"/>
  <c r="Z1612" i="1"/>
  <c r="Z1611" i="1"/>
  <c r="Z1610" i="1"/>
  <c r="Z1609" i="1"/>
  <c r="Z1608" i="1"/>
  <c r="Z1607" i="1"/>
  <c r="Z1606" i="1"/>
  <c r="Z1605" i="1"/>
  <c r="Z1604" i="1"/>
  <c r="Z1603" i="1"/>
  <c r="Z1602" i="1"/>
  <c r="Z1601" i="1"/>
  <c r="Z1600" i="1"/>
  <c r="Z1599" i="1"/>
  <c r="Z1598" i="1"/>
  <c r="Z1597" i="1"/>
  <c r="Z1596" i="1"/>
  <c r="Z1595" i="1"/>
  <c r="Z1594" i="1"/>
  <c r="Z1593" i="1"/>
  <c r="Z1592" i="1"/>
  <c r="Z1591" i="1"/>
  <c r="Z1590" i="1"/>
  <c r="Z1589" i="1"/>
  <c r="Z1588" i="1"/>
  <c r="Z1587" i="1"/>
  <c r="Z1586" i="1"/>
  <c r="Z1585" i="1"/>
  <c r="Z1584" i="1"/>
  <c r="Z1583" i="1"/>
  <c r="Z1582" i="1"/>
  <c r="Z1581" i="1"/>
  <c r="Z1580" i="1"/>
  <c r="Z1579" i="1"/>
  <c r="Z1578" i="1"/>
  <c r="Z1577" i="1"/>
  <c r="Z1576" i="1"/>
  <c r="Z1575" i="1"/>
  <c r="Z1574" i="1"/>
  <c r="Z1573" i="1"/>
  <c r="Z1572" i="1"/>
  <c r="Z1571" i="1"/>
  <c r="Z1570" i="1"/>
  <c r="Z1569" i="1"/>
  <c r="Z1568" i="1"/>
  <c r="Z1567" i="1"/>
  <c r="Z1566" i="1"/>
  <c r="Z1565" i="1"/>
  <c r="Z1564" i="1"/>
  <c r="Z1563" i="1"/>
  <c r="Z1562" i="1"/>
  <c r="Z1561" i="1"/>
  <c r="Z1560" i="1"/>
  <c r="Z1559" i="1"/>
  <c r="Z1558" i="1"/>
  <c r="Z1557" i="1"/>
  <c r="Z1556" i="1"/>
  <c r="Z1555" i="1"/>
  <c r="Z1554" i="1"/>
  <c r="Z1553" i="1"/>
  <c r="Z1552" i="1"/>
  <c r="Z1551" i="1"/>
  <c r="Z1550" i="1"/>
  <c r="Z1549" i="1"/>
  <c r="Z1548" i="1"/>
  <c r="Z1547" i="1"/>
  <c r="Z1546" i="1"/>
  <c r="Z1545" i="1"/>
  <c r="Z1544" i="1"/>
  <c r="Z1543" i="1"/>
  <c r="Z1542" i="1"/>
  <c r="Z1541" i="1"/>
  <c r="Z1540" i="1"/>
  <c r="Z1539" i="1"/>
  <c r="Z1538" i="1"/>
  <c r="Z1537" i="1"/>
  <c r="Z1536" i="1"/>
  <c r="Z1535" i="1"/>
  <c r="Z1534" i="1"/>
  <c r="Z1533" i="1"/>
  <c r="Z1532" i="1"/>
  <c r="Z1531" i="1"/>
  <c r="Z1530" i="1"/>
  <c r="Z1529" i="1"/>
  <c r="Z1528" i="1"/>
  <c r="Z1527" i="1"/>
  <c r="Z1526" i="1"/>
  <c r="Z1525" i="1"/>
  <c r="Z1524" i="1"/>
  <c r="Z1523" i="1"/>
  <c r="Z1522" i="1"/>
  <c r="Z1521" i="1"/>
  <c r="Z1520" i="1"/>
  <c r="Z1519" i="1"/>
  <c r="Z1518" i="1"/>
  <c r="Z1517" i="1"/>
  <c r="Z1516" i="1"/>
  <c r="Z1515" i="1"/>
  <c r="Z1514" i="1"/>
  <c r="Z1513" i="1"/>
  <c r="Z1512" i="1"/>
  <c r="Z1511" i="1"/>
  <c r="Z1510" i="1"/>
  <c r="Z1509" i="1"/>
  <c r="Z1508" i="1"/>
  <c r="Z1507" i="1"/>
  <c r="Z1506" i="1"/>
  <c r="Z1505" i="1"/>
  <c r="Z1504" i="1"/>
  <c r="Z1503" i="1"/>
  <c r="Z1502" i="1"/>
  <c r="Z1501" i="1"/>
  <c r="Z1500" i="1"/>
  <c r="Z1499" i="1"/>
  <c r="Z1498" i="1"/>
  <c r="Z1497" i="1"/>
  <c r="Z1496" i="1"/>
  <c r="Z1495" i="1"/>
  <c r="Z1494" i="1"/>
  <c r="Z1493" i="1"/>
  <c r="Z1492" i="1"/>
  <c r="Z1491" i="1"/>
  <c r="Z1490" i="1"/>
  <c r="Z1489" i="1"/>
  <c r="Z1488" i="1"/>
  <c r="Z1487" i="1"/>
  <c r="Z1486" i="1"/>
  <c r="Z1485" i="1"/>
  <c r="Z1484" i="1"/>
  <c r="Z1483" i="1"/>
  <c r="Z1482" i="1"/>
  <c r="Z1481" i="1"/>
  <c r="Z1480" i="1"/>
  <c r="Z1479" i="1"/>
  <c r="Z1478" i="1"/>
  <c r="Z1477" i="1"/>
  <c r="Z1476" i="1"/>
  <c r="Z1475" i="1"/>
  <c r="Z1474" i="1"/>
  <c r="Z1473" i="1"/>
  <c r="Z1472" i="1"/>
  <c r="Z1471" i="1"/>
  <c r="Z1470" i="1"/>
  <c r="Z1469" i="1"/>
  <c r="Z1468" i="1"/>
  <c r="Z1467" i="1"/>
  <c r="Z1466" i="1"/>
  <c r="Z1465" i="1"/>
  <c r="Z1464" i="1"/>
  <c r="Z1463" i="1"/>
  <c r="Z1462" i="1"/>
  <c r="Z1461" i="1"/>
  <c r="Z1460" i="1"/>
  <c r="Z1459" i="1"/>
  <c r="Z1458" i="1"/>
  <c r="Z1457" i="1"/>
  <c r="Z1456" i="1"/>
  <c r="Z1455" i="1"/>
  <c r="Z1454" i="1"/>
  <c r="Z1453" i="1"/>
  <c r="Z1452" i="1"/>
  <c r="Z1451" i="1"/>
  <c r="Z1450" i="1"/>
  <c r="Z1449" i="1"/>
  <c r="Z1448" i="1"/>
  <c r="Z1447" i="1"/>
  <c r="Z1446" i="1"/>
  <c r="Z1445" i="1"/>
  <c r="Z1444" i="1"/>
  <c r="Z1443" i="1"/>
  <c r="Z1442" i="1"/>
  <c r="Z1441" i="1"/>
  <c r="Z1440" i="1"/>
  <c r="Z1439" i="1"/>
  <c r="Z1438" i="1"/>
  <c r="Z1437" i="1"/>
  <c r="Z1436" i="1"/>
  <c r="Z1435" i="1"/>
  <c r="Z1434" i="1"/>
  <c r="Z1433" i="1"/>
  <c r="Z1432" i="1"/>
  <c r="Z1431" i="1"/>
  <c r="Z1430" i="1"/>
  <c r="Z1429" i="1"/>
  <c r="Z1428" i="1"/>
  <c r="Z1427" i="1"/>
  <c r="Z1426" i="1"/>
  <c r="Z1425" i="1"/>
  <c r="Z1424" i="1"/>
  <c r="Z1423" i="1"/>
  <c r="Z1422" i="1"/>
  <c r="Z1421" i="1"/>
  <c r="Z1420" i="1"/>
  <c r="Z1419" i="1"/>
  <c r="Z1418" i="1"/>
  <c r="Z1417" i="1"/>
  <c r="Z1416" i="1"/>
  <c r="Z1415" i="1"/>
  <c r="Z1414" i="1"/>
  <c r="Z1413" i="1"/>
  <c r="Z1412" i="1"/>
  <c r="Z1411" i="1"/>
  <c r="Z1410" i="1"/>
  <c r="Z1409" i="1"/>
  <c r="Z1408" i="1"/>
  <c r="Z1407" i="1"/>
  <c r="Z1406" i="1"/>
  <c r="Z1405" i="1"/>
  <c r="Z1404" i="1"/>
  <c r="Z1403" i="1"/>
  <c r="Z1402" i="1"/>
  <c r="Z1401" i="1"/>
  <c r="Z1400" i="1"/>
  <c r="Z1399" i="1"/>
  <c r="Z1398" i="1"/>
  <c r="Z1397" i="1"/>
  <c r="Z1396" i="1"/>
  <c r="Z1395" i="1"/>
  <c r="Z1394" i="1"/>
  <c r="Z1393" i="1"/>
  <c r="Z1392" i="1"/>
  <c r="Z1391" i="1"/>
  <c r="Z1390" i="1"/>
  <c r="Z1389" i="1"/>
  <c r="Z1388" i="1"/>
  <c r="Z1387" i="1"/>
  <c r="Z1386" i="1"/>
  <c r="Z1385" i="1"/>
  <c r="Z1384" i="1"/>
  <c r="Z1383" i="1"/>
  <c r="Z1382" i="1"/>
  <c r="Z1381" i="1"/>
  <c r="Z1380" i="1"/>
  <c r="Z1379" i="1"/>
  <c r="Z1378" i="1"/>
  <c r="Z1377" i="1"/>
  <c r="Z1376" i="1"/>
  <c r="Z1375" i="1"/>
  <c r="Z1374" i="1"/>
  <c r="Z1373" i="1"/>
  <c r="Z1372" i="1"/>
  <c r="Z1371" i="1"/>
  <c r="Z1370" i="1"/>
  <c r="Z1369" i="1"/>
  <c r="Z1368" i="1"/>
  <c r="Z1367" i="1"/>
  <c r="Z1366" i="1"/>
  <c r="Z1365" i="1"/>
  <c r="Z1364" i="1"/>
  <c r="Z1363" i="1"/>
  <c r="Z1362" i="1"/>
  <c r="Z1361" i="1"/>
  <c r="Z1360" i="1"/>
  <c r="Z1359" i="1"/>
  <c r="Z1358" i="1"/>
  <c r="Z1357" i="1"/>
  <c r="Z1356" i="1"/>
  <c r="Z1355" i="1"/>
  <c r="Z1354" i="1"/>
  <c r="Z1353" i="1"/>
  <c r="Z1352" i="1"/>
  <c r="Z1351" i="1"/>
  <c r="Z1350" i="1"/>
  <c r="Z1349" i="1"/>
  <c r="Z1348" i="1"/>
  <c r="Z1347" i="1"/>
  <c r="Z1346" i="1"/>
  <c r="Z1345" i="1"/>
  <c r="Z1344" i="1"/>
  <c r="Z1343" i="1"/>
  <c r="Z1342" i="1"/>
  <c r="Z1341" i="1"/>
  <c r="Z1340" i="1"/>
  <c r="Z1339" i="1"/>
  <c r="Z1338" i="1"/>
  <c r="Z1337" i="1"/>
  <c r="Z1336" i="1"/>
  <c r="Z1335" i="1"/>
  <c r="Z1334" i="1"/>
  <c r="Z1333" i="1"/>
  <c r="Z1332" i="1"/>
  <c r="Z1331" i="1"/>
  <c r="Z1330" i="1"/>
  <c r="Z1329" i="1"/>
  <c r="Z1328" i="1"/>
  <c r="Z1327" i="1"/>
  <c r="Z1326" i="1"/>
  <c r="Z1325" i="1"/>
  <c r="Z1324" i="1"/>
  <c r="Z1323" i="1"/>
  <c r="Z1322" i="1"/>
  <c r="Z1321" i="1"/>
  <c r="Z1320" i="1"/>
  <c r="Z1319" i="1"/>
  <c r="Z1318" i="1"/>
  <c r="Z1317" i="1"/>
  <c r="Z1316" i="1"/>
  <c r="Z1315" i="1"/>
  <c r="Z1314" i="1"/>
  <c r="Z1313" i="1"/>
  <c r="Z1312" i="1"/>
  <c r="Z1311" i="1"/>
  <c r="Z1310" i="1"/>
  <c r="Z1309" i="1"/>
  <c r="Z1308" i="1"/>
  <c r="Z1307" i="1"/>
  <c r="Z1306" i="1"/>
  <c r="Z1305" i="1"/>
  <c r="Z1304" i="1"/>
  <c r="Z1303" i="1"/>
  <c r="Z1302" i="1"/>
  <c r="Z1301" i="1"/>
  <c r="Z1300" i="1"/>
  <c r="Z1299" i="1"/>
  <c r="Z1298" i="1"/>
  <c r="Z1297" i="1"/>
  <c r="Z1296" i="1"/>
  <c r="Z1295" i="1"/>
  <c r="Z1294" i="1"/>
  <c r="Z1293" i="1"/>
  <c r="Z1292" i="1"/>
  <c r="Z1291" i="1"/>
  <c r="Z1290" i="1"/>
  <c r="Z1289" i="1"/>
  <c r="Z1288" i="1"/>
  <c r="Z1287" i="1"/>
  <c r="Z1286" i="1"/>
  <c r="Z1285" i="1"/>
  <c r="Z1284" i="1"/>
  <c r="Z1283" i="1"/>
  <c r="Z1282" i="1"/>
  <c r="Z1281" i="1"/>
  <c r="Z1280" i="1"/>
  <c r="Z1279" i="1"/>
  <c r="Z1278" i="1"/>
  <c r="Z1277" i="1"/>
  <c r="Z1276" i="1"/>
  <c r="Z1275" i="1"/>
  <c r="Z1274" i="1"/>
  <c r="Z1273" i="1"/>
  <c r="Z1272" i="1"/>
  <c r="Z1271" i="1"/>
  <c r="Z1270" i="1"/>
  <c r="Z1269" i="1"/>
  <c r="Z1268" i="1"/>
  <c r="Z1267" i="1"/>
  <c r="Z1266" i="1"/>
  <c r="Z1265" i="1"/>
  <c r="Z1264" i="1"/>
  <c r="Z1263" i="1"/>
  <c r="Z1262" i="1"/>
  <c r="Z1261" i="1"/>
  <c r="Z1260" i="1"/>
  <c r="Z1259" i="1"/>
  <c r="Z1258" i="1"/>
  <c r="Z1257" i="1"/>
  <c r="Z1256" i="1"/>
  <c r="Z1255" i="1"/>
  <c r="Z1254" i="1"/>
  <c r="Z1253" i="1"/>
  <c r="Z1252" i="1"/>
  <c r="Z1251" i="1"/>
  <c r="Z1250" i="1"/>
  <c r="Z1249" i="1"/>
  <c r="Z1248" i="1"/>
  <c r="Z1247" i="1"/>
  <c r="Z1246" i="1"/>
  <c r="Z1245" i="1"/>
  <c r="Z1244" i="1"/>
  <c r="Z1243" i="1"/>
  <c r="Z1242" i="1"/>
  <c r="Z1241" i="1"/>
  <c r="Z1240" i="1"/>
  <c r="Z1239" i="1"/>
  <c r="Z1238" i="1"/>
  <c r="Z1237" i="1"/>
  <c r="Z1236" i="1"/>
  <c r="Z1235" i="1"/>
  <c r="Z1234" i="1"/>
  <c r="Z1233" i="1"/>
  <c r="Z1232" i="1"/>
  <c r="Z1231" i="1"/>
  <c r="Z1230" i="1"/>
  <c r="Z1229" i="1"/>
  <c r="Z1228" i="1"/>
  <c r="Z1227" i="1"/>
  <c r="Z1226" i="1"/>
  <c r="Z1225" i="1"/>
  <c r="Z1224" i="1"/>
  <c r="Z1223" i="1"/>
  <c r="Z1222" i="1"/>
  <c r="Z1221" i="1"/>
  <c r="Z1220" i="1"/>
  <c r="Z1219" i="1"/>
  <c r="Z1218" i="1"/>
  <c r="Z1217" i="1"/>
  <c r="Z1216" i="1"/>
  <c r="Z1215" i="1"/>
  <c r="Z1214" i="1"/>
  <c r="Z1213" i="1"/>
  <c r="Z1212" i="1"/>
  <c r="Z1211" i="1"/>
  <c r="Z1210" i="1"/>
  <c r="Z1209" i="1"/>
  <c r="Z1208" i="1"/>
  <c r="Z1207" i="1"/>
  <c r="Z1206" i="1"/>
  <c r="Z1205" i="1"/>
  <c r="Z1204" i="1"/>
  <c r="Z1203" i="1"/>
  <c r="Z1202" i="1"/>
  <c r="Z1201" i="1"/>
  <c r="Z1200" i="1"/>
  <c r="Z1199" i="1"/>
  <c r="Z1198" i="1"/>
  <c r="Z1197" i="1"/>
  <c r="Z1196" i="1"/>
  <c r="Z1195" i="1"/>
  <c r="Z1194" i="1"/>
  <c r="Z1193" i="1"/>
  <c r="Z1192" i="1"/>
  <c r="Z1191" i="1"/>
  <c r="Z1190" i="1"/>
  <c r="Z1189" i="1"/>
  <c r="Z1188" i="1"/>
  <c r="Z1187" i="1"/>
  <c r="Z1186" i="1"/>
  <c r="Z1185" i="1"/>
  <c r="Z1184" i="1"/>
  <c r="Z1183" i="1"/>
  <c r="Z1182" i="1"/>
  <c r="Z1181" i="1"/>
  <c r="Z1180" i="1"/>
  <c r="Z1179" i="1"/>
  <c r="Z1178" i="1"/>
  <c r="Z1177" i="1"/>
  <c r="Z1176" i="1"/>
  <c r="Z1175" i="1"/>
  <c r="Z1174" i="1"/>
  <c r="Z1173" i="1"/>
  <c r="Z1172" i="1"/>
  <c r="Z1171" i="1"/>
  <c r="Z1170" i="1"/>
  <c r="Z1169" i="1"/>
  <c r="Z1168" i="1"/>
  <c r="Z1167" i="1"/>
  <c r="Z1166" i="1"/>
  <c r="Z1165" i="1"/>
  <c r="Z1164" i="1"/>
  <c r="Z1163" i="1"/>
  <c r="Z1162" i="1"/>
  <c r="Z1161" i="1"/>
  <c r="Z1160" i="1"/>
  <c r="Z1159" i="1"/>
  <c r="Z1158" i="1"/>
  <c r="Z1157" i="1"/>
  <c r="Z1156" i="1"/>
  <c r="Z1155" i="1"/>
  <c r="Z1154" i="1"/>
  <c r="Z1153" i="1"/>
  <c r="Z1152" i="1"/>
  <c r="Z1151" i="1"/>
  <c r="Z1150" i="1"/>
  <c r="Z1149" i="1"/>
  <c r="Z1148" i="1"/>
  <c r="Z1147" i="1"/>
  <c r="Z1146" i="1"/>
  <c r="Z1145" i="1"/>
  <c r="Z1144" i="1"/>
  <c r="Z1143" i="1"/>
  <c r="Z1142" i="1"/>
  <c r="Z1141" i="1"/>
  <c r="Z1140" i="1"/>
  <c r="Z1139" i="1"/>
  <c r="Z1138" i="1"/>
  <c r="Z1137" i="1"/>
  <c r="Z1136" i="1"/>
  <c r="Z1135" i="1"/>
  <c r="Z1134" i="1"/>
  <c r="Z1133" i="1"/>
  <c r="Z1132" i="1"/>
  <c r="Z1131" i="1"/>
  <c r="Z1130" i="1"/>
  <c r="Z1129" i="1"/>
  <c r="Z1128" i="1"/>
  <c r="Z1127" i="1"/>
  <c r="Z1126" i="1"/>
  <c r="Z1125" i="1"/>
  <c r="Z1124" i="1"/>
  <c r="Z1123" i="1"/>
  <c r="Z1122" i="1"/>
  <c r="Z1121" i="1"/>
  <c r="Z1120" i="1"/>
  <c r="Z1119" i="1"/>
  <c r="Z1118" i="1"/>
  <c r="Z1117" i="1"/>
  <c r="Z1116" i="1"/>
  <c r="Z1115" i="1"/>
  <c r="Z1114" i="1"/>
  <c r="Z1113" i="1"/>
  <c r="Z1112" i="1"/>
  <c r="Z1111" i="1"/>
  <c r="Z1110" i="1"/>
  <c r="Z1109" i="1"/>
  <c r="Z1108" i="1"/>
  <c r="Z1107" i="1"/>
  <c r="Z1106" i="1"/>
  <c r="Z1105" i="1"/>
  <c r="Z1104" i="1"/>
  <c r="Z1103" i="1"/>
  <c r="Z1102" i="1"/>
  <c r="Z1101" i="1"/>
  <c r="Z1100" i="1"/>
  <c r="Z1099" i="1"/>
  <c r="Z1098" i="1"/>
  <c r="Z1097" i="1"/>
  <c r="Z1096" i="1"/>
  <c r="Z1095" i="1"/>
  <c r="Z1094" i="1"/>
  <c r="Z1093" i="1"/>
  <c r="Z1092" i="1"/>
  <c r="Z1091" i="1"/>
  <c r="Z1090" i="1"/>
  <c r="Z1089" i="1"/>
  <c r="Z1088" i="1"/>
  <c r="Z1087" i="1"/>
  <c r="Z1086" i="1"/>
  <c r="Z1085" i="1"/>
  <c r="Z1084" i="1"/>
  <c r="Z1083" i="1"/>
  <c r="Z1082" i="1"/>
  <c r="Z1081" i="1"/>
  <c r="Z1080" i="1"/>
  <c r="Z1079" i="1"/>
  <c r="Z1078" i="1"/>
  <c r="Z1077" i="1"/>
  <c r="Z1076" i="1"/>
  <c r="Z1075" i="1"/>
  <c r="Z1074" i="1"/>
  <c r="Z1073" i="1"/>
  <c r="Z1072" i="1"/>
  <c r="Z1071" i="1"/>
  <c r="Z1070" i="1"/>
  <c r="Z1069" i="1"/>
  <c r="Z1068" i="1"/>
  <c r="Z1067" i="1"/>
  <c r="Z1066" i="1"/>
  <c r="Z1065" i="1"/>
  <c r="Z1064" i="1"/>
  <c r="Z1063" i="1"/>
  <c r="Z1062" i="1"/>
  <c r="Z1061" i="1"/>
  <c r="Z1060" i="1"/>
  <c r="Z1059" i="1"/>
  <c r="Z1058" i="1"/>
  <c r="Z1057" i="1"/>
  <c r="Z1056" i="1"/>
  <c r="Z1055" i="1"/>
  <c r="Z1054" i="1"/>
  <c r="Z1053" i="1"/>
  <c r="Z1052" i="1"/>
  <c r="Z1051" i="1"/>
  <c r="Z1050" i="1"/>
  <c r="Z1049" i="1"/>
  <c r="Z1048" i="1"/>
  <c r="Z1047" i="1"/>
  <c r="Z1046" i="1"/>
  <c r="Z1045" i="1"/>
  <c r="Z1044" i="1"/>
  <c r="Z1043" i="1"/>
  <c r="Z1042" i="1"/>
  <c r="Z1041" i="1"/>
  <c r="Z1040" i="1"/>
  <c r="Z1039" i="1"/>
  <c r="Z1038" i="1"/>
  <c r="Z1037" i="1"/>
  <c r="Z1036" i="1"/>
  <c r="Z1035" i="1"/>
  <c r="Z1034" i="1"/>
  <c r="Z1033" i="1"/>
  <c r="Z1032" i="1"/>
  <c r="Z1031" i="1"/>
  <c r="Z1030" i="1"/>
  <c r="Z1029" i="1"/>
  <c r="Z1028" i="1"/>
  <c r="Z1027" i="1"/>
  <c r="Z1026" i="1"/>
  <c r="Z1025" i="1"/>
  <c r="Z1024" i="1"/>
  <c r="Z1023" i="1"/>
  <c r="Z1022" i="1"/>
  <c r="Z1021" i="1"/>
  <c r="Z1020" i="1"/>
  <c r="Z1019" i="1"/>
  <c r="Z1018" i="1"/>
  <c r="Z1017" i="1"/>
  <c r="Z1016" i="1"/>
  <c r="Z1015" i="1"/>
  <c r="Z1014" i="1"/>
  <c r="Z1013" i="1"/>
  <c r="Z1012" i="1"/>
  <c r="Z1011" i="1"/>
  <c r="Z1010" i="1"/>
  <c r="Z1009" i="1"/>
  <c r="Z1008" i="1"/>
  <c r="Z1007" i="1"/>
  <c r="Z1006" i="1"/>
  <c r="Z1005" i="1"/>
  <c r="Z1004" i="1"/>
  <c r="Z1003" i="1"/>
  <c r="Z1002" i="1"/>
  <c r="Z1001" i="1"/>
  <c r="Z1000" i="1"/>
  <c r="Z999" i="1"/>
  <c r="Z998" i="1"/>
  <c r="Z997" i="1"/>
  <c r="Z996" i="1"/>
  <c r="Z995" i="1"/>
  <c r="Z994" i="1"/>
  <c r="Z993" i="1"/>
  <c r="Z992" i="1"/>
  <c r="Z991" i="1"/>
  <c r="Z990" i="1"/>
  <c r="Z989" i="1"/>
  <c r="Z988" i="1"/>
  <c r="Z987" i="1"/>
  <c r="Z986" i="1"/>
  <c r="Z985" i="1"/>
  <c r="Z984" i="1"/>
  <c r="Z983" i="1"/>
  <c r="Z982" i="1"/>
  <c r="Z981" i="1"/>
  <c r="Z980" i="1"/>
  <c r="Z979" i="1"/>
  <c r="Z978" i="1"/>
  <c r="Z977" i="1"/>
  <c r="Z976" i="1"/>
  <c r="Z975" i="1"/>
  <c r="Z974" i="1"/>
  <c r="Z973" i="1"/>
  <c r="Z972" i="1"/>
  <c r="Z971" i="1"/>
  <c r="Z970" i="1"/>
  <c r="Z969" i="1"/>
  <c r="Z968" i="1"/>
  <c r="Z967" i="1"/>
  <c r="Z966" i="1"/>
  <c r="Z965" i="1"/>
  <c r="Z964" i="1"/>
  <c r="Z963" i="1"/>
  <c r="Z962" i="1"/>
  <c r="Z961" i="1"/>
  <c r="Z960" i="1"/>
  <c r="Z959" i="1"/>
  <c r="Z958" i="1"/>
  <c r="Z957" i="1"/>
  <c r="Z956" i="1"/>
  <c r="Z955" i="1"/>
  <c r="Z954" i="1"/>
  <c r="Z953" i="1"/>
  <c r="Z952" i="1"/>
  <c r="Z951" i="1"/>
  <c r="Z950" i="1"/>
  <c r="Z949" i="1"/>
  <c r="Z948" i="1"/>
  <c r="Z947" i="1"/>
  <c r="Z946" i="1"/>
  <c r="Z945" i="1"/>
  <c r="Z944" i="1"/>
  <c r="Z943" i="1"/>
  <c r="Z942" i="1"/>
  <c r="Z941" i="1"/>
  <c r="Z940" i="1"/>
  <c r="Z939" i="1"/>
  <c r="Z938" i="1"/>
  <c r="Z937" i="1"/>
  <c r="Z936" i="1"/>
  <c r="Z935" i="1"/>
  <c r="Z934" i="1"/>
  <c r="Z933" i="1"/>
  <c r="Z932" i="1"/>
  <c r="Z931" i="1"/>
  <c r="Z930" i="1"/>
  <c r="Z929" i="1"/>
  <c r="Z928" i="1"/>
  <c r="Z927" i="1"/>
  <c r="Z926" i="1"/>
  <c r="Z925" i="1"/>
  <c r="Z924" i="1"/>
  <c r="Z923" i="1"/>
  <c r="Z922" i="1"/>
  <c r="Z921" i="1"/>
  <c r="Z920" i="1"/>
  <c r="Z919" i="1"/>
  <c r="Z918" i="1"/>
  <c r="Z917" i="1"/>
  <c r="Z916" i="1"/>
  <c r="Z915" i="1"/>
  <c r="Z914" i="1"/>
  <c r="Z913" i="1"/>
  <c r="Z912" i="1"/>
  <c r="Z911" i="1"/>
  <c r="Z910" i="1"/>
  <c r="Z909" i="1"/>
  <c r="Z908" i="1"/>
  <c r="Z907" i="1"/>
  <c r="Z906" i="1"/>
  <c r="Z905" i="1"/>
  <c r="Z904" i="1"/>
  <c r="Z903" i="1"/>
  <c r="Z902" i="1"/>
  <c r="Z901" i="1"/>
  <c r="Z900" i="1"/>
  <c r="Z899" i="1"/>
  <c r="Z898" i="1"/>
  <c r="Z897" i="1"/>
  <c r="Z896" i="1"/>
  <c r="Z895" i="1"/>
  <c r="Z894" i="1"/>
  <c r="Z893" i="1"/>
  <c r="Z892" i="1"/>
  <c r="Z891" i="1"/>
  <c r="Z890" i="1"/>
  <c r="Z889" i="1"/>
  <c r="Z888" i="1"/>
  <c r="Z887" i="1"/>
  <c r="Z886" i="1"/>
  <c r="Z885" i="1"/>
  <c r="Z884" i="1"/>
  <c r="Z883" i="1"/>
  <c r="Z882" i="1"/>
  <c r="Z881" i="1"/>
  <c r="Z880" i="1"/>
  <c r="Z879" i="1"/>
  <c r="Z878" i="1"/>
  <c r="Z877" i="1"/>
  <c r="Z876" i="1"/>
  <c r="Z875" i="1"/>
  <c r="Z874" i="1"/>
  <c r="Z873" i="1"/>
  <c r="Z872" i="1"/>
  <c r="Z871" i="1"/>
  <c r="Z870" i="1"/>
  <c r="Z869" i="1"/>
  <c r="Z868" i="1"/>
  <c r="Z867" i="1"/>
  <c r="Z866" i="1"/>
  <c r="Z865" i="1"/>
  <c r="Z864" i="1"/>
  <c r="Z863" i="1"/>
  <c r="Z862" i="1"/>
  <c r="Z861" i="1"/>
  <c r="Z860" i="1"/>
  <c r="Z859" i="1"/>
  <c r="Z858" i="1"/>
  <c r="Z857" i="1"/>
  <c r="Z856" i="1"/>
  <c r="Z855" i="1"/>
  <c r="Z854" i="1"/>
  <c r="Z853" i="1"/>
  <c r="Z852" i="1"/>
  <c r="Z851" i="1"/>
  <c r="Z850" i="1"/>
  <c r="Z849" i="1"/>
  <c r="Z848" i="1"/>
  <c r="Z847" i="1"/>
  <c r="Z846" i="1"/>
  <c r="Z845" i="1"/>
  <c r="Z844" i="1"/>
  <c r="Z843" i="1"/>
  <c r="Z842" i="1"/>
  <c r="Z841" i="1"/>
  <c r="Z840" i="1"/>
  <c r="Z839" i="1"/>
  <c r="Z838" i="1"/>
  <c r="Z837" i="1"/>
  <c r="Z836" i="1"/>
  <c r="Z835" i="1"/>
  <c r="Z834" i="1"/>
  <c r="Z833" i="1"/>
  <c r="Z832" i="1"/>
  <c r="Z831" i="1"/>
  <c r="Z830" i="1"/>
  <c r="Z829" i="1"/>
  <c r="Z828" i="1"/>
  <c r="Z827" i="1"/>
  <c r="Z826" i="1"/>
  <c r="Z825" i="1"/>
  <c r="Z824" i="1"/>
  <c r="Z823" i="1"/>
  <c r="Z822" i="1"/>
  <c r="Z821" i="1"/>
  <c r="Z820" i="1"/>
  <c r="Z819" i="1"/>
  <c r="Z818" i="1"/>
  <c r="Z817" i="1"/>
  <c r="Z816" i="1"/>
  <c r="Z815" i="1"/>
  <c r="Z814" i="1"/>
  <c r="Z813" i="1"/>
  <c r="Z812" i="1"/>
  <c r="Z811" i="1"/>
  <c r="Z810" i="1"/>
  <c r="Z809" i="1"/>
  <c r="Z808" i="1"/>
  <c r="Z807" i="1"/>
  <c r="Z806" i="1"/>
  <c r="Z805" i="1"/>
  <c r="Z804" i="1"/>
  <c r="Z803" i="1"/>
  <c r="Z802" i="1"/>
  <c r="Z801" i="1"/>
  <c r="Z800" i="1"/>
  <c r="Z799" i="1"/>
  <c r="Z798" i="1"/>
  <c r="Z797" i="1"/>
  <c r="Z796" i="1"/>
  <c r="Z795" i="1"/>
  <c r="Z794" i="1"/>
  <c r="Z793" i="1"/>
  <c r="Z792" i="1"/>
  <c r="Z791" i="1"/>
  <c r="Z790" i="1"/>
  <c r="Z789" i="1"/>
  <c r="Z788" i="1"/>
  <c r="Z787" i="1"/>
  <c r="Z786" i="1"/>
  <c r="Z785" i="1"/>
  <c r="Z784" i="1"/>
  <c r="Z783" i="1"/>
  <c r="Z782" i="1"/>
  <c r="Z781" i="1"/>
  <c r="Z780" i="1"/>
  <c r="Z779" i="1"/>
  <c r="Z778" i="1"/>
  <c r="Z777" i="1"/>
  <c r="Z776" i="1"/>
  <c r="Z775" i="1"/>
  <c r="Z774" i="1"/>
  <c r="Z773" i="1"/>
  <c r="Z772" i="1"/>
  <c r="Z771" i="1"/>
  <c r="Z770" i="1"/>
  <c r="Z769" i="1"/>
  <c r="Z768" i="1"/>
  <c r="Z767" i="1"/>
  <c r="Z766" i="1"/>
  <c r="Z765" i="1"/>
  <c r="Z764" i="1"/>
  <c r="Z763" i="1"/>
  <c r="Z762" i="1"/>
  <c r="Z761" i="1"/>
  <c r="Z760" i="1"/>
  <c r="Z759" i="1"/>
  <c r="Z758" i="1"/>
  <c r="Z757" i="1"/>
  <c r="Z756" i="1"/>
  <c r="Z755" i="1"/>
  <c r="Z754" i="1"/>
  <c r="Z753" i="1"/>
  <c r="Z752" i="1"/>
  <c r="Z751" i="1"/>
  <c r="Z750" i="1"/>
  <c r="Z749" i="1"/>
  <c r="Z748" i="1"/>
  <c r="Z747" i="1"/>
  <c r="Z746" i="1"/>
  <c r="Z745" i="1"/>
  <c r="Z744" i="1"/>
  <c r="Z743" i="1"/>
  <c r="Z742" i="1"/>
  <c r="Z741" i="1"/>
  <c r="Z740" i="1"/>
  <c r="Z739" i="1"/>
  <c r="Z738" i="1"/>
  <c r="Z737" i="1"/>
  <c r="Z736" i="1"/>
  <c r="Z735" i="1"/>
  <c r="Z734" i="1"/>
  <c r="Z733" i="1"/>
  <c r="Z732" i="1"/>
  <c r="Z731" i="1"/>
  <c r="Z730" i="1"/>
  <c r="Z729" i="1"/>
  <c r="Z728" i="1"/>
  <c r="Z727" i="1"/>
  <c r="Z726" i="1"/>
  <c r="Z725" i="1"/>
  <c r="Z724" i="1"/>
  <c r="Z723" i="1"/>
  <c r="Z722" i="1"/>
  <c r="Z721" i="1"/>
  <c r="Z720" i="1"/>
  <c r="Z719" i="1"/>
  <c r="Z718" i="1"/>
  <c r="Z717" i="1"/>
  <c r="Z716" i="1"/>
  <c r="Z715" i="1"/>
  <c r="Z714" i="1"/>
  <c r="Z713" i="1"/>
  <c r="Z712" i="1"/>
  <c r="Z711" i="1"/>
  <c r="Z710" i="1"/>
  <c r="Z709" i="1"/>
  <c r="Z708" i="1"/>
  <c r="Z707" i="1"/>
  <c r="Z706" i="1"/>
  <c r="Z705" i="1"/>
  <c r="Z704" i="1"/>
  <c r="Z703" i="1"/>
  <c r="Z702" i="1"/>
  <c r="Z701" i="1"/>
  <c r="Z700" i="1"/>
  <c r="Z699" i="1"/>
  <c r="Z698" i="1"/>
  <c r="Z697" i="1"/>
  <c r="Z696" i="1"/>
  <c r="Z695" i="1"/>
  <c r="Z694" i="1"/>
  <c r="Z693" i="1"/>
  <c r="Z692" i="1"/>
  <c r="Z691" i="1"/>
  <c r="Z690" i="1"/>
  <c r="Z689" i="1"/>
  <c r="Z688" i="1"/>
  <c r="Z687" i="1"/>
  <c r="Z686" i="1"/>
  <c r="Z685" i="1"/>
  <c r="Z684" i="1"/>
  <c r="Z683" i="1"/>
  <c r="Z682" i="1"/>
  <c r="Z681" i="1"/>
  <c r="Z680" i="1"/>
  <c r="Z679" i="1"/>
  <c r="Z678" i="1"/>
  <c r="Z677" i="1"/>
  <c r="Z676" i="1"/>
  <c r="Z675" i="1"/>
  <c r="Z674" i="1"/>
  <c r="Z673" i="1"/>
  <c r="Z672" i="1"/>
  <c r="Z671" i="1"/>
  <c r="Z670" i="1"/>
  <c r="Z669" i="1"/>
  <c r="Z668" i="1"/>
  <c r="Z667" i="1"/>
  <c r="Z666" i="1"/>
  <c r="Z665" i="1"/>
  <c r="Z664" i="1"/>
  <c r="Z663" i="1"/>
  <c r="Z662" i="1"/>
  <c r="Z661" i="1"/>
  <c r="Z660" i="1"/>
  <c r="Z659" i="1"/>
  <c r="Z658" i="1"/>
  <c r="Z657" i="1"/>
  <c r="Z656" i="1"/>
  <c r="Z655" i="1"/>
  <c r="Z654" i="1"/>
  <c r="Z653" i="1"/>
  <c r="Z652" i="1"/>
  <c r="Z651" i="1"/>
  <c r="Z650" i="1"/>
  <c r="Z649" i="1"/>
  <c r="Z648" i="1"/>
  <c r="Z647" i="1"/>
  <c r="Z646" i="1"/>
  <c r="Z645" i="1"/>
  <c r="Z644" i="1"/>
  <c r="Z643" i="1"/>
  <c r="Z642" i="1"/>
  <c r="Z641" i="1"/>
  <c r="Z640" i="1"/>
  <c r="Z639" i="1"/>
  <c r="Z638" i="1"/>
  <c r="Z637" i="1"/>
  <c r="Z636" i="1"/>
  <c r="Z635" i="1"/>
  <c r="Z634" i="1"/>
  <c r="Z633" i="1"/>
  <c r="Z632" i="1"/>
  <c r="Z631" i="1"/>
  <c r="Z630" i="1"/>
  <c r="Z629" i="1"/>
  <c r="Z628" i="1"/>
  <c r="Z627" i="1"/>
  <c r="Z626" i="1"/>
  <c r="Z625" i="1"/>
  <c r="Z624" i="1"/>
  <c r="Z623" i="1"/>
  <c r="Z622" i="1"/>
  <c r="Z621" i="1"/>
  <c r="Z620" i="1"/>
  <c r="Z619" i="1"/>
  <c r="Z618" i="1"/>
  <c r="Z617" i="1"/>
  <c r="Z616" i="1"/>
  <c r="Z615" i="1"/>
  <c r="Z614" i="1"/>
  <c r="Z613" i="1"/>
  <c r="Z612" i="1"/>
  <c r="Z611" i="1"/>
  <c r="Z610" i="1"/>
  <c r="Z609" i="1"/>
  <c r="Z608" i="1"/>
  <c r="Z607" i="1"/>
  <c r="Z606" i="1"/>
  <c r="Z605" i="1"/>
  <c r="Z604" i="1"/>
  <c r="Z603" i="1"/>
  <c r="Z602" i="1"/>
  <c r="Z601" i="1"/>
  <c r="Z600" i="1"/>
  <c r="Z599" i="1"/>
  <c r="Z598" i="1"/>
  <c r="Z597" i="1"/>
  <c r="Z596" i="1"/>
  <c r="Z595" i="1"/>
  <c r="Z594" i="1"/>
  <c r="Z593" i="1"/>
  <c r="Z592" i="1"/>
  <c r="Z591" i="1"/>
  <c r="Z590" i="1"/>
  <c r="Z589" i="1"/>
  <c r="Z588" i="1"/>
  <c r="Z587" i="1"/>
  <c r="Z586" i="1"/>
  <c r="Z585" i="1"/>
  <c r="Z584" i="1"/>
  <c r="Z583" i="1"/>
  <c r="Z582" i="1"/>
  <c r="Z581" i="1"/>
  <c r="Z580" i="1"/>
  <c r="Z579" i="1"/>
  <c r="Z578" i="1"/>
  <c r="Z577" i="1"/>
  <c r="Z576" i="1"/>
  <c r="Z575" i="1"/>
  <c r="Z574" i="1"/>
  <c r="Z573" i="1"/>
  <c r="Z572" i="1"/>
  <c r="Z571" i="1"/>
  <c r="Z570" i="1"/>
  <c r="Z569" i="1"/>
  <c r="Z568" i="1"/>
  <c r="Z567" i="1"/>
  <c r="Z566" i="1"/>
  <c r="Z565" i="1"/>
  <c r="Z564" i="1"/>
  <c r="Z563" i="1"/>
  <c r="Z562" i="1"/>
  <c r="Z561" i="1"/>
  <c r="Z560" i="1"/>
  <c r="Z559" i="1"/>
  <c r="Z558" i="1"/>
  <c r="Z557" i="1"/>
  <c r="Z556" i="1"/>
  <c r="Z555" i="1"/>
  <c r="Z554" i="1"/>
  <c r="Z553" i="1"/>
  <c r="Z552" i="1"/>
  <c r="Z551" i="1"/>
  <c r="Z550" i="1"/>
  <c r="Z549" i="1"/>
  <c r="Z548" i="1"/>
  <c r="Z547" i="1"/>
  <c r="Z546" i="1"/>
  <c r="Z545" i="1"/>
  <c r="Z544" i="1"/>
  <c r="Z543" i="1"/>
  <c r="Z542" i="1"/>
  <c r="Z541" i="1"/>
  <c r="Z540" i="1"/>
  <c r="Z539" i="1"/>
  <c r="Z538" i="1"/>
  <c r="Z537" i="1"/>
  <c r="Z536" i="1"/>
  <c r="Z535" i="1"/>
  <c r="Z534" i="1"/>
  <c r="Z533" i="1"/>
  <c r="Z532" i="1"/>
  <c r="Z531" i="1"/>
  <c r="Z530" i="1"/>
  <c r="Z529" i="1"/>
  <c r="Z528" i="1"/>
  <c r="Z527" i="1"/>
  <c r="Z526" i="1"/>
  <c r="Z525" i="1"/>
  <c r="Z524" i="1"/>
  <c r="Z523" i="1"/>
  <c r="Z522" i="1"/>
  <c r="Z521" i="1"/>
  <c r="Z520" i="1"/>
  <c r="Z519" i="1"/>
  <c r="Z518" i="1"/>
  <c r="Z517" i="1"/>
  <c r="Z516" i="1"/>
  <c r="Z515" i="1"/>
  <c r="Z514" i="1"/>
  <c r="Z513" i="1"/>
  <c r="Z512" i="1"/>
  <c r="Z511" i="1"/>
  <c r="Z510" i="1"/>
  <c r="Z509" i="1"/>
  <c r="Z508" i="1"/>
  <c r="Z507" i="1"/>
  <c r="Z506" i="1"/>
  <c r="Z505" i="1"/>
  <c r="Z504" i="1"/>
  <c r="Z503" i="1"/>
  <c r="Z502" i="1"/>
  <c r="Z501" i="1"/>
  <c r="Z500" i="1"/>
  <c r="Z499" i="1"/>
  <c r="Z498" i="1"/>
  <c r="Z497" i="1"/>
  <c r="Z496" i="1"/>
  <c r="Z495" i="1"/>
  <c r="Z494" i="1"/>
  <c r="Z493" i="1"/>
  <c r="Z492" i="1"/>
  <c r="Z491" i="1"/>
  <c r="Z490" i="1"/>
  <c r="Z489" i="1"/>
  <c r="Z488" i="1"/>
  <c r="Z487" i="1"/>
  <c r="Z486" i="1"/>
  <c r="Z485" i="1"/>
  <c r="Z484" i="1"/>
  <c r="Z483" i="1"/>
  <c r="Z482" i="1"/>
  <c r="Z481" i="1"/>
  <c r="Z480" i="1"/>
  <c r="Z479" i="1"/>
  <c r="Z478" i="1"/>
  <c r="Z477" i="1"/>
  <c r="Z476" i="1"/>
  <c r="Z475" i="1"/>
  <c r="Z474" i="1"/>
  <c r="Z473" i="1"/>
  <c r="Z472" i="1"/>
  <c r="Z471" i="1"/>
  <c r="Z470" i="1"/>
  <c r="Z469" i="1"/>
  <c r="Z468" i="1"/>
  <c r="Z467" i="1"/>
  <c r="Z466" i="1"/>
  <c r="Z465" i="1"/>
  <c r="Z464" i="1"/>
  <c r="Z463" i="1"/>
  <c r="Z462" i="1"/>
  <c r="Z461" i="1"/>
  <c r="Z460" i="1"/>
  <c r="Z459" i="1"/>
  <c r="Z458" i="1"/>
  <c r="Z457" i="1"/>
  <c r="Z456" i="1"/>
  <c r="Z455" i="1"/>
  <c r="Z454" i="1"/>
  <c r="Z453" i="1"/>
  <c r="Z452" i="1"/>
  <c r="Z451" i="1"/>
  <c r="Z450" i="1"/>
  <c r="Z449" i="1"/>
  <c r="Z448" i="1"/>
  <c r="Z447" i="1"/>
  <c r="Z446" i="1"/>
  <c r="Z445" i="1"/>
  <c r="Z444" i="1"/>
  <c r="Z443" i="1"/>
  <c r="Z442" i="1"/>
  <c r="Z441" i="1"/>
  <c r="Z440" i="1"/>
  <c r="Z439" i="1"/>
  <c r="Z438" i="1"/>
  <c r="Z437" i="1"/>
  <c r="Z436" i="1"/>
  <c r="Z435" i="1"/>
  <c r="Z434" i="1"/>
  <c r="Z433" i="1"/>
  <c r="Z432" i="1"/>
  <c r="Z431" i="1"/>
  <c r="Z430" i="1"/>
  <c r="Z429" i="1"/>
  <c r="Z428" i="1"/>
  <c r="Z427" i="1"/>
  <c r="Z426" i="1"/>
  <c r="Z425" i="1"/>
  <c r="Z424" i="1"/>
  <c r="Z423" i="1"/>
  <c r="Z422" i="1"/>
  <c r="Z421" i="1"/>
  <c r="Z420" i="1"/>
  <c r="Z419" i="1"/>
  <c r="Z418" i="1"/>
  <c r="Z417" i="1"/>
  <c r="Z416" i="1"/>
  <c r="Z415" i="1"/>
  <c r="Z414" i="1"/>
  <c r="Z413" i="1"/>
  <c r="Z412" i="1"/>
  <c r="Z411" i="1"/>
  <c r="Z410" i="1"/>
  <c r="Z409" i="1"/>
  <c r="Z408" i="1"/>
  <c r="Z407" i="1"/>
  <c r="Z406" i="1"/>
  <c r="Z405" i="1"/>
  <c r="Z404" i="1"/>
  <c r="Z403" i="1"/>
  <c r="Z402" i="1"/>
  <c r="Z401" i="1"/>
  <c r="Z400" i="1"/>
  <c r="Z399" i="1"/>
  <c r="Z398" i="1"/>
  <c r="Z397" i="1"/>
  <c r="Z396" i="1"/>
  <c r="Z395" i="1"/>
  <c r="Z394" i="1"/>
  <c r="Z393" i="1"/>
  <c r="Z392" i="1"/>
  <c r="Z391" i="1"/>
  <c r="Z390" i="1"/>
  <c r="Z389" i="1"/>
  <c r="Z388" i="1"/>
  <c r="Z387" i="1"/>
  <c r="Z386" i="1"/>
  <c r="Z385" i="1"/>
  <c r="Z384" i="1"/>
  <c r="Z383" i="1"/>
  <c r="Z382" i="1"/>
  <c r="Z381" i="1"/>
  <c r="Z380" i="1"/>
  <c r="Z379" i="1"/>
  <c r="Z378" i="1"/>
  <c r="Z377" i="1"/>
  <c r="Z376" i="1"/>
  <c r="Z375" i="1"/>
  <c r="Z374" i="1"/>
  <c r="Z373" i="1"/>
  <c r="Z372" i="1"/>
  <c r="Z371" i="1"/>
  <c r="Z370" i="1"/>
  <c r="Z369" i="1"/>
  <c r="Z368" i="1"/>
  <c r="Z367" i="1"/>
  <c r="Z366" i="1"/>
  <c r="Z365" i="1"/>
  <c r="Z364" i="1"/>
  <c r="Z363" i="1"/>
  <c r="Z362" i="1"/>
  <c r="Z361" i="1"/>
  <c r="Z360" i="1"/>
  <c r="Z359" i="1"/>
  <c r="Z358" i="1"/>
  <c r="Z357" i="1"/>
  <c r="Z356" i="1"/>
  <c r="Z355" i="1"/>
  <c r="Z354" i="1"/>
  <c r="Z353" i="1"/>
  <c r="Z352" i="1"/>
  <c r="Z351" i="1"/>
  <c r="Z350" i="1"/>
  <c r="Z349" i="1"/>
  <c r="Z348" i="1"/>
  <c r="Z347" i="1"/>
  <c r="Z346" i="1"/>
  <c r="Z345" i="1"/>
  <c r="Z344" i="1"/>
  <c r="Z343" i="1"/>
  <c r="Z342" i="1"/>
  <c r="Z341" i="1"/>
  <c r="Z340" i="1"/>
  <c r="Z339" i="1"/>
  <c r="Z338" i="1"/>
  <c r="Z337" i="1"/>
  <c r="Z336" i="1"/>
  <c r="Z335" i="1"/>
  <c r="Z334" i="1"/>
  <c r="Z333" i="1"/>
  <c r="Z332" i="1"/>
  <c r="Z331" i="1"/>
  <c r="Z330" i="1"/>
  <c r="Z329" i="1"/>
  <c r="Z328" i="1"/>
  <c r="Z327" i="1"/>
  <c r="Z326" i="1"/>
  <c r="Z325" i="1"/>
  <c r="Z324" i="1"/>
  <c r="Z323" i="1"/>
  <c r="Z322" i="1"/>
  <c r="Z321" i="1"/>
  <c r="Z320" i="1"/>
  <c r="Z319" i="1"/>
  <c r="Z318" i="1"/>
  <c r="Z317" i="1"/>
  <c r="Z316" i="1"/>
  <c r="Z315" i="1"/>
  <c r="Z314" i="1"/>
  <c r="Z313" i="1"/>
  <c r="Z312" i="1"/>
  <c r="Z311" i="1"/>
  <c r="Z310" i="1"/>
  <c r="Z309" i="1"/>
  <c r="Z308" i="1"/>
  <c r="Z307" i="1"/>
  <c r="Z306" i="1"/>
  <c r="Z305" i="1"/>
  <c r="Z304" i="1"/>
  <c r="Z303" i="1"/>
  <c r="Z302" i="1"/>
  <c r="Z301" i="1"/>
  <c r="Z300" i="1"/>
  <c r="Z299" i="1"/>
  <c r="Z298" i="1"/>
  <c r="Z297" i="1"/>
  <c r="Z296" i="1"/>
  <c r="Z295" i="1"/>
  <c r="Z294" i="1"/>
  <c r="Z293" i="1"/>
  <c r="Z292" i="1"/>
  <c r="Z291" i="1"/>
  <c r="Z290" i="1"/>
  <c r="Z289" i="1"/>
  <c r="Z288" i="1"/>
  <c r="Z287" i="1"/>
  <c r="Z286" i="1"/>
  <c r="Z285" i="1"/>
  <c r="Z284" i="1"/>
  <c r="Z283" i="1"/>
  <c r="Z282" i="1"/>
  <c r="Z281" i="1"/>
  <c r="Z280" i="1"/>
  <c r="Z279" i="1"/>
  <c r="Z278" i="1"/>
  <c r="Z277" i="1"/>
  <c r="Z276" i="1"/>
  <c r="Z275" i="1"/>
  <c r="Z274" i="1"/>
  <c r="Z273" i="1"/>
  <c r="Z272" i="1"/>
  <c r="Z271" i="1"/>
  <c r="Z270" i="1"/>
  <c r="Z269" i="1"/>
  <c r="Z268" i="1"/>
  <c r="Z267" i="1"/>
  <c r="Z266" i="1"/>
  <c r="Z265" i="1"/>
  <c r="Z264" i="1"/>
  <c r="Z263" i="1"/>
  <c r="Z262" i="1"/>
  <c r="Z261" i="1"/>
  <c r="Z260" i="1"/>
  <c r="Z259" i="1"/>
  <c r="Z258" i="1"/>
  <c r="Z257" i="1"/>
  <c r="Z256" i="1"/>
  <c r="Z255" i="1"/>
  <c r="Z254" i="1"/>
  <c r="Z253" i="1"/>
  <c r="Z252" i="1"/>
  <c r="Z251" i="1"/>
  <c r="Z250" i="1"/>
  <c r="Z249" i="1"/>
  <c r="Z248" i="1"/>
  <c r="Z247" i="1"/>
  <c r="Z246" i="1"/>
  <c r="Z245" i="1"/>
  <c r="Z244" i="1"/>
  <c r="Z243" i="1"/>
  <c r="Z242" i="1"/>
  <c r="Z241" i="1"/>
  <c r="Z240" i="1"/>
  <c r="Z239" i="1"/>
  <c r="Z238" i="1"/>
  <c r="Z237" i="1"/>
  <c r="Z236" i="1"/>
  <c r="Z235" i="1"/>
  <c r="Z234" i="1"/>
  <c r="Z233" i="1"/>
  <c r="Z232" i="1"/>
  <c r="Z231" i="1"/>
  <c r="Z230" i="1"/>
  <c r="Z229" i="1"/>
  <c r="Z228" i="1"/>
  <c r="Z227" i="1"/>
  <c r="Z226" i="1"/>
  <c r="Z225" i="1"/>
  <c r="Z224" i="1"/>
  <c r="Z223" i="1"/>
  <c r="Z222" i="1"/>
  <c r="Z221" i="1"/>
  <c r="Z220" i="1"/>
  <c r="Z219" i="1"/>
  <c r="Z218" i="1"/>
  <c r="Z217" i="1"/>
  <c r="Z216" i="1"/>
  <c r="Z215" i="1"/>
  <c r="Z214" i="1"/>
  <c r="Z213" i="1"/>
  <c r="Z212" i="1"/>
  <c r="Z211" i="1"/>
  <c r="Z210" i="1"/>
  <c r="Z209" i="1"/>
  <c r="Z208" i="1"/>
  <c r="Z207" i="1"/>
  <c r="Z206" i="1"/>
  <c r="Z205" i="1"/>
  <c r="Z204" i="1"/>
  <c r="Z203" i="1"/>
  <c r="Z202" i="1"/>
  <c r="Z201" i="1"/>
  <c r="Z200" i="1"/>
  <c r="Z199" i="1"/>
  <c r="Z198" i="1"/>
  <c r="Z197" i="1"/>
  <c r="Z196" i="1"/>
  <c r="Z195" i="1"/>
  <c r="Z194" i="1"/>
  <c r="Z193" i="1"/>
  <c r="Z192" i="1"/>
  <c r="Z191" i="1"/>
  <c r="Z190" i="1"/>
  <c r="Z189" i="1"/>
  <c r="Z188" i="1"/>
  <c r="Z187" i="1"/>
  <c r="Z186" i="1"/>
  <c r="Z185" i="1"/>
  <c r="Z184" i="1"/>
  <c r="Z183" i="1"/>
  <c r="Z182" i="1"/>
  <c r="Z181" i="1"/>
  <c r="Z180" i="1"/>
  <c r="Z179" i="1"/>
  <c r="Z178" i="1"/>
  <c r="Z177" i="1"/>
  <c r="Z176" i="1"/>
  <c r="Z175" i="1"/>
  <c r="Z174" i="1"/>
  <c r="Z173" i="1"/>
  <c r="Z172" i="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Z145" i="1"/>
  <c r="Z144"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6" i="1"/>
  <c r="Z85" i="1"/>
  <c r="Z84" i="1"/>
  <c r="Z83"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Z3"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AH1128" i="1" l="1"/>
  <c r="AH2446" i="1"/>
  <c r="AH2445" i="1"/>
  <c r="AH81" i="1"/>
  <c r="AH225" i="1"/>
  <c r="AH381" i="1"/>
  <c r="AH525" i="1"/>
  <c r="AH669" i="1"/>
  <c r="AH801" i="1"/>
  <c r="AH957" i="1"/>
  <c r="AH1089" i="1"/>
  <c r="AH1245" i="1"/>
  <c r="AH1377" i="1"/>
  <c r="AH1533" i="1"/>
  <c r="AH1665" i="1"/>
  <c r="AH1797" i="1"/>
  <c r="AH1929" i="1"/>
  <c r="AH2097" i="1"/>
  <c r="AH2421" i="1"/>
  <c r="AH10" i="1"/>
  <c r="AH166" i="1"/>
  <c r="AH298" i="1"/>
  <c r="AH442" i="1"/>
  <c r="AH586" i="1"/>
  <c r="AH742" i="1"/>
  <c r="AH898" i="1"/>
  <c r="AH1054" i="1"/>
  <c r="AH1366" i="1"/>
  <c r="AH1498" i="1"/>
  <c r="AH1642" i="1"/>
  <c r="AH1786" i="1"/>
  <c r="AH1954" i="1"/>
  <c r="AH2098" i="1"/>
  <c r="AH2326" i="1"/>
  <c r="AH9" i="1"/>
  <c r="AH141" i="1"/>
  <c r="AH285" i="1"/>
  <c r="AH441" i="1"/>
  <c r="AH585" i="1"/>
  <c r="AH753" i="1"/>
  <c r="AH885" i="1"/>
  <c r="AH1041" i="1"/>
  <c r="AH1197" i="1"/>
  <c r="AH1353" i="1"/>
  <c r="AH1473" i="1"/>
  <c r="AH1641" i="1"/>
  <c r="AH1785" i="1"/>
  <c r="AH1917" i="1"/>
  <c r="AH2061" i="1"/>
  <c r="AH2361" i="1"/>
  <c r="AH70" i="1"/>
  <c r="AH202" i="1"/>
  <c r="AH346" i="1"/>
  <c r="AH466" i="1"/>
  <c r="AH622" i="1"/>
  <c r="AH754" i="1"/>
  <c r="AH886" i="1"/>
  <c r="AH1018" i="1"/>
  <c r="AH1138" i="1"/>
  <c r="AH1282" i="1"/>
  <c r="AH1402" i="1"/>
  <c r="AH1546" i="1"/>
  <c r="AH1678" i="1"/>
  <c r="AH1870" i="1"/>
  <c r="AH2014" i="1"/>
  <c r="AH2374" i="1"/>
  <c r="AH45" i="1"/>
  <c r="AH189" i="1"/>
  <c r="AH333" i="1"/>
  <c r="AH465" i="1"/>
  <c r="AH609" i="1"/>
  <c r="AH729" i="1"/>
  <c r="AH873" i="1"/>
  <c r="AH1029" i="1"/>
  <c r="AH1173" i="1"/>
  <c r="AH1317" i="1"/>
  <c r="AH1461" i="1"/>
  <c r="AH1593" i="1"/>
  <c r="AH1749" i="1"/>
  <c r="AH1905" i="1"/>
  <c r="AH2049" i="1"/>
  <c r="AH2373" i="1"/>
  <c r="AH46" i="1"/>
  <c r="AH178" i="1"/>
  <c r="AH322" i="1"/>
  <c r="AH454" i="1"/>
  <c r="AH574" i="1"/>
  <c r="AH730" i="1"/>
  <c r="AH862" i="1"/>
  <c r="AH1006" i="1"/>
  <c r="AH1162" i="1"/>
  <c r="AH1294" i="1"/>
  <c r="AH1426" i="1"/>
  <c r="AH1558" i="1"/>
  <c r="AH1702" i="1"/>
  <c r="AH1858" i="1"/>
  <c r="AH2026" i="1"/>
  <c r="AH2398" i="1"/>
  <c r="AH153" i="1"/>
  <c r="AH297" i="1"/>
  <c r="AH417" i="1"/>
  <c r="AH561" i="1"/>
  <c r="AH705" i="1"/>
  <c r="AH861" i="1"/>
  <c r="AH1017" i="1"/>
  <c r="AH1161" i="1"/>
  <c r="AH1305" i="1"/>
  <c r="AH1449" i="1"/>
  <c r="AH1605" i="1"/>
  <c r="AH1737" i="1"/>
  <c r="AH1893" i="1"/>
  <c r="AH2085" i="1"/>
  <c r="AH2349" i="1"/>
  <c r="AH118" i="1"/>
  <c r="AH274" i="1"/>
  <c r="AH430" i="1"/>
  <c r="AH562" i="1"/>
  <c r="AH718" i="1"/>
  <c r="AH850" i="1"/>
  <c r="AH982" i="1"/>
  <c r="AH1126" i="1"/>
  <c r="AH1270" i="1"/>
  <c r="AH1414" i="1"/>
  <c r="AH1582" i="1"/>
  <c r="AH1738" i="1"/>
  <c r="AH1846" i="1"/>
  <c r="AH2002" i="1"/>
  <c r="AH2386" i="1"/>
  <c r="AH117" i="1"/>
  <c r="AH261" i="1"/>
  <c r="AH405" i="1"/>
  <c r="AH513" i="1"/>
  <c r="AH633" i="1"/>
  <c r="AH789" i="1"/>
  <c r="AH945" i="1"/>
  <c r="AH1077" i="1"/>
  <c r="AH1257" i="1"/>
  <c r="AH1389" i="1"/>
  <c r="AH1545" i="1"/>
  <c r="AH1689" i="1"/>
  <c r="AH1809" i="1"/>
  <c r="AH1953" i="1"/>
  <c r="AH2109" i="1"/>
  <c r="AH2409" i="1"/>
  <c r="AH106" i="1"/>
  <c r="AH238" i="1"/>
  <c r="AH406" i="1"/>
  <c r="AH550" i="1"/>
  <c r="AH682" i="1"/>
  <c r="AH826" i="1"/>
  <c r="AH934" i="1"/>
  <c r="AH1066" i="1"/>
  <c r="AH1198" i="1"/>
  <c r="AH1306" i="1"/>
  <c r="AH1462" i="1"/>
  <c r="AH1594" i="1"/>
  <c r="AH1750" i="1"/>
  <c r="AH1894" i="1"/>
  <c r="AH2062" i="1"/>
  <c r="AH2434" i="1"/>
  <c r="AH33" i="1"/>
  <c r="AH69" i="1"/>
  <c r="AH129" i="1"/>
  <c r="AH177" i="1"/>
  <c r="AH213" i="1"/>
  <c r="AH273" i="1"/>
  <c r="AH345" i="1"/>
  <c r="AH357" i="1"/>
  <c r="AH429" i="1"/>
  <c r="AH477" i="1"/>
  <c r="AH501" i="1"/>
  <c r="AH573" i="1"/>
  <c r="AH621" i="1"/>
  <c r="AH693" i="1"/>
  <c r="AH741" i="1"/>
  <c r="AH777" i="1"/>
  <c r="AH849" i="1"/>
  <c r="AH909" i="1"/>
  <c r="AH933" i="1"/>
  <c r="AH993" i="1"/>
  <c r="AH1065" i="1"/>
  <c r="AH1125" i="1"/>
  <c r="AH1149" i="1"/>
  <c r="AH1221" i="1"/>
  <c r="AH1281" i="1"/>
  <c r="AH1329" i="1"/>
  <c r="AH1401" i="1"/>
  <c r="AH1437" i="1"/>
  <c r="AH1497" i="1"/>
  <c r="AH1569" i="1"/>
  <c r="AH1581" i="1"/>
  <c r="AH1653" i="1"/>
  <c r="AH1713" i="1"/>
  <c r="AH1773" i="1"/>
  <c r="AH1845" i="1"/>
  <c r="AH1869" i="1"/>
  <c r="AH1965" i="1"/>
  <c r="AH2001" i="1"/>
  <c r="AH2013" i="1"/>
  <c r="AH2073" i="1"/>
  <c r="AH2145" i="1"/>
  <c r="AH2169" i="1"/>
  <c r="AH2181" i="1"/>
  <c r="AH2193" i="1"/>
  <c r="AH2205" i="1"/>
  <c r="AH2217" i="1"/>
  <c r="AH2229" i="1"/>
  <c r="AH2241" i="1"/>
  <c r="AH2253" i="1"/>
  <c r="AH2265" i="1"/>
  <c r="AH2277" i="1"/>
  <c r="AH2289" i="1"/>
  <c r="AH2301" i="1"/>
  <c r="AH2313" i="1"/>
  <c r="AH2433" i="1"/>
  <c r="AH22" i="1"/>
  <c r="AH58" i="1"/>
  <c r="AH154" i="1"/>
  <c r="AH190" i="1"/>
  <c r="AH226" i="1"/>
  <c r="AH310" i="1"/>
  <c r="AH358" i="1"/>
  <c r="AH394" i="1"/>
  <c r="AH490" i="1"/>
  <c r="AH538" i="1"/>
  <c r="AH598" i="1"/>
  <c r="AH646" i="1"/>
  <c r="AH694" i="1"/>
  <c r="AH766" i="1"/>
  <c r="AH838" i="1"/>
  <c r="AH874" i="1"/>
  <c r="AH922" i="1"/>
  <c r="AH970" i="1"/>
  <c r="AH1042" i="1"/>
  <c r="AH1114" i="1"/>
  <c r="AH1174" i="1"/>
  <c r="AH1210" i="1"/>
  <c r="AH1246" i="1"/>
  <c r="AH1318" i="1"/>
  <c r="AH1378" i="1"/>
  <c r="AH1438" i="1"/>
  <c r="AH1474" i="1"/>
  <c r="AH1534" i="1"/>
  <c r="AH1606" i="1"/>
  <c r="AH1654" i="1"/>
  <c r="AH1690" i="1"/>
  <c r="AH1774" i="1"/>
  <c r="AH1810" i="1"/>
  <c r="AH1834" i="1"/>
  <c r="AH1930" i="1"/>
  <c r="AH1966" i="1"/>
  <c r="AH1990" i="1"/>
  <c r="AH2050" i="1"/>
  <c r="AH2122" i="1"/>
  <c r="AH2134" i="1"/>
  <c r="AH2158" i="1"/>
  <c r="AH2170" i="1"/>
  <c r="AH2182" i="1"/>
  <c r="AH2194" i="1"/>
  <c r="AH2206" i="1"/>
  <c r="AH2218" i="1"/>
  <c r="AH2230" i="1"/>
  <c r="AH2242" i="1"/>
  <c r="AH2254" i="1"/>
  <c r="AH2266" i="1"/>
  <c r="AH2278" i="1"/>
  <c r="AH2290" i="1"/>
  <c r="AH2302" i="1"/>
  <c r="AH2314" i="1"/>
  <c r="AH2410" i="1"/>
  <c r="AH57" i="1"/>
  <c r="AH201" i="1"/>
  <c r="AH321" i="1"/>
  <c r="AH549" i="1"/>
  <c r="AH645" i="1"/>
  <c r="AH765" i="1"/>
  <c r="AH837" i="1"/>
  <c r="AH921" i="1"/>
  <c r="AH1005" i="1"/>
  <c r="AH1137" i="1"/>
  <c r="AH1209" i="1"/>
  <c r="AH1293" i="1"/>
  <c r="AH1425" i="1"/>
  <c r="AH1509" i="1"/>
  <c r="AH1629" i="1"/>
  <c r="AH1725" i="1"/>
  <c r="AH1857" i="1"/>
  <c r="AH1941" i="1"/>
  <c r="AH2025" i="1"/>
  <c r="AH2157" i="1"/>
  <c r="AH2385" i="1"/>
  <c r="AH34" i="1"/>
  <c r="AH130" i="1"/>
  <c r="AH214" i="1"/>
  <c r="AH334" i="1"/>
  <c r="AH418" i="1"/>
  <c r="AH502" i="1"/>
  <c r="AH610" i="1"/>
  <c r="AH706" i="1"/>
  <c r="AH802" i="1"/>
  <c r="AH910" i="1"/>
  <c r="AH994" i="1"/>
  <c r="AH1102" i="1"/>
  <c r="AH1186" i="1"/>
  <c r="AH1342" i="1"/>
  <c r="AH1450" i="1"/>
  <c r="AH1522" i="1"/>
  <c r="AH1630" i="1"/>
  <c r="AH1726" i="1"/>
  <c r="AH1822" i="1"/>
  <c r="AH1918" i="1"/>
  <c r="AH1978" i="1"/>
  <c r="AH2110" i="1"/>
  <c r="AH2146" i="1"/>
  <c r="AH2350" i="1"/>
  <c r="AH93" i="1"/>
  <c r="AH237" i="1"/>
  <c r="AH393" i="1"/>
  <c r="AH537" i="1"/>
  <c r="AH681" i="1"/>
  <c r="AH813" i="1"/>
  <c r="AH969" i="1"/>
  <c r="AH1101" i="1"/>
  <c r="AH1233" i="1"/>
  <c r="AH1365" i="1"/>
  <c r="AH1521" i="1"/>
  <c r="AH1677" i="1"/>
  <c r="AH1833" i="1"/>
  <c r="AH1989" i="1"/>
  <c r="AH2133" i="1"/>
  <c r="AH2325" i="1"/>
  <c r="AH94" i="1"/>
  <c r="AH250" i="1"/>
  <c r="AH370" i="1"/>
  <c r="AH526" i="1"/>
  <c r="AH658" i="1"/>
  <c r="AH790" i="1"/>
  <c r="AH946" i="1"/>
  <c r="AH1078" i="1"/>
  <c r="AH1222" i="1"/>
  <c r="AH1354" i="1"/>
  <c r="AH1510" i="1"/>
  <c r="AH1666" i="1"/>
  <c r="AH1798" i="1"/>
  <c r="AH1942" i="1"/>
  <c r="AH2086" i="1"/>
  <c r="AH2338" i="1"/>
  <c r="AH21" i="1"/>
  <c r="AH165" i="1"/>
  <c r="AH309" i="1"/>
  <c r="AH453" i="1"/>
  <c r="AH597" i="1"/>
  <c r="AH717" i="1"/>
  <c r="AH897" i="1"/>
  <c r="AH1053" i="1"/>
  <c r="AH1185" i="1"/>
  <c r="AH1341" i="1"/>
  <c r="AH1485" i="1"/>
  <c r="AH1617" i="1"/>
  <c r="AH1761" i="1"/>
  <c r="AH1881" i="1"/>
  <c r="AH2037" i="1"/>
  <c r="AH2397" i="1"/>
  <c r="AH82" i="1"/>
  <c r="AH286" i="1"/>
  <c r="AH478" i="1"/>
  <c r="AH634" i="1"/>
  <c r="AH778" i="1"/>
  <c r="AH1030" i="1"/>
  <c r="AH1150" i="1"/>
  <c r="AH1258" i="1"/>
  <c r="AH1390" i="1"/>
  <c r="AH1570" i="1"/>
  <c r="AH1714" i="1"/>
  <c r="AH1906" i="1"/>
  <c r="AH2074" i="1"/>
  <c r="AH2362" i="1"/>
  <c r="AH105" i="1"/>
  <c r="AH249" i="1"/>
  <c r="AH369" i="1"/>
  <c r="AH489" i="1"/>
  <c r="AH657" i="1"/>
  <c r="AH825" i="1"/>
  <c r="AH981" i="1"/>
  <c r="AH1113" i="1"/>
  <c r="AH1269" i="1"/>
  <c r="AH1413" i="1"/>
  <c r="AH1557" i="1"/>
  <c r="AH1701" i="1"/>
  <c r="AH1821" i="1"/>
  <c r="AH1977" i="1"/>
  <c r="AH2121" i="1"/>
  <c r="AH2337" i="1"/>
  <c r="AH142" i="1"/>
  <c r="AH262" i="1"/>
  <c r="AH382" i="1"/>
  <c r="AH514" i="1"/>
  <c r="AH670" i="1"/>
  <c r="AH814" i="1"/>
  <c r="AH958" i="1"/>
  <c r="AH1090" i="1"/>
  <c r="AH1234" i="1"/>
  <c r="AH1330" i="1"/>
  <c r="AH1486" i="1"/>
  <c r="AH1618" i="1"/>
  <c r="AH1762" i="1"/>
  <c r="AH1882" i="1"/>
  <c r="AH2038" i="1"/>
  <c r="AH2422" i="1"/>
  <c r="AH2458" i="1"/>
  <c r="AH2470" i="1"/>
  <c r="AH2482" i="1"/>
  <c r="AH2494" i="1"/>
  <c r="AH2506" i="1"/>
  <c r="AH2518" i="1"/>
  <c r="AH2530" i="1"/>
  <c r="AH2542" i="1"/>
  <c r="AH2554" i="1"/>
  <c r="AH2566" i="1"/>
  <c r="AH2578" i="1"/>
  <c r="AH2590" i="1"/>
  <c r="AH2602" i="1"/>
  <c r="AH2614" i="1"/>
  <c r="AH2626" i="1"/>
  <c r="AH2638" i="1"/>
  <c r="AH2650" i="1"/>
  <c r="AH2662" i="1"/>
  <c r="AH2674" i="1"/>
  <c r="AH2686" i="1"/>
  <c r="AH2698" i="1"/>
  <c r="AH2710" i="1"/>
  <c r="AH2722" i="1"/>
  <c r="AH2734" i="1"/>
  <c r="AH2746" i="1"/>
  <c r="AH2758" i="1"/>
  <c r="AH2770" i="1"/>
  <c r="AH2782" i="1"/>
  <c r="AH2794" i="1"/>
  <c r="AH2806" i="1"/>
  <c r="AH2818" i="1"/>
  <c r="AH2830" i="1"/>
  <c r="AH2842" i="1"/>
  <c r="AH2854" i="1"/>
  <c r="AH2866" i="1"/>
  <c r="AH2878" i="1"/>
  <c r="AH2890" i="1"/>
  <c r="AH2902" i="1"/>
  <c r="AH2914" i="1"/>
  <c r="AH2926" i="1"/>
  <c r="AH2938" i="1"/>
  <c r="AH2950" i="1"/>
  <c r="AH2962" i="1"/>
  <c r="AH2974" i="1"/>
  <c r="AH2986" i="1"/>
  <c r="AH2998" i="1"/>
  <c r="AH3010" i="1"/>
  <c r="AH3022" i="1"/>
  <c r="AH3034" i="1"/>
  <c r="AH3046" i="1"/>
  <c r="AH3058" i="1"/>
  <c r="AH3070" i="1"/>
  <c r="AH3082" i="1"/>
  <c r="AH3094" i="1"/>
  <c r="AH3106" i="1"/>
  <c r="AH3118" i="1"/>
  <c r="AH3130" i="1"/>
  <c r="AH3142" i="1"/>
  <c r="AH3154" i="1"/>
  <c r="AH3166" i="1"/>
  <c r="AH3178" i="1"/>
  <c r="AH3190" i="1"/>
  <c r="AH3202" i="1"/>
  <c r="AH3214" i="1"/>
  <c r="AH3226" i="1"/>
  <c r="AH3238" i="1"/>
  <c r="AH3250" i="1"/>
  <c r="AH3262" i="1"/>
  <c r="AH3274" i="1"/>
  <c r="AH3286" i="1"/>
  <c r="AH3298" i="1"/>
  <c r="AH3310" i="1"/>
  <c r="AH3322" i="1"/>
  <c r="AH3334" i="1"/>
  <c r="AH3346" i="1"/>
  <c r="AH3358" i="1"/>
  <c r="AH3370" i="1"/>
  <c r="AH3382" i="1"/>
  <c r="AH3394" i="1"/>
  <c r="AH3406" i="1"/>
  <c r="AH3418" i="1"/>
  <c r="AH3430" i="1"/>
  <c r="AH3442" i="1"/>
  <c r="AH3454" i="1"/>
  <c r="AH3466" i="1"/>
  <c r="AH11" i="1"/>
  <c r="AH23" i="1"/>
  <c r="AH35" i="1"/>
  <c r="AH47" i="1"/>
  <c r="AH59" i="1"/>
  <c r="AH71" i="1"/>
  <c r="AH83" i="1"/>
  <c r="AH95" i="1"/>
  <c r="AH107" i="1"/>
  <c r="AH119" i="1"/>
  <c r="AH131" i="1"/>
  <c r="AH143" i="1"/>
  <c r="AH155" i="1"/>
  <c r="AH167" i="1"/>
  <c r="AH179" i="1"/>
  <c r="AH191" i="1"/>
  <c r="AH203" i="1"/>
  <c r="AH215" i="1"/>
  <c r="AH227" i="1"/>
  <c r="AH239" i="1"/>
  <c r="AH251" i="1"/>
  <c r="AH263" i="1"/>
  <c r="AH275" i="1"/>
  <c r="AH287" i="1"/>
  <c r="AH299" i="1"/>
  <c r="AH311" i="1"/>
  <c r="AH323" i="1"/>
  <c r="AH335" i="1"/>
  <c r="AH347" i="1"/>
  <c r="AH359" i="1"/>
  <c r="AH371" i="1"/>
  <c r="AH12" i="1"/>
  <c r="AH24" i="1"/>
  <c r="AH36" i="1"/>
  <c r="AH48" i="1"/>
  <c r="AH60" i="1"/>
  <c r="AH72" i="1"/>
  <c r="AH84" i="1"/>
  <c r="AH96" i="1"/>
  <c r="AH108" i="1"/>
  <c r="AH120" i="1"/>
  <c r="AH132" i="1"/>
  <c r="AH144" i="1"/>
  <c r="AH156" i="1"/>
  <c r="AH168" i="1"/>
  <c r="AH180" i="1"/>
  <c r="AH192" i="1"/>
  <c r="AH204" i="1"/>
  <c r="AH216" i="1"/>
  <c r="AH228" i="1"/>
  <c r="AH240" i="1"/>
  <c r="AH252" i="1"/>
  <c r="AH264" i="1"/>
  <c r="AH276" i="1"/>
  <c r="AH288" i="1"/>
  <c r="AH300" i="1"/>
  <c r="AH312" i="1"/>
  <c r="AH324" i="1"/>
  <c r="AH336" i="1"/>
  <c r="AH348" i="1"/>
  <c r="AH360" i="1"/>
  <c r="AH372" i="1"/>
  <c r="AH384" i="1"/>
  <c r="AH396" i="1"/>
  <c r="AH408" i="1"/>
  <c r="AH420" i="1"/>
  <c r="AH432" i="1"/>
  <c r="AH444" i="1"/>
  <c r="AH456" i="1"/>
  <c r="AH468" i="1"/>
  <c r="AH480" i="1"/>
  <c r="AH492" i="1"/>
  <c r="AH504" i="1"/>
  <c r="AH516" i="1"/>
  <c r="AH528" i="1"/>
  <c r="AH540" i="1"/>
  <c r="AH552" i="1"/>
  <c r="AH564" i="1"/>
  <c r="AH576" i="1"/>
  <c r="AH588" i="1"/>
  <c r="AH600" i="1"/>
  <c r="AH612" i="1"/>
  <c r="AH624" i="1"/>
  <c r="AH636" i="1"/>
  <c r="AH648" i="1"/>
  <c r="AH660" i="1"/>
  <c r="AH672" i="1"/>
  <c r="AH684" i="1"/>
  <c r="AH696" i="1"/>
  <c r="AH708" i="1"/>
  <c r="AH720" i="1"/>
  <c r="AH732" i="1"/>
  <c r="AH744" i="1"/>
  <c r="AH756" i="1"/>
  <c r="AH768" i="1"/>
  <c r="AH780" i="1"/>
  <c r="AH792" i="1"/>
  <c r="AH804" i="1"/>
  <c r="AH816" i="1"/>
  <c r="AH828" i="1"/>
  <c r="AH840" i="1"/>
  <c r="AH852" i="1"/>
  <c r="AH864" i="1"/>
  <c r="AH876" i="1"/>
  <c r="AH888" i="1"/>
  <c r="AH900" i="1"/>
  <c r="AH912" i="1"/>
  <c r="AH924" i="1"/>
  <c r="AH936" i="1"/>
  <c r="AH948" i="1"/>
  <c r="AH960" i="1"/>
  <c r="AH972" i="1"/>
  <c r="AH984" i="1"/>
  <c r="AH996" i="1"/>
  <c r="AH1008" i="1"/>
  <c r="AH1020" i="1"/>
  <c r="AH1032" i="1"/>
  <c r="AH1044" i="1"/>
  <c r="AH1056" i="1"/>
  <c r="AH1068" i="1"/>
  <c r="AH1080" i="1"/>
  <c r="AH1092" i="1"/>
  <c r="AH1104" i="1"/>
  <c r="AH1116" i="1"/>
  <c r="AH1140" i="1"/>
  <c r="AH1152" i="1"/>
  <c r="AH1164" i="1"/>
  <c r="AH1176" i="1"/>
  <c r="AH1188" i="1"/>
  <c r="AH1200" i="1"/>
  <c r="AH1212" i="1"/>
  <c r="AH1224" i="1"/>
  <c r="AH1236" i="1"/>
  <c r="AH1248" i="1"/>
  <c r="AH1260" i="1"/>
  <c r="AH1272" i="1"/>
  <c r="AH1284" i="1"/>
  <c r="AH1296" i="1"/>
  <c r="AH1308" i="1"/>
  <c r="AH1320" i="1"/>
  <c r="AH1332" i="1"/>
  <c r="AH1344" i="1"/>
  <c r="AH1356" i="1"/>
  <c r="AH1368" i="1"/>
  <c r="AH1380" i="1"/>
  <c r="AH1392" i="1"/>
  <c r="AH1404" i="1"/>
  <c r="AH2457" i="1"/>
  <c r="AH2469" i="1"/>
  <c r="AH2481" i="1"/>
  <c r="AH2493" i="1"/>
  <c r="AH2505" i="1"/>
  <c r="AH2517" i="1"/>
  <c r="AH2529" i="1"/>
  <c r="AH2541" i="1"/>
  <c r="AH2553" i="1"/>
  <c r="AH2565" i="1"/>
  <c r="AH2577" i="1"/>
  <c r="AH2589" i="1"/>
  <c r="AH2601" i="1"/>
  <c r="AH2613" i="1"/>
  <c r="AH2625" i="1"/>
  <c r="AH2637" i="1"/>
  <c r="AH2649" i="1"/>
  <c r="AH2661" i="1"/>
  <c r="AH2673" i="1"/>
  <c r="AH2685" i="1"/>
  <c r="AH2697" i="1"/>
  <c r="AH2709" i="1"/>
  <c r="AH2721" i="1"/>
  <c r="AH2733" i="1"/>
  <c r="AH2745" i="1"/>
  <c r="AH2757" i="1"/>
  <c r="AH2769" i="1"/>
  <c r="AH2781" i="1"/>
  <c r="AH2793" i="1"/>
  <c r="AH2805" i="1"/>
  <c r="AH2817" i="1"/>
  <c r="AH2829" i="1"/>
  <c r="AH2841" i="1"/>
  <c r="AH2853" i="1"/>
  <c r="AH2865" i="1"/>
  <c r="AH2877" i="1"/>
  <c r="AH2889" i="1"/>
  <c r="AH2901" i="1"/>
  <c r="AH2913" i="1"/>
  <c r="AH2925" i="1"/>
  <c r="AH2937" i="1"/>
  <c r="AH2949" i="1"/>
  <c r="AH2961" i="1"/>
  <c r="AH2973" i="1"/>
  <c r="AH2985" i="1"/>
  <c r="AH2997" i="1"/>
  <c r="AH3009" i="1"/>
  <c r="AH3021" i="1"/>
  <c r="AH3033" i="1"/>
  <c r="AH3045" i="1"/>
  <c r="AH3057" i="1"/>
  <c r="AH3069" i="1"/>
  <c r="AH3081" i="1"/>
  <c r="AH3093" i="1"/>
  <c r="AH3105" i="1"/>
  <c r="AH3117" i="1"/>
  <c r="AH3129" i="1"/>
  <c r="AH3141" i="1"/>
  <c r="AH3153" i="1"/>
  <c r="AH3165" i="1"/>
  <c r="AH3177" i="1"/>
  <c r="AH3189" i="1"/>
  <c r="AH3201" i="1"/>
  <c r="AH3213" i="1"/>
  <c r="AH3225" i="1"/>
  <c r="AH3237" i="1"/>
  <c r="AH3249" i="1"/>
  <c r="AH3261" i="1"/>
  <c r="AH3273" i="1"/>
  <c r="AH3285" i="1"/>
  <c r="AH3297" i="1"/>
  <c r="AH3309" i="1"/>
  <c r="AH3321" i="1"/>
  <c r="AH3333" i="1"/>
  <c r="AH3345" i="1"/>
  <c r="AH3357" i="1"/>
  <c r="AH3369" i="1"/>
  <c r="AH3381" i="1"/>
  <c r="AH3393" i="1"/>
  <c r="AH3405" i="1"/>
  <c r="AH3417" i="1"/>
  <c r="AH3429" i="1"/>
  <c r="AH3441" i="1"/>
  <c r="AH3453" i="1"/>
  <c r="AH3465" i="1"/>
  <c r="AH383" i="1"/>
  <c r="AH4" i="1"/>
  <c r="AH16" i="1"/>
  <c r="AH28" i="1"/>
  <c r="AH40" i="1"/>
  <c r="AH52" i="1"/>
  <c r="AH64" i="1"/>
  <c r="AH76" i="1"/>
  <c r="AH88" i="1"/>
  <c r="AH100" i="1"/>
  <c r="AH112" i="1"/>
  <c r="AH124" i="1"/>
  <c r="AH136" i="1"/>
  <c r="AH148" i="1"/>
  <c r="AH160" i="1"/>
  <c r="AH172" i="1"/>
  <c r="AH184" i="1"/>
  <c r="AH196" i="1"/>
  <c r="AH208" i="1"/>
  <c r="AH220" i="1"/>
  <c r="AH232" i="1"/>
  <c r="AH244" i="1"/>
  <c r="AH256" i="1"/>
  <c r="AH268" i="1"/>
  <c r="AH280" i="1"/>
  <c r="AH292" i="1"/>
  <c r="AH304" i="1"/>
  <c r="AH316" i="1"/>
  <c r="AH328" i="1"/>
  <c r="AH340" i="1"/>
  <c r="AH352" i="1"/>
  <c r="AH364" i="1"/>
  <c r="AH376" i="1"/>
  <c r="AH388" i="1"/>
  <c r="AH400" i="1"/>
  <c r="AH412" i="1"/>
  <c r="AH1416" i="1"/>
  <c r="AH424" i="1"/>
  <c r="AH436" i="1"/>
  <c r="AH448" i="1"/>
  <c r="AH460" i="1"/>
  <c r="AH472" i="1"/>
  <c r="AH484" i="1"/>
  <c r="AH496" i="1"/>
  <c r="AH508" i="1"/>
  <c r="AH520" i="1"/>
  <c r="AH532" i="1"/>
  <c r="AH544" i="1"/>
  <c r="AH556" i="1"/>
  <c r="AH568" i="1"/>
  <c r="AH580" i="1"/>
  <c r="AH592" i="1"/>
  <c r="AH604" i="1"/>
  <c r="AH616" i="1"/>
  <c r="AH628" i="1"/>
  <c r="AH640" i="1"/>
  <c r="AH652" i="1"/>
  <c r="AH664" i="1"/>
  <c r="AH676" i="1"/>
  <c r="AH688" i="1"/>
  <c r="AH700" i="1"/>
  <c r="AH712" i="1"/>
  <c r="AH724" i="1"/>
  <c r="AH736" i="1"/>
  <c r="AH748" i="1"/>
  <c r="AH760" i="1"/>
  <c r="AH772" i="1"/>
  <c r="AH784" i="1"/>
  <c r="AH796" i="1"/>
  <c r="AH808" i="1"/>
  <c r="AH820" i="1"/>
  <c r="AH832" i="1"/>
  <c r="AH844" i="1"/>
  <c r="AH856" i="1"/>
  <c r="AH868" i="1"/>
  <c r="AH880" i="1"/>
  <c r="AH892" i="1"/>
  <c r="AH904" i="1"/>
  <c r="AH916" i="1"/>
  <c r="AH928" i="1"/>
  <c r="AH940" i="1"/>
  <c r="AH952" i="1"/>
  <c r="AH964" i="1"/>
  <c r="AH976" i="1"/>
  <c r="AH988" i="1"/>
  <c r="AH1000" i="1"/>
  <c r="AH1012" i="1"/>
  <c r="AH1024" i="1"/>
  <c r="AH1036" i="1"/>
  <c r="AH1048" i="1"/>
  <c r="AH1060" i="1"/>
  <c r="AH1072" i="1"/>
  <c r="AH1084" i="1"/>
  <c r="AH1096" i="1"/>
  <c r="AH1108" i="1"/>
  <c r="AH1120" i="1"/>
  <c r="AH1132" i="1"/>
  <c r="AH1144" i="1"/>
  <c r="AH1156" i="1"/>
  <c r="AH1168" i="1"/>
  <c r="AH1180" i="1"/>
  <c r="AH1192" i="1"/>
  <c r="AH1204" i="1"/>
  <c r="AH1216" i="1"/>
  <c r="AH1228" i="1"/>
  <c r="AH1240" i="1"/>
  <c r="AH1252" i="1"/>
  <c r="AH1264" i="1"/>
  <c r="AH1276" i="1"/>
  <c r="AH1288" i="1"/>
  <c r="AH1300" i="1"/>
  <c r="AH1312" i="1"/>
  <c r="AH1324" i="1"/>
  <c r="AH1336" i="1"/>
  <c r="AH1348" i="1"/>
  <c r="AH1360" i="1"/>
  <c r="AH1372" i="1"/>
  <c r="AH1384" i="1"/>
  <c r="AH1396" i="1"/>
  <c r="AH1408" i="1"/>
  <c r="AH1420" i="1"/>
  <c r="AH1432" i="1"/>
  <c r="AH1444" i="1"/>
  <c r="AH1456" i="1"/>
  <c r="AH1468" i="1"/>
  <c r="AH1480" i="1"/>
  <c r="AH1492" i="1"/>
  <c r="AH1504" i="1"/>
  <c r="AH1516" i="1"/>
  <c r="AH1528" i="1"/>
  <c r="AH1540" i="1"/>
  <c r="AH1552" i="1"/>
  <c r="AH1564" i="1"/>
  <c r="AH1576" i="1"/>
  <c r="AH1588" i="1"/>
  <c r="AH1600" i="1"/>
  <c r="AH1612" i="1"/>
  <c r="AH1624" i="1"/>
  <c r="AH1636" i="1"/>
  <c r="AH1648" i="1"/>
  <c r="AH1660" i="1"/>
  <c r="AH1672" i="1"/>
  <c r="AH1684" i="1"/>
  <c r="AH1696" i="1"/>
  <c r="AH1708" i="1"/>
  <c r="AH1720" i="1"/>
  <c r="AH1732" i="1"/>
  <c r="AH1744" i="1"/>
  <c r="AH1756" i="1"/>
  <c r="AH1768" i="1"/>
  <c r="AH1780" i="1"/>
  <c r="AH1792" i="1"/>
  <c r="AH1804" i="1"/>
  <c r="AH1816" i="1"/>
  <c r="AH1828" i="1"/>
  <c r="AH1840" i="1"/>
  <c r="AH1852" i="1"/>
  <c r="AH1864" i="1"/>
  <c r="AH1876" i="1"/>
  <c r="AH1888" i="1"/>
  <c r="AH1900" i="1"/>
  <c r="AH1912" i="1"/>
  <c r="AH1924" i="1"/>
  <c r="AH1936" i="1"/>
  <c r="AH1948" i="1"/>
  <c r="AH1960" i="1"/>
  <c r="AH1972" i="1"/>
  <c r="AH1984" i="1"/>
  <c r="AH1996" i="1"/>
  <c r="AH2008" i="1"/>
  <c r="AH2020" i="1"/>
  <c r="AH2032" i="1"/>
  <c r="AH2044" i="1"/>
  <c r="AH2056" i="1"/>
  <c r="AH2068" i="1"/>
  <c r="AH2080" i="1"/>
  <c r="AH2092" i="1"/>
  <c r="AH2104" i="1"/>
  <c r="AH2116" i="1"/>
  <c r="AH2128" i="1"/>
  <c r="AH2140" i="1"/>
  <c r="AH2152" i="1"/>
  <c r="AH2164" i="1"/>
  <c r="AH2176" i="1"/>
  <c r="AH2188" i="1"/>
  <c r="AH2200" i="1"/>
  <c r="AH2212" i="1"/>
  <c r="AH2224" i="1"/>
  <c r="AH2236" i="1"/>
  <c r="AH2248" i="1"/>
  <c r="AH2260" i="1"/>
  <c r="AH2272" i="1"/>
  <c r="AH2284" i="1"/>
  <c r="AH2296" i="1"/>
  <c r="AH2308" i="1"/>
  <c r="AH2320" i="1"/>
  <c r="AH2332" i="1"/>
  <c r="AH2344" i="1"/>
  <c r="AH2356" i="1"/>
  <c r="AH2368" i="1"/>
  <c r="AH2380" i="1"/>
  <c r="AH2392" i="1"/>
  <c r="AH2404" i="1"/>
  <c r="AH2416" i="1"/>
  <c r="AH2428" i="1"/>
  <c r="AH2440" i="1"/>
  <c r="AH2452" i="1"/>
  <c r="AH395" i="1"/>
  <c r="AH14" i="1"/>
  <c r="AH26" i="1"/>
  <c r="AH38" i="1"/>
  <c r="AH50" i="1"/>
  <c r="AH62" i="1"/>
  <c r="AH74" i="1"/>
  <c r="AH86" i="1"/>
  <c r="AH98" i="1"/>
  <c r="AH110" i="1"/>
  <c r="AH122" i="1"/>
  <c r="AH134" i="1"/>
  <c r="AH146" i="1"/>
  <c r="AH158" i="1"/>
  <c r="AH170" i="1"/>
  <c r="AH182" i="1"/>
  <c r="AH194" i="1"/>
  <c r="AH206" i="1"/>
  <c r="AH218" i="1"/>
  <c r="AH230" i="1"/>
  <c r="AH242" i="1"/>
  <c r="AH254" i="1"/>
  <c r="AH266" i="1"/>
  <c r="AH278" i="1"/>
  <c r="AH290" i="1"/>
  <c r="AH302" i="1"/>
  <c r="AH314" i="1"/>
  <c r="AH326" i="1"/>
  <c r="AH338" i="1"/>
  <c r="AH350" i="1"/>
  <c r="AH362" i="1"/>
  <c r="AH374" i="1"/>
  <c r="AH386" i="1"/>
  <c r="AH398" i="1"/>
  <c r="AH410" i="1"/>
  <c r="AH422" i="1"/>
  <c r="AH434" i="1"/>
  <c r="AH446" i="1"/>
  <c r="AH458" i="1"/>
  <c r="AH470" i="1"/>
  <c r="AH482" i="1"/>
  <c r="AH494" i="1"/>
  <c r="AH506" i="1"/>
  <c r="AH518" i="1"/>
  <c r="AH530" i="1"/>
  <c r="AH542" i="1"/>
  <c r="AH554" i="1"/>
  <c r="AH566" i="1"/>
  <c r="AH578" i="1"/>
  <c r="AH590" i="1"/>
  <c r="AH602" i="1"/>
  <c r="AH614" i="1"/>
  <c r="AH626" i="1"/>
  <c r="AH638" i="1"/>
  <c r="AH650" i="1"/>
  <c r="AH662" i="1"/>
  <c r="AH674" i="1"/>
  <c r="AH686" i="1"/>
  <c r="AH698" i="1"/>
  <c r="AH710" i="1"/>
  <c r="AH722" i="1"/>
  <c r="AH734" i="1"/>
  <c r="AH746" i="1"/>
  <c r="AH2464" i="1"/>
  <c r="AH2476" i="1"/>
  <c r="AH2488" i="1"/>
  <c r="AH2500" i="1"/>
  <c r="AH2512" i="1"/>
  <c r="AH2524" i="1"/>
  <c r="AH2536" i="1"/>
  <c r="AH2548" i="1"/>
  <c r="AH2560" i="1"/>
  <c r="AH2572" i="1"/>
  <c r="AH2584" i="1"/>
  <c r="AH2596" i="1"/>
  <c r="AH2608" i="1"/>
  <c r="AH2620" i="1"/>
  <c r="AH2632" i="1"/>
  <c r="AH2644" i="1"/>
  <c r="AH2656" i="1"/>
  <c r="AH2668" i="1"/>
  <c r="AH2680" i="1"/>
  <c r="AH2692" i="1"/>
  <c r="AH2704" i="1"/>
  <c r="AH2716" i="1"/>
  <c r="AH2728" i="1"/>
  <c r="AH2740" i="1"/>
  <c r="AH2752" i="1"/>
  <c r="AH2764" i="1"/>
  <c r="AH2776" i="1"/>
  <c r="AH2788" i="1"/>
  <c r="AH2800" i="1"/>
  <c r="AH2812" i="1"/>
  <c r="AH2824" i="1"/>
  <c r="AH2836" i="1"/>
  <c r="AH2848" i="1"/>
  <c r="AH2860" i="1"/>
  <c r="AH2872" i="1"/>
  <c r="AH2884" i="1"/>
  <c r="AH2896" i="1"/>
  <c r="AH2908" i="1"/>
  <c r="AH2920" i="1"/>
  <c r="AH2932" i="1"/>
  <c r="AH2944" i="1"/>
  <c r="AH2956" i="1"/>
  <c r="AH2968" i="1"/>
  <c r="AH2980" i="1"/>
  <c r="AH2992" i="1"/>
  <c r="AH3004" i="1"/>
  <c r="AH3016" i="1"/>
  <c r="AH3028" i="1"/>
  <c r="AH3040" i="1"/>
  <c r="AH3052" i="1"/>
  <c r="AH3064" i="1"/>
  <c r="AH3076" i="1"/>
  <c r="AH3088" i="1"/>
  <c r="AH3100" i="1"/>
  <c r="AH3112" i="1"/>
  <c r="AH3124" i="1"/>
  <c r="AH3136" i="1"/>
  <c r="AH3148" i="1"/>
  <c r="AH3160" i="1"/>
  <c r="AH3172" i="1"/>
  <c r="AH3184" i="1"/>
  <c r="AH3196" i="1"/>
  <c r="AH3208" i="1"/>
  <c r="AH3220" i="1"/>
  <c r="AH3232" i="1"/>
  <c r="AH3244" i="1"/>
  <c r="AH3256" i="1"/>
  <c r="AH3268" i="1"/>
  <c r="AH3280" i="1"/>
  <c r="AH3292" i="1"/>
  <c r="AH3304" i="1"/>
  <c r="AH3316" i="1"/>
  <c r="AH3328" i="1"/>
  <c r="AH3340" i="1"/>
  <c r="AH3352" i="1"/>
  <c r="AH3364" i="1"/>
  <c r="AH3376" i="1"/>
  <c r="AH3388" i="1"/>
  <c r="AH3400" i="1"/>
  <c r="AH3412" i="1"/>
  <c r="AH3424" i="1"/>
  <c r="AH3436" i="1"/>
  <c r="AH3448" i="1"/>
  <c r="AH3460" i="1"/>
  <c r="AH3472" i="1"/>
  <c r="AH6" i="1"/>
  <c r="AH18" i="1"/>
  <c r="AH30" i="1"/>
  <c r="AH42" i="1"/>
  <c r="AH54" i="1"/>
  <c r="AH66" i="1"/>
  <c r="AH78" i="1"/>
  <c r="AH90" i="1"/>
  <c r="AH102" i="1"/>
  <c r="AH114" i="1"/>
  <c r="AH126" i="1"/>
  <c r="AH138" i="1"/>
  <c r="AH150" i="1"/>
  <c r="AH162" i="1"/>
  <c r="AH174" i="1"/>
  <c r="AH186" i="1"/>
  <c r="AH198" i="1"/>
  <c r="AH210" i="1"/>
  <c r="AH222" i="1"/>
  <c r="AH234" i="1"/>
  <c r="AH246" i="1"/>
  <c r="AH258" i="1"/>
  <c r="AH270" i="1"/>
  <c r="AH282" i="1"/>
  <c r="AH294" i="1"/>
  <c r="AH306" i="1"/>
  <c r="AH318" i="1"/>
  <c r="AH330" i="1"/>
  <c r="AH342" i="1"/>
  <c r="AH354" i="1"/>
  <c r="AH366" i="1"/>
  <c r="AH378" i="1"/>
  <c r="AH390" i="1"/>
  <c r="AH402" i="1"/>
  <c r="AH414" i="1"/>
  <c r="AH426" i="1"/>
  <c r="AH438" i="1"/>
  <c r="AH450" i="1"/>
  <c r="AH462" i="1"/>
  <c r="AH474" i="1"/>
  <c r="AH486" i="1"/>
  <c r="AH498" i="1"/>
  <c r="AH510" i="1"/>
  <c r="AH522" i="1"/>
  <c r="AH534" i="1"/>
  <c r="AH546" i="1"/>
  <c r="AH558" i="1"/>
  <c r="AH570" i="1"/>
  <c r="AH582" i="1"/>
  <c r="AH594" i="1"/>
  <c r="AH606" i="1"/>
  <c r="AH618" i="1"/>
  <c r="AH630" i="1"/>
  <c r="AH642" i="1"/>
  <c r="AH654" i="1"/>
  <c r="AH666" i="1"/>
  <c r="AH678" i="1"/>
  <c r="AH690" i="1"/>
  <c r="AH702" i="1"/>
  <c r="AH714" i="1"/>
  <c r="AH726" i="1"/>
  <c r="AH738" i="1"/>
  <c r="AH750" i="1"/>
  <c r="AH762" i="1"/>
  <c r="AH7" i="1"/>
  <c r="AH19" i="1"/>
  <c r="AH31" i="1"/>
  <c r="AH43" i="1"/>
  <c r="AH1428" i="1"/>
  <c r="AH13" i="1"/>
  <c r="AH25" i="1"/>
  <c r="AH37" i="1"/>
  <c r="AH49" i="1"/>
  <c r="AH61" i="1"/>
  <c r="AH73" i="1"/>
  <c r="AH85" i="1"/>
  <c r="AH97" i="1"/>
  <c r="AH109" i="1"/>
  <c r="AH121" i="1"/>
  <c r="AH133" i="1"/>
  <c r="AH145" i="1"/>
  <c r="AH157" i="1"/>
  <c r="AH169" i="1"/>
  <c r="AH181" i="1"/>
  <c r="AH193" i="1"/>
  <c r="AH205" i="1"/>
  <c r="AH217" i="1"/>
  <c r="AH229" i="1"/>
  <c r="AH241" i="1"/>
  <c r="AH253" i="1"/>
  <c r="AH265" i="1"/>
  <c r="AH277" i="1"/>
  <c r="AH289" i="1"/>
  <c r="AH301" i="1"/>
  <c r="AH313" i="1"/>
  <c r="AH325" i="1"/>
  <c r="AH337" i="1"/>
  <c r="AH349" i="1"/>
  <c r="AH361" i="1"/>
  <c r="AH373" i="1"/>
  <c r="AH385" i="1"/>
  <c r="AH397" i="1"/>
  <c r="AH409" i="1"/>
  <c r="AH421" i="1"/>
  <c r="AH433" i="1"/>
  <c r="AH445" i="1"/>
  <c r="AH457" i="1"/>
  <c r="AH469" i="1"/>
  <c r="AH481" i="1"/>
  <c r="AH493" i="1"/>
  <c r="AH505" i="1"/>
  <c r="AH517" i="1"/>
  <c r="AH529" i="1"/>
  <c r="AH541" i="1"/>
  <c r="AH553" i="1"/>
  <c r="AH565" i="1"/>
  <c r="AH577" i="1"/>
  <c r="AH589" i="1"/>
  <c r="AH601" i="1"/>
  <c r="AH613" i="1"/>
  <c r="AH625" i="1"/>
  <c r="AH637" i="1"/>
  <c r="AH649" i="1"/>
  <c r="AH661" i="1"/>
  <c r="AH673" i="1"/>
  <c r="AH685" i="1"/>
  <c r="AH697" i="1"/>
  <c r="AH709" i="1"/>
  <c r="AH721" i="1"/>
  <c r="AH733" i="1"/>
  <c r="AH758" i="1"/>
  <c r="AH770" i="1"/>
  <c r="AH782" i="1"/>
  <c r="AH794" i="1"/>
  <c r="AH806" i="1"/>
  <c r="AH818" i="1"/>
  <c r="AH830" i="1"/>
  <c r="AH842" i="1"/>
  <c r="AH854" i="1"/>
  <c r="AH866" i="1"/>
  <c r="AH878" i="1"/>
  <c r="AH890" i="1"/>
  <c r="AH902" i="1"/>
  <c r="AH914" i="1"/>
  <c r="AH926" i="1"/>
  <c r="AH938" i="1"/>
  <c r="AH950" i="1"/>
  <c r="AH962" i="1"/>
  <c r="AH974" i="1"/>
  <c r="AH986" i="1"/>
  <c r="AH998" i="1"/>
  <c r="AH1010" i="1"/>
  <c r="AH1022" i="1"/>
  <c r="AH1034" i="1"/>
  <c r="AH1046" i="1"/>
  <c r="AH1058" i="1"/>
  <c r="AH1070" i="1"/>
  <c r="AH1082" i="1"/>
  <c r="AH1094" i="1"/>
  <c r="AH1106" i="1"/>
  <c r="AH1118" i="1"/>
  <c r="AH1130" i="1"/>
  <c r="AH1142" i="1"/>
  <c r="AH1154" i="1"/>
  <c r="AH1166" i="1"/>
  <c r="AH1178" i="1"/>
  <c r="AH1190" i="1"/>
  <c r="AH1202" i="1"/>
  <c r="AH1214" i="1"/>
  <c r="AH1226" i="1"/>
  <c r="AH1238" i="1"/>
  <c r="AH1250" i="1"/>
  <c r="AH1262" i="1"/>
  <c r="AH1274" i="1"/>
  <c r="AH1286" i="1"/>
  <c r="AH1298" i="1"/>
  <c r="AH1310" i="1"/>
  <c r="AH1322" i="1"/>
  <c r="AH1334" i="1"/>
  <c r="AH1346" i="1"/>
  <c r="AH1358" i="1"/>
  <c r="AH1370" i="1"/>
  <c r="AH1382" i="1"/>
  <c r="AH1394" i="1"/>
  <c r="AH1406" i="1"/>
  <c r="AH1418" i="1"/>
  <c r="AH1430" i="1"/>
  <c r="AH1442" i="1"/>
  <c r="AH1454" i="1"/>
  <c r="AH1466" i="1"/>
  <c r="AH1478" i="1"/>
  <c r="AH1490" i="1"/>
  <c r="AH1502" i="1"/>
  <c r="AH1514" i="1"/>
  <c r="AH1526" i="1"/>
  <c r="AH1538" i="1"/>
  <c r="AH1550" i="1"/>
  <c r="AH1562" i="1"/>
  <c r="AH1574" i="1"/>
  <c r="AH1586" i="1"/>
  <c r="AH1598" i="1"/>
  <c r="AH1610" i="1"/>
  <c r="AH1622" i="1"/>
  <c r="AH1634" i="1"/>
  <c r="AH1646" i="1"/>
  <c r="AH1658" i="1"/>
  <c r="AH1670" i="1"/>
  <c r="AH1682" i="1"/>
  <c r="AH1694" i="1"/>
  <c r="AH1706" i="1"/>
  <c r="AH1718" i="1"/>
  <c r="AH1730" i="1"/>
  <c r="AH1742" i="1"/>
  <c r="AH1754" i="1"/>
  <c r="AH1766" i="1"/>
  <c r="AH1778" i="1"/>
  <c r="AH1790" i="1"/>
  <c r="AH1802" i="1"/>
  <c r="AH1814" i="1"/>
  <c r="AH1826" i="1"/>
  <c r="AH1838" i="1"/>
  <c r="AH1850" i="1"/>
  <c r="AH1862" i="1"/>
  <c r="AH1874" i="1"/>
  <c r="AH1886" i="1"/>
  <c r="AH1898" i="1"/>
  <c r="AH1910" i="1"/>
  <c r="AH1922" i="1"/>
  <c r="AH1934" i="1"/>
  <c r="AH1946" i="1"/>
  <c r="AH1958" i="1"/>
  <c r="AH1970" i="1"/>
  <c r="AH1982" i="1"/>
  <c r="AH1994" i="1"/>
  <c r="AH2006" i="1"/>
  <c r="AH2018" i="1"/>
  <c r="AH2030" i="1"/>
  <c r="AH2042" i="1"/>
  <c r="AH2054" i="1"/>
  <c r="AH2066" i="1"/>
  <c r="AH2078" i="1"/>
  <c r="AH2090" i="1"/>
  <c r="AH2102" i="1"/>
  <c r="AH2114" i="1"/>
  <c r="AH2126" i="1"/>
  <c r="AH2138" i="1"/>
  <c r="AH2150" i="1"/>
  <c r="AH2162" i="1"/>
  <c r="AH2174" i="1"/>
  <c r="AH2186" i="1"/>
  <c r="AH2198" i="1"/>
  <c r="AH2210" i="1"/>
  <c r="AH2222" i="1"/>
  <c r="AH2234" i="1"/>
  <c r="AH2246" i="1"/>
  <c r="AH2258" i="1"/>
  <c r="AH2270" i="1"/>
  <c r="AH2282" i="1"/>
  <c r="AH2294" i="1"/>
  <c r="AH2306" i="1"/>
  <c r="AH2318" i="1"/>
  <c r="AH2330" i="1"/>
  <c r="AH2342" i="1"/>
  <c r="AH2354" i="1"/>
  <c r="AH2366" i="1"/>
  <c r="AH2378" i="1"/>
  <c r="AH2390" i="1"/>
  <c r="AH5" i="1"/>
  <c r="AH17" i="1"/>
  <c r="AH29" i="1"/>
  <c r="AH41" i="1"/>
  <c r="AH53" i="1"/>
  <c r="AH65" i="1"/>
  <c r="AH77" i="1"/>
  <c r="AH89" i="1"/>
  <c r="AH101" i="1"/>
  <c r="AH113" i="1"/>
  <c r="AH125" i="1"/>
  <c r="AH137" i="1"/>
  <c r="AH149" i="1"/>
  <c r="AH161" i="1"/>
  <c r="AH173" i="1"/>
  <c r="AH185" i="1"/>
  <c r="AH197" i="1"/>
  <c r="AH209" i="1"/>
  <c r="AH221" i="1"/>
  <c r="AH233" i="1"/>
  <c r="AH245" i="1"/>
  <c r="AH257" i="1"/>
  <c r="AH269" i="1"/>
  <c r="AH281" i="1"/>
  <c r="AH293" i="1"/>
  <c r="AH305" i="1"/>
  <c r="AH317" i="1"/>
  <c r="AH329" i="1"/>
  <c r="AH341" i="1"/>
  <c r="AH353" i="1"/>
  <c r="AH365" i="1"/>
  <c r="AH377" i="1"/>
  <c r="AH389" i="1"/>
  <c r="AH401" i="1"/>
  <c r="AH413" i="1"/>
  <c r="AH425" i="1"/>
  <c r="AH437" i="1"/>
  <c r="AH449" i="1"/>
  <c r="AH461" i="1"/>
  <c r="AH473" i="1"/>
  <c r="AH485" i="1"/>
  <c r="AH497" i="1"/>
  <c r="AH509" i="1"/>
  <c r="AH521" i="1"/>
  <c r="AH533" i="1"/>
  <c r="AH545" i="1"/>
  <c r="AH557" i="1"/>
  <c r="AH569" i="1"/>
  <c r="AH581" i="1"/>
  <c r="AH593" i="1"/>
  <c r="AH605" i="1"/>
  <c r="AH617" i="1"/>
  <c r="AH629" i="1"/>
  <c r="AH641" i="1"/>
  <c r="AH653" i="1"/>
  <c r="AH665" i="1"/>
  <c r="AH677" i="1"/>
  <c r="AH689" i="1"/>
  <c r="AH701" i="1"/>
  <c r="AH713" i="1"/>
  <c r="AH725" i="1"/>
  <c r="AH737" i="1"/>
  <c r="AH749" i="1"/>
  <c r="AH761" i="1"/>
  <c r="AH773" i="1"/>
  <c r="AH785" i="1"/>
  <c r="AH797" i="1"/>
  <c r="AH809" i="1"/>
  <c r="AH821" i="1"/>
  <c r="AH833" i="1"/>
  <c r="AH845" i="1"/>
  <c r="AH857" i="1"/>
  <c r="AH869" i="1"/>
  <c r="AH881" i="1"/>
  <c r="AH893" i="1"/>
  <c r="AH905" i="1"/>
  <c r="AH917" i="1"/>
  <c r="AH929" i="1"/>
  <c r="AH941" i="1"/>
  <c r="AH953" i="1"/>
  <c r="AH965" i="1"/>
  <c r="AH977" i="1"/>
  <c r="AH989" i="1"/>
  <c r="AH1001" i="1"/>
  <c r="AH1013" i="1"/>
  <c r="AH1025" i="1"/>
  <c r="AH1037" i="1"/>
  <c r="AH1049" i="1"/>
  <c r="AH774" i="1"/>
  <c r="AH786" i="1"/>
  <c r="AH798" i="1"/>
  <c r="AH810" i="1"/>
  <c r="AH822" i="1"/>
  <c r="AH834" i="1"/>
  <c r="AH846" i="1"/>
  <c r="AH858" i="1"/>
  <c r="AH870" i="1"/>
  <c r="AH882" i="1"/>
  <c r="AH894" i="1"/>
  <c r="AH906" i="1"/>
  <c r="AH918" i="1"/>
  <c r="AH930" i="1"/>
  <c r="AH942" i="1"/>
  <c r="AH954" i="1"/>
  <c r="AH966" i="1"/>
  <c r="AH978" i="1"/>
  <c r="AH990" i="1"/>
  <c r="AH1002" i="1"/>
  <c r="AH1014" i="1"/>
  <c r="AH1026" i="1"/>
  <c r="AH1038" i="1"/>
  <c r="AH1050" i="1"/>
  <c r="AH1062" i="1"/>
  <c r="AH1074" i="1"/>
  <c r="AH1086" i="1"/>
  <c r="AH1098" i="1"/>
  <c r="AH1110" i="1"/>
  <c r="AH1122" i="1"/>
  <c r="AH1134" i="1"/>
  <c r="AH1146" i="1"/>
  <c r="AH1158" i="1"/>
  <c r="AH1170" i="1"/>
  <c r="AH1182" i="1"/>
  <c r="AH1194" i="1"/>
  <c r="AH1206" i="1"/>
  <c r="AH1218" i="1"/>
  <c r="AH1230" i="1"/>
  <c r="AH1242" i="1"/>
  <c r="AH1254" i="1"/>
  <c r="AH1266" i="1"/>
  <c r="AH1278" i="1"/>
  <c r="AH1290" i="1"/>
  <c r="AH1302" i="1"/>
  <c r="AH1314" i="1"/>
  <c r="AH1326" i="1"/>
  <c r="AH1338" i="1"/>
  <c r="AH1350" i="1"/>
  <c r="AH1362" i="1"/>
  <c r="AH1374" i="1"/>
  <c r="AH1386" i="1"/>
  <c r="AH1398" i="1"/>
  <c r="AH1410" i="1"/>
  <c r="AH1422" i="1"/>
  <c r="AH1434" i="1"/>
  <c r="AH1446" i="1"/>
  <c r="AH1458" i="1"/>
  <c r="AH1470" i="1"/>
  <c r="AH1482" i="1"/>
  <c r="AH1494" i="1"/>
  <c r="AH1506" i="1"/>
  <c r="AH1518" i="1"/>
  <c r="AH1530" i="1"/>
  <c r="AH1542" i="1"/>
  <c r="AH1554" i="1"/>
  <c r="AH1566" i="1"/>
  <c r="AH1578" i="1"/>
  <c r="AH1590" i="1"/>
  <c r="AH1602" i="1"/>
  <c r="AH1614" i="1"/>
  <c r="AH1626" i="1"/>
  <c r="AH1638" i="1"/>
  <c r="AH1650" i="1"/>
  <c r="AH1662" i="1"/>
  <c r="AH1674" i="1"/>
  <c r="AH1686" i="1"/>
  <c r="AH1698" i="1"/>
  <c r="AH1710" i="1"/>
  <c r="AH1722" i="1"/>
  <c r="AH1734" i="1"/>
  <c r="AH1746" i="1"/>
  <c r="AH1758" i="1"/>
  <c r="AH1770" i="1"/>
  <c r="AH1782" i="1"/>
  <c r="AH1794" i="1"/>
  <c r="AH1806" i="1"/>
  <c r="AH1818" i="1"/>
  <c r="AH1830" i="1"/>
  <c r="AH1842" i="1"/>
  <c r="AH1854" i="1"/>
  <c r="AH1866" i="1"/>
  <c r="AH1878" i="1"/>
  <c r="AH1890" i="1"/>
  <c r="AH1902" i="1"/>
  <c r="AH1914" i="1"/>
  <c r="AH1926" i="1"/>
  <c r="AH1938" i="1"/>
  <c r="AH1950" i="1"/>
  <c r="AH1962" i="1"/>
  <c r="AH1974" i="1"/>
  <c r="AH1986" i="1"/>
  <c r="AH1998" i="1"/>
  <c r="AH2010" i="1"/>
  <c r="AH2022" i="1"/>
  <c r="AH2034" i="1"/>
  <c r="AH2046" i="1"/>
  <c r="AH2058" i="1"/>
  <c r="AH2070" i="1"/>
  <c r="AH2082" i="1"/>
  <c r="AH2094" i="1"/>
  <c r="AH2106" i="1"/>
  <c r="AH2118" i="1"/>
  <c r="AH2130" i="1"/>
  <c r="AH2142" i="1"/>
  <c r="AH2154" i="1"/>
  <c r="AH2166" i="1"/>
  <c r="AH2178" i="1"/>
  <c r="AH2190" i="1"/>
  <c r="AH2202" i="1"/>
  <c r="AH2214" i="1"/>
  <c r="AH2226" i="1"/>
  <c r="AH2238" i="1"/>
  <c r="AH2250" i="1"/>
  <c r="AH2262" i="1"/>
  <c r="AH2274" i="1"/>
  <c r="AH2286" i="1"/>
  <c r="AH2298" i="1"/>
  <c r="AH2310" i="1"/>
  <c r="AH2322" i="1"/>
  <c r="AH2334" i="1"/>
  <c r="AH2346" i="1"/>
  <c r="AH2358" i="1"/>
  <c r="AH2370" i="1"/>
  <c r="AH2382" i="1"/>
  <c r="AH2394" i="1"/>
  <c r="AH2406" i="1"/>
  <c r="AH55" i="1"/>
  <c r="AH67" i="1"/>
  <c r="AH79" i="1"/>
  <c r="AH91" i="1"/>
  <c r="AH103" i="1"/>
  <c r="AH115" i="1"/>
  <c r="AH127" i="1"/>
  <c r="AH139" i="1"/>
  <c r="AH151" i="1"/>
  <c r="AH163" i="1"/>
  <c r="AH175" i="1"/>
  <c r="AH187" i="1"/>
  <c r="AH199" i="1"/>
  <c r="AH211" i="1"/>
  <c r="AH223" i="1"/>
  <c r="AH235" i="1"/>
  <c r="AH247" i="1"/>
  <c r="AH259" i="1"/>
  <c r="AH271" i="1"/>
  <c r="AH283" i="1"/>
  <c r="AH295" i="1"/>
  <c r="AH307" i="1"/>
  <c r="AH319" i="1"/>
  <c r="AH331" i="1"/>
  <c r="AH343" i="1"/>
  <c r="AH355" i="1"/>
  <c r="AH367" i="1"/>
  <c r="AH379" i="1"/>
  <c r="AH391" i="1"/>
  <c r="AH403" i="1"/>
  <c r="AH415" i="1"/>
  <c r="AH427" i="1"/>
  <c r="AH439" i="1"/>
  <c r="AH451" i="1"/>
  <c r="AH463" i="1"/>
  <c r="AH475" i="1"/>
  <c r="AH487" i="1"/>
  <c r="AH499" i="1"/>
  <c r="AH511" i="1"/>
  <c r="AH523" i="1"/>
  <c r="AH535" i="1"/>
  <c r="AH547" i="1"/>
  <c r="AH559" i="1"/>
  <c r="AH571" i="1"/>
  <c r="AH583" i="1"/>
  <c r="AH595" i="1"/>
  <c r="AH607" i="1"/>
  <c r="AH619" i="1"/>
  <c r="AH631" i="1"/>
  <c r="AH643" i="1"/>
  <c r="AH655" i="1"/>
  <c r="AH667" i="1"/>
  <c r="AH679" i="1"/>
  <c r="AH691" i="1"/>
  <c r="AH703" i="1"/>
  <c r="AH715" i="1"/>
  <c r="AH727" i="1"/>
  <c r="AH739" i="1"/>
  <c r="AH751" i="1"/>
  <c r="AH763" i="1"/>
  <c r="AH775" i="1"/>
  <c r="AH787" i="1"/>
  <c r="AH799" i="1"/>
  <c r="AH811" i="1"/>
  <c r="AH823" i="1"/>
  <c r="AH835" i="1"/>
  <c r="AH847" i="1"/>
  <c r="AH859" i="1"/>
  <c r="AH871" i="1"/>
  <c r="AH883" i="1"/>
  <c r="AH895" i="1"/>
  <c r="AH907" i="1"/>
  <c r="AH919" i="1"/>
  <c r="AH931" i="1"/>
  <c r="AH943" i="1"/>
  <c r="AH955" i="1"/>
  <c r="AH967" i="1"/>
  <c r="AH979" i="1"/>
  <c r="AH991" i="1"/>
  <c r="AH1003" i="1"/>
  <c r="AH1015" i="1"/>
  <c r="AH1027" i="1"/>
  <c r="AH1039" i="1"/>
  <c r="AH1051" i="1"/>
  <c r="AH1063" i="1"/>
  <c r="AH1075" i="1"/>
  <c r="AH1087" i="1"/>
  <c r="AH1099" i="1"/>
  <c r="AH1111" i="1"/>
  <c r="AH1123" i="1"/>
  <c r="AH1135" i="1"/>
  <c r="AH1147" i="1"/>
  <c r="AH1159" i="1"/>
  <c r="AH1171" i="1"/>
  <c r="AH1183" i="1"/>
  <c r="AH1195" i="1"/>
  <c r="AH1207" i="1"/>
  <c r="AH1219" i="1"/>
  <c r="AH1231" i="1"/>
  <c r="AH1243" i="1"/>
  <c r="AH1255" i="1"/>
  <c r="AH1267" i="1"/>
  <c r="AH1279" i="1"/>
  <c r="AH1291" i="1"/>
  <c r="AH1303" i="1"/>
  <c r="AH1315" i="1"/>
  <c r="AH1327" i="1"/>
  <c r="AH1339" i="1"/>
  <c r="AH1351" i="1"/>
  <c r="AH1363" i="1"/>
  <c r="AH1375" i="1"/>
  <c r="AH1387" i="1"/>
  <c r="AH1399" i="1"/>
  <c r="AH1411" i="1"/>
  <c r="AH1423" i="1"/>
  <c r="AH1435" i="1"/>
  <c r="AH1447" i="1"/>
  <c r="AH1459" i="1"/>
  <c r="AH1471" i="1"/>
  <c r="AH1483" i="1"/>
  <c r="AH1495" i="1"/>
  <c r="AH1507" i="1"/>
  <c r="AH1519" i="1"/>
  <c r="AH1531" i="1"/>
  <c r="AH1543" i="1"/>
  <c r="AH1555" i="1"/>
  <c r="AH1567" i="1"/>
  <c r="AH1579" i="1"/>
  <c r="AH1591" i="1"/>
  <c r="AH1603" i="1"/>
  <c r="AH1615" i="1"/>
  <c r="AH1627" i="1"/>
  <c r="AH1639" i="1"/>
  <c r="AH1651" i="1"/>
  <c r="AH1663" i="1"/>
  <c r="AH1675" i="1"/>
  <c r="AH1687" i="1"/>
  <c r="AH1699" i="1"/>
  <c r="AH1711" i="1"/>
  <c r="AH1723" i="1"/>
  <c r="AH1735" i="1"/>
  <c r="AH1747" i="1"/>
  <c r="AH1759" i="1"/>
  <c r="AH1771" i="1"/>
  <c r="AH1783" i="1"/>
  <c r="AH1795" i="1"/>
  <c r="AH1807" i="1"/>
  <c r="AH1819" i="1"/>
  <c r="AH1831" i="1"/>
  <c r="AH1843" i="1"/>
  <c r="AH1855" i="1"/>
  <c r="AH1867" i="1"/>
  <c r="AH1879" i="1"/>
  <c r="AH1891" i="1"/>
  <c r="AH1903" i="1"/>
  <c r="AH1915" i="1"/>
  <c r="AH1927" i="1"/>
  <c r="AH1939" i="1"/>
  <c r="AH1951" i="1"/>
  <c r="AH1963" i="1"/>
  <c r="AH1975" i="1"/>
  <c r="AH1987" i="1"/>
  <c r="AH1999" i="1"/>
  <c r="AH2011" i="1"/>
  <c r="AH2023" i="1"/>
  <c r="AH2035" i="1"/>
  <c r="AH2047" i="1"/>
  <c r="AH2059" i="1"/>
  <c r="AH2071" i="1"/>
  <c r="AH2083" i="1"/>
  <c r="AH8" i="1"/>
  <c r="AH20" i="1"/>
  <c r="AH32" i="1"/>
  <c r="AH44" i="1"/>
  <c r="AH56" i="1"/>
  <c r="AH68" i="1"/>
  <c r="AH80" i="1"/>
  <c r="AH92" i="1"/>
  <c r="AH104" i="1"/>
  <c r="AH116" i="1"/>
  <c r="AH128" i="1"/>
  <c r="AH140" i="1"/>
  <c r="AH152" i="1"/>
  <c r="AH164" i="1"/>
  <c r="AH176" i="1"/>
  <c r="AH188" i="1"/>
  <c r="AH200" i="1"/>
  <c r="AH212" i="1"/>
  <c r="AH224" i="1"/>
  <c r="AH236" i="1"/>
  <c r="AH248" i="1"/>
  <c r="AH260" i="1"/>
  <c r="AH272" i="1"/>
  <c r="AH284" i="1"/>
  <c r="AH296" i="1"/>
  <c r="AH308" i="1"/>
  <c r="AH320" i="1"/>
  <c r="AH332" i="1"/>
  <c r="AH344" i="1"/>
  <c r="AH356" i="1"/>
  <c r="AH368" i="1"/>
  <c r="AH380" i="1"/>
  <c r="AH392" i="1"/>
  <c r="AH404" i="1"/>
  <c r="AH416" i="1"/>
  <c r="AH428" i="1"/>
  <c r="AH440" i="1"/>
  <c r="AH452" i="1"/>
  <c r="AH464" i="1"/>
  <c r="AH476" i="1"/>
  <c r="AH488" i="1"/>
  <c r="AH500" i="1"/>
  <c r="AH512" i="1"/>
  <c r="AH524" i="1"/>
  <c r="AH536" i="1"/>
  <c r="AH548" i="1"/>
  <c r="AH560" i="1"/>
  <c r="AH572" i="1"/>
  <c r="AH584" i="1"/>
  <c r="AH596" i="1"/>
  <c r="AH608" i="1"/>
  <c r="AH620" i="1"/>
  <c r="AH632" i="1"/>
  <c r="AH644" i="1"/>
  <c r="AH656" i="1"/>
  <c r="AH668" i="1"/>
  <c r="AH680" i="1"/>
  <c r="AH692" i="1"/>
  <c r="AH704" i="1"/>
  <c r="AH716" i="1"/>
  <c r="AH728" i="1"/>
  <c r="AH740" i="1"/>
  <c r="AH752" i="1"/>
  <c r="AH764" i="1"/>
  <c r="AH776" i="1"/>
  <c r="AH788" i="1"/>
  <c r="AH800" i="1"/>
  <c r="AH812" i="1"/>
  <c r="AH824" i="1"/>
  <c r="AH836" i="1"/>
  <c r="AH848" i="1"/>
  <c r="AH860" i="1"/>
  <c r="AH872" i="1"/>
  <c r="AH884" i="1"/>
  <c r="AH896" i="1"/>
  <c r="AH908" i="1"/>
  <c r="AH920" i="1"/>
  <c r="AH932" i="1"/>
  <c r="AH944" i="1"/>
  <c r="AH956" i="1"/>
  <c r="AH968" i="1"/>
  <c r="AH980" i="1"/>
  <c r="AH992" i="1"/>
  <c r="AH1004" i="1"/>
  <c r="AH1016" i="1"/>
  <c r="AH1028" i="1"/>
  <c r="AH1040" i="1"/>
  <c r="AH1052" i="1"/>
  <c r="AH1064" i="1"/>
  <c r="AH1076" i="1"/>
  <c r="AH1088" i="1"/>
  <c r="AH1100" i="1"/>
  <c r="AH1112" i="1"/>
  <c r="AH1124" i="1"/>
  <c r="AH1136" i="1"/>
  <c r="AH1148" i="1"/>
  <c r="AH1160" i="1"/>
  <c r="AH1172" i="1"/>
  <c r="AH1184" i="1"/>
  <c r="AH1196" i="1"/>
  <c r="AH1208" i="1"/>
  <c r="AH1220" i="1"/>
  <c r="AH1232" i="1"/>
  <c r="AH1244" i="1"/>
  <c r="AH1256" i="1"/>
  <c r="AH1268" i="1"/>
  <c r="AH1280" i="1"/>
  <c r="AH1292" i="1"/>
  <c r="AH1304" i="1"/>
  <c r="AH1316" i="1"/>
  <c r="AH1328" i="1"/>
  <c r="AH1340" i="1"/>
  <c r="AH1352" i="1"/>
  <c r="AH1364" i="1"/>
  <c r="AH1376" i="1"/>
  <c r="AH1388" i="1"/>
  <c r="AH1400" i="1"/>
  <c r="AH1412" i="1"/>
  <c r="AH1424" i="1"/>
  <c r="AH1436" i="1"/>
  <c r="AH1448" i="1"/>
  <c r="AH1460" i="1"/>
  <c r="AH1472" i="1"/>
  <c r="AH1484" i="1"/>
  <c r="AH1496" i="1"/>
  <c r="AH1508" i="1"/>
  <c r="AH1520" i="1"/>
  <c r="AH1532" i="1"/>
  <c r="AH1544" i="1"/>
  <c r="AH1556" i="1"/>
  <c r="AH1568" i="1"/>
  <c r="AH1580" i="1"/>
  <c r="AH1592" i="1"/>
  <c r="AH1604" i="1"/>
  <c r="AH1616" i="1"/>
  <c r="AH1628" i="1"/>
  <c r="AH1640" i="1"/>
  <c r="AH1652" i="1"/>
  <c r="AH1664" i="1"/>
  <c r="AH1676" i="1"/>
  <c r="AH1688" i="1"/>
  <c r="AH1700" i="1"/>
  <c r="AH1712" i="1"/>
  <c r="AH1724" i="1"/>
  <c r="AH1736" i="1"/>
  <c r="AH1748" i="1"/>
  <c r="AH1760" i="1"/>
  <c r="AH1772" i="1"/>
  <c r="AH1784" i="1"/>
  <c r="AH1796" i="1"/>
  <c r="AH1808" i="1"/>
  <c r="AH1820" i="1"/>
  <c r="AH1832" i="1"/>
  <c r="AH1844" i="1"/>
  <c r="AH1856" i="1"/>
  <c r="AH1868" i="1"/>
  <c r="AH1880" i="1"/>
  <c r="AH1892" i="1"/>
  <c r="AH1904" i="1"/>
  <c r="AH1916" i="1"/>
  <c r="AH1928" i="1"/>
  <c r="AH1940" i="1"/>
  <c r="AH1952" i="1"/>
  <c r="AH1964" i="1"/>
  <c r="AH1976" i="1"/>
  <c r="AH1988" i="1"/>
  <c r="AH2000" i="1"/>
  <c r="AH2012" i="1"/>
  <c r="AH2024" i="1"/>
  <c r="AH2036" i="1"/>
  <c r="AH2048" i="1"/>
  <c r="AH2060" i="1"/>
  <c r="AH2072" i="1"/>
  <c r="AH2084" i="1"/>
  <c r="AH2096" i="1"/>
  <c r="AH2108" i="1"/>
  <c r="AH2120" i="1"/>
  <c r="AH2132" i="1"/>
  <c r="AH2144" i="1"/>
  <c r="AH2156" i="1"/>
  <c r="AH2168" i="1"/>
  <c r="AH2180" i="1"/>
  <c r="AH2192" i="1"/>
  <c r="AH2204" i="1"/>
  <c r="AH2216" i="1"/>
  <c r="AH2228" i="1"/>
  <c r="AH2240" i="1"/>
  <c r="AH2252" i="1"/>
  <c r="AH2264" i="1"/>
  <c r="AH2276" i="1"/>
  <c r="AH2288" i="1"/>
  <c r="AH2300" i="1"/>
  <c r="AH2312" i="1"/>
  <c r="AH2324" i="1"/>
  <c r="AH2336" i="1"/>
  <c r="AH2348" i="1"/>
  <c r="AH2360" i="1"/>
  <c r="AH2372" i="1"/>
  <c r="AH2384" i="1"/>
  <c r="AH2396" i="1"/>
  <c r="AH2408" i="1"/>
  <c r="AH2420" i="1"/>
  <c r="AH2432" i="1"/>
  <c r="AH2444" i="1"/>
  <c r="AH2456" i="1"/>
  <c r="AH2468" i="1"/>
  <c r="AH2480" i="1"/>
  <c r="AH2492" i="1"/>
  <c r="AH2504" i="1"/>
  <c r="AH2516" i="1"/>
  <c r="AH407" i="1"/>
  <c r="AH745" i="1"/>
  <c r="AH757" i="1"/>
  <c r="AH769" i="1"/>
  <c r="AH781" i="1"/>
  <c r="AH793" i="1"/>
  <c r="AH805" i="1"/>
  <c r="AH817" i="1"/>
  <c r="AH829" i="1"/>
  <c r="AH841" i="1"/>
  <c r="AH853" i="1"/>
  <c r="AH865" i="1"/>
  <c r="AH877" i="1"/>
  <c r="AH889" i="1"/>
  <c r="AH901" i="1"/>
  <c r="AH913" i="1"/>
  <c r="AH925" i="1"/>
  <c r="AH937" i="1"/>
  <c r="AH949" i="1"/>
  <c r="AH961" i="1"/>
  <c r="AH973" i="1"/>
  <c r="AH985" i="1"/>
  <c r="AH997" i="1"/>
  <c r="AH1009" i="1"/>
  <c r="AH1021" i="1"/>
  <c r="AH1033" i="1"/>
  <c r="AH1045" i="1"/>
  <c r="AH1057" i="1"/>
  <c r="AH1069" i="1"/>
  <c r="AH1081" i="1"/>
  <c r="AH1093" i="1"/>
  <c r="AH1105" i="1"/>
  <c r="AH1117" i="1"/>
  <c r="AH1129" i="1"/>
  <c r="AH1141" i="1"/>
  <c r="AH1153" i="1"/>
  <c r="AH1165" i="1"/>
  <c r="AH1177" i="1"/>
  <c r="AH1189" i="1"/>
  <c r="AH1201" i="1"/>
  <c r="AH1213" i="1"/>
  <c r="AH1225" i="1"/>
  <c r="AH1237" i="1"/>
  <c r="AH1249" i="1"/>
  <c r="AH1261" i="1"/>
  <c r="AH1273" i="1"/>
  <c r="AH1285" i="1"/>
  <c r="AH1297" i="1"/>
  <c r="AH1309" i="1"/>
  <c r="AH1321" i="1"/>
  <c r="AH1333" i="1"/>
  <c r="AH1345" i="1"/>
  <c r="AH1357" i="1"/>
  <c r="AH1369" i="1"/>
  <c r="AH1381" i="1"/>
  <c r="AH1393" i="1"/>
  <c r="AH1405" i="1"/>
  <c r="AH1417" i="1"/>
  <c r="AH1429" i="1"/>
  <c r="AH1441" i="1"/>
  <c r="AH1453" i="1"/>
  <c r="AH1465" i="1"/>
  <c r="AH1477" i="1"/>
  <c r="AH1489" i="1"/>
  <c r="AH1501" i="1"/>
  <c r="AH1513" i="1"/>
  <c r="AH1525" i="1"/>
  <c r="AH1537" i="1"/>
  <c r="AH1549" i="1"/>
  <c r="AH1561" i="1"/>
  <c r="AH1573" i="1"/>
  <c r="AH1585" i="1"/>
  <c r="AH1597" i="1"/>
  <c r="AH1609" i="1"/>
  <c r="AH1621" i="1"/>
  <c r="AH1633" i="1"/>
  <c r="AH1645" i="1"/>
  <c r="AH1657" i="1"/>
  <c r="AH1669" i="1"/>
  <c r="AH1681" i="1"/>
  <c r="AH1693" i="1"/>
  <c r="AH1705" i="1"/>
  <c r="AH1717" i="1"/>
  <c r="AH1729" i="1"/>
  <c r="AH1741" i="1"/>
  <c r="AH1753" i="1"/>
  <c r="AH1765" i="1"/>
  <c r="AH1777" i="1"/>
  <c r="AH1789" i="1"/>
  <c r="AH1801" i="1"/>
  <c r="AH1813" i="1"/>
  <c r="AH1825" i="1"/>
  <c r="AH1837" i="1"/>
  <c r="AH1849" i="1"/>
  <c r="AH1861" i="1"/>
  <c r="AH1873" i="1"/>
  <c r="AH1885" i="1"/>
  <c r="AH1897" i="1"/>
  <c r="AH1909" i="1"/>
  <c r="AH1921" i="1"/>
  <c r="AH1933" i="1"/>
  <c r="AH1945" i="1"/>
  <c r="AH1957" i="1"/>
  <c r="AH1969" i="1"/>
  <c r="AH1981" i="1"/>
  <c r="AH1993" i="1"/>
  <c r="AH2005" i="1"/>
  <c r="AH2017" i="1"/>
  <c r="AH2029" i="1"/>
  <c r="AH2041" i="1"/>
  <c r="AH2053" i="1"/>
  <c r="AH2065" i="1"/>
  <c r="AH2077" i="1"/>
  <c r="AH2089" i="1"/>
  <c r="AH2101" i="1"/>
  <c r="AH2113" i="1"/>
  <c r="AH2125" i="1"/>
  <c r="AH2137" i="1"/>
  <c r="AH2149" i="1"/>
  <c r="AH2161" i="1"/>
  <c r="AH2173" i="1"/>
  <c r="AH2185" i="1"/>
  <c r="AH2197" i="1"/>
  <c r="AH2209" i="1"/>
  <c r="AH2221" i="1"/>
  <c r="AH2233" i="1"/>
  <c r="AH2245" i="1"/>
  <c r="AH2257" i="1"/>
  <c r="AH2269" i="1"/>
  <c r="AH2281" i="1"/>
  <c r="AH2293" i="1"/>
  <c r="AH2305" i="1"/>
  <c r="AH2317" i="1"/>
  <c r="AH2329" i="1"/>
  <c r="AH2341" i="1"/>
  <c r="AH2353" i="1"/>
  <c r="AH2365" i="1"/>
  <c r="AH2377" i="1"/>
  <c r="AH2389" i="1"/>
  <c r="AH2401" i="1"/>
  <c r="AH2413" i="1"/>
  <c r="AH2425" i="1"/>
  <c r="AH2437" i="1"/>
  <c r="AH2449" i="1"/>
  <c r="AH2461" i="1"/>
  <c r="AH2473" i="1"/>
  <c r="AH2485" i="1"/>
  <c r="AH2497" i="1"/>
  <c r="AH2509" i="1"/>
  <c r="AH2521" i="1"/>
  <c r="AH2533" i="1"/>
  <c r="AH2545" i="1"/>
  <c r="AH2557" i="1"/>
  <c r="AH2569" i="1"/>
  <c r="AH2581" i="1"/>
  <c r="AH2593" i="1"/>
  <c r="AH2605" i="1"/>
  <c r="AH2617" i="1"/>
  <c r="AH2629" i="1"/>
  <c r="AH2641" i="1"/>
  <c r="AH2653" i="1"/>
  <c r="AH2665" i="1"/>
  <c r="AH2677" i="1"/>
  <c r="AH2689" i="1"/>
  <c r="AH2701" i="1"/>
  <c r="AH2713" i="1"/>
  <c r="AH2725" i="1"/>
  <c r="AH2737" i="1"/>
  <c r="AH2749" i="1"/>
  <c r="AH2761" i="1"/>
  <c r="AH2773" i="1"/>
  <c r="AH2402" i="1"/>
  <c r="AH2414" i="1"/>
  <c r="AH2426" i="1"/>
  <c r="AH2438" i="1"/>
  <c r="AH2450" i="1"/>
  <c r="AH2462" i="1"/>
  <c r="AH2474" i="1"/>
  <c r="AH2486" i="1"/>
  <c r="AH2498" i="1"/>
  <c r="AH2510" i="1"/>
  <c r="AH2522" i="1"/>
  <c r="AH2534" i="1"/>
  <c r="AH2546" i="1"/>
  <c r="AH2558" i="1"/>
  <c r="AH2570" i="1"/>
  <c r="AH2582" i="1"/>
  <c r="AH2594" i="1"/>
  <c r="AH2606" i="1"/>
  <c r="AH2618" i="1"/>
  <c r="AH2630" i="1"/>
  <c r="AH2642" i="1"/>
  <c r="AH2654" i="1"/>
  <c r="AH2666" i="1"/>
  <c r="AH2678" i="1"/>
  <c r="AH2690" i="1"/>
  <c r="AH2702" i="1"/>
  <c r="AH2714" i="1"/>
  <c r="AH2726" i="1"/>
  <c r="AH2738" i="1"/>
  <c r="AH2750" i="1"/>
  <c r="AH2762" i="1"/>
  <c r="AH2774" i="1"/>
  <c r="AH2786" i="1"/>
  <c r="AH2798" i="1"/>
  <c r="AH2810" i="1"/>
  <c r="AH2822" i="1"/>
  <c r="AH2834" i="1"/>
  <c r="AH2846" i="1"/>
  <c r="AH2858" i="1"/>
  <c r="AH2870" i="1"/>
  <c r="AH2882" i="1"/>
  <c r="AH2894" i="1"/>
  <c r="AH2906" i="1"/>
  <c r="AH2918" i="1"/>
  <c r="AH2930" i="1"/>
  <c r="AH2942" i="1"/>
  <c r="AH2954" i="1"/>
  <c r="AH2966" i="1"/>
  <c r="AH2978" i="1"/>
  <c r="AH2990" i="1"/>
  <c r="AH3002" i="1"/>
  <c r="AH3014" i="1"/>
  <c r="AH3026" i="1"/>
  <c r="AH3038" i="1"/>
  <c r="AH3050" i="1"/>
  <c r="AH3062" i="1"/>
  <c r="AH3074" i="1"/>
  <c r="AH3086" i="1"/>
  <c r="AH3098" i="1"/>
  <c r="AH3110" i="1"/>
  <c r="AH3122" i="1"/>
  <c r="AH3134" i="1"/>
  <c r="AH3146" i="1"/>
  <c r="AH3158" i="1"/>
  <c r="AH1061" i="1"/>
  <c r="AH1073" i="1"/>
  <c r="AH1085" i="1"/>
  <c r="AH1097" i="1"/>
  <c r="AH1109" i="1"/>
  <c r="AH1121" i="1"/>
  <c r="AH1133" i="1"/>
  <c r="AH1145" i="1"/>
  <c r="AH1157" i="1"/>
  <c r="AH1169" i="1"/>
  <c r="AH1181" i="1"/>
  <c r="AH1193" i="1"/>
  <c r="AH1205" i="1"/>
  <c r="AH1217" i="1"/>
  <c r="AH1229" i="1"/>
  <c r="AH1241" i="1"/>
  <c r="AH1253" i="1"/>
  <c r="AH1265" i="1"/>
  <c r="AH1277" i="1"/>
  <c r="AH1289" i="1"/>
  <c r="AH1301" i="1"/>
  <c r="AH1313" i="1"/>
  <c r="AH1325" i="1"/>
  <c r="AH1337" i="1"/>
  <c r="AH1349" i="1"/>
  <c r="AH1361" i="1"/>
  <c r="AH1373" i="1"/>
  <c r="AH1385" i="1"/>
  <c r="AH1397" i="1"/>
  <c r="AH1409" i="1"/>
  <c r="AH1421" i="1"/>
  <c r="AH1433" i="1"/>
  <c r="AH1445" i="1"/>
  <c r="AH1457" i="1"/>
  <c r="AH1469" i="1"/>
  <c r="AH1481" i="1"/>
  <c r="AH1493" i="1"/>
  <c r="AH1505" i="1"/>
  <c r="AH1517" i="1"/>
  <c r="AH1529" i="1"/>
  <c r="AH1541" i="1"/>
  <c r="AH1553" i="1"/>
  <c r="AH1565" i="1"/>
  <c r="AH1577" i="1"/>
  <c r="AH1589" i="1"/>
  <c r="AH1601" i="1"/>
  <c r="AH1613" i="1"/>
  <c r="AH1625" i="1"/>
  <c r="AH1637" i="1"/>
  <c r="AH1649" i="1"/>
  <c r="AH1661" i="1"/>
  <c r="AH1673" i="1"/>
  <c r="AH1685" i="1"/>
  <c r="AH1697" i="1"/>
  <c r="AH1709" i="1"/>
  <c r="AH1721" i="1"/>
  <c r="AH1733" i="1"/>
  <c r="AH1745" i="1"/>
  <c r="AH1757" i="1"/>
  <c r="AH1769" i="1"/>
  <c r="AH1781" i="1"/>
  <c r="AH1793" i="1"/>
  <c r="AH1805" i="1"/>
  <c r="AH1817" i="1"/>
  <c r="AH1829" i="1"/>
  <c r="AH1841" i="1"/>
  <c r="AH1853" i="1"/>
  <c r="AH1865" i="1"/>
  <c r="AH1877" i="1"/>
  <c r="AH1889" i="1"/>
  <c r="AH1901" i="1"/>
  <c r="AH1913" i="1"/>
  <c r="AH1925" i="1"/>
  <c r="AH1937" i="1"/>
  <c r="AH1949" i="1"/>
  <c r="AH1961" i="1"/>
  <c r="AH1973" i="1"/>
  <c r="AH1985" i="1"/>
  <c r="AH1997" i="1"/>
  <c r="AH2009" i="1"/>
  <c r="AH2021" i="1"/>
  <c r="AH2033" i="1"/>
  <c r="AH2045" i="1"/>
  <c r="AH2057" i="1"/>
  <c r="AH2069" i="1"/>
  <c r="AH2081" i="1"/>
  <c r="AH2093" i="1"/>
  <c r="AH2105" i="1"/>
  <c r="AH2117" i="1"/>
  <c r="AH2129" i="1"/>
  <c r="AH2141" i="1"/>
  <c r="AH2418" i="1"/>
  <c r="AH2430" i="1"/>
  <c r="AH2442" i="1"/>
  <c r="AH2454" i="1"/>
  <c r="AH2466" i="1"/>
  <c r="AH2478" i="1"/>
  <c r="AH2490" i="1"/>
  <c r="AH2502" i="1"/>
  <c r="AH2514" i="1"/>
  <c r="AH2526" i="1"/>
  <c r="AH2538" i="1"/>
  <c r="AH2550" i="1"/>
  <c r="AH2562" i="1"/>
  <c r="AH2574" i="1"/>
  <c r="AH2586" i="1"/>
  <c r="AH2598" i="1"/>
  <c r="AH2610" i="1"/>
  <c r="AH2622" i="1"/>
  <c r="AH2634" i="1"/>
  <c r="AH2646" i="1"/>
  <c r="AH2658" i="1"/>
  <c r="AH2670" i="1"/>
  <c r="AH2682" i="1"/>
  <c r="AH2694" i="1"/>
  <c r="AH2706" i="1"/>
  <c r="AH2718" i="1"/>
  <c r="AH2730" i="1"/>
  <c r="AH2742" i="1"/>
  <c r="AH2754" i="1"/>
  <c r="AH2766" i="1"/>
  <c r="AH2778" i="1"/>
  <c r="AH2790" i="1"/>
  <c r="AH2802" i="1"/>
  <c r="AH2814" i="1"/>
  <c r="AH2826" i="1"/>
  <c r="AH2838" i="1"/>
  <c r="AH2850" i="1"/>
  <c r="AH2862" i="1"/>
  <c r="AH2874" i="1"/>
  <c r="AH2886" i="1"/>
  <c r="AH2898" i="1"/>
  <c r="AH2910" i="1"/>
  <c r="AH2922" i="1"/>
  <c r="AH2934" i="1"/>
  <c r="AH2946" i="1"/>
  <c r="AH2958" i="1"/>
  <c r="AH2970" i="1"/>
  <c r="AH2982" i="1"/>
  <c r="AH2994" i="1"/>
  <c r="AH3006" i="1"/>
  <c r="AH3018" i="1"/>
  <c r="AH3030" i="1"/>
  <c r="AH3042" i="1"/>
  <c r="AH3054" i="1"/>
  <c r="AH3066" i="1"/>
  <c r="AH3078" i="1"/>
  <c r="AH3090" i="1"/>
  <c r="AH3102" i="1"/>
  <c r="AH3114" i="1"/>
  <c r="AH3126" i="1"/>
  <c r="AH3138" i="1"/>
  <c r="AH3150" i="1"/>
  <c r="AH2095" i="1"/>
  <c r="AH2107" i="1"/>
  <c r="AH2119" i="1"/>
  <c r="AH2131" i="1"/>
  <c r="AH2143" i="1"/>
  <c r="AH2155" i="1"/>
  <c r="AH2167" i="1"/>
  <c r="AH2179" i="1"/>
  <c r="AH2191" i="1"/>
  <c r="AH2203" i="1"/>
  <c r="AH2215" i="1"/>
  <c r="AH2227" i="1"/>
  <c r="AH2239" i="1"/>
  <c r="AH2251" i="1"/>
  <c r="AH2263" i="1"/>
  <c r="AH2275" i="1"/>
  <c r="AH2287" i="1"/>
  <c r="AH2299" i="1"/>
  <c r="AH2311" i="1"/>
  <c r="AH2323" i="1"/>
  <c r="AH2335" i="1"/>
  <c r="AH2347" i="1"/>
  <c r="AH2359" i="1"/>
  <c r="AH2371" i="1"/>
  <c r="AH2383" i="1"/>
  <c r="AH2395" i="1"/>
  <c r="AH2407" i="1"/>
  <c r="AH2419" i="1"/>
  <c r="AH2431" i="1"/>
  <c r="AH2443" i="1"/>
  <c r="AH2455" i="1"/>
  <c r="AH2467" i="1"/>
  <c r="AH2479" i="1"/>
  <c r="AH2491" i="1"/>
  <c r="AH2503" i="1"/>
  <c r="AH2515" i="1"/>
  <c r="AH2527" i="1"/>
  <c r="AH2539" i="1"/>
  <c r="AH2551" i="1"/>
  <c r="AH2563" i="1"/>
  <c r="AH2575" i="1"/>
  <c r="AH2587" i="1"/>
  <c r="AH2599" i="1"/>
  <c r="AH2611" i="1"/>
  <c r="AH2623" i="1"/>
  <c r="AH2635" i="1"/>
  <c r="AH2647" i="1"/>
  <c r="AH2659" i="1"/>
  <c r="AH2671" i="1"/>
  <c r="AH2683" i="1"/>
  <c r="AH2695" i="1"/>
  <c r="AH2707" i="1"/>
  <c r="AH2719" i="1"/>
  <c r="AH2731" i="1"/>
  <c r="AH2743" i="1"/>
  <c r="AH2755" i="1"/>
  <c r="AH2767" i="1"/>
  <c r="AH2779" i="1"/>
  <c r="AH2791" i="1"/>
  <c r="AH2803" i="1"/>
  <c r="AH2815" i="1"/>
  <c r="AH2827" i="1"/>
  <c r="AH2528" i="1"/>
  <c r="AH2540" i="1"/>
  <c r="AH2552" i="1"/>
  <c r="AH2564" i="1"/>
  <c r="AH2576" i="1"/>
  <c r="AH2588" i="1"/>
  <c r="AH2600" i="1"/>
  <c r="AH2612" i="1"/>
  <c r="AH2624" i="1"/>
  <c r="AH2636" i="1"/>
  <c r="AH2648" i="1"/>
  <c r="AH2660" i="1"/>
  <c r="AH2672" i="1"/>
  <c r="AH2684" i="1"/>
  <c r="AH2696" i="1"/>
  <c r="AH2708" i="1"/>
  <c r="AH2720" i="1"/>
  <c r="AH2732" i="1"/>
  <c r="AH2744" i="1"/>
  <c r="AH2756" i="1"/>
  <c r="AH2768" i="1"/>
  <c r="AH2780" i="1"/>
  <c r="AH2792" i="1"/>
  <c r="AH2804" i="1"/>
  <c r="AH2816" i="1"/>
  <c r="AH2828" i="1"/>
  <c r="AH2840" i="1"/>
  <c r="AH2852" i="1"/>
  <c r="AH2864" i="1"/>
  <c r="AH2876" i="1"/>
  <c r="AH2888" i="1"/>
  <c r="AH2900" i="1"/>
  <c r="AH2912" i="1"/>
  <c r="AH2924" i="1"/>
  <c r="AH2936" i="1"/>
  <c r="AH2948" i="1"/>
  <c r="AH2960" i="1"/>
  <c r="AH2972" i="1"/>
  <c r="AH2984" i="1"/>
  <c r="AH2996" i="1"/>
  <c r="AH3008" i="1"/>
  <c r="AH3020" i="1"/>
  <c r="AH3032" i="1"/>
  <c r="AH3044" i="1"/>
  <c r="AH3056" i="1"/>
  <c r="AH3068" i="1"/>
  <c r="AH3080" i="1"/>
  <c r="AH3092" i="1"/>
  <c r="AH3104" i="1"/>
  <c r="AH3116" i="1"/>
  <c r="AH3128" i="1"/>
  <c r="AH3140" i="1"/>
  <c r="AH3152" i="1"/>
  <c r="AH3164" i="1"/>
  <c r="AH3176" i="1"/>
  <c r="AH3188" i="1"/>
  <c r="AH3200" i="1"/>
  <c r="AH3212" i="1"/>
  <c r="AH3224" i="1"/>
  <c r="AH3236" i="1"/>
  <c r="AH3248" i="1"/>
  <c r="AH3260" i="1"/>
  <c r="AH3272" i="1"/>
  <c r="AH3284" i="1"/>
  <c r="AH3296" i="1"/>
  <c r="AH3308" i="1"/>
  <c r="AH3320" i="1"/>
  <c r="AH3332" i="1"/>
  <c r="AH3344" i="1"/>
  <c r="AH3356" i="1"/>
  <c r="AH3368" i="1"/>
  <c r="AH3380" i="1"/>
  <c r="AH3392" i="1"/>
  <c r="AH3404" i="1"/>
  <c r="AH3416" i="1"/>
  <c r="AH3428" i="1"/>
  <c r="AH3440" i="1"/>
  <c r="AH3452" i="1"/>
  <c r="AH3464" i="1"/>
  <c r="AH3476" i="1"/>
  <c r="AH1440" i="1"/>
  <c r="AH1452" i="1"/>
  <c r="AH1464" i="1"/>
  <c r="AH1476" i="1"/>
  <c r="AH1488" i="1"/>
  <c r="AH1500" i="1"/>
  <c r="AH1512" i="1"/>
  <c r="AH1524" i="1"/>
  <c r="AH1536" i="1"/>
  <c r="AH1548" i="1"/>
  <c r="AH1560" i="1"/>
  <c r="AH1572" i="1"/>
  <c r="AH1584" i="1"/>
  <c r="AH1596" i="1"/>
  <c r="AH1608" i="1"/>
  <c r="AH1620" i="1"/>
  <c r="AH1632" i="1"/>
  <c r="AH1644" i="1"/>
  <c r="AH1656" i="1"/>
  <c r="AH1668" i="1"/>
  <c r="AH1680" i="1"/>
  <c r="AH1692" i="1"/>
  <c r="AH1704" i="1"/>
  <c r="AH1716" i="1"/>
  <c r="AH1728" i="1"/>
  <c r="AH1740" i="1"/>
  <c r="AH1752" i="1"/>
  <c r="AH1764" i="1"/>
  <c r="AH1776" i="1"/>
  <c r="AH1788" i="1"/>
  <c r="AH1800" i="1"/>
  <c r="AH1812" i="1"/>
  <c r="AH1824" i="1"/>
  <c r="AH1836" i="1"/>
  <c r="AH1848" i="1"/>
  <c r="AH1860" i="1"/>
  <c r="AH1872" i="1"/>
  <c r="AH1884" i="1"/>
  <c r="AH1896" i="1"/>
  <c r="AH1908" i="1"/>
  <c r="AH1920" i="1"/>
  <c r="AH1932" i="1"/>
  <c r="AH1944" i="1"/>
  <c r="AH1956" i="1"/>
  <c r="AH1968" i="1"/>
  <c r="AH1980" i="1"/>
  <c r="AH1992" i="1"/>
  <c r="AH2004" i="1"/>
  <c r="AH2016" i="1"/>
  <c r="AH2028" i="1"/>
  <c r="AH2040" i="1"/>
  <c r="AH2052" i="1"/>
  <c r="AH2064" i="1"/>
  <c r="AH2076" i="1"/>
  <c r="AH2088" i="1"/>
  <c r="AH2100" i="1"/>
  <c r="AH2112" i="1"/>
  <c r="AH2124" i="1"/>
  <c r="AH2136" i="1"/>
  <c r="AH2148" i="1"/>
  <c r="AH2160" i="1"/>
  <c r="AH2172" i="1"/>
  <c r="AH2184" i="1"/>
  <c r="AH2196" i="1"/>
  <c r="AH2208" i="1"/>
  <c r="AH2220" i="1"/>
  <c r="AH2232" i="1"/>
  <c r="AH2244" i="1"/>
  <c r="AH2256" i="1"/>
  <c r="AH2268" i="1"/>
  <c r="AH2280" i="1"/>
  <c r="AH2292" i="1"/>
  <c r="AH2304" i="1"/>
  <c r="AH2316" i="1"/>
  <c r="AH2328" i="1"/>
  <c r="AH2340" i="1"/>
  <c r="AH2352" i="1"/>
  <c r="AH2364" i="1"/>
  <c r="AH2376" i="1"/>
  <c r="AH2388" i="1"/>
  <c r="AH2400" i="1"/>
  <c r="AH2412" i="1"/>
  <c r="AH2424" i="1"/>
  <c r="AH2436" i="1"/>
  <c r="AH2448" i="1"/>
  <c r="AH2460" i="1"/>
  <c r="AH2472" i="1"/>
  <c r="AH2484" i="1"/>
  <c r="AH2496" i="1"/>
  <c r="AH2508" i="1"/>
  <c r="AH2520" i="1"/>
  <c r="AH2532" i="1"/>
  <c r="AH2544" i="1"/>
  <c r="AH2556" i="1"/>
  <c r="AH2568" i="1"/>
  <c r="AH2580" i="1"/>
  <c r="AH2592" i="1"/>
  <c r="AH2604" i="1"/>
  <c r="AH2616" i="1"/>
  <c r="AH2628" i="1"/>
  <c r="AH2640" i="1"/>
  <c r="AH2652" i="1"/>
  <c r="AH2664" i="1"/>
  <c r="AH2676" i="1"/>
  <c r="AH2688" i="1"/>
  <c r="AH2700" i="1"/>
  <c r="AH2712" i="1"/>
  <c r="AH2724" i="1"/>
  <c r="AH2736" i="1"/>
  <c r="AH2748" i="1"/>
  <c r="AH2760" i="1"/>
  <c r="AH2772" i="1"/>
  <c r="AH2784" i="1"/>
  <c r="AH2796" i="1"/>
  <c r="AH2808" i="1"/>
  <c r="AH2820" i="1"/>
  <c r="AH2832" i="1"/>
  <c r="AH2844" i="1"/>
  <c r="AH2856" i="1"/>
  <c r="AH2868" i="1"/>
  <c r="AH2880" i="1"/>
  <c r="AH2892" i="1"/>
  <c r="AH2904" i="1"/>
  <c r="AH2916" i="1"/>
  <c r="AH2928" i="1"/>
  <c r="AH2940" i="1"/>
  <c r="AH2952" i="1"/>
  <c r="AH2964" i="1"/>
  <c r="AH2976" i="1"/>
  <c r="AH2988" i="1"/>
  <c r="AH3000" i="1"/>
  <c r="AH3012" i="1"/>
  <c r="AH3024" i="1"/>
  <c r="AH3036" i="1"/>
  <c r="AH3048" i="1"/>
  <c r="AH3060" i="1"/>
  <c r="AH3072" i="1"/>
  <c r="AH3084" i="1"/>
  <c r="AH3096" i="1"/>
  <c r="AH3108" i="1"/>
  <c r="AH3120" i="1"/>
  <c r="AH3132" i="1"/>
  <c r="AH3144" i="1"/>
  <c r="AH3156" i="1"/>
  <c r="AH3168" i="1"/>
  <c r="AH3180" i="1"/>
  <c r="AH3192" i="1"/>
  <c r="AH3204" i="1"/>
  <c r="AH3216" i="1"/>
  <c r="AH3228" i="1"/>
  <c r="AH3240" i="1"/>
  <c r="AH3252" i="1"/>
  <c r="AH3264" i="1"/>
  <c r="AH3276" i="1"/>
  <c r="AH3288" i="1"/>
  <c r="AH3300" i="1"/>
  <c r="AH3312" i="1"/>
  <c r="AH3324" i="1"/>
  <c r="AH3336" i="1"/>
  <c r="AH3348" i="1"/>
  <c r="AH3360" i="1"/>
  <c r="AH3372" i="1"/>
  <c r="AH3384" i="1"/>
  <c r="AH3396" i="1"/>
  <c r="AH3408" i="1"/>
  <c r="AH3420" i="1"/>
  <c r="AH3432" i="1"/>
  <c r="AH3444" i="1"/>
  <c r="AH3456" i="1"/>
  <c r="AH3468" i="1"/>
  <c r="AH2785" i="1"/>
  <c r="AH2797" i="1"/>
  <c r="AH2809" i="1"/>
  <c r="AH2821" i="1"/>
  <c r="AH2833" i="1"/>
  <c r="AH2845" i="1"/>
  <c r="AH2857" i="1"/>
  <c r="AH2869" i="1"/>
  <c r="AH2881" i="1"/>
  <c r="AH2893" i="1"/>
  <c r="AH2905" i="1"/>
  <c r="AH2917" i="1"/>
  <c r="AH2929" i="1"/>
  <c r="AH2941" i="1"/>
  <c r="AH2953" i="1"/>
  <c r="AH2965" i="1"/>
  <c r="AH2977" i="1"/>
  <c r="AH2989" i="1"/>
  <c r="AH3001" i="1"/>
  <c r="AH3013" i="1"/>
  <c r="AH3025" i="1"/>
  <c r="AH3037" i="1"/>
  <c r="AH3049" i="1"/>
  <c r="AH3061" i="1"/>
  <c r="AH3073" i="1"/>
  <c r="AH3085" i="1"/>
  <c r="AH3097" i="1"/>
  <c r="AH3109" i="1"/>
  <c r="AH3121" i="1"/>
  <c r="AH3133" i="1"/>
  <c r="AH3145" i="1"/>
  <c r="AH3157" i="1"/>
  <c r="AH3169" i="1"/>
  <c r="AH3181" i="1"/>
  <c r="AH3193" i="1"/>
  <c r="AH3205" i="1"/>
  <c r="AH3217" i="1"/>
  <c r="AH3229" i="1"/>
  <c r="AH3241" i="1"/>
  <c r="AH3253" i="1"/>
  <c r="AH3265" i="1"/>
  <c r="AH3277" i="1"/>
  <c r="AH3289" i="1"/>
  <c r="AH3301" i="1"/>
  <c r="AH3313" i="1"/>
  <c r="AH3325" i="1"/>
  <c r="AH3337" i="1"/>
  <c r="AH3349" i="1"/>
  <c r="AH3361" i="1"/>
  <c r="AH3373" i="1"/>
  <c r="AH3385" i="1"/>
  <c r="AH3397" i="1"/>
  <c r="AH3409" i="1"/>
  <c r="AH3421" i="1"/>
  <c r="AH3433" i="1"/>
  <c r="AH3445" i="1"/>
  <c r="AH3457" i="1"/>
  <c r="AH3469" i="1"/>
  <c r="AH3170" i="1"/>
  <c r="AH3182" i="1"/>
  <c r="AH3194" i="1"/>
  <c r="AH3206" i="1"/>
  <c r="AH3218" i="1"/>
  <c r="AH3230" i="1"/>
  <c r="AH3242" i="1"/>
  <c r="AH3254" i="1"/>
  <c r="AH3266" i="1"/>
  <c r="AH3278" i="1"/>
  <c r="AH3290" i="1"/>
  <c r="AH3302" i="1"/>
  <c r="AH3314" i="1"/>
  <c r="AH3326" i="1"/>
  <c r="AH3338" i="1"/>
  <c r="AH3350" i="1"/>
  <c r="AH3362" i="1"/>
  <c r="AH3374" i="1"/>
  <c r="AH3386" i="1"/>
  <c r="AH3398" i="1"/>
  <c r="AH3410" i="1"/>
  <c r="AH3422" i="1"/>
  <c r="AH3434" i="1"/>
  <c r="AH3446" i="1"/>
  <c r="AH3458" i="1"/>
  <c r="AH3470" i="1"/>
  <c r="AH3" i="1"/>
  <c r="AH15" i="1"/>
  <c r="AH27" i="1"/>
  <c r="AH39" i="1"/>
  <c r="AH51" i="1"/>
  <c r="AH63" i="1"/>
  <c r="AH75" i="1"/>
  <c r="AH87" i="1"/>
  <c r="AH99" i="1"/>
  <c r="AH111" i="1"/>
  <c r="AH123" i="1"/>
  <c r="AH135" i="1"/>
  <c r="AH147" i="1"/>
  <c r="AH159" i="1"/>
  <c r="AH171" i="1"/>
  <c r="AH183" i="1"/>
  <c r="AH195" i="1"/>
  <c r="AH207" i="1"/>
  <c r="AH219" i="1"/>
  <c r="AH231" i="1"/>
  <c r="AH243" i="1"/>
  <c r="AH255" i="1"/>
  <c r="AH267" i="1"/>
  <c r="AH279" i="1"/>
  <c r="AH291" i="1"/>
  <c r="AH303" i="1"/>
  <c r="AH315" i="1"/>
  <c r="AH327" i="1"/>
  <c r="AH339" i="1"/>
  <c r="AH351" i="1"/>
  <c r="AH363" i="1"/>
  <c r="AH375" i="1"/>
  <c r="AH387" i="1"/>
  <c r="AH399" i="1"/>
  <c r="AH411" i="1"/>
  <c r="AH423" i="1"/>
  <c r="AH435" i="1"/>
  <c r="AH447" i="1"/>
  <c r="AH459" i="1"/>
  <c r="AH471" i="1"/>
  <c r="AH483" i="1"/>
  <c r="AH495" i="1"/>
  <c r="AH507" i="1"/>
  <c r="AH519" i="1"/>
  <c r="AH531" i="1"/>
  <c r="AH543" i="1"/>
  <c r="AH555" i="1"/>
  <c r="AH567" i="1"/>
  <c r="AH579" i="1"/>
  <c r="AH591" i="1"/>
  <c r="AH603" i="1"/>
  <c r="AH615" i="1"/>
  <c r="AH627" i="1"/>
  <c r="AH639" i="1"/>
  <c r="AH651" i="1"/>
  <c r="AH663" i="1"/>
  <c r="AH675" i="1"/>
  <c r="AH687" i="1"/>
  <c r="AH699" i="1"/>
  <c r="AH711" i="1"/>
  <c r="AH723" i="1"/>
  <c r="AH735" i="1"/>
  <c r="AH747" i="1"/>
  <c r="AH759" i="1"/>
  <c r="AH771" i="1"/>
  <c r="AH783" i="1"/>
  <c r="AH795" i="1"/>
  <c r="AH807" i="1"/>
  <c r="AH819" i="1"/>
  <c r="AH831" i="1"/>
  <c r="AH843" i="1"/>
  <c r="AH855" i="1"/>
  <c r="AH867" i="1"/>
  <c r="AH879" i="1"/>
  <c r="AH891" i="1"/>
  <c r="AH903" i="1"/>
  <c r="AH915" i="1"/>
  <c r="AH927" i="1"/>
  <c r="AH939" i="1"/>
  <c r="AH951" i="1"/>
  <c r="AH963" i="1"/>
  <c r="AH975" i="1"/>
  <c r="AH987" i="1"/>
  <c r="AH999" i="1"/>
  <c r="AH1011" i="1"/>
  <c r="AH1023" i="1"/>
  <c r="AH1035" i="1"/>
  <c r="AH1047" i="1"/>
  <c r="AH1059" i="1"/>
  <c r="AH1071" i="1"/>
  <c r="AH1083" i="1"/>
  <c r="AH1095" i="1"/>
  <c r="AH1107" i="1"/>
  <c r="AH1119" i="1"/>
  <c r="AH1131" i="1"/>
  <c r="AH1143" i="1"/>
  <c r="AH1155" i="1"/>
  <c r="AH1167" i="1"/>
  <c r="AH1179" i="1"/>
  <c r="AH1191" i="1"/>
  <c r="AH1203" i="1"/>
  <c r="AH1215" i="1"/>
  <c r="AH1227" i="1"/>
  <c r="AH2153" i="1"/>
  <c r="AH2165" i="1"/>
  <c r="AH2177" i="1"/>
  <c r="AH2189" i="1"/>
  <c r="AH2201" i="1"/>
  <c r="AH2213" i="1"/>
  <c r="AH2225" i="1"/>
  <c r="AH2237" i="1"/>
  <c r="AH2249" i="1"/>
  <c r="AH2261" i="1"/>
  <c r="AH2273" i="1"/>
  <c r="AH2285" i="1"/>
  <c r="AH2297" i="1"/>
  <c r="AH2309" i="1"/>
  <c r="AH2321" i="1"/>
  <c r="AH2333" i="1"/>
  <c r="AH2345" i="1"/>
  <c r="AH2357" i="1"/>
  <c r="AH2369" i="1"/>
  <c r="AH2381" i="1"/>
  <c r="AH2393" i="1"/>
  <c r="AH2405" i="1"/>
  <c r="AH2417" i="1"/>
  <c r="AH2429" i="1"/>
  <c r="AH2441" i="1"/>
  <c r="AH2453" i="1"/>
  <c r="AH2465" i="1"/>
  <c r="AH2477" i="1"/>
  <c r="AH2489" i="1"/>
  <c r="AH2501" i="1"/>
  <c r="AH2513" i="1"/>
  <c r="AH2525" i="1"/>
  <c r="AH2537" i="1"/>
  <c r="AH2549" i="1"/>
  <c r="AH2561" i="1"/>
  <c r="AH2573" i="1"/>
  <c r="AH2585" i="1"/>
  <c r="AH2597" i="1"/>
  <c r="AH2609" i="1"/>
  <c r="AH2621" i="1"/>
  <c r="AH2633" i="1"/>
  <c r="AH2645" i="1"/>
  <c r="AH2657" i="1"/>
  <c r="AH2669" i="1"/>
  <c r="AH2681" i="1"/>
  <c r="AH2693" i="1"/>
  <c r="AH2705" i="1"/>
  <c r="AH2717" i="1"/>
  <c r="AH2729" i="1"/>
  <c r="AH2741" i="1"/>
  <c r="AH2753" i="1"/>
  <c r="AH2765" i="1"/>
  <c r="AH2777" i="1"/>
  <c r="AH2789" i="1"/>
  <c r="AH2801" i="1"/>
  <c r="AH2813" i="1"/>
  <c r="AH2825" i="1"/>
  <c r="AH2837" i="1"/>
  <c r="AH2849" i="1"/>
  <c r="AH2861" i="1"/>
  <c r="AH2873" i="1"/>
  <c r="AH2885" i="1"/>
  <c r="AH2897" i="1"/>
  <c r="AH2909" i="1"/>
  <c r="AH2921" i="1"/>
  <c r="AH2933" i="1"/>
  <c r="AH2945" i="1"/>
  <c r="AH2957" i="1"/>
  <c r="AH2969" i="1"/>
  <c r="AH2981" i="1"/>
  <c r="AH2993" i="1"/>
  <c r="AH3005" i="1"/>
  <c r="AH3017" i="1"/>
  <c r="AH3029" i="1"/>
  <c r="AH3041" i="1"/>
  <c r="AH3053" i="1"/>
  <c r="AH3065" i="1"/>
  <c r="AH3077" i="1"/>
  <c r="AH3089" i="1"/>
  <c r="AH3101" i="1"/>
  <c r="AH3113" i="1"/>
  <c r="AH3125" i="1"/>
  <c r="AH3137" i="1"/>
  <c r="AH3149" i="1"/>
  <c r="AH3161" i="1"/>
  <c r="AH3173" i="1"/>
  <c r="AH3185" i="1"/>
  <c r="AH3197" i="1"/>
  <c r="AH3209" i="1"/>
  <c r="AH3221" i="1"/>
  <c r="AH3233" i="1"/>
  <c r="AH3245" i="1"/>
  <c r="AH3257" i="1"/>
  <c r="AH3269" i="1"/>
  <c r="AH3281" i="1"/>
  <c r="AH3293" i="1"/>
  <c r="AH3305" i="1"/>
  <c r="AH3317" i="1"/>
  <c r="AH3329" i="1"/>
  <c r="AH3341" i="1"/>
  <c r="AH3353" i="1"/>
  <c r="AH3365" i="1"/>
  <c r="AH3377" i="1"/>
  <c r="AH3389" i="1"/>
  <c r="AH3401" i="1"/>
  <c r="AH3413" i="1"/>
  <c r="AH3425" i="1"/>
  <c r="AH3437" i="1"/>
  <c r="AH3449" i="1"/>
  <c r="AH3461" i="1"/>
  <c r="AH3473" i="1"/>
  <c r="AH3162" i="1"/>
  <c r="AH3174" i="1"/>
  <c r="AH3186" i="1"/>
  <c r="AH3198" i="1"/>
  <c r="AH3210" i="1"/>
  <c r="AH3222" i="1"/>
  <c r="AH3234" i="1"/>
  <c r="AH3246" i="1"/>
  <c r="AH3258" i="1"/>
  <c r="AH3270" i="1"/>
  <c r="AH3282" i="1"/>
  <c r="AH3294" i="1"/>
  <c r="AH3306" i="1"/>
  <c r="AH3318" i="1"/>
  <c r="AH3330" i="1"/>
  <c r="AH3342" i="1"/>
  <c r="AH3354" i="1"/>
  <c r="AH3366" i="1"/>
  <c r="AH3378" i="1"/>
  <c r="AH3390" i="1"/>
  <c r="AH3402" i="1"/>
  <c r="AH3414" i="1"/>
  <c r="AH3426" i="1"/>
  <c r="AH3438" i="1"/>
  <c r="AH3450" i="1"/>
  <c r="AH3462" i="1"/>
  <c r="AH3474" i="1"/>
  <c r="AH2839" i="1"/>
  <c r="AH2851" i="1"/>
  <c r="AH2863" i="1"/>
  <c r="AH2875" i="1"/>
  <c r="AH2887" i="1"/>
  <c r="AH2899" i="1"/>
  <c r="AH2911" i="1"/>
  <c r="AH2923" i="1"/>
  <c r="AH2935" i="1"/>
  <c r="AH2947" i="1"/>
  <c r="AH2959" i="1"/>
  <c r="AH2971" i="1"/>
  <c r="AH2983" i="1"/>
  <c r="AH2995" i="1"/>
  <c r="AH3007" i="1"/>
  <c r="AH3019" i="1"/>
  <c r="AH3031" i="1"/>
  <c r="AH3043" i="1"/>
  <c r="AH3055" i="1"/>
  <c r="AH3067" i="1"/>
  <c r="AH3079" i="1"/>
  <c r="AH3091" i="1"/>
  <c r="AH3103" i="1"/>
  <c r="AH3115" i="1"/>
  <c r="AH3127" i="1"/>
  <c r="AH3139" i="1"/>
  <c r="AH3151" i="1"/>
  <c r="AH3163" i="1"/>
  <c r="AH3175" i="1"/>
  <c r="AH3187" i="1"/>
  <c r="AH3199" i="1"/>
  <c r="AH3211" i="1"/>
  <c r="AH3223" i="1"/>
  <c r="AH3235" i="1"/>
  <c r="AH3247" i="1"/>
  <c r="AH3259" i="1"/>
  <c r="AH3271" i="1"/>
  <c r="AH3283" i="1"/>
  <c r="AH3295" i="1"/>
  <c r="AH3307" i="1"/>
  <c r="AH3319" i="1"/>
  <c r="AH3331" i="1"/>
  <c r="AH3343" i="1"/>
  <c r="AH3355" i="1"/>
  <c r="AH3367" i="1"/>
  <c r="AH3379" i="1"/>
  <c r="AH3391" i="1"/>
  <c r="AH3403" i="1"/>
  <c r="AH3415" i="1"/>
  <c r="AH3427" i="1"/>
  <c r="AH3439" i="1"/>
  <c r="AH3451" i="1"/>
  <c r="AH3463" i="1"/>
  <c r="AH3475" i="1"/>
  <c r="AH419" i="1"/>
  <c r="AH431" i="1"/>
  <c r="AH443" i="1"/>
  <c r="AH455" i="1"/>
  <c r="AH467" i="1"/>
  <c r="AH479" i="1"/>
  <c r="AH491" i="1"/>
  <c r="AH503" i="1"/>
  <c r="AH515" i="1"/>
  <c r="AH527" i="1"/>
  <c r="AH539" i="1"/>
  <c r="AH551" i="1"/>
  <c r="AH563" i="1"/>
  <c r="AH575" i="1"/>
  <c r="AH587" i="1"/>
  <c r="AH599" i="1"/>
  <c r="AH611" i="1"/>
  <c r="AH623" i="1"/>
  <c r="AH635" i="1"/>
  <c r="AH647" i="1"/>
  <c r="AH659" i="1"/>
  <c r="AH671" i="1"/>
  <c r="AH683" i="1"/>
  <c r="AH695" i="1"/>
  <c r="AH707" i="1"/>
  <c r="AH719" i="1"/>
  <c r="AH731" i="1"/>
  <c r="AH743" i="1"/>
  <c r="AH755" i="1"/>
  <c r="AH767" i="1"/>
  <c r="AH779" i="1"/>
  <c r="AH791" i="1"/>
  <c r="AH803" i="1"/>
  <c r="AH815" i="1"/>
  <c r="AH827" i="1"/>
  <c r="AH839" i="1"/>
  <c r="AH851" i="1"/>
  <c r="AH863" i="1"/>
  <c r="AH875" i="1"/>
  <c r="AH887" i="1"/>
  <c r="AH899" i="1"/>
  <c r="AH911" i="1"/>
  <c r="AH923" i="1"/>
  <c r="AH935" i="1"/>
  <c r="AH947" i="1"/>
  <c r="AH959" i="1"/>
  <c r="AH971" i="1"/>
  <c r="AH983" i="1"/>
  <c r="AH995" i="1"/>
  <c r="AH1007" i="1"/>
  <c r="AH1019" i="1"/>
  <c r="AH1031" i="1"/>
  <c r="AH1043" i="1"/>
  <c r="AH1055" i="1"/>
  <c r="AH1067" i="1"/>
  <c r="AH1079" i="1"/>
  <c r="AH1091" i="1"/>
  <c r="AH1103" i="1"/>
  <c r="AH1115" i="1"/>
  <c r="AH1127" i="1"/>
  <c r="AH1139" i="1"/>
  <c r="AH1151" i="1"/>
  <c r="AH1163" i="1"/>
  <c r="AH1175" i="1"/>
  <c r="AH1187" i="1"/>
  <c r="AH1199" i="1"/>
  <c r="AH1211" i="1"/>
  <c r="AH1223" i="1"/>
  <c r="AH1235" i="1"/>
  <c r="AH1247" i="1"/>
  <c r="AH1259" i="1"/>
  <c r="AH1271" i="1"/>
  <c r="AH1283" i="1"/>
  <c r="AH1295" i="1"/>
  <c r="AH1307" i="1"/>
  <c r="AH1319" i="1"/>
  <c r="AH1331" i="1"/>
  <c r="AH1343" i="1"/>
  <c r="AH1355" i="1"/>
  <c r="AH1367" i="1"/>
  <c r="AH1379" i="1"/>
  <c r="AH1391" i="1"/>
  <c r="AH1403" i="1"/>
  <c r="AH1415" i="1"/>
  <c r="AH1427" i="1"/>
  <c r="AH1439" i="1"/>
  <c r="AH1451" i="1"/>
  <c r="AH1463" i="1"/>
  <c r="AH1475" i="1"/>
  <c r="AH1487" i="1"/>
  <c r="AH1499" i="1"/>
  <c r="AH1511" i="1"/>
  <c r="AH1523" i="1"/>
  <c r="AH1535" i="1"/>
  <c r="AH1547" i="1"/>
  <c r="AH1559" i="1"/>
  <c r="AH1571" i="1"/>
  <c r="AH1583" i="1"/>
  <c r="AH1595" i="1"/>
  <c r="AH1607" i="1"/>
  <c r="AH1619" i="1"/>
  <c r="AH1631" i="1"/>
  <c r="AH1643" i="1"/>
  <c r="AH1655" i="1"/>
  <c r="AH1667" i="1"/>
  <c r="AH1679" i="1"/>
  <c r="AH1691" i="1"/>
  <c r="AH1703" i="1"/>
  <c r="AH1715" i="1"/>
  <c r="AH1727" i="1"/>
  <c r="AH1739" i="1"/>
  <c r="AH1751" i="1"/>
  <c r="AH1763" i="1"/>
  <c r="AH1775" i="1"/>
  <c r="AH1787" i="1"/>
  <c r="AH1799" i="1"/>
  <c r="AH1811" i="1"/>
  <c r="AH1823" i="1"/>
  <c r="AH1835" i="1"/>
  <c r="AH1847" i="1"/>
  <c r="AH1859" i="1"/>
  <c r="AH1871" i="1"/>
  <c r="AH1883" i="1"/>
  <c r="AH1895" i="1"/>
  <c r="AH1907" i="1"/>
  <c r="AH1919" i="1"/>
  <c r="AH1931" i="1"/>
  <c r="AH1943" i="1"/>
  <c r="AH1955" i="1"/>
  <c r="AH1967" i="1"/>
  <c r="AH1979" i="1"/>
  <c r="AH1991" i="1"/>
  <c r="AH2003" i="1"/>
  <c r="AH2015" i="1"/>
  <c r="AH2027" i="1"/>
  <c r="AH2039" i="1"/>
  <c r="AH2051" i="1"/>
  <c r="AH2063" i="1"/>
  <c r="AH2075" i="1"/>
  <c r="AH2087" i="1"/>
  <c r="AH2099" i="1"/>
  <c r="AH2111" i="1"/>
  <c r="AH2123" i="1"/>
  <c r="AH2135" i="1"/>
  <c r="AH2147" i="1"/>
  <c r="AH2159" i="1"/>
  <c r="AH2171" i="1"/>
  <c r="AH2183" i="1"/>
  <c r="AH2195" i="1"/>
  <c r="AH2207" i="1"/>
  <c r="AH2219" i="1"/>
  <c r="AH2231" i="1"/>
  <c r="AH2243" i="1"/>
  <c r="AH2255" i="1"/>
  <c r="AH2267" i="1"/>
  <c r="AH2279" i="1"/>
  <c r="AH2291" i="1"/>
  <c r="AH2303" i="1"/>
  <c r="AH2315" i="1"/>
  <c r="AH2327" i="1"/>
  <c r="AH2339" i="1"/>
  <c r="AH2351" i="1"/>
  <c r="AH2363" i="1"/>
  <c r="AH2375" i="1"/>
  <c r="AH2387" i="1"/>
  <c r="AH2399" i="1"/>
  <c r="AH2411" i="1"/>
  <c r="AH2423" i="1"/>
  <c r="AH2435" i="1"/>
  <c r="AH2447" i="1"/>
  <c r="AH1239" i="1"/>
  <c r="AH1251" i="1"/>
  <c r="AH1263" i="1"/>
  <c r="AH1275" i="1"/>
  <c r="AH1287" i="1"/>
  <c r="AH1299" i="1"/>
  <c r="AH1311" i="1"/>
  <c r="AH1323" i="1"/>
  <c r="AH1335" i="1"/>
  <c r="AH1347" i="1"/>
  <c r="AH1359" i="1"/>
  <c r="AH1371" i="1"/>
  <c r="AH1383" i="1"/>
  <c r="AH1395" i="1"/>
  <c r="AH1407" i="1"/>
  <c r="AH1419" i="1"/>
  <c r="AH1431" i="1"/>
  <c r="AH1443" i="1"/>
  <c r="AH1455" i="1"/>
  <c r="AH1467" i="1"/>
  <c r="AH1479" i="1"/>
  <c r="AH1491" i="1"/>
  <c r="AH1503" i="1"/>
  <c r="AH1515" i="1"/>
  <c r="AH1527" i="1"/>
  <c r="AH1539" i="1"/>
  <c r="AH1551" i="1"/>
  <c r="AH1563" i="1"/>
  <c r="AH1575" i="1"/>
  <c r="AH1587" i="1"/>
  <c r="AH1599" i="1"/>
  <c r="AH1611" i="1"/>
  <c r="AH1623" i="1"/>
  <c r="AH1635" i="1"/>
  <c r="AH1647" i="1"/>
  <c r="AH1659" i="1"/>
  <c r="AH1671" i="1"/>
  <c r="AH1683" i="1"/>
  <c r="AH1695" i="1"/>
  <c r="AH1707" i="1"/>
  <c r="AH1719" i="1"/>
  <c r="AH1731" i="1"/>
  <c r="AH1743" i="1"/>
  <c r="AH1755" i="1"/>
  <c r="AH1767" i="1"/>
  <c r="AH1779" i="1"/>
  <c r="AH1791" i="1"/>
  <c r="AH1803" i="1"/>
  <c r="AH1815" i="1"/>
  <c r="AH1827" i="1"/>
  <c r="AH1839" i="1"/>
  <c r="AH1851" i="1"/>
  <c r="AH1863" i="1"/>
  <c r="AH1875" i="1"/>
  <c r="AH1887" i="1"/>
  <c r="AH1899" i="1"/>
  <c r="AH1911" i="1"/>
  <c r="AH1923" i="1"/>
  <c r="AH1935" i="1"/>
  <c r="AH1947" i="1"/>
  <c r="AH1959" i="1"/>
  <c r="AH1971" i="1"/>
  <c r="AH1983" i="1"/>
  <c r="AH1995" i="1"/>
  <c r="AH2007" i="1"/>
  <c r="AH2019" i="1"/>
  <c r="AH2031" i="1"/>
  <c r="AH2043" i="1"/>
  <c r="AH2055" i="1"/>
  <c r="AH2067" i="1"/>
  <c r="AH2079" i="1"/>
  <c r="AH2091" i="1"/>
  <c r="AH2103" i="1"/>
  <c r="AH2115" i="1"/>
  <c r="AH2127" i="1"/>
  <c r="AH2139" i="1"/>
  <c r="AH2151" i="1"/>
  <c r="AH2163" i="1"/>
  <c r="AH2175" i="1"/>
  <c r="AH2187" i="1"/>
  <c r="AH2199" i="1"/>
  <c r="AH2211" i="1"/>
  <c r="AH2223" i="1"/>
  <c r="AH2235" i="1"/>
  <c r="AH2247" i="1"/>
  <c r="AH2259" i="1"/>
  <c r="AH2271" i="1"/>
  <c r="AH2283" i="1"/>
  <c r="AH2295" i="1"/>
  <c r="AH2307" i="1"/>
  <c r="AH2319" i="1"/>
  <c r="AH2331" i="1"/>
  <c r="AH2343" i="1"/>
  <c r="AH2355" i="1"/>
  <c r="AH2367" i="1"/>
  <c r="AH2379" i="1"/>
  <c r="AH2391" i="1"/>
  <c r="AH2403" i="1"/>
  <c r="AH2415" i="1"/>
  <c r="AH2427" i="1"/>
  <c r="AH2439" i="1"/>
  <c r="AH2451" i="1"/>
  <c r="AH2459" i="1"/>
  <c r="AH2471" i="1"/>
  <c r="AH2483" i="1"/>
  <c r="AH2495" i="1"/>
  <c r="AH2507" i="1"/>
  <c r="AH2519" i="1"/>
  <c r="AH2531" i="1"/>
  <c r="AH2543" i="1"/>
  <c r="AH2555" i="1"/>
  <c r="AH2567" i="1"/>
  <c r="AH2579" i="1"/>
  <c r="AH2591" i="1"/>
  <c r="AH2603" i="1"/>
  <c r="AH2615" i="1"/>
  <c r="AH2627" i="1"/>
  <c r="AH2639" i="1"/>
  <c r="AH2651" i="1"/>
  <c r="AH2663" i="1"/>
  <c r="AH2675" i="1"/>
  <c r="AH2687" i="1"/>
  <c r="AH2699" i="1"/>
  <c r="AH2711" i="1"/>
  <c r="AH2723" i="1"/>
  <c r="AH2735" i="1"/>
  <c r="AH2747" i="1"/>
  <c r="AH2759" i="1"/>
  <c r="AH2771" i="1"/>
  <c r="AH2783" i="1"/>
  <c r="AH2795" i="1"/>
  <c r="AH2807" i="1"/>
  <c r="AH2819" i="1"/>
  <c r="AH2831" i="1"/>
  <c r="AH2843" i="1"/>
  <c r="AH2855" i="1"/>
  <c r="AH2867" i="1"/>
  <c r="AH2879" i="1"/>
  <c r="AH2891" i="1"/>
  <c r="AH2903" i="1"/>
  <c r="AH2915" i="1"/>
  <c r="AH2927" i="1"/>
  <c r="AH2939" i="1"/>
  <c r="AH2951" i="1"/>
  <c r="AH2963" i="1"/>
  <c r="AH2975" i="1"/>
  <c r="AH2987" i="1"/>
  <c r="AH2999" i="1"/>
  <c r="AH3011" i="1"/>
  <c r="AH3023" i="1"/>
  <c r="AH3035" i="1"/>
  <c r="AH3047" i="1"/>
  <c r="AH3059" i="1"/>
  <c r="AH3071" i="1"/>
  <c r="AH3083" i="1"/>
  <c r="AH3095" i="1"/>
  <c r="AH3107" i="1"/>
  <c r="AH3119" i="1"/>
  <c r="AH3131" i="1"/>
  <c r="AH3143" i="1"/>
  <c r="AH3155" i="1"/>
  <c r="AH3167" i="1"/>
  <c r="AH3179" i="1"/>
  <c r="AH3191" i="1"/>
  <c r="AH3203" i="1"/>
  <c r="AH3215" i="1"/>
  <c r="AH3227" i="1"/>
  <c r="AH3239" i="1"/>
  <c r="AH3251" i="1"/>
  <c r="AH3263" i="1"/>
  <c r="AH3275" i="1"/>
  <c r="AH3287" i="1"/>
  <c r="AH3299" i="1"/>
  <c r="AH3311" i="1"/>
  <c r="AH3323" i="1"/>
  <c r="AH3335" i="1"/>
  <c r="AH3347" i="1"/>
  <c r="AH3359" i="1"/>
  <c r="AH3371" i="1"/>
  <c r="AH3383" i="1"/>
  <c r="AH3395" i="1"/>
  <c r="AH3407" i="1"/>
  <c r="AH3419" i="1"/>
  <c r="AH3431" i="1"/>
  <c r="AH3443" i="1"/>
  <c r="AH3455" i="1"/>
  <c r="AH3467" i="1"/>
  <c r="AH2463" i="1"/>
  <c r="AH2475" i="1"/>
  <c r="AH2487" i="1"/>
  <c r="AH2499" i="1"/>
  <c r="AH2511" i="1"/>
  <c r="AH2523" i="1"/>
  <c r="AH2535" i="1"/>
  <c r="AH2547" i="1"/>
  <c r="AH2559" i="1"/>
  <c r="AH2571" i="1"/>
  <c r="AH2583" i="1"/>
  <c r="AH2595" i="1"/>
  <c r="AH2607" i="1"/>
  <c r="AH2619" i="1"/>
  <c r="AH2631" i="1"/>
  <c r="AH2643" i="1"/>
  <c r="AH2655" i="1"/>
  <c r="AH2667" i="1"/>
  <c r="AH2679" i="1"/>
  <c r="AH2691" i="1"/>
  <c r="AH2703" i="1"/>
  <c r="AH2715" i="1"/>
  <c r="AH2727" i="1"/>
  <c r="AH2739" i="1"/>
  <c r="AH2751" i="1"/>
  <c r="AH2763" i="1"/>
  <c r="AH2775" i="1"/>
  <c r="AH2787" i="1"/>
  <c r="AH2799" i="1"/>
  <c r="AH2811" i="1"/>
  <c r="AH2823" i="1"/>
  <c r="AH2835" i="1"/>
  <c r="AH2847" i="1"/>
  <c r="AH2859" i="1"/>
  <c r="AH2871" i="1"/>
  <c r="AH2883" i="1"/>
  <c r="AH2895" i="1"/>
  <c r="AH2907" i="1"/>
  <c r="AH2919" i="1"/>
  <c r="AH2931" i="1"/>
  <c r="AH2943" i="1"/>
  <c r="AH2955" i="1"/>
  <c r="AH2967" i="1"/>
  <c r="AH2979" i="1"/>
  <c r="AH2991" i="1"/>
  <c r="AH3003" i="1"/>
  <c r="AH3015" i="1"/>
  <c r="AH3027" i="1"/>
  <c r="AH3039" i="1"/>
  <c r="AH3051" i="1"/>
  <c r="AH3063" i="1"/>
  <c r="AH3075" i="1"/>
  <c r="AH3087" i="1"/>
  <c r="AH3099" i="1"/>
  <c r="AH3111" i="1"/>
  <c r="AH3123" i="1"/>
  <c r="AH3135" i="1"/>
  <c r="AH3147" i="1"/>
  <c r="AH3159" i="1"/>
  <c r="AH3171" i="1"/>
  <c r="AH3183" i="1"/>
  <c r="AH3195" i="1"/>
  <c r="AH3207" i="1"/>
  <c r="AH3219" i="1"/>
  <c r="AH3231" i="1"/>
  <c r="AH3243" i="1"/>
  <c r="AH3255" i="1"/>
  <c r="AH3267" i="1"/>
  <c r="AH3279" i="1"/>
  <c r="AH3291" i="1"/>
  <c r="AH3303" i="1"/>
  <c r="AH3315" i="1"/>
  <c r="AH3327" i="1"/>
  <c r="AH3339" i="1"/>
  <c r="AH3351" i="1"/>
  <c r="AH3363" i="1"/>
  <c r="AH3375" i="1"/>
  <c r="AH3387" i="1"/>
  <c r="AH3399" i="1"/>
  <c r="AH3411" i="1"/>
  <c r="AH3423" i="1"/>
  <c r="AH3435" i="1"/>
  <c r="AH3447" i="1"/>
  <c r="AH3459" i="1"/>
  <c r="AH3471" i="1"/>
  <c r="U676" i="2"/>
  <c r="U675" i="2"/>
  <c r="U674" i="2"/>
  <c r="U673" i="2"/>
  <c r="U672" i="2"/>
  <c r="U671" i="2"/>
  <c r="U670" i="2"/>
  <c r="U669" i="2"/>
  <c r="U668" i="2"/>
  <c r="U667" i="2"/>
  <c r="U666" i="2"/>
  <c r="U665" i="2"/>
  <c r="U664" i="2"/>
  <c r="U663" i="2"/>
  <c r="U662" i="2"/>
  <c r="U661" i="2"/>
  <c r="U660" i="2"/>
  <c r="U659" i="2"/>
  <c r="U658" i="2"/>
  <c r="U657" i="2"/>
  <c r="U656" i="2"/>
  <c r="U655" i="2"/>
  <c r="U654" i="2"/>
  <c r="U653" i="2"/>
  <c r="U652" i="2"/>
  <c r="U651" i="2"/>
  <c r="U650" i="2"/>
  <c r="U649" i="2"/>
  <c r="U648" i="2"/>
  <c r="U647" i="2"/>
  <c r="U646" i="2"/>
  <c r="U645" i="2"/>
  <c r="U644" i="2"/>
  <c r="U643" i="2"/>
  <c r="U642" i="2"/>
  <c r="U641" i="2"/>
  <c r="U640" i="2"/>
  <c r="U639" i="2"/>
  <c r="U638" i="2"/>
  <c r="U637" i="2"/>
  <c r="U636" i="2"/>
  <c r="U635" i="2"/>
  <c r="U634" i="2"/>
  <c r="U633" i="2"/>
  <c r="U632" i="2"/>
  <c r="U631" i="2"/>
  <c r="U630" i="2"/>
  <c r="U629" i="2"/>
  <c r="U628" i="2"/>
  <c r="U627" i="2"/>
  <c r="U626" i="2"/>
  <c r="U625" i="2"/>
  <c r="U624" i="2"/>
  <c r="U623" i="2"/>
  <c r="U622" i="2"/>
  <c r="U621" i="2"/>
  <c r="U620" i="2"/>
  <c r="U619" i="2"/>
  <c r="U618" i="2"/>
  <c r="U617" i="2"/>
  <c r="U616" i="2"/>
  <c r="U615" i="2"/>
  <c r="U614" i="2"/>
  <c r="U613" i="2"/>
  <c r="U612" i="2"/>
  <c r="U611" i="2"/>
  <c r="U610" i="2"/>
  <c r="U609" i="2"/>
  <c r="U608" i="2"/>
  <c r="U607" i="2"/>
  <c r="U606" i="2"/>
  <c r="U605" i="2"/>
  <c r="U604" i="2"/>
  <c r="U603" i="2"/>
  <c r="U602" i="2"/>
  <c r="U601" i="2"/>
  <c r="U600" i="2"/>
  <c r="U599" i="2"/>
  <c r="U598" i="2"/>
  <c r="U597" i="2"/>
  <c r="U596" i="2"/>
  <c r="U595" i="2"/>
  <c r="U594" i="2"/>
  <c r="U593" i="2"/>
  <c r="U592" i="2"/>
  <c r="U591" i="2"/>
  <c r="U590" i="2"/>
  <c r="U589" i="2"/>
  <c r="U588" i="2"/>
  <c r="U587" i="2"/>
  <c r="U586" i="2"/>
  <c r="U585" i="2"/>
  <c r="U584" i="2"/>
  <c r="U583" i="2"/>
  <c r="U582" i="2"/>
  <c r="U581" i="2"/>
  <c r="U580" i="2"/>
  <c r="U579" i="2"/>
  <c r="U578" i="2"/>
  <c r="U577" i="2"/>
  <c r="U576" i="2"/>
  <c r="U575" i="2"/>
  <c r="U574" i="2"/>
  <c r="U573" i="2"/>
  <c r="U572" i="2"/>
  <c r="U571" i="2"/>
  <c r="U570" i="2"/>
  <c r="U569" i="2"/>
  <c r="U568" i="2"/>
  <c r="U567" i="2"/>
  <c r="U566" i="2"/>
  <c r="U565" i="2"/>
  <c r="U564" i="2"/>
  <c r="U563" i="2"/>
  <c r="U562" i="2"/>
  <c r="U561" i="2"/>
  <c r="U560" i="2"/>
  <c r="U559" i="2"/>
  <c r="U558" i="2"/>
  <c r="U557" i="2"/>
  <c r="U556" i="2"/>
  <c r="U555" i="2"/>
  <c r="U554" i="2"/>
  <c r="U553" i="2"/>
  <c r="U552" i="2"/>
  <c r="U551" i="2"/>
  <c r="U550" i="2"/>
  <c r="U549" i="2"/>
  <c r="U548" i="2"/>
  <c r="U547" i="2"/>
  <c r="U546" i="2"/>
  <c r="U545" i="2"/>
  <c r="U544" i="2"/>
  <c r="U543" i="2"/>
  <c r="U542" i="2"/>
  <c r="U541" i="2"/>
  <c r="U540" i="2"/>
  <c r="U539" i="2"/>
  <c r="U538" i="2"/>
  <c r="U537" i="2"/>
  <c r="U536" i="2"/>
  <c r="U535" i="2"/>
  <c r="U534" i="2"/>
  <c r="U533" i="2"/>
  <c r="U532" i="2"/>
  <c r="U531" i="2"/>
  <c r="U530" i="2"/>
  <c r="U529" i="2"/>
  <c r="U528" i="2"/>
  <c r="U527" i="2"/>
  <c r="U526" i="2"/>
  <c r="U525" i="2"/>
  <c r="U524" i="2"/>
  <c r="U523" i="2"/>
  <c r="U522" i="2"/>
  <c r="U521" i="2"/>
  <c r="U520" i="2"/>
  <c r="U519" i="2"/>
  <c r="U518" i="2"/>
  <c r="U517" i="2"/>
  <c r="U516" i="2"/>
  <c r="U515" i="2"/>
  <c r="U514" i="2"/>
  <c r="U513" i="2"/>
  <c r="U512" i="2"/>
  <c r="U511" i="2"/>
  <c r="U510" i="2"/>
  <c r="U509" i="2"/>
  <c r="U508" i="2"/>
  <c r="U507" i="2"/>
  <c r="U506" i="2"/>
  <c r="U505" i="2"/>
  <c r="U504" i="2"/>
  <c r="U503" i="2"/>
  <c r="U502" i="2"/>
  <c r="U501" i="2"/>
  <c r="U500" i="2"/>
  <c r="U499" i="2"/>
  <c r="U498" i="2"/>
  <c r="U497" i="2"/>
  <c r="U496" i="2"/>
  <c r="U495" i="2"/>
  <c r="U494" i="2"/>
  <c r="U493" i="2"/>
  <c r="U492" i="2"/>
  <c r="U491" i="2"/>
  <c r="U490" i="2"/>
  <c r="U489" i="2"/>
  <c r="U488" i="2"/>
  <c r="U487" i="2"/>
  <c r="U486" i="2"/>
  <c r="U485" i="2"/>
  <c r="U484" i="2"/>
  <c r="U483" i="2"/>
  <c r="U482" i="2"/>
  <c r="U481" i="2"/>
  <c r="U480" i="2"/>
  <c r="U479" i="2"/>
  <c r="U478" i="2"/>
  <c r="U477" i="2"/>
  <c r="U476" i="2"/>
  <c r="U475" i="2"/>
  <c r="U474" i="2"/>
  <c r="U473" i="2"/>
  <c r="U472" i="2"/>
  <c r="U471" i="2"/>
  <c r="U470" i="2"/>
  <c r="U469" i="2"/>
  <c r="U468" i="2"/>
  <c r="U467" i="2"/>
  <c r="U466" i="2"/>
  <c r="U465" i="2"/>
  <c r="U464" i="2"/>
  <c r="U463" i="2"/>
  <c r="U462" i="2"/>
  <c r="U461" i="2"/>
  <c r="U460" i="2"/>
  <c r="U459" i="2"/>
  <c r="U458" i="2"/>
  <c r="U457" i="2"/>
  <c r="U456" i="2"/>
  <c r="U455" i="2"/>
  <c r="U454" i="2"/>
  <c r="U453" i="2"/>
  <c r="U452" i="2"/>
  <c r="U451" i="2"/>
  <c r="U450" i="2"/>
  <c r="U449" i="2"/>
  <c r="U448" i="2"/>
  <c r="U447" i="2"/>
  <c r="U446" i="2"/>
  <c r="U445" i="2"/>
  <c r="U444" i="2"/>
  <c r="U443" i="2"/>
  <c r="U442" i="2"/>
  <c r="U441" i="2"/>
  <c r="U440" i="2"/>
  <c r="U439" i="2"/>
  <c r="U438" i="2"/>
  <c r="U437" i="2"/>
  <c r="U436" i="2"/>
  <c r="U435" i="2"/>
  <c r="U434" i="2"/>
  <c r="U433" i="2"/>
  <c r="U432" i="2"/>
  <c r="U431" i="2"/>
  <c r="U430" i="2"/>
  <c r="U429" i="2"/>
  <c r="U428" i="2"/>
  <c r="U427" i="2"/>
  <c r="U426" i="2"/>
  <c r="U425" i="2"/>
  <c r="U424" i="2"/>
  <c r="U423" i="2"/>
  <c r="U422" i="2"/>
  <c r="U421" i="2"/>
  <c r="U420" i="2"/>
  <c r="U419" i="2"/>
  <c r="U418" i="2"/>
  <c r="U417" i="2"/>
  <c r="U416" i="2"/>
  <c r="U415" i="2"/>
  <c r="U414" i="2"/>
  <c r="U413" i="2"/>
  <c r="U412" i="2"/>
  <c r="U411" i="2"/>
  <c r="U410" i="2"/>
  <c r="U409" i="2"/>
  <c r="U408" i="2"/>
  <c r="U407" i="2"/>
  <c r="U406" i="2"/>
  <c r="U405" i="2"/>
  <c r="U404" i="2"/>
  <c r="U403" i="2"/>
  <c r="U402" i="2"/>
  <c r="U401" i="2"/>
  <c r="U400" i="2"/>
  <c r="U399" i="2"/>
  <c r="U398" i="2"/>
  <c r="U397" i="2"/>
  <c r="U396" i="2"/>
  <c r="U395" i="2"/>
  <c r="U394" i="2"/>
  <c r="U393" i="2"/>
  <c r="U392" i="2"/>
  <c r="U391" i="2"/>
  <c r="U390" i="2"/>
  <c r="U389" i="2"/>
  <c r="U388" i="2"/>
  <c r="U387" i="2"/>
  <c r="U386" i="2"/>
  <c r="U385" i="2"/>
  <c r="U384" i="2"/>
  <c r="U383" i="2"/>
  <c r="U382" i="2"/>
  <c r="U381" i="2"/>
  <c r="U380" i="2"/>
  <c r="U379" i="2"/>
  <c r="U378" i="2"/>
  <c r="U377" i="2"/>
  <c r="U376" i="2"/>
  <c r="U375" i="2"/>
  <c r="U374" i="2"/>
  <c r="U373" i="2"/>
  <c r="U372" i="2"/>
  <c r="U371" i="2"/>
  <c r="U370" i="2"/>
  <c r="U369" i="2"/>
  <c r="U368" i="2"/>
  <c r="U367" i="2"/>
  <c r="U366" i="2"/>
  <c r="U365" i="2"/>
  <c r="U364" i="2"/>
  <c r="U363" i="2"/>
  <c r="U362" i="2"/>
  <c r="U361" i="2"/>
  <c r="U360" i="2"/>
  <c r="U359" i="2"/>
  <c r="U358" i="2"/>
  <c r="U357" i="2"/>
  <c r="U356" i="2"/>
  <c r="U355" i="2"/>
  <c r="U354" i="2"/>
  <c r="U353" i="2"/>
  <c r="U352" i="2"/>
  <c r="U351" i="2"/>
  <c r="U350" i="2"/>
  <c r="U349" i="2"/>
  <c r="U348" i="2"/>
  <c r="U347" i="2"/>
  <c r="U346" i="2"/>
  <c r="U345" i="2"/>
  <c r="U344" i="2"/>
  <c r="U343" i="2"/>
  <c r="U342" i="2"/>
  <c r="U341" i="2"/>
  <c r="U340" i="2"/>
  <c r="U339" i="2"/>
  <c r="U338" i="2"/>
  <c r="U337" i="2"/>
  <c r="U336" i="2"/>
  <c r="U335" i="2"/>
  <c r="U334" i="2"/>
  <c r="U333" i="2"/>
  <c r="U332" i="2"/>
  <c r="U331" i="2"/>
  <c r="U330" i="2"/>
  <c r="U329" i="2"/>
  <c r="U328" i="2"/>
  <c r="U327" i="2"/>
  <c r="U326" i="2"/>
  <c r="U325" i="2"/>
  <c r="U324" i="2"/>
  <c r="U323" i="2"/>
  <c r="U322" i="2"/>
  <c r="U321" i="2"/>
  <c r="U320" i="2"/>
  <c r="U319" i="2"/>
  <c r="U318" i="2"/>
  <c r="U317" i="2"/>
  <c r="U316" i="2"/>
  <c r="U315" i="2"/>
  <c r="U314" i="2"/>
  <c r="U313" i="2"/>
  <c r="U312" i="2"/>
  <c r="U311" i="2"/>
  <c r="U310" i="2"/>
  <c r="U309" i="2"/>
  <c r="U308" i="2"/>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AF2" i="3" l="1"/>
  <c r="AG2" i="3"/>
  <c r="AF3" i="3"/>
  <c r="AG3" i="3"/>
  <c r="AF4" i="3"/>
  <c r="AG4" i="3"/>
  <c r="AF5" i="3"/>
  <c r="AG5" i="3"/>
  <c r="AF6" i="3"/>
  <c r="AG6" i="3"/>
  <c r="AF7" i="3"/>
  <c r="AG7" i="3"/>
  <c r="AF8" i="3"/>
  <c r="AG8" i="3"/>
  <c r="AF9" i="3"/>
  <c r="AG9" i="3"/>
  <c r="AF10" i="3"/>
  <c r="AG10" i="3"/>
  <c r="AF11" i="3"/>
  <c r="AG11" i="3"/>
  <c r="AF12" i="3"/>
  <c r="AG12" i="3"/>
  <c r="AF13" i="3"/>
  <c r="AG13" i="3"/>
  <c r="AF14" i="3"/>
  <c r="AG14" i="3"/>
  <c r="AF15" i="3"/>
  <c r="AG15" i="3"/>
  <c r="AF16" i="3"/>
  <c r="AG16" i="3"/>
  <c r="AF17" i="3"/>
  <c r="AG17" i="3"/>
  <c r="AF18" i="3"/>
  <c r="AG18" i="3"/>
  <c r="AF19" i="3"/>
  <c r="AG19" i="3"/>
  <c r="AF20" i="3"/>
  <c r="AG20" i="3"/>
  <c r="AF21" i="3"/>
  <c r="AG21" i="3"/>
  <c r="X3" i="3"/>
  <c r="W3" i="3" s="1"/>
  <c r="X4" i="3"/>
  <c r="W4" i="3" s="1"/>
  <c r="X5" i="3"/>
  <c r="W5" i="3" s="1"/>
  <c r="X6" i="3"/>
  <c r="W6" i="3" s="1"/>
  <c r="X7" i="3"/>
  <c r="W7" i="3" s="1"/>
  <c r="X8" i="3"/>
  <c r="W8" i="3" s="1"/>
  <c r="X9" i="3"/>
  <c r="W9" i="3" s="1"/>
  <c r="X10" i="3"/>
  <c r="W10" i="3" s="1"/>
  <c r="X11" i="3"/>
  <c r="W11" i="3" s="1"/>
  <c r="X12" i="3"/>
  <c r="W12" i="3" s="1"/>
  <c r="X13" i="3"/>
  <c r="W13" i="3" s="1"/>
  <c r="X14" i="3"/>
  <c r="W14" i="3" s="1"/>
  <c r="X15" i="3"/>
  <c r="W15" i="3" s="1"/>
  <c r="X16" i="3"/>
  <c r="W16" i="3" s="1"/>
  <c r="X17" i="3"/>
  <c r="W17" i="3" s="1"/>
  <c r="X18" i="3"/>
  <c r="W18" i="3" s="1"/>
  <c r="X19" i="3"/>
  <c r="W19" i="3" s="1"/>
  <c r="X20" i="3"/>
  <c r="W20" i="3" s="1"/>
  <c r="X21" i="3"/>
  <c r="W21" i="3" s="1"/>
  <c r="AA3" i="3"/>
  <c r="AA4" i="3"/>
  <c r="AA5" i="3"/>
  <c r="AA6" i="3"/>
  <c r="AA7" i="3"/>
  <c r="AA8" i="3"/>
  <c r="AA9" i="3"/>
  <c r="AA10" i="3"/>
  <c r="AA11" i="3"/>
  <c r="AA12" i="3"/>
  <c r="AA13" i="3"/>
  <c r="AA14" i="3"/>
  <c r="AA15" i="3"/>
  <c r="AA16" i="3"/>
  <c r="AA17" i="3"/>
  <c r="AA18" i="3"/>
  <c r="AA19" i="3"/>
  <c r="AA20" i="3"/>
  <c r="AA21" i="3"/>
  <c r="AA2" i="3"/>
  <c r="X2" i="3"/>
  <c r="W2" i="3" s="1"/>
  <c r="V676" i="2"/>
  <c r="V675" i="2"/>
  <c r="V674" i="2"/>
  <c r="V673" i="2"/>
  <c r="V672" i="2"/>
  <c r="V671" i="2"/>
  <c r="V670" i="2"/>
  <c r="V669" i="2"/>
  <c r="V668" i="2"/>
  <c r="V667" i="2"/>
  <c r="V666" i="2"/>
  <c r="V665" i="2"/>
  <c r="V664" i="2"/>
  <c r="V663" i="2"/>
  <c r="V662" i="2"/>
  <c r="V661" i="2"/>
  <c r="V660" i="2"/>
  <c r="V659" i="2"/>
  <c r="V658" i="2"/>
  <c r="V657" i="2"/>
  <c r="V656" i="2"/>
  <c r="V655" i="2"/>
  <c r="V654" i="2"/>
  <c r="V653" i="2"/>
  <c r="V652" i="2"/>
  <c r="V651" i="2"/>
  <c r="V650" i="2"/>
  <c r="V649" i="2"/>
  <c r="V648" i="2"/>
  <c r="V647" i="2"/>
  <c r="V646" i="2"/>
  <c r="V645" i="2"/>
  <c r="V644" i="2"/>
  <c r="V643" i="2"/>
  <c r="V642" i="2"/>
  <c r="V641" i="2"/>
  <c r="V640" i="2"/>
  <c r="V639" i="2"/>
  <c r="V638" i="2"/>
  <c r="V637" i="2"/>
  <c r="V636" i="2"/>
  <c r="V635" i="2"/>
  <c r="V634" i="2"/>
  <c r="V633" i="2"/>
  <c r="V632" i="2"/>
  <c r="V631" i="2"/>
  <c r="V630" i="2"/>
  <c r="V629" i="2"/>
  <c r="V628" i="2"/>
  <c r="V627" i="2"/>
  <c r="V626" i="2"/>
  <c r="V625" i="2"/>
  <c r="V624" i="2"/>
  <c r="V623" i="2"/>
  <c r="V622" i="2"/>
  <c r="V621" i="2"/>
  <c r="V620" i="2"/>
  <c r="V619" i="2"/>
  <c r="V618" i="2"/>
  <c r="V617" i="2"/>
  <c r="V616" i="2"/>
  <c r="V615" i="2"/>
  <c r="V614" i="2"/>
  <c r="V613" i="2"/>
  <c r="V612" i="2"/>
  <c r="V611" i="2"/>
  <c r="V610" i="2"/>
  <c r="V609" i="2"/>
  <c r="V608" i="2"/>
  <c r="V607" i="2"/>
  <c r="V606" i="2"/>
  <c r="V605" i="2"/>
  <c r="V604" i="2"/>
  <c r="V603" i="2"/>
  <c r="V602" i="2"/>
  <c r="V601" i="2"/>
  <c r="V600" i="2"/>
  <c r="V599"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V2" i="2"/>
  <c r="Y1" i="2"/>
  <c r="W2" i="2" l="1"/>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AA31" i="2" l="1"/>
  <c r="X31" i="2"/>
  <c r="AA127" i="2"/>
  <c r="X127" i="2"/>
  <c r="AA211" i="2"/>
  <c r="X211" i="2"/>
  <c r="AA391" i="2"/>
  <c r="X391" i="2"/>
  <c r="X487" i="2"/>
  <c r="AA487" i="2"/>
  <c r="X619" i="2"/>
  <c r="AA619" i="2"/>
  <c r="X44" i="2"/>
  <c r="AA44" i="2"/>
  <c r="AA116" i="2"/>
  <c r="X116" i="2"/>
  <c r="AA188" i="2"/>
  <c r="X188" i="2"/>
  <c r="X212" i="2"/>
  <c r="AA212" i="2"/>
  <c r="AA368" i="2"/>
  <c r="X368" i="2"/>
  <c r="X476" i="2"/>
  <c r="AA476" i="2"/>
  <c r="X512" i="2"/>
  <c r="AA512" i="2"/>
  <c r="X572" i="2"/>
  <c r="AA572" i="2"/>
  <c r="AA668" i="2"/>
  <c r="X668" i="2"/>
  <c r="X24" i="2"/>
  <c r="AA24" i="2"/>
  <c r="AA84" i="2"/>
  <c r="X84" i="2"/>
  <c r="AA144" i="2"/>
  <c r="X144" i="2"/>
  <c r="X168" i="2"/>
  <c r="AA168" i="2"/>
  <c r="X252" i="2"/>
  <c r="AA252" i="2"/>
  <c r="X312" i="2"/>
  <c r="AA312" i="2"/>
  <c r="AA372" i="2"/>
  <c r="X372" i="2"/>
  <c r="AA396" i="2"/>
  <c r="X396" i="2"/>
  <c r="AA444" i="2"/>
  <c r="X444" i="2"/>
  <c r="AA504" i="2"/>
  <c r="X504" i="2"/>
  <c r="AA552" i="2"/>
  <c r="X552" i="2"/>
  <c r="AA612" i="2"/>
  <c r="X612" i="2"/>
  <c r="X648" i="2"/>
  <c r="AA648" i="2"/>
  <c r="AA25" i="2"/>
  <c r="X25" i="2"/>
  <c r="X49" i="2"/>
  <c r="AA49" i="2"/>
  <c r="AA121" i="2"/>
  <c r="X121" i="2"/>
  <c r="AA169" i="2"/>
  <c r="X169" i="2"/>
  <c r="AA217" i="2"/>
  <c r="X217" i="2"/>
  <c r="AA241" i="2"/>
  <c r="X241" i="2"/>
  <c r="AA325" i="2"/>
  <c r="X325" i="2"/>
  <c r="X421" i="2"/>
  <c r="AA421" i="2"/>
  <c r="AA469" i="2"/>
  <c r="X469" i="2"/>
  <c r="X505" i="2"/>
  <c r="AA505" i="2"/>
  <c r="X541" i="2"/>
  <c r="AA541" i="2"/>
  <c r="X553" i="2"/>
  <c r="AA553" i="2"/>
  <c r="AA565" i="2"/>
  <c r="X565" i="2"/>
  <c r="AA577" i="2"/>
  <c r="X577" i="2"/>
  <c r="X589" i="2"/>
  <c r="AA589" i="2"/>
  <c r="X601" i="2"/>
  <c r="AA601" i="2"/>
  <c r="X613" i="2"/>
  <c r="AA613" i="2"/>
  <c r="AA625" i="2"/>
  <c r="X625" i="2"/>
  <c r="X637" i="2"/>
  <c r="AA637" i="2"/>
  <c r="X649" i="2"/>
  <c r="AA649" i="2"/>
  <c r="X661" i="2"/>
  <c r="AA661" i="2"/>
  <c r="X673" i="2"/>
  <c r="AA673" i="2"/>
  <c r="X7" i="2"/>
  <c r="AA7" i="2"/>
  <c r="AA67" i="2"/>
  <c r="X67" i="2"/>
  <c r="AA151" i="2"/>
  <c r="X151" i="2"/>
  <c r="AA199" i="2"/>
  <c r="X199" i="2"/>
  <c r="AA427" i="2"/>
  <c r="X427" i="2"/>
  <c r="AA535" i="2"/>
  <c r="X535" i="2"/>
  <c r="AA667" i="2"/>
  <c r="X667" i="2"/>
  <c r="X80" i="2"/>
  <c r="AA80" i="2"/>
  <c r="AA164" i="2"/>
  <c r="X164" i="2"/>
  <c r="X200" i="2"/>
  <c r="AA200" i="2"/>
  <c r="X272" i="2"/>
  <c r="AA272" i="2"/>
  <c r="AA332" i="2"/>
  <c r="X332" i="2"/>
  <c r="AA392" i="2"/>
  <c r="X392" i="2"/>
  <c r="X452" i="2"/>
  <c r="AA452" i="2"/>
  <c r="AA524" i="2"/>
  <c r="X524" i="2"/>
  <c r="X584" i="2"/>
  <c r="AA584" i="2"/>
  <c r="X620" i="2"/>
  <c r="AA620" i="2"/>
  <c r="AA12" i="2"/>
  <c r="X12" i="2"/>
  <c r="AA48" i="2"/>
  <c r="X48" i="2"/>
  <c r="X96" i="2"/>
  <c r="AA96" i="2"/>
  <c r="AA132" i="2"/>
  <c r="X132" i="2"/>
  <c r="AA180" i="2"/>
  <c r="X180" i="2"/>
  <c r="X240" i="2"/>
  <c r="AA240" i="2"/>
  <c r="X300" i="2"/>
  <c r="AA300" i="2"/>
  <c r="X324" i="2"/>
  <c r="AA324" i="2"/>
  <c r="AA420" i="2"/>
  <c r="X420" i="2"/>
  <c r="X480" i="2"/>
  <c r="AA480" i="2"/>
  <c r="X301" i="2"/>
  <c r="AA301" i="2"/>
  <c r="X373" i="2"/>
  <c r="AA373" i="2"/>
  <c r="AA433" i="2"/>
  <c r="X433" i="2"/>
  <c r="AA38" i="2"/>
  <c r="X38" i="2"/>
  <c r="X86" i="2"/>
  <c r="AA86" i="2"/>
  <c r="X134" i="2"/>
  <c r="AA134" i="2"/>
  <c r="AA242" i="2"/>
  <c r="X242" i="2"/>
  <c r="AA638" i="2"/>
  <c r="X638" i="2"/>
  <c r="X650" i="2"/>
  <c r="AA650" i="2"/>
  <c r="X662" i="2"/>
  <c r="AA662" i="2"/>
  <c r="AA674" i="2"/>
  <c r="X674" i="2"/>
  <c r="X55" i="2"/>
  <c r="AA55" i="2"/>
  <c r="AA103" i="2"/>
  <c r="X103" i="2"/>
  <c r="AA175" i="2"/>
  <c r="X175" i="2"/>
  <c r="X235" i="2"/>
  <c r="AA235" i="2"/>
  <c r="AA271" i="2"/>
  <c r="X271" i="2"/>
  <c r="AA355" i="2"/>
  <c r="X355" i="2"/>
  <c r="X439" i="2"/>
  <c r="AA439" i="2"/>
  <c r="AA8" i="2"/>
  <c r="X8" i="2"/>
  <c r="AA56" i="2"/>
  <c r="X56" i="2"/>
  <c r="X176" i="2"/>
  <c r="AA176" i="2"/>
  <c r="X260" i="2"/>
  <c r="AA260" i="2"/>
  <c r="X356" i="2"/>
  <c r="AA356" i="2"/>
  <c r="AA36" i="2"/>
  <c r="X36" i="2"/>
  <c r="AA108" i="2"/>
  <c r="X108" i="2"/>
  <c r="AA192" i="2"/>
  <c r="X192" i="2"/>
  <c r="AA228" i="2"/>
  <c r="X228" i="2"/>
  <c r="X288" i="2"/>
  <c r="AA288" i="2"/>
  <c r="AA336" i="2"/>
  <c r="X336" i="2"/>
  <c r="X528" i="2"/>
  <c r="AA528" i="2"/>
  <c r="AA564" i="2"/>
  <c r="X564" i="2"/>
  <c r="X624" i="2"/>
  <c r="AA624" i="2"/>
  <c r="AA660" i="2"/>
  <c r="X660" i="2"/>
  <c r="X37" i="2"/>
  <c r="AA37" i="2"/>
  <c r="X85" i="2"/>
  <c r="AA85" i="2"/>
  <c r="X133" i="2"/>
  <c r="AA133" i="2"/>
  <c r="X193" i="2"/>
  <c r="AA193" i="2"/>
  <c r="X253" i="2"/>
  <c r="AA253" i="2"/>
  <c r="X349" i="2"/>
  <c r="AA349" i="2"/>
  <c r="AA445" i="2"/>
  <c r="X445" i="2"/>
  <c r="X517" i="2"/>
  <c r="AA517" i="2"/>
  <c r="X26" i="2"/>
  <c r="AA26" i="2"/>
  <c r="AA74" i="2"/>
  <c r="X74" i="2"/>
  <c r="AA122" i="2"/>
  <c r="X122" i="2"/>
  <c r="X158" i="2"/>
  <c r="AA158" i="2"/>
  <c r="X194" i="2"/>
  <c r="AA194" i="2"/>
  <c r="AA230" i="2"/>
  <c r="X230" i="2"/>
  <c r="AA290" i="2"/>
  <c r="X290" i="2"/>
  <c r="X338" i="2"/>
  <c r="AA338" i="2"/>
  <c r="AA386" i="2"/>
  <c r="X386" i="2"/>
  <c r="AA434" i="2"/>
  <c r="X434" i="2"/>
  <c r="X458" i="2"/>
  <c r="AA458" i="2"/>
  <c r="X506" i="2"/>
  <c r="AA506" i="2"/>
  <c r="AA554" i="2"/>
  <c r="X554" i="2"/>
  <c r="X614" i="2"/>
  <c r="AA614" i="2"/>
  <c r="X39" i="2"/>
  <c r="AA39" i="2"/>
  <c r="AA51" i="2"/>
  <c r="X51" i="2"/>
  <c r="AA63" i="2"/>
  <c r="X63" i="2"/>
  <c r="X87" i="2"/>
  <c r="AA87" i="2"/>
  <c r="X99" i="2"/>
  <c r="AA99" i="2"/>
  <c r="X111" i="2"/>
  <c r="AA111" i="2"/>
  <c r="X123" i="2"/>
  <c r="AA123" i="2"/>
  <c r="AA135" i="2"/>
  <c r="X135" i="2"/>
  <c r="X147" i="2"/>
  <c r="AA147" i="2"/>
  <c r="AA159" i="2"/>
  <c r="X159" i="2"/>
  <c r="AA171" i="2"/>
  <c r="X171" i="2"/>
  <c r="X183" i="2"/>
  <c r="AA183" i="2"/>
  <c r="X195" i="2"/>
  <c r="AA195" i="2"/>
  <c r="X207" i="2"/>
  <c r="AA207" i="2"/>
  <c r="X219" i="2"/>
  <c r="AA219" i="2"/>
  <c r="X231" i="2"/>
  <c r="AA231" i="2"/>
  <c r="AA243" i="2"/>
  <c r="X243" i="2"/>
  <c r="AA255" i="2"/>
  <c r="X255" i="2"/>
  <c r="AA267" i="2"/>
  <c r="X267" i="2"/>
  <c r="X279" i="2"/>
  <c r="AA279" i="2"/>
  <c r="X291" i="2"/>
  <c r="AA291" i="2"/>
  <c r="X303" i="2"/>
  <c r="AA303" i="2"/>
  <c r="X315" i="2"/>
  <c r="AA315" i="2"/>
  <c r="AA327" i="2"/>
  <c r="X327" i="2"/>
  <c r="AA339" i="2"/>
  <c r="X339" i="2"/>
  <c r="AA351" i="2"/>
  <c r="X351" i="2"/>
  <c r="X363" i="2"/>
  <c r="AA363" i="2"/>
  <c r="X375" i="2"/>
  <c r="AA375" i="2"/>
  <c r="AA387" i="2"/>
  <c r="X387" i="2"/>
  <c r="X399" i="2"/>
  <c r="AA399" i="2"/>
  <c r="AA411" i="2"/>
  <c r="X411" i="2"/>
  <c r="X423" i="2"/>
  <c r="AA423" i="2"/>
  <c r="X435" i="2"/>
  <c r="AA435" i="2"/>
  <c r="AA447" i="2"/>
  <c r="X447" i="2"/>
  <c r="AA459" i="2"/>
  <c r="X459" i="2"/>
  <c r="X471" i="2"/>
  <c r="AA471" i="2"/>
  <c r="AA483" i="2"/>
  <c r="X483" i="2"/>
  <c r="AA495" i="2"/>
  <c r="X495" i="2"/>
  <c r="X507" i="2"/>
  <c r="AA507" i="2"/>
  <c r="X519" i="2"/>
  <c r="AA519" i="2"/>
  <c r="AA531" i="2"/>
  <c r="X531" i="2"/>
  <c r="AA543" i="2"/>
  <c r="X543" i="2"/>
  <c r="AA555" i="2"/>
  <c r="X555" i="2"/>
  <c r="AA567" i="2"/>
  <c r="X567" i="2"/>
  <c r="AA579" i="2"/>
  <c r="X579" i="2"/>
  <c r="X591" i="2"/>
  <c r="AA591" i="2"/>
  <c r="X603" i="2"/>
  <c r="AA603" i="2"/>
  <c r="AA615" i="2"/>
  <c r="X615" i="2"/>
  <c r="X627" i="2"/>
  <c r="AA627" i="2"/>
  <c r="AA639" i="2"/>
  <c r="X639" i="2"/>
  <c r="AA651" i="2"/>
  <c r="X651" i="2"/>
  <c r="AA663" i="2"/>
  <c r="X663" i="2"/>
  <c r="X675" i="2"/>
  <c r="AA675" i="2"/>
  <c r="X19" i="2"/>
  <c r="AA19" i="2"/>
  <c r="X79" i="2"/>
  <c r="AA79" i="2"/>
  <c r="X139" i="2"/>
  <c r="AA139" i="2"/>
  <c r="AA283" i="2"/>
  <c r="X283" i="2"/>
  <c r="X331" i="2"/>
  <c r="AA331" i="2"/>
  <c r="X403" i="2"/>
  <c r="AA403" i="2"/>
  <c r="X463" i="2"/>
  <c r="AA463" i="2"/>
  <c r="AA547" i="2"/>
  <c r="X547" i="2"/>
  <c r="AA631" i="2"/>
  <c r="X631" i="2"/>
  <c r="X32" i="2"/>
  <c r="AA32" i="2"/>
  <c r="X152" i="2"/>
  <c r="AA152" i="2"/>
  <c r="X224" i="2"/>
  <c r="AA224" i="2"/>
  <c r="X284" i="2"/>
  <c r="AA284" i="2"/>
  <c r="X416" i="2"/>
  <c r="AA416" i="2"/>
  <c r="AA656" i="2"/>
  <c r="X656" i="2"/>
  <c r="AA21" i="2"/>
  <c r="X21" i="2"/>
  <c r="AA72" i="2"/>
  <c r="X72" i="2"/>
  <c r="AA156" i="2"/>
  <c r="X156" i="2"/>
  <c r="AA216" i="2"/>
  <c r="X216" i="2"/>
  <c r="AA276" i="2"/>
  <c r="X276" i="2"/>
  <c r="X348" i="2"/>
  <c r="AA348" i="2"/>
  <c r="X384" i="2"/>
  <c r="AA384" i="2"/>
  <c r="X432" i="2"/>
  <c r="AA432" i="2"/>
  <c r="AA456" i="2"/>
  <c r="X456" i="2"/>
  <c r="X492" i="2"/>
  <c r="AA492" i="2"/>
  <c r="X540" i="2"/>
  <c r="AA540" i="2"/>
  <c r="AA576" i="2"/>
  <c r="X576" i="2"/>
  <c r="AA600" i="2"/>
  <c r="X600" i="2"/>
  <c r="AA672" i="2"/>
  <c r="X672" i="2"/>
  <c r="AA73" i="2"/>
  <c r="X73" i="2"/>
  <c r="X109" i="2"/>
  <c r="AA109" i="2"/>
  <c r="X181" i="2"/>
  <c r="AA181" i="2"/>
  <c r="X265" i="2"/>
  <c r="AA265" i="2"/>
  <c r="AA337" i="2"/>
  <c r="X337" i="2"/>
  <c r="X385" i="2"/>
  <c r="AA385" i="2"/>
  <c r="AA409" i="2"/>
  <c r="X409" i="2"/>
  <c r="AA493" i="2"/>
  <c r="X493" i="2"/>
  <c r="AA14" i="2"/>
  <c r="X14" i="2"/>
  <c r="X50" i="2"/>
  <c r="AA50" i="2"/>
  <c r="X110" i="2"/>
  <c r="AA110" i="2"/>
  <c r="X170" i="2"/>
  <c r="AA170" i="2"/>
  <c r="AA218" i="2"/>
  <c r="X218" i="2"/>
  <c r="AA278" i="2"/>
  <c r="X278" i="2"/>
  <c r="X302" i="2"/>
  <c r="AA302" i="2"/>
  <c r="X374" i="2"/>
  <c r="AA374" i="2"/>
  <c r="X422" i="2"/>
  <c r="AA422" i="2"/>
  <c r="X494" i="2"/>
  <c r="AA494" i="2"/>
  <c r="AA542" i="2"/>
  <c r="X542" i="2"/>
  <c r="AA566" i="2"/>
  <c r="X566" i="2"/>
  <c r="AA602" i="2"/>
  <c r="X602" i="2"/>
  <c r="AA3" i="2"/>
  <c r="X3" i="2"/>
  <c r="AA15" i="2"/>
  <c r="X15" i="2"/>
  <c r="X75" i="2"/>
  <c r="AA75" i="2"/>
  <c r="X4" i="2"/>
  <c r="AA4" i="2"/>
  <c r="AA16" i="2"/>
  <c r="X16" i="2"/>
  <c r="X28" i="2"/>
  <c r="AA28" i="2"/>
  <c r="X40" i="2"/>
  <c r="AA40" i="2"/>
  <c r="AA52" i="2"/>
  <c r="X52" i="2"/>
  <c r="AA64" i="2"/>
  <c r="X64" i="2"/>
  <c r="AA76" i="2"/>
  <c r="X76" i="2"/>
  <c r="AA88" i="2"/>
  <c r="X88" i="2"/>
  <c r="AA100" i="2"/>
  <c r="X100" i="2"/>
  <c r="AA112" i="2"/>
  <c r="X112" i="2"/>
  <c r="X124" i="2"/>
  <c r="AA124" i="2"/>
  <c r="X136" i="2"/>
  <c r="AA136" i="2"/>
  <c r="AA148" i="2"/>
  <c r="X148" i="2"/>
  <c r="AA160" i="2"/>
  <c r="X160" i="2"/>
  <c r="X172" i="2"/>
  <c r="AA172" i="2"/>
  <c r="X184" i="2"/>
  <c r="AA184" i="2"/>
  <c r="AA196" i="2"/>
  <c r="X196" i="2"/>
  <c r="X208" i="2"/>
  <c r="AA208" i="2"/>
  <c r="AA220" i="2"/>
  <c r="X220" i="2"/>
  <c r="X232" i="2"/>
  <c r="AA232" i="2"/>
  <c r="AA244" i="2"/>
  <c r="X244" i="2"/>
  <c r="X256" i="2"/>
  <c r="AA256" i="2"/>
  <c r="AA268" i="2"/>
  <c r="X268" i="2"/>
  <c r="X280" i="2"/>
  <c r="AA280" i="2"/>
  <c r="AA292" i="2"/>
  <c r="X292" i="2"/>
  <c r="X304" i="2"/>
  <c r="AA304" i="2"/>
  <c r="X316" i="2"/>
  <c r="AA316" i="2"/>
  <c r="AA328" i="2"/>
  <c r="X328" i="2"/>
  <c r="X340" i="2"/>
  <c r="AA340" i="2"/>
  <c r="X352" i="2"/>
  <c r="AA352" i="2"/>
  <c r="X364" i="2"/>
  <c r="AA364" i="2"/>
  <c r="X376" i="2"/>
  <c r="AA376" i="2"/>
  <c r="X388" i="2"/>
  <c r="AA388" i="2"/>
  <c r="AA400" i="2"/>
  <c r="X400" i="2"/>
  <c r="AA412" i="2"/>
  <c r="X412" i="2"/>
  <c r="X424" i="2"/>
  <c r="AA424" i="2"/>
  <c r="AA436" i="2"/>
  <c r="X436" i="2"/>
  <c r="X448" i="2"/>
  <c r="AA448" i="2"/>
  <c r="AA460" i="2"/>
  <c r="X460" i="2"/>
  <c r="AA472" i="2"/>
  <c r="X472" i="2"/>
  <c r="X484" i="2"/>
  <c r="AA484" i="2"/>
  <c r="X496" i="2"/>
  <c r="AA496" i="2"/>
  <c r="X508" i="2"/>
  <c r="AA508" i="2"/>
  <c r="X520" i="2"/>
  <c r="AA520" i="2"/>
  <c r="X532" i="2"/>
  <c r="AA532" i="2"/>
  <c r="X544" i="2"/>
  <c r="AA544" i="2"/>
  <c r="AA556" i="2"/>
  <c r="X556" i="2"/>
  <c r="X568" i="2"/>
  <c r="AA568" i="2"/>
  <c r="AA580" i="2"/>
  <c r="X580" i="2"/>
  <c r="AA592" i="2"/>
  <c r="X592" i="2"/>
  <c r="X604" i="2"/>
  <c r="AA604" i="2"/>
  <c r="AA616" i="2"/>
  <c r="X616" i="2"/>
  <c r="AA628" i="2"/>
  <c r="X628" i="2"/>
  <c r="X640" i="2"/>
  <c r="AA640" i="2"/>
  <c r="AA652" i="2"/>
  <c r="X652" i="2"/>
  <c r="X664" i="2"/>
  <c r="AA664" i="2"/>
  <c r="AA676" i="2"/>
  <c r="X676" i="2"/>
  <c r="AA91" i="2"/>
  <c r="X91" i="2"/>
  <c r="X163" i="2"/>
  <c r="AA163" i="2"/>
  <c r="X223" i="2"/>
  <c r="AA223" i="2"/>
  <c r="AA259" i="2"/>
  <c r="X259" i="2"/>
  <c r="X295" i="2"/>
  <c r="AA295" i="2"/>
  <c r="X379" i="2"/>
  <c r="AA379" i="2"/>
  <c r="X511" i="2"/>
  <c r="AA511" i="2"/>
  <c r="AA595" i="2"/>
  <c r="X595" i="2"/>
  <c r="X20" i="2"/>
  <c r="AA20" i="2"/>
  <c r="X68" i="2"/>
  <c r="AA68" i="2"/>
  <c r="X128" i="2"/>
  <c r="AA128" i="2"/>
  <c r="X344" i="2"/>
  <c r="AA344" i="2"/>
  <c r="X440" i="2"/>
  <c r="AA440" i="2"/>
  <c r="X500" i="2"/>
  <c r="AA500" i="2"/>
  <c r="AA560" i="2"/>
  <c r="X560" i="2"/>
  <c r="AA644" i="2"/>
  <c r="X644" i="2"/>
  <c r="AA9" i="2"/>
  <c r="X9" i="2"/>
  <c r="X60" i="2"/>
  <c r="AA60" i="2"/>
  <c r="X120" i="2"/>
  <c r="AA120" i="2"/>
  <c r="X204" i="2"/>
  <c r="AA204" i="2"/>
  <c r="AA264" i="2"/>
  <c r="X264" i="2"/>
  <c r="AA360" i="2"/>
  <c r="X360" i="2"/>
  <c r="X408" i="2"/>
  <c r="AA408" i="2"/>
  <c r="AA468" i="2"/>
  <c r="X468" i="2"/>
  <c r="X516" i="2"/>
  <c r="AA516" i="2"/>
  <c r="AA588" i="2"/>
  <c r="X588" i="2"/>
  <c r="AA636" i="2"/>
  <c r="X636" i="2"/>
  <c r="X13" i="2"/>
  <c r="AA13" i="2"/>
  <c r="X61" i="2"/>
  <c r="AA61" i="2"/>
  <c r="AA97" i="2"/>
  <c r="X97" i="2"/>
  <c r="AA145" i="2"/>
  <c r="X145" i="2"/>
  <c r="X205" i="2"/>
  <c r="AA205" i="2"/>
  <c r="X229" i="2"/>
  <c r="AA229" i="2"/>
  <c r="AA289" i="2"/>
  <c r="X289" i="2"/>
  <c r="AA313" i="2"/>
  <c r="X313" i="2"/>
  <c r="X397" i="2"/>
  <c r="AA397" i="2"/>
  <c r="AA481" i="2"/>
  <c r="X481" i="2"/>
  <c r="X206" i="2"/>
  <c r="AA206" i="2"/>
  <c r="X266" i="2"/>
  <c r="AA266" i="2"/>
  <c r="AA326" i="2"/>
  <c r="X326" i="2"/>
  <c r="X362" i="2"/>
  <c r="AA362" i="2"/>
  <c r="AA398" i="2"/>
  <c r="X398" i="2"/>
  <c r="AA446" i="2"/>
  <c r="X446" i="2"/>
  <c r="X482" i="2"/>
  <c r="AA482" i="2"/>
  <c r="X530" i="2"/>
  <c r="AA530" i="2"/>
  <c r="AA578" i="2"/>
  <c r="X578" i="2"/>
  <c r="AA626" i="2"/>
  <c r="X626" i="2"/>
  <c r="X27" i="2"/>
  <c r="AA27" i="2"/>
  <c r="AA5" i="2"/>
  <c r="X5" i="2"/>
  <c r="X17" i="2"/>
  <c r="AA17" i="2"/>
  <c r="X29" i="2"/>
  <c r="AA29" i="2"/>
  <c r="X41" i="2"/>
  <c r="AA41" i="2"/>
  <c r="X53" i="2"/>
  <c r="AA53" i="2"/>
  <c r="X65" i="2"/>
  <c r="AA65" i="2"/>
  <c r="X77" i="2"/>
  <c r="AA77" i="2"/>
  <c r="AA89" i="2"/>
  <c r="X89" i="2"/>
  <c r="AA101" i="2"/>
  <c r="X101" i="2"/>
  <c r="AA113" i="2"/>
  <c r="X113" i="2"/>
  <c r="AA125" i="2"/>
  <c r="X125" i="2"/>
  <c r="X137" i="2"/>
  <c r="AA137" i="2"/>
  <c r="X149" i="2"/>
  <c r="AA149" i="2"/>
  <c r="AA161" i="2"/>
  <c r="X161" i="2"/>
  <c r="X173" i="2"/>
  <c r="AA173" i="2"/>
  <c r="X185" i="2"/>
  <c r="AA185" i="2"/>
  <c r="AA197" i="2"/>
  <c r="X197" i="2"/>
  <c r="X209" i="2"/>
  <c r="AA209" i="2"/>
  <c r="X221" i="2"/>
  <c r="AA221" i="2"/>
  <c r="AA233" i="2"/>
  <c r="X233" i="2"/>
  <c r="X245" i="2"/>
  <c r="AA245" i="2"/>
  <c r="AA257" i="2"/>
  <c r="X257" i="2"/>
  <c r="X269" i="2"/>
  <c r="AA269" i="2"/>
  <c r="X281" i="2"/>
  <c r="AA281" i="2"/>
  <c r="AA293" i="2"/>
  <c r="X293" i="2"/>
  <c r="X305" i="2"/>
  <c r="AA305" i="2"/>
  <c r="X317" i="2"/>
  <c r="AA317" i="2"/>
  <c r="AA329" i="2"/>
  <c r="X329" i="2"/>
  <c r="AA341" i="2"/>
  <c r="X341" i="2"/>
  <c r="AA353" i="2"/>
  <c r="X353" i="2"/>
  <c r="X365" i="2"/>
  <c r="AA365" i="2"/>
  <c r="X377" i="2"/>
  <c r="AA377" i="2"/>
  <c r="X389" i="2"/>
  <c r="AA389" i="2"/>
  <c r="AA401" i="2"/>
  <c r="X401" i="2"/>
  <c r="AA413" i="2"/>
  <c r="X413" i="2"/>
  <c r="X425" i="2"/>
  <c r="AA425" i="2"/>
  <c r="AA437" i="2"/>
  <c r="X437" i="2"/>
  <c r="X449" i="2"/>
  <c r="AA449" i="2"/>
  <c r="AA461" i="2"/>
  <c r="X461" i="2"/>
  <c r="X473" i="2"/>
  <c r="AA473" i="2"/>
  <c r="X485" i="2"/>
  <c r="AA485" i="2"/>
  <c r="AA497" i="2"/>
  <c r="X497" i="2"/>
  <c r="AA509" i="2"/>
  <c r="X509" i="2"/>
  <c r="X521" i="2"/>
  <c r="AA521" i="2"/>
  <c r="X533" i="2"/>
  <c r="AA533" i="2"/>
  <c r="AA545" i="2"/>
  <c r="X545" i="2"/>
  <c r="X557" i="2"/>
  <c r="AA557" i="2"/>
  <c r="X569" i="2"/>
  <c r="AA569" i="2"/>
  <c r="X581" i="2"/>
  <c r="AA581" i="2"/>
  <c r="AA593" i="2"/>
  <c r="X593" i="2"/>
  <c r="X605" i="2"/>
  <c r="AA605" i="2"/>
  <c r="X617" i="2"/>
  <c r="AA617" i="2"/>
  <c r="AA629" i="2"/>
  <c r="X629" i="2"/>
  <c r="AA641" i="2"/>
  <c r="X641" i="2"/>
  <c r="AA653" i="2"/>
  <c r="X653" i="2"/>
  <c r="AA665" i="2"/>
  <c r="X665" i="2"/>
  <c r="X43" i="2"/>
  <c r="AA43" i="2"/>
  <c r="X115" i="2"/>
  <c r="AA115" i="2"/>
  <c r="X187" i="2"/>
  <c r="AA187" i="2"/>
  <c r="AA247" i="2"/>
  <c r="X247" i="2"/>
  <c r="X307" i="2"/>
  <c r="AA307" i="2"/>
  <c r="X451" i="2"/>
  <c r="AA451" i="2"/>
  <c r="X475" i="2"/>
  <c r="AA475" i="2"/>
  <c r="AA571" i="2"/>
  <c r="X571" i="2"/>
  <c r="AA104" i="2"/>
  <c r="X104" i="2"/>
  <c r="X320" i="2"/>
  <c r="AA320" i="2"/>
  <c r="AA404" i="2"/>
  <c r="X404" i="2"/>
  <c r="X464" i="2"/>
  <c r="AA464" i="2"/>
  <c r="AA548" i="2"/>
  <c r="X548" i="2"/>
  <c r="X157" i="2"/>
  <c r="AA157" i="2"/>
  <c r="X277" i="2"/>
  <c r="AA277" i="2"/>
  <c r="X361" i="2"/>
  <c r="AA361" i="2"/>
  <c r="AA457" i="2"/>
  <c r="X457" i="2"/>
  <c r="AA529" i="2"/>
  <c r="X529" i="2"/>
  <c r="AA62" i="2"/>
  <c r="X62" i="2"/>
  <c r="AA98" i="2"/>
  <c r="X98" i="2"/>
  <c r="X146" i="2"/>
  <c r="AA146" i="2"/>
  <c r="AA182" i="2"/>
  <c r="X182" i="2"/>
  <c r="AA254" i="2"/>
  <c r="X254" i="2"/>
  <c r="AA314" i="2"/>
  <c r="X314" i="2"/>
  <c r="X350" i="2"/>
  <c r="AA350" i="2"/>
  <c r="AA410" i="2"/>
  <c r="X410" i="2"/>
  <c r="AA470" i="2"/>
  <c r="X470" i="2"/>
  <c r="AA518" i="2"/>
  <c r="X518" i="2"/>
  <c r="AA590" i="2"/>
  <c r="X590" i="2"/>
  <c r="AA6" i="2"/>
  <c r="X6" i="2"/>
  <c r="AA18" i="2"/>
  <c r="X18" i="2"/>
  <c r="AA30" i="2"/>
  <c r="X30" i="2"/>
  <c r="X42" i="2"/>
  <c r="AA42" i="2"/>
  <c r="X54" i="2"/>
  <c r="AA54" i="2"/>
  <c r="X66" i="2"/>
  <c r="AA66" i="2"/>
  <c r="AA78" i="2"/>
  <c r="X78" i="2"/>
  <c r="AA90" i="2"/>
  <c r="X90" i="2"/>
  <c r="X102" i="2"/>
  <c r="AA102" i="2"/>
  <c r="AA114" i="2"/>
  <c r="X114" i="2"/>
  <c r="AA126" i="2"/>
  <c r="X126" i="2"/>
  <c r="X138" i="2"/>
  <c r="AA138" i="2"/>
  <c r="X150" i="2"/>
  <c r="AA150" i="2"/>
  <c r="AA162" i="2"/>
  <c r="X162" i="2"/>
  <c r="X174" i="2"/>
  <c r="AA174" i="2"/>
  <c r="AA186" i="2"/>
  <c r="X186" i="2"/>
  <c r="X198" i="2"/>
  <c r="AA198" i="2"/>
  <c r="AA210" i="2"/>
  <c r="X210" i="2"/>
  <c r="X222" i="2"/>
  <c r="AA222" i="2"/>
  <c r="X234" i="2"/>
  <c r="AA234" i="2"/>
  <c r="AA246" i="2"/>
  <c r="X246" i="2"/>
  <c r="AA258" i="2"/>
  <c r="X258" i="2"/>
  <c r="X270" i="2"/>
  <c r="AA270" i="2"/>
  <c r="AA282" i="2"/>
  <c r="X282" i="2"/>
  <c r="X294" i="2"/>
  <c r="AA294" i="2"/>
  <c r="X306" i="2"/>
  <c r="AA306" i="2"/>
  <c r="X318" i="2"/>
  <c r="AA318" i="2"/>
  <c r="AA330" i="2"/>
  <c r="X330" i="2"/>
  <c r="X342" i="2"/>
  <c r="AA342" i="2"/>
  <c r="X354" i="2"/>
  <c r="AA354" i="2"/>
  <c r="X366" i="2"/>
  <c r="AA366" i="2"/>
  <c r="AA378" i="2"/>
  <c r="X378" i="2"/>
  <c r="AA390" i="2"/>
  <c r="X390" i="2"/>
  <c r="X402" i="2"/>
  <c r="AA402" i="2"/>
  <c r="X414" i="2"/>
  <c r="AA414" i="2"/>
  <c r="X426" i="2"/>
  <c r="AA426" i="2"/>
  <c r="X438" i="2"/>
  <c r="AA438" i="2"/>
  <c r="X450" i="2"/>
  <c r="AA450" i="2"/>
  <c r="AA462" i="2"/>
  <c r="X462" i="2"/>
  <c r="AA474" i="2"/>
  <c r="X474" i="2"/>
  <c r="AA486" i="2"/>
  <c r="X486" i="2"/>
  <c r="X498" i="2"/>
  <c r="AA498" i="2"/>
  <c r="X510" i="2"/>
  <c r="AA510" i="2"/>
  <c r="X522" i="2"/>
  <c r="AA522" i="2"/>
  <c r="X534" i="2"/>
  <c r="AA534" i="2"/>
  <c r="AA546" i="2"/>
  <c r="X546" i="2"/>
  <c r="AA558" i="2"/>
  <c r="X558" i="2"/>
  <c r="X570" i="2"/>
  <c r="AA570" i="2"/>
  <c r="X582" i="2"/>
  <c r="AA582" i="2"/>
  <c r="X594" i="2"/>
  <c r="AA594" i="2"/>
  <c r="X606" i="2"/>
  <c r="AA606" i="2"/>
  <c r="AA618" i="2"/>
  <c r="X618" i="2"/>
  <c r="X630" i="2"/>
  <c r="AA630" i="2"/>
  <c r="X642" i="2"/>
  <c r="AA642" i="2"/>
  <c r="AA654" i="2"/>
  <c r="X654" i="2"/>
  <c r="AA666" i="2"/>
  <c r="X666" i="2"/>
  <c r="AA343" i="2"/>
  <c r="X343" i="2"/>
  <c r="AA367" i="2"/>
  <c r="X367" i="2"/>
  <c r="AA499" i="2"/>
  <c r="X499" i="2"/>
  <c r="X583" i="2"/>
  <c r="AA583" i="2"/>
  <c r="AA607" i="2"/>
  <c r="X607" i="2"/>
  <c r="AA643" i="2"/>
  <c r="X643" i="2"/>
  <c r="AA92" i="2"/>
  <c r="X92" i="2"/>
  <c r="X248" i="2"/>
  <c r="AA248" i="2"/>
  <c r="AA308" i="2"/>
  <c r="X308" i="2"/>
  <c r="X428" i="2"/>
  <c r="AA428" i="2"/>
  <c r="X488" i="2"/>
  <c r="AA488" i="2"/>
  <c r="X536" i="2"/>
  <c r="AA536" i="2"/>
  <c r="AA596" i="2"/>
  <c r="X596" i="2"/>
  <c r="AA608" i="2"/>
  <c r="X608" i="2"/>
  <c r="AA632" i="2"/>
  <c r="X632" i="2"/>
  <c r="AA33" i="2"/>
  <c r="X33" i="2"/>
  <c r="X45" i="2"/>
  <c r="AA45" i="2"/>
  <c r="X57" i="2"/>
  <c r="AA57" i="2"/>
  <c r="X69" i="2"/>
  <c r="AA69" i="2"/>
  <c r="X81" i="2"/>
  <c r="AA81" i="2"/>
  <c r="AA93" i="2"/>
  <c r="X93" i="2"/>
  <c r="AA105" i="2"/>
  <c r="X105" i="2"/>
  <c r="AA117" i="2"/>
  <c r="X117" i="2"/>
  <c r="AA129" i="2"/>
  <c r="X129" i="2"/>
  <c r="X141" i="2"/>
  <c r="AA141" i="2"/>
  <c r="AA153" i="2"/>
  <c r="X153" i="2"/>
  <c r="X165" i="2"/>
  <c r="AA165" i="2"/>
  <c r="X177" i="2"/>
  <c r="AA177" i="2"/>
  <c r="X189" i="2"/>
  <c r="AA189" i="2"/>
  <c r="X201" i="2"/>
  <c r="AA201" i="2"/>
  <c r="AA213" i="2"/>
  <c r="X213" i="2"/>
  <c r="AA225" i="2"/>
  <c r="X225" i="2"/>
  <c r="AA237" i="2"/>
  <c r="X237" i="2"/>
  <c r="X249" i="2"/>
  <c r="AA249" i="2"/>
  <c r="X261" i="2"/>
  <c r="AA261" i="2"/>
  <c r="AA273" i="2"/>
  <c r="X273" i="2"/>
  <c r="X285" i="2"/>
  <c r="AA285" i="2"/>
  <c r="AA297" i="2"/>
  <c r="X297" i="2"/>
  <c r="X309" i="2"/>
  <c r="AA309" i="2"/>
  <c r="AA321" i="2"/>
  <c r="X321" i="2"/>
  <c r="AA333" i="2"/>
  <c r="X333" i="2"/>
  <c r="AA345" i="2"/>
  <c r="X345" i="2"/>
  <c r="AA369" i="2"/>
  <c r="X369" i="2"/>
  <c r="AA393" i="2"/>
  <c r="X393" i="2"/>
  <c r="X405" i="2"/>
  <c r="AA405" i="2"/>
  <c r="AA429" i="2"/>
  <c r="X429" i="2"/>
  <c r="X453" i="2"/>
  <c r="AA453" i="2"/>
  <c r="AA477" i="2"/>
  <c r="X477" i="2"/>
  <c r="AA501" i="2"/>
  <c r="X501" i="2"/>
  <c r="X537" i="2"/>
  <c r="AA537" i="2"/>
  <c r="X549" i="2"/>
  <c r="AA549" i="2"/>
  <c r="X573" i="2"/>
  <c r="AA573" i="2"/>
  <c r="AA585" i="2"/>
  <c r="X585" i="2"/>
  <c r="X597" i="2"/>
  <c r="AA597" i="2"/>
  <c r="X621" i="2"/>
  <c r="AA621" i="2"/>
  <c r="AA645" i="2"/>
  <c r="X645" i="2"/>
  <c r="AA657" i="2"/>
  <c r="X657" i="2"/>
  <c r="AA2" i="2"/>
  <c r="X2" i="2"/>
  <c r="AA10" i="2"/>
  <c r="X10" i="2"/>
  <c r="AA22" i="2"/>
  <c r="X22" i="2"/>
  <c r="AA34" i="2"/>
  <c r="X34" i="2"/>
  <c r="X46" i="2"/>
  <c r="AA46" i="2"/>
  <c r="AA58" i="2"/>
  <c r="X58" i="2"/>
  <c r="AA70" i="2"/>
  <c r="X70" i="2"/>
  <c r="X82" i="2"/>
  <c r="AA82" i="2"/>
  <c r="X94" i="2"/>
  <c r="AA94" i="2"/>
  <c r="X106" i="2"/>
  <c r="AA106" i="2"/>
  <c r="X118" i="2"/>
  <c r="AA118" i="2"/>
  <c r="AA130" i="2"/>
  <c r="X130" i="2"/>
  <c r="X142" i="2"/>
  <c r="AA142" i="2"/>
  <c r="AA154" i="2"/>
  <c r="X154" i="2"/>
  <c r="AA166" i="2"/>
  <c r="X166" i="2"/>
  <c r="AA178" i="2"/>
  <c r="X178" i="2"/>
  <c r="X190" i="2"/>
  <c r="AA190" i="2"/>
  <c r="X202" i="2"/>
  <c r="AA202" i="2"/>
  <c r="X214" i="2"/>
  <c r="AA214" i="2"/>
  <c r="AA226" i="2"/>
  <c r="X226" i="2"/>
  <c r="AA238" i="2"/>
  <c r="X238" i="2"/>
  <c r="AA250" i="2"/>
  <c r="X250" i="2"/>
  <c r="X262" i="2"/>
  <c r="AA262" i="2"/>
  <c r="AA274" i="2"/>
  <c r="X274" i="2"/>
  <c r="AA286" i="2"/>
  <c r="X286" i="2"/>
  <c r="X298" i="2"/>
  <c r="AA298" i="2"/>
  <c r="AA310" i="2"/>
  <c r="X310" i="2"/>
  <c r="AA322" i="2"/>
  <c r="X322" i="2"/>
  <c r="X334" i="2"/>
  <c r="AA334" i="2"/>
  <c r="AA346" i="2"/>
  <c r="X346" i="2"/>
  <c r="X358" i="2"/>
  <c r="AA358" i="2"/>
  <c r="AA370" i="2"/>
  <c r="X370" i="2"/>
  <c r="X382" i="2"/>
  <c r="AA382" i="2"/>
  <c r="X394" i="2"/>
  <c r="AA394" i="2"/>
  <c r="X406" i="2"/>
  <c r="AA406" i="2"/>
  <c r="AA418" i="2"/>
  <c r="X418" i="2"/>
  <c r="AA430" i="2"/>
  <c r="X430" i="2"/>
  <c r="X442" i="2"/>
  <c r="AA442" i="2"/>
  <c r="X454" i="2"/>
  <c r="AA454" i="2"/>
  <c r="X466" i="2"/>
  <c r="AA466" i="2"/>
  <c r="X478" i="2"/>
  <c r="AA478" i="2"/>
  <c r="AA490" i="2"/>
  <c r="X490" i="2"/>
  <c r="X502" i="2"/>
  <c r="AA502" i="2"/>
  <c r="X514" i="2"/>
  <c r="AA514" i="2"/>
  <c r="X526" i="2"/>
  <c r="AA526" i="2"/>
  <c r="AA538" i="2"/>
  <c r="X538" i="2"/>
  <c r="X550" i="2"/>
  <c r="AA550" i="2"/>
  <c r="AA562" i="2"/>
  <c r="X562" i="2"/>
  <c r="X574" i="2"/>
  <c r="AA574" i="2"/>
  <c r="X586" i="2"/>
  <c r="AA586" i="2"/>
  <c r="AA598" i="2"/>
  <c r="X598" i="2"/>
  <c r="AA610" i="2"/>
  <c r="X610" i="2"/>
  <c r="X622" i="2"/>
  <c r="AA622" i="2"/>
  <c r="X634" i="2"/>
  <c r="AA634" i="2"/>
  <c r="X646" i="2"/>
  <c r="AA646" i="2"/>
  <c r="AA658" i="2"/>
  <c r="X658" i="2"/>
  <c r="X670" i="2"/>
  <c r="AA670" i="2"/>
  <c r="X319" i="2"/>
  <c r="AA319" i="2"/>
  <c r="AA415" i="2"/>
  <c r="X415" i="2"/>
  <c r="X523" i="2"/>
  <c r="AA523" i="2"/>
  <c r="X559" i="2"/>
  <c r="AA559" i="2"/>
  <c r="X655" i="2"/>
  <c r="AA655" i="2"/>
  <c r="X140" i="2"/>
  <c r="AA140" i="2"/>
  <c r="X236" i="2"/>
  <c r="AA236" i="2"/>
  <c r="AA296" i="2"/>
  <c r="X296" i="2"/>
  <c r="AA380" i="2"/>
  <c r="X380" i="2"/>
  <c r="X357" i="2"/>
  <c r="AA357" i="2"/>
  <c r="AA381" i="2"/>
  <c r="X381" i="2"/>
  <c r="X417" i="2"/>
  <c r="AA417" i="2"/>
  <c r="AA441" i="2"/>
  <c r="X441" i="2"/>
  <c r="X465" i="2"/>
  <c r="AA465" i="2"/>
  <c r="X489" i="2"/>
  <c r="AA489" i="2"/>
  <c r="AA513" i="2"/>
  <c r="X513" i="2"/>
  <c r="X525" i="2"/>
  <c r="AA525" i="2"/>
  <c r="X561" i="2"/>
  <c r="AA561" i="2"/>
  <c r="X609" i="2"/>
  <c r="AA609" i="2"/>
  <c r="AA633" i="2"/>
  <c r="X633" i="2"/>
  <c r="AA669" i="2"/>
  <c r="X669" i="2"/>
  <c r="X11" i="2"/>
  <c r="AA11" i="2"/>
  <c r="AA23" i="2"/>
  <c r="X23" i="2"/>
  <c r="AA35" i="2"/>
  <c r="X35" i="2"/>
  <c r="X47" i="2"/>
  <c r="AA47" i="2"/>
  <c r="AA59" i="2"/>
  <c r="X59" i="2"/>
  <c r="AA71" i="2"/>
  <c r="X71" i="2"/>
  <c r="AA83" i="2"/>
  <c r="X83" i="2"/>
  <c r="AA95" i="2"/>
  <c r="X95" i="2"/>
  <c r="X107" i="2"/>
  <c r="AA107" i="2"/>
  <c r="AA119" i="2"/>
  <c r="X119" i="2"/>
  <c r="X131" i="2"/>
  <c r="AA131" i="2"/>
  <c r="AA143" i="2"/>
  <c r="X143" i="2"/>
  <c r="AA155" i="2"/>
  <c r="X155" i="2"/>
  <c r="AA167" i="2"/>
  <c r="X167" i="2"/>
  <c r="AA179" i="2"/>
  <c r="X179" i="2"/>
  <c r="X191" i="2"/>
  <c r="AA191" i="2"/>
  <c r="X203" i="2"/>
  <c r="AA203" i="2"/>
  <c r="X215" i="2"/>
  <c r="AA215" i="2"/>
  <c r="AA227" i="2"/>
  <c r="X227" i="2"/>
  <c r="X239" i="2"/>
  <c r="AA239" i="2"/>
  <c r="AA251" i="2"/>
  <c r="X251" i="2"/>
  <c r="X263" i="2"/>
  <c r="AA263" i="2"/>
  <c r="AA275" i="2"/>
  <c r="X275" i="2"/>
  <c r="X287" i="2"/>
  <c r="AA287" i="2"/>
  <c r="X299" i="2"/>
  <c r="AA299" i="2"/>
  <c r="AA311" i="2"/>
  <c r="X311" i="2"/>
  <c r="AA323" i="2"/>
  <c r="X323" i="2"/>
  <c r="AA335" i="2"/>
  <c r="X335" i="2"/>
  <c r="X347" i="2"/>
  <c r="AA347" i="2"/>
  <c r="X359" i="2"/>
  <c r="AA359" i="2"/>
  <c r="AA371" i="2"/>
  <c r="X371" i="2"/>
  <c r="X383" i="2"/>
  <c r="AA383" i="2"/>
  <c r="X395" i="2"/>
  <c r="AA395" i="2"/>
  <c r="AA407" i="2"/>
  <c r="X407" i="2"/>
  <c r="X419" i="2"/>
  <c r="AA419" i="2"/>
  <c r="AA431" i="2"/>
  <c r="X431" i="2"/>
  <c r="X443" i="2"/>
  <c r="AA443" i="2"/>
  <c r="X455" i="2"/>
  <c r="AA455" i="2"/>
  <c r="AA467" i="2"/>
  <c r="X467" i="2"/>
  <c r="AA479" i="2"/>
  <c r="X479" i="2"/>
  <c r="X491" i="2"/>
  <c r="AA491" i="2"/>
  <c r="X503" i="2"/>
  <c r="AA503" i="2"/>
  <c r="AA515" i="2"/>
  <c r="X515" i="2"/>
  <c r="X527" i="2"/>
  <c r="AA527" i="2"/>
  <c r="X539" i="2"/>
  <c r="AA539" i="2"/>
  <c r="AA551" i="2"/>
  <c r="X551" i="2"/>
  <c r="X563" i="2"/>
  <c r="AA563" i="2"/>
  <c r="X575" i="2"/>
  <c r="AA575" i="2"/>
  <c r="X587" i="2"/>
  <c r="AA587" i="2"/>
  <c r="AA599" i="2"/>
  <c r="X599" i="2"/>
  <c r="AA611" i="2"/>
  <c r="X611" i="2"/>
  <c r="X623" i="2"/>
  <c r="AA623" i="2"/>
  <c r="AA635" i="2"/>
  <c r="X635" i="2"/>
  <c r="AA647" i="2"/>
  <c r="X647" i="2"/>
  <c r="AA659" i="2"/>
  <c r="X659" i="2"/>
  <c r="AA671" i="2"/>
  <c r="X671" i="2"/>
</calcChain>
</file>

<file path=xl/sharedStrings.xml><?xml version="1.0" encoding="utf-8"?>
<sst xmlns="http://schemas.openxmlformats.org/spreadsheetml/2006/main" count="50180" uniqueCount="1635">
  <si>
    <t>MTD Churn SRs</t>
  </si>
  <si>
    <t>Older Months Churn SRs</t>
  </si>
  <si>
    <t>Circuit ID</t>
  </si>
  <si>
    <t>Company Name</t>
  </si>
  <si>
    <t>Charge Start Date</t>
  </si>
  <si>
    <t>Ship To City Name</t>
  </si>
  <si>
    <t>Product Segment</t>
  </si>
  <si>
    <t>Source</t>
  </si>
  <si>
    <t>City</t>
  </si>
  <si>
    <t>Total</t>
  </si>
  <si>
    <t>Parent ID</t>
  </si>
  <si>
    <t>Unique Name</t>
  </si>
  <si>
    <t>Group EMRC</t>
  </si>
  <si>
    <t>Segment</t>
  </si>
  <si>
    <t>New Product</t>
  </si>
  <si>
    <t>Zone</t>
  </si>
  <si>
    <t>IAM</t>
  </si>
  <si>
    <t>Role</t>
  </si>
  <si>
    <t>RM</t>
  </si>
  <si>
    <t>Churn Month</t>
  </si>
  <si>
    <t>Change MRC</t>
  </si>
  <si>
    <t>Category</t>
  </si>
  <si>
    <t>Churn Request Date</t>
  </si>
  <si>
    <t>SR No</t>
  </si>
  <si>
    <t>Retention Status</t>
  </si>
  <si>
    <t xml:space="preserve">Date of Disconnection </t>
  </si>
  <si>
    <t>Churn SR++ Status</t>
  </si>
  <si>
    <t>Stanley Retail Limited</t>
  </si>
  <si>
    <t>Bangalore</t>
  </si>
  <si>
    <t>BBB</t>
  </si>
  <si>
    <t>B2C</t>
  </si>
  <si>
    <t>Investment</t>
  </si>
  <si>
    <t>BLR_ZONE2</t>
  </si>
  <si>
    <t>Punganuru Shanmugam</t>
  </si>
  <si>
    <t>Biswa Ranjan Behera</t>
  </si>
  <si>
    <t>Stanley Lifestyles Limited</t>
  </si>
  <si>
    <t>Stanley Oem Sofas Limited</t>
  </si>
  <si>
    <t>STANLEY RETAIL LIMITED</t>
  </si>
  <si>
    <t>BLR_ZONE1</t>
  </si>
  <si>
    <t>Ace Insurance Brokers Private Limited</t>
  </si>
  <si>
    <t>Delhi</t>
  </si>
  <si>
    <t>DEL_ZONE2</t>
  </si>
  <si>
    <t>Ravi Chandana</t>
  </si>
  <si>
    <t>Ravi Kala</t>
  </si>
  <si>
    <t>NOIDA</t>
  </si>
  <si>
    <t>BIA</t>
  </si>
  <si>
    <t>B2B</t>
  </si>
  <si>
    <t>BIA+</t>
  </si>
  <si>
    <t>NOD_ZONE1</t>
  </si>
  <si>
    <t>Radico Khaitan Limited</t>
  </si>
  <si>
    <t>DEL_ZONE1</t>
  </si>
  <si>
    <t>Rishab Prasad</t>
  </si>
  <si>
    <t>Bhubaneshwar</t>
  </si>
  <si>
    <t>Others</t>
  </si>
  <si>
    <t>PAN_ZONE1</t>
  </si>
  <si>
    <t>DCM Shriram limited</t>
  </si>
  <si>
    <t>Gurgaon</t>
  </si>
  <si>
    <t>OBB</t>
  </si>
  <si>
    <t>DCM Shriram Industries Limited</t>
  </si>
  <si>
    <t>GGN_ZONE1</t>
  </si>
  <si>
    <t>Bijendra Singh</t>
  </si>
  <si>
    <t>DCM Shriram Industries Ltd</t>
  </si>
  <si>
    <t>DCM Shriram Fine Chemicals Limited</t>
  </si>
  <si>
    <t>New Delhi</t>
  </si>
  <si>
    <t>Peak Scientific Instruments (India ) Private Limited</t>
  </si>
  <si>
    <t>Peak Scientific Instruments India Private Limited</t>
  </si>
  <si>
    <t>Radiant Cash Management Services Limited</t>
  </si>
  <si>
    <t>Relationship</t>
  </si>
  <si>
    <t>Saranya R</t>
  </si>
  <si>
    <t>Vineet Jose</t>
  </si>
  <si>
    <t>Chennai</t>
  </si>
  <si>
    <t>CHN_ZONE1</t>
  </si>
  <si>
    <t>MBIA</t>
  </si>
  <si>
    <t>Radiant Business Solutions Private Limited</t>
  </si>
  <si>
    <t>Hero Electronix Private Limited</t>
  </si>
  <si>
    <t>Noida</t>
  </si>
  <si>
    <t>HERO Electronix Private Limited</t>
  </si>
  <si>
    <t>BIM Integrated Services Private Limited</t>
  </si>
  <si>
    <t>Bim Integrated Services Private Limited</t>
  </si>
  <si>
    <t>Lakshay Madan</t>
  </si>
  <si>
    <t>Rajeev Misra</t>
  </si>
  <si>
    <t>BIM INTEGRATED SERVICES PRIVATE LIMITED</t>
  </si>
  <si>
    <t>Big Boy Toyz Limited</t>
  </si>
  <si>
    <t>Mumbai</t>
  </si>
  <si>
    <t>MUM_ZONE1</t>
  </si>
  <si>
    <t>Adarsh Kumar</t>
  </si>
  <si>
    <t>MWIFI</t>
  </si>
  <si>
    <t>Curefoods India Private Limited</t>
  </si>
  <si>
    <t>Cultfit Healthcare Private Limited</t>
  </si>
  <si>
    <t>RAM</t>
  </si>
  <si>
    <t>CUREFOODS INDIA PRIVATE LIMITED</t>
  </si>
  <si>
    <t>Cultsport  Private Limited</t>
  </si>
  <si>
    <t>Curefit Healthcare Private Limited</t>
  </si>
  <si>
    <t>M Moser Design Associates India Private Limited</t>
  </si>
  <si>
    <t>M.Moser Design Associates India Private Limited</t>
  </si>
  <si>
    <t>Sagar Ratna Restaurants Private Limited</t>
  </si>
  <si>
    <t>Sagar Ratna Private Limited</t>
  </si>
  <si>
    <t>International Asset Reconstruction Company Private Limited</t>
  </si>
  <si>
    <t>Voice</t>
  </si>
  <si>
    <t>Nilesh Madhuker Zodape</t>
  </si>
  <si>
    <t>Vineet Garg</t>
  </si>
  <si>
    <t>International asset reconstruction company private limited</t>
  </si>
  <si>
    <t>Hellmann Worldwide Logistics India Private Limited</t>
  </si>
  <si>
    <t>Zolostays Property Solutions Private Limited</t>
  </si>
  <si>
    <t>Hyderabad</t>
  </si>
  <si>
    <t>HYD_ZONE1</t>
  </si>
  <si>
    <t>Fortis Hospitals Limited</t>
  </si>
  <si>
    <t>Raja Towers Private Limited</t>
  </si>
  <si>
    <t>Haldiram Snacks Private Limited</t>
  </si>
  <si>
    <t>Syed Sadique Hussain</t>
  </si>
  <si>
    <t>Haldiram Marketing Private Limited</t>
  </si>
  <si>
    <t>Haldiram Ethnic Foods Private Limited</t>
  </si>
  <si>
    <t>Alliant Technologies</t>
  </si>
  <si>
    <t>Heligo Charters Private Limited</t>
  </si>
  <si>
    <t>Ethos Limited</t>
  </si>
  <si>
    <t>Ajayvision Education Private Limited</t>
  </si>
  <si>
    <t>Ajayvision Education Private limited</t>
  </si>
  <si>
    <t>Innefu Labs Private Limited</t>
  </si>
  <si>
    <t>ILL</t>
  </si>
  <si>
    <t>Innefu Labs Limited</t>
  </si>
  <si>
    <t>Althera Laboratories India Private Limited</t>
  </si>
  <si>
    <t>Sri Aurobindo Society</t>
  </si>
  <si>
    <t>Sri Aurobindo society</t>
  </si>
  <si>
    <t>Sri Aurobindo Centre For Arts &amp;</t>
  </si>
  <si>
    <t>Euler Motors Private Limited</t>
  </si>
  <si>
    <t>Ncdex E Markets Limited</t>
  </si>
  <si>
    <t>Anb Solution Private Limited</t>
  </si>
  <si>
    <t>Arcon techsolutions pvt Ltd</t>
  </si>
  <si>
    <t>Amplus Power Solutions Private Limited</t>
  </si>
  <si>
    <t>Gentari Global Business Services Private Limited</t>
  </si>
  <si>
    <t>Indiqube Spaces Limited</t>
  </si>
  <si>
    <t>INDIQUBE SPACES LIMITED</t>
  </si>
  <si>
    <t>Innoprop Spaces Private Limited</t>
  </si>
  <si>
    <t>Spay Technology Private Limited</t>
  </si>
  <si>
    <t>ProFi-Office</t>
  </si>
  <si>
    <t>Infinity Labs Limited</t>
  </si>
  <si>
    <t>Mithilesh Vishwakarma</t>
  </si>
  <si>
    <t>Kritika Bahadur</t>
  </si>
  <si>
    <t>Devyani International Limited</t>
  </si>
  <si>
    <t>Valuedrive Technologies Private Limited</t>
  </si>
  <si>
    <t>Jk Paper Limited</t>
  </si>
  <si>
    <t>Jk Group</t>
  </si>
  <si>
    <t>Jk Lakshmi Cement Limited</t>
  </si>
  <si>
    <t>JK Lakshmi Cement Limited</t>
  </si>
  <si>
    <t>JK Paper Limited</t>
  </si>
  <si>
    <t>Avanta Business Centre (Gurgaon) Private Limited</t>
  </si>
  <si>
    <t>Avanta Business Centre Private Limited</t>
  </si>
  <si>
    <t>Avanta Business Centre (N P) Private Limited</t>
  </si>
  <si>
    <t>Metis Eduventures Private Limited</t>
  </si>
  <si>
    <t>Incubex Business Consulting Services Private Limited</t>
  </si>
  <si>
    <t>INCUBEX BUSINESS CONSULTING SERVICES PRIVATE LIMITED</t>
  </si>
  <si>
    <t>INCUBEX</t>
  </si>
  <si>
    <t>Concept Classic Converge Private Limited</t>
  </si>
  <si>
    <t>Kranjan Enterprises</t>
  </si>
  <si>
    <t>JJ Fintax Solutions Private Limited</t>
  </si>
  <si>
    <t>Jj Fintax Solutions Private Limited</t>
  </si>
  <si>
    <t>Nash Industries (I) Private Limited</t>
  </si>
  <si>
    <t>Rahul R</t>
  </si>
  <si>
    <t>Valuepersqft Realty Service Private Limited</t>
  </si>
  <si>
    <t>Threpsi Solutions Private Limited</t>
  </si>
  <si>
    <t>Unity Small Finance Bank Limited</t>
  </si>
  <si>
    <t>Revfin Services Private Limited</t>
  </si>
  <si>
    <t>SD Wan</t>
  </si>
  <si>
    <t>Spectra IT</t>
  </si>
  <si>
    <t>More Retail Private Limited</t>
  </si>
  <si>
    <t>Keyence India Private Limited</t>
  </si>
  <si>
    <t>Power Grid Corporation Of India Limited</t>
  </si>
  <si>
    <t>Ienergizer It Services Private Limited</t>
  </si>
  <si>
    <t>Ienergizer IT Services Private Limited</t>
  </si>
  <si>
    <t>IEnergizer It Services Private Limited</t>
  </si>
  <si>
    <t>Star Health And Allied Insurance Company Limited</t>
  </si>
  <si>
    <t>Bank Of Baroda</t>
  </si>
  <si>
    <t>Bank of Baroda</t>
  </si>
  <si>
    <t>Sr Institute Of Advanced Ayurvedic Sciences Private Limited</t>
  </si>
  <si>
    <t>Sr Institute Of Advanced Ayurvadic Sciences Private Limited</t>
  </si>
  <si>
    <t>SR Institute Of Advanced Ayurvedic Sciences Private Limited</t>
  </si>
  <si>
    <t>SR Institute of Advanced Ayurvadic Sciences Private Limited</t>
  </si>
  <si>
    <t>Ugro Capital Limited</t>
  </si>
  <si>
    <t>Pune</t>
  </si>
  <si>
    <t>MBB</t>
  </si>
  <si>
    <t>PUN_ZONE1</t>
  </si>
  <si>
    <t>Chandigarh</t>
  </si>
  <si>
    <t>Indore</t>
  </si>
  <si>
    <t>Coimbatore</t>
  </si>
  <si>
    <t>Ludhiana</t>
  </si>
  <si>
    <t>Algoshack Technologies Private Limited</t>
  </si>
  <si>
    <t>ALGOSHACK TECHNOLOGIES PRIVATE LIMITED</t>
  </si>
  <si>
    <t>SD wan</t>
  </si>
  <si>
    <t>SEQUEL LOGISTICS PRIVATE LIMITED</t>
  </si>
  <si>
    <t>Sequel Logistics Private Limited</t>
  </si>
  <si>
    <t>COMPASS INDIA FOOD SERVICES PRIVATE LIMITED</t>
  </si>
  <si>
    <t>Compass India Food Services Private Limited</t>
  </si>
  <si>
    <t>Orchard Healthcare Private Limited</t>
  </si>
  <si>
    <t>Connect4Sure Technologies Private Limited</t>
  </si>
  <si>
    <t>PREMIUM STRATEGIES MARKETING MANAGEMENT PRIVATE LIMITED</t>
  </si>
  <si>
    <t>Premium Strategies Marketing Management Private Limited</t>
  </si>
  <si>
    <t>Tecticonism Studio</t>
  </si>
  <si>
    <t>DEV IT SERVE PRIVATE LIMITED</t>
  </si>
  <si>
    <t>Dev It Serve Private Limited</t>
  </si>
  <si>
    <t>Dev It Serv Private Limited</t>
  </si>
  <si>
    <t>Obeya Underpinnings LLP</t>
  </si>
  <si>
    <t>Obeya Underpinning Llp</t>
  </si>
  <si>
    <t>Obeya underpinning LLP</t>
  </si>
  <si>
    <t>OBEYA UNDERPINNINGS ILL</t>
  </si>
  <si>
    <t>MICROSENSE PRIVATE LIMITED</t>
  </si>
  <si>
    <t>Microsense Private Limited</t>
  </si>
  <si>
    <t>Microsense Networks Pvt Ltd</t>
  </si>
  <si>
    <t>Lautus Technologies Private Limited</t>
  </si>
  <si>
    <t>Lautus Technologies Pvt Ltd</t>
  </si>
  <si>
    <t>Rba Daftar Cowork Private Limited</t>
  </si>
  <si>
    <t>Krazybee Services Limited</t>
  </si>
  <si>
    <t>Krazybee Services Private Limited</t>
  </si>
  <si>
    <t>Signoff Semiconductors Private Limited</t>
  </si>
  <si>
    <t>DKL Advocates</t>
  </si>
  <si>
    <t>Dkl Advocates</t>
  </si>
  <si>
    <t>Spatium Offices Private Limited</t>
  </si>
  <si>
    <t>Anand Rathi Wealth Limited</t>
  </si>
  <si>
    <t>All India Radio And Doordarshan</t>
  </si>
  <si>
    <t>Paritosh Swaroop Saxena</t>
  </si>
  <si>
    <t>River Mobility Private Limited</t>
  </si>
  <si>
    <t>River mobility private limited</t>
  </si>
  <si>
    <t>Purvah Green Power Private Limited</t>
  </si>
  <si>
    <t>Delta6Labs Fintech Private Limited</t>
  </si>
  <si>
    <t>KASAR CREDIT AND CAPITAL PRIVATE LIMITED</t>
  </si>
  <si>
    <t>Kasar Credit And Capital Private Limited</t>
  </si>
  <si>
    <t>Kasar credit and capital private limited</t>
  </si>
  <si>
    <t>Apollo Fashion International Limited</t>
  </si>
  <si>
    <t>Primathon Technology Ventures Private Limited</t>
  </si>
  <si>
    <t>Housr Technologies Private Limited</t>
  </si>
  <si>
    <t>AMS Marketing Solution Private Limited</t>
  </si>
  <si>
    <t>Ams Marketing Solution Private Limited</t>
  </si>
  <si>
    <t>LCX Technologies Private Limited</t>
  </si>
  <si>
    <t>Lcx Technologies Private Limited</t>
  </si>
  <si>
    <t>Riot Labz Private Limited</t>
  </si>
  <si>
    <t>VDK Eduventures Private Limited</t>
  </si>
  <si>
    <t>Vdk Eduventures Private Limited</t>
  </si>
  <si>
    <t>VDK EDUVENTURES PRIVATE LIMITED</t>
  </si>
  <si>
    <t>ASPADA INVESTMENT ADVISORS PRIVATE LIMITED</t>
  </si>
  <si>
    <t>Aspada Investment Advisors Private Limited</t>
  </si>
  <si>
    <t>Scope Metals Trading And Services India Private Limited</t>
  </si>
  <si>
    <t>Gokula Education Foundation (Medical)</t>
  </si>
  <si>
    <t>Ms Ramaiah Memorial Hospital</t>
  </si>
  <si>
    <t>MS Ramaiah Memorial Hospital</t>
  </si>
  <si>
    <t>Crescent Credit Services</t>
  </si>
  <si>
    <t>Fluent Grid Limited</t>
  </si>
  <si>
    <t>Indifi Technologies Private Limited</t>
  </si>
  <si>
    <t>Jhs Estate Private Limited</t>
  </si>
  <si>
    <t>Herbio Private Limited</t>
  </si>
  <si>
    <t>Fore School Of Management</t>
  </si>
  <si>
    <t>Fore School of Management</t>
  </si>
  <si>
    <t>Competent Software Private Limited</t>
  </si>
  <si>
    <t>RSWM Limited</t>
  </si>
  <si>
    <t>Rswm Limited</t>
  </si>
  <si>
    <t>Spicejet Limited</t>
  </si>
  <si>
    <t>North Shore Technologies Private Limited</t>
  </si>
  <si>
    <t>S And B Engineers And Constructors LLP</t>
  </si>
  <si>
    <t>S And B Engineers And Constructors Llp</t>
  </si>
  <si>
    <t>Acro Technologies India Private Limited</t>
  </si>
  <si>
    <t>Acro Hr Solutions (India) Private Limited</t>
  </si>
  <si>
    <t>Anr Software Private Limited</t>
  </si>
  <si>
    <t>Birchstreet Systems (India) Private Limited</t>
  </si>
  <si>
    <t>Aimil Limited</t>
  </si>
  <si>
    <t>Aimil Pharmaceuticals India Limited</t>
  </si>
  <si>
    <t>Puresoftware Technologies Private Limited</t>
  </si>
  <si>
    <t>PE analytics limited</t>
  </si>
  <si>
    <t>Pe Analytics Limited</t>
  </si>
  <si>
    <t>Us Tech Solutions Private Limited</t>
  </si>
  <si>
    <t>Peoplestrong Technologies Private Limited</t>
  </si>
  <si>
    <t>Ingenico International India Private Limited</t>
  </si>
  <si>
    <t>Embassy Of Poland</t>
  </si>
  <si>
    <t>Consulate General Of The Republic Of Poland</t>
  </si>
  <si>
    <t>Austrian Embassy New Delhi</t>
  </si>
  <si>
    <t>Sol Logics</t>
  </si>
  <si>
    <t>Structures Online</t>
  </si>
  <si>
    <t>MAC</t>
  </si>
  <si>
    <t>System 3 Net Technologies Pvt Ltd</t>
  </si>
  <si>
    <t>WIT</t>
  </si>
  <si>
    <t>System 3 Net Technologies Private Limited</t>
  </si>
  <si>
    <t>Tecosim Engineering Services Private Limited</t>
  </si>
  <si>
    <t>East End Apparels</t>
  </si>
  <si>
    <t>Xerago Customer Value Maximization Private Limited</t>
  </si>
  <si>
    <t>Xerago Analytics Solutions Private Limited</t>
  </si>
  <si>
    <t>Xerago E Biz Services Private Limited</t>
  </si>
  <si>
    <t>Intll Advocare</t>
  </si>
  <si>
    <t>Ivistec Partners India Private Limited</t>
  </si>
  <si>
    <t>Godfrey Phillips India Limited</t>
  </si>
  <si>
    <t>Hello Verify India Pvt Ltd</t>
  </si>
  <si>
    <t>Hello Verfiy India Private Limited</t>
  </si>
  <si>
    <t>Hello Verify India Private Limited</t>
  </si>
  <si>
    <t>Nucleus Software Exports Limited</t>
  </si>
  <si>
    <t>Silicon Media Technologies Private Limited</t>
  </si>
  <si>
    <t>BIZ PRINT MEDIA TECHNOLOGIES PRIVATE LIMITED</t>
  </si>
  <si>
    <t>Rohit Tower Building Limited</t>
  </si>
  <si>
    <t>Tejas Networks Limited</t>
  </si>
  <si>
    <t>Orient Fashion Export (India) Private Limited</t>
  </si>
  <si>
    <t>Orient Fashion Exports (India) Private Limited</t>
  </si>
  <si>
    <t>Cosentus India Private Limited</t>
  </si>
  <si>
    <t>Institut  FranÃ§ais  En Inde</t>
  </si>
  <si>
    <t>Institut Franã§Ais En Inde</t>
  </si>
  <si>
    <t>A Hartrodt India Private Limited</t>
  </si>
  <si>
    <t>Richaco Exports Private Limited</t>
  </si>
  <si>
    <t>Mavis Satcom Limited</t>
  </si>
  <si>
    <t>Iffco Tokio General Insurance Co Limited</t>
  </si>
  <si>
    <t>Intertek India Private Limited</t>
  </si>
  <si>
    <t>Value 360 Communications Private Limited</t>
  </si>
  <si>
    <t>Value 360 Communications Limited</t>
  </si>
  <si>
    <t>Mtg Learning Media Private Limited</t>
  </si>
  <si>
    <t>Bls International Services Limited</t>
  </si>
  <si>
    <t>Cue Apparels Private Limited</t>
  </si>
  <si>
    <t>Presidency School</t>
  </si>
  <si>
    <t>St. Paul'S English School</t>
  </si>
  <si>
    <t>Shikhar Logistics Private Limited</t>
  </si>
  <si>
    <t>9.9 Group Private Limited</t>
  </si>
  <si>
    <t>9 9 Group Private Limited</t>
  </si>
  <si>
    <t>Srf Foundation</t>
  </si>
  <si>
    <t>The Shri Ram School (Aravali)</t>
  </si>
  <si>
    <t>The Shri Ram School</t>
  </si>
  <si>
    <t>The Shri Ram School- (Vasant Vihar)</t>
  </si>
  <si>
    <t>Raaj Khosla And Company Private Limited</t>
  </si>
  <si>
    <t>Raaj Khosla &amp;amp; Company Private Limited</t>
  </si>
  <si>
    <t>Gyan Bharti Trust</t>
  </si>
  <si>
    <t>Decathlon Sports India Private Limited</t>
  </si>
  <si>
    <t>Secunderabad</t>
  </si>
  <si>
    <t>Move In Sync Tecnnology Solutions Private Limited</t>
  </si>
  <si>
    <t>North East Centre For Technology</t>
  </si>
  <si>
    <t>C&amp;S Electric Limited</t>
  </si>
  <si>
    <t>C And S Electric Limited</t>
  </si>
  <si>
    <t>C&amp;S Electric Ltd</t>
  </si>
  <si>
    <t>C&amp;amp;S Electric Limited</t>
  </si>
  <si>
    <t>Sterling Auxiliaries Private Limited</t>
  </si>
  <si>
    <t>TRILEGAL</t>
  </si>
  <si>
    <t>Trilegal</t>
  </si>
  <si>
    <t>Trident Information Systems Private Limited</t>
  </si>
  <si>
    <t>Teamwork Education Private Limited</t>
  </si>
  <si>
    <t>Nrm Consultants Private Limited</t>
  </si>
  <si>
    <t>4C Drug Safety Services LLP</t>
  </si>
  <si>
    <t>4C Drug Safety Services Llp</t>
  </si>
  <si>
    <t>Authbridge Research Services Private Limited</t>
  </si>
  <si>
    <t>Three Aces Global Logistics Private Limited</t>
  </si>
  <si>
    <t>Avis India Mobility Solutions Private Limited</t>
  </si>
  <si>
    <t xml:space="preserve">Rajeev Misra </t>
  </si>
  <si>
    <t>Kolkata</t>
  </si>
  <si>
    <t>NXTDIGITAL – A DIVISION OF HINDUJA GLOBAL SOLUTIONS LIMITED</t>
  </si>
  <si>
    <t>Nxtdigital – A Division Of Hinduja Global Solutions Limited</t>
  </si>
  <si>
    <t>Delhi Public School</t>
  </si>
  <si>
    <t>Delhi Public School Vasant Kunj</t>
  </si>
  <si>
    <t>Swasti</t>
  </si>
  <si>
    <t>Thomas Cook India Limited</t>
  </si>
  <si>
    <t>Srinsoft Technologies Private Limited</t>
  </si>
  <si>
    <t>M/s World Islamic Network</t>
  </si>
  <si>
    <t>M/S World Islamic Network</t>
  </si>
  <si>
    <t>K.T.C. (India) Limited</t>
  </si>
  <si>
    <t>K T C India Limited</t>
  </si>
  <si>
    <t>Friends Color Images Private Limited</t>
  </si>
  <si>
    <t>Egis India Consulting Engineers Private Limited</t>
  </si>
  <si>
    <t>Council For The Indian School Certificate Examination</t>
  </si>
  <si>
    <t>Larsen &amp; Toubro Limited</t>
  </si>
  <si>
    <t>Larsen And Toubro Limited</t>
  </si>
  <si>
    <t>L&amp;amp;T Construction Ltd.</t>
  </si>
  <si>
    <t>Npb Consultants Private Limited</t>
  </si>
  <si>
    <t>Freecharge Business And Technology Services Limited</t>
  </si>
  <si>
    <t>Freecharge Payment Technologies Private Limited</t>
  </si>
  <si>
    <t>Descartes Systems India Private Limited</t>
  </si>
  <si>
    <t>Dmi Finance Private Limited</t>
  </si>
  <si>
    <t>Dmi Housing Finance Private Limited</t>
  </si>
  <si>
    <t>DMI ALTERNATIVES PRIVATE LIMITED</t>
  </si>
  <si>
    <t>Bar Code India Limited</t>
  </si>
  <si>
    <t>Embassy Of Indonesia</t>
  </si>
  <si>
    <t>Ipe Global Limited</t>
  </si>
  <si>
    <t>4D Global Medical Billing Services Private Limited</t>
  </si>
  <si>
    <t>Samast Technologies Private Limited</t>
  </si>
  <si>
    <t>Alliance Francaise De Delhi</t>
  </si>
  <si>
    <t>Statkraft India Private Limited</t>
  </si>
  <si>
    <t>SAFARI INDUSTRIES INDIA LIMITED</t>
  </si>
  <si>
    <t>Safari Industries India Limited</t>
  </si>
  <si>
    <t>Bennett Coleman and Company Limited</t>
  </si>
  <si>
    <t>Bennett Coleman And Co_Tpl</t>
  </si>
  <si>
    <t>From Here On Communications Private Limited</t>
  </si>
  <si>
    <t>Asmara Apparels India Private Limited</t>
  </si>
  <si>
    <t>Great Learning Education Services Private Limited</t>
  </si>
  <si>
    <t>Great Learning Education services Private  Limited</t>
  </si>
  <si>
    <t>Super Overseas Private Limited</t>
  </si>
  <si>
    <t>Super Overseas Pvt. Ltd.</t>
  </si>
  <si>
    <t>Phoenix Legal</t>
  </si>
  <si>
    <t>PVR INOX LIMITED</t>
  </si>
  <si>
    <t>Pvr Inox Limited</t>
  </si>
  <si>
    <t>PVR AND COMPANY</t>
  </si>
  <si>
    <t>IDC</t>
  </si>
  <si>
    <t>Guwahati</t>
  </si>
  <si>
    <t>Raipur</t>
  </si>
  <si>
    <t/>
  </si>
  <si>
    <t>Gorakhpur</t>
  </si>
  <si>
    <t>Allahabad</t>
  </si>
  <si>
    <t>Thiruvananthapuram</t>
  </si>
  <si>
    <t>Ranchi</t>
  </si>
  <si>
    <t>Thane</t>
  </si>
  <si>
    <t>Mysore</t>
  </si>
  <si>
    <t>Mangalore</t>
  </si>
  <si>
    <t>Vellore</t>
  </si>
  <si>
    <t>Kolhapur</t>
  </si>
  <si>
    <t>Lucknow</t>
  </si>
  <si>
    <t>Dehradun</t>
  </si>
  <si>
    <t>Moradabad</t>
  </si>
  <si>
    <t>Bokaro</t>
  </si>
  <si>
    <t>Arvind Medicare Private Limited</t>
  </si>
  <si>
    <t>Hankyu Hanshin Express India Private Limited</t>
  </si>
  <si>
    <t>S N Dhawan And Co LLP</t>
  </si>
  <si>
    <t>Forvis Mazars LLP</t>
  </si>
  <si>
    <t>Infinitea Hospitality Management Llp</t>
  </si>
  <si>
    <t>J Sagar Associates</t>
  </si>
  <si>
    <t>Syrma Sgs Technology Limited</t>
  </si>
  <si>
    <t>Syrma SGS Technology Limited</t>
  </si>
  <si>
    <t>SYRMA SGS TECHNOLOGY LIMITED</t>
  </si>
  <si>
    <t>Orion Conmerx Private Limited</t>
  </si>
  <si>
    <t>Orion Conmerx Private Limited</t>
  </si>
  <si>
    <t>Cognet Hr Solutions Private Limited</t>
  </si>
  <si>
    <t>Aye Finance Private Limited</t>
  </si>
  <si>
    <t>Hindustan Institute Of Technology And Science</t>
  </si>
  <si>
    <t>Hindustan Engineering Training Centre</t>
  </si>
  <si>
    <t>Hindustan College Of Arts And Science</t>
  </si>
  <si>
    <t>Monotech Systems Limited</t>
  </si>
  <si>
    <t>Accsource Knowledge Process Outsourcing Private Limited</t>
  </si>
  <si>
    <t>World Food Programme</t>
  </si>
  <si>
    <t>Mira Exim Limited</t>
  </si>
  <si>
    <t>Forvis Mazars Business Services India Private Limited</t>
  </si>
  <si>
    <t>Mazars Business Services India Private Limited</t>
  </si>
  <si>
    <t>Csep Research Foundation</t>
  </si>
  <si>
    <t>Updater Services Limited</t>
  </si>
  <si>
    <t>Unesco Mgiep</t>
  </si>
  <si>
    <t>G M Modular Private Limited</t>
  </si>
  <si>
    <t>Lava International Limited</t>
  </si>
  <si>
    <t>Cvoter News Services Private Limited.</t>
  </si>
  <si>
    <t>Cvoter News Services Private Limited</t>
  </si>
  <si>
    <t>Bluebells School International</t>
  </si>
  <si>
    <t>Vodafone Idea Limited</t>
  </si>
  <si>
    <t>CAC</t>
  </si>
  <si>
    <t>9027277-P</t>
  </si>
  <si>
    <t>Ddi Studios Private Limited</t>
  </si>
  <si>
    <t>Reckitt Benckiser India Private Limited</t>
  </si>
  <si>
    <t>ALLDIGI TECH LIMITED</t>
  </si>
  <si>
    <t>Alldigi Tech Limited</t>
  </si>
  <si>
    <t>J.M Baxi &amp; Co</t>
  </si>
  <si>
    <t>J M Baxi And Co</t>
  </si>
  <si>
    <t>United Liner Shipping Services LLP</t>
  </si>
  <si>
    <t>Bulk Cargo Conveyor</t>
  </si>
  <si>
    <t>Planetcast Media Services Private Limited</t>
  </si>
  <si>
    <t>Planetcast Media Services Limited</t>
  </si>
  <si>
    <t>9026106-P</t>
  </si>
  <si>
    <t>Alappuzha</t>
  </si>
  <si>
    <t>9026190-P</t>
  </si>
  <si>
    <t>9027490-P</t>
  </si>
  <si>
    <t>9028250-P</t>
  </si>
  <si>
    <t>Toyo Engineering India Private Limited</t>
  </si>
  <si>
    <t>Associated Broadcasting Company Private Limited</t>
  </si>
  <si>
    <t>Media</t>
  </si>
  <si>
    <t>HT Media Limited</t>
  </si>
  <si>
    <t>Ht Media Limited</t>
  </si>
  <si>
    <t>HT Digital Streams Limited</t>
  </si>
  <si>
    <t>AT&amp;T Global Network Services India Private Limited</t>
  </si>
  <si>
    <t>At And T Global Network Services India Private Limited</t>
  </si>
  <si>
    <t>BBB-3P</t>
  </si>
  <si>
    <t>At&amp;T Global Network Services India Private Limited</t>
  </si>
  <si>
    <t>DIA</t>
  </si>
  <si>
    <t>Ahmedabad</t>
  </si>
  <si>
    <t>Goa</t>
  </si>
  <si>
    <t>At &amp; T Global Network Services India Private Limited</t>
  </si>
  <si>
    <t>Shivank Udyog Limited</t>
  </si>
  <si>
    <t>Shivank Udyog LTD</t>
  </si>
  <si>
    <t>Omega TV Media Pvt. Ltd.</t>
  </si>
  <si>
    <t>Omega Tv Media Private Limited</t>
  </si>
  <si>
    <t>AXIS MAX LIFE INSURANCE LIMITED</t>
  </si>
  <si>
    <t>OBB-3P</t>
  </si>
  <si>
    <t>Axis Max Life Insurance Limited</t>
  </si>
  <si>
    <t>Durgapur</t>
  </si>
  <si>
    <t>Rourkela</t>
  </si>
  <si>
    <t>Faridabad</t>
  </si>
  <si>
    <t>Jammu</t>
  </si>
  <si>
    <t>Haridwar</t>
  </si>
  <si>
    <t>Salem</t>
  </si>
  <si>
    <t>Krish V Global Enterprises Private Limited</t>
  </si>
  <si>
    <t>Krish V Global Enterprise Private Limited</t>
  </si>
  <si>
    <t>Live News India Network Pvt. Ltd</t>
  </si>
  <si>
    <t>Live News India Network Private Limited</t>
  </si>
  <si>
    <t>Verizon Communications India Private Limited</t>
  </si>
  <si>
    <t>Verizon Communication India Private Limited</t>
  </si>
  <si>
    <t>Awliv Living Solutions Private Limited</t>
  </si>
  <si>
    <t>Awliv Living Solution Private Limited</t>
  </si>
  <si>
    <t>Awliv Living Solution Pvt Ltd</t>
  </si>
  <si>
    <t>Ernakulam</t>
  </si>
  <si>
    <t>Optum Health &amp; Technology India Private Limited</t>
  </si>
  <si>
    <t>Optum Health And Technology India Private Limited</t>
  </si>
  <si>
    <t>Simpson And Company Limited.</t>
  </si>
  <si>
    <t>Simpson And Company Limited</t>
  </si>
  <si>
    <t>Star India Private Limited</t>
  </si>
  <si>
    <t>Jiostar India Private Limited</t>
  </si>
  <si>
    <t>DEL DSL Internet Private Limited</t>
  </si>
  <si>
    <t>Del Dsl Internet Private Limited</t>
  </si>
  <si>
    <t>New Delhi Television Limited</t>
  </si>
  <si>
    <t>Sify Technologies Limited</t>
  </si>
  <si>
    <t>Tata Communications Limited</t>
  </si>
  <si>
    <t>9025047-P</t>
  </si>
  <si>
    <t>9025113-P</t>
  </si>
  <si>
    <t>9025333-P</t>
  </si>
  <si>
    <t>9025859-P</t>
  </si>
  <si>
    <t>9026070-P</t>
  </si>
  <si>
    <t>9026201-P</t>
  </si>
  <si>
    <t>9026328-P</t>
  </si>
  <si>
    <t>9026330-P</t>
  </si>
  <si>
    <t>9026454-P</t>
  </si>
  <si>
    <t>9026760-P</t>
  </si>
  <si>
    <t>9027099-P</t>
  </si>
  <si>
    <t>9027185-P</t>
  </si>
  <si>
    <t>9028026-P</t>
  </si>
  <si>
    <t>9028059-P</t>
  </si>
  <si>
    <t>9028165-P</t>
  </si>
  <si>
    <t>9051894-P</t>
  </si>
  <si>
    <t>9051926-P</t>
  </si>
  <si>
    <t>Bird Hospitality Services Private Limited</t>
  </si>
  <si>
    <t>Independent News Service Private Limited</t>
  </si>
  <si>
    <t>Zee Media Corporation Limited</t>
  </si>
  <si>
    <t>Prime Focus Technologies Limited</t>
  </si>
  <si>
    <t>Entertainment Networks India Limited</t>
  </si>
  <si>
    <t>Tv Today Networks Limited</t>
  </si>
  <si>
    <t>Fare Labs Private Limited</t>
  </si>
  <si>
    <t>Head Field Solution Private Limited</t>
  </si>
  <si>
    <t>Head Field Solutions Private Limited</t>
  </si>
  <si>
    <t>United Nations Educational, Scientific And Cultural Organization</t>
  </si>
  <si>
    <t>Shubham Housing Development Finance Company Limited</t>
  </si>
  <si>
    <t>Bharat Seats Limited</t>
  </si>
  <si>
    <t>Intrepid Tours India Private Limited</t>
  </si>
  <si>
    <t>Intrepid Tours And Travel India Private Limited</t>
  </si>
  <si>
    <t>Affordable Infrastructure And Housing Projects Private Limited</t>
  </si>
  <si>
    <t>AIHP Executive Centres Private Limited</t>
  </si>
  <si>
    <t>Affordable Infrastructure and Housing Projects Private Limited</t>
  </si>
  <si>
    <t>Affordable  Infrastructure And Housing Projects Private Limited</t>
  </si>
  <si>
    <t>Lite Bite Foods Private Limited</t>
  </si>
  <si>
    <t>Creatnet Services Limited</t>
  </si>
  <si>
    <t>Anglo Eastern Maritime Training Centre</t>
  </si>
  <si>
    <t>Acurus Solutions Private Limited</t>
  </si>
  <si>
    <t>Sunrise Sports (India) Private Limited</t>
  </si>
  <si>
    <t>Eci Telecom India Private Limited</t>
  </si>
  <si>
    <t>Parijat Industries (India) Limited</t>
  </si>
  <si>
    <t>Parijat Industries India Private Limited</t>
  </si>
  <si>
    <t>Ampin Energy Transition Private Limited</t>
  </si>
  <si>
    <t>Jindal Stainless Limited</t>
  </si>
  <si>
    <t>Highlands Infotech Private Limited</t>
  </si>
  <si>
    <t>Kraft Bpo Solutions Private Limited</t>
  </si>
  <si>
    <t>Dawat-E-Hadiyah</t>
  </si>
  <si>
    <t>Transformative Learning Solutions Private Limited</t>
  </si>
  <si>
    <t>Transformative Ventures Private Limited</t>
  </si>
  <si>
    <t>Motilal Oswal Financial Services Limited</t>
  </si>
  <si>
    <t>Upstox Securities Private Limited</t>
  </si>
  <si>
    <t>Rksv Securities India Private Limited</t>
  </si>
  <si>
    <t>Odgers Berndtson India Private Limited</t>
  </si>
  <si>
    <t>Karl Storz Endoscopy India Private Limited</t>
  </si>
  <si>
    <t>Rohlig India Private Limited</t>
  </si>
  <si>
    <t>Rohlig Blue Services India Private Limited</t>
  </si>
  <si>
    <t>Q.BEYOND LOGINEER INDIA PRIVATE LIMITED</t>
  </si>
  <si>
    <t>Perfect Digital Media Resources Private Limited</t>
  </si>
  <si>
    <t>Hba International India Private Limited</t>
  </si>
  <si>
    <t>Showtime Events (I) Private Limited</t>
  </si>
  <si>
    <t>Centrient Pharmaceuticals India Private Limited</t>
  </si>
  <si>
    <t>Bodycare International Limited</t>
  </si>
  <si>
    <t>Oneassist Consumer Solutions Private Limited</t>
  </si>
  <si>
    <t>H K Designs (India) LLP</t>
  </si>
  <si>
    <t>H K Designs (India) Llp</t>
  </si>
  <si>
    <t>Hari Krishna Exports Private Limited</t>
  </si>
  <si>
    <t>Rsm Astute Consulting  Private Limited</t>
  </si>
  <si>
    <t>Rsm Astute Consulting Private Limited</t>
  </si>
  <si>
    <t>Suresh Surana &amp; Associates LLP</t>
  </si>
  <si>
    <t>Bry Air Asia Private Limited</t>
  </si>
  <si>
    <t>Gold Star Diamond Private Limited</t>
  </si>
  <si>
    <t>Nishna Nadir</t>
  </si>
  <si>
    <t>Save Financial Managements Private Limited</t>
  </si>
  <si>
    <t>Saggraha Management Services Private Limited</t>
  </si>
  <si>
    <t>Team Aviation India Private Limited</t>
  </si>
  <si>
    <t>C G Logistics Private Limited</t>
  </si>
  <si>
    <t>C G Logistics Private Limited.</t>
  </si>
  <si>
    <t>G K Kedia And Company</t>
  </si>
  <si>
    <t>Carisma Solutions Pvt Ltd</t>
  </si>
  <si>
    <t>Carisma Solutions Private Limited</t>
  </si>
  <si>
    <t>Mindray Medical India Private Limited</t>
  </si>
  <si>
    <t>Newtimes Development India Private Limited</t>
  </si>
  <si>
    <t>Fusion Finance Limited</t>
  </si>
  <si>
    <t>Afflatus International</t>
  </si>
  <si>
    <t>Nippon Audio Tronix Private Limited</t>
  </si>
  <si>
    <t>Acxiom Consulting Private Limited</t>
  </si>
  <si>
    <t>All India Management Association</t>
  </si>
  <si>
    <t>Surya Roshni Limited</t>
  </si>
  <si>
    <t>Wog Technologies Private Limited</t>
  </si>
  <si>
    <t>Adaan Digital Solutions Private Limited</t>
  </si>
  <si>
    <t>India Habitat Centre</t>
  </si>
  <si>
    <t>Confederation Of Indian Industry</t>
  </si>
  <si>
    <t>Unified Credit Solutions Private Limited</t>
  </si>
  <si>
    <t>Arunachal Pradesh Power Corporation Private Limited</t>
  </si>
  <si>
    <t>Resident Commissioner Tamil Nadu House</t>
  </si>
  <si>
    <t>Tiger Logistics India Limited</t>
  </si>
  <si>
    <t>Dag Private Limited</t>
  </si>
  <si>
    <t>Dps International</t>
  </si>
  <si>
    <t>DPS International</t>
  </si>
  <si>
    <t>Flatworld Solutions Private Limited</t>
  </si>
  <si>
    <t>Resil Chemicals Private Limited</t>
  </si>
  <si>
    <t>International Tractors Limited</t>
  </si>
  <si>
    <t>Noon E-Commerce India Private Limited</t>
  </si>
  <si>
    <t>Aarbee Structures Private Limited</t>
  </si>
  <si>
    <t>Shapoorji Pallonji And Company Private Limited</t>
  </si>
  <si>
    <t>Shapoorji Pallonji Technical Services Private Limited</t>
  </si>
  <si>
    <t>Afcons Infrastructure Limited</t>
  </si>
  <si>
    <t>Ideaforge Technology Limited</t>
  </si>
  <si>
    <t>Acme Media Creation Private Limited</t>
  </si>
  <si>
    <t>ALTF Spaces Private Limited</t>
  </si>
  <si>
    <t>Altf Spaces Private Limited</t>
  </si>
  <si>
    <t>Seb Administrative Services India Private Limited</t>
  </si>
  <si>
    <t>Samsung C&amp;T India Private Limited</t>
  </si>
  <si>
    <t>Samsung C And T India Private Limited</t>
  </si>
  <si>
    <t>Evora It Solutions Private Limited</t>
  </si>
  <si>
    <t>Egis Engineering Private Limited</t>
  </si>
  <si>
    <t>Vasant Valley School</t>
  </si>
  <si>
    <t>Arrise Solutions (India) Private Limited</t>
  </si>
  <si>
    <t>Indian Potash Limited</t>
  </si>
  <si>
    <t>AZENTIO SOFTWARE PRIVATE LIMITED</t>
  </si>
  <si>
    <t>Azentio Software Private Limited</t>
  </si>
  <si>
    <t>Swarovski India Private Limited</t>
  </si>
  <si>
    <t>Buckman Laboratories India Private Limited</t>
  </si>
  <si>
    <t>R&amp;M Marine Engineering Services India Private Limited</t>
  </si>
  <si>
    <t>R And M Marine Engineering Services India Private Limited</t>
  </si>
  <si>
    <t>Veritas Finance Limited</t>
  </si>
  <si>
    <t>Veritas Finance Private Limited</t>
  </si>
  <si>
    <t>SIlaris information Pvt Ltd</t>
  </si>
  <si>
    <t>Silaris Informations Private Limited</t>
  </si>
  <si>
    <t>Silaris Informations (India) Private Limited</t>
  </si>
  <si>
    <t>International Aids Vaccine Initiative Inc</t>
  </si>
  <si>
    <t>Mainetti (India) Private Limited</t>
  </si>
  <si>
    <t>Jai Steel Facilitation Private Limited</t>
  </si>
  <si>
    <t>Pioneer Client Associates Private Limited.</t>
  </si>
  <si>
    <t>Pioneer Client Associates Private Limited</t>
  </si>
  <si>
    <t>Tripy Tech Private Limited.</t>
  </si>
  <si>
    <t>Tripy Tech Private Limited</t>
  </si>
  <si>
    <t>Lakshmikumaran &amp; Sridharan</t>
  </si>
  <si>
    <t>Lakshmikumaran And Sridharan</t>
  </si>
  <si>
    <t>Bodycare Creations Limited</t>
  </si>
  <si>
    <t>Ghaziabad</t>
  </si>
  <si>
    <t>Vistra ITCL (India) Limited</t>
  </si>
  <si>
    <t>Vistra Itcl (India) Limited</t>
  </si>
  <si>
    <t>Eye Q Vision Private Limited</t>
  </si>
  <si>
    <t>Global Telecom Services B.V.</t>
  </si>
  <si>
    <t>Global Telecom Services B V</t>
  </si>
  <si>
    <t>Avian Media Private Limited</t>
  </si>
  <si>
    <t>Vasantha Subramanian Hospitals India Pvt Ltd</t>
  </si>
  <si>
    <t>Vasantha Subramanian Hospitals India Private Limited</t>
  </si>
  <si>
    <t>Jagran Prakashan Limited</t>
  </si>
  <si>
    <t>Bard India Healthcare Private Limited</t>
  </si>
  <si>
    <t>All India Congress Committee</t>
  </si>
  <si>
    <t>Talentpro India Hr Private Limited</t>
  </si>
  <si>
    <t>Simplify Growth Research &amp; Consulting Private Limited</t>
  </si>
  <si>
    <t>Simplify Growth Research And Consulting Private Limited</t>
  </si>
  <si>
    <t>Simplify Growth Research &amp;amp; Consulting Private limited</t>
  </si>
  <si>
    <t>Atlantis Intelligence Limited</t>
  </si>
  <si>
    <t>Aip India Private Limited</t>
  </si>
  <si>
    <t>Rakuten Insight India Private Limited</t>
  </si>
  <si>
    <t>Celerity Consulting Private Limited</t>
  </si>
  <si>
    <t>CELERITY CONSULTING PRIVATE LIMITED</t>
  </si>
  <si>
    <t>Alaris Aerospace Systems India Private Limited</t>
  </si>
  <si>
    <t>Swbi Architects Private Limited</t>
  </si>
  <si>
    <t>Himangini Singh</t>
  </si>
  <si>
    <t>Kjs Concrete Private Limited</t>
  </si>
  <si>
    <t>Mms Ship Management India Private Limited</t>
  </si>
  <si>
    <t>Dwaraka Doss Goverdhan Doss Vaishnav College</t>
  </si>
  <si>
    <t>Kent RO Systems Limited</t>
  </si>
  <si>
    <t>Kent Ro Systems Limited</t>
  </si>
  <si>
    <t>Dasarath Reddy</t>
  </si>
  <si>
    <t>Ab And T Business Park Maintenace Services</t>
  </si>
  <si>
    <t>Globallogic India Private Limited</t>
  </si>
  <si>
    <t>Malca Amit J K Logistics Private Limited.</t>
  </si>
  <si>
    <t>Malca Amit J K Logistics Private Limited</t>
  </si>
  <si>
    <t>Jasraj Kalianji &amp; Co</t>
  </si>
  <si>
    <t>Kas Direct Sourcing Private Limited</t>
  </si>
  <si>
    <t>Truminds Software Systems Private Limited</t>
  </si>
  <si>
    <t>Plan International India Chapter</t>
  </si>
  <si>
    <t>Ittiam Systems Private Limited</t>
  </si>
  <si>
    <t>Cement Manufacturers Association</t>
  </si>
  <si>
    <t>Amazon Transportation Services Private Limited</t>
  </si>
  <si>
    <t>Lumax Fae Technologies Private Limited</t>
  </si>
  <si>
    <t>Lumax Auto Technologies Limited</t>
  </si>
  <si>
    <t>Lumax  Management Services Private Limited</t>
  </si>
  <si>
    <t>Lumax Industries Limited</t>
  </si>
  <si>
    <t>Neeyamo Enterprise Solutions Private Limited</t>
  </si>
  <si>
    <t>Bista Solutions Private Limited</t>
  </si>
  <si>
    <t>Tresor Systems Private Limited</t>
  </si>
  <si>
    <t>M.B.A Consulting India  Private Limited</t>
  </si>
  <si>
    <t>M B A Consulting India Private Limited</t>
  </si>
  <si>
    <t>Aecom Asia Company Limited</t>
  </si>
  <si>
    <t>Nuage Biztech Private Limited</t>
  </si>
  <si>
    <t>Spring House Coworking Private Limited</t>
  </si>
  <si>
    <t>Springhouse Coworking Private Limited</t>
  </si>
  <si>
    <t>Neogrowth Credit Private Limited</t>
  </si>
  <si>
    <t>Editorji Technologies Private Limited</t>
  </si>
  <si>
    <t>Vue Data Technologies Private Limited</t>
  </si>
  <si>
    <t>Ix Telecom Sdn Bhd</t>
  </si>
  <si>
    <t>Om Sweets Private Limited</t>
  </si>
  <si>
    <t>Serendipity Arts Foundation</t>
  </si>
  <si>
    <t>Onestep Global Ingress Private Limited</t>
  </si>
  <si>
    <t>Uneecops Business Solutions Private Limited</t>
  </si>
  <si>
    <t>Uneecops Technologies Limited</t>
  </si>
  <si>
    <t>Uneecops Workplace Solutions Private Limited</t>
  </si>
  <si>
    <t>Uneecops Technologies Ltd</t>
  </si>
  <si>
    <t>Vcloudx Infotech Private Limited</t>
  </si>
  <si>
    <t>Immaculate Education Services Private Limited</t>
  </si>
  <si>
    <t>Uber India Systems Private Limited</t>
  </si>
  <si>
    <t>Ritnand Balved Education Foundation</t>
  </si>
  <si>
    <t>Maan Sarovar Outsourcing Private Limited</t>
  </si>
  <si>
    <t>Sun Mobility Private Limited</t>
  </si>
  <si>
    <t>Karanjawala &amp; Co,</t>
  </si>
  <si>
    <t>Karanjawala And Co,</t>
  </si>
  <si>
    <t>Kochar Infotech Limited.</t>
  </si>
  <si>
    <t>Kochar Infotech Limited</t>
  </si>
  <si>
    <t>Khanna Paper Mills Limited.</t>
  </si>
  <si>
    <t>Khanna Paper Mills Limited</t>
  </si>
  <si>
    <t>Apeejay Surrendra Park Hotels Limited</t>
  </si>
  <si>
    <t>Insight Customer Call Solutions Limited</t>
  </si>
  <si>
    <t>Lakshmishree Investment and Securities Limited</t>
  </si>
  <si>
    <t>Lakshmi Shree Investment And Securities Private Limited</t>
  </si>
  <si>
    <t>Realistic Realtors Private Limited</t>
  </si>
  <si>
    <t>Southern Agrifurane Industries Private Limited</t>
  </si>
  <si>
    <t>Mepro Technology India Co Private Limited</t>
  </si>
  <si>
    <t>ETERNAL LIMITED</t>
  </si>
  <si>
    <t>Eternal Limited (Zomato Limited)</t>
  </si>
  <si>
    <t>Eternal Limited</t>
  </si>
  <si>
    <t>Zomato Hyperpure Private Limited</t>
  </si>
  <si>
    <t>Essae -Teraoka Private Limited</t>
  </si>
  <si>
    <t>Neuroglia Health Private Limited</t>
  </si>
  <si>
    <t>Neuroglia Health Private limited</t>
  </si>
  <si>
    <t>Krw Leasing LLP.</t>
  </si>
  <si>
    <t>Krw Leasing Llp</t>
  </si>
  <si>
    <t>TLC DigiTech Private Limited</t>
  </si>
  <si>
    <t>Tlc Digitech Private Limited</t>
  </si>
  <si>
    <t>Q Way Technologies Private Limited</t>
  </si>
  <si>
    <t xml:space="preserve">Hamdard Institute Of Medical Sciences &amp; Research </t>
  </si>
  <si>
    <t>Hamdard Institute Of Medical Sciences And Research</t>
  </si>
  <si>
    <t>Dtwelve Spaces Private Limited</t>
  </si>
  <si>
    <t>Agartala</t>
  </si>
  <si>
    <t>MWIFI (Infra)</t>
  </si>
  <si>
    <t>Hervey Bay</t>
  </si>
  <si>
    <t>Gurgoan</t>
  </si>
  <si>
    <t>Perth</t>
  </si>
  <si>
    <t>Greater Noida</t>
  </si>
  <si>
    <t>Jaipur</t>
  </si>
  <si>
    <t>Featherlite Products Private Limited</t>
  </si>
  <si>
    <t>Info Edge India Limited</t>
  </si>
  <si>
    <t>Infoedge India Limited</t>
  </si>
  <si>
    <t>Smartweb Internet Services Ltd</t>
  </si>
  <si>
    <t>Ceva Logistics India Private Limited</t>
  </si>
  <si>
    <t>ABP Network Private Limited</t>
  </si>
  <si>
    <t>BITS AND BYTE COMMUNICATIONS PRIVATE LIMITED</t>
  </si>
  <si>
    <t>Bits And Byte Communications Private Limited</t>
  </si>
  <si>
    <t>Tarc Limited</t>
  </si>
  <si>
    <t>Prasar Bharati Broadcasting Corporation Of India</t>
  </si>
  <si>
    <t>Kellton Tech Solutions Limited</t>
  </si>
  <si>
    <t>URBAN COMPANY LIMITED</t>
  </si>
  <si>
    <t>Urbanclap Technologies India Private Limited</t>
  </si>
  <si>
    <t>Knowlarity Communications Private Limited</t>
  </si>
  <si>
    <t>Knowlarity Commnications Private Limited</t>
  </si>
  <si>
    <t>KNOWLARITY COMMUNICATIONS PRIVATE LIMITED</t>
  </si>
  <si>
    <t>Oneshield India Private Limited</t>
  </si>
  <si>
    <t>Colife Advisory Private Limited</t>
  </si>
  <si>
    <t>9081318-O</t>
  </si>
  <si>
    <t>Shimadzu Analytical India Private Limited</t>
  </si>
  <si>
    <t>Shimadzu Analytical (India) Pvt Ltd</t>
  </si>
  <si>
    <t>Research And Information System For Developing Countries</t>
  </si>
  <si>
    <t>Cvent India Private Limited</t>
  </si>
  <si>
    <t>Smart Bharat Private Limited</t>
  </si>
  <si>
    <t>Schoolnet India Limited</t>
  </si>
  <si>
    <t>Curated Living Solutions Private Limited</t>
  </si>
  <si>
    <t>Curated Living Solution pvt ltd</t>
  </si>
  <si>
    <t>Alternative Housing Management Services ND Private Limited</t>
  </si>
  <si>
    <t>Alternative Housing Management Services Uk Private Limited</t>
  </si>
  <si>
    <t>Alternative Housing Management Services Private Limited</t>
  </si>
  <si>
    <t>Alternative Housing Management Services Pvt Ltd</t>
  </si>
  <si>
    <t>Media Development Foundation</t>
  </si>
  <si>
    <t>Misumi India Private Limited</t>
  </si>
  <si>
    <t>Somerville School</t>
  </si>
  <si>
    <t>Edge Business Solutions Private Limited</t>
  </si>
  <si>
    <t>National Testing Agency</t>
  </si>
  <si>
    <t>Vedica Foundation</t>
  </si>
  <si>
    <t>Satin Creditcare Network Limited</t>
  </si>
  <si>
    <t>India Cellular &amp; Electronics Association</t>
  </si>
  <si>
    <t>India Cellular And Electronics Association</t>
  </si>
  <si>
    <t>Corsica Solutions Private Limited</t>
  </si>
  <si>
    <t>CORSICA SOLUTIONS PRIVATE LIMITED</t>
  </si>
  <si>
    <t>Broadcast Audience Research Council</t>
  </si>
  <si>
    <t>Devyani Food Industries Limited</t>
  </si>
  <si>
    <t>Creditron Services Private Limited</t>
  </si>
  <si>
    <t>Incredible Management Services Private Limited</t>
  </si>
  <si>
    <t>United Nations Development Programme</t>
  </si>
  <si>
    <t>Acreage Builders Pvt Ltd</t>
  </si>
  <si>
    <t>Max Asset Services Limited</t>
  </si>
  <si>
    <t>Salvia Travels Private Limited</t>
  </si>
  <si>
    <t>Salvia Visa Facilation Services</t>
  </si>
  <si>
    <t>T.V. Today Network Limited</t>
  </si>
  <si>
    <t>T V Today Network Limited</t>
  </si>
  <si>
    <t>Aica Laminates India Private Limited</t>
  </si>
  <si>
    <t>Magrath Investments</t>
  </si>
  <si>
    <t>Olive Coliving</t>
  </si>
  <si>
    <t>Eldorado Hospitality</t>
  </si>
  <si>
    <t>Hive Residency</t>
  </si>
  <si>
    <t>Morgen Suites</t>
  </si>
  <si>
    <t>M Somasekhar Reddy</t>
  </si>
  <si>
    <t>Saai Kalyan Hotel</t>
  </si>
  <si>
    <t>Samhitha Contractions</t>
  </si>
  <si>
    <t>Arun Kumar Dareyappa Bandi Contractor</t>
  </si>
  <si>
    <t>Niwasa Holiday Homes</t>
  </si>
  <si>
    <t>Panjim</t>
  </si>
  <si>
    <t>Romala Menon</t>
  </si>
  <si>
    <t>Sri Sai Marketing</t>
  </si>
  <si>
    <t>Ramachandra Swaminatha Mudaliar</t>
  </si>
  <si>
    <t>Pradhan Grandeur Hotel</t>
  </si>
  <si>
    <t>HERSCHEL TRAVELS PRIVATE LIMITED</t>
  </si>
  <si>
    <t>Epdpl Coliving Private Limited</t>
  </si>
  <si>
    <t>Crew Cyber Consulting</t>
  </si>
  <si>
    <t>Le Opera</t>
  </si>
  <si>
    <t>Lidia Madalena Fernandes Lobo</t>
  </si>
  <si>
    <t>Mahaveer Chand</t>
  </si>
  <si>
    <t>SM Hotels &amp;amp; Resorts</t>
  </si>
  <si>
    <t>Vijaywada</t>
  </si>
  <si>
    <t>SHAZIA S</t>
  </si>
  <si>
    <t>Sonu Exim Private Limited</t>
  </si>
  <si>
    <t>Tribal Co-Operative Marketing Development Federation Of India Limited</t>
  </si>
  <si>
    <t>State Bank Of India</t>
  </si>
  <si>
    <t>State Bank Institute Of Credit And Risk Management</t>
  </si>
  <si>
    <t>Mcube Advisors Private Limited</t>
  </si>
  <si>
    <t>Fichtner Consulting Engineers (India) Private Limited</t>
  </si>
  <si>
    <t>Akasa Coworking Private Limited</t>
  </si>
  <si>
    <t>Shiprocket Private Limited</t>
  </si>
  <si>
    <t>Shiprocket Limited</t>
  </si>
  <si>
    <t>Iris Worldwide Integrated Marketing Private Limited</t>
  </si>
  <si>
    <t>SLICE SMALL FINANCE BANK LIMITED</t>
  </si>
  <si>
    <t>North East Small Finance Bank Limited</t>
  </si>
  <si>
    <t>Maral Overseas Limited</t>
  </si>
  <si>
    <t>Ppfas Asset Management Private Limited</t>
  </si>
  <si>
    <t>Ppfas Asset Managemnet Private Limited</t>
  </si>
  <si>
    <t>PPFAS Asset Management Private Limited</t>
  </si>
  <si>
    <t>Chargepoint Technologies India Private Limited.</t>
  </si>
  <si>
    <t>Chargepoint Technologies India Private Limited</t>
  </si>
  <si>
    <t>Hemmersbach India Private Limited</t>
  </si>
  <si>
    <t>Starfin India Private Limited</t>
  </si>
  <si>
    <t>Saptrishi Consultancy Services Limited</t>
  </si>
  <si>
    <t>Sobek Auto India Private Limited</t>
  </si>
  <si>
    <t>Purflux Engine Systems India Private Limited</t>
  </si>
  <si>
    <t>Nivaata Systems Private Limited</t>
  </si>
  <si>
    <t>Bimbo Bakeries India Private Limited</t>
  </si>
  <si>
    <t>Alwar</t>
  </si>
  <si>
    <t>Kitty Industries Pvt.Ltd.</t>
  </si>
  <si>
    <t>Desiderata Impact Ventures Private Limited</t>
  </si>
  <si>
    <t>UIB Insurance Brokers India Private Limited</t>
  </si>
  <si>
    <t>Uib Insurance Brokers India Private Limited</t>
  </si>
  <si>
    <t>BEAM GLOBAL SPIRITS AND WINE (INDIA) PRIVATE LIMITED</t>
  </si>
  <si>
    <t>Beam Global Spirits And Wine (India) Private Limited</t>
  </si>
  <si>
    <t>Beam Global Spirits &amp; Wine (I) Private Limited</t>
  </si>
  <si>
    <t>Nykaa Fashion Private Limited</t>
  </si>
  <si>
    <t>Encore Asset Reconstruction Company Private Limited</t>
  </si>
  <si>
    <t>Encore Asset Reconctruction Company Private Limited</t>
  </si>
  <si>
    <t>Encore Asset Reconstruction company Private Limited</t>
  </si>
  <si>
    <t>Seema Gujral Creations LLP</t>
  </si>
  <si>
    <t>Seema Gujral Creations Llp</t>
  </si>
  <si>
    <t>Gaurav International</t>
  </si>
  <si>
    <t>Pre'Q Consulting</t>
  </si>
  <si>
    <t>Zealous Services</t>
  </si>
  <si>
    <t>Inspireone Consultants Private Limited</t>
  </si>
  <si>
    <t>Blink Fix Private Limited</t>
  </si>
  <si>
    <t>Reliance Infrastructure Limited</t>
  </si>
  <si>
    <t>Instrumentation Laboratory India Private Limited.</t>
  </si>
  <si>
    <t>Instrumentation Laboratory India Private Limited</t>
  </si>
  <si>
    <t>HCG NCHRI ONCOLOGY LLP</t>
  </si>
  <si>
    <t>Health Care Global Enterprises Limited</t>
  </si>
  <si>
    <t>Health Care Global Enterprises Limited.</t>
  </si>
  <si>
    <t>NGI Apex IT India Private Limited</t>
  </si>
  <si>
    <t>Ngi Apex It India Private Limited</t>
  </si>
  <si>
    <t>Crisp Analytics Private Limited</t>
  </si>
  <si>
    <t>Lumax Alps Alpine (India) Private Limited</t>
  </si>
  <si>
    <t>MLL Express Services Private Limited</t>
  </si>
  <si>
    <t>Mll Express Services Private Limited</t>
  </si>
  <si>
    <t>MLL Express Services Private Limited </t>
  </si>
  <si>
    <t>Container Corporation Of India Limited</t>
  </si>
  <si>
    <t>Sherwood Longstay Private Limited</t>
  </si>
  <si>
    <t>Rusta-Ab India Liaison Office</t>
  </si>
  <si>
    <t>Continental Carriers Private Limited</t>
  </si>
  <si>
    <t>Continental Carriers (P) Ltd</t>
  </si>
  <si>
    <t>Law Offices Of Panag &amp; Babu</t>
  </si>
  <si>
    <t>Law Offices Of Panag And Babu</t>
  </si>
  <si>
    <t>Kerala House</t>
  </si>
  <si>
    <t>Delhi International Airport Limited</t>
  </si>
  <si>
    <t>The Press Trust Of India Ltd</t>
  </si>
  <si>
    <t>National Polio Surveillance Project (Who)</t>
  </si>
  <si>
    <t>GH ENERGY PRIVATE LIMITED</t>
  </si>
  <si>
    <t>Gh Energy Private Limited</t>
  </si>
  <si>
    <t>SICAME INDIA CONNECTORS PRIVATE LIMITED</t>
  </si>
  <si>
    <t>Sicame India Connectors Private Limited</t>
  </si>
  <si>
    <t>ZODIAC SOL INC</t>
  </si>
  <si>
    <t>Zodiac Sol Inc</t>
  </si>
  <si>
    <t>COSM TECHNOLOGIES INDIA PRIVATE LIMITED</t>
  </si>
  <si>
    <t>Cosm Technologies India Private Limited</t>
  </si>
  <si>
    <t>Bharat Petroleum Corporation Limited</t>
  </si>
  <si>
    <t>My Turf Hospitality Pvt. Ltd</t>
  </si>
  <si>
    <t>My Turf Hospitality Private Limited</t>
  </si>
  <si>
    <t>Echo Buildtech Pvt Ltd</t>
  </si>
  <si>
    <t>Echo Buildtech Private Limited</t>
  </si>
  <si>
    <t>FSN BRANDS MARKETING PRIVATE LIMITED</t>
  </si>
  <si>
    <t>Fsn Brands Marketing Private Limited</t>
  </si>
  <si>
    <t>Nykaa E- Retail Limited</t>
  </si>
  <si>
    <t>Techmatrix It Consulting Private Limited</t>
  </si>
  <si>
    <t>TechMatrix IT Consulting Pvt. Ltd.</t>
  </si>
  <si>
    <t>E-SUTRA CHRINICLES PRIVATE LIMITED</t>
  </si>
  <si>
    <t>E-Sutra Chrinicles Private Limited</t>
  </si>
  <si>
    <t>Red Baron Integrated Services Private Limited</t>
  </si>
  <si>
    <t>Redbaron Integrated Services Private Limited</t>
  </si>
  <si>
    <t>Redbaron Integrated Services Pvt Ltd</t>
  </si>
  <si>
    <t>SAHARA INDIA MASS COMUNICATION</t>
  </si>
  <si>
    <t>Sahara India Tv Network</t>
  </si>
  <si>
    <t>SPM Medicare Private Limited</t>
  </si>
  <si>
    <t>Spm Medicare Private Limited</t>
  </si>
  <si>
    <t>Sahakar Global Sdmc Jv Llp</t>
  </si>
  <si>
    <t>GNX B.V</t>
  </si>
  <si>
    <t>Gnx B V</t>
  </si>
  <si>
    <t>PROJECT MANAGEMENT ENGINEERING SERVICES (INDIA) PRIVATE LIMITED</t>
  </si>
  <si>
    <t>Project Management Engineering Services (India) Private Limited</t>
  </si>
  <si>
    <t>TOYOTA BOSHOKU AUTOMOTIVE INDIA PRIVATE LIMITED</t>
  </si>
  <si>
    <t>Toyota Boshoku Automotive India Private Limited</t>
  </si>
  <si>
    <t>Hosur</t>
  </si>
  <si>
    <t>Founding Years Learning Solutions Pvt Ltd</t>
  </si>
  <si>
    <t>Founding Years Learning Solutions Private Limited</t>
  </si>
  <si>
    <t>AML RightSource India Private Limited</t>
  </si>
  <si>
    <t>Aml Rightsource India Private Limited</t>
  </si>
  <si>
    <t>Rosenberger interconnect Pvt Ltd</t>
  </si>
  <si>
    <t>Varna</t>
  </si>
  <si>
    <t>Rosenberger Interconnect Private Limited</t>
  </si>
  <si>
    <t>Rosenberger Interconnect India Private Limited</t>
  </si>
  <si>
    <t>CASAPPA HYDRAULICS INDIA PV LTD</t>
  </si>
  <si>
    <t>Casappa Hydraulics India Pv Ltd</t>
  </si>
  <si>
    <t>Dlf Clubs And Hospitality Limited</t>
  </si>
  <si>
    <t>Jaipur Media &amp; Broadcasting Pvt. Ltd</t>
  </si>
  <si>
    <t>Jaipur Media And Broadcasting Private Limited</t>
  </si>
  <si>
    <t>Jaipur Media and Broadcasting Pvt Ltd</t>
  </si>
  <si>
    <t>CRESCENDO TRADING PRIVATE LIMITED</t>
  </si>
  <si>
    <t>Crescendo Trading Private Limited</t>
  </si>
  <si>
    <t>New Age Markets In Electricity Private Limited</t>
  </si>
  <si>
    <t>Agarwal Packers &amp; Movers Ltd</t>
  </si>
  <si>
    <t>Agarwal Packers And Movers Ltd</t>
  </si>
  <si>
    <t>Amritsar</t>
  </si>
  <si>
    <t>Herbalife International India Private Limited</t>
  </si>
  <si>
    <t>Imphal</t>
  </si>
  <si>
    <t>Patna</t>
  </si>
  <si>
    <t>Surat</t>
  </si>
  <si>
    <t>Gostops Hospitality Private Limited</t>
  </si>
  <si>
    <t>Imperativ hospitality private limited</t>
  </si>
  <si>
    <t>Imperativ Hospitality Private Limited</t>
  </si>
  <si>
    <t>Imperativ Hospitality Pvt Ltd (Stay Bloom)</t>
  </si>
  <si>
    <t>Reboot Game Studios Private Limited</t>
  </si>
  <si>
    <t>Vajiram And Ravi Ias Study Centre Llp</t>
  </si>
  <si>
    <t>VAJIRAM AND RAVI IAS STUDY CENTRE LLP</t>
  </si>
  <si>
    <t>Vajiram &amp;amp; Ravi IAS Study Center LLP</t>
  </si>
  <si>
    <t>Zast Logisolutions Private Limited.</t>
  </si>
  <si>
    <t>Zast Logisolutions Private Limited</t>
  </si>
  <si>
    <t>LILADHAR PASOO FORWARDERS PRIVATE LIMITED</t>
  </si>
  <si>
    <t>Liladhar Pasoo Forwarders Private Limited</t>
  </si>
  <si>
    <t>Kramer Research And Development India Private Limited</t>
  </si>
  <si>
    <t>Clear Media (India) Private Limited</t>
  </si>
  <si>
    <t>Clear Media India Private Limited</t>
  </si>
  <si>
    <t>CLEAR MEDIA INDIA PVT LTD</t>
  </si>
  <si>
    <t>Flexicare Medical India Pvt. Ltd</t>
  </si>
  <si>
    <t>Flexicare Medical India Private Limited</t>
  </si>
  <si>
    <t>Cipla Limited</t>
  </si>
  <si>
    <t>Bayone Techno Advisors Pvt Ltd</t>
  </si>
  <si>
    <t>Bayone Techno Advisors Private Limited</t>
  </si>
  <si>
    <t>HDFC Life Insurance Company Limited</t>
  </si>
  <si>
    <t>Hdfc Life Insurance Company Limited</t>
  </si>
  <si>
    <t>Jodhpur</t>
  </si>
  <si>
    <t>Mohali</t>
  </si>
  <si>
    <t>Balaghat</t>
  </si>
  <si>
    <t>Panchkula</t>
  </si>
  <si>
    <t>Varanasi</t>
  </si>
  <si>
    <t>SBI Funds Management Pvt. Ltd</t>
  </si>
  <si>
    <t>Sbi Funds Management Limited</t>
  </si>
  <si>
    <t>SBI Fund Management Limited</t>
  </si>
  <si>
    <t>SBI Funds Management Limited</t>
  </si>
  <si>
    <t>SBI Funds Management Ltd</t>
  </si>
  <si>
    <t>SBI Funds Managment Limited</t>
  </si>
  <si>
    <t>SBI Funds Mangement PVT LTD</t>
  </si>
  <si>
    <t>International SOS Services India Private Limited</t>
  </si>
  <si>
    <t>International Sos Services India Private Limited</t>
  </si>
  <si>
    <t>ASPIRE LIFESTYLES INDIA PVT LTD</t>
  </si>
  <si>
    <t>International Sos Services (India) Private Limited</t>
  </si>
  <si>
    <t>Stride Fintree Private Limited</t>
  </si>
  <si>
    <t>Applied Material India Pvt Ltd</t>
  </si>
  <si>
    <t>Applied Material India Private Limited</t>
  </si>
  <si>
    <t> Investcorp Investment Managers India Llp.</t>
  </si>
  <si>
    <t>Gandhinagar</t>
  </si>
  <si>
    <t>Investcorp Investment Managers India Llp</t>
  </si>
  <si>
    <t>Helmerich and Payne Technolgies Pvt Ltd</t>
  </si>
  <si>
    <t>Helmerich And Payne Technolgies Private Limited</t>
  </si>
  <si>
    <t>Grasko Solutions Pvt Ltd</t>
  </si>
  <si>
    <t>Grasko Solutions Private Limited</t>
  </si>
  <si>
    <t>Sysfore Technologies Private Limited</t>
  </si>
  <si>
    <t>WEN ENERGY SYSTEMS PRIVATE LIMITED</t>
  </si>
  <si>
    <t>Wen Energy Systems Private Limited</t>
  </si>
  <si>
    <t>IMCS TECH PVT LTD</t>
  </si>
  <si>
    <t>Imcs Tech Private Limited</t>
  </si>
  <si>
    <t>MINORITIES DEPARTMENT</t>
  </si>
  <si>
    <t>Minorities Department</t>
  </si>
  <si>
    <t>Greenbrook Engineering Services (India) Private Limited</t>
  </si>
  <si>
    <t>Greenbrook Engineering Services(India) Private Limited</t>
  </si>
  <si>
    <t>Berger Nippon Paint Automotive Coatings Private Limited</t>
  </si>
  <si>
    <t>Berger Nippon Paint Automotive Coating Private Limited</t>
  </si>
  <si>
    <t>Berger Nippon Paint Automotive Coating Pvt Ltd</t>
  </si>
  <si>
    <t>KLUBER LUBRICATION INDIA PVT LTD</t>
  </si>
  <si>
    <t>Kluber Lubrication India Private Limited</t>
  </si>
  <si>
    <t>Securden Technologies Private Limited</t>
  </si>
  <si>
    <t>Freight Systems India Pvt Ltd</t>
  </si>
  <si>
    <t>Freight Systems India Private Limited</t>
  </si>
  <si>
    <t>Nreach Online Services Private Limited</t>
  </si>
  <si>
    <t>Divgi TorqTransfer Systems Ltd.</t>
  </si>
  <si>
    <t>Divgi Torqtransfer Systems Ltd</t>
  </si>
  <si>
    <t>F2P Sports Private Limited</t>
  </si>
  <si>
    <t>Super Six Sports Gaming Private Limited</t>
  </si>
  <si>
    <t>Carlyle India Advisors Pvt. Ltd.</t>
  </si>
  <si>
    <t>Carlyle India Advisors Private Limited</t>
  </si>
  <si>
    <t>Natures Basket Ltd.</t>
  </si>
  <si>
    <t>Natures Basket Ltd</t>
  </si>
  <si>
    <t>Icon Star India</t>
  </si>
  <si>
    <t>DDP Publications Pvt. Ltd.</t>
  </si>
  <si>
    <t>Ddp Publications Private Limited</t>
  </si>
  <si>
    <t>Mahindra Holidays &amp; Resorts India Limited</t>
  </si>
  <si>
    <t>Mahindra Holidays &amp; Resorts India Ltd</t>
  </si>
  <si>
    <t>Mahindra Holidays And Resorts India Limited</t>
  </si>
  <si>
    <t>Bharatpur</t>
  </si>
  <si>
    <t>MAHINDRA HOLIDAYS &amp; RESORTS INDIA LIMITED</t>
  </si>
  <si>
    <t>Aman Travels Ltd</t>
  </si>
  <si>
    <t>WRITER BUSINESS SERVICES PRIVATE LIMITED</t>
  </si>
  <si>
    <t>Writer Business Services Private Limited</t>
  </si>
  <si>
    <t>Skootr Global Private Limited</t>
  </si>
  <si>
    <t>Birkenstock India Pvt Ltd</t>
  </si>
  <si>
    <t>Birkenstock India Private Limited</t>
  </si>
  <si>
    <t>Birkenstock India Pvt Ltd.</t>
  </si>
  <si>
    <t>Mynd Integrated Solutions Private Limited</t>
  </si>
  <si>
    <t>Go Momentum</t>
  </si>
  <si>
    <t>Interglobo India Freight Forwarders Pvt Ltd</t>
  </si>
  <si>
    <t>Interglobo India Freight Forwarders Private Limited</t>
  </si>
  <si>
    <t>Interglobo  India Freight Forwarders Pvt Ltd</t>
  </si>
  <si>
    <t>M R WARERKAR AND ASSOCIATES PVT LTD</t>
  </si>
  <si>
    <t>M R Warerkar And Associates Private Limited</t>
  </si>
  <si>
    <t>EXOTEL TECHCOM PVT LTD</t>
  </si>
  <si>
    <t>Exotel Techcom Private Limited</t>
  </si>
  <si>
    <t>Jamia Hamdard</t>
  </si>
  <si>
    <t>NEUVAYS</t>
  </si>
  <si>
    <t>Neuvays</t>
  </si>
  <si>
    <t>Moonshine technology Private limited</t>
  </si>
  <si>
    <t>Moonshine Technology Private Limited</t>
  </si>
  <si>
    <t>Girnarsoft Education Services Private Limited</t>
  </si>
  <si>
    <t>IILM University</t>
  </si>
  <si>
    <t>Iilm University</t>
  </si>
  <si>
    <t>Time Secure Technologies Private Limited</t>
  </si>
  <si>
    <t>Newlandchase Pvt. Ltd.</t>
  </si>
  <si>
    <t>Newlandchase Private Limited</t>
  </si>
  <si>
    <t>Sapphire Media Limited</t>
  </si>
  <si>
    <t>INDIRA GANDHI EYE HOSPITAL AND REASERCH CENTRE</t>
  </si>
  <si>
    <t>Indira Gandhi Eye Hospital And Reaserch Centre</t>
  </si>
  <si>
    <t>International Centre For Genetic Engg</t>
  </si>
  <si>
    <t>New Way Homes Private Limited</t>
  </si>
  <si>
    <t>FUSIONPLUS SOLUTIONS PRIVATE LIMITED</t>
  </si>
  <si>
    <t>Fusionplus Solutions Private Limited</t>
  </si>
  <si>
    <t>Mankind Pharma Ltd</t>
  </si>
  <si>
    <t>MIQ Digital India Pvt Ltd</t>
  </si>
  <si>
    <t>Miq Digital India Private Limited</t>
  </si>
  <si>
    <t>Aqueralabs India Private Limited</t>
  </si>
  <si>
    <t>Tavrohi Animation Pvt.Ltd</t>
  </si>
  <si>
    <t>Tavrohi Animation Private Limited</t>
  </si>
  <si>
    <t>Credvest India Private Limited</t>
  </si>
  <si>
    <t>Rhythm Hospitality Pvt. Ltd.</t>
  </si>
  <si>
    <t>Rhythm Hospitality Private Limited</t>
  </si>
  <si>
    <t>Privue Builders Private Limited</t>
  </si>
  <si>
    <t>Innovation Technology By Design Pvt Ltd</t>
  </si>
  <si>
    <t>Innovation Technology By Design Private Limited</t>
  </si>
  <si>
    <t>InterGlobe Aviation Limited</t>
  </si>
  <si>
    <t>Interglobe Aviation Limited</t>
  </si>
  <si>
    <t>Siliguri</t>
  </si>
  <si>
    <t>Oodles Technologies Private Limited</t>
  </si>
  <si>
    <t>VCommission Media Private Limited</t>
  </si>
  <si>
    <t>Vcommission Media Private Limited</t>
  </si>
  <si>
    <t>Veeda Clinical Research Limited</t>
  </si>
  <si>
    <t>Cyient DLM Limited</t>
  </si>
  <si>
    <t>Cyient Dlm Limited</t>
  </si>
  <si>
    <t>HAB pharmaceuticals &amp;amp; Research Ltd.</t>
  </si>
  <si>
    <t>Hab Pharmaceuticals And Amp; Research Ltd</t>
  </si>
  <si>
    <t>Biotechnology Industry Research Assistance Council</t>
  </si>
  <si>
    <t>Populous Design India Pvt. Ltd</t>
  </si>
  <si>
    <t>Populous Design India Private Limited</t>
  </si>
  <si>
    <t>WTF Global Private Limited</t>
  </si>
  <si>
    <t>Zerodha Broking Limited</t>
  </si>
  <si>
    <t>NkSquared Solutions LLP</t>
  </si>
  <si>
    <t>ETS Securities Private Limited</t>
  </si>
  <si>
    <t>Samagata Foundation</t>
  </si>
  <si>
    <t>Rainmatter Foundation</t>
  </si>
  <si>
    <t>Tata Asset Management Private Limited</t>
  </si>
  <si>
    <t>Network 18 Media &amp; Investments Limited</t>
  </si>
  <si>
    <t>Network 18 Media And Investments Limited</t>
  </si>
  <si>
    <t>Network18 Media &amp; Investments Limited</t>
  </si>
  <si>
    <t>NETWORK18 MEDIA &amp; INVESTMENTS LTD</t>
  </si>
  <si>
    <t>HLL Infra Tech Services Limited</t>
  </si>
  <si>
    <t>Hll Infra Tech Services Limited</t>
  </si>
  <si>
    <t>Madura Coats Private Limited</t>
  </si>
  <si>
    <t>Intelliteach Offshore Private Limited</t>
  </si>
  <si>
    <t>Mathisys Quantcap LLP</t>
  </si>
  <si>
    <t>Mathisys Quantcap Llp</t>
  </si>
  <si>
    <t>Vendasta Technology India Private Limited</t>
  </si>
  <si>
    <t>Flick2Know Technologies Private Limited</t>
  </si>
  <si>
    <t>Skn .Haryana City Gas Distribution Private Limited</t>
  </si>
  <si>
    <t>Skn Haryana City Gas Distribution Private Limited</t>
  </si>
  <si>
    <t>Laurus Bio Private Limited</t>
  </si>
  <si>
    <t>Iffco Kisan Finance Limited</t>
  </si>
  <si>
    <t>TRAVEL AIR PRIVATE LIMITED</t>
  </si>
  <si>
    <t>MRK Projects</t>
  </si>
  <si>
    <t>Mrk Projects</t>
  </si>
  <si>
    <t>Lixil India Private Limited</t>
  </si>
  <si>
    <t>Netway India Private Limited</t>
  </si>
  <si>
    <t>Sri Krishna Sweets</t>
  </si>
  <si>
    <t>Sumantra Tech Services Private Limited</t>
  </si>
  <si>
    <t>Saas Labs Software Private Limited</t>
  </si>
  <si>
    <t>Vizrt India Private Limited</t>
  </si>
  <si>
    <t>Fortune Institute Of International Business</t>
  </si>
  <si>
    <t>Elan Imperial Private Limited</t>
  </si>
  <si>
    <t>Elan Limited</t>
  </si>
  <si>
    <t>Indofast Swap Energy Private Limited</t>
  </si>
  <si>
    <t>Violin Technologies Private Limited</t>
  </si>
  <si>
    <t>Vision Plus Security Control  Limited</t>
  </si>
  <si>
    <t>Vision Plus Security Control Limited</t>
  </si>
  <si>
    <t>Carpl AI Private Limited</t>
  </si>
  <si>
    <t>Carpl Ai Private Limited</t>
  </si>
  <si>
    <t>Fundvice Private Limited</t>
  </si>
  <si>
    <t>National Archivers of India</t>
  </si>
  <si>
    <t>National Archivers Of India</t>
  </si>
  <si>
    <t>Primus Partners Private Limited</t>
  </si>
  <si>
    <t>Primus Partners Solutions Private Limited</t>
  </si>
  <si>
    <t>Primus partners solutions Private Limited</t>
  </si>
  <si>
    <t>Ahluwalia Contracts (India) Limited</t>
  </si>
  <si>
    <t>Ahluwalia Contracts (India) Limited.</t>
  </si>
  <si>
    <t>National Film Development Corporation Of India Limited</t>
  </si>
  <si>
    <t>National Film Development Corporation Limited</t>
  </si>
  <si>
    <t>Quaking Aspen Technologies India Private Limited</t>
  </si>
  <si>
    <t>Quaking Aspen Private Limited</t>
  </si>
  <si>
    <t>TP Global Creations Private Limted</t>
  </si>
  <si>
    <t>Tp Global Creations Private Limted</t>
  </si>
  <si>
    <t>Apokto Private Limited</t>
  </si>
  <si>
    <t>Momentum Telecom</t>
  </si>
  <si>
    <t>Galaxy Health Insurance Company Limited</t>
  </si>
  <si>
    <t>JPSL Global Business Solutions Private Limited</t>
  </si>
  <si>
    <t>Jpsl Global Business Solutions Private Limited</t>
  </si>
  <si>
    <t>Livesta Living Private Limited</t>
  </si>
  <si>
    <t>ProFI-PG</t>
  </si>
  <si>
    <t>INDIC EMS ELECTRONICS PVT LTD</t>
  </si>
  <si>
    <t>Indic Ems Electronics Private Limited</t>
  </si>
  <si>
    <t>Megatron Complex Private Limited</t>
  </si>
  <si>
    <t>Chadha And Chadha</t>
  </si>
  <si>
    <t>Chadha and Chadha</t>
  </si>
  <si>
    <t>Ignoxlabs Private Limited</t>
  </si>
  <si>
    <t>Avaada Electro Limited</t>
  </si>
  <si>
    <t>Avaada Electro Private Limited</t>
  </si>
  <si>
    <t>Safe Technology India Private Limited</t>
  </si>
  <si>
    <t>Vision Group Retail Technologies Pvt Ltd</t>
  </si>
  <si>
    <t>Vision Group Retail Technologies Private Limited</t>
  </si>
  <si>
    <t>Ship Global Express Private Limited</t>
  </si>
  <si>
    <t>Murata Electronics India Private Limited</t>
  </si>
  <si>
    <t>Murata Electronics (India) Private Limited</t>
  </si>
  <si>
    <t>A I T M C VENTURES LIMITED</t>
  </si>
  <si>
    <t>A I T M C Ventures Limited</t>
  </si>
  <si>
    <t>NH Integrated Care Private Limited</t>
  </si>
  <si>
    <t>Nh Integrated Care Private Limited</t>
  </si>
  <si>
    <t>Britannica Education India Private Limited</t>
  </si>
  <si>
    <t>MSI Services Private Limited</t>
  </si>
  <si>
    <t>Msi Services Private Limited</t>
  </si>
  <si>
    <t>BYLD group private limited</t>
  </si>
  <si>
    <t>Byld Group Private Limited</t>
  </si>
  <si>
    <t>Autosilicon Vehicle Technologies India Private Limited</t>
  </si>
  <si>
    <t>VATIKA BUSINESS CENTRES PRIVATE LIMITED</t>
  </si>
  <si>
    <t>Vatika Business Centres Private Limited</t>
  </si>
  <si>
    <t>Ankura Consulting India Private Limited</t>
  </si>
  <si>
    <t>AiSensy Communications Private Limited</t>
  </si>
  <si>
    <t>Aisensy Communications Private Limited</t>
  </si>
  <si>
    <t>Oldworld Hospitality Private Limited</t>
  </si>
  <si>
    <t>CORO FAMILIES LLP</t>
  </si>
  <si>
    <t>Coro Families Llp</t>
  </si>
  <si>
    <t>Feed Forward Technologies Private Limited</t>
  </si>
  <si>
    <t>ABBYYSOFTWARE INDIA PRIVATE LIMITED</t>
  </si>
  <si>
    <t>Abbyysoftware India Private Limited</t>
  </si>
  <si>
    <t>TOYO MODEC OFS INDIA PRIVATE LIMITED</t>
  </si>
  <si>
    <t>Toyo Modec Ofs India Private Limited</t>
  </si>
  <si>
    <t>Kepler Aerospace Private Limited</t>
  </si>
  <si>
    <t>EDGECORE NETWORKS INDIA PRIVATE LIMITED</t>
  </si>
  <si>
    <t>Encalm Hospitality Private Limited</t>
  </si>
  <si>
    <t>Lombardi Engineering India Private Limited</t>
  </si>
  <si>
    <t>Central Government Health Scheme</t>
  </si>
  <si>
    <t>Five Splash Infotech Private Limited</t>
  </si>
  <si>
    <t>Codleo Consulting Private Limited</t>
  </si>
  <si>
    <t>Bling Brands Private Limited</t>
  </si>
  <si>
    <t>Nexedge distribution services Private Limited</t>
  </si>
  <si>
    <t>Nexedge Distribution Services Private Limited</t>
  </si>
  <si>
    <t>Nexedge Distribution Services Pvt Ltd</t>
  </si>
  <si>
    <t>Optimint Solutions Private Limited</t>
  </si>
  <si>
    <t>Saltstayz Hospitality Private Limited</t>
  </si>
  <si>
    <t>SALTSTAYZ HOSPITALITY PRIVATE LIMITED</t>
  </si>
  <si>
    <t>India resources trust</t>
  </si>
  <si>
    <t>Pickrr Technologies Private Limited</t>
  </si>
  <si>
    <t>Netspend India LLP</t>
  </si>
  <si>
    <t>Netspend India Llp</t>
  </si>
  <si>
    <t>Christ trust</t>
  </si>
  <si>
    <t>CE Serviced Offices Private Limited</t>
  </si>
  <si>
    <t>OSSUR INDIA PRIVATE LIMITED</t>
  </si>
  <si>
    <t>SKILLINABOX LEARNING SOLUTIONS PRIVATE LIMITED</t>
  </si>
  <si>
    <t>Skillinabox Learning Solutions Private Limited</t>
  </si>
  <si>
    <t>PENTA SOFTWARE PVT LTD</t>
  </si>
  <si>
    <t>PENTA SOFTWARE PRIVATE LIMITED</t>
  </si>
  <si>
    <t>Asus India Private Limited</t>
  </si>
  <si>
    <t>Asus india Private limited</t>
  </si>
  <si>
    <t>D2cwithaarjav private limited</t>
  </si>
  <si>
    <t>GBM Vahaan Private Limited</t>
  </si>
  <si>
    <t>Gbm Vahaan Private Limited</t>
  </si>
  <si>
    <t>Indo Internet Private Limited</t>
  </si>
  <si>
    <t>Naturealle life LLP</t>
  </si>
  <si>
    <t>Rainmatter Land Development Private Limited</t>
  </si>
  <si>
    <t>AKTIVOLT CELTEK PRIVATE LIMITED</t>
  </si>
  <si>
    <t>EKATRA HOSPITALITY VENTURES PRIVATE LIMITED</t>
  </si>
  <si>
    <t>SWASTIK ELECTROTECH PRIVATE LIMITED</t>
  </si>
  <si>
    <t>India Foundation</t>
  </si>
  <si>
    <t>FDC Limited</t>
  </si>
  <si>
    <t>VALIANCE ANALYTICS PRIVATE LIMITED</t>
  </si>
  <si>
    <t>Valiance Analytics Private Limited</t>
  </si>
  <si>
    <t>IANS India Private Limited</t>
  </si>
  <si>
    <t>Ians India Private Limited</t>
  </si>
  <si>
    <t>Ma Lakshmi Enterprise</t>
  </si>
  <si>
    <t>Abhee Ventures Private Limited</t>
  </si>
  <si>
    <t>SPEEL FINANCE COMPANY PRIVATE LIMITED</t>
  </si>
  <si>
    <t>WebReinvent Technologies private limited</t>
  </si>
  <si>
    <t>VRIDHI FINSERV HOME FINANCE LIMITED</t>
  </si>
  <si>
    <t>Vridhi Finserv Home Finance Limited</t>
  </si>
  <si>
    <t>METRIXIT SOLUTIONS PRIVATE LIMITED</t>
  </si>
  <si>
    <t>Batra Hospital &amp; Medical Research Centre</t>
  </si>
  <si>
    <t>LITHASA TECHNOLOGIES PRIVATE LIMITED</t>
  </si>
  <si>
    <t>ONEDIOS SERVICES PRIVATE LIMITED</t>
  </si>
  <si>
    <t>S CHAND AND COMPANY LIMITED</t>
  </si>
  <si>
    <t>Alpha IT And Services Private Limited</t>
  </si>
  <si>
    <t>The Madras Medical Mission</t>
  </si>
  <si>
    <t>Interocean Shipping India Private Limited</t>
  </si>
  <si>
    <t>Giz Office</t>
  </si>
  <si>
    <t>Medi Assist Insurance Tpa Private Limited</t>
  </si>
  <si>
    <t>SIMPLIFY GROWTH &amp; RESEARCH &amp; CONSULTING PRIVATE LIMITED</t>
  </si>
  <si>
    <t>Current MRC</t>
  </si>
  <si>
    <t>Churn MRC</t>
  </si>
  <si>
    <t>Product</t>
  </si>
  <si>
    <t>MRC</t>
  </si>
  <si>
    <t>Revised Segment- Option-1</t>
  </si>
  <si>
    <t>Old List Flag</t>
  </si>
  <si>
    <t>POD</t>
  </si>
  <si>
    <t>Gross MRC-OB</t>
  </si>
  <si>
    <t>Gross MRC-Install</t>
  </si>
  <si>
    <t>Meeting Count</t>
  </si>
  <si>
    <t>Meeting Y/N</t>
  </si>
  <si>
    <t>Last Meeting date</t>
  </si>
  <si>
    <t>Last Meeting Within last 45 days Y/N</t>
  </si>
  <si>
    <t>Churn Date Within Last 45 Days Y/N</t>
  </si>
  <si>
    <t>Last Meeting Within last 30 days Y/N</t>
  </si>
  <si>
    <t>Bangalore-2</t>
  </si>
  <si>
    <t>Bangalore-1</t>
  </si>
  <si>
    <t>CAF No</t>
  </si>
  <si>
    <t>CAN Id</t>
  </si>
  <si>
    <t>Customer Name</t>
  </si>
  <si>
    <t>Mobile Number Home</t>
  </si>
  <si>
    <t>Email Id 5</t>
  </si>
  <si>
    <t>CAF Approval Date</t>
  </si>
  <si>
    <t>Order Month</t>
  </si>
  <si>
    <t>week</t>
  </si>
  <si>
    <t>PRODUCT CAT</t>
  </si>
  <si>
    <t>Emp Code</t>
  </si>
  <si>
    <t>EMP Name</t>
  </si>
  <si>
    <t>REPORTING MANAGER NAME</t>
  </si>
  <si>
    <t>Team</t>
  </si>
  <si>
    <t>CRM Status</t>
  </si>
  <si>
    <t>Charge Start Month</t>
  </si>
  <si>
    <t>Inst Week</t>
  </si>
  <si>
    <t>Manual StatusStatus</t>
  </si>
  <si>
    <t>EMRC</t>
  </si>
  <si>
    <t>OTC Collected</t>
  </si>
  <si>
    <t>SD Collected</t>
  </si>
  <si>
    <t>MRC as per PO</t>
  </si>
  <si>
    <t>OTC as per PO</t>
  </si>
  <si>
    <t>Remarks</t>
  </si>
  <si>
    <t>CAF_117717</t>
  </si>
  <si>
    <t>COPILOT NETWORKS INDIA PRIVATE LIMITED</t>
  </si>
  <si>
    <t>sdash@copilotnet.com</t>
  </si>
  <si>
    <t>ENT_BIA50_QTR</t>
  </si>
  <si>
    <t>Week 14</t>
  </si>
  <si>
    <t>BIA 50</t>
  </si>
  <si>
    <t>Rakesh Kumar</t>
  </si>
  <si>
    <t>Amit Tripathi</t>
  </si>
  <si>
    <t>I&amp;B</t>
  </si>
  <si>
    <t>OBT Task Pending</t>
  </si>
  <si>
    <t>Installation Pending</t>
  </si>
  <si>
    <t xml:space="preserve">Office / SMB Vertical </t>
  </si>
  <si>
    <t>TM</t>
  </si>
  <si>
    <t>CAF_117715</t>
  </si>
  <si>
    <t>Concirrus (india) Private Limited</t>
  </si>
  <si>
    <t>ramesh.singh@concirrus.com</t>
  </si>
  <si>
    <t>ENT_ILL1024_HYR</t>
  </si>
  <si>
    <t>ILL 1024</t>
  </si>
  <si>
    <t>Govind Kumar Yadav</t>
  </si>
  <si>
    <t>Binay Kumar Singh</t>
  </si>
  <si>
    <t>SMB - Soho</t>
  </si>
  <si>
    <t>CAF_117713</t>
  </si>
  <si>
    <t>ramesh.subramani@shapoorji.com</t>
  </si>
  <si>
    <t>ENT_BIA100</t>
  </si>
  <si>
    <t>BIA 100</t>
  </si>
  <si>
    <t>KAM</t>
  </si>
  <si>
    <t>Account Management</t>
  </si>
  <si>
    <t>India Habitat Center</t>
  </si>
  <si>
    <t>banquetsales@habitatworld.com;</t>
  </si>
  <si>
    <t>ENT_ILL20_Event</t>
  </si>
  <si>
    <t>Event</t>
  </si>
  <si>
    <t>ENT_ILL15_Event</t>
  </si>
  <si>
    <t>CAF_117719</t>
  </si>
  <si>
    <t>HOLIDAYCROWD PRIVATE LIMITED</t>
  </si>
  <si>
    <t>neha@holidayscrowd.com</t>
  </si>
  <si>
    <t>PROFI-SH-V-150-3T-H</t>
  </si>
  <si>
    <t>Keshav Kumar</t>
  </si>
  <si>
    <t>CAF_117716</t>
  </si>
  <si>
    <t>Shivoham Technoservices Private Limited</t>
  </si>
  <si>
    <t>anup@shivohamtechno.com</t>
  </si>
  <si>
    <t>Aman Singh 2</t>
  </si>
  <si>
    <t>CAF_117718</t>
  </si>
  <si>
    <t>FundingShield</t>
  </si>
  <si>
    <t>Nitish.kumar@fundingshield.com</t>
  </si>
  <si>
    <t>Rahul Verma</t>
  </si>
  <si>
    <t>Ajeet Sharma (SOHO)</t>
  </si>
  <si>
    <t>CAF_117703</t>
  </si>
  <si>
    <t>kiran.p04@narayanahealth.org</t>
  </si>
  <si>
    <t>CAF_117720</t>
  </si>
  <si>
    <t>CellQuest Private Limited</t>
  </si>
  <si>
    <t>cellquestindia@gmail.com</t>
  </si>
  <si>
    <t>Rishikesh Srivastava</t>
  </si>
  <si>
    <t>Ajeet Sharma (Office)</t>
  </si>
  <si>
    <t>India Habitat Canter</t>
  </si>
  <si>
    <t>ENT_ILL80_Event</t>
  </si>
  <si>
    <t>At &amp;T Global Network Services India Private Limited</t>
  </si>
  <si>
    <t>g13143@att.com</t>
  </si>
  <si>
    <t>BBB3P_100_UL_Q with /30 IP Pool</t>
  </si>
  <si>
    <t>Week 15</t>
  </si>
  <si>
    <t>CAF_117723</t>
  </si>
  <si>
    <t>PROSCHOOL SKILL DEVELOPMENT PRIVATE LIMITED</t>
  </si>
  <si>
    <t>sandeepa@proschoolonline.com</t>
  </si>
  <si>
    <t>Biswajeet Samal</t>
  </si>
  <si>
    <t>Additional LAN Port Added</t>
  </si>
  <si>
    <t>CAF_117721</t>
  </si>
  <si>
    <t>Aace Tech Labs Private Limited</t>
  </si>
  <si>
    <t>aacetechlabs@gmail.com</t>
  </si>
  <si>
    <t>PROFI-SH-V-150-3T-Q</t>
  </si>
  <si>
    <t>Aditya Vikram Singh</t>
  </si>
  <si>
    <t>CAF_117724</t>
  </si>
  <si>
    <t>Sparkl Edventure Private Limited</t>
  </si>
  <si>
    <t>it@sparkl.me</t>
  </si>
  <si>
    <t>ENT_BIA200_QTR</t>
  </si>
  <si>
    <t>BIA 200</t>
  </si>
  <si>
    <t>CAF_117722</t>
  </si>
  <si>
    <t>Aeria Trading private limited</t>
  </si>
  <si>
    <t>aariea93@gmail.com</t>
  </si>
  <si>
    <t>ENT_BIA50_F505_QTR</t>
  </si>
  <si>
    <t>Sanjeev Gupta</t>
  </si>
  <si>
    <t>Rajeev Sinha</t>
  </si>
  <si>
    <t>CAF_117730</t>
  </si>
  <si>
    <t>ABASKAR CONSTRUCTION PRIVATE LIMITED</t>
  </si>
  <si>
    <t>abaskar.kailash@gmail.com</t>
  </si>
  <si>
    <t>ENT_BIA100_QTR</t>
  </si>
  <si>
    <t>Pankaj Kumar</t>
  </si>
  <si>
    <t>MRC- Lacs</t>
  </si>
  <si>
    <t>OTC- Lacs</t>
  </si>
  <si>
    <t>RAM/IAM</t>
  </si>
  <si>
    <t>Opening MRC In Lacs</t>
  </si>
  <si>
    <t>Churn Date</t>
  </si>
  <si>
    <t>Account Owner</t>
  </si>
  <si>
    <t>CAF_117729</t>
  </si>
  <si>
    <t>MMAD COMMUNICATIONS PRIVATE LIMITED</t>
  </si>
  <si>
    <t>nishant.aggarwal@mmadpay.in</t>
  </si>
  <si>
    <t>Anil Sharma 3</t>
  </si>
  <si>
    <t>Bhupinder.Sinsh2@reckitt.com</t>
  </si>
  <si>
    <t>ENT_MAC300_QTR</t>
  </si>
  <si>
    <t>Mac 300</t>
  </si>
  <si>
    <t>National institute of urban affairs</t>
  </si>
  <si>
    <t>ndangi@niua.org</t>
  </si>
  <si>
    <t>Tamil Nadu</t>
  </si>
  <si>
    <t>apmailroom.delhi@tatacommunications.com</t>
  </si>
  <si>
    <t>SP_CAC50_QTR</t>
  </si>
  <si>
    <t>CAF_117736</t>
  </si>
  <si>
    <t>gagandeep@system3group.com</t>
  </si>
  <si>
    <t>ENT_BIA50_M</t>
  </si>
  <si>
    <t>CAF_117734</t>
  </si>
  <si>
    <t>R.A.N TECHNOTONICS PRIVATE LIMITED</t>
  </si>
  <si>
    <t>chetan.menghani@yahoo.co.in</t>
  </si>
  <si>
    <t>CAF_117733</t>
  </si>
  <si>
    <t>POSPE REGTECH PRIVATE LIMITED</t>
  </si>
  <si>
    <t>satish@pospegroup.com</t>
  </si>
  <si>
    <t>SP_DIA100_QTR</t>
  </si>
  <si>
    <t>CAF_117735</t>
  </si>
  <si>
    <t>saubhagya.palai@magicpin.in</t>
  </si>
  <si>
    <t>ENT_BIA100_M</t>
  </si>
  <si>
    <t>CAF_117737</t>
  </si>
  <si>
    <t>Craft Hut</t>
  </si>
  <si>
    <t>sportzlive.online@gmail.com</t>
  </si>
  <si>
    <t>ENT_ILL100_Event</t>
  </si>
  <si>
    <t>Week 16</t>
  </si>
  <si>
    <t>CAF_117731</t>
  </si>
  <si>
    <t>Hmm Shipping India Private Limited</t>
  </si>
  <si>
    <t>idsks@hmm21.com</t>
  </si>
  <si>
    <t>Sales Manager</t>
  </si>
  <si>
    <t>Dhanush B R</t>
  </si>
  <si>
    <t>CAF_117728</t>
  </si>
  <si>
    <t>RJ CORP LTD</t>
  </si>
  <si>
    <t>niketkumar.singh@rjcorp.in</t>
  </si>
  <si>
    <t>ENT_MBIA200_MKT_QTR_T</t>
  </si>
  <si>
    <t>CAF_117738</t>
  </si>
  <si>
    <t>Windflow.Ai Private Limited</t>
  </si>
  <si>
    <t>utsav.baranwal@windflow.ai</t>
  </si>
  <si>
    <t>PROFI-SH-P-300-3T-Q</t>
  </si>
  <si>
    <t>Shailendra Kumar</t>
  </si>
  <si>
    <t>Subcategory</t>
  </si>
  <si>
    <t>Link was installed at JMD building and they have asked them to use their servivces only.</t>
  </si>
  <si>
    <t>Operational Issue</t>
  </si>
  <si>
    <t>retained this site</t>
  </si>
  <si>
    <t>Customer Retained</t>
  </si>
  <si>
    <t>Connection successfully retained</t>
  </si>
  <si>
    <t>site got dropped from Zolo, so disconnected.</t>
  </si>
  <si>
    <t>End User termination</t>
  </si>
  <si>
    <t>Office Closure</t>
  </si>
  <si>
    <t>Office/site closed or operations ended</t>
  </si>
  <si>
    <t>Customer has mergered all his links to single floor.Our link of 400 Mbps is already running there</t>
  </si>
  <si>
    <t>Location Change</t>
  </si>
  <si>
    <t>Customer relocated or changed premises</t>
  </si>
  <si>
    <t>Shifting the location and in the new location we are not feasible.</t>
  </si>
  <si>
    <t> Branch closure</t>
  </si>
  <si>
    <t>Disconnected FW and BIA connection as they moved operations to the private residence on the 3rd floor. FW and BBB plan running there. Closed home office in the basement. Refer to active links (603532,2347898)</t>
  </si>
  <si>
    <t>Competitive Loss</t>
  </si>
  <si>
    <t>Switched to competitor due to pricing/plan</t>
  </si>
  <si>
    <t>This is due to payment posting mismatch, SR raise by collection team, both customer and our Finance team is discussing on 28k pendecies</t>
  </si>
  <si>
    <t xml:space="preserve">Data center Closed </t>
  </si>
  <si>
    <t>Retained</t>
  </si>
  <si>
    <t>Branch is getting closed.</t>
  </si>
  <si>
    <t>The office has been closed and the premises vacated; therefore, there is no scope for retention.</t>
  </si>
  <si>
    <t>Store Closure</t>
  </si>
  <si>
    <t>Mearged with Wifi</t>
  </si>
  <si>
    <t>Link merged into existing WiFi setup, no revenue churn</t>
  </si>
  <si>
    <t>Customer is moving from India operation to global operation so both site's are going to disconnect.</t>
  </si>
  <si>
    <t>Customer shifted to global Business park and Internet is a part of their contract .</t>
  </si>
  <si>
    <t>New Policy Constraint</t>
  </si>
  <si>
    <t>Disconnection due to regulatory or organizational policy change</t>
  </si>
  <si>
    <t>Department closed</t>
  </si>
  <si>
    <t>Customer shifted to co-working space where internet is already provided by owner</t>
  </si>
  <si>
    <t>Office shifted to other location and in new location order given Tata.</t>
  </si>
  <si>
    <t>They have shifted to coworking space in Gurgoan using  link with the same co working.</t>
  </si>
  <si>
    <t>Location shifting and new location they want Broadband only.</t>
  </si>
  <si>
    <t>Due to Government policy they are bound to take link from PGCIL.</t>
  </si>
  <si>
    <t>Disconnection Request for L&amp;T Bangalore Hoodie ILL (Shyam Spectra). Site got drpped from their end customer.</t>
  </si>
  <si>
    <t>They have shifted their office to chairman house and they are using our 500 Mbps Link there,</t>
  </si>
  <si>
    <t>Customer shifted to another Service Provider for better User Plan &amp; Commercials</t>
  </si>
  <si>
    <t>• Links to be disconnected, and local contact details to be confirmed for device recovery.
• Below are the list of link under disconnection, please confirm LC so our team can recover the device
• Mahantesh to take over from Nagarjuna as he has left Herbalife.
• Herbalife is moving to 3rd party logistic partner which will handle all operation end to end.
• Transition to be applicable for all sites by 2nd quarter of 2026
Spoke to Nanjunda 6366749674</t>
  </si>
  <si>
    <t xml:space="preserve">They have not renewed our contract but signed new contract with Bhai-Fi </t>
  </si>
  <si>
    <t>Customer branch is permenantly close so not able to retain</t>
  </si>
  <si>
    <t>The service we were providing to the department in mankind was closed .</t>
  </si>
  <si>
    <t>Customer wanted to upgrade link to 1G, Spectra offered 9.5L, however Customer went with TTSL and ACT who both offered 9L for 1G. Client prefered TTSL due to pricing and brand preference</t>
  </si>
  <si>
    <t xml:space="preserve">Tender lost due to commericial </t>
  </si>
  <si>
    <t>CAF_117742</t>
  </si>
  <si>
    <t>Srichakra Engineering Equipments</t>
  </si>
  <si>
    <t>info@srichakraengineering.com</t>
  </si>
  <si>
    <t>CAF_117739</t>
  </si>
  <si>
    <t>The Hosteller Hospitality Private Limited</t>
  </si>
  <si>
    <t>sudhir@thehosteller.com</t>
  </si>
  <si>
    <t>ENT_MS_WIFI_150_QTR</t>
  </si>
  <si>
    <t>Wifi</t>
  </si>
  <si>
    <t>CAF_117745</t>
  </si>
  <si>
    <t>GROWTH HACKER CONSULTING PRIVATE LIMITED</t>
  </si>
  <si>
    <t>madhvi@prodoc.ai</t>
  </si>
  <si>
    <t>CAF_117744</t>
  </si>
  <si>
    <t>aditya.khanna@freightsystems.com</t>
  </si>
  <si>
    <t>CAF_117743</t>
  </si>
  <si>
    <t>Neo DX</t>
  </si>
  <si>
    <t>manmatha@neodx.in</t>
  </si>
  <si>
    <t>PROFI-O-S-200-3T-6AP-B-Q</t>
  </si>
  <si>
    <t>CAF_117740</t>
  </si>
  <si>
    <t>NEXIRIS CONSULTANTS LLP</t>
  </si>
  <si>
    <t>admin@cadrassociates.org</t>
  </si>
  <si>
    <t>Dayananda C</t>
  </si>
  <si>
    <t>Mohit Chandra</t>
  </si>
  <si>
    <t>Sanjeev Kumar Mishra</t>
  </si>
  <si>
    <t>Shani Rakesh Singh</t>
  </si>
  <si>
    <t>Santhosh Kumar NR</t>
  </si>
  <si>
    <t>Due to demerger of the company into 3 different entity  and less usage customer management decided to churn the link .</t>
  </si>
  <si>
    <t>Moving in house DC to the cloud hence do not need these 2 links. Retain 2 other Spectra links</t>
  </si>
  <si>
    <t>Taken Managed service from GTT Communications HQ in Virginia. Replacing all existing ISPs in all locations including links in Herbalife HQ</t>
  </si>
  <si>
    <t>IT head got changed, He prefers Airtel , Swiched without comparing price, second link is also on threat</t>
  </si>
  <si>
    <t>CAF_117746</t>
  </si>
  <si>
    <t>CONFEDERATION OF REAL ESTATE DEVELOPERS' ASSOCIATION OF INDIA</t>
  </si>
  <si>
    <t>sunil@credai.org</t>
  </si>
  <si>
    <t>Week 17</t>
  </si>
  <si>
    <t>CAF_117750</t>
  </si>
  <si>
    <t>LUKSH PUBLICATIONS PRIVATE LIMITED</t>
  </si>
  <si>
    <t>hrdelhi.lukshpublications@gmail.com</t>
  </si>
  <si>
    <t>No utilization in this link as still site is not ready. Payment defaulter case.</t>
  </si>
  <si>
    <t>As  per discussion with Mr Gulfraj IT in charge same will be retained</t>
  </si>
  <si>
    <t>service issues / shifting no POA / No Approval on charges</t>
  </si>
  <si>
    <t>This CAN id MRC is murged with Managed WiFi CAN ID</t>
  </si>
  <si>
    <t>Hathway has provided Static IP and 100Mbps BB at Rs.1000. This DEAL is for closed all across locations where Hathway can provide links. Hathway is available at this location</t>
  </si>
  <si>
    <t>Directive from UK IT team brand prefrence TATA.</t>
  </si>
  <si>
    <t>National Tie up with Sify for providing links and managing SDWAN and WiFi Setup from Chennai. This is Single Link termination</t>
  </si>
  <si>
    <t>BB not required. All BB will be replaced with ILL10Mbps and Blazenet has been finalized at ARC RS.65,000 and OTC 5K</t>
  </si>
  <si>
    <t>This Stanza house is closed. Landlord dispute</t>
  </si>
  <si>
    <t>Office Vacated  reducing cost</t>
  </si>
  <si>
    <t>Office closed and all staff getting shifted at 9119956. Same MRC will be included here.</t>
  </si>
  <si>
    <t xml:space="preserve">This customer will be retained as we have offered 150Mbps at same cost. </t>
  </si>
  <si>
    <t>Customer Office in Noida Closed as Star TV Project completed</t>
  </si>
  <si>
    <t>the account was experiencing speed-related issues, receiving 20 Mbps instead of the committed 40 Mbps. It was also noted that a discussion had taken place with Mr. Tripathi, although Rishab was not aware of his role or association.</t>
  </si>
  <si>
    <t>Post the interaction with Mr. Tripathi, the account was churned. No corrective or preventive actions were taken in this regard.</t>
  </si>
  <si>
    <t>CAF_117756</t>
  </si>
  <si>
    <t>subhashn@planetc.net</t>
  </si>
  <si>
    <t>M_ILL500_QTR</t>
  </si>
  <si>
    <t>ILL 500</t>
  </si>
  <si>
    <t>CAF_117755</t>
  </si>
  <si>
    <t>CAF_117754</t>
  </si>
  <si>
    <t>Dhanjal automotive private limited</t>
  </si>
  <si>
    <t>dhanjalauto@dhanjaleng.com</t>
  </si>
  <si>
    <t>CAF_117748</t>
  </si>
  <si>
    <t>Nikitech Electric Private Limited</t>
  </si>
  <si>
    <t>hr@nikitechelectric.com</t>
  </si>
  <si>
    <t>site is getting drop from Zolo due to rent dispute with Owner, so raised the disconnction SR</t>
  </si>
  <si>
    <t>Involuntary churn. Pending for payment. Will be re activated.</t>
  </si>
  <si>
    <t>2 offices in bangalore. Both being merged into one. In conversation with the customer to upgrade existing link as other office already running on MBIA.</t>
  </si>
  <si>
    <t>As per first cut discussion with customer , this decision of disconnection was made last year from the managment side due to frequent service disruptions in 2025 last year around. Oct Nov Dec 24 Quarter  then in jan 25 they upgraded , however they served for one year to complete lock in in jan 26, now getting the same disconnected. Detail discussion with Mr Surender IT in charge.. called in person meeting and explained very clearly  moving to JIO as directed by upper mangement.</t>
  </si>
  <si>
    <t>Service Issue. Disconnection will happen on 16th May2026. Have personally met alsongwith SDA. Still trying to retain.</t>
  </si>
  <si>
    <t>Process discontinued, hence no requirement.</t>
  </si>
  <si>
    <t>cost cutting / not in use at all, one Airtel connection enough for 10 12 people as per IT in charge Mr Veer and later confirmed by Mr Rohit as well - Admin</t>
  </si>
  <si>
    <t>CAF_117758</t>
  </si>
  <si>
    <t>veerababu@krazybee.com</t>
  </si>
  <si>
    <t>ENT_BIA300_QTR</t>
  </si>
  <si>
    <t>BIA 300</t>
  </si>
  <si>
    <t>Indian Council for Research on International Economic Relations (ICRIER)</t>
  </si>
  <si>
    <t>narora@icrier.res.in</t>
  </si>
  <si>
    <t>Outlet Shut Done</t>
  </si>
  <si>
    <t xml:space="preserve">Customer shifted from current location in Sect 51 to New location in Sect 62. Customer has 2 CAN iDs- one Ill and second Managed wifi infra. Now since Spectra ILL connection is not feasible, hence checked TP links- Cost coming to be 8.2 lacs. Hence not feasible and viable. </t>
  </si>
  <si>
    <t>Customer retained</t>
  </si>
  <si>
    <t xml:space="preserve">CX is vacating this location and we have already provided new link to his new location </t>
  </si>
  <si>
    <t>billing/vendor-related issue</t>
  </si>
  <si>
    <t>Service-related issue</t>
  </si>
  <si>
    <t>Vendor-related issue</t>
  </si>
  <si>
    <t>CAF_117761</t>
  </si>
  <si>
    <t>BetterPlace Safety Solutions private limited</t>
  </si>
  <si>
    <t>jeevan.bhatt@betterplace.co.in</t>
  </si>
  <si>
    <t>CAF_117753</t>
  </si>
  <si>
    <t>sasikumar.v@uds.in</t>
  </si>
  <si>
    <t>Research and information system for developing countries</t>
  </si>
  <si>
    <t>spsrawat@ris.org.in</t>
  </si>
  <si>
    <t>CAF_117759</t>
  </si>
  <si>
    <t>Finakit Capital Services Private Limited</t>
  </si>
  <si>
    <t>finakit.com@gmail.com</t>
  </si>
  <si>
    <t>Arjun Kumar Sharma</t>
  </si>
  <si>
    <t>Sagar Pal</t>
  </si>
  <si>
    <t>Rohit Kumar</t>
  </si>
  <si>
    <t>M Uthamalingan</t>
  </si>
  <si>
    <t>Yogesh Kumar 2</t>
  </si>
  <si>
    <t>Manivannan T</t>
  </si>
  <si>
    <t>Customer refused to pay shifting charges as it was higher than the MRC. IT POC in Chennai was not aware of the connection so AM spoke to Admin POC in Delhi after disconnection request was made. Disconnection directly raised with Support team</t>
  </si>
  <si>
    <t>Internal review indicates negligible/no usage on the Spectra link over the last two years. Apart from the MRTG-related concern raised recently, no major service-impacting issues have been reported from the customer end. The churn decision appears to be primarily driven by non-utilization of the Spectra link rather than any ongoing technical concern.</t>
  </si>
  <si>
    <t xml:space="preserve">Met customer on 21 April. Spectra has highlighted that payment is due against account number 9131060. Techticonism also mentioned that the said link needs to be shifted and will inform Spectra once the timeline is finalized. Additionally, they have requested deactivation of one link and will share the details shortly.  Informed earlier as well, customer is not interested to meet anyone from Spectra. </t>
  </si>
  <si>
    <t>CAF_117762</t>
  </si>
  <si>
    <t>ANJ CREATIONS PRIVATE LIMITED</t>
  </si>
  <si>
    <t>himanshu@anj.xyz</t>
  </si>
  <si>
    <t>PROFI-SH-P-300-3T-Y</t>
  </si>
  <si>
    <t>Week 18</t>
  </si>
  <si>
    <t>CAF_117749</t>
  </si>
  <si>
    <t>Sverve by Gash</t>
  </si>
  <si>
    <t>tech@thesverve.com</t>
  </si>
  <si>
    <t>CAF_117741</t>
  </si>
  <si>
    <t>CAPITALL INDIA PRIVATE LIMITED</t>
  </si>
  <si>
    <t>it@capitall.io</t>
  </si>
  <si>
    <t>Manish 5</t>
  </si>
  <si>
    <t>vendor-related issue</t>
  </si>
  <si>
    <t>CAF_117763</t>
  </si>
  <si>
    <t>EML CONSULTANCY SERVICES PRIVATE LIMITED</t>
  </si>
  <si>
    <t>prakash.chandra@servosys.com</t>
  </si>
  <si>
    <t>CAF_117771</t>
  </si>
  <si>
    <t>BLUETHINK IT CONSULTING PRIVATE LIMITED</t>
  </si>
  <si>
    <t>mukesh.kumar@bluethinkinc.com</t>
  </si>
  <si>
    <t>ENT_MS_WIFI_200_QTR</t>
  </si>
  <si>
    <t>CAF_117769</t>
  </si>
  <si>
    <t>Avinash Puri</t>
  </si>
  <si>
    <t>puridevelopers@yahoo.com</t>
  </si>
  <si>
    <t>ENT_MBIA50_QTR</t>
  </si>
  <si>
    <t>CAF_117768</t>
  </si>
  <si>
    <t>SMARTSCHOOL EDUCATION LIMITED</t>
  </si>
  <si>
    <t>anil.khatua@smartschoolonline.in</t>
  </si>
  <si>
    <t xml:space="preserve">BIA </t>
  </si>
  <si>
    <t>CAF_117767</t>
  </si>
  <si>
    <t>Mufin green finance limited</t>
  </si>
  <si>
    <t>deepak.bansal@mufinfinance.com</t>
  </si>
  <si>
    <t>CAF_117766</t>
  </si>
  <si>
    <t>CAF_117765</t>
  </si>
  <si>
    <t>CAF_117764</t>
  </si>
  <si>
    <t>Threeline cargo india private limited</t>
  </si>
  <si>
    <t>rajeev@threelineshipping.co.in</t>
  </si>
  <si>
    <t xml:space="preserve">	At&amp;T Global Network Services India Private Limited</t>
  </si>
  <si>
    <t>SP_DIA500_QTR</t>
  </si>
  <si>
    <t>SB-Wi-Fi/26-27/427</t>
  </si>
  <si>
    <t>Sathyabama Institute of Science and Technology Trust</t>
  </si>
  <si>
    <t xml:space="preserve">Wi-Fi Capex </t>
  </si>
  <si>
    <t>SOE Business Wi-Fi</t>
  </si>
  <si>
    <t>Business Wi-Fi</t>
  </si>
  <si>
    <t>Hostel Vertical</t>
  </si>
  <si>
    <t>Hostel</t>
  </si>
  <si>
    <t>Anuj Pandey</t>
  </si>
  <si>
    <t>Rajvardhan .</t>
  </si>
  <si>
    <t>Ashwani Kumar Mishra</t>
  </si>
  <si>
    <t>Vipul Mathur</t>
  </si>
  <si>
    <t>Praveen Kumar</t>
  </si>
  <si>
    <t>Harimohan Yadav</t>
  </si>
  <si>
    <t>Vivek Chauhan</t>
  </si>
  <si>
    <t>Gaurav Chaturvedi</t>
  </si>
  <si>
    <t>Hameesh Shanmugasundaram</t>
  </si>
  <si>
    <t>CAF_117772</t>
  </si>
  <si>
    <t>pushpender.singh@cii.in</t>
  </si>
  <si>
    <t>ENT_ILL150_QTR</t>
  </si>
  <si>
    <t>ILL 150</t>
  </si>
  <si>
    <t>CAF_117770</t>
  </si>
  <si>
    <t>Sachin Kumar</t>
  </si>
  <si>
    <t>kumail.mkr@gmail.com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</si>
</sst>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409]d\-mmm\-yy;@"/>
    <numFmt numFmtId="165" formatCode="_(* #,##0_);_(* \(#,##0\);_(* &quot;-&quot;??_);_(@_)"/>
    <numFmt numFmtId="166" formatCode="dd\-mm\-yyyy"/>
    <numFmt numFmtId="167" formatCode="[$-409]dd/mmm/yy;@"/>
    <numFmt numFmtId="168" formatCode="dd/mm/yyyy"/>
    <numFmt numFmtId="169" formatCode="_(* #,##0.0_);_(* \(#,##0.0\);_(* &quot;-&quot;??_);_(@_)"/>
  </numFmts>
  <fonts count="28" x14ac:knownFonts="1">
    <font>
      <sz val="11"/>
      <color theme="1"/>
      <name val="Aptos Narrow"/>
      <family val="2"/>
      <scheme val="minor"/>
    </font>
    <font>
      <sz val="11"/>
      <color theme="1"/>
      <name val="Aptos Narrow"/>
      <family val="2"/>
      <scheme val="minor"/>
    </font>
    <font>
      <sz val="10"/>
      <color theme="1"/>
      <name val="Calibri"/>
      <family val="2"/>
    </font>
    <font>
      <b/>
      <sz val="8"/>
      <color theme="0"/>
      <name val="Arial"/>
      <family val="2"/>
    </font>
    <font>
      <b/>
      <sz val="8"/>
      <color theme="0"/>
      <name val="Aptos Narrow"/>
      <family val="2"/>
      <scheme val="minor"/>
    </font>
    <font>
      <b/>
      <sz val="10"/>
      <color theme="0"/>
      <name val="Arial"/>
      <family val="2"/>
    </font>
    <font>
      <b/>
      <sz val="10"/>
      <color theme="0"/>
      <name val="Aptos Display"/>
      <family val="2"/>
      <scheme val="major"/>
    </font>
    <font>
      <b/>
      <sz val="10"/>
      <name val="Aptos Display"/>
      <family val="2"/>
      <scheme val="major"/>
    </font>
    <font>
      <b/>
      <sz val="10"/>
      <color theme="1"/>
      <name val="Calibri"/>
      <family val="2"/>
    </font>
    <font>
      <b/>
      <sz val="10"/>
      <color theme="0"/>
      <name val="Calibri"/>
      <family val="2"/>
    </font>
    <font>
      <sz val="8"/>
      <color rgb="FF000000"/>
      <name val="Arial"/>
      <family val="2"/>
    </font>
    <font>
      <sz val="10"/>
      <color rgb="FF000000"/>
      <name val="Aptos Display"/>
      <family val="2"/>
      <scheme val="major"/>
    </font>
    <font>
      <sz val="10"/>
      <color theme="1"/>
      <name val="Aptos Display"/>
      <family val="2"/>
      <scheme val="major"/>
    </font>
    <font>
      <sz val="10"/>
      <color theme="1"/>
      <name val="Aptos Narrow"/>
      <family val="2"/>
      <scheme val="minor"/>
    </font>
    <font>
      <sz val="10"/>
      <name val="Arial"/>
      <family val="2"/>
    </font>
    <font>
      <b/>
      <sz val="10"/>
      <color rgb="FFFFFFFF"/>
      <name val="Arial"/>
      <family val="2"/>
    </font>
    <font>
      <sz val="10"/>
      <color rgb="FFFFFFFF"/>
      <name val="Arial"/>
      <family val="2"/>
    </font>
    <font>
      <sz val="10"/>
      <name val="Arial"/>
      <family val="2"/>
    </font>
    <font>
      <u/>
      <sz val="11"/>
      <color theme="10"/>
      <name val="Aptos Narrow"/>
      <family val="2"/>
      <scheme val="minor"/>
    </font>
    <font>
      <sz val="11"/>
      <color rgb="FF000000"/>
      <name val="Aptos Narrow"/>
      <family val="2"/>
      <scheme val="minor"/>
    </font>
    <font>
      <sz val="10"/>
      <name val="Arial"/>
      <family val="2"/>
    </font>
    <font>
      <b/>
      <sz val="12"/>
      <color theme="1"/>
      <name val="Aptos Display"/>
      <family val="2"/>
      <scheme val="major"/>
    </font>
    <font>
      <b/>
      <sz val="11"/>
      <color theme="1"/>
      <name val="Aptos Narrow"/>
      <family val="2"/>
      <scheme val="minor"/>
    </font>
    <font>
      <sz val="10"/>
      <name val="Arial"/>
      <family val="2"/>
    </font>
    <font>
      <sz val="10"/>
      <name val="Arial"/>
      <family val="2"/>
    </font>
    <font>
      <sz val="11"/>
      <color theme="1"/>
      <name val="Aptos Display"/>
      <family val="2"/>
      <scheme val="major"/>
    </font>
    <font>
      <sz val="11"/>
      <color rgb="FF000000"/>
      <name val="Aptos"/>
      <family val="2"/>
    </font>
    <font>
      <sz val="11"/>
      <color theme="1"/>
      <name val="Calibri"/>
      <family val="2"/>
    </font>
  </fonts>
  <fills count="16">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7F7F7"/>
      </patternFill>
    </fill>
    <fill>
      <patternFill patternType="solid">
        <fgColor theme="3" tint="0.89999084444715716"/>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bgColor indexed="64"/>
      </patternFill>
    </fill>
    <fill>
      <patternFill patternType="solid">
        <fgColor rgb="FF333399"/>
        <bgColor indexed="64"/>
      </patternFill>
    </fill>
    <fill>
      <patternFill patternType="solid">
        <fgColor theme="5" tint="0.399975585192419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5">
    <xf numFmtId="0" fontId="0" fillId="0" borderId="0"/>
    <xf numFmtId="43" fontId="1" fillId="0" borderId="0" applyFont="0" applyFill="0" applyBorder="0" applyAlignment="0" applyProtection="0"/>
    <xf numFmtId="0" fontId="1" fillId="0" borderId="0"/>
    <xf numFmtId="0" fontId="1" fillId="0" borderId="0"/>
    <xf numFmtId="0" fontId="14" fillId="0" borderId="0"/>
    <xf numFmtId="0" fontId="18"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cellStyleXfs>
  <cellXfs count="99">
    <xf numFmtId="0" fontId="0" fillId="0" borderId="0" xfId="0"/>
    <xf numFmtId="0" fontId="0" fillId="0" borderId="1" xfId="0" applyBorder="1"/>
    <xf numFmtId="164" fontId="0" fillId="0" borderId="1" xfId="0" applyNumberFormat="1" applyBorder="1"/>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165" fontId="4" fillId="4" borderId="1" xfId="1" applyNumberFormat="1" applyFont="1" applyFill="1" applyBorder="1" applyAlignment="1">
      <alignment vertical="center" wrapText="1"/>
    </xf>
    <xf numFmtId="0" fontId="5" fillId="4" borderId="1" xfId="2" applyFont="1" applyFill="1" applyBorder="1" applyAlignment="1">
      <alignment vertical="center" wrapText="1"/>
    </xf>
    <xf numFmtId="0" fontId="5" fillId="4" borderId="1" xfId="2" applyFont="1" applyFill="1" applyBorder="1" applyAlignment="1">
      <alignment horizontal="center" vertical="center" wrapText="1"/>
    </xf>
    <xf numFmtId="165" fontId="5" fillId="4" borderId="1" xfId="1" applyNumberFormat="1" applyFont="1" applyFill="1" applyBorder="1" applyAlignment="1" applyProtection="1">
      <alignment horizontal="center" vertical="center" wrapText="1"/>
    </xf>
    <xf numFmtId="0" fontId="3" fillId="4" borderId="1" xfId="3" applyFont="1" applyFill="1" applyBorder="1" applyAlignment="1">
      <alignment vertical="center" wrapText="1"/>
    </xf>
    <xf numFmtId="0" fontId="6" fillId="4" borderId="1" xfId="2" applyFont="1" applyFill="1" applyBorder="1" applyAlignment="1">
      <alignment horizontal="left" vertical="center"/>
    </xf>
    <xf numFmtId="165" fontId="6" fillId="4" borderId="1" xfId="1" applyNumberFormat="1" applyFont="1" applyFill="1" applyBorder="1" applyAlignment="1">
      <alignment horizontal="left" vertical="center"/>
    </xf>
    <xf numFmtId="164" fontId="7" fillId="5" borderId="1" xfId="2" applyNumberFormat="1" applyFont="1" applyFill="1" applyBorder="1" applyAlignment="1">
      <alignment horizontal="left" vertical="center" wrapText="1"/>
    </xf>
    <xf numFmtId="15" fontId="8" fillId="6" borderId="1" xfId="0" applyNumberFormat="1" applyFont="1" applyFill="1" applyBorder="1" applyAlignment="1">
      <alignment horizontal="center" vertical="center"/>
    </xf>
    <xf numFmtId="15" fontId="9" fillId="7" borderId="1" xfId="0" applyNumberFormat="1" applyFont="1" applyFill="1" applyBorder="1" applyAlignment="1">
      <alignment horizontal="center" vertical="center"/>
    </xf>
    <xf numFmtId="0" fontId="10" fillId="8" borderId="1" xfId="0" applyFont="1" applyFill="1" applyBorder="1" applyAlignment="1">
      <alignment horizontal="center" vertical="top"/>
    </xf>
    <xf numFmtId="166" fontId="10" fillId="8" borderId="1" xfId="0" applyNumberFormat="1" applyFont="1" applyFill="1" applyBorder="1" applyAlignment="1">
      <alignment horizontal="center" vertical="top"/>
    </xf>
    <xf numFmtId="165" fontId="0" fillId="0" borderId="1" xfId="0" applyNumberFormat="1" applyBorder="1"/>
    <xf numFmtId="43" fontId="0" fillId="0" borderId="1" xfId="0" applyNumberFormat="1" applyBorder="1"/>
    <xf numFmtId="165" fontId="0" fillId="0" borderId="1" xfId="1" applyNumberFormat="1" applyFont="1" applyBorder="1"/>
    <xf numFmtId="0" fontId="0" fillId="9" borderId="1" xfId="0" applyFill="1" applyBorder="1"/>
    <xf numFmtId="165" fontId="6" fillId="10" borderId="1" xfId="1" applyNumberFormat="1" applyFont="1" applyFill="1" applyBorder="1" applyAlignment="1">
      <alignment horizontal="left" vertical="center"/>
    </xf>
    <xf numFmtId="0" fontId="7" fillId="11" borderId="1" xfId="0" applyFont="1" applyFill="1" applyBorder="1" applyAlignment="1">
      <alignment horizontal="left" vertical="center"/>
    </xf>
    <xf numFmtId="0" fontId="7" fillId="11" borderId="1" xfId="0" applyFont="1" applyFill="1" applyBorder="1" applyAlignment="1">
      <alignment horizontal="left" vertical="center" wrapText="1"/>
    </xf>
    <xf numFmtId="165" fontId="7" fillId="11" borderId="1" xfId="1" applyNumberFormat="1" applyFont="1" applyFill="1" applyBorder="1" applyAlignment="1">
      <alignment horizontal="left" vertical="center" wrapText="1"/>
    </xf>
    <xf numFmtId="0" fontId="7" fillId="11" borderId="1" xfId="2" applyFont="1" applyFill="1" applyBorder="1" applyAlignment="1">
      <alignment horizontal="left" vertical="center" wrapText="1"/>
    </xf>
    <xf numFmtId="165" fontId="7" fillId="11" borderId="1" xfId="1" applyNumberFormat="1" applyFont="1" applyFill="1" applyBorder="1" applyAlignment="1" applyProtection="1">
      <alignment horizontal="left" vertical="center" wrapText="1"/>
    </xf>
    <xf numFmtId="0" fontId="7" fillId="11" borderId="1" xfId="2" applyFont="1" applyFill="1" applyBorder="1" applyAlignment="1">
      <alignment horizontal="left" vertical="center"/>
    </xf>
    <xf numFmtId="165" fontId="7" fillId="11" borderId="1" xfId="1" applyNumberFormat="1" applyFont="1" applyFill="1" applyBorder="1" applyAlignment="1">
      <alignment horizontal="left" vertical="center"/>
    </xf>
    <xf numFmtId="0" fontId="7" fillId="11" borderId="2" xfId="2" applyFont="1" applyFill="1" applyBorder="1" applyAlignment="1">
      <alignment horizontal="left" vertical="center" wrapText="1"/>
    </xf>
    <xf numFmtId="49" fontId="11" fillId="12" borderId="1" xfId="0" applyNumberFormat="1" applyFont="1" applyFill="1" applyBorder="1" applyAlignment="1">
      <alignment horizontal="left" vertical="top"/>
    </xf>
    <xf numFmtId="0" fontId="11" fillId="12" borderId="1" xfId="0" applyFont="1" applyFill="1" applyBorder="1" applyAlignment="1">
      <alignment horizontal="left" vertical="top"/>
    </xf>
    <xf numFmtId="166" fontId="11" fillId="12" borderId="1" xfId="0" applyNumberFormat="1" applyFont="1" applyFill="1" applyBorder="1" applyAlignment="1">
      <alignment horizontal="left" vertical="top"/>
    </xf>
    <xf numFmtId="0" fontId="12" fillId="12" borderId="1" xfId="0" applyFont="1" applyFill="1" applyBorder="1" applyAlignment="1">
      <alignment horizontal="left"/>
    </xf>
    <xf numFmtId="2" fontId="13" fillId="0" borderId="1" xfId="0" applyNumberFormat="1" applyFont="1" applyBorder="1"/>
    <xf numFmtId="165" fontId="12" fillId="12" borderId="1" xfId="1" applyNumberFormat="1" applyFont="1" applyFill="1" applyBorder="1" applyAlignment="1">
      <alignment horizontal="left"/>
    </xf>
    <xf numFmtId="14" fontId="0" fillId="0" borderId="0" xfId="0" applyNumberFormat="1"/>
    <xf numFmtId="164" fontId="0" fillId="0" borderId="0" xfId="0" applyNumberFormat="1"/>
    <xf numFmtId="0" fontId="15" fillId="13" borderId="0" xfId="0" applyFont="1" applyFill="1"/>
    <xf numFmtId="0" fontId="16" fillId="13" borderId="0" xfId="0" applyFont="1" applyFill="1"/>
    <xf numFmtId="0" fontId="15" fillId="4" borderId="0" xfId="0" applyFont="1" applyFill="1"/>
    <xf numFmtId="167" fontId="15" fillId="4" borderId="0" xfId="0" applyNumberFormat="1" applyFont="1" applyFill="1"/>
    <xf numFmtId="0" fontId="17" fillId="14" borderId="0" xfId="0" applyFont="1" applyFill="1"/>
    <xf numFmtId="49" fontId="0" fillId="0" borderId="0" xfId="0" applyNumberFormat="1"/>
    <xf numFmtId="168" fontId="17" fillId="0" borderId="0" xfId="4" applyNumberFormat="1" applyFont="1"/>
    <xf numFmtId="17" fontId="0" fillId="0" borderId="0" xfId="0" applyNumberFormat="1"/>
    <xf numFmtId="0" fontId="17" fillId="0" borderId="0" xfId="0" applyFont="1"/>
    <xf numFmtId="49" fontId="17" fillId="0" borderId="0" xfId="0" applyNumberFormat="1" applyFont="1"/>
    <xf numFmtId="167" fontId="0" fillId="0" borderId="0" xfId="0" applyNumberFormat="1"/>
    <xf numFmtId="4" fontId="0" fillId="0" borderId="0" xfId="0" applyNumberFormat="1"/>
    <xf numFmtId="4" fontId="17" fillId="0" borderId="0" xfId="0" applyNumberFormat="1" applyFont="1"/>
    <xf numFmtId="49" fontId="0" fillId="0" borderId="1" xfId="0" applyNumberFormat="1" applyBorder="1"/>
    <xf numFmtId="169" fontId="0" fillId="0" borderId="0" xfId="1" applyNumberFormat="1" applyFont="1"/>
    <xf numFmtId="0" fontId="14" fillId="14" borderId="0" xfId="0" applyFont="1" applyFill="1"/>
    <xf numFmtId="169" fontId="0" fillId="9" borderId="0" xfId="1" applyNumberFormat="1" applyFont="1" applyFill="1"/>
    <xf numFmtId="43" fontId="0" fillId="0" borderId="1" xfId="1" applyFont="1" applyBorder="1"/>
    <xf numFmtId="164" fontId="8" fillId="6" borderId="1" xfId="0" applyNumberFormat="1" applyFont="1" applyFill="1" applyBorder="1" applyAlignment="1">
      <alignment horizontal="center" vertical="center"/>
    </xf>
    <xf numFmtId="168" fontId="14" fillId="0" borderId="0" xfId="4" applyNumberFormat="1"/>
    <xf numFmtId="49" fontId="14" fillId="0" borderId="0" xfId="0" applyNumberFormat="1" applyFont="1"/>
    <xf numFmtId="0" fontId="14" fillId="0" borderId="0" xfId="0" applyFont="1"/>
    <xf numFmtId="0" fontId="19" fillId="0" borderId="0" xfId="0" applyFont="1"/>
    <xf numFmtId="0" fontId="18" fillId="0" borderId="0" xfId="5"/>
    <xf numFmtId="49" fontId="18" fillId="0" borderId="0" xfId="5" applyNumberFormat="1" applyFill="1" applyBorder="1"/>
    <xf numFmtId="49" fontId="14" fillId="0" borderId="0" xfId="4" applyNumberFormat="1"/>
    <xf numFmtId="0" fontId="20" fillId="0" borderId="0" xfId="6"/>
    <xf numFmtId="49" fontId="20" fillId="0" borderId="0" xfId="7" applyNumberFormat="1"/>
    <xf numFmtId="49" fontId="20" fillId="0" borderId="0" xfId="8" applyNumberFormat="1"/>
    <xf numFmtId="49" fontId="20" fillId="0" borderId="0" xfId="9" applyNumberFormat="1"/>
    <xf numFmtId="49" fontId="20" fillId="0" borderId="0" xfId="10" applyNumberFormat="1"/>
    <xf numFmtId="49" fontId="20" fillId="0" borderId="0" xfId="11" applyNumberFormat="1"/>
    <xf numFmtId="49" fontId="20" fillId="0" borderId="0" xfId="12" applyNumberFormat="1"/>
    <xf numFmtId="49" fontId="20" fillId="0" borderId="0" xfId="13" applyNumberFormat="1"/>
    <xf numFmtId="49" fontId="14" fillId="0" borderId="0" xfId="13" applyNumberFormat="1" applyFont="1"/>
    <xf numFmtId="3" fontId="19" fillId="0" borderId="0" xfId="0" applyNumberFormat="1" applyFont="1"/>
    <xf numFmtId="168" fontId="20" fillId="0" borderId="0" xfId="4" applyNumberFormat="1" applyFont="1"/>
    <xf numFmtId="49" fontId="20" fillId="0" borderId="0" xfId="4" applyNumberFormat="1" applyFont="1"/>
    <xf numFmtId="0" fontId="20" fillId="0" borderId="0" xfId="0" applyFont="1"/>
    <xf numFmtId="49" fontId="20" fillId="0" borderId="0" xfId="0" applyNumberFormat="1" applyFont="1"/>
    <xf numFmtId="0" fontId="21" fillId="6" borderId="1" xfId="0" applyFont="1" applyFill="1" applyBorder="1" applyAlignment="1">
      <alignment vertical="center"/>
    </xf>
    <xf numFmtId="0" fontId="22" fillId="0" borderId="0" xfId="0" applyFont="1"/>
    <xf numFmtId="169" fontId="1" fillId="0" borderId="0" xfId="1" applyNumberFormat="1" applyFont="1"/>
    <xf numFmtId="169" fontId="1" fillId="9" borderId="0" xfId="1" applyNumberFormat="1" applyFont="1" applyFill="1"/>
    <xf numFmtId="0" fontId="23" fillId="0" borderId="0" xfId="0" applyFont="1"/>
    <xf numFmtId="49" fontId="23" fillId="0" borderId="0" xfId="0" applyNumberFormat="1" applyFont="1"/>
    <xf numFmtId="168" fontId="23" fillId="0" borderId="0" xfId="4" applyNumberFormat="1" applyFont="1"/>
    <xf numFmtId="4" fontId="23" fillId="0" borderId="0" xfId="0" applyNumberFormat="1" applyFont="1"/>
    <xf numFmtId="0" fontId="0" fillId="15" borderId="0" xfId="0" applyFill="1"/>
    <xf numFmtId="4" fontId="14" fillId="0" borderId="0" xfId="0" applyNumberFormat="1" applyFont="1"/>
    <xf numFmtId="0" fontId="0" fillId="15" borderId="1" xfId="0" applyFill="1" applyBorder="1"/>
    <xf numFmtId="168" fontId="24" fillId="0" borderId="0" xfId="4" applyNumberFormat="1" applyFont="1"/>
    <xf numFmtId="0" fontId="24" fillId="0" borderId="0" xfId="0" applyFont="1"/>
    <xf numFmtId="49" fontId="24" fillId="0" borderId="0" xfId="0" applyNumberFormat="1" applyFont="1"/>
    <xf numFmtId="0" fontId="26" fillId="0" borderId="0" xfId="0" applyFont="1" applyAlignment="1">
      <alignment vertical="center"/>
    </xf>
    <xf numFmtId="0" fontId="27" fillId="15" borderId="0" xfId="0" applyFont="1" applyFill="1"/>
    <xf numFmtId="0" fontId="25" fillId="15" borderId="0" xfId="0" applyFont="1" applyFill="1"/>
    <xf numFmtId="0" fontId="0" fillId="0" borderId="0" xfId="0" applyAlignment="1">
      <alignment horizontal="center"/>
    </xf>
    <xf numFmtId="49" fontId="0" fillId="0" borderId="1" xfId="0" applyNumberFormat="1" applyBorder="1" applyAlignment="1">
      <alignment horizontal="center"/>
    </xf>
    <xf numFmtId="15" fontId="2" fillId="2" borderId="1" xfId="0" applyNumberFormat="1" applyFont="1" applyFill="1" applyBorder="1" applyAlignment="1">
      <alignment horizontal="center" vertical="center"/>
    </xf>
    <xf numFmtId="15" fontId="2" fillId="3" borderId="1" xfId="0" applyNumberFormat="1" applyFont="1" applyFill="1" applyBorder="1" applyAlignment="1">
      <alignment horizontal="center" vertical="center"/>
    </xf>
  </cellXfs>
  <cellStyles count="15">
    <cellStyle name="Comma" xfId="1" builtinId="3"/>
    <cellStyle name="Hyperlink" xfId="5" builtinId="8"/>
    <cellStyle name="Normal" xfId="0" builtinId="0"/>
    <cellStyle name="Normal 10 2" xfId="4" xr:uid="{2ADA4532-512E-4231-A688-C8FCFFE09194}"/>
    <cellStyle name="Normal 2" xfId="2" xr:uid="{17B085EA-34BF-4D3C-BD8B-5AE61E5FB726}"/>
    <cellStyle name="Normal 4" xfId="14" xr:uid="{18F0EF92-600E-4D4E-90C8-D0645AA4C4D2}"/>
    <cellStyle name="Normal 4 4" xfId="3" xr:uid="{34C2BFEB-7225-423D-94FD-05407977A55F}"/>
    <cellStyle name="Normal 6309" xfId="7" xr:uid="{3835D157-2E74-4D2B-8A50-E89558A63B8B}"/>
    <cellStyle name="Normal 6310" xfId="8" xr:uid="{C97E590E-FF3D-4ADA-8257-D7B4F68FEDE6}"/>
    <cellStyle name="Normal 6311" xfId="9" xr:uid="{4E264320-4F0B-4687-8941-FBD20542871F}"/>
    <cellStyle name="Normal 6312" xfId="10" xr:uid="{9CF3B435-5499-40EF-8866-78283BA1CD39}"/>
    <cellStyle name="Normal 6313" xfId="6" xr:uid="{CDF0EAE2-127F-495B-9370-82C79E0BBA51}"/>
    <cellStyle name="Normal 6317" xfId="11" xr:uid="{AA209906-7FE0-4972-853F-566AF7735979}"/>
    <cellStyle name="Normal 6318" xfId="13" xr:uid="{970B4F65-FCAC-4FB1-99BF-EAA7532B696F}"/>
    <cellStyle name="Normal 6320" xfId="12" xr:uid="{0FE81970-694A-4DF8-9365-BE6479890B4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amp;I%20Accounts%20-%20Daily%20Reports%20Row%20Data.xlsx" TargetMode="External"/><Relationship Id="rId2" Type="http://schemas.openxmlformats.org/officeDocument/2006/relationships/externalLinkPath" Target="https://snetamaze-my.sharepoint.com/personal/parveen_kumar_spectra_co/Documents/Desktop/Account%20Mgmt/R&amp;I%20Accounts%20-%20Daily%20Reports%20Row%20Data.xlsx" TargetMode="External"/><Relationship Id="rId1" Type="http://schemas.openxmlformats.org/officeDocument/2006/relationships/externalLinkPath" Target="/personal/parveen_kumar_spectra_co/Documents/Desktop/Account%20Mgmt/R&amp;I%20Accounts%20-%20Daily%20Reports%20Row%20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nanya_atray_spectra_co/Documents/Desktop/OB%20&amp;%20Install/Tracker%20File%20data,.xlsx" TargetMode="External"/><Relationship Id="rId2" Type="http://schemas.openxmlformats.org/officeDocument/2006/relationships/externalLinkPath" Target="https://snetamaze-my.sharepoint.com/personal/ananya_atray_spectra_co/Documents/Desktop/OB%20&amp;%20Install/Tracker%20File%20data,.xlsx" TargetMode="External"/><Relationship Id="rId1" Type="http://schemas.openxmlformats.org/officeDocument/2006/relationships/externalLinkPath" Target="/personal/ananya_atray_spectra_co/Documents/Desktop/OB%20&amp;%20Install/Tracker%20File%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5"/>
      <sheetName val="RGU Wise"/>
      <sheetName val="MTD Churn Request"/>
      <sheetName val="Total Churn"/>
      <sheetName val="MTD Meeting Report"/>
      <sheetName val="RAM 30 days Meeting Report"/>
      <sheetName val="Sheet1"/>
      <sheetName val="Sheet11"/>
      <sheetName val="Unique Accounts for Meetings"/>
      <sheetName val="Sheet2"/>
      <sheetName val="Sheet3"/>
      <sheetName val="For Report Q-1 Closed"/>
      <sheetName val="Sheet6"/>
      <sheetName val="For Report Q-2 "/>
      <sheetName val="PG customer"/>
      <sheetName val="Sheet4"/>
      <sheetName val="New Orders"/>
      <sheetName val="Sheet7"/>
      <sheetName val="New Installs"/>
      <sheetName val="De-activated in Dec"/>
    </sheetNames>
    <sheetDataSet>
      <sheetData sheetId="0"/>
      <sheetData sheetId="1"/>
      <sheetData sheetId="2"/>
      <sheetData sheetId="3"/>
      <sheetData sheetId="4"/>
      <sheetData sheetId="5"/>
      <sheetData sheetId="6"/>
      <sheetData sheetId="7"/>
      <sheetData sheetId="8">
        <row r="2">
          <cell r="A2" t="str">
            <v>Circuit ID</v>
          </cell>
          <cell r="B2" t="str">
            <v>Company Name</v>
          </cell>
          <cell r="C2" t="str">
            <v>Product</v>
          </cell>
          <cell r="D2" t="str">
            <v>Charge Start Date</v>
          </cell>
          <cell r="E2" t="str">
            <v>Ship To City Name</v>
          </cell>
          <cell r="F2" t="str">
            <v>Product Segment</v>
          </cell>
          <cell r="G2" t="str">
            <v>Source</v>
          </cell>
          <cell r="H2" t="str">
            <v>City</v>
          </cell>
          <cell r="I2" t="str">
            <v>MRC</v>
          </cell>
          <cell r="J2" t="str">
            <v>Parent ID</v>
          </cell>
          <cell r="K2" t="str">
            <v>Unique Name</v>
          </cell>
          <cell r="L2" t="str">
            <v>Group EMRC</v>
          </cell>
          <cell r="M2" t="str">
            <v>Segment</v>
          </cell>
          <cell r="N2" t="str">
            <v>Revised Segment- Option-1</v>
          </cell>
          <cell r="O2" t="str">
            <v>Old List Flag</v>
          </cell>
          <cell r="P2" t="str">
            <v>IAM</v>
          </cell>
          <cell r="Q2" t="str">
            <v>RM</v>
          </cell>
          <cell r="R2" t="str">
            <v>POD</v>
          </cell>
          <cell r="S2" t="str">
            <v>Gross MRC-OB</v>
          </cell>
          <cell r="T2" t="str">
            <v>Gross MRC-Install</v>
          </cell>
          <cell r="U2" t="str">
            <v>Meeting Count</v>
          </cell>
          <cell r="V2" t="str">
            <v>Meeting Y/N</v>
          </cell>
          <cell r="W2" t="str">
            <v>Last Meeting date</v>
          </cell>
          <cell r="X2" t="str">
            <v>Last Meeting Within last 45 days Y/N</v>
          </cell>
          <cell r="Y2" t="str">
            <v>De-Activation Date</v>
          </cell>
          <cell r="Z2" t="str">
            <v>Churn Date Within Last 45 Days Y/N</v>
          </cell>
          <cell r="AA2" t="str">
            <v>Last Meeting Within last 30 days Y/N</v>
          </cell>
        </row>
        <row r="3">
          <cell r="A3">
            <v>177859</v>
          </cell>
          <cell r="B3" t="str">
            <v>Stanley Retail Limited</v>
          </cell>
          <cell r="D3">
            <v>42917</v>
          </cell>
          <cell r="E3" t="str">
            <v>Bangalore</v>
          </cell>
          <cell r="F3" t="str">
            <v>BBB</v>
          </cell>
          <cell r="G3" t="str">
            <v>B2C</v>
          </cell>
          <cell r="H3" t="str">
            <v>Bangalore</v>
          </cell>
          <cell r="I3">
            <v>8.9990000000000001E-2</v>
          </cell>
          <cell r="J3">
            <v>177859</v>
          </cell>
          <cell r="K3" t="str">
            <v>Stanley Retail Limited</v>
          </cell>
          <cell r="L3">
            <v>40708</v>
          </cell>
          <cell r="M3" t="str">
            <v>Investment</v>
          </cell>
          <cell r="P3" t="str">
            <v>Punganuru Shanmugam</v>
          </cell>
          <cell r="Q3" t="str">
            <v>Biswa Ranjan Behera</v>
          </cell>
          <cell r="R3" t="str">
            <v>Bangalore-2</v>
          </cell>
          <cell r="U3">
            <v>2</v>
          </cell>
          <cell r="V3" t="str">
            <v>Y</v>
          </cell>
          <cell r="W3" t="e">
            <v>#REF!</v>
          </cell>
          <cell r="X3" t="e">
            <v>#REF!</v>
          </cell>
          <cell r="Y3" t="str">
            <v>-</v>
          </cell>
          <cell r="AA3" t="e">
            <v>#REF!</v>
          </cell>
        </row>
        <row r="4">
          <cell r="A4">
            <v>179450</v>
          </cell>
          <cell r="B4" t="str">
            <v>Ace Insurance Brokers Private Limited</v>
          </cell>
          <cell r="D4">
            <v>42944</v>
          </cell>
          <cell r="E4" t="str">
            <v>Delhi</v>
          </cell>
          <cell r="F4" t="str">
            <v>BBB</v>
          </cell>
          <cell r="G4" t="str">
            <v>B2C</v>
          </cell>
          <cell r="H4" t="str">
            <v>Delhi</v>
          </cell>
          <cell r="I4">
            <v>4.999E-2</v>
          </cell>
          <cell r="J4">
            <v>179450</v>
          </cell>
          <cell r="K4" t="str">
            <v>Ace Insurance Brokers Private Limited</v>
          </cell>
          <cell r="L4">
            <v>35212</v>
          </cell>
          <cell r="M4" t="str">
            <v>Investment</v>
          </cell>
          <cell r="P4" t="str">
            <v>Ravi Chandana</v>
          </cell>
          <cell r="Q4" t="str">
            <v>Ravi Kala</v>
          </cell>
          <cell r="R4" t="str">
            <v>Delhi</v>
          </cell>
          <cell r="U4">
            <v>2</v>
          </cell>
          <cell r="V4" t="str">
            <v>Y</v>
          </cell>
          <cell r="W4" t="e">
            <v>#REF!</v>
          </cell>
          <cell r="X4" t="e">
            <v>#REF!</v>
          </cell>
          <cell r="Y4" t="str">
            <v>-</v>
          </cell>
          <cell r="AA4" t="e">
            <v>#REF!</v>
          </cell>
        </row>
        <row r="5">
          <cell r="A5">
            <v>183601</v>
          </cell>
          <cell r="B5" t="str">
            <v>Radico Khaitan Limited</v>
          </cell>
          <cell r="D5">
            <v>43039</v>
          </cell>
          <cell r="E5" t="str">
            <v>Delhi</v>
          </cell>
          <cell r="F5" t="str">
            <v>BBB</v>
          </cell>
          <cell r="G5" t="str">
            <v>B2C</v>
          </cell>
          <cell r="H5" t="str">
            <v>Delhi</v>
          </cell>
          <cell r="I5">
            <v>8.9990000000000001E-2</v>
          </cell>
          <cell r="J5">
            <v>183601</v>
          </cell>
          <cell r="K5" t="str">
            <v>Radico Khaitan Limited</v>
          </cell>
          <cell r="L5">
            <v>23999</v>
          </cell>
          <cell r="M5" t="str">
            <v>Investment</v>
          </cell>
          <cell r="P5" t="str">
            <v>Rishab Prasad</v>
          </cell>
          <cell r="Q5" t="str">
            <v>Ravi Kala</v>
          </cell>
          <cell r="R5" t="str">
            <v>Delhi</v>
          </cell>
          <cell r="U5">
            <v>2</v>
          </cell>
          <cell r="V5" t="str">
            <v>Y</v>
          </cell>
          <cell r="W5" t="e">
            <v>#REF!</v>
          </cell>
          <cell r="X5" t="e">
            <v>#REF!</v>
          </cell>
          <cell r="Y5" t="str">
            <v>-</v>
          </cell>
          <cell r="AA5" t="e">
            <v>#REF!</v>
          </cell>
        </row>
        <row r="6">
          <cell r="A6">
            <v>185714</v>
          </cell>
          <cell r="B6" t="str">
            <v>DCM Shriram limited</v>
          </cell>
          <cell r="D6">
            <v>43090</v>
          </cell>
          <cell r="E6" t="str">
            <v>Gurgaon</v>
          </cell>
          <cell r="F6" t="str">
            <v>OBB</v>
          </cell>
          <cell r="G6" t="str">
            <v>B2C</v>
          </cell>
          <cell r="H6" t="str">
            <v>Gurgaon</v>
          </cell>
          <cell r="I6">
            <v>2.1989999999999999E-2</v>
          </cell>
          <cell r="J6">
            <v>185714</v>
          </cell>
          <cell r="K6" t="str">
            <v>DCM Shriram Industries Limited</v>
          </cell>
          <cell r="L6">
            <v>31187</v>
          </cell>
          <cell r="M6" t="str">
            <v>Investment</v>
          </cell>
          <cell r="P6" t="str">
            <v>Bijendra Singh</v>
          </cell>
          <cell r="Q6" t="str">
            <v>Ravi Kala</v>
          </cell>
          <cell r="R6" t="str">
            <v>Delhi</v>
          </cell>
          <cell r="U6">
            <v>3</v>
          </cell>
          <cell r="V6" t="str">
            <v>Y</v>
          </cell>
          <cell r="W6" t="e">
            <v>#REF!</v>
          </cell>
          <cell r="X6" t="e">
            <v>#REF!</v>
          </cell>
          <cell r="Y6" t="str">
            <v>-</v>
          </cell>
          <cell r="AA6" t="e">
            <v>#REF!</v>
          </cell>
        </row>
        <row r="7">
          <cell r="A7">
            <v>9078383</v>
          </cell>
          <cell r="B7" t="str">
            <v>Peak Scientific Instruments (India ) Private Limited</v>
          </cell>
          <cell r="D7">
            <v>43627</v>
          </cell>
          <cell r="E7" t="str">
            <v>Delhi</v>
          </cell>
          <cell r="F7" t="str">
            <v>BIA+</v>
          </cell>
          <cell r="G7" t="str">
            <v>B2B</v>
          </cell>
          <cell r="H7" t="str">
            <v>Delhi</v>
          </cell>
          <cell r="I7">
            <v>0.21666666666666667</v>
          </cell>
          <cell r="J7">
            <v>188823</v>
          </cell>
          <cell r="K7" t="str">
            <v>Peak Scientific Instruments (India ) Private Limited</v>
          </cell>
          <cell r="L7">
            <v>43333.333333333336</v>
          </cell>
          <cell r="M7" t="str">
            <v>Investment</v>
          </cell>
          <cell r="P7" t="str">
            <v>Bijendra Singh</v>
          </cell>
          <cell r="Q7" t="str">
            <v>Ravi Kala</v>
          </cell>
          <cell r="R7" t="str">
            <v>Delhi</v>
          </cell>
          <cell r="U7">
            <v>3</v>
          </cell>
          <cell r="V7" t="str">
            <v>Y</v>
          </cell>
          <cell r="W7" t="e">
            <v>#REF!</v>
          </cell>
          <cell r="X7" t="e">
            <v>#REF!</v>
          </cell>
          <cell r="Y7" t="str">
            <v>-</v>
          </cell>
          <cell r="AA7" t="e">
            <v>#REF!</v>
          </cell>
        </row>
        <row r="8">
          <cell r="A8">
            <v>189019</v>
          </cell>
          <cell r="B8" t="str">
            <v>Radiant Cash Management Services Limited</v>
          </cell>
          <cell r="D8">
            <v>43180</v>
          </cell>
          <cell r="E8" t="str">
            <v>Delhi</v>
          </cell>
          <cell r="F8" t="str">
            <v>BBB</v>
          </cell>
          <cell r="G8" t="str">
            <v>B2C</v>
          </cell>
          <cell r="H8" t="str">
            <v>Delhi</v>
          </cell>
          <cell r="I8">
            <v>5.9990000000000002E-2</v>
          </cell>
          <cell r="J8">
            <v>189019</v>
          </cell>
          <cell r="K8" t="str">
            <v>Radiant Cash Management Services Limited</v>
          </cell>
          <cell r="L8">
            <v>110357.33333333334</v>
          </cell>
          <cell r="M8" t="str">
            <v>Relationship</v>
          </cell>
          <cell r="P8" t="str">
            <v>Saranya R</v>
          </cell>
          <cell r="Q8" t="str">
            <v>Vineet Jose</v>
          </cell>
          <cell r="R8" t="str">
            <v>Bangalore-1</v>
          </cell>
          <cell r="U8">
            <v>2</v>
          </cell>
          <cell r="V8" t="str">
            <v>Y</v>
          </cell>
          <cell r="W8" t="e">
            <v>#REF!</v>
          </cell>
          <cell r="X8" t="e">
            <v>#REF!</v>
          </cell>
          <cell r="Y8" t="str">
            <v>-</v>
          </cell>
          <cell r="AA8" t="e">
            <v>#REF!</v>
          </cell>
        </row>
        <row r="9">
          <cell r="A9">
            <v>191144</v>
          </cell>
          <cell r="B9" t="str">
            <v>Hero Electronix Private Limited</v>
          </cell>
          <cell r="D9">
            <v>44470</v>
          </cell>
          <cell r="E9" t="str">
            <v>NOIDA</v>
          </cell>
          <cell r="F9" t="str">
            <v>BBB</v>
          </cell>
          <cell r="G9" t="str">
            <v>B2C</v>
          </cell>
          <cell r="H9" t="str">
            <v>NOIDA</v>
          </cell>
          <cell r="I9">
            <v>0.14999000000000001</v>
          </cell>
          <cell r="J9">
            <v>191144</v>
          </cell>
          <cell r="K9" t="str">
            <v>Hero Electronix Private Limited</v>
          </cell>
          <cell r="L9">
            <v>36249</v>
          </cell>
          <cell r="M9" t="str">
            <v>Investment</v>
          </cell>
          <cell r="P9" t="str">
            <v>Rishab Prasad</v>
          </cell>
          <cell r="Q9" t="str">
            <v>Ravi Kala</v>
          </cell>
          <cell r="R9" t="str">
            <v>Delhi</v>
          </cell>
          <cell r="U9">
            <v>4</v>
          </cell>
          <cell r="V9" t="str">
            <v>Y</v>
          </cell>
          <cell r="W9" t="e">
            <v>#REF!</v>
          </cell>
          <cell r="X9" t="e">
            <v>#REF!</v>
          </cell>
          <cell r="Y9" t="str">
            <v>-</v>
          </cell>
          <cell r="AA9" t="e">
            <v>#REF!</v>
          </cell>
        </row>
        <row r="10">
          <cell r="A10">
            <v>191310</v>
          </cell>
          <cell r="B10" t="str">
            <v>BIM Integrated Services Private Limited</v>
          </cell>
          <cell r="D10">
            <v>43256</v>
          </cell>
          <cell r="E10" t="str">
            <v>Gurgaon</v>
          </cell>
          <cell r="F10" t="str">
            <v>BBB</v>
          </cell>
          <cell r="G10" t="str">
            <v>B2C</v>
          </cell>
          <cell r="H10" t="str">
            <v>Gurgaon</v>
          </cell>
          <cell r="I10">
            <v>0.17999000000000001</v>
          </cell>
          <cell r="J10">
            <v>191310</v>
          </cell>
          <cell r="K10" t="str">
            <v>Bim Integrated Services Private Limited</v>
          </cell>
          <cell r="L10">
            <v>53212</v>
          </cell>
          <cell r="M10" t="str">
            <v>Investment</v>
          </cell>
          <cell r="P10" t="str">
            <v>Lakshay Madan</v>
          </cell>
          <cell r="Q10" t="str">
            <v>Rajeev Misra</v>
          </cell>
          <cell r="R10" t="str">
            <v>Gurgaon</v>
          </cell>
          <cell r="U10">
            <v>3</v>
          </cell>
          <cell r="V10" t="str">
            <v>Y</v>
          </cell>
          <cell r="W10" t="e">
            <v>#REF!</v>
          </cell>
          <cell r="X10" t="e">
            <v>#REF!</v>
          </cell>
          <cell r="Y10" t="str">
            <v>-</v>
          </cell>
          <cell r="AA10" t="e">
            <v>#REF!</v>
          </cell>
        </row>
        <row r="11">
          <cell r="A11">
            <v>192198</v>
          </cell>
          <cell r="B11" t="str">
            <v>Big Boy Toyz Limited</v>
          </cell>
          <cell r="D11">
            <v>43271</v>
          </cell>
          <cell r="E11" t="str">
            <v>Mumbai</v>
          </cell>
          <cell r="F11" t="str">
            <v>BBB</v>
          </cell>
          <cell r="G11" t="str">
            <v>B2C</v>
          </cell>
          <cell r="H11" t="str">
            <v>Mumbai</v>
          </cell>
          <cell r="I11">
            <v>6.9989999999999997E-2</v>
          </cell>
          <cell r="J11">
            <v>192198</v>
          </cell>
          <cell r="K11" t="str">
            <v>Big Boy Toyz Limited</v>
          </cell>
          <cell r="L11">
            <v>47877.666666666672</v>
          </cell>
          <cell r="M11" t="str">
            <v>Investment</v>
          </cell>
          <cell r="P11" t="str">
            <v>Adarsh Kumar</v>
          </cell>
          <cell r="Q11" t="str">
            <v>Rajeev Misra</v>
          </cell>
          <cell r="R11" t="str">
            <v>Gurgaon</v>
          </cell>
          <cell r="U11">
            <v>3</v>
          </cell>
          <cell r="V11" t="str">
            <v>Y</v>
          </cell>
          <cell r="W11" t="e">
            <v>#REF!</v>
          </cell>
          <cell r="X11" t="e">
            <v>#REF!</v>
          </cell>
          <cell r="Y11" t="str">
            <v>-</v>
          </cell>
          <cell r="AA11" t="e">
            <v>#REF!</v>
          </cell>
        </row>
        <row r="12">
          <cell r="A12">
            <v>194387</v>
          </cell>
          <cell r="B12" t="str">
            <v>Curefoods India Private Limited</v>
          </cell>
          <cell r="D12">
            <v>43348</v>
          </cell>
          <cell r="E12" t="str">
            <v>Bangalore</v>
          </cell>
          <cell r="F12" t="str">
            <v>OBB</v>
          </cell>
          <cell r="G12" t="str">
            <v>B2C</v>
          </cell>
          <cell r="H12" t="str">
            <v>Bangalore</v>
          </cell>
          <cell r="I12">
            <v>3.499E-2</v>
          </cell>
          <cell r="J12">
            <v>194387</v>
          </cell>
          <cell r="K12" t="str">
            <v>Cultfit Healthcare Private Limited</v>
          </cell>
          <cell r="L12">
            <v>36992</v>
          </cell>
          <cell r="M12" t="str">
            <v>Investment</v>
          </cell>
          <cell r="P12" t="str">
            <v>Vineet Jose</v>
          </cell>
          <cell r="Q12" t="str">
            <v>Vineet Jose</v>
          </cell>
          <cell r="R12" t="str">
            <v>Bangalore-1</v>
          </cell>
          <cell r="U12">
            <v>3</v>
          </cell>
          <cell r="V12" t="str">
            <v>Y</v>
          </cell>
          <cell r="W12" t="e">
            <v>#REF!</v>
          </cell>
          <cell r="X12" t="e">
            <v>#REF!</v>
          </cell>
          <cell r="Y12" t="str">
            <v>-</v>
          </cell>
          <cell r="AA12" t="e">
            <v>#REF!</v>
          </cell>
        </row>
        <row r="13">
          <cell r="A13">
            <v>194614</v>
          </cell>
          <cell r="B13" t="str">
            <v>M Moser Design Associates India Private Limited</v>
          </cell>
          <cell r="D13">
            <v>43383</v>
          </cell>
          <cell r="E13" t="str">
            <v>Delhi</v>
          </cell>
          <cell r="F13" t="str">
            <v>BBB</v>
          </cell>
          <cell r="G13" t="str">
            <v>B2C</v>
          </cell>
          <cell r="H13" t="str">
            <v>Delhi</v>
          </cell>
          <cell r="I13">
            <v>0.12998999999999999</v>
          </cell>
          <cell r="J13">
            <v>194614</v>
          </cell>
          <cell r="K13" t="str">
            <v>M Moser Design Associates India Private Limited</v>
          </cell>
          <cell r="L13">
            <v>40331.333333333328</v>
          </cell>
          <cell r="M13" t="str">
            <v>Investment</v>
          </cell>
          <cell r="P13" t="str">
            <v>Ravi Chandana</v>
          </cell>
          <cell r="Q13" t="str">
            <v>Ravi Kala</v>
          </cell>
          <cell r="R13" t="str">
            <v>Delhi</v>
          </cell>
          <cell r="U13">
            <v>2</v>
          </cell>
          <cell r="V13" t="str">
            <v>Y</v>
          </cell>
          <cell r="W13" t="e">
            <v>#REF!</v>
          </cell>
          <cell r="X13" t="e">
            <v>#REF!</v>
          </cell>
          <cell r="Y13" t="str">
            <v>-</v>
          </cell>
          <cell r="AA13" t="e">
            <v>#REF!</v>
          </cell>
        </row>
        <row r="14">
          <cell r="A14">
            <v>194895</v>
          </cell>
          <cell r="B14" t="str">
            <v>Sagar Ratna Restaurants Private Limited</v>
          </cell>
          <cell r="D14">
            <v>43348</v>
          </cell>
          <cell r="E14" t="str">
            <v>Delhi</v>
          </cell>
          <cell r="F14" t="str">
            <v>BBB</v>
          </cell>
          <cell r="G14" t="str">
            <v>B2C</v>
          </cell>
          <cell r="H14" t="str">
            <v>Delhi</v>
          </cell>
          <cell r="I14">
            <v>2.9989999999999999E-2</v>
          </cell>
          <cell r="J14">
            <v>194895</v>
          </cell>
          <cell r="K14" t="str">
            <v>Sagar Ratna Restaurants Private Limited</v>
          </cell>
          <cell r="L14">
            <v>31643</v>
          </cell>
          <cell r="M14" t="str">
            <v>Investment</v>
          </cell>
          <cell r="P14" t="str">
            <v>Bijendra Singh</v>
          </cell>
          <cell r="Q14" t="str">
            <v>Ravi Kala</v>
          </cell>
          <cell r="R14" t="str">
            <v>Delhi</v>
          </cell>
          <cell r="U14">
            <v>4</v>
          </cell>
          <cell r="V14" t="str">
            <v>Y</v>
          </cell>
          <cell r="W14" t="e">
            <v>#REF!</v>
          </cell>
          <cell r="X14" t="e">
            <v>#REF!</v>
          </cell>
          <cell r="Y14" t="str">
            <v>-</v>
          </cell>
          <cell r="AA14" t="e">
            <v>#REF!</v>
          </cell>
        </row>
        <row r="15">
          <cell r="A15">
            <v>7000217</v>
          </cell>
          <cell r="B15" t="str">
            <v>International Asset Reconstruction Company Private Limited</v>
          </cell>
          <cell r="D15">
            <v>45513</v>
          </cell>
          <cell r="E15" t="str">
            <v>Delhi</v>
          </cell>
          <cell r="F15" t="str">
            <v>Voice</v>
          </cell>
          <cell r="G15" t="str">
            <v>B2B</v>
          </cell>
          <cell r="H15" t="str">
            <v>Delhi</v>
          </cell>
          <cell r="I15">
            <v>0.05</v>
          </cell>
          <cell r="J15">
            <v>197552</v>
          </cell>
          <cell r="K15" t="str">
            <v>International Asset Reconstruction Company Private Limited</v>
          </cell>
          <cell r="L15">
            <v>49500</v>
          </cell>
          <cell r="M15" t="str">
            <v>Investment</v>
          </cell>
          <cell r="P15" t="str">
            <v>Nilesh Madhuker Zodape</v>
          </cell>
          <cell r="Q15" t="str">
            <v>Vineet Garg</v>
          </cell>
          <cell r="R15" t="str">
            <v>Mumbai</v>
          </cell>
          <cell r="U15">
            <v>2</v>
          </cell>
          <cell r="V15" t="str">
            <v>Y</v>
          </cell>
          <cell r="W15" t="e">
            <v>#REF!</v>
          </cell>
          <cell r="X15" t="e">
            <v>#REF!</v>
          </cell>
          <cell r="Y15" t="str">
            <v>-</v>
          </cell>
          <cell r="AA15" t="e">
            <v>#REF!</v>
          </cell>
        </row>
        <row r="16">
          <cell r="A16">
            <v>197808</v>
          </cell>
          <cell r="B16" t="str">
            <v>Hellmann Worldwide Logistics India Private Limited</v>
          </cell>
          <cell r="D16">
            <v>43424</v>
          </cell>
          <cell r="E16" t="str">
            <v>Bangalore</v>
          </cell>
          <cell r="F16" t="str">
            <v>BBB</v>
          </cell>
          <cell r="G16" t="str">
            <v>B2C</v>
          </cell>
          <cell r="H16" t="str">
            <v>Bangalore</v>
          </cell>
          <cell r="I16">
            <v>2.9989999999999999E-2</v>
          </cell>
          <cell r="J16">
            <v>197808</v>
          </cell>
          <cell r="K16" t="str">
            <v>Hellmann Worldwide Logistics India Private Limited</v>
          </cell>
          <cell r="L16">
            <v>32999</v>
          </cell>
          <cell r="M16" t="str">
            <v>Investment</v>
          </cell>
          <cell r="P16" t="str">
            <v>Lakshay Madan</v>
          </cell>
          <cell r="Q16" t="str">
            <v>Rajeev Misra</v>
          </cell>
          <cell r="R16" t="str">
            <v>Gurgaon</v>
          </cell>
          <cell r="U16">
            <v>2</v>
          </cell>
          <cell r="V16" t="str">
            <v>Y</v>
          </cell>
          <cell r="W16" t="e">
            <v>#REF!</v>
          </cell>
          <cell r="X16" t="e">
            <v>#REF!</v>
          </cell>
          <cell r="Y16" t="str">
            <v>-</v>
          </cell>
          <cell r="AA16" t="e">
            <v>#REF!</v>
          </cell>
        </row>
        <row r="17">
          <cell r="A17">
            <v>198913</v>
          </cell>
          <cell r="B17" t="str">
            <v>Zolostays Property Solutions Private Limited</v>
          </cell>
          <cell r="D17">
            <v>43456</v>
          </cell>
          <cell r="E17" t="str">
            <v>Bangalore</v>
          </cell>
          <cell r="F17" t="str">
            <v>BBB</v>
          </cell>
          <cell r="G17" t="str">
            <v>B2C</v>
          </cell>
          <cell r="H17" t="str">
            <v>Bangalore</v>
          </cell>
          <cell r="I17">
            <v>0.12998999999999999</v>
          </cell>
          <cell r="J17">
            <v>198913</v>
          </cell>
          <cell r="K17" t="str">
            <v>Zolostays Property Solutions Private Limited</v>
          </cell>
          <cell r="L17">
            <v>1945513</v>
          </cell>
          <cell r="M17" t="str">
            <v>Relationship</v>
          </cell>
          <cell r="P17" t="str">
            <v>Biswa Ranjan Behera</v>
          </cell>
          <cell r="Q17" t="str">
            <v>Biswa Ranjan Behera</v>
          </cell>
          <cell r="R17" t="str">
            <v>Bangalore-2</v>
          </cell>
          <cell r="U17">
            <v>8</v>
          </cell>
          <cell r="V17" t="str">
            <v>Y</v>
          </cell>
          <cell r="W17" t="e">
            <v>#REF!</v>
          </cell>
          <cell r="X17" t="e">
            <v>#REF!</v>
          </cell>
          <cell r="Y17" t="str">
            <v>-</v>
          </cell>
          <cell r="AA17" t="e">
            <v>#REF!</v>
          </cell>
        </row>
        <row r="18">
          <cell r="A18">
            <v>200379</v>
          </cell>
          <cell r="B18" t="str">
            <v>Fortis Hospitals Limited</v>
          </cell>
          <cell r="D18">
            <v>43487</v>
          </cell>
          <cell r="E18" t="str">
            <v>Bangalore</v>
          </cell>
          <cell r="F18" t="str">
            <v>OBB</v>
          </cell>
          <cell r="G18" t="str">
            <v>B2C</v>
          </cell>
          <cell r="H18" t="str">
            <v>Bangalore</v>
          </cell>
          <cell r="I18">
            <v>1.899E-2</v>
          </cell>
          <cell r="J18">
            <v>200379</v>
          </cell>
          <cell r="K18" t="str">
            <v>Fortis Hospitals Limited</v>
          </cell>
          <cell r="L18">
            <v>37271.666666666664</v>
          </cell>
          <cell r="M18" t="str">
            <v>Investment</v>
          </cell>
          <cell r="P18" t="str">
            <v>Bijendra Singh</v>
          </cell>
          <cell r="Q18" t="str">
            <v>Ravi Kala</v>
          </cell>
          <cell r="R18" t="str">
            <v>Delhi</v>
          </cell>
          <cell r="U18">
            <v>2</v>
          </cell>
          <cell r="V18" t="str">
            <v>Y</v>
          </cell>
          <cell r="W18" t="e">
            <v>#REF!</v>
          </cell>
          <cell r="X18" t="e">
            <v>#REF!</v>
          </cell>
          <cell r="Y18" t="str">
            <v>-</v>
          </cell>
          <cell r="AA18" t="e">
            <v>#REF!</v>
          </cell>
        </row>
        <row r="19">
          <cell r="A19">
            <v>200549</v>
          </cell>
          <cell r="B19" t="str">
            <v>Raja Towers Private Limited</v>
          </cell>
          <cell r="D19">
            <v>43487</v>
          </cell>
          <cell r="E19" t="str">
            <v>Delhi</v>
          </cell>
          <cell r="F19" t="str">
            <v>BBB</v>
          </cell>
          <cell r="G19" t="str">
            <v>B2C</v>
          </cell>
          <cell r="H19" t="str">
            <v>Delhi</v>
          </cell>
          <cell r="I19">
            <v>3.9989999999999998E-2</v>
          </cell>
          <cell r="J19">
            <v>200549</v>
          </cell>
          <cell r="K19" t="str">
            <v>Raja Towers Private Limited</v>
          </cell>
          <cell r="L19">
            <v>40392</v>
          </cell>
          <cell r="M19" t="str">
            <v>Investment</v>
          </cell>
          <cell r="P19" t="str">
            <v>Rishab Prasad</v>
          </cell>
          <cell r="Q19" t="str">
            <v>Ravi Kala</v>
          </cell>
          <cell r="R19" t="str">
            <v>Delhi</v>
          </cell>
          <cell r="U19">
            <v>2</v>
          </cell>
          <cell r="V19" t="str">
            <v>Y</v>
          </cell>
          <cell r="W19" t="e">
            <v>#REF!</v>
          </cell>
          <cell r="X19" t="e">
            <v>#REF!</v>
          </cell>
          <cell r="Y19" t="str">
            <v>-</v>
          </cell>
          <cell r="AA19" t="e">
            <v>#REF!</v>
          </cell>
        </row>
        <row r="20">
          <cell r="A20">
            <v>201652</v>
          </cell>
          <cell r="B20" t="str">
            <v>Haldiram Snacks Private Limited</v>
          </cell>
          <cell r="D20">
            <v>43511</v>
          </cell>
          <cell r="E20" t="str">
            <v>NOIDA</v>
          </cell>
          <cell r="F20" t="str">
            <v>OBB</v>
          </cell>
          <cell r="G20" t="str">
            <v>B2C</v>
          </cell>
          <cell r="H20" t="str">
            <v>NOIDA</v>
          </cell>
          <cell r="I20">
            <v>1.371E-2</v>
          </cell>
          <cell r="J20">
            <v>201652</v>
          </cell>
          <cell r="K20" t="str">
            <v>Haldiram Snacks Private Limited</v>
          </cell>
          <cell r="L20">
            <v>43368</v>
          </cell>
          <cell r="M20" t="str">
            <v>Investment</v>
          </cell>
          <cell r="P20" t="str">
            <v>Syed Sadique Hussain</v>
          </cell>
          <cell r="Q20" t="str">
            <v>Rajeev Misra</v>
          </cell>
          <cell r="R20" t="str">
            <v>Gurgaon</v>
          </cell>
          <cell r="U20">
            <v>3</v>
          </cell>
          <cell r="V20" t="str">
            <v>Y</v>
          </cell>
          <cell r="W20" t="e">
            <v>#REF!</v>
          </cell>
          <cell r="X20" t="e">
            <v>#REF!</v>
          </cell>
          <cell r="Y20" t="str">
            <v>-</v>
          </cell>
          <cell r="AA20" t="e">
            <v>#REF!</v>
          </cell>
        </row>
        <row r="21">
          <cell r="A21">
            <v>202484</v>
          </cell>
          <cell r="B21" t="str">
            <v>Alliant Technologies</v>
          </cell>
          <cell r="D21">
            <v>43529</v>
          </cell>
          <cell r="E21" t="str">
            <v>Bangalore</v>
          </cell>
          <cell r="F21" t="str">
            <v>BBB</v>
          </cell>
          <cell r="G21" t="str">
            <v>B2C</v>
          </cell>
          <cell r="H21" t="str">
            <v>Bangalore</v>
          </cell>
          <cell r="I21">
            <v>1.9990000000000001E-2</v>
          </cell>
          <cell r="J21">
            <v>202484</v>
          </cell>
          <cell r="K21" t="str">
            <v>Alliant Technologies</v>
          </cell>
          <cell r="L21">
            <v>106210</v>
          </cell>
          <cell r="M21" t="str">
            <v>Relationship</v>
          </cell>
          <cell r="P21" t="str">
            <v>Ravi Kala</v>
          </cell>
          <cell r="Q21" t="str">
            <v>Ravi Kala</v>
          </cell>
          <cell r="R21" t="str">
            <v>Delhi</v>
          </cell>
          <cell r="U21">
            <v>3</v>
          </cell>
          <cell r="V21" t="str">
            <v>Y</v>
          </cell>
          <cell r="W21" t="e">
            <v>#REF!</v>
          </cell>
          <cell r="X21" t="e">
            <v>#REF!</v>
          </cell>
          <cell r="Y21" t="str">
            <v>-</v>
          </cell>
          <cell r="AA21" t="e">
            <v>#REF!</v>
          </cell>
        </row>
        <row r="22">
          <cell r="A22">
            <v>203648</v>
          </cell>
          <cell r="B22" t="str">
            <v>Heligo Charters Private Limited</v>
          </cell>
          <cell r="D22">
            <v>43551</v>
          </cell>
          <cell r="E22" t="str">
            <v>Mumbai</v>
          </cell>
          <cell r="F22" t="str">
            <v>OBB</v>
          </cell>
          <cell r="G22" t="str">
            <v>B2C</v>
          </cell>
          <cell r="H22" t="str">
            <v>Mumbai</v>
          </cell>
          <cell r="I22">
            <v>1.5990000000000001E-2</v>
          </cell>
          <cell r="J22">
            <v>203648</v>
          </cell>
          <cell r="K22" t="str">
            <v>Heligo Charters Private Limited</v>
          </cell>
          <cell r="L22">
            <v>40906.333333333328</v>
          </cell>
          <cell r="M22" t="str">
            <v>Investment</v>
          </cell>
          <cell r="P22" t="str">
            <v>Nilesh Madhuker Zodape</v>
          </cell>
          <cell r="Q22" t="str">
            <v>Vineet Garg</v>
          </cell>
          <cell r="R22" t="str">
            <v>Mumbai</v>
          </cell>
          <cell r="U22">
            <v>2</v>
          </cell>
          <cell r="V22" t="str">
            <v>Y</v>
          </cell>
          <cell r="W22" t="e">
            <v>#REF!</v>
          </cell>
          <cell r="X22" t="e">
            <v>#REF!</v>
          </cell>
          <cell r="Y22" t="str">
            <v>-</v>
          </cell>
          <cell r="AA22" t="e">
            <v>#REF!</v>
          </cell>
        </row>
        <row r="23">
          <cell r="A23">
            <v>205112</v>
          </cell>
          <cell r="B23" t="str">
            <v>Ethos Limited</v>
          </cell>
          <cell r="D23">
            <v>43581</v>
          </cell>
          <cell r="E23" t="str">
            <v>Delhi</v>
          </cell>
          <cell r="F23" t="str">
            <v>BBB</v>
          </cell>
          <cell r="G23" t="str">
            <v>B2C</v>
          </cell>
          <cell r="H23" t="str">
            <v>Delhi</v>
          </cell>
          <cell r="I23">
            <v>2.9989999999999999E-2</v>
          </cell>
          <cell r="J23">
            <v>205112</v>
          </cell>
          <cell r="K23" t="str">
            <v>Ethos Limited</v>
          </cell>
          <cell r="L23">
            <v>75194</v>
          </cell>
          <cell r="M23" t="str">
            <v>Investment</v>
          </cell>
          <cell r="P23" t="str">
            <v>Ravi Chandana</v>
          </cell>
          <cell r="Q23" t="str">
            <v>Ravi Kala</v>
          </cell>
          <cell r="R23" t="str">
            <v>Delhi</v>
          </cell>
          <cell r="U23">
            <v>3</v>
          </cell>
          <cell r="V23" t="str">
            <v>Y</v>
          </cell>
          <cell r="W23" t="e">
            <v>#REF!</v>
          </cell>
          <cell r="X23" t="e">
            <v>#REF!</v>
          </cell>
          <cell r="Y23" t="str">
            <v>-</v>
          </cell>
          <cell r="AA23" t="e">
            <v>#REF!</v>
          </cell>
        </row>
        <row r="24">
          <cell r="A24">
            <v>209662</v>
          </cell>
          <cell r="B24" t="str">
            <v>Ajayvision Education Private Limited</v>
          </cell>
          <cell r="D24">
            <v>43673</v>
          </cell>
          <cell r="E24" t="str">
            <v>Delhi</v>
          </cell>
          <cell r="F24" t="str">
            <v>OBB</v>
          </cell>
          <cell r="G24" t="str">
            <v>B2C</v>
          </cell>
          <cell r="H24" t="str">
            <v>Delhi</v>
          </cell>
          <cell r="I24">
            <v>1.899E-2</v>
          </cell>
          <cell r="J24">
            <v>205610</v>
          </cell>
          <cell r="K24" t="str">
            <v>Ajayvision Education Private Limited</v>
          </cell>
          <cell r="L24">
            <v>39207</v>
          </cell>
          <cell r="M24" t="str">
            <v>Investment</v>
          </cell>
          <cell r="P24" t="str">
            <v>Rishab Prasad</v>
          </cell>
          <cell r="Q24" t="str">
            <v>Ravi Kala</v>
          </cell>
          <cell r="R24" t="str">
            <v>Delhi</v>
          </cell>
          <cell r="U24">
            <v>3</v>
          </cell>
          <cell r="V24" t="str">
            <v>Y</v>
          </cell>
          <cell r="W24" t="e">
            <v>#REF!</v>
          </cell>
          <cell r="X24" t="e">
            <v>#REF!</v>
          </cell>
          <cell r="Y24" t="str">
            <v>-</v>
          </cell>
          <cell r="AA24" t="e">
            <v>#REF!</v>
          </cell>
        </row>
        <row r="25">
          <cell r="A25">
            <v>9089850</v>
          </cell>
          <cell r="B25" t="str">
            <v>Innefu Labs Private Limited</v>
          </cell>
          <cell r="D25">
            <v>44589</v>
          </cell>
          <cell r="E25" t="str">
            <v>Delhi</v>
          </cell>
          <cell r="F25" t="str">
            <v>MBIA</v>
          </cell>
          <cell r="G25" t="str">
            <v>B2B</v>
          </cell>
          <cell r="H25" t="str">
            <v>Delhi</v>
          </cell>
          <cell r="I25">
            <v>0.28333333333333333</v>
          </cell>
          <cell r="J25">
            <v>206022</v>
          </cell>
          <cell r="K25" t="str">
            <v>Innefu Labs Private Limited</v>
          </cell>
          <cell r="L25">
            <v>65833.333333333328</v>
          </cell>
          <cell r="M25" t="str">
            <v>Investment</v>
          </cell>
          <cell r="P25" t="str">
            <v>Ravi Chandana</v>
          </cell>
          <cell r="Q25" t="str">
            <v>Ravi Kala</v>
          </cell>
          <cell r="R25" t="str">
            <v>Delhi</v>
          </cell>
          <cell r="U25">
            <v>4</v>
          </cell>
          <cell r="V25" t="str">
            <v>Y</v>
          </cell>
          <cell r="W25" t="e">
            <v>#REF!</v>
          </cell>
          <cell r="X25" t="e">
            <v>#REF!</v>
          </cell>
          <cell r="Y25" t="str">
            <v>-</v>
          </cell>
          <cell r="AA25" t="e">
            <v>#REF!</v>
          </cell>
        </row>
        <row r="26">
          <cell r="A26">
            <v>206565</v>
          </cell>
          <cell r="B26" t="str">
            <v>Althera Laboratories India Private Limited</v>
          </cell>
          <cell r="D26">
            <v>43608</v>
          </cell>
          <cell r="E26" t="str">
            <v>Bangalore</v>
          </cell>
          <cell r="F26" t="str">
            <v>BBB</v>
          </cell>
          <cell r="G26" t="str">
            <v>B2C</v>
          </cell>
          <cell r="H26" t="str">
            <v>Bangalore</v>
          </cell>
          <cell r="I26">
            <v>4.999E-2</v>
          </cell>
          <cell r="J26">
            <v>206565</v>
          </cell>
          <cell r="K26" t="str">
            <v>Althera Laboratories India Private Limited</v>
          </cell>
          <cell r="L26">
            <v>4999</v>
          </cell>
          <cell r="M26" t="str">
            <v>Investment</v>
          </cell>
          <cell r="P26" t="str">
            <v>Punganuru Shanmugam</v>
          </cell>
          <cell r="Q26" t="str">
            <v>Biswa Ranjan Behera</v>
          </cell>
          <cell r="R26" t="str">
            <v>Bangalore-2</v>
          </cell>
          <cell r="U26">
            <v>3</v>
          </cell>
          <cell r="V26" t="str">
            <v>Y</v>
          </cell>
          <cell r="W26" t="e">
            <v>#REF!</v>
          </cell>
          <cell r="X26" t="e">
            <v>#REF!</v>
          </cell>
          <cell r="Y26" t="str">
            <v>-</v>
          </cell>
          <cell r="AA26" t="e">
            <v>#REF!</v>
          </cell>
        </row>
        <row r="27">
          <cell r="A27">
            <v>207799</v>
          </cell>
          <cell r="B27" t="str">
            <v>Sri Aurobindo Society</v>
          </cell>
          <cell r="D27">
            <v>43636</v>
          </cell>
          <cell r="E27" t="str">
            <v>Delhi</v>
          </cell>
          <cell r="F27" t="str">
            <v>OBB</v>
          </cell>
          <cell r="G27" t="str">
            <v>B2C</v>
          </cell>
          <cell r="H27" t="str">
            <v>Delhi</v>
          </cell>
          <cell r="I27">
            <v>1.8489999999999999E-2</v>
          </cell>
          <cell r="J27">
            <v>207799</v>
          </cell>
          <cell r="K27" t="str">
            <v>Sri Aurobindo Society</v>
          </cell>
          <cell r="L27">
            <v>42540</v>
          </cell>
          <cell r="M27" t="str">
            <v>Investment</v>
          </cell>
          <cell r="P27" t="str">
            <v>Ravi Chandana</v>
          </cell>
          <cell r="Q27" t="str">
            <v>Ravi Kala</v>
          </cell>
          <cell r="R27" t="str">
            <v>Delhi</v>
          </cell>
          <cell r="U27">
            <v>2</v>
          </cell>
          <cell r="V27" t="str">
            <v>Y</v>
          </cell>
          <cell r="W27" t="e">
            <v>#REF!</v>
          </cell>
          <cell r="X27" t="e">
            <v>#REF!</v>
          </cell>
          <cell r="Y27" t="str">
            <v>-</v>
          </cell>
          <cell r="AA27" t="e">
            <v>#REF!</v>
          </cell>
        </row>
        <row r="28">
          <cell r="A28">
            <v>208315</v>
          </cell>
          <cell r="B28" t="str">
            <v>Euler Motors Private Limited</v>
          </cell>
          <cell r="D28">
            <v>43644</v>
          </cell>
          <cell r="E28" t="str">
            <v>Delhi</v>
          </cell>
          <cell r="F28" t="str">
            <v>OBB</v>
          </cell>
          <cell r="G28" t="str">
            <v>B2C</v>
          </cell>
          <cell r="H28" t="str">
            <v>Delhi</v>
          </cell>
          <cell r="I28">
            <v>1.9990000000000001E-2</v>
          </cell>
          <cell r="J28">
            <v>208315</v>
          </cell>
          <cell r="K28" t="str">
            <v>Euler Motors Private Limited</v>
          </cell>
          <cell r="L28">
            <v>42212</v>
          </cell>
          <cell r="M28" t="str">
            <v>Investment</v>
          </cell>
          <cell r="P28" t="str">
            <v>Bijendra Singh</v>
          </cell>
          <cell r="Q28" t="str">
            <v>Ravi Kala</v>
          </cell>
          <cell r="R28" t="str">
            <v>Delhi</v>
          </cell>
          <cell r="U28">
            <v>2</v>
          </cell>
          <cell r="V28" t="str">
            <v>Y</v>
          </cell>
          <cell r="W28" t="e">
            <v>#REF!</v>
          </cell>
          <cell r="X28" t="e">
            <v>#REF!</v>
          </cell>
          <cell r="Y28" t="str">
            <v>-</v>
          </cell>
          <cell r="AA28" t="e">
            <v>#REF!</v>
          </cell>
        </row>
        <row r="29">
          <cell r="A29">
            <v>208316</v>
          </cell>
          <cell r="B29" t="str">
            <v>Ncdex E Markets Limited</v>
          </cell>
          <cell r="D29">
            <v>43645</v>
          </cell>
          <cell r="E29" t="str">
            <v>Delhi</v>
          </cell>
          <cell r="F29" t="str">
            <v>OBB</v>
          </cell>
          <cell r="G29" t="str">
            <v>B2C</v>
          </cell>
          <cell r="H29" t="str">
            <v>Delhi</v>
          </cell>
          <cell r="I29">
            <v>1.6E-2</v>
          </cell>
          <cell r="J29">
            <v>208316</v>
          </cell>
          <cell r="K29" t="str">
            <v>Ncdex E Markets Limited</v>
          </cell>
          <cell r="L29">
            <v>35766.666666666664</v>
          </cell>
          <cell r="M29" t="str">
            <v>Investment</v>
          </cell>
          <cell r="P29" t="str">
            <v>Nilesh Madhuker Zodape</v>
          </cell>
          <cell r="Q29" t="str">
            <v>Vineet Garg</v>
          </cell>
          <cell r="R29" t="str">
            <v>Mumbai</v>
          </cell>
          <cell r="U29">
            <v>2</v>
          </cell>
          <cell r="V29" t="str">
            <v>Y</v>
          </cell>
          <cell r="W29" t="e">
            <v>#REF!</v>
          </cell>
          <cell r="X29" t="e">
            <v>#REF!</v>
          </cell>
          <cell r="Y29" t="str">
            <v>-</v>
          </cell>
          <cell r="AA29" t="e">
            <v>#REF!</v>
          </cell>
        </row>
        <row r="30">
          <cell r="A30">
            <v>208545</v>
          </cell>
          <cell r="B30" t="str">
            <v>Anb Solution Private Limited</v>
          </cell>
          <cell r="D30">
            <v>43654</v>
          </cell>
          <cell r="E30" t="str">
            <v>Mumbai</v>
          </cell>
          <cell r="F30" t="str">
            <v>BBB</v>
          </cell>
          <cell r="G30" t="str">
            <v>B2C</v>
          </cell>
          <cell r="H30" t="str">
            <v>Mumbai</v>
          </cell>
          <cell r="I30">
            <v>3.3500000000000002E-2</v>
          </cell>
          <cell r="J30">
            <v>208545</v>
          </cell>
          <cell r="K30" t="str">
            <v>Anb Solution Private Limited</v>
          </cell>
          <cell r="L30">
            <v>31266.666666666668</v>
          </cell>
          <cell r="M30" t="str">
            <v>Investment</v>
          </cell>
          <cell r="P30" t="str">
            <v>Nilesh Madhuker Zodape</v>
          </cell>
          <cell r="Q30" t="str">
            <v>Vineet Garg</v>
          </cell>
          <cell r="R30" t="str">
            <v>Mumbai</v>
          </cell>
          <cell r="U30">
            <v>2</v>
          </cell>
          <cell r="V30" t="str">
            <v>Y</v>
          </cell>
          <cell r="W30" t="e">
            <v>#REF!</v>
          </cell>
          <cell r="X30" t="e">
            <v>#REF!</v>
          </cell>
          <cell r="Y30" t="str">
            <v>-</v>
          </cell>
          <cell r="AA30" t="e">
            <v>#REF!</v>
          </cell>
        </row>
        <row r="31">
          <cell r="A31">
            <v>211088</v>
          </cell>
          <cell r="B31" t="str">
            <v>Amplus Power Solutions Private Limited</v>
          </cell>
          <cell r="D31">
            <v>43706</v>
          </cell>
          <cell r="E31" t="str">
            <v>Bangalore</v>
          </cell>
          <cell r="F31" t="str">
            <v>BBB</v>
          </cell>
          <cell r="G31" t="str">
            <v>B2C</v>
          </cell>
          <cell r="H31" t="str">
            <v>Bangalore</v>
          </cell>
          <cell r="I31">
            <v>7.7130000000000004E-2</v>
          </cell>
          <cell r="J31">
            <v>211088</v>
          </cell>
          <cell r="K31" t="str">
            <v>Amplus Power Solutions Private Limited</v>
          </cell>
          <cell r="L31">
            <v>32713</v>
          </cell>
          <cell r="M31" t="str">
            <v>Investment</v>
          </cell>
          <cell r="P31" t="str">
            <v>Syed Sadique Hussain</v>
          </cell>
          <cell r="Q31" t="str">
            <v>Rajeev Misra</v>
          </cell>
          <cell r="R31" t="str">
            <v>Gurgaon</v>
          </cell>
          <cell r="U31">
            <v>4</v>
          </cell>
          <cell r="V31" t="str">
            <v>Y</v>
          </cell>
          <cell r="W31" t="e">
            <v>#REF!</v>
          </cell>
          <cell r="X31" t="e">
            <v>#REF!</v>
          </cell>
          <cell r="Y31" t="str">
            <v>-</v>
          </cell>
          <cell r="AA31" t="e">
            <v>#REF!</v>
          </cell>
        </row>
        <row r="32">
          <cell r="A32">
            <v>212554</v>
          </cell>
          <cell r="B32" t="str">
            <v>Indiqube Spaces Limited</v>
          </cell>
          <cell r="D32">
            <v>43794</v>
          </cell>
          <cell r="E32" t="str">
            <v>NOIDA</v>
          </cell>
          <cell r="F32" t="str">
            <v>BBB</v>
          </cell>
          <cell r="G32" t="str">
            <v>B2C</v>
          </cell>
          <cell r="H32" t="str">
            <v>NOIDA</v>
          </cell>
          <cell r="I32">
            <v>8.9990000000000001E-2</v>
          </cell>
          <cell r="J32">
            <v>212554</v>
          </cell>
          <cell r="K32" t="str">
            <v>Indiqube Spaces Limited</v>
          </cell>
          <cell r="L32">
            <v>98740</v>
          </cell>
          <cell r="M32" t="str">
            <v>Investment</v>
          </cell>
          <cell r="P32" t="str">
            <v>Punganuru Shanmugam</v>
          </cell>
          <cell r="Q32" t="str">
            <v>Biswa Ranjan Behera</v>
          </cell>
          <cell r="R32" t="str">
            <v>Bangalore-2</v>
          </cell>
          <cell r="U32">
            <v>2</v>
          </cell>
          <cell r="V32" t="str">
            <v>Y</v>
          </cell>
          <cell r="W32" t="e">
            <v>#REF!</v>
          </cell>
          <cell r="X32" t="e">
            <v>#REF!</v>
          </cell>
          <cell r="Y32" t="str">
            <v>-</v>
          </cell>
          <cell r="AA32" t="e">
            <v>#REF!</v>
          </cell>
        </row>
        <row r="33">
          <cell r="A33">
            <v>214628</v>
          </cell>
          <cell r="B33" t="str">
            <v>Spay Technology Private Limited</v>
          </cell>
          <cell r="D33">
            <v>43778</v>
          </cell>
          <cell r="E33" t="str">
            <v>Delhi</v>
          </cell>
          <cell r="F33" t="str">
            <v>BBB</v>
          </cell>
          <cell r="G33" t="str">
            <v>B2C</v>
          </cell>
          <cell r="H33" t="str">
            <v>Delhi</v>
          </cell>
          <cell r="I33">
            <v>5.9990000000000002E-2</v>
          </cell>
          <cell r="J33">
            <v>214628</v>
          </cell>
          <cell r="K33" t="str">
            <v>Spay Technology Private Limited</v>
          </cell>
          <cell r="L33">
            <v>33164.666666666672</v>
          </cell>
          <cell r="M33" t="str">
            <v>Investment</v>
          </cell>
          <cell r="P33" t="str">
            <v>Bijendra Singh</v>
          </cell>
          <cell r="Q33" t="str">
            <v>Ravi Kala</v>
          </cell>
          <cell r="R33" t="str">
            <v>Delhi</v>
          </cell>
          <cell r="U33">
            <v>2</v>
          </cell>
          <cell r="V33" t="str">
            <v>Y</v>
          </cell>
          <cell r="W33" t="e">
            <v>#REF!</v>
          </cell>
          <cell r="X33" t="e">
            <v>#REF!</v>
          </cell>
          <cell r="Y33" t="str">
            <v>-</v>
          </cell>
          <cell r="AA33" t="e">
            <v>#REF!</v>
          </cell>
        </row>
        <row r="34">
          <cell r="A34">
            <v>215375</v>
          </cell>
          <cell r="B34" t="str">
            <v>Infinity Labs Limited</v>
          </cell>
          <cell r="D34">
            <v>43798</v>
          </cell>
          <cell r="E34" t="str">
            <v>NOIDA</v>
          </cell>
          <cell r="F34" t="str">
            <v>BBB</v>
          </cell>
          <cell r="G34" t="str">
            <v>B2C</v>
          </cell>
          <cell r="H34" t="str">
            <v>NOIDA</v>
          </cell>
          <cell r="I34">
            <v>2.9989999999999999E-2</v>
          </cell>
          <cell r="J34">
            <v>215375</v>
          </cell>
          <cell r="K34" t="str">
            <v>Infinity Labs Limited</v>
          </cell>
          <cell r="L34">
            <v>32999</v>
          </cell>
          <cell r="M34" t="str">
            <v>Investment</v>
          </cell>
          <cell r="P34" t="str">
            <v>Mithilesh Vishwakarma</v>
          </cell>
          <cell r="Q34" t="str">
            <v>Kritika Bahadur</v>
          </cell>
          <cell r="R34" t="str">
            <v>Noida</v>
          </cell>
          <cell r="U34">
            <v>2</v>
          </cell>
          <cell r="V34" t="str">
            <v>Y</v>
          </cell>
          <cell r="W34" t="e">
            <v>#REF!</v>
          </cell>
          <cell r="X34" t="e">
            <v>#REF!</v>
          </cell>
          <cell r="Y34" t="str">
            <v>-</v>
          </cell>
          <cell r="AA34" t="e">
            <v>#REF!</v>
          </cell>
        </row>
        <row r="35">
          <cell r="A35">
            <v>216897</v>
          </cell>
          <cell r="B35" t="str">
            <v>Devyani International Limited</v>
          </cell>
          <cell r="D35">
            <v>43850</v>
          </cell>
          <cell r="E35" t="str">
            <v>Bangalore</v>
          </cell>
          <cell r="F35" t="str">
            <v>BBB</v>
          </cell>
          <cell r="G35" t="str">
            <v>B2C</v>
          </cell>
          <cell r="H35" t="str">
            <v>Bangalore</v>
          </cell>
          <cell r="I35">
            <v>1.5990000000000001E-2</v>
          </cell>
          <cell r="J35">
            <v>216897</v>
          </cell>
          <cell r="K35" t="str">
            <v>Devyani International Limited</v>
          </cell>
          <cell r="L35">
            <v>39177</v>
          </cell>
          <cell r="M35" t="str">
            <v>Investment</v>
          </cell>
          <cell r="P35" t="str">
            <v>Syed Sadique Hussain</v>
          </cell>
          <cell r="Q35" t="str">
            <v>Rajeev Misra</v>
          </cell>
          <cell r="R35" t="str">
            <v>Gurgaon</v>
          </cell>
          <cell r="U35">
            <v>3</v>
          </cell>
          <cell r="V35" t="str">
            <v>Y</v>
          </cell>
          <cell r="W35" t="e">
            <v>#REF!</v>
          </cell>
          <cell r="X35" t="e">
            <v>#REF!</v>
          </cell>
          <cell r="Y35" t="str">
            <v>-</v>
          </cell>
          <cell r="AA35" t="e">
            <v>#REF!</v>
          </cell>
        </row>
        <row r="36">
          <cell r="A36">
            <v>2330563</v>
          </cell>
          <cell r="B36" t="str">
            <v>Valuedrive Technologies Private Limited</v>
          </cell>
          <cell r="D36">
            <v>44818</v>
          </cell>
          <cell r="E36" t="str">
            <v>Gurgaon</v>
          </cell>
          <cell r="F36" t="str">
            <v>OBB</v>
          </cell>
          <cell r="G36" t="str">
            <v>B2C</v>
          </cell>
          <cell r="H36" t="str">
            <v>Gurgaon</v>
          </cell>
          <cell r="I36">
            <v>2.699E-2</v>
          </cell>
          <cell r="J36">
            <v>223403</v>
          </cell>
          <cell r="K36" t="str">
            <v>Valuedrive Technologies Private Limited</v>
          </cell>
          <cell r="L36">
            <v>61865.666666666664</v>
          </cell>
          <cell r="M36" t="str">
            <v>Investment</v>
          </cell>
          <cell r="P36" t="str">
            <v>Syed Sadique Hussain</v>
          </cell>
          <cell r="Q36" t="str">
            <v>Rajeev Misra</v>
          </cell>
          <cell r="R36" t="str">
            <v>Gurgaon</v>
          </cell>
          <cell r="U36">
            <v>3</v>
          </cell>
          <cell r="V36" t="str">
            <v>Y</v>
          </cell>
          <cell r="W36" t="e">
            <v>#REF!</v>
          </cell>
          <cell r="X36" t="e">
            <v>#REF!</v>
          </cell>
          <cell r="Y36" t="str">
            <v>-</v>
          </cell>
          <cell r="AA36" t="e">
            <v>#REF!</v>
          </cell>
        </row>
        <row r="37">
          <cell r="A37">
            <v>223956</v>
          </cell>
          <cell r="B37" t="str">
            <v>Jk Paper Limited</v>
          </cell>
          <cell r="D37">
            <v>44071</v>
          </cell>
          <cell r="E37" t="str">
            <v>Delhi</v>
          </cell>
          <cell r="F37" t="str">
            <v>BBB</v>
          </cell>
          <cell r="G37" t="str">
            <v>B2C</v>
          </cell>
          <cell r="H37" t="str">
            <v>Delhi</v>
          </cell>
          <cell r="I37">
            <v>7.4990000000000001E-2</v>
          </cell>
          <cell r="J37">
            <v>223956</v>
          </cell>
          <cell r="K37" t="str">
            <v>Jk Group</v>
          </cell>
          <cell r="L37">
            <v>87791.996666666673</v>
          </cell>
          <cell r="M37" t="str">
            <v>Investment</v>
          </cell>
          <cell r="P37" t="str">
            <v>Rishab Prasad</v>
          </cell>
          <cell r="Q37" t="str">
            <v>Ravi Kala</v>
          </cell>
          <cell r="R37" t="str">
            <v>Delhi</v>
          </cell>
          <cell r="U37">
            <v>5</v>
          </cell>
          <cell r="V37" t="str">
            <v>Y</v>
          </cell>
          <cell r="W37" t="e">
            <v>#REF!</v>
          </cell>
          <cell r="X37" t="e">
            <v>#REF!</v>
          </cell>
          <cell r="Y37" t="str">
            <v>-</v>
          </cell>
          <cell r="AA37" t="e">
            <v>#REF!</v>
          </cell>
        </row>
        <row r="38">
          <cell r="A38">
            <v>224688</v>
          </cell>
          <cell r="B38" t="str">
            <v>Avanta Business Centre (Gurgaon) Private Limited</v>
          </cell>
          <cell r="D38">
            <v>44088</v>
          </cell>
          <cell r="E38" t="str">
            <v>Gurgaon</v>
          </cell>
          <cell r="F38" t="str">
            <v>BBB</v>
          </cell>
          <cell r="G38" t="str">
            <v>B2C</v>
          </cell>
          <cell r="H38" t="str">
            <v>Gurgaon</v>
          </cell>
          <cell r="I38">
            <v>8.9990000000000001E-2</v>
          </cell>
          <cell r="J38">
            <v>224688</v>
          </cell>
          <cell r="K38" t="str">
            <v>Avanta Business Centre Private Limited</v>
          </cell>
          <cell r="L38">
            <v>30997</v>
          </cell>
          <cell r="M38" t="str">
            <v>Investment</v>
          </cell>
          <cell r="P38" t="str">
            <v>Ravi Chandana</v>
          </cell>
          <cell r="Q38" t="str">
            <v>Ravi Kala</v>
          </cell>
          <cell r="R38" t="str">
            <v>Delhi</v>
          </cell>
          <cell r="U38">
            <v>2</v>
          </cell>
          <cell r="V38" t="str">
            <v>Y</v>
          </cell>
          <cell r="W38" t="e">
            <v>#REF!</v>
          </cell>
          <cell r="X38" t="e">
            <v>#REF!</v>
          </cell>
          <cell r="Y38" t="str">
            <v>-</v>
          </cell>
          <cell r="AA38" t="e">
            <v>#REF!</v>
          </cell>
        </row>
        <row r="39">
          <cell r="A39">
            <v>226165</v>
          </cell>
          <cell r="B39" t="str">
            <v>Metis Eduventures Private Limited</v>
          </cell>
          <cell r="D39">
            <v>44135</v>
          </cell>
          <cell r="E39" t="str">
            <v>Gurgaon</v>
          </cell>
          <cell r="F39" t="str">
            <v>BBB</v>
          </cell>
          <cell r="G39" t="str">
            <v>B2C</v>
          </cell>
          <cell r="H39" t="str">
            <v>Gurgaon</v>
          </cell>
          <cell r="I39">
            <v>8.9990000000000001E-2</v>
          </cell>
          <cell r="J39">
            <v>226165</v>
          </cell>
          <cell r="K39" t="str">
            <v>Metis Eduventures Private Limited</v>
          </cell>
          <cell r="L39">
            <v>37994</v>
          </cell>
          <cell r="M39" t="str">
            <v>Investment</v>
          </cell>
          <cell r="P39" t="str">
            <v>Rishab Prasad</v>
          </cell>
          <cell r="Q39" t="str">
            <v>Ravi Kala</v>
          </cell>
          <cell r="R39" t="str">
            <v>Delhi</v>
          </cell>
          <cell r="U39">
            <v>2</v>
          </cell>
          <cell r="V39" t="str">
            <v>Y</v>
          </cell>
          <cell r="W39" t="e">
            <v>#REF!</v>
          </cell>
          <cell r="X39" t="e">
            <v>#REF!</v>
          </cell>
          <cell r="Y39" t="str">
            <v>-</v>
          </cell>
          <cell r="AA39" t="e">
            <v>#REF!</v>
          </cell>
        </row>
        <row r="40">
          <cell r="A40">
            <v>226543</v>
          </cell>
          <cell r="B40" t="str">
            <v>Incubex Business Consulting Services Private Limited</v>
          </cell>
          <cell r="D40">
            <v>44152</v>
          </cell>
          <cell r="E40" t="str">
            <v>Bangalore</v>
          </cell>
          <cell r="F40" t="str">
            <v>BBB</v>
          </cell>
          <cell r="G40" t="str">
            <v>B2C</v>
          </cell>
          <cell r="H40" t="str">
            <v>Bangalore</v>
          </cell>
          <cell r="I40">
            <v>4.999E-2</v>
          </cell>
          <cell r="J40">
            <v>226543</v>
          </cell>
          <cell r="K40" t="str">
            <v>Incubex Business Consulting Services Private Limited</v>
          </cell>
          <cell r="L40">
            <v>176639.33333333334</v>
          </cell>
          <cell r="M40" t="str">
            <v>Relationship</v>
          </cell>
          <cell r="P40" t="str">
            <v>Punganuru Shanmugam</v>
          </cell>
          <cell r="Q40" t="str">
            <v>Biswa Ranjan Behera</v>
          </cell>
          <cell r="R40" t="str">
            <v>Bangalore-2</v>
          </cell>
          <cell r="U40">
            <v>2</v>
          </cell>
          <cell r="V40" t="str">
            <v>Y</v>
          </cell>
          <cell r="W40" t="e">
            <v>#REF!</v>
          </cell>
          <cell r="X40" t="e">
            <v>#REF!</v>
          </cell>
          <cell r="Y40" t="str">
            <v>-</v>
          </cell>
          <cell r="AA40" t="e">
            <v>#REF!</v>
          </cell>
        </row>
        <row r="41">
          <cell r="A41">
            <v>226575</v>
          </cell>
          <cell r="B41" t="str">
            <v>Concept Classic Converge Private Limited</v>
          </cell>
          <cell r="D41">
            <v>44154</v>
          </cell>
          <cell r="E41" t="str">
            <v>Bangalore</v>
          </cell>
          <cell r="F41" t="str">
            <v>BBB</v>
          </cell>
          <cell r="G41" t="str">
            <v>B2C</v>
          </cell>
          <cell r="H41" t="str">
            <v>Bangalore</v>
          </cell>
          <cell r="I41">
            <v>8.9990000000000001E-2</v>
          </cell>
          <cell r="J41">
            <v>226575</v>
          </cell>
          <cell r="K41" t="str">
            <v>Concept Classic Converge Private Limited</v>
          </cell>
          <cell r="L41">
            <v>26997</v>
          </cell>
          <cell r="M41" t="str">
            <v>Investment</v>
          </cell>
          <cell r="P41" t="str">
            <v>Punganuru Shanmugam</v>
          </cell>
          <cell r="Q41" t="str">
            <v>Biswa Ranjan Behera</v>
          </cell>
          <cell r="R41" t="str">
            <v>Bangalore-2</v>
          </cell>
          <cell r="U41">
            <v>3</v>
          </cell>
          <cell r="V41" t="str">
            <v>Y</v>
          </cell>
          <cell r="W41" t="e">
            <v>#REF!</v>
          </cell>
          <cell r="X41" t="e">
            <v>#REF!</v>
          </cell>
          <cell r="Y41" t="str">
            <v>-</v>
          </cell>
          <cell r="AA41" t="e">
            <v>#REF!</v>
          </cell>
        </row>
        <row r="42">
          <cell r="A42">
            <v>226932</v>
          </cell>
          <cell r="B42" t="str">
            <v>Kranjan Enterprises</v>
          </cell>
          <cell r="D42">
            <v>44168</v>
          </cell>
          <cell r="E42" t="str">
            <v>Delhi</v>
          </cell>
          <cell r="F42" t="str">
            <v>BBB</v>
          </cell>
          <cell r="G42" t="str">
            <v>B2C</v>
          </cell>
          <cell r="H42" t="str">
            <v>Delhi</v>
          </cell>
          <cell r="I42">
            <v>1.9990000000000001E-2</v>
          </cell>
          <cell r="J42">
            <v>226932</v>
          </cell>
          <cell r="K42" t="str">
            <v>Kranjan Enterprises</v>
          </cell>
          <cell r="L42">
            <v>159499</v>
          </cell>
          <cell r="M42" t="str">
            <v>Relationship</v>
          </cell>
          <cell r="P42" t="str">
            <v>Bijendra Singh</v>
          </cell>
          <cell r="Q42" t="str">
            <v>Ravi Kala</v>
          </cell>
          <cell r="R42" t="str">
            <v>Delhi</v>
          </cell>
          <cell r="U42">
            <v>2</v>
          </cell>
          <cell r="V42" t="str">
            <v>Y</v>
          </cell>
          <cell r="W42" t="e">
            <v>#REF!</v>
          </cell>
          <cell r="X42" t="e">
            <v>#REF!</v>
          </cell>
          <cell r="Y42" t="str">
            <v>-</v>
          </cell>
          <cell r="AA42" t="e">
            <v>#REF!</v>
          </cell>
        </row>
        <row r="43">
          <cell r="A43">
            <v>2340637</v>
          </cell>
          <cell r="B43" t="str">
            <v>JJ Fintax Solutions Private Limited</v>
          </cell>
          <cell r="D43">
            <v>45103</v>
          </cell>
          <cell r="E43" t="str">
            <v>Gurgaon</v>
          </cell>
          <cell r="F43" t="str">
            <v>OBB</v>
          </cell>
          <cell r="G43" t="str">
            <v>B2C</v>
          </cell>
          <cell r="H43" t="str">
            <v>Gurgaon</v>
          </cell>
          <cell r="I43">
            <v>2.9989999999999999E-2</v>
          </cell>
          <cell r="J43">
            <v>227062</v>
          </cell>
          <cell r="K43" t="str">
            <v>Jj Fintax Solutions Private Limited</v>
          </cell>
          <cell r="L43">
            <v>2999</v>
          </cell>
          <cell r="M43" t="str">
            <v>Investment</v>
          </cell>
          <cell r="P43" t="str">
            <v>Lakshay Madan</v>
          </cell>
          <cell r="Q43" t="str">
            <v>Rajeev Misra</v>
          </cell>
          <cell r="R43" t="str">
            <v>Gurgaon</v>
          </cell>
          <cell r="U43">
            <v>1</v>
          </cell>
          <cell r="V43" t="str">
            <v>Y</v>
          </cell>
          <cell r="W43" t="e">
            <v>#REF!</v>
          </cell>
          <cell r="X43" t="e">
            <v>#REF!</v>
          </cell>
          <cell r="Y43" t="str">
            <v>-</v>
          </cell>
          <cell r="AA43" t="e">
            <v>#REF!</v>
          </cell>
        </row>
        <row r="44">
          <cell r="A44">
            <v>227717</v>
          </cell>
          <cell r="B44" t="str">
            <v>Nash Industries (I) Private Limited</v>
          </cell>
          <cell r="D44">
            <v>44198</v>
          </cell>
          <cell r="E44" t="str">
            <v>Bangalore</v>
          </cell>
          <cell r="F44" t="str">
            <v>BBB</v>
          </cell>
          <cell r="G44" t="str">
            <v>B2C</v>
          </cell>
          <cell r="H44" t="str">
            <v>Bangalore</v>
          </cell>
          <cell r="I44">
            <v>2.9989999999999999E-2</v>
          </cell>
          <cell r="J44">
            <v>227717</v>
          </cell>
          <cell r="K44" t="str">
            <v>Nash Industries (I) Private Limited</v>
          </cell>
          <cell r="L44">
            <v>30280</v>
          </cell>
          <cell r="M44" t="str">
            <v>Investment</v>
          </cell>
          <cell r="P44" t="str">
            <v>Rahul R</v>
          </cell>
          <cell r="Q44" t="str">
            <v>Vineet Jose</v>
          </cell>
          <cell r="R44" t="str">
            <v>Bangalore-1</v>
          </cell>
          <cell r="U44">
            <v>2</v>
          </cell>
          <cell r="V44" t="str">
            <v>Y</v>
          </cell>
          <cell r="W44" t="e">
            <v>#REF!</v>
          </cell>
          <cell r="X44" t="e">
            <v>#REF!</v>
          </cell>
          <cell r="Y44" t="str">
            <v>-</v>
          </cell>
          <cell r="AA44" t="e">
            <v>#REF!</v>
          </cell>
        </row>
        <row r="45">
          <cell r="A45">
            <v>9131994</v>
          </cell>
          <cell r="B45" t="str">
            <v>Valuepersqft Realty Service Private Limited</v>
          </cell>
          <cell r="D45">
            <v>46027</v>
          </cell>
          <cell r="E45" t="str">
            <v>Bangalore</v>
          </cell>
          <cell r="F45" t="str">
            <v>MWIFI</v>
          </cell>
          <cell r="G45" t="str">
            <v>B2B</v>
          </cell>
          <cell r="H45" t="str">
            <v>Bangalore</v>
          </cell>
          <cell r="I45">
            <v>0.79166999999999998</v>
          </cell>
          <cell r="J45">
            <v>227863</v>
          </cell>
          <cell r="K45" t="str">
            <v>Valuepersqft Realty Service Private Limited</v>
          </cell>
          <cell r="L45">
            <v>79167</v>
          </cell>
          <cell r="M45" t="str">
            <v>Investment</v>
          </cell>
          <cell r="P45" t="str">
            <v>Rahul R</v>
          </cell>
          <cell r="Q45" t="str">
            <v>Vineet Jose</v>
          </cell>
          <cell r="R45" t="str">
            <v>Bangalore-1</v>
          </cell>
          <cell r="U45">
            <v>6</v>
          </cell>
          <cell r="V45" t="str">
            <v>Y</v>
          </cell>
          <cell r="W45" t="e">
            <v>#REF!</v>
          </cell>
          <cell r="X45" t="e">
            <v>#REF!</v>
          </cell>
          <cell r="Y45" t="str">
            <v>-</v>
          </cell>
          <cell r="AA45" t="e">
            <v>#REF!</v>
          </cell>
        </row>
        <row r="46">
          <cell r="A46">
            <v>230431</v>
          </cell>
          <cell r="B46" t="str">
            <v>Threpsi Solutions Private Limited</v>
          </cell>
          <cell r="D46">
            <v>45017</v>
          </cell>
          <cell r="E46" t="str">
            <v>Gurgaon</v>
          </cell>
          <cell r="F46" t="str">
            <v>BBB</v>
          </cell>
          <cell r="G46" t="str">
            <v>B2C</v>
          </cell>
          <cell r="H46" t="str">
            <v>Gurgaon</v>
          </cell>
          <cell r="I46">
            <v>4.999E-2</v>
          </cell>
          <cell r="J46">
            <v>229340</v>
          </cell>
          <cell r="K46" t="str">
            <v>Threpsi Solutions Private Limited</v>
          </cell>
          <cell r="L46">
            <v>4999</v>
          </cell>
          <cell r="M46" t="str">
            <v>Investment</v>
          </cell>
          <cell r="P46" t="str">
            <v>Nilesh Madhuker Zodape</v>
          </cell>
          <cell r="Q46" t="str">
            <v>Vineet Garg</v>
          </cell>
          <cell r="R46" t="str">
            <v>Mumbai</v>
          </cell>
          <cell r="U46">
            <v>2</v>
          </cell>
          <cell r="V46" t="str">
            <v>Y</v>
          </cell>
          <cell r="W46" t="e">
            <v>#REF!</v>
          </cell>
          <cell r="X46" t="e">
            <v>#REF!</v>
          </cell>
          <cell r="Y46" t="str">
            <v>-</v>
          </cell>
          <cell r="AA46" t="e">
            <v>#REF!</v>
          </cell>
        </row>
        <row r="47">
          <cell r="A47">
            <v>229815</v>
          </cell>
          <cell r="B47" t="str">
            <v>Unity Small Finance Bank Limited</v>
          </cell>
          <cell r="D47">
            <v>44747</v>
          </cell>
          <cell r="E47" t="str">
            <v>Delhi</v>
          </cell>
          <cell r="F47" t="str">
            <v>BBB</v>
          </cell>
          <cell r="G47" t="str">
            <v>B2C</v>
          </cell>
          <cell r="H47" t="str">
            <v>Delhi</v>
          </cell>
          <cell r="I47">
            <v>7.4990000000000001E-2</v>
          </cell>
          <cell r="J47">
            <v>229815</v>
          </cell>
          <cell r="K47" t="str">
            <v>Unity Small Finance Bank Limited</v>
          </cell>
          <cell r="L47">
            <v>61082.33</v>
          </cell>
          <cell r="M47" t="str">
            <v>Investment</v>
          </cell>
          <cell r="P47" t="str">
            <v>Ravi Chandana</v>
          </cell>
          <cell r="Q47" t="str">
            <v>Ravi Kala</v>
          </cell>
          <cell r="R47" t="str">
            <v>Delhi</v>
          </cell>
          <cell r="U47">
            <v>4</v>
          </cell>
          <cell r="V47" t="str">
            <v>Y</v>
          </cell>
          <cell r="W47" t="e">
            <v>#REF!</v>
          </cell>
          <cell r="X47" t="e">
            <v>#REF!</v>
          </cell>
          <cell r="Y47" t="str">
            <v>-</v>
          </cell>
          <cell r="AA47" t="e">
            <v>#REF!</v>
          </cell>
        </row>
        <row r="48">
          <cell r="A48">
            <v>602984</v>
          </cell>
          <cell r="B48" t="str">
            <v>Revfin Services Private Limited</v>
          </cell>
          <cell r="D48">
            <v>45412</v>
          </cell>
          <cell r="E48" t="str">
            <v>Delhi</v>
          </cell>
          <cell r="F48" t="str">
            <v>SD Wan</v>
          </cell>
          <cell r="G48" t="str">
            <v>Spectra IT</v>
          </cell>
          <cell r="H48" t="str">
            <v>Delhi</v>
          </cell>
          <cell r="I48">
            <v>0.33</v>
          </cell>
          <cell r="J48">
            <v>2315668</v>
          </cell>
          <cell r="K48" t="str">
            <v>Revfin Services Private Limited</v>
          </cell>
          <cell r="L48">
            <v>112679.48333333334</v>
          </cell>
          <cell r="M48" t="str">
            <v>Relationship</v>
          </cell>
          <cell r="P48" t="str">
            <v>Bijendra Singh</v>
          </cell>
          <cell r="Q48" t="str">
            <v>Ravi Kala</v>
          </cell>
          <cell r="R48" t="str">
            <v>Delhi</v>
          </cell>
          <cell r="U48">
            <v>4</v>
          </cell>
          <cell r="V48" t="str">
            <v>Y</v>
          </cell>
          <cell r="W48" t="e">
            <v>#REF!</v>
          </cell>
          <cell r="X48" t="e">
            <v>#REF!</v>
          </cell>
          <cell r="Y48" t="str">
            <v>-</v>
          </cell>
          <cell r="AA48" t="e">
            <v>#REF!</v>
          </cell>
        </row>
        <row r="49">
          <cell r="A49">
            <v>2316987</v>
          </cell>
          <cell r="B49" t="str">
            <v>More Retail Private Limited</v>
          </cell>
          <cell r="D49">
            <v>44447</v>
          </cell>
          <cell r="E49" t="str">
            <v>Gurgaon</v>
          </cell>
          <cell r="F49" t="str">
            <v>OBB</v>
          </cell>
          <cell r="G49" t="str">
            <v>B2C</v>
          </cell>
          <cell r="H49" t="str">
            <v>Gurgaon</v>
          </cell>
          <cell r="I49">
            <v>9.9900000000000006E-3</v>
          </cell>
          <cell r="J49">
            <v>2316987</v>
          </cell>
          <cell r="K49" t="str">
            <v>More Retail Private Limited</v>
          </cell>
          <cell r="L49">
            <v>23499</v>
          </cell>
          <cell r="M49" t="str">
            <v>Investment</v>
          </cell>
          <cell r="P49" t="str">
            <v>Vineet Garg</v>
          </cell>
          <cell r="Q49" t="str">
            <v>Vineet Garg</v>
          </cell>
          <cell r="R49" t="str">
            <v>Mumbai</v>
          </cell>
          <cell r="U49">
            <v>0</v>
          </cell>
          <cell r="V49" t="str">
            <v>N</v>
          </cell>
          <cell r="W49" t="e">
            <v>#REF!</v>
          </cell>
          <cell r="X49" t="e">
            <v>#REF!</v>
          </cell>
          <cell r="Y49" t="str">
            <v>-</v>
          </cell>
          <cell r="AA49" t="e">
            <v>#REF!</v>
          </cell>
        </row>
        <row r="50">
          <cell r="A50">
            <v>2318728</v>
          </cell>
          <cell r="B50" t="str">
            <v>Keyence India Private Limited</v>
          </cell>
          <cell r="D50">
            <v>44520</v>
          </cell>
          <cell r="E50" t="str">
            <v>Gurgaon</v>
          </cell>
          <cell r="F50" t="str">
            <v>BBB</v>
          </cell>
          <cell r="G50" t="str">
            <v>B2C</v>
          </cell>
          <cell r="H50" t="str">
            <v>Gurgaon</v>
          </cell>
          <cell r="I50">
            <v>0.12998999999999999</v>
          </cell>
          <cell r="J50">
            <v>2318728</v>
          </cell>
          <cell r="K50" t="str">
            <v>Keyence India Private Limited</v>
          </cell>
          <cell r="L50">
            <v>92165.666666666657</v>
          </cell>
          <cell r="M50" t="str">
            <v>Investment</v>
          </cell>
          <cell r="P50" t="str">
            <v>Lakshay Madan</v>
          </cell>
          <cell r="Q50" t="str">
            <v>Rajeev Misra</v>
          </cell>
          <cell r="R50" t="str">
            <v>Gurgaon</v>
          </cell>
          <cell r="U50">
            <v>3</v>
          </cell>
          <cell r="V50" t="str">
            <v>Y</v>
          </cell>
          <cell r="W50" t="e">
            <v>#REF!</v>
          </cell>
          <cell r="X50" t="e">
            <v>#REF!</v>
          </cell>
          <cell r="Y50" t="str">
            <v>-</v>
          </cell>
          <cell r="AA50" t="e">
            <v>#REF!</v>
          </cell>
        </row>
        <row r="51">
          <cell r="A51">
            <v>2319677</v>
          </cell>
          <cell r="B51" t="str">
            <v>Power Grid Corporation Of India Limited</v>
          </cell>
          <cell r="D51">
            <v>44537</v>
          </cell>
          <cell r="E51" t="str">
            <v>Gurgaon</v>
          </cell>
          <cell r="F51" t="str">
            <v>OBB</v>
          </cell>
          <cell r="G51" t="str">
            <v>B2C</v>
          </cell>
          <cell r="H51" t="str">
            <v>Gurgaon</v>
          </cell>
          <cell r="I51">
            <v>3.3980000000000003E-2</v>
          </cell>
          <cell r="J51">
            <v>2319677</v>
          </cell>
          <cell r="K51" t="str">
            <v>Power Grid Corporation Of India Limited</v>
          </cell>
          <cell r="L51">
            <v>53448</v>
          </cell>
          <cell r="M51" t="str">
            <v>Investment</v>
          </cell>
          <cell r="P51" t="str">
            <v>Syed Sadique Hussain</v>
          </cell>
          <cell r="Q51" t="str">
            <v>Rajeev Misra</v>
          </cell>
          <cell r="R51" t="str">
            <v>Gurgaon</v>
          </cell>
          <cell r="U51">
            <v>2</v>
          </cell>
          <cell r="V51" t="str">
            <v>Y</v>
          </cell>
          <cell r="W51" t="e">
            <v>#REF!</v>
          </cell>
          <cell r="X51" t="e">
            <v>#REF!</v>
          </cell>
          <cell r="Y51" t="str">
            <v>-</v>
          </cell>
          <cell r="AA51" t="e">
            <v>#REF!</v>
          </cell>
        </row>
        <row r="52">
          <cell r="A52">
            <v>2320272</v>
          </cell>
          <cell r="B52" t="str">
            <v>Ienergizer It Services Private Limited</v>
          </cell>
          <cell r="D52">
            <v>44551</v>
          </cell>
          <cell r="E52" t="str">
            <v>Gurgaon</v>
          </cell>
          <cell r="F52" t="str">
            <v>OBB</v>
          </cell>
          <cell r="G52" t="str">
            <v>B2C</v>
          </cell>
          <cell r="H52" t="str">
            <v>Gurgaon</v>
          </cell>
          <cell r="I52">
            <v>1.9980000000000001E-2</v>
          </cell>
          <cell r="J52">
            <v>2320272</v>
          </cell>
          <cell r="K52" t="str">
            <v>Ienergizer It Services Private Limited</v>
          </cell>
          <cell r="L52">
            <v>126106</v>
          </cell>
          <cell r="M52" t="str">
            <v>Relationship</v>
          </cell>
          <cell r="P52" t="str">
            <v>Mithilesh Vishwakarma</v>
          </cell>
          <cell r="Q52" t="str">
            <v>Kritika Bahadur</v>
          </cell>
          <cell r="R52" t="str">
            <v>Noida</v>
          </cell>
          <cell r="U52">
            <v>5</v>
          </cell>
          <cell r="V52" t="str">
            <v>Y</v>
          </cell>
          <cell r="W52" t="e">
            <v>#REF!</v>
          </cell>
          <cell r="X52" t="e">
            <v>#REF!</v>
          </cell>
          <cell r="Y52" t="str">
            <v>-</v>
          </cell>
          <cell r="AA52" t="e">
            <v>#REF!</v>
          </cell>
        </row>
        <row r="53">
          <cell r="A53">
            <v>2333740</v>
          </cell>
          <cell r="B53" t="str">
            <v>Star Health And Allied Insurance Company Limited</v>
          </cell>
          <cell r="D53">
            <v>44901</v>
          </cell>
          <cell r="E53" t="str">
            <v>Delhi</v>
          </cell>
          <cell r="F53" t="str">
            <v>OBB</v>
          </cell>
          <cell r="G53" t="str">
            <v>B2C</v>
          </cell>
          <cell r="H53" t="str">
            <v>Delhi</v>
          </cell>
          <cell r="I53">
            <v>2.699E-2</v>
          </cell>
          <cell r="J53">
            <v>2320478</v>
          </cell>
          <cell r="K53" t="str">
            <v>Star Health And Allied Insurance Company Limited</v>
          </cell>
          <cell r="L53">
            <v>87180.333333333328</v>
          </cell>
          <cell r="M53" t="str">
            <v>Investment</v>
          </cell>
          <cell r="P53" t="str">
            <v>Saranya R</v>
          </cell>
          <cell r="Q53" t="str">
            <v>Vineet Jose</v>
          </cell>
          <cell r="R53" t="str">
            <v>Bangalore-1</v>
          </cell>
          <cell r="U53">
            <v>3</v>
          </cell>
          <cell r="V53" t="str">
            <v>Y</v>
          </cell>
          <cell r="W53" t="e">
            <v>#REF!</v>
          </cell>
          <cell r="X53" t="e">
            <v>#REF!</v>
          </cell>
          <cell r="Y53" t="str">
            <v>-</v>
          </cell>
          <cell r="AA53" t="e">
            <v>#REF!</v>
          </cell>
        </row>
        <row r="54">
          <cell r="A54">
            <v>2321202</v>
          </cell>
          <cell r="B54" t="str">
            <v>Bank Of Baroda</v>
          </cell>
          <cell r="D54">
            <v>44585</v>
          </cell>
          <cell r="E54" t="str">
            <v>Delhi</v>
          </cell>
          <cell r="F54" t="str">
            <v>OBB</v>
          </cell>
          <cell r="G54" t="str">
            <v>B2C</v>
          </cell>
          <cell r="H54" t="str">
            <v>Delhi</v>
          </cell>
          <cell r="I54">
            <v>1.5990000000000001E-2</v>
          </cell>
          <cell r="J54">
            <v>2321202</v>
          </cell>
          <cell r="K54" t="str">
            <v>Bank Of Baroda</v>
          </cell>
          <cell r="L54">
            <v>33211</v>
          </cell>
          <cell r="M54" t="str">
            <v>Investment</v>
          </cell>
          <cell r="P54" t="str">
            <v>Bijendra Singh</v>
          </cell>
          <cell r="Q54" t="str">
            <v>Ravi Kala</v>
          </cell>
          <cell r="R54" t="str">
            <v>Delhi</v>
          </cell>
          <cell r="U54">
            <v>2</v>
          </cell>
          <cell r="V54" t="str">
            <v>Y</v>
          </cell>
          <cell r="W54" t="e">
            <v>#REF!</v>
          </cell>
          <cell r="X54" t="e">
            <v>#REF!</v>
          </cell>
          <cell r="Y54" t="str">
            <v>-</v>
          </cell>
          <cell r="AA54" t="e">
            <v>#REF!</v>
          </cell>
        </row>
        <row r="55">
          <cell r="A55">
            <v>2322634</v>
          </cell>
          <cell r="B55" t="str">
            <v>Sr Institute Of Advanced Ayurvedic Sciences Private Limited</v>
          </cell>
          <cell r="D55">
            <v>44633</v>
          </cell>
          <cell r="E55" t="str">
            <v>Gurgaon</v>
          </cell>
          <cell r="F55" t="str">
            <v>OBB</v>
          </cell>
          <cell r="G55" t="str">
            <v>B2C</v>
          </cell>
          <cell r="H55" t="str">
            <v>Gurgaon</v>
          </cell>
          <cell r="I55">
            <v>2.8979999999999999E-2</v>
          </cell>
          <cell r="J55">
            <v>2322634</v>
          </cell>
          <cell r="K55" t="str">
            <v>Sr Institute Of Advanced Ayurvadic Sciences Private Limited</v>
          </cell>
          <cell r="L55">
            <v>32998</v>
          </cell>
          <cell r="M55" t="str">
            <v>Investment</v>
          </cell>
          <cell r="P55" t="str">
            <v>Syed Sadique Hussain</v>
          </cell>
          <cell r="Q55" t="str">
            <v>Rajeev Misra</v>
          </cell>
          <cell r="R55" t="str">
            <v>Gurgaon</v>
          </cell>
          <cell r="U55">
            <v>4</v>
          </cell>
          <cell r="V55" t="str">
            <v>Y</v>
          </cell>
          <cell r="W55" t="e">
            <v>#REF!</v>
          </cell>
          <cell r="X55" t="e">
            <v>#REF!</v>
          </cell>
          <cell r="Y55" t="str">
            <v>-</v>
          </cell>
          <cell r="AA55" t="e">
            <v>#REF!</v>
          </cell>
        </row>
        <row r="56">
          <cell r="A56">
            <v>2323484</v>
          </cell>
          <cell r="B56" t="str">
            <v>Ugro Capital Limited</v>
          </cell>
          <cell r="D56">
            <v>44653</v>
          </cell>
          <cell r="E56" t="str">
            <v>Mumbai</v>
          </cell>
          <cell r="F56" t="str">
            <v>BBB</v>
          </cell>
          <cell r="G56" t="str">
            <v>B2C</v>
          </cell>
          <cell r="H56" t="str">
            <v>Mumbai</v>
          </cell>
          <cell r="I56">
            <v>6.9989999999999997E-2</v>
          </cell>
          <cell r="J56">
            <v>2323484</v>
          </cell>
          <cell r="K56" t="str">
            <v>Ugro Capital Limited</v>
          </cell>
          <cell r="L56">
            <v>172749</v>
          </cell>
          <cell r="M56" t="str">
            <v>Relationship</v>
          </cell>
          <cell r="P56" t="str">
            <v>Syed Sadique Hussain</v>
          </cell>
          <cell r="Q56" t="str">
            <v>Rajeev Misra</v>
          </cell>
          <cell r="R56" t="str">
            <v>Gurgaon</v>
          </cell>
          <cell r="U56">
            <v>3</v>
          </cell>
          <cell r="V56" t="str">
            <v>Y</v>
          </cell>
          <cell r="W56" t="e">
            <v>#REF!</v>
          </cell>
          <cell r="X56" t="e">
            <v>#REF!</v>
          </cell>
          <cell r="Y56">
            <v>46136</v>
          </cell>
          <cell r="AA56" t="e">
            <v>#REF!</v>
          </cell>
        </row>
        <row r="57">
          <cell r="A57">
            <v>2326925</v>
          </cell>
          <cell r="B57" t="str">
            <v>Algoshack Technologies Private Limited</v>
          </cell>
          <cell r="D57">
            <v>44736</v>
          </cell>
          <cell r="E57" t="str">
            <v>Bangalore</v>
          </cell>
          <cell r="F57" t="str">
            <v>BBB</v>
          </cell>
          <cell r="G57" t="str">
            <v>B2C</v>
          </cell>
          <cell r="H57" t="str">
            <v>Bangalore</v>
          </cell>
          <cell r="I57">
            <v>4.999E-2</v>
          </cell>
          <cell r="J57">
            <v>2326925</v>
          </cell>
          <cell r="K57" t="str">
            <v>Algoshack Technologies Private Limited</v>
          </cell>
          <cell r="L57">
            <v>32499</v>
          </cell>
          <cell r="M57" t="str">
            <v>Investment</v>
          </cell>
          <cell r="P57" t="str">
            <v>Punganuru Shanmugam</v>
          </cell>
          <cell r="Q57" t="str">
            <v>Biswa Ranjan Behera</v>
          </cell>
          <cell r="R57" t="str">
            <v>Bangalore-2</v>
          </cell>
          <cell r="U57">
            <v>3</v>
          </cell>
          <cell r="V57" t="str">
            <v>Y</v>
          </cell>
          <cell r="W57" t="e">
            <v>#REF!</v>
          </cell>
          <cell r="X57" t="e">
            <v>#REF!</v>
          </cell>
          <cell r="Y57" t="str">
            <v>-</v>
          </cell>
          <cell r="AA57" t="e">
            <v>#REF!</v>
          </cell>
        </row>
        <row r="58">
          <cell r="A58">
            <v>2327850</v>
          </cell>
          <cell r="B58" t="str">
            <v>SEQUEL LOGISTICS PRIVATE LIMITED</v>
          </cell>
          <cell r="D58">
            <v>44757</v>
          </cell>
          <cell r="E58" t="str">
            <v>Bangalore</v>
          </cell>
          <cell r="F58" t="str">
            <v>BBB</v>
          </cell>
          <cell r="G58" t="str">
            <v>B2C</v>
          </cell>
          <cell r="H58" t="str">
            <v>Bangalore</v>
          </cell>
          <cell r="I58">
            <v>8.9990000000000001E-2</v>
          </cell>
          <cell r="J58">
            <v>2327850</v>
          </cell>
          <cell r="K58" t="str">
            <v>Sequel Logistics Private Limited</v>
          </cell>
          <cell r="L58">
            <v>17332.333333333336</v>
          </cell>
          <cell r="M58" t="str">
            <v>Investment</v>
          </cell>
          <cell r="P58" t="str">
            <v>Rahul R</v>
          </cell>
          <cell r="Q58" t="str">
            <v>Vineet Jose</v>
          </cell>
          <cell r="R58" t="str">
            <v>Bangalore-1</v>
          </cell>
          <cell r="U58">
            <v>4</v>
          </cell>
          <cell r="V58" t="str">
            <v>Y</v>
          </cell>
          <cell r="W58" t="e">
            <v>#REF!</v>
          </cell>
          <cell r="X58" t="e">
            <v>#REF!</v>
          </cell>
          <cell r="Y58" t="str">
            <v>-</v>
          </cell>
          <cell r="AA58" t="e">
            <v>#REF!</v>
          </cell>
        </row>
        <row r="59">
          <cell r="A59">
            <v>2328834</v>
          </cell>
          <cell r="B59" t="str">
            <v>COMPASS INDIA FOOD SERVICES PRIVATE LIMITED</v>
          </cell>
          <cell r="D59">
            <v>44773</v>
          </cell>
          <cell r="E59" t="str">
            <v>Gurgaon</v>
          </cell>
          <cell r="F59" t="str">
            <v>OBB</v>
          </cell>
          <cell r="G59" t="str">
            <v>B2C</v>
          </cell>
          <cell r="H59" t="str">
            <v>Gurgaon</v>
          </cell>
          <cell r="I59">
            <v>2.9989999999999999E-2</v>
          </cell>
          <cell r="J59">
            <v>2328834</v>
          </cell>
          <cell r="K59" t="str">
            <v>Compass India Food Services Private Limited</v>
          </cell>
          <cell r="L59">
            <v>34228.333333333328</v>
          </cell>
          <cell r="M59" t="str">
            <v>Investment</v>
          </cell>
          <cell r="P59" t="str">
            <v>Lakshay Madan</v>
          </cell>
          <cell r="Q59" t="str">
            <v>Rajeev Misra</v>
          </cell>
          <cell r="R59" t="str">
            <v>Gurgaon</v>
          </cell>
          <cell r="U59">
            <v>1</v>
          </cell>
          <cell r="V59" t="str">
            <v>Y</v>
          </cell>
          <cell r="W59" t="e">
            <v>#REF!</v>
          </cell>
          <cell r="X59" t="e">
            <v>#REF!</v>
          </cell>
          <cell r="Y59" t="str">
            <v>-</v>
          </cell>
          <cell r="AA59" t="e">
            <v>#REF!</v>
          </cell>
        </row>
        <row r="60">
          <cell r="A60">
            <v>2330108</v>
          </cell>
          <cell r="B60" t="str">
            <v>Orchard Healthcare Private Limited</v>
          </cell>
          <cell r="D60">
            <v>44809</v>
          </cell>
          <cell r="E60" t="str">
            <v>Bangalore</v>
          </cell>
          <cell r="F60" t="str">
            <v>BBB</v>
          </cell>
          <cell r="G60" t="str">
            <v>B2C</v>
          </cell>
          <cell r="H60" t="str">
            <v>Bangalore</v>
          </cell>
          <cell r="I60">
            <v>8.9990000000000001E-2</v>
          </cell>
          <cell r="J60">
            <v>2330108</v>
          </cell>
          <cell r="K60" t="str">
            <v>Orchard Healthcare Private Limited</v>
          </cell>
          <cell r="L60">
            <v>53999</v>
          </cell>
          <cell r="M60" t="str">
            <v>Investment</v>
          </cell>
          <cell r="P60" t="str">
            <v>Rahul R</v>
          </cell>
          <cell r="Q60" t="str">
            <v>Vineet Jose</v>
          </cell>
          <cell r="R60" t="str">
            <v>Bangalore-1</v>
          </cell>
          <cell r="U60">
            <v>3</v>
          </cell>
          <cell r="V60" t="str">
            <v>Y</v>
          </cell>
          <cell r="W60" t="e">
            <v>#REF!</v>
          </cell>
          <cell r="X60" t="e">
            <v>#REF!</v>
          </cell>
          <cell r="Y60" t="str">
            <v>-</v>
          </cell>
          <cell r="AA60" t="e">
            <v>#REF!</v>
          </cell>
        </row>
        <row r="61">
          <cell r="A61">
            <v>2330817</v>
          </cell>
          <cell r="B61" t="str">
            <v>Connect4Sure Technologies Private Limited</v>
          </cell>
          <cell r="D61">
            <v>44827</v>
          </cell>
          <cell r="E61" t="str">
            <v>Bangalore</v>
          </cell>
          <cell r="F61" t="str">
            <v>BBB</v>
          </cell>
          <cell r="G61" t="str">
            <v>B2C</v>
          </cell>
          <cell r="H61" t="str">
            <v>Bangalore</v>
          </cell>
          <cell r="I61">
            <v>2.9989999999999999E-2</v>
          </cell>
          <cell r="J61">
            <v>2330844</v>
          </cell>
          <cell r="K61" t="str">
            <v>Connect4Sure Technologies Private Limited</v>
          </cell>
          <cell r="L61">
            <v>38987</v>
          </cell>
          <cell r="M61" t="str">
            <v>Investment</v>
          </cell>
          <cell r="P61" t="str">
            <v>Punganuru Shanmugam</v>
          </cell>
          <cell r="Q61" t="str">
            <v>Biswa Ranjan Behera</v>
          </cell>
          <cell r="R61" t="str">
            <v>Bangalore-2</v>
          </cell>
          <cell r="U61">
            <v>2</v>
          </cell>
          <cell r="V61" t="str">
            <v>Y</v>
          </cell>
          <cell r="W61" t="e">
            <v>#REF!</v>
          </cell>
          <cell r="X61" t="e">
            <v>#REF!</v>
          </cell>
          <cell r="Y61" t="str">
            <v>-</v>
          </cell>
          <cell r="AA61" t="e">
            <v>#REF!</v>
          </cell>
        </row>
        <row r="62">
          <cell r="A62">
            <v>2332556</v>
          </cell>
          <cell r="B62" t="str">
            <v>PREMIUM STRATEGIES MARKETING MANAGEMENT PRIVATE LIMITED</v>
          </cell>
          <cell r="D62">
            <v>45440</v>
          </cell>
          <cell r="E62" t="str">
            <v>NOIDA</v>
          </cell>
          <cell r="F62" t="str">
            <v>BBB</v>
          </cell>
          <cell r="G62" t="str">
            <v>B2C</v>
          </cell>
          <cell r="H62" t="str">
            <v>NOIDA</v>
          </cell>
          <cell r="I62">
            <v>0.23999000000000001</v>
          </cell>
          <cell r="J62">
            <v>2332556</v>
          </cell>
          <cell r="K62" t="str">
            <v>Premium Strategies Marketing Management Private Limited</v>
          </cell>
          <cell r="L62">
            <v>47998</v>
          </cell>
          <cell r="M62" t="str">
            <v>Investment</v>
          </cell>
          <cell r="P62" t="str">
            <v>Mithilesh Vishwakarma</v>
          </cell>
          <cell r="Q62" t="str">
            <v>Kritika Bahadur</v>
          </cell>
          <cell r="R62" t="str">
            <v>Noida</v>
          </cell>
          <cell r="U62">
            <v>2</v>
          </cell>
          <cell r="V62" t="str">
            <v>Y</v>
          </cell>
          <cell r="W62" t="e">
            <v>#REF!</v>
          </cell>
          <cell r="X62" t="e">
            <v>#REF!</v>
          </cell>
          <cell r="Y62" t="str">
            <v>-</v>
          </cell>
          <cell r="AA62" t="e">
            <v>#REF!</v>
          </cell>
        </row>
        <row r="63">
          <cell r="A63">
            <v>2332749</v>
          </cell>
          <cell r="B63" t="str">
            <v>Tecticonism Studio</v>
          </cell>
          <cell r="D63">
            <v>44867</v>
          </cell>
          <cell r="E63" t="str">
            <v>Delhi</v>
          </cell>
          <cell r="F63" t="str">
            <v>OBB</v>
          </cell>
          <cell r="G63" t="str">
            <v>B2C</v>
          </cell>
          <cell r="H63" t="str">
            <v>Delhi</v>
          </cell>
          <cell r="I63">
            <v>2.3980000000000001E-2</v>
          </cell>
          <cell r="J63">
            <v>2332749</v>
          </cell>
          <cell r="K63" t="str">
            <v>Tecticonism Studio</v>
          </cell>
          <cell r="L63">
            <v>32398</v>
          </cell>
          <cell r="M63" t="str">
            <v>Investment</v>
          </cell>
          <cell r="P63" t="str">
            <v>Ravi Chandana</v>
          </cell>
          <cell r="Q63" t="str">
            <v>Ravi Kala</v>
          </cell>
          <cell r="R63" t="str">
            <v>Delhi</v>
          </cell>
          <cell r="U63">
            <v>3</v>
          </cell>
          <cell r="V63" t="str">
            <v>Y</v>
          </cell>
          <cell r="W63" t="e">
            <v>#REF!</v>
          </cell>
          <cell r="X63" t="e">
            <v>#REF!</v>
          </cell>
          <cell r="Y63" t="str">
            <v>-</v>
          </cell>
          <cell r="AA63" t="e">
            <v>#REF!</v>
          </cell>
        </row>
        <row r="64">
          <cell r="A64">
            <v>2337397</v>
          </cell>
          <cell r="B64" t="str">
            <v>DEV IT SERVE PRIVATE LIMITED</v>
          </cell>
          <cell r="D64">
            <v>44975</v>
          </cell>
          <cell r="E64" t="str">
            <v>Gurgaon</v>
          </cell>
          <cell r="F64" t="str">
            <v>OBB</v>
          </cell>
          <cell r="G64" t="str">
            <v>B2C</v>
          </cell>
          <cell r="H64" t="str">
            <v>Gurgaon</v>
          </cell>
          <cell r="I64">
            <v>2.699E-2</v>
          </cell>
          <cell r="J64">
            <v>2337397</v>
          </cell>
          <cell r="K64" t="str">
            <v>Dev It Serve Private Limited</v>
          </cell>
          <cell r="L64">
            <v>31865.666666666668</v>
          </cell>
          <cell r="M64" t="str">
            <v>Investment</v>
          </cell>
          <cell r="P64" t="str">
            <v>Lakshay Madan</v>
          </cell>
          <cell r="Q64" t="str">
            <v>Rajeev Misra</v>
          </cell>
          <cell r="R64" t="str">
            <v>Gurgaon</v>
          </cell>
          <cell r="U64">
            <v>3</v>
          </cell>
          <cell r="V64" t="str">
            <v>Y</v>
          </cell>
          <cell r="W64" t="e">
            <v>#REF!</v>
          </cell>
          <cell r="X64" t="e">
            <v>#REF!</v>
          </cell>
          <cell r="Y64" t="str">
            <v>-</v>
          </cell>
          <cell r="AA64" t="e">
            <v>#REF!</v>
          </cell>
        </row>
        <row r="65">
          <cell r="A65">
            <v>2337824</v>
          </cell>
          <cell r="B65" t="str">
            <v>Obeya Underpinnings LLP</v>
          </cell>
          <cell r="D65">
            <v>44984</v>
          </cell>
          <cell r="E65" t="str">
            <v>Bangalore</v>
          </cell>
          <cell r="F65" t="str">
            <v>BBB</v>
          </cell>
          <cell r="G65" t="str">
            <v>B2C</v>
          </cell>
          <cell r="H65" t="str">
            <v>Bangalore</v>
          </cell>
          <cell r="I65">
            <v>6.9989999999999997E-2</v>
          </cell>
          <cell r="J65">
            <v>2337824</v>
          </cell>
          <cell r="K65" t="str">
            <v>Obeya Underpinning Llp</v>
          </cell>
          <cell r="L65">
            <v>84415</v>
          </cell>
          <cell r="M65" t="str">
            <v>Investment</v>
          </cell>
          <cell r="P65" t="str">
            <v>Rahul R</v>
          </cell>
          <cell r="Q65" t="str">
            <v>Vineet Jose</v>
          </cell>
          <cell r="R65" t="str">
            <v>Bangalore-1</v>
          </cell>
          <cell r="U65">
            <v>4</v>
          </cell>
          <cell r="V65" t="str">
            <v>Y</v>
          </cell>
          <cell r="W65" t="e">
            <v>#REF!</v>
          </cell>
          <cell r="X65" t="e">
            <v>#REF!</v>
          </cell>
          <cell r="Y65" t="str">
            <v>-</v>
          </cell>
          <cell r="AA65" t="e">
            <v>#REF!</v>
          </cell>
        </row>
        <row r="66">
          <cell r="A66">
            <v>2339214</v>
          </cell>
          <cell r="B66" t="str">
            <v>MICROSENSE PRIVATE LIMITED</v>
          </cell>
          <cell r="D66">
            <v>45037</v>
          </cell>
          <cell r="E66" t="str">
            <v>Bangalore</v>
          </cell>
          <cell r="F66" t="str">
            <v>BBB</v>
          </cell>
          <cell r="G66" t="str">
            <v>B2C</v>
          </cell>
          <cell r="H66" t="str">
            <v>Bangalore</v>
          </cell>
          <cell r="I66">
            <v>8.9990000000000001E-2</v>
          </cell>
          <cell r="J66">
            <v>2339214</v>
          </cell>
          <cell r="K66" t="str">
            <v>Microsense Private Limited</v>
          </cell>
          <cell r="L66">
            <v>91082.333333333343</v>
          </cell>
          <cell r="M66" t="str">
            <v>Investment</v>
          </cell>
          <cell r="P66" t="str">
            <v>Saranya R</v>
          </cell>
          <cell r="Q66" t="str">
            <v>Vineet Jose</v>
          </cell>
          <cell r="R66" t="str">
            <v>Bangalore-1</v>
          </cell>
          <cell r="U66">
            <v>4</v>
          </cell>
          <cell r="V66" t="str">
            <v>Y</v>
          </cell>
          <cell r="W66" t="e">
            <v>#REF!</v>
          </cell>
          <cell r="X66" t="e">
            <v>#REF!</v>
          </cell>
          <cell r="Y66" t="str">
            <v>-</v>
          </cell>
          <cell r="AA66" t="e">
            <v>#REF!</v>
          </cell>
        </row>
        <row r="67">
          <cell r="A67">
            <v>2339972</v>
          </cell>
          <cell r="B67" t="str">
            <v>Lautus Technologies Private Limited</v>
          </cell>
          <cell r="D67">
            <v>45071</v>
          </cell>
          <cell r="E67" t="str">
            <v>NOIDA</v>
          </cell>
          <cell r="F67" t="str">
            <v>OBB</v>
          </cell>
          <cell r="G67" t="str">
            <v>B2C</v>
          </cell>
          <cell r="H67" t="str">
            <v>NOIDA</v>
          </cell>
          <cell r="I67">
            <v>4.0980000000000003E-2</v>
          </cell>
          <cell r="J67">
            <v>2339972</v>
          </cell>
          <cell r="K67" t="str">
            <v>Lautus Technologies Private Limited</v>
          </cell>
          <cell r="L67">
            <v>62431.332000000002</v>
          </cell>
          <cell r="M67" t="str">
            <v>Investment</v>
          </cell>
          <cell r="P67" t="str">
            <v>Rishab Prasad</v>
          </cell>
          <cell r="Q67" t="str">
            <v>Ravi Kala</v>
          </cell>
          <cell r="R67" t="str">
            <v>Delhi</v>
          </cell>
          <cell r="U67">
            <v>3</v>
          </cell>
          <cell r="V67" t="str">
            <v>Y</v>
          </cell>
          <cell r="W67" t="e">
            <v>#REF!</v>
          </cell>
          <cell r="X67" t="e">
            <v>#REF!</v>
          </cell>
          <cell r="Y67" t="str">
            <v>-</v>
          </cell>
          <cell r="AA67" t="e">
            <v>#REF!</v>
          </cell>
        </row>
        <row r="68">
          <cell r="A68">
            <v>2340692</v>
          </cell>
          <cell r="B68" t="str">
            <v>Rba Daftar Cowork Private Limited</v>
          </cell>
          <cell r="D68">
            <v>45106</v>
          </cell>
          <cell r="E68" t="str">
            <v>Delhi</v>
          </cell>
          <cell r="F68" t="str">
            <v>OBB</v>
          </cell>
          <cell r="G68" t="str">
            <v>B2C</v>
          </cell>
          <cell r="H68" t="str">
            <v>Delhi</v>
          </cell>
          <cell r="I68">
            <v>3.3980000000000003E-2</v>
          </cell>
          <cell r="J68">
            <v>2340692</v>
          </cell>
          <cell r="K68" t="str">
            <v>Rba Daftar Cowork Private Limited</v>
          </cell>
          <cell r="L68">
            <v>42417.5</v>
          </cell>
          <cell r="M68" t="str">
            <v>Investment</v>
          </cell>
          <cell r="P68" t="str">
            <v>Rishab Prasad</v>
          </cell>
          <cell r="Q68" t="str">
            <v>Ravi Kala</v>
          </cell>
          <cell r="R68" t="str">
            <v>Delhi</v>
          </cell>
          <cell r="U68">
            <v>4</v>
          </cell>
          <cell r="V68" t="str">
            <v>Y</v>
          </cell>
          <cell r="W68" t="e">
            <v>#REF!</v>
          </cell>
          <cell r="X68" t="e">
            <v>#REF!</v>
          </cell>
          <cell r="Y68" t="str">
            <v>-</v>
          </cell>
          <cell r="AA68" t="e">
            <v>#REF!</v>
          </cell>
        </row>
        <row r="69">
          <cell r="A69">
            <v>2340787</v>
          </cell>
          <cell r="B69" t="str">
            <v>Krazybee Services Limited</v>
          </cell>
          <cell r="D69">
            <v>45115</v>
          </cell>
          <cell r="E69" t="str">
            <v>Bangalore</v>
          </cell>
          <cell r="F69" t="str">
            <v>BBB</v>
          </cell>
          <cell r="G69" t="str">
            <v>B2C</v>
          </cell>
          <cell r="H69" t="str">
            <v>Bangalore</v>
          </cell>
          <cell r="I69">
            <v>8.9990000000000001E-2</v>
          </cell>
          <cell r="J69">
            <v>2340787</v>
          </cell>
          <cell r="K69" t="str">
            <v>Krazybee Services Private Limited</v>
          </cell>
          <cell r="L69">
            <v>49832.333333333336</v>
          </cell>
          <cell r="M69" t="str">
            <v>Investment</v>
          </cell>
          <cell r="P69" t="str">
            <v>Rahul R</v>
          </cell>
          <cell r="Q69" t="str">
            <v>Vineet Jose</v>
          </cell>
          <cell r="R69" t="str">
            <v>Bangalore-1</v>
          </cell>
          <cell r="U69">
            <v>1</v>
          </cell>
          <cell r="V69" t="str">
            <v>Y</v>
          </cell>
          <cell r="W69" t="e">
            <v>#REF!</v>
          </cell>
          <cell r="X69" t="e">
            <v>#REF!</v>
          </cell>
          <cell r="Y69" t="str">
            <v>-</v>
          </cell>
          <cell r="AA69" t="e">
            <v>#REF!</v>
          </cell>
        </row>
        <row r="70">
          <cell r="A70">
            <v>2341225</v>
          </cell>
          <cell r="B70" t="str">
            <v>Signoff Semiconductors Private Limited</v>
          </cell>
          <cell r="D70">
            <v>45134</v>
          </cell>
          <cell r="E70" t="str">
            <v>Bangalore</v>
          </cell>
          <cell r="F70" t="str">
            <v>OBB</v>
          </cell>
          <cell r="G70" t="str">
            <v>B2C</v>
          </cell>
          <cell r="H70" t="str">
            <v>Bangalore</v>
          </cell>
          <cell r="I70">
            <v>1.9990000000000001E-2</v>
          </cell>
          <cell r="J70">
            <v>2341225</v>
          </cell>
          <cell r="K70" t="str">
            <v>Signoff Semiconductors Private Limited</v>
          </cell>
          <cell r="L70">
            <v>66165.666666666672</v>
          </cell>
          <cell r="M70" t="str">
            <v>Investment</v>
          </cell>
          <cell r="P70" t="str">
            <v>Punganuru Shanmugam</v>
          </cell>
          <cell r="Q70" t="str">
            <v>Biswa Ranjan Behera</v>
          </cell>
          <cell r="R70" t="str">
            <v>Bangalore-2</v>
          </cell>
          <cell r="U70">
            <v>1</v>
          </cell>
          <cell r="V70" t="str">
            <v>Y</v>
          </cell>
          <cell r="W70" t="e">
            <v>#REF!</v>
          </cell>
          <cell r="X70" t="e">
            <v>#REF!</v>
          </cell>
          <cell r="Y70" t="str">
            <v>-</v>
          </cell>
          <cell r="AA70" t="e">
            <v>#REF!</v>
          </cell>
        </row>
        <row r="71">
          <cell r="A71">
            <v>2341687</v>
          </cell>
          <cell r="B71" t="str">
            <v>DKL Advocates</v>
          </cell>
          <cell r="D71">
            <v>45350</v>
          </cell>
          <cell r="E71" t="str">
            <v>Mumbai</v>
          </cell>
          <cell r="F71" t="str">
            <v>BBB</v>
          </cell>
          <cell r="G71" t="str">
            <v>B2C</v>
          </cell>
          <cell r="H71" t="str">
            <v>Mumbai</v>
          </cell>
          <cell r="I71">
            <v>2.9989999999999999E-2</v>
          </cell>
          <cell r="J71">
            <v>2341687</v>
          </cell>
          <cell r="K71" t="str">
            <v>Dkl Advocates</v>
          </cell>
          <cell r="L71">
            <v>79499</v>
          </cell>
          <cell r="M71" t="str">
            <v>Investment</v>
          </cell>
          <cell r="P71" t="str">
            <v>Nilesh Madhuker Zodape</v>
          </cell>
          <cell r="Q71" t="str">
            <v>Vineet Garg</v>
          </cell>
          <cell r="R71" t="str">
            <v>Mumbai</v>
          </cell>
          <cell r="U71">
            <v>2</v>
          </cell>
          <cell r="V71" t="str">
            <v>Y</v>
          </cell>
          <cell r="W71" t="e">
            <v>#REF!</v>
          </cell>
          <cell r="X71" t="e">
            <v>#REF!</v>
          </cell>
          <cell r="Y71" t="str">
            <v>-</v>
          </cell>
          <cell r="AA71" t="e">
            <v>#REF!</v>
          </cell>
        </row>
        <row r="72">
          <cell r="A72">
            <v>2341926</v>
          </cell>
          <cell r="B72" t="str">
            <v>Spatium Offices Private Limited</v>
          </cell>
          <cell r="D72">
            <v>45192</v>
          </cell>
          <cell r="E72" t="str">
            <v>Bangalore</v>
          </cell>
          <cell r="F72" t="str">
            <v>BBB</v>
          </cell>
          <cell r="G72" t="str">
            <v>B2C</v>
          </cell>
          <cell r="H72" t="str">
            <v>Bangalore</v>
          </cell>
          <cell r="I72">
            <v>8.9990000000000001E-2</v>
          </cell>
          <cell r="J72">
            <v>2341926</v>
          </cell>
          <cell r="K72" t="str">
            <v>Spatium Offices Private Limited</v>
          </cell>
          <cell r="L72">
            <v>39996</v>
          </cell>
          <cell r="M72" t="str">
            <v>Investment</v>
          </cell>
          <cell r="P72" t="str">
            <v>Biswa Ranjan Behera</v>
          </cell>
          <cell r="Q72" t="str">
            <v>Biswa Ranjan Behera</v>
          </cell>
          <cell r="R72" t="str">
            <v>Bangalore-2</v>
          </cell>
          <cell r="U72">
            <v>3</v>
          </cell>
          <cell r="V72" t="str">
            <v>Y</v>
          </cell>
          <cell r="W72" t="e">
            <v>#REF!</v>
          </cell>
          <cell r="X72" t="e">
            <v>#REF!</v>
          </cell>
          <cell r="Y72" t="str">
            <v>-</v>
          </cell>
          <cell r="AA72" t="e">
            <v>#REF!</v>
          </cell>
        </row>
        <row r="73">
          <cell r="A73">
            <v>2342517</v>
          </cell>
          <cell r="B73" t="str">
            <v>Anand Rathi Wealth Limited</v>
          </cell>
          <cell r="D73">
            <v>45215</v>
          </cell>
          <cell r="E73" t="str">
            <v>Delhi</v>
          </cell>
          <cell r="F73" t="str">
            <v>BBB</v>
          </cell>
          <cell r="G73" t="str">
            <v>B2C</v>
          </cell>
          <cell r="H73" t="str">
            <v>Delhi</v>
          </cell>
          <cell r="I73">
            <v>6.9989999999999997E-2</v>
          </cell>
          <cell r="J73">
            <v>2342517</v>
          </cell>
          <cell r="K73" t="str">
            <v>Anand Rathi Wealth Limited</v>
          </cell>
          <cell r="L73">
            <v>51999</v>
          </cell>
          <cell r="M73" t="str">
            <v>Investment</v>
          </cell>
          <cell r="P73" t="str">
            <v>Vineet Garg</v>
          </cell>
          <cell r="Q73" t="str">
            <v>Vineet Garg</v>
          </cell>
          <cell r="R73" t="str">
            <v>Mumbai</v>
          </cell>
          <cell r="U73">
            <v>0</v>
          </cell>
          <cell r="V73" t="str">
            <v>N</v>
          </cell>
          <cell r="W73" t="e">
            <v>#REF!</v>
          </cell>
          <cell r="X73" t="e">
            <v>#REF!</v>
          </cell>
          <cell r="Y73" t="str">
            <v>-</v>
          </cell>
          <cell r="AA73" t="e">
            <v>#REF!</v>
          </cell>
        </row>
        <row r="74">
          <cell r="A74">
            <v>2343173</v>
          </cell>
          <cell r="B74" t="str">
            <v>All India Radio And Doordarshan</v>
          </cell>
          <cell r="D74">
            <v>45265</v>
          </cell>
          <cell r="E74" t="str">
            <v>Mumbai</v>
          </cell>
          <cell r="F74" t="str">
            <v>OBB</v>
          </cell>
          <cell r="G74" t="str">
            <v>B2C</v>
          </cell>
          <cell r="H74" t="str">
            <v>Mumbai</v>
          </cell>
          <cell r="I74">
            <v>1.9990000000000001E-2</v>
          </cell>
          <cell r="J74">
            <v>2343173</v>
          </cell>
          <cell r="K74" t="str">
            <v>All India Radio And Doordarshan</v>
          </cell>
          <cell r="L74">
            <v>6063</v>
          </cell>
          <cell r="M74" t="str">
            <v>Investment</v>
          </cell>
          <cell r="P74" t="str">
            <v>Paritosh Swaroop Saxena</v>
          </cell>
          <cell r="Q74" t="str">
            <v>Paritosh Swaroop Saxena</v>
          </cell>
          <cell r="R74" t="str">
            <v>Media</v>
          </cell>
          <cell r="U74">
            <v>0</v>
          </cell>
          <cell r="V74" t="str">
            <v>N</v>
          </cell>
          <cell r="W74" t="e">
            <v>#REF!</v>
          </cell>
          <cell r="X74" t="e">
            <v>#REF!</v>
          </cell>
          <cell r="Y74" t="str">
            <v>-</v>
          </cell>
          <cell r="AA74" t="e">
            <v>#REF!</v>
          </cell>
        </row>
        <row r="75">
          <cell r="A75">
            <v>2343827</v>
          </cell>
          <cell r="B75" t="str">
            <v>River Mobility Private Limited</v>
          </cell>
          <cell r="D75">
            <v>45303</v>
          </cell>
          <cell r="E75" t="str">
            <v>Bangalore</v>
          </cell>
          <cell r="F75" t="str">
            <v>BBB</v>
          </cell>
          <cell r="G75" t="str">
            <v>B2C</v>
          </cell>
          <cell r="H75" t="str">
            <v>Bangalore</v>
          </cell>
          <cell r="I75">
            <v>3.9989999999999998E-2</v>
          </cell>
          <cell r="J75">
            <v>2343827</v>
          </cell>
          <cell r="K75" t="str">
            <v>River Mobility Private Limited</v>
          </cell>
          <cell r="L75">
            <v>88366.333333333328</v>
          </cell>
          <cell r="M75" t="str">
            <v>Investment</v>
          </cell>
          <cell r="P75" t="str">
            <v>Rahul R</v>
          </cell>
          <cell r="Q75" t="str">
            <v>Vineet Jose</v>
          </cell>
          <cell r="R75" t="str">
            <v>Bangalore-1</v>
          </cell>
          <cell r="U75">
            <v>3</v>
          </cell>
          <cell r="V75" t="str">
            <v>Y</v>
          </cell>
          <cell r="W75" t="e">
            <v>#REF!</v>
          </cell>
          <cell r="X75" t="e">
            <v>#REF!</v>
          </cell>
          <cell r="Y75" t="str">
            <v>-</v>
          </cell>
          <cell r="AA75" t="e">
            <v>#REF!</v>
          </cell>
        </row>
        <row r="76">
          <cell r="A76">
            <v>2344960</v>
          </cell>
          <cell r="B76" t="str">
            <v>Purvah Green Power Private Limited</v>
          </cell>
          <cell r="D76">
            <v>45390</v>
          </cell>
          <cell r="E76" t="str">
            <v>Delhi</v>
          </cell>
          <cell r="F76" t="str">
            <v>OBB</v>
          </cell>
          <cell r="G76" t="str">
            <v>B2C</v>
          </cell>
          <cell r="H76" t="str">
            <v>Delhi</v>
          </cell>
          <cell r="I76">
            <v>1.899E-2</v>
          </cell>
          <cell r="J76">
            <v>2344960</v>
          </cell>
          <cell r="K76" t="str">
            <v>Purvah Green Power Private Limited</v>
          </cell>
          <cell r="L76">
            <v>48065.666666666672</v>
          </cell>
          <cell r="M76" t="str">
            <v>Investment</v>
          </cell>
          <cell r="P76" t="str">
            <v>Bijendra Singh</v>
          </cell>
          <cell r="Q76" t="str">
            <v>Ravi Kala</v>
          </cell>
          <cell r="R76" t="str">
            <v>Delhi</v>
          </cell>
          <cell r="U76">
            <v>2</v>
          </cell>
          <cell r="V76" t="str">
            <v>Y</v>
          </cell>
          <cell r="W76" t="e">
            <v>#REF!</v>
          </cell>
          <cell r="X76" t="e">
            <v>#REF!</v>
          </cell>
          <cell r="Y76" t="str">
            <v>-</v>
          </cell>
          <cell r="AA76" t="e">
            <v>#REF!</v>
          </cell>
        </row>
        <row r="77">
          <cell r="A77">
            <v>2345163</v>
          </cell>
          <cell r="B77" t="str">
            <v>Delta6Labs Fintech Private Limited</v>
          </cell>
          <cell r="D77">
            <v>45396</v>
          </cell>
          <cell r="E77" t="str">
            <v>NOIDA</v>
          </cell>
          <cell r="F77" t="str">
            <v>OBB</v>
          </cell>
          <cell r="G77" t="str">
            <v>B2C</v>
          </cell>
          <cell r="H77" t="str">
            <v>NOIDA</v>
          </cell>
          <cell r="I77">
            <v>2.4979999999999999E-2</v>
          </cell>
          <cell r="J77">
            <v>2345163</v>
          </cell>
          <cell r="K77" t="str">
            <v>Delta6Labs Fintech Private Limited</v>
          </cell>
          <cell r="L77">
            <v>34998</v>
          </cell>
          <cell r="M77" t="str">
            <v>Investment</v>
          </cell>
          <cell r="P77" t="str">
            <v>Mithilesh Vishwakarma</v>
          </cell>
          <cell r="Q77" t="str">
            <v>Kritika Bahadur</v>
          </cell>
          <cell r="R77" t="str">
            <v>Noida</v>
          </cell>
          <cell r="U77">
            <v>0</v>
          </cell>
          <cell r="V77" t="str">
            <v>N</v>
          </cell>
          <cell r="W77" t="e">
            <v>#REF!</v>
          </cell>
          <cell r="X77" t="e">
            <v>#REF!</v>
          </cell>
          <cell r="Y77">
            <v>46118</v>
          </cell>
          <cell r="AA77" t="e">
            <v>#REF!</v>
          </cell>
        </row>
        <row r="78">
          <cell r="A78">
            <v>9132467</v>
          </cell>
          <cell r="B78" t="str">
            <v>KASAR CREDIT AND CAPITAL PRIVATE LIMITED</v>
          </cell>
          <cell r="D78">
            <v>45961</v>
          </cell>
          <cell r="E78" t="str">
            <v>Delhi</v>
          </cell>
          <cell r="F78" t="str">
            <v>ProFi-Office</v>
          </cell>
          <cell r="G78" t="str">
            <v>B2B</v>
          </cell>
          <cell r="H78" t="str">
            <v>Delhi</v>
          </cell>
          <cell r="I78">
            <v>0.17999000000000001</v>
          </cell>
          <cell r="J78">
            <v>2345167</v>
          </cell>
          <cell r="K78" t="str">
            <v>Kasar Credit And Capital Private Limited</v>
          </cell>
          <cell r="L78">
            <v>53997</v>
          </cell>
          <cell r="M78" t="str">
            <v>Investment</v>
          </cell>
          <cell r="P78" t="str">
            <v>Bijendra Singh</v>
          </cell>
          <cell r="Q78" t="str">
            <v>Ravi Kala</v>
          </cell>
          <cell r="R78" t="str">
            <v>Delhi</v>
          </cell>
          <cell r="U78">
            <v>2</v>
          </cell>
          <cell r="V78" t="str">
            <v>Y</v>
          </cell>
          <cell r="W78" t="e">
            <v>#REF!</v>
          </cell>
          <cell r="X78" t="e">
            <v>#REF!</v>
          </cell>
          <cell r="Y78" t="str">
            <v>-</v>
          </cell>
          <cell r="AA78" t="e">
            <v>#REF!</v>
          </cell>
        </row>
        <row r="79">
          <cell r="A79">
            <v>9054971</v>
          </cell>
          <cell r="B79" t="str">
            <v>Apollo Fashion International Limited</v>
          </cell>
          <cell r="D79">
            <v>45444</v>
          </cell>
          <cell r="E79" t="str">
            <v>NOIDA</v>
          </cell>
          <cell r="F79" t="str">
            <v>BIA+</v>
          </cell>
          <cell r="G79" t="str">
            <v>B2B</v>
          </cell>
          <cell r="H79" t="str">
            <v>NOIDA</v>
          </cell>
          <cell r="I79">
            <v>0.33333333333333337</v>
          </cell>
          <cell r="J79">
            <v>2345452</v>
          </cell>
          <cell r="K79" t="str">
            <v>Apollo Fashion International Limited</v>
          </cell>
          <cell r="L79">
            <v>33333.333333333336</v>
          </cell>
          <cell r="M79" t="str">
            <v>Investment</v>
          </cell>
          <cell r="P79" t="str">
            <v>Lakshay Madan</v>
          </cell>
          <cell r="Q79" t="str">
            <v>Rajeev Misra</v>
          </cell>
          <cell r="R79" t="str">
            <v>Gurgaon</v>
          </cell>
          <cell r="U79">
            <v>2</v>
          </cell>
          <cell r="V79" t="str">
            <v>Y</v>
          </cell>
          <cell r="W79" t="e">
            <v>#REF!</v>
          </cell>
          <cell r="X79" t="e">
            <v>#REF!</v>
          </cell>
          <cell r="Y79" t="str">
            <v>-</v>
          </cell>
          <cell r="AA79" t="e">
            <v>#REF!</v>
          </cell>
        </row>
        <row r="80">
          <cell r="A80">
            <v>2345920</v>
          </cell>
          <cell r="B80" t="str">
            <v>Primathon Technology Ventures Private Limited</v>
          </cell>
          <cell r="D80">
            <v>45446</v>
          </cell>
          <cell r="E80" t="str">
            <v>Gurgaon</v>
          </cell>
          <cell r="F80" t="str">
            <v>BBB</v>
          </cell>
          <cell r="G80" t="str">
            <v>B2C</v>
          </cell>
          <cell r="H80" t="str">
            <v>Gurgaon</v>
          </cell>
          <cell r="I80">
            <v>8.9990000000000001E-2</v>
          </cell>
          <cell r="J80">
            <v>2345920</v>
          </cell>
          <cell r="K80" t="str">
            <v>Primathon Technology Ventures Private Limited</v>
          </cell>
          <cell r="L80">
            <v>62165</v>
          </cell>
          <cell r="M80" t="str">
            <v>Investment</v>
          </cell>
          <cell r="P80" t="str">
            <v>Lakshay Madan</v>
          </cell>
          <cell r="Q80" t="str">
            <v>Rajeev Misra</v>
          </cell>
          <cell r="R80" t="str">
            <v>Gurgaon</v>
          </cell>
          <cell r="U80">
            <v>2</v>
          </cell>
          <cell r="V80" t="str">
            <v>Y</v>
          </cell>
          <cell r="W80" t="e">
            <v>#REF!</v>
          </cell>
          <cell r="X80" t="e">
            <v>#REF!</v>
          </cell>
          <cell r="Y80">
            <v>46136</v>
          </cell>
          <cell r="AA80" t="e">
            <v>#REF!</v>
          </cell>
        </row>
        <row r="81">
          <cell r="A81">
            <v>9078986</v>
          </cell>
          <cell r="B81" t="str">
            <v>Housr Technologies Private Limited</v>
          </cell>
          <cell r="D81">
            <v>45505</v>
          </cell>
          <cell r="E81" t="str">
            <v>Gurgaon</v>
          </cell>
          <cell r="F81" t="str">
            <v>MWIFI</v>
          </cell>
          <cell r="G81" t="str">
            <v>B2B</v>
          </cell>
          <cell r="H81" t="str">
            <v>Gurgaon</v>
          </cell>
          <cell r="I81">
            <v>1.181</v>
          </cell>
          <cell r="J81">
            <v>2346014</v>
          </cell>
          <cell r="K81" t="str">
            <v>Housr Technologies Private Limited</v>
          </cell>
          <cell r="L81">
            <v>188500</v>
          </cell>
          <cell r="M81" t="str">
            <v>Relationship</v>
          </cell>
          <cell r="P81" t="str">
            <v>Adarsh Kumar</v>
          </cell>
          <cell r="Q81" t="str">
            <v>Rajeev Misra</v>
          </cell>
          <cell r="R81" t="str">
            <v>Gurgaon</v>
          </cell>
          <cell r="U81">
            <v>3</v>
          </cell>
          <cell r="V81" t="str">
            <v>Y</v>
          </cell>
          <cell r="W81" t="e">
            <v>#REF!</v>
          </cell>
          <cell r="X81" t="e">
            <v>#REF!</v>
          </cell>
          <cell r="Y81" t="str">
            <v>-</v>
          </cell>
          <cell r="AA81" t="e">
            <v>#REF!</v>
          </cell>
        </row>
        <row r="82">
          <cell r="A82">
            <v>2346171</v>
          </cell>
          <cell r="B82" t="str">
            <v>AMS Marketing Solution Private Limited</v>
          </cell>
          <cell r="D82">
            <v>45463</v>
          </cell>
          <cell r="E82" t="str">
            <v>Gurgaon</v>
          </cell>
          <cell r="F82" t="str">
            <v>BBB</v>
          </cell>
          <cell r="G82" t="str">
            <v>B2C</v>
          </cell>
          <cell r="H82" t="str">
            <v>Gurgaon</v>
          </cell>
          <cell r="I82">
            <v>8.9990000000000001E-2</v>
          </cell>
          <cell r="J82">
            <v>2346171</v>
          </cell>
          <cell r="K82" t="str">
            <v>Ams Marketing Solution Private Limited</v>
          </cell>
          <cell r="L82">
            <v>8999</v>
          </cell>
          <cell r="M82" t="str">
            <v>Investment</v>
          </cell>
          <cell r="P82" t="str">
            <v>Lakshay Madan</v>
          </cell>
          <cell r="Q82" t="str">
            <v>Rajeev Misra</v>
          </cell>
          <cell r="R82" t="str">
            <v>Gurgaon</v>
          </cell>
          <cell r="U82">
            <v>1</v>
          </cell>
          <cell r="V82" t="str">
            <v>Y</v>
          </cell>
          <cell r="W82" t="e">
            <v>#REF!</v>
          </cell>
          <cell r="X82" t="e">
            <v>#REF!</v>
          </cell>
          <cell r="Y82" t="str">
            <v>-</v>
          </cell>
          <cell r="AA82" t="e">
            <v>#REF!</v>
          </cell>
        </row>
        <row r="83">
          <cell r="A83">
            <v>9128528</v>
          </cell>
          <cell r="B83" t="str">
            <v>LCX Technologies Private Limited</v>
          </cell>
          <cell r="D83">
            <v>45686</v>
          </cell>
          <cell r="E83" t="str">
            <v>Gurgaon</v>
          </cell>
          <cell r="F83" t="str">
            <v>BIA+</v>
          </cell>
          <cell r="G83" t="str">
            <v>B2B</v>
          </cell>
          <cell r="H83" t="str">
            <v>Gurgaon</v>
          </cell>
          <cell r="I83">
            <v>0.44166666666666665</v>
          </cell>
          <cell r="J83">
            <v>2346179</v>
          </cell>
          <cell r="K83" t="str">
            <v>Lcx Technologies Private Limited</v>
          </cell>
          <cell r="L83">
            <v>44166.666666666664</v>
          </cell>
          <cell r="M83" t="str">
            <v>Investment</v>
          </cell>
          <cell r="P83" t="str">
            <v>Lakshay Madan</v>
          </cell>
          <cell r="Q83" t="str">
            <v>Rajeev Misra</v>
          </cell>
          <cell r="R83" t="str">
            <v>Gurgaon</v>
          </cell>
          <cell r="U83">
            <v>2</v>
          </cell>
          <cell r="V83" t="str">
            <v>Y</v>
          </cell>
          <cell r="W83" t="e">
            <v>#REF!</v>
          </cell>
          <cell r="X83" t="e">
            <v>#REF!</v>
          </cell>
          <cell r="Y83" t="str">
            <v>-</v>
          </cell>
          <cell r="AA83" t="e">
            <v>#REF!</v>
          </cell>
        </row>
        <row r="84">
          <cell r="A84">
            <v>2346669</v>
          </cell>
          <cell r="B84" t="str">
            <v>Riot Labz Private Limited</v>
          </cell>
          <cell r="D84">
            <v>45499</v>
          </cell>
          <cell r="E84" t="str">
            <v>NOIDA</v>
          </cell>
          <cell r="F84" t="str">
            <v>BBB</v>
          </cell>
          <cell r="G84" t="str">
            <v>B2C</v>
          </cell>
          <cell r="H84" t="str">
            <v>NOIDA</v>
          </cell>
          <cell r="I84">
            <v>8.9990000000000001E-2</v>
          </cell>
          <cell r="J84">
            <v>2346669</v>
          </cell>
          <cell r="K84" t="str">
            <v>Riot Labz Private Limited</v>
          </cell>
          <cell r="L84">
            <v>48999</v>
          </cell>
          <cell r="M84" t="str">
            <v>Investment</v>
          </cell>
          <cell r="P84" t="str">
            <v>Rishab Prasad</v>
          </cell>
          <cell r="Q84" t="str">
            <v>Ravi Kala</v>
          </cell>
          <cell r="R84" t="str">
            <v>Delhi</v>
          </cell>
          <cell r="U84">
            <v>2</v>
          </cell>
          <cell r="V84" t="str">
            <v>Y</v>
          </cell>
          <cell r="W84" t="e">
            <v>#REF!</v>
          </cell>
          <cell r="X84" t="e">
            <v>#REF!</v>
          </cell>
          <cell r="Y84" t="str">
            <v>-</v>
          </cell>
          <cell r="AA84" t="e">
            <v>#REF!</v>
          </cell>
        </row>
        <row r="85">
          <cell r="A85">
            <v>2346977</v>
          </cell>
          <cell r="B85" t="str">
            <v>VDK Eduventures Private Limited</v>
          </cell>
          <cell r="D85">
            <v>45529</v>
          </cell>
          <cell r="E85" t="str">
            <v>Delhi</v>
          </cell>
          <cell r="F85" t="str">
            <v>BBB</v>
          </cell>
          <cell r="G85" t="str">
            <v>B2C</v>
          </cell>
          <cell r="H85" t="str">
            <v>Delhi</v>
          </cell>
          <cell r="I85">
            <v>0.12998999999999999</v>
          </cell>
          <cell r="J85">
            <v>2346977</v>
          </cell>
          <cell r="K85" t="str">
            <v>Vdk Eduventures Private Limited</v>
          </cell>
          <cell r="L85">
            <v>101133</v>
          </cell>
          <cell r="M85" t="str">
            <v>Relationship</v>
          </cell>
          <cell r="P85" t="str">
            <v>Bijendra Singh</v>
          </cell>
          <cell r="Q85" t="str">
            <v>Ravi Kala</v>
          </cell>
          <cell r="R85" t="str">
            <v>Delhi</v>
          </cell>
          <cell r="U85">
            <v>2</v>
          </cell>
          <cell r="V85" t="str">
            <v>Y</v>
          </cell>
          <cell r="W85" t="e">
            <v>#REF!</v>
          </cell>
          <cell r="X85" t="e">
            <v>#REF!</v>
          </cell>
          <cell r="Y85" t="str">
            <v>-</v>
          </cell>
          <cell r="AA85" t="e">
            <v>#REF!</v>
          </cell>
        </row>
        <row r="86">
          <cell r="A86">
            <v>2347898</v>
          </cell>
          <cell r="B86" t="str">
            <v>ASPADA INVESTMENT ADVISORS PRIVATE LIMITED</v>
          </cell>
          <cell r="D86">
            <v>45776</v>
          </cell>
          <cell r="E86" t="str">
            <v>Bangalore</v>
          </cell>
          <cell r="F86" t="str">
            <v>BBB</v>
          </cell>
          <cell r="G86" t="str">
            <v>B2C</v>
          </cell>
          <cell r="H86" t="str">
            <v>Bangalore</v>
          </cell>
          <cell r="I86">
            <v>0.11142000000000001</v>
          </cell>
          <cell r="J86">
            <v>2347898</v>
          </cell>
          <cell r="K86" t="str">
            <v>Aspada Investment Advisors Private Limited</v>
          </cell>
          <cell r="L86">
            <v>31975.333333333332</v>
          </cell>
          <cell r="M86" t="str">
            <v>Investment</v>
          </cell>
          <cell r="P86" t="str">
            <v>Vineet Jose</v>
          </cell>
          <cell r="Q86" t="str">
            <v>Vineet Jose</v>
          </cell>
          <cell r="R86" t="str">
            <v>Bangalore-1</v>
          </cell>
          <cell r="U86">
            <v>3</v>
          </cell>
          <cell r="V86" t="str">
            <v>Y</v>
          </cell>
          <cell r="W86" t="e">
            <v>#REF!</v>
          </cell>
          <cell r="X86" t="e">
            <v>#REF!</v>
          </cell>
          <cell r="Y86" t="str">
            <v>-</v>
          </cell>
          <cell r="AA86" t="e">
            <v>#REF!</v>
          </cell>
        </row>
        <row r="87">
          <cell r="A87">
            <v>9118244</v>
          </cell>
          <cell r="B87" t="str">
            <v>Scope Metals Trading And Services India Private Limited</v>
          </cell>
          <cell r="D87">
            <v>45372</v>
          </cell>
          <cell r="E87" t="str">
            <v>Bangalore</v>
          </cell>
          <cell r="F87" t="str">
            <v>MWIFI</v>
          </cell>
          <cell r="G87" t="str">
            <v>B2B</v>
          </cell>
          <cell r="H87" t="str">
            <v>Bangalore</v>
          </cell>
          <cell r="I87">
            <v>1.06667</v>
          </cell>
          <cell r="J87">
            <v>4000047</v>
          </cell>
          <cell r="K87" t="str">
            <v>Scope Metals Trading And Services India Private Limited</v>
          </cell>
          <cell r="L87">
            <v>109667</v>
          </cell>
          <cell r="M87" t="str">
            <v>Relationship</v>
          </cell>
          <cell r="P87" t="str">
            <v>Vineet Jose</v>
          </cell>
          <cell r="Q87" t="str">
            <v>Vineet Jose</v>
          </cell>
          <cell r="R87" t="str">
            <v>Bangalore-1</v>
          </cell>
          <cell r="U87">
            <v>4</v>
          </cell>
          <cell r="V87" t="str">
            <v>Y</v>
          </cell>
          <cell r="W87" t="e">
            <v>#REF!</v>
          </cell>
          <cell r="X87" t="e">
            <v>#REF!</v>
          </cell>
          <cell r="Y87" t="str">
            <v>-</v>
          </cell>
          <cell r="AA87" t="e">
            <v>#REF!</v>
          </cell>
        </row>
        <row r="88">
          <cell r="A88">
            <v>2346112</v>
          </cell>
          <cell r="B88" t="str">
            <v>Gokula Education Foundation (Medical)</v>
          </cell>
          <cell r="D88">
            <v>45455</v>
          </cell>
          <cell r="E88" t="str">
            <v>Bangalore</v>
          </cell>
          <cell r="F88" t="str">
            <v>OBB</v>
          </cell>
          <cell r="G88" t="str">
            <v>B2C</v>
          </cell>
          <cell r="H88" t="str">
            <v>Bangalore</v>
          </cell>
          <cell r="I88">
            <v>1.899E-2</v>
          </cell>
          <cell r="J88">
            <v>7000070</v>
          </cell>
          <cell r="K88" t="str">
            <v>Ms Ramaiah Memorial Hospital</v>
          </cell>
          <cell r="L88">
            <v>88899</v>
          </cell>
          <cell r="M88" t="str">
            <v>Investment</v>
          </cell>
          <cell r="P88" t="str">
            <v>Punganuru Shanmugam</v>
          </cell>
          <cell r="Q88" t="str">
            <v>Biswa Ranjan Behera</v>
          </cell>
          <cell r="R88" t="str">
            <v>Bangalore-2</v>
          </cell>
          <cell r="U88">
            <v>3</v>
          </cell>
          <cell r="V88" t="str">
            <v>Y</v>
          </cell>
          <cell r="W88" t="e">
            <v>#REF!</v>
          </cell>
          <cell r="X88" t="e">
            <v>#REF!</v>
          </cell>
          <cell r="Y88" t="str">
            <v>-</v>
          </cell>
          <cell r="AA88" t="e">
            <v>#REF!</v>
          </cell>
        </row>
        <row r="89">
          <cell r="A89">
            <v>7000122</v>
          </cell>
          <cell r="B89" t="str">
            <v>Crescent Credit Services</v>
          </cell>
          <cell r="D89">
            <v>44904</v>
          </cell>
          <cell r="E89" t="str">
            <v>Bangalore</v>
          </cell>
          <cell r="F89" t="str">
            <v>Voice</v>
          </cell>
          <cell r="G89" t="str">
            <v>B2B</v>
          </cell>
          <cell r="H89" t="str">
            <v>Bangalore</v>
          </cell>
          <cell r="I89">
            <v>0.15</v>
          </cell>
          <cell r="J89">
            <v>7000122</v>
          </cell>
          <cell r="K89" t="str">
            <v>Crescent Credit Services</v>
          </cell>
          <cell r="L89">
            <v>45000</v>
          </cell>
          <cell r="M89" t="str">
            <v>Investment</v>
          </cell>
          <cell r="P89" t="str">
            <v>Punganuru Shanmugam</v>
          </cell>
          <cell r="Q89" t="str">
            <v>Biswa Ranjan Behera</v>
          </cell>
          <cell r="R89" t="str">
            <v>Bangalore-2</v>
          </cell>
          <cell r="U89">
            <v>2</v>
          </cell>
          <cell r="V89" t="str">
            <v>Y</v>
          </cell>
          <cell r="W89" t="e">
            <v>#REF!</v>
          </cell>
          <cell r="X89" t="e">
            <v>#REF!</v>
          </cell>
          <cell r="Y89" t="str">
            <v>-</v>
          </cell>
          <cell r="AA89" t="e">
            <v>#REF!</v>
          </cell>
        </row>
        <row r="90">
          <cell r="A90">
            <v>7000132</v>
          </cell>
          <cell r="B90" t="str">
            <v>Fluent Grid Limited</v>
          </cell>
          <cell r="D90">
            <v>44974</v>
          </cell>
          <cell r="E90" t="str">
            <v>Bangalore</v>
          </cell>
          <cell r="F90" t="str">
            <v>Voice</v>
          </cell>
          <cell r="G90" t="str">
            <v>B2B</v>
          </cell>
          <cell r="H90" t="str">
            <v>Bangalore</v>
          </cell>
          <cell r="I90">
            <v>0.3</v>
          </cell>
          <cell r="J90">
            <v>7000132</v>
          </cell>
          <cell r="K90" t="str">
            <v>Fluent Grid Limited</v>
          </cell>
          <cell r="L90">
            <v>30000</v>
          </cell>
          <cell r="M90" t="str">
            <v>Investment</v>
          </cell>
          <cell r="P90" t="str">
            <v>Rahul R</v>
          </cell>
          <cell r="Q90" t="str">
            <v>Vineet Jose</v>
          </cell>
          <cell r="R90" t="str">
            <v>Bangalore-1</v>
          </cell>
          <cell r="U90">
            <v>4</v>
          </cell>
          <cell r="V90" t="str">
            <v>Y</v>
          </cell>
          <cell r="W90" t="e">
            <v>#REF!</v>
          </cell>
          <cell r="X90" t="e">
            <v>#REF!</v>
          </cell>
          <cell r="Y90" t="str">
            <v>-</v>
          </cell>
          <cell r="AA90" t="e">
            <v>#REF!</v>
          </cell>
        </row>
        <row r="91">
          <cell r="A91">
            <v>9120598</v>
          </cell>
          <cell r="B91" t="str">
            <v>Indifi Technologies Private Limited</v>
          </cell>
          <cell r="D91">
            <v>45321</v>
          </cell>
          <cell r="E91" t="str">
            <v>Gurgaon</v>
          </cell>
          <cell r="F91" t="str">
            <v>BIA+</v>
          </cell>
          <cell r="G91" t="str">
            <v>B2B</v>
          </cell>
          <cell r="H91" t="str">
            <v>Gurgaon</v>
          </cell>
          <cell r="I91">
            <v>0.5</v>
          </cell>
          <cell r="J91">
            <v>7000147</v>
          </cell>
          <cell r="K91" t="str">
            <v>Indifi Technologies Private Limited</v>
          </cell>
          <cell r="L91">
            <v>50000</v>
          </cell>
          <cell r="M91" t="str">
            <v>Investment</v>
          </cell>
          <cell r="P91" t="str">
            <v>Adarsh Kumar</v>
          </cell>
          <cell r="Q91" t="str">
            <v>Rajeev Misra</v>
          </cell>
          <cell r="R91" t="str">
            <v>Gurgaon</v>
          </cell>
          <cell r="U91">
            <v>3</v>
          </cell>
          <cell r="V91" t="str">
            <v>Y</v>
          </cell>
          <cell r="W91" t="e">
            <v>#REF!</v>
          </cell>
          <cell r="X91" t="e">
            <v>#REF!</v>
          </cell>
          <cell r="Y91" t="str">
            <v>-</v>
          </cell>
          <cell r="AA91" t="e">
            <v>#REF!</v>
          </cell>
        </row>
        <row r="92">
          <cell r="A92">
            <v>7000194</v>
          </cell>
          <cell r="B92" t="str">
            <v>Jhs Estate Private Limited</v>
          </cell>
          <cell r="D92">
            <v>45371</v>
          </cell>
          <cell r="E92" t="str">
            <v>Gurgaon</v>
          </cell>
          <cell r="F92" t="str">
            <v>Voice</v>
          </cell>
          <cell r="G92" t="str">
            <v>B2B</v>
          </cell>
          <cell r="H92" t="str">
            <v>Gurgaon</v>
          </cell>
          <cell r="I92">
            <v>7.4999999999999997E-2</v>
          </cell>
          <cell r="J92">
            <v>7000194</v>
          </cell>
          <cell r="K92" t="str">
            <v>Jhs Estate Private Limited</v>
          </cell>
          <cell r="L92">
            <v>51000</v>
          </cell>
          <cell r="M92" t="str">
            <v>Investment</v>
          </cell>
          <cell r="P92" t="str">
            <v>Lakshay Madan</v>
          </cell>
          <cell r="Q92" t="str">
            <v>Rajeev Misra</v>
          </cell>
          <cell r="R92" t="str">
            <v>Gurgaon</v>
          </cell>
          <cell r="U92">
            <v>5</v>
          </cell>
          <cell r="V92" t="str">
            <v>Y</v>
          </cell>
          <cell r="W92" t="e">
            <v>#REF!</v>
          </cell>
          <cell r="X92" t="e">
            <v>#REF!</v>
          </cell>
          <cell r="Y92" t="str">
            <v>-</v>
          </cell>
          <cell r="AA92" t="e">
            <v>#REF!</v>
          </cell>
        </row>
        <row r="93">
          <cell r="A93">
            <v>2347520</v>
          </cell>
          <cell r="B93" t="str">
            <v>Herbio Private Limited</v>
          </cell>
          <cell r="D93">
            <v>45617</v>
          </cell>
          <cell r="E93" t="str">
            <v>Delhi</v>
          </cell>
          <cell r="F93" t="str">
            <v>BBB</v>
          </cell>
          <cell r="G93" t="str">
            <v>B2C</v>
          </cell>
          <cell r="H93" t="str">
            <v>Delhi</v>
          </cell>
          <cell r="I93">
            <v>2.9989999999999999E-2</v>
          </cell>
          <cell r="J93">
            <v>7000221</v>
          </cell>
          <cell r="K93" t="str">
            <v>Herbio Private Limited</v>
          </cell>
          <cell r="L93">
            <v>62999</v>
          </cell>
          <cell r="M93" t="str">
            <v>Investment</v>
          </cell>
          <cell r="P93" t="str">
            <v>Bijendra Singh</v>
          </cell>
          <cell r="Q93" t="str">
            <v>Ravi Kala</v>
          </cell>
          <cell r="R93" t="str">
            <v>Delhi</v>
          </cell>
          <cell r="U93">
            <v>2</v>
          </cell>
          <cell r="V93" t="str">
            <v>Y</v>
          </cell>
          <cell r="W93" t="e">
            <v>#REF!</v>
          </cell>
          <cell r="X93" t="e">
            <v>#REF!</v>
          </cell>
          <cell r="Y93" t="str">
            <v>-</v>
          </cell>
          <cell r="AA93" t="e">
            <v>#REF!</v>
          </cell>
        </row>
        <row r="94">
          <cell r="A94">
            <v>602282</v>
          </cell>
          <cell r="B94" t="str">
            <v>Fore School Of Management</v>
          </cell>
          <cell r="D94">
            <v>44428</v>
          </cell>
          <cell r="E94" t="str">
            <v>Delhi</v>
          </cell>
          <cell r="F94" t="str">
            <v>SD Wan</v>
          </cell>
          <cell r="G94" t="str">
            <v>Spectra IT</v>
          </cell>
          <cell r="H94" t="str">
            <v>Delhi</v>
          </cell>
          <cell r="I94">
            <v>4.7500000000000001E-2</v>
          </cell>
          <cell r="J94">
            <v>9012103</v>
          </cell>
          <cell r="K94" t="str">
            <v>Fore School Of Management</v>
          </cell>
          <cell r="L94">
            <v>132666.66999999998</v>
          </cell>
          <cell r="M94" t="str">
            <v>Relationship</v>
          </cell>
          <cell r="P94" t="str">
            <v>Bijendra Singh</v>
          </cell>
          <cell r="Q94" t="str">
            <v>Ravi Kala</v>
          </cell>
          <cell r="R94" t="str">
            <v>Delhi</v>
          </cell>
          <cell r="U94">
            <v>2</v>
          </cell>
          <cell r="V94" t="str">
            <v>Y</v>
          </cell>
          <cell r="W94" t="e">
            <v>#REF!</v>
          </cell>
          <cell r="X94" t="e">
            <v>#REF!</v>
          </cell>
          <cell r="Y94" t="str">
            <v>-</v>
          </cell>
          <cell r="AA94" t="e">
            <v>#REF!</v>
          </cell>
        </row>
        <row r="95">
          <cell r="A95">
            <v>9013114</v>
          </cell>
          <cell r="B95" t="str">
            <v>Competent Software Private Limited</v>
          </cell>
          <cell r="D95">
            <v>42122</v>
          </cell>
          <cell r="E95" t="str">
            <v>NOIDA</v>
          </cell>
          <cell r="F95" t="str">
            <v>BIA+</v>
          </cell>
          <cell r="G95" t="str">
            <v>B2B</v>
          </cell>
          <cell r="H95" t="str">
            <v>NOIDA</v>
          </cell>
          <cell r="I95">
            <v>0.33333332000000004</v>
          </cell>
          <cell r="J95">
            <v>9013114</v>
          </cell>
          <cell r="K95" t="str">
            <v>Competent Software Private Limited</v>
          </cell>
          <cell r="L95">
            <v>33333.332000000002</v>
          </cell>
          <cell r="M95" t="str">
            <v>Investment</v>
          </cell>
          <cell r="P95" t="str">
            <v>Mithilesh Vishwakarma</v>
          </cell>
          <cell r="Q95" t="str">
            <v>Kritika Bahadur</v>
          </cell>
          <cell r="R95" t="str">
            <v>Noida</v>
          </cell>
          <cell r="U95">
            <v>3</v>
          </cell>
          <cell r="V95" t="str">
            <v>Y</v>
          </cell>
          <cell r="W95" t="e">
            <v>#REF!</v>
          </cell>
          <cell r="X95" t="e">
            <v>#REF!</v>
          </cell>
          <cell r="Y95" t="str">
            <v>-</v>
          </cell>
          <cell r="AA95" t="e">
            <v>#REF!</v>
          </cell>
        </row>
        <row r="96">
          <cell r="A96">
            <v>9014016</v>
          </cell>
          <cell r="B96" t="str">
            <v>RSWM Limited</v>
          </cell>
          <cell r="D96">
            <v>42095</v>
          </cell>
          <cell r="E96" t="str">
            <v>NOIDA</v>
          </cell>
          <cell r="F96" t="str">
            <v>BIA+</v>
          </cell>
          <cell r="G96" t="str">
            <v>B2B</v>
          </cell>
          <cell r="H96" t="str">
            <v>NOIDA</v>
          </cell>
          <cell r="I96">
            <v>0.31</v>
          </cell>
          <cell r="J96">
            <v>9014016</v>
          </cell>
          <cell r="K96" t="str">
            <v>Rswm Limited</v>
          </cell>
          <cell r="L96">
            <v>41000</v>
          </cell>
          <cell r="M96" t="str">
            <v>Investment</v>
          </cell>
          <cell r="P96" t="str">
            <v>Mithilesh Vishwakarma</v>
          </cell>
          <cell r="Q96" t="str">
            <v>Kritika Bahadur</v>
          </cell>
          <cell r="R96" t="str">
            <v>Noida</v>
          </cell>
          <cell r="U96">
            <v>1</v>
          </cell>
          <cell r="V96" t="str">
            <v>Y</v>
          </cell>
          <cell r="W96" t="e">
            <v>#REF!</v>
          </cell>
          <cell r="X96" t="e">
            <v>#REF!</v>
          </cell>
          <cell r="Y96" t="str">
            <v>-</v>
          </cell>
          <cell r="AA96" t="e">
            <v>#REF!</v>
          </cell>
        </row>
        <row r="97">
          <cell r="A97">
            <v>9014250</v>
          </cell>
          <cell r="B97" t="str">
            <v>Spicejet Limited</v>
          </cell>
          <cell r="D97">
            <v>42156</v>
          </cell>
          <cell r="E97" t="str">
            <v>Gurgaon</v>
          </cell>
          <cell r="F97" t="str">
            <v>BIA+</v>
          </cell>
          <cell r="G97" t="str">
            <v>B2B</v>
          </cell>
          <cell r="H97" t="str">
            <v>Gurgaon</v>
          </cell>
          <cell r="I97">
            <v>0.95099999999999996</v>
          </cell>
          <cell r="J97">
            <v>9014250</v>
          </cell>
          <cell r="K97" t="str">
            <v>Spicejet Limited</v>
          </cell>
          <cell r="L97">
            <v>95100</v>
          </cell>
          <cell r="M97" t="str">
            <v>Investment</v>
          </cell>
          <cell r="P97" t="str">
            <v>Syed Sadique Hussain</v>
          </cell>
          <cell r="Q97" t="str">
            <v>Rajeev Misra</v>
          </cell>
          <cell r="R97" t="str">
            <v>Gurgaon</v>
          </cell>
          <cell r="U97">
            <v>3</v>
          </cell>
          <cell r="V97" t="str">
            <v>Y</v>
          </cell>
          <cell r="W97" t="e">
            <v>#REF!</v>
          </cell>
          <cell r="X97" t="e">
            <v>#REF!</v>
          </cell>
          <cell r="Y97" t="str">
            <v>-</v>
          </cell>
          <cell r="AA97" t="e">
            <v>#REF!</v>
          </cell>
        </row>
        <row r="98">
          <cell r="A98">
            <v>9014980</v>
          </cell>
          <cell r="B98" t="str">
            <v>North Shore Technologies Private Limited</v>
          </cell>
          <cell r="D98">
            <v>42125</v>
          </cell>
          <cell r="E98" t="str">
            <v>NOIDA</v>
          </cell>
          <cell r="F98" t="str">
            <v>BIA+</v>
          </cell>
          <cell r="G98" t="str">
            <v>B2B</v>
          </cell>
          <cell r="H98" t="str">
            <v>NOIDA</v>
          </cell>
          <cell r="I98">
            <v>0.66666669999999995</v>
          </cell>
          <cell r="J98">
            <v>9014980</v>
          </cell>
          <cell r="K98" t="str">
            <v>North Shore Technologies Private Limited</v>
          </cell>
          <cell r="L98">
            <v>66666.67</v>
          </cell>
          <cell r="M98" t="str">
            <v>Investment</v>
          </cell>
          <cell r="P98" t="str">
            <v>Kritika Bahadur</v>
          </cell>
          <cell r="Q98" t="str">
            <v>Kritika Bahadur</v>
          </cell>
          <cell r="R98" t="str">
            <v>Noida</v>
          </cell>
          <cell r="U98">
            <v>4</v>
          </cell>
          <cell r="V98" t="str">
            <v>Y</v>
          </cell>
          <cell r="W98" t="e">
            <v>#REF!</v>
          </cell>
          <cell r="X98" t="e">
            <v>#REF!</v>
          </cell>
          <cell r="Y98" t="str">
            <v>-</v>
          </cell>
          <cell r="AA98" t="e">
            <v>#REF!</v>
          </cell>
        </row>
        <row r="99">
          <cell r="A99">
            <v>9015309</v>
          </cell>
          <cell r="B99" t="str">
            <v>S And B Engineers And Constructors LLP</v>
          </cell>
          <cell r="D99">
            <v>42125</v>
          </cell>
          <cell r="E99" t="str">
            <v>NOIDA</v>
          </cell>
          <cell r="F99" t="str">
            <v>BIA+</v>
          </cell>
          <cell r="G99" t="str">
            <v>B2B</v>
          </cell>
          <cell r="H99" t="str">
            <v>NOIDA</v>
          </cell>
          <cell r="I99">
            <v>0.72499999999999998</v>
          </cell>
          <cell r="J99">
            <v>9015309</v>
          </cell>
          <cell r="K99" t="str">
            <v>S And B Engineers And Constructors Llp</v>
          </cell>
          <cell r="L99">
            <v>72500</v>
          </cell>
          <cell r="M99" t="str">
            <v>Investment</v>
          </cell>
          <cell r="P99" t="str">
            <v>Mithilesh Vishwakarma</v>
          </cell>
          <cell r="Q99" t="str">
            <v>Kritika Bahadur</v>
          </cell>
          <cell r="R99" t="str">
            <v>Noida</v>
          </cell>
          <cell r="U99">
            <v>2</v>
          </cell>
          <cell r="V99" t="str">
            <v>Y</v>
          </cell>
          <cell r="W99" t="e">
            <v>#REF!</v>
          </cell>
          <cell r="X99" t="e">
            <v>#REF!</v>
          </cell>
          <cell r="Y99" t="str">
            <v>-</v>
          </cell>
          <cell r="AA99" t="e">
            <v>#REF!</v>
          </cell>
        </row>
        <row r="100">
          <cell r="A100">
            <v>9015452</v>
          </cell>
          <cell r="B100" t="str">
            <v>Acro Technologies India Private Limited</v>
          </cell>
          <cell r="D100">
            <v>42125</v>
          </cell>
          <cell r="E100" t="str">
            <v>NOIDA</v>
          </cell>
          <cell r="F100" t="str">
            <v>BIA+</v>
          </cell>
          <cell r="G100" t="str">
            <v>B2B</v>
          </cell>
          <cell r="H100" t="str">
            <v>NOIDA</v>
          </cell>
          <cell r="I100">
            <v>0.33333332000000004</v>
          </cell>
          <cell r="J100">
            <v>9015452</v>
          </cell>
          <cell r="K100" t="str">
            <v>Acro Technologies India Private Limited</v>
          </cell>
          <cell r="L100">
            <v>52283.332000000002</v>
          </cell>
          <cell r="M100" t="str">
            <v>Investment</v>
          </cell>
          <cell r="P100" t="str">
            <v>Mithilesh Vishwakarma</v>
          </cell>
          <cell r="Q100" t="str">
            <v>Kritika Bahadur</v>
          </cell>
          <cell r="R100" t="str">
            <v>Noida</v>
          </cell>
          <cell r="U100">
            <v>2</v>
          </cell>
          <cell r="V100" t="str">
            <v>Y</v>
          </cell>
          <cell r="W100" t="e">
            <v>#REF!</v>
          </cell>
          <cell r="X100" t="e">
            <v>#REF!</v>
          </cell>
          <cell r="Y100" t="str">
            <v>-</v>
          </cell>
          <cell r="AA100" t="e">
            <v>#REF!</v>
          </cell>
        </row>
        <row r="101">
          <cell r="A101">
            <v>9015497</v>
          </cell>
          <cell r="B101" t="str">
            <v>Anr Software Private Limited</v>
          </cell>
          <cell r="D101">
            <v>42125</v>
          </cell>
          <cell r="E101" t="str">
            <v>NOIDA</v>
          </cell>
          <cell r="F101" t="str">
            <v>BIA+</v>
          </cell>
          <cell r="G101" t="str">
            <v>B2B</v>
          </cell>
          <cell r="H101" t="str">
            <v>NOIDA</v>
          </cell>
          <cell r="I101">
            <v>0.4583333</v>
          </cell>
          <cell r="J101">
            <v>9015497</v>
          </cell>
          <cell r="K101" t="str">
            <v>Anr Software Private Limited</v>
          </cell>
          <cell r="L101">
            <v>45833.33</v>
          </cell>
          <cell r="M101" t="str">
            <v>Investment</v>
          </cell>
          <cell r="P101" t="str">
            <v>Mithilesh Vishwakarma</v>
          </cell>
          <cell r="Q101" t="str">
            <v>Kritika Bahadur</v>
          </cell>
          <cell r="R101" t="str">
            <v>Noida</v>
          </cell>
          <cell r="U101">
            <v>2</v>
          </cell>
          <cell r="V101" t="str">
            <v>Y</v>
          </cell>
          <cell r="W101" t="e">
            <v>#REF!</v>
          </cell>
          <cell r="X101" t="e">
            <v>#REF!</v>
          </cell>
          <cell r="Y101" t="str">
            <v>-</v>
          </cell>
          <cell r="AA101" t="e">
            <v>#REF!</v>
          </cell>
        </row>
        <row r="102">
          <cell r="A102">
            <v>9133221</v>
          </cell>
          <cell r="B102" t="str">
            <v>Birchstreet Systems (India) Private Limited</v>
          </cell>
          <cell r="D102">
            <v>45987</v>
          </cell>
          <cell r="E102" t="str">
            <v>NOIDA</v>
          </cell>
          <cell r="F102" t="str">
            <v>BIA+</v>
          </cell>
          <cell r="G102" t="str">
            <v>B2B</v>
          </cell>
          <cell r="H102" t="str">
            <v>NOIDA</v>
          </cell>
          <cell r="I102">
            <v>0.6</v>
          </cell>
          <cell r="J102">
            <v>9015520</v>
          </cell>
          <cell r="K102" t="str">
            <v>Birchstreet Systems (India) Private Limited</v>
          </cell>
          <cell r="L102">
            <v>60000</v>
          </cell>
          <cell r="M102" t="str">
            <v>Investment</v>
          </cell>
          <cell r="P102" t="str">
            <v>Kritika Bahadur</v>
          </cell>
          <cell r="Q102" t="str">
            <v>Kritika Bahadur</v>
          </cell>
          <cell r="R102" t="str">
            <v>Noida</v>
          </cell>
          <cell r="U102">
            <v>2</v>
          </cell>
          <cell r="V102" t="str">
            <v>Y</v>
          </cell>
          <cell r="W102" t="e">
            <v>#REF!</v>
          </cell>
          <cell r="X102" t="e">
            <v>#REF!</v>
          </cell>
          <cell r="Y102" t="str">
            <v>-</v>
          </cell>
          <cell r="AA102" t="e">
            <v>#REF!</v>
          </cell>
        </row>
        <row r="103">
          <cell r="A103">
            <v>9015872</v>
          </cell>
          <cell r="B103" t="str">
            <v>Aimil Limited</v>
          </cell>
          <cell r="D103">
            <v>42125</v>
          </cell>
          <cell r="E103" t="str">
            <v>Delhi</v>
          </cell>
          <cell r="F103" t="str">
            <v>BIA+</v>
          </cell>
          <cell r="G103" t="str">
            <v>B2B</v>
          </cell>
          <cell r="H103" t="str">
            <v>Delhi</v>
          </cell>
          <cell r="I103">
            <v>0.33333000000000002</v>
          </cell>
          <cell r="J103">
            <v>9015872</v>
          </cell>
          <cell r="K103" t="str">
            <v>Aimil Pharmaceuticals India Limited</v>
          </cell>
          <cell r="L103">
            <v>97499.666666666672</v>
          </cell>
          <cell r="M103" t="str">
            <v>Investment</v>
          </cell>
          <cell r="P103" t="str">
            <v>Rishab Prasad</v>
          </cell>
          <cell r="Q103" t="str">
            <v>Ravi Kala</v>
          </cell>
          <cell r="R103" t="str">
            <v>Delhi</v>
          </cell>
          <cell r="U103">
            <v>5</v>
          </cell>
          <cell r="V103" t="str">
            <v>Y</v>
          </cell>
          <cell r="W103" t="e">
            <v>#REF!</v>
          </cell>
          <cell r="X103" t="e">
            <v>#REF!</v>
          </cell>
          <cell r="Y103" t="str">
            <v>-</v>
          </cell>
          <cell r="AA103" t="e">
            <v>#REF!</v>
          </cell>
        </row>
        <row r="104">
          <cell r="A104">
            <v>9015918</v>
          </cell>
          <cell r="B104" t="str">
            <v>Puresoftware Technologies Private Limited</v>
          </cell>
          <cell r="D104">
            <v>45292</v>
          </cell>
          <cell r="E104" t="str">
            <v>NOIDA</v>
          </cell>
          <cell r="F104" t="str">
            <v>BIA+</v>
          </cell>
          <cell r="G104" t="str">
            <v>B2B</v>
          </cell>
          <cell r="H104" t="str">
            <v>NOIDA</v>
          </cell>
          <cell r="I104">
            <v>0.33333333333333337</v>
          </cell>
          <cell r="J104">
            <v>9015918</v>
          </cell>
          <cell r="K104" t="str">
            <v>Puresoftware Technologies Private Limited</v>
          </cell>
          <cell r="L104">
            <v>33333.333333333336</v>
          </cell>
          <cell r="M104" t="str">
            <v>Investment</v>
          </cell>
          <cell r="P104" t="str">
            <v>Mithilesh Vishwakarma</v>
          </cell>
          <cell r="Q104" t="str">
            <v>Kritika Bahadur</v>
          </cell>
          <cell r="R104" t="str">
            <v>Noida</v>
          </cell>
          <cell r="U104">
            <v>2</v>
          </cell>
          <cell r="V104" t="str">
            <v>Y</v>
          </cell>
          <cell r="W104" t="e">
            <v>#REF!</v>
          </cell>
          <cell r="X104" t="e">
            <v>#REF!</v>
          </cell>
          <cell r="Y104" t="str">
            <v>-</v>
          </cell>
          <cell r="AA104" t="e">
            <v>#REF!</v>
          </cell>
        </row>
        <row r="105">
          <cell r="A105">
            <v>9016225</v>
          </cell>
          <cell r="B105" t="str">
            <v>PE analytics limited</v>
          </cell>
          <cell r="D105">
            <v>42248</v>
          </cell>
          <cell r="E105" t="str">
            <v>Gurgaon</v>
          </cell>
          <cell r="F105" t="str">
            <v>MBIA</v>
          </cell>
          <cell r="G105" t="str">
            <v>B2B</v>
          </cell>
          <cell r="H105" t="str">
            <v>Gurgaon</v>
          </cell>
          <cell r="I105">
            <v>0.3</v>
          </cell>
          <cell r="J105">
            <v>9016225</v>
          </cell>
          <cell r="K105" t="str">
            <v>Pe Analytics Limited</v>
          </cell>
          <cell r="L105">
            <v>30000</v>
          </cell>
          <cell r="M105" t="str">
            <v>Investment</v>
          </cell>
          <cell r="P105" t="str">
            <v>Syed Sadique Hussain</v>
          </cell>
          <cell r="Q105" t="str">
            <v>Rajeev Misra</v>
          </cell>
          <cell r="R105" t="str">
            <v>Gurgaon</v>
          </cell>
          <cell r="U105">
            <v>2</v>
          </cell>
          <cell r="V105" t="str">
            <v>Y</v>
          </cell>
          <cell r="W105" t="e">
            <v>#REF!</v>
          </cell>
          <cell r="X105" t="e">
            <v>#REF!</v>
          </cell>
          <cell r="Y105" t="str">
            <v>-</v>
          </cell>
          <cell r="AA105" t="e">
            <v>#REF!</v>
          </cell>
        </row>
        <row r="106">
          <cell r="A106">
            <v>9016267</v>
          </cell>
          <cell r="B106" t="str">
            <v>Us Tech Solutions Private Limited</v>
          </cell>
          <cell r="D106">
            <v>42125</v>
          </cell>
          <cell r="E106" t="str">
            <v>NOIDA</v>
          </cell>
          <cell r="F106" t="str">
            <v>BIA+</v>
          </cell>
          <cell r="G106" t="str">
            <v>B2B</v>
          </cell>
          <cell r="H106" t="str">
            <v>NOIDA</v>
          </cell>
          <cell r="I106">
            <v>0.67500000000000004</v>
          </cell>
          <cell r="J106">
            <v>9016267</v>
          </cell>
          <cell r="K106" t="str">
            <v>Us Tech Solutions Private Limited</v>
          </cell>
          <cell r="L106">
            <v>67500</v>
          </cell>
          <cell r="M106" t="str">
            <v>Investment</v>
          </cell>
          <cell r="P106" t="str">
            <v>Mithilesh Vishwakarma</v>
          </cell>
          <cell r="Q106" t="str">
            <v>Kritika Bahadur</v>
          </cell>
          <cell r="R106" t="str">
            <v>Noida</v>
          </cell>
          <cell r="U106">
            <v>2</v>
          </cell>
          <cell r="V106" t="str">
            <v>Y</v>
          </cell>
          <cell r="W106" t="e">
            <v>#REF!</v>
          </cell>
          <cell r="X106" t="e">
            <v>#REF!</v>
          </cell>
          <cell r="Y106" t="str">
            <v>-</v>
          </cell>
          <cell r="AA106" t="e">
            <v>#REF!</v>
          </cell>
        </row>
        <row r="107">
          <cell r="A107">
            <v>9016327</v>
          </cell>
          <cell r="B107" t="str">
            <v>Peoplestrong Technologies Private Limited</v>
          </cell>
          <cell r="D107">
            <v>42125</v>
          </cell>
          <cell r="E107" t="str">
            <v>Gurgaon</v>
          </cell>
          <cell r="F107" t="str">
            <v>BIA+</v>
          </cell>
          <cell r="G107" t="str">
            <v>B2B</v>
          </cell>
          <cell r="H107" t="str">
            <v>Gurgaon</v>
          </cell>
          <cell r="I107">
            <v>0.83333333333333326</v>
          </cell>
          <cell r="J107">
            <v>9016327</v>
          </cell>
          <cell r="K107" t="str">
            <v>Peoplestrong Technologies Private Limited</v>
          </cell>
          <cell r="L107">
            <v>83333.333333333328</v>
          </cell>
          <cell r="M107" t="str">
            <v>Investment</v>
          </cell>
          <cell r="P107" t="str">
            <v>Syed Sadique Hussain</v>
          </cell>
          <cell r="Q107" t="str">
            <v>Rajeev Misra</v>
          </cell>
          <cell r="R107" t="str">
            <v>Gurgaon</v>
          </cell>
          <cell r="U107">
            <v>3</v>
          </cell>
          <cell r="V107" t="str">
            <v>Y</v>
          </cell>
          <cell r="W107" t="e">
            <v>#REF!</v>
          </cell>
          <cell r="X107" t="e">
            <v>#REF!</v>
          </cell>
          <cell r="Y107" t="str">
            <v>-</v>
          </cell>
          <cell r="AA107" t="e">
            <v>#REF!</v>
          </cell>
        </row>
        <row r="108">
          <cell r="A108">
            <v>210792</v>
          </cell>
          <cell r="B108" t="str">
            <v>Ingenico International India Private Limited</v>
          </cell>
          <cell r="D108">
            <v>43698</v>
          </cell>
          <cell r="E108" t="str">
            <v>NOIDA</v>
          </cell>
          <cell r="F108" t="str">
            <v>OBB</v>
          </cell>
          <cell r="G108" t="str">
            <v>B2C</v>
          </cell>
          <cell r="H108" t="str">
            <v>NOIDA</v>
          </cell>
          <cell r="I108">
            <v>1.5990000000000001E-2</v>
          </cell>
          <cell r="J108">
            <v>9016364</v>
          </cell>
          <cell r="K108" t="str">
            <v>Ingenico International India Private Limited</v>
          </cell>
          <cell r="L108">
            <v>39099</v>
          </cell>
          <cell r="M108" t="str">
            <v>Investment</v>
          </cell>
          <cell r="P108" t="str">
            <v>Nilesh Madhuker Zodape</v>
          </cell>
          <cell r="Q108" t="str">
            <v>Vineet Garg</v>
          </cell>
          <cell r="R108" t="str">
            <v>Mumbai</v>
          </cell>
          <cell r="U108">
            <v>1</v>
          </cell>
          <cell r="V108" t="str">
            <v>Y</v>
          </cell>
          <cell r="W108" t="e">
            <v>#REF!</v>
          </cell>
          <cell r="X108" t="e">
            <v>#REF!</v>
          </cell>
          <cell r="Y108" t="str">
            <v>-</v>
          </cell>
          <cell r="AA108" t="e">
            <v>#REF!</v>
          </cell>
        </row>
        <row r="109">
          <cell r="A109">
            <v>9016489</v>
          </cell>
          <cell r="B109" t="str">
            <v>Embassy Of Poland</v>
          </cell>
          <cell r="D109">
            <v>42125</v>
          </cell>
          <cell r="E109" t="str">
            <v>Delhi</v>
          </cell>
          <cell r="F109" t="str">
            <v>BIA+</v>
          </cell>
          <cell r="G109" t="str">
            <v>B2B</v>
          </cell>
          <cell r="H109" t="str">
            <v>Delhi</v>
          </cell>
          <cell r="I109">
            <v>0.22916669999999997</v>
          </cell>
          <cell r="J109">
            <v>9016489</v>
          </cell>
          <cell r="K109" t="str">
            <v>Embassy Of Poland</v>
          </cell>
          <cell r="L109">
            <v>47916.67</v>
          </cell>
          <cell r="M109" t="str">
            <v>Investment</v>
          </cell>
          <cell r="P109" t="str">
            <v>Rishab Prasad</v>
          </cell>
          <cell r="Q109" t="str">
            <v>Ravi Kala</v>
          </cell>
          <cell r="R109" t="str">
            <v>Delhi</v>
          </cell>
          <cell r="U109">
            <v>5</v>
          </cell>
          <cell r="V109" t="str">
            <v>Y</v>
          </cell>
          <cell r="W109" t="e">
            <v>#REF!</v>
          </cell>
          <cell r="X109" t="e">
            <v>#REF!</v>
          </cell>
          <cell r="Y109" t="str">
            <v>-</v>
          </cell>
          <cell r="AA109" t="e">
            <v>#REF!</v>
          </cell>
        </row>
        <row r="110">
          <cell r="A110">
            <v>9016961</v>
          </cell>
          <cell r="B110" t="str">
            <v>Austrian Embassy New Delhi</v>
          </cell>
          <cell r="D110">
            <v>42125</v>
          </cell>
          <cell r="E110" t="str">
            <v>Delhi</v>
          </cell>
          <cell r="F110" t="str">
            <v>BIA+</v>
          </cell>
          <cell r="G110" t="str">
            <v>B2B</v>
          </cell>
          <cell r="H110" t="str">
            <v>Delhi</v>
          </cell>
          <cell r="I110">
            <v>0.52916668</v>
          </cell>
          <cell r="J110">
            <v>9016961</v>
          </cell>
          <cell r="K110" t="str">
            <v>Austrian Embassy New Delhi</v>
          </cell>
          <cell r="L110">
            <v>52916.667999999998</v>
          </cell>
          <cell r="M110" t="str">
            <v>Investment</v>
          </cell>
          <cell r="P110" t="str">
            <v>Rishab Prasad</v>
          </cell>
          <cell r="Q110" t="str">
            <v>Ravi Kala</v>
          </cell>
          <cell r="R110" t="str">
            <v>Delhi</v>
          </cell>
          <cell r="U110">
            <v>2</v>
          </cell>
          <cell r="V110" t="str">
            <v>Y</v>
          </cell>
          <cell r="W110" t="e">
            <v>#REF!</v>
          </cell>
          <cell r="X110" t="e">
            <v>#REF!</v>
          </cell>
          <cell r="Y110" t="str">
            <v>-</v>
          </cell>
          <cell r="AA110" t="e">
            <v>#REF!</v>
          </cell>
        </row>
        <row r="111">
          <cell r="A111">
            <v>187031</v>
          </cell>
          <cell r="B111" t="str">
            <v>Sol Logics</v>
          </cell>
          <cell r="D111">
            <v>43136</v>
          </cell>
          <cell r="E111" t="str">
            <v>NOIDA</v>
          </cell>
          <cell r="F111" t="str">
            <v>OBB</v>
          </cell>
          <cell r="G111" t="str">
            <v>B2C</v>
          </cell>
          <cell r="H111" t="str">
            <v>NOIDA</v>
          </cell>
          <cell r="I111">
            <v>2.9989999999999999E-2</v>
          </cell>
          <cell r="J111">
            <v>9016983</v>
          </cell>
          <cell r="K111" t="str">
            <v>Structures Online</v>
          </cell>
          <cell r="L111">
            <v>58832.332000000002</v>
          </cell>
          <cell r="M111" t="str">
            <v>Investment</v>
          </cell>
          <cell r="P111" t="str">
            <v>Mithilesh Vishwakarma</v>
          </cell>
          <cell r="Q111" t="str">
            <v>Kritika Bahadur</v>
          </cell>
          <cell r="R111" t="str">
            <v>Noida</v>
          </cell>
          <cell r="U111">
            <v>1</v>
          </cell>
          <cell r="V111" t="str">
            <v>Y</v>
          </cell>
          <cell r="W111" t="e">
            <v>#REF!</v>
          </cell>
          <cell r="X111" t="e">
            <v>#REF!</v>
          </cell>
          <cell r="Y111" t="str">
            <v>-</v>
          </cell>
          <cell r="AA111" t="e">
            <v>#REF!</v>
          </cell>
        </row>
        <row r="112">
          <cell r="A112">
            <v>9017927</v>
          </cell>
          <cell r="B112" t="str">
            <v>System 3 Net Technologies Pvt Ltd</v>
          </cell>
          <cell r="D112">
            <v>42125</v>
          </cell>
          <cell r="E112" t="str">
            <v>Delhi</v>
          </cell>
          <cell r="F112" t="str">
            <v>WIT</v>
          </cell>
          <cell r="G112" t="str">
            <v>B2B</v>
          </cell>
          <cell r="H112" t="str">
            <v>Delhi</v>
          </cell>
          <cell r="I112">
            <v>0.19566666000000002</v>
          </cell>
          <cell r="J112">
            <v>9017927</v>
          </cell>
          <cell r="K112" t="str">
            <v>System 3 Net Technologies Private Limited</v>
          </cell>
          <cell r="L112">
            <v>54983.665999999997</v>
          </cell>
          <cell r="M112" t="str">
            <v>Investment</v>
          </cell>
          <cell r="P112" t="str">
            <v>Ravi Kala</v>
          </cell>
          <cell r="Q112" t="str">
            <v>Ravi Kala</v>
          </cell>
          <cell r="R112" t="str">
            <v>Delhi</v>
          </cell>
          <cell r="U112">
            <v>4</v>
          </cell>
          <cell r="V112" t="str">
            <v>Y</v>
          </cell>
          <cell r="W112" t="e">
            <v>#REF!</v>
          </cell>
          <cell r="X112" t="e">
            <v>#REF!</v>
          </cell>
          <cell r="Y112" t="str">
            <v>-</v>
          </cell>
          <cell r="AA112" t="e">
            <v>#REF!</v>
          </cell>
        </row>
        <row r="113">
          <cell r="A113">
            <v>9017933</v>
          </cell>
          <cell r="B113" t="str">
            <v>Tecosim Engineering Services Private Limited</v>
          </cell>
          <cell r="D113">
            <v>42125</v>
          </cell>
          <cell r="E113" t="str">
            <v>Bangalore</v>
          </cell>
          <cell r="F113" t="str">
            <v>BIA+</v>
          </cell>
          <cell r="G113" t="str">
            <v>B2B</v>
          </cell>
          <cell r="H113" t="str">
            <v>Bangalore</v>
          </cell>
          <cell r="I113">
            <v>0.31666666666666665</v>
          </cell>
          <cell r="J113">
            <v>9017933</v>
          </cell>
          <cell r="K113" t="str">
            <v>Tecosim Engineering Services Private Limited</v>
          </cell>
          <cell r="L113">
            <v>31666.666666666668</v>
          </cell>
          <cell r="M113" t="str">
            <v>Investment</v>
          </cell>
          <cell r="P113" t="str">
            <v>Punganuru Shanmugam</v>
          </cell>
          <cell r="Q113" t="str">
            <v>Biswa Ranjan Behera</v>
          </cell>
          <cell r="R113" t="str">
            <v>Bangalore-2</v>
          </cell>
          <cell r="U113">
            <v>2</v>
          </cell>
          <cell r="V113" t="str">
            <v>Y</v>
          </cell>
          <cell r="W113" t="e">
            <v>#REF!</v>
          </cell>
          <cell r="X113" t="e">
            <v>#REF!</v>
          </cell>
          <cell r="Y113" t="str">
            <v>-</v>
          </cell>
          <cell r="AA113" t="e">
            <v>#REF!</v>
          </cell>
        </row>
        <row r="114">
          <cell r="A114">
            <v>9018120</v>
          </cell>
          <cell r="B114" t="str">
            <v>East End Apparels</v>
          </cell>
          <cell r="D114">
            <v>42125</v>
          </cell>
          <cell r="E114" t="str">
            <v>NOIDA</v>
          </cell>
          <cell r="F114" t="str">
            <v>BIA+</v>
          </cell>
          <cell r="G114" t="str">
            <v>B2B</v>
          </cell>
          <cell r="H114" t="str">
            <v>NOIDA</v>
          </cell>
          <cell r="I114">
            <v>0.76666660000000009</v>
          </cell>
          <cell r="J114">
            <v>9018120</v>
          </cell>
          <cell r="K114" t="str">
            <v>East End Apparels</v>
          </cell>
          <cell r="L114">
            <v>76666.66</v>
          </cell>
          <cell r="M114" t="str">
            <v>Investment</v>
          </cell>
          <cell r="P114" t="str">
            <v>Mithilesh Vishwakarma</v>
          </cell>
          <cell r="Q114" t="str">
            <v>Kritika Bahadur</v>
          </cell>
          <cell r="R114" t="str">
            <v>Noida</v>
          </cell>
          <cell r="U114">
            <v>1</v>
          </cell>
          <cell r="V114" t="str">
            <v>Y</v>
          </cell>
          <cell r="W114" t="e">
            <v>#REF!</v>
          </cell>
          <cell r="X114" t="e">
            <v>#REF!</v>
          </cell>
          <cell r="Y114" t="str">
            <v>-</v>
          </cell>
          <cell r="AA114" t="e">
            <v>#REF!</v>
          </cell>
        </row>
        <row r="115">
          <cell r="A115">
            <v>9018385</v>
          </cell>
          <cell r="B115" t="str">
            <v>Xerago Customer Value Maximization Private Limited</v>
          </cell>
          <cell r="D115">
            <v>45931</v>
          </cell>
          <cell r="E115" t="str">
            <v>Mumbai</v>
          </cell>
          <cell r="F115" t="str">
            <v>MBIA</v>
          </cell>
          <cell r="G115" t="str">
            <v>B2B</v>
          </cell>
          <cell r="H115" t="str">
            <v>Mumbai</v>
          </cell>
          <cell r="I115">
            <v>0.13333329999999999</v>
          </cell>
          <cell r="J115">
            <v>9018385</v>
          </cell>
          <cell r="K115" t="str">
            <v>Xerago Analytics Solutions Private Limited</v>
          </cell>
          <cell r="L115">
            <v>50833.33</v>
          </cell>
          <cell r="M115" t="str">
            <v>Investment</v>
          </cell>
          <cell r="P115" t="str">
            <v>Saranya R</v>
          </cell>
          <cell r="Q115" t="str">
            <v>Vineet Jose</v>
          </cell>
          <cell r="R115" t="str">
            <v>Bangalore-1</v>
          </cell>
          <cell r="U115">
            <v>1</v>
          </cell>
          <cell r="V115" t="str">
            <v>Y</v>
          </cell>
          <cell r="W115" t="e">
            <v>#REF!</v>
          </cell>
          <cell r="X115" t="e">
            <v>#REF!</v>
          </cell>
          <cell r="Y115" t="str">
            <v>-</v>
          </cell>
          <cell r="AA115" t="e">
            <v>#REF!</v>
          </cell>
        </row>
        <row r="116">
          <cell r="A116">
            <v>9018606</v>
          </cell>
          <cell r="B116" t="str">
            <v>Intll Advocare</v>
          </cell>
          <cell r="D116">
            <v>42058</v>
          </cell>
          <cell r="E116" t="str">
            <v>NOIDA</v>
          </cell>
          <cell r="F116" t="str">
            <v>BIA+</v>
          </cell>
          <cell r="G116" t="str">
            <v>B2B</v>
          </cell>
          <cell r="H116" t="str">
            <v>NOIDA</v>
          </cell>
          <cell r="I116">
            <v>0.3</v>
          </cell>
          <cell r="J116">
            <v>9018606</v>
          </cell>
          <cell r="K116" t="str">
            <v>Intll Advocare</v>
          </cell>
          <cell r="L116">
            <v>30000</v>
          </cell>
          <cell r="M116" t="str">
            <v>Investment</v>
          </cell>
          <cell r="P116" t="str">
            <v>Bijendra Singh</v>
          </cell>
          <cell r="Q116" t="str">
            <v>Ravi Kala</v>
          </cell>
          <cell r="R116" t="str">
            <v>Delhi</v>
          </cell>
          <cell r="U116">
            <v>4</v>
          </cell>
          <cell r="V116" t="str">
            <v>Y</v>
          </cell>
          <cell r="W116" t="e">
            <v>#REF!</v>
          </cell>
          <cell r="X116" t="e">
            <v>#REF!</v>
          </cell>
          <cell r="Y116" t="str">
            <v>-</v>
          </cell>
          <cell r="AA116" t="e">
            <v>#REF!</v>
          </cell>
        </row>
        <row r="117">
          <cell r="A117">
            <v>9014813</v>
          </cell>
          <cell r="B117" t="str">
            <v>Ivistec Partners India Private Limited</v>
          </cell>
          <cell r="D117">
            <v>42125</v>
          </cell>
          <cell r="E117" t="str">
            <v>NOIDA</v>
          </cell>
          <cell r="F117" t="str">
            <v>BIA+</v>
          </cell>
          <cell r="G117" t="str">
            <v>B2B</v>
          </cell>
          <cell r="H117" t="str">
            <v>NOIDA</v>
          </cell>
          <cell r="I117">
            <v>0.23333330000000002</v>
          </cell>
          <cell r="J117">
            <v>9018858</v>
          </cell>
          <cell r="K117" t="str">
            <v>Ivistec Partners India Private Limited</v>
          </cell>
          <cell r="L117">
            <v>23333.33</v>
          </cell>
          <cell r="M117" t="str">
            <v>Investment</v>
          </cell>
          <cell r="P117" t="str">
            <v>Mithilesh Vishwakarma</v>
          </cell>
          <cell r="Q117" t="str">
            <v>Kritika Bahadur</v>
          </cell>
          <cell r="R117" t="str">
            <v>Noida</v>
          </cell>
          <cell r="U117">
            <v>5</v>
          </cell>
          <cell r="V117" t="str">
            <v>Y</v>
          </cell>
          <cell r="W117" t="e">
            <v>#REF!</v>
          </cell>
          <cell r="X117" t="e">
            <v>#REF!</v>
          </cell>
          <cell r="Y117" t="str">
            <v>-</v>
          </cell>
          <cell r="AA117" t="e">
            <v>#REF!</v>
          </cell>
        </row>
        <row r="118">
          <cell r="A118">
            <v>601455</v>
          </cell>
          <cell r="B118" t="str">
            <v>Godfrey Phillips India Limited</v>
          </cell>
          <cell r="D118">
            <v>43586</v>
          </cell>
          <cell r="E118" t="str">
            <v>Delhi</v>
          </cell>
          <cell r="F118" t="str">
            <v>SD wan</v>
          </cell>
          <cell r="G118" t="str">
            <v>B2B</v>
          </cell>
          <cell r="H118" t="str">
            <v>Delhi</v>
          </cell>
          <cell r="I118">
            <v>9.1666666666666667E-3</v>
          </cell>
          <cell r="J118">
            <v>9018866</v>
          </cell>
          <cell r="K118" t="str">
            <v>Godfrey Phillips India Limited</v>
          </cell>
          <cell r="L118">
            <v>30416.666666666664</v>
          </cell>
          <cell r="M118" t="str">
            <v>Investment</v>
          </cell>
          <cell r="P118" t="str">
            <v>Ravi Kala</v>
          </cell>
          <cell r="Q118" t="str">
            <v>Ravi Kala</v>
          </cell>
          <cell r="R118" t="str">
            <v>Delhi</v>
          </cell>
          <cell r="U118">
            <v>4</v>
          </cell>
          <cell r="V118" t="str">
            <v>Y</v>
          </cell>
          <cell r="W118" t="e">
            <v>#REF!</v>
          </cell>
          <cell r="X118" t="e">
            <v>#REF!</v>
          </cell>
          <cell r="Y118" t="str">
            <v>-</v>
          </cell>
          <cell r="AA118" t="e">
            <v>#REF!</v>
          </cell>
        </row>
        <row r="119">
          <cell r="A119">
            <v>9018919</v>
          </cell>
          <cell r="B119" t="str">
            <v>Hello Verify India Pvt Ltd</v>
          </cell>
          <cell r="D119">
            <v>44562</v>
          </cell>
          <cell r="E119" t="str">
            <v>NOIDA</v>
          </cell>
          <cell r="F119" t="str">
            <v>BIA+</v>
          </cell>
          <cell r="G119" t="str">
            <v>B2B</v>
          </cell>
          <cell r="H119" t="str">
            <v>NOIDA</v>
          </cell>
          <cell r="I119">
            <v>0.4166667</v>
          </cell>
          <cell r="J119">
            <v>9018919</v>
          </cell>
          <cell r="K119" t="str">
            <v>Hello Verfiy India Private Limited</v>
          </cell>
          <cell r="L119">
            <v>71666.67</v>
          </cell>
          <cell r="M119" t="str">
            <v>Investment</v>
          </cell>
          <cell r="P119" t="str">
            <v>Kritika Bahadur</v>
          </cell>
          <cell r="Q119" t="str">
            <v>Kritika Bahadur</v>
          </cell>
          <cell r="R119" t="str">
            <v>Noida</v>
          </cell>
          <cell r="U119">
            <v>3</v>
          </cell>
          <cell r="V119" t="str">
            <v>Y</v>
          </cell>
          <cell r="W119" t="e">
            <v>#REF!</v>
          </cell>
          <cell r="X119" t="e">
            <v>#REF!</v>
          </cell>
          <cell r="Y119" t="str">
            <v>-</v>
          </cell>
          <cell r="AA119" t="e">
            <v>#REF!</v>
          </cell>
        </row>
        <row r="120">
          <cell r="A120">
            <v>9018935</v>
          </cell>
          <cell r="B120" t="str">
            <v>Nucleus Software Exports Limited</v>
          </cell>
          <cell r="D120">
            <v>42132</v>
          </cell>
          <cell r="E120" t="str">
            <v>NOIDA</v>
          </cell>
          <cell r="F120" t="str">
            <v>BIA+</v>
          </cell>
          <cell r="G120" t="str">
            <v>B2B</v>
          </cell>
          <cell r="H120" t="str">
            <v>NOIDA</v>
          </cell>
          <cell r="I120">
            <v>0.8125</v>
          </cell>
          <cell r="J120">
            <v>9018935</v>
          </cell>
          <cell r="K120" t="str">
            <v>Nucleus Software Exports Limited</v>
          </cell>
          <cell r="L120">
            <v>127916.66666666667</v>
          </cell>
          <cell r="M120" t="str">
            <v>Relationship</v>
          </cell>
          <cell r="P120" t="str">
            <v>Kritika Bahadur</v>
          </cell>
          <cell r="Q120" t="str">
            <v>Kritika Bahadur</v>
          </cell>
          <cell r="R120" t="str">
            <v>Noida</v>
          </cell>
          <cell r="U120">
            <v>3</v>
          </cell>
          <cell r="V120" t="str">
            <v>Y</v>
          </cell>
          <cell r="W120" t="e">
            <v>#REF!</v>
          </cell>
          <cell r="X120" t="e">
            <v>#REF!</v>
          </cell>
          <cell r="Y120" t="str">
            <v>-</v>
          </cell>
          <cell r="AA120" t="e">
            <v>#REF!</v>
          </cell>
        </row>
        <row r="121">
          <cell r="A121">
            <v>2343418</v>
          </cell>
          <cell r="B121" t="str">
            <v>Silicon Media Technologies Private Limited</v>
          </cell>
          <cell r="D121">
            <v>45271</v>
          </cell>
          <cell r="E121" t="str">
            <v>Bangalore</v>
          </cell>
          <cell r="F121" t="str">
            <v>BBB</v>
          </cell>
          <cell r="G121" t="str">
            <v>B2C</v>
          </cell>
          <cell r="H121" t="str">
            <v>Bangalore</v>
          </cell>
          <cell r="I121">
            <v>0.12998999999999999</v>
          </cell>
          <cell r="J121">
            <v>9018959</v>
          </cell>
          <cell r="K121" t="str">
            <v>Silicon Media Technologies Private Limited</v>
          </cell>
          <cell r="L121">
            <v>82932.333333333328</v>
          </cell>
          <cell r="M121" t="str">
            <v>Investment</v>
          </cell>
          <cell r="P121" t="str">
            <v>Punganuru Shanmugam</v>
          </cell>
          <cell r="Q121" t="str">
            <v>Biswa Ranjan Behera</v>
          </cell>
          <cell r="R121" t="str">
            <v>Bangalore-2</v>
          </cell>
          <cell r="U121">
            <v>3</v>
          </cell>
          <cell r="V121" t="str">
            <v>Y</v>
          </cell>
          <cell r="W121" t="e">
            <v>#REF!</v>
          </cell>
          <cell r="X121" t="e">
            <v>#REF!</v>
          </cell>
          <cell r="Y121" t="str">
            <v>-</v>
          </cell>
          <cell r="AA121" t="e">
            <v>#REF!</v>
          </cell>
        </row>
        <row r="122">
          <cell r="A122">
            <v>9019002</v>
          </cell>
          <cell r="B122" t="str">
            <v>Rohit Tower Building Limited</v>
          </cell>
          <cell r="D122">
            <v>42095</v>
          </cell>
          <cell r="E122" t="str">
            <v>Delhi</v>
          </cell>
          <cell r="F122" t="str">
            <v>BIA+</v>
          </cell>
          <cell r="G122" t="str">
            <v>B2B</v>
          </cell>
          <cell r="H122" t="str">
            <v>Delhi</v>
          </cell>
          <cell r="I122">
            <v>0.56666666666666665</v>
          </cell>
          <cell r="J122">
            <v>9019002</v>
          </cell>
          <cell r="K122" t="str">
            <v>Rohit Tower Building Limited</v>
          </cell>
          <cell r="L122">
            <v>56666.666666666664</v>
          </cell>
          <cell r="M122" t="str">
            <v>Investment</v>
          </cell>
          <cell r="P122" t="str">
            <v>Lakshay Madan</v>
          </cell>
          <cell r="Q122" t="str">
            <v>Rajeev Misra</v>
          </cell>
          <cell r="R122" t="str">
            <v>Gurgaon</v>
          </cell>
          <cell r="U122">
            <v>3</v>
          </cell>
          <cell r="V122" t="str">
            <v>Y</v>
          </cell>
          <cell r="W122" t="e">
            <v>#REF!</v>
          </cell>
          <cell r="X122" t="e">
            <v>#REF!</v>
          </cell>
          <cell r="Y122" t="str">
            <v>-</v>
          </cell>
          <cell r="AA122" t="e">
            <v>#REF!</v>
          </cell>
        </row>
        <row r="123">
          <cell r="A123">
            <v>2340607</v>
          </cell>
          <cell r="B123" t="str">
            <v>Tejas Networks Limited</v>
          </cell>
          <cell r="D123">
            <v>45103</v>
          </cell>
          <cell r="E123" t="str">
            <v>Delhi</v>
          </cell>
          <cell r="F123" t="str">
            <v>OBB</v>
          </cell>
          <cell r="G123" t="str">
            <v>B2C</v>
          </cell>
          <cell r="H123" t="str">
            <v>Delhi</v>
          </cell>
          <cell r="I123">
            <v>1.899E-2</v>
          </cell>
          <cell r="J123">
            <v>9019068</v>
          </cell>
          <cell r="K123" t="str">
            <v>Tejas Networks Limited</v>
          </cell>
          <cell r="L123">
            <v>86065.666666666657</v>
          </cell>
          <cell r="M123" t="str">
            <v>Investment</v>
          </cell>
          <cell r="P123" t="str">
            <v>Biswa Ranjan Behera</v>
          </cell>
          <cell r="Q123" t="str">
            <v>Biswa Ranjan Behera</v>
          </cell>
          <cell r="R123" t="str">
            <v>Bangalore-2</v>
          </cell>
          <cell r="U123">
            <v>4</v>
          </cell>
          <cell r="V123" t="str">
            <v>Y</v>
          </cell>
          <cell r="W123" t="e">
            <v>#REF!</v>
          </cell>
          <cell r="X123" t="e">
            <v>#REF!</v>
          </cell>
          <cell r="Y123" t="str">
            <v>-</v>
          </cell>
          <cell r="AA123" t="e">
            <v>#REF!</v>
          </cell>
        </row>
        <row r="124">
          <cell r="A124">
            <v>9019070</v>
          </cell>
          <cell r="B124" t="str">
            <v>Orient Fashion Export (India) Private Limited</v>
          </cell>
          <cell r="D124">
            <v>42117</v>
          </cell>
          <cell r="E124" t="str">
            <v>Delhi</v>
          </cell>
          <cell r="F124" t="str">
            <v>BIA+</v>
          </cell>
          <cell r="G124" t="str">
            <v>B2B</v>
          </cell>
          <cell r="H124" t="str">
            <v>Delhi</v>
          </cell>
          <cell r="I124">
            <v>0.12083340000000001</v>
          </cell>
          <cell r="J124">
            <v>9019070</v>
          </cell>
          <cell r="K124" t="str">
            <v>Orient Fashion Export (India) Private Limited</v>
          </cell>
          <cell r="L124">
            <v>53750.033333333326</v>
          </cell>
          <cell r="M124" t="str">
            <v>Investment</v>
          </cell>
          <cell r="P124" t="str">
            <v>Bijendra Singh</v>
          </cell>
          <cell r="Q124" t="str">
            <v>Ravi Kala</v>
          </cell>
          <cell r="R124" t="str">
            <v>Delhi</v>
          </cell>
          <cell r="U124">
            <v>2</v>
          </cell>
          <cell r="V124" t="str">
            <v>Y</v>
          </cell>
          <cell r="W124" t="e">
            <v>#REF!</v>
          </cell>
          <cell r="X124" t="e">
            <v>#REF!</v>
          </cell>
          <cell r="Y124" t="str">
            <v>-</v>
          </cell>
          <cell r="AA124" t="e">
            <v>#REF!</v>
          </cell>
        </row>
        <row r="125">
          <cell r="A125">
            <v>9019106</v>
          </cell>
          <cell r="B125" t="str">
            <v>Cosentus India Private Limited</v>
          </cell>
          <cell r="D125">
            <v>44682</v>
          </cell>
          <cell r="E125" t="str">
            <v>Gurgaon</v>
          </cell>
          <cell r="F125" t="str">
            <v>BIA+</v>
          </cell>
          <cell r="G125" t="str">
            <v>B2B</v>
          </cell>
          <cell r="H125" t="str">
            <v>Gurgaon</v>
          </cell>
          <cell r="I125">
            <v>0.16</v>
          </cell>
          <cell r="J125">
            <v>9019106</v>
          </cell>
          <cell r="K125" t="str">
            <v>Cosentus India Private Limited</v>
          </cell>
          <cell r="L125">
            <v>32666.666666666668</v>
          </cell>
          <cell r="M125" t="str">
            <v>Investment</v>
          </cell>
          <cell r="P125" t="str">
            <v>Mithilesh Vishwakarma</v>
          </cell>
          <cell r="Q125" t="str">
            <v>Kritika Bahadur</v>
          </cell>
          <cell r="R125" t="str">
            <v>Noida</v>
          </cell>
          <cell r="U125">
            <v>1</v>
          </cell>
          <cell r="V125" t="str">
            <v>Y</v>
          </cell>
          <cell r="W125" t="e">
            <v>#REF!</v>
          </cell>
          <cell r="X125" t="e">
            <v>#REF!</v>
          </cell>
          <cell r="Y125" t="str">
            <v>-</v>
          </cell>
          <cell r="AA125" t="e">
            <v>#REF!</v>
          </cell>
        </row>
        <row r="126">
          <cell r="A126">
            <v>9083128</v>
          </cell>
          <cell r="B126" t="str">
            <v>Institut  FranÃ§ais  En Inde</v>
          </cell>
          <cell r="D126">
            <v>44120</v>
          </cell>
          <cell r="E126" t="str">
            <v>Delhi</v>
          </cell>
          <cell r="F126" t="str">
            <v>BIA+</v>
          </cell>
          <cell r="G126" t="str">
            <v>B2B</v>
          </cell>
          <cell r="H126" t="str">
            <v>Delhi</v>
          </cell>
          <cell r="I126">
            <v>0.25</v>
          </cell>
          <cell r="J126">
            <v>9019131</v>
          </cell>
          <cell r="K126" t="str">
            <v>Institut Franã§Ais En Inde</v>
          </cell>
          <cell r="L126">
            <v>25000</v>
          </cell>
          <cell r="M126" t="str">
            <v>Investment</v>
          </cell>
          <cell r="P126" t="str">
            <v>Ravi Chandana</v>
          </cell>
          <cell r="Q126" t="str">
            <v>Ravi Kala</v>
          </cell>
          <cell r="R126" t="str">
            <v>Delhi</v>
          </cell>
          <cell r="U126">
            <v>2</v>
          </cell>
          <cell r="V126" t="str">
            <v>Y</v>
          </cell>
          <cell r="W126" t="e">
            <v>#REF!</v>
          </cell>
          <cell r="X126" t="e">
            <v>#REF!</v>
          </cell>
          <cell r="Y126" t="str">
            <v>-</v>
          </cell>
          <cell r="AA126" t="e">
            <v>#REF!</v>
          </cell>
        </row>
        <row r="127">
          <cell r="A127">
            <v>9019239</v>
          </cell>
          <cell r="B127" t="str">
            <v>A Hartrodt India Private Limited</v>
          </cell>
          <cell r="D127">
            <v>42147</v>
          </cell>
          <cell r="E127" t="str">
            <v>Bangalore</v>
          </cell>
          <cell r="F127" t="str">
            <v>MBIA</v>
          </cell>
          <cell r="G127" t="str">
            <v>B2B</v>
          </cell>
          <cell r="H127" t="str">
            <v>Bangalore</v>
          </cell>
          <cell r="I127">
            <v>0.10416666666666666</v>
          </cell>
          <cell r="J127">
            <v>9019239</v>
          </cell>
          <cell r="K127" t="str">
            <v>A Hartrodt India Private Limited</v>
          </cell>
          <cell r="L127">
            <v>53916.666666666664</v>
          </cell>
          <cell r="M127" t="str">
            <v>Investment</v>
          </cell>
          <cell r="P127" t="str">
            <v>Adarsh Kumar</v>
          </cell>
          <cell r="Q127" t="str">
            <v>Rajeev Misra</v>
          </cell>
          <cell r="R127" t="str">
            <v>Gurgaon</v>
          </cell>
          <cell r="U127">
            <v>2</v>
          </cell>
          <cell r="V127" t="str">
            <v>Y</v>
          </cell>
          <cell r="W127" t="e">
            <v>#REF!</v>
          </cell>
          <cell r="X127" t="e">
            <v>#REF!</v>
          </cell>
          <cell r="Y127" t="str">
            <v>-</v>
          </cell>
          <cell r="AA127" t="e">
            <v>#REF!</v>
          </cell>
        </row>
        <row r="128">
          <cell r="A128">
            <v>218433</v>
          </cell>
          <cell r="B128" t="str">
            <v>Richaco Exports Private Limited</v>
          </cell>
          <cell r="D128">
            <v>45527</v>
          </cell>
          <cell r="E128" t="str">
            <v>Gurgaon</v>
          </cell>
          <cell r="F128" t="str">
            <v>OBB</v>
          </cell>
          <cell r="G128" t="str">
            <v>B2C</v>
          </cell>
          <cell r="H128" t="str">
            <v>Gurgaon</v>
          </cell>
          <cell r="I128">
            <v>1.899E-2</v>
          </cell>
          <cell r="J128">
            <v>9019312</v>
          </cell>
          <cell r="K128" t="str">
            <v>Richaco Exports Private Limited</v>
          </cell>
          <cell r="L128">
            <v>102728.33333333333</v>
          </cell>
          <cell r="M128" t="str">
            <v>Relationship</v>
          </cell>
          <cell r="P128" t="str">
            <v>Syed Sadique Hussain</v>
          </cell>
          <cell r="Q128" t="str">
            <v>Rajeev Misra</v>
          </cell>
          <cell r="R128" t="str">
            <v>Gurgaon</v>
          </cell>
          <cell r="U128">
            <v>3</v>
          </cell>
          <cell r="V128" t="str">
            <v>Y</v>
          </cell>
          <cell r="W128" t="e">
            <v>#REF!</v>
          </cell>
          <cell r="X128" t="e">
            <v>#REF!</v>
          </cell>
          <cell r="Y128" t="str">
            <v>-</v>
          </cell>
          <cell r="AA128" t="e">
            <v>#REF!</v>
          </cell>
        </row>
        <row r="129">
          <cell r="A129">
            <v>9019428</v>
          </cell>
          <cell r="B129" t="str">
            <v>Mavis Satcom Limited</v>
          </cell>
          <cell r="D129">
            <v>42117</v>
          </cell>
          <cell r="E129" t="str">
            <v>Chennai</v>
          </cell>
          <cell r="F129" t="str">
            <v>BIA+</v>
          </cell>
          <cell r="G129" t="str">
            <v>B2B</v>
          </cell>
          <cell r="H129" t="str">
            <v>Chennai</v>
          </cell>
          <cell r="I129">
            <v>0.38333330000000004</v>
          </cell>
          <cell r="J129">
            <v>9019428</v>
          </cell>
          <cell r="K129" t="str">
            <v>Mavis Satcom Limited</v>
          </cell>
          <cell r="L129">
            <v>38333.33</v>
          </cell>
          <cell r="M129" t="str">
            <v>Investment</v>
          </cell>
          <cell r="P129" t="str">
            <v>Saranya R</v>
          </cell>
          <cell r="Q129" t="str">
            <v>Vineet Jose</v>
          </cell>
          <cell r="R129" t="str">
            <v>Bangalore-1</v>
          </cell>
          <cell r="U129">
            <v>4</v>
          </cell>
          <cell r="V129" t="str">
            <v>Y</v>
          </cell>
          <cell r="W129" t="e">
            <v>#REF!</v>
          </cell>
          <cell r="X129" t="e">
            <v>#REF!</v>
          </cell>
          <cell r="Y129" t="str">
            <v>-</v>
          </cell>
          <cell r="AA129" t="e">
            <v>#REF!</v>
          </cell>
        </row>
        <row r="130">
          <cell r="A130">
            <v>9019554</v>
          </cell>
          <cell r="B130" t="str">
            <v>Iffco Tokio General Insurance Co Limited</v>
          </cell>
          <cell r="D130">
            <v>42064</v>
          </cell>
          <cell r="E130" t="str">
            <v>Gurgaon</v>
          </cell>
          <cell r="F130" t="str">
            <v>BIA+</v>
          </cell>
          <cell r="G130" t="str">
            <v>B2B</v>
          </cell>
          <cell r="H130" t="str">
            <v>Gurgaon</v>
          </cell>
          <cell r="I130">
            <v>0.65833333333333333</v>
          </cell>
          <cell r="J130">
            <v>9019554</v>
          </cell>
          <cell r="K130" t="str">
            <v>Iffco Tokio General Insurance Co Limited</v>
          </cell>
          <cell r="L130">
            <v>65833.333333333328</v>
          </cell>
          <cell r="M130" t="str">
            <v>Investment</v>
          </cell>
          <cell r="P130" t="str">
            <v>Adarsh Kumar</v>
          </cell>
          <cell r="Q130" t="str">
            <v>Rajeev Misra</v>
          </cell>
          <cell r="R130" t="str">
            <v>Gurgaon</v>
          </cell>
          <cell r="U130">
            <v>4</v>
          </cell>
          <cell r="V130" t="str">
            <v>Y</v>
          </cell>
          <cell r="W130" t="e">
            <v>#REF!</v>
          </cell>
          <cell r="X130" t="e">
            <v>#REF!</v>
          </cell>
          <cell r="Y130" t="str">
            <v>-</v>
          </cell>
          <cell r="AA130" t="e">
            <v>#REF!</v>
          </cell>
        </row>
        <row r="131">
          <cell r="A131">
            <v>9019646</v>
          </cell>
          <cell r="B131" t="str">
            <v>Intertek India Private Limited</v>
          </cell>
          <cell r="D131">
            <v>42095</v>
          </cell>
          <cell r="E131" t="str">
            <v>Delhi</v>
          </cell>
          <cell r="F131" t="str">
            <v>BIA+</v>
          </cell>
          <cell r="G131" t="str">
            <v>B2B</v>
          </cell>
          <cell r="H131" t="str">
            <v>Delhi</v>
          </cell>
          <cell r="I131">
            <v>0.13483333333333333</v>
          </cell>
          <cell r="J131">
            <v>9019646</v>
          </cell>
          <cell r="K131" t="str">
            <v>Intertek India Private Limited</v>
          </cell>
          <cell r="L131">
            <v>61133.333333333328</v>
          </cell>
          <cell r="M131" t="str">
            <v>Investment</v>
          </cell>
          <cell r="P131" t="str">
            <v>Lakshay Madan</v>
          </cell>
          <cell r="Q131" t="str">
            <v>Rajeev Misra</v>
          </cell>
          <cell r="R131" t="str">
            <v>Gurgaon</v>
          </cell>
          <cell r="U131">
            <v>2</v>
          </cell>
          <cell r="V131" t="str">
            <v>Y</v>
          </cell>
          <cell r="W131" t="e">
            <v>#REF!</v>
          </cell>
          <cell r="X131" t="e">
            <v>#REF!</v>
          </cell>
          <cell r="Y131" t="str">
            <v>-</v>
          </cell>
          <cell r="AA131" t="e">
            <v>#REF!</v>
          </cell>
        </row>
        <row r="132">
          <cell r="A132">
            <v>2317426</v>
          </cell>
          <cell r="B132" t="str">
            <v>Value 360 Communications Private Limited</v>
          </cell>
          <cell r="D132">
            <v>44466</v>
          </cell>
          <cell r="E132" t="str">
            <v>Delhi</v>
          </cell>
          <cell r="F132" t="str">
            <v>OBB</v>
          </cell>
          <cell r="G132" t="str">
            <v>B2C</v>
          </cell>
          <cell r="H132" t="str">
            <v>Delhi</v>
          </cell>
          <cell r="I132">
            <v>1.9980000000000001E-2</v>
          </cell>
          <cell r="J132">
            <v>9019747</v>
          </cell>
          <cell r="K132" t="str">
            <v>Value 360 Communications Private Limited</v>
          </cell>
          <cell r="L132">
            <v>30314.66</v>
          </cell>
          <cell r="M132" t="str">
            <v>Investment</v>
          </cell>
          <cell r="P132" t="str">
            <v>Ravi Chandana</v>
          </cell>
          <cell r="Q132" t="str">
            <v>Ravi Kala</v>
          </cell>
          <cell r="R132" t="str">
            <v>Delhi</v>
          </cell>
          <cell r="U132">
            <v>4</v>
          </cell>
          <cell r="V132" t="str">
            <v>Y</v>
          </cell>
          <cell r="W132" t="e">
            <v>#REF!</v>
          </cell>
          <cell r="X132" t="e">
            <v>#REF!</v>
          </cell>
          <cell r="Y132" t="str">
            <v>-</v>
          </cell>
          <cell r="AA132" t="e">
            <v>#REF!</v>
          </cell>
        </row>
        <row r="133">
          <cell r="A133">
            <v>9019804</v>
          </cell>
          <cell r="B133" t="str">
            <v>Mtg Learning Media Private Limited</v>
          </cell>
          <cell r="D133">
            <v>42132</v>
          </cell>
          <cell r="E133" t="str">
            <v>Gurgaon</v>
          </cell>
          <cell r="F133" t="str">
            <v>BIA+</v>
          </cell>
          <cell r="G133" t="str">
            <v>B2B</v>
          </cell>
          <cell r="H133" t="str">
            <v>Gurgaon</v>
          </cell>
          <cell r="I133">
            <v>0.38333333333333336</v>
          </cell>
          <cell r="J133">
            <v>9019804</v>
          </cell>
          <cell r="K133" t="str">
            <v>Mtg Learning Media Private Limited</v>
          </cell>
          <cell r="L133">
            <v>38333.333333333336</v>
          </cell>
          <cell r="M133" t="str">
            <v>Investment</v>
          </cell>
          <cell r="P133" t="str">
            <v>Adarsh Kumar</v>
          </cell>
          <cell r="Q133" t="str">
            <v>Rajeev Misra</v>
          </cell>
          <cell r="R133" t="str">
            <v>Gurgaon</v>
          </cell>
          <cell r="U133">
            <v>1</v>
          </cell>
          <cell r="V133" t="str">
            <v>Y</v>
          </cell>
          <cell r="W133" t="e">
            <v>#REF!</v>
          </cell>
          <cell r="X133" t="e">
            <v>#REF!</v>
          </cell>
          <cell r="Y133" t="str">
            <v>-</v>
          </cell>
          <cell r="AA133" t="e">
            <v>#REF!</v>
          </cell>
        </row>
        <row r="134">
          <cell r="A134">
            <v>9019872</v>
          </cell>
          <cell r="B134" t="str">
            <v>Bls International Services Limited</v>
          </cell>
          <cell r="D134">
            <v>42125</v>
          </cell>
          <cell r="E134" t="str">
            <v>Delhi</v>
          </cell>
          <cell r="F134" t="str">
            <v>BIA+</v>
          </cell>
          <cell r="G134" t="str">
            <v>B2B</v>
          </cell>
          <cell r="H134" t="str">
            <v>Delhi</v>
          </cell>
          <cell r="I134">
            <v>0.24166666666666667</v>
          </cell>
          <cell r="J134">
            <v>9019872</v>
          </cell>
          <cell r="K134" t="str">
            <v>Bls International Services Limited</v>
          </cell>
          <cell r="L134">
            <v>39166.666666666672</v>
          </cell>
          <cell r="M134" t="str">
            <v>Investment</v>
          </cell>
          <cell r="P134" t="str">
            <v>Ravi Chandana</v>
          </cell>
          <cell r="Q134" t="str">
            <v>Ravi Kala</v>
          </cell>
          <cell r="R134" t="str">
            <v>Delhi</v>
          </cell>
          <cell r="U134">
            <v>2</v>
          </cell>
          <cell r="V134" t="str">
            <v>Y</v>
          </cell>
          <cell r="W134" t="e">
            <v>#REF!</v>
          </cell>
          <cell r="X134" t="e">
            <v>#REF!</v>
          </cell>
          <cell r="Y134" t="str">
            <v>-</v>
          </cell>
          <cell r="AA134" t="e">
            <v>#REF!</v>
          </cell>
        </row>
        <row r="135">
          <cell r="A135">
            <v>9019967</v>
          </cell>
          <cell r="B135" t="str">
            <v>Cue Apparels Private Limited</v>
          </cell>
          <cell r="D135">
            <v>42125</v>
          </cell>
          <cell r="E135" t="str">
            <v>NOIDA</v>
          </cell>
          <cell r="F135" t="str">
            <v>BIA+</v>
          </cell>
          <cell r="G135" t="str">
            <v>B2B</v>
          </cell>
          <cell r="H135" t="str">
            <v>NOIDA</v>
          </cell>
          <cell r="I135">
            <v>0.375</v>
          </cell>
          <cell r="J135">
            <v>9019967</v>
          </cell>
          <cell r="K135" t="str">
            <v>Cue Apparels Private Limited</v>
          </cell>
          <cell r="L135">
            <v>37500</v>
          </cell>
          <cell r="M135" t="str">
            <v>Investment</v>
          </cell>
          <cell r="P135" t="str">
            <v>Mithilesh Vishwakarma</v>
          </cell>
          <cell r="Q135" t="str">
            <v>Kritika Bahadur</v>
          </cell>
          <cell r="R135" t="str">
            <v>Noida</v>
          </cell>
          <cell r="U135">
            <v>2</v>
          </cell>
          <cell r="V135" t="str">
            <v>Y</v>
          </cell>
          <cell r="W135" t="e">
            <v>#REF!</v>
          </cell>
          <cell r="X135" t="e">
            <v>#REF!</v>
          </cell>
          <cell r="Y135" t="str">
            <v>-</v>
          </cell>
          <cell r="AA135" t="e">
            <v>#REF!</v>
          </cell>
        </row>
        <row r="136">
          <cell r="A136">
            <v>9019983</v>
          </cell>
          <cell r="B136" t="str">
            <v>Presidency School</v>
          </cell>
          <cell r="D136">
            <v>42125</v>
          </cell>
          <cell r="E136" t="str">
            <v>Bangalore</v>
          </cell>
          <cell r="F136" t="str">
            <v>MBIA</v>
          </cell>
          <cell r="G136" t="str">
            <v>B2B</v>
          </cell>
          <cell r="H136" t="str">
            <v>Bangalore</v>
          </cell>
          <cell r="I136">
            <v>0.9791666</v>
          </cell>
          <cell r="J136">
            <v>9019983</v>
          </cell>
          <cell r="K136" t="str">
            <v>Presidency School</v>
          </cell>
          <cell r="L136">
            <v>191249.992</v>
          </cell>
          <cell r="M136" t="str">
            <v>Relationship</v>
          </cell>
          <cell r="P136" t="str">
            <v>Vineet Jose</v>
          </cell>
          <cell r="Q136" t="str">
            <v>Vineet Jose</v>
          </cell>
          <cell r="R136" t="str">
            <v>Bangalore-1</v>
          </cell>
          <cell r="U136">
            <v>2</v>
          </cell>
          <cell r="V136" t="str">
            <v>Y</v>
          </cell>
          <cell r="W136" t="e">
            <v>#REF!</v>
          </cell>
          <cell r="X136" t="e">
            <v>#REF!</v>
          </cell>
          <cell r="Y136" t="str">
            <v>-</v>
          </cell>
          <cell r="AA136" t="e">
            <v>#REF!</v>
          </cell>
        </row>
        <row r="137">
          <cell r="A137">
            <v>9020043</v>
          </cell>
          <cell r="B137" t="str">
            <v>Shikhar Logistics Private Limited</v>
          </cell>
          <cell r="D137">
            <v>42125</v>
          </cell>
          <cell r="E137" t="str">
            <v>NOIDA</v>
          </cell>
          <cell r="F137" t="str">
            <v>BIA+</v>
          </cell>
          <cell r="G137" t="str">
            <v>B2B</v>
          </cell>
          <cell r="H137" t="str">
            <v>NOIDA</v>
          </cell>
          <cell r="I137">
            <v>0.105</v>
          </cell>
          <cell r="J137">
            <v>9020043</v>
          </cell>
          <cell r="K137" t="str">
            <v>Shikhar Logistics Private Limited</v>
          </cell>
          <cell r="L137">
            <v>10500</v>
          </cell>
          <cell r="M137" t="str">
            <v>Investment</v>
          </cell>
          <cell r="P137" t="str">
            <v>Mithilesh Vishwakarma</v>
          </cell>
          <cell r="Q137" t="str">
            <v>Kritika Bahadur</v>
          </cell>
          <cell r="R137" t="str">
            <v>Noida</v>
          </cell>
          <cell r="U137">
            <v>2</v>
          </cell>
          <cell r="V137" t="str">
            <v>Y</v>
          </cell>
          <cell r="W137" t="e">
            <v>#REF!</v>
          </cell>
          <cell r="X137" t="e">
            <v>#REF!</v>
          </cell>
          <cell r="Y137" t="str">
            <v>-</v>
          </cell>
          <cell r="AA137" t="e">
            <v>#REF!</v>
          </cell>
        </row>
        <row r="138">
          <cell r="A138">
            <v>9020049</v>
          </cell>
          <cell r="B138" t="str">
            <v>9.9 Group Private Limited</v>
          </cell>
          <cell r="D138">
            <v>42125</v>
          </cell>
          <cell r="E138" t="str">
            <v>NOIDA</v>
          </cell>
          <cell r="F138" t="str">
            <v>BIA+</v>
          </cell>
          <cell r="G138" t="str">
            <v>B2B</v>
          </cell>
          <cell r="H138" t="str">
            <v>NOIDA</v>
          </cell>
          <cell r="I138">
            <v>0.16666666666666669</v>
          </cell>
          <cell r="J138">
            <v>9020049</v>
          </cell>
          <cell r="K138" t="str">
            <v>9 9 Group Private Limited</v>
          </cell>
          <cell r="L138">
            <v>16666.666666666668</v>
          </cell>
          <cell r="M138" t="str">
            <v>Investment</v>
          </cell>
          <cell r="P138" t="str">
            <v>Mithilesh Vishwakarma</v>
          </cell>
          <cell r="Q138" t="str">
            <v>Kritika Bahadur</v>
          </cell>
          <cell r="R138" t="str">
            <v>Noida</v>
          </cell>
          <cell r="U138">
            <v>2</v>
          </cell>
          <cell r="V138" t="str">
            <v>Y</v>
          </cell>
          <cell r="W138" t="e">
            <v>#REF!</v>
          </cell>
          <cell r="X138" t="e">
            <v>#REF!</v>
          </cell>
          <cell r="Y138">
            <v>46135</v>
          </cell>
          <cell r="AA138" t="e">
            <v>#REF!</v>
          </cell>
        </row>
        <row r="139">
          <cell r="A139">
            <v>9020096</v>
          </cell>
          <cell r="B139" t="str">
            <v>Srf Foundation</v>
          </cell>
          <cell r="D139">
            <v>42110</v>
          </cell>
          <cell r="E139" t="str">
            <v>Gurgaon</v>
          </cell>
          <cell r="F139" t="str">
            <v>BIA+</v>
          </cell>
          <cell r="G139" t="str">
            <v>B2B</v>
          </cell>
          <cell r="H139" t="str">
            <v>Gurgaon</v>
          </cell>
          <cell r="I139">
            <v>0.3333333</v>
          </cell>
          <cell r="J139">
            <v>9020096</v>
          </cell>
          <cell r="K139" t="str">
            <v>Srf Foundation</v>
          </cell>
          <cell r="L139">
            <v>33333.33</v>
          </cell>
          <cell r="M139" t="str">
            <v>Investment</v>
          </cell>
          <cell r="P139" t="str">
            <v>Syed Sadique Hussain</v>
          </cell>
          <cell r="Q139" t="str">
            <v>Rajeev Misra</v>
          </cell>
          <cell r="R139" t="str">
            <v>Gurgaon</v>
          </cell>
          <cell r="U139">
            <v>2</v>
          </cell>
          <cell r="V139" t="str">
            <v>Y</v>
          </cell>
          <cell r="W139" t="e">
            <v>#REF!</v>
          </cell>
          <cell r="X139" t="e">
            <v>#REF!</v>
          </cell>
          <cell r="Y139" t="str">
            <v>-</v>
          </cell>
          <cell r="AA139" t="e">
            <v>#REF!</v>
          </cell>
        </row>
        <row r="140">
          <cell r="A140">
            <v>9020203</v>
          </cell>
          <cell r="B140" t="str">
            <v>The Shri Ram School (Aravali)</v>
          </cell>
          <cell r="D140">
            <v>42163</v>
          </cell>
          <cell r="E140" t="str">
            <v>Gurgaon</v>
          </cell>
          <cell r="F140" t="str">
            <v>BIA+</v>
          </cell>
          <cell r="G140" t="str">
            <v>B2B</v>
          </cell>
          <cell r="H140" t="str">
            <v>Gurgaon</v>
          </cell>
          <cell r="I140">
            <v>0.3333333</v>
          </cell>
          <cell r="J140">
            <v>9020244</v>
          </cell>
          <cell r="K140" t="str">
            <v>The Shri Ram School</v>
          </cell>
          <cell r="L140">
            <v>45833.33</v>
          </cell>
          <cell r="M140" t="str">
            <v>Investment</v>
          </cell>
          <cell r="P140" t="str">
            <v>Syed Sadique Hussain</v>
          </cell>
          <cell r="Q140" t="str">
            <v>Rajeev Misra</v>
          </cell>
          <cell r="R140" t="str">
            <v>Gurgaon</v>
          </cell>
          <cell r="U140">
            <v>2</v>
          </cell>
          <cell r="V140" t="str">
            <v>Y</v>
          </cell>
          <cell r="W140" t="e">
            <v>#REF!</v>
          </cell>
          <cell r="X140" t="e">
            <v>#REF!</v>
          </cell>
          <cell r="Y140" t="str">
            <v>-</v>
          </cell>
          <cell r="AA140" t="e">
            <v>#REF!</v>
          </cell>
        </row>
        <row r="141">
          <cell r="A141">
            <v>182795</v>
          </cell>
          <cell r="B141" t="str">
            <v>Raaj Khosla And Company Private Limited</v>
          </cell>
          <cell r="D141">
            <v>45575</v>
          </cell>
          <cell r="E141" t="str">
            <v>NOIDA</v>
          </cell>
          <cell r="F141" t="str">
            <v>BBB</v>
          </cell>
          <cell r="G141" t="str">
            <v>B2C</v>
          </cell>
          <cell r="H141" t="str">
            <v>NOIDA</v>
          </cell>
          <cell r="I141">
            <v>3.3500000000000002E-2</v>
          </cell>
          <cell r="J141">
            <v>9020257</v>
          </cell>
          <cell r="K141" t="str">
            <v>Raaj Khosla And Company Private Limited</v>
          </cell>
          <cell r="L141">
            <v>115068</v>
          </cell>
          <cell r="M141" t="str">
            <v>Relationship</v>
          </cell>
          <cell r="P141" t="str">
            <v>Bijendra Singh</v>
          </cell>
          <cell r="Q141" t="str">
            <v>Ravi Kala</v>
          </cell>
          <cell r="R141" t="str">
            <v>Delhi</v>
          </cell>
          <cell r="U141">
            <v>3</v>
          </cell>
          <cell r="V141" t="str">
            <v>Y</v>
          </cell>
          <cell r="W141" t="e">
            <v>#REF!</v>
          </cell>
          <cell r="X141" t="e">
            <v>#REF!</v>
          </cell>
          <cell r="Y141" t="str">
            <v>-</v>
          </cell>
          <cell r="AA141" t="e">
            <v>#REF!</v>
          </cell>
        </row>
        <row r="142">
          <cell r="A142">
            <v>9020268</v>
          </cell>
          <cell r="B142" t="str">
            <v>Gyan Bharti Trust</v>
          </cell>
          <cell r="D142">
            <v>42125</v>
          </cell>
          <cell r="E142" t="str">
            <v>Delhi</v>
          </cell>
          <cell r="F142" t="str">
            <v>BIA+</v>
          </cell>
          <cell r="G142" t="str">
            <v>B2B</v>
          </cell>
          <cell r="H142" t="str">
            <v>Delhi</v>
          </cell>
          <cell r="I142">
            <v>0.4166667</v>
          </cell>
          <cell r="J142">
            <v>9020268</v>
          </cell>
          <cell r="K142" t="str">
            <v>Gyan Bharti Trust</v>
          </cell>
          <cell r="L142">
            <v>41666.67</v>
          </cell>
          <cell r="M142" t="str">
            <v>Investment</v>
          </cell>
          <cell r="P142" t="str">
            <v>Rishab Prasad</v>
          </cell>
          <cell r="Q142" t="str">
            <v>Ravi Kala</v>
          </cell>
          <cell r="R142" t="str">
            <v>Delhi</v>
          </cell>
          <cell r="U142">
            <v>1</v>
          </cell>
          <cell r="V142" t="str">
            <v>Y</v>
          </cell>
          <cell r="W142" t="e">
            <v>#REF!</v>
          </cell>
          <cell r="X142" t="e">
            <v>#REF!</v>
          </cell>
          <cell r="Y142" t="str">
            <v>-</v>
          </cell>
          <cell r="AA142" t="e">
            <v>#REF!</v>
          </cell>
        </row>
        <row r="143">
          <cell r="A143">
            <v>213795</v>
          </cell>
          <cell r="B143" t="str">
            <v>Decathlon Sports India Private Limited</v>
          </cell>
          <cell r="D143">
            <v>43769</v>
          </cell>
          <cell r="E143" t="str">
            <v>Gurgaon</v>
          </cell>
          <cell r="F143" t="str">
            <v>BBB</v>
          </cell>
          <cell r="G143" t="str">
            <v>B2C</v>
          </cell>
          <cell r="H143" t="str">
            <v>Gurgaon</v>
          </cell>
          <cell r="I143">
            <v>4.999E-2</v>
          </cell>
          <cell r="J143">
            <v>9020288</v>
          </cell>
          <cell r="K143" t="str">
            <v>Decathlon Sports India Private Limited</v>
          </cell>
          <cell r="L143">
            <v>126248</v>
          </cell>
          <cell r="M143" t="str">
            <v>Relationship</v>
          </cell>
          <cell r="P143" t="str">
            <v>Vineet Jose</v>
          </cell>
          <cell r="Q143" t="str">
            <v>Vineet Jose</v>
          </cell>
          <cell r="R143" t="str">
            <v>Bangalore-1</v>
          </cell>
          <cell r="U143">
            <v>4</v>
          </cell>
          <cell r="V143" t="str">
            <v>Y</v>
          </cell>
          <cell r="W143" t="e">
            <v>#REF!</v>
          </cell>
          <cell r="X143" t="e">
            <v>#REF!</v>
          </cell>
          <cell r="Y143" t="str">
            <v>-</v>
          </cell>
          <cell r="AA143" t="e">
            <v>#REF!</v>
          </cell>
        </row>
        <row r="144">
          <cell r="A144">
            <v>9020479</v>
          </cell>
          <cell r="B144" t="str">
            <v>Move In Sync Tecnnology Solutions Private Limited</v>
          </cell>
          <cell r="D144">
            <v>42125</v>
          </cell>
          <cell r="E144" t="str">
            <v>Bangalore</v>
          </cell>
          <cell r="F144" t="str">
            <v>BIA+</v>
          </cell>
          <cell r="G144" t="str">
            <v>B2B</v>
          </cell>
          <cell r="H144" t="str">
            <v>Bangalore</v>
          </cell>
          <cell r="I144">
            <v>0.5</v>
          </cell>
          <cell r="J144">
            <v>9020479</v>
          </cell>
          <cell r="K144" t="str">
            <v>Move In Sync Tecnnology Solutions Private Limited</v>
          </cell>
          <cell r="L144">
            <v>50000</v>
          </cell>
          <cell r="M144" t="str">
            <v>Investment</v>
          </cell>
          <cell r="P144" t="str">
            <v>Punganuru Shanmugam</v>
          </cell>
          <cell r="Q144" t="str">
            <v>Biswa Ranjan Behera</v>
          </cell>
          <cell r="R144" t="str">
            <v>Bangalore-2</v>
          </cell>
          <cell r="U144">
            <v>3</v>
          </cell>
          <cell r="V144" t="str">
            <v>Y</v>
          </cell>
          <cell r="W144" t="e">
            <v>#REF!</v>
          </cell>
          <cell r="X144" t="e">
            <v>#REF!</v>
          </cell>
          <cell r="Y144" t="str">
            <v>-</v>
          </cell>
          <cell r="AA144" t="e">
            <v>#REF!</v>
          </cell>
        </row>
        <row r="145">
          <cell r="A145">
            <v>9020527</v>
          </cell>
          <cell r="B145" t="str">
            <v>North East Centre For Technology</v>
          </cell>
          <cell r="D145">
            <v>42163</v>
          </cell>
          <cell r="E145" t="str">
            <v>Delhi</v>
          </cell>
          <cell r="F145" t="str">
            <v>MBIA</v>
          </cell>
          <cell r="G145" t="str">
            <v>B2B</v>
          </cell>
          <cell r="H145" t="str">
            <v>Delhi</v>
          </cell>
          <cell r="I145">
            <v>0.40833332</v>
          </cell>
          <cell r="J145">
            <v>9020527</v>
          </cell>
          <cell r="K145" t="str">
            <v>North East Centre For Technology</v>
          </cell>
          <cell r="L145">
            <v>40833.332000000002</v>
          </cell>
          <cell r="M145" t="str">
            <v>Investment</v>
          </cell>
          <cell r="P145" t="str">
            <v>Bijendra Singh</v>
          </cell>
          <cell r="Q145" t="str">
            <v>Ravi Kala</v>
          </cell>
          <cell r="R145" t="str">
            <v>Delhi</v>
          </cell>
          <cell r="U145">
            <v>2</v>
          </cell>
          <cell r="V145" t="str">
            <v>Y</v>
          </cell>
          <cell r="W145" t="e">
            <v>#REF!</v>
          </cell>
          <cell r="X145" t="e">
            <v>#REF!</v>
          </cell>
          <cell r="Y145" t="str">
            <v>-</v>
          </cell>
          <cell r="AA145" t="e">
            <v>#REF!</v>
          </cell>
        </row>
        <row r="146">
          <cell r="A146">
            <v>9020562</v>
          </cell>
          <cell r="B146" t="str">
            <v>C&amp;S Electric Limited</v>
          </cell>
          <cell r="D146">
            <v>42086</v>
          </cell>
          <cell r="E146" t="str">
            <v>NOIDA</v>
          </cell>
          <cell r="F146" t="str">
            <v>BIA+</v>
          </cell>
          <cell r="G146" t="str">
            <v>B2B</v>
          </cell>
          <cell r="H146" t="str">
            <v>NOIDA</v>
          </cell>
          <cell r="I146">
            <v>0.44166666666666665</v>
          </cell>
          <cell r="J146">
            <v>9020562</v>
          </cell>
          <cell r="K146" t="str">
            <v>C And S Electric Limited</v>
          </cell>
          <cell r="L146">
            <v>96666.666666666657</v>
          </cell>
          <cell r="M146" t="str">
            <v>Investment</v>
          </cell>
          <cell r="P146" t="str">
            <v>Mithilesh Vishwakarma</v>
          </cell>
          <cell r="Q146" t="str">
            <v>Kritika Bahadur</v>
          </cell>
          <cell r="R146" t="str">
            <v>Noida</v>
          </cell>
          <cell r="U146">
            <v>1</v>
          </cell>
          <cell r="V146" t="str">
            <v>Y</v>
          </cell>
          <cell r="W146" t="e">
            <v>#REF!</v>
          </cell>
          <cell r="X146" t="e">
            <v>#REF!</v>
          </cell>
          <cell r="Y146" t="str">
            <v>-</v>
          </cell>
          <cell r="AA146" t="e">
            <v>#REF!</v>
          </cell>
        </row>
        <row r="147">
          <cell r="A147">
            <v>9020581</v>
          </cell>
          <cell r="B147" t="str">
            <v>Sterling Auxiliaries Private Limited</v>
          </cell>
          <cell r="D147">
            <v>42117</v>
          </cell>
          <cell r="E147" t="str">
            <v>Mumbai</v>
          </cell>
          <cell r="F147" t="str">
            <v>BIA+</v>
          </cell>
          <cell r="G147" t="str">
            <v>B2B</v>
          </cell>
          <cell r="H147" t="str">
            <v>Mumbai</v>
          </cell>
          <cell r="I147">
            <v>0.44166667999999998</v>
          </cell>
          <cell r="J147">
            <v>9020581</v>
          </cell>
          <cell r="K147" t="str">
            <v>Sterling Auxiliaries Private Limited</v>
          </cell>
          <cell r="L147">
            <v>44166.667999999998</v>
          </cell>
          <cell r="M147" t="str">
            <v>Investment</v>
          </cell>
          <cell r="P147" t="str">
            <v>Nilesh Madhuker Zodape</v>
          </cell>
          <cell r="Q147" t="str">
            <v>Vineet Garg</v>
          </cell>
          <cell r="R147" t="str">
            <v>Mumbai</v>
          </cell>
          <cell r="U147">
            <v>2</v>
          </cell>
          <cell r="V147" t="str">
            <v>Y</v>
          </cell>
          <cell r="W147" t="e">
            <v>#REF!</v>
          </cell>
          <cell r="X147" t="e">
            <v>#REF!</v>
          </cell>
          <cell r="Y147" t="str">
            <v>-</v>
          </cell>
          <cell r="AA147" t="e">
            <v>#REF!</v>
          </cell>
        </row>
        <row r="148">
          <cell r="A148">
            <v>2332479</v>
          </cell>
          <cell r="B148" t="str">
            <v>TRILEGAL</v>
          </cell>
          <cell r="D148">
            <v>44860</v>
          </cell>
          <cell r="E148" t="str">
            <v>Bangalore</v>
          </cell>
          <cell r="F148" t="str">
            <v>BBB</v>
          </cell>
          <cell r="G148" t="str">
            <v>B2C</v>
          </cell>
          <cell r="H148" t="str">
            <v>Bangalore</v>
          </cell>
          <cell r="I148">
            <v>8.9990000000000001E-2</v>
          </cell>
          <cell r="J148">
            <v>9020654</v>
          </cell>
          <cell r="K148" t="str">
            <v>Trilegal</v>
          </cell>
          <cell r="L148">
            <v>50665.666666666664</v>
          </cell>
          <cell r="M148" t="str">
            <v>Investment</v>
          </cell>
          <cell r="P148" t="str">
            <v>Nilesh Madhuker Zodape</v>
          </cell>
          <cell r="Q148" t="str">
            <v>Vineet Garg</v>
          </cell>
          <cell r="R148" t="str">
            <v>Mumbai</v>
          </cell>
          <cell r="U148">
            <v>2</v>
          </cell>
          <cell r="V148" t="str">
            <v>Y</v>
          </cell>
          <cell r="W148" t="e">
            <v>#REF!</v>
          </cell>
          <cell r="X148" t="e">
            <v>#REF!</v>
          </cell>
          <cell r="Y148" t="str">
            <v>-</v>
          </cell>
          <cell r="AA148" t="e">
            <v>#REF!</v>
          </cell>
        </row>
        <row r="149">
          <cell r="A149">
            <v>9020712</v>
          </cell>
          <cell r="B149" t="str">
            <v>Trident Information Systems Private Limited</v>
          </cell>
          <cell r="D149">
            <v>42125</v>
          </cell>
          <cell r="E149" t="str">
            <v>Delhi</v>
          </cell>
          <cell r="F149" t="str">
            <v>BIA+</v>
          </cell>
          <cell r="G149" t="str">
            <v>B2B</v>
          </cell>
          <cell r="H149" t="str">
            <v>Delhi</v>
          </cell>
          <cell r="I149">
            <v>0.31666665999999999</v>
          </cell>
          <cell r="J149">
            <v>9020712</v>
          </cell>
          <cell r="K149" t="str">
            <v>Trident Information Systems Private Limited</v>
          </cell>
          <cell r="L149">
            <v>31666.666000000001</v>
          </cell>
          <cell r="M149" t="str">
            <v>Investment</v>
          </cell>
          <cell r="P149" t="str">
            <v>Bijendra Singh</v>
          </cell>
          <cell r="Q149" t="str">
            <v>Ravi Kala</v>
          </cell>
          <cell r="R149" t="str">
            <v>Delhi</v>
          </cell>
          <cell r="U149">
            <v>2</v>
          </cell>
          <cell r="V149" t="str">
            <v>Y</v>
          </cell>
          <cell r="W149" t="e">
            <v>#REF!</v>
          </cell>
          <cell r="X149" t="e">
            <v>#REF!</v>
          </cell>
          <cell r="Y149" t="str">
            <v>-</v>
          </cell>
          <cell r="AA149" t="e">
            <v>#REF!</v>
          </cell>
        </row>
        <row r="150">
          <cell r="A150">
            <v>9020787</v>
          </cell>
          <cell r="B150" t="str">
            <v>Teamwork Education Private Limited</v>
          </cell>
          <cell r="D150">
            <v>42110</v>
          </cell>
          <cell r="E150" t="str">
            <v>Delhi</v>
          </cell>
          <cell r="F150" t="str">
            <v>BIA+</v>
          </cell>
          <cell r="G150" t="str">
            <v>B2B</v>
          </cell>
          <cell r="H150" t="str">
            <v>Delhi</v>
          </cell>
          <cell r="I150">
            <v>0.70833000000000002</v>
          </cell>
          <cell r="J150">
            <v>9020787</v>
          </cell>
          <cell r="K150" t="str">
            <v>Teamwork Education Private Limited</v>
          </cell>
          <cell r="L150">
            <v>70833</v>
          </cell>
          <cell r="M150" t="str">
            <v>Investment</v>
          </cell>
          <cell r="P150" t="str">
            <v>Rishab Prasad</v>
          </cell>
          <cell r="Q150" t="str">
            <v>Ravi Kala</v>
          </cell>
          <cell r="R150" t="str">
            <v>Delhi</v>
          </cell>
          <cell r="U150">
            <v>3</v>
          </cell>
          <cell r="V150" t="str">
            <v>Y</v>
          </cell>
          <cell r="W150" t="e">
            <v>#REF!</v>
          </cell>
          <cell r="X150" t="e">
            <v>#REF!</v>
          </cell>
          <cell r="Y150" t="str">
            <v>-</v>
          </cell>
          <cell r="AA150" t="e">
            <v>#REF!</v>
          </cell>
        </row>
        <row r="151">
          <cell r="A151">
            <v>9020800</v>
          </cell>
          <cell r="B151" t="str">
            <v>Nrm Consultants Private Limited</v>
          </cell>
          <cell r="D151">
            <v>42110</v>
          </cell>
          <cell r="E151" t="str">
            <v>Gurgaon</v>
          </cell>
          <cell r="F151" t="str">
            <v>BIA+</v>
          </cell>
          <cell r="G151" t="str">
            <v>B2B</v>
          </cell>
          <cell r="H151" t="str">
            <v>Gurgaon</v>
          </cell>
          <cell r="I151">
            <v>0.16667000000000001</v>
          </cell>
          <cell r="J151">
            <v>9020800</v>
          </cell>
          <cell r="K151" t="str">
            <v>Nrm Consultants Private Limited</v>
          </cell>
          <cell r="L151">
            <v>40833.666666666672</v>
          </cell>
          <cell r="M151" t="str">
            <v>Investment</v>
          </cell>
          <cell r="P151" t="str">
            <v>Adarsh Kumar</v>
          </cell>
          <cell r="Q151" t="str">
            <v>Rajeev Misra</v>
          </cell>
          <cell r="R151" t="str">
            <v>Gurgaon</v>
          </cell>
          <cell r="U151">
            <v>3</v>
          </cell>
          <cell r="V151" t="str">
            <v>Y</v>
          </cell>
          <cell r="W151" t="e">
            <v>#REF!</v>
          </cell>
          <cell r="X151" t="e">
            <v>#REF!</v>
          </cell>
          <cell r="Y151" t="str">
            <v>-</v>
          </cell>
          <cell r="AA151" t="e">
            <v>#REF!</v>
          </cell>
        </row>
        <row r="152">
          <cell r="A152">
            <v>9020898</v>
          </cell>
          <cell r="B152" t="str">
            <v>4C Drug Safety Services LLP</v>
          </cell>
          <cell r="D152">
            <v>42072</v>
          </cell>
          <cell r="E152" t="str">
            <v>Bangalore</v>
          </cell>
          <cell r="F152" t="str">
            <v>BIA+</v>
          </cell>
          <cell r="G152" t="str">
            <v>B2B</v>
          </cell>
          <cell r="H152" t="str">
            <v>Bangalore</v>
          </cell>
          <cell r="I152">
            <v>0.16</v>
          </cell>
          <cell r="J152">
            <v>9020898</v>
          </cell>
          <cell r="K152" t="str">
            <v>4C Drug Safety Services Llp</v>
          </cell>
          <cell r="L152">
            <v>45166.666666666672</v>
          </cell>
          <cell r="M152" t="str">
            <v>Investment</v>
          </cell>
          <cell r="P152" t="str">
            <v>Punganuru Shanmugam</v>
          </cell>
          <cell r="Q152" t="str">
            <v>Biswa Ranjan Behera</v>
          </cell>
          <cell r="R152" t="str">
            <v>Bangalore-2</v>
          </cell>
          <cell r="U152">
            <v>2</v>
          </cell>
          <cell r="V152" t="str">
            <v>Y</v>
          </cell>
          <cell r="W152" t="e">
            <v>#REF!</v>
          </cell>
          <cell r="X152" t="e">
            <v>#REF!</v>
          </cell>
          <cell r="Y152" t="str">
            <v>-</v>
          </cell>
          <cell r="AA152" t="e">
            <v>#REF!</v>
          </cell>
        </row>
        <row r="153">
          <cell r="A153">
            <v>227016</v>
          </cell>
          <cell r="B153" t="str">
            <v>Authbridge Research Services Private Limited</v>
          </cell>
          <cell r="D153">
            <v>44174</v>
          </cell>
          <cell r="E153" t="str">
            <v>Gurgaon</v>
          </cell>
          <cell r="F153" t="str">
            <v>OBB</v>
          </cell>
          <cell r="G153" t="str">
            <v>B2C</v>
          </cell>
          <cell r="H153" t="str">
            <v>Gurgaon</v>
          </cell>
          <cell r="I153">
            <v>2.9989999999999999E-2</v>
          </cell>
          <cell r="J153">
            <v>9020984</v>
          </cell>
          <cell r="K153" t="str">
            <v>Authbridge Research Services Private Limited</v>
          </cell>
          <cell r="L153">
            <v>75496</v>
          </cell>
          <cell r="M153" t="str">
            <v>Investment</v>
          </cell>
          <cell r="P153" t="str">
            <v>Syed Sadique Hussain</v>
          </cell>
          <cell r="Q153" t="str">
            <v>Rajeev Misra</v>
          </cell>
          <cell r="R153" t="str">
            <v>Gurgaon</v>
          </cell>
          <cell r="U153">
            <v>7</v>
          </cell>
          <cell r="V153" t="str">
            <v>Y</v>
          </cell>
          <cell r="W153" t="e">
            <v>#REF!</v>
          </cell>
          <cell r="X153" t="e">
            <v>#REF!</v>
          </cell>
          <cell r="Y153" t="str">
            <v>-</v>
          </cell>
          <cell r="AA153" t="e">
            <v>#REF!</v>
          </cell>
        </row>
        <row r="154">
          <cell r="A154">
            <v>2317030</v>
          </cell>
          <cell r="B154" t="str">
            <v>Three Aces Global Logistics Private Limited</v>
          </cell>
          <cell r="D154">
            <v>44523</v>
          </cell>
          <cell r="E154" t="str">
            <v>Delhi</v>
          </cell>
          <cell r="F154" t="str">
            <v>BBB</v>
          </cell>
          <cell r="G154" t="str">
            <v>B2C</v>
          </cell>
          <cell r="H154" t="str">
            <v>Delhi</v>
          </cell>
          <cell r="I154">
            <v>8.9990000000000001E-2</v>
          </cell>
          <cell r="J154">
            <v>9021051</v>
          </cell>
          <cell r="K154" t="str">
            <v>Three Aces Global Logistics Private Limited</v>
          </cell>
          <cell r="L154">
            <v>56499</v>
          </cell>
          <cell r="M154" t="str">
            <v>Investment</v>
          </cell>
          <cell r="P154" t="str">
            <v>Ravi Chandana</v>
          </cell>
          <cell r="Q154" t="str">
            <v>Ravi Kala</v>
          </cell>
          <cell r="R154" t="str">
            <v>Delhi</v>
          </cell>
          <cell r="U154">
            <v>3</v>
          </cell>
          <cell r="V154" t="str">
            <v>Y</v>
          </cell>
          <cell r="W154" t="e">
            <v>#REF!</v>
          </cell>
          <cell r="X154" t="e">
            <v>#REF!</v>
          </cell>
          <cell r="Y154" t="str">
            <v>-</v>
          </cell>
          <cell r="AA154" t="e">
            <v>#REF!</v>
          </cell>
        </row>
        <row r="155">
          <cell r="A155">
            <v>602654</v>
          </cell>
          <cell r="B155" t="str">
            <v>Avis India Mobility Solutions Private Limited</v>
          </cell>
          <cell r="D155">
            <v>44895</v>
          </cell>
          <cell r="E155" t="str">
            <v>Delhi</v>
          </cell>
          <cell r="F155" t="str">
            <v>SD Wan</v>
          </cell>
          <cell r="G155" t="str">
            <v>Spectra IT</v>
          </cell>
          <cell r="H155" t="str">
            <v>Delhi</v>
          </cell>
          <cell r="I155">
            <v>0.05</v>
          </cell>
          <cell r="J155">
            <v>9021076</v>
          </cell>
          <cell r="K155" t="str">
            <v>Avis India Mobility Solutions Private Limited</v>
          </cell>
          <cell r="L155">
            <v>158500</v>
          </cell>
          <cell r="M155" t="str">
            <v>Relationship</v>
          </cell>
          <cell r="P155" t="str">
            <v xml:space="preserve">Rajeev Misra </v>
          </cell>
          <cell r="Q155" t="str">
            <v>Rajeev Misra</v>
          </cell>
          <cell r="R155" t="str">
            <v>Gurgaon</v>
          </cell>
          <cell r="U155">
            <v>3</v>
          </cell>
          <cell r="V155" t="str">
            <v>Y</v>
          </cell>
          <cell r="W155" t="e">
            <v>#REF!</v>
          </cell>
          <cell r="X155" t="e">
            <v>#REF!</v>
          </cell>
          <cell r="Y155" t="str">
            <v>-</v>
          </cell>
          <cell r="AA155" t="e">
            <v>#REF!</v>
          </cell>
        </row>
        <row r="156">
          <cell r="A156">
            <v>9021113</v>
          </cell>
          <cell r="B156" t="str">
            <v>NXTDIGITAL – A DIVISION OF HINDUJA GLOBAL SOLUTIONS LIMITED</v>
          </cell>
          <cell r="D156">
            <v>42111</v>
          </cell>
          <cell r="E156" t="str">
            <v>NOIDA</v>
          </cell>
          <cell r="F156" t="str">
            <v>BIA+</v>
          </cell>
          <cell r="G156" t="str">
            <v>B2B</v>
          </cell>
          <cell r="H156" t="str">
            <v>NOIDA</v>
          </cell>
          <cell r="I156">
            <v>0.3125</v>
          </cell>
          <cell r="J156">
            <v>9021113</v>
          </cell>
          <cell r="K156" t="str">
            <v>Nxtdigital – A Division Of Hinduja Global Solutions Limited</v>
          </cell>
          <cell r="L156">
            <v>31250</v>
          </cell>
          <cell r="M156" t="str">
            <v>Investment</v>
          </cell>
          <cell r="P156" t="str">
            <v>Paritosh Swaroop Saxena</v>
          </cell>
          <cell r="Q156" t="str">
            <v>Paritosh Swaroop Saxena</v>
          </cell>
          <cell r="R156" t="str">
            <v>Media</v>
          </cell>
          <cell r="U156">
            <v>0</v>
          </cell>
          <cell r="V156" t="str">
            <v>N</v>
          </cell>
          <cell r="W156" t="e">
            <v>#REF!</v>
          </cell>
          <cell r="X156" t="e">
            <v>#REF!</v>
          </cell>
          <cell r="Y156" t="str">
            <v>-</v>
          </cell>
          <cell r="AA156" t="e">
            <v>#REF!</v>
          </cell>
        </row>
        <row r="157">
          <cell r="A157">
            <v>9021135</v>
          </cell>
          <cell r="B157" t="str">
            <v>Delhi Public School</v>
          </cell>
          <cell r="D157">
            <v>42115</v>
          </cell>
          <cell r="E157" t="str">
            <v>Delhi</v>
          </cell>
          <cell r="F157" t="str">
            <v>BIA+</v>
          </cell>
          <cell r="G157" t="str">
            <v>B2B</v>
          </cell>
          <cell r="H157" t="str">
            <v>Delhi</v>
          </cell>
          <cell r="I157">
            <v>0.41666666666666663</v>
          </cell>
          <cell r="J157">
            <v>9021135</v>
          </cell>
          <cell r="K157" t="str">
            <v>Delhi Public School</v>
          </cell>
          <cell r="L157">
            <v>209583.33333333331</v>
          </cell>
          <cell r="M157" t="str">
            <v>Relationship</v>
          </cell>
          <cell r="P157" t="str">
            <v>Syed Sadique Hussain</v>
          </cell>
          <cell r="Q157" t="str">
            <v>Rajeev Misra</v>
          </cell>
          <cell r="R157" t="str">
            <v>Gurgaon</v>
          </cell>
          <cell r="U157">
            <v>4</v>
          </cell>
          <cell r="V157" t="str">
            <v>Y</v>
          </cell>
          <cell r="W157" t="e">
            <v>#REF!</v>
          </cell>
          <cell r="X157" t="e">
            <v>#REF!</v>
          </cell>
          <cell r="Y157" t="str">
            <v>-</v>
          </cell>
          <cell r="AA157" t="e">
            <v>#REF!</v>
          </cell>
        </row>
        <row r="158">
          <cell r="A158">
            <v>9021144</v>
          </cell>
          <cell r="B158" t="str">
            <v>Swasti</v>
          </cell>
          <cell r="D158">
            <v>44232</v>
          </cell>
          <cell r="E158" t="str">
            <v>Bangalore</v>
          </cell>
          <cell r="F158" t="str">
            <v>BIA+</v>
          </cell>
          <cell r="G158" t="str">
            <v>B2B</v>
          </cell>
          <cell r="H158" t="str">
            <v>Bangalore</v>
          </cell>
          <cell r="I158">
            <v>0.31666665999999999</v>
          </cell>
          <cell r="J158">
            <v>9021144</v>
          </cell>
          <cell r="K158" t="str">
            <v>Swasti</v>
          </cell>
          <cell r="L158">
            <v>31666.666000000001</v>
          </cell>
          <cell r="M158" t="str">
            <v>Investment</v>
          </cell>
          <cell r="P158" t="str">
            <v>Punganuru Shanmugam</v>
          </cell>
          <cell r="Q158" t="str">
            <v>Biswa Ranjan Behera</v>
          </cell>
          <cell r="R158" t="str">
            <v>Bangalore-2</v>
          </cell>
          <cell r="U158">
            <v>2</v>
          </cell>
          <cell r="V158" t="str">
            <v>Y</v>
          </cell>
          <cell r="W158" t="e">
            <v>#REF!</v>
          </cell>
          <cell r="X158" t="e">
            <v>#REF!</v>
          </cell>
          <cell r="Y158" t="str">
            <v>-</v>
          </cell>
          <cell r="AA158" t="e">
            <v>#REF!</v>
          </cell>
        </row>
        <row r="159">
          <cell r="A159">
            <v>2319208</v>
          </cell>
          <cell r="B159" t="str">
            <v>Thomas Cook India Limited</v>
          </cell>
          <cell r="D159">
            <v>44527</v>
          </cell>
          <cell r="E159" t="str">
            <v>Delhi</v>
          </cell>
          <cell r="F159" t="str">
            <v>OBB</v>
          </cell>
          <cell r="G159" t="str">
            <v>B2C</v>
          </cell>
          <cell r="H159" t="str">
            <v>Delhi</v>
          </cell>
          <cell r="I159">
            <v>1.5990000000000001E-2</v>
          </cell>
          <cell r="J159">
            <v>9021164</v>
          </cell>
          <cell r="K159" t="str">
            <v>Thomas Cook India Limited</v>
          </cell>
          <cell r="L159">
            <v>43265.666666666664</v>
          </cell>
          <cell r="M159" t="str">
            <v>Investment</v>
          </cell>
          <cell r="P159" t="str">
            <v>Nilesh Madhuker Zodape</v>
          </cell>
          <cell r="Q159" t="str">
            <v>Vineet Garg</v>
          </cell>
          <cell r="R159" t="str">
            <v>Mumbai</v>
          </cell>
          <cell r="U159">
            <v>3</v>
          </cell>
          <cell r="V159" t="str">
            <v>Y</v>
          </cell>
          <cell r="W159" t="e">
            <v>#REF!</v>
          </cell>
          <cell r="X159" t="e">
            <v>#REF!</v>
          </cell>
          <cell r="Y159" t="str">
            <v>-</v>
          </cell>
          <cell r="AA159" t="e">
            <v>#REF!</v>
          </cell>
        </row>
        <row r="160">
          <cell r="A160">
            <v>9021216</v>
          </cell>
          <cell r="B160" t="str">
            <v>Srinsoft Technologies Private Limited</v>
          </cell>
          <cell r="D160">
            <v>42130</v>
          </cell>
          <cell r="E160" t="str">
            <v>Chennai</v>
          </cell>
          <cell r="F160" t="str">
            <v>BIA+</v>
          </cell>
          <cell r="G160" t="str">
            <v>B2B</v>
          </cell>
          <cell r="H160" t="str">
            <v>Chennai</v>
          </cell>
          <cell r="I160">
            <v>0.3</v>
          </cell>
          <cell r="J160">
            <v>9021216</v>
          </cell>
          <cell r="K160" t="str">
            <v>Srinsoft Technologies Private Limited</v>
          </cell>
          <cell r="L160">
            <v>30000</v>
          </cell>
          <cell r="M160" t="str">
            <v>Investment</v>
          </cell>
          <cell r="P160" t="str">
            <v>Saranya R</v>
          </cell>
          <cell r="Q160" t="str">
            <v>Vineet Jose</v>
          </cell>
          <cell r="R160" t="str">
            <v>Bangalore-1</v>
          </cell>
          <cell r="U160">
            <v>3</v>
          </cell>
          <cell r="V160" t="str">
            <v>Y</v>
          </cell>
          <cell r="W160" t="e">
            <v>#REF!</v>
          </cell>
          <cell r="X160" t="e">
            <v>#REF!</v>
          </cell>
          <cell r="Y160" t="str">
            <v>-</v>
          </cell>
          <cell r="AA160" t="e">
            <v>#REF!</v>
          </cell>
        </row>
        <row r="161">
          <cell r="A161">
            <v>9021449</v>
          </cell>
          <cell r="B161" t="str">
            <v>M/s World Islamic Network</v>
          </cell>
          <cell r="D161">
            <v>42208</v>
          </cell>
          <cell r="E161" t="str">
            <v>Mumbai</v>
          </cell>
          <cell r="F161" t="str">
            <v>BIA+</v>
          </cell>
          <cell r="G161" t="str">
            <v>B2B</v>
          </cell>
          <cell r="H161" t="str">
            <v>Mumbai</v>
          </cell>
          <cell r="I161">
            <v>0.29166666666666663</v>
          </cell>
          <cell r="J161">
            <v>9021449</v>
          </cell>
          <cell r="K161" t="str">
            <v>M/S World Islamic Network</v>
          </cell>
          <cell r="L161">
            <v>29166.666666666664</v>
          </cell>
          <cell r="M161" t="str">
            <v>Investment</v>
          </cell>
          <cell r="P161" t="str">
            <v>Paritosh Swaroop Saxena</v>
          </cell>
          <cell r="Q161" t="str">
            <v>Paritosh Swaroop Saxena</v>
          </cell>
          <cell r="R161" t="str">
            <v>Media</v>
          </cell>
          <cell r="U161">
            <v>0</v>
          </cell>
          <cell r="V161" t="str">
            <v>N</v>
          </cell>
          <cell r="W161" t="e">
            <v>#REF!</v>
          </cell>
          <cell r="X161" t="e">
            <v>#REF!</v>
          </cell>
          <cell r="Y161" t="str">
            <v>-</v>
          </cell>
          <cell r="AA161" t="e">
            <v>#REF!</v>
          </cell>
        </row>
        <row r="162">
          <cell r="A162">
            <v>9021558</v>
          </cell>
          <cell r="B162" t="str">
            <v>K.T.C. (India) Limited</v>
          </cell>
          <cell r="D162">
            <v>44051</v>
          </cell>
          <cell r="E162" t="str">
            <v>Delhi</v>
          </cell>
          <cell r="F162" t="str">
            <v>BIA+</v>
          </cell>
          <cell r="G162" t="str">
            <v>B2B</v>
          </cell>
          <cell r="H162" t="str">
            <v>Delhi</v>
          </cell>
          <cell r="I162">
            <v>0.35</v>
          </cell>
          <cell r="J162">
            <v>9021558</v>
          </cell>
          <cell r="K162" t="str">
            <v>K T C India Limited</v>
          </cell>
          <cell r="L162">
            <v>44583.333333333336</v>
          </cell>
          <cell r="M162" t="str">
            <v>Investment</v>
          </cell>
          <cell r="P162" t="str">
            <v>Bijendra Singh</v>
          </cell>
          <cell r="Q162" t="str">
            <v>Ravi Kala</v>
          </cell>
          <cell r="R162" t="str">
            <v>Delhi</v>
          </cell>
          <cell r="U162">
            <v>3</v>
          </cell>
          <cell r="V162" t="str">
            <v>Y</v>
          </cell>
          <cell r="W162" t="e">
            <v>#REF!</v>
          </cell>
          <cell r="X162" t="e">
            <v>#REF!</v>
          </cell>
          <cell r="Y162" t="str">
            <v>-</v>
          </cell>
          <cell r="AA162" t="e">
            <v>#REF!</v>
          </cell>
        </row>
        <row r="163">
          <cell r="A163">
            <v>9021569</v>
          </cell>
          <cell r="B163" t="str">
            <v>Friends Color Images Private Limited</v>
          </cell>
          <cell r="D163">
            <v>42185</v>
          </cell>
          <cell r="E163" t="str">
            <v>NOIDA</v>
          </cell>
          <cell r="F163" t="str">
            <v>BIA+</v>
          </cell>
          <cell r="G163" t="str">
            <v>B2B</v>
          </cell>
          <cell r="H163" t="str">
            <v>NOIDA</v>
          </cell>
          <cell r="I163">
            <v>0.31666666666666665</v>
          </cell>
          <cell r="J163">
            <v>9021569</v>
          </cell>
          <cell r="K163" t="str">
            <v>Friends Color Images Private Limited</v>
          </cell>
          <cell r="L163">
            <v>31666.666666666668</v>
          </cell>
          <cell r="M163" t="str">
            <v>Investment</v>
          </cell>
          <cell r="P163" t="str">
            <v>Mithilesh Vishwakarma</v>
          </cell>
          <cell r="Q163" t="str">
            <v>Kritika Bahadur</v>
          </cell>
          <cell r="R163" t="str">
            <v>Noida</v>
          </cell>
          <cell r="U163">
            <v>1</v>
          </cell>
          <cell r="V163" t="str">
            <v>Y</v>
          </cell>
          <cell r="W163" t="e">
            <v>#REF!</v>
          </cell>
          <cell r="X163" t="e">
            <v>#REF!</v>
          </cell>
          <cell r="Y163" t="str">
            <v>-</v>
          </cell>
          <cell r="AA163" t="e">
            <v>#REF!</v>
          </cell>
        </row>
        <row r="164">
          <cell r="A164">
            <v>9021596</v>
          </cell>
          <cell r="B164" t="str">
            <v>Egis India Consulting Engineers Private Limited</v>
          </cell>
          <cell r="D164">
            <v>42216</v>
          </cell>
          <cell r="E164" t="str">
            <v>Gurgaon</v>
          </cell>
          <cell r="F164" t="str">
            <v>BIA+</v>
          </cell>
          <cell r="G164" t="str">
            <v>B2B</v>
          </cell>
          <cell r="H164" t="str">
            <v>Gurgaon</v>
          </cell>
          <cell r="I164">
            <v>0.70833333333333326</v>
          </cell>
          <cell r="J164">
            <v>9021596</v>
          </cell>
          <cell r="K164" t="str">
            <v>Egis India Consulting Engineers Private Limited</v>
          </cell>
          <cell r="L164">
            <v>70833.333333333328</v>
          </cell>
          <cell r="M164" t="str">
            <v>Investment</v>
          </cell>
          <cell r="P164" t="str">
            <v>Syed Sadique Hussain</v>
          </cell>
          <cell r="Q164" t="str">
            <v>Rajeev Misra</v>
          </cell>
          <cell r="R164" t="str">
            <v>Gurgaon</v>
          </cell>
          <cell r="U164">
            <v>2</v>
          </cell>
          <cell r="V164" t="str">
            <v>Y</v>
          </cell>
          <cell r="W164" t="e">
            <v>#REF!</v>
          </cell>
          <cell r="X164" t="e">
            <v>#REF!</v>
          </cell>
          <cell r="Y164" t="str">
            <v>-</v>
          </cell>
          <cell r="AA164" t="e">
            <v>#REF!</v>
          </cell>
        </row>
        <row r="165">
          <cell r="A165">
            <v>9021635</v>
          </cell>
          <cell r="B165" t="str">
            <v>Council For The Indian School Certificate Examination</v>
          </cell>
          <cell r="D165">
            <v>44774</v>
          </cell>
          <cell r="E165" t="str">
            <v>Delhi</v>
          </cell>
          <cell r="F165" t="str">
            <v>BIA+</v>
          </cell>
          <cell r="G165" t="str">
            <v>B2B</v>
          </cell>
          <cell r="H165" t="str">
            <v>Delhi</v>
          </cell>
          <cell r="I165">
            <v>0.11666666666666665</v>
          </cell>
          <cell r="J165">
            <v>9021635</v>
          </cell>
          <cell r="K165" t="str">
            <v>Council For The Indian School Certificate Examination</v>
          </cell>
          <cell r="L165">
            <v>35000</v>
          </cell>
          <cell r="M165" t="str">
            <v>Investment</v>
          </cell>
          <cell r="P165" t="str">
            <v>Bijendra Singh</v>
          </cell>
          <cell r="Q165" t="str">
            <v>Ravi Kala</v>
          </cell>
          <cell r="R165" t="str">
            <v>Delhi</v>
          </cell>
          <cell r="U165">
            <v>3</v>
          </cell>
          <cell r="V165" t="str">
            <v>Y</v>
          </cell>
          <cell r="W165" t="e">
            <v>#REF!</v>
          </cell>
          <cell r="X165" t="e">
            <v>#REF!</v>
          </cell>
          <cell r="Y165" t="str">
            <v>-</v>
          </cell>
          <cell r="AA165" t="e">
            <v>#REF!</v>
          </cell>
        </row>
        <row r="166">
          <cell r="A166">
            <v>2328707</v>
          </cell>
          <cell r="B166" t="str">
            <v>Larsen &amp; Toubro Limited</v>
          </cell>
          <cell r="D166">
            <v>44784</v>
          </cell>
          <cell r="E166" t="str">
            <v>Bangalore</v>
          </cell>
          <cell r="F166" t="str">
            <v>BBB</v>
          </cell>
          <cell r="G166" t="str">
            <v>B2C</v>
          </cell>
          <cell r="H166" t="str">
            <v>Bangalore</v>
          </cell>
          <cell r="I166">
            <v>8.9990000000000001E-2</v>
          </cell>
          <cell r="J166">
            <v>9021642</v>
          </cell>
          <cell r="K166" t="str">
            <v>Larsen And Toubro Limited</v>
          </cell>
          <cell r="L166">
            <v>57748</v>
          </cell>
          <cell r="M166" t="str">
            <v>Investment</v>
          </cell>
          <cell r="P166" t="str">
            <v>Vineet Garg</v>
          </cell>
          <cell r="Q166" t="str">
            <v>Vineet Garg</v>
          </cell>
          <cell r="R166" t="str">
            <v>Mumbai</v>
          </cell>
          <cell r="U166">
            <v>0</v>
          </cell>
          <cell r="V166" t="str">
            <v>N</v>
          </cell>
          <cell r="W166" t="e">
            <v>#REF!</v>
          </cell>
          <cell r="X166" t="e">
            <v>#REF!</v>
          </cell>
          <cell r="Y166" t="str">
            <v>-</v>
          </cell>
          <cell r="AA166" t="e">
            <v>#REF!</v>
          </cell>
        </row>
        <row r="167">
          <cell r="A167">
            <v>9021732</v>
          </cell>
          <cell r="B167" t="str">
            <v>Npb Consultants Private Limited</v>
          </cell>
          <cell r="D167">
            <v>42219</v>
          </cell>
          <cell r="E167" t="str">
            <v>Delhi</v>
          </cell>
          <cell r="F167" t="str">
            <v>BIA+</v>
          </cell>
          <cell r="G167" t="str">
            <v>B2B</v>
          </cell>
          <cell r="H167" t="str">
            <v>Delhi</v>
          </cell>
          <cell r="I167">
            <v>0.33333333333333337</v>
          </cell>
          <cell r="J167">
            <v>9021732</v>
          </cell>
          <cell r="K167" t="str">
            <v>Npb Consultants Private Limited</v>
          </cell>
          <cell r="L167">
            <v>33333.333333333336</v>
          </cell>
          <cell r="M167" t="str">
            <v>Investment</v>
          </cell>
          <cell r="P167" t="str">
            <v>Bijendra Singh</v>
          </cell>
          <cell r="Q167" t="str">
            <v>Ravi Kala</v>
          </cell>
          <cell r="R167" t="str">
            <v>Delhi</v>
          </cell>
          <cell r="U167">
            <v>3</v>
          </cell>
          <cell r="V167" t="str">
            <v>Y</v>
          </cell>
          <cell r="W167" t="e">
            <v>#REF!</v>
          </cell>
          <cell r="X167" t="e">
            <v>#REF!</v>
          </cell>
          <cell r="Y167" t="str">
            <v>-</v>
          </cell>
          <cell r="AA167" t="e">
            <v>#REF!</v>
          </cell>
        </row>
        <row r="168">
          <cell r="A168">
            <v>9021921</v>
          </cell>
          <cell r="B168" t="str">
            <v>Freecharge Business And Technology Services Limited</v>
          </cell>
          <cell r="D168">
            <v>46097</v>
          </cell>
          <cell r="E168" t="str">
            <v>Bangalore</v>
          </cell>
          <cell r="F168" t="str">
            <v>BIA+</v>
          </cell>
          <cell r="G168" t="str">
            <v>B2B</v>
          </cell>
          <cell r="H168" t="str">
            <v>Bangalore</v>
          </cell>
          <cell r="I168">
            <v>0.3</v>
          </cell>
          <cell r="J168">
            <v>9021921</v>
          </cell>
          <cell r="K168" t="str">
            <v>Freecharge Payment Technologies Private Limited</v>
          </cell>
          <cell r="L168">
            <v>30000</v>
          </cell>
          <cell r="M168" t="str">
            <v>Investment</v>
          </cell>
          <cell r="P168" t="str">
            <v>Punganuru Shanmugam</v>
          </cell>
          <cell r="Q168" t="str">
            <v>Biswa Ranjan Behera</v>
          </cell>
          <cell r="R168" t="str">
            <v>Bangalore-2</v>
          </cell>
          <cell r="U168">
            <v>2</v>
          </cell>
          <cell r="V168" t="str">
            <v>Y</v>
          </cell>
          <cell r="W168" t="e">
            <v>#REF!</v>
          </cell>
          <cell r="X168" t="e">
            <v>#REF!</v>
          </cell>
          <cell r="Y168" t="str">
            <v>-</v>
          </cell>
          <cell r="AA168" t="e">
            <v>#REF!</v>
          </cell>
        </row>
        <row r="169">
          <cell r="A169">
            <v>9021932</v>
          </cell>
          <cell r="B169" t="str">
            <v>Descartes Systems India Private Limited</v>
          </cell>
          <cell r="D169">
            <v>45619</v>
          </cell>
          <cell r="E169" t="str">
            <v>Gurgaon</v>
          </cell>
          <cell r="F169" t="str">
            <v>BIA+</v>
          </cell>
          <cell r="G169" t="str">
            <v>B2B</v>
          </cell>
          <cell r="H169" t="str">
            <v>Gurgaon</v>
          </cell>
          <cell r="I169">
            <v>0.32083330000000004</v>
          </cell>
          <cell r="J169">
            <v>9021932</v>
          </cell>
          <cell r="K169" t="str">
            <v>Descartes Systems India Private Limited</v>
          </cell>
          <cell r="L169">
            <v>32083.33</v>
          </cell>
          <cell r="M169" t="str">
            <v>Investment</v>
          </cell>
          <cell r="P169" t="str">
            <v>Lakshay Madan</v>
          </cell>
          <cell r="Q169" t="str">
            <v>Rajeev Misra</v>
          </cell>
          <cell r="R169" t="str">
            <v>Gurgaon</v>
          </cell>
          <cell r="U169">
            <v>2</v>
          </cell>
          <cell r="V169" t="str">
            <v>Y</v>
          </cell>
          <cell r="W169" t="e">
            <v>#REF!</v>
          </cell>
          <cell r="X169" t="e">
            <v>#REF!</v>
          </cell>
          <cell r="Y169" t="str">
            <v>-</v>
          </cell>
          <cell r="AA169" t="e">
            <v>#REF!</v>
          </cell>
        </row>
        <row r="170">
          <cell r="A170">
            <v>7000079</v>
          </cell>
          <cell r="B170" t="str">
            <v>Dmi Finance Private Limited</v>
          </cell>
          <cell r="D170">
            <v>44693</v>
          </cell>
          <cell r="E170" t="str">
            <v>NOIDA</v>
          </cell>
          <cell r="F170" t="str">
            <v>Voice</v>
          </cell>
          <cell r="G170" t="str">
            <v>B2B</v>
          </cell>
          <cell r="H170" t="str">
            <v>NOIDA</v>
          </cell>
          <cell r="I170">
            <v>0.12</v>
          </cell>
          <cell r="J170">
            <v>9021951</v>
          </cell>
          <cell r="K170" t="str">
            <v>Dmi Finance Private Limited</v>
          </cell>
          <cell r="L170">
            <v>344916.66666666669</v>
          </cell>
          <cell r="M170" t="str">
            <v>Relationship</v>
          </cell>
          <cell r="P170" t="str">
            <v>Bijendra Singh</v>
          </cell>
          <cell r="Q170" t="str">
            <v>Ravi Kala</v>
          </cell>
          <cell r="R170" t="str">
            <v>Delhi</v>
          </cell>
          <cell r="U170">
            <v>4</v>
          </cell>
          <cell r="V170" t="str">
            <v>Y</v>
          </cell>
          <cell r="W170" t="e">
            <v>#REF!</v>
          </cell>
          <cell r="X170" t="e">
            <v>#REF!</v>
          </cell>
          <cell r="Y170" t="str">
            <v>-</v>
          </cell>
          <cell r="AA170" t="e">
            <v>#REF!</v>
          </cell>
        </row>
        <row r="171">
          <cell r="A171">
            <v>9021994</v>
          </cell>
          <cell r="B171" t="str">
            <v>Bar Code India Limited</v>
          </cell>
          <cell r="D171">
            <v>42268</v>
          </cell>
          <cell r="E171" t="str">
            <v>Gurgaon</v>
          </cell>
          <cell r="F171" t="str">
            <v>BIA+</v>
          </cell>
          <cell r="G171" t="str">
            <v>B2B</v>
          </cell>
          <cell r="H171" t="str">
            <v>Gurgaon</v>
          </cell>
          <cell r="I171">
            <v>0.18333333333333332</v>
          </cell>
          <cell r="J171">
            <v>9021994</v>
          </cell>
          <cell r="K171" t="str">
            <v>Bar Code India Limited</v>
          </cell>
          <cell r="L171">
            <v>30416.66333333333</v>
          </cell>
          <cell r="M171" t="str">
            <v>Investment</v>
          </cell>
          <cell r="P171" t="str">
            <v>Lakshay Madan</v>
          </cell>
          <cell r="Q171" t="str">
            <v>Rajeev Misra</v>
          </cell>
          <cell r="R171" t="str">
            <v>Gurgaon</v>
          </cell>
          <cell r="U171">
            <v>3</v>
          </cell>
          <cell r="V171" t="str">
            <v>Y</v>
          </cell>
          <cell r="W171" t="e">
            <v>#REF!</v>
          </cell>
          <cell r="X171" t="e">
            <v>#REF!</v>
          </cell>
          <cell r="Y171" t="str">
            <v>-</v>
          </cell>
          <cell r="AA171" t="e">
            <v>#REF!</v>
          </cell>
        </row>
        <row r="172">
          <cell r="A172">
            <v>9021995</v>
          </cell>
          <cell r="B172" t="str">
            <v>Embassy Of Indonesia</v>
          </cell>
          <cell r="D172">
            <v>42269</v>
          </cell>
          <cell r="E172" t="str">
            <v>Delhi</v>
          </cell>
          <cell r="F172" t="str">
            <v>BIA+</v>
          </cell>
          <cell r="G172" t="str">
            <v>B2B</v>
          </cell>
          <cell r="H172" t="str">
            <v>Delhi</v>
          </cell>
          <cell r="I172">
            <v>0.32500000000000001</v>
          </cell>
          <cell r="J172">
            <v>9021995</v>
          </cell>
          <cell r="K172" t="str">
            <v>Embassy Of Indonesia</v>
          </cell>
          <cell r="L172">
            <v>32500</v>
          </cell>
          <cell r="M172" t="str">
            <v>Investment</v>
          </cell>
          <cell r="P172" t="str">
            <v>Rishab Prasad</v>
          </cell>
          <cell r="Q172" t="str">
            <v>Ravi Kala</v>
          </cell>
          <cell r="R172" t="str">
            <v>Delhi</v>
          </cell>
          <cell r="U172">
            <v>2</v>
          </cell>
          <cell r="V172" t="str">
            <v>Y</v>
          </cell>
          <cell r="W172" t="e">
            <v>#REF!</v>
          </cell>
          <cell r="X172" t="e">
            <v>#REF!</v>
          </cell>
          <cell r="Y172" t="str">
            <v>-</v>
          </cell>
          <cell r="AA172" t="e">
            <v>#REF!</v>
          </cell>
        </row>
        <row r="173">
          <cell r="A173">
            <v>197830</v>
          </cell>
          <cell r="B173" t="str">
            <v>Ipe Global Limited</v>
          </cell>
          <cell r="D173">
            <v>43431</v>
          </cell>
          <cell r="E173" t="str">
            <v>Delhi</v>
          </cell>
          <cell r="F173" t="str">
            <v>OBB</v>
          </cell>
          <cell r="G173" t="str">
            <v>B2C</v>
          </cell>
          <cell r="H173" t="str">
            <v>Delhi</v>
          </cell>
          <cell r="I173">
            <v>2.9989999999999999E-2</v>
          </cell>
          <cell r="J173">
            <v>9022079</v>
          </cell>
          <cell r="K173" t="str">
            <v>Ipe Global Limited</v>
          </cell>
          <cell r="L173">
            <v>32999</v>
          </cell>
          <cell r="M173" t="str">
            <v>Investment</v>
          </cell>
          <cell r="P173" t="str">
            <v>Bijendra Singh</v>
          </cell>
          <cell r="Q173" t="str">
            <v>Ravi Kala</v>
          </cell>
          <cell r="R173" t="str">
            <v>Delhi</v>
          </cell>
          <cell r="U173">
            <v>5</v>
          </cell>
          <cell r="V173" t="str">
            <v>Y</v>
          </cell>
          <cell r="W173" t="e">
            <v>#REF!</v>
          </cell>
          <cell r="X173" t="e">
            <v>#REF!</v>
          </cell>
          <cell r="Y173" t="str">
            <v>-</v>
          </cell>
          <cell r="AA173" t="e">
            <v>#REF!</v>
          </cell>
        </row>
        <row r="174">
          <cell r="A174">
            <v>9022131</v>
          </cell>
          <cell r="B174" t="str">
            <v>4D Global Medical Billing Services Private Limited</v>
          </cell>
          <cell r="D174">
            <v>42289</v>
          </cell>
          <cell r="E174" t="str">
            <v>Chennai</v>
          </cell>
          <cell r="F174" t="str">
            <v>BIA+</v>
          </cell>
          <cell r="G174" t="str">
            <v>B2B</v>
          </cell>
          <cell r="H174" t="str">
            <v>Chennai</v>
          </cell>
          <cell r="I174">
            <v>0.35833330000000002</v>
          </cell>
          <cell r="J174">
            <v>9022131</v>
          </cell>
          <cell r="K174" t="str">
            <v>4D Global Medical Billing Services Private Limited</v>
          </cell>
          <cell r="L174">
            <v>35833.33</v>
          </cell>
          <cell r="M174" t="str">
            <v>Investment</v>
          </cell>
          <cell r="P174" t="str">
            <v>Saranya R</v>
          </cell>
          <cell r="Q174" t="str">
            <v>Vineet Jose</v>
          </cell>
          <cell r="R174" t="str">
            <v>Bangalore-1</v>
          </cell>
          <cell r="U174">
            <v>2</v>
          </cell>
          <cell r="V174" t="str">
            <v>Y</v>
          </cell>
          <cell r="W174" t="e">
            <v>#REF!</v>
          </cell>
          <cell r="X174" t="e">
            <v>#REF!</v>
          </cell>
          <cell r="Y174" t="str">
            <v>-</v>
          </cell>
          <cell r="AA174" t="e">
            <v>#REF!</v>
          </cell>
        </row>
        <row r="175">
          <cell r="A175">
            <v>9128285</v>
          </cell>
          <cell r="B175" t="str">
            <v>Samast Technologies Private Limited</v>
          </cell>
          <cell r="D175">
            <v>45647</v>
          </cell>
          <cell r="E175" t="str">
            <v>Gurgaon</v>
          </cell>
          <cell r="F175" t="str">
            <v>BIA+</v>
          </cell>
          <cell r="G175" t="str">
            <v>B2B</v>
          </cell>
          <cell r="H175" t="str">
            <v>Gurgaon</v>
          </cell>
          <cell r="I175">
            <v>0.13750000000000001</v>
          </cell>
          <cell r="J175">
            <v>9022169</v>
          </cell>
          <cell r="K175" t="str">
            <v>Samast Technologies Private Limited</v>
          </cell>
          <cell r="L175">
            <v>13750</v>
          </cell>
          <cell r="M175" t="str">
            <v>Investment</v>
          </cell>
          <cell r="P175" t="str">
            <v>Adarsh Kumar</v>
          </cell>
          <cell r="Q175" t="str">
            <v>Rajeev Misra</v>
          </cell>
          <cell r="R175" t="str">
            <v>Gurgaon</v>
          </cell>
          <cell r="U175">
            <v>3</v>
          </cell>
          <cell r="V175" t="str">
            <v>Y</v>
          </cell>
          <cell r="W175" t="e">
            <v>#REF!</v>
          </cell>
          <cell r="X175" t="e">
            <v>#REF!</v>
          </cell>
          <cell r="Y175">
            <v>46119</v>
          </cell>
          <cell r="AA175" t="e">
            <v>#REF!</v>
          </cell>
        </row>
        <row r="176">
          <cell r="A176">
            <v>9022176</v>
          </cell>
          <cell r="B176" t="str">
            <v>Alliance Francaise De Delhi</v>
          </cell>
          <cell r="D176">
            <v>42305</v>
          </cell>
          <cell r="E176" t="str">
            <v>Delhi</v>
          </cell>
          <cell r="F176" t="str">
            <v>BIA+</v>
          </cell>
          <cell r="G176" t="str">
            <v>B2B</v>
          </cell>
          <cell r="H176" t="str">
            <v>Delhi</v>
          </cell>
          <cell r="I176">
            <v>0.33333333333333337</v>
          </cell>
          <cell r="J176">
            <v>9022176</v>
          </cell>
          <cell r="K176" t="str">
            <v>Alliance Francaise De Delhi</v>
          </cell>
          <cell r="L176">
            <v>33333.333333333336</v>
          </cell>
          <cell r="M176" t="str">
            <v>Investment</v>
          </cell>
          <cell r="P176" t="str">
            <v>Rishab Prasad</v>
          </cell>
          <cell r="Q176" t="str">
            <v>Ravi Kala</v>
          </cell>
          <cell r="R176" t="str">
            <v>Delhi</v>
          </cell>
          <cell r="U176">
            <v>3</v>
          </cell>
          <cell r="V176" t="str">
            <v>Y</v>
          </cell>
          <cell r="W176" t="e">
            <v>#REF!</v>
          </cell>
          <cell r="X176" t="e">
            <v>#REF!</v>
          </cell>
          <cell r="Y176" t="str">
            <v>-</v>
          </cell>
          <cell r="AA176" t="e">
            <v>#REF!</v>
          </cell>
        </row>
        <row r="177">
          <cell r="A177">
            <v>9022182</v>
          </cell>
          <cell r="B177" t="str">
            <v>Statkraft India Private Limited</v>
          </cell>
          <cell r="D177">
            <v>42301</v>
          </cell>
          <cell r="E177" t="str">
            <v>Delhi</v>
          </cell>
          <cell r="F177" t="str">
            <v>BIA+</v>
          </cell>
          <cell r="G177" t="str">
            <v>B2B</v>
          </cell>
          <cell r="H177" t="str">
            <v>Delhi</v>
          </cell>
          <cell r="I177">
            <v>0.3</v>
          </cell>
          <cell r="J177">
            <v>9022182</v>
          </cell>
          <cell r="K177" t="str">
            <v>Statkraft India Private Limited</v>
          </cell>
          <cell r="L177">
            <v>30000</v>
          </cell>
          <cell r="M177" t="str">
            <v>Investment</v>
          </cell>
          <cell r="P177" t="str">
            <v>Bijendra Singh</v>
          </cell>
          <cell r="Q177" t="str">
            <v>Ravi Kala</v>
          </cell>
          <cell r="R177" t="str">
            <v>Delhi</v>
          </cell>
          <cell r="U177">
            <v>3</v>
          </cell>
          <cell r="V177" t="str">
            <v>Y</v>
          </cell>
          <cell r="W177" t="e">
            <v>#REF!</v>
          </cell>
          <cell r="X177" t="e">
            <v>#REF!</v>
          </cell>
          <cell r="Y177" t="str">
            <v>-</v>
          </cell>
          <cell r="AA177" t="e">
            <v>#REF!</v>
          </cell>
        </row>
        <row r="178">
          <cell r="A178">
            <v>2326688</v>
          </cell>
          <cell r="B178" t="str">
            <v>SAFARI INDUSTRIES INDIA LIMITED</v>
          </cell>
          <cell r="D178">
            <v>44733</v>
          </cell>
          <cell r="E178" t="str">
            <v>Mumbai</v>
          </cell>
          <cell r="F178" t="str">
            <v>OBB</v>
          </cell>
          <cell r="G178" t="str">
            <v>B2C</v>
          </cell>
          <cell r="H178" t="str">
            <v>Mumbai</v>
          </cell>
          <cell r="I178">
            <v>1.299E-2</v>
          </cell>
          <cell r="J178">
            <v>9022208</v>
          </cell>
          <cell r="K178" t="str">
            <v>Safari Industries India Limited</v>
          </cell>
          <cell r="L178">
            <v>27965.666666666668</v>
          </cell>
          <cell r="M178" t="str">
            <v>Investment</v>
          </cell>
          <cell r="P178" t="str">
            <v>Vineet Garg</v>
          </cell>
          <cell r="Q178" t="str">
            <v>Vineet Garg</v>
          </cell>
          <cell r="R178" t="str">
            <v>Mumbai</v>
          </cell>
          <cell r="U178">
            <v>0</v>
          </cell>
          <cell r="V178" t="str">
            <v>N</v>
          </cell>
          <cell r="W178" t="e">
            <v>#REF!</v>
          </cell>
          <cell r="X178" t="e">
            <v>#REF!</v>
          </cell>
          <cell r="Y178" t="str">
            <v>-</v>
          </cell>
          <cell r="AA178" t="e">
            <v>#REF!</v>
          </cell>
        </row>
        <row r="179">
          <cell r="A179">
            <v>2341267</v>
          </cell>
          <cell r="B179" t="str">
            <v>Bennett Coleman and Company Limited</v>
          </cell>
          <cell r="D179">
            <v>45141</v>
          </cell>
          <cell r="E179" t="str">
            <v>Bangalore</v>
          </cell>
          <cell r="F179" t="str">
            <v>OBB</v>
          </cell>
          <cell r="G179" t="str">
            <v>B2C</v>
          </cell>
          <cell r="H179" t="str">
            <v>Bangalore</v>
          </cell>
          <cell r="I179">
            <v>1.099E-2</v>
          </cell>
          <cell r="J179">
            <v>9022218</v>
          </cell>
          <cell r="K179" t="str">
            <v>Bennett Coleman And Co_Tpl</v>
          </cell>
          <cell r="L179">
            <v>121932.33333333334</v>
          </cell>
          <cell r="M179" t="str">
            <v>Relationship</v>
          </cell>
          <cell r="P179" t="str">
            <v>Paritosh Swaroop Saxena</v>
          </cell>
          <cell r="Q179" t="str">
            <v>Paritosh Swaroop Saxena</v>
          </cell>
          <cell r="R179" t="str">
            <v>Media</v>
          </cell>
          <cell r="U179">
            <v>0</v>
          </cell>
          <cell r="V179" t="str">
            <v>N</v>
          </cell>
          <cell r="W179" t="e">
            <v>#REF!</v>
          </cell>
          <cell r="X179" t="e">
            <v>#REF!</v>
          </cell>
          <cell r="Y179" t="str">
            <v>-</v>
          </cell>
          <cell r="AA179" t="e">
            <v>#REF!</v>
          </cell>
        </row>
        <row r="180">
          <cell r="A180">
            <v>9022221</v>
          </cell>
          <cell r="B180" t="str">
            <v>From Here On Communications Private Limited</v>
          </cell>
          <cell r="D180">
            <v>42305</v>
          </cell>
          <cell r="E180" t="str">
            <v>Delhi</v>
          </cell>
          <cell r="F180" t="str">
            <v>MBIA</v>
          </cell>
          <cell r="G180" t="str">
            <v>B2B</v>
          </cell>
          <cell r="H180" t="str">
            <v>Delhi</v>
          </cell>
          <cell r="I180">
            <v>0.3</v>
          </cell>
          <cell r="J180">
            <v>9022221</v>
          </cell>
          <cell r="K180" t="str">
            <v>From Here On Communications Private Limited</v>
          </cell>
          <cell r="L180">
            <v>30000</v>
          </cell>
          <cell r="M180" t="str">
            <v>Investment</v>
          </cell>
          <cell r="P180" t="str">
            <v>Ravi Chandana</v>
          </cell>
          <cell r="Q180" t="str">
            <v>Ravi Kala</v>
          </cell>
          <cell r="R180" t="str">
            <v>Delhi</v>
          </cell>
          <cell r="U180">
            <v>2</v>
          </cell>
          <cell r="V180" t="str">
            <v>Y</v>
          </cell>
          <cell r="W180" t="e">
            <v>#REF!</v>
          </cell>
          <cell r="X180" t="e">
            <v>#REF!</v>
          </cell>
          <cell r="Y180" t="str">
            <v>-</v>
          </cell>
          <cell r="AA180" t="e">
            <v>#REF!</v>
          </cell>
        </row>
        <row r="181">
          <cell r="A181">
            <v>9022709</v>
          </cell>
          <cell r="B181" t="str">
            <v>Asmara Apparels India Private Limited</v>
          </cell>
          <cell r="D181">
            <v>42399</v>
          </cell>
          <cell r="E181" t="str">
            <v>Chennai</v>
          </cell>
          <cell r="F181" t="str">
            <v>BIA+</v>
          </cell>
          <cell r="G181" t="str">
            <v>B2B</v>
          </cell>
          <cell r="H181" t="str">
            <v>Chennai</v>
          </cell>
          <cell r="I181">
            <v>0.16667000000000001</v>
          </cell>
          <cell r="J181">
            <v>9022333</v>
          </cell>
          <cell r="K181" t="str">
            <v>Asmara Apparels India Private Limited</v>
          </cell>
          <cell r="L181">
            <v>28333.67</v>
          </cell>
          <cell r="M181" t="str">
            <v>Investment</v>
          </cell>
          <cell r="P181" t="str">
            <v>Lakshay Madan</v>
          </cell>
          <cell r="Q181" t="str">
            <v>Rajeev Misra</v>
          </cell>
          <cell r="R181" t="str">
            <v>Gurgaon</v>
          </cell>
          <cell r="U181">
            <v>2</v>
          </cell>
          <cell r="V181" t="str">
            <v>Y</v>
          </cell>
          <cell r="W181" t="e">
            <v>#REF!</v>
          </cell>
          <cell r="X181" t="e">
            <v>#REF!</v>
          </cell>
          <cell r="Y181" t="str">
            <v>-</v>
          </cell>
          <cell r="AA181" t="e">
            <v>#REF!</v>
          </cell>
        </row>
        <row r="182">
          <cell r="A182">
            <v>9022364</v>
          </cell>
          <cell r="B182" t="str">
            <v>Great Learning Education Services Private Limited</v>
          </cell>
          <cell r="D182">
            <v>42325</v>
          </cell>
          <cell r="E182" t="str">
            <v>Bangalore</v>
          </cell>
          <cell r="F182" t="str">
            <v>BIA+</v>
          </cell>
          <cell r="G182" t="str">
            <v>B2B</v>
          </cell>
          <cell r="H182" t="str">
            <v>Bangalore</v>
          </cell>
          <cell r="I182">
            <v>0.30833333333333335</v>
          </cell>
          <cell r="J182">
            <v>9022364</v>
          </cell>
          <cell r="K182" t="str">
            <v>Great Learning Education Services Private Limited</v>
          </cell>
          <cell r="L182">
            <v>164999.66666666669</v>
          </cell>
          <cell r="M182" t="str">
            <v>Relationship</v>
          </cell>
          <cell r="P182" t="str">
            <v>Adarsh Kumar</v>
          </cell>
          <cell r="Q182" t="str">
            <v>Rajeev Misra</v>
          </cell>
          <cell r="R182" t="str">
            <v>Gurgaon</v>
          </cell>
          <cell r="U182">
            <v>2</v>
          </cell>
          <cell r="V182" t="str">
            <v>Y</v>
          </cell>
          <cell r="W182" t="e">
            <v>#REF!</v>
          </cell>
          <cell r="X182" t="e">
            <v>#REF!</v>
          </cell>
          <cell r="Y182">
            <v>46119</v>
          </cell>
          <cell r="AA182" t="e">
            <v>#REF!</v>
          </cell>
        </row>
        <row r="183">
          <cell r="A183">
            <v>9022453</v>
          </cell>
          <cell r="B183" t="str">
            <v>Super Overseas Private Limited</v>
          </cell>
          <cell r="D183">
            <v>42431</v>
          </cell>
          <cell r="E183" t="str">
            <v>NOIDA</v>
          </cell>
          <cell r="F183" t="str">
            <v>BIA+</v>
          </cell>
          <cell r="G183" t="str">
            <v>B2B</v>
          </cell>
          <cell r="H183" t="str">
            <v>NOIDA</v>
          </cell>
          <cell r="I183">
            <v>0.54166999999999998</v>
          </cell>
          <cell r="J183">
            <v>9022453</v>
          </cell>
          <cell r="K183" t="str">
            <v>Super Overseas Private Limited</v>
          </cell>
          <cell r="L183">
            <v>88333.666333333327</v>
          </cell>
          <cell r="M183" t="str">
            <v>Investment</v>
          </cell>
          <cell r="P183" t="str">
            <v>Mithilesh Vishwakarma</v>
          </cell>
          <cell r="Q183" t="str">
            <v>Kritika Bahadur</v>
          </cell>
          <cell r="R183" t="str">
            <v>Noida</v>
          </cell>
          <cell r="U183">
            <v>1</v>
          </cell>
          <cell r="V183" t="str">
            <v>Y</v>
          </cell>
          <cell r="W183" t="e">
            <v>#REF!</v>
          </cell>
          <cell r="X183" t="e">
            <v>#REF!</v>
          </cell>
          <cell r="Y183" t="str">
            <v>-</v>
          </cell>
          <cell r="AA183" t="e">
            <v>#REF!</v>
          </cell>
        </row>
        <row r="184">
          <cell r="A184">
            <v>9022463</v>
          </cell>
          <cell r="B184" t="str">
            <v>Phoenix Legal</v>
          </cell>
          <cell r="D184">
            <v>42348</v>
          </cell>
          <cell r="E184" t="str">
            <v>Delhi</v>
          </cell>
          <cell r="F184" t="str">
            <v>BIA+</v>
          </cell>
          <cell r="G184" t="str">
            <v>B2B</v>
          </cell>
          <cell r="H184" t="str">
            <v>Delhi</v>
          </cell>
          <cell r="I184">
            <v>0.40833000000000003</v>
          </cell>
          <cell r="J184">
            <v>9022463</v>
          </cell>
          <cell r="K184" t="str">
            <v>Phoenix Legal</v>
          </cell>
          <cell r="L184">
            <v>40833</v>
          </cell>
          <cell r="M184" t="str">
            <v>Investment</v>
          </cell>
          <cell r="P184" t="str">
            <v>Ravi Chandana</v>
          </cell>
          <cell r="Q184" t="str">
            <v>Ravi Kala</v>
          </cell>
          <cell r="R184" t="str">
            <v>Delhi</v>
          </cell>
          <cell r="U184">
            <v>2</v>
          </cell>
          <cell r="V184" t="str">
            <v>Y</v>
          </cell>
          <cell r="W184" t="e">
            <v>#REF!</v>
          </cell>
          <cell r="X184" t="e">
            <v>#REF!</v>
          </cell>
          <cell r="Y184" t="str">
            <v>-</v>
          </cell>
          <cell r="AA184" t="e">
            <v>#REF!</v>
          </cell>
        </row>
        <row r="185">
          <cell r="A185">
            <v>2337217</v>
          </cell>
          <cell r="B185" t="str">
            <v>PVR INOX LIMITED</v>
          </cell>
          <cell r="D185">
            <v>44964</v>
          </cell>
          <cell r="E185" t="str">
            <v>Gurgaon</v>
          </cell>
          <cell r="F185" t="str">
            <v>OBB</v>
          </cell>
          <cell r="G185" t="str">
            <v>B2C</v>
          </cell>
          <cell r="H185" t="str">
            <v>Gurgaon</v>
          </cell>
          <cell r="I185">
            <v>7.0000000000000007E-2</v>
          </cell>
          <cell r="J185">
            <v>9022481</v>
          </cell>
          <cell r="K185" t="str">
            <v>Pvr Inox Limited</v>
          </cell>
          <cell r="L185">
            <v>437480.33333333337</v>
          </cell>
          <cell r="M185" t="str">
            <v>Relationship</v>
          </cell>
          <cell r="P185" t="str">
            <v>Syed Sadique Hussain</v>
          </cell>
          <cell r="Q185" t="str">
            <v>Rajeev Misra</v>
          </cell>
          <cell r="R185" t="str">
            <v>Gurgaon</v>
          </cell>
          <cell r="U185">
            <v>3</v>
          </cell>
          <cell r="V185" t="str">
            <v>Y</v>
          </cell>
          <cell r="W185" t="e">
            <v>#REF!</v>
          </cell>
          <cell r="X185" t="e">
            <v>#REF!</v>
          </cell>
          <cell r="Y185">
            <v>46140</v>
          </cell>
          <cell r="AA185" t="e">
            <v>#REF!</v>
          </cell>
        </row>
        <row r="186">
          <cell r="A186">
            <v>9022523</v>
          </cell>
          <cell r="B186" t="str">
            <v>Arvind Medicare Private Limited</v>
          </cell>
          <cell r="D186">
            <v>42334</v>
          </cell>
          <cell r="E186" t="str">
            <v>Gurgaon</v>
          </cell>
          <cell r="F186" t="str">
            <v>BIA+</v>
          </cell>
          <cell r="G186" t="str">
            <v>B2B</v>
          </cell>
          <cell r="H186" t="str">
            <v>Gurgaon</v>
          </cell>
          <cell r="I186">
            <v>0.10417</v>
          </cell>
          <cell r="J186">
            <v>9022523</v>
          </cell>
          <cell r="K186" t="str">
            <v>Arvind Medicare Private Limited</v>
          </cell>
          <cell r="L186">
            <v>25400.332999999999</v>
          </cell>
          <cell r="M186" t="str">
            <v>Investment</v>
          </cell>
          <cell r="P186" t="str">
            <v>Rishab Prasad</v>
          </cell>
          <cell r="Q186" t="str">
            <v>Ravi Kala</v>
          </cell>
          <cell r="R186" t="str">
            <v>Delhi</v>
          </cell>
          <cell r="U186">
            <v>5</v>
          </cell>
          <cell r="V186" t="str">
            <v>Y</v>
          </cell>
          <cell r="W186" t="e">
            <v>#REF!</v>
          </cell>
          <cell r="X186" t="e">
            <v>#REF!</v>
          </cell>
          <cell r="Y186" t="str">
            <v>-</v>
          </cell>
          <cell r="AA186" t="e">
            <v>#REF!</v>
          </cell>
        </row>
        <row r="187">
          <cell r="A187">
            <v>9057126</v>
          </cell>
          <cell r="B187" t="str">
            <v>Hankyu Hanshin Express India Private Limited</v>
          </cell>
          <cell r="D187">
            <v>42811</v>
          </cell>
          <cell r="E187" t="str">
            <v>Gurgaon</v>
          </cell>
          <cell r="F187" t="str">
            <v>BIA+</v>
          </cell>
          <cell r="G187" t="str">
            <v>B2B</v>
          </cell>
          <cell r="H187" t="str">
            <v>Gurgaon</v>
          </cell>
          <cell r="I187">
            <v>0.1875</v>
          </cell>
          <cell r="J187">
            <v>9022617</v>
          </cell>
          <cell r="K187" t="str">
            <v>Hankyu Hanshin Express India Private Limited</v>
          </cell>
          <cell r="L187">
            <v>18750</v>
          </cell>
          <cell r="M187" t="str">
            <v>Investment</v>
          </cell>
          <cell r="P187" t="str">
            <v>Nilesh Madhuker Zodape</v>
          </cell>
          <cell r="Q187" t="str">
            <v>Vineet Garg</v>
          </cell>
          <cell r="R187" t="str">
            <v>Mumbai</v>
          </cell>
          <cell r="U187">
            <v>3</v>
          </cell>
          <cell r="V187" t="str">
            <v>Y</v>
          </cell>
          <cell r="W187" t="e">
            <v>#REF!</v>
          </cell>
          <cell r="X187" t="e">
            <v>#REF!</v>
          </cell>
          <cell r="Y187" t="str">
            <v>-</v>
          </cell>
          <cell r="AA187" t="e">
            <v>#REF!</v>
          </cell>
        </row>
        <row r="188">
          <cell r="A188">
            <v>2345135</v>
          </cell>
          <cell r="B188" t="str">
            <v>S N Dhawan And Co LLP</v>
          </cell>
          <cell r="D188">
            <v>45391</v>
          </cell>
          <cell r="E188" t="str">
            <v>Delhi</v>
          </cell>
          <cell r="F188" t="str">
            <v>OBB</v>
          </cell>
          <cell r="G188" t="str">
            <v>B2C</v>
          </cell>
          <cell r="H188" t="str">
            <v>Delhi</v>
          </cell>
          <cell r="I188">
            <v>1.899E-2</v>
          </cell>
          <cell r="J188">
            <v>9022646</v>
          </cell>
          <cell r="K188" t="str">
            <v>Forvis Mazars LLP</v>
          </cell>
          <cell r="L188">
            <v>44565.67</v>
          </cell>
          <cell r="M188" t="str">
            <v>Investment</v>
          </cell>
          <cell r="P188" t="str">
            <v>Syed Sadique Hussain</v>
          </cell>
          <cell r="Q188" t="str">
            <v>Rajeev Misra</v>
          </cell>
          <cell r="R188" t="str">
            <v>Gurgaon</v>
          </cell>
          <cell r="U188">
            <v>3</v>
          </cell>
          <cell r="V188" t="str">
            <v>Y</v>
          </cell>
          <cell r="W188" t="e">
            <v>#REF!</v>
          </cell>
          <cell r="X188" t="e">
            <v>#REF!</v>
          </cell>
          <cell r="Y188" t="str">
            <v>-</v>
          </cell>
          <cell r="AA188" t="e">
            <v>#REF!</v>
          </cell>
        </row>
        <row r="189">
          <cell r="A189">
            <v>9022653</v>
          </cell>
          <cell r="B189" t="str">
            <v>J Sagar Associates</v>
          </cell>
          <cell r="D189">
            <v>42381</v>
          </cell>
          <cell r="E189" t="str">
            <v>Mumbai</v>
          </cell>
          <cell r="F189" t="str">
            <v>BIA+</v>
          </cell>
          <cell r="G189" t="str">
            <v>B2B</v>
          </cell>
          <cell r="H189" t="str">
            <v>Mumbai</v>
          </cell>
          <cell r="I189">
            <v>0.25</v>
          </cell>
          <cell r="J189">
            <v>9022654</v>
          </cell>
          <cell r="K189" t="str">
            <v>J Sagar Associates</v>
          </cell>
          <cell r="L189">
            <v>250400</v>
          </cell>
          <cell r="M189" t="str">
            <v>Relationship</v>
          </cell>
          <cell r="P189" t="str">
            <v>Adarsh Kumar</v>
          </cell>
          <cell r="Q189" t="str">
            <v>Rajeev Misra</v>
          </cell>
          <cell r="R189" t="str">
            <v>Gurgaon</v>
          </cell>
          <cell r="U189">
            <v>2</v>
          </cell>
          <cell r="V189" t="str">
            <v>Y</v>
          </cell>
          <cell r="W189" t="e">
            <v>#REF!</v>
          </cell>
          <cell r="X189" t="e">
            <v>#REF!</v>
          </cell>
          <cell r="Y189" t="str">
            <v>-</v>
          </cell>
          <cell r="AA189" t="e">
            <v>#REF!</v>
          </cell>
        </row>
        <row r="190">
          <cell r="A190">
            <v>90111194</v>
          </cell>
          <cell r="B190" t="str">
            <v>Syrma Sgs Technology Limited</v>
          </cell>
          <cell r="D190">
            <v>44477</v>
          </cell>
          <cell r="E190" t="str">
            <v>Chennai</v>
          </cell>
          <cell r="F190" t="str">
            <v>BIA+</v>
          </cell>
          <cell r="G190" t="str">
            <v>B2B</v>
          </cell>
          <cell r="H190" t="str">
            <v>Chennai</v>
          </cell>
          <cell r="I190">
            <v>0.25</v>
          </cell>
          <cell r="J190">
            <v>9022712</v>
          </cell>
          <cell r="K190" t="str">
            <v>Syrma Sgs Technology Limited</v>
          </cell>
          <cell r="L190">
            <v>85833.333333333328</v>
          </cell>
          <cell r="M190" t="str">
            <v>Investment</v>
          </cell>
          <cell r="P190" t="str">
            <v>Saranya R</v>
          </cell>
          <cell r="Q190" t="str">
            <v>Vineet Jose</v>
          </cell>
          <cell r="R190" t="str">
            <v>Bangalore-1</v>
          </cell>
          <cell r="U190">
            <v>2</v>
          </cell>
          <cell r="V190" t="str">
            <v>Y</v>
          </cell>
          <cell r="W190" t="e">
            <v>#REF!</v>
          </cell>
          <cell r="X190" t="e">
            <v>#REF!</v>
          </cell>
          <cell r="Y190" t="str">
            <v>-</v>
          </cell>
          <cell r="AA190" t="e">
            <v>#REF!</v>
          </cell>
        </row>
        <row r="191">
          <cell r="A191">
            <v>9022735</v>
          </cell>
          <cell r="B191" t="str">
            <v>Orion Conmerx Private Limited</v>
          </cell>
          <cell r="D191">
            <v>42390</v>
          </cell>
          <cell r="E191" t="str">
            <v>Gurgaon</v>
          </cell>
          <cell r="F191" t="str">
            <v>BIA+</v>
          </cell>
          <cell r="G191" t="str">
            <v>B2B</v>
          </cell>
          <cell r="H191" t="str">
            <v>Gurgaon</v>
          </cell>
          <cell r="I191">
            <v>0.25</v>
          </cell>
          <cell r="J191">
            <v>9022735</v>
          </cell>
          <cell r="K191" t="str">
            <v>Orion Conmerx Private Limited</v>
          </cell>
          <cell r="L191">
            <v>45000</v>
          </cell>
          <cell r="M191" t="str">
            <v>Investment</v>
          </cell>
          <cell r="P191" t="str">
            <v>Adarsh Kumar</v>
          </cell>
          <cell r="Q191" t="str">
            <v>Rajeev Misra</v>
          </cell>
          <cell r="R191" t="str">
            <v>Gurgaon</v>
          </cell>
          <cell r="U191">
            <v>1</v>
          </cell>
          <cell r="V191" t="str">
            <v>Y</v>
          </cell>
          <cell r="W191" t="e">
            <v>#REF!</v>
          </cell>
          <cell r="X191" t="e">
            <v>#REF!</v>
          </cell>
          <cell r="Y191" t="str">
            <v>-</v>
          </cell>
          <cell r="AA191" t="e">
            <v>#REF!</v>
          </cell>
        </row>
        <row r="192">
          <cell r="A192">
            <v>9022778</v>
          </cell>
          <cell r="B192" t="str">
            <v>Cognet Hr Solutions Private Limited</v>
          </cell>
          <cell r="D192">
            <v>42391</v>
          </cell>
          <cell r="E192" t="str">
            <v>Chennai</v>
          </cell>
          <cell r="F192" t="str">
            <v>BIA+</v>
          </cell>
          <cell r="G192" t="str">
            <v>B2B</v>
          </cell>
          <cell r="H192" t="str">
            <v>Chennai</v>
          </cell>
          <cell r="I192">
            <v>0.38333333333333336</v>
          </cell>
          <cell r="J192">
            <v>9022778</v>
          </cell>
          <cell r="K192" t="str">
            <v>Cognet Hr Solutions Private Limited</v>
          </cell>
          <cell r="L192">
            <v>38333.333333333336</v>
          </cell>
          <cell r="M192" t="str">
            <v>Investment</v>
          </cell>
          <cell r="P192" t="str">
            <v>Saranya R</v>
          </cell>
          <cell r="Q192" t="str">
            <v>Vineet Jose</v>
          </cell>
          <cell r="R192" t="str">
            <v>Bangalore-1</v>
          </cell>
          <cell r="U192">
            <v>2</v>
          </cell>
          <cell r="V192" t="str">
            <v>Y</v>
          </cell>
          <cell r="W192" t="e">
            <v>#REF!</v>
          </cell>
          <cell r="X192" t="e">
            <v>#REF!</v>
          </cell>
          <cell r="Y192" t="str">
            <v>-</v>
          </cell>
          <cell r="AA192" t="e">
            <v>#REF!</v>
          </cell>
        </row>
        <row r="193">
          <cell r="A193">
            <v>9022805</v>
          </cell>
          <cell r="B193" t="str">
            <v>Aye Finance Private Limited</v>
          </cell>
          <cell r="D193">
            <v>42399</v>
          </cell>
          <cell r="E193" t="str">
            <v>Gurgaon</v>
          </cell>
          <cell r="F193" t="str">
            <v>BIA+</v>
          </cell>
          <cell r="G193" t="str">
            <v>B2B</v>
          </cell>
          <cell r="H193" t="str">
            <v>Gurgaon</v>
          </cell>
          <cell r="I193">
            <v>0.49583333333333335</v>
          </cell>
          <cell r="J193">
            <v>9022805</v>
          </cell>
          <cell r="K193" t="str">
            <v>Aye Finance Private Limited</v>
          </cell>
          <cell r="L193">
            <v>49583.333333333336</v>
          </cell>
          <cell r="M193" t="str">
            <v>Investment</v>
          </cell>
          <cell r="P193" t="str">
            <v>Adarsh Kumar</v>
          </cell>
          <cell r="Q193" t="str">
            <v>Rajeev Misra</v>
          </cell>
          <cell r="R193" t="str">
            <v>Gurgaon</v>
          </cell>
          <cell r="U193">
            <v>2</v>
          </cell>
          <cell r="V193" t="str">
            <v>Y</v>
          </cell>
          <cell r="W193" t="e">
            <v>#REF!</v>
          </cell>
          <cell r="X193" t="e">
            <v>#REF!</v>
          </cell>
          <cell r="Y193" t="str">
            <v>-</v>
          </cell>
          <cell r="AA193" t="e">
            <v>#REF!</v>
          </cell>
        </row>
        <row r="194">
          <cell r="A194">
            <v>9022946</v>
          </cell>
          <cell r="B194" t="str">
            <v>Hindustan Institute Of Technology And Science</v>
          </cell>
          <cell r="D194">
            <v>42446</v>
          </cell>
          <cell r="E194" t="str">
            <v>Chennai</v>
          </cell>
          <cell r="F194" t="str">
            <v>BIA+</v>
          </cell>
          <cell r="G194" t="str">
            <v>B2B</v>
          </cell>
          <cell r="H194" t="str">
            <v>Chennai</v>
          </cell>
          <cell r="I194">
            <v>1</v>
          </cell>
          <cell r="J194">
            <v>9022946</v>
          </cell>
          <cell r="K194" t="str">
            <v>Hindustan Institute Of Technology And Science</v>
          </cell>
          <cell r="L194">
            <v>120833.33333333333</v>
          </cell>
          <cell r="M194" t="str">
            <v>Relationship</v>
          </cell>
          <cell r="P194" t="str">
            <v>Saranya R</v>
          </cell>
          <cell r="Q194" t="str">
            <v>Vineet Jose</v>
          </cell>
          <cell r="R194" t="str">
            <v>Bangalore-1</v>
          </cell>
          <cell r="U194">
            <v>2</v>
          </cell>
          <cell r="V194" t="str">
            <v>Y</v>
          </cell>
          <cell r="W194" t="e">
            <v>#REF!</v>
          </cell>
          <cell r="X194" t="e">
            <v>#REF!</v>
          </cell>
          <cell r="Y194" t="str">
            <v>-</v>
          </cell>
          <cell r="AA194" t="e">
            <v>#REF!</v>
          </cell>
        </row>
        <row r="195">
          <cell r="A195">
            <v>181386</v>
          </cell>
          <cell r="B195" t="str">
            <v>Monotech Systems Limited</v>
          </cell>
          <cell r="D195">
            <v>42979</v>
          </cell>
          <cell r="E195" t="str">
            <v>Delhi</v>
          </cell>
          <cell r="F195" t="str">
            <v>BBB</v>
          </cell>
          <cell r="G195" t="str">
            <v>B2C</v>
          </cell>
          <cell r="H195" t="str">
            <v>Delhi</v>
          </cell>
          <cell r="I195">
            <v>4.999E-2</v>
          </cell>
          <cell r="J195">
            <v>9022970</v>
          </cell>
          <cell r="K195" t="str">
            <v>Monotech Systems Limited</v>
          </cell>
          <cell r="L195">
            <v>23749</v>
          </cell>
          <cell r="M195" t="str">
            <v>Investment</v>
          </cell>
          <cell r="P195" t="str">
            <v>Saranya R</v>
          </cell>
          <cell r="Q195" t="str">
            <v>Vineet Jose</v>
          </cell>
          <cell r="R195" t="str">
            <v>Bangalore-1</v>
          </cell>
          <cell r="U195">
            <v>3</v>
          </cell>
          <cell r="V195" t="str">
            <v>Y</v>
          </cell>
          <cell r="W195" t="e">
            <v>#REF!</v>
          </cell>
          <cell r="X195" t="e">
            <v>#REF!</v>
          </cell>
          <cell r="Y195" t="str">
            <v>-</v>
          </cell>
          <cell r="AA195" t="e">
            <v>#REF!</v>
          </cell>
        </row>
        <row r="196">
          <cell r="A196">
            <v>9022990</v>
          </cell>
          <cell r="B196" t="str">
            <v>Accsource Knowledge Process Outsourcing Private Limited</v>
          </cell>
          <cell r="D196">
            <v>42468</v>
          </cell>
          <cell r="E196" t="str">
            <v>Chennai</v>
          </cell>
          <cell r="F196" t="str">
            <v>BIA+</v>
          </cell>
          <cell r="G196" t="str">
            <v>B2B</v>
          </cell>
          <cell r="H196" t="str">
            <v>Chennai</v>
          </cell>
          <cell r="I196">
            <v>0.19167000000000001</v>
          </cell>
          <cell r="J196">
            <v>9022990</v>
          </cell>
          <cell r="K196" t="str">
            <v>Accsource Knowledge Process Outsourcing Private Limited</v>
          </cell>
          <cell r="L196">
            <v>95833.34</v>
          </cell>
          <cell r="M196" t="str">
            <v>Investment</v>
          </cell>
          <cell r="P196" t="str">
            <v>Saranya R</v>
          </cell>
          <cell r="Q196" t="str">
            <v>Vineet Jose</v>
          </cell>
          <cell r="R196" t="str">
            <v>Bangalore-1</v>
          </cell>
          <cell r="U196">
            <v>3</v>
          </cell>
          <cell r="V196" t="str">
            <v>Y</v>
          </cell>
          <cell r="W196" t="e">
            <v>#REF!</v>
          </cell>
          <cell r="X196" t="e">
            <v>#REF!</v>
          </cell>
          <cell r="Y196" t="str">
            <v>-</v>
          </cell>
          <cell r="AA196" t="e">
            <v>#REF!</v>
          </cell>
        </row>
        <row r="197">
          <cell r="A197">
            <v>9023105</v>
          </cell>
          <cell r="B197" t="str">
            <v>World Food Programme</v>
          </cell>
          <cell r="D197">
            <v>42420</v>
          </cell>
          <cell r="E197" t="str">
            <v>Delhi</v>
          </cell>
          <cell r="F197" t="str">
            <v>BIA+</v>
          </cell>
          <cell r="G197" t="str">
            <v>B2B</v>
          </cell>
          <cell r="H197" t="str">
            <v>Delhi</v>
          </cell>
          <cell r="I197">
            <v>0.125</v>
          </cell>
          <cell r="J197">
            <v>9023105</v>
          </cell>
          <cell r="K197" t="str">
            <v>World Food Programme</v>
          </cell>
          <cell r="L197">
            <v>36666.666666666672</v>
          </cell>
          <cell r="M197" t="str">
            <v>Investment</v>
          </cell>
          <cell r="P197" t="str">
            <v>Ravi Chandana</v>
          </cell>
          <cell r="Q197" t="str">
            <v>Ravi Kala</v>
          </cell>
          <cell r="R197" t="str">
            <v>Delhi</v>
          </cell>
          <cell r="U197">
            <v>3</v>
          </cell>
          <cell r="V197" t="str">
            <v>Y</v>
          </cell>
          <cell r="W197" t="e">
            <v>#REF!</v>
          </cell>
          <cell r="X197" t="e">
            <v>#REF!</v>
          </cell>
          <cell r="Y197" t="str">
            <v>-</v>
          </cell>
          <cell r="AA197" t="e">
            <v>#REF!</v>
          </cell>
        </row>
        <row r="198">
          <cell r="A198">
            <v>9023148</v>
          </cell>
          <cell r="B198" t="str">
            <v>Mira Exim Limited</v>
          </cell>
          <cell r="D198">
            <v>42425</v>
          </cell>
          <cell r="E198" t="str">
            <v>NOIDA</v>
          </cell>
          <cell r="F198" t="str">
            <v>BIA+</v>
          </cell>
          <cell r="G198" t="str">
            <v>B2B</v>
          </cell>
          <cell r="H198" t="str">
            <v>NOIDA</v>
          </cell>
          <cell r="I198">
            <v>0.25</v>
          </cell>
          <cell r="J198">
            <v>9023148</v>
          </cell>
          <cell r="K198" t="str">
            <v>Mira Exim Limited</v>
          </cell>
          <cell r="L198">
            <v>50000</v>
          </cell>
          <cell r="M198" t="str">
            <v>Investment</v>
          </cell>
          <cell r="P198" t="str">
            <v>Mithilesh Vishwakarma</v>
          </cell>
          <cell r="Q198" t="str">
            <v>Kritika Bahadur</v>
          </cell>
          <cell r="R198" t="str">
            <v>Noida</v>
          </cell>
          <cell r="U198">
            <v>3</v>
          </cell>
          <cell r="V198" t="str">
            <v>Y</v>
          </cell>
          <cell r="W198" t="e">
            <v>#REF!</v>
          </cell>
          <cell r="X198" t="e">
            <v>#REF!</v>
          </cell>
          <cell r="Y198" t="str">
            <v>-</v>
          </cell>
          <cell r="AA198" t="e">
            <v>#REF!</v>
          </cell>
        </row>
        <row r="199">
          <cell r="A199">
            <v>9023196</v>
          </cell>
          <cell r="B199" t="str">
            <v>Forvis Mazars Business Services India Private Limited</v>
          </cell>
          <cell r="D199">
            <v>45481</v>
          </cell>
          <cell r="E199" t="str">
            <v>Gurgaon</v>
          </cell>
          <cell r="F199" t="str">
            <v>BIA+</v>
          </cell>
          <cell r="G199" t="str">
            <v>B2B</v>
          </cell>
          <cell r="H199" t="str">
            <v>Gurgaon</v>
          </cell>
          <cell r="I199">
            <v>0.5708333333333333</v>
          </cell>
          <cell r="J199">
            <v>9023196</v>
          </cell>
          <cell r="K199" t="str">
            <v>Mazars Business Services India Private Limited</v>
          </cell>
          <cell r="L199">
            <v>57083.333333333336</v>
          </cell>
          <cell r="M199" t="str">
            <v>Investment</v>
          </cell>
          <cell r="P199" t="str">
            <v>Syed Sadique Hussain</v>
          </cell>
          <cell r="Q199" t="str">
            <v>Rajeev Misra</v>
          </cell>
          <cell r="R199" t="str">
            <v>Gurgaon</v>
          </cell>
          <cell r="U199">
            <v>1</v>
          </cell>
          <cell r="V199" t="str">
            <v>Y</v>
          </cell>
          <cell r="W199" t="e">
            <v>#REF!</v>
          </cell>
          <cell r="X199" t="e">
            <v>#REF!</v>
          </cell>
          <cell r="Y199" t="str">
            <v>-</v>
          </cell>
          <cell r="AA199" t="e">
            <v>#REF!</v>
          </cell>
        </row>
        <row r="200">
          <cell r="A200">
            <v>9023250</v>
          </cell>
          <cell r="B200" t="str">
            <v>Csep Research Foundation</v>
          </cell>
          <cell r="D200">
            <v>42458</v>
          </cell>
          <cell r="E200" t="str">
            <v>Delhi</v>
          </cell>
          <cell r="F200" t="str">
            <v>MBIA</v>
          </cell>
          <cell r="G200" t="str">
            <v>B2B</v>
          </cell>
          <cell r="H200" t="str">
            <v>Delhi</v>
          </cell>
          <cell r="I200">
            <v>0.375</v>
          </cell>
          <cell r="J200">
            <v>9023250</v>
          </cell>
          <cell r="K200" t="str">
            <v>Csep Research Foundation</v>
          </cell>
          <cell r="L200">
            <v>37500</v>
          </cell>
          <cell r="M200" t="str">
            <v>Investment</v>
          </cell>
          <cell r="P200" t="str">
            <v>Rishab Prasad</v>
          </cell>
          <cell r="Q200" t="str">
            <v>Ravi Kala</v>
          </cell>
          <cell r="R200" t="str">
            <v>Delhi</v>
          </cell>
          <cell r="U200">
            <v>3</v>
          </cell>
          <cell r="V200" t="str">
            <v>Y</v>
          </cell>
          <cell r="W200" t="e">
            <v>#REF!</v>
          </cell>
          <cell r="X200" t="e">
            <v>#REF!</v>
          </cell>
          <cell r="Y200" t="str">
            <v>-</v>
          </cell>
          <cell r="AA200" t="e">
            <v>#REF!</v>
          </cell>
        </row>
        <row r="201">
          <cell r="A201">
            <v>192199</v>
          </cell>
          <cell r="B201" t="str">
            <v>Updater Services Limited</v>
          </cell>
          <cell r="D201">
            <v>43273</v>
          </cell>
          <cell r="E201" t="str">
            <v>Gurgaon</v>
          </cell>
          <cell r="F201" t="str">
            <v>BBB</v>
          </cell>
          <cell r="G201" t="str">
            <v>B2C</v>
          </cell>
          <cell r="H201" t="str">
            <v>Gurgaon</v>
          </cell>
          <cell r="I201">
            <v>4.999E-2</v>
          </cell>
          <cell r="J201">
            <v>9025007</v>
          </cell>
          <cell r="K201" t="str">
            <v>Updater Services Limited</v>
          </cell>
          <cell r="L201">
            <v>35832.333333333328</v>
          </cell>
          <cell r="M201" t="str">
            <v>Investment</v>
          </cell>
          <cell r="P201" t="str">
            <v>Saranya R</v>
          </cell>
          <cell r="Q201" t="str">
            <v>Vineet Jose</v>
          </cell>
          <cell r="R201" t="str">
            <v>Bangalore-1</v>
          </cell>
          <cell r="U201">
            <v>3</v>
          </cell>
          <cell r="V201" t="str">
            <v>Y</v>
          </cell>
          <cell r="W201" t="e">
            <v>#REF!</v>
          </cell>
          <cell r="X201" t="e">
            <v>#REF!</v>
          </cell>
          <cell r="Y201" t="str">
            <v>-</v>
          </cell>
          <cell r="AA201" t="e">
            <v>#REF!</v>
          </cell>
        </row>
        <row r="202">
          <cell r="A202">
            <v>9025014</v>
          </cell>
          <cell r="B202" t="str">
            <v>Unesco Mgiep</v>
          </cell>
          <cell r="D202">
            <v>42410</v>
          </cell>
          <cell r="E202" t="str">
            <v>Delhi</v>
          </cell>
          <cell r="F202" t="str">
            <v>BIA+</v>
          </cell>
          <cell r="G202" t="str">
            <v>B2B</v>
          </cell>
          <cell r="H202" t="str">
            <v>Delhi</v>
          </cell>
          <cell r="I202">
            <v>0.41666666666666663</v>
          </cell>
          <cell r="J202">
            <v>9025014</v>
          </cell>
          <cell r="K202" t="str">
            <v>Unesco Mgiep</v>
          </cell>
          <cell r="L202">
            <v>41666.666666666664</v>
          </cell>
          <cell r="M202" t="str">
            <v>Investment</v>
          </cell>
          <cell r="P202" t="str">
            <v>Ravi Chandana</v>
          </cell>
          <cell r="Q202" t="str">
            <v>Ravi Kala</v>
          </cell>
          <cell r="R202" t="str">
            <v>Delhi</v>
          </cell>
          <cell r="U202">
            <v>2</v>
          </cell>
          <cell r="V202" t="str">
            <v>Y</v>
          </cell>
          <cell r="W202" t="e">
            <v>#REF!</v>
          </cell>
          <cell r="X202" t="e">
            <v>#REF!</v>
          </cell>
          <cell r="Y202" t="str">
            <v>-</v>
          </cell>
          <cell r="AA202" t="e">
            <v>#REF!</v>
          </cell>
        </row>
        <row r="203">
          <cell r="A203">
            <v>9025031</v>
          </cell>
          <cell r="B203" t="str">
            <v>G M Modular Private Limited</v>
          </cell>
          <cell r="D203">
            <v>42506</v>
          </cell>
          <cell r="E203" t="str">
            <v>Mumbai</v>
          </cell>
          <cell r="F203" t="str">
            <v>BIA+</v>
          </cell>
          <cell r="G203" t="str">
            <v>B2B</v>
          </cell>
          <cell r="H203" t="str">
            <v>Mumbai</v>
          </cell>
          <cell r="I203">
            <v>0.66666666666666674</v>
          </cell>
          <cell r="J203">
            <v>9025031</v>
          </cell>
          <cell r="K203" t="str">
            <v>G M Modular Private Limited</v>
          </cell>
          <cell r="L203">
            <v>66666.666666666672</v>
          </cell>
          <cell r="M203" t="str">
            <v>Investment</v>
          </cell>
          <cell r="P203" t="str">
            <v>Nilesh Madhuker Zodape</v>
          </cell>
          <cell r="Q203" t="str">
            <v>Vineet Garg</v>
          </cell>
          <cell r="R203" t="str">
            <v>Mumbai</v>
          </cell>
          <cell r="U203">
            <v>1</v>
          </cell>
          <cell r="V203" t="str">
            <v>Y</v>
          </cell>
          <cell r="W203" t="e">
            <v>#REF!</v>
          </cell>
          <cell r="X203" t="e">
            <v>#REF!</v>
          </cell>
          <cell r="Y203" t="str">
            <v>-</v>
          </cell>
          <cell r="AA203" t="e">
            <v>#REF!</v>
          </cell>
        </row>
        <row r="204">
          <cell r="A204">
            <v>207765</v>
          </cell>
          <cell r="B204" t="str">
            <v>Lava International Limited</v>
          </cell>
          <cell r="D204">
            <v>43638</v>
          </cell>
          <cell r="E204" t="str">
            <v>NOIDA</v>
          </cell>
          <cell r="F204" t="str">
            <v>OBB</v>
          </cell>
          <cell r="G204" t="str">
            <v>B2C</v>
          </cell>
          <cell r="H204" t="str">
            <v>NOIDA</v>
          </cell>
          <cell r="I204">
            <v>3.8980000000000001E-2</v>
          </cell>
          <cell r="J204">
            <v>9025141</v>
          </cell>
          <cell r="K204" t="str">
            <v>Lava International Limited</v>
          </cell>
          <cell r="L204">
            <v>103507</v>
          </cell>
          <cell r="M204" t="str">
            <v>Relationship</v>
          </cell>
          <cell r="P204" t="str">
            <v>Kritika Bahadur</v>
          </cell>
          <cell r="Q204" t="str">
            <v>Kritika Bahadur</v>
          </cell>
          <cell r="R204" t="str">
            <v>Noida</v>
          </cell>
          <cell r="U204">
            <v>2</v>
          </cell>
          <cell r="V204" t="str">
            <v>Y</v>
          </cell>
          <cell r="W204" t="e">
            <v>#REF!</v>
          </cell>
          <cell r="X204" t="e">
            <v>#REF!</v>
          </cell>
          <cell r="Y204" t="str">
            <v>-</v>
          </cell>
          <cell r="AA204" t="e">
            <v>#REF!</v>
          </cell>
        </row>
        <row r="205">
          <cell r="A205">
            <v>9025152</v>
          </cell>
          <cell r="B205" t="str">
            <v>Cvoter News Services Private Limited.</v>
          </cell>
          <cell r="D205">
            <v>42601</v>
          </cell>
          <cell r="E205" t="str">
            <v>NOIDA</v>
          </cell>
          <cell r="F205" t="str">
            <v>BIA+</v>
          </cell>
          <cell r="G205" t="str">
            <v>B2B</v>
          </cell>
          <cell r="H205" t="str">
            <v>NOIDA</v>
          </cell>
          <cell r="I205">
            <v>0.22500000000000001</v>
          </cell>
          <cell r="J205">
            <v>9025152</v>
          </cell>
          <cell r="K205" t="str">
            <v>Cvoter News Services Private Limited</v>
          </cell>
          <cell r="L205">
            <v>22500</v>
          </cell>
          <cell r="M205" t="str">
            <v>Investment</v>
          </cell>
          <cell r="P205" t="str">
            <v>Paritosh Swaroop Saxena</v>
          </cell>
          <cell r="Q205" t="str">
            <v>Paritosh Swaroop Saxena</v>
          </cell>
          <cell r="R205" t="str">
            <v>Media</v>
          </cell>
          <cell r="U205">
            <v>0</v>
          </cell>
          <cell r="V205" t="str">
            <v>N</v>
          </cell>
          <cell r="W205" t="e">
            <v>#REF!</v>
          </cell>
          <cell r="X205" t="e">
            <v>#REF!</v>
          </cell>
          <cell r="Y205" t="str">
            <v>-</v>
          </cell>
          <cell r="AA205" t="e">
            <v>#REF!</v>
          </cell>
        </row>
        <row r="206">
          <cell r="A206">
            <v>9025443</v>
          </cell>
          <cell r="B206" t="str">
            <v>Bluebells School International</v>
          </cell>
          <cell r="D206">
            <v>42948</v>
          </cell>
          <cell r="E206" t="str">
            <v>Delhi</v>
          </cell>
          <cell r="F206" t="str">
            <v>MWIFI</v>
          </cell>
          <cell r="G206" t="str">
            <v>B2B</v>
          </cell>
          <cell r="H206" t="str">
            <v>Delhi</v>
          </cell>
          <cell r="I206">
            <v>1.2</v>
          </cell>
          <cell r="J206">
            <v>9025443</v>
          </cell>
          <cell r="K206" t="str">
            <v>Bluebells School International</v>
          </cell>
          <cell r="L206">
            <v>120000</v>
          </cell>
          <cell r="M206" t="str">
            <v>Relationship</v>
          </cell>
          <cell r="P206" t="str">
            <v>Ravi Chandana</v>
          </cell>
          <cell r="Q206" t="str">
            <v>Ravi Kala</v>
          </cell>
          <cell r="R206" t="str">
            <v>Delhi</v>
          </cell>
          <cell r="U206">
            <v>2</v>
          </cell>
          <cell r="V206" t="str">
            <v>Y</v>
          </cell>
          <cell r="W206" t="e">
            <v>#REF!</v>
          </cell>
          <cell r="X206" t="e">
            <v>#REF!</v>
          </cell>
          <cell r="Y206" t="str">
            <v>-</v>
          </cell>
          <cell r="AA206" t="e">
            <v>#REF!</v>
          </cell>
        </row>
        <row r="207">
          <cell r="A207">
            <v>9025479</v>
          </cell>
          <cell r="B207" t="str">
            <v>Vodafone Idea Limited</v>
          </cell>
          <cell r="D207">
            <v>42993</v>
          </cell>
          <cell r="E207" t="str">
            <v>Bangalore</v>
          </cell>
          <cell r="F207" t="str">
            <v>CAC</v>
          </cell>
          <cell r="G207" t="str">
            <v>B2B</v>
          </cell>
          <cell r="H207" t="str">
            <v>Bangalore</v>
          </cell>
          <cell r="I207">
            <v>0.81147666666666673</v>
          </cell>
          <cell r="J207">
            <v>9025479</v>
          </cell>
          <cell r="K207" t="str">
            <v>Vodafone Idea Limited</v>
          </cell>
          <cell r="L207">
            <v>238128.94666666671</v>
          </cell>
          <cell r="M207" t="str">
            <v>Relationship</v>
          </cell>
          <cell r="P207" t="str">
            <v>Ravi Kala</v>
          </cell>
          <cell r="Q207" t="str">
            <v>Ravi Kala</v>
          </cell>
          <cell r="R207" t="str">
            <v>Delhi</v>
          </cell>
          <cell r="U207">
            <v>5</v>
          </cell>
          <cell r="V207" t="str">
            <v>Y</v>
          </cell>
          <cell r="W207" t="e">
            <v>#REF!</v>
          </cell>
          <cell r="X207" t="e">
            <v>#REF!</v>
          </cell>
          <cell r="Y207" t="str">
            <v>-</v>
          </cell>
          <cell r="AA207" t="e">
            <v>#REF!</v>
          </cell>
        </row>
        <row r="208">
          <cell r="A208">
            <v>9025591</v>
          </cell>
          <cell r="B208" t="str">
            <v>Ddi Studios Private Limited</v>
          </cell>
          <cell r="D208">
            <v>43136</v>
          </cell>
          <cell r="E208" t="str">
            <v>Mumbai</v>
          </cell>
          <cell r="F208" t="str">
            <v>BIA+</v>
          </cell>
          <cell r="G208" t="str">
            <v>B2B</v>
          </cell>
          <cell r="H208" t="str">
            <v>Mumbai</v>
          </cell>
          <cell r="I208">
            <v>0.5</v>
          </cell>
          <cell r="J208">
            <v>9025591</v>
          </cell>
          <cell r="K208" t="str">
            <v>Ddi Studios Private Limited</v>
          </cell>
          <cell r="L208">
            <v>50000</v>
          </cell>
          <cell r="M208" t="str">
            <v>Investment</v>
          </cell>
          <cell r="P208" t="str">
            <v>Nilesh Madhuker Zodape</v>
          </cell>
          <cell r="Q208" t="str">
            <v>Vineet Garg</v>
          </cell>
          <cell r="R208" t="str">
            <v>Mumbai</v>
          </cell>
          <cell r="U208">
            <v>2</v>
          </cell>
          <cell r="V208" t="str">
            <v>Y</v>
          </cell>
          <cell r="W208" t="e">
            <v>#REF!</v>
          </cell>
          <cell r="X208" t="e">
            <v>#REF!</v>
          </cell>
          <cell r="Y208" t="str">
            <v>-</v>
          </cell>
          <cell r="AA208" t="e">
            <v>#REF!</v>
          </cell>
        </row>
        <row r="209">
          <cell r="A209">
            <v>9025612</v>
          </cell>
          <cell r="B209" t="str">
            <v>Reckitt Benckiser India Private Limited</v>
          </cell>
          <cell r="D209">
            <v>43160</v>
          </cell>
          <cell r="E209" t="str">
            <v>Gurgaon</v>
          </cell>
          <cell r="F209" t="str">
            <v>BIA+</v>
          </cell>
          <cell r="G209" t="str">
            <v>B2B</v>
          </cell>
          <cell r="H209" t="str">
            <v>Gurgaon</v>
          </cell>
          <cell r="I209">
            <v>0.10416666666666666</v>
          </cell>
          <cell r="J209">
            <v>9025612</v>
          </cell>
          <cell r="K209" t="str">
            <v>Reckitt Benckiser India Private Limited</v>
          </cell>
          <cell r="L209">
            <v>57916.666666666664</v>
          </cell>
          <cell r="M209" t="str">
            <v>Investment</v>
          </cell>
          <cell r="P209" t="str">
            <v>Lakshay Madan</v>
          </cell>
          <cell r="Q209" t="str">
            <v>Rajeev Misra</v>
          </cell>
          <cell r="R209" t="str">
            <v>Gurgaon</v>
          </cell>
          <cell r="U209">
            <v>2</v>
          </cell>
          <cell r="V209" t="str">
            <v>Y</v>
          </cell>
          <cell r="W209" t="e">
            <v>#REF!</v>
          </cell>
          <cell r="X209" t="e">
            <v>#REF!</v>
          </cell>
          <cell r="Y209" t="str">
            <v>-</v>
          </cell>
          <cell r="AA209" t="e">
            <v>#REF!</v>
          </cell>
        </row>
        <row r="210">
          <cell r="A210">
            <v>2321188</v>
          </cell>
          <cell r="B210" t="str">
            <v>ALLDIGI TECH LIMITED</v>
          </cell>
          <cell r="D210">
            <v>44583</v>
          </cell>
          <cell r="E210" t="str">
            <v>NOIDA</v>
          </cell>
          <cell r="F210" t="str">
            <v>OBB</v>
          </cell>
          <cell r="G210" t="str">
            <v>B2C</v>
          </cell>
          <cell r="H210" t="str">
            <v>NOIDA</v>
          </cell>
          <cell r="I210">
            <v>2.1989999999999999E-2</v>
          </cell>
          <cell r="J210">
            <v>9025694</v>
          </cell>
          <cell r="K210" t="str">
            <v>Alldigi Tech Limited</v>
          </cell>
          <cell r="L210">
            <v>27963.666666666668</v>
          </cell>
          <cell r="M210" t="str">
            <v>Investment</v>
          </cell>
          <cell r="P210" t="str">
            <v>Saranya R</v>
          </cell>
          <cell r="Q210" t="str">
            <v>Vineet Jose</v>
          </cell>
          <cell r="R210" t="str">
            <v>Bangalore-1</v>
          </cell>
          <cell r="U210">
            <v>1</v>
          </cell>
          <cell r="V210" t="str">
            <v>Y</v>
          </cell>
          <cell r="W210" t="e">
            <v>#REF!</v>
          </cell>
          <cell r="X210" t="e">
            <v>#REF!</v>
          </cell>
          <cell r="Y210" t="str">
            <v>-</v>
          </cell>
          <cell r="AA210" t="e">
            <v>#REF!</v>
          </cell>
        </row>
        <row r="211">
          <cell r="A211">
            <v>9025830</v>
          </cell>
          <cell r="B211" t="str">
            <v>J.M Baxi &amp; Co</v>
          </cell>
          <cell r="D211">
            <v>43409</v>
          </cell>
          <cell r="E211" t="str">
            <v>Mumbai</v>
          </cell>
          <cell r="F211" t="str">
            <v>BIA+</v>
          </cell>
          <cell r="G211" t="str">
            <v>B2B</v>
          </cell>
          <cell r="H211" t="str">
            <v>Mumbai</v>
          </cell>
          <cell r="I211">
            <v>5.8333333333333327E-2</v>
          </cell>
          <cell r="J211">
            <v>9025830</v>
          </cell>
          <cell r="K211" t="str">
            <v>J M Baxi And Co</v>
          </cell>
          <cell r="L211">
            <v>65833.333333333328</v>
          </cell>
          <cell r="M211" t="str">
            <v>Investment</v>
          </cell>
          <cell r="P211" t="str">
            <v>Nilesh Madhuker Zodape</v>
          </cell>
          <cell r="Q211" t="str">
            <v>Vineet Garg</v>
          </cell>
          <cell r="R211" t="str">
            <v>Mumbai</v>
          </cell>
          <cell r="U211">
            <v>2</v>
          </cell>
          <cell r="V211" t="str">
            <v>Y</v>
          </cell>
          <cell r="W211" t="e">
            <v>#REF!</v>
          </cell>
          <cell r="X211" t="e">
            <v>#REF!</v>
          </cell>
          <cell r="Y211" t="str">
            <v>-</v>
          </cell>
          <cell r="AA211" t="e">
            <v>#REF!</v>
          </cell>
        </row>
        <row r="212">
          <cell r="A212">
            <v>9025876</v>
          </cell>
          <cell r="B212" t="str">
            <v>Planetcast Media Services Private Limited</v>
          </cell>
          <cell r="D212">
            <v>43481</v>
          </cell>
          <cell r="E212" t="str">
            <v>Mumbai</v>
          </cell>
          <cell r="F212" t="str">
            <v>BIA+</v>
          </cell>
          <cell r="G212" t="str">
            <v>B2B</v>
          </cell>
          <cell r="H212" t="str">
            <v>Mumbai</v>
          </cell>
          <cell r="I212">
            <v>0.19583333333333333</v>
          </cell>
          <cell r="J212">
            <v>9025876</v>
          </cell>
          <cell r="K212" t="str">
            <v>Planetcast Media Services Limited</v>
          </cell>
          <cell r="L212">
            <v>1640416.6666666663</v>
          </cell>
          <cell r="M212" t="str">
            <v>Relationship</v>
          </cell>
          <cell r="P212" t="str">
            <v>Paritosh Swaroop Saxena</v>
          </cell>
          <cell r="Q212" t="str">
            <v>Paritosh Swaroop Saxena</v>
          </cell>
          <cell r="R212" t="str">
            <v>Media</v>
          </cell>
          <cell r="U212">
            <v>0</v>
          </cell>
          <cell r="V212" t="str">
            <v>N</v>
          </cell>
          <cell r="W212" t="e">
            <v>#REF!</v>
          </cell>
          <cell r="X212" t="e">
            <v>#REF!</v>
          </cell>
          <cell r="Y212" t="str">
            <v>-</v>
          </cell>
          <cell r="AA212" t="e">
            <v>#REF!</v>
          </cell>
        </row>
        <row r="213">
          <cell r="A213">
            <v>9025907</v>
          </cell>
          <cell r="B213" t="str">
            <v>Toyo Engineering India Private Limited</v>
          </cell>
          <cell r="D213">
            <v>43517</v>
          </cell>
          <cell r="E213" t="str">
            <v>Mumbai</v>
          </cell>
          <cell r="F213" t="str">
            <v>BIA+</v>
          </cell>
          <cell r="G213" t="str">
            <v>B2B</v>
          </cell>
          <cell r="H213" t="str">
            <v>Mumbai</v>
          </cell>
          <cell r="I213">
            <v>0.40416666666666662</v>
          </cell>
          <cell r="J213">
            <v>9025907</v>
          </cell>
          <cell r="K213" t="str">
            <v>Toyo Engineering India Private Limited</v>
          </cell>
          <cell r="L213">
            <v>102916.66666666666</v>
          </cell>
          <cell r="M213" t="str">
            <v>Relationship</v>
          </cell>
          <cell r="P213" t="str">
            <v>Nilesh Madhuker Zodape</v>
          </cell>
          <cell r="Q213" t="str">
            <v>Vineet Garg</v>
          </cell>
          <cell r="R213" t="str">
            <v>Mumbai</v>
          </cell>
          <cell r="U213">
            <v>2</v>
          </cell>
          <cell r="V213" t="str">
            <v>Y</v>
          </cell>
          <cell r="W213" t="e">
            <v>#REF!</v>
          </cell>
          <cell r="X213" t="e">
            <v>#REF!</v>
          </cell>
          <cell r="Y213" t="str">
            <v>-</v>
          </cell>
          <cell r="AA213" t="e">
            <v>#REF!</v>
          </cell>
        </row>
        <row r="214">
          <cell r="A214">
            <v>9025960</v>
          </cell>
          <cell r="B214" t="str">
            <v>Associated Broadcasting Company Private Limited</v>
          </cell>
          <cell r="D214">
            <v>43534</v>
          </cell>
          <cell r="E214" t="str">
            <v>NOIDA</v>
          </cell>
          <cell r="F214" t="str">
            <v>BIA+</v>
          </cell>
          <cell r="G214" t="str">
            <v>B2B</v>
          </cell>
          <cell r="H214" t="str">
            <v>NOIDA</v>
          </cell>
          <cell r="I214">
            <v>0.39583333333333337</v>
          </cell>
          <cell r="J214">
            <v>9025960</v>
          </cell>
          <cell r="K214" t="str">
            <v>Associated Broadcasting Company Private Limited</v>
          </cell>
          <cell r="L214">
            <v>237500</v>
          </cell>
          <cell r="M214" t="str">
            <v>Relationship</v>
          </cell>
          <cell r="P214" t="str">
            <v>Paritosh Swaroop Saxena</v>
          </cell>
          <cell r="Q214" t="str">
            <v>Paritosh Swaroop Saxena</v>
          </cell>
          <cell r="R214" t="str">
            <v>Media</v>
          </cell>
          <cell r="U214">
            <v>0</v>
          </cell>
          <cell r="V214" t="str">
            <v>N</v>
          </cell>
          <cell r="W214" t="e">
            <v>#REF!</v>
          </cell>
          <cell r="X214" t="e">
            <v>#REF!</v>
          </cell>
          <cell r="Y214" t="str">
            <v>-</v>
          </cell>
          <cell r="AA214" t="e">
            <v>#REF!</v>
          </cell>
        </row>
        <row r="215">
          <cell r="A215">
            <v>2344502</v>
          </cell>
          <cell r="B215" t="str">
            <v>HT Media Limited</v>
          </cell>
          <cell r="D215">
            <v>45350</v>
          </cell>
          <cell r="E215" t="str">
            <v>Mumbai</v>
          </cell>
          <cell r="F215" t="str">
            <v>OBB</v>
          </cell>
          <cell r="G215" t="str">
            <v>B2C</v>
          </cell>
          <cell r="H215" t="str">
            <v>Mumbai</v>
          </cell>
          <cell r="I215">
            <v>3.499E-2</v>
          </cell>
          <cell r="J215">
            <v>9026098</v>
          </cell>
          <cell r="K215" t="str">
            <v>Ht Media Limited</v>
          </cell>
          <cell r="L215">
            <v>94749</v>
          </cell>
          <cell r="M215" t="str">
            <v>Investment</v>
          </cell>
          <cell r="P215" t="str">
            <v>Ravi Chandana</v>
          </cell>
          <cell r="Q215" t="str">
            <v>Ravi Kala</v>
          </cell>
          <cell r="R215" t="str">
            <v>Delhi</v>
          </cell>
          <cell r="U215">
            <v>3</v>
          </cell>
          <cell r="V215" t="str">
            <v>Y</v>
          </cell>
          <cell r="W215" t="e">
            <v>#REF!</v>
          </cell>
          <cell r="X215" t="e">
            <v>#REF!</v>
          </cell>
          <cell r="Y215" t="str">
            <v>-</v>
          </cell>
          <cell r="AA215" t="e">
            <v>#REF!</v>
          </cell>
        </row>
        <row r="216">
          <cell r="A216">
            <v>2341829</v>
          </cell>
          <cell r="B216" t="str">
            <v>AT&amp;T Global Network Services India Private Limited</v>
          </cell>
          <cell r="D216">
            <v>45173</v>
          </cell>
          <cell r="E216" t="str">
            <v>Delhi</v>
          </cell>
          <cell r="F216" t="str">
            <v>OBB</v>
          </cell>
          <cell r="G216" t="str">
            <v>B2C</v>
          </cell>
          <cell r="H216" t="str">
            <v>Delhi</v>
          </cell>
          <cell r="I216">
            <v>2.699E-2</v>
          </cell>
          <cell r="J216">
            <v>9026162</v>
          </cell>
          <cell r="K216" t="str">
            <v>At And T Global Network Services India Private Limited</v>
          </cell>
          <cell r="L216">
            <v>3154228.0900000003</v>
          </cell>
          <cell r="M216" t="str">
            <v>Relationship</v>
          </cell>
          <cell r="P216" t="str">
            <v>Ravi Kala</v>
          </cell>
          <cell r="Q216" t="str">
            <v>Ravi Kala</v>
          </cell>
          <cell r="R216" t="str">
            <v>Delhi</v>
          </cell>
          <cell r="U216">
            <v>5</v>
          </cell>
          <cell r="V216" t="str">
            <v>Y</v>
          </cell>
          <cell r="W216" t="e">
            <v>#REF!</v>
          </cell>
          <cell r="X216" t="e">
            <v>#REF!</v>
          </cell>
          <cell r="Y216" t="str">
            <v>-</v>
          </cell>
          <cell r="AA216" t="e">
            <v>#REF!</v>
          </cell>
        </row>
        <row r="217">
          <cell r="A217">
            <v>9026505</v>
          </cell>
          <cell r="B217" t="str">
            <v>Shivank Udyog Limited</v>
          </cell>
          <cell r="D217">
            <v>44406</v>
          </cell>
          <cell r="E217" t="str">
            <v>Gurgaon</v>
          </cell>
          <cell r="F217" t="str">
            <v>BIA+</v>
          </cell>
          <cell r="G217" t="str">
            <v>B2B</v>
          </cell>
          <cell r="H217" t="str">
            <v>Gurgaon</v>
          </cell>
          <cell r="I217">
            <v>8.3333333333333343E-2</v>
          </cell>
          <cell r="J217">
            <v>9026505</v>
          </cell>
          <cell r="K217" t="str">
            <v>Shivank Udyog Limited</v>
          </cell>
          <cell r="L217">
            <v>33333.333333333336</v>
          </cell>
          <cell r="M217" t="str">
            <v>Investment</v>
          </cell>
          <cell r="P217" t="str">
            <v>Adarsh Kumar</v>
          </cell>
          <cell r="Q217" t="str">
            <v>Rajeev Misra</v>
          </cell>
          <cell r="R217" t="str">
            <v>Gurgaon</v>
          </cell>
          <cell r="U217">
            <v>2</v>
          </cell>
          <cell r="V217" t="str">
            <v>Y</v>
          </cell>
          <cell r="W217" t="e">
            <v>#REF!</v>
          </cell>
          <cell r="X217" t="e">
            <v>#REF!</v>
          </cell>
          <cell r="Y217" t="str">
            <v>-</v>
          </cell>
          <cell r="AA217" t="e">
            <v>#REF!</v>
          </cell>
        </row>
        <row r="218">
          <cell r="A218">
            <v>7000096</v>
          </cell>
          <cell r="B218" t="str">
            <v>Omega TV Media Pvt. Ltd.</v>
          </cell>
          <cell r="D218">
            <v>44764</v>
          </cell>
          <cell r="E218" t="str">
            <v>NOIDA</v>
          </cell>
          <cell r="F218" t="str">
            <v>Voice</v>
          </cell>
          <cell r="G218" t="str">
            <v>B2B</v>
          </cell>
          <cell r="H218" t="str">
            <v>NOIDA</v>
          </cell>
          <cell r="I218">
            <v>0.05</v>
          </cell>
          <cell r="J218">
            <v>9026515</v>
          </cell>
          <cell r="K218" t="str">
            <v>Omega Tv Media Private Limited</v>
          </cell>
          <cell r="L218">
            <v>30000</v>
          </cell>
          <cell r="M218" t="str">
            <v>Investment</v>
          </cell>
          <cell r="P218" t="str">
            <v>Paritosh Swaroop Saxena</v>
          </cell>
          <cell r="Q218" t="str">
            <v>Paritosh Swaroop Saxena</v>
          </cell>
          <cell r="R218" t="str">
            <v>Media</v>
          </cell>
          <cell r="U218">
            <v>0</v>
          </cell>
          <cell r="V218" t="str">
            <v>N</v>
          </cell>
          <cell r="W218" t="e">
            <v>#REF!</v>
          </cell>
          <cell r="X218" t="e">
            <v>#REF!</v>
          </cell>
          <cell r="Y218" t="str">
            <v>-</v>
          </cell>
          <cell r="AA218" t="e">
            <v>#REF!</v>
          </cell>
        </row>
        <row r="219">
          <cell r="A219">
            <v>9026556</v>
          </cell>
          <cell r="B219" t="str">
            <v>AXIS MAX LIFE INSURANCE LIMITED</v>
          </cell>
          <cell r="D219">
            <v>44512</v>
          </cell>
          <cell r="E219" t="str">
            <v>Others</v>
          </cell>
          <cell r="F219" t="str">
            <v>OBB-3P</v>
          </cell>
          <cell r="G219" t="str">
            <v>B2B</v>
          </cell>
          <cell r="H219" t="str">
            <v>Others</v>
          </cell>
          <cell r="I219">
            <v>3.2500000000000001E-2</v>
          </cell>
          <cell r="J219">
            <v>9026564</v>
          </cell>
          <cell r="K219" t="str">
            <v>Axis Max Life Insurance Limited</v>
          </cell>
          <cell r="L219">
            <v>166833.33333333331</v>
          </cell>
          <cell r="M219" t="str">
            <v>Relationship</v>
          </cell>
          <cell r="P219" t="str">
            <v xml:space="preserve">Rajeev Misra </v>
          </cell>
          <cell r="Q219" t="str">
            <v>Rajeev Misra</v>
          </cell>
          <cell r="R219" t="str">
            <v>Gurgaon</v>
          </cell>
          <cell r="U219">
            <v>4</v>
          </cell>
          <cell r="V219" t="str">
            <v>Y</v>
          </cell>
          <cell r="W219" t="e">
            <v>#REF!</v>
          </cell>
          <cell r="X219" t="e">
            <v>#REF!</v>
          </cell>
          <cell r="Y219" t="str">
            <v>-</v>
          </cell>
          <cell r="AA219" t="e">
            <v>#REF!</v>
          </cell>
        </row>
        <row r="220">
          <cell r="A220">
            <v>602460</v>
          </cell>
          <cell r="B220" t="str">
            <v>Krish V Global Enterprises Private Limited</v>
          </cell>
          <cell r="D220">
            <v>44579</v>
          </cell>
          <cell r="E220" t="str">
            <v>Bangalore</v>
          </cell>
          <cell r="F220" t="str">
            <v>SD wan</v>
          </cell>
          <cell r="G220" t="str">
            <v>Spectra IT</v>
          </cell>
          <cell r="H220" t="str">
            <v>Bangalore</v>
          </cell>
          <cell r="I220">
            <v>5.5E-2</v>
          </cell>
          <cell r="J220">
            <v>9026679</v>
          </cell>
          <cell r="K220" t="str">
            <v>Krish V Global Enterprise Private Limited</v>
          </cell>
          <cell r="L220">
            <v>63833.332000000002</v>
          </cell>
          <cell r="M220" t="str">
            <v>Investment</v>
          </cell>
          <cell r="P220" t="str">
            <v>Rahul R</v>
          </cell>
          <cell r="Q220" t="str">
            <v>Vineet Jose</v>
          </cell>
          <cell r="R220" t="str">
            <v>Bangalore-1</v>
          </cell>
          <cell r="U220">
            <v>3</v>
          </cell>
          <cell r="V220" t="str">
            <v>Y</v>
          </cell>
          <cell r="W220" t="e">
            <v>#REF!</v>
          </cell>
          <cell r="X220" t="e">
            <v>#REF!</v>
          </cell>
          <cell r="Y220" t="str">
            <v>-</v>
          </cell>
          <cell r="AA220" t="e">
            <v>#REF!</v>
          </cell>
        </row>
        <row r="221">
          <cell r="A221">
            <v>9026876</v>
          </cell>
          <cell r="B221" t="str">
            <v>Live News India Network Pvt. Ltd</v>
          </cell>
          <cell r="D221">
            <v>45323</v>
          </cell>
          <cell r="E221" t="str">
            <v>NOIDA</v>
          </cell>
          <cell r="F221" t="str">
            <v>Media</v>
          </cell>
          <cell r="G221" t="str">
            <v>B2B</v>
          </cell>
          <cell r="H221" t="str">
            <v>NOIDA</v>
          </cell>
          <cell r="I221">
            <v>0.45833333333333337</v>
          </cell>
          <cell r="J221">
            <v>9026876</v>
          </cell>
          <cell r="K221" t="str">
            <v>Live News India Network Private Limited</v>
          </cell>
          <cell r="L221">
            <v>45833.333333333336</v>
          </cell>
          <cell r="M221" t="str">
            <v>Investment</v>
          </cell>
          <cell r="P221" t="str">
            <v>Paritosh Swaroop Saxena</v>
          </cell>
          <cell r="Q221" t="str">
            <v>Paritosh Swaroop Saxena</v>
          </cell>
          <cell r="R221" t="str">
            <v>Media</v>
          </cell>
          <cell r="U221">
            <v>0</v>
          </cell>
          <cell r="V221" t="str">
            <v>N</v>
          </cell>
          <cell r="W221" t="e">
            <v>#REF!</v>
          </cell>
          <cell r="X221" t="e">
            <v>#REF!</v>
          </cell>
          <cell r="Y221" t="str">
            <v>-</v>
          </cell>
          <cell r="AA221" t="e">
            <v>#REF!</v>
          </cell>
        </row>
        <row r="222">
          <cell r="A222">
            <v>9027108</v>
          </cell>
          <cell r="B222" t="str">
            <v>Verizon Communications India Private Limited</v>
          </cell>
          <cell r="D222">
            <v>45035</v>
          </cell>
          <cell r="E222" t="str">
            <v>Bangalore</v>
          </cell>
          <cell r="F222" t="str">
            <v>DIA</v>
          </cell>
          <cell r="G222" t="str">
            <v>B2B</v>
          </cell>
          <cell r="H222" t="str">
            <v>Bangalore</v>
          </cell>
          <cell r="I222">
            <v>0.31463999999999998</v>
          </cell>
          <cell r="J222">
            <v>9027108</v>
          </cell>
          <cell r="K222" t="str">
            <v>Verizon Communication India Private Limited</v>
          </cell>
          <cell r="L222">
            <v>982728</v>
          </cell>
          <cell r="M222" t="str">
            <v>Relationship</v>
          </cell>
          <cell r="P222" t="str">
            <v>Ravi Kala</v>
          </cell>
          <cell r="Q222" t="str">
            <v>Ravi Kala</v>
          </cell>
          <cell r="R222" t="str">
            <v>Delhi</v>
          </cell>
          <cell r="U222">
            <v>4</v>
          </cell>
          <cell r="V222" t="str">
            <v>Y</v>
          </cell>
          <cell r="W222" t="e">
            <v>#REF!</v>
          </cell>
          <cell r="X222" t="e">
            <v>#REF!</v>
          </cell>
          <cell r="Y222" t="str">
            <v>-</v>
          </cell>
          <cell r="AA222" t="e">
            <v>#REF!</v>
          </cell>
        </row>
        <row r="223">
          <cell r="A223">
            <v>2342151</v>
          </cell>
          <cell r="B223" t="str">
            <v>Awliv Living Solutions Private Limited</v>
          </cell>
          <cell r="D223">
            <v>45200</v>
          </cell>
          <cell r="E223" t="str">
            <v>NOIDA</v>
          </cell>
          <cell r="F223" t="str">
            <v>BBB</v>
          </cell>
          <cell r="G223" t="str">
            <v>B2C</v>
          </cell>
          <cell r="H223" t="str">
            <v>NOIDA</v>
          </cell>
          <cell r="I223">
            <v>8.9990000000000001E-2</v>
          </cell>
          <cell r="J223">
            <v>9027235</v>
          </cell>
          <cell r="K223" t="str">
            <v>Awliv Living Solution Private Limited</v>
          </cell>
          <cell r="L223">
            <v>290251.66666666669</v>
          </cell>
          <cell r="M223" t="str">
            <v>Relationship</v>
          </cell>
          <cell r="P223" t="str">
            <v>Ravi Kala</v>
          </cell>
          <cell r="Q223" t="str">
            <v>Ravi Kala</v>
          </cell>
          <cell r="R223" t="str">
            <v>Delhi</v>
          </cell>
          <cell r="U223">
            <v>4</v>
          </cell>
          <cell r="V223" t="str">
            <v>Y</v>
          </cell>
          <cell r="W223" t="e">
            <v>#REF!</v>
          </cell>
          <cell r="X223" t="e">
            <v>#REF!</v>
          </cell>
          <cell r="Y223" t="str">
            <v>-</v>
          </cell>
          <cell r="AA223" t="e">
            <v>#REF!</v>
          </cell>
        </row>
        <row r="224">
          <cell r="A224">
            <v>9027237</v>
          </cell>
          <cell r="B224" t="str">
            <v>Optum Health &amp; Technology India Private Limited</v>
          </cell>
          <cell r="D224">
            <v>45017</v>
          </cell>
          <cell r="E224" t="str">
            <v>Mumbai</v>
          </cell>
          <cell r="F224" t="str">
            <v>BIA+</v>
          </cell>
          <cell r="G224" t="str">
            <v>B2B</v>
          </cell>
          <cell r="H224" t="str">
            <v>Mumbai</v>
          </cell>
          <cell r="I224">
            <v>0.45833333333333337</v>
          </cell>
          <cell r="J224">
            <v>9027237</v>
          </cell>
          <cell r="K224" t="str">
            <v>Optum Health And Technology India Private Limited</v>
          </cell>
          <cell r="L224">
            <v>137500</v>
          </cell>
          <cell r="M224" t="str">
            <v>Relationship</v>
          </cell>
          <cell r="P224" t="str">
            <v>Punganuru Shanmugam</v>
          </cell>
          <cell r="Q224" t="str">
            <v>Biswa Ranjan Behera</v>
          </cell>
          <cell r="R224" t="str">
            <v>Bangalore-2</v>
          </cell>
          <cell r="U224">
            <v>3</v>
          </cell>
          <cell r="V224" t="str">
            <v>Y</v>
          </cell>
          <cell r="W224" t="e">
            <v>#REF!</v>
          </cell>
          <cell r="X224" t="e">
            <v>#REF!</v>
          </cell>
          <cell r="Y224">
            <v>46142</v>
          </cell>
          <cell r="AA224" t="e">
            <v>#REF!</v>
          </cell>
        </row>
        <row r="225">
          <cell r="A225">
            <v>9027335</v>
          </cell>
          <cell r="B225" t="str">
            <v>Simpson And Company Limited.</v>
          </cell>
          <cell r="D225">
            <v>45168</v>
          </cell>
          <cell r="E225" t="str">
            <v>Chennai</v>
          </cell>
          <cell r="F225" t="str">
            <v>BIA+</v>
          </cell>
          <cell r="G225" t="str">
            <v>B2B</v>
          </cell>
          <cell r="H225" t="str">
            <v>Chennai</v>
          </cell>
          <cell r="I225">
            <v>0.33333333333333337</v>
          </cell>
          <cell r="J225">
            <v>9027336</v>
          </cell>
          <cell r="K225" t="str">
            <v>Simpson And Company Limited</v>
          </cell>
          <cell r="L225">
            <v>112916.66666666667</v>
          </cell>
          <cell r="M225" t="str">
            <v>Relationship</v>
          </cell>
          <cell r="P225" t="str">
            <v>Saranya R</v>
          </cell>
          <cell r="Q225" t="str">
            <v>Vineet Jose</v>
          </cell>
          <cell r="R225" t="str">
            <v>Bangalore-1</v>
          </cell>
          <cell r="U225">
            <v>2</v>
          </cell>
          <cell r="V225" t="str">
            <v>Y</v>
          </cell>
          <cell r="W225" t="e">
            <v>#REF!</v>
          </cell>
          <cell r="X225" t="e">
            <v>#REF!</v>
          </cell>
          <cell r="Y225" t="str">
            <v>-</v>
          </cell>
          <cell r="AA225" t="e">
            <v>#REF!</v>
          </cell>
        </row>
        <row r="226">
          <cell r="A226">
            <v>9025989</v>
          </cell>
          <cell r="B226" t="str">
            <v>Star India Private Limited</v>
          </cell>
          <cell r="D226">
            <v>45627</v>
          </cell>
          <cell r="E226" t="str">
            <v>Mumbai</v>
          </cell>
          <cell r="F226" t="str">
            <v>BIA+</v>
          </cell>
          <cell r="G226" t="str">
            <v>B2B</v>
          </cell>
          <cell r="H226" t="str">
            <v>Mumbai</v>
          </cell>
          <cell r="I226">
            <v>0.34166666666666662</v>
          </cell>
          <cell r="J226">
            <v>9027428</v>
          </cell>
          <cell r="K226" t="str">
            <v>Star India Private Limited</v>
          </cell>
          <cell r="L226">
            <v>1099167</v>
          </cell>
          <cell r="M226" t="str">
            <v>Relationship</v>
          </cell>
          <cell r="P226" t="str">
            <v>Paritosh Swaroop Saxena</v>
          </cell>
          <cell r="Q226" t="str">
            <v>Paritosh Swaroop Saxena</v>
          </cell>
          <cell r="R226" t="str">
            <v>Media</v>
          </cell>
          <cell r="U226">
            <v>0</v>
          </cell>
          <cell r="V226" t="str">
            <v>N</v>
          </cell>
          <cell r="W226" t="e">
            <v>#REF!</v>
          </cell>
          <cell r="X226" t="e">
            <v>#REF!</v>
          </cell>
          <cell r="Y226">
            <v>46113</v>
          </cell>
          <cell r="AA226" t="e">
            <v>#REF!</v>
          </cell>
        </row>
        <row r="227">
          <cell r="A227">
            <v>9027732</v>
          </cell>
          <cell r="B227" t="str">
            <v>DEL DSL Internet Private Limited</v>
          </cell>
          <cell r="D227">
            <v>45443</v>
          </cell>
          <cell r="E227" t="str">
            <v>Gurgaon</v>
          </cell>
          <cell r="F227" t="str">
            <v>BIA+</v>
          </cell>
          <cell r="G227" t="str">
            <v>B2B</v>
          </cell>
          <cell r="H227" t="str">
            <v>Gurgaon</v>
          </cell>
          <cell r="I227">
            <v>6.6666660000000003E-2</v>
          </cell>
          <cell r="J227">
            <v>9027713</v>
          </cell>
          <cell r="K227" t="str">
            <v>Del Dsl Internet Private Limited</v>
          </cell>
          <cell r="L227">
            <v>40833.326000000001</v>
          </cell>
          <cell r="M227" t="str">
            <v>Investment</v>
          </cell>
          <cell r="P227" t="str">
            <v>Lakshay Madan</v>
          </cell>
          <cell r="Q227" t="str">
            <v>Rajeev Misra</v>
          </cell>
          <cell r="R227" t="str">
            <v>Gurgaon</v>
          </cell>
          <cell r="U227">
            <v>2</v>
          </cell>
          <cell r="V227" t="str">
            <v>Y</v>
          </cell>
          <cell r="W227" t="e">
            <v>#REF!</v>
          </cell>
          <cell r="X227" t="e">
            <v>#REF!</v>
          </cell>
          <cell r="Y227" t="str">
            <v>-</v>
          </cell>
          <cell r="AA227" t="e">
            <v>#REF!</v>
          </cell>
        </row>
        <row r="228">
          <cell r="A228">
            <v>9027764</v>
          </cell>
          <cell r="B228" t="str">
            <v>New Delhi Television Limited</v>
          </cell>
          <cell r="D228">
            <v>45463</v>
          </cell>
          <cell r="E228" t="str">
            <v>NOIDA</v>
          </cell>
          <cell r="F228" t="str">
            <v>BIA+</v>
          </cell>
          <cell r="G228" t="str">
            <v>B2B</v>
          </cell>
          <cell r="H228" t="str">
            <v>NOIDA</v>
          </cell>
          <cell r="I228">
            <v>0.13333333333333333</v>
          </cell>
          <cell r="J228">
            <v>9027765</v>
          </cell>
          <cell r="K228" t="str">
            <v>New Delhi Television Limited</v>
          </cell>
          <cell r="L228">
            <v>278333.33333333337</v>
          </cell>
          <cell r="M228" t="str">
            <v>Relationship</v>
          </cell>
          <cell r="P228" t="str">
            <v>Paritosh Swaroop Saxena</v>
          </cell>
          <cell r="Q228" t="str">
            <v>Paritosh Swaroop Saxena</v>
          </cell>
          <cell r="R228" t="str">
            <v>Media</v>
          </cell>
          <cell r="U228">
            <v>0</v>
          </cell>
          <cell r="V228" t="str">
            <v>N</v>
          </cell>
          <cell r="W228" t="e">
            <v>#REF!</v>
          </cell>
          <cell r="X228" t="e">
            <v>#REF!</v>
          </cell>
          <cell r="Y228" t="str">
            <v>-</v>
          </cell>
          <cell r="AA228" t="e">
            <v>#REF!</v>
          </cell>
        </row>
        <row r="229">
          <cell r="A229">
            <v>9025563</v>
          </cell>
          <cell r="B229" t="str">
            <v>Sify Technologies Limited</v>
          </cell>
          <cell r="D229">
            <v>43130</v>
          </cell>
          <cell r="E229" t="str">
            <v>Delhi</v>
          </cell>
          <cell r="F229" t="str">
            <v>CAC</v>
          </cell>
          <cell r="G229" t="str">
            <v>B2B</v>
          </cell>
          <cell r="H229" t="str">
            <v>Delhi</v>
          </cell>
          <cell r="I229">
            <v>0.23333333333333331</v>
          </cell>
          <cell r="J229">
            <v>9050521</v>
          </cell>
          <cell r="K229" t="str">
            <v>Sify Technologies Limited</v>
          </cell>
          <cell r="L229">
            <v>94583.333333333328</v>
          </cell>
          <cell r="M229" t="str">
            <v>Investment</v>
          </cell>
          <cell r="P229" t="str">
            <v>Ravi Kala</v>
          </cell>
          <cell r="Q229" t="str">
            <v>Ravi Kala</v>
          </cell>
          <cell r="R229" t="str">
            <v>Delhi</v>
          </cell>
          <cell r="U229">
            <v>1</v>
          </cell>
          <cell r="V229" t="str">
            <v>Y</v>
          </cell>
          <cell r="W229" t="e">
            <v>#REF!</v>
          </cell>
          <cell r="X229" t="e">
            <v>#REF!</v>
          </cell>
          <cell r="Y229" t="str">
            <v>-</v>
          </cell>
          <cell r="AA229" t="e">
            <v>#REF!</v>
          </cell>
        </row>
        <row r="230">
          <cell r="A230">
            <v>9021249</v>
          </cell>
          <cell r="B230" t="str">
            <v>Tata Communications Limited</v>
          </cell>
          <cell r="D230">
            <v>42149</v>
          </cell>
          <cell r="E230" t="str">
            <v>NOIDA</v>
          </cell>
          <cell r="F230" t="str">
            <v>CAC</v>
          </cell>
          <cell r="G230" t="str">
            <v>B2B</v>
          </cell>
          <cell r="H230" t="str">
            <v>NOIDA</v>
          </cell>
          <cell r="I230">
            <v>8.8474433333333324E-2</v>
          </cell>
          <cell r="J230">
            <v>9050627</v>
          </cell>
          <cell r="K230" t="str">
            <v>Tata Communications Limited</v>
          </cell>
          <cell r="L230">
            <v>4125700.7166666668</v>
          </cell>
          <cell r="M230" t="str">
            <v>Relationship</v>
          </cell>
          <cell r="P230" t="str">
            <v>Ravi Kala</v>
          </cell>
          <cell r="Q230" t="str">
            <v>Ravi Kala</v>
          </cell>
          <cell r="R230" t="str">
            <v>Delhi</v>
          </cell>
          <cell r="U230">
            <v>11</v>
          </cell>
          <cell r="V230" t="str">
            <v>Y</v>
          </cell>
          <cell r="W230" t="e">
            <v>#REF!</v>
          </cell>
          <cell r="X230" t="e">
            <v>#REF!</v>
          </cell>
          <cell r="Y230" t="str">
            <v>-</v>
          </cell>
          <cell r="AA230" t="e">
            <v>#REF!</v>
          </cell>
        </row>
        <row r="231">
          <cell r="A231">
            <v>2347947</v>
          </cell>
          <cell r="B231" t="str">
            <v>Bird Hospitality Services Private Limited</v>
          </cell>
          <cell r="D231">
            <v>45791</v>
          </cell>
          <cell r="E231" t="str">
            <v>Delhi</v>
          </cell>
          <cell r="F231" t="str">
            <v>BBB</v>
          </cell>
          <cell r="G231" t="str">
            <v>B2C</v>
          </cell>
          <cell r="H231" t="str">
            <v>Delhi</v>
          </cell>
          <cell r="I231">
            <v>8.9990000000000001E-2</v>
          </cell>
          <cell r="J231">
            <v>9051003</v>
          </cell>
          <cell r="K231" t="str">
            <v>Bird Hospitality Services Private Limited</v>
          </cell>
          <cell r="L231">
            <v>45665.66</v>
          </cell>
          <cell r="M231" t="str">
            <v>Investment</v>
          </cell>
          <cell r="P231" t="str">
            <v>Rishab Prasad</v>
          </cell>
          <cell r="Q231" t="str">
            <v>Ravi Kala</v>
          </cell>
          <cell r="R231" t="str">
            <v>Delhi</v>
          </cell>
          <cell r="U231">
            <v>3</v>
          </cell>
          <cell r="V231" t="str">
            <v>Y</v>
          </cell>
          <cell r="W231" t="e">
            <v>#REF!</v>
          </cell>
          <cell r="X231" t="e">
            <v>#REF!</v>
          </cell>
          <cell r="Y231" t="str">
            <v>-</v>
          </cell>
          <cell r="AA231" t="e">
            <v>#REF!</v>
          </cell>
        </row>
        <row r="232">
          <cell r="A232">
            <v>2321957</v>
          </cell>
          <cell r="B232" t="str">
            <v>Independent News Service Private Limited</v>
          </cell>
          <cell r="D232">
            <v>44611</v>
          </cell>
          <cell r="E232" t="str">
            <v>Mumbai</v>
          </cell>
          <cell r="F232" t="str">
            <v>OBB</v>
          </cell>
          <cell r="G232" t="str">
            <v>B2C</v>
          </cell>
          <cell r="H232" t="str">
            <v>Mumbai</v>
          </cell>
          <cell r="I232">
            <v>1.9980000000000001E-2</v>
          </cell>
          <cell r="J232">
            <v>9051144</v>
          </cell>
          <cell r="K232" t="str">
            <v>Independent News Service Private Limited</v>
          </cell>
          <cell r="L232">
            <v>175331.67599999998</v>
          </cell>
          <cell r="M232" t="str">
            <v>Relationship</v>
          </cell>
          <cell r="P232" t="str">
            <v>Paritosh Swaroop Saxena</v>
          </cell>
          <cell r="Q232" t="str">
            <v>Paritosh Swaroop Saxena</v>
          </cell>
          <cell r="R232" t="str">
            <v>Media</v>
          </cell>
          <cell r="U232">
            <v>0</v>
          </cell>
          <cell r="V232" t="str">
            <v>N</v>
          </cell>
          <cell r="W232" t="e">
            <v>#REF!</v>
          </cell>
          <cell r="X232" t="e">
            <v>#REF!</v>
          </cell>
          <cell r="Y232" t="str">
            <v>-</v>
          </cell>
          <cell r="AA232" t="e">
            <v>#REF!</v>
          </cell>
        </row>
        <row r="233">
          <cell r="A233">
            <v>9025550</v>
          </cell>
          <cell r="B233" t="str">
            <v>Zee Media Corporation Limited</v>
          </cell>
          <cell r="D233">
            <v>43070</v>
          </cell>
          <cell r="E233" t="str">
            <v>NOIDA</v>
          </cell>
          <cell r="F233" t="str">
            <v>Media</v>
          </cell>
          <cell r="G233" t="str">
            <v>B2B</v>
          </cell>
          <cell r="H233" t="str">
            <v>NOIDA</v>
          </cell>
          <cell r="I233">
            <v>0.25</v>
          </cell>
          <cell r="J233">
            <v>9051793</v>
          </cell>
          <cell r="K233" t="str">
            <v>Zee Media Corporation Limited</v>
          </cell>
          <cell r="L233">
            <v>183333.33333333331</v>
          </cell>
          <cell r="M233" t="str">
            <v>Relationship</v>
          </cell>
          <cell r="P233" t="str">
            <v>Paritosh Swaroop Saxena</v>
          </cell>
          <cell r="Q233" t="str">
            <v>Paritosh Swaroop Saxena</v>
          </cell>
          <cell r="R233" t="str">
            <v>Media</v>
          </cell>
          <cell r="U233">
            <v>0</v>
          </cell>
          <cell r="V233" t="str">
            <v>N</v>
          </cell>
          <cell r="W233" t="e">
            <v>#REF!</v>
          </cell>
          <cell r="X233" t="e">
            <v>#REF!</v>
          </cell>
          <cell r="Y233" t="str">
            <v>-</v>
          </cell>
          <cell r="AA233" t="e">
            <v>#REF!</v>
          </cell>
        </row>
        <row r="234">
          <cell r="A234">
            <v>9025893</v>
          </cell>
          <cell r="B234" t="str">
            <v>Prime Focus Technologies Limited</v>
          </cell>
          <cell r="D234">
            <v>43493</v>
          </cell>
          <cell r="E234" t="str">
            <v>Mumbai</v>
          </cell>
          <cell r="F234" t="str">
            <v>BIA+</v>
          </cell>
          <cell r="G234" t="str">
            <v>B2B</v>
          </cell>
          <cell r="H234" t="str">
            <v>Mumbai</v>
          </cell>
          <cell r="I234">
            <v>9.6869999999999998E-2</v>
          </cell>
          <cell r="J234">
            <v>9051843</v>
          </cell>
          <cell r="K234" t="str">
            <v>Prime Focus Technologies Limited</v>
          </cell>
          <cell r="L234">
            <v>130248.5</v>
          </cell>
          <cell r="M234" t="str">
            <v>Relationship</v>
          </cell>
          <cell r="P234" t="str">
            <v>Vineet Garg</v>
          </cell>
          <cell r="Q234" t="str">
            <v>Vineet Garg</v>
          </cell>
          <cell r="R234" t="str">
            <v>Mumbai</v>
          </cell>
          <cell r="U234">
            <v>0</v>
          </cell>
          <cell r="V234" t="str">
            <v>N</v>
          </cell>
          <cell r="W234" t="e">
            <v>#REF!</v>
          </cell>
          <cell r="X234" t="e">
            <v>#REF!</v>
          </cell>
          <cell r="Y234" t="str">
            <v>-</v>
          </cell>
          <cell r="AA234" t="e">
            <v>#REF!</v>
          </cell>
        </row>
        <row r="235">
          <cell r="A235">
            <v>9026010</v>
          </cell>
          <cell r="B235" t="str">
            <v>Entertainment Networks India Limited</v>
          </cell>
          <cell r="D235">
            <v>43661</v>
          </cell>
          <cell r="E235" t="str">
            <v>Bangalore</v>
          </cell>
          <cell r="F235" t="str">
            <v>BIA+</v>
          </cell>
          <cell r="G235" t="str">
            <v>B2B</v>
          </cell>
          <cell r="H235" t="str">
            <v>Bangalore</v>
          </cell>
          <cell r="I235">
            <v>6.5000000000000002E-2</v>
          </cell>
          <cell r="J235">
            <v>9051850</v>
          </cell>
          <cell r="K235" t="str">
            <v>Entertainment Networks India Limited</v>
          </cell>
          <cell r="L235">
            <v>19500</v>
          </cell>
          <cell r="M235" t="str">
            <v>Investment</v>
          </cell>
          <cell r="P235" t="str">
            <v>Paritosh Swaroop Saxena</v>
          </cell>
          <cell r="Q235" t="str">
            <v>Paritosh Swaroop Saxena</v>
          </cell>
          <cell r="R235" t="str">
            <v>Media</v>
          </cell>
          <cell r="U235">
            <v>0</v>
          </cell>
          <cell r="V235" t="str">
            <v>N</v>
          </cell>
          <cell r="W235" t="e">
            <v>#REF!</v>
          </cell>
          <cell r="X235" t="e">
            <v>#REF!</v>
          </cell>
          <cell r="Y235" t="str">
            <v>-</v>
          </cell>
          <cell r="AA235" t="e">
            <v>#REF!</v>
          </cell>
        </row>
        <row r="236">
          <cell r="A236">
            <v>9026233</v>
          </cell>
          <cell r="B236" t="str">
            <v>Tv Today Networks Limited</v>
          </cell>
          <cell r="D236">
            <v>43909</v>
          </cell>
          <cell r="E236" t="str">
            <v>NOIDA</v>
          </cell>
          <cell r="F236" t="str">
            <v>BIA+</v>
          </cell>
          <cell r="G236" t="str">
            <v>B2B</v>
          </cell>
          <cell r="H236" t="str">
            <v>NOIDA</v>
          </cell>
          <cell r="I236">
            <v>0.17916666666666667</v>
          </cell>
          <cell r="J236">
            <v>9051957</v>
          </cell>
          <cell r="K236" t="str">
            <v>Tv Today Networks Limited</v>
          </cell>
          <cell r="L236">
            <v>142083.33333333334</v>
          </cell>
          <cell r="M236" t="str">
            <v>Relationship</v>
          </cell>
          <cell r="P236" t="str">
            <v>Paritosh Swaroop Saxena</v>
          </cell>
          <cell r="Q236" t="str">
            <v>Paritosh Swaroop Saxena</v>
          </cell>
          <cell r="R236" t="str">
            <v>Media</v>
          </cell>
          <cell r="U236">
            <v>0</v>
          </cell>
          <cell r="V236" t="str">
            <v>N</v>
          </cell>
          <cell r="W236" t="e">
            <v>#REF!</v>
          </cell>
          <cell r="X236" t="e">
            <v>#REF!</v>
          </cell>
          <cell r="Y236" t="str">
            <v>-</v>
          </cell>
          <cell r="AA236" t="e">
            <v>#REF!</v>
          </cell>
        </row>
        <row r="237">
          <cell r="A237">
            <v>2341979</v>
          </cell>
          <cell r="B237" t="str">
            <v>Fare Labs Private Limited</v>
          </cell>
          <cell r="D237">
            <v>45181</v>
          </cell>
          <cell r="E237" t="str">
            <v>Gurgaon</v>
          </cell>
          <cell r="F237" t="str">
            <v>BBB</v>
          </cell>
          <cell r="G237" t="str">
            <v>B2C</v>
          </cell>
          <cell r="H237" t="str">
            <v>Gurgaon</v>
          </cell>
          <cell r="I237">
            <v>8.9990000000000001E-2</v>
          </cell>
          <cell r="J237">
            <v>9052046</v>
          </cell>
          <cell r="K237" t="str">
            <v>Fare Labs Private Limited</v>
          </cell>
          <cell r="L237">
            <v>65249</v>
          </cell>
          <cell r="M237" t="str">
            <v>Investment</v>
          </cell>
          <cell r="P237" t="str">
            <v>Lakshay Madan</v>
          </cell>
          <cell r="Q237" t="str">
            <v>Rajeev Misra</v>
          </cell>
          <cell r="R237" t="str">
            <v>Gurgaon</v>
          </cell>
          <cell r="U237">
            <v>3</v>
          </cell>
          <cell r="V237" t="str">
            <v>Y</v>
          </cell>
          <cell r="W237" t="e">
            <v>#REF!</v>
          </cell>
          <cell r="X237" t="e">
            <v>#REF!</v>
          </cell>
          <cell r="Y237" t="str">
            <v>-</v>
          </cell>
          <cell r="AA237" t="e">
            <v>#REF!</v>
          </cell>
        </row>
        <row r="238">
          <cell r="A238">
            <v>228849</v>
          </cell>
          <cell r="B238" t="str">
            <v>Head Field Solution Private Limited</v>
          </cell>
          <cell r="D238">
            <v>44242</v>
          </cell>
          <cell r="E238" t="str">
            <v>NOIDA</v>
          </cell>
          <cell r="F238" t="str">
            <v>OBB</v>
          </cell>
          <cell r="G238" t="str">
            <v>B2C</v>
          </cell>
          <cell r="H238" t="str">
            <v>NOIDA</v>
          </cell>
          <cell r="I238">
            <v>1.9990000000000001E-2</v>
          </cell>
          <cell r="J238">
            <v>9052100</v>
          </cell>
          <cell r="K238" t="str">
            <v>Head Field Solutions Private Limited</v>
          </cell>
          <cell r="L238">
            <v>173007.33666666667</v>
          </cell>
          <cell r="M238" t="str">
            <v>Relationship</v>
          </cell>
          <cell r="P238" t="str">
            <v>Kritika Bahadur</v>
          </cell>
          <cell r="Q238" t="str">
            <v>Kritika Bahadur</v>
          </cell>
          <cell r="R238" t="str">
            <v>Noida</v>
          </cell>
          <cell r="U238">
            <v>3</v>
          </cell>
          <cell r="V238" t="str">
            <v>Y</v>
          </cell>
          <cell r="W238" t="e">
            <v>#REF!</v>
          </cell>
          <cell r="X238" t="e">
            <v>#REF!</v>
          </cell>
          <cell r="Y238" t="str">
            <v>-</v>
          </cell>
          <cell r="AA238" t="e">
            <v>#REF!</v>
          </cell>
        </row>
        <row r="239">
          <cell r="A239">
            <v>9052117</v>
          </cell>
          <cell r="B239" t="str">
            <v>United Nations Educational, Scientific And Cultural Organization</v>
          </cell>
          <cell r="D239">
            <v>42460</v>
          </cell>
          <cell r="E239" t="str">
            <v>Delhi</v>
          </cell>
          <cell r="F239" t="str">
            <v>BIA+</v>
          </cell>
          <cell r="G239" t="str">
            <v>B2B</v>
          </cell>
          <cell r="H239" t="str">
            <v>Delhi</v>
          </cell>
          <cell r="I239">
            <v>0.41666666666666663</v>
          </cell>
          <cell r="J239">
            <v>9052117</v>
          </cell>
          <cell r="K239" t="str">
            <v>United Nations Educational, Scientific And Cultural Organization</v>
          </cell>
          <cell r="L239">
            <v>41666.666666666664</v>
          </cell>
          <cell r="M239" t="str">
            <v>Investment</v>
          </cell>
          <cell r="P239" t="str">
            <v>Ravi Chandana</v>
          </cell>
          <cell r="Q239" t="str">
            <v>Ravi Kala</v>
          </cell>
          <cell r="R239" t="str">
            <v>Delhi</v>
          </cell>
          <cell r="U239">
            <v>2</v>
          </cell>
          <cell r="V239" t="str">
            <v>Y</v>
          </cell>
          <cell r="W239" t="e">
            <v>#REF!</v>
          </cell>
          <cell r="X239" t="e">
            <v>#REF!</v>
          </cell>
          <cell r="Y239" t="str">
            <v>-</v>
          </cell>
          <cell r="AA239" t="e">
            <v>#REF!</v>
          </cell>
        </row>
        <row r="240">
          <cell r="A240">
            <v>9052174</v>
          </cell>
          <cell r="B240" t="str">
            <v>Shubham Housing Development Finance Company Limited</v>
          </cell>
          <cell r="D240">
            <v>42459</v>
          </cell>
          <cell r="E240" t="str">
            <v>Gurgaon</v>
          </cell>
          <cell r="F240" t="str">
            <v>BIA+</v>
          </cell>
          <cell r="G240" t="str">
            <v>B2B</v>
          </cell>
          <cell r="H240" t="str">
            <v>Gurgaon</v>
          </cell>
          <cell r="I240">
            <v>0.375</v>
          </cell>
          <cell r="J240">
            <v>9052174</v>
          </cell>
          <cell r="K240" t="str">
            <v>Shubham Housing Development Finance Company Limited</v>
          </cell>
          <cell r="L240">
            <v>37500</v>
          </cell>
          <cell r="M240" t="str">
            <v>Investment</v>
          </cell>
          <cell r="P240" t="str">
            <v>Lakshay Madan</v>
          </cell>
          <cell r="Q240" t="str">
            <v>Rajeev Misra</v>
          </cell>
          <cell r="R240" t="str">
            <v>Gurgaon</v>
          </cell>
          <cell r="U240">
            <v>2</v>
          </cell>
          <cell r="V240" t="str">
            <v>Y</v>
          </cell>
          <cell r="W240" t="e">
            <v>#REF!</v>
          </cell>
          <cell r="X240" t="e">
            <v>#REF!</v>
          </cell>
          <cell r="Y240" t="str">
            <v>-</v>
          </cell>
          <cell r="AA240" t="e">
            <v>#REF!</v>
          </cell>
        </row>
        <row r="241">
          <cell r="A241">
            <v>9052215</v>
          </cell>
          <cell r="B241" t="str">
            <v>Bharat Seats Limited</v>
          </cell>
          <cell r="D241">
            <v>42480</v>
          </cell>
          <cell r="E241" t="str">
            <v>Gurgaon</v>
          </cell>
          <cell r="F241" t="str">
            <v>BIA+</v>
          </cell>
          <cell r="G241" t="str">
            <v>B2B</v>
          </cell>
          <cell r="H241" t="str">
            <v>Gurgaon</v>
          </cell>
          <cell r="I241">
            <v>0.21666666666666667</v>
          </cell>
          <cell r="J241">
            <v>9052215</v>
          </cell>
          <cell r="K241" t="str">
            <v>Bharat Seats Limited</v>
          </cell>
          <cell r="L241">
            <v>31666.666666666668</v>
          </cell>
          <cell r="M241" t="str">
            <v>Investment</v>
          </cell>
          <cell r="P241" t="str">
            <v>Adarsh Kumar</v>
          </cell>
          <cell r="Q241" t="str">
            <v>Rajeev Misra</v>
          </cell>
          <cell r="R241" t="str">
            <v>Gurgaon</v>
          </cell>
          <cell r="U241">
            <v>2</v>
          </cell>
          <cell r="V241" t="str">
            <v>Y</v>
          </cell>
          <cell r="W241" t="e">
            <v>#REF!</v>
          </cell>
          <cell r="X241" t="e">
            <v>#REF!</v>
          </cell>
          <cell r="Y241" t="str">
            <v>-</v>
          </cell>
          <cell r="AA241" t="e">
            <v>#REF!</v>
          </cell>
        </row>
        <row r="242">
          <cell r="A242">
            <v>9052292</v>
          </cell>
          <cell r="B242" t="str">
            <v>Intrepid Tours India Private Limited</v>
          </cell>
          <cell r="D242">
            <v>42460</v>
          </cell>
          <cell r="E242" t="str">
            <v>Delhi</v>
          </cell>
          <cell r="F242" t="str">
            <v>BIA+</v>
          </cell>
          <cell r="G242" t="str">
            <v>B2B</v>
          </cell>
          <cell r="H242" t="str">
            <v>Delhi</v>
          </cell>
          <cell r="I242">
            <v>0.34583330000000001</v>
          </cell>
          <cell r="J242">
            <v>9052292</v>
          </cell>
          <cell r="K242" t="str">
            <v>Intrepid Tours And Travel India Private Limited</v>
          </cell>
          <cell r="L242">
            <v>34583.33</v>
          </cell>
          <cell r="M242" t="str">
            <v>Investment</v>
          </cell>
          <cell r="P242" t="str">
            <v>Ravi Chandana</v>
          </cell>
          <cell r="Q242" t="str">
            <v>Ravi Kala</v>
          </cell>
          <cell r="R242" t="str">
            <v>Delhi</v>
          </cell>
          <cell r="U242">
            <v>3</v>
          </cell>
          <cell r="V242" t="str">
            <v>Y</v>
          </cell>
          <cell r="W242" t="e">
            <v>#REF!</v>
          </cell>
          <cell r="X242" t="e">
            <v>#REF!</v>
          </cell>
          <cell r="Y242" t="str">
            <v>-</v>
          </cell>
          <cell r="AA242" t="e">
            <v>#REF!</v>
          </cell>
        </row>
        <row r="243">
          <cell r="A243">
            <v>209710</v>
          </cell>
          <cell r="B243" t="str">
            <v>Affordable Infrastructure And Housing Projects Private Limited</v>
          </cell>
          <cell r="D243">
            <v>43671</v>
          </cell>
          <cell r="E243" t="str">
            <v>Delhi</v>
          </cell>
          <cell r="F243" t="str">
            <v>OBB</v>
          </cell>
          <cell r="G243" t="str">
            <v>B2C</v>
          </cell>
          <cell r="H243" t="str">
            <v>Delhi</v>
          </cell>
          <cell r="I243">
            <v>2.1989999999999999E-2</v>
          </cell>
          <cell r="J243">
            <v>9052469</v>
          </cell>
          <cell r="K243" t="str">
            <v>Affordable Infrastructure And Housing Projects Private Limited</v>
          </cell>
          <cell r="L243">
            <v>342694.31866666669</v>
          </cell>
          <cell r="M243" t="str">
            <v>Relationship</v>
          </cell>
          <cell r="P243" t="str">
            <v>Syed Sadique Hussain</v>
          </cell>
          <cell r="Q243" t="str">
            <v>Rajeev Misra</v>
          </cell>
          <cell r="R243" t="str">
            <v>Gurgaon</v>
          </cell>
          <cell r="U243">
            <v>3</v>
          </cell>
          <cell r="V243" t="str">
            <v>Y</v>
          </cell>
          <cell r="W243" t="e">
            <v>#REF!</v>
          </cell>
          <cell r="X243" t="e">
            <v>#REF!</v>
          </cell>
          <cell r="Y243" t="str">
            <v>-</v>
          </cell>
          <cell r="AA243" t="e">
            <v>#REF!</v>
          </cell>
        </row>
        <row r="244">
          <cell r="A244">
            <v>192685</v>
          </cell>
          <cell r="B244" t="str">
            <v>Lite Bite Foods Private Limited</v>
          </cell>
          <cell r="D244">
            <v>43291</v>
          </cell>
          <cell r="E244" t="str">
            <v>Delhi</v>
          </cell>
          <cell r="F244" t="str">
            <v>BBB</v>
          </cell>
          <cell r="G244" t="str">
            <v>B2C</v>
          </cell>
          <cell r="H244" t="str">
            <v>Delhi</v>
          </cell>
          <cell r="I244">
            <v>5.9990000000000002E-2</v>
          </cell>
          <cell r="J244">
            <v>9052931</v>
          </cell>
          <cell r="K244" t="str">
            <v>Lite Bite Foods Private Limited</v>
          </cell>
          <cell r="L244">
            <v>119782.33333333334</v>
          </cell>
          <cell r="M244" t="str">
            <v>Relationship</v>
          </cell>
          <cell r="P244" t="str">
            <v>Adarsh Kumar</v>
          </cell>
          <cell r="Q244" t="str">
            <v>Rajeev Misra</v>
          </cell>
          <cell r="R244" t="str">
            <v>Gurgaon</v>
          </cell>
          <cell r="U244">
            <v>3</v>
          </cell>
          <cell r="V244" t="str">
            <v>Y</v>
          </cell>
          <cell r="W244" t="e">
            <v>#REF!</v>
          </cell>
          <cell r="X244" t="e">
            <v>#REF!</v>
          </cell>
          <cell r="Y244" t="str">
            <v>-</v>
          </cell>
          <cell r="AA244" t="e">
            <v>#REF!</v>
          </cell>
        </row>
        <row r="245">
          <cell r="A245">
            <v>9052951</v>
          </cell>
          <cell r="B245" t="str">
            <v>Creatnet Services Limited</v>
          </cell>
          <cell r="D245">
            <v>42507</v>
          </cell>
          <cell r="E245" t="str">
            <v>NOIDA</v>
          </cell>
          <cell r="F245" t="str">
            <v>MBIA</v>
          </cell>
          <cell r="G245" t="str">
            <v>B2B</v>
          </cell>
          <cell r="H245" t="str">
            <v>NOIDA</v>
          </cell>
          <cell r="I245">
            <v>0.32500000000000001</v>
          </cell>
          <cell r="J245">
            <v>9052951</v>
          </cell>
          <cell r="K245" t="str">
            <v>Creatnet Services Limited</v>
          </cell>
          <cell r="L245">
            <v>32500</v>
          </cell>
          <cell r="M245" t="str">
            <v>Investment</v>
          </cell>
          <cell r="P245" t="str">
            <v>Mithilesh Vishwakarma</v>
          </cell>
          <cell r="Q245" t="str">
            <v>Kritika Bahadur</v>
          </cell>
          <cell r="R245" t="str">
            <v>Noida</v>
          </cell>
          <cell r="U245">
            <v>1</v>
          </cell>
          <cell r="V245" t="str">
            <v>Y</v>
          </cell>
          <cell r="W245" t="e">
            <v>#REF!</v>
          </cell>
          <cell r="X245" t="e">
            <v>#REF!</v>
          </cell>
          <cell r="Y245" t="str">
            <v>-</v>
          </cell>
          <cell r="AA245" t="e">
            <v>#REF!</v>
          </cell>
        </row>
        <row r="246">
          <cell r="A246">
            <v>9052974</v>
          </cell>
          <cell r="B246" t="str">
            <v>Anglo Eastern Maritime Training Centre</v>
          </cell>
          <cell r="D246">
            <v>42537</v>
          </cell>
          <cell r="E246" t="str">
            <v>Delhi</v>
          </cell>
          <cell r="F246" t="str">
            <v>BIA+</v>
          </cell>
          <cell r="G246" t="str">
            <v>B2B</v>
          </cell>
          <cell r="H246" t="str">
            <v>Delhi</v>
          </cell>
          <cell r="I246">
            <v>0.5</v>
          </cell>
          <cell r="J246">
            <v>9052974</v>
          </cell>
          <cell r="K246" t="str">
            <v>Anglo Eastern Maritime Training Centre</v>
          </cell>
          <cell r="L246">
            <v>50000</v>
          </cell>
          <cell r="M246" t="str">
            <v>Investment</v>
          </cell>
          <cell r="P246" t="str">
            <v>Bijendra Singh</v>
          </cell>
          <cell r="Q246" t="str">
            <v>Ravi Kala</v>
          </cell>
          <cell r="R246" t="str">
            <v>Delhi</v>
          </cell>
          <cell r="U246">
            <v>2</v>
          </cell>
          <cell r="V246" t="str">
            <v>Y</v>
          </cell>
          <cell r="W246" t="e">
            <v>#REF!</v>
          </cell>
          <cell r="X246" t="e">
            <v>#REF!</v>
          </cell>
          <cell r="Y246" t="str">
            <v>-</v>
          </cell>
          <cell r="AA246" t="e">
            <v>#REF!</v>
          </cell>
        </row>
        <row r="247">
          <cell r="A247">
            <v>9053110</v>
          </cell>
          <cell r="B247" t="str">
            <v>Acurus Solutions Private Limited</v>
          </cell>
          <cell r="D247">
            <v>42536</v>
          </cell>
          <cell r="E247" t="str">
            <v>Chennai</v>
          </cell>
          <cell r="F247" t="str">
            <v>BIA+</v>
          </cell>
          <cell r="G247" t="str">
            <v>B2B</v>
          </cell>
          <cell r="H247" t="str">
            <v>Chennai</v>
          </cell>
          <cell r="I247">
            <v>0.47499999999999998</v>
          </cell>
          <cell r="J247">
            <v>9053110</v>
          </cell>
          <cell r="K247" t="str">
            <v>Acurus Solutions Private Limited</v>
          </cell>
          <cell r="L247">
            <v>47500</v>
          </cell>
          <cell r="M247" t="str">
            <v>Investment</v>
          </cell>
          <cell r="P247" t="str">
            <v>Saranya R</v>
          </cell>
          <cell r="Q247" t="str">
            <v>Vineet Jose</v>
          </cell>
          <cell r="R247" t="str">
            <v>Bangalore-1</v>
          </cell>
          <cell r="U247">
            <v>2</v>
          </cell>
          <cell r="V247" t="str">
            <v>Y</v>
          </cell>
          <cell r="W247" t="e">
            <v>#REF!</v>
          </cell>
          <cell r="X247" t="e">
            <v>#REF!</v>
          </cell>
          <cell r="Y247" t="str">
            <v>-</v>
          </cell>
          <cell r="AA247" t="e">
            <v>#REF!</v>
          </cell>
        </row>
        <row r="248">
          <cell r="A248">
            <v>9053191</v>
          </cell>
          <cell r="B248" t="str">
            <v>Sunrise Sports (India) Private Limited</v>
          </cell>
          <cell r="D248">
            <v>42527</v>
          </cell>
          <cell r="E248" t="str">
            <v>Delhi</v>
          </cell>
          <cell r="F248" t="str">
            <v>BIA+</v>
          </cell>
          <cell r="G248" t="str">
            <v>B2B</v>
          </cell>
          <cell r="H248" t="str">
            <v>Delhi</v>
          </cell>
          <cell r="I248">
            <v>0.31</v>
          </cell>
          <cell r="J248">
            <v>9053191</v>
          </cell>
          <cell r="K248" t="str">
            <v>Sunrise Sports (India) Private Limited</v>
          </cell>
          <cell r="L248">
            <v>31000</v>
          </cell>
          <cell r="M248" t="str">
            <v>Investment</v>
          </cell>
          <cell r="P248" t="str">
            <v>Bijendra Singh</v>
          </cell>
          <cell r="Q248" t="str">
            <v>Ravi Kala</v>
          </cell>
          <cell r="R248" t="str">
            <v>Delhi</v>
          </cell>
          <cell r="U248">
            <v>2</v>
          </cell>
          <cell r="V248" t="str">
            <v>Y</v>
          </cell>
          <cell r="W248" t="e">
            <v>#REF!</v>
          </cell>
          <cell r="X248" t="e">
            <v>#REF!</v>
          </cell>
          <cell r="Y248" t="str">
            <v>-</v>
          </cell>
          <cell r="AA248" t="e">
            <v>#REF!</v>
          </cell>
        </row>
        <row r="249">
          <cell r="A249">
            <v>9053195</v>
          </cell>
          <cell r="B249" t="str">
            <v>Eci Telecom India Private Limited</v>
          </cell>
          <cell r="D249">
            <v>42541</v>
          </cell>
          <cell r="E249" t="str">
            <v>Mumbai</v>
          </cell>
          <cell r="F249" t="str">
            <v>BIA+</v>
          </cell>
          <cell r="G249" t="str">
            <v>B2B</v>
          </cell>
          <cell r="H249" t="str">
            <v>Mumbai</v>
          </cell>
          <cell r="I249">
            <v>0.41666666666666663</v>
          </cell>
          <cell r="J249">
            <v>9053195</v>
          </cell>
          <cell r="K249" t="str">
            <v>Eci Telecom India Private Limited</v>
          </cell>
          <cell r="L249">
            <v>41666.666666666664</v>
          </cell>
          <cell r="M249" t="str">
            <v>Investment</v>
          </cell>
          <cell r="P249" t="str">
            <v>Nilesh Madhuker Zodape</v>
          </cell>
          <cell r="Q249" t="str">
            <v>Vineet Garg</v>
          </cell>
          <cell r="R249" t="str">
            <v>Mumbai</v>
          </cell>
          <cell r="U249">
            <v>2</v>
          </cell>
          <cell r="V249" t="str">
            <v>Y</v>
          </cell>
          <cell r="W249" t="e">
            <v>#REF!</v>
          </cell>
          <cell r="X249" t="e">
            <v>#REF!</v>
          </cell>
          <cell r="Y249" t="str">
            <v>-</v>
          </cell>
          <cell r="AA249" t="e">
            <v>#REF!</v>
          </cell>
        </row>
        <row r="250">
          <cell r="A250">
            <v>9053319</v>
          </cell>
          <cell r="B250" t="str">
            <v>Parijat Industries (India) Limited</v>
          </cell>
          <cell r="D250">
            <v>42520</v>
          </cell>
          <cell r="E250" t="str">
            <v>Delhi</v>
          </cell>
          <cell r="F250" t="str">
            <v>BIA+</v>
          </cell>
          <cell r="G250" t="str">
            <v>B2B</v>
          </cell>
          <cell r="H250" t="str">
            <v>Delhi</v>
          </cell>
          <cell r="I250">
            <v>0.13333333333333333</v>
          </cell>
          <cell r="J250">
            <v>9053319</v>
          </cell>
          <cell r="K250" t="str">
            <v>Parijat Industries India Private Limited</v>
          </cell>
          <cell r="L250">
            <v>32500</v>
          </cell>
          <cell r="M250" t="str">
            <v>Investment</v>
          </cell>
          <cell r="P250" t="str">
            <v>Rishab Prasad</v>
          </cell>
          <cell r="Q250" t="str">
            <v>Ravi Kala</v>
          </cell>
          <cell r="R250" t="str">
            <v>Delhi</v>
          </cell>
          <cell r="U250">
            <v>2</v>
          </cell>
          <cell r="V250" t="str">
            <v>Y</v>
          </cell>
          <cell r="W250" t="e">
            <v>#REF!</v>
          </cell>
          <cell r="X250" t="e">
            <v>#REF!</v>
          </cell>
          <cell r="Y250" t="str">
            <v>-</v>
          </cell>
          <cell r="AA250" t="e">
            <v>#REF!</v>
          </cell>
        </row>
        <row r="251">
          <cell r="A251">
            <v>9053347</v>
          </cell>
          <cell r="B251" t="str">
            <v>Ampin Energy Transition Private Limited</v>
          </cell>
          <cell r="D251">
            <v>42556</v>
          </cell>
          <cell r="E251" t="str">
            <v>Delhi</v>
          </cell>
          <cell r="F251" t="str">
            <v>BIA+</v>
          </cell>
          <cell r="G251" t="str">
            <v>B2B</v>
          </cell>
          <cell r="H251" t="str">
            <v>Delhi</v>
          </cell>
          <cell r="I251">
            <v>0.32500000000000001</v>
          </cell>
          <cell r="J251">
            <v>9053347</v>
          </cell>
          <cell r="K251" t="str">
            <v>Ampin Energy Transition Private Limited</v>
          </cell>
          <cell r="L251">
            <v>32500</v>
          </cell>
          <cell r="M251" t="str">
            <v>Investment</v>
          </cell>
          <cell r="P251" t="str">
            <v>Bijendra Singh</v>
          </cell>
          <cell r="Q251" t="str">
            <v>Ravi Kala</v>
          </cell>
          <cell r="R251" t="str">
            <v>Delhi</v>
          </cell>
          <cell r="U251">
            <v>2</v>
          </cell>
          <cell r="V251" t="str">
            <v>Y</v>
          </cell>
          <cell r="W251" t="e">
            <v>#REF!</v>
          </cell>
          <cell r="X251" t="e">
            <v>#REF!</v>
          </cell>
          <cell r="Y251" t="str">
            <v>-</v>
          </cell>
          <cell r="AA251" t="e">
            <v>#REF!</v>
          </cell>
        </row>
        <row r="252">
          <cell r="A252">
            <v>9019714</v>
          </cell>
          <cell r="B252" t="str">
            <v>Jindal Stainless Limited</v>
          </cell>
          <cell r="D252">
            <v>45024</v>
          </cell>
          <cell r="E252" t="str">
            <v>Delhi</v>
          </cell>
          <cell r="F252" t="str">
            <v>BIA+</v>
          </cell>
          <cell r="G252" t="str">
            <v>B2B</v>
          </cell>
          <cell r="H252" t="str">
            <v>Delhi</v>
          </cell>
          <cell r="I252">
            <v>0.68333333333333324</v>
          </cell>
          <cell r="J252">
            <v>9053470</v>
          </cell>
          <cell r="K252" t="str">
            <v>Jindal Stainless Limited</v>
          </cell>
          <cell r="L252">
            <v>143333.33333333331</v>
          </cell>
          <cell r="M252" t="str">
            <v>Relationship</v>
          </cell>
          <cell r="P252" t="str">
            <v>Syed Sadique Hussain</v>
          </cell>
          <cell r="Q252" t="str">
            <v>Rajeev Misra</v>
          </cell>
          <cell r="R252" t="str">
            <v>Gurgaon</v>
          </cell>
          <cell r="U252">
            <v>3</v>
          </cell>
          <cell r="V252" t="str">
            <v>Y</v>
          </cell>
          <cell r="W252" t="e">
            <v>#REF!</v>
          </cell>
          <cell r="X252" t="e">
            <v>#REF!</v>
          </cell>
          <cell r="Y252" t="str">
            <v>-</v>
          </cell>
          <cell r="AA252" t="e">
            <v>#REF!</v>
          </cell>
        </row>
        <row r="253">
          <cell r="A253">
            <v>9054294</v>
          </cell>
          <cell r="B253" t="str">
            <v>Highlands Infotech Private Limited</v>
          </cell>
          <cell r="D253">
            <v>42567</v>
          </cell>
          <cell r="E253" t="str">
            <v>NOIDA</v>
          </cell>
          <cell r="F253" t="str">
            <v>BIA+</v>
          </cell>
          <cell r="G253" t="str">
            <v>B2B</v>
          </cell>
          <cell r="H253" t="str">
            <v>NOIDA</v>
          </cell>
          <cell r="I253">
            <v>0.1</v>
          </cell>
          <cell r="J253">
            <v>9054294</v>
          </cell>
          <cell r="K253" t="str">
            <v>Highlands Infotech Private Limited</v>
          </cell>
          <cell r="L253">
            <v>41666.665999999997</v>
          </cell>
          <cell r="M253" t="str">
            <v>Investment</v>
          </cell>
          <cell r="P253" t="str">
            <v>Mithilesh Vishwakarma</v>
          </cell>
          <cell r="Q253" t="str">
            <v>Kritika Bahadur</v>
          </cell>
          <cell r="R253" t="str">
            <v>Noida</v>
          </cell>
          <cell r="U253">
            <v>0</v>
          </cell>
          <cell r="V253" t="str">
            <v>N</v>
          </cell>
          <cell r="W253" t="e">
            <v>#REF!</v>
          </cell>
          <cell r="X253" t="e">
            <v>#REF!</v>
          </cell>
          <cell r="Y253" t="str">
            <v>-</v>
          </cell>
          <cell r="AA253" t="e">
            <v>#REF!</v>
          </cell>
        </row>
        <row r="254">
          <cell r="A254">
            <v>9054392</v>
          </cell>
          <cell r="B254" t="str">
            <v>Kraft Bpo Solutions Private Limited</v>
          </cell>
          <cell r="D254">
            <v>44035</v>
          </cell>
          <cell r="E254" t="str">
            <v>Bangalore</v>
          </cell>
          <cell r="F254" t="str">
            <v>MBIA</v>
          </cell>
          <cell r="G254" t="str">
            <v>B2B</v>
          </cell>
          <cell r="H254" t="str">
            <v>Bangalore</v>
          </cell>
          <cell r="I254">
            <v>0.65</v>
          </cell>
          <cell r="J254">
            <v>9054392</v>
          </cell>
          <cell r="K254" t="str">
            <v>Kraft Bpo Solutions Private Limited</v>
          </cell>
          <cell r="L254">
            <v>130000</v>
          </cell>
          <cell r="M254" t="str">
            <v>Relationship</v>
          </cell>
          <cell r="P254" t="str">
            <v>Punganuru Shanmugam</v>
          </cell>
          <cell r="Q254" t="str">
            <v>Biswa Ranjan Behera</v>
          </cell>
          <cell r="R254" t="str">
            <v>Bangalore-2</v>
          </cell>
          <cell r="U254">
            <v>3</v>
          </cell>
          <cell r="V254" t="str">
            <v>Y</v>
          </cell>
          <cell r="W254" t="e">
            <v>#REF!</v>
          </cell>
          <cell r="X254" t="e">
            <v>#REF!</v>
          </cell>
          <cell r="Y254" t="str">
            <v>-</v>
          </cell>
          <cell r="AA254" t="e">
            <v>#REF!</v>
          </cell>
        </row>
        <row r="255">
          <cell r="A255">
            <v>9054510</v>
          </cell>
          <cell r="B255" t="str">
            <v>Dawat-E-Hadiyah</v>
          </cell>
          <cell r="D255">
            <v>42591</v>
          </cell>
          <cell r="E255" t="str">
            <v>Mumbai</v>
          </cell>
          <cell r="F255" t="str">
            <v>BIA+</v>
          </cell>
          <cell r="G255" t="str">
            <v>B2B</v>
          </cell>
          <cell r="H255" t="str">
            <v>Mumbai</v>
          </cell>
          <cell r="I255">
            <v>0.45916666666666667</v>
          </cell>
          <cell r="J255">
            <v>9054510</v>
          </cell>
          <cell r="K255" t="str">
            <v>Dawat-E-Hadiyah</v>
          </cell>
          <cell r="L255">
            <v>45916.666666666664</v>
          </cell>
          <cell r="M255" t="str">
            <v>Investment</v>
          </cell>
          <cell r="P255" t="str">
            <v>Nilesh Madhuker Zodape</v>
          </cell>
          <cell r="Q255" t="str">
            <v>Vineet Garg</v>
          </cell>
          <cell r="R255" t="str">
            <v>Mumbai</v>
          </cell>
          <cell r="U255">
            <v>1</v>
          </cell>
          <cell r="V255" t="str">
            <v>Y</v>
          </cell>
          <cell r="W255" t="e">
            <v>#REF!</v>
          </cell>
          <cell r="X255" t="e">
            <v>#REF!</v>
          </cell>
          <cell r="Y255" t="str">
            <v>-</v>
          </cell>
          <cell r="AA255" t="e">
            <v>#REF!</v>
          </cell>
        </row>
        <row r="256">
          <cell r="A256">
            <v>9054863</v>
          </cell>
          <cell r="B256" t="str">
            <v>Transformative Learning Solutions Private Limited</v>
          </cell>
          <cell r="D256">
            <v>44407</v>
          </cell>
          <cell r="E256" t="str">
            <v>Gurgaon</v>
          </cell>
          <cell r="F256" t="str">
            <v>BIA+</v>
          </cell>
          <cell r="G256" t="str">
            <v>B2B</v>
          </cell>
          <cell r="H256" t="str">
            <v>Gurgaon</v>
          </cell>
          <cell r="I256">
            <v>0.33333333333333337</v>
          </cell>
          <cell r="J256">
            <v>9054863</v>
          </cell>
          <cell r="K256" t="str">
            <v>Transformative Learning Solutions Private Limited</v>
          </cell>
          <cell r="L256">
            <v>49166.666666666672</v>
          </cell>
          <cell r="M256" t="str">
            <v>Investment</v>
          </cell>
          <cell r="P256" t="str">
            <v>Syed Sadique Hussain</v>
          </cell>
          <cell r="Q256" t="str">
            <v>Rajeev Misra</v>
          </cell>
          <cell r="R256" t="str">
            <v>Gurgaon</v>
          </cell>
          <cell r="U256">
            <v>3</v>
          </cell>
          <cell r="V256" t="str">
            <v>Y</v>
          </cell>
          <cell r="W256" t="e">
            <v>#REF!</v>
          </cell>
          <cell r="X256" t="e">
            <v>#REF!</v>
          </cell>
          <cell r="Y256" t="str">
            <v>-</v>
          </cell>
          <cell r="AA256" t="e">
            <v>#REF!</v>
          </cell>
        </row>
        <row r="257">
          <cell r="A257">
            <v>2326859</v>
          </cell>
          <cell r="B257" t="str">
            <v>Motilal Oswal Financial Services Limited</v>
          </cell>
          <cell r="D257">
            <v>44743</v>
          </cell>
          <cell r="E257" t="str">
            <v>NOIDA</v>
          </cell>
          <cell r="F257" t="str">
            <v>BBB</v>
          </cell>
          <cell r="G257" t="str">
            <v>B2C</v>
          </cell>
          <cell r="H257" t="str">
            <v>NOIDA</v>
          </cell>
          <cell r="I257">
            <v>4.999E-2</v>
          </cell>
          <cell r="J257">
            <v>9054977</v>
          </cell>
          <cell r="K257" t="str">
            <v>Motilal Oswal Financial Services Limited</v>
          </cell>
          <cell r="L257">
            <v>50497</v>
          </cell>
          <cell r="M257" t="str">
            <v>Investment</v>
          </cell>
          <cell r="P257" t="str">
            <v>Vineet Garg</v>
          </cell>
          <cell r="Q257" t="str">
            <v>Vineet Garg</v>
          </cell>
          <cell r="R257" t="str">
            <v>Mumbai</v>
          </cell>
          <cell r="U257">
            <v>0</v>
          </cell>
          <cell r="V257" t="str">
            <v>N</v>
          </cell>
          <cell r="W257" t="e">
            <v>#REF!</v>
          </cell>
          <cell r="X257" t="e">
            <v>#REF!</v>
          </cell>
          <cell r="Y257" t="str">
            <v>-</v>
          </cell>
          <cell r="AA257" t="e">
            <v>#REF!</v>
          </cell>
        </row>
        <row r="258">
          <cell r="A258">
            <v>2346957</v>
          </cell>
          <cell r="B258" t="str">
            <v>Upstox Securities Private Limited</v>
          </cell>
          <cell r="D258">
            <v>45528</v>
          </cell>
          <cell r="E258" t="str">
            <v>Mumbai</v>
          </cell>
          <cell r="F258" t="str">
            <v>OBB</v>
          </cell>
          <cell r="G258" t="str">
            <v>B2C</v>
          </cell>
          <cell r="H258" t="str">
            <v>Mumbai</v>
          </cell>
          <cell r="I258">
            <v>2.9989999999999999E-2</v>
          </cell>
          <cell r="J258">
            <v>9055129</v>
          </cell>
          <cell r="K258" t="str">
            <v>Rksv Securities India Private Limited</v>
          </cell>
          <cell r="L258">
            <v>51332.332000000002</v>
          </cell>
          <cell r="M258" t="str">
            <v>Investment</v>
          </cell>
          <cell r="P258" t="str">
            <v>Nilesh Madhuker Zodape</v>
          </cell>
          <cell r="Q258" t="str">
            <v>Vineet Garg</v>
          </cell>
          <cell r="R258" t="str">
            <v>Mumbai</v>
          </cell>
          <cell r="U258">
            <v>1</v>
          </cell>
          <cell r="V258" t="str">
            <v>Y</v>
          </cell>
          <cell r="W258" t="e">
            <v>#REF!</v>
          </cell>
          <cell r="X258" t="e">
            <v>#REF!</v>
          </cell>
          <cell r="Y258" t="str">
            <v>-</v>
          </cell>
          <cell r="AA258" t="e">
            <v>#REF!</v>
          </cell>
        </row>
        <row r="259">
          <cell r="A259">
            <v>9056161</v>
          </cell>
          <cell r="B259" t="str">
            <v>Odgers Berndtson India Private Limited</v>
          </cell>
          <cell r="D259">
            <v>42664</v>
          </cell>
          <cell r="E259" t="str">
            <v>Gurgaon</v>
          </cell>
          <cell r="F259" t="str">
            <v>BIA+</v>
          </cell>
          <cell r="G259" t="str">
            <v>B2B</v>
          </cell>
          <cell r="H259" t="str">
            <v>Gurgaon</v>
          </cell>
          <cell r="I259">
            <v>0.5</v>
          </cell>
          <cell r="J259">
            <v>9056161</v>
          </cell>
          <cell r="K259" t="str">
            <v>Odgers Berndtson India Private Limited</v>
          </cell>
          <cell r="L259">
            <v>50000</v>
          </cell>
          <cell r="M259" t="str">
            <v>Investment</v>
          </cell>
          <cell r="P259" t="str">
            <v>Lakshay Madan</v>
          </cell>
          <cell r="Q259" t="str">
            <v>Rajeev Misra</v>
          </cell>
          <cell r="R259" t="str">
            <v>Gurgaon</v>
          </cell>
          <cell r="U259">
            <v>1</v>
          </cell>
          <cell r="V259" t="str">
            <v>Y</v>
          </cell>
          <cell r="W259" t="e">
            <v>#REF!</v>
          </cell>
          <cell r="X259" t="e">
            <v>#REF!</v>
          </cell>
          <cell r="Y259" t="str">
            <v>-</v>
          </cell>
          <cell r="AA259" t="e">
            <v>#REF!</v>
          </cell>
        </row>
        <row r="260">
          <cell r="A260">
            <v>2339228</v>
          </cell>
          <cell r="B260" t="str">
            <v>Karl Storz Endoscopy India Private Limited</v>
          </cell>
          <cell r="D260">
            <v>45040</v>
          </cell>
          <cell r="E260" t="str">
            <v>Delhi</v>
          </cell>
          <cell r="F260" t="str">
            <v>BBB</v>
          </cell>
          <cell r="G260" t="str">
            <v>B2C</v>
          </cell>
          <cell r="H260" t="str">
            <v>Delhi</v>
          </cell>
          <cell r="I260">
            <v>4.999E-2</v>
          </cell>
          <cell r="J260">
            <v>9056336</v>
          </cell>
          <cell r="K260" t="str">
            <v>Karl Storz Endoscopy India Private Limited</v>
          </cell>
          <cell r="L260">
            <v>46665.666666666664</v>
          </cell>
          <cell r="M260" t="str">
            <v>Investment</v>
          </cell>
          <cell r="P260" t="str">
            <v>Ravi Chandana</v>
          </cell>
          <cell r="Q260" t="str">
            <v>Ravi Kala</v>
          </cell>
          <cell r="R260" t="str">
            <v>Delhi</v>
          </cell>
          <cell r="U260">
            <v>2</v>
          </cell>
          <cell r="V260" t="str">
            <v>Y</v>
          </cell>
          <cell r="W260" t="e">
            <v>#REF!</v>
          </cell>
          <cell r="X260" t="e">
            <v>#REF!</v>
          </cell>
          <cell r="Y260" t="str">
            <v>-</v>
          </cell>
          <cell r="AA260" t="e">
            <v>#REF!</v>
          </cell>
        </row>
        <row r="261">
          <cell r="A261">
            <v>207760</v>
          </cell>
          <cell r="B261" t="str">
            <v>Rohlig India Private Limited</v>
          </cell>
          <cell r="D261">
            <v>43634</v>
          </cell>
          <cell r="E261" t="str">
            <v>Bangalore</v>
          </cell>
          <cell r="F261" t="str">
            <v>BBB</v>
          </cell>
          <cell r="G261" t="str">
            <v>B2C</v>
          </cell>
          <cell r="H261" t="str">
            <v>Bangalore</v>
          </cell>
          <cell r="I261">
            <v>2.9989999999999999E-2</v>
          </cell>
          <cell r="J261">
            <v>9056480</v>
          </cell>
          <cell r="K261" t="str">
            <v>Rohlig Blue Services India Private Limited</v>
          </cell>
          <cell r="L261">
            <v>77330.333333333343</v>
          </cell>
          <cell r="M261" t="str">
            <v>Investment</v>
          </cell>
          <cell r="P261" t="str">
            <v>Punganuru Shanmugam</v>
          </cell>
          <cell r="Q261" t="str">
            <v>Biswa Ranjan Behera</v>
          </cell>
          <cell r="R261" t="str">
            <v>Bangalore-2</v>
          </cell>
          <cell r="U261">
            <v>3</v>
          </cell>
          <cell r="V261" t="str">
            <v>Y</v>
          </cell>
          <cell r="W261" t="e">
            <v>#REF!</v>
          </cell>
          <cell r="X261" t="e">
            <v>#REF!</v>
          </cell>
          <cell r="Y261" t="str">
            <v>-</v>
          </cell>
          <cell r="AA261" t="e">
            <v>#REF!</v>
          </cell>
        </row>
        <row r="262">
          <cell r="A262">
            <v>9056609</v>
          </cell>
          <cell r="B262" t="str">
            <v>Perfect Digital Media Resources Private Limited</v>
          </cell>
          <cell r="D262">
            <v>42647</v>
          </cell>
          <cell r="E262" t="str">
            <v>Chennai</v>
          </cell>
          <cell r="F262" t="str">
            <v>BIA+</v>
          </cell>
          <cell r="G262" t="str">
            <v>B2B</v>
          </cell>
          <cell r="H262" t="str">
            <v>Chennai</v>
          </cell>
          <cell r="I262">
            <v>0.36666669999999996</v>
          </cell>
          <cell r="J262">
            <v>9056609</v>
          </cell>
          <cell r="K262" t="str">
            <v>Perfect Digital Media Resources Private Limited</v>
          </cell>
          <cell r="L262">
            <v>36666.67</v>
          </cell>
          <cell r="M262" t="str">
            <v>Investment</v>
          </cell>
          <cell r="P262" t="str">
            <v>Saranya R</v>
          </cell>
          <cell r="Q262" t="str">
            <v>Vineet Jose</v>
          </cell>
          <cell r="R262" t="str">
            <v>Bangalore-1</v>
          </cell>
          <cell r="U262">
            <v>2</v>
          </cell>
          <cell r="V262" t="str">
            <v>Y</v>
          </cell>
          <cell r="W262" t="e">
            <v>#REF!</v>
          </cell>
          <cell r="X262" t="e">
            <v>#REF!</v>
          </cell>
          <cell r="Y262" t="str">
            <v>-</v>
          </cell>
          <cell r="AA262" t="e">
            <v>#REF!</v>
          </cell>
        </row>
        <row r="263">
          <cell r="A263">
            <v>9056966</v>
          </cell>
          <cell r="B263" t="str">
            <v>Hba International India Private Limited</v>
          </cell>
          <cell r="D263">
            <v>42705</v>
          </cell>
          <cell r="E263" t="str">
            <v>Delhi</v>
          </cell>
          <cell r="F263" t="str">
            <v>BIA+</v>
          </cell>
          <cell r="G263" t="str">
            <v>B2B</v>
          </cell>
          <cell r="H263" t="str">
            <v>Delhi</v>
          </cell>
          <cell r="I263">
            <v>0.35</v>
          </cell>
          <cell r="J263">
            <v>9056966</v>
          </cell>
          <cell r="K263" t="str">
            <v>Hba International India Private Limited</v>
          </cell>
          <cell r="L263">
            <v>35000</v>
          </cell>
          <cell r="M263" t="str">
            <v>Investment</v>
          </cell>
          <cell r="P263" t="str">
            <v>Ravi Chandana</v>
          </cell>
          <cell r="Q263" t="str">
            <v>Ravi Kala</v>
          </cell>
          <cell r="R263" t="str">
            <v>Delhi</v>
          </cell>
          <cell r="U263">
            <v>1</v>
          </cell>
          <cell r="V263" t="str">
            <v>Y</v>
          </cell>
          <cell r="W263" t="e">
            <v>#REF!</v>
          </cell>
          <cell r="X263" t="e">
            <v>#REF!</v>
          </cell>
          <cell r="Y263" t="str">
            <v>-</v>
          </cell>
          <cell r="AA263" t="e">
            <v>#REF!</v>
          </cell>
        </row>
        <row r="264">
          <cell r="A264">
            <v>9056984</v>
          </cell>
          <cell r="B264" t="str">
            <v>Showtime Events (I) Private Limited</v>
          </cell>
          <cell r="D264">
            <v>42661</v>
          </cell>
          <cell r="E264" t="str">
            <v>Gurgaon</v>
          </cell>
          <cell r="F264" t="str">
            <v>BIA+</v>
          </cell>
          <cell r="G264" t="str">
            <v>B2B</v>
          </cell>
          <cell r="H264" t="str">
            <v>Gurgaon</v>
          </cell>
          <cell r="I264">
            <v>0.39166669999999998</v>
          </cell>
          <cell r="J264">
            <v>9056984</v>
          </cell>
          <cell r="K264" t="str">
            <v>Showtime Events (I) Private Limited</v>
          </cell>
          <cell r="L264">
            <v>39166.67</v>
          </cell>
          <cell r="M264" t="str">
            <v>Investment</v>
          </cell>
          <cell r="P264" t="str">
            <v>Syed Sadique Hussain</v>
          </cell>
          <cell r="Q264" t="str">
            <v>Rajeev Misra</v>
          </cell>
          <cell r="R264" t="str">
            <v>Gurgaon</v>
          </cell>
          <cell r="U264">
            <v>1</v>
          </cell>
          <cell r="V264" t="str">
            <v>Y</v>
          </cell>
          <cell r="W264" t="e">
            <v>#REF!</v>
          </cell>
          <cell r="X264" t="e">
            <v>#REF!</v>
          </cell>
          <cell r="Y264" t="str">
            <v>-</v>
          </cell>
          <cell r="AA264" t="e">
            <v>#REF!</v>
          </cell>
        </row>
        <row r="265">
          <cell r="A265">
            <v>9057136</v>
          </cell>
          <cell r="B265" t="str">
            <v>Centrient Pharmaceuticals India Private Limited</v>
          </cell>
          <cell r="D265">
            <v>42956</v>
          </cell>
          <cell r="E265" t="str">
            <v>Gurgaon</v>
          </cell>
          <cell r="F265" t="str">
            <v>BIA+</v>
          </cell>
          <cell r="G265" t="str">
            <v>B2B</v>
          </cell>
          <cell r="H265" t="str">
            <v>Gurgaon</v>
          </cell>
          <cell r="I265">
            <v>0.4583333</v>
          </cell>
          <cell r="J265">
            <v>9057136</v>
          </cell>
          <cell r="K265" t="str">
            <v>Centrient Pharmaceuticals India Private Limited</v>
          </cell>
          <cell r="L265">
            <v>45833.33</v>
          </cell>
          <cell r="M265" t="str">
            <v>Investment</v>
          </cell>
          <cell r="P265" t="str">
            <v>Adarsh Kumar</v>
          </cell>
          <cell r="Q265" t="str">
            <v>Rajeev Misra</v>
          </cell>
          <cell r="R265" t="str">
            <v>Gurgaon</v>
          </cell>
          <cell r="U265">
            <v>3</v>
          </cell>
          <cell r="V265" t="str">
            <v>Y</v>
          </cell>
          <cell r="W265" t="e">
            <v>#REF!</v>
          </cell>
          <cell r="X265" t="e">
            <v>#REF!</v>
          </cell>
          <cell r="Y265" t="str">
            <v>-</v>
          </cell>
          <cell r="AA265" t="e">
            <v>#REF!</v>
          </cell>
        </row>
        <row r="266">
          <cell r="A266">
            <v>9057865</v>
          </cell>
          <cell r="B266" t="str">
            <v>Bodycare International Limited</v>
          </cell>
          <cell r="D266">
            <v>42724</v>
          </cell>
          <cell r="E266" t="str">
            <v>Delhi</v>
          </cell>
          <cell r="F266" t="str">
            <v>BIA+</v>
          </cell>
          <cell r="G266" t="str">
            <v>B2B</v>
          </cell>
          <cell r="H266" t="str">
            <v>Delhi</v>
          </cell>
          <cell r="I266">
            <v>0.1777</v>
          </cell>
          <cell r="J266">
            <v>9057865</v>
          </cell>
          <cell r="K266" t="str">
            <v>Bodycare International Limited</v>
          </cell>
          <cell r="L266">
            <v>35540</v>
          </cell>
          <cell r="M266" t="str">
            <v>Investment</v>
          </cell>
          <cell r="P266" t="str">
            <v>Rishab Prasad</v>
          </cell>
          <cell r="Q266" t="str">
            <v>Ravi Kala</v>
          </cell>
          <cell r="R266" t="str">
            <v>Delhi</v>
          </cell>
          <cell r="U266">
            <v>2</v>
          </cell>
          <cell r="V266" t="str">
            <v>Y</v>
          </cell>
          <cell r="W266" t="e">
            <v>#REF!</v>
          </cell>
          <cell r="X266" t="e">
            <v>#REF!</v>
          </cell>
          <cell r="Y266">
            <v>46128</v>
          </cell>
          <cell r="AA266" t="e">
            <v>#REF!</v>
          </cell>
        </row>
        <row r="267">
          <cell r="A267">
            <v>9058090</v>
          </cell>
          <cell r="B267" t="str">
            <v>Oneassist Consumer Solutions Private Limited</v>
          </cell>
          <cell r="D267">
            <v>42716</v>
          </cell>
          <cell r="E267" t="str">
            <v>Gurgaon</v>
          </cell>
          <cell r="F267" t="str">
            <v>BIA+</v>
          </cell>
          <cell r="G267" t="str">
            <v>B2B</v>
          </cell>
          <cell r="H267" t="str">
            <v>Gurgaon</v>
          </cell>
          <cell r="I267">
            <v>0.13333333333333333</v>
          </cell>
          <cell r="J267">
            <v>9058090</v>
          </cell>
          <cell r="K267" t="str">
            <v>Oneassist Consumer Solutions Private Limited</v>
          </cell>
          <cell r="L267">
            <v>42500</v>
          </cell>
          <cell r="M267" t="str">
            <v>Investment</v>
          </cell>
          <cell r="P267" t="str">
            <v>Adarsh Kumar</v>
          </cell>
          <cell r="Q267" t="str">
            <v>Rajeev Misra</v>
          </cell>
          <cell r="R267" t="str">
            <v>Gurgaon</v>
          </cell>
          <cell r="U267">
            <v>1</v>
          </cell>
          <cell r="V267" t="str">
            <v>Y</v>
          </cell>
          <cell r="W267" t="e">
            <v>#REF!</v>
          </cell>
          <cell r="X267" t="e">
            <v>#REF!</v>
          </cell>
          <cell r="Y267" t="str">
            <v>-</v>
          </cell>
          <cell r="AA267" t="e">
            <v>#REF!</v>
          </cell>
        </row>
        <row r="268">
          <cell r="A268">
            <v>9058110</v>
          </cell>
          <cell r="B268" t="str">
            <v>H K Designs (India) LLP</v>
          </cell>
          <cell r="D268">
            <v>42727</v>
          </cell>
          <cell r="E268" t="str">
            <v>Mumbai</v>
          </cell>
          <cell r="F268" t="str">
            <v>BIA+</v>
          </cell>
          <cell r="G268" t="str">
            <v>B2B</v>
          </cell>
          <cell r="H268" t="str">
            <v>Mumbai</v>
          </cell>
          <cell r="I268">
            <v>0.39166660000000003</v>
          </cell>
          <cell r="J268">
            <v>9058110</v>
          </cell>
          <cell r="K268" t="str">
            <v>H K Designs (India) Llp</v>
          </cell>
          <cell r="L268">
            <v>53333.33</v>
          </cell>
          <cell r="M268" t="str">
            <v>Investment</v>
          </cell>
          <cell r="P268" t="str">
            <v>Nilesh Madhuker Zodape</v>
          </cell>
          <cell r="Q268" t="str">
            <v>Vineet Garg</v>
          </cell>
          <cell r="R268" t="str">
            <v>Mumbai</v>
          </cell>
          <cell r="U268">
            <v>3</v>
          </cell>
          <cell r="V268" t="str">
            <v>Y</v>
          </cell>
          <cell r="W268" t="e">
            <v>#REF!</v>
          </cell>
          <cell r="X268" t="e">
            <v>#REF!</v>
          </cell>
          <cell r="Y268" t="str">
            <v>-</v>
          </cell>
          <cell r="AA268" t="e">
            <v>#REF!</v>
          </cell>
        </row>
        <row r="269">
          <cell r="A269">
            <v>9058270</v>
          </cell>
          <cell r="B269" t="str">
            <v>Rsm Astute Consulting  Private Limited</v>
          </cell>
          <cell r="D269">
            <v>42731</v>
          </cell>
          <cell r="E269" t="str">
            <v>Mumbai</v>
          </cell>
          <cell r="F269" t="str">
            <v>BIA+</v>
          </cell>
          <cell r="G269" t="str">
            <v>B2B</v>
          </cell>
          <cell r="H269" t="str">
            <v>Mumbai</v>
          </cell>
          <cell r="I269">
            <v>0.21666666666666667</v>
          </cell>
          <cell r="J269">
            <v>9058270</v>
          </cell>
          <cell r="K269" t="str">
            <v>Rsm Astute Consulting Private Limited</v>
          </cell>
          <cell r="L269">
            <v>65000</v>
          </cell>
          <cell r="M269" t="str">
            <v>Investment</v>
          </cell>
          <cell r="P269" t="str">
            <v>Nilesh Madhuker Zodape</v>
          </cell>
          <cell r="Q269" t="str">
            <v>Vineet Garg</v>
          </cell>
          <cell r="R269" t="str">
            <v>Mumbai</v>
          </cell>
          <cell r="U269">
            <v>3</v>
          </cell>
          <cell r="V269" t="str">
            <v>Y</v>
          </cell>
          <cell r="W269" t="e">
            <v>#REF!</v>
          </cell>
          <cell r="X269" t="e">
            <v>#REF!</v>
          </cell>
          <cell r="Y269" t="str">
            <v>-</v>
          </cell>
          <cell r="AA269" t="e">
            <v>#REF!</v>
          </cell>
        </row>
        <row r="270">
          <cell r="A270">
            <v>9025267</v>
          </cell>
          <cell r="B270" t="str">
            <v>Bry Air Asia Private Limited</v>
          </cell>
          <cell r="D270">
            <v>42746</v>
          </cell>
          <cell r="E270" t="str">
            <v>Gurgaon</v>
          </cell>
          <cell r="F270" t="str">
            <v>BIA+</v>
          </cell>
          <cell r="G270" t="str">
            <v>B2B</v>
          </cell>
          <cell r="H270" t="str">
            <v>Gurgaon</v>
          </cell>
          <cell r="I270">
            <v>0.12916666666666665</v>
          </cell>
          <cell r="J270">
            <v>9058285</v>
          </cell>
          <cell r="K270" t="str">
            <v>Bry Air Asia Private Limited</v>
          </cell>
          <cell r="L270">
            <v>32916.666666666664</v>
          </cell>
          <cell r="M270" t="str">
            <v>Investment</v>
          </cell>
          <cell r="P270" t="str">
            <v>Adarsh Kumar</v>
          </cell>
          <cell r="Q270" t="str">
            <v>Rajeev Misra</v>
          </cell>
          <cell r="R270" t="str">
            <v>Gurgaon</v>
          </cell>
          <cell r="U270">
            <v>5</v>
          </cell>
          <cell r="V270" t="str">
            <v>Y</v>
          </cell>
          <cell r="W270" t="e">
            <v>#REF!</v>
          </cell>
          <cell r="X270" t="e">
            <v>#REF!</v>
          </cell>
          <cell r="Y270" t="str">
            <v>-</v>
          </cell>
          <cell r="AA270" t="e">
            <v>#REF!</v>
          </cell>
        </row>
        <row r="271">
          <cell r="A271">
            <v>9058452</v>
          </cell>
          <cell r="B271" t="str">
            <v>Gold Star Diamond Private Limited</v>
          </cell>
          <cell r="D271">
            <v>42780</v>
          </cell>
          <cell r="E271" t="str">
            <v>Mumbai</v>
          </cell>
          <cell r="F271" t="str">
            <v>BIA+</v>
          </cell>
          <cell r="G271" t="str">
            <v>B2B</v>
          </cell>
          <cell r="H271" t="str">
            <v>Mumbai</v>
          </cell>
          <cell r="I271">
            <v>0.16666666666666669</v>
          </cell>
          <cell r="J271">
            <v>9058452</v>
          </cell>
          <cell r="K271" t="str">
            <v>Gold Star Diamond Private Limited</v>
          </cell>
          <cell r="L271">
            <v>16666.666666666668</v>
          </cell>
          <cell r="M271" t="str">
            <v>Investment</v>
          </cell>
          <cell r="P271" t="str">
            <v>Nilesh Madhuker Zodape</v>
          </cell>
          <cell r="Q271" t="str">
            <v>Vineet Garg</v>
          </cell>
          <cell r="R271" t="str">
            <v>Mumbai</v>
          </cell>
          <cell r="U271">
            <v>4</v>
          </cell>
          <cell r="V271" t="str">
            <v>Y</v>
          </cell>
          <cell r="W271" t="e">
            <v>#REF!</v>
          </cell>
          <cell r="X271" t="e">
            <v>#REF!</v>
          </cell>
          <cell r="Y271" t="str">
            <v>-</v>
          </cell>
          <cell r="AA271" t="e">
            <v>#REF!</v>
          </cell>
        </row>
        <row r="272">
          <cell r="A272">
            <v>9059008</v>
          </cell>
          <cell r="B272" t="str">
            <v>Nishna Nadir</v>
          </cell>
          <cell r="D272">
            <v>42758</v>
          </cell>
          <cell r="E272" t="str">
            <v>Delhi</v>
          </cell>
          <cell r="F272" t="str">
            <v>BIA+</v>
          </cell>
          <cell r="G272" t="str">
            <v>B2B</v>
          </cell>
          <cell r="H272" t="str">
            <v>Delhi</v>
          </cell>
          <cell r="I272">
            <v>0.41666666666666663</v>
          </cell>
          <cell r="J272">
            <v>9059008</v>
          </cell>
          <cell r="K272" t="str">
            <v>Nishna Nadir</v>
          </cell>
          <cell r="L272">
            <v>41666.666666666664</v>
          </cell>
          <cell r="M272" t="str">
            <v>Investment</v>
          </cell>
          <cell r="P272" t="str">
            <v>Rishab Prasad</v>
          </cell>
          <cell r="Q272" t="str">
            <v>Ravi Kala</v>
          </cell>
          <cell r="R272" t="str">
            <v>Delhi</v>
          </cell>
          <cell r="U272">
            <v>3</v>
          </cell>
          <cell r="V272" t="str">
            <v>Y</v>
          </cell>
          <cell r="W272" t="e">
            <v>#REF!</v>
          </cell>
          <cell r="X272" t="e">
            <v>#REF!</v>
          </cell>
          <cell r="Y272" t="str">
            <v>-</v>
          </cell>
          <cell r="AA272" t="e">
            <v>#REF!</v>
          </cell>
        </row>
        <row r="273">
          <cell r="A273">
            <v>9059034</v>
          </cell>
          <cell r="B273" t="str">
            <v>Save Financial Managements Private Limited</v>
          </cell>
          <cell r="D273">
            <v>42762</v>
          </cell>
          <cell r="E273" t="str">
            <v>Bangalore</v>
          </cell>
          <cell r="F273" t="str">
            <v>BIA+</v>
          </cell>
          <cell r="G273" t="str">
            <v>B2B</v>
          </cell>
          <cell r="H273" t="str">
            <v>Bangalore</v>
          </cell>
          <cell r="I273">
            <v>0.43916666666666665</v>
          </cell>
          <cell r="J273">
            <v>9059034</v>
          </cell>
          <cell r="K273" t="str">
            <v>Saggraha Management Services Private Limited</v>
          </cell>
          <cell r="L273">
            <v>43916.666666666664</v>
          </cell>
          <cell r="M273" t="str">
            <v>Investment</v>
          </cell>
          <cell r="P273" t="str">
            <v>Rahul R</v>
          </cell>
          <cell r="Q273" t="str">
            <v>Vineet Jose</v>
          </cell>
          <cell r="R273" t="str">
            <v>Bangalore-1</v>
          </cell>
          <cell r="U273">
            <v>4</v>
          </cell>
          <cell r="V273" t="str">
            <v>Y</v>
          </cell>
          <cell r="W273" t="e">
            <v>#REF!</v>
          </cell>
          <cell r="X273" t="e">
            <v>#REF!</v>
          </cell>
          <cell r="Y273" t="str">
            <v>-</v>
          </cell>
          <cell r="AA273" t="e">
            <v>#REF!</v>
          </cell>
        </row>
        <row r="274">
          <cell r="A274">
            <v>9059293</v>
          </cell>
          <cell r="B274" t="str">
            <v>Team Aviation India Private Limited</v>
          </cell>
          <cell r="D274">
            <v>42830</v>
          </cell>
          <cell r="E274" t="str">
            <v>Delhi</v>
          </cell>
          <cell r="F274" t="str">
            <v>BIA+</v>
          </cell>
          <cell r="G274" t="str">
            <v>B2B</v>
          </cell>
          <cell r="H274" t="str">
            <v>Delhi</v>
          </cell>
          <cell r="I274">
            <v>0.26333000000000001</v>
          </cell>
          <cell r="J274">
            <v>9059293</v>
          </cell>
          <cell r="K274" t="str">
            <v>C G Logistics Private Limited</v>
          </cell>
          <cell r="L274">
            <v>34250</v>
          </cell>
          <cell r="M274" t="str">
            <v>Investment</v>
          </cell>
          <cell r="P274" t="str">
            <v>Adarsh Kumar</v>
          </cell>
          <cell r="Q274" t="str">
            <v>Rajeev Misra</v>
          </cell>
          <cell r="R274" t="str">
            <v>Gurgaon</v>
          </cell>
          <cell r="U274">
            <v>3</v>
          </cell>
          <cell r="V274" t="str">
            <v>Y</v>
          </cell>
          <cell r="W274" t="e">
            <v>#REF!</v>
          </cell>
          <cell r="X274" t="e">
            <v>#REF!</v>
          </cell>
          <cell r="Y274" t="str">
            <v>-</v>
          </cell>
          <cell r="AA274" t="e">
            <v>#REF!</v>
          </cell>
        </row>
        <row r="275">
          <cell r="A275">
            <v>9025677</v>
          </cell>
          <cell r="B275" t="str">
            <v>G K Kedia And Company</v>
          </cell>
          <cell r="D275">
            <v>43275</v>
          </cell>
          <cell r="E275" t="str">
            <v>Delhi</v>
          </cell>
          <cell r="F275" t="str">
            <v>BIA+</v>
          </cell>
          <cell r="G275" t="str">
            <v>B2B</v>
          </cell>
          <cell r="H275" t="str">
            <v>Delhi</v>
          </cell>
          <cell r="I275">
            <v>0.125</v>
          </cell>
          <cell r="J275">
            <v>9059332</v>
          </cell>
          <cell r="K275" t="str">
            <v>G K Kedia And Company</v>
          </cell>
          <cell r="L275">
            <v>45833.335999999996</v>
          </cell>
          <cell r="M275" t="str">
            <v>Investment</v>
          </cell>
          <cell r="P275" t="str">
            <v>Bijendra Singh</v>
          </cell>
          <cell r="Q275" t="str">
            <v>Ravi Kala</v>
          </cell>
          <cell r="R275" t="str">
            <v>Delhi</v>
          </cell>
          <cell r="U275">
            <v>2</v>
          </cell>
          <cell r="V275" t="str">
            <v>Y</v>
          </cell>
          <cell r="W275" t="e">
            <v>#REF!</v>
          </cell>
          <cell r="X275" t="e">
            <v>#REF!</v>
          </cell>
          <cell r="Y275" t="str">
            <v>-</v>
          </cell>
          <cell r="AA275" t="e">
            <v>#REF!</v>
          </cell>
        </row>
        <row r="276">
          <cell r="A276">
            <v>2324298</v>
          </cell>
          <cell r="B276" t="str">
            <v>Carisma Solutions Pvt Ltd</v>
          </cell>
          <cell r="D276">
            <v>44677</v>
          </cell>
          <cell r="E276" t="str">
            <v>Bangalore</v>
          </cell>
          <cell r="F276" t="str">
            <v>OBB</v>
          </cell>
          <cell r="G276" t="str">
            <v>B2C</v>
          </cell>
          <cell r="H276" t="str">
            <v>Bangalore</v>
          </cell>
          <cell r="I276">
            <v>1.899E-2</v>
          </cell>
          <cell r="J276">
            <v>9059490</v>
          </cell>
          <cell r="K276" t="str">
            <v>Carisma Solutions Private Limited</v>
          </cell>
          <cell r="L276">
            <v>88566</v>
          </cell>
          <cell r="M276" t="str">
            <v>Investment</v>
          </cell>
          <cell r="P276" t="str">
            <v>Saranya R</v>
          </cell>
          <cell r="Q276" t="str">
            <v>Vineet Jose</v>
          </cell>
          <cell r="R276" t="str">
            <v>Bangalore-1</v>
          </cell>
          <cell r="U276">
            <v>1</v>
          </cell>
          <cell r="V276" t="str">
            <v>Y</v>
          </cell>
          <cell r="W276" t="e">
            <v>#REF!</v>
          </cell>
          <cell r="X276" t="e">
            <v>#REF!</v>
          </cell>
          <cell r="Y276" t="str">
            <v>-</v>
          </cell>
          <cell r="AA276" t="e">
            <v>#REF!</v>
          </cell>
        </row>
        <row r="277">
          <cell r="A277">
            <v>9059513</v>
          </cell>
          <cell r="B277" t="str">
            <v>Mindray Medical India Private Limited</v>
          </cell>
          <cell r="D277">
            <v>42843</v>
          </cell>
          <cell r="E277" t="str">
            <v>Gurgaon</v>
          </cell>
          <cell r="F277" t="str">
            <v>BIA+</v>
          </cell>
          <cell r="G277" t="str">
            <v>B2B</v>
          </cell>
          <cell r="H277" t="str">
            <v>Gurgaon</v>
          </cell>
          <cell r="I277">
            <v>0.33333333333333337</v>
          </cell>
          <cell r="J277">
            <v>9059513</v>
          </cell>
          <cell r="K277" t="str">
            <v>Mindray Medical India Private Limited</v>
          </cell>
          <cell r="L277">
            <v>62500</v>
          </cell>
          <cell r="M277" t="str">
            <v>Investment</v>
          </cell>
          <cell r="P277" t="str">
            <v>Rishab Prasad</v>
          </cell>
          <cell r="Q277" t="str">
            <v>Ravi Kala</v>
          </cell>
          <cell r="R277" t="str">
            <v>Delhi</v>
          </cell>
          <cell r="U277">
            <v>3</v>
          </cell>
          <cell r="V277" t="str">
            <v>Y</v>
          </cell>
          <cell r="W277" t="e">
            <v>#REF!</v>
          </cell>
          <cell r="X277" t="e">
            <v>#REF!</v>
          </cell>
          <cell r="Y277" t="str">
            <v>-</v>
          </cell>
          <cell r="AA277" t="e">
            <v>#REF!</v>
          </cell>
        </row>
        <row r="278">
          <cell r="A278">
            <v>9059685</v>
          </cell>
          <cell r="B278" t="str">
            <v>Newtimes Development India Private Limited</v>
          </cell>
          <cell r="D278">
            <v>42801</v>
          </cell>
          <cell r="E278" t="str">
            <v>Gurgaon</v>
          </cell>
          <cell r="F278" t="str">
            <v>BIA+</v>
          </cell>
          <cell r="G278" t="str">
            <v>B2B</v>
          </cell>
          <cell r="H278" t="str">
            <v>Gurgaon</v>
          </cell>
          <cell r="I278">
            <v>0.35</v>
          </cell>
          <cell r="J278">
            <v>9059685</v>
          </cell>
          <cell r="K278" t="str">
            <v>Newtimes Development India Private Limited</v>
          </cell>
          <cell r="L278">
            <v>35000</v>
          </cell>
          <cell r="M278" t="str">
            <v>Investment</v>
          </cell>
          <cell r="P278" t="str">
            <v>Paritosh Swaroop Saxena</v>
          </cell>
          <cell r="Q278" t="str">
            <v>Paritosh Swaroop Saxena</v>
          </cell>
          <cell r="R278" t="str">
            <v>Media</v>
          </cell>
          <cell r="U278">
            <v>0</v>
          </cell>
          <cell r="V278" t="str">
            <v>N</v>
          </cell>
          <cell r="W278" t="e">
            <v>#REF!</v>
          </cell>
          <cell r="X278" t="e">
            <v>#REF!</v>
          </cell>
          <cell r="Y278" t="str">
            <v>-</v>
          </cell>
          <cell r="AA278" t="e">
            <v>#REF!</v>
          </cell>
        </row>
        <row r="279">
          <cell r="A279">
            <v>9059982</v>
          </cell>
          <cell r="B279" t="str">
            <v>Fusion Finance Limited</v>
          </cell>
          <cell r="D279">
            <v>44378</v>
          </cell>
          <cell r="E279" t="str">
            <v>Delhi</v>
          </cell>
          <cell r="F279" t="str">
            <v>BIA+</v>
          </cell>
          <cell r="G279" t="str">
            <v>B2B</v>
          </cell>
          <cell r="H279" t="str">
            <v>Delhi</v>
          </cell>
          <cell r="I279">
            <v>0.25</v>
          </cell>
          <cell r="J279">
            <v>9059982</v>
          </cell>
          <cell r="K279" t="str">
            <v>Fusion Finance Limited</v>
          </cell>
          <cell r="L279">
            <v>58333.333333333343</v>
          </cell>
          <cell r="M279" t="str">
            <v>Investment</v>
          </cell>
          <cell r="P279" t="str">
            <v>Syed Sadique Hussain</v>
          </cell>
          <cell r="Q279" t="str">
            <v>Rajeev Misra</v>
          </cell>
          <cell r="R279" t="str">
            <v>Gurgaon</v>
          </cell>
          <cell r="U279">
            <v>3</v>
          </cell>
          <cell r="V279" t="str">
            <v>Y</v>
          </cell>
          <cell r="W279" t="e">
            <v>#REF!</v>
          </cell>
          <cell r="X279" t="e">
            <v>#REF!</v>
          </cell>
          <cell r="Y279" t="str">
            <v>-</v>
          </cell>
          <cell r="AA279" t="e">
            <v>#REF!</v>
          </cell>
        </row>
        <row r="280">
          <cell r="A280">
            <v>9060935</v>
          </cell>
          <cell r="B280" t="str">
            <v>Afflatus International</v>
          </cell>
          <cell r="D280">
            <v>42830</v>
          </cell>
          <cell r="E280" t="str">
            <v>Delhi</v>
          </cell>
          <cell r="F280" t="str">
            <v>BIA+</v>
          </cell>
          <cell r="G280" t="str">
            <v>B2B</v>
          </cell>
          <cell r="H280" t="str">
            <v>Delhi</v>
          </cell>
          <cell r="I280">
            <v>7.9166700000000007E-2</v>
          </cell>
          <cell r="J280">
            <v>9060935</v>
          </cell>
          <cell r="K280" t="str">
            <v>Afflatus International</v>
          </cell>
          <cell r="L280">
            <v>182583.67</v>
          </cell>
          <cell r="M280" t="str">
            <v>Relationship</v>
          </cell>
          <cell r="P280" t="str">
            <v>Ravi Chandana</v>
          </cell>
          <cell r="Q280" t="str">
            <v>Ravi Kala</v>
          </cell>
          <cell r="R280" t="str">
            <v>Delhi</v>
          </cell>
          <cell r="U280">
            <v>5</v>
          </cell>
          <cell r="V280" t="str">
            <v>Y</v>
          </cell>
          <cell r="W280" t="e">
            <v>#REF!</v>
          </cell>
          <cell r="X280" t="e">
            <v>#REF!</v>
          </cell>
          <cell r="Y280" t="str">
            <v>-</v>
          </cell>
          <cell r="AA280" t="e">
            <v>#REF!</v>
          </cell>
        </row>
        <row r="281">
          <cell r="A281">
            <v>9061013</v>
          </cell>
          <cell r="B281" t="str">
            <v>Nippon Audio Tronix Private Limited</v>
          </cell>
          <cell r="D281">
            <v>42853</v>
          </cell>
          <cell r="E281" t="str">
            <v>Delhi</v>
          </cell>
          <cell r="F281" t="str">
            <v>BIA+</v>
          </cell>
          <cell r="G281" t="str">
            <v>B2B</v>
          </cell>
          <cell r="H281" t="str">
            <v>Delhi</v>
          </cell>
          <cell r="I281">
            <v>9.166666666666666E-2</v>
          </cell>
          <cell r="J281">
            <v>9061013</v>
          </cell>
          <cell r="K281" t="str">
            <v>Nippon Audio Tronix Private Limited</v>
          </cell>
          <cell r="L281">
            <v>37083.333333333336</v>
          </cell>
          <cell r="M281" t="str">
            <v>Investment</v>
          </cell>
          <cell r="P281" t="str">
            <v>Mithilesh Vishwakarma</v>
          </cell>
          <cell r="Q281" t="str">
            <v>Kritika Bahadur</v>
          </cell>
          <cell r="R281" t="str">
            <v>Noida</v>
          </cell>
          <cell r="U281">
            <v>2</v>
          </cell>
          <cell r="V281" t="str">
            <v>Y</v>
          </cell>
          <cell r="W281" t="e">
            <v>#REF!</v>
          </cell>
          <cell r="X281" t="e">
            <v>#REF!</v>
          </cell>
          <cell r="Y281" t="str">
            <v>-</v>
          </cell>
          <cell r="AA281" t="e">
            <v>#REF!</v>
          </cell>
        </row>
        <row r="282">
          <cell r="A282">
            <v>9061300</v>
          </cell>
          <cell r="B282" t="str">
            <v>Acxiom Consulting Private Limited</v>
          </cell>
          <cell r="D282">
            <v>42832</v>
          </cell>
          <cell r="E282" t="str">
            <v>NOIDA</v>
          </cell>
          <cell r="F282" t="str">
            <v>BIA+</v>
          </cell>
          <cell r="G282" t="str">
            <v>B2B</v>
          </cell>
          <cell r="H282" t="str">
            <v>NOIDA</v>
          </cell>
          <cell r="I282">
            <v>0.33333332000000004</v>
          </cell>
          <cell r="J282">
            <v>9061300</v>
          </cell>
          <cell r="K282" t="str">
            <v>Acxiom Consulting Private Limited</v>
          </cell>
          <cell r="L282">
            <v>33333.332000000002</v>
          </cell>
          <cell r="M282" t="str">
            <v>Investment</v>
          </cell>
          <cell r="P282" t="str">
            <v>Mithilesh Vishwakarma</v>
          </cell>
          <cell r="Q282" t="str">
            <v>Kritika Bahadur</v>
          </cell>
          <cell r="R282" t="str">
            <v>Noida</v>
          </cell>
          <cell r="U282">
            <v>2</v>
          </cell>
          <cell r="V282" t="str">
            <v>Y</v>
          </cell>
          <cell r="W282" t="e">
            <v>#REF!</v>
          </cell>
          <cell r="X282" t="e">
            <v>#REF!</v>
          </cell>
          <cell r="Y282" t="str">
            <v>-</v>
          </cell>
          <cell r="AA282" t="e">
            <v>#REF!</v>
          </cell>
        </row>
        <row r="283">
          <cell r="A283">
            <v>194669</v>
          </cell>
          <cell r="B283" t="str">
            <v>All India Management Association</v>
          </cell>
          <cell r="D283">
            <v>43349</v>
          </cell>
          <cell r="E283" t="str">
            <v>Delhi</v>
          </cell>
          <cell r="F283" t="str">
            <v>BBB</v>
          </cell>
          <cell r="G283" t="str">
            <v>B2C</v>
          </cell>
          <cell r="H283" t="str">
            <v>Delhi</v>
          </cell>
          <cell r="I283">
            <v>5.9990000000000002E-2</v>
          </cell>
          <cell r="J283">
            <v>9061423</v>
          </cell>
          <cell r="K283" t="str">
            <v>All India Management Association</v>
          </cell>
          <cell r="L283">
            <v>60165.666666666672</v>
          </cell>
          <cell r="M283" t="str">
            <v>Investment</v>
          </cell>
          <cell r="P283" t="str">
            <v>Rishab Prasad</v>
          </cell>
          <cell r="Q283" t="str">
            <v>Ravi Kala</v>
          </cell>
          <cell r="R283" t="str">
            <v>Delhi</v>
          </cell>
          <cell r="U283">
            <v>3</v>
          </cell>
          <cell r="V283" t="str">
            <v>Y</v>
          </cell>
          <cell r="W283" t="e">
            <v>#REF!</v>
          </cell>
          <cell r="X283" t="e">
            <v>#REF!</v>
          </cell>
          <cell r="Y283" t="str">
            <v>-</v>
          </cell>
          <cell r="AA283" t="e">
            <v>#REF!</v>
          </cell>
        </row>
        <row r="284">
          <cell r="A284">
            <v>9061925</v>
          </cell>
          <cell r="B284" t="str">
            <v>Surya Roshni Limited</v>
          </cell>
          <cell r="D284">
            <v>42913</v>
          </cell>
          <cell r="E284" t="str">
            <v>Delhi</v>
          </cell>
          <cell r="F284" t="str">
            <v>BIA+</v>
          </cell>
          <cell r="G284" t="str">
            <v>B2B</v>
          </cell>
          <cell r="H284" t="str">
            <v>Delhi</v>
          </cell>
          <cell r="I284">
            <v>0.16666666666666669</v>
          </cell>
          <cell r="J284">
            <v>9061925</v>
          </cell>
          <cell r="K284" t="str">
            <v>Surya Roshni Limited</v>
          </cell>
          <cell r="L284">
            <v>33333.333333333336</v>
          </cell>
          <cell r="M284" t="str">
            <v>Investment</v>
          </cell>
          <cell r="P284" t="str">
            <v>Ravi Chandana</v>
          </cell>
          <cell r="Q284" t="str">
            <v>Ravi Kala</v>
          </cell>
          <cell r="R284" t="str">
            <v>Delhi</v>
          </cell>
          <cell r="U284">
            <v>3</v>
          </cell>
          <cell r="V284" t="str">
            <v>Y</v>
          </cell>
          <cell r="W284" t="e">
            <v>#REF!</v>
          </cell>
          <cell r="X284" t="e">
            <v>#REF!</v>
          </cell>
          <cell r="Y284" t="str">
            <v>-</v>
          </cell>
          <cell r="AA284" t="e">
            <v>#REF!</v>
          </cell>
        </row>
        <row r="285">
          <cell r="A285">
            <v>9062421</v>
          </cell>
          <cell r="B285" t="str">
            <v>Wog Technologies Private Limited</v>
          </cell>
          <cell r="D285">
            <v>44378</v>
          </cell>
          <cell r="E285" t="str">
            <v>Gurgaon</v>
          </cell>
          <cell r="F285" t="str">
            <v>BIA+</v>
          </cell>
          <cell r="G285" t="str">
            <v>B2B</v>
          </cell>
          <cell r="H285" t="str">
            <v>Gurgaon</v>
          </cell>
          <cell r="I285">
            <v>0.375</v>
          </cell>
          <cell r="J285">
            <v>9062421</v>
          </cell>
          <cell r="K285" t="str">
            <v>Wog Technologies Private Limited</v>
          </cell>
          <cell r="L285">
            <v>37500</v>
          </cell>
          <cell r="M285" t="str">
            <v>Investment</v>
          </cell>
          <cell r="P285" t="str">
            <v>Syed Sadique Hussain</v>
          </cell>
          <cell r="Q285" t="str">
            <v>Rajeev Misra</v>
          </cell>
          <cell r="R285" t="str">
            <v>Gurgaon</v>
          </cell>
          <cell r="U285">
            <v>3</v>
          </cell>
          <cell r="V285" t="str">
            <v>Y</v>
          </cell>
          <cell r="W285" t="e">
            <v>#REF!</v>
          </cell>
          <cell r="X285" t="e">
            <v>#REF!</v>
          </cell>
          <cell r="Y285" t="str">
            <v>-</v>
          </cell>
          <cell r="AA285" t="e">
            <v>#REF!</v>
          </cell>
        </row>
        <row r="286">
          <cell r="A286">
            <v>2326087</v>
          </cell>
          <cell r="B286" t="str">
            <v>Adaan Digital Solutions Private Limited</v>
          </cell>
          <cell r="D286">
            <v>44817</v>
          </cell>
          <cell r="E286" t="str">
            <v>Delhi</v>
          </cell>
          <cell r="F286" t="str">
            <v>OBB</v>
          </cell>
          <cell r="G286" t="str">
            <v>B2C</v>
          </cell>
          <cell r="H286" t="str">
            <v>Delhi</v>
          </cell>
          <cell r="I286">
            <v>2.9989999999999999E-2</v>
          </cell>
          <cell r="J286">
            <v>9062634</v>
          </cell>
          <cell r="K286" t="str">
            <v>Adaan Digital Solutions Private Limited</v>
          </cell>
          <cell r="L286">
            <v>31332.333333333332</v>
          </cell>
          <cell r="M286" t="str">
            <v>Investment</v>
          </cell>
          <cell r="P286" t="str">
            <v>Rishab Prasad</v>
          </cell>
          <cell r="Q286" t="str">
            <v>Ravi Kala</v>
          </cell>
          <cell r="R286" t="str">
            <v>Delhi</v>
          </cell>
          <cell r="U286">
            <v>3</v>
          </cell>
          <cell r="V286" t="str">
            <v>Y</v>
          </cell>
          <cell r="W286" t="e">
            <v>#REF!</v>
          </cell>
          <cell r="X286" t="e">
            <v>#REF!</v>
          </cell>
          <cell r="Y286" t="str">
            <v>-</v>
          </cell>
          <cell r="AA286" t="e">
            <v>#REF!</v>
          </cell>
        </row>
        <row r="287">
          <cell r="A287">
            <v>9063425</v>
          </cell>
          <cell r="B287" t="str">
            <v>India Habitat Centre</v>
          </cell>
          <cell r="D287">
            <v>42913</v>
          </cell>
          <cell r="E287" t="str">
            <v>Delhi</v>
          </cell>
          <cell r="F287" t="str">
            <v>BIA+</v>
          </cell>
          <cell r="G287" t="str">
            <v>B2B</v>
          </cell>
          <cell r="H287" t="str">
            <v>Delhi</v>
          </cell>
          <cell r="I287">
            <v>0.2</v>
          </cell>
          <cell r="J287">
            <v>9063425</v>
          </cell>
          <cell r="K287" t="str">
            <v>India Habitat Centre</v>
          </cell>
          <cell r="L287">
            <v>112083.33333333333</v>
          </cell>
          <cell r="M287" t="str">
            <v>Relationship</v>
          </cell>
          <cell r="P287" t="str">
            <v>Ravi Kala</v>
          </cell>
          <cell r="Q287" t="str">
            <v>Ravi Kala</v>
          </cell>
          <cell r="R287" t="str">
            <v>Delhi</v>
          </cell>
          <cell r="U287">
            <v>7</v>
          </cell>
          <cell r="V287" t="str">
            <v>Y</v>
          </cell>
          <cell r="W287" t="e">
            <v>#REF!</v>
          </cell>
          <cell r="X287" t="e">
            <v>#REF!</v>
          </cell>
          <cell r="Y287" t="str">
            <v>-</v>
          </cell>
          <cell r="AA287" t="e">
            <v>#REF!</v>
          </cell>
        </row>
        <row r="288">
          <cell r="A288">
            <v>9025553</v>
          </cell>
          <cell r="B288" t="str">
            <v>Confederation Of Indian Industry</v>
          </cell>
          <cell r="D288">
            <v>43080</v>
          </cell>
          <cell r="E288" t="str">
            <v>Delhi</v>
          </cell>
          <cell r="F288" t="str">
            <v>BIA+</v>
          </cell>
          <cell r="G288" t="str">
            <v>B2B</v>
          </cell>
          <cell r="H288" t="str">
            <v>Delhi</v>
          </cell>
          <cell r="I288">
            <v>0.35416666666666663</v>
          </cell>
          <cell r="J288">
            <v>9063465</v>
          </cell>
          <cell r="K288" t="str">
            <v>Confederation Of Indian Industry</v>
          </cell>
          <cell r="L288">
            <v>112500</v>
          </cell>
          <cell r="M288" t="str">
            <v>Relationship</v>
          </cell>
          <cell r="P288" t="str">
            <v>Ravi Chandana</v>
          </cell>
          <cell r="Q288" t="str">
            <v>Ravi Kala</v>
          </cell>
          <cell r="R288" t="str">
            <v>Delhi</v>
          </cell>
          <cell r="U288">
            <v>2</v>
          </cell>
          <cell r="V288" t="str">
            <v>Y</v>
          </cell>
          <cell r="W288" t="e">
            <v>#REF!</v>
          </cell>
          <cell r="X288" t="e">
            <v>#REF!</v>
          </cell>
          <cell r="Y288" t="str">
            <v>-</v>
          </cell>
          <cell r="AA288" t="e">
            <v>#REF!</v>
          </cell>
        </row>
        <row r="289">
          <cell r="A289">
            <v>9063758</v>
          </cell>
          <cell r="B289" t="str">
            <v>Unified Credit Solutions Private Limited</v>
          </cell>
          <cell r="D289">
            <v>42930</v>
          </cell>
          <cell r="E289" t="str">
            <v>Gurgaon</v>
          </cell>
          <cell r="F289" t="str">
            <v>BIA+</v>
          </cell>
          <cell r="G289" t="str">
            <v>B2B</v>
          </cell>
          <cell r="H289" t="str">
            <v>Gurgaon</v>
          </cell>
          <cell r="I289">
            <v>0.125</v>
          </cell>
          <cell r="J289">
            <v>9063758</v>
          </cell>
          <cell r="K289" t="str">
            <v>Unified Credit Solutions Private Limited</v>
          </cell>
          <cell r="L289">
            <v>12500</v>
          </cell>
          <cell r="M289" t="str">
            <v>Investment</v>
          </cell>
          <cell r="P289" t="str">
            <v>Lakshay Madan</v>
          </cell>
          <cell r="Q289" t="str">
            <v>Rajeev Misra</v>
          </cell>
          <cell r="R289" t="str">
            <v>Gurgaon</v>
          </cell>
          <cell r="U289">
            <v>2</v>
          </cell>
          <cell r="V289" t="str">
            <v>Y</v>
          </cell>
          <cell r="W289" t="e">
            <v>#REF!</v>
          </cell>
          <cell r="X289" t="e">
            <v>#REF!</v>
          </cell>
          <cell r="Y289" t="str">
            <v>-</v>
          </cell>
          <cell r="AA289" t="e">
            <v>#REF!</v>
          </cell>
        </row>
        <row r="290">
          <cell r="A290">
            <v>9063916</v>
          </cell>
          <cell r="B290" t="str">
            <v>Arunachal Pradesh Power Corporation Private Limited</v>
          </cell>
          <cell r="D290">
            <v>44623</v>
          </cell>
          <cell r="E290" t="str">
            <v>Delhi</v>
          </cell>
          <cell r="F290" t="str">
            <v>BIA+</v>
          </cell>
          <cell r="G290" t="str">
            <v>B2B</v>
          </cell>
          <cell r="H290" t="str">
            <v>Delhi</v>
          </cell>
          <cell r="I290">
            <v>0.6875</v>
          </cell>
          <cell r="J290">
            <v>9063916</v>
          </cell>
          <cell r="K290" t="str">
            <v>Arunachal Pradesh Power Corporation Private Limited</v>
          </cell>
          <cell r="L290">
            <v>68750</v>
          </cell>
          <cell r="M290" t="str">
            <v>Investment</v>
          </cell>
          <cell r="P290" t="str">
            <v>Ravi Kala</v>
          </cell>
          <cell r="Q290" t="str">
            <v>Ravi Kala</v>
          </cell>
          <cell r="R290" t="str">
            <v>Delhi</v>
          </cell>
          <cell r="U290">
            <v>3</v>
          </cell>
          <cell r="V290" t="str">
            <v>Y</v>
          </cell>
          <cell r="W290" t="e">
            <v>#REF!</v>
          </cell>
          <cell r="X290" t="e">
            <v>#REF!</v>
          </cell>
          <cell r="Y290" t="str">
            <v>-</v>
          </cell>
          <cell r="AA290" t="e">
            <v>#REF!</v>
          </cell>
        </row>
        <row r="291">
          <cell r="A291">
            <v>9064055</v>
          </cell>
          <cell r="B291" t="str">
            <v>Resident Commissioner Tamil Nadu House</v>
          </cell>
          <cell r="D291">
            <v>43096</v>
          </cell>
          <cell r="E291" t="str">
            <v>Delhi</v>
          </cell>
          <cell r="F291" t="str">
            <v>BIA+</v>
          </cell>
          <cell r="G291" t="str">
            <v>B2B</v>
          </cell>
          <cell r="H291" t="str">
            <v>Delhi</v>
          </cell>
          <cell r="I291">
            <v>0.15</v>
          </cell>
          <cell r="J291">
            <v>9064055</v>
          </cell>
          <cell r="K291" t="str">
            <v>Resident Commissioner Tamil Nadu House</v>
          </cell>
          <cell r="L291">
            <v>55000</v>
          </cell>
          <cell r="M291" t="str">
            <v>Investment</v>
          </cell>
          <cell r="P291" t="str">
            <v>Bijendra Singh</v>
          </cell>
          <cell r="Q291" t="str">
            <v>Ravi Kala</v>
          </cell>
          <cell r="R291" t="str">
            <v>Delhi</v>
          </cell>
          <cell r="U291">
            <v>2</v>
          </cell>
          <cell r="V291" t="str">
            <v>Y</v>
          </cell>
          <cell r="W291" t="e">
            <v>#REF!</v>
          </cell>
          <cell r="X291" t="e">
            <v>#REF!</v>
          </cell>
          <cell r="Y291" t="str">
            <v>-</v>
          </cell>
          <cell r="AA291" t="e">
            <v>#REF!</v>
          </cell>
        </row>
        <row r="292">
          <cell r="A292">
            <v>9080517</v>
          </cell>
          <cell r="B292" t="str">
            <v>Tiger Logistics India Limited</v>
          </cell>
          <cell r="D292">
            <v>43813</v>
          </cell>
          <cell r="E292" t="str">
            <v>Delhi</v>
          </cell>
          <cell r="F292" t="str">
            <v>BIA+</v>
          </cell>
          <cell r="G292" t="str">
            <v>B2B</v>
          </cell>
          <cell r="H292" t="str">
            <v>Delhi</v>
          </cell>
          <cell r="I292">
            <v>0.35833333333333334</v>
          </cell>
          <cell r="J292">
            <v>9064072</v>
          </cell>
          <cell r="K292" t="str">
            <v>Tiger Logistics India Limited</v>
          </cell>
          <cell r="L292">
            <v>35833.333333333336</v>
          </cell>
          <cell r="M292" t="str">
            <v>Investment</v>
          </cell>
          <cell r="P292" t="str">
            <v>Ravi Chandana</v>
          </cell>
          <cell r="Q292" t="str">
            <v>Ravi Kala</v>
          </cell>
          <cell r="R292" t="str">
            <v>Delhi</v>
          </cell>
          <cell r="U292">
            <v>2</v>
          </cell>
          <cell r="V292" t="str">
            <v>Y</v>
          </cell>
          <cell r="W292" t="e">
            <v>#REF!</v>
          </cell>
          <cell r="X292" t="e">
            <v>#REF!</v>
          </cell>
          <cell r="Y292" t="str">
            <v>-</v>
          </cell>
          <cell r="AA292" t="e">
            <v>#REF!</v>
          </cell>
        </row>
        <row r="293">
          <cell r="A293">
            <v>2345653</v>
          </cell>
          <cell r="B293" t="str">
            <v>Dag Private Limited</v>
          </cell>
          <cell r="D293">
            <v>45425</v>
          </cell>
          <cell r="E293" t="str">
            <v>Delhi</v>
          </cell>
          <cell r="F293" t="str">
            <v>OBB</v>
          </cell>
          <cell r="G293" t="str">
            <v>B2C</v>
          </cell>
          <cell r="H293" t="str">
            <v>Delhi</v>
          </cell>
          <cell r="I293">
            <v>2.9989999999999999E-2</v>
          </cell>
          <cell r="J293">
            <v>9064094</v>
          </cell>
          <cell r="K293" t="str">
            <v>Dag Private Limited</v>
          </cell>
          <cell r="L293">
            <v>45499</v>
          </cell>
          <cell r="M293" t="str">
            <v>Investment</v>
          </cell>
          <cell r="P293" t="str">
            <v>Bijendra Singh</v>
          </cell>
          <cell r="Q293" t="str">
            <v>Ravi Kala</v>
          </cell>
          <cell r="R293" t="str">
            <v>Delhi</v>
          </cell>
          <cell r="U293">
            <v>3</v>
          </cell>
          <cell r="V293" t="str">
            <v>Y</v>
          </cell>
          <cell r="W293" t="e">
            <v>#REF!</v>
          </cell>
          <cell r="X293" t="e">
            <v>#REF!</v>
          </cell>
          <cell r="Y293" t="str">
            <v>-</v>
          </cell>
          <cell r="AA293" t="e">
            <v>#REF!</v>
          </cell>
        </row>
        <row r="294">
          <cell r="A294">
            <v>9060220</v>
          </cell>
          <cell r="B294" t="str">
            <v>Delhi Public School</v>
          </cell>
          <cell r="D294">
            <v>42823</v>
          </cell>
          <cell r="E294" t="str">
            <v>Delhi</v>
          </cell>
          <cell r="F294" t="str">
            <v>BIA+</v>
          </cell>
          <cell r="G294" t="str">
            <v>B2B</v>
          </cell>
          <cell r="H294" t="str">
            <v>Delhi</v>
          </cell>
          <cell r="I294">
            <v>0.15</v>
          </cell>
          <cell r="J294">
            <v>9064195</v>
          </cell>
          <cell r="K294" t="str">
            <v>Dps International</v>
          </cell>
          <cell r="L294">
            <v>74666.66</v>
          </cell>
          <cell r="M294" t="str">
            <v>Investment</v>
          </cell>
          <cell r="P294" t="str">
            <v>Syed Sadique Hussain</v>
          </cell>
          <cell r="Q294" t="str">
            <v>Rajeev Misra</v>
          </cell>
          <cell r="R294" t="str">
            <v>Gurgaon</v>
          </cell>
          <cell r="U294">
            <v>11</v>
          </cell>
          <cell r="V294" t="str">
            <v>Y</v>
          </cell>
          <cell r="W294" t="e">
            <v>#REF!</v>
          </cell>
          <cell r="X294" t="e">
            <v>#REF!</v>
          </cell>
          <cell r="Y294" t="str">
            <v>-</v>
          </cell>
          <cell r="AA294" t="e">
            <v>#REF!</v>
          </cell>
        </row>
        <row r="295">
          <cell r="A295">
            <v>9064537</v>
          </cell>
          <cell r="B295" t="str">
            <v>Flatworld Solutions Private Limited</v>
          </cell>
          <cell r="D295">
            <v>42978</v>
          </cell>
          <cell r="E295" t="str">
            <v>Bangalore</v>
          </cell>
          <cell r="F295" t="str">
            <v>BIA+</v>
          </cell>
          <cell r="G295" t="str">
            <v>B2B</v>
          </cell>
          <cell r="H295" t="str">
            <v>Bangalore</v>
          </cell>
          <cell r="I295">
            <v>0.51249999999999996</v>
          </cell>
          <cell r="J295">
            <v>9064537</v>
          </cell>
          <cell r="K295" t="str">
            <v>Flatworld Solutions Private Limited</v>
          </cell>
          <cell r="L295">
            <v>51250</v>
          </cell>
          <cell r="M295" t="str">
            <v>Investment</v>
          </cell>
          <cell r="P295" t="str">
            <v>Vineet Jose</v>
          </cell>
          <cell r="Q295" t="str">
            <v>Vineet Jose</v>
          </cell>
          <cell r="R295" t="str">
            <v>Bangalore-1</v>
          </cell>
          <cell r="U295">
            <v>2</v>
          </cell>
          <cell r="V295" t="str">
            <v>Y</v>
          </cell>
          <cell r="W295" t="e">
            <v>#REF!</v>
          </cell>
          <cell r="X295" t="e">
            <v>#REF!</v>
          </cell>
          <cell r="Y295" t="str">
            <v>-</v>
          </cell>
          <cell r="AA295" t="e">
            <v>#REF!</v>
          </cell>
        </row>
        <row r="296">
          <cell r="A296">
            <v>9064767</v>
          </cell>
          <cell r="B296" t="str">
            <v>Resil Chemicals Private Limited</v>
          </cell>
          <cell r="D296">
            <v>42984</v>
          </cell>
          <cell r="E296" t="str">
            <v>Bangalore</v>
          </cell>
          <cell r="F296" t="str">
            <v>BIA+</v>
          </cell>
          <cell r="G296" t="str">
            <v>B2B</v>
          </cell>
          <cell r="H296" t="str">
            <v>Bangalore</v>
          </cell>
          <cell r="I296">
            <v>0.4</v>
          </cell>
          <cell r="J296">
            <v>9064767</v>
          </cell>
          <cell r="K296" t="str">
            <v>Resil Chemicals Private Limited</v>
          </cell>
          <cell r="L296">
            <v>60833.333333333328</v>
          </cell>
          <cell r="M296" t="str">
            <v>Investment</v>
          </cell>
          <cell r="P296" t="str">
            <v>Punganuru Shanmugam</v>
          </cell>
          <cell r="Q296" t="str">
            <v>Biswa Ranjan Behera</v>
          </cell>
          <cell r="R296" t="str">
            <v>Bangalore-2</v>
          </cell>
          <cell r="U296">
            <v>2</v>
          </cell>
          <cell r="V296" t="str">
            <v>Y</v>
          </cell>
          <cell r="W296" t="e">
            <v>#REF!</v>
          </cell>
          <cell r="X296" t="e">
            <v>#REF!</v>
          </cell>
          <cell r="Y296" t="str">
            <v>-</v>
          </cell>
          <cell r="AA296" t="e">
            <v>#REF!</v>
          </cell>
        </row>
        <row r="297">
          <cell r="A297">
            <v>2341495</v>
          </cell>
          <cell r="B297" t="str">
            <v>International Tractors Limited</v>
          </cell>
          <cell r="D297">
            <v>45154</v>
          </cell>
          <cell r="E297" t="str">
            <v>Delhi</v>
          </cell>
          <cell r="F297" t="str">
            <v>OBB</v>
          </cell>
          <cell r="G297" t="str">
            <v>B2C</v>
          </cell>
          <cell r="H297" t="str">
            <v>Delhi</v>
          </cell>
          <cell r="I297">
            <v>2.0320000000000001E-2</v>
          </cell>
          <cell r="J297">
            <v>9064959</v>
          </cell>
          <cell r="K297" t="str">
            <v>International Tractors Limited</v>
          </cell>
          <cell r="L297">
            <v>169115.33</v>
          </cell>
          <cell r="M297" t="str">
            <v>Relationship</v>
          </cell>
          <cell r="P297" t="str">
            <v>Bijendra Singh</v>
          </cell>
          <cell r="Q297" t="str">
            <v>Ravi Kala</v>
          </cell>
          <cell r="R297" t="str">
            <v>Delhi</v>
          </cell>
          <cell r="U297">
            <v>5</v>
          </cell>
          <cell r="V297" t="str">
            <v>Y</v>
          </cell>
          <cell r="W297" t="e">
            <v>#REF!</v>
          </cell>
          <cell r="X297" t="e">
            <v>#REF!</v>
          </cell>
          <cell r="Y297" t="str">
            <v>-</v>
          </cell>
          <cell r="AA297" t="e">
            <v>#REF!</v>
          </cell>
        </row>
        <row r="298">
          <cell r="A298">
            <v>9064979</v>
          </cell>
          <cell r="B298" t="str">
            <v>Noon E-Commerce India Private Limited</v>
          </cell>
          <cell r="D298">
            <v>44562</v>
          </cell>
          <cell r="E298" t="str">
            <v>Gurgaon</v>
          </cell>
          <cell r="F298" t="str">
            <v>BIA+</v>
          </cell>
          <cell r="G298" t="str">
            <v>B2B</v>
          </cell>
          <cell r="H298" t="str">
            <v>Gurgaon</v>
          </cell>
          <cell r="I298">
            <v>0.375</v>
          </cell>
          <cell r="J298">
            <v>9064979</v>
          </cell>
          <cell r="K298" t="str">
            <v>Noon E-Commerce India Private Limited</v>
          </cell>
          <cell r="L298">
            <v>37500</v>
          </cell>
          <cell r="M298" t="str">
            <v>Investment</v>
          </cell>
          <cell r="P298" t="str">
            <v>Syed Sadique Hussain</v>
          </cell>
          <cell r="Q298" t="str">
            <v>Rajeev Misra</v>
          </cell>
          <cell r="R298" t="str">
            <v>Gurgaon</v>
          </cell>
          <cell r="U298">
            <v>2</v>
          </cell>
          <cell r="V298" t="str">
            <v>Y</v>
          </cell>
          <cell r="W298" t="e">
            <v>#REF!</v>
          </cell>
          <cell r="X298" t="e">
            <v>#REF!</v>
          </cell>
          <cell r="Y298" t="str">
            <v>-</v>
          </cell>
          <cell r="AA298" t="e">
            <v>#REF!</v>
          </cell>
        </row>
        <row r="299">
          <cell r="A299">
            <v>9065228</v>
          </cell>
          <cell r="B299" t="str">
            <v>Aarbee Structures Private Limited</v>
          </cell>
          <cell r="D299">
            <v>43006</v>
          </cell>
          <cell r="E299" t="str">
            <v>Bangalore</v>
          </cell>
          <cell r="F299" t="str">
            <v>BIA+</v>
          </cell>
          <cell r="G299" t="str">
            <v>B2B</v>
          </cell>
          <cell r="H299" t="str">
            <v>Bangalore</v>
          </cell>
          <cell r="I299">
            <v>0.34583333333333338</v>
          </cell>
          <cell r="J299">
            <v>9065228</v>
          </cell>
          <cell r="K299" t="str">
            <v>Aarbee Structures Private Limited</v>
          </cell>
          <cell r="L299">
            <v>34583.333333333336</v>
          </cell>
          <cell r="M299" t="str">
            <v>Investment</v>
          </cell>
          <cell r="P299" t="str">
            <v>Rahul R</v>
          </cell>
          <cell r="Q299" t="str">
            <v>Vineet Jose</v>
          </cell>
          <cell r="R299" t="str">
            <v>Bangalore-1</v>
          </cell>
          <cell r="U299">
            <v>3</v>
          </cell>
          <cell r="V299" t="str">
            <v>Y</v>
          </cell>
          <cell r="W299" t="e">
            <v>#REF!</v>
          </cell>
          <cell r="X299" t="e">
            <v>#REF!</v>
          </cell>
          <cell r="Y299" t="str">
            <v>-</v>
          </cell>
          <cell r="AA299" t="e">
            <v>#REF!</v>
          </cell>
        </row>
        <row r="300">
          <cell r="A300">
            <v>2329897</v>
          </cell>
          <cell r="B300" t="str">
            <v>Shapoorji Pallonji And Company Private Limited</v>
          </cell>
          <cell r="D300">
            <v>44813</v>
          </cell>
          <cell r="E300" t="str">
            <v>Bangalore</v>
          </cell>
          <cell r="F300" t="str">
            <v>OBB</v>
          </cell>
          <cell r="G300" t="str">
            <v>B2C</v>
          </cell>
          <cell r="H300" t="str">
            <v>Bangalore</v>
          </cell>
          <cell r="I300">
            <v>2.8979999999999999E-2</v>
          </cell>
          <cell r="J300">
            <v>9065259</v>
          </cell>
          <cell r="K300" t="str">
            <v>Shapoorji Pallonji Technical Services Private Limited</v>
          </cell>
          <cell r="L300">
            <v>67231.33</v>
          </cell>
          <cell r="M300" t="str">
            <v>Investment</v>
          </cell>
          <cell r="P300" t="str">
            <v>Nilesh Madhuker Zodape</v>
          </cell>
          <cell r="Q300" t="str">
            <v>Vineet Garg</v>
          </cell>
          <cell r="R300" t="str">
            <v>Mumbai</v>
          </cell>
          <cell r="U300">
            <v>3</v>
          </cell>
          <cell r="V300" t="str">
            <v>Y</v>
          </cell>
          <cell r="W300" t="e">
            <v>#REF!</v>
          </cell>
          <cell r="X300" t="e">
            <v>#REF!</v>
          </cell>
          <cell r="Y300" t="str">
            <v>-</v>
          </cell>
          <cell r="AA300" t="e">
            <v>#REF!</v>
          </cell>
        </row>
        <row r="301">
          <cell r="A301">
            <v>9065406</v>
          </cell>
          <cell r="B301" t="str">
            <v>Ideaforge Technology Limited</v>
          </cell>
          <cell r="D301">
            <v>43060</v>
          </cell>
          <cell r="E301" t="str">
            <v>Mumbai</v>
          </cell>
          <cell r="F301" t="str">
            <v>BIA+</v>
          </cell>
          <cell r="G301" t="str">
            <v>B2B</v>
          </cell>
          <cell r="H301" t="str">
            <v>Mumbai</v>
          </cell>
          <cell r="I301">
            <v>0.35</v>
          </cell>
          <cell r="J301">
            <v>9065406</v>
          </cell>
          <cell r="K301" t="str">
            <v>Ideaforge Technology Limited</v>
          </cell>
          <cell r="L301">
            <v>35000</v>
          </cell>
          <cell r="M301" t="str">
            <v>Investment</v>
          </cell>
          <cell r="P301" t="str">
            <v>Nilesh Madhuker Zodape</v>
          </cell>
          <cell r="Q301" t="str">
            <v>Vineet Garg</v>
          </cell>
          <cell r="R301" t="str">
            <v>Mumbai</v>
          </cell>
          <cell r="U301">
            <v>3</v>
          </cell>
          <cell r="V301" t="str">
            <v>Y</v>
          </cell>
          <cell r="W301" t="e">
            <v>#REF!</v>
          </cell>
          <cell r="X301" t="e">
            <v>#REF!</v>
          </cell>
          <cell r="Y301" t="str">
            <v>-</v>
          </cell>
          <cell r="AA301" t="e">
            <v>#REF!</v>
          </cell>
        </row>
        <row r="302">
          <cell r="A302">
            <v>9065457</v>
          </cell>
          <cell r="B302" t="str">
            <v>Acme Media Creation Private Limited</v>
          </cell>
          <cell r="D302">
            <v>43869</v>
          </cell>
          <cell r="E302" t="str">
            <v>Delhi</v>
          </cell>
          <cell r="F302" t="str">
            <v>BIA+</v>
          </cell>
          <cell r="G302" t="str">
            <v>B2B</v>
          </cell>
          <cell r="H302" t="str">
            <v>Delhi</v>
          </cell>
          <cell r="I302">
            <v>0.2</v>
          </cell>
          <cell r="J302">
            <v>9065457</v>
          </cell>
          <cell r="K302" t="str">
            <v>Acme Media Creation Private Limited</v>
          </cell>
          <cell r="L302">
            <v>20000</v>
          </cell>
          <cell r="M302" t="str">
            <v>Investment</v>
          </cell>
          <cell r="P302" t="str">
            <v>Bijendra Singh</v>
          </cell>
          <cell r="Q302" t="str">
            <v>Ravi Kala</v>
          </cell>
          <cell r="R302" t="str">
            <v>Delhi</v>
          </cell>
          <cell r="U302">
            <v>3</v>
          </cell>
          <cell r="V302" t="str">
            <v>Y</v>
          </cell>
          <cell r="W302" t="e">
            <v>#REF!</v>
          </cell>
          <cell r="X302" t="e">
            <v>#REF!</v>
          </cell>
          <cell r="Y302" t="str">
            <v>-</v>
          </cell>
          <cell r="AA302" t="e">
            <v>#REF!</v>
          </cell>
        </row>
        <row r="303">
          <cell r="A303">
            <v>2339202</v>
          </cell>
          <cell r="B303" t="str">
            <v>ALTF Spaces Private Limited</v>
          </cell>
          <cell r="D303">
            <v>45036</v>
          </cell>
          <cell r="E303" t="str">
            <v>Gurgaon</v>
          </cell>
          <cell r="F303" t="str">
            <v>OBB</v>
          </cell>
          <cell r="G303" t="str">
            <v>B2C</v>
          </cell>
          <cell r="H303" t="str">
            <v>Gurgaon</v>
          </cell>
          <cell r="I303">
            <v>1.899E-2</v>
          </cell>
          <cell r="J303">
            <v>9065636</v>
          </cell>
          <cell r="K303" t="str">
            <v>Altf Spaces Private Limited</v>
          </cell>
          <cell r="L303">
            <v>53096</v>
          </cell>
          <cell r="M303" t="str">
            <v>Investment</v>
          </cell>
          <cell r="P303" t="str">
            <v>Lakshay Madan</v>
          </cell>
          <cell r="Q303" t="str">
            <v>Rajeev Misra</v>
          </cell>
          <cell r="R303" t="str">
            <v>Gurgaon</v>
          </cell>
          <cell r="U303">
            <v>3</v>
          </cell>
          <cell r="V303" t="str">
            <v>Y</v>
          </cell>
          <cell r="W303" t="e">
            <v>#REF!</v>
          </cell>
          <cell r="X303" t="e">
            <v>#REF!</v>
          </cell>
          <cell r="Y303">
            <v>46119</v>
          </cell>
          <cell r="AA303" t="e">
            <v>#REF!</v>
          </cell>
        </row>
        <row r="304">
          <cell r="A304">
            <v>9025511</v>
          </cell>
          <cell r="B304" t="str">
            <v>Seb Administrative Services India Private Limited</v>
          </cell>
          <cell r="D304">
            <v>45047</v>
          </cell>
          <cell r="E304" t="str">
            <v>Gurgaon</v>
          </cell>
          <cell r="F304" t="str">
            <v>BIA+</v>
          </cell>
          <cell r="G304" t="str">
            <v>B2B</v>
          </cell>
          <cell r="H304" t="str">
            <v>Gurgaon</v>
          </cell>
          <cell r="I304">
            <v>0.15833333333333333</v>
          </cell>
          <cell r="J304">
            <v>9065733</v>
          </cell>
          <cell r="K304" t="str">
            <v>Seb Administrative Services India Private Limited</v>
          </cell>
          <cell r="L304">
            <v>65416.666666666672</v>
          </cell>
          <cell r="M304" t="str">
            <v>Investment</v>
          </cell>
          <cell r="P304" t="str">
            <v>Adarsh Kumar</v>
          </cell>
          <cell r="Q304" t="str">
            <v>Rajeev Misra</v>
          </cell>
          <cell r="R304" t="str">
            <v>Gurgaon</v>
          </cell>
          <cell r="U304">
            <v>3</v>
          </cell>
          <cell r="V304" t="str">
            <v>Y</v>
          </cell>
          <cell r="W304" t="e">
            <v>#REF!</v>
          </cell>
          <cell r="X304" t="e">
            <v>#REF!</v>
          </cell>
          <cell r="Y304" t="str">
            <v>-</v>
          </cell>
          <cell r="AA304" t="e">
            <v>#REF!</v>
          </cell>
        </row>
        <row r="305">
          <cell r="A305">
            <v>9065739</v>
          </cell>
          <cell r="B305" t="str">
            <v>Samsung C&amp;T India Private Limited</v>
          </cell>
          <cell r="D305">
            <v>43021</v>
          </cell>
          <cell r="E305" t="str">
            <v>Gurgaon</v>
          </cell>
          <cell r="F305" t="str">
            <v>BIA+</v>
          </cell>
          <cell r="G305" t="str">
            <v>B2B</v>
          </cell>
          <cell r="H305" t="str">
            <v>Gurgaon</v>
          </cell>
          <cell r="I305">
            <v>0.44166666666666665</v>
          </cell>
          <cell r="J305">
            <v>9065739</v>
          </cell>
          <cell r="K305" t="str">
            <v>Samsung C And T India Private Limited</v>
          </cell>
          <cell r="L305">
            <v>44166.666666666664</v>
          </cell>
          <cell r="M305" t="str">
            <v>Investment</v>
          </cell>
          <cell r="P305" t="str">
            <v>Lakshay Madan</v>
          </cell>
          <cell r="Q305" t="str">
            <v>Rajeev Misra</v>
          </cell>
          <cell r="R305" t="str">
            <v>Gurgaon</v>
          </cell>
          <cell r="U305">
            <v>2</v>
          </cell>
          <cell r="V305" t="str">
            <v>Y</v>
          </cell>
          <cell r="W305" t="e">
            <v>#REF!</v>
          </cell>
          <cell r="X305" t="e">
            <v>#REF!</v>
          </cell>
          <cell r="Y305" t="str">
            <v>-</v>
          </cell>
          <cell r="AA305" t="e">
            <v>#REF!</v>
          </cell>
        </row>
        <row r="306">
          <cell r="A306">
            <v>9066132</v>
          </cell>
          <cell r="B306" t="str">
            <v>Evora It Solutions Private Limited</v>
          </cell>
          <cell r="D306">
            <v>43031</v>
          </cell>
          <cell r="E306" t="str">
            <v>Bangalore</v>
          </cell>
          <cell r="F306" t="str">
            <v>BIA+</v>
          </cell>
          <cell r="G306" t="str">
            <v>B2B</v>
          </cell>
          <cell r="H306" t="str">
            <v>Bangalore</v>
          </cell>
          <cell r="I306">
            <v>0.875</v>
          </cell>
          <cell r="J306">
            <v>9066132</v>
          </cell>
          <cell r="K306" t="str">
            <v>Evora It Solutions Private Limited</v>
          </cell>
          <cell r="L306">
            <v>87500</v>
          </cell>
          <cell r="M306" t="str">
            <v>Investment</v>
          </cell>
          <cell r="P306" t="str">
            <v>Punganuru Shanmugam</v>
          </cell>
          <cell r="Q306" t="str">
            <v>Biswa Ranjan Behera</v>
          </cell>
          <cell r="R306" t="str">
            <v>Bangalore-2</v>
          </cell>
          <cell r="U306">
            <v>2</v>
          </cell>
          <cell r="V306" t="str">
            <v>Y</v>
          </cell>
          <cell r="W306" t="e">
            <v>#REF!</v>
          </cell>
          <cell r="X306" t="e">
            <v>#REF!</v>
          </cell>
          <cell r="Y306" t="str">
            <v>-</v>
          </cell>
          <cell r="AA306" t="e">
            <v>#REF!</v>
          </cell>
        </row>
        <row r="307">
          <cell r="A307">
            <v>9066154</v>
          </cell>
          <cell r="B307" t="str">
            <v>Egis Engineering Private Limited</v>
          </cell>
          <cell r="D307">
            <v>43869</v>
          </cell>
          <cell r="E307" t="str">
            <v>Bangalore</v>
          </cell>
          <cell r="F307" t="str">
            <v>BIA+</v>
          </cell>
          <cell r="G307" t="str">
            <v>B2B</v>
          </cell>
          <cell r="H307" t="str">
            <v>Bangalore</v>
          </cell>
          <cell r="I307">
            <v>1.125</v>
          </cell>
          <cell r="J307">
            <v>9066154</v>
          </cell>
          <cell r="K307" t="str">
            <v>Egis Engineering Private Limited</v>
          </cell>
          <cell r="L307">
            <v>112500</v>
          </cell>
          <cell r="M307" t="str">
            <v>Relationship</v>
          </cell>
          <cell r="P307" t="str">
            <v>Rahul R</v>
          </cell>
          <cell r="Q307" t="str">
            <v>Vineet Jose</v>
          </cell>
          <cell r="R307" t="str">
            <v>Bangalore-1</v>
          </cell>
          <cell r="U307">
            <v>3</v>
          </cell>
          <cell r="V307" t="str">
            <v>Y</v>
          </cell>
          <cell r="W307" t="e">
            <v>#REF!</v>
          </cell>
          <cell r="X307" t="e">
            <v>#REF!</v>
          </cell>
          <cell r="Y307" t="str">
            <v>-</v>
          </cell>
          <cell r="AA307" t="e">
            <v>#REF!</v>
          </cell>
        </row>
        <row r="308">
          <cell r="A308">
            <v>9066511</v>
          </cell>
          <cell r="B308" t="str">
            <v>Vasant Valley School</v>
          </cell>
          <cell r="D308">
            <v>43099</v>
          </cell>
          <cell r="E308" t="str">
            <v>Delhi</v>
          </cell>
          <cell r="F308" t="str">
            <v>BIA+</v>
          </cell>
          <cell r="G308" t="str">
            <v>B2B</v>
          </cell>
          <cell r="H308" t="str">
            <v>Delhi</v>
          </cell>
          <cell r="I308">
            <v>0.46666666666666662</v>
          </cell>
          <cell r="J308">
            <v>9066511</v>
          </cell>
          <cell r="K308" t="str">
            <v>Vasant Valley School</v>
          </cell>
          <cell r="L308">
            <v>46666.666666666664</v>
          </cell>
          <cell r="M308" t="str">
            <v>Investment</v>
          </cell>
          <cell r="P308" t="str">
            <v>Ravi Chandana</v>
          </cell>
          <cell r="Q308" t="str">
            <v>Ravi Kala</v>
          </cell>
          <cell r="R308" t="str">
            <v>Delhi</v>
          </cell>
          <cell r="U308">
            <v>4</v>
          </cell>
          <cell r="V308" t="str">
            <v>Y</v>
          </cell>
          <cell r="W308" t="e">
            <v>#REF!</v>
          </cell>
          <cell r="X308" t="e">
            <v>#REF!</v>
          </cell>
          <cell r="Y308" t="str">
            <v>-</v>
          </cell>
          <cell r="AA308" t="e">
            <v>#REF!</v>
          </cell>
        </row>
        <row r="309">
          <cell r="A309">
            <v>9066709</v>
          </cell>
          <cell r="B309" t="str">
            <v>Arrise Solutions (India) Private Limited</v>
          </cell>
          <cell r="D309">
            <v>43099</v>
          </cell>
          <cell r="E309" t="str">
            <v>NOIDA</v>
          </cell>
          <cell r="F309" t="str">
            <v>BIA+</v>
          </cell>
          <cell r="G309" t="str">
            <v>B2B</v>
          </cell>
          <cell r="H309" t="str">
            <v>NOIDA</v>
          </cell>
          <cell r="I309">
            <v>0.66666666666666674</v>
          </cell>
          <cell r="J309">
            <v>9066709</v>
          </cell>
          <cell r="K309" t="str">
            <v>Arrise Solutions (India) Private Limited</v>
          </cell>
          <cell r="L309">
            <v>66666.666666666672</v>
          </cell>
          <cell r="M309" t="str">
            <v>Investment</v>
          </cell>
          <cell r="P309" t="str">
            <v>Mithilesh Vishwakarma</v>
          </cell>
          <cell r="Q309" t="str">
            <v>Kritika Bahadur</v>
          </cell>
          <cell r="R309" t="str">
            <v>Noida</v>
          </cell>
          <cell r="U309">
            <v>4</v>
          </cell>
          <cell r="V309" t="str">
            <v>Y</v>
          </cell>
          <cell r="W309" t="e">
            <v>#REF!</v>
          </cell>
          <cell r="X309" t="e">
            <v>#REF!</v>
          </cell>
          <cell r="Y309">
            <v>46118</v>
          </cell>
          <cell r="AA309" t="e">
            <v>#REF!</v>
          </cell>
        </row>
        <row r="310">
          <cell r="A310">
            <v>2340861</v>
          </cell>
          <cell r="B310" t="str">
            <v>Indian Potash Limited</v>
          </cell>
          <cell r="D310">
            <v>45113</v>
          </cell>
          <cell r="E310" t="str">
            <v>Delhi</v>
          </cell>
          <cell r="F310" t="str">
            <v>OBB</v>
          </cell>
          <cell r="G310" t="str">
            <v>B2C</v>
          </cell>
          <cell r="H310" t="str">
            <v>Delhi</v>
          </cell>
          <cell r="I310">
            <v>3.499E-2</v>
          </cell>
          <cell r="J310">
            <v>9066865</v>
          </cell>
          <cell r="K310" t="str">
            <v>Indian Potash Limited</v>
          </cell>
          <cell r="L310">
            <v>51832.333333333336</v>
          </cell>
          <cell r="M310" t="str">
            <v>Investment</v>
          </cell>
          <cell r="P310" t="str">
            <v>Saranya R</v>
          </cell>
          <cell r="Q310" t="str">
            <v>Vineet Jose</v>
          </cell>
          <cell r="R310" t="str">
            <v>Bangalore-1</v>
          </cell>
          <cell r="U310">
            <v>2</v>
          </cell>
          <cell r="V310" t="str">
            <v>Y</v>
          </cell>
          <cell r="W310" t="e">
            <v>#REF!</v>
          </cell>
          <cell r="X310" t="e">
            <v>#REF!</v>
          </cell>
          <cell r="Y310" t="str">
            <v>-</v>
          </cell>
          <cell r="AA310" t="e">
            <v>#REF!</v>
          </cell>
        </row>
        <row r="311">
          <cell r="A311">
            <v>9066960</v>
          </cell>
          <cell r="B311" t="str">
            <v>AZENTIO SOFTWARE PRIVATE LIMITED</v>
          </cell>
          <cell r="D311">
            <v>45024</v>
          </cell>
          <cell r="E311" t="str">
            <v>Bangalore</v>
          </cell>
          <cell r="F311" t="str">
            <v>BIA+</v>
          </cell>
          <cell r="G311" t="str">
            <v>B2B</v>
          </cell>
          <cell r="H311" t="str">
            <v>Bangalore</v>
          </cell>
          <cell r="I311">
            <v>0.66666666666666674</v>
          </cell>
          <cell r="J311">
            <v>9066960</v>
          </cell>
          <cell r="K311" t="str">
            <v>Azentio Software Private Limited</v>
          </cell>
          <cell r="L311">
            <v>66666.666666666672</v>
          </cell>
          <cell r="M311" t="str">
            <v>Investment</v>
          </cell>
          <cell r="P311" t="str">
            <v>Punganuru Shanmugam</v>
          </cell>
          <cell r="Q311" t="str">
            <v>Biswa Ranjan Behera</v>
          </cell>
          <cell r="R311" t="str">
            <v>Bangalore-2</v>
          </cell>
          <cell r="U311">
            <v>2</v>
          </cell>
          <cell r="V311" t="str">
            <v>Y</v>
          </cell>
          <cell r="W311" t="e">
            <v>#REF!</v>
          </cell>
          <cell r="X311" t="e">
            <v>#REF!</v>
          </cell>
          <cell r="Y311" t="str">
            <v>-</v>
          </cell>
          <cell r="AA311" t="e">
            <v>#REF!</v>
          </cell>
        </row>
        <row r="312">
          <cell r="A312">
            <v>9069916</v>
          </cell>
          <cell r="B312" t="str">
            <v>Swarovski India Private Limited</v>
          </cell>
          <cell r="D312">
            <v>43200</v>
          </cell>
          <cell r="E312" t="str">
            <v>Gurgaon</v>
          </cell>
          <cell r="F312" t="str">
            <v>BIA+</v>
          </cell>
          <cell r="G312" t="str">
            <v>B2B</v>
          </cell>
          <cell r="H312" t="str">
            <v>Gurgaon</v>
          </cell>
          <cell r="I312">
            <v>0.30833333333333335</v>
          </cell>
          <cell r="J312">
            <v>9067101</v>
          </cell>
          <cell r="K312" t="str">
            <v>Swarovski India Private Limited</v>
          </cell>
          <cell r="L312">
            <v>68333.333333333328</v>
          </cell>
          <cell r="M312" t="str">
            <v>Investment</v>
          </cell>
          <cell r="P312" t="str">
            <v>Adarsh Kumar</v>
          </cell>
          <cell r="Q312" t="str">
            <v>Rajeev Misra</v>
          </cell>
          <cell r="R312" t="str">
            <v>Gurgaon</v>
          </cell>
          <cell r="U312">
            <v>3</v>
          </cell>
          <cell r="V312" t="str">
            <v>Y</v>
          </cell>
          <cell r="W312" t="e">
            <v>#REF!</v>
          </cell>
          <cell r="X312" t="e">
            <v>#REF!</v>
          </cell>
          <cell r="Y312" t="str">
            <v>-</v>
          </cell>
          <cell r="AA312" t="e">
            <v>#REF!</v>
          </cell>
        </row>
        <row r="313">
          <cell r="A313">
            <v>9067122</v>
          </cell>
          <cell r="B313" t="str">
            <v>Buckman Laboratories India Private Limited</v>
          </cell>
          <cell r="D313">
            <v>43063</v>
          </cell>
          <cell r="E313" t="str">
            <v>Chennai</v>
          </cell>
          <cell r="F313" t="str">
            <v>BIA+</v>
          </cell>
          <cell r="G313" t="str">
            <v>B2B</v>
          </cell>
          <cell r="H313" t="str">
            <v>Chennai</v>
          </cell>
          <cell r="I313">
            <v>0.52666667999999994</v>
          </cell>
          <cell r="J313">
            <v>9067122</v>
          </cell>
          <cell r="K313" t="str">
            <v>Buckman Laboratories India Private Limited</v>
          </cell>
          <cell r="L313">
            <v>84333.337999999989</v>
          </cell>
          <cell r="M313" t="str">
            <v>Investment</v>
          </cell>
          <cell r="P313" t="str">
            <v>Saranya R</v>
          </cell>
          <cell r="Q313" t="str">
            <v>Vineet Jose</v>
          </cell>
          <cell r="R313" t="str">
            <v>Bangalore-1</v>
          </cell>
          <cell r="U313">
            <v>2</v>
          </cell>
          <cell r="V313" t="str">
            <v>Y</v>
          </cell>
          <cell r="W313" t="e">
            <v>#REF!</v>
          </cell>
          <cell r="X313" t="e">
            <v>#REF!</v>
          </cell>
          <cell r="Y313" t="str">
            <v>-</v>
          </cell>
          <cell r="AA313" t="e">
            <v>#REF!</v>
          </cell>
        </row>
        <row r="314">
          <cell r="A314">
            <v>9067322</v>
          </cell>
          <cell r="B314" t="str">
            <v>R&amp;M Marine Engineering Services India Private Limited</v>
          </cell>
          <cell r="D314">
            <v>43084</v>
          </cell>
          <cell r="E314" t="str">
            <v>Chennai</v>
          </cell>
          <cell r="F314" t="str">
            <v>BIA+</v>
          </cell>
          <cell r="G314" t="str">
            <v>B2B</v>
          </cell>
          <cell r="H314" t="str">
            <v>Chennai</v>
          </cell>
          <cell r="I314">
            <v>0.14166666666666669</v>
          </cell>
          <cell r="J314">
            <v>9067322</v>
          </cell>
          <cell r="K314" t="str">
            <v>R And M Marine Engineering Services India Private Limited</v>
          </cell>
          <cell r="L314">
            <v>14166.666666666668</v>
          </cell>
          <cell r="M314" t="str">
            <v>Investment</v>
          </cell>
          <cell r="P314" t="str">
            <v>Saranya R</v>
          </cell>
          <cell r="Q314" t="str">
            <v>Vineet Jose</v>
          </cell>
          <cell r="R314" t="str">
            <v>Bangalore-1</v>
          </cell>
          <cell r="U314">
            <v>3</v>
          </cell>
          <cell r="V314" t="str">
            <v>Y</v>
          </cell>
          <cell r="W314" t="e">
            <v>#REF!</v>
          </cell>
          <cell r="X314" t="e">
            <v>#REF!</v>
          </cell>
          <cell r="Y314" t="str">
            <v>-</v>
          </cell>
          <cell r="AA314" t="e">
            <v>#REF!</v>
          </cell>
        </row>
        <row r="315">
          <cell r="A315">
            <v>9067354</v>
          </cell>
          <cell r="B315" t="str">
            <v>Veritas Finance Limited</v>
          </cell>
          <cell r="D315">
            <v>43075</v>
          </cell>
          <cell r="E315" t="str">
            <v>Chennai</v>
          </cell>
          <cell r="F315" t="str">
            <v>BIA+</v>
          </cell>
          <cell r="G315" t="str">
            <v>B2B</v>
          </cell>
          <cell r="H315" t="str">
            <v>Chennai</v>
          </cell>
          <cell r="I315">
            <v>0.16666666666666669</v>
          </cell>
          <cell r="J315">
            <v>9067354</v>
          </cell>
          <cell r="K315" t="str">
            <v>Veritas Finance Private Limited</v>
          </cell>
          <cell r="L315">
            <v>33333.333333333336</v>
          </cell>
          <cell r="M315" t="str">
            <v>Investment</v>
          </cell>
          <cell r="P315" t="str">
            <v>Saranya R</v>
          </cell>
          <cell r="Q315" t="str">
            <v>Vineet Jose</v>
          </cell>
          <cell r="R315" t="str">
            <v>Bangalore-1</v>
          </cell>
          <cell r="U315">
            <v>2</v>
          </cell>
          <cell r="V315" t="str">
            <v>Y</v>
          </cell>
          <cell r="W315" t="e">
            <v>#REF!</v>
          </cell>
          <cell r="X315" t="e">
            <v>#REF!</v>
          </cell>
          <cell r="Y315" t="str">
            <v>-</v>
          </cell>
          <cell r="AA315" t="e">
            <v>#REF!</v>
          </cell>
        </row>
        <row r="316">
          <cell r="A316">
            <v>9026866</v>
          </cell>
          <cell r="B316" t="str">
            <v>SIlaris information Pvt Ltd</v>
          </cell>
          <cell r="D316">
            <v>44765</v>
          </cell>
          <cell r="E316" t="str">
            <v>Delhi</v>
          </cell>
          <cell r="F316" t="str">
            <v>BIA+</v>
          </cell>
          <cell r="G316" t="str">
            <v>B2B</v>
          </cell>
          <cell r="H316" t="str">
            <v>Delhi</v>
          </cell>
          <cell r="I316">
            <v>5.4166632999999999E-2</v>
          </cell>
          <cell r="J316">
            <v>9067442</v>
          </cell>
          <cell r="K316" t="str">
            <v>Silaris Informations Private Limited</v>
          </cell>
          <cell r="L316">
            <v>81666.999299999996</v>
          </cell>
          <cell r="M316" t="str">
            <v>Investment</v>
          </cell>
          <cell r="P316" t="str">
            <v>Bijendra Singh</v>
          </cell>
          <cell r="Q316" t="str">
            <v>Ravi Kala</v>
          </cell>
          <cell r="R316" t="str">
            <v>Delhi</v>
          </cell>
          <cell r="U316">
            <v>3</v>
          </cell>
          <cell r="V316" t="str">
            <v>Y</v>
          </cell>
          <cell r="W316" t="e">
            <v>#REF!</v>
          </cell>
          <cell r="X316" t="e">
            <v>#REF!</v>
          </cell>
          <cell r="Y316">
            <v>46122</v>
          </cell>
          <cell r="AA316" t="e">
            <v>#REF!</v>
          </cell>
        </row>
        <row r="317">
          <cell r="A317">
            <v>9067451</v>
          </cell>
          <cell r="B317" t="str">
            <v>International Aids Vaccine Initiative Inc</v>
          </cell>
          <cell r="D317">
            <v>44713</v>
          </cell>
          <cell r="E317" t="str">
            <v>Gurgaon</v>
          </cell>
          <cell r="F317" t="str">
            <v>BIA+</v>
          </cell>
          <cell r="G317" t="str">
            <v>B2B</v>
          </cell>
          <cell r="H317" t="str">
            <v>Gurgaon</v>
          </cell>
          <cell r="I317">
            <v>0.375</v>
          </cell>
          <cell r="J317">
            <v>9067451</v>
          </cell>
          <cell r="K317" t="str">
            <v>International Aids Vaccine Initiative Inc</v>
          </cell>
          <cell r="L317">
            <v>37500</v>
          </cell>
          <cell r="M317" t="str">
            <v>Investment</v>
          </cell>
          <cell r="P317" t="str">
            <v>Syed Sadique Hussain</v>
          </cell>
          <cell r="Q317" t="str">
            <v>Rajeev Misra</v>
          </cell>
          <cell r="R317" t="str">
            <v>Gurgaon</v>
          </cell>
          <cell r="U317">
            <v>3</v>
          </cell>
          <cell r="V317" t="str">
            <v>Y</v>
          </cell>
          <cell r="W317" t="e">
            <v>#REF!</v>
          </cell>
          <cell r="X317" t="e">
            <v>#REF!</v>
          </cell>
          <cell r="Y317" t="str">
            <v>-</v>
          </cell>
          <cell r="AA317" t="e">
            <v>#REF!</v>
          </cell>
        </row>
        <row r="318">
          <cell r="A318">
            <v>9067931</v>
          </cell>
          <cell r="B318" t="str">
            <v>Mainetti (India) Private Limited</v>
          </cell>
          <cell r="D318">
            <v>43098</v>
          </cell>
          <cell r="E318" t="str">
            <v>Chennai</v>
          </cell>
          <cell r="F318" t="str">
            <v>BIA+</v>
          </cell>
          <cell r="G318" t="str">
            <v>B2B</v>
          </cell>
          <cell r="H318" t="str">
            <v>Chennai</v>
          </cell>
          <cell r="I318">
            <v>0.25</v>
          </cell>
          <cell r="J318">
            <v>9067931</v>
          </cell>
          <cell r="K318" t="str">
            <v>Mainetti (India) Private Limited</v>
          </cell>
          <cell r="L318">
            <v>31666.666666666668</v>
          </cell>
          <cell r="M318" t="str">
            <v>Investment</v>
          </cell>
          <cell r="P318" t="str">
            <v>Adarsh Kumar</v>
          </cell>
          <cell r="Q318" t="str">
            <v>Rajeev Misra</v>
          </cell>
          <cell r="R318" t="str">
            <v>Gurgaon</v>
          </cell>
          <cell r="U318">
            <v>0</v>
          </cell>
          <cell r="V318" t="str">
            <v>N</v>
          </cell>
          <cell r="W318" t="e">
            <v>#REF!</v>
          </cell>
          <cell r="X318" t="e">
            <v>#REF!</v>
          </cell>
          <cell r="Y318" t="str">
            <v>-</v>
          </cell>
          <cell r="AA318" t="e">
            <v>#REF!</v>
          </cell>
        </row>
        <row r="319">
          <cell r="A319">
            <v>9067957</v>
          </cell>
          <cell r="B319" t="str">
            <v>Jai Steel Facilitation Private Limited</v>
          </cell>
          <cell r="D319">
            <v>43117</v>
          </cell>
          <cell r="E319" t="str">
            <v>Delhi</v>
          </cell>
          <cell r="F319" t="str">
            <v>BIA+</v>
          </cell>
          <cell r="G319" t="str">
            <v>B2B</v>
          </cell>
          <cell r="H319" t="str">
            <v>Delhi</v>
          </cell>
          <cell r="I319">
            <v>0.3</v>
          </cell>
          <cell r="J319">
            <v>9067957</v>
          </cell>
          <cell r="K319" t="str">
            <v>Jai Steel Facilitation Private Limited</v>
          </cell>
          <cell r="L319">
            <v>30000</v>
          </cell>
          <cell r="M319" t="str">
            <v>Investment</v>
          </cell>
          <cell r="P319" t="str">
            <v>Adarsh Kumar</v>
          </cell>
          <cell r="Q319" t="str">
            <v>Rajeev Misra</v>
          </cell>
          <cell r="R319" t="str">
            <v>Gurgaon</v>
          </cell>
          <cell r="U319">
            <v>1</v>
          </cell>
          <cell r="V319" t="str">
            <v>Y</v>
          </cell>
          <cell r="W319" t="e">
            <v>#REF!</v>
          </cell>
          <cell r="X319" t="e">
            <v>#REF!</v>
          </cell>
          <cell r="Y319" t="str">
            <v>-</v>
          </cell>
          <cell r="AA319" t="e">
            <v>#REF!</v>
          </cell>
        </row>
        <row r="320">
          <cell r="A320">
            <v>9067962</v>
          </cell>
          <cell r="B320" t="str">
            <v>Pioneer Client Associates Private Limited.</v>
          </cell>
          <cell r="D320">
            <v>43111</v>
          </cell>
          <cell r="E320" t="str">
            <v>Gurgaon</v>
          </cell>
          <cell r="F320" t="str">
            <v>BIA+</v>
          </cell>
          <cell r="G320" t="str">
            <v>B2B</v>
          </cell>
          <cell r="H320" t="str">
            <v>Gurgaon</v>
          </cell>
          <cell r="I320">
            <v>0.44166666666666665</v>
          </cell>
          <cell r="J320">
            <v>9067962</v>
          </cell>
          <cell r="K320" t="str">
            <v>Pioneer Client Associates Private Limited</v>
          </cell>
          <cell r="L320">
            <v>59166.666666666664</v>
          </cell>
          <cell r="M320" t="str">
            <v>Investment</v>
          </cell>
          <cell r="P320" t="str">
            <v>Lakshay Madan</v>
          </cell>
          <cell r="Q320" t="str">
            <v>Rajeev Misra</v>
          </cell>
          <cell r="R320" t="str">
            <v>Gurgaon</v>
          </cell>
          <cell r="U320">
            <v>2</v>
          </cell>
          <cell r="V320" t="str">
            <v>Y</v>
          </cell>
          <cell r="W320" t="e">
            <v>#REF!</v>
          </cell>
          <cell r="X320" t="e">
            <v>#REF!</v>
          </cell>
          <cell r="Y320" t="str">
            <v>-</v>
          </cell>
          <cell r="AA320" t="e">
            <v>#REF!</v>
          </cell>
        </row>
        <row r="321">
          <cell r="A321">
            <v>9067993</v>
          </cell>
          <cell r="B321" t="str">
            <v>Tripy Tech Private Limited.</v>
          </cell>
          <cell r="D321">
            <v>43395</v>
          </cell>
          <cell r="E321" t="str">
            <v>Delhi</v>
          </cell>
          <cell r="F321" t="str">
            <v>BIA+</v>
          </cell>
          <cell r="G321" t="str">
            <v>B2B</v>
          </cell>
          <cell r="H321" t="str">
            <v>Delhi</v>
          </cell>
          <cell r="I321">
            <v>0.35833330000000002</v>
          </cell>
          <cell r="J321">
            <v>9067993</v>
          </cell>
          <cell r="K321" t="str">
            <v>Tripy Tech Private Limited</v>
          </cell>
          <cell r="L321">
            <v>35833.33</v>
          </cell>
          <cell r="M321" t="str">
            <v>Investment</v>
          </cell>
          <cell r="P321" t="str">
            <v>Rishab Prasad</v>
          </cell>
          <cell r="Q321" t="str">
            <v>Ravi Kala</v>
          </cell>
          <cell r="R321" t="str">
            <v>Delhi</v>
          </cell>
          <cell r="U321">
            <v>2</v>
          </cell>
          <cell r="V321" t="str">
            <v>Y</v>
          </cell>
          <cell r="W321" t="e">
            <v>#REF!</v>
          </cell>
          <cell r="X321" t="e">
            <v>#REF!</v>
          </cell>
          <cell r="Y321" t="str">
            <v>-</v>
          </cell>
          <cell r="AA321" t="e">
            <v>#REF!</v>
          </cell>
        </row>
        <row r="322">
          <cell r="A322">
            <v>9077335</v>
          </cell>
          <cell r="B322" t="str">
            <v>Lakshmikumaran &amp; Sridharan</v>
          </cell>
          <cell r="D322">
            <v>43559</v>
          </cell>
          <cell r="E322" t="str">
            <v>Delhi</v>
          </cell>
          <cell r="F322" t="str">
            <v>BIA+</v>
          </cell>
          <cell r="G322" t="str">
            <v>B2B</v>
          </cell>
          <cell r="H322" t="str">
            <v>Delhi</v>
          </cell>
          <cell r="I322">
            <v>0.11</v>
          </cell>
          <cell r="J322">
            <v>9068302</v>
          </cell>
          <cell r="K322" t="str">
            <v>Lakshmikumaran And Sridharan</v>
          </cell>
          <cell r="L322">
            <v>73750</v>
          </cell>
          <cell r="M322" t="str">
            <v>Investment</v>
          </cell>
          <cell r="P322" t="str">
            <v>Ravi Chandana</v>
          </cell>
          <cell r="Q322" t="str">
            <v>Ravi Kala</v>
          </cell>
          <cell r="R322" t="str">
            <v>Delhi</v>
          </cell>
          <cell r="U322">
            <v>2</v>
          </cell>
          <cell r="V322" t="str">
            <v>Y</v>
          </cell>
          <cell r="W322" t="e">
            <v>#REF!</v>
          </cell>
          <cell r="X322" t="e">
            <v>#REF!</v>
          </cell>
          <cell r="Y322" t="str">
            <v>-</v>
          </cell>
          <cell r="AA322" t="e">
            <v>#REF!</v>
          </cell>
        </row>
        <row r="323">
          <cell r="A323">
            <v>9068717</v>
          </cell>
          <cell r="B323" t="str">
            <v>Bodycare Creations Limited</v>
          </cell>
          <cell r="D323">
            <v>43140</v>
          </cell>
          <cell r="E323" t="str">
            <v>NOIDA</v>
          </cell>
          <cell r="F323" t="str">
            <v>BIA+</v>
          </cell>
          <cell r="G323" t="str">
            <v>B2B</v>
          </cell>
          <cell r="H323" t="str">
            <v>NOIDA</v>
          </cell>
          <cell r="I323">
            <v>0.19166666666666668</v>
          </cell>
          <cell r="J323">
            <v>9068717</v>
          </cell>
          <cell r="K323" t="str">
            <v>Bodycare Creations Limited</v>
          </cell>
          <cell r="L323">
            <v>39166.666666666672</v>
          </cell>
          <cell r="M323" t="str">
            <v>Investment</v>
          </cell>
          <cell r="P323" t="str">
            <v>Mithilesh Vishwakarma</v>
          </cell>
          <cell r="Q323" t="str">
            <v>Kritika Bahadur</v>
          </cell>
          <cell r="R323" t="str">
            <v>Noida</v>
          </cell>
          <cell r="U323">
            <v>1</v>
          </cell>
          <cell r="V323" t="str">
            <v>Y</v>
          </cell>
          <cell r="W323" t="e">
            <v>#REF!</v>
          </cell>
          <cell r="X323" t="e">
            <v>#REF!</v>
          </cell>
          <cell r="Y323" t="str">
            <v>-</v>
          </cell>
          <cell r="AA323" t="e">
            <v>#REF!</v>
          </cell>
        </row>
        <row r="324">
          <cell r="A324">
            <v>9068863</v>
          </cell>
          <cell r="B324" t="str">
            <v>Vistra ITCL (India) Limited</v>
          </cell>
          <cell r="D324">
            <v>43175</v>
          </cell>
          <cell r="E324" t="str">
            <v>Delhi</v>
          </cell>
          <cell r="F324" t="str">
            <v>BIA+</v>
          </cell>
          <cell r="G324" t="str">
            <v>B2B</v>
          </cell>
          <cell r="H324" t="str">
            <v>Delhi</v>
          </cell>
          <cell r="I324">
            <v>7.4999999999999997E-2</v>
          </cell>
          <cell r="J324">
            <v>9068863</v>
          </cell>
          <cell r="K324" t="str">
            <v>Vistra Itcl (India) Limited</v>
          </cell>
          <cell r="L324">
            <v>61666.666666666672</v>
          </cell>
          <cell r="M324" t="str">
            <v>Investment</v>
          </cell>
          <cell r="P324" t="str">
            <v>Nilesh Madhuker Zodape</v>
          </cell>
          <cell r="Q324" t="str">
            <v>Vineet Garg</v>
          </cell>
          <cell r="R324" t="str">
            <v>Mumbai</v>
          </cell>
          <cell r="U324">
            <v>3</v>
          </cell>
          <cell r="V324" t="str">
            <v>Y</v>
          </cell>
          <cell r="W324" t="e">
            <v>#REF!</v>
          </cell>
          <cell r="X324" t="e">
            <v>#REF!</v>
          </cell>
          <cell r="Y324" t="str">
            <v>-</v>
          </cell>
          <cell r="AA324" t="e">
            <v>#REF!</v>
          </cell>
        </row>
        <row r="325">
          <cell r="A325">
            <v>9069096</v>
          </cell>
          <cell r="B325" t="str">
            <v>Eye Q Vision Private Limited</v>
          </cell>
          <cell r="D325">
            <v>43188</v>
          </cell>
          <cell r="E325" t="str">
            <v>Gurgaon</v>
          </cell>
          <cell r="F325" t="str">
            <v>BIA+</v>
          </cell>
          <cell r="G325" t="str">
            <v>B2B</v>
          </cell>
          <cell r="H325" t="str">
            <v>Gurgaon</v>
          </cell>
          <cell r="I325">
            <v>0.17083333333333331</v>
          </cell>
          <cell r="J325">
            <v>9069096</v>
          </cell>
          <cell r="K325" t="str">
            <v>Eye Q Vision Private Limited</v>
          </cell>
          <cell r="L325">
            <v>39324.116666666669</v>
          </cell>
          <cell r="M325" t="str">
            <v>Investment</v>
          </cell>
          <cell r="P325" t="str">
            <v>Adarsh Kumar</v>
          </cell>
          <cell r="Q325" t="str">
            <v>Rajeev Misra</v>
          </cell>
          <cell r="R325" t="str">
            <v>Gurgaon</v>
          </cell>
          <cell r="U325">
            <v>3</v>
          </cell>
          <cell r="V325" t="str">
            <v>Y</v>
          </cell>
          <cell r="W325" t="e">
            <v>#REF!</v>
          </cell>
          <cell r="X325" t="e">
            <v>#REF!</v>
          </cell>
          <cell r="Y325" t="str">
            <v>-</v>
          </cell>
          <cell r="AA325" t="e">
            <v>#REF!</v>
          </cell>
        </row>
        <row r="326">
          <cell r="A326">
            <v>9069200</v>
          </cell>
          <cell r="B326" t="str">
            <v>Global Telecom Services B.V.</v>
          </cell>
          <cell r="D326">
            <v>43187</v>
          </cell>
          <cell r="E326" t="str">
            <v>Mumbai</v>
          </cell>
          <cell r="F326" t="str">
            <v>BIA+</v>
          </cell>
          <cell r="G326" t="str">
            <v>B2B</v>
          </cell>
          <cell r="H326" t="str">
            <v>Mumbai</v>
          </cell>
          <cell r="I326">
            <v>0.20849999999999999</v>
          </cell>
          <cell r="J326">
            <v>9069200</v>
          </cell>
          <cell r="K326" t="str">
            <v>Global Telecom Services B V</v>
          </cell>
          <cell r="L326">
            <v>154066.66399999999</v>
          </cell>
          <cell r="M326" t="str">
            <v>Relationship</v>
          </cell>
          <cell r="P326" t="str">
            <v>Nilesh Madhuker Zodape</v>
          </cell>
          <cell r="Q326" t="str">
            <v>Vineet Garg</v>
          </cell>
          <cell r="R326" t="str">
            <v>Mumbai</v>
          </cell>
          <cell r="U326">
            <v>1</v>
          </cell>
          <cell r="V326" t="str">
            <v>Y</v>
          </cell>
          <cell r="W326" t="e">
            <v>#REF!</v>
          </cell>
          <cell r="X326" t="e">
            <v>#REF!</v>
          </cell>
          <cell r="Y326" t="str">
            <v>-</v>
          </cell>
          <cell r="AA326" t="e">
            <v>#REF!</v>
          </cell>
        </row>
        <row r="327">
          <cell r="A327">
            <v>9069486</v>
          </cell>
          <cell r="B327" t="str">
            <v>Avian Media Private Limited</v>
          </cell>
          <cell r="D327">
            <v>43176</v>
          </cell>
          <cell r="E327" t="str">
            <v>Delhi</v>
          </cell>
          <cell r="F327" t="str">
            <v>BIA+</v>
          </cell>
          <cell r="G327" t="str">
            <v>B2B</v>
          </cell>
          <cell r="H327" t="str">
            <v>Delhi</v>
          </cell>
          <cell r="I327">
            <v>0.4583333</v>
          </cell>
          <cell r="J327">
            <v>9069486</v>
          </cell>
          <cell r="K327" t="str">
            <v>Avian Media Private Limited</v>
          </cell>
          <cell r="L327">
            <v>45833.33</v>
          </cell>
          <cell r="M327" t="str">
            <v>Investment</v>
          </cell>
          <cell r="P327" t="str">
            <v>Bijendra Singh</v>
          </cell>
          <cell r="Q327" t="str">
            <v>Ravi Kala</v>
          </cell>
          <cell r="R327" t="str">
            <v>Delhi</v>
          </cell>
          <cell r="U327">
            <v>2</v>
          </cell>
          <cell r="V327" t="str">
            <v>Y</v>
          </cell>
          <cell r="W327" t="e">
            <v>#REF!</v>
          </cell>
          <cell r="X327" t="e">
            <v>#REF!</v>
          </cell>
          <cell r="Y327" t="str">
            <v>-</v>
          </cell>
          <cell r="AA327" t="e">
            <v>#REF!</v>
          </cell>
        </row>
        <row r="328">
          <cell r="A328">
            <v>9026831</v>
          </cell>
          <cell r="B328" t="str">
            <v>Vasantha Subramanian Hospitals India Pvt Ltd</v>
          </cell>
          <cell r="D328">
            <v>44735</v>
          </cell>
          <cell r="E328" t="str">
            <v>Chennai</v>
          </cell>
          <cell r="F328" t="str">
            <v>BIA+</v>
          </cell>
          <cell r="G328" t="str">
            <v>B2B</v>
          </cell>
          <cell r="H328" t="str">
            <v>Chennai</v>
          </cell>
          <cell r="I328">
            <v>6.25E-2</v>
          </cell>
          <cell r="J328">
            <v>9069514</v>
          </cell>
          <cell r="K328" t="str">
            <v>Vasantha Subramanian Hospitals India Private Limited</v>
          </cell>
          <cell r="L328">
            <v>87500</v>
          </cell>
          <cell r="M328" t="str">
            <v>Investment</v>
          </cell>
          <cell r="P328" t="str">
            <v>Saranya R</v>
          </cell>
          <cell r="Q328" t="str">
            <v>Vineet Jose</v>
          </cell>
          <cell r="R328" t="str">
            <v>Bangalore-1</v>
          </cell>
          <cell r="U328">
            <v>2</v>
          </cell>
          <cell r="V328" t="str">
            <v>Y</v>
          </cell>
          <cell r="W328" t="e">
            <v>#REF!</v>
          </cell>
          <cell r="X328" t="e">
            <v>#REF!</v>
          </cell>
          <cell r="Y328" t="str">
            <v>-</v>
          </cell>
          <cell r="AA328" t="e">
            <v>#REF!</v>
          </cell>
        </row>
        <row r="329">
          <cell r="A329">
            <v>210749</v>
          </cell>
          <cell r="B329" t="str">
            <v>Jagran Prakashan Limited</v>
          </cell>
          <cell r="D329">
            <v>43696</v>
          </cell>
          <cell r="E329" t="str">
            <v>Delhi</v>
          </cell>
          <cell r="F329" t="str">
            <v>BBB</v>
          </cell>
          <cell r="G329" t="str">
            <v>B2C</v>
          </cell>
          <cell r="H329" t="str">
            <v>Delhi</v>
          </cell>
          <cell r="I329">
            <v>2.571E-2</v>
          </cell>
          <cell r="J329">
            <v>9069532</v>
          </cell>
          <cell r="K329" t="str">
            <v>Jagran Prakashan Limited</v>
          </cell>
          <cell r="L329">
            <v>60570</v>
          </cell>
          <cell r="M329" t="str">
            <v>Investment</v>
          </cell>
          <cell r="P329" t="str">
            <v>Rishab Prasad</v>
          </cell>
          <cell r="Q329" t="str">
            <v>Ravi Kala</v>
          </cell>
          <cell r="R329" t="str">
            <v>Delhi</v>
          </cell>
          <cell r="U329">
            <v>2</v>
          </cell>
          <cell r="V329" t="str">
            <v>Y</v>
          </cell>
          <cell r="W329" t="e">
            <v>#REF!</v>
          </cell>
          <cell r="X329" t="e">
            <v>#REF!</v>
          </cell>
          <cell r="Y329" t="str">
            <v>-</v>
          </cell>
          <cell r="AA329" t="e">
            <v>#REF!</v>
          </cell>
        </row>
        <row r="330">
          <cell r="A330">
            <v>9069972</v>
          </cell>
          <cell r="B330" t="str">
            <v>Bard India Healthcare Private Limited</v>
          </cell>
          <cell r="D330">
            <v>43190</v>
          </cell>
          <cell r="E330" t="str">
            <v>Mumbai</v>
          </cell>
          <cell r="F330" t="str">
            <v>MBIA</v>
          </cell>
          <cell r="G330" t="str">
            <v>B2B</v>
          </cell>
          <cell r="H330" t="str">
            <v>Mumbai</v>
          </cell>
          <cell r="I330">
            <v>0.42499999999999999</v>
          </cell>
          <cell r="J330">
            <v>9069972</v>
          </cell>
          <cell r="K330" t="str">
            <v>Bard India Healthcare Private Limited</v>
          </cell>
          <cell r="L330">
            <v>42500</v>
          </cell>
          <cell r="M330" t="str">
            <v>Investment</v>
          </cell>
          <cell r="P330" t="str">
            <v>Nilesh Madhuker Zodape</v>
          </cell>
          <cell r="Q330" t="str">
            <v>Vineet Garg</v>
          </cell>
          <cell r="R330" t="str">
            <v>Mumbai</v>
          </cell>
          <cell r="U330">
            <v>2</v>
          </cell>
          <cell r="V330" t="str">
            <v>Y</v>
          </cell>
          <cell r="W330" t="e">
            <v>#REF!</v>
          </cell>
          <cell r="X330" t="e">
            <v>#REF!</v>
          </cell>
          <cell r="Y330" t="str">
            <v>-</v>
          </cell>
          <cell r="AA330" t="e">
            <v>#REF!</v>
          </cell>
        </row>
        <row r="331">
          <cell r="A331">
            <v>225650</v>
          </cell>
          <cell r="B331" t="str">
            <v>All India Congress Committee</v>
          </cell>
          <cell r="D331">
            <v>44127</v>
          </cell>
          <cell r="E331" t="str">
            <v>Delhi</v>
          </cell>
          <cell r="F331" t="str">
            <v>OBB</v>
          </cell>
          <cell r="G331" t="str">
            <v>B2C</v>
          </cell>
          <cell r="H331" t="str">
            <v>Delhi</v>
          </cell>
          <cell r="I331">
            <v>1.899E-2</v>
          </cell>
          <cell r="J331">
            <v>9069977</v>
          </cell>
          <cell r="K331" t="str">
            <v>All India Congress Committee</v>
          </cell>
          <cell r="L331">
            <v>43899</v>
          </cell>
          <cell r="M331" t="str">
            <v>Investment</v>
          </cell>
          <cell r="P331" t="str">
            <v>Bijendra Singh</v>
          </cell>
          <cell r="Q331" t="str">
            <v>Ravi Kala</v>
          </cell>
          <cell r="R331" t="str">
            <v>Delhi</v>
          </cell>
          <cell r="U331">
            <v>2</v>
          </cell>
          <cell r="V331" t="str">
            <v>Y</v>
          </cell>
          <cell r="W331" t="e">
            <v>#REF!</v>
          </cell>
          <cell r="X331" t="e">
            <v>#REF!</v>
          </cell>
          <cell r="Y331" t="str">
            <v>-</v>
          </cell>
          <cell r="AA331" t="e">
            <v>#REF!</v>
          </cell>
        </row>
        <row r="332">
          <cell r="A332">
            <v>9069978</v>
          </cell>
          <cell r="B332" t="str">
            <v>Talentpro India Hr Private Limited</v>
          </cell>
          <cell r="D332">
            <v>43188</v>
          </cell>
          <cell r="E332" t="str">
            <v>Chennai</v>
          </cell>
          <cell r="F332" t="str">
            <v>BIA+</v>
          </cell>
          <cell r="G332" t="str">
            <v>B2B</v>
          </cell>
          <cell r="H332" t="str">
            <v>Chennai</v>
          </cell>
          <cell r="I332">
            <v>0.58333333333333337</v>
          </cell>
          <cell r="J332">
            <v>9069978</v>
          </cell>
          <cell r="K332" t="str">
            <v>Talentpro India Hr Private Limited</v>
          </cell>
          <cell r="L332">
            <v>58333.333333333336</v>
          </cell>
          <cell r="M332" t="str">
            <v>Investment</v>
          </cell>
          <cell r="P332" t="str">
            <v>Saranya R</v>
          </cell>
          <cell r="Q332" t="str">
            <v>Vineet Jose</v>
          </cell>
          <cell r="R332" t="str">
            <v>Bangalore-1</v>
          </cell>
          <cell r="U332">
            <v>4</v>
          </cell>
          <cell r="V332" t="str">
            <v>Y</v>
          </cell>
          <cell r="W332" t="e">
            <v>#REF!</v>
          </cell>
          <cell r="X332" t="e">
            <v>#REF!</v>
          </cell>
          <cell r="Y332" t="str">
            <v>-</v>
          </cell>
          <cell r="AA332" t="e">
            <v>#REF!</v>
          </cell>
        </row>
        <row r="333">
          <cell r="A333">
            <v>9070017</v>
          </cell>
          <cell r="B333" t="str">
            <v>Simplify Growth Research &amp; Consulting Private Limited</v>
          </cell>
          <cell r="D333">
            <v>43188</v>
          </cell>
          <cell r="E333" t="str">
            <v>NOIDA</v>
          </cell>
          <cell r="F333" t="str">
            <v>BIA+</v>
          </cell>
          <cell r="G333" t="str">
            <v>B2B</v>
          </cell>
          <cell r="H333" t="str">
            <v>NOIDA</v>
          </cell>
          <cell r="I333">
            <v>0.20833330000000003</v>
          </cell>
          <cell r="J333">
            <v>9070017</v>
          </cell>
          <cell r="K333" t="str">
            <v>Simplify Growth Research And Consulting Private Limited</v>
          </cell>
          <cell r="L333">
            <v>34999.996666666673</v>
          </cell>
          <cell r="M333" t="str">
            <v>Investment</v>
          </cell>
          <cell r="P333" t="str">
            <v>Rishab Prasad</v>
          </cell>
          <cell r="Q333" t="str">
            <v>Ravi Kala</v>
          </cell>
          <cell r="R333" t="str">
            <v>Delhi</v>
          </cell>
          <cell r="U333">
            <v>1</v>
          </cell>
          <cell r="V333" t="str">
            <v>Y</v>
          </cell>
          <cell r="W333" t="e">
            <v>#REF!</v>
          </cell>
          <cell r="X333" t="e">
            <v>#REF!</v>
          </cell>
          <cell r="Y333" t="str">
            <v>-</v>
          </cell>
          <cell r="AA333" t="e">
            <v>#REF!</v>
          </cell>
        </row>
        <row r="334">
          <cell r="A334">
            <v>9070164</v>
          </cell>
          <cell r="B334" t="str">
            <v>Atlantis Intelligence Limited</v>
          </cell>
          <cell r="D334">
            <v>43192</v>
          </cell>
          <cell r="E334" t="str">
            <v>NOIDA</v>
          </cell>
          <cell r="F334" t="str">
            <v>BIA+</v>
          </cell>
          <cell r="G334" t="str">
            <v>B2B</v>
          </cell>
          <cell r="H334" t="str">
            <v>NOIDA</v>
          </cell>
          <cell r="I334">
            <v>0.41666667999999996</v>
          </cell>
          <cell r="J334">
            <v>9070164</v>
          </cell>
          <cell r="K334" t="str">
            <v>Atlantis Intelligence Limited</v>
          </cell>
          <cell r="L334">
            <v>41666.667999999998</v>
          </cell>
          <cell r="M334" t="str">
            <v>Investment</v>
          </cell>
          <cell r="P334" t="str">
            <v>Mithilesh Vishwakarma</v>
          </cell>
          <cell r="Q334" t="str">
            <v>Kritika Bahadur</v>
          </cell>
          <cell r="R334" t="str">
            <v>Noida</v>
          </cell>
          <cell r="U334">
            <v>2</v>
          </cell>
          <cell r="V334" t="str">
            <v>Y</v>
          </cell>
          <cell r="W334" t="e">
            <v>#REF!</v>
          </cell>
          <cell r="X334" t="e">
            <v>#REF!</v>
          </cell>
          <cell r="Y334" t="str">
            <v>-</v>
          </cell>
          <cell r="AA334" t="e">
            <v>#REF!</v>
          </cell>
        </row>
        <row r="335">
          <cell r="A335">
            <v>9070166</v>
          </cell>
          <cell r="B335" t="str">
            <v>Aip India Private Limited</v>
          </cell>
          <cell r="D335">
            <v>43211</v>
          </cell>
          <cell r="E335" t="str">
            <v>NOIDA</v>
          </cell>
          <cell r="F335" t="str">
            <v>BIA+</v>
          </cell>
          <cell r="G335" t="str">
            <v>B2B</v>
          </cell>
          <cell r="H335" t="str">
            <v>NOIDA</v>
          </cell>
          <cell r="I335">
            <v>0.41666666666666663</v>
          </cell>
          <cell r="J335">
            <v>9070166</v>
          </cell>
          <cell r="K335" t="str">
            <v>Aip India Private Limited</v>
          </cell>
          <cell r="L335">
            <v>48750</v>
          </cell>
          <cell r="M335" t="str">
            <v>Investment</v>
          </cell>
          <cell r="P335" t="str">
            <v>Mithilesh Vishwakarma</v>
          </cell>
          <cell r="Q335" t="str">
            <v>Kritika Bahadur</v>
          </cell>
          <cell r="R335" t="str">
            <v>Noida</v>
          </cell>
          <cell r="U335">
            <v>2</v>
          </cell>
          <cell r="V335" t="str">
            <v>Y</v>
          </cell>
          <cell r="W335" t="e">
            <v>#REF!</v>
          </cell>
          <cell r="X335" t="e">
            <v>#REF!</v>
          </cell>
          <cell r="Y335" t="str">
            <v>-</v>
          </cell>
          <cell r="AA335" t="e">
            <v>#REF!</v>
          </cell>
        </row>
        <row r="336">
          <cell r="A336">
            <v>2340009</v>
          </cell>
          <cell r="B336" t="str">
            <v>Celerity Consulting Private Limited</v>
          </cell>
          <cell r="D336">
            <v>45072</v>
          </cell>
          <cell r="E336" t="str">
            <v>Delhi</v>
          </cell>
          <cell r="F336" t="str">
            <v>OBB</v>
          </cell>
          <cell r="G336" t="str">
            <v>B2C</v>
          </cell>
          <cell r="H336" t="str">
            <v>Delhi</v>
          </cell>
          <cell r="I336">
            <v>2.9989999999999999E-2</v>
          </cell>
          <cell r="J336">
            <v>9070223</v>
          </cell>
          <cell r="K336" t="str">
            <v>Celerity Consulting Private Limited</v>
          </cell>
          <cell r="L336">
            <v>30712</v>
          </cell>
          <cell r="M336" t="str">
            <v>Investment</v>
          </cell>
          <cell r="P336" t="str">
            <v>Rishab Prasad</v>
          </cell>
          <cell r="Q336" t="str">
            <v>Ravi Kala</v>
          </cell>
          <cell r="R336" t="str">
            <v>Delhi</v>
          </cell>
          <cell r="U336">
            <v>2</v>
          </cell>
          <cell r="V336" t="str">
            <v>Y</v>
          </cell>
          <cell r="W336" t="e">
            <v>#REF!</v>
          </cell>
          <cell r="X336" t="e">
            <v>#REF!</v>
          </cell>
          <cell r="Y336" t="str">
            <v>-</v>
          </cell>
          <cell r="AA336" t="e">
            <v>#REF!</v>
          </cell>
        </row>
        <row r="337">
          <cell r="A337">
            <v>9070250</v>
          </cell>
          <cell r="B337" t="str">
            <v>Swbi Architects Private Limited</v>
          </cell>
          <cell r="D337">
            <v>43197</v>
          </cell>
          <cell r="E337" t="str">
            <v>Gurgaon</v>
          </cell>
          <cell r="F337" t="str">
            <v>BIA+</v>
          </cell>
          <cell r="G337" t="str">
            <v>B2B</v>
          </cell>
          <cell r="H337" t="str">
            <v>Gurgaon</v>
          </cell>
          <cell r="I337">
            <v>0.32916669999999998</v>
          </cell>
          <cell r="J337">
            <v>9070250</v>
          </cell>
          <cell r="K337" t="str">
            <v>Swbi Architects Private Limited</v>
          </cell>
          <cell r="L337">
            <v>32916.67</v>
          </cell>
          <cell r="M337" t="str">
            <v>Investment</v>
          </cell>
          <cell r="P337" t="str">
            <v>Adarsh Kumar</v>
          </cell>
          <cell r="Q337" t="str">
            <v>Rajeev Misra</v>
          </cell>
          <cell r="R337" t="str">
            <v>Gurgaon</v>
          </cell>
          <cell r="U337">
            <v>1</v>
          </cell>
          <cell r="V337" t="str">
            <v>Y</v>
          </cell>
          <cell r="W337" t="e">
            <v>#REF!</v>
          </cell>
          <cell r="X337" t="e">
            <v>#REF!</v>
          </cell>
          <cell r="Y337" t="str">
            <v>-</v>
          </cell>
          <cell r="AA337" t="e">
            <v>#REF!</v>
          </cell>
        </row>
        <row r="338">
          <cell r="A338">
            <v>9070340</v>
          </cell>
          <cell r="B338" t="str">
            <v>Himangini Singh</v>
          </cell>
          <cell r="D338">
            <v>45763</v>
          </cell>
          <cell r="E338" t="str">
            <v>Delhi</v>
          </cell>
          <cell r="F338" t="str">
            <v>BIA+</v>
          </cell>
          <cell r="G338" t="str">
            <v>B2B</v>
          </cell>
          <cell r="H338" t="str">
            <v>Delhi</v>
          </cell>
          <cell r="I338">
            <v>0.31666666666666665</v>
          </cell>
          <cell r="J338">
            <v>9070340</v>
          </cell>
          <cell r="K338" t="str">
            <v>Kjs Concrete Private Limited</v>
          </cell>
          <cell r="L338">
            <v>31666.666666666668</v>
          </cell>
          <cell r="M338" t="str">
            <v>Investment</v>
          </cell>
          <cell r="P338" t="str">
            <v>Bijendra Singh</v>
          </cell>
          <cell r="Q338" t="str">
            <v>Ravi Kala</v>
          </cell>
          <cell r="R338" t="str">
            <v>Delhi</v>
          </cell>
          <cell r="U338">
            <v>2</v>
          </cell>
          <cell r="V338" t="str">
            <v>Y</v>
          </cell>
          <cell r="W338" t="e">
            <v>#REF!</v>
          </cell>
          <cell r="X338" t="e">
            <v>#REF!</v>
          </cell>
          <cell r="Y338" t="str">
            <v>-</v>
          </cell>
          <cell r="AA338" t="e">
            <v>#REF!</v>
          </cell>
        </row>
        <row r="339">
          <cell r="A339">
            <v>7000004</v>
          </cell>
          <cell r="B339" t="str">
            <v>Mms Ship Management India Private Limited</v>
          </cell>
          <cell r="D339">
            <v>44100</v>
          </cell>
          <cell r="E339" t="str">
            <v>Gurgaon</v>
          </cell>
          <cell r="F339" t="str">
            <v>Voice</v>
          </cell>
          <cell r="G339" t="str">
            <v>B2B</v>
          </cell>
          <cell r="H339" t="str">
            <v>Gurgaon</v>
          </cell>
          <cell r="I339">
            <v>0.12</v>
          </cell>
          <cell r="J339">
            <v>9070345</v>
          </cell>
          <cell r="K339" t="str">
            <v>Mms Ship Management India Private Limited</v>
          </cell>
          <cell r="L339">
            <v>78666.666666666672</v>
          </cell>
          <cell r="M339" t="str">
            <v>Investment</v>
          </cell>
          <cell r="P339" t="str">
            <v>Adarsh Kumar</v>
          </cell>
          <cell r="Q339" t="str">
            <v>Rajeev Misra</v>
          </cell>
          <cell r="R339" t="str">
            <v>Gurgaon</v>
          </cell>
          <cell r="U339">
            <v>2</v>
          </cell>
          <cell r="V339" t="str">
            <v>Y</v>
          </cell>
          <cell r="W339" t="e">
            <v>#REF!</v>
          </cell>
          <cell r="X339" t="e">
            <v>#REF!</v>
          </cell>
          <cell r="Y339" t="str">
            <v>-</v>
          </cell>
          <cell r="AA339" t="e">
            <v>#REF!</v>
          </cell>
        </row>
        <row r="340">
          <cell r="A340">
            <v>9070459</v>
          </cell>
          <cell r="B340" t="str">
            <v>Dwaraka Doss Goverdhan Doss Vaishnav College</v>
          </cell>
          <cell r="D340">
            <v>43203</v>
          </cell>
          <cell r="E340" t="str">
            <v>Chennai</v>
          </cell>
          <cell r="F340" t="str">
            <v>BIA+</v>
          </cell>
          <cell r="G340" t="str">
            <v>B2B</v>
          </cell>
          <cell r="H340" t="str">
            <v>Chennai</v>
          </cell>
          <cell r="I340">
            <v>0.35</v>
          </cell>
          <cell r="J340">
            <v>9070459</v>
          </cell>
          <cell r="K340" t="str">
            <v>Dwaraka Doss Goverdhan Doss Vaishnav College</v>
          </cell>
          <cell r="L340">
            <v>52916.666666666672</v>
          </cell>
          <cell r="M340" t="str">
            <v>Investment</v>
          </cell>
          <cell r="P340" t="str">
            <v>Saranya R</v>
          </cell>
          <cell r="Q340" t="str">
            <v>Vineet Jose</v>
          </cell>
          <cell r="R340" t="str">
            <v>Bangalore-1</v>
          </cell>
          <cell r="U340">
            <v>4</v>
          </cell>
          <cell r="V340" t="str">
            <v>Y</v>
          </cell>
          <cell r="W340" t="e">
            <v>#REF!</v>
          </cell>
          <cell r="X340" t="e">
            <v>#REF!</v>
          </cell>
          <cell r="Y340" t="str">
            <v>-</v>
          </cell>
          <cell r="AA340" t="e">
            <v>#REF!</v>
          </cell>
        </row>
        <row r="341">
          <cell r="A341">
            <v>193887</v>
          </cell>
          <cell r="B341" t="str">
            <v>Kent RO Systems Limited</v>
          </cell>
          <cell r="D341">
            <v>43328</v>
          </cell>
          <cell r="E341" t="str">
            <v>NOIDA</v>
          </cell>
          <cell r="F341" t="str">
            <v>BBB</v>
          </cell>
          <cell r="G341" t="str">
            <v>B2C</v>
          </cell>
          <cell r="H341" t="str">
            <v>NOIDA</v>
          </cell>
          <cell r="I341">
            <v>0.12998999999999999</v>
          </cell>
          <cell r="J341">
            <v>9070462</v>
          </cell>
          <cell r="K341" t="str">
            <v>Kent Ro Systems Limited</v>
          </cell>
          <cell r="L341">
            <v>32999</v>
          </cell>
          <cell r="M341" t="str">
            <v>Investment</v>
          </cell>
          <cell r="P341" t="str">
            <v>Mithilesh Vishwakarma</v>
          </cell>
          <cell r="Q341" t="str">
            <v>Kritika Bahadur</v>
          </cell>
          <cell r="R341" t="str">
            <v>Noida</v>
          </cell>
          <cell r="U341">
            <v>1</v>
          </cell>
          <cell r="V341" t="str">
            <v>Y</v>
          </cell>
          <cell r="W341" t="e">
            <v>#REF!</v>
          </cell>
          <cell r="X341" t="e">
            <v>#REF!</v>
          </cell>
          <cell r="Y341" t="str">
            <v>-</v>
          </cell>
          <cell r="AA341" t="e">
            <v>#REF!</v>
          </cell>
        </row>
        <row r="342">
          <cell r="A342">
            <v>9070478</v>
          </cell>
          <cell r="B342" t="str">
            <v>Dasarath Reddy</v>
          </cell>
          <cell r="D342">
            <v>43216</v>
          </cell>
          <cell r="E342" t="str">
            <v>Bangalore</v>
          </cell>
          <cell r="F342" t="str">
            <v>BIA+</v>
          </cell>
          <cell r="G342" t="str">
            <v>B2B</v>
          </cell>
          <cell r="H342" t="str">
            <v>Bangalore</v>
          </cell>
          <cell r="I342">
            <v>0.315</v>
          </cell>
          <cell r="J342">
            <v>9070478</v>
          </cell>
          <cell r="K342" t="str">
            <v>Ab And T Business Park Maintenace Services</v>
          </cell>
          <cell r="L342">
            <v>41500</v>
          </cell>
          <cell r="M342" t="str">
            <v>Investment</v>
          </cell>
          <cell r="P342" t="str">
            <v>Rahul R</v>
          </cell>
          <cell r="Q342" t="str">
            <v>Vineet Jose</v>
          </cell>
          <cell r="R342" t="str">
            <v>Bangalore-1</v>
          </cell>
          <cell r="U342">
            <v>1</v>
          </cell>
          <cell r="V342" t="str">
            <v>Y</v>
          </cell>
          <cell r="W342" t="e">
            <v>#REF!</v>
          </cell>
          <cell r="X342" t="e">
            <v>#REF!</v>
          </cell>
          <cell r="Y342" t="str">
            <v>-</v>
          </cell>
          <cell r="AA342" t="e">
            <v>#REF!</v>
          </cell>
        </row>
        <row r="343">
          <cell r="A343">
            <v>9070546</v>
          </cell>
          <cell r="B343" t="str">
            <v>Globallogic India Private Limited</v>
          </cell>
          <cell r="D343">
            <v>43203</v>
          </cell>
          <cell r="E343" t="str">
            <v>Bangalore</v>
          </cell>
          <cell r="F343" t="str">
            <v>BIA+</v>
          </cell>
          <cell r="G343" t="str">
            <v>B2B</v>
          </cell>
          <cell r="H343" t="str">
            <v>Bangalore</v>
          </cell>
          <cell r="I343">
            <v>1.0666666666666667</v>
          </cell>
          <cell r="J343">
            <v>9070546</v>
          </cell>
          <cell r="K343" t="str">
            <v>Globallogic India Private Limited</v>
          </cell>
          <cell r="L343">
            <v>106666.66666666667</v>
          </cell>
          <cell r="M343" t="str">
            <v>Relationship</v>
          </cell>
          <cell r="P343" t="str">
            <v>Ravi Kala</v>
          </cell>
          <cell r="Q343" t="str">
            <v>Ravi Kala</v>
          </cell>
          <cell r="R343" t="str">
            <v>Delhi</v>
          </cell>
          <cell r="U343">
            <v>2</v>
          </cell>
          <cell r="V343" t="str">
            <v>Y</v>
          </cell>
          <cell r="W343" t="e">
            <v>#REF!</v>
          </cell>
          <cell r="X343" t="e">
            <v>#REF!</v>
          </cell>
          <cell r="Y343" t="str">
            <v>-</v>
          </cell>
          <cell r="AA343" t="e">
            <v>#REF!</v>
          </cell>
        </row>
        <row r="344">
          <cell r="A344">
            <v>213616</v>
          </cell>
          <cell r="B344" t="str">
            <v>Malca Amit J K Logistics Private Limited.</v>
          </cell>
          <cell r="D344">
            <v>43753</v>
          </cell>
          <cell r="E344" t="str">
            <v>Mumbai</v>
          </cell>
          <cell r="F344" t="str">
            <v>BBB</v>
          </cell>
          <cell r="G344" t="str">
            <v>B2C</v>
          </cell>
          <cell r="H344" t="str">
            <v>Mumbai</v>
          </cell>
          <cell r="I344">
            <v>0.14999000000000001</v>
          </cell>
          <cell r="J344">
            <v>9071104</v>
          </cell>
          <cell r="K344" t="str">
            <v>Malca Amit J K Logistics Private Limited</v>
          </cell>
          <cell r="L344">
            <v>49998</v>
          </cell>
          <cell r="M344" t="str">
            <v>Investment</v>
          </cell>
          <cell r="P344" t="str">
            <v>Nilesh Madhuker Zodape</v>
          </cell>
          <cell r="Q344" t="str">
            <v>Vineet Garg</v>
          </cell>
          <cell r="R344" t="str">
            <v>Mumbai</v>
          </cell>
          <cell r="U344">
            <v>2</v>
          </cell>
          <cell r="V344" t="str">
            <v>Y</v>
          </cell>
          <cell r="W344" t="e">
            <v>#REF!</v>
          </cell>
          <cell r="X344" t="e">
            <v>#REF!</v>
          </cell>
          <cell r="Y344" t="str">
            <v>-</v>
          </cell>
          <cell r="AA344" t="e">
            <v>#REF!</v>
          </cell>
        </row>
        <row r="345">
          <cell r="A345">
            <v>9071484</v>
          </cell>
          <cell r="B345" t="str">
            <v>Kas Direct Sourcing Private Limited</v>
          </cell>
          <cell r="D345">
            <v>43334</v>
          </cell>
          <cell r="E345" t="str">
            <v>Gurgaon</v>
          </cell>
          <cell r="F345" t="str">
            <v>BIA+</v>
          </cell>
          <cell r="G345" t="str">
            <v>B2B</v>
          </cell>
          <cell r="H345" t="str">
            <v>Gurgaon</v>
          </cell>
          <cell r="I345">
            <v>0.20833333333333331</v>
          </cell>
          <cell r="J345">
            <v>9071484</v>
          </cell>
          <cell r="K345" t="str">
            <v>Kas Direct Sourcing Private Limited</v>
          </cell>
          <cell r="L345">
            <v>41667.333333333328</v>
          </cell>
          <cell r="M345" t="str">
            <v>Investment</v>
          </cell>
          <cell r="P345" t="str">
            <v>Lakshay Madan</v>
          </cell>
          <cell r="Q345" t="str">
            <v>Rajeev Misra</v>
          </cell>
          <cell r="R345" t="str">
            <v>Gurgaon</v>
          </cell>
          <cell r="U345">
            <v>2</v>
          </cell>
          <cell r="V345" t="str">
            <v>Y</v>
          </cell>
          <cell r="W345" t="e">
            <v>#REF!</v>
          </cell>
          <cell r="X345" t="e">
            <v>#REF!</v>
          </cell>
          <cell r="Y345" t="str">
            <v>-</v>
          </cell>
          <cell r="AA345" t="e">
            <v>#REF!</v>
          </cell>
        </row>
        <row r="346">
          <cell r="A346">
            <v>9071603</v>
          </cell>
          <cell r="B346" t="str">
            <v>Truminds Software Systems Private Limited</v>
          </cell>
          <cell r="D346">
            <v>43952</v>
          </cell>
          <cell r="E346" t="str">
            <v>Gurgaon</v>
          </cell>
          <cell r="F346" t="str">
            <v>MWIFI</v>
          </cell>
          <cell r="G346" t="str">
            <v>B2B</v>
          </cell>
          <cell r="H346" t="str">
            <v>Gurgaon</v>
          </cell>
          <cell r="I346">
            <v>0.56000000000000005</v>
          </cell>
          <cell r="J346">
            <v>9071603</v>
          </cell>
          <cell r="K346" t="str">
            <v>Truminds Software Systems Private Limited</v>
          </cell>
          <cell r="L346">
            <v>56000</v>
          </cell>
          <cell r="M346" t="str">
            <v>Investment</v>
          </cell>
          <cell r="P346" t="str">
            <v>Lakshay Madan</v>
          </cell>
          <cell r="Q346" t="str">
            <v>Rajeev Misra</v>
          </cell>
          <cell r="R346" t="str">
            <v>Gurgaon</v>
          </cell>
          <cell r="U346">
            <v>3</v>
          </cell>
          <cell r="V346" t="str">
            <v>Y</v>
          </cell>
          <cell r="W346" t="e">
            <v>#REF!</v>
          </cell>
          <cell r="X346" t="e">
            <v>#REF!</v>
          </cell>
          <cell r="Y346" t="str">
            <v>-</v>
          </cell>
          <cell r="AA346" t="e">
            <v>#REF!</v>
          </cell>
        </row>
        <row r="347">
          <cell r="A347">
            <v>2341109</v>
          </cell>
          <cell r="B347" t="str">
            <v>Plan International India Chapter</v>
          </cell>
          <cell r="D347">
            <v>45128</v>
          </cell>
          <cell r="E347" t="str">
            <v>Delhi</v>
          </cell>
          <cell r="F347" t="str">
            <v>OBB</v>
          </cell>
          <cell r="G347" t="str">
            <v>B2C</v>
          </cell>
          <cell r="H347" t="str">
            <v>Delhi</v>
          </cell>
          <cell r="I347">
            <v>1.6990000000000002E-2</v>
          </cell>
          <cell r="J347">
            <v>9071824</v>
          </cell>
          <cell r="K347" t="str">
            <v>Plan International India Chapter</v>
          </cell>
          <cell r="L347">
            <v>35681.333333333328</v>
          </cell>
          <cell r="M347" t="str">
            <v>Investment</v>
          </cell>
          <cell r="P347" t="str">
            <v>Ravi Chandana</v>
          </cell>
          <cell r="Q347" t="str">
            <v>Ravi Kala</v>
          </cell>
          <cell r="R347" t="str">
            <v>Delhi</v>
          </cell>
          <cell r="U347">
            <v>2</v>
          </cell>
          <cell r="V347" t="str">
            <v>Y</v>
          </cell>
          <cell r="W347" t="e">
            <v>#REF!</v>
          </cell>
          <cell r="X347" t="e">
            <v>#REF!</v>
          </cell>
          <cell r="Y347" t="str">
            <v>-</v>
          </cell>
          <cell r="AA347" t="e">
            <v>#REF!</v>
          </cell>
        </row>
        <row r="348">
          <cell r="A348">
            <v>9071917</v>
          </cell>
          <cell r="B348" t="str">
            <v>Ittiam Systems Private Limited</v>
          </cell>
          <cell r="D348">
            <v>43273</v>
          </cell>
          <cell r="E348" t="str">
            <v>Bangalore</v>
          </cell>
          <cell r="F348" t="str">
            <v>BIA+</v>
          </cell>
          <cell r="G348" t="str">
            <v>B2B</v>
          </cell>
          <cell r="H348" t="str">
            <v>Bangalore</v>
          </cell>
          <cell r="I348">
            <v>0.26</v>
          </cell>
          <cell r="J348">
            <v>9071917</v>
          </cell>
          <cell r="K348" t="str">
            <v>Ittiam Systems Private Limited</v>
          </cell>
          <cell r="L348">
            <v>52000</v>
          </cell>
          <cell r="M348" t="str">
            <v>Investment</v>
          </cell>
          <cell r="P348" t="str">
            <v>Punganuru Shanmugam</v>
          </cell>
          <cell r="Q348" t="str">
            <v>Biswa Ranjan Behera</v>
          </cell>
          <cell r="R348" t="str">
            <v>Bangalore-2</v>
          </cell>
          <cell r="U348">
            <v>2</v>
          </cell>
          <cell r="V348" t="str">
            <v>Y</v>
          </cell>
          <cell r="W348" t="e">
            <v>#REF!</v>
          </cell>
          <cell r="X348" t="e">
            <v>#REF!</v>
          </cell>
          <cell r="Y348" t="str">
            <v>-</v>
          </cell>
          <cell r="AA348" t="e">
            <v>#REF!</v>
          </cell>
        </row>
        <row r="349">
          <cell r="A349">
            <v>9072284</v>
          </cell>
          <cell r="B349" t="str">
            <v>Cement Manufacturers Association</v>
          </cell>
          <cell r="D349">
            <v>43347</v>
          </cell>
          <cell r="E349" t="str">
            <v>Delhi</v>
          </cell>
          <cell r="F349" t="str">
            <v>BIA+</v>
          </cell>
          <cell r="G349" t="str">
            <v>B2B</v>
          </cell>
          <cell r="H349" t="str">
            <v>Delhi</v>
          </cell>
          <cell r="I349">
            <v>0.33099000000000001</v>
          </cell>
          <cell r="J349">
            <v>9072284</v>
          </cell>
          <cell r="K349" t="str">
            <v>Cement Manufacturers Association</v>
          </cell>
          <cell r="L349">
            <v>33099</v>
          </cell>
          <cell r="M349" t="str">
            <v>Investment</v>
          </cell>
          <cell r="P349" t="str">
            <v>Bijendra Singh</v>
          </cell>
          <cell r="Q349" t="str">
            <v>Ravi Kala</v>
          </cell>
          <cell r="R349" t="str">
            <v>Delhi</v>
          </cell>
          <cell r="U349">
            <v>2</v>
          </cell>
          <cell r="V349" t="str">
            <v>Y</v>
          </cell>
          <cell r="W349" t="e">
            <v>#REF!</v>
          </cell>
          <cell r="X349" t="e">
            <v>#REF!</v>
          </cell>
          <cell r="Y349">
            <v>46125</v>
          </cell>
          <cell r="AA349" t="e">
            <v>#REF!</v>
          </cell>
        </row>
        <row r="350">
          <cell r="A350">
            <v>9072400</v>
          </cell>
          <cell r="B350" t="str">
            <v>Amazon Transportation Services Private Limited</v>
          </cell>
          <cell r="D350">
            <v>43362</v>
          </cell>
          <cell r="E350" t="str">
            <v>Bangalore</v>
          </cell>
          <cell r="F350" t="str">
            <v>BIA+</v>
          </cell>
          <cell r="G350" t="str">
            <v>B2B</v>
          </cell>
          <cell r="H350" t="str">
            <v>Bangalore</v>
          </cell>
          <cell r="I350">
            <v>0.23333333333333331</v>
          </cell>
          <cell r="J350">
            <v>9072400</v>
          </cell>
          <cell r="K350" t="str">
            <v>Amazon Transportation Services Private Limited</v>
          </cell>
          <cell r="L350">
            <v>46666.666666666664</v>
          </cell>
          <cell r="M350" t="str">
            <v>Investment</v>
          </cell>
          <cell r="P350" t="str">
            <v>Rahul R</v>
          </cell>
          <cell r="Q350" t="str">
            <v>Vineet Jose</v>
          </cell>
          <cell r="R350" t="str">
            <v>Bangalore-1</v>
          </cell>
          <cell r="U350">
            <v>2</v>
          </cell>
          <cell r="V350" t="str">
            <v>Y</v>
          </cell>
          <cell r="W350" t="e">
            <v>#REF!</v>
          </cell>
          <cell r="X350" t="e">
            <v>#REF!</v>
          </cell>
          <cell r="Y350" t="str">
            <v>-</v>
          </cell>
          <cell r="AA350" t="e">
            <v>#REF!</v>
          </cell>
        </row>
        <row r="351">
          <cell r="A351">
            <v>2327898</v>
          </cell>
          <cell r="B351" t="str">
            <v>Lumax Fae Technologies Private Limited</v>
          </cell>
          <cell r="D351">
            <v>44755</v>
          </cell>
          <cell r="E351" t="str">
            <v>Gurgaon</v>
          </cell>
          <cell r="F351" t="str">
            <v>BBB</v>
          </cell>
          <cell r="G351" t="str">
            <v>B2C</v>
          </cell>
          <cell r="H351" t="str">
            <v>Gurgaon</v>
          </cell>
          <cell r="I351">
            <v>8.9990000000000001E-2</v>
          </cell>
          <cell r="J351">
            <v>9072443</v>
          </cell>
          <cell r="K351" t="str">
            <v>Lumax Auto Technologies Limited</v>
          </cell>
          <cell r="L351">
            <v>67332.333333333328</v>
          </cell>
          <cell r="M351" t="str">
            <v>Investment</v>
          </cell>
          <cell r="P351" t="str">
            <v>Adarsh Kumar</v>
          </cell>
          <cell r="Q351" t="str">
            <v>Rajeev Misra</v>
          </cell>
          <cell r="R351" t="str">
            <v>Gurgaon</v>
          </cell>
          <cell r="U351">
            <v>2</v>
          </cell>
          <cell r="V351" t="str">
            <v>Y</v>
          </cell>
          <cell r="W351" t="e">
            <v>#REF!</v>
          </cell>
          <cell r="X351" t="e">
            <v>#REF!</v>
          </cell>
          <cell r="Y351" t="str">
            <v>-</v>
          </cell>
          <cell r="AA351" t="e">
            <v>#REF!</v>
          </cell>
        </row>
        <row r="352">
          <cell r="A352">
            <v>9072448</v>
          </cell>
          <cell r="B352" t="str">
            <v>Neeyamo Enterprise Solutions Private Limited</v>
          </cell>
          <cell r="D352">
            <v>43297</v>
          </cell>
          <cell r="E352" t="str">
            <v>Chennai</v>
          </cell>
          <cell r="F352" t="str">
            <v>BIA+</v>
          </cell>
          <cell r="G352" t="str">
            <v>B2B</v>
          </cell>
          <cell r="H352" t="str">
            <v>Chennai</v>
          </cell>
          <cell r="I352">
            <v>0.29166666666666669</v>
          </cell>
          <cell r="J352">
            <v>9072448</v>
          </cell>
          <cell r="K352" t="str">
            <v>Neeyamo Enterprise Solutions Private Limited</v>
          </cell>
          <cell r="L352">
            <v>29166.666666666668</v>
          </cell>
          <cell r="M352" t="str">
            <v>Investment</v>
          </cell>
          <cell r="P352" t="str">
            <v>Saranya R</v>
          </cell>
          <cell r="Q352" t="str">
            <v>Vineet Jose</v>
          </cell>
          <cell r="R352" t="str">
            <v>Bangalore-1</v>
          </cell>
          <cell r="U352">
            <v>1</v>
          </cell>
          <cell r="V352" t="str">
            <v>Y</v>
          </cell>
          <cell r="W352" t="e">
            <v>#REF!</v>
          </cell>
          <cell r="X352" t="e">
            <v>#REF!</v>
          </cell>
          <cell r="Y352" t="str">
            <v>-</v>
          </cell>
          <cell r="AA352" t="e">
            <v>#REF!</v>
          </cell>
        </row>
        <row r="353">
          <cell r="A353">
            <v>9072582</v>
          </cell>
          <cell r="B353" t="str">
            <v>Bista Solutions Private Limited</v>
          </cell>
          <cell r="D353">
            <v>43309</v>
          </cell>
          <cell r="E353" t="str">
            <v>Mumbai</v>
          </cell>
          <cell r="F353" t="str">
            <v>BIA+</v>
          </cell>
          <cell r="G353" t="str">
            <v>B2B</v>
          </cell>
          <cell r="H353" t="str">
            <v>Mumbai</v>
          </cell>
          <cell r="I353">
            <v>0.16667000000000001</v>
          </cell>
          <cell r="J353">
            <v>9072582</v>
          </cell>
          <cell r="K353" t="str">
            <v>Bista Solutions Private Limited</v>
          </cell>
          <cell r="L353">
            <v>66666.33600000001</v>
          </cell>
          <cell r="M353" t="str">
            <v>Investment</v>
          </cell>
          <cell r="P353" t="str">
            <v>Nilesh Madhuker Zodape</v>
          </cell>
          <cell r="Q353" t="str">
            <v>Vineet Garg</v>
          </cell>
          <cell r="R353" t="str">
            <v>Mumbai</v>
          </cell>
          <cell r="U353">
            <v>2</v>
          </cell>
          <cell r="V353" t="str">
            <v>Y</v>
          </cell>
          <cell r="W353" t="e">
            <v>#REF!</v>
          </cell>
          <cell r="X353" t="e">
            <v>#REF!</v>
          </cell>
          <cell r="Y353" t="str">
            <v>-</v>
          </cell>
          <cell r="AA353" t="e">
            <v>#REF!</v>
          </cell>
        </row>
        <row r="354">
          <cell r="A354">
            <v>2342171</v>
          </cell>
          <cell r="B354" t="str">
            <v>Tresor Systems Private Limited</v>
          </cell>
          <cell r="D354">
            <v>45190</v>
          </cell>
          <cell r="E354" t="str">
            <v>Gurgaon</v>
          </cell>
          <cell r="F354" t="str">
            <v>OBB</v>
          </cell>
          <cell r="G354" t="str">
            <v>B2C</v>
          </cell>
          <cell r="H354" t="str">
            <v>Gurgaon</v>
          </cell>
          <cell r="I354">
            <v>3.499E-2</v>
          </cell>
          <cell r="J354">
            <v>9072618</v>
          </cell>
          <cell r="K354" t="str">
            <v>Tresor Systems Private Limited</v>
          </cell>
          <cell r="L354">
            <v>46415.666666666664</v>
          </cell>
          <cell r="M354" t="str">
            <v>Investment</v>
          </cell>
          <cell r="P354" t="str">
            <v>Ravi Chandana</v>
          </cell>
          <cell r="Q354" t="str">
            <v>Ravi Kala</v>
          </cell>
          <cell r="R354" t="str">
            <v>Delhi</v>
          </cell>
          <cell r="U354">
            <v>2</v>
          </cell>
          <cell r="V354" t="str">
            <v>Y</v>
          </cell>
          <cell r="W354" t="e">
            <v>#REF!</v>
          </cell>
          <cell r="X354" t="e">
            <v>#REF!</v>
          </cell>
          <cell r="Y354" t="str">
            <v>-</v>
          </cell>
          <cell r="AA354" t="e">
            <v>#REF!</v>
          </cell>
        </row>
        <row r="355">
          <cell r="A355">
            <v>9073284</v>
          </cell>
          <cell r="B355" t="str">
            <v>M.B.A Consulting India  Private Limited</v>
          </cell>
          <cell r="D355">
            <v>43329</v>
          </cell>
          <cell r="E355" t="str">
            <v>NOIDA</v>
          </cell>
          <cell r="F355" t="str">
            <v>BIA+</v>
          </cell>
          <cell r="G355" t="str">
            <v>B2B</v>
          </cell>
          <cell r="H355" t="str">
            <v>NOIDA</v>
          </cell>
          <cell r="I355">
            <v>0.39466660000000003</v>
          </cell>
          <cell r="J355">
            <v>9073284</v>
          </cell>
          <cell r="K355" t="str">
            <v>M B A Consulting India Private Limited</v>
          </cell>
          <cell r="L355">
            <v>39466.660000000003</v>
          </cell>
          <cell r="M355" t="str">
            <v>Investment</v>
          </cell>
          <cell r="P355" t="str">
            <v>Mithilesh Vishwakarma</v>
          </cell>
          <cell r="Q355" t="str">
            <v>Kritika Bahadur</v>
          </cell>
          <cell r="R355" t="str">
            <v>Noida</v>
          </cell>
          <cell r="U355">
            <v>3</v>
          </cell>
          <cell r="V355" t="str">
            <v>Y</v>
          </cell>
          <cell r="W355" t="e">
            <v>#REF!</v>
          </cell>
          <cell r="X355" t="e">
            <v>#REF!</v>
          </cell>
          <cell r="Y355" t="str">
            <v>-</v>
          </cell>
          <cell r="AA355" t="e">
            <v>#REF!</v>
          </cell>
        </row>
        <row r="356">
          <cell r="A356">
            <v>9073358</v>
          </cell>
          <cell r="B356" t="str">
            <v>Aecom Asia Company Limited</v>
          </cell>
          <cell r="D356">
            <v>43322</v>
          </cell>
          <cell r="E356" t="str">
            <v>Mumbai</v>
          </cell>
          <cell r="F356" t="str">
            <v>BIA+</v>
          </cell>
          <cell r="G356" t="str">
            <v>B2B</v>
          </cell>
          <cell r="H356" t="str">
            <v>Mumbai</v>
          </cell>
          <cell r="I356">
            <v>0.3</v>
          </cell>
          <cell r="J356">
            <v>9073358</v>
          </cell>
          <cell r="K356" t="str">
            <v>Aecom Asia Company Limited</v>
          </cell>
          <cell r="L356">
            <v>30000</v>
          </cell>
          <cell r="M356" t="str">
            <v>Investment</v>
          </cell>
          <cell r="P356" t="str">
            <v>Nilesh Madhuker Zodape</v>
          </cell>
          <cell r="Q356" t="str">
            <v>Vineet Garg</v>
          </cell>
          <cell r="R356" t="str">
            <v>Mumbai</v>
          </cell>
          <cell r="U356">
            <v>2</v>
          </cell>
          <cell r="V356" t="str">
            <v>Y</v>
          </cell>
          <cell r="W356" t="e">
            <v>#REF!</v>
          </cell>
          <cell r="X356" t="e">
            <v>#REF!</v>
          </cell>
          <cell r="Y356" t="str">
            <v>-</v>
          </cell>
          <cell r="AA356" t="e">
            <v>#REF!</v>
          </cell>
        </row>
        <row r="357">
          <cell r="A357">
            <v>9073517</v>
          </cell>
          <cell r="B357" t="str">
            <v>Nuage Biztech Private Limited</v>
          </cell>
          <cell r="D357">
            <v>43348</v>
          </cell>
          <cell r="E357" t="str">
            <v>NOIDA</v>
          </cell>
          <cell r="F357" t="str">
            <v>BIA+</v>
          </cell>
          <cell r="G357" t="str">
            <v>B2B</v>
          </cell>
          <cell r="H357" t="str">
            <v>NOIDA</v>
          </cell>
          <cell r="I357">
            <v>0.35416999999999998</v>
          </cell>
          <cell r="J357">
            <v>9073517</v>
          </cell>
          <cell r="K357" t="str">
            <v>Nuage Biztech Private Limited</v>
          </cell>
          <cell r="L357">
            <v>35417</v>
          </cell>
          <cell r="M357" t="str">
            <v>Investment</v>
          </cell>
          <cell r="P357" t="str">
            <v>Mithilesh Vishwakarma</v>
          </cell>
          <cell r="Q357" t="str">
            <v>Kritika Bahadur</v>
          </cell>
          <cell r="R357" t="str">
            <v>Noida</v>
          </cell>
          <cell r="U357">
            <v>0</v>
          </cell>
          <cell r="V357" t="str">
            <v>N</v>
          </cell>
          <cell r="W357" t="e">
            <v>#REF!</v>
          </cell>
          <cell r="X357" t="e">
            <v>#REF!</v>
          </cell>
          <cell r="Y357" t="str">
            <v>-</v>
          </cell>
          <cell r="AA357" t="e">
            <v>#REF!</v>
          </cell>
        </row>
        <row r="358">
          <cell r="A358">
            <v>227659</v>
          </cell>
          <cell r="B358" t="str">
            <v>Spring House Coworking Private Limited</v>
          </cell>
          <cell r="D358">
            <v>44203</v>
          </cell>
          <cell r="E358" t="str">
            <v>Gurgaon</v>
          </cell>
          <cell r="F358" t="str">
            <v>BBB</v>
          </cell>
          <cell r="G358" t="str">
            <v>B2C</v>
          </cell>
          <cell r="H358" t="str">
            <v>Gurgaon</v>
          </cell>
          <cell r="I358">
            <v>8.9990000000000001E-2</v>
          </cell>
          <cell r="J358">
            <v>9073952</v>
          </cell>
          <cell r="K358" t="str">
            <v>Springhouse Coworking Private Limited</v>
          </cell>
          <cell r="L358">
            <v>59399</v>
          </cell>
          <cell r="M358" t="str">
            <v>Investment</v>
          </cell>
          <cell r="P358" t="str">
            <v>Adarsh Kumar</v>
          </cell>
          <cell r="Q358" t="str">
            <v>Rajeev Misra</v>
          </cell>
          <cell r="R358" t="str">
            <v>Gurgaon</v>
          </cell>
          <cell r="U358">
            <v>1</v>
          </cell>
          <cell r="V358" t="str">
            <v>Y</v>
          </cell>
          <cell r="W358" t="e">
            <v>#REF!</v>
          </cell>
          <cell r="X358" t="e">
            <v>#REF!</v>
          </cell>
          <cell r="Y358" t="str">
            <v>-</v>
          </cell>
          <cell r="AA358" t="e">
            <v>#REF!</v>
          </cell>
        </row>
        <row r="359">
          <cell r="A359">
            <v>9073975</v>
          </cell>
          <cell r="B359" t="str">
            <v>Neogrowth Credit Private Limited</v>
          </cell>
          <cell r="D359">
            <v>43363</v>
          </cell>
          <cell r="E359" t="str">
            <v>Bangalore</v>
          </cell>
          <cell r="F359" t="str">
            <v>BIA+</v>
          </cell>
          <cell r="G359" t="str">
            <v>B2B</v>
          </cell>
          <cell r="H359" t="str">
            <v>Bangalore</v>
          </cell>
          <cell r="I359">
            <v>0.15</v>
          </cell>
          <cell r="J359">
            <v>9073975</v>
          </cell>
          <cell r="K359" t="str">
            <v>Neogrowth Credit Private Limited</v>
          </cell>
          <cell r="L359">
            <v>37500</v>
          </cell>
          <cell r="M359" t="str">
            <v>Investment</v>
          </cell>
          <cell r="P359" t="str">
            <v>Nilesh Madhuker Zodape</v>
          </cell>
          <cell r="Q359" t="str">
            <v>Vineet Garg</v>
          </cell>
          <cell r="R359" t="str">
            <v>Mumbai</v>
          </cell>
          <cell r="U359">
            <v>3</v>
          </cell>
          <cell r="V359" t="str">
            <v>Y</v>
          </cell>
          <cell r="W359" t="e">
            <v>#REF!</v>
          </cell>
          <cell r="X359" t="e">
            <v>#REF!</v>
          </cell>
          <cell r="Y359">
            <v>46115</v>
          </cell>
          <cell r="AA359" t="e">
            <v>#REF!</v>
          </cell>
        </row>
        <row r="360">
          <cell r="A360">
            <v>9074213</v>
          </cell>
          <cell r="B360" t="str">
            <v>Editorji Technologies Private Limited</v>
          </cell>
          <cell r="D360">
            <v>43405</v>
          </cell>
          <cell r="E360" t="str">
            <v>Delhi</v>
          </cell>
          <cell r="F360" t="str">
            <v>BIA+</v>
          </cell>
          <cell r="G360" t="str">
            <v>B2B</v>
          </cell>
          <cell r="H360" t="str">
            <v>Delhi</v>
          </cell>
          <cell r="I360">
            <v>0.29166666666666669</v>
          </cell>
          <cell r="J360">
            <v>9074213</v>
          </cell>
          <cell r="K360" t="str">
            <v>Editorji Technologies Private Limited</v>
          </cell>
          <cell r="L360">
            <v>29166.666666666668</v>
          </cell>
          <cell r="M360" t="str">
            <v>Investment</v>
          </cell>
          <cell r="P360" t="str">
            <v>Paritosh Swaroop Saxena</v>
          </cell>
          <cell r="Q360" t="str">
            <v>Paritosh Swaroop Saxena</v>
          </cell>
          <cell r="R360" t="str">
            <v>Media</v>
          </cell>
          <cell r="U360">
            <v>0</v>
          </cell>
          <cell r="V360" t="str">
            <v>N</v>
          </cell>
          <cell r="W360" t="e">
            <v>#REF!</v>
          </cell>
          <cell r="X360" t="e">
            <v>#REF!</v>
          </cell>
          <cell r="Y360" t="str">
            <v>-</v>
          </cell>
          <cell r="AA360" t="e">
            <v>#REF!</v>
          </cell>
        </row>
        <row r="361">
          <cell r="A361">
            <v>9074220</v>
          </cell>
          <cell r="B361" t="str">
            <v>Vue Data Technologies Private Limited</v>
          </cell>
          <cell r="D361">
            <v>43381</v>
          </cell>
          <cell r="E361" t="str">
            <v>Chennai</v>
          </cell>
          <cell r="F361" t="str">
            <v>BIA+</v>
          </cell>
          <cell r="G361" t="str">
            <v>B2B</v>
          </cell>
          <cell r="H361" t="str">
            <v>Chennai</v>
          </cell>
          <cell r="I361">
            <v>0.875</v>
          </cell>
          <cell r="J361">
            <v>9074220</v>
          </cell>
          <cell r="K361" t="str">
            <v>Vue Data Technologies Private Limited</v>
          </cell>
          <cell r="L361">
            <v>87500</v>
          </cell>
          <cell r="M361" t="str">
            <v>Investment</v>
          </cell>
          <cell r="P361" t="str">
            <v>Saranya R</v>
          </cell>
          <cell r="Q361" t="str">
            <v>Vineet Jose</v>
          </cell>
          <cell r="R361" t="str">
            <v>Bangalore-1</v>
          </cell>
          <cell r="U361">
            <v>1</v>
          </cell>
          <cell r="V361" t="str">
            <v>Y</v>
          </cell>
          <cell r="W361" t="e">
            <v>#REF!</v>
          </cell>
          <cell r="X361" t="e">
            <v>#REF!</v>
          </cell>
          <cell r="Y361" t="str">
            <v>-</v>
          </cell>
          <cell r="AA361" t="e">
            <v>#REF!</v>
          </cell>
        </row>
        <row r="362">
          <cell r="A362">
            <v>9074418</v>
          </cell>
          <cell r="B362" t="str">
            <v>Ix Telecom Sdn Bhd</v>
          </cell>
          <cell r="D362">
            <v>43433</v>
          </cell>
          <cell r="E362" t="str">
            <v>Delhi</v>
          </cell>
          <cell r="F362" t="str">
            <v>BIA+</v>
          </cell>
          <cell r="G362" t="str">
            <v>B2B</v>
          </cell>
          <cell r="H362" t="str">
            <v>Delhi</v>
          </cell>
          <cell r="I362">
            <v>0.5625</v>
          </cell>
          <cell r="J362">
            <v>9074418</v>
          </cell>
          <cell r="K362" t="str">
            <v>Ix Telecom Sdn Bhd</v>
          </cell>
          <cell r="L362">
            <v>154200</v>
          </cell>
          <cell r="M362" t="str">
            <v>Relationship</v>
          </cell>
          <cell r="P362" t="str">
            <v>Bijendra Singh</v>
          </cell>
          <cell r="Q362" t="str">
            <v>Ravi Kala</v>
          </cell>
          <cell r="R362" t="str">
            <v>Delhi</v>
          </cell>
          <cell r="U362">
            <v>2</v>
          </cell>
          <cell r="V362" t="str">
            <v>Y</v>
          </cell>
          <cell r="W362" t="e">
            <v>#REF!</v>
          </cell>
          <cell r="X362" t="e">
            <v>#REF!</v>
          </cell>
          <cell r="Y362" t="str">
            <v>-</v>
          </cell>
          <cell r="AA362" t="e">
            <v>#REF!</v>
          </cell>
        </row>
        <row r="363">
          <cell r="A363">
            <v>601330</v>
          </cell>
          <cell r="B363" t="str">
            <v>Om Sweets Private Limited</v>
          </cell>
          <cell r="D363">
            <v>44317</v>
          </cell>
          <cell r="E363" t="str">
            <v>Gurgaon</v>
          </cell>
          <cell r="F363" t="str">
            <v>SD Wan</v>
          </cell>
          <cell r="G363" t="str">
            <v>Spectra IT</v>
          </cell>
          <cell r="H363" t="str">
            <v>Gurgaon</v>
          </cell>
          <cell r="I363">
            <v>0.15</v>
          </cell>
          <cell r="J363">
            <v>9074579</v>
          </cell>
          <cell r="K363" t="str">
            <v>Om Sweets Private Limited</v>
          </cell>
          <cell r="L363">
            <v>128500</v>
          </cell>
          <cell r="M363" t="str">
            <v>Relationship</v>
          </cell>
          <cell r="P363" t="str">
            <v xml:space="preserve">Rajeev Misra </v>
          </cell>
          <cell r="Q363" t="str">
            <v>Rajeev Misra</v>
          </cell>
          <cell r="R363" t="str">
            <v>Gurgaon</v>
          </cell>
          <cell r="U363">
            <v>5</v>
          </cell>
          <cell r="V363" t="str">
            <v>Y</v>
          </cell>
          <cell r="W363" t="e">
            <v>#REF!</v>
          </cell>
          <cell r="X363" t="e">
            <v>#REF!</v>
          </cell>
          <cell r="Y363" t="str">
            <v>-</v>
          </cell>
          <cell r="AA363" t="e">
            <v>#REF!</v>
          </cell>
        </row>
        <row r="364">
          <cell r="A364">
            <v>9075032</v>
          </cell>
          <cell r="B364" t="str">
            <v>Serendipity Arts Foundation</v>
          </cell>
          <cell r="D364">
            <v>43417</v>
          </cell>
          <cell r="E364" t="str">
            <v>Delhi</v>
          </cell>
          <cell r="F364" t="str">
            <v>MBIA</v>
          </cell>
          <cell r="G364" t="str">
            <v>B2B</v>
          </cell>
          <cell r="H364" t="str">
            <v>Delhi</v>
          </cell>
          <cell r="I364">
            <v>0.35416666666666663</v>
          </cell>
          <cell r="J364">
            <v>9075032</v>
          </cell>
          <cell r="K364" t="str">
            <v>Serendipity Arts Foundation</v>
          </cell>
          <cell r="L364">
            <v>35416.666666666664</v>
          </cell>
          <cell r="M364" t="str">
            <v>Investment</v>
          </cell>
          <cell r="P364" t="str">
            <v>Ravi Chandana</v>
          </cell>
          <cell r="Q364" t="str">
            <v>Ravi Kala</v>
          </cell>
          <cell r="R364" t="str">
            <v>Delhi</v>
          </cell>
          <cell r="U364">
            <v>2</v>
          </cell>
          <cell r="V364" t="str">
            <v>Y</v>
          </cell>
          <cell r="W364" t="e">
            <v>#REF!</v>
          </cell>
          <cell r="X364" t="e">
            <v>#REF!</v>
          </cell>
          <cell r="Y364" t="str">
            <v>-</v>
          </cell>
          <cell r="AA364" t="e">
            <v>#REF!</v>
          </cell>
        </row>
        <row r="365">
          <cell r="A365">
            <v>2345258</v>
          </cell>
          <cell r="B365" t="str">
            <v>Onestep Global Ingress Private Limited</v>
          </cell>
          <cell r="D365">
            <v>45407</v>
          </cell>
          <cell r="E365" t="str">
            <v>Delhi</v>
          </cell>
          <cell r="F365" t="str">
            <v>BBB</v>
          </cell>
          <cell r="G365" t="str">
            <v>B2C</v>
          </cell>
          <cell r="H365" t="str">
            <v>Delhi</v>
          </cell>
          <cell r="I365">
            <v>8.9990000000000001E-2</v>
          </cell>
          <cell r="J365">
            <v>9075060</v>
          </cell>
          <cell r="K365" t="str">
            <v>Onestep Global Ingress Private Limited</v>
          </cell>
          <cell r="L365">
            <v>55999</v>
          </cell>
          <cell r="M365" t="str">
            <v>Investment</v>
          </cell>
          <cell r="P365" t="str">
            <v>Ravi Chandana</v>
          </cell>
          <cell r="Q365" t="str">
            <v>Ravi Kala</v>
          </cell>
          <cell r="R365" t="str">
            <v>Delhi</v>
          </cell>
          <cell r="U365">
            <v>2</v>
          </cell>
          <cell r="V365" t="str">
            <v>Y</v>
          </cell>
          <cell r="W365" t="e">
            <v>#REF!</v>
          </cell>
          <cell r="X365" t="e">
            <v>#REF!</v>
          </cell>
          <cell r="Y365" t="str">
            <v>-</v>
          </cell>
          <cell r="AA365" t="e">
            <v>#REF!</v>
          </cell>
        </row>
        <row r="366">
          <cell r="A366">
            <v>9075084</v>
          </cell>
          <cell r="B366" t="str">
            <v>Uneecops Business Solutions Private Limited</v>
          </cell>
          <cell r="D366">
            <v>43442</v>
          </cell>
          <cell r="E366" t="str">
            <v>NOIDA</v>
          </cell>
          <cell r="F366" t="str">
            <v>BIA+</v>
          </cell>
          <cell r="G366" t="str">
            <v>B2B</v>
          </cell>
          <cell r="H366" t="str">
            <v>NOIDA</v>
          </cell>
          <cell r="I366">
            <v>0.6666666</v>
          </cell>
          <cell r="J366">
            <v>9075084</v>
          </cell>
          <cell r="K366" t="str">
            <v>Uneecops Technologies Limited</v>
          </cell>
          <cell r="L366">
            <v>159166.65666666665</v>
          </cell>
          <cell r="M366" t="str">
            <v>Relationship</v>
          </cell>
          <cell r="P366" t="str">
            <v>Kritika Bahadur</v>
          </cell>
          <cell r="Q366" t="str">
            <v>Kritika Bahadur</v>
          </cell>
          <cell r="R366" t="str">
            <v>Noida</v>
          </cell>
          <cell r="U366">
            <v>3</v>
          </cell>
          <cell r="V366" t="str">
            <v>Y</v>
          </cell>
          <cell r="W366" t="e">
            <v>#REF!</v>
          </cell>
          <cell r="X366" t="e">
            <v>#REF!</v>
          </cell>
          <cell r="Y366" t="str">
            <v>-</v>
          </cell>
          <cell r="AA366" t="e">
            <v>#REF!</v>
          </cell>
        </row>
        <row r="367">
          <cell r="A367">
            <v>9075148</v>
          </cell>
          <cell r="B367" t="str">
            <v>Vcloudx Infotech Private Limited</v>
          </cell>
          <cell r="D367">
            <v>43420</v>
          </cell>
          <cell r="E367" t="str">
            <v>NOIDA</v>
          </cell>
          <cell r="F367" t="str">
            <v>BIA+</v>
          </cell>
          <cell r="G367" t="str">
            <v>B2B</v>
          </cell>
          <cell r="H367" t="str">
            <v>NOIDA</v>
          </cell>
          <cell r="I367">
            <v>0.3</v>
          </cell>
          <cell r="J367">
            <v>9075148</v>
          </cell>
          <cell r="K367" t="str">
            <v>Vcloudx Infotech Private Limited</v>
          </cell>
          <cell r="L367">
            <v>30000</v>
          </cell>
          <cell r="M367" t="str">
            <v>Investment</v>
          </cell>
          <cell r="P367" t="str">
            <v>Mithilesh Vishwakarma</v>
          </cell>
          <cell r="Q367" t="str">
            <v>Kritika Bahadur</v>
          </cell>
          <cell r="R367" t="str">
            <v>Noida</v>
          </cell>
          <cell r="U367">
            <v>3</v>
          </cell>
          <cell r="V367" t="str">
            <v>Y</v>
          </cell>
          <cell r="W367" t="e">
            <v>#REF!</v>
          </cell>
          <cell r="X367" t="e">
            <v>#REF!</v>
          </cell>
          <cell r="Y367" t="str">
            <v>-</v>
          </cell>
          <cell r="AA367" t="e">
            <v>#REF!</v>
          </cell>
        </row>
        <row r="368">
          <cell r="A368">
            <v>9075798</v>
          </cell>
          <cell r="B368" t="str">
            <v>Immaculate Education Services Private Limited</v>
          </cell>
          <cell r="D368">
            <v>43460</v>
          </cell>
          <cell r="E368" t="str">
            <v>Bangalore</v>
          </cell>
          <cell r="F368" t="str">
            <v>BIA+</v>
          </cell>
          <cell r="G368" t="str">
            <v>B2B</v>
          </cell>
          <cell r="H368" t="str">
            <v>Bangalore</v>
          </cell>
          <cell r="I368">
            <v>0.3</v>
          </cell>
          <cell r="J368">
            <v>9075798</v>
          </cell>
          <cell r="K368" t="str">
            <v>Immaculate Education Services Private Limited</v>
          </cell>
          <cell r="L368">
            <v>30000</v>
          </cell>
          <cell r="M368" t="str">
            <v>Investment</v>
          </cell>
          <cell r="P368" t="str">
            <v>Punganuru Shanmugam</v>
          </cell>
          <cell r="Q368" t="str">
            <v>Biswa Ranjan Behera</v>
          </cell>
          <cell r="R368" t="str">
            <v>Bangalore-2</v>
          </cell>
          <cell r="U368">
            <v>2</v>
          </cell>
          <cell r="V368" t="str">
            <v>Y</v>
          </cell>
          <cell r="W368" t="e">
            <v>#REF!</v>
          </cell>
          <cell r="X368" t="e">
            <v>#REF!</v>
          </cell>
          <cell r="Y368" t="str">
            <v>-</v>
          </cell>
          <cell r="AA368" t="e">
            <v>#REF!</v>
          </cell>
        </row>
        <row r="369">
          <cell r="A369">
            <v>9076201</v>
          </cell>
          <cell r="B369" t="str">
            <v>Uber India Systems Private Limited</v>
          </cell>
          <cell r="D369">
            <v>43517</v>
          </cell>
          <cell r="E369" t="str">
            <v>Mumbai</v>
          </cell>
          <cell r="F369" t="str">
            <v>MBIA</v>
          </cell>
          <cell r="G369" t="str">
            <v>B2B</v>
          </cell>
          <cell r="H369" t="str">
            <v>Mumbai</v>
          </cell>
          <cell r="I369">
            <v>0.75</v>
          </cell>
          <cell r="J369">
            <v>9076201</v>
          </cell>
          <cell r="K369" t="str">
            <v>Uber India Systems Private Limited</v>
          </cell>
          <cell r="L369">
            <v>75000</v>
          </cell>
          <cell r="M369" t="str">
            <v>Investment</v>
          </cell>
          <cell r="P369" t="str">
            <v>Lakshay Madan</v>
          </cell>
          <cell r="Q369" t="str">
            <v>Rajeev Misra</v>
          </cell>
          <cell r="R369" t="str">
            <v>Gurgaon</v>
          </cell>
          <cell r="U369">
            <v>1</v>
          </cell>
          <cell r="V369" t="str">
            <v>Y</v>
          </cell>
          <cell r="W369" t="e">
            <v>#REF!</v>
          </cell>
          <cell r="X369" t="e">
            <v>#REF!</v>
          </cell>
          <cell r="Y369" t="str">
            <v>-</v>
          </cell>
          <cell r="AA369" t="e">
            <v>#REF!</v>
          </cell>
        </row>
        <row r="370">
          <cell r="A370">
            <v>9076386</v>
          </cell>
          <cell r="B370" t="str">
            <v>Ritnand Balved Education Foundation</v>
          </cell>
          <cell r="D370">
            <v>43517</v>
          </cell>
          <cell r="E370" t="str">
            <v>Gurgaon</v>
          </cell>
          <cell r="F370" t="str">
            <v>BIA+</v>
          </cell>
          <cell r="G370" t="str">
            <v>B2B</v>
          </cell>
          <cell r="H370" t="str">
            <v>Gurgaon</v>
          </cell>
          <cell r="I370">
            <v>0.16250000000000001</v>
          </cell>
          <cell r="J370">
            <v>9076386</v>
          </cell>
          <cell r="K370" t="str">
            <v>Ritnand Balved Education Foundation</v>
          </cell>
          <cell r="L370">
            <v>112916.66666666666</v>
          </cell>
          <cell r="M370" t="str">
            <v>Relationship</v>
          </cell>
          <cell r="P370" t="str">
            <v>Syed Sadique Hussain</v>
          </cell>
          <cell r="Q370" t="str">
            <v>Rajeev Misra</v>
          </cell>
          <cell r="R370" t="str">
            <v>Gurgaon</v>
          </cell>
          <cell r="U370">
            <v>0</v>
          </cell>
          <cell r="V370" t="str">
            <v>N</v>
          </cell>
          <cell r="W370" t="e">
            <v>#REF!</v>
          </cell>
          <cell r="X370" t="e">
            <v>#REF!</v>
          </cell>
          <cell r="Y370" t="str">
            <v>-</v>
          </cell>
          <cell r="AA370" t="e">
            <v>#REF!</v>
          </cell>
        </row>
        <row r="371">
          <cell r="A371">
            <v>9076583</v>
          </cell>
          <cell r="B371" t="str">
            <v>Maan Sarovar Outsourcing Private Limited</v>
          </cell>
          <cell r="D371">
            <v>43515</v>
          </cell>
          <cell r="E371" t="str">
            <v>Chennai</v>
          </cell>
          <cell r="F371" t="str">
            <v>MBIA</v>
          </cell>
          <cell r="G371" t="str">
            <v>B2B</v>
          </cell>
          <cell r="H371" t="str">
            <v>Chennai</v>
          </cell>
          <cell r="I371">
            <v>0.4</v>
          </cell>
          <cell r="J371">
            <v>9076583</v>
          </cell>
          <cell r="K371" t="str">
            <v>Maan Sarovar Outsourcing Private Limited</v>
          </cell>
          <cell r="L371">
            <v>40000</v>
          </cell>
          <cell r="M371" t="str">
            <v>Investment</v>
          </cell>
          <cell r="P371" t="str">
            <v>Saranya R</v>
          </cell>
          <cell r="Q371" t="str">
            <v>Vineet Jose</v>
          </cell>
          <cell r="R371" t="str">
            <v>Bangalore-1</v>
          </cell>
          <cell r="U371">
            <v>2</v>
          </cell>
          <cell r="V371" t="str">
            <v>Y</v>
          </cell>
          <cell r="W371" t="e">
            <v>#REF!</v>
          </cell>
          <cell r="X371" t="e">
            <v>#REF!</v>
          </cell>
          <cell r="Y371" t="str">
            <v>-</v>
          </cell>
          <cell r="AA371" t="e">
            <v>#REF!</v>
          </cell>
        </row>
        <row r="372">
          <cell r="A372">
            <v>9076587</v>
          </cell>
          <cell r="B372" t="str">
            <v>Sun Mobility Private Limited</v>
          </cell>
          <cell r="D372">
            <v>43537</v>
          </cell>
          <cell r="E372" t="str">
            <v>Bangalore</v>
          </cell>
          <cell r="F372" t="str">
            <v>BIA+</v>
          </cell>
          <cell r="G372" t="str">
            <v>B2B</v>
          </cell>
          <cell r="H372" t="str">
            <v>Bangalore</v>
          </cell>
          <cell r="I372">
            <v>0.66666666666666674</v>
          </cell>
          <cell r="J372">
            <v>9076587</v>
          </cell>
          <cell r="K372" t="str">
            <v>Sun Mobility Private Limited</v>
          </cell>
          <cell r="L372">
            <v>133333.33333333334</v>
          </cell>
          <cell r="M372" t="str">
            <v>Relationship</v>
          </cell>
          <cell r="P372" t="str">
            <v>Rahul R</v>
          </cell>
          <cell r="Q372" t="str">
            <v>Vineet Jose</v>
          </cell>
          <cell r="R372" t="str">
            <v>Bangalore-1</v>
          </cell>
          <cell r="U372">
            <v>4</v>
          </cell>
          <cell r="V372" t="str">
            <v>Y</v>
          </cell>
          <cell r="W372" t="e">
            <v>#REF!</v>
          </cell>
          <cell r="X372" t="e">
            <v>#REF!</v>
          </cell>
          <cell r="Y372" t="str">
            <v>-</v>
          </cell>
          <cell r="AA372" t="e">
            <v>#REF!</v>
          </cell>
        </row>
        <row r="373">
          <cell r="A373">
            <v>9076821</v>
          </cell>
          <cell r="B373" t="str">
            <v>Karanjawala &amp; Co,</v>
          </cell>
          <cell r="D373">
            <v>43524</v>
          </cell>
          <cell r="E373" t="str">
            <v>Delhi</v>
          </cell>
          <cell r="F373" t="str">
            <v>BIA+</v>
          </cell>
          <cell r="G373" t="str">
            <v>B2B</v>
          </cell>
          <cell r="H373" t="str">
            <v>Delhi</v>
          </cell>
          <cell r="I373">
            <v>0.33333333333333337</v>
          </cell>
          <cell r="J373">
            <v>9076821</v>
          </cell>
          <cell r="K373" t="str">
            <v>Karanjawala And Co,</v>
          </cell>
          <cell r="L373">
            <v>33333.333333333336</v>
          </cell>
          <cell r="M373" t="str">
            <v>Investment</v>
          </cell>
          <cell r="P373" t="str">
            <v>Bijendra Singh</v>
          </cell>
          <cell r="Q373" t="str">
            <v>Ravi Kala</v>
          </cell>
          <cell r="R373" t="str">
            <v>Delhi</v>
          </cell>
          <cell r="U373">
            <v>3</v>
          </cell>
          <cell r="V373" t="str">
            <v>Y</v>
          </cell>
          <cell r="W373" t="e">
            <v>#REF!</v>
          </cell>
          <cell r="X373" t="e">
            <v>#REF!</v>
          </cell>
          <cell r="Y373" t="str">
            <v>-</v>
          </cell>
          <cell r="AA373" t="e">
            <v>#REF!</v>
          </cell>
        </row>
        <row r="374">
          <cell r="A374">
            <v>9076836</v>
          </cell>
          <cell r="B374" t="str">
            <v>Kochar Infotech Limited.</v>
          </cell>
          <cell r="D374">
            <v>43522</v>
          </cell>
          <cell r="E374" t="str">
            <v>Gurgaon</v>
          </cell>
          <cell r="F374" t="str">
            <v>BIA+</v>
          </cell>
          <cell r="G374" t="str">
            <v>B2B</v>
          </cell>
          <cell r="H374" t="str">
            <v>Gurgaon</v>
          </cell>
          <cell r="I374">
            <v>0.31666666666666665</v>
          </cell>
          <cell r="J374">
            <v>9076836</v>
          </cell>
          <cell r="K374" t="str">
            <v>Kochar Infotech Limited</v>
          </cell>
          <cell r="L374">
            <v>31666.666666666668</v>
          </cell>
          <cell r="M374" t="str">
            <v>Investment</v>
          </cell>
          <cell r="P374" t="str">
            <v>Adarsh Kumar</v>
          </cell>
          <cell r="Q374" t="str">
            <v>Rajeev Misra</v>
          </cell>
          <cell r="R374" t="str">
            <v>Gurgaon</v>
          </cell>
          <cell r="U374">
            <v>1</v>
          </cell>
          <cell r="V374" t="str">
            <v>Y</v>
          </cell>
          <cell r="W374" t="e">
            <v>#REF!</v>
          </cell>
          <cell r="X374" t="e">
            <v>#REF!</v>
          </cell>
          <cell r="Y374" t="str">
            <v>-</v>
          </cell>
          <cell r="AA374" t="e">
            <v>#REF!</v>
          </cell>
        </row>
        <row r="375">
          <cell r="A375">
            <v>9076879</v>
          </cell>
          <cell r="B375" t="str">
            <v>Khanna Paper Mills Limited.</v>
          </cell>
          <cell r="D375">
            <v>43531</v>
          </cell>
          <cell r="E375" t="str">
            <v>Gurgaon</v>
          </cell>
          <cell r="F375" t="str">
            <v>MBIA</v>
          </cell>
          <cell r="G375" t="str">
            <v>B2B</v>
          </cell>
          <cell r="H375" t="str">
            <v>Gurgaon</v>
          </cell>
          <cell r="I375">
            <v>0.31666666666666665</v>
          </cell>
          <cell r="J375">
            <v>9076879</v>
          </cell>
          <cell r="K375" t="str">
            <v>Khanna Paper Mills Limited</v>
          </cell>
          <cell r="L375">
            <v>31666.666666666668</v>
          </cell>
          <cell r="M375" t="str">
            <v>Investment</v>
          </cell>
          <cell r="P375" t="str">
            <v>Lakshay Madan</v>
          </cell>
          <cell r="Q375" t="str">
            <v>Rajeev Misra</v>
          </cell>
          <cell r="R375" t="str">
            <v>Gurgaon</v>
          </cell>
          <cell r="U375">
            <v>3</v>
          </cell>
          <cell r="V375" t="str">
            <v>Y</v>
          </cell>
          <cell r="W375" t="e">
            <v>#REF!</v>
          </cell>
          <cell r="X375" t="e">
            <v>#REF!</v>
          </cell>
          <cell r="Y375" t="str">
            <v>-</v>
          </cell>
          <cell r="AA375" t="e">
            <v>#REF!</v>
          </cell>
        </row>
        <row r="376">
          <cell r="A376">
            <v>9027070</v>
          </cell>
          <cell r="B376" t="str">
            <v>Apeejay Surrendra Park Hotels Limited</v>
          </cell>
          <cell r="D376">
            <v>44849</v>
          </cell>
          <cell r="E376" t="str">
            <v>Delhi</v>
          </cell>
          <cell r="F376" t="str">
            <v>MWIFI</v>
          </cell>
          <cell r="G376" t="str">
            <v>B2B</v>
          </cell>
          <cell r="H376" t="str">
            <v>Delhi</v>
          </cell>
          <cell r="I376">
            <v>0.55000000000000004</v>
          </cell>
          <cell r="J376">
            <v>9077106</v>
          </cell>
          <cell r="K376" t="str">
            <v>Apeejay Surrendra Park Hotels Limited</v>
          </cell>
          <cell r="L376">
            <v>71666.67</v>
          </cell>
          <cell r="M376" t="str">
            <v>Investment</v>
          </cell>
          <cell r="P376" t="str">
            <v>Bijendra Singh</v>
          </cell>
          <cell r="Q376" t="str">
            <v>Ravi Kala</v>
          </cell>
          <cell r="R376" t="str">
            <v>Delhi</v>
          </cell>
          <cell r="U376">
            <v>2</v>
          </cell>
          <cell r="V376" t="str">
            <v>Y</v>
          </cell>
          <cell r="W376" t="e">
            <v>#REF!</v>
          </cell>
          <cell r="X376" t="e">
            <v>#REF!</v>
          </cell>
          <cell r="Y376" t="str">
            <v>-</v>
          </cell>
          <cell r="AA376" t="e">
            <v>#REF!</v>
          </cell>
        </row>
        <row r="377">
          <cell r="A377">
            <v>2344216</v>
          </cell>
          <cell r="B377" t="str">
            <v>Insight Customer Call Solutions Limited</v>
          </cell>
          <cell r="D377">
            <v>45332</v>
          </cell>
          <cell r="E377" t="str">
            <v>NOIDA</v>
          </cell>
          <cell r="F377" t="str">
            <v>OBB</v>
          </cell>
          <cell r="G377" t="str">
            <v>B2C</v>
          </cell>
          <cell r="H377" t="str">
            <v>NOIDA</v>
          </cell>
          <cell r="I377">
            <v>1.899E-2</v>
          </cell>
          <cell r="J377">
            <v>9077165</v>
          </cell>
          <cell r="K377" t="str">
            <v>Insight Customer Call Solutions Limited</v>
          </cell>
          <cell r="L377">
            <v>51899</v>
          </cell>
          <cell r="M377" t="str">
            <v>Investment</v>
          </cell>
          <cell r="P377" t="str">
            <v>Mithilesh Vishwakarma</v>
          </cell>
          <cell r="Q377" t="str">
            <v>Kritika Bahadur</v>
          </cell>
          <cell r="R377" t="str">
            <v>Noida</v>
          </cell>
          <cell r="U377">
            <v>2</v>
          </cell>
          <cell r="V377" t="str">
            <v>Y</v>
          </cell>
          <cell r="W377" t="e">
            <v>#REF!</v>
          </cell>
          <cell r="X377" t="e">
            <v>#REF!</v>
          </cell>
          <cell r="Y377" t="str">
            <v>-</v>
          </cell>
          <cell r="AA377" t="e">
            <v>#REF!</v>
          </cell>
        </row>
        <row r="378">
          <cell r="A378">
            <v>9077213</v>
          </cell>
          <cell r="B378" t="str">
            <v>Lakshmishree Investment and Securities Limited</v>
          </cell>
          <cell r="D378">
            <v>43549</v>
          </cell>
          <cell r="E378" t="str">
            <v>Mumbai</v>
          </cell>
          <cell r="F378" t="str">
            <v>BIA+</v>
          </cell>
          <cell r="G378" t="str">
            <v>B2B</v>
          </cell>
          <cell r="H378" t="str">
            <v>Mumbai</v>
          </cell>
          <cell r="I378">
            <v>0.36249999999999999</v>
          </cell>
          <cell r="J378">
            <v>9077213</v>
          </cell>
          <cell r="K378" t="str">
            <v>Lakshmi Shree Investment And Securities Private Limited</v>
          </cell>
          <cell r="L378">
            <v>36250</v>
          </cell>
          <cell r="M378" t="str">
            <v>Investment</v>
          </cell>
          <cell r="P378" t="str">
            <v>Nilesh Madhuker Zodape</v>
          </cell>
          <cell r="Q378" t="str">
            <v>Vineet Garg</v>
          </cell>
          <cell r="R378" t="str">
            <v>Mumbai</v>
          </cell>
          <cell r="U378">
            <v>4</v>
          </cell>
          <cell r="V378" t="str">
            <v>Y</v>
          </cell>
          <cell r="W378" t="e">
            <v>#REF!</v>
          </cell>
          <cell r="X378" t="e">
            <v>#REF!</v>
          </cell>
          <cell r="Y378" t="str">
            <v>-</v>
          </cell>
          <cell r="AA378" t="e">
            <v>#REF!</v>
          </cell>
        </row>
        <row r="379">
          <cell r="A379">
            <v>9077582</v>
          </cell>
          <cell r="B379" t="str">
            <v>Realistic Realtors Private Limited</v>
          </cell>
          <cell r="D379">
            <v>43568</v>
          </cell>
          <cell r="E379" t="str">
            <v>Gurgaon</v>
          </cell>
          <cell r="F379" t="str">
            <v>BIA+</v>
          </cell>
          <cell r="G379" t="str">
            <v>B2B</v>
          </cell>
          <cell r="H379" t="str">
            <v>Gurgaon</v>
          </cell>
          <cell r="I379">
            <v>0.27500000000000002</v>
          </cell>
          <cell r="J379">
            <v>9077582</v>
          </cell>
          <cell r="K379" t="str">
            <v>Realistic Realtors Private Limited</v>
          </cell>
          <cell r="L379">
            <v>27500</v>
          </cell>
          <cell r="M379" t="str">
            <v>Investment</v>
          </cell>
          <cell r="P379" t="str">
            <v>Adarsh Kumar</v>
          </cell>
          <cell r="Q379" t="str">
            <v>Rajeev Misra</v>
          </cell>
          <cell r="R379" t="str">
            <v>Gurgaon</v>
          </cell>
          <cell r="U379">
            <v>1</v>
          </cell>
          <cell r="V379" t="str">
            <v>Y</v>
          </cell>
          <cell r="W379" t="e">
            <v>#REF!</v>
          </cell>
          <cell r="X379" t="e">
            <v>#REF!</v>
          </cell>
          <cell r="Y379" t="str">
            <v>-</v>
          </cell>
          <cell r="AA379" t="e">
            <v>#REF!</v>
          </cell>
        </row>
        <row r="380">
          <cell r="A380">
            <v>9077585</v>
          </cell>
          <cell r="B380" t="str">
            <v>Southern Agrifurane Industries Private Limited</v>
          </cell>
          <cell r="D380">
            <v>43581</v>
          </cell>
          <cell r="E380" t="str">
            <v>Chennai</v>
          </cell>
          <cell r="F380" t="str">
            <v>BIA+</v>
          </cell>
          <cell r="G380" t="str">
            <v>B2B</v>
          </cell>
          <cell r="H380" t="str">
            <v>Chennai</v>
          </cell>
          <cell r="I380">
            <v>0.27500000000000002</v>
          </cell>
          <cell r="J380">
            <v>9077585</v>
          </cell>
          <cell r="K380" t="str">
            <v>Southern Agrifurane Industries Private Limited</v>
          </cell>
          <cell r="L380">
            <v>41250</v>
          </cell>
          <cell r="M380" t="str">
            <v>Investment</v>
          </cell>
          <cell r="P380" t="str">
            <v>Saranya R</v>
          </cell>
          <cell r="Q380" t="str">
            <v>Vineet Jose</v>
          </cell>
          <cell r="R380" t="str">
            <v>Bangalore-1</v>
          </cell>
          <cell r="U380">
            <v>1</v>
          </cell>
          <cell r="V380" t="str">
            <v>Y</v>
          </cell>
          <cell r="W380" t="e">
            <v>#REF!</v>
          </cell>
          <cell r="X380" t="e">
            <v>#REF!</v>
          </cell>
          <cell r="Y380" t="str">
            <v>-</v>
          </cell>
          <cell r="AA380" t="e">
            <v>#REF!</v>
          </cell>
        </row>
        <row r="381">
          <cell r="A381">
            <v>217760</v>
          </cell>
          <cell r="B381" t="str">
            <v>Mepro Technology India Co Private Limited</v>
          </cell>
          <cell r="D381">
            <v>43860</v>
          </cell>
          <cell r="E381" t="str">
            <v>NOIDA</v>
          </cell>
          <cell r="F381" t="str">
            <v>OBB</v>
          </cell>
          <cell r="G381" t="str">
            <v>B2C</v>
          </cell>
          <cell r="H381" t="str">
            <v>NOIDA</v>
          </cell>
          <cell r="I381">
            <v>1.899E-2</v>
          </cell>
          <cell r="J381">
            <v>9077599</v>
          </cell>
          <cell r="K381" t="str">
            <v>Mepro Technology India Co Private Limited</v>
          </cell>
          <cell r="L381">
            <v>43565.666666666664</v>
          </cell>
          <cell r="M381" t="str">
            <v>Investment</v>
          </cell>
          <cell r="P381" t="str">
            <v>Kritika Bahadur</v>
          </cell>
          <cell r="Q381" t="str">
            <v>Kritika Bahadur</v>
          </cell>
          <cell r="R381" t="str">
            <v>Noida</v>
          </cell>
          <cell r="U381">
            <v>3</v>
          </cell>
          <cell r="V381" t="str">
            <v>Y</v>
          </cell>
          <cell r="W381" t="e">
            <v>#REF!</v>
          </cell>
          <cell r="X381" t="e">
            <v>#REF!</v>
          </cell>
          <cell r="Y381" t="str">
            <v>-</v>
          </cell>
          <cell r="AA381" t="e">
            <v>#REF!</v>
          </cell>
        </row>
        <row r="382">
          <cell r="A382">
            <v>9028149</v>
          </cell>
          <cell r="B382" t="str">
            <v>ETERNAL LIMITED</v>
          </cell>
          <cell r="D382">
            <v>45883</v>
          </cell>
          <cell r="E382" t="str">
            <v>Mumbai</v>
          </cell>
          <cell r="F382" t="str">
            <v>DIA</v>
          </cell>
          <cell r="G382" t="str">
            <v>B2B</v>
          </cell>
          <cell r="H382" t="str">
            <v>Mumbai</v>
          </cell>
          <cell r="I382">
            <v>0.62916666666666665</v>
          </cell>
          <cell r="J382">
            <v>9077693</v>
          </cell>
          <cell r="K382" t="str">
            <v>Eternal Limited (Zomato Limited)</v>
          </cell>
          <cell r="L382">
            <v>526666.66666666663</v>
          </cell>
          <cell r="M382" t="str">
            <v>Relationship</v>
          </cell>
          <cell r="P382" t="str">
            <v>Lakshay Madan</v>
          </cell>
          <cell r="Q382" t="str">
            <v>Rajeev Misra</v>
          </cell>
          <cell r="R382" t="str">
            <v>Gurgaon</v>
          </cell>
          <cell r="U382">
            <v>3</v>
          </cell>
          <cell r="V382" t="str">
            <v>Y</v>
          </cell>
          <cell r="W382" t="e">
            <v>#REF!</v>
          </cell>
          <cell r="X382" t="e">
            <v>#REF!</v>
          </cell>
          <cell r="Y382" t="str">
            <v>-</v>
          </cell>
          <cell r="AA382" t="e">
            <v>#REF!</v>
          </cell>
        </row>
        <row r="383">
          <cell r="A383">
            <v>9077707</v>
          </cell>
          <cell r="B383" t="str">
            <v>Essae -Teraoka Private Limited</v>
          </cell>
          <cell r="D383">
            <v>43582</v>
          </cell>
          <cell r="E383" t="str">
            <v>Bangalore</v>
          </cell>
          <cell r="F383" t="str">
            <v>BIA+</v>
          </cell>
          <cell r="G383" t="str">
            <v>B2B</v>
          </cell>
          <cell r="H383" t="str">
            <v>Bangalore</v>
          </cell>
          <cell r="I383">
            <v>0.5</v>
          </cell>
          <cell r="J383">
            <v>9077707</v>
          </cell>
          <cell r="K383" t="str">
            <v>Essae -Teraoka Private Limited</v>
          </cell>
          <cell r="L383">
            <v>50000</v>
          </cell>
          <cell r="M383" t="str">
            <v>Investment</v>
          </cell>
          <cell r="P383" t="str">
            <v>Punganuru Shanmugam</v>
          </cell>
          <cell r="Q383" t="str">
            <v>Biswa Ranjan Behera</v>
          </cell>
          <cell r="R383" t="str">
            <v>Bangalore-2</v>
          </cell>
          <cell r="U383">
            <v>2</v>
          </cell>
          <cell r="V383" t="str">
            <v>Y</v>
          </cell>
          <cell r="W383" t="e">
            <v>#REF!</v>
          </cell>
          <cell r="X383" t="e">
            <v>#REF!</v>
          </cell>
          <cell r="Y383" t="str">
            <v>-</v>
          </cell>
          <cell r="AA383" t="e">
            <v>#REF!</v>
          </cell>
        </row>
        <row r="384">
          <cell r="A384">
            <v>2335726</v>
          </cell>
          <cell r="B384" t="str">
            <v>Neuroglia Health Private Limited</v>
          </cell>
          <cell r="D384">
            <v>44929</v>
          </cell>
          <cell r="E384" t="str">
            <v>Bangalore</v>
          </cell>
          <cell r="F384" t="str">
            <v>OBB</v>
          </cell>
          <cell r="G384" t="str">
            <v>B2C</v>
          </cell>
          <cell r="H384" t="str">
            <v>Bangalore</v>
          </cell>
          <cell r="I384">
            <v>2.9989999999999999E-2</v>
          </cell>
          <cell r="J384">
            <v>9077810</v>
          </cell>
          <cell r="K384" t="str">
            <v>Neuroglia Health Private Limited</v>
          </cell>
          <cell r="L384">
            <v>53281</v>
          </cell>
          <cell r="M384" t="str">
            <v>Investment</v>
          </cell>
          <cell r="P384" t="str">
            <v>Punganuru Shanmugam</v>
          </cell>
          <cell r="Q384" t="str">
            <v>Biswa Ranjan Behera</v>
          </cell>
          <cell r="R384" t="str">
            <v>Bangalore-2</v>
          </cell>
          <cell r="U384">
            <v>3</v>
          </cell>
          <cell r="V384" t="str">
            <v>Y</v>
          </cell>
          <cell r="W384" t="e">
            <v>#REF!</v>
          </cell>
          <cell r="X384" t="e">
            <v>#REF!</v>
          </cell>
          <cell r="Y384" t="str">
            <v>-</v>
          </cell>
          <cell r="AA384" t="e">
            <v>#REF!</v>
          </cell>
        </row>
        <row r="385">
          <cell r="A385">
            <v>9077814</v>
          </cell>
          <cell r="B385" t="str">
            <v>Krw Leasing LLP.</v>
          </cell>
          <cell r="D385">
            <v>44440</v>
          </cell>
          <cell r="E385" t="str">
            <v>Gurgaon</v>
          </cell>
          <cell r="F385" t="str">
            <v>BIA+</v>
          </cell>
          <cell r="G385" t="str">
            <v>B2B</v>
          </cell>
          <cell r="H385" t="str">
            <v>Gurgaon</v>
          </cell>
          <cell r="I385">
            <v>0.24166669999999998</v>
          </cell>
          <cell r="J385">
            <v>9077814</v>
          </cell>
          <cell r="K385" t="str">
            <v>Krw Leasing Llp</v>
          </cell>
          <cell r="L385">
            <v>24166.67</v>
          </cell>
          <cell r="M385" t="str">
            <v>Investment</v>
          </cell>
          <cell r="P385" t="str">
            <v>Lakshay Madan</v>
          </cell>
          <cell r="Q385" t="str">
            <v>Rajeev Misra</v>
          </cell>
          <cell r="R385" t="str">
            <v>Gurgaon</v>
          </cell>
          <cell r="U385">
            <v>3</v>
          </cell>
          <cell r="V385" t="str">
            <v>Y</v>
          </cell>
          <cell r="W385" t="e">
            <v>#REF!</v>
          </cell>
          <cell r="X385" t="e">
            <v>#REF!</v>
          </cell>
          <cell r="Y385" t="str">
            <v>-</v>
          </cell>
          <cell r="AA385" t="e">
            <v>#REF!</v>
          </cell>
        </row>
        <row r="386">
          <cell r="A386">
            <v>9077829</v>
          </cell>
          <cell r="B386" t="str">
            <v>TLC DigiTech Private Limited</v>
          </cell>
          <cell r="D386">
            <v>43585</v>
          </cell>
          <cell r="E386" t="str">
            <v>Delhi</v>
          </cell>
          <cell r="F386" t="str">
            <v>MBIA</v>
          </cell>
          <cell r="G386" t="str">
            <v>B2B</v>
          </cell>
          <cell r="H386" t="str">
            <v>Delhi</v>
          </cell>
          <cell r="I386">
            <v>0.52500000000000002</v>
          </cell>
          <cell r="J386">
            <v>9077829</v>
          </cell>
          <cell r="K386" t="str">
            <v>Tlc Digitech Private Limited</v>
          </cell>
          <cell r="L386">
            <v>52500</v>
          </cell>
          <cell r="M386" t="str">
            <v>Investment</v>
          </cell>
          <cell r="P386" t="str">
            <v>Ravi Chandana</v>
          </cell>
          <cell r="Q386" t="str">
            <v>Ravi Kala</v>
          </cell>
          <cell r="R386" t="str">
            <v>Delhi</v>
          </cell>
          <cell r="U386">
            <v>2</v>
          </cell>
          <cell r="V386" t="str">
            <v>Y</v>
          </cell>
          <cell r="W386" t="e">
            <v>#REF!</v>
          </cell>
          <cell r="X386" t="e">
            <v>#REF!</v>
          </cell>
          <cell r="Y386" t="str">
            <v>-</v>
          </cell>
          <cell r="AA386" t="e">
            <v>#REF!</v>
          </cell>
        </row>
        <row r="387">
          <cell r="A387">
            <v>9078080</v>
          </cell>
          <cell r="B387" t="str">
            <v>Q Way Technologies Private Limited</v>
          </cell>
          <cell r="D387">
            <v>43609</v>
          </cell>
          <cell r="E387" t="str">
            <v>Chennai</v>
          </cell>
          <cell r="F387" t="str">
            <v>BIA+</v>
          </cell>
          <cell r="G387" t="str">
            <v>B2B</v>
          </cell>
          <cell r="H387" t="str">
            <v>Chennai</v>
          </cell>
          <cell r="I387">
            <v>0.5</v>
          </cell>
          <cell r="J387">
            <v>9078080</v>
          </cell>
          <cell r="K387" t="str">
            <v>Q Way Technologies Private Limited</v>
          </cell>
          <cell r="L387">
            <v>50000</v>
          </cell>
          <cell r="M387" t="str">
            <v>Investment</v>
          </cell>
          <cell r="P387" t="str">
            <v>Saranya R</v>
          </cell>
          <cell r="Q387" t="str">
            <v>Vineet Jose</v>
          </cell>
          <cell r="R387" t="str">
            <v>Bangalore-1</v>
          </cell>
          <cell r="U387">
            <v>2</v>
          </cell>
          <cell r="V387" t="str">
            <v>Y</v>
          </cell>
          <cell r="W387" t="e">
            <v>#REF!</v>
          </cell>
          <cell r="X387" t="e">
            <v>#REF!</v>
          </cell>
          <cell r="Y387" t="str">
            <v>-</v>
          </cell>
          <cell r="AA387" t="e">
            <v>#REF!</v>
          </cell>
        </row>
        <row r="388">
          <cell r="A388">
            <v>9078117</v>
          </cell>
          <cell r="B388" t="str">
            <v xml:space="preserve">Hamdard Institute Of Medical Sciences &amp; Research </v>
          </cell>
          <cell r="D388">
            <v>44712</v>
          </cell>
          <cell r="E388" t="str">
            <v>Delhi</v>
          </cell>
          <cell r="F388" t="str">
            <v>BIA+</v>
          </cell>
          <cell r="G388" t="str">
            <v>B2B</v>
          </cell>
          <cell r="H388" t="str">
            <v>Delhi</v>
          </cell>
          <cell r="I388">
            <v>0.33333333333333337</v>
          </cell>
          <cell r="J388">
            <v>9078117</v>
          </cell>
          <cell r="K388" t="str">
            <v>Hamdard Institute Of Medical Sciences And Research</v>
          </cell>
          <cell r="L388">
            <v>33333.333333333336</v>
          </cell>
          <cell r="M388" t="str">
            <v>Investment</v>
          </cell>
          <cell r="P388" t="str">
            <v>Ravi Chandana</v>
          </cell>
          <cell r="Q388" t="str">
            <v>Ravi Kala</v>
          </cell>
          <cell r="R388" t="str">
            <v>Delhi</v>
          </cell>
          <cell r="U388">
            <v>2</v>
          </cell>
          <cell r="V388" t="str">
            <v>Y</v>
          </cell>
          <cell r="W388" t="e">
            <v>#REF!</v>
          </cell>
          <cell r="X388" t="e">
            <v>#REF!</v>
          </cell>
          <cell r="Y388" t="str">
            <v>-</v>
          </cell>
          <cell r="AA388" t="e">
            <v>#REF!</v>
          </cell>
        </row>
        <row r="389">
          <cell r="A389">
            <v>60004</v>
          </cell>
          <cell r="B389" t="str">
            <v>Dtwelve Spaces Private Limited</v>
          </cell>
          <cell r="D389">
            <v>44445</v>
          </cell>
          <cell r="E389" t="str">
            <v>Others</v>
          </cell>
          <cell r="F389" t="str">
            <v>MWIFI (Infra)</v>
          </cell>
          <cell r="G389" t="str">
            <v>Spectra IT</v>
          </cell>
          <cell r="H389" t="str">
            <v>Others</v>
          </cell>
          <cell r="I389">
            <v>1.2E-2</v>
          </cell>
          <cell r="J389">
            <v>9078413</v>
          </cell>
          <cell r="K389" t="str">
            <v>Dtwelve Spaces Private Limited</v>
          </cell>
          <cell r="L389">
            <v>10290177.759199969</v>
          </cell>
          <cell r="M389" t="str">
            <v>Relationship</v>
          </cell>
          <cell r="P389" t="str">
            <v xml:space="preserve">Rajeev Misra </v>
          </cell>
          <cell r="Q389" t="str">
            <v>Rajeev Misra</v>
          </cell>
          <cell r="R389" t="str">
            <v>Gurgaon</v>
          </cell>
          <cell r="U389">
            <v>4</v>
          </cell>
          <cell r="V389" t="str">
            <v>Y</v>
          </cell>
          <cell r="W389" t="e">
            <v>#REF!</v>
          </cell>
          <cell r="X389" t="e">
            <v>#REF!</v>
          </cell>
          <cell r="Y389" t="str">
            <v>-</v>
          </cell>
          <cell r="AA389" t="e">
            <v>#REF!</v>
          </cell>
        </row>
        <row r="390">
          <cell r="A390">
            <v>9078434</v>
          </cell>
          <cell r="B390" t="str">
            <v>Featherlite Products Private Limited</v>
          </cell>
          <cell r="D390">
            <v>43628</v>
          </cell>
          <cell r="E390" t="str">
            <v>Bangalore</v>
          </cell>
          <cell r="F390" t="str">
            <v>BIA+</v>
          </cell>
          <cell r="G390" t="str">
            <v>B2B</v>
          </cell>
          <cell r="H390" t="str">
            <v>Bangalore</v>
          </cell>
          <cell r="I390">
            <v>0.42499999999999999</v>
          </cell>
          <cell r="J390">
            <v>9078434</v>
          </cell>
          <cell r="K390" t="str">
            <v>Featherlite Products Private Limited</v>
          </cell>
          <cell r="L390">
            <v>42500</v>
          </cell>
          <cell r="M390" t="str">
            <v>Investment</v>
          </cell>
          <cell r="P390" t="str">
            <v>Rahul R</v>
          </cell>
          <cell r="Q390" t="str">
            <v>Vineet Jose</v>
          </cell>
          <cell r="R390" t="str">
            <v>Bangalore-1</v>
          </cell>
          <cell r="U390">
            <v>1</v>
          </cell>
          <cell r="V390" t="str">
            <v>Y</v>
          </cell>
          <cell r="W390" t="e">
            <v>#REF!</v>
          </cell>
          <cell r="X390" t="e">
            <v>#REF!</v>
          </cell>
          <cell r="Y390" t="str">
            <v>-</v>
          </cell>
          <cell r="AA390" t="e">
            <v>#REF!</v>
          </cell>
        </row>
        <row r="391">
          <cell r="A391">
            <v>9026290</v>
          </cell>
          <cell r="B391" t="str">
            <v>Info Edge India Limited</v>
          </cell>
          <cell r="D391">
            <v>44074</v>
          </cell>
          <cell r="E391" t="str">
            <v>NOIDA</v>
          </cell>
          <cell r="F391" t="str">
            <v>BIA+</v>
          </cell>
          <cell r="G391" t="str">
            <v>B2B</v>
          </cell>
          <cell r="H391" t="str">
            <v>NOIDA</v>
          </cell>
          <cell r="I391">
            <v>0.10416666666666666</v>
          </cell>
          <cell r="J391">
            <v>9078641</v>
          </cell>
          <cell r="K391" t="str">
            <v>Infoedge India Limited</v>
          </cell>
          <cell r="L391">
            <v>318666.66666666663</v>
          </cell>
          <cell r="M391" t="str">
            <v>Relationship</v>
          </cell>
          <cell r="P391" t="str">
            <v>Kritika Bahadur</v>
          </cell>
          <cell r="Q391" t="str">
            <v>Kritika Bahadur</v>
          </cell>
          <cell r="R391" t="str">
            <v>Noida</v>
          </cell>
          <cell r="U391">
            <v>4</v>
          </cell>
          <cell r="V391" t="str">
            <v>Y</v>
          </cell>
          <cell r="W391" t="e">
            <v>#REF!</v>
          </cell>
          <cell r="X391" t="e">
            <v>#REF!</v>
          </cell>
          <cell r="Y391" t="str">
            <v>-</v>
          </cell>
          <cell r="AA391" t="e">
            <v>#REF!</v>
          </cell>
        </row>
        <row r="392">
          <cell r="A392">
            <v>9079243</v>
          </cell>
          <cell r="B392" t="str">
            <v>Ceva Logistics India Private Limited</v>
          </cell>
          <cell r="D392">
            <v>43680</v>
          </cell>
          <cell r="E392" t="str">
            <v>Mumbai</v>
          </cell>
          <cell r="F392" t="str">
            <v>BIA+</v>
          </cell>
          <cell r="G392" t="str">
            <v>B2B</v>
          </cell>
          <cell r="H392" t="str">
            <v>Mumbai</v>
          </cell>
          <cell r="I392">
            <v>0.40833333333333338</v>
          </cell>
          <cell r="J392">
            <v>9079243</v>
          </cell>
          <cell r="K392" t="str">
            <v>Ceva Logistics India Private Limited</v>
          </cell>
          <cell r="L392">
            <v>56250</v>
          </cell>
          <cell r="M392" t="str">
            <v>Investment</v>
          </cell>
          <cell r="P392" t="str">
            <v>Nilesh Madhuker Zodape</v>
          </cell>
          <cell r="Q392" t="str">
            <v>Vineet Garg</v>
          </cell>
          <cell r="R392" t="str">
            <v>Mumbai</v>
          </cell>
          <cell r="U392">
            <v>2</v>
          </cell>
          <cell r="V392" t="str">
            <v>Y</v>
          </cell>
          <cell r="W392" t="e">
            <v>#REF!</v>
          </cell>
          <cell r="X392" t="e">
            <v>#REF!</v>
          </cell>
          <cell r="Y392" t="str">
            <v>-</v>
          </cell>
          <cell r="AA392" t="e">
            <v>#REF!</v>
          </cell>
        </row>
        <row r="393">
          <cell r="A393">
            <v>9026243</v>
          </cell>
          <cell r="B393" t="str">
            <v>ABP Network Private Limited</v>
          </cell>
          <cell r="D393">
            <v>44228</v>
          </cell>
          <cell r="E393" t="str">
            <v>NOIDA</v>
          </cell>
          <cell r="F393" t="str">
            <v>BIA+</v>
          </cell>
          <cell r="G393" t="str">
            <v>B2B</v>
          </cell>
          <cell r="H393" t="str">
            <v>NOIDA</v>
          </cell>
          <cell r="I393">
            <v>0.12083333333333333</v>
          </cell>
          <cell r="J393">
            <v>9079696</v>
          </cell>
          <cell r="K393" t="str">
            <v>ABP Network Private Limited</v>
          </cell>
          <cell r="L393">
            <v>256250</v>
          </cell>
          <cell r="M393" t="str">
            <v>Relationship</v>
          </cell>
          <cell r="P393" t="str">
            <v>Paritosh Swaroop Saxena</v>
          </cell>
          <cell r="Q393" t="str">
            <v>Paritosh Swaroop Saxena</v>
          </cell>
          <cell r="R393" t="str">
            <v>Media</v>
          </cell>
          <cell r="U393">
            <v>0</v>
          </cell>
          <cell r="V393" t="str">
            <v>N</v>
          </cell>
          <cell r="W393" t="e">
            <v>#REF!</v>
          </cell>
          <cell r="X393" t="e">
            <v>#REF!</v>
          </cell>
          <cell r="Y393" t="str">
            <v>-</v>
          </cell>
          <cell r="AA393" t="e">
            <v>#REF!</v>
          </cell>
        </row>
        <row r="394">
          <cell r="A394">
            <v>9028098</v>
          </cell>
          <cell r="B394" t="str">
            <v>BITS AND BYTE COMMUNICATIONS PRIVATE LIMITED</v>
          </cell>
          <cell r="D394">
            <v>45799</v>
          </cell>
          <cell r="E394" t="str">
            <v>Gurgaon</v>
          </cell>
          <cell r="F394" t="str">
            <v>DIA</v>
          </cell>
          <cell r="G394" t="str">
            <v>B2B</v>
          </cell>
          <cell r="H394" t="str">
            <v>Gurgaon</v>
          </cell>
          <cell r="I394">
            <v>0.47916666666666663</v>
          </cell>
          <cell r="J394">
            <v>9080238</v>
          </cell>
          <cell r="K394" t="str">
            <v>Bits And Byte Communications Private Limited</v>
          </cell>
          <cell r="L394">
            <v>83583.332666666669</v>
          </cell>
          <cell r="M394" t="str">
            <v>Investment</v>
          </cell>
          <cell r="P394" t="str">
            <v>Punganuru Shanmugam</v>
          </cell>
          <cell r="Q394" t="str">
            <v>Biswa Ranjan Behera</v>
          </cell>
          <cell r="R394" t="str">
            <v>Bangalore-2</v>
          </cell>
          <cell r="U394">
            <v>2</v>
          </cell>
          <cell r="V394" t="str">
            <v>Y</v>
          </cell>
          <cell r="W394" t="e">
            <v>#REF!</v>
          </cell>
          <cell r="X394" t="e">
            <v>#REF!</v>
          </cell>
          <cell r="Y394" t="str">
            <v>-</v>
          </cell>
          <cell r="AA394" t="e">
            <v>#REF!</v>
          </cell>
        </row>
        <row r="395">
          <cell r="A395">
            <v>9080262</v>
          </cell>
          <cell r="B395" t="str">
            <v>Tarc Limited</v>
          </cell>
          <cell r="D395">
            <v>44447</v>
          </cell>
          <cell r="E395" t="str">
            <v>Delhi</v>
          </cell>
          <cell r="F395" t="str">
            <v>BIA+</v>
          </cell>
          <cell r="G395" t="str">
            <v>B2B</v>
          </cell>
          <cell r="H395" t="str">
            <v>Delhi</v>
          </cell>
          <cell r="I395">
            <v>0.45833333333333337</v>
          </cell>
          <cell r="J395">
            <v>9080262</v>
          </cell>
          <cell r="K395" t="str">
            <v>Tarc Limited</v>
          </cell>
          <cell r="L395">
            <v>45833.333333333336</v>
          </cell>
          <cell r="M395" t="str">
            <v>Investment</v>
          </cell>
          <cell r="P395" t="str">
            <v>Rishab Prasad</v>
          </cell>
          <cell r="Q395" t="str">
            <v>Ravi Kala</v>
          </cell>
          <cell r="R395" t="str">
            <v>Delhi</v>
          </cell>
          <cell r="U395">
            <v>3</v>
          </cell>
          <cell r="V395" t="str">
            <v>Y</v>
          </cell>
          <cell r="W395" t="e">
            <v>#REF!</v>
          </cell>
          <cell r="X395" t="e">
            <v>#REF!</v>
          </cell>
          <cell r="Y395" t="str">
            <v>-</v>
          </cell>
          <cell r="AA395" t="e">
            <v>#REF!</v>
          </cell>
        </row>
        <row r="396">
          <cell r="A396">
            <v>2347163</v>
          </cell>
          <cell r="B396" t="str">
            <v>Prasar Bharati Broadcasting Corporation Of India</v>
          </cell>
          <cell r="D396">
            <v>45565</v>
          </cell>
          <cell r="E396" t="str">
            <v>Mumbai</v>
          </cell>
          <cell r="F396" t="str">
            <v>OBB</v>
          </cell>
          <cell r="G396" t="str">
            <v>B2C</v>
          </cell>
          <cell r="H396" t="str">
            <v>Mumbai</v>
          </cell>
          <cell r="I396">
            <v>2.9989999999999999E-2</v>
          </cell>
          <cell r="J396">
            <v>9080426</v>
          </cell>
          <cell r="K396" t="str">
            <v>Prasar Bharati Broadcasting Corporation Of India</v>
          </cell>
          <cell r="L396">
            <v>21671.45</v>
          </cell>
          <cell r="M396" t="str">
            <v>Investment</v>
          </cell>
          <cell r="P396" t="str">
            <v>Paritosh Swaroop Saxena</v>
          </cell>
          <cell r="Q396" t="str">
            <v>Paritosh Swaroop Saxena</v>
          </cell>
          <cell r="R396" t="str">
            <v>Media</v>
          </cell>
          <cell r="U396">
            <v>0</v>
          </cell>
          <cell r="V396" t="str">
            <v>N</v>
          </cell>
          <cell r="W396" t="e">
            <v>#REF!</v>
          </cell>
          <cell r="X396" t="e">
            <v>#REF!</v>
          </cell>
          <cell r="Y396" t="str">
            <v>-</v>
          </cell>
          <cell r="AA396" t="e">
            <v>#REF!</v>
          </cell>
        </row>
        <row r="397">
          <cell r="A397">
            <v>9080430</v>
          </cell>
          <cell r="B397" t="str">
            <v>Kellton Tech Solutions Limited</v>
          </cell>
          <cell r="D397">
            <v>43776</v>
          </cell>
          <cell r="E397" t="str">
            <v>Gurgaon</v>
          </cell>
          <cell r="F397" t="str">
            <v>BIA+</v>
          </cell>
          <cell r="G397" t="str">
            <v>B2B</v>
          </cell>
          <cell r="H397" t="str">
            <v>Gurgaon</v>
          </cell>
          <cell r="I397">
            <v>0.4375</v>
          </cell>
          <cell r="J397">
            <v>9080430</v>
          </cell>
          <cell r="K397" t="str">
            <v>Kellton Tech Solutions Limited</v>
          </cell>
          <cell r="L397">
            <v>43750</v>
          </cell>
          <cell r="M397" t="str">
            <v>Investment</v>
          </cell>
          <cell r="P397" t="str">
            <v>Adarsh Kumar</v>
          </cell>
          <cell r="Q397" t="str">
            <v>Rajeev Misra</v>
          </cell>
          <cell r="R397" t="str">
            <v>Gurgaon</v>
          </cell>
          <cell r="U397">
            <v>1</v>
          </cell>
          <cell r="V397" t="str">
            <v>Y</v>
          </cell>
          <cell r="W397" t="e">
            <v>#REF!</v>
          </cell>
          <cell r="X397" t="e">
            <v>#REF!</v>
          </cell>
          <cell r="Y397" t="str">
            <v>-</v>
          </cell>
          <cell r="AA397" t="e">
            <v>#REF!</v>
          </cell>
        </row>
        <row r="398">
          <cell r="A398">
            <v>2345789</v>
          </cell>
          <cell r="B398" t="str">
            <v>URBAN COMPANY LIMITED</v>
          </cell>
          <cell r="D398">
            <v>45437</v>
          </cell>
          <cell r="E398" t="str">
            <v>Bangalore</v>
          </cell>
          <cell r="F398" t="str">
            <v>OBB</v>
          </cell>
          <cell r="G398" t="str">
            <v>B2C</v>
          </cell>
          <cell r="H398" t="str">
            <v>Bangalore</v>
          </cell>
          <cell r="I398">
            <v>2.699E-2</v>
          </cell>
          <cell r="J398">
            <v>9080505</v>
          </cell>
          <cell r="K398" t="str">
            <v>Urbanclap Technologies India Private Limited</v>
          </cell>
          <cell r="L398">
            <v>50949</v>
          </cell>
          <cell r="M398" t="str">
            <v>Investment</v>
          </cell>
          <cell r="P398" t="str">
            <v xml:space="preserve">Rajeev Misra </v>
          </cell>
          <cell r="Q398" t="str">
            <v>Rajeev Misra</v>
          </cell>
          <cell r="R398" t="str">
            <v>Gurgaon</v>
          </cell>
          <cell r="U398">
            <v>5</v>
          </cell>
          <cell r="V398" t="str">
            <v>Y</v>
          </cell>
          <cell r="W398" t="e">
            <v>#REF!</v>
          </cell>
          <cell r="X398" t="e">
            <v>#REF!</v>
          </cell>
          <cell r="Y398" t="str">
            <v>-</v>
          </cell>
          <cell r="AA398" t="e">
            <v>#REF!</v>
          </cell>
        </row>
        <row r="399">
          <cell r="A399">
            <v>602473</v>
          </cell>
          <cell r="B399" t="str">
            <v>Knowlarity Communications Private Limited</v>
          </cell>
          <cell r="D399">
            <v>44522</v>
          </cell>
          <cell r="E399" t="str">
            <v>Others</v>
          </cell>
          <cell r="F399" t="str">
            <v>SD wan</v>
          </cell>
          <cell r="G399" t="str">
            <v>Spectra IT</v>
          </cell>
          <cell r="H399" t="str">
            <v>Others</v>
          </cell>
          <cell r="I399">
            <v>5.5E-2</v>
          </cell>
          <cell r="J399">
            <v>9080531</v>
          </cell>
          <cell r="K399" t="str">
            <v>Knowlarity Commnications Private Limited</v>
          </cell>
          <cell r="L399">
            <v>75416.666666666672</v>
          </cell>
          <cell r="M399" t="str">
            <v>Investment</v>
          </cell>
          <cell r="P399" t="str">
            <v>Syed Sadique Hussain</v>
          </cell>
          <cell r="Q399" t="str">
            <v>Rajeev Misra</v>
          </cell>
          <cell r="R399" t="str">
            <v>Gurgaon</v>
          </cell>
          <cell r="U399">
            <v>3</v>
          </cell>
          <cell r="V399" t="str">
            <v>Y</v>
          </cell>
          <cell r="W399" t="e">
            <v>#REF!</v>
          </cell>
          <cell r="X399" t="e">
            <v>#REF!</v>
          </cell>
          <cell r="Y399" t="str">
            <v>-</v>
          </cell>
          <cell r="AA399" t="e">
            <v>#REF!</v>
          </cell>
        </row>
        <row r="400">
          <cell r="A400">
            <v>9080763</v>
          </cell>
          <cell r="B400" t="str">
            <v>Oneshield India Private Limited</v>
          </cell>
          <cell r="D400">
            <v>43822</v>
          </cell>
          <cell r="E400" t="str">
            <v>Gurgaon</v>
          </cell>
          <cell r="F400" t="str">
            <v>BIA+</v>
          </cell>
          <cell r="G400" t="str">
            <v>B2B</v>
          </cell>
          <cell r="H400" t="str">
            <v>Gurgaon</v>
          </cell>
          <cell r="I400">
            <v>0.45</v>
          </cell>
          <cell r="J400">
            <v>9080763</v>
          </cell>
          <cell r="K400" t="str">
            <v>Oneshield India Private Limited</v>
          </cell>
          <cell r="L400">
            <v>45000</v>
          </cell>
          <cell r="M400" t="str">
            <v>Investment</v>
          </cell>
          <cell r="P400" t="str">
            <v>Adarsh Kumar</v>
          </cell>
          <cell r="Q400" t="str">
            <v>Rajeev Misra</v>
          </cell>
          <cell r="R400" t="str">
            <v>Gurgaon</v>
          </cell>
          <cell r="U400">
            <v>1</v>
          </cell>
          <cell r="V400" t="str">
            <v>Y</v>
          </cell>
          <cell r="W400" t="e">
            <v>#REF!</v>
          </cell>
          <cell r="X400" t="e">
            <v>#REF!</v>
          </cell>
          <cell r="Y400" t="str">
            <v>-</v>
          </cell>
          <cell r="AA400" t="e">
            <v>#REF!</v>
          </cell>
        </row>
        <row r="401">
          <cell r="A401">
            <v>9080966</v>
          </cell>
          <cell r="B401" t="str">
            <v>Colife Advisory Private Limited</v>
          </cell>
          <cell r="D401">
            <v>44440</v>
          </cell>
          <cell r="E401" t="str">
            <v>Bangalore</v>
          </cell>
          <cell r="F401" t="str">
            <v>MWIFI</v>
          </cell>
          <cell r="G401" t="str">
            <v>B2B</v>
          </cell>
          <cell r="H401" t="str">
            <v>Bangalore</v>
          </cell>
          <cell r="I401">
            <v>0.245</v>
          </cell>
          <cell r="J401">
            <v>9081255</v>
          </cell>
          <cell r="K401" t="str">
            <v>Colife Advisory Private Limited</v>
          </cell>
          <cell r="L401">
            <v>333500</v>
          </cell>
          <cell r="M401" t="str">
            <v>Relationship</v>
          </cell>
          <cell r="P401" t="str">
            <v>Biswa Ranjan Behera</v>
          </cell>
          <cell r="Q401" t="str">
            <v>Biswa Ranjan Behera</v>
          </cell>
          <cell r="R401" t="str">
            <v>Bangalore-2</v>
          </cell>
          <cell r="U401">
            <v>2</v>
          </cell>
          <cell r="V401" t="str">
            <v>Y</v>
          </cell>
          <cell r="W401" t="e">
            <v>#REF!</v>
          </cell>
          <cell r="X401" t="e">
            <v>#REF!</v>
          </cell>
          <cell r="Y401" t="str">
            <v>-</v>
          </cell>
          <cell r="AA401" t="e">
            <v>#REF!</v>
          </cell>
        </row>
        <row r="402">
          <cell r="A402" t="str">
            <v>9081318-O</v>
          </cell>
          <cell r="B402" t="str">
            <v>Shimadzu Analytical India Private Limited</v>
          </cell>
          <cell r="D402">
            <v>43858</v>
          </cell>
          <cell r="E402" t="str">
            <v>Delhi</v>
          </cell>
          <cell r="F402" t="str">
            <v>BIA+</v>
          </cell>
          <cell r="G402" t="str">
            <v>B2B</v>
          </cell>
          <cell r="H402" t="str">
            <v>Delhi</v>
          </cell>
          <cell r="I402">
            <v>0.2</v>
          </cell>
          <cell r="J402">
            <v>9081318</v>
          </cell>
          <cell r="K402" t="str">
            <v>Shimadzu Analytical India Private Limited</v>
          </cell>
          <cell r="L402">
            <v>40000</v>
          </cell>
          <cell r="M402" t="str">
            <v>Investment</v>
          </cell>
          <cell r="P402" t="str">
            <v>Rishab Prasad</v>
          </cell>
          <cell r="Q402" t="str">
            <v>Ravi Kala</v>
          </cell>
          <cell r="R402" t="str">
            <v>Delhi</v>
          </cell>
          <cell r="U402">
            <v>6</v>
          </cell>
          <cell r="V402" t="str">
            <v>Y</v>
          </cell>
          <cell r="W402" t="e">
            <v>#REF!</v>
          </cell>
          <cell r="X402" t="e">
            <v>#REF!</v>
          </cell>
          <cell r="Y402" t="str">
            <v>-</v>
          </cell>
          <cell r="AA402" t="e">
            <v>#REF!</v>
          </cell>
        </row>
        <row r="403">
          <cell r="A403">
            <v>9081523</v>
          </cell>
          <cell r="B403" t="str">
            <v>Research And Information System For Developing Countries</v>
          </cell>
          <cell r="D403">
            <v>43831</v>
          </cell>
          <cell r="E403" t="str">
            <v>Delhi</v>
          </cell>
          <cell r="F403" t="str">
            <v>BIA+</v>
          </cell>
          <cell r="G403" t="str">
            <v>B2B</v>
          </cell>
          <cell r="H403" t="str">
            <v>Delhi</v>
          </cell>
          <cell r="I403">
            <v>0.95</v>
          </cell>
          <cell r="J403">
            <v>9081523</v>
          </cell>
          <cell r="K403" t="str">
            <v>Research And Information System For Developing Countries</v>
          </cell>
          <cell r="L403">
            <v>126666.66666666667</v>
          </cell>
          <cell r="M403" t="str">
            <v>Relationship</v>
          </cell>
          <cell r="P403" t="str">
            <v>Ravi Chandana</v>
          </cell>
          <cell r="Q403" t="str">
            <v>Ravi Kala</v>
          </cell>
          <cell r="R403" t="str">
            <v>Delhi</v>
          </cell>
          <cell r="U403">
            <v>3</v>
          </cell>
          <cell r="V403" t="str">
            <v>Y</v>
          </cell>
          <cell r="W403" t="e">
            <v>#REF!</v>
          </cell>
          <cell r="X403" t="e">
            <v>#REF!</v>
          </cell>
          <cell r="Y403" t="str">
            <v>-</v>
          </cell>
          <cell r="AA403" t="e">
            <v>#REF!</v>
          </cell>
        </row>
        <row r="404">
          <cell r="A404">
            <v>9081743</v>
          </cell>
          <cell r="B404" t="str">
            <v>Cvent India Private Limited</v>
          </cell>
          <cell r="D404">
            <v>43901</v>
          </cell>
          <cell r="E404" t="str">
            <v>Gurgaon</v>
          </cell>
          <cell r="F404" t="str">
            <v>BIA+</v>
          </cell>
          <cell r="G404" t="str">
            <v>B2B</v>
          </cell>
          <cell r="H404" t="str">
            <v>Gurgaon</v>
          </cell>
          <cell r="I404">
            <v>1.8854166666666665</v>
          </cell>
          <cell r="J404">
            <v>9081743</v>
          </cell>
          <cell r="K404" t="str">
            <v>Cvent India Private Limited</v>
          </cell>
          <cell r="L404">
            <v>188541.66666666666</v>
          </cell>
          <cell r="M404" t="str">
            <v>Relationship</v>
          </cell>
          <cell r="P404" t="str">
            <v xml:space="preserve">Rajeev Misra </v>
          </cell>
          <cell r="Q404" t="str">
            <v>Rajeev Misra</v>
          </cell>
          <cell r="R404" t="str">
            <v>Gurgaon</v>
          </cell>
          <cell r="U404">
            <v>3</v>
          </cell>
          <cell r="V404" t="str">
            <v>Y</v>
          </cell>
          <cell r="W404" t="e">
            <v>#REF!</v>
          </cell>
          <cell r="X404" t="e">
            <v>#REF!</v>
          </cell>
          <cell r="Y404" t="str">
            <v>-</v>
          </cell>
          <cell r="AA404" t="e">
            <v>#REF!</v>
          </cell>
        </row>
        <row r="405">
          <cell r="A405">
            <v>9081846</v>
          </cell>
          <cell r="B405" t="str">
            <v>Smart Bharat Private Limited</v>
          </cell>
          <cell r="D405">
            <v>43908</v>
          </cell>
          <cell r="E405" t="str">
            <v>Delhi</v>
          </cell>
          <cell r="F405" t="str">
            <v>BIA+</v>
          </cell>
          <cell r="G405" t="str">
            <v>B2B</v>
          </cell>
          <cell r="H405" t="str">
            <v>Delhi</v>
          </cell>
          <cell r="I405">
            <v>0.39166666666666666</v>
          </cell>
          <cell r="J405">
            <v>9081846</v>
          </cell>
          <cell r="K405" t="str">
            <v>Smart Bharat Private Limited</v>
          </cell>
          <cell r="L405">
            <v>56250</v>
          </cell>
          <cell r="M405" t="str">
            <v>Investment</v>
          </cell>
          <cell r="P405" t="str">
            <v>Ravi Chandana</v>
          </cell>
          <cell r="Q405" t="str">
            <v>Ravi Kala</v>
          </cell>
          <cell r="R405" t="str">
            <v>Delhi</v>
          </cell>
          <cell r="U405">
            <v>2</v>
          </cell>
          <cell r="V405" t="str">
            <v>Y</v>
          </cell>
          <cell r="W405" t="e">
            <v>#REF!</v>
          </cell>
          <cell r="X405" t="e">
            <v>#REF!</v>
          </cell>
          <cell r="Y405" t="str">
            <v>-</v>
          </cell>
          <cell r="AA405" t="e">
            <v>#REF!</v>
          </cell>
        </row>
        <row r="406">
          <cell r="A406">
            <v>9081877</v>
          </cell>
          <cell r="B406" t="str">
            <v>Schoolnet India Limited</v>
          </cell>
          <cell r="D406">
            <v>43921</v>
          </cell>
          <cell r="E406" t="str">
            <v>Delhi</v>
          </cell>
          <cell r="F406" t="str">
            <v>BIA+</v>
          </cell>
          <cell r="G406" t="str">
            <v>B2B</v>
          </cell>
          <cell r="H406" t="str">
            <v>Delhi</v>
          </cell>
          <cell r="I406">
            <v>0.21666666666666667</v>
          </cell>
          <cell r="J406">
            <v>9081877</v>
          </cell>
          <cell r="K406" t="str">
            <v>Schoolnet India Limited</v>
          </cell>
          <cell r="L406">
            <v>71666.666666666672</v>
          </cell>
          <cell r="M406" t="str">
            <v>Investment</v>
          </cell>
          <cell r="P406" t="str">
            <v>Kritika Bahadur</v>
          </cell>
          <cell r="Q406" t="str">
            <v>Kritika Bahadur</v>
          </cell>
          <cell r="R406" t="str">
            <v>Noida</v>
          </cell>
          <cell r="U406">
            <v>2</v>
          </cell>
          <cell r="V406" t="str">
            <v>Y</v>
          </cell>
          <cell r="W406" t="e">
            <v>#REF!</v>
          </cell>
          <cell r="X406" t="e">
            <v>#REF!</v>
          </cell>
          <cell r="Y406" t="str">
            <v>-</v>
          </cell>
          <cell r="AA406" t="e">
            <v>#REF!</v>
          </cell>
        </row>
        <row r="407">
          <cell r="A407">
            <v>9081958</v>
          </cell>
          <cell r="B407" t="str">
            <v>Curated Living Solutions Private Limited</v>
          </cell>
          <cell r="D407">
            <v>43988</v>
          </cell>
          <cell r="E407" t="str">
            <v>Bangalore</v>
          </cell>
          <cell r="F407" t="str">
            <v>MWIFI</v>
          </cell>
          <cell r="G407" t="str">
            <v>B2B</v>
          </cell>
          <cell r="H407" t="str">
            <v>Bangalore</v>
          </cell>
          <cell r="I407">
            <v>0.4239</v>
          </cell>
          <cell r="J407">
            <v>9081958</v>
          </cell>
          <cell r="K407" t="str">
            <v>Curated Living Solutions Private Limited</v>
          </cell>
          <cell r="L407">
            <v>331830</v>
          </cell>
          <cell r="M407" t="str">
            <v>Relationship</v>
          </cell>
          <cell r="P407" t="str">
            <v>Biswa Ranjan Behera</v>
          </cell>
          <cell r="Q407" t="str">
            <v>Biswa Ranjan Behera</v>
          </cell>
          <cell r="R407" t="str">
            <v>Bangalore-2</v>
          </cell>
          <cell r="U407">
            <v>3</v>
          </cell>
          <cell r="V407" t="str">
            <v>Y</v>
          </cell>
          <cell r="W407" t="e">
            <v>#REF!</v>
          </cell>
          <cell r="X407" t="e">
            <v>#REF!</v>
          </cell>
          <cell r="Y407" t="str">
            <v>-</v>
          </cell>
          <cell r="AA407" t="e">
            <v>#REF!</v>
          </cell>
        </row>
        <row r="408">
          <cell r="A408">
            <v>9082089</v>
          </cell>
          <cell r="B408" t="str">
            <v>Media Development Foundation</v>
          </cell>
          <cell r="D408">
            <v>43997</v>
          </cell>
          <cell r="E408" t="str">
            <v>Chennai</v>
          </cell>
          <cell r="F408" t="str">
            <v>BIA+</v>
          </cell>
          <cell r="G408" t="str">
            <v>B2B</v>
          </cell>
          <cell r="H408" t="str">
            <v>Chennai</v>
          </cell>
          <cell r="I408">
            <v>0.5</v>
          </cell>
          <cell r="J408">
            <v>9082089</v>
          </cell>
          <cell r="K408" t="str">
            <v>Media Development Foundation</v>
          </cell>
          <cell r="L408">
            <v>50000</v>
          </cell>
          <cell r="M408" t="str">
            <v>Investment</v>
          </cell>
          <cell r="P408" t="str">
            <v>Saranya R</v>
          </cell>
          <cell r="Q408" t="str">
            <v>Vineet Jose</v>
          </cell>
          <cell r="R408" t="str">
            <v>Bangalore-1</v>
          </cell>
          <cell r="U408">
            <v>1</v>
          </cell>
          <cell r="V408" t="str">
            <v>Y</v>
          </cell>
          <cell r="W408" t="e">
            <v>#REF!</v>
          </cell>
          <cell r="X408" t="e">
            <v>#REF!</v>
          </cell>
          <cell r="Y408" t="str">
            <v>-</v>
          </cell>
          <cell r="AA408" t="e">
            <v>#REF!</v>
          </cell>
        </row>
        <row r="409">
          <cell r="A409">
            <v>9082184</v>
          </cell>
          <cell r="B409" t="str">
            <v>Misumi India Private Limited</v>
          </cell>
          <cell r="D409">
            <v>44006</v>
          </cell>
          <cell r="E409" t="str">
            <v>Gurgaon</v>
          </cell>
          <cell r="F409" t="str">
            <v>BIA+</v>
          </cell>
          <cell r="G409" t="str">
            <v>B2B</v>
          </cell>
          <cell r="H409" t="str">
            <v>Gurgaon</v>
          </cell>
          <cell r="I409">
            <v>0.4</v>
          </cell>
          <cell r="J409">
            <v>9082184</v>
          </cell>
          <cell r="K409" t="str">
            <v>Misumi India Private Limited</v>
          </cell>
          <cell r="L409">
            <v>40000</v>
          </cell>
          <cell r="M409" t="str">
            <v>Investment</v>
          </cell>
          <cell r="P409" t="str">
            <v>Syed Sadique Hussain</v>
          </cell>
          <cell r="Q409" t="str">
            <v>Rajeev Misra</v>
          </cell>
          <cell r="R409" t="str">
            <v>Gurgaon</v>
          </cell>
          <cell r="U409">
            <v>3</v>
          </cell>
          <cell r="V409" t="str">
            <v>Y</v>
          </cell>
          <cell r="W409" t="e">
            <v>#REF!</v>
          </cell>
          <cell r="X409" t="e">
            <v>#REF!</v>
          </cell>
          <cell r="Y409" t="str">
            <v>-</v>
          </cell>
          <cell r="AA409" t="e">
            <v>#REF!</v>
          </cell>
        </row>
        <row r="410">
          <cell r="A410">
            <v>9082273</v>
          </cell>
          <cell r="B410" t="str">
            <v>Somerville School</v>
          </cell>
          <cell r="D410">
            <v>44027</v>
          </cell>
          <cell r="E410" t="str">
            <v>NOIDA</v>
          </cell>
          <cell r="F410" t="str">
            <v>BIA+</v>
          </cell>
          <cell r="G410" t="str">
            <v>B2B</v>
          </cell>
          <cell r="H410" t="str">
            <v>NOIDA</v>
          </cell>
          <cell r="I410">
            <v>0.73333333333333328</v>
          </cell>
          <cell r="J410">
            <v>9082273</v>
          </cell>
          <cell r="K410" t="str">
            <v>Somerville School</v>
          </cell>
          <cell r="L410">
            <v>73333.333333333328</v>
          </cell>
          <cell r="M410" t="str">
            <v>Investment</v>
          </cell>
          <cell r="P410" t="str">
            <v>Kritika Bahadur</v>
          </cell>
          <cell r="Q410" t="str">
            <v>Kritika Bahadur</v>
          </cell>
          <cell r="R410" t="str">
            <v>Noida</v>
          </cell>
          <cell r="U410">
            <v>2</v>
          </cell>
          <cell r="V410" t="str">
            <v>Y</v>
          </cell>
          <cell r="W410" t="e">
            <v>#REF!</v>
          </cell>
          <cell r="X410" t="e">
            <v>#REF!</v>
          </cell>
          <cell r="Y410" t="str">
            <v>-</v>
          </cell>
          <cell r="AA410" t="e">
            <v>#REF!</v>
          </cell>
        </row>
        <row r="411">
          <cell r="A411">
            <v>228742</v>
          </cell>
          <cell r="B411" t="str">
            <v>Edge Business Solutions Private Limited</v>
          </cell>
          <cell r="D411">
            <v>44238</v>
          </cell>
          <cell r="E411" t="str">
            <v>Gurgaon</v>
          </cell>
          <cell r="F411" t="str">
            <v>BBB</v>
          </cell>
          <cell r="G411" t="str">
            <v>B2C</v>
          </cell>
          <cell r="H411" t="str">
            <v>Gurgaon</v>
          </cell>
          <cell r="I411">
            <v>4.999E-2</v>
          </cell>
          <cell r="J411">
            <v>9082508</v>
          </cell>
          <cell r="K411" t="str">
            <v>Edge Business Solutions Private Limited</v>
          </cell>
          <cell r="L411">
            <v>51049</v>
          </cell>
          <cell r="M411" t="str">
            <v>Investment</v>
          </cell>
          <cell r="P411" t="str">
            <v>Syed Sadique Hussain</v>
          </cell>
          <cell r="Q411" t="str">
            <v>Rajeev Misra</v>
          </cell>
          <cell r="R411" t="str">
            <v>Gurgaon</v>
          </cell>
          <cell r="U411">
            <v>1</v>
          </cell>
          <cell r="V411" t="str">
            <v>Y</v>
          </cell>
          <cell r="W411" t="e">
            <v>#REF!</v>
          </cell>
          <cell r="X411" t="e">
            <v>#REF!</v>
          </cell>
          <cell r="Y411" t="str">
            <v>-</v>
          </cell>
          <cell r="AA411" t="e">
            <v>#REF!</v>
          </cell>
        </row>
        <row r="412">
          <cell r="A412">
            <v>9082510</v>
          </cell>
          <cell r="B412" t="str">
            <v>National Testing Agency</v>
          </cell>
          <cell r="D412">
            <v>44065</v>
          </cell>
          <cell r="E412" t="str">
            <v>Delhi</v>
          </cell>
          <cell r="F412" t="str">
            <v>BIA+</v>
          </cell>
          <cell r="G412" t="str">
            <v>B2B</v>
          </cell>
          <cell r="H412" t="str">
            <v>Delhi</v>
          </cell>
          <cell r="I412">
            <v>0.3958333</v>
          </cell>
          <cell r="J412">
            <v>9082510</v>
          </cell>
          <cell r="K412" t="str">
            <v>National Testing Agency</v>
          </cell>
          <cell r="L412">
            <v>39583.33</v>
          </cell>
          <cell r="M412" t="str">
            <v>Investment</v>
          </cell>
          <cell r="P412" t="str">
            <v>Bijendra Singh</v>
          </cell>
          <cell r="Q412" t="str">
            <v>Ravi Kala</v>
          </cell>
          <cell r="R412" t="str">
            <v>Delhi</v>
          </cell>
          <cell r="U412">
            <v>2</v>
          </cell>
          <cell r="V412" t="str">
            <v>Y</v>
          </cell>
          <cell r="W412" t="e">
            <v>#REF!</v>
          </cell>
          <cell r="X412" t="e">
            <v>#REF!</v>
          </cell>
          <cell r="Y412">
            <v>46125</v>
          </cell>
          <cell r="AA412" t="e">
            <v>#REF!</v>
          </cell>
        </row>
        <row r="413">
          <cell r="A413">
            <v>9082654</v>
          </cell>
          <cell r="B413" t="str">
            <v>Vedica Foundation</v>
          </cell>
          <cell r="D413">
            <v>45658</v>
          </cell>
          <cell r="E413" t="str">
            <v>Delhi</v>
          </cell>
          <cell r="F413" t="str">
            <v>MWIFI</v>
          </cell>
          <cell r="G413" t="str">
            <v>B2B</v>
          </cell>
          <cell r="H413" t="str">
            <v>Delhi</v>
          </cell>
          <cell r="I413">
            <v>0.44500000000000001</v>
          </cell>
          <cell r="J413">
            <v>9082654</v>
          </cell>
          <cell r="K413" t="str">
            <v>Vedica Foundation</v>
          </cell>
          <cell r="L413">
            <v>44500</v>
          </cell>
          <cell r="M413" t="str">
            <v>Investment</v>
          </cell>
          <cell r="P413" t="str">
            <v>Kritika Bahadur</v>
          </cell>
          <cell r="Q413" t="str">
            <v>Kritika Bahadur</v>
          </cell>
          <cell r="R413" t="str">
            <v>Noida</v>
          </cell>
          <cell r="U413">
            <v>2</v>
          </cell>
          <cell r="V413" t="str">
            <v>Y</v>
          </cell>
          <cell r="W413" t="e">
            <v>#REF!</v>
          </cell>
          <cell r="X413" t="e">
            <v>#REF!</v>
          </cell>
          <cell r="Y413" t="str">
            <v>-</v>
          </cell>
          <cell r="AA413" t="e">
            <v>#REF!</v>
          </cell>
        </row>
        <row r="414">
          <cell r="A414">
            <v>9082826</v>
          </cell>
          <cell r="B414" t="str">
            <v>Satin Creditcare Network Limited</v>
          </cell>
          <cell r="D414">
            <v>44158</v>
          </cell>
          <cell r="E414" t="str">
            <v>Gurgaon</v>
          </cell>
          <cell r="F414" t="str">
            <v>BIA+</v>
          </cell>
          <cell r="G414" t="str">
            <v>B2B</v>
          </cell>
          <cell r="H414" t="str">
            <v>Gurgaon</v>
          </cell>
          <cell r="I414">
            <v>0.4166667</v>
          </cell>
          <cell r="J414">
            <v>9082826</v>
          </cell>
          <cell r="K414" t="str">
            <v>Satin Creditcare Network Limited</v>
          </cell>
          <cell r="L414">
            <v>41666.67</v>
          </cell>
          <cell r="M414" t="str">
            <v>Investment</v>
          </cell>
          <cell r="P414" t="str">
            <v>Adarsh Kumar</v>
          </cell>
          <cell r="Q414" t="str">
            <v>Rajeev Misra</v>
          </cell>
          <cell r="R414" t="str">
            <v>Gurgaon</v>
          </cell>
          <cell r="U414">
            <v>2</v>
          </cell>
          <cell r="V414" t="str">
            <v>Y</v>
          </cell>
          <cell r="W414" t="e">
            <v>#REF!</v>
          </cell>
          <cell r="X414" t="e">
            <v>#REF!</v>
          </cell>
          <cell r="Y414" t="str">
            <v>-</v>
          </cell>
          <cell r="AA414" t="e">
            <v>#REF!</v>
          </cell>
        </row>
        <row r="415">
          <cell r="A415">
            <v>9082862</v>
          </cell>
          <cell r="B415" t="str">
            <v>India Cellular &amp; Electronics Association</v>
          </cell>
          <cell r="D415">
            <v>44097</v>
          </cell>
          <cell r="E415" t="str">
            <v>Delhi</v>
          </cell>
          <cell r="F415" t="str">
            <v>BIA+</v>
          </cell>
          <cell r="G415" t="str">
            <v>B2B</v>
          </cell>
          <cell r="H415" t="str">
            <v>Delhi</v>
          </cell>
          <cell r="I415">
            <v>0.35</v>
          </cell>
          <cell r="J415">
            <v>9082862</v>
          </cell>
          <cell r="K415" t="str">
            <v>India Cellular And Electronics Association</v>
          </cell>
          <cell r="L415">
            <v>35000</v>
          </cell>
          <cell r="M415" t="str">
            <v>Investment</v>
          </cell>
          <cell r="P415" t="str">
            <v>Bijendra Singh</v>
          </cell>
          <cell r="Q415" t="str">
            <v>Ravi Kala</v>
          </cell>
          <cell r="R415" t="str">
            <v>Delhi</v>
          </cell>
          <cell r="U415">
            <v>2</v>
          </cell>
          <cell r="V415" t="str">
            <v>Y</v>
          </cell>
          <cell r="W415" t="e">
            <v>#REF!</v>
          </cell>
          <cell r="X415" t="e">
            <v>#REF!</v>
          </cell>
          <cell r="Y415" t="str">
            <v>-</v>
          </cell>
          <cell r="AA415" t="e">
            <v>#REF!</v>
          </cell>
        </row>
        <row r="416">
          <cell r="A416">
            <v>2317781</v>
          </cell>
          <cell r="B416" t="str">
            <v>Corsica Solutions Private Limited</v>
          </cell>
          <cell r="D416">
            <v>44475</v>
          </cell>
          <cell r="E416" t="str">
            <v>Delhi</v>
          </cell>
          <cell r="F416" t="str">
            <v>BBB</v>
          </cell>
          <cell r="G416" t="str">
            <v>B2C</v>
          </cell>
          <cell r="H416" t="str">
            <v>Delhi</v>
          </cell>
          <cell r="I416">
            <v>4.999E-2</v>
          </cell>
          <cell r="J416">
            <v>9083299</v>
          </cell>
          <cell r="K416" t="str">
            <v>Corsica Solutions Private Limited</v>
          </cell>
          <cell r="L416">
            <v>138078.33333333331</v>
          </cell>
          <cell r="M416" t="str">
            <v>Relationship</v>
          </cell>
          <cell r="P416" t="str">
            <v>Biswa Ranjan Behera</v>
          </cell>
          <cell r="Q416" t="str">
            <v>Biswa Ranjan Behera</v>
          </cell>
          <cell r="R416" t="str">
            <v>Bangalore-2</v>
          </cell>
          <cell r="U416">
            <v>2</v>
          </cell>
          <cell r="V416" t="str">
            <v>Y</v>
          </cell>
          <cell r="W416" t="e">
            <v>#REF!</v>
          </cell>
          <cell r="X416" t="e">
            <v>#REF!</v>
          </cell>
          <cell r="Y416" t="str">
            <v>-</v>
          </cell>
          <cell r="AA416" t="e">
            <v>#REF!</v>
          </cell>
        </row>
        <row r="417">
          <cell r="A417">
            <v>9083523</v>
          </cell>
          <cell r="B417" t="str">
            <v>Broadcast Audience Research Council</v>
          </cell>
          <cell r="D417">
            <v>44239</v>
          </cell>
          <cell r="E417" t="str">
            <v>Mumbai</v>
          </cell>
          <cell r="F417" t="str">
            <v>MBIA</v>
          </cell>
          <cell r="G417" t="str">
            <v>B2B</v>
          </cell>
          <cell r="H417" t="str">
            <v>Mumbai</v>
          </cell>
          <cell r="I417">
            <v>0.41666666666666663</v>
          </cell>
          <cell r="J417">
            <v>9083523</v>
          </cell>
          <cell r="K417" t="str">
            <v>Broadcast Audience Research Council</v>
          </cell>
          <cell r="L417">
            <v>41666.666666666664</v>
          </cell>
          <cell r="M417" t="str">
            <v>Investment</v>
          </cell>
          <cell r="P417" t="str">
            <v>Paritosh Swaroop Saxena</v>
          </cell>
          <cell r="Q417" t="str">
            <v>Paritosh Swaroop Saxena</v>
          </cell>
          <cell r="R417" t="str">
            <v>Media</v>
          </cell>
          <cell r="U417">
            <v>0</v>
          </cell>
          <cell r="V417" t="str">
            <v>N</v>
          </cell>
          <cell r="W417" t="e">
            <v>#REF!</v>
          </cell>
          <cell r="X417" t="e">
            <v>#REF!</v>
          </cell>
          <cell r="Y417" t="str">
            <v>-</v>
          </cell>
          <cell r="AA417" t="e">
            <v>#REF!</v>
          </cell>
        </row>
        <row r="418">
          <cell r="A418">
            <v>9083552</v>
          </cell>
          <cell r="B418" t="str">
            <v>Devyani Food Industries Limited</v>
          </cell>
          <cell r="D418">
            <v>44169</v>
          </cell>
          <cell r="E418" t="str">
            <v>Delhi</v>
          </cell>
          <cell r="F418" t="str">
            <v>BIA+</v>
          </cell>
          <cell r="G418" t="str">
            <v>B2B</v>
          </cell>
          <cell r="H418" t="str">
            <v>Delhi</v>
          </cell>
          <cell r="I418">
            <v>0.18333333333333332</v>
          </cell>
          <cell r="J418">
            <v>9083552</v>
          </cell>
          <cell r="K418" t="str">
            <v>Devyani Food Industries Limited</v>
          </cell>
          <cell r="L418">
            <v>98750</v>
          </cell>
          <cell r="M418" t="str">
            <v>Investment</v>
          </cell>
          <cell r="P418" t="str">
            <v>Bijendra Singh</v>
          </cell>
          <cell r="Q418" t="str">
            <v>Ravi Kala</v>
          </cell>
          <cell r="R418" t="str">
            <v>Delhi</v>
          </cell>
          <cell r="U418">
            <v>4</v>
          </cell>
          <cell r="V418" t="str">
            <v>Y</v>
          </cell>
          <cell r="W418" t="e">
            <v>#REF!</v>
          </cell>
          <cell r="X418" t="e">
            <v>#REF!</v>
          </cell>
          <cell r="Y418">
            <v>46121</v>
          </cell>
          <cell r="AA418" t="e">
            <v>#REF!</v>
          </cell>
        </row>
        <row r="419">
          <cell r="A419">
            <v>9083583</v>
          </cell>
          <cell r="B419" t="str">
            <v>Creditron Services Private Limited</v>
          </cell>
          <cell r="D419">
            <v>44172</v>
          </cell>
          <cell r="E419" t="str">
            <v>Gurgaon</v>
          </cell>
          <cell r="F419" t="str">
            <v>BIA+</v>
          </cell>
          <cell r="G419" t="str">
            <v>B2B</v>
          </cell>
          <cell r="H419" t="str">
            <v>Gurgaon</v>
          </cell>
          <cell r="I419">
            <v>0.32500000000000001</v>
          </cell>
          <cell r="J419">
            <v>9083583</v>
          </cell>
          <cell r="K419" t="str">
            <v>Creditron Services Private Limited</v>
          </cell>
          <cell r="L419">
            <v>32500</v>
          </cell>
          <cell r="M419" t="str">
            <v>Investment</v>
          </cell>
          <cell r="P419" t="str">
            <v>Adarsh Kumar</v>
          </cell>
          <cell r="Q419" t="str">
            <v>Rajeev Misra</v>
          </cell>
          <cell r="R419" t="str">
            <v>Gurgaon</v>
          </cell>
          <cell r="U419">
            <v>1</v>
          </cell>
          <cell r="V419" t="str">
            <v>Y</v>
          </cell>
          <cell r="W419" t="e">
            <v>#REF!</v>
          </cell>
          <cell r="X419" t="e">
            <v>#REF!</v>
          </cell>
          <cell r="Y419" t="str">
            <v>-</v>
          </cell>
          <cell r="AA419" t="e">
            <v>#REF!</v>
          </cell>
        </row>
        <row r="420">
          <cell r="A420">
            <v>9083630</v>
          </cell>
          <cell r="B420" t="str">
            <v>Incredible Management Services Private Limited</v>
          </cell>
          <cell r="D420">
            <v>44182</v>
          </cell>
          <cell r="E420" t="str">
            <v>Gurgaon</v>
          </cell>
          <cell r="F420" t="str">
            <v>BIA+</v>
          </cell>
          <cell r="G420" t="str">
            <v>B2B</v>
          </cell>
          <cell r="H420" t="str">
            <v>Gurgaon</v>
          </cell>
          <cell r="I420">
            <v>0.18333333333333332</v>
          </cell>
          <cell r="J420">
            <v>9083630</v>
          </cell>
          <cell r="K420" t="str">
            <v>Incredible Management Services Private Limited</v>
          </cell>
          <cell r="L420">
            <v>33750</v>
          </cell>
          <cell r="M420" t="str">
            <v>Investment</v>
          </cell>
          <cell r="P420" t="str">
            <v>Adarsh Kumar</v>
          </cell>
          <cell r="Q420" t="str">
            <v>Rajeev Misra</v>
          </cell>
          <cell r="R420" t="str">
            <v>Gurgaon</v>
          </cell>
          <cell r="U420">
            <v>2</v>
          </cell>
          <cell r="V420" t="str">
            <v>Y</v>
          </cell>
          <cell r="W420" t="e">
            <v>#REF!</v>
          </cell>
          <cell r="X420" t="e">
            <v>#REF!</v>
          </cell>
          <cell r="Y420" t="str">
            <v>-</v>
          </cell>
          <cell r="AA420" t="e">
            <v>#REF!</v>
          </cell>
        </row>
        <row r="421">
          <cell r="A421">
            <v>9083679</v>
          </cell>
          <cell r="B421" t="str">
            <v>United Nations Development Programme</v>
          </cell>
          <cell r="D421">
            <v>44196</v>
          </cell>
          <cell r="E421" t="str">
            <v>Delhi</v>
          </cell>
          <cell r="F421" t="str">
            <v>BIA+</v>
          </cell>
          <cell r="G421" t="str">
            <v>B2B</v>
          </cell>
          <cell r="H421" t="str">
            <v>Delhi</v>
          </cell>
          <cell r="I421">
            <v>0.375</v>
          </cell>
          <cell r="J421">
            <v>9083679</v>
          </cell>
          <cell r="K421" t="str">
            <v>United Nations Development Programme</v>
          </cell>
          <cell r="L421">
            <v>37500</v>
          </cell>
          <cell r="M421" t="str">
            <v>Investment</v>
          </cell>
          <cell r="P421" t="str">
            <v>Bijendra Singh</v>
          </cell>
          <cell r="Q421" t="str">
            <v>Ravi Kala</v>
          </cell>
          <cell r="R421" t="str">
            <v>Delhi</v>
          </cell>
          <cell r="U421">
            <v>3</v>
          </cell>
          <cell r="V421" t="str">
            <v>Y</v>
          </cell>
          <cell r="W421" t="e">
            <v>#REF!</v>
          </cell>
          <cell r="X421" t="e">
            <v>#REF!</v>
          </cell>
          <cell r="Y421" t="str">
            <v>-</v>
          </cell>
          <cell r="AA421" t="e">
            <v>#REF!</v>
          </cell>
        </row>
        <row r="422">
          <cell r="A422">
            <v>9075025</v>
          </cell>
          <cell r="B422" t="str">
            <v>Acreage Builders Pvt Ltd</v>
          </cell>
          <cell r="D422">
            <v>45160</v>
          </cell>
          <cell r="E422" t="str">
            <v>Gurgaon</v>
          </cell>
          <cell r="F422" t="str">
            <v>BIA+</v>
          </cell>
          <cell r="G422" t="str">
            <v>B2B</v>
          </cell>
          <cell r="H422" t="str">
            <v>Gurgaon</v>
          </cell>
          <cell r="I422">
            <v>0.15</v>
          </cell>
          <cell r="J422">
            <v>9084254</v>
          </cell>
          <cell r="K422" t="str">
            <v>Max Asset Services Limited</v>
          </cell>
          <cell r="L422">
            <v>35000</v>
          </cell>
          <cell r="M422" t="str">
            <v>Investment</v>
          </cell>
          <cell r="P422" t="str">
            <v>Syed Sadique Hussain</v>
          </cell>
          <cell r="Q422" t="str">
            <v>Rajeev Misra</v>
          </cell>
          <cell r="R422" t="str">
            <v>Gurgaon</v>
          </cell>
          <cell r="U422">
            <v>2</v>
          </cell>
          <cell r="V422" t="str">
            <v>Y</v>
          </cell>
          <cell r="W422" t="e">
            <v>#REF!</v>
          </cell>
          <cell r="X422" t="e">
            <v>#REF!</v>
          </cell>
          <cell r="Y422" t="str">
            <v>-</v>
          </cell>
          <cell r="AA422" t="e">
            <v>#REF!</v>
          </cell>
        </row>
        <row r="423">
          <cell r="A423">
            <v>9084280</v>
          </cell>
          <cell r="B423" t="str">
            <v>Salvia Travels Private Limited</v>
          </cell>
          <cell r="D423">
            <v>44253</v>
          </cell>
          <cell r="E423" t="str">
            <v>Delhi</v>
          </cell>
          <cell r="F423" t="str">
            <v>BIA+</v>
          </cell>
          <cell r="G423" t="str">
            <v>B2B</v>
          </cell>
          <cell r="H423" t="str">
            <v>Delhi</v>
          </cell>
          <cell r="I423">
            <v>0.19</v>
          </cell>
          <cell r="J423">
            <v>9084280</v>
          </cell>
          <cell r="K423" t="str">
            <v>Salvia Travels Private Limited</v>
          </cell>
          <cell r="L423">
            <v>32750</v>
          </cell>
          <cell r="M423" t="str">
            <v>Investment</v>
          </cell>
          <cell r="P423" t="str">
            <v>Bijendra Singh</v>
          </cell>
          <cell r="Q423" t="str">
            <v>Ravi Kala</v>
          </cell>
          <cell r="R423" t="str">
            <v>Delhi</v>
          </cell>
          <cell r="U423">
            <v>3</v>
          </cell>
          <cell r="V423" t="str">
            <v>Y</v>
          </cell>
          <cell r="W423" t="e">
            <v>#REF!</v>
          </cell>
          <cell r="X423" t="e">
            <v>#REF!</v>
          </cell>
          <cell r="Y423" t="str">
            <v>-</v>
          </cell>
          <cell r="AA423" t="e">
            <v>#REF!</v>
          </cell>
        </row>
        <row r="424">
          <cell r="A424">
            <v>2337082</v>
          </cell>
          <cell r="B424" t="str">
            <v>T.V. Today Network Limited</v>
          </cell>
          <cell r="D424">
            <v>44959</v>
          </cell>
          <cell r="E424" t="str">
            <v>NOIDA</v>
          </cell>
          <cell r="F424" t="str">
            <v>OBB</v>
          </cell>
          <cell r="G424" t="str">
            <v>B2C</v>
          </cell>
          <cell r="H424" t="str">
            <v>NOIDA</v>
          </cell>
          <cell r="I424">
            <v>1.899E-2</v>
          </cell>
          <cell r="J424">
            <v>9084337</v>
          </cell>
          <cell r="K424" t="str">
            <v>T V Today Network Limited</v>
          </cell>
          <cell r="L424">
            <v>40314.666666666664</v>
          </cell>
          <cell r="M424" t="str">
            <v>Investment</v>
          </cell>
          <cell r="P424" t="str">
            <v>Paritosh Swaroop Saxena</v>
          </cell>
          <cell r="Q424" t="str">
            <v>Paritosh Swaroop Saxena</v>
          </cell>
          <cell r="R424" t="str">
            <v>Media</v>
          </cell>
          <cell r="U424">
            <v>0</v>
          </cell>
          <cell r="V424" t="str">
            <v>N</v>
          </cell>
          <cell r="W424" t="e">
            <v>#REF!</v>
          </cell>
          <cell r="X424" t="e">
            <v>#REF!</v>
          </cell>
          <cell r="Y424" t="str">
            <v>-</v>
          </cell>
          <cell r="AA424" t="e">
            <v>#REF!</v>
          </cell>
        </row>
        <row r="425">
          <cell r="A425">
            <v>602232</v>
          </cell>
          <cell r="B425" t="str">
            <v>Aica Laminates India Private Limited</v>
          </cell>
          <cell r="D425">
            <v>44545</v>
          </cell>
          <cell r="E425" t="str">
            <v>Delhi</v>
          </cell>
          <cell r="F425" t="str">
            <v>SD Wan</v>
          </cell>
          <cell r="G425" t="str">
            <v>Spectra IT</v>
          </cell>
          <cell r="H425" t="str">
            <v>Delhi</v>
          </cell>
          <cell r="I425">
            <v>7.4999999999999997E-2</v>
          </cell>
          <cell r="J425">
            <v>9084357</v>
          </cell>
          <cell r="K425" t="str">
            <v>Aica Laminates India Private Limited</v>
          </cell>
          <cell r="L425">
            <v>127466.66666666667</v>
          </cell>
          <cell r="M425" t="str">
            <v>Relationship</v>
          </cell>
          <cell r="P425" t="str">
            <v>Bijendra Singh</v>
          </cell>
          <cell r="Q425" t="str">
            <v>Ravi Kala</v>
          </cell>
          <cell r="R425" t="str">
            <v>Delhi</v>
          </cell>
          <cell r="U425">
            <v>2</v>
          </cell>
          <cell r="V425" t="str">
            <v>Y</v>
          </cell>
          <cell r="W425" t="e">
            <v>#REF!</v>
          </cell>
          <cell r="X425" t="e">
            <v>#REF!</v>
          </cell>
          <cell r="Y425" t="str">
            <v>-</v>
          </cell>
          <cell r="AA425" t="e">
            <v>#REF!</v>
          </cell>
        </row>
        <row r="426">
          <cell r="A426">
            <v>9084381</v>
          </cell>
          <cell r="B426" t="str">
            <v>Magrath Investments</v>
          </cell>
          <cell r="D426">
            <v>44256</v>
          </cell>
          <cell r="E426" t="str">
            <v>Bangalore</v>
          </cell>
          <cell r="F426" t="str">
            <v>MWIFI</v>
          </cell>
          <cell r="G426" t="str">
            <v>B2B</v>
          </cell>
          <cell r="H426" t="str">
            <v>Bangalore</v>
          </cell>
          <cell r="I426">
            <v>0.18575</v>
          </cell>
          <cell r="J426">
            <v>9084381</v>
          </cell>
          <cell r="K426" t="str">
            <v>Olive Coliving</v>
          </cell>
          <cell r="L426">
            <v>401670</v>
          </cell>
          <cell r="M426" t="str">
            <v>Relationship</v>
          </cell>
          <cell r="P426" t="str">
            <v>Biswa Ranjan Behera</v>
          </cell>
          <cell r="Q426" t="str">
            <v>Biswa Ranjan Behera</v>
          </cell>
          <cell r="R426" t="str">
            <v>Bangalore-2</v>
          </cell>
          <cell r="U426">
            <v>6</v>
          </cell>
          <cell r="V426" t="str">
            <v>Y</v>
          </cell>
          <cell r="W426" t="e">
            <v>#REF!</v>
          </cell>
          <cell r="X426" t="e">
            <v>#REF!</v>
          </cell>
          <cell r="Y426" t="str">
            <v>-</v>
          </cell>
          <cell r="AA426" t="e">
            <v>#REF!</v>
          </cell>
        </row>
        <row r="427">
          <cell r="A427">
            <v>2320791</v>
          </cell>
          <cell r="B427" t="str">
            <v>Sonu Exim Private Limited</v>
          </cell>
          <cell r="D427">
            <v>44572</v>
          </cell>
          <cell r="E427" t="str">
            <v>Delhi</v>
          </cell>
          <cell r="F427" t="str">
            <v>OBB</v>
          </cell>
          <cell r="G427" t="str">
            <v>B2C</v>
          </cell>
          <cell r="H427" t="str">
            <v>Delhi</v>
          </cell>
          <cell r="I427">
            <v>2.9989999999999999E-2</v>
          </cell>
          <cell r="J427">
            <v>9084403</v>
          </cell>
          <cell r="K427" t="str">
            <v>Sonu Exim Private Limited</v>
          </cell>
          <cell r="L427">
            <v>32164.666666666668</v>
          </cell>
          <cell r="M427" t="str">
            <v>Investment</v>
          </cell>
          <cell r="P427" t="str">
            <v>Mithilesh Vishwakarma</v>
          </cell>
          <cell r="Q427" t="str">
            <v>Kritika Bahadur</v>
          </cell>
          <cell r="R427" t="str">
            <v>Noida</v>
          </cell>
          <cell r="U427">
            <v>4</v>
          </cell>
          <cell r="V427" t="str">
            <v>Y</v>
          </cell>
          <cell r="W427" t="e">
            <v>#REF!</v>
          </cell>
          <cell r="X427" t="e">
            <v>#REF!</v>
          </cell>
          <cell r="Y427" t="str">
            <v>-</v>
          </cell>
          <cell r="AA427" t="e">
            <v>#REF!</v>
          </cell>
        </row>
        <row r="428">
          <cell r="A428">
            <v>9084410</v>
          </cell>
          <cell r="B428" t="str">
            <v>Tribal Co-Operative Marketing Development Federation Of India Limited</v>
          </cell>
          <cell r="D428">
            <v>44264</v>
          </cell>
          <cell r="E428" t="str">
            <v>Delhi</v>
          </cell>
          <cell r="F428" t="str">
            <v>BIA+</v>
          </cell>
          <cell r="G428" t="str">
            <v>B2B</v>
          </cell>
          <cell r="H428" t="str">
            <v>Delhi</v>
          </cell>
          <cell r="I428">
            <v>0.54166666666666663</v>
          </cell>
          <cell r="J428">
            <v>9084410</v>
          </cell>
          <cell r="K428" t="str">
            <v>Tribal Co-Operative Marketing Development Federation Of India Limited</v>
          </cell>
          <cell r="L428">
            <v>54166.666666666664</v>
          </cell>
          <cell r="M428" t="str">
            <v>Investment</v>
          </cell>
          <cell r="P428" t="str">
            <v>Ravi Chandana</v>
          </cell>
          <cell r="Q428" t="str">
            <v>Ravi Kala</v>
          </cell>
          <cell r="R428" t="str">
            <v>Delhi</v>
          </cell>
          <cell r="U428">
            <v>4</v>
          </cell>
          <cell r="V428" t="str">
            <v>Y</v>
          </cell>
          <cell r="W428" t="e">
            <v>#REF!</v>
          </cell>
          <cell r="X428" t="e">
            <v>#REF!</v>
          </cell>
          <cell r="Y428" t="str">
            <v>-</v>
          </cell>
          <cell r="AA428" t="e">
            <v>#REF!</v>
          </cell>
        </row>
        <row r="429">
          <cell r="A429">
            <v>2317485</v>
          </cell>
          <cell r="B429" t="str">
            <v>State Bank Of India</v>
          </cell>
          <cell r="D429">
            <v>44464</v>
          </cell>
          <cell r="E429" t="str">
            <v>Delhi</v>
          </cell>
          <cell r="F429" t="str">
            <v>OBB</v>
          </cell>
          <cell r="G429" t="str">
            <v>B2C</v>
          </cell>
          <cell r="H429" t="str">
            <v>Delhi</v>
          </cell>
          <cell r="I429">
            <v>2.9989999999999999E-2</v>
          </cell>
          <cell r="J429">
            <v>9084493</v>
          </cell>
          <cell r="K429" t="str">
            <v>State Bank Of India</v>
          </cell>
          <cell r="L429">
            <v>79833.665999999997</v>
          </cell>
          <cell r="M429" t="str">
            <v>Investment</v>
          </cell>
          <cell r="P429" t="str">
            <v>Rishab Prasad</v>
          </cell>
          <cell r="Q429" t="str">
            <v>Ravi Kala</v>
          </cell>
          <cell r="R429" t="str">
            <v>Delhi</v>
          </cell>
          <cell r="U429">
            <v>6</v>
          </cell>
          <cell r="V429" t="str">
            <v>Y</v>
          </cell>
          <cell r="W429" t="e">
            <v>#REF!</v>
          </cell>
          <cell r="X429" t="e">
            <v>#REF!</v>
          </cell>
          <cell r="Y429" t="str">
            <v>-</v>
          </cell>
          <cell r="AA429" t="e">
            <v>#REF!</v>
          </cell>
        </row>
        <row r="430">
          <cell r="A430">
            <v>9084615</v>
          </cell>
          <cell r="B430" t="str">
            <v>State Bank Institute Of Credit And Risk Management</v>
          </cell>
          <cell r="D430">
            <v>44286</v>
          </cell>
          <cell r="E430" t="str">
            <v>Gurgaon</v>
          </cell>
          <cell r="F430" t="str">
            <v>BIA+</v>
          </cell>
          <cell r="G430" t="str">
            <v>B2B</v>
          </cell>
          <cell r="H430" t="str">
            <v>Gurgaon</v>
          </cell>
          <cell r="I430">
            <v>0.33333333333333337</v>
          </cell>
          <cell r="J430">
            <v>9084615</v>
          </cell>
          <cell r="K430" t="str">
            <v>State Bank Institute Of Credit And Risk Management</v>
          </cell>
          <cell r="L430">
            <v>33333.333333333336</v>
          </cell>
          <cell r="M430" t="str">
            <v>Investment</v>
          </cell>
          <cell r="P430" t="str">
            <v>Ravi Chandana</v>
          </cell>
          <cell r="Q430" t="str">
            <v>Ravi Kala</v>
          </cell>
          <cell r="R430" t="str">
            <v>Delhi</v>
          </cell>
          <cell r="U430">
            <v>2</v>
          </cell>
          <cell r="V430" t="str">
            <v>Y</v>
          </cell>
          <cell r="W430" t="e">
            <v>#REF!</v>
          </cell>
          <cell r="X430" t="e">
            <v>#REF!</v>
          </cell>
          <cell r="Y430" t="str">
            <v>-</v>
          </cell>
          <cell r="AA430" t="e">
            <v>#REF!</v>
          </cell>
        </row>
        <row r="431">
          <cell r="A431">
            <v>9084693</v>
          </cell>
          <cell r="B431" t="str">
            <v>Mcube Advisors Private Limited</v>
          </cell>
          <cell r="D431">
            <v>44286</v>
          </cell>
          <cell r="E431" t="str">
            <v>Gurgaon</v>
          </cell>
          <cell r="F431" t="str">
            <v>BIA+</v>
          </cell>
          <cell r="G431" t="str">
            <v>B2B</v>
          </cell>
          <cell r="H431" t="str">
            <v>Gurgaon</v>
          </cell>
          <cell r="I431">
            <v>0.43333333333333335</v>
          </cell>
          <cell r="J431">
            <v>9084693</v>
          </cell>
          <cell r="K431" t="str">
            <v>Mcube Advisors Private Limited</v>
          </cell>
          <cell r="L431">
            <v>43333.333333333336</v>
          </cell>
          <cell r="M431" t="str">
            <v>Investment</v>
          </cell>
          <cell r="P431" t="str">
            <v>Adarsh Kumar</v>
          </cell>
          <cell r="Q431" t="str">
            <v>Rajeev Misra</v>
          </cell>
          <cell r="R431" t="str">
            <v>Gurgaon</v>
          </cell>
          <cell r="U431">
            <v>1</v>
          </cell>
          <cell r="V431" t="str">
            <v>Y</v>
          </cell>
          <cell r="W431" t="e">
            <v>#REF!</v>
          </cell>
          <cell r="X431" t="e">
            <v>#REF!</v>
          </cell>
          <cell r="Y431" t="str">
            <v>-</v>
          </cell>
          <cell r="AA431" t="e">
            <v>#REF!</v>
          </cell>
        </row>
        <row r="432">
          <cell r="A432">
            <v>9028246</v>
          </cell>
          <cell r="B432" t="str">
            <v>Fichtner Consulting Engineers (India) Private Limited</v>
          </cell>
          <cell r="D432">
            <v>45930</v>
          </cell>
          <cell r="E432" t="str">
            <v>Chennai</v>
          </cell>
          <cell r="F432" t="str">
            <v>BIA+</v>
          </cell>
          <cell r="G432" t="str">
            <v>B2B</v>
          </cell>
          <cell r="H432" t="str">
            <v>Chennai</v>
          </cell>
          <cell r="I432">
            <v>0.25</v>
          </cell>
          <cell r="J432">
            <v>9084764</v>
          </cell>
          <cell r="K432" t="str">
            <v>Fichtner Consulting Engineers (India) Private Limited</v>
          </cell>
          <cell r="L432">
            <v>50833.333333333336</v>
          </cell>
          <cell r="M432" t="str">
            <v>Investment</v>
          </cell>
          <cell r="P432" t="str">
            <v>Saranya R</v>
          </cell>
          <cell r="Q432" t="str">
            <v>Vineet Jose</v>
          </cell>
          <cell r="R432" t="str">
            <v>Bangalore-1</v>
          </cell>
          <cell r="U432">
            <v>2</v>
          </cell>
          <cell r="V432" t="str">
            <v>Y</v>
          </cell>
          <cell r="W432" t="e">
            <v>#REF!</v>
          </cell>
          <cell r="X432" t="e">
            <v>#REF!</v>
          </cell>
          <cell r="Y432" t="str">
            <v>-</v>
          </cell>
          <cell r="AA432" t="e">
            <v>#REF!</v>
          </cell>
        </row>
        <row r="433">
          <cell r="A433">
            <v>9084798</v>
          </cell>
          <cell r="B433" t="str">
            <v>Akasa Coworking Private Limited</v>
          </cell>
          <cell r="D433">
            <v>44494</v>
          </cell>
          <cell r="E433" t="str">
            <v>NOIDA</v>
          </cell>
          <cell r="F433" t="str">
            <v>BIA+</v>
          </cell>
          <cell r="G433" t="str">
            <v>B2B</v>
          </cell>
          <cell r="H433" t="str">
            <v>NOIDA</v>
          </cell>
          <cell r="I433">
            <v>0.39166666666666666</v>
          </cell>
          <cell r="J433">
            <v>9084798</v>
          </cell>
          <cell r="K433" t="str">
            <v>Akasa Coworking Private Limited</v>
          </cell>
          <cell r="L433">
            <v>39166.666666666664</v>
          </cell>
          <cell r="M433" t="str">
            <v>Investment</v>
          </cell>
          <cell r="P433" t="str">
            <v>Mithilesh Vishwakarma</v>
          </cell>
          <cell r="Q433" t="str">
            <v>Kritika Bahadur</v>
          </cell>
          <cell r="R433" t="str">
            <v>Noida</v>
          </cell>
          <cell r="U433">
            <v>3</v>
          </cell>
          <cell r="V433" t="str">
            <v>Y</v>
          </cell>
          <cell r="W433" t="e">
            <v>#REF!</v>
          </cell>
          <cell r="X433" t="e">
            <v>#REF!</v>
          </cell>
          <cell r="Y433" t="str">
            <v>-</v>
          </cell>
          <cell r="AA433" t="e">
            <v>#REF!</v>
          </cell>
        </row>
        <row r="434">
          <cell r="A434">
            <v>2343852</v>
          </cell>
          <cell r="B434" t="str">
            <v>Shiprocket Private Limited</v>
          </cell>
          <cell r="D434">
            <v>45310</v>
          </cell>
          <cell r="E434" t="str">
            <v>Gurgaon</v>
          </cell>
          <cell r="F434" t="str">
            <v>BBB</v>
          </cell>
          <cell r="G434" t="str">
            <v>B2C</v>
          </cell>
          <cell r="H434" t="str">
            <v>Gurgaon</v>
          </cell>
          <cell r="I434">
            <v>0.12998999999999999</v>
          </cell>
          <cell r="J434">
            <v>9084811</v>
          </cell>
          <cell r="K434" t="str">
            <v>Shiprocket Private Limited</v>
          </cell>
          <cell r="L434">
            <v>142165.66</v>
          </cell>
          <cell r="M434" t="str">
            <v>Relationship</v>
          </cell>
          <cell r="P434" t="str">
            <v>Syed Sadique Hussain</v>
          </cell>
          <cell r="Q434" t="str">
            <v>Rajeev Misra</v>
          </cell>
          <cell r="R434" t="str">
            <v>Gurgaon</v>
          </cell>
          <cell r="U434">
            <v>4</v>
          </cell>
          <cell r="V434" t="str">
            <v>Y</v>
          </cell>
          <cell r="W434" t="e">
            <v>#REF!</v>
          </cell>
          <cell r="X434" t="e">
            <v>#REF!</v>
          </cell>
          <cell r="Y434" t="str">
            <v>-</v>
          </cell>
          <cell r="AA434" t="e">
            <v>#REF!</v>
          </cell>
        </row>
        <row r="435">
          <cell r="A435">
            <v>9084866</v>
          </cell>
          <cell r="B435" t="str">
            <v>Iris Worldwide Integrated Marketing Private Limited</v>
          </cell>
          <cell r="D435">
            <v>44305</v>
          </cell>
          <cell r="E435" t="str">
            <v>Gurgaon</v>
          </cell>
          <cell r="F435" t="str">
            <v>BIA+</v>
          </cell>
          <cell r="G435" t="str">
            <v>B2B</v>
          </cell>
          <cell r="H435" t="str">
            <v>Gurgaon</v>
          </cell>
          <cell r="I435">
            <v>0.34166668</v>
          </cell>
          <cell r="J435">
            <v>9084866</v>
          </cell>
          <cell r="K435" t="str">
            <v>Iris Worldwide Integrated Marketing Private Limited</v>
          </cell>
          <cell r="L435">
            <v>34166.667999999998</v>
          </cell>
          <cell r="M435" t="str">
            <v>Investment</v>
          </cell>
          <cell r="P435" t="str">
            <v>Adarsh Kumar</v>
          </cell>
          <cell r="Q435" t="str">
            <v>Rajeev Misra</v>
          </cell>
          <cell r="R435" t="str">
            <v>Gurgaon</v>
          </cell>
          <cell r="U435">
            <v>1</v>
          </cell>
          <cell r="V435" t="str">
            <v>Y</v>
          </cell>
          <cell r="W435" t="e">
            <v>#REF!</v>
          </cell>
          <cell r="X435" t="e">
            <v>#REF!</v>
          </cell>
          <cell r="Y435" t="str">
            <v>-</v>
          </cell>
          <cell r="AA435" t="e">
            <v>#REF!</v>
          </cell>
        </row>
        <row r="436">
          <cell r="A436">
            <v>9084878</v>
          </cell>
          <cell r="B436" t="str">
            <v>SLICE SMALL FINANCE BANK LIMITED</v>
          </cell>
          <cell r="D436">
            <v>45597</v>
          </cell>
          <cell r="E436" t="str">
            <v>Bangalore</v>
          </cell>
          <cell r="F436" t="str">
            <v>BIA+</v>
          </cell>
          <cell r="G436" t="str">
            <v>B2B</v>
          </cell>
          <cell r="H436" t="str">
            <v>Bangalore</v>
          </cell>
          <cell r="I436">
            <v>0.79166666666666674</v>
          </cell>
          <cell r="J436">
            <v>9084878</v>
          </cell>
          <cell r="K436" t="str">
            <v>North East Small Finance Bank Limited</v>
          </cell>
          <cell r="L436">
            <v>221666.66666666666</v>
          </cell>
          <cell r="M436" t="str">
            <v>Relationship</v>
          </cell>
          <cell r="P436" t="str">
            <v>Vineet Jose</v>
          </cell>
          <cell r="Q436" t="str">
            <v>Vineet Jose</v>
          </cell>
          <cell r="R436" t="str">
            <v>Bangalore-1</v>
          </cell>
          <cell r="U436">
            <v>3</v>
          </cell>
          <cell r="V436" t="str">
            <v>Y</v>
          </cell>
          <cell r="W436" t="e">
            <v>#REF!</v>
          </cell>
          <cell r="X436" t="e">
            <v>#REF!</v>
          </cell>
          <cell r="Y436" t="str">
            <v>-</v>
          </cell>
          <cell r="AA436" t="e">
            <v>#REF!</v>
          </cell>
        </row>
        <row r="437">
          <cell r="A437">
            <v>7000040</v>
          </cell>
          <cell r="B437" t="str">
            <v>Maral Overseas Limited</v>
          </cell>
          <cell r="D437">
            <v>44474</v>
          </cell>
          <cell r="E437" t="str">
            <v>NOIDA</v>
          </cell>
          <cell r="F437" t="str">
            <v>Voice</v>
          </cell>
          <cell r="G437" t="str">
            <v>B2B</v>
          </cell>
          <cell r="H437" t="str">
            <v>NOIDA</v>
          </cell>
          <cell r="I437">
            <v>0.15</v>
          </cell>
          <cell r="J437">
            <v>9085001</v>
          </cell>
          <cell r="K437" t="str">
            <v>Maral Overseas Limited</v>
          </cell>
          <cell r="L437">
            <v>38333.333666666666</v>
          </cell>
          <cell r="M437" t="str">
            <v>Investment</v>
          </cell>
          <cell r="P437" t="str">
            <v>Mithilesh Vishwakarma</v>
          </cell>
          <cell r="Q437" t="str">
            <v>Kritika Bahadur</v>
          </cell>
          <cell r="R437" t="str">
            <v>Noida</v>
          </cell>
          <cell r="U437">
            <v>1</v>
          </cell>
          <cell r="V437" t="str">
            <v>Y</v>
          </cell>
          <cell r="W437" t="e">
            <v>#REF!</v>
          </cell>
          <cell r="X437" t="e">
            <v>#REF!</v>
          </cell>
          <cell r="Y437" t="str">
            <v>-</v>
          </cell>
          <cell r="AA437" t="e">
            <v>#REF!</v>
          </cell>
        </row>
        <row r="438">
          <cell r="A438">
            <v>2328534</v>
          </cell>
          <cell r="B438" t="str">
            <v>Ppfas Asset Management Private Limited</v>
          </cell>
          <cell r="D438">
            <v>44814</v>
          </cell>
          <cell r="E438" t="str">
            <v>Bangalore</v>
          </cell>
          <cell r="F438" t="str">
            <v>OBB</v>
          </cell>
          <cell r="G438" t="str">
            <v>B2C</v>
          </cell>
          <cell r="H438" t="str">
            <v>Bangalore</v>
          </cell>
          <cell r="I438">
            <v>2.1989999999999999E-2</v>
          </cell>
          <cell r="J438">
            <v>9085029</v>
          </cell>
          <cell r="K438" t="str">
            <v>Ppfas Asset Managemnet Private Limited</v>
          </cell>
          <cell r="L438">
            <v>34710</v>
          </cell>
          <cell r="M438" t="str">
            <v>Investment</v>
          </cell>
          <cell r="P438" t="str">
            <v>Nilesh Madhuker Zodape</v>
          </cell>
          <cell r="Q438" t="str">
            <v>Vineet Garg</v>
          </cell>
          <cell r="R438" t="str">
            <v>Mumbai</v>
          </cell>
          <cell r="U438">
            <v>4</v>
          </cell>
          <cell r="V438" t="str">
            <v>Y</v>
          </cell>
          <cell r="W438" t="e">
            <v>#REF!</v>
          </cell>
          <cell r="X438" t="e">
            <v>#REF!</v>
          </cell>
          <cell r="Y438" t="str">
            <v>-</v>
          </cell>
          <cell r="AA438" t="e">
            <v>#REF!</v>
          </cell>
        </row>
        <row r="439">
          <cell r="A439">
            <v>9085097</v>
          </cell>
          <cell r="B439" t="str">
            <v>Chargepoint Technologies India Private Limited.</v>
          </cell>
          <cell r="D439">
            <v>44349</v>
          </cell>
          <cell r="E439" t="str">
            <v>Gurgaon</v>
          </cell>
          <cell r="F439" t="str">
            <v>BIA+</v>
          </cell>
          <cell r="G439" t="str">
            <v>B2B</v>
          </cell>
          <cell r="H439" t="str">
            <v>Gurgaon</v>
          </cell>
          <cell r="I439">
            <v>0.60833333333333339</v>
          </cell>
          <cell r="J439">
            <v>9085097</v>
          </cell>
          <cell r="K439" t="str">
            <v>Chargepoint Technologies India Private Limited</v>
          </cell>
          <cell r="L439">
            <v>60833.333333333336</v>
          </cell>
          <cell r="M439" t="str">
            <v>Investment</v>
          </cell>
          <cell r="P439" t="str">
            <v>Adarsh Kumar</v>
          </cell>
          <cell r="Q439" t="str">
            <v>Rajeev Misra</v>
          </cell>
          <cell r="R439" t="str">
            <v>Gurgaon</v>
          </cell>
          <cell r="U439">
            <v>2</v>
          </cell>
          <cell r="V439" t="str">
            <v>Y</v>
          </cell>
          <cell r="W439" t="e">
            <v>#REF!</v>
          </cell>
          <cell r="X439" t="e">
            <v>#REF!</v>
          </cell>
          <cell r="Y439" t="str">
            <v>-</v>
          </cell>
          <cell r="AA439" t="e">
            <v>#REF!</v>
          </cell>
        </row>
        <row r="440">
          <cell r="A440">
            <v>9085253</v>
          </cell>
          <cell r="B440" t="str">
            <v>Hemmersbach India Private Limited</v>
          </cell>
          <cell r="D440">
            <v>44412</v>
          </cell>
          <cell r="E440" t="str">
            <v>Bangalore</v>
          </cell>
          <cell r="F440" t="str">
            <v>BIA+</v>
          </cell>
          <cell r="G440" t="str">
            <v>B2B</v>
          </cell>
          <cell r="H440" t="str">
            <v>Bangalore</v>
          </cell>
          <cell r="I440">
            <v>0.6</v>
          </cell>
          <cell r="J440">
            <v>9085253</v>
          </cell>
          <cell r="K440" t="str">
            <v>Hemmersbach India Private Limited</v>
          </cell>
          <cell r="L440">
            <v>60000</v>
          </cell>
          <cell r="M440" t="str">
            <v>Investment</v>
          </cell>
          <cell r="P440" t="str">
            <v>Punganuru Shanmugam</v>
          </cell>
          <cell r="Q440" t="str">
            <v>Biswa Ranjan Behera</v>
          </cell>
          <cell r="R440" t="str">
            <v>Bangalore-2</v>
          </cell>
          <cell r="U440">
            <v>2</v>
          </cell>
          <cell r="V440" t="str">
            <v>Y</v>
          </cell>
          <cell r="W440" t="e">
            <v>#REF!</v>
          </cell>
          <cell r="X440" t="e">
            <v>#REF!</v>
          </cell>
          <cell r="Y440" t="str">
            <v>-</v>
          </cell>
          <cell r="AA440" t="e">
            <v>#REF!</v>
          </cell>
        </row>
        <row r="441">
          <cell r="A441">
            <v>9085305</v>
          </cell>
          <cell r="B441" t="str">
            <v>Starfin India Private Limited</v>
          </cell>
          <cell r="D441">
            <v>44372</v>
          </cell>
          <cell r="E441" t="str">
            <v>Gurgaon</v>
          </cell>
          <cell r="F441" t="str">
            <v>BIA+</v>
          </cell>
          <cell r="G441" t="str">
            <v>B2B</v>
          </cell>
          <cell r="H441" t="str">
            <v>Gurgaon</v>
          </cell>
          <cell r="I441">
            <v>0.32500000000000001</v>
          </cell>
          <cell r="J441">
            <v>9085305</v>
          </cell>
          <cell r="K441" t="str">
            <v>Starfin India Private Limited</v>
          </cell>
          <cell r="L441">
            <v>32500</v>
          </cell>
          <cell r="M441" t="str">
            <v>Investment</v>
          </cell>
          <cell r="P441" t="str">
            <v>Ravi Chandana</v>
          </cell>
          <cell r="Q441" t="str">
            <v>Ravi Kala</v>
          </cell>
          <cell r="R441" t="str">
            <v>Delhi</v>
          </cell>
          <cell r="U441">
            <v>2</v>
          </cell>
          <cell r="V441" t="str">
            <v>Y</v>
          </cell>
          <cell r="W441" t="e">
            <v>#REF!</v>
          </cell>
          <cell r="X441" t="e">
            <v>#REF!</v>
          </cell>
          <cell r="Y441" t="str">
            <v>-</v>
          </cell>
          <cell r="AA441" t="e">
            <v>#REF!</v>
          </cell>
        </row>
        <row r="442">
          <cell r="A442">
            <v>9085336</v>
          </cell>
          <cell r="B442" t="str">
            <v>Saptrishi Consultancy Services Limited</v>
          </cell>
          <cell r="D442">
            <v>44379</v>
          </cell>
          <cell r="E442" t="str">
            <v>NOIDA</v>
          </cell>
          <cell r="F442" t="str">
            <v>MBIA</v>
          </cell>
          <cell r="G442" t="str">
            <v>B2B</v>
          </cell>
          <cell r="H442" t="str">
            <v>NOIDA</v>
          </cell>
          <cell r="I442">
            <v>0.21666666666666667</v>
          </cell>
          <cell r="J442">
            <v>9085336</v>
          </cell>
          <cell r="K442" t="str">
            <v>Saptrishi Consultancy Services Limited</v>
          </cell>
          <cell r="L442">
            <v>21666.666666666668</v>
          </cell>
          <cell r="M442" t="str">
            <v>Investment</v>
          </cell>
          <cell r="P442" t="str">
            <v>Mithilesh Vishwakarma</v>
          </cell>
          <cell r="Q442" t="str">
            <v>Kritika Bahadur</v>
          </cell>
          <cell r="R442" t="str">
            <v>Noida</v>
          </cell>
          <cell r="U442">
            <v>1</v>
          </cell>
          <cell r="V442" t="str">
            <v>Y</v>
          </cell>
          <cell r="W442" t="e">
            <v>#REF!</v>
          </cell>
          <cell r="X442" t="e">
            <v>#REF!</v>
          </cell>
          <cell r="Y442" t="str">
            <v>-</v>
          </cell>
          <cell r="AA442" t="e">
            <v>#REF!</v>
          </cell>
        </row>
        <row r="443">
          <cell r="A443">
            <v>9085370</v>
          </cell>
          <cell r="B443" t="str">
            <v>Sobek Auto India Private Limited</v>
          </cell>
          <cell r="D443">
            <v>44392</v>
          </cell>
          <cell r="E443" t="str">
            <v>Gurgaon</v>
          </cell>
          <cell r="F443" t="str">
            <v>BIA+</v>
          </cell>
          <cell r="G443" t="str">
            <v>B2B</v>
          </cell>
          <cell r="H443" t="str">
            <v>Gurgaon</v>
          </cell>
          <cell r="I443">
            <v>0.5416666</v>
          </cell>
          <cell r="J443">
            <v>9085370</v>
          </cell>
          <cell r="K443" t="str">
            <v>Sobek Auto India Private Limited</v>
          </cell>
          <cell r="L443">
            <v>54166.66</v>
          </cell>
          <cell r="M443" t="str">
            <v>Investment</v>
          </cell>
          <cell r="P443" t="str">
            <v>Syed Sadique Hussain</v>
          </cell>
          <cell r="Q443" t="str">
            <v>Rajeev Misra</v>
          </cell>
          <cell r="R443" t="str">
            <v>Gurgaon</v>
          </cell>
          <cell r="U443">
            <v>3</v>
          </cell>
          <cell r="V443" t="str">
            <v>Y</v>
          </cell>
          <cell r="W443" t="e">
            <v>#REF!</v>
          </cell>
          <cell r="X443" t="e">
            <v>#REF!</v>
          </cell>
          <cell r="Y443" t="str">
            <v>-</v>
          </cell>
          <cell r="AA443" t="e">
            <v>#REF!</v>
          </cell>
        </row>
        <row r="444">
          <cell r="A444">
            <v>2339877</v>
          </cell>
          <cell r="B444" t="str">
            <v>Purflux Engine Systems India Private Limited</v>
          </cell>
          <cell r="D444">
            <v>45066</v>
          </cell>
          <cell r="E444" t="str">
            <v>Gurgaon</v>
          </cell>
          <cell r="F444" t="str">
            <v>OBB</v>
          </cell>
          <cell r="G444" t="str">
            <v>B2C</v>
          </cell>
          <cell r="H444" t="str">
            <v>Gurgaon</v>
          </cell>
          <cell r="I444">
            <v>3.499E-2</v>
          </cell>
          <cell r="J444">
            <v>9085409</v>
          </cell>
          <cell r="K444" t="str">
            <v>Purflux Engine Systems India Private Limited</v>
          </cell>
          <cell r="L444">
            <v>60165.666666666664</v>
          </cell>
          <cell r="M444" t="str">
            <v>Investment</v>
          </cell>
          <cell r="P444" t="str">
            <v>Nilesh Madhuker Zodape</v>
          </cell>
          <cell r="Q444" t="str">
            <v>Vineet Garg</v>
          </cell>
          <cell r="R444" t="str">
            <v>Mumbai</v>
          </cell>
          <cell r="U444">
            <v>0</v>
          </cell>
          <cell r="V444" t="str">
            <v>N</v>
          </cell>
          <cell r="W444" t="e">
            <v>#REF!</v>
          </cell>
          <cell r="X444" t="e">
            <v>#REF!</v>
          </cell>
          <cell r="Y444" t="str">
            <v>-</v>
          </cell>
          <cell r="AA444" t="e">
            <v>#REF!</v>
          </cell>
        </row>
        <row r="445">
          <cell r="A445">
            <v>9085427</v>
          </cell>
          <cell r="B445" t="str">
            <v>Nivaata Systems Private Limited</v>
          </cell>
          <cell r="D445">
            <v>44382</v>
          </cell>
          <cell r="E445" t="str">
            <v>Bangalore</v>
          </cell>
          <cell r="F445" t="str">
            <v>BIA+</v>
          </cell>
          <cell r="G445" t="str">
            <v>B2B</v>
          </cell>
          <cell r="H445" t="str">
            <v>Bangalore</v>
          </cell>
          <cell r="I445">
            <v>0.15</v>
          </cell>
          <cell r="J445">
            <v>9085427</v>
          </cell>
          <cell r="K445" t="str">
            <v>Nivaata Systems Private Limited</v>
          </cell>
          <cell r="L445">
            <v>30000</v>
          </cell>
          <cell r="M445" t="str">
            <v>Investment</v>
          </cell>
          <cell r="P445" t="str">
            <v>Punganuru Shanmugam</v>
          </cell>
          <cell r="Q445" t="str">
            <v>Biswa Ranjan Behera</v>
          </cell>
          <cell r="R445" t="str">
            <v>Bangalore-2</v>
          </cell>
          <cell r="U445">
            <v>3</v>
          </cell>
          <cell r="V445" t="str">
            <v>Y</v>
          </cell>
          <cell r="W445" t="e">
            <v>#REF!</v>
          </cell>
          <cell r="X445" t="e">
            <v>#REF!</v>
          </cell>
          <cell r="Y445" t="str">
            <v>-</v>
          </cell>
          <cell r="AA445" t="e">
            <v>#REF!</v>
          </cell>
        </row>
        <row r="446">
          <cell r="A446">
            <v>602882</v>
          </cell>
          <cell r="B446" t="str">
            <v>Bimbo Bakeries India Private Limited</v>
          </cell>
          <cell r="D446">
            <v>45470</v>
          </cell>
          <cell r="E446" t="str">
            <v>Gurgaon</v>
          </cell>
          <cell r="F446" t="str">
            <v>SD Wan</v>
          </cell>
          <cell r="G446" t="str">
            <v>Spectra IT</v>
          </cell>
          <cell r="H446" t="str">
            <v>Gurgaon</v>
          </cell>
          <cell r="I446">
            <v>0.25</v>
          </cell>
          <cell r="J446">
            <v>9085502</v>
          </cell>
          <cell r="K446" t="str">
            <v>Bimbo Bakeries India Private Limited</v>
          </cell>
          <cell r="L446">
            <v>407999.99999999994</v>
          </cell>
          <cell r="M446" t="str">
            <v>Relationship</v>
          </cell>
          <cell r="P446" t="str">
            <v xml:space="preserve">Rajeev Misra </v>
          </cell>
          <cell r="Q446" t="str">
            <v>Rajeev Misra</v>
          </cell>
          <cell r="R446" t="str">
            <v>Gurgaon</v>
          </cell>
          <cell r="U446">
            <v>4</v>
          </cell>
          <cell r="V446" t="str">
            <v>Y</v>
          </cell>
          <cell r="W446" t="e">
            <v>#REF!</v>
          </cell>
          <cell r="X446" t="e">
            <v>#REF!</v>
          </cell>
          <cell r="Y446" t="str">
            <v>-</v>
          </cell>
          <cell r="AA446" t="e">
            <v>#REF!</v>
          </cell>
        </row>
        <row r="447">
          <cell r="A447">
            <v>9085678</v>
          </cell>
          <cell r="B447" t="str">
            <v>Desiderata Impact Ventures Private Limited</v>
          </cell>
          <cell r="D447">
            <v>44406</v>
          </cell>
          <cell r="E447" t="str">
            <v>Delhi</v>
          </cell>
          <cell r="F447" t="str">
            <v>BIA+</v>
          </cell>
          <cell r="G447" t="str">
            <v>B2B</v>
          </cell>
          <cell r="H447" t="str">
            <v>Delhi</v>
          </cell>
          <cell r="I447">
            <v>0.34583333333333338</v>
          </cell>
          <cell r="J447">
            <v>9085678</v>
          </cell>
          <cell r="K447" t="str">
            <v>Desiderata Impact Ventures Private Limited</v>
          </cell>
          <cell r="L447">
            <v>57500</v>
          </cell>
          <cell r="M447" t="str">
            <v>Investment</v>
          </cell>
          <cell r="P447" t="str">
            <v>Rishab Prasad</v>
          </cell>
          <cell r="Q447" t="str">
            <v>Ravi Kala</v>
          </cell>
          <cell r="R447" t="str">
            <v>Delhi</v>
          </cell>
          <cell r="U447">
            <v>2</v>
          </cell>
          <cell r="V447" t="str">
            <v>Y</v>
          </cell>
          <cell r="W447" t="e">
            <v>#REF!</v>
          </cell>
          <cell r="X447" t="e">
            <v>#REF!</v>
          </cell>
          <cell r="Y447" t="str">
            <v>-</v>
          </cell>
          <cell r="AA447" t="e">
            <v>#REF!</v>
          </cell>
        </row>
        <row r="448">
          <cell r="A448">
            <v>9085716</v>
          </cell>
          <cell r="B448" t="str">
            <v>UIB Insurance Brokers India Private Limited</v>
          </cell>
          <cell r="D448">
            <v>44406</v>
          </cell>
          <cell r="E448" t="str">
            <v>Delhi</v>
          </cell>
          <cell r="F448" t="str">
            <v>BIA+</v>
          </cell>
          <cell r="G448" t="str">
            <v>B2B</v>
          </cell>
          <cell r="H448" t="str">
            <v>Delhi</v>
          </cell>
          <cell r="I448">
            <v>0.32916666666666666</v>
          </cell>
          <cell r="J448">
            <v>9085716</v>
          </cell>
          <cell r="K448" t="str">
            <v>Uib Insurance Brokers India Private Limited</v>
          </cell>
          <cell r="L448">
            <v>32916.666666666664</v>
          </cell>
          <cell r="M448" t="str">
            <v>Investment</v>
          </cell>
          <cell r="P448" t="str">
            <v>Ravi Chandana</v>
          </cell>
          <cell r="Q448" t="str">
            <v>Ravi Kala</v>
          </cell>
          <cell r="R448" t="str">
            <v>Delhi</v>
          </cell>
          <cell r="U448">
            <v>2</v>
          </cell>
          <cell r="V448" t="str">
            <v>Y</v>
          </cell>
          <cell r="W448" t="e">
            <v>#REF!</v>
          </cell>
          <cell r="X448" t="e">
            <v>#REF!</v>
          </cell>
          <cell r="Y448" t="str">
            <v>-</v>
          </cell>
          <cell r="AA448" t="e">
            <v>#REF!</v>
          </cell>
        </row>
        <row r="449">
          <cell r="A449">
            <v>2336162</v>
          </cell>
          <cell r="B449" t="str">
            <v>BEAM GLOBAL SPIRITS AND WINE (INDIA) PRIVATE LIMITED</v>
          </cell>
          <cell r="D449">
            <v>44956</v>
          </cell>
          <cell r="E449" t="str">
            <v>Mumbai</v>
          </cell>
          <cell r="F449" t="str">
            <v>BBB</v>
          </cell>
          <cell r="G449" t="str">
            <v>B2C</v>
          </cell>
          <cell r="H449" t="str">
            <v>Mumbai</v>
          </cell>
          <cell r="I449">
            <v>8.9990000000000001E-2</v>
          </cell>
          <cell r="J449">
            <v>9085734</v>
          </cell>
          <cell r="K449" t="str">
            <v>Beam Global Spirits And Wine (India) Private Limited</v>
          </cell>
          <cell r="L449">
            <v>66832.333333333343</v>
          </cell>
          <cell r="M449" t="str">
            <v>Investment</v>
          </cell>
          <cell r="P449" t="str">
            <v>Lakshay Madan</v>
          </cell>
          <cell r="Q449" t="str">
            <v>Rajeev Misra</v>
          </cell>
          <cell r="R449" t="str">
            <v>Gurgaon</v>
          </cell>
          <cell r="U449">
            <v>3</v>
          </cell>
          <cell r="V449" t="str">
            <v>Y</v>
          </cell>
          <cell r="W449" t="e">
            <v>#REF!</v>
          </cell>
          <cell r="X449" t="e">
            <v>#REF!</v>
          </cell>
          <cell r="Y449" t="str">
            <v>-</v>
          </cell>
          <cell r="AA449" t="e">
            <v>#REF!</v>
          </cell>
        </row>
        <row r="450">
          <cell r="A450">
            <v>7000035</v>
          </cell>
          <cell r="B450" t="str">
            <v>Nykaa Fashion Private Limited</v>
          </cell>
          <cell r="D450">
            <v>44420</v>
          </cell>
          <cell r="E450" t="str">
            <v>Delhi</v>
          </cell>
          <cell r="F450" t="str">
            <v>Voice</v>
          </cell>
          <cell r="G450" t="str">
            <v>B2B</v>
          </cell>
          <cell r="H450" t="str">
            <v>Delhi</v>
          </cell>
          <cell r="I450">
            <v>7.4999999999999997E-2</v>
          </cell>
          <cell r="J450">
            <v>9085756</v>
          </cell>
          <cell r="K450" t="str">
            <v>Nykaa Fashion Private Limited</v>
          </cell>
          <cell r="L450">
            <v>86666.666666666672</v>
          </cell>
          <cell r="M450" t="str">
            <v>Investment</v>
          </cell>
          <cell r="P450" t="str">
            <v>Adarsh Kumar</v>
          </cell>
          <cell r="Q450" t="str">
            <v>Rajeev Misra</v>
          </cell>
          <cell r="R450" t="str">
            <v>Gurgaon</v>
          </cell>
          <cell r="U450">
            <v>1</v>
          </cell>
          <cell r="V450" t="str">
            <v>Y</v>
          </cell>
          <cell r="W450" t="e">
            <v>#REF!</v>
          </cell>
          <cell r="X450" t="e">
            <v>#REF!</v>
          </cell>
          <cell r="Y450">
            <v>46113</v>
          </cell>
          <cell r="AA450" t="e">
            <v>#REF!</v>
          </cell>
        </row>
        <row r="451">
          <cell r="A451">
            <v>9085761</v>
          </cell>
          <cell r="B451" t="str">
            <v>Encore Asset Reconstruction Company Private Limited</v>
          </cell>
          <cell r="D451">
            <v>44408</v>
          </cell>
          <cell r="E451" t="str">
            <v>Gurgaon</v>
          </cell>
          <cell r="F451" t="str">
            <v>BIA+</v>
          </cell>
          <cell r="G451" t="str">
            <v>B2B</v>
          </cell>
          <cell r="H451" t="str">
            <v>Gurgaon</v>
          </cell>
          <cell r="I451">
            <v>0.20833333333333331</v>
          </cell>
          <cell r="J451">
            <v>9085761</v>
          </cell>
          <cell r="K451" t="str">
            <v>Encore Asset Reconstruction Company Private Limited</v>
          </cell>
          <cell r="L451">
            <v>125833.33333333333</v>
          </cell>
          <cell r="M451" t="str">
            <v>Relationship</v>
          </cell>
          <cell r="P451" t="str">
            <v>Syed Sadique Hussain</v>
          </cell>
          <cell r="Q451" t="str">
            <v>Rajeev Misra</v>
          </cell>
          <cell r="R451" t="str">
            <v>Gurgaon</v>
          </cell>
          <cell r="U451">
            <v>3</v>
          </cell>
          <cell r="V451" t="str">
            <v>Y</v>
          </cell>
          <cell r="W451" t="e">
            <v>#REF!</v>
          </cell>
          <cell r="X451" t="e">
            <v>#REF!</v>
          </cell>
          <cell r="Y451" t="str">
            <v>-</v>
          </cell>
          <cell r="AA451" t="e">
            <v>#REF!</v>
          </cell>
        </row>
        <row r="452">
          <cell r="A452">
            <v>9085786</v>
          </cell>
          <cell r="B452" t="str">
            <v>Seema Gujral Creations LLP</v>
          </cell>
          <cell r="D452">
            <v>45139</v>
          </cell>
          <cell r="E452" t="str">
            <v>NOIDA</v>
          </cell>
          <cell r="F452" t="str">
            <v>BIA+</v>
          </cell>
          <cell r="G452" t="str">
            <v>B2B</v>
          </cell>
          <cell r="H452" t="str">
            <v>NOIDA</v>
          </cell>
          <cell r="I452">
            <v>0.1</v>
          </cell>
          <cell r="J452">
            <v>9085786</v>
          </cell>
          <cell r="K452" t="str">
            <v>Seema Gujral Creations Llp</v>
          </cell>
          <cell r="L452">
            <v>55000</v>
          </cell>
          <cell r="M452" t="str">
            <v>Investment</v>
          </cell>
          <cell r="P452" t="str">
            <v>Mithilesh Vishwakarma</v>
          </cell>
          <cell r="Q452" t="str">
            <v>Kritika Bahadur</v>
          </cell>
          <cell r="R452" t="str">
            <v>Noida</v>
          </cell>
          <cell r="U452">
            <v>2</v>
          </cell>
          <cell r="V452" t="str">
            <v>Y</v>
          </cell>
          <cell r="W452" t="e">
            <v>#REF!</v>
          </cell>
          <cell r="X452" t="e">
            <v>#REF!</v>
          </cell>
          <cell r="Y452" t="str">
            <v>-</v>
          </cell>
          <cell r="AA452" t="e">
            <v>#REF!</v>
          </cell>
        </row>
        <row r="453">
          <cell r="A453">
            <v>7000036</v>
          </cell>
          <cell r="B453" t="str">
            <v>Richaco Exports Private Limited</v>
          </cell>
          <cell r="D453">
            <v>45717</v>
          </cell>
          <cell r="E453" t="str">
            <v>NOIDA</v>
          </cell>
          <cell r="F453" t="str">
            <v>Voice</v>
          </cell>
          <cell r="G453" t="str">
            <v>B2B</v>
          </cell>
          <cell r="H453" t="str">
            <v>NOIDA</v>
          </cell>
          <cell r="I453">
            <v>0.12</v>
          </cell>
          <cell r="J453">
            <v>9085826</v>
          </cell>
          <cell r="K453" t="str">
            <v>Gaurav International</v>
          </cell>
          <cell r="L453">
            <v>34500</v>
          </cell>
          <cell r="M453" t="str">
            <v>Investment</v>
          </cell>
          <cell r="P453" t="str">
            <v>Syed Sadique Hussain</v>
          </cell>
          <cell r="Q453" t="str">
            <v>Rajeev Misra</v>
          </cell>
          <cell r="R453" t="str">
            <v>Gurgaon</v>
          </cell>
          <cell r="U453">
            <v>1</v>
          </cell>
          <cell r="V453" t="str">
            <v>Y</v>
          </cell>
          <cell r="W453" t="e">
            <v>#REF!</v>
          </cell>
          <cell r="X453" t="e">
            <v>#REF!</v>
          </cell>
          <cell r="Y453" t="str">
            <v>-</v>
          </cell>
          <cell r="AA453" t="e">
            <v>#REF!</v>
          </cell>
        </row>
        <row r="454">
          <cell r="A454">
            <v>9086053</v>
          </cell>
          <cell r="B454" t="str">
            <v>Pre'Q Consulting</v>
          </cell>
          <cell r="D454">
            <v>45936</v>
          </cell>
          <cell r="E454" t="str">
            <v>Chennai</v>
          </cell>
          <cell r="F454" t="str">
            <v>BIA+</v>
          </cell>
          <cell r="G454" t="str">
            <v>B2B</v>
          </cell>
          <cell r="H454" t="str">
            <v>Chennai</v>
          </cell>
          <cell r="I454">
            <v>0.70833330000000005</v>
          </cell>
          <cell r="J454">
            <v>9086053</v>
          </cell>
          <cell r="K454" t="str">
            <v>Zealous Services</v>
          </cell>
          <cell r="L454">
            <v>70833.33</v>
          </cell>
          <cell r="M454" t="str">
            <v>Investment</v>
          </cell>
          <cell r="P454" t="str">
            <v>Saranya R</v>
          </cell>
          <cell r="Q454" t="str">
            <v>Vineet Jose</v>
          </cell>
          <cell r="R454" t="str">
            <v>Bangalore-1</v>
          </cell>
          <cell r="U454">
            <v>0</v>
          </cell>
          <cell r="V454" t="str">
            <v>N</v>
          </cell>
          <cell r="W454" t="e">
            <v>#REF!</v>
          </cell>
          <cell r="X454" t="e">
            <v>#REF!</v>
          </cell>
          <cell r="Y454" t="str">
            <v>-</v>
          </cell>
          <cell r="AA454" t="e">
            <v>#REF!</v>
          </cell>
        </row>
        <row r="455">
          <cell r="A455">
            <v>9086292</v>
          </cell>
          <cell r="B455" t="str">
            <v>Inspireone Consultants Private Limited</v>
          </cell>
          <cell r="D455">
            <v>44453</v>
          </cell>
          <cell r="E455" t="str">
            <v>Gurgaon</v>
          </cell>
          <cell r="F455" t="str">
            <v>MBIA</v>
          </cell>
          <cell r="G455" t="str">
            <v>B2B</v>
          </cell>
          <cell r="H455" t="str">
            <v>Gurgaon</v>
          </cell>
          <cell r="I455">
            <v>0.375</v>
          </cell>
          <cell r="J455">
            <v>9086292</v>
          </cell>
          <cell r="K455" t="str">
            <v>Inspireone Consultants Private Limited</v>
          </cell>
          <cell r="L455">
            <v>37500</v>
          </cell>
          <cell r="M455" t="str">
            <v>Investment</v>
          </cell>
          <cell r="P455" t="str">
            <v>Lakshay Madan</v>
          </cell>
          <cell r="Q455" t="str">
            <v>Rajeev Misra</v>
          </cell>
          <cell r="R455" t="str">
            <v>Gurgaon</v>
          </cell>
          <cell r="U455">
            <v>2</v>
          </cell>
          <cell r="V455" t="str">
            <v>Y</v>
          </cell>
          <cell r="W455" t="e">
            <v>#REF!</v>
          </cell>
          <cell r="X455" t="e">
            <v>#REF!</v>
          </cell>
          <cell r="Y455" t="str">
            <v>-</v>
          </cell>
          <cell r="AA455" t="e">
            <v>#REF!</v>
          </cell>
        </row>
        <row r="456">
          <cell r="A456">
            <v>9086316</v>
          </cell>
          <cell r="B456" t="str">
            <v>Blink Fix Private Limited</v>
          </cell>
          <cell r="D456">
            <v>44464</v>
          </cell>
          <cell r="E456" t="str">
            <v>NOIDA</v>
          </cell>
          <cell r="F456" t="str">
            <v>BIA+</v>
          </cell>
          <cell r="G456" t="str">
            <v>B2B</v>
          </cell>
          <cell r="H456" t="str">
            <v>NOIDA</v>
          </cell>
          <cell r="I456">
            <v>0.35</v>
          </cell>
          <cell r="J456">
            <v>9086316</v>
          </cell>
          <cell r="K456" t="str">
            <v>Blink Fix Private Limited</v>
          </cell>
          <cell r="L456">
            <v>35500</v>
          </cell>
          <cell r="M456" t="str">
            <v>Investment</v>
          </cell>
          <cell r="P456" t="str">
            <v>Kritika Bahadur</v>
          </cell>
          <cell r="Q456" t="str">
            <v>Kritika Bahadur</v>
          </cell>
          <cell r="R456" t="str">
            <v>Noida</v>
          </cell>
          <cell r="U456">
            <v>2</v>
          </cell>
          <cell r="V456" t="str">
            <v>Y</v>
          </cell>
          <cell r="W456" t="e">
            <v>#REF!</v>
          </cell>
          <cell r="X456" t="e">
            <v>#REF!</v>
          </cell>
          <cell r="Y456" t="str">
            <v>-</v>
          </cell>
          <cell r="AA456" t="e">
            <v>#REF!</v>
          </cell>
        </row>
        <row r="457">
          <cell r="A457">
            <v>9087125</v>
          </cell>
          <cell r="B457" t="str">
            <v>Reliance Infrastructure Limited</v>
          </cell>
          <cell r="D457">
            <v>44481</v>
          </cell>
          <cell r="E457" t="str">
            <v>Mumbai</v>
          </cell>
          <cell r="F457" t="str">
            <v>BIA+</v>
          </cell>
          <cell r="G457" t="str">
            <v>B2B</v>
          </cell>
          <cell r="H457" t="str">
            <v>Mumbai</v>
          </cell>
          <cell r="I457">
            <v>1.2250000000000001</v>
          </cell>
          <cell r="J457">
            <v>9087125</v>
          </cell>
          <cell r="K457" t="str">
            <v>Reliance Infrastructure Limited</v>
          </cell>
          <cell r="L457">
            <v>172500</v>
          </cell>
          <cell r="M457" t="str">
            <v>Relationship</v>
          </cell>
          <cell r="P457" t="str">
            <v>Vineet Garg</v>
          </cell>
          <cell r="Q457" t="str">
            <v>Vineet Garg</v>
          </cell>
          <cell r="R457" t="str">
            <v>Mumbai</v>
          </cell>
          <cell r="U457">
            <v>0</v>
          </cell>
          <cell r="V457" t="str">
            <v>N</v>
          </cell>
          <cell r="W457" t="e">
            <v>#REF!</v>
          </cell>
          <cell r="X457" t="e">
            <v>#REF!</v>
          </cell>
          <cell r="Y457" t="str">
            <v>-</v>
          </cell>
          <cell r="AA457" t="e">
            <v>#REF!</v>
          </cell>
        </row>
        <row r="458">
          <cell r="A458">
            <v>9076339</v>
          </cell>
          <cell r="B458" t="str">
            <v>Instrumentation Laboratory India Private Limited.</v>
          </cell>
          <cell r="D458">
            <v>44608</v>
          </cell>
          <cell r="E458" t="str">
            <v>Gurgaon</v>
          </cell>
          <cell r="F458" t="str">
            <v>BIA+</v>
          </cell>
          <cell r="G458" t="str">
            <v>B2B</v>
          </cell>
          <cell r="H458" t="str">
            <v>Gurgaon</v>
          </cell>
          <cell r="I458">
            <v>0.47499999999999998</v>
          </cell>
          <cell r="J458">
            <v>9087521</v>
          </cell>
          <cell r="K458" t="str">
            <v>Instrumentation Laboratory India Private Limited</v>
          </cell>
          <cell r="L458">
            <v>76666.666666666672</v>
          </cell>
          <cell r="M458" t="str">
            <v>Investment</v>
          </cell>
          <cell r="P458" t="str">
            <v>Lakshay Madan</v>
          </cell>
          <cell r="Q458" t="str">
            <v>Rajeev Misra</v>
          </cell>
          <cell r="R458" t="str">
            <v>Gurgaon</v>
          </cell>
          <cell r="U458">
            <v>2</v>
          </cell>
          <cell r="V458" t="str">
            <v>Y</v>
          </cell>
          <cell r="W458" t="e">
            <v>#REF!</v>
          </cell>
          <cell r="X458" t="e">
            <v>#REF!</v>
          </cell>
          <cell r="Y458" t="str">
            <v>-</v>
          </cell>
          <cell r="AA458" t="e">
            <v>#REF!</v>
          </cell>
        </row>
        <row r="459">
          <cell r="A459">
            <v>2347855</v>
          </cell>
          <cell r="B459" t="str">
            <v>HCG NCHRI ONCOLOGY LLP</v>
          </cell>
          <cell r="D459">
            <v>45749</v>
          </cell>
          <cell r="E459" t="str">
            <v>Bangalore</v>
          </cell>
          <cell r="F459" t="str">
            <v>BBB</v>
          </cell>
          <cell r="G459" t="str">
            <v>B2C</v>
          </cell>
          <cell r="H459" t="str">
            <v>Bangalore</v>
          </cell>
          <cell r="I459">
            <v>0.23999000000000001</v>
          </cell>
          <cell r="J459">
            <v>9087549</v>
          </cell>
          <cell r="K459" t="str">
            <v>Health Care Global Enterprises Limited</v>
          </cell>
          <cell r="L459">
            <v>143024</v>
          </cell>
          <cell r="M459" t="str">
            <v>Relationship</v>
          </cell>
          <cell r="P459" t="str">
            <v>Vineet Jose</v>
          </cell>
          <cell r="Q459" t="str">
            <v>Vineet Jose</v>
          </cell>
          <cell r="R459" t="str">
            <v>Bangalore-1</v>
          </cell>
          <cell r="U459">
            <v>5</v>
          </cell>
          <cell r="V459" t="str">
            <v>Y</v>
          </cell>
          <cell r="W459" t="e">
            <v>#REF!</v>
          </cell>
          <cell r="X459" t="e">
            <v>#REF!</v>
          </cell>
          <cell r="Y459" t="str">
            <v>-</v>
          </cell>
          <cell r="AA459" t="e">
            <v>#REF!</v>
          </cell>
        </row>
        <row r="460">
          <cell r="A460">
            <v>602440</v>
          </cell>
          <cell r="B460" t="str">
            <v>NGI Apex IT India Private Limited</v>
          </cell>
          <cell r="D460">
            <v>44545</v>
          </cell>
          <cell r="E460" t="str">
            <v>Bangalore</v>
          </cell>
          <cell r="F460" t="str">
            <v>SD Wan</v>
          </cell>
          <cell r="G460" t="str">
            <v>Spectra IT</v>
          </cell>
          <cell r="H460" t="str">
            <v>Bangalore</v>
          </cell>
          <cell r="I460">
            <v>0.15</v>
          </cell>
          <cell r="J460">
            <v>9087718</v>
          </cell>
          <cell r="K460" t="str">
            <v>Ngi Apex It India Private Limited</v>
          </cell>
          <cell r="L460">
            <v>57500</v>
          </cell>
          <cell r="M460" t="str">
            <v>Investment</v>
          </cell>
          <cell r="P460" t="str">
            <v>Punganuru Shanmugam</v>
          </cell>
          <cell r="Q460" t="str">
            <v>Biswa Ranjan Behera</v>
          </cell>
          <cell r="R460" t="str">
            <v>Bangalore-2</v>
          </cell>
          <cell r="U460">
            <v>2</v>
          </cell>
          <cell r="V460" t="str">
            <v>Y</v>
          </cell>
          <cell r="W460" t="e">
            <v>#REF!</v>
          </cell>
          <cell r="X460" t="e">
            <v>#REF!</v>
          </cell>
          <cell r="Y460" t="str">
            <v>-</v>
          </cell>
          <cell r="AA460" t="e">
            <v>#REF!</v>
          </cell>
        </row>
        <row r="461">
          <cell r="A461">
            <v>9088209</v>
          </cell>
          <cell r="B461" t="str">
            <v>Crisp Analytics Private Limited</v>
          </cell>
          <cell r="D461">
            <v>44503</v>
          </cell>
          <cell r="E461" t="str">
            <v>NOIDA</v>
          </cell>
          <cell r="F461" t="str">
            <v>BIA+</v>
          </cell>
          <cell r="G461" t="str">
            <v>B2B</v>
          </cell>
          <cell r="H461" t="str">
            <v>NOIDA</v>
          </cell>
          <cell r="I461">
            <v>0.46666666666666662</v>
          </cell>
          <cell r="J461">
            <v>9088209</v>
          </cell>
          <cell r="K461" t="str">
            <v>Crisp Analytics Private Limited</v>
          </cell>
          <cell r="L461">
            <v>46666.666666666664</v>
          </cell>
          <cell r="M461" t="str">
            <v>Investment</v>
          </cell>
          <cell r="P461" t="str">
            <v>Mithilesh Vishwakarma</v>
          </cell>
          <cell r="Q461" t="str">
            <v>Kritika Bahadur</v>
          </cell>
          <cell r="R461" t="str">
            <v>Noida</v>
          </cell>
          <cell r="U461">
            <v>3</v>
          </cell>
          <cell r="V461" t="str">
            <v>Y</v>
          </cell>
          <cell r="W461" t="e">
            <v>#REF!</v>
          </cell>
          <cell r="X461" t="e">
            <v>#REF!</v>
          </cell>
          <cell r="Y461" t="str">
            <v>-</v>
          </cell>
          <cell r="AA461" t="e">
            <v>#REF!</v>
          </cell>
        </row>
        <row r="462">
          <cell r="A462">
            <v>9088235</v>
          </cell>
          <cell r="B462" t="str">
            <v>Lumax Alps Alpine (India) Private Limited</v>
          </cell>
          <cell r="D462">
            <v>44513</v>
          </cell>
          <cell r="E462" t="str">
            <v>Gurgaon</v>
          </cell>
          <cell r="F462" t="str">
            <v>MBIA</v>
          </cell>
          <cell r="G462" t="str">
            <v>B2B</v>
          </cell>
          <cell r="H462" t="str">
            <v>Gurgaon</v>
          </cell>
          <cell r="I462">
            <v>0.38333333333333336</v>
          </cell>
          <cell r="J462">
            <v>9088235</v>
          </cell>
          <cell r="K462" t="str">
            <v>Lumax Alps Alpine (India) Private Limited</v>
          </cell>
          <cell r="L462">
            <v>38333.333333333336</v>
          </cell>
          <cell r="M462" t="str">
            <v>Investment</v>
          </cell>
          <cell r="P462" t="str">
            <v>Adarsh Kumar</v>
          </cell>
          <cell r="Q462" t="str">
            <v>Rajeev Misra</v>
          </cell>
          <cell r="R462" t="str">
            <v>Gurgaon</v>
          </cell>
          <cell r="U462">
            <v>4</v>
          </cell>
          <cell r="V462" t="str">
            <v>Y</v>
          </cell>
          <cell r="W462" t="e">
            <v>#REF!</v>
          </cell>
          <cell r="X462" t="e">
            <v>#REF!</v>
          </cell>
          <cell r="Y462" t="str">
            <v>-</v>
          </cell>
          <cell r="AA462" t="e">
            <v>#REF!</v>
          </cell>
        </row>
        <row r="463">
          <cell r="A463">
            <v>225559</v>
          </cell>
          <cell r="B463" t="str">
            <v>MLL Express Services Private Limited</v>
          </cell>
          <cell r="D463">
            <v>45127</v>
          </cell>
          <cell r="E463" t="str">
            <v>Bangalore</v>
          </cell>
          <cell r="F463" t="str">
            <v>OBB</v>
          </cell>
          <cell r="G463" t="str">
            <v>B2C</v>
          </cell>
          <cell r="H463" t="str">
            <v>Bangalore</v>
          </cell>
          <cell r="I463">
            <v>1.899E-2</v>
          </cell>
          <cell r="J463">
            <v>9088314</v>
          </cell>
          <cell r="K463" t="str">
            <v>Mll Express Services Private Limited</v>
          </cell>
          <cell r="L463">
            <v>46399</v>
          </cell>
          <cell r="M463" t="str">
            <v>Investment</v>
          </cell>
          <cell r="P463" t="str">
            <v>Syed Sadique Hussain</v>
          </cell>
          <cell r="Q463" t="str">
            <v>Rajeev Misra</v>
          </cell>
          <cell r="R463" t="str">
            <v>Gurgaon</v>
          </cell>
          <cell r="U463">
            <v>3</v>
          </cell>
          <cell r="V463" t="str">
            <v>Y</v>
          </cell>
          <cell r="W463" t="e">
            <v>#REF!</v>
          </cell>
          <cell r="X463" t="e">
            <v>#REF!</v>
          </cell>
          <cell r="Y463" t="str">
            <v>-</v>
          </cell>
          <cell r="AA463" t="e">
            <v>#REF!</v>
          </cell>
        </row>
        <row r="464">
          <cell r="A464">
            <v>9111012</v>
          </cell>
          <cell r="B464" t="str">
            <v>Container Corporation Of India Limited</v>
          </cell>
          <cell r="D464">
            <v>45022</v>
          </cell>
          <cell r="E464" t="str">
            <v>Delhi</v>
          </cell>
          <cell r="F464" t="str">
            <v>BIA+</v>
          </cell>
          <cell r="G464" t="str">
            <v>B2B</v>
          </cell>
          <cell r="H464" t="str">
            <v>Delhi</v>
          </cell>
          <cell r="I464">
            <v>0.25</v>
          </cell>
          <cell r="J464">
            <v>9088574</v>
          </cell>
          <cell r="K464" t="str">
            <v>Container Corporation Of India Limited</v>
          </cell>
          <cell r="L464">
            <v>38333.333333333328</v>
          </cell>
          <cell r="M464" t="str">
            <v>Investment</v>
          </cell>
          <cell r="P464" t="str">
            <v>Bijendra Singh</v>
          </cell>
          <cell r="Q464" t="str">
            <v>Ravi Kala</v>
          </cell>
          <cell r="R464" t="str">
            <v>Delhi</v>
          </cell>
          <cell r="U464">
            <v>3</v>
          </cell>
          <cell r="V464" t="str">
            <v>Y</v>
          </cell>
          <cell r="W464" t="e">
            <v>#REF!</v>
          </cell>
          <cell r="X464" t="e">
            <v>#REF!</v>
          </cell>
          <cell r="Y464" t="str">
            <v>-</v>
          </cell>
          <cell r="AA464" t="e">
            <v>#REF!</v>
          </cell>
        </row>
        <row r="465">
          <cell r="A465">
            <v>9088835</v>
          </cell>
          <cell r="B465" t="str">
            <v>Sherwood Longstay Private Limited</v>
          </cell>
          <cell r="D465">
            <v>40201</v>
          </cell>
          <cell r="E465" t="str">
            <v>Bangalore</v>
          </cell>
          <cell r="F465" t="str">
            <v>MWIFI</v>
          </cell>
          <cell r="G465" t="str">
            <v>B2B</v>
          </cell>
          <cell r="H465" t="str">
            <v>Bangalore</v>
          </cell>
          <cell r="I465">
            <v>0.54174999999999995</v>
          </cell>
          <cell r="J465">
            <v>9088835</v>
          </cell>
          <cell r="K465" t="str">
            <v>Sherwood Longstay Private Limited</v>
          </cell>
          <cell r="L465">
            <v>673885</v>
          </cell>
          <cell r="M465" t="str">
            <v>Relationship</v>
          </cell>
          <cell r="P465" t="str">
            <v>Biswa Ranjan Behera</v>
          </cell>
          <cell r="Q465" t="str">
            <v>Biswa Ranjan Behera</v>
          </cell>
          <cell r="R465" t="str">
            <v>Bangalore-2</v>
          </cell>
          <cell r="U465">
            <v>3</v>
          </cell>
          <cell r="V465" t="str">
            <v>Y</v>
          </cell>
          <cell r="W465" t="e">
            <v>#REF!</v>
          </cell>
          <cell r="X465" t="e">
            <v>#REF!</v>
          </cell>
          <cell r="Y465" t="str">
            <v>-</v>
          </cell>
          <cell r="AA465" t="e">
            <v>#REF!</v>
          </cell>
        </row>
        <row r="466">
          <cell r="A466">
            <v>9089005</v>
          </cell>
          <cell r="B466" t="str">
            <v>Rusta-Ab India Liaison Office</v>
          </cell>
          <cell r="D466">
            <v>44544</v>
          </cell>
          <cell r="E466" t="str">
            <v>Delhi</v>
          </cell>
          <cell r="F466" t="str">
            <v>BIA+</v>
          </cell>
          <cell r="G466" t="str">
            <v>B2B</v>
          </cell>
          <cell r="H466" t="str">
            <v>Delhi</v>
          </cell>
          <cell r="I466">
            <v>0.41666666666666663</v>
          </cell>
          <cell r="J466">
            <v>9089005</v>
          </cell>
          <cell r="K466" t="str">
            <v>Rusta-Ab India Liaison Office</v>
          </cell>
          <cell r="L466">
            <v>41666.666666666664</v>
          </cell>
          <cell r="M466" t="str">
            <v>Investment</v>
          </cell>
          <cell r="P466" t="str">
            <v>Bijendra Singh</v>
          </cell>
          <cell r="Q466" t="str">
            <v>Ravi Kala</v>
          </cell>
          <cell r="R466" t="str">
            <v>Delhi</v>
          </cell>
          <cell r="U466">
            <v>2</v>
          </cell>
          <cell r="V466" t="str">
            <v>Y</v>
          </cell>
          <cell r="W466" t="e">
            <v>#REF!</v>
          </cell>
          <cell r="X466" t="e">
            <v>#REF!</v>
          </cell>
          <cell r="Y466" t="str">
            <v>-</v>
          </cell>
          <cell r="AA466" t="e">
            <v>#REF!</v>
          </cell>
        </row>
        <row r="467">
          <cell r="A467">
            <v>9089111</v>
          </cell>
          <cell r="B467" t="str">
            <v>Continental Carriers Private Limited</v>
          </cell>
          <cell r="D467">
            <v>44588</v>
          </cell>
          <cell r="E467" t="str">
            <v>Delhi</v>
          </cell>
          <cell r="F467" t="str">
            <v>MBIA</v>
          </cell>
          <cell r="G467" t="str">
            <v>B2B</v>
          </cell>
          <cell r="H467" t="str">
            <v>Delhi</v>
          </cell>
          <cell r="I467">
            <v>5.8333333333333327E-2</v>
          </cell>
          <cell r="J467">
            <v>9089111</v>
          </cell>
          <cell r="K467" t="str">
            <v>Continental Carriers Private Limited</v>
          </cell>
          <cell r="L467">
            <v>91250</v>
          </cell>
          <cell r="M467" t="str">
            <v>Investment</v>
          </cell>
          <cell r="P467" t="str">
            <v>Rishab Prasad</v>
          </cell>
          <cell r="Q467" t="str">
            <v>Ravi Kala</v>
          </cell>
          <cell r="R467" t="str">
            <v>Delhi</v>
          </cell>
          <cell r="U467">
            <v>8</v>
          </cell>
          <cell r="V467" t="str">
            <v>Y</v>
          </cell>
          <cell r="W467" t="e">
            <v>#REF!</v>
          </cell>
          <cell r="X467" t="e">
            <v>#REF!</v>
          </cell>
          <cell r="Y467" t="str">
            <v>-</v>
          </cell>
          <cell r="AA467" t="e">
            <v>#REF!</v>
          </cell>
        </row>
        <row r="468">
          <cell r="A468">
            <v>9089166</v>
          </cell>
          <cell r="B468" t="str">
            <v>Law Offices Of Panag &amp; Babu</v>
          </cell>
          <cell r="D468">
            <v>44543</v>
          </cell>
          <cell r="E468" t="str">
            <v>Delhi</v>
          </cell>
          <cell r="F468" t="str">
            <v>BIA+</v>
          </cell>
          <cell r="G468" t="str">
            <v>B2B</v>
          </cell>
          <cell r="H468" t="str">
            <v>Delhi</v>
          </cell>
          <cell r="I468">
            <v>0.37083333333333335</v>
          </cell>
          <cell r="J468">
            <v>9089166</v>
          </cell>
          <cell r="K468" t="str">
            <v>Law Offices Of Panag And Babu</v>
          </cell>
          <cell r="L468">
            <v>37083.333333333336</v>
          </cell>
          <cell r="M468" t="str">
            <v>Investment</v>
          </cell>
          <cell r="P468" t="str">
            <v>Rishab Prasad</v>
          </cell>
          <cell r="Q468" t="str">
            <v>Ravi Kala</v>
          </cell>
          <cell r="R468" t="str">
            <v>Delhi</v>
          </cell>
          <cell r="U468">
            <v>2</v>
          </cell>
          <cell r="V468" t="str">
            <v>Y</v>
          </cell>
          <cell r="W468" t="e">
            <v>#REF!</v>
          </cell>
          <cell r="X468" t="e">
            <v>#REF!</v>
          </cell>
          <cell r="Y468" t="str">
            <v>-</v>
          </cell>
          <cell r="AA468" t="e">
            <v>#REF!</v>
          </cell>
        </row>
        <row r="469">
          <cell r="A469">
            <v>9089309</v>
          </cell>
          <cell r="B469" t="str">
            <v>Kerala House</v>
          </cell>
          <cell r="D469">
            <v>44707</v>
          </cell>
          <cell r="E469" t="str">
            <v>Delhi</v>
          </cell>
          <cell r="F469" t="str">
            <v>MWIFI</v>
          </cell>
          <cell r="G469" t="str">
            <v>B2B</v>
          </cell>
          <cell r="H469" t="str">
            <v>Delhi</v>
          </cell>
          <cell r="I469">
            <v>1.35</v>
          </cell>
          <cell r="J469">
            <v>9089309</v>
          </cell>
          <cell r="K469" t="str">
            <v>Kerala House</v>
          </cell>
          <cell r="L469">
            <v>135000</v>
          </cell>
          <cell r="M469" t="str">
            <v>Relationship</v>
          </cell>
          <cell r="P469" t="str">
            <v>Ravi Kala</v>
          </cell>
          <cell r="Q469" t="str">
            <v>Ravi Kala</v>
          </cell>
          <cell r="R469" t="str">
            <v>Delhi</v>
          </cell>
          <cell r="U469">
            <v>3</v>
          </cell>
          <cell r="V469" t="str">
            <v>Y</v>
          </cell>
          <cell r="W469" t="e">
            <v>#REF!</v>
          </cell>
          <cell r="X469" t="e">
            <v>#REF!</v>
          </cell>
          <cell r="Y469" t="str">
            <v>-</v>
          </cell>
          <cell r="AA469" t="e">
            <v>#REF!</v>
          </cell>
        </row>
        <row r="470">
          <cell r="A470">
            <v>9089673</v>
          </cell>
          <cell r="B470" t="str">
            <v>Delhi International Airport Limited</v>
          </cell>
          <cell r="D470">
            <v>44561</v>
          </cell>
          <cell r="E470" t="str">
            <v>Delhi</v>
          </cell>
          <cell r="F470" t="str">
            <v>BIA+</v>
          </cell>
          <cell r="G470" t="str">
            <v>B2B</v>
          </cell>
          <cell r="H470" t="str">
            <v>Delhi</v>
          </cell>
          <cell r="I470">
            <v>0.79166666666666674</v>
          </cell>
          <cell r="J470">
            <v>9089673</v>
          </cell>
          <cell r="K470" t="str">
            <v>Delhi International Airport Limited</v>
          </cell>
          <cell r="L470">
            <v>125000</v>
          </cell>
          <cell r="M470" t="str">
            <v>Relationship</v>
          </cell>
          <cell r="P470" t="str">
            <v>Ravi Chandana</v>
          </cell>
          <cell r="Q470" t="str">
            <v>Ravi Kala</v>
          </cell>
          <cell r="R470" t="str">
            <v>Delhi</v>
          </cell>
          <cell r="U470">
            <v>4</v>
          </cell>
          <cell r="V470" t="str">
            <v>Y</v>
          </cell>
          <cell r="W470" t="e">
            <v>#REF!</v>
          </cell>
          <cell r="X470" t="e">
            <v>#REF!</v>
          </cell>
          <cell r="Y470" t="str">
            <v>-</v>
          </cell>
          <cell r="AA470" t="e">
            <v>#REF!</v>
          </cell>
        </row>
        <row r="471">
          <cell r="A471">
            <v>9090687</v>
          </cell>
          <cell r="B471" t="str">
            <v>The Press Trust Of India Ltd</v>
          </cell>
          <cell r="D471">
            <v>44599</v>
          </cell>
          <cell r="E471" t="str">
            <v>Delhi</v>
          </cell>
          <cell r="F471" t="str">
            <v>BIA+</v>
          </cell>
          <cell r="G471" t="str">
            <v>B2B</v>
          </cell>
          <cell r="H471" t="str">
            <v>Delhi</v>
          </cell>
          <cell r="I471">
            <v>0.76666666666666672</v>
          </cell>
          <cell r="J471">
            <v>9090687</v>
          </cell>
          <cell r="K471" t="str">
            <v>The Press Trust Of India Ltd</v>
          </cell>
          <cell r="L471">
            <v>118166.66666666667</v>
          </cell>
          <cell r="M471" t="str">
            <v>Relationship</v>
          </cell>
          <cell r="P471" t="str">
            <v>Paritosh Swaroop Saxena</v>
          </cell>
          <cell r="Q471" t="str">
            <v>Paritosh Swaroop Saxena</v>
          </cell>
          <cell r="R471" t="str">
            <v>Media</v>
          </cell>
          <cell r="U471">
            <v>0</v>
          </cell>
          <cell r="V471" t="str">
            <v>N</v>
          </cell>
          <cell r="W471" t="e">
            <v>#REF!</v>
          </cell>
          <cell r="X471" t="e">
            <v>#REF!</v>
          </cell>
          <cell r="Y471" t="str">
            <v>-</v>
          </cell>
          <cell r="AA471" t="e">
            <v>#REF!</v>
          </cell>
        </row>
        <row r="472">
          <cell r="A472">
            <v>9091444</v>
          </cell>
          <cell r="B472" t="str">
            <v>National Polio Surveillance Project (Who)</v>
          </cell>
          <cell r="D472">
            <v>44651</v>
          </cell>
          <cell r="E472" t="str">
            <v>Delhi</v>
          </cell>
          <cell r="F472" t="str">
            <v>MBIA</v>
          </cell>
          <cell r="G472" t="str">
            <v>B2B</v>
          </cell>
          <cell r="H472" t="str">
            <v>Delhi</v>
          </cell>
          <cell r="I472">
            <v>0.34166666666666662</v>
          </cell>
          <cell r="J472">
            <v>9091444</v>
          </cell>
          <cell r="K472" t="str">
            <v>National Polio Surveillance Project (Who)</v>
          </cell>
          <cell r="L472">
            <v>34166.666666666664</v>
          </cell>
          <cell r="M472" t="str">
            <v>Investment</v>
          </cell>
          <cell r="P472" t="str">
            <v>Bijendra Singh</v>
          </cell>
          <cell r="Q472" t="str">
            <v>Ravi Kala</v>
          </cell>
          <cell r="R472" t="str">
            <v>Delhi</v>
          </cell>
          <cell r="U472">
            <v>3</v>
          </cell>
          <cell r="V472" t="str">
            <v>Y</v>
          </cell>
          <cell r="W472" t="e">
            <v>#REF!</v>
          </cell>
          <cell r="X472" t="e">
            <v>#REF!</v>
          </cell>
          <cell r="Y472" t="str">
            <v>-</v>
          </cell>
          <cell r="AA472" t="e">
            <v>#REF!</v>
          </cell>
        </row>
        <row r="473">
          <cell r="A473">
            <v>9091561</v>
          </cell>
          <cell r="B473" t="str">
            <v>GH ENERGY PRIVATE LIMITED</v>
          </cell>
          <cell r="D473">
            <v>44670</v>
          </cell>
          <cell r="E473" t="str">
            <v>NOIDA</v>
          </cell>
          <cell r="F473" t="str">
            <v>BIA+</v>
          </cell>
          <cell r="G473" t="str">
            <v>B2B</v>
          </cell>
          <cell r="H473" t="str">
            <v>NOIDA</v>
          </cell>
          <cell r="I473">
            <v>0.3041666666666667</v>
          </cell>
          <cell r="J473">
            <v>9091561</v>
          </cell>
          <cell r="K473" t="str">
            <v>Gh Energy Private Limited</v>
          </cell>
          <cell r="L473">
            <v>30416.666666666668</v>
          </cell>
          <cell r="M473" t="str">
            <v>Investment</v>
          </cell>
          <cell r="P473" t="str">
            <v>Mithilesh Vishwakarma</v>
          </cell>
          <cell r="Q473" t="str">
            <v>Kritika Bahadur</v>
          </cell>
          <cell r="R473" t="str">
            <v>Noida</v>
          </cell>
          <cell r="U473">
            <v>1</v>
          </cell>
          <cell r="V473" t="str">
            <v>Y</v>
          </cell>
          <cell r="W473" t="e">
            <v>#REF!</v>
          </cell>
          <cell r="X473" t="e">
            <v>#REF!</v>
          </cell>
          <cell r="Y473" t="str">
            <v>-</v>
          </cell>
          <cell r="AA473" t="e">
            <v>#REF!</v>
          </cell>
        </row>
        <row r="474">
          <cell r="A474">
            <v>9091592</v>
          </cell>
          <cell r="B474" t="str">
            <v>SICAME INDIA CONNECTORS PRIVATE LIMITED</v>
          </cell>
          <cell r="D474">
            <v>44623</v>
          </cell>
          <cell r="E474" t="str">
            <v>Chennai</v>
          </cell>
          <cell r="F474" t="str">
            <v>BIA+</v>
          </cell>
          <cell r="G474" t="str">
            <v>B2B</v>
          </cell>
          <cell r="H474" t="str">
            <v>Chennai</v>
          </cell>
          <cell r="I474">
            <v>0.35833333333333334</v>
          </cell>
          <cell r="J474">
            <v>9091592</v>
          </cell>
          <cell r="K474" t="str">
            <v>Sicame India Connectors Private Limited</v>
          </cell>
          <cell r="L474">
            <v>35833.333333333336</v>
          </cell>
          <cell r="M474" t="str">
            <v>Investment</v>
          </cell>
          <cell r="P474" t="str">
            <v>Saranya R</v>
          </cell>
          <cell r="Q474" t="str">
            <v>Vineet Jose</v>
          </cell>
          <cell r="R474" t="str">
            <v>Bangalore-1</v>
          </cell>
          <cell r="U474">
            <v>1</v>
          </cell>
          <cell r="V474" t="str">
            <v>Y</v>
          </cell>
          <cell r="W474" t="e">
            <v>#REF!</v>
          </cell>
          <cell r="X474" t="e">
            <v>#REF!</v>
          </cell>
          <cell r="Y474" t="str">
            <v>-</v>
          </cell>
          <cell r="AA474" t="e">
            <v>#REF!</v>
          </cell>
        </row>
        <row r="475">
          <cell r="A475">
            <v>9092020</v>
          </cell>
          <cell r="B475" t="str">
            <v>ZODIAC SOL INC</v>
          </cell>
          <cell r="D475">
            <v>44636</v>
          </cell>
          <cell r="E475" t="str">
            <v>NOIDA</v>
          </cell>
          <cell r="F475" t="str">
            <v>BIA+</v>
          </cell>
          <cell r="G475" t="str">
            <v>B2B</v>
          </cell>
          <cell r="H475" t="str">
            <v>NOIDA</v>
          </cell>
          <cell r="I475">
            <v>0.32083333999999997</v>
          </cell>
          <cell r="J475">
            <v>9092020</v>
          </cell>
          <cell r="K475" t="str">
            <v>Zodiac Sol Inc</v>
          </cell>
          <cell r="L475">
            <v>32083.333999999999</v>
          </cell>
          <cell r="M475" t="str">
            <v>Investment</v>
          </cell>
          <cell r="P475" t="str">
            <v>Mithilesh Vishwakarma</v>
          </cell>
          <cell r="Q475" t="str">
            <v>Kritika Bahadur</v>
          </cell>
          <cell r="R475" t="str">
            <v>Noida</v>
          </cell>
          <cell r="U475">
            <v>3</v>
          </cell>
          <cell r="V475" t="str">
            <v>Y</v>
          </cell>
          <cell r="W475" t="e">
            <v>#REF!</v>
          </cell>
          <cell r="X475" t="e">
            <v>#REF!</v>
          </cell>
          <cell r="Y475" t="str">
            <v>-</v>
          </cell>
          <cell r="AA475" t="e">
            <v>#REF!</v>
          </cell>
        </row>
        <row r="476">
          <cell r="A476">
            <v>9092225</v>
          </cell>
          <cell r="B476" t="str">
            <v>COSM TECHNOLOGIES INDIA PRIVATE LIMITED</v>
          </cell>
          <cell r="D476">
            <v>44642</v>
          </cell>
          <cell r="E476" t="str">
            <v>Gurgaon</v>
          </cell>
          <cell r="F476" t="str">
            <v>BIA+</v>
          </cell>
          <cell r="G476" t="str">
            <v>B2B</v>
          </cell>
          <cell r="H476" t="str">
            <v>Gurgaon</v>
          </cell>
          <cell r="I476">
            <v>0.39166666666666666</v>
          </cell>
          <cell r="J476">
            <v>9092225</v>
          </cell>
          <cell r="K476" t="str">
            <v>Cosm Technologies India Private Limited</v>
          </cell>
          <cell r="L476">
            <v>39166.666666666664</v>
          </cell>
          <cell r="M476" t="str">
            <v>Investment</v>
          </cell>
          <cell r="P476" t="str">
            <v>Adarsh Kumar</v>
          </cell>
          <cell r="Q476" t="str">
            <v>Rajeev Misra</v>
          </cell>
          <cell r="R476" t="str">
            <v>Gurgaon</v>
          </cell>
          <cell r="U476">
            <v>3</v>
          </cell>
          <cell r="V476" t="str">
            <v>Y</v>
          </cell>
          <cell r="W476" t="e">
            <v>#REF!</v>
          </cell>
          <cell r="X476" t="e">
            <v>#REF!</v>
          </cell>
          <cell r="Y476" t="str">
            <v>-</v>
          </cell>
          <cell r="AA476" t="e">
            <v>#REF!</v>
          </cell>
        </row>
        <row r="477">
          <cell r="A477">
            <v>9092342</v>
          </cell>
          <cell r="B477" t="str">
            <v>Bharat Petroleum Corporation Limited</v>
          </cell>
          <cell r="D477">
            <v>44832</v>
          </cell>
          <cell r="E477" t="str">
            <v>NOIDA</v>
          </cell>
          <cell r="F477" t="str">
            <v>BIA+</v>
          </cell>
          <cell r="G477" t="str">
            <v>B2B</v>
          </cell>
          <cell r="H477" t="str">
            <v>NOIDA</v>
          </cell>
          <cell r="I477">
            <v>1</v>
          </cell>
          <cell r="J477">
            <v>9092342</v>
          </cell>
          <cell r="K477" t="str">
            <v>Bharat Petroleum Corporation Limited</v>
          </cell>
          <cell r="L477">
            <v>300000</v>
          </cell>
          <cell r="M477" t="str">
            <v>Relationship</v>
          </cell>
          <cell r="P477" t="str">
            <v>Vineet Garg</v>
          </cell>
          <cell r="Q477" t="str">
            <v>Vineet Garg</v>
          </cell>
          <cell r="R477" t="str">
            <v>Mumbai</v>
          </cell>
          <cell r="U477">
            <v>0</v>
          </cell>
          <cell r="V477" t="str">
            <v>N</v>
          </cell>
          <cell r="W477" t="e">
            <v>#REF!</v>
          </cell>
          <cell r="X477" t="e">
            <v>#REF!</v>
          </cell>
          <cell r="Y477" t="str">
            <v>-</v>
          </cell>
          <cell r="AA477" t="e">
            <v>#REF!</v>
          </cell>
        </row>
        <row r="478">
          <cell r="A478">
            <v>9082135</v>
          </cell>
          <cell r="B478" t="str">
            <v>My Turf Hospitality Pvt. Ltd</v>
          </cell>
          <cell r="D478">
            <v>44531</v>
          </cell>
          <cell r="E478" t="str">
            <v>Pune</v>
          </cell>
          <cell r="F478" t="str">
            <v>MWIFI</v>
          </cell>
          <cell r="G478" t="str">
            <v>B2B</v>
          </cell>
          <cell r="H478" t="str">
            <v>Pune</v>
          </cell>
          <cell r="I478">
            <v>0.51144999999999996</v>
          </cell>
          <cell r="J478">
            <v>9092846</v>
          </cell>
          <cell r="K478" t="str">
            <v>My Turf Hospitality Private Limited</v>
          </cell>
          <cell r="L478">
            <v>101230</v>
          </cell>
          <cell r="M478" t="str">
            <v>Relationship</v>
          </cell>
          <cell r="P478" t="str">
            <v>Vineet Garg</v>
          </cell>
          <cell r="Q478" t="str">
            <v>Vineet Garg</v>
          </cell>
          <cell r="R478" t="str">
            <v>Mumbai</v>
          </cell>
          <cell r="U478">
            <v>0</v>
          </cell>
          <cell r="V478" t="str">
            <v>N</v>
          </cell>
          <cell r="W478" t="e">
            <v>#REF!</v>
          </cell>
          <cell r="X478" t="e">
            <v>#REF!</v>
          </cell>
          <cell r="Y478">
            <v>46121</v>
          </cell>
          <cell r="AA478" t="e">
            <v>#REF!</v>
          </cell>
        </row>
        <row r="479">
          <cell r="A479">
            <v>9092875</v>
          </cell>
          <cell r="B479" t="str">
            <v>Echo Buildtech Pvt Ltd</v>
          </cell>
          <cell r="D479">
            <v>44783</v>
          </cell>
          <cell r="E479" t="str">
            <v>Delhi</v>
          </cell>
          <cell r="F479" t="str">
            <v>MBIA</v>
          </cell>
          <cell r="G479" t="str">
            <v>B2B</v>
          </cell>
          <cell r="H479" t="str">
            <v>Delhi</v>
          </cell>
          <cell r="I479">
            <v>0.35</v>
          </cell>
          <cell r="J479">
            <v>9092875</v>
          </cell>
          <cell r="K479" t="str">
            <v>Echo Buildtech Private Limited</v>
          </cell>
          <cell r="L479">
            <v>35000</v>
          </cell>
          <cell r="M479" t="str">
            <v>Investment</v>
          </cell>
          <cell r="P479" t="str">
            <v>Rishab Prasad</v>
          </cell>
          <cell r="Q479" t="str">
            <v>Ravi Kala</v>
          </cell>
          <cell r="R479" t="str">
            <v>Delhi</v>
          </cell>
          <cell r="U479">
            <v>1</v>
          </cell>
          <cell r="V479" t="str">
            <v>Y</v>
          </cell>
          <cell r="W479" t="e">
            <v>#REF!</v>
          </cell>
          <cell r="X479" t="e">
            <v>#REF!</v>
          </cell>
          <cell r="Y479" t="str">
            <v>-</v>
          </cell>
          <cell r="AA479" t="e">
            <v>#REF!</v>
          </cell>
        </row>
        <row r="480">
          <cell r="A480">
            <v>2337754</v>
          </cell>
          <cell r="B480" t="str">
            <v>FSN BRANDS MARKETING PRIVATE LIMITED</v>
          </cell>
          <cell r="D480">
            <v>44981</v>
          </cell>
          <cell r="E480" t="str">
            <v>Bangalore</v>
          </cell>
          <cell r="F480" t="str">
            <v>OBB</v>
          </cell>
          <cell r="G480" t="str">
            <v>B2C</v>
          </cell>
          <cell r="H480" t="str">
            <v>Bangalore</v>
          </cell>
          <cell r="I480">
            <v>2.299E-2</v>
          </cell>
          <cell r="J480">
            <v>9092905</v>
          </cell>
          <cell r="K480" t="str">
            <v>Fsn Brands Marketing Private Limited</v>
          </cell>
          <cell r="L480">
            <v>81465.666666666672</v>
          </cell>
          <cell r="M480" t="str">
            <v>Investment</v>
          </cell>
          <cell r="P480" t="str">
            <v>Adarsh Kumar</v>
          </cell>
          <cell r="Q480" t="str">
            <v>Rajeev Misra</v>
          </cell>
          <cell r="R480" t="str">
            <v>Gurgaon</v>
          </cell>
          <cell r="U480">
            <v>0</v>
          </cell>
          <cell r="V480" t="str">
            <v>N</v>
          </cell>
          <cell r="W480" t="e">
            <v>#REF!</v>
          </cell>
          <cell r="X480" t="e">
            <v>#REF!</v>
          </cell>
          <cell r="Y480" t="str">
            <v>-</v>
          </cell>
          <cell r="AA480" t="e">
            <v>#REF!</v>
          </cell>
        </row>
        <row r="481">
          <cell r="A481">
            <v>2325603</v>
          </cell>
          <cell r="B481" t="str">
            <v>Techmatrix It Consulting Private Limited</v>
          </cell>
          <cell r="D481">
            <v>44711</v>
          </cell>
          <cell r="E481" t="str">
            <v>NOIDA</v>
          </cell>
          <cell r="F481" t="str">
            <v>OBB</v>
          </cell>
          <cell r="G481" t="str">
            <v>B2C</v>
          </cell>
          <cell r="H481" t="str">
            <v>NOIDA</v>
          </cell>
          <cell r="I481">
            <v>2.9989999999999999E-2</v>
          </cell>
          <cell r="J481">
            <v>9092917</v>
          </cell>
          <cell r="K481" t="str">
            <v>Techmatrix It Consulting Private Limited</v>
          </cell>
          <cell r="L481">
            <v>45082.333333333336</v>
          </cell>
          <cell r="M481" t="str">
            <v>Investment</v>
          </cell>
          <cell r="P481" t="str">
            <v>Rishab Prasad</v>
          </cell>
          <cell r="Q481" t="str">
            <v>Ravi Kala</v>
          </cell>
          <cell r="R481" t="str">
            <v>Delhi</v>
          </cell>
          <cell r="U481">
            <v>3</v>
          </cell>
          <cell r="V481" t="str">
            <v>Y</v>
          </cell>
          <cell r="W481" t="e">
            <v>#REF!</v>
          </cell>
          <cell r="X481" t="e">
            <v>#REF!</v>
          </cell>
          <cell r="Y481" t="str">
            <v>-</v>
          </cell>
          <cell r="AA481" t="e">
            <v>#REF!</v>
          </cell>
        </row>
        <row r="482">
          <cell r="A482">
            <v>9092919</v>
          </cell>
          <cell r="B482" t="str">
            <v>E-SUTRA CHRINICLES PRIVATE LIMITED</v>
          </cell>
          <cell r="D482">
            <v>44657</v>
          </cell>
          <cell r="E482" t="str">
            <v>Bangalore</v>
          </cell>
          <cell r="F482" t="str">
            <v>MBIA</v>
          </cell>
          <cell r="G482" t="str">
            <v>B2B</v>
          </cell>
          <cell r="H482" t="str">
            <v>Bangalore</v>
          </cell>
          <cell r="I482">
            <v>0.40416660000000004</v>
          </cell>
          <cell r="J482">
            <v>9092919</v>
          </cell>
          <cell r="K482" t="str">
            <v>E-Sutra Chrinicles Private Limited</v>
          </cell>
          <cell r="L482">
            <v>40416.660000000003</v>
          </cell>
          <cell r="M482" t="str">
            <v>Investment</v>
          </cell>
          <cell r="P482" t="str">
            <v>Punganuru Shanmugam</v>
          </cell>
          <cell r="Q482" t="str">
            <v>Biswa Ranjan Behera</v>
          </cell>
          <cell r="R482" t="str">
            <v>Bangalore-2</v>
          </cell>
          <cell r="U482">
            <v>2</v>
          </cell>
          <cell r="V482" t="str">
            <v>Y</v>
          </cell>
          <cell r="W482" t="e">
            <v>#REF!</v>
          </cell>
          <cell r="X482" t="e">
            <v>#REF!</v>
          </cell>
          <cell r="Y482" t="str">
            <v>-</v>
          </cell>
          <cell r="AA482" t="e">
            <v>#REF!</v>
          </cell>
        </row>
        <row r="483">
          <cell r="A483">
            <v>2340647</v>
          </cell>
          <cell r="B483" t="str">
            <v>Red Baron Integrated Services Private Limited</v>
          </cell>
          <cell r="D483">
            <v>45111</v>
          </cell>
          <cell r="E483" t="str">
            <v>Bangalore</v>
          </cell>
          <cell r="F483" t="str">
            <v>BBB</v>
          </cell>
          <cell r="G483" t="str">
            <v>B2C</v>
          </cell>
          <cell r="H483" t="str">
            <v>Bangalore</v>
          </cell>
          <cell r="I483">
            <v>4.999E-2</v>
          </cell>
          <cell r="J483">
            <v>9093233</v>
          </cell>
          <cell r="K483" t="str">
            <v>Redbaron Integrated Services Private Limited</v>
          </cell>
          <cell r="L483">
            <v>38699</v>
          </cell>
          <cell r="M483" t="str">
            <v>Investment</v>
          </cell>
          <cell r="P483" t="str">
            <v>Vineet Jose</v>
          </cell>
          <cell r="Q483" t="str">
            <v>Vineet Jose</v>
          </cell>
          <cell r="R483" t="str">
            <v>Bangalore-1</v>
          </cell>
          <cell r="U483">
            <v>2</v>
          </cell>
          <cell r="V483" t="str">
            <v>Y</v>
          </cell>
          <cell r="W483" t="e">
            <v>#REF!</v>
          </cell>
          <cell r="X483" t="e">
            <v>#REF!</v>
          </cell>
          <cell r="Y483" t="str">
            <v>-</v>
          </cell>
          <cell r="AA483" t="e">
            <v>#REF!</v>
          </cell>
        </row>
        <row r="484">
          <cell r="A484">
            <v>2339477</v>
          </cell>
          <cell r="B484" t="str">
            <v>SAHARA INDIA MASS COMUNICATION</v>
          </cell>
          <cell r="D484">
            <v>45048</v>
          </cell>
          <cell r="E484" t="str">
            <v>Delhi</v>
          </cell>
          <cell r="F484" t="str">
            <v>OBB</v>
          </cell>
          <cell r="G484" t="str">
            <v>B2C</v>
          </cell>
          <cell r="H484" t="str">
            <v>Delhi</v>
          </cell>
          <cell r="I484">
            <v>1.899E-2</v>
          </cell>
          <cell r="J484">
            <v>9093340</v>
          </cell>
          <cell r="K484" t="str">
            <v>Sahara India Tv Network</v>
          </cell>
          <cell r="L484">
            <v>1899</v>
          </cell>
          <cell r="M484" t="str">
            <v>Investment</v>
          </cell>
          <cell r="P484" t="str">
            <v>Paritosh Swaroop Saxena</v>
          </cell>
          <cell r="Q484" t="str">
            <v>Paritosh Swaroop Saxena</v>
          </cell>
          <cell r="R484" t="str">
            <v>Media</v>
          </cell>
          <cell r="U484">
            <v>0</v>
          </cell>
          <cell r="V484" t="str">
            <v>N</v>
          </cell>
          <cell r="W484" t="e">
            <v>#REF!</v>
          </cell>
          <cell r="X484" t="e">
            <v>#REF!</v>
          </cell>
          <cell r="Y484" t="str">
            <v>-</v>
          </cell>
          <cell r="AA484" t="e">
            <v>#REF!</v>
          </cell>
        </row>
        <row r="485">
          <cell r="A485">
            <v>602684</v>
          </cell>
          <cell r="B485" t="str">
            <v>SPM Medicare Private Limited</v>
          </cell>
          <cell r="D485">
            <v>44957</v>
          </cell>
          <cell r="E485" t="str">
            <v>NOIDA</v>
          </cell>
          <cell r="F485" t="str">
            <v>SD Wan</v>
          </cell>
          <cell r="G485" t="str">
            <v>Spectra IT</v>
          </cell>
          <cell r="H485" t="str">
            <v>NOIDA</v>
          </cell>
          <cell r="I485">
            <v>0.05</v>
          </cell>
          <cell r="J485">
            <v>9093764</v>
          </cell>
          <cell r="K485" t="str">
            <v>Spm Medicare Private Limited</v>
          </cell>
          <cell r="L485">
            <v>46666.666666666664</v>
          </cell>
          <cell r="M485" t="str">
            <v>Investment</v>
          </cell>
          <cell r="P485" t="str">
            <v>Mithilesh Vishwakarma</v>
          </cell>
          <cell r="Q485" t="str">
            <v>Kritika Bahadur</v>
          </cell>
          <cell r="R485" t="str">
            <v>Noida</v>
          </cell>
          <cell r="U485">
            <v>3</v>
          </cell>
          <cell r="V485" t="str">
            <v>Y</v>
          </cell>
          <cell r="W485" t="e">
            <v>#REF!</v>
          </cell>
          <cell r="X485" t="e">
            <v>#REF!</v>
          </cell>
          <cell r="Y485" t="str">
            <v>-</v>
          </cell>
          <cell r="AA485" t="e">
            <v>#REF!</v>
          </cell>
        </row>
        <row r="486">
          <cell r="A486">
            <v>9093860</v>
          </cell>
          <cell r="B486" t="str">
            <v>Sahakar Global Sdmc Jv Llp</v>
          </cell>
          <cell r="D486">
            <v>44771</v>
          </cell>
          <cell r="E486" t="str">
            <v>Delhi</v>
          </cell>
          <cell r="F486" t="str">
            <v>MBIA</v>
          </cell>
          <cell r="G486" t="str">
            <v>B2B</v>
          </cell>
          <cell r="H486" t="str">
            <v>Delhi</v>
          </cell>
          <cell r="I486">
            <v>8.4166666666666667E-2</v>
          </cell>
          <cell r="J486">
            <v>9093870</v>
          </cell>
          <cell r="K486" t="str">
            <v>Sahakar Global Sdmc Jv Llp</v>
          </cell>
          <cell r="L486">
            <v>87083.333333333343</v>
          </cell>
          <cell r="M486" t="str">
            <v>Investment</v>
          </cell>
          <cell r="P486" t="str">
            <v>Nilesh Madhuker Zodape</v>
          </cell>
          <cell r="Q486" t="str">
            <v>Vineet Garg</v>
          </cell>
          <cell r="R486" t="str">
            <v>Mumbai</v>
          </cell>
          <cell r="U486">
            <v>1</v>
          </cell>
          <cell r="V486" t="str">
            <v>Y</v>
          </cell>
          <cell r="W486" t="e">
            <v>#REF!</v>
          </cell>
          <cell r="X486" t="e">
            <v>#REF!</v>
          </cell>
          <cell r="Y486" t="str">
            <v>-</v>
          </cell>
          <cell r="AA486" t="e">
            <v>#REF!</v>
          </cell>
        </row>
        <row r="487">
          <cell r="A487">
            <v>9094902</v>
          </cell>
          <cell r="B487" t="str">
            <v>GNX B.V</v>
          </cell>
          <cell r="D487">
            <v>44833</v>
          </cell>
          <cell r="E487" t="str">
            <v>Chennai</v>
          </cell>
          <cell r="F487" t="str">
            <v>BIA+</v>
          </cell>
          <cell r="G487" t="str">
            <v>B2B</v>
          </cell>
          <cell r="H487" t="str">
            <v>Chennai</v>
          </cell>
          <cell r="I487">
            <v>1.0833333333333333</v>
          </cell>
          <cell r="J487">
            <v>9094902</v>
          </cell>
          <cell r="K487" t="str">
            <v>Gnx B V</v>
          </cell>
          <cell r="L487">
            <v>203333.33333333331</v>
          </cell>
          <cell r="M487" t="str">
            <v>Relationship</v>
          </cell>
          <cell r="P487" t="str">
            <v>Bijendra Singh</v>
          </cell>
          <cell r="Q487" t="str">
            <v>Ravi Kala</v>
          </cell>
          <cell r="R487" t="str">
            <v>Delhi</v>
          </cell>
          <cell r="U487">
            <v>2</v>
          </cell>
          <cell r="V487" t="str">
            <v>Y</v>
          </cell>
          <cell r="W487" t="e">
            <v>#REF!</v>
          </cell>
          <cell r="X487" t="e">
            <v>#REF!</v>
          </cell>
          <cell r="Y487" t="str">
            <v>-</v>
          </cell>
          <cell r="AA487" t="e">
            <v>#REF!</v>
          </cell>
        </row>
        <row r="488">
          <cell r="A488">
            <v>9094943</v>
          </cell>
          <cell r="B488" t="str">
            <v>PROJECT MANAGEMENT ENGINEERING SERVICES (INDIA) PRIVATE LIMITED</v>
          </cell>
          <cell r="D488">
            <v>44715</v>
          </cell>
          <cell r="E488" t="str">
            <v>Bangalore</v>
          </cell>
          <cell r="F488" t="str">
            <v>BIA+</v>
          </cell>
          <cell r="G488" t="str">
            <v>B2B</v>
          </cell>
          <cell r="H488" t="str">
            <v>Bangalore</v>
          </cell>
          <cell r="I488">
            <v>0.44166666666666665</v>
          </cell>
          <cell r="J488">
            <v>9094943</v>
          </cell>
          <cell r="K488" t="str">
            <v>Project Management Engineering Services (India) Private Limited</v>
          </cell>
          <cell r="L488">
            <v>44166.666666666664</v>
          </cell>
          <cell r="M488" t="str">
            <v>Investment</v>
          </cell>
          <cell r="P488" t="str">
            <v>Vineet Jose</v>
          </cell>
          <cell r="Q488" t="str">
            <v>Vineet Jose</v>
          </cell>
          <cell r="R488" t="str">
            <v>Bangalore-1</v>
          </cell>
          <cell r="U488">
            <v>1</v>
          </cell>
          <cell r="V488" t="str">
            <v>Y</v>
          </cell>
          <cell r="W488" t="e">
            <v>#REF!</v>
          </cell>
          <cell r="X488" t="e">
            <v>#REF!</v>
          </cell>
          <cell r="Y488" t="str">
            <v>-</v>
          </cell>
          <cell r="AA488" t="e">
            <v>#REF!</v>
          </cell>
        </row>
        <row r="489">
          <cell r="A489">
            <v>9094996</v>
          </cell>
          <cell r="B489" t="str">
            <v>TOYOTA BOSHOKU AUTOMOTIVE INDIA PRIVATE LIMITED</v>
          </cell>
          <cell r="D489">
            <v>44720</v>
          </cell>
          <cell r="E489" t="str">
            <v>Gurgaon</v>
          </cell>
          <cell r="F489" t="str">
            <v>BIA+</v>
          </cell>
          <cell r="G489" t="str">
            <v>B2B</v>
          </cell>
          <cell r="H489" t="str">
            <v>Gurgaon</v>
          </cell>
          <cell r="I489">
            <v>0.16666666666666669</v>
          </cell>
          <cell r="J489">
            <v>9094996</v>
          </cell>
          <cell r="K489" t="str">
            <v>Toyota Boshoku Automotive India Private Limited</v>
          </cell>
          <cell r="L489">
            <v>83333.333333333343</v>
          </cell>
          <cell r="M489" t="str">
            <v>Investment</v>
          </cell>
          <cell r="P489" t="str">
            <v>Adarsh Kumar</v>
          </cell>
          <cell r="Q489" t="str">
            <v>Rajeev Misra</v>
          </cell>
          <cell r="R489" t="str">
            <v>Gurgaon</v>
          </cell>
          <cell r="U489">
            <v>4</v>
          </cell>
          <cell r="V489" t="str">
            <v>Y</v>
          </cell>
          <cell r="W489" t="e">
            <v>#REF!</v>
          </cell>
          <cell r="X489" t="e">
            <v>#REF!</v>
          </cell>
          <cell r="Y489" t="str">
            <v>-</v>
          </cell>
          <cell r="AA489" t="e">
            <v>#REF!</v>
          </cell>
        </row>
        <row r="490">
          <cell r="A490">
            <v>9095461</v>
          </cell>
          <cell r="B490" t="str">
            <v>Founding Years Learning Solutions Pvt Ltd</v>
          </cell>
          <cell r="D490">
            <v>44711</v>
          </cell>
          <cell r="E490" t="str">
            <v>Bangalore</v>
          </cell>
          <cell r="F490" t="str">
            <v>BIA+</v>
          </cell>
          <cell r="G490" t="str">
            <v>B2B</v>
          </cell>
          <cell r="H490" t="str">
            <v>Bangalore</v>
          </cell>
          <cell r="I490">
            <v>7.4999999999999997E-2</v>
          </cell>
          <cell r="J490">
            <v>9095461</v>
          </cell>
          <cell r="K490" t="str">
            <v>Founding Years Learning Solutions Private Limited</v>
          </cell>
          <cell r="L490">
            <v>30000</v>
          </cell>
          <cell r="M490" t="str">
            <v>Investment</v>
          </cell>
          <cell r="P490" t="str">
            <v>Punganuru Shanmugam</v>
          </cell>
          <cell r="Q490" t="str">
            <v>Biswa Ranjan Behera</v>
          </cell>
          <cell r="R490" t="str">
            <v>Bangalore-2</v>
          </cell>
          <cell r="U490">
            <v>2</v>
          </cell>
          <cell r="V490" t="str">
            <v>Y</v>
          </cell>
          <cell r="W490" t="e">
            <v>#REF!</v>
          </cell>
          <cell r="X490" t="e">
            <v>#REF!</v>
          </cell>
          <cell r="Y490" t="str">
            <v>-</v>
          </cell>
          <cell r="AA490" t="e">
            <v>#REF!</v>
          </cell>
        </row>
        <row r="491">
          <cell r="A491">
            <v>9095765</v>
          </cell>
          <cell r="B491" t="str">
            <v>AML RightSource India Private Limited</v>
          </cell>
          <cell r="D491">
            <v>44714</v>
          </cell>
          <cell r="E491" t="str">
            <v>NOIDA</v>
          </cell>
          <cell r="F491" t="str">
            <v>BIA+</v>
          </cell>
          <cell r="G491" t="str">
            <v>B2B</v>
          </cell>
          <cell r="H491" t="str">
            <v>NOIDA</v>
          </cell>
          <cell r="I491">
            <v>0.91666666666666674</v>
          </cell>
          <cell r="J491">
            <v>9095765</v>
          </cell>
          <cell r="K491" t="str">
            <v>Aml Rightsource India Private Limited</v>
          </cell>
          <cell r="L491">
            <v>307500</v>
          </cell>
          <cell r="M491" t="str">
            <v>Relationship</v>
          </cell>
          <cell r="P491" t="str">
            <v>Syed Sadique Hussain</v>
          </cell>
          <cell r="Q491" t="str">
            <v>Rajeev Misra</v>
          </cell>
          <cell r="R491" t="str">
            <v>Gurgaon</v>
          </cell>
          <cell r="U491">
            <v>2</v>
          </cell>
          <cell r="V491" t="str">
            <v>Y</v>
          </cell>
          <cell r="W491" t="e">
            <v>#REF!</v>
          </cell>
          <cell r="X491" t="e">
            <v>#REF!</v>
          </cell>
          <cell r="Y491" t="str">
            <v>-</v>
          </cell>
          <cell r="AA491" t="e">
            <v>#REF!</v>
          </cell>
        </row>
        <row r="492">
          <cell r="A492">
            <v>9097005</v>
          </cell>
          <cell r="B492" t="str">
            <v>Rosenberger interconnect Pvt Ltd</v>
          </cell>
          <cell r="D492">
            <v>44789</v>
          </cell>
          <cell r="E492" t="str">
            <v>Others</v>
          </cell>
          <cell r="F492" t="str">
            <v>MBIA</v>
          </cell>
          <cell r="G492" t="str">
            <v>B2B</v>
          </cell>
          <cell r="H492" t="str">
            <v>Others</v>
          </cell>
          <cell r="I492">
            <v>0.18332999999999999</v>
          </cell>
          <cell r="J492">
            <v>9097005</v>
          </cell>
          <cell r="K492" t="str">
            <v>Rosenberger Interconnect Private Limited</v>
          </cell>
          <cell r="L492">
            <v>34999.666666666672</v>
          </cell>
          <cell r="M492" t="str">
            <v>Investment</v>
          </cell>
          <cell r="P492" t="str">
            <v>Nilesh Madhuker Zodape</v>
          </cell>
          <cell r="Q492" t="str">
            <v>Vineet Garg</v>
          </cell>
          <cell r="R492" t="str">
            <v>Mumbai</v>
          </cell>
          <cell r="U492">
            <v>3</v>
          </cell>
          <cell r="V492" t="str">
            <v>Y</v>
          </cell>
          <cell r="W492" t="e">
            <v>#REF!</v>
          </cell>
          <cell r="X492" t="e">
            <v>#REF!</v>
          </cell>
          <cell r="Y492" t="str">
            <v>-</v>
          </cell>
          <cell r="AA492" t="e">
            <v>#REF!</v>
          </cell>
        </row>
        <row r="493">
          <cell r="A493">
            <v>9097742</v>
          </cell>
          <cell r="B493" t="str">
            <v>CASAPPA HYDRAULICS INDIA PV LTD</v>
          </cell>
          <cell r="D493">
            <v>44805</v>
          </cell>
          <cell r="E493" t="str">
            <v>Others</v>
          </cell>
          <cell r="F493" t="str">
            <v>MBIA</v>
          </cell>
          <cell r="G493" t="str">
            <v>B2B</v>
          </cell>
          <cell r="H493" t="str">
            <v>Others</v>
          </cell>
          <cell r="I493">
            <v>0.46666666666666662</v>
          </cell>
          <cell r="J493">
            <v>9097742</v>
          </cell>
          <cell r="K493" t="str">
            <v>Casappa Hydraulics India Pv Ltd</v>
          </cell>
          <cell r="L493">
            <v>46666.666666666664</v>
          </cell>
          <cell r="M493" t="str">
            <v>Investment</v>
          </cell>
          <cell r="P493" t="str">
            <v>Rahul R</v>
          </cell>
          <cell r="Q493" t="str">
            <v>Vineet Jose</v>
          </cell>
          <cell r="R493" t="str">
            <v>Bangalore-1</v>
          </cell>
          <cell r="U493">
            <v>2</v>
          </cell>
          <cell r="V493" t="str">
            <v>Y</v>
          </cell>
          <cell r="W493" t="e">
            <v>#REF!</v>
          </cell>
          <cell r="X493" t="e">
            <v>#REF!</v>
          </cell>
          <cell r="Y493" t="str">
            <v>-</v>
          </cell>
          <cell r="AA493" t="e">
            <v>#REF!</v>
          </cell>
        </row>
        <row r="494">
          <cell r="A494">
            <v>9097806</v>
          </cell>
          <cell r="B494" t="str">
            <v>Dlf Clubs And Hospitality Limited</v>
          </cell>
          <cell r="D494">
            <v>45413</v>
          </cell>
          <cell r="E494" t="str">
            <v>Gurgaon</v>
          </cell>
          <cell r="F494" t="str">
            <v>MBIA</v>
          </cell>
          <cell r="G494" t="str">
            <v>B2B</v>
          </cell>
          <cell r="H494" t="str">
            <v>Gurgaon</v>
          </cell>
          <cell r="I494">
            <v>0.35</v>
          </cell>
          <cell r="J494">
            <v>9097806</v>
          </cell>
          <cell r="K494" t="str">
            <v>Dlf Clubs And Hospitality Limited</v>
          </cell>
          <cell r="L494">
            <v>35000</v>
          </cell>
          <cell r="M494" t="str">
            <v>Investment</v>
          </cell>
          <cell r="P494" t="str">
            <v>Syed Sadique Hussain</v>
          </cell>
          <cell r="Q494" t="str">
            <v>Rajeev Misra</v>
          </cell>
          <cell r="R494" t="str">
            <v>Gurgaon</v>
          </cell>
          <cell r="U494">
            <v>3</v>
          </cell>
          <cell r="V494" t="str">
            <v>Y</v>
          </cell>
          <cell r="W494" t="e">
            <v>#REF!</v>
          </cell>
          <cell r="X494" t="e">
            <v>#REF!</v>
          </cell>
          <cell r="Y494" t="str">
            <v>-</v>
          </cell>
          <cell r="AA494" t="e">
            <v>#REF!</v>
          </cell>
        </row>
        <row r="495">
          <cell r="A495">
            <v>9026877</v>
          </cell>
          <cell r="B495" t="str">
            <v>Jaipur Media &amp; Broadcasting Pvt. Ltd</v>
          </cell>
          <cell r="D495">
            <v>44775</v>
          </cell>
          <cell r="E495" t="str">
            <v>NOIDA</v>
          </cell>
          <cell r="F495" t="str">
            <v>BIA+</v>
          </cell>
          <cell r="G495" t="str">
            <v>B2B</v>
          </cell>
          <cell r="H495" t="str">
            <v>NOIDA</v>
          </cell>
          <cell r="I495">
            <v>0.125</v>
          </cell>
          <cell r="J495">
            <v>9098623</v>
          </cell>
          <cell r="K495" t="str">
            <v>Jaipur Media And Broadcasting Private Limited</v>
          </cell>
          <cell r="L495">
            <v>47083.333333333336</v>
          </cell>
          <cell r="M495" t="str">
            <v>Investment</v>
          </cell>
          <cell r="P495" t="str">
            <v>Paritosh Swaroop Saxena</v>
          </cell>
          <cell r="Q495" t="str">
            <v>Paritosh Swaroop Saxena</v>
          </cell>
          <cell r="R495" t="str">
            <v>Media</v>
          </cell>
          <cell r="U495">
            <v>0</v>
          </cell>
          <cell r="V495" t="str">
            <v>N</v>
          </cell>
          <cell r="W495" t="e">
            <v>#REF!</v>
          </cell>
          <cell r="X495" t="e">
            <v>#REF!</v>
          </cell>
          <cell r="Y495" t="str">
            <v>-</v>
          </cell>
          <cell r="AA495" t="e">
            <v>#REF!</v>
          </cell>
        </row>
        <row r="496">
          <cell r="A496">
            <v>9098838</v>
          </cell>
          <cell r="B496" t="str">
            <v>CRESCENDO TRADING PRIVATE LIMITED</v>
          </cell>
          <cell r="D496">
            <v>44765</v>
          </cell>
          <cell r="E496" t="str">
            <v>Delhi</v>
          </cell>
          <cell r="F496" t="str">
            <v>BIA+</v>
          </cell>
          <cell r="G496" t="str">
            <v>B2B</v>
          </cell>
          <cell r="H496" t="str">
            <v>Delhi</v>
          </cell>
          <cell r="I496">
            <v>0.70833333333333326</v>
          </cell>
          <cell r="J496">
            <v>9098838</v>
          </cell>
          <cell r="K496" t="str">
            <v>Crescendo Trading Private Limited</v>
          </cell>
          <cell r="L496">
            <v>70833.333333333328</v>
          </cell>
          <cell r="M496" t="str">
            <v>Investment</v>
          </cell>
          <cell r="P496" t="str">
            <v>Rishab Prasad</v>
          </cell>
          <cell r="Q496" t="str">
            <v>Ravi Kala</v>
          </cell>
          <cell r="R496" t="str">
            <v>Delhi</v>
          </cell>
          <cell r="U496">
            <v>2</v>
          </cell>
          <cell r="V496" t="str">
            <v>Y</v>
          </cell>
          <cell r="W496" t="e">
            <v>#REF!</v>
          </cell>
          <cell r="X496" t="e">
            <v>#REF!</v>
          </cell>
          <cell r="Y496" t="str">
            <v>-</v>
          </cell>
          <cell r="AA496" t="e">
            <v>#REF!</v>
          </cell>
        </row>
        <row r="497">
          <cell r="A497">
            <v>9099040</v>
          </cell>
          <cell r="B497" t="str">
            <v>New Age Markets In Electricity Private Limited</v>
          </cell>
          <cell r="D497">
            <v>45597</v>
          </cell>
          <cell r="E497" t="str">
            <v>Delhi</v>
          </cell>
          <cell r="F497" t="str">
            <v>BIA+</v>
          </cell>
          <cell r="G497" t="str">
            <v>B2B</v>
          </cell>
          <cell r="H497" t="str">
            <v>Delhi</v>
          </cell>
          <cell r="I497">
            <v>0.33333333333333337</v>
          </cell>
          <cell r="J497">
            <v>9099040</v>
          </cell>
          <cell r="K497" t="str">
            <v>New Age Markets In Electricity Private Limited</v>
          </cell>
          <cell r="L497">
            <v>33333.333333333336</v>
          </cell>
          <cell r="M497" t="str">
            <v>Investment</v>
          </cell>
          <cell r="P497" t="str">
            <v>Ravi Chandana</v>
          </cell>
          <cell r="Q497" t="str">
            <v>Ravi Kala</v>
          </cell>
          <cell r="R497" t="str">
            <v>Delhi</v>
          </cell>
          <cell r="U497">
            <v>2</v>
          </cell>
          <cell r="V497" t="str">
            <v>Y</v>
          </cell>
          <cell r="W497" t="e">
            <v>#REF!</v>
          </cell>
          <cell r="X497" t="e">
            <v>#REF!</v>
          </cell>
          <cell r="Y497" t="str">
            <v>-</v>
          </cell>
          <cell r="AA497" t="e">
            <v>#REF!</v>
          </cell>
        </row>
        <row r="498">
          <cell r="A498">
            <v>2339654</v>
          </cell>
          <cell r="B498" t="str">
            <v>Agarwal Packers &amp; Movers Ltd</v>
          </cell>
          <cell r="D498">
            <v>45055</v>
          </cell>
          <cell r="E498" t="str">
            <v>Bangalore</v>
          </cell>
          <cell r="F498" t="str">
            <v>BBB</v>
          </cell>
          <cell r="G498" t="str">
            <v>B2C</v>
          </cell>
          <cell r="H498" t="str">
            <v>Bangalore</v>
          </cell>
          <cell r="I498">
            <v>4.999E-2</v>
          </cell>
          <cell r="J498">
            <v>9099853</v>
          </cell>
          <cell r="K498" t="str">
            <v>Agarwal Packers And Movers Ltd</v>
          </cell>
          <cell r="L498">
            <v>32499</v>
          </cell>
          <cell r="M498" t="str">
            <v>Investment</v>
          </cell>
          <cell r="P498" t="str">
            <v>Ravi Chandana</v>
          </cell>
          <cell r="Q498" t="str">
            <v>Ravi Kala</v>
          </cell>
          <cell r="R498" t="str">
            <v>Delhi</v>
          </cell>
          <cell r="U498">
            <v>4</v>
          </cell>
          <cell r="V498" t="str">
            <v>Y</v>
          </cell>
          <cell r="W498" t="e">
            <v>#REF!</v>
          </cell>
          <cell r="X498" t="e">
            <v>#REF!</v>
          </cell>
          <cell r="Y498" t="str">
            <v>-</v>
          </cell>
          <cell r="AA498" t="e">
            <v>#REF!</v>
          </cell>
        </row>
        <row r="499">
          <cell r="A499">
            <v>9097808</v>
          </cell>
          <cell r="B499" t="str">
            <v>Herbalife International India Private Limited</v>
          </cell>
          <cell r="D499">
            <v>44922</v>
          </cell>
          <cell r="E499" t="str">
            <v>Others</v>
          </cell>
          <cell r="F499" t="str">
            <v>MBIA</v>
          </cell>
          <cell r="G499" t="str">
            <v>B2B</v>
          </cell>
          <cell r="H499" t="str">
            <v>Others</v>
          </cell>
          <cell r="I499">
            <v>9.166666666666666E-2</v>
          </cell>
          <cell r="J499">
            <v>9099952</v>
          </cell>
          <cell r="K499" t="str">
            <v>Herbalife International India Private Limited</v>
          </cell>
          <cell r="L499">
            <v>119166.66666666669</v>
          </cell>
          <cell r="M499" t="str">
            <v>Relationship</v>
          </cell>
          <cell r="P499" t="str">
            <v>Vineet Jose</v>
          </cell>
          <cell r="Q499" t="str">
            <v>Vineet Jose</v>
          </cell>
          <cell r="R499" t="str">
            <v>Bangalore-1</v>
          </cell>
          <cell r="U499">
            <v>3</v>
          </cell>
          <cell r="V499" t="str">
            <v>Y</v>
          </cell>
          <cell r="W499" t="e">
            <v>#REF!</v>
          </cell>
          <cell r="X499" t="e">
            <v>#REF!</v>
          </cell>
          <cell r="Y499" t="str">
            <v>-</v>
          </cell>
          <cell r="AA499" t="e">
            <v>#REF!</v>
          </cell>
        </row>
        <row r="500">
          <cell r="A500">
            <v>9086190</v>
          </cell>
          <cell r="B500" t="str">
            <v>Gostops Hospitality Private Limited</v>
          </cell>
          <cell r="D500">
            <v>44835</v>
          </cell>
          <cell r="E500" t="str">
            <v>Others</v>
          </cell>
          <cell r="F500" t="str">
            <v>MWIFI</v>
          </cell>
          <cell r="G500" t="str">
            <v>B2B</v>
          </cell>
          <cell r="H500" t="str">
            <v>Others</v>
          </cell>
          <cell r="I500">
            <v>0.1197</v>
          </cell>
          <cell r="J500">
            <v>9100318</v>
          </cell>
          <cell r="K500" t="str">
            <v>Gostops Hospitality Private Limited</v>
          </cell>
          <cell r="L500">
            <v>43470</v>
          </cell>
          <cell r="M500" t="str">
            <v>Investment</v>
          </cell>
          <cell r="P500" t="str">
            <v>Ravi Kala</v>
          </cell>
          <cell r="Q500" t="str">
            <v>Ravi Kala</v>
          </cell>
          <cell r="R500" t="str">
            <v>Delhi</v>
          </cell>
          <cell r="U500">
            <v>3</v>
          </cell>
          <cell r="V500" t="str">
            <v>Y</v>
          </cell>
          <cell r="W500" t="e">
            <v>#REF!</v>
          </cell>
          <cell r="X500" t="e">
            <v>#REF!</v>
          </cell>
          <cell r="Y500" t="str">
            <v>-</v>
          </cell>
          <cell r="AA500" t="e">
            <v>#REF!</v>
          </cell>
        </row>
        <row r="501">
          <cell r="A501">
            <v>2347823</v>
          </cell>
          <cell r="B501" t="str">
            <v>Imperativ hospitality private limited</v>
          </cell>
          <cell r="D501">
            <v>45737</v>
          </cell>
          <cell r="E501" t="str">
            <v>Gurgaon</v>
          </cell>
          <cell r="F501" t="str">
            <v>BBB</v>
          </cell>
          <cell r="G501" t="str">
            <v>B2C</v>
          </cell>
          <cell r="H501" t="str">
            <v>Gurgaon</v>
          </cell>
          <cell r="I501">
            <v>0.11142000000000001</v>
          </cell>
          <cell r="J501">
            <v>9100677</v>
          </cell>
          <cell r="K501" t="str">
            <v>Imperativ Hospitality Private Limited</v>
          </cell>
          <cell r="L501">
            <v>27808.666666666668</v>
          </cell>
          <cell r="M501" t="str">
            <v>Investment</v>
          </cell>
          <cell r="P501" t="str">
            <v>Lakshay Madan</v>
          </cell>
          <cell r="Q501" t="str">
            <v>Rajeev Misra</v>
          </cell>
          <cell r="R501" t="str">
            <v>Gurgaon</v>
          </cell>
          <cell r="U501">
            <v>1</v>
          </cell>
          <cell r="V501" t="str">
            <v>Y</v>
          </cell>
          <cell r="W501" t="e">
            <v>#REF!</v>
          </cell>
          <cell r="X501" t="e">
            <v>#REF!</v>
          </cell>
          <cell r="Y501" t="str">
            <v>-</v>
          </cell>
          <cell r="AA501" t="e">
            <v>#REF!</v>
          </cell>
        </row>
        <row r="502">
          <cell r="A502">
            <v>9100828</v>
          </cell>
          <cell r="B502" t="str">
            <v>Reboot Game Studios Private Limited</v>
          </cell>
          <cell r="D502">
            <v>44797</v>
          </cell>
          <cell r="E502" t="str">
            <v>Gurgaon</v>
          </cell>
          <cell r="F502" t="str">
            <v>BIA+</v>
          </cell>
          <cell r="G502" t="str">
            <v>B2B</v>
          </cell>
          <cell r="H502" t="str">
            <v>Gurgaon</v>
          </cell>
          <cell r="I502">
            <v>0.28000000000000003</v>
          </cell>
          <cell r="J502">
            <v>9100828</v>
          </cell>
          <cell r="K502" t="str">
            <v>Reboot Game Studios Private Limited</v>
          </cell>
          <cell r="L502">
            <v>56000</v>
          </cell>
          <cell r="M502" t="str">
            <v>Investment</v>
          </cell>
          <cell r="P502" t="str">
            <v>Adarsh Kumar</v>
          </cell>
          <cell r="Q502" t="str">
            <v>Rajeev Misra</v>
          </cell>
          <cell r="R502" t="str">
            <v>Gurgaon</v>
          </cell>
          <cell r="U502">
            <v>1</v>
          </cell>
          <cell r="V502" t="str">
            <v>Y</v>
          </cell>
          <cell r="W502" t="e">
            <v>#REF!</v>
          </cell>
          <cell r="X502" t="e">
            <v>#REF!</v>
          </cell>
          <cell r="Y502" t="str">
            <v>-</v>
          </cell>
          <cell r="AA502" t="e">
            <v>#REF!</v>
          </cell>
        </row>
        <row r="503">
          <cell r="A503">
            <v>2330046</v>
          </cell>
          <cell r="B503" t="str">
            <v>Vajiram And Ravi Ias Study Centre Llp</v>
          </cell>
          <cell r="D503">
            <v>44811</v>
          </cell>
          <cell r="E503" t="str">
            <v>Delhi</v>
          </cell>
          <cell r="F503" t="str">
            <v>OBB</v>
          </cell>
          <cell r="G503" t="str">
            <v>B2C</v>
          </cell>
          <cell r="H503" t="str">
            <v>Delhi</v>
          </cell>
          <cell r="I503">
            <v>1.9980000000000001E-2</v>
          </cell>
          <cell r="J503">
            <v>9101071</v>
          </cell>
          <cell r="K503" t="str">
            <v>Vajiram And Ravi Ias Study Centre Llp</v>
          </cell>
          <cell r="L503">
            <v>51164.666666666664</v>
          </cell>
          <cell r="M503" t="str">
            <v>Investment</v>
          </cell>
          <cell r="P503" t="str">
            <v>Bijendra Singh</v>
          </cell>
          <cell r="Q503" t="str">
            <v>Ravi Kala</v>
          </cell>
          <cell r="R503" t="str">
            <v>Delhi</v>
          </cell>
          <cell r="U503">
            <v>3</v>
          </cell>
          <cell r="V503" t="str">
            <v>Y</v>
          </cell>
          <cell r="W503" t="e">
            <v>#REF!</v>
          </cell>
          <cell r="X503" t="e">
            <v>#REF!</v>
          </cell>
          <cell r="Y503" t="str">
            <v>-</v>
          </cell>
          <cell r="AA503" t="e">
            <v>#REF!</v>
          </cell>
        </row>
        <row r="504">
          <cell r="A504">
            <v>9101143</v>
          </cell>
          <cell r="B504" t="str">
            <v>Zast Logisolutions Private Limited.</v>
          </cell>
          <cell r="D504">
            <v>44803</v>
          </cell>
          <cell r="E504" t="str">
            <v>Gurgaon</v>
          </cell>
          <cell r="F504" t="str">
            <v>BIA+</v>
          </cell>
          <cell r="G504" t="str">
            <v>B2B</v>
          </cell>
          <cell r="H504" t="str">
            <v>Gurgaon</v>
          </cell>
          <cell r="I504">
            <v>0.3</v>
          </cell>
          <cell r="J504">
            <v>9101143</v>
          </cell>
          <cell r="K504" t="str">
            <v>Zast Logisolutions Private Limited</v>
          </cell>
          <cell r="L504">
            <v>30000</v>
          </cell>
          <cell r="M504" t="str">
            <v>Investment</v>
          </cell>
          <cell r="P504" t="str">
            <v>Syed Sadique Hussain</v>
          </cell>
          <cell r="Q504" t="str">
            <v>Rajeev Misra</v>
          </cell>
          <cell r="R504" t="str">
            <v>Gurgaon</v>
          </cell>
          <cell r="U504">
            <v>2</v>
          </cell>
          <cell r="V504" t="str">
            <v>Y</v>
          </cell>
          <cell r="W504" t="e">
            <v>#REF!</v>
          </cell>
          <cell r="X504" t="e">
            <v>#REF!</v>
          </cell>
          <cell r="Y504" t="str">
            <v>-</v>
          </cell>
          <cell r="AA504" t="e">
            <v>#REF!</v>
          </cell>
        </row>
        <row r="505">
          <cell r="A505">
            <v>9101298</v>
          </cell>
          <cell r="B505" t="str">
            <v>LILADHAR PASOO FORWARDERS PRIVATE LIMITED</v>
          </cell>
          <cell r="D505">
            <v>44951</v>
          </cell>
          <cell r="E505" t="str">
            <v>Others</v>
          </cell>
          <cell r="F505" t="str">
            <v>MBIA</v>
          </cell>
          <cell r="G505" t="str">
            <v>B2B</v>
          </cell>
          <cell r="H505" t="str">
            <v>Others</v>
          </cell>
          <cell r="I505">
            <v>0.375</v>
          </cell>
          <cell r="J505">
            <v>9101298</v>
          </cell>
          <cell r="K505" t="str">
            <v>Liladhar Pasoo Forwarders Private Limited</v>
          </cell>
          <cell r="L505">
            <v>37500</v>
          </cell>
          <cell r="M505" t="str">
            <v>Investment</v>
          </cell>
          <cell r="P505" t="str">
            <v>Rishab Prasad</v>
          </cell>
          <cell r="Q505" t="str">
            <v>Ravi Kala</v>
          </cell>
          <cell r="R505" t="str">
            <v>Delhi</v>
          </cell>
          <cell r="U505">
            <v>2</v>
          </cell>
          <cell r="V505" t="str">
            <v>Y</v>
          </cell>
          <cell r="W505" t="e">
            <v>#REF!</v>
          </cell>
          <cell r="X505" t="e">
            <v>#REF!</v>
          </cell>
          <cell r="Y505" t="str">
            <v>-</v>
          </cell>
          <cell r="AA505" t="e">
            <v>#REF!</v>
          </cell>
        </row>
        <row r="506">
          <cell r="A506">
            <v>602649</v>
          </cell>
          <cell r="B506" t="str">
            <v>Kramer Research And Development India Private Limited</v>
          </cell>
          <cell r="D506">
            <v>44833</v>
          </cell>
          <cell r="E506" t="str">
            <v>NOIDA</v>
          </cell>
          <cell r="F506" t="str">
            <v>SD wan</v>
          </cell>
          <cell r="G506" t="str">
            <v>Spectra IT</v>
          </cell>
          <cell r="H506" t="str">
            <v>NOIDA</v>
          </cell>
          <cell r="I506">
            <v>0.05</v>
          </cell>
          <cell r="J506">
            <v>9101300</v>
          </cell>
          <cell r="K506" t="str">
            <v>Kramer Research And Development India Private Limited</v>
          </cell>
          <cell r="L506">
            <v>80000</v>
          </cell>
          <cell r="M506" t="str">
            <v>Investment</v>
          </cell>
          <cell r="P506" t="str">
            <v>Mithilesh Vishwakarma</v>
          </cell>
          <cell r="Q506" t="str">
            <v>Kritika Bahadur</v>
          </cell>
          <cell r="R506" t="str">
            <v>Noida</v>
          </cell>
          <cell r="U506">
            <v>3</v>
          </cell>
          <cell r="V506" t="str">
            <v>Y</v>
          </cell>
          <cell r="W506" t="e">
            <v>#REF!</v>
          </cell>
          <cell r="X506" t="e">
            <v>#REF!</v>
          </cell>
          <cell r="Y506" t="str">
            <v>-</v>
          </cell>
          <cell r="AA506" t="e">
            <v>#REF!</v>
          </cell>
        </row>
        <row r="507">
          <cell r="A507">
            <v>9027797</v>
          </cell>
          <cell r="B507" t="str">
            <v>Clear Media (India) Private Limited</v>
          </cell>
          <cell r="D507">
            <v>45492</v>
          </cell>
          <cell r="E507" t="str">
            <v>Delhi</v>
          </cell>
          <cell r="F507" t="str">
            <v>BIA+</v>
          </cell>
          <cell r="G507" t="str">
            <v>B2B</v>
          </cell>
          <cell r="H507" t="str">
            <v>Delhi</v>
          </cell>
          <cell r="I507">
            <v>0.1875</v>
          </cell>
          <cell r="J507">
            <v>9101368</v>
          </cell>
          <cell r="K507" t="str">
            <v>Clear Media India Private Limited</v>
          </cell>
          <cell r="L507">
            <v>32916.666666666672</v>
          </cell>
          <cell r="M507" t="str">
            <v>Investment</v>
          </cell>
          <cell r="P507" t="str">
            <v>Bijendra Singh</v>
          </cell>
          <cell r="Q507" t="str">
            <v>Ravi Kala</v>
          </cell>
          <cell r="R507" t="str">
            <v>Delhi</v>
          </cell>
          <cell r="U507">
            <v>2</v>
          </cell>
          <cell r="V507" t="str">
            <v>Y</v>
          </cell>
          <cell r="W507" t="e">
            <v>#REF!</v>
          </cell>
          <cell r="X507" t="e">
            <v>#REF!</v>
          </cell>
          <cell r="Y507" t="str">
            <v>-</v>
          </cell>
          <cell r="AA507" t="e">
            <v>#REF!</v>
          </cell>
        </row>
        <row r="508">
          <cell r="A508">
            <v>9101845</v>
          </cell>
          <cell r="B508" t="str">
            <v>Flexicare Medical India Pvt. Ltd</v>
          </cell>
          <cell r="D508">
            <v>44813</v>
          </cell>
          <cell r="E508" t="str">
            <v>Gurgaon</v>
          </cell>
          <cell r="F508" t="str">
            <v>BIA+</v>
          </cell>
          <cell r="G508" t="str">
            <v>B2B</v>
          </cell>
          <cell r="H508" t="str">
            <v>Gurgaon</v>
          </cell>
          <cell r="I508">
            <v>0.33333333333333337</v>
          </cell>
          <cell r="J508">
            <v>9101845</v>
          </cell>
          <cell r="K508" t="str">
            <v>Flexicare Medical India Private Limited</v>
          </cell>
          <cell r="L508">
            <v>33333.333333333336</v>
          </cell>
          <cell r="M508" t="str">
            <v>Investment</v>
          </cell>
          <cell r="P508" t="str">
            <v>Adarsh Kumar</v>
          </cell>
          <cell r="Q508" t="str">
            <v>Rajeev Misra</v>
          </cell>
          <cell r="R508" t="str">
            <v>Gurgaon</v>
          </cell>
          <cell r="U508">
            <v>1</v>
          </cell>
          <cell r="V508" t="str">
            <v>Y</v>
          </cell>
          <cell r="W508" t="e">
            <v>#REF!</v>
          </cell>
          <cell r="X508" t="e">
            <v>#REF!</v>
          </cell>
          <cell r="Y508" t="str">
            <v>-</v>
          </cell>
          <cell r="AA508" t="e">
            <v>#REF!</v>
          </cell>
        </row>
        <row r="509">
          <cell r="A509">
            <v>9102211</v>
          </cell>
          <cell r="B509" t="str">
            <v>Cipla Limited</v>
          </cell>
          <cell r="D509">
            <v>44828</v>
          </cell>
          <cell r="E509" t="str">
            <v>Delhi</v>
          </cell>
          <cell r="F509" t="str">
            <v>BIA+</v>
          </cell>
          <cell r="G509" t="str">
            <v>B2B</v>
          </cell>
          <cell r="H509" t="str">
            <v>Delhi</v>
          </cell>
          <cell r="I509">
            <v>7.0833333333333331E-2</v>
          </cell>
          <cell r="J509">
            <v>9102211</v>
          </cell>
          <cell r="K509" t="str">
            <v>Cipla Limited</v>
          </cell>
          <cell r="L509">
            <v>42500</v>
          </cell>
          <cell r="M509" t="str">
            <v>Investment</v>
          </cell>
          <cell r="P509" t="str">
            <v>Vineet Garg</v>
          </cell>
          <cell r="Q509" t="str">
            <v>Vineet Garg</v>
          </cell>
          <cell r="R509" t="str">
            <v>Mumbai</v>
          </cell>
          <cell r="U509">
            <v>0</v>
          </cell>
          <cell r="V509" t="str">
            <v>N</v>
          </cell>
          <cell r="W509" t="e">
            <v>#REF!</v>
          </cell>
          <cell r="X509" t="e">
            <v>#REF!</v>
          </cell>
          <cell r="Y509" t="str">
            <v>-</v>
          </cell>
          <cell r="AA509" t="e">
            <v>#REF!</v>
          </cell>
        </row>
        <row r="510">
          <cell r="A510">
            <v>9102912</v>
          </cell>
          <cell r="B510" t="str">
            <v>Bayone Techno Advisors Pvt Ltd</v>
          </cell>
          <cell r="D510">
            <v>44832</v>
          </cell>
          <cell r="E510" t="str">
            <v>Gurgaon</v>
          </cell>
          <cell r="F510" t="str">
            <v>BIA+</v>
          </cell>
          <cell r="G510" t="str">
            <v>B2B</v>
          </cell>
          <cell r="H510" t="str">
            <v>Gurgaon</v>
          </cell>
          <cell r="I510">
            <v>0.43333339999999998</v>
          </cell>
          <cell r="J510">
            <v>9102912</v>
          </cell>
          <cell r="K510" t="str">
            <v>Bayone Techno Advisors Private Limited</v>
          </cell>
          <cell r="L510">
            <v>43333.34</v>
          </cell>
          <cell r="M510" t="str">
            <v>Investment</v>
          </cell>
          <cell r="P510" t="str">
            <v>Lakshay Madan</v>
          </cell>
          <cell r="Q510" t="str">
            <v>Rajeev Misra</v>
          </cell>
          <cell r="R510" t="str">
            <v>Gurgaon</v>
          </cell>
          <cell r="U510">
            <v>0</v>
          </cell>
          <cell r="V510" t="str">
            <v>N</v>
          </cell>
          <cell r="W510" t="e">
            <v>#REF!</v>
          </cell>
          <cell r="X510" t="e">
            <v>#REF!</v>
          </cell>
          <cell r="Y510" t="str">
            <v>-</v>
          </cell>
          <cell r="AA510" t="e">
            <v>#REF!</v>
          </cell>
        </row>
        <row r="511">
          <cell r="A511">
            <v>9122193</v>
          </cell>
          <cell r="B511" t="str">
            <v>HDFC Life Insurance Company Limited</v>
          </cell>
          <cell r="D511">
            <v>45428</v>
          </cell>
          <cell r="E511" t="str">
            <v>Others</v>
          </cell>
          <cell r="F511" t="str">
            <v>MBB</v>
          </cell>
          <cell r="G511" t="str">
            <v>B2B</v>
          </cell>
          <cell r="H511" t="str">
            <v>Others</v>
          </cell>
          <cell r="I511">
            <v>0.06</v>
          </cell>
          <cell r="J511">
            <v>9103011</v>
          </cell>
          <cell r="K511" t="str">
            <v>Hdfc Life Insurance Company Limited</v>
          </cell>
          <cell r="L511">
            <v>503250</v>
          </cell>
          <cell r="M511" t="str">
            <v>Relationship</v>
          </cell>
          <cell r="P511" t="str">
            <v>Vineet Garg</v>
          </cell>
          <cell r="Q511" t="str">
            <v>Vineet Garg</v>
          </cell>
          <cell r="R511" t="str">
            <v>Mumbai</v>
          </cell>
          <cell r="U511">
            <v>0</v>
          </cell>
          <cell r="V511" t="str">
            <v>N</v>
          </cell>
          <cell r="W511" t="e">
            <v>#REF!</v>
          </cell>
          <cell r="X511" t="e">
            <v>#REF!</v>
          </cell>
          <cell r="Y511" t="str">
            <v>-</v>
          </cell>
          <cell r="AA511" t="e">
            <v>#REF!</v>
          </cell>
        </row>
        <row r="512">
          <cell r="A512">
            <v>9103199</v>
          </cell>
          <cell r="B512" t="str">
            <v>SBI Funds Management Pvt. Ltd</v>
          </cell>
          <cell r="D512">
            <v>44924</v>
          </cell>
          <cell r="E512" t="str">
            <v>Delhi</v>
          </cell>
          <cell r="F512" t="str">
            <v>MBIA</v>
          </cell>
          <cell r="G512" t="str">
            <v>B2B</v>
          </cell>
          <cell r="H512" t="str">
            <v>Delhi</v>
          </cell>
          <cell r="I512">
            <v>0.125</v>
          </cell>
          <cell r="J512">
            <v>9103199</v>
          </cell>
          <cell r="K512" t="str">
            <v>Sbi Funds Management Limited</v>
          </cell>
          <cell r="L512">
            <v>112499.99999999999</v>
          </cell>
          <cell r="M512" t="str">
            <v>Relationship</v>
          </cell>
          <cell r="P512" t="str">
            <v>Vineet Garg</v>
          </cell>
          <cell r="Q512" t="str">
            <v>Vineet Garg</v>
          </cell>
          <cell r="R512" t="str">
            <v>Mumbai</v>
          </cell>
          <cell r="U512">
            <v>0</v>
          </cell>
          <cell r="V512" t="str">
            <v>N</v>
          </cell>
          <cell r="W512" t="e">
            <v>#REF!</v>
          </cell>
          <cell r="X512" t="e">
            <v>#REF!</v>
          </cell>
          <cell r="Y512" t="str">
            <v>-</v>
          </cell>
          <cell r="AA512" t="e">
            <v>#REF!</v>
          </cell>
        </row>
        <row r="513">
          <cell r="A513">
            <v>2342634</v>
          </cell>
          <cell r="B513" t="str">
            <v>International SOS Services India Private Limited</v>
          </cell>
          <cell r="D513">
            <v>45227</v>
          </cell>
          <cell r="E513" t="str">
            <v>Delhi</v>
          </cell>
          <cell r="F513" t="str">
            <v>BBB</v>
          </cell>
          <cell r="G513" t="str">
            <v>B2C</v>
          </cell>
          <cell r="H513" t="str">
            <v>Delhi</v>
          </cell>
          <cell r="I513">
            <v>4.999E-2</v>
          </cell>
          <cell r="J513">
            <v>9103940</v>
          </cell>
          <cell r="K513" t="str">
            <v>International Sos Services India Private Limited</v>
          </cell>
          <cell r="L513">
            <v>100832.33333333334</v>
          </cell>
          <cell r="M513" t="str">
            <v>Relationship</v>
          </cell>
          <cell r="P513" t="str">
            <v>Nilesh Madhuker Zodape</v>
          </cell>
          <cell r="Q513" t="str">
            <v>Vineet Garg</v>
          </cell>
          <cell r="R513" t="str">
            <v>Mumbai</v>
          </cell>
          <cell r="U513">
            <v>3</v>
          </cell>
          <cell r="V513" t="str">
            <v>Y</v>
          </cell>
          <cell r="W513" t="e">
            <v>#REF!</v>
          </cell>
          <cell r="X513" t="e">
            <v>#REF!</v>
          </cell>
          <cell r="Y513" t="str">
            <v>-</v>
          </cell>
          <cell r="AA513" t="e">
            <v>#REF!</v>
          </cell>
        </row>
        <row r="514">
          <cell r="A514">
            <v>9103989</v>
          </cell>
          <cell r="B514" t="str">
            <v>Stride Fintree Private Limited</v>
          </cell>
          <cell r="D514">
            <v>44881</v>
          </cell>
          <cell r="E514" t="str">
            <v>Gurgaon</v>
          </cell>
          <cell r="F514" t="str">
            <v>BIA+</v>
          </cell>
          <cell r="G514" t="str">
            <v>B2B</v>
          </cell>
          <cell r="H514" t="str">
            <v>Gurgaon</v>
          </cell>
          <cell r="I514">
            <v>0.36249999999999999</v>
          </cell>
          <cell r="J514">
            <v>9103989</v>
          </cell>
          <cell r="K514" t="str">
            <v>Stride Fintree Private Limited</v>
          </cell>
          <cell r="L514">
            <v>51250</v>
          </cell>
          <cell r="M514" t="str">
            <v>Investment</v>
          </cell>
          <cell r="P514" t="str">
            <v>Lakshay Madan</v>
          </cell>
          <cell r="Q514" t="str">
            <v>Rajeev Misra</v>
          </cell>
          <cell r="R514" t="str">
            <v>Gurgaon</v>
          </cell>
          <cell r="U514">
            <v>3</v>
          </cell>
          <cell r="V514" t="str">
            <v>Y</v>
          </cell>
          <cell r="W514" t="e">
            <v>#REF!</v>
          </cell>
          <cell r="X514" t="e">
            <v>#REF!</v>
          </cell>
          <cell r="Y514" t="str">
            <v>-</v>
          </cell>
          <cell r="AA514" t="e">
            <v>#REF!</v>
          </cell>
        </row>
        <row r="515">
          <cell r="A515">
            <v>9104170</v>
          </cell>
          <cell r="B515" t="str">
            <v>Applied Material India Pvt Ltd</v>
          </cell>
          <cell r="D515">
            <v>44895</v>
          </cell>
          <cell r="E515" t="str">
            <v>Chennai</v>
          </cell>
          <cell r="F515" t="str">
            <v>BIA+</v>
          </cell>
          <cell r="G515" t="str">
            <v>B2B</v>
          </cell>
          <cell r="H515" t="str">
            <v>Chennai</v>
          </cell>
          <cell r="I515">
            <v>0.58333333333333337</v>
          </cell>
          <cell r="J515">
            <v>9104170</v>
          </cell>
          <cell r="K515" t="str">
            <v>Applied Material India Private Limited</v>
          </cell>
          <cell r="L515">
            <v>58333.333333333336</v>
          </cell>
          <cell r="M515" t="str">
            <v>Investment</v>
          </cell>
          <cell r="P515" t="str">
            <v>Punganuru Shanmugam</v>
          </cell>
          <cell r="Q515" t="str">
            <v>Biswa Ranjan Behera</v>
          </cell>
          <cell r="R515" t="str">
            <v>Bangalore-2</v>
          </cell>
          <cell r="U515">
            <v>2</v>
          </cell>
          <cell r="V515" t="str">
            <v>Y</v>
          </cell>
          <cell r="W515" t="e">
            <v>#REF!</v>
          </cell>
          <cell r="X515" t="e">
            <v>#REF!</v>
          </cell>
          <cell r="Y515" t="str">
            <v>-</v>
          </cell>
          <cell r="AA515" t="e">
            <v>#REF!</v>
          </cell>
        </row>
        <row r="516">
          <cell r="A516">
            <v>9104360</v>
          </cell>
          <cell r="B516" t="str">
            <v> Investcorp Investment Managers India Llp.</v>
          </cell>
          <cell r="D516">
            <v>45022</v>
          </cell>
          <cell r="E516" t="str">
            <v>Others</v>
          </cell>
          <cell r="F516" t="str">
            <v>MBIA</v>
          </cell>
          <cell r="G516" t="str">
            <v>B2B</v>
          </cell>
          <cell r="H516" t="str">
            <v>Others</v>
          </cell>
          <cell r="I516">
            <v>0.32917000000000002</v>
          </cell>
          <cell r="J516">
            <v>9104360</v>
          </cell>
          <cell r="K516" t="str">
            <v>Investcorp Investment Managers India Llp</v>
          </cell>
          <cell r="L516">
            <v>32917</v>
          </cell>
          <cell r="M516" t="str">
            <v>Investment</v>
          </cell>
          <cell r="P516" t="str">
            <v>Nilesh Madhuker Zodape</v>
          </cell>
          <cell r="Q516" t="str">
            <v>Vineet Garg</v>
          </cell>
          <cell r="R516" t="str">
            <v>Mumbai</v>
          </cell>
          <cell r="U516">
            <v>2</v>
          </cell>
          <cell r="V516" t="str">
            <v>Y</v>
          </cell>
          <cell r="W516" t="e">
            <v>#REF!</v>
          </cell>
          <cell r="X516" t="e">
            <v>#REF!</v>
          </cell>
          <cell r="Y516" t="str">
            <v>-</v>
          </cell>
          <cell r="AA516" t="e">
            <v>#REF!</v>
          </cell>
        </row>
        <row r="517">
          <cell r="A517">
            <v>9104589</v>
          </cell>
          <cell r="B517" t="str">
            <v>Helmerich and Payne Technolgies Pvt Ltd</v>
          </cell>
          <cell r="D517">
            <v>44956</v>
          </cell>
          <cell r="E517" t="str">
            <v>NOIDA</v>
          </cell>
          <cell r="F517" t="str">
            <v>BIA+</v>
          </cell>
          <cell r="G517" t="str">
            <v>B2B</v>
          </cell>
          <cell r="H517" t="str">
            <v>NOIDA</v>
          </cell>
          <cell r="I517">
            <v>0.34166666666666662</v>
          </cell>
          <cell r="J517">
            <v>9104589</v>
          </cell>
          <cell r="K517" t="str">
            <v>Helmerich And Payne Technolgies Private Limited</v>
          </cell>
          <cell r="L517">
            <v>34166.666666666664</v>
          </cell>
          <cell r="M517" t="str">
            <v>Investment</v>
          </cell>
          <cell r="P517" t="str">
            <v>Mithilesh Vishwakarma</v>
          </cell>
          <cell r="Q517" t="str">
            <v>Kritika Bahadur</v>
          </cell>
          <cell r="R517" t="str">
            <v>Noida</v>
          </cell>
          <cell r="U517">
            <v>1</v>
          </cell>
          <cell r="V517" t="str">
            <v>Y</v>
          </cell>
          <cell r="W517" t="e">
            <v>#REF!</v>
          </cell>
          <cell r="X517" t="e">
            <v>#REF!</v>
          </cell>
          <cell r="Y517" t="str">
            <v>-</v>
          </cell>
          <cell r="AA517" t="e">
            <v>#REF!</v>
          </cell>
        </row>
        <row r="518">
          <cell r="A518">
            <v>9104628</v>
          </cell>
          <cell r="B518" t="str">
            <v>Grasko Solutions Pvt Ltd</v>
          </cell>
          <cell r="D518">
            <v>44879</v>
          </cell>
          <cell r="E518" t="str">
            <v>Bangalore</v>
          </cell>
          <cell r="F518" t="str">
            <v>BIA+</v>
          </cell>
          <cell r="G518" t="str">
            <v>B2B</v>
          </cell>
          <cell r="H518" t="str">
            <v>Bangalore</v>
          </cell>
          <cell r="I518">
            <v>1.0666666666666667</v>
          </cell>
          <cell r="J518">
            <v>9104628</v>
          </cell>
          <cell r="K518" t="str">
            <v>Grasko Solutions Private Limited</v>
          </cell>
          <cell r="L518">
            <v>106666.66666666667</v>
          </cell>
          <cell r="M518" t="str">
            <v>Relationship</v>
          </cell>
          <cell r="P518" t="str">
            <v>Punganuru Shanmugam</v>
          </cell>
          <cell r="Q518" t="str">
            <v>Biswa Ranjan Behera</v>
          </cell>
          <cell r="R518" t="str">
            <v>Bangalore-2</v>
          </cell>
          <cell r="U518">
            <v>2</v>
          </cell>
          <cell r="V518" t="str">
            <v>Y</v>
          </cell>
          <cell r="W518" t="e">
            <v>#REF!</v>
          </cell>
          <cell r="X518" t="e">
            <v>#REF!</v>
          </cell>
          <cell r="Y518" t="str">
            <v>-</v>
          </cell>
          <cell r="AA518" t="e">
            <v>#REF!</v>
          </cell>
        </row>
        <row r="519">
          <cell r="A519">
            <v>9104654</v>
          </cell>
          <cell r="B519" t="str">
            <v>Sysfore Technologies Private Limited</v>
          </cell>
          <cell r="D519">
            <v>44880</v>
          </cell>
          <cell r="E519" t="str">
            <v>Bangalore</v>
          </cell>
          <cell r="F519" t="str">
            <v>BIA+</v>
          </cell>
          <cell r="G519" t="str">
            <v>B2B</v>
          </cell>
          <cell r="H519" t="str">
            <v>Bangalore</v>
          </cell>
          <cell r="I519">
            <v>0.32500000000000001</v>
          </cell>
          <cell r="J519">
            <v>9104654</v>
          </cell>
          <cell r="K519" t="str">
            <v>Sysfore Technologies Private Limited</v>
          </cell>
          <cell r="L519">
            <v>32500</v>
          </cell>
          <cell r="M519" t="str">
            <v>Investment</v>
          </cell>
          <cell r="P519" t="str">
            <v>Punganuru Shanmugam</v>
          </cell>
          <cell r="Q519" t="str">
            <v>Biswa Ranjan Behera</v>
          </cell>
          <cell r="R519" t="str">
            <v>Bangalore-2</v>
          </cell>
          <cell r="U519">
            <v>3</v>
          </cell>
          <cell r="V519" t="str">
            <v>Y</v>
          </cell>
          <cell r="W519" t="e">
            <v>#REF!</v>
          </cell>
          <cell r="X519" t="e">
            <v>#REF!</v>
          </cell>
          <cell r="Y519" t="str">
            <v>-</v>
          </cell>
          <cell r="AA519" t="e">
            <v>#REF!</v>
          </cell>
        </row>
        <row r="520">
          <cell r="A520">
            <v>9104988</v>
          </cell>
          <cell r="B520" t="str">
            <v>WEN ENERGY SYSTEMS PRIVATE LIMITED</v>
          </cell>
          <cell r="D520">
            <v>44905</v>
          </cell>
          <cell r="E520" t="str">
            <v>Gurgaon</v>
          </cell>
          <cell r="F520" t="str">
            <v>BIA+</v>
          </cell>
          <cell r="G520" t="str">
            <v>B2B</v>
          </cell>
          <cell r="H520" t="str">
            <v>Gurgaon</v>
          </cell>
          <cell r="I520">
            <v>0.33333333333333337</v>
          </cell>
          <cell r="J520">
            <v>9104988</v>
          </cell>
          <cell r="K520" t="str">
            <v>Wen Energy Systems Private Limited</v>
          </cell>
          <cell r="L520">
            <v>33333.333333333336</v>
          </cell>
          <cell r="M520" t="str">
            <v>Investment</v>
          </cell>
          <cell r="P520" t="str">
            <v>Lakshay Madan</v>
          </cell>
          <cell r="Q520" t="str">
            <v>Rajeev Misra</v>
          </cell>
          <cell r="R520" t="str">
            <v>Gurgaon</v>
          </cell>
          <cell r="U520">
            <v>2</v>
          </cell>
          <cell r="V520" t="str">
            <v>Y</v>
          </cell>
          <cell r="W520" t="e">
            <v>#REF!</v>
          </cell>
          <cell r="X520" t="e">
            <v>#REF!</v>
          </cell>
          <cell r="Y520" t="str">
            <v>-</v>
          </cell>
          <cell r="AA520" t="e">
            <v>#REF!</v>
          </cell>
        </row>
        <row r="521">
          <cell r="A521">
            <v>9105430</v>
          </cell>
          <cell r="B521" t="str">
            <v>IMCS TECH PVT LTD</v>
          </cell>
          <cell r="D521">
            <v>44887</v>
          </cell>
          <cell r="E521" t="str">
            <v>NOIDA</v>
          </cell>
          <cell r="F521" t="str">
            <v>BIA+</v>
          </cell>
          <cell r="G521" t="str">
            <v>B2B</v>
          </cell>
          <cell r="H521" t="str">
            <v>NOIDA</v>
          </cell>
          <cell r="I521">
            <v>0.33250000000000002</v>
          </cell>
          <cell r="J521">
            <v>9105430</v>
          </cell>
          <cell r="K521" t="str">
            <v>Imcs Tech Private Limited</v>
          </cell>
          <cell r="L521">
            <v>33250</v>
          </cell>
          <cell r="M521" t="str">
            <v>Investment</v>
          </cell>
          <cell r="P521" t="str">
            <v>Mithilesh Vishwakarma</v>
          </cell>
          <cell r="Q521" t="str">
            <v>Kritika Bahadur</v>
          </cell>
          <cell r="R521" t="str">
            <v>Noida</v>
          </cell>
          <cell r="U521">
            <v>3</v>
          </cell>
          <cell r="V521" t="str">
            <v>Y</v>
          </cell>
          <cell r="W521" t="e">
            <v>#REF!</v>
          </cell>
          <cell r="X521" t="e">
            <v>#REF!</v>
          </cell>
          <cell r="Y521" t="str">
            <v>-</v>
          </cell>
          <cell r="AA521" t="e">
            <v>#REF!</v>
          </cell>
        </row>
        <row r="522">
          <cell r="A522">
            <v>9105887</v>
          </cell>
          <cell r="B522" t="str">
            <v>MINORITIES DEPARTMENT</v>
          </cell>
          <cell r="D522">
            <v>44914</v>
          </cell>
          <cell r="E522" t="str">
            <v>Bangalore</v>
          </cell>
          <cell r="F522" t="str">
            <v>BIA+</v>
          </cell>
          <cell r="G522" t="str">
            <v>B2B</v>
          </cell>
          <cell r="H522" t="str">
            <v>Bangalore</v>
          </cell>
          <cell r="I522">
            <v>0.21666666666666667</v>
          </cell>
          <cell r="J522">
            <v>9105887</v>
          </cell>
          <cell r="K522" t="str">
            <v>Minorities Department</v>
          </cell>
          <cell r="L522">
            <v>21666.666666666668</v>
          </cell>
          <cell r="M522" t="str">
            <v>Investment</v>
          </cell>
          <cell r="P522" t="str">
            <v>Rahul R</v>
          </cell>
          <cell r="Q522" t="str">
            <v>Vineet Jose</v>
          </cell>
          <cell r="R522" t="str">
            <v>Bangalore-1</v>
          </cell>
          <cell r="U522">
            <v>3</v>
          </cell>
          <cell r="V522" t="str">
            <v>Y</v>
          </cell>
          <cell r="W522" t="e">
            <v>#REF!</v>
          </cell>
          <cell r="X522" t="e">
            <v>#REF!</v>
          </cell>
          <cell r="Y522" t="str">
            <v>-</v>
          </cell>
          <cell r="AA522" t="e">
            <v>#REF!</v>
          </cell>
        </row>
        <row r="523">
          <cell r="A523">
            <v>9105934</v>
          </cell>
          <cell r="B523" t="str">
            <v>Greenbrook Engineering Services (India) Private Limited</v>
          </cell>
          <cell r="D523">
            <v>44910</v>
          </cell>
          <cell r="E523" t="str">
            <v>Bangalore</v>
          </cell>
          <cell r="F523" t="str">
            <v>BIA+</v>
          </cell>
          <cell r="G523" t="str">
            <v>B2B</v>
          </cell>
          <cell r="H523" t="str">
            <v>Bangalore</v>
          </cell>
          <cell r="I523">
            <v>0.25166669999999997</v>
          </cell>
          <cell r="J523">
            <v>9105934</v>
          </cell>
          <cell r="K523" t="str">
            <v>Greenbrook Engineering Services(India) Private Limited</v>
          </cell>
          <cell r="L523">
            <v>58083.33</v>
          </cell>
          <cell r="M523" t="str">
            <v>Investment</v>
          </cell>
          <cell r="P523" t="str">
            <v>Punganuru Shanmugam</v>
          </cell>
          <cell r="Q523" t="str">
            <v>Biswa Ranjan Behera</v>
          </cell>
          <cell r="R523" t="str">
            <v>Bangalore-2</v>
          </cell>
          <cell r="U523">
            <v>2</v>
          </cell>
          <cell r="V523" t="str">
            <v>Y</v>
          </cell>
          <cell r="W523" t="e">
            <v>#REF!</v>
          </cell>
          <cell r="X523" t="e">
            <v>#REF!</v>
          </cell>
          <cell r="Y523" t="str">
            <v>-</v>
          </cell>
          <cell r="AA523" t="e">
            <v>#REF!</v>
          </cell>
        </row>
        <row r="524">
          <cell r="A524">
            <v>2343704</v>
          </cell>
          <cell r="B524" t="str">
            <v>Berger Nippon Paint Automotive Coatings Private Limited</v>
          </cell>
          <cell r="D524">
            <v>45290</v>
          </cell>
          <cell r="E524" t="str">
            <v>Gurgaon</v>
          </cell>
          <cell r="F524" t="str">
            <v>OBB</v>
          </cell>
          <cell r="G524" t="str">
            <v>B2C</v>
          </cell>
          <cell r="H524" t="str">
            <v>Gurgaon</v>
          </cell>
          <cell r="I524">
            <v>1.899E-2</v>
          </cell>
          <cell r="J524">
            <v>9106171</v>
          </cell>
          <cell r="K524" t="str">
            <v>Berger Nippon Paint Automotive Coating Private Limited</v>
          </cell>
          <cell r="L524">
            <v>43565.666666666672</v>
          </cell>
          <cell r="M524" t="str">
            <v>Investment</v>
          </cell>
          <cell r="P524" t="str">
            <v>Bijendra Singh</v>
          </cell>
          <cell r="Q524" t="str">
            <v>Ravi Kala</v>
          </cell>
          <cell r="R524" t="str">
            <v>Delhi</v>
          </cell>
          <cell r="U524">
            <v>3</v>
          </cell>
          <cell r="V524" t="str">
            <v>Y</v>
          </cell>
          <cell r="W524" t="e">
            <v>#REF!</v>
          </cell>
          <cell r="X524" t="e">
            <v>#REF!</v>
          </cell>
          <cell r="Y524" t="str">
            <v>-</v>
          </cell>
          <cell r="AA524" t="e">
            <v>#REF!</v>
          </cell>
        </row>
        <row r="525">
          <cell r="A525">
            <v>9101809</v>
          </cell>
          <cell r="B525" t="str">
            <v>KLUBER LUBRICATION INDIA PVT LTD</v>
          </cell>
          <cell r="D525">
            <v>45118</v>
          </cell>
          <cell r="E525" t="str">
            <v>Others</v>
          </cell>
          <cell r="F525" t="str">
            <v>MWIFI</v>
          </cell>
          <cell r="G525" t="str">
            <v>B2B</v>
          </cell>
          <cell r="H525" t="str">
            <v>Others</v>
          </cell>
          <cell r="I525">
            <v>0.1</v>
          </cell>
          <cell r="J525">
            <v>9106207</v>
          </cell>
          <cell r="K525" t="str">
            <v>Kluber Lubrication India Private Limited</v>
          </cell>
          <cell r="L525">
            <v>53333.333333333343</v>
          </cell>
          <cell r="M525" t="str">
            <v>Investment</v>
          </cell>
          <cell r="P525" t="str">
            <v>Rahul R</v>
          </cell>
          <cell r="Q525" t="str">
            <v>Vineet Jose</v>
          </cell>
          <cell r="R525" t="str">
            <v>Bangalore-1</v>
          </cell>
          <cell r="U525">
            <v>2</v>
          </cell>
          <cell r="V525" t="str">
            <v>Y</v>
          </cell>
          <cell r="W525" t="e">
            <v>#REF!</v>
          </cell>
          <cell r="X525" t="e">
            <v>#REF!</v>
          </cell>
          <cell r="Y525" t="str">
            <v>-</v>
          </cell>
          <cell r="AA525" t="e">
            <v>#REF!</v>
          </cell>
        </row>
        <row r="526">
          <cell r="A526">
            <v>9106386</v>
          </cell>
          <cell r="B526" t="str">
            <v>Securden Technologies Private Limited</v>
          </cell>
          <cell r="D526">
            <v>44952</v>
          </cell>
          <cell r="E526" t="str">
            <v>Chennai</v>
          </cell>
          <cell r="F526" t="str">
            <v>BIA+</v>
          </cell>
          <cell r="G526" t="str">
            <v>B2B</v>
          </cell>
          <cell r="H526" t="str">
            <v>Chennai</v>
          </cell>
          <cell r="I526">
            <v>0.40416000000000002</v>
          </cell>
          <cell r="J526">
            <v>9106386</v>
          </cell>
          <cell r="K526" t="str">
            <v>Securden Technologies Private Limited</v>
          </cell>
          <cell r="L526">
            <v>40416</v>
          </cell>
          <cell r="M526" t="str">
            <v>Investment</v>
          </cell>
          <cell r="P526" t="str">
            <v>Saranya R</v>
          </cell>
          <cell r="Q526" t="str">
            <v>Vineet Jose</v>
          </cell>
          <cell r="R526" t="str">
            <v>Bangalore-1</v>
          </cell>
          <cell r="U526">
            <v>1</v>
          </cell>
          <cell r="V526" t="str">
            <v>Y</v>
          </cell>
          <cell r="W526" t="e">
            <v>#REF!</v>
          </cell>
          <cell r="X526" t="e">
            <v>#REF!</v>
          </cell>
          <cell r="Y526" t="str">
            <v>-</v>
          </cell>
          <cell r="AA526" t="e">
            <v>#REF!</v>
          </cell>
        </row>
        <row r="527">
          <cell r="A527">
            <v>7000130</v>
          </cell>
          <cell r="B527" t="str">
            <v>Freight Systems India Pvt Ltd</v>
          </cell>
          <cell r="D527">
            <v>44953</v>
          </cell>
          <cell r="E527" t="str">
            <v>Gurgaon</v>
          </cell>
          <cell r="F527" t="str">
            <v>Voice</v>
          </cell>
          <cell r="G527" t="str">
            <v>B2B</v>
          </cell>
          <cell r="H527" t="str">
            <v>Gurgaon</v>
          </cell>
          <cell r="I527">
            <v>0.05</v>
          </cell>
          <cell r="J527">
            <v>9106526</v>
          </cell>
          <cell r="K527" t="str">
            <v>Freight Systems India Private Limited</v>
          </cell>
          <cell r="L527">
            <v>48750</v>
          </cell>
          <cell r="M527" t="str">
            <v>Investment</v>
          </cell>
          <cell r="P527" t="str">
            <v>Adarsh Kumar</v>
          </cell>
          <cell r="Q527" t="str">
            <v>Rajeev Misra</v>
          </cell>
          <cell r="R527" t="str">
            <v>Gurgaon</v>
          </cell>
          <cell r="U527">
            <v>4</v>
          </cell>
          <cell r="V527" t="str">
            <v>Y</v>
          </cell>
          <cell r="W527" t="e">
            <v>#REF!</v>
          </cell>
          <cell r="X527" t="e">
            <v>#REF!</v>
          </cell>
          <cell r="Y527" t="str">
            <v>-</v>
          </cell>
          <cell r="AA527" t="e">
            <v>#REF!</v>
          </cell>
        </row>
        <row r="528">
          <cell r="A528">
            <v>9107258</v>
          </cell>
          <cell r="B528" t="str">
            <v>Nreach Online Services Private Limited</v>
          </cell>
          <cell r="D528">
            <v>44957</v>
          </cell>
          <cell r="E528" t="str">
            <v>Bangalore</v>
          </cell>
          <cell r="F528" t="str">
            <v>BIA+</v>
          </cell>
          <cell r="G528" t="str">
            <v>B2B</v>
          </cell>
          <cell r="H528" t="str">
            <v>Bangalore</v>
          </cell>
          <cell r="I528">
            <v>0.5</v>
          </cell>
          <cell r="J528">
            <v>9107258</v>
          </cell>
          <cell r="K528" t="str">
            <v>Nreach Online Services Private Limited</v>
          </cell>
          <cell r="L528">
            <v>50000</v>
          </cell>
          <cell r="M528" t="str">
            <v>Investment</v>
          </cell>
          <cell r="P528" t="str">
            <v>Rahul R</v>
          </cell>
          <cell r="Q528" t="str">
            <v>Vineet Jose</v>
          </cell>
          <cell r="R528" t="str">
            <v>Bangalore-1</v>
          </cell>
          <cell r="U528">
            <v>3</v>
          </cell>
          <cell r="V528" t="str">
            <v>Y</v>
          </cell>
          <cell r="W528" t="e">
            <v>#REF!</v>
          </cell>
          <cell r="X528" t="e">
            <v>#REF!</v>
          </cell>
          <cell r="Y528" t="str">
            <v>-</v>
          </cell>
          <cell r="AA528" t="e">
            <v>#REF!</v>
          </cell>
        </row>
        <row r="529">
          <cell r="A529">
            <v>9107248</v>
          </cell>
          <cell r="B529" t="str">
            <v>Divgi TorqTransfer Systems Ltd.</v>
          </cell>
          <cell r="D529">
            <v>45013</v>
          </cell>
          <cell r="E529" t="str">
            <v>Pune</v>
          </cell>
          <cell r="F529" t="str">
            <v>MBIA</v>
          </cell>
          <cell r="G529" t="str">
            <v>B2B</v>
          </cell>
          <cell r="H529" t="str">
            <v>Pune</v>
          </cell>
          <cell r="I529">
            <v>0.23333333333333331</v>
          </cell>
          <cell r="J529">
            <v>9107283</v>
          </cell>
          <cell r="K529" t="str">
            <v>Divgi Torqtransfer Systems Ltd</v>
          </cell>
          <cell r="L529">
            <v>48333.333333333328</v>
          </cell>
          <cell r="M529" t="str">
            <v>Investment</v>
          </cell>
          <cell r="P529" t="str">
            <v>Nilesh Madhuker Zodape</v>
          </cell>
          <cell r="Q529" t="str">
            <v>Vineet Garg</v>
          </cell>
          <cell r="R529" t="str">
            <v>Mumbai</v>
          </cell>
          <cell r="U529">
            <v>2</v>
          </cell>
          <cell r="V529" t="str">
            <v>Y</v>
          </cell>
          <cell r="W529" t="e">
            <v>#REF!</v>
          </cell>
          <cell r="X529" t="e">
            <v>#REF!</v>
          </cell>
          <cell r="Y529" t="str">
            <v>-</v>
          </cell>
          <cell r="AA529" t="e">
            <v>#REF!</v>
          </cell>
        </row>
        <row r="530">
          <cell r="A530">
            <v>9107561</v>
          </cell>
          <cell r="B530" t="str">
            <v>F2P Sports Private Limited</v>
          </cell>
          <cell r="D530">
            <v>45748</v>
          </cell>
          <cell r="E530" t="str">
            <v>Gurgaon</v>
          </cell>
          <cell r="F530" t="str">
            <v>BIA+</v>
          </cell>
          <cell r="G530" t="str">
            <v>B2B</v>
          </cell>
          <cell r="H530" t="str">
            <v>Gurgaon</v>
          </cell>
          <cell r="I530">
            <v>0.41666999999999998</v>
          </cell>
          <cell r="J530">
            <v>9107561</v>
          </cell>
          <cell r="K530" t="str">
            <v>Super Six Sports Gaming Private Limited</v>
          </cell>
          <cell r="L530">
            <v>41667</v>
          </cell>
          <cell r="M530" t="str">
            <v>Investment</v>
          </cell>
          <cell r="P530" t="str">
            <v>Syed Sadique Hussain</v>
          </cell>
          <cell r="Q530" t="str">
            <v>Rajeev Misra</v>
          </cell>
          <cell r="R530" t="str">
            <v>Gurgaon</v>
          </cell>
          <cell r="U530">
            <v>3</v>
          </cell>
          <cell r="V530" t="str">
            <v>Y</v>
          </cell>
          <cell r="W530" t="e">
            <v>#REF!</v>
          </cell>
          <cell r="X530" t="e">
            <v>#REF!</v>
          </cell>
          <cell r="Y530" t="str">
            <v>-</v>
          </cell>
          <cell r="AA530" t="e">
            <v>#REF!</v>
          </cell>
        </row>
        <row r="531">
          <cell r="A531">
            <v>9107653</v>
          </cell>
          <cell r="B531" t="str">
            <v>Carlyle India Advisors Pvt. Ltd.</v>
          </cell>
          <cell r="D531">
            <v>44977</v>
          </cell>
          <cell r="E531" t="str">
            <v>Mumbai</v>
          </cell>
          <cell r="F531" t="str">
            <v>BIA+</v>
          </cell>
          <cell r="G531" t="str">
            <v>B2B</v>
          </cell>
          <cell r="H531" t="str">
            <v>Mumbai</v>
          </cell>
          <cell r="I531">
            <v>0.91666999999999998</v>
          </cell>
          <cell r="J531">
            <v>9107653</v>
          </cell>
          <cell r="K531" t="str">
            <v>Carlyle India Advisors Private Limited</v>
          </cell>
          <cell r="L531">
            <v>91667</v>
          </cell>
          <cell r="M531" t="str">
            <v>Investment</v>
          </cell>
          <cell r="P531" t="str">
            <v>Nilesh Madhuker Zodape</v>
          </cell>
          <cell r="Q531" t="str">
            <v>Vineet Garg</v>
          </cell>
          <cell r="R531" t="str">
            <v>Mumbai</v>
          </cell>
          <cell r="U531">
            <v>2</v>
          </cell>
          <cell r="V531" t="str">
            <v>Y</v>
          </cell>
          <cell r="W531" t="e">
            <v>#REF!</v>
          </cell>
          <cell r="X531" t="e">
            <v>#REF!</v>
          </cell>
          <cell r="Y531" t="str">
            <v>-</v>
          </cell>
          <cell r="AA531" t="e">
            <v>#REF!</v>
          </cell>
        </row>
        <row r="532">
          <cell r="A532">
            <v>9106822</v>
          </cell>
          <cell r="B532" t="str">
            <v>Natures Basket Ltd.</v>
          </cell>
          <cell r="D532">
            <v>44985</v>
          </cell>
          <cell r="E532" t="str">
            <v>Bangalore</v>
          </cell>
          <cell r="F532" t="str">
            <v>MBB</v>
          </cell>
          <cell r="G532" t="str">
            <v>B2B</v>
          </cell>
          <cell r="H532" t="str">
            <v>Bangalore</v>
          </cell>
          <cell r="I532">
            <v>0.06</v>
          </cell>
          <cell r="J532">
            <v>9107714</v>
          </cell>
          <cell r="K532" t="str">
            <v>Natures Basket Ltd</v>
          </cell>
          <cell r="L532">
            <v>42000</v>
          </cell>
          <cell r="M532" t="str">
            <v>Investment</v>
          </cell>
          <cell r="P532" t="str">
            <v>Nilesh Madhuker Zodape</v>
          </cell>
          <cell r="Q532" t="str">
            <v>Vineet Garg</v>
          </cell>
          <cell r="R532" t="str">
            <v>Mumbai</v>
          </cell>
          <cell r="U532">
            <v>2</v>
          </cell>
          <cell r="V532" t="str">
            <v>Y</v>
          </cell>
          <cell r="W532" t="e">
            <v>#REF!</v>
          </cell>
          <cell r="X532" t="e">
            <v>#REF!</v>
          </cell>
          <cell r="Y532" t="str">
            <v>-</v>
          </cell>
          <cell r="AA532" t="e">
            <v>#REF!</v>
          </cell>
        </row>
        <row r="533">
          <cell r="A533">
            <v>9107884</v>
          </cell>
          <cell r="B533" t="str">
            <v>Icon Star India</v>
          </cell>
          <cell r="D533">
            <v>44957</v>
          </cell>
          <cell r="E533" t="str">
            <v>NOIDA</v>
          </cell>
          <cell r="F533" t="str">
            <v>MBIA</v>
          </cell>
          <cell r="G533" t="str">
            <v>B2B</v>
          </cell>
          <cell r="H533" t="str">
            <v>NOIDA</v>
          </cell>
          <cell r="I533">
            <v>0.5541666666666667</v>
          </cell>
          <cell r="J533">
            <v>9107884</v>
          </cell>
          <cell r="K533" t="str">
            <v>Icon Star India</v>
          </cell>
          <cell r="L533">
            <v>55416.666666666664</v>
          </cell>
          <cell r="M533" t="str">
            <v>Investment</v>
          </cell>
          <cell r="P533" t="str">
            <v>Mithilesh Vishwakarma</v>
          </cell>
          <cell r="Q533" t="str">
            <v>Kritika Bahadur</v>
          </cell>
          <cell r="R533" t="str">
            <v>Noida</v>
          </cell>
          <cell r="U533">
            <v>3</v>
          </cell>
          <cell r="V533" t="str">
            <v>Y</v>
          </cell>
          <cell r="W533" t="e">
            <v>#REF!</v>
          </cell>
          <cell r="X533" t="e">
            <v>#REF!</v>
          </cell>
          <cell r="Y533" t="str">
            <v>-</v>
          </cell>
          <cell r="AA533" t="e">
            <v>#REF!</v>
          </cell>
        </row>
        <row r="534">
          <cell r="A534">
            <v>9107911</v>
          </cell>
          <cell r="B534" t="str">
            <v>DDP Publications Pvt. Ltd.</v>
          </cell>
          <cell r="D534">
            <v>44954</v>
          </cell>
          <cell r="E534" t="str">
            <v>Delhi</v>
          </cell>
          <cell r="F534" t="str">
            <v>BIA+</v>
          </cell>
          <cell r="G534" t="str">
            <v>B2B</v>
          </cell>
          <cell r="H534" t="str">
            <v>Delhi</v>
          </cell>
          <cell r="I534">
            <v>0.35416666666666663</v>
          </cell>
          <cell r="J534">
            <v>9107911</v>
          </cell>
          <cell r="K534" t="str">
            <v>Ddp Publications Private Limited</v>
          </cell>
          <cell r="L534">
            <v>35416.666666666664</v>
          </cell>
          <cell r="M534" t="str">
            <v>Investment</v>
          </cell>
          <cell r="P534" t="str">
            <v>Bijendra Singh</v>
          </cell>
          <cell r="Q534" t="str">
            <v>Ravi Kala</v>
          </cell>
          <cell r="R534" t="str">
            <v>Delhi</v>
          </cell>
          <cell r="U534">
            <v>2</v>
          </cell>
          <cell r="V534" t="str">
            <v>Y</v>
          </cell>
          <cell r="W534" t="e">
            <v>#REF!</v>
          </cell>
          <cell r="X534" t="e">
            <v>#REF!</v>
          </cell>
          <cell r="Y534" t="str">
            <v>-</v>
          </cell>
          <cell r="AA534" t="e">
            <v>#REF!</v>
          </cell>
        </row>
        <row r="535">
          <cell r="A535">
            <v>9109249</v>
          </cell>
          <cell r="B535" t="str">
            <v>Mahindra Holidays &amp; Resorts India Limited</v>
          </cell>
          <cell r="D535">
            <v>44977</v>
          </cell>
          <cell r="E535" t="str">
            <v>Delhi</v>
          </cell>
          <cell r="F535" t="str">
            <v>BIA+</v>
          </cell>
          <cell r="G535" t="str">
            <v>B2B</v>
          </cell>
          <cell r="H535" t="str">
            <v>Delhi</v>
          </cell>
          <cell r="I535">
            <v>0.1</v>
          </cell>
          <cell r="J535">
            <v>9109249</v>
          </cell>
          <cell r="K535" t="str">
            <v>Mahindra Holidays &amp; Resorts India Limited</v>
          </cell>
          <cell r="L535">
            <v>63333.333333333336</v>
          </cell>
          <cell r="M535" t="str">
            <v>Investment</v>
          </cell>
          <cell r="P535" t="str">
            <v>Nilesh Madhuker Zodape</v>
          </cell>
          <cell r="Q535" t="str">
            <v>Vineet Garg</v>
          </cell>
          <cell r="R535" t="str">
            <v>Mumbai</v>
          </cell>
          <cell r="U535">
            <v>1</v>
          </cell>
          <cell r="V535" t="str">
            <v>Y</v>
          </cell>
          <cell r="W535" t="e">
            <v>#REF!</v>
          </cell>
          <cell r="X535" t="e">
            <v>#REF!</v>
          </cell>
          <cell r="Y535" t="str">
            <v>-</v>
          </cell>
          <cell r="AA535" t="e">
            <v>#REF!</v>
          </cell>
        </row>
        <row r="536">
          <cell r="A536">
            <v>9109283</v>
          </cell>
          <cell r="B536" t="str">
            <v>Aman Travels Ltd</v>
          </cell>
          <cell r="D536">
            <v>44980</v>
          </cell>
          <cell r="E536" t="str">
            <v>Delhi</v>
          </cell>
          <cell r="F536" t="str">
            <v>BIA+</v>
          </cell>
          <cell r="G536" t="str">
            <v>B2B</v>
          </cell>
          <cell r="H536" t="str">
            <v>Delhi</v>
          </cell>
          <cell r="I536">
            <v>0.39583333333333337</v>
          </cell>
          <cell r="J536">
            <v>9109283</v>
          </cell>
          <cell r="K536" t="str">
            <v>Aman Travels Ltd</v>
          </cell>
          <cell r="L536">
            <v>39583.333333333336</v>
          </cell>
          <cell r="M536" t="str">
            <v>Investment</v>
          </cell>
          <cell r="P536" t="str">
            <v>Bijendra Singh</v>
          </cell>
          <cell r="Q536" t="str">
            <v>Ravi Kala</v>
          </cell>
          <cell r="R536" t="str">
            <v>Delhi</v>
          </cell>
          <cell r="U536">
            <v>2</v>
          </cell>
          <cell r="V536" t="str">
            <v>Y</v>
          </cell>
          <cell r="W536" t="e">
            <v>#REF!</v>
          </cell>
          <cell r="X536" t="e">
            <v>#REF!</v>
          </cell>
          <cell r="Y536" t="str">
            <v>-</v>
          </cell>
          <cell r="AA536" t="e">
            <v>#REF!</v>
          </cell>
        </row>
        <row r="537">
          <cell r="A537">
            <v>9109305</v>
          </cell>
          <cell r="B537" t="str">
            <v>WRITER BUSINESS SERVICES PRIVATE LIMITED</v>
          </cell>
          <cell r="D537">
            <v>45013</v>
          </cell>
          <cell r="E537" t="str">
            <v>Pune</v>
          </cell>
          <cell r="F537" t="str">
            <v>MBIA</v>
          </cell>
          <cell r="G537" t="str">
            <v>B2B</v>
          </cell>
          <cell r="H537" t="str">
            <v>Pune</v>
          </cell>
          <cell r="I537">
            <v>0.27083333333333331</v>
          </cell>
          <cell r="J537">
            <v>9109305</v>
          </cell>
          <cell r="K537" t="str">
            <v>Writer Business Services Private Limited</v>
          </cell>
          <cell r="L537">
            <v>41250</v>
          </cell>
          <cell r="M537" t="str">
            <v>Investment</v>
          </cell>
          <cell r="P537" t="str">
            <v>Nilesh Madhuker Zodape</v>
          </cell>
          <cell r="Q537" t="str">
            <v>Vineet Garg</v>
          </cell>
          <cell r="R537" t="str">
            <v>Mumbai</v>
          </cell>
          <cell r="U537">
            <v>2</v>
          </cell>
          <cell r="V537" t="str">
            <v>Y</v>
          </cell>
          <cell r="W537" t="e">
            <v>#REF!</v>
          </cell>
          <cell r="X537" t="e">
            <v>#REF!</v>
          </cell>
          <cell r="Y537" t="str">
            <v>-</v>
          </cell>
          <cell r="AA537" t="e">
            <v>#REF!</v>
          </cell>
        </row>
        <row r="538">
          <cell r="A538">
            <v>9109918</v>
          </cell>
          <cell r="B538" t="str">
            <v>Skootr Global Private Limited</v>
          </cell>
          <cell r="D538">
            <v>45014</v>
          </cell>
          <cell r="E538" t="str">
            <v>Others</v>
          </cell>
          <cell r="F538" t="str">
            <v>MWIFI</v>
          </cell>
          <cell r="G538" t="str">
            <v>B2B</v>
          </cell>
          <cell r="H538" t="str">
            <v>Others</v>
          </cell>
          <cell r="I538">
            <v>0.7</v>
          </cell>
          <cell r="J538">
            <v>9109918</v>
          </cell>
          <cell r="K538" t="str">
            <v>Skootr Global Private Limited</v>
          </cell>
          <cell r="L538">
            <v>70000</v>
          </cell>
          <cell r="M538" t="str">
            <v>Investment</v>
          </cell>
          <cell r="P538" t="str">
            <v>Adarsh Kumar</v>
          </cell>
          <cell r="Q538" t="str">
            <v>Rajeev Misra</v>
          </cell>
          <cell r="R538" t="str">
            <v>Gurgaon</v>
          </cell>
          <cell r="U538">
            <v>1</v>
          </cell>
          <cell r="V538" t="str">
            <v>Y</v>
          </cell>
          <cell r="W538" t="e">
            <v>#REF!</v>
          </cell>
          <cell r="X538" t="e">
            <v>#REF!</v>
          </cell>
          <cell r="Y538" t="str">
            <v>-</v>
          </cell>
          <cell r="AA538" t="e">
            <v>#REF!</v>
          </cell>
        </row>
        <row r="539">
          <cell r="A539">
            <v>9109425</v>
          </cell>
          <cell r="B539" t="str">
            <v>Birkenstock India Pvt Ltd</v>
          </cell>
          <cell r="D539">
            <v>45014</v>
          </cell>
          <cell r="E539" t="str">
            <v>Gurgaon</v>
          </cell>
          <cell r="F539" t="str">
            <v>MWIFI</v>
          </cell>
          <cell r="G539" t="str">
            <v>B2B</v>
          </cell>
          <cell r="H539" t="str">
            <v>Gurgaon</v>
          </cell>
          <cell r="I539">
            <v>8.5000000000000006E-2</v>
          </cell>
          <cell r="J539">
            <v>9110836</v>
          </cell>
          <cell r="K539" t="str">
            <v>Birkenstock India Private Limited</v>
          </cell>
          <cell r="L539">
            <v>70166.666666666672</v>
          </cell>
          <cell r="M539" t="str">
            <v>Investment</v>
          </cell>
          <cell r="P539" t="str">
            <v>Adarsh Kumar</v>
          </cell>
          <cell r="Q539" t="str">
            <v>Rajeev Misra</v>
          </cell>
          <cell r="R539" t="str">
            <v>Gurgaon</v>
          </cell>
          <cell r="U539">
            <v>1</v>
          </cell>
          <cell r="V539" t="str">
            <v>Y</v>
          </cell>
          <cell r="W539" t="e">
            <v>#REF!</v>
          </cell>
          <cell r="X539" t="e">
            <v>#REF!</v>
          </cell>
          <cell r="Y539" t="str">
            <v>-</v>
          </cell>
          <cell r="AA539" t="e">
            <v>#REF!</v>
          </cell>
        </row>
        <row r="540">
          <cell r="A540">
            <v>7000171</v>
          </cell>
          <cell r="B540" t="str">
            <v>Mynd Integrated Solutions Private Limited</v>
          </cell>
          <cell r="D540">
            <v>45196</v>
          </cell>
          <cell r="E540" t="str">
            <v>Gurgaon</v>
          </cell>
          <cell r="F540" t="str">
            <v>Voice</v>
          </cell>
          <cell r="G540" t="str">
            <v>B2B</v>
          </cell>
          <cell r="H540" t="str">
            <v>Gurgaon</v>
          </cell>
          <cell r="I540">
            <v>0.24</v>
          </cell>
          <cell r="J540">
            <v>9111043</v>
          </cell>
          <cell r="K540" t="str">
            <v>Mynd Integrated Solutions Private Limited</v>
          </cell>
          <cell r="L540">
            <v>134416.66666666669</v>
          </cell>
          <cell r="M540" t="str">
            <v>Relationship</v>
          </cell>
          <cell r="P540" t="str">
            <v>Rahul R</v>
          </cell>
          <cell r="Q540" t="str">
            <v>Vineet Jose</v>
          </cell>
          <cell r="R540" t="str">
            <v>Bangalore-1</v>
          </cell>
          <cell r="U540">
            <v>3</v>
          </cell>
          <cell r="V540" t="str">
            <v>Y</v>
          </cell>
          <cell r="W540" t="e">
            <v>#REF!</v>
          </cell>
          <cell r="X540" t="e">
            <v>#REF!</v>
          </cell>
          <cell r="Y540" t="str">
            <v>-</v>
          </cell>
          <cell r="AA540" t="e">
            <v>#REF!</v>
          </cell>
        </row>
        <row r="541">
          <cell r="A541">
            <v>9111072</v>
          </cell>
          <cell r="B541" t="str">
            <v>Go Momentum</v>
          </cell>
          <cell r="D541">
            <v>45045</v>
          </cell>
          <cell r="E541" t="str">
            <v>Delhi</v>
          </cell>
          <cell r="F541" t="str">
            <v>BIA+</v>
          </cell>
          <cell r="G541" t="str">
            <v>B2B</v>
          </cell>
          <cell r="H541" t="str">
            <v>Delhi</v>
          </cell>
          <cell r="I541">
            <v>0.375</v>
          </cell>
          <cell r="J541">
            <v>9111072</v>
          </cell>
          <cell r="K541" t="str">
            <v>Go Momentum</v>
          </cell>
          <cell r="L541">
            <v>37500</v>
          </cell>
          <cell r="M541" t="str">
            <v>Investment</v>
          </cell>
          <cell r="P541" t="str">
            <v>Ravi Chandana</v>
          </cell>
          <cell r="Q541" t="str">
            <v>Ravi Kala</v>
          </cell>
          <cell r="R541" t="str">
            <v>Delhi</v>
          </cell>
          <cell r="U541">
            <v>2</v>
          </cell>
          <cell r="V541" t="str">
            <v>Y</v>
          </cell>
          <cell r="W541" t="e">
            <v>#REF!</v>
          </cell>
          <cell r="X541" t="e">
            <v>#REF!</v>
          </cell>
          <cell r="Y541" t="str">
            <v>-</v>
          </cell>
          <cell r="AA541" t="e">
            <v>#REF!</v>
          </cell>
        </row>
        <row r="542">
          <cell r="A542">
            <v>7000146</v>
          </cell>
          <cell r="B542" t="str">
            <v>Interglobo India Freight Forwarders Pvt Ltd</v>
          </cell>
          <cell r="D542">
            <v>45030</v>
          </cell>
          <cell r="E542" t="str">
            <v>Delhi</v>
          </cell>
          <cell r="F542" t="str">
            <v>Voice</v>
          </cell>
          <cell r="G542" t="str">
            <v>B2B</v>
          </cell>
          <cell r="H542" t="str">
            <v>Delhi</v>
          </cell>
          <cell r="I542">
            <v>7.0000000000000007E-2</v>
          </cell>
          <cell r="J542">
            <v>9111104</v>
          </cell>
          <cell r="K542" t="str">
            <v>Interglobo India Freight Forwarders Private Limited</v>
          </cell>
          <cell r="L542">
            <v>66167</v>
          </cell>
          <cell r="M542" t="str">
            <v>Investment</v>
          </cell>
          <cell r="P542" t="str">
            <v>Ravi Kala</v>
          </cell>
          <cell r="Q542" t="str">
            <v>Ravi Kala</v>
          </cell>
          <cell r="R542" t="str">
            <v>Delhi</v>
          </cell>
          <cell r="U542">
            <v>3</v>
          </cell>
          <cell r="V542" t="str">
            <v>Y</v>
          </cell>
          <cell r="W542" t="e">
            <v>#REF!</v>
          </cell>
          <cell r="X542" t="e">
            <v>#REF!</v>
          </cell>
          <cell r="Y542" t="str">
            <v>-</v>
          </cell>
          <cell r="AA542" t="e">
            <v>#REF!</v>
          </cell>
        </row>
        <row r="543">
          <cell r="A543">
            <v>9111119</v>
          </cell>
          <cell r="B543" t="str">
            <v>M R WARERKAR AND ASSOCIATES PVT LTD</v>
          </cell>
          <cell r="D543">
            <v>45016</v>
          </cell>
          <cell r="E543" t="str">
            <v>Delhi</v>
          </cell>
          <cell r="F543" t="str">
            <v>BIA+</v>
          </cell>
          <cell r="G543" t="str">
            <v>B2B</v>
          </cell>
          <cell r="H543" t="str">
            <v>Delhi</v>
          </cell>
          <cell r="I543">
            <v>0.3</v>
          </cell>
          <cell r="J543">
            <v>9111119</v>
          </cell>
          <cell r="K543" t="str">
            <v>M R Warerkar And Associates Private Limited</v>
          </cell>
          <cell r="L543">
            <v>30000</v>
          </cell>
          <cell r="M543" t="str">
            <v>Investment</v>
          </cell>
          <cell r="P543" t="str">
            <v>Ravi Chandana</v>
          </cell>
          <cell r="Q543" t="str">
            <v>Ravi Kala</v>
          </cell>
          <cell r="R543" t="str">
            <v>Delhi</v>
          </cell>
          <cell r="U543">
            <v>2</v>
          </cell>
          <cell r="V543" t="str">
            <v>Y</v>
          </cell>
          <cell r="W543" t="e">
            <v>#REF!</v>
          </cell>
          <cell r="X543" t="e">
            <v>#REF!</v>
          </cell>
          <cell r="Y543" t="str">
            <v>-</v>
          </cell>
          <cell r="AA543" t="e">
            <v>#REF!</v>
          </cell>
        </row>
        <row r="544">
          <cell r="A544">
            <v>9111192</v>
          </cell>
          <cell r="B544" t="str">
            <v>EXOTEL TECHCOM PVT LTD</v>
          </cell>
          <cell r="D544">
            <v>45021</v>
          </cell>
          <cell r="E544" t="str">
            <v>Bangalore</v>
          </cell>
          <cell r="F544" t="str">
            <v>BIA+</v>
          </cell>
          <cell r="G544" t="str">
            <v>B2B</v>
          </cell>
          <cell r="H544" t="str">
            <v>Bangalore</v>
          </cell>
          <cell r="I544">
            <v>0.45</v>
          </cell>
          <cell r="J544">
            <v>9111192</v>
          </cell>
          <cell r="K544" t="str">
            <v>Exotel Techcom Private Limited</v>
          </cell>
          <cell r="L544">
            <v>45000</v>
          </cell>
          <cell r="M544" t="str">
            <v>Investment</v>
          </cell>
          <cell r="P544" t="str">
            <v>Vineet Jose</v>
          </cell>
          <cell r="Q544" t="str">
            <v>Vineet Jose</v>
          </cell>
          <cell r="R544" t="str">
            <v>Bangalore-1</v>
          </cell>
          <cell r="U544">
            <v>5</v>
          </cell>
          <cell r="V544" t="str">
            <v>Y</v>
          </cell>
          <cell r="W544" t="e">
            <v>#REF!</v>
          </cell>
          <cell r="X544" t="e">
            <v>#REF!</v>
          </cell>
          <cell r="Y544" t="str">
            <v>-</v>
          </cell>
          <cell r="AA544" t="e">
            <v>#REF!</v>
          </cell>
        </row>
        <row r="545">
          <cell r="A545">
            <v>9111563</v>
          </cell>
          <cell r="B545" t="str">
            <v>Jamia Hamdard</v>
          </cell>
          <cell r="D545">
            <v>45046</v>
          </cell>
          <cell r="E545" t="str">
            <v>Delhi</v>
          </cell>
          <cell r="F545" t="str">
            <v>BIA+</v>
          </cell>
          <cell r="G545" t="str">
            <v>B2B</v>
          </cell>
          <cell r="H545" t="str">
            <v>Delhi</v>
          </cell>
          <cell r="I545">
            <v>0.54166666666666663</v>
          </cell>
          <cell r="J545">
            <v>9111563</v>
          </cell>
          <cell r="K545" t="str">
            <v>Jamia Hamdard</v>
          </cell>
          <cell r="L545">
            <v>54166.666666666664</v>
          </cell>
          <cell r="M545" t="str">
            <v>Investment</v>
          </cell>
          <cell r="P545" t="str">
            <v>Syed Sadique Hussain</v>
          </cell>
          <cell r="Q545" t="str">
            <v>Rajeev Misra</v>
          </cell>
          <cell r="R545" t="str">
            <v>Gurgaon</v>
          </cell>
          <cell r="U545">
            <v>3</v>
          </cell>
          <cell r="V545" t="str">
            <v>Y</v>
          </cell>
          <cell r="W545" t="e">
            <v>#REF!</v>
          </cell>
          <cell r="X545" t="e">
            <v>#REF!</v>
          </cell>
          <cell r="Y545" t="str">
            <v>-</v>
          </cell>
          <cell r="AA545" t="e">
            <v>#REF!</v>
          </cell>
        </row>
        <row r="546">
          <cell r="A546">
            <v>9111677</v>
          </cell>
          <cell r="B546" t="str">
            <v>NEUVAYS</v>
          </cell>
          <cell r="D546">
            <v>45030</v>
          </cell>
          <cell r="E546" t="str">
            <v>NOIDA</v>
          </cell>
          <cell r="F546" t="str">
            <v>BIA+</v>
          </cell>
          <cell r="G546" t="str">
            <v>B2B</v>
          </cell>
          <cell r="H546" t="str">
            <v>NOIDA</v>
          </cell>
          <cell r="I546">
            <v>0.31666666666666665</v>
          </cell>
          <cell r="J546">
            <v>9111677</v>
          </cell>
          <cell r="K546" t="str">
            <v>Neuvays</v>
          </cell>
          <cell r="L546">
            <v>31666.666666666668</v>
          </cell>
          <cell r="M546" t="str">
            <v>Investment</v>
          </cell>
          <cell r="P546" t="str">
            <v>Mithilesh Vishwakarma</v>
          </cell>
          <cell r="Q546" t="str">
            <v>Kritika Bahadur</v>
          </cell>
          <cell r="R546" t="str">
            <v>Noida</v>
          </cell>
          <cell r="U546">
            <v>2</v>
          </cell>
          <cell r="V546" t="str">
            <v>Y</v>
          </cell>
          <cell r="W546" t="e">
            <v>#REF!</v>
          </cell>
          <cell r="X546" t="e">
            <v>#REF!</v>
          </cell>
          <cell r="Y546" t="str">
            <v>-</v>
          </cell>
          <cell r="AA546" t="e">
            <v>#REF!</v>
          </cell>
        </row>
        <row r="547">
          <cell r="A547">
            <v>9112174</v>
          </cell>
          <cell r="B547" t="str">
            <v>Moonshine technology Private limited</v>
          </cell>
          <cell r="D547">
            <v>45046</v>
          </cell>
          <cell r="E547" t="str">
            <v>Delhi</v>
          </cell>
          <cell r="F547" t="str">
            <v>MBIA</v>
          </cell>
          <cell r="G547" t="str">
            <v>B2B</v>
          </cell>
          <cell r="H547" t="str">
            <v>Delhi</v>
          </cell>
          <cell r="I547">
            <v>0.52500000000000002</v>
          </cell>
          <cell r="J547">
            <v>9112174</v>
          </cell>
          <cell r="K547" t="str">
            <v>Moonshine Technology Private Limited</v>
          </cell>
          <cell r="L547">
            <v>52500</v>
          </cell>
          <cell r="M547" t="str">
            <v>Investment</v>
          </cell>
          <cell r="P547" t="str">
            <v>Rishab Prasad</v>
          </cell>
          <cell r="Q547" t="str">
            <v>Ravi Kala</v>
          </cell>
          <cell r="R547" t="str">
            <v>Delhi</v>
          </cell>
          <cell r="U547">
            <v>2</v>
          </cell>
          <cell r="V547" t="str">
            <v>Y</v>
          </cell>
          <cell r="W547" t="e">
            <v>#REF!</v>
          </cell>
          <cell r="X547" t="e">
            <v>#REF!</v>
          </cell>
          <cell r="Y547" t="str">
            <v>-</v>
          </cell>
          <cell r="AA547" t="e">
            <v>#REF!</v>
          </cell>
        </row>
        <row r="548">
          <cell r="A548">
            <v>9112296</v>
          </cell>
          <cell r="B548" t="str">
            <v>Girnarsoft Education Services Private Limited</v>
          </cell>
          <cell r="D548">
            <v>45134</v>
          </cell>
          <cell r="E548" t="str">
            <v>Gurgaon</v>
          </cell>
          <cell r="F548" t="str">
            <v>MWIFI</v>
          </cell>
          <cell r="G548" t="str">
            <v>B2B</v>
          </cell>
          <cell r="H548" t="str">
            <v>Gurgaon</v>
          </cell>
          <cell r="I548">
            <v>0.98</v>
          </cell>
          <cell r="J548">
            <v>9112296</v>
          </cell>
          <cell r="K548" t="str">
            <v>Girnarsoft Education Services Private Limited</v>
          </cell>
          <cell r="L548">
            <v>98000</v>
          </cell>
          <cell r="M548" t="str">
            <v>Investment</v>
          </cell>
          <cell r="P548" t="str">
            <v>Syed Sadique Hussain</v>
          </cell>
          <cell r="Q548" t="str">
            <v>Rajeev Misra</v>
          </cell>
          <cell r="R548" t="str">
            <v>Gurgaon</v>
          </cell>
          <cell r="U548">
            <v>3</v>
          </cell>
          <cell r="V548" t="str">
            <v>Y</v>
          </cell>
          <cell r="W548" t="e">
            <v>#REF!</v>
          </cell>
          <cell r="X548" t="e">
            <v>#REF!</v>
          </cell>
          <cell r="Y548" t="str">
            <v>-</v>
          </cell>
          <cell r="AA548" t="e">
            <v>#REF!</v>
          </cell>
        </row>
        <row r="549">
          <cell r="A549">
            <v>9113116</v>
          </cell>
          <cell r="B549" t="str">
            <v>IILM University</v>
          </cell>
          <cell r="D549">
            <v>45113</v>
          </cell>
          <cell r="E549" t="str">
            <v>Gurgaon</v>
          </cell>
          <cell r="F549" t="str">
            <v>MWIFI</v>
          </cell>
          <cell r="G549" t="str">
            <v>B2B</v>
          </cell>
          <cell r="H549" t="str">
            <v>Gurgaon</v>
          </cell>
          <cell r="I549">
            <v>2.1175000000000002</v>
          </cell>
          <cell r="J549">
            <v>9113116</v>
          </cell>
          <cell r="K549" t="str">
            <v>Iilm University</v>
          </cell>
          <cell r="L549">
            <v>211750</v>
          </cell>
          <cell r="M549" t="str">
            <v>Relationship</v>
          </cell>
          <cell r="P549" t="str">
            <v>Syed Sadique Hussain</v>
          </cell>
          <cell r="Q549" t="str">
            <v>Rajeev Misra</v>
          </cell>
          <cell r="R549" t="str">
            <v>Gurgaon</v>
          </cell>
          <cell r="U549">
            <v>3</v>
          </cell>
          <cell r="V549" t="str">
            <v>Y</v>
          </cell>
          <cell r="W549" t="e">
            <v>#REF!</v>
          </cell>
          <cell r="X549" t="e">
            <v>#REF!</v>
          </cell>
          <cell r="Y549" t="str">
            <v>-</v>
          </cell>
          <cell r="AA549" t="e">
            <v>#REF!</v>
          </cell>
        </row>
        <row r="550">
          <cell r="A550">
            <v>9113187</v>
          </cell>
          <cell r="B550" t="str">
            <v>Time Secure Technologies Private Limited</v>
          </cell>
          <cell r="D550">
            <v>45065</v>
          </cell>
          <cell r="E550" t="str">
            <v>Gurgaon</v>
          </cell>
          <cell r="F550" t="str">
            <v>BIA+</v>
          </cell>
          <cell r="G550" t="str">
            <v>B2B</v>
          </cell>
          <cell r="H550" t="str">
            <v>Gurgaon</v>
          </cell>
          <cell r="I550">
            <v>0.83333333333333326</v>
          </cell>
          <cell r="J550">
            <v>9113187</v>
          </cell>
          <cell r="K550" t="str">
            <v>Time Secure Technologies Private Limited</v>
          </cell>
          <cell r="L550">
            <v>83333.333333333328</v>
          </cell>
          <cell r="M550" t="str">
            <v>Investment</v>
          </cell>
          <cell r="P550" t="str">
            <v>Lakshay Madan</v>
          </cell>
          <cell r="Q550" t="str">
            <v>Rajeev Misra</v>
          </cell>
          <cell r="R550" t="str">
            <v>Gurgaon</v>
          </cell>
          <cell r="U550">
            <v>4</v>
          </cell>
          <cell r="V550" t="str">
            <v>Y</v>
          </cell>
          <cell r="W550" t="e">
            <v>#REF!</v>
          </cell>
          <cell r="X550" t="e">
            <v>#REF!</v>
          </cell>
          <cell r="Y550" t="str">
            <v>-</v>
          </cell>
          <cell r="AA550" t="e">
            <v>#REF!</v>
          </cell>
        </row>
        <row r="551">
          <cell r="A551">
            <v>9113212</v>
          </cell>
          <cell r="B551" t="str">
            <v>Newlandchase Pvt. Ltd.</v>
          </cell>
          <cell r="D551">
            <v>45085</v>
          </cell>
          <cell r="E551" t="str">
            <v>Gurgaon</v>
          </cell>
          <cell r="F551" t="str">
            <v>BIA+</v>
          </cell>
          <cell r="G551" t="str">
            <v>B2B</v>
          </cell>
          <cell r="H551" t="str">
            <v>Gurgaon</v>
          </cell>
          <cell r="I551">
            <v>0.375</v>
          </cell>
          <cell r="J551">
            <v>9113212</v>
          </cell>
          <cell r="K551" t="str">
            <v>Newlandchase Private Limited</v>
          </cell>
          <cell r="L551">
            <v>37500</v>
          </cell>
          <cell r="M551" t="str">
            <v>Investment</v>
          </cell>
          <cell r="P551" t="str">
            <v>Lakshay Madan</v>
          </cell>
          <cell r="Q551" t="str">
            <v>Rajeev Misra</v>
          </cell>
          <cell r="R551" t="str">
            <v>Gurgaon</v>
          </cell>
          <cell r="U551">
            <v>2</v>
          </cell>
          <cell r="V551" t="str">
            <v>Y</v>
          </cell>
          <cell r="W551" t="e">
            <v>#REF!</v>
          </cell>
          <cell r="X551" t="e">
            <v>#REF!</v>
          </cell>
          <cell r="Y551" t="str">
            <v>-</v>
          </cell>
          <cell r="AA551" t="e">
            <v>#REF!</v>
          </cell>
        </row>
        <row r="552">
          <cell r="A552">
            <v>9028199</v>
          </cell>
          <cell r="B552" t="str">
            <v>Sapphire Media Limited</v>
          </cell>
          <cell r="D552">
            <v>45871</v>
          </cell>
          <cell r="E552" t="str">
            <v>NOIDA</v>
          </cell>
          <cell r="F552" t="str">
            <v>BIA+</v>
          </cell>
          <cell r="G552" t="str">
            <v>B2B</v>
          </cell>
          <cell r="H552" t="str">
            <v>NOIDA</v>
          </cell>
          <cell r="I552">
            <v>4.1666666666666671E-2</v>
          </cell>
          <cell r="J552">
            <v>9113541</v>
          </cell>
          <cell r="K552" t="str">
            <v>Sapphire Media Limited</v>
          </cell>
          <cell r="L552">
            <v>46250</v>
          </cell>
          <cell r="M552" t="str">
            <v>Investment</v>
          </cell>
          <cell r="P552" t="str">
            <v>Paritosh Swaroop Saxena</v>
          </cell>
          <cell r="Q552" t="str">
            <v>Paritosh Swaroop Saxena</v>
          </cell>
          <cell r="R552" t="str">
            <v>Media</v>
          </cell>
          <cell r="U552">
            <v>0</v>
          </cell>
          <cell r="V552" t="str">
            <v>N</v>
          </cell>
          <cell r="W552" t="e">
            <v>#REF!</v>
          </cell>
          <cell r="X552" t="e">
            <v>#REF!</v>
          </cell>
          <cell r="Y552" t="str">
            <v>-</v>
          </cell>
          <cell r="AA552" t="e">
            <v>#REF!</v>
          </cell>
        </row>
        <row r="553">
          <cell r="A553">
            <v>602827</v>
          </cell>
          <cell r="B553" t="str">
            <v>INDIRA GANDHI EYE HOSPITAL AND REASERCH CENTRE</v>
          </cell>
          <cell r="D553">
            <v>45123</v>
          </cell>
          <cell r="E553" t="str">
            <v>Gurgaon</v>
          </cell>
          <cell r="F553" t="str">
            <v>SD Wan</v>
          </cell>
          <cell r="G553" t="str">
            <v>Spectra IT</v>
          </cell>
          <cell r="H553" t="str">
            <v>Gurgaon</v>
          </cell>
          <cell r="I553">
            <v>5.5E-2</v>
          </cell>
          <cell r="J553">
            <v>9113656</v>
          </cell>
          <cell r="K553" t="str">
            <v>Indira Gandhi Eye Hospital And Reaserch Centre</v>
          </cell>
          <cell r="L553">
            <v>75664.666666666657</v>
          </cell>
          <cell r="M553" t="str">
            <v>Investment</v>
          </cell>
          <cell r="P553" t="str">
            <v>Adarsh Kumar</v>
          </cell>
          <cell r="Q553" t="str">
            <v>Rajeev Misra</v>
          </cell>
          <cell r="R553" t="str">
            <v>Gurgaon</v>
          </cell>
          <cell r="U553">
            <v>3</v>
          </cell>
          <cell r="V553" t="str">
            <v>Y</v>
          </cell>
          <cell r="W553" t="e">
            <v>#REF!</v>
          </cell>
          <cell r="X553" t="e">
            <v>#REF!</v>
          </cell>
          <cell r="Y553" t="str">
            <v>-</v>
          </cell>
          <cell r="AA553" t="e">
            <v>#REF!</v>
          </cell>
        </row>
        <row r="554">
          <cell r="A554">
            <v>9114185</v>
          </cell>
          <cell r="B554" t="str">
            <v>International Centre For Genetic Engg</v>
          </cell>
          <cell r="D554">
            <v>45107</v>
          </cell>
          <cell r="E554" t="str">
            <v>Delhi</v>
          </cell>
          <cell r="F554" t="str">
            <v>BIA+</v>
          </cell>
          <cell r="G554" t="str">
            <v>B2B</v>
          </cell>
          <cell r="H554" t="str">
            <v>Delhi</v>
          </cell>
          <cell r="I554">
            <v>0.6</v>
          </cell>
          <cell r="J554">
            <v>9114185</v>
          </cell>
          <cell r="K554" t="str">
            <v>International Centre For Genetic Engg</v>
          </cell>
          <cell r="L554">
            <v>60000</v>
          </cell>
          <cell r="M554" t="str">
            <v>Investment</v>
          </cell>
          <cell r="P554" t="str">
            <v>Ravi Chandana</v>
          </cell>
          <cell r="Q554" t="str">
            <v>Ravi Kala</v>
          </cell>
          <cell r="R554" t="str">
            <v>Delhi</v>
          </cell>
          <cell r="U554">
            <v>2</v>
          </cell>
          <cell r="V554" t="str">
            <v>Y</v>
          </cell>
          <cell r="W554" t="e">
            <v>#REF!</v>
          </cell>
          <cell r="X554" t="e">
            <v>#REF!</v>
          </cell>
          <cell r="Y554" t="str">
            <v>-</v>
          </cell>
          <cell r="AA554" t="e">
            <v>#REF!</v>
          </cell>
        </row>
        <row r="555">
          <cell r="A555">
            <v>9114255</v>
          </cell>
          <cell r="B555" t="str">
            <v>New Way Homes Private Limited</v>
          </cell>
          <cell r="D555">
            <v>45259</v>
          </cell>
          <cell r="E555" t="str">
            <v>Others</v>
          </cell>
          <cell r="F555" t="str">
            <v>MBIA</v>
          </cell>
          <cell r="G555" t="str">
            <v>B2B</v>
          </cell>
          <cell r="H555" t="str">
            <v>Others</v>
          </cell>
          <cell r="I555">
            <v>0.20833330000000003</v>
          </cell>
          <cell r="J555">
            <v>9114255</v>
          </cell>
          <cell r="K555" t="str">
            <v>New Way Homes Private Limited</v>
          </cell>
          <cell r="L555">
            <v>58833.33</v>
          </cell>
          <cell r="M555" t="str">
            <v>Investment</v>
          </cell>
          <cell r="P555" t="str">
            <v>Bijendra Singh</v>
          </cell>
          <cell r="Q555" t="str">
            <v>Ravi Kala</v>
          </cell>
          <cell r="R555" t="str">
            <v>Delhi</v>
          </cell>
          <cell r="U555">
            <v>2</v>
          </cell>
          <cell r="V555" t="str">
            <v>Y</v>
          </cell>
          <cell r="W555" t="e">
            <v>#REF!</v>
          </cell>
          <cell r="X555" t="e">
            <v>#REF!</v>
          </cell>
          <cell r="Y555" t="str">
            <v>-</v>
          </cell>
          <cell r="AA555" t="e">
            <v>#REF!</v>
          </cell>
        </row>
        <row r="556">
          <cell r="A556">
            <v>9114995</v>
          </cell>
          <cell r="B556" t="str">
            <v>FUSIONPLUS SOLUTIONS PRIVATE LIMITED</v>
          </cell>
          <cell r="D556">
            <v>45119</v>
          </cell>
          <cell r="E556" t="str">
            <v>NOIDA</v>
          </cell>
          <cell r="F556" t="str">
            <v>BIA+</v>
          </cell>
          <cell r="G556" t="str">
            <v>B2B</v>
          </cell>
          <cell r="H556" t="str">
            <v>NOIDA</v>
          </cell>
          <cell r="I556">
            <v>0.30249999999999999</v>
          </cell>
          <cell r="J556">
            <v>9114995</v>
          </cell>
          <cell r="K556" t="str">
            <v>Fusionplus Solutions Private Limited</v>
          </cell>
          <cell r="L556">
            <v>30250</v>
          </cell>
          <cell r="M556" t="str">
            <v>Investment</v>
          </cell>
          <cell r="P556" t="str">
            <v>Kritika Bahadur</v>
          </cell>
          <cell r="Q556" t="str">
            <v>Kritika Bahadur</v>
          </cell>
          <cell r="R556" t="str">
            <v>Noida</v>
          </cell>
          <cell r="U556">
            <v>2</v>
          </cell>
          <cell r="V556" t="str">
            <v>Y</v>
          </cell>
          <cell r="W556" t="e">
            <v>#REF!</v>
          </cell>
          <cell r="X556" t="e">
            <v>#REF!</v>
          </cell>
          <cell r="Y556" t="str">
            <v>-</v>
          </cell>
          <cell r="AA556" t="e">
            <v>#REF!</v>
          </cell>
        </row>
        <row r="557">
          <cell r="A557">
            <v>9115268</v>
          </cell>
          <cell r="B557" t="str">
            <v>Mankind Pharma Ltd</v>
          </cell>
          <cell r="D557">
            <v>45127</v>
          </cell>
          <cell r="E557" t="str">
            <v>Delhi</v>
          </cell>
          <cell r="F557" t="str">
            <v>BIA+</v>
          </cell>
          <cell r="G557" t="str">
            <v>B2B</v>
          </cell>
          <cell r="H557" t="str">
            <v>Delhi</v>
          </cell>
          <cell r="I557">
            <v>0.33333333333333337</v>
          </cell>
          <cell r="J557">
            <v>9115268</v>
          </cell>
          <cell r="K557" t="str">
            <v>Mankind Pharma Ltd</v>
          </cell>
          <cell r="L557">
            <v>33333.333333333336</v>
          </cell>
          <cell r="M557" t="str">
            <v>Investment</v>
          </cell>
          <cell r="P557" t="str">
            <v>Rishab Prasad</v>
          </cell>
          <cell r="Q557" t="str">
            <v>Ravi Kala</v>
          </cell>
          <cell r="R557" t="str">
            <v>Delhi</v>
          </cell>
          <cell r="U557">
            <v>2</v>
          </cell>
          <cell r="V557" t="str">
            <v>Y</v>
          </cell>
          <cell r="W557" t="e">
            <v>#REF!</v>
          </cell>
          <cell r="X557" t="e">
            <v>#REF!</v>
          </cell>
          <cell r="Y557">
            <v>46113</v>
          </cell>
          <cell r="AA557" t="e">
            <v>#REF!</v>
          </cell>
        </row>
        <row r="558">
          <cell r="A558">
            <v>9115294</v>
          </cell>
          <cell r="B558" t="str">
            <v>MIQ Digital India Pvt Ltd</v>
          </cell>
          <cell r="D558">
            <v>45135</v>
          </cell>
          <cell r="E558" t="str">
            <v>Bangalore</v>
          </cell>
          <cell r="F558" t="str">
            <v>BIA+</v>
          </cell>
          <cell r="G558" t="str">
            <v>B2B</v>
          </cell>
          <cell r="H558" t="str">
            <v>Bangalore</v>
          </cell>
          <cell r="I558">
            <v>0.91666666666666674</v>
          </cell>
          <cell r="J558">
            <v>9115294</v>
          </cell>
          <cell r="K558" t="str">
            <v>Miq Digital India Private Limited</v>
          </cell>
          <cell r="L558">
            <v>91666.666666666672</v>
          </cell>
          <cell r="M558" t="str">
            <v>Investment</v>
          </cell>
          <cell r="P558" t="str">
            <v>Rahul R</v>
          </cell>
          <cell r="Q558" t="str">
            <v>Vineet Jose</v>
          </cell>
          <cell r="R558" t="str">
            <v>Bangalore-1</v>
          </cell>
          <cell r="U558">
            <v>3</v>
          </cell>
          <cell r="V558" t="str">
            <v>Y</v>
          </cell>
          <cell r="W558" t="e">
            <v>#REF!</v>
          </cell>
          <cell r="X558" t="e">
            <v>#REF!</v>
          </cell>
          <cell r="Y558" t="str">
            <v>-</v>
          </cell>
          <cell r="AA558" t="e">
            <v>#REF!</v>
          </cell>
        </row>
        <row r="559">
          <cell r="A559">
            <v>9115330</v>
          </cell>
          <cell r="B559" t="str">
            <v>Aqueralabs India Private Limited</v>
          </cell>
          <cell r="D559">
            <v>45131</v>
          </cell>
          <cell r="E559" t="str">
            <v>Bangalore</v>
          </cell>
          <cell r="F559" t="str">
            <v>BIA+</v>
          </cell>
          <cell r="G559" t="str">
            <v>B2B</v>
          </cell>
          <cell r="H559" t="str">
            <v>Bangalore</v>
          </cell>
          <cell r="I559">
            <v>0.41666666666666663</v>
          </cell>
          <cell r="J559">
            <v>9115330</v>
          </cell>
          <cell r="K559" t="str">
            <v>Aqueralabs India Private Limited</v>
          </cell>
          <cell r="L559">
            <v>41666.666666666664</v>
          </cell>
          <cell r="M559" t="str">
            <v>Investment</v>
          </cell>
          <cell r="P559" t="str">
            <v>Rahul R</v>
          </cell>
          <cell r="Q559" t="str">
            <v>Vineet Jose</v>
          </cell>
          <cell r="R559" t="str">
            <v>Bangalore-1</v>
          </cell>
          <cell r="U559">
            <v>4</v>
          </cell>
          <cell r="V559" t="str">
            <v>Y</v>
          </cell>
          <cell r="W559" t="e">
            <v>#REF!</v>
          </cell>
          <cell r="X559" t="e">
            <v>#REF!</v>
          </cell>
          <cell r="Y559" t="str">
            <v>-</v>
          </cell>
          <cell r="AA559" t="e">
            <v>#REF!</v>
          </cell>
        </row>
        <row r="560">
          <cell r="A560">
            <v>9115608</v>
          </cell>
          <cell r="B560" t="str">
            <v>Tavrohi Animation Pvt.Ltd</v>
          </cell>
          <cell r="D560">
            <v>45169</v>
          </cell>
          <cell r="E560" t="str">
            <v>Gurgaon</v>
          </cell>
          <cell r="F560" t="str">
            <v>MBIA</v>
          </cell>
          <cell r="G560" t="str">
            <v>B2B</v>
          </cell>
          <cell r="H560" t="str">
            <v>Gurgaon</v>
          </cell>
          <cell r="I560">
            <v>0.26666669999999998</v>
          </cell>
          <cell r="J560">
            <v>9115608</v>
          </cell>
          <cell r="K560" t="str">
            <v>Tavrohi Animation Private Limited</v>
          </cell>
          <cell r="L560">
            <v>26666.67</v>
          </cell>
          <cell r="M560" t="str">
            <v>Investment</v>
          </cell>
          <cell r="P560" t="str">
            <v>Lakshay Madan</v>
          </cell>
          <cell r="Q560" t="str">
            <v>Rajeev Misra</v>
          </cell>
          <cell r="R560" t="str">
            <v>Gurgaon</v>
          </cell>
          <cell r="U560">
            <v>2</v>
          </cell>
          <cell r="V560" t="str">
            <v>Y</v>
          </cell>
          <cell r="W560" t="e">
            <v>#REF!</v>
          </cell>
          <cell r="X560" t="e">
            <v>#REF!</v>
          </cell>
          <cell r="Y560" t="str">
            <v>-</v>
          </cell>
          <cell r="AA560" t="e">
            <v>#REF!</v>
          </cell>
        </row>
        <row r="561">
          <cell r="A561">
            <v>603370</v>
          </cell>
          <cell r="B561" t="str">
            <v>Credvest India Private Limited</v>
          </cell>
          <cell r="D561">
            <v>45735</v>
          </cell>
          <cell r="E561" t="str">
            <v>Bangalore</v>
          </cell>
          <cell r="F561" t="str">
            <v>SD Wan</v>
          </cell>
          <cell r="G561" t="str">
            <v>Spectra IT</v>
          </cell>
          <cell r="H561" t="str">
            <v>Bangalore</v>
          </cell>
          <cell r="I561">
            <v>0.17499999999999999</v>
          </cell>
          <cell r="J561">
            <v>9115802</v>
          </cell>
          <cell r="K561" t="str">
            <v>Credvest India Private Limited</v>
          </cell>
          <cell r="L561">
            <v>74000</v>
          </cell>
          <cell r="M561" t="str">
            <v>Investment</v>
          </cell>
          <cell r="P561" t="str">
            <v>Rahul R</v>
          </cell>
          <cell r="Q561" t="str">
            <v>Vineet Jose</v>
          </cell>
          <cell r="R561" t="str">
            <v>Bangalore-1</v>
          </cell>
          <cell r="U561">
            <v>4</v>
          </cell>
          <cell r="V561" t="str">
            <v>Y</v>
          </cell>
          <cell r="W561" t="e">
            <v>#REF!</v>
          </cell>
          <cell r="X561" t="e">
            <v>#REF!</v>
          </cell>
          <cell r="Y561" t="str">
            <v>-</v>
          </cell>
          <cell r="AA561" t="e">
            <v>#REF!</v>
          </cell>
        </row>
        <row r="562">
          <cell r="A562">
            <v>7000178</v>
          </cell>
          <cell r="B562" t="str">
            <v>Rhythm Hospitality Pvt. Ltd.</v>
          </cell>
          <cell r="D562">
            <v>45246</v>
          </cell>
          <cell r="E562" t="str">
            <v>Gurgaon</v>
          </cell>
          <cell r="F562" t="str">
            <v>Voice</v>
          </cell>
          <cell r="G562" t="str">
            <v>B2B</v>
          </cell>
          <cell r="H562" t="str">
            <v>Gurgaon</v>
          </cell>
          <cell r="I562">
            <v>0.08</v>
          </cell>
          <cell r="J562">
            <v>9116167</v>
          </cell>
          <cell r="K562" t="str">
            <v>Rhythm Hospitality Private Limited</v>
          </cell>
          <cell r="L562">
            <v>39666.666666666672</v>
          </cell>
          <cell r="M562" t="str">
            <v>Investment</v>
          </cell>
          <cell r="P562" t="str">
            <v>Lakshay Madan</v>
          </cell>
          <cell r="Q562" t="str">
            <v>Rajeev Misra</v>
          </cell>
          <cell r="R562" t="str">
            <v>Gurgaon</v>
          </cell>
          <cell r="U562">
            <v>1</v>
          </cell>
          <cell r="V562" t="str">
            <v>Y</v>
          </cell>
          <cell r="W562" t="e">
            <v>#REF!</v>
          </cell>
          <cell r="X562" t="e">
            <v>#REF!</v>
          </cell>
          <cell r="Y562" t="str">
            <v>-</v>
          </cell>
          <cell r="AA562" t="e">
            <v>#REF!</v>
          </cell>
        </row>
        <row r="563">
          <cell r="A563">
            <v>9022174</v>
          </cell>
          <cell r="B563" t="str">
            <v>Privue Builders Private Limited</v>
          </cell>
          <cell r="D563">
            <v>45649</v>
          </cell>
          <cell r="E563" t="str">
            <v>Gurgaon</v>
          </cell>
          <cell r="F563" t="str">
            <v>MBIA</v>
          </cell>
          <cell r="G563" t="str">
            <v>B2B</v>
          </cell>
          <cell r="H563" t="str">
            <v>Gurgaon</v>
          </cell>
          <cell r="I563">
            <v>0.23333333333333331</v>
          </cell>
          <cell r="J563">
            <v>9116214</v>
          </cell>
          <cell r="K563" t="str">
            <v>Privue Builders Private Limited</v>
          </cell>
          <cell r="L563">
            <v>32083.333333333332</v>
          </cell>
          <cell r="M563" t="str">
            <v>Investment</v>
          </cell>
          <cell r="P563" t="str">
            <v>Syed Sadique Hussain</v>
          </cell>
          <cell r="Q563" t="str">
            <v>Rajeev Misra</v>
          </cell>
          <cell r="R563" t="str">
            <v>Gurgaon</v>
          </cell>
          <cell r="U563">
            <v>0</v>
          </cell>
          <cell r="V563" t="str">
            <v>N</v>
          </cell>
          <cell r="W563" t="e">
            <v>#REF!</v>
          </cell>
          <cell r="X563" t="e">
            <v>#REF!</v>
          </cell>
          <cell r="Y563" t="str">
            <v>-</v>
          </cell>
          <cell r="AA563" t="e">
            <v>#REF!</v>
          </cell>
        </row>
        <row r="564">
          <cell r="A564">
            <v>9116516</v>
          </cell>
          <cell r="B564" t="str">
            <v>Innovation Technology By Design Pvt Ltd</v>
          </cell>
          <cell r="D564">
            <v>45192</v>
          </cell>
          <cell r="E564" t="str">
            <v>NOIDA</v>
          </cell>
          <cell r="F564" t="str">
            <v>BIA+</v>
          </cell>
          <cell r="G564" t="str">
            <v>B2B</v>
          </cell>
          <cell r="H564" t="str">
            <v>NOIDA</v>
          </cell>
          <cell r="I564">
            <v>0.47</v>
          </cell>
          <cell r="J564">
            <v>9116516</v>
          </cell>
          <cell r="K564" t="str">
            <v>Innovation Technology By Design Private Limited</v>
          </cell>
          <cell r="L564">
            <v>47000</v>
          </cell>
          <cell r="M564" t="str">
            <v>Investment</v>
          </cell>
          <cell r="P564" t="str">
            <v>Mithilesh Vishwakarma</v>
          </cell>
          <cell r="Q564" t="str">
            <v>Kritika Bahadur</v>
          </cell>
          <cell r="R564" t="str">
            <v>Noida</v>
          </cell>
          <cell r="U564">
            <v>1</v>
          </cell>
          <cell r="V564" t="str">
            <v>Y</v>
          </cell>
          <cell r="W564" t="e">
            <v>#REF!</v>
          </cell>
          <cell r="X564" t="e">
            <v>#REF!</v>
          </cell>
          <cell r="Y564" t="str">
            <v>-</v>
          </cell>
          <cell r="AA564" t="e">
            <v>#REF!</v>
          </cell>
        </row>
        <row r="565">
          <cell r="A565">
            <v>9116751</v>
          </cell>
          <cell r="B565" t="str">
            <v>InterGlobe Aviation Limited</v>
          </cell>
          <cell r="D565">
            <v>45188</v>
          </cell>
          <cell r="E565" t="str">
            <v>Gurgaon</v>
          </cell>
          <cell r="F565" t="str">
            <v>BIA+</v>
          </cell>
          <cell r="G565" t="str">
            <v>B2B</v>
          </cell>
          <cell r="H565" t="str">
            <v>Gurgaon</v>
          </cell>
          <cell r="I565">
            <v>1.1666666666666667</v>
          </cell>
          <cell r="J565">
            <v>9116751</v>
          </cell>
          <cell r="K565" t="str">
            <v>Interglobe Aviation Limited</v>
          </cell>
          <cell r="L565">
            <v>134166.66666666669</v>
          </cell>
          <cell r="M565" t="str">
            <v>Relationship</v>
          </cell>
          <cell r="P565" t="str">
            <v>Syed Sadique Hussain</v>
          </cell>
          <cell r="Q565" t="str">
            <v>Rajeev Misra</v>
          </cell>
          <cell r="R565" t="str">
            <v>Gurgaon</v>
          </cell>
          <cell r="U565">
            <v>3</v>
          </cell>
          <cell r="V565" t="str">
            <v>Y</v>
          </cell>
          <cell r="W565" t="e">
            <v>#REF!</v>
          </cell>
          <cell r="X565" t="e">
            <v>#REF!</v>
          </cell>
          <cell r="Y565" t="str">
            <v>-</v>
          </cell>
          <cell r="AA565" t="e">
            <v>#REF!</v>
          </cell>
        </row>
        <row r="566">
          <cell r="A566">
            <v>9116953</v>
          </cell>
          <cell r="B566" t="str">
            <v>Oodles Technologies Private Limited</v>
          </cell>
          <cell r="D566">
            <v>45176</v>
          </cell>
          <cell r="E566" t="str">
            <v>Gurgaon</v>
          </cell>
          <cell r="F566" t="str">
            <v>BIA+</v>
          </cell>
          <cell r="G566" t="str">
            <v>B2B</v>
          </cell>
          <cell r="H566" t="str">
            <v>Gurgaon</v>
          </cell>
          <cell r="I566">
            <v>0.44166666666666665</v>
          </cell>
          <cell r="J566">
            <v>9116953</v>
          </cell>
          <cell r="K566" t="str">
            <v>Oodles Technologies Private Limited</v>
          </cell>
          <cell r="L566">
            <v>58333.333333333328</v>
          </cell>
          <cell r="M566" t="str">
            <v>Investment</v>
          </cell>
          <cell r="P566" t="str">
            <v>Syed Sadique Hussain</v>
          </cell>
          <cell r="Q566" t="str">
            <v>Rajeev Misra</v>
          </cell>
          <cell r="R566" t="str">
            <v>Gurgaon</v>
          </cell>
          <cell r="U566">
            <v>3</v>
          </cell>
          <cell r="V566" t="str">
            <v>Y</v>
          </cell>
          <cell r="W566" t="e">
            <v>#REF!</v>
          </cell>
          <cell r="X566" t="e">
            <v>#REF!</v>
          </cell>
          <cell r="Y566" t="str">
            <v>-</v>
          </cell>
          <cell r="AA566" t="e">
            <v>#REF!</v>
          </cell>
        </row>
        <row r="567">
          <cell r="A567">
            <v>9116991</v>
          </cell>
          <cell r="B567" t="str">
            <v>VCommission Media Private Limited</v>
          </cell>
          <cell r="D567">
            <v>45748</v>
          </cell>
          <cell r="E567" t="str">
            <v>Gurgaon</v>
          </cell>
          <cell r="F567" t="str">
            <v>BIA+</v>
          </cell>
          <cell r="G567" t="str">
            <v>B2B</v>
          </cell>
          <cell r="H567" t="str">
            <v>Gurgaon</v>
          </cell>
          <cell r="I567">
            <v>0.41666666666666663</v>
          </cell>
          <cell r="J567">
            <v>9116991</v>
          </cell>
          <cell r="K567" t="str">
            <v>Vcommission Media Private Limited</v>
          </cell>
          <cell r="L567">
            <v>41666.666666666664</v>
          </cell>
          <cell r="M567" t="str">
            <v>Investment</v>
          </cell>
          <cell r="P567" t="str">
            <v>Lakshay Madan</v>
          </cell>
          <cell r="Q567" t="str">
            <v>Rajeev Misra</v>
          </cell>
          <cell r="R567" t="str">
            <v>Gurgaon</v>
          </cell>
          <cell r="U567">
            <v>2</v>
          </cell>
          <cell r="V567" t="str">
            <v>Y</v>
          </cell>
          <cell r="W567" t="e">
            <v>#REF!</v>
          </cell>
          <cell r="X567" t="e">
            <v>#REF!</v>
          </cell>
          <cell r="Y567" t="str">
            <v>-</v>
          </cell>
          <cell r="AA567" t="e">
            <v>#REF!</v>
          </cell>
        </row>
        <row r="568">
          <cell r="A568">
            <v>9117060</v>
          </cell>
          <cell r="B568" t="str">
            <v>Veeda Clinical Research Limited</v>
          </cell>
          <cell r="D568">
            <v>45178</v>
          </cell>
          <cell r="E568" t="str">
            <v>Bangalore</v>
          </cell>
          <cell r="F568" t="str">
            <v>BIA+</v>
          </cell>
          <cell r="G568" t="str">
            <v>B2B</v>
          </cell>
          <cell r="H568" t="str">
            <v>Bangalore</v>
          </cell>
          <cell r="I568">
            <v>0.3</v>
          </cell>
          <cell r="J568">
            <v>9117060</v>
          </cell>
          <cell r="K568" t="str">
            <v>Veeda Clinical Research Limited</v>
          </cell>
          <cell r="L568">
            <v>30000</v>
          </cell>
          <cell r="M568" t="str">
            <v>Investment</v>
          </cell>
          <cell r="P568" t="str">
            <v>Rahul R</v>
          </cell>
          <cell r="Q568" t="str">
            <v>Vineet Jose</v>
          </cell>
          <cell r="R568" t="str">
            <v>Bangalore-1</v>
          </cell>
          <cell r="U568">
            <v>2</v>
          </cell>
          <cell r="V568" t="str">
            <v>Y</v>
          </cell>
          <cell r="W568" t="e">
            <v>#REF!</v>
          </cell>
          <cell r="X568" t="e">
            <v>#REF!</v>
          </cell>
          <cell r="Y568" t="str">
            <v>-</v>
          </cell>
          <cell r="AA568" t="e">
            <v>#REF!</v>
          </cell>
        </row>
        <row r="569">
          <cell r="A569">
            <v>9117126</v>
          </cell>
          <cell r="B569" t="str">
            <v>Cyient DLM Limited</v>
          </cell>
          <cell r="D569">
            <v>45204</v>
          </cell>
          <cell r="E569" t="str">
            <v>Bangalore</v>
          </cell>
          <cell r="F569" t="str">
            <v>BIA+</v>
          </cell>
          <cell r="G569" t="str">
            <v>B2B</v>
          </cell>
          <cell r="H569" t="str">
            <v>Bangalore</v>
          </cell>
          <cell r="I569">
            <v>0.30833333333333335</v>
          </cell>
          <cell r="J569">
            <v>9117126</v>
          </cell>
          <cell r="K569" t="str">
            <v>Cyient Dlm Limited</v>
          </cell>
          <cell r="L569">
            <v>30833.333333333332</v>
          </cell>
          <cell r="M569" t="str">
            <v>Investment</v>
          </cell>
          <cell r="P569" t="str">
            <v>Punganuru Shanmugam</v>
          </cell>
          <cell r="Q569" t="str">
            <v>Biswa Ranjan Behera</v>
          </cell>
          <cell r="R569" t="str">
            <v>Bangalore-2</v>
          </cell>
          <cell r="U569">
            <v>2</v>
          </cell>
          <cell r="V569" t="str">
            <v>Y</v>
          </cell>
          <cell r="W569" t="e">
            <v>#REF!</v>
          </cell>
          <cell r="X569" t="e">
            <v>#REF!</v>
          </cell>
          <cell r="Y569" t="str">
            <v>-</v>
          </cell>
          <cell r="AA569" t="e">
            <v>#REF!</v>
          </cell>
        </row>
        <row r="570">
          <cell r="A570">
            <v>9117505</v>
          </cell>
          <cell r="B570" t="str">
            <v>HAB pharmaceuticals &amp;amp; Research Ltd.</v>
          </cell>
          <cell r="D570">
            <v>45208</v>
          </cell>
          <cell r="E570" t="str">
            <v>Mumbai</v>
          </cell>
          <cell r="F570" t="str">
            <v>MBIA</v>
          </cell>
          <cell r="G570" t="str">
            <v>B2B</v>
          </cell>
          <cell r="H570" t="str">
            <v>Mumbai</v>
          </cell>
          <cell r="I570">
            <v>0.32916666666666666</v>
          </cell>
          <cell r="J570">
            <v>9117505</v>
          </cell>
          <cell r="K570" t="str">
            <v>Hab Pharmaceuticals And Amp; Research Ltd</v>
          </cell>
          <cell r="L570">
            <v>32916.666666666664</v>
          </cell>
          <cell r="M570" t="str">
            <v>Investment</v>
          </cell>
          <cell r="P570" t="str">
            <v>Nilesh Madhuker Zodape</v>
          </cell>
          <cell r="Q570" t="str">
            <v>Vineet Garg</v>
          </cell>
          <cell r="R570" t="str">
            <v>Mumbai</v>
          </cell>
          <cell r="U570">
            <v>2</v>
          </cell>
          <cell r="V570" t="str">
            <v>Y</v>
          </cell>
          <cell r="W570" t="e">
            <v>#REF!</v>
          </cell>
          <cell r="X570" t="e">
            <v>#REF!</v>
          </cell>
          <cell r="Y570" t="str">
            <v>-</v>
          </cell>
          <cell r="AA570" t="e">
            <v>#REF!</v>
          </cell>
        </row>
        <row r="571">
          <cell r="A571">
            <v>9118039</v>
          </cell>
          <cell r="B571" t="str">
            <v>Biotechnology Industry Research Assistance Council</v>
          </cell>
          <cell r="D571">
            <v>45210</v>
          </cell>
          <cell r="E571" t="str">
            <v>Delhi</v>
          </cell>
          <cell r="F571" t="str">
            <v>BIA+</v>
          </cell>
          <cell r="G571" t="str">
            <v>B2B</v>
          </cell>
          <cell r="H571" t="str">
            <v>Delhi</v>
          </cell>
          <cell r="I571">
            <v>0.52083333333333337</v>
          </cell>
          <cell r="J571">
            <v>9118039</v>
          </cell>
          <cell r="K571" t="str">
            <v>Biotechnology Industry Research Assistance Council</v>
          </cell>
          <cell r="L571">
            <v>87166.333333333343</v>
          </cell>
          <cell r="M571" t="str">
            <v>Investment</v>
          </cell>
          <cell r="P571" t="str">
            <v>Bijendra Singh</v>
          </cell>
          <cell r="Q571" t="str">
            <v>Ravi Kala</v>
          </cell>
          <cell r="R571" t="str">
            <v>Delhi</v>
          </cell>
          <cell r="U571">
            <v>4</v>
          </cell>
          <cell r="V571" t="str">
            <v>Y</v>
          </cell>
          <cell r="W571" t="e">
            <v>#REF!</v>
          </cell>
          <cell r="X571" t="e">
            <v>#REF!</v>
          </cell>
          <cell r="Y571" t="str">
            <v>-</v>
          </cell>
          <cell r="AA571" t="e">
            <v>#REF!</v>
          </cell>
        </row>
        <row r="572">
          <cell r="A572">
            <v>9118053</v>
          </cell>
          <cell r="B572" t="str">
            <v>All India Congress Committee</v>
          </cell>
          <cell r="D572">
            <v>45239</v>
          </cell>
          <cell r="E572" t="str">
            <v>Delhi</v>
          </cell>
          <cell r="F572" t="str">
            <v>MBIA</v>
          </cell>
          <cell r="G572" t="str">
            <v>B2B</v>
          </cell>
          <cell r="H572" t="str">
            <v>Delhi</v>
          </cell>
          <cell r="I572">
            <v>0.875</v>
          </cell>
          <cell r="J572">
            <v>9118053</v>
          </cell>
          <cell r="K572" t="str">
            <v>Populous Design India Private Limited</v>
          </cell>
          <cell r="L572">
            <v>87500</v>
          </cell>
          <cell r="M572" t="str">
            <v>Investment</v>
          </cell>
          <cell r="P572" t="str">
            <v>Bijendra Singh</v>
          </cell>
          <cell r="Q572" t="str">
            <v>Ravi Kala</v>
          </cell>
          <cell r="R572" t="str">
            <v>Delhi</v>
          </cell>
          <cell r="U572">
            <v>2</v>
          </cell>
          <cell r="V572" t="str">
            <v>Y</v>
          </cell>
          <cell r="W572" t="e">
            <v>#REF!</v>
          </cell>
          <cell r="X572" t="e">
            <v>#REF!</v>
          </cell>
          <cell r="Y572" t="str">
            <v>-</v>
          </cell>
          <cell r="AA572" t="e">
            <v>#REF!</v>
          </cell>
        </row>
        <row r="573">
          <cell r="A573">
            <v>2347529</v>
          </cell>
          <cell r="B573" t="str">
            <v>WTF Global Private Limited</v>
          </cell>
          <cell r="D573">
            <v>45618</v>
          </cell>
          <cell r="E573" t="str">
            <v>Bangalore</v>
          </cell>
          <cell r="F573" t="str">
            <v>BBB</v>
          </cell>
          <cell r="G573" t="str">
            <v>B2C</v>
          </cell>
          <cell r="H573" t="str">
            <v>Bangalore</v>
          </cell>
          <cell r="I573">
            <v>0.11142000000000001</v>
          </cell>
          <cell r="J573">
            <v>9118265</v>
          </cell>
          <cell r="K573" t="str">
            <v>Zerodha Broking Limited</v>
          </cell>
          <cell r="L573">
            <v>169784</v>
          </cell>
          <cell r="M573" t="str">
            <v>Relationship</v>
          </cell>
          <cell r="P573" t="str">
            <v>Punganuru Shanmugam</v>
          </cell>
          <cell r="Q573" t="str">
            <v>Biswa Ranjan Behera</v>
          </cell>
          <cell r="R573" t="str">
            <v>Bangalore-2</v>
          </cell>
          <cell r="U573">
            <v>2</v>
          </cell>
          <cell r="V573" t="str">
            <v>Y</v>
          </cell>
          <cell r="W573" t="e">
            <v>#REF!</v>
          </cell>
          <cell r="X573" t="e">
            <v>#REF!</v>
          </cell>
          <cell r="Y573" t="str">
            <v>-</v>
          </cell>
          <cell r="AA573" t="e">
            <v>#REF!</v>
          </cell>
        </row>
        <row r="574">
          <cell r="A574">
            <v>9118524</v>
          </cell>
          <cell r="B574" t="str">
            <v>Tata Asset Management Private Limited</v>
          </cell>
          <cell r="D574">
            <v>45232</v>
          </cell>
          <cell r="E574" t="str">
            <v>Mumbai</v>
          </cell>
          <cell r="F574" t="str">
            <v>BIA+</v>
          </cell>
          <cell r="G574" t="str">
            <v>B2B</v>
          </cell>
          <cell r="H574" t="str">
            <v>Mumbai</v>
          </cell>
          <cell r="I574">
            <v>0.2</v>
          </cell>
          <cell r="J574">
            <v>9118524</v>
          </cell>
          <cell r="K574" t="str">
            <v>Tata Asset Management Private Limited</v>
          </cell>
          <cell r="L574">
            <v>92083.333333333328</v>
          </cell>
          <cell r="M574" t="str">
            <v>Investment</v>
          </cell>
          <cell r="P574" t="str">
            <v>Nilesh Madhuker Zodape</v>
          </cell>
          <cell r="Q574" t="str">
            <v>Vineet Garg</v>
          </cell>
          <cell r="R574" t="str">
            <v>Mumbai</v>
          </cell>
          <cell r="U574">
            <v>7</v>
          </cell>
          <cell r="V574" t="str">
            <v>Y</v>
          </cell>
          <cell r="W574" t="e">
            <v>#REF!</v>
          </cell>
          <cell r="X574" t="e">
            <v>#REF!</v>
          </cell>
          <cell r="Y574" t="str">
            <v>-</v>
          </cell>
          <cell r="AA574" t="e">
            <v>#REF!</v>
          </cell>
        </row>
        <row r="575">
          <cell r="A575">
            <v>9026755</v>
          </cell>
          <cell r="B575" t="str">
            <v>Network 18 Media &amp; Investments Limited</v>
          </cell>
          <cell r="D575">
            <v>45413</v>
          </cell>
          <cell r="E575" t="str">
            <v>Mumbai</v>
          </cell>
          <cell r="F575" t="str">
            <v>Media</v>
          </cell>
          <cell r="G575" t="str">
            <v>B2B</v>
          </cell>
          <cell r="H575" t="str">
            <v>Mumbai</v>
          </cell>
          <cell r="I575">
            <v>1.9</v>
          </cell>
          <cell r="J575">
            <v>9118941</v>
          </cell>
          <cell r="K575" t="str">
            <v>Network 18 Media And Investments Limited</v>
          </cell>
          <cell r="L575">
            <v>572499.99999999988</v>
          </cell>
          <cell r="M575" t="str">
            <v>Relationship</v>
          </cell>
          <cell r="P575" t="str">
            <v>Paritosh Swaroop Saxena</v>
          </cell>
          <cell r="Q575" t="str">
            <v>Paritosh Swaroop Saxena</v>
          </cell>
          <cell r="R575" t="str">
            <v>Media</v>
          </cell>
          <cell r="U575">
            <v>0</v>
          </cell>
          <cell r="V575" t="str">
            <v>N</v>
          </cell>
          <cell r="W575" t="e">
            <v>#REF!</v>
          </cell>
          <cell r="X575" t="e">
            <v>#REF!</v>
          </cell>
          <cell r="Y575" t="str">
            <v>-</v>
          </cell>
          <cell r="AA575" t="e">
            <v>#REF!</v>
          </cell>
        </row>
        <row r="576">
          <cell r="A576">
            <v>9119013</v>
          </cell>
          <cell r="B576" t="str">
            <v>HLL Infra Tech Services Limited</v>
          </cell>
          <cell r="D576">
            <v>45307</v>
          </cell>
          <cell r="E576" t="str">
            <v>NOIDA</v>
          </cell>
          <cell r="F576" t="str">
            <v>BIA+</v>
          </cell>
          <cell r="G576" t="str">
            <v>B2B</v>
          </cell>
          <cell r="H576" t="str">
            <v>NOIDA</v>
          </cell>
          <cell r="I576">
            <v>0.46666666666666662</v>
          </cell>
          <cell r="J576">
            <v>9119013</v>
          </cell>
          <cell r="K576" t="str">
            <v>Hll Infra Tech Services Limited</v>
          </cell>
          <cell r="L576">
            <v>46666.666666666664</v>
          </cell>
          <cell r="M576" t="str">
            <v>Investment</v>
          </cell>
          <cell r="P576" t="str">
            <v>Mithilesh Vishwakarma</v>
          </cell>
          <cell r="Q576" t="str">
            <v>Kritika Bahadur</v>
          </cell>
          <cell r="R576" t="str">
            <v>Noida</v>
          </cell>
          <cell r="U576">
            <v>0</v>
          </cell>
          <cell r="V576" t="str">
            <v>N</v>
          </cell>
          <cell r="W576" t="e">
            <v>#REF!</v>
          </cell>
          <cell r="X576" t="e">
            <v>#REF!</v>
          </cell>
          <cell r="Y576" t="str">
            <v>-</v>
          </cell>
          <cell r="AA576" t="e">
            <v>#REF!</v>
          </cell>
        </row>
        <row r="577">
          <cell r="A577">
            <v>9119368</v>
          </cell>
          <cell r="B577" t="str">
            <v>Madura Coats Private Limited</v>
          </cell>
          <cell r="D577">
            <v>45292</v>
          </cell>
          <cell r="E577" t="str">
            <v>Bangalore</v>
          </cell>
          <cell r="F577" t="str">
            <v>BIA+</v>
          </cell>
          <cell r="G577" t="str">
            <v>B2B</v>
          </cell>
          <cell r="H577" t="str">
            <v>Bangalore</v>
          </cell>
          <cell r="I577">
            <v>0.60416666666666663</v>
          </cell>
          <cell r="J577">
            <v>9119368</v>
          </cell>
          <cell r="K577" t="str">
            <v>Madura Coats Private Limited</v>
          </cell>
          <cell r="L577">
            <v>60416.666666666664</v>
          </cell>
          <cell r="M577" t="str">
            <v>Investment</v>
          </cell>
          <cell r="P577" t="str">
            <v>Rahul R</v>
          </cell>
          <cell r="Q577" t="str">
            <v>Vineet Jose</v>
          </cell>
          <cell r="R577" t="str">
            <v>Bangalore-1</v>
          </cell>
          <cell r="U577">
            <v>2</v>
          </cell>
          <cell r="V577" t="str">
            <v>Y</v>
          </cell>
          <cell r="W577" t="e">
            <v>#REF!</v>
          </cell>
          <cell r="X577" t="e">
            <v>#REF!</v>
          </cell>
          <cell r="Y577" t="str">
            <v>-</v>
          </cell>
          <cell r="AA577" t="e">
            <v>#REF!</v>
          </cell>
        </row>
        <row r="578">
          <cell r="A578">
            <v>9119656</v>
          </cell>
          <cell r="B578" t="str">
            <v>Intelliteach Offshore Private Limited</v>
          </cell>
          <cell r="D578">
            <v>45282</v>
          </cell>
          <cell r="E578" t="str">
            <v>Others</v>
          </cell>
          <cell r="F578" t="str">
            <v>MBIA</v>
          </cell>
          <cell r="G578" t="str">
            <v>B2B</v>
          </cell>
          <cell r="H578" t="str">
            <v>Others</v>
          </cell>
          <cell r="I578">
            <v>0.36666666666666664</v>
          </cell>
          <cell r="J578">
            <v>9119656</v>
          </cell>
          <cell r="K578" t="str">
            <v>Intelliteach Offshore Private Limited</v>
          </cell>
          <cell r="L578">
            <v>192916.66666666666</v>
          </cell>
          <cell r="M578" t="str">
            <v>Relationship</v>
          </cell>
          <cell r="P578" t="str">
            <v>Nilesh Madhuker Zodape</v>
          </cell>
          <cell r="Q578" t="str">
            <v>Vineet Garg</v>
          </cell>
          <cell r="R578" t="str">
            <v>Mumbai</v>
          </cell>
          <cell r="U578">
            <v>3</v>
          </cell>
          <cell r="V578" t="str">
            <v>Y</v>
          </cell>
          <cell r="W578" t="e">
            <v>#REF!</v>
          </cell>
          <cell r="X578" t="e">
            <v>#REF!</v>
          </cell>
          <cell r="Y578" t="str">
            <v>-</v>
          </cell>
          <cell r="AA578" t="e">
            <v>#REF!</v>
          </cell>
        </row>
        <row r="579">
          <cell r="A579">
            <v>9119874</v>
          </cell>
          <cell r="B579" t="str">
            <v>Mathisys Quantcap LLP</v>
          </cell>
          <cell r="D579">
            <v>45320</v>
          </cell>
          <cell r="E579" t="str">
            <v>Gurgaon</v>
          </cell>
          <cell r="F579" t="str">
            <v>BIA+</v>
          </cell>
          <cell r="G579" t="str">
            <v>B2B</v>
          </cell>
          <cell r="H579" t="str">
            <v>Gurgaon</v>
          </cell>
          <cell r="I579">
            <v>0.58750000000000002</v>
          </cell>
          <cell r="J579">
            <v>9119874</v>
          </cell>
          <cell r="K579" t="str">
            <v>Mathisys Quantcap Llp</v>
          </cell>
          <cell r="L579">
            <v>117500</v>
          </cell>
          <cell r="M579" t="str">
            <v>Relationship</v>
          </cell>
          <cell r="P579" t="str">
            <v>Adarsh Kumar</v>
          </cell>
          <cell r="Q579" t="str">
            <v>Rajeev Misra</v>
          </cell>
          <cell r="R579" t="str">
            <v>Gurgaon</v>
          </cell>
          <cell r="U579">
            <v>1</v>
          </cell>
          <cell r="V579" t="str">
            <v>Y</v>
          </cell>
          <cell r="W579" t="e">
            <v>#REF!</v>
          </cell>
          <cell r="X579" t="e">
            <v>#REF!</v>
          </cell>
          <cell r="Y579" t="str">
            <v>-</v>
          </cell>
          <cell r="AA579" t="e">
            <v>#REF!</v>
          </cell>
        </row>
        <row r="580">
          <cell r="A580">
            <v>9119913</v>
          </cell>
          <cell r="B580" t="str">
            <v>Vendasta Technology India Private Limited</v>
          </cell>
          <cell r="D580">
            <v>45310</v>
          </cell>
          <cell r="E580" t="str">
            <v>Chennai</v>
          </cell>
          <cell r="F580" t="str">
            <v>BIA+</v>
          </cell>
          <cell r="G580" t="str">
            <v>B2B</v>
          </cell>
          <cell r="H580" t="str">
            <v>Chennai</v>
          </cell>
          <cell r="I580">
            <v>0.46666666666666662</v>
          </cell>
          <cell r="J580">
            <v>9119913</v>
          </cell>
          <cell r="K580" t="str">
            <v>Vendasta Technology India Private Limited</v>
          </cell>
          <cell r="L580">
            <v>46666.666666666664</v>
          </cell>
          <cell r="M580" t="str">
            <v>Investment</v>
          </cell>
          <cell r="P580" t="str">
            <v>Saranya R</v>
          </cell>
          <cell r="Q580" t="str">
            <v>Vineet Jose</v>
          </cell>
          <cell r="R580" t="str">
            <v>Bangalore-1</v>
          </cell>
          <cell r="U580">
            <v>2</v>
          </cell>
          <cell r="V580" t="str">
            <v>Y</v>
          </cell>
          <cell r="W580" t="e">
            <v>#REF!</v>
          </cell>
          <cell r="X580" t="e">
            <v>#REF!</v>
          </cell>
          <cell r="Y580" t="str">
            <v>-</v>
          </cell>
          <cell r="AA580" t="e">
            <v>#REF!</v>
          </cell>
        </row>
        <row r="581">
          <cell r="A581">
            <v>9119956</v>
          </cell>
          <cell r="B581" t="str">
            <v>Flick2Know Technologies Private Limited</v>
          </cell>
          <cell r="D581">
            <v>45287</v>
          </cell>
          <cell r="E581" t="str">
            <v>Gurgaon</v>
          </cell>
          <cell r="F581" t="str">
            <v>BIA+</v>
          </cell>
          <cell r="G581" t="str">
            <v>B2B</v>
          </cell>
          <cell r="H581" t="str">
            <v>Gurgaon</v>
          </cell>
          <cell r="I581">
            <v>0.51249999999999996</v>
          </cell>
          <cell r="J581">
            <v>9119956</v>
          </cell>
          <cell r="K581" t="str">
            <v>Flick2Know Technologies Private Limited</v>
          </cell>
          <cell r="L581">
            <v>98750</v>
          </cell>
          <cell r="M581" t="str">
            <v>Investment</v>
          </cell>
          <cell r="P581" t="str">
            <v>Adarsh Kumar</v>
          </cell>
          <cell r="Q581" t="str">
            <v>Rajeev Misra</v>
          </cell>
          <cell r="R581" t="str">
            <v>Gurgaon</v>
          </cell>
          <cell r="U581">
            <v>2</v>
          </cell>
          <cell r="V581" t="str">
            <v>Y</v>
          </cell>
          <cell r="W581" t="e">
            <v>#REF!</v>
          </cell>
          <cell r="X581" t="e">
            <v>#REF!</v>
          </cell>
          <cell r="Y581" t="str">
            <v>-</v>
          </cell>
          <cell r="AA581" t="e">
            <v>#REF!</v>
          </cell>
        </row>
        <row r="582">
          <cell r="A582">
            <v>9128108</v>
          </cell>
          <cell r="B582" t="str">
            <v>Skn .Haryana City Gas Distribution Private Limited</v>
          </cell>
          <cell r="D582">
            <v>45645</v>
          </cell>
          <cell r="E582" t="str">
            <v>Gurgaon</v>
          </cell>
          <cell r="F582" t="str">
            <v>BIA+</v>
          </cell>
          <cell r="G582" t="str">
            <v>B2B</v>
          </cell>
          <cell r="H582" t="str">
            <v>Gurgaon</v>
          </cell>
          <cell r="I582">
            <v>0.41666666666666663</v>
          </cell>
          <cell r="J582">
            <v>9120042</v>
          </cell>
          <cell r="K582" t="str">
            <v>Skn Haryana City Gas Distribution Private Limited</v>
          </cell>
          <cell r="L582">
            <v>41666.666666666664</v>
          </cell>
          <cell r="M582" t="str">
            <v>Investment</v>
          </cell>
          <cell r="P582" t="str">
            <v>Syed Sadique Hussain</v>
          </cell>
          <cell r="Q582" t="str">
            <v>Rajeev Misra</v>
          </cell>
          <cell r="R582" t="str">
            <v>Gurgaon</v>
          </cell>
          <cell r="U582">
            <v>3</v>
          </cell>
          <cell r="V582" t="str">
            <v>Y</v>
          </cell>
          <cell r="W582" t="e">
            <v>#REF!</v>
          </cell>
          <cell r="X582" t="e">
            <v>#REF!</v>
          </cell>
          <cell r="Y582" t="str">
            <v>-</v>
          </cell>
          <cell r="AA582" t="e">
            <v>#REF!</v>
          </cell>
        </row>
        <row r="583">
          <cell r="A583">
            <v>9120077</v>
          </cell>
          <cell r="B583" t="str">
            <v>Laurus Bio Private Limited</v>
          </cell>
          <cell r="D583">
            <v>45297</v>
          </cell>
          <cell r="E583" t="str">
            <v>Bangalore</v>
          </cell>
          <cell r="F583" t="str">
            <v>BIA+</v>
          </cell>
          <cell r="G583" t="str">
            <v>B2B</v>
          </cell>
          <cell r="H583" t="str">
            <v>Bangalore</v>
          </cell>
          <cell r="I583">
            <v>0.3</v>
          </cell>
          <cell r="J583">
            <v>9120077</v>
          </cell>
          <cell r="K583" t="str">
            <v>Laurus Bio Private Limited</v>
          </cell>
          <cell r="L583">
            <v>60000</v>
          </cell>
          <cell r="M583" t="str">
            <v>Investment</v>
          </cell>
          <cell r="P583" t="str">
            <v>Punganuru Shanmugam</v>
          </cell>
          <cell r="Q583" t="str">
            <v>Biswa Ranjan Behera</v>
          </cell>
          <cell r="R583" t="str">
            <v>Bangalore-2</v>
          </cell>
          <cell r="U583">
            <v>2</v>
          </cell>
          <cell r="V583" t="str">
            <v>Y</v>
          </cell>
          <cell r="W583" t="e">
            <v>#REF!</v>
          </cell>
          <cell r="X583" t="e">
            <v>#REF!</v>
          </cell>
          <cell r="Y583" t="str">
            <v>-</v>
          </cell>
          <cell r="AA583" t="e">
            <v>#REF!</v>
          </cell>
        </row>
        <row r="584">
          <cell r="A584">
            <v>2345154</v>
          </cell>
          <cell r="B584" t="str">
            <v>Iffco Kisan Finance Limited</v>
          </cell>
          <cell r="D584">
            <v>45397</v>
          </cell>
          <cell r="E584" t="str">
            <v>Gurgaon</v>
          </cell>
          <cell r="F584" t="str">
            <v>OBB</v>
          </cell>
          <cell r="G584" t="str">
            <v>B2C</v>
          </cell>
          <cell r="H584" t="str">
            <v>Gurgaon</v>
          </cell>
          <cell r="I584">
            <v>1.899E-2</v>
          </cell>
          <cell r="J584">
            <v>9120308</v>
          </cell>
          <cell r="K584" t="str">
            <v>Iffco Kisan Finance Limited</v>
          </cell>
          <cell r="L584">
            <v>48201.33</v>
          </cell>
          <cell r="M584" t="str">
            <v>Investment</v>
          </cell>
          <cell r="P584" t="str">
            <v>Adarsh Kumar</v>
          </cell>
          <cell r="Q584" t="str">
            <v>Rajeev Misra</v>
          </cell>
          <cell r="R584" t="str">
            <v>Gurgaon</v>
          </cell>
          <cell r="U584">
            <v>3</v>
          </cell>
          <cell r="V584" t="str">
            <v>Y</v>
          </cell>
          <cell r="W584" t="e">
            <v>#REF!</v>
          </cell>
          <cell r="X584" t="e">
            <v>#REF!</v>
          </cell>
          <cell r="Y584" t="str">
            <v>-</v>
          </cell>
          <cell r="AA584" t="e">
            <v>#REF!</v>
          </cell>
        </row>
        <row r="585">
          <cell r="A585">
            <v>9120769</v>
          </cell>
          <cell r="B585" t="str">
            <v>Lixil India Private Limited</v>
          </cell>
          <cell r="D585">
            <v>45338</v>
          </cell>
          <cell r="E585" t="str">
            <v>Gurgaon</v>
          </cell>
          <cell r="F585" t="str">
            <v>BIA+</v>
          </cell>
          <cell r="G585" t="str">
            <v>B2B</v>
          </cell>
          <cell r="H585" t="str">
            <v>Gurgaon</v>
          </cell>
          <cell r="I585">
            <v>0.40416666666666662</v>
          </cell>
          <cell r="J585">
            <v>9120769</v>
          </cell>
          <cell r="K585" t="str">
            <v>Lixil India Private Limited</v>
          </cell>
          <cell r="L585">
            <v>40416.666666666664</v>
          </cell>
          <cell r="M585" t="str">
            <v>Investment</v>
          </cell>
          <cell r="P585" t="str">
            <v>Adarsh Kumar</v>
          </cell>
          <cell r="Q585" t="str">
            <v>Rajeev Misra</v>
          </cell>
          <cell r="R585" t="str">
            <v>Gurgaon</v>
          </cell>
          <cell r="U585">
            <v>2</v>
          </cell>
          <cell r="V585" t="str">
            <v>Y</v>
          </cell>
          <cell r="W585" t="e">
            <v>#REF!</v>
          </cell>
          <cell r="X585" t="e">
            <v>#REF!</v>
          </cell>
          <cell r="Y585" t="str">
            <v>-</v>
          </cell>
          <cell r="AA585" t="e">
            <v>#REF!</v>
          </cell>
        </row>
        <row r="586">
          <cell r="A586">
            <v>9120808</v>
          </cell>
          <cell r="B586" t="str">
            <v>Netway India Private Limited</v>
          </cell>
          <cell r="D586">
            <v>45325</v>
          </cell>
          <cell r="E586" t="str">
            <v>Gurgaon</v>
          </cell>
          <cell r="F586" t="str">
            <v>BIA+</v>
          </cell>
          <cell r="G586" t="str">
            <v>B2B</v>
          </cell>
          <cell r="H586" t="str">
            <v>Gurgaon</v>
          </cell>
          <cell r="I586">
            <v>0.30166666666666669</v>
          </cell>
          <cell r="J586">
            <v>9120808</v>
          </cell>
          <cell r="K586" t="str">
            <v>Netway India Private Limited</v>
          </cell>
          <cell r="L586">
            <v>30166.666666666668</v>
          </cell>
          <cell r="M586" t="str">
            <v>Investment</v>
          </cell>
          <cell r="P586" t="str">
            <v>Lakshay Madan</v>
          </cell>
          <cell r="Q586" t="str">
            <v>Rajeev Misra</v>
          </cell>
          <cell r="R586" t="str">
            <v>Gurgaon</v>
          </cell>
          <cell r="U586">
            <v>3</v>
          </cell>
          <cell r="V586" t="str">
            <v>Y</v>
          </cell>
          <cell r="W586" t="e">
            <v>#REF!</v>
          </cell>
          <cell r="X586" t="e">
            <v>#REF!</v>
          </cell>
          <cell r="Y586" t="str">
            <v>-</v>
          </cell>
          <cell r="AA586" t="e">
            <v>#REF!</v>
          </cell>
        </row>
        <row r="587">
          <cell r="A587">
            <v>9120875</v>
          </cell>
          <cell r="B587" t="str">
            <v>Sri Krishna Sweets</v>
          </cell>
          <cell r="D587">
            <v>45341</v>
          </cell>
          <cell r="E587" t="str">
            <v>Chennai</v>
          </cell>
          <cell r="F587" t="str">
            <v>BIA+</v>
          </cell>
          <cell r="G587" t="str">
            <v>B2B</v>
          </cell>
          <cell r="H587" t="str">
            <v>Chennai</v>
          </cell>
          <cell r="I587">
            <v>0.16666700000000001</v>
          </cell>
          <cell r="J587">
            <v>9120875</v>
          </cell>
          <cell r="K587" t="str">
            <v>Sri Krishna Sweets</v>
          </cell>
          <cell r="L587">
            <v>47916.37</v>
          </cell>
          <cell r="M587" t="str">
            <v>Investment</v>
          </cell>
          <cell r="P587" t="str">
            <v>Saranya R</v>
          </cell>
          <cell r="Q587" t="str">
            <v>Vineet Jose</v>
          </cell>
          <cell r="R587" t="str">
            <v>Bangalore-1</v>
          </cell>
          <cell r="U587">
            <v>2</v>
          </cell>
          <cell r="V587" t="str">
            <v>Y</v>
          </cell>
          <cell r="W587" t="e">
            <v>#REF!</v>
          </cell>
          <cell r="X587" t="e">
            <v>#REF!</v>
          </cell>
          <cell r="Y587" t="str">
            <v>-</v>
          </cell>
          <cell r="AA587" t="e">
            <v>#REF!</v>
          </cell>
        </row>
        <row r="588">
          <cell r="A588">
            <v>9134313</v>
          </cell>
          <cell r="B588" t="str">
            <v>Sumantra Tech Services Private Limited</v>
          </cell>
          <cell r="D588">
            <v>46079</v>
          </cell>
          <cell r="E588" t="str">
            <v>Gurgaon</v>
          </cell>
          <cell r="F588" t="str">
            <v>BIA+</v>
          </cell>
          <cell r="G588" t="str">
            <v>B2B</v>
          </cell>
          <cell r="H588" t="str">
            <v>Gurgaon</v>
          </cell>
          <cell r="I588">
            <v>0.25</v>
          </cell>
          <cell r="J588">
            <v>9120921</v>
          </cell>
          <cell r="K588" t="str">
            <v>Sumantra Tech Services Private Limited</v>
          </cell>
          <cell r="L588">
            <v>25000</v>
          </cell>
          <cell r="M588" t="str">
            <v>Investment</v>
          </cell>
          <cell r="P588" t="str">
            <v>Adarsh Kumar</v>
          </cell>
          <cell r="Q588" t="str">
            <v>Rajeev Misra</v>
          </cell>
          <cell r="R588" t="str">
            <v>Gurgaon</v>
          </cell>
          <cell r="U588">
            <v>3</v>
          </cell>
          <cell r="V588" t="str">
            <v>Y</v>
          </cell>
          <cell r="W588" t="e">
            <v>#REF!</v>
          </cell>
          <cell r="X588" t="e">
            <v>#REF!</v>
          </cell>
          <cell r="Y588" t="str">
            <v>-</v>
          </cell>
          <cell r="AA588" t="e">
            <v>#REF!</v>
          </cell>
        </row>
        <row r="589">
          <cell r="A589">
            <v>9121032</v>
          </cell>
          <cell r="B589" t="str">
            <v>Saas Labs Software Private Limited</v>
          </cell>
          <cell r="D589">
            <v>45343</v>
          </cell>
          <cell r="E589" t="str">
            <v>NOIDA</v>
          </cell>
          <cell r="F589" t="str">
            <v>BIA+</v>
          </cell>
          <cell r="G589" t="str">
            <v>B2B</v>
          </cell>
          <cell r="H589" t="str">
            <v>NOIDA</v>
          </cell>
          <cell r="I589">
            <v>1</v>
          </cell>
          <cell r="J589">
            <v>9121032</v>
          </cell>
          <cell r="K589" t="str">
            <v>Saas Labs Software Private Limited</v>
          </cell>
          <cell r="L589">
            <v>100000</v>
          </cell>
          <cell r="M589" t="str">
            <v>Relationship</v>
          </cell>
          <cell r="P589" t="str">
            <v>Kritika Bahadur</v>
          </cell>
          <cell r="Q589" t="str">
            <v>Kritika Bahadur</v>
          </cell>
          <cell r="R589" t="str">
            <v>Noida</v>
          </cell>
          <cell r="U589">
            <v>3</v>
          </cell>
          <cell r="V589" t="str">
            <v>Y</v>
          </cell>
          <cell r="W589" t="e">
            <v>#REF!</v>
          </cell>
          <cell r="X589" t="e">
            <v>#REF!</v>
          </cell>
          <cell r="Y589" t="str">
            <v>-</v>
          </cell>
          <cell r="AA589" t="e">
            <v>#REF!</v>
          </cell>
        </row>
        <row r="590">
          <cell r="A590">
            <v>9121361</v>
          </cell>
          <cell r="B590" t="str">
            <v>Vizrt India Private Limited</v>
          </cell>
          <cell r="D590">
            <v>45345</v>
          </cell>
          <cell r="E590" t="str">
            <v>Delhi</v>
          </cell>
          <cell r="F590" t="str">
            <v>BIA+</v>
          </cell>
          <cell r="G590" t="str">
            <v>B2B</v>
          </cell>
          <cell r="H590" t="str">
            <v>Delhi</v>
          </cell>
          <cell r="I590">
            <v>0.30833333333333335</v>
          </cell>
          <cell r="J590">
            <v>9121361</v>
          </cell>
          <cell r="K590" t="str">
            <v>Vizrt India Private Limited</v>
          </cell>
          <cell r="L590">
            <v>30833.333333333332</v>
          </cell>
          <cell r="M590" t="str">
            <v>Investment</v>
          </cell>
          <cell r="P590" t="str">
            <v>Ravi Chandana</v>
          </cell>
          <cell r="Q590" t="str">
            <v>Ravi Kala</v>
          </cell>
          <cell r="R590" t="str">
            <v>Delhi</v>
          </cell>
          <cell r="U590">
            <v>2</v>
          </cell>
          <cell r="V590" t="str">
            <v>Y</v>
          </cell>
          <cell r="W590" t="e">
            <v>#REF!</v>
          </cell>
          <cell r="X590" t="e">
            <v>#REF!</v>
          </cell>
          <cell r="Y590" t="str">
            <v>-</v>
          </cell>
          <cell r="AA590" t="e">
            <v>#REF!</v>
          </cell>
        </row>
        <row r="591">
          <cell r="A591">
            <v>9121774</v>
          </cell>
          <cell r="B591" t="str">
            <v>Fortune Institute Of International Business</v>
          </cell>
          <cell r="D591">
            <v>45370</v>
          </cell>
          <cell r="E591" t="str">
            <v>Delhi</v>
          </cell>
          <cell r="F591" t="str">
            <v>BIA+</v>
          </cell>
          <cell r="G591" t="str">
            <v>B2B</v>
          </cell>
          <cell r="H591" t="str">
            <v>Delhi</v>
          </cell>
          <cell r="I591">
            <v>0.31666666666666665</v>
          </cell>
          <cell r="J591">
            <v>9121774</v>
          </cell>
          <cell r="K591" t="str">
            <v>Fortune Institute Of International Business</v>
          </cell>
          <cell r="L591">
            <v>31666.666666666668</v>
          </cell>
          <cell r="M591" t="str">
            <v>Investment</v>
          </cell>
          <cell r="P591" t="str">
            <v>Ravi Chandana</v>
          </cell>
          <cell r="Q591" t="str">
            <v>Ravi Kala</v>
          </cell>
          <cell r="R591" t="str">
            <v>Delhi</v>
          </cell>
          <cell r="U591">
            <v>2</v>
          </cell>
          <cell r="V591" t="str">
            <v>Y</v>
          </cell>
          <cell r="W591" t="e">
            <v>#REF!</v>
          </cell>
          <cell r="X591" t="e">
            <v>#REF!</v>
          </cell>
          <cell r="Y591" t="str">
            <v>-</v>
          </cell>
          <cell r="AA591" t="e">
            <v>#REF!</v>
          </cell>
        </row>
        <row r="592">
          <cell r="A592">
            <v>9121858</v>
          </cell>
          <cell r="B592" t="str">
            <v>Elan Imperial Private Limited</v>
          </cell>
          <cell r="D592">
            <v>45362</v>
          </cell>
          <cell r="E592" t="str">
            <v>Gurgaon</v>
          </cell>
          <cell r="F592" t="str">
            <v>BIA+</v>
          </cell>
          <cell r="G592" t="str">
            <v>B2B</v>
          </cell>
          <cell r="H592" t="str">
            <v>Gurgaon</v>
          </cell>
          <cell r="I592">
            <v>0.21666666666666667</v>
          </cell>
          <cell r="J592">
            <v>9121858</v>
          </cell>
          <cell r="K592" t="str">
            <v>Elan Imperial Private Limited</v>
          </cell>
          <cell r="L592">
            <v>43333.333333333336</v>
          </cell>
          <cell r="M592" t="str">
            <v>Investment</v>
          </cell>
          <cell r="P592" t="str">
            <v>Lakshay Madan</v>
          </cell>
          <cell r="Q592" t="str">
            <v>Rajeev Misra</v>
          </cell>
          <cell r="R592" t="str">
            <v>Gurgaon</v>
          </cell>
          <cell r="U592">
            <v>2</v>
          </cell>
          <cell r="V592" t="str">
            <v>Y</v>
          </cell>
          <cell r="W592" t="e">
            <v>#REF!</v>
          </cell>
          <cell r="X592" t="e">
            <v>#REF!</v>
          </cell>
          <cell r="Y592" t="str">
            <v>-</v>
          </cell>
          <cell r="AA592" t="e">
            <v>#REF!</v>
          </cell>
        </row>
        <row r="593">
          <cell r="A593">
            <v>9121923</v>
          </cell>
          <cell r="B593" t="str">
            <v>Indofast Swap Energy Private Limited</v>
          </cell>
          <cell r="D593">
            <v>45628</v>
          </cell>
          <cell r="E593" t="str">
            <v>Bangalore</v>
          </cell>
          <cell r="F593" t="str">
            <v>BIA+</v>
          </cell>
          <cell r="G593" t="str">
            <v>B2B</v>
          </cell>
          <cell r="H593" t="str">
            <v>Bangalore</v>
          </cell>
          <cell r="I593">
            <v>0.52500000000000002</v>
          </cell>
          <cell r="J593">
            <v>9121923</v>
          </cell>
          <cell r="K593" t="str">
            <v>Indofast Swap Energy Private Limited</v>
          </cell>
          <cell r="L593">
            <v>52500</v>
          </cell>
          <cell r="M593" t="str">
            <v>Investment</v>
          </cell>
          <cell r="P593" t="str">
            <v>Rahul R</v>
          </cell>
          <cell r="Q593" t="str">
            <v>Vineet Jose</v>
          </cell>
          <cell r="R593" t="str">
            <v>Bangalore-1</v>
          </cell>
          <cell r="U593">
            <v>4</v>
          </cell>
          <cell r="V593" t="str">
            <v>Y</v>
          </cell>
          <cell r="W593" t="e">
            <v>#REF!</v>
          </cell>
          <cell r="X593" t="e">
            <v>#REF!</v>
          </cell>
          <cell r="Y593" t="str">
            <v>-</v>
          </cell>
          <cell r="AA593" t="e">
            <v>#REF!</v>
          </cell>
        </row>
        <row r="594">
          <cell r="A594">
            <v>9121938</v>
          </cell>
          <cell r="B594" t="str">
            <v>Violin Technologies Private Limited</v>
          </cell>
          <cell r="D594">
            <v>45535</v>
          </cell>
          <cell r="E594" t="str">
            <v>Chennai</v>
          </cell>
          <cell r="F594" t="str">
            <v>BIA+</v>
          </cell>
          <cell r="G594" t="str">
            <v>B2B</v>
          </cell>
          <cell r="H594" t="str">
            <v>Chennai</v>
          </cell>
          <cell r="I594">
            <v>0.23333000000000001</v>
          </cell>
          <cell r="J594">
            <v>9121938</v>
          </cell>
          <cell r="K594" t="str">
            <v>Violin Technologies Private Limited</v>
          </cell>
          <cell r="L594">
            <v>67499.679999999993</v>
          </cell>
          <cell r="M594" t="str">
            <v>Investment</v>
          </cell>
          <cell r="P594" t="str">
            <v>Saranya R</v>
          </cell>
          <cell r="Q594" t="str">
            <v>Vineet Jose</v>
          </cell>
          <cell r="R594" t="str">
            <v>Bangalore-1</v>
          </cell>
          <cell r="U594">
            <v>3</v>
          </cell>
          <cell r="V594" t="str">
            <v>Y</v>
          </cell>
          <cell r="W594" t="e">
            <v>#REF!</v>
          </cell>
          <cell r="X594" t="e">
            <v>#REF!</v>
          </cell>
          <cell r="Y594" t="str">
            <v>-</v>
          </cell>
          <cell r="AA594" t="e">
            <v>#REF!</v>
          </cell>
        </row>
        <row r="595">
          <cell r="A595">
            <v>7000210</v>
          </cell>
          <cell r="B595" t="str">
            <v>Vision Plus Security Control  Limited</v>
          </cell>
          <cell r="D595">
            <v>45440</v>
          </cell>
          <cell r="E595" t="str">
            <v>Bangalore</v>
          </cell>
          <cell r="F595" t="str">
            <v>Voice</v>
          </cell>
          <cell r="G595" t="str">
            <v>B2B</v>
          </cell>
          <cell r="H595" t="str">
            <v>Bangalore</v>
          </cell>
          <cell r="I595">
            <v>0.25</v>
          </cell>
          <cell r="J595">
            <v>9122655</v>
          </cell>
          <cell r="K595" t="str">
            <v>Vision Plus Security Control Limited</v>
          </cell>
          <cell r="L595">
            <v>48333.333333333328</v>
          </cell>
          <cell r="M595" t="str">
            <v>Investment</v>
          </cell>
          <cell r="P595" t="str">
            <v>Kritika Bahadur</v>
          </cell>
          <cell r="Q595" t="str">
            <v>Kritika Bahadur</v>
          </cell>
          <cell r="R595" t="str">
            <v>Noida</v>
          </cell>
          <cell r="U595">
            <v>3</v>
          </cell>
          <cell r="V595" t="str">
            <v>Y</v>
          </cell>
          <cell r="W595" t="e">
            <v>#REF!</v>
          </cell>
          <cell r="X595" t="e">
            <v>#REF!</v>
          </cell>
          <cell r="Y595" t="str">
            <v>-</v>
          </cell>
          <cell r="AA595" t="e">
            <v>#REF!</v>
          </cell>
        </row>
        <row r="596">
          <cell r="A596">
            <v>9122731</v>
          </cell>
          <cell r="B596" t="str">
            <v>Carpl AI Private Limited</v>
          </cell>
          <cell r="D596">
            <v>45404</v>
          </cell>
          <cell r="E596" t="str">
            <v>Delhi</v>
          </cell>
          <cell r="F596" t="str">
            <v>BIA+</v>
          </cell>
          <cell r="G596" t="str">
            <v>B2B</v>
          </cell>
          <cell r="H596" t="str">
            <v>Delhi</v>
          </cell>
          <cell r="I596">
            <v>0.41666666666666663</v>
          </cell>
          <cell r="J596">
            <v>9122731</v>
          </cell>
          <cell r="K596" t="str">
            <v>Carpl Ai Private Limited</v>
          </cell>
          <cell r="L596">
            <v>41666.666666666664</v>
          </cell>
          <cell r="M596" t="str">
            <v>Investment</v>
          </cell>
          <cell r="P596" t="str">
            <v>Bijendra Singh</v>
          </cell>
          <cell r="Q596" t="str">
            <v>Ravi Kala</v>
          </cell>
          <cell r="R596" t="str">
            <v>Delhi</v>
          </cell>
          <cell r="U596">
            <v>3</v>
          </cell>
          <cell r="V596" t="str">
            <v>Y</v>
          </cell>
          <cell r="W596" t="e">
            <v>#REF!</v>
          </cell>
          <cell r="X596" t="e">
            <v>#REF!</v>
          </cell>
          <cell r="Y596" t="str">
            <v>-</v>
          </cell>
          <cell r="AA596" t="e">
            <v>#REF!</v>
          </cell>
        </row>
        <row r="597">
          <cell r="A597">
            <v>9122930</v>
          </cell>
          <cell r="B597" t="str">
            <v>Fundvice Private Limited</v>
          </cell>
          <cell r="D597">
            <v>45397</v>
          </cell>
          <cell r="E597" t="str">
            <v>NOIDA</v>
          </cell>
          <cell r="F597" t="str">
            <v>BIA+</v>
          </cell>
          <cell r="G597" t="str">
            <v>B2B</v>
          </cell>
          <cell r="H597" t="str">
            <v>NOIDA</v>
          </cell>
          <cell r="I597">
            <v>0.41666666666666663</v>
          </cell>
          <cell r="J597">
            <v>9122930</v>
          </cell>
          <cell r="K597" t="str">
            <v>Fundvice Private Limited</v>
          </cell>
          <cell r="L597">
            <v>80000</v>
          </cell>
          <cell r="M597" t="str">
            <v>Investment</v>
          </cell>
          <cell r="P597" t="str">
            <v>Rishab Prasad</v>
          </cell>
          <cell r="Q597" t="str">
            <v>Ravi Kala</v>
          </cell>
          <cell r="R597" t="str">
            <v>Delhi</v>
          </cell>
          <cell r="U597">
            <v>4</v>
          </cell>
          <cell r="V597" t="str">
            <v>Y</v>
          </cell>
          <cell r="W597" t="e">
            <v>#REF!</v>
          </cell>
          <cell r="X597" t="e">
            <v>#REF!</v>
          </cell>
          <cell r="Y597" t="str">
            <v>-</v>
          </cell>
          <cell r="AA597" t="e">
            <v>#REF!</v>
          </cell>
        </row>
        <row r="598">
          <cell r="A598">
            <v>9122991</v>
          </cell>
          <cell r="B598" t="str">
            <v>National Archivers of India</v>
          </cell>
          <cell r="D598">
            <v>45406</v>
          </cell>
          <cell r="E598" t="str">
            <v>Delhi</v>
          </cell>
          <cell r="F598" t="str">
            <v>BIA+</v>
          </cell>
          <cell r="G598" t="str">
            <v>B2B</v>
          </cell>
          <cell r="H598" t="str">
            <v>Delhi</v>
          </cell>
          <cell r="I598">
            <v>0.66666666666666674</v>
          </cell>
          <cell r="J598">
            <v>9122991</v>
          </cell>
          <cell r="K598" t="str">
            <v>National Archivers Of India</v>
          </cell>
          <cell r="L598">
            <v>66666.666666666672</v>
          </cell>
          <cell r="M598" t="str">
            <v>Investment</v>
          </cell>
          <cell r="P598" t="str">
            <v>Ravi Chandana</v>
          </cell>
          <cell r="Q598" t="str">
            <v>Ravi Kala</v>
          </cell>
          <cell r="R598" t="str">
            <v>Delhi</v>
          </cell>
          <cell r="U598">
            <v>2</v>
          </cell>
          <cell r="V598" t="str">
            <v>Y</v>
          </cell>
          <cell r="W598" t="e">
            <v>#REF!</v>
          </cell>
          <cell r="X598" t="e">
            <v>#REF!</v>
          </cell>
          <cell r="Y598" t="str">
            <v>-</v>
          </cell>
          <cell r="AA598" t="e">
            <v>#REF!</v>
          </cell>
        </row>
        <row r="599">
          <cell r="A599">
            <v>9123178</v>
          </cell>
          <cell r="B599" t="str">
            <v>Primus Partners Private Limited</v>
          </cell>
          <cell r="D599">
            <v>45429</v>
          </cell>
          <cell r="E599" t="str">
            <v>Delhi</v>
          </cell>
          <cell r="F599" t="str">
            <v>BIA+</v>
          </cell>
          <cell r="G599" t="str">
            <v>B2B</v>
          </cell>
          <cell r="H599" t="str">
            <v>Delhi</v>
          </cell>
          <cell r="I599">
            <v>0.3</v>
          </cell>
          <cell r="J599">
            <v>9123178</v>
          </cell>
          <cell r="K599" t="str">
            <v>Primus Partners Solutions Private Limited</v>
          </cell>
          <cell r="L599">
            <v>100000</v>
          </cell>
          <cell r="M599" t="str">
            <v>Relationship</v>
          </cell>
          <cell r="P599" t="str">
            <v>Ravi Chandana</v>
          </cell>
          <cell r="Q599" t="str">
            <v>Ravi Kala</v>
          </cell>
          <cell r="R599" t="str">
            <v>Delhi</v>
          </cell>
          <cell r="U599">
            <v>2</v>
          </cell>
          <cell r="V599" t="str">
            <v>Y</v>
          </cell>
          <cell r="W599" t="e">
            <v>#REF!</v>
          </cell>
          <cell r="X599" t="e">
            <v>#REF!</v>
          </cell>
          <cell r="Y599" t="str">
            <v>-</v>
          </cell>
          <cell r="AA599" t="e">
            <v>#REF!</v>
          </cell>
        </row>
        <row r="600">
          <cell r="A600">
            <v>9123202</v>
          </cell>
          <cell r="B600" t="str">
            <v>Ahluwalia Contracts (India) Limited</v>
          </cell>
          <cell r="D600">
            <v>45418</v>
          </cell>
          <cell r="E600" t="str">
            <v>Gurgaon</v>
          </cell>
          <cell r="F600" t="str">
            <v>BIA+</v>
          </cell>
          <cell r="G600" t="str">
            <v>B2B</v>
          </cell>
          <cell r="H600" t="str">
            <v>Gurgaon</v>
          </cell>
          <cell r="I600">
            <v>0.15416666666666667</v>
          </cell>
          <cell r="J600">
            <v>9123202</v>
          </cell>
          <cell r="K600" t="str">
            <v>Ahluwalia Contracts (India) Limited</v>
          </cell>
          <cell r="L600">
            <v>30416.666666666668</v>
          </cell>
          <cell r="M600" t="str">
            <v>Investment</v>
          </cell>
          <cell r="P600" t="str">
            <v>Syed Sadique Hussain</v>
          </cell>
          <cell r="Q600" t="str">
            <v>Rajeev Misra</v>
          </cell>
          <cell r="R600" t="str">
            <v>Gurgaon</v>
          </cell>
          <cell r="U600">
            <v>3</v>
          </cell>
          <cell r="V600" t="str">
            <v>Y</v>
          </cell>
          <cell r="W600" t="e">
            <v>#REF!</v>
          </cell>
          <cell r="X600" t="e">
            <v>#REF!</v>
          </cell>
          <cell r="Y600" t="str">
            <v>-</v>
          </cell>
          <cell r="AA600" t="e">
            <v>#REF!</v>
          </cell>
        </row>
        <row r="601">
          <cell r="A601">
            <v>9122392</v>
          </cell>
          <cell r="B601" t="str">
            <v>National Film Development Corporation Of India Limited</v>
          </cell>
          <cell r="D601">
            <v>45443</v>
          </cell>
          <cell r="E601" t="str">
            <v>Delhi</v>
          </cell>
          <cell r="F601" t="str">
            <v>MBIA</v>
          </cell>
          <cell r="G601" t="str">
            <v>B2B</v>
          </cell>
          <cell r="H601" t="str">
            <v>Delhi</v>
          </cell>
          <cell r="I601">
            <v>0.42499999999999999</v>
          </cell>
          <cell r="J601">
            <v>9123302</v>
          </cell>
          <cell r="K601" t="str">
            <v>National Film Development Corporation Limited</v>
          </cell>
          <cell r="L601">
            <v>75022.666666666672</v>
          </cell>
          <cell r="M601" t="str">
            <v>Investment</v>
          </cell>
          <cell r="P601" t="str">
            <v>Bijendra Singh</v>
          </cell>
          <cell r="Q601" t="str">
            <v>Ravi Kala</v>
          </cell>
          <cell r="R601" t="str">
            <v>Delhi</v>
          </cell>
          <cell r="U601">
            <v>2</v>
          </cell>
          <cell r="V601" t="str">
            <v>Y</v>
          </cell>
          <cell r="W601" t="e">
            <v>#REF!</v>
          </cell>
          <cell r="X601" t="e">
            <v>#REF!</v>
          </cell>
          <cell r="Y601" t="str">
            <v>-</v>
          </cell>
          <cell r="AA601" t="e">
            <v>#REF!</v>
          </cell>
        </row>
        <row r="602">
          <cell r="A602">
            <v>9123599</v>
          </cell>
          <cell r="B602" t="str">
            <v>Quaking Aspen Technologies India Private Limited</v>
          </cell>
          <cell r="D602">
            <v>45931</v>
          </cell>
          <cell r="E602" t="str">
            <v>Chennai</v>
          </cell>
          <cell r="F602" t="str">
            <v>BIA+</v>
          </cell>
          <cell r="G602" t="str">
            <v>B2B</v>
          </cell>
          <cell r="H602" t="str">
            <v>Chennai</v>
          </cell>
          <cell r="I602">
            <v>0.35</v>
          </cell>
          <cell r="J602">
            <v>9123599</v>
          </cell>
          <cell r="K602" t="str">
            <v>Quaking Aspen Private Limited</v>
          </cell>
          <cell r="L602">
            <v>35000</v>
          </cell>
          <cell r="M602" t="str">
            <v>Investment</v>
          </cell>
          <cell r="P602" t="str">
            <v>Saranya R</v>
          </cell>
          <cell r="Q602" t="str">
            <v>Vineet Jose</v>
          </cell>
          <cell r="R602" t="str">
            <v>Bangalore-1</v>
          </cell>
          <cell r="U602">
            <v>2</v>
          </cell>
          <cell r="V602" t="str">
            <v>Y</v>
          </cell>
          <cell r="W602" t="e">
            <v>#REF!</v>
          </cell>
          <cell r="X602" t="e">
            <v>#REF!</v>
          </cell>
          <cell r="Y602" t="str">
            <v>-</v>
          </cell>
          <cell r="AA602" t="e">
            <v>#REF!</v>
          </cell>
        </row>
        <row r="603">
          <cell r="A603">
            <v>9123616</v>
          </cell>
          <cell r="B603" t="str">
            <v>TP Global Creations Private Limted</v>
          </cell>
          <cell r="D603">
            <v>45450</v>
          </cell>
          <cell r="E603" t="str">
            <v>Gurgaon</v>
          </cell>
          <cell r="F603" t="str">
            <v>MWIFI</v>
          </cell>
          <cell r="G603" t="str">
            <v>B2B</v>
          </cell>
          <cell r="H603" t="str">
            <v>Gurgaon</v>
          </cell>
          <cell r="I603">
            <v>0.46500000000000002</v>
          </cell>
          <cell r="J603">
            <v>9123616</v>
          </cell>
          <cell r="K603" t="str">
            <v>Tp Global Creations Private Limted</v>
          </cell>
          <cell r="L603">
            <v>46500</v>
          </cell>
          <cell r="M603" t="str">
            <v>Investment</v>
          </cell>
          <cell r="P603" t="str">
            <v>Lakshay Madan</v>
          </cell>
          <cell r="Q603" t="str">
            <v>Rajeev Misra</v>
          </cell>
          <cell r="R603" t="str">
            <v>Gurgaon</v>
          </cell>
          <cell r="U603">
            <v>3</v>
          </cell>
          <cell r="V603" t="str">
            <v>Y</v>
          </cell>
          <cell r="W603" t="e">
            <v>#REF!</v>
          </cell>
          <cell r="X603" t="e">
            <v>#REF!</v>
          </cell>
          <cell r="Y603" t="str">
            <v>-</v>
          </cell>
          <cell r="AA603" t="e">
            <v>#REF!</v>
          </cell>
        </row>
        <row r="604">
          <cell r="A604">
            <v>9127157</v>
          </cell>
          <cell r="B604" t="str">
            <v>Apokto Private Limited</v>
          </cell>
          <cell r="D604">
            <v>45575</v>
          </cell>
          <cell r="E604" t="str">
            <v>Gurgaon</v>
          </cell>
          <cell r="F604" t="str">
            <v>BIA+</v>
          </cell>
          <cell r="G604" t="str">
            <v>B2B</v>
          </cell>
          <cell r="H604" t="str">
            <v>Gurgaon</v>
          </cell>
          <cell r="I604">
            <v>0.15833330000000001</v>
          </cell>
          <cell r="J604">
            <v>9123764</v>
          </cell>
          <cell r="K604" t="str">
            <v>Apokto Private Limited</v>
          </cell>
          <cell r="L604">
            <v>29833.33</v>
          </cell>
          <cell r="M604" t="str">
            <v>Investment</v>
          </cell>
          <cell r="P604" t="str">
            <v xml:space="preserve">Rajeev Misra </v>
          </cell>
          <cell r="Q604" t="str">
            <v>Rajeev Misra</v>
          </cell>
          <cell r="R604" t="str">
            <v>Gurgaon</v>
          </cell>
          <cell r="U604">
            <v>3</v>
          </cell>
          <cell r="V604" t="str">
            <v>Y</v>
          </cell>
          <cell r="W604" t="e">
            <v>#REF!</v>
          </cell>
          <cell r="X604" t="e">
            <v>#REF!</v>
          </cell>
          <cell r="Y604" t="str">
            <v>-</v>
          </cell>
          <cell r="AA604" t="e">
            <v>#REF!</v>
          </cell>
        </row>
        <row r="605">
          <cell r="A605">
            <v>9124026</v>
          </cell>
          <cell r="B605" t="str">
            <v>Momentum Telecom</v>
          </cell>
          <cell r="D605">
            <v>45471</v>
          </cell>
          <cell r="E605" t="str">
            <v>Bangalore</v>
          </cell>
          <cell r="F605" t="str">
            <v>BIA+</v>
          </cell>
          <cell r="G605" t="str">
            <v>B2B</v>
          </cell>
          <cell r="H605" t="str">
            <v>Bangalore</v>
          </cell>
          <cell r="I605">
            <v>1.5</v>
          </cell>
          <cell r="J605">
            <v>9124026</v>
          </cell>
          <cell r="K605" t="str">
            <v>Momentum Telecom</v>
          </cell>
          <cell r="L605">
            <v>316666.66666666663</v>
          </cell>
          <cell r="M605" t="str">
            <v>Relationship</v>
          </cell>
          <cell r="P605" t="str">
            <v>Punganuru Shanmugam</v>
          </cell>
          <cell r="Q605" t="str">
            <v>Biswa Ranjan Behera</v>
          </cell>
          <cell r="R605" t="str">
            <v>Bangalore-2</v>
          </cell>
          <cell r="U605">
            <v>2</v>
          </cell>
          <cell r="V605" t="str">
            <v>Y</v>
          </cell>
          <cell r="W605" t="e">
            <v>#REF!</v>
          </cell>
          <cell r="X605" t="e">
            <v>#REF!</v>
          </cell>
          <cell r="Y605" t="str">
            <v>-</v>
          </cell>
          <cell r="AA605" t="e">
            <v>#REF!</v>
          </cell>
        </row>
        <row r="606">
          <cell r="A606">
            <v>9124080</v>
          </cell>
          <cell r="B606" t="str">
            <v>Galaxy Health Insurance Company Limited</v>
          </cell>
          <cell r="D606">
            <v>45593</v>
          </cell>
          <cell r="E606" t="str">
            <v>Chennai</v>
          </cell>
          <cell r="F606" t="str">
            <v>BIA+</v>
          </cell>
          <cell r="G606" t="str">
            <v>B2B</v>
          </cell>
          <cell r="H606" t="str">
            <v>Chennai</v>
          </cell>
          <cell r="I606">
            <v>0.25</v>
          </cell>
          <cell r="J606">
            <v>9124080</v>
          </cell>
          <cell r="K606" t="str">
            <v>Galaxy Health Insurance Company Limited</v>
          </cell>
          <cell r="L606">
            <v>50000</v>
          </cell>
          <cell r="M606" t="str">
            <v>Investment</v>
          </cell>
          <cell r="P606" t="str">
            <v>Saranya R</v>
          </cell>
          <cell r="Q606" t="str">
            <v>Vineet Jose</v>
          </cell>
          <cell r="R606" t="str">
            <v>Bangalore-1</v>
          </cell>
          <cell r="U606">
            <v>2</v>
          </cell>
          <cell r="V606" t="str">
            <v>Y</v>
          </cell>
          <cell r="W606" t="e">
            <v>#REF!</v>
          </cell>
          <cell r="X606" t="e">
            <v>#REF!</v>
          </cell>
          <cell r="Y606" t="str">
            <v>-</v>
          </cell>
          <cell r="AA606" t="e">
            <v>#REF!</v>
          </cell>
        </row>
        <row r="607">
          <cell r="A607">
            <v>9124638</v>
          </cell>
          <cell r="B607" t="str">
            <v>JPSL Global Business Solutions Private Limited</v>
          </cell>
          <cell r="D607">
            <v>45566</v>
          </cell>
          <cell r="E607" t="str">
            <v>NOIDA</v>
          </cell>
          <cell r="F607" t="str">
            <v>BIA+</v>
          </cell>
          <cell r="G607" t="str">
            <v>B2B</v>
          </cell>
          <cell r="H607" t="str">
            <v>NOIDA</v>
          </cell>
          <cell r="I607">
            <v>0.3</v>
          </cell>
          <cell r="J607">
            <v>9124638</v>
          </cell>
          <cell r="K607" t="str">
            <v>Jpsl Global Business Solutions Private Limited</v>
          </cell>
          <cell r="L607">
            <v>30000</v>
          </cell>
          <cell r="M607" t="str">
            <v>Investment</v>
          </cell>
          <cell r="P607" t="str">
            <v>Mithilesh Vishwakarma</v>
          </cell>
          <cell r="Q607" t="str">
            <v>Kritika Bahadur</v>
          </cell>
          <cell r="R607" t="str">
            <v>Noida</v>
          </cell>
          <cell r="U607">
            <v>1</v>
          </cell>
          <cell r="V607" t="str">
            <v>Y</v>
          </cell>
          <cell r="W607" t="e">
            <v>#REF!</v>
          </cell>
          <cell r="X607" t="e">
            <v>#REF!</v>
          </cell>
          <cell r="Y607" t="str">
            <v>-</v>
          </cell>
          <cell r="AA607" t="e">
            <v>#REF!</v>
          </cell>
        </row>
        <row r="608">
          <cell r="A608">
            <v>9124735</v>
          </cell>
          <cell r="B608" t="str">
            <v>Livesta Living Private Limited</v>
          </cell>
          <cell r="D608">
            <v>45505</v>
          </cell>
          <cell r="E608" t="str">
            <v>Bangalore</v>
          </cell>
          <cell r="F608" t="str">
            <v>MWIFI</v>
          </cell>
          <cell r="G608" t="str">
            <v>B2B</v>
          </cell>
          <cell r="H608" t="str">
            <v>Bangalore</v>
          </cell>
          <cell r="I608">
            <v>0.33500000000000002</v>
          </cell>
          <cell r="J608">
            <v>9124735</v>
          </cell>
          <cell r="K608" t="str">
            <v>Livesta Living Private Limited</v>
          </cell>
          <cell r="L608">
            <v>74000</v>
          </cell>
          <cell r="M608" t="str">
            <v>Investment</v>
          </cell>
          <cell r="P608" t="str">
            <v>Punganuru Shanmugam</v>
          </cell>
          <cell r="Q608" t="str">
            <v>Biswa Ranjan Behera</v>
          </cell>
          <cell r="R608" t="str">
            <v>Bangalore-2</v>
          </cell>
          <cell r="U608">
            <v>2</v>
          </cell>
          <cell r="V608" t="str">
            <v>Y</v>
          </cell>
          <cell r="W608" t="e">
            <v>#REF!</v>
          </cell>
          <cell r="X608" t="e">
            <v>#REF!</v>
          </cell>
          <cell r="Y608" t="str">
            <v>-</v>
          </cell>
          <cell r="AA608" t="e">
            <v>#REF!</v>
          </cell>
        </row>
        <row r="609">
          <cell r="A609">
            <v>9124839</v>
          </cell>
          <cell r="B609" t="str">
            <v>INDIC EMS ELECTRONICS PVT LTD</v>
          </cell>
          <cell r="D609">
            <v>45497</v>
          </cell>
          <cell r="E609" t="str">
            <v>Bangalore</v>
          </cell>
          <cell r="F609" t="str">
            <v>MBIA</v>
          </cell>
          <cell r="G609" t="str">
            <v>B2B</v>
          </cell>
          <cell r="H609" t="str">
            <v>Bangalore</v>
          </cell>
          <cell r="I609">
            <v>0.1875</v>
          </cell>
          <cell r="J609">
            <v>9124839</v>
          </cell>
          <cell r="K609" t="str">
            <v>Indic Ems Electronics Private Limited</v>
          </cell>
          <cell r="L609">
            <v>41666.666666666672</v>
          </cell>
          <cell r="M609" t="str">
            <v>Investment</v>
          </cell>
          <cell r="P609" t="str">
            <v>Punganuru Shanmugam</v>
          </cell>
          <cell r="Q609" t="str">
            <v>Biswa Ranjan Behera</v>
          </cell>
          <cell r="R609" t="str">
            <v>Bangalore-2</v>
          </cell>
          <cell r="U609">
            <v>2</v>
          </cell>
          <cell r="V609" t="str">
            <v>Y</v>
          </cell>
          <cell r="W609" t="e">
            <v>#REF!</v>
          </cell>
          <cell r="X609" t="e">
            <v>#REF!</v>
          </cell>
          <cell r="Y609" t="str">
            <v>-</v>
          </cell>
          <cell r="AA609" t="e">
            <v>#REF!</v>
          </cell>
        </row>
        <row r="610">
          <cell r="A610">
            <v>9124932</v>
          </cell>
          <cell r="B610" t="str">
            <v>Megatron Complex Private Limited</v>
          </cell>
          <cell r="D610">
            <v>45580</v>
          </cell>
          <cell r="E610" t="str">
            <v>Pune</v>
          </cell>
          <cell r="F610" t="str">
            <v>MWIFI</v>
          </cell>
          <cell r="G610" t="str">
            <v>B2B</v>
          </cell>
          <cell r="H610" t="str">
            <v>Pune</v>
          </cell>
          <cell r="I610">
            <v>2.7103999999999999</v>
          </cell>
          <cell r="J610">
            <v>9124932</v>
          </cell>
          <cell r="K610" t="str">
            <v>Megatron Complex Private Limited</v>
          </cell>
          <cell r="L610">
            <v>271040</v>
          </cell>
          <cell r="M610" t="str">
            <v>Relationship</v>
          </cell>
          <cell r="P610" t="str">
            <v>Vineet Garg</v>
          </cell>
          <cell r="Q610" t="str">
            <v>Vineet Garg</v>
          </cell>
          <cell r="R610" t="str">
            <v>Mumbai</v>
          </cell>
          <cell r="U610">
            <v>0</v>
          </cell>
          <cell r="V610" t="str">
            <v>N</v>
          </cell>
          <cell r="W610" t="e">
            <v>#REF!</v>
          </cell>
          <cell r="X610" t="e">
            <v>#REF!</v>
          </cell>
          <cell r="Y610" t="str">
            <v>-</v>
          </cell>
          <cell r="AA610" t="e">
            <v>#REF!</v>
          </cell>
        </row>
        <row r="611">
          <cell r="A611">
            <v>9125007</v>
          </cell>
          <cell r="B611" t="str">
            <v>Chadha And Chadha</v>
          </cell>
          <cell r="D611">
            <v>45490</v>
          </cell>
          <cell r="E611" t="str">
            <v>Gurgaon</v>
          </cell>
          <cell r="F611" t="str">
            <v>BIA+</v>
          </cell>
          <cell r="G611" t="str">
            <v>B2B</v>
          </cell>
          <cell r="H611" t="str">
            <v>Gurgaon</v>
          </cell>
          <cell r="I611">
            <v>0.25416666666666665</v>
          </cell>
          <cell r="J611">
            <v>9125007</v>
          </cell>
          <cell r="K611" t="str">
            <v>Chadha And Chadha</v>
          </cell>
          <cell r="L611">
            <v>32416.666666666668</v>
          </cell>
          <cell r="M611" t="str">
            <v>Investment</v>
          </cell>
          <cell r="P611" t="str">
            <v>Lakshay Madan</v>
          </cell>
          <cell r="Q611" t="str">
            <v>Rajeev Misra</v>
          </cell>
          <cell r="R611" t="str">
            <v>Gurgaon</v>
          </cell>
          <cell r="U611">
            <v>2</v>
          </cell>
          <cell r="V611" t="str">
            <v>Y</v>
          </cell>
          <cell r="W611" t="e">
            <v>#REF!</v>
          </cell>
          <cell r="X611" t="e">
            <v>#REF!</v>
          </cell>
          <cell r="Y611" t="str">
            <v>-</v>
          </cell>
          <cell r="AA611" t="e">
            <v>#REF!</v>
          </cell>
        </row>
        <row r="612">
          <cell r="A612">
            <v>9123921</v>
          </cell>
          <cell r="B612" t="str">
            <v>Ignoxlabs Private Limited</v>
          </cell>
          <cell r="D612">
            <v>45497</v>
          </cell>
          <cell r="E612" t="str">
            <v>Gurgaon</v>
          </cell>
          <cell r="F612" t="str">
            <v>MWIFI</v>
          </cell>
          <cell r="G612" t="str">
            <v>B2B</v>
          </cell>
          <cell r="H612" t="str">
            <v>Gurgaon</v>
          </cell>
          <cell r="I612">
            <v>0.21</v>
          </cell>
          <cell r="J612">
            <v>9125015</v>
          </cell>
          <cell r="K612" t="str">
            <v>Ignoxlabs Private Limited</v>
          </cell>
          <cell r="L612">
            <v>55500</v>
          </cell>
          <cell r="M612" t="str">
            <v>Investment</v>
          </cell>
          <cell r="P612" t="str">
            <v>Adarsh Kumar</v>
          </cell>
          <cell r="Q612" t="str">
            <v>Rajeev Misra</v>
          </cell>
          <cell r="R612" t="str">
            <v>Gurgaon</v>
          </cell>
          <cell r="U612">
            <v>3</v>
          </cell>
          <cell r="V612" t="str">
            <v>Y</v>
          </cell>
          <cell r="W612" t="e">
            <v>#REF!</v>
          </cell>
          <cell r="X612" t="e">
            <v>#REF!</v>
          </cell>
          <cell r="Y612" t="str">
            <v>-</v>
          </cell>
          <cell r="AA612" t="e">
            <v>#REF!</v>
          </cell>
        </row>
        <row r="613">
          <cell r="A613">
            <v>9125078</v>
          </cell>
          <cell r="B613" t="str">
            <v>Avaada Electro Limited</v>
          </cell>
          <cell r="D613">
            <v>45541</v>
          </cell>
          <cell r="E613" t="str">
            <v>NOIDA</v>
          </cell>
          <cell r="F613" t="str">
            <v>MBIA</v>
          </cell>
          <cell r="G613" t="str">
            <v>B2B</v>
          </cell>
          <cell r="H613" t="str">
            <v>NOIDA</v>
          </cell>
          <cell r="I613">
            <v>0.35</v>
          </cell>
          <cell r="J613">
            <v>9125078</v>
          </cell>
          <cell r="K613" t="str">
            <v>Avaada Electro Private Limited</v>
          </cell>
          <cell r="L613">
            <v>35000</v>
          </cell>
          <cell r="M613" t="str">
            <v>Investment</v>
          </cell>
          <cell r="P613" t="str">
            <v>Kritika Bahadur</v>
          </cell>
          <cell r="Q613" t="str">
            <v>Kritika Bahadur</v>
          </cell>
          <cell r="R613" t="str">
            <v>Noida</v>
          </cell>
          <cell r="U613">
            <v>2</v>
          </cell>
          <cell r="V613" t="str">
            <v>Y</v>
          </cell>
          <cell r="W613" t="e">
            <v>#REF!</v>
          </cell>
          <cell r="X613" t="e">
            <v>#REF!</v>
          </cell>
          <cell r="Y613" t="str">
            <v>-</v>
          </cell>
          <cell r="AA613" t="e">
            <v>#REF!</v>
          </cell>
        </row>
        <row r="614">
          <cell r="A614">
            <v>9125218</v>
          </cell>
          <cell r="B614" t="str">
            <v>Safe Technology India Private Limited</v>
          </cell>
          <cell r="D614">
            <v>45513</v>
          </cell>
          <cell r="E614" t="str">
            <v>Delhi</v>
          </cell>
          <cell r="F614" t="str">
            <v>BIA+</v>
          </cell>
          <cell r="G614" t="str">
            <v>B2B</v>
          </cell>
          <cell r="H614" t="str">
            <v>Delhi</v>
          </cell>
          <cell r="I614">
            <v>0.30833333333333335</v>
          </cell>
          <cell r="J614">
            <v>9125218</v>
          </cell>
          <cell r="K614" t="str">
            <v>Safe Technology India Private Limited</v>
          </cell>
          <cell r="L614">
            <v>59583.333333333328</v>
          </cell>
          <cell r="M614" t="str">
            <v>Investment</v>
          </cell>
          <cell r="P614" t="str">
            <v>Ravi Chandana</v>
          </cell>
          <cell r="Q614" t="str">
            <v>Ravi Kala</v>
          </cell>
          <cell r="R614" t="str">
            <v>Delhi</v>
          </cell>
          <cell r="U614">
            <v>2</v>
          </cell>
          <cell r="V614" t="str">
            <v>Y</v>
          </cell>
          <cell r="W614" t="e">
            <v>#REF!</v>
          </cell>
          <cell r="X614" t="e">
            <v>#REF!</v>
          </cell>
          <cell r="Y614" t="str">
            <v>-</v>
          </cell>
          <cell r="AA614" t="e">
            <v>#REF!</v>
          </cell>
        </row>
        <row r="615">
          <cell r="A615">
            <v>9125326</v>
          </cell>
          <cell r="B615" t="str">
            <v>Vision Group Retail Technologies Pvt Ltd</v>
          </cell>
          <cell r="D615">
            <v>45520</v>
          </cell>
          <cell r="E615" t="str">
            <v>NOIDA</v>
          </cell>
          <cell r="F615" t="str">
            <v>BIA+</v>
          </cell>
          <cell r="G615" t="str">
            <v>B2B</v>
          </cell>
          <cell r="H615" t="str">
            <v>NOIDA</v>
          </cell>
          <cell r="I615">
            <v>0.31666666666666665</v>
          </cell>
          <cell r="J615">
            <v>9125326</v>
          </cell>
          <cell r="K615" t="str">
            <v>Vision Group Retail Technologies Private Limited</v>
          </cell>
          <cell r="L615">
            <v>31666.666666666668</v>
          </cell>
          <cell r="M615" t="str">
            <v>Investment</v>
          </cell>
          <cell r="P615" t="str">
            <v>Mithilesh Vishwakarma</v>
          </cell>
          <cell r="Q615" t="str">
            <v>Kritika Bahadur</v>
          </cell>
          <cell r="R615" t="str">
            <v>Noida</v>
          </cell>
          <cell r="U615">
            <v>1</v>
          </cell>
          <cell r="V615" t="str">
            <v>Y</v>
          </cell>
          <cell r="W615" t="e">
            <v>#REF!</v>
          </cell>
          <cell r="X615" t="e">
            <v>#REF!</v>
          </cell>
          <cell r="Y615" t="str">
            <v>-</v>
          </cell>
          <cell r="AA615" t="e">
            <v>#REF!</v>
          </cell>
        </row>
        <row r="616">
          <cell r="A616">
            <v>9126185</v>
          </cell>
          <cell r="B616" t="str">
            <v>Ship Global Express Private Limited</v>
          </cell>
          <cell r="D616">
            <v>45534</v>
          </cell>
          <cell r="E616" t="str">
            <v>Delhi</v>
          </cell>
          <cell r="F616" t="str">
            <v>MBIA</v>
          </cell>
          <cell r="G616" t="str">
            <v>B2B</v>
          </cell>
          <cell r="H616" t="str">
            <v>Delhi</v>
          </cell>
          <cell r="I616">
            <v>0.70833330000000005</v>
          </cell>
          <cell r="J616">
            <v>9126185</v>
          </cell>
          <cell r="K616" t="str">
            <v>Ship Global Express Private Limited</v>
          </cell>
          <cell r="L616">
            <v>95833.33</v>
          </cell>
          <cell r="M616" t="str">
            <v>Investment</v>
          </cell>
          <cell r="P616" t="str">
            <v>Syed Sadique Hussain</v>
          </cell>
          <cell r="Q616" t="str">
            <v>Rajeev Misra</v>
          </cell>
          <cell r="R616" t="str">
            <v>Gurgaon</v>
          </cell>
          <cell r="U616">
            <v>2</v>
          </cell>
          <cell r="V616" t="str">
            <v>Y</v>
          </cell>
          <cell r="W616" t="e">
            <v>#REF!</v>
          </cell>
          <cell r="X616" t="e">
            <v>#REF!</v>
          </cell>
          <cell r="Y616" t="str">
            <v>-</v>
          </cell>
          <cell r="AA616" t="e">
            <v>#REF!</v>
          </cell>
        </row>
        <row r="617">
          <cell r="A617">
            <v>9126232</v>
          </cell>
          <cell r="B617" t="str">
            <v>Murata Electronics India Private Limited</v>
          </cell>
          <cell r="D617">
            <v>45758</v>
          </cell>
          <cell r="E617" t="str">
            <v>Chennai</v>
          </cell>
          <cell r="F617" t="str">
            <v>MBIA</v>
          </cell>
          <cell r="G617" t="str">
            <v>B2B</v>
          </cell>
          <cell r="H617" t="str">
            <v>Chennai</v>
          </cell>
          <cell r="I617">
            <v>0.5625</v>
          </cell>
          <cell r="J617">
            <v>9126232</v>
          </cell>
          <cell r="K617" t="str">
            <v>Murata Electronics India Private Limited</v>
          </cell>
          <cell r="L617">
            <v>87916.666666666672</v>
          </cell>
          <cell r="M617" t="str">
            <v>Investment</v>
          </cell>
          <cell r="P617" t="str">
            <v>Saranya R</v>
          </cell>
          <cell r="Q617" t="str">
            <v>Vineet Jose</v>
          </cell>
          <cell r="R617" t="str">
            <v>Bangalore-1</v>
          </cell>
          <cell r="U617">
            <v>2</v>
          </cell>
          <cell r="V617" t="str">
            <v>Y</v>
          </cell>
          <cell r="W617" t="e">
            <v>#REF!</v>
          </cell>
          <cell r="X617" t="e">
            <v>#REF!</v>
          </cell>
          <cell r="Y617" t="str">
            <v>-</v>
          </cell>
          <cell r="AA617" t="e">
            <v>#REF!</v>
          </cell>
        </row>
        <row r="618">
          <cell r="A618">
            <v>9126235</v>
          </cell>
          <cell r="B618" t="str">
            <v>A I T M C VENTURES LIMITED</v>
          </cell>
          <cell r="D618">
            <v>45544</v>
          </cell>
          <cell r="E618" t="str">
            <v>Gurgaon</v>
          </cell>
          <cell r="F618" t="str">
            <v>MWIFI</v>
          </cell>
          <cell r="G618" t="str">
            <v>B2B</v>
          </cell>
          <cell r="H618" t="str">
            <v>Gurgaon</v>
          </cell>
          <cell r="I618">
            <v>0.5083333333333333</v>
          </cell>
          <cell r="J618">
            <v>9126235</v>
          </cell>
          <cell r="K618" t="str">
            <v>A I T M C Ventures Limited</v>
          </cell>
          <cell r="L618">
            <v>50833.333333333336</v>
          </cell>
          <cell r="M618" t="str">
            <v>Investment</v>
          </cell>
          <cell r="P618" t="str">
            <v>Syed Sadique Hussain</v>
          </cell>
          <cell r="Q618" t="str">
            <v>Rajeev Misra</v>
          </cell>
          <cell r="R618" t="str">
            <v>Gurgaon</v>
          </cell>
          <cell r="U618">
            <v>4</v>
          </cell>
          <cell r="V618" t="str">
            <v>Y</v>
          </cell>
          <cell r="W618" t="e">
            <v>#REF!</v>
          </cell>
          <cell r="X618" t="e">
            <v>#REF!</v>
          </cell>
          <cell r="Y618" t="str">
            <v>-</v>
          </cell>
          <cell r="AA618" t="e">
            <v>#REF!</v>
          </cell>
        </row>
        <row r="619">
          <cell r="A619">
            <v>9126613</v>
          </cell>
          <cell r="B619" t="str">
            <v>NH Integrated Care Private Limited</v>
          </cell>
          <cell r="D619">
            <v>45550</v>
          </cell>
          <cell r="E619" t="str">
            <v>Bangalore</v>
          </cell>
          <cell r="F619" t="str">
            <v>BIA+</v>
          </cell>
          <cell r="G619" t="str">
            <v>B2B</v>
          </cell>
          <cell r="H619" t="str">
            <v>Bangalore</v>
          </cell>
          <cell r="I619">
            <v>0.17499999999999999</v>
          </cell>
          <cell r="J619">
            <v>9126613</v>
          </cell>
          <cell r="K619" t="str">
            <v>Nh Integrated Care Private Limited</v>
          </cell>
          <cell r="L619">
            <v>104166.66666666667</v>
          </cell>
          <cell r="M619" t="str">
            <v>Relationship</v>
          </cell>
          <cell r="P619" t="str">
            <v>Punganuru Shanmugam</v>
          </cell>
          <cell r="Q619" t="str">
            <v>Biswa Ranjan Behera</v>
          </cell>
          <cell r="R619" t="str">
            <v>Bangalore-2</v>
          </cell>
          <cell r="U619">
            <v>2</v>
          </cell>
          <cell r="V619" t="str">
            <v>Y</v>
          </cell>
          <cell r="W619" t="e">
            <v>#REF!</v>
          </cell>
          <cell r="X619" t="e">
            <v>#REF!</v>
          </cell>
          <cell r="Y619" t="str">
            <v>-</v>
          </cell>
          <cell r="AA619" t="e">
            <v>#REF!</v>
          </cell>
        </row>
        <row r="620">
          <cell r="A620">
            <v>9125172</v>
          </cell>
          <cell r="B620" t="str">
            <v>Britannica Education India Private Limited</v>
          </cell>
          <cell r="D620">
            <v>45569</v>
          </cell>
          <cell r="E620" t="str">
            <v>Delhi</v>
          </cell>
          <cell r="F620" t="str">
            <v>MWIFI</v>
          </cell>
          <cell r="G620" t="str">
            <v>B2B</v>
          </cell>
          <cell r="H620" t="str">
            <v>Delhi</v>
          </cell>
          <cell r="I620">
            <v>0.45</v>
          </cell>
          <cell r="J620">
            <v>9126962</v>
          </cell>
          <cell r="K620" t="str">
            <v>Britannica Education India Private Limited</v>
          </cell>
          <cell r="L620">
            <v>120833.33333333333</v>
          </cell>
          <cell r="M620" t="str">
            <v>Relationship</v>
          </cell>
          <cell r="P620" t="str">
            <v>Bijendra Singh</v>
          </cell>
          <cell r="Q620" t="str">
            <v>Ravi Kala</v>
          </cell>
          <cell r="R620" t="str">
            <v>Delhi</v>
          </cell>
          <cell r="U620">
            <v>2</v>
          </cell>
          <cell r="V620" t="str">
            <v>Y</v>
          </cell>
          <cell r="W620" t="e">
            <v>#REF!</v>
          </cell>
          <cell r="X620" t="e">
            <v>#REF!</v>
          </cell>
          <cell r="Y620" t="str">
            <v>-</v>
          </cell>
          <cell r="AA620" t="e">
            <v>#REF!</v>
          </cell>
        </row>
        <row r="621">
          <cell r="A621">
            <v>9127078</v>
          </cell>
          <cell r="B621" t="str">
            <v>MSI Services Private Limited</v>
          </cell>
          <cell r="D621">
            <v>45581</v>
          </cell>
          <cell r="E621" t="str">
            <v>Bangalore</v>
          </cell>
          <cell r="F621" t="str">
            <v>BIA+</v>
          </cell>
          <cell r="G621" t="str">
            <v>B2B</v>
          </cell>
          <cell r="H621" t="str">
            <v>Bangalore</v>
          </cell>
          <cell r="I621">
            <v>0.375</v>
          </cell>
          <cell r="J621">
            <v>9127078</v>
          </cell>
          <cell r="K621" t="str">
            <v>Msi Services Private Limited</v>
          </cell>
          <cell r="L621">
            <v>37500</v>
          </cell>
          <cell r="M621" t="str">
            <v>Investment</v>
          </cell>
          <cell r="P621" t="str">
            <v>Punganuru Shanmugam</v>
          </cell>
          <cell r="Q621" t="str">
            <v>Biswa Ranjan Behera</v>
          </cell>
          <cell r="R621" t="str">
            <v>Bangalore-2</v>
          </cell>
          <cell r="U621">
            <v>2</v>
          </cell>
          <cell r="V621" t="str">
            <v>Y</v>
          </cell>
          <cell r="W621" t="e">
            <v>#REF!</v>
          </cell>
          <cell r="X621" t="e">
            <v>#REF!</v>
          </cell>
          <cell r="Y621" t="str">
            <v>-</v>
          </cell>
          <cell r="AA621" t="e">
            <v>#REF!</v>
          </cell>
        </row>
        <row r="622">
          <cell r="A622">
            <v>9126921</v>
          </cell>
          <cell r="B622" t="str">
            <v>BYLD group private limited</v>
          </cell>
          <cell r="D622">
            <v>45589</v>
          </cell>
          <cell r="E622" t="str">
            <v>Gurgaon</v>
          </cell>
          <cell r="F622" t="str">
            <v>MWIFI</v>
          </cell>
          <cell r="G622" t="str">
            <v>B2B</v>
          </cell>
          <cell r="H622" t="str">
            <v>Gurgaon</v>
          </cell>
          <cell r="I622">
            <v>0.15</v>
          </cell>
          <cell r="J622">
            <v>9127268</v>
          </cell>
          <cell r="K622" t="str">
            <v>Byld Group Private Limited</v>
          </cell>
          <cell r="L622">
            <v>37500</v>
          </cell>
          <cell r="M622" t="str">
            <v>Investment</v>
          </cell>
          <cell r="P622" t="str">
            <v>Syed Sadique Hussain</v>
          </cell>
          <cell r="Q622" t="str">
            <v>Rajeev Misra</v>
          </cell>
          <cell r="R622" t="str">
            <v>Gurgaon</v>
          </cell>
          <cell r="U622">
            <v>1</v>
          </cell>
          <cell r="V622" t="str">
            <v>Y</v>
          </cell>
          <cell r="W622" t="e">
            <v>#REF!</v>
          </cell>
          <cell r="X622" t="e">
            <v>#REF!</v>
          </cell>
          <cell r="Y622" t="str">
            <v>-</v>
          </cell>
          <cell r="AA622" t="e">
            <v>#REF!</v>
          </cell>
        </row>
        <row r="623">
          <cell r="A623">
            <v>9127394</v>
          </cell>
          <cell r="B623" t="str">
            <v>Autosilicon Vehicle Technologies India Private Limited</v>
          </cell>
          <cell r="D623">
            <v>45629</v>
          </cell>
          <cell r="E623" t="str">
            <v>Bangalore</v>
          </cell>
          <cell r="F623" t="str">
            <v>BIA+</v>
          </cell>
          <cell r="G623" t="str">
            <v>B2B</v>
          </cell>
          <cell r="H623" t="str">
            <v>Bangalore</v>
          </cell>
          <cell r="I623">
            <v>0.45833333333333337</v>
          </cell>
          <cell r="J623">
            <v>9127394</v>
          </cell>
          <cell r="K623" t="str">
            <v>Autosilicon Vehicle Technologies India Private Limited</v>
          </cell>
          <cell r="L623">
            <v>45833.333333333336</v>
          </cell>
          <cell r="M623" t="str">
            <v>Investment</v>
          </cell>
          <cell r="P623" t="str">
            <v>Rahul R</v>
          </cell>
          <cell r="Q623" t="str">
            <v>Vineet Jose</v>
          </cell>
          <cell r="R623" t="str">
            <v>Bangalore-1</v>
          </cell>
          <cell r="U623">
            <v>3</v>
          </cell>
          <cell r="V623" t="str">
            <v>Y</v>
          </cell>
          <cell r="W623" t="e">
            <v>#REF!</v>
          </cell>
          <cell r="X623" t="e">
            <v>#REF!</v>
          </cell>
          <cell r="Y623" t="str">
            <v>-</v>
          </cell>
          <cell r="AA623" t="e">
            <v>#REF!</v>
          </cell>
        </row>
        <row r="624">
          <cell r="A624">
            <v>2347916</v>
          </cell>
          <cell r="B624" t="str">
            <v>VATIKA BUSINESS CENTRES PRIVATE LIMITED</v>
          </cell>
          <cell r="D624">
            <v>45770</v>
          </cell>
          <cell r="E624" t="str">
            <v>Mumbai</v>
          </cell>
          <cell r="F624" t="str">
            <v>BBB</v>
          </cell>
          <cell r="G624" t="str">
            <v>B2C</v>
          </cell>
          <cell r="H624" t="str">
            <v>Mumbai</v>
          </cell>
          <cell r="I624">
            <v>7.7130000000000004E-2</v>
          </cell>
          <cell r="J624">
            <v>9127425</v>
          </cell>
          <cell r="K624" t="str">
            <v>Vatika Business Centres Private Limited</v>
          </cell>
          <cell r="L624">
            <v>36879.666666666672</v>
          </cell>
          <cell r="M624" t="str">
            <v>Investment</v>
          </cell>
          <cell r="P624" t="str">
            <v>Adarsh Kumar</v>
          </cell>
          <cell r="Q624" t="str">
            <v>Rajeev Misra</v>
          </cell>
          <cell r="R624" t="str">
            <v>Gurgaon</v>
          </cell>
          <cell r="U624">
            <v>1</v>
          </cell>
          <cell r="V624" t="str">
            <v>Y</v>
          </cell>
          <cell r="W624" t="e">
            <v>#REF!</v>
          </cell>
          <cell r="X624" t="e">
            <v>#REF!</v>
          </cell>
          <cell r="Y624" t="str">
            <v>-</v>
          </cell>
          <cell r="AA624" t="e">
            <v>#REF!</v>
          </cell>
        </row>
        <row r="625">
          <cell r="A625">
            <v>9127647</v>
          </cell>
          <cell r="B625" t="str">
            <v>Ankura Consulting India Private Limited</v>
          </cell>
          <cell r="D625">
            <v>45646</v>
          </cell>
          <cell r="E625" t="str">
            <v>Gurgaon</v>
          </cell>
          <cell r="F625" t="str">
            <v>BIA+</v>
          </cell>
          <cell r="G625" t="str">
            <v>B2B</v>
          </cell>
          <cell r="H625" t="str">
            <v>Gurgaon</v>
          </cell>
          <cell r="I625">
            <v>0.3</v>
          </cell>
          <cell r="J625">
            <v>9127647</v>
          </cell>
          <cell r="K625" t="str">
            <v>Ankura Consulting India Private Limited</v>
          </cell>
          <cell r="L625">
            <v>30000</v>
          </cell>
          <cell r="M625" t="str">
            <v>Investment</v>
          </cell>
          <cell r="P625" t="str">
            <v>Lakshay Madan</v>
          </cell>
          <cell r="Q625" t="str">
            <v>Rajeev Misra</v>
          </cell>
          <cell r="R625" t="str">
            <v>Gurgaon</v>
          </cell>
          <cell r="U625">
            <v>1</v>
          </cell>
          <cell r="V625" t="str">
            <v>Y</v>
          </cell>
          <cell r="W625" t="e">
            <v>#REF!</v>
          </cell>
          <cell r="X625" t="e">
            <v>#REF!</v>
          </cell>
          <cell r="Y625" t="str">
            <v>-</v>
          </cell>
          <cell r="AA625" t="e">
            <v>#REF!</v>
          </cell>
        </row>
        <row r="626">
          <cell r="A626">
            <v>9127649</v>
          </cell>
          <cell r="B626" t="str">
            <v>AiSensy Communications Private Limited</v>
          </cell>
          <cell r="D626">
            <v>45611</v>
          </cell>
          <cell r="E626" t="str">
            <v>Gurgaon</v>
          </cell>
          <cell r="F626" t="str">
            <v>BIA+</v>
          </cell>
          <cell r="G626" t="str">
            <v>B2B</v>
          </cell>
          <cell r="H626" t="str">
            <v>Gurgaon</v>
          </cell>
          <cell r="I626">
            <v>0.33333333333333337</v>
          </cell>
          <cell r="J626">
            <v>9127649</v>
          </cell>
          <cell r="K626" t="str">
            <v>Aisensy Communications Private Limited</v>
          </cell>
          <cell r="L626">
            <v>33333.333333333336</v>
          </cell>
          <cell r="M626" t="str">
            <v>Investment</v>
          </cell>
          <cell r="P626" t="str">
            <v>Lakshay Madan</v>
          </cell>
          <cell r="Q626" t="str">
            <v>Rajeev Misra</v>
          </cell>
          <cell r="R626" t="str">
            <v>Gurgaon</v>
          </cell>
          <cell r="U626">
            <v>0</v>
          </cell>
          <cell r="V626" t="str">
            <v>N</v>
          </cell>
          <cell r="W626" t="e">
            <v>#REF!</v>
          </cell>
          <cell r="X626" t="e">
            <v>#REF!</v>
          </cell>
          <cell r="Y626" t="str">
            <v>-</v>
          </cell>
          <cell r="AA626" t="e">
            <v>#REF!</v>
          </cell>
        </row>
        <row r="627">
          <cell r="A627">
            <v>9127830</v>
          </cell>
          <cell r="B627" t="str">
            <v>Oldworld Hospitality Private Limited</v>
          </cell>
          <cell r="D627">
            <v>45751</v>
          </cell>
          <cell r="E627" t="str">
            <v>Delhi</v>
          </cell>
          <cell r="F627" t="str">
            <v>MWIFI</v>
          </cell>
          <cell r="G627" t="str">
            <v>B2B</v>
          </cell>
          <cell r="H627" t="str">
            <v>Delhi</v>
          </cell>
          <cell r="I627">
            <v>0.31</v>
          </cell>
          <cell r="J627">
            <v>9127830</v>
          </cell>
          <cell r="K627" t="str">
            <v>Oldworld Hospitality Private Limited</v>
          </cell>
          <cell r="L627">
            <v>31000</v>
          </cell>
          <cell r="M627" t="str">
            <v>Investment</v>
          </cell>
          <cell r="P627" t="str">
            <v>Ravi Chandana</v>
          </cell>
          <cell r="Q627" t="str">
            <v>Ravi Kala</v>
          </cell>
          <cell r="R627" t="str">
            <v>Delhi</v>
          </cell>
          <cell r="U627">
            <v>5</v>
          </cell>
          <cell r="V627" t="str">
            <v>Y</v>
          </cell>
          <cell r="W627" t="e">
            <v>#REF!</v>
          </cell>
          <cell r="X627" t="e">
            <v>#REF!</v>
          </cell>
          <cell r="Y627" t="str">
            <v>-</v>
          </cell>
          <cell r="AA627" t="e">
            <v>#REF!</v>
          </cell>
        </row>
        <row r="628">
          <cell r="A628">
            <v>9127937</v>
          </cell>
          <cell r="B628" t="str">
            <v>CORO FAMILIES LLP</v>
          </cell>
          <cell r="D628">
            <v>45679</v>
          </cell>
          <cell r="E628" t="str">
            <v>Bangalore</v>
          </cell>
          <cell r="F628" t="str">
            <v>MWIFI</v>
          </cell>
          <cell r="G628" t="str">
            <v>B2B</v>
          </cell>
          <cell r="H628" t="str">
            <v>Bangalore</v>
          </cell>
          <cell r="I628">
            <v>0.43</v>
          </cell>
          <cell r="J628">
            <v>9127937</v>
          </cell>
          <cell r="K628" t="str">
            <v>Coro Families Llp</v>
          </cell>
          <cell r="L628">
            <v>43000</v>
          </cell>
          <cell r="M628" t="str">
            <v>Investment</v>
          </cell>
          <cell r="P628" t="str">
            <v>Punganuru Shanmugam</v>
          </cell>
          <cell r="Q628" t="str">
            <v>Biswa Ranjan Behera</v>
          </cell>
          <cell r="R628" t="str">
            <v>Bangalore-2</v>
          </cell>
          <cell r="U628">
            <v>3</v>
          </cell>
          <cell r="V628" t="str">
            <v>Y</v>
          </cell>
          <cell r="W628" t="e">
            <v>#REF!</v>
          </cell>
          <cell r="X628" t="e">
            <v>#REF!</v>
          </cell>
          <cell r="Y628" t="str">
            <v>-</v>
          </cell>
          <cell r="AA628" t="e">
            <v>#REF!</v>
          </cell>
        </row>
        <row r="629">
          <cell r="A629">
            <v>9128031</v>
          </cell>
          <cell r="B629" t="str">
            <v>Feed Forward Technologies Private Limited</v>
          </cell>
          <cell r="D629">
            <v>45674</v>
          </cell>
          <cell r="E629" t="str">
            <v>Bangalore</v>
          </cell>
          <cell r="F629" t="str">
            <v>BIA+</v>
          </cell>
          <cell r="G629" t="str">
            <v>B2B</v>
          </cell>
          <cell r="H629" t="str">
            <v>Bangalore</v>
          </cell>
          <cell r="I629">
            <v>0.21666666666666667</v>
          </cell>
          <cell r="J629">
            <v>9128031</v>
          </cell>
          <cell r="K629" t="str">
            <v>Feed Forward Technologies Private Limited</v>
          </cell>
          <cell r="L629">
            <v>43333.333333333336</v>
          </cell>
          <cell r="M629" t="str">
            <v>Investment</v>
          </cell>
          <cell r="P629" t="str">
            <v>Rahul R</v>
          </cell>
          <cell r="Q629" t="str">
            <v>Vineet Jose</v>
          </cell>
          <cell r="R629" t="str">
            <v>Bangalore-1</v>
          </cell>
          <cell r="U629">
            <v>1</v>
          </cell>
          <cell r="V629" t="str">
            <v>Y</v>
          </cell>
          <cell r="W629" t="e">
            <v>#REF!</v>
          </cell>
          <cell r="X629" t="e">
            <v>#REF!</v>
          </cell>
          <cell r="Y629" t="str">
            <v>-</v>
          </cell>
          <cell r="AA629" t="e">
            <v>#REF!</v>
          </cell>
        </row>
        <row r="630">
          <cell r="A630">
            <v>9128064</v>
          </cell>
          <cell r="B630" t="str">
            <v>ABBYYSOFTWARE INDIA PRIVATE LIMITED</v>
          </cell>
          <cell r="D630">
            <v>45689</v>
          </cell>
          <cell r="E630" t="str">
            <v>Bangalore</v>
          </cell>
          <cell r="F630" t="str">
            <v>BIA+</v>
          </cell>
          <cell r="G630" t="str">
            <v>B2B</v>
          </cell>
          <cell r="H630" t="str">
            <v>Bangalore</v>
          </cell>
          <cell r="I630">
            <v>0.41666666666666663</v>
          </cell>
          <cell r="J630">
            <v>9128064</v>
          </cell>
          <cell r="K630" t="str">
            <v>Abbyysoftware India Private Limited</v>
          </cell>
          <cell r="L630">
            <v>41666.666666666664</v>
          </cell>
          <cell r="M630" t="str">
            <v>Investment</v>
          </cell>
          <cell r="P630" t="str">
            <v>Rahul R</v>
          </cell>
          <cell r="Q630" t="str">
            <v>Vineet Jose</v>
          </cell>
          <cell r="R630" t="str">
            <v>Bangalore-1</v>
          </cell>
          <cell r="U630">
            <v>2</v>
          </cell>
          <cell r="V630" t="str">
            <v>Y</v>
          </cell>
          <cell r="W630" t="e">
            <v>#REF!</v>
          </cell>
          <cell r="X630" t="e">
            <v>#REF!</v>
          </cell>
          <cell r="Y630" t="str">
            <v>-</v>
          </cell>
          <cell r="AA630" t="e">
            <v>#REF!</v>
          </cell>
        </row>
        <row r="631">
          <cell r="A631">
            <v>9128112</v>
          </cell>
          <cell r="B631" t="str">
            <v>TOYO MODEC OFS INDIA PRIVATE LIMITED</v>
          </cell>
          <cell r="D631">
            <v>45708</v>
          </cell>
          <cell r="E631" t="str">
            <v>Bangalore</v>
          </cell>
          <cell r="F631" t="str">
            <v>BIA+</v>
          </cell>
          <cell r="G631" t="str">
            <v>B2B</v>
          </cell>
          <cell r="H631" t="str">
            <v>Bangalore</v>
          </cell>
          <cell r="I631">
            <v>0.79166666666666674</v>
          </cell>
          <cell r="J631">
            <v>9128112</v>
          </cell>
          <cell r="K631" t="str">
            <v>Toyo Modec Ofs India Private Limited</v>
          </cell>
          <cell r="L631">
            <v>79166.666666666672</v>
          </cell>
          <cell r="M631" t="str">
            <v>Investment</v>
          </cell>
          <cell r="P631" t="str">
            <v>Punganuru Shanmugam</v>
          </cell>
          <cell r="Q631" t="str">
            <v>Biswa Ranjan Behera</v>
          </cell>
          <cell r="R631" t="str">
            <v>Bangalore-2</v>
          </cell>
          <cell r="U631">
            <v>3</v>
          </cell>
          <cell r="V631" t="str">
            <v>Y</v>
          </cell>
          <cell r="W631" t="e">
            <v>#REF!</v>
          </cell>
          <cell r="X631" t="e">
            <v>#REF!</v>
          </cell>
          <cell r="Y631" t="str">
            <v>-</v>
          </cell>
          <cell r="AA631" t="e">
            <v>#REF!</v>
          </cell>
        </row>
        <row r="632">
          <cell r="A632">
            <v>9128132</v>
          </cell>
          <cell r="B632" t="str">
            <v>Kepler Aerospace Private Limited</v>
          </cell>
          <cell r="D632">
            <v>45646</v>
          </cell>
          <cell r="E632" t="str">
            <v>Bangalore</v>
          </cell>
          <cell r="F632" t="str">
            <v>BIA+</v>
          </cell>
          <cell r="G632" t="str">
            <v>B2B</v>
          </cell>
          <cell r="H632" t="str">
            <v>Bangalore</v>
          </cell>
          <cell r="I632">
            <v>0.3</v>
          </cell>
          <cell r="J632">
            <v>9128132</v>
          </cell>
          <cell r="K632" t="str">
            <v>Kepler Aerospace Private Limited</v>
          </cell>
          <cell r="L632">
            <v>30000</v>
          </cell>
          <cell r="M632" t="str">
            <v>Investment</v>
          </cell>
          <cell r="P632" t="str">
            <v>Punganuru Shanmugam</v>
          </cell>
          <cell r="Q632" t="str">
            <v>Biswa Ranjan Behera</v>
          </cell>
          <cell r="R632" t="str">
            <v>Bangalore-2</v>
          </cell>
          <cell r="U632">
            <v>2</v>
          </cell>
          <cell r="V632" t="str">
            <v>Y</v>
          </cell>
          <cell r="W632" t="e">
            <v>#REF!</v>
          </cell>
          <cell r="X632" t="e">
            <v>#REF!</v>
          </cell>
          <cell r="Y632" t="str">
            <v>-</v>
          </cell>
          <cell r="AA632" t="e">
            <v>#REF!</v>
          </cell>
        </row>
        <row r="633">
          <cell r="A633">
            <v>9128273</v>
          </cell>
          <cell r="B633" t="str">
            <v>EDGECORE NETWORKS INDIA PRIVATE LIMITED</v>
          </cell>
          <cell r="D633">
            <v>45784</v>
          </cell>
          <cell r="E633" t="str">
            <v>Gurgaon</v>
          </cell>
          <cell r="F633" t="str">
            <v>BIA+</v>
          </cell>
          <cell r="G633" t="str">
            <v>B2B</v>
          </cell>
          <cell r="H633" t="str">
            <v>Gurgaon</v>
          </cell>
          <cell r="I633">
            <v>0.42</v>
          </cell>
          <cell r="J633">
            <v>9128273</v>
          </cell>
          <cell r="K633" t="str">
            <v>EDGECORE NETWORKS INDIA PRIVATE LIMITED</v>
          </cell>
          <cell r="L633">
            <v>42000</v>
          </cell>
          <cell r="M633" t="str">
            <v>Investment</v>
          </cell>
          <cell r="P633" t="str">
            <v>Lakshay Madan</v>
          </cell>
          <cell r="Q633" t="str">
            <v>Rajeev Misra</v>
          </cell>
          <cell r="R633" t="str">
            <v>Gurgaon</v>
          </cell>
          <cell r="U633">
            <v>3</v>
          </cell>
          <cell r="V633" t="str">
            <v>Y</v>
          </cell>
          <cell r="W633" t="e">
            <v>#REF!</v>
          </cell>
          <cell r="X633" t="e">
            <v>#REF!</v>
          </cell>
          <cell r="Y633" t="str">
            <v>-</v>
          </cell>
          <cell r="AA633" t="e">
            <v>#REF!</v>
          </cell>
        </row>
        <row r="634">
          <cell r="A634">
            <v>9128541</v>
          </cell>
          <cell r="B634" t="str">
            <v>Encalm Hospitality Private Limited</v>
          </cell>
          <cell r="D634">
            <v>45680</v>
          </cell>
          <cell r="E634" t="str">
            <v>Gurgaon</v>
          </cell>
          <cell r="F634" t="str">
            <v>BIA+</v>
          </cell>
          <cell r="G634" t="str">
            <v>B2B</v>
          </cell>
          <cell r="H634" t="str">
            <v>Gurgaon</v>
          </cell>
          <cell r="I634">
            <v>0.23333333333333331</v>
          </cell>
          <cell r="J634">
            <v>9128541</v>
          </cell>
          <cell r="K634" t="str">
            <v>Encalm Hospitality Private Limited</v>
          </cell>
          <cell r="L634">
            <v>37500</v>
          </cell>
          <cell r="M634" t="str">
            <v>Investment</v>
          </cell>
          <cell r="P634" t="str">
            <v>Lakshay Madan</v>
          </cell>
          <cell r="Q634" t="str">
            <v>Rajeev Misra</v>
          </cell>
          <cell r="R634" t="str">
            <v>Gurgaon</v>
          </cell>
          <cell r="U634">
            <v>1</v>
          </cell>
          <cell r="V634" t="str">
            <v>Y</v>
          </cell>
          <cell r="W634" t="e">
            <v>#REF!</v>
          </cell>
          <cell r="X634" t="e">
            <v>#REF!</v>
          </cell>
          <cell r="Y634" t="str">
            <v>-</v>
          </cell>
          <cell r="AA634" t="e">
            <v>#REF!</v>
          </cell>
        </row>
        <row r="635">
          <cell r="A635">
            <v>9128559</v>
          </cell>
          <cell r="B635" t="str">
            <v>Lombardi Engineering India Private Limited</v>
          </cell>
          <cell r="D635">
            <v>45705</v>
          </cell>
          <cell r="E635" t="str">
            <v>Delhi</v>
          </cell>
          <cell r="F635" t="str">
            <v>MBIA</v>
          </cell>
          <cell r="G635" t="str">
            <v>B2B</v>
          </cell>
          <cell r="H635" t="str">
            <v>Delhi</v>
          </cell>
          <cell r="I635">
            <v>0.41666666666666663</v>
          </cell>
          <cell r="J635">
            <v>9128559</v>
          </cell>
          <cell r="K635" t="str">
            <v>Lombardi Engineering India Private Limited</v>
          </cell>
          <cell r="L635">
            <v>41666.666666666664</v>
          </cell>
          <cell r="M635" t="str">
            <v>Investment</v>
          </cell>
          <cell r="P635" t="str">
            <v>Rishab Prasad</v>
          </cell>
          <cell r="Q635" t="str">
            <v>Ravi Kala</v>
          </cell>
          <cell r="R635" t="str">
            <v>Delhi</v>
          </cell>
          <cell r="U635">
            <v>2</v>
          </cell>
          <cell r="V635" t="str">
            <v>Y</v>
          </cell>
          <cell r="W635" t="e">
            <v>#REF!</v>
          </cell>
          <cell r="X635" t="e">
            <v>#REF!</v>
          </cell>
          <cell r="Y635" t="str">
            <v>-</v>
          </cell>
          <cell r="AA635" t="e">
            <v>#REF!</v>
          </cell>
        </row>
        <row r="636">
          <cell r="A636">
            <v>9128593</v>
          </cell>
          <cell r="B636" t="str">
            <v>Central Government Health Scheme</v>
          </cell>
          <cell r="D636">
            <v>45710</v>
          </cell>
          <cell r="E636" t="str">
            <v>Delhi</v>
          </cell>
          <cell r="F636" t="str">
            <v>MBIA</v>
          </cell>
          <cell r="G636" t="str">
            <v>B2B</v>
          </cell>
          <cell r="H636" t="str">
            <v>Delhi</v>
          </cell>
          <cell r="I636">
            <v>0.39167000000000002</v>
          </cell>
          <cell r="J636">
            <v>9128593</v>
          </cell>
          <cell r="K636" t="str">
            <v>Central Government Health Scheme</v>
          </cell>
          <cell r="L636">
            <v>39167</v>
          </cell>
          <cell r="M636" t="str">
            <v>Investment</v>
          </cell>
          <cell r="P636" t="str">
            <v>Bijendra Singh</v>
          </cell>
          <cell r="Q636" t="str">
            <v>Ravi Kala</v>
          </cell>
          <cell r="R636" t="str">
            <v>Delhi</v>
          </cell>
          <cell r="U636">
            <v>3</v>
          </cell>
          <cell r="V636" t="str">
            <v>Y</v>
          </cell>
          <cell r="W636" t="e">
            <v>#REF!</v>
          </cell>
          <cell r="X636" t="e">
            <v>#REF!</v>
          </cell>
          <cell r="Y636" t="str">
            <v>-</v>
          </cell>
          <cell r="AA636" t="e">
            <v>#REF!</v>
          </cell>
        </row>
        <row r="637">
          <cell r="A637">
            <v>9130618</v>
          </cell>
          <cell r="B637" t="str">
            <v>Five Splash Infotech Private Limited</v>
          </cell>
          <cell r="D637">
            <v>45836</v>
          </cell>
          <cell r="E637" t="str">
            <v>NOIDA</v>
          </cell>
          <cell r="F637" t="str">
            <v>BIA+</v>
          </cell>
          <cell r="G637" t="str">
            <v>B2B</v>
          </cell>
          <cell r="H637" t="str">
            <v>NOIDA</v>
          </cell>
          <cell r="I637">
            <v>0.21666669999999999</v>
          </cell>
          <cell r="J637">
            <v>9128636</v>
          </cell>
          <cell r="K637" t="str">
            <v>Five Splash Infotech Private Limited</v>
          </cell>
          <cell r="L637">
            <v>21666.67</v>
          </cell>
          <cell r="M637" t="str">
            <v>Investment</v>
          </cell>
          <cell r="P637" t="str">
            <v>Mithilesh Vishwakarma</v>
          </cell>
          <cell r="Q637" t="str">
            <v>Kritika Bahadur</v>
          </cell>
          <cell r="R637" t="str">
            <v>Noida</v>
          </cell>
          <cell r="U637">
            <v>1</v>
          </cell>
          <cell r="V637" t="str">
            <v>Y</v>
          </cell>
          <cell r="W637" t="e">
            <v>#REF!</v>
          </cell>
          <cell r="X637" t="e">
            <v>#REF!</v>
          </cell>
          <cell r="Y637" t="str">
            <v>-</v>
          </cell>
          <cell r="AA637" t="e">
            <v>#REF!</v>
          </cell>
        </row>
        <row r="638">
          <cell r="A638">
            <v>9128376</v>
          </cell>
          <cell r="B638" t="str">
            <v>Codleo Consulting Private Limited</v>
          </cell>
          <cell r="D638">
            <v>45726</v>
          </cell>
          <cell r="E638" t="str">
            <v>NOIDA</v>
          </cell>
          <cell r="F638" t="str">
            <v>BIA+</v>
          </cell>
          <cell r="G638" t="str">
            <v>B2B</v>
          </cell>
          <cell r="H638" t="str">
            <v>NOIDA</v>
          </cell>
          <cell r="I638">
            <v>0.13750000000000001</v>
          </cell>
          <cell r="J638">
            <v>9128825</v>
          </cell>
          <cell r="K638" t="str">
            <v>Codleo Consulting Private Limited</v>
          </cell>
          <cell r="L638">
            <v>37916.666666666672</v>
          </cell>
          <cell r="M638" t="str">
            <v>Investment</v>
          </cell>
          <cell r="P638" t="str">
            <v>Kritika Bahadur</v>
          </cell>
          <cell r="Q638" t="str">
            <v>Kritika Bahadur</v>
          </cell>
          <cell r="R638" t="str">
            <v>Noida</v>
          </cell>
          <cell r="U638">
            <v>2</v>
          </cell>
          <cell r="V638" t="str">
            <v>Y</v>
          </cell>
          <cell r="W638" t="e">
            <v>#REF!</v>
          </cell>
          <cell r="X638" t="e">
            <v>#REF!</v>
          </cell>
          <cell r="Y638" t="str">
            <v>-</v>
          </cell>
          <cell r="AA638" t="e">
            <v>#REF!</v>
          </cell>
        </row>
        <row r="639">
          <cell r="A639">
            <v>9129213</v>
          </cell>
          <cell r="B639" t="str">
            <v>Bling Brands Private Limited</v>
          </cell>
          <cell r="D639">
            <v>45728</v>
          </cell>
          <cell r="E639" t="str">
            <v>Bangalore</v>
          </cell>
          <cell r="F639" t="str">
            <v>MWIFI</v>
          </cell>
          <cell r="G639" t="str">
            <v>B2B</v>
          </cell>
          <cell r="H639" t="str">
            <v>Bangalore</v>
          </cell>
          <cell r="I639">
            <v>0.62666666666666659</v>
          </cell>
          <cell r="J639">
            <v>9129213</v>
          </cell>
          <cell r="K639" t="str">
            <v>Bling Brands Private Limited</v>
          </cell>
          <cell r="L639">
            <v>62666.666666666664</v>
          </cell>
          <cell r="M639" t="str">
            <v>Investment</v>
          </cell>
          <cell r="P639" t="str">
            <v>Rahul R</v>
          </cell>
          <cell r="Q639" t="str">
            <v>Vineet Jose</v>
          </cell>
          <cell r="R639" t="str">
            <v>Bangalore-1</v>
          </cell>
          <cell r="U639">
            <v>5</v>
          </cell>
          <cell r="V639" t="str">
            <v>Y</v>
          </cell>
          <cell r="W639" t="e">
            <v>#REF!</v>
          </cell>
          <cell r="X639" t="e">
            <v>#REF!</v>
          </cell>
          <cell r="Y639" t="str">
            <v>-</v>
          </cell>
          <cell r="AA639" t="e">
            <v>#REF!</v>
          </cell>
        </row>
        <row r="640">
          <cell r="A640">
            <v>7000231</v>
          </cell>
          <cell r="B640" t="str">
            <v>Nexedge distribution services Private Limited</v>
          </cell>
          <cell r="D640">
            <v>45707</v>
          </cell>
          <cell r="E640" t="str">
            <v>Delhi</v>
          </cell>
          <cell r="F640" t="str">
            <v>Voice</v>
          </cell>
          <cell r="G640" t="str">
            <v>B2B</v>
          </cell>
          <cell r="H640" t="str">
            <v>Delhi</v>
          </cell>
          <cell r="I640">
            <v>0.16919999999999999</v>
          </cell>
          <cell r="J640">
            <v>9129224</v>
          </cell>
          <cell r="K640" t="str">
            <v>Nexedge Distribution Services Private Limited</v>
          </cell>
          <cell r="L640">
            <v>32753.333333333332</v>
          </cell>
          <cell r="M640" t="str">
            <v>Investment</v>
          </cell>
          <cell r="P640" t="str">
            <v>Rishab Prasad</v>
          </cell>
          <cell r="Q640" t="str">
            <v>Ravi Kala</v>
          </cell>
          <cell r="R640" t="str">
            <v>Delhi</v>
          </cell>
          <cell r="U640">
            <v>3</v>
          </cell>
          <cell r="V640" t="str">
            <v>Y</v>
          </cell>
          <cell r="W640" t="e">
            <v>#REF!</v>
          </cell>
          <cell r="X640" t="e">
            <v>#REF!</v>
          </cell>
          <cell r="Y640" t="str">
            <v>-</v>
          </cell>
          <cell r="AA640" t="e">
            <v>#REF!</v>
          </cell>
        </row>
        <row r="641">
          <cell r="A641">
            <v>9129367</v>
          </cell>
          <cell r="B641" t="str">
            <v>Optimint Solutions Private Limited</v>
          </cell>
          <cell r="D641">
            <v>45757</v>
          </cell>
          <cell r="E641" t="str">
            <v>Gurgaon</v>
          </cell>
          <cell r="F641" t="str">
            <v>BIA+</v>
          </cell>
          <cell r="G641" t="str">
            <v>B2B</v>
          </cell>
          <cell r="H641" t="str">
            <v>Gurgaon</v>
          </cell>
          <cell r="I641">
            <v>0.31666666666666665</v>
          </cell>
          <cell r="J641">
            <v>9129367</v>
          </cell>
          <cell r="K641" t="str">
            <v>Optimint Solutions Private Limited</v>
          </cell>
          <cell r="L641">
            <v>31666.666666666668</v>
          </cell>
          <cell r="M641" t="str">
            <v>Investment</v>
          </cell>
          <cell r="P641" t="str">
            <v>Lakshay Madan</v>
          </cell>
          <cell r="Q641" t="str">
            <v>Rajeev Misra</v>
          </cell>
          <cell r="R641" t="str">
            <v>Gurgaon</v>
          </cell>
          <cell r="U641">
            <v>2</v>
          </cell>
          <cell r="V641" t="str">
            <v>Y</v>
          </cell>
          <cell r="W641" t="e">
            <v>#REF!</v>
          </cell>
          <cell r="X641" t="e">
            <v>#REF!</v>
          </cell>
          <cell r="Y641" t="str">
            <v>-</v>
          </cell>
          <cell r="AA641" t="e">
            <v>#REF!</v>
          </cell>
        </row>
        <row r="642">
          <cell r="A642">
            <v>9129472</v>
          </cell>
          <cell r="B642" t="str">
            <v>Saltstayz Hospitality Private Limited</v>
          </cell>
          <cell r="D642">
            <v>45734</v>
          </cell>
          <cell r="E642" t="str">
            <v>Delhi</v>
          </cell>
          <cell r="F642" t="str">
            <v>BIA+</v>
          </cell>
          <cell r="G642" t="str">
            <v>B2B</v>
          </cell>
          <cell r="H642" t="str">
            <v>Delhi</v>
          </cell>
          <cell r="I642">
            <v>0.2</v>
          </cell>
          <cell r="J642">
            <v>9129472</v>
          </cell>
          <cell r="K642" t="str">
            <v>Saltstayz Hospitality Private Limited</v>
          </cell>
          <cell r="L642">
            <v>49166.666666666672</v>
          </cell>
          <cell r="M642" t="str">
            <v>Investment</v>
          </cell>
          <cell r="P642" t="str">
            <v>Lakshay Madan</v>
          </cell>
          <cell r="Q642" t="str">
            <v>Rajeev Misra</v>
          </cell>
          <cell r="R642" t="str">
            <v>Gurgaon</v>
          </cell>
          <cell r="U642">
            <v>3</v>
          </cell>
          <cell r="V642" t="str">
            <v>Y</v>
          </cell>
          <cell r="W642" t="e">
            <v>#REF!</v>
          </cell>
          <cell r="X642" t="e">
            <v>#REF!</v>
          </cell>
          <cell r="Y642" t="str">
            <v>-</v>
          </cell>
          <cell r="AA642" t="e">
            <v>#REF!</v>
          </cell>
        </row>
        <row r="643">
          <cell r="A643">
            <v>9129486</v>
          </cell>
          <cell r="B643" t="str">
            <v>India resources trust</v>
          </cell>
          <cell r="D643">
            <v>45826</v>
          </cell>
          <cell r="E643" t="str">
            <v>Delhi</v>
          </cell>
          <cell r="F643" t="str">
            <v>BIA+</v>
          </cell>
          <cell r="G643" t="str">
            <v>B2B</v>
          </cell>
          <cell r="H643" t="str">
            <v>Delhi</v>
          </cell>
          <cell r="I643">
            <v>0.45</v>
          </cell>
          <cell r="J643">
            <v>9129486</v>
          </cell>
          <cell r="K643" t="str">
            <v>India resources trust</v>
          </cell>
          <cell r="L643">
            <v>45000</v>
          </cell>
          <cell r="M643" t="str">
            <v>Investment</v>
          </cell>
          <cell r="P643" t="str">
            <v>Rishab Prasad</v>
          </cell>
          <cell r="Q643" t="str">
            <v>Ravi Kala</v>
          </cell>
          <cell r="R643" t="str">
            <v>Delhi</v>
          </cell>
          <cell r="U643">
            <v>2</v>
          </cell>
          <cell r="V643" t="str">
            <v>Y</v>
          </cell>
          <cell r="W643" t="e">
            <v>#REF!</v>
          </cell>
          <cell r="X643" t="e">
            <v>#REF!</v>
          </cell>
          <cell r="Y643" t="str">
            <v>-</v>
          </cell>
          <cell r="AA643" t="e">
            <v>#REF!</v>
          </cell>
        </row>
        <row r="644">
          <cell r="A644">
            <v>9129565</v>
          </cell>
          <cell r="B644" t="str">
            <v>Pickrr Technologies Private Limited</v>
          </cell>
          <cell r="D644">
            <v>45727</v>
          </cell>
          <cell r="E644" t="str">
            <v>Gurgaon</v>
          </cell>
          <cell r="F644" t="str">
            <v>BIA+</v>
          </cell>
          <cell r="G644" t="str">
            <v>B2B</v>
          </cell>
          <cell r="H644" t="str">
            <v>Gurgaon</v>
          </cell>
          <cell r="I644">
            <v>0.33333333333333337</v>
          </cell>
          <cell r="J644">
            <v>9129565</v>
          </cell>
          <cell r="K644" t="str">
            <v>Pickrr Technologies Private Limited</v>
          </cell>
          <cell r="L644">
            <v>33333.333333333336</v>
          </cell>
          <cell r="M644" t="str">
            <v>Investment</v>
          </cell>
          <cell r="P644" t="str">
            <v>Syed Sadique Hussain</v>
          </cell>
          <cell r="Q644" t="str">
            <v>Rajeev Misra</v>
          </cell>
          <cell r="R644" t="str">
            <v>Gurgaon</v>
          </cell>
          <cell r="U644">
            <v>5</v>
          </cell>
          <cell r="V644" t="str">
            <v>Y</v>
          </cell>
          <cell r="W644" t="e">
            <v>#REF!</v>
          </cell>
          <cell r="X644" t="e">
            <v>#REF!</v>
          </cell>
          <cell r="Y644" t="str">
            <v>-</v>
          </cell>
          <cell r="AA644" t="e">
            <v>#REF!</v>
          </cell>
        </row>
        <row r="645">
          <cell r="A645">
            <v>9129898</v>
          </cell>
          <cell r="B645" t="str">
            <v>Netspend India LLP</v>
          </cell>
          <cell r="D645">
            <v>45775</v>
          </cell>
          <cell r="E645" t="str">
            <v>NOIDA</v>
          </cell>
          <cell r="F645" t="str">
            <v>BIA+</v>
          </cell>
          <cell r="G645" t="str">
            <v>B2B</v>
          </cell>
          <cell r="H645" t="str">
            <v>NOIDA</v>
          </cell>
          <cell r="I645">
            <v>1.0416666666666667</v>
          </cell>
          <cell r="J645">
            <v>9129898</v>
          </cell>
          <cell r="K645" t="str">
            <v>Netspend India Llp</v>
          </cell>
          <cell r="L645">
            <v>104166.66666666667</v>
          </cell>
          <cell r="M645" t="str">
            <v>Relationship</v>
          </cell>
          <cell r="P645" t="str">
            <v>Kritika Bahadur</v>
          </cell>
          <cell r="Q645" t="str">
            <v>Kritika Bahadur</v>
          </cell>
          <cell r="R645" t="str">
            <v>Noida</v>
          </cell>
          <cell r="U645">
            <v>2</v>
          </cell>
          <cell r="V645" t="str">
            <v>Y</v>
          </cell>
          <cell r="W645" t="e">
            <v>#REF!</v>
          </cell>
          <cell r="X645" t="e">
            <v>#REF!</v>
          </cell>
          <cell r="Y645" t="str">
            <v>-</v>
          </cell>
          <cell r="AA645" t="e">
            <v>#REF!</v>
          </cell>
        </row>
        <row r="646">
          <cell r="A646">
            <v>9129912</v>
          </cell>
          <cell r="B646" t="str">
            <v>Christ trust</v>
          </cell>
          <cell r="D646">
            <v>45792</v>
          </cell>
          <cell r="E646" t="str">
            <v>NOIDA</v>
          </cell>
          <cell r="F646" t="str">
            <v>BIA+</v>
          </cell>
          <cell r="G646" t="str">
            <v>B2B</v>
          </cell>
          <cell r="H646" t="str">
            <v>NOIDA</v>
          </cell>
          <cell r="I646">
            <v>1.125</v>
          </cell>
          <cell r="J646">
            <v>9129912</v>
          </cell>
          <cell r="K646" t="str">
            <v>Christ trust</v>
          </cell>
          <cell r="L646">
            <v>112500</v>
          </cell>
          <cell r="M646" t="str">
            <v>Relationship</v>
          </cell>
          <cell r="P646" t="str">
            <v>Kritika Bahadur</v>
          </cell>
          <cell r="Q646" t="str">
            <v>Kritika Bahadur</v>
          </cell>
          <cell r="R646" t="str">
            <v>Noida</v>
          </cell>
          <cell r="U646">
            <v>2</v>
          </cell>
          <cell r="V646" t="str">
            <v>Y</v>
          </cell>
          <cell r="W646" t="e">
            <v>#REF!</v>
          </cell>
          <cell r="X646" t="e">
            <v>#REF!</v>
          </cell>
          <cell r="Y646" t="str">
            <v>-</v>
          </cell>
          <cell r="AA646" t="e">
            <v>#REF!</v>
          </cell>
        </row>
        <row r="647">
          <cell r="A647">
            <v>9129918</v>
          </cell>
          <cell r="B647" t="str">
            <v>CE Serviced Offices Private Limited</v>
          </cell>
          <cell r="D647">
            <v>45805</v>
          </cell>
          <cell r="E647" t="str">
            <v>Delhi</v>
          </cell>
          <cell r="F647" t="str">
            <v>MBIA</v>
          </cell>
          <cell r="G647" t="str">
            <v>B2B</v>
          </cell>
          <cell r="H647" t="str">
            <v>Delhi</v>
          </cell>
          <cell r="I647">
            <v>0.34166666666666662</v>
          </cell>
          <cell r="J647">
            <v>9129918</v>
          </cell>
          <cell r="K647" t="str">
            <v>CE Serviced Offices Private Limited</v>
          </cell>
          <cell r="L647">
            <v>34166.666666666664</v>
          </cell>
          <cell r="M647" t="str">
            <v>Investment</v>
          </cell>
          <cell r="P647" t="str">
            <v>Syed Sadique Hussain</v>
          </cell>
          <cell r="Q647" t="str">
            <v>Rajeev Misra</v>
          </cell>
          <cell r="R647" t="str">
            <v>Gurgaon</v>
          </cell>
          <cell r="U647">
            <v>1</v>
          </cell>
          <cell r="V647" t="str">
            <v>Y</v>
          </cell>
          <cell r="W647" t="e">
            <v>#REF!</v>
          </cell>
          <cell r="X647" t="e">
            <v>#REF!</v>
          </cell>
          <cell r="Y647" t="str">
            <v>-</v>
          </cell>
          <cell r="AA647" t="e">
            <v>#REF!</v>
          </cell>
        </row>
        <row r="648">
          <cell r="A648">
            <v>9130051</v>
          </cell>
          <cell r="B648" t="str">
            <v>OSSUR INDIA PRIVATE LIMITED</v>
          </cell>
          <cell r="D648">
            <v>45790</v>
          </cell>
          <cell r="E648" t="str">
            <v>Delhi</v>
          </cell>
          <cell r="F648" t="str">
            <v>MBIA</v>
          </cell>
          <cell r="G648" t="str">
            <v>B2B</v>
          </cell>
          <cell r="H648" t="str">
            <v>Delhi</v>
          </cell>
          <cell r="I648">
            <v>0.375</v>
          </cell>
          <cell r="J648">
            <v>9130051</v>
          </cell>
          <cell r="K648" t="str">
            <v>OSSUR INDIA PRIVATE LIMITED</v>
          </cell>
          <cell r="L648">
            <v>37500</v>
          </cell>
          <cell r="M648" t="str">
            <v>Investment</v>
          </cell>
          <cell r="P648" t="str">
            <v>Bijendra Singh</v>
          </cell>
          <cell r="Q648" t="str">
            <v>Ravi Kala</v>
          </cell>
          <cell r="R648" t="str">
            <v>Delhi</v>
          </cell>
          <cell r="U648">
            <v>2</v>
          </cell>
          <cell r="V648" t="str">
            <v>Y</v>
          </cell>
          <cell r="W648" t="e">
            <v>#REF!</v>
          </cell>
          <cell r="X648" t="e">
            <v>#REF!</v>
          </cell>
          <cell r="Y648" t="str">
            <v>-</v>
          </cell>
          <cell r="AA648" t="e">
            <v>#REF!</v>
          </cell>
        </row>
        <row r="649">
          <cell r="A649">
            <v>9130068</v>
          </cell>
          <cell r="B649" t="str">
            <v>SKILLINABOX LEARNING SOLUTIONS PRIVATE LIMITED</v>
          </cell>
          <cell r="D649">
            <v>45918</v>
          </cell>
          <cell r="E649" t="str">
            <v>NOIDA</v>
          </cell>
          <cell r="F649" t="str">
            <v>MWIFI</v>
          </cell>
          <cell r="G649" t="str">
            <v>B2B</v>
          </cell>
          <cell r="H649" t="str">
            <v>NOIDA</v>
          </cell>
          <cell r="I649">
            <v>0.625</v>
          </cell>
          <cell r="J649">
            <v>9130068</v>
          </cell>
          <cell r="K649" t="str">
            <v>Skillinabox Learning Solutions Private Limited</v>
          </cell>
          <cell r="L649">
            <v>62500</v>
          </cell>
          <cell r="M649" t="str">
            <v>Investment</v>
          </cell>
          <cell r="P649" t="str">
            <v>Kritika Bahadur</v>
          </cell>
          <cell r="Q649" t="str">
            <v>Kritika Bahadur</v>
          </cell>
          <cell r="R649" t="str">
            <v>Noida</v>
          </cell>
          <cell r="U649">
            <v>4</v>
          </cell>
          <cell r="V649" t="str">
            <v>Y</v>
          </cell>
          <cell r="W649" t="e">
            <v>#REF!</v>
          </cell>
          <cell r="X649" t="e">
            <v>#REF!</v>
          </cell>
          <cell r="Y649" t="str">
            <v>-</v>
          </cell>
          <cell r="AA649" t="e">
            <v>#REF!</v>
          </cell>
        </row>
        <row r="650">
          <cell r="A650">
            <v>9130398</v>
          </cell>
          <cell r="B650" t="str">
            <v>PENTA SOFTWARE PVT LTD</v>
          </cell>
          <cell r="D650">
            <v>45804</v>
          </cell>
          <cell r="E650" t="str">
            <v>Gurgaon</v>
          </cell>
          <cell r="F650" t="str">
            <v>BIA+</v>
          </cell>
          <cell r="G650" t="str">
            <v>B2B</v>
          </cell>
          <cell r="H650" t="str">
            <v>Gurgaon</v>
          </cell>
          <cell r="I650">
            <v>0.3</v>
          </cell>
          <cell r="J650">
            <v>9130398</v>
          </cell>
          <cell r="K650" t="str">
            <v>PENTA SOFTWARE PRIVATE LIMITED</v>
          </cell>
          <cell r="L650">
            <v>30000</v>
          </cell>
          <cell r="M650" t="str">
            <v>Investment</v>
          </cell>
          <cell r="P650" t="str">
            <v>Lakshay Madan</v>
          </cell>
          <cell r="Q650" t="str">
            <v>Rajeev Misra</v>
          </cell>
          <cell r="R650" t="str">
            <v>Gurgaon</v>
          </cell>
          <cell r="U650">
            <v>3</v>
          </cell>
          <cell r="V650" t="str">
            <v>Y</v>
          </cell>
          <cell r="W650" t="e">
            <v>#REF!</v>
          </cell>
          <cell r="X650" t="e">
            <v>#REF!</v>
          </cell>
          <cell r="Y650" t="str">
            <v>-</v>
          </cell>
          <cell r="AA650" t="e">
            <v>#REF!</v>
          </cell>
        </row>
        <row r="651">
          <cell r="A651">
            <v>9130509</v>
          </cell>
          <cell r="B651" t="str">
            <v>Asus India Private Limited</v>
          </cell>
          <cell r="D651">
            <v>45824</v>
          </cell>
          <cell r="E651" t="str">
            <v>Delhi</v>
          </cell>
          <cell r="F651" t="str">
            <v>MWIFI</v>
          </cell>
          <cell r="G651" t="str">
            <v>B2B</v>
          </cell>
          <cell r="H651" t="str">
            <v>Delhi</v>
          </cell>
          <cell r="I651">
            <v>0.215</v>
          </cell>
          <cell r="J651">
            <v>9130509</v>
          </cell>
          <cell r="K651" t="str">
            <v>Asus India Private Limited</v>
          </cell>
          <cell r="L651">
            <v>73500</v>
          </cell>
          <cell r="M651" t="str">
            <v>Investment</v>
          </cell>
          <cell r="P651" t="str">
            <v>Vineet Garg</v>
          </cell>
          <cell r="Q651" t="str">
            <v>Vineet Garg</v>
          </cell>
          <cell r="R651" t="str">
            <v>Mumbai</v>
          </cell>
          <cell r="U651">
            <v>0</v>
          </cell>
          <cell r="V651" t="str">
            <v>N</v>
          </cell>
          <cell r="W651" t="e">
            <v>#REF!</v>
          </cell>
          <cell r="X651" t="e">
            <v>#REF!</v>
          </cell>
          <cell r="Y651" t="str">
            <v>-</v>
          </cell>
          <cell r="AA651" t="e">
            <v>#REF!</v>
          </cell>
        </row>
        <row r="652">
          <cell r="A652">
            <v>9131028</v>
          </cell>
          <cell r="B652" t="str">
            <v>D2cwithaarjav private limited</v>
          </cell>
          <cell r="D652">
            <v>45834</v>
          </cell>
          <cell r="E652" t="str">
            <v>NOIDA</v>
          </cell>
          <cell r="F652" t="str">
            <v>MWIFI</v>
          </cell>
          <cell r="G652" t="str">
            <v>B2B</v>
          </cell>
          <cell r="H652" t="str">
            <v>NOIDA</v>
          </cell>
          <cell r="I652">
            <v>0.375</v>
          </cell>
          <cell r="J652">
            <v>9131028</v>
          </cell>
          <cell r="K652" t="str">
            <v>D2cwithaarjav private limited</v>
          </cell>
          <cell r="L652">
            <v>37500</v>
          </cell>
          <cell r="M652" t="str">
            <v>Investment</v>
          </cell>
          <cell r="P652" t="str">
            <v>Mithilesh Vishwakarma</v>
          </cell>
          <cell r="Q652" t="str">
            <v>Kritika Bahadur</v>
          </cell>
          <cell r="R652" t="str">
            <v>Noida</v>
          </cell>
          <cell r="U652">
            <v>0</v>
          </cell>
          <cell r="V652" t="str">
            <v>N</v>
          </cell>
          <cell r="W652" t="e">
            <v>#REF!</v>
          </cell>
          <cell r="X652" t="e">
            <v>#REF!</v>
          </cell>
          <cell r="Y652" t="str">
            <v>-</v>
          </cell>
          <cell r="AA652" t="e">
            <v>#REF!</v>
          </cell>
        </row>
        <row r="653">
          <cell r="A653">
            <v>9131042</v>
          </cell>
          <cell r="B653" t="str">
            <v>GBM Vahaan Private Limited</v>
          </cell>
          <cell r="D653">
            <v>45908</v>
          </cell>
          <cell r="E653" t="str">
            <v>Delhi</v>
          </cell>
          <cell r="F653" t="str">
            <v>MWIFI</v>
          </cell>
          <cell r="G653" t="str">
            <v>B2B</v>
          </cell>
          <cell r="H653" t="str">
            <v>Delhi</v>
          </cell>
          <cell r="I653">
            <v>0.36</v>
          </cell>
          <cell r="J653">
            <v>9131046</v>
          </cell>
          <cell r="K653" t="str">
            <v>Gbm Vahaan Private Limited</v>
          </cell>
          <cell r="L653">
            <v>71000</v>
          </cell>
          <cell r="M653" t="str">
            <v>Investment</v>
          </cell>
          <cell r="P653" t="str">
            <v>Ravi Chandana</v>
          </cell>
          <cell r="Q653" t="str">
            <v>Ravi Kala</v>
          </cell>
          <cell r="R653" t="str">
            <v>Delhi</v>
          </cell>
          <cell r="U653">
            <v>4</v>
          </cell>
          <cell r="V653" t="str">
            <v>Y</v>
          </cell>
          <cell r="W653" t="e">
            <v>#REF!</v>
          </cell>
          <cell r="X653" t="e">
            <v>#REF!</v>
          </cell>
          <cell r="Y653" t="str">
            <v>-</v>
          </cell>
          <cell r="AA653" t="e">
            <v>#REF!</v>
          </cell>
        </row>
        <row r="654">
          <cell r="A654">
            <v>9132067</v>
          </cell>
          <cell r="B654" t="str">
            <v>Indo Internet Private Limited</v>
          </cell>
          <cell r="D654">
            <v>45922</v>
          </cell>
          <cell r="E654" t="str">
            <v>Gurgaon</v>
          </cell>
          <cell r="F654" t="str">
            <v>MWIFI</v>
          </cell>
          <cell r="G654" t="str">
            <v>B2B</v>
          </cell>
          <cell r="H654" t="str">
            <v>Gurgaon</v>
          </cell>
          <cell r="I654">
            <v>0.67500000000000004</v>
          </cell>
          <cell r="J654">
            <v>9131064</v>
          </cell>
          <cell r="K654" t="str">
            <v>Indo Internet Private Limited</v>
          </cell>
          <cell r="L654">
            <v>67500</v>
          </cell>
          <cell r="M654" t="str">
            <v>Investment</v>
          </cell>
          <cell r="P654" t="str">
            <v>Syed Sadique Hussain</v>
          </cell>
          <cell r="Q654" t="str">
            <v>Rajeev Misra</v>
          </cell>
          <cell r="R654" t="str">
            <v>Gurgaon</v>
          </cell>
          <cell r="U654">
            <v>1</v>
          </cell>
          <cell r="V654" t="str">
            <v>Y</v>
          </cell>
          <cell r="W654" t="e">
            <v>#REF!</v>
          </cell>
          <cell r="X654" t="e">
            <v>#REF!</v>
          </cell>
          <cell r="Y654" t="str">
            <v>-</v>
          </cell>
          <cell r="AA654" t="e">
            <v>#REF!</v>
          </cell>
        </row>
        <row r="655">
          <cell r="A655">
            <v>9131068</v>
          </cell>
          <cell r="B655" t="str">
            <v>Naturealle life LLP</v>
          </cell>
          <cell r="D655">
            <v>45840</v>
          </cell>
          <cell r="E655" t="str">
            <v>Chennai</v>
          </cell>
          <cell r="F655" t="str">
            <v>BIA+</v>
          </cell>
          <cell r="G655" t="str">
            <v>B2B</v>
          </cell>
          <cell r="H655" t="str">
            <v>Chennai</v>
          </cell>
          <cell r="I655">
            <v>0.3</v>
          </cell>
          <cell r="J655">
            <v>9131068</v>
          </cell>
          <cell r="K655" t="str">
            <v>Naturealle life LLP</v>
          </cell>
          <cell r="L655">
            <v>30000</v>
          </cell>
          <cell r="M655" t="str">
            <v>Investment</v>
          </cell>
          <cell r="P655" t="str">
            <v>Saranya R</v>
          </cell>
          <cell r="Q655" t="str">
            <v>Vineet Jose</v>
          </cell>
          <cell r="R655" t="str">
            <v>Bangalore-1</v>
          </cell>
          <cell r="U655">
            <v>2</v>
          </cell>
          <cell r="V655" t="str">
            <v>Y</v>
          </cell>
          <cell r="W655" t="e">
            <v>#REF!</v>
          </cell>
          <cell r="X655" t="e">
            <v>#REF!</v>
          </cell>
          <cell r="Y655" t="str">
            <v>-</v>
          </cell>
          <cell r="AA655" t="e">
            <v>#REF!</v>
          </cell>
        </row>
        <row r="656">
          <cell r="A656">
            <v>9131177</v>
          </cell>
          <cell r="B656" t="str">
            <v>AKTIVOLT CELTEK PRIVATE LIMITED</v>
          </cell>
          <cell r="D656">
            <v>45971</v>
          </cell>
          <cell r="E656" t="str">
            <v>Bangalore</v>
          </cell>
          <cell r="F656" t="str">
            <v>BIA+</v>
          </cell>
          <cell r="G656" t="str">
            <v>B2B</v>
          </cell>
          <cell r="H656" t="str">
            <v>Bangalore</v>
          </cell>
          <cell r="I656">
            <v>0.33333333333333337</v>
          </cell>
          <cell r="J656">
            <v>9131177</v>
          </cell>
          <cell r="K656" t="str">
            <v>AKTIVOLT CELTEK PRIVATE LIMITED</v>
          </cell>
          <cell r="L656">
            <v>33333.333333333336</v>
          </cell>
          <cell r="M656" t="str">
            <v>Investment</v>
          </cell>
          <cell r="P656" t="str">
            <v>Rahul R</v>
          </cell>
          <cell r="Q656" t="str">
            <v>Vineet Jose</v>
          </cell>
          <cell r="R656" t="str">
            <v>Bangalore-1</v>
          </cell>
          <cell r="U656">
            <v>5</v>
          </cell>
          <cell r="V656" t="str">
            <v>Y</v>
          </cell>
          <cell r="W656" t="e">
            <v>#REF!</v>
          </cell>
          <cell r="X656" t="e">
            <v>#REF!</v>
          </cell>
          <cell r="Y656" t="str">
            <v>-</v>
          </cell>
          <cell r="AA656" t="e">
            <v>#REF!</v>
          </cell>
        </row>
        <row r="657">
          <cell r="A657">
            <v>9131431</v>
          </cell>
          <cell r="B657" t="str">
            <v>EKATRA HOSPITALITY VENTURES PRIVATE LIMITED</v>
          </cell>
          <cell r="D657">
            <v>45940</v>
          </cell>
          <cell r="E657" t="str">
            <v>Gurgaon</v>
          </cell>
          <cell r="F657" t="str">
            <v>MWIFI</v>
          </cell>
          <cell r="G657" t="str">
            <v>B2B</v>
          </cell>
          <cell r="H657" t="str">
            <v>Gurgaon</v>
          </cell>
          <cell r="I657">
            <v>0.18</v>
          </cell>
          <cell r="J657">
            <v>9131431</v>
          </cell>
          <cell r="K657" t="str">
            <v>EKATRA HOSPITALITY VENTURES PRIVATE LIMITED</v>
          </cell>
          <cell r="L657">
            <v>40000</v>
          </cell>
          <cell r="M657" t="str">
            <v>Investment</v>
          </cell>
          <cell r="P657" t="str">
            <v>Rishab Prasad</v>
          </cell>
          <cell r="Q657" t="str">
            <v>Ravi Kala</v>
          </cell>
          <cell r="R657" t="str">
            <v>Delhi</v>
          </cell>
          <cell r="U657">
            <v>1</v>
          </cell>
          <cell r="V657" t="str">
            <v>Y</v>
          </cell>
          <cell r="W657" t="e">
            <v>#REF!</v>
          </cell>
          <cell r="X657" t="e">
            <v>#REF!</v>
          </cell>
          <cell r="Y657" t="str">
            <v>-</v>
          </cell>
          <cell r="AA657" t="e">
            <v>#REF!</v>
          </cell>
        </row>
        <row r="658">
          <cell r="A658">
            <v>9131597</v>
          </cell>
          <cell r="B658" t="str">
            <v>SWASTIK ELECTROTECH PRIVATE LIMITED</v>
          </cell>
          <cell r="D658">
            <v>45861</v>
          </cell>
          <cell r="E658" t="str">
            <v>Delhi</v>
          </cell>
          <cell r="F658" t="str">
            <v>BIA+</v>
          </cell>
          <cell r="G658" t="str">
            <v>B2B</v>
          </cell>
          <cell r="H658" t="str">
            <v>Delhi</v>
          </cell>
          <cell r="I658">
            <v>0.25</v>
          </cell>
          <cell r="J658">
            <v>9131597</v>
          </cell>
          <cell r="K658" t="str">
            <v>SWASTIK ELECTROTECH PRIVATE LIMITED</v>
          </cell>
          <cell r="L658">
            <v>75000</v>
          </cell>
          <cell r="M658" t="str">
            <v>Investment</v>
          </cell>
          <cell r="P658" t="str">
            <v>Bijendra Singh</v>
          </cell>
          <cell r="Q658" t="str">
            <v>Ravi Kala</v>
          </cell>
          <cell r="R658" t="str">
            <v>Delhi</v>
          </cell>
          <cell r="U658">
            <v>2</v>
          </cell>
          <cell r="V658" t="str">
            <v>Y</v>
          </cell>
          <cell r="W658" t="e">
            <v>#REF!</v>
          </cell>
          <cell r="X658" t="e">
            <v>#REF!</v>
          </cell>
          <cell r="Y658" t="str">
            <v>-</v>
          </cell>
          <cell r="AA658" t="e">
            <v>#REF!</v>
          </cell>
        </row>
        <row r="659">
          <cell r="A659">
            <v>9131644</v>
          </cell>
          <cell r="B659" t="str">
            <v>India Foundation</v>
          </cell>
          <cell r="D659">
            <v>45870</v>
          </cell>
          <cell r="E659" t="str">
            <v>Delhi</v>
          </cell>
          <cell r="F659" t="str">
            <v>MWIFI</v>
          </cell>
          <cell r="G659" t="str">
            <v>B2B</v>
          </cell>
          <cell r="H659" t="str">
            <v>Delhi</v>
          </cell>
          <cell r="I659">
            <v>0.32666000000000001</v>
          </cell>
          <cell r="J659">
            <v>9131644</v>
          </cell>
          <cell r="K659" t="str">
            <v>India Foundation</v>
          </cell>
          <cell r="L659">
            <v>32666</v>
          </cell>
          <cell r="M659" t="str">
            <v>Investment</v>
          </cell>
          <cell r="P659" t="str">
            <v>Ravi Chandana</v>
          </cell>
          <cell r="Q659" t="str">
            <v>Ravi Kala</v>
          </cell>
          <cell r="R659" t="str">
            <v>Delhi</v>
          </cell>
          <cell r="U659">
            <v>2</v>
          </cell>
          <cell r="V659" t="str">
            <v>Y</v>
          </cell>
          <cell r="W659" t="e">
            <v>#REF!</v>
          </cell>
          <cell r="X659" t="e">
            <v>#REF!</v>
          </cell>
          <cell r="Y659" t="str">
            <v>-</v>
          </cell>
          <cell r="AA659" t="e">
            <v>#REF!</v>
          </cell>
        </row>
        <row r="660">
          <cell r="A660">
            <v>9131860</v>
          </cell>
          <cell r="B660" t="str">
            <v>FDC Limited</v>
          </cell>
          <cell r="D660">
            <v>45961</v>
          </cell>
          <cell r="E660" t="str">
            <v>Mumbai</v>
          </cell>
          <cell r="F660" t="str">
            <v>BIA+</v>
          </cell>
          <cell r="G660" t="str">
            <v>B2B</v>
          </cell>
          <cell r="H660" t="str">
            <v>Mumbai</v>
          </cell>
          <cell r="I660">
            <v>0.33333333333333337</v>
          </cell>
          <cell r="J660">
            <v>9131860</v>
          </cell>
          <cell r="K660" t="str">
            <v>FDC Limited</v>
          </cell>
          <cell r="L660">
            <v>33333.333333333336</v>
          </cell>
          <cell r="M660" t="str">
            <v>Investment</v>
          </cell>
          <cell r="P660" t="str">
            <v>Nilesh Madhuker Zodape</v>
          </cell>
          <cell r="Q660" t="str">
            <v>Vineet Garg</v>
          </cell>
          <cell r="R660" t="str">
            <v>Mumbai</v>
          </cell>
          <cell r="U660">
            <v>2</v>
          </cell>
          <cell r="V660" t="str">
            <v>Y</v>
          </cell>
          <cell r="W660" t="e">
            <v>#REF!</v>
          </cell>
          <cell r="X660" t="e">
            <v>#REF!</v>
          </cell>
          <cell r="Y660" t="str">
            <v>-</v>
          </cell>
          <cell r="AA660" t="e">
            <v>#REF!</v>
          </cell>
        </row>
        <row r="661">
          <cell r="A661">
            <v>9132156</v>
          </cell>
          <cell r="B661" t="str">
            <v>VALIANCE ANALYTICS PRIVATE LIMITED</v>
          </cell>
          <cell r="D661">
            <v>45915</v>
          </cell>
          <cell r="E661" t="str">
            <v>NOIDA</v>
          </cell>
          <cell r="F661" t="str">
            <v>ProFi-Office</v>
          </cell>
          <cell r="G661" t="str">
            <v>B2B</v>
          </cell>
          <cell r="H661" t="str">
            <v>NOIDA</v>
          </cell>
          <cell r="I661">
            <v>0.32999000000000001</v>
          </cell>
          <cell r="J661">
            <v>9132156</v>
          </cell>
          <cell r="K661" t="str">
            <v>Valiance Analytics Private Limited</v>
          </cell>
          <cell r="L661">
            <v>32999</v>
          </cell>
          <cell r="M661" t="str">
            <v>Investment</v>
          </cell>
          <cell r="P661" t="str">
            <v>Kritika Bahadur</v>
          </cell>
          <cell r="Q661" t="str">
            <v>Kritika Bahadur</v>
          </cell>
          <cell r="R661" t="str">
            <v>Noida</v>
          </cell>
          <cell r="U661">
            <v>2</v>
          </cell>
          <cell r="V661" t="str">
            <v>Y</v>
          </cell>
          <cell r="W661" t="e">
            <v>#REF!</v>
          </cell>
          <cell r="X661" t="e">
            <v>#REF!</v>
          </cell>
          <cell r="Y661" t="str">
            <v>-</v>
          </cell>
          <cell r="AA661" t="e">
            <v>#REF!</v>
          </cell>
        </row>
        <row r="662">
          <cell r="A662">
            <v>9028241</v>
          </cell>
          <cell r="B662" t="str">
            <v>IANS India Private Limited</v>
          </cell>
          <cell r="D662">
            <v>45923</v>
          </cell>
          <cell r="E662" t="str">
            <v>NOIDA</v>
          </cell>
          <cell r="F662" t="str">
            <v>BIA+</v>
          </cell>
          <cell r="G662" t="str">
            <v>B2B</v>
          </cell>
          <cell r="H662" t="str">
            <v>NOIDA</v>
          </cell>
          <cell r="I662">
            <v>0.10416666666666666</v>
          </cell>
          <cell r="J662">
            <v>9132261</v>
          </cell>
          <cell r="K662" t="str">
            <v>Ians India Private Limited</v>
          </cell>
          <cell r="L662">
            <v>66666.666666666672</v>
          </cell>
          <cell r="M662" t="str">
            <v>Investment</v>
          </cell>
          <cell r="P662" t="str">
            <v>Kritika Bahadur</v>
          </cell>
          <cell r="Q662" t="str">
            <v>Kritika Bahadur</v>
          </cell>
          <cell r="R662" t="str">
            <v>Noida</v>
          </cell>
          <cell r="U662">
            <v>2</v>
          </cell>
          <cell r="V662" t="str">
            <v>Y</v>
          </cell>
          <cell r="W662" t="e">
            <v>#REF!</v>
          </cell>
          <cell r="X662" t="e">
            <v>#REF!</v>
          </cell>
          <cell r="Y662" t="str">
            <v>-</v>
          </cell>
          <cell r="AA662" t="e">
            <v>#REF!</v>
          </cell>
        </row>
        <row r="663">
          <cell r="A663">
            <v>9133014</v>
          </cell>
          <cell r="B663" t="str">
            <v>Ma Lakshmi Enterprise</v>
          </cell>
          <cell r="D663">
            <v>45985</v>
          </cell>
          <cell r="E663" t="str">
            <v>Bangalore</v>
          </cell>
          <cell r="F663" t="str">
            <v>ProFi-Office</v>
          </cell>
          <cell r="G663" t="str">
            <v>B2B</v>
          </cell>
          <cell r="H663" t="str">
            <v>Bangalore</v>
          </cell>
          <cell r="I663">
            <v>0.17999000000000001</v>
          </cell>
          <cell r="J663">
            <v>9132698</v>
          </cell>
          <cell r="K663" t="str">
            <v>Ma Lakshmi Enterprise</v>
          </cell>
          <cell r="L663">
            <v>17999</v>
          </cell>
          <cell r="M663" t="str">
            <v>Investment</v>
          </cell>
          <cell r="P663" t="str">
            <v>Punganuru Shanmugam</v>
          </cell>
          <cell r="Q663" t="str">
            <v>Biswa Ranjan Behera</v>
          </cell>
          <cell r="R663" t="str">
            <v>Bangalore-2</v>
          </cell>
          <cell r="U663">
            <v>3</v>
          </cell>
          <cell r="V663" t="str">
            <v>Y</v>
          </cell>
          <cell r="W663" t="e">
            <v>#REF!</v>
          </cell>
          <cell r="X663" t="e">
            <v>#REF!</v>
          </cell>
          <cell r="Y663" t="str">
            <v>-</v>
          </cell>
          <cell r="AA663" t="e">
            <v>#REF!</v>
          </cell>
        </row>
        <row r="664">
          <cell r="A664">
            <v>9132760</v>
          </cell>
          <cell r="B664" t="str">
            <v>Abhee Ventures Private Limited</v>
          </cell>
          <cell r="D664">
            <v>45965</v>
          </cell>
          <cell r="E664" t="str">
            <v>Bangalore</v>
          </cell>
          <cell r="F664" t="str">
            <v>BIA+</v>
          </cell>
          <cell r="G664" t="str">
            <v>B2B</v>
          </cell>
          <cell r="H664" t="str">
            <v>Bangalore</v>
          </cell>
          <cell r="I664">
            <v>0.31666666666666665</v>
          </cell>
          <cell r="J664">
            <v>9132760</v>
          </cell>
          <cell r="K664" t="str">
            <v>Abhee Ventures Private Limited</v>
          </cell>
          <cell r="L664">
            <v>31666.666666666668</v>
          </cell>
          <cell r="M664" t="str">
            <v>Investment</v>
          </cell>
          <cell r="P664" t="str">
            <v>Rahul R</v>
          </cell>
          <cell r="Q664" t="str">
            <v>Vineet Jose</v>
          </cell>
          <cell r="R664" t="str">
            <v>Bangalore-1</v>
          </cell>
          <cell r="U664">
            <v>0</v>
          </cell>
          <cell r="V664" t="str">
            <v>N</v>
          </cell>
          <cell r="W664" t="e">
            <v>#REF!</v>
          </cell>
          <cell r="X664" t="e">
            <v>#REF!</v>
          </cell>
          <cell r="Y664" t="str">
            <v>-</v>
          </cell>
          <cell r="AA664" t="e">
            <v>#REF!</v>
          </cell>
        </row>
        <row r="665">
          <cell r="A665">
            <v>9132880</v>
          </cell>
          <cell r="B665" t="str">
            <v>SPEEL FINANCE COMPANY PRIVATE LIMITED</v>
          </cell>
          <cell r="D665">
            <v>45958</v>
          </cell>
          <cell r="E665" t="str">
            <v>NOIDA</v>
          </cell>
          <cell r="F665" t="str">
            <v>BIA+</v>
          </cell>
          <cell r="G665" t="str">
            <v>B2B</v>
          </cell>
          <cell r="H665" t="str">
            <v>NOIDA</v>
          </cell>
          <cell r="I665">
            <v>0.31666666666666665</v>
          </cell>
          <cell r="J665">
            <v>9132880</v>
          </cell>
          <cell r="K665" t="str">
            <v>SPEEL FINANCE COMPANY PRIVATE LIMITED</v>
          </cell>
          <cell r="L665">
            <v>31666.666666666668</v>
          </cell>
          <cell r="M665" t="str">
            <v>Investment</v>
          </cell>
          <cell r="P665" t="str">
            <v>Mithilesh Vishwakarma</v>
          </cell>
          <cell r="Q665" t="str">
            <v>Kritika Bahadur</v>
          </cell>
          <cell r="R665" t="str">
            <v>Noida</v>
          </cell>
          <cell r="U665">
            <v>1</v>
          </cell>
          <cell r="V665" t="str">
            <v>Y</v>
          </cell>
          <cell r="W665" t="e">
            <v>#REF!</v>
          </cell>
          <cell r="X665" t="e">
            <v>#REF!</v>
          </cell>
          <cell r="Y665" t="str">
            <v>-</v>
          </cell>
          <cell r="AA665" t="e">
            <v>#REF!</v>
          </cell>
        </row>
        <row r="666">
          <cell r="A666">
            <v>9133242</v>
          </cell>
          <cell r="B666" t="str">
            <v>WebReinvent Technologies private limited</v>
          </cell>
          <cell r="D666">
            <v>45994</v>
          </cell>
          <cell r="E666" t="str">
            <v>Gurgaon</v>
          </cell>
          <cell r="F666" t="str">
            <v>BIA+</v>
          </cell>
          <cell r="G666" t="str">
            <v>B2B</v>
          </cell>
          <cell r="H666" t="str">
            <v>Gurgaon</v>
          </cell>
          <cell r="I666">
            <v>0.33333333333333337</v>
          </cell>
          <cell r="J666">
            <v>9133242</v>
          </cell>
          <cell r="K666" t="str">
            <v>WebReinvent Technologies private limited</v>
          </cell>
          <cell r="L666">
            <v>33333.333333333336</v>
          </cell>
          <cell r="M666" t="str">
            <v>Investment</v>
          </cell>
          <cell r="P666" t="str">
            <v>Adarsh Kumar</v>
          </cell>
          <cell r="Q666" t="str">
            <v>Rajeev Misra</v>
          </cell>
          <cell r="R666" t="str">
            <v>Gurgaon</v>
          </cell>
          <cell r="U666">
            <v>0</v>
          </cell>
          <cell r="V666" t="str">
            <v>N</v>
          </cell>
          <cell r="W666" t="e">
            <v>#REF!</v>
          </cell>
          <cell r="X666" t="e">
            <v>#REF!</v>
          </cell>
          <cell r="Y666" t="str">
            <v>-</v>
          </cell>
          <cell r="AA666" t="e">
            <v>#REF!</v>
          </cell>
        </row>
        <row r="667">
          <cell r="A667">
            <v>9133549</v>
          </cell>
          <cell r="B667" t="str">
            <v>VRIDHI FINSERV HOME FINANCE LIMITED</v>
          </cell>
          <cell r="D667">
            <v>46052</v>
          </cell>
          <cell r="E667" t="str">
            <v>Bangalore</v>
          </cell>
          <cell r="F667" t="str">
            <v>MWIFI</v>
          </cell>
          <cell r="G667" t="str">
            <v>B2B</v>
          </cell>
          <cell r="H667" t="str">
            <v>Bangalore</v>
          </cell>
          <cell r="I667">
            <v>0.35</v>
          </cell>
          <cell r="J667">
            <v>9133549</v>
          </cell>
          <cell r="K667" t="str">
            <v>Vridhi Finserv Home Finance Limited</v>
          </cell>
          <cell r="L667">
            <v>35000</v>
          </cell>
          <cell r="M667" t="str">
            <v>Investment</v>
          </cell>
          <cell r="P667" t="str">
            <v>Rahul R</v>
          </cell>
          <cell r="Q667" t="str">
            <v>Vineet Jose</v>
          </cell>
          <cell r="R667" t="str">
            <v>Bangalore-1</v>
          </cell>
          <cell r="U667">
            <v>1</v>
          </cell>
          <cell r="V667" t="str">
            <v>Y</v>
          </cell>
          <cell r="W667" t="e">
            <v>#REF!</v>
          </cell>
          <cell r="X667" t="e">
            <v>#REF!</v>
          </cell>
          <cell r="Y667" t="str">
            <v>-</v>
          </cell>
          <cell r="AA667" t="e">
            <v>#REF!</v>
          </cell>
        </row>
        <row r="668">
          <cell r="A668">
            <v>9133660</v>
          </cell>
          <cell r="B668" t="str">
            <v>METRIXIT SOLUTIONS PRIVATE LIMITED</v>
          </cell>
          <cell r="D668">
            <v>46021</v>
          </cell>
          <cell r="E668" t="str">
            <v>NOIDA</v>
          </cell>
          <cell r="F668" t="str">
            <v>BIA+</v>
          </cell>
          <cell r="G668" t="str">
            <v>B2B</v>
          </cell>
          <cell r="H668" t="str">
            <v>NOIDA</v>
          </cell>
          <cell r="I668">
            <v>0.3</v>
          </cell>
          <cell r="J668">
            <v>9133660</v>
          </cell>
          <cell r="K668" t="str">
            <v>METRIXIT SOLUTIONS PRIVATE LIMITED</v>
          </cell>
          <cell r="L668">
            <v>30000</v>
          </cell>
          <cell r="M668" t="str">
            <v>Investment</v>
          </cell>
          <cell r="P668" t="str">
            <v>Mithilesh Vishwakarma</v>
          </cell>
          <cell r="Q668" t="str">
            <v>Kritika Bahadur</v>
          </cell>
          <cell r="R668" t="str">
            <v>Noida</v>
          </cell>
          <cell r="U668">
            <v>1</v>
          </cell>
          <cell r="V668" t="str">
            <v>Y</v>
          </cell>
          <cell r="W668" t="e">
            <v>#REF!</v>
          </cell>
          <cell r="X668" t="e">
            <v>#REF!</v>
          </cell>
          <cell r="Y668" t="str">
            <v>-</v>
          </cell>
          <cell r="AA668" t="e">
            <v>#REF!</v>
          </cell>
        </row>
        <row r="669">
          <cell r="A669">
            <v>9133755</v>
          </cell>
          <cell r="B669" t="str">
            <v>Batra Hospital &amp; Medical Research Centre</v>
          </cell>
          <cell r="D669">
            <v>46069</v>
          </cell>
          <cell r="E669" t="str">
            <v>Delhi</v>
          </cell>
          <cell r="F669" t="str">
            <v>MBIA</v>
          </cell>
          <cell r="G669" t="str">
            <v>B2B</v>
          </cell>
          <cell r="H669" t="str">
            <v>Delhi</v>
          </cell>
          <cell r="I669">
            <v>0.35833333333333334</v>
          </cell>
          <cell r="J669">
            <v>9133755</v>
          </cell>
          <cell r="K669" t="str">
            <v>Batra Hospital &amp; Medical Research Centre</v>
          </cell>
          <cell r="L669">
            <v>35833.333333333336</v>
          </cell>
          <cell r="M669" t="str">
            <v>Investment</v>
          </cell>
          <cell r="P669" t="str">
            <v>Rishab Prasad</v>
          </cell>
          <cell r="Q669" t="str">
            <v>Ravi Kala</v>
          </cell>
          <cell r="R669" t="str">
            <v>Delhi</v>
          </cell>
          <cell r="U669">
            <v>1</v>
          </cell>
          <cell r="V669" t="str">
            <v>Y</v>
          </cell>
          <cell r="W669" t="e">
            <v>#REF!</v>
          </cell>
          <cell r="X669" t="e">
            <v>#REF!</v>
          </cell>
          <cell r="Y669" t="str">
            <v>-</v>
          </cell>
          <cell r="AA669" t="e">
            <v>#REF!</v>
          </cell>
        </row>
        <row r="670">
          <cell r="A670">
            <v>9134034</v>
          </cell>
          <cell r="B670" t="str">
            <v>LITHASA TECHNOLOGIES PRIVATE LIMITED</v>
          </cell>
          <cell r="D670">
            <v>46081</v>
          </cell>
          <cell r="E670" t="str">
            <v>Mumbai</v>
          </cell>
          <cell r="F670" t="str">
            <v>BIA+</v>
          </cell>
          <cell r="G670" t="str">
            <v>B2B</v>
          </cell>
          <cell r="H670" t="str">
            <v>Mumbai</v>
          </cell>
          <cell r="I670">
            <v>0.3041666666666667</v>
          </cell>
          <cell r="J670">
            <v>9134034</v>
          </cell>
          <cell r="K670" t="str">
            <v>LITHASA TECHNOLOGIES PRIVATE LIMITED</v>
          </cell>
          <cell r="L670">
            <v>30416.666666666668</v>
          </cell>
          <cell r="M670" t="str">
            <v>Investment</v>
          </cell>
          <cell r="P670" t="str">
            <v>Nilesh Madhuker Zodape</v>
          </cell>
          <cell r="Q670" t="str">
            <v>Vineet Garg</v>
          </cell>
          <cell r="R670" t="str">
            <v>Mumbai</v>
          </cell>
          <cell r="U670">
            <v>1</v>
          </cell>
          <cell r="V670" t="str">
            <v>Y</v>
          </cell>
          <cell r="W670" t="e">
            <v>#REF!</v>
          </cell>
          <cell r="X670" t="e">
            <v>#REF!</v>
          </cell>
          <cell r="Y670" t="str">
            <v>-</v>
          </cell>
          <cell r="AA670" t="e">
            <v>#REF!</v>
          </cell>
        </row>
        <row r="671">
          <cell r="A671">
            <v>9134286</v>
          </cell>
          <cell r="B671" t="str">
            <v>ONEDIOS SERVICES PRIVATE LIMITED</v>
          </cell>
          <cell r="D671">
            <v>46084</v>
          </cell>
          <cell r="E671" t="str">
            <v>NOIDA</v>
          </cell>
          <cell r="F671" t="str">
            <v>MWIFI</v>
          </cell>
          <cell r="G671" t="str">
            <v>B2B</v>
          </cell>
          <cell r="H671" t="str">
            <v>NOIDA</v>
          </cell>
          <cell r="I671">
            <v>0.2</v>
          </cell>
          <cell r="J671">
            <v>9134286</v>
          </cell>
          <cell r="K671" t="str">
            <v>ONEDIOS SERVICES PRIVATE LIMITED</v>
          </cell>
          <cell r="L671">
            <v>40000</v>
          </cell>
          <cell r="M671" t="str">
            <v>Investment</v>
          </cell>
          <cell r="P671" t="str">
            <v>Mithilesh Vishwakarma</v>
          </cell>
          <cell r="Q671" t="str">
            <v>Kritika Bahadur</v>
          </cell>
          <cell r="R671" t="str">
            <v>Noida</v>
          </cell>
          <cell r="U671">
            <v>0</v>
          </cell>
          <cell r="V671" t="str">
            <v>N</v>
          </cell>
          <cell r="W671" t="e">
            <v>#REF!</v>
          </cell>
          <cell r="X671" t="e">
            <v>#REF!</v>
          </cell>
          <cell r="Y671" t="str">
            <v>-</v>
          </cell>
          <cell r="AA671" t="e">
            <v>#REF!</v>
          </cell>
        </row>
        <row r="672">
          <cell r="A672">
            <v>9134291</v>
          </cell>
          <cell r="B672" t="str">
            <v>S CHAND AND COMPANY LIMITED</v>
          </cell>
          <cell r="D672">
            <v>46098</v>
          </cell>
          <cell r="E672" t="str">
            <v>Delhi</v>
          </cell>
          <cell r="F672" t="str">
            <v>BIA+</v>
          </cell>
          <cell r="G672" t="str">
            <v>B2B</v>
          </cell>
          <cell r="H672" t="str">
            <v>Delhi</v>
          </cell>
          <cell r="I672">
            <v>0.3125</v>
          </cell>
          <cell r="J672">
            <v>9134291</v>
          </cell>
          <cell r="K672" t="str">
            <v>S CHAND AND COMPANY LIMITED</v>
          </cell>
          <cell r="L672">
            <v>31250</v>
          </cell>
          <cell r="M672" t="str">
            <v>Investment</v>
          </cell>
          <cell r="P672" t="str">
            <v>Mithilesh Vishwakarma</v>
          </cell>
          <cell r="Q672" t="str">
            <v>Kritika Bahadur</v>
          </cell>
          <cell r="R672" t="str">
            <v>Noida</v>
          </cell>
          <cell r="U672">
            <v>0</v>
          </cell>
          <cell r="V672" t="str">
            <v>N</v>
          </cell>
          <cell r="W672" t="e">
            <v>#REF!</v>
          </cell>
          <cell r="X672" t="e">
            <v>#REF!</v>
          </cell>
          <cell r="Y672" t="str">
            <v>-</v>
          </cell>
          <cell r="AA672" t="e">
            <v>#REF!</v>
          </cell>
        </row>
        <row r="673">
          <cell r="A673">
            <v>9134381</v>
          </cell>
          <cell r="B673" t="str">
            <v>Alpha IT And Services Private Limited</v>
          </cell>
          <cell r="D673">
            <v>46088</v>
          </cell>
          <cell r="E673" t="str">
            <v>Delhi</v>
          </cell>
          <cell r="F673" t="str">
            <v>BIA+</v>
          </cell>
          <cell r="G673" t="str">
            <v>B2B</v>
          </cell>
          <cell r="H673" t="str">
            <v>Delhi</v>
          </cell>
          <cell r="I673">
            <v>0.375</v>
          </cell>
          <cell r="J673">
            <v>9134381</v>
          </cell>
          <cell r="K673" t="str">
            <v>Alpha IT And Services Private Limited</v>
          </cell>
          <cell r="L673">
            <v>37500</v>
          </cell>
          <cell r="M673" t="str">
            <v>Investment</v>
          </cell>
          <cell r="P673" t="str">
            <v>Nilesh Madhuker Zodape</v>
          </cell>
          <cell r="Q673" t="str">
            <v>Vineet Garg</v>
          </cell>
          <cell r="R673" t="str">
            <v>Mumbai</v>
          </cell>
          <cell r="U673">
            <v>1</v>
          </cell>
          <cell r="V673" t="str">
            <v>Y</v>
          </cell>
          <cell r="W673" t="e">
            <v>#REF!</v>
          </cell>
          <cell r="X673" t="e">
            <v>#REF!</v>
          </cell>
          <cell r="Y673" t="str">
            <v>-</v>
          </cell>
          <cell r="AA673" t="e">
            <v>#REF!</v>
          </cell>
        </row>
        <row r="674">
          <cell r="A674">
            <v>90111142</v>
          </cell>
          <cell r="B674" t="str">
            <v>The Madras Medical Mission</v>
          </cell>
          <cell r="D674">
            <v>42132</v>
          </cell>
          <cell r="E674" t="str">
            <v>Chennai</v>
          </cell>
          <cell r="F674" t="str">
            <v>BIA+</v>
          </cell>
          <cell r="G674" t="str">
            <v>B2B</v>
          </cell>
          <cell r="H674" t="str">
            <v>Chennai</v>
          </cell>
          <cell r="I674">
            <v>0.3125</v>
          </cell>
          <cell r="J674">
            <v>90111142</v>
          </cell>
          <cell r="K674" t="str">
            <v>The Madras Medical Mission</v>
          </cell>
          <cell r="L674">
            <v>31250</v>
          </cell>
          <cell r="M674" t="str">
            <v>Investment</v>
          </cell>
          <cell r="P674" t="str">
            <v>Saranya R</v>
          </cell>
          <cell r="Q674" t="str">
            <v>Vineet Jose</v>
          </cell>
          <cell r="R674" t="str">
            <v>Bangalore-1</v>
          </cell>
          <cell r="U674">
            <v>2</v>
          </cell>
          <cell r="V674" t="str">
            <v>Y</v>
          </cell>
          <cell r="W674" t="e">
            <v>#REF!</v>
          </cell>
          <cell r="X674" t="e">
            <v>#REF!</v>
          </cell>
          <cell r="Y674" t="str">
            <v>-</v>
          </cell>
          <cell r="AA674" t="e">
            <v>#REF!</v>
          </cell>
        </row>
        <row r="675">
          <cell r="A675">
            <v>199503</v>
          </cell>
          <cell r="B675" t="str">
            <v>Interocean Shipping India Private Limited</v>
          </cell>
          <cell r="D675">
            <v>43461</v>
          </cell>
          <cell r="E675" t="str">
            <v>Delhi</v>
          </cell>
          <cell r="F675" t="str">
            <v>OBB</v>
          </cell>
          <cell r="G675" t="str">
            <v>B2C</v>
          </cell>
          <cell r="H675" t="str">
            <v>Delhi</v>
          </cell>
          <cell r="I675">
            <v>3.3980000000000003E-2</v>
          </cell>
          <cell r="J675">
            <v>90222271</v>
          </cell>
          <cell r="K675" t="str">
            <v>Interocean Shipping India Private Limited</v>
          </cell>
          <cell r="L675">
            <v>66928.333333333328</v>
          </cell>
          <cell r="M675" t="str">
            <v>Investment</v>
          </cell>
          <cell r="P675" t="str">
            <v>Ravi Chandana</v>
          </cell>
          <cell r="Q675" t="str">
            <v>Ravi Kala</v>
          </cell>
          <cell r="R675" t="str">
            <v>Delhi</v>
          </cell>
          <cell r="U675">
            <v>2</v>
          </cell>
          <cell r="V675" t="str">
            <v>Y</v>
          </cell>
          <cell r="W675" t="e">
            <v>#REF!</v>
          </cell>
          <cell r="X675" t="e">
            <v>#REF!</v>
          </cell>
          <cell r="Y675" t="str">
            <v>-</v>
          </cell>
          <cell r="AA675" t="e">
            <v>#REF!</v>
          </cell>
        </row>
        <row r="676">
          <cell r="A676">
            <v>9019184</v>
          </cell>
          <cell r="B676" t="str">
            <v>Giz Office</v>
          </cell>
          <cell r="D676">
            <v>42156</v>
          </cell>
          <cell r="E676" t="str">
            <v>Delhi</v>
          </cell>
          <cell r="F676" t="str">
            <v>BIA+</v>
          </cell>
          <cell r="G676" t="str">
            <v>B2B</v>
          </cell>
          <cell r="H676" t="str">
            <v>Delhi</v>
          </cell>
          <cell r="I676">
            <v>0.3</v>
          </cell>
          <cell r="J676">
            <v>90222357</v>
          </cell>
          <cell r="K676" t="str">
            <v>Giz Office</v>
          </cell>
          <cell r="L676">
            <v>119166.66666666666</v>
          </cell>
          <cell r="M676" t="str">
            <v>Relationship</v>
          </cell>
          <cell r="P676" t="str">
            <v>Ravi Chandana</v>
          </cell>
          <cell r="Q676" t="str">
            <v>Ravi Kala</v>
          </cell>
          <cell r="R676" t="str">
            <v>Delhi</v>
          </cell>
          <cell r="U676">
            <v>3</v>
          </cell>
          <cell r="V676" t="str">
            <v>Y</v>
          </cell>
          <cell r="W676" t="e">
            <v>#REF!</v>
          </cell>
          <cell r="X676" t="e">
            <v>#REF!</v>
          </cell>
          <cell r="Y676" t="str">
            <v>-</v>
          </cell>
          <cell r="AA676" t="e">
            <v>#REF!</v>
          </cell>
        </row>
        <row r="677">
          <cell r="A677">
            <v>9018109</v>
          </cell>
          <cell r="B677" t="str">
            <v>Medi Assist Insurance Tpa Private Limited</v>
          </cell>
          <cell r="D677">
            <v>42125</v>
          </cell>
          <cell r="E677" t="str">
            <v>Chennai</v>
          </cell>
          <cell r="F677" t="str">
            <v>BIA+</v>
          </cell>
          <cell r="G677" t="str">
            <v>B2B</v>
          </cell>
          <cell r="H677" t="str">
            <v>Chennai</v>
          </cell>
          <cell r="I677">
            <v>0.15</v>
          </cell>
          <cell r="J677">
            <v>90222461</v>
          </cell>
          <cell r="K677" t="str">
            <v>Medi Assist Insurance Tpa Private Limited</v>
          </cell>
          <cell r="L677">
            <v>62499.999999999993</v>
          </cell>
          <cell r="M677" t="str">
            <v>Investment</v>
          </cell>
          <cell r="P677" t="str">
            <v>Punganuru Shanmugam</v>
          </cell>
          <cell r="Q677" t="str">
            <v>Biswa Ranjan Behera</v>
          </cell>
          <cell r="R677" t="str">
            <v>Bangalore-2</v>
          </cell>
          <cell r="U677">
            <v>2</v>
          </cell>
          <cell r="V677" t="str">
            <v>Y</v>
          </cell>
          <cell r="W677" t="e">
            <v>#REF!</v>
          </cell>
          <cell r="X677" t="e">
            <v>#REF!</v>
          </cell>
          <cell r="Y677" t="str">
            <v>-</v>
          </cell>
          <cell r="AA677" t="e">
            <v>#REF!</v>
          </cell>
        </row>
      </sheetData>
      <sheetData sheetId="9"/>
      <sheetData sheetId="10"/>
      <sheetData sheetId="11"/>
      <sheetData sheetId="12"/>
      <sheetData sheetId="13">
        <row r="2">
          <cell r="A2" t="str">
            <v>Circuit ID</v>
          </cell>
          <cell r="B2" t="str">
            <v>Company Name</v>
          </cell>
          <cell r="C2" t="str">
            <v>Charge Start Date</v>
          </cell>
          <cell r="D2" t="str">
            <v>Ship To City Name</v>
          </cell>
          <cell r="E2" t="str">
            <v>Product Segment</v>
          </cell>
          <cell r="F2" t="str">
            <v>Source</v>
          </cell>
          <cell r="G2" t="str">
            <v>City</v>
          </cell>
          <cell r="H2" t="str">
            <v>Total</v>
          </cell>
          <cell r="I2" t="str">
            <v>Opening MRC</v>
          </cell>
          <cell r="J2" t="str">
            <v>Parent ID</v>
          </cell>
          <cell r="K2" t="str">
            <v>Unique Name</v>
          </cell>
          <cell r="L2" t="str">
            <v>Group MRC</v>
          </cell>
          <cell r="M2" t="str">
            <v>Segment</v>
          </cell>
          <cell r="N2" t="str">
            <v>New Product</v>
          </cell>
          <cell r="O2" t="str">
            <v>Zone</v>
          </cell>
          <cell r="P2" t="str">
            <v>Parent ID</v>
          </cell>
          <cell r="Q2" t="str">
            <v>IAM</v>
          </cell>
          <cell r="R2" t="str">
            <v>Role</v>
          </cell>
          <cell r="S2" t="str">
            <v>RM</v>
          </cell>
          <cell r="T2" t="str">
            <v>Current MRC</v>
          </cell>
          <cell r="U2" t="str">
            <v>Churn MRC</v>
          </cell>
          <cell r="V2" t="str">
            <v>De-Activation Date</v>
          </cell>
          <cell r="W2" t="str">
            <v>Churn Month</v>
          </cell>
          <cell r="X2" t="str">
            <v>Change MRC</v>
          </cell>
          <cell r="Y2" t="str">
            <v>Category</v>
          </cell>
          <cell r="Z2" t="str">
            <v>Churn Request Date</v>
          </cell>
          <cell r="AA2" t="str">
            <v>SR No</v>
          </cell>
          <cell r="AB2" t="str">
            <v>Retention Status</v>
          </cell>
          <cell r="AC2" t="str">
            <v xml:space="preserve">Date of Disconnection </v>
          </cell>
          <cell r="AD2" t="str">
            <v>Churn Request Date</v>
          </cell>
          <cell r="AE2" t="str">
            <v>SR No</v>
          </cell>
          <cell r="AF2" t="str">
            <v>Retention Status</v>
          </cell>
          <cell r="AG2" t="str">
            <v xml:space="preserve">Date of Disconnection </v>
          </cell>
          <cell r="AH2" t="str">
            <v>Churn SR++ Status</v>
          </cell>
        </row>
        <row r="3">
          <cell r="A3">
            <v>177859</v>
          </cell>
          <cell r="B3" t="str">
            <v>Stanley Retail Limited</v>
          </cell>
          <cell r="C3">
            <v>42917</v>
          </cell>
          <cell r="D3" t="str">
            <v>Bangalore</v>
          </cell>
          <cell r="E3" t="str">
            <v>BBB</v>
          </cell>
          <cell r="F3" t="str">
            <v>B2C</v>
          </cell>
          <cell r="G3" t="str">
            <v>Bangalore</v>
          </cell>
          <cell r="H3">
            <v>8999</v>
          </cell>
          <cell r="I3">
            <v>8.9990000000000001E-2</v>
          </cell>
          <cell r="J3">
            <v>177859</v>
          </cell>
          <cell r="K3" t="str">
            <v>Stanley Retail Limited</v>
          </cell>
          <cell r="L3">
            <v>40708</v>
          </cell>
          <cell r="M3" t="str">
            <v>Investment</v>
          </cell>
          <cell r="N3" t="str">
            <v>BBB</v>
          </cell>
          <cell r="O3" t="str">
            <v>BLR_ZONE2</v>
          </cell>
          <cell r="P3">
            <v>177859</v>
          </cell>
          <cell r="Q3" t="str">
            <v>Punganuru Shanmugam</v>
          </cell>
          <cell r="R3" t="str">
            <v>IAM</v>
          </cell>
          <cell r="S3" t="str">
            <v>Biswa Ranjan Behera</v>
          </cell>
          <cell r="T3">
            <v>8.9990000000000001E-2</v>
          </cell>
          <cell r="U3">
            <v>0</v>
          </cell>
          <cell r="V3" t="str">
            <v>-</v>
          </cell>
          <cell r="Z3" t="str">
            <v>-</v>
          </cell>
          <cell r="AA3" t="str">
            <v>-</v>
          </cell>
          <cell r="AB3" t="str">
            <v>-</v>
          </cell>
          <cell r="AC3" t="str">
            <v>-</v>
          </cell>
          <cell r="AD3" t="str">
            <v>-</v>
          </cell>
          <cell r="AE3" t="str">
            <v>-</v>
          </cell>
          <cell r="AF3" t="str">
            <v>-</v>
          </cell>
          <cell r="AG3" t="str">
            <v>-</v>
          </cell>
          <cell r="AH3" t="str">
            <v>--</v>
          </cell>
        </row>
        <row r="4">
          <cell r="A4">
            <v>185700</v>
          </cell>
          <cell r="B4" t="str">
            <v>Stanley Retail Limited</v>
          </cell>
          <cell r="C4">
            <v>43091</v>
          </cell>
          <cell r="D4" t="str">
            <v>Bangalore</v>
          </cell>
          <cell r="E4" t="str">
            <v>BBB</v>
          </cell>
          <cell r="F4" t="str">
            <v>B2C</v>
          </cell>
          <cell r="G4" t="str">
            <v>Bangalore</v>
          </cell>
          <cell r="H4">
            <v>4999</v>
          </cell>
          <cell r="I4">
            <v>4.999E-2</v>
          </cell>
          <cell r="J4">
            <v>177859</v>
          </cell>
          <cell r="K4" t="str">
            <v>Stanley Retail Limited</v>
          </cell>
          <cell r="L4">
            <v>40708</v>
          </cell>
          <cell r="M4" t="str">
            <v>Investment</v>
          </cell>
          <cell r="N4" t="str">
            <v>BBB</v>
          </cell>
          <cell r="O4" t="str">
            <v>BLR_ZONE2</v>
          </cell>
          <cell r="P4">
            <v>177859</v>
          </cell>
          <cell r="Q4" t="str">
            <v>Punganuru Shanmugam</v>
          </cell>
          <cell r="R4" t="str">
            <v>IAM</v>
          </cell>
          <cell r="S4" t="str">
            <v>Biswa Ranjan Behera</v>
          </cell>
          <cell r="T4">
            <v>4.999E-2</v>
          </cell>
          <cell r="U4">
            <v>0</v>
          </cell>
          <cell r="V4" t="str">
            <v>-</v>
          </cell>
          <cell r="Z4" t="str">
            <v>-</v>
          </cell>
          <cell r="AA4" t="str">
            <v>-</v>
          </cell>
          <cell r="AB4" t="str">
            <v>-</v>
          </cell>
          <cell r="AC4" t="str">
            <v>-</v>
          </cell>
          <cell r="AD4" t="str">
            <v>-</v>
          </cell>
          <cell r="AE4" t="str">
            <v>-</v>
          </cell>
          <cell r="AF4" t="str">
            <v>-</v>
          </cell>
          <cell r="AG4" t="str">
            <v>-</v>
          </cell>
          <cell r="AH4" t="str">
            <v>--</v>
          </cell>
        </row>
        <row r="5">
          <cell r="A5">
            <v>208766</v>
          </cell>
          <cell r="B5" t="str">
            <v>Stanley Lifestyles Limited</v>
          </cell>
          <cell r="C5">
            <v>43654</v>
          </cell>
          <cell r="D5" t="str">
            <v>Bangalore</v>
          </cell>
          <cell r="E5" t="str">
            <v>BBB</v>
          </cell>
          <cell r="F5" t="str">
            <v>B2C</v>
          </cell>
          <cell r="G5" t="str">
            <v>Bangalore</v>
          </cell>
          <cell r="H5">
            <v>8999</v>
          </cell>
          <cell r="I5">
            <v>8.9990000000000001E-2</v>
          </cell>
          <cell r="J5">
            <v>177859</v>
          </cell>
          <cell r="K5" t="str">
            <v>Stanley Retail Limited</v>
          </cell>
          <cell r="L5">
            <v>40708</v>
          </cell>
          <cell r="M5" t="str">
            <v>Investment</v>
          </cell>
          <cell r="N5" t="str">
            <v>BBB</v>
          </cell>
          <cell r="O5" t="str">
            <v>BLR_ZONE2</v>
          </cell>
          <cell r="P5">
            <v>177859</v>
          </cell>
          <cell r="Q5" t="str">
            <v>Punganuru Shanmugam</v>
          </cell>
          <cell r="R5" t="str">
            <v>IAM</v>
          </cell>
          <cell r="S5" t="str">
            <v>Biswa Ranjan Behera</v>
          </cell>
          <cell r="T5">
            <v>8.9990000000000001E-2</v>
          </cell>
          <cell r="U5">
            <v>0</v>
          </cell>
          <cell r="V5" t="str">
            <v>-</v>
          </cell>
          <cell r="Z5" t="str">
            <v>-</v>
          </cell>
          <cell r="AA5" t="str">
            <v>-</v>
          </cell>
          <cell r="AB5" t="str">
            <v>-</v>
          </cell>
          <cell r="AC5" t="str">
            <v>-</v>
          </cell>
          <cell r="AD5" t="str">
            <v>-</v>
          </cell>
          <cell r="AE5" t="str">
            <v>-</v>
          </cell>
          <cell r="AF5" t="str">
            <v>-</v>
          </cell>
          <cell r="AG5" t="str">
            <v>-</v>
          </cell>
          <cell r="AH5" t="str">
            <v>--</v>
          </cell>
        </row>
        <row r="6">
          <cell r="A6">
            <v>231484</v>
          </cell>
          <cell r="B6" t="str">
            <v>Stanley Oem Sofas Limited</v>
          </cell>
          <cell r="C6">
            <v>44421</v>
          </cell>
          <cell r="D6" t="str">
            <v>Bangalore</v>
          </cell>
          <cell r="E6" t="str">
            <v>BBB</v>
          </cell>
          <cell r="F6" t="str">
            <v>B2C</v>
          </cell>
          <cell r="G6" t="str">
            <v>Bangalore</v>
          </cell>
          <cell r="H6">
            <v>4999</v>
          </cell>
          <cell r="I6">
            <v>4.999E-2</v>
          </cell>
          <cell r="J6">
            <v>177859</v>
          </cell>
          <cell r="K6" t="str">
            <v>Stanley Retail Limited</v>
          </cell>
          <cell r="L6">
            <v>40708</v>
          </cell>
          <cell r="M6" t="str">
            <v>Investment</v>
          </cell>
          <cell r="N6" t="str">
            <v>BBB</v>
          </cell>
          <cell r="O6" t="str">
            <v>BLR_ZONE2</v>
          </cell>
          <cell r="P6">
            <v>177859</v>
          </cell>
          <cell r="Q6" t="str">
            <v>Punganuru Shanmugam</v>
          </cell>
          <cell r="R6" t="str">
            <v>IAM</v>
          </cell>
          <cell r="S6" t="str">
            <v>Biswa Ranjan Behera</v>
          </cell>
          <cell r="T6">
            <v>4.999E-2</v>
          </cell>
          <cell r="U6">
            <v>0</v>
          </cell>
          <cell r="V6" t="str">
            <v>-</v>
          </cell>
          <cell r="Z6" t="str">
            <v>-</v>
          </cell>
          <cell r="AA6" t="str">
            <v>-</v>
          </cell>
          <cell r="AB6" t="str">
            <v>-</v>
          </cell>
          <cell r="AC6" t="str">
            <v>-</v>
          </cell>
          <cell r="AD6" t="str">
            <v>-</v>
          </cell>
          <cell r="AE6" t="str">
            <v>-</v>
          </cell>
          <cell r="AF6" t="str">
            <v>-</v>
          </cell>
          <cell r="AG6" t="str">
            <v>-</v>
          </cell>
          <cell r="AH6" t="str">
            <v>--</v>
          </cell>
        </row>
        <row r="7">
          <cell r="A7">
            <v>2339051</v>
          </cell>
          <cell r="B7" t="str">
            <v>STANLEY RETAIL LIMITED</v>
          </cell>
          <cell r="C7">
            <v>45037</v>
          </cell>
          <cell r="D7" t="str">
            <v>Bangalore</v>
          </cell>
          <cell r="E7" t="str">
            <v>BBB</v>
          </cell>
          <cell r="F7" t="str">
            <v>B2C</v>
          </cell>
          <cell r="G7" t="str">
            <v>Bangalore</v>
          </cell>
          <cell r="H7">
            <v>4999</v>
          </cell>
          <cell r="I7">
            <v>4.999E-2</v>
          </cell>
          <cell r="J7">
            <v>177859</v>
          </cell>
          <cell r="K7" t="str">
            <v>Stanley Retail Limited</v>
          </cell>
          <cell r="L7">
            <v>40708</v>
          </cell>
          <cell r="M7" t="str">
            <v>Investment</v>
          </cell>
          <cell r="N7" t="str">
            <v>BBB</v>
          </cell>
          <cell r="O7" t="str">
            <v>BLR_ZONE1</v>
          </cell>
          <cell r="P7">
            <v>177859</v>
          </cell>
          <cell r="Q7" t="str">
            <v>Punganuru Shanmugam</v>
          </cell>
          <cell r="R7" t="str">
            <v>IAM</v>
          </cell>
          <cell r="S7" t="str">
            <v>Biswa Ranjan Behera</v>
          </cell>
          <cell r="T7">
            <v>4.999E-2</v>
          </cell>
          <cell r="U7">
            <v>0</v>
          </cell>
          <cell r="V7" t="str">
            <v>-</v>
          </cell>
          <cell r="Z7" t="str">
            <v>-</v>
          </cell>
          <cell r="AA7" t="str">
            <v>-</v>
          </cell>
          <cell r="AB7" t="str">
            <v>-</v>
          </cell>
          <cell r="AC7" t="str">
            <v>-</v>
          </cell>
          <cell r="AD7" t="str">
            <v>-</v>
          </cell>
          <cell r="AE7" t="str">
            <v>-</v>
          </cell>
          <cell r="AF7" t="str">
            <v>-</v>
          </cell>
          <cell r="AG7" t="str">
            <v>-</v>
          </cell>
          <cell r="AH7" t="str">
            <v>--</v>
          </cell>
        </row>
        <row r="8">
          <cell r="A8">
            <v>2347701</v>
          </cell>
          <cell r="B8" t="str">
            <v>Stanley Retail Limited</v>
          </cell>
          <cell r="C8">
            <v>45674</v>
          </cell>
          <cell r="D8" t="str">
            <v>Bangalore</v>
          </cell>
          <cell r="E8" t="str">
            <v>BBB</v>
          </cell>
          <cell r="F8" t="str">
            <v>B2C</v>
          </cell>
          <cell r="G8" t="str">
            <v>Bangalore</v>
          </cell>
          <cell r="H8">
            <v>7713</v>
          </cell>
          <cell r="I8">
            <v>7.7130000000000004E-2</v>
          </cell>
          <cell r="J8">
            <v>177859</v>
          </cell>
          <cell r="K8" t="str">
            <v>Stanley Retail Limited</v>
          </cell>
          <cell r="L8">
            <v>40708</v>
          </cell>
          <cell r="M8" t="str">
            <v>Investment</v>
          </cell>
          <cell r="N8" t="str">
            <v>BBB</v>
          </cell>
          <cell r="O8" t="str">
            <v>BLR_ZONE2</v>
          </cell>
          <cell r="P8">
            <v>177859</v>
          </cell>
          <cell r="Q8" t="str">
            <v>Punganuru Shanmugam</v>
          </cell>
          <cell r="R8" t="str">
            <v>IAM</v>
          </cell>
          <cell r="S8" t="str">
            <v>Biswa Ranjan Behera</v>
          </cell>
          <cell r="T8">
            <v>7.7130000000000004E-2</v>
          </cell>
          <cell r="U8">
            <v>0</v>
          </cell>
          <cell r="V8" t="str">
            <v>-</v>
          </cell>
          <cell r="Z8" t="str">
            <v>-</v>
          </cell>
          <cell r="AA8" t="str">
            <v>-</v>
          </cell>
          <cell r="AB8" t="str">
            <v>-</v>
          </cell>
          <cell r="AC8" t="str">
            <v>-</v>
          </cell>
          <cell r="AD8" t="str">
            <v>-</v>
          </cell>
          <cell r="AE8" t="str">
            <v>-</v>
          </cell>
          <cell r="AF8" t="str">
            <v>-</v>
          </cell>
          <cell r="AG8" t="str">
            <v>-</v>
          </cell>
          <cell r="AH8" t="str">
            <v>--</v>
          </cell>
        </row>
        <row r="9">
          <cell r="A9">
            <v>179450</v>
          </cell>
          <cell r="B9" t="str">
            <v>Ace Insurance Brokers Private Limited</v>
          </cell>
          <cell r="C9">
            <v>42944</v>
          </cell>
          <cell r="D9" t="str">
            <v>Delhi</v>
          </cell>
          <cell r="E9" t="str">
            <v>BBB</v>
          </cell>
          <cell r="F9" t="str">
            <v>B2C</v>
          </cell>
          <cell r="G9" t="str">
            <v>Delhi</v>
          </cell>
          <cell r="H9">
            <v>4999</v>
          </cell>
          <cell r="I9">
            <v>4.999E-2</v>
          </cell>
          <cell r="J9">
            <v>179450</v>
          </cell>
          <cell r="K9" t="str">
            <v>Ace Insurance Brokers Private Limited</v>
          </cell>
          <cell r="L9">
            <v>35212</v>
          </cell>
          <cell r="M9" t="str">
            <v>Investment</v>
          </cell>
          <cell r="N9" t="str">
            <v>BBB</v>
          </cell>
          <cell r="O9" t="str">
            <v>DEL_ZONE2</v>
          </cell>
          <cell r="P9">
            <v>179450</v>
          </cell>
          <cell r="Q9" t="str">
            <v>Ravi Chandana</v>
          </cell>
          <cell r="R9" t="str">
            <v>IAM</v>
          </cell>
          <cell r="S9" t="str">
            <v>Ravi Kala</v>
          </cell>
          <cell r="T9">
            <v>4.999E-2</v>
          </cell>
          <cell r="U9">
            <v>0</v>
          </cell>
          <cell r="V9" t="str">
            <v>-</v>
          </cell>
          <cell r="Z9" t="str">
            <v>-</v>
          </cell>
          <cell r="AA9" t="str">
            <v>-</v>
          </cell>
          <cell r="AB9" t="str">
            <v>-</v>
          </cell>
          <cell r="AC9" t="str">
            <v>-</v>
          </cell>
          <cell r="AD9" t="str">
            <v>-</v>
          </cell>
          <cell r="AE9" t="str">
            <v>-</v>
          </cell>
          <cell r="AF9" t="str">
            <v>-</v>
          </cell>
          <cell r="AG9" t="str">
            <v>-</v>
          </cell>
          <cell r="AH9" t="str">
            <v>--</v>
          </cell>
        </row>
        <row r="10">
          <cell r="A10">
            <v>2347777</v>
          </cell>
          <cell r="B10" t="str">
            <v>Ace Insurance Brokers Private Limited</v>
          </cell>
          <cell r="C10">
            <v>45715</v>
          </cell>
          <cell r="D10" t="str">
            <v>Delhi</v>
          </cell>
          <cell r="E10" t="str">
            <v>BBB</v>
          </cell>
          <cell r="F10" t="str">
            <v>B2C</v>
          </cell>
          <cell r="G10" t="str">
            <v>Delhi</v>
          </cell>
          <cell r="H10">
            <v>7713</v>
          </cell>
          <cell r="I10">
            <v>7.7130000000000004E-2</v>
          </cell>
          <cell r="J10">
            <v>179450</v>
          </cell>
          <cell r="K10" t="str">
            <v>Ace Insurance Brokers Private Limited</v>
          </cell>
          <cell r="L10">
            <v>35212</v>
          </cell>
          <cell r="M10" t="str">
            <v>Investment</v>
          </cell>
          <cell r="N10" t="str">
            <v>BBB</v>
          </cell>
          <cell r="O10" t="str">
            <v>DEL_ZONE2</v>
          </cell>
          <cell r="P10">
            <v>179450</v>
          </cell>
          <cell r="Q10" t="str">
            <v>Ravi Chandana</v>
          </cell>
          <cell r="R10" t="str">
            <v>IAM</v>
          </cell>
          <cell r="S10" t="str">
            <v>Ravi Kala</v>
          </cell>
          <cell r="T10">
            <v>7.7130000000000004E-2</v>
          </cell>
          <cell r="U10">
            <v>0</v>
          </cell>
          <cell r="V10" t="str">
            <v>-</v>
          </cell>
          <cell r="Z10" t="str">
            <v>-</v>
          </cell>
          <cell r="AA10" t="str">
            <v>-</v>
          </cell>
          <cell r="AB10" t="str">
            <v>-</v>
          </cell>
          <cell r="AC10" t="str">
            <v>-</v>
          </cell>
          <cell r="AD10" t="str">
            <v>-</v>
          </cell>
          <cell r="AE10" t="str">
            <v>-</v>
          </cell>
          <cell r="AF10" t="str">
            <v>-</v>
          </cell>
          <cell r="AG10" t="str">
            <v>-</v>
          </cell>
          <cell r="AH10" t="str">
            <v>--</v>
          </cell>
        </row>
        <row r="11">
          <cell r="A11">
            <v>9130386</v>
          </cell>
          <cell r="B11" t="str">
            <v>Ace Insurance Brokers Private Limited</v>
          </cell>
          <cell r="C11">
            <v>45786</v>
          </cell>
          <cell r="D11" t="str">
            <v>NOIDA</v>
          </cell>
          <cell r="E11" t="str">
            <v>BIA</v>
          </cell>
          <cell r="F11" t="str">
            <v>B2B</v>
          </cell>
          <cell r="G11" t="str">
            <v>NOIDA</v>
          </cell>
          <cell r="H11">
            <v>22500</v>
          </cell>
          <cell r="I11">
            <v>0.22500000000000001</v>
          </cell>
          <cell r="J11">
            <v>179450</v>
          </cell>
          <cell r="K11" t="str">
            <v>Ace Insurance Brokers Private Limited</v>
          </cell>
          <cell r="L11">
            <v>35212</v>
          </cell>
          <cell r="M11" t="str">
            <v>Investment</v>
          </cell>
          <cell r="N11" t="str">
            <v>BIA+</v>
          </cell>
          <cell r="O11" t="str">
            <v>NOD_ZONE1</v>
          </cell>
          <cell r="P11">
            <v>179450</v>
          </cell>
          <cell r="Q11" t="str">
            <v>Ravi Chandana</v>
          </cell>
          <cell r="R11" t="str">
            <v>IAM</v>
          </cell>
          <cell r="S11" t="str">
            <v>Ravi Kala</v>
          </cell>
          <cell r="T11">
            <v>0.22500000000000001</v>
          </cell>
          <cell r="U11">
            <v>0</v>
          </cell>
          <cell r="V11" t="str">
            <v>-</v>
          </cell>
          <cell r="Z11" t="str">
            <v>-</v>
          </cell>
          <cell r="AA11" t="str">
            <v>-</v>
          </cell>
          <cell r="AB11" t="str">
            <v>-</v>
          </cell>
          <cell r="AC11" t="str">
            <v>-</v>
          </cell>
          <cell r="AD11" t="str">
            <v>-</v>
          </cell>
          <cell r="AE11" t="str">
            <v>-</v>
          </cell>
          <cell r="AF11" t="str">
            <v>-</v>
          </cell>
          <cell r="AG11" t="str">
            <v>-</v>
          </cell>
          <cell r="AH11" t="str">
            <v>--</v>
          </cell>
        </row>
        <row r="12">
          <cell r="A12">
            <v>183601</v>
          </cell>
          <cell r="B12" t="str">
            <v>Radico Khaitan Limited</v>
          </cell>
          <cell r="C12">
            <v>43039</v>
          </cell>
          <cell r="D12" t="str">
            <v>Delhi</v>
          </cell>
          <cell r="E12" t="str">
            <v>BBB</v>
          </cell>
          <cell r="F12" t="str">
            <v>B2C</v>
          </cell>
          <cell r="G12" t="str">
            <v>Delhi</v>
          </cell>
          <cell r="H12">
            <v>8999</v>
          </cell>
          <cell r="I12">
            <v>8.9990000000000001E-2</v>
          </cell>
          <cell r="J12">
            <v>183601</v>
          </cell>
          <cell r="K12" t="str">
            <v>Radico Khaitan Limited</v>
          </cell>
          <cell r="L12">
            <v>23999</v>
          </cell>
          <cell r="M12" t="str">
            <v>Investment</v>
          </cell>
          <cell r="N12" t="str">
            <v>BBB</v>
          </cell>
          <cell r="O12" t="str">
            <v>DEL_ZONE1</v>
          </cell>
          <cell r="P12">
            <v>183601</v>
          </cell>
          <cell r="Q12" t="str">
            <v>Rishab Prasad</v>
          </cell>
          <cell r="R12" t="str">
            <v>IAM</v>
          </cell>
          <cell r="S12" t="str">
            <v>Ravi Kala</v>
          </cell>
          <cell r="T12">
            <v>8.9990000000000001E-2</v>
          </cell>
          <cell r="U12">
            <v>0</v>
          </cell>
          <cell r="V12" t="str">
            <v>-</v>
          </cell>
          <cell r="Z12" t="str">
            <v>-</v>
          </cell>
          <cell r="AA12" t="str">
            <v>-</v>
          </cell>
          <cell r="AB12" t="str">
            <v>-</v>
          </cell>
          <cell r="AC12" t="str">
            <v>-</v>
          </cell>
          <cell r="AD12" t="str">
            <v>-</v>
          </cell>
          <cell r="AE12" t="str">
            <v>-</v>
          </cell>
          <cell r="AF12" t="str">
            <v>-</v>
          </cell>
          <cell r="AG12" t="str">
            <v>-</v>
          </cell>
          <cell r="AH12" t="str">
            <v>--</v>
          </cell>
        </row>
        <row r="13">
          <cell r="A13">
            <v>9085096</v>
          </cell>
          <cell r="B13" t="str">
            <v>Radico Khaitan Limited</v>
          </cell>
          <cell r="C13">
            <v>44396</v>
          </cell>
          <cell r="D13" t="str">
            <v>Bhubaneshwar</v>
          </cell>
          <cell r="E13" t="str">
            <v>BIA</v>
          </cell>
          <cell r="F13" t="str">
            <v>B2B</v>
          </cell>
          <cell r="G13" t="str">
            <v>Others</v>
          </cell>
          <cell r="H13">
            <v>15000</v>
          </cell>
          <cell r="I13">
            <v>0.15</v>
          </cell>
          <cell r="J13">
            <v>183601</v>
          </cell>
          <cell r="K13" t="str">
            <v>Radico Khaitan Limited</v>
          </cell>
          <cell r="L13">
            <v>23999</v>
          </cell>
          <cell r="M13" t="str">
            <v>Investment</v>
          </cell>
          <cell r="N13" t="str">
            <v>BIA+</v>
          </cell>
          <cell r="O13" t="str">
            <v>PAN_ZONE1</v>
          </cell>
          <cell r="P13">
            <v>183601</v>
          </cell>
          <cell r="Q13" t="str">
            <v>Rishab Prasad</v>
          </cell>
          <cell r="R13" t="str">
            <v>IAM</v>
          </cell>
          <cell r="S13" t="str">
            <v>Ravi Kala</v>
          </cell>
          <cell r="T13">
            <v>0.15</v>
          </cell>
          <cell r="U13">
            <v>0</v>
          </cell>
          <cell r="V13" t="str">
            <v>-</v>
          </cell>
          <cell r="Z13">
            <v>46126.425601851901</v>
          </cell>
          <cell r="AA13" t="str">
            <v>SR26045525829</v>
          </cell>
          <cell r="AB13" t="str">
            <v>Active</v>
          </cell>
          <cell r="AC13" t="str">
            <v>-</v>
          </cell>
          <cell r="AD13" t="str">
            <v>-</v>
          </cell>
          <cell r="AE13" t="str">
            <v>-</v>
          </cell>
          <cell r="AF13" t="str">
            <v>-</v>
          </cell>
          <cell r="AG13" t="str">
            <v>-</v>
          </cell>
          <cell r="AH13" t="str">
            <v>-Active</v>
          </cell>
        </row>
        <row r="14">
          <cell r="A14">
            <v>185714</v>
          </cell>
          <cell r="B14" t="str">
            <v>DCM Shriram limited</v>
          </cell>
          <cell r="C14">
            <v>43090</v>
          </cell>
          <cell r="D14" t="str">
            <v>Gurgaon</v>
          </cell>
          <cell r="E14" t="str">
            <v>OBB</v>
          </cell>
          <cell r="F14" t="str">
            <v>B2C</v>
          </cell>
          <cell r="G14" t="str">
            <v>Gurgaon</v>
          </cell>
          <cell r="H14">
            <v>2199</v>
          </cell>
          <cell r="I14">
            <v>2.1989999999999999E-2</v>
          </cell>
          <cell r="J14">
            <v>185714</v>
          </cell>
          <cell r="K14" t="str">
            <v>DCM Shriram Industries Limited</v>
          </cell>
          <cell r="L14">
            <v>31187</v>
          </cell>
          <cell r="M14" t="str">
            <v>Investment</v>
          </cell>
          <cell r="N14" t="str">
            <v>OBB</v>
          </cell>
          <cell r="O14" t="str">
            <v>GGN_ZONE1</v>
          </cell>
          <cell r="P14">
            <v>185714</v>
          </cell>
          <cell r="Q14" t="str">
            <v>Bijendra Singh</v>
          </cell>
          <cell r="R14" t="str">
            <v>IAM</v>
          </cell>
          <cell r="S14" t="str">
            <v>Ravi Kala</v>
          </cell>
          <cell r="T14">
            <v>2.1989999999999999E-2</v>
          </cell>
          <cell r="U14">
            <v>0</v>
          </cell>
          <cell r="V14" t="str">
            <v>-</v>
          </cell>
          <cell r="Z14" t="str">
            <v>-</v>
          </cell>
          <cell r="AA14" t="str">
            <v>-</v>
          </cell>
          <cell r="AB14" t="str">
            <v>-</v>
          </cell>
          <cell r="AC14" t="str">
            <v>-</v>
          </cell>
          <cell r="AD14" t="str">
            <v>-</v>
          </cell>
          <cell r="AE14" t="str">
            <v>-</v>
          </cell>
          <cell r="AF14" t="str">
            <v>-</v>
          </cell>
          <cell r="AG14" t="str">
            <v>-</v>
          </cell>
          <cell r="AH14" t="str">
            <v>--</v>
          </cell>
        </row>
        <row r="15">
          <cell r="A15">
            <v>206415</v>
          </cell>
          <cell r="B15" t="str">
            <v>DCM Shriram Industries Limited</v>
          </cell>
          <cell r="C15">
            <v>43605</v>
          </cell>
          <cell r="D15" t="str">
            <v>Delhi</v>
          </cell>
          <cell r="E15" t="str">
            <v>BBB</v>
          </cell>
          <cell r="F15" t="str">
            <v>B2C</v>
          </cell>
          <cell r="G15" t="str">
            <v>Delhi</v>
          </cell>
          <cell r="H15">
            <v>8999</v>
          </cell>
          <cell r="I15">
            <v>8.9990000000000001E-2</v>
          </cell>
          <cell r="J15">
            <v>185714</v>
          </cell>
          <cell r="K15" t="str">
            <v>DCM Shriram Industries Limited</v>
          </cell>
          <cell r="L15">
            <v>31187</v>
          </cell>
          <cell r="M15" t="str">
            <v>Investment</v>
          </cell>
          <cell r="N15" t="str">
            <v>BBB</v>
          </cell>
          <cell r="O15" t="str">
            <v>DEL_ZONE2</v>
          </cell>
          <cell r="P15">
            <v>185714</v>
          </cell>
          <cell r="Q15" t="str">
            <v>Bijendra Singh</v>
          </cell>
          <cell r="R15" t="str">
            <v>IAM</v>
          </cell>
          <cell r="S15" t="str">
            <v>Ravi Kala</v>
          </cell>
          <cell r="T15">
            <v>8.9990000000000001E-2</v>
          </cell>
          <cell r="U15">
            <v>8.9990000000000001E-2</v>
          </cell>
          <cell r="V15">
            <v>46142</v>
          </cell>
          <cell r="W15" t="str">
            <v>Apr'26</v>
          </cell>
          <cell r="Z15">
            <v>46126.523865740703</v>
          </cell>
          <cell r="AA15" t="str">
            <v>SR26045526059</v>
          </cell>
          <cell r="AB15" t="str">
            <v>Churned</v>
          </cell>
          <cell r="AC15">
            <v>46142</v>
          </cell>
          <cell r="AD15" t="str">
            <v>-</v>
          </cell>
          <cell r="AE15" t="str">
            <v>-</v>
          </cell>
          <cell r="AF15" t="str">
            <v>-</v>
          </cell>
          <cell r="AG15" t="str">
            <v>-</v>
          </cell>
          <cell r="AH15" t="str">
            <v>-Churned</v>
          </cell>
        </row>
        <row r="16">
          <cell r="A16">
            <v>229781</v>
          </cell>
          <cell r="B16" t="str">
            <v>DCM Shriram limited</v>
          </cell>
          <cell r="C16">
            <v>44289</v>
          </cell>
          <cell r="D16" t="str">
            <v>Delhi</v>
          </cell>
          <cell r="E16" t="str">
            <v>OBB</v>
          </cell>
          <cell r="F16" t="str">
            <v>B2C</v>
          </cell>
          <cell r="G16" t="str">
            <v>Delhi</v>
          </cell>
          <cell r="H16">
            <v>2999</v>
          </cell>
          <cell r="I16">
            <v>2.9989999999999999E-2</v>
          </cell>
          <cell r="J16">
            <v>185714</v>
          </cell>
          <cell r="K16" t="str">
            <v>DCM Shriram Industries Limited</v>
          </cell>
          <cell r="L16">
            <v>31187</v>
          </cell>
          <cell r="M16" t="str">
            <v>Investment</v>
          </cell>
          <cell r="N16" t="str">
            <v>OBB</v>
          </cell>
          <cell r="O16" t="str">
            <v>DEL_ZONE2</v>
          </cell>
          <cell r="P16">
            <v>185714</v>
          </cell>
          <cell r="Q16" t="str">
            <v>Bijendra Singh</v>
          </cell>
          <cell r="R16" t="str">
            <v>IAM</v>
          </cell>
          <cell r="S16" t="str">
            <v>Ravi Kala</v>
          </cell>
          <cell r="T16">
            <v>2.9989999999999999E-2</v>
          </cell>
          <cell r="U16">
            <v>0</v>
          </cell>
          <cell r="V16" t="str">
            <v>-</v>
          </cell>
          <cell r="Z16" t="str">
            <v>-</v>
          </cell>
          <cell r="AA16" t="str">
            <v>-</v>
          </cell>
          <cell r="AB16" t="str">
            <v>-</v>
          </cell>
          <cell r="AC16" t="str">
            <v>-</v>
          </cell>
          <cell r="AD16" t="str">
            <v>-</v>
          </cell>
          <cell r="AE16" t="str">
            <v>-</v>
          </cell>
          <cell r="AF16" t="str">
            <v>-</v>
          </cell>
          <cell r="AG16" t="str">
            <v>-</v>
          </cell>
          <cell r="AH16" t="str">
            <v>--</v>
          </cell>
        </row>
        <row r="17">
          <cell r="A17">
            <v>2316468</v>
          </cell>
          <cell r="B17" t="str">
            <v>DCM Shriram Industries Ltd</v>
          </cell>
          <cell r="C17">
            <v>44439</v>
          </cell>
          <cell r="D17" t="str">
            <v>Delhi</v>
          </cell>
          <cell r="E17" t="str">
            <v>OBB</v>
          </cell>
          <cell r="F17" t="str">
            <v>B2C</v>
          </cell>
          <cell r="G17" t="str">
            <v>Delhi</v>
          </cell>
          <cell r="H17">
            <v>1998</v>
          </cell>
          <cell r="I17">
            <v>1.9980000000000001E-2</v>
          </cell>
          <cell r="J17">
            <v>185714</v>
          </cell>
          <cell r="K17" t="str">
            <v>DCM Shriram Industries Limited</v>
          </cell>
          <cell r="L17">
            <v>31187</v>
          </cell>
          <cell r="M17" t="str">
            <v>Investment</v>
          </cell>
          <cell r="N17" t="str">
            <v>OBB</v>
          </cell>
          <cell r="O17" t="str">
            <v>DEL_ZONE2</v>
          </cell>
          <cell r="P17">
            <v>185714</v>
          </cell>
          <cell r="Q17" t="str">
            <v>Bijendra Singh</v>
          </cell>
          <cell r="R17" t="str">
            <v>IAM</v>
          </cell>
          <cell r="S17" t="str">
            <v>Ravi Kala</v>
          </cell>
          <cell r="T17">
            <v>1.9980000000000001E-2</v>
          </cell>
          <cell r="U17">
            <v>0</v>
          </cell>
          <cell r="V17" t="str">
            <v>-</v>
          </cell>
          <cell r="Z17" t="str">
            <v>-</v>
          </cell>
          <cell r="AA17" t="str">
            <v>-</v>
          </cell>
          <cell r="AB17" t="str">
            <v>-</v>
          </cell>
          <cell r="AC17" t="str">
            <v>-</v>
          </cell>
          <cell r="AD17" t="str">
            <v>-</v>
          </cell>
          <cell r="AE17" t="str">
            <v>-</v>
          </cell>
          <cell r="AF17" t="str">
            <v>-</v>
          </cell>
          <cell r="AG17" t="str">
            <v>-</v>
          </cell>
          <cell r="AH17" t="str">
            <v>--</v>
          </cell>
        </row>
        <row r="18">
          <cell r="A18">
            <v>2316472</v>
          </cell>
          <cell r="B18" t="str">
            <v>DCM Shriram Industries Ltd</v>
          </cell>
          <cell r="C18">
            <v>44439</v>
          </cell>
          <cell r="D18" t="str">
            <v>Delhi</v>
          </cell>
          <cell r="E18" t="str">
            <v>OBB</v>
          </cell>
          <cell r="F18" t="str">
            <v>B2C</v>
          </cell>
          <cell r="G18" t="str">
            <v>Delhi</v>
          </cell>
          <cell r="H18">
            <v>1998</v>
          </cell>
          <cell r="I18">
            <v>1.9980000000000001E-2</v>
          </cell>
          <cell r="J18">
            <v>185714</v>
          </cell>
          <cell r="K18" t="str">
            <v>DCM Shriram Industries Limited</v>
          </cell>
          <cell r="L18">
            <v>31187</v>
          </cell>
          <cell r="M18" t="str">
            <v>Investment</v>
          </cell>
          <cell r="N18" t="str">
            <v>OBB</v>
          </cell>
          <cell r="O18" t="str">
            <v>DEL_ZONE2</v>
          </cell>
          <cell r="P18">
            <v>185714</v>
          </cell>
          <cell r="Q18" t="str">
            <v>Bijendra Singh</v>
          </cell>
          <cell r="R18" t="str">
            <v>IAM</v>
          </cell>
          <cell r="S18" t="str">
            <v>Ravi Kala</v>
          </cell>
          <cell r="T18">
            <v>1.9980000000000001E-2</v>
          </cell>
          <cell r="U18">
            <v>0</v>
          </cell>
          <cell r="V18" t="str">
            <v>-</v>
          </cell>
          <cell r="Z18" t="str">
            <v>-</v>
          </cell>
          <cell r="AA18" t="str">
            <v>-</v>
          </cell>
          <cell r="AB18" t="str">
            <v>-</v>
          </cell>
          <cell r="AC18" t="str">
            <v>-</v>
          </cell>
          <cell r="AD18" t="str">
            <v>-</v>
          </cell>
          <cell r="AE18" t="str">
            <v>-</v>
          </cell>
          <cell r="AF18" t="str">
            <v>-</v>
          </cell>
          <cell r="AG18" t="str">
            <v>-</v>
          </cell>
          <cell r="AH18" t="str">
            <v>--</v>
          </cell>
        </row>
        <row r="19">
          <cell r="A19">
            <v>2316474</v>
          </cell>
          <cell r="B19" t="str">
            <v>DCM Shriram Fine Chemicals Limited</v>
          </cell>
          <cell r="C19">
            <v>45910</v>
          </cell>
          <cell r="D19" t="str">
            <v>New Delhi</v>
          </cell>
          <cell r="E19" t="str">
            <v>OBB</v>
          </cell>
          <cell r="F19" t="str">
            <v>B2C</v>
          </cell>
          <cell r="G19" t="str">
            <v>Delhi</v>
          </cell>
          <cell r="H19">
            <v>1998</v>
          </cell>
          <cell r="I19">
            <v>1.9980000000000001E-2</v>
          </cell>
          <cell r="J19">
            <v>185714</v>
          </cell>
          <cell r="K19" t="str">
            <v>DCM Shriram Industries Limited</v>
          </cell>
          <cell r="L19">
            <v>31187</v>
          </cell>
          <cell r="M19" t="str">
            <v>Investment</v>
          </cell>
          <cell r="N19" t="str">
            <v>OBB</v>
          </cell>
          <cell r="O19" t="str">
            <v>DEL_ZONE2</v>
          </cell>
          <cell r="P19">
            <v>185714</v>
          </cell>
          <cell r="Q19" t="str">
            <v>Bijendra Singh</v>
          </cell>
          <cell r="R19" t="str">
            <v>IAM</v>
          </cell>
          <cell r="S19" t="str">
            <v>Ravi Kala</v>
          </cell>
          <cell r="T19">
            <v>1.9980000000000001E-2</v>
          </cell>
          <cell r="U19">
            <v>0</v>
          </cell>
          <cell r="V19" t="str">
            <v>-</v>
          </cell>
          <cell r="Z19" t="str">
            <v>-</v>
          </cell>
          <cell r="AA19" t="str">
            <v>-</v>
          </cell>
          <cell r="AB19" t="str">
            <v>-</v>
          </cell>
          <cell r="AC19" t="str">
            <v>-</v>
          </cell>
          <cell r="AD19" t="str">
            <v>-</v>
          </cell>
          <cell r="AE19" t="str">
            <v>-</v>
          </cell>
          <cell r="AF19" t="str">
            <v>-</v>
          </cell>
          <cell r="AG19" t="str">
            <v>-</v>
          </cell>
          <cell r="AH19" t="str">
            <v>--</v>
          </cell>
        </row>
        <row r="20">
          <cell r="A20">
            <v>2316766</v>
          </cell>
          <cell r="B20" t="str">
            <v>DCM Shriram limited</v>
          </cell>
          <cell r="C20">
            <v>44440</v>
          </cell>
          <cell r="D20" t="str">
            <v>Gurgaon</v>
          </cell>
          <cell r="E20" t="str">
            <v>OBB</v>
          </cell>
          <cell r="F20" t="str">
            <v>B2C</v>
          </cell>
          <cell r="G20" t="str">
            <v>Gurgaon</v>
          </cell>
          <cell r="H20">
            <v>1999</v>
          </cell>
          <cell r="I20">
            <v>1.9990000000000001E-2</v>
          </cell>
          <cell r="J20">
            <v>185714</v>
          </cell>
          <cell r="K20" t="str">
            <v>DCM Shriram Industries Limited</v>
          </cell>
          <cell r="L20">
            <v>31187</v>
          </cell>
          <cell r="M20" t="str">
            <v>Investment</v>
          </cell>
          <cell r="N20" t="str">
            <v>OBB</v>
          </cell>
          <cell r="O20" t="str">
            <v>GGN_ZONE1</v>
          </cell>
          <cell r="P20">
            <v>185714</v>
          </cell>
          <cell r="Q20" t="str">
            <v>Bijendra Singh</v>
          </cell>
          <cell r="R20" t="str">
            <v>IAM</v>
          </cell>
          <cell r="S20" t="str">
            <v>Ravi Kala</v>
          </cell>
          <cell r="T20">
            <v>1.9990000000000001E-2</v>
          </cell>
          <cell r="U20">
            <v>0</v>
          </cell>
          <cell r="V20" t="str">
            <v>-</v>
          </cell>
          <cell r="Z20" t="str">
            <v>-</v>
          </cell>
          <cell r="AA20" t="str">
            <v>-</v>
          </cell>
          <cell r="AB20" t="str">
            <v>-</v>
          </cell>
          <cell r="AC20" t="str">
            <v>-</v>
          </cell>
          <cell r="AD20" t="str">
            <v>-</v>
          </cell>
          <cell r="AE20" t="str">
            <v>-</v>
          </cell>
          <cell r="AF20" t="str">
            <v>-</v>
          </cell>
          <cell r="AG20" t="str">
            <v>-</v>
          </cell>
          <cell r="AH20" t="str">
            <v>--</v>
          </cell>
        </row>
        <row r="21">
          <cell r="A21">
            <v>2322113</v>
          </cell>
          <cell r="B21" t="str">
            <v>DCM Shriram limited</v>
          </cell>
          <cell r="C21">
            <v>44621</v>
          </cell>
          <cell r="D21" t="str">
            <v>Gurgaon</v>
          </cell>
          <cell r="E21" t="str">
            <v>OBB</v>
          </cell>
          <cell r="F21" t="str">
            <v>B2C</v>
          </cell>
          <cell r="G21" t="str">
            <v>Gurgaon</v>
          </cell>
          <cell r="H21">
            <v>1999</v>
          </cell>
          <cell r="I21">
            <v>1.9990000000000001E-2</v>
          </cell>
          <cell r="J21">
            <v>185714</v>
          </cell>
          <cell r="K21" t="str">
            <v>DCM Shriram Industries Limited</v>
          </cell>
          <cell r="L21">
            <v>31187</v>
          </cell>
          <cell r="M21" t="str">
            <v>Investment</v>
          </cell>
          <cell r="N21" t="str">
            <v>OBB</v>
          </cell>
          <cell r="O21" t="str">
            <v>GGN_ZONE1</v>
          </cell>
          <cell r="P21">
            <v>185714</v>
          </cell>
          <cell r="Q21" t="str">
            <v>Bijendra Singh</v>
          </cell>
          <cell r="R21" t="str">
            <v>IAM</v>
          </cell>
          <cell r="S21" t="str">
            <v>Ravi Kala</v>
          </cell>
          <cell r="T21">
            <v>1.9990000000000001E-2</v>
          </cell>
          <cell r="U21">
            <v>0</v>
          </cell>
          <cell r="V21" t="str">
            <v>-</v>
          </cell>
          <cell r="Z21" t="str">
            <v>-</v>
          </cell>
          <cell r="AA21" t="str">
            <v>-</v>
          </cell>
          <cell r="AB21" t="str">
            <v>-</v>
          </cell>
          <cell r="AC21" t="str">
            <v>-</v>
          </cell>
          <cell r="AD21" t="str">
            <v>-</v>
          </cell>
          <cell r="AE21" t="str">
            <v>-</v>
          </cell>
          <cell r="AF21" t="str">
            <v>-</v>
          </cell>
          <cell r="AG21" t="str">
            <v>-</v>
          </cell>
          <cell r="AH21" t="str">
            <v>--</v>
          </cell>
        </row>
        <row r="22">
          <cell r="A22">
            <v>2322881</v>
          </cell>
          <cell r="B22" t="str">
            <v>DCM Shriram limited</v>
          </cell>
          <cell r="C22">
            <v>44641</v>
          </cell>
          <cell r="D22" t="str">
            <v>Gurgaon</v>
          </cell>
          <cell r="E22" t="str">
            <v>OBB</v>
          </cell>
          <cell r="F22" t="str">
            <v>B2C</v>
          </cell>
          <cell r="G22" t="str">
            <v>Gurgaon</v>
          </cell>
          <cell r="H22">
            <v>1999</v>
          </cell>
          <cell r="I22">
            <v>1.9990000000000001E-2</v>
          </cell>
          <cell r="J22">
            <v>185714</v>
          </cell>
          <cell r="K22" t="str">
            <v>DCM Shriram Industries Limited</v>
          </cell>
          <cell r="L22">
            <v>31187</v>
          </cell>
          <cell r="M22" t="str">
            <v>Investment</v>
          </cell>
          <cell r="N22" t="str">
            <v>OBB</v>
          </cell>
          <cell r="O22" t="str">
            <v>GGN_ZONE1</v>
          </cell>
          <cell r="P22">
            <v>185714</v>
          </cell>
          <cell r="Q22" t="str">
            <v>Bijendra Singh</v>
          </cell>
          <cell r="R22" t="str">
            <v>IAM</v>
          </cell>
          <cell r="S22" t="str">
            <v>Ravi Kala</v>
          </cell>
          <cell r="T22">
            <v>1.9990000000000001E-2</v>
          </cell>
          <cell r="U22">
            <v>0</v>
          </cell>
          <cell r="V22" t="str">
            <v>-</v>
          </cell>
          <cell r="Z22" t="str">
            <v>-</v>
          </cell>
          <cell r="AA22" t="str">
            <v>-</v>
          </cell>
          <cell r="AB22" t="str">
            <v>-</v>
          </cell>
          <cell r="AC22" t="str">
            <v>-</v>
          </cell>
          <cell r="AD22" t="str">
            <v>-</v>
          </cell>
          <cell r="AE22" t="str">
            <v>-</v>
          </cell>
          <cell r="AF22" t="str">
            <v>-</v>
          </cell>
          <cell r="AG22" t="str">
            <v>-</v>
          </cell>
          <cell r="AH22" t="str">
            <v>--</v>
          </cell>
        </row>
        <row r="23">
          <cell r="A23">
            <v>2332977</v>
          </cell>
          <cell r="B23" t="str">
            <v>DCM Shriram limited</v>
          </cell>
          <cell r="C23">
            <v>44895</v>
          </cell>
          <cell r="D23" t="str">
            <v>Delhi</v>
          </cell>
          <cell r="E23" t="str">
            <v>BBB</v>
          </cell>
          <cell r="F23" t="str">
            <v>B2C</v>
          </cell>
          <cell r="G23" t="str">
            <v>Delhi</v>
          </cell>
          <cell r="H23">
            <v>4999</v>
          </cell>
          <cell r="I23">
            <v>4.999E-2</v>
          </cell>
          <cell r="J23">
            <v>185714</v>
          </cell>
          <cell r="K23" t="str">
            <v>DCM Shriram Industries Limited</v>
          </cell>
          <cell r="L23">
            <v>31187</v>
          </cell>
          <cell r="M23" t="str">
            <v>Investment</v>
          </cell>
          <cell r="N23" t="str">
            <v>BBB</v>
          </cell>
          <cell r="O23" t="str">
            <v>DEL_ZONE2</v>
          </cell>
          <cell r="P23">
            <v>185714</v>
          </cell>
          <cell r="Q23" t="str">
            <v>Bijendra Singh</v>
          </cell>
          <cell r="R23" t="str">
            <v>IAM</v>
          </cell>
          <cell r="S23" t="str">
            <v>Ravi Kala</v>
          </cell>
          <cell r="T23">
            <v>4.999E-2</v>
          </cell>
          <cell r="U23">
            <v>0</v>
          </cell>
          <cell r="V23" t="str">
            <v>-</v>
          </cell>
          <cell r="Z23" t="str">
            <v>-</v>
          </cell>
          <cell r="AA23" t="str">
            <v>-</v>
          </cell>
          <cell r="AB23" t="str">
            <v>-</v>
          </cell>
          <cell r="AC23" t="str">
            <v>-</v>
          </cell>
          <cell r="AD23" t="str">
            <v>-</v>
          </cell>
          <cell r="AE23" t="str">
            <v>-</v>
          </cell>
          <cell r="AF23" t="str">
            <v>-</v>
          </cell>
          <cell r="AG23" t="str">
            <v>-</v>
          </cell>
          <cell r="AH23" t="str">
            <v>--</v>
          </cell>
        </row>
        <row r="24">
          <cell r="A24">
            <v>9078383</v>
          </cell>
          <cell r="B24" t="str">
            <v>Peak Scientific Instruments (India ) Private Limited</v>
          </cell>
          <cell r="C24">
            <v>43627</v>
          </cell>
          <cell r="D24" t="str">
            <v>Delhi</v>
          </cell>
          <cell r="E24" t="str">
            <v>BIA</v>
          </cell>
          <cell r="F24" t="str">
            <v>B2B</v>
          </cell>
          <cell r="G24" t="str">
            <v>Delhi</v>
          </cell>
          <cell r="H24">
            <v>21666.666666666668</v>
          </cell>
          <cell r="I24">
            <v>0.21666666666666667</v>
          </cell>
          <cell r="J24">
            <v>188823</v>
          </cell>
          <cell r="K24" t="str">
            <v>Peak Scientific Instruments (India ) Private Limited</v>
          </cell>
          <cell r="L24">
            <v>43333.333333333336</v>
          </cell>
          <cell r="M24" t="str">
            <v>Investment</v>
          </cell>
          <cell r="N24" t="str">
            <v>BIA+</v>
          </cell>
          <cell r="O24" t="str">
            <v>DEL_ZONE1</v>
          </cell>
          <cell r="P24">
            <v>188823</v>
          </cell>
          <cell r="Q24" t="str">
            <v>Bijendra Singh</v>
          </cell>
          <cell r="R24" t="str">
            <v>IAM</v>
          </cell>
          <cell r="S24" t="str">
            <v>Ravi Kala</v>
          </cell>
          <cell r="T24">
            <v>0.21666666666666667</v>
          </cell>
          <cell r="U24">
            <v>0</v>
          </cell>
          <cell r="V24" t="str">
            <v>-</v>
          </cell>
          <cell r="Z24" t="str">
            <v>-</v>
          </cell>
          <cell r="AA24" t="str">
            <v>-</v>
          </cell>
          <cell r="AB24" t="str">
            <v>-</v>
          </cell>
          <cell r="AC24" t="str">
            <v>-</v>
          </cell>
          <cell r="AD24" t="str">
            <v>-</v>
          </cell>
          <cell r="AE24" t="str">
            <v>-</v>
          </cell>
          <cell r="AF24" t="str">
            <v>-</v>
          </cell>
          <cell r="AG24" t="str">
            <v>-</v>
          </cell>
          <cell r="AH24" t="str">
            <v>--</v>
          </cell>
        </row>
        <row r="25">
          <cell r="A25">
            <v>9130955</v>
          </cell>
          <cell r="B25" t="str">
            <v>Peak Scientific Instruments India Private Limited</v>
          </cell>
          <cell r="C25">
            <v>45869</v>
          </cell>
          <cell r="D25" t="str">
            <v>Delhi</v>
          </cell>
          <cell r="E25" t="str">
            <v>BIA</v>
          </cell>
          <cell r="F25" t="str">
            <v>B2B</v>
          </cell>
          <cell r="G25" t="str">
            <v>Delhi</v>
          </cell>
          <cell r="H25">
            <v>21666.666666666668</v>
          </cell>
          <cell r="I25">
            <v>0.21666666666666667</v>
          </cell>
          <cell r="J25">
            <v>188823</v>
          </cell>
          <cell r="K25" t="str">
            <v>Peak Scientific Instruments (India ) Private Limited</v>
          </cell>
          <cell r="L25">
            <v>43333.333333333336</v>
          </cell>
          <cell r="M25" t="str">
            <v>Investment</v>
          </cell>
          <cell r="N25" t="str">
            <v>BIA+</v>
          </cell>
          <cell r="O25" t="str">
            <v>DEL_ZONE1</v>
          </cell>
          <cell r="P25">
            <v>188823</v>
          </cell>
          <cell r="Q25" t="str">
            <v>Bijendra Singh</v>
          </cell>
          <cell r="R25" t="str">
            <v>IAM</v>
          </cell>
          <cell r="S25" t="str">
            <v>Ravi Kala</v>
          </cell>
          <cell r="T25">
            <v>0.21666666666666667</v>
          </cell>
          <cell r="U25">
            <v>0</v>
          </cell>
          <cell r="V25" t="str">
            <v>-</v>
          </cell>
          <cell r="Z25" t="str">
            <v>-</v>
          </cell>
          <cell r="AA25" t="str">
            <v>-</v>
          </cell>
          <cell r="AB25" t="str">
            <v>-</v>
          </cell>
          <cell r="AC25" t="str">
            <v>-</v>
          </cell>
          <cell r="AD25" t="str">
            <v>-</v>
          </cell>
          <cell r="AE25" t="str">
            <v>-</v>
          </cell>
          <cell r="AF25" t="str">
            <v>-</v>
          </cell>
          <cell r="AG25" t="str">
            <v>-</v>
          </cell>
          <cell r="AH25" t="str">
            <v>--</v>
          </cell>
        </row>
        <row r="26">
          <cell r="A26">
            <v>189019</v>
          </cell>
          <cell r="B26" t="str">
            <v>Radiant Cash Management Services Limited</v>
          </cell>
          <cell r="C26">
            <v>43180</v>
          </cell>
          <cell r="D26" t="str">
            <v>Delhi</v>
          </cell>
          <cell r="E26" t="str">
            <v>BBB</v>
          </cell>
          <cell r="F26" t="str">
            <v>B2C</v>
          </cell>
          <cell r="G26" t="str">
            <v>Delhi</v>
          </cell>
          <cell r="H26">
            <v>5999</v>
          </cell>
          <cell r="I26">
            <v>5.9990000000000002E-2</v>
          </cell>
          <cell r="J26">
            <v>189019</v>
          </cell>
          <cell r="K26" t="str">
            <v>Radiant Cash Management Services Limited</v>
          </cell>
          <cell r="L26">
            <v>110357.33333333334</v>
          </cell>
          <cell r="M26" t="str">
            <v>Relationship</v>
          </cell>
          <cell r="N26" t="str">
            <v>BBB</v>
          </cell>
          <cell r="O26" t="str">
            <v>DEL_ZONE2</v>
          </cell>
          <cell r="P26">
            <v>189019</v>
          </cell>
          <cell r="Q26" t="str">
            <v>Saranya R</v>
          </cell>
          <cell r="R26" t="str">
            <v>IAM</v>
          </cell>
          <cell r="S26" t="str">
            <v>Vineet Jose</v>
          </cell>
          <cell r="T26">
            <v>5.9990000000000002E-2</v>
          </cell>
          <cell r="U26">
            <v>0</v>
          </cell>
          <cell r="V26" t="str">
            <v>-</v>
          </cell>
          <cell r="Z26" t="str">
            <v>-</v>
          </cell>
          <cell r="AA26" t="str">
            <v>-</v>
          </cell>
          <cell r="AB26" t="str">
            <v>-</v>
          </cell>
          <cell r="AC26" t="str">
            <v>-</v>
          </cell>
          <cell r="AD26" t="str">
            <v>-</v>
          </cell>
          <cell r="AE26" t="str">
            <v>-</v>
          </cell>
          <cell r="AF26" t="str">
            <v>-</v>
          </cell>
          <cell r="AG26" t="str">
            <v>-</v>
          </cell>
          <cell r="AH26" t="str">
            <v>--</v>
          </cell>
        </row>
        <row r="27">
          <cell r="A27">
            <v>9021787</v>
          </cell>
          <cell r="B27" t="str">
            <v>Radiant Cash Management Services Limited</v>
          </cell>
          <cell r="C27">
            <v>44531</v>
          </cell>
          <cell r="D27" t="str">
            <v>Chennai</v>
          </cell>
          <cell r="E27" t="str">
            <v>BIA</v>
          </cell>
          <cell r="F27" t="str">
            <v>B2B</v>
          </cell>
          <cell r="G27" t="str">
            <v>Chennai</v>
          </cell>
          <cell r="H27">
            <v>16650</v>
          </cell>
          <cell r="I27">
            <v>0.16650000000000001</v>
          </cell>
          <cell r="J27">
            <v>189019</v>
          </cell>
          <cell r="K27" t="str">
            <v>Radiant Cash Management Services Limited</v>
          </cell>
          <cell r="L27">
            <v>110357.33333333334</v>
          </cell>
          <cell r="M27" t="str">
            <v>Relationship</v>
          </cell>
          <cell r="N27" t="str">
            <v>BIA+</v>
          </cell>
          <cell r="O27" t="str">
            <v>CHN_ZONE1</v>
          </cell>
          <cell r="P27">
            <v>189019</v>
          </cell>
          <cell r="Q27" t="str">
            <v>Saranya R</v>
          </cell>
          <cell r="R27" t="str">
            <v>IAM</v>
          </cell>
          <cell r="S27" t="str">
            <v>Vineet Jose</v>
          </cell>
          <cell r="T27">
            <v>0.16650000000000001</v>
          </cell>
          <cell r="U27">
            <v>0</v>
          </cell>
          <cell r="V27" t="str">
            <v>-</v>
          </cell>
          <cell r="Z27" t="str">
            <v>-</v>
          </cell>
          <cell r="AA27" t="str">
            <v>-</v>
          </cell>
          <cell r="AB27" t="str">
            <v>-</v>
          </cell>
          <cell r="AC27" t="str">
            <v>-</v>
          </cell>
          <cell r="AD27" t="str">
            <v>-</v>
          </cell>
          <cell r="AE27" t="str">
            <v>-</v>
          </cell>
          <cell r="AF27" t="str">
            <v>-</v>
          </cell>
          <cell r="AG27" t="str">
            <v>-</v>
          </cell>
          <cell r="AH27" t="str">
            <v>--</v>
          </cell>
        </row>
        <row r="28">
          <cell r="A28">
            <v>9022469</v>
          </cell>
          <cell r="B28" t="str">
            <v>Radiant Cash Management Services Limited</v>
          </cell>
          <cell r="C28">
            <v>44553</v>
          </cell>
          <cell r="D28" t="str">
            <v>Chennai</v>
          </cell>
          <cell r="E28" t="str">
            <v>MBIA</v>
          </cell>
          <cell r="F28" t="str">
            <v>B2B</v>
          </cell>
          <cell r="G28" t="str">
            <v>Chennai</v>
          </cell>
          <cell r="H28">
            <v>16416.666666666668</v>
          </cell>
          <cell r="I28">
            <v>0.16416666666666668</v>
          </cell>
          <cell r="J28">
            <v>189019</v>
          </cell>
          <cell r="K28" t="str">
            <v>Radiant Cash Management Services Limited</v>
          </cell>
          <cell r="L28">
            <v>110357.33333333334</v>
          </cell>
          <cell r="M28" t="str">
            <v>Relationship</v>
          </cell>
          <cell r="N28" t="str">
            <v>MBIA</v>
          </cell>
          <cell r="O28" t="str">
            <v>CHN_ZONE1</v>
          </cell>
          <cell r="P28">
            <v>189019</v>
          </cell>
          <cell r="Q28" t="str">
            <v>Saranya R</v>
          </cell>
          <cell r="R28" t="str">
            <v>IAM</v>
          </cell>
          <cell r="S28" t="str">
            <v>Vineet Jose</v>
          </cell>
          <cell r="T28">
            <v>0.16416666666666668</v>
          </cell>
          <cell r="U28">
            <v>0</v>
          </cell>
          <cell r="V28" t="str">
            <v>-</v>
          </cell>
          <cell r="Z28">
            <v>46121.594317129602</v>
          </cell>
          <cell r="AA28" t="str">
            <v>SR26045520483</v>
          </cell>
          <cell r="AB28" t="str">
            <v>Active</v>
          </cell>
          <cell r="AC28" t="str">
            <v>-</v>
          </cell>
          <cell r="AD28" t="str">
            <v>-</v>
          </cell>
          <cell r="AE28" t="str">
            <v>-</v>
          </cell>
          <cell r="AF28" t="str">
            <v>-</v>
          </cell>
          <cell r="AG28" t="str">
            <v>-</v>
          </cell>
          <cell r="AH28" t="str">
            <v>-Active</v>
          </cell>
        </row>
        <row r="29">
          <cell r="A29">
            <v>9022850</v>
          </cell>
          <cell r="B29" t="str">
            <v>Radiant Cash Management Services Limited</v>
          </cell>
          <cell r="C29">
            <v>44553</v>
          </cell>
          <cell r="D29" t="str">
            <v>Chennai</v>
          </cell>
          <cell r="E29" t="str">
            <v>MBIA</v>
          </cell>
          <cell r="F29" t="str">
            <v>B2B</v>
          </cell>
          <cell r="G29" t="str">
            <v>Chennai</v>
          </cell>
          <cell r="H29">
            <v>22958.333333333332</v>
          </cell>
          <cell r="I29">
            <v>0.22958333333333333</v>
          </cell>
          <cell r="J29">
            <v>189019</v>
          </cell>
          <cell r="K29" t="str">
            <v>Radiant Cash Management Services Limited</v>
          </cell>
          <cell r="L29">
            <v>110357.33333333334</v>
          </cell>
          <cell r="M29" t="str">
            <v>Relationship</v>
          </cell>
          <cell r="N29" t="str">
            <v>MBIA</v>
          </cell>
          <cell r="O29" t="str">
            <v>CHN_ZONE1</v>
          </cell>
          <cell r="P29">
            <v>189019</v>
          </cell>
          <cell r="Q29" t="str">
            <v>Saranya R</v>
          </cell>
          <cell r="R29" t="str">
            <v>IAM</v>
          </cell>
          <cell r="S29" t="str">
            <v>Vineet Jose</v>
          </cell>
          <cell r="T29">
            <v>0.22958333333333333</v>
          </cell>
          <cell r="U29">
            <v>0</v>
          </cell>
          <cell r="V29" t="str">
            <v>-</v>
          </cell>
          <cell r="Z29">
            <v>46121.594618055598</v>
          </cell>
          <cell r="AA29" t="str">
            <v>SR26045520484</v>
          </cell>
          <cell r="AB29" t="str">
            <v>Active</v>
          </cell>
          <cell r="AC29" t="str">
            <v>-</v>
          </cell>
          <cell r="AD29" t="str">
            <v>-</v>
          </cell>
          <cell r="AE29" t="str">
            <v>-</v>
          </cell>
          <cell r="AF29" t="str">
            <v>-</v>
          </cell>
          <cell r="AG29" t="str">
            <v>-</v>
          </cell>
          <cell r="AH29" t="str">
            <v>-Active</v>
          </cell>
        </row>
        <row r="30">
          <cell r="A30">
            <v>9054156</v>
          </cell>
          <cell r="B30" t="str">
            <v>Radiant Cash Management Services Limited</v>
          </cell>
          <cell r="C30">
            <v>44523</v>
          </cell>
          <cell r="D30" t="str">
            <v>Chennai</v>
          </cell>
          <cell r="E30" t="str">
            <v>MBIA</v>
          </cell>
          <cell r="F30" t="str">
            <v>B2B</v>
          </cell>
          <cell r="G30" t="str">
            <v>Chennai</v>
          </cell>
          <cell r="H30">
            <v>11666.666666666666</v>
          </cell>
          <cell r="I30">
            <v>0.11666666666666665</v>
          </cell>
          <cell r="J30">
            <v>189019</v>
          </cell>
          <cell r="K30" t="str">
            <v>Radiant Cash Management Services Limited</v>
          </cell>
          <cell r="L30">
            <v>110357.33333333334</v>
          </cell>
          <cell r="M30" t="str">
            <v>Relationship</v>
          </cell>
          <cell r="N30" t="str">
            <v>MBIA</v>
          </cell>
          <cell r="O30" t="str">
            <v>CHN_ZONE1</v>
          </cell>
          <cell r="P30">
            <v>189019</v>
          </cell>
          <cell r="Q30" t="str">
            <v>Saranya R</v>
          </cell>
          <cell r="R30" t="str">
            <v>IAM</v>
          </cell>
          <cell r="S30" t="str">
            <v>Vineet Jose</v>
          </cell>
          <cell r="T30">
            <v>0.11666666666666665</v>
          </cell>
          <cell r="U30">
            <v>0</v>
          </cell>
          <cell r="V30" t="str">
            <v>-</v>
          </cell>
          <cell r="Z30" t="str">
            <v>-</v>
          </cell>
          <cell r="AA30" t="str">
            <v>-</v>
          </cell>
          <cell r="AB30" t="str">
            <v>-</v>
          </cell>
          <cell r="AC30" t="str">
            <v>-</v>
          </cell>
          <cell r="AD30" t="str">
            <v>-</v>
          </cell>
          <cell r="AE30" t="str">
            <v>-</v>
          </cell>
          <cell r="AF30" t="str">
            <v>-</v>
          </cell>
          <cell r="AG30" t="str">
            <v>-</v>
          </cell>
          <cell r="AH30" t="str">
            <v>--</v>
          </cell>
        </row>
        <row r="31">
          <cell r="A31">
            <v>9087691</v>
          </cell>
          <cell r="B31" t="str">
            <v>Radiant Cash Management Services Limited</v>
          </cell>
          <cell r="C31">
            <v>44593</v>
          </cell>
          <cell r="D31" t="str">
            <v>Chennai</v>
          </cell>
          <cell r="E31" t="str">
            <v>BIA</v>
          </cell>
          <cell r="F31" t="str">
            <v>B2B</v>
          </cell>
          <cell r="G31" t="str">
            <v>Chennai</v>
          </cell>
          <cell r="H31">
            <v>36666.666666666664</v>
          </cell>
          <cell r="I31">
            <v>0.36666666666666664</v>
          </cell>
          <cell r="J31">
            <v>189019</v>
          </cell>
          <cell r="K31" t="str">
            <v>Radiant Cash Management Services Limited</v>
          </cell>
          <cell r="L31">
            <v>110357.33333333334</v>
          </cell>
          <cell r="M31" t="str">
            <v>Relationship</v>
          </cell>
          <cell r="N31" t="str">
            <v>BIA+</v>
          </cell>
          <cell r="O31" t="str">
            <v>CHN_ZONE1</v>
          </cell>
          <cell r="P31">
            <v>189019</v>
          </cell>
          <cell r="Q31" t="str">
            <v>Saranya R</v>
          </cell>
          <cell r="R31" t="str">
            <v>IAM</v>
          </cell>
          <cell r="S31" t="str">
            <v>Vineet Jose</v>
          </cell>
          <cell r="T31">
            <v>0.36666666666666664</v>
          </cell>
          <cell r="U31">
            <v>0</v>
          </cell>
          <cell r="V31" t="str">
            <v>-</v>
          </cell>
          <cell r="Z31" t="str">
            <v>-</v>
          </cell>
          <cell r="AA31" t="str">
            <v>-</v>
          </cell>
          <cell r="AB31" t="str">
            <v>-</v>
          </cell>
          <cell r="AC31" t="str">
            <v>-</v>
          </cell>
          <cell r="AD31" t="str">
            <v>-</v>
          </cell>
          <cell r="AE31" t="str">
            <v>-</v>
          </cell>
          <cell r="AF31" t="str">
            <v>-</v>
          </cell>
          <cell r="AG31" t="str">
            <v>-</v>
          </cell>
          <cell r="AH31" t="str">
            <v>--</v>
          </cell>
        </row>
        <row r="32">
          <cell r="A32">
            <v>9087967</v>
          </cell>
          <cell r="B32" t="str">
            <v>Radiant Business Solutions Private Limited</v>
          </cell>
          <cell r="C32">
            <v>44497</v>
          </cell>
          <cell r="D32" t="str">
            <v>Chennai</v>
          </cell>
          <cell r="E32" t="str">
            <v>BIA</v>
          </cell>
          <cell r="F32" t="str">
            <v>B2B</v>
          </cell>
          <cell r="G32" t="str">
            <v>Chennai</v>
          </cell>
          <cell r="H32">
            <v>50000</v>
          </cell>
          <cell r="I32">
            <v>0.5</v>
          </cell>
          <cell r="J32">
            <v>189019</v>
          </cell>
          <cell r="K32" t="str">
            <v>Radiant Cash Management Services Limited</v>
          </cell>
          <cell r="L32">
            <v>110357.33333333334</v>
          </cell>
          <cell r="M32" t="str">
            <v>Relationship</v>
          </cell>
          <cell r="N32" t="str">
            <v>BIA+</v>
          </cell>
          <cell r="O32" t="str">
            <v>CHN_ZONE1</v>
          </cell>
          <cell r="P32">
            <v>189019</v>
          </cell>
          <cell r="Q32" t="str">
            <v>Saranya R</v>
          </cell>
          <cell r="R32" t="str">
            <v>IAM</v>
          </cell>
          <cell r="S32" t="str">
            <v>Vineet Jose</v>
          </cell>
          <cell r="T32">
            <v>0.5</v>
          </cell>
          <cell r="U32">
            <v>0</v>
          </cell>
          <cell r="V32" t="str">
            <v>-</v>
          </cell>
          <cell r="Z32" t="str">
            <v>-</v>
          </cell>
          <cell r="AA32" t="str">
            <v>-</v>
          </cell>
          <cell r="AB32" t="str">
            <v>-</v>
          </cell>
          <cell r="AC32" t="str">
            <v>-</v>
          </cell>
          <cell r="AD32" t="str">
            <v>-</v>
          </cell>
          <cell r="AE32" t="str">
            <v>-</v>
          </cell>
          <cell r="AF32" t="str">
            <v>-</v>
          </cell>
          <cell r="AG32" t="str">
            <v>-</v>
          </cell>
          <cell r="AH32" t="str">
            <v>--</v>
          </cell>
        </row>
        <row r="33">
          <cell r="A33">
            <v>191144</v>
          </cell>
          <cell r="B33" t="str">
            <v>Hero Electronix Private Limited</v>
          </cell>
          <cell r="C33">
            <v>44470</v>
          </cell>
          <cell r="D33" t="str">
            <v>Noida</v>
          </cell>
          <cell r="E33" t="str">
            <v>BBB</v>
          </cell>
          <cell r="F33" t="str">
            <v>B2C</v>
          </cell>
          <cell r="G33" t="str">
            <v>NOIDA</v>
          </cell>
          <cell r="H33">
            <v>14999</v>
          </cell>
          <cell r="I33">
            <v>0.14999000000000001</v>
          </cell>
          <cell r="J33">
            <v>191144</v>
          </cell>
          <cell r="K33" t="str">
            <v>Hero Electronix Private Limited</v>
          </cell>
          <cell r="L33">
            <v>36249</v>
          </cell>
          <cell r="M33" t="str">
            <v>Investment</v>
          </cell>
          <cell r="N33" t="str">
            <v>BBB</v>
          </cell>
          <cell r="O33" t="str">
            <v>NOD_ZONE1</v>
          </cell>
          <cell r="P33">
            <v>191144</v>
          </cell>
          <cell r="Q33" t="str">
            <v>Rishab Prasad</v>
          </cell>
          <cell r="R33" t="str">
            <v>IAM</v>
          </cell>
          <cell r="S33" t="str">
            <v>Ravi Kala</v>
          </cell>
          <cell r="T33">
            <v>0.14999000000000001</v>
          </cell>
          <cell r="U33">
            <v>0</v>
          </cell>
          <cell r="V33" t="str">
            <v>-</v>
          </cell>
          <cell r="Z33" t="str">
            <v>-</v>
          </cell>
          <cell r="AA33" t="str">
            <v>-</v>
          </cell>
          <cell r="AB33" t="str">
            <v>-</v>
          </cell>
          <cell r="AC33" t="str">
            <v>-</v>
          </cell>
          <cell r="AD33" t="str">
            <v>-</v>
          </cell>
          <cell r="AE33" t="str">
            <v>-</v>
          </cell>
          <cell r="AF33" t="str">
            <v>-</v>
          </cell>
          <cell r="AG33" t="str">
            <v>-</v>
          </cell>
          <cell r="AH33" t="str">
            <v>--</v>
          </cell>
        </row>
        <row r="34">
          <cell r="A34">
            <v>9132874</v>
          </cell>
          <cell r="B34" t="str">
            <v>HERO Electronix Private Limited</v>
          </cell>
          <cell r="C34">
            <v>45961</v>
          </cell>
          <cell r="D34" t="str">
            <v>Gurgaon</v>
          </cell>
          <cell r="E34" t="str">
            <v>BIA</v>
          </cell>
          <cell r="F34" t="str">
            <v>B2B</v>
          </cell>
          <cell r="G34" t="str">
            <v>Gurgaon</v>
          </cell>
          <cell r="H34">
            <v>21250</v>
          </cell>
          <cell r="I34">
            <v>0.21249999999999999</v>
          </cell>
          <cell r="J34">
            <v>191144</v>
          </cell>
          <cell r="K34" t="str">
            <v>Hero Electronix Private Limited</v>
          </cell>
          <cell r="L34">
            <v>36249</v>
          </cell>
          <cell r="M34" t="str">
            <v>Investment</v>
          </cell>
          <cell r="N34" t="str">
            <v>BIA+</v>
          </cell>
          <cell r="O34" t="str">
            <v>GGN_ZONE1</v>
          </cell>
          <cell r="P34">
            <v>191144</v>
          </cell>
          <cell r="Q34" t="str">
            <v>Rishab Prasad</v>
          </cell>
          <cell r="R34" t="str">
            <v>IAM</v>
          </cell>
          <cell r="S34" t="str">
            <v>Ravi Kala</v>
          </cell>
          <cell r="T34">
            <v>0.21249999999999999</v>
          </cell>
          <cell r="U34">
            <v>0</v>
          </cell>
          <cell r="V34" t="str">
            <v>-</v>
          </cell>
          <cell r="Z34" t="str">
            <v>-</v>
          </cell>
          <cell r="AA34" t="str">
            <v>-</v>
          </cell>
          <cell r="AB34" t="str">
            <v>-</v>
          </cell>
          <cell r="AC34" t="str">
            <v>-</v>
          </cell>
          <cell r="AD34" t="str">
            <v>-</v>
          </cell>
          <cell r="AE34" t="str">
            <v>-</v>
          </cell>
          <cell r="AF34" t="str">
            <v>-</v>
          </cell>
          <cell r="AG34" t="str">
            <v>-</v>
          </cell>
          <cell r="AH34" t="str">
            <v>--</v>
          </cell>
        </row>
        <row r="35">
          <cell r="A35">
            <v>191310</v>
          </cell>
          <cell r="B35" t="str">
            <v>BIM Integrated Services Private Limited</v>
          </cell>
          <cell r="C35">
            <v>43256</v>
          </cell>
          <cell r="D35" t="str">
            <v>Gurgaon</v>
          </cell>
          <cell r="E35" t="str">
            <v>BBB</v>
          </cell>
          <cell r="F35" t="str">
            <v>B2C</v>
          </cell>
          <cell r="G35" t="str">
            <v>Gurgaon</v>
          </cell>
          <cell r="H35">
            <v>17999</v>
          </cell>
          <cell r="I35">
            <v>0.17999000000000001</v>
          </cell>
          <cell r="J35">
            <v>191310</v>
          </cell>
          <cell r="K35" t="str">
            <v>Bim Integrated Services Private Limited</v>
          </cell>
          <cell r="L35">
            <v>53212</v>
          </cell>
          <cell r="M35" t="str">
            <v>Investment</v>
          </cell>
          <cell r="N35" t="str">
            <v>BBB</v>
          </cell>
          <cell r="O35" t="str">
            <v>GGN_ZONE1</v>
          </cell>
          <cell r="P35">
            <v>191310</v>
          </cell>
          <cell r="Q35" t="str">
            <v>Lakshay Madan</v>
          </cell>
          <cell r="R35" t="str">
            <v>IAM</v>
          </cell>
          <cell r="S35" t="str">
            <v>Rajeev Misra</v>
          </cell>
          <cell r="T35">
            <v>0.17999000000000001</v>
          </cell>
          <cell r="U35">
            <v>0</v>
          </cell>
          <cell r="V35" t="str">
            <v>-</v>
          </cell>
          <cell r="Z35" t="str">
            <v>-</v>
          </cell>
          <cell r="AA35" t="str">
            <v>-</v>
          </cell>
          <cell r="AB35" t="str">
            <v>-</v>
          </cell>
          <cell r="AC35" t="str">
            <v>-</v>
          </cell>
          <cell r="AD35" t="str">
            <v>-</v>
          </cell>
          <cell r="AE35" t="str">
            <v>-</v>
          </cell>
          <cell r="AF35" t="str">
            <v>-</v>
          </cell>
          <cell r="AG35" t="str">
            <v>-</v>
          </cell>
          <cell r="AH35" t="str">
            <v>--</v>
          </cell>
        </row>
        <row r="36">
          <cell r="A36">
            <v>2347873</v>
          </cell>
          <cell r="B36" t="str">
            <v>BIM INTEGRATED SERVICES PRIVATE LIMITED</v>
          </cell>
          <cell r="C36">
            <v>45749</v>
          </cell>
          <cell r="D36" t="str">
            <v>Gurgaon</v>
          </cell>
          <cell r="E36" t="str">
            <v>BBB</v>
          </cell>
          <cell r="F36" t="str">
            <v>B2C</v>
          </cell>
          <cell r="G36" t="str">
            <v>Gurgaon</v>
          </cell>
          <cell r="H36">
            <v>7713</v>
          </cell>
          <cell r="I36">
            <v>7.7130000000000004E-2</v>
          </cell>
          <cell r="J36">
            <v>191310</v>
          </cell>
          <cell r="K36" t="str">
            <v>Bim Integrated Services Private Limited</v>
          </cell>
          <cell r="L36">
            <v>53212</v>
          </cell>
          <cell r="M36" t="str">
            <v>Investment</v>
          </cell>
          <cell r="N36" t="str">
            <v>BBB</v>
          </cell>
          <cell r="O36" t="str">
            <v>GGN_ZONE1</v>
          </cell>
          <cell r="P36">
            <v>191310</v>
          </cell>
          <cell r="Q36" t="str">
            <v>Lakshay Madan</v>
          </cell>
          <cell r="R36" t="str">
            <v>IAM</v>
          </cell>
          <cell r="S36" t="str">
            <v>Rajeev Misra</v>
          </cell>
          <cell r="T36">
            <v>7.7130000000000004E-2</v>
          </cell>
          <cell r="U36">
            <v>0</v>
          </cell>
          <cell r="V36" t="str">
            <v>-</v>
          </cell>
          <cell r="Z36" t="str">
            <v>-</v>
          </cell>
          <cell r="AA36" t="str">
            <v>-</v>
          </cell>
          <cell r="AB36" t="str">
            <v>-</v>
          </cell>
          <cell r="AC36" t="str">
            <v>-</v>
          </cell>
          <cell r="AD36" t="str">
            <v>-</v>
          </cell>
          <cell r="AE36" t="str">
            <v>-</v>
          </cell>
          <cell r="AF36" t="str">
            <v>-</v>
          </cell>
          <cell r="AG36" t="str">
            <v>-</v>
          </cell>
          <cell r="AH36" t="str">
            <v>--</v>
          </cell>
        </row>
        <row r="37">
          <cell r="A37">
            <v>9130445</v>
          </cell>
          <cell r="B37" t="str">
            <v>BIM INTEGRATED SERVICES PRIVATE LIMITED</v>
          </cell>
          <cell r="C37">
            <v>45828</v>
          </cell>
          <cell r="D37" t="str">
            <v>Chennai</v>
          </cell>
          <cell r="E37" t="str">
            <v>BIA</v>
          </cell>
          <cell r="F37" t="str">
            <v>B2B</v>
          </cell>
          <cell r="G37" t="str">
            <v>Chennai</v>
          </cell>
          <cell r="H37">
            <v>27500</v>
          </cell>
          <cell r="I37">
            <v>0.27500000000000002</v>
          </cell>
          <cell r="J37">
            <v>191310</v>
          </cell>
          <cell r="K37" t="str">
            <v>Bim Integrated Services Private Limited</v>
          </cell>
          <cell r="L37">
            <v>53212</v>
          </cell>
          <cell r="M37" t="str">
            <v>Investment</v>
          </cell>
          <cell r="N37" t="str">
            <v>BIA+</v>
          </cell>
          <cell r="O37" t="str">
            <v>CHN_ZONE1</v>
          </cell>
          <cell r="P37">
            <v>191310</v>
          </cell>
          <cell r="Q37" t="str">
            <v>Lakshay Madan</v>
          </cell>
          <cell r="R37" t="str">
            <v>IAM</v>
          </cell>
          <cell r="S37" t="str">
            <v>Rajeev Misra</v>
          </cell>
          <cell r="T37">
            <v>0.27500000000000002</v>
          </cell>
          <cell r="U37">
            <v>0</v>
          </cell>
          <cell r="V37" t="str">
            <v>-</v>
          </cell>
          <cell r="Z37" t="str">
            <v>-</v>
          </cell>
          <cell r="AA37" t="str">
            <v>-</v>
          </cell>
          <cell r="AB37" t="str">
            <v>-</v>
          </cell>
          <cell r="AC37" t="str">
            <v>-</v>
          </cell>
          <cell r="AD37" t="str">
            <v>-</v>
          </cell>
          <cell r="AE37" t="str">
            <v>-</v>
          </cell>
          <cell r="AF37" t="str">
            <v>-</v>
          </cell>
          <cell r="AG37" t="str">
            <v>-</v>
          </cell>
          <cell r="AH37" t="str">
            <v>--</v>
          </cell>
        </row>
        <row r="38">
          <cell r="A38">
            <v>192198</v>
          </cell>
          <cell r="B38" t="str">
            <v>Big Boy Toyz Limited</v>
          </cell>
          <cell r="C38">
            <v>43271</v>
          </cell>
          <cell r="D38" t="str">
            <v>Mumbai</v>
          </cell>
          <cell r="E38" t="str">
            <v>BBB</v>
          </cell>
          <cell r="F38" t="str">
            <v>B2C</v>
          </cell>
          <cell r="G38" t="str">
            <v>Mumbai</v>
          </cell>
          <cell r="H38">
            <v>6999</v>
          </cell>
          <cell r="I38">
            <v>6.9989999999999997E-2</v>
          </cell>
          <cell r="J38">
            <v>192198</v>
          </cell>
          <cell r="K38" t="str">
            <v>Big Boy Toyz Limited</v>
          </cell>
          <cell r="L38">
            <v>47877.666666666672</v>
          </cell>
          <cell r="M38" t="str">
            <v>Investment</v>
          </cell>
          <cell r="N38" t="str">
            <v>BBB</v>
          </cell>
          <cell r="O38" t="str">
            <v>MUM_ZONE1</v>
          </cell>
          <cell r="P38">
            <v>192198</v>
          </cell>
          <cell r="Q38" t="str">
            <v>Adarsh Kumar</v>
          </cell>
          <cell r="R38" t="str">
            <v>IAM</v>
          </cell>
          <cell r="S38" t="str">
            <v>Rajeev Misra</v>
          </cell>
          <cell r="T38">
            <v>6.9989999999999997E-2</v>
          </cell>
          <cell r="U38">
            <v>0</v>
          </cell>
          <cell r="V38" t="str">
            <v>-</v>
          </cell>
          <cell r="Z38" t="str">
            <v>-</v>
          </cell>
          <cell r="AA38" t="str">
            <v>-</v>
          </cell>
          <cell r="AB38" t="str">
            <v>-</v>
          </cell>
          <cell r="AC38" t="str">
            <v>-</v>
          </cell>
          <cell r="AD38" t="str">
            <v>-</v>
          </cell>
          <cell r="AE38" t="str">
            <v>-</v>
          </cell>
          <cell r="AF38" t="str">
            <v>-</v>
          </cell>
          <cell r="AG38" t="str">
            <v>-</v>
          </cell>
          <cell r="AH38" t="str">
            <v>--</v>
          </cell>
        </row>
        <row r="39">
          <cell r="A39">
            <v>195777</v>
          </cell>
          <cell r="B39" t="str">
            <v>Big Boy Toyz Limited</v>
          </cell>
          <cell r="C39">
            <v>43372</v>
          </cell>
          <cell r="D39" t="str">
            <v>Gurgaon</v>
          </cell>
          <cell r="E39" t="str">
            <v>BBB</v>
          </cell>
          <cell r="F39" t="str">
            <v>B2C</v>
          </cell>
          <cell r="G39" t="str">
            <v>Gurgaon</v>
          </cell>
          <cell r="H39">
            <v>8999</v>
          </cell>
          <cell r="I39">
            <v>8.9990000000000001E-2</v>
          </cell>
          <cell r="J39">
            <v>192198</v>
          </cell>
          <cell r="K39" t="str">
            <v>Big Boy Toyz Limited</v>
          </cell>
          <cell r="L39">
            <v>47877.666666666672</v>
          </cell>
          <cell r="M39" t="str">
            <v>Investment</v>
          </cell>
          <cell r="N39" t="str">
            <v>BBB</v>
          </cell>
          <cell r="O39" t="str">
            <v>GGN_ZONE1</v>
          </cell>
          <cell r="P39">
            <v>192198</v>
          </cell>
          <cell r="Q39" t="str">
            <v>Adarsh Kumar</v>
          </cell>
          <cell r="R39" t="str">
            <v>IAM</v>
          </cell>
          <cell r="S39" t="str">
            <v>Rajeev Misra</v>
          </cell>
          <cell r="T39">
            <v>8.9990000000000001E-2</v>
          </cell>
          <cell r="U39">
            <v>0</v>
          </cell>
          <cell r="V39" t="str">
            <v>-</v>
          </cell>
          <cell r="Z39" t="str">
            <v>-</v>
          </cell>
          <cell r="AA39" t="str">
            <v>-</v>
          </cell>
          <cell r="AB39" t="str">
            <v>-</v>
          </cell>
          <cell r="AC39" t="str">
            <v>-</v>
          </cell>
          <cell r="AD39" t="str">
            <v>-</v>
          </cell>
          <cell r="AE39" t="str">
            <v>-</v>
          </cell>
          <cell r="AF39" t="str">
            <v>-</v>
          </cell>
          <cell r="AG39" t="str">
            <v>-</v>
          </cell>
          <cell r="AH39" t="str">
            <v>--</v>
          </cell>
        </row>
        <row r="40">
          <cell r="A40">
            <v>2347007</v>
          </cell>
          <cell r="B40" t="str">
            <v>Big Boy Toyz Limited</v>
          </cell>
          <cell r="C40">
            <v>45532</v>
          </cell>
          <cell r="D40" t="str">
            <v>Mumbai</v>
          </cell>
          <cell r="E40" t="str">
            <v>BBB</v>
          </cell>
          <cell r="F40" t="str">
            <v>B2C</v>
          </cell>
          <cell r="G40" t="str">
            <v>Mumbai</v>
          </cell>
          <cell r="H40">
            <v>7713</v>
          </cell>
          <cell r="I40">
            <v>7.7130000000000004E-2</v>
          </cell>
          <cell r="J40">
            <v>192198</v>
          </cell>
          <cell r="K40" t="str">
            <v>Big Boy Toyz Limited</v>
          </cell>
          <cell r="L40">
            <v>47877.666666666672</v>
          </cell>
          <cell r="M40" t="str">
            <v>Investment</v>
          </cell>
          <cell r="N40" t="str">
            <v>BBB</v>
          </cell>
          <cell r="O40" t="str">
            <v>MUM_ZONE1</v>
          </cell>
          <cell r="P40">
            <v>192198</v>
          </cell>
          <cell r="Q40" t="str">
            <v>Adarsh Kumar</v>
          </cell>
          <cell r="R40" t="str">
            <v>IAM</v>
          </cell>
          <cell r="S40" t="str">
            <v>Rajeev Misra</v>
          </cell>
          <cell r="T40">
            <v>7.7130000000000004E-2</v>
          </cell>
          <cell r="U40">
            <v>0</v>
          </cell>
          <cell r="V40" t="str">
            <v>-</v>
          </cell>
          <cell r="Z40" t="str">
            <v>-</v>
          </cell>
          <cell r="AA40" t="str">
            <v>-</v>
          </cell>
          <cell r="AB40" t="str">
            <v>-</v>
          </cell>
          <cell r="AC40" t="str">
            <v>-</v>
          </cell>
          <cell r="AD40" t="str">
            <v>-</v>
          </cell>
          <cell r="AE40" t="str">
            <v>-</v>
          </cell>
          <cell r="AF40" t="str">
            <v>-</v>
          </cell>
          <cell r="AG40" t="str">
            <v>-</v>
          </cell>
          <cell r="AH40" t="str">
            <v>--</v>
          </cell>
        </row>
        <row r="41">
          <cell r="A41">
            <v>9125152</v>
          </cell>
          <cell r="B41" t="str">
            <v>Big Boy Toyz Limited</v>
          </cell>
          <cell r="C41">
            <v>45509</v>
          </cell>
          <cell r="D41" t="str">
            <v>Mumbai</v>
          </cell>
          <cell r="E41" t="str">
            <v>MWIFI</v>
          </cell>
          <cell r="F41" t="str">
            <v>B2B</v>
          </cell>
          <cell r="G41" t="str">
            <v>Mumbai</v>
          </cell>
          <cell r="H41">
            <v>10000</v>
          </cell>
          <cell r="I41">
            <v>0.1</v>
          </cell>
          <cell r="J41">
            <v>192198</v>
          </cell>
          <cell r="K41" t="str">
            <v>Big Boy Toyz Limited</v>
          </cell>
          <cell r="L41">
            <v>47877.666666666672</v>
          </cell>
          <cell r="M41" t="str">
            <v>Investment</v>
          </cell>
          <cell r="N41" t="str">
            <v>MWIFI</v>
          </cell>
          <cell r="O41" t="str">
            <v>MUM_ZONE1</v>
          </cell>
          <cell r="P41">
            <v>192198</v>
          </cell>
          <cell r="Q41" t="str">
            <v>Adarsh Kumar</v>
          </cell>
          <cell r="R41" t="str">
            <v>IAM</v>
          </cell>
          <cell r="S41" t="str">
            <v>Rajeev Misra</v>
          </cell>
          <cell r="T41">
            <v>0.1</v>
          </cell>
          <cell r="U41">
            <v>0</v>
          </cell>
          <cell r="V41" t="str">
            <v>-</v>
          </cell>
          <cell r="Z41" t="str">
            <v>-</v>
          </cell>
          <cell r="AA41" t="str">
            <v>-</v>
          </cell>
          <cell r="AB41" t="str">
            <v>-</v>
          </cell>
          <cell r="AC41" t="str">
            <v>-</v>
          </cell>
          <cell r="AD41" t="str">
            <v>-</v>
          </cell>
          <cell r="AE41" t="str">
            <v>-</v>
          </cell>
          <cell r="AF41" t="str">
            <v>-</v>
          </cell>
          <cell r="AG41" t="str">
            <v>-</v>
          </cell>
          <cell r="AH41" t="str">
            <v>--</v>
          </cell>
        </row>
        <row r="42">
          <cell r="A42">
            <v>9128673</v>
          </cell>
          <cell r="B42" t="str">
            <v>Big Boy Toyz Limited</v>
          </cell>
          <cell r="C42">
            <v>45672</v>
          </cell>
          <cell r="D42" t="str">
            <v>Gurgaon</v>
          </cell>
          <cell r="E42" t="str">
            <v>BIA</v>
          </cell>
          <cell r="F42" t="str">
            <v>B2B</v>
          </cell>
          <cell r="G42" t="str">
            <v>Gurgaon</v>
          </cell>
          <cell r="H42">
            <v>14166.666666666668</v>
          </cell>
          <cell r="I42">
            <v>0.14166666666666669</v>
          </cell>
          <cell r="J42">
            <v>192198</v>
          </cell>
          <cell r="K42" t="str">
            <v>Big Boy Toyz Limited</v>
          </cell>
          <cell r="L42">
            <v>47877.666666666672</v>
          </cell>
          <cell r="M42" t="str">
            <v>Investment</v>
          </cell>
          <cell r="N42" t="str">
            <v>BIA+</v>
          </cell>
          <cell r="O42" t="str">
            <v>GGN_ZONE1</v>
          </cell>
          <cell r="P42">
            <v>192198</v>
          </cell>
          <cell r="Q42" t="str">
            <v>Adarsh Kumar</v>
          </cell>
          <cell r="R42" t="str">
            <v>IAM</v>
          </cell>
          <cell r="S42" t="str">
            <v>Rajeev Misra</v>
          </cell>
          <cell r="T42">
            <v>0.14166666666666669</v>
          </cell>
          <cell r="U42">
            <v>0</v>
          </cell>
          <cell r="V42" t="str">
            <v>-</v>
          </cell>
          <cell r="Z42" t="str">
            <v>-</v>
          </cell>
          <cell r="AA42" t="str">
            <v>-</v>
          </cell>
          <cell r="AB42" t="str">
            <v>-</v>
          </cell>
          <cell r="AC42" t="str">
            <v>-</v>
          </cell>
          <cell r="AD42" t="str">
            <v>-</v>
          </cell>
          <cell r="AE42" t="str">
            <v>-</v>
          </cell>
          <cell r="AF42" t="str">
            <v>-</v>
          </cell>
          <cell r="AG42" t="str">
            <v>-</v>
          </cell>
          <cell r="AH42" t="str">
            <v>--</v>
          </cell>
        </row>
        <row r="43">
          <cell r="A43">
            <v>194387</v>
          </cell>
          <cell r="B43" t="str">
            <v>Curefoods India Private Limited</v>
          </cell>
          <cell r="C43">
            <v>43348</v>
          </cell>
          <cell r="D43" t="str">
            <v>Bangalore</v>
          </cell>
          <cell r="E43" t="str">
            <v>OBB</v>
          </cell>
          <cell r="F43" t="str">
            <v>B2C</v>
          </cell>
          <cell r="G43" t="str">
            <v>Bangalore</v>
          </cell>
          <cell r="H43">
            <v>3499</v>
          </cell>
          <cell r="I43">
            <v>3.499E-2</v>
          </cell>
          <cell r="J43">
            <v>194387</v>
          </cell>
          <cell r="K43" t="str">
            <v>Cultfit Healthcare Private Limited</v>
          </cell>
          <cell r="L43">
            <v>36992</v>
          </cell>
          <cell r="M43" t="str">
            <v>Investment</v>
          </cell>
          <cell r="N43" t="str">
            <v>OBB</v>
          </cell>
          <cell r="O43" t="str">
            <v>BLR_ZONE1</v>
          </cell>
          <cell r="P43">
            <v>194387</v>
          </cell>
          <cell r="Q43" t="str">
            <v>Vineet Jose</v>
          </cell>
          <cell r="R43" t="str">
            <v>RAM</v>
          </cell>
          <cell r="S43" t="str">
            <v>Vineet Jose</v>
          </cell>
          <cell r="T43">
            <v>3.499E-2</v>
          </cell>
          <cell r="U43">
            <v>0</v>
          </cell>
          <cell r="V43" t="str">
            <v>-</v>
          </cell>
          <cell r="Z43" t="str">
            <v>-</v>
          </cell>
          <cell r="AA43" t="str">
            <v>-</v>
          </cell>
          <cell r="AB43" t="str">
            <v>-</v>
          </cell>
          <cell r="AC43" t="str">
            <v>-</v>
          </cell>
          <cell r="AD43" t="str">
            <v>-</v>
          </cell>
          <cell r="AE43" t="str">
            <v>-</v>
          </cell>
          <cell r="AF43" t="str">
            <v>-</v>
          </cell>
          <cell r="AG43" t="str">
            <v>-</v>
          </cell>
          <cell r="AH43" t="str">
            <v>--</v>
          </cell>
        </row>
        <row r="44">
          <cell r="A44">
            <v>211065</v>
          </cell>
          <cell r="B44" t="str">
            <v>Cultfit Healthcare Private Limited</v>
          </cell>
          <cell r="C44">
            <v>43711</v>
          </cell>
          <cell r="D44" t="str">
            <v>Gurgaon</v>
          </cell>
          <cell r="E44" t="str">
            <v>BBB</v>
          </cell>
          <cell r="F44" t="str">
            <v>B2C</v>
          </cell>
          <cell r="G44" t="str">
            <v>Gurgaon</v>
          </cell>
          <cell r="H44">
            <v>1499</v>
          </cell>
          <cell r="I44">
            <v>1.499E-2</v>
          </cell>
          <cell r="J44">
            <v>194387</v>
          </cell>
          <cell r="K44" t="str">
            <v>Cultfit Healthcare Private Limited</v>
          </cell>
          <cell r="L44">
            <v>36992</v>
          </cell>
          <cell r="M44" t="str">
            <v>Investment</v>
          </cell>
          <cell r="N44" t="str">
            <v>BBB</v>
          </cell>
          <cell r="O44" t="str">
            <v>GGN_ZONE1</v>
          </cell>
          <cell r="P44">
            <v>194387</v>
          </cell>
          <cell r="Q44" t="str">
            <v>Vineet Jose</v>
          </cell>
          <cell r="R44" t="str">
            <v>RAM</v>
          </cell>
          <cell r="S44" t="str">
            <v>Vineet Jose</v>
          </cell>
          <cell r="T44">
            <v>1.499E-2</v>
          </cell>
          <cell r="U44">
            <v>0</v>
          </cell>
          <cell r="V44" t="str">
            <v>-</v>
          </cell>
          <cell r="Z44" t="str">
            <v>-</v>
          </cell>
          <cell r="AA44" t="str">
            <v>-</v>
          </cell>
          <cell r="AB44" t="str">
            <v>-</v>
          </cell>
          <cell r="AC44" t="str">
            <v>-</v>
          </cell>
          <cell r="AD44" t="str">
            <v>-</v>
          </cell>
          <cell r="AE44" t="str">
            <v>-</v>
          </cell>
          <cell r="AF44" t="str">
            <v>-</v>
          </cell>
          <cell r="AG44" t="str">
            <v>-</v>
          </cell>
          <cell r="AH44" t="str">
            <v>--</v>
          </cell>
        </row>
        <row r="45">
          <cell r="A45">
            <v>225324</v>
          </cell>
          <cell r="B45" t="str">
            <v>Cultfit Healthcare Private Limited</v>
          </cell>
          <cell r="C45">
            <v>45089</v>
          </cell>
          <cell r="D45" t="str">
            <v>New Delhi</v>
          </cell>
          <cell r="E45" t="str">
            <v>BBB</v>
          </cell>
          <cell r="F45" t="str">
            <v>B2C</v>
          </cell>
          <cell r="G45" t="str">
            <v>Delhi</v>
          </cell>
          <cell r="H45">
            <v>1499</v>
          </cell>
          <cell r="I45">
            <v>1.499E-2</v>
          </cell>
          <cell r="J45">
            <v>194387</v>
          </cell>
          <cell r="K45" t="str">
            <v>Cultfit Healthcare Private Limited</v>
          </cell>
          <cell r="L45">
            <v>36992</v>
          </cell>
          <cell r="M45" t="str">
            <v>Investment</v>
          </cell>
          <cell r="N45" t="str">
            <v>BBB</v>
          </cell>
          <cell r="O45" t="str">
            <v>DEL_ZONE1</v>
          </cell>
          <cell r="P45">
            <v>194387</v>
          </cell>
          <cell r="Q45" t="str">
            <v>Vineet Jose</v>
          </cell>
          <cell r="R45" t="str">
            <v>RAM</v>
          </cell>
          <cell r="S45" t="str">
            <v>Vineet Jose</v>
          </cell>
          <cell r="T45">
            <v>1.499E-2</v>
          </cell>
          <cell r="U45">
            <v>0</v>
          </cell>
          <cell r="V45" t="str">
            <v>-</v>
          </cell>
          <cell r="Z45" t="str">
            <v>-</v>
          </cell>
          <cell r="AA45" t="str">
            <v>-</v>
          </cell>
          <cell r="AB45" t="str">
            <v>-</v>
          </cell>
          <cell r="AC45" t="str">
            <v>-</v>
          </cell>
          <cell r="AD45" t="str">
            <v>-</v>
          </cell>
          <cell r="AE45" t="str">
            <v>-</v>
          </cell>
          <cell r="AF45" t="str">
            <v>-</v>
          </cell>
          <cell r="AG45" t="str">
            <v>-</v>
          </cell>
          <cell r="AH45" t="str">
            <v>--</v>
          </cell>
        </row>
        <row r="46">
          <cell r="A46">
            <v>225325</v>
          </cell>
          <cell r="B46" t="str">
            <v>Cultfit Healthcare Private Limited</v>
          </cell>
          <cell r="C46">
            <v>45091</v>
          </cell>
          <cell r="D46" t="str">
            <v>Gurgaon</v>
          </cell>
          <cell r="E46" t="str">
            <v>BBB</v>
          </cell>
          <cell r="F46" t="str">
            <v>B2C</v>
          </cell>
          <cell r="G46" t="str">
            <v>Gurgaon</v>
          </cell>
          <cell r="H46">
            <v>1499</v>
          </cell>
          <cell r="I46">
            <v>1.499E-2</v>
          </cell>
          <cell r="J46">
            <v>194387</v>
          </cell>
          <cell r="K46" t="str">
            <v>Cultfit Healthcare Private Limited</v>
          </cell>
          <cell r="L46">
            <v>36992</v>
          </cell>
          <cell r="M46" t="str">
            <v>Investment</v>
          </cell>
          <cell r="N46" t="str">
            <v>BBB</v>
          </cell>
          <cell r="O46" t="str">
            <v>GGN_ZONE1</v>
          </cell>
          <cell r="P46">
            <v>194387</v>
          </cell>
          <cell r="Q46" t="str">
            <v>Vineet Jose</v>
          </cell>
          <cell r="R46" t="str">
            <v>RAM</v>
          </cell>
          <cell r="S46" t="str">
            <v>Vineet Jose</v>
          </cell>
          <cell r="T46">
            <v>1.499E-2</v>
          </cell>
          <cell r="U46">
            <v>0</v>
          </cell>
          <cell r="V46" t="str">
            <v>-</v>
          </cell>
          <cell r="Z46" t="str">
            <v>-</v>
          </cell>
          <cell r="AA46" t="str">
            <v>-</v>
          </cell>
          <cell r="AB46" t="str">
            <v>-</v>
          </cell>
          <cell r="AC46" t="str">
            <v>-</v>
          </cell>
          <cell r="AD46" t="str">
            <v>-</v>
          </cell>
          <cell r="AE46" t="str">
            <v>-</v>
          </cell>
          <cell r="AF46" t="str">
            <v>-</v>
          </cell>
          <cell r="AG46" t="str">
            <v>-</v>
          </cell>
          <cell r="AH46" t="str">
            <v>--</v>
          </cell>
        </row>
        <row r="47">
          <cell r="A47">
            <v>2318518</v>
          </cell>
          <cell r="B47" t="str">
            <v>Cultfit Healthcare Private Limited</v>
          </cell>
          <cell r="C47">
            <v>44499</v>
          </cell>
          <cell r="D47" t="str">
            <v>Mumbai</v>
          </cell>
          <cell r="E47" t="str">
            <v>BBB</v>
          </cell>
          <cell r="F47" t="str">
            <v>B2C</v>
          </cell>
          <cell r="G47" t="str">
            <v>Mumbai</v>
          </cell>
          <cell r="H47">
            <v>1499</v>
          </cell>
          <cell r="I47">
            <v>1.499E-2</v>
          </cell>
          <cell r="J47">
            <v>194387</v>
          </cell>
          <cell r="K47" t="str">
            <v>Cultfit Healthcare Private Limited</v>
          </cell>
          <cell r="L47">
            <v>36992</v>
          </cell>
          <cell r="M47" t="str">
            <v>Investment</v>
          </cell>
          <cell r="N47" t="str">
            <v>BBB</v>
          </cell>
          <cell r="O47" t="str">
            <v>MUM_ZONE1</v>
          </cell>
          <cell r="P47">
            <v>194387</v>
          </cell>
          <cell r="Q47" t="str">
            <v>Vineet Jose</v>
          </cell>
          <cell r="R47" t="str">
            <v>RAM</v>
          </cell>
          <cell r="S47" t="str">
            <v>Vineet Jose</v>
          </cell>
          <cell r="U47">
            <v>1.499E-2</v>
          </cell>
          <cell r="V47">
            <v>46118</v>
          </cell>
          <cell r="W47" t="str">
            <v>Apr'26</v>
          </cell>
          <cell r="Z47" t="str">
            <v>-</v>
          </cell>
          <cell r="AA47" t="str">
            <v>-</v>
          </cell>
          <cell r="AB47" t="str">
            <v>-</v>
          </cell>
          <cell r="AC47" t="str">
            <v>-</v>
          </cell>
          <cell r="AD47">
            <v>46097.710694444402</v>
          </cell>
          <cell r="AE47" t="str">
            <v>SR26035493986</v>
          </cell>
          <cell r="AF47" t="str">
            <v>Churned</v>
          </cell>
          <cell r="AG47">
            <v>46118</v>
          </cell>
          <cell r="AH47" t="str">
            <v>Churned-</v>
          </cell>
        </row>
        <row r="48">
          <cell r="A48">
            <v>2329302</v>
          </cell>
          <cell r="B48" t="str">
            <v>CUREFOODS INDIA PRIVATE LIMITED</v>
          </cell>
          <cell r="C48">
            <v>44783</v>
          </cell>
          <cell r="D48" t="str">
            <v>Bangalore</v>
          </cell>
          <cell r="E48" t="str">
            <v>OBB</v>
          </cell>
          <cell r="F48" t="str">
            <v>B2C</v>
          </cell>
          <cell r="G48" t="str">
            <v>Bangalore</v>
          </cell>
          <cell r="H48">
            <v>1899</v>
          </cell>
          <cell r="I48">
            <v>1.899E-2</v>
          </cell>
          <cell r="J48">
            <v>194387</v>
          </cell>
          <cell r="K48" t="str">
            <v>Cultfit Healthcare Private Limited</v>
          </cell>
          <cell r="L48">
            <v>36992</v>
          </cell>
          <cell r="M48" t="str">
            <v>Investment</v>
          </cell>
          <cell r="N48" t="str">
            <v>OBB</v>
          </cell>
          <cell r="O48" t="str">
            <v>BLR_ZONE1</v>
          </cell>
          <cell r="P48">
            <v>194387</v>
          </cell>
          <cell r="Q48" t="str">
            <v>Vineet Jose</v>
          </cell>
          <cell r="R48" t="str">
            <v>RAM</v>
          </cell>
          <cell r="S48" t="str">
            <v>Vineet Jose</v>
          </cell>
          <cell r="T48">
            <v>1.899E-2</v>
          </cell>
          <cell r="U48">
            <v>0</v>
          </cell>
          <cell r="V48" t="str">
            <v>-</v>
          </cell>
          <cell r="Z48" t="str">
            <v>-</v>
          </cell>
          <cell r="AA48" t="str">
            <v>-</v>
          </cell>
          <cell r="AB48" t="str">
            <v>-</v>
          </cell>
          <cell r="AC48" t="str">
            <v>-</v>
          </cell>
          <cell r="AD48" t="str">
            <v>-</v>
          </cell>
          <cell r="AE48" t="str">
            <v>-</v>
          </cell>
          <cell r="AF48" t="str">
            <v>-</v>
          </cell>
          <cell r="AG48" t="str">
            <v>-</v>
          </cell>
          <cell r="AH48" t="str">
            <v>--</v>
          </cell>
        </row>
        <row r="49">
          <cell r="A49">
            <v>2329311</v>
          </cell>
          <cell r="B49" t="str">
            <v>CUREFOODS INDIA PRIVATE LIMITED</v>
          </cell>
          <cell r="C49">
            <v>44787</v>
          </cell>
          <cell r="D49" t="str">
            <v>Bangalore</v>
          </cell>
          <cell r="E49" t="str">
            <v>OBB</v>
          </cell>
          <cell r="F49" t="str">
            <v>B2C</v>
          </cell>
          <cell r="G49" t="str">
            <v>Bangalore</v>
          </cell>
          <cell r="H49">
            <v>1599</v>
          </cell>
          <cell r="I49">
            <v>1.5990000000000001E-2</v>
          </cell>
          <cell r="J49">
            <v>194387</v>
          </cell>
          <cell r="K49" t="str">
            <v>Cultfit Healthcare Private Limited</v>
          </cell>
          <cell r="L49">
            <v>36992</v>
          </cell>
          <cell r="M49" t="str">
            <v>Investment</v>
          </cell>
          <cell r="N49" t="str">
            <v>OBB</v>
          </cell>
          <cell r="O49" t="str">
            <v>BLR_ZONE2</v>
          </cell>
          <cell r="P49">
            <v>194387</v>
          </cell>
          <cell r="Q49" t="str">
            <v>Vineet Jose</v>
          </cell>
          <cell r="R49" t="str">
            <v>RAM</v>
          </cell>
          <cell r="S49" t="str">
            <v>Vineet Jose</v>
          </cell>
          <cell r="T49">
            <v>1.5990000000000001E-2</v>
          </cell>
          <cell r="U49">
            <v>0</v>
          </cell>
          <cell r="V49" t="str">
            <v>-</v>
          </cell>
          <cell r="Z49" t="str">
            <v>-</v>
          </cell>
          <cell r="AA49" t="str">
            <v>-</v>
          </cell>
          <cell r="AB49" t="str">
            <v>-</v>
          </cell>
          <cell r="AC49" t="str">
            <v>-</v>
          </cell>
          <cell r="AD49" t="str">
            <v>-</v>
          </cell>
          <cell r="AE49" t="str">
            <v>-</v>
          </cell>
          <cell r="AF49" t="str">
            <v>-</v>
          </cell>
          <cell r="AG49" t="str">
            <v>-</v>
          </cell>
          <cell r="AH49" t="str">
            <v>--</v>
          </cell>
        </row>
        <row r="50">
          <cell r="A50">
            <v>2345743</v>
          </cell>
          <cell r="B50" t="str">
            <v>Cultsport  Private Limited</v>
          </cell>
          <cell r="C50">
            <v>45433</v>
          </cell>
          <cell r="D50" t="str">
            <v>Bangalore</v>
          </cell>
          <cell r="E50" t="str">
            <v>BBB</v>
          </cell>
          <cell r="F50" t="str">
            <v>B2C</v>
          </cell>
          <cell r="G50" t="str">
            <v>Bangalore</v>
          </cell>
          <cell r="H50">
            <v>1499</v>
          </cell>
          <cell r="I50">
            <v>1.499E-2</v>
          </cell>
          <cell r="J50">
            <v>194387</v>
          </cell>
          <cell r="K50" t="str">
            <v>Cultfit Healthcare Private Limited</v>
          </cell>
          <cell r="L50">
            <v>36992</v>
          </cell>
          <cell r="M50" t="str">
            <v>Investment</v>
          </cell>
          <cell r="N50" t="str">
            <v>BBB</v>
          </cell>
          <cell r="O50" t="str">
            <v>BLR_ZONE2</v>
          </cell>
          <cell r="P50">
            <v>194387</v>
          </cell>
          <cell r="Q50" t="str">
            <v>Vineet Jose</v>
          </cell>
          <cell r="R50" t="str">
            <v>RAM</v>
          </cell>
          <cell r="S50" t="str">
            <v>Vineet Jose</v>
          </cell>
          <cell r="T50">
            <v>1.499E-2</v>
          </cell>
          <cell r="U50">
            <v>0</v>
          </cell>
          <cell r="V50" t="str">
            <v>-</v>
          </cell>
          <cell r="Z50" t="str">
            <v>-</v>
          </cell>
          <cell r="AA50" t="str">
            <v>-</v>
          </cell>
          <cell r="AB50" t="str">
            <v>-</v>
          </cell>
          <cell r="AC50" t="str">
            <v>-</v>
          </cell>
          <cell r="AD50" t="str">
            <v>-</v>
          </cell>
          <cell r="AE50" t="str">
            <v>-</v>
          </cell>
          <cell r="AF50" t="str">
            <v>-</v>
          </cell>
          <cell r="AG50" t="str">
            <v>-</v>
          </cell>
          <cell r="AH50" t="str">
            <v>--</v>
          </cell>
        </row>
        <row r="51">
          <cell r="A51">
            <v>9128267</v>
          </cell>
          <cell r="B51" t="str">
            <v>Curefit Healthcare Private Limited</v>
          </cell>
          <cell r="C51">
            <v>45682</v>
          </cell>
          <cell r="D51" t="str">
            <v>Bangalore</v>
          </cell>
          <cell r="E51" t="str">
            <v>BIA</v>
          </cell>
          <cell r="F51" t="str">
            <v>B2B</v>
          </cell>
          <cell r="G51" t="str">
            <v>Bangalore</v>
          </cell>
          <cell r="H51">
            <v>22500</v>
          </cell>
          <cell r="I51">
            <v>0.22500000000000001</v>
          </cell>
          <cell r="J51">
            <v>194387</v>
          </cell>
          <cell r="K51" t="str">
            <v>Cultfit Healthcare Private Limited</v>
          </cell>
          <cell r="L51">
            <v>36992</v>
          </cell>
          <cell r="M51" t="str">
            <v>Investment</v>
          </cell>
          <cell r="N51" t="str">
            <v>BIA+</v>
          </cell>
          <cell r="O51" t="str">
            <v>BLR_ZONE2</v>
          </cell>
          <cell r="P51">
            <v>194387</v>
          </cell>
          <cell r="Q51" t="str">
            <v>Vineet Jose</v>
          </cell>
          <cell r="R51" t="str">
            <v>RAM</v>
          </cell>
          <cell r="S51" t="str">
            <v>Vineet Jose</v>
          </cell>
          <cell r="T51">
            <v>0.22500000000000001</v>
          </cell>
          <cell r="U51">
            <v>0</v>
          </cell>
          <cell r="V51" t="str">
            <v>-</v>
          </cell>
          <cell r="Z51" t="str">
            <v>-</v>
          </cell>
          <cell r="AA51" t="str">
            <v>-</v>
          </cell>
          <cell r="AB51" t="str">
            <v>-</v>
          </cell>
          <cell r="AC51" t="str">
            <v>-</v>
          </cell>
          <cell r="AD51" t="str">
            <v>-</v>
          </cell>
          <cell r="AE51" t="str">
            <v>-</v>
          </cell>
          <cell r="AF51" t="str">
            <v>-</v>
          </cell>
          <cell r="AG51" t="str">
            <v>-</v>
          </cell>
          <cell r="AH51" t="str">
            <v>--</v>
          </cell>
        </row>
        <row r="52">
          <cell r="A52">
            <v>194614</v>
          </cell>
          <cell r="B52" t="str">
            <v>M Moser Design Associates India Private Limited</v>
          </cell>
          <cell r="C52">
            <v>43383</v>
          </cell>
          <cell r="D52" t="str">
            <v>Delhi</v>
          </cell>
          <cell r="E52" t="str">
            <v>BBB</v>
          </cell>
          <cell r="F52" t="str">
            <v>B2C</v>
          </cell>
          <cell r="G52" t="str">
            <v>Delhi</v>
          </cell>
          <cell r="H52">
            <v>12999</v>
          </cell>
          <cell r="I52">
            <v>0.12998999999999999</v>
          </cell>
          <cell r="J52">
            <v>194614</v>
          </cell>
          <cell r="K52" t="str">
            <v>M Moser Design Associates India Private Limited</v>
          </cell>
          <cell r="L52">
            <v>40331.333333333328</v>
          </cell>
          <cell r="M52" t="str">
            <v>Investment</v>
          </cell>
          <cell r="N52" t="str">
            <v>BBB</v>
          </cell>
          <cell r="O52" t="str">
            <v>DEL_ZONE1</v>
          </cell>
          <cell r="P52">
            <v>194614</v>
          </cell>
          <cell r="Q52" t="str">
            <v>Ravi Chandana</v>
          </cell>
          <cell r="R52" t="str">
            <v>IAM</v>
          </cell>
          <cell r="S52" t="str">
            <v>Ravi Kala</v>
          </cell>
          <cell r="T52">
            <v>0.12998999999999999</v>
          </cell>
          <cell r="U52">
            <v>0</v>
          </cell>
          <cell r="V52" t="str">
            <v>-</v>
          </cell>
          <cell r="Z52" t="str">
            <v>-</v>
          </cell>
          <cell r="AA52" t="str">
            <v>-</v>
          </cell>
          <cell r="AB52" t="str">
            <v>-</v>
          </cell>
          <cell r="AC52" t="str">
            <v>-</v>
          </cell>
          <cell r="AD52" t="str">
            <v>-</v>
          </cell>
          <cell r="AE52" t="str">
            <v>-</v>
          </cell>
          <cell r="AF52" t="str">
            <v>-</v>
          </cell>
          <cell r="AG52" t="str">
            <v>-</v>
          </cell>
          <cell r="AH52" t="str">
            <v>--</v>
          </cell>
        </row>
        <row r="53">
          <cell r="A53">
            <v>213807</v>
          </cell>
          <cell r="B53" t="str">
            <v>M Moser Design Associates India Private Limited</v>
          </cell>
          <cell r="C53">
            <v>43767</v>
          </cell>
          <cell r="D53" t="str">
            <v>Mumbai</v>
          </cell>
          <cell r="E53" t="str">
            <v>BBB</v>
          </cell>
          <cell r="F53" t="str">
            <v>B2C</v>
          </cell>
          <cell r="G53" t="str">
            <v>Mumbai</v>
          </cell>
          <cell r="H53">
            <v>8999</v>
          </cell>
          <cell r="I53">
            <v>8.9990000000000001E-2</v>
          </cell>
          <cell r="J53">
            <v>194614</v>
          </cell>
          <cell r="K53" t="str">
            <v>M Moser Design Associates India Private Limited</v>
          </cell>
          <cell r="L53">
            <v>40331.333333333328</v>
          </cell>
          <cell r="M53" t="str">
            <v>Investment</v>
          </cell>
          <cell r="N53" t="str">
            <v>BBB</v>
          </cell>
          <cell r="O53" t="str">
            <v>MUM_ZONE1</v>
          </cell>
          <cell r="P53">
            <v>194614</v>
          </cell>
          <cell r="Q53" t="str">
            <v>Ravi Chandana</v>
          </cell>
          <cell r="R53" t="str">
            <v>IAM</v>
          </cell>
          <cell r="S53" t="str">
            <v>Ravi Kala</v>
          </cell>
          <cell r="T53">
            <v>8.9990000000000001E-2</v>
          </cell>
          <cell r="U53">
            <v>0</v>
          </cell>
          <cell r="V53" t="str">
            <v>-</v>
          </cell>
          <cell r="Z53" t="str">
            <v>-</v>
          </cell>
          <cell r="AA53" t="str">
            <v>-</v>
          </cell>
          <cell r="AB53" t="str">
            <v>-</v>
          </cell>
          <cell r="AC53" t="str">
            <v>-</v>
          </cell>
          <cell r="AD53" t="str">
            <v>-</v>
          </cell>
          <cell r="AE53" t="str">
            <v>-</v>
          </cell>
          <cell r="AF53" t="str">
            <v>-</v>
          </cell>
          <cell r="AG53" t="str">
            <v>-</v>
          </cell>
          <cell r="AH53" t="str">
            <v>--</v>
          </cell>
        </row>
        <row r="54">
          <cell r="A54">
            <v>9084419</v>
          </cell>
          <cell r="B54" t="str">
            <v>M.Moser Design Associates India Private Limited</v>
          </cell>
          <cell r="C54">
            <v>44273</v>
          </cell>
          <cell r="D54" t="str">
            <v>Bangalore</v>
          </cell>
          <cell r="E54" t="str">
            <v>BIA</v>
          </cell>
          <cell r="F54" t="str">
            <v>B2B</v>
          </cell>
          <cell r="G54" t="str">
            <v>Bangalore</v>
          </cell>
          <cell r="H54">
            <v>18333.333333333332</v>
          </cell>
          <cell r="I54">
            <v>0.18333333333333332</v>
          </cell>
          <cell r="J54">
            <v>194614</v>
          </cell>
          <cell r="K54" t="str">
            <v>M Moser Design Associates India Private Limited</v>
          </cell>
          <cell r="L54">
            <v>40331.333333333328</v>
          </cell>
          <cell r="M54" t="str">
            <v>Investment</v>
          </cell>
          <cell r="N54" t="str">
            <v>BIA+</v>
          </cell>
          <cell r="O54" t="str">
            <v>BLR_ZONE2</v>
          </cell>
          <cell r="P54">
            <v>194614</v>
          </cell>
          <cell r="Q54" t="str">
            <v>Ravi Chandana</v>
          </cell>
          <cell r="R54" t="str">
            <v>IAM</v>
          </cell>
          <cell r="S54" t="str">
            <v>Ravi Kala</v>
          </cell>
          <cell r="T54">
            <v>0.18333333333333332</v>
          </cell>
          <cell r="U54">
            <v>0</v>
          </cell>
          <cell r="V54" t="str">
            <v>-</v>
          </cell>
          <cell r="Z54" t="str">
            <v>-</v>
          </cell>
          <cell r="AA54" t="str">
            <v>-</v>
          </cell>
          <cell r="AB54" t="str">
            <v>-</v>
          </cell>
          <cell r="AC54" t="str">
            <v>-</v>
          </cell>
          <cell r="AD54" t="str">
            <v>-</v>
          </cell>
          <cell r="AE54" t="str">
            <v>-</v>
          </cell>
          <cell r="AF54" t="str">
            <v>-</v>
          </cell>
          <cell r="AG54" t="str">
            <v>-</v>
          </cell>
          <cell r="AH54" t="str">
            <v>--</v>
          </cell>
        </row>
        <row r="55">
          <cell r="A55">
            <v>194895</v>
          </cell>
          <cell r="B55" t="str">
            <v>Sagar Ratna Restaurants Private Limited</v>
          </cell>
          <cell r="C55">
            <v>43348</v>
          </cell>
          <cell r="D55" t="str">
            <v>Delhi</v>
          </cell>
          <cell r="E55" t="str">
            <v>BBB</v>
          </cell>
          <cell r="F55" t="str">
            <v>B2C</v>
          </cell>
          <cell r="G55" t="str">
            <v>Delhi</v>
          </cell>
          <cell r="H55">
            <v>2999</v>
          </cell>
          <cell r="I55">
            <v>2.9989999999999999E-2</v>
          </cell>
          <cell r="J55">
            <v>194895</v>
          </cell>
          <cell r="K55" t="str">
            <v>Sagar Ratna Restaurants Private Limited</v>
          </cell>
          <cell r="L55">
            <v>31643</v>
          </cell>
          <cell r="M55" t="str">
            <v>Investment</v>
          </cell>
          <cell r="N55" t="str">
            <v>BBB</v>
          </cell>
          <cell r="O55" t="str">
            <v>DEL_ZONE1</v>
          </cell>
          <cell r="P55">
            <v>194895</v>
          </cell>
          <cell r="Q55" t="str">
            <v>Bijendra Singh</v>
          </cell>
          <cell r="R55" t="str">
            <v>IAM</v>
          </cell>
          <cell r="S55" t="str">
            <v>Ravi Kala</v>
          </cell>
          <cell r="T55">
            <v>2.9989999999999999E-2</v>
          </cell>
          <cell r="U55">
            <v>0</v>
          </cell>
          <cell r="V55" t="str">
            <v>-</v>
          </cell>
          <cell r="Z55" t="str">
            <v>-</v>
          </cell>
          <cell r="AA55" t="str">
            <v>-</v>
          </cell>
          <cell r="AB55" t="str">
            <v>-</v>
          </cell>
          <cell r="AC55" t="str">
            <v>-</v>
          </cell>
          <cell r="AD55" t="str">
            <v>-</v>
          </cell>
          <cell r="AE55" t="str">
            <v>-</v>
          </cell>
          <cell r="AF55" t="str">
            <v>-</v>
          </cell>
          <cell r="AG55" t="str">
            <v>-</v>
          </cell>
          <cell r="AH55" t="str">
            <v>--</v>
          </cell>
        </row>
        <row r="56">
          <cell r="A56">
            <v>199106</v>
          </cell>
          <cell r="B56" t="str">
            <v>Sagar Ratna Restaurants Private Limited</v>
          </cell>
          <cell r="C56">
            <v>43465</v>
          </cell>
          <cell r="D56" t="str">
            <v>Gurgaon</v>
          </cell>
          <cell r="E56" t="str">
            <v>BBB</v>
          </cell>
          <cell r="F56" t="str">
            <v>B2C</v>
          </cell>
          <cell r="G56" t="str">
            <v>Gurgaon</v>
          </cell>
          <cell r="H56">
            <v>1999</v>
          </cell>
          <cell r="I56">
            <v>1.9990000000000001E-2</v>
          </cell>
          <cell r="J56">
            <v>194895</v>
          </cell>
          <cell r="K56" t="str">
            <v>Sagar Ratna Restaurants Private Limited</v>
          </cell>
          <cell r="L56">
            <v>31643</v>
          </cell>
          <cell r="M56" t="str">
            <v>Investment</v>
          </cell>
          <cell r="N56" t="str">
            <v>BBB</v>
          </cell>
          <cell r="O56" t="str">
            <v>GGN_ZONE1</v>
          </cell>
          <cell r="P56">
            <v>194895</v>
          </cell>
          <cell r="Q56" t="str">
            <v>Bijendra Singh</v>
          </cell>
          <cell r="R56" t="str">
            <v>IAM</v>
          </cell>
          <cell r="S56" t="str">
            <v>Ravi Kala</v>
          </cell>
          <cell r="U56">
            <v>1.9990000000000001E-2</v>
          </cell>
          <cell r="V56">
            <v>46129</v>
          </cell>
          <cell r="W56" t="str">
            <v>Apr'26</v>
          </cell>
          <cell r="Z56">
            <v>46115.668159722198</v>
          </cell>
          <cell r="AA56" t="str">
            <v>SR26045513223</v>
          </cell>
          <cell r="AB56" t="str">
            <v>Churned</v>
          </cell>
          <cell r="AC56">
            <v>46129</v>
          </cell>
          <cell r="AD56" t="str">
            <v>-</v>
          </cell>
          <cell r="AE56" t="str">
            <v>-</v>
          </cell>
          <cell r="AF56" t="str">
            <v>-</v>
          </cell>
          <cell r="AG56" t="str">
            <v>-</v>
          </cell>
          <cell r="AH56" t="str">
            <v>-Churned</v>
          </cell>
        </row>
        <row r="57">
          <cell r="A57">
            <v>199111</v>
          </cell>
          <cell r="B57" t="str">
            <v>Sagar Ratna Restaurants Private Limited</v>
          </cell>
          <cell r="C57">
            <v>43453</v>
          </cell>
          <cell r="D57" t="str">
            <v>Noida</v>
          </cell>
          <cell r="E57" t="str">
            <v>BBB</v>
          </cell>
          <cell r="F57" t="str">
            <v>B2C</v>
          </cell>
          <cell r="G57" t="str">
            <v>NOIDA</v>
          </cell>
          <cell r="H57">
            <v>1999</v>
          </cell>
          <cell r="I57">
            <v>1.9990000000000001E-2</v>
          </cell>
          <cell r="J57">
            <v>194895</v>
          </cell>
          <cell r="K57" t="str">
            <v>Sagar Ratna Restaurants Private Limited</v>
          </cell>
          <cell r="L57">
            <v>31643</v>
          </cell>
          <cell r="M57" t="str">
            <v>Investment</v>
          </cell>
          <cell r="N57" t="str">
            <v>BBB</v>
          </cell>
          <cell r="O57" t="str">
            <v>NOD_ZONE1</v>
          </cell>
          <cell r="P57">
            <v>194895</v>
          </cell>
          <cell r="Q57" t="str">
            <v>Bijendra Singh</v>
          </cell>
          <cell r="R57" t="str">
            <v>IAM</v>
          </cell>
          <cell r="S57" t="str">
            <v>Ravi Kala</v>
          </cell>
          <cell r="T57">
            <v>1.9990000000000001E-2</v>
          </cell>
          <cell r="U57">
            <v>0</v>
          </cell>
          <cell r="V57" t="str">
            <v>-</v>
          </cell>
          <cell r="Z57" t="str">
            <v>-</v>
          </cell>
          <cell r="AA57" t="str">
            <v>-</v>
          </cell>
          <cell r="AB57" t="str">
            <v>-</v>
          </cell>
          <cell r="AC57" t="str">
            <v>-</v>
          </cell>
          <cell r="AD57" t="str">
            <v>-</v>
          </cell>
          <cell r="AE57" t="str">
            <v>-</v>
          </cell>
          <cell r="AF57" t="str">
            <v>-</v>
          </cell>
          <cell r="AG57" t="str">
            <v>-</v>
          </cell>
          <cell r="AH57" t="str">
            <v>--</v>
          </cell>
        </row>
        <row r="58">
          <cell r="A58">
            <v>199265</v>
          </cell>
          <cell r="B58" t="str">
            <v>Sagar Ratna Restaurants Private Limited</v>
          </cell>
          <cell r="C58">
            <v>43461</v>
          </cell>
          <cell r="D58" t="str">
            <v>Delhi</v>
          </cell>
          <cell r="E58" t="str">
            <v>BBB</v>
          </cell>
          <cell r="F58" t="str">
            <v>B2C</v>
          </cell>
          <cell r="G58" t="str">
            <v>Delhi</v>
          </cell>
          <cell r="H58">
            <v>1999</v>
          </cell>
          <cell r="I58">
            <v>1.9990000000000001E-2</v>
          </cell>
          <cell r="J58">
            <v>194895</v>
          </cell>
          <cell r="K58" t="str">
            <v>Sagar Ratna Restaurants Private Limited</v>
          </cell>
          <cell r="L58">
            <v>31643</v>
          </cell>
          <cell r="M58" t="str">
            <v>Investment</v>
          </cell>
          <cell r="N58" t="str">
            <v>BBB</v>
          </cell>
          <cell r="O58" t="str">
            <v>DEL_ZONE2</v>
          </cell>
          <cell r="P58">
            <v>194895</v>
          </cell>
          <cell r="Q58" t="str">
            <v>Bijendra Singh</v>
          </cell>
          <cell r="R58" t="str">
            <v>IAM</v>
          </cell>
          <cell r="S58" t="str">
            <v>Ravi Kala</v>
          </cell>
          <cell r="T58">
            <v>1.9990000000000001E-2</v>
          </cell>
          <cell r="U58">
            <v>0</v>
          </cell>
          <cell r="V58" t="str">
            <v>-</v>
          </cell>
          <cell r="Z58" t="str">
            <v>-</v>
          </cell>
          <cell r="AA58" t="str">
            <v>-</v>
          </cell>
          <cell r="AB58" t="str">
            <v>-</v>
          </cell>
          <cell r="AC58" t="str">
            <v>-</v>
          </cell>
          <cell r="AD58" t="str">
            <v>-</v>
          </cell>
          <cell r="AE58" t="str">
            <v>-</v>
          </cell>
          <cell r="AF58" t="str">
            <v>-</v>
          </cell>
          <cell r="AG58" t="str">
            <v>-</v>
          </cell>
          <cell r="AH58" t="str">
            <v>--</v>
          </cell>
        </row>
        <row r="59">
          <cell r="A59">
            <v>202122</v>
          </cell>
          <cell r="B59" t="str">
            <v>Sagar Ratna Restaurants Private Limited</v>
          </cell>
          <cell r="C59">
            <v>43518</v>
          </cell>
          <cell r="D59" t="str">
            <v>Delhi</v>
          </cell>
          <cell r="E59" t="str">
            <v>OBB</v>
          </cell>
          <cell r="F59" t="str">
            <v>B2C</v>
          </cell>
          <cell r="G59" t="str">
            <v>Delhi</v>
          </cell>
          <cell r="H59">
            <v>2199</v>
          </cell>
          <cell r="I59">
            <v>2.1989999999999999E-2</v>
          </cell>
          <cell r="J59">
            <v>194895</v>
          </cell>
          <cell r="K59" t="str">
            <v>Sagar Ratna Restaurants Private Limited</v>
          </cell>
          <cell r="L59">
            <v>31643</v>
          </cell>
          <cell r="M59" t="str">
            <v>Investment</v>
          </cell>
          <cell r="N59" t="str">
            <v>OBB</v>
          </cell>
          <cell r="O59" t="str">
            <v>DEL_ZONE1</v>
          </cell>
          <cell r="P59">
            <v>194895</v>
          </cell>
          <cell r="Q59" t="str">
            <v>Bijendra Singh</v>
          </cell>
          <cell r="R59" t="str">
            <v>IAM</v>
          </cell>
          <cell r="S59" t="str">
            <v>Ravi Kala</v>
          </cell>
          <cell r="T59">
            <v>2.1989999999999999E-2</v>
          </cell>
          <cell r="U59">
            <v>0</v>
          </cell>
          <cell r="V59" t="str">
            <v>-</v>
          </cell>
          <cell r="Z59" t="str">
            <v>-</v>
          </cell>
          <cell r="AA59" t="str">
            <v>-</v>
          </cell>
          <cell r="AB59" t="str">
            <v>-</v>
          </cell>
          <cell r="AC59" t="str">
            <v>-</v>
          </cell>
          <cell r="AD59" t="str">
            <v>-</v>
          </cell>
          <cell r="AE59" t="str">
            <v>-</v>
          </cell>
          <cell r="AF59" t="str">
            <v>-</v>
          </cell>
          <cell r="AG59" t="str">
            <v>-</v>
          </cell>
          <cell r="AH59" t="str">
            <v>--</v>
          </cell>
        </row>
        <row r="60">
          <cell r="A60">
            <v>209742</v>
          </cell>
          <cell r="B60" t="str">
            <v>Sagar Ratna Private Limited</v>
          </cell>
          <cell r="C60">
            <v>43673</v>
          </cell>
          <cell r="D60" t="str">
            <v>Delhi</v>
          </cell>
          <cell r="E60" t="str">
            <v>BBB</v>
          </cell>
          <cell r="F60" t="str">
            <v>B2C</v>
          </cell>
          <cell r="G60" t="str">
            <v>Delhi</v>
          </cell>
          <cell r="H60">
            <v>1999</v>
          </cell>
          <cell r="I60">
            <v>1.9990000000000001E-2</v>
          </cell>
          <cell r="J60">
            <v>194895</v>
          </cell>
          <cell r="K60" t="str">
            <v>Sagar Ratna Restaurants Private Limited</v>
          </cell>
          <cell r="L60">
            <v>31643</v>
          </cell>
          <cell r="M60" t="str">
            <v>Investment</v>
          </cell>
          <cell r="N60" t="str">
            <v>BBB</v>
          </cell>
          <cell r="O60" t="str">
            <v>DEL_ZONE2</v>
          </cell>
          <cell r="P60">
            <v>194895</v>
          </cell>
          <cell r="Q60" t="str">
            <v>Bijendra Singh</v>
          </cell>
          <cell r="R60" t="str">
            <v>IAM</v>
          </cell>
          <cell r="S60" t="str">
            <v>Ravi Kala</v>
          </cell>
          <cell r="T60">
            <v>1.9990000000000001E-2</v>
          </cell>
          <cell r="U60">
            <v>0</v>
          </cell>
          <cell r="V60" t="str">
            <v>-</v>
          </cell>
          <cell r="Z60" t="str">
            <v>-</v>
          </cell>
          <cell r="AA60" t="str">
            <v>-</v>
          </cell>
          <cell r="AB60" t="str">
            <v>-</v>
          </cell>
          <cell r="AC60" t="str">
            <v>-</v>
          </cell>
          <cell r="AD60" t="str">
            <v>-</v>
          </cell>
          <cell r="AE60" t="str">
            <v>-</v>
          </cell>
          <cell r="AF60" t="str">
            <v>-</v>
          </cell>
          <cell r="AG60" t="str">
            <v>-</v>
          </cell>
          <cell r="AH60" t="str">
            <v>--</v>
          </cell>
        </row>
        <row r="61">
          <cell r="A61">
            <v>2332014</v>
          </cell>
          <cell r="B61" t="str">
            <v>Sagar Ratna Restaurants Private Limited</v>
          </cell>
          <cell r="C61">
            <v>44854</v>
          </cell>
          <cell r="D61" t="str">
            <v>Delhi</v>
          </cell>
          <cell r="E61" t="str">
            <v>OBB</v>
          </cell>
          <cell r="F61" t="str">
            <v>B2C</v>
          </cell>
          <cell r="G61" t="str">
            <v>Delhi</v>
          </cell>
          <cell r="H61">
            <v>2199</v>
          </cell>
          <cell r="I61">
            <v>2.1989999999999999E-2</v>
          </cell>
          <cell r="J61">
            <v>194895</v>
          </cell>
          <cell r="K61" t="str">
            <v>Sagar Ratna Restaurants Private Limited</v>
          </cell>
          <cell r="L61">
            <v>31643</v>
          </cell>
          <cell r="M61" t="str">
            <v>Investment</v>
          </cell>
          <cell r="N61" t="str">
            <v>OBB</v>
          </cell>
          <cell r="O61" t="str">
            <v>DEL_ZONE2</v>
          </cell>
          <cell r="P61">
            <v>194895</v>
          </cell>
          <cell r="Q61" t="str">
            <v>Bijendra Singh</v>
          </cell>
          <cell r="R61" t="str">
            <v>IAM</v>
          </cell>
          <cell r="S61" t="str">
            <v>Ravi Kala</v>
          </cell>
          <cell r="T61">
            <v>2.1989999999999999E-2</v>
          </cell>
          <cell r="U61">
            <v>0</v>
          </cell>
          <cell r="V61" t="str">
            <v>-</v>
          </cell>
          <cell r="Z61" t="str">
            <v>-</v>
          </cell>
          <cell r="AA61" t="str">
            <v>-</v>
          </cell>
          <cell r="AB61" t="str">
            <v>-</v>
          </cell>
          <cell r="AC61" t="str">
            <v>-</v>
          </cell>
          <cell r="AD61" t="str">
            <v>-</v>
          </cell>
          <cell r="AE61" t="str">
            <v>-</v>
          </cell>
          <cell r="AF61" t="str">
            <v>-</v>
          </cell>
          <cell r="AG61" t="str">
            <v>-</v>
          </cell>
          <cell r="AH61" t="str">
            <v>--</v>
          </cell>
        </row>
        <row r="62">
          <cell r="A62">
            <v>9096224</v>
          </cell>
          <cell r="B62" t="str">
            <v>Sagar Ratna Restaurants Private Limited</v>
          </cell>
          <cell r="C62">
            <v>44722</v>
          </cell>
          <cell r="D62" t="str">
            <v>Delhi</v>
          </cell>
          <cell r="E62" t="str">
            <v>BIA</v>
          </cell>
          <cell r="F62" t="str">
            <v>B2B</v>
          </cell>
          <cell r="G62" t="str">
            <v>Delhi</v>
          </cell>
          <cell r="H62">
            <v>16250</v>
          </cell>
          <cell r="I62">
            <v>0.16250000000000001</v>
          </cell>
          <cell r="J62">
            <v>194895</v>
          </cell>
          <cell r="K62" t="str">
            <v>Sagar Ratna Restaurants Private Limited</v>
          </cell>
          <cell r="L62">
            <v>31643</v>
          </cell>
          <cell r="M62" t="str">
            <v>Investment</v>
          </cell>
          <cell r="N62" t="str">
            <v>BIA+</v>
          </cell>
          <cell r="O62" t="str">
            <v>DEL_ZONE1</v>
          </cell>
          <cell r="P62">
            <v>194895</v>
          </cell>
          <cell r="Q62" t="str">
            <v>Bijendra Singh</v>
          </cell>
          <cell r="R62" t="str">
            <v>IAM</v>
          </cell>
          <cell r="S62" t="str">
            <v>Ravi Kala</v>
          </cell>
          <cell r="T62">
            <v>0.16250000000000001</v>
          </cell>
          <cell r="U62">
            <v>0</v>
          </cell>
          <cell r="V62" t="str">
            <v>-</v>
          </cell>
          <cell r="Z62" t="str">
            <v>-</v>
          </cell>
          <cell r="AA62" t="str">
            <v>-</v>
          </cell>
          <cell r="AB62" t="str">
            <v>-</v>
          </cell>
          <cell r="AC62" t="str">
            <v>-</v>
          </cell>
          <cell r="AD62" t="str">
            <v>-</v>
          </cell>
          <cell r="AE62" t="str">
            <v>-</v>
          </cell>
          <cell r="AF62" t="str">
            <v>-</v>
          </cell>
          <cell r="AG62" t="str">
            <v>-</v>
          </cell>
          <cell r="AH62" t="str">
            <v>--</v>
          </cell>
        </row>
        <row r="63">
          <cell r="A63">
            <v>7000217</v>
          </cell>
          <cell r="B63" t="str">
            <v>International Asset Reconstruction Company Private Limited</v>
          </cell>
          <cell r="C63">
            <v>45513</v>
          </cell>
          <cell r="D63" t="str">
            <v>New Delhi</v>
          </cell>
          <cell r="E63" t="str">
            <v>Voice</v>
          </cell>
          <cell r="F63" t="str">
            <v>B2B</v>
          </cell>
          <cell r="G63" t="str">
            <v>Delhi</v>
          </cell>
          <cell r="H63">
            <v>5000</v>
          </cell>
          <cell r="I63">
            <v>0.05</v>
          </cell>
          <cell r="J63">
            <v>197552</v>
          </cell>
          <cell r="K63" t="str">
            <v>International Asset Reconstruction Company Private Limited</v>
          </cell>
          <cell r="L63">
            <v>49500</v>
          </cell>
          <cell r="M63" t="str">
            <v>Investment</v>
          </cell>
          <cell r="N63" t="str">
            <v>Voice</v>
          </cell>
          <cell r="O63" t="str">
            <v>DEL_ZONE1</v>
          </cell>
          <cell r="P63">
            <v>197552</v>
          </cell>
          <cell r="Q63" t="str">
            <v>Nilesh Madhuker Zodape</v>
          </cell>
          <cell r="R63" t="str">
            <v>IAM</v>
          </cell>
          <cell r="S63" t="str">
            <v>Vineet Garg</v>
          </cell>
          <cell r="T63">
            <v>0.05</v>
          </cell>
          <cell r="U63">
            <v>0</v>
          </cell>
          <cell r="V63" t="str">
            <v>-</v>
          </cell>
          <cell r="Z63" t="str">
            <v>-</v>
          </cell>
          <cell r="AA63" t="str">
            <v>-</v>
          </cell>
          <cell r="AB63" t="str">
            <v>-</v>
          </cell>
          <cell r="AC63" t="str">
            <v>-</v>
          </cell>
          <cell r="AD63" t="str">
            <v>-</v>
          </cell>
          <cell r="AE63" t="str">
            <v>-</v>
          </cell>
          <cell r="AF63" t="str">
            <v>-</v>
          </cell>
          <cell r="AG63" t="str">
            <v>-</v>
          </cell>
          <cell r="AH63" t="str">
            <v>--</v>
          </cell>
        </row>
        <row r="64">
          <cell r="A64">
            <v>9124803</v>
          </cell>
          <cell r="B64" t="str">
            <v>International asset reconstruction company private limited</v>
          </cell>
          <cell r="C64">
            <v>45504</v>
          </cell>
          <cell r="D64" t="str">
            <v>Delhi</v>
          </cell>
          <cell r="E64" t="str">
            <v>MWIFI</v>
          </cell>
          <cell r="F64" t="str">
            <v>B2B</v>
          </cell>
          <cell r="G64" t="str">
            <v>Delhi</v>
          </cell>
          <cell r="H64">
            <v>43000</v>
          </cell>
          <cell r="I64">
            <v>0.43</v>
          </cell>
          <cell r="J64">
            <v>197552</v>
          </cell>
          <cell r="K64" t="str">
            <v>International Asset Reconstruction Company Private Limited</v>
          </cell>
          <cell r="L64">
            <v>49500</v>
          </cell>
          <cell r="M64" t="str">
            <v>Investment</v>
          </cell>
          <cell r="N64" t="str">
            <v>MWIFI</v>
          </cell>
          <cell r="O64" t="str">
            <v>DEL_ZONE1</v>
          </cell>
          <cell r="P64">
            <v>197552</v>
          </cell>
          <cell r="Q64" t="str">
            <v>Nilesh Madhuker Zodape</v>
          </cell>
          <cell r="R64" t="str">
            <v>IAM</v>
          </cell>
          <cell r="S64" t="str">
            <v>Vineet Garg</v>
          </cell>
          <cell r="T64">
            <v>0.43</v>
          </cell>
          <cell r="U64">
            <v>0</v>
          </cell>
          <cell r="V64" t="str">
            <v>-</v>
          </cell>
          <cell r="Z64" t="str">
            <v>-</v>
          </cell>
          <cell r="AA64" t="str">
            <v>-</v>
          </cell>
          <cell r="AB64" t="str">
            <v>-</v>
          </cell>
          <cell r="AC64" t="str">
            <v>-</v>
          </cell>
          <cell r="AD64" t="str">
            <v>-</v>
          </cell>
          <cell r="AE64" t="str">
            <v>-</v>
          </cell>
          <cell r="AF64" t="str">
            <v>-</v>
          </cell>
          <cell r="AG64" t="str">
            <v>-</v>
          </cell>
          <cell r="AH64" t="str">
            <v>--</v>
          </cell>
        </row>
        <row r="65">
          <cell r="A65">
            <v>197808</v>
          </cell>
          <cell r="B65" t="str">
            <v>Hellmann Worldwide Logistics India Private Limited</v>
          </cell>
          <cell r="C65">
            <v>43424</v>
          </cell>
          <cell r="D65" t="str">
            <v>Bangalore</v>
          </cell>
          <cell r="E65" t="str">
            <v>BBB</v>
          </cell>
          <cell r="F65" t="str">
            <v>B2C</v>
          </cell>
          <cell r="G65" t="str">
            <v>Bangalore</v>
          </cell>
          <cell r="H65">
            <v>2999</v>
          </cell>
          <cell r="I65">
            <v>2.9989999999999999E-2</v>
          </cell>
          <cell r="J65">
            <v>197808</v>
          </cell>
          <cell r="K65" t="str">
            <v>Hellmann Worldwide Logistics India Private Limited</v>
          </cell>
          <cell r="L65">
            <v>32999</v>
          </cell>
          <cell r="M65" t="str">
            <v>Investment</v>
          </cell>
          <cell r="N65" t="str">
            <v>BBB</v>
          </cell>
          <cell r="O65" t="str">
            <v>BLR_ZONE1</v>
          </cell>
          <cell r="P65">
            <v>197808</v>
          </cell>
          <cell r="Q65" t="str">
            <v>Lakshay Madan</v>
          </cell>
          <cell r="R65" t="str">
            <v>IAM</v>
          </cell>
          <cell r="S65" t="str">
            <v>Rajeev Misra</v>
          </cell>
          <cell r="T65">
            <v>2.9989999999999999E-2</v>
          </cell>
          <cell r="U65">
            <v>0</v>
          </cell>
          <cell r="V65" t="str">
            <v>-</v>
          </cell>
          <cell r="Z65" t="str">
            <v>-</v>
          </cell>
          <cell r="AA65" t="str">
            <v>-</v>
          </cell>
          <cell r="AB65" t="str">
            <v>-</v>
          </cell>
          <cell r="AC65" t="str">
            <v>-</v>
          </cell>
          <cell r="AD65" t="str">
            <v>-</v>
          </cell>
          <cell r="AE65" t="str">
            <v>-</v>
          </cell>
          <cell r="AF65" t="str">
            <v>-</v>
          </cell>
          <cell r="AG65" t="str">
            <v>-</v>
          </cell>
          <cell r="AH65" t="str">
            <v>--</v>
          </cell>
        </row>
        <row r="66">
          <cell r="A66">
            <v>9087370</v>
          </cell>
          <cell r="B66" t="str">
            <v>Hellmann Worldwide Logistics India Private Limited</v>
          </cell>
          <cell r="C66">
            <v>44488</v>
          </cell>
          <cell r="D66" t="str">
            <v>Chennai</v>
          </cell>
          <cell r="E66" t="str">
            <v>BIA</v>
          </cell>
          <cell r="F66" t="str">
            <v>B2B</v>
          </cell>
          <cell r="G66" t="str">
            <v>Chennai</v>
          </cell>
          <cell r="H66">
            <v>10000</v>
          </cell>
          <cell r="I66">
            <v>0.1</v>
          </cell>
          <cell r="J66">
            <v>197808</v>
          </cell>
          <cell r="K66" t="str">
            <v>Hellmann Worldwide Logistics India Private Limited</v>
          </cell>
          <cell r="L66">
            <v>32999</v>
          </cell>
          <cell r="M66" t="str">
            <v>Investment</v>
          </cell>
          <cell r="N66" t="str">
            <v>BIA+</v>
          </cell>
          <cell r="O66" t="str">
            <v>CHN_ZONE1</v>
          </cell>
          <cell r="P66">
            <v>197808</v>
          </cell>
          <cell r="Q66" t="str">
            <v>Lakshay Madan</v>
          </cell>
          <cell r="R66" t="str">
            <v>IAM</v>
          </cell>
          <cell r="S66" t="str">
            <v>Rajeev Misra</v>
          </cell>
          <cell r="T66">
            <v>0.1</v>
          </cell>
          <cell r="U66">
            <v>0</v>
          </cell>
          <cell r="V66" t="str">
            <v>-</v>
          </cell>
          <cell r="Z66" t="str">
            <v>-</v>
          </cell>
          <cell r="AA66" t="str">
            <v>-</v>
          </cell>
          <cell r="AB66" t="str">
            <v>-</v>
          </cell>
          <cell r="AC66" t="str">
            <v>-</v>
          </cell>
          <cell r="AD66" t="str">
            <v>-</v>
          </cell>
          <cell r="AE66" t="str">
            <v>-</v>
          </cell>
          <cell r="AF66" t="str">
            <v>-</v>
          </cell>
          <cell r="AG66" t="str">
            <v>-</v>
          </cell>
          <cell r="AH66" t="str">
            <v>--</v>
          </cell>
        </row>
        <row r="67">
          <cell r="A67">
            <v>9087535</v>
          </cell>
          <cell r="B67" t="str">
            <v>Hellmann Worldwide Logistics India Private Limited</v>
          </cell>
          <cell r="C67">
            <v>44530</v>
          </cell>
          <cell r="D67" t="str">
            <v>Gurgaon</v>
          </cell>
          <cell r="E67" t="str">
            <v>BIA</v>
          </cell>
          <cell r="F67" t="str">
            <v>B2B</v>
          </cell>
          <cell r="G67" t="str">
            <v>Gurgaon</v>
          </cell>
          <cell r="H67">
            <v>10000</v>
          </cell>
          <cell r="I67">
            <v>0.1</v>
          </cell>
          <cell r="J67">
            <v>197808</v>
          </cell>
          <cell r="K67" t="str">
            <v>Hellmann Worldwide Logistics India Private Limited</v>
          </cell>
          <cell r="L67">
            <v>32999</v>
          </cell>
          <cell r="M67" t="str">
            <v>Investment</v>
          </cell>
          <cell r="N67" t="str">
            <v>BIA+</v>
          </cell>
          <cell r="O67" t="str">
            <v>GGN_ZONE1</v>
          </cell>
          <cell r="P67">
            <v>197808</v>
          </cell>
          <cell r="Q67" t="str">
            <v>Lakshay Madan</v>
          </cell>
          <cell r="R67" t="str">
            <v>IAM</v>
          </cell>
          <cell r="S67" t="str">
            <v>Rajeev Misra</v>
          </cell>
          <cell r="T67">
            <v>0.1</v>
          </cell>
          <cell r="U67">
            <v>0</v>
          </cell>
          <cell r="V67" t="str">
            <v>-</v>
          </cell>
          <cell r="Z67" t="str">
            <v>-</v>
          </cell>
          <cell r="AA67" t="str">
            <v>-</v>
          </cell>
          <cell r="AB67" t="str">
            <v>-</v>
          </cell>
          <cell r="AC67" t="str">
            <v>-</v>
          </cell>
          <cell r="AD67" t="str">
            <v>-</v>
          </cell>
          <cell r="AE67" t="str">
            <v>-</v>
          </cell>
          <cell r="AF67" t="str">
            <v>-</v>
          </cell>
          <cell r="AG67" t="str">
            <v>-</v>
          </cell>
          <cell r="AH67" t="str">
            <v>--</v>
          </cell>
        </row>
        <row r="68">
          <cell r="A68">
            <v>9096121</v>
          </cell>
          <cell r="B68" t="str">
            <v>Hellmann Worldwide Logistics India Private Limited</v>
          </cell>
          <cell r="C68">
            <v>44732</v>
          </cell>
          <cell r="D68" t="str">
            <v>Mumbai</v>
          </cell>
          <cell r="E68" t="str">
            <v>BIA</v>
          </cell>
          <cell r="F68" t="str">
            <v>B2B</v>
          </cell>
          <cell r="G68" t="str">
            <v>Mumbai</v>
          </cell>
          <cell r="H68">
            <v>10000</v>
          </cell>
          <cell r="I68">
            <v>0.1</v>
          </cell>
          <cell r="J68">
            <v>197808</v>
          </cell>
          <cell r="K68" t="str">
            <v>Hellmann Worldwide Logistics India Private Limited</v>
          </cell>
          <cell r="L68">
            <v>32999</v>
          </cell>
          <cell r="M68" t="str">
            <v>Investment</v>
          </cell>
          <cell r="N68" t="str">
            <v>BIA+</v>
          </cell>
          <cell r="O68" t="str">
            <v>MUM_ZONE1</v>
          </cell>
          <cell r="P68">
            <v>197808</v>
          </cell>
          <cell r="Q68" t="str">
            <v>Lakshay Madan</v>
          </cell>
          <cell r="R68" t="str">
            <v>IAM</v>
          </cell>
          <cell r="S68" t="str">
            <v>Rajeev Misra</v>
          </cell>
          <cell r="T68">
            <v>0.1</v>
          </cell>
          <cell r="U68">
            <v>0</v>
          </cell>
          <cell r="V68" t="str">
            <v>-</v>
          </cell>
          <cell r="Z68" t="str">
            <v>-</v>
          </cell>
          <cell r="AA68" t="str">
            <v>-</v>
          </cell>
          <cell r="AB68" t="str">
            <v>-</v>
          </cell>
          <cell r="AC68" t="str">
            <v>-</v>
          </cell>
          <cell r="AD68" t="str">
            <v>-</v>
          </cell>
          <cell r="AE68" t="str">
            <v>-</v>
          </cell>
          <cell r="AF68" t="str">
            <v>-</v>
          </cell>
          <cell r="AG68" t="str">
            <v>-</v>
          </cell>
          <cell r="AH68" t="str">
            <v>--</v>
          </cell>
        </row>
        <row r="69">
          <cell r="A69">
            <v>198913</v>
          </cell>
          <cell r="B69" t="str">
            <v>Zolostays Property Solutions Private Limited</v>
          </cell>
          <cell r="C69">
            <v>43456</v>
          </cell>
          <cell r="D69" t="str">
            <v>Bangalore</v>
          </cell>
          <cell r="E69" t="str">
            <v>BBB</v>
          </cell>
          <cell r="F69" t="str">
            <v>B2C</v>
          </cell>
          <cell r="G69" t="str">
            <v>Bangalore</v>
          </cell>
          <cell r="H69">
            <v>12999</v>
          </cell>
          <cell r="I69">
            <v>0.12998999999999999</v>
          </cell>
          <cell r="J69">
            <v>198913</v>
          </cell>
          <cell r="K69" t="str">
            <v>Zolostays Property Solutions Private Limited</v>
          </cell>
          <cell r="L69">
            <v>1945513</v>
          </cell>
          <cell r="M69" t="str">
            <v>Relationship</v>
          </cell>
          <cell r="N69" t="str">
            <v>BBB</v>
          </cell>
          <cell r="O69" t="str">
            <v>BLR_ZONE2</v>
          </cell>
          <cell r="P69">
            <v>198913</v>
          </cell>
          <cell r="Q69" t="str">
            <v>Biswa Ranjan Behera</v>
          </cell>
          <cell r="R69" t="str">
            <v>RAM</v>
          </cell>
          <cell r="S69" t="str">
            <v>Biswa Ranjan Behera</v>
          </cell>
          <cell r="T69">
            <v>0.12998999999999999</v>
          </cell>
          <cell r="U69">
            <v>0</v>
          </cell>
          <cell r="V69" t="str">
            <v>-</v>
          </cell>
          <cell r="Z69" t="str">
            <v>-</v>
          </cell>
          <cell r="AA69" t="str">
            <v>-</v>
          </cell>
          <cell r="AB69" t="str">
            <v>-</v>
          </cell>
          <cell r="AC69" t="str">
            <v>-</v>
          </cell>
          <cell r="AD69" t="str">
            <v>-</v>
          </cell>
          <cell r="AE69" t="str">
            <v>-</v>
          </cell>
          <cell r="AF69" t="str">
            <v>-</v>
          </cell>
          <cell r="AG69" t="str">
            <v>-</v>
          </cell>
          <cell r="AH69" t="str">
            <v>--</v>
          </cell>
        </row>
        <row r="70">
          <cell r="A70">
            <v>2318303</v>
          </cell>
          <cell r="B70" t="str">
            <v>Zolostays Property Solutions Private Limited</v>
          </cell>
          <cell r="C70">
            <v>44495</v>
          </cell>
          <cell r="D70" t="str">
            <v>Bangalore</v>
          </cell>
          <cell r="E70" t="str">
            <v>BBB</v>
          </cell>
          <cell r="F70" t="str">
            <v>B2C</v>
          </cell>
          <cell r="G70" t="str">
            <v>Bangalore</v>
          </cell>
          <cell r="H70">
            <v>8999</v>
          </cell>
          <cell r="I70">
            <v>8.9990000000000001E-2</v>
          </cell>
          <cell r="J70">
            <v>198913</v>
          </cell>
          <cell r="K70" t="str">
            <v>Zolostays Property Solutions Private Limited</v>
          </cell>
          <cell r="L70">
            <v>1945513</v>
          </cell>
          <cell r="M70" t="str">
            <v>Relationship</v>
          </cell>
          <cell r="N70" t="str">
            <v>BBB</v>
          </cell>
          <cell r="O70" t="str">
            <v>BLR_ZONE2</v>
          </cell>
          <cell r="P70">
            <v>198913</v>
          </cell>
          <cell r="Q70" t="str">
            <v>Biswa Ranjan Behera</v>
          </cell>
          <cell r="R70" t="str">
            <v>RAM</v>
          </cell>
          <cell r="S70" t="str">
            <v>Biswa Ranjan Behera</v>
          </cell>
          <cell r="T70">
            <v>8.9990000000000001E-2</v>
          </cell>
          <cell r="U70">
            <v>0</v>
          </cell>
          <cell r="V70" t="str">
            <v>-</v>
          </cell>
          <cell r="Z70" t="str">
            <v>-</v>
          </cell>
          <cell r="AA70" t="str">
            <v>-</v>
          </cell>
          <cell r="AB70" t="str">
            <v>-</v>
          </cell>
          <cell r="AC70" t="str">
            <v>-</v>
          </cell>
          <cell r="AD70" t="str">
            <v>-</v>
          </cell>
          <cell r="AE70" t="str">
            <v>-</v>
          </cell>
          <cell r="AF70" t="str">
            <v>-</v>
          </cell>
          <cell r="AG70" t="str">
            <v>-</v>
          </cell>
          <cell r="AH70" t="str">
            <v>--</v>
          </cell>
        </row>
        <row r="71">
          <cell r="A71">
            <v>7000098</v>
          </cell>
          <cell r="B71" t="str">
            <v>Zolostays Property Solutions Private Limited</v>
          </cell>
          <cell r="C71">
            <v>44776</v>
          </cell>
          <cell r="D71" t="str">
            <v>Bangalore</v>
          </cell>
          <cell r="E71" t="str">
            <v>Voice</v>
          </cell>
          <cell r="F71" t="str">
            <v>B2B</v>
          </cell>
          <cell r="G71" t="str">
            <v>Bangalore</v>
          </cell>
          <cell r="H71">
            <v>15000</v>
          </cell>
          <cell r="I71">
            <v>0.15</v>
          </cell>
          <cell r="J71">
            <v>198913</v>
          </cell>
          <cell r="K71" t="str">
            <v>Zolostays Property Solutions Private Limited</v>
          </cell>
          <cell r="L71">
            <v>1945513</v>
          </cell>
          <cell r="M71" t="str">
            <v>Relationship</v>
          </cell>
          <cell r="N71" t="str">
            <v>Voice</v>
          </cell>
          <cell r="O71" t="str">
            <v>BLR_ZONE2</v>
          </cell>
          <cell r="P71">
            <v>198913</v>
          </cell>
          <cell r="Q71" t="str">
            <v>Biswa Ranjan Behera</v>
          </cell>
          <cell r="R71" t="str">
            <v>RAM</v>
          </cell>
          <cell r="S71" t="str">
            <v>Biswa Ranjan Behera</v>
          </cell>
          <cell r="T71">
            <v>0.15</v>
          </cell>
          <cell r="U71">
            <v>0</v>
          </cell>
          <cell r="V71" t="str">
            <v>-</v>
          </cell>
          <cell r="Z71" t="str">
            <v>-</v>
          </cell>
          <cell r="AA71" t="str">
            <v>-</v>
          </cell>
          <cell r="AB71" t="str">
            <v>-</v>
          </cell>
          <cell r="AC71" t="str">
            <v>-</v>
          </cell>
          <cell r="AD71" t="str">
            <v>-</v>
          </cell>
          <cell r="AE71" t="str">
            <v>-</v>
          </cell>
          <cell r="AF71" t="str">
            <v>-</v>
          </cell>
          <cell r="AG71" t="str">
            <v>-</v>
          </cell>
          <cell r="AH71" t="str">
            <v>--</v>
          </cell>
        </row>
        <row r="72">
          <cell r="A72">
            <v>9079961</v>
          </cell>
          <cell r="B72" t="str">
            <v>Zolostays Property Solutions Private Limited</v>
          </cell>
          <cell r="C72">
            <v>43739</v>
          </cell>
          <cell r="D72" t="str">
            <v>Bangalore</v>
          </cell>
          <cell r="E72" t="str">
            <v>MWIFI</v>
          </cell>
          <cell r="F72" t="str">
            <v>B2B</v>
          </cell>
          <cell r="G72" t="str">
            <v>Bangalore</v>
          </cell>
          <cell r="H72">
            <v>9880</v>
          </cell>
          <cell r="I72">
            <v>9.8799999999999999E-2</v>
          </cell>
          <cell r="J72">
            <v>198913</v>
          </cell>
          <cell r="K72" t="str">
            <v>Zolostays Property Solutions Private Limited</v>
          </cell>
          <cell r="L72">
            <v>1945513</v>
          </cell>
          <cell r="M72" t="str">
            <v>Relationship</v>
          </cell>
          <cell r="N72" t="str">
            <v>MWIFI</v>
          </cell>
          <cell r="O72" t="str">
            <v>BLR_ZONE2</v>
          </cell>
          <cell r="P72">
            <v>198913</v>
          </cell>
          <cell r="Q72" t="str">
            <v>Biswa Ranjan Behera</v>
          </cell>
          <cell r="R72" t="str">
            <v>RAM</v>
          </cell>
          <cell r="S72" t="str">
            <v>Biswa Ranjan Behera</v>
          </cell>
          <cell r="T72">
            <v>0.1019</v>
          </cell>
          <cell r="U72">
            <v>0</v>
          </cell>
          <cell r="V72" t="str">
            <v>-</v>
          </cell>
          <cell r="Z72" t="str">
            <v>-</v>
          </cell>
          <cell r="AA72" t="str">
            <v>-</v>
          </cell>
          <cell r="AB72" t="str">
            <v>-</v>
          </cell>
          <cell r="AC72" t="str">
            <v>-</v>
          </cell>
          <cell r="AD72" t="str">
            <v>-</v>
          </cell>
          <cell r="AE72" t="str">
            <v>-</v>
          </cell>
          <cell r="AF72" t="str">
            <v>-</v>
          </cell>
          <cell r="AG72" t="str">
            <v>-</v>
          </cell>
          <cell r="AH72" t="str">
            <v>--</v>
          </cell>
        </row>
        <row r="73">
          <cell r="A73">
            <v>9088836</v>
          </cell>
          <cell r="B73" t="str">
            <v>Zolostays Property Solutions Private Limited</v>
          </cell>
          <cell r="C73">
            <v>44772</v>
          </cell>
          <cell r="D73" t="str">
            <v>Bangalore</v>
          </cell>
          <cell r="E73" t="str">
            <v>MWIFI</v>
          </cell>
          <cell r="F73" t="str">
            <v>B2B</v>
          </cell>
          <cell r="G73" t="str">
            <v>Bangalore</v>
          </cell>
          <cell r="H73">
            <v>164850</v>
          </cell>
          <cell r="I73">
            <v>1.6485000000000001</v>
          </cell>
          <cell r="J73">
            <v>198913</v>
          </cell>
          <cell r="K73" t="str">
            <v>Zolostays Property Solutions Private Limited</v>
          </cell>
          <cell r="L73">
            <v>1945513</v>
          </cell>
          <cell r="M73" t="str">
            <v>Relationship</v>
          </cell>
          <cell r="N73" t="str">
            <v>MWIFI</v>
          </cell>
          <cell r="O73" t="str">
            <v>BLR_ZONE2</v>
          </cell>
          <cell r="P73">
            <v>198913</v>
          </cell>
          <cell r="Q73" t="str">
            <v>Biswa Ranjan Behera</v>
          </cell>
          <cell r="R73" t="str">
            <v>RAM</v>
          </cell>
          <cell r="S73" t="str">
            <v>Biswa Ranjan Behera</v>
          </cell>
          <cell r="T73">
            <v>1.7345999999999999</v>
          </cell>
          <cell r="U73">
            <v>0</v>
          </cell>
          <cell r="V73" t="str">
            <v>-</v>
          </cell>
          <cell r="Z73" t="str">
            <v>-</v>
          </cell>
          <cell r="AA73" t="str">
            <v>-</v>
          </cell>
          <cell r="AB73" t="str">
            <v>-</v>
          </cell>
          <cell r="AC73" t="str">
            <v>-</v>
          </cell>
          <cell r="AD73" t="str">
            <v>-</v>
          </cell>
          <cell r="AE73" t="str">
            <v>-</v>
          </cell>
          <cell r="AF73" t="str">
            <v>-</v>
          </cell>
          <cell r="AG73" t="str">
            <v>-</v>
          </cell>
          <cell r="AH73" t="str">
            <v>--</v>
          </cell>
        </row>
        <row r="74">
          <cell r="A74">
            <v>9092777</v>
          </cell>
          <cell r="B74" t="str">
            <v>Zolostays Property Solutions Private Limited</v>
          </cell>
          <cell r="C74">
            <v>45070</v>
          </cell>
          <cell r="D74" t="str">
            <v>Bangalore</v>
          </cell>
          <cell r="E74" t="str">
            <v>MWIFI</v>
          </cell>
          <cell r="F74" t="str">
            <v>B2B</v>
          </cell>
          <cell r="G74" t="str">
            <v>Bangalore</v>
          </cell>
          <cell r="H74">
            <v>15135</v>
          </cell>
          <cell r="I74">
            <v>0.15135000000000001</v>
          </cell>
          <cell r="J74">
            <v>198913</v>
          </cell>
          <cell r="K74" t="str">
            <v>Zolostays Property Solutions Private Limited</v>
          </cell>
          <cell r="L74">
            <v>1945513</v>
          </cell>
          <cell r="M74" t="str">
            <v>Relationship</v>
          </cell>
          <cell r="N74" t="str">
            <v>MWIFI</v>
          </cell>
          <cell r="O74" t="str">
            <v>BLR_ZONE1</v>
          </cell>
          <cell r="P74">
            <v>198913</v>
          </cell>
          <cell r="Q74" t="str">
            <v>Biswa Ranjan Behera</v>
          </cell>
          <cell r="R74" t="str">
            <v>RAM</v>
          </cell>
          <cell r="S74" t="str">
            <v>Biswa Ranjan Behera</v>
          </cell>
          <cell r="T74">
            <v>0.14360000000000001</v>
          </cell>
          <cell r="U74">
            <v>0</v>
          </cell>
          <cell r="V74" t="str">
            <v>-</v>
          </cell>
          <cell r="Z74" t="str">
            <v>-</v>
          </cell>
          <cell r="AA74" t="str">
            <v>-</v>
          </cell>
          <cell r="AB74" t="str">
            <v>-</v>
          </cell>
          <cell r="AC74" t="str">
            <v>-</v>
          </cell>
          <cell r="AD74" t="str">
            <v>-</v>
          </cell>
          <cell r="AE74" t="str">
            <v>-</v>
          </cell>
          <cell r="AF74" t="str">
            <v>-</v>
          </cell>
          <cell r="AG74" t="str">
            <v>-</v>
          </cell>
          <cell r="AH74" t="str">
            <v>--</v>
          </cell>
        </row>
        <row r="75">
          <cell r="A75">
            <v>9092778</v>
          </cell>
          <cell r="B75" t="str">
            <v>Zolostays Property Solutions Private Limited</v>
          </cell>
          <cell r="C75">
            <v>45077</v>
          </cell>
          <cell r="D75" t="str">
            <v>Bangalore</v>
          </cell>
          <cell r="E75" t="str">
            <v>MWIFI</v>
          </cell>
          <cell r="F75" t="str">
            <v>B2B</v>
          </cell>
          <cell r="G75" t="str">
            <v>Bangalore</v>
          </cell>
          <cell r="H75">
            <v>19410</v>
          </cell>
          <cell r="I75">
            <v>0.19409999999999999</v>
          </cell>
          <cell r="J75">
            <v>198913</v>
          </cell>
          <cell r="K75" t="str">
            <v>Zolostays Property Solutions Private Limited</v>
          </cell>
          <cell r="L75">
            <v>1945513</v>
          </cell>
          <cell r="M75" t="str">
            <v>Relationship</v>
          </cell>
          <cell r="N75" t="str">
            <v>MWIFI</v>
          </cell>
          <cell r="O75" t="str">
            <v>BLR_ZONE1</v>
          </cell>
          <cell r="P75">
            <v>198913</v>
          </cell>
          <cell r="Q75" t="str">
            <v>Biswa Ranjan Behera</v>
          </cell>
          <cell r="R75" t="str">
            <v>RAM</v>
          </cell>
          <cell r="S75" t="str">
            <v>Biswa Ranjan Behera</v>
          </cell>
          <cell r="T75">
            <v>0.191</v>
          </cell>
          <cell r="U75">
            <v>0</v>
          </cell>
          <cell r="V75" t="str">
            <v>-</v>
          </cell>
          <cell r="Z75" t="str">
            <v>-</v>
          </cell>
          <cell r="AA75" t="str">
            <v>-</v>
          </cell>
          <cell r="AB75" t="str">
            <v>-</v>
          </cell>
          <cell r="AC75" t="str">
            <v>-</v>
          </cell>
          <cell r="AD75" t="str">
            <v>-</v>
          </cell>
          <cell r="AE75" t="str">
            <v>-</v>
          </cell>
          <cell r="AF75" t="str">
            <v>-</v>
          </cell>
          <cell r="AG75" t="str">
            <v>-</v>
          </cell>
          <cell r="AH75" t="str">
            <v>--</v>
          </cell>
        </row>
        <row r="76">
          <cell r="A76">
            <v>9092850</v>
          </cell>
          <cell r="B76" t="str">
            <v>Zolostays Property Solutions Private Limited</v>
          </cell>
          <cell r="C76">
            <v>45092</v>
          </cell>
          <cell r="D76" t="str">
            <v>Bangalore</v>
          </cell>
          <cell r="E76" t="str">
            <v>MWIFI</v>
          </cell>
          <cell r="F76" t="str">
            <v>B2B</v>
          </cell>
          <cell r="G76" t="str">
            <v>Bangalore</v>
          </cell>
          <cell r="H76">
            <v>15375</v>
          </cell>
          <cell r="I76">
            <v>0.15375</v>
          </cell>
          <cell r="J76">
            <v>198913</v>
          </cell>
          <cell r="K76" t="str">
            <v>Zolostays Property Solutions Private Limited</v>
          </cell>
          <cell r="L76">
            <v>1945513</v>
          </cell>
          <cell r="M76" t="str">
            <v>Relationship</v>
          </cell>
          <cell r="N76" t="str">
            <v>MWIFI</v>
          </cell>
          <cell r="O76" t="str">
            <v>BLR_ZONE1</v>
          </cell>
          <cell r="P76">
            <v>198913</v>
          </cell>
          <cell r="Q76" t="str">
            <v>Biswa Ranjan Behera</v>
          </cell>
          <cell r="R76" t="str">
            <v>RAM</v>
          </cell>
          <cell r="S76" t="str">
            <v>Biswa Ranjan Behera</v>
          </cell>
          <cell r="T76">
            <v>0.1522</v>
          </cell>
          <cell r="U76">
            <v>0</v>
          </cell>
          <cell r="V76" t="str">
            <v>-</v>
          </cell>
          <cell r="Z76" t="str">
            <v>-</v>
          </cell>
          <cell r="AA76" t="str">
            <v>-</v>
          </cell>
          <cell r="AB76" t="str">
            <v>-</v>
          </cell>
          <cell r="AC76" t="str">
            <v>-</v>
          </cell>
          <cell r="AD76" t="str">
            <v>-</v>
          </cell>
          <cell r="AE76" t="str">
            <v>-</v>
          </cell>
          <cell r="AF76" t="str">
            <v>-</v>
          </cell>
          <cell r="AG76" t="str">
            <v>-</v>
          </cell>
          <cell r="AH76" t="str">
            <v>--</v>
          </cell>
        </row>
        <row r="77">
          <cell r="A77">
            <v>9093151</v>
          </cell>
          <cell r="B77" t="str">
            <v>Zolostays Property Solutions Private Limited</v>
          </cell>
          <cell r="C77">
            <v>45070</v>
          </cell>
          <cell r="D77" t="str">
            <v>Bangalore</v>
          </cell>
          <cell r="E77" t="str">
            <v>MWIFI</v>
          </cell>
          <cell r="F77" t="str">
            <v>B2B</v>
          </cell>
          <cell r="G77" t="str">
            <v>Bangalore</v>
          </cell>
          <cell r="H77">
            <v>12870</v>
          </cell>
          <cell r="I77">
            <v>0.12870000000000001</v>
          </cell>
          <cell r="J77">
            <v>198913</v>
          </cell>
          <cell r="K77" t="str">
            <v>Zolostays Property Solutions Private Limited</v>
          </cell>
          <cell r="L77">
            <v>1945513</v>
          </cell>
          <cell r="M77" t="str">
            <v>Relationship</v>
          </cell>
          <cell r="N77" t="str">
            <v>MWIFI</v>
          </cell>
          <cell r="O77" t="str">
            <v>BLR_ZONE1</v>
          </cell>
          <cell r="P77">
            <v>198913</v>
          </cell>
          <cell r="Q77" t="str">
            <v>Biswa Ranjan Behera</v>
          </cell>
          <cell r="R77" t="str">
            <v>RAM</v>
          </cell>
          <cell r="S77" t="str">
            <v>Biswa Ranjan Behera</v>
          </cell>
          <cell r="T77">
            <v>0.13335</v>
          </cell>
          <cell r="U77">
            <v>0</v>
          </cell>
          <cell r="V77" t="str">
            <v>-</v>
          </cell>
          <cell r="Z77" t="str">
            <v>-</v>
          </cell>
          <cell r="AA77" t="str">
            <v>-</v>
          </cell>
          <cell r="AB77" t="str">
            <v>-</v>
          </cell>
          <cell r="AC77" t="str">
            <v>-</v>
          </cell>
          <cell r="AD77" t="str">
            <v>-</v>
          </cell>
          <cell r="AE77" t="str">
            <v>-</v>
          </cell>
          <cell r="AF77" t="str">
            <v>-</v>
          </cell>
          <cell r="AG77" t="str">
            <v>-</v>
          </cell>
          <cell r="AH77" t="str">
            <v>--</v>
          </cell>
        </row>
        <row r="78">
          <cell r="A78">
            <v>9095829</v>
          </cell>
          <cell r="B78" t="str">
            <v>Zolostays Property Solutions Private Limited</v>
          </cell>
          <cell r="C78">
            <v>44716</v>
          </cell>
          <cell r="D78" t="str">
            <v>Bangalore</v>
          </cell>
          <cell r="E78" t="str">
            <v>MWIFI</v>
          </cell>
          <cell r="F78" t="str">
            <v>B2B</v>
          </cell>
          <cell r="G78" t="str">
            <v>Bangalore</v>
          </cell>
          <cell r="H78">
            <v>22525</v>
          </cell>
          <cell r="I78">
            <v>0.22525000000000001</v>
          </cell>
          <cell r="J78">
            <v>198913</v>
          </cell>
          <cell r="K78" t="str">
            <v>Zolostays Property Solutions Private Limited</v>
          </cell>
          <cell r="L78">
            <v>1945513</v>
          </cell>
          <cell r="M78" t="str">
            <v>Relationship</v>
          </cell>
          <cell r="N78" t="str">
            <v>MWIFI</v>
          </cell>
          <cell r="O78" t="str">
            <v>BLR_ZONE1</v>
          </cell>
          <cell r="P78">
            <v>198913</v>
          </cell>
          <cell r="Q78" t="str">
            <v>Biswa Ranjan Behera</v>
          </cell>
          <cell r="R78" t="str">
            <v>RAM</v>
          </cell>
          <cell r="S78" t="str">
            <v>Biswa Ranjan Behera</v>
          </cell>
          <cell r="T78">
            <v>0.22059999999999999</v>
          </cell>
          <cell r="U78">
            <v>0</v>
          </cell>
          <cell r="V78" t="str">
            <v>-</v>
          </cell>
          <cell r="Z78" t="str">
            <v>-</v>
          </cell>
          <cell r="AA78" t="str">
            <v>-</v>
          </cell>
          <cell r="AB78" t="str">
            <v>-</v>
          </cell>
          <cell r="AC78" t="str">
            <v>-</v>
          </cell>
          <cell r="AD78" t="str">
            <v>-</v>
          </cell>
          <cell r="AE78" t="str">
            <v>-</v>
          </cell>
          <cell r="AF78" t="str">
            <v>-</v>
          </cell>
          <cell r="AG78" t="str">
            <v>-</v>
          </cell>
          <cell r="AH78" t="str">
            <v>--</v>
          </cell>
        </row>
        <row r="79">
          <cell r="A79">
            <v>9095962</v>
          </cell>
          <cell r="B79" t="str">
            <v>Zolostays Property Solutions Private Limited</v>
          </cell>
          <cell r="C79">
            <v>44721</v>
          </cell>
          <cell r="D79" t="str">
            <v>Bangalore</v>
          </cell>
          <cell r="E79" t="str">
            <v>MWIFI</v>
          </cell>
          <cell r="F79" t="str">
            <v>B2B</v>
          </cell>
          <cell r="G79" t="str">
            <v>Bangalore</v>
          </cell>
          <cell r="H79">
            <v>22040</v>
          </cell>
          <cell r="I79">
            <v>0.22040000000000001</v>
          </cell>
          <cell r="J79">
            <v>198913</v>
          </cell>
          <cell r="K79" t="str">
            <v>Zolostays Property Solutions Private Limited</v>
          </cell>
          <cell r="L79">
            <v>1945513</v>
          </cell>
          <cell r="M79" t="str">
            <v>Relationship</v>
          </cell>
          <cell r="N79" t="str">
            <v>MWIFI</v>
          </cell>
          <cell r="O79" t="str">
            <v>BLR_ZONE1</v>
          </cell>
          <cell r="P79">
            <v>198913</v>
          </cell>
          <cell r="Q79" t="str">
            <v>Biswa Ranjan Behera</v>
          </cell>
          <cell r="R79" t="str">
            <v>RAM</v>
          </cell>
          <cell r="S79" t="str">
            <v>Biswa Ranjan Behera</v>
          </cell>
          <cell r="T79">
            <v>0.21575</v>
          </cell>
          <cell r="U79">
            <v>0</v>
          </cell>
          <cell r="V79" t="str">
            <v>-</v>
          </cell>
          <cell r="Z79" t="str">
            <v>-</v>
          </cell>
          <cell r="AA79" t="str">
            <v>-</v>
          </cell>
          <cell r="AB79" t="str">
            <v>-</v>
          </cell>
          <cell r="AC79" t="str">
            <v>-</v>
          </cell>
          <cell r="AD79" t="str">
            <v>-</v>
          </cell>
          <cell r="AE79" t="str">
            <v>-</v>
          </cell>
          <cell r="AF79" t="str">
            <v>-</v>
          </cell>
          <cell r="AG79" t="str">
            <v>-</v>
          </cell>
          <cell r="AH79" t="str">
            <v>--</v>
          </cell>
        </row>
        <row r="80">
          <cell r="A80">
            <v>9096205</v>
          </cell>
          <cell r="B80" t="str">
            <v>Zolostays Property Solutions Private Limited</v>
          </cell>
          <cell r="C80">
            <v>44734</v>
          </cell>
          <cell r="D80" t="str">
            <v>Bangalore</v>
          </cell>
          <cell r="E80" t="str">
            <v>MWIFI</v>
          </cell>
          <cell r="F80" t="str">
            <v>B2B</v>
          </cell>
          <cell r="G80" t="str">
            <v>Bangalore</v>
          </cell>
          <cell r="H80">
            <v>7840</v>
          </cell>
          <cell r="I80">
            <v>7.8399999999999997E-2</v>
          </cell>
          <cell r="J80">
            <v>198913</v>
          </cell>
          <cell r="K80" t="str">
            <v>Zolostays Property Solutions Private Limited</v>
          </cell>
          <cell r="L80">
            <v>1945513</v>
          </cell>
          <cell r="M80" t="str">
            <v>Relationship</v>
          </cell>
          <cell r="N80" t="str">
            <v>MWIFI</v>
          </cell>
          <cell r="O80" t="str">
            <v>BLR_ZONE2</v>
          </cell>
          <cell r="P80">
            <v>198913</v>
          </cell>
          <cell r="Q80" t="str">
            <v>Biswa Ranjan Behera</v>
          </cell>
          <cell r="R80" t="str">
            <v>RAM</v>
          </cell>
          <cell r="S80" t="str">
            <v>Biswa Ranjan Behera</v>
          </cell>
          <cell r="T80">
            <v>7.5300000000000006E-2</v>
          </cell>
          <cell r="U80">
            <v>0</v>
          </cell>
          <cell r="V80" t="str">
            <v>-</v>
          </cell>
          <cell r="Z80" t="str">
            <v>-</v>
          </cell>
          <cell r="AA80" t="str">
            <v>-</v>
          </cell>
          <cell r="AB80" t="str">
            <v>-</v>
          </cell>
          <cell r="AC80" t="str">
            <v>-</v>
          </cell>
          <cell r="AD80" t="str">
            <v>-</v>
          </cell>
          <cell r="AE80" t="str">
            <v>-</v>
          </cell>
          <cell r="AF80" t="str">
            <v>-</v>
          </cell>
          <cell r="AG80" t="str">
            <v>-</v>
          </cell>
          <cell r="AH80" t="str">
            <v>--</v>
          </cell>
        </row>
        <row r="81">
          <cell r="A81">
            <v>9096206</v>
          </cell>
          <cell r="B81" t="str">
            <v>Zolostays Property Solutions Private Limited</v>
          </cell>
          <cell r="C81">
            <v>44805</v>
          </cell>
          <cell r="D81" t="str">
            <v>Bangalore</v>
          </cell>
          <cell r="E81" t="str">
            <v>MWIFI</v>
          </cell>
          <cell r="F81" t="str">
            <v>B2B</v>
          </cell>
          <cell r="G81" t="str">
            <v>Bangalore</v>
          </cell>
          <cell r="H81">
            <v>17830</v>
          </cell>
          <cell r="I81">
            <v>0.17829999999999999</v>
          </cell>
          <cell r="J81">
            <v>198913</v>
          </cell>
          <cell r="K81" t="str">
            <v>Zolostays Property Solutions Private Limited</v>
          </cell>
          <cell r="L81">
            <v>1945513</v>
          </cell>
          <cell r="M81" t="str">
            <v>Relationship</v>
          </cell>
          <cell r="N81" t="str">
            <v>MWIFI</v>
          </cell>
          <cell r="O81" t="str">
            <v>BLR_ZONE1</v>
          </cell>
          <cell r="P81">
            <v>198913</v>
          </cell>
          <cell r="Q81" t="str">
            <v>Biswa Ranjan Behera</v>
          </cell>
          <cell r="R81" t="str">
            <v>RAM</v>
          </cell>
          <cell r="S81" t="str">
            <v>Biswa Ranjan Behera</v>
          </cell>
          <cell r="T81">
            <v>0.17829999999999999</v>
          </cell>
          <cell r="U81">
            <v>0</v>
          </cell>
          <cell r="V81" t="str">
            <v>-</v>
          </cell>
          <cell r="Z81" t="str">
            <v>-</v>
          </cell>
          <cell r="AA81" t="str">
            <v>-</v>
          </cell>
          <cell r="AB81" t="str">
            <v>-</v>
          </cell>
          <cell r="AC81" t="str">
            <v>-</v>
          </cell>
          <cell r="AD81" t="str">
            <v>-</v>
          </cell>
          <cell r="AE81" t="str">
            <v>-</v>
          </cell>
          <cell r="AF81" t="str">
            <v>-</v>
          </cell>
          <cell r="AG81" t="str">
            <v>-</v>
          </cell>
          <cell r="AH81" t="str">
            <v>--</v>
          </cell>
        </row>
        <row r="82">
          <cell r="A82">
            <v>9096207</v>
          </cell>
          <cell r="B82" t="str">
            <v>Zolostays Property Solutions Private Limited</v>
          </cell>
          <cell r="C82">
            <v>44818</v>
          </cell>
          <cell r="D82" t="str">
            <v>Bangalore</v>
          </cell>
          <cell r="E82" t="str">
            <v>MWIFI</v>
          </cell>
          <cell r="F82" t="str">
            <v>B2B</v>
          </cell>
          <cell r="G82" t="str">
            <v>Bangalore</v>
          </cell>
          <cell r="H82">
            <v>17125</v>
          </cell>
          <cell r="I82">
            <v>0.17125000000000001</v>
          </cell>
          <cell r="J82">
            <v>198913</v>
          </cell>
          <cell r="K82" t="str">
            <v>Zolostays Property Solutions Private Limited</v>
          </cell>
          <cell r="L82">
            <v>1945513</v>
          </cell>
          <cell r="M82" t="str">
            <v>Relationship</v>
          </cell>
          <cell r="N82" t="str">
            <v>MWIFI</v>
          </cell>
          <cell r="O82" t="str">
            <v>BLR_ZONE2</v>
          </cell>
          <cell r="P82">
            <v>198913</v>
          </cell>
          <cell r="Q82" t="str">
            <v>Biswa Ranjan Behera</v>
          </cell>
          <cell r="R82" t="str">
            <v>RAM</v>
          </cell>
          <cell r="S82" t="str">
            <v>Biswa Ranjan Behera</v>
          </cell>
          <cell r="T82">
            <v>0.16505</v>
          </cell>
          <cell r="U82">
            <v>0</v>
          </cell>
          <cell r="V82" t="str">
            <v>-</v>
          </cell>
          <cell r="Z82" t="str">
            <v>-</v>
          </cell>
          <cell r="AA82" t="str">
            <v>-</v>
          </cell>
          <cell r="AB82" t="str">
            <v>-</v>
          </cell>
          <cell r="AC82" t="str">
            <v>-</v>
          </cell>
          <cell r="AD82" t="str">
            <v>-</v>
          </cell>
          <cell r="AE82" t="str">
            <v>-</v>
          </cell>
          <cell r="AF82" t="str">
            <v>-</v>
          </cell>
          <cell r="AG82" t="str">
            <v>-</v>
          </cell>
          <cell r="AH82" t="str">
            <v>--</v>
          </cell>
        </row>
        <row r="83">
          <cell r="A83">
            <v>9096208</v>
          </cell>
          <cell r="B83" t="str">
            <v>Zolostays Property Solutions Private Limited</v>
          </cell>
          <cell r="C83">
            <v>44734</v>
          </cell>
          <cell r="D83" t="str">
            <v>Bangalore</v>
          </cell>
          <cell r="E83" t="str">
            <v>MWIFI</v>
          </cell>
          <cell r="F83" t="str">
            <v>B2B</v>
          </cell>
          <cell r="G83" t="str">
            <v>Bangalore</v>
          </cell>
          <cell r="H83">
            <v>10465</v>
          </cell>
          <cell r="I83">
            <v>0.10465000000000001</v>
          </cell>
          <cell r="J83">
            <v>198913</v>
          </cell>
          <cell r="K83" t="str">
            <v>Zolostays Property Solutions Private Limited</v>
          </cell>
          <cell r="L83">
            <v>1945513</v>
          </cell>
          <cell r="M83" t="str">
            <v>Relationship</v>
          </cell>
          <cell r="N83" t="str">
            <v>MWIFI</v>
          </cell>
          <cell r="O83" t="str">
            <v>BLR_ZONE2</v>
          </cell>
          <cell r="P83">
            <v>198913</v>
          </cell>
          <cell r="Q83" t="str">
            <v>Biswa Ranjan Behera</v>
          </cell>
          <cell r="R83" t="str">
            <v>RAM</v>
          </cell>
          <cell r="S83" t="str">
            <v>Biswa Ranjan Behera</v>
          </cell>
          <cell r="T83">
            <v>0.1</v>
          </cell>
          <cell r="U83">
            <v>0</v>
          </cell>
          <cell r="V83" t="str">
            <v>-</v>
          </cell>
          <cell r="Z83" t="str">
            <v>-</v>
          </cell>
          <cell r="AA83" t="str">
            <v>-</v>
          </cell>
          <cell r="AB83" t="str">
            <v>-</v>
          </cell>
          <cell r="AC83" t="str">
            <v>-</v>
          </cell>
          <cell r="AD83" t="str">
            <v>-</v>
          </cell>
          <cell r="AE83" t="str">
            <v>-</v>
          </cell>
          <cell r="AF83" t="str">
            <v>-</v>
          </cell>
          <cell r="AG83" t="str">
            <v>-</v>
          </cell>
          <cell r="AH83" t="str">
            <v>--</v>
          </cell>
        </row>
        <row r="84">
          <cell r="A84">
            <v>9096209</v>
          </cell>
          <cell r="B84" t="str">
            <v>Zolostays Property Solutions Private Limited</v>
          </cell>
          <cell r="C84">
            <v>44739</v>
          </cell>
          <cell r="D84" t="str">
            <v>Bangalore</v>
          </cell>
          <cell r="E84" t="str">
            <v>MWIFI</v>
          </cell>
          <cell r="F84" t="str">
            <v>B2B</v>
          </cell>
          <cell r="G84" t="str">
            <v>Bangalore</v>
          </cell>
          <cell r="H84">
            <v>30460</v>
          </cell>
          <cell r="I84">
            <v>0.30459999999999998</v>
          </cell>
          <cell r="J84">
            <v>198913</v>
          </cell>
          <cell r="K84" t="str">
            <v>Zolostays Property Solutions Private Limited</v>
          </cell>
          <cell r="L84">
            <v>1945513</v>
          </cell>
          <cell r="M84" t="str">
            <v>Relationship</v>
          </cell>
          <cell r="N84" t="str">
            <v>MWIFI</v>
          </cell>
          <cell r="O84" t="str">
            <v>BLR_ZONE1</v>
          </cell>
          <cell r="P84">
            <v>198913</v>
          </cell>
          <cell r="Q84" t="str">
            <v>Biswa Ranjan Behera</v>
          </cell>
          <cell r="R84" t="str">
            <v>RAM</v>
          </cell>
          <cell r="S84" t="str">
            <v>Biswa Ranjan Behera</v>
          </cell>
          <cell r="T84">
            <v>0.28444999999999998</v>
          </cell>
          <cell r="U84">
            <v>0</v>
          </cell>
          <cell r="V84" t="str">
            <v>-</v>
          </cell>
          <cell r="Z84" t="str">
            <v>-</v>
          </cell>
          <cell r="AA84" t="str">
            <v>-</v>
          </cell>
          <cell r="AB84" t="str">
            <v>-</v>
          </cell>
          <cell r="AC84" t="str">
            <v>-</v>
          </cell>
          <cell r="AD84" t="str">
            <v>-</v>
          </cell>
          <cell r="AE84" t="str">
            <v>-</v>
          </cell>
          <cell r="AF84" t="str">
            <v>-</v>
          </cell>
          <cell r="AG84" t="str">
            <v>-</v>
          </cell>
          <cell r="AH84" t="str">
            <v>--</v>
          </cell>
        </row>
        <row r="85">
          <cell r="A85">
            <v>9096251</v>
          </cell>
          <cell r="B85" t="str">
            <v>Zolostays Property Solutions Private Limited</v>
          </cell>
          <cell r="C85">
            <v>44799</v>
          </cell>
          <cell r="D85" t="str">
            <v>Hyderabad</v>
          </cell>
          <cell r="E85" t="str">
            <v>MWIFI</v>
          </cell>
          <cell r="F85" t="str">
            <v>B2B</v>
          </cell>
          <cell r="G85" t="str">
            <v>Hyderabad</v>
          </cell>
          <cell r="H85">
            <v>18130</v>
          </cell>
          <cell r="I85">
            <v>0.18129999999999999</v>
          </cell>
          <cell r="J85">
            <v>198913</v>
          </cell>
          <cell r="K85" t="str">
            <v>Zolostays Property Solutions Private Limited</v>
          </cell>
          <cell r="L85">
            <v>1945513</v>
          </cell>
          <cell r="M85" t="str">
            <v>Relationship</v>
          </cell>
          <cell r="N85" t="str">
            <v>MWIFI</v>
          </cell>
          <cell r="O85" t="str">
            <v>HYD_ZONE1</v>
          </cell>
          <cell r="P85">
            <v>198913</v>
          </cell>
          <cell r="Q85" t="str">
            <v>Biswa Ranjan Behera</v>
          </cell>
          <cell r="R85" t="str">
            <v>RAM</v>
          </cell>
          <cell r="S85" t="str">
            <v>Biswa Ranjan Behera</v>
          </cell>
          <cell r="T85">
            <v>0.17665</v>
          </cell>
          <cell r="U85">
            <v>0</v>
          </cell>
          <cell r="V85" t="str">
            <v>-</v>
          </cell>
          <cell r="Z85" t="str">
            <v>-</v>
          </cell>
          <cell r="AA85" t="str">
            <v>-</v>
          </cell>
          <cell r="AB85" t="str">
            <v>-</v>
          </cell>
          <cell r="AC85" t="str">
            <v>-</v>
          </cell>
          <cell r="AD85" t="str">
            <v>-</v>
          </cell>
          <cell r="AE85" t="str">
            <v>-</v>
          </cell>
          <cell r="AF85" t="str">
            <v>-</v>
          </cell>
          <cell r="AG85" t="str">
            <v>-</v>
          </cell>
          <cell r="AH85" t="str">
            <v>--</v>
          </cell>
        </row>
        <row r="86">
          <cell r="A86">
            <v>9096253</v>
          </cell>
          <cell r="B86" t="str">
            <v>Zolostays Property Solutions Private Limited</v>
          </cell>
          <cell r="C86">
            <v>44819</v>
          </cell>
          <cell r="D86" t="str">
            <v>Hyderabad</v>
          </cell>
          <cell r="E86" t="str">
            <v>MWIFI</v>
          </cell>
          <cell r="F86" t="str">
            <v>B2B</v>
          </cell>
          <cell r="G86" t="str">
            <v>Hyderabad</v>
          </cell>
          <cell r="H86">
            <v>17945</v>
          </cell>
          <cell r="I86">
            <v>0.17945</v>
          </cell>
          <cell r="J86">
            <v>198913</v>
          </cell>
          <cell r="K86" t="str">
            <v>Zolostays Property Solutions Private Limited</v>
          </cell>
          <cell r="L86">
            <v>1945513</v>
          </cell>
          <cell r="M86" t="str">
            <v>Relationship</v>
          </cell>
          <cell r="N86" t="str">
            <v>MWIFI</v>
          </cell>
          <cell r="O86" t="str">
            <v>HYD_ZONE1</v>
          </cell>
          <cell r="P86">
            <v>198913</v>
          </cell>
          <cell r="Q86" t="str">
            <v>Biswa Ranjan Behera</v>
          </cell>
          <cell r="R86" t="str">
            <v>RAM</v>
          </cell>
          <cell r="S86" t="str">
            <v>Biswa Ranjan Behera</v>
          </cell>
          <cell r="T86">
            <v>0.1779</v>
          </cell>
          <cell r="U86">
            <v>0</v>
          </cell>
          <cell r="V86" t="str">
            <v>-</v>
          </cell>
          <cell r="Z86" t="str">
            <v>-</v>
          </cell>
          <cell r="AA86" t="str">
            <v>-</v>
          </cell>
          <cell r="AB86" t="str">
            <v>-</v>
          </cell>
          <cell r="AC86" t="str">
            <v>-</v>
          </cell>
          <cell r="AD86" t="str">
            <v>-</v>
          </cell>
          <cell r="AE86" t="str">
            <v>-</v>
          </cell>
          <cell r="AF86" t="str">
            <v>-</v>
          </cell>
          <cell r="AG86" t="str">
            <v>-</v>
          </cell>
          <cell r="AH86" t="str">
            <v>--</v>
          </cell>
        </row>
        <row r="87">
          <cell r="A87">
            <v>9096254</v>
          </cell>
          <cell r="B87" t="str">
            <v>Zolostays Property Solutions Private Limited</v>
          </cell>
          <cell r="C87">
            <v>44834</v>
          </cell>
          <cell r="D87" t="str">
            <v>Hyderabad</v>
          </cell>
          <cell r="E87" t="str">
            <v>MWIFI</v>
          </cell>
          <cell r="F87" t="str">
            <v>B2B</v>
          </cell>
          <cell r="G87" t="str">
            <v>Hyderabad</v>
          </cell>
          <cell r="H87">
            <v>16605</v>
          </cell>
          <cell r="I87">
            <v>0.16605</v>
          </cell>
          <cell r="J87">
            <v>198913</v>
          </cell>
          <cell r="K87" t="str">
            <v>Zolostays Property Solutions Private Limited</v>
          </cell>
          <cell r="L87">
            <v>1945513</v>
          </cell>
          <cell r="M87" t="str">
            <v>Relationship</v>
          </cell>
          <cell r="N87" t="str">
            <v>MWIFI</v>
          </cell>
          <cell r="O87" t="str">
            <v>HYD_ZONE1</v>
          </cell>
          <cell r="P87">
            <v>198913</v>
          </cell>
          <cell r="Q87" t="str">
            <v>Biswa Ranjan Behera</v>
          </cell>
          <cell r="R87" t="str">
            <v>RAM</v>
          </cell>
          <cell r="S87" t="str">
            <v>Biswa Ranjan Behera</v>
          </cell>
          <cell r="T87">
            <v>0.1676</v>
          </cell>
          <cell r="U87">
            <v>0</v>
          </cell>
          <cell r="V87" t="str">
            <v>-</v>
          </cell>
          <cell r="Z87" t="str">
            <v>-</v>
          </cell>
          <cell r="AA87" t="str">
            <v>-</v>
          </cell>
          <cell r="AB87" t="str">
            <v>-</v>
          </cell>
          <cell r="AC87" t="str">
            <v>-</v>
          </cell>
          <cell r="AD87" t="str">
            <v>-</v>
          </cell>
          <cell r="AE87" t="str">
            <v>-</v>
          </cell>
          <cell r="AF87" t="str">
            <v>-</v>
          </cell>
          <cell r="AG87" t="str">
            <v>-</v>
          </cell>
          <cell r="AH87" t="str">
            <v>--</v>
          </cell>
        </row>
        <row r="88">
          <cell r="A88">
            <v>9096255</v>
          </cell>
          <cell r="B88" t="str">
            <v>Zolostays Property Solutions Private Limited</v>
          </cell>
          <cell r="C88">
            <v>44796</v>
          </cell>
          <cell r="D88" t="str">
            <v>Hyderabad</v>
          </cell>
          <cell r="E88" t="str">
            <v>MWIFI</v>
          </cell>
          <cell r="F88" t="str">
            <v>B2B</v>
          </cell>
          <cell r="G88" t="str">
            <v>Hyderabad</v>
          </cell>
          <cell r="H88">
            <v>19415</v>
          </cell>
          <cell r="I88">
            <v>0.19414999999999999</v>
          </cell>
          <cell r="J88">
            <v>198913</v>
          </cell>
          <cell r="K88" t="str">
            <v>Zolostays Property Solutions Private Limited</v>
          </cell>
          <cell r="L88">
            <v>1945513</v>
          </cell>
          <cell r="M88" t="str">
            <v>Relationship</v>
          </cell>
          <cell r="N88" t="str">
            <v>MWIFI</v>
          </cell>
          <cell r="O88" t="str">
            <v>HYD_ZONE1</v>
          </cell>
          <cell r="P88">
            <v>198913</v>
          </cell>
          <cell r="Q88" t="str">
            <v>Biswa Ranjan Behera</v>
          </cell>
          <cell r="R88" t="str">
            <v>RAM</v>
          </cell>
          <cell r="S88" t="str">
            <v>Biswa Ranjan Behera</v>
          </cell>
          <cell r="T88">
            <v>0.18795000000000001</v>
          </cell>
          <cell r="U88">
            <v>0</v>
          </cell>
          <cell r="V88" t="str">
            <v>-</v>
          </cell>
          <cell r="Z88" t="str">
            <v>-</v>
          </cell>
          <cell r="AA88" t="str">
            <v>-</v>
          </cell>
          <cell r="AB88" t="str">
            <v>-</v>
          </cell>
          <cell r="AC88" t="str">
            <v>-</v>
          </cell>
          <cell r="AD88" t="str">
            <v>-</v>
          </cell>
          <cell r="AE88" t="str">
            <v>-</v>
          </cell>
          <cell r="AF88" t="str">
            <v>-</v>
          </cell>
          <cell r="AG88" t="str">
            <v>-</v>
          </cell>
          <cell r="AH88" t="str">
            <v>--</v>
          </cell>
        </row>
        <row r="89">
          <cell r="A89">
            <v>9096256</v>
          </cell>
          <cell r="B89" t="str">
            <v>Zolostays Property Solutions Private Limited</v>
          </cell>
          <cell r="C89">
            <v>44806</v>
          </cell>
          <cell r="D89" t="str">
            <v>Hyderabad</v>
          </cell>
          <cell r="E89" t="str">
            <v>MWIFI</v>
          </cell>
          <cell r="F89" t="str">
            <v>B2B</v>
          </cell>
          <cell r="G89" t="str">
            <v>Hyderabad</v>
          </cell>
          <cell r="H89">
            <v>11725</v>
          </cell>
          <cell r="I89">
            <v>0.11724999999999999</v>
          </cell>
          <cell r="J89">
            <v>198913</v>
          </cell>
          <cell r="K89" t="str">
            <v>Zolostays Property Solutions Private Limited</v>
          </cell>
          <cell r="L89">
            <v>1945513</v>
          </cell>
          <cell r="M89" t="str">
            <v>Relationship</v>
          </cell>
          <cell r="N89" t="str">
            <v>MWIFI</v>
          </cell>
          <cell r="O89" t="str">
            <v>HYD_ZONE1</v>
          </cell>
          <cell r="P89">
            <v>198913</v>
          </cell>
          <cell r="Q89" t="str">
            <v>Biswa Ranjan Behera</v>
          </cell>
          <cell r="R89" t="str">
            <v>RAM</v>
          </cell>
          <cell r="S89" t="str">
            <v>Biswa Ranjan Behera</v>
          </cell>
          <cell r="T89">
            <v>0.12035</v>
          </cell>
          <cell r="U89">
            <v>0</v>
          </cell>
          <cell r="V89" t="str">
            <v>-</v>
          </cell>
          <cell r="Z89" t="str">
            <v>-</v>
          </cell>
          <cell r="AA89" t="str">
            <v>-</v>
          </cell>
          <cell r="AB89" t="str">
            <v>-</v>
          </cell>
          <cell r="AC89" t="str">
            <v>-</v>
          </cell>
          <cell r="AD89" t="str">
            <v>-</v>
          </cell>
          <cell r="AE89" t="str">
            <v>-</v>
          </cell>
          <cell r="AF89" t="str">
            <v>-</v>
          </cell>
          <cell r="AG89" t="str">
            <v>-</v>
          </cell>
          <cell r="AH89" t="str">
            <v>--</v>
          </cell>
        </row>
        <row r="90">
          <cell r="A90">
            <v>9096257</v>
          </cell>
          <cell r="B90" t="str">
            <v>Zolostays Property Solutions Private Limited</v>
          </cell>
          <cell r="C90">
            <v>44797</v>
          </cell>
          <cell r="D90" t="str">
            <v>Hyderabad</v>
          </cell>
          <cell r="E90" t="str">
            <v>MWIFI</v>
          </cell>
          <cell r="F90" t="str">
            <v>B2B</v>
          </cell>
          <cell r="G90" t="str">
            <v>Hyderabad</v>
          </cell>
          <cell r="H90">
            <v>17855</v>
          </cell>
          <cell r="I90">
            <v>0.17854999999999999</v>
          </cell>
          <cell r="J90">
            <v>198913</v>
          </cell>
          <cell r="K90" t="str">
            <v>Zolostays Property Solutions Private Limited</v>
          </cell>
          <cell r="L90">
            <v>1945513</v>
          </cell>
          <cell r="M90" t="str">
            <v>Relationship</v>
          </cell>
          <cell r="N90" t="str">
            <v>MWIFI</v>
          </cell>
          <cell r="O90" t="str">
            <v>HYD_ZONE1</v>
          </cell>
          <cell r="P90">
            <v>198913</v>
          </cell>
          <cell r="Q90" t="str">
            <v>Biswa Ranjan Behera</v>
          </cell>
          <cell r="R90" t="str">
            <v>RAM</v>
          </cell>
          <cell r="S90" t="str">
            <v>Biswa Ranjan Behera</v>
          </cell>
          <cell r="T90">
            <v>0.17235</v>
          </cell>
          <cell r="U90">
            <v>0</v>
          </cell>
          <cell r="V90" t="str">
            <v>-</v>
          </cell>
          <cell r="Z90" t="str">
            <v>-</v>
          </cell>
          <cell r="AA90" t="str">
            <v>-</v>
          </cell>
          <cell r="AB90" t="str">
            <v>-</v>
          </cell>
          <cell r="AC90" t="str">
            <v>-</v>
          </cell>
          <cell r="AD90" t="str">
            <v>-</v>
          </cell>
          <cell r="AE90" t="str">
            <v>-</v>
          </cell>
          <cell r="AF90" t="str">
            <v>-</v>
          </cell>
          <cell r="AG90" t="str">
            <v>-</v>
          </cell>
          <cell r="AH90" t="str">
            <v>--</v>
          </cell>
        </row>
        <row r="91">
          <cell r="A91">
            <v>9096258</v>
          </cell>
          <cell r="B91" t="str">
            <v>Zolostays Property Solutions Private Limited</v>
          </cell>
          <cell r="C91">
            <v>44799</v>
          </cell>
          <cell r="D91" t="str">
            <v>Hyderabad</v>
          </cell>
          <cell r="E91" t="str">
            <v>MWIFI</v>
          </cell>
          <cell r="F91" t="str">
            <v>B2B</v>
          </cell>
          <cell r="G91" t="str">
            <v>Hyderabad</v>
          </cell>
          <cell r="H91">
            <v>18440</v>
          </cell>
          <cell r="I91">
            <v>0.18440000000000001</v>
          </cell>
          <cell r="J91">
            <v>198913</v>
          </cell>
          <cell r="K91" t="str">
            <v>Zolostays Property Solutions Private Limited</v>
          </cell>
          <cell r="L91">
            <v>1945513</v>
          </cell>
          <cell r="M91" t="str">
            <v>Relationship</v>
          </cell>
          <cell r="N91" t="str">
            <v>MWIFI</v>
          </cell>
          <cell r="O91" t="str">
            <v>HYD_ZONE1</v>
          </cell>
          <cell r="P91">
            <v>198913</v>
          </cell>
          <cell r="Q91" t="str">
            <v>Biswa Ranjan Behera</v>
          </cell>
          <cell r="R91" t="str">
            <v>RAM</v>
          </cell>
          <cell r="S91" t="str">
            <v>Biswa Ranjan Behera</v>
          </cell>
          <cell r="T91">
            <v>0.1875</v>
          </cell>
          <cell r="U91">
            <v>0</v>
          </cell>
          <cell r="V91" t="str">
            <v>-</v>
          </cell>
          <cell r="Z91" t="str">
            <v>-</v>
          </cell>
          <cell r="AA91" t="str">
            <v>-</v>
          </cell>
          <cell r="AB91" t="str">
            <v>-</v>
          </cell>
          <cell r="AC91" t="str">
            <v>-</v>
          </cell>
          <cell r="AD91" t="str">
            <v>-</v>
          </cell>
          <cell r="AE91" t="str">
            <v>-</v>
          </cell>
          <cell r="AF91" t="str">
            <v>-</v>
          </cell>
          <cell r="AG91" t="str">
            <v>-</v>
          </cell>
          <cell r="AH91" t="str">
            <v>--</v>
          </cell>
        </row>
        <row r="92">
          <cell r="A92">
            <v>9096259</v>
          </cell>
          <cell r="B92" t="str">
            <v>Zolostays Property Solutions Private Limited</v>
          </cell>
          <cell r="C92">
            <v>44819</v>
          </cell>
          <cell r="D92" t="str">
            <v>Hyderabad</v>
          </cell>
          <cell r="E92" t="str">
            <v>MWIFI</v>
          </cell>
          <cell r="F92" t="str">
            <v>B2B</v>
          </cell>
          <cell r="G92" t="str">
            <v>Hyderabad</v>
          </cell>
          <cell r="H92">
            <v>16430</v>
          </cell>
          <cell r="I92">
            <v>0.1643</v>
          </cell>
          <cell r="J92">
            <v>198913</v>
          </cell>
          <cell r="K92" t="str">
            <v>Zolostays Property Solutions Private Limited</v>
          </cell>
          <cell r="L92">
            <v>1945513</v>
          </cell>
          <cell r="M92" t="str">
            <v>Relationship</v>
          </cell>
          <cell r="N92" t="str">
            <v>MWIFI</v>
          </cell>
          <cell r="O92" t="str">
            <v>HYD_ZONE1</v>
          </cell>
          <cell r="P92">
            <v>198913</v>
          </cell>
          <cell r="Q92" t="str">
            <v>Biswa Ranjan Behera</v>
          </cell>
          <cell r="R92" t="str">
            <v>RAM</v>
          </cell>
          <cell r="S92" t="str">
            <v>Biswa Ranjan Behera</v>
          </cell>
          <cell r="T92">
            <v>0.15654999999999999</v>
          </cell>
          <cell r="U92">
            <v>0</v>
          </cell>
          <cell r="V92" t="str">
            <v>-</v>
          </cell>
          <cell r="Z92" t="str">
            <v>-</v>
          </cell>
          <cell r="AA92" t="str">
            <v>-</v>
          </cell>
          <cell r="AB92" t="str">
            <v>-</v>
          </cell>
          <cell r="AC92" t="str">
            <v>-</v>
          </cell>
          <cell r="AD92" t="str">
            <v>-</v>
          </cell>
          <cell r="AE92" t="str">
            <v>-</v>
          </cell>
          <cell r="AF92" t="str">
            <v>-</v>
          </cell>
          <cell r="AG92" t="str">
            <v>-</v>
          </cell>
          <cell r="AH92" t="str">
            <v>--</v>
          </cell>
        </row>
        <row r="93">
          <cell r="A93">
            <v>9096499</v>
          </cell>
          <cell r="B93" t="str">
            <v>Zolostays Property Solutions Private Limited</v>
          </cell>
          <cell r="C93">
            <v>44811</v>
          </cell>
          <cell r="D93" t="str">
            <v>Hyderabad</v>
          </cell>
          <cell r="E93" t="str">
            <v>MWIFI</v>
          </cell>
          <cell r="F93" t="str">
            <v>B2B</v>
          </cell>
          <cell r="G93" t="str">
            <v>Hyderabad</v>
          </cell>
          <cell r="H93">
            <v>11720</v>
          </cell>
          <cell r="I93">
            <v>0.1172</v>
          </cell>
          <cell r="J93">
            <v>198913</v>
          </cell>
          <cell r="K93" t="str">
            <v>Zolostays Property Solutions Private Limited</v>
          </cell>
          <cell r="L93">
            <v>1945513</v>
          </cell>
          <cell r="M93" t="str">
            <v>Relationship</v>
          </cell>
          <cell r="N93" t="str">
            <v>MWIFI</v>
          </cell>
          <cell r="O93" t="str">
            <v>HYD_ZONE1</v>
          </cell>
          <cell r="P93">
            <v>198913</v>
          </cell>
          <cell r="Q93" t="str">
            <v>Biswa Ranjan Behera</v>
          </cell>
          <cell r="R93" t="str">
            <v>RAM</v>
          </cell>
          <cell r="S93" t="str">
            <v>Biswa Ranjan Behera</v>
          </cell>
          <cell r="T93">
            <v>0.1234</v>
          </cell>
          <cell r="U93">
            <v>0</v>
          </cell>
          <cell r="V93" t="str">
            <v>-</v>
          </cell>
          <cell r="Z93" t="str">
            <v>-</v>
          </cell>
          <cell r="AA93" t="str">
            <v>-</v>
          </cell>
          <cell r="AB93" t="str">
            <v>-</v>
          </cell>
          <cell r="AC93" t="str">
            <v>-</v>
          </cell>
          <cell r="AD93" t="str">
            <v>-</v>
          </cell>
          <cell r="AE93" t="str">
            <v>-</v>
          </cell>
          <cell r="AF93" t="str">
            <v>-</v>
          </cell>
          <cell r="AG93" t="str">
            <v>-</v>
          </cell>
          <cell r="AH93" t="str">
            <v>--</v>
          </cell>
        </row>
        <row r="94">
          <cell r="A94">
            <v>9096500</v>
          </cell>
          <cell r="B94" t="str">
            <v>Zolostays Property Solutions Private Limited</v>
          </cell>
          <cell r="C94">
            <v>44840</v>
          </cell>
          <cell r="D94" t="str">
            <v>Hyderabad</v>
          </cell>
          <cell r="E94" t="str">
            <v>MWIFI</v>
          </cell>
          <cell r="F94" t="str">
            <v>B2B</v>
          </cell>
          <cell r="G94" t="str">
            <v>Hyderabad</v>
          </cell>
          <cell r="H94">
            <v>13765</v>
          </cell>
          <cell r="I94">
            <v>0.13764999999999999</v>
          </cell>
          <cell r="J94">
            <v>198913</v>
          </cell>
          <cell r="K94" t="str">
            <v>Zolostays Property Solutions Private Limited</v>
          </cell>
          <cell r="L94">
            <v>1945513</v>
          </cell>
          <cell r="M94" t="str">
            <v>Relationship</v>
          </cell>
          <cell r="N94" t="str">
            <v>MWIFI</v>
          </cell>
          <cell r="O94" t="str">
            <v>HYD_ZONE1</v>
          </cell>
          <cell r="P94">
            <v>198913</v>
          </cell>
          <cell r="Q94" t="str">
            <v>Biswa Ranjan Behera</v>
          </cell>
          <cell r="R94" t="str">
            <v>RAM</v>
          </cell>
          <cell r="S94" t="str">
            <v>Biswa Ranjan Behera</v>
          </cell>
          <cell r="T94">
            <v>0.13145000000000001</v>
          </cell>
          <cell r="U94">
            <v>0</v>
          </cell>
          <cell r="V94" t="str">
            <v>-</v>
          </cell>
          <cell r="Z94" t="str">
            <v>-</v>
          </cell>
          <cell r="AA94" t="str">
            <v>-</v>
          </cell>
          <cell r="AB94" t="str">
            <v>-</v>
          </cell>
          <cell r="AC94" t="str">
            <v>-</v>
          </cell>
          <cell r="AD94" t="str">
            <v>-</v>
          </cell>
          <cell r="AE94" t="str">
            <v>-</v>
          </cell>
          <cell r="AF94" t="str">
            <v>-</v>
          </cell>
          <cell r="AG94" t="str">
            <v>-</v>
          </cell>
          <cell r="AH94" t="str">
            <v>--</v>
          </cell>
        </row>
        <row r="95">
          <cell r="A95">
            <v>9096501</v>
          </cell>
          <cell r="B95" t="str">
            <v>Zolostays Property Solutions Private Limited</v>
          </cell>
          <cell r="C95">
            <v>44840</v>
          </cell>
          <cell r="D95" t="str">
            <v>Hyderabad</v>
          </cell>
          <cell r="E95" t="str">
            <v>MWIFI</v>
          </cell>
          <cell r="F95" t="str">
            <v>B2B</v>
          </cell>
          <cell r="G95" t="str">
            <v>Hyderabad</v>
          </cell>
          <cell r="H95">
            <v>7910</v>
          </cell>
          <cell r="I95">
            <v>7.9100000000000004E-2</v>
          </cell>
          <cell r="J95">
            <v>198913</v>
          </cell>
          <cell r="K95" t="str">
            <v>Zolostays Property Solutions Private Limited</v>
          </cell>
          <cell r="L95">
            <v>1945513</v>
          </cell>
          <cell r="M95" t="str">
            <v>Relationship</v>
          </cell>
          <cell r="N95" t="str">
            <v>MWIFI</v>
          </cell>
          <cell r="O95" t="str">
            <v>HYD_ZONE1</v>
          </cell>
          <cell r="P95">
            <v>198913</v>
          </cell>
          <cell r="Q95" t="str">
            <v>Biswa Ranjan Behera</v>
          </cell>
          <cell r="R95" t="str">
            <v>RAM</v>
          </cell>
          <cell r="S95" t="str">
            <v>Biswa Ranjan Behera</v>
          </cell>
          <cell r="T95">
            <v>8.0649999999999999E-2</v>
          </cell>
          <cell r="U95">
            <v>0</v>
          </cell>
          <cell r="V95" t="str">
            <v>-</v>
          </cell>
          <cell r="Z95" t="str">
            <v>-</v>
          </cell>
          <cell r="AA95" t="str">
            <v>-</v>
          </cell>
          <cell r="AB95" t="str">
            <v>-</v>
          </cell>
          <cell r="AC95" t="str">
            <v>-</v>
          </cell>
          <cell r="AD95" t="str">
            <v>-</v>
          </cell>
          <cell r="AE95" t="str">
            <v>-</v>
          </cell>
          <cell r="AF95" t="str">
            <v>-</v>
          </cell>
          <cell r="AG95" t="str">
            <v>-</v>
          </cell>
          <cell r="AH95" t="str">
            <v>--</v>
          </cell>
        </row>
        <row r="96">
          <cell r="A96">
            <v>9096502</v>
          </cell>
          <cell r="B96" t="str">
            <v>Zolostays Property Solutions Private Limited</v>
          </cell>
          <cell r="C96">
            <v>44736</v>
          </cell>
          <cell r="D96" t="str">
            <v>Hyderabad</v>
          </cell>
          <cell r="E96" t="str">
            <v>MWIFI</v>
          </cell>
          <cell r="F96" t="str">
            <v>B2B</v>
          </cell>
          <cell r="G96" t="str">
            <v>Hyderabad</v>
          </cell>
          <cell r="H96">
            <v>27045</v>
          </cell>
          <cell r="I96">
            <v>0.27045000000000002</v>
          </cell>
          <cell r="J96">
            <v>198913</v>
          </cell>
          <cell r="K96" t="str">
            <v>Zolostays Property Solutions Private Limited</v>
          </cell>
          <cell r="L96">
            <v>1945513</v>
          </cell>
          <cell r="M96" t="str">
            <v>Relationship</v>
          </cell>
          <cell r="N96" t="str">
            <v>MWIFI</v>
          </cell>
          <cell r="O96" t="str">
            <v>HYD_ZONE1</v>
          </cell>
          <cell r="P96">
            <v>198913</v>
          </cell>
          <cell r="Q96" t="str">
            <v>Biswa Ranjan Behera</v>
          </cell>
          <cell r="R96" t="str">
            <v>RAM</v>
          </cell>
          <cell r="S96" t="str">
            <v>Biswa Ranjan Behera</v>
          </cell>
          <cell r="T96">
            <v>0.28439999999999999</v>
          </cell>
          <cell r="U96">
            <v>0</v>
          </cell>
          <cell r="V96" t="str">
            <v>-</v>
          </cell>
          <cell r="Z96" t="str">
            <v>-</v>
          </cell>
          <cell r="AA96" t="str">
            <v>-</v>
          </cell>
          <cell r="AB96" t="str">
            <v>-</v>
          </cell>
          <cell r="AC96" t="str">
            <v>-</v>
          </cell>
          <cell r="AD96" t="str">
            <v>-</v>
          </cell>
          <cell r="AE96" t="str">
            <v>-</v>
          </cell>
          <cell r="AF96" t="str">
            <v>-</v>
          </cell>
          <cell r="AG96" t="str">
            <v>-</v>
          </cell>
          <cell r="AH96" t="str">
            <v>--</v>
          </cell>
        </row>
        <row r="97">
          <cell r="A97">
            <v>9096505</v>
          </cell>
          <cell r="B97" t="str">
            <v>Zolostays Property Solutions Private Limited</v>
          </cell>
          <cell r="C97">
            <v>44834</v>
          </cell>
          <cell r="D97" t="str">
            <v>Hyderabad</v>
          </cell>
          <cell r="E97" t="str">
            <v>MWIFI</v>
          </cell>
          <cell r="F97" t="str">
            <v>B2B</v>
          </cell>
          <cell r="G97" t="str">
            <v>Hyderabad</v>
          </cell>
          <cell r="H97">
            <v>8890</v>
          </cell>
          <cell r="I97">
            <v>8.8900000000000007E-2</v>
          </cell>
          <cell r="J97">
            <v>198913</v>
          </cell>
          <cell r="K97" t="str">
            <v>Zolostays Property Solutions Private Limited</v>
          </cell>
          <cell r="L97">
            <v>1945513</v>
          </cell>
          <cell r="M97" t="str">
            <v>Relationship</v>
          </cell>
          <cell r="N97" t="str">
            <v>MWIFI</v>
          </cell>
          <cell r="O97" t="str">
            <v>HYD_ZONE1</v>
          </cell>
          <cell r="P97">
            <v>198913</v>
          </cell>
          <cell r="Q97" t="str">
            <v>Biswa Ranjan Behera</v>
          </cell>
          <cell r="R97" t="str">
            <v>RAM</v>
          </cell>
          <cell r="S97" t="str">
            <v>Biswa Ranjan Behera</v>
          </cell>
          <cell r="T97">
            <v>9.0450000000000003E-2</v>
          </cell>
          <cell r="U97">
            <v>0</v>
          </cell>
          <cell r="V97" t="str">
            <v>-</v>
          </cell>
          <cell r="Z97" t="str">
            <v>-</v>
          </cell>
          <cell r="AA97" t="str">
            <v>-</v>
          </cell>
          <cell r="AB97" t="str">
            <v>-</v>
          </cell>
          <cell r="AC97" t="str">
            <v>-</v>
          </cell>
          <cell r="AD97" t="str">
            <v>-</v>
          </cell>
          <cell r="AE97" t="str">
            <v>-</v>
          </cell>
          <cell r="AF97" t="str">
            <v>-</v>
          </cell>
          <cell r="AG97" t="str">
            <v>-</v>
          </cell>
          <cell r="AH97" t="str">
            <v>--</v>
          </cell>
        </row>
        <row r="98">
          <cell r="A98">
            <v>9097577</v>
          </cell>
          <cell r="B98" t="str">
            <v>Zolostays Property Solutions Private Limited</v>
          </cell>
          <cell r="C98">
            <v>45083</v>
          </cell>
          <cell r="D98" t="str">
            <v>Bangalore</v>
          </cell>
          <cell r="E98" t="str">
            <v>MWIFI</v>
          </cell>
          <cell r="F98" t="str">
            <v>B2B</v>
          </cell>
          <cell r="G98" t="str">
            <v>Bangalore</v>
          </cell>
          <cell r="H98">
            <v>18765</v>
          </cell>
          <cell r="I98">
            <v>0.18765000000000001</v>
          </cell>
          <cell r="J98">
            <v>198913</v>
          </cell>
          <cell r="K98" t="str">
            <v>Zolostays Property Solutions Private Limited</v>
          </cell>
          <cell r="L98">
            <v>1945513</v>
          </cell>
          <cell r="M98" t="str">
            <v>Relationship</v>
          </cell>
          <cell r="N98" t="str">
            <v>MWIFI</v>
          </cell>
          <cell r="O98" t="str">
            <v>BLR_ZONE1</v>
          </cell>
          <cell r="P98">
            <v>198913</v>
          </cell>
          <cell r="Q98" t="str">
            <v>Biswa Ranjan Behera</v>
          </cell>
          <cell r="R98" t="str">
            <v>RAM</v>
          </cell>
          <cell r="S98" t="str">
            <v>Biswa Ranjan Behera</v>
          </cell>
          <cell r="T98">
            <v>0.183</v>
          </cell>
          <cell r="U98">
            <v>0</v>
          </cell>
          <cell r="V98" t="str">
            <v>-</v>
          </cell>
          <cell r="Z98" t="str">
            <v>-</v>
          </cell>
          <cell r="AA98" t="str">
            <v>-</v>
          </cell>
          <cell r="AB98" t="str">
            <v>-</v>
          </cell>
          <cell r="AC98" t="str">
            <v>-</v>
          </cell>
          <cell r="AD98" t="str">
            <v>-</v>
          </cell>
          <cell r="AE98" t="str">
            <v>-</v>
          </cell>
          <cell r="AF98" t="str">
            <v>-</v>
          </cell>
          <cell r="AG98" t="str">
            <v>-</v>
          </cell>
          <cell r="AH98" t="str">
            <v>--</v>
          </cell>
        </row>
        <row r="99">
          <cell r="A99">
            <v>9097578</v>
          </cell>
          <cell r="B99" t="str">
            <v>Zolostays Property Solutions Private Limited</v>
          </cell>
          <cell r="C99">
            <v>45090</v>
          </cell>
          <cell r="D99" t="str">
            <v>Bangalore</v>
          </cell>
          <cell r="E99" t="str">
            <v>MWIFI</v>
          </cell>
          <cell r="F99" t="str">
            <v>B2B</v>
          </cell>
          <cell r="G99" t="str">
            <v>Bangalore</v>
          </cell>
          <cell r="H99">
            <v>7205</v>
          </cell>
          <cell r="I99">
            <v>7.2050000000000003E-2</v>
          </cell>
          <cell r="J99">
            <v>198913</v>
          </cell>
          <cell r="K99" t="str">
            <v>Zolostays Property Solutions Private Limited</v>
          </cell>
          <cell r="L99">
            <v>1945513</v>
          </cell>
          <cell r="M99" t="str">
            <v>Relationship</v>
          </cell>
          <cell r="N99" t="str">
            <v>MWIFI</v>
          </cell>
          <cell r="O99" t="str">
            <v>BLR_ZONE1</v>
          </cell>
          <cell r="P99">
            <v>198913</v>
          </cell>
          <cell r="Q99" t="str">
            <v>Biswa Ranjan Behera</v>
          </cell>
          <cell r="R99" t="str">
            <v>RAM</v>
          </cell>
          <cell r="S99" t="str">
            <v>Biswa Ranjan Behera</v>
          </cell>
          <cell r="T99">
            <v>6.8949999999999997E-2</v>
          </cell>
          <cell r="U99">
            <v>0</v>
          </cell>
          <cell r="V99" t="str">
            <v>-</v>
          </cell>
          <cell r="Z99" t="str">
            <v>-</v>
          </cell>
          <cell r="AA99" t="str">
            <v>-</v>
          </cell>
          <cell r="AB99" t="str">
            <v>-</v>
          </cell>
          <cell r="AC99" t="str">
            <v>-</v>
          </cell>
          <cell r="AD99" t="str">
            <v>-</v>
          </cell>
          <cell r="AE99" t="str">
            <v>-</v>
          </cell>
          <cell r="AF99" t="str">
            <v>-</v>
          </cell>
          <cell r="AG99" t="str">
            <v>-</v>
          </cell>
          <cell r="AH99" t="str">
            <v>--</v>
          </cell>
        </row>
        <row r="100">
          <cell r="A100">
            <v>9098872</v>
          </cell>
          <cell r="B100" t="str">
            <v>Zolostays Property Solutions Private Limited</v>
          </cell>
          <cell r="C100">
            <v>44766</v>
          </cell>
          <cell r="D100" t="str">
            <v>Bangalore</v>
          </cell>
          <cell r="E100" t="str">
            <v>MWIFI</v>
          </cell>
          <cell r="F100" t="str">
            <v>B2B</v>
          </cell>
          <cell r="G100" t="str">
            <v>Bangalore</v>
          </cell>
          <cell r="H100">
            <v>18265</v>
          </cell>
          <cell r="I100">
            <v>0.18265000000000001</v>
          </cell>
          <cell r="J100">
            <v>198913</v>
          </cell>
          <cell r="K100" t="str">
            <v>Zolostays Property Solutions Private Limited</v>
          </cell>
          <cell r="L100">
            <v>1945513</v>
          </cell>
          <cell r="M100" t="str">
            <v>Relationship</v>
          </cell>
          <cell r="N100" t="str">
            <v>MWIFI</v>
          </cell>
          <cell r="O100" t="str">
            <v>BLR_ZONE1</v>
          </cell>
          <cell r="P100">
            <v>198913</v>
          </cell>
          <cell r="Q100" t="str">
            <v>Biswa Ranjan Behera</v>
          </cell>
          <cell r="R100" t="str">
            <v>RAM</v>
          </cell>
          <cell r="S100" t="str">
            <v>Biswa Ranjan Behera</v>
          </cell>
          <cell r="T100">
            <v>0.17960000000000001</v>
          </cell>
          <cell r="U100">
            <v>0</v>
          </cell>
          <cell r="V100" t="str">
            <v>-</v>
          </cell>
          <cell r="Z100" t="str">
            <v>-</v>
          </cell>
          <cell r="AA100" t="str">
            <v>-</v>
          </cell>
          <cell r="AB100" t="str">
            <v>-</v>
          </cell>
          <cell r="AC100" t="str">
            <v>-</v>
          </cell>
          <cell r="AD100" t="str">
            <v>-</v>
          </cell>
          <cell r="AE100" t="str">
            <v>-</v>
          </cell>
          <cell r="AF100" t="str">
            <v>-</v>
          </cell>
          <cell r="AG100" t="str">
            <v>-</v>
          </cell>
          <cell r="AH100" t="str">
            <v>--</v>
          </cell>
        </row>
        <row r="101">
          <cell r="A101">
            <v>9100147</v>
          </cell>
          <cell r="B101" t="str">
            <v>Zolostays Property Solutions Private Limited</v>
          </cell>
          <cell r="C101">
            <v>44790</v>
          </cell>
          <cell r="D101" t="str">
            <v>Hyderabad</v>
          </cell>
          <cell r="E101" t="str">
            <v>MWIFI</v>
          </cell>
          <cell r="F101" t="str">
            <v>B2B</v>
          </cell>
          <cell r="G101" t="str">
            <v>Hyderabad</v>
          </cell>
          <cell r="H101">
            <v>19290</v>
          </cell>
          <cell r="I101">
            <v>0.19289999999999999</v>
          </cell>
          <cell r="J101">
            <v>198913</v>
          </cell>
          <cell r="K101" t="str">
            <v>Zolostays Property Solutions Private Limited</v>
          </cell>
          <cell r="L101">
            <v>1945513</v>
          </cell>
          <cell r="M101" t="str">
            <v>Relationship</v>
          </cell>
          <cell r="N101" t="str">
            <v>MWIFI</v>
          </cell>
          <cell r="O101" t="str">
            <v>HYD_ZONE1</v>
          </cell>
          <cell r="P101">
            <v>198913</v>
          </cell>
          <cell r="Q101" t="str">
            <v>Biswa Ranjan Behera</v>
          </cell>
          <cell r="R101" t="str">
            <v>RAM</v>
          </cell>
          <cell r="S101" t="str">
            <v>Biswa Ranjan Behera</v>
          </cell>
          <cell r="T101">
            <v>0.19289999999999999</v>
          </cell>
          <cell r="U101">
            <v>0</v>
          </cell>
          <cell r="V101" t="str">
            <v>-</v>
          </cell>
          <cell r="Z101" t="str">
            <v>-</v>
          </cell>
          <cell r="AA101" t="str">
            <v>-</v>
          </cell>
          <cell r="AB101" t="str">
            <v>-</v>
          </cell>
          <cell r="AC101" t="str">
            <v>-</v>
          </cell>
          <cell r="AD101" t="str">
            <v>-</v>
          </cell>
          <cell r="AE101" t="str">
            <v>-</v>
          </cell>
          <cell r="AF101" t="str">
            <v>-</v>
          </cell>
          <cell r="AG101" t="str">
            <v>-</v>
          </cell>
          <cell r="AH101" t="str">
            <v>--</v>
          </cell>
        </row>
        <row r="102">
          <cell r="A102">
            <v>9100653</v>
          </cell>
          <cell r="B102" t="str">
            <v>Zolostays Property Solutions Private Limited</v>
          </cell>
          <cell r="C102">
            <v>44840</v>
          </cell>
          <cell r="D102" t="str">
            <v>Bangalore</v>
          </cell>
          <cell r="E102" t="str">
            <v>MWIFI</v>
          </cell>
          <cell r="F102" t="str">
            <v>B2B</v>
          </cell>
          <cell r="G102" t="str">
            <v>Bangalore</v>
          </cell>
          <cell r="H102">
            <v>7145</v>
          </cell>
          <cell r="I102">
            <v>7.145E-2</v>
          </cell>
          <cell r="J102">
            <v>198913</v>
          </cell>
          <cell r="K102" t="str">
            <v>Zolostays Property Solutions Private Limited</v>
          </cell>
          <cell r="L102">
            <v>1945513</v>
          </cell>
          <cell r="M102" t="str">
            <v>Relationship</v>
          </cell>
          <cell r="N102" t="str">
            <v>MWIFI</v>
          </cell>
          <cell r="O102" t="str">
            <v>BLR_ZONE2</v>
          </cell>
          <cell r="P102">
            <v>198913</v>
          </cell>
          <cell r="Q102" t="str">
            <v>Biswa Ranjan Behera</v>
          </cell>
          <cell r="R102" t="str">
            <v>RAM</v>
          </cell>
          <cell r="S102" t="str">
            <v>Biswa Ranjan Behera</v>
          </cell>
          <cell r="T102">
            <v>7.4550000000000005E-2</v>
          </cell>
          <cell r="U102">
            <v>0</v>
          </cell>
          <cell r="V102" t="str">
            <v>-</v>
          </cell>
          <cell r="Z102" t="str">
            <v>-</v>
          </cell>
          <cell r="AA102" t="str">
            <v>-</v>
          </cell>
          <cell r="AB102" t="str">
            <v>-</v>
          </cell>
          <cell r="AC102" t="str">
            <v>-</v>
          </cell>
          <cell r="AD102" t="str">
            <v>-</v>
          </cell>
          <cell r="AE102" t="str">
            <v>-</v>
          </cell>
          <cell r="AF102" t="str">
            <v>-</v>
          </cell>
          <cell r="AG102" t="str">
            <v>-</v>
          </cell>
          <cell r="AH102" t="str">
            <v>--</v>
          </cell>
        </row>
        <row r="103">
          <cell r="A103">
            <v>9100654</v>
          </cell>
          <cell r="B103" t="str">
            <v>Zolostays Property Solutions Private Limited</v>
          </cell>
          <cell r="C103">
            <v>44840</v>
          </cell>
          <cell r="D103" t="str">
            <v>Bangalore</v>
          </cell>
          <cell r="E103" t="str">
            <v>MWIFI</v>
          </cell>
          <cell r="F103" t="str">
            <v>B2B</v>
          </cell>
          <cell r="G103" t="str">
            <v>Bangalore</v>
          </cell>
          <cell r="H103">
            <v>6955</v>
          </cell>
          <cell r="I103">
            <v>6.9550000000000001E-2</v>
          </cell>
          <cell r="J103">
            <v>198913</v>
          </cell>
          <cell r="K103" t="str">
            <v>Zolostays Property Solutions Private Limited</v>
          </cell>
          <cell r="L103">
            <v>1945513</v>
          </cell>
          <cell r="M103" t="str">
            <v>Relationship</v>
          </cell>
          <cell r="N103" t="str">
            <v>MWIFI</v>
          </cell>
          <cell r="O103" t="str">
            <v>BLR_ZONE2</v>
          </cell>
          <cell r="P103">
            <v>198913</v>
          </cell>
          <cell r="Q103" t="str">
            <v>Biswa Ranjan Behera</v>
          </cell>
          <cell r="R103" t="str">
            <v>RAM</v>
          </cell>
          <cell r="S103" t="str">
            <v>Biswa Ranjan Behera</v>
          </cell>
          <cell r="T103">
            <v>6.6449999999999995E-2</v>
          </cell>
          <cell r="U103">
            <v>0</v>
          </cell>
          <cell r="V103" t="str">
            <v>-</v>
          </cell>
          <cell r="Z103" t="str">
            <v>-</v>
          </cell>
          <cell r="AA103" t="str">
            <v>-</v>
          </cell>
          <cell r="AB103" t="str">
            <v>-</v>
          </cell>
          <cell r="AC103" t="str">
            <v>-</v>
          </cell>
          <cell r="AD103">
            <v>46097.5401851852</v>
          </cell>
          <cell r="AE103" t="str">
            <v>SR26035493643</v>
          </cell>
          <cell r="AF103" t="str">
            <v>Retained</v>
          </cell>
          <cell r="AG103" t="str">
            <v>-</v>
          </cell>
          <cell r="AH103" t="str">
            <v>Retained-</v>
          </cell>
        </row>
        <row r="104">
          <cell r="A104">
            <v>9101518</v>
          </cell>
          <cell r="B104" t="str">
            <v>Zolostays Property Solutions Private Limited</v>
          </cell>
          <cell r="C104">
            <v>44854</v>
          </cell>
          <cell r="D104" t="str">
            <v>Bangalore</v>
          </cell>
          <cell r="E104" t="str">
            <v>MWIFI</v>
          </cell>
          <cell r="F104" t="str">
            <v>B2B</v>
          </cell>
          <cell r="G104" t="str">
            <v>Bangalore</v>
          </cell>
          <cell r="H104">
            <v>19585</v>
          </cell>
          <cell r="I104">
            <v>0.19585</v>
          </cell>
          <cell r="J104">
            <v>198913</v>
          </cell>
          <cell r="K104" t="str">
            <v>Zolostays Property Solutions Private Limited</v>
          </cell>
          <cell r="L104">
            <v>1945513</v>
          </cell>
          <cell r="M104" t="str">
            <v>Relationship</v>
          </cell>
          <cell r="N104" t="str">
            <v>MWIFI</v>
          </cell>
          <cell r="O104" t="str">
            <v>BLR_ZONE1</v>
          </cell>
          <cell r="P104">
            <v>198913</v>
          </cell>
          <cell r="Q104" t="str">
            <v>Biswa Ranjan Behera</v>
          </cell>
          <cell r="R104" t="str">
            <v>RAM</v>
          </cell>
          <cell r="S104" t="str">
            <v>Biswa Ranjan Behera</v>
          </cell>
          <cell r="T104">
            <v>0.19885</v>
          </cell>
          <cell r="U104">
            <v>0</v>
          </cell>
          <cell r="V104" t="str">
            <v>-</v>
          </cell>
          <cell r="Z104" t="str">
            <v>-</v>
          </cell>
          <cell r="AA104" t="str">
            <v>-</v>
          </cell>
          <cell r="AB104" t="str">
            <v>-</v>
          </cell>
          <cell r="AC104" t="str">
            <v>-</v>
          </cell>
          <cell r="AD104" t="str">
            <v>-</v>
          </cell>
          <cell r="AE104" t="str">
            <v>-</v>
          </cell>
          <cell r="AF104" t="str">
            <v>-</v>
          </cell>
          <cell r="AG104" t="str">
            <v>-</v>
          </cell>
          <cell r="AH104" t="str">
            <v>--</v>
          </cell>
        </row>
        <row r="105">
          <cell r="A105">
            <v>9101519</v>
          </cell>
          <cell r="B105" t="str">
            <v>Zolostays Property Solutions Private Limited</v>
          </cell>
          <cell r="C105">
            <v>44826</v>
          </cell>
          <cell r="D105" t="str">
            <v>Bangalore</v>
          </cell>
          <cell r="E105" t="str">
            <v>MWIFI</v>
          </cell>
          <cell r="F105" t="str">
            <v>B2B</v>
          </cell>
          <cell r="G105" t="str">
            <v>Bangalore</v>
          </cell>
          <cell r="H105">
            <v>12095</v>
          </cell>
          <cell r="I105">
            <v>0.12095</v>
          </cell>
          <cell r="J105">
            <v>198913</v>
          </cell>
          <cell r="K105" t="str">
            <v>Zolostays Property Solutions Private Limited</v>
          </cell>
          <cell r="L105">
            <v>1945513</v>
          </cell>
          <cell r="M105" t="str">
            <v>Relationship</v>
          </cell>
          <cell r="N105" t="str">
            <v>MWIFI</v>
          </cell>
          <cell r="O105" t="str">
            <v>BLR_ZONE2</v>
          </cell>
          <cell r="P105">
            <v>198913</v>
          </cell>
          <cell r="Q105" t="str">
            <v>Biswa Ranjan Behera</v>
          </cell>
          <cell r="R105" t="str">
            <v>RAM</v>
          </cell>
          <cell r="S105" t="str">
            <v>Biswa Ranjan Behera</v>
          </cell>
          <cell r="T105">
            <v>0.12559999999999999</v>
          </cell>
          <cell r="U105">
            <v>0</v>
          </cell>
          <cell r="V105" t="str">
            <v>-</v>
          </cell>
          <cell r="Z105" t="str">
            <v>-</v>
          </cell>
          <cell r="AA105" t="str">
            <v>-</v>
          </cell>
          <cell r="AB105" t="str">
            <v>-</v>
          </cell>
          <cell r="AC105" t="str">
            <v>-</v>
          </cell>
          <cell r="AD105" t="str">
            <v>-</v>
          </cell>
          <cell r="AE105" t="str">
            <v>-</v>
          </cell>
          <cell r="AF105" t="str">
            <v>-</v>
          </cell>
          <cell r="AG105" t="str">
            <v>-</v>
          </cell>
          <cell r="AH105" t="str">
            <v>--</v>
          </cell>
        </row>
        <row r="106">
          <cell r="A106">
            <v>9101520</v>
          </cell>
          <cell r="B106" t="str">
            <v>Zolostays Property Solutions Private Limited</v>
          </cell>
          <cell r="C106">
            <v>44826</v>
          </cell>
          <cell r="D106" t="str">
            <v>Bangalore</v>
          </cell>
          <cell r="E106" t="str">
            <v>MWIFI</v>
          </cell>
          <cell r="F106" t="str">
            <v>B2B</v>
          </cell>
          <cell r="G106" t="str">
            <v>Bangalore</v>
          </cell>
          <cell r="H106">
            <v>12095</v>
          </cell>
          <cell r="I106">
            <v>0.12095</v>
          </cell>
          <cell r="J106">
            <v>198913</v>
          </cell>
          <cell r="K106" t="str">
            <v>Zolostays Property Solutions Private Limited</v>
          </cell>
          <cell r="L106">
            <v>1945513</v>
          </cell>
          <cell r="M106" t="str">
            <v>Relationship</v>
          </cell>
          <cell r="N106" t="str">
            <v>MWIFI</v>
          </cell>
          <cell r="O106" t="str">
            <v>BLR_ZONE2</v>
          </cell>
          <cell r="P106">
            <v>198913</v>
          </cell>
          <cell r="Q106" t="str">
            <v>Biswa Ranjan Behera</v>
          </cell>
          <cell r="R106" t="str">
            <v>RAM</v>
          </cell>
          <cell r="S106" t="str">
            <v>Biswa Ranjan Behera</v>
          </cell>
          <cell r="T106">
            <v>0.1225</v>
          </cell>
          <cell r="U106">
            <v>0</v>
          </cell>
          <cell r="V106" t="str">
            <v>-</v>
          </cell>
          <cell r="Z106" t="str">
            <v>-</v>
          </cell>
          <cell r="AA106" t="str">
            <v>-</v>
          </cell>
          <cell r="AB106" t="str">
            <v>-</v>
          </cell>
          <cell r="AC106" t="str">
            <v>-</v>
          </cell>
          <cell r="AD106" t="str">
            <v>-</v>
          </cell>
          <cell r="AE106" t="str">
            <v>-</v>
          </cell>
          <cell r="AF106" t="str">
            <v>-</v>
          </cell>
          <cell r="AG106" t="str">
            <v>-</v>
          </cell>
          <cell r="AH106" t="str">
            <v>--</v>
          </cell>
        </row>
        <row r="107">
          <cell r="A107">
            <v>9101521</v>
          </cell>
          <cell r="B107" t="str">
            <v>Zolostays Property Solutions Private Limited</v>
          </cell>
          <cell r="C107">
            <v>44940</v>
          </cell>
          <cell r="D107" t="str">
            <v>Bangalore</v>
          </cell>
          <cell r="E107" t="str">
            <v>MWIFI</v>
          </cell>
          <cell r="F107" t="str">
            <v>B2B</v>
          </cell>
          <cell r="G107" t="str">
            <v>Bangalore</v>
          </cell>
          <cell r="H107">
            <v>29130</v>
          </cell>
          <cell r="I107">
            <v>0.2913</v>
          </cell>
          <cell r="J107">
            <v>198913</v>
          </cell>
          <cell r="K107" t="str">
            <v>Zolostays Property Solutions Private Limited</v>
          </cell>
          <cell r="L107">
            <v>1945513</v>
          </cell>
          <cell r="M107" t="str">
            <v>Relationship</v>
          </cell>
          <cell r="N107" t="str">
            <v>MWIFI</v>
          </cell>
          <cell r="O107" t="str">
            <v>BLR_ZONE1</v>
          </cell>
          <cell r="P107">
            <v>198913</v>
          </cell>
          <cell r="Q107" t="str">
            <v>Biswa Ranjan Behera</v>
          </cell>
          <cell r="R107" t="str">
            <v>RAM</v>
          </cell>
          <cell r="S107" t="str">
            <v>Biswa Ranjan Behera</v>
          </cell>
          <cell r="T107">
            <v>0.28975000000000001</v>
          </cell>
          <cell r="U107">
            <v>0</v>
          </cell>
          <cell r="V107" t="str">
            <v>-</v>
          </cell>
          <cell r="Z107" t="str">
            <v>-</v>
          </cell>
          <cell r="AA107" t="str">
            <v>-</v>
          </cell>
          <cell r="AB107" t="str">
            <v>-</v>
          </cell>
          <cell r="AC107" t="str">
            <v>-</v>
          </cell>
          <cell r="AD107" t="str">
            <v>-</v>
          </cell>
          <cell r="AE107" t="str">
            <v>-</v>
          </cell>
          <cell r="AF107" t="str">
            <v>-</v>
          </cell>
          <cell r="AG107" t="str">
            <v>-</v>
          </cell>
          <cell r="AH107" t="str">
            <v>--</v>
          </cell>
        </row>
        <row r="108">
          <cell r="A108">
            <v>9101523</v>
          </cell>
          <cell r="B108" t="str">
            <v>Zolostays Property Solutions Private Limited</v>
          </cell>
          <cell r="C108">
            <v>44898</v>
          </cell>
          <cell r="D108" t="str">
            <v>Bangalore</v>
          </cell>
          <cell r="E108" t="str">
            <v>MWIFI</v>
          </cell>
          <cell r="F108" t="str">
            <v>B2B</v>
          </cell>
          <cell r="G108" t="str">
            <v>Bangalore</v>
          </cell>
          <cell r="H108">
            <v>15310</v>
          </cell>
          <cell r="I108">
            <v>0.15310000000000001</v>
          </cell>
          <cell r="J108">
            <v>198913</v>
          </cell>
          <cell r="K108" t="str">
            <v>Zolostays Property Solutions Private Limited</v>
          </cell>
          <cell r="L108">
            <v>1945513</v>
          </cell>
          <cell r="M108" t="str">
            <v>Relationship</v>
          </cell>
          <cell r="N108" t="str">
            <v>MWIFI</v>
          </cell>
          <cell r="O108" t="str">
            <v>BLR_ZONE2</v>
          </cell>
          <cell r="P108">
            <v>198913</v>
          </cell>
          <cell r="Q108" t="str">
            <v>Biswa Ranjan Behera</v>
          </cell>
          <cell r="R108" t="str">
            <v>RAM</v>
          </cell>
          <cell r="S108" t="str">
            <v>Biswa Ranjan Behera</v>
          </cell>
          <cell r="T108">
            <v>0.15620000000000001</v>
          </cell>
          <cell r="U108">
            <v>0</v>
          </cell>
          <cell r="V108" t="str">
            <v>-</v>
          </cell>
          <cell r="Z108" t="str">
            <v>-</v>
          </cell>
          <cell r="AA108" t="str">
            <v>-</v>
          </cell>
          <cell r="AB108" t="str">
            <v>-</v>
          </cell>
          <cell r="AC108" t="str">
            <v>-</v>
          </cell>
          <cell r="AD108" t="str">
            <v>-</v>
          </cell>
          <cell r="AE108" t="str">
            <v>-</v>
          </cell>
          <cell r="AF108" t="str">
            <v>-</v>
          </cell>
          <cell r="AG108" t="str">
            <v>-</v>
          </cell>
          <cell r="AH108" t="str">
            <v>--</v>
          </cell>
        </row>
        <row r="109">
          <cell r="A109">
            <v>9101524</v>
          </cell>
          <cell r="B109" t="str">
            <v>Zolostays Property Solutions Private Limited</v>
          </cell>
          <cell r="C109">
            <v>44834</v>
          </cell>
          <cell r="D109" t="str">
            <v>Bangalore</v>
          </cell>
          <cell r="E109" t="str">
            <v>MWIFI</v>
          </cell>
          <cell r="F109" t="str">
            <v>B2B</v>
          </cell>
          <cell r="G109" t="str">
            <v>Bangalore</v>
          </cell>
          <cell r="H109">
            <v>17240</v>
          </cell>
          <cell r="I109">
            <v>0.1724</v>
          </cell>
          <cell r="J109">
            <v>198913</v>
          </cell>
          <cell r="K109" t="str">
            <v>Zolostays Property Solutions Private Limited</v>
          </cell>
          <cell r="L109">
            <v>1945513</v>
          </cell>
          <cell r="M109" t="str">
            <v>Relationship</v>
          </cell>
          <cell r="N109" t="str">
            <v>MWIFI</v>
          </cell>
          <cell r="O109" t="str">
            <v>BLR_ZONE2</v>
          </cell>
          <cell r="P109">
            <v>198913</v>
          </cell>
          <cell r="Q109" t="str">
            <v>Biswa Ranjan Behera</v>
          </cell>
          <cell r="R109" t="str">
            <v>RAM</v>
          </cell>
          <cell r="S109" t="str">
            <v>Biswa Ranjan Behera</v>
          </cell>
          <cell r="T109">
            <v>0.16325000000000001</v>
          </cell>
          <cell r="U109">
            <v>0</v>
          </cell>
          <cell r="V109" t="str">
            <v>-</v>
          </cell>
          <cell r="Z109" t="str">
            <v>-</v>
          </cell>
          <cell r="AA109" t="str">
            <v>-</v>
          </cell>
          <cell r="AB109" t="str">
            <v>-</v>
          </cell>
          <cell r="AC109" t="str">
            <v>-</v>
          </cell>
          <cell r="AD109" t="str">
            <v>-</v>
          </cell>
          <cell r="AE109" t="str">
            <v>-</v>
          </cell>
          <cell r="AF109" t="str">
            <v>-</v>
          </cell>
          <cell r="AG109" t="str">
            <v>-</v>
          </cell>
          <cell r="AH109" t="str">
            <v>--</v>
          </cell>
        </row>
        <row r="110">
          <cell r="A110">
            <v>9104292</v>
          </cell>
          <cell r="B110" t="str">
            <v>Zolostays Property Solutions Private Limited</v>
          </cell>
          <cell r="C110">
            <v>44876</v>
          </cell>
          <cell r="D110" t="str">
            <v>Bangalore</v>
          </cell>
          <cell r="E110" t="str">
            <v>MWIFI</v>
          </cell>
          <cell r="F110" t="str">
            <v>B2B</v>
          </cell>
          <cell r="G110" t="str">
            <v>Bangalore</v>
          </cell>
          <cell r="H110">
            <v>19620</v>
          </cell>
          <cell r="I110">
            <v>0.19620000000000001</v>
          </cell>
          <cell r="J110">
            <v>198913</v>
          </cell>
          <cell r="K110" t="str">
            <v>Zolostays Property Solutions Private Limited</v>
          </cell>
          <cell r="L110">
            <v>1945513</v>
          </cell>
          <cell r="M110" t="str">
            <v>Relationship</v>
          </cell>
          <cell r="N110" t="str">
            <v>MWIFI</v>
          </cell>
          <cell r="O110" t="str">
            <v>BLR_ZONE2</v>
          </cell>
          <cell r="P110">
            <v>198913</v>
          </cell>
          <cell r="Q110" t="str">
            <v>Biswa Ranjan Behera</v>
          </cell>
          <cell r="R110" t="str">
            <v>RAM</v>
          </cell>
          <cell r="S110" t="str">
            <v>Biswa Ranjan Behera</v>
          </cell>
          <cell r="T110">
            <v>0.20394999999999999</v>
          </cell>
          <cell r="U110">
            <v>0</v>
          </cell>
          <cell r="V110" t="str">
            <v>-</v>
          </cell>
          <cell r="Z110" t="str">
            <v>-</v>
          </cell>
          <cell r="AA110" t="str">
            <v>-</v>
          </cell>
          <cell r="AB110" t="str">
            <v>-</v>
          </cell>
          <cell r="AC110" t="str">
            <v>-</v>
          </cell>
          <cell r="AD110" t="str">
            <v>-</v>
          </cell>
          <cell r="AE110" t="str">
            <v>-</v>
          </cell>
          <cell r="AF110" t="str">
            <v>-</v>
          </cell>
          <cell r="AG110" t="str">
            <v>-</v>
          </cell>
          <cell r="AH110" t="str">
            <v>--</v>
          </cell>
        </row>
        <row r="111">
          <cell r="A111">
            <v>9104327</v>
          </cell>
          <cell r="B111" t="str">
            <v>Zolostays Property Solutions Private Limited</v>
          </cell>
          <cell r="C111">
            <v>45008</v>
          </cell>
          <cell r="D111" t="str">
            <v>Bangalore</v>
          </cell>
          <cell r="E111" t="str">
            <v>MWIFI</v>
          </cell>
          <cell r="F111" t="str">
            <v>B2B</v>
          </cell>
          <cell r="G111" t="str">
            <v>Bangalore</v>
          </cell>
          <cell r="H111">
            <v>11280</v>
          </cell>
          <cell r="I111">
            <v>0.1128</v>
          </cell>
          <cell r="J111">
            <v>198913</v>
          </cell>
          <cell r="K111" t="str">
            <v>Zolostays Property Solutions Private Limited</v>
          </cell>
          <cell r="L111">
            <v>1945513</v>
          </cell>
          <cell r="M111" t="str">
            <v>Relationship</v>
          </cell>
          <cell r="N111" t="str">
            <v>MWIFI</v>
          </cell>
          <cell r="O111" t="str">
            <v>BLR_ZONE2</v>
          </cell>
          <cell r="P111">
            <v>198913</v>
          </cell>
          <cell r="Q111" t="str">
            <v>Biswa Ranjan Behera</v>
          </cell>
          <cell r="R111" t="str">
            <v>RAM</v>
          </cell>
          <cell r="S111" t="str">
            <v>Biswa Ranjan Behera</v>
          </cell>
          <cell r="T111">
            <v>0.10815</v>
          </cell>
          <cell r="U111">
            <v>0</v>
          </cell>
          <cell r="V111" t="str">
            <v>-</v>
          </cell>
          <cell r="Z111" t="str">
            <v>-</v>
          </cell>
          <cell r="AA111" t="str">
            <v>-</v>
          </cell>
          <cell r="AB111" t="str">
            <v>-</v>
          </cell>
          <cell r="AC111" t="str">
            <v>-</v>
          </cell>
          <cell r="AD111" t="str">
            <v>-</v>
          </cell>
          <cell r="AE111" t="str">
            <v>-</v>
          </cell>
          <cell r="AF111" t="str">
            <v>-</v>
          </cell>
          <cell r="AG111" t="str">
            <v>-</v>
          </cell>
          <cell r="AH111" t="str">
            <v>--</v>
          </cell>
        </row>
        <row r="112">
          <cell r="A112">
            <v>9106226</v>
          </cell>
          <cell r="B112" t="str">
            <v>Zolostays Property Solutions Private Limited</v>
          </cell>
          <cell r="C112">
            <v>44928</v>
          </cell>
          <cell r="D112" t="str">
            <v>Bangalore</v>
          </cell>
          <cell r="E112" t="str">
            <v>MWIFI</v>
          </cell>
          <cell r="F112" t="str">
            <v>B2B</v>
          </cell>
          <cell r="G112" t="str">
            <v>Bangalore</v>
          </cell>
          <cell r="H112">
            <v>24830</v>
          </cell>
          <cell r="I112">
            <v>0.24829999999999999</v>
          </cell>
          <cell r="J112">
            <v>198913</v>
          </cell>
          <cell r="K112" t="str">
            <v>Zolostays Property Solutions Private Limited</v>
          </cell>
          <cell r="L112">
            <v>1945513</v>
          </cell>
          <cell r="M112" t="str">
            <v>Relationship</v>
          </cell>
          <cell r="N112" t="str">
            <v>MWIFI</v>
          </cell>
          <cell r="O112" t="str">
            <v>BLR_ZONE2</v>
          </cell>
          <cell r="P112">
            <v>198913</v>
          </cell>
          <cell r="Q112" t="str">
            <v>Biswa Ranjan Behera</v>
          </cell>
          <cell r="R112" t="str">
            <v>RAM</v>
          </cell>
          <cell r="S112" t="str">
            <v>Biswa Ranjan Behera</v>
          </cell>
          <cell r="T112">
            <v>0.24675</v>
          </cell>
          <cell r="U112">
            <v>0</v>
          </cell>
          <cell r="V112" t="str">
            <v>-</v>
          </cell>
          <cell r="Z112" t="str">
            <v>-</v>
          </cell>
          <cell r="AA112" t="str">
            <v>-</v>
          </cell>
          <cell r="AB112" t="str">
            <v>-</v>
          </cell>
          <cell r="AC112" t="str">
            <v>-</v>
          </cell>
          <cell r="AD112" t="str">
            <v>-</v>
          </cell>
          <cell r="AE112" t="str">
            <v>-</v>
          </cell>
          <cell r="AF112" t="str">
            <v>-</v>
          </cell>
          <cell r="AG112" t="str">
            <v>-</v>
          </cell>
          <cell r="AH112" t="str">
            <v>--</v>
          </cell>
        </row>
        <row r="113">
          <cell r="A113">
            <v>9106372</v>
          </cell>
          <cell r="B113" t="str">
            <v>Zolostays Property Solutions Private Limited</v>
          </cell>
          <cell r="C113">
            <v>45079</v>
          </cell>
          <cell r="D113" t="str">
            <v>Bangalore</v>
          </cell>
          <cell r="E113" t="str">
            <v>MWIFI</v>
          </cell>
          <cell r="F113" t="str">
            <v>B2B</v>
          </cell>
          <cell r="G113" t="str">
            <v>Bangalore</v>
          </cell>
          <cell r="H113">
            <v>31000</v>
          </cell>
          <cell r="I113">
            <v>0.31</v>
          </cell>
          <cell r="J113">
            <v>198913</v>
          </cell>
          <cell r="K113" t="str">
            <v>Zolostays Property Solutions Private Limited</v>
          </cell>
          <cell r="L113">
            <v>1945513</v>
          </cell>
          <cell r="M113" t="str">
            <v>Relationship</v>
          </cell>
          <cell r="N113" t="str">
            <v>MWIFI</v>
          </cell>
          <cell r="O113" t="str">
            <v>BLR_ZONE2</v>
          </cell>
          <cell r="P113">
            <v>198913</v>
          </cell>
          <cell r="Q113" t="str">
            <v>Biswa Ranjan Behera</v>
          </cell>
          <cell r="R113" t="str">
            <v>RAM</v>
          </cell>
          <cell r="S113" t="str">
            <v>Biswa Ranjan Behera</v>
          </cell>
          <cell r="T113">
            <v>0.31309999999999999</v>
          </cell>
          <cell r="U113">
            <v>0</v>
          </cell>
          <cell r="V113" t="str">
            <v>-</v>
          </cell>
          <cell r="Z113" t="str">
            <v>-</v>
          </cell>
          <cell r="AA113" t="str">
            <v>-</v>
          </cell>
          <cell r="AB113" t="str">
            <v>-</v>
          </cell>
          <cell r="AC113" t="str">
            <v>-</v>
          </cell>
          <cell r="AD113" t="str">
            <v>-</v>
          </cell>
          <cell r="AE113" t="str">
            <v>-</v>
          </cell>
          <cell r="AF113" t="str">
            <v>-</v>
          </cell>
          <cell r="AG113" t="str">
            <v>-</v>
          </cell>
          <cell r="AH113" t="str">
            <v>--</v>
          </cell>
        </row>
        <row r="114">
          <cell r="A114">
            <v>9107078</v>
          </cell>
          <cell r="B114" t="str">
            <v>Zolostays Property Solutions Private Limited</v>
          </cell>
          <cell r="C114">
            <v>44935</v>
          </cell>
          <cell r="D114" t="str">
            <v>Hyderabad</v>
          </cell>
          <cell r="E114" t="str">
            <v>MWIFI</v>
          </cell>
          <cell r="F114" t="str">
            <v>B2B</v>
          </cell>
          <cell r="G114" t="str">
            <v>Hyderabad</v>
          </cell>
          <cell r="H114">
            <v>16985</v>
          </cell>
          <cell r="I114">
            <v>0.16985</v>
          </cell>
          <cell r="J114">
            <v>198913</v>
          </cell>
          <cell r="K114" t="str">
            <v>Zolostays Property Solutions Private Limited</v>
          </cell>
          <cell r="L114">
            <v>1945513</v>
          </cell>
          <cell r="M114" t="str">
            <v>Relationship</v>
          </cell>
          <cell r="N114" t="str">
            <v>MWIFI</v>
          </cell>
          <cell r="O114" t="str">
            <v>HYD_ZONE1</v>
          </cell>
          <cell r="P114">
            <v>198913</v>
          </cell>
          <cell r="Q114" t="str">
            <v>Biswa Ranjan Behera</v>
          </cell>
          <cell r="R114" t="str">
            <v>RAM</v>
          </cell>
          <cell r="S114" t="str">
            <v>Biswa Ranjan Behera</v>
          </cell>
          <cell r="T114">
            <v>0.17915</v>
          </cell>
          <cell r="U114">
            <v>0</v>
          </cell>
          <cell r="V114" t="str">
            <v>-</v>
          </cell>
          <cell r="Z114" t="str">
            <v>-</v>
          </cell>
          <cell r="AA114" t="str">
            <v>-</v>
          </cell>
          <cell r="AB114" t="str">
            <v>-</v>
          </cell>
          <cell r="AC114" t="str">
            <v>-</v>
          </cell>
          <cell r="AD114" t="str">
            <v>-</v>
          </cell>
          <cell r="AE114" t="str">
            <v>-</v>
          </cell>
          <cell r="AF114" t="str">
            <v>-</v>
          </cell>
          <cell r="AG114" t="str">
            <v>-</v>
          </cell>
          <cell r="AH114" t="str">
            <v>--</v>
          </cell>
        </row>
        <row r="115">
          <cell r="A115">
            <v>9108432</v>
          </cell>
          <cell r="B115" t="str">
            <v>Zolostays Property Solutions Private Limited</v>
          </cell>
          <cell r="C115">
            <v>44995</v>
          </cell>
          <cell r="D115" t="str">
            <v>Bangalore</v>
          </cell>
          <cell r="E115" t="str">
            <v>MWIFI</v>
          </cell>
          <cell r="F115" t="str">
            <v>B2B</v>
          </cell>
          <cell r="G115" t="str">
            <v>Bangalore</v>
          </cell>
          <cell r="H115">
            <v>14550</v>
          </cell>
          <cell r="I115">
            <v>0.14549999999999999</v>
          </cell>
          <cell r="J115">
            <v>198913</v>
          </cell>
          <cell r="K115" t="str">
            <v>Zolostays Property Solutions Private Limited</v>
          </cell>
          <cell r="L115">
            <v>1945513</v>
          </cell>
          <cell r="M115" t="str">
            <v>Relationship</v>
          </cell>
          <cell r="N115" t="str">
            <v>MWIFI</v>
          </cell>
          <cell r="O115" t="str">
            <v>BLR_ZONE2</v>
          </cell>
          <cell r="P115">
            <v>198913</v>
          </cell>
          <cell r="Q115" t="str">
            <v>Biswa Ranjan Behera</v>
          </cell>
          <cell r="R115" t="str">
            <v>RAM</v>
          </cell>
          <cell r="S115" t="str">
            <v>Biswa Ranjan Behera</v>
          </cell>
          <cell r="T115">
            <v>0.16375000000000001</v>
          </cell>
          <cell r="U115">
            <v>0</v>
          </cell>
          <cell r="V115" t="str">
            <v>-</v>
          </cell>
          <cell r="Z115" t="str">
            <v>-</v>
          </cell>
          <cell r="AA115" t="str">
            <v>-</v>
          </cell>
          <cell r="AB115" t="str">
            <v>-</v>
          </cell>
          <cell r="AC115" t="str">
            <v>-</v>
          </cell>
          <cell r="AD115" t="str">
            <v>-</v>
          </cell>
          <cell r="AE115" t="str">
            <v>-</v>
          </cell>
          <cell r="AF115" t="str">
            <v>-</v>
          </cell>
          <cell r="AG115" t="str">
            <v>-</v>
          </cell>
          <cell r="AH115" t="str">
            <v>--</v>
          </cell>
        </row>
        <row r="116">
          <cell r="A116">
            <v>9108433</v>
          </cell>
          <cell r="B116" t="str">
            <v>Zolostays Property Solutions Private Limited</v>
          </cell>
          <cell r="C116">
            <v>44988</v>
          </cell>
          <cell r="D116" t="str">
            <v>Bangalore</v>
          </cell>
          <cell r="E116" t="str">
            <v>MWIFI</v>
          </cell>
          <cell r="F116" t="str">
            <v>B2B</v>
          </cell>
          <cell r="G116" t="str">
            <v>Bangalore</v>
          </cell>
          <cell r="H116">
            <v>19165</v>
          </cell>
          <cell r="I116">
            <v>0.19164999999999999</v>
          </cell>
          <cell r="J116">
            <v>198913</v>
          </cell>
          <cell r="K116" t="str">
            <v>Zolostays Property Solutions Private Limited</v>
          </cell>
          <cell r="L116">
            <v>1945513</v>
          </cell>
          <cell r="M116" t="str">
            <v>Relationship</v>
          </cell>
          <cell r="N116" t="str">
            <v>MWIFI</v>
          </cell>
          <cell r="O116" t="str">
            <v>BLR_ZONE1</v>
          </cell>
          <cell r="P116">
            <v>198913</v>
          </cell>
          <cell r="Q116" t="str">
            <v>Biswa Ranjan Behera</v>
          </cell>
          <cell r="R116" t="str">
            <v>RAM</v>
          </cell>
          <cell r="S116" t="str">
            <v>Biswa Ranjan Behera</v>
          </cell>
          <cell r="T116">
            <v>0.184</v>
          </cell>
          <cell r="U116">
            <v>0</v>
          </cell>
          <cell r="V116" t="str">
            <v>-</v>
          </cell>
          <cell r="Z116" t="str">
            <v>-</v>
          </cell>
          <cell r="AA116" t="str">
            <v>-</v>
          </cell>
          <cell r="AB116" t="str">
            <v>-</v>
          </cell>
          <cell r="AC116" t="str">
            <v>-</v>
          </cell>
          <cell r="AD116" t="str">
            <v>-</v>
          </cell>
          <cell r="AE116" t="str">
            <v>-</v>
          </cell>
          <cell r="AF116" t="str">
            <v>-</v>
          </cell>
          <cell r="AG116" t="str">
            <v>-</v>
          </cell>
          <cell r="AH116" t="str">
            <v>--</v>
          </cell>
        </row>
        <row r="117">
          <cell r="A117">
            <v>9108442</v>
          </cell>
          <cell r="B117" t="str">
            <v>Zolostays Property Solutions Private Limited</v>
          </cell>
          <cell r="C117">
            <v>44994</v>
          </cell>
          <cell r="D117" t="str">
            <v>Bangalore</v>
          </cell>
          <cell r="E117" t="str">
            <v>MWIFI</v>
          </cell>
          <cell r="F117" t="str">
            <v>B2B</v>
          </cell>
          <cell r="G117" t="str">
            <v>Bangalore</v>
          </cell>
          <cell r="H117">
            <v>21695</v>
          </cell>
          <cell r="I117">
            <v>0.21695</v>
          </cell>
          <cell r="J117">
            <v>198913</v>
          </cell>
          <cell r="K117" t="str">
            <v>Zolostays Property Solutions Private Limited</v>
          </cell>
          <cell r="L117">
            <v>1945513</v>
          </cell>
          <cell r="M117" t="str">
            <v>Relationship</v>
          </cell>
          <cell r="N117" t="str">
            <v>MWIFI</v>
          </cell>
          <cell r="O117" t="str">
            <v>BLR_ZONE1</v>
          </cell>
          <cell r="P117">
            <v>198913</v>
          </cell>
          <cell r="Q117" t="str">
            <v>Biswa Ranjan Behera</v>
          </cell>
          <cell r="R117" t="str">
            <v>RAM</v>
          </cell>
          <cell r="S117" t="str">
            <v>Biswa Ranjan Behera</v>
          </cell>
          <cell r="T117">
            <v>0.22925000000000001</v>
          </cell>
          <cell r="U117">
            <v>0</v>
          </cell>
          <cell r="V117" t="str">
            <v>-</v>
          </cell>
          <cell r="Z117" t="str">
            <v>-</v>
          </cell>
          <cell r="AA117" t="str">
            <v>-</v>
          </cell>
          <cell r="AB117" t="str">
            <v>-</v>
          </cell>
          <cell r="AC117" t="str">
            <v>-</v>
          </cell>
          <cell r="AD117" t="str">
            <v>-</v>
          </cell>
          <cell r="AE117" t="str">
            <v>-</v>
          </cell>
          <cell r="AF117" t="str">
            <v>-</v>
          </cell>
          <cell r="AG117" t="str">
            <v>-</v>
          </cell>
          <cell r="AH117" t="str">
            <v>--</v>
          </cell>
        </row>
        <row r="118">
          <cell r="A118">
            <v>9110237</v>
          </cell>
          <cell r="B118" t="str">
            <v>Zolostays Property Solutions Private Limited</v>
          </cell>
          <cell r="C118">
            <v>45000</v>
          </cell>
          <cell r="D118" t="str">
            <v>Bangalore</v>
          </cell>
          <cell r="E118" t="str">
            <v>MWIFI</v>
          </cell>
          <cell r="F118" t="str">
            <v>B2B</v>
          </cell>
          <cell r="G118" t="str">
            <v>Bangalore</v>
          </cell>
          <cell r="H118">
            <v>34685</v>
          </cell>
          <cell r="I118">
            <v>0.34684999999999999</v>
          </cell>
          <cell r="J118">
            <v>198913</v>
          </cell>
          <cell r="K118" t="str">
            <v>Zolostays Property Solutions Private Limited</v>
          </cell>
          <cell r="L118">
            <v>1945513</v>
          </cell>
          <cell r="M118" t="str">
            <v>Relationship</v>
          </cell>
          <cell r="N118" t="str">
            <v>MWIFI</v>
          </cell>
          <cell r="O118" t="str">
            <v>BLR_ZONE1</v>
          </cell>
          <cell r="P118">
            <v>198913</v>
          </cell>
          <cell r="Q118" t="str">
            <v>Biswa Ranjan Behera</v>
          </cell>
          <cell r="R118" t="str">
            <v>RAM</v>
          </cell>
          <cell r="S118" t="str">
            <v>Biswa Ranjan Behera</v>
          </cell>
          <cell r="T118">
            <v>0.35454999999999998</v>
          </cell>
          <cell r="U118">
            <v>0</v>
          </cell>
          <cell r="V118" t="str">
            <v>-</v>
          </cell>
          <cell r="Z118" t="str">
            <v>-</v>
          </cell>
          <cell r="AA118" t="str">
            <v>-</v>
          </cell>
          <cell r="AB118" t="str">
            <v>-</v>
          </cell>
          <cell r="AC118" t="str">
            <v>-</v>
          </cell>
          <cell r="AD118" t="str">
            <v>-</v>
          </cell>
          <cell r="AE118" t="str">
            <v>-</v>
          </cell>
          <cell r="AF118" t="str">
            <v>-</v>
          </cell>
          <cell r="AG118" t="str">
            <v>-</v>
          </cell>
          <cell r="AH118" t="str">
            <v>--</v>
          </cell>
        </row>
        <row r="119">
          <cell r="A119">
            <v>9110407</v>
          </cell>
          <cell r="B119" t="str">
            <v>Zolostays Property Solutions Private Limited</v>
          </cell>
          <cell r="C119">
            <v>45020</v>
          </cell>
          <cell r="D119" t="str">
            <v>Bangalore</v>
          </cell>
          <cell r="E119" t="str">
            <v>MWIFI</v>
          </cell>
          <cell r="F119" t="str">
            <v>B2B</v>
          </cell>
          <cell r="G119" t="str">
            <v>Bangalore</v>
          </cell>
          <cell r="H119">
            <v>23705</v>
          </cell>
          <cell r="I119">
            <v>0.23705000000000001</v>
          </cell>
          <cell r="J119">
            <v>198913</v>
          </cell>
          <cell r="K119" t="str">
            <v>Zolostays Property Solutions Private Limited</v>
          </cell>
          <cell r="L119">
            <v>1945513</v>
          </cell>
          <cell r="M119" t="str">
            <v>Relationship</v>
          </cell>
          <cell r="N119" t="str">
            <v>MWIFI</v>
          </cell>
          <cell r="O119" t="str">
            <v>BLR_ZONE1</v>
          </cell>
          <cell r="P119">
            <v>198913</v>
          </cell>
          <cell r="Q119" t="str">
            <v>Biswa Ranjan Behera</v>
          </cell>
          <cell r="R119" t="str">
            <v>RAM</v>
          </cell>
          <cell r="S119" t="str">
            <v>Biswa Ranjan Behera</v>
          </cell>
          <cell r="T119">
            <v>0.23085</v>
          </cell>
          <cell r="U119">
            <v>0</v>
          </cell>
          <cell r="V119" t="str">
            <v>-</v>
          </cell>
          <cell r="Z119" t="str">
            <v>-</v>
          </cell>
          <cell r="AA119" t="str">
            <v>-</v>
          </cell>
          <cell r="AB119" t="str">
            <v>-</v>
          </cell>
          <cell r="AC119" t="str">
            <v>-</v>
          </cell>
          <cell r="AD119" t="str">
            <v>-</v>
          </cell>
          <cell r="AE119" t="str">
            <v>-</v>
          </cell>
          <cell r="AF119" t="str">
            <v>-</v>
          </cell>
          <cell r="AG119" t="str">
            <v>-</v>
          </cell>
          <cell r="AH119" t="str">
            <v>--</v>
          </cell>
        </row>
        <row r="120">
          <cell r="A120">
            <v>9110408</v>
          </cell>
          <cell r="B120" t="str">
            <v>Zolostays Property Solutions Private Limited</v>
          </cell>
          <cell r="C120">
            <v>45030</v>
          </cell>
          <cell r="D120" t="str">
            <v>Bangalore</v>
          </cell>
          <cell r="E120" t="str">
            <v>MWIFI</v>
          </cell>
          <cell r="F120" t="str">
            <v>B2B</v>
          </cell>
          <cell r="G120" t="str">
            <v>Bangalore</v>
          </cell>
          <cell r="H120">
            <v>46780</v>
          </cell>
          <cell r="I120">
            <v>0.46779999999999999</v>
          </cell>
          <cell r="J120">
            <v>198913</v>
          </cell>
          <cell r="K120" t="str">
            <v>Zolostays Property Solutions Private Limited</v>
          </cell>
          <cell r="L120">
            <v>1945513</v>
          </cell>
          <cell r="M120" t="str">
            <v>Relationship</v>
          </cell>
          <cell r="N120" t="str">
            <v>MWIFI</v>
          </cell>
          <cell r="O120" t="str">
            <v>BLR_ZONE2</v>
          </cell>
          <cell r="P120">
            <v>198913</v>
          </cell>
          <cell r="Q120" t="str">
            <v>Biswa Ranjan Behera</v>
          </cell>
          <cell r="R120" t="str">
            <v>RAM</v>
          </cell>
          <cell r="S120" t="str">
            <v>Biswa Ranjan Behera</v>
          </cell>
          <cell r="T120">
            <v>0.4446</v>
          </cell>
          <cell r="U120">
            <v>0</v>
          </cell>
          <cell r="V120" t="str">
            <v>-</v>
          </cell>
          <cell r="Z120" t="str">
            <v>-</v>
          </cell>
          <cell r="AA120" t="str">
            <v>-</v>
          </cell>
          <cell r="AB120" t="str">
            <v>-</v>
          </cell>
          <cell r="AC120" t="str">
            <v>-</v>
          </cell>
          <cell r="AD120" t="str">
            <v>-</v>
          </cell>
          <cell r="AE120" t="str">
            <v>-</v>
          </cell>
          <cell r="AF120" t="str">
            <v>-</v>
          </cell>
          <cell r="AG120" t="str">
            <v>-</v>
          </cell>
          <cell r="AH120" t="str">
            <v>--</v>
          </cell>
        </row>
        <row r="121">
          <cell r="A121">
            <v>9110709</v>
          </cell>
          <cell r="B121" t="str">
            <v>Zolostays Property Solutions Private Limited</v>
          </cell>
          <cell r="C121">
            <v>45048</v>
          </cell>
          <cell r="D121" t="str">
            <v>Bangalore</v>
          </cell>
          <cell r="E121" t="str">
            <v>MWIFI</v>
          </cell>
          <cell r="F121" t="str">
            <v>B2B</v>
          </cell>
          <cell r="G121" t="str">
            <v>Bangalore</v>
          </cell>
          <cell r="H121">
            <v>11580</v>
          </cell>
          <cell r="I121">
            <v>0.1158</v>
          </cell>
          <cell r="J121">
            <v>198913</v>
          </cell>
          <cell r="K121" t="str">
            <v>Zolostays Property Solutions Private Limited</v>
          </cell>
          <cell r="L121">
            <v>1945513</v>
          </cell>
          <cell r="M121" t="str">
            <v>Relationship</v>
          </cell>
          <cell r="N121" t="str">
            <v>MWIFI</v>
          </cell>
          <cell r="O121" t="str">
            <v>BLR_ZONE2</v>
          </cell>
          <cell r="P121">
            <v>198913</v>
          </cell>
          <cell r="Q121" t="str">
            <v>Biswa Ranjan Behera</v>
          </cell>
          <cell r="R121" t="str">
            <v>RAM</v>
          </cell>
          <cell r="S121" t="str">
            <v>Biswa Ranjan Behera</v>
          </cell>
          <cell r="T121">
            <v>0.11890000000000001</v>
          </cell>
          <cell r="U121">
            <v>0</v>
          </cell>
          <cell r="V121" t="str">
            <v>-</v>
          </cell>
          <cell r="Z121" t="str">
            <v>-</v>
          </cell>
          <cell r="AA121" t="str">
            <v>-</v>
          </cell>
          <cell r="AB121" t="str">
            <v>-</v>
          </cell>
          <cell r="AC121" t="str">
            <v>-</v>
          </cell>
          <cell r="AD121" t="str">
            <v>-</v>
          </cell>
          <cell r="AE121" t="str">
            <v>-</v>
          </cell>
          <cell r="AF121" t="str">
            <v>-</v>
          </cell>
          <cell r="AG121" t="str">
            <v>-</v>
          </cell>
          <cell r="AH121" t="str">
            <v>--</v>
          </cell>
        </row>
        <row r="122">
          <cell r="A122">
            <v>9110712</v>
          </cell>
          <cell r="B122" t="str">
            <v>Zolostays Property Solutions Private Limited</v>
          </cell>
          <cell r="C122">
            <v>45051</v>
          </cell>
          <cell r="D122" t="str">
            <v>Bangalore</v>
          </cell>
          <cell r="E122" t="str">
            <v>MWIFI</v>
          </cell>
          <cell r="F122" t="str">
            <v>B2B</v>
          </cell>
          <cell r="G122" t="str">
            <v>Bangalore</v>
          </cell>
          <cell r="H122">
            <v>15150</v>
          </cell>
          <cell r="I122">
            <v>0.1515</v>
          </cell>
          <cell r="J122">
            <v>198913</v>
          </cell>
          <cell r="K122" t="str">
            <v>Zolostays Property Solutions Private Limited</v>
          </cell>
          <cell r="L122">
            <v>1945513</v>
          </cell>
          <cell r="M122" t="str">
            <v>Relationship</v>
          </cell>
          <cell r="N122" t="str">
            <v>MWIFI</v>
          </cell>
          <cell r="O122" t="str">
            <v>BLR_ZONE2</v>
          </cell>
          <cell r="P122">
            <v>198913</v>
          </cell>
          <cell r="Q122" t="str">
            <v>Biswa Ranjan Behera</v>
          </cell>
          <cell r="R122" t="str">
            <v>RAM</v>
          </cell>
          <cell r="S122" t="str">
            <v>Biswa Ranjan Behera</v>
          </cell>
          <cell r="T122">
            <v>0.15459999999999999</v>
          </cell>
          <cell r="U122">
            <v>0</v>
          </cell>
          <cell r="V122" t="str">
            <v>-</v>
          </cell>
          <cell r="Z122" t="str">
            <v>-</v>
          </cell>
          <cell r="AA122" t="str">
            <v>-</v>
          </cell>
          <cell r="AB122" t="str">
            <v>-</v>
          </cell>
          <cell r="AC122" t="str">
            <v>-</v>
          </cell>
          <cell r="AD122" t="str">
            <v>-</v>
          </cell>
          <cell r="AE122" t="str">
            <v>-</v>
          </cell>
          <cell r="AF122" t="str">
            <v>-</v>
          </cell>
          <cell r="AG122" t="str">
            <v>-</v>
          </cell>
          <cell r="AH122" t="str">
            <v>--</v>
          </cell>
        </row>
        <row r="123">
          <cell r="A123">
            <v>9110715</v>
          </cell>
          <cell r="B123" t="str">
            <v>Zolostays Property Solutions Private Limited</v>
          </cell>
          <cell r="C123">
            <v>45028</v>
          </cell>
          <cell r="D123" t="str">
            <v>Bangalore</v>
          </cell>
          <cell r="E123" t="str">
            <v>MWIFI</v>
          </cell>
          <cell r="F123" t="str">
            <v>B2B</v>
          </cell>
          <cell r="G123" t="str">
            <v>Bangalore</v>
          </cell>
          <cell r="H123">
            <v>17005</v>
          </cell>
          <cell r="I123">
            <v>0.17005000000000001</v>
          </cell>
          <cell r="J123">
            <v>198913</v>
          </cell>
          <cell r="K123" t="str">
            <v>Zolostays Property Solutions Private Limited</v>
          </cell>
          <cell r="L123">
            <v>1945513</v>
          </cell>
          <cell r="M123" t="str">
            <v>Relationship</v>
          </cell>
          <cell r="N123" t="str">
            <v>MWIFI</v>
          </cell>
          <cell r="O123" t="str">
            <v>BLR_ZONE2</v>
          </cell>
          <cell r="P123">
            <v>198913</v>
          </cell>
          <cell r="Q123" t="str">
            <v>Biswa Ranjan Behera</v>
          </cell>
          <cell r="R123" t="str">
            <v>RAM</v>
          </cell>
          <cell r="S123" t="str">
            <v>Biswa Ranjan Behera</v>
          </cell>
          <cell r="T123">
            <v>0.16694999999999999</v>
          </cell>
          <cell r="U123">
            <v>0</v>
          </cell>
          <cell r="V123" t="str">
            <v>-</v>
          </cell>
          <cell r="Z123" t="str">
            <v>-</v>
          </cell>
          <cell r="AA123" t="str">
            <v>-</v>
          </cell>
          <cell r="AB123" t="str">
            <v>-</v>
          </cell>
          <cell r="AC123" t="str">
            <v>-</v>
          </cell>
          <cell r="AD123" t="str">
            <v>-</v>
          </cell>
          <cell r="AE123" t="str">
            <v>-</v>
          </cell>
          <cell r="AF123" t="str">
            <v>-</v>
          </cell>
          <cell r="AG123" t="str">
            <v>-</v>
          </cell>
          <cell r="AH123" t="str">
            <v>--</v>
          </cell>
        </row>
        <row r="124">
          <cell r="A124">
            <v>9110717</v>
          </cell>
          <cell r="B124" t="str">
            <v>Zolostays Property Solutions Private Limited</v>
          </cell>
          <cell r="C124">
            <v>45034</v>
          </cell>
          <cell r="D124" t="str">
            <v>Bangalore</v>
          </cell>
          <cell r="E124" t="str">
            <v>MWIFI</v>
          </cell>
          <cell r="F124" t="str">
            <v>B2B</v>
          </cell>
          <cell r="G124" t="str">
            <v>Bangalore</v>
          </cell>
          <cell r="H124">
            <v>6105</v>
          </cell>
          <cell r="I124">
            <v>6.105E-2</v>
          </cell>
          <cell r="J124">
            <v>198913</v>
          </cell>
          <cell r="K124" t="str">
            <v>Zolostays Property Solutions Private Limited</v>
          </cell>
          <cell r="L124">
            <v>1945513</v>
          </cell>
          <cell r="M124" t="str">
            <v>Relationship</v>
          </cell>
          <cell r="N124" t="str">
            <v>MWIFI</v>
          </cell>
          <cell r="O124" t="str">
            <v>BLR_ZONE2</v>
          </cell>
          <cell r="P124">
            <v>198913</v>
          </cell>
          <cell r="Q124" t="str">
            <v>Biswa Ranjan Behera</v>
          </cell>
          <cell r="R124" t="str">
            <v>RAM</v>
          </cell>
          <cell r="S124" t="str">
            <v>Biswa Ranjan Behera</v>
          </cell>
          <cell r="T124">
            <v>6.105E-2</v>
          </cell>
          <cell r="U124">
            <v>0</v>
          </cell>
          <cell r="V124" t="str">
            <v>-</v>
          </cell>
          <cell r="Z124" t="str">
            <v>-</v>
          </cell>
          <cell r="AA124" t="str">
            <v>-</v>
          </cell>
          <cell r="AB124" t="str">
            <v>-</v>
          </cell>
          <cell r="AC124" t="str">
            <v>-</v>
          </cell>
          <cell r="AD124" t="str">
            <v>-</v>
          </cell>
          <cell r="AE124" t="str">
            <v>-</v>
          </cell>
          <cell r="AF124" t="str">
            <v>-</v>
          </cell>
          <cell r="AG124" t="str">
            <v>-</v>
          </cell>
          <cell r="AH124" t="str">
            <v>--</v>
          </cell>
        </row>
        <row r="125">
          <cell r="A125">
            <v>9110982</v>
          </cell>
          <cell r="B125" t="str">
            <v>Zolostays Property Solutions Private Limited</v>
          </cell>
          <cell r="C125">
            <v>45042</v>
          </cell>
          <cell r="D125" t="str">
            <v>Bangalore</v>
          </cell>
          <cell r="E125" t="str">
            <v>MWIFI</v>
          </cell>
          <cell r="F125" t="str">
            <v>B2B</v>
          </cell>
          <cell r="G125" t="str">
            <v>Bangalore</v>
          </cell>
          <cell r="H125">
            <v>7875</v>
          </cell>
          <cell r="I125">
            <v>7.8750000000000001E-2</v>
          </cell>
          <cell r="J125">
            <v>198913</v>
          </cell>
          <cell r="K125" t="str">
            <v>Zolostays Property Solutions Private Limited</v>
          </cell>
          <cell r="L125">
            <v>1945513</v>
          </cell>
          <cell r="M125" t="str">
            <v>Relationship</v>
          </cell>
          <cell r="N125" t="str">
            <v>MWIFI</v>
          </cell>
          <cell r="O125" t="str">
            <v>BLR_ZONE2</v>
          </cell>
          <cell r="P125">
            <v>198913</v>
          </cell>
          <cell r="Q125" t="str">
            <v>Biswa Ranjan Behera</v>
          </cell>
          <cell r="R125" t="str">
            <v>RAM</v>
          </cell>
          <cell r="S125" t="str">
            <v>Biswa Ranjan Behera</v>
          </cell>
          <cell r="T125">
            <v>8.6499999999999994E-2</v>
          </cell>
          <cell r="U125">
            <v>0</v>
          </cell>
          <cell r="V125" t="str">
            <v>-</v>
          </cell>
          <cell r="Z125" t="str">
            <v>-</v>
          </cell>
          <cell r="AA125" t="str">
            <v>-</v>
          </cell>
          <cell r="AB125" t="str">
            <v>-</v>
          </cell>
          <cell r="AC125" t="str">
            <v>-</v>
          </cell>
          <cell r="AD125" t="str">
            <v>-</v>
          </cell>
          <cell r="AE125" t="str">
            <v>-</v>
          </cell>
          <cell r="AF125" t="str">
            <v>-</v>
          </cell>
          <cell r="AG125" t="str">
            <v>-</v>
          </cell>
          <cell r="AH125" t="str">
            <v>--</v>
          </cell>
        </row>
        <row r="126">
          <cell r="A126">
            <v>9111846</v>
          </cell>
          <cell r="B126" t="str">
            <v>Zolostays Property Solutions Private Limited</v>
          </cell>
          <cell r="C126">
            <v>45114</v>
          </cell>
          <cell r="D126" t="str">
            <v>Bangalore</v>
          </cell>
          <cell r="E126" t="str">
            <v>MWIFI</v>
          </cell>
          <cell r="F126" t="str">
            <v>B2B</v>
          </cell>
          <cell r="G126" t="str">
            <v>Bangalore</v>
          </cell>
          <cell r="H126">
            <v>19035</v>
          </cell>
          <cell r="I126">
            <v>0.19034999999999999</v>
          </cell>
          <cell r="J126">
            <v>198913</v>
          </cell>
          <cell r="K126" t="str">
            <v>Zolostays Property Solutions Private Limited</v>
          </cell>
          <cell r="L126">
            <v>1945513</v>
          </cell>
          <cell r="M126" t="str">
            <v>Relationship</v>
          </cell>
          <cell r="N126" t="str">
            <v>MWIFI</v>
          </cell>
          <cell r="O126" t="str">
            <v>BLR_ZONE1</v>
          </cell>
          <cell r="P126">
            <v>198913</v>
          </cell>
          <cell r="Q126" t="str">
            <v>Biswa Ranjan Behera</v>
          </cell>
          <cell r="R126" t="str">
            <v>RAM</v>
          </cell>
          <cell r="S126" t="str">
            <v>Biswa Ranjan Behera</v>
          </cell>
          <cell r="T126">
            <v>0.1857</v>
          </cell>
          <cell r="U126">
            <v>0</v>
          </cell>
          <cell r="V126" t="str">
            <v>-</v>
          </cell>
          <cell r="Z126" t="str">
            <v>-</v>
          </cell>
          <cell r="AA126" t="str">
            <v>-</v>
          </cell>
          <cell r="AB126" t="str">
            <v>-</v>
          </cell>
          <cell r="AC126" t="str">
            <v>-</v>
          </cell>
          <cell r="AD126" t="str">
            <v>-</v>
          </cell>
          <cell r="AE126" t="str">
            <v>-</v>
          </cell>
          <cell r="AF126" t="str">
            <v>-</v>
          </cell>
          <cell r="AG126" t="str">
            <v>-</v>
          </cell>
          <cell r="AH126" t="str">
            <v>--</v>
          </cell>
        </row>
        <row r="127">
          <cell r="A127">
            <v>9111847</v>
          </cell>
          <cell r="B127" t="str">
            <v>Zolostays Property Solutions Private Limited</v>
          </cell>
          <cell r="C127">
            <v>45135</v>
          </cell>
          <cell r="D127" t="str">
            <v>Bangalore</v>
          </cell>
          <cell r="E127" t="str">
            <v>MWIFI</v>
          </cell>
          <cell r="F127" t="str">
            <v>B2B</v>
          </cell>
          <cell r="G127" t="str">
            <v>Bangalore</v>
          </cell>
          <cell r="H127">
            <v>45885</v>
          </cell>
          <cell r="I127">
            <v>0.45884999999999998</v>
          </cell>
          <cell r="J127">
            <v>198913</v>
          </cell>
          <cell r="K127" t="str">
            <v>Zolostays Property Solutions Private Limited</v>
          </cell>
          <cell r="L127">
            <v>1945513</v>
          </cell>
          <cell r="M127" t="str">
            <v>Relationship</v>
          </cell>
          <cell r="N127" t="str">
            <v>MWIFI</v>
          </cell>
          <cell r="O127" t="str">
            <v>BLR_ZONE2</v>
          </cell>
          <cell r="P127">
            <v>198913</v>
          </cell>
          <cell r="Q127" t="str">
            <v>Biswa Ranjan Behera</v>
          </cell>
          <cell r="R127" t="str">
            <v>RAM</v>
          </cell>
          <cell r="S127" t="str">
            <v>Biswa Ranjan Behera</v>
          </cell>
          <cell r="T127">
            <v>0.46195000000000003</v>
          </cell>
          <cell r="U127">
            <v>0</v>
          </cell>
          <cell r="V127" t="str">
            <v>-</v>
          </cell>
          <cell r="Z127" t="str">
            <v>-</v>
          </cell>
          <cell r="AA127" t="str">
            <v>-</v>
          </cell>
          <cell r="AB127" t="str">
            <v>-</v>
          </cell>
          <cell r="AC127" t="str">
            <v>-</v>
          </cell>
          <cell r="AD127" t="str">
            <v>-</v>
          </cell>
          <cell r="AE127" t="str">
            <v>-</v>
          </cell>
          <cell r="AF127" t="str">
            <v>-</v>
          </cell>
          <cell r="AG127" t="str">
            <v>-</v>
          </cell>
          <cell r="AH127" t="str">
            <v>--</v>
          </cell>
        </row>
        <row r="128">
          <cell r="A128">
            <v>9111848</v>
          </cell>
          <cell r="B128" t="str">
            <v>Zolostays Property Solutions Private Limited</v>
          </cell>
          <cell r="C128">
            <v>45141</v>
          </cell>
          <cell r="D128" t="str">
            <v>Bangalore</v>
          </cell>
          <cell r="E128" t="str">
            <v>MWIFI</v>
          </cell>
          <cell r="F128" t="str">
            <v>B2B</v>
          </cell>
          <cell r="G128" t="str">
            <v>Bangalore</v>
          </cell>
          <cell r="H128">
            <v>22610</v>
          </cell>
          <cell r="I128">
            <v>0.2261</v>
          </cell>
          <cell r="J128">
            <v>198913</v>
          </cell>
          <cell r="K128" t="str">
            <v>Zolostays Property Solutions Private Limited</v>
          </cell>
          <cell r="L128">
            <v>1945513</v>
          </cell>
          <cell r="M128" t="str">
            <v>Relationship</v>
          </cell>
          <cell r="N128" t="str">
            <v>MWIFI</v>
          </cell>
          <cell r="O128" t="str">
            <v>BLR_ZONE2</v>
          </cell>
          <cell r="P128">
            <v>198913</v>
          </cell>
          <cell r="Q128" t="str">
            <v>Biswa Ranjan Behera</v>
          </cell>
          <cell r="R128" t="str">
            <v>RAM</v>
          </cell>
          <cell r="S128" t="str">
            <v>Biswa Ranjan Behera</v>
          </cell>
          <cell r="T128">
            <v>0.2261</v>
          </cell>
          <cell r="U128">
            <v>0</v>
          </cell>
          <cell r="V128" t="str">
            <v>-</v>
          </cell>
          <cell r="Z128" t="str">
            <v>-</v>
          </cell>
          <cell r="AA128" t="str">
            <v>-</v>
          </cell>
          <cell r="AB128" t="str">
            <v>-</v>
          </cell>
          <cell r="AC128" t="str">
            <v>-</v>
          </cell>
          <cell r="AD128" t="str">
            <v>-</v>
          </cell>
          <cell r="AE128" t="str">
            <v>-</v>
          </cell>
          <cell r="AF128" t="str">
            <v>-</v>
          </cell>
          <cell r="AG128" t="str">
            <v>-</v>
          </cell>
          <cell r="AH128" t="str">
            <v>--</v>
          </cell>
        </row>
        <row r="129">
          <cell r="A129">
            <v>9112540</v>
          </cell>
          <cell r="B129" t="str">
            <v>Zolostays Property Solutions Private Limited</v>
          </cell>
          <cell r="C129">
            <v>45089</v>
          </cell>
          <cell r="D129" t="str">
            <v>Bangalore</v>
          </cell>
          <cell r="E129" t="str">
            <v>MWIFI</v>
          </cell>
          <cell r="F129" t="str">
            <v>B2B</v>
          </cell>
          <cell r="G129" t="str">
            <v>Bangalore</v>
          </cell>
          <cell r="H129">
            <v>6010</v>
          </cell>
          <cell r="I129">
            <v>6.0100000000000001E-2</v>
          </cell>
          <cell r="J129">
            <v>198913</v>
          </cell>
          <cell r="K129" t="str">
            <v>Zolostays Property Solutions Private Limited</v>
          </cell>
          <cell r="L129">
            <v>1945513</v>
          </cell>
          <cell r="M129" t="str">
            <v>Relationship</v>
          </cell>
          <cell r="N129" t="str">
            <v>MWIFI</v>
          </cell>
          <cell r="O129" t="str">
            <v>BLR_ZONE1</v>
          </cell>
          <cell r="P129">
            <v>198913</v>
          </cell>
          <cell r="Q129" t="str">
            <v>Biswa Ranjan Behera</v>
          </cell>
          <cell r="R129" t="str">
            <v>RAM</v>
          </cell>
          <cell r="S129" t="str">
            <v>Biswa Ranjan Behera</v>
          </cell>
          <cell r="T129">
            <v>5.8549999999999998E-2</v>
          </cell>
          <cell r="U129">
            <v>0</v>
          </cell>
          <cell r="V129" t="str">
            <v>-</v>
          </cell>
          <cell r="Z129" t="str">
            <v>-</v>
          </cell>
          <cell r="AA129" t="str">
            <v>-</v>
          </cell>
          <cell r="AB129" t="str">
            <v>-</v>
          </cell>
          <cell r="AC129" t="str">
            <v>-</v>
          </cell>
          <cell r="AD129" t="str">
            <v>-</v>
          </cell>
          <cell r="AE129" t="str">
            <v>-</v>
          </cell>
          <cell r="AF129" t="str">
            <v>-</v>
          </cell>
          <cell r="AG129" t="str">
            <v>-</v>
          </cell>
          <cell r="AH129" t="str">
            <v>--</v>
          </cell>
        </row>
        <row r="130">
          <cell r="A130">
            <v>9112541</v>
          </cell>
          <cell r="B130" t="str">
            <v>Zolostays Property Solutions Private Limited</v>
          </cell>
          <cell r="C130">
            <v>45082</v>
          </cell>
          <cell r="D130" t="str">
            <v>Bangalore</v>
          </cell>
          <cell r="E130" t="str">
            <v>MWIFI</v>
          </cell>
          <cell r="F130" t="str">
            <v>B2B</v>
          </cell>
          <cell r="G130" t="str">
            <v>Bangalore</v>
          </cell>
          <cell r="H130">
            <v>16975</v>
          </cell>
          <cell r="I130">
            <v>0.16975000000000001</v>
          </cell>
          <cell r="J130">
            <v>198913</v>
          </cell>
          <cell r="K130" t="str">
            <v>Zolostays Property Solutions Private Limited</v>
          </cell>
          <cell r="L130">
            <v>1945513</v>
          </cell>
          <cell r="M130" t="str">
            <v>Relationship</v>
          </cell>
          <cell r="N130" t="str">
            <v>MWIFI</v>
          </cell>
          <cell r="O130" t="str">
            <v>BLR_ZONE1</v>
          </cell>
          <cell r="P130">
            <v>198913</v>
          </cell>
          <cell r="Q130" t="str">
            <v>Biswa Ranjan Behera</v>
          </cell>
          <cell r="R130" t="str">
            <v>RAM</v>
          </cell>
          <cell r="S130" t="str">
            <v>Biswa Ranjan Behera</v>
          </cell>
          <cell r="T130">
            <v>0.16045000000000001</v>
          </cell>
          <cell r="U130">
            <v>0</v>
          </cell>
          <cell r="V130" t="str">
            <v>-</v>
          </cell>
          <cell r="Z130" t="str">
            <v>-</v>
          </cell>
          <cell r="AA130" t="str">
            <v>-</v>
          </cell>
          <cell r="AB130" t="str">
            <v>-</v>
          </cell>
          <cell r="AC130" t="str">
            <v>-</v>
          </cell>
          <cell r="AD130" t="str">
            <v>-</v>
          </cell>
          <cell r="AE130" t="str">
            <v>-</v>
          </cell>
          <cell r="AF130" t="str">
            <v>-</v>
          </cell>
          <cell r="AG130" t="str">
            <v>-</v>
          </cell>
          <cell r="AH130" t="str">
            <v>--</v>
          </cell>
        </row>
        <row r="131">
          <cell r="A131">
            <v>9112542</v>
          </cell>
          <cell r="B131" t="str">
            <v>Zolostays Property Solutions Private Limited</v>
          </cell>
          <cell r="C131">
            <v>45084</v>
          </cell>
          <cell r="D131" t="str">
            <v>Bangalore</v>
          </cell>
          <cell r="E131" t="str">
            <v>MWIFI</v>
          </cell>
          <cell r="F131" t="str">
            <v>B2B</v>
          </cell>
          <cell r="G131" t="str">
            <v>Bangalore</v>
          </cell>
          <cell r="H131">
            <v>9450</v>
          </cell>
          <cell r="I131">
            <v>9.4500000000000001E-2</v>
          </cell>
          <cell r="J131">
            <v>198913</v>
          </cell>
          <cell r="K131" t="str">
            <v>Zolostays Property Solutions Private Limited</v>
          </cell>
          <cell r="L131">
            <v>1945513</v>
          </cell>
          <cell r="M131" t="str">
            <v>Relationship</v>
          </cell>
          <cell r="N131" t="str">
            <v>MWIFI</v>
          </cell>
          <cell r="O131" t="str">
            <v>BLR_ZONE1</v>
          </cell>
          <cell r="P131">
            <v>198913</v>
          </cell>
          <cell r="Q131" t="str">
            <v>Biswa Ranjan Behera</v>
          </cell>
          <cell r="R131" t="str">
            <v>RAM</v>
          </cell>
          <cell r="S131" t="str">
            <v>Biswa Ranjan Behera</v>
          </cell>
          <cell r="T131">
            <v>8.9849999999999999E-2</v>
          </cell>
          <cell r="U131">
            <v>0</v>
          </cell>
          <cell r="V131" t="str">
            <v>-</v>
          </cell>
          <cell r="Z131" t="str">
            <v>-</v>
          </cell>
          <cell r="AA131" t="str">
            <v>-</v>
          </cell>
          <cell r="AB131" t="str">
            <v>-</v>
          </cell>
          <cell r="AC131" t="str">
            <v>-</v>
          </cell>
          <cell r="AD131" t="str">
            <v>-</v>
          </cell>
          <cell r="AE131" t="str">
            <v>-</v>
          </cell>
          <cell r="AF131" t="str">
            <v>-</v>
          </cell>
          <cell r="AG131" t="str">
            <v>-</v>
          </cell>
          <cell r="AH131" t="str">
            <v>--</v>
          </cell>
        </row>
        <row r="132">
          <cell r="A132">
            <v>9112543</v>
          </cell>
          <cell r="B132" t="str">
            <v>Zolostays Property Solutions Private Limited</v>
          </cell>
          <cell r="C132">
            <v>45086</v>
          </cell>
          <cell r="D132" t="str">
            <v>Bangalore</v>
          </cell>
          <cell r="E132" t="str">
            <v>MWIFI</v>
          </cell>
          <cell r="F132" t="str">
            <v>B2B</v>
          </cell>
          <cell r="G132" t="str">
            <v>Bangalore</v>
          </cell>
          <cell r="H132">
            <v>7575</v>
          </cell>
          <cell r="I132">
            <v>7.5749999999999998E-2</v>
          </cell>
          <cell r="J132">
            <v>198913</v>
          </cell>
          <cell r="K132" t="str">
            <v>Zolostays Property Solutions Private Limited</v>
          </cell>
          <cell r="L132">
            <v>1945513</v>
          </cell>
          <cell r="M132" t="str">
            <v>Relationship</v>
          </cell>
          <cell r="N132" t="str">
            <v>MWIFI</v>
          </cell>
          <cell r="O132" t="str">
            <v>BLR_ZONE1</v>
          </cell>
          <cell r="P132">
            <v>198913</v>
          </cell>
          <cell r="Q132" t="str">
            <v>Biswa Ranjan Behera</v>
          </cell>
          <cell r="R132" t="str">
            <v>RAM</v>
          </cell>
          <cell r="S132" t="str">
            <v>Biswa Ranjan Behera</v>
          </cell>
          <cell r="T132">
            <v>7.2650000000000006E-2</v>
          </cell>
          <cell r="U132">
            <v>0</v>
          </cell>
          <cell r="V132" t="str">
            <v>-</v>
          </cell>
          <cell r="Z132" t="str">
            <v>-</v>
          </cell>
          <cell r="AA132" t="str">
            <v>-</v>
          </cell>
          <cell r="AB132" t="str">
            <v>-</v>
          </cell>
          <cell r="AC132" t="str">
            <v>-</v>
          </cell>
          <cell r="AD132" t="str">
            <v>-</v>
          </cell>
          <cell r="AE132" t="str">
            <v>-</v>
          </cell>
          <cell r="AF132" t="str">
            <v>-</v>
          </cell>
          <cell r="AG132" t="str">
            <v>-</v>
          </cell>
          <cell r="AH132" t="str">
            <v>--</v>
          </cell>
        </row>
        <row r="133">
          <cell r="A133">
            <v>9112545</v>
          </cell>
          <cell r="B133" t="str">
            <v>Zolostays Property Solutions Private Limited</v>
          </cell>
          <cell r="C133">
            <v>45089</v>
          </cell>
          <cell r="D133" t="str">
            <v>Bangalore</v>
          </cell>
          <cell r="E133" t="str">
            <v>MWIFI</v>
          </cell>
          <cell r="F133" t="str">
            <v>B2B</v>
          </cell>
          <cell r="G133" t="str">
            <v>Bangalore</v>
          </cell>
          <cell r="H133">
            <v>5365</v>
          </cell>
          <cell r="I133">
            <v>5.3650000000000003E-2</v>
          </cell>
          <cell r="J133">
            <v>198913</v>
          </cell>
          <cell r="K133" t="str">
            <v>Zolostays Property Solutions Private Limited</v>
          </cell>
          <cell r="L133">
            <v>1945513</v>
          </cell>
          <cell r="M133" t="str">
            <v>Relationship</v>
          </cell>
          <cell r="N133" t="str">
            <v>MWIFI</v>
          </cell>
          <cell r="O133" t="str">
            <v>BLR_ZONE1</v>
          </cell>
          <cell r="P133">
            <v>198913</v>
          </cell>
          <cell r="Q133" t="str">
            <v>Biswa Ranjan Behera</v>
          </cell>
          <cell r="R133" t="str">
            <v>RAM</v>
          </cell>
          <cell r="S133" t="str">
            <v>Biswa Ranjan Behera</v>
          </cell>
          <cell r="T133">
            <v>5.3650000000000003E-2</v>
          </cell>
          <cell r="U133">
            <v>0</v>
          </cell>
          <cell r="V133" t="str">
            <v>-</v>
          </cell>
          <cell r="Z133" t="str">
            <v>-</v>
          </cell>
          <cell r="AA133" t="str">
            <v>-</v>
          </cell>
          <cell r="AB133" t="str">
            <v>-</v>
          </cell>
          <cell r="AC133" t="str">
            <v>-</v>
          </cell>
          <cell r="AD133" t="str">
            <v>-</v>
          </cell>
          <cell r="AE133" t="str">
            <v>-</v>
          </cell>
          <cell r="AF133" t="str">
            <v>-</v>
          </cell>
          <cell r="AG133" t="str">
            <v>-</v>
          </cell>
          <cell r="AH133" t="str">
            <v>--</v>
          </cell>
        </row>
        <row r="134">
          <cell r="A134">
            <v>9112547</v>
          </cell>
          <cell r="B134" t="str">
            <v>Zolostays Property Solutions Private Limited</v>
          </cell>
          <cell r="C134">
            <v>45086</v>
          </cell>
          <cell r="D134" t="str">
            <v>Bangalore</v>
          </cell>
          <cell r="E134" t="str">
            <v>MWIFI</v>
          </cell>
          <cell r="F134" t="str">
            <v>B2B</v>
          </cell>
          <cell r="G134" t="str">
            <v>Bangalore</v>
          </cell>
          <cell r="H134">
            <v>6965</v>
          </cell>
          <cell r="I134">
            <v>6.9650000000000004E-2</v>
          </cell>
          <cell r="J134">
            <v>198913</v>
          </cell>
          <cell r="K134" t="str">
            <v>Zolostays Property Solutions Private Limited</v>
          </cell>
          <cell r="L134">
            <v>1945513</v>
          </cell>
          <cell r="M134" t="str">
            <v>Relationship</v>
          </cell>
          <cell r="N134" t="str">
            <v>MWIFI</v>
          </cell>
          <cell r="O134" t="str">
            <v>BLR_ZONE1</v>
          </cell>
          <cell r="P134">
            <v>198913</v>
          </cell>
          <cell r="Q134" t="str">
            <v>Biswa Ranjan Behera</v>
          </cell>
          <cell r="R134" t="str">
            <v>RAM</v>
          </cell>
          <cell r="S134" t="str">
            <v>Biswa Ranjan Behera</v>
          </cell>
          <cell r="T134">
            <v>6.5000000000000002E-2</v>
          </cell>
          <cell r="U134">
            <v>0</v>
          </cell>
          <cell r="V134" t="str">
            <v>-</v>
          </cell>
          <cell r="Z134" t="str">
            <v>-</v>
          </cell>
          <cell r="AA134" t="str">
            <v>-</v>
          </cell>
          <cell r="AB134" t="str">
            <v>-</v>
          </cell>
          <cell r="AC134" t="str">
            <v>-</v>
          </cell>
          <cell r="AD134" t="str">
            <v>-</v>
          </cell>
          <cell r="AE134" t="str">
            <v>-</v>
          </cell>
          <cell r="AF134" t="str">
            <v>-</v>
          </cell>
          <cell r="AG134" t="str">
            <v>-</v>
          </cell>
          <cell r="AH134" t="str">
            <v>--</v>
          </cell>
        </row>
        <row r="135">
          <cell r="A135">
            <v>9112548</v>
          </cell>
          <cell r="B135" t="str">
            <v>Zolostays Property Solutions Private Limited</v>
          </cell>
          <cell r="C135">
            <v>45085</v>
          </cell>
          <cell r="D135" t="str">
            <v>Bangalore</v>
          </cell>
          <cell r="E135" t="str">
            <v>MWIFI</v>
          </cell>
          <cell r="F135" t="str">
            <v>B2B</v>
          </cell>
          <cell r="G135" t="str">
            <v>Bangalore</v>
          </cell>
          <cell r="H135">
            <v>10050</v>
          </cell>
          <cell r="I135">
            <v>0.10050000000000001</v>
          </cell>
          <cell r="J135">
            <v>198913</v>
          </cell>
          <cell r="K135" t="str">
            <v>Zolostays Property Solutions Private Limited</v>
          </cell>
          <cell r="L135">
            <v>1945513</v>
          </cell>
          <cell r="M135" t="str">
            <v>Relationship</v>
          </cell>
          <cell r="N135" t="str">
            <v>MWIFI</v>
          </cell>
          <cell r="O135" t="str">
            <v>BLR_ZONE1</v>
          </cell>
          <cell r="P135">
            <v>198913</v>
          </cell>
          <cell r="Q135" t="str">
            <v>Biswa Ranjan Behera</v>
          </cell>
          <cell r="R135" t="str">
            <v>RAM</v>
          </cell>
          <cell r="S135" t="str">
            <v>Biswa Ranjan Behera</v>
          </cell>
          <cell r="T135">
            <v>0.10050000000000001</v>
          </cell>
          <cell r="U135">
            <v>0</v>
          </cell>
          <cell r="V135" t="str">
            <v>-</v>
          </cell>
          <cell r="Z135" t="str">
            <v>-</v>
          </cell>
          <cell r="AA135" t="str">
            <v>-</v>
          </cell>
          <cell r="AB135" t="str">
            <v>-</v>
          </cell>
          <cell r="AC135" t="str">
            <v>-</v>
          </cell>
          <cell r="AD135" t="str">
            <v>-</v>
          </cell>
          <cell r="AE135" t="str">
            <v>-</v>
          </cell>
          <cell r="AF135" t="str">
            <v>-</v>
          </cell>
          <cell r="AG135" t="str">
            <v>-</v>
          </cell>
          <cell r="AH135" t="str">
            <v>--</v>
          </cell>
        </row>
        <row r="136">
          <cell r="A136">
            <v>9113173</v>
          </cell>
          <cell r="B136" t="str">
            <v>Zolostays Property Solutions Private Limited</v>
          </cell>
          <cell r="C136">
            <v>45090</v>
          </cell>
          <cell r="D136" t="str">
            <v>Bangalore</v>
          </cell>
          <cell r="E136" t="str">
            <v>MWIFI</v>
          </cell>
          <cell r="F136" t="str">
            <v>B2B</v>
          </cell>
          <cell r="G136" t="str">
            <v>Bangalore</v>
          </cell>
          <cell r="H136">
            <v>17310</v>
          </cell>
          <cell r="I136">
            <v>0.1731</v>
          </cell>
          <cell r="J136">
            <v>198913</v>
          </cell>
          <cell r="K136" t="str">
            <v>Zolostays Property Solutions Private Limited</v>
          </cell>
          <cell r="L136">
            <v>1945513</v>
          </cell>
          <cell r="M136" t="str">
            <v>Relationship</v>
          </cell>
          <cell r="N136" t="str">
            <v>MWIFI</v>
          </cell>
          <cell r="O136" t="str">
            <v>BLR_ZONE1</v>
          </cell>
          <cell r="P136">
            <v>198913</v>
          </cell>
          <cell r="Q136" t="str">
            <v>Biswa Ranjan Behera</v>
          </cell>
          <cell r="R136" t="str">
            <v>RAM</v>
          </cell>
          <cell r="S136" t="str">
            <v>Biswa Ranjan Behera</v>
          </cell>
          <cell r="T136">
            <v>0.16225000000000001</v>
          </cell>
          <cell r="U136">
            <v>0</v>
          </cell>
          <cell r="V136" t="str">
            <v>-</v>
          </cell>
          <cell r="Z136" t="str">
            <v>-</v>
          </cell>
          <cell r="AA136" t="str">
            <v>-</v>
          </cell>
          <cell r="AB136" t="str">
            <v>-</v>
          </cell>
          <cell r="AC136" t="str">
            <v>-</v>
          </cell>
          <cell r="AD136" t="str">
            <v>-</v>
          </cell>
          <cell r="AE136" t="str">
            <v>-</v>
          </cell>
          <cell r="AF136" t="str">
            <v>-</v>
          </cell>
          <cell r="AG136" t="str">
            <v>-</v>
          </cell>
          <cell r="AH136" t="str">
            <v>--</v>
          </cell>
        </row>
        <row r="137">
          <cell r="A137">
            <v>9113483</v>
          </cell>
          <cell r="B137" t="str">
            <v>Zolostays Property Solutions Private Limited</v>
          </cell>
          <cell r="C137">
            <v>45080</v>
          </cell>
          <cell r="D137" t="str">
            <v>Bangalore</v>
          </cell>
          <cell r="E137" t="str">
            <v>MWIFI</v>
          </cell>
          <cell r="F137" t="str">
            <v>B2B</v>
          </cell>
          <cell r="G137" t="str">
            <v>Bangalore</v>
          </cell>
          <cell r="H137">
            <v>14000</v>
          </cell>
          <cell r="I137">
            <v>0.14000000000000001</v>
          </cell>
          <cell r="J137">
            <v>198913</v>
          </cell>
          <cell r="K137" t="str">
            <v>Zolostays Property Solutions Private Limited</v>
          </cell>
          <cell r="L137">
            <v>1945513</v>
          </cell>
          <cell r="M137" t="str">
            <v>Relationship</v>
          </cell>
          <cell r="N137" t="str">
            <v>MWIFI</v>
          </cell>
          <cell r="O137" t="str">
            <v>BLR_ZONE1</v>
          </cell>
          <cell r="P137">
            <v>198913</v>
          </cell>
          <cell r="Q137" t="str">
            <v>Biswa Ranjan Behera</v>
          </cell>
          <cell r="R137" t="str">
            <v>RAM</v>
          </cell>
          <cell r="S137" t="str">
            <v>Biswa Ranjan Behera</v>
          </cell>
          <cell r="T137">
            <v>0.13535</v>
          </cell>
          <cell r="U137">
            <v>0</v>
          </cell>
          <cell r="V137" t="str">
            <v>-</v>
          </cell>
          <cell r="Z137" t="str">
            <v>-</v>
          </cell>
          <cell r="AA137" t="str">
            <v>-</v>
          </cell>
          <cell r="AB137" t="str">
            <v>-</v>
          </cell>
          <cell r="AC137" t="str">
            <v>-</v>
          </cell>
          <cell r="AD137" t="str">
            <v>-</v>
          </cell>
          <cell r="AE137" t="str">
            <v>-</v>
          </cell>
          <cell r="AF137" t="str">
            <v>-</v>
          </cell>
          <cell r="AG137" t="str">
            <v>-</v>
          </cell>
          <cell r="AH137" t="str">
            <v>--</v>
          </cell>
        </row>
        <row r="138">
          <cell r="A138">
            <v>9114274</v>
          </cell>
          <cell r="B138" t="str">
            <v>Zolostays Property Solutions Private Limited</v>
          </cell>
          <cell r="C138">
            <v>45149</v>
          </cell>
          <cell r="D138" t="str">
            <v>Bangalore</v>
          </cell>
          <cell r="E138" t="str">
            <v>MWIFI</v>
          </cell>
          <cell r="F138" t="str">
            <v>B2B</v>
          </cell>
          <cell r="G138" t="str">
            <v>Bangalore</v>
          </cell>
          <cell r="H138">
            <v>24110</v>
          </cell>
          <cell r="I138">
            <v>0.24110000000000001</v>
          </cell>
          <cell r="J138">
            <v>198913</v>
          </cell>
          <cell r="K138" t="str">
            <v>Zolostays Property Solutions Private Limited</v>
          </cell>
          <cell r="L138">
            <v>1945513</v>
          </cell>
          <cell r="M138" t="str">
            <v>Relationship</v>
          </cell>
          <cell r="N138" t="str">
            <v>MWIFI</v>
          </cell>
          <cell r="O138" t="str">
            <v>BLR_ZONE1</v>
          </cell>
          <cell r="P138">
            <v>198913</v>
          </cell>
          <cell r="Q138" t="str">
            <v>Biswa Ranjan Behera</v>
          </cell>
          <cell r="R138" t="str">
            <v>RAM</v>
          </cell>
          <cell r="S138" t="str">
            <v>Biswa Ranjan Behera</v>
          </cell>
          <cell r="T138">
            <v>0.23799999999999999</v>
          </cell>
          <cell r="U138">
            <v>0</v>
          </cell>
          <cell r="V138" t="str">
            <v>-</v>
          </cell>
          <cell r="Z138" t="str">
            <v>-</v>
          </cell>
          <cell r="AA138" t="str">
            <v>-</v>
          </cell>
          <cell r="AB138" t="str">
            <v>-</v>
          </cell>
          <cell r="AC138" t="str">
            <v>-</v>
          </cell>
          <cell r="AD138" t="str">
            <v>-</v>
          </cell>
          <cell r="AE138" t="str">
            <v>-</v>
          </cell>
          <cell r="AF138" t="str">
            <v>-</v>
          </cell>
          <cell r="AG138" t="str">
            <v>-</v>
          </cell>
          <cell r="AH138" t="str">
            <v>--</v>
          </cell>
        </row>
        <row r="139">
          <cell r="A139">
            <v>9114459</v>
          </cell>
          <cell r="B139" t="str">
            <v>Zolostays Property Solutions Private Limited</v>
          </cell>
          <cell r="C139">
            <v>45140</v>
          </cell>
          <cell r="D139" t="str">
            <v>Bangalore</v>
          </cell>
          <cell r="E139" t="str">
            <v>MWIFI</v>
          </cell>
          <cell r="F139" t="str">
            <v>B2B</v>
          </cell>
          <cell r="G139" t="str">
            <v>Bangalore</v>
          </cell>
          <cell r="H139">
            <v>8565</v>
          </cell>
          <cell r="I139">
            <v>8.5650000000000004E-2</v>
          </cell>
          <cell r="J139">
            <v>198913</v>
          </cell>
          <cell r="K139" t="str">
            <v>Zolostays Property Solutions Private Limited</v>
          </cell>
          <cell r="L139">
            <v>1945513</v>
          </cell>
          <cell r="M139" t="str">
            <v>Relationship</v>
          </cell>
          <cell r="N139" t="str">
            <v>MWIFI</v>
          </cell>
          <cell r="O139" t="str">
            <v>BLR_ZONE2</v>
          </cell>
          <cell r="P139">
            <v>198913</v>
          </cell>
          <cell r="Q139" t="str">
            <v>Biswa Ranjan Behera</v>
          </cell>
          <cell r="R139" t="str">
            <v>RAM</v>
          </cell>
          <cell r="S139" t="str">
            <v>Biswa Ranjan Behera</v>
          </cell>
          <cell r="T139">
            <v>8.5650000000000004E-2</v>
          </cell>
          <cell r="U139">
            <v>0</v>
          </cell>
          <cell r="V139" t="str">
            <v>-</v>
          </cell>
          <cell r="Z139" t="str">
            <v>-</v>
          </cell>
          <cell r="AA139" t="str">
            <v>-</v>
          </cell>
          <cell r="AB139" t="str">
            <v>-</v>
          </cell>
          <cell r="AC139" t="str">
            <v>-</v>
          </cell>
          <cell r="AD139" t="str">
            <v>-</v>
          </cell>
          <cell r="AE139" t="str">
            <v>-</v>
          </cell>
          <cell r="AF139" t="str">
            <v>-</v>
          </cell>
          <cell r="AG139" t="str">
            <v>-</v>
          </cell>
          <cell r="AH139" t="str">
            <v>--</v>
          </cell>
        </row>
        <row r="140">
          <cell r="A140">
            <v>9114460</v>
          </cell>
          <cell r="B140" t="str">
            <v>Zolostays Property Solutions Private Limited</v>
          </cell>
          <cell r="C140">
            <v>45132</v>
          </cell>
          <cell r="D140" t="str">
            <v>Bangalore</v>
          </cell>
          <cell r="E140" t="str">
            <v>MWIFI</v>
          </cell>
          <cell r="F140" t="str">
            <v>B2B</v>
          </cell>
          <cell r="G140" t="str">
            <v>Bangalore</v>
          </cell>
          <cell r="H140">
            <v>17025</v>
          </cell>
          <cell r="I140">
            <v>0.17025000000000001</v>
          </cell>
          <cell r="J140">
            <v>198913</v>
          </cell>
          <cell r="K140" t="str">
            <v>Zolostays Property Solutions Private Limited</v>
          </cell>
          <cell r="L140">
            <v>1945513</v>
          </cell>
          <cell r="M140" t="str">
            <v>Relationship</v>
          </cell>
          <cell r="N140" t="str">
            <v>MWIFI</v>
          </cell>
          <cell r="O140" t="str">
            <v>BLR_ZONE1</v>
          </cell>
          <cell r="P140">
            <v>198913</v>
          </cell>
          <cell r="Q140" t="str">
            <v>Biswa Ranjan Behera</v>
          </cell>
          <cell r="R140" t="str">
            <v>RAM</v>
          </cell>
          <cell r="S140" t="str">
            <v>Biswa Ranjan Behera</v>
          </cell>
          <cell r="T140">
            <v>0.17799999999999999</v>
          </cell>
          <cell r="U140">
            <v>0</v>
          </cell>
          <cell r="V140" t="str">
            <v>-</v>
          </cell>
          <cell r="Z140" t="str">
            <v>-</v>
          </cell>
          <cell r="AA140" t="str">
            <v>-</v>
          </cell>
          <cell r="AB140" t="str">
            <v>-</v>
          </cell>
          <cell r="AC140" t="str">
            <v>-</v>
          </cell>
          <cell r="AD140" t="str">
            <v>-</v>
          </cell>
          <cell r="AE140" t="str">
            <v>-</v>
          </cell>
          <cell r="AF140" t="str">
            <v>-</v>
          </cell>
          <cell r="AG140" t="str">
            <v>-</v>
          </cell>
          <cell r="AH140" t="str">
            <v>--</v>
          </cell>
        </row>
        <row r="141">
          <cell r="A141">
            <v>9114461</v>
          </cell>
          <cell r="B141" t="str">
            <v>Zolostays Property Solutions Private Limited</v>
          </cell>
          <cell r="C141">
            <v>45138</v>
          </cell>
          <cell r="D141" t="str">
            <v>Bangalore</v>
          </cell>
          <cell r="E141" t="str">
            <v>MWIFI</v>
          </cell>
          <cell r="F141" t="str">
            <v>B2B</v>
          </cell>
          <cell r="G141" t="str">
            <v>Bangalore</v>
          </cell>
          <cell r="H141">
            <v>11850</v>
          </cell>
          <cell r="I141">
            <v>0.11849999999999999</v>
          </cell>
          <cell r="J141">
            <v>198913</v>
          </cell>
          <cell r="K141" t="str">
            <v>Zolostays Property Solutions Private Limited</v>
          </cell>
          <cell r="L141">
            <v>1945513</v>
          </cell>
          <cell r="M141" t="str">
            <v>Relationship</v>
          </cell>
          <cell r="N141" t="str">
            <v>MWIFI</v>
          </cell>
          <cell r="O141" t="str">
            <v>BLR_ZONE2</v>
          </cell>
          <cell r="P141">
            <v>198913</v>
          </cell>
          <cell r="Q141" t="str">
            <v>Biswa Ranjan Behera</v>
          </cell>
          <cell r="R141" t="str">
            <v>RAM</v>
          </cell>
          <cell r="S141" t="str">
            <v>Biswa Ranjan Behera</v>
          </cell>
          <cell r="T141">
            <v>0.1123</v>
          </cell>
          <cell r="U141">
            <v>0</v>
          </cell>
          <cell r="V141" t="str">
            <v>-</v>
          </cell>
          <cell r="Z141" t="str">
            <v>-</v>
          </cell>
          <cell r="AA141" t="str">
            <v>-</v>
          </cell>
          <cell r="AB141" t="str">
            <v>-</v>
          </cell>
          <cell r="AC141" t="str">
            <v>-</v>
          </cell>
          <cell r="AD141" t="str">
            <v>-</v>
          </cell>
          <cell r="AE141" t="str">
            <v>-</v>
          </cell>
          <cell r="AF141" t="str">
            <v>-</v>
          </cell>
          <cell r="AG141" t="str">
            <v>-</v>
          </cell>
          <cell r="AH141" t="str">
            <v>--</v>
          </cell>
        </row>
        <row r="142">
          <cell r="A142">
            <v>9114462</v>
          </cell>
          <cell r="B142" t="str">
            <v>Zolostays Property Solutions Private Limited</v>
          </cell>
          <cell r="C142">
            <v>45127</v>
          </cell>
          <cell r="D142" t="str">
            <v>Bangalore</v>
          </cell>
          <cell r="E142" t="str">
            <v>MWIFI</v>
          </cell>
          <cell r="F142" t="str">
            <v>B2B</v>
          </cell>
          <cell r="G142" t="str">
            <v>Bangalore</v>
          </cell>
          <cell r="H142">
            <v>12880</v>
          </cell>
          <cell r="I142">
            <v>0.1288</v>
          </cell>
          <cell r="J142">
            <v>198913</v>
          </cell>
          <cell r="K142" t="str">
            <v>Zolostays Property Solutions Private Limited</v>
          </cell>
          <cell r="L142">
            <v>1945513</v>
          </cell>
          <cell r="M142" t="str">
            <v>Relationship</v>
          </cell>
          <cell r="N142" t="str">
            <v>MWIFI</v>
          </cell>
          <cell r="O142" t="str">
            <v>BLR_ZONE2</v>
          </cell>
          <cell r="P142">
            <v>198913</v>
          </cell>
          <cell r="Q142" t="str">
            <v>Biswa Ranjan Behera</v>
          </cell>
          <cell r="R142" t="str">
            <v>RAM</v>
          </cell>
          <cell r="S142" t="str">
            <v>Biswa Ranjan Behera</v>
          </cell>
          <cell r="T142">
            <v>0.12415</v>
          </cell>
          <cell r="U142">
            <v>0</v>
          </cell>
          <cell r="V142" t="str">
            <v>-</v>
          </cell>
          <cell r="Z142" t="str">
            <v>-</v>
          </cell>
          <cell r="AA142" t="str">
            <v>-</v>
          </cell>
          <cell r="AB142" t="str">
            <v>-</v>
          </cell>
          <cell r="AC142" t="str">
            <v>-</v>
          </cell>
          <cell r="AD142" t="str">
            <v>-</v>
          </cell>
          <cell r="AE142" t="str">
            <v>-</v>
          </cell>
          <cell r="AF142" t="str">
            <v>-</v>
          </cell>
          <cell r="AG142" t="str">
            <v>-</v>
          </cell>
          <cell r="AH142" t="str">
            <v>--</v>
          </cell>
        </row>
        <row r="143">
          <cell r="A143">
            <v>9114464</v>
          </cell>
          <cell r="B143" t="str">
            <v>Zolostays Property Solutions Private Limited</v>
          </cell>
          <cell r="C143">
            <v>45114</v>
          </cell>
          <cell r="D143" t="str">
            <v>Bangalore</v>
          </cell>
          <cell r="E143" t="str">
            <v>MWIFI</v>
          </cell>
          <cell r="F143" t="str">
            <v>B2B</v>
          </cell>
          <cell r="G143" t="str">
            <v>Bangalore</v>
          </cell>
          <cell r="H143">
            <v>16240</v>
          </cell>
          <cell r="I143">
            <v>0.16239999999999999</v>
          </cell>
          <cell r="J143">
            <v>198913</v>
          </cell>
          <cell r="K143" t="str">
            <v>Zolostays Property Solutions Private Limited</v>
          </cell>
          <cell r="L143">
            <v>1945513</v>
          </cell>
          <cell r="M143" t="str">
            <v>Relationship</v>
          </cell>
          <cell r="N143" t="str">
            <v>MWIFI</v>
          </cell>
          <cell r="O143" t="str">
            <v>BLR_ZONE1</v>
          </cell>
          <cell r="P143">
            <v>198913</v>
          </cell>
          <cell r="Q143" t="str">
            <v>Biswa Ranjan Behera</v>
          </cell>
          <cell r="R143" t="str">
            <v>RAM</v>
          </cell>
          <cell r="S143" t="str">
            <v>Biswa Ranjan Behera</v>
          </cell>
          <cell r="U143">
            <v>0.16239999999999999</v>
          </cell>
          <cell r="V143">
            <v>46127</v>
          </cell>
          <cell r="W143" t="str">
            <v>Apr'26</v>
          </cell>
          <cell r="Z143" t="str">
            <v>-</v>
          </cell>
          <cell r="AA143" t="str">
            <v>-</v>
          </cell>
          <cell r="AB143" t="str">
            <v>-</v>
          </cell>
          <cell r="AC143" t="str">
            <v>-</v>
          </cell>
          <cell r="AD143">
            <v>46105.7911805556</v>
          </cell>
          <cell r="AE143" t="str">
            <v>SR26035502150</v>
          </cell>
          <cell r="AF143" t="str">
            <v>Churned</v>
          </cell>
          <cell r="AG143">
            <v>46127</v>
          </cell>
          <cell r="AH143" t="str">
            <v>Churned-</v>
          </cell>
        </row>
        <row r="144">
          <cell r="A144">
            <v>9114465</v>
          </cell>
          <cell r="B144" t="str">
            <v>Zolostays Property Solutions Private Limited</v>
          </cell>
          <cell r="C144">
            <v>45134</v>
          </cell>
          <cell r="D144" t="str">
            <v>Bangalore</v>
          </cell>
          <cell r="E144" t="str">
            <v>MWIFI</v>
          </cell>
          <cell r="F144" t="str">
            <v>B2B</v>
          </cell>
          <cell r="G144" t="str">
            <v>Bangalore</v>
          </cell>
          <cell r="H144">
            <v>24870</v>
          </cell>
          <cell r="I144">
            <v>0.2487</v>
          </cell>
          <cell r="J144">
            <v>198913</v>
          </cell>
          <cell r="K144" t="str">
            <v>Zolostays Property Solutions Private Limited</v>
          </cell>
          <cell r="L144">
            <v>1945513</v>
          </cell>
          <cell r="M144" t="str">
            <v>Relationship</v>
          </cell>
          <cell r="N144" t="str">
            <v>MWIFI</v>
          </cell>
          <cell r="O144" t="str">
            <v>BLR_ZONE2</v>
          </cell>
          <cell r="P144">
            <v>198913</v>
          </cell>
          <cell r="Q144" t="str">
            <v>Biswa Ranjan Behera</v>
          </cell>
          <cell r="R144" t="str">
            <v>RAM</v>
          </cell>
          <cell r="S144" t="str">
            <v>Biswa Ranjan Behera</v>
          </cell>
          <cell r="T144">
            <v>0.24715000000000001</v>
          </cell>
          <cell r="U144">
            <v>0</v>
          </cell>
          <cell r="V144" t="str">
            <v>-</v>
          </cell>
          <cell r="Z144" t="str">
            <v>-</v>
          </cell>
          <cell r="AA144" t="str">
            <v>-</v>
          </cell>
          <cell r="AB144" t="str">
            <v>-</v>
          </cell>
          <cell r="AC144" t="str">
            <v>-</v>
          </cell>
          <cell r="AD144" t="str">
            <v>-</v>
          </cell>
          <cell r="AE144" t="str">
            <v>-</v>
          </cell>
          <cell r="AF144" t="str">
            <v>-</v>
          </cell>
          <cell r="AG144" t="str">
            <v>-</v>
          </cell>
          <cell r="AH144" t="str">
            <v>--</v>
          </cell>
        </row>
        <row r="145">
          <cell r="A145">
            <v>9114466</v>
          </cell>
          <cell r="B145" t="str">
            <v>Zolostays Property Solutions Private Limited</v>
          </cell>
          <cell r="C145">
            <v>45135</v>
          </cell>
          <cell r="D145" t="str">
            <v>Bangalore</v>
          </cell>
          <cell r="E145" t="str">
            <v>MWIFI</v>
          </cell>
          <cell r="F145" t="str">
            <v>B2B</v>
          </cell>
          <cell r="G145" t="str">
            <v>Bangalore</v>
          </cell>
          <cell r="H145">
            <v>7635</v>
          </cell>
          <cell r="I145">
            <v>7.6350000000000001E-2</v>
          </cell>
          <cell r="J145">
            <v>198913</v>
          </cell>
          <cell r="K145" t="str">
            <v>Zolostays Property Solutions Private Limited</v>
          </cell>
          <cell r="L145">
            <v>1945513</v>
          </cell>
          <cell r="M145" t="str">
            <v>Relationship</v>
          </cell>
          <cell r="N145" t="str">
            <v>MWIFI</v>
          </cell>
          <cell r="O145" t="str">
            <v>BLR_ZONE2</v>
          </cell>
          <cell r="P145">
            <v>198913</v>
          </cell>
          <cell r="Q145" t="str">
            <v>Biswa Ranjan Behera</v>
          </cell>
          <cell r="R145" t="str">
            <v>RAM</v>
          </cell>
          <cell r="S145" t="str">
            <v>Biswa Ranjan Behera</v>
          </cell>
          <cell r="T145">
            <v>7.4800000000000005E-2</v>
          </cell>
          <cell r="U145">
            <v>0</v>
          </cell>
          <cell r="V145" t="str">
            <v>-</v>
          </cell>
          <cell r="Z145" t="str">
            <v>-</v>
          </cell>
          <cell r="AA145" t="str">
            <v>-</v>
          </cell>
          <cell r="AB145" t="str">
            <v>-</v>
          </cell>
          <cell r="AC145" t="str">
            <v>-</v>
          </cell>
          <cell r="AD145" t="str">
            <v>-</v>
          </cell>
          <cell r="AE145" t="str">
            <v>-</v>
          </cell>
          <cell r="AF145" t="str">
            <v>-</v>
          </cell>
          <cell r="AG145" t="str">
            <v>-</v>
          </cell>
          <cell r="AH145" t="str">
            <v>--</v>
          </cell>
        </row>
        <row r="146">
          <cell r="A146">
            <v>9114467</v>
          </cell>
          <cell r="B146" t="str">
            <v>Zolostays Property Solutions Private Limited</v>
          </cell>
          <cell r="C146">
            <v>45126</v>
          </cell>
          <cell r="D146" t="str">
            <v>Bangalore</v>
          </cell>
          <cell r="E146" t="str">
            <v>MWIFI</v>
          </cell>
          <cell r="F146" t="str">
            <v>B2B</v>
          </cell>
          <cell r="G146" t="str">
            <v>Bangalore</v>
          </cell>
          <cell r="H146">
            <v>7310</v>
          </cell>
          <cell r="I146">
            <v>7.3099999999999998E-2</v>
          </cell>
          <cell r="J146">
            <v>198913</v>
          </cell>
          <cell r="K146" t="str">
            <v>Zolostays Property Solutions Private Limited</v>
          </cell>
          <cell r="L146">
            <v>1945513</v>
          </cell>
          <cell r="M146" t="str">
            <v>Relationship</v>
          </cell>
          <cell r="N146" t="str">
            <v>MWIFI</v>
          </cell>
          <cell r="O146" t="str">
            <v>BLR_ZONE1</v>
          </cell>
          <cell r="P146">
            <v>198913</v>
          </cell>
          <cell r="Q146" t="str">
            <v>Biswa Ranjan Behera</v>
          </cell>
          <cell r="R146" t="str">
            <v>RAM</v>
          </cell>
          <cell r="S146" t="str">
            <v>Biswa Ranjan Behera</v>
          </cell>
          <cell r="T146">
            <v>7.0000000000000007E-2</v>
          </cell>
          <cell r="U146">
            <v>0</v>
          </cell>
          <cell r="V146" t="str">
            <v>-</v>
          </cell>
          <cell r="Z146" t="str">
            <v>-</v>
          </cell>
          <cell r="AA146" t="str">
            <v>-</v>
          </cell>
          <cell r="AB146" t="str">
            <v>-</v>
          </cell>
          <cell r="AC146" t="str">
            <v>-</v>
          </cell>
          <cell r="AD146" t="str">
            <v>-</v>
          </cell>
          <cell r="AE146" t="str">
            <v>-</v>
          </cell>
          <cell r="AF146" t="str">
            <v>-</v>
          </cell>
          <cell r="AG146" t="str">
            <v>-</v>
          </cell>
          <cell r="AH146" t="str">
            <v>--</v>
          </cell>
        </row>
        <row r="147">
          <cell r="A147">
            <v>9114468</v>
          </cell>
          <cell r="B147" t="str">
            <v>Zolostays Property Solutions Private Limited</v>
          </cell>
          <cell r="C147">
            <v>45125</v>
          </cell>
          <cell r="D147" t="str">
            <v>Bangalore</v>
          </cell>
          <cell r="E147" t="str">
            <v>MWIFI</v>
          </cell>
          <cell r="F147" t="str">
            <v>B2B</v>
          </cell>
          <cell r="G147" t="str">
            <v>Bangalore</v>
          </cell>
          <cell r="H147">
            <v>10205</v>
          </cell>
          <cell r="I147">
            <v>0.10205</v>
          </cell>
          <cell r="J147">
            <v>198913</v>
          </cell>
          <cell r="K147" t="str">
            <v>Zolostays Property Solutions Private Limited</v>
          </cell>
          <cell r="L147">
            <v>1945513</v>
          </cell>
          <cell r="M147" t="str">
            <v>Relationship</v>
          </cell>
          <cell r="N147" t="str">
            <v>MWIFI</v>
          </cell>
          <cell r="O147" t="str">
            <v>BLR_ZONE1</v>
          </cell>
          <cell r="P147">
            <v>198913</v>
          </cell>
          <cell r="Q147" t="str">
            <v>Biswa Ranjan Behera</v>
          </cell>
          <cell r="R147" t="str">
            <v>RAM</v>
          </cell>
          <cell r="S147" t="str">
            <v>Biswa Ranjan Behera</v>
          </cell>
          <cell r="T147">
            <v>8.9649999999999994E-2</v>
          </cell>
          <cell r="U147">
            <v>0</v>
          </cell>
          <cell r="V147" t="str">
            <v>-</v>
          </cell>
          <cell r="Z147" t="str">
            <v>-</v>
          </cell>
          <cell r="AA147" t="str">
            <v>-</v>
          </cell>
          <cell r="AB147" t="str">
            <v>-</v>
          </cell>
          <cell r="AC147" t="str">
            <v>-</v>
          </cell>
          <cell r="AD147" t="str">
            <v>-</v>
          </cell>
          <cell r="AE147" t="str">
            <v>-</v>
          </cell>
          <cell r="AF147" t="str">
            <v>-</v>
          </cell>
          <cell r="AG147" t="str">
            <v>-</v>
          </cell>
          <cell r="AH147" t="str">
            <v>--</v>
          </cell>
        </row>
        <row r="148">
          <cell r="A148">
            <v>9114469</v>
          </cell>
          <cell r="B148" t="str">
            <v>Zolostays Property Solutions Private Limited</v>
          </cell>
          <cell r="C148">
            <v>45132</v>
          </cell>
          <cell r="D148" t="str">
            <v>Bangalore</v>
          </cell>
          <cell r="E148" t="str">
            <v>MWIFI</v>
          </cell>
          <cell r="F148" t="str">
            <v>B2B</v>
          </cell>
          <cell r="G148" t="str">
            <v>Bangalore</v>
          </cell>
          <cell r="H148">
            <v>12065</v>
          </cell>
          <cell r="I148">
            <v>0.12064999999999999</v>
          </cell>
          <cell r="J148">
            <v>198913</v>
          </cell>
          <cell r="K148" t="str">
            <v>Zolostays Property Solutions Private Limited</v>
          </cell>
          <cell r="L148">
            <v>1945513</v>
          </cell>
          <cell r="M148" t="str">
            <v>Relationship</v>
          </cell>
          <cell r="N148" t="str">
            <v>MWIFI</v>
          </cell>
          <cell r="O148" t="str">
            <v>BLR_ZONE1</v>
          </cell>
          <cell r="P148">
            <v>198913</v>
          </cell>
          <cell r="Q148" t="str">
            <v>Biswa Ranjan Behera</v>
          </cell>
          <cell r="R148" t="str">
            <v>RAM</v>
          </cell>
          <cell r="S148" t="str">
            <v>Biswa Ranjan Behera</v>
          </cell>
          <cell r="T148">
            <v>0.1191</v>
          </cell>
          <cell r="U148">
            <v>0</v>
          </cell>
          <cell r="V148" t="str">
            <v>-</v>
          </cell>
          <cell r="Z148" t="str">
            <v>-</v>
          </cell>
          <cell r="AA148" t="str">
            <v>-</v>
          </cell>
          <cell r="AB148" t="str">
            <v>-</v>
          </cell>
          <cell r="AC148" t="str">
            <v>-</v>
          </cell>
          <cell r="AD148" t="str">
            <v>-</v>
          </cell>
          <cell r="AE148" t="str">
            <v>-</v>
          </cell>
          <cell r="AF148" t="str">
            <v>-</v>
          </cell>
          <cell r="AG148" t="str">
            <v>-</v>
          </cell>
          <cell r="AH148" t="str">
            <v>--</v>
          </cell>
        </row>
        <row r="149">
          <cell r="A149">
            <v>9114470</v>
          </cell>
          <cell r="B149" t="str">
            <v>Zolostays Property Solutions Private Limited</v>
          </cell>
          <cell r="C149">
            <v>45139</v>
          </cell>
          <cell r="D149" t="str">
            <v>Bangalore</v>
          </cell>
          <cell r="E149" t="str">
            <v>MWIFI</v>
          </cell>
          <cell r="F149" t="str">
            <v>B2B</v>
          </cell>
          <cell r="G149" t="str">
            <v>Bangalore</v>
          </cell>
          <cell r="H149">
            <v>4755</v>
          </cell>
          <cell r="I149">
            <v>4.7550000000000002E-2</v>
          </cell>
          <cell r="J149">
            <v>198913</v>
          </cell>
          <cell r="K149" t="str">
            <v>Zolostays Property Solutions Private Limited</v>
          </cell>
          <cell r="L149">
            <v>1945513</v>
          </cell>
          <cell r="M149" t="str">
            <v>Relationship</v>
          </cell>
          <cell r="N149" t="str">
            <v>MWIFI</v>
          </cell>
          <cell r="O149" t="str">
            <v>BLR_ZONE1</v>
          </cell>
          <cell r="P149">
            <v>198913</v>
          </cell>
          <cell r="Q149" t="str">
            <v>Biswa Ranjan Behera</v>
          </cell>
          <cell r="R149" t="str">
            <v>RAM</v>
          </cell>
          <cell r="S149" t="str">
            <v>Biswa Ranjan Behera</v>
          </cell>
          <cell r="T149">
            <v>4.7550000000000002E-2</v>
          </cell>
          <cell r="U149">
            <v>0</v>
          </cell>
          <cell r="V149" t="str">
            <v>-</v>
          </cell>
          <cell r="Z149" t="str">
            <v>-</v>
          </cell>
          <cell r="AA149" t="str">
            <v>-</v>
          </cell>
          <cell r="AB149" t="str">
            <v>-</v>
          </cell>
          <cell r="AC149" t="str">
            <v>-</v>
          </cell>
          <cell r="AD149" t="str">
            <v>-</v>
          </cell>
          <cell r="AE149" t="str">
            <v>-</v>
          </cell>
          <cell r="AF149" t="str">
            <v>-</v>
          </cell>
          <cell r="AG149" t="str">
            <v>-</v>
          </cell>
          <cell r="AH149" t="str">
            <v>--</v>
          </cell>
        </row>
        <row r="150">
          <cell r="A150">
            <v>9114471</v>
          </cell>
          <cell r="B150" t="str">
            <v>Zolostays Property Solutions Private Limited</v>
          </cell>
          <cell r="C150">
            <v>45140</v>
          </cell>
          <cell r="D150" t="str">
            <v>Bangalore</v>
          </cell>
          <cell r="E150" t="str">
            <v>MWIFI</v>
          </cell>
          <cell r="F150" t="str">
            <v>B2B</v>
          </cell>
          <cell r="G150" t="str">
            <v>Bangalore</v>
          </cell>
          <cell r="H150">
            <v>8125</v>
          </cell>
          <cell r="I150">
            <v>8.1250000000000003E-2</v>
          </cell>
          <cell r="J150">
            <v>198913</v>
          </cell>
          <cell r="K150" t="str">
            <v>Zolostays Property Solutions Private Limited</v>
          </cell>
          <cell r="L150">
            <v>1945513</v>
          </cell>
          <cell r="M150" t="str">
            <v>Relationship</v>
          </cell>
          <cell r="N150" t="str">
            <v>MWIFI</v>
          </cell>
          <cell r="O150" t="str">
            <v>BLR_ZONE1</v>
          </cell>
          <cell r="P150">
            <v>198913</v>
          </cell>
          <cell r="Q150" t="str">
            <v>Biswa Ranjan Behera</v>
          </cell>
          <cell r="R150" t="str">
            <v>RAM</v>
          </cell>
          <cell r="S150" t="str">
            <v>Biswa Ranjan Behera</v>
          </cell>
          <cell r="T150">
            <v>8.745E-2</v>
          </cell>
          <cell r="U150">
            <v>0</v>
          </cell>
          <cell r="V150" t="str">
            <v>-</v>
          </cell>
          <cell r="Z150" t="str">
            <v>-</v>
          </cell>
          <cell r="AA150" t="str">
            <v>-</v>
          </cell>
          <cell r="AB150" t="str">
            <v>-</v>
          </cell>
          <cell r="AC150" t="str">
            <v>-</v>
          </cell>
          <cell r="AD150" t="str">
            <v>-</v>
          </cell>
          <cell r="AE150" t="str">
            <v>-</v>
          </cell>
          <cell r="AF150" t="str">
            <v>-</v>
          </cell>
          <cell r="AG150" t="str">
            <v>-</v>
          </cell>
          <cell r="AH150" t="str">
            <v>--</v>
          </cell>
        </row>
        <row r="151">
          <cell r="A151">
            <v>9114472</v>
          </cell>
          <cell r="B151" t="str">
            <v>Zolostays Property Solutions Private Limited</v>
          </cell>
          <cell r="C151">
            <v>45160</v>
          </cell>
          <cell r="D151" t="str">
            <v>Bangalore</v>
          </cell>
          <cell r="E151" t="str">
            <v>MWIFI</v>
          </cell>
          <cell r="F151" t="str">
            <v>B2B</v>
          </cell>
          <cell r="G151" t="str">
            <v>Bangalore</v>
          </cell>
          <cell r="H151">
            <v>7040</v>
          </cell>
          <cell r="I151">
            <v>7.0400000000000004E-2</v>
          </cell>
          <cell r="J151">
            <v>198913</v>
          </cell>
          <cell r="K151" t="str">
            <v>Zolostays Property Solutions Private Limited</v>
          </cell>
          <cell r="L151">
            <v>1945513</v>
          </cell>
          <cell r="M151" t="str">
            <v>Relationship</v>
          </cell>
          <cell r="N151" t="str">
            <v>MWIFI</v>
          </cell>
          <cell r="O151" t="str">
            <v>BLR_ZONE1</v>
          </cell>
          <cell r="P151">
            <v>198913</v>
          </cell>
          <cell r="Q151" t="str">
            <v>Biswa Ranjan Behera</v>
          </cell>
          <cell r="R151" t="str">
            <v>RAM</v>
          </cell>
          <cell r="S151" t="str">
            <v>Biswa Ranjan Behera</v>
          </cell>
          <cell r="T151">
            <v>7.3499999999999996E-2</v>
          </cell>
          <cell r="U151">
            <v>0</v>
          </cell>
          <cell r="V151" t="str">
            <v>-</v>
          </cell>
          <cell r="Z151" t="str">
            <v>-</v>
          </cell>
          <cell r="AA151" t="str">
            <v>-</v>
          </cell>
          <cell r="AB151" t="str">
            <v>-</v>
          </cell>
          <cell r="AC151" t="str">
            <v>-</v>
          </cell>
          <cell r="AD151" t="str">
            <v>-</v>
          </cell>
          <cell r="AE151" t="str">
            <v>-</v>
          </cell>
          <cell r="AF151" t="str">
            <v>-</v>
          </cell>
          <cell r="AG151" t="str">
            <v>-</v>
          </cell>
          <cell r="AH151" t="str">
            <v>--</v>
          </cell>
        </row>
        <row r="152">
          <cell r="A152">
            <v>9114574</v>
          </cell>
          <cell r="B152" t="str">
            <v>Zolostays Property Solutions Private Limited</v>
          </cell>
          <cell r="C152">
            <v>45139</v>
          </cell>
          <cell r="D152" t="str">
            <v>Bangalore</v>
          </cell>
          <cell r="E152" t="str">
            <v>MWIFI</v>
          </cell>
          <cell r="F152" t="str">
            <v>B2B</v>
          </cell>
          <cell r="G152" t="str">
            <v>Bangalore</v>
          </cell>
          <cell r="H152">
            <v>5460</v>
          </cell>
          <cell r="I152">
            <v>5.4600000000000003E-2</v>
          </cell>
          <cell r="J152">
            <v>198913</v>
          </cell>
          <cell r="K152" t="str">
            <v>Zolostays Property Solutions Private Limited</v>
          </cell>
          <cell r="L152">
            <v>1945513</v>
          </cell>
          <cell r="M152" t="str">
            <v>Relationship</v>
          </cell>
          <cell r="N152" t="str">
            <v>MWIFI</v>
          </cell>
          <cell r="O152" t="str">
            <v>BLR_ZONE2</v>
          </cell>
          <cell r="P152">
            <v>198913</v>
          </cell>
          <cell r="Q152" t="str">
            <v>Biswa Ranjan Behera</v>
          </cell>
          <cell r="R152" t="str">
            <v>RAM</v>
          </cell>
          <cell r="S152" t="str">
            <v>Biswa Ranjan Behera</v>
          </cell>
          <cell r="T152">
            <v>5.4600000000000003E-2</v>
          </cell>
          <cell r="U152">
            <v>0</v>
          </cell>
          <cell r="V152" t="str">
            <v>-</v>
          </cell>
          <cell r="Z152" t="str">
            <v>-</v>
          </cell>
          <cell r="AA152" t="str">
            <v>-</v>
          </cell>
          <cell r="AB152" t="str">
            <v>-</v>
          </cell>
          <cell r="AC152" t="str">
            <v>-</v>
          </cell>
          <cell r="AD152" t="str">
            <v>-</v>
          </cell>
          <cell r="AE152" t="str">
            <v>-</v>
          </cell>
          <cell r="AF152" t="str">
            <v>-</v>
          </cell>
          <cell r="AG152" t="str">
            <v>-</v>
          </cell>
          <cell r="AH152" t="str">
            <v>--</v>
          </cell>
        </row>
        <row r="153">
          <cell r="A153">
            <v>9114885</v>
          </cell>
          <cell r="B153" t="str">
            <v>Zolostays Property Solutions Private Limited</v>
          </cell>
          <cell r="C153">
            <v>45132</v>
          </cell>
          <cell r="D153" t="str">
            <v>Hyderabad</v>
          </cell>
          <cell r="E153" t="str">
            <v>MWIFI</v>
          </cell>
          <cell r="F153" t="str">
            <v>B2B</v>
          </cell>
          <cell r="G153" t="str">
            <v>Hyderabad</v>
          </cell>
          <cell r="H153">
            <v>24975</v>
          </cell>
          <cell r="I153">
            <v>0.24975</v>
          </cell>
          <cell r="J153">
            <v>198913</v>
          </cell>
          <cell r="K153" t="str">
            <v>Zolostays Property Solutions Private Limited</v>
          </cell>
          <cell r="L153">
            <v>1945513</v>
          </cell>
          <cell r="M153" t="str">
            <v>Relationship</v>
          </cell>
          <cell r="N153" t="str">
            <v>MWIFI</v>
          </cell>
          <cell r="O153" t="str">
            <v>HYD_ZONE1</v>
          </cell>
          <cell r="P153">
            <v>198913</v>
          </cell>
          <cell r="Q153" t="str">
            <v>Biswa Ranjan Behera</v>
          </cell>
          <cell r="R153" t="str">
            <v>RAM</v>
          </cell>
          <cell r="S153" t="str">
            <v>Biswa Ranjan Behera</v>
          </cell>
          <cell r="T153">
            <v>0.25595000000000001</v>
          </cell>
          <cell r="U153">
            <v>0</v>
          </cell>
          <cell r="V153" t="str">
            <v>-</v>
          </cell>
          <cell r="Z153" t="str">
            <v>-</v>
          </cell>
          <cell r="AA153" t="str">
            <v>-</v>
          </cell>
          <cell r="AB153" t="str">
            <v>-</v>
          </cell>
          <cell r="AC153" t="str">
            <v>-</v>
          </cell>
          <cell r="AD153" t="str">
            <v>-</v>
          </cell>
          <cell r="AE153" t="str">
            <v>-</v>
          </cell>
          <cell r="AF153" t="str">
            <v>-</v>
          </cell>
          <cell r="AG153" t="str">
            <v>-</v>
          </cell>
          <cell r="AH153" t="str">
            <v>--</v>
          </cell>
        </row>
        <row r="154">
          <cell r="A154">
            <v>9114970</v>
          </cell>
          <cell r="B154" t="str">
            <v>Zolostays Property Solutions Private Limited</v>
          </cell>
          <cell r="C154">
            <v>45129</v>
          </cell>
          <cell r="D154" t="str">
            <v>Bangalore</v>
          </cell>
          <cell r="E154" t="str">
            <v>MWIFI</v>
          </cell>
          <cell r="F154" t="str">
            <v>B2B</v>
          </cell>
          <cell r="G154" t="str">
            <v>Bangalore</v>
          </cell>
          <cell r="H154">
            <v>7485</v>
          </cell>
          <cell r="I154">
            <v>7.485E-2</v>
          </cell>
          <cell r="J154">
            <v>198913</v>
          </cell>
          <cell r="K154" t="str">
            <v>Zolostays Property Solutions Private Limited</v>
          </cell>
          <cell r="L154">
            <v>1945513</v>
          </cell>
          <cell r="M154" t="str">
            <v>Relationship</v>
          </cell>
          <cell r="N154" t="str">
            <v>MWIFI</v>
          </cell>
          <cell r="O154" t="str">
            <v>BLR_ZONE1</v>
          </cell>
          <cell r="P154">
            <v>198913</v>
          </cell>
          <cell r="Q154" t="str">
            <v>Biswa Ranjan Behera</v>
          </cell>
          <cell r="R154" t="str">
            <v>RAM</v>
          </cell>
          <cell r="S154" t="str">
            <v>Biswa Ranjan Behera</v>
          </cell>
          <cell r="T154">
            <v>7.1749999999999994E-2</v>
          </cell>
          <cell r="U154">
            <v>0</v>
          </cell>
          <cell r="V154" t="str">
            <v>-</v>
          </cell>
          <cell r="Z154" t="str">
            <v>-</v>
          </cell>
          <cell r="AA154" t="str">
            <v>-</v>
          </cell>
          <cell r="AB154" t="str">
            <v>-</v>
          </cell>
          <cell r="AC154" t="str">
            <v>-</v>
          </cell>
          <cell r="AD154" t="str">
            <v>-</v>
          </cell>
          <cell r="AE154" t="str">
            <v>-</v>
          </cell>
          <cell r="AF154" t="str">
            <v>-</v>
          </cell>
          <cell r="AG154" t="str">
            <v>-</v>
          </cell>
          <cell r="AH154" t="str">
            <v>--</v>
          </cell>
        </row>
        <row r="155">
          <cell r="A155">
            <v>9115188</v>
          </cell>
          <cell r="B155" t="str">
            <v>Zolostays Property Solutions Private Limited</v>
          </cell>
          <cell r="C155">
            <v>45132</v>
          </cell>
          <cell r="D155" t="str">
            <v>Bangalore</v>
          </cell>
          <cell r="E155" t="str">
            <v>MWIFI</v>
          </cell>
          <cell r="F155" t="str">
            <v>B2B</v>
          </cell>
          <cell r="G155" t="str">
            <v>Bangalore</v>
          </cell>
          <cell r="H155">
            <v>9800</v>
          </cell>
          <cell r="I155">
            <v>9.8000000000000004E-2</v>
          </cell>
          <cell r="J155">
            <v>198913</v>
          </cell>
          <cell r="K155" t="str">
            <v>Zolostays Property Solutions Private Limited</v>
          </cell>
          <cell r="L155">
            <v>1945513</v>
          </cell>
          <cell r="M155" t="str">
            <v>Relationship</v>
          </cell>
          <cell r="N155" t="str">
            <v>MWIFI</v>
          </cell>
          <cell r="O155" t="str">
            <v>BLR_ZONE2</v>
          </cell>
          <cell r="P155">
            <v>198913</v>
          </cell>
          <cell r="Q155" t="str">
            <v>Biswa Ranjan Behera</v>
          </cell>
          <cell r="R155" t="str">
            <v>RAM</v>
          </cell>
          <cell r="S155" t="str">
            <v>Biswa Ranjan Behera</v>
          </cell>
          <cell r="T155">
            <v>9.955E-2</v>
          </cell>
          <cell r="U155">
            <v>0</v>
          </cell>
          <cell r="V155" t="str">
            <v>-</v>
          </cell>
          <cell r="Z155" t="str">
            <v>-</v>
          </cell>
          <cell r="AA155" t="str">
            <v>-</v>
          </cell>
          <cell r="AB155" t="str">
            <v>-</v>
          </cell>
          <cell r="AC155" t="str">
            <v>-</v>
          </cell>
          <cell r="AD155" t="str">
            <v>-</v>
          </cell>
          <cell r="AE155" t="str">
            <v>-</v>
          </cell>
          <cell r="AF155" t="str">
            <v>-</v>
          </cell>
          <cell r="AG155" t="str">
            <v>-</v>
          </cell>
          <cell r="AH155" t="str">
            <v>--</v>
          </cell>
        </row>
        <row r="156">
          <cell r="A156">
            <v>9115260</v>
          </cell>
          <cell r="B156" t="str">
            <v>Zolostays Property Solutions Private Limited</v>
          </cell>
          <cell r="C156">
            <v>45148</v>
          </cell>
          <cell r="D156" t="str">
            <v>Bangalore</v>
          </cell>
          <cell r="E156" t="str">
            <v>MWIFI</v>
          </cell>
          <cell r="F156" t="str">
            <v>B2B</v>
          </cell>
          <cell r="G156" t="str">
            <v>Bangalore</v>
          </cell>
          <cell r="H156">
            <v>9230</v>
          </cell>
          <cell r="I156">
            <v>9.2299999999999993E-2</v>
          </cell>
          <cell r="J156">
            <v>198913</v>
          </cell>
          <cell r="K156" t="str">
            <v>Zolostays Property Solutions Private Limited</v>
          </cell>
          <cell r="L156">
            <v>1945513</v>
          </cell>
          <cell r="M156" t="str">
            <v>Relationship</v>
          </cell>
          <cell r="N156" t="str">
            <v>MWIFI</v>
          </cell>
          <cell r="O156" t="str">
            <v>BLR_ZONE2</v>
          </cell>
          <cell r="P156">
            <v>198913</v>
          </cell>
          <cell r="Q156" t="str">
            <v>Biswa Ranjan Behera</v>
          </cell>
          <cell r="R156" t="str">
            <v>RAM</v>
          </cell>
          <cell r="S156" t="str">
            <v>Biswa Ranjan Behera</v>
          </cell>
          <cell r="T156">
            <v>9.2299999999999993E-2</v>
          </cell>
          <cell r="U156">
            <v>0</v>
          </cell>
          <cell r="V156" t="str">
            <v>-</v>
          </cell>
          <cell r="Z156" t="str">
            <v>-</v>
          </cell>
          <cell r="AA156" t="str">
            <v>-</v>
          </cell>
          <cell r="AB156" t="str">
            <v>-</v>
          </cell>
          <cell r="AC156" t="str">
            <v>-</v>
          </cell>
          <cell r="AD156" t="str">
            <v>-</v>
          </cell>
          <cell r="AE156" t="str">
            <v>-</v>
          </cell>
          <cell r="AF156" t="str">
            <v>-</v>
          </cell>
          <cell r="AG156" t="str">
            <v>-</v>
          </cell>
          <cell r="AH156" t="str">
            <v>--</v>
          </cell>
        </row>
        <row r="157">
          <cell r="A157">
            <v>9115355</v>
          </cell>
          <cell r="B157" t="str">
            <v>Zolostays Property Solutions Private Limited</v>
          </cell>
          <cell r="C157">
            <v>45142</v>
          </cell>
          <cell r="D157" t="str">
            <v>Mumbai</v>
          </cell>
          <cell r="E157" t="str">
            <v>MWIFI</v>
          </cell>
          <cell r="F157" t="str">
            <v>B2B</v>
          </cell>
          <cell r="G157" t="str">
            <v>Mumbai</v>
          </cell>
          <cell r="H157">
            <v>26430</v>
          </cell>
          <cell r="I157">
            <v>0.26429999999999998</v>
          </cell>
          <cell r="J157">
            <v>198913</v>
          </cell>
          <cell r="K157" t="str">
            <v>Zolostays Property Solutions Private Limited</v>
          </cell>
          <cell r="L157">
            <v>1945513</v>
          </cell>
          <cell r="M157" t="str">
            <v>Relationship</v>
          </cell>
          <cell r="N157" t="str">
            <v>MWIFI</v>
          </cell>
          <cell r="O157" t="str">
            <v>MUM_ZONE1</v>
          </cell>
          <cell r="P157">
            <v>198913</v>
          </cell>
          <cell r="Q157" t="str">
            <v>Biswa Ranjan Behera</v>
          </cell>
          <cell r="R157" t="str">
            <v>RAM</v>
          </cell>
          <cell r="S157" t="str">
            <v>Biswa Ranjan Behera</v>
          </cell>
          <cell r="T157">
            <v>0.26584999999999998</v>
          </cell>
          <cell r="U157">
            <v>0</v>
          </cell>
          <cell r="V157" t="str">
            <v>-</v>
          </cell>
          <cell r="Z157">
            <v>46128.496076388903</v>
          </cell>
          <cell r="AA157" t="str">
            <v>SR26045528429</v>
          </cell>
          <cell r="AB157" t="str">
            <v>Active</v>
          </cell>
          <cell r="AC157" t="str">
            <v>-</v>
          </cell>
          <cell r="AD157" t="str">
            <v>-</v>
          </cell>
          <cell r="AE157" t="str">
            <v>-</v>
          </cell>
          <cell r="AF157" t="str">
            <v>-</v>
          </cell>
          <cell r="AG157" t="str">
            <v>-</v>
          </cell>
          <cell r="AH157" t="str">
            <v>-Active</v>
          </cell>
        </row>
        <row r="158">
          <cell r="A158">
            <v>9115539</v>
          </cell>
          <cell r="B158" t="str">
            <v>Zolostays Property Solutions Private Limited</v>
          </cell>
          <cell r="C158">
            <v>45166</v>
          </cell>
          <cell r="D158" t="str">
            <v>Bangalore</v>
          </cell>
          <cell r="E158" t="str">
            <v>MWIFI</v>
          </cell>
          <cell r="F158" t="str">
            <v>B2B</v>
          </cell>
          <cell r="G158" t="str">
            <v>Bangalore</v>
          </cell>
          <cell r="H158">
            <v>14575</v>
          </cell>
          <cell r="I158">
            <v>0.14574999999999999</v>
          </cell>
          <cell r="J158">
            <v>198913</v>
          </cell>
          <cell r="K158" t="str">
            <v>Zolostays Property Solutions Private Limited</v>
          </cell>
          <cell r="L158">
            <v>1945513</v>
          </cell>
          <cell r="M158" t="str">
            <v>Relationship</v>
          </cell>
          <cell r="N158" t="str">
            <v>MWIFI</v>
          </cell>
          <cell r="O158" t="str">
            <v>BLR_ZONE2</v>
          </cell>
          <cell r="P158">
            <v>198913</v>
          </cell>
          <cell r="Q158" t="str">
            <v>Biswa Ranjan Behera</v>
          </cell>
          <cell r="R158" t="str">
            <v>RAM</v>
          </cell>
          <cell r="S158" t="str">
            <v>Biswa Ranjan Behera</v>
          </cell>
          <cell r="T158">
            <v>0.14265</v>
          </cell>
          <cell r="U158">
            <v>0</v>
          </cell>
          <cell r="V158" t="str">
            <v>-</v>
          </cell>
          <cell r="Z158" t="str">
            <v>-</v>
          </cell>
          <cell r="AA158" t="str">
            <v>-</v>
          </cell>
          <cell r="AB158" t="str">
            <v>-</v>
          </cell>
          <cell r="AC158" t="str">
            <v>-</v>
          </cell>
          <cell r="AD158" t="str">
            <v>-</v>
          </cell>
          <cell r="AE158" t="str">
            <v>-</v>
          </cell>
          <cell r="AF158" t="str">
            <v>-</v>
          </cell>
          <cell r="AG158" t="str">
            <v>-</v>
          </cell>
          <cell r="AH158" t="str">
            <v>--</v>
          </cell>
        </row>
        <row r="159">
          <cell r="A159">
            <v>9115540</v>
          </cell>
          <cell r="B159" t="str">
            <v>Zolostays Property Solutions Private Limited</v>
          </cell>
          <cell r="C159">
            <v>45145</v>
          </cell>
          <cell r="D159" t="str">
            <v>Bangalore</v>
          </cell>
          <cell r="E159" t="str">
            <v>MWIFI</v>
          </cell>
          <cell r="F159" t="str">
            <v>B2B</v>
          </cell>
          <cell r="G159" t="str">
            <v>Bangalore</v>
          </cell>
          <cell r="H159">
            <v>14840</v>
          </cell>
          <cell r="I159">
            <v>0.1484</v>
          </cell>
          <cell r="J159">
            <v>198913</v>
          </cell>
          <cell r="K159" t="str">
            <v>Zolostays Property Solutions Private Limited</v>
          </cell>
          <cell r="L159">
            <v>1945513</v>
          </cell>
          <cell r="M159" t="str">
            <v>Relationship</v>
          </cell>
          <cell r="N159" t="str">
            <v>MWIFI</v>
          </cell>
          <cell r="O159" t="str">
            <v>BLR_ZONE1</v>
          </cell>
          <cell r="P159">
            <v>198913</v>
          </cell>
          <cell r="Q159" t="str">
            <v>Biswa Ranjan Behera</v>
          </cell>
          <cell r="R159" t="str">
            <v>RAM</v>
          </cell>
          <cell r="S159" t="str">
            <v>Biswa Ranjan Behera</v>
          </cell>
          <cell r="T159">
            <v>0.1484</v>
          </cell>
          <cell r="U159">
            <v>0</v>
          </cell>
          <cell r="V159" t="str">
            <v>-</v>
          </cell>
          <cell r="Z159" t="str">
            <v>-</v>
          </cell>
          <cell r="AA159" t="str">
            <v>-</v>
          </cell>
          <cell r="AB159" t="str">
            <v>-</v>
          </cell>
          <cell r="AC159" t="str">
            <v>-</v>
          </cell>
          <cell r="AD159" t="str">
            <v>-</v>
          </cell>
          <cell r="AE159" t="str">
            <v>-</v>
          </cell>
          <cell r="AF159" t="str">
            <v>-</v>
          </cell>
          <cell r="AG159" t="str">
            <v>-</v>
          </cell>
          <cell r="AH159" t="str">
            <v>--</v>
          </cell>
        </row>
        <row r="160">
          <cell r="A160">
            <v>9115838</v>
          </cell>
          <cell r="B160" t="str">
            <v>Zolostays Property Solutions Private Limited</v>
          </cell>
          <cell r="C160">
            <v>45168</v>
          </cell>
          <cell r="D160" t="str">
            <v>Bangalore</v>
          </cell>
          <cell r="E160" t="str">
            <v>MWIFI</v>
          </cell>
          <cell r="F160" t="str">
            <v>B2B</v>
          </cell>
          <cell r="G160" t="str">
            <v>Bangalore</v>
          </cell>
          <cell r="H160">
            <v>12075</v>
          </cell>
          <cell r="I160">
            <v>0.12075</v>
          </cell>
          <cell r="J160">
            <v>198913</v>
          </cell>
          <cell r="K160" t="str">
            <v>Zolostays Property Solutions Private Limited</v>
          </cell>
          <cell r="L160">
            <v>1945513</v>
          </cell>
          <cell r="M160" t="str">
            <v>Relationship</v>
          </cell>
          <cell r="N160" t="str">
            <v>MWIFI</v>
          </cell>
          <cell r="O160" t="str">
            <v>BLR_ZONE1</v>
          </cell>
          <cell r="P160">
            <v>198913</v>
          </cell>
          <cell r="Q160" t="str">
            <v>Biswa Ranjan Behera</v>
          </cell>
          <cell r="R160" t="str">
            <v>RAM</v>
          </cell>
          <cell r="S160" t="str">
            <v>Biswa Ranjan Behera</v>
          </cell>
          <cell r="T160">
            <v>0.1192</v>
          </cell>
          <cell r="U160">
            <v>0</v>
          </cell>
          <cell r="V160" t="str">
            <v>-</v>
          </cell>
          <cell r="Z160" t="str">
            <v>-</v>
          </cell>
          <cell r="AA160" t="str">
            <v>-</v>
          </cell>
          <cell r="AB160" t="str">
            <v>-</v>
          </cell>
          <cell r="AC160" t="str">
            <v>-</v>
          </cell>
          <cell r="AD160" t="str">
            <v>-</v>
          </cell>
          <cell r="AE160" t="str">
            <v>-</v>
          </cell>
          <cell r="AF160" t="str">
            <v>-</v>
          </cell>
          <cell r="AG160" t="str">
            <v>-</v>
          </cell>
          <cell r="AH160" t="str">
            <v>--</v>
          </cell>
        </row>
        <row r="161">
          <cell r="A161">
            <v>9115944</v>
          </cell>
          <cell r="B161" t="str">
            <v>Zolostays Property Solutions Private Limited</v>
          </cell>
          <cell r="C161">
            <v>45177</v>
          </cell>
          <cell r="D161" t="str">
            <v>Bangalore</v>
          </cell>
          <cell r="E161" t="str">
            <v>MWIFI</v>
          </cell>
          <cell r="F161" t="str">
            <v>B2B</v>
          </cell>
          <cell r="G161" t="str">
            <v>Bangalore</v>
          </cell>
          <cell r="H161">
            <v>16550</v>
          </cell>
          <cell r="I161">
            <v>0.16550000000000001</v>
          </cell>
          <cell r="J161">
            <v>198913</v>
          </cell>
          <cell r="K161" t="str">
            <v>Zolostays Property Solutions Private Limited</v>
          </cell>
          <cell r="L161">
            <v>1945513</v>
          </cell>
          <cell r="M161" t="str">
            <v>Relationship</v>
          </cell>
          <cell r="N161" t="str">
            <v>MWIFI</v>
          </cell>
          <cell r="O161" t="str">
            <v>BLR_ZONE1</v>
          </cell>
          <cell r="P161">
            <v>198913</v>
          </cell>
          <cell r="Q161" t="str">
            <v>Biswa Ranjan Behera</v>
          </cell>
          <cell r="R161" t="str">
            <v>RAM</v>
          </cell>
          <cell r="S161" t="str">
            <v>Biswa Ranjan Behera</v>
          </cell>
          <cell r="U161">
            <v>0.16550000000000001</v>
          </cell>
          <cell r="V161">
            <v>46127</v>
          </cell>
          <cell r="W161" t="str">
            <v>Apr'26</v>
          </cell>
          <cell r="Z161" t="str">
            <v>-</v>
          </cell>
          <cell r="AA161" t="str">
            <v>-</v>
          </cell>
          <cell r="AB161" t="str">
            <v>-</v>
          </cell>
          <cell r="AC161" t="str">
            <v>-</v>
          </cell>
          <cell r="AD161">
            <v>46105.793333333299</v>
          </cell>
          <cell r="AE161" t="str">
            <v>SR26035502155</v>
          </cell>
          <cell r="AF161" t="str">
            <v>Churned</v>
          </cell>
          <cell r="AG161">
            <v>46127</v>
          </cell>
          <cell r="AH161" t="str">
            <v>Churned-</v>
          </cell>
        </row>
        <row r="162">
          <cell r="A162">
            <v>9116141</v>
          </cell>
          <cell r="B162" t="str">
            <v>Zolostays Property Solutions Private Limited</v>
          </cell>
          <cell r="C162">
            <v>45175</v>
          </cell>
          <cell r="D162" t="str">
            <v>Bangalore</v>
          </cell>
          <cell r="E162" t="str">
            <v>MWIFI</v>
          </cell>
          <cell r="F162" t="str">
            <v>B2B</v>
          </cell>
          <cell r="G162" t="str">
            <v>Bangalore</v>
          </cell>
          <cell r="H162">
            <v>17180</v>
          </cell>
          <cell r="I162">
            <v>0.17180000000000001</v>
          </cell>
          <cell r="J162">
            <v>198913</v>
          </cell>
          <cell r="K162" t="str">
            <v>Zolostays Property Solutions Private Limited</v>
          </cell>
          <cell r="L162">
            <v>1945513</v>
          </cell>
          <cell r="M162" t="str">
            <v>Relationship</v>
          </cell>
          <cell r="N162" t="str">
            <v>MWIFI</v>
          </cell>
          <cell r="O162" t="str">
            <v>BLR_ZONE2</v>
          </cell>
          <cell r="P162">
            <v>198913</v>
          </cell>
          <cell r="Q162" t="str">
            <v>Biswa Ranjan Behera</v>
          </cell>
          <cell r="R162" t="str">
            <v>RAM</v>
          </cell>
          <cell r="S162" t="str">
            <v>Biswa Ranjan Behera</v>
          </cell>
          <cell r="T162">
            <v>0.16869999999999999</v>
          </cell>
          <cell r="U162">
            <v>0</v>
          </cell>
          <cell r="V162" t="str">
            <v>-</v>
          </cell>
          <cell r="Z162" t="str">
            <v>-</v>
          </cell>
          <cell r="AA162" t="str">
            <v>-</v>
          </cell>
          <cell r="AB162" t="str">
            <v>-</v>
          </cell>
          <cell r="AC162" t="str">
            <v>-</v>
          </cell>
          <cell r="AD162" t="str">
            <v>-</v>
          </cell>
          <cell r="AE162" t="str">
            <v>-</v>
          </cell>
          <cell r="AF162" t="str">
            <v>-</v>
          </cell>
          <cell r="AG162" t="str">
            <v>-</v>
          </cell>
          <cell r="AH162" t="str">
            <v>--</v>
          </cell>
        </row>
        <row r="163">
          <cell r="A163">
            <v>9116162</v>
          </cell>
          <cell r="B163" t="str">
            <v>Zolostays Property Solutions Private Limited</v>
          </cell>
          <cell r="C163">
            <v>45160</v>
          </cell>
          <cell r="D163" t="str">
            <v>Bangalore</v>
          </cell>
          <cell r="E163" t="str">
            <v>MWIFI</v>
          </cell>
          <cell r="F163" t="str">
            <v>B2B</v>
          </cell>
          <cell r="G163" t="str">
            <v>Bangalore</v>
          </cell>
          <cell r="H163">
            <v>15580</v>
          </cell>
          <cell r="I163">
            <v>0.15579999999999999</v>
          </cell>
          <cell r="J163">
            <v>198913</v>
          </cell>
          <cell r="K163" t="str">
            <v>Zolostays Property Solutions Private Limited</v>
          </cell>
          <cell r="L163">
            <v>1945513</v>
          </cell>
          <cell r="M163" t="str">
            <v>Relationship</v>
          </cell>
          <cell r="N163" t="str">
            <v>MWIFI</v>
          </cell>
          <cell r="O163" t="str">
            <v>BLR_ZONE2</v>
          </cell>
          <cell r="P163">
            <v>198913</v>
          </cell>
          <cell r="Q163" t="str">
            <v>Biswa Ranjan Behera</v>
          </cell>
          <cell r="R163" t="str">
            <v>RAM</v>
          </cell>
          <cell r="S163" t="str">
            <v>Biswa Ranjan Behera</v>
          </cell>
          <cell r="T163">
            <v>0.14495</v>
          </cell>
          <cell r="U163">
            <v>0</v>
          </cell>
          <cell r="V163" t="str">
            <v>-</v>
          </cell>
          <cell r="Z163" t="str">
            <v>-</v>
          </cell>
          <cell r="AA163" t="str">
            <v>-</v>
          </cell>
          <cell r="AB163" t="str">
            <v>-</v>
          </cell>
          <cell r="AC163" t="str">
            <v>-</v>
          </cell>
          <cell r="AD163" t="str">
            <v>-</v>
          </cell>
          <cell r="AE163" t="str">
            <v>-</v>
          </cell>
          <cell r="AF163" t="str">
            <v>-</v>
          </cell>
          <cell r="AG163" t="str">
            <v>-</v>
          </cell>
          <cell r="AH163" t="str">
            <v>--</v>
          </cell>
        </row>
        <row r="164">
          <cell r="A164">
            <v>9116296</v>
          </cell>
          <cell r="B164" t="str">
            <v>Zolostays Property Solutions Private Limited</v>
          </cell>
          <cell r="C164">
            <v>45171</v>
          </cell>
          <cell r="D164" t="str">
            <v>Bangalore</v>
          </cell>
          <cell r="E164" t="str">
            <v>MWIFI</v>
          </cell>
          <cell r="F164" t="str">
            <v>B2B</v>
          </cell>
          <cell r="G164" t="str">
            <v>Bangalore</v>
          </cell>
          <cell r="H164">
            <v>7600</v>
          </cell>
          <cell r="I164">
            <v>7.5999999999999998E-2</v>
          </cell>
          <cell r="J164">
            <v>198913</v>
          </cell>
          <cell r="K164" t="str">
            <v>Zolostays Property Solutions Private Limited</v>
          </cell>
          <cell r="L164">
            <v>1945513</v>
          </cell>
          <cell r="M164" t="str">
            <v>Relationship</v>
          </cell>
          <cell r="N164" t="str">
            <v>MWIFI</v>
          </cell>
          <cell r="O164" t="str">
            <v>BLR_ZONE1</v>
          </cell>
          <cell r="P164">
            <v>198913</v>
          </cell>
          <cell r="Q164" t="str">
            <v>Biswa Ranjan Behera</v>
          </cell>
          <cell r="R164" t="str">
            <v>RAM</v>
          </cell>
          <cell r="S164" t="str">
            <v>Biswa Ranjan Behera</v>
          </cell>
          <cell r="T164">
            <v>7.5999999999999998E-2</v>
          </cell>
          <cell r="U164">
            <v>0</v>
          </cell>
          <cell r="V164" t="str">
            <v>-</v>
          </cell>
          <cell r="Z164" t="str">
            <v>-</v>
          </cell>
          <cell r="AA164" t="str">
            <v>-</v>
          </cell>
          <cell r="AB164" t="str">
            <v>-</v>
          </cell>
          <cell r="AC164" t="str">
            <v>-</v>
          </cell>
          <cell r="AD164" t="str">
            <v>-</v>
          </cell>
          <cell r="AE164" t="str">
            <v>-</v>
          </cell>
          <cell r="AF164" t="str">
            <v>-</v>
          </cell>
          <cell r="AG164" t="str">
            <v>-</v>
          </cell>
          <cell r="AH164" t="str">
            <v>--</v>
          </cell>
        </row>
        <row r="165">
          <cell r="A165">
            <v>9118397</v>
          </cell>
          <cell r="B165" t="str">
            <v>Zolostays Property Solutions Private Limited</v>
          </cell>
          <cell r="C165">
            <v>45282</v>
          </cell>
          <cell r="D165" t="str">
            <v>Hyderabad</v>
          </cell>
          <cell r="E165" t="str">
            <v>MWIFI</v>
          </cell>
          <cell r="F165" t="str">
            <v>B2B</v>
          </cell>
          <cell r="G165" t="str">
            <v>Hyderabad</v>
          </cell>
          <cell r="H165">
            <v>7855</v>
          </cell>
          <cell r="I165">
            <v>7.8549999999999995E-2</v>
          </cell>
          <cell r="J165">
            <v>198913</v>
          </cell>
          <cell r="K165" t="str">
            <v>Zolostays Property Solutions Private Limited</v>
          </cell>
          <cell r="L165">
            <v>1945513</v>
          </cell>
          <cell r="M165" t="str">
            <v>Relationship</v>
          </cell>
          <cell r="N165" t="str">
            <v>MWIFI</v>
          </cell>
          <cell r="O165" t="str">
            <v>HYD_ZONE1</v>
          </cell>
          <cell r="P165">
            <v>198913</v>
          </cell>
          <cell r="Q165" t="str">
            <v>Biswa Ranjan Behera</v>
          </cell>
          <cell r="R165" t="str">
            <v>RAM</v>
          </cell>
          <cell r="S165" t="str">
            <v>Biswa Ranjan Behera</v>
          </cell>
          <cell r="T165">
            <v>8.0100000000000005E-2</v>
          </cell>
          <cell r="U165">
            <v>0</v>
          </cell>
          <cell r="V165" t="str">
            <v>-</v>
          </cell>
          <cell r="Z165" t="str">
            <v>-</v>
          </cell>
          <cell r="AA165" t="str">
            <v>-</v>
          </cell>
          <cell r="AB165" t="str">
            <v>-</v>
          </cell>
          <cell r="AC165" t="str">
            <v>-</v>
          </cell>
          <cell r="AD165" t="str">
            <v>-</v>
          </cell>
          <cell r="AE165" t="str">
            <v>-</v>
          </cell>
          <cell r="AF165" t="str">
            <v>-</v>
          </cell>
          <cell r="AG165" t="str">
            <v>-</v>
          </cell>
          <cell r="AH165" t="str">
            <v>--</v>
          </cell>
        </row>
        <row r="166">
          <cell r="A166">
            <v>9118523</v>
          </cell>
          <cell r="B166" t="str">
            <v>Zolostays Property Solutions Private Limited</v>
          </cell>
          <cell r="C166">
            <v>45237</v>
          </cell>
          <cell r="D166" t="str">
            <v>Bangalore</v>
          </cell>
          <cell r="E166" t="str">
            <v>MWIFI</v>
          </cell>
          <cell r="F166" t="str">
            <v>B2B</v>
          </cell>
          <cell r="G166" t="str">
            <v>Bangalore</v>
          </cell>
          <cell r="H166">
            <v>7240</v>
          </cell>
          <cell r="I166">
            <v>7.2400000000000006E-2</v>
          </cell>
          <cell r="J166">
            <v>198913</v>
          </cell>
          <cell r="K166" t="str">
            <v>Zolostays Property Solutions Private Limited</v>
          </cell>
          <cell r="L166">
            <v>1945513</v>
          </cell>
          <cell r="M166" t="str">
            <v>Relationship</v>
          </cell>
          <cell r="N166" t="str">
            <v>MWIFI</v>
          </cell>
          <cell r="O166" t="str">
            <v>BLR_ZONE2</v>
          </cell>
          <cell r="P166">
            <v>198913</v>
          </cell>
          <cell r="Q166" t="str">
            <v>Biswa Ranjan Behera</v>
          </cell>
          <cell r="R166" t="str">
            <v>RAM</v>
          </cell>
          <cell r="S166" t="str">
            <v>Biswa Ranjan Behera</v>
          </cell>
          <cell r="T166">
            <v>6.93E-2</v>
          </cell>
          <cell r="U166">
            <v>0</v>
          </cell>
          <cell r="V166" t="str">
            <v>-</v>
          </cell>
          <cell r="Z166" t="str">
            <v>-</v>
          </cell>
          <cell r="AA166" t="str">
            <v>-</v>
          </cell>
          <cell r="AB166" t="str">
            <v>-</v>
          </cell>
          <cell r="AC166" t="str">
            <v>-</v>
          </cell>
          <cell r="AD166" t="str">
            <v>-</v>
          </cell>
          <cell r="AE166" t="str">
            <v>-</v>
          </cell>
          <cell r="AF166" t="str">
            <v>-</v>
          </cell>
          <cell r="AG166" t="str">
            <v>-</v>
          </cell>
          <cell r="AH166" t="str">
            <v>--</v>
          </cell>
        </row>
        <row r="167">
          <cell r="A167">
            <v>9118525</v>
          </cell>
          <cell r="B167" t="str">
            <v>Zolostays Property Solutions Private Limited</v>
          </cell>
          <cell r="C167">
            <v>45237</v>
          </cell>
          <cell r="D167" t="str">
            <v>Bangalore</v>
          </cell>
          <cell r="E167" t="str">
            <v>MWIFI</v>
          </cell>
          <cell r="F167" t="str">
            <v>B2B</v>
          </cell>
          <cell r="G167" t="str">
            <v>Bangalore</v>
          </cell>
          <cell r="H167">
            <v>8255</v>
          </cell>
          <cell r="I167">
            <v>8.2549999999999998E-2</v>
          </cell>
          <cell r="J167">
            <v>198913</v>
          </cell>
          <cell r="K167" t="str">
            <v>Zolostays Property Solutions Private Limited</v>
          </cell>
          <cell r="L167">
            <v>1945513</v>
          </cell>
          <cell r="M167" t="str">
            <v>Relationship</v>
          </cell>
          <cell r="N167" t="str">
            <v>MWIFI</v>
          </cell>
          <cell r="O167" t="str">
            <v>BLR_ZONE2</v>
          </cell>
          <cell r="P167">
            <v>198913</v>
          </cell>
          <cell r="Q167" t="str">
            <v>Biswa Ranjan Behera</v>
          </cell>
          <cell r="R167" t="str">
            <v>RAM</v>
          </cell>
          <cell r="S167" t="str">
            <v>Biswa Ranjan Behera</v>
          </cell>
          <cell r="T167">
            <v>7.3249999999999996E-2</v>
          </cell>
          <cell r="U167">
            <v>0</v>
          </cell>
          <cell r="V167" t="str">
            <v>-</v>
          </cell>
          <cell r="Z167" t="str">
            <v>-</v>
          </cell>
          <cell r="AA167" t="str">
            <v>-</v>
          </cell>
          <cell r="AB167" t="str">
            <v>-</v>
          </cell>
          <cell r="AC167" t="str">
            <v>-</v>
          </cell>
          <cell r="AD167" t="str">
            <v>-</v>
          </cell>
          <cell r="AE167" t="str">
            <v>-</v>
          </cell>
          <cell r="AF167" t="str">
            <v>-</v>
          </cell>
          <cell r="AG167" t="str">
            <v>-</v>
          </cell>
          <cell r="AH167" t="str">
            <v>--</v>
          </cell>
        </row>
        <row r="168">
          <cell r="A168">
            <v>9118755</v>
          </cell>
          <cell r="B168" t="str">
            <v>Zolostays Property Solutions Private Limited</v>
          </cell>
          <cell r="C168">
            <v>45252</v>
          </cell>
          <cell r="D168" t="str">
            <v>Bangalore</v>
          </cell>
          <cell r="E168" t="str">
            <v>MWIFI</v>
          </cell>
          <cell r="F168" t="str">
            <v>B2B</v>
          </cell>
          <cell r="G168" t="str">
            <v>Bangalore</v>
          </cell>
          <cell r="H168">
            <v>18985</v>
          </cell>
          <cell r="I168">
            <v>0.18984999999999999</v>
          </cell>
          <cell r="J168">
            <v>198913</v>
          </cell>
          <cell r="K168" t="str">
            <v>Zolostays Property Solutions Private Limited</v>
          </cell>
          <cell r="L168">
            <v>1945513</v>
          </cell>
          <cell r="M168" t="str">
            <v>Relationship</v>
          </cell>
          <cell r="N168" t="str">
            <v>MWIFI</v>
          </cell>
          <cell r="O168" t="str">
            <v>BLR_ZONE1</v>
          </cell>
          <cell r="P168">
            <v>198913</v>
          </cell>
          <cell r="Q168" t="str">
            <v>Biswa Ranjan Behera</v>
          </cell>
          <cell r="R168" t="str">
            <v>RAM</v>
          </cell>
          <cell r="S168" t="str">
            <v>Biswa Ranjan Behera</v>
          </cell>
          <cell r="T168">
            <v>0.18210000000000001</v>
          </cell>
          <cell r="U168">
            <v>0</v>
          </cell>
          <cell r="V168" t="str">
            <v>-</v>
          </cell>
          <cell r="Z168" t="str">
            <v>-</v>
          </cell>
          <cell r="AA168" t="str">
            <v>-</v>
          </cell>
          <cell r="AB168" t="str">
            <v>-</v>
          </cell>
          <cell r="AC168" t="str">
            <v>-</v>
          </cell>
          <cell r="AD168" t="str">
            <v>-</v>
          </cell>
          <cell r="AE168" t="str">
            <v>-</v>
          </cell>
          <cell r="AF168" t="str">
            <v>-</v>
          </cell>
          <cell r="AG168" t="str">
            <v>-</v>
          </cell>
          <cell r="AH168" t="str">
            <v>--</v>
          </cell>
        </row>
        <row r="169">
          <cell r="A169">
            <v>9118758</v>
          </cell>
          <cell r="B169" t="str">
            <v>Zolostays Property Solutions Private Limited</v>
          </cell>
          <cell r="C169">
            <v>45251</v>
          </cell>
          <cell r="D169" t="str">
            <v>Bangalore</v>
          </cell>
          <cell r="E169" t="str">
            <v>MWIFI</v>
          </cell>
          <cell r="F169" t="str">
            <v>B2B</v>
          </cell>
          <cell r="G169" t="str">
            <v>Bangalore</v>
          </cell>
          <cell r="H169">
            <v>19755</v>
          </cell>
          <cell r="I169">
            <v>0.19755</v>
          </cell>
          <cell r="J169">
            <v>198913</v>
          </cell>
          <cell r="K169" t="str">
            <v>Zolostays Property Solutions Private Limited</v>
          </cell>
          <cell r="L169">
            <v>1945513</v>
          </cell>
          <cell r="M169" t="str">
            <v>Relationship</v>
          </cell>
          <cell r="N169" t="str">
            <v>MWIFI</v>
          </cell>
          <cell r="O169" t="str">
            <v>BLR_ZONE1</v>
          </cell>
          <cell r="P169">
            <v>198913</v>
          </cell>
          <cell r="Q169" t="str">
            <v>Biswa Ranjan Behera</v>
          </cell>
          <cell r="R169" t="str">
            <v>RAM</v>
          </cell>
          <cell r="S169" t="str">
            <v>Biswa Ranjan Behera</v>
          </cell>
          <cell r="T169">
            <v>0.20065</v>
          </cell>
          <cell r="U169">
            <v>0</v>
          </cell>
          <cell r="V169" t="str">
            <v>-</v>
          </cell>
          <cell r="Z169" t="str">
            <v>-</v>
          </cell>
          <cell r="AA169" t="str">
            <v>-</v>
          </cell>
          <cell r="AB169" t="str">
            <v>-</v>
          </cell>
          <cell r="AC169" t="str">
            <v>-</v>
          </cell>
          <cell r="AD169" t="str">
            <v>-</v>
          </cell>
          <cell r="AE169" t="str">
            <v>-</v>
          </cell>
          <cell r="AF169" t="str">
            <v>-</v>
          </cell>
          <cell r="AG169" t="str">
            <v>-</v>
          </cell>
          <cell r="AH169" t="str">
            <v>--</v>
          </cell>
        </row>
        <row r="170">
          <cell r="A170">
            <v>9118849</v>
          </cell>
          <cell r="B170" t="str">
            <v>Zolostays Property Solutions Private Limited</v>
          </cell>
          <cell r="C170">
            <v>45288</v>
          </cell>
          <cell r="D170" t="str">
            <v>Bangalore</v>
          </cell>
          <cell r="E170" t="str">
            <v>MWIFI</v>
          </cell>
          <cell r="F170" t="str">
            <v>B2B</v>
          </cell>
          <cell r="G170" t="str">
            <v>Bangalore</v>
          </cell>
          <cell r="H170">
            <v>52385</v>
          </cell>
          <cell r="I170">
            <v>0.52385000000000004</v>
          </cell>
          <cell r="J170">
            <v>198913</v>
          </cell>
          <cell r="K170" t="str">
            <v>Zolostays Property Solutions Private Limited</v>
          </cell>
          <cell r="L170">
            <v>1945513</v>
          </cell>
          <cell r="M170" t="str">
            <v>Relationship</v>
          </cell>
          <cell r="N170" t="str">
            <v>MWIFI</v>
          </cell>
          <cell r="O170" t="str">
            <v>BLR_ZONE2</v>
          </cell>
          <cell r="P170">
            <v>198913</v>
          </cell>
          <cell r="Q170" t="str">
            <v>Biswa Ranjan Behera</v>
          </cell>
          <cell r="R170" t="str">
            <v>RAM</v>
          </cell>
          <cell r="S170" t="str">
            <v>Biswa Ranjan Behera</v>
          </cell>
          <cell r="T170">
            <v>0.51765000000000005</v>
          </cell>
          <cell r="U170">
            <v>0</v>
          </cell>
          <cell r="V170" t="str">
            <v>-</v>
          </cell>
          <cell r="Z170" t="str">
            <v>-</v>
          </cell>
          <cell r="AA170" t="str">
            <v>-</v>
          </cell>
          <cell r="AB170" t="str">
            <v>-</v>
          </cell>
          <cell r="AC170" t="str">
            <v>-</v>
          </cell>
          <cell r="AD170" t="str">
            <v>-</v>
          </cell>
          <cell r="AE170" t="str">
            <v>-</v>
          </cell>
          <cell r="AF170" t="str">
            <v>-</v>
          </cell>
          <cell r="AG170" t="str">
            <v>-</v>
          </cell>
          <cell r="AH170" t="str">
            <v>--</v>
          </cell>
        </row>
        <row r="171">
          <cell r="A171">
            <v>9118999</v>
          </cell>
          <cell r="B171" t="str">
            <v>Zolostays Property Solutions Private Limited</v>
          </cell>
          <cell r="C171">
            <v>45253</v>
          </cell>
          <cell r="D171" t="str">
            <v>Bangalore</v>
          </cell>
          <cell r="E171" t="str">
            <v>MWIFI</v>
          </cell>
          <cell r="F171" t="str">
            <v>B2B</v>
          </cell>
          <cell r="G171" t="str">
            <v>Bangalore</v>
          </cell>
          <cell r="H171">
            <v>19520</v>
          </cell>
          <cell r="I171">
            <v>0.19520000000000001</v>
          </cell>
          <cell r="J171">
            <v>198913</v>
          </cell>
          <cell r="K171" t="str">
            <v>Zolostays Property Solutions Private Limited</v>
          </cell>
          <cell r="L171">
            <v>1945513</v>
          </cell>
          <cell r="M171" t="str">
            <v>Relationship</v>
          </cell>
          <cell r="N171" t="str">
            <v>MWIFI</v>
          </cell>
          <cell r="O171" t="str">
            <v>BLR_ZONE1</v>
          </cell>
          <cell r="P171">
            <v>198913</v>
          </cell>
          <cell r="Q171" t="str">
            <v>Biswa Ranjan Behera</v>
          </cell>
          <cell r="R171" t="str">
            <v>RAM</v>
          </cell>
          <cell r="S171" t="str">
            <v>Biswa Ranjan Behera</v>
          </cell>
          <cell r="T171">
            <v>0.18590000000000001</v>
          </cell>
          <cell r="U171">
            <v>0</v>
          </cell>
          <cell r="V171" t="str">
            <v>-</v>
          </cell>
          <cell r="Z171" t="str">
            <v>-</v>
          </cell>
          <cell r="AA171" t="str">
            <v>-</v>
          </cell>
          <cell r="AB171" t="str">
            <v>-</v>
          </cell>
          <cell r="AC171" t="str">
            <v>-</v>
          </cell>
          <cell r="AD171" t="str">
            <v>-</v>
          </cell>
          <cell r="AE171" t="str">
            <v>-</v>
          </cell>
          <cell r="AF171" t="str">
            <v>-</v>
          </cell>
          <cell r="AG171" t="str">
            <v>-</v>
          </cell>
          <cell r="AH171" t="str">
            <v>--</v>
          </cell>
        </row>
        <row r="172">
          <cell r="A172">
            <v>9120111</v>
          </cell>
          <cell r="B172" t="str">
            <v>Zolostays Property Solutions Private Limited</v>
          </cell>
          <cell r="C172">
            <v>45327</v>
          </cell>
          <cell r="D172" t="str">
            <v>Hyderabad</v>
          </cell>
          <cell r="E172" t="str">
            <v>MWIFI</v>
          </cell>
          <cell r="F172" t="str">
            <v>B2B</v>
          </cell>
          <cell r="G172" t="str">
            <v>Hyderabad</v>
          </cell>
          <cell r="H172">
            <v>6105</v>
          </cell>
          <cell r="I172">
            <v>6.105E-2</v>
          </cell>
          <cell r="J172">
            <v>198913</v>
          </cell>
          <cell r="K172" t="str">
            <v>Zolostays Property Solutions Private Limited</v>
          </cell>
          <cell r="L172">
            <v>1945513</v>
          </cell>
          <cell r="M172" t="str">
            <v>Relationship</v>
          </cell>
          <cell r="N172" t="str">
            <v>MWIFI</v>
          </cell>
          <cell r="O172" t="str">
            <v>HYD_ZONE1</v>
          </cell>
          <cell r="P172">
            <v>198913</v>
          </cell>
          <cell r="Q172" t="str">
            <v>Biswa Ranjan Behera</v>
          </cell>
          <cell r="R172" t="str">
            <v>RAM</v>
          </cell>
          <cell r="S172" t="str">
            <v>Biswa Ranjan Behera</v>
          </cell>
          <cell r="T172">
            <v>5.9499999999999997E-2</v>
          </cell>
          <cell r="U172">
            <v>0</v>
          </cell>
          <cell r="V172" t="str">
            <v>-</v>
          </cell>
          <cell r="Z172" t="str">
            <v>-</v>
          </cell>
          <cell r="AA172" t="str">
            <v>-</v>
          </cell>
          <cell r="AB172" t="str">
            <v>-</v>
          </cell>
          <cell r="AC172" t="str">
            <v>-</v>
          </cell>
          <cell r="AD172" t="str">
            <v>-</v>
          </cell>
          <cell r="AE172" t="str">
            <v>-</v>
          </cell>
          <cell r="AF172" t="str">
            <v>-</v>
          </cell>
          <cell r="AG172" t="str">
            <v>-</v>
          </cell>
          <cell r="AH172" t="str">
            <v>--</v>
          </cell>
        </row>
        <row r="173">
          <cell r="A173">
            <v>9120145</v>
          </cell>
          <cell r="B173" t="str">
            <v>Zolostays Property Solutions Private Limited</v>
          </cell>
          <cell r="C173">
            <v>45327</v>
          </cell>
          <cell r="D173" t="str">
            <v>Hyderabad</v>
          </cell>
          <cell r="E173" t="str">
            <v>MWIFI</v>
          </cell>
          <cell r="F173" t="str">
            <v>B2B</v>
          </cell>
          <cell r="G173" t="str">
            <v>Hyderabad</v>
          </cell>
          <cell r="H173">
            <v>8995</v>
          </cell>
          <cell r="I173">
            <v>8.9950000000000002E-2</v>
          </cell>
          <cell r="J173">
            <v>198913</v>
          </cell>
          <cell r="K173" t="str">
            <v>Zolostays Property Solutions Private Limited</v>
          </cell>
          <cell r="L173">
            <v>1945513</v>
          </cell>
          <cell r="M173" t="str">
            <v>Relationship</v>
          </cell>
          <cell r="N173" t="str">
            <v>MWIFI</v>
          </cell>
          <cell r="O173" t="str">
            <v>HYD_ZONE1</v>
          </cell>
          <cell r="P173">
            <v>198913</v>
          </cell>
          <cell r="Q173" t="str">
            <v>Biswa Ranjan Behera</v>
          </cell>
          <cell r="R173" t="str">
            <v>RAM</v>
          </cell>
          <cell r="S173" t="str">
            <v>Biswa Ranjan Behera</v>
          </cell>
          <cell r="T173">
            <v>8.9950000000000002E-2</v>
          </cell>
          <cell r="U173">
            <v>0</v>
          </cell>
          <cell r="V173" t="str">
            <v>-</v>
          </cell>
          <cell r="Z173" t="str">
            <v>-</v>
          </cell>
          <cell r="AA173" t="str">
            <v>-</v>
          </cell>
          <cell r="AB173" t="str">
            <v>-</v>
          </cell>
          <cell r="AC173" t="str">
            <v>-</v>
          </cell>
          <cell r="AD173" t="str">
            <v>-</v>
          </cell>
          <cell r="AE173" t="str">
            <v>-</v>
          </cell>
          <cell r="AF173" t="str">
            <v>-</v>
          </cell>
          <cell r="AG173" t="str">
            <v>-</v>
          </cell>
          <cell r="AH173" t="str">
            <v>--</v>
          </cell>
        </row>
        <row r="174">
          <cell r="A174">
            <v>9120147</v>
          </cell>
          <cell r="B174" t="str">
            <v>Zolostays Property Solutions Private Limited</v>
          </cell>
          <cell r="C174">
            <v>45327</v>
          </cell>
          <cell r="D174" t="str">
            <v>Hyderabad</v>
          </cell>
          <cell r="E174" t="str">
            <v>MWIFI</v>
          </cell>
          <cell r="F174" t="str">
            <v>B2B</v>
          </cell>
          <cell r="G174" t="str">
            <v>Hyderabad</v>
          </cell>
          <cell r="H174">
            <v>14120</v>
          </cell>
          <cell r="I174">
            <v>0.14119999999999999</v>
          </cell>
          <cell r="J174">
            <v>198913</v>
          </cell>
          <cell r="K174" t="str">
            <v>Zolostays Property Solutions Private Limited</v>
          </cell>
          <cell r="L174">
            <v>1945513</v>
          </cell>
          <cell r="M174" t="str">
            <v>Relationship</v>
          </cell>
          <cell r="N174" t="str">
            <v>MWIFI</v>
          </cell>
          <cell r="O174" t="str">
            <v>HYD_ZONE1</v>
          </cell>
          <cell r="P174">
            <v>198913</v>
          </cell>
          <cell r="Q174" t="str">
            <v>Biswa Ranjan Behera</v>
          </cell>
          <cell r="R174" t="str">
            <v>RAM</v>
          </cell>
          <cell r="S174" t="str">
            <v>Biswa Ranjan Behera</v>
          </cell>
          <cell r="T174">
            <v>0.1381</v>
          </cell>
          <cell r="U174">
            <v>0</v>
          </cell>
          <cell r="V174" t="str">
            <v>-</v>
          </cell>
          <cell r="Z174" t="str">
            <v>-</v>
          </cell>
          <cell r="AA174" t="str">
            <v>-</v>
          </cell>
          <cell r="AB174" t="str">
            <v>-</v>
          </cell>
          <cell r="AC174" t="str">
            <v>-</v>
          </cell>
          <cell r="AD174" t="str">
            <v>-</v>
          </cell>
          <cell r="AE174" t="str">
            <v>-</v>
          </cell>
          <cell r="AF174" t="str">
            <v>-</v>
          </cell>
          <cell r="AG174" t="str">
            <v>-</v>
          </cell>
          <cell r="AH174" t="str">
            <v>--</v>
          </cell>
        </row>
        <row r="175">
          <cell r="A175">
            <v>9123066</v>
          </cell>
          <cell r="B175" t="str">
            <v>Zolostays Property Solutions Private Limited</v>
          </cell>
          <cell r="C175">
            <v>45413</v>
          </cell>
          <cell r="D175" t="str">
            <v>Bangalore</v>
          </cell>
          <cell r="E175" t="str">
            <v>MWIFI</v>
          </cell>
          <cell r="F175" t="str">
            <v>B2B</v>
          </cell>
          <cell r="G175" t="str">
            <v>Bangalore</v>
          </cell>
          <cell r="H175">
            <v>20860</v>
          </cell>
          <cell r="I175">
            <v>0.20860000000000001</v>
          </cell>
          <cell r="J175">
            <v>198913</v>
          </cell>
          <cell r="K175" t="str">
            <v>Zolostays Property Solutions Private Limited</v>
          </cell>
          <cell r="L175">
            <v>1945513</v>
          </cell>
          <cell r="M175" t="str">
            <v>Relationship</v>
          </cell>
          <cell r="N175" t="str">
            <v>MWIFI</v>
          </cell>
          <cell r="O175" t="str">
            <v>BLR_ZONE1</v>
          </cell>
          <cell r="P175">
            <v>198913</v>
          </cell>
          <cell r="Q175" t="str">
            <v>Biswa Ranjan Behera</v>
          </cell>
          <cell r="R175" t="str">
            <v>RAM</v>
          </cell>
          <cell r="S175" t="str">
            <v>Biswa Ranjan Behera</v>
          </cell>
          <cell r="T175">
            <v>0.21325</v>
          </cell>
          <cell r="U175">
            <v>0</v>
          </cell>
          <cell r="V175" t="str">
            <v>-</v>
          </cell>
          <cell r="Z175" t="str">
            <v>-</v>
          </cell>
          <cell r="AA175" t="str">
            <v>-</v>
          </cell>
          <cell r="AB175" t="str">
            <v>-</v>
          </cell>
          <cell r="AC175" t="str">
            <v>-</v>
          </cell>
          <cell r="AD175" t="str">
            <v>-</v>
          </cell>
          <cell r="AE175" t="str">
            <v>-</v>
          </cell>
          <cell r="AF175" t="str">
            <v>-</v>
          </cell>
          <cell r="AG175" t="str">
            <v>-</v>
          </cell>
          <cell r="AH175" t="str">
            <v>--</v>
          </cell>
        </row>
        <row r="176">
          <cell r="A176">
            <v>9123534</v>
          </cell>
          <cell r="B176" t="str">
            <v>Zolostays Property Solutions Private Limited</v>
          </cell>
          <cell r="C176">
            <v>45436</v>
          </cell>
          <cell r="D176" t="str">
            <v>Bangalore</v>
          </cell>
          <cell r="E176" t="str">
            <v>MWIFI</v>
          </cell>
          <cell r="F176" t="str">
            <v>B2B</v>
          </cell>
          <cell r="G176" t="str">
            <v>Bangalore</v>
          </cell>
          <cell r="H176">
            <v>18555</v>
          </cell>
          <cell r="I176">
            <v>0.18554999999999999</v>
          </cell>
          <cell r="J176">
            <v>198913</v>
          </cell>
          <cell r="K176" t="str">
            <v>Zolostays Property Solutions Private Limited</v>
          </cell>
          <cell r="L176">
            <v>1945513</v>
          </cell>
          <cell r="M176" t="str">
            <v>Relationship</v>
          </cell>
          <cell r="N176" t="str">
            <v>MWIFI</v>
          </cell>
          <cell r="O176" t="str">
            <v>BLR_ZONE1</v>
          </cell>
          <cell r="P176">
            <v>198913</v>
          </cell>
          <cell r="Q176" t="str">
            <v>Biswa Ranjan Behera</v>
          </cell>
          <cell r="R176" t="str">
            <v>RAM</v>
          </cell>
          <cell r="S176" t="str">
            <v>Biswa Ranjan Behera</v>
          </cell>
          <cell r="T176">
            <v>0.1933</v>
          </cell>
          <cell r="U176">
            <v>0</v>
          </cell>
          <cell r="V176" t="str">
            <v>-</v>
          </cell>
          <cell r="Z176" t="str">
            <v>-</v>
          </cell>
          <cell r="AA176" t="str">
            <v>-</v>
          </cell>
          <cell r="AB176" t="str">
            <v>-</v>
          </cell>
          <cell r="AC176" t="str">
            <v>-</v>
          </cell>
          <cell r="AD176" t="str">
            <v>-</v>
          </cell>
          <cell r="AE176" t="str">
            <v>-</v>
          </cell>
          <cell r="AF176" t="str">
            <v>-</v>
          </cell>
          <cell r="AG176" t="str">
            <v>-</v>
          </cell>
          <cell r="AH176" t="str">
            <v>--</v>
          </cell>
        </row>
        <row r="177">
          <cell r="A177">
            <v>9128238</v>
          </cell>
          <cell r="B177" t="str">
            <v>Zolostays Property Solutions Private Limited</v>
          </cell>
          <cell r="C177">
            <v>45747</v>
          </cell>
          <cell r="D177" t="str">
            <v>Bangalore</v>
          </cell>
          <cell r="E177" t="str">
            <v>MWIFI</v>
          </cell>
          <cell r="F177" t="str">
            <v>B2B</v>
          </cell>
          <cell r="G177" t="str">
            <v>Bangalore</v>
          </cell>
          <cell r="H177">
            <v>15125</v>
          </cell>
          <cell r="I177">
            <v>0.15125</v>
          </cell>
          <cell r="J177">
            <v>198913</v>
          </cell>
          <cell r="K177" t="str">
            <v>Zolostays Property Solutions Private Limited</v>
          </cell>
          <cell r="L177">
            <v>1945513</v>
          </cell>
          <cell r="M177" t="str">
            <v>Relationship</v>
          </cell>
          <cell r="N177" t="str">
            <v>MWIFI</v>
          </cell>
          <cell r="O177" t="str">
            <v>BLR_ZONE2</v>
          </cell>
          <cell r="P177">
            <v>198913</v>
          </cell>
          <cell r="Q177" t="str">
            <v>Biswa Ranjan Behera</v>
          </cell>
          <cell r="R177" t="str">
            <v>RAM</v>
          </cell>
          <cell r="S177" t="str">
            <v>Biswa Ranjan Behera</v>
          </cell>
          <cell r="T177">
            <v>0.14815</v>
          </cell>
          <cell r="U177">
            <v>0</v>
          </cell>
          <cell r="V177" t="str">
            <v>-</v>
          </cell>
          <cell r="Z177" t="str">
            <v>-</v>
          </cell>
          <cell r="AA177" t="str">
            <v>-</v>
          </cell>
          <cell r="AB177" t="str">
            <v>-</v>
          </cell>
          <cell r="AC177" t="str">
            <v>-</v>
          </cell>
          <cell r="AD177" t="str">
            <v>-</v>
          </cell>
          <cell r="AE177" t="str">
            <v>-</v>
          </cell>
          <cell r="AF177" t="str">
            <v>-</v>
          </cell>
          <cell r="AG177" t="str">
            <v>-</v>
          </cell>
          <cell r="AH177" t="str">
            <v>--</v>
          </cell>
        </row>
        <row r="178">
          <cell r="A178">
            <v>9128239</v>
          </cell>
          <cell r="B178" t="str">
            <v>Zolostays Property Solutions Private Limited</v>
          </cell>
          <cell r="C178">
            <v>45747</v>
          </cell>
          <cell r="D178" t="str">
            <v>Bangalore</v>
          </cell>
          <cell r="E178" t="str">
            <v>MWIFI</v>
          </cell>
          <cell r="F178" t="str">
            <v>B2B</v>
          </cell>
          <cell r="G178" t="str">
            <v>Bangalore</v>
          </cell>
          <cell r="H178">
            <v>19930</v>
          </cell>
          <cell r="I178">
            <v>0.1993</v>
          </cell>
          <cell r="J178">
            <v>198913</v>
          </cell>
          <cell r="K178" t="str">
            <v>Zolostays Property Solutions Private Limited</v>
          </cell>
          <cell r="L178">
            <v>1945513</v>
          </cell>
          <cell r="M178" t="str">
            <v>Relationship</v>
          </cell>
          <cell r="N178" t="str">
            <v>MWIFI</v>
          </cell>
          <cell r="O178" t="str">
            <v>BLR_ZONE2</v>
          </cell>
          <cell r="P178">
            <v>198913</v>
          </cell>
          <cell r="Q178" t="str">
            <v>Biswa Ranjan Behera</v>
          </cell>
          <cell r="R178" t="str">
            <v>RAM</v>
          </cell>
          <cell r="S178" t="str">
            <v>Biswa Ranjan Behera</v>
          </cell>
          <cell r="T178">
            <v>0.1993</v>
          </cell>
          <cell r="U178">
            <v>0</v>
          </cell>
          <cell r="V178" t="str">
            <v>-</v>
          </cell>
          <cell r="Z178" t="str">
            <v>-</v>
          </cell>
          <cell r="AA178" t="str">
            <v>-</v>
          </cell>
          <cell r="AB178" t="str">
            <v>-</v>
          </cell>
          <cell r="AC178" t="str">
            <v>-</v>
          </cell>
          <cell r="AD178" t="str">
            <v>-</v>
          </cell>
          <cell r="AE178" t="str">
            <v>-</v>
          </cell>
          <cell r="AF178" t="str">
            <v>-</v>
          </cell>
          <cell r="AG178" t="str">
            <v>-</v>
          </cell>
          <cell r="AH178" t="str">
            <v>--</v>
          </cell>
        </row>
        <row r="179">
          <cell r="A179">
            <v>9128241</v>
          </cell>
          <cell r="B179" t="str">
            <v>Zolostays Property Solutions Private Limited</v>
          </cell>
          <cell r="C179">
            <v>45747</v>
          </cell>
          <cell r="D179" t="str">
            <v>Bangalore</v>
          </cell>
          <cell r="E179" t="str">
            <v>MWIFI</v>
          </cell>
          <cell r="F179" t="str">
            <v>B2B</v>
          </cell>
          <cell r="G179" t="str">
            <v>Bangalore</v>
          </cell>
          <cell r="H179">
            <v>7120</v>
          </cell>
          <cell r="I179">
            <v>7.1199999999999999E-2</v>
          </cell>
          <cell r="J179">
            <v>198913</v>
          </cell>
          <cell r="K179" t="str">
            <v>Zolostays Property Solutions Private Limited</v>
          </cell>
          <cell r="L179">
            <v>1945513</v>
          </cell>
          <cell r="M179" t="str">
            <v>Relationship</v>
          </cell>
          <cell r="N179" t="str">
            <v>MWIFI</v>
          </cell>
          <cell r="O179" t="str">
            <v>BLR_ZONE2</v>
          </cell>
          <cell r="P179">
            <v>198913</v>
          </cell>
          <cell r="Q179" t="str">
            <v>Biswa Ranjan Behera</v>
          </cell>
          <cell r="R179" t="str">
            <v>RAM</v>
          </cell>
          <cell r="S179" t="str">
            <v>Biswa Ranjan Behera</v>
          </cell>
          <cell r="T179">
            <v>6.9650000000000004E-2</v>
          </cell>
          <cell r="U179">
            <v>0</v>
          </cell>
          <cell r="V179" t="str">
            <v>-</v>
          </cell>
          <cell r="Z179" t="str">
            <v>-</v>
          </cell>
          <cell r="AA179" t="str">
            <v>-</v>
          </cell>
          <cell r="AB179" t="str">
            <v>-</v>
          </cell>
          <cell r="AC179" t="str">
            <v>-</v>
          </cell>
          <cell r="AD179" t="str">
            <v>-</v>
          </cell>
          <cell r="AE179" t="str">
            <v>-</v>
          </cell>
          <cell r="AF179" t="str">
            <v>-</v>
          </cell>
          <cell r="AG179" t="str">
            <v>-</v>
          </cell>
          <cell r="AH179" t="str">
            <v>--</v>
          </cell>
        </row>
        <row r="180">
          <cell r="A180">
            <v>9128405</v>
          </cell>
          <cell r="B180" t="str">
            <v>Zolostays Property Solutions Private Limited</v>
          </cell>
          <cell r="C180">
            <v>45747</v>
          </cell>
          <cell r="D180" t="str">
            <v>Bangalore</v>
          </cell>
          <cell r="E180" t="str">
            <v>MWIFI</v>
          </cell>
          <cell r="F180" t="str">
            <v>B2B</v>
          </cell>
          <cell r="G180" t="str">
            <v>Bangalore</v>
          </cell>
          <cell r="H180">
            <v>15915</v>
          </cell>
          <cell r="I180">
            <v>0.15915000000000001</v>
          </cell>
          <cell r="J180">
            <v>198913</v>
          </cell>
          <cell r="K180" t="str">
            <v>Zolostays Property Solutions Private Limited</v>
          </cell>
          <cell r="L180">
            <v>1945513</v>
          </cell>
          <cell r="M180" t="str">
            <v>Relationship</v>
          </cell>
          <cell r="N180" t="str">
            <v>MWIFI</v>
          </cell>
          <cell r="O180" t="str">
            <v>BLR_ZONE1</v>
          </cell>
          <cell r="P180">
            <v>198913</v>
          </cell>
          <cell r="Q180" t="str">
            <v>Biswa Ranjan Behera</v>
          </cell>
          <cell r="R180" t="str">
            <v>RAM</v>
          </cell>
          <cell r="S180" t="str">
            <v>Biswa Ranjan Behera</v>
          </cell>
          <cell r="T180">
            <v>0.15915000000000001</v>
          </cell>
          <cell r="U180">
            <v>0</v>
          </cell>
          <cell r="V180" t="str">
            <v>-</v>
          </cell>
          <cell r="Z180" t="str">
            <v>-</v>
          </cell>
          <cell r="AA180" t="str">
            <v>-</v>
          </cell>
          <cell r="AB180" t="str">
            <v>-</v>
          </cell>
          <cell r="AC180" t="str">
            <v>-</v>
          </cell>
          <cell r="AD180" t="str">
            <v>-</v>
          </cell>
          <cell r="AE180" t="str">
            <v>-</v>
          </cell>
          <cell r="AF180" t="str">
            <v>-</v>
          </cell>
          <cell r="AG180" t="str">
            <v>-</v>
          </cell>
          <cell r="AH180" t="str">
            <v>--</v>
          </cell>
        </row>
        <row r="181">
          <cell r="A181">
            <v>9129501</v>
          </cell>
          <cell r="B181" t="str">
            <v>Zolostays Property Solutions Private Limited</v>
          </cell>
          <cell r="C181">
            <v>45729</v>
          </cell>
          <cell r="D181" t="str">
            <v>Bangalore</v>
          </cell>
          <cell r="E181" t="str">
            <v>MWIFI</v>
          </cell>
          <cell r="F181" t="str">
            <v>B2B</v>
          </cell>
          <cell r="G181" t="str">
            <v>Bangalore</v>
          </cell>
          <cell r="H181">
            <v>16975</v>
          </cell>
          <cell r="I181">
            <v>0.16975000000000001</v>
          </cell>
          <cell r="J181">
            <v>198913</v>
          </cell>
          <cell r="K181" t="str">
            <v>Zolostays Property Solutions Private Limited</v>
          </cell>
          <cell r="L181">
            <v>1945513</v>
          </cell>
          <cell r="M181" t="str">
            <v>Relationship</v>
          </cell>
          <cell r="N181" t="str">
            <v>MWIFI</v>
          </cell>
          <cell r="O181" t="str">
            <v>BLR_ZONE1</v>
          </cell>
          <cell r="P181">
            <v>198913</v>
          </cell>
          <cell r="Q181" t="str">
            <v>Biswa Ranjan Behera</v>
          </cell>
          <cell r="R181" t="str">
            <v>RAM</v>
          </cell>
          <cell r="S181" t="str">
            <v>Biswa Ranjan Behera</v>
          </cell>
          <cell r="T181">
            <v>0.16975000000000001</v>
          </cell>
          <cell r="U181">
            <v>0</v>
          </cell>
          <cell r="V181" t="str">
            <v>-</v>
          </cell>
          <cell r="Z181" t="str">
            <v>-</v>
          </cell>
          <cell r="AA181" t="str">
            <v>-</v>
          </cell>
          <cell r="AB181" t="str">
            <v>-</v>
          </cell>
          <cell r="AC181" t="str">
            <v>-</v>
          </cell>
          <cell r="AD181" t="str">
            <v>-</v>
          </cell>
          <cell r="AE181" t="str">
            <v>-</v>
          </cell>
          <cell r="AF181" t="str">
            <v>-</v>
          </cell>
          <cell r="AG181" t="str">
            <v>-</v>
          </cell>
          <cell r="AH181" t="str">
            <v>--</v>
          </cell>
        </row>
        <row r="182">
          <cell r="A182">
            <v>9131542</v>
          </cell>
          <cell r="B182" t="str">
            <v>Zolostays Property Solutions Private Limited</v>
          </cell>
          <cell r="C182">
            <v>45883</v>
          </cell>
          <cell r="D182" t="str">
            <v>Bangalore</v>
          </cell>
          <cell r="E182" t="str">
            <v>MWIFI</v>
          </cell>
          <cell r="F182" t="str">
            <v>B2B</v>
          </cell>
          <cell r="G182" t="str">
            <v>Bangalore</v>
          </cell>
          <cell r="H182">
            <v>18365</v>
          </cell>
          <cell r="I182">
            <v>0.18365000000000001</v>
          </cell>
          <cell r="J182">
            <v>198913</v>
          </cell>
          <cell r="K182" t="str">
            <v>Zolostays Property Solutions Private Limited</v>
          </cell>
          <cell r="L182">
            <v>1945513</v>
          </cell>
          <cell r="M182" t="str">
            <v>Relationship</v>
          </cell>
          <cell r="N182" t="str">
            <v>MWIFI</v>
          </cell>
          <cell r="O182" t="str">
            <v>BLR_ZONE1</v>
          </cell>
          <cell r="P182">
            <v>198913</v>
          </cell>
          <cell r="Q182" t="str">
            <v>Biswa Ranjan Behera</v>
          </cell>
          <cell r="R182" t="str">
            <v>RAM</v>
          </cell>
          <cell r="S182" t="str">
            <v>Biswa Ranjan Behera</v>
          </cell>
          <cell r="T182">
            <v>0.17745</v>
          </cell>
          <cell r="U182">
            <v>0</v>
          </cell>
          <cell r="V182" t="str">
            <v>-</v>
          </cell>
          <cell r="Z182" t="str">
            <v>-</v>
          </cell>
          <cell r="AA182" t="str">
            <v>-</v>
          </cell>
          <cell r="AB182" t="str">
            <v>-</v>
          </cell>
          <cell r="AC182" t="str">
            <v>-</v>
          </cell>
          <cell r="AD182" t="str">
            <v>-</v>
          </cell>
          <cell r="AE182" t="str">
            <v>-</v>
          </cell>
          <cell r="AF182" t="str">
            <v>-</v>
          </cell>
          <cell r="AG182" t="str">
            <v>-</v>
          </cell>
          <cell r="AH182" t="str">
            <v>--</v>
          </cell>
        </row>
        <row r="183">
          <cell r="A183">
            <v>200379</v>
          </cell>
          <cell r="B183" t="str">
            <v>Fortis Hospitals Limited</v>
          </cell>
          <cell r="C183">
            <v>43487</v>
          </cell>
          <cell r="D183" t="str">
            <v>Bangalore</v>
          </cell>
          <cell r="E183" t="str">
            <v>OBB</v>
          </cell>
          <cell r="F183" t="str">
            <v>B2C</v>
          </cell>
          <cell r="G183" t="str">
            <v>Bangalore</v>
          </cell>
          <cell r="H183">
            <v>1899</v>
          </cell>
          <cell r="I183">
            <v>1.899E-2</v>
          </cell>
          <cell r="J183">
            <v>200379</v>
          </cell>
          <cell r="K183" t="str">
            <v>Fortis Hospitals Limited</v>
          </cell>
          <cell r="L183">
            <v>37271.666666666664</v>
          </cell>
          <cell r="M183" t="str">
            <v>Investment</v>
          </cell>
          <cell r="N183" t="str">
            <v>OBB</v>
          </cell>
          <cell r="O183" t="str">
            <v>BLR_ZONE2</v>
          </cell>
          <cell r="P183">
            <v>200379</v>
          </cell>
          <cell r="Q183" t="str">
            <v>Bijendra Singh</v>
          </cell>
          <cell r="R183" t="str">
            <v>IAM</v>
          </cell>
          <cell r="S183" t="str">
            <v>Ravi Kala</v>
          </cell>
          <cell r="T183">
            <v>1.899E-2</v>
          </cell>
          <cell r="U183">
            <v>0</v>
          </cell>
          <cell r="V183" t="str">
            <v>-</v>
          </cell>
          <cell r="Z183" t="str">
            <v>-</v>
          </cell>
          <cell r="AA183" t="str">
            <v>-</v>
          </cell>
          <cell r="AB183" t="str">
            <v>-</v>
          </cell>
          <cell r="AC183" t="str">
            <v>-</v>
          </cell>
          <cell r="AD183" t="str">
            <v>-</v>
          </cell>
          <cell r="AE183" t="str">
            <v>-</v>
          </cell>
          <cell r="AF183" t="str">
            <v>-</v>
          </cell>
          <cell r="AG183" t="str">
            <v>-</v>
          </cell>
          <cell r="AH183" t="str">
            <v>--</v>
          </cell>
        </row>
        <row r="184">
          <cell r="A184">
            <v>230759</v>
          </cell>
          <cell r="B184" t="str">
            <v>Fortis Hospitals Limited</v>
          </cell>
          <cell r="C184">
            <v>44365</v>
          </cell>
          <cell r="D184" t="str">
            <v>NOIDA</v>
          </cell>
          <cell r="E184" t="str">
            <v>OBB</v>
          </cell>
          <cell r="F184" t="str">
            <v>B2C</v>
          </cell>
          <cell r="G184" t="str">
            <v>NOIDA</v>
          </cell>
          <cell r="H184">
            <v>1999</v>
          </cell>
          <cell r="I184">
            <v>1.9990000000000001E-2</v>
          </cell>
          <cell r="J184">
            <v>200379</v>
          </cell>
          <cell r="K184" t="str">
            <v>Fortis Hospitals Limited</v>
          </cell>
          <cell r="L184">
            <v>37271.666666666664</v>
          </cell>
          <cell r="M184" t="str">
            <v>Investment</v>
          </cell>
          <cell r="N184" t="str">
            <v>OBB</v>
          </cell>
          <cell r="O184" t="str">
            <v>NOD_ZONE1</v>
          </cell>
          <cell r="P184">
            <v>200379</v>
          </cell>
          <cell r="Q184" t="str">
            <v>Bijendra Singh</v>
          </cell>
          <cell r="R184" t="str">
            <v>IAM</v>
          </cell>
          <cell r="S184" t="str">
            <v>Ravi Kala</v>
          </cell>
          <cell r="T184">
            <v>1.9990000000000001E-2</v>
          </cell>
          <cell r="U184">
            <v>0</v>
          </cell>
          <cell r="V184" t="str">
            <v>-</v>
          </cell>
          <cell r="Z184" t="str">
            <v>-</v>
          </cell>
          <cell r="AA184" t="str">
            <v>-</v>
          </cell>
          <cell r="AB184" t="str">
            <v>-</v>
          </cell>
          <cell r="AC184" t="str">
            <v>-</v>
          </cell>
          <cell r="AD184" t="str">
            <v>-</v>
          </cell>
          <cell r="AE184" t="str">
            <v>-</v>
          </cell>
          <cell r="AF184" t="str">
            <v>-</v>
          </cell>
          <cell r="AG184" t="str">
            <v>-</v>
          </cell>
          <cell r="AH184" t="str">
            <v>--</v>
          </cell>
        </row>
        <row r="185">
          <cell r="A185">
            <v>2333888</v>
          </cell>
          <cell r="B185" t="str">
            <v>Fortis Hospitals Limited</v>
          </cell>
          <cell r="C185">
            <v>44903</v>
          </cell>
          <cell r="D185" t="str">
            <v>Gurgaon</v>
          </cell>
          <cell r="E185" t="str">
            <v>OBB</v>
          </cell>
          <cell r="F185" t="str">
            <v>B2C</v>
          </cell>
          <cell r="G185" t="str">
            <v>Gurgaon</v>
          </cell>
          <cell r="H185">
            <v>1998</v>
          </cell>
          <cell r="I185">
            <v>1.9980000000000001E-2</v>
          </cell>
          <cell r="J185">
            <v>200379</v>
          </cell>
          <cell r="K185" t="str">
            <v>Fortis Hospitals Limited</v>
          </cell>
          <cell r="L185">
            <v>37271.666666666664</v>
          </cell>
          <cell r="M185" t="str">
            <v>Investment</v>
          </cell>
          <cell r="N185" t="str">
            <v>OBB</v>
          </cell>
          <cell r="O185" t="str">
            <v>GGN_ZONE1</v>
          </cell>
          <cell r="P185">
            <v>200379</v>
          </cell>
          <cell r="Q185" t="str">
            <v>Bijendra Singh</v>
          </cell>
          <cell r="R185" t="str">
            <v>IAM</v>
          </cell>
          <cell r="S185" t="str">
            <v>Ravi Kala</v>
          </cell>
          <cell r="T185">
            <v>1.9980000000000001E-2</v>
          </cell>
          <cell r="U185">
            <v>0</v>
          </cell>
          <cell r="V185" t="str">
            <v>-</v>
          </cell>
          <cell r="Z185" t="str">
            <v>-</v>
          </cell>
          <cell r="AA185" t="str">
            <v>-</v>
          </cell>
          <cell r="AB185" t="str">
            <v>-</v>
          </cell>
          <cell r="AC185" t="str">
            <v>-</v>
          </cell>
          <cell r="AD185" t="str">
            <v>-</v>
          </cell>
          <cell r="AE185" t="str">
            <v>-</v>
          </cell>
          <cell r="AF185" t="str">
            <v>-</v>
          </cell>
          <cell r="AG185" t="str">
            <v>-</v>
          </cell>
          <cell r="AH185" t="str">
            <v>--</v>
          </cell>
        </row>
        <row r="186">
          <cell r="A186">
            <v>2342931</v>
          </cell>
          <cell r="B186" t="str">
            <v>Fortis Hospitals Limited</v>
          </cell>
          <cell r="C186">
            <v>45239</v>
          </cell>
          <cell r="D186" t="str">
            <v>Gurgaon</v>
          </cell>
          <cell r="E186" t="str">
            <v>OBB</v>
          </cell>
          <cell r="F186" t="str">
            <v>B2C</v>
          </cell>
          <cell r="G186" t="str">
            <v>Gurgaon</v>
          </cell>
          <cell r="H186">
            <v>1899</v>
          </cell>
          <cell r="I186">
            <v>1.899E-2</v>
          </cell>
          <cell r="J186">
            <v>200379</v>
          </cell>
          <cell r="K186" t="str">
            <v>Fortis Hospitals Limited</v>
          </cell>
          <cell r="L186">
            <v>37271.666666666664</v>
          </cell>
          <cell r="M186" t="str">
            <v>Investment</v>
          </cell>
          <cell r="N186" t="str">
            <v>OBB</v>
          </cell>
          <cell r="O186" t="str">
            <v>GGN_ZONE1</v>
          </cell>
          <cell r="P186">
            <v>200379</v>
          </cell>
          <cell r="Q186" t="str">
            <v>Bijendra Singh</v>
          </cell>
          <cell r="R186" t="str">
            <v>IAM</v>
          </cell>
          <cell r="S186" t="str">
            <v>Ravi Kala</v>
          </cell>
          <cell r="T186">
            <v>1.899E-2</v>
          </cell>
          <cell r="U186">
            <v>0</v>
          </cell>
          <cell r="V186" t="str">
            <v>-</v>
          </cell>
          <cell r="Z186" t="str">
            <v>-</v>
          </cell>
          <cell r="AA186" t="str">
            <v>-</v>
          </cell>
          <cell r="AB186" t="str">
            <v>-</v>
          </cell>
          <cell r="AC186" t="str">
            <v>-</v>
          </cell>
          <cell r="AD186" t="str">
            <v>-</v>
          </cell>
          <cell r="AE186" t="str">
            <v>-</v>
          </cell>
          <cell r="AF186" t="str">
            <v>-</v>
          </cell>
          <cell r="AG186" t="str">
            <v>-</v>
          </cell>
          <cell r="AH186" t="str">
            <v>--</v>
          </cell>
        </row>
        <row r="187">
          <cell r="A187">
            <v>2345106</v>
          </cell>
          <cell r="B187" t="str">
            <v>Fortis Hospitals Limited</v>
          </cell>
          <cell r="C187">
            <v>45411</v>
          </cell>
          <cell r="D187" t="str">
            <v>NOIDA</v>
          </cell>
          <cell r="E187" t="str">
            <v>BBB</v>
          </cell>
          <cell r="F187" t="str">
            <v>B2C</v>
          </cell>
          <cell r="G187" t="str">
            <v>NOIDA</v>
          </cell>
          <cell r="H187">
            <v>4999</v>
          </cell>
          <cell r="I187">
            <v>4.999E-2</v>
          </cell>
          <cell r="J187">
            <v>200379</v>
          </cell>
          <cell r="K187" t="str">
            <v>Fortis Hospitals Limited</v>
          </cell>
          <cell r="L187">
            <v>37271.666666666664</v>
          </cell>
          <cell r="M187" t="str">
            <v>Investment</v>
          </cell>
          <cell r="N187" t="str">
            <v>BBB</v>
          </cell>
          <cell r="O187" t="str">
            <v>NOD_ZONE1</v>
          </cell>
          <cell r="P187">
            <v>200379</v>
          </cell>
          <cell r="Q187" t="str">
            <v>Bijendra Singh</v>
          </cell>
          <cell r="R187" t="str">
            <v>IAM</v>
          </cell>
          <cell r="S187" t="str">
            <v>Ravi Kala</v>
          </cell>
          <cell r="T187">
            <v>4.999E-2</v>
          </cell>
          <cell r="U187">
            <v>0</v>
          </cell>
          <cell r="V187" t="str">
            <v>-</v>
          </cell>
          <cell r="Z187" t="str">
            <v>-</v>
          </cell>
          <cell r="AA187" t="str">
            <v>-</v>
          </cell>
          <cell r="AB187" t="str">
            <v>-</v>
          </cell>
          <cell r="AC187" t="str">
            <v>-</v>
          </cell>
          <cell r="AD187" t="str">
            <v>-</v>
          </cell>
          <cell r="AE187" t="str">
            <v>-</v>
          </cell>
          <cell r="AF187" t="str">
            <v>-</v>
          </cell>
          <cell r="AG187" t="str">
            <v>-</v>
          </cell>
          <cell r="AH187" t="str">
            <v>--</v>
          </cell>
        </row>
        <row r="188">
          <cell r="A188">
            <v>2346866</v>
          </cell>
          <cell r="B188" t="str">
            <v>Fortis Hospitals Limited</v>
          </cell>
          <cell r="C188">
            <v>45513</v>
          </cell>
          <cell r="D188" t="str">
            <v>NOIDA</v>
          </cell>
          <cell r="E188" t="str">
            <v>OBB</v>
          </cell>
          <cell r="F188" t="str">
            <v>B2C</v>
          </cell>
          <cell r="G188" t="str">
            <v>NOIDA</v>
          </cell>
          <cell r="H188">
            <v>1899</v>
          </cell>
          <cell r="I188">
            <v>1.899E-2</v>
          </cell>
          <cell r="J188">
            <v>200379</v>
          </cell>
          <cell r="K188" t="str">
            <v>Fortis Hospitals Limited</v>
          </cell>
          <cell r="L188">
            <v>37271.666666666664</v>
          </cell>
          <cell r="M188" t="str">
            <v>Investment</v>
          </cell>
          <cell r="N188" t="str">
            <v>OBB</v>
          </cell>
          <cell r="O188" t="str">
            <v>NOD_ZONE1</v>
          </cell>
          <cell r="P188">
            <v>200379</v>
          </cell>
          <cell r="Q188" t="str">
            <v>Bijendra Singh</v>
          </cell>
          <cell r="R188" t="str">
            <v>IAM</v>
          </cell>
          <cell r="S188" t="str">
            <v>Ravi Kala</v>
          </cell>
          <cell r="T188">
            <v>1.899E-2</v>
          </cell>
          <cell r="U188">
            <v>0</v>
          </cell>
          <cell r="V188" t="str">
            <v>-</v>
          </cell>
          <cell r="Z188" t="str">
            <v>-</v>
          </cell>
          <cell r="AA188" t="str">
            <v>-</v>
          </cell>
          <cell r="AB188" t="str">
            <v>-</v>
          </cell>
          <cell r="AC188" t="str">
            <v>-</v>
          </cell>
          <cell r="AD188" t="str">
            <v>-</v>
          </cell>
          <cell r="AE188" t="str">
            <v>-</v>
          </cell>
          <cell r="AF188" t="str">
            <v>-</v>
          </cell>
          <cell r="AG188" t="str">
            <v>-</v>
          </cell>
          <cell r="AH188" t="str">
            <v>--</v>
          </cell>
        </row>
        <row r="189">
          <cell r="A189">
            <v>2347570</v>
          </cell>
          <cell r="B189" t="str">
            <v>Fortis Hospitals Limited</v>
          </cell>
          <cell r="C189">
            <v>45626</v>
          </cell>
          <cell r="D189" t="str">
            <v>Gurgaon</v>
          </cell>
          <cell r="E189" t="str">
            <v>OBB</v>
          </cell>
          <cell r="F189" t="str">
            <v>B2C</v>
          </cell>
          <cell r="G189" t="str">
            <v>Gurgaon</v>
          </cell>
          <cell r="H189">
            <v>1699</v>
          </cell>
          <cell r="I189">
            <v>1.6990000000000002E-2</v>
          </cell>
          <cell r="J189">
            <v>200379</v>
          </cell>
          <cell r="K189" t="str">
            <v>Fortis Hospitals Limited</v>
          </cell>
          <cell r="L189">
            <v>37271.666666666664</v>
          </cell>
          <cell r="M189" t="str">
            <v>Investment</v>
          </cell>
          <cell r="N189" t="str">
            <v>OBB</v>
          </cell>
          <cell r="O189" t="str">
            <v>GGN_ZONE1</v>
          </cell>
          <cell r="P189">
            <v>200379</v>
          </cell>
          <cell r="Q189" t="str">
            <v>Bijendra Singh</v>
          </cell>
          <cell r="R189" t="str">
            <v>IAM</v>
          </cell>
          <cell r="S189" t="str">
            <v>Ravi Kala</v>
          </cell>
          <cell r="T189">
            <v>1.6990000000000002E-2</v>
          </cell>
          <cell r="U189">
            <v>0</v>
          </cell>
          <cell r="V189" t="str">
            <v>-</v>
          </cell>
          <cell r="Z189" t="str">
            <v>-</v>
          </cell>
          <cell r="AA189" t="str">
            <v>-</v>
          </cell>
          <cell r="AB189" t="str">
            <v>-</v>
          </cell>
          <cell r="AC189" t="str">
            <v>-</v>
          </cell>
          <cell r="AD189" t="str">
            <v>-</v>
          </cell>
          <cell r="AE189" t="str">
            <v>-</v>
          </cell>
          <cell r="AF189" t="str">
            <v>-</v>
          </cell>
          <cell r="AG189" t="str">
            <v>-</v>
          </cell>
          <cell r="AH189" t="str">
            <v>--</v>
          </cell>
        </row>
        <row r="190">
          <cell r="A190">
            <v>2347792</v>
          </cell>
          <cell r="B190" t="str">
            <v>Fortis Hospitals Limited</v>
          </cell>
          <cell r="C190">
            <v>45712</v>
          </cell>
          <cell r="D190" t="str">
            <v>NOIDA</v>
          </cell>
          <cell r="E190" t="str">
            <v>BBB</v>
          </cell>
          <cell r="F190" t="str">
            <v>B2C</v>
          </cell>
          <cell r="G190" t="str">
            <v>NOIDA</v>
          </cell>
          <cell r="H190">
            <v>7713</v>
          </cell>
          <cell r="I190">
            <v>7.7130000000000004E-2</v>
          </cell>
          <cell r="J190">
            <v>200379</v>
          </cell>
          <cell r="K190" t="str">
            <v>Fortis Hospitals Limited</v>
          </cell>
          <cell r="L190">
            <v>37271.666666666664</v>
          </cell>
          <cell r="M190" t="str">
            <v>Investment</v>
          </cell>
          <cell r="N190" t="str">
            <v>BBB</v>
          </cell>
          <cell r="O190" t="str">
            <v>NOD_ZONE1</v>
          </cell>
          <cell r="P190">
            <v>200379</v>
          </cell>
          <cell r="Q190" t="str">
            <v>Bijendra Singh</v>
          </cell>
          <cell r="R190" t="str">
            <v>IAM</v>
          </cell>
          <cell r="S190" t="str">
            <v>Ravi Kala</v>
          </cell>
          <cell r="T190">
            <v>7.7130000000000004E-2</v>
          </cell>
          <cell r="U190">
            <v>0</v>
          </cell>
          <cell r="V190" t="str">
            <v>-</v>
          </cell>
          <cell r="Z190" t="str">
            <v>-</v>
          </cell>
          <cell r="AA190" t="str">
            <v>-</v>
          </cell>
          <cell r="AB190" t="str">
            <v>-</v>
          </cell>
          <cell r="AC190" t="str">
            <v>-</v>
          </cell>
          <cell r="AD190" t="str">
            <v>-</v>
          </cell>
          <cell r="AE190" t="str">
            <v>-</v>
          </cell>
          <cell r="AF190" t="str">
            <v>-</v>
          </cell>
          <cell r="AG190" t="str">
            <v>-</v>
          </cell>
          <cell r="AH190" t="str">
            <v>--</v>
          </cell>
        </row>
        <row r="191">
          <cell r="A191">
            <v>9130432</v>
          </cell>
          <cell r="B191" t="str">
            <v>Fortis Hospitals Limited</v>
          </cell>
          <cell r="C191">
            <v>45815</v>
          </cell>
          <cell r="D191" t="str">
            <v>Gurgaon</v>
          </cell>
          <cell r="E191" t="str">
            <v>BIA</v>
          </cell>
          <cell r="F191" t="str">
            <v>B2B</v>
          </cell>
          <cell r="G191" t="str">
            <v>Gurgaon</v>
          </cell>
          <cell r="H191">
            <v>13166.666666666666</v>
          </cell>
          <cell r="I191">
            <v>0.13166666666666665</v>
          </cell>
          <cell r="J191">
            <v>200379</v>
          </cell>
          <cell r="K191" t="str">
            <v>Fortis Hospitals Limited</v>
          </cell>
          <cell r="L191">
            <v>37271.666666666664</v>
          </cell>
          <cell r="M191" t="str">
            <v>Investment</v>
          </cell>
          <cell r="N191" t="str">
            <v>BIA+</v>
          </cell>
          <cell r="O191" t="str">
            <v>GGN_ZONE1</v>
          </cell>
          <cell r="P191">
            <v>200379</v>
          </cell>
          <cell r="Q191" t="str">
            <v>Bijendra Singh</v>
          </cell>
          <cell r="R191" t="str">
            <v>IAM</v>
          </cell>
          <cell r="S191" t="str">
            <v>Ravi Kala</v>
          </cell>
          <cell r="T191">
            <v>0.13166666666666665</v>
          </cell>
          <cell r="U191">
            <v>0</v>
          </cell>
          <cell r="V191" t="str">
            <v>-</v>
          </cell>
          <cell r="Z191" t="str">
            <v>-</v>
          </cell>
          <cell r="AA191" t="str">
            <v>-</v>
          </cell>
          <cell r="AB191" t="str">
            <v>-</v>
          </cell>
          <cell r="AC191" t="str">
            <v>-</v>
          </cell>
          <cell r="AD191" t="str">
            <v>-</v>
          </cell>
          <cell r="AE191" t="str">
            <v>-</v>
          </cell>
          <cell r="AF191" t="str">
            <v>-</v>
          </cell>
          <cell r="AG191" t="str">
            <v>-</v>
          </cell>
          <cell r="AH191" t="str">
            <v>--</v>
          </cell>
        </row>
        <row r="192">
          <cell r="A192">
            <v>200549</v>
          </cell>
          <cell r="B192" t="str">
            <v>Raja Towers Private Limited</v>
          </cell>
          <cell r="C192">
            <v>43487</v>
          </cell>
          <cell r="D192" t="str">
            <v>Delhi</v>
          </cell>
          <cell r="E192" t="str">
            <v>BBB</v>
          </cell>
          <cell r="F192" t="str">
            <v>B2C</v>
          </cell>
          <cell r="G192" t="str">
            <v>Delhi</v>
          </cell>
          <cell r="H192">
            <v>3999</v>
          </cell>
          <cell r="I192">
            <v>3.9989999999999998E-2</v>
          </cell>
          <cell r="J192">
            <v>200549</v>
          </cell>
          <cell r="K192" t="str">
            <v>Raja Towers Private Limited</v>
          </cell>
          <cell r="L192">
            <v>40392</v>
          </cell>
          <cell r="M192" t="str">
            <v>Investment</v>
          </cell>
          <cell r="N192" t="str">
            <v>BBB</v>
          </cell>
          <cell r="O192" t="str">
            <v>DEL_ZONE1</v>
          </cell>
          <cell r="P192">
            <v>200549</v>
          </cell>
          <cell r="Q192" t="str">
            <v>Rishab Prasad</v>
          </cell>
          <cell r="R192" t="str">
            <v>IAM</v>
          </cell>
          <cell r="S192" t="str">
            <v>Ravi Kala</v>
          </cell>
          <cell r="T192">
            <v>3.9989999999999998E-2</v>
          </cell>
          <cell r="U192">
            <v>0</v>
          </cell>
          <cell r="V192" t="str">
            <v>-</v>
          </cell>
          <cell r="Z192" t="str">
            <v>-</v>
          </cell>
          <cell r="AA192" t="str">
            <v>-</v>
          </cell>
          <cell r="AB192" t="str">
            <v>-</v>
          </cell>
          <cell r="AC192" t="str">
            <v>-</v>
          </cell>
          <cell r="AD192" t="str">
            <v>-</v>
          </cell>
          <cell r="AE192" t="str">
            <v>-</v>
          </cell>
          <cell r="AF192" t="str">
            <v>-</v>
          </cell>
          <cell r="AG192" t="str">
            <v>-</v>
          </cell>
          <cell r="AH192" t="str">
            <v>--</v>
          </cell>
        </row>
        <row r="193">
          <cell r="A193">
            <v>201202</v>
          </cell>
          <cell r="B193" t="str">
            <v>Raja Towers Private Limited</v>
          </cell>
          <cell r="C193">
            <v>43497</v>
          </cell>
          <cell r="D193" t="str">
            <v>Delhi</v>
          </cell>
          <cell r="E193" t="str">
            <v>OBB</v>
          </cell>
          <cell r="F193" t="str">
            <v>B2C</v>
          </cell>
          <cell r="G193" t="str">
            <v>Delhi</v>
          </cell>
          <cell r="H193">
            <v>2999</v>
          </cell>
          <cell r="I193">
            <v>2.9989999999999999E-2</v>
          </cell>
          <cell r="J193">
            <v>200549</v>
          </cell>
          <cell r="K193" t="str">
            <v>Raja Towers Private Limited</v>
          </cell>
          <cell r="L193">
            <v>40392</v>
          </cell>
          <cell r="M193" t="str">
            <v>Investment</v>
          </cell>
          <cell r="N193" t="str">
            <v>OBB</v>
          </cell>
          <cell r="O193" t="str">
            <v>DEL_ZONE1</v>
          </cell>
          <cell r="P193">
            <v>200549</v>
          </cell>
          <cell r="Q193" t="str">
            <v>Rishab Prasad</v>
          </cell>
          <cell r="R193" t="str">
            <v>IAM</v>
          </cell>
          <cell r="S193" t="str">
            <v>Ravi Kala</v>
          </cell>
          <cell r="T193">
            <v>2.9989999999999999E-2</v>
          </cell>
          <cell r="U193">
            <v>0</v>
          </cell>
          <cell r="V193" t="str">
            <v>-</v>
          </cell>
          <cell r="Z193" t="str">
            <v>-</v>
          </cell>
          <cell r="AA193" t="str">
            <v>-</v>
          </cell>
          <cell r="AB193" t="str">
            <v>-</v>
          </cell>
          <cell r="AC193" t="str">
            <v>-</v>
          </cell>
          <cell r="AD193" t="str">
            <v>-</v>
          </cell>
          <cell r="AE193" t="str">
            <v>-</v>
          </cell>
          <cell r="AF193" t="str">
            <v>-</v>
          </cell>
          <cell r="AG193" t="str">
            <v>-</v>
          </cell>
          <cell r="AH193" t="str">
            <v>--</v>
          </cell>
        </row>
        <row r="194">
          <cell r="A194">
            <v>2331859</v>
          </cell>
          <cell r="B194" t="str">
            <v>Raja Towers Private Limited</v>
          </cell>
          <cell r="C194">
            <v>44848</v>
          </cell>
          <cell r="D194" t="str">
            <v>Delhi</v>
          </cell>
          <cell r="E194" t="str">
            <v>BBB</v>
          </cell>
          <cell r="F194" t="str">
            <v>B2C</v>
          </cell>
          <cell r="G194" t="str">
            <v>Delhi</v>
          </cell>
          <cell r="H194">
            <v>8999</v>
          </cell>
          <cell r="I194">
            <v>8.9990000000000001E-2</v>
          </cell>
          <cell r="J194">
            <v>200549</v>
          </cell>
          <cell r="K194" t="str">
            <v>Raja Towers Private Limited</v>
          </cell>
          <cell r="L194">
            <v>40392</v>
          </cell>
          <cell r="M194" t="str">
            <v>Investment</v>
          </cell>
          <cell r="N194" t="str">
            <v>BBB</v>
          </cell>
          <cell r="O194" t="str">
            <v>DEL_ZONE1</v>
          </cell>
          <cell r="P194">
            <v>200549</v>
          </cell>
          <cell r="Q194" t="str">
            <v>Rishab Prasad</v>
          </cell>
          <cell r="R194" t="str">
            <v>IAM</v>
          </cell>
          <cell r="S194" t="str">
            <v>Ravi Kala</v>
          </cell>
          <cell r="T194">
            <v>8.9990000000000001E-2</v>
          </cell>
          <cell r="U194">
            <v>0</v>
          </cell>
          <cell r="V194" t="str">
            <v>-</v>
          </cell>
          <cell r="Z194" t="str">
            <v>-</v>
          </cell>
          <cell r="AA194" t="str">
            <v>-</v>
          </cell>
          <cell r="AB194" t="str">
            <v>-</v>
          </cell>
          <cell r="AC194" t="str">
            <v>-</v>
          </cell>
          <cell r="AD194" t="str">
            <v>-</v>
          </cell>
          <cell r="AE194" t="str">
            <v>-</v>
          </cell>
          <cell r="AF194" t="str">
            <v>-</v>
          </cell>
          <cell r="AG194" t="str">
            <v>-</v>
          </cell>
          <cell r="AH194" t="str">
            <v>--</v>
          </cell>
        </row>
        <row r="195">
          <cell r="A195">
            <v>2333392</v>
          </cell>
          <cell r="B195" t="str">
            <v>Raja Towers Private Limited</v>
          </cell>
          <cell r="C195">
            <v>44888</v>
          </cell>
          <cell r="D195" t="str">
            <v>Delhi</v>
          </cell>
          <cell r="E195" t="str">
            <v>BBB</v>
          </cell>
          <cell r="F195" t="str">
            <v>B2C</v>
          </cell>
          <cell r="G195" t="str">
            <v>Delhi</v>
          </cell>
          <cell r="H195">
            <v>6999</v>
          </cell>
          <cell r="I195">
            <v>6.9989999999999997E-2</v>
          </cell>
          <cell r="J195">
            <v>200549</v>
          </cell>
          <cell r="K195" t="str">
            <v>Raja Towers Private Limited</v>
          </cell>
          <cell r="L195">
            <v>40392</v>
          </cell>
          <cell r="M195" t="str">
            <v>Investment</v>
          </cell>
          <cell r="N195" t="str">
            <v>BBB</v>
          </cell>
          <cell r="O195" t="str">
            <v>DEL_ZONE1</v>
          </cell>
          <cell r="P195">
            <v>200549</v>
          </cell>
          <cell r="Q195" t="str">
            <v>Rishab Prasad</v>
          </cell>
          <cell r="R195" t="str">
            <v>IAM</v>
          </cell>
          <cell r="S195" t="str">
            <v>Ravi Kala</v>
          </cell>
          <cell r="T195">
            <v>6.9989999999999997E-2</v>
          </cell>
          <cell r="U195">
            <v>0</v>
          </cell>
          <cell r="V195" t="str">
            <v>-</v>
          </cell>
          <cell r="Z195" t="str">
            <v>-</v>
          </cell>
          <cell r="AA195" t="str">
            <v>-</v>
          </cell>
          <cell r="AB195" t="str">
            <v>-</v>
          </cell>
          <cell r="AC195" t="str">
            <v>-</v>
          </cell>
          <cell r="AD195" t="str">
            <v>-</v>
          </cell>
          <cell r="AE195" t="str">
            <v>-</v>
          </cell>
          <cell r="AF195" t="str">
            <v>-</v>
          </cell>
          <cell r="AG195" t="str">
            <v>-</v>
          </cell>
          <cell r="AH195" t="str">
            <v>--</v>
          </cell>
        </row>
        <row r="196">
          <cell r="A196">
            <v>2343279</v>
          </cell>
          <cell r="B196" t="str">
            <v>Raja Towers Private Limited</v>
          </cell>
          <cell r="C196">
            <v>45261</v>
          </cell>
          <cell r="D196" t="str">
            <v>Delhi</v>
          </cell>
          <cell r="E196" t="str">
            <v>OBB</v>
          </cell>
          <cell r="F196" t="str">
            <v>B2C</v>
          </cell>
          <cell r="G196" t="str">
            <v>Delhi</v>
          </cell>
          <cell r="H196">
            <v>3398</v>
          </cell>
          <cell r="I196">
            <v>3.3980000000000003E-2</v>
          </cell>
          <cell r="J196">
            <v>200549</v>
          </cell>
          <cell r="K196" t="str">
            <v>Raja Towers Private Limited</v>
          </cell>
          <cell r="L196">
            <v>40392</v>
          </cell>
          <cell r="M196" t="str">
            <v>Investment</v>
          </cell>
          <cell r="N196" t="str">
            <v>OBB</v>
          </cell>
          <cell r="O196" t="str">
            <v>DEL_ZONE1</v>
          </cell>
          <cell r="P196">
            <v>200549</v>
          </cell>
          <cell r="Q196" t="str">
            <v>Rishab Prasad</v>
          </cell>
          <cell r="R196" t="str">
            <v>IAM</v>
          </cell>
          <cell r="S196" t="str">
            <v>Ravi Kala</v>
          </cell>
          <cell r="T196">
            <v>3.3980000000000003E-2</v>
          </cell>
          <cell r="U196">
            <v>0</v>
          </cell>
          <cell r="V196" t="str">
            <v>-</v>
          </cell>
          <cell r="Z196" t="str">
            <v>-</v>
          </cell>
          <cell r="AA196" t="str">
            <v>-</v>
          </cell>
          <cell r="AB196" t="str">
            <v>-</v>
          </cell>
          <cell r="AC196" t="str">
            <v>-</v>
          </cell>
          <cell r="AD196" t="str">
            <v>-</v>
          </cell>
          <cell r="AE196" t="str">
            <v>-</v>
          </cell>
          <cell r="AF196" t="str">
            <v>-</v>
          </cell>
          <cell r="AG196" t="str">
            <v>-</v>
          </cell>
          <cell r="AH196" t="str">
            <v>--</v>
          </cell>
        </row>
        <row r="197">
          <cell r="A197">
            <v>2346307</v>
          </cell>
          <cell r="B197" t="str">
            <v>Raja Towers Private Limited</v>
          </cell>
          <cell r="C197">
            <v>45476</v>
          </cell>
          <cell r="D197" t="str">
            <v>Delhi</v>
          </cell>
          <cell r="E197" t="str">
            <v>BBB</v>
          </cell>
          <cell r="F197" t="str">
            <v>B2C</v>
          </cell>
          <cell r="G197" t="str">
            <v>Delhi</v>
          </cell>
          <cell r="H197">
            <v>4999</v>
          </cell>
          <cell r="I197">
            <v>4.999E-2</v>
          </cell>
          <cell r="J197">
            <v>200549</v>
          </cell>
          <cell r="K197" t="str">
            <v>Raja Towers Private Limited</v>
          </cell>
          <cell r="L197">
            <v>40392</v>
          </cell>
          <cell r="M197" t="str">
            <v>Investment</v>
          </cell>
          <cell r="N197" t="str">
            <v>BBB</v>
          </cell>
          <cell r="O197" t="str">
            <v>DEL_ZONE1</v>
          </cell>
          <cell r="P197">
            <v>200549</v>
          </cell>
          <cell r="Q197" t="str">
            <v>Rishab Prasad</v>
          </cell>
          <cell r="R197" t="str">
            <v>IAM</v>
          </cell>
          <cell r="S197" t="str">
            <v>Ravi Kala</v>
          </cell>
          <cell r="T197">
            <v>4.999E-2</v>
          </cell>
          <cell r="U197">
            <v>0</v>
          </cell>
          <cell r="V197" t="str">
            <v>-</v>
          </cell>
          <cell r="Z197" t="str">
            <v>-</v>
          </cell>
          <cell r="AA197" t="str">
            <v>-</v>
          </cell>
          <cell r="AB197" t="str">
            <v>-</v>
          </cell>
          <cell r="AC197" t="str">
            <v>-</v>
          </cell>
          <cell r="AD197" t="str">
            <v>-</v>
          </cell>
          <cell r="AE197" t="str">
            <v>-</v>
          </cell>
          <cell r="AF197" t="str">
            <v>-</v>
          </cell>
          <cell r="AG197" t="str">
            <v>-</v>
          </cell>
          <cell r="AH197" t="str">
            <v>--</v>
          </cell>
        </row>
        <row r="198">
          <cell r="A198">
            <v>2347763</v>
          </cell>
          <cell r="B198" t="str">
            <v>Raja Towers Private Limited</v>
          </cell>
          <cell r="C198">
            <v>45693</v>
          </cell>
          <cell r="D198" t="str">
            <v>Delhi</v>
          </cell>
          <cell r="E198" t="str">
            <v>BBB</v>
          </cell>
          <cell r="F198" t="str">
            <v>B2C</v>
          </cell>
          <cell r="G198" t="str">
            <v>Delhi</v>
          </cell>
          <cell r="H198">
            <v>8999</v>
          </cell>
          <cell r="I198">
            <v>8.9990000000000001E-2</v>
          </cell>
          <cell r="J198">
            <v>200549</v>
          </cell>
          <cell r="K198" t="str">
            <v>Raja Towers Private Limited</v>
          </cell>
          <cell r="L198">
            <v>40392</v>
          </cell>
          <cell r="M198" t="str">
            <v>Investment</v>
          </cell>
          <cell r="N198" t="str">
            <v>BBB</v>
          </cell>
          <cell r="O198" t="str">
            <v>DEL_ZONE1</v>
          </cell>
          <cell r="P198">
            <v>200549</v>
          </cell>
          <cell r="Q198" t="str">
            <v>Rishab Prasad</v>
          </cell>
          <cell r="R198" t="str">
            <v>IAM</v>
          </cell>
          <cell r="S198" t="str">
            <v>Ravi Kala</v>
          </cell>
          <cell r="T198">
            <v>8.9990000000000001E-2</v>
          </cell>
          <cell r="U198">
            <v>0</v>
          </cell>
          <cell r="V198" t="str">
            <v>-</v>
          </cell>
          <cell r="Z198" t="str">
            <v>-</v>
          </cell>
          <cell r="AA198" t="str">
            <v>-</v>
          </cell>
          <cell r="AB198" t="str">
            <v>-</v>
          </cell>
          <cell r="AC198" t="str">
            <v>-</v>
          </cell>
          <cell r="AD198" t="str">
            <v>-</v>
          </cell>
          <cell r="AE198" t="str">
            <v>-</v>
          </cell>
          <cell r="AF198" t="str">
            <v>-</v>
          </cell>
          <cell r="AG198" t="str">
            <v>-</v>
          </cell>
          <cell r="AH198" t="str">
            <v>--</v>
          </cell>
        </row>
        <row r="199">
          <cell r="A199">
            <v>201652</v>
          </cell>
          <cell r="B199" t="str">
            <v>Haldiram Snacks Private Limited</v>
          </cell>
          <cell r="C199">
            <v>43511</v>
          </cell>
          <cell r="D199" t="str">
            <v>Noida</v>
          </cell>
          <cell r="E199" t="str">
            <v>OBB</v>
          </cell>
          <cell r="F199" t="str">
            <v>B2C</v>
          </cell>
          <cell r="G199" t="str">
            <v>NOIDA</v>
          </cell>
          <cell r="H199">
            <v>1371</v>
          </cell>
          <cell r="I199">
            <v>1.371E-2</v>
          </cell>
          <cell r="J199">
            <v>201652</v>
          </cell>
          <cell r="K199" t="str">
            <v>Haldiram Snacks Private Limited</v>
          </cell>
          <cell r="L199">
            <v>43368</v>
          </cell>
          <cell r="M199" t="str">
            <v>Investment</v>
          </cell>
          <cell r="N199" t="str">
            <v>OBB</v>
          </cell>
          <cell r="O199" t="str">
            <v>NOD_ZONE1</v>
          </cell>
          <cell r="P199">
            <v>201652</v>
          </cell>
          <cell r="Q199" t="str">
            <v>Syed Sadique Hussain</v>
          </cell>
          <cell r="R199" t="str">
            <v>IAM</v>
          </cell>
          <cell r="S199" t="str">
            <v>Rajeev Misra</v>
          </cell>
          <cell r="T199">
            <v>1.371E-2</v>
          </cell>
          <cell r="U199">
            <v>0</v>
          </cell>
          <cell r="V199" t="str">
            <v>-</v>
          </cell>
          <cell r="Z199" t="str">
            <v>-</v>
          </cell>
          <cell r="AA199" t="str">
            <v>-</v>
          </cell>
          <cell r="AB199" t="str">
            <v>-</v>
          </cell>
          <cell r="AC199" t="str">
            <v>-</v>
          </cell>
          <cell r="AD199" t="str">
            <v>-</v>
          </cell>
          <cell r="AE199" t="str">
            <v>-</v>
          </cell>
          <cell r="AF199" t="str">
            <v>-</v>
          </cell>
          <cell r="AG199" t="str">
            <v>-</v>
          </cell>
          <cell r="AH199" t="str">
            <v>--</v>
          </cell>
        </row>
        <row r="200">
          <cell r="A200">
            <v>228239</v>
          </cell>
          <cell r="B200" t="str">
            <v>Haldiram Marketing Private Limited</v>
          </cell>
          <cell r="C200">
            <v>45894</v>
          </cell>
          <cell r="D200" t="str">
            <v>Gurgaon</v>
          </cell>
          <cell r="E200" t="str">
            <v>OBB</v>
          </cell>
          <cell r="F200" t="str">
            <v>B2C</v>
          </cell>
          <cell r="G200" t="str">
            <v>Gurgaon</v>
          </cell>
          <cell r="H200">
            <v>1299</v>
          </cell>
          <cell r="I200">
            <v>1.299E-2</v>
          </cell>
          <cell r="J200">
            <v>201652</v>
          </cell>
          <cell r="K200" t="str">
            <v>Haldiram Snacks Private Limited</v>
          </cell>
          <cell r="L200">
            <v>43368</v>
          </cell>
          <cell r="M200" t="str">
            <v>Investment</v>
          </cell>
          <cell r="N200" t="str">
            <v>OBB</v>
          </cell>
          <cell r="O200" t="str">
            <v>GGN_ZONE1</v>
          </cell>
          <cell r="P200">
            <v>201652</v>
          </cell>
          <cell r="Q200" t="str">
            <v>Syed Sadique Hussain</v>
          </cell>
          <cell r="R200" t="str">
            <v>IAM</v>
          </cell>
          <cell r="S200" t="str">
            <v>Rajeev Misra</v>
          </cell>
          <cell r="T200">
            <v>1.299E-2</v>
          </cell>
          <cell r="U200">
            <v>0</v>
          </cell>
          <cell r="V200" t="str">
            <v>-</v>
          </cell>
          <cell r="Z200" t="str">
            <v>-</v>
          </cell>
          <cell r="AA200" t="str">
            <v>-</v>
          </cell>
          <cell r="AB200" t="str">
            <v>-</v>
          </cell>
          <cell r="AC200" t="str">
            <v>-</v>
          </cell>
          <cell r="AD200" t="str">
            <v>-</v>
          </cell>
          <cell r="AE200" t="str">
            <v>-</v>
          </cell>
          <cell r="AF200" t="str">
            <v>-</v>
          </cell>
          <cell r="AG200" t="str">
            <v>-</v>
          </cell>
          <cell r="AH200" t="str">
            <v>--</v>
          </cell>
        </row>
        <row r="201">
          <cell r="A201">
            <v>228811</v>
          </cell>
          <cell r="B201" t="str">
            <v>Haldiram Ethnic Foods Private Limited</v>
          </cell>
          <cell r="C201">
            <v>44245</v>
          </cell>
          <cell r="D201" t="str">
            <v>Noida</v>
          </cell>
          <cell r="E201" t="str">
            <v>OBB</v>
          </cell>
          <cell r="F201" t="str">
            <v>B2C</v>
          </cell>
          <cell r="G201" t="str">
            <v>NOIDA</v>
          </cell>
          <cell r="H201">
            <v>1899</v>
          </cell>
          <cell r="I201">
            <v>1.899E-2</v>
          </cell>
          <cell r="J201">
            <v>201652</v>
          </cell>
          <cell r="K201" t="str">
            <v>Haldiram Snacks Private Limited</v>
          </cell>
          <cell r="L201">
            <v>43368</v>
          </cell>
          <cell r="M201" t="str">
            <v>Investment</v>
          </cell>
          <cell r="N201" t="str">
            <v>OBB</v>
          </cell>
          <cell r="O201" t="str">
            <v>NOD_ZONE1</v>
          </cell>
          <cell r="P201">
            <v>201652</v>
          </cell>
          <cell r="Q201" t="str">
            <v>Syed Sadique Hussain</v>
          </cell>
          <cell r="R201" t="str">
            <v>IAM</v>
          </cell>
          <cell r="S201" t="str">
            <v>Rajeev Misra</v>
          </cell>
          <cell r="T201">
            <v>1.899E-2</v>
          </cell>
          <cell r="U201">
            <v>0</v>
          </cell>
          <cell r="V201" t="str">
            <v>-</v>
          </cell>
          <cell r="Z201" t="str">
            <v>-</v>
          </cell>
          <cell r="AA201" t="str">
            <v>-</v>
          </cell>
          <cell r="AB201" t="str">
            <v>-</v>
          </cell>
          <cell r="AC201" t="str">
            <v>-</v>
          </cell>
          <cell r="AD201" t="str">
            <v>-</v>
          </cell>
          <cell r="AE201" t="str">
            <v>-</v>
          </cell>
          <cell r="AF201" t="str">
            <v>-</v>
          </cell>
          <cell r="AG201" t="str">
            <v>-</v>
          </cell>
          <cell r="AH201" t="str">
            <v>--</v>
          </cell>
        </row>
        <row r="202">
          <cell r="A202">
            <v>2337183</v>
          </cell>
          <cell r="B202" t="str">
            <v>Haldiram Marketing Private Limited</v>
          </cell>
          <cell r="C202">
            <v>46061</v>
          </cell>
          <cell r="D202" t="str">
            <v>Gurgaon</v>
          </cell>
          <cell r="E202" t="str">
            <v>OBB</v>
          </cell>
          <cell r="F202" t="str">
            <v>B2C</v>
          </cell>
          <cell r="G202" t="str">
            <v>Gurgaon</v>
          </cell>
          <cell r="H202">
            <v>1299</v>
          </cell>
          <cell r="I202">
            <v>1.299E-2</v>
          </cell>
          <cell r="J202">
            <v>201652</v>
          </cell>
          <cell r="K202" t="str">
            <v>Haldiram Snacks Private Limited</v>
          </cell>
          <cell r="L202">
            <v>43368</v>
          </cell>
          <cell r="M202" t="str">
            <v>Investment</v>
          </cell>
          <cell r="N202" t="str">
            <v>OBB</v>
          </cell>
          <cell r="O202" t="str">
            <v>GGN_ZONE1</v>
          </cell>
          <cell r="P202">
            <v>201652</v>
          </cell>
          <cell r="Q202" t="str">
            <v>Syed Sadique Hussain</v>
          </cell>
          <cell r="R202" t="str">
            <v>IAM</v>
          </cell>
          <cell r="S202" t="str">
            <v>Rajeev Misra</v>
          </cell>
          <cell r="T202">
            <v>1.299E-2</v>
          </cell>
          <cell r="U202">
            <v>0</v>
          </cell>
          <cell r="V202" t="str">
            <v>-</v>
          </cell>
          <cell r="Z202" t="str">
            <v>-</v>
          </cell>
          <cell r="AA202" t="str">
            <v>-</v>
          </cell>
          <cell r="AB202" t="str">
            <v>-</v>
          </cell>
          <cell r="AC202" t="str">
            <v>-</v>
          </cell>
          <cell r="AD202" t="str">
            <v>-</v>
          </cell>
          <cell r="AE202" t="str">
            <v>-</v>
          </cell>
          <cell r="AF202" t="str">
            <v>-</v>
          </cell>
          <cell r="AG202" t="str">
            <v>-</v>
          </cell>
          <cell r="AH202" t="str">
            <v>--</v>
          </cell>
        </row>
        <row r="203">
          <cell r="A203">
            <v>9083720</v>
          </cell>
          <cell r="B203" t="str">
            <v>Haldiram Snacks Private Limited</v>
          </cell>
          <cell r="C203">
            <v>44220</v>
          </cell>
          <cell r="D203" t="str">
            <v>Delhi</v>
          </cell>
          <cell r="E203" t="str">
            <v>MBIA</v>
          </cell>
          <cell r="F203" t="str">
            <v>B2B</v>
          </cell>
          <cell r="G203" t="str">
            <v>Delhi</v>
          </cell>
          <cell r="H203">
            <v>37500</v>
          </cell>
          <cell r="I203">
            <v>0.375</v>
          </cell>
          <cell r="J203">
            <v>201652</v>
          </cell>
          <cell r="K203" t="str">
            <v>Haldiram Snacks Private Limited</v>
          </cell>
          <cell r="L203">
            <v>43368</v>
          </cell>
          <cell r="M203" t="str">
            <v>Investment</v>
          </cell>
          <cell r="N203" t="str">
            <v>MBIA</v>
          </cell>
          <cell r="O203" t="str">
            <v>DEL_ZONE1</v>
          </cell>
          <cell r="P203">
            <v>201652</v>
          </cell>
          <cell r="Q203" t="str">
            <v>Syed Sadique Hussain</v>
          </cell>
          <cell r="R203" t="str">
            <v>IAM</v>
          </cell>
          <cell r="S203" t="str">
            <v>Rajeev Misra</v>
          </cell>
          <cell r="T203">
            <v>0.375</v>
          </cell>
          <cell r="U203">
            <v>0</v>
          </cell>
          <cell r="V203" t="str">
            <v>-</v>
          </cell>
          <cell r="Z203" t="str">
            <v>-</v>
          </cell>
          <cell r="AA203" t="str">
            <v>-</v>
          </cell>
          <cell r="AB203" t="str">
            <v>-</v>
          </cell>
          <cell r="AC203" t="str">
            <v>-</v>
          </cell>
          <cell r="AD203" t="str">
            <v>-</v>
          </cell>
          <cell r="AE203" t="str">
            <v>-</v>
          </cell>
          <cell r="AF203" t="str">
            <v>-</v>
          </cell>
          <cell r="AG203" t="str">
            <v>-</v>
          </cell>
          <cell r="AH203" t="str">
            <v>--</v>
          </cell>
        </row>
        <row r="204">
          <cell r="A204">
            <v>202484</v>
          </cell>
          <cell r="B204" t="str">
            <v>Alliant Technologies</v>
          </cell>
          <cell r="C204">
            <v>43529</v>
          </cell>
          <cell r="D204" t="str">
            <v>Bangalore</v>
          </cell>
          <cell r="E204" t="str">
            <v>BBB</v>
          </cell>
          <cell r="F204" t="str">
            <v>B2C</v>
          </cell>
          <cell r="G204" t="str">
            <v>Bangalore</v>
          </cell>
          <cell r="H204">
            <v>1999</v>
          </cell>
          <cell r="I204">
            <v>1.9990000000000001E-2</v>
          </cell>
          <cell r="J204">
            <v>202484</v>
          </cell>
          <cell r="K204" t="str">
            <v>Alliant Technologies</v>
          </cell>
          <cell r="L204">
            <v>106210</v>
          </cell>
          <cell r="M204" t="str">
            <v>Relationship</v>
          </cell>
          <cell r="N204" t="str">
            <v>BBB</v>
          </cell>
          <cell r="O204" t="str">
            <v>BLR_ZONE2</v>
          </cell>
          <cell r="P204">
            <v>202484</v>
          </cell>
          <cell r="Q204" t="str">
            <v>Ravi Kala</v>
          </cell>
          <cell r="R204" t="str">
            <v>RAM</v>
          </cell>
          <cell r="S204" t="str">
            <v>Ravi Kala</v>
          </cell>
          <cell r="T204">
            <v>1.9990000000000001E-2</v>
          </cell>
          <cell r="U204">
            <v>0</v>
          </cell>
          <cell r="V204" t="str">
            <v>-</v>
          </cell>
          <cell r="Z204" t="str">
            <v>-</v>
          </cell>
          <cell r="AA204" t="str">
            <v>-</v>
          </cell>
          <cell r="AB204" t="str">
            <v>-</v>
          </cell>
          <cell r="AC204" t="str">
            <v>-</v>
          </cell>
          <cell r="AD204" t="str">
            <v>-</v>
          </cell>
          <cell r="AE204" t="str">
            <v>-</v>
          </cell>
          <cell r="AF204" t="str">
            <v>-</v>
          </cell>
          <cell r="AG204" t="str">
            <v>-</v>
          </cell>
          <cell r="AH204" t="str">
            <v>--</v>
          </cell>
        </row>
        <row r="205">
          <cell r="A205">
            <v>204781</v>
          </cell>
          <cell r="B205" t="str">
            <v>Alliant Technologies</v>
          </cell>
          <cell r="C205">
            <v>43580</v>
          </cell>
          <cell r="D205" t="str">
            <v>Bangalore</v>
          </cell>
          <cell r="E205" t="str">
            <v>BBB</v>
          </cell>
          <cell r="F205" t="str">
            <v>B2C</v>
          </cell>
          <cell r="G205" t="str">
            <v>Bangalore</v>
          </cell>
          <cell r="H205">
            <v>1999</v>
          </cell>
          <cell r="I205">
            <v>1.9990000000000001E-2</v>
          </cell>
          <cell r="J205">
            <v>202484</v>
          </cell>
          <cell r="K205" t="str">
            <v>Alliant Technologies</v>
          </cell>
          <cell r="L205">
            <v>106210</v>
          </cell>
          <cell r="M205" t="str">
            <v>Relationship</v>
          </cell>
          <cell r="N205" t="str">
            <v>BBB</v>
          </cell>
          <cell r="O205" t="str">
            <v>BLR_ZONE2</v>
          </cell>
          <cell r="P205">
            <v>202484</v>
          </cell>
          <cell r="Q205" t="str">
            <v>Ravi Kala</v>
          </cell>
          <cell r="R205" t="str">
            <v>RAM</v>
          </cell>
          <cell r="S205" t="str">
            <v>Ravi Kala</v>
          </cell>
          <cell r="T205">
            <v>1.9990000000000001E-2</v>
          </cell>
          <cell r="U205">
            <v>0</v>
          </cell>
          <cell r="V205" t="str">
            <v>-</v>
          </cell>
          <cell r="Z205" t="str">
            <v>-</v>
          </cell>
          <cell r="AA205" t="str">
            <v>-</v>
          </cell>
          <cell r="AB205" t="str">
            <v>-</v>
          </cell>
          <cell r="AC205" t="str">
            <v>-</v>
          </cell>
          <cell r="AD205" t="str">
            <v>-</v>
          </cell>
          <cell r="AE205" t="str">
            <v>-</v>
          </cell>
          <cell r="AF205" t="str">
            <v>-</v>
          </cell>
          <cell r="AG205" t="str">
            <v>-</v>
          </cell>
          <cell r="AH205" t="str">
            <v>--</v>
          </cell>
        </row>
        <row r="206">
          <cell r="A206">
            <v>209682</v>
          </cell>
          <cell r="B206" t="str">
            <v>Alliant Technologies</v>
          </cell>
          <cell r="C206">
            <v>43694</v>
          </cell>
          <cell r="D206" t="str">
            <v>Bangalore</v>
          </cell>
          <cell r="E206" t="str">
            <v>BBB</v>
          </cell>
          <cell r="F206" t="str">
            <v>B2C</v>
          </cell>
          <cell r="G206" t="str">
            <v>Bangalore</v>
          </cell>
          <cell r="H206">
            <v>1999</v>
          </cell>
          <cell r="I206">
            <v>1.9990000000000001E-2</v>
          </cell>
          <cell r="J206">
            <v>202484</v>
          </cell>
          <cell r="K206" t="str">
            <v>Alliant Technologies</v>
          </cell>
          <cell r="L206">
            <v>106210</v>
          </cell>
          <cell r="M206" t="str">
            <v>Relationship</v>
          </cell>
          <cell r="N206" t="str">
            <v>BBB</v>
          </cell>
          <cell r="O206" t="str">
            <v>BLR_ZONE1</v>
          </cell>
          <cell r="P206">
            <v>202484</v>
          </cell>
          <cell r="Q206" t="str">
            <v>Ravi Kala</v>
          </cell>
          <cell r="R206" t="str">
            <v>RAM</v>
          </cell>
          <cell r="S206" t="str">
            <v>Ravi Kala</v>
          </cell>
          <cell r="T206">
            <v>1.9990000000000001E-2</v>
          </cell>
          <cell r="U206">
            <v>0</v>
          </cell>
          <cell r="V206" t="str">
            <v>-</v>
          </cell>
          <cell r="Z206" t="str">
            <v>-</v>
          </cell>
          <cell r="AA206" t="str">
            <v>-</v>
          </cell>
          <cell r="AB206" t="str">
            <v>-</v>
          </cell>
          <cell r="AC206" t="str">
            <v>-</v>
          </cell>
          <cell r="AD206" t="str">
            <v>-</v>
          </cell>
          <cell r="AE206" t="str">
            <v>-</v>
          </cell>
          <cell r="AF206" t="str">
            <v>-</v>
          </cell>
          <cell r="AG206" t="str">
            <v>-</v>
          </cell>
          <cell r="AH206" t="str">
            <v>--</v>
          </cell>
        </row>
        <row r="207">
          <cell r="A207">
            <v>210578</v>
          </cell>
          <cell r="B207" t="str">
            <v>Alliant Technologies</v>
          </cell>
          <cell r="C207">
            <v>43693</v>
          </cell>
          <cell r="D207" t="str">
            <v>Bangalore</v>
          </cell>
          <cell r="E207" t="str">
            <v>BBB</v>
          </cell>
          <cell r="F207" t="str">
            <v>B2C</v>
          </cell>
          <cell r="G207" t="str">
            <v>Bangalore</v>
          </cell>
          <cell r="H207">
            <v>1999</v>
          </cell>
          <cell r="I207">
            <v>1.9990000000000001E-2</v>
          </cell>
          <cell r="J207">
            <v>202484</v>
          </cell>
          <cell r="K207" t="str">
            <v>Alliant Technologies</v>
          </cell>
          <cell r="L207">
            <v>106210</v>
          </cell>
          <cell r="M207" t="str">
            <v>Relationship</v>
          </cell>
          <cell r="N207" t="str">
            <v>BBB</v>
          </cell>
          <cell r="O207" t="str">
            <v>BLR_ZONE1</v>
          </cell>
          <cell r="P207">
            <v>202484</v>
          </cell>
          <cell r="Q207" t="str">
            <v>Ravi Kala</v>
          </cell>
          <cell r="R207" t="str">
            <v>RAM</v>
          </cell>
          <cell r="S207" t="str">
            <v>Ravi Kala</v>
          </cell>
          <cell r="T207">
            <v>1.9990000000000001E-2</v>
          </cell>
          <cell r="U207">
            <v>0</v>
          </cell>
          <cell r="V207" t="str">
            <v>-</v>
          </cell>
          <cell r="Z207" t="str">
            <v>-</v>
          </cell>
          <cell r="AA207" t="str">
            <v>-</v>
          </cell>
          <cell r="AB207" t="str">
            <v>-</v>
          </cell>
          <cell r="AC207" t="str">
            <v>-</v>
          </cell>
          <cell r="AD207" t="str">
            <v>-</v>
          </cell>
          <cell r="AE207" t="str">
            <v>-</v>
          </cell>
          <cell r="AF207" t="str">
            <v>-</v>
          </cell>
          <cell r="AG207" t="str">
            <v>-</v>
          </cell>
          <cell r="AH207" t="str">
            <v>--</v>
          </cell>
        </row>
        <row r="208">
          <cell r="A208">
            <v>211754</v>
          </cell>
          <cell r="B208" t="str">
            <v>Alliant Technologies</v>
          </cell>
          <cell r="C208">
            <v>45253</v>
          </cell>
          <cell r="D208" t="str">
            <v>Gurgaon</v>
          </cell>
          <cell r="E208" t="str">
            <v>BBB</v>
          </cell>
          <cell r="F208" t="str">
            <v>B2C</v>
          </cell>
          <cell r="G208" t="str">
            <v>Gurgaon</v>
          </cell>
          <cell r="H208">
            <v>2999</v>
          </cell>
          <cell r="I208">
            <v>2.9989999999999999E-2</v>
          </cell>
          <cell r="J208">
            <v>202484</v>
          </cell>
          <cell r="K208" t="str">
            <v>Alliant Technologies</v>
          </cell>
          <cell r="L208">
            <v>106210</v>
          </cell>
          <cell r="M208" t="str">
            <v>Relationship</v>
          </cell>
          <cell r="N208" t="str">
            <v>BBB</v>
          </cell>
          <cell r="O208" t="str">
            <v>GGN_ZONE1</v>
          </cell>
          <cell r="P208">
            <v>202484</v>
          </cell>
          <cell r="Q208" t="str">
            <v>Ravi Kala</v>
          </cell>
          <cell r="R208" t="str">
            <v>RAM</v>
          </cell>
          <cell r="S208" t="str">
            <v>Ravi Kala</v>
          </cell>
          <cell r="T208">
            <v>2.9989999999999999E-2</v>
          </cell>
          <cell r="U208">
            <v>0</v>
          </cell>
          <cell r="V208" t="str">
            <v>-</v>
          </cell>
          <cell r="Z208" t="str">
            <v>-</v>
          </cell>
          <cell r="AA208" t="str">
            <v>-</v>
          </cell>
          <cell r="AB208" t="str">
            <v>-</v>
          </cell>
          <cell r="AC208" t="str">
            <v>-</v>
          </cell>
          <cell r="AD208" t="str">
            <v>-</v>
          </cell>
          <cell r="AE208" t="str">
            <v>-</v>
          </cell>
          <cell r="AF208" t="str">
            <v>-</v>
          </cell>
          <cell r="AG208" t="str">
            <v>-</v>
          </cell>
          <cell r="AH208" t="str">
            <v>--</v>
          </cell>
        </row>
        <row r="209">
          <cell r="A209">
            <v>212032</v>
          </cell>
          <cell r="B209" t="str">
            <v>Alliant Technologies</v>
          </cell>
          <cell r="C209">
            <v>43721</v>
          </cell>
          <cell r="D209" t="str">
            <v>Bangalore</v>
          </cell>
          <cell r="E209" t="str">
            <v>BBB</v>
          </cell>
          <cell r="F209" t="str">
            <v>B2C</v>
          </cell>
          <cell r="G209" t="str">
            <v>Bangalore</v>
          </cell>
          <cell r="H209">
            <v>1999</v>
          </cell>
          <cell r="I209">
            <v>1.9990000000000001E-2</v>
          </cell>
          <cell r="J209">
            <v>202484</v>
          </cell>
          <cell r="K209" t="str">
            <v>Alliant Technologies</v>
          </cell>
          <cell r="L209">
            <v>106210</v>
          </cell>
          <cell r="M209" t="str">
            <v>Relationship</v>
          </cell>
          <cell r="N209" t="str">
            <v>BBB</v>
          </cell>
          <cell r="O209" t="str">
            <v>BLR_ZONE1</v>
          </cell>
          <cell r="P209">
            <v>202484</v>
          </cell>
          <cell r="Q209" t="str">
            <v>Ravi Kala</v>
          </cell>
          <cell r="R209" t="str">
            <v>RAM</v>
          </cell>
          <cell r="S209" t="str">
            <v>Ravi Kala</v>
          </cell>
          <cell r="T209">
            <v>1.9990000000000001E-2</v>
          </cell>
          <cell r="U209">
            <v>0</v>
          </cell>
          <cell r="V209" t="str">
            <v>-</v>
          </cell>
          <cell r="Z209" t="str">
            <v>-</v>
          </cell>
          <cell r="AA209" t="str">
            <v>-</v>
          </cell>
          <cell r="AB209" t="str">
            <v>-</v>
          </cell>
          <cell r="AC209" t="str">
            <v>-</v>
          </cell>
          <cell r="AD209" t="str">
            <v>-</v>
          </cell>
          <cell r="AE209" t="str">
            <v>-</v>
          </cell>
          <cell r="AF209" t="str">
            <v>-</v>
          </cell>
          <cell r="AG209" t="str">
            <v>-</v>
          </cell>
          <cell r="AH209" t="str">
            <v>--</v>
          </cell>
        </row>
        <row r="210">
          <cell r="A210">
            <v>212037</v>
          </cell>
          <cell r="B210" t="str">
            <v>Alliant Technologies</v>
          </cell>
          <cell r="C210">
            <v>43742</v>
          </cell>
          <cell r="D210" t="str">
            <v>Bangalore</v>
          </cell>
          <cell r="E210" t="str">
            <v>BBB</v>
          </cell>
          <cell r="F210" t="str">
            <v>B2C</v>
          </cell>
          <cell r="G210" t="str">
            <v>Bangalore</v>
          </cell>
          <cell r="H210">
            <v>1999</v>
          </cell>
          <cell r="I210">
            <v>1.9990000000000001E-2</v>
          </cell>
          <cell r="J210">
            <v>202484</v>
          </cell>
          <cell r="K210" t="str">
            <v>Alliant Technologies</v>
          </cell>
          <cell r="L210">
            <v>106210</v>
          </cell>
          <cell r="M210" t="str">
            <v>Relationship</v>
          </cell>
          <cell r="N210" t="str">
            <v>BBB</v>
          </cell>
          <cell r="O210" t="str">
            <v>BLR_ZONE1</v>
          </cell>
          <cell r="P210">
            <v>202484</v>
          </cell>
          <cell r="Q210" t="str">
            <v>Ravi Kala</v>
          </cell>
          <cell r="R210" t="str">
            <v>RAM</v>
          </cell>
          <cell r="S210" t="str">
            <v>Ravi Kala</v>
          </cell>
          <cell r="T210">
            <v>1.9990000000000001E-2</v>
          </cell>
          <cell r="U210">
            <v>0</v>
          </cell>
          <cell r="V210" t="str">
            <v>-</v>
          </cell>
          <cell r="Z210" t="str">
            <v>-</v>
          </cell>
          <cell r="AA210" t="str">
            <v>-</v>
          </cell>
          <cell r="AB210" t="str">
            <v>-</v>
          </cell>
          <cell r="AC210" t="str">
            <v>-</v>
          </cell>
          <cell r="AD210" t="str">
            <v>-</v>
          </cell>
          <cell r="AE210" t="str">
            <v>-</v>
          </cell>
          <cell r="AF210" t="str">
            <v>-</v>
          </cell>
          <cell r="AG210" t="str">
            <v>-</v>
          </cell>
          <cell r="AH210" t="str">
            <v>--</v>
          </cell>
        </row>
        <row r="211">
          <cell r="A211">
            <v>212874</v>
          </cell>
          <cell r="B211" t="str">
            <v>Alliant Technologies</v>
          </cell>
          <cell r="C211">
            <v>45091</v>
          </cell>
          <cell r="D211" t="str">
            <v>Delhi</v>
          </cell>
          <cell r="E211" t="str">
            <v>BBB</v>
          </cell>
          <cell r="F211" t="str">
            <v>B2C</v>
          </cell>
          <cell r="G211" t="str">
            <v>Delhi</v>
          </cell>
          <cell r="H211">
            <v>2499</v>
          </cell>
          <cell r="I211">
            <v>2.4989999999999998E-2</v>
          </cell>
          <cell r="J211">
            <v>202484</v>
          </cell>
          <cell r="K211" t="str">
            <v>Alliant Technologies</v>
          </cell>
          <cell r="L211">
            <v>106210</v>
          </cell>
          <cell r="M211" t="str">
            <v>Relationship</v>
          </cell>
          <cell r="N211" t="str">
            <v>BBB</v>
          </cell>
          <cell r="O211" t="str">
            <v>DEL_ZONE2</v>
          </cell>
          <cell r="P211">
            <v>202484</v>
          </cell>
          <cell r="Q211" t="str">
            <v>Ravi Kala</v>
          </cell>
          <cell r="R211" t="str">
            <v>RAM</v>
          </cell>
          <cell r="S211" t="str">
            <v>Ravi Kala</v>
          </cell>
          <cell r="T211">
            <v>2.4989999999999998E-2</v>
          </cell>
          <cell r="U211">
            <v>0</v>
          </cell>
          <cell r="V211" t="str">
            <v>-</v>
          </cell>
          <cell r="Z211" t="str">
            <v>-</v>
          </cell>
          <cell r="AA211" t="str">
            <v>-</v>
          </cell>
          <cell r="AB211" t="str">
            <v>-</v>
          </cell>
          <cell r="AC211" t="str">
            <v>-</v>
          </cell>
          <cell r="AD211" t="str">
            <v>-</v>
          </cell>
          <cell r="AE211" t="str">
            <v>-</v>
          </cell>
          <cell r="AF211" t="str">
            <v>-</v>
          </cell>
          <cell r="AG211" t="str">
            <v>-</v>
          </cell>
          <cell r="AH211" t="str">
            <v>--</v>
          </cell>
        </row>
        <row r="212">
          <cell r="A212">
            <v>217278</v>
          </cell>
          <cell r="B212" t="str">
            <v>Alliant Technologies</v>
          </cell>
          <cell r="C212">
            <v>43846</v>
          </cell>
          <cell r="D212" t="str">
            <v>Gurgaon</v>
          </cell>
          <cell r="E212" t="str">
            <v>BBB</v>
          </cell>
          <cell r="F212" t="str">
            <v>B2C</v>
          </cell>
          <cell r="G212" t="str">
            <v>Gurgaon</v>
          </cell>
          <cell r="H212">
            <v>2499</v>
          </cell>
          <cell r="I212">
            <v>2.4989999999999998E-2</v>
          </cell>
          <cell r="J212">
            <v>202484</v>
          </cell>
          <cell r="K212" t="str">
            <v>Alliant Technologies</v>
          </cell>
          <cell r="L212">
            <v>106210</v>
          </cell>
          <cell r="M212" t="str">
            <v>Relationship</v>
          </cell>
          <cell r="N212" t="str">
            <v>BBB</v>
          </cell>
          <cell r="O212" t="str">
            <v>GGN_ZONE1</v>
          </cell>
          <cell r="P212">
            <v>202484</v>
          </cell>
          <cell r="Q212" t="str">
            <v>Ravi Kala</v>
          </cell>
          <cell r="R212" t="str">
            <v>RAM</v>
          </cell>
          <cell r="S212" t="str">
            <v>Ravi Kala</v>
          </cell>
          <cell r="T212">
            <v>2.4989999999999998E-2</v>
          </cell>
          <cell r="U212">
            <v>0</v>
          </cell>
          <cell r="V212" t="str">
            <v>-</v>
          </cell>
          <cell r="Z212" t="str">
            <v>-</v>
          </cell>
          <cell r="AA212" t="str">
            <v>-</v>
          </cell>
          <cell r="AB212" t="str">
            <v>-</v>
          </cell>
          <cell r="AC212" t="str">
            <v>-</v>
          </cell>
          <cell r="AD212" t="str">
            <v>-</v>
          </cell>
          <cell r="AE212" t="str">
            <v>-</v>
          </cell>
          <cell r="AF212" t="str">
            <v>-</v>
          </cell>
          <cell r="AG212" t="str">
            <v>-</v>
          </cell>
          <cell r="AH212" t="str">
            <v>--</v>
          </cell>
        </row>
        <row r="213">
          <cell r="A213">
            <v>217826</v>
          </cell>
          <cell r="B213" t="str">
            <v>Alliant Technologies</v>
          </cell>
          <cell r="C213">
            <v>43860</v>
          </cell>
          <cell r="D213" t="str">
            <v>Bangalore</v>
          </cell>
          <cell r="E213" t="str">
            <v>BBB</v>
          </cell>
          <cell r="F213" t="str">
            <v>B2C</v>
          </cell>
          <cell r="G213" t="str">
            <v>Bangalore</v>
          </cell>
          <cell r="H213">
            <v>2499</v>
          </cell>
          <cell r="I213">
            <v>2.4989999999999998E-2</v>
          </cell>
          <cell r="J213">
            <v>202484</v>
          </cell>
          <cell r="K213" t="str">
            <v>Alliant Technologies</v>
          </cell>
          <cell r="L213">
            <v>106210</v>
          </cell>
          <cell r="M213" t="str">
            <v>Relationship</v>
          </cell>
          <cell r="N213" t="str">
            <v>BBB</v>
          </cell>
          <cell r="O213" t="str">
            <v>BLR_ZONE1</v>
          </cell>
          <cell r="P213">
            <v>202484</v>
          </cell>
          <cell r="Q213" t="str">
            <v>Ravi Kala</v>
          </cell>
          <cell r="R213" t="str">
            <v>RAM</v>
          </cell>
          <cell r="S213" t="str">
            <v>Ravi Kala</v>
          </cell>
          <cell r="T213">
            <v>2.4989999999999998E-2</v>
          </cell>
          <cell r="U213">
            <v>0</v>
          </cell>
          <cell r="V213" t="str">
            <v>-</v>
          </cell>
          <cell r="Z213" t="str">
            <v>-</v>
          </cell>
          <cell r="AA213" t="str">
            <v>-</v>
          </cell>
          <cell r="AB213" t="str">
            <v>-</v>
          </cell>
          <cell r="AC213" t="str">
            <v>-</v>
          </cell>
          <cell r="AD213" t="str">
            <v>-</v>
          </cell>
          <cell r="AE213" t="str">
            <v>-</v>
          </cell>
          <cell r="AF213" t="str">
            <v>-</v>
          </cell>
          <cell r="AG213" t="str">
            <v>-</v>
          </cell>
          <cell r="AH213" t="str">
            <v>--</v>
          </cell>
        </row>
        <row r="214">
          <cell r="A214">
            <v>217895</v>
          </cell>
          <cell r="B214" t="str">
            <v>Alliant Technologies</v>
          </cell>
          <cell r="C214">
            <v>43864</v>
          </cell>
          <cell r="D214" t="str">
            <v>Delhi</v>
          </cell>
          <cell r="E214" t="str">
            <v>BBB</v>
          </cell>
          <cell r="F214" t="str">
            <v>B2C</v>
          </cell>
          <cell r="G214" t="str">
            <v>Delhi</v>
          </cell>
          <cell r="H214">
            <v>1999</v>
          </cell>
          <cell r="I214">
            <v>1.9990000000000001E-2</v>
          </cell>
          <cell r="J214">
            <v>202484</v>
          </cell>
          <cell r="K214" t="str">
            <v>Alliant Technologies</v>
          </cell>
          <cell r="L214">
            <v>106210</v>
          </cell>
          <cell r="M214" t="str">
            <v>Relationship</v>
          </cell>
          <cell r="N214" t="str">
            <v>BBB</v>
          </cell>
          <cell r="O214" t="str">
            <v>DEL_ZONE1</v>
          </cell>
          <cell r="P214">
            <v>202484</v>
          </cell>
          <cell r="Q214" t="str">
            <v>Ravi Kala</v>
          </cell>
          <cell r="R214" t="str">
            <v>RAM</v>
          </cell>
          <cell r="S214" t="str">
            <v>Ravi Kala</v>
          </cell>
          <cell r="T214">
            <v>1.9990000000000001E-2</v>
          </cell>
          <cell r="U214">
            <v>0</v>
          </cell>
          <cell r="V214" t="str">
            <v>-</v>
          </cell>
          <cell r="Z214" t="str">
            <v>-</v>
          </cell>
          <cell r="AA214" t="str">
            <v>-</v>
          </cell>
          <cell r="AB214" t="str">
            <v>-</v>
          </cell>
          <cell r="AC214" t="str">
            <v>-</v>
          </cell>
          <cell r="AD214" t="str">
            <v>-</v>
          </cell>
          <cell r="AE214" t="str">
            <v>-</v>
          </cell>
          <cell r="AF214" t="str">
            <v>-</v>
          </cell>
          <cell r="AG214" t="str">
            <v>-</v>
          </cell>
          <cell r="AH214" t="str">
            <v>--</v>
          </cell>
        </row>
        <row r="215">
          <cell r="A215">
            <v>2321215</v>
          </cell>
          <cell r="B215" t="str">
            <v>Alliant Technologies</v>
          </cell>
          <cell r="C215">
            <v>45803</v>
          </cell>
          <cell r="D215" t="str">
            <v>Noida</v>
          </cell>
          <cell r="E215" t="str">
            <v>BBB</v>
          </cell>
          <cell r="F215" t="str">
            <v>B2C</v>
          </cell>
          <cell r="G215" t="str">
            <v>NOIDA</v>
          </cell>
          <cell r="H215">
            <v>2499</v>
          </cell>
          <cell r="I215">
            <v>2.4989999999999998E-2</v>
          </cell>
          <cell r="J215">
            <v>202484</v>
          </cell>
          <cell r="K215" t="str">
            <v>Alliant Technologies</v>
          </cell>
          <cell r="L215">
            <v>106210</v>
          </cell>
          <cell r="M215" t="str">
            <v>Relationship</v>
          </cell>
          <cell r="N215" t="str">
            <v>BBB</v>
          </cell>
          <cell r="O215" t="str">
            <v>NOD_ZONE1</v>
          </cell>
          <cell r="P215">
            <v>202484</v>
          </cell>
          <cell r="Q215" t="str">
            <v>Ravi Kala</v>
          </cell>
          <cell r="R215" t="str">
            <v>RAM</v>
          </cell>
          <cell r="S215" t="str">
            <v>Ravi Kala</v>
          </cell>
          <cell r="T215">
            <v>2.4989999999999998E-2</v>
          </cell>
          <cell r="U215">
            <v>0</v>
          </cell>
          <cell r="V215" t="str">
            <v>-</v>
          </cell>
          <cell r="Z215" t="str">
            <v>-</v>
          </cell>
          <cell r="AA215" t="str">
            <v>-</v>
          </cell>
          <cell r="AB215" t="str">
            <v>-</v>
          </cell>
          <cell r="AC215" t="str">
            <v>-</v>
          </cell>
          <cell r="AD215" t="str">
            <v>-</v>
          </cell>
          <cell r="AE215" t="str">
            <v>-</v>
          </cell>
          <cell r="AF215" t="str">
            <v>-</v>
          </cell>
          <cell r="AG215" t="str">
            <v>-</v>
          </cell>
          <cell r="AH215" t="str">
            <v>--</v>
          </cell>
        </row>
        <row r="216">
          <cell r="A216">
            <v>2323745</v>
          </cell>
          <cell r="B216" t="str">
            <v>Alliant Technologies</v>
          </cell>
          <cell r="C216">
            <v>44659</v>
          </cell>
          <cell r="D216" t="str">
            <v>NOIDA</v>
          </cell>
          <cell r="E216" t="str">
            <v>BBB</v>
          </cell>
          <cell r="F216" t="str">
            <v>B2C</v>
          </cell>
          <cell r="G216" t="str">
            <v>NOIDA</v>
          </cell>
          <cell r="H216">
            <v>2499</v>
          </cell>
          <cell r="I216">
            <v>2.4989999999999998E-2</v>
          </cell>
          <cell r="J216">
            <v>202484</v>
          </cell>
          <cell r="K216" t="str">
            <v>Alliant Technologies</v>
          </cell>
          <cell r="L216">
            <v>106210</v>
          </cell>
          <cell r="M216" t="str">
            <v>Relationship</v>
          </cell>
          <cell r="N216" t="str">
            <v>BBB</v>
          </cell>
          <cell r="O216" t="str">
            <v>NOD_ZONE1</v>
          </cell>
          <cell r="P216">
            <v>202484</v>
          </cell>
          <cell r="Q216" t="str">
            <v>Ravi Kala</v>
          </cell>
          <cell r="R216" t="str">
            <v>RAM</v>
          </cell>
          <cell r="S216" t="str">
            <v>Ravi Kala</v>
          </cell>
          <cell r="T216">
            <v>2.4989999999999998E-2</v>
          </cell>
          <cell r="U216">
            <v>0</v>
          </cell>
          <cell r="V216" t="str">
            <v>-</v>
          </cell>
          <cell r="Z216" t="str">
            <v>-</v>
          </cell>
          <cell r="AA216" t="str">
            <v>-</v>
          </cell>
          <cell r="AB216" t="str">
            <v>-</v>
          </cell>
          <cell r="AC216" t="str">
            <v>-</v>
          </cell>
          <cell r="AD216" t="str">
            <v>-</v>
          </cell>
          <cell r="AE216" t="str">
            <v>-</v>
          </cell>
          <cell r="AF216" t="str">
            <v>-</v>
          </cell>
          <cell r="AG216" t="str">
            <v>-</v>
          </cell>
          <cell r="AH216" t="str">
            <v>--</v>
          </cell>
        </row>
        <row r="217">
          <cell r="A217">
            <v>2324355</v>
          </cell>
          <cell r="B217" t="str">
            <v>Alliant Technologies</v>
          </cell>
          <cell r="C217">
            <v>44712</v>
          </cell>
          <cell r="D217" t="str">
            <v>Bangalore</v>
          </cell>
          <cell r="E217" t="str">
            <v>BBB</v>
          </cell>
          <cell r="F217" t="str">
            <v>B2C</v>
          </cell>
          <cell r="G217" t="str">
            <v>Bangalore</v>
          </cell>
          <cell r="H217">
            <v>2499</v>
          </cell>
          <cell r="I217">
            <v>2.4989999999999998E-2</v>
          </cell>
          <cell r="J217">
            <v>202484</v>
          </cell>
          <cell r="K217" t="str">
            <v>Alliant Technologies</v>
          </cell>
          <cell r="L217">
            <v>106210</v>
          </cell>
          <cell r="M217" t="str">
            <v>Relationship</v>
          </cell>
          <cell r="N217" t="str">
            <v>BBB</v>
          </cell>
          <cell r="O217" t="str">
            <v>BLR_ZONE1</v>
          </cell>
          <cell r="P217">
            <v>202484</v>
          </cell>
          <cell r="Q217" t="str">
            <v>Ravi Kala</v>
          </cell>
          <cell r="R217" t="str">
            <v>RAM</v>
          </cell>
          <cell r="S217" t="str">
            <v>Ravi Kala</v>
          </cell>
          <cell r="T217">
            <v>2.4989999999999998E-2</v>
          </cell>
          <cell r="U217">
            <v>0</v>
          </cell>
          <cell r="V217" t="str">
            <v>-</v>
          </cell>
          <cell r="Z217" t="str">
            <v>-</v>
          </cell>
          <cell r="AA217" t="str">
            <v>-</v>
          </cell>
          <cell r="AB217" t="str">
            <v>-</v>
          </cell>
          <cell r="AC217" t="str">
            <v>-</v>
          </cell>
          <cell r="AD217" t="str">
            <v>-</v>
          </cell>
          <cell r="AE217" t="str">
            <v>-</v>
          </cell>
          <cell r="AF217" t="str">
            <v>-</v>
          </cell>
          <cell r="AG217" t="str">
            <v>-</v>
          </cell>
          <cell r="AH217" t="str">
            <v>--</v>
          </cell>
        </row>
        <row r="218">
          <cell r="A218">
            <v>2325981</v>
          </cell>
          <cell r="B218" t="str">
            <v>Alliant Technologies</v>
          </cell>
          <cell r="C218">
            <v>44713</v>
          </cell>
          <cell r="D218" t="str">
            <v>Bangalore</v>
          </cell>
          <cell r="E218" t="str">
            <v>BBB</v>
          </cell>
          <cell r="F218" t="str">
            <v>B2C</v>
          </cell>
          <cell r="G218" t="str">
            <v>Bangalore</v>
          </cell>
          <cell r="H218">
            <v>2499</v>
          </cell>
          <cell r="I218">
            <v>2.4989999999999998E-2</v>
          </cell>
          <cell r="J218">
            <v>202484</v>
          </cell>
          <cell r="K218" t="str">
            <v>Alliant Technologies</v>
          </cell>
          <cell r="L218">
            <v>106210</v>
          </cell>
          <cell r="M218" t="str">
            <v>Relationship</v>
          </cell>
          <cell r="N218" t="str">
            <v>BBB</v>
          </cell>
          <cell r="O218" t="str">
            <v>BLR_ZONE2</v>
          </cell>
          <cell r="P218">
            <v>202484</v>
          </cell>
          <cell r="Q218" t="str">
            <v>Ravi Kala</v>
          </cell>
          <cell r="R218" t="str">
            <v>RAM</v>
          </cell>
          <cell r="S218" t="str">
            <v>Ravi Kala</v>
          </cell>
          <cell r="T218">
            <v>2.4989999999999998E-2</v>
          </cell>
          <cell r="U218">
            <v>0</v>
          </cell>
          <cell r="V218" t="str">
            <v>-</v>
          </cell>
          <cell r="Z218" t="str">
            <v>-</v>
          </cell>
          <cell r="AA218" t="str">
            <v>-</v>
          </cell>
          <cell r="AB218" t="str">
            <v>-</v>
          </cell>
          <cell r="AC218" t="str">
            <v>-</v>
          </cell>
          <cell r="AD218" t="str">
            <v>-</v>
          </cell>
          <cell r="AE218" t="str">
            <v>-</v>
          </cell>
          <cell r="AF218" t="str">
            <v>-</v>
          </cell>
          <cell r="AG218" t="str">
            <v>-</v>
          </cell>
          <cell r="AH218" t="str">
            <v>--</v>
          </cell>
        </row>
        <row r="219">
          <cell r="A219">
            <v>2326206</v>
          </cell>
          <cell r="B219" t="str">
            <v>Alliant Technologies</v>
          </cell>
          <cell r="C219">
            <v>44725</v>
          </cell>
          <cell r="D219" t="str">
            <v>Bangalore</v>
          </cell>
          <cell r="E219" t="str">
            <v>BBB</v>
          </cell>
          <cell r="F219" t="str">
            <v>B2C</v>
          </cell>
          <cell r="G219" t="str">
            <v>Bangalore</v>
          </cell>
          <cell r="H219">
            <v>2499</v>
          </cell>
          <cell r="I219">
            <v>2.4989999999999998E-2</v>
          </cell>
          <cell r="J219">
            <v>202484</v>
          </cell>
          <cell r="K219" t="str">
            <v>Alliant Technologies</v>
          </cell>
          <cell r="L219">
            <v>106210</v>
          </cell>
          <cell r="M219" t="str">
            <v>Relationship</v>
          </cell>
          <cell r="N219" t="str">
            <v>BBB</v>
          </cell>
          <cell r="O219" t="str">
            <v>BLR_ZONE1</v>
          </cell>
          <cell r="P219">
            <v>202484</v>
          </cell>
          <cell r="Q219" t="str">
            <v>Ravi Kala</v>
          </cell>
          <cell r="R219" t="str">
            <v>RAM</v>
          </cell>
          <cell r="S219" t="str">
            <v>Ravi Kala</v>
          </cell>
          <cell r="T219">
            <v>2.4989999999999998E-2</v>
          </cell>
          <cell r="U219">
            <v>0</v>
          </cell>
          <cell r="V219" t="str">
            <v>-</v>
          </cell>
          <cell r="Z219" t="str">
            <v>-</v>
          </cell>
          <cell r="AA219" t="str">
            <v>-</v>
          </cell>
          <cell r="AB219" t="str">
            <v>-</v>
          </cell>
          <cell r="AC219" t="str">
            <v>-</v>
          </cell>
          <cell r="AD219" t="str">
            <v>-</v>
          </cell>
          <cell r="AE219" t="str">
            <v>-</v>
          </cell>
          <cell r="AF219" t="str">
            <v>-</v>
          </cell>
          <cell r="AG219" t="str">
            <v>-</v>
          </cell>
          <cell r="AH219" t="str">
            <v>--</v>
          </cell>
        </row>
        <row r="220">
          <cell r="A220">
            <v>2326274</v>
          </cell>
          <cell r="B220" t="str">
            <v>Alliant Technologies</v>
          </cell>
          <cell r="C220">
            <v>44733</v>
          </cell>
          <cell r="D220" t="str">
            <v>Bangalore</v>
          </cell>
          <cell r="E220" t="str">
            <v>BBB</v>
          </cell>
          <cell r="F220" t="str">
            <v>B2C</v>
          </cell>
          <cell r="G220" t="str">
            <v>Bangalore</v>
          </cell>
          <cell r="H220">
            <v>2499</v>
          </cell>
          <cell r="I220">
            <v>2.4989999999999998E-2</v>
          </cell>
          <cell r="J220">
            <v>202484</v>
          </cell>
          <cell r="K220" t="str">
            <v>Alliant Technologies</v>
          </cell>
          <cell r="L220">
            <v>106210</v>
          </cell>
          <cell r="M220" t="str">
            <v>Relationship</v>
          </cell>
          <cell r="N220" t="str">
            <v>BBB</v>
          </cell>
          <cell r="O220" t="str">
            <v>BLR_ZONE2</v>
          </cell>
          <cell r="P220">
            <v>202484</v>
          </cell>
          <cell r="Q220" t="str">
            <v>Ravi Kala</v>
          </cell>
          <cell r="R220" t="str">
            <v>RAM</v>
          </cell>
          <cell r="S220" t="str">
            <v>Ravi Kala</v>
          </cell>
          <cell r="T220">
            <v>2.4989999999999998E-2</v>
          </cell>
          <cell r="U220">
            <v>0</v>
          </cell>
          <cell r="V220" t="str">
            <v>-</v>
          </cell>
          <cell r="Z220" t="str">
            <v>-</v>
          </cell>
          <cell r="AA220" t="str">
            <v>-</v>
          </cell>
          <cell r="AB220" t="str">
            <v>-</v>
          </cell>
          <cell r="AC220" t="str">
            <v>-</v>
          </cell>
          <cell r="AD220" t="str">
            <v>-</v>
          </cell>
          <cell r="AE220" t="str">
            <v>-</v>
          </cell>
          <cell r="AF220" t="str">
            <v>-</v>
          </cell>
          <cell r="AG220" t="str">
            <v>-</v>
          </cell>
          <cell r="AH220" t="str">
            <v>--</v>
          </cell>
        </row>
        <row r="221">
          <cell r="A221">
            <v>2326392</v>
          </cell>
          <cell r="B221" t="str">
            <v>Alliant Technologies</v>
          </cell>
          <cell r="C221">
            <v>44725</v>
          </cell>
          <cell r="D221" t="str">
            <v>Bangalore</v>
          </cell>
          <cell r="E221" t="str">
            <v>BBB</v>
          </cell>
          <cell r="F221" t="str">
            <v>B2C</v>
          </cell>
          <cell r="G221" t="str">
            <v>Bangalore</v>
          </cell>
          <cell r="H221">
            <v>2499</v>
          </cell>
          <cell r="I221">
            <v>2.4989999999999998E-2</v>
          </cell>
          <cell r="J221">
            <v>202484</v>
          </cell>
          <cell r="K221" t="str">
            <v>Alliant Technologies</v>
          </cell>
          <cell r="L221">
            <v>106210</v>
          </cell>
          <cell r="M221" t="str">
            <v>Relationship</v>
          </cell>
          <cell r="N221" t="str">
            <v>BBB</v>
          </cell>
          <cell r="O221" t="str">
            <v>BLR_ZONE1</v>
          </cell>
          <cell r="P221">
            <v>202484</v>
          </cell>
          <cell r="Q221" t="str">
            <v>Ravi Kala</v>
          </cell>
          <cell r="R221" t="str">
            <v>RAM</v>
          </cell>
          <cell r="S221" t="str">
            <v>Ravi Kala</v>
          </cell>
          <cell r="T221">
            <v>2.4989999999999998E-2</v>
          </cell>
          <cell r="U221">
            <v>0</v>
          </cell>
          <cell r="V221" t="str">
            <v>-</v>
          </cell>
          <cell r="Z221" t="str">
            <v>-</v>
          </cell>
          <cell r="AA221" t="str">
            <v>-</v>
          </cell>
          <cell r="AB221" t="str">
            <v>-</v>
          </cell>
          <cell r="AC221" t="str">
            <v>-</v>
          </cell>
          <cell r="AD221" t="str">
            <v>-</v>
          </cell>
          <cell r="AE221" t="str">
            <v>-</v>
          </cell>
          <cell r="AF221" t="str">
            <v>-</v>
          </cell>
          <cell r="AG221" t="str">
            <v>-</v>
          </cell>
          <cell r="AH221" t="str">
            <v>--</v>
          </cell>
        </row>
        <row r="222">
          <cell r="A222">
            <v>2329455</v>
          </cell>
          <cell r="B222" t="str">
            <v>Alliant Technologies</v>
          </cell>
          <cell r="C222">
            <v>44790</v>
          </cell>
          <cell r="D222" t="str">
            <v>Bangalore</v>
          </cell>
          <cell r="E222" t="str">
            <v>BBB</v>
          </cell>
          <cell r="F222" t="str">
            <v>B2C</v>
          </cell>
          <cell r="G222" t="str">
            <v>Bangalore</v>
          </cell>
          <cell r="H222">
            <v>2499</v>
          </cell>
          <cell r="I222">
            <v>2.4989999999999998E-2</v>
          </cell>
          <cell r="J222">
            <v>202484</v>
          </cell>
          <cell r="K222" t="str">
            <v>Alliant Technologies</v>
          </cell>
          <cell r="L222">
            <v>106210</v>
          </cell>
          <cell r="M222" t="str">
            <v>Relationship</v>
          </cell>
          <cell r="N222" t="str">
            <v>BBB</v>
          </cell>
          <cell r="O222" t="str">
            <v>BLR_ZONE1</v>
          </cell>
          <cell r="P222">
            <v>202484</v>
          </cell>
          <cell r="Q222" t="str">
            <v>Ravi Kala</v>
          </cell>
          <cell r="R222" t="str">
            <v>RAM</v>
          </cell>
          <cell r="S222" t="str">
            <v>Ravi Kala</v>
          </cell>
          <cell r="T222">
            <v>2.4989999999999998E-2</v>
          </cell>
          <cell r="U222">
            <v>0</v>
          </cell>
          <cell r="V222" t="str">
            <v>-</v>
          </cell>
          <cell r="Z222" t="str">
            <v>-</v>
          </cell>
          <cell r="AA222" t="str">
            <v>-</v>
          </cell>
          <cell r="AB222" t="str">
            <v>-</v>
          </cell>
          <cell r="AC222" t="str">
            <v>-</v>
          </cell>
          <cell r="AD222" t="str">
            <v>-</v>
          </cell>
          <cell r="AE222" t="str">
            <v>-</v>
          </cell>
          <cell r="AF222" t="str">
            <v>-</v>
          </cell>
          <cell r="AG222" t="str">
            <v>-</v>
          </cell>
          <cell r="AH222" t="str">
            <v>--</v>
          </cell>
        </row>
        <row r="223">
          <cell r="A223">
            <v>2329456</v>
          </cell>
          <cell r="B223" t="str">
            <v>Alliant Technologies</v>
          </cell>
          <cell r="C223">
            <v>44791</v>
          </cell>
          <cell r="D223" t="str">
            <v>Bangalore</v>
          </cell>
          <cell r="E223" t="str">
            <v>BBB</v>
          </cell>
          <cell r="F223" t="str">
            <v>B2C</v>
          </cell>
          <cell r="G223" t="str">
            <v>Bangalore</v>
          </cell>
          <cell r="H223">
            <v>2499</v>
          </cell>
          <cell r="I223">
            <v>2.4989999999999998E-2</v>
          </cell>
          <cell r="J223">
            <v>202484</v>
          </cell>
          <cell r="K223" t="str">
            <v>Alliant Technologies</v>
          </cell>
          <cell r="L223">
            <v>106210</v>
          </cell>
          <cell r="M223" t="str">
            <v>Relationship</v>
          </cell>
          <cell r="N223" t="str">
            <v>BBB</v>
          </cell>
          <cell r="O223" t="str">
            <v>BLR_ZONE1</v>
          </cell>
          <cell r="P223">
            <v>202484</v>
          </cell>
          <cell r="Q223" t="str">
            <v>Ravi Kala</v>
          </cell>
          <cell r="R223" t="str">
            <v>RAM</v>
          </cell>
          <cell r="S223" t="str">
            <v>Ravi Kala</v>
          </cell>
          <cell r="T223">
            <v>2.4989999999999998E-2</v>
          </cell>
          <cell r="U223">
            <v>0</v>
          </cell>
          <cell r="V223" t="str">
            <v>-</v>
          </cell>
          <cell r="Z223" t="str">
            <v>-</v>
          </cell>
          <cell r="AA223" t="str">
            <v>-</v>
          </cell>
          <cell r="AB223" t="str">
            <v>-</v>
          </cell>
          <cell r="AC223" t="str">
            <v>-</v>
          </cell>
          <cell r="AD223" t="str">
            <v>-</v>
          </cell>
          <cell r="AE223" t="str">
            <v>-</v>
          </cell>
          <cell r="AF223" t="str">
            <v>-</v>
          </cell>
          <cell r="AG223" t="str">
            <v>-</v>
          </cell>
          <cell r="AH223" t="str">
            <v>--</v>
          </cell>
        </row>
        <row r="224">
          <cell r="A224">
            <v>2329463</v>
          </cell>
          <cell r="B224" t="str">
            <v>Alliant Technologies</v>
          </cell>
          <cell r="C224">
            <v>44787</v>
          </cell>
          <cell r="D224" t="str">
            <v>Bangalore</v>
          </cell>
          <cell r="E224" t="str">
            <v>BBB</v>
          </cell>
          <cell r="F224" t="str">
            <v>B2C</v>
          </cell>
          <cell r="G224" t="str">
            <v>Bangalore</v>
          </cell>
          <cell r="H224">
            <v>2499</v>
          </cell>
          <cell r="I224">
            <v>2.4989999999999998E-2</v>
          </cell>
          <cell r="J224">
            <v>202484</v>
          </cell>
          <cell r="K224" t="str">
            <v>Alliant Technologies</v>
          </cell>
          <cell r="L224">
            <v>106210</v>
          </cell>
          <cell r="M224" t="str">
            <v>Relationship</v>
          </cell>
          <cell r="N224" t="str">
            <v>BBB</v>
          </cell>
          <cell r="O224" t="str">
            <v>BLR_ZONE1</v>
          </cell>
          <cell r="P224">
            <v>202484</v>
          </cell>
          <cell r="Q224" t="str">
            <v>Ravi Kala</v>
          </cell>
          <cell r="R224" t="str">
            <v>RAM</v>
          </cell>
          <cell r="S224" t="str">
            <v>Ravi Kala</v>
          </cell>
          <cell r="T224">
            <v>2.4989999999999998E-2</v>
          </cell>
          <cell r="U224">
            <v>0</v>
          </cell>
          <cell r="V224" t="str">
            <v>-</v>
          </cell>
          <cell r="Z224" t="str">
            <v>-</v>
          </cell>
          <cell r="AA224" t="str">
            <v>-</v>
          </cell>
          <cell r="AB224" t="str">
            <v>-</v>
          </cell>
          <cell r="AC224" t="str">
            <v>-</v>
          </cell>
          <cell r="AD224" t="str">
            <v>-</v>
          </cell>
          <cell r="AE224" t="str">
            <v>-</v>
          </cell>
          <cell r="AF224" t="str">
            <v>-</v>
          </cell>
          <cell r="AG224" t="str">
            <v>-</v>
          </cell>
          <cell r="AH224" t="str">
            <v>--</v>
          </cell>
        </row>
        <row r="225">
          <cell r="A225">
            <v>2329464</v>
          </cell>
          <cell r="B225" t="str">
            <v>Alliant Technologies</v>
          </cell>
          <cell r="C225">
            <v>44793</v>
          </cell>
          <cell r="D225" t="str">
            <v>Bangalore</v>
          </cell>
          <cell r="E225" t="str">
            <v>BBB</v>
          </cell>
          <cell r="F225" t="str">
            <v>B2C</v>
          </cell>
          <cell r="G225" t="str">
            <v>Bangalore</v>
          </cell>
          <cell r="H225">
            <v>2499</v>
          </cell>
          <cell r="I225">
            <v>2.4989999999999998E-2</v>
          </cell>
          <cell r="J225">
            <v>202484</v>
          </cell>
          <cell r="K225" t="str">
            <v>Alliant Technologies</v>
          </cell>
          <cell r="L225">
            <v>106210</v>
          </cell>
          <cell r="M225" t="str">
            <v>Relationship</v>
          </cell>
          <cell r="N225" t="str">
            <v>BBB</v>
          </cell>
          <cell r="O225" t="str">
            <v>BLR_ZONE2</v>
          </cell>
          <cell r="P225">
            <v>202484</v>
          </cell>
          <cell r="Q225" t="str">
            <v>Ravi Kala</v>
          </cell>
          <cell r="R225" t="str">
            <v>RAM</v>
          </cell>
          <cell r="S225" t="str">
            <v>Ravi Kala</v>
          </cell>
          <cell r="T225">
            <v>2.4989999999999998E-2</v>
          </cell>
          <cell r="U225">
            <v>0</v>
          </cell>
          <cell r="V225" t="str">
            <v>-</v>
          </cell>
          <cell r="Z225" t="str">
            <v>-</v>
          </cell>
          <cell r="AA225" t="str">
            <v>-</v>
          </cell>
          <cell r="AB225" t="str">
            <v>-</v>
          </cell>
          <cell r="AC225" t="str">
            <v>-</v>
          </cell>
          <cell r="AD225" t="str">
            <v>-</v>
          </cell>
          <cell r="AE225" t="str">
            <v>-</v>
          </cell>
          <cell r="AF225" t="str">
            <v>-</v>
          </cell>
          <cell r="AG225" t="str">
            <v>-</v>
          </cell>
          <cell r="AH225" t="str">
            <v>--</v>
          </cell>
        </row>
        <row r="226">
          <cell r="A226">
            <v>2329610</v>
          </cell>
          <cell r="B226" t="str">
            <v>Alliant Technologies</v>
          </cell>
          <cell r="C226">
            <v>44801</v>
          </cell>
          <cell r="D226" t="str">
            <v>Bangalore</v>
          </cell>
          <cell r="E226" t="str">
            <v>BBB</v>
          </cell>
          <cell r="F226" t="str">
            <v>B2C</v>
          </cell>
          <cell r="G226" t="str">
            <v>Bangalore</v>
          </cell>
          <cell r="H226">
            <v>2499</v>
          </cell>
          <cell r="I226">
            <v>2.4989999999999998E-2</v>
          </cell>
          <cell r="J226">
            <v>202484</v>
          </cell>
          <cell r="K226" t="str">
            <v>Alliant Technologies</v>
          </cell>
          <cell r="L226">
            <v>106210</v>
          </cell>
          <cell r="M226" t="str">
            <v>Relationship</v>
          </cell>
          <cell r="N226" t="str">
            <v>BBB</v>
          </cell>
          <cell r="O226" t="str">
            <v>BLR_ZONE1</v>
          </cell>
          <cell r="P226">
            <v>202484</v>
          </cell>
          <cell r="Q226" t="str">
            <v>Ravi Kala</v>
          </cell>
          <cell r="R226" t="str">
            <v>RAM</v>
          </cell>
          <cell r="S226" t="str">
            <v>Ravi Kala</v>
          </cell>
          <cell r="T226">
            <v>2.4989999999999998E-2</v>
          </cell>
          <cell r="U226">
            <v>0</v>
          </cell>
          <cell r="V226" t="str">
            <v>-</v>
          </cell>
          <cell r="Z226" t="str">
            <v>-</v>
          </cell>
          <cell r="AA226" t="str">
            <v>-</v>
          </cell>
          <cell r="AB226" t="str">
            <v>-</v>
          </cell>
          <cell r="AC226" t="str">
            <v>-</v>
          </cell>
          <cell r="AD226" t="str">
            <v>-</v>
          </cell>
          <cell r="AE226" t="str">
            <v>-</v>
          </cell>
          <cell r="AF226" t="str">
            <v>-</v>
          </cell>
          <cell r="AG226" t="str">
            <v>-</v>
          </cell>
          <cell r="AH226" t="str">
            <v>--</v>
          </cell>
        </row>
        <row r="227">
          <cell r="A227">
            <v>2330943</v>
          </cell>
          <cell r="B227" t="str">
            <v>Alliant Technologies</v>
          </cell>
          <cell r="C227">
            <v>45413</v>
          </cell>
          <cell r="D227" t="str">
            <v>Noida</v>
          </cell>
          <cell r="E227" t="str">
            <v>BBB</v>
          </cell>
          <cell r="F227" t="str">
            <v>B2C</v>
          </cell>
          <cell r="G227" t="str">
            <v>NOIDA</v>
          </cell>
          <cell r="H227">
            <v>2499</v>
          </cell>
          <cell r="I227">
            <v>2.4989999999999998E-2</v>
          </cell>
          <cell r="J227">
            <v>202484</v>
          </cell>
          <cell r="K227" t="str">
            <v>Alliant Technologies</v>
          </cell>
          <cell r="L227">
            <v>106210</v>
          </cell>
          <cell r="M227" t="str">
            <v>Relationship</v>
          </cell>
          <cell r="N227" t="str">
            <v>BBB</v>
          </cell>
          <cell r="O227" t="str">
            <v>NOD_ZONE1</v>
          </cell>
          <cell r="P227">
            <v>202484</v>
          </cell>
          <cell r="Q227" t="str">
            <v>Ravi Kala</v>
          </cell>
          <cell r="R227" t="str">
            <v>RAM</v>
          </cell>
          <cell r="S227" t="str">
            <v>Ravi Kala</v>
          </cell>
          <cell r="T227">
            <v>2.4989999999999998E-2</v>
          </cell>
          <cell r="U227">
            <v>0</v>
          </cell>
          <cell r="V227" t="str">
            <v>-</v>
          </cell>
          <cell r="Z227" t="str">
            <v>-</v>
          </cell>
          <cell r="AA227" t="str">
            <v>-</v>
          </cell>
          <cell r="AB227" t="str">
            <v>-</v>
          </cell>
          <cell r="AC227" t="str">
            <v>-</v>
          </cell>
          <cell r="AD227" t="str">
            <v>-</v>
          </cell>
          <cell r="AE227" t="str">
            <v>-</v>
          </cell>
          <cell r="AF227" t="str">
            <v>-</v>
          </cell>
          <cell r="AG227" t="str">
            <v>-</v>
          </cell>
          <cell r="AH227" t="str">
            <v>--</v>
          </cell>
        </row>
        <row r="228">
          <cell r="A228">
            <v>2331939</v>
          </cell>
          <cell r="B228" t="str">
            <v>Alliant Technologies</v>
          </cell>
          <cell r="C228">
            <v>44861</v>
          </cell>
          <cell r="D228" t="str">
            <v>Bangalore</v>
          </cell>
          <cell r="E228" t="str">
            <v>BBB</v>
          </cell>
          <cell r="F228" t="str">
            <v>B2C</v>
          </cell>
          <cell r="G228" t="str">
            <v>Bangalore</v>
          </cell>
          <cell r="H228">
            <v>2499</v>
          </cell>
          <cell r="I228">
            <v>2.4989999999999998E-2</v>
          </cell>
          <cell r="J228">
            <v>202484</v>
          </cell>
          <cell r="K228" t="str">
            <v>Alliant Technologies</v>
          </cell>
          <cell r="L228">
            <v>106210</v>
          </cell>
          <cell r="M228" t="str">
            <v>Relationship</v>
          </cell>
          <cell r="N228" t="str">
            <v>BBB</v>
          </cell>
          <cell r="O228" t="str">
            <v>BLR_ZONE2</v>
          </cell>
          <cell r="P228">
            <v>202484</v>
          </cell>
          <cell r="Q228" t="str">
            <v>Ravi Kala</v>
          </cell>
          <cell r="R228" t="str">
            <v>RAM</v>
          </cell>
          <cell r="S228" t="str">
            <v>Ravi Kala</v>
          </cell>
          <cell r="T228">
            <v>2.4989999999999998E-2</v>
          </cell>
          <cell r="U228">
            <v>0</v>
          </cell>
          <cell r="V228" t="str">
            <v>-</v>
          </cell>
          <cell r="Z228" t="str">
            <v>-</v>
          </cell>
          <cell r="AA228" t="str">
            <v>-</v>
          </cell>
          <cell r="AB228" t="str">
            <v>-</v>
          </cell>
          <cell r="AC228" t="str">
            <v>-</v>
          </cell>
          <cell r="AD228" t="str">
            <v>-</v>
          </cell>
          <cell r="AE228" t="str">
            <v>-</v>
          </cell>
          <cell r="AF228" t="str">
            <v>-</v>
          </cell>
          <cell r="AG228" t="str">
            <v>-</v>
          </cell>
          <cell r="AH228" t="str">
            <v>--</v>
          </cell>
        </row>
        <row r="229">
          <cell r="A229">
            <v>2331943</v>
          </cell>
          <cell r="B229" t="str">
            <v>Alliant Technologies</v>
          </cell>
          <cell r="C229">
            <v>44849</v>
          </cell>
          <cell r="D229" t="str">
            <v>Bangalore</v>
          </cell>
          <cell r="E229" t="str">
            <v>BBB</v>
          </cell>
          <cell r="F229" t="str">
            <v>B2C</v>
          </cell>
          <cell r="G229" t="str">
            <v>Bangalore</v>
          </cell>
          <cell r="H229">
            <v>2499</v>
          </cell>
          <cell r="I229">
            <v>2.4989999999999998E-2</v>
          </cell>
          <cell r="J229">
            <v>202484</v>
          </cell>
          <cell r="K229" t="str">
            <v>Alliant Technologies</v>
          </cell>
          <cell r="L229">
            <v>106210</v>
          </cell>
          <cell r="M229" t="str">
            <v>Relationship</v>
          </cell>
          <cell r="N229" t="str">
            <v>BBB</v>
          </cell>
          <cell r="O229" t="str">
            <v>BLR_ZONE2</v>
          </cell>
          <cell r="P229">
            <v>202484</v>
          </cell>
          <cell r="Q229" t="str">
            <v>Ravi Kala</v>
          </cell>
          <cell r="R229" t="str">
            <v>RAM</v>
          </cell>
          <cell r="S229" t="str">
            <v>Ravi Kala</v>
          </cell>
          <cell r="U229">
            <v>2.4989999999999998E-2</v>
          </cell>
          <cell r="V229">
            <v>46125</v>
          </cell>
          <cell r="W229" t="str">
            <v>Apr'26</v>
          </cell>
          <cell r="Z229" t="str">
            <v>-</v>
          </cell>
          <cell r="AA229" t="str">
            <v>-</v>
          </cell>
          <cell r="AB229" t="str">
            <v>-</v>
          </cell>
          <cell r="AC229" t="str">
            <v>-</v>
          </cell>
          <cell r="AD229">
            <v>46106.755497685197</v>
          </cell>
          <cell r="AE229" t="str">
            <v>SR26035503294</v>
          </cell>
          <cell r="AF229" t="str">
            <v>Churned</v>
          </cell>
          <cell r="AG229">
            <v>46125</v>
          </cell>
          <cell r="AH229" t="str">
            <v>Churned-</v>
          </cell>
        </row>
        <row r="230">
          <cell r="A230">
            <v>2332020</v>
          </cell>
          <cell r="B230" t="str">
            <v>Alliant Technologies</v>
          </cell>
          <cell r="C230">
            <v>44851</v>
          </cell>
          <cell r="D230" t="str">
            <v>Bangalore</v>
          </cell>
          <cell r="E230" t="str">
            <v>BBB</v>
          </cell>
          <cell r="F230" t="str">
            <v>B2C</v>
          </cell>
          <cell r="G230" t="str">
            <v>Bangalore</v>
          </cell>
          <cell r="H230">
            <v>2499</v>
          </cell>
          <cell r="I230">
            <v>2.4989999999999998E-2</v>
          </cell>
          <cell r="J230">
            <v>202484</v>
          </cell>
          <cell r="K230" t="str">
            <v>Alliant Technologies</v>
          </cell>
          <cell r="L230">
            <v>106210</v>
          </cell>
          <cell r="M230" t="str">
            <v>Relationship</v>
          </cell>
          <cell r="N230" t="str">
            <v>BBB</v>
          </cell>
          <cell r="O230" t="str">
            <v>BLR_ZONE1</v>
          </cell>
          <cell r="P230">
            <v>202484</v>
          </cell>
          <cell r="Q230" t="str">
            <v>Ravi Kala</v>
          </cell>
          <cell r="R230" t="str">
            <v>RAM</v>
          </cell>
          <cell r="S230" t="str">
            <v>Ravi Kala</v>
          </cell>
          <cell r="T230">
            <v>2.4989999999999998E-2</v>
          </cell>
          <cell r="U230">
            <v>0</v>
          </cell>
          <cell r="V230" t="str">
            <v>-</v>
          </cell>
          <cell r="Z230" t="str">
            <v>-</v>
          </cell>
          <cell r="AA230" t="str">
            <v>-</v>
          </cell>
          <cell r="AB230" t="str">
            <v>-</v>
          </cell>
          <cell r="AC230" t="str">
            <v>-</v>
          </cell>
          <cell r="AD230" t="str">
            <v>-</v>
          </cell>
          <cell r="AE230" t="str">
            <v>-</v>
          </cell>
          <cell r="AF230" t="str">
            <v>-</v>
          </cell>
          <cell r="AG230" t="str">
            <v>-</v>
          </cell>
          <cell r="AH230" t="str">
            <v>--</v>
          </cell>
        </row>
        <row r="231">
          <cell r="A231">
            <v>2332107</v>
          </cell>
          <cell r="B231" t="str">
            <v>Alliant Technologies</v>
          </cell>
          <cell r="C231">
            <v>44849</v>
          </cell>
          <cell r="D231" t="str">
            <v>Delhi</v>
          </cell>
          <cell r="E231" t="str">
            <v>BBB</v>
          </cell>
          <cell r="F231" t="str">
            <v>B2C</v>
          </cell>
          <cell r="G231" t="str">
            <v>Delhi</v>
          </cell>
          <cell r="H231">
            <v>2499</v>
          </cell>
          <cell r="I231">
            <v>2.4989999999999998E-2</v>
          </cell>
          <cell r="J231">
            <v>202484</v>
          </cell>
          <cell r="K231" t="str">
            <v>Alliant Technologies</v>
          </cell>
          <cell r="L231">
            <v>106210</v>
          </cell>
          <cell r="M231" t="str">
            <v>Relationship</v>
          </cell>
          <cell r="N231" t="str">
            <v>BBB</v>
          </cell>
          <cell r="O231" t="str">
            <v>GGN_ZONE1</v>
          </cell>
          <cell r="P231">
            <v>202484</v>
          </cell>
          <cell r="Q231" t="str">
            <v>Ravi Kala</v>
          </cell>
          <cell r="R231" t="str">
            <v>RAM</v>
          </cell>
          <cell r="S231" t="str">
            <v>Ravi Kala</v>
          </cell>
          <cell r="T231">
            <v>2.4989999999999998E-2</v>
          </cell>
          <cell r="U231">
            <v>0</v>
          </cell>
          <cell r="V231" t="str">
            <v>-</v>
          </cell>
          <cell r="Z231" t="str">
            <v>-</v>
          </cell>
          <cell r="AA231" t="str">
            <v>-</v>
          </cell>
          <cell r="AB231" t="str">
            <v>-</v>
          </cell>
          <cell r="AC231" t="str">
            <v>-</v>
          </cell>
          <cell r="AD231" t="str">
            <v>-</v>
          </cell>
          <cell r="AE231" t="str">
            <v>-</v>
          </cell>
          <cell r="AF231" t="str">
            <v>-</v>
          </cell>
          <cell r="AG231" t="str">
            <v>-</v>
          </cell>
          <cell r="AH231" t="str">
            <v>--</v>
          </cell>
        </row>
        <row r="232">
          <cell r="A232">
            <v>2332608</v>
          </cell>
          <cell r="B232" t="str">
            <v>Alliant Technologies</v>
          </cell>
          <cell r="C232">
            <v>44865</v>
          </cell>
          <cell r="D232" t="str">
            <v>Bangalore</v>
          </cell>
          <cell r="E232" t="str">
            <v>BBB</v>
          </cell>
          <cell r="F232" t="str">
            <v>B2C</v>
          </cell>
          <cell r="G232" t="str">
            <v>Bangalore</v>
          </cell>
          <cell r="H232">
            <v>2499</v>
          </cell>
          <cell r="I232">
            <v>2.4989999999999998E-2</v>
          </cell>
          <cell r="J232">
            <v>202484</v>
          </cell>
          <cell r="K232" t="str">
            <v>Alliant Technologies</v>
          </cell>
          <cell r="L232">
            <v>106210</v>
          </cell>
          <cell r="M232" t="str">
            <v>Relationship</v>
          </cell>
          <cell r="N232" t="str">
            <v>BBB</v>
          </cell>
          <cell r="O232" t="str">
            <v>BLR_ZONE2</v>
          </cell>
          <cell r="P232">
            <v>202484</v>
          </cell>
          <cell r="Q232" t="str">
            <v>Ravi Kala</v>
          </cell>
          <cell r="R232" t="str">
            <v>RAM</v>
          </cell>
          <cell r="S232" t="str">
            <v>Ravi Kala</v>
          </cell>
          <cell r="T232">
            <v>2.4989999999999998E-2</v>
          </cell>
          <cell r="U232">
            <v>0</v>
          </cell>
          <cell r="V232" t="str">
            <v>-</v>
          </cell>
          <cell r="Z232" t="str">
            <v>-</v>
          </cell>
          <cell r="AA232" t="str">
            <v>-</v>
          </cell>
          <cell r="AB232" t="str">
            <v>-</v>
          </cell>
          <cell r="AC232" t="str">
            <v>-</v>
          </cell>
          <cell r="AD232" t="str">
            <v>-</v>
          </cell>
          <cell r="AE232" t="str">
            <v>-</v>
          </cell>
          <cell r="AF232" t="str">
            <v>-</v>
          </cell>
          <cell r="AG232" t="str">
            <v>-</v>
          </cell>
          <cell r="AH232" t="str">
            <v>--</v>
          </cell>
        </row>
        <row r="233">
          <cell r="A233">
            <v>2333285</v>
          </cell>
          <cell r="B233" t="str">
            <v>Alliant Technologies</v>
          </cell>
          <cell r="C233">
            <v>44887</v>
          </cell>
          <cell r="D233" t="str">
            <v>Bangalore</v>
          </cell>
          <cell r="E233" t="str">
            <v>BBB</v>
          </cell>
          <cell r="F233" t="str">
            <v>B2C</v>
          </cell>
          <cell r="G233" t="str">
            <v>Bangalore</v>
          </cell>
          <cell r="H233">
            <v>2499</v>
          </cell>
          <cell r="I233">
            <v>2.4989999999999998E-2</v>
          </cell>
          <cell r="J233">
            <v>202484</v>
          </cell>
          <cell r="K233" t="str">
            <v>Alliant Technologies</v>
          </cell>
          <cell r="L233">
            <v>106210</v>
          </cell>
          <cell r="M233" t="str">
            <v>Relationship</v>
          </cell>
          <cell r="N233" t="str">
            <v>BBB</v>
          </cell>
          <cell r="O233" t="str">
            <v>BLR_ZONE2</v>
          </cell>
          <cell r="P233">
            <v>202484</v>
          </cell>
          <cell r="Q233" t="str">
            <v>Ravi Kala</v>
          </cell>
          <cell r="R233" t="str">
            <v>RAM</v>
          </cell>
          <cell r="S233" t="str">
            <v>Ravi Kala</v>
          </cell>
          <cell r="T233">
            <v>2.4989999999999998E-2</v>
          </cell>
          <cell r="U233">
            <v>0</v>
          </cell>
          <cell r="V233" t="str">
            <v>-</v>
          </cell>
          <cell r="Z233" t="str">
            <v>-</v>
          </cell>
          <cell r="AA233" t="str">
            <v>-</v>
          </cell>
          <cell r="AB233" t="str">
            <v>-</v>
          </cell>
          <cell r="AC233" t="str">
            <v>-</v>
          </cell>
          <cell r="AD233" t="str">
            <v>-</v>
          </cell>
          <cell r="AE233" t="str">
            <v>-</v>
          </cell>
          <cell r="AF233" t="str">
            <v>-</v>
          </cell>
          <cell r="AG233" t="str">
            <v>-</v>
          </cell>
          <cell r="AH233" t="str">
            <v>--</v>
          </cell>
        </row>
        <row r="234">
          <cell r="A234">
            <v>2333757</v>
          </cell>
          <cell r="B234" t="str">
            <v>Alliant Technologies</v>
          </cell>
          <cell r="C234">
            <v>44899</v>
          </cell>
          <cell r="D234" t="str">
            <v>Bangalore</v>
          </cell>
          <cell r="E234" t="str">
            <v>BBB</v>
          </cell>
          <cell r="F234" t="str">
            <v>B2C</v>
          </cell>
          <cell r="G234" t="str">
            <v>Bangalore</v>
          </cell>
          <cell r="H234">
            <v>2499</v>
          </cell>
          <cell r="I234">
            <v>2.4989999999999998E-2</v>
          </cell>
          <cell r="J234">
            <v>202484</v>
          </cell>
          <cell r="K234" t="str">
            <v>Alliant Technologies</v>
          </cell>
          <cell r="L234">
            <v>106210</v>
          </cell>
          <cell r="M234" t="str">
            <v>Relationship</v>
          </cell>
          <cell r="N234" t="str">
            <v>BBB</v>
          </cell>
          <cell r="O234" t="str">
            <v>BLR_ZONE2</v>
          </cell>
          <cell r="P234">
            <v>202484</v>
          </cell>
          <cell r="Q234" t="str">
            <v>Ravi Kala</v>
          </cell>
          <cell r="R234" t="str">
            <v>RAM</v>
          </cell>
          <cell r="S234" t="str">
            <v>Ravi Kala</v>
          </cell>
          <cell r="T234">
            <v>2.4989999999999998E-2</v>
          </cell>
          <cell r="U234">
            <v>0</v>
          </cell>
          <cell r="V234" t="str">
            <v>-</v>
          </cell>
          <cell r="Z234" t="str">
            <v>-</v>
          </cell>
          <cell r="AA234" t="str">
            <v>-</v>
          </cell>
          <cell r="AB234" t="str">
            <v>-</v>
          </cell>
          <cell r="AC234" t="str">
            <v>-</v>
          </cell>
          <cell r="AD234" t="str">
            <v>-</v>
          </cell>
          <cell r="AE234" t="str">
            <v>-</v>
          </cell>
          <cell r="AF234" t="str">
            <v>-</v>
          </cell>
          <cell r="AG234" t="str">
            <v>-</v>
          </cell>
          <cell r="AH234" t="str">
            <v>--</v>
          </cell>
        </row>
        <row r="235">
          <cell r="A235">
            <v>2333866</v>
          </cell>
          <cell r="B235" t="str">
            <v>Alliant Technologies</v>
          </cell>
          <cell r="C235">
            <v>44903</v>
          </cell>
          <cell r="D235" t="str">
            <v>Bangalore</v>
          </cell>
          <cell r="E235" t="str">
            <v>BBB</v>
          </cell>
          <cell r="F235" t="str">
            <v>B2C</v>
          </cell>
          <cell r="G235" t="str">
            <v>Bangalore</v>
          </cell>
          <cell r="H235">
            <v>2499</v>
          </cell>
          <cell r="I235">
            <v>2.4989999999999998E-2</v>
          </cell>
          <cell r="J235">
            <v>202484</v>
          </cell>
          <cell r="K235" t="str">
            <v>Alliant Technologies</v>
          </cell>
          <cell r="L235">
            <v>106210</v>
          </cell>
          <cell r="M235" t="str">
            <v>Relationship</v>
          </cell>
          <cell r="N235" t="str">
            <v>BBB</v>
          </cell>
          <cell r="O235" t="str">
            <v>BLR_ZONE1</v>
          </cell>
          <cell r="P235">
            <v>202484</v>
          </cell>
          <cell r="Q235" t="str">
            <v>Ravi Kala</v>
          </cell>
          <cell r="R235" t="str">
            <v>RAM</v>
          </cell>
          <cell r="S235" t="str">
            <v>Ravi Kala</v>
          </cell>
          <cell r="T235">
            <v>2.4989999999999998E-2</v>
          </cell>
          <cell r="U235">
            <v>0</v>
          </cell>
          <cell r="V235" t="str">
            <v>-</v>
          </cell>
          <cell r="Z235" t="str">
            <v>-</v>
          </cell>
          <cell r="AA235" t="str">
            <v>-</v>
          </cell>
          <cell r="AB235" t="str">
            <v>-</v>
          </cell>
          <cell r="AC235" t="str">
            <v>-</v>
          </cell>
          <cell r="AD235" t="str">
            <v>-</v>
          </cell>
          <cell r="AE235" t="str">
            <v>-</v>
          </cell>
          <cell r="AF235" t="str">
            <v>-</v>
          </cell>
          <cell r="AG235" t="str">
            <v>-</v>
          </cell>
          <cell r="AH235" t="str">
            <v>--</v>
          </cell>
        </row>
        <row r="236">
          <cell r="A236">
            <v>2333883</v>
          </cell>
          <cell r="B236" t="str">
            <v>Alliant Technologies</v>
          </cell>
          <cell r="C236">
            <v>44904</v>
          </cell>
          <cell r="D236" t="str">
            <v>Delhi</v>
          </cell>
          <cell r="E236" t="str">
            <v>BBB</v>
          </cell>
          <cell r="F236" t="str">
            <v>B2C</v>
          </cell>
          <cell r="G236" t="str">
            <v>Delhi</v>
          </cell>
          <cell r="H236">
            <v>2499</v>
          </cell>
          <cell r="I236">
            <v>2.4989999999999998E-2</v>
          </cell>
          <cell r="J236">
            <v>202484</v>
          </cell>
          <cell r="K236" t="str">
            <v>Alliant Technologies</v>
          </cell>
          <cell r="L236">
            <v>106210</v>
          </cell>
          <cell r="M236" t="str">
            <v>Relationship</v>
          </cell>
          <cell r="N236" t="str">
            <v>BBB</v>
          </cell>
          <cell r="O236" t="str">
            <v>DEL_ZONE2</v>
          </cell>
          <cell r="P236">
            <v>202484</v>
          </cell>
          <cell r="Q236" t="str">
            <v>Ravi Kala</v>
          </cell>
          <cell r="R236" t="str">
            <v>RAM</v>
          </cell>
          <cell r="S236" t="str">
            <v>Ravi Kala</v>
          </cell>
          <cell r="T236">
            <v>2.4989999999999998E-2</v>
          </cell>
          <cell r="U236">
            <v>0</v>
          </cell>
          <cell r="V236" t="str">
            <v>-</v>
          </cell>
          <cell r="Z236" t="str">
            <v>-</v>
          </cell>
          <cell r="AA236" t="str">
            <v>-</v>
          </cell>
          <cell r="AB236" t="str">
            <v>-</v>
          </cell>
          <cell r="AC236" t="str">
            <v>-</v>
          </cell>
          <cell r="AD236" t="str">
            <v>-</v>
          </cell>
          <cell r="AE236" t="str">
            <v>-</v>
          </cell>
          <cell r="AF236" t="str">
            <v>-</v>
          </cell>
          <cell r="AG236" t="str">
            <v>-</v>
          </cell>
          <cell r="AH236" t="str">
            <v>--</v>
          </cell>
        </row>
        <row r="237">
          <cell r="A237">
            <v>2334010</v>
          </cell>
          <cell r="B237" t="str">
            <v>Alliant Technologies</v>
          </cell>
          <cell r="C237">
            <v>45220</v>
          </cell>
          <cell r="D237" t="str">
            <v>Delhi</v>
          </cell>
          <cell r="E237" t="str">
            <v>BBB</v>
          </cell>
          <cell r="F237" t="str">
            <v>B2C</v>
          </cell>
          <cell r="G237" t="str">
            <v>Delhi</v>
          </cell>
          <cell r="H237">
            <v>2499</v>
          </cell>
          <cell r="I237">
            <v>2.4989999999999998E-2</v>
          </cell>
          <cell r="J237">
            <v>202484</v>
          </cell>
          <cell r="K237" t="str">
            <v>Alliant Technologies</v>
          </cell>
          <cell r="L237">
            <v>106210</v>
          </cell>
          <cell r="M237" t="str">
            <v>Relationship</v>
          </cell>
          <cell r="N237" t="str">
            <v>BBB</v>
          </cell>
          <cell r="O237" t="str">
            <v>DEL_ZONE2</v>
          </cell>
          <cell r="P237">
            <v>202484</v>
          </cell>
          <cell r="Q237" t="str">
            <v>Ravi Kala</v>
          </cell>
          <cell r="R237" t="str">
            <v>RAM</v>
          </cell>
          <cell r="S237" t="str">
            <v>Ravi Kala</v>
          </cell>
          <cell r="T237">
            <v>2.4989999999999998E-2</v>
          </cell>
          <cell r="U237">
            <v>0</v>
          </cell>
          <cell r="V237" t="str">
            <v>-</v>
          </cell>
          <cell r="Z237" t="str">
            <v>-</v>
          </cell>
          <cell r="AA237" t="str">
            <v>-</v>
          </cell>
          <cell r="AB237" t="str">
            <v>-</v>
          </cell>
          <cell r="AC237" t="str">
            <v>-</v>
          </cell>
          <cell r="AD237" t="str">
            <v>-</v>
          </cell>
          <cell r="AE237" t="str">
            <v>-</v>
          </cell>
          <cell r="AF237" t="str">
            <v>-</v>
          </cell>
          <cell r="AG237" t="str">
            <v>-</v>
          </cell>
          <cell r="AH237" t="str">
            <v>--</v>
          </cell>
        </row>
        <row r="238">
          <cell r="A238">
            <v>2334318</v>
          </cell>
          <cell r="B238" t="str">
            <v>Alliant Technologies</v>
          </cell>
          <cell r="C238">
            <v>44955</v>
          </cell>
          <cell r="D238" t="str">
            <v>Bangalore</v>
          </cell>
          <cell r="E238" t="str">
            <v>BBB</v>
          </cell>
          <cell r="F238" t="str">
            <v>B2C</v>
          </cell>
          <cell r="G238" t="str">
            <v>Bangalore</v>
          </cell>
          <cell r="H238">
            <v>1999</v>
          </cell>
          <cell r="I238">
            <v>1.9990000000000001E-2</v>
          </cell>
          <cell r="J238">
            <v>202484</v>
          </cell>
          <cell r="K238" t="str">
            <v>Alliant Technologies</v>
          </cell>
          <cell r="L238">
            <v>106210</v>
          </cell>
          <cell r="M238" t="str">
            <v>Relationship</v>
          </cell>
          <cell r="N238" t="str">
            <v>BBB</v>
          </cell>
          <cell r="O238" t="str">
            <v>BLR_ZONE1</v>
          </cell>
          <cell r="P238">
            <v>202484</v>
          </cell>
          <cell r="Q238" t="str">
            <v>Ravi Kala</v>
          </cell>
          <cell r="R238" t="str">
            <v>RAM</v>
          </cell>
          <cell r="S238" t="str">
            <v>Ravi Kala</v>
          </cell>
          <cell r="T238">
            <v>1.9990000000000001E-2</v>
          </cell>
          <cell r="U238">
            <v>0</v>
          </cell>
          <cell r="V238" t="str">
            <v>-</v>
          </cell>
          <cell r="Z238" t="str">
            <v>-</v>
          </cell>
          <cell r="AA238" t="str">
            <v>-</v>
          </cell>
          <cell r="AB238" t="str">
            <v>-</v>
          </cell>
          <cell r="AC238" t="str">
            <v>-</v>
          </cell>
          <cell r="AD238" t="str">
            <v>-</v>
          </cell>
          <cell r="AE238" t="str">
            <v>-</v>
          </cell>
          <cell r="AF238" t="str">
            <v>-</v>
          </cell>
          <cell r="AG238" t="str">
            <v>-</v>
          </cell>
          <cell r="AH238" t="str">
            <v>--</v>
          </cell>
        </row>
        <row r="239">
          <cell r="A239">
            <v>2336925</v>
          </cell>
          <cell r="B239" t="str">
            <v>Alliant Technologies</v>
          </cell>
          <cell r="C239">
            <v>45459</v>
          </cell>
          <cell r="D239" t="str">
            <v>Gurgaon</v>
          </cell>
          <cell r="E239" t="str">
            <v>BBB</v>
          </cell>
          <cell r="F239" t="str">
            <v>B2C</v>
          </cell>
          <cell r="G239" t="str">
            <v>Gurgaon</v>
          </cell>
          <cell r="H239">
            <v>2499</v>
          </cell>
          <cell r="I239">
            <v>2.4989999999999998E-2</v>
          </cell>
          <cell r="J239">
            <v>202484</v>
          </cell>
          <cell r="K239" t="str">
            <v>Alliant Technologies</v>
          </cell>
          <cell r="L239">
            <v>106210</v>
          </cell>
          <cell r="M239" t="str">
            <v>Relationship</v>
          </cell>
          <cell r="N239" t="str">
            <v>BBB</v>
          </cell>
          <cell r="O239" t="str">
            <v>GGN_ZONE1</v>
          </cell>
          <cell r="P239">
            <v>202484</v>
          </cell>
          <cell r="Q239" t="str">
            <v>Ravi Kala</v>
          </cell>
          <cell r="R239" t="str">
            <v>RAM</v>
          </cell>
          <cell r="S239" t="str">
            <v>Ravi Kala</v>
          </cell>
          <cell r="T239">
            <v>2.4989999999999998E-2</v>
          </cell>
          <cell r="U239">
            <v>0</v>
          </cell>
          <cell r="V239" t="str">
            <v>-</v>
          </cell>
          <cell r="Z239" t="str">
            <v>-</v>
          </cell>
          <cell r="AA239" t="str">
            <v>-</v>
          </cell>
          <cell r="AB239" t="str">
            <v>-</v>
          </cell>
          <cell r="AC239" t="str">
            <v>-</v>
          </cell>
          <cell r="AD239" t="str">
            <v>-</v>
          </cell>
          <cell r="AE239" t="str">
            <v>-</v>
          </cell>
          <cell r="AF239" t="str">
            <v>-</v>
          </cell>
          <cell r="AG239" t="str">
            <v>-</v>
          </cell>
          <cell r="AH239" t="str">
            <v>--</v>
          </cell>
        </row>
        <row r="240">
          <cell r="A240">
            <v>2336926</v>
          </cell>
          <cell r="B240" t="str">
            <v>Alliant Technologies</v>
          </cell>
          <cell r="C240">
            <v>44953</v>
          </cell>
          <cell r="D240" t="str">
            <v>NOIDA</v>
          </cell>
          <cell r="E240" t="str">
            <v>BBB</v>
          </cell>
          <cell r="F240" t="str">
            <v>B2C</v>
          </cell>
          <cell r="G240" t="str">
            <v>NOIDA</v>
          </cell>
          <cell r="H240">
            <v>2499</v>
          </cell>
          <cell r="I240">
            <v>2.4989999999999998E-2</v>
          </cell>
          <cell r="J240">
            <v>202484</v>
          </cell>
          <cell r="K240" t="str">
            <v>Alliant Technologies</v>
          </cell>
          <cell r="L240">
            <v>106210</v>
          </cell>
          <cell r="M240" t="str">
            <v>Relationship</v>
          </cell>
          <cell r="N240" t="str">
            <v>BBB</v>
          </cell>
          <cell r="O240" t="str">
            <v>NOD_ZONE1</v>
          </cell>
          <cell r="P240">
            <v>202484</v>
          </cell>
          <cell r="Q240" t="str">
            <v>Ravi Kala</v>
          </cell>
          <cell r="R240" t="str">
            <v>RAM</v>
          </cell>
          <cell r="S240" t="str">
            <v>Ravi Kala</v>
          </cell>
          <cell r="T240">
            <v>2.4989999999999998E-2</v>
          </cell>
          <cell r="U240">
            <v>0</v>
          </cell>
          <cell r="V240" t="str">
            <v>-</v>
          </cell>
          <cell r="Z240" t="str">
            <v>-</v>
          </cell>
          <cell r="AA240" t="str">
            <v>-</v>
          </cell>
          <cell r="AB240" t="str">
            <v>-</v>
          </cell>
          <cell r="AC240" t="str">
            <v>-</v>
          </cell>
          <cell r="AD240" t="str">
            <v>-</v>
          </cell>
          <cell r="AE240" t="str">
            <v>-</v>
          </cell>
          <cell r="AF240" t="str">
            <v>-</v>
          </cell>
          <cell r="AG240" t="str">
            <v>-</v>
          </cell>
          <cell r="AH240" t="str">
            <v>--</v>
          </cell>
        </row>
        <row r="241">
          <cell r="A241">
            <v>2345412</v>
          </cell>
          <cell r="B241" t="str">
            <v>Alliant Technologies</v>
          </cell>
          <cell r="C241">
            <v>45417</v>
          </cell>
          <cell r="D241" t="str">
            <v>Bangalore</v>
          </cell>
          <cell r="E241" t="str">
            <v>BBB</v>
          </cell>
          <cell r="F241" t="str">
            <v>B2C</v>
          </cell>
          <cell r="G241" t="str">
            <v>Bangalore</v>
          </cell>
          <cell r="H241">
            <v>2999</v>
          </cell>
          <cell r="I241">
            <v>2.9989999999999999E-2</v>
          </cell>
          <cell r="J241">
            <v>202484</v>
          </cell>
          <cell r="K241" t="str">
            <v>Alliant Technologies</v>
          </cell>
          <cell r="L241">
            <v>106210</v>
          </cell>
          <cell r="M241" t="str">
            <v>Relationship</v>
          </cell>
          <cell r="N241" t="str">
            <v>BBB</v>
          </cell>
          <cell r="O241" t="str">
            <v>BLR_ZONE2</v>
          </cell>
          <cell r="P241">
            <v>202484</v>
          </cell>
          <cell r="Q241" t="str">
            <v>Ravi Kala</v>
          </cell>
          <cell r="R241" t="str">
            <v>RAM</v>
          </cell>
          <cell r="S241" t="str">
            <v>Ravi Kala</v>
          </cell>
          <cell r="T241">
            <v>2.9989999999999999E-2</v>
          </cell>
          <cell r="U241">
            <v>0</v>
          </cell>
          <cell r="V241" t="str">
            <v>-</v>
          </cell>
          <cell r="Z241" t="str">
            <v>-</v>
          </cell>
          <cell r="AA241" t="str">
            <v>-</v>
          </cell>
          <cell r="AB241" t="str">
            <v>-</v>
          </cell>
          <cell r="AC241" t="str">
            <v>-</v>
          </cell>
          <cell r="AD241" t="str">
            <v>-</v>
          </cell>
          <cell r="AE241" t="str">
            <v>-</v>
          </cell>
          <cell r="AF241" t="str">
            <v>-</v>
          </cell>
          <cell r="AG241" t="str">
            <v>-</v>
          </cell>
          <cell r="AH241" t="str">
            <v>--</v>
          </cell>
        </row>
        <row r="242">
          <cell r="A242">
            <v>2347054</v>
          </cell>
          <cell r="B242" t="str">
            <v>Alliant Technologies</v>
          </cell>
          <cell r="C242">
            <v>45541</v>
          </cell>
          <cell r="D242" t="str">
            <v>Gurgaon</v>
          </cell>
          <cell r="E242" t="str">
            <v>BBB</v>
          </cell>
          <cell r="F242" t="str">
            <v>B2C</v>
          </cell>
          <cell r="G242" t="str">
            <v>Gurgaon</v>
          </cell>
          <cell r="H242">
            <v>2999</v>
          </cell>
          <cell r="I242">
            <v>2.9989999999999999E-2</v>
          </cell>
          <cell r="J242">
            <v>202484</v>
          </cell>
          <cell r="K242" t="str">
            <v>Alliant Technologies</v>
          </cell>
          <cell r="L242">
            <v>106210</v>
          </cell>
          <cell r="M242" t="str">
            <v>Relationship</v>
          </cell>
          <cell r="N242" t="str">
            <v>BBB</v>
          </cell>
          <cell r="O242" t="str">
            <v>GGN_ZONE1</v>
          </cell>
          <cell r="P242">
            <v>202484</v>
          </cell>
          <cell r="Q242" t="str">
            <v>Ravi Kala</v>
          </cell>
          <cell r="R242" t="str">
            <v>RAM</v>
          </cell>
          <cell r="S242" t="str">
            <v>Ravi Kala</v>
          </cell>
          <cell r="T242">
            <v>2.9989999999999999E-2</v>
          </cell>
          <cell r="U242">
            <v>0</v>
          </cell>
          <cell r="V242" t="str">
            <v>-</v>
          </cell>
          <cell r="Z242" t="str">
            <v>-</v>
          </cell>
          <cell r="AA242" t="str">
            <v>-</v>
          </cell>
          <cell r="AB242" t="str">
            <v>-</v>
          </cell>
          <cell r="AC242" t="str">
            <v>-</v>
          </cell>
          <cell r="AD242" t="str">
            <v>-</v>
          </cell>
          <cell r="AE242" t="str">
            <v>-</v>
          </cell>
          <cell r="AF242" t="str">
            <v>-</v>
          </cell>
          <cell r="AG242" t="str">
            <v>-</v>
          </cell>
          <cell r="AH242" t="str">
            <v>--</v>
          </cell>
        </row>
        <row r="243">
          <cell r="A243">
            <v>2347534</v>
          </cell>
          <cell r="B243" t="str">
            <v>Alliant Technologies</v>
          </cell>
          <cell r="C243">
            <v>45618</v>
          </cell>
          <cell r="D243" t="str">
            <v>Delhi</v>
          </cell>
          <cell r="E243" t="str">
            <v>BBB</v>
          </cell>
          <cell r="F243" t="str">
            <v>B2C</v>
          </cell>
          <cell r="G243" t="str">
            <v>Delhi</v>
          </cell>
          <cell r="H243">
            <v>2499</v>
          </cell>
          <cell r="I243">
            <v>2.4989999999999998E-2</v>
          </cell>
          <cell r="J243">
            <v>202484</v>
          </cell>
          <cell r="K243" t="str">
            <v>Alliant Technologies</v>
          </cell>
          <cell r="L243">
            <v>106210</v>
          </cell>
          <cell r="M243" t="str">
            <v>Relationship</v>
          </cell>
          <cell r="N243" t="str">
            <v>BBB</v>
          </cell>
          <cell r="O243" t="str">
            <v>DEL_ZONE2</v>
          </cell>
          <cell r="P243">
            <v>202484</v>
          </cell>
          <cell r="Q243" t="str">
            <v>Ravi Kala</v>
          </cell>
          <cell r="R243" t="str">
            <v>RAM</v>
          </cell>
          <cell r="S243" t="str">
            <v>Ravi Kala</v>
          </cell>
          <cell r="T243">
            <v>2.4989999999999998E-2</v>
          </cell>
          <cell r="U243">
            <v>0</v>
          </cell>
          <cell r="V243" t="str">
            <v>-</v>
          </cell>
          <cell r="Z243" t="str">
            <v>-</v>
          </cell>
          <cell r="AA243" t="str">
            <v>-</v>
          </cell>
          <cell r="AB243" t="str">
            <v>-</v>
          </cell>
          <cell r="AC243" t="str">
            <v>-</v>
          </cell>
          <cell r="AD243" t="str">
            <v>-</v>
          </cell>
          <cell r="AE243" t="str">
            <v>-</v>
          </cell>
          <cell r="AF243" t="str">
            <v>-</v>
          </cell>
          <cell r="AG243" t="str">
            <v>-</v>
          </cell>
          <cell r="AH243" t="str">
            <v>--</v>
          </cell>
        </row>
        <row r="244">
          <cell r="A244">
            <v>9113492</v>
          </cell>
          <cell r="B244" t="str">
            <v>Alliant Technologies</v>
          </cell>
          <cell r="C244">
            <v>45075</v>
          </cell>
          <cell r="D244" t="str">
            <v>Delhi</v>
          </cell>
          <cell r="E244" t="str">
            <v>BIA</v>
          </cell>
          <cell r="F244" t="str">
            <v>B2B</v>
          </cell>
          <cell r="G244" t="str">
            <v>Delhi</v>
          </cell>
          <cell r="H244">
            <v>8750</v>
          </cell>
          <cell r="I244">
            <v>8.7499999999999994E-2</v>
          </cell>
          <cell r="J244">
            <v>202484</v>
          </cell>
          <cell r="K244" t="str">
            <v>Alliant Technologies</v>
          </cell>
          <cell r="L244">
            <v>106210</v>
          </cell>
          <cell r="M244" t="str">
            <v>Relationship</v>
          </cell>
          <cell r="N244" t="str">
            <v>BIA+</v>
          </cell>
          <cell r="O244" t="str">
            <v>DEL_ZONE1</v>
          </cell>
          <cell r="P244">
            <v>202484</v>
          </cell>
          <cell r="Q244" t="str">
            <v>Ravi Kala</v>
          </cell>
          <cell r="R244" t="str">
            <v>RAM</v>
          </cell>
          <cell r="S244" t="str">
            <v>Ravi Kala</v>
          </cell>
          <cell r="T244">
            <v>8.7499999999999994E-2</v>
          </cell>
          <cell r="U244">
            <v>0</v>
          </cell>
          <cell r="V244" t="str">
            <v>-</v>
          </cell>
          <cell r="Z244" t="str">
            <v>-</v>
          </cell>
          <cell r="AA244" t="str">
            <v>-</v>
          </cell>
          <cell r="AB244" t="str">
            <v>-</v>
          </cell>
          <cell r="AC244" t="str">
            <v>-</v>
          </cell>
          <cell r="AD244" t="str">
            <v>-</v>
          </cell>
          <cell r="AE244" t="str">
            <v>-</v>
          </cell>
          <cell r="AF244" t="str">
            <v>-</v>
          </cell>
          <cell r="AG244" t="str">
            <v>-</v>
          </cell>
          <cell r="AH244" t="str">
            <v>--</v>
          </cell>
        </row>
        <row r="245">
          <cell r="A245">
            <v>203648</v>
          </cell>
          <cell r="B245" t="str">
            <v>Heligo Charters Private Limited</v>
          </cell>
          <cell r="C245">
            <v>43551</v>
          </cell>
          <cell r="D245" t="str">
            <v>Mumbai</v>
          </cell>
          <cell r="E245" t="str">
            <v>OBB</v>
          </cell>
          <cell r="F245" t="str">
            <v>B2C</v>
          </cell>
          <cell r="G245" t="str">
            <v>Mumbai</v>
          </cell>
          <cell r="H245">
            <v>1599</v>
          </cell>
          <cell r="I245">
            <v>1.5990000000000001E-2</v>
          </cell>
          <cell r="J245">
            <v>203648</v>
          </cell>
          <cell r="K245" t="str">
            <v>Heligo Charters Private Limited</v>
          </cell>
          <cell r="L245">
            <v>40906.333333333328</v>
          </cell>
          <cell r="M245" t="str">
            <v>Investment</v>
          </cell>
          <cell r="N245" t="str">
            <v>OBB</v>
          </cell>
          <cell r="O245" t="str">
            <v>MUM_ZONE1</v>
          </cell>
          <cell r="P245">
            <v>203648</v>
          </cell>
          <cell r="Q245" t="str">
            <v>Nilesh Madhuker Zodape</v>
          </cell>
          <cell r="R245" t="str">
            <v>IAM</v>
          </cell>
          <cell r="S245" t="str">
            <v>Vineet Garg</v>
          </cell>
          <cell r="T245">
            <v>1.5990000000000001E-2</v>
          </cell>
          <cell r="U245">
            <v>0</v>
          </cell>
          <cell r="V245" t="str">
            <v>-</v>
          </cell>
          <cell r="Z245" t="str">
            <v>-</v>
          </cell>
          <cell r="AA245" t="str">
            <v>-</v>
          </cell>
          <cell r="AB245" t="str">
            <v>-</v>
          </cell>
          <cell r="AC245" t="str">
            <v>-</v>
          </cell>
          <cell r="AD245" t="str">
            <v>-</v>
          </cell>
          <cell r="AE245" t="str">
            <v>-</v>
          </cell>
          <cell r="AF245" t="str">
            <v>-</v>
          </cell>
          <cell r="AG245" t="str">
            <v>-</v>
          </cell>
          <cell r="AH245" t="str">
            <v>--</v>
          </cell>
        </row>
        <row r="246">
          <cell r="A246">
            <v>214614</v>
          </cell>
          <cell r="B246" t="str">
            <v>Heligo Charters Private Limited</v>
          </cell>
          <cell r="C246">
            <v>43776</v>
          </cell>
          <cell r="D246" t="str">
            <v>Mumbai</v>
          </cell>
          <cell r="E246" t="str">
            <v>OBB</v>
          </cell>
          <cell r="F246" t="str">
            <v>B2C</v>
          </cell>
          <cell r="G246" t="str">
            <v>Mumbai</v>
          </cell>
          <cell r="H246">
            <v>1599</v>
          </cell>
          <cell r="I246">
            <v>1.5990000000000001E-2</v>
          </cell>
          <cell r="J246">
            <v>203648</v>
          </cell>
          <cell r="K246" t="str">
            <v>Heligo Charters Private Limited</v>
          </cell>
          <cell r="L246">
            <v>40906.333333333328</v>
          </cell>
          <cell r="M246" t="str">
            <v>Investment</v>
          </cell>
          <cell r="N246" t="str">
            <v>OBB</v>
          </cell>
          <cell r="O246" t="str">
            <v>MUM_ZONE1</v>
          </cell>
          <cell r="P246">
            <v>203648</v>
          </cell>
          <cell r="Q246" t="str">
            <v>Nilesh Madhuker Zodape</v>
          </cell>
          <cell r="R246" t="str">
            <v>IAM</v>
          </cell>
          <cell r="S246" t="str">
            <v>Vineet Garg</v>
          </cell>
          <cell r="T246">
            <v>1.5990000000000001E-2</v>
          </cell>
          <cell r="U246">
            <v>0</v>
          </cell>
          <cell r="V246" t="str">
            <v>-</v>
          </cell>
          <cell r="Z246" t="str">
            <v>-</v>
          </cell>
          <cell r="AA246" t="str">
            <v>-</v>
          </cell>
          <cell r="AB246" t="str">
            <v>-</v>
          </cell>
          <cell r="AC246" t="str">
            <v>-</v>
          </cell>
          <cell r="AD246" t="str">
            <v>-</v>
          </cell>
          <cell r="AE246" t="str">
            <v>-</v>
          </cell>
          <cell r="AF246" t="str">
            <v>-</v>
          </cell>
          <cell r="AG246" t="str">
            <v>-</v>
          </cell>
          <cell r="AH246" t="str">
            <v>--</v>
          </cell>
        </row>
        <row r="247">
          <cell r="A247">
            <v>9113978</v>
          </cell>
          <cell r="B247" t="str">
            <v>Heligo Charters Private Limited</v>
          </cell>
          <cell r="C247">
            <v>45097</v>
          </cell>
          <cell r="D247" t="str">
            <v>Mumbai</v>
          </cell>
          <cell r="E247" t="str">
            <v>BIA</v>
          </cell>
          <cell r="F247" t="str">
            <v>B2B</v>
          </cell>
          <cell r="G247" t="str">
            <v>Mumbai</v>
          </cell>
          <cell r="H247">
            <v>9375</v>
          </cell>
          <cell r="I247">
            <v>9.375E-2</v>
          </cell>
          <cell r="J247">
            <v>203648</v>
          </cell>
          <cell r="K247" t="str">
            <v>Heligo Charters Private Limited</v>
          </cell>
          <cell r="L247">
            <v>40906.333333333328</v>
          </cell>
          <cell r="M247" t="str">
            <v>Investment</v>
          </cell>
          <cell r="N247" t="str">
            <v>BIA+</v>
          </cell>
          <cell r="O247" t="str">
            <v>MUM_ZONE1</v>
          </cell>
          <cell r="P247">
            <v>203648</v>
          </cell>
          <cell r="Q247" t="str">
            <v>Nilesh Madhuker Zodape</v>
          </cell>
          <cell r="R247" t="str">
            <v>IAM</v>
          </cell>
          <cell r="S247" t="str">
            <v>Vineet Garg</v>
          </cell>
          <cell r="T247">
            <v>9.375E-2</v>
          </cell>
          <cell r="U247">
            <v>0</v>
          </cell>
          <cell r="V247" t="str">
            <v>-</v>
          </cell>
          <cell r="Z247" t="str">
            <v>-</v>
          </cell>
          <cell r="AA247" t="str">
            <v>-</v>
          </cell>
          <cell r="AB247" t="str">
            <v>-</v>
          </cell>
          <cell r="AC247" t="str">
            <v>-</v>
          </cell>
          <cell r="AD247" t="str">
            <v>-</v>
          </cell>
          <cell r="AE247" t="str">
            <v>-</v>
          </cell>
          <cell r="AF247" t="str">
            <v>-</v>
          </cell>
          <cell r="AG247" t="str">
            <v>-</v>
          </cell>
          <cell r="AH247" t="str">
            <v>--</v>
          </cell>
        </row>
        <row r="248">
          <cell r="A248">
            <v>9113980</v>
          </cell>
          <cell r="B248" t="str">
            <v>Heligo Charters Private Limited</v>
          </cell>
          <cell r="C248">
            <v>45097</v>
          </cell>
          <cell r="D248" t="str">
            <v>Mumbai</v>
          </cell>
          <cell r="E248" t="str">
            <v>BIA</v>
          </cell>
          <cell r="F248" t="str">
            <v>B2B</v>
          </cell>
          <cell r="G248" t="str">
            <v>Mumbai</v>
          </cell>
          <cell r="H248">
            <v>28333.333333333332</v>
          </cell>
          <cell r="I248">
            <v>0.28333333333333333</v>
          </cell>
          <cell r="J248">
            <v>203648</v>
          </cell>
          <cell r="K248" t="str">
            <v>Heligo Charters Private Limited</v>
          </cell>
          <cell r="L248">
            <v>40906.333333333328</v>
          </cell>
          <cell r="M248" t="str">
            <v>Investment</v>
          </cell>
          <cell r="N248" t="str">
            <v>BIA+</v>
          </cell>
          <cell r="O248" t="str">
            <v>MUM_ZONE1</v>
          </cell>
          <cell r="P248">
            <v>203648</v>
          </cell>
          <cell r="Q248" t="str">
            <v>Nilesh Madhuker Zodape</v>
          </cell>
          <cell r="R248" t="str">
            <v>IAM</v>
          </cell>
          <cell r="S248" t="str">
            <v>Vineet Garg</v>
          </cell>
          <cell r="T248">
            <v>0.28333333333333333</v>
          </cell>
          <cell r="U248">
            <v>0</v>
          </cell>
          <cell r="V248" t="str">
            <v>-</v>
          </cell>
          <cell r="Z248" t="str">
            <v>-</v>
          </cell>
          <cell r="AA248" t="str">
            <v>-</v>
          </cell>
          <cell r="AB248" t="str">
            <v>-</v>
          </cell>
          <cell r="AC248" t="str">
            <v>-</v>
          </cell>
          <cell r="AD248" t="str">
            <v>-</v>
          </cell>
          <cell r="AE248" t="str">
            <v>-</v>
          </cell>
          <cell r="AF248" t="str">
            <v>-</v>
          </cell>
          <cell r="AG248" t="str">
            <v>-</v>
          </cell>
          <cell r="AH248" t="str">
            <v>--</v>
          </cell>
        </row>
        <row r="249">
          <cell r="A249">
            <v>205112</v>
          </cell>
          <cell r="B249" t="str">
            <v>Ethos Limited</v>
          </cell>
          <cell r="C249">
            <v>43581</v>
          </cell>
          <cell r="D249" t="str">
            <v>Delhi</v>
          </cell>
          <cell r="E249" t="str">
            <v>BBB</v>
          </cell>
          <cell r="F249" t="str">
            <v>B2C</v>
          </cell>
          <cell r="G249" t="str">
            <v>Delhi</v>
          </cell>
          <cell r="H249">
            <v>2999</v>
          </cell>
          <cell r="I249">
            <v>2.9989999999999999E-2</v>
          </cell>
          <cell r="J249">
            <v>205112</v>
          </cell>
          <cell r="K249" t="str">
            <v>Ethos Limited</v>
          </cell>
          <cell r="L249">
            <v>75194</v>
          </cell>
          <cell r="M249" t="str">
            <v>Investment</v>
          </cell>
          <cell r="N249" t="str">
            <v>BBB</v>
          </cell>
          <cell r="O249" t="str">
            <v>DEL_ZONE1</v>
          </cell>
          <cell r="P249">
            <v>205112</v>
          </cell>
          <cell r="Q249" t="str">
            <v>Ravi Chandana</v>
          </cell>
          <cell r="R249" t="str">
            <v>IAM</v>
          </cell>
          <cell r="S249" t="str">
            <v>Ravi Kala</v>
          </cell>
          <cell r="T249">
            <v>2.9989999999999999E-2</v>
          </cell>
          <cell r="U249">
            <v>0</v>
          </cell>
          <cell r="V249" t="str">
            <v>-</v>
          </cell>
          <cell r="Z249" t="str">
            <v>-</v>
          </cell>
          <cell r="AA249" t="str">
            <v>-</v>
          </cell>
          <cell r="AB249" t="str">
            <v>-</v>
          </cell>
          <cell r="AC249" t="str">
            <v>-</v>
          </cell>
          <cell r="AD249" t="str">
            <v>-</v>
          </cell>
          <cell r="AE249" t="str">
            <v>-</v>
          </cell>
          <cell r="AF249" t="str">
            <v>-</v>
          </cell>
          <cell r="AG249" t="str">
            <v>-</v>
          </cell>
          <cell r="AH249" t="str">
            <v>--</v>
          </cell>
        </row>
        <row r="250">
          <cell r="A250">
            <v>223878</v>
          </cell>
          <cell r="B250" t="str">
            <v>Ethos Limited</v>
          </cell>
          <cell r="C250">
            <v>44068</v>
          </cell>
          <cell r="D250" t="str">
            <v>Delhi</v>
          </cell>
          <cell r="E250" t="str">
            <v>BBB</v>
          </cell>
          <cell r="F250" t="str">
            <v>B2C</v>
          </cell>
          <cell r="G250" t="str">
            <v>Delhi</v>
          </cell>
          <cell r="H250">
            <v>2999</v>
          </cell>
          <cell r="I250">
            <v>2.9989999999999999E-2</v>
          </cell>
          <cell r="J250">
            <v>205112</v>
          </cell>
          <cell r="K250" t="str">
            <v>Ethos Limited</v>
          </cell>
          <cell r="L250">
            <v>75194</v>
          </cell>
          <cell r="M250" t="str">
            <v>Investment</v>
          </cell>
          <cell r="N250" t="str">
            <v>BBB</v>
          </cell>
          <cell r="O250" t="str">
            <v>DEL_ZONE1</v>
          </cell>
          <cell r="P250">
            <v>205112</v>
          </cell>
          <cell r="Q250" t="str">
            <v>Ravi Chandana</v>
          </cell>
          <cell r="R250" t="str">
            <v>IAM</v>
          </cell>
          <cell r="S250" t="str">
            <v>Ravi Kala</v>
          </cell>
          <cell r="T250">
            <v>2.9989999999999999E-2</v>
          </cell>
          <cell r="U250">
            <v>0</v>
          </cell>
          <cell r="V250" t="str">
            <v>-</v>
          </cell>
          <cell r="Z250" t="str">
            <v>-</v>
          </cell>
          <cell r="AA250" t="str">
            <v>-</v>
          </cell>
          <cell r="AB250" t="str">
            <v>-</v>
          </cell>
          <cell r="AC250" t="str">
            <v>-</v>
          </cell>
          <cell r="AD250" t="str">
            <v>-</v>
          </cell>
          <cell r="AE250" t="str">
            <v>-</v>
          </cell>
          <cell r="AF250" t="str">
            <v>-</v>
          </cell>
          <cell r="AG250" t="str">
            <v>-</v>
          </cell>
          <cell r="AH250" t="str">
            <v>--</v>
          </cell>
        </row>
        <row r="251">
          <cell r="A251">
            <v>225295</v>
          </cell>
          <cell r="B251" t="str">
            <v>Ethos Limited</v>
          </cell>
          <cell r="C251">
            <v>44107</v>
          </cell>
          <cell r="D251" t="str">
            <v>Delhi</v>
          </cell>
          <cell r="E251" t="str">
            <v>OBB</v>
          </cell>
          <cell r="F251" t="str">
            <v>B2C</v>
          </cell>
          <cell r="G251" t="str">
            <v>Delhi</v>
          </cell>
          <cell r="H251">
            <v>2699</v>
          </cell>
          <cell r="I251">
            <v>2.699E-2</v>
          </cell>
          <cell r="J251">
            <v>205112</v>
          </cell>
          <cell r="K251" t="str">
            <v>Ethos Limited</v>
          </cell>
          <cell r="L251">
            <v>75194</v>
          </cell>
          <cell r="M251" t="str">
            <v>Investment</v>
          </cell>
          <cell r="N251" t="str">
            <v>OBB</v>
          </cell>
          <cell r="O251" t="str">
            <v>DEL_ZONE1</v>
          </cell>
          <cell r="P251">
            <v>205112</v>
          </cell>
          <cell r="Q251" t="str">
            <v>Ravi Chandana</v>
          </cell>
          <cell r="R251" t="str">
            <v>IAM</v>
          </cell>
          <cell r="S251" t="str">
            <v>Ravi Kala</v>
          </cell>
          <cell r="T251">
            <v>2.699E-2</v>
          </cell>
          <cell r="U251">
            <v>0</v>
          </cell>
          <cell r="V251" t="str">
            <v>-</v>
          </cell>
          <cell r="Z251" t="str">
            <v>-</v>
          </cell>
          <cell r="AA251" t="str">
            <v>-</v>
          </cell>
          <cell r="AB251" t="str">
            <v>-</v>
          </cell>
          <cell r="AC251" t="str">
            <v>-</v>
          </cell>
          <cell r="AD251" t="str">
            <v>-</v>
          </cell>
          <cell r="AE251" t="str">
            <v>-</v>
          </cell>
          <cell r="AF251" t="str">
            <v>-</v>
          </cell>
          <cell r="AG251" t="str">
            <v>-</v>
          </cell>
          <cell r="AH251" t="str">
            <v>--</v>
          </cell>
        </row>
        <row r="252">
          <cell r="A252">
            <v>227366</v>
          </cell>
          <cell r="B252" t="str">
            <v>Ethos Limited</v>
          </cell>
          <cell r="C252">
            <v>44181</v>
          </cell>
          <cell r="D252" t="str">
            <v>Delhi</v>
          </cell>
          <cell r="E252" t="str">
            <v>OBB</v>
          </cell>
          <cell r="F252" t="str">
            <v>B2C</v>
          </cell>
          <cell r="G252" t="str">
            <v>Delhi</v>
          </cell>
          <cell r="H252">
            <v>2999</v>
          </cell>
          <cell r="I252">
            <v>2.9989999999999999E-2</v>
          </cell>
          <cell r="J252">
            <v>205112</v>
          </cell>
          <cell r="K252" t="str">
            <v>Ethos Limited</v>
          </cell>
          <cell r="L252">
            <v>75194</v>
          </cell>
          <cell r="M252" t="str">
            <v>Investment</v>
          </cell>
          <cell r="N252" t="str">
            <v>OBB</v>
          </cell>
          <cell r="O252" t="str">
            <v>DEL_ZONE1</v>
          </cell>
          <cell r="P252">
            <v>205112</v>
          </cell>
          <cell r="Q252" t="str">
            <v>Ravi Chandana</v>
          </cell>
          <cell r="R252" t="str">
            <v>IAM</v>
          </cell>
          <cell r="S252" t="str">
            <v>Ravi Kala</v>
          </cell>
          <cell r="T252">
            <v>2.9989999999999999E-2</v>
          </cell>
          <cell r="U252">
            <v>0</v>
          </cell>
          <cell r="V252" t="str">
            <v>-</v>
          </cell>
          <cell r="Z252" t="str">
            <v>-</v>
          </cell>
          <cell r="AA252" t="str">
            <v>-</v>
          </cell>
          <cell r="AB252" t="str">
            <v>-</v>
          </cell>
          <cell r="AC252" t="str">
            <v>-</v>
          </cell>
          <cell r="AD252" t="str">
            <v>-</v>
          </cell>
          <cell r="AE252" t="str">
            <v>-</v>
          </cell>
          <cell r="AF252" t="str">
            <v>-</v>
          </cell>
          <cell r="AG252" t="str">
            <v>-</v>
          </cell>
          <cell r="AH252" t="str">
            <v>--</v>
          </cell>
        </row>
        <row r="253">
          <cell r="A253">
            <v>230754</v>
          </cell>
          <cell r="B253" t="str">
            <v>Ethos Limited</v>
          </cell>
          <cell r="C253">
            <v>44365</v>
          </cell>
          <cell r="D253" t="str">
            <v>Delhi</v>
          </cell>
          <cell r="E253" t="str">
            <v>OBB</v>
          </cell>
          <cell r="F253" t="str">
            <v>B2C</v>
          </cell>
          <cell r="G253" t="str">
            <v>Delhi</v>
          </cell>
          <cell r="H253">
            <v>2999</v>
          </cell>
          <cell r="I253">
            <v>2.9989999999999999E-2</v>
          </cell>
          <cell r="J253">
            <v>205112</v>
          </cell>
          <cell r="K253" t="str">
            <v>Ethos Limited</v>
          </cell>
          <cell r="L253">
            <v>75194</v>
          </cell>
          <cell r="M253" t="str">
            <v>Investment</v>
          </cell>
          <cell r="N253" t="str">
            <v>OBB</v>
          </cell>
          <cell r="O253" t="str">
            <v>DEL_ZONE1</v>
          </cell>
          <cell r="P253">
            <v>205112</v>
          </cell>
          <cell r="Q253" t="str">
            <v>Ravi Chandana</v>
          </cell>
          <cell r="R253" t="str">
            <v>IAM</v>
          </cell>
          <cell r="S253" t="str">
            <v>Ravi Kala</v>
          </cell>
          <cell r="T253">
            <v>2.9989999999999999E-2</v>
          </cell>
          <cell r="U253">
            <v>0</v>
          </cell>
          <cell r="V253" t="str">
            <v>-</v>
          </cell>
          <cell r="Z253" t="str">
            <v>-</v>
          </cell>
          <cell r="AA253" t="str">
            <v>-</v>
          </cell>
          <cell r="AB253" t="str">
            <v>-</v>
          </cell>
          <cell r="AC253" t="str">
            <v>-</v>
          </cell>
          <cell r="AD253" t="str">
            <v>-</v>
          </cell>
          <cell r="AE253" t="str">
            <v>-</v>
          </cell>
          <cell r="AF253" t="str">
            <v>-</v>
          </cell>
          <cell r="AG253" t="str">
            <v>-</v>
          </cell>
          <cell r="AH253" t="str">
            <v>--</v>
          </cell>
        </row>
        <row r="254">
          <cell r="A254">
            <v>2321905</v>
          </cell>
          <cell r="B254" t="str">
            <v>Ethos Limited</v>
          </cell>
          <cell r="C254">
            <v>44609</v>
          </cell>
          <cell r="D254" t="str">
            <v>Delhi</v>
          </cell>
          <cell r="E254" t="str">
            <v>OBB</v>
          </cell>
          <cell r="F254" t="str">
            <v>B2C</v>
          </cell>
          <cell r="G254" t="str">
            <v>Delhi</v>
          </cell>
          <cell r="H254">
            <v>2999</v>
          </cell>
          <cell r="I254">
            <v>2.9989999999999999E-2</v>
          </cell>
          <cell r="J254">
            <v>205112</v>
          </cell>
          <cell r="K254" t="str">
            <v>Ethos Limited</v>
          </cell>
          <cell r="L254">
            <v>75194</v>
          </cell>
          <cell r="M254" t="str">
            <v>Investment</v>
          </cell>
          <cell r="N254" t="str">
            <v>OBB</v>
          </cell>
          <cell r="O254" t="str">
            <v>DEL_ZONE1</v>
          </cell>
          <cell r="P254">
            <v>205112</v>
          </cell>
          <cell r="Q254" t="str">
            <v>Ravi Chandana</v>
          </cell>
          <cell r="R254" t="str">
            <v>IAM</v>
          </cell>
          <cell r="S254" t="str">
            <v>Ravi Kala</v>
          </cell>
          <cell r="T254">
            <v>2.9989999999999999E-2</v>
          </cell>
          <cell r="U254">
            <v>0</v>
          </cell>
          <cell r="V254" t="str">
            <v>-</v>
          </cell>
          <cell r="Z254" t="str">
            <v>-</v>
          </cell>
          <cell r="AA254" t="str">
            <v>-</v>
          </cell>
          <cell r="AB254" t="str">
            <v>-</v>
          </cell>
          <cell r="AC254" t="str">
            <v>-</v>
          </cell>
          <cell r="AD254" t="str">
            <v>-</v>
          </cell>
          <cell r="AE254" t="str">
            <v>-</v>
          </cell>
          <cell r="AF254" t="str">
            <v>-</v>
          </cell>
          <cell r="AG254" t="str">
            <v>-</v>
          </cell>
          <cell r="AH254" t="str">
            <v>--</v>
          </cell>
        </row>
        <row r="255">
          <cell r="A255">
            <v>9101101</v>
          </cell>
          <cell r="B255" t="str">
            <v>Ethos Limited</v>
          </cell>
          <cell r="C255">
            <v>44816</v>
          </cell>
          <cell r="D255" t="str">
            <v>Gurgaon</v>
          </cell>
          <cell r="E255" t="str">
            <v>BIA</v>
          </cell>
          <cell r="F255" t="str">
            <v>B2B</v>
          </cell>
          <cell r="G255" t="str">
            <v>Gurgaon</v>
          </cell>
          <cell r="H255">
            <v>34166.666666666664</v>
          </cell>
          <cell r="I255">
            <v>0.34166666666666662</v>
          </cell>
          <cell r="J255">
            <v>205112</v>
          </cell>
          <cell r="K255" t="str">
            <v>Ethos Limited</v>
          </cell>
          <cell r="L255">
            <v>75194</v>
          </cell>
          <cell r="M255" t="str">
            <v>Investment</v>
          </cell>
          <cell r="N255" t="str">
            <v>BIA+</v>
          </cell>
          <cell r="O255" t="str">
            <v>GGN_ZONE1</v>
          </cell>
          <cell r="P255">
            <v>205112</v>
          </cell>
          <cell r="Q255" t="str">
            <v>Ravi Chandana</v>
          </cell>
          <cell r="R255" t="str">
            <v>IAM</v>
          </cell>
          <cell r="S255" t="str">
            <v>Ravi Kala</v>
          </cell>
          <cell r="T255">
            <v>0.34166666666666662</v>
          </cell>
          <cell r="U255">
            <v>0</v>
          </cell>
          <cell r="V255" t="str">
            <v>-</v>
          </cell>
          <cell r="Z255" t="str">
            <v>-</v>
          </cell>
          <cell r="AA255" t="str">
            <v>-</v>
          </cell>
          <cell r="AB255" t="str">
            <v>-</v>
          </cell>
          <cell r="AC255" t="str">
            <v>-</v>
          </cell>
          <cell r="AD255" t="str">
            <v>-</v>
          </cell>
          <cell r="AE255" t="str">
            <v>-</v>
          </cell>
          <cell r="AF255" t="str">
            <v>-</v>
          </cell>
          <cell r="AG255" t="str">
            <v>-</v>
          </cell>
          <cell r="AH255" t="str">
            <v>--</v>
          </cell>
        </row>
        <row r="256">
          <cell r="A256">
            <v>9129422</v>
          </cell>
          <cell r="B256" t="str">
            <v>Ethos Limited</v>
          </cell>
          <cell r="C256">
            <v>45729</v>
          </cell>
          <cell r="D256" t="str">
            <v>Gurgaon</v>
          </cell>
          <cell r="E256" t="str">
            <v>BIA</v>
          </cell>
          <cell r="F256" t="str">
            <v>B2B</v>
          </cell>
          <cell r="G256" t="str">
            <v>Gurgaon</v>
          </cell>
          <cell r="H256">
            <v>23333.333333333332</v>
          </cell>
          <cell r="I256">
            <v>0.23333333333333331</v>
          </cell>
          <cell r="J256">
            <v>205112</v>
          </cell>
          <cell r="K256" t="str">
            <v>Ethos Limited</v>
          </cell>
          <cell r="L256">
            <v>75194</v>
          </cell>
          <cell r="M256" t="str">
            <v>Investment</v>
          </cell>
          <cell r="N256" t="str">
            <v>BIA+</v>
          </cell>
          <cell r="O256" t="str">
            <v>GGN_ZONE1</v>
          </cell>
          <cell r="P256">
            <v>205112</v>
          </cell>
          <cell r="Q256" t="str">
            <v>Ravi Chandana</v>
          </cell>
          <cell r="R256" t="str">
            <v>IAM</v>
          </cell>
          <cell r="S256" t="str">
            <v>Ravi Kala</v>
          </cell>
          <cell r="T256">
            <v>0.23333333333333331</v>
          </cell>
          <cell r="U256">
            <v>0</v>
          </cell>
          <cell r="V256" t="str">
            <v>-</v>
          </cell>
          <cell r="Z256" t="str">
            <v>-</v>
          </cell>
          <cell r="AA256" t="str">
            <v>-</v>
          </cell>
          <cell r="AB256" t="str">
            <v>-</v>
          </cell>
          <cell r="AC256" t="str">
            <v>-</v>
          </cell>
          <cell r="AD256" t="str">
            <v>-</v>
          </cell>
          <cell r="AE256" t="str">
            <v>-</v>
          </cell>
          <cell r="AF256" t="str">
            <v>-</v>
          </cell>
          <cell r="AG256" t="str">
            <v>-</v>
          </cell>
          <cell r="AH256" t="str">
            <v>--</v>
          </cell>
        </row>
        <row r="257">
          <cell r="A257">
            <v>209662</v>
          </cell>
          <cell r="B257" t="str">
            <v>Ajayvision Education Private Limited</v>
          </cell>
          <cell r="C257">
            <v>43673</v>
          </cell>
          <cell r="D257" t="str">
            <v>Delhi</v>
          </cell>
          <cell r="E257" t="str">
            <v>OBB</v>
          </cell>
          <cell r="F257" t="str">
            <v>B2C</v>
          </cell>
          <cell r="G257" t="str">
            <v>Delhi</v>
          </cell>
          <cell r="H257">
            <v>1899</v>
          </cell>
          <cell r="I257">
            <v>1.899E-2</v>
          </cell>
          <cell r="J257">
            <v>205610</v>
          </cell>
          <cell r="K257" t="str">
            <v>Ajayvision Education Private Limited</v>
          </cell>
          <cell r="L257">
            <v>39207</v>
          </cell>
          <cell r="M257" t="str">
            <v>Investment</v>
          </cell>
          <cell r="N257" t="str">
            <v>OBB</v>
          </cell>
          <cell r="O257" t="str">
            <v>DEL_ZONE2</v>
          </cell>
          <cell r="P257">
            <v>205610</v>
          </cell>
          <cell r="Q257" t="str">
            <v>Rishab Prasad</v>
          </cell>
          <cell r="R257" t="str">
            <v>IAM</v>
          </cell>
          <cell r="S257" t="str">
            <v>Ravi Kala</v>
          </cell>
          <cell r="T257">
            <v>1.899E-2</v>
          </cell>
          <cell r="U257">
            <v>0</v>
          </cell>
          <cell r="V257" t="str">
            <v>-</v>
          </cell>
          <cell r="Z257" t="str">
            <v>-</v>
          </cell>
          <cell r="AA257" t="str">
            <v>-</v>
          </cell>
          <cell r="AB257" t="str">
            <v>-</v>
          </cell>
          <cell r="AC257" t="str">
            <v>-</v>
          </cell>
          <cell r="AD257" t="str">
            <v>-</v>
          </cell>
          <cell r="AE257" t="str">
            <v>-</v>
          </cell>
          <cell r="AF257" t="str">
            <v>-</v>
          </cell>
          <cell r="AG257" t="str">
            <v>-</v>
          </cell>
          <cell r="AH257" t="str">
            <v>--</v>
          </cell>
        </row>
        <row r="258">
          <cell r="A258">
            <v>230929</v>
          </cell>
          <cell r="B258" t="str">
            <v>Ajayvision Education Private Limited</v>
          </cell>
          <cell r="C258">
            <v>44373</v>
          </cell>
          <cell r="D258" t="str">
            <v>Delhi</v>
          </cell>
          <cell r="E258" t="str">
            <v>BBB</v>
          </cell>
          <cell r="F258" t="str">
            <v>B2C</v>
          </cell>
          <cell r="G258" t="str">
            <v>Delhi</v>
          </cell>
          <cell r="H258">
            <v>23999</v>
          </cell>
          <cell r="I258">
            <v>0.23999000000000001</v>
          </cell>
          <cell r="J258">
            <v>205610</v>
          </cell>
          <cell r="K258" t="str">
            <v>Ajayvision Education Private Limited</v>
          </cell>
          <cell r="L258">
            <v>39207</v>
          </cell>
          <cell r="M258" t="str">
            <v>Investment</v>
          </cell>
          <cell r="N258" t="str">
            <v>BBB</v>
          </cell>
          <cell r="O258" t="str">
            <v>DEL_ZONE2</v>
          </cell>
          <cell r="P258">
            <v>205610</v>
          </cell>
          <cell r="Q258" t="str">
            <v>Rishab Prasad</v>
          </cell>
          <cell r="R258" t="str">
            <v>IAM</v>
          </cell>
          <cell r="S258" t="str">
            <v>Ravi Kala</v>
          </cell>
          <cell r="T258">
            <v>0.23999000000000001</v>
          </cell>
          <cell r="U258">
            <v>0</v>
          </cell>
          <cell r="V258" t="str">
            <v>-</v>
          </cell>
          <cell r="Z258" t="str">
            <v>-</v>
          </cell>
          <cell r="AA258" t="str">
            <v>-</v>
          </cell>
          <cell r="AB258" t="str">
            <v>-</v>
          </cell>
          <cell r="AC258" t="str">
            <v>-</v>
          </cell>
          <cell r="AD258" t="str">
            <v>-</v>
          </cell>
          <cell r="AE258" t="str">
            <v>-</v>
          </cell>
          <cell r="AF258" t="str">
            <v>-</v>
          </cell>
          <cell r="AG258" t="str">
            <v>-</v>
          </cell>
          <cell r="AH258" t="str">
            <v>--</v>
          </cell>
        </row>
        <row r="259">
          <cell r="A259">
            <v>2320346</v>
          </cell>
          <cell r="B259" t="str">
            <v>Ajayvision Education Private Limited</v>
          </cell>
          <cell r="C259">
            <v>44550</v>
          </cell>
          <cell r="D259" t="str">
            <v>Delhi</v>
          </cell>
          <cell r="E259" t="str">
            <v>OBB</v>
          </cell>
          <cell r="F259" t="str">
            <v>B2C</v>
          </cell>
          <cell r="G259" t="str">
            <v>Delhi</v>
          </cell>
          <cell r="H259">
            <v>1899</v>
          </cell>
          <cell r="I259">
            <v>1.899E-2</v>
          </cell>
          <cell r="J259">
            <v>205610</v>
          </cell>
          <cell r="K259" t="str">
            <v>Ajayvision Education Private Limited</v>
          </cell>
          <cell r="L259">
            <v>39207</v>
          </cell>
          <cell r="M259" t="str">
            <v>Investment</v>
          </cell>
          <cell r="N259" t="str">
            <v>OBB</v>
          </cell>
          <cell r="O259" t="str">
            <v>DEL_ZONE2</v>
          </cell>
          <cell r="P259">
            <v>205610</v>
          </cell>
          <cell r="Q259" t="str">
            <v>Rishab Prasad</v>
          </cell>
          <cell r="R259" t="str">
            <v>IAM</v>
          </cell>
          <cell r="S259" t="str">
            <v>Ravi Kala</v>
          </cell>
          <cell r="T259">
            <v>1.899E-2</v>
          </cell>
          <cell r="U259">
            <v>0</v>
          </cell>
          <cell r="V259" t="str">
            <v>-</v>
          </cell>
          <cell r="Z259" t="str">
            <v>-</v>
          </cell>
          <cell r="AA259" t="str">
            <v>-</v>
          </cell>
          <cell r="AB259" t="str">
            <v>-</v>
          </cell>
          <cell r="AC259" t="str">
            <v>-</v>
          </cell>
          <cell r="AD259" t="str">
            <v>-</v>
          </cell>
          <cell r="AE259" t="str">
            <v>-</v>
          </cell>
          <cell r="AF259" t="str">
            <v>-</v>
          </cell>
          <cell r="AG259" t="str">
            <v>-</v>
          </cell>
          <cell r="AH259" t="str">
            <v>--</v>
          </cell>
        </row>
        <row r="260">
          <cell r="A260">
            <v>2323063</v>
          </cell>
          <cell r="B260" t="str">
            <v>Ajayvision Education Private Limited</v>
          </cell>
          <cell r="C260">
            <v>44643</v>
          </cell>
          <cell r="D260" t="str">
            <v>Delhi</v>
          </cell>
          <cell r="E260" t="str">
            <v>OBB</v>
          </cell>
          <cell r="F260" t="str">
            <v>B2C</v>
          </cell>
          <cell r="G260" t="str">
            <v>Delhi</v>
          </cell>
          <cell r="H260">
            <v>1998</v>
          </cell>
          <cell r="I260">
            <v>1.9980000000000001E-2</v>
          </cell>
          <cell r="J260">
            <v>205610</v>
          </cell>
          <cell r="K260" t="str">
            <v>Ajayvision Education Private Limited</v>
          </cell>
          <cell r="L260">
            <v>39207</v>
          </cell>
          <cell r="M260" t="str">
            <v>Investment</v>
          </cell>
          <cell r="N260" t="str">
            <v>OBB</v>
          </cell>
          <cell r="O260" t="str">
            <v>DEL_ZONE2</v>
          </cell>
          <cell r="P260">
            <v>205610</v>
          </cell>
          <cell r="Q260" t="str">
            <v>Rishab Prasad</v>
          </cell>
          <cell r="R260" t="str">
            <v>IAM</v>
          </cell>
          <cell r="S260" t="str">
            <v>Ravi Kala</v>
          </cell>
          <cell r="T260">
            <v>1.9980000000000001E-2</v>
          </cell>
          <cell r="U260">
            <v>0</v>
          </cell>
          <cell r="V260" t="str">
            <v>-</v>
          </cell>
          <cell r="Z260" t="str">
            <v>-</v>
          </cell>
          <cell r="AA260" t="str">
            <v>-</v>
          </cell>
          <cell r="AB260" t="str">
            <v>-</v>
          </cell>
          <cell r="AC260" t="str">
            <v>-</v>
          </cell>
          <cell r="AD260" t="str">
            <v>-</v>
          </cell>
          <cell r="AE260" t="str">
            <v>-</v>
          </cell>
          <cell r="AF260" t="str">
            <v>-</v>
          </cell>
          <cell r="AG260" t="str">
            <v>-</v>
          </cell>
          <cell r="AH260" t="str">
            <v>--</v>
          </cell>
        </row>
        <row r="261">
          <cell r="A261">
            <v>2338290</v>
          </cell>
          <cell r="B261" t="str">
            <v>Ajayvision Education Private Limited</v>
          </cell>
          <cell r="C261">
            <v>44998</v>
          </cell>
          <cell r="D261" t="str">
            <v>Delhi</v>
          </cell>
          <cell r="E261" t="str">
            <v>OBB</v>
          </cell>
          <cell r="F261" t="str">
            <v>B2C</v>
          </cell>
          <cell r="G261" t="str">
            <v>Delhi</v>
          </cell>
          <cell r="H261">
            <v>1699</v>
          </cell>
          <cell r="I261">
            <v>1.6990000000000002E-2</v>
          </cell>
          <cell r="J261">
            <v>205610</v>
          </cell>
          <cell r="K261" t="str">
            <v>Ajayvision Education Private Limited</v>
          </cell>
          <cell r="L261">
            <v>39207</v>
          </cell>
          <cell r="M261" t="str">
            <v>Investment</v>
          </cell>
          <cell r="N261" t="str">
            <v>OBB</v>
          </cell>
          <cell r="O261" t="str">
            <v>DEL_ZONE2</v>
          </cell>
          <cell r="P261">
            <v>205610</v>
          </cell>
          <cell r="Q261" t="str">
            <v>Rishab Prasad</v>
          </cell>
          <cell r="R261" t="str">
            <v>IAM</v>
          </cell>
          <cell r="S261" t="str">
            <v>Ravi Kala</v>
          </cell>
          <cell r="T261">
            <v>1.6990000000000002E-2</v>
          </cell>
          <cell r="U261">
            <v>0</v>
          </cell>
          <cell r="V261" t="str">
            <v>-</v>
          </cell>
          <cell r="Z261" t="str">
            <v>-</v>
          </cell>
          <cell r="AA261" t="str">
            <v>-</v>
          </cell>
          <cell r="AB261" t="str">
            <v>-</v>
          </cell>
          <cell r="AC261" t="str">
            <v>-</v>
          </cell>
          <cell r="AD261" t="str">
            <v>-</v>
          </cell>
          <cell r="AE261" t="str">
            <v>-</v>
          </cell>
          <cell r="AF261" t="str">
            <v>-</v>
          </cell>
          <cell r="AG261" t="str">
            <v>-</v>
          </cell>
          <cell r="AH261" t="str">
            <v>--</v>
          </cell>
        </row>
        <row r="262">
          <cell r="A262">
            <v>2347880</v>
          </cell>
          <cell r="B262" t="str">
            <v>Ajayvision Education Private limited</v>
          </cell>
          <cell r="C262">
            <v>45750</v>
          </cell>
          <cell r="D262" t="str">
            <v>Delhi</v>
          </cell>
          <cell r="E262" t="str">
            <v>BBB</v>
          </cell>
          <cell r="F262" t="str">
            <v>B2C</v>
          </cell>
          <cell r="G262" t="str">
            <v>Delhi</v>
          </cell>
          <cell r="H262">
            <v>7713</v>
          </cell>
          <cell r="I262">
            <v>7.7130000000000004E-2</v>
          </cell>
          <cell r="J262">
            <v>205610</v>
          </cell>
          <cell r="K262" t="str">
            <v>Ajayvision Education Private Limited</v>
          </cell>
          <cell r="L262">
            <v>39207</v>
          </cell>
          <cell r="M262" t="str">
            <v>Investment</v>
          </cell>
          <cell r="N262" t="str">
            <v>BBB</v>
          </cell>
          <cell r="O262" t="str">
            <v>DEL_ZONE2</v>
          </cell>
          <cell r="P262">
            <v>205610</v>
          </cell>
          <cell r="Q262" t="str">
            <v>Rishab Prasad</v>
          </cell>
          <cell r="R262" t="str">
            <v>IAM</v>
          </cell>
          <cell r="S262" t="str">
            <v>Ravi Kala</v>
          </cell>
          <cell r="T262">
            <v>7.7130000000000004E-2</v>
          </cell>
          <cell r="U262">
            <v>0</v>
          </cell>
          <cell r="V262" t="str">
            <v>-</v>
          </cell>
          <cell r="Z262" t="str">
            <v>-</v>
          </cell>
          <cell r="AA262" t="str">
            <v>-</v>
          </cell>
          <cell r="AB262" t="str">
            <v>-</v>
          </cell>
          <cell r="AC262" t="str">
            <v>-</v>
          </cell>
          <cell r="AD262" t="str">
            <v>-</v>
          </cell>
          <cell r="AE262" t="str">
            <v>-</v>
          </cell>
          <cell r="AF262" t="str">
            <v>-</v>
          </cell>
          <cell r="AG262" t="str">
            <v>-</v>
          </cell>
          <cell r="AH262" t="str">
            <v>--</v>
          </cell>
        </row>
        <row r="263">
          <cell r="A263">
            <v>9089850</v>
          </cell>
          <cell r="B263" t="str">
            <v>Innefu Labs Private Limited</v>
          </cell>
          <cell r="C263">
            <v>44589</v>
          </cell>
          <cell r="D263" t="str">
            <v>Delhi</v>
          </cell>
          <cell r="E263" t="str">
            <v>MBIA</v>
          </cell>
          <cell r="F263" t="str">
            <v>B2B</v>
          </cell>
          <cell r="G263" t="str">
            <v>Delhi</v>
          </cell>
          <cell r="H263">
            <v>28333.333333333332</v>
          </cell>
          <cell r="I263">
            <v>0.28333333333333333</v>
          </cell>
          <cell r="J263">
            <v>206022</v>
          </cell>
          <cell r="K263" t="str">
            <v>Innefu Labs Private Limited</v>
          </cell>
          <cell r="L263">
            <v>65833.333333333328</v>
          </cell>
          <cell r="M263" t="str">
            <v>Investment</v>
          </cell>
          <cell r="N263" t="str">
            <v>MBIA</v>
          </cell>
          <cell r="O263" t="str">
            <v>DEL_ZONE1</v>
          </cell>
          <cell r="P263">
            <v>206022</v>
          </cell>
          <cell r="Q263" t="str">
            <v>Ravi Chandana</v>
          </cell>
          <cell r="R263" t="str">
            <v>IAM</v>
          </cell>
          <cell r="S263" t="str">
            <v>Ravi Kala</v>
          </cell>
          <cell r="T263">
            <v>0.28333333333333333</v>
          </cell>
          <cell r="U263">
            <v>0</v>
          </cell>
          <cell r="V263" t="str">
            <v>-</v>
          </cell>
          <cell r="Z263" t="str">
            <v>-</v>
          </cell>
          <cell r="AA263" t="str">
            <v>-</v>
          </cell>
          <cell r="AB263" t="str">
            <v>-</v>
          </cell>
          <cell r="AC263" t="str">
            <v>-</v>
          </cell>
          <cell r="AD263" t="str">
            <v>-</v>
          </cell>
          <cell r="AE263" t="str">
            <v>-</v>
          </cell>
          <cell r="AF263" t="str">
            <v>-</v>
          </cell>
          <cell r="AG263" t="str">
            <v>-</v>
          </cell>
          <cell r="AH263" t="str">
            <v>--</v>
          </cell>
        </row>
        <row r="264">
          <cell r="A264">
            <v>9127888</v>
          </cell>
          <cell r="B264" t="str">
            <v>Innefu Labs Private Limited</v>
          </cell>
          <cell r="C264">
            <v>45622</v>
          </cell>
          <cell r="D264" t="str">
            <v>Delhi</v>
          </cell>
          <cell r="E264" t="str">
            <v>ILL</v>
          </cell>
          <cell r="F264" t="str">
            <v>B2B</v>
          </cell>
          <cell r="G264" t="str">
            <v>Delhi</v>
          </cell>
          <cell r="H264">
            <v>24583.333333333332</v>
          </cell>
          <cell r="I264">
            <v>0.24583333333333332</v>
          </cell>
          <cell r="J264">
            <v>206022</v>
          </cell>
          <cell r="K264" t="str">
            <v>Innefu Labs Private Limited</v>
          </cell>
          <cell r="L264">
            <v>65833.333333333328</v>
          </cell>
          <cell r="M264" t="str">
            <v>Investment</v>
          </cell>
          <cell r="N264" t="str">
            <v>BIA+</v>
          </cell>
          <cell r="O264" t="str">
            <v>DEL_ZONE2</v>
          </cell>
          <cell r="P264">
            <v>206022</v>
          </cell>
          <cell r="Q264" t="str">
            <v>Ravi Chandana</v>
          </cell>
          <cell r="R264" t="str">
            <v>IAM</v>
          </cell>
          <cell r="S264" t="str">
            <v>Ravi Kala</v>
          </cell>
          <cell r="T264">
            <v>0.24583333333333332</v>
          </cell>
          <cell r="U264">
            <v>0</v>
          </cell>
          <cell r="V264" t="str">
            <v>-</v>
          </cell>
          <cell r="Z264" t="str">
            <v>-</v>
          </cell>
          <cell r="AA264" t="str">
            <v>-</v>
          </cell>
          <cell r="AB264" t="str">
            <v>-</v>
          </cell>
          <cell r="AC264" t="str">
            <v>-</v>
          </cell>
          <cell r="AD264" t="str">
            <v>-</v>
          </cell>
          <cell r="AE264" t="str">
            <v>-</v>
          </cell>
          <cell r="AF264" t="str">
            <v>-</v>
          </cell>
          <cell r="AG264" t="str">
            <v>-</v>
          </cell>
          <cell r="AH264" t="str">
            <v>--</v>
          </cell>
        </row>
        <row r="265">
          <cell r="A265">
            <v>9131654</v>
          </cell>
          <cell r="B265" t="str">
            <v>Innefu Labs Limited</v>
          </cell>
          <cell r="C265">
            <v>45868</v>
          </cell>
          <cell r="D265" t="str">
            <v>Delhi</v>
          </cell>
          <cell r="E265" t="str">
            <v>BIA</v>
          </cell>
          <cell r="F265" t="str">
            <v>B2B</v>
          </cell>
          <cell r="G265" t="str">
            <v>Delhi</v>
          </cell>
          <cell r="H265">
            <v>12916.666666666666</v>
          </cell>
          <cell r="I265">
            <v>0.12916666666666665</v>
          </cell>
          <cell r="J265">
            <v>206022</v>
          </cell>
          <cell r="K265" t="str">
            <v>Innefu Labs Private Limited</v>
          </cell>
          <cell r="L265">
            <v>65833.333333333328</v>
          </cell>
          <cell r="M265" t="str">
            <v>Investment</v>
          </cell>
          <cell r="N265" t="str">
            <v>BIA+</v>
          </cell>
          <cell r="O265" t="str">
            <v>DEL_ZONE2</v>
          </cell>
          <cell r="P265">
            <v>206022</v>
          </cell>
          <cell r="Q265" t="str">
            <v>Ravi Chandana</v>
          </cell>
          <cell r="R265" t="str">
            <v>IAM</v>
          </cell>
          <cell r="S265" t="str">
            <v>Ravi Kala</v>
          </cell>
          <cell r="T265">
            <v>0.12916666666666665</v>
          </cell>
          <cell r="U265">
            <v>0</v>
          </cell>
          <cell r="V265" t="str">
            <v>-</v>
          </cell>
          <cell r="Z265" t="str">
            <v>-</v>
          </cell>
          <cell r="AA265" t="str">
            <v>-</v>
          </cell>
          <cell r="AB265" t="str">
            <v>-</v>
          </cell>
          <cell r="AC265" t="str">
            <v>-</v>
          </cell>
          <cell r="AD265" t="str">
            <v>-</v>
          </cell>
          <cell r="AE265" t="str">
            <v>-</v>
          </cell>
          <cell r="AF265" t="str">
            <v>-</v>
          </cell>
          <cell r="AG265" t="str">
            <v>-</v>
          </cell>
          <cell r="AH265" t="str">
            <v>--</v>
          </cell>
        </row>
        <row r="266">
          <cell r="A266">
            <v>206565</v>
          </cell>
          <cell r="B266" t="str">
            <v>Althera Laboratories India Private Limited</v>
          </cell>
          <cell r="C266">
            <v>43608</v>
          </cell>
          <cell r="D266" t="str">
            <v>Bangalore</v>
          </cell>
          <cell r="E266" t="str">
            <v>BBB</v>
          </cell>
          <cell r="F266" t="str">
            <v>B2C</v>
          </cell>
          <cell r="G266" t="str">
            <v>Bangalore</v>
          </cell>
          <cell r="H266">
            <v>4999</v>
          </cell>
          <cell r="I266">
            <v>4.999E-2</v>
          </cell>
          <cell r="J266">
            <v>206565</v>
          </cell>
          <cell r="K266" t="str">
            <v>Althera Laboratories India Private Limited</v>
          </cell>
          <cell r="L266">
            <v>4999</v>
          </cell>
          <cell r="M266" t="str">
            <v>Investment</v>
          </cell>
          <cell r="N266" t="str">
            <v>BBB</v>
          </cell>
          <cell r="O266" t="str">
            <v>BLR_ZONE2</v>
          </cell>
          <cell r="P266">
            <v>206565</v>
          </cell>
          <cell r="Q266" t="str">
            <v>Punganuru Shanmugam</v>
          </cell>
          <cell r="R266" t="str">
            <v>IAM</v>
          </cell>
          <cell r="S266" t="str">
            <v>Biswa Ranjan Behera</v>
          </cell>
          <cell r="T266">
            <v>4.999E-2</v>
          </cell>
          <cell r="U266">
            <v>0</v>
          </cell>
          <cell r="V266" t="str">
            <v>-</v>
          </cell>
          <cell r="Z266" t="str">
            <v>-</v>
          </cell>
          <cell r="AA266" t="str">
            <v>-</v>
          </cell>
          <cell r="AB266" t="str">
            <v>-</v>
          </cell>
          <cell r="AC266" t="str">
            <v>-</v>
          </cell>
          <cell r="AD266" t="str">
            <v>-</v>
          </cell>
          <cell r="AE266" t="str">
            <v>-</v>
          </cell>
          <cell r="AF266" t="str">
            <v>-</v>
          </cell>
          <cell r="AG266" t="str">
            <v>-</v>
          </cell>
          <cell r="AH266" t="str">
            <v>--</v>
          </cell>
        </row>
        <row r="267">
          <cell r="A267">
            <v>207799</v>
          </cell>
          <cell r="B267" t="str">
            <v>Sri Aurobindo Society</v>
          </cell>
          <cell r="C267">
            <v>43636</v>
          </cell>
          <cell r="D267" t="str">
            <v>Delhi</v>
          </cell>
          <cell r="E267" t="str">
            <v>OBB</v>
          </cell>
          <cell r="F267" t="str">
            <v>B2C</v>
          </cell>
          <cell r="G267" t="str">
            <v>Delhi</v>
          </cell>
          <cell r="H267">
            <v>1849</v>
          </cell>
          <cell r="I267">
            <v>1.8489999999999999E-2</v>
          </cell>
          <cell r="J267">
            <v>207799</v>
          </cell>
          <cell r="K267" t="str">
            <v>Sri Aurobindo Society</v>
          </cell>
          <cell r="L267">
            <v>42540</v>
          </cell>
          <cell r="M267" t="str">
            <v>Investment</v>
          </cell>
          <cell r="N267" t="str">
            <v>OBB</v>
          </cell>
          <cell r="O267" t="str">
            <v>DEL_ZONE1</v>
          </cell>
          <cell r="P267">
            <v>207799</v>
          </cell>
          <cell r="Q267" t="str">
            <v>Ravi Chandana</v>
          </cell>
          <cell r="R267" t="str">
            <v>IAM</v>
          </cell>
          <cell r="S267" t="str">
            <v>Ravi Kala</v>
          </cell>
          <cell r="T267">
            <v>1.8489999999999999E-2</v>
          </cell>
          <cell r="U267">
            <v>0</v>
          </cell>
          <cell r="V267" t="str">
            <v>-</v>
          </cell>
          <cell r="Z267" t="str">
            <v>-</v>
          </cell>
          <cell r="AA267" t="str">
            <v>-</v>
          </cell>
          <cell r="AB267" t="str">
            <v>-</v>
          </cell>
          <cell r="AC267" t="str">
            <v>-</v>
          </cell>
          <cell r="AD267" t="str">
            <v>-</v>
          </cell>
          <cell r="AE267" t="str">
            <v>-</v>
          </cell>
          <cell r="AF267" t="str">
            <v>-</v>
          </cell>
          <cell r="AG267" t="str">
            <v>-</v>
          </cell>
          <cell r="AH267" t="str">
            <v>--</v>
          </cell>
        </row>
        <row r="268">
          <cell r="A268">
            <v>208993</v>
          </cell>
          <cell r="B268" t="str">
            <v>Sri Aurobindo Society</v>
          </cell>
          <cell r="C268">
            <v>43659</v>
          </cell>
          <cell r="D268" t="str">
            <v>Delhi</v>
          </cell>
          <cell r="E268" t="str">
            <v>OBB</v>
          </cell>
          <cell r="F268" t="str">
            <v>B2C</v>
          </cell>
          <cell r="G268" t="str">
            <v>Delhi</v>
          </cell>
          <cell r="H268">
            <v>1849</v>
          </cell>
          <cell r="I268">
            <v>1.8489999999999999E-2</v>
          </cell>
          <cell r="J268">
            <v>207799</v>
          </cell>
          <cell r="K268" t="str">
            <v>Sri Aurobindo Society</v>
          </cell>
          <cell r="L268">
            <v>42540</v>
          </cell>
          <cell r="M268" t="str">
            <v>Investment</v>
          </cell>
          <cell r="N268" t="str">
            <v>OBB</v>
          </cell>
          <cell r="O268" t="str">
            <v>DEL_ZONE1</v>
          </cell>
          <cell r="P268">
            <v>207799</v>
          </cell>
          <cell r="Q268" t="str">
            <v>Ravi Chandana</v>
          </cell>
          <cell r="R268" t="str">
            <v>IAM</v>
          </cell>
          <cell r="S268" t="str">
            <v>Ravi Kala</v>
          </cell>
          <cell r="T268">
            <v>1.8489999999999999E-2</v>
          </cell>
          <cell r="U268">
            <v>0</v>
          </cell>
          <cell r="V268" t="str">
            <v>-</v>
          </cell>
          <cell r="Z268" t="str">
            <v>-</v>
          </cell>
          <cell r="AA268" t="str">
            <v>-</v>
          </cell>
          <cell r="AB268" t="str">
            <v>-</v>
          </cell>
          <cell r="AC268" t="str">
            <v>-</v>
          </cell>
          <cell r="AD268" t="str">
            <v>-</v>
          </cell>
          <cell r="AE268" t="str">
            <v>-</v>
          </cell>
          <cell r="AF268" t="str">
            <v>-</v>
          </cell>
          <cell r="AG268" t="str">
            <v>-</v>
          </cell>
          <cell r="AH268" t="str">
            <v>--</v>
          </cell>
        </row>
        <row r="269">
          <cell r="A269">
            <v>208998</v>
          </cell>
          <cell r="B269" t="str">
            <v>Sri Aurobindo Society</v>
          </cell>
          <cell r="C269">
            <v>43659</v>
          </cell>
          <cell r="D269" t="str">
            <v>Delhi</v>
          </cell>
          <cell r="E269" t="str">
            <v>OBB</v>
          </cell>
          <cell r="F269" t="str">
            <v>B2C</v>
          </cell>
          <cell r="G269" t="str">
            <v>Delhi</v>
          </cell>
          <cell r="H269">
            <v>1849</v>
          </cell>
          <cell r="I269">
            <v>1.8489999999999999E-2</v>
          </cell>
          <cell r="J269">
            <v>207799</v>
          </cell>
          <cell r="K269" t="str">
            <v>Sri Aurobindo Society</v>
          </cell>
          <cell r="L269">
            <v>42540</v>
          </cell>
          <cell r="M269" t="str">
            <v>Investment</v>
          </cell>
          <cell r="N269" t="str">
            <v>OBB</v>
          </cell>
          <cell r="O269" t="str">
            <v>DEL_ZONE1</v>
          </cell>
          <cell r="P269">
            <v>207799</v>
          </cell>
          <cell r="Q269" t="str">
            <v>Ravi Chandana</v>
          </cell>
          <cell r="R269" t="str">
            <v>IAM</v>
          </cell>
          <cell r="S269" t="str">
            <v>Ravi Kala</v>
          </cell>
          <cell r="T269">
            <v>1.8489999999999999E-2</v>
          </cell>
          <cell r="U269">
            <v>0</v>
          </cell>
          <cell r="V269" t="str">
            <v>-</v>
          </cell>
          <cell r="Z269" t="str">
            <v>-</v>
          </cell>
          <cell r="AA269" t="str">
            <v>-</v>
          </cell>
          <cell r="AB269" t="str">
            <v>-</v>
          </cell>
          <cell r="AC269" t="str">
            <v>-</v>
          </cell>
          <cell r="AD269" t="str">
            <v>-</v>
          </cell>
          <cell r="AE269" t="str">
            <v>-</v>
          </cell>
          <cell r="AF269" t="str">
            <v>-</v>
          </cell>
          <cell r="AG269" t="str">
            <v>-</v>
          </cell>
          <cell r="AH269" t="str">
            <v>--</v>
          </cell>
        </row>
        <row r="270">
          <cell r="A270">
            <v>227381</v>
          </cell>
          <cell r="B270" t="str">
            <v>Sri Aurobindo Society</v>
          </cell>
          <cell r="C270">
            <v>44184</v>
          </cell>
          <cell r="D270" t="str">
            <v>Delhi</v>
          </cell>
          <cell r="E270" t="str">
            <v>BBB</v>
          </cell>
          <cell r="F270" t="str">
            <v>B2C</v>
          </cell>
          <cell r="G270" t="str">
            <v>Delhi</v>
          </cell>
          <cell r="H270">
            <v>4999</v>
          </cell>
          <cell r="I270">
            <v>4.999E-2</v>
          </cell>
          <cell r="J270">
            <v>207799</v>
          </cell>
          <cell r="K270" t="str">
            <v>Sri Aurobindo Society</v>
          </cell>
          <cell r="L270">
            <v>42540</v>
          </cell>
          <cell r="M270" t="str">
            <v>Investment</v>
          </cell>
          <cell r="N270" t="str">
            <v>BBB</v>
          </cell>
          <cell r="O270" t="str">
            <v>DEL_ZONE1</v>
          </cell>
          <cell r="P270">
            <v>207799</v>
          </cell>
          <cell r="Q270" t="str">
            <v>Ravi Chandana</v>
          </cell>
          <cell r="R270" t="str">
            <v>IAM</v>
          </cell>
          <cell r="S270" t="str">
            <v>Ravi Kala</v>
          </cell>
          <cell r="T270">
            <v>4.999E-2</v>
          </cell>
          <cell r="U270">
            <v>0</v>
          </cell>
          <cell r="V270" t="str">
            <v>-</v>
          </cell>
          <cell r="Z270" t="str">
            <v>-</v>
          </cell>
          <cell r="AA270" t="str">
            <v>-</v>
          </cell>
          <cell r="AB270" t="str">
            <v>-</v>
          </cell>
          <cell r="AC270" t="str">
            <v>-</v>
          </cell>
          <cell r="AD270" t="str">
            <v>-</v>
          </cell>
          <cell r="AE270" t="str">
            <v>-</v>
          </cell>
          <cell r="AF270" t="str">
            <v>-</v>
          </cell>
          <cell r="AG270" t="str">
            <v>-</v>
          </cell>
          <cell r="AH270" t="str">
            <v>--</v>
          </cell>
        </row>
        <row r="271">
          <cell r="A271">
            <v>228457</v>
          </cell>
          <cell r="B271" t="str">
            <v>Sri Aurobindo Society</v>
          </cell>
          <cell r="C271">
            <v>44230</v>
          </cell>
          <cell r="D271" t="str">
            <v>Delhi</v>
          </cell>
          <cell r="E271" t="str">
            <v>OBB</v>
          </cell>
          <cell r="F271" t="str">
            <v>B2C</v>
          </cell>
          <cell r="G271" t="str">
            <v>Delhi</v>
          </cell>
          <cell r="H271">
            <v>2999</v>
          </cell>
          <cell r="I271">
            <v>2.9989999999999999E-2</v>
          </cell>
          <cell r="J271">
            <v>207799</v>
          </cell>
          <cell r="K271" t="str">
            <v>Sri Aurobindo Society</v>
          </cell>
          <cell r="L271">
            <v>42540</v>
          </cell>
          <cell r="M271" t="str">
            <v>Investment</v>
          </cell>
          <cell r="N271" t="str">
            <v>OBB</v>
          </cell>
          <cell r="O271" t="str">
            <v>DEL_ZONE1</v>
          </cell>
          <cell r="P271">
            <v>207799</v>
          </cell>
          <cell r="Q271" t="str">
            <v>Ravi Chandana</v>
          </cell>
          <cell r="R271" t="str">
            <v>IAM</v>
          </cell>
          <cell r="S271" t="str">
            <v>Ravi Kala</v>
          </cell>
          <cell r="T271">
            <v>2.9989999999999999E-2</v>
          </cell>
          <cell r="U271">
            <v>0</v>
          </cell>
          <cell r="V271" t="str">
            <v>-</v>
          </cell>
          <cell r="Z271" t="str">
            <v>-</v>
          </cell>
          <cell r="AA271" t="str">
            <v>-</v>
          </cell>
          <cell r="AB271" t="str">
            <v>-</v>
          </cell>
          <cell r="AC271" t="str">
            <v>-</v>
          </cell>
          <cell r="AD271" t="str">
            <v>-</v>
          </cell>
          <cell r="AE271" t="str">
            <v>-</v>
          </cell>
          <cell r="AF271" t="str">
            <v>-</v>
          </cell>
          <cell r="AG271" t="str">
            <v>-</v>
          </cell>
          <cell r="AH271" t="str">
            <v>--</v>
          </cell>
        </row>
        <row r="272">
          <cell r="A272">
            <v>228459</v>
          </cell>
          <cell r="B272" t="str">
            <v>Sri Aurobindo Society</v>
          </cell>
          <cell r="C272">
            <v>44230</v>
          </cell>
          <cell r="D272" t="str">
            <v>Delhi</v>
          </cell>
          <cell r="E272" t="str">
            <v>BBB</v>
          </cell>
          <cell r="F272" t="str">
            <v>B2C</v>
          </cell>
          <cell r="G272" t="str">
            <v>Delhi</v>
          </cell>
          <cell r="H272">
            <v>4999</v>
          </cell>
          <cell r="I272">
            <v>4.999E-2</v>
          </cell>
          <cell r="J272">
            <v>207799</v>
          </cell>
          <cell r="K272" t="str">
            <v>Sri Aurobindo Society</v>
          </cell>
          <cell r="L272">
            <v>42540</v>
          </cell>
          <cell r="M272" t="str">
            <v>Investment</v>
          </cell>
          <cell r="N272" t="str">
            <v>BBB</v>
          </cell>
          <cell r="O272" t="str">
            <v>DEL_ZONE1</v>
          </cell>
          <cell r="P272">
            <v>207799</v>
          </cell>
          <cell r="Q272" t="str">
            <v>Ravi Chandana</v>
          </cell>
          <cell r="R272" t="str">
            <v>IAM</v>
          </cell>
          <cell r="S272" t="str">
            <v>Ravi Kala</v>
          </cell>
          <cell r="T272">
            <v>4.999E-2</v>
          </cell>
          <cell r="U272">
            <v>0</v>
          </cell>
          <cell r="V272" t="str">
            <v>-</v>
          </cell>
          <cell r="Z272" t="str">
            <v>-</v>
          </cell>
          <cell r="AA272" t="str">
            <v>-</v>
          </cell>
          <cell r="AB272" t="str">
            <v>-</v>
          </cell>
          <cell r="AC272" t="str">
            <v>-</v>
          </cell>
          <cell r="AD272" t="str">
            <v>-</v>
          </cell>
          <cell r="AE272" t="str">
            <v>-</v>
          </cell>
          <cell r="AF272" t="str">
            <v>-</v>
          </cell>
          <cell r="AG272" t="str">
            <v>-</v>
          </cell>
          <cell r="AH272" t="str">
            <v>--</v>
          </cell>
        </row>
        <row r="273">
          <cell r="A273">
            <v>229317</v>
          </cell>
          <cell r="B273" t="str">
            <v>Sri Aurobindo Society</v>
          </cell>
          <cell r="C273">
            <v>44264</v>
          </cell>
          <cell r="D273" t="str">
            <v>Delhi</v>
          </cell>
          <cell r="E273" t="str">
            <v>OBB</v>
          </cell>
          <cell r="F273" t="str">
            <v>B2C</v>
          </cell>
          <cell r="G273" t="str">
            <v>Delhi</v>
          </cell>
          <cell r="H273">
            <v>2999</v>
          </cell>
          <cell r="I273">
            <v>2.9989999999999999E-2</v>
          </cell>
          <cell r="J273">
            <v>207799</v>
          </cell>
          <cell r="K273" t="str">
            <v>Sri Aurobindo Society</v>
          </cell>
          <cell r="L273">
            <v>42540</v>
          </cell>
          <cell r="M273" t="str">
            <v>Investment</v>
          </cell>
          <cell r="N273" t="str">
            <v>OBB</v>
          </cell>
          <cell r="O273" t="str">
            <v>DEL_ZONE1</v>
          </cell>
          <cell r="P273">
            <v>207799</v>
          </cell>
          <cell r="Q273" t="str">
            <v>Ravi Chandana</v>
          </cell>
          <cell r="R273" t="str">
            <v>IAM</v>
          </cell>
          <cell r="S273" t="str">
            <v>Ravi Kala</v>
          </cell>
          <cell r="T273">
            <v>2.9989999999999999E-2</v>
          </cell>
          <cell r="U273">
            <v>0</v>
          </cell>
          <cell r="V273" t="str">
            <v>-</v>
          </cell>
          <cell r="Z273" t="str">
            <v>-</v>
          </cell>
          <cell r="AA273" t="str">
            <v>-</v>
          </cell>
          <cell r="AB273" t="str">
            <v>-</v>
          </cell>
          <cell r="AC273" t="str">
            <v>-</v>
          </cell>
          <cell r="AD273" t="str">
            <v>-</v>
          </cell>
          <cell r="AE273" t="str">
            <v>-</v>
          </cell>
          <cell r="AF273" t="str">
            <v>-</v>
          </cell>
          <cell r="AG273" t="str">
            <v>-</v>
          </cell>
          <cell r="AH273" t="str">
            <v>--</v>
          </cell>
        </row>
        <row r="274">
          <cell r="A274">
            <v>229318</v>
          </cell>
          <cell r="B274" t="str">
            <v>Sri Aurobindo Society</v>
          </cell>
          <cell r="C274">
            <v>44264</v>
          </cell>
          <cell r="D274" t="str">
            <v>Delhi</v>
          </cell>
          <cell r="E274" t="str">
            <v>OBB</v>
          </cell>
          <cell r="F274" t="str">
            <v>B2C</v>
          </cell>
          <cell r="G274" t="str">
            <v>Delhi</v>
          </cell>
          <cell r="H274">
            <v>2999</v>
          </cell>
          <cell r="I274">
            <v>2.9989999999999999E-2</v>
          </cell>
          <cell r="J274">
            <v>207799</v>
          </cell>
          <cell r="K274" t="str">
            <v>Sri Aurobindo Society</v>
          </cell>
          <cell r="L274">
            <v>42540</v>
          </cell>
          <cell r="M274" t="str">
            <v>Investment</v>
          </cell>
          <cell r="N274" t="str">
            <v>OBB</v>
          </cell>
          <cell r="O274" t="str">
            <v>DEL_ZONE1</v>
          </cell>
          <cell r="P274">
            <v>207799</v>
          </cell>
          <cell r="Q274" t="str">
            <v>Ravi Chandana</v>
          </cell>
          <cell r="R274" t="str">
            <v>IAM</v>
          </cell>
          <cell r="S274" t="str">
            <v>Ravi Kala</v>
          </cell>
          <cell r="T274">
            <v>2.9989999999999999E-2</v>
          </cell>
          <cell r="U274">
            <v>0</v>
          </cell>
          <cell r="V274" t="str">
            <v>-</v>
          </cell>
          <cell r="Z274" t="str">
            <v>-</v>
          </cell>
          <cell r="AA274" t="str">
            <v>-</v>
          </cell>
          <cell r="AB274" t="str">
            <v>-</v>
          </cell>
          <cell r="AC274" t="str">
            <v>-</v>
          </cell>
          <cell r="AD274" t="str">
            <v>-</v>
          </cell>
          <cell r="AE274" t="str">
            <v>-</v>
          </cell>
          <cell r="AF274" t="str">
            <v>-</v>
          </cell>
          <cell r="AG274" t="str">
            <v>-</v>
          </cell>
          <cell r="AH274" t="str">
            <v>--</v>
          </cell>
        </row>
        <row r="275">
          <cell r="A275">
            <v>2336169</v>
          </cell>
          <cell r="B275" t="str">
            <v>Sri Aurobindo society</v>
          </cell>
          <cell r="C275">
            <v>44943</v>
          </cell>
          <cell r="D275" t="str">
            <v>Delhi</v>
          </cell>
          <cell r="E275" t="str">
            <v>OBB</v>
          </cell>
          <cell r="F275" t="str">
            <v>B2C</v>
          </cell>
          <cell r="G275" t="str">
            <v>Delhi</v>
          </cell>
          <cell r="H275">
            <v>2999</v>
          </cell>
          <cell r="I275">
            <v>2.9989999999999999E-2</v>
          </cell>
          <cell r="J275">
            <v>207799</v>
          </cell>
          <cell r="K275" t="str">
            <v>Sri Aurobindo Society</v>
          </cell>
          <cell r="L275">
            <v>42540</v>
          </cell>
          <cell r="M275" t="str">
            <v>Investment</v>
          </cell>
          <cell r="N275" t="str">
            <v>OBB</v>
          </cell>
          <cell r="O275" t="str">
            <v>DEL_ZONE1</v>
          </cell>
          <cell r="P275">
            <v>207799</v>
          </cell>
          <cell r="Q275" t="str">
            <v>Ravi Chandana</v>
          </cell>
          <cell r="R275" t="str">
            <v>IAM</v>
          </cell>
          <cell r="S275" t="str">
            <v>Ravi Kala</v>
          </cell>
          <cell r="T275">
            <v>2.9989999999999999E-2</v>
          </cell>
          <cell r="U275">
            <v>0</v>
          </cell>
          <cell r="V275" t="str">
            <v>-</v>
          </cell>
          <cell r="Z275" t="str">
            <v>-</v>
          </cell>
          <cell r="AA275" t="str">
            <v>-</v>
          </cell>
          <cell r="AB275" t="str">
            <v>-</v>
          </cell>
          <cell r="AC275" t="str">
            <v>-</v>
          </cell>
          <cell r="AD275" t="str">
            <v>-</v>
          </cell>
          <cell r="AE275" t="str">
            <v>-</v>
          </cell>
          <cell r="AF275" t="str">
            <v>-</v>
          </cell>
          <cell r="AG275" t="str">
            <v>-</v>
          </cell>
          <cell r="AH275" t="str">
            <v>--</v>
          </cell>
        </row>
        <row r="276">
          <cell r="A276">
            <v>2336183</v>
          </cell>
          <cell r="B276" t="str">
            <v>Sri Aurobindo Society</v>
          </cell>
          <cell r="C276">
            <v>44943</v>
          </cell>
          <cell r="D276" t="str">
            <v>Delhi</v>
          </cell>
          <cell r="E276" t="str">
            <v>OBB</v>
          </cell>
          <cell r="F276" t="str">
            <v>B2C</v>
          </cell>
          <cell r="G276" t="str">
            <v>Delhi</v>
          </cell>
          <cell r="H276">
            <v>2999</v>
          </cell>
          <cell r="I276">
            <v>2.9989999999999999E-2</v>
          </cell>
          <cell r="J276">
            <v>207799</v>
          </cell>
          <cell r="K276" t="str">
            <v>Sri Aurobindo Society</v>
          </cell>
          <cell r="L276">
            <v>42540</v>
          </cell>
          <cell r="M276" t="str">
            <v>Investment</v>
          </cell>
          <cell r="N276" t="str">
            <v>OBB</v>
          </cell>
          <cell r="O276" t="str">
            <v>DEL_ZONE1</v>
          </cell>
          <cell r="P276">
            <v>207799</v>
          </cell>
          <cell r="Q276" t="str">
            <v>Ravi Chandana</v>
          </cell>
          <cell r="R276" t="str">
            <v>IAM</v>
          </cell>
          <cell r="S276" t="str">
            <v>Ravi Kala</v>
          </cell>
          <cell r="T276">
            <v>2.9989999999999999E-2</v>
          </cell>
          <cell r="U276">
            <v>0</v>
          </cell>
          <cell r="V276" t="str">
            <v>-</v>
          </cell>
          <cell r="Z276" t="str">
            <v>-</v>
          </cell>
          <cell r="AA276" t="str">
            <v>-</v>
          </cell>
          <cell r="AB276" t="str">
            <v>-</v>
          </cell>
          <cell r="AC276" t="str">
            <v>-</v>
          </cell>
          <cell r="AD276" t="str">
            <v>-</v>
          </cell>
          <cell r="AE276" t="str">
            <v>-</v>
          </cell>
          <cell r="AF276" t="str">
            <v>-</v>
          </cell>
          <cell r="AG276" t="str">
            <v>-</v>
          </cell>
          <cell r="AH276" t="str">
            <v>--</v>
          </cell>
        </row>
        <row r="277">
          <cell r="A277">
            <v>9019212</v>
          </cell>
          <cell r="B277" t="str">
            <v>Sri Aurobindo Centre For Arts &amp;</v>
          </cell>
          <cell r="C277">
            <v>42132</v>
          </cell>
          <cell r="D277" t="str">
            <v>Delhi</v>
          </cell>
          <cell r="E277" t="str">
            <v>BIA</v>
          </cell>
          <cell r="F277" t="str">
            <v>B2B</v>
          </cell>
          <cell r="G277" t="str">
            <v>Delhi</v>
          </cell>
          <cell r="H277">
            <v>12000</v>
          </cell>
          <cell r="I277">
            <v>0.12</v>
          </cell>
          <cell r="J277">
            <v>207799</v>
          </cell>
          <cell r="K277" t="str">
            <v>Sri Aurobindo Society</v>
          </cell>
          <cell r="L277">
            <v>42540</v>
          </cell>
          <cell r="M277" t="str">
            <v>Investment</v>
          </cell>
          <cell r="N277" t="str">
            <v>BIA+</v>
          </cell>
          <cell r="O277" t="str">
            <v>DEL_ZONE1</v>
          </cell>
          <cell r="P277">
            <v>207799</v>
          </cell>
          <cell r="Q277" t="str">
            <v>Ravi Chandana</v>
          </cell>
          <cell r="R277" t="str">
            <v>IAM</v>
          </cell>
          <cell r="S277" t="str">
            <v>Ravi Kala</v>
          </cell>
          <cell r="T277">
            <v>0.12</v>
          </cell>
          <cell r="U277">
            <v>0</v>
          </cell>
          <cell r="V277" t="str">
            <v>-</v>
          </cell>
          <cell r="Z277" t="str">
            <v>-</v>
          </cell>
          <cell r="AA277" t="str">
            <v>-</v>
          </cell>
          <cell r="AB277" t="str">
            <v>-</v>
          </cell>
          <cell r="AC277" t="str">
            <v>-</v>
          </cell>
          <cell r="AD277" t="str">
            <v>-</v>
          </cell>
          <cell r="AE277" t="str">
            <v>-</v>
          </cell>
          <cell r="AF277" t="str">
            <v>-</v>
          </cell>
          <cell r="AG277" t="str">
            <v>-</v>
          </cell>
          <cell r="AH277" t="str">
            <v>--</v>
          </cell>
        </row>
        <row r="278">
          <cell r="A278">
            <v>208315</v>
          </cell>
          <cell r="B278" t="str">
            <v>Euler Motors Private Limited</v>
          </cell>
          <cell r="C278">
            <v>43644</v>
          </cell>
          <cell r="D278" t="str">
            <v>Delhi</v>
          </cell>
          <cell r="E278" t="str">
            <v>OBB</v>
          </cell>
          <cell r="F278" t="str">
            <v>B2C</v>
          </cell>
          <cell r="G278" t="str">
            <v>Delhi</v>
          </cell>
          <cell r="H278">
            <v>1999</v>
          </cell>
          <cell r="I278">
            <v>1.9990000000000001E-2</v>
          </cell>
          <cell r="J278">
            <v>208315</v>
          </cell>
          <cell r="K278" t="str">
            <v>Euler Motors Private Limited</v>
          </cell>
          <cell r="L278">
            <v>42212</v>
          </cell>
          <cell r="M278" t="str">
            <v>Investment</v>
          </cell>
          <cell r="N278" t="str">
            <v>OBB</v>
          </cell>
          <cell r="O278" t="str">
            <v>DEL_ZONE1</v>
          </cell>
          <cell r="P278">
            <v>208315</v>
          </cell>
          <cell r="Q278" t="str">
            <v>Bijendra Singh</v>
          </cell>
          <cell r="R278" t="str">
            <v>IAM</v>
          </cell>
          <cell r="S278" t="str">
            <v>Ravi Kala</v>
          </cell>
          <cell r="T278">
            <v>1.9990000000000001E-2</v>
          </cell>
          <cell r="U278">
            <v>0</v>
          </cell>
          <cell r="V278" t="str">
            <v>-</v>
          </cell>
          <cell r="Z278" t="str">
            <v>-</v>
          </cell>
          <cell r="AA278" t="str">
            <v>-</v>
          </cell>
          <cell r="AB278" t="str">
            <v>-</v>
          </cell>
          <cell r="AC278" t="str">
            <v>-</v>
          </cell>
          <cell r="AD278" t="str">
            <v>-</v>
          </cell>
          <cell r="AE278" t="str">
            <v>-</v>
          </cell>
          <cell r="AF278" t="str">
            <v>-</v>
          </cell>
          <cell r="AG278" t="str">
            <v>-</v>
          </cell>
          <cell r="AH278" t="str">
            <v>--</v>
          </cell>
        </row>
        <row r="279">
          <cell r="A279">
            <v>2347903</v>
          </cell>
          <cell r="B279" t="str">
            <v>Euler Motors Private Limited</v>
          </cell>
          <cell r="C279">
            <v>45768</v>
          </cell>
          <cell r="D279" t="str">
            <v>Delhi</v>
          </cell>
          <cell r="E279" t="str">
            <v>BBB</v>
          </cell>
          <cell r="F279" t="str">
            <v>B2C</v>
          </cell>
          <cell r="G279" t="str">
            <v>Delhi</v>
          </cell>
          <cell r="H279">
            <v>7713</v>
          </cell>
          <cell r="I279">
            <v>7.7130000000000004E-2</v>
          </cell>
          <cell r="J279">
            <v>208315</v>
          </cell>
          <cell r="K279" t="str">
            <v>Euler Motors Private Limited</v>
          </cell>
          <cell r="L279">
            <v>42212</v>
          </cell>
          <cell r="M279" t="str">
            <v>Investment</v>
          </cell>
          <cell r="N279" t="str">
            <v>BBB</v>
          </cell>
          <cell r="O279" t="str">
            <v>DEL_ZONE1</v>
          </cell>
          <cell r="P279">
            <v>208315</v>
          </cell>
          <cell r="Q279" t="str">
            <v>Bijendra Singh</v>
          </cell>
          <cell r="R279" t="str">
            <v>IAM</v>
          </cell>
          <cell r="S279" t="str">
            <v>Ravi Kala</v>
          </cell>
          <cell r="T279">
            <v>7.7130000000000004E-2</v>
          </cell>
          <cell r="U279">
            <v>0</v>
          </cell>
          <cell r="V279" t="str">
            <v>-</v>
          </cell>
          <cell r="Z279" t="str">
            <v>-</v>
          </cell>
          <cell r="AA279" t="str">
            <v>-</v>
          </cell>
          <cell r="AB279" t="str">
            <v>-</v>
          </cell>
          <cell r="AC279" t="str">
            <v>-</v>
          </cell>
          <cell r="AD279" t="str">
            <v>-</v>
          </cell>
          <cell r="AE279" t="str">
            <v>-</v>
          </cell>
          <cell r="AF279" t="str">
            <v>-</v>
          </cell>
          <cell r="AG279" t="str">
            <v>-</v>
          </cell>
          <cell r="AH279" t="str">
            <v>--</v>
          </cell>
        </row>
        <row r="280">
          <cell r="A280">
            <v>9095504</v>
          </cell>
          <cell r="B280" t="str">
            <v>Euler Motors Private Limited</v>
          </cell>
          <cell r="C280">
            <v>44705</v>
          </cell>
          <cell r="D280" t="str">
            <v>Delhi</v>
          </cell>
          <cell r="E280" t="str">
            <v>BIA</v>
          </cell>
          <cell r="F280" t="str">
            <v>B2B</v>
          </cell>
          <cell r="G280" t="str">
            <v>Delhi</v>
          </cell>
          <cell r="H280">
            <v>32500</v>
          </cell>
          <cell r="I280">
            <v>0.32500000000000001</v>
          </cell>
          <cell r="J280">
            <v>208315</v>
          </cell>
          <cell r="K280" t="str">
            <v>Euler Motors Private Limited</v>
          </cell>
          <cell r="L280">
            <v>42212</v>
          </cell>
          <cell r="M280" t="str">
            <v>Investment</v>
          </cell>
          <cell r="N280" t="str">
            <v>BIA+</v>
          </cell>
          <cell r="O280" t="str">
            <v>DEL_ZONE1</v>
          </cell>
          <cell r="P280">
            <v>208315</v>
          </cell>
          <cell r="Q280" t="str">
            <v>Bijendra Singh</v>
          </cell>
          <cell r="R280" t="str">
            <v>IAM</v>
          </cell>
          <cell r="S280" t="str">
            <v>Ravi Kala</v>
          </cell>
          <cell r="T280">
            <v>0.32500000000000001</v>
          </cell>
          <cell r="U280">
            <v>0</v>
          </cell>
          <cell r="V280" t="str">
            <v>-</v>
          </cell>
          <cell r="Z280" t="str">
            <v>-</v>
          </cell>
          <cell r="AA280" t="str">
            <v>-</v>
          </cell>
          <cell r="AB280" t="str">
            <v>-</v>
          </cell>
          <cell r="AC280" t="str">
            <v>-</v>
          </cell>
          <cell r="AD280" t="str">
            <v>-</v>
          </cell>
          <cell r="AE280" t="str">
            <v>-</v>
          </cell>
          <cell r="AF280" t="str">
            <v>-</v>
          </cell>
          <cell r="AG280" t="str">
            <v>-</v>
          </cell>
          <cell r="AH280" t="str">
            <v>--</v>
          </cell>
        </row>
        <row r="281">
          <cell r="A281">
            <v>208316</v>
          </cell>
          <cell r="B281" t="str">
            <v>Ncdex E Markets Limited</v>
          </cell>
          <cell r="C281">
            <v>43645</v>
          </cell>
          <cell r="D281" t="str">
            <v>Delhi</v>
          </cell>
          <cell r="E281" t="str">
            <v>OBB</v>
          </cell>
          <cell r="F281" t="str">
            <v>B2C</v>
          </cell>
          <cell r="G281" t="str">
            <v>Delhi</v>
          </cell>
          <cell r="H281">
            <v>1600</v>
          </cell>
          <cell r="I281">
            <v>1.6E-2</v>
          </cell>
          <cell r="J281">
            <v>208316</v>
          </cell>
          <cell r="K281" t="str">
            <v>Ncdex E Markets Limited</v>
          </cell>
          <cell r="L281">
            <v>35766.666666666664</v>
          </cell>
          <cell r="M281" t="str">
            <v>Investment</v>
          </cell>
          <cell r="N281" t="str">
            <v>OBB</v>
          </cell>
          <cell r="O281" t="str">
            <v>DEL_ZONE2</v>
          </cell>
          <cell r="P281">
            <v>208316</v>
          </cell>
          <cell r="Q281" t="str">
            <v>Nilesh Madhuker Zodape</v>
          </cell>
          <cell r="R281" t="str">
            <v>IAM</v>
          </cell>
          <cell r="S281" t="str">
            <v>Vineet Garg</v>
          </cell>
          <cell r="T281">
            <v>1.6E-2</v>
          </cell>
          <cell r="U281">
            <v>0</v>
          </cell>
          <cell r="V281" t="str">
            <v>-</v>
          </cell>
          <cell r="Z281" t="str">
            <v>-</v>
          </cell>
          <cell r="AA281" t="str">
            <v>-</v>
          </cell>
          <cell r="AB281" t="str">
            <v>-</v>
          </cell>
          <cell r="AC281" t="str">
            <v>-</v>
          </cell>
          <cell r="AD281" t="str">
            <v>-</v>
          </cell>
          <cell r="AE281" t="str">
            <v>-</v>
          </cell>
          <cell r="AF281" t="str">
            <v>-</v>
          </cell>
          <cell r="AG281" t="str">
            <v>-</v>
          </cell>
          <cell r="AH281" t="str">
            <v>--</v>
          </cell>
        </row>
        <row r="282">
          <cell r="A282">
            <v>9096523</v>
          </cell>
          <cell r="B282" t="str">
            <v>Ncdex E Markets Limited</v>
          </cell>
          <cell r="C282">
            <v>44757</v>
          </cell>
          <cell r="D282" t="str">
            <v>Mumbai</v>
          </cell>
          <cell r="E282" t="str">
            <v>BIA</v>
          </cell>
          <cell r="F282" t="str">
            <v>B2B</v>
          </cell>
          <cell r="G282" t="str">
            <v>Mumbai</v>
          </cell>
          <cell r="H282">
            <v>34166.666666666664</v>
          </cell>
          <cell r="I282">
            <v>0.34166666666666662</v>
          </cell>
          <cell r="J282">
            <v>208316</v>
          </cell>
          <cell r="K282" t="str">
            <v>Ncdex E Markets Limited</v>
          </cell>
          <cell r="L282">
            <v>35766.666666666664</v>
          </cell>
          <cell r="M282" t="str">
            <v>Investment</v>
          </cell>
          <cell r="N282" t="str">
            <v>BIA+</v>
          </cell>
          <cell r="O282" t="str">
            <v>MUM_ZONE1</v>
          </cell>
          <cell r="P282">
            <v>208316</v>
          </cell>
          <cell r="Q282" t="str">
            <v>Nilesh Madhuker Zodape</v>
          </cell>
          <cell r="R282" t="str">
            <v>IAM</v>
          </cell>
          <cell r="S282" t="str">
            <v>Vineet Garg</v>
          </cell>
          <cell r="T282">
            <v>0.34166666666666662</v>
          </cell>
          <cell r="U282">
            <v>0</v>
          </cell>
          <cell r="V282" t="str">
            <v>-</v>
          </cell>
          <cell r="Z282" t="str">
            <v>-</v>
          </cell>
          <cell r="AA282" t="str">
            <v>-</v>
          </cell>
          <cell r="AB282" t="str">
            <v>-</v>
          </cell>
          <cell r="AC282" t="str">
            <v>-</v>
          </cell>
          <cell r="AD282" t="str">
            <v>-</v>
          </cell>
          <cell r="AE282" t="str">
            <v>-</v>
          </cell>
          <cell r="AF282" t="str">
            <v>-</v>
          </cell>
          <cell r="AG282" t="str">
            <v>-</v>
          </cell>
          <cell r="AH282" t="str">
            <v>--</v>
          </cell>
        </row>
        <row r="283">
          <cell r="A283">
            <v>208545</v>
          </cell>
          <cell r="B283" t="str">
            <v>Anb Solution Private Limited</v>
          </cell>
          <cell r="C283">
            <v>43654</v>
          </cell>
          <cell r="D283" t="str">
            <v>Mumbai</v>
          </cell>
          <cell r="E283" t="str">
            <v>BBB</v>
          </cell>
          <cell r="F283" t="str">
            <v>B2C</v>
          </cell>
          <cell r="G283" t="str">
            <v>Mumbai</v>
          </cell>
          <cell r="H283">
            <v>3350</v>
          </cell>
          <cell r="I283">
            <v>3.3500000000000002E-2</v>
          </cell>
          <cell r="J283">
            <v>208545</v>
          </cell>
          <cell r="K283" t="str">
            <v>Anb Solution Private Limited</v>
          </cell>
          <cell r="L283">
            <v>31266.666666666668</v>
          </cell>
          <cell r="M283" t="str">
            <v>Investment</v>
          </cell>
          <cell r="N283" t="str">
            <v>BBB</v>
          </cell>
          <cell r="O283" t="str">
            <v>MUM_ZONE1</v>
          </cell>
          <cell r="P283">
            <v>208545</v>
          </cell>
          <cell r="Q283" t="str">
            <v>Nilesh Madhuker Zodape</v>
          </cell>
          <cell r="R283" t="str">
            <v>IAM</v>
          </cell>
          <cell r="S283" t="str">
            <v>Vineet Garg</v>
          </cell>
          <cell r="T283">
            <v>3.3500000000000002E-2</v>
          </cell>
          <cell r="U283">
            <v>0</v>
          </cell>
          <cell r="V283" t="str">
            <v>-</v>
          </cell>
          <cell r="Z283" t="str">
            <v>-</v>
          </cell>
          <cell r="AA283" t="str">
            <v>-</v>
          </cell>
          <cell r="AB283" t="str">
            <v>-</v>
          </cell>
          <cell r="AC283" t="str">
            <v>-</v>
          </cell>
          <cell r="AD283" t="str">
            <v>-</v>
          </cell>
          <cell r="AE283" t="str">
            <v>-</v>
          </cell>
          <cell r="AF283" t="str">
            <v>-</v>
          </cell>
          <cell r="AG283" t="str">
            <v>-</v>
          </cell>
          <cell r="AH283" t="str">
            <v>--</v>
          </cell>
        </row>
        <row r="284">
          <cell r="A284">
            <v>9132752</v>
          </cell>
          <cell r="B284" t="str">
            <v>Arcon techsolutions pvt Ltd</v>
          </cell>
          <cell r="C284">
            <v>45951</v>
          </cell>
          <cell r="D284" t="str">
            <v>Mumbai</v>
          </cell>
          <cell r="E284" t="str">
            <v>ILL</v>
          </cell>
          <cell r="F284" t="str">
            <v>B2B</v>
          </cell>
          <cell r="G284" t="str">
            <v>Mumbai</v>
          </cell>
          <cell r="H284">
            <v>27916.666666666668</v>
          </cell>
          <cell r="I284">
            <v>0.27916666666666667</v>
          </cell>
          <cell r="J284">
            <v>208545</v>
          </cell>
          <cell r="K284" t="str">
            <v>Anb Solution Private Limited</v>
          </cell>
          <cell r="L284">
            <v>31266.666666666668</v>
          </cell>
          <cell r="M284" t="str">
            <v>Investment</v>
          </cell>
          <cell r="N284" t="str">
            <v>BIA+</v>
          </cell>
          <cell r="O284" t="str">
            <v>MUM_ZONE1</v>
          </cell>
          <cell r="P284">
            <v>208545</v>
          </cell>
          <cell r="Q284" t="str">
            <v>Nilesh Madhuker Zodape</v>
          </cell>
          <cell r="R284" t="str">
            <v>IAM</v>
          </cell>
          <cell r="S284" t="str">
            <v>Vineet Garg</v>
          </cell>
          <cell r="T284">
            <v>0.27916666666666667</v>
          </cell>
          <cell r="U284">
            <v>0</v>
          </cell>
          <cell r="V284" t="str">
            <v>-</v>
          </cell>
          <cell r="Z284" t="str">
            <v>-</v>
          </cell>
          <cell r="AA284" t="str">
            <v>-</v>
          </cell>
          <cell r="AB284" t="str">
            <v>-</v>
          </cell>
          <cell r="AC284" t="str">
            <v>-</v>
          </cell>
          <cell r="AD284" t="str">
            <v>-</v>
          </cell>
          <cell r="AE284" t="str">
            <v>-</v>
          </cell>
          <cell r="AF284" t="str">
            <v>-</v>
          </cell>
          <cell r="AG284" t="str">
            <v>-</v>
          </cell>
          <cell r="AH284" t="str">
            <v>--</v>
          </cell>
        </row>
        <row r="285">
          <cell r="A285">
            <v>211088</v>
          </cell>
          <cell r="B285" t="str">
            <v>Amplus Power Solutions Private Limited</v>
          </cell>
          <cell r="C285">
            <v>43706</v>
          </cell>
          <cell r="D285" t="str">
            <v>Bangalore</v>
          </cell>
          <cell r="E285" t="str">
            <v>BBB</v>
          </cell>
          <cell r="F285" t="str">
            <v>B2C</v>
          </cell>
          <cell r="G285" t="str">
            <v>Bangalore</v>
          </cell>
          <cell r="H285">
            <v>7713</v>
          </cell>
          <cell r="I285">
            <v>7.7130000000000004E-2</v>
          </cell>
          <cell r="J285">
            <v>211088</v>
          </cell>
          <cell r="K285" t="str">
            <v>Amplus Power Solutions Private Limited</v>
          </cell>
          <cell r="L285">
            <v>32713</v>
          </cell>
          <cell r="M285" t="str">
            <v>Investment</v>
          </cell>
          <cell r="N285" t="str">
            <v>BBB</v>
          </cell>
          <cell r="O285" t="str">
            <v>BLR_ZONE1</v>
          </cell>
          <cell r="P285">
            <v>211088</v>
          </cell>
          <cell r="Q285" t="str">
            <v>Syed Sadique Hussain</v>
          </cell>
          <cell r="R285" t="str">
            <v>IAM</v>
          </cell>
          <cell r="S285" t="str">
            <v>Rajeev Misra</v>
          </cell>
          <cell r="T285">
            <v>7.7130000000000004E-2</v>
          </cell>
          <cell r="U285">
            <v>0</v>
          </cell>
          <cell r="V285" t="str">
            <v>-</v>
          </cell>
          <cell r="Z285" t="str">
            <v>-</v>
          </cell>
          <cell r="AA285" t="str">
            <v>-</v>
          </cell>
          <cell r="AB285" t="str">
            <v>-</v>
          </cell>
          <cell r="AC285" t="str">
            <v>-</v>
          </cell>
          <cell r="AD285" t="str">
            <v>-</v>
          </cell>
          <cell r="AE285" t="str">
            <v>-</v>
          </cell>
          <cell r="AF285" t="str">
            <v>-</v>
          </cell>
          <cell r="AG285" t="str">
            <v>-</v>
          </cell>
          <cell r="AH285" t="str">
            <v>--</v>
          </cell>
        </row>
        <row r="286">
          <cell r="A286">
            <v>9073100</v>
          </cell>
          <cell r="B286" t="str">
            <v>Gentari Global Business Services Private Limited</v>
          </cell>
          <cell r="C286">
            <v>45566</v>
          </cell>
          <cell r="D286" t="str">
            <v>Gurgaon</v>
          </cell>
          <cell r="E286" t="str">
            <v>MBIA</v>
          </cell>
          <cell r="F286" t="str">
            <v>B2B</v>
          </cell>
          <cell r="G286" t="str">
            <v>Gurgaon</v>
          </cell>
          <cell r="H286">
            <v>25000</v>
          </cell>
          <cell r="I286">
            <v>0.25</v>
          </cell>
          <cell r="J286">
            <v>211088</v>
          </cell>
          <cell r="K286" t="str">
            <v>Amplus Power Solutions Private Limited</v>
          </cell>
          <cell r="L286">
            <v>32713</v>
          </cell>
          <cell r="M286" t="str">
            <v>Investment</v>
          </cell>
          <cell r="N286" t="str">
            <v>MBIA</v>
          </cell>
          <cell r="O286" t="str">
            <v>GGN_ZONE1</v>
          </cell>
          <cell r="P286">
            <v>211088</v>
          </cell>
          <cell r="Q286" t="str">
            <v>Syed Sadique Hussain</v>
          </cell>
          <cell r="R286" t="str">
            <v>IAM</v>
          </cell>
          <cell r="S286" t="str">
            <v>Rajeev Misra</v>
          </cell>
          <cell r="T286">
            <v>0.29166666666666669</v>
          </cell>
          <cell r="U286">
            <v>0</v>
          </cell>
          <cell r="V286" t="str">
            <v>-</v>
          </cell>
          <cell r="Z286" t="str">
            <v>-</v>
          </cell>
          <cell r="AA286" t="str">
            <v>-</v>
          </cell>
          <cell r="AB286" t="str">
            <v>-</v>
          </cell>
          <cell r="AC286" t="str">
            <v>-</v>
          </cell>
          <cell r="AD286" t="str">
            <v>-</v>
          </cell>
          <cell r="AE286" t="str">
            <v>-</v>
          </cell>
          <cell r="AF286" t="str">
            <v>-</v>
          </cell>
          <cell r="AG286" t="str">
            <v>-</v>
          </cell>
          <cell r="AH286" t="str">
            <v>--</v>
          </cell>
        </row>
        <row r="287">
          <cell r="A287">
            <v>212554</v>
          </cell>
          <cell r="B287" t="str">
            <v>Indiqube Spaces Limited</v>
          </cell>
          <cell r="C287">
            <v>43794</v>
          </cell>
          <cell r="D287" t="str">
            <v>Noida</v>
          </cell>
          <cell r="E287" t="str">
            <v>BBB</v>
          </cell>
          <cell r="F287" t="str">
            <v>B2C</v>
          </cell>
          <cell r="G287" t="str">
            <v>NOIDA</v>
          </cell>
          <cell r="H287">
            <v>8999</v>
          </cell>
          <cell r="I287">
            <v>8.9990000000000001E-2</v>
          </cell>
          <cell r="J287">
            <v>212554</v>
          </cell>
          <cell r="K287" t="str">
            <v>Indiqube Spaces Limited</v>
          </cell>
          <cell r="L287">
            <v>98740</v>
          </cell>
          <cell r="M287" t="str">
            <v>Investment</v>
          </cell>
          <cell r="N287" t="str">
            <v>BBB</v>
          </cell>
          <cell r="O287" t="str">
            <v>NOD_ZONE1</v>
          </cell>
          <cell r="P287">
            <v>212554</v>
          </cell>
          <cell r="Q287" t="str">
            <v>Punganuru Shanmugam</v>
          </cell>
          <cell r="R287" t="str">
            <v>IAM</v>
          </cell>
          <cell r="S287" t="str">
            <v>Biswa Ranjan Behera</v>
          </cell>
          <cell r="T287">
            <v>8.9990000000000001E-2</v>
          </cell>
          <cell r="U287">
            <v>0</v>
          </cell>
          <cell r="V287" t="str">
            <v>-</v>
          </cell>
          <cell r="Z287">
            <v>46140.692175925898</v>
          </cell>
          <cell r="AA287" t="str">
            <v>SR26045541746</v>
          </cell>
          <cell r="AB287" t="str">
            <v>Active</v>
          </cell>
          <cell r="AC287" t="str">
            <v>-</v>
          </cell>
          <cell r="AD287" t="str">
            <v>-</v>
          </cell>
          <cell r="AE287" t="str">
            <v>-</v>
          </cell>
          <cell r="AF287" t="str">
            <v>-</v>
          </cell>
          <cell r="AG287" t="str">
            <v>-</v>
          </cell>
          <cell r="AH287" t="str">
            <v>-Active</v>
          </cell>
        </row>
        <row r="288">
          <cell r="A288">
            <v>222348</v>
          </cell>
          <cell r="B288" t="str">
            <v>INDIQUBE SPACES LIMITED</v>
          </cell>
          <cell r="C288">
            <v>44024</v>
          </cell>
          <cell r="D288" t="str">
            <v>Bangalore</v>
          </cell>
          <cell r="E288" t="str">
            <v>BBB</v>
          </cell>
          <cell r="F288" t="str">
            <v>B2C</v>
          </cell>
          <cell r="G288" t="str">
            <v>Bangalore</v>
          </cell>
          <cell r="H288">
            <v>4999</v>
          </cell>
          <cell r="I288">
            <v>4.999E-2</v>
          </cell>
          <cell r="J288">
            <v>212554</v>
          </cell>
          <cell r="K288" t="str">
            <v>Indiqube Spaces Limited</v>
          </cell>
          <cell r="L288">
            <v>98740</v>
          </cell>
          <cell r="M288" t="str">
            <v>Investment</v>
          </cell>
          <cell r="N288" t="str">
            <v>BBB</v>
          </cell>
          <cell r="O288" t="str">
            <v>BLR_ZONE1</v>
          </cell>
          <cell r="P288">
            <v>212554</v>
          </cell>
          <cell r="Q288" t="str">
            <v>Punganuru Shanmugam</v>
          </cell>
          <cell r="R288" t="str">
            <v>IAM</v>
          </cell>
          <cell r="S288" t="str">
            <v>Biswa Ranjan Behera</v>
          </cell>
          <cell r="T288">
            <v>4.999E-2</v>
          </cell>
          <cell r="U288">
            <v>0</v>
          </cell>
          <cell r="V288" t="str">
            <v>-</v>
          </cell>
          <cell r="Z288" t="str">
            <v>-</v>
          </cell>
          <cell r="AA288" t="str">
            <v>-</v>
          </cell>
          <cell r="AB288" t="str">
            <v>-</v>
          </cell>
          <cell r="AC288" t="str">
            <v>-</v>
          </cell>
          <cell r="AD288" t="str">
            <v>-</v>
          </cell>
          <cell r="AE288" t="str">
            <v>-</v>
          </cell>
          <cell r="AF288" t="str">
            <v>-</v>
          </cell>
          <cell r="AG288" t="str">
            <v>-</v>
          </cell>
          <cell r="AH288" t="str">
            <v>--</v>
          </cell>
        </row>
        <row r="289">
          <cell r="A289">
            <v>222354</v>
          </cell>
          <cell r="B289" t="str">
            <v>Indiqube Spaces Limited</v>
          </cell>
          <cell r="C289">
            <v>44022</v>
          </cell>
          <cell r="D289" t="str">
            <v>Bangalore</v>
          </cell>
          <cell r="E289" t="str">
            <v>OBB</v>
          </cell>
          <cell r="F289" t="str">
            <v>B2C</v>
          </cell>
          <cell r="G289" t="str">
            <v>Bangalore</v>
          </cell>
          <cell r="H289">
            <v>1899</v>
          </cell>
          <cell r="I289">
            <v>1.899E-2</v>
          </cell>
          <cell r="J289">
            <v>212554</v>
          </cell>
          <cell r="K289" t="str">
            <v>Indiqube Spaces Limited</v>
          </cell>
          <cell r="L289">
            <v>98740</v>
          </cell>
          <cell r="M289" t="str">
            <v>Investment</v>
          </cell>
          <cell r="N289" t="str">
            <v>OBB</v>
          </cell>
          <cell r="O289" t="str">
            <v>BLR_ZONE1</v>
          </cell>
          <cell r="P289">
            <v>212554</v>
          </cell>
          <cell r="Q289" t="str">
            <v>Punganuru Shanmugam</v>
          </cell>
          <cell r="R289" t="str">
            <v>IAM</v>
          </cell>
          <cell r="S289" t="str">
            <v>Biswa Ranjan Behera</v>
          </cell>
          <cell r="T289">
            <v>1.899E-2</v>
          </cell>
          <cell r="U289">
            <v>0</v>
          </cell>
          <cell r="V289" t="str">
            <v>-</v>
          </cell>
          <cell r="Z289" t="str">
            <v>-</v>
          </cell>
          <cell r="AA289" t="str">
            <v>-</v>
          </cell>
          <cell r="AB289" t="str">
            <v>-</v>
          </cell>
          <cell r="AC289" t="str">
            <v>-</v>
          </cell>
          <cell r="AD289" t="str">
            <v>-</v>
          </cell>
          <cell r="AE289" t="str">
            <v>-</v>
          </cell>
          <cell r="AF289" t="str">
            <v>-</v>
          </cell>
          <cell r="AG289" t="str">
            <v>-</v>
          </cell>
          <cell r="AH289" t="str">
            <v>--</v>
          </cell>
        </row>
        <row r="290">
          <cell r="A290">
            <v>229298</v>
          </cell>
          <cell r="B290" t="str">
            <v>Indiqube Spaces Limited</v>
          </cell>
          <cell r="C290">
            <v>44265</v>
          </cell>
          <cell r="D290" t="str">
            <v>Bangalore</v>
          </cell>
          <cell r="E290" t="str">
            <v>BBB</v>
          </cell>
          <cell r="F290" t="str">
            <v>B2C</v>
          </cell>
          <cell r="G290" t="str">
            <v>Bangalore</v>
          </cell>
          <cell r="H290">
            <v>4999</v>
          </cell>
          <cell r="I290">
            <v>4.999E-2</v>
          </cell>
          <cell r="J290">
            <v>212554</v>
          </cell>
          <cell r="K290" t="str">
            <v>Indiqube Spaces Limited</v>
          </cell>
          <cell r="L290">
            <v>98740</v>
          </cell>
          <cell r="M290" t="str">
            <v>Investment</v>
          </cell>
          <cell r="N290" t="str">
            <v>BBB</v>
          </cell>
          <cell r="O290" t="str">
            <v>BLR_ZONE2</v>
          </cell>
          <cell r="P290">
            <v>212554</v>
          </cell>
          <cell r="Q290" t="str">
            <v>Punganuru Shanmugam</v>
          </cell>
          <cell r="R290" t="str">
            <v>IAM</v>
          </cell>
          <cell r="S290" t="str">
            <v>Biswa Ranjan Behera</v>
          </cell>
          <cell r="T290">
            <v>4.999E-2</v>
          </cell>
          <cell r="U290">
            <v>0</v>
          </cell>
          <cell r="V290" t="str">
            <v>-</v>
          </cell>
          <cell r="Z290" t="str">
            <v>-</v>
          </cell>
          <cell r="AA290" t="str">
            <v>-</v>
          </cell>
          <cell r="AB290" t="str">
            <v>-</v>
          </cell>
          <cell r="AC290" t="str">
            <v>-</v>
          </cell>
          <cell r="AD290" t="str">
            <v>-</v>
          </cell>
          <cell r="AE290" t="str">
            <v>-</v>
          </cell>
          <cell r="AF290" t="str">
            <v>-</v>
          </cell>
          <cell r="AG290" t="str">
            <v>-</v>
          </cell>
          <cell r="AH290" t="str">
            <v>--</v>
          </cell>
        </row>
        <row r="291">
          <cell r="A291">
            <v>229299</v>
          </cell>
          <cell r="B291" t="str">
            <v>Indiqube Spaces Limited</v>
          </cell>
          <cell r="C291">
            <v>44261</v>
          </cell>
          <cell r="D291" t="str">
            <v>Bangalore</v>
          </cell>
          <cell r="E291" t="str">
            <v>BBB</v>
          </cell>
          <cell r="F291" t="str">
            <v>B2C</v>
          </cell>
          <cell r="G291" t="str">
            <v>Bangalore</v>
          </cell>
          <cell r="H291">
            <v>4999</v>
          </cell>
          <cell r="I291">
            <v>4.999E-2</v>
          </cell>
          <cell r="J291">
            <v>212554</v>
          </cell>
          <cell r="K291" t="str">
            <v>Indiqube Spaces Limited</v>
          </cell>
          <cell r="L291">
            <v>98740</v>
          </cell>
          <cell r="M291" t="str">
            <v>Investment</v>
          </cell>
          <cell r="N291" t="str">
            <v>BBB</v>
          </cell>
          <cell r="O291" t="str">
            <v>BLR_ZONE1</v>
          </cell>
          <cell r="P291">
            <v>212554</v>
          </cell>
          <cell r="Q291" t="str">
            <v>Punganuru Shanmugam</v>
          </cell>
          <cell r="R291" t="str">
            <v>IAM</v>
          </cell>
          <cell r="S291" t="str">
            <v>Biswa Ranjan Behera</v>
          </cell>
          <cell r="T291">
            <v>4.999E-2</v>
          </cell>
          <cell r="U291">
            <v>0</v>
          </cell>
          <cell r="V291" t="str">
            <v>-</v>
          </cell>
          <cell r="Z291" t="str">
            <v>-</v>
          </cell>
          <cell r="AA291" t="str">
            <v>-</v>
          </cell>
          <cell r="AB291" t="str">
            <v>-</v>
          </cell>
          <cell r="AC291" t="str">
            <v>-</v>
          </cell>
          <cell r="AD291" t="str">
            <v>-</v>
          </cell>
          <cell r="AE291" t="str">
            <v>-</v>
          </cell>
          <cell r="AF291" t="str">
            <v>-</v>
          </cell>
          <cell r="AG291" t="str">
            <v>-</v>
          </cell>
          <cell r="AH291" t="str">
            <v>--</v>
          </cell>
        </row>
        <row r="292">
          <cell r="A292">
            <v>229429</v>
          </cell>
          <cell r="B292" t="str">
            <v>Indiqube Spaces Limited</v>
          </cell>
          <cell r="C292">
            <v>44270</v>
          </cell>
          <cell r="D292" t="str">
            <v>Bangalore</v>
          </cell>
          <cell r="E292" t="str">
            <v>BBB</v>
          </cell>
          <cell r="F292" t="str">
            <v>B2C</v>
          </cell>
          <cell r="G292" t="str">
            <v>Bangalore</v>
          </cell>
          <cell r="H292">
            <v>4999</v>
          </cell>
          <cell r="I292">
            <v>4.999E-2</v>
          </cell>
          <cell r="J292">
            <v>212554</v>
          </cell>
          <cell r="K292" t="str">
            <v>Indiqube Spaces Limited</v>
          </cell>
          <cell r="L292">
            <v>98740</v>
          </cell>
          <cell r="M292" t="str">
            <v>Investment</v>
          </cell>
          <cell r="N292" t="str">
            <v>BBB</v>
          </cell>
          <cell r="O292" t="str">
            <v>BLR_ZONE1</v>
          </cell>
          <cell r="P292">
            <v>212554</v>
          </cell>
          <cell r="Q292" t="str">
            <v>Punganuru Shanmugam</v>
          </cell>
          <cell r="R292" t="str">
            <v>IAM</v>
          </cell>
          <cell r="S292" t="str">
            <v>Biswa Ranjan Behera</v>
          </cell>
          <cell r="T292">
            <v>4.999E-2</v>
          </cell>
          <cell r="U292">
            <v>0</v>
          </cell>
          <cell r="V292" t="str">
            <v>-</v>
          </cell>
          <cell r="Z292" t="str">
            <v>-</v>
          </cell>
          <cell r="AA292" t="str">
            <v>-</v>
          </cell>
          <cell r="AB292" t="str">
            <v>-</v>
          </cell>
          <cell r="AC292" t="str">
            <v>-</v>
          </cell>
          <cell r="AD292" t="str">
            <v>-</v>
          </cell>
          <cell r="AE292" t="str">
            <v>-</v>
          </cell>
          <cell r="AF292" t="str">
            <v>-</v>
          </cell>
          <cell r="AG292" t="str">
            <v>-</v>
          </cell>
          <cell r="AH292" t="str">
            <v>--</v>
          </cell>
        </row>
        <row r="293">
          <cell r="A293">
            <v>2320081</v>
          </cell>
          <cell r="B293" t="str">
            <v>Indiqube Spaces Limited</v>
          </cell>
          <cell r="C293">
            <v>44558</v>
          </cell>
          <cell r="D293" t="str">
            <v>Gurgaon</v>
          </cell>
          <cell r="E293" t="str">
            <v>BBB</v>
          </cell>
          <cell r="F293" t="str">
            <v>B2C</v>
          </cell>
          <cell r="G293" t="str">
            <v>Gurgaon</v>
          </cell>
          <cell r="H293">
            <v>8999</v>
          </cell>
          <cell r="I293">
            <v>8.9990000000000001E-2</v>
          </cell>
          <cell r="J293">
            <v>212554</v>
          </cell>
          <cell r="K293" t="str">
            <v>Indiqube Spaces Limited</v>
          </cell>
          <cell r="L293">
            <v>98740</v>
          </cell>
          <cell r="M293" t="str">
            <v>Investment</v>
          </cell>
          <cell r="N293" t="str">
            <v>BBB</v>
          </cell>
          <cell r="O293" t="str">
            <v>GGN_ZONE1</v>
          </cell>
          <cell r="P293">
            <v>212554</v>
          </cell>
          <cell r="Q293" t="str">
            <v>Punganuru Shanmugam</v>
          </cell>
          <cell r="R293" t="str">
            <v>IAM</v>
          </cell>
          <cell r="S293" t="str">
            <v>Biswa Ranjan Behera</v>
          </cell>
          <cell r="T293">
            <v>8.9990000000000001E-2</v>
          </cell>
          <cell r="U293">
            <v>0</v>
          </cell>
          <cell r="V293" t="str">
            <v>-</v>
          </cell>
          <cell r="Z293" t="str">
            <v>-</v>
          </cell>
          <cell r="AA293" t="str">
            <v>-</v>
          </cell>
          <cell r="AB293" t="str">
            <v>-</v>
          </cell>
          <cell r="AC293" t="str">
            <v>-</v>
          </cell>
          <cell r="AD293" t="str">
            <v>-</v>
          </cell>
          <cell r="AE293" t="str">
            <v>-</v>
          </cell>
          <cell r="AF293" t="str">
            <v>-</v>
          </cell>
          <cell r="AG293" t="str">
            <v>-</v>
          </cell>
          <cell r="AH293" t="str">
            <v>--</v>
          </cell>
        </row>
        <row r="294">
          <cell r="A294">
            <v>2337395</v>
          </cell>
          <cell r="B294" t="str">
            <v>Indiqube Spaces Limited</v>
          </cell>
          <cell r="C294">
            <v>44979</v>
          </cell>
          <cell r="D294" t="str">
            <v>Bangalore</v>
          </cell>
          <cell r="E294" t="str">
            <v>BBB</v>
          </cell>
          <cell r="F294" t="str">
            <v>B2C</v>
          </cell>
          <cell r="G294" t="str">
            <v>Bangalore</v>
          </cell>
          <cell r="H294">
            <v>4999</v>
          </cell>
          <cell r="I294">
            <v>4.999E-2</v>
          </cell>
          <cell r="J294">
            <v>212554</v>
          </cell>
          <cell r="K294" t="str">
            <v>Indiqube Spaces Limited</v>
          </cell>
          <cell r="L294">
            <v>98740</v>
          </cell>
          <cell r="M294" t="str">
            <v>Investment</v>
          </cell>
          <cell r="N294" t="str">
            <v>BBB</v>
          </cell>
          <cell r="O294" t="str">
            <v>BLR_ZONE1</v>
          </cell>
          <cell r="P294">
            <v>212554</v>
          </cell>
          <cell r="Q294" t="str">
            <v>Punganuru Shanmugam</v>
          </cell>
          <cell r="R294" t="str">
            <v>IAM</v>
          </cell>
          <cell r="S294" t="str">
            <v>Biswa Ranjan Behera</v>
          </cell>
          <cell r="T294">
            <v>4.999E-2</v>
          </cell>
          <cell r="U294">
            <v>0</v>
          </cell>
          <cell r="V294" t="str">
            <v>-</v>
          </cell>
          <cell r="Z294" t="str">
            <v>-</v>
          </cell>
          <cell r="AA294" t="str">
            <v>-</v>
          </cell>
          <cell r="AB294" t="str">
            <v>-</v>
          </cell>
          <cell r="AC294" t="str">
            <v>-</v>
          </cell>
          <cell r="AD294" t="str">
            <v>-</v>
          </cell>
          <cell r="AE294" t="str">
            <v>-</v>
          </cell>
          <cell r="AF294" t="str">
            <v>-</v>
          </cell>
          <cell r="AG294" t="str">
            <v>-</v>
          </cell>
          <cell r="AH294" t="str">
            <v>--</v>
          </cell>
        </row>
        <row r="295">
          <cell r="A295">
            <v>2337396</v>
          </cell>
          <cell r="B295" t="str">
            <v>Indiqube Spaces Limited</v>
          </cell>
          <cell r="C295">
            <v>44970</v>
          </cell>
          <cell r="D295" t="str">
            <v>Bangalore</v>
          </cell>
          <cell r="E295" t="str">
            <v>BBB</v>
          </cell>
          <cell r="F295" t="str">
            <v>B2C</v>
          </cell>
          <cell r="G295" t="str">
            <v>Bangalore</v>
          </cell>
          <cell r="H295">
            <v>4999</v>
          </cell>
          <cell r="I295">
            <v>4.999E-2</v>
          </cell>
          <cell r="J295">
            <v>212554</v>
          </cell>
          <cell r="K295" t="str">
            <v>Indiqube Spaces Limited</v>
          </cell>
          <cell r="L295">
            <v>98740</v>
          </cell>
          <cell r="M295" t="str">
            <v>Investment</v>
          </cell>
          <cell r="N295" t="str">
            <v>BBB</v>
          </cell>
          <cell r="O295" t="str">
            <v>BLR_ZONE2</v>
          </cell>
          <cell r="P295">
            <v>212554</v>
          </cell>
          <cell r="Q295" t="str">
            <v>Punganuru Shanmugam</v>
          </cell>
          <cell r="R295" t="str">
            <v>IAM</v>
          </cell>
          <cell r="S295" t="str">
            <v>Biswa Ranjan Behera</v>
          </cell>
          <cell r="T295">
            <v>4.999E-2</v>
          </cell>
          <cell r="U295">
            <v>0</v>
          </cell>
          <cell r="V295" t="str">
            <v>-</v>
          </cell>
          <cell r="Z295" t="str">
            <v>-</v>
          </cell>
          <cell r="AA295" t="str">
            <v>-</v>
          </cell>
          <cell r="AB295" t="str">
            <v>-</v>
          </cell>
          <cell r="AC295" t="str">
            <v>-</v>
          </cell>
          <cell r="AD295" t="str">
            <v>-</v>
          </cell>
          <cell r="AE295" t="str">
            <v>-</v>
          </cell>
          <cell r="AF295" t="str">
            <v>-</v>
          </cell>
          <cell r="AG295" t="str">
            <v>-</v>
          </cell>
          <cell r="AH295" t="str">
            <v>--</v>
          </cell>
        </row>
        <row r="296">
          <cell r="A296">
            <v>2338686</v>
          </cell>
          <cell r="B296" t="str">
            <v>Indiqube Spaces Limited</v>
          </cell>
          <cell r="C296">
            <v>45018</v>
          </cell>
          <cell r="D296" t="str">
            <v>Bangalore</v>
          </cell>
          <cell r="E296" t="str">
            <v>BBB</v>
          </cell>
          <cell r="F296" t="str">
            <v>B2C</v>
          </cell>
          <cell r="G296" t="str">
            <v>Bangalore</v>
          </cell>
          <cell r="H296">
            <v>8999</v>
          </cell>
          <cell r="I296">
            <v>8.9990000000000001E-2</v>
          </cell>
          <cell r="J296">
            <v>212554</v>
          </cell>
          <cell r="K296" t="str">
            <v>Indiqube Spaces Limited</v>
          </cell>
          <cell r="L296">
            <v>98740</v>
          </cell>
          <cell r="M296" t="str">
            <v>Investment</v>
          </cell>
          <cell r="N296" t="str">
            <v>BBB</v>
          </cell>
          <cell r="O296" t="str">
            <v>BLR_ZONE2</v>
          </cell>
          <cell r="P296">
            <v>212554</v>
          </cell>
          <cell r="Q296" t="str">
            <v>Punganuru Shanmugam</v>
          </cell>
          <cell r="R296" t="str">
            <v>IAM</v>
          </cell>
          <cell r="S296" t="str">
            <v>Biswa Ranjan Behera</v>
          </cell>
          <cell r="T296">
            <v>8.9990000000000001E-2</v>
          </cell>
          <cell r="U296">
            <v>0</v>
          </cell>
          <cell r="V296" t="str">
            <v>-</v>
          </cell>
          <cell r="Z296" t="str">
            <v>-</v>
          </cell>
          <cell r="AA296" t="str">
            <v>-</v>
          </cell>
          <cell r="AB296" t="str">
            <v>-</v>
          </cell>
          <cell r="AC296" t="str">
            <v>-</v>
          </cell>
          <cell r="AD296" t="str">
            <v>-</v>
          </cell>
          <cell r="AE296" t="str">
            <v>-</v>
          </cell>
          <cell r="AF296" t="str">
            <v>-</v>
          </cell>
          <cell r="AG296" t="str">
            <v>-</v>
          </cell>
          <cell r="AH296" t="str">
            <v>--</v>
          </cell>
        </row>
        <row r="297">
          <cell r="A297">
            <v>2339925</v>
          </cell>
          <cell r="B297" t="str">
            <v>Indiqube Spaces Limited</v>
          </cell>
          <cell r="C297">
            <v>45067</v>
          </cell>
          <cell r="D297" t="str">
            <v>Bangalore</v>
          </cell>
          <cell r="E297" t="str">
            <v>BBB</v>
          </cell>
          <cell r="F297" t="str">
            <v>B2C</v>
          </cell>
          <cell r="G297" t="str">
            <v>Bangalore</v>
          </cell>
          <cell r="H297">
            <v>6999</v>
          </cell>
          <cell r="I297">
            <v>6.9989999999999997E-2</v>
          </cell>
          <cell r="J297">
            <v>212554</v>
          </cell>
          <cell r="K297" t="str">
            <v>Indiqube Spaces Limited</v>
          </cell>
          <cell r="L297">
            <v>98740</v>
          </cell>
          <cell r="M297" t="str">
            <v>Investment</v>
          </cell>
          <cell r="N297" t="str">
            <v>BBB</v>
          </cell>
          <cell r="O297" t="str">
            <v>BLR_ZONE2</v>
          </cell>
          <cell r="P297">
            <v>212554</v>
          </cell>
          <cell r="Q297" t="str">
            <v>Punganuru Shanmugam</v>
          </cell>
          <cell r="R297" t="str">
            <v>IAM</v>
          </cell>
          <cell r="S297" t="str">
            <v>Biswa Ranjan Behera</v>
          </cell>
          <cell r="T297">
            <v>6.9989999999999997E-2</v>
          </cell>
          <cell r="U297">
            <v>0</v>
          </cell>
          <cell r="V297" t="str">
            <v>-</v>
          </cell>
          <cell r="Z297" t="str">
            <v>-</v>
          </cell>
          <cell r="AA297" t="str">
            <v>-</v>
          </cell>
          <cell r="AB297" t="str">
            <v>-</v>
          </cell>
          <cell r="AC297" t="str">
            <v>-</v>
          </cell>
          <cell r="AD297" t="str">
            <v>-</v>
          </cell>
          <cell r="AE297" t="str">
            <v>-</v>
          </cell>
          <cell r="AF297" t="str">
            <v>-</v>
          </cell>
          <cell r="AG297" t="str">
            <v>-</v>
          </cell>
          <cell r="AH297" t="str">
            <v>--</v>
          </cell>
        </row>
        <row r="298">
          <cell r="A298">
            <v>2340118</v>
          </cell>
          <cell r="B298" t="str">
            <v>Innoprop Spaces Private Limited</v>
          </cell>
          <cell r="C298">
            <v>45079</v>
          </cell>
          <cell r="D298" t="str">
            <v>Bangalore</v>
          </cell>
          <cell r="E298" t="str">
            <v>BBB</v>
          </cell>
          <cell r="F298" t="str">
            <v>B2C</v>
          </cell>
          <cell r="G298" t="str">
            <v>Bangalore</v>
          </cell>
          <cell r="H298">
            <v>4999</v>
          </cell>
          <cell r="I298">
            <v>4.999E-2</v>
          </cell>
          <cell r="J298">
            <v>212554</v>
          </cell>
          <cell r="K298" t="str">
            <v>Indiqube Spaces Limited</v>
          </cell>
          <cell r="L298">
            <v>98740</v>
          </cell>
          <cell r="M298" t="str">
            <v>Investment</v>
          </cell>
          <cell r="N298" t="str">
            <v>BBB</v>
          </cell>
          <cell r="O298" t="str">
            <v>BLR_ZONE1</v>
          </cell>
          <cell r="P298">
            <v>212554</v>
          </cell>
          <cell r="Q298" t="str">
            <v>Punganuru Shanmugam</v>
          </cell>
          <cell r="R298" t="str">
            <v>IAM</v>
          </cell>
          <cell r="S298" t="str">
            <v>Biswa Ranjan Behera</v>
          </cell>
          <cell r="T298">
            <v>4.999E-2</v>
          </cell>
          <cell r="U298">
            <v>0</v>
          </cell>
          <cell r="V298" t="str">
            <v>-</v>
          </cell>
          <cell r="Z298" t="str">
            <v>-</v>
          </cell>
          <cell r="AA298" t="str">
            <v>-</v>
          </cell>
          <cell r="AB298" t="str">
            <v>-</v>
          </cell>
          <cell r="AC298" t="str">
            <v>-</v>
          </cell>
          <cell r="AD298" t="str">
            <v>-</v>
          </cell>
          <cell r="AE298" t="str">
            <v>-</v>
          </cell>
          <cell r="AF298" t="str">
            <v>-</v>
          </cell>
          <cell r="AG298" t="str">
            <v>-</v>
          </cell>
          <cell r="AH298" t="str">
            <v>--</v>
          </cell>
        </row>
        <row r="299">
          <cell r="A299">
            <v>2340119</v>
          </cell>
          <cell r="B299" t="str">
            <v>Indiqube Spaces Limited</v>
          </cell>
          <cell r="C299">
            <v>45092</v>
          </cell>
          <cell r="D299" t="str">
            <v>Bangalore</v>
          </cell>
          <cell r="E299" t="str">
            <v>BBB</v>
          </cell>
          <cell r="F299" t="str">
            <v>B2C</v>
          </cell>
          <cell r="G299" t="str">
            <v>Bangalore</v>
          </cell>
          <cell r="H299">
            <v>4999</v>
          </cell>
          <cell r="I299">
            <v>4.999E-2</v>
          </cell>
          <cell r="J299">
            <v>212554</v>
          </cell>
          <cell r="K299" t="str">
            <v>Indiqube Spaces Limited</v>
          </cell>
          <cell r="L299">
            <v>98740</v>
          </cell>
          <cell r="M299" t="str">
            <v>Investment</v>
          </cell>
          <cell r="N299" t="str">
            <v>BBB</v>
          </cell>
          <cell r="O299" t="str">
            <v>BLR_ZONE1</v>
          </cell>
          <cell r="P299">
            <v>212554</v>
          </cell>
          <cell r="Q299" t="str">
            <v>Punganuru Shanmugam</v>
          </cell>
          <cell r="R299" t="str">
            <v>IAM</v>
          </cell>
          <cell r="S299" t="str">
            <v>Biswa Ranjan Behera</v>
          </cell>
          <cell r="T299">
            <v>4.999E-2</v>
          </cell>
          <cell r="U299">
            <v>0</v>
          </cell>
          <cell r="V299" t="str">
            <v>-</v>
          </cell>
          <cell r="Z299" t="str">
            <v>-</v>
          </cell>
          <cell r="AA299" t="str">
            <v>-</v>
          </cell>
          <cell r="AB299" t="str">
            <v>-</v>
          </cell>
          <cell r="AC299" t="str">
            <v>-</v>
          </cell>
          <cell r="AD299" t="str">
            <v>-</v>
          </cell>
          <cell r="AE299" t="str">
            <v>-</v>
          </cell>
          <cell r="AF299" t="str">
            <v>-</v>
          </cell>
          <cell r="AG299" t="str">
            <v>-</v>
          </cell>
          <cell r="AH299" t="str">
            <v>--</v>
          </cell>
        </row>
        <row r="300">
          <cell r="A300">
            <v>2342981</v>
          </cell>
          <cell r="B300" t="str">
            <v>Indiqube Spaces Limited</v>
          </cell>
          <cell r="C300">
            <v>45240</v>
          </cell>
          <cell r="D300" t="str">
            <v>Bangalore</v>
          </cell>
          <cell r="E300" t="str">
            <v>BBB</v>
          </cell>
          <cell r="F300" t="str">
            <v>B2C</v>
          </cell>
          <cell r="G300" t="str">
            <v>Bangalore</v>
          </cell>
          <cell r="H300">
            <v>4999</v>
          </cell>
          <cell r="I300">
            <v>4.999E-2</v>
          </cell>
          <cell r="J300">
            <v>212554</v>
          </cell>
          <cell r="K300" t="str">
            <v>Indiqube Spaces Limited</v>
          </cell>
          <cell r="L300">
            <v>98740</v>
          </cell>
          <cell r="M300" t="str">
            <v>Investment</v>
          </cell>
          <cell r="N300" t="str">
            <v>BBB</v>
          </cell>
          <cell r="O300" t="str">
            <v>BLR_ZONE2</v>
          </cell>
          <cell r="P300">
            <v>212554</v>
          </cell>
          <cell r="Q300" t="str">
            <v>Punganuru Shanmugam</v>
          </cell>
          <cell r="R300" t="str">
            <v>IAM</v>
          </cell>
          <cell r="S300" t="str">
            <v>Biswa Ranjan Behera</v>
          </cell>
          <cell r="T300">
            <v>4.999E-2</v>
          </cell>
          <cell r="U300">
            <v>0</v>
          </cell>
          <cell r="V300" t="str">
            <v>-</v>
          </cell>
          <cell r="Z300" t="str">
            <v>-</v>
          </cell>
          <cell r="AA300" t="str">
            <v>-</v>
          </cell>
          <cell r="AB300" t="str">
            <v>-</v>
          </cell>
          <cell r="AC300" t="str">
            <v>-</v>
          </cell>
          <cell r="AD300" t="str">
            <v>-</v>
          </cell>
          <cell r="AE300" t="str">
            <v>-</v>
          </cell>
          <cell r="AF300" t="str">
            <v>-</v>
          </cell>
          <cell r="AG300" t="str">
            <v>-</v>
          </cell>
          <cell r="AH300" t="str">
            <v>--</v>
          </cell>
        </row>
        <row r="301">
          <cell r="A301">
            <v>2344665</v>
          </cell>
          <cell r="B301" t="str">
            <v>Indiqube Spaces Limited</v>
          </cell>
          <cell r="C301">
            <v>45374</v>
          </cell>
          <cell r="D301" t="str">
            <v>Gurgaon</v>
          </cell>
          <cell r="E301" t="str">
            <v>BBB</v>
          </cell>
          <cell r="F301" t="str">
            <v>B2C</v>
          </cell>
          <cell r="G301" t="str">
            <v>Gurgaon</v>
          </cell>
          <cell r="H301">
            <v>4999</v>
          </cell>
          <cell r="I301">
            <v>4.999E-2</v>
          </cell>
          <cell r="J301">
            <v>212554</v>
          </cell>
          <cell r="K301" t="str">
            <v>Indiqube Spaces Limited</v>
          </cell>
          <cell r="L301">
            <v>98740</v>
          </cell>
          <cell r="M301" t="str">
            <v>Investment</v>
          </cell>
          <cell r="N301" t="str">
            <v>BBB</v>
          </cell>
          <cell r="O301" t="str">
            <v>GGN_ZONE1</v>
          </cell>
          <cell r="P301">
            <v>212554</v>
          </cell>
          <cell r="Q301" t="str">
            <v>Punganuru Shanmugam</v>
          </cell>
          <cell r="R301" t="str">
            <v>IAM</v>
          </cell>
          <cell r="S301" t="str">
            <v>Biswa Ranjan Behera</v>
          </cell>
          <cell r="T301">
            <v>4.999E-2</v>
          </cell>
          <cell r="U301">
            <v>0</v>
          </cell>
          <cell r="V301" t="str">
            <v>-</v>
          </cell>
          <cell r="Z301" t="str">
            <v>-</v>
          </cell>
          <cell r="AA301" t="str">
            <v>-</v>
          </cell>
          <cell r="AB301" t="str">
            <v>-</v>
          </cell>
          <cell r="AC301" t="str">
            <v>-</v>
          </cell>
          <cell r="AD301" t="str">
            <v>-</v>
          </cell>
          <cell r="AE301" t="str">
            <v>-</v>
          </cell>
          <cell r="AF301" t="str">
            <v>-</v>
          </cell>
          <cell r="AG301" t="str">
            <v>-</v>
          </cell>
          <cell r="AH301" t="str">
            <v>--</v>
          </cell>
        </row>
        <row r="302">
          <cell r="A302">
            <v>2347226</v>
          </cell>
          <cell r="B302" t="str">
            <v>Indiqube Spaces Limited</v>
          </cell>
          <cell r="C302">
            <v>45563</v>
          </cell>
          <cell r="D302" t="str">
            <v>Gurgaon</v>
          </cell>
          <cell r="E302" t="str">
            <v>BBB</v>
          </cell>
          <cell r="F302" t="str">
            <v>B2C</v>
          </cell>
          <cell r="G302" t="str">
            <v>Gurgaon</v>
          </cell>
          <cell r="H302">
            <v>4285</v>
          </cell>
          <cell r="I302">
            <v>4.2849999999999999E-2</v>
          </cell>
          <cell r="J302">
            <v>212554</v>
          </cell>
          <cell r="K302" t="str">
            <v>Indiqube Spaces Limited</v>
          </cell>
          <cell r="L302">
            <v>98740</v>
          </cell>
          <cell r="M302" t="str">
            <v>Investment</v>
          </cell>
          <cell r="N302" t="str">
            <v>BBB</v>
          </cell>
          <cell r="O302" t="str">
            <v>GGN_ZONE1</v>
          </cell>
          <cell r="P302">
            <v>212554</v>
          </cell>
          <cell r="Q302" t="str">
            <v>Punganuru Shanmugam</v>
          </cell>
          <cell r="R302" t="str">
            <v>IAM</v>
          </cell>
          <cell r="S302" t="str">
            <v>Biswa Ranjan Behera</v>
          </cell>
          <cell r="T302">
            <v>4.2849999999999999E-2</v>
          </cell>
          <cell r="U302">
            <v>0</v>
          </cell>
          <cell r="V302" t="str">
            <v>-</v>
          </cell>
          <cell r="Z302" t="str">
            <v>-</v>
          </cell>
          <cell r="AA302" t="str">
            <v>-</v>
          </cell>
          <cell r="AB302" t="str">
            <v>-</v>
          </cell>
          <cell r="AC302" t="str">
            <v>-</v>
          </cell>
          <cell r="AD302" t="str">
            <v>-</v>
          </cell>
          <cell r="AE302" t="str">
            <v>-</v>
          </cell>
          <cell r="AF302" t="str">
            <v>-</v>
          </cell>
          <cell r="AG302" t="str">
            <v>-</v>
          </cell>
          <cell r="AH302" t="str">
            <v>--</v>
          </cell>
        </row>
        <row r="303">
          <cell r="A303">
            <v>2347652</v>
          </cell>
          <cell r="B303" t="str">
            <v>Indiqube Spaces Limited</v>
          </cell>
          <cell r="C303">
            <v>45650</v>
          </cell>
          <cell r="D303" t="str">
            <v>Bangalore</v>
          </cell>
          <cell r="E303" t="str">
            <v>BBB</v>
          </cell>
          <cell r="F303" t="str">
            <v>B2C</v>
          </cell>
          <cell r="G303" t="str">
            <v>Bangalore</v>
          </cell>
          <cell r="H303">
            <v>4285</v>
          </cell>
          <cell r="I303">
            <v>4.2849999999999999E-2</v>
          </cell>
          <cell r="J303">
            <v>212554</v>
          </cell>
          <cell r="K303" t="str">
            <v>Indiqube Spaces Limited</v>
          </cell>
          <cell r="L303">
            <v>98740</v>
          </cell>
          <cell r="M303" t="str">
            <v>Investment</v>
          </cell>
          <cell r="N303" t="str">
            <v>BBB</v>
          </cell>
          <cell r="O303" t="str">
            <v>BLR_ZONE1</v>
          </cell>
          <cell r="P303">
            <v>212554</v>
          </cell>
          <cell r="Q303" t="str">
            <v>Punganuru Shanmugam</v>
          </cell>
          <cell r="R303" t="str">
            <v>IAM</v>
          </cell>
          <cell r="S303" t="str">
            <v>Biswa Ranjan Behera</v>
          </cell>
          <cell r="T303">
            <v>4.2849999999999999E-2</v>
          </cell>
          <cell r="U303">
            <v>0</v>
          </cell>
          <cell r="V303" t="str">
            <v>-</v>
          </cell>
          <cell r="Z303" t="str">
            <v>-</v>
          </cell>
          <cell r="AA303" t="str">
            <v>-</v>
          </cell>
          <cell r="AB303" t="str">
            <v>-</v>
          </cell>
          <cell r="AC303" t="str">
            <v>-</v>
          </cell>
          <cell r="AD303" t="str">
            <v>-</v>
          </cell>
          <cell r="AE303" t="str">
            <v>-</v>
          </cell>
          <cell r="AF303" t="str">
            <v>-</v>
          </cell>
          <cell r="AG303" t="str">
            <v>-</v>
          </cell>
          <cell r="AH303" t="str">
            <v>--</v>
          </cell>
        </row>
        <row r="304">
          <cell r="A304">
            <v>2347727</v>
          </cell>
          <cell r="B304" t="str">
            <v>Indiqube Spaces Limited</v>
          </cell>
          <cell r="C304">
            <v>45682</v>
          </cell>
          <cell r="D304" t="str">
            <v>Bangalore</v>
          </cell>
          <cell r="E304" t="str">
            <v>BBB</v>
          </cell>
          <cell r="F304" t="str">
            <v>B2C</v>
          </cell>
          <cell r="G304" t="str">
            <v>Bangalore</v>
          </cell>
          <cell r="H304">
            <v>4285</v>
          </cell>
          <cell r="I304">
            <v>4.2849999999999999E-2</v>
          </cell>
          <cell r="J304">
            <v>212554</v>
          </cell>
          <cell r="K304" t="str">
            <v>Indiqube Spaces Limited</v>
          </cell>
          <cell r="L304">
            <v>98740</v>
          </cell>
          <cell r="M304" t="str">
            <v>Investment</v>
          </cell>
          <cell r="N304" t="str">
            <v>BBB</v>
          </cell>
          <cell r="O304" t="str">
            <v>BLR_ZONE1</v>
          </cell>
          <cell r="P304">
            <v>212554</v>
          </cell>
          <cell r="Q304" t="str">
            <v>Punganuru Shanmugam</v>
          </cell>
          <cell r="R304" t="str">
            <v>IAM</v>
          </cell>
          <cell r="S304" t="str">
            <v>Biswa Ranjan Behera</v>
          </cell>
          <cell r="T304">
            <v>4.2849999999999999E-2</v>
          </cell>
          <cell r="U304">
            <v>0</v>
          </cell>
          <cell r="V304" t="str">
            <v>-</v>
          </cell>
          <cell r="Z304" t="str">
            <v>-</v>
          </cell>
          <cell r="AA304" t="str">
            <v>-</v>
          </cell>
          <cell r="AB304" t="str">
            <v>-</v>
          </cell>
          <cell r="AC304" t="str">
            <v>-</v>
          </cell>
          <cell r="AD304" t="str">
            <v>-</v>
          </cell>
          <cell r="AE304" t="str">
            <v>-</v>
          </cell>
          <cell r="AF304" t="str">
            <v>-</v>
          </cell>
          <cell r="AG304" t="str">
            <v>-</v>
          </cell>
          <cell r="AH304" t="str">
            <v>--</v>
          </cell>
        </row>
        <row r="305">
          <cell r="A305">
            <v>214628</v>
          </cell>
          <cell r="B305" t="str">
            <v>Spay Technology Private Limited</v>
          </cell>
          <cell r="C305">
            <v>43778</v>
          </cell>
          <cell r="D305" t="str">
            <v>Delhi</v>
          </cell>
          <cell r="E305" t="str">
            <v>BBB</v>
          </cell>
          <cell r="F305" t="str">
            <v>B2C</v>
          </cell>
          <cell r="G305" t="str">
            <v>Delhi</v>
          </cell>
          <cell r="H305">
            <v>5999</v>
          </cell>
          <cell r="I305">
            <v>5.9990000000000002E-2</v>
          </cell>
          <cell r="J305">
            <v>214628</v>
          </cell>
          <cell r="K305" t="str">
            <v>Spay Technology Private Limited</v>
          </cell>
          <cell r="L305">
            <v>33164.666666666672</v>
          </cell>
          <cell r="M305" t="str">
            <v>Investment</v>
          </cell>
          <cell r="N305" t="str">
            <v>BBB</v>
          </cell>
          <cell r="O305" t="str">
            <v>DEL_ZONE2</v>
          </cell>
          <cell r="P305">
            <v>214628</v>
          </cell>
          <cell r="Q305" t="str">
            <v>Bijendra Singh</v>
          </cell>
          <cell r="R305" t="str">
            <v>IAM</v>
          </cell>
          <cell r="S305" t="str">
            <v>Ravi Kala</v>
          </cell>
          <cell r="T305">
            <v>5.9990000000000002E-2</v>
          </cell>
          <cell r="U305">
            <v>0</v>
          </cell>
          <cell r="V305" t="str">
            <v>-</v>
          </cell>
          <cell r="Z305" t="str">
            <v>-</v>
          </cell>
          <cell r="AA305" t="str">
            <v>-</v>
          </cell>
          <cell r="AB305" t="str">
            <v>-</v>
          </cell>
          <cell r="AC305" t="str">
            <v>-</v>
          </cell>
          <cell r="AD305" t="str">
            <v>-</v>
          </cell>
          <cell r="AE305" t="str">
            <v>-</v>
          </cell>
          <cell r="AF305" t="str">
            <v>-</v>
          </cell>
          <cell r="AG305" t="str">
            <v>-</v>
          </cell>
          <cell r="AH305" t="str">
            <v>--</v>
          </cell>
        </row>
        <row r="306">
          <cell r="A306">
            <v>9123863</v>
          </cell>
          <cell r="B306" t="str">
            <v>Spay Technology Private Limited</v>
          </cell>
          <cell r="C306">
            <v>45439</v>
          </cell>
          <cell r="D306" t="str">
            <v>Delhi</v>
          </cell>
          <cell r="E306" t="str">
            <v>BIA</v>
          </cell>
          <cell r="F306" t="str">
            <v>B2B</v>
          </cell>
          <cell r="G306" t="str">
            <v>Delhi</v>
          </cell>
          <cell r="H306">
            <v>14166.666666666668</v>
          </cell>
          <cell r="I306">
            <v>0.14166666666666669</v>
          </cell>
          <cell r="J306">
            <v>214628</v>
          </cell>
          <cell r="K306" t="str">
            <v>Spay Technology Private Limited</v>
          </cell>
          <cell r="L306">
            <v>33164.666666666672</v>
          </cell>
          <cell r="M306" t="str">
            <v>Investment</v>
          </cell>
          <cell r="N306" t="str">
            <v>BIA+</v>
          </cell>
          <cell r="O306" t="str">
            <v>DEL_ZONE2</v>
          </cell>
          <cell r="P306">
            <v>214628</v>
          </cell>
          <cell r="Q306" t="str">
            <v>Bijendra Singh</v>
          </cell>
          <cell r="R306" t="str">
            <v>IAM</v>
          </cell>
          <cell r="S306" t="str">
            <v>Ravi Kala</v>
          </cell>
          <cell r="T306">
            <v>0.14166666666666669</v>
          </cell>
          <cell r="U306">
            <v>0</v>
          </cell>
          <cell r="V306" t="str">
            <v>-</v>
          </cell>
          <cell r="Z306" t="str">
            <v>-</v>
          </cell>
          <cell r="AA306" t="str">
            <v>-</v>
          </cell>
          <cell r="AB306" t="str">
            <v>-</v>
          </cell>
          <cell r="AC306" t="str">
            <v>-</v>
          </cell>
          <cell r="AD306" t="str">
            <v>-</v>
          </cell>
          <cell r="AE306" t="str">
            <v>-</v>
          </cell>
          <cell r="AF306" t="str">
            <v>-</v>
          </cell>
          <cell r="AG306" t="str">
            <v>-</v>
          </cell>
          <cell r="AH306" t="str">
            <v>--</v>
          </cell>
        </row>
        <row r="307">
          <cell r="A307">
            <v>9131826</v>
          </cell>
          <cell r="B307" t="str">
            <v>Spay Technology Private Limited</v>
          </cell>
          <cell r="C307">
            <v>45890</v>
          </cell>
          <cell r="D307" t="str">
            <v>Delhi</v>
          </cell>
          <cell r="E307" t="str">
            <v>ProFi-Office</v>
          </cell>
          <cell r="F307" t="str">
            <v>B2B</v>
          </cell>
          <cell r="G307" t="str">
            <v>Delhi</v>
          </cell>
          <cell r="H307">
            <v>12999</v>
          </cell>
          <cell r="I307">
            <v>0.12998999999999999</v>
          </cell>
          <cell r="J307">
            <v>214628</v>
          </cell>
          <cell r="K307" t="str">
            <v>Spay Technology Private Limited</v>
          </cell>
          <cell r="L307">
            <v>33164.666666666672</v>
          </cell>
          <cell r="M307" t="str">
            <v>Investment</v>
          </cell>
          <cell r="N307" t="str">
            <v>ProFi-Office</v>
          </cell>
          <cell r="O307" t="str">
            <v>DEL_ZONE2</v>
          </cell>
          <cell r="P307">
            <v>214628</v>
          </cell>
          <cell r="Q307" t="str">
            <v>Bijendra Singh</v>
          </cell>
          <cell r="R307" t="str">
            <v>IAM</v>
          </cell>
          <cell r="S307" t="str">
            <v>Ravi Kala</v>
          </cell>
          <cell r="T307">
            <v>0.12998999999999999</v>
          </cell>
          <cell r="U307">
            <v>0</v>
          </cell>
          <cell r="V307" t="str">
            <v>-</v>
          </cell>
          <cell r="Z307" t="str">
            <v>-</v>
          </cell>
          <cell r="AA307" t="str">
            <v>-</v>
          </cell>
          <cell r="AB307" t="str">
            <v>-</v>
          </cell>
          <cell r="AC307" t="str">
            <v>-</v>
          </cell>
          <cell r="AD307" t="str">
            <v>-</v>
          </cell>
          <cell r="AE307" t="str">
            <v>-</v>
          </cell>
          <cell r="AF307" t="str">
            <v>-</v>
          </cell>
          <cell r="AG307" t="str">
            <v>-</v>
          </cell>
          <cell r="AH307" t="str">
            <v>--</v>
          </cell>
        </row>
        <row r="308">
          <cell r="A308">
            <v>215375</v>
          </cell>
          <cell r="B308" t="str">
            <v>Infinity Labs Limited</v>
          </cell>
          <cell r="C308">
            <v>43798</v>
          </cell>
          <cell r="D308" t="str">
            <v>Noida</v>
          </cell>
          <cell r="E308" t="str">
            <v>BBB</v>
          </cell>
          <cell r="F308" t="str">
            <v>B2C</v>
          </cell>
          <cell r="G308" t="str">
            <v>NOIDA</v>
          </cell>
          <cell r="H308">
            <v>2999</v>
          </cell>
          <cell r="I308">
            <v>2.9989999999999999E-2</v>
          </cell>
          <cell r="J308">
            <v>215375</v>
          </cell>
          <cell r="K308" t="str">
            <v>Infinity Labs Limited</v>
          </cell>
          <cell r="L308">
            <v>32999</v>
          </cell>
          <cell r="M308" t="str">
            <v>Investment</v>
          </cell>
          <cell r="N308" t="str">
            <v>BBB</v>
          </cell>
          <cell r="O308" t="str">
            <v>NOD_ZONE1</v>
          </cell>
          <cell r="P308">
            <v>215375</v>
          </cell>
          <cell r="Q308" t="str">
            <v>Mithilesh Vishwakarma</v>
          </cell>
          <cell r="R308" t="str">
            <v>IAM</v>
          </cell>
          <cell r="S308" t="str">
            <v>Kritika Bahadur</v>
          </cell>
          <cell r="T308">
            <v>2.9989999999999999E-2</v>
          </cell>
          <cell r="U308">
            <v>0</v>
          </cell>
          <cell r="V308" t="str">
            <v>-</v>
          </cell>
          <cell r="Z308" t="str">
            <v>-</v>
          </cell>
          <cell r="AA308" t="str">
            <v>-</v>
          </cell>
          <cell r="AB308" t="str">
            <v>-</v>
          </cell>
          <cell r="AC308" t="str">
            <v>-</v>
          </cell>
          <cell r="AD308" t="str">
            <v>-</v>
          </cell>
          <cell r="AE308" t="str">
            <v>-</v>
          </cell>
          <cell r="AF308" t="str">
            <v>-</v>
          </cell>
          <cell r="AG308" t="str">
            <v>-</v>
          </cell>
          <cell r="AH308" t="str">
            <v>--</v>
          </cell>
        </row>
        <row r="309">
          <cell r="A309">
            <v>9076141</v>
          </cell>
          <cell r="B309" t="str">
            <v>Infinity Labs Limited</v>
          </cell>
          <cell r="C309">
            <v>43937</v>
          </cell>
          <cell r="D309" t="str">
            <v>Noida</v>
          </cell>
          <cell r="E309" t="str">
            <v>BIA</v>
          </cell>
          <cell r="F309" t="str">
            <v>B2B</v>
          </cell>
          <cell r="G309" t="str">
            <v>NOIDA</v>
          </cell>
          <cell r="H309">
            <v>30000</v>
          </cell>
          <cell r="I309">
            <v>0.3</v>
          </cell>
          <cell r="J309">
            <v>215375</v>
          </cell>
          <cell r="K309" t="str">
            <v>Infinity Labs Limited</v>
          </cell>
          <cell r="L309">
            <v>32999</v>
          </cell>
          <cell r="M309" t="str">
            <v>Investment</v>
          </cell>
          <cell r="N309" t="str">
            <v>BIA+</v>
          </cell>
          <cell r="O309" t="str">
            <v>NOD_ZONE1</v>
          </cell>
          <cell r="P309">
            <v>215375</v>
          </cell>
          <cell r="Q309" t="str">
            <v>Mithilesh Vishwakarma</v>
          </cell>
          <cell r="R309" t="str">
            <v>IAM</v>
          </cell>
          <cell r="S309" t="str">
            <v>Kritika Bahadur</v>
          </cell>
          <cell r="T309">
            <v>0.3</v>
          </cell>
          <cell r="U309">
            <v>0</v>
          </cell>
          <cell r="V309" t="str">
            <v>-</v>
          </cell>
          <cell r="Z309" t="str">
            <v>-</v>
          </cell>
          <cell r="AA309" t="str">
            <v>-</v>
          </cell>
          <cell r="AB309" t="str">
            <v>-</v>
          </cell>
          <cell r="AC309" t="str">
            <v>-</v>
          </cell>
          <cell r="AD309" t="str">
            <v>-</v>
          </cell>
          <cell r="AE309" t="str">
            <v>-</v>
          </cell>
          <cell r="AF309" t="str">
            <v>-</v>
          </cell>
          <cell r="AG309" t="str">
            <v>-</v>
          </cell>
          <cell r="AH309" t="str">
            <v>--</v>
          </cell>
        </row>
        <row r="310">
          <cell r="A310">
            <v>216897</v>
          </cell>
          <cell r="B310" t="str">
            <v>Devyani International Limited</v>
          </cell>
          <cell r="C310">
            <v>43850</v>
          </cell>
          <cell r="D310" t="str">
            <v>Bangalore</v>
          </cell>
          <cell r="E310" t="str">
            <v>BBB</v>
          </cell>
          <cell r="F310" t="str">
            <v>B2C</v>
          </cell>
          <cell r="G310" t="str">
            <v>Bangalore</v>
          </cell>
          <cell r="H310">
            <v>1599</v>
          </cell>
          <cell r="I310">
            <v>1.5990000000000001E-2</v>
          </cell>
          <cell r="J310">
            <v>216897</v>
          </cell>
          <cell r="K310" t="str">
            <v>Devyani International Limited</v>
          </cell>
          <cell r="L310">
            <v>39177</v>
          </cell>
          <cell r="M310" t="str">
            <v>Investment</v>
          </cell>
          <cell r="N310" t="str">
            <v>BBB</v>
          </cell>
          <cell r="O310" t="str">
            <v>BLR_ZONE2</v>
          </cell>
          <cell r="P310">
            <v>216897</v>
          </cell>
          <cell r="Q310" t="str">
            <v>Syed Sadique Hussain</v>
          </cell>
          <cell r="R310" t="str">
            <v>IAM</v>
          </cell>
          <cell r="S310" t="str">
            <v>Rajeev Misra</v>
          </cell>
          <cell r="T310">
            <v>1.5990000000000001E-2</v>
          </cell>
          <cell r="U310">
            <v>0</v>
          </cell>
          <cell r="V310" t="str">
            <v>-</v>
          </cell>
          <cell r="Z310" t="str">
            <v>-</v>
          </cell>
          <cell r="AA310" t="str">
            <v>-</v>
          </cell>
          <cell r="AB310" t="str">
            <v>-</v>
          </cell>
          <cell r="AC310" t="str">
            <v>-</v>
          </cell>
          <cell r="AD310" t="str">
            <v>-</v>
          </cell>
          <cell r="AE310" t="str">
            <v>-</v>
          </cell>
          <cell r="AF310" t="str">
            <v>-</v>
          </cell>
          <cell r="AG310" t="str">
            <v>-</v>
          </cell>
          <cell r="AH310" t="str">
            <v>--</v>
          </cell>
        </row>
        <row r="311">
          <cell r="A311">
            <v>221806</v>
          </cell>
          <cell r="B311" t="str">
            <v>Devyani International Limited</v>
          </cell>
          <cell r="C311">
            <v>44009</v>
          </cell>
          <cell r="D311" t="str">
            <v>Bangalore</v>
          </cell>
          <cell r="E311" t="str">
            <v>BBB</v>
          </cell>
          <cell r="F311" t="str">
            <v>B2C</v>
          </cell>
          <cell r="G311" t="str">
            <v>Bangalore</v>
          </cell>
          <cell r="H311">
            <v>1599</v>
          </cell>
          <cell r="I311">
            <v>1.5990000000000001E-2</v>
          </cell>
          <cell r="J311">
            <v>216897</v>
          </cell>
          <cell r="K311" t="str">
            <v>Devyani International Limited</v>
          </cell>
          <cell r="L311">
            <v>39177</v>
          </cell>
          <cell r="M311" t="str">
            <v>Investment</v>
          </cell>
          <cell r="N311" t="str">
            <v>BBB</v>
          </cell>
          <cell r="O311" t="str">
            <v>BLR_ZONE2</v>
          </cell>
          <cell r="P311">
            <v>216897</v>
          </cell>
          <cell r="Q311" t="str">
            <v>Syed Sadique Hussain</v>
          </cell>
          <cell r="R311" t="str">
            <v>IAM</v>
          </cell>
          <cell r="S311" t="str">
            <v>Rajeev Misra</v>
          </cell>
          <cell r="T311">
            <v>1.5990000000000001E-2</v>
          </cell>
          <cell r="U311">
            <v>0</v>
          </cell>
          <cell r="V311" t="str">
            <v>-</v>
          </cell>
          <cell r="Z311" t="str">
            <v>-</v>
          </cell>
          <cell r="AA311" t="str">
            <v>-</v>
          </cell>
          <cell r="AB311" t="str">
            <v>-</v>
          </cell>
          <cell r="AC311" t="str">
            <v>-</v>
          </cell>
          <cell r="AD311" t="str">
            <v>-</v>
          </cell>
          <cell r="AE311" t="str">
            <v>-</v>
          </cell>
          <cell r="AF311" t="str">
            <v>-</v>
          </cell>
          <cell r="AG311" t="str">
            <v>-</v>
          </cell>
          <cell r="AH311" t="str">
            <v>--</v>
          </cell>
        </row>
        <row r="312">
          <cell r="A312">
            <v>221808</v>
          </cell>
          <cell r="B312" t="str">
            <v>Devyani International Limited</v>
          </cell>
          <cell r="C312">
            <v>44012</v>
          </cell>
          <cell r="D312" t="str">
            <v>Bangalore</v>
          </cell>
          <cell r="E312" t="str">
            <v>BBB</v>
          </cell>
          <cell r="F312" t="str">
            <v>B2C</v>
          </cell>
          <cell r="G312" t="str">
            <v>Bangalore</v>
          </cell>
          <cell r="H312">
            <v>1599</v>
          </cell>
          <cell r="I312">
            <v>1.5990000000000001E-2</v>
          </cell>
          <cell r="J312">
            <v>216897</v>
          </cell>
          <cell r="K312" t="str">
            <v>Devyani International Limited</v>
          </cell>
          <cell r="L312">
            <v>39177</v>
          </cell>
          <cell r="M312" t="str">
            <v>Investment</v>
          </cell>
          <cell r="N312" t="str">
            <v>BBB</v>
          </cell>
          <cell r="O312" t="str">
            <v>BLR_ZONE2</v>
          </cell>
          <cell r="P312">
            <v>216897</v>
          </cell>
          <cell r="Q312" t="str">
            <v>Syed Sadique Hussain</v>
          </cell>
          <cell r="R312" t="str">
            <v>IAM</v>
          </cell>
          <cell r="S312" t="str">
            <v>Rajeev Misra</v>
          </cell>
          <cell r="T312">
            <v>1.5990000000000001E-2</v>
          </cell>
          <cell r="U312">
            <v>0</v>
          </cell>
          <cell r="V312" t="str">
            <v>-</v>
          </cell>
          <cell r="Z312" t="str">
            <v>-</v>
          </cell>
          <cell r="AA312" t="str">
            <v>-</v>
          </cell>
          <cell r="AB312" t="str">
            <v>-</v>
          </cell>
          <cell r="AC312" t="str">
            <v>-</v>
          </cell>
          <cell r="AD312" t="str">
            <v>-</v>
          </cell>
          <cell r="AE312" t="str">
            <v>-</v>
          </cell>
          <cell r="AF312" t="str">
            <v>-</v>
          </cell>
          <cell r="AG312" t="str">
            <v>-</v>
          </cell>
          <cell r="AH312" t="str">
            <v>--</v>
          </cell>
        </row>
        <row r="313">
          <cell r="A313">
            <v>221811</v>
          </cell>
          <cell r="B313" t="str">
            <v>Devyani International Limited</v>
          </cell>
          <cell r="C313">
            <v>44005</v>
          </cell>
          <cell r="D313" t="str">
            <v>Bangalore</v>
          </cell>
          <cell r="E313" t="str">
            <v>BBB</v>
          </cell>
          <cell r="F313" t="str">
            <v>B2C</v>
          </cell>
          <cell r="G313" t="str">
            <v>Bangalore</v>
          </cell>
          <cell r="H313">
            <v>1599</v>
          </cell>
          <cell r="I313">
            <v>1.5990000000000001E-2</v>
          </cell>
          <cell r="J313">
            <v>216897</v>
          </cell>
          <cell r="K313" t="str">
            <v>Devyani International Limited</v>
          </cell>
          <cell r="L313">
            <v>39177</v>
          </cell>
          <cell r="M313" t="str">
            <v>Investment</v>
          </cell>
          <cell r="N313" t="str">
            <v>BBB</v>
          </cell>
          <cell r="O313" t="str">
            <v>BLR_ZONE1</v>
          </cell>
          <cell r="P313">
            <v>216897</v>
          </cell>
          <cell r="Q313" t="str">
            <v>Syed Sadique Hussain</v>
          </cell>
          <cell r="R313" t="str">
            <v>IAM</v>
          </cell>
          <cell r="S313" t="str">
            <v>Rajeev Misra</v>
          </cell>
          <cell r="T313">
            <v>1.5990000000000001E-2</v>
          </cell>
          <cell r="U313">
            <v>0</v>
          </cell>
          <cell r="V313" t="str">
            <v>-</v>
          </cell>
          <cell r="Z313">
            <v>46132.428009259304</v>
          </cell>
          <cell r="AA313" t="str">
            <v>SR26045532653</v>
          </cell>
          <cell r="AB313" t="str">
            <v>Active</v>
          </cell>
          <cell r="AC313" t="str">
            <v>-</v>
          </cell>
          <cell r="AD313" t="str">
            <v>-</v>
          </cell>
          <cell r="AE313" t="str">
            <v>-</v>
          </cell>
          <cell r="AF313" t="str">
            <v>-</v>
          </cell>
          <cell r="AG313" t="str">
            <v>-</v>
          </cell>
          <cell r="AH313" t="str">
            <v>-Active</v>
          </cell>
        </row>
        <row r="314">
          <cell r="A314">
            <v>222054</v>
          </cell>
          <cell r="B314" t="str">
            <v>Devyani International Limited</v>
          </cell>
          <cell r="C314">
            <v>44012</v>
          </cell>
          <cell r="D314" t="str">
            <v>Bangalore</v>
          </cell>
          <cell r="E314" t="str">
            <v>BBB</v>
          </cell>
          <cell r="F314" t="str">
            <v>B2C</v>
          </cell>
          <cell r="G314" t="str">
            <v>Bangalore</v>
          </cell>
          <cell r="H314">
            <v>1599</v>
          </cell>
          <cell r="I314">
            <v>1.5990000000000001E-2</v>
          </cell>
          <cell r="J314">
            <v>216897</v>
          </cell>
          <cell r="K314" t="str">
            <v>Devyani International Limited</v>
          </cell>
          <cell r="L314">
            <v>39177</v>
          </cell>
          <cell r="M314" t="str">
            <v>Investment</v>
          </cell>
          <cell r="N314" t="str">
            <v>BBB</v>
          </cell>
          <cell r="O314" t="str">
            <v>BLR_ZONE1</v>
          </cell>
          <cell r="P314">
            <v>216897</v>
          </cell>
          <cell r="Q314" t="str">
            <v>Syed Sadique Hussain</v>
          </cell>
          <cell r="R314" t="str">
            <v>IAM</v>
          </cell>
          <cell r="S314" t="str">
            <v>Rajeev Misra</v>
          </cell>
          <cell r="T314">
            <v>1.5990000000000001E-2</v>
          </cell>
          <cell r="U314">
            <v>0</v>
          </cell>
          <cell r="V314" t="str">
            <v>-</v>
          </cell>
          <cell r="Z314" t="str">
            <v>-</v>
          </cell>
          <cell r="AA314" t="str">
            <v>-</v>
          </cell>
          <cell r="AB314" t="str">
            <v>-</v>
          </cell>
          <cell r="AC314" t="str">
            <v>-</v>
          </cell>
          <cell r="AD314" t="str">
            <v>-</v>
          </cell>
          <cell r="AE314" t="str">
            <v>-</v>
          </cell>
          <cell r="AF314" t="str">
            <v>-</v>
          </cell>
          <cell r="AG314" t="str">
            <v>-</v>
          </cell>
          <cell r="AH314" t="str">
            <v>--</v>
          </cell>
        </row>
        <row r="315">
          <cell r="A315">
            <v>222132</v>
          </cell>
          <cell r="B315" t="str">
            <v>Devyani International Limited</v>
          </cell>
          <cell r="C315">
            <v>44015</v>
          </cell>
          <cell r="D315" t="str">
            <v>Bangalore</v>
          </cell>
          <cell r="E315" t="str">
            <v>BBB</v>
          </cell>
          <cell r="F315" t="str">
            <v>B2C</v>
          </cell>
          <cell r="G315" t="str">
            <v>Bangalore</v>
          </cell>
          <cell r="H315">
            <v>1599</v>
          </cell>
          <cell r="I315">
            <v>1.5990000000000001E-2</v>
          </cell>
          <cell r="J315">
            <v>216897</v>
          </cell>
          <cell r="K315" t="str">
            <v>Devyani International Limited</v>
          </cell>
          <cell r="L315">
            <v>39177</v>
          </cell>
          <cell r="M315" t="str">
            <v>Investment</v>
          </cell>
          <cell r="N315" t="str">
            <v>BBB</v>
          </cell>
          <cell r="O315" t="str">
            <v>BLR_ZONE1</v>
          </cell>
          <cell r="P315">
            <v>216897</v>
          </cell>
          <cell r="Q315" t="str">
            <v>Syed Sadique Hussain</v>
          </cell>
          <cell r="R315" t="str">
            <v>IAM</v>
          </cell>
          <cell r="S315" t="str">
            <v>Rajeev Misra</v>
          </cell>
          <cell r="T315">
            <v>1.5990000000000001E-2</v>
          </cell>
          <cell r="U315">
            <v>0</v>
          </cell>
          <cell r="V315" t="str">
            <v>-</v>
          </cell>
          <cell r="Z315" t="str">
            <v>-</v>
          </cell>
          <cell r="AA315" t="str">
            <v>-</v>
          </cell>
          <cell r="AB315" t="str">
            <v>-</v>
          </cell>
          <cell r="AC315" t="str">
            <v>-</v>
          </cell>
          <cell r="AD315" t="str">
            <v>-</v>
          </cell>
          <cell r="AE315" t="str">
            <v>-</v>
          </cell>
          <cell r="AF315" t="str">
            <v>-</v>
          </cell>
          <cell r="AG315" t="str">
            <v>-</v>
          </cell>
          <cell r="AH315" t="str">
            <v>--</v>
          </cell>
        </row>
        <row r="316">
          <cell r="A316">
            <v>222171</v>
          </cell>
          <cell r="B316" t="str">
            <v>Devyani International Limited</v>
          </cell>
          <cell r="C316">
            <v>44019</v>
          </cell>
          <cell r="D316" t="str">
            <v>Bangalore</v>
          </cell>
          <cell r="E316" t="str">
            <v>BBB</v>
          </cell>
          <cell r="F316" t="str">
            <v>B2C</v>
          </cell>
          <cell r="G316" t="str">
            <v>Bangalore</v>
          </cell>
          <cell r="H316">
            <v>1599</v>
          </cell>
          <cell r="I316">
            <v>1.5990000000000001E-2</v>
          </cell>
          <cell r="J316">
            <v>216897</v>
          </cell>
          <cell r="K316" t="str">
            <v>Devyani International Limited</v>
          </cell>
          <cell r="L316">
            <v>39177</v>
          </cell>
          <cell r="M316" t="str">
            <v>Investment</v>
          </cell>
          <cell r="N316" t="str">
            <v>BBB</v>
          </cell>
          <cell r="O316" t="str">
            <v>BLR_ZONE1</v>
          </cell>
          <cell r="P316">
            <v>216897</v>
          </cell>
          <cell r="Q316" t="str">
            <v>Syed Sadique Hussain</v>
          </cell>
          <cell r="R316" t="str">
            <v>IAM</v>
          </cell>
          <cell r="S316" t="str">
            <v>Rajeev Misra</v>
          </cell>
          <cell r="T316">
            <v>1.5990000000000001E-2</v>
          </cell>
          <cell r="U316">
            <v>0</v>
          </cell>
          <cell r="V316" t="str">
            <v>-</v>
          </cell>
          <cell r="Z316" t="str">
            <v>-</v>
          </cell>
          <cell r="AA316" t="str">
            <v>-</v>
          </cell>
          <cell r="AB316" t="str">
            <v>-</v>
          </cell>
          <cell r="AC316" t="str">
            <v>-</v>
          </cell>
          <cell r="AD316" t="str">
            <v>-</v>
          </cell>
          <cell r="AE316" t="str">
            <v>-</v>
          </cell>
          <cell r="AF316" t="str">
            <v>-</v>
          </cell>
          <cell r="AG316" t="str">
            <v>-</v>
          </cell>
          <cell r="AH316" t="str">
            <v>--</v>
          </cell>
        </row>
        <row r="317">
          <cell r="A317">
            <v>222172</v>
          </cell>
          <cell r="B317" t="str">
            <v>Devyani International Limited</v>
          </cell>
          <cell r="C317">
            <v>44015</v>
          </cell>
          <cell r="D317" t="str">
            <v>Bangalore</v>
          </cell>
          <cell r="E317" t="str">
            <v>BBB</v>
          </cell>
          <cell r="F317" t="str">
            <v>B2C</v>
          </cell>
          <cell r="G317" t="str">
            <v>Bangalore</v>
          </cell>
          <cell r="H317">
            <v>1599</v>
          </cell>
          <cell r="I317">
            <v>1.5990000000000001E-2</v>
          </cell>
          <cell r="J317">
            <v>216897</v>
          </cell>
          <cell r="K317" t="str">
            <v>Devyani International Limited</v>
          </cell>
          <cell r="L317">
            <v>39177</v>
          </cell>
          <cell r="M317" t="str">
            <v>Investment</v>
          </cell>
          <cell r="N317" t="str">
            <v>BBB</v>
          </cell>
          <cell r="O317" t="str">
            <v>BLR_ZONE1</v>
          </cell>
          <cell r="P317">
            <v>216897</v>
          </cell>
          <cell r="Q317" t="str">
            <v>Syed Sadique Hussain</v>
          </cell>
          <cell r="R317" t="str">
            <v>IAM</v>
          </cell>
          <cell r="S317" t="str">
            <v>Rajeev Misra</v>
          </cell>
          <cell r="T317">
            <v>1.5990000000000001E-2</v>
          </cell>
          <cell r="U317">
            <v>1.5990000000000001E-2</v>
          </cell>
          <cell r="V317">
            <v>46142</v>
          </cell>
          <cell r="W317" t="str">
            <v>Apr'26</v>
          </cell>
          <cell r="Z317">
            <v>46126.751678240696</v>
          </cell>
          <cell r="AA317" t="str">
            <v>SR26045526525</v>
          </cell>
          <cell r="AB317" t="str">
            <v>Churned</v>
          </cell>
          <cell r="AC317">
            <v>46142</v>
          </cell>
          <cell r="AD317" t="str">
            <v>-</v>
          </cell>
          <cell r="AE317" t="str">
            <v>-</v>
          </cell>
          <cell r="AF317" t="str">
            <v>-</v>
          </cell>
          <cell r="AG317" t="str">
            <v>-</v>
          </cell>
          <cell r="AH317" t="str">
            <v>-Churned</v>
          </cell>
        </row>
        <row r="318">
          <cell r="A318">
            <v>222173</v>
          </cell>
          <cell r="B318" t="str">
            <v>Devyani International Limited</v>
          </cell>
          <cell r="C318">
            <v>44016</v>
          </cell>
          <cell r="D318" t="str">
            <v>Bangalore</v>
          </cell>
          <cell r="E318" t="str">
            <v>BBB</v>
          </cell>
          <cell r="F318" t="str">
            <v>B2C</v>
          </cell>
          <cell r="G318" t="str">
            <v>Bangalore</v>
          </cell>
          <cell r="H318">
            <v>1599</v>
          </cell>
          <cell r="I318">
            <v>1.5990000000000001E-2</v>
          </cell>
          <cell r="J318">
            <v>216897</v>
          </cell>
          <cell r="K318" t="str">
            <v>Devyani International Limited</v>
          </cell>
          <cell r="L318">
            <v>39177</v>
          </cell>
          <cell r="M318" t="str">
            <v>Investment</v>
          </cell>
          <cell r="N318" t="str">
            <v>BBB</v>
          </cell>
          <cell r="O318" t="str">
            <v>BLR_ZONE2</v>
          </cell>
          <cell r="P318">
            <v>216897</v>
          </cell>
          <cell r="Q318" t="str">
            <v>Syed Sadique Hussain</v>
          </cell>
          <cell r="R318" t="str">
            <v>IAM</v>
          </cell>
          <cell r="S318" t="str">
            <v>Rajeev Misra</v>
          </cell>
          <cell r="T318">
            <v>1.5990000000000001E-2</v>
          </cell>
          <cell r="U318">
            <v>0</v>
          </cell>
          <cell r="V318" t="str">
            <v>-</v>
          </cell>
          <cell r="Z318" t="str">
            <v>-</v>
          </cell>
          <cell r="AA318" t="str">
            <v>-</v>
          </cell>
          <cell r="AB318" t="str">
            <v>-</v>
          </cell>
          <cell r="AC318" t="str">
            <v>-</v>
          </cell>
          <cell r="AD318" t="str">
            <v>-</v>
          </cell>
          <cell r="AE318" t="str">
            <v>-</v>
          </cell>
          <cell r="AF318" t="str">
            <v>-</v>
          </cell>
          <cell r="AG318" t="str">
            <v>-</v>
          </cell>
          <cell r="AH318" t="str">
            <v>--</v>
          </cell>
        </row>
        <row r="319">
          <cell r="A319">
            <v>222175</v>
          </cell>
          <cell r="B319" t="str">
            <v>Devyani International Limited</v>
          </cell>
          <cell r="C319">
            <v>44082</v>
          </cell>
          <cell r="D319" t="str">
            <v>Bangalore</v>
          </cell>
          <cell r="E319" t="str">
            <v>BBB</v>
          </cell>
          <cell r="F319" t="str">
            <v>B2C</v>
          </cell>
          <cell r="G319" t="str">
            <v>Bangalore</v>
          </cell>
          <cell r="H319">
            <v>1599</v>
          </cell>
          <cell r="I319">
            <v>1.5990000000000001E-2</v>
          </cell>
          <cell r="J319">
            <v>216897</v>
          </cell>
          <cell r="K319" t="str">
            <v>Devyani International Limited</v>
          </cell>
          <cell r="L319">
            <v>39177</v>
          </cell>
          <cell r="M319" t="str">
            <v>Investment</v>
          </cell>
          <cell r="N319" t="str">
            <v>BBB</v>
          </cell>
          <cell r="O319" t="str">
            <v>BLR_ZONE2</v>
          </cell>
          <cell r="P319">
            <v>216897</v>
          </cell>
          <cell r="Q319" t="str">
            <v>Syed Sadique Hussain</v>
          </cell>
          <cell r="R319" t="str">
            <v>IAM</v>
          </cell>
          <cell r="S319" t="str">
            <v>Rajeev Misra</v>
          </cell>
          <cell r="T319">
            <v>1.5990000000000001E-2</v>
          </cell>
          <cell r="U319">
            <v>0</v>
          </cell>
          <cell r="V319" t="str">
            <v>-</v>
          </cell>
          <cell r="Z319" t="str">
            <v>-</v>
          </cell>
          <cell r="AA319" t="str">
            <v>-</v>
          </cell>
          <cell r="AB319" t="str">
            <v>-</v>
          </cell>
          <cell r="AC319" t="str">
            <v>-</v>
          </cell>
          <cell r="AD319" t="str">
            <v>-</v>
          </cell>
          <cell r="AE319" t="str">
            <v>-</v>
          </cell>
          <cell r="AF319" t="str">
            <v>-</v>
          </cell>
          <cell r="AG319" t="str">
            <v>-</v>
          </cell>
          <cell r="AH319" t="str">
            <v>--</v>
          </cell>
        </row>
        <row r="320">
          <cell r="A320">
            <v>222176</v>
          </cell>
          <cell r="B320" t="str">
            <v>Devyani International Limited</v>
          </cell>
          <cell r="C320">
            <v>44023</v>
          </cell>
          <cell r="D320" t="str">
            <v>Bangalore</v>
          </cell>
          <cell r="E320" t="str">
            <v>BBB</v>
          </cell>
          <cell r="F320" t="str">
            <v>B2C</v>
          </cell>
          <cell r="G320" t="str">
            <v>Bangalore</v>
          </cell>
          <cell r="H320">
            <v>1599</v>
          </cell>
          <cell r="I320">
            <v>1.5990000000000001E-2</v>
          </cell>
          <cell r="J320">
            <v>216897</v>
          </cell>
          <cell r="K320" t="str">
            <v>Devyani International Limited</v>
          </cell>
          <cell r="L320">
            <v>39177</v>
          </cell>
          <cell r="M320" t="str">
            <v>Investment</v>
          </cell>
          <cell r="N320" t="str">
            <v>BBB</v>
          </cell>
          <cell r="O320" t="str">
            <v>BLR_ZONE2</v>
          </cell>
          <cell r="P320">
            <v>216897</v>
          </cell>
          <cell r="Q320" t="str">
            <v>Syed Sadique Hussain</v>
          </cell>
          <cell r="R320" t="str">
            <v>IAM</v>
          </cell>
          <cell r="S320" t="str">
            <v>Rajeev Misra</v>
          </cell>
          <cell r="T320">
            <v>1.5990000000000001E-2</v>
          </cell>
          <cell r="U320">
            <v>0</v>
          </cell>
          <cell r="V320" t="str">
            <v>-</v>
          </cell>
          <cell r="Z320">
            <v>46119.567604166703</v>
          </cell>
          <cell r="AA320" t="str">
            <v>SR26045517864</v>
          </cell>
          <cell r="AB320" t="str">
            <v>Retained</v>
          </cell>
          <cell r="AC320" t="str">
            <v>-</v>
          </cell>
          <cell r="AD320" t="str">
            <v>-</v>
          </cell>
          <cell r="AE320" t="str">
            <v>-</v>
          </cell>
          <cell r="AF320" t="str">
            <v>-</v>
          </cell>
          <cell r="AG320" t="str">
            <v>-</v>
          </cell>
          <cell r="AH320" t="str">
            <v>-Retained</v>
          </cell>
        </row>
        <row r="321">
          <cell r="A321">
            <v>222187</v>
          </cell>
          <cell r="B321" t="str">
            <v>Devyani International Limited</v>
          </cell>
          <cell r="C321">
            <v>44020</v>
          </cell>
          <cell r="D321" t="str">
            <v>Bangalore</v>
          </cell>
          <cell r="E321" t="str">
            <v>BBB</v>
          </cell>
          <cell r="F321" t="str">
            <v>B2C</v>
          </cell>
          <cell r="G321" t="str">
            <v>Bangalore</v>
          </cell>
          <cell r="H321">
            <v>1599</v>
          </cell>
          <cell r="I321">
            <v>1.5990000000000001E-2</v>
          </cell>
          <cell r="J321">
            <v>216897</v>
          </cell>
          <cell r="K321" t="str">
            <v>Devyani International Limited</v>
          </cell>
          <cell r="L321">
            <v>39177</v>
          </cell>
          <cell r="M321" t="str">
            <v>Investment</v>
          </cell>
          <cell r="N321" t="str">
            <v>BBB</v>
          </cell>
          <cell r="O321" t="str">
            <v>BLR_ZONE2</v>
          </cell>
          <cell r="P321">
            <v>216897</v>
          </cell>
          <cell r="Q321" t="str">
            <v>Syed Sadique Hussain</v>
          </cell>
          <cell r="R321" t="str">
            <v>IAM</v>
          </cell>
          <cell r="S321" t="str">
            <v>Rajeev Misra</v>
          </cell>
          <cell r="T321">
            <v>1.5990000000000001E-2</v>
          </cell>
          <cell r="U321">
            <v>0</v>
          </cell>
          <cell r="V321" t="str">
            <v>-</v>
          </cell>
          <cell r="Z321">
            <v>46119.569212962997</v>
          </cell>
          <cell r="AA321" t="str">
            <v>SR26045517871</v>
          </cell>
          <cell r="AB321" t="str">
            <v>Retained</v>
          </cell>
          <cell r="AC321" t="str">
            <v>-</v>
          </cell>
          <cell r="AD321" t="str">
            <v>-</v>
          </cell>
          <cell r="AE321" t="str">
            <v>-</v>
          </cell>
          <cell r="AF321" t="str">
            <v>-</v>
          </cell>
          <cell r="AG321" t="str">
            <v>-</v>
          </cell>
          <cell r="AH321" t="str">
            <v>-Retained</v>
          </cell>
        </row>
        <row r="322">
          <cell r="A322">
            <v>222705</v>
          </cell>
          <cell r="B322" t="str">
            <v>Devyani International Limited</v>
          </cell>
          <cell r="C322">
            <v>44029</v>
          </cell>
          <cell r="D322" t="str">
            <v>Delhi</v>
          </cell>
          <cell r="E322" t="str">
            <v>BBB</v>
          </cell>
          <cell r="F322" t="str">
            <v>B2C</v>
          </cell>
          <cell r="G322" t="str">
            <v>Delhi</v>
          </cell>
          <cell r="H322">
            <v>1599</v>
          </cell>
          <cell r="I322">
            <v>1.5990000000000001E-2</v>
          </cell>
          <cell r="J322">
            <v>216897</v>
          </cell>
          <cell r="K322" t="str">
            <v>Devyani International Limited</v>
          </cell>
          <cell r="L322">
            <v>39177</v>
          </cell>
          <cell r="M322" t="str">
            <v>Investment</v>
          </cell>
          <cell r="N322" t="str">
            <v>BBB</v>
          </cell>
          <cell r="O322" t="str">
            <v>DEL_ZONE1</v>
          </cell>
          <cell r="P322">
            <v>216897</v>
          </cell>
          <cell r="Q322" t="str">
            <v>Syed Sadique Hussain</v>
          </cell>
          <cell r="R322" t="str">
            <v>IAM</v>
          </cell>
          <cell r="S322" t="str">
            <v>Rajeev Misra</v>
          </cell>
          <cell r="T322">
            <v>1.5990000000000001E-2</v>
          </cell>
          <cell r="U322">
            <v>0</v>
          </cell>
          <cell r="V322" t="str">
            <v>-</v>
          </cell>
          <cell r="Z322" t="str">
            <v>-</v>
          </cell>
          <cell r="AA322" t="str">
            <v>-</v>
          </cell>
          <cell r="AB322" t="str">
            <v>-</v>
          </cell>
          <cell r="AC322" t="str">
            <v>-</v>
          </cell>
          <cell r="AD322" t="str">
            <v>-</v>
          </cell>
          <cell r="AE322" t="str">
            <v>-</v>
          </cell>
          <cell r="AF322" t="str">
            <v>-</v>
          </cell>
          <cell r="AG322" t="str">
            <v>-</v>
          </cell>
          <cell r="AH322" t="str">
            <v>--</v>
          </cell>
        </row>
        <row r="323">
          <cell r="A323">
            <v>224455</v>
          </cell>
          <cell r="B323" t="str">
            <v>Devyani International Limited</v>
          </cell>
          <cell r="C323">
            <v>44089</v>
          </cell>
          <cell r="D323" t="str">
            <v>Bangalore</v>
          </cell>
          <cell r="E323" t="str">
            <v>BBB</v>
          </cell>
          <cell r="F323" t="str">
            <v>B2C</v>
          </cell>
          <cell r="G323" t="str">
            <v>Bangalore</v>
          </cell>
          <cell r="H323">
            <v>1599</v>
          </cell>
          <cell r="I323">
            <v>1.5990000000000001E-2</v>
          </cell>
          <cell r="J323">
            <v>216897</v>
          </cell>
          <cell r="K323" t="str">
            <v>Devyani International Limited</v>
          </cell>
          <cell r="L323">
            <v>39177</v>
          </cell>
          <cell r="M323" t="str">
            <v>Investment</v>
          </cell>
          <cell r="N323" t="str">
            <v>BBB</v>
          </cell>
          <cell r="O323" t="str">
            <v>BLR_ZONE1</v>
          </cell>
          <cell r="P323">
            <v>216897</v>
          </cell>
          <cell r="Q323" t="str">
            <v>Syed Sadique Hussain</v>
          </cell>
          <cell r="R323" t="str">
            <v>IAM</v>
          </cell>
          <cell r="S323" t="str">
            <v>Rajeev Misra</v>
          </cell>
          <cell r="T323">
            <v>1.5990000000000001E-2</v>
          </cell>
          <cell r="U323">
            <v>0</v>
          </cell>
          <cell r="V323" t="str">
            <v>-</v>
          </cell>
          <cell r="Z323" t="str">
            <v>-</v>
          </cell>
          <cell r="AA323" t="str">
            <v>-</v>
          </cell>
          <cell r="AB323" t="str">
            <v>-</v>
          </cell>
          <cell r="AC323" t="str">
            <v>-</v>
          </cell>
          <cell r="AD323" t="str">
            <v>-</v>
          </cell>
          <cell r="AE323" t="str">
            <v>-</v>
          </cell>
          <cell r="AF323" t="str">
            <v>-</v>
          </cell>
          <cell r="AG323" t="str">
            <v>-</v>
          </cell>
          <cell r="AH323" t="str">
            <v>--</v>
          </cell>
        </row>
        <row r="324">
          <cell r="A324">
            <v>225568</v>
          </cell>
          <cell r="B324" t="str">
            <v>Devyani International Limited</v>
          </cell>
          <cell r="C324">
            <v>44116</v>
          </cell>
          <cell r="D324" t="str">
            <v>Gurgaon</v>
          </cell>
          <cell r="E324" t="str">
            <v>BBB</v>
          </cell>
          <cell r="F324" t="str">
            <v>B2C</v>
          </cell>
          <cell r="G324" t="str">
            <v>Gurgaon</v>
          </cell>
          <cell r="H324">
            <v>1599</v>
          </cell>
          <cell r="I324">
            <v>1.5990000000000001E-2</v>
          </cell>
          <cell r="J324">
            <v>216897</v>
          </cell>
          <cell r="K324" t="str">
            <v>Devyani International Limited</v>
          </cell>
          <cell r="L324">
            <v>39177</v>
          </cell>
          <cell r="M324" t="str">
            <v>Investment</v>
          </cell>
          <cell r="N324" t="str">
            <v>BBB</v>
          </cell>
          <cell r="O324" t="str">
            <v>GGN_ZONE1</v>
          </cell>
          <cell r="P324">
            <v>216897</v>
          </cell>
          <cell r="Q324" t="str">
            <v>Syed Sadique Hussain</v>
          </cell>
          <cell r="R324" t="str">
            <v>IAM</v>
          </cell>
          <cell r="S324" t="str">
            <v>Rajeev Misra</v>
          </cell>
          <cell r="T324">
            <v>1.5990000000000001E-2</v>
          </cell>
          <cell r="U324">
            <v>0</v>
          </cell>
          <cell r="V324" t="str">
            <v>-</v>
          </cell>
          <cell r="Z324">
            <v>46119.577511574098</v>
          </cell>
          <cell r="AA324" t="str">
            <v>SR26045517889</v>
          </cell>
          <cell r="AB324" t="str">
            <v>Retained</v>
          </cell>
          <cell r="AC324" t="str">
            <v>-</v>
          </cell>
          <cell r="AD324" t="str">
            <v>-</v>
          </cell>
          <cell r="AE324" t="str">
            <v>-</v>
          </cell>
          <cell r="AF324" t="str">
            <v>-</v>
          </cell>
          <cell r="AG324" t="str">
            <v>-</v>
          </cell>
          <cell r="AH324" t="str">
            <v>-Retained</v>
          </cell>
        </row>
        <row r="325">
          <cell r="A325">
            <v>225904</v>
          </cell>
          <cell r="B325" t="str">
            <v>Devyani International Limited</v>
          </cell>
          <cell r="C325">
            <v>44134</v>
          </cell>
          <cell r="D325" t="str">
            <v>Bangalore</v>
          </cell>
          <cell r="E325" t="str">
            <v>BBB</v>
          </cell>
          <cell r="F325" t="str">
            <v>B2C</v>
          </cell>
          <cell r="G325" t="str">
            <v>Bangalore</v>
          </cell>
          <cell r="H325">
            <v>1599</v>
          </cell>
          <cell r="I325">
            <v>1.5990000000000001E-2</v>
          </cell>
          <cell r="J325">
            <v>216897</v>
          </cell>
          <cell r="K325" t="str">
            <v>Devyani International Limited</v>
          </cell>
          <cell r="L325">
            <v>39177</v>
          </cell>
          <cell r="M325" t="str">
            <v>Investment</v>
          </cell>
          <cell r="N325" t="str">
            <v>BBB</v>
          </cell>
          <cell r="O325" t="str">
            <v>BLR_ZONE2</v>
          </cell>
          <cell r="P325">
            <v>216897</v>
          </cell>
          <cell r="Q325" t="str">
            <v>Syed Sadique Hussain</v>
          </cell>
          <cell r="R325" t="str">
            <v>IAM</v>
          </cell>
          <cell r="S325" t="str">
            <v>Rajeev Misra</v>
          </cell>
          <cell r="T325">
            <v>1.5990000000000001E-2</v>
          </cell>
          <cell r="U325">
            <v>0</v>
          </cell>
          <cell r="V325" t="str">
            <v>-</v>
          </cell>
          <cell r="Z325" t="str">
            <v>-</v>
          </cell>
          <cell r="AA325" t="str">
            <v>-</v>
          </cell>
          <cell r="AB325" t="str">
            <v>-</v>
          </cell>
          <cell r="AC325" t="str">
            <v>-</v>
          </cell>
          <cell r="AD325" t="str">
            <v>-</v>
          </cell>
          <cell r="AE325" t="str">
            <v>-</v>
          </cell>
          <cell r="AF325" t="str">
            <v>-</v>
          </cell>
          <cell r="AG325" t="str">
            <v>-</v>
          </cell>
          <cell r="AH325" t="str">
            <v>--</v>
          </cell>
        </row>
        <row r="326">
          <cell r="A326">
            <v>231206</v>
          </cell>
          <cell r="B326" t="str">
            <v>Devyani International Limited</v>
          </cell>
          <cell r="C326">
            <v>44385</v>
          </cell>
          <cell r="D326" t="str">
            <v>NOIDA</v>
          </cell>
          <cell r="E326" t="str">
            <v>BBB</v>
          </cell>
          <cell r="F326" t="str">
            <v>B2C</v>
          </cell>
          <cell r="G326" t="str">
            <v>NOIDA</v>
          </cell>
          <cell r="H326">
            <v>1599</v>
          </cell>
          <cell r="I326">
            <v>1.5990000000000001E-2</v>
          </cell>
          <cell r="J326">
            <v>216897</v>
          </cell>
          <cell r="K326" t="str">
            <v>Devyani International Limited</v>
          </cell>
          <cell r="L326">
            <v>39177</v>
          </cell>
          <cell r="M326" t="str">
            <v>Investment</v>
          </cell>
          <cell r="N326" t="str">
            <v>BBB</v>
          </cell>
          <cell r="O326" t="str">
            <v>NOD_ZONE1</v>
          </cell>
          <cell r="P326">
            <v>216897</v>
          </cell>
          <cell r="Q326" t="str">
            <v>Syed Sadique Hussain</v>
          </cell>
          <cell r="R326" t="str">
            <v>IAM</v>
          </cell>
          <cell r="S326" t="str">
            <v>Rajeev Misra</v>
          </cell>
          <cell r="T326">
            <v>1.5990000000000001E-2</v>
          </cell>
          <cell r="U326">
            <v>0</v>
          </cell>
          <cell r="V326" t="str">
            <v>-</v>
          </cell>
          <cell r="Z326" t="str">
            <v>-</v>
          </cell>
          <cell r="AA326" t="str">
            <v>-</v>
          </cell>
          <cell r="AB326" t="str">
            <v>-</v>
          </cell>
          <cell r="AC326" t="str">
            <v>-</v>
          </cell>
          <cell r="AD326" t="str">
            <v>-</v>
          </cell>
          <cell r="AE326" t="str">
            <v>-</v>
          </cell>
          <cell r="AF326" t="str">
            <v>-</v>
          </cell>
          <cell r="AG326" t="str">
            <v>-</v>
          </cell>
          <cell r="AH326" t="str">
            <v>--</v>
          </cell>
        </row>
        <row r="327">
          <cell r="A327">
            <v>2342367</v>
          </cell>
          <cell r="B327" t="str">
            <v>Devyani International Limited</v>
          </cell>
          <cell r="C327">
            <v>45202</v>
          </cell>
          <cell r="D327" t="str">
            <v>Gurgaon</v>
          </cell>
          <cell r="E327" t="str">
            <v>BBB</v>
          </cell>
          <cell r="F327" t="str">
            <v>B2C</v>
          </cell>
          <cell r="G327" t="str">
            <v>Gurgaon</v>
          </cell>
          <cell r="H327">
            <v>1999</v>
          </cell>
          <cell r="I327">
            <v>1.9990000000000001E-2</v>
          </cell>
          <cell r="J327">
            <v>216897</v>
          </cell>
          <cell r="K327" t="str">
            <v>Devyani International Limited</v>
          </cell>
          <cell r="L327">
            <v>39177</v>
          </cell>
          <cell r="M327" t="str">
            <v>Investment</v>
          </cell>
          <cell r="N327" t="str">
            <v>BBB</v>
          </cell>
          <cell r="O327" t="str">
            <v>GGN_ZONE1</v>
          </cell>
          <cell r="P327">
            <v>216897</v>
          </cell>
          <cell r="Q327" t="str">
            <v>Syed Sadique Hussain</v>
          </cell>
          <cell r="R327" t="str">
            <v>IAM</v>
          </cell>
          <cell r="S327" t="str">
            <v>Rajeev Misra</v>
          </cell>
          <cell r="T327">
            <v>1.9990000000000001E-2</v>
          </cell>
          <cell r="U327">
            <v>0</v>
          </cell>
          <cell r="V327" t="str">
            <v>-</v>
          </cell>
          <cell r="Z327" t="str">
            <v>-</v>
          </cell>
          <cell r="AA327" t="str">
            <v>-</v>
          </cell>
          <cell r="AB327" t="str">
            <v>-</v>
          </cell>
          <cell r="AC327" t="str">
            <v>-</v>
          </cell>
          <cell r="AD327" t="str">
            <v>-</v>
          </cell>
          <cell r="AE327" t="str">
            <v>-</v>
          </cell>
          <cell r="AF327" t="str">
            <v>-</v>
          </cell>
          <cell r="AG327" t="str">
            <v>-</v>
          </cell>
          <cell r="AH327" t="str">
            <v>--</v>
          </cell>
        </row>
        <row r="328">
          <cell r="A328">
            <v>2342368</v>
          </cell>
          <cell r="B328" t="str">
            <v>Devyani International Limited</v>
          </cell>
          <cell r="C328">
            <v>45202</v>
          </cell>
          <cell r="D328" t="str">
            <v>Gurgaon</v>
          </cell>
          <cell r="E328" t="str">
            <v>BBB</v>
          </cell>
          <cell r="F328" t="str">
            <v>B2C</v>
          </cell>
          <cell r="G328" t="str">
            <v>Gurgaon</v>
          </cell>
          <cell r="H328">
            <v>1999</v>
          </cell>
          <cell r="I328">
            <v>1.9990000000000001E-2</v>
          </cell>
          <cell r="J328">
            <v>216897</v>
          </cell>
          <cell r="K328" t="str">
            <v>Devyani International Limited</v>
          </cell>
          <cell r="L328">
            <v>39177</v>
          </cell>
          <cell r="M328" t="str">
            <v>Investment</v>
          </cell>
          <cell r="N328" t="str">
            <v>BBB</v>
          </cell>
          <cell r="O328" t="str">
            <v>GGN_ZONE1</v>
          </cell>
          <cell r="P328">
            <v>216897</v>
          </cell>
          <cell r="Q328" t="str">
            <v>Syed Sadique Hussain</v>
          </cell>
          <cell r="R328" t="str">
            <v>IAM</v>
          </cell>
          <cell r="S328" t="str">
            <v>Rajeev Misra</v>
          </cell>
          <cell r="T328">
            <v>1.9990000000000001E-2</v>
          </cell>
          <cell r="U328">
            <v>0</v>
          </cell>
          <cell r="V328" t="str">
            <v>-</v>
          </cell>
          <cell r="Z328" t="str">
            <v>-</v>
          </cell>
          <cell r="AA328" t="str">
            <v>-</v>
          </cell>
          <cell r="AB328" t="str">
            <v>-</v>
          </cell>
          <cell r="AC328" t="str">
            <v>-</v>
          </cell>
          <cell r="AD328" t="str">
            <v>-</v>
          </cell>
          <cell r="AE328" t="str">
            <v>-</v>
          </cell>
          <cell r="AF328" t="str">
            <v>-</v>
          </cell>
          <cell r="AG328" t="str">
            <v>-</v>
          </cell>
          <cell r="AH328" t="str">
            <v>--</v>
          </cell>
        </row>
        <row r="329">
          <cell r="A329">
            <v>2343558</v>
          </cell>
          <cell r="B329" t="str">
            <v>Devyani International Limited</v>
          </cell>
          <cell r="C329">
            <v>45365</v>
          </cell>
          <cell r="D329" t="str">
            <v>Gurgaon</v>
          </cell>
          <cell r="E329" t="str">
            <v>BBB</v>
          </cell>
          <cell r="F329" t="str">
            <v>B2C</v>
          </cell>
          <cell r="G329" t="str">
            <v>Gurgaon</v>
          </cell>
          <cell r="H329">
            <v>1999</v>
          </cell>
          <cell r="I329">
            <v>1.9990000000000001E-2</v>
          </cell>
          <cell r="J329">
            <v>216897</v>
          </cell>
          <cell r="K329" t="str">
            <v>Devyani International Limited</v>
          </cell>
          <cell r="L329">
            <v>39177</v>
          </cell>
          <cell r="M329" t="str">
            <v>Investment</v>
          </cell>
          <cell r="N329" t="str">
            <v>BBB</v>
          </cell>
          <cell r="O329" t="str">
            <v>GGN_ZONE1</v>
          </cell>
          <cell r="P329">
            <v>216897</v>
          </cell>
          <cell r="Q329" t="str">
            <v>Syed Sadique Hussain</v>
          </cell>
          <cell r="R329" t="str">
            <v>IAM</v>
          </cell>
          <cell r="S329" t="str">
            <v>Rajeev Misra</v>
          </cell>
          <cell r="T329">
            <v>1.9990000000000001E-2</v>
          </cell>
          <cell r="U329">
            <v>0</v>
          </cell>
          <cell r="V329" t="str">
            <v>-</v>
          </cell>
          <cell r="Z329" t="str">
            <v>-</v>
          </cell>
          <cell r="AA329" t="str">
            <v>-</v>
          </cell>
          <cell r="AB329" t="str">
            <v>-</v>
          </cell>
          <cell r="AC329" t="str">
            <v>-</v>
          </cell>
          <cell r="AD329" t="str">
            <v>-</v>
          </cell>
          <cell r="AE329" t="str">
            <v>-</v>
          </cell>
          <cell r="AF329" t="str">
            <v>-</v>
          </cell>
          <cell r="AG329" t="str">
            <v>-</v>
          </cell>
          <cell r="AH329" t="str">
            <v>--</v>
          </cell>
        </row>
        <row r="330">
          <cell r="A330">
            <v>2347177</v>
          </cell>
          <cell r="B330" t="str">
            <v>Devyani International Limited</v>
          </cell>
          <cell r="C330">
            <v>45565</v>
          </cell>
          <cell r="D330" t="str">
            <v>NOIDA</v>
          </cell>
          <cell r="E330" t="str">
            <v>BBB</v>
          </cell>
          <cell r="F330" t="str">
            <v>B2C</v>
          </cell>
          <cell r="G330" t="str">
            <v>NOIDA</v>
          </cell>
          <cell r="H330">
            <v>1999</v>
          </cell>
          <cell r="I330">
            <v>1.9990000000000001E-2</v>
          </cell>
          <cell r="J330">
            <v>216897</v>
          </cell>
          <cell r="K330" t="str">
            <v>Devyani International Limited</v>
          </cell>
          <cell r="L330">
            <v>39177</v>
          </cell>
          <cell r="M330" t="str">
            <v>Investment</v>
          </cell>
          <cell r="N330" t="str">
            <v>BBB</v>
          </cell>
          <cell r="O330" t="str">
            <v>NOD_ZONE1</v>
          </cell>
          <cell r="P330">
            <v>216897</v>
          </cell>
          <cell r="Q330" t="str">
            <v>Syed Sadique Hussain</v>
          </cell>
          <cell r="R330" t="str">
            <v>IAM</v>
          </cell>
          <cell r="S330" t="str">
            <v>Rajeev Misra</v>
          </cell>
          <cell r="T330">
            <v>1.9990000000000001E-2</v>
          </cell>
          <cell r="U330">
            <v>0</v>
          </cell>
          <cell r="V330" t="str">
            <v>-</v>
          </cell>
          <cell r="Z330" t="str">
            <v>-</v>
          </cell>
          <cell r="AA330" t="str">
            <v>-</v>
          </cell>
          <cell r="AB330" t="str">
            <v>-</v>
          </cell>
          <cell r="AC330" t="str">
            <v>-</v>
          </cell>
          <cell r="AD330" t="str">
            <v>-</v>
          </cell>
          <cell r="AE330" t="str">
            <v>-</v>
          </cell>
          <cell r="AF330" t="str">
            <v>-</v>
          </cell>
          <cell r="AG330" t="str">
            <v>-</v>
          </cell>
          <cell r="AH330" t="str">
            <v>--</v>
          </cell>
        </row>
        <row r="331">
          <cell r="A331">
            <v>2347320</v>
          </cell>
          <cell r="B331" t="str">
            <v>Devyani International Limited</v>
          </cell>
          <cell r="C331">
            <v>45586</v>
          </cell>
          <cell r="D331" t="str">
            <v>Bangalore</v>
          </cell>
          <cell r="E331" t="str">
            <v>BBB</v>
          </cell>
          <cell r="F331" t="str">
            <v>B2C</v>
          </cell>
          <cell r="G331" t="str">
            <v>Bangalore</v>
          </cell>
          <cell r="H331">
            <v>1999</v>
          </cell>
          <cell r="I331">
            <v>1.9990000000000001E-2</v>
          </cell>
          <cell r="J331">
            <v>216897</v>
          </cell>
          <cell r="K331" t="str">
            <v>Devyani International Limited</v>
          </cell>
          <cell r="L331">
            <v>39177</v>
          </cell>
          <cell r="M331" t="str">
            <v>Investment</v>
          </cell>
          <cell r="N331" t="str">
            <v>BBB</v>
          </cell>
          <cell r="O331" t="str">
            <v>BLR_ZONE1</v>
          </cell>
          <cell r="P331">
            <v>216897</v>
          </cell>
          <cell r="Q331" t="str">
            <v>Syed Sadique Hussain</v>
          </cell>
          <cell r="R331" t="str">
            <v>IAM</v>
          </cell>
          <cell r="S331" t="str">
            <v>Rajeev Misra</v>
          </cell>
          <cell r="T331">
            <v>1.9990000000000001E-2</v>
          </cell>
          <cell r="U331">
            <v>0</v>
          </cell>
          <cell r="V331" t="str">
            <v>-</v>
          </cell>
          <cell r="Z331" t="str">
            <v>-</v>
          </cell>
          <cell r="AA331" t="str">
            <v>-</v>
          </cell>
          <cell r="AB331" t="str">
            <v>-</v>
          </cell>
          <cell r="AC331" t="str">
            <v>-</v>
          </cell>
          <cell r="AD331" t="str">
            <v>-</v>
          </cell>
          <cell r="AE331" t="str">
            <v>-</v>
          </cell>
          <cell r="AF331" t="str">
            <v>-</v>
          </cell>
          <cell r="AG331" t="str">
            <v>-</v>
          </cell>
          <cell r="AH331" t="str">
            <v>--</v>
          </cell>
        </row>
        <row r="332">
          <cell r="A332">
            <v>2347614</v>
          </cell>
          <cell r="B332" t="str">
            <v>Devyani International Limited</v>
          </cell>
          <cell r="C332">
            <v>45634</v>
          </cell>
          <cell r="D332" t="str">
            <v>Bangalore</v>
          </cell>
          <cell r="E332" t="str">
            <v>BBB</v>
          </cell>
          <cell r="F332" t="str">
            <v>B2C</v>
          </cell>
          <cell r="G332" t="str">
            <v>Bangalore</v>
          </cell>
          <cell r="H332">
            <v>1999</v>
          </cell>
          <cell r="I332">
            <v>1.9990000000000001E-2</v>
          </cell>
          <cell r="J332">
            <v>216897</v>
          </cell>
          <cell r="K332" t="str">
            <v>Devyani International Limited</v>
          </cell>
          <cell r="L332">
            <v>39177</v>
          </cell>
          <cell r="M332" t="str">
            <v>Investment</v>
          </cell>
          <cell r="N332" t="str">
            <v>BBB</v>
          </cell>
          <cell r="O332" t="str">
            <v>BLR_ZONE1</v>
          </cell>
          <cell r="P332">
            <v>216897</v>
          </cell>
          <cell r="Q332" t="str">
            <v>Syed Sadique Hussain</v>
          </cell>
          <cell r="R332" t="str">
            <v>IAM</v>
          </cell>
          <cell r="S332" t="str">
            <v>Rajeev Misra</v>
          </cell>
          <cell r="T332">
            <v>1.9990000000000001E-2</v>
          </cell>
          <cell r="U332">
            <v>0</v>
          </cell>
          <cell r="V332" t="str">
            <v>-</v>
          </cell>
          <cell r="Z332" t="str">
            <v>-</v>
          </cell>
          <cell r="AA332" t="str">
            <v>-</v>
          </cell>
          <cell r="AB332" t="str">
            <v>-</v>
          </cell>
          <cell r="AC332" t="str">
            <v>-</v>
          </cell>
          <cell r="AD332" t="str">
            <v>-</v>
          </cell>
          <cell r="AE332" t="str">
            <v>-</v>
          </cell>
          <cell r="AF332" t="str">
            <v>-</v>
          </cell>
          <cell r="AG332" t="str">
            <v>-</v>
          </cell>
          <cell r="AH332" t="str">
            <v>--</v>
          </cell>
        </row>
        <row r="333">
          <cell r="A333">
            <v>2330563</v>
          </cell>
          <cell r="B333" t="str">
            <v>Valuedrive Technologies Private Limited</v>
          </cell>
          <cell r="C333">
            <v>44818</v>
          </cell>
          <cell r="D333" t="str">
            <v>Gurgaon</v>
          </cell>
          <cell r="E333" t="str">
            <v>OBB</v>
          </cell>
          <cell r="F333" t="str">
            <v>B2C</v>
          </cell>
          <cell r="G333" t="str">
            <v>Gurgaon</v>
          </cell>
          <cell r="H333">
            <v>2699</v>
          </cell>
          <cell r="I333">
            <v>2.699E-2</v>
          </cell>
          <cell r="J333">
            <v>223403</v>
          </cell>
          <cell r="K333" t="str">
            <v>Valuedrive Technologies Private Limited</v>
          </cell>
          <cell r="L333">
            <v>61865.666666666664</v>
          </cell>
          <cell r="M333" t="str">
            <v>Investment</v>
          </cell>
          <cell r="N333" t="str">
            <v>OBB</v>
          </cell>
          <cell r="O333" t="str">
            <v>GGN_ZONE1</v>
          </cell>
          <cell r="P333">
            <v>223403</v>
          </cell>
          <cell r="Q333" t="str">
            <v>Syed Sadique Hussain</v>
          </cell>
          <cell r="R333" t="str">
            <v>IAM</v>
          </cell>
          <cell r="S333" t="str">
            <v>Rajeev Misra</v>
          </cell>
          <cell r="T333">
            <v>2.699E-2</v>
          </cell>
          <cell r="U333">
            <v>0</v>
          </cell>
          <cell r="V333" t="str">
            <v>-</v>
          </cell>
          <cell r="Z333" t="str">
            <v>-</v>
          </cell>
          <cell r="AA333" t="str">
            <v>-</v>
          </cell>
          <cell r="AB333" t="str">
            <v>-</v>
          </cell>
          <cell r="AC333" t="str">
            <v>-</v>
          </cell>
          <cell r="AD333" t="str">
            <v>-</v>
          </cell>
          <cell r="AE333" t="str">
            <v>-</v>
          </cell>
          <cell r="AF333" t="str">
            <v>-</v>
          </cell>
          <cell r="AG333" t="str">
            <v>-</v>
          </cell>
          <cell r="AH333" t="str">
            <v>--</v>
          </cell>
        </row>
        <row r="334">
          <cell r="A334">
            <v>9101978</v>
          </cell>
          <cell r="B334" t="str">
            <v>Valuedrive Technologies Private Limited</v>
          </cell>
          <cell r="C334">
            <v>44853</v>
          </cell>
          <cell r="D334" t="str">
            <v>Gurgaon</v>
          </cell>
          <cell r="E334" t="str">
            <v>BIA</v>
          </cell>
          <cell r="F334" t="str">
            <v>B2B</v>
          </cell>
          <cell r="G334" t="str">
            <v>Gurgaon</v>
          </cell>
          <cell r="H334">
            <v>59166.666666666664</v>
          </cell>
          <cell r="I334">
            <v>0.59166666666666667</v>
          </cell>
          <cell r="J334">
            <v>223403</v>
          </cell>
          <cell r="K334" t="str">
            <v>Valuedrive Technologies Private Limited</v>
          </cell>
          <cell r="L334">
            <v>61865.666666666664</v>
          </cell>
          <cell r="M334" t="str">
            <v>Investment</v>
          </cell>
          <cell r="N334" t="str">
            <v>BIA+</v>
          </cell>
          <cell r="O334" t="str">
            <v>GGN_ZONE1</v>
          </cell>
          <cell r="P334">
            <v>223403</v>
          </cell>
          <cell r="Q334" t="str">
            <v>Syed Sadique Hussain</v>
          </cell>
          <cell r="R334" t="str">
            <v>IAM</v>
          </cell>
          <cell r="S334" t="str">
            <v>Rajeev Misra</v>
          </cell>
          <cell r="T334">
            <v>0.59166666666666667</v>
          </cell>
          <cell r="U334">
            <v>0</v>
          </cell>
          <cell r="V334" t="str">
            <v>-</v>
          </cell>
          <cell r="Z334" t="str">
            <v>-</v>
          </cell>
          <cell r="AA334" t="str">
            <v>-</v>
          </cell>
          <cell r="AB334" t="str">
            <v>-</v>
          </cell>
          <cell r="AC334" t="str">
            <v>-</v>
          </cell>
          <cell r="AD334" t="str">
            <v>-</v>
          </cell>
          <cell r="AE334" t="str">
            <v>-</v>
          </cell>
          <cell r="AF334" t="str">
            <v>-</v>
          </cell>
          <cell r="AG334" t="str">
            <v>-</v>
          </cell>
          <cell r="AH334" t="str">
            <v>--</v>
          </cell>
        </row>
        <row r="335">
          <cell r="A335">
            <v>223956</v>
          </cell>
          <cell r="B335" t="str">
            <v>Jk Paper Limited</v>
          </cell>
          <cell r="C335">
            <v>44071</v>
          </cell>
          <cell r="D335" t="str">
            <v>Delhi</v>
          </cell>
          <cell r="E335" t="str">
            <v>BBB</v>
          </cell>
          <cell r="F335" t="str">
            <v>B2C</v>
          </cell>
          <cell r="G335" t="str">
            <v>Delhi</v>
          </cell>
          <cell r="H335">
            <v>7499</v>
          </cell>
          <cell r="I335">
            <v>7.4990000000000001E-2</v>
          </cell>
          <cell r="J335">
            <v>223956</v>
          </cell>
          <cell r="K335" t="str">
            <v>Jk Group</v>
          </cell>
          <cell r="L335">
            <v>87791.996666666673</v>
          </cell>
          <cell r="M335" t="str">
            <v>Investment</v>
          </cell>
          <cell r="N335" t="str">
            <v>BBB</v>
          </cell>
          <cell r="O335" t="str">
            <v>DEL_ZONE2</v>
          </cell>
          <cell r="P335">
            <v>223956</v>
          </cell>
          <cell r="Q335" t="str">
            <v>Rishab Prasad</v>
          </cell>
          <cell r="R335" t="str">
            <v>IAM</v>
          </cell>
          <cell r="S335" t="str">
            <v>Ravi Kala</v>
          </cell>
          <cell r="T335">
            <v>7.4990000000000001E-2</v>
          </cell>
          <cell r="U335">
            <v>0</v>
          </cell>
          <cell r="V335" t="str">
            <v>-</v>
          </cell>
          <cell r="Z335" t="str">
            <v>-</v>
          </cell>
          <cell r="AA335" t="str">
            <v>-</v>
          </cell>
          <cell r="AB335" t="str">
            <v>-</v>
          </cell>
          <cell r="AC335" t="str">
            <v>-</v>
          </cell>
          <cell r="AD335" t="str">
            <v>-</v>
          </cell>
          <cell r="AE335" t="str">
            <v>-</v>
          </cell>
          <cell r="AF335" t="str">
            <v>-</v>
          </cell>
          <cell r="AG335" t="str">
            <v>-</v>
          </cell>
          <cell r="AH335" t="str">
            <v>--</v>
          </cell>
        </row>
        <row r="336">
          <cell r="A336">
            <v>229561</v>
          </cell>
          <cell r="B336" t="str">
            <v>Jk Paper Limited</v>
          </cell>
          <cell r="C336">
            <v>44275</v>
          </cell>
          <cell r="D336" t="str">
            <v>Delhi</v>
          </cell>
          <cell r="E336" t="str">
            <v>OBB</v>
          </cell>
          <cell r="F336" t="str">
            <v>B2C</v>
          </cell>
          <cell r="G336" t="str">
            <v>Delhi</v>
          </cell>
          <cell r="H336">
            <v>1899</v>
          </cell>
          <cell r="I336">
            <v>1.899E-2</v>
          </cell>
          <cell r="J336">
            <v>223956</v>
          </cell>
          <cell r="K336" t="str">
            <v>Jk Group</v>
          </cell>
          <cell r="L336">
            <v>87791.996666666673</v>
          </cell>
          <cell r="M336" t="str">
            <v>Investment</v>
          </cell>
          <cell r="N336" t="str">
            <v>OBB</v>
          </cell>
          <cell r="O336" t="str">
            <v>DEL_ZONE2</v>
          </cell>
          <cell r="P336">
            <v>223956</v>
          </cell>
          <cell r="Q336" t="str">
            <v>Rishab Prasad</v>
          </cell>
          <cell r="R336" t="str">
            <v>IAM</v>
          </cell>
          <cell r="S336" t="str">
            <v>Ravi Kala</v>
          </cell>
          <cell r="T336">
            <v>1.899E-2</v>
          </cell>
          <cell r="U336">
            <v>0</v>
          </cell>
          <cell r="V336" t="str">
            <v>-</v>
          </cell>
          <cell r="Z336" t="str">
            <v>-</v>
          </cell>
          <cell r="AA336" t="str">
            <v>-</v>
          </cell>
          <cell r="AB336" t="str">
            <v>-</v>
          </cell>
          <cell r="AC336" t="str">
            <v>-</v>
          </cell>
          <cell r="AD336" t="str">
            <v>-</v>
          </cell>
          <cell r="AE336" t="str">
            <v>-</v>
          </cell>
          <cell r="AF336" t="str">
            <v>-</v>
          </cell>
          <cell r="AG336" t="str">
            <v>-</v>
          </cell>
          <cell r="AH336" t="str">
            <v>--</v>
          </cell>
        </row>
        <row r="337">
          <cell r="A337">
            <v>2318924</v>
          </cell>
          <cell r="B337" t="str">
            <v>Jk Lakshmi Cement Limited</v>
          </cell>
          <cell r="C337">
            <v>44518</v>
          </cell>
          <cell r="D337" t="str">
            <v>Delhi</v>
          </cell>
          <cell r="E337" t="str">
            <v>OBB</v>
          </cell>
          <cell r="F337" t="str">
            <v>B2C</v>
          </cell>
          <cell r="G337" t="str">
            <v>Delhi</v>
          </cell>
          <cell r="H337">
            <v>1998</v>
          </cell>
          <cell r="I337">
            <v>1.9980000000000001E-2</v>
          </cell>
          <cell r="J337">
            <v>223956</v>
          </cell>
          <cell r="K337" t="str">
            <v>Jk Group</v>
          </cell>
          <cell r="L337">
            <v>87791.996666666673</v>
          </cell>
          <cell r="M337" t="str">
            <v>Investment</v>
          </cell>
          <cell r="N337" t="str">
            <v>OBB</v>
          </cell>
          <cell r="O337" t="str">
            <v>DEL_ZONE2</v>
          </cell>
          <cell r="P337">
            <v>223956</v>
          </cell>
          <cell r="Q337" t="str">
            <v>Rishab Prasad</v>
          </cell>
          <cell r="R337" t="str">
            <v>IAM</v>
          </cell>
          <cell r="S337" t="str">
            <v>Ravi Kala</v>
          </cell>
          <cell r="T337">
            <v>1.9980000000000001E-2</v>
          </cell>
          <cell r="U337">
            <v>0</v>
          </cell>
          <cell r="V337" t="str">
            <v>-</v>
          </cell>
          <cell r="Z337" t="str">
            <v>-</v>
          </cell>
          <cell r="AA337" t="str">
            <v>-</v>
          </cell>
          <cell r="AB337" t="str">
            <v>-</v>
          </cell>
          <cell r="AC337" t="str">
            <v>-</v>
          </cell>
          <cell r="AD337" t="str">
            <v>-</v>
          </cell>
          <cell r="AE337" t="str">
            <v>-</v>
          </cell>
          <cell r="AF337" t="str">
            <v>-</v>
          </cell>
          <cell r="AG337" t="str">
            <v>-</v>
          </cell>
          <cell r="AH337" t="str">
            <v>--</v>
          </cell>
        </row>
        <row r="338">
          <cell r="A338">
            <v>2319668</v>
          </cell>
          <cell r="B338" t="str">
            <v>Jk Lakshmi Cement Limited</v>
          </cell>
          <cell r="C338">
            <v>44534</v>
          </cell>
          <cell r="D338" t="str">
            <v>Delhi</v>
          </cell>
          <cell r="E338" t="str">
            <v>OBB</v>
          </cell>
          <cell r="F338" t="str">
            <v>B2C</v>
          </cell>
          <cell r="G338" t="str">
            <v>Delhi</v>
          </cell>
          <cell r="H338">
            <v>1998</v>
          </cell>
          <cell r="I338">
            <v>1.9980000000000001E-2</v>
          </cell>
          <cell r="J338">
            <v>223956</v>
          </cell>
          <cell r="K338" t="str">
            <v>Jk Group</v>
          </cell>
          <cell r="L338">
            <v>87791.996666666673</v>
          </cell>
          <cell r="M338" t="str">
            <v>Investment</v>
          </cell>
          <cell r="N338" t="str">
            <v>OBB</v>
          </cell>
          <cell r="O338" t="str">
            <v>DEL_ZONE1</v>
          </cell>
          <cell r="P338">
            <v>223956</v>
          </cell>
          <cell r="Q338" t="str">
            <v>Rishab Prasad</v>
          </cell>
          <cell r="R338" t="str">
            <v>IAM</v>
          </cell>
          <cell r="S338" t="str">
            <v>Ravi Kala</v>
          </cell>
          <cell r="T338">
            <v>1.9980000000000001E-2</v>
          </cell>
          <cell r="U338">
            <v>0</v>
          </cell>
          <cell r="V338" t="str">
            <v>-</v>
          </cell>
          <cell r="Z338" t="str">
            <v>-</v>
          </cell>
          <cell r="AA338" t="str">
            <v>-</v>
          </cell>
          <cell r="AB338" t="str">
            <v>-</v>
          </cell>
          <cell r="AC338" t="str">
            <v>-</v>
          </cell>
          <cell r="AD338" t="str">
            <v>-</v>
          </cell>
          <cell r="AE338" t="str">
            <v>-</v>
          </cell>
          <cell r="AF338" t="str">
            <v>-</v>
          </cell>
          <cell r="AG338" t="str">
            <v>-</v>
          </cell>
          <cell r="AH338" t="str">
            <v>--</v>
          </cell>
        </row>
        <row r="339">
          <cell r="A339">
            <v>2343289</v>
          </cell>
          <cell r="B339" t="str">
            <v>Jk Paper Limited</v>
          </cell>
          <cell r="C339">
            <v>45268</v>
          </cell>
          <cell r="D339" t="str">
            <v>Delhi</v>
          </cell>
          <cell r="E339" t="str">
            <v>BBB</v>
          </cell>
          <cell r="F339" t="str">
            <v>B2C</v>
          </cell>
          <cell r="G339" t="str">
            <v>Delhi</v>
          </cell>
          <cell r="H339">
            <v>4999</v>
          </cell>
          <cell r="I339">
            <v>4.999E-2</v>
          </cell>
          <cell r="J339">
            <v>223956</v>
          </cell>
          <cell r="K339" t="str">
            <v>Jk Group</v>
          </cell>
          <cell r="L339">
            <v>87791.996666666673</v>
          </cell>
          <cell r="M339" t="str">
            <v>Investment</v>
          </cell>
          <cell r="N339" t="str">
            <v>BBB</v>
          </cell>
          <cell r="O339" t="str">
            <v>DEL_ZONE2</v>
          </cell>
          <cell r="P339">
            <v>223956</v>
          </cell>
          <cell r="Q339" t="str">
            <v>Rishab Prasad</v>
          </cell>
          <cell r="R339" t="str">
            <v>IAM</v>
          </cell>
          <cell r="S339" t="str">
            <v>Ravi Kala</v>
          </cell>
          <cell r="T339">
            <v>4.999E-2</v>
          </cell>
          <cell r="U339">
            <v>0</v>
          </cell>
          <cell r="V339" t="str">
            <v>-</v>
          </cell>
          <cell r="Z339" t="str">
            <v>-</v>
          </cell>
          <cell r="AA339" t="str">
            <v>-</v>
          </cell>
          <cell r="AB339" t="str">
            <v>-</v>
          </cell>
          <cell r="AC339" t="str">
            <v>-</v>
          </cell>
          <cell r="AD339" t="str">
            <v>-</v>
          </cell>
          <cell r="AE339" t="str">
            <v>-</v>
          </cell>
          <cell r="AF339" t="str">
            <v>-</v>
          </cell>
          <cell r="AG339" t="str">
            <v>-</v>
          </cell>
          <cell r="AH339" t="str">
            <v>--</v>
          </cell>
        </row>
        <row r="340">
          <cell r="A340">
            <v>2343477</v>
          </cell>
          <cell r="B340" t="str">
            <v>JK Lakshmi Cement Limited</v>
          </cell>
          <cell r="C340">
            <v>45274</v>
          </cell>
          <cell r="D340" t="str">
            <v>Delhi</v>
          </cell>
          <cell r="E340" t="str">
            <v>OBB</v>
          </cell>
          <cell r="F340" t="str">
            <v>B2C</v>
          </cell>
          <cell r="G340" t="str">
            <v>Delhi</v>
          </cell>
          <cell r="H340">
            <v>1899</v>
          </cell>
          <cell r="I340">
            <v>1.899E-2</v>
          </cell>
          <cell r="J340">
            <v>223956</v>
          </cell>
          <cell r="K340" t="str">
            <v>Jk Group</v>
          </cell>
          <cell r="L340">
            <v>87791.996666666673</v>
          </cell>
          <cell r="M340" t="str">
            <v>Investment</v>
          </cell>
          <cell r="N340" t="str">
            <v>OBB</v>
          </cell>
          <cell r="O340" t="str">
            <v>DEL_ZONE2</v>
          </cell>
          <cell r="P340">
            <v>223956</v>
          </cell>
          <cell r="Q340" t="str">
            <v>Rishab Prasad</v>
          </cell>
          <cell r="R340" t="str">
            <v>IAM</v>
          </cell>
          <cell r="S340" t="str">
            <v>Ravi Kala</v>
          </cell>
          <cell r="T340">
            <v>1.899E-2</v>
          </cell>
          <cell r="U340">
            <v>0</v>
          </cell>
          <cell r="V340" t="str">
            <v>-</v>
          </cell>
          <cell r="Z340" t="str">
            <v>-</v>
          </cell>
          <cell r="AA340" t="str">
            <v>-</v>
          </cell>
          <cell r="AB340" t="str">
            <v>-</v>
          </cell>
          <cell r="AC340" t="str">
            <v>-</v>
          </cell>
          <cell r="AD340" t="str">
            <v>-</v>
          </cell>
          <cell r="AE340" t="str">
            <v>-</v>
          </cell>
          <cell r="AF340" t="str">
            <v>-</v>
          </cell>
          <cell r="AG340" t="str">
            <v>-</v>
          </cell>
          <cell r="AH340" t="str">
            <v>--</v>
          </cell>
        </row>
        <row r="341">
          <cell r="A341">
            <v>9123929</v>
          </cell>
          <cell r="B341" t="str">
            <v>JK Paper Limited</v>
          </cell>
          <cell r="C341">
            <v>45436</v>
          </cell>
          <cell r="D341" t="str">
            <v>Delhi</v>
          </cell>
          <cell r="E341" t="str">
            <v>BIA</v>
          </cell>
          <cell r="F341" t="str">
            <v>B2B</v>
          </cell>
          <cell r="G341" t="str">
            <v>Delhi</v>
          </cell>
          <cell r="H341">
            <v>13750</v>
          </cell>
          <cell r="I341">
            <v>0.13750000000000001</v>
          </cell>
          <cell r="J341">
            <v>223956</v>
          </cell>
          <cell r="K341" t="str">
            <v>Jk Group</v>
          </cell>
          <cell r="L341">
            <v>87791.996666666673</v>
          </cell>
          <cell r="M341" t="str">
            <v>Investment</v>
          </cell>
          <cell r="N341" t="str">
            <v>BIA+</v>
          </cell>
          <cell r="O341" t="str">
            <v>DEL_ZONE2</v>
          </cell>
          <cell r="P341">
            <v>223956</v>
          </cell>
          <cell r="Q341" t="str">
            <v>Rishab Prasad</v>
          </cell>
          <cell r="R341" t="str">
            <v>IAM</v>
          </cell>
          <cell r="S341" t="str">
            <v>Ravi Kala</v>
          </cell>
          <cell r="T341">
            <v>0.13750000000000001</v>
          </cell>
          <cell r="U341">
            <v>0</v>
          </cell>
          <cell r="V341" t="str">
            <v>-</v>
          </cell>
          <cell r="Z341" t="str">
            <v>-</v>
          </cell>
          <cell r="AA341" t="str">
            <v>-</v>
          </cell>
          <cell r="AB341" t="str">
            <v>-</v>
          </cell>
          <cell r="AC341" t="str">
            <v>-</v>
          </cell>
          <cell r="AD341" t="str">
            <v>-</v>
          </cell>
          <cell r="AE341" t="str">
            <v>-</v>
          </cell>
          <cell r="AF341" t="str">
            <v>-</v>
          </cell>
          <cell r="AG341" t="str">
            <v>-</v>
          </cell>
          <cell r="AH341" t="str">
            <v>--</v>
          </cell>
        </row>
        <row r="342">
          <cell r="A342">
            <v>9126562</v>
          </cell>
          <cell r="B342" t="str">
            <v>JK Paper Limited</v>
          </cell>
          <cell r="C342">
            <v>45546</v>
          </cell>
          <cell r="D342" t="str">
            <v>NOIDA</v>
          </cell>
          <cell r="E342" t="str">
            <v>BIA</v>
          </cell>
          <cell r="F342" t="str">
            <v>B2B</v>
          </cell>
          <cell r="G342" t="str">
            <v>NOIDA</v>
          </cell>
          <cell r="H342">
            <v>13750</v>
          </cell>
          <cell r="I342">
            <v>0.13750000000000001</v>
          </cell>
          <cell r="J342">
            <v>223956</v>
          </cell>
          <cell r="K342" t="str">
            <v>Jk Group</v>
          </cell>
          <cell r="L342">
            <v>87791.996666666673</v>
          </cell>
          <cell r="M342" t="str">
            <v>Investment</v>
          </cell>
          <cell r="N342" t="str">
            <v>BIA+</v>
          </cell>
          <cell r="O342" t="str">
            <v>NOD_ZONE1</v>
          </cell>
          <cell r="P342">
            <v>223956</v>
          </cell>
          <cell r="Q342" t="str">
            <v>Rishab Prasad</v>
          </cell>
          <cell r="R342" t="str">
            <v>IAM</v>
          </cell>
          <cell r="S342" t="str">
            <v>Ravi Kala</v>
          </cell>
          <cell r="T342">
            <v>0.13750000000000001</v>
          </cell>
          <cell r="U342">
            <v>0</v>
          </cell>
          <cell r="V342" t="str">
            <v>-</v>
          </cell>
          <cell r="Z342" t="str">
            <v>-</v>
          </cell>
          <cell r="AA342" t="str">
            <v>-</v>
          </cell>
          <cell r="AB342" t="str">
            <v>-</v>
          </cell>
          <cell r="AC342" t="str">
            <v>-</v>
          </cell>
          <cell r="AD342" t="str">
            <v>-</v>
          </cell>
          <cell r="AE342" t="str">
            <v>-</v>
          </cell>
          <cell r="AF342" t="str">
            <v>-</v>
          </cell>
          <cell r="AG342" t="str">
            <v>-</v>
          </cell>
          <cell r="AH342" t="str">
            <v>--</v>
          </cell>
        </row>
        <row r="343">
          <cell r="A343">
            <v>9127007</v>
          </cell>
          <cell r="B343" t="str">
            <v>JK Paper Limited</v>
          </cell>
          <cell r="C343">
            <v>45594</v>
          </cell>
          <cell r="D343" t="str">
            <v>Delhi</v>
          </cell>
          <cell r="E343" t="str">
            <v>BIA</v>
          </cell>
          <cell r="F343" t="str">
            <v>B2B</v>
          </cell>
          <cell r="G343" t="str">
            <v>Delhi</v>
          </cell>
          <cell r="H343">
            <v>26666.666666666668</v>
          </cell>
          <cell r="I343">
            <v>0.26666666666666666</v>
          </cell>
          <cell r="J343">
            <v>223956</v>
          </cell>
          <cell r="K343" t="str">
            <v>Jk Group</v>
          </cell>
          <cell r="L343">
            <v>87791.996666666673</v>
          </cell>
          <cell r="M343" t="str">
            <v>Investment</v>
          </cell>
          <cell r="N343" t="str">
            <v>BIA+</v>
          </cell>
          <cell r="O343" t="str">
            <v>DEL_ZONE2</v>
          </cell>
          <cell r="P343">
            <v>223956</v>
          </cell>
          <cell r="Q343" t="str">
            <v>Rishab Prasad</v>
          </cell>
          <cell r="R343" t="str">
            <v>IAM</v>
          </cell>
          <cell r="S343" t="str">
            <v>Ravi Kala</v>
          </cell>
          <cell r="T343">
            <v>0.26666666666666666</v>
          </cell>
          <cell r="U343">
            <v>0</v>
          </cell>
          <cell r="V343" t="str">
            <v>-</v>
          </cell>
          <cell r="Z343" t="str">
            <v>-</v>
          </cell>
          <cell r="AA343" t="str">
            <v>-</v>
          </cell>
          <cell r="AB343" t="str">
            <v>-</v>
          </cell>
          <cell r="AC343" t="str">
            <v>-</v>
          </cell>
          <cell r="AD343" t="str">
            <v>-</v>
          </cell>
          <cell r="AE343" t="str">
            <v>-</v>
          </cell>
          <cell r="AF343" t="str">
            <v>-</v>
          </cell>
          <cell r="AG343" t="str">
            <v>-</v>
          </cell>
          <cell r="AH343" t="str">
            <v>--</v>
          </cell>
        </row>
        <row r="344">
          <cell r="A344">
            <v>9129522</v>
          </cell>
          <cell r="B344" t="str">
            <v>JK Paper Limited</v>
          </cell>
          <cell r="C344">
            <v>45716</v>
          </cell>
          <cell r="D344" t="str">
            <v>Delhi</v>
          </cell>
          <cell r="E344" t="str">
            <v>MBIA</v>
          </cell>
          <cell r="F344" t="str">
            <v>B2B</v>
          </cell>
          <cell r="G344" t="str">
            <v>Delhi</v>
          </cell>
          <cell r="H344">
            <v>13333.33</v>
          </cell>
          <cell r="I344">
            <v>0.13333329999999999</v>
          </cell>
          <cell r="J344">
            <v>223956</v>
          </cell>
          <cell r="K344" t="str">
            <v>Jk Group</v>
          </cell>
          <cell r="L344">
            <v>87791.996666666673</v>
          </cell>
          <cell r="M344" t="str">
            <v>Investment</v>
          </cell>
          <cell r="N344" t="str">
            <v>MBIA</v>
          </cell>
          <cell r="O344" t="str">
            <v>DEL_ZONE2</v>
          </cell>
          <cell r="P344">
            <v>223956</v>
          </cell>
          <cell r="Q344" t="str">
            <v>Rishab Prasad</v>
          </cell>
          <cell r="R344" t="str">
            <v>IAM</v>
          </cell>
          <cell r="S344" t="str">
            <v>Ravi Kala</v>
          </cell>
          <cell r="T344">
            <v>0.13333329999999999</v>
          </cell>
          <cell r="U344">
            <v>0</v>
          </cell>
          <cell r="V344" t="str">
            <v>-</v>
          </cell>
          <cell r="Z344" t="str">
            <v>-</v>
          </cell>
          <cell r="AA344" t="str">
            <v>-</v>
          </cell>
          <cell r="AB344" t="str">
            <v>-</v>
          </cell>
          <cell r="AC344" t="str">
            <v>-</v>
          </cell>
          <cell r="AD344" t="str">
            <v>-</v>
          </cell>
          <cell r="AE344" t="str">
            <v>-</v>
          </cell>
          <cell r="AF344" t="str">
            <v>-</v>
          </cell>
          <cell r="AG344" t="str">
            <v>-</v>
          </cell>
          <cell r="AH344" t="str">
            <v>--</v>
          </cell>
        </row>
        <row r="345">
          <cell r="A345">
            <v>224688</v>
          </cell>
          <cell r="B345" t="str">
            <v>Avanta Business Centre (Gurgaon) Private Limited</v>
          </cell>
          <cell r="C345">
            <v>44088</v>
          </cell>
          <cell r="D345" t="str">
            <v>Gurgaon</v>
          </cell>
          <cell r="E345" t="str">
            <v>BBB</v>
          </cell>
          <cell r="F345" t="str">
            <v>B2C</v>
          </cell>
          <cell r="G345" t="str">
            <v>Gurgaon</v>
          </cell>
          <cell r="H345">
            <v>8999</v>
          </cell>
          <cell r="I345">
            <v>8.9990000000000001E-2</v>
          </cell>
          <cell r="J345">
            <v>224688</v>
          </cell>
          <cell r="K345" t="str">
            <v>Avanta Business Centre Private Limited</v>
          </cell>
          <cell r="L345">
            <v>30997</v>
          </cell>
          <cell r="M345" t="str">
            <v>Investment</v>
          </cell>
          <cell r="N345" t="str">
            <v>BBB</v>
          </cell>
          <cell r="O345" t="str">
            <v>GGN_ZONE1</v>
          </cell>
          <cell r="P345">
            <v>224688</v>
          </cell>
          <cell r="Q345" t="str">
            <v>Ravi Chandana</v>
          </cell>
          <cell r="R345" t="str">
            <v>IAM</v>
          </cell>
          <cell r="S345" t="str">
            <v>Ravi Kala</v>
          </cell>
          <cell r="T345">
            <v>8.9990000000000001E-2</v>
          </cell>
          <cell r="U345">
            <v>0</v>
          </cell>
          <cell r="V345" t="str">
            <v>-</v>
          </cell>
          <cell r="Z345" t="str">
            <v>-</v>
          </cell>
          <cell r="AA345" t="str">
            <v>-</v>
          </cell>
          <cell r="AB345" t="str">
            <v>-</v>
          </cell>
          <cell r="AC345" t="str">
            <v>-</v>
          </cell>
          <cell r="AD345" t="str">
            <v>-</v>
          </cell>
          <cell r="AE345" t="str">
            <v>-</v>
          </cell>
          <cell r="AF345" t="str">
            <v>-</v>
          </cell>
          <cell r="AG345" t="str">
            <v>-</v>
          </cell>
          <cell r="AH345" t="str">
            <v>--</v>
          </cell>
        </row>
        <row r="346">
          <cell r="A346">
            <v>225194</v>
          </cell>
          <cell r="B346" t="str">
            <v>Avanta Business Centre Private Limited</v>
          </cell>
          <cell r="C346">
            <v>44104</v>
          </cell>
          <cell r="D346" t="str">
            <v>Delhi</v>
          </cell>
          <cell r="E346" t="str">
            <v>BBB</v>
          </cell>
          <cell r="F346" t="str">
            <v>B2C</v>
          </cell>
          <cell r="G346" t="str">
            <v>Delhi</v>
          </cell>
          <cell r="H346">
            <v>12999</v>
          </cell>
          <cell r="I346">
            <v>0.12998999999999999</v>
          </cell>
          <cell r="J346">
            <v>224688</v>
          </cell>
          <cell r="K346" t="str">
            <v>Avanta Business Centre Private Limited</v>
          </cell>
          <cell r="L346">
            <v>30997</v>
          </cell>
          <cell r="M346" t="str">
            <v>Investment</v>
          </cell>
          <cell r="N346" t="str">
            <v>BBB</v>
          </cell>
          <cell r="O346" t="str">
            <v>DEL_ZONE2</v>
          </cell>
          <cell r="P346">
            <v>224688</v>
          </cell>
          <cell r="Q346" t="str">
            <v>Ravi Chandana</v>
          </cell>
          <cell r="R346" t="str">
            <v>IAM</v>
          </cell>
          <cell r="S346" t="str">
            <v>Ravi Kala</v>
          </cell>
          <cell r="T346">
            <v>0.12998999999999999</v>
          </cell>
          <cell r="U346">
            <v>0</v>
          </cell>
          <cell r="V346" t="str">
            <v>-</v>
          </cell>
          <cell r="Z346" t="str">
            <v>-</v>
          </cell>
          <cell r="AA346" t="str">
            <v>-</v>
          </cell>
          <cell r="AB346" t="str">
            <v>-</v>
          </cell>
          <cell r="AC346" t="str">
            <v>-</v>
          </cell>
          <cell r="AD346" t="str">
            <v>-</v>
          </cell>
          <cell r="AE346" t="str">
            <v>-</v>
          </cell>
          <cell r="AF346" t="str">
            <v>-</v>
          </cell>
          <cell r="AG346" t="str">
            <v>-</v>
          </cell>
          <cell r="AH346" t="str">
            <v>--</v>
          </cell>
        </row>
        <row r="347">
          <cell r="A347">
            <v>2319834</v>
          </cell>
          <cell r="B347" t="str">
            <v>Avanta Business Centre (N P) Private Limited</v>
          </cell>
          <cell r="C347">
            <v>44539</v>
          </cell>
          <cell r="D347" t="str">
            <v>Delhi</v>
          </cell>
          <cell r="E347" t="str">
            <v>BBB</v>
          </cell>
          <cell r="F347" t="str">
            <v>B2C</v>
          </cell>
          <cell r="G347" t="str">
            <v>Delhi</v>
          </cell>
          <cell r="H347">
            <v>8999</v>
          </cell>
          <cell r="I347">
            <v>8.9990000000000001E-2</v>
          </cell>
          <cell r="J347">
            <v>224688</v>
          </cell>
          <cell r="K347" t="str">
            <v>Avanta Business Centre Private Limited</v>
          </cell>
          <cell r="L347">
            <v>30997</v>
          </cell>
          <cell r="M347" t="str">
            <v>Investment</v>
          </cell>
          <cell r="N347" t="str">
            <v>BBB</v>
          </cell>
          <cell r="O347" t="str">
            <v>DEL_ZONE1</v>
          </cell>
          <cell r="P347">
            <v>224688</v>
          </cell>
          <cell r="Q347" t="str">
            <v>Ravi Chandana</v>
          </cell>
          <cell r="R347" t="str">
            <v>IAM</v>
          </cell>
          <cell r="S347" t="str">
            <v>Ravi Kala</v>
          </cell>
          <cell r="T347">
            <v>8.9990000000000001E-2</v>
          </cell>
          <cell r="U347">
            <v>0</v>
          </cell>
          <cell r="V347" t="str">
            <v>-</v>
          </cell>
          <cell r="Z347" t="str">
            <v>-</v>
          </cell>
          <cell r="AA347" t="str">
            <v>-</v>
          </cell>
          <cell r="AB347" t="str">
            <v>-</v>
          </cell>
          <cell r="AC347" t="str">
            <v>-</v>
          </cell>
          <cell r="AD347" t="str">
            <v>-</v>
          </cell>
          <cell r="AE347" t="str">
            <v>-</v>
          </cell>
          <cell r="AF347" t="str">
            <v>-</v>
          </cell>
          <cell r="AG347" t="str">
            <v>-</v>
          </cell>
          <cell r="AH347" t="str">
            <v>--</v>
          </cell>
        </row>
        <row r="348">
          <cell r="A348">
            <v>226165</v>
          </cell>
          <cell r="B348" t="str">
            <v>Metis Eduventures Private Limited</v>
          </cell>
          <cell r="C348">
            <v>44135</v>
          </cell>
          <cell r="D348" t="str">
            <v>Gurgaon</v>
          </cell>
          <cell r="E348" t="str">
            <v>BBB</v>
          </cell>
          <cell r="F348" t="str">
            <v>B2C</v>
          </cell>
          <cell r="G348" t="str">
            <v>Gurgaon</v>
          </cell>
          <cell r="H348">
            <v>8999</v>
          </cell>
          <cell r="I348">
            <v>8.9990000000000001E-2</v>
          </cell>
          <cell r="J348">
            <v>226165</v>
          </cell>
          <cell r="K348" t="str">
            <v>Metis Eduventures Private Limited</v>
          </cell>
          <cell r="L348">
            <v>37994</v>
          </cell>
          <cell r="M348" t="str">
            <v>Investment</v>
          </cell>
          <cell r="N348" t="str">
            <v>BBB</v>
          </cell>
          <cell r="O348" t="str">
            <v>GGN_ZONE1</v>
          </cell>
          <cell r="P348">
            <v>226165</v>
          </cell>
          <cell r="Q348" t="str">
            <v>Rishab Prasad</v>
          </cell>
          <cell r="R348" t="str">
            <v>IAM</v>
          </cell>
          <cell r="S348" t="str">
            <v>Ravi Kala</v>
          </cell>
          <cell r="T348">
            <v>8.9990000000000001E-2</v>
          </cell>
          <cell r="U348">
            <v>0</v>
          </cell>
          <cell r="V348" t="str">
            <v>-</v>
          </cell>
          <cell r="Z348" t="str">
            <v>-</v>
          </cell>
          <cell r="AA348" t="str">
            <v>-</v>
          </cell>
          <cell r="AB348" t="str">
            <v>-</v>
          </cell>
          <cell r="AC348" t="str">
            <v>-</v>
          </cell>
          <cell r="AD348" t="str">
            <v>-</v>
          </cell>
          <cell r="AE348" t="str">
            <v>-</v>
          </cell>
          <cell r="AF348" t="str">
            <v>-</v>
          </cell>
          <cell r="AG348" t="str">
            <v>-</v>
          </cell>
          <cell r="AH348" t="str">
            <v>--</v>
          </cell>
        </row>
        <row r="349">
          <cell r="A349">
            <v>2320943</v>
          </cell>
          <cell r="B349" t="str">
            <v>Metis Eduventures Private Limited</v>
          </cell>
          <cell r="C349">
            <v>44575</v>
          </cell>
          <cell r="D349" t="str">
            <v>Gurgaon</v>
          </cell>
          <cell r="E349" t="str">
            <v>BBB</v>
          </cell>
          <cell r="F349" t="str">
            <v>B2C</v>
          </cell>
          <cell r="G349" t="str">
            <v>Gurgaon</v>
          </cell>
          <cell r="H349">
            <v>4999</v>
          </cell>
          <cell r="I349">
            <v>4.999E-2</v>
          </cell>
          <cell r="J349">
            <v>226165</v>
          </cell>
          <cell r="K349" t="str">
            <v>Metis Eduventures Private Limited</v>
          </cell>
          <cell r="L349">
            <v>37994</v>
          </cell>
          <cell r="M349" t="str">
            <v>Investment</v>
          </cell>
          <cell r="N349" t="str">
            <v>BBB</v>
          </cell>
          <cell r="O349" t="str">
            <v>GGN_ZONE1</v>
          </cell>
          <cell r="P349">
            <v>226165</v>
          </cell>
          <cell r="Q349" t="str">
            <v>Rishab Prasad</v>
          </cell>
          <cell r="R349" t="str">
            <v>IAM</v>
          </cell>
          <cell r="S349" t="str">
            <v>Ravi Kala</v>
          </cell>
          <cell r="T349">
            <v>4.999E-2</v>
          </cell>
          <cell r="U349">
            <v>0</v>
          </cell>
          <cell r="V349" t="str">
            <v>-</v>
          </cell>
          <cell r="Z349" t="str">
            <v>-</v>
          </cell>
          <cell r="AA349" t="str">
            <v>-</v>
          </cell>
          <cell r="AB349" t="str">
            <v>-</v>
          </cell>
          <cell r="AC349" t="str">
            <v>-</v>
          </cell>
          <cell r="AD349" t="str">
            <v>-</v>
          </cell>
          <cell r="AE349" t="str">
            <v>-</v>
          </cell>
          <cell r="AF349" t="str">
            <v>-</v>
          </cell>
          <cell r="AG349" t="str">
            <v>-</v>
          </cell>
          <cell r="AH349" t="str">
            <v>--</v>
          </cell>
        </row>
        <row r="350">
          <cell r="A350">
            <v>2320945</v>
          </cell>
          <cell r="B350" t="str">
            <v>Metis Eduventures Private Limited</v>
          </cell>
          <cell r="C350">
            <v>44574</v>
          </cell>
          <cell r="D350" t="str">
            <v>Gurgaon</v>
          </cell>
          <cell r="E350" t="str">
            <v>BBB</v>
          </cell>
          <cell r="F350" t="str">
            <v>B2C</v>
          </cell>
          <cell r="G350" t="str">
            <v>Gurgaon</v>
          </cell>
          <cell r="H350">
            <v>4999</v>
          </cell>
          <cell r="I350">
            <v>4.999E-2</v>
          </cell>
          <cell r="J350">
            <v>226165</v>
          </cell>
          <cell r="K350" t="str">
            <v>Metis Eduventures Private Limited</v>
          </cell>
          <cell r="L350">
            <v>37994</v>
          </cell>
          <cell r="M350" t="str">
            <v>Investment</v>
          </cell>
          <cell r="N350" t="str">
            <v>BBB</v>
          </cell>
          <cell r="O350" t="str">
            <v>GGN_ZONE1</v>
          </cell>
          <cell r="P350">
            <v>226165</v>
          </cell>
          <cell r="Q350" t="str">
            <v>Rishab Prasad</v>
          </cell>
          <cell r="R350" t="str">
            <v>IAM</v>
          </cell>
          <cell r="S350" t="str">
            <v>Ravi Kala</v>
          </cell>
          <cell r="T350">
            <v>4.999E-2</v>
          </cell>
          <cell r="U350">
            <v>0</v>
          </cell>
          <cell r="V350" t="str">
            <v>-</v>
          </cell>
          <cell r="Z350" t="str">
            <v>-</v>
          </cell>
          <cell r="AA350" t="str">
            <v>-</v>
          </cell>
          <cell r="AB350" t="str">
            <v>-</v>
          </cell>
          <cell r="AC350" t="str">
            <v>-</v>
          </cell>
          <cell r="AD350" t="str">
            <v>-</v>
          </cell>
          <cell r="AE350" t="str">
            <v>-</v>
          </cell>
          <cell r="AF350" t="str">
            <v>-</v>
          </cell>
          <cell r="AG350" t="str">
            <v>-</v>
          </cell>
          <cell r="AH350" t="str">
            <v>--</v>
          </cell>
        </row>
        <row r="351">
          <cell r="A351">
            <v>2320948</v>
          </cell>
          <cell r="B351" t="str">
            <v>Metis Eduventures Private Limited</v>
          </cell>
          <cell r="C351">
            <v>44574</v>
          </cell>
          <cell r="D351" t="str">
            <v>Gurgaon</v>
          </cell>
          <cell r="E351" t="str">
            <v>BBB</v>
          </cell>
          <cell r="F351" t="str">
            <v>B2C</v>
          </cell>
          <cell r="G351" t="str">
            <v>Gurgaon</v>
          </cell>
          <cell r="H351">
            <v>4999</v>
          </cell>
          <cell r="I351">
            <v>4.999E-2</v>
          </cell>
          <cell r="J351">
            <v>226165</v>
          </cell>
          <cell r="K351" t="str">
            <v>Metis Eduventures Private Limited</v>
          </cell>
          <cell r="L351">
            <v>37994</v>
          </cell>
          <cell r="M351" t="str">
            <v>Investment</v>
          </cell>
          <cell r="N351" t="str">
            <v>BBB</v>
          </cell>
          <cell r="O351" t="str">
            <v>GGN_ZONE1</v>
          </cell>
          <cell r="P351">
            <v>226165</v>
          </cell>
          <cell r="Q351" t="str">
            <v>Rishab Prasad</v>
          </cell>
          <cell r="R351" t="str">
            <v>IAM</v>
          </cell>
          <cell r="S351" t="str">
            <v>Ravi Kala</v>
          </cell>
          <cell r="T351">
            <v>4.999E-2</v>
          </cell>
          <cell r="U351">
            <v>0</v>
          </cell>
          <cell r="V351" t="str">
            <v>-</v>
          </cell>
          <cell r="Z351" t="str">
            <v>-</v>
          </cell>
          <cell r="AA351" t="str">
            <v>-</v>
          </cell>
          <cell r="AB351" t="str">
            <v>-</v>
          </cell>
          <cell r="AC351" t="str">
            <v>-</v>
          </cell>
          <cell r="AD351" t="str">
            <v>-</v>
          </cell>
          <cell r="AE351" t="str">
            <v>-</v>
          </cell>
          <cell r="AF351" t="str">
            <v>-</v>
          </cell>
          <cell r="AG351" t="str">
            <v>-</v>
          </cell>
          <cell r="AH351" t="str">
            <v>--</v>
          </cell>
        </row>
        <row r="352">
          <cell r="A352">
            <v>2340565</v>
          </cell>
          <cell r="B352" t="str">
            <v>Metis Eduventures Private Limited</v>
          </cell>
          <cell r="C352">
            <v>45098</v>
          </cell>
          <cell r="D352" t="str">
            <v>Gurgaon</v>
          </cell>
          <cell r="E352" t="str">
            <v>BBB</v>
          </cell>
          <cell r="F352" t="str">
            <v>B2C</v>
          </cell>
          <cell r="G352" t="str">
            <v>Gurgaon</v>
          </cell>
          <cell r="H352">
            <v>8999</v>
          </cell>
          <cell r="I352">
            <v>8.9990000000000001E-2</v>
          </cell>
          <cell r="J352">
            <v>226165</v>
          </cell>
          <cell r="K352" t="str">
            <v>Metis Eduventures Private Limited</v>
          </cell>
          <cell r="L352">
            <v>37994</v>
          </cell>
          <cell r="M352" t="str">
            <v>Investment</v>
          </cell>
          <cell r="N352" t="str">
            <v>BBB</v>
          </cell>
          <cell r="O352" t="str">
            <v>GGN_ZONE1</v>
          </cell>
          <cell r="P352">
            <v>226165</v>
          </cell>
          <cell r="Q352" t="str">
            <v>Rishab Prasad</v>
          </cell>
          <cell r="R352" t="str">
            <v>IAM</v>
          </cell>
          <cell r="S352" t="str">
            <v>Ravi Kala</v>
          </cell>
          <cell r="T352">
            <v>8.9990000000000001E-2</v>
          </cell>
          <cell r="U352">
            <v>0</v>
          </cell>
          <cell r="V352" t="str">
            <v>-</v>
          </cell>
          <cell r="Z352" t="str">
            <v>-</v>
          </cell>
          <cell r="AA352" t="str">
            <v>-</v>
          </cell>
          <cell r="AB352" t="str">
            <v>-</v>
          </cell>
          <cell r="AC352" t="str">
            <v>-</v>
          </cell>
          <cell r="AD352" t="str">
            <v>-</v>
          </cell>
          <cell r="AE352" t="str">
            <v>-</v>
          </cell>
          <cell r="AF352" t="str">
            <v>-</v>
          </cell>
          <cell r="AG352" t="str">
            <v>-</v>
          </cell>
          <cell r="AH352" t="str">
            <v>--</v>
          </cell>
        </row>
        <row r="353">
          <cell r="A353">
            <v>2340567</v>
          </cell>
          <cell r="B353" t="str">
            <v>Metis Eduventures Private Limited</v>
          </cell>
          <cell r="C353">
            <v>45098</v>
          </cell>
          <cell r="D353" t="str">
            <v>Gurgaon</v>
          </cell>
          <cell r="E353" t="str">
            <v>BBB</v>
          </cell>
          <cell r="F353" t="str">
            <v>B2C</v>
          </cell>
          <cell r="G353" t="str">
            <v>Gurgaon</v>
          </cell>
          <cell r="H353">
            <v>4999</v>
          </cell>
          <cell r="I353">
            <v>4.999E-2</v>
          </cell>
          <cell r="J353">
            <v>226165</v>
          </cell>
          <cell r="K353" t="str">
            <v>Metis Eduventures Private Limited</v>
          </cell>
          <cell r="L353">
            <v>37994</v>
          </cell>
          <cell r="M353" t="str">
            <v>Investment</v>
          </cell>
          <cell r="N353" t="str">
            <v>BBB</v>
          </cell>
          <cell r="O353" t="str">
            <v>GGN_ZONE1</v>
          </cell>
          <cell r="P353">
            <v>226165</v>
          </cell>
          <cell r="Q353" t="str">
            <v>Rishab Prasad</v>
          </cell>
          <cell r="R353" t="str">
            <v>IAM</v>
          </cell>
          <cell r="S353" t="str">
            <v>Ravi Kala</v>
          </cell>
          <cell r="T353">
            <v>4.999E-2</v>
          </cell>
          <cell r="U353">
            <v>0</v>
          </cell>
          <cell r="V353" t="str">
            <v>-</v>
          </cell>
          <cell r="Z353" t="str">
            <v>-</v>
          </cell>
          <cell r="AA353" t="str">
            <v>-</v>
          </cell>
          <cell r="AB353" t="str">
            <v>-</v>
          </cell>
          <cell r="AC353" t="str">
            <v>-</v>
          </cell>
          <cell r="AD353" t="str">
            <v>-</v>
          </cell>
          <cell r="AE353" t="str">
            <v>-</v>
          </cell>
          <cell r="AF353" t="str">
            <v>-</v>
          </cell>
          <cell r="AG353" t="str">
            <v>-</v>
          </cell>
          <cell r="AH353" t="str">
            <v>--</v>
          </cell>
        </row>
        <row r="354">
          <cell r="A354">
            <v>226543</v>
          </cell>
          <cell r="B354" t="str">
            <v>Incubex Business Consulting Services Private Limited</v>
          </cell>
          <cell r="C354">
            <v>44152</v>
          </cell>
          <cell r="D354" t="str">
            <v>Bangalore</v>
          </cell>
          <cell r="E354" t="str">
            <v>BBB</v>
          </cell>
          <cell r="F354" t="str">
            <v>B2C</v>
          </cell>
          <cell r="G354" t="str">
            <v>Bangalore</v>
          </cell>
          <cell r="H354">
            <v>4999</v>
          </cell>
          <cell r="I354">
            <v>4.999E-2</v>
          </cell>
          <cell r="J354">
            <v>226543</v>
          </cell>
          <cell r="K354" t="str">
            <v>Incubex Business Consulting Services Private Limited</v>
          </cell>
          <cell r="L354">
            <v>176639.33333333334</v>
          </cell>
          <cell r="M354" t="str">
            <v>Relationship</v>
          </cell>
          <cell r="N354" t="str">
            <v>BBB</v>
          </cell>
          <cell r="O354" t="str">
            <v>BLR_ZONE2</v>
          </cell>
          <cell r="P354">
            <v>226543</v>
          </cell>
          <cell r="Q354" t="str">
            <v>Punganuru Shanmugam</v>
          </cell>
          <cell r="R354" t="str">
            <v>IAM</v>
          </cell>
          <cell r="S354" t="str">
            <v>Biswa Ranjan Behera</v>
          </cell>
          <cell r="T354">
            <v>4.999E-2</v>
          </cell>
          <cell r="U354">
            <v>0</v>
          </cell>
          <cell r="V354" t="str">
            <v>-</v>
          </cell>
          <cell r="Z354" t="str">
            <v>-</v>
          </cell>
          <cell r="AA354" t="str">
            <v>-</v>
          </cell>
          <cell r="AB354" t="str">
            <v>-</v>
          </cell>
          <cell r="AC354" t="str">
            <v>-</v>
          </cell>
          <cell r="AD354" t="str">
            <v>-</v>
          </cell>
          <cell r="AE354" t="str">
            <v>-</v>
          </cell>
          <cell r="AF354" t="str">
            <v>-</v>
          </cell>
          <cell r="AG354" t="str">
            <v>-</v>
          </cell>
          <cell r="AH354" t="str">
            <v>--</v>
          </cell>
        </row>
        <row r="355">
          <cell r="A355">
            <v>227132</v>
          </cell>
          <cell r="B355" t="str">
            <v>Incubex Business Consulting Services Private Limited</v>
          </cell>
          <cell r="C355">
            <v>44177</v>
          </cell>
          <cell r="D355" t="str">
            <v>Bangalore</v>
          </cell>
          <cell r="E355" t="str">
            <v>BBB</v>
          </cell>
          <cell r="F355" t="str">
            <v>B2C</v>
          </cell>
          <cell r="G355" t="str">
            <v>Bangalore</v>
          </cell>
          <cell r="H355">
            <v>8999</v>
          </cell>
          <cell r="I355">
            <v>8.9990000000000001E-2</v>
          </cell>
          <cell r="J355">
            <v>226543</v>
          </cell>
          <cell r="K355" t="str">
            <v>Incubex Business Consulting Services Private Limited</v>
          </cell>
          <cell r="L355">
            <v>176639.33333333334</v>
          </cell>
          <cell r="M355" t="str">
            <v>Relationship</v>
          </cell>
          <cell r="N355" t="str">
            <v>BBB</v>
          </cell>
          <cell r="O355" t="str">
            <v>BLR_ZONE2</v>
          </cell>
          <cell r="P355">
            <v>226543</v>
          </cell>
          <cell r="Q355" t="str">
            <v>Punganuru Shanmugam</v>
          </cell>
          <cell r="R355" t="str">
            <v>IAM</v>
          </cell>
          <cell r="S355" t="str">
            <v>Biswa Ranjan Behera</v>
          </cell>
          <cell r="T355">
            <v>8.9990000000000001E-2</v>
          </cell>
          <cell r="U355">
            <v>0</v>
          </cell>
          <cell r="V355" t="str">
            <v>-</v>
          </cell>
          <cell r="Z355" t="str">
            <v>-</v>
          </cell>
          <cell r="AA355" t="str">
            <v>-</v>
          </cell>
          <cell r="AB355" t="str">
            <v>-</v>
          </cell>
          <cell r="AC355" t="str">
            <v>-</v>
          </cell>
          <cell r="AD355" t="str">
            <v>-</v>
          </cell>
          <cell r="AE355" t="str">
            <v>-</v>
          </cell>
          <cell r="AF355" t="str">
            <v>-</v>
          </cell>
          <cell r="AG355" t="str">
            <v>-</v>
          </cell>
          <cell r="AH355" t="str">
            <v>--</v>
          </cell>
        </row>
        <row r="356">
          <cell r="A356">
            <v>229064</v>
          </cell>
          <cell r="B356" t="str">
            <v>Incubex Business Consulting Services Private Limited</v>
          </cell>
          <cell r="C356">
            <v>44252</v>
          </cell>
          <cell r="D356" t="str">
            <v>Bangalore</v>
          </cell>
          <cell r="E356" t="str">
            <v>BBB</v>
          </cell>
          <cell r="F356" t="str">
            <v>B2C</v>
          </cell>
          <cell r="G356" t="str">
            <v>Bangalore</v>
          </cell>
          <cell r="H356">
            <v>8999</v>
          </cell>
          <cell r="I356">
            <v>8.9990000000000001E-2</v>
          </cell>
          <cell r="J356">
            <v>226543</v>
          </cell>
          <cell r="K356" t="str">
            <v>Incubex Business Consulting Services Private Limited</v>
          </cell>
          <cell r="L356">
            <v>176639.33333333334</v>
          </cell>
          <cell r="M356" t="str">
            <v>Relationship</v>
          </cell>
          <cell r="N356" t="str">
            <v>BBB</v>
          </cell>
          <cell r="O356" t="str">
            <v>BLR_ZONE2</v>
          </cell>
          <cell r="P356">
            <v>226543</v>
          </cell>
          <cell r="Q356" t="str">
            <v>Punganuru Shanmugam</v>
          </cell>
          <cell r="R356" t="str">
            <v>IAM</v>
          </cell>
          <cell r="S356" t="str">
            <v>Biswa Ranjan Behera</v>
          </cell>
          <cell r="T356">
            <v>8.9990000000000001E-2</v>
          </cell>
          <cell r="U356">
            <v>0</v>
          </cell>
          <cell r="V356" t="str">
            <v>-</v>
          </cell>
          <cell r="Z356" t="str">
            <v>-</v>
          </cell>
          <cell r="AA356" t="str">
            <v>-</v>
          </cell>
          <cell r="AB356" t="str">
            <v>-</v>
          </cell>
          <cell r="AC356" t="str">
            <v>-</v>
          </cell>
          <cell r="AD356" t="str">
            <v>-</v>
          </cell>
          <cell r="AE356" t="str">
            <v>-</v>
          </cell>
          <cell r="AF356" t="str">
            <v>-</v>
          </cell>
          <cell r="AG356" t="str">
            <v>-</v>
          </cell>
          <cell r="AH356" t="str">
            <v>--</v>
          </cell>
        </row>
        <row r="357">
          <cell r="A357">
            <v>229177</v>
          </cell>
          <cell r="B357" t="str">
            <v>Incubex Business Consulting Services Private Limited</v>
          </cell>
          <cell r="C357">
            <v>44256</v>
          </cell>
          <cell r="D357" t="str">
            <v>Bangalore</v>
          </cell>
          <cell r="E357" t="str">
            <v>BBB</v>
          </cell>
          <cell r="F357" t="str">
            <v>B2C</v>
          </cell>
          <cell r="G357" t="str">
            <v>Bangalore</v>
          </cell>
          <cell r="H357">
            <v>4999</v>
          </cell>
          <cell r="I357">
            <v>4.999E-2</v>
          </cell>
          <cell r="J357">
            <v>226543</v>
          </cell>
          <cell r="K357" t="str">
            <v>Incubex Business Consulting Services Private Limited</v>
          </cell>
          <cell r="L357">
            <v>176639.33333333334</v>
          </cell>
          <cell r="M357" t="str">
            <v>Relationship</v>
          </cell>
          <cell r="N357" t="str">
            <v>BBB</v>
          </cell>
          <cell r="O357" t="str">
            <v>BLR_ZONE2</v>
          </cell>
          <cell r="P357">
            <v>226543</v>
          </cell>
          <cell r="Q357" t="str">
            <v>Punganuru Shanmugam</v>
          </cell>
          <cell r="R357" t="str">
            <v>IAM</v>
          </cell>
          <cell r="S357" t="str">
            <v>Biswa Ranjan Behera</v>
          </cell>
          <cell r="T357">
            <v>4.999E-2</v>
          </cell>
          <cell r="U357">
            <v>0</v>
          </cell>
          <cell r="V357" t="str">
            <v>-</v>
          </cell>
          <cell r="Z357" t="str">
            <v>-</v>
          </cell>
          <cell r="AA357" t="str">
            <v>-</v>
          </cell>
          <cell r="AB357" t="str">
            <v>-</v>
          </cell>
          <cell r="AC357" t="str">
            <v>-</v>
          </cell>
          <cell r="AD357" t="str">
            <v>-</v>
          </cell>
          <cell r="AE357" t="str">
            <v>-</v>
          </cell>
          <cell r="AF357" t="str">
            <v>-</v>
          </cell>
          <cell r="AG357" t="str">
            <v>-</v>
          </cell>
          <cell r="AH357" t="str">
            <v>--</v>
          </cell>
        </row>
        <row r="358">
          <cell r="A358">
            <v>229668</v>
          </cell>
          <cell r="B358" t="str">
            <v>Incubex Business Consulting Services Private Limited</v>
          </cell>
          <cell r="C358">
            <v>44292</v>
          </cell>
          <cell r="D358" t="str">
            <v>Bangalore</v>
          </cell>
          <cell r="E358" t="str">
            <v>BBB</v>
          </cell>
          <cell r="F358" t="str">
            <v>B2C</v>
          </cell>
          <cell r="G358" t="str">
            <v>Bangalore</v>
          </cell>
          <cell r="H358">
            <v>6665.333333333333</v>
          </cell>
          <cell r="I358">
            <v>6.6653333333333328E-2</v>
          </cell>
          <cell r="J358">
            <v>226543</v>
          </cell>
          <cell r="K358" t="str">
            <v>Incubex Business Consulting Services Private Limited</v>
          </cell>
          <cell r="L358">
            <v>176639.33333333334</v>
          </cell>
          <cell r="M358" t="str">
            <v>Relationship</v>
          </cell>
          <cell r="N358" t="str">
            <v>BBB</v>
          </cell>
          <cell r="O358" t="str">
            <v>BLR_ZONE2</v>
          </cell>
          <cell r="P358">
            <v>226543</v>
          </cell>
          <cell r="Q358" t="str">
            <v>Punganuru Shanmugam</v>
          </cell>
          <cell r="R358" t="str">
            <v>IAM</v>
          </cell>
          <cell r="S358" t="str">
            <v>Biswa Ranjan Behera</v>
          </cell>
          <cell r="T358">
            <v>6.6653333333333328E-2</v>
          </cell>
          <cell r="U358">
            <v>0</v>
          </cell>
          <cell r="V358" t="str">
            <v>-</v>
          </cell>
          <cell r="Z358" t="str">
            <v>-</v>
          </cell>
          <cell r="AA358" t="str">
            <v>-</v>
          </cell>
          <cell r="AB358" t="str">
            <v>-</v>
          </cell>
          <cell r="AC358" t="str">
            <v>-</v>
          </cell>
          <cell r="AD358" t="str">
            <v>-</v>
          </cell>
          <cell r="AE358" t="str">
            <v>-</v>
          </cell>
          <cell r="AF358" t="str">
            <v>-</v>
          </cell>
          <cell r="AG358" t="str">
            <v>-</v>
          </cell>
          <cell r="AH358" t="str">
            <v>--</v>
          </cell>
        </row>
        <row r="359">
          <cell r="A359">
            <v>229853</v>
          </cell>
          <cell r="B359" t="str">
            <v>Incubex Business Consulting Services Private Limited</v>
          </cell>
          <cell r="C359">
            <v>44333</v>
          </cell>
          <cell r="D359" t="str">
            <v>Bangalore</v>
          </cell>
          <cell r="E359" t="str">
            <v>BBB</v>
          </cell>
          <cell r="F359" t="str">
            <v>B2C</v>
          </cell>
          <cell r="G359" t="str">
            <v>Bangalore</v>
          </cell>
          <cell r="H359">
            <v>8999</v>
          </cell>
          <cell r="I359">
            <v>8.9990000000000001E-2</v>
          </cell>
          <cell r="J359">
            <v>226543</v>
          </cell>
          <cell r="K359" t="str">
            <v>Incubex Business Consulting Services Private Limited</v>
          </cell>
          <cell r="L359">
            <v>176639.33333333334</v>
          </cell>
          <cell r="M359" t="str">
            <v>Relationship</v>
          </cell>
          <cell r="N359" t="str">
            <v>BBB</v>
          </cell>
          <cell r="O359" t="str">
            <v>BLR_ZONE2</v>
          </cell>
          <cell r="P359">
            <v>226543</v>
          </cell>
          <cell r="Q359" t="str">
            <v>Punganuru Shanmugam</v>
          </cell>
          <cell r="R359" t="str">
            <v>IAM</v>
          </cell>
          <cell r="S359" t="str">
            <v>Biswa Ranjan Behera</v>
          </cell>
          <cell r="T359">
            <v>8.9990000000000001E-2</v>
          </cell>
          <cell r="U359">
            <v>0</v>
          </cell>
          <cell r="V359" t="str">
            <v>-</v>
          </cell>
          <cell r="Z359" t="str">
            <v>-</v>
          </cell>
          <cell r="AA359" t="str">
            <v>-</v>
          </cell>
          <cell r="AB359" t="str">
            <v>-</v>
          </cell>
          <cell r="AC359" t="str">
            <v>-</v>
          </cell>
          <cell r="AD359" t="str">
            <v>-</v>
          </cell>
          <cell r="AE359" t="str">
            <v>-</v>
          </cell>
          <cell r="AF359" t="str">
            <v>-</v>
          </cell>
          <cell r="AG359" t="str">
            <v>-</v>
          </cell>
          <cell r="AH359" t="str">
            <v>--</v>
          </cell>
        </row>
        <row r="360">
          <cell r="A360">
            <v>2316830</v>
          </cell>
          <cell r="B360" t="str">
            <v>Incubex Business Consulting Services Private Limited</v>
          </cell>
          <cell r="C360">
            <v>44443</v>
          </cell>
          <cell r="D360" t="str">
            <v>Bangalore</v>
          </cell>
          <cell r="E360" t="str">
            <v>BBB</v>
          </cell>
          <cell r="F360" t="str">
            <v>B2C</v>
          </cell>
          <cell r="G360" t="str">
            <v>Bangalore</v>
          </cell>
          <cell r="H360">
            <v>8999</v>
          </cell>
          <cell r="I360">
            <v>8.9990000000000001E-2</v>
          </cell>
          <cell r="J360">
            <v>226543</v>
          </cell>
          <cell r="K360" t="str">
            <v>Incubex Business Consulting Services Private Limited</v>
          </cell>
          <cell r="L360">
            <v>176639.33333333334</v>
          </cell>
          <cell r="M360" t="str">
            <v>Relationship</v>
          </cell>
          <cell r="N360" t="str">
            <v>BBB</v>
          </cell>
          <cell r="O360" t="str">
            <v>BLR_ZONE1</v>
          </cell>
          <cell r="P360">
            <v>226543</v>
          </cell>
          <cell r="Q360" t="str">
            <v>Punganuru Shanmugam</v>
          </cell>
          <cell r="R360" t="str">
            <v>IAM</v>
          </cell>
          <cell r="S360" t="str">
            <v>Biswa Ranjan Behera</v>
          </cell>
          <cell r="T360">
            <v>8.9990000000000001E-2</v>
          </cell>
          <cell r="U360">
            <v>0</v>
          </cell>
          <cell r="V360" t="str">
            <v>-</v>
          </cell>
          <cell r="Z360" t="str">
            <v>-</v>
          </cell>
          <cell r="AA360" t="str">
            <v>-</v>
          </cell>
          <cell r="AB360" t="str">
            <v>-</v>
          </cell>
          <cell r="AC360" t="str">
            <v>-</v>
          </cell>
          <cell r="AD360" t="str">
            <v>-</v>
          </cell>
          <cell r="AE360" t="str">
            <v>-</v>
          </cell>
          <cell r="AF360" t="str">
            <v>-</v>
          </cell>
          <cell r="AG360" t="str">
            <v>-</v>
          </cell>
          <cell r="AH360" t="str">
            <v>--</v>
          </cell>
        </row>
        <row r="361">
          <cell r="A361">
            <v>2317293</v>
          </cell>
          <cell r="B361" t="str">
            <v>Incubex Business Consulting Services Private Limited</v>
          </cell>
          <cell r="C361">
            <v>44464</v>
          </cell>
          <cell r="D361" t="str">
            <v>Bangalore</v>
          </cell>
          <cell r="E361" t="str">
            <v>BBB</v>
          </cell>
          <cell r="F361" t="str">
            <v>B2C</v>
          </cell>
          <cell r="G361" t="str">
            <v>Bangalore</v>
          </cell>
          <cell r="H361">
            <v>4999</v>
          </cell>
          <cell r="I361">
            <v>4.999E-2</v>
          </cell>
          <cell r="J361">
            <v>226543</v>
          </cell>
          <cell r="K361" t="str">
            <v>Incubex Business Consulting Services Private Limited</v>
          </cell>
          <cell r="L361">
            <v>176639.33333333334</v>
          </cell>
          <cell r="M361" t="str">
            <v>Relationship</v>
          </cell>
          <cell r="N361" t="str">
            <v>BBB</v>
          </cell>
          <cell r="O361" t="str">
            <v>BLR_ZONE2</v>
          </cell>
          <cell r="P361">
            <v>226543</v>
          </cell>
          <cell r="Q361" t="str">
            <v>Punganuru Shanmugam</v>
          </cell>
          <cell r="R361" t="str">
            <v>IAM</v>
          </cell>
          <cell r="S361" t="str">
            <v>Biswa Ranjan Behera</v>
          </cell>
          <cell r="T361">
            <v>4.999E-2</v>
          </cell>
          <cell r="U361">
            <v>0</v>
          </cell>
          <cell r="V361" t="str">
            <v>-</v>
          </cell>
          <cell r="Z361" t="str">
            <v>-</v>
          </cell>
          <cell r="AA361" t="str">
            <v>-</v>
          </cell>
          <cell r="AB361" t="str">
            <v>-</v>
          </cell>
          <cell r="AC361" t="str">
            <v>-</v>
          </cell>
          <cell r="AD361" t="str">
            <v>-</v>
          </cell>
          <cell r="AE361" t="str">
            <v>-</v>
          </cell>
          <cell r="AF361" t="str">
            <v>-</v>
          </cell>
          <cell r="AG361" t="str">
            <v>-</v>
          </cell>
          <cell r="AH361" t="str">
            <v>--</v>
          </cell>
        </row>
        <row r="362">
          <cell r="A362">
            <v>2320294</v>
          </cell>
          <cell r="B362" t="str">
            <v>Incubex Business Consulting Services Private Limited</v>
          </cell>
          <cell r="C362">
            <v>44557</v>
          </cell>
          <cell r="D362" t="str">
            <v>Bangalore</v>
          </cell>
          <cell r="E362" t="str">
            <v>BBB</v>
          </cell>
          <cell r="F362" t="str">
            <v>B2C</v>
          </cell>
          <cell r="G362" t="str">
            <v>Bangalore</v>
          </cell>
          <cell r="H362">
            <v>4999</v>
          </cell>
          <cell r="I362">
            <v>4.999E-2</v>
          </cell>
          <cell r="J362">
            <v>226543</v>
          </cell>
          <cell r="K362" t="str">
            <v>Incubex Business Consulting Services Private Limited</v>
          </cell>
          <cell r="L362">
            <v>176639.33333333334</v>
          </cell>
          <cell r="M362" t="str">
            <v>Relationship</v>
          </cell>
          <cell r="N362" t="str">
            <v>BBB</v>
          </cell>
          <cell r="O362" t="str">
            <v>BLR_ZONE2</v>
          </cell>
          <cell r="P362">
            <v>226543</v>
          </cell>
          <cell r="Q362" t="str">
            <v>Punganuru Shanmugam</v>
          </cell>
          <cell r="R362" t="str">
            <v>IAM</v>
          </cell>
          <cell r="S362" t="str">
            <v>Biswa Ranjan Behera</v>
          </cell>
          <cell r="T362">
            <v>4.999E-2</v>
          </cell>
          <cell r="U362">
            <v>0</v>
          </cell>
          <cell r="V362" t="str">
            <v>-</v>
          </cell>
          <cell r="Z362" t="str">
            <v>-</v>
          </cell>
          <cell r="AA362" t="str">
            <v>-</v>
          </cell>
          <cell r="AB362" t="str">
            <v>-</v>
          </cell>
          <cell r="AC362" t="str">
            <v>-</v>
          </cell>
          <cell r="AD362" t="str">
            <v>-</v>
          </cell>
          <cell r="AE362" t="str">
            <v>-</v>
          </cell>
          <cell r="AF362" t="str">
            <v>-</v>
          </cell>
          <cell r="AG362" t="str">
            <v>-</v>
          </cell>
          <cell r="AH362" t="str">
            <v>--</v>
          </cell>
        </row>
        <row r="363">
          <cell r="A363">
            <v>2322781</v>
          </cell>
          <cell r="B363" t="str">
            <v>INCUBEX BUSINESS CONSULTING SERVICES PRIVATE LIMITED</v>
          </cell>
          <cell r="C363">
            <v>44633</v>
          </cell>
          <cell r="D363" t="str">
            <v>Bangalore</v>
          </cell>
          <cell r="E363" t="str">
            <v>BBB</v>
          </cell>
          <cell r="F363" t="str">
            <v>B2C</v>
          </cell>
          <cell r="G363" t="str">
            <v>Bangalore</v>
          </cell>
          <cell r="H363">
            <v>4999</v>
          </cell>
          <cell r="I363">
            <v>4.999E-2</v>
          </cell>
          <cell r="J363">
            <v>226543</v>
          </cell>
          <cell r="K363" t="str">
            <v>Incubex Business Consulting Services Private Limited</v>
          </cell>
          <cell r="L363">
            <v>176639.33333333334</v>
          </cell>
          <cell r="M363" t="str">
            <v>Relationship</v>
          </cell>
          <cell r="N363" t="str">
            <v>BBB</v>
          </cell>
          <cell r="O363" t="str">
            <v>BLR_ZONE1</v>
          </cell>
          <cell r="P363">
            <v>226543</v>
          </cell>
          <cell r="Q363" t="str">
            <v>Punganuru Shanmugam</v>
          </cell>
          <cell r="R363" t="str">
            <v>IAM</v>
          </cell>
          <cell r="S363" t="str">
            <v>Biswa Ranjan Behera</v>
          </cell>
          <cell r="T363">
            <v>4.999E-2</v>
          </cell>
          <cell r="U363">
            <v>0</v>
          </cell>
          <cell r="V363" t="str">
            <v>-</v>
          </cell>
          <cell r="Z363" t="str">
            <v>-</v>
          </cell>
          <cell r="AA363" t="str">
            <v>-</v>
          </cell>
          <cell r="AB363" t="str">
            <v>-</v>
          </cell>
          <cell r="AC363" t="str">
            <v>-</v>
          </cell>
          <cell r="AD363" t="str">
            <v>-</v>
          </cell>
          <cell r="AE363" t="str">
            <v>-</v>
          </cell>
          <cell r="AF363" t="str">
            <v>-</v>
          </cell>
          <cell r="AG363" t="str">
            <v>-</v>
          </cell>
          <cell r="AH363" t="str">
            <v>--</v>
          </cell>
        </row>
        <row r="364">
          <cell r="A364">
            <v>2323070</v>
          </cell>
          <cell r="B364" t="str">
            <v>Incubex Business Consulting Services Private Limited</v>
          </cell>
          <cell r="C364">
            <v>44647</v>
          </cell>
          <cell r="D364" t="str">
            <v>Bangalore</v>
          </cell>
          <cell r="E364" t="str">
            <v>BBB</v>
          </cell>
          <cell r="F364" t="str">
            <v>B2C</v>
          </cell>
          <cell r="G364" t="str">
            <v>Bangalore</v>
          </cell>
          <cell r="H364">
            <v>4999</v>
          </cell>
          <cell r="I364">
            <v>4.999E-2</v>
          </cell>
          <cell r="J364">
            <v>226543</v>
          </cell>
          <cell r="K364" t="str">
            <v>Incubex Business Consulting Services Private Limited</v>
          </cell>
          <cell r="L364">
            <v>176639.33333333334</v>
          </cell>
          <cell r="M364" t="str">
            <v>Relationship</v>
          </cell>
          <cell r="N364" t="str">
            <v>BBB</v>
          </cell>
          <cell r="O364" t="str">
            <v>BLR_ZONE2</v>
          </cell>
          <cell r="P364">
            <v>226543</v>
          </cell>
          <cell r="Q364" t="str">
            <v>Punganuru Shanmugam</v>
          </cell>
          <cell r="R364" t="str">
            <v>IAM</v>
          </cell>
          <cell r="S364" t="str">
            <v>Biswa Ranjan Behera</v>
          </cell>
          <cell r="T364">
            <v>4.999E-2</v>
          </cell>
          <cell r="U364">
            <v>0</v>
          </cell>
          <cell r="V364" t="str">
            <v>-</v>
          </cell>
          <cell r="Z364" t="str">
            <v>-</v>
          </cell>
          <cell r="AA364" t="str">
            <v>-</v>
          </cell>
          <cell r="AB364" t="str">
            <v>-</v>
          </cell>
          <cell r="AC364" t="str">
            <v>-</v>
          </cell>
          <cell r="AD364" t="str">
            <v>-</v>
          </cell>
          <cell r="AE364" t="str">
            <v>-</v>
          </cell>
          <cell r="AF364" t="str">
            <v>-</v>
          </cell>
          <cell r="AG364" t="str">
            <v>-</v>
          </cell>
          <cell r="AH364" t="str">
            <v>--</v>
          </cell>
        </row>
        <row r="365">
          <cell r="A365">
            <v>2323181</v>
          </cell>
          <cell r="B365" t="str">
            <v>Incubex Business Consulting Services Private Limited</v>
          </cell>
          <cell r="C365">
            <v>44646</v>
          </cell>
          <cell r="D365" t="str">
            <v>Bangalore</v>
          </cell>
          <cell r="E365" t="str">
            <v>BBB</v>
          </cell>
          <cell r="F365" t="str">
            <v>B2C</v>
          </cell>
          <cell r="G365" t="str">
            <v>Bangalore</v>
          </cell>
          <cell r="H365">
            <v>8999</v>
          </cell>
          <cell r="I365">
            <v>8.9990000000000001E-2</v>
          </cell>
          <cell r="J365">
            <v>226543</v>
          </cell>
          <cell r="K365" t="str">
            <v>Incubex Business Consulting Services Private Limited</v>
          </cell>
          <cell r="L365">
            <v>176639.33333333334</v>
          </cell>
          <cell r="M365" t="str">
            <v>Relationship</v>
          </cell>
          <cell r="N365" t="str">
            <v>BBB</v>
          </cell>
          <cell r="O365" t="str">
            <v>BLR_ZONE2</v>
          </cell>
          <cell r="P365">
            <v>226543</v>
          </cell>
          <cell r="Q365" t="str">
            <v>Punganuru Shanmugam</v>
          </cell>
          <cell r="R365" t="str">
            <v>IAM</v>
          </cell>
          <cell r="S365" t="str">
            <v>Biswa Ranjan Behera</v>
          </cell>
          <cell r="T365">
            <v>8.9990000000000001E-2</v>
          </cell>
          <cell r="U365">
            <v>0</v>
          </cell>
          <cell r="V365" t="str">
            <v>-</v>
          </cell>
          <cell r="Z365" t="str">
            <v>-</v>
          </cell>
          <cell r="AA365" t="str">
            <v>-</v>
          </cell>
          <cell r="AB365" t="str">
            <v>-</v>
          </cell>
          <cell r="AC365" t="str">
            <v>-</v>
          </cell>
          <cell r="AD365" t="str">
            <v>-</v>
          </cell>
          <cell r="AE365" t="str">
            <v>-</v>
          </cell>
          <cell r="AF365" t="str">
            <v>-</v>
          </cell>
          <cell r="AG365" t="str">
            <v>-</v>
          </cell>
          <cell r="AH365" t="str">
            <v>--</v>
          </cell>
        </row>
        <row r="366">
          <cell r="A366">
            <v>2325775</v>
          </cell>
          <cell r="B366" t="str">
            <v>Incubex Business Consulting Services Private Limited</v>
          </cell>
          <cell r="C366">
            <v>44713</v>
          </cell>
          <cell r="D366" t="str">
            <v>Bangalore</v>
          </cell>
          <cell r="E366" t="str">
            <v>BBB</v>
          </cell>
          <cell r="F366" t="str">
            <v>B2C</v>
          </cell>
          <cell r="G366" t="str">
            <v>Bangalore</v>
          </cell>
          <cell r="H366">
            <v>4999</v>
          </cell>
          <cell r="I366">
            <v>4.999E-2</v>
          </cell>
          <cell r="J366">
            <v>226543</v>
          </cell>
          <cell r="K366" t="str">
            <v>Incubex Business Consulting Services Private Limited</v>
          </cell>
          <cell r="L366">
            <v>176639.33333333334</v>
          </cell>
          <cell r="M366" t="str">
            <v>Relationship</v>
          </cell>
          <cell r="N366" t="str">
            <v>BBB</v>
          </cell>
          <cell r="O366" t="str">
            <v>BLR_ZONE1</v>
          </cell>
          <cell r="P366">
            <v>226543</v>
          </cell>
          <cell r="Q366" t="str">
            <v>Punganuru Shanmugam</v>
          </cell>
          <cell r="R366" t="str">
            <v>IAM</v>
          </cell>
          <cell r="S366" t="str">
            <v>Biswa Ranjan Behera</v>
          </cell>
          <cell r="T366">
            <v>4.999E-2</v>
          </cell>
          <cell r="U366">
            <v>0</v>
          </cell>
          <cell r="V366" t="str">
            <v>-</v>
          </cell>
          <cell r="Z366" t="str">
            <v>-</v>
          </cell>
          <cell r="AA366" t="str">
            <v>-</v>
          </cell>
          <cell r="AB366" t="str">
            <v>-</v>
          </cell>
          <cell r="AC366" t="str">
            <v>-</v>
          </cell>
          <cell r="AD366" t="str">
            <v>-</v>
          </cell>
          <cell r="AE366" t="str">
            <v>-</v>
          </cell>
          <cell r="AF366" t="str">
            <v>-</v>
          </cell>
          <cell r="AG366" t="str">
            <v>-</v>
          </cell>
          <cell r="AH366" t="str">
            <v>--</v>
          </cell>
        </row>
        <row r="367">
          <cell r="A367">
            <v>2326446</v>
          </cell>
          <cell r="B367" t="str">
            <v>Incubex Business Consulting Services Private Limited</v>
          </cell>
          <cell r="C367">
            <v>44723</v>
          </cell>
          <cell r="D367" t="str">
            <v>Bangalore</v>
          </cell>
          <cell r="E367" t="str">
            <v>BBB</v>
          </cell>
          <cell r="F367" t="str">
            <v>B2C</v>
          </cell>
          <cell r="G367" t="str">
            <v>Bangalore</v>
          </cell>
          <cell r="H367">
            <v>4999</v>
          </cell>
          <cell r="I367">
            <v>4.999E-2</v>
          </cell>
          <cell r="J367">
            <v>226543</v>
          </cell>
          <cell r="K367" t="str">
            <v>Incubex Business Consulting Services Private Limited</v>
          </cell>
          <cell r="L367">
            <v>176639.33333333334</v>
          </cell>
          <cell r="M367" t="str">
            <v>Relationship</v>
          </cell>
          <cell r="N367" t="str">
            <v>BBB</v>
          </cell>
          <cell r="O367" t="str">
            <v>BLR_ZONE2</v>
          </cell>
          <cell r="P367">
            <v>226543</v>
          </cell>
          <cell r="Q367" t="str">
            <v>Punganuru Shanmugam</v>
          </cell>
          <cell r="R367" t="str">
            <v>IAM</v>
          </cell>
          <cell r="S367" t="str">
            <v>Biswa Ranjan Behera</v>
          </cell>
          <cell r="T367">
            <v>4.999E-2</v>
          </cell>
          <cell r="U367">
            <v>0</v>
          </cell>
          <cell r="V367" t="str">
            <v>-</v>
          </cell>
          <cell r="Z367" t="str">
            <v>-</v>
          </cell>
          <cell r="AA367" t="str">
            <v>-</v>
          </cell>
          <cell r="AB367" t="str">
            <v>-</v>
          </cell>
          <cell r="AC367" t="str">
            <v>-</v>
          </cell>
          <cell r="AD367" t="str">
            <v>-</v>
          </cell>
          <cell r="AE367" t="str">
            <v>-</v>
          </cell>
          <cell r="AF367" t="str">
            <v>-</v>
          </cell>
          <cell r="AG367" t="str">
            <v>-</v>
          </cell>
          <cell r="AH367" t="str">
            <v>--</v>
          </cell>
        </row>
        <row r="368">
          <cell r="A368">
            <v>2326599</v>
          </cell>
          <cell r="B368" t="str">
            <v>Incubex Business Consulting Services Private Limited</v>
          </cell>
          <cell r="C368">
            <v>44730</v>
          </cell>
          <cell r="D368" t="str">
            <v>Bangalore</v>
          </cell>
          <cell r="E368" t="str">
            <v>BBB</v>
          </cell>
          <cell r="F368" t="str">
            <v>B2C</v>
          </cell>
          <cell r="G368" t="str">
            <v>Bangalore</v>
          </cell>
          <cell r="H368">
            <v>4999</v>
          </cell>
          <cell r="I368">
            <v>4.999E-2</v>
          </cell>
          <cell r="J368">
            <v>226543</v>
          </cell>
          <cell r="K368" t="str">
            <v>Incubex Business Consulting Services Private Limited</v>
          </cell>
          <cell r="L368">
            <v>176639.33333333334</v>
          </cell>
          <cell r="M368" t="str">
            <v>Relationship</v>
          </cell>
          <cell r="N368" t="str">
            <v>BBB</v>
          </cell>
          <cell r="O368" t="str">
            <v>BLR_ZONE1</v>
          </cell>
          <cell r="P368">
            <v>226543</v>
          </cell>
          <cell r="Q368" t="str">
            <v>Punganuru Shanmugam</v>
          </cell>
          <cell r="R368" t="str">
            <v>IAM</v>
          </cell>
          <cell r="S368" t="str">
            <v>Biswa Ranjan Behera</v>
          </cell>
          <cell r="T368">
            <v>4.999E-2</v>
          </cell>
          <cell r="U368">
            <v>0</v>
          </cell>
          <cell r="V368" t="str">
            <v>-</v>
          </cell>
          <cell r="Z368" t="str">
            <v>-</v>
          </cell>
          <cell r="AA368" t="str">
            <v>-</v>
          </cell>
          <cell r="AB368" t="str">
            <v>-</v>
          </cell>
          <cell r="AC368" t="str">
            <v>-</v>
          </cell>
          <cell r="AD368" t="str">
            <v>-</v>
          </cell>
          <cell r="AE368" t="str">
            <v>-</v>
          </cell>
          <cell r="AF368" t="str">
            <v>-</v>
          </cell>
          <cell r="AG368" t="str">
            <v>-</v>
          </cell>
          <cell r="AH368" t="str">
            <v>--</v>
          </cell>
        </row>
        <row r="369">
          <cell r="A369">
            <v>2341401</v>
          </cell>
          <cell r="B369" t="str">
            <v>Incubex Business Consulting Services Private Limited</v>
          </cell>
          <cell r="C369">
            <v>45159</v>
          </cell>
          <cell r="D369" t="str">
            <v>Bangalore</v>
          </cell>
          <cell r="E369" t="str">
            <v>BBB</v>
          </cell>
          <cell r="F369" t="str">
            <v>B2C</v>
          </cell>
          <cell r="G369" t="str">
            <v>Bangalore</v>
          </cell>
          <cell r="H369">
            <v>8999</v>
          </cell>
          <cell r="I369">
            <v>8.9990000000000001E-2</v>
          </cell>
          <cell r="J369">
            <v>226543</v>
          </cell>
          <cell r="K369" t="str">
            <v>Incubex Business Consulting Services Private Limited</v>
          </cell>
          <cell r="L369">
            <v>176639.33333333334</v>
          </cell>
          <cell r="M369" t="str">
            <v>Relationship</v>
          </cell>
          <cell r="N369" t="str">
            <v>BBB</v>
          </cell>
          <cell r="O369" t="str">
            <v>BLR_ZONE2</v>
          </cell>
          <cell r="P369">
            <v>226543</v>
          </cell>
          <cell r="Q369" t="str">
            <v>Punganuru Shanmugam</v>
          </cell>
          <cell r="R369" t="str">
            <v>IAM</v>
          </cell>
          <cell r="S369" t="str">
            <v>Biswa Ranjan Behera</v>
          </cell>
          <cell r="T369">
            <v>8.9990000000000001E-2</v>
          </cell>
          <cell r="U369">
            <v>0</v>
          </cell>
          <cell r="V369" t="str">
            <v>-</v>
          </cell>
          <cell r="Z369" t="str">
            <v>-</v>
          </cell>
          <cell r="AA369" t="str">
            <v>-</v>
          </cell>
          <cell r="AB369" t="str">
            <v>-</v>
          </cell>
          <cell r="AC369" t="str">
            <v>-</v>
          </cell>
          <cell r="AD369" t="str">
            <v>-</v>
          </cell>
          <cell r="AE369" t="str">
            <v>-</v>
          </cell>
          <cell r="AF369" t="str">
            <v>-</v>
          </cell>
          <cell r="AG369" t="str">
            <v>-</v>
          </cell>
          <cell r="AH369" t="str">
            <v>--</v>
          </cell>
        </row>
        <row r="370">
          <cell r="A370">
            <v>2341646</v>
          </cell>
          <cell r="B370" t="str">
            <v>Incubex Business Consulting Services Private Limited</v>
          </cell>
          <cell r="C370">
            <v>45161</v>
          </cell>
          <cell r="D370" t="str">
            <v>Bangalore</v>
          </cell>
          <cell r="E370" t="str">
            <v>BBB</v>
          </cell>
          <cell r="F370" t="str">
            <v>B2C</v>
          </cell>
          <cell r="G370" t="str">
            <v>Bangalore</v>
          </cell>
          <cell r="H370">
            <v>4999</v>
          </cell>
          <cell r="I370">
            <v>4.999E-2</v>
          </cell>
          <cell r="J370">
            <v>226543</v>
          </cell>
          <cell r="K370" t="str">
            <v>Incubex Business Consulting Services Private Limited</v>
          </cell>
          <cell r="L370">
            <v>176639.33333333334</v>
          </cell>
          <cell r="M370" t="str">
            <v>Relationship</v>
          </cell>
          <cell r="N370" t="str">
            <v>BBB</v>
          </cell>
          <cell r="O370" t="str">
            <v>BLR_ZONE2</v>
          </cell>
          <cell r="P370">
            <v>226543</v>
          </cell>
          <cell r="Q370" t="str">
            <v>Punganuru Shanmugam</v>
          </cell>
          <cell r="R370" t="str">
            <v>IAM</v>
          </cell>
          <cell r="S370" t="str">
            <v>Biswa Ranjan Behera</v>
          </cell>
          <cell r="T370">
            <v>4.999E-2</v>
          </cell>
          <cell r="U370">
            <v>0</v>
          </cell>
          <cell r="V370" t="str">
            <v>-</v>
          </cell>
          <cell r="Z370" t="str">
            <v>-</v>
          </cell>
          <cell r="AA370" t="str">
            <v>-</v>
          </cell>
          <cell r="AB370" t="str">
            <v>-</v>
          </cell>
          <cell r="AC370" t="str">
            <v>-</v>
          </cell>
          <cell r="AD370" t="str">
            <v>-</v>
          </cell>
          <cell r="AE370" t="str">
            <v>-</v>
          </cell>
          <cell r="AF370" t="str">
            <v>-</v>
          </cell>
          <cell r="AG370" t="str">
            <v>-</v>
          </cell>
          <cell r="AH370" t="str">
            <v>--</v>
          </cell>
        </row>
        <row r="371">
          <cell r="A371">
            <v>2341676</v>
          </cell>
          <cell r="B371" t="str">
            <v>Incubex Business Consulting Services Private Limited</v>
          </cell>
          <cell r="C371">
            <v>45183</v>
          </cell>
          <cell r="D371" t="str">
            <v>Bangalore</v>
          </cell>
          <cell r="E371" t="str">
            <v>BBB</v>
          </cell>
          <cell r="F371" t="str">
            <v>B2C</v>
          </cell>
          <cell r="G371" t="str">
            <v>Bangalore</v>
          </cell>
          <cell r="H371">
            <v>4999</v>
          </cell>
          <cell r="I371">
            <v>4.999E-2</v>
          </cell>
          <cell r="J371">
            <v>226543</v>
          </cell>
          <cell r="K371" t="str">
            <v>Incubex Business Consulting Services Private Limited</v>
          </cell>
          <cell r="L371">
            <v>176639.33333333334</v>
          </cell>
          <cell r="M371" t="str">
            <v>Relationship</v>
          </cell>
          <cell r="N371" t="str">
            <v>BBB</v>
          </cell>
          <cell r="O371" t="str">
            <v>BLR_ZONE2</v>
          </cell>
          <cell r="P371">
            <v>226543</v>
          </cell>
          <cell r="Q371" t="str">
            <v>Punganuru Shanmugam</v>
          </cell>
          <cell r="R371" t="str">
            <v>IAM</v>
          </cell>
          <cell r="S371" t="str">
            <v>Biswa Ranjan Behera</v>
          </cell>
          <cell r="T371">
            <v>4.999E-2</v>
          </cell>
          <cell r="U371">
            <v>0</v>
          </cell>
          <cell r="V371" t="str">
            <v>-</v>
          </cell>
          <cell r="Z371" t="str">
            <v>-</v>
          </cell>
          <cell r="AA371" t="str">
            <v>-</v>
          </cell>
          <cell r="AB371" t="str">
            <v>-</v>
          </cell>
          <cell r="AC371" t="str">
            <v>-</v>
          </cell>
          <cell r="AD371" t="str">
            <v>-</v>
          </cell>
          <cell r="AE371" t="str">
            <v>-</v>
          </cell>
          <cell r="AF371" t="str">
            <v>-</v>
          </cell>
          <cell r="AG371" t="str">
            <v>-</v>
          </cell>
          <cell r="AH371" t="str">
            <v>--</v>
          </cell>
        </row>
        <row r="372">
          <cell r="A372">
            <v>2341913</v>
          </cell>
          <cell r="B372" t="str">
            <v>INCUBEX</v>
          </cell>
          <cell r="C372">
            <v>45367</v>
          </cell>
          <cell r="D372" t="str">
            <v>Bangalore</v>
          </cell>
          <cell r="E372" t="str">
            <v>BBB</v>
          </cell>
          <cell r="F372" t="str">
            <v>B2C</v>
          </cell>
          <cell r="G372" t="str">
            <v>Bangalore</v>
          </cell>
          <cell r="H372">
            <v>4999</v>
          </cell>
          <cell r="I372">
            <v>4.999E-2</v>
          </cell>
          <cell r="J372">
            <v>226543</v>
          </cell>
          <cell r="K372" t="str">
            <v>Incubex Business Consulting Services Private Limited</v>
          </cell>
          <cell r="L372">
            <v>176639.33333333334</v>
          </cell>
          <cell r="M372" t="str">
            <v>Relationship</v>
          </cell>
          <cell r="N372" t="str">
            <v>BBB</v>
          </cell>
          <cell r="O372" t="str">
            <v>BLR_ZONE2</v>
          </cell>
          <cell r="P372">
            <v>226543</v>
          </cell>
          <cell r="Q372" t="str">
            <v>Punganuru Shanmugam</v>
          </cell>
          <cell r="R372" t="str">
            <v>IAM</v>
          </cell>
          <cell r="S372" t="str">
            <v>Biswa Ranjan Behera</v>
          </cell>
          <cell r="T372">
            <v>4.999E-2</v>
          </cell>
          <cell r="U372">
            <v>0</v>
          </cell>
          <cell r="V372" t="str">
            <v>-</v>
          </cell>
          <cell r="Z372" t="str">
            <v>-</v>
          </cell>
          <cell r="AA372" t="str">
            <v>-</v>
          </cell>
          <cell r="AB372" t="str">
            <v>-</v>
          </cell>
          <cell r="AC372" t="str">
            <v>-</v>
          </cell>
          <cell r="AD372" t="str">
            <v>-</v>
          </cell>
          <cell r="AE372" t="str">
            <v>-</v>
          </cell>
          <cell r="AF372" t="str">
            <v>-</v>
          </cell>
          <cell r="AG372" t="str">
            <v>-</v>
          </cell>
          <cell r="AH372" t="str">
            <v>--</v>
          </cell>
        </row>
        <row r="373">
          <cell r="A373">
            <v>2343536</v>
          </cell>
          <cell r="B373" t="str">
            <v>Incubex Business Consulting Services Private Limited</v>
          </cell>
          <cell r="C373">
            <v>45276</v>
          </cell>
          <cell r="D373" t="str">
            <v>Bangalore</v>
          </cell>
          <cell r="E373" t="str">
            <v>BBB</v>
          </cell>
          <cell r="F373" t="str">
            <v>B2C</v>
          </cell>
          <cell r="G373" t="str">
            <v>Bangalore</v>
          </cell>
          <cell r="H373">
            <v>8999</v>
          </cell>
          <cell r="I373">
            <v>8.9990000000000001E-2</v>
          </cell>
          <cell r="J373">
            <v>226543</v>
          </cell>
          <cell r="K373" t="str">
            <v>Incubex Business Consulting Services Private Limited</v>
          </cell>
          <cell r="L373">
            <v>176639.33333333334</v>
          </cell>
          <cell r="M373" t="str">
            <v>Relationship</v>
          </cell>
          <cell r="N373" t="str">
            <v>BBB</v>
          </cell>
          <cell r="O373" t="str">
            <v>BLR_ZONE2</v>
          </cell>
          <cell r="P373">
            <v>226543</v>
          </cell>
          <cell r="Q373" t="str">
            <v>Punganuru Shanmugam</v>
          </cell>
          <cell r="R373" t="str">
            <v>IAM</v>
          </cell>
          <cell r="S373" t="str">
            <v>Biswa Ranjan Behera</v>
          </cell>
          <cell r="T373">
            <v>8.9990000000000001E-2</v>
          </cell>
          <cell r="U373">
            <v>0</v>
          </cell>
          <cell r="V373" t="str">
            <v>-</v>
          </cell>
          <cell r="Z373" t="str">
            <v>-</v>
          </cell>
          <cell r="AA373" t="str">
            <v>-</v>
          </cell>
          <cell r="AB373" t="str">
            <v>-</v>
          </cell>
          <cell r="AC373" t="str">
            <v>-</v>
          </cell>
          <cell r="AD373" t="str">
            <v>-</v>
          </cell>
          <cell r="AE373" t="str">
            <v>-</v>
          </cell>
          <cell r="AF373" t="str">
            <v>-</v>
          </cell>
          <cell r="AG373" t="str">
            <v>-</v>
          </cell>
          <cell r="AH373" t="str">
            <v>--</v>
          </cell>
        </row>
        <row r="374">
          <cell r="A374">
            <v>2345272</v>
          </cell>
          <cell r="B374" t="str">
            <v>Incubex Business Consulting Services Private Limited</v>
          </cell>
          <cell r="C374">
            <v>45402</v>
          </cell>
          <cell r="D374" t="str">
            <v>Bangalore</v>
          </cell>
          <cell r="E374" t="str">
            <v>BBB</v>
          </cell>
          <cell r="F374" t="str">
            <v>B2C</v>
          </cell>
          <cell r="G374" t="str">
            <v>Bangalore</v>
          </cell>
          <cell r="H374">
            <v>4999</v>
          </cell>
          <cell r="I374">
            <v>4.999E-2</v>
          </cell>
          <cell r="J374">
            <v>226543</v>
          </cell>
          <cell r="K374" t="str">
            <v>Incubex Business Consulting Services Private Limited</v>
          </cell>
          <cell r="L374">
            <v>176639.33333333334</v>
          </cell>
          <cell r="M374" t="str">
            <v>Relationship</v>
          </cell>
          <cell r="N374" t="str">
            <v>BBB</v>
          </cell>
          <cell r="O374" t="str">
            <v>BLR_ZONE2</v>
          </cell>
          <cell r="P374">
            <v>226543</v>
          </cell>
          <cell r="Q374" t="str">
            <v>Punganuru Shanmugam</v>
          </cell>
          <cell r="R374" t="str">
            <v>IAM</v>
          </cell>
          <cell r="S374" t="str">
            <v>Biswa Ranjan Behera</v>
          </cell>
          <cell r="T374">
            <v>4.999E-2</v>
          </cell>
          <cell r="U374">
            <v>0</v>
          </cell>
          <cell r="V374" t="str">
            <v>-</v>
          </cell>
          <cell r="Z374" t="str">
            <v>-</v>
          </cell>
          <cell r="AA374" t="str">
            <v>-</v>
          </cell>
          <cell r="AB374" t="str">
            <v>-</v>
          </cell>
          <cell r="AC374" t="str">
            <v>-</v>
          </cell>
          <cell r="AD374" t="str">
            <v>-</v>
          </cell>
          <cell r="AE374" t="str">
            <v>-</v>
          </cell>
          <cell r="AF374" t="str">
            <v>-</v>
          </cell>
          <cell r="AG374" t="str">
            <v>-</v>
          </cell>
          <cell r="AH374" t="str">
            <v>--</v>
          </cell>
        </row>
        <row r="375">
          <cell r="A375">
            <v>2345864</v>
          </cell>
          <cell r="B375" t="str">
            <v>Incubex Business Consulting Services Private Limited</v>
          </cell>
          <cell r="C375">
            <v>45443</v>
          </cell>
          <cell r="D375" t="str">
            <v>Bangalore</v>
          </cell>
          <cell r="E375" t="str">
            <v>BBB</v>
          </cell>
          <cell r="F375" t="str">
            <v>B2C</v>
          </cell>
          <cell r="G375" t="str">
            <v>Bangalore</v>
          </cell>
          <cell r="H375">
            <v>4999</v>
          </cell>
          <cell r="I375">
            <v>4.999E-2</v>
          </cell>
          <cell r="J375">
            <v>226543</v>
          </cell>
          <cell r="K375" t="str">
            <v>Incubex Business Consulting Services Private Limited</v>
          </cell>
          <cell r="L375">
            <v>176639.33333333334</v>
          </cell>
          <cell r="M375" t="str">
            <v>Relationship</v>
          </cell>
          <cell r="N375" t="str">
            <v>BBB</v>
          </cell>
          <cell r="O375" t="str">
            <v>BLR_ZONE1</v>
          </cell>
          <cell r="P375">
            <v>226543</v>
          </cell>
          <cell r="Q375" t="str">
            <v>Punganuru Shanmugam</v>
          </cell>
          <cell r="R375" t="str">
            <v>IAM</v>
          </cell>
          <cell r="S375" t="str">
            <v>Biswa Ranjan Behera</v>
          </cell>
          <cell r="T375">
            <v>4.999E-2</v>
          </cell>
          <cell r="U375">
            <v>0</v>
          </cell>
          <cell r="V375" t="str">
            <v>-</v>
          </cell>
          <cell r="Z375" t="str">
            <v>-</v>
          </cell>
          <cell r="AA375" t="str">
            <v>-</v>
          </cell>
          <cell r="AB375" t="str">
            <v>-</v>
          </cell>
          <cell r="AC375" t="str">
            <v>-</v>
          </cell>
          <cell r="AD375" t="str">
            <v>-</v>
          </cell>
          <cell r="AE375" t="str">
            <v>-</v>
          </cell>
          <cell r="AF375" t="str">
            <v>-</v>
          </cell>
          <cell r="AG375" t="str">
            <v>-</v>
          </cell>
          <cell r="AH375" t="str">
            <v>--</v>
          </cell>
        </row>
        <row r="376">
          <cell r="A376">
            <v>2346147</v>
          </cell>
          <cell r="B376" t="str">
            <v>Incubex Business Consulting Services Private Limited</v>
          </cell>
          <cell r="C376">
            <v>45475</v>
          </cell>
          <cell r="D376" t="str">
            <v>Bangalore</v>
          </cell>
          <cell r="E376" t="str">
            <v>BBB</v>
          </cell>
          <cell r="F376" t="str">
            <v>B2C</v>
          </cell>
          <cell r="G376" t="str">
            <v>Bangalore</v>
          </cell>
          <cell r="H376">
            <v>8999</v>
          </cell>
          <cell r="I376">
            <v>8.9990000000000001E-2</v>
          </cell>
          <cell r="J376">
            <v>226543</v>
          </cell>
          <cell r="K376" t="str">
            <v>Incubex Business Consulting Services Private Limited</v>
          </cell>
          <cell r="L376">
            <v>176639.33333333334</v>
          </cell>
          <cell r="M376" t="str">
            <v>Relationship</v>
          </cell>
          <cell r="N376" t="str">
            <v>BBB</v>
          </cell>
          <cell r="O376" t="str">
            <v>BLR_ZONE2</v>
          </cell>
          <cell r="P376">
            <v>226543</v>
          </cell>
          <cell r="Q376" t="str">
            <v>Punganuru Shanmugam</v>
          </cell>
          <cell r="R376" t="str">
            <v>IAM</v>
          </cell>
          <cell r="S376" t="str">
            <v>Biswa Ranjan Behera</v>
          </cell>
          <cell r="T376">
            <v>8.9990000000000001E-2</v>
          </cell>
          <cell r="U376">
            <v>0</v>
          </cell>
          <cell r="V376" t="str">
            <v>-</v>
          </cell>
          <cell r="Z376" t="str">
            <v>-</v>
          </cell>
          <cell r="AA376" t="str">
            <v>-</v>
          </cell>
          <cell r="AB376" t="str">
            <v>-</v>
          </cell>
          <cell r="AC376" t="str">
            <v>-</v>
          </cell>
          <cell r="AD376" t="str">
            <v>-</v>
          </cell>
          <cell r="AE376" t="str">
            <v>-</v>
          </cell>
          <cell r="AF376" t="str">
            <v>-</v>
          </cell>
          <cell r="AG376" t="str">
            <v>-</v>
          </cell>
          <cell r="AH376" t="str">
            <v>--</v>
          </cell>
        </row>
        <row r="377">
          <cell r="A377">
            <v>2346186</v>
          </cell>
          <cell r="B377" t="str">
            <v>Incubex Business Consulting Services Private Limited</v>
          </cell>
          <cell r="C377">
            <v>45458</v>
          </cell>
          <cell r="D377" t="str">
            <v>Bangalore</v>
          </cell>
          <cell r="E377" t="str">
            <v>BBB</v>
          </cell>
          <cell r="F377" t="str">
            <v>B2C</v>
          </cell>
          <cell r="G377" t="str">
            <v>Bangalore</v>
          </cell>
          <cell r="H377">
            <v>4999</v>
          </cell>
          <cell r="I377">
            <v>4.999E-2</v>
          </cell>
          <cell r="J377">
            <v>226543</v>
          </cell>
          <cell r="K377" t="str">
            <v>Incubex Business Consulting Services Private Limited</v>
          </cell>
          <cell r="L377">
            <v>176639.33333333334</v>
          </cell>
          <cell r="M377" t="str">
            <v>Relationship</v>
          </cell>
          <cell r="N377" t="str">
            <v>BBB</v>
          </cell>
          <cell r="O377" t="str">
            <v>BLR_ZONE2</v>
          </cell>
          <cell r="P377">
            <v>226543</v>
          </cell>
          <cell r="Q377" t="str">
            <v>Punganuru Shanmugam</v>
          </cell>
          <cell r="R377" t="str">
            <v>IAM</v>
          </cell>
          <cell r="S377" t="str">
            <v>Biswa Ranjan Behera</v>
          </cell>
          <cell r="T377">
            <v>4.999E-2</v>
          </cell>
          <cell r="U377">
            <v>0</v>
          </cell>
          <cell r="V377" t="str">
            <v>-</v>
          </cell>
          <cell r="Z377" t="str">
            <v>-</v>
          </cell>
          <cell r="AA377" t="str">
            <v>-</v>
          </cell>
          <cell r="AB377" t="str">
            <v>-</v>
          </cell>
          <cell r="AC377" t="str">
            <v>-</v>
          </cell>
          <cell r="AD377" t="str">
            <v>-</v>
          </cell>
          <cell r="AE377" t="str">
            <v>-</v>
          </cell>
          <cell r="AF377" t="str">
            <v>-</v>
          </cell>
          <cell r="AG377" t="str">
            <v>-</v>
          </cell>
          <cell r="AH377" t="str">
            <v>--</v>
          </cell>
        </row>
        <row r="378">
          <cell r="A378">
            <v>2346690</v>
          </cell>
          <cell r="B378" t="str">
            <v>Incubex Business Consulting Services Private Limited</v>
          </cell>
          <cell r="C378">
            <v>45504</v>
          </cell>
          <cell r="D378" t="str">
            <v>Bangalore</v>
          </cell>
          <cell r="E378" t="str">
            <v>BBB</v>
          </cell>
          <cell r="F378" t="str">
            <v>B2C</v>
          </cell>
          <cell r="G378" t="str">
            <v>Bangalore</v>
          </cell>
          <cell r="H378">
            <v>8999</v>
          </cell>
          <cell r="I378">
            <v>8.9990000000000001E-2</v>
          </cell>
          <cell r="J378">
            <v>226543</v>
          </cell>
          <cell r="K378" t="str">
            <v>Incubex Business Consulting Services Private Limited</v>
          </cell>
          <cell r="L378">
            <v>176639.33333333334</v>
          </cell>
          <cell r="M378" t="str">
            <v>Relationship</v>
          </cell>
          <cell r="N378" t="str">
            <v>BBB</v>
          </cell>
          <cell r="O378" t="str">
            <v>BLR_ZONE2</v>
          </cell>
          <cell r="P378">
            <v>226543</v>
          </cell>
          <cell r="Q378" t="str">
            <v>Punganuru Shanmugam</v>
          </cell>
          <cell r="R378" t="str">
            <v>IAM</v>
          </cell>
          <cell r="S378" t="str">
            <v>Biswa Ranjan Behera</v>
          </cell>
          <cell r="T378">
            <v>8.9990000000000001E-2</v>
          </cell>
          <cell r="U378">
            <v>0</v>
          </cell>
          <cell r="V378" t="str">
            <v>-</v>
          </cell>
          <cell r="Z378" t="str">
            <v>-</v>
          </cell>
          <cell r="AA378" t="str">
            <v>-</v>
          </cell>
          <cell r="AB378" t="str">
            <v>-</v>
          </cell>
          <cell r="AC378" t="str">
            <v>-</v>
          </cell>
          <cell r="AD378" t="str">
            <v>-</v>
          </cell>
          <cell r="AE378" t="str">
            <v>-</v>
          </cell>
          <cell r="AF378" t="str">
            <v>-</v>
          </cell>
          <cell r="AG378" t="str">
            <v>-</v>
          </cell>
          <cell r="AH378" t="str">
            <v>--</v>
          </cell>
        </row>
        <row r="379">
          <cell r="A379">
            <v>2346691</v>
          </cell>
          <cell r="B379" t="str">
            <v>Incubex Business Consulting Services Private Limited</v>
          </cell>
          <cell r="C379">
            <v>45500</v>
          </cell>
          <cell r="D379" t="str">
            <v>Bangalore</v>
          </cell>
          <cell r="E379" t="str">
            <v>BBB</v>
          </cell>
          <cell r="F379" t="str">
            <v>B2C</v>
          </cell>
          <cell r="G379" t="str">
            <v>Bangalore</v>
          </cell>
          <cell r="H379">
            <v>8999</v>
          </cell>
          <cell r="I379">
            <v>8.9990000000000001E-2</v>
          </cell>
          <cell r="J379">
            <v>226543</v>
          </cell>
          <cell r="K379" t="str">
            <v>Incubex Business Consulting Services Private Limited</v>
          </cell>
          <cell r="L379">
            <v>176639.33333333334</v>
          </cell>
          <cell r="M379" t="str">
            <v>Relationship</v>
          </cell>
          <cell r="N379" t="str">
            <v>BBB</v>
          </cell>
          <cell r="O379" t="str">
            <v>BLR_ZONE2</v>
          </cell>
          <cell r="P379">
            <v>226543</v>
          </cell>
          <cell r="Q379" t="str">
            <v>Punganuru Shanmugam</v>
          </cell>
          <cell r="R379" t="str">
            <v>IAM</v>
          </cell>
          <cell r="S379" t="str">
            <v>Biswa Ranjan Behera</v>
          </cell>
          <cell r="T379">
            <v>8.9990000000000001E-2</v>
          </cell>
          <cell r="U379">
            <v>0</v>
          </cell>
          <cell r="V379" t="str">
            <v>-</v>
          </cell>
          <cell r="Z379" t="str">
            <v>-</v>
          </cell>
          <cell r="AA379" t="str">
            <v>-</v>
          </cell>
          <cell r="AB379" t="str">
            <v>-</v>
          </cell>
          <cell r="AC379" t="str">
            <v>-</v>
          </cell>
          <cell r="AD379" t="str">
            <v>-</v>
          </cell>
          <cell r="AE379" t="str">
            <v>-</v>
          </cell>
          <cell r="AF379" t="str">
            <v>-</v>
          </cell>
          <cell r="AG379" t="str">
            <v>-</v>
          </cell>
          <cell r="AH379" t="str">
            <v>--</v>
          </cell>
        </row>
        <row r="380">
          <cell r="A380">
            <v>2346708</v>
          </cell>
          <cell r="B380" t="str">
            <v>Incubex Business Consulting Services Private Limited</v>
          </cell>
          <cell r="C380">
            <v>45500</v>
          </cell>
          <cell r="D380" t="str">
            <v>Bangalore</v>
          </cell>
          <cell r="E380" t="str">
            <v>BBB</v>
          </cell>
          <cell r="F380" t="str">
            <v>B2C</v>
          </cell>
          <cell r="G380" t="str">
            <v>Bangalore</v>
          </cell>
          <cell r="H380">
            <v>4999</v>
          </cell>
          <cell r="I380">
            <v>4.999E-2</v>
          </cell>
          <cell r="J380">
            <v>226543</v>
          </cell>
          <cell r="K380" t="str">
            <v>Incubex Business Consulting Services Private Limited</v>
          </cell>
          <cell r="L380">
            <v>176639.33333333334</v>
          </cell>
          <cell r="M380" t="str">
            <v>Relationship</v>
          </cell>
          <cell r="N380" t="str">
            <v>BBB</v>
          </cell>
          <cell r="O380" t="str">
            <v>BLR_ZONE2</v>
          </cell>
          <cell r="P380">
            <v>226543</v>
          </cell>
          <cell r="Q380" t="str">
            <v>Punganuru Shanmugam</v>
          </cell>
          <cell r="R380" t="str">
            <v>IAM</v>
          </cell>
          <cell r="S380" t="str">
            <v>Biswa Ranjan Behera</v>
          </cell>
          <cell r="T380">
            <v>4.999E-2</v>
          </cell>
          <cell r="U380">
            <v>0</v>
          </cell>
          <cell r="V380" t="str">
            <v>-</v>
          </cell>
          <cell r="Z380" t="str">
            <v>-</v>
          </cell>
          <cell r="AA380" t="str">
            <v>-</v>
          </cell>
          <cell r="AB380" t="str">
            <v>-</v>
          </cell>
          <cell r="AC380" t="str">
            <v>-</v>
          </cell>
          <cell r="AD380" t="str">
            <v>-</v>
          </cell>
          <cell r="AE380" t="str">
            <v>-</v>
          </cell>
          <cell r="AF380" t="str">
            <v>-</v>
          </cell>
          <cell r="AG380" t="str">
            <v>-</v>
          </cell>
          <cell r="AH380" t="str">
            <v>--</v>
          </cell>
        </row>
        <row r="381">
          <cell r="A381">
            <v>226575</v>
          </cell>
          <cell r="B381" t="str">
            <v>Concept Classic Converge Private Limited</v>
          </cell>
          <cell r="C381">
            <v>44154</v>
          </cell>
          <cell r="D381" t="str">
            <v>Bangalore</v>
          </cell>
          <cell r="E381" t="str">
            <v>BBB</v>
          </cell>
          <cell r="F381" t="str">
            <v>B2C</v>
          </cell>
          <cell r="G381" t="str">
            <v>Bangalore</v>
          </cell>
          <cell r="H381">
            <v>8999</v>
          </cell>
          <cell r="I381">
            <v>8.9990000000000001E-2</v>
          </cell>
          <cell r="J381">
            <v>226575</v>
          </cell>
          <cell r="K381" t="str">
            <v>Concept Classic Converge Private Limited</v>
          </cell>
          <cell r="L381">
            <v>26997</v>
          </cell>
          <cell r="M381" t="str">
            <v>Investment</v>
          </cell>
          <cell r="N381" t="str">
            <v>BBB</v>
          </cell>
          <cell r="O381" t="str">
            <v>BLR_ZONE2</v>
          </cell>
          <cell r="P381">
            <v>226575</v>
          </cell>
          <cell r="Q381" t="str">
            <v>Punganuru Shanmugam</v>
          </cell>
          <cell r="R381" t="str">
            <v>IAM</v>
          </cell>
          <cell r="S381" t="str">
            <v>Biswa Ranjan Behera</v>
          </cell>
          <cell r="T381">
            <v>8.9990000000000001E-2</v>
          </cell>
          <cell r="U381">
            <v>0</v>
          </cell>
          <cell r="V381" t="str">
            <v>-</v>
          </cell>
          <cell r="Z381" t="str">
            <v>-</v>
          </cell>
          <cell r="AA381" t="str">
            <v>-</v>
          </cell>
          <cell r="AB381" t="str">
            <v>-</v>
          </cell>
          <cell r="AC381" t="str">
            <v>-</v>
          </cell>
          <cell r="AD381" t="str">
            <v>-</v>
          </cell>
          <cell r="AE381" t="str">
            <v>-</v>
          </cell>
          <cell r="AF381" t="str">
            <v>-</v>
          </cell>
          <cell r="AG381" t="str">
            <v>-</v>
          </cell>
          <cell r="AH381" t="str">
            <v>--</v>
          </cell>
        </row>
        <row r="382">
          <cell r="A382">
            <v>228310</v>
          </cell>
          <cell r="B382" t="str">
            <v>Concept Classic Converge Private Limited</v>
          </cell>
          <cell r="C382">
            <v>44224</v>
          </cell>
          <cell r="D382" t="str">
            <v>Bangalore</v>
          </cell>
          <cell r="E382" t="str">
            <v>BBB</v>
          </cell>
          <cell r="F382" t="str">
            <v>B2C</v>
          </cell>
          <cell r="G382" t="str">
            <v>Bangalore</v>
          </cell>
          <cell r="H382">
            <v>8999</v>
          </cell>
          <cell r="I382">
            <v>8.9990000000000001E-2</v>
          </cell>
          <cell r="J382">
            <v>226575</v>
          </cell>
          <cell r="K382" t="str">
            <v>Concept Classic Converge Private Limited</v>
          </cell>
          <cell r="L382">
            <v>26997</v>
          </cell>
          <cell r="M382" t="str">
            <v>Investment</v>
          </cell>
          <cell r="N382" t="str">
            <v>BBB</v>
          </cell>
          <cell r="O382" t="str">
            <v>BLR_ZONE2</v>
          </cell>
          <cell r="P382">
            <v>226575</v>
          </cell>
          <cell r="Q382" t="str">
            <v>Punganuru Shanmugam</v>
          </cell>
          <cell r="R382" t="str">
            <v>IAM</v>
          </cell>
          <cell r="S382" t="str">
            <v>Biswa Ranjan Behera</v>
          </cell>
          <cell r="T382">
            <v>8.9990000000000001E-2</v>
          </cell>
          <cell r="U382">
            <v>0</v>
          </cell>
          <cell r="V382" t="str">
            <v>-</v>
          </cell>
          <cell r="Z382" t="str">
            <v>-</v>
          </cell>
          <cell r="AA382" t="str">
            <v>-</v>
          </cell>
          <cell r="AB382" t="str">
            <v>-</v>
          </cell>
          <cell r="AC382" t="str">
            <v>-</v>
          </cell>
          <cell r="AD382" t="str">
            <v>-</v>
          </cell>
          <cell r="AE382" t="str">
            <v>-</v>
          </cell>
          <cell r="AF382" t="str">
            <v>-</v>
          </cell>
          <cell r="AG382" t="str">
            <v>-</v>
          </cell>
          <cell r="AH382" t="str">
            <v>--</v>
          </cell>
        </row>
        <row r="383">
          <cell r="A383">
            <v>2347350</v>
          </cell>
          <cell r="B383" t="str">
            <v>Concept Classic Converge Private Limited</v>
          </cell>
          <cell r="C383">
            <v>45583</v>
          </cell>
          <cell r="D383" t="str">
            <v>Bangalore</v>
          </cell>
          <cell r="E383" t="str">
            <v>BBB</v>
          </cell>
          <cell r="F383" t="str">
            <v>B2C</v>
          </cell>
          <cell r="G383" t="str">
            <v>Bangalore</v>
          </cell>
          <cell r="H383">
            <v>8999</v>
          </cell>
          <cell r="I383">
            <v>8.9990000000000001E-2</v>
          </cell>
          <cell r="J383">
            <v>226575</v>
          </cell>
          <cell r="K383" t="str">
            <v>Concept Classic Converge Private Limited</v>
          </cell>
          <cell r="L383">
            <v>26997</v>
          </cell>
          <cell r="M383" t="str">
            <v>Investment</v>
          </cell>
          <cell r="N383" t="str">
            <v>BBB</v>
          </cell>
          <cell r="O383" t="str">
            <v>BLR_ZONE2</v>
          </cell>
          <cell r="P383">
            <v>226575</v>
          </cell>
          <cell r="Q383" t="str">
            <v>Punganuru Shanmugam</v>
          </cell>
          <cell r="R383" t="str">
            <v>IAM</v>
          </cell>
          <cell r="S383" t="str">
            <v>Biswa Ranjan Behera</v>
          </cell>
          <cell r="T383">
            <v>8.9990000000000001E-2</v>
          </cell>
          <cell r="U383">
            <v>0</v>
          </cell>
          <cell r="V383" t="str">
            <v>-</v>
          </cell>
          <cell r="Z383" t="str">
            <v>-</v>
          </cell>
          <cell r="AA383" t="str">
            <v>-</v>
          </cell>
          <cell r="AB383" t="str">
            <v>-</v>
          </cell>
          <cell r="AC383" t="str">
            <v>-</v>
          </cell>
          <cell r="AD383" t="str">
            <v>-</v>
          </cell>
          <cell r="AE383" t="str">
            <v>-</v>
          </cell>
          <cell r="AF383" t="str">
            <v>-</v>
          </cell>
          <cell r="AG383" t="str">
            <v>-</v>
          </cell>
          <cell r="AH383" t="str">
            <v>--</v>
          </cell>
        </row>
        <row r="384">
          <cell r="A384">
            <v>226932</v>
          </cell>
          <cell r="B384" t="str">
            <v>Kranjan Enterprises</v>
          </cell>
          <cell r="C384">
            <v>44168</v>
          </cell>
          <cell r="D384" t="str">
            <v>Delhi</v>
          </cell>
          <cell r="E384" t="str">
            <v>BBB</v>
          </cell>
          <cell r="F384" t="str">
            <v>B2C</v>
          </cell>
          <cell r="G384" t="str">
            <v>Delhi</v>
          </cell>
          <cell r="H384">
            <v>1999</v>
          </cell>
          <cell r="I384">
            <v>1.9990000000000001E-2</v>
          </cell>
          <cell r="J384">
            <v>226932</v>
          </cell>
          <cell r="K384" t="str">
            <v>Kranjan Enterprises</v>
          </cell>
          <cell r="L384">
            <v>159499</v>
          </cell>
          <cell r="M384" t="str">
            <v>Relationship</v>
          </cell>
          <cell r="N384" t="str">
            <v>BBB</v>
          </cell>
          <cell r="O384" t="str">
            <v>DEL_ZONE1</v>
          </cell>
          <cell r="P384">
            <v>226932</v>
          </cell>
          <cell r="Q384" t="str">
            <v>Bijendra Singh</v>
          </cell>
          <cell r="R384" t="str">
            <v>IAM</v>
          </cell>
          <cell r="S384" t="str">
            <v>Ravi Kala</v>
          </cell>
          <cell r="T384">
            <v>1.9990000000000001E-2</v>
          </cell>
          <cell r="U384">
            <v>0</v>
          </cell>
          <cell r="V384" t="str">
            <v>-</v>
          </cell>
          <cell r="Z384" t="str">
            <v>-</v>
          </cell>
          <cell r="AA384" t="str">
            <v>-</v>
          </cell>
          <cell r="AB384" t="str">
            <v>-</v>
          </cell>
          <cell r="AC384" t="str">
            <v>-</v>
          </cell>
          <cell r="AD384" t="str">
            <v>-</v>
          </cell>
          <cell r="AE384" t="str">
            <v>-</v>
          </cell>
          <cell r="AF384" t="str">
            <v>-</v>
          </cell>
          <cell r="AG384" t="str">
            <v>-</v>
          </cell>
          <cell r="AH384" t="str">
            <v>--</v>
          </cell>
        </row>
        <row r="385">
          <cell r="A385">
            <v>7000199</v>
          </cell>
          <cell r="B385" t="str">
            <v>Kranjan Enterprises</v>
          </cell>
          <cell r="C385">
            <v>45378</v>
          </cell>
          <cell r="D385" t="str">
            <v>Delhi</v>
          </cell>
          <cell r="E385" t="str">
            <v>Voice</v>
          </cell>
          <cell r="F385" t="str">
            <v>B2B</v>
          </cell>
          <cell r="G385" t="str">
            <v>Delhi</v>
          </cell>
          <cell r="H385">
            <v>157500</v>
          </cell>
          <cell r="I385">
            <v>1.575</v>
          </cell>
          <cell r="J385">
            <v>226932</v>
          </cell>
          <cell r="K385" t="str">
            <v>Kranjan Enterprises</v>
          </cell>
          <cell r="L385">
            <v>159499</v>
          </cell>
          <cell r="M385" t="str">
            <v>Relationship</v>
          </cell>
          <cell r="N385" t="str">
            <v>Voice</v>
          </cell>
          <cell r="O385" t="str">
            <v>DEL_ZONE1</v>
          </cell>
          <cell r="P385">
            <v>226932</v>
          </cell>
          <cell r="Q385" t="str">
            <v>Bijendra Singh</v>
          </cell>
          <cell r="R385" t="str">
            <v>IAM</v>
          </cell>
          <cell r="S385" t="str">
            <v>Ravi Kala</v>
          </cell>
          <cell r="T385">
            <v>1.575</v>
          </cell>
          <cell r="U385">
            <v>0</v>
          </cell>
          <cell r="V385" t="str">
            <v>-</v>
          </cell>
          <cell r="Z385" t="str">
            <v>-</v>
          </cell>
          <cell r="AA385" t="str">
            <v>-</v>
          </cell>
          <cell r="AB385" t="str">
            <v>-</v>
          </cell>
          <cell r="AC385" t="str">
            <v>-</v>
          </cell>
          <cell r="AD385" t="str">
            <v>-</v>
          </cell>
          <cell r="AE385" t="str">
            <v>-</v>
          </cell>
          <cell r="AF385" t="str">
            <v>-</v>
          </cell>
          <cell r="AG385" t="str">
            <v>-</v>
          </cell>
          <cell r="AH385" t="str">
            <v>--</v>
          </cell>
        </row>
        <row r="386">
          <cell r="A386">
            <v>2340637</v>
          </cell>
          <cell r="B386" t="str">
            <v>JJ Fintax Solutions Private Limited</v>
          </cell>
          <cell r="C386">
            <v>45103</v>
          </cell>
          <cell r="D386" t="str">
            <v>Gurgaon</v>
          </cell>
          <cell r="E386" t="str">
            <v>OBB</v>
          </cell>
          <cell r="F386" t="str">
            <v>B2C</v>
          </cell>
          <cell r="G386" t="str">
            <v>Gurgaon</v>
          </cell>
          <cell r="H386">
            <v>2999</v>
          </cell>
          <cell r="I386">
            <v>2.9989999999999999E-2</v>
          </cell>
          <cell r="J386">
            <v>227062</v>
          </cell>
          <cell r="K386" t="str">
            <v>Jj Fintax Solutions Private Limited</v>
          </cell>
          <cell r="L386">
            <v>2999</v>
          </cell>
          <cell r="M386" t="str">
            <v>Investment</v>
          </cell>
          <cell r="N386" t="str">
            <v>OBB</v>
          </cell>
          <cell r="O386" t="str">
            <v>GGN_ZONE1</v>
          </cell>
          <cell r="P386">
            <v>227062</v>
          </cell>
          <cell r="Q386" t="str">
            <v>Lakshay Madan</v>
          </cell>
          <cell r="R386" t="str">
            <v>IAM</v>
          </cell>
          <cell r="S386" t="str">
            <v>Rajeev Misra</v>
          </cell>
          <cell r="T386">
            <v>2.9989999999999999E-2</v>
          </cell>
          <cell r="U386">
            <v>0</v>
          </cell>
          <cell r="V386" t="str">
            <v>-</v>
          </cell>
          <cell r="Z386" t="str">
            <v>-</v>
          </cell>
          <cell r="AA386" t="str">
            <v>-</v>
          </cell>
          <cell r="AB386" t="str">
            <v>-</v>
          </cell>
          <cell r="AC386" t="str">
            <v>-</v>
          </cell>
          <cell r="AD386" t="str">
            <v>-</v>
          </cell>
          <cell r="AE386" t="str">
            <v>-</v>
          </cell>
          <cell r="AF386" t="str">
            <v>-</v>
          </cell>
          <cell r="AG386" t="str">
            <v>-</v>
          </cell>
          <cell r="AH386" t="str">
            <v>--</v>
          </cell>
        </row>
        <row r="387">
          <cell r="A387">
            <v>227717</v>
          </cell>
          <cell r="B387" t="str">
            <v>Nash Industries (I) Private Limited</v>
          </cell>
          <cell r="C387">
            <v>44198</v>
          </cell>
          <cell r="D387" t="str">
            <v>Bangalore</v>
          </cell>
          <cell r="E387" t="str">
            <v>BBB</v>
          </cell>
          <cell r="F387" t="str">
            <v>B2C</v>
          </cell>
          <cell r="G387" t="str">
            <v>Bangalore</v>
          </cell>
          <cell r="H387">
            <v>2999</v>
          </cell>
          <cell r="I387">
            <v>2.9989999999999999E-2</v>
          </cell>
          <cell r="J387">
            <v>227717</v>
          </cell>
          <cell r="K387" t="str">
            <v>Nash Industries (I) Private Limited</v>
          </cell>
          <cell r="L387">
            <v>30280</v>
          </cell>
          <cell r="M387" t="str">
            <v>Investment</v>
          </cell>
          <cell r="N387" t="str">
            <v>BBB</v>
          </cell>
          <cell r="O387" t="str">
            <v>BLR_ZONE2</v>
          </cell>
          <cell r="P387">
            <v>227717</v>
          </cell>
          <cell r="Q387" t="str">
            <v>Rahul R</v>
          </cell>
          <cell r="R387" t="str">
            <v>IAM</v>
          </cell>
          <cell r="S387" t="str">
            <v>Vineet Jose</v>
          </cell>
          <cell r="T387">
            <v>2.9989999999999999E-2</v>
          </cell>
          <cell r="U387">
            <v>0</v>
          </cell>
          <cell r="V387" t="str">
            <v>-</v>
          </cell>
          <cell r="Z387" t="str">
            <v>-</v>
          </cell>
          <cell r="AA387" t="str">
            <v>-</v>
          </cell>
          <cell r="AB387" t="str">
            <v>-</v>
          </cell>
          <cell r="AC387" t="str">
            <v>-</v>
          </cell>
          <cell r="AD387" t="str">
            <v>-</v>
          </cell>
          <cell r="AE387" t="str">
            <v>-</v>
          </cell>
          <cell r="AF387" t="str">
            <v>-</v>
          </cell>
          <cell r="AG387" t="str">
            <v>-</v>
          </cell>
          <cell r="AH387" t="str">
            <v>--</v>
          </cell>
        </row>
        <row r="388">
          <cell r="A388">
            <v>227719</v>
          </cell>
          <cell r="B388" t="str">
            <v>Nash Industries (I) Private Limited</v>
          </cell>
          <cell r="C388">
            <v>44200</v>
          </cell>
          <cell r="D388" t="str">
            <v>Bangalore</v>
          </cell>
          <cell r="E388" t="str">
            <v>BBB</v>
          </cell>
          <cell r="F388" t="str">
            <v>B2C</v>
          </cell>
          <cell r="G388" t="str">
            <v>Bangalore</v>
          </cell>
          <cell r="H388">
            <v>3999</v>
          </cell>
          <cell r="I388">
            <v>3.9989999999999998E-2</v>
          </cell>
          <cell r="J388">
            <v>227717</v>
          </cell>
          <cell r="K388" t="str">
            <v>Nash Industries (I) Private Limited</v>
          </cell>
          <cell r="L388">
            <v>30280</v>
          </cell>
          <cell r="M388" t="str">
            <v>Investment</v>
          </cell>
          <cell r="N388" t="str">
            <v>BBB</v>
          </cell>
          <cell r="O388" t="str">
            <v>BLR_ZONE2</v>
          </cell>
          <cell r="P388">
            <v>227717</v>
          </cell>
          <cell r="Q388" t="str">
            <v>Rahul R</v>
          </cell>
          <cell r="R388" t="str">
            <v>IAM</v>
          </cell>
          <cell r="S388" t="str">
            <v>Vineet Jose</v>
          </cell>
          <cell r="T388">
            <v>3.9989999999999998E-2</v>
          </cell>
          <cell r="U388">
            <v>0</v>
          </cell>
          <cell r="V388" t="str">
            <v>-</v>
          </cell>
          <cell r="Z388" t="str">
            <v>-</v>
          </cell>
          <cell r="AA388" t="str">
            <v>-</v>
          </cell>
          <cell r="AB388" t="str">
            <v>-</v>
          </cell>
          <cell r="AC388" t="str">
            <v>-</v>
          </cell>
          <cell r="AD388" t="str">
            <v>-</v>
          </cell>
          <cell r="AE388" t="str">
            <v>-</v>
          </cell>
          <cell r="AF388" t="str">
            <v>-</v>
          </cell>
          <cell r="AG388" t="str">
            <v>-</v>
          </cell>
          <cell r="AH388" t="str">
            <v>--</v>
          </cell>
        </row>
        <row r="389">
          <cell r="A389">
            <v>230432</v>
          </cell>
          <cell r="B389" t="str">
            <v>Nash Industries (I) Private Limited</v>
          </cell>
          <cell r="C389">
            <v>44334</v>
          </cell>
          <cell r="D389" t="str">
            <v>Bangalore</v>
          </cell>
          <cell r="E389" t="str">
            <v>BBB</v>
          </cell>
          <cell r="F389" t="str">
            <v>B2C</v>
          </cell>
          <cell r="G389" t="str">
            <v>Bangalore</v>
          </cell>
          <cell r="H389">
            <v>8999</v>
          </cell>
          <cell r="I389">
            <v>8.9990000000000001E-2</v>
          </cell>
          <cell r="J389">
            <v>227717</v>
          </cell>
          <cell r="K389" t="str">
            <v>Nash Industries (I) Private Limited</v>
          </cell>
          <cell r="L389">
            <v>30280</v>
          </cell>
          <cell r="M389" t="str">
            <v>Investment</v>
          </cell>
          <cell r="N389" t="str">
            <v>BBB</v>
          </cell>
          <cell r="O389" t="str">
            <v>BLR_ZONE1</v>
          </cell>
          <cell r="P389">
            <v>227717</v>
          </cell>
          <cell r="Q389" t="str">
            <v>Rahul R</v>
          </cell>
          <cell r="R389" t="str">
            <v>IAM</v>
          </cell>
          <cell r="S389" t="str">
            <v>Vineet Jose</v>
          </cell>
          <cell r="T389">
            <v>8.9990000000000001E-2</v>
          </cell>
          <cell r="U389">
            <v>0</v>
          </cell>
          <cell r="V389" t="str">
            <v>-</v>
          </cell>
          <cell r="Z389" t="str">
            <v>-</v>
          </cell>
          <cell r="AA389" t="str">
            <v>-</v>
          </cell>
          <cell r="AB389" t="str">
            <v>-</v>
          </cell>
          <cell r="AC389" t="str">
            <v>-</v>
          </cell>
          <cell r="AD389" t="str">
            <v>-</v>
          </cell>
          <cell r="AE389" t="str">
            <v>-</v>
          </cell>
          <cell r="AF389" t="str">
            <v>-</v>
          </cell>
          <cell r="AG389" t="str">
            <v>-</v>
          </cell>
          <cell r="AH389" t="str">
            <v>--</v>
          </cell>
        </row>
        <row r="390">
          <cell r="A390">
            <v>2344618</v>
          </cell>
          <cell r="B390" t="str">
            <v>Nash Industries (I) Private Limited</v>
          </cell>
          <cell r="C390">
            <v>45362</v>
          </cell>
          <cell r="D390" t="str">
            <v>Bangalore</v>
          </cell>
          <cell r="E390" t="str">
            <v>BBB</v>
          </cell>
          <cell r="F390" t="str">
            <v>B2C</v>
          </cell>
          <cell r="G390" t="str">
            <v>Bangalore</v>
          </cell>
          <cell r="H390">
            <v>4999</v>
          </cell>
          <cell r="I390">
            <v>4.999E-2</v>
          </cell>
          <cell r="J390">
            <v>227717</v>
          </cell>
          <cell r="K390" t="str">
            <v>Nash Industries (I) Private Limited</v>
          </cell>
          <cell r="L390">
            <v>30280</v>
          </cell>
          <cell r="M390" t="str">
            <v>Investment</v>
          </cell>
          <cell r="N390" t="str">
            <v>BBB</v>
          </cell>
          <cell r="O390" t="str">
            <v>BLR_ZONE1</v>
          </cell>
          <cell r="P390">
            <v>227717</v>
          </cell>
          <cell r="Q390" t="str">
            <v>Rahul R</v>
          </cell>
          <cell r="R390" t="str">
            <v>IAM</v>
          </cell>
          <cell r="S390" t="str">
            <v>Vineet Jose</v>
          </cell>
          <cell r="T390">
            <v>4.999E-2</v>
          </cell>
          <cell r="U390">
            <v>0</v>
          </cell>
          <cell r="V390" t="str">
            <v>-</v>
          </cell>
          <cell r="Z390" t="str">
            <v>-</v>
          </cell>
          <cell r="AA390" t="str">
            <v>-</v>
          </cell>
          <cell r="AB390" t="str">
            <v>-</v>
          </cell>
          <cell r="AC390" t="str">
            <v>-</v>
          </cell>
          <cell r="AD390" t="str">
            <v>-</v>
          </cell>
          <cell r="AE390" t="str">
            <v>-</v>
          </cell>
          <cell r="AF390" t="str">
            <v>-</v>
          </cell>
          <cell r="AG390" t="str">
            <v>-</v>
          </cell>
          <cell r="AH390" t="str">
            <v>--</v>
          </cell>
        </row>
        <row r="391">
          <cell r="A391">
            <v>2345651</v>
          </cell>
          <cell r="B391" t="str">
            <v>Nash Industries (I) Private Limited</v>
          </cell>
          <cell r="C391">
            <v>45430</v>
          </cell>
          <cell r="D391" t="str">
            <v>Bangalore</v>
          </cell>
          <cell r="E391" t="str">
            <v>BBB</v>
          </cell>
          <cell r="F391" t="str">
            <v>B2C</v>
          </cell>
          <cell r="G391" t="str">
            <v>Bangalore</v>
          </cell>
          <cell r="H391">
            <v>4999</v>
          </cell>
          <cell r="I391">
            <v>4.999E-2</v>
          </cell>
          <cell r="J391">
            <v>227717</v>
          </cell>
          <cell r="K391" t="str">
            <v>Nash Industries (I) Private Limited</v>
          </cell>
          <cell r="L391">
            <v>30280</v>
          </cell>
          <cell r="M391" t="str">
            <v>Investment</v>
          </cell>
          <cell r="N391" t="str">
            <v>BBB</v>
          </cell>
          <cell r="O391" t="str">
            <v>BLR_ZONE1</v>
          </cell>
          <cell r="P391">
            <v>227717</v>
          </cell>
          <cell r="Q391" t="str">
            <v>Rahul R</v>
          </cell>
          <cell r="R391" t="str">
            <v>IAM</v>
          </cell>
          <cell r="S391" t="str">
            <v>Vineet Jose</v>
          </cell>
          <cell r="T391">
            <v>4.999E-2</v>
          </cell>
          <cell r="U391">
            <v>0</v>
          </cell>
          <cell r="V391" t="str">
            <v>-</v>
          </cell>
          <cell r="Z391" t="str">
            <v>-</v>
          </cell>
          <cell r="AA391" t="str">
            <v>-</v>
          </cell>
          <cell r="AB391" t="str">
            <v>-</v>
          </cell>
          <cell r="AC391" t="str">
            <v>-</v>
          </cell>
          <cell r="AD391" t="str">
            <v>-</v>
          </cell>
          <cell r="AE391" t="str">
            <v>-</v>
          </cell>
          <cell r="AF391" t="str">
            <v>-</v>
          </cell>
          <cell r="AG391" t="str">
            <v>-</v>
          </cell>
          <cell r="AH391" t="str">
            <v>--</v>
          </cell>
        </row>
        <row r="392">
          <cell r="A392">
            <v>2347590</v>
          </cell>
          <cell r="B392" t="str">
            <v>Nash Industries (I) Private Limited</v>
          </cell>
          <cell r="C392">
            <v>45637</v>
          </cell>
          <cell r="D392" t="str">
            <v>Bangalore</v>
          </cell>
          <cell r="E392" t="str">
            <v>BBB</v>
          </cell>
          <cell r="F392" t="str">
            <v>B2C</v>
          </cell>
          <cell r="G392" t="str">
            <v>Bangalore</v>
          </cell>
          <cell r="H392">
            <v>4285</v>
          </cell>
          <cell r="I392">
            <v>4.2849999999999999E-2</v>
          </cell>
          <cell r="J392">
            <v>227717</v>
          </cell>
          <cell r="K392" t="str">
            <v>Nash Industries (I) Private Limited</v>
          </cell>
          <cell r="L392">
            <v>30280</v>
          </cell>
          <cell r="M392" t="str">
            <v>Investment</v>
          </cell>
          <cell r="N392" t="str">
            <v>BBB</v>
          </cell>
          <cell r="O392" t="str">
            <v>BLR_ZONE1</v>
          </cell>
          <cell r="P392">
            <v>227717</v>
          </cell>
          <cell r="Q392" t="str">
            <v>Rahul R</v>
          </cell>
          <cell r="R392" t="str">
            <v>IAM</v>
          </cell>
          <cell r="S392" t="str">
            <v>Vineet Jose</v>
          </cell>
          <cell r="T392">
            <v>4.2849999999999999E-2</v>
          </cell>
          <cell r="U392">
            <v>0</v>
          </cell>
          <cell r="V392" t="str">
            <v>-</v>
          </cell>
          <cell r="Z392" t="str">
            <v>-</v>
          </cell>
          <cell r="AA392" t="str">
            <v>-</v>
          </cell>
          <cell r="AB392" t="str">
            <v>-</v>
          </cell>
          <cell r="AC392" t="str">
            <v>-</v>
          </cell>
          <cell r="AD392" t="str">
            <v>-</v>
          </cell>
          <cell r="AE392" t="str">
            <v>-</v>
          </cell>
          <cell r="AF392" t="str">
            <v>-</v>
          </cell>
          <cell r="AG392" t="str">
            <v>-</v>
          </cell>
          <cell r="AH392" t="str">
            <v>--</v>
          </cell>
        </row>
        <row r="393">
          <cell r="A393">
            <v>9131994</v>
          </cell>
          <cell r="B393" t="str">
            <v>Valuepersqft Realty Service Private Limited</v>
          </cell>
          <cell r="C393">
            <v>46027</v>
          </cell>
          <cell r="D393" t="str">
            <v>Bangalore</v>
          </cell>
          <cell r="E393" t="str">
            <v>MWIFI</v>
          </cell>
          <cell r="F393" t="str">
            <v>B2B</v>
          </cell>
          <cell r="G393" t="str">
            <v>Bangalore</v>
          </cell>
          <cell r="H393">
            <v>79167</v>
          </cell>
          <cell r="I393">
            <v>0.79166999999999998</v>
          </cell>
          <cell r="J393">
            <v>227863</v>
          </cell>
          <cell r="K393" t="str">
            <v>Valuepersqft Realty Service Private Limited</v>
          </cell>
          <cell r="L393">
            <v>79167</v>
          </cell>
          <cell r="M393" t="str">
            <v>Investment</v>
          </cell>
          <cell r="N393" t="str">
            <v>MWIFI</v>
          </cell>
          <cell r="O393" t="str">
            <v>BLR_ZONE2</v>
          </cell>
          <cell r="P393">
            <v>227863</v>
          </cell>
          <cell r="Q393" t="str">
            <v>Rahul R</v>
          </cell>
          <cell r="R393" t="str">
            <v>IAM</v>
          </cell>
          <cell r="S393" t="str">
            <v>Vineet Jose</v>
          </cell>
          <cell r="T393">
            <v>0.79166999999999998</v>
          </cell>
          <cell r="U393">
            <v>0</v>
          </cell>
          <cell r="V393" t="str">
            <v>-</v>
          </cell>
          <cell r="Z393" t="str">
            <v>-</v>
          </cell>
          <cell r="AA393" t="str">
            <v>-</v>
          </cell>
          <cell r="AB393" t="str">
            <v>-</v>
          </cell>
          <cell r="AC393" t="str">
            <v>-</v>
          </cell>
          <cell r="AD393" t="str">
            <v>-</v>
          </cell>
          <cell r="AE393" t="str">
            <v>-</v>
          </cell>
          <cell r="AF393" t="str">
            <v>-</v>
          </cell>
          <cell r="AG393" t="str">
            <v>-</v>
          </cell>
          <cell r="AH393" t="str">
            <v>--</v>
          </cell>
        </row>
        <row r="394">
          <cell r="A394">
            <v>230431</v>
          </cell>
          <cell r="B394" t="str">
            <v>Threpsi Solutions Private Limited</v>
          </cell>
          <cell r="C394">
            <v>45017</v>
          </cell>
          <cell r="D394" t="str">
            <v>Gurgaon</v>
          </cell>
          <cell r="E394" t="str">
            <v>BBB</v>
          </cell>
          <cell r="F394" t="str">
            <v>B2C</v>
          </cell>
          <cell r="G394" t="str">
            <v>Gurgaon</v>
          </cell>
          <cell r="H394">
            <v>4999</v>
          </cell>
          <cell r="I394">
            <v>4.999E-2</v>
          </cell>
          <cell r="J394">
            <v>229340</v>
          </cell>
          <cell r="K394" t="str">
            <v>Threpsi Solutions Private Limited</v>
          </cell>
          <cell r="L394">
            <v>4999</v>
          </cell>
          <cell r="M394" t="str">
            <v>Investment</v>
          </cell>
          <cell r="N394" t="str">
            <v>BBB</v>
          </cell>
          <cell r="O394" t="str">
            <v>GGN_ZONE1</v>
          </cell>
          <cell r="P394">
            <v>229340</v>
          </cell>
          <cell r="Q394" t="str">
            <v>Nilesh Madhuker Zodape</v>
          </cell>
          <cell r="R394" t="str">
            <v>IAM</v>
          </cell>
          <cell r="S394" t="str">
            <v>Vineet Garg</v>
          </cell>
          <cell r="T394">
            <v>4.999E-2</v>
          </cell>
          <cell r="U394">
            <v>0</v>
          </cell>
          <cell r="V394" t="str">
            <v>-</v>
          </cell>
          <cell r="Z394" t="str">
            <v>-</v>
          </cell>
          <cell r="AA394" t="str">
            <v>-</v>
          </cell>
          <cell r="AB394" t="str">
            <v>-</v>
          </cell>
          <cell r="AC394" t="str">
            <v>-</v>
          </cell>
          <cell r="AD394" t="str">
            <v>-</v>
          </cell>
          <cell r="AE394" t="str">
            <v>-</v>
          </cell>
          <cell r="AF394" t="str">
            <v>-</v>
          </cell>
          <cell r="AG394" t="str">
            <v>-</v>
          </cell>
          <cell r="AH394" t="str">
            <v>--</v>
          </cell>
        </row>
        <row r="395">
          <cell r="A395">
            <v>229815</v>
          </cell>
          <cell r="B395" t="str">
            <v>Unity Small Finance Bank Limited</v>
          </cell>
          <cell r="C395">
            <v>44747</v>
          </cell>
          <cell r="D395" t="str">
            <v>Delhi</v>
          </cell>
          <cell r="E395" t="str">
            <v>BBB</v>
          </cell>
          <cell r="F395" t="str">
            <v>B2C</v>
          </cell>
          <cell r="G395" t="str">
            <v>Delhi</v>
          </cell>
          <cell r="H395">
            <v>7499</v>
          </cell>
          <cell r="I395">
            <v>7.4990000000000001E-2</v>
          </cell>
          <cell r="J395">
            <v>229815</v>
          </cell>
          <cell r="K395" t="str">
            <v>Unity Small Finance Bank Limited</v>
          </cell>
          <cell r="L395">
            <v>61082.33</v>
          </cell>
          <cell r="M395" t="str">
            <v>Investment</v>
          </cell>
          <cell r="N395" t="str">
            <v>BBB</v>
          </cell>
          <cell r="O395" t="str">
            <v>DEL_ZONE2</v>
          </cell>
          <cell r="P395">
            <v>229815</v>
          </cell>
          <cell r="Q395" t="str">
            <v>Ravi Chandana</v>
          </cell>
          <cell r="R395" t="str">
            <v>IAM</v>
          </cell>
          <cell r="S395" t="str">
            <v>Ravi Kala</v>
          </cell>
          <cell r="T395">
            <v>7.4990000000000001E-2</v>
          </cell>
          <cell r="U395">
            <v>0</v>
          </cell>
          <cell r="V395" t="str">
            <v>-</v>
          </cell>
          <cell r="Z395" t="str">
            <v>-</v>
          </cell>
          <cell r="AA395" t="str">
            <v>-</v>
          </cell>
          <cell r="AB395" t="str">
            <v>-</v>
          </cell>
          <cell r="AC395" t="str">
            <v>-</v>
          </cell>
          <cell r="AD395" t="str">
            <v>-</v>
          </cell>
          <cell r="AE395" t="str">
            <v>-</v>
          </cell>
          <cell r="AF395" t="str">
            <v>-</v>
          </cell>
          <cell r="AG395" t="str">
            <v>-</v>
          </cell>
          <cell r="AH395" t="str">
            <v>--</v>
          </cell>
        </row>
        <row r="396">
          <cell r="A396">
            <v>9121395</v>
          </cell>
          <cell r="B396" t="str">
            <v>Unity Small Finance Bank Limited</v>
          </cell>
          <cell r="C396">
            <v>45383</v>
          </cell>
          <cell r="D396" t="str">
            <v>Delhi</v>
          </cell>
          <cell r="E396" t="str">
            <v>MWIFI</v>
          </cell>
          <cell r="F396" t="str">
            <v>B2B</v>
          </cell>
          <cell r="G396" t="str">
            <v>Delhi</v>
          </cell>
          <cell r="H396">
            <v>9000</v>
          </cell>
          <cell r="I396">
            <v>0.09</v>
          </cell>
          <cell r="J396">
            <v>229815</v>
          </cell>
          <cell r="K396" t="str">
            <v>Unity Small Finance Bank Limited</v>
          </cell>
          <cell r="L396">
            <v>61082.33</v>
          </cell>
          <cell r="M396" t="str">
            <v>Investment</v>
          </cell>
          <cell r="N396" t="str">
            <v>MWIFI</v>
          </cell>
          <cell r="O396" t="str">
            <v>DEL_ZONE2</v>
          </cell>
          <cell r="P396">
            <v>229815</v>
          </cell>
          <cell r="Q396" t="str">
            <v>Ravi Chandana</v>
          </cell>
          <cell r="R396" t="str">
            <v>IAM</v>
          </cell>
          <cell r="S396" t="str">
            <v>Ravi Kala</v>
          </cell>
          <cell r="T396">
            <v>0.09</v>
          </cell>
          <cell r="U396">
            <v>0</v>
          </cell>
          <cell r="V396" t="str">
            <v>-</v>
          </cell>
          <cell r="Z396" t="str">
            <v>-</v>
          </cell>
          <cell r="AA396" t="str">
            <v>-</v>
          </cell>
          <cell r="AB396" t="str">
            <v>-</v>
          </cell>
          <cell r="AC396" t="str">
            <v>-</v>
          </cell>
          <cell r="AD396" t="str">
            <v>-</v>
          </cell>
          <cell r="AE396" t="str">
            <v>-</v>
          </cell>
          <cell r="AF396" t="str">
            <v>-</v>
          </cell>
          <cell r="AG396" t="str">
            <v>-</v>
          </cell>
          <cell r="AH396" t="str">
            <v>--</v>
          </cell>
        </row>
        <row r="397">
          <cell r="A397">
            <v>9121962</v>
          </cell>
          <cell r="B397" t="str">
            <v>Unity Small Finance Bank Limited</v>
          </cell>
          <cell r="C397">
            <v>45381</v>
          </cell>
          <cell r="D397" t="str">
            <v>Delhi</v>
          </cell>
          <cell r="E397" t="str">
            <v>ILL</v>
          </cell>
          <cell r="F397" t="str">
            <v>B2B</v>
          </cell>
          <cell r="G397" t="str">
            <v>Delhi</v>
          </cell>
          <cell r="H397">
            <v>44583.33</v>
          </cell>
          <cell r="I397">
            <v>0.44583330000000004</v>
          </cell>
          <cell r="J397">
            <v>229815</v>
          </cell>
          <cell r="K397" t="str">
            <v>Unity Small Finance Bank Limited</v>
          </cell>
          <cell r="L397">
            <v>61082.33</v>
          </cell>
          <cell r="M397" t="str">
            <v>Investment</v>
          </cell>
          <cell r="N397" t="str">
            <v>BIA+</v>
          </cell>
          <cell r="O397" t="str">
            <v>DEL_ZONE2</v>
          </cell>
          <cell r="P397">
            <v>229815</v>
          </cell>
          <cell r="Q397" t="str">
            <v>Ravi Chandana</v>
          </cell>
          <cell r="R397" t="str">
            <v>IAM</v>
          </cell>
          <cell r="S397" t="str">
            <v>Ravi Kala</v>
          </cell>
          <cell r="T397">
            <v>0.44583326666666667</v>
          </cell>
          <cell r="U397">
            <v>0</v>
          </cell>
          <cell r="V397" t="str">
            <v>-</v>
          </cell>
          <cell r="Z397" t="str">
            <v>-</v>
          </cell>
          <cell r="AA397" t="str">
            <v>-</v>
          </cell>
          <cell r="AB397" t="str">
            <v>-</v>
          </cell>
          <cell r="AC397" t="str">
            <v>-</v>
          </cell>
          <cell r="AD397" t="str">
            <v>-</v>
          </cell>
          <cell r="AE397" t="str">
            <v>-</v>
          </cell>
          <cell r="AF397" t="str">
            <v>-</v>
          </cell>
          <cell r="AG397" t="str">
            <v>-</v>
          </cell>
          <cell r="AH397" t="str">
            <v>--</v>
          </cell>
        </row>
        <row r="398">
          <cell r="A398">
            <v>602984</v>
          </cell>
          <cell r="B398" t="str">
            <v>Revfin Services Private Limited</v>
          </cell>
          <cell r="C398">
            <v>45412</v>
          </cell>
          <cell r="D398" t="str">
            <v>Delhi</v>
          </cell>
          <cell r="E398" t="str">
            <v>SD Wan</v>
          </cell>
          <cell r="F398" t="str">
            <v>Spectra IT</v>
          </cell>
          <cell r="G398" t="str">
            <v>Delhi</v>
          </cell>
          <cell r="H398">
            <v>33000</v>
          </cell>
          <cell r="I398">
            <v>0.33</v>
          </cell>
          <cell r="J398">
            <v>2315668</v>
          </cell>
          <cell r="K398" t="str">
            <v>Revfin Services Private Limited</v>
          </cell>
          <cell r="L398">
            <v>112679.48333333334</v>
          </cell>
          <cell r="M398" t="str">
            <v>Relationship</v>
          </cell>
          <cell r="N398" t="str">
            <v>SD Wan</v>
          </cell>
          <cell r="O398" t="str">
            <v>DEL_ZONE1</v>
          </cell>
          <cell r="P398">
            <v>2315668</v>
          </cell>
          <cell r="Q398" t="str">
            <v>Bijendra Singh</v>
          </cell>
          <cell r="R398" t="str">
            <v>IAM</v>
          </cell>
          <cell r="S398" t="str">
            <v>Ravi Kala</v>
          </cell>
          <cell r="T398">
            <v>0.33</v>
          </cell>
          <cell r="U398">
            <v>0</v>
          </cell>
          <cell r="V398" t="str">
            <v>-</v>
          </cell>
          <cell r="Z398" t="str">
            <v>-</v>
          </cell>
          <cell r="AA398" t="str">
            <v>-</v>
          </cell>
          <cell r="AB398" t="str">
            <v>-</v>
          </cell>
          <cell r="AC398" t="str">
            <v>-</v>
          </cell>
          <cell r="AD398" t="str">
            <v>-</v>
          </cell>
          <cell r="AE398" t="str">
            <v>-</v>
          </cell>
          <cell r="AF398" t="str">
            <v>-</v>
          </cell>
          <cell r="AG398" t="str">
            <v>-</v>
          </cell>
          <cell r="AH398" t="str">
            <v>--</v>
          </cell>
        </row>
        <row r="399">
          <cell r="A399">
            <v>9123862</v>
          </cell>
          <cell r="B399" t="str">
            <v>Revfin Services Private Limited</v>
          </cell>
          <cell r="C399">
            <v>45506</v>
          </cell>
          <cell r="D399" t="str">
            <v>Delhi</v>
          </cell>
          <cell r="E399" t="str">
            <v>BIA</v>
          </cell>
          <cell r="F399" t="str">
            <v>B2B</v>
          </cell>
          <cell r="G399" t="str">
            <v>Delhi</v>
          </cell>
          <cell r="H399">
            <v>25833.333333333332</v>
          </cell>
          <cell r="I399">
            <v>0.2583333333333333</v>
          </cell>
          <cell r="J399">
            <v>2315668</v>
          </cell>
          <cell r="K399" t="str">
            <v>Revfin Services Private Limited</v>
          </cell>
          <cell r="L399">
            <v>112679.48333333334</v>
          </cell>
          <cell r="M399" t="str">
            <v>Relationship</v>
          </cell>
          <cell r="N399" t="str">
            <v>BIA+</v>
          </cell>
          <cell r="O399" t="str">
            <v>DEL_ZONE1</v>
          </cell>
          <cell r="P399">
            <v>2315668</v>
          </cell>
          <cell r="Q399" t="str">
            <v>Bijendra Singh</v>
          </cell>
          <cell r="R399" t="str">
            <v>IAM</v>
          </cell>
          <cell r="S399" t="str">
            <v>Ravi Kala</v>
          </cell>
          <cell r="T399">
            <v>0.2583333333333333</v>
          </cell>
          <cell r="U399">
            <v>0</v>
          </cell>
          <cell r="V399" t="str">
            <v>-</v>
          </cell>
          <cell r="Z399">
            <v>46119.686898148102</v>
          </cell>
          <cell r="AA399" t="str">
            <v>SR26045518187</v>
          </cell>
          <cell r="AB399" t="str">
            <v>Active</v>
          </cell>
          <cell r="AC399" t="str">
            <v>-</v>
          </cell>
          <cell r="AD399" t="str">
            <v>-</v>
          </cell>
          <cell r="AE399" t="str">
            <v>-</v>
          </cell>
          <cell r="AF399" t="str">
            <v>-</v>
          </cell>
          <cell r="AG399" t="str">
            <v>-</v>
          </cell>
          <cell r="AH399" t="str">
            <v>-Active</v>
          </cell>
        </row>
        <row r="400">
          <cell r="A400">
            <v>9126248</v>
          </cell>
          <cell r="B400" t="str">
            <v>Revfin Services Private Limited</v>
          </cell>
          <cell r="C400">
            <v>45534</v>
          </cell>
          <cell r="D400" t="str">
            <v>Delhi</v>
          </cell>
          <cell r="E400" t="str">
            <v>ILL</v>
          </cell>
          <cell r="F400" t="str">
            <v>B2B</v>
          </cell>
          <cell r="G400" t="str">
            <v>Delhi</v>
          </cell>
          <cell r="H400">
            <v>53846.15</v>
          </cell>
          <cell r="I400">
            <v>0.53846150000000004</v>
          </cell>
          <cell r="J400">
            <v>2315668</v>
          </cell>
          <cell r="K400" t="str">
            <v>Revfin Services Private Limited</v>
          </cell>
          <cell r="L400">
            <v>112679.48333333334</v>
          </cell>
          <cell r="M400" t="str">
            <v>Relationship</v>
          </cell>
          <cell r="N400" t="str">
            <v>BIA+</v>
          </cell>
          <cell r="O400" t="str">
            <v>DEL_ZONE1</v>
          </cell>
          <cell r="P400">
            <v>2315668</v>
          </cell>
          <cell r="Q400" t="str">
            <v>Bijendra Singh</v>
          </cell>
          <cell r="R400" t="str">
            <v>IAM</v>
          </cell>
          <cell r="S400" t="str">
            <v>Ravi Kala</v>
          </cell>
          <cell r="T400">
            <v>0.53846150000000004</v>
          </cell>
          <cell r="U400">
            <v>0</v>
          </cell>
          <cell r="V400" t="str">
            <v>-</v>
          </cell>
          <cell r="Z400" t="str">
            <v>-</v>
          </cell>
          <cell r="AA400" t="str">
            <v>-</v>
          </cell>
          <cell r="AB400" t="str">
            <v>-</v>
          </cell>
          <cell r="AC400" t="str">
            <v>-</v>
          </cell>
          <cell r="AD400" t="str">
            <v>-</v>
          </cell>
          <cell r="AE400" t="str">
            <v>-</v>
          </cell>
          <cell r="AF400" t="str">
            <v>-</v>
          </cell>
          <cell r="AG400" t="str">
            <v>-</v>
          </cell>
          <cell r="AH400" t="str">
            <v>--</v>
          </cell>
        </row>
        <row r="401">
          <cell r="A401">
            <v>2316987</v>
          </cell>
          <cell r="B401" t="str">
            <v>More Retail Private Limited</v>
          </cell>
          <cell r="C401">
            <v>44447</v>
          </cell>
          <cell r="D401" t="str">
            <v>Gurgaon</v>
          </cell>
          <cell r="E401" t="str">
            <v>OBB</v>
          </cell>
          <cell r="F401" t="str">
            <v>B2C</v>
          </cell>
          <cell r="G401" t="str">
            <v>Gurgaon</v>
          </cell>
          <cell r="H401">
            <v>999</v>
          </cell>
          <cell r="I401">
            <v>9.9900000000000006E-3</v>
          </cell>
          <cell r="J401">
            <v>2316987</v>
          </cell>
          <cell r="K401" t="str">
            <v>More Retail Private Limited</v>
          </cell>
          <cell r="L401">
            <v>23499</v>
          </cell>
          <cell r="M401" t="str">
            <v>Investment</v>
          </cell>
          <cell r="N401" t="str">
            <v>OBB</v>
          </cell>
          <cell r="O401" t="str">
            <v>GGN_ZONE1</v>
          </cell>
          <cell r="P401">
            <v>2316987</v>
          </cell>
          <cell r="Q401" t="str">
            <v>Vineet Garg</v>
          </cell>
          <cell r="R401" t="str">
            <v>RAM</v>
          </cell>
          <cell r="S401" t="str">
            <v>Vineet Garg</v>
          </cell>
          <cell r="T401">
            <v>9.9900000000000006E-3</v>
          </cell>
          <cell r="U401">
            <v>0</v>
          </cell>
          <cell r="V401" t="str">
            <v>-</v>
          </cell>
          <cell r="Z401" t="str">
            <v>-</v>
          </cell>
          <cell r="AA401" t="str">
            <v>-</v>
          </cell>
          <cell r="AB401" t="str">
            <v>-</v>
          </cell>
          <cell r="AC401" t="str">
            <v>-</v>
          </cell>
          <cell r="AD401" t="str">
            <v>-</v>
          </cell>
          <cell r="AE401" t="str">
            <v>-</v>
          </cell>
          <cell r="AF401" t="str">
            <v>-</v>
          </cell>
          <cell r="AG401" t="str">
            <v>-</v>
          </cell>
          <cell r="AH401" t="str">
            <v>--</v>
          </cell>
        </row>
        <row r="402">
          <cell r="A402">
            <v>9125822</v>
          </cell>
          <cell r="B402" t="str">
            <v>More Retail Private Limited</v>
          </cell>
          <cell r="C402">
            <v>45521</v>
          </cell>
          <cell r="D402" t="str">
            <v>Mumbai</v>
          </cell>
          <cell r="E402" t="str">
            <v>BIA</v>
          </cell>
          <cell r="F402" t="str">
            <v>B2B</v>
          </cell>
          <cell r="G402" t="str">
            <v>Mumbai</v>
          </cell>
          <cell r="H402">
            <v>22500</v>
          </cell>
          <cell r="I402">
            <v>0.22500000000000001</v>
          </cell>
          <cell r="J402">
            <v>2316987</v>
          </cell>
          <cell r="K402" t="str">
            <v>More Retail Private Limited</v>
          </cell>
          <cell r="L402">
            <v>23499</v>
          </cell>
          <cell r="M402" t="str">
            <v>Investment</v>
          </cell>
          <cell r="N402" t="str">
            <v>BIA+</v>
          </cell>
          <cell r="O402" t="str">
            <v>MUM_ZONE1</v>
          </cell>
          <cell r="P402">
            <v>2316987</v>
          </cell>
          <cell r="Q402" t="str">
            <v>Vineet Garg</v>
          </cell>
          <cell r="R402" t="str">
            <v>RAM</v>
          </cell>
          <cell r="S402" t="str">
            <v>Vineet Garg</v>
          </cell>
          <cell r="T402">
            <v>0.22500000000000001</v>
          </cell>
          <cell r="U402">
            <v>0</v>
          </cell>
          <cell r="V402" t="str">
            <v>-</v>
          </cell>
          <cell r="Z402" t="str">
            <v>-</v>
          </cell>
          <cell r="AA402" t="str">
            <v>-</v>
          </cell>
          <cell r="AB402" t="str">
            <v>-</v>
          </cell>
          <cell r="AC402" t="str">
            <v>-</v>
          </cell>
          <cell r="AD402" t="str">
            <v>-</v>
          </cell>
          <cell r="AE402" t="str">
            <v>-</v>
          </cell>
          <cell r="AF402" t="str">
            <v>-</v>
          </cell>
          <cell r="AG402" t="str">
            <v>-</v>
          </cell>
          <cell r="AH402" t="str">
            <v>--</v>
          </cell>
        </row>
        <row r="403">
          <cell r="A403">
            <v>2318728</v>
          </cell>
          <cell r="B403" t="str">
            <v>Keyence India Private Limited</v>
          </cell>
          <cell r="C403">
            <v>44520</v>
          </cell>
          <cell r="D403" t="str">
            <v>Gurgaon</v>
          </cell>
          <cell r="E403" t="str">
            <v>BBB</v>
          </cell>
          <cell r="F403" t="str">
            <v>B2C</v>
          </cell>
          <cell r="G403" t="str">
            <v>Gurgaon</v>
          </cell>
          <cell r="H403">
            <v>12999</v>
          </cell>
          <cell r="I403">
            <v>0.12998999999999999</v>
          </cell>
          <cell r="J403">
            <v>2318728</v>
          </cell>
          <cell r="K403" t="str">
            <v>Keyence India Private Limited</v>
          </cell>
          <cell r="L403">
            <v>92165.666666666657</v>
          </cell>
          <cell r="M403" t="str">
            <v>Investment</v>
          </cell>
          <cell r="N403" t="str">
            <v>BBB</v>
          </cell>
          <cell r="O403" t="str">
            <v>GGN_ZONE1</v>
          </cell>
          <cell r="P403">
            <v>2318728</v>
          </cell>
          <cell r="Q403" t="str">
            <v>Lakshay Madan</v>
          </cell>
          <cell r="R403" t="str">
            <v>IAM</v>
          </cell>
          <cell r="S403" t="str">
            <v>Rajeev Misra</v>
          </cell>
          <cell r="T403">
            <v>0.12998999999999999</v>
          </cell>
          <cell r="U403">
            <v>0</v>
          </cell>
          <cell r="V403" t="str">
            <v>-</v>
          </cell>
          <cell r="Z403" t="str">
            <v>-</v>
          </cell>
          <cell r="AA403" t="str">
            <v>-</v>
          </cell>
          <cell r="AB403" t="str">
            <v>-</v>
          </cell>
          <cell r="AC403" t="str">
            <v>-</v>
          </cell>
          <cell r="AD403" t="str">
            <v>-</v>
          </cell>
          <cell r="AE403" t="str">
            <v>-</v>
          </cell>
          <cell r="AF403" t="str">
            <v>-</v>
          </cell>
          <cell r="AG403" t="str">
            <v>-</v>
          </cell>
          <cell r="AH403" t="str">
            <v>--</v>
          </cell>
        </row>
        <row r="404">
          <cell r="A404">
            <v>9125458</v>
          </cell>
          <cell r="B404" t="str">
            <v>Keyence India Private Limited</v>
          </cell>
          <cell r="C404">
            <v>45546</v>
          </cell>
          <cell r="D404" t="str">
            <v>Chennai</v>
          </cell>
          <cell r="E404" t="str">
            <v>ILL</v>
          </cell>
          <cell r="F404" t="str">
            <v>B2B</v>
          </cell>
          <cell r="G404" t="str">
            <v>Chennai</v>
          </cell>
          <cell r="H404">
            <v>51666.666666666664</v>
          </cell>
          <cell r="I404">
            <v>0.51666666666666661</v>
          </cell>
          <cell r="J404">
            <v>2318728</v>
          </cell>
          <cell r="K404" t="str">
            <v>Keyence India Private Limited</v>
          </cell>
          <cell r="L404">
            <v>92165.666666666657</v>
          </cell>
          <cell r="M404" t="str">
            <v>Investment</v>
          </cell>
          <cell r="N404" t="str">
            <v>BIA+</v>
          </cell>
          <cell r="O404" t="str">
            <v>CHN_ZONE1</v>
          </cell>
          <cell r="P404">
            <v>2318728</v>
          </cell>
          <cell r="Q404" t="str">
            <v>Lakshay Madan</v>
          </cell>
          <cell r="R404" t="str">
            <v>IAM</v>
          </cell>
          <cell r="S404" t="str">
            <v>Rajeev Misra</v>
          </cell>
          <cell r="T404">
            <v>0.51666666666666661</v>
          </cell>
          <cell r="U404">
            <v>0</v>
          </cell>
          <cell r="V404" t="str">
            <v>-</v>
          </cell>
          <cell r="Z404" t="str">
            <v>-</v>
          </cell>
          <cell r="AA404" t="str">
            <v>-</v>
          </cell>
          <cell r="AB404" t="str">
            <v>-</v>
          </cell>
          <cell r="AC404" t="str">
            <v>-</v>
          </cell>
          <cell r="AD404" t="str">
            <v>-</v>
          </cell>
          <cell r="AE404" t="str">
            <v>-</v>
          </cell>
          <cell r="AF404" t="str">
            <v>-</v>
          </cell>
          <cell r="AG404" t="str">
            <v>-</v>
          </cell>
          <cell r="AH404" t="str">
            <v>--</v>
          </cell>
        </row>
        <row r="405">
          <cell r="A405">
            <v>9127064</v>
          </cell>
          <cell r="B405" t="str">
            <v>Keyence India Private Limited</v>
          </cell>
          <cell r="C405">
            <v>45591</v>
          </cell>
          <cell r="D405" t="str">
            <v>Bangalore</v>
          </cell>
          <cell r="E405" t="str">
            <v>MBIA</v>
          </cell>
          <cell r="F405" t="str">
            <v>B2B</v>
          </cell>
          <cell r="G405" t="str">
            <v>Bangalore</v>
          </cell>
          <cell r="H405">
            <v>27500</v>
          </cell>
          <cell r="I405">
            <v>0.27500000000000002</v>
          </cell>
          <cell r="J405">
            <v>2318728</v>
          </cell>
          <cell r="K405" t="str">
            <v>Keyence India Private Limited</v>
          </cell>
          <cell r="L405">
            <v>92165.666666666657</v>
          </cell>
          <cell r="M405" t="str">
            <v>Investment</v>
          </cell>
          <cell r="N405" t="str">
            <v>MBIA</v>
          </cell>
          <cell r="O405" t="str">
            <v>BLR_ZONE2</v>
          </cell>
          <cell r="P405">
            <v>2318728</v>
          </cell>
          <cell r="Q405" t="str">
            <v>Lakshay Madan</v>
          </cell>
          <cell r="R405" t="str">
            <v>IAM</v>
          </cell>
          <cell r="S405" t="str">
            <v>Rajeev Misra</v>
          </cell>
          <cell r="T405">
            <v>0.27500000000000002</v>
          </cell>
          <cell r="U405">
            <v>0</v>
          </cell>
          <cell r="V405" t="str">
            <v>-</v>
          </cell>
          <cell r="Z405" t="str">
            <v>-</v>
          </cell>
          <cell r="AA405" t="str">
            <v>-</v>
          </cell>
          <cell r="AB405" t="str">
            <v>-</v>
          </cell>
          <cell r="AC405" t="str">
            <v>-</v>
          </cell>
          <cell r="AD405" t="str">
            <v>-</v>
          </cell>
          <cell r="AE405" t="str">
            <v>-</v>
          </cell>
          <cell r="AF405" t="str">
            <v>-</v>
          </cell>
          <cell r="AG405" t="str">
            <v>-</v>
          </cell>
          <cell r="AH405" t="str">
            <v>--</v>
          </cell>
        </row>
        <row r="406">
          <cell r="A406">
            <v>2319677</v>
          </cell>
          <cell r="B406" t="str">
            <v>Power Grid Corporation Of India Limited</v>
          </cell>
          <cell r="C406">
            <v>44537</v>
          </cell>
          <cell r="D406" t="str">
            <v>Gurgaon</v>
          </cell>
          <cell r="E406" t="str">
            <v>OBB</v>
          </cell>
          <cell r="F406" t="str">
            <v>B2C</v>
          </cell>
          <cell r="G406" t="str">
            <v>Gurgaon</v>
          </cell>
          <cell r="H406">
            <v>3398</v>
          </cell>
          <cell r="I406">
            <v>3.3980000000000003E-2</v>
          </cell>
          <cell r="J406">
            <v>2319677</v>
          </cell>
          <cell r="K406" t="str">
            <v>Power Grid Corporation Of India Limited</v>
          </cell>
          <cell r="L406">
            <v>53448</v>
          </cell>
          <cell r="M406" t="str">
            <v>Investment</v>
          </cell>
          <cell r="N406" t="str">
            <v>OBB</v>
          </cell>
          <cell r="O406" t="str">
            <v>GGN_ZONE1</v>
          </cell>
          <cell r="P406">
            <v>2319677</v>
          </cell>
          <cell r="Q406" t="str">
            <v>Syed Sadique Hussain</v>
          </cell>
          <cell r="R406" t="str">
            <v>IAM</v>
          </cell>
          <cell r="S406" t="str">
            <v>Rajeev Misra</v>
          </cell>
          <cell r="T406">
            <v>3.3980000000000003E-2</v>
          </cell>
          <cell r="U406">
            <v>0</v>
          </cell>
          <cell r="V406" t="str">
            <v>-</v>
          </cell>
          <cell r="Z406" t="str">
            <v>-</v>
          </cell>
          <cell r="AA406" t="str">
            <v>-</v>
          </cell>
          <cell r="AB406" t="str">
            <v>-</v>
          </cell>
          <cell r="AC406" t="str">
            <v>-</v>
          </cell>
          <cell r="AD406" t="str">
            <v>-</v>
          </cell>
          <cell r="AE406" t="str">
            <v>-</v>
          </cell>
          <cell r="AF406" t="str">
            <v>-</v>
          </cell>
          <cell r="AG406" t="str">
            <v>-</v>
          </cell>
          <cell r="AH406" t="str">
            <v>--</v>
          </cell>
        </row>
        <row r="407">
          <cell r="A407">
            <v>2319678</v>
          </cell>
          <cell r="B407" t="str">
            <v>Power Grid Corporation Of India Limited</v>
          </cell>
          <cell r="C407">
            <v>44537</v>
          </cell>
          <cell r="D407" t="str">
            <v>Gurgaon</v>
          </cell>
          <cell r="E407" t="str">
            <v>OBB</v>
          </cell>
          <cell r="F407" t="str">
            <v>B2C</v>
          </cell>
          <cell r="G407" t="str">
            <v>Gurgaon</v>
          </cell>
          <cell r="H407">
            <v>3398</v>
          </cell>
          <cell r="I407">
            <v>3.3980000000000003E-2</v>
          </cell>
          <cell r="J407">
            <v>2319677</v>
          </cell>
          <cell r="K407" t="str">
            <v>Power Grid Corporation Of India Limited</v>
          </cell>
          <cell r="L407">
            <v>53448</v>
          </cell>
          <cell r="M407" t="str">
            <v>Investment</v>
          </cell>
          <cell r="N407" t="str">
            <v>OBB</v>
          </cell>
          <cell r="O407" t="str">
            <v>GGN_ZONE1</v>
          </cell>
          <cell r="P407">
            <v>2319677</v>
          </cell>
          <cell r="Q407" t="str">
            <v>Syed Sadique Hussain</v>
          </cell>
          <cell r="R407" t="str">
            <v>IAM</v>
          </cell>
          <cell r="S407" t="str">
            <v>Rajeev Misra</v>
          </cell>
          <cell r="T407">
            <v>3.3980000000000003E-2</v>
          </cell>
          <cell r="U407">
            <v>0</v>
          </cell>
          <cell r="V407" t="str">
            <v>-</v>
          </cell>
          <cell r="Z407" t="str">
            <v>-</v>
          </cell>
          <cell r="AA407" t="str">
            <v>-</v>
          </cell>
          <cell r="AB407" t="str">
            <v>-</v>
          </cell>
          <cell r="AC407" t="str">
            <v>-</v>
          </cell>
          <cell r="AD407" t="str">
            <v>-</v>
          </cell>
          <cell r="AE407" t="str">
            <v>-</v>
          </cell>
          <cell r="AF407" t="str">
            <v>-</v>
          </cell>
          <cell r="AG407" t="str">
            <v>-</v>
          </cell>
          <cell r="AH407" t="str">
            <v>--</v>
          </cell>
        </row>
        <row r="408">
          <cell r="A408">
            <v>2319679</v>
          </cell>
          <cell r="B408" t="str">
            <v>Power Grid Corporation Of India Limited</v>
          </cell>
          <cell r="C408">
            <v>44537</v>
          </cell>
          <cell r="D408" t="str">
            <v>Gurgaon</v>
          </cell>
          <cell r="E408" t="str">
            <v>OBB</v>
          </cell>
          <cell r="F408" t="str">
            <v>B2C</v>
          </cell>
          <cell r="G408" t="str">
            <v>Gurgaon</v>
          </cell>
          <cell r="H408">
            <v>3398</v>
          </cell>
          <cell r="I408">
            <v>3.3980000000000003E-2</v>
          </cell>
          <cell r="J408">
            <v>2319677</v>
          </cell>
          <cell r="K408" t="str">
            <v>Power Grid Corporation Of India Limited</v>
          </cell>
          <cell r="L408">
            <v>53448</v>
          </cell>
          <cell r="M408" t="str">
            <v>Investment</v>
          </cell>
          <cell r="N408" t="str">
            <v>OBB</v>
          </cell>
          <cell r="O408" t="str">
            <v>GGN_ZONE1</v>
          </cell>
          <cell r="P408">
            <v>2319677</v>
          </cell>
          <cell r="Q408" t="str">
            <v>Syed Sadique Hussain</v>
          </cell>
          <cell r="R408" t="str">
            <v>IAM</v>
          </cell>
          <cell r="S408" t="str">
            <v>Rajeev Misra</v>
          </cell>
          <cell r="T408">
            <v>3.3980000000000003E-2</v>
          </cell>
          <cell r="U408">
            <v>0</v>
          </cell>
          <cell r="V408" t="str">
            <v>-</v>
          </cell>
          <cell r="Z408" t="str">
            <v>-</v>
          </cell>
          <cell r="AA408" t="str">
            <v>-</v>
          </cell>
          <cell r="AB408" t="str">
            <v>-</v>
          </cell>
          <cell r="AC408" t="str">
            <v>-</v>
          </cell>
          <cell r="AD408" t="str">
            <v>-</v>
          </cell>
          <cell r="AE408" t="str">
            <v>-</v>
          </cell>
          <cell r="AF408" t="str">
            <v>-</v>
          </cell>
          <cell r="AG408" t="str">
            <v>-</v>
          </cell>
          <cell r="AH408" t="str">
            <v>--</v>
          </cell>
        </row>
        <row r="409">
          <cell r="A409">
            <v>2319680</v>
          </cell>
          <cell r="B409" t="str">
            <v>Power Grid Corporation Of India Limited</v>
          </cell>
          <cell r="C409">
            <v>44537</v>
          </cell>
          <cell r="D409" t="str">
            <v>Gurgaon</v>
          </cell>
          <cell r="E409" t="str">
            <v>OBB</v>
          </cell>
          <cell r="F409" t="str">
            <v>B2C</v>
          </cell>
          <cell r="G409" t="str">
            <v>Gurgaon</v>
          </cell>
          <cell r="H409">
            <v>3398</v>
          </cell>
          <cell r="I409">
            <v>3.3980000000000003E-2</v>
          </cell>
          <cell r="J409">
            <v>2319677</v>
          </cell>
          <cell r="K409" t="str">
            <v>Power Grid Corporation Of India Limited</v>
          </cell>
          <cell r="L409">
            <v>53448</v>
          </cell>
          <cell r="M409" t="str">
            <v>Investment</v>
          </cell>
          <cell r="N409" t="str">
            <v>OBB</v>
          </cell>
          <cell r="O409" t="str">
            <v>GGN_ZONE1</v>
          </cell>
          <cell r="P409">
            <v>2319677</v>
          </cell>
          <cell r="Q409" t="str">
            <v>Syed Sadique Hussain</v>
          </cell>
          <cell r="R409" t="str">
            <v>IAM</v>
          </cell>
          <cell r="S409" t="str">
            <v>Rajeev Misra</v>
          </cell>
          <cell r="T409">
            <v>3.3980000000000003E-2</v>
          </cell>
          <cell r="U409">
            <v>0</v>
          </cell>
          <cell r="V409" t="str">
            <v>-</v>
          </cell>
          <cell r="Z409" t="str">
            <v>-</v>
          </cell>
          <cell r="AA409" t="str">
            <v>-</v>
          </cell>
          <cell r="AB409" t="str">
            <v>-</v>
          </cell>
          <cell r="AC409" t="str">
            <v>-</v>
          </cell>
          <cell r="AD409" t="str">
            <v>-</v>
          </cell>
          <cell r="AE409" t="str">
            <v>-</v>
          </cell>
          <cell r="AF409" t="str">
            <v>-</v>
          </cell>
          <cell r="AG409" t="str">
            <v>-</v>
          </cell>
          <cell r="AH409" t="str">
            <v>--</v>
          </cell>
        </row>
        <row r="410">
          <cell r="A410">
            <v>2319681</v>
          </cell>
          <cell r="B410" t="str">
            <v>Power Grid Corporation Of India Limited</v>
          </cell>
          <cell r="C410">
            <v>44537</v>
          </cell>
          <cell r="D410" t="str">
            <v>Gurgaon</v>
          </cell>
          <cell r="E410" t="str">
            <v>OBB</v>
          </cell>
          <cell r="F410" t="str">
            <v>B2C</v>
          </cell>
          <cell r="G410" t="str">
            <v>Gurgaon</v>
          </cell>
          <cell r="H410">
            <v>3398</v>
          </cell>
          <cell r="I410">
            <v>3.3980000000000003E-2</v>
          </cell>
          <cell r="J410">
            <v>2319677</v>
          </cell>
          <cell r="K410" t="str">
            <v>Power Grid Corporation Of India Limited</v>
          </cell>
          <cell r="L410">
            <v>53448</v>
          </cell>
          <cell r="M410" t="str">
            <v>Investment</v>
          </cell>
          <cell r="N410" t="str">
            <v>OBB</v>
          </cell>
          <cell r="O410" t="str">
            <v>GGN_ZONE1</v>
          </cell>
          <cell r="P410">
            <v>2319677</v>
          </cell>
          <cell r="Q410" t="str">
            <v>Syed Sadique Hussain</v>
          </cell>
          <cell r="R410" t="str">
            <v>IAM</v>
          </cell>
          <cell r="S410" t="str">
            <v>Rajeev Misra</v>
          </cell>
          <cell r="T410">
            <v>3.3980000000000003E-2</v>
          </cell>
          <cell r="U410">
            <v>0</v>
          </cell>
          <cell r="V410" t="str">
            <v>-</v>
          </cell>
          <cell r="Z410" t="str">
            <v>-</v>
          </cell>
          <cell r="AA410" t="str">
            <v>-</v>
          </cell>
          <cell r="AB410" t="str">
            <v>-</v>
          </cell>
          <cell r="AC410" t="str">
            <v>-</v>
          </cell>
          <cell r="AD410" t="str">
            <v>-</v>
          </cell>
          <cell r="AE410" t="str">
            <v>-</v>
          </cell>
          <cell r="AF410" t="str">
            <v>-</v>
          </cell>
          <cell r="AG410" t="str">
            <v>-</v>
          </cell>
          <cell r="AH410" t="str">
            <v>--</v>
          </cell>
        </row>
        <row r="411">
          <cell r="A411">
            <v>2319682</v>
          </cell>
          <cell r="B411" t="str">
            <v>Power Grid Corporation Of India Limited</v>
          </cell>
          <cell r="C411">
            <v>44537</v>
          </cell>
          <cell r="D411" t="str">
            <v>Gurgaon</v>
          </cell>
          <cell r="E411" t="str">
            <v>OBB</v>
          </cell>
          <cell r="F411" t="str">
            <v>B2C</v>
          </cell>
          <cell r="G411" t="str">
            <v>Gurgaon</v>
          </cell>
          <cell r="H411">
            <v>3398</v>
          </cell>
          <cell r="I411">
            <v>3.3980000000000003E-2</v>
          </cell>
          <cell r="J411">
            <v>2319677</v>
          </cell>
          <cell r="K411" t="str">
            <v>Power Grid Corporation Of India Limited</v>
          </cell>
          <cell r="L411">
            <v>53448</v>
          </cell>
          <cell r="M411" t="str">
            <v>Investment</v>
          </cell>
          <cell r="N411" t="str">
            <v>OBB</v>
          </cell>
          <cell r="O411" t="str">
            <v>GGN_ZONE1</v>
          </cell>
          <cell r="P411">
            <v>2319677</v>
          </cell>
          <cell r="Q411" t="str">
            <v>Syed Sadique Hussain</v>
          </cell>
          <cell r="R411" t="str">
            <v>IAM</v>
          </cell>
          <cell r="S411" t="str">
            <v>Rajeev Misra</v>
          </cell>
          <cell r="T411">
            <v>3.3980000000000003E-2</v>
          </cell>
          <cell r="U411">
            <v>0</v>
          </cell>
          <cell r="V411" t="str">
            <v>-</v>
          </cell>
          <cell r="Z411" t="str">
            <v>-</v>
          </cell>
          <cell r="AA411" t="str">
            <v>-</v>
          </cell>
          <cell r="AB411" t="str">
            <v>-</v>
          </cell>
          <cell r="AC411" t="str">
            <v>-</v>
          </cell>
          <cell r="AD411" t="str">
            <v>-</v>
          </cell>
          <cell r="AE411" t="str">
            <v>-</v>
          </cell>
          <cell r="AF411" t="str">
            <v>-</v>
          </cell>
          <cell r="AG411" t="str">
            <v>-</v>
          </cell>
          <cell r="AH411" t="str">
            <v>--</v>
          </cell>
        </row>
        <row r="412">
          <cell r="A412">
            <v>2322080</v>
          </cell>
          <cell r="B412" t="str">
            <v>Power Grid Corporation Of India Limited</v>
          </cell>
          <cell r="C412">
            <v>44615</v>
          </cell>
          <cell r="D412" t="str">
            <v>Gurgaon</v>
          </cell>
          <cell r="E412" t="str">
            <v>OBB</v>
          </cell>
          <cell r="F412" t="str">
            <v>B2C</v>
          </cell>
          <cell r="G412" t="str">
            <v>Gurgaon</v>
          </cell>
          <cell r="H412">
            <v>3398</v>
          </cell>
          <cell r="I412">
            <v>3.3980000000000003E-2</v>
          </cell>
          <cell r="J412">
            <v>2319677</v>
          </cell>
          <cell r="K412" t="str">
            <v>Power Grid Corporation Of India Limited</v>
          </cell>
          <cell r="L412">
            <v>53448</v>
          </cell>
          <cell r="M412" t="str">
            <v>Investment</v>
          </cell>
          <cell r="N412" t="str">
            <v>OBB</v>
          </cell>
          <cell r="O412" t="str">
            <v>GGN_ZONE1</v>
          </cell>
          <cell r="P412">
            <v>2319677</v>
          </cell>
          <cell r="Q412" t="str">
            <v>Syed Sadique Hussain</v>
          </cell>
          <cell r="R412" t="str">
            <v>IAM</v>
          </cell>
          <cell r="S412" t="str">
            <v>Rajeev Misra</v>
          </cell>
          <cell r="T412">
            <v>3.3980000000000003E-2</v>
          </cell>
          <cell r="U412">
            <v>0</v>
          </cell>
          <cell r="V412" t="str">
            <v>-</v>
          </cell>
          <cell r="Z412" t="str">
            <v>-</v>
          </cell>
          <cell r="AA412" t="str">
            <v>-</v>
          </cell>
          <cell r="AB412" t="str">
            <v>-</v>
          </cell>
          <cell r="AC412" t="str">
            <v>-</v>
          </cell>
          <cell r="AD412" t="str">
            <v>-</v>
          </cell>
          <cell r="AE412" t="str">
            <v>-</v>
          </cell>
          <cell r="AF412" t="str">
            <v>-</v>
          </cell>
          <cell r="AG412" t="str">
            <v>-</v>
          </cell>
          <cell r="AH412" t="str">
            <v>--</v>
          </cell>
        </row>
        <row r="413">
          <cell r="A413">
            <v>2322130</v>
          </cell>
          <cell r="B413" t="str">
            <v>Power Grid Corporation Of India Limited</v>
          </cell>
          <cell r="C413">
            <v>44616</v>
          </cell>
          <cell r="D413" t="str">
            <v>Gurgaon</v>
          </cell>
          <cell r="E413" t="str">
            <v>OBB</v>
          </cell>
          <cell r="F413" t="str">
            <v>B2C</v>
          </cell>
          <cell r="G413" t="str">
            <v>Gurgaon</v>
          </cell>
          <cell r="H413">
            <v>3398</v>
          </cell>
          <cell r="I413">
            <v>3.3980000000000003E-2</v>
          </cell>
          <cell r="J413">
            <v>2319677</v>
          </cell>
          <cell r="K413" t="str">
            <v>Power Grid Corporation Of India Limited</v>
          </cell>
          <cell r="L413">
            <v>53448</v>
          </cell>
          <cell r="M413" t="str">
            <v>Investment</v>
          </cell>
          <cell r="N413" t="str">
            <v>OBB</v>
          </cell>
          <cell r="O413" t="str">
            <v>GGN_ZONE1</v>
          </cell>
          <cell r="P413">
            <v>2319677</v>
          </cell>
          <cell r="Q413" t="str">
            <v>Syed Sadique Hussain</v>
          </cell>
          <cell r="R413" t="str">
            <v>IAM</v>
          </cell>
          <cell r="S413" t="str">
            <v>Rajeev Misra</v>
          </cell>
          <cell r="T413">
            <v>3.3980000000000003E-2</v>
          </cell>
          <cell r="U413">
            <v>0</v>
          </cell>
          <cell r="V413" t="str">
            <v>-</v>
          </cell>
          <cell r="Z413" t="str">
            <v>-</v>
          </cell>
          <cell r="AA413" t="str">
            <v>-</v>
          </cell>
          <cell r="AB413" t="str">
            <v>-</v>
          </cell>
          <cell r="AC413" t="str">
            <v>-</v>
          </cell>
          <cell r="AD413" t="str">
            <v>-</v>
          </cell>
          <cell r="AE413" t="str">
            <v>-</v>
          </cell>
          <cell r="AF413" t="str">
            <v>-</v>
          </cell>
          <cell r="AG413" t="str">
            <v>-</v>
          </cell>
          <cell r="AH413" t="str">
            <v>--</v>
          </cell>
        </row>
        <row r="414">
          <cell r="A414">
            <v>2343197</v>
          </cell>
          <cell r="B414" t="str">
            <v>Power Grid Corporation Of India Limited</v>
          </cell>
          <cell r="C414">
            <v>45260</v>
          </cell>
          <cell r="D414" t="str">
            <v>Gurgaon</v>
          </cell>
          <cell r="E414" t="str">
            <v>OBB</v>
          </cell>
          <cell r="F414" t="str">
            <v>B2C</v>
          </cell>
          <cell r="G414" t="str">
            <v>Gurgaon</v>
          </cell>
          <cell r="H414">
            <v>3398</v>
          </cell>
          <cell r="I414">
            <v>3.3980000000000003E-2</v>
          </cell>
          <cell r="J414">
            <v>2319677</v>
          </cell>
          <cell r="K414" t="str">
            <v>Power Grid Corporation Of India Limited</v>
          </cell>
          <cell r="L414">
            <v>53448</v>
          </cell>
          <cell r="M414" t="str">
            <v>Investment</v>
          </cell>
          <cell r="N414" t="str">
            <v>OBB</v>
          </cell>
          <cell r="O414" t="str">
            <v>GGN_ZONE1</v>
          </cell>
          <cell r="P414">
            <v>2319677</v>
          </cell>
          <cell r="Q414" t="str">
            <v>Syed Sadique Hussain</v>
          </cell>
          <cell r="R414" t="str">
            <v>IAM</v>
          </cell>
          <cell r="S414" t="str">
            <v>Rajeev Misra</v>
          </cell>
          <cell r="T414">
            <v>3.3980000000000003E-2</v>
          </cell>
          <cell r="U414">
            <v>0</v>
          </cell>
          <cell r="V414" t="str">
            <v>-</v>
          </cell>
          <cell r="Z414" t="str">
            <v>-</v>
          </cell>
          <cell r="AA414" t="str">
            <v>-</v>
          </cell>
          <cell r="AB414" t="str">
            <v>-</v>
          </cell>
          <cell r="AC414" t="str">
            <v>-</v>
          </cell>
          <cell r="AD414" t="str">
            <v>-</v>
          </cell>
          <cell r="AE414" t="str">
            <v>-</v>
          </cell>
          <cell r="AF414" t="str">
            <v>-</v>
          </cell>
          <cell r="AG414" t="str">
            <v>-</v>
          </cell>
          <cell r="AH414" t="str">
            <v>--</v>
          </cell>
        </row>
        <row r="415">
          <cell r="A415">
            <v>2343408</v>
          </cell>
          <cell r="B415" t="str">
            <v>Power Grid Corporation Of India Limited</v>
          </cell>
          <cell r="C415">
            <v>45269</v>
          </cell>
          <cell r="D415" t="str">
            <v>Gurgaon</v>
          </cell>
          <cell r="E415" t="str">
            <v>OBB</v>
          </cell>
          <cell r="F415" t="str">
            <v>B2C</v>
          </cell>
          <cell r="G415" t="str">
            <v>Gurgaon</v>
          </cell>
          <cell r="H415">
            <v>3398</v>
          </cell>
          <cell r="I415">
            <v>3.3980000000000003E-2</v>
          </cell>
          <cell r="J415">
            <v>2319677</v>
          </cell>
          <cell r="K415" t="str">
            <v>Power Grid Corporation Of India Limited</v>
          </cell>
          <cell r="L415">
            <v>53448</v>
          </cell>
          <cell r="M415" t="str">
            <v>Investment</v>
          </cell>
          <cell r="N415" t="str">
            <v>OBB</v>
          </cell>
          <cell r="O415" t="str">
            <v>GGN_ZONE1</v>
          </cell>
          <cell r="P415">
            <v>2319677</v>
          </cell>
          <cell r="Q415" t="str">
            <v>Syed Sadique Hussain</v>
          </cell>
          <cell r="R415" t="str">
            <v>IAM</v>
          </cell>
          <cell r="S415" t="str">
            <v>Rajeev Misra</v>
          </cell>
          <cell r="T415">
            <v>3.3980000000000003E-2</v>
          </cell>
          <cell r="U415">
            <v>0</v>
          </cell>
          <cell r="V415" t="str">
            <v>-</v>
          </cell>
          <cell r="Z415" t="str">
            <v>-</v>
          </cell>
          <cell r="AA415" t="str">
            <v>-</v>
          </cell>
          <cell r="AB415" t="str">
            <v>-</v>
          </cell>
          <cell r="AC415" t="str">
            <v>-</v>
          </cell>
          <cell r="AD415" t="str">
            <v>-</v>
          </cell>
          <cell r="AE415" t="str">
            <v>-</v>
          </cell>
          <cell r="AF415" t="str">
            <v>-</v>
          </cell>
          <cell r="AG415" t="str">
            <v>-</v>
          </cell>
          <cell r="AH415" t="str">
            <v>--</v>
          </cell>
        </row>
        <row r="416">
          <cell r="A416">
            <v>2343421</v>
          </cell>
          <cell r="B416" t="str">
            <v>Power Grid Corporation Of India Limited</v>
          </cell>
          <cell r="C416">
            <v>45269</v>
          </cell>
          <cell r="D416" t="str">
            <v>Gurgaon</v>
          </cell>
          <cell r="E416" t="str">
            <v>OBB</v>
          </cell>
          <cell r="F416" t="str">
            <v>B2C</v>
          </cell>
          <cell r="G416" t="str">
            <v>Gurgaon</v>
          </cell>
          <cell r="H416">
            <v>3398</v>
          </cell>
          <cell r="I416">
            <v>3.3980000000000003E-2</v>
          </cell>
          <cell r="J416">
            <v>2319677</v>
          </cell>
          <cell r="K416" t="str">
            <v>Power Grid Corporation Of India Limited</v>
          </cell>
          <cell r="L416">
            <v>53448</v>
          </cell>
          <cell r="M416" t="str">
            <v>Investment</v>
          </cell>
          <cell r="N416" t="str">
            <v>OBB</v>
          </cell>
          <cell r="O416" t="str">
            <v>GGN_ZONE1</v>
          </cell>
          <cell r="P416">
            <v>2319677</v>
          </cell>
          <cell r="Q416" t="str">
            <v>Syed Sadique Hussain</v>
          </cell>
          <cell r="R416" t="str">
            <v>IAM</v>
          </cell>
          <cell r="S416" t="str">
            <v>Rajeev Misra</v>
          </cell>
          <cell r="T416">
            <v>3.3980000000000003E-2</v>
          </cell>
          <cell r="U416">
            <v>0</v>
          </cell>
          <cell r="V416" t="str">
            <v>-</v>
          </cell>
          <cell r="Z416" t="str">
            <v>-</v>
          </cell>
          <cell r="AA416" t="str">
            <v>-</v>
          </cell>
          <cell r="AB416" t="str">
            <v>-</v>
          </cell>
          <cell r="AC416" t="str">
            <v>-</v>
          </cell>
          <cell r="AD416" t="str">
            <v>-</v>
          </cell>
          <cell r="AE416" t="str">
            <v>-</v>
          </cell>
          <cell r="AF416" t="str">
            <v>-</v>
          </cell>
          <cell r="AG416" t="str">
            <v>-</v>
          </cell>
          <cell r="AH416" t="str">
            <v>--</v>
          </cell>
        </row>
        <row r="417">
          <cell r="A417">
            <v>2347642</v>
          </cell>
          <cell r="B417" t="str">
            <v>Power Grid Corporation Of India Limited</v>
          </cell>
          <cell r="C417">
            <v>45643</v>
          </cell>
          <cell r="D417" t="str">
            <v>Gurgaon</v>
          </cell>
          <cell r="E417" t="str">
            <v>BBB</v>
          </cell>
          <cell r="F417" t="str">
            <v>B2C</v>
          </cell>
          <cell r="G417" t="str">
            <v>Gurgaon</v>
          </cell>
          <cell r="H417">
            <v>4285</v>
          </cell>
          <cell r="I417">
            <v>4.2849999999999999E-2</v>
          </cell>
          <cell r="J417">
            <v>2319677</v>
          </cell>
          <cell r="K417" t="str">
            <v>Power Grid Corporation Of India Limited</v>
          </cell>
          <cell r="L417">
            <v>53448</v>
          </cell>
          <cell r="M417" t="str">
            <v>Investment</v>
          </cell>
          <cell r="N417" t="str">
            <v>BBB</v>
          </cell>
          <cell r="O417" t="str">
            <v>GGN_ZONE1</v>
          </cell>
          <cell r="P417">
            <v>2319677</v>
          </cell>
          <cell r="Q417" t="str">
            <v>Syed Sadique Hussain</v>
          </cell>
          <cell r="R417" t="str">
            <v>IAM</v>
          </cell>
          <cell r="S417" t="str">
            <v>Rajeev Misra</v>
          </cell>
          <cell r="T417">
            <v>4.2849999999999999E-2</v>
          </cell>
          <cell r="U417">
            <v>0</v>
          </cell>
          <cell r="V417" t="str">
            <v>-</v>
          </cell>
          <cell r="Z417" t="str">
            <v>-</v>
          </cell>
          <cell r="AA417" t="str">
            <v>-</v>
          </cell>
          <cell r="AB417" t="str">
            <v>-</v>
          </cell>
          <cell r="AC417" t="str">
            <v>-</v>
          </cell>
          <cell r="AD417" t="str">
            <v>-</v>
          </cell>
          <cell r="AE417" t="str">
            <v>-</v>
          </cell>
          <cell r="AF417" t="str">
            <v>-</v>
          </cell>
          <cell r="AG417" t="str">
            <v>-</v>
          </cell>
          <cell r="AH417" t="str">
            <v>--</v>
          </cell>
        </row>
        <row r="418">
          <cell r="A418">
            <v>2347785</v>
          </cell>
          <cell r="B418" t="str">
            <v>Power Grid Corporation Of India Limited</v>
          </cell>
          <cell r="C418">
            <v>45710</v>
          </cell>
          <cell r="D418" t="str">
            <v>Gurgaon</v>
          </cell>
          <cell r="E418" t="str">
            <v>BBB</v>
          </cell>
          <cell r="F418" t="str">
            <v>B2C</v>
          </cell>
          <cell r="G418" t="str">
            <v>Gurgaon</v>
          </cell>
          <cell r="H418">
            <v>4285</v>
          </cell>
          <cell r="I418">
            <v>4.2849999999999999E-2</v>
          </cell>
          <cell r="J418">
            <v>2319677</v>
          </cell>
          <cell r="K418" t="str">
            <v>Power Grid Corporation Of India Limited</v>
          </cell>
          <cell r="L418">
            <v>53448</v>
          </cell>
          <cell r="M418" t="str">
            <v>Investment</v>
          </cell>
          <cell r="N418" t="str">
            <v>BBB</v>
          </cell>
          <cell r="O418" t="str">
            <v>GGN_ZONE1</v>
          </cell>
          <cell r="P418">
            <v>2319677</v>
          </cell>
          <cell r="Q418" t="str">
            <v>Syed Sadique Hussain</v>
          </cell>
          <cell r="R418" t="str">
            <v>IAM</v>
          </cell>
          <cell r="S418" t="str">
            <v>Rajeev Misra</v>
          </cell>
          <cell r="T418">
            <v>4.2849999999999999E-2</v>
          </cell>
          <cell r="U418">
            <v>0</v>
          </cell>
          <cell r="V418" t="str">
            <v>-</v>
          </cell>
          <cell r="Z418" t="str">
            <v>-</v>
          </cell>
          <cell r="AA418" t="str">
            <v>-</v>
          </cell>
          <cell r="AB418" t="str">
            <v>-</v>
          </cell>
          <cell r="AC418" t="str">
            <v>-</v>
          </cell>
          <cell r="AD418" t="str">
            <v>-</v>
          </cell>
          <cell r="AE418" t="str">
            <v>-</v>
          </cell>
          <cell r="AF418" t="str">
            <v>-</v>
          </cell>
          <cell r="AG418" t="str">
            <v>-</v>
          </cell>
          <cell r="AH418" t="str">
            <v>--</v>
          </cell>
        </row>
        <row r="419">
          <cell r="A419">
            <v>7000047</v>
          </cell>
          <cell r="B419" t="str">
            <v>Power Grid Corporation Of India Limited</v>
          </cell>
          <cell r="C419">
            <v>44591</v>
          </cell>
          <cell r="D419" t="str">
            <v>Gurgaon</v>
          </cell>
          <cell r="E419" t="str">
            <v>Voice</v>
          </cell>
          <cell r="F419" t="str">
            <v>B2B</v>
          </cell>
          <cell r="G419" t="str">
            <v>Gurgaon</v>
          </cell>
          <cell r="H419">
            <v>7500</v>
          </cell>
          <cell r="I419">
            <v>7.4999999999999997E-2</v>
          </cell>
          <cell r="J419">
            <v>2319677</v>
          </cell>
          <cell r="K419" t="str">
            <v>Power Grid Corporation Of India Limited</v>
          </cell>
          <cell r="L419">
            <v>53448</v>
          </cell>
          <cell r="M419" t="str">
            <v>Investment</v>
          </cell>
          <cell r="N419" t="str">
            <v>Voice</v>
          </cell>
          <cell r="O419" t="str">
            <v>GGN_ZONE1</v>
          </cell>
          <cell r="P419">
            <v>2319677</v>
          </cell>
          <cell r="Q419" t="str">
            <v>Syed Sadique Hussain</v>
          </cell>
          <cell r="R419" t="str">
            <v>IAM</v>
          </cell>
          <cell r="S419" t="str">
            <v>Rajeev Misra</v>
          </cell>
          <cell r="T419">
            <v>7.4999999999999997E-2</v>
          </cell>
          <cell r="U419">
            <v>0</v>
          </cell>
          <cell r="V419" t="str">
            <v>-</v>
          </cell>
          <cell r="Z419" t="str">
            <v>-</v>
          </cell>
          <cell r="AA419" t="str">
            <v>-</v>
          </cell>
          <cell r="AB419" t="str">
            <v>-</v>
          </cell>
          <cell r="AC419" t="str">
            <v>-</v>
          </cell>
          <cell r="AD419" t="str">
            <v>-</v>
          </cell>
          <cell r="AE419" t="str">
            <v>-</v>
          </cell>
          <cell r="AF419" t="str">
            <v>-</v>
          </cell>
          <cell r="AG419" t="str">
            <v>-</v>
          </cell>
          <cell r="AH419" t="str">
            <v>--</v>
          </cell>
        </row>
        <row r="420">
          <cell r="A420">
            <v>2320272</v>
          </cell>
          <cell r="B420" t="str">
            <v>Ienergizer It Services Private Limited</v>
          </cell>
          <cell r="C420">
            <v>44551</v>
          </cell>
          <cell r="D420" t="str">
            <v>Gurgaon</v>
          </cell>
          <cell r="E420" t="str">
            <v>OBB</v>
          </cell>
          <cell r="F420" t="str">
            <v>B2C</v>
          </cell>
          <cell r="G420" t="str">
            <v>Gurgaon</v>
          </cell>
          <cell r="H420">
            <v>1998</v>
          </cell>
          <cell r="I420">
            <v>1.9980000000000001E-2</v>
          </cell>
          <cell r="J420">
            <v>2320272</v>
          </cell>
          <cell r="K420" t="str">
            <v>Ienergizer It Services Private Limited</v>
          </cell>
          <cell r="L420">
            <v>126106</v>
          </cell>
          <cell r="M420" t="str">
            <v>Relationship</v>
          </cell>
          <cell r="N420" t="str">
            <v>OBB</v>
          </cell>
          <cell r="O420" t="str">
            <v>GGN_ZONE1</v>
          </cell>
          <cell r="P420">
            <v>2320272</v>
          </cell>
          <cell r="Q420" t="str">
            <v>Mithilesh Vishwakarma</v>
          </cell>
          <cell r="R420" t="str">
            <v>IAM</v>
          </cell>
          <cell r="S420" t="str">
            <v>Kritika Bahadur</v>
          </cell>
          <cell r="T420">
            <v>1.9980000000000001E-2</v>
          </cell>
          <cell r="U420">
            <v>0</v>
          </cell>
          <cell r="V420" t="str">
            <v>-</v>
          </cell>
          <cell r="Z420" t="str">
            <v>-</v>
          </cell>
          <cell r="AA420" t="str">
            <v>-</v>
          </cell>
          <cell r="AB420" t="str">
            <v>-</v>
          </cell>
          <cell r="AC420" t="str">
            <v>-</v>
          </cell>
          <cell r="AD420" t="str">
            <v>-</v>
          </cell>
          <cell r="AE420" t="str">
            <v>-</v>
          </cell>
          <cell r="AF420" t="str">
            <v>-</v>
          </cell>
          <cell r="AG420" t="str">
            <v>-</v>
          </cell>
          <cell r="AH420" t="str">
            <v>--</v>
          </cell>
        </row>
        <row r="421">
          <cell r="A421">
            <v>2322612</v>
          </cell>
          <cell r="B421" t="str">
            <v>Ienergizer It Services Private Limited</v>
          </cell>
          <cell r="C421">
            <v>44631</v>
          </cell>
          <cell r="D421" t="str">
            <v>NOIDA</v>
          </cell>
          <cell r="E421" t="str">
            <v>OBB</v>
          </cell>
          <cell r="F421" t="str">
            <v>B2C</v>
          </cell>
          <cell r="G421" t="str">
            <v>NOIDA</v>
          </cell>
          <cell r="H421">
            <v>1998</v>
          </cell>
          <cell r="I421">
            <v>1.9980000000000001E-2</v>
          </cell>
          <cell r="J421">
            <v>2320272</v>
          </cell>
          <cell r="K421" t="str">
            <v>Ienergizer It Services Private Limited</v>
          </cell>
          <cell r="L421">
            <v>126106</v>
          </cell>
          <cell r="M421" t="str">
            <v>Relationship</v>
          </cell>
          <cell r="N421" t="str">
            <v>OBB</v>
          </cell>
          <cell r="O421" t="str">
            <v>NOD_ZONE1</v>
          </cell>
          <cell r="P421">
            <v>2320272</v>
          </cell>
          <cell r="Q421" t="str">
            <v>Mithilesh Vishwakarma</v>
          </cell>
          <cell r="R421" t="str">
            <v>IAM</v>
          </cell>
          <cell r="S421" t="str">
            <v>Kritika Bahadur</v>
          </cell>
          <cell r="T421">
            <v>1.9980000000000001E-2</v>
          </cell>
          <cell r="U421">
            <v>0</v>
          </cell>
          <cell r="V421" t="str">
            <v>-</v>
          </cell>
          <cell r="Z421" t="str">
            <v>-</v>
          </cell>
          <cell r="AA421" t="str">
            <v>-</v>
          </cell>
          <cell r="AB421" t="str">
            <v>-</v>
          </cell>
          <cell r="AC421" t="str">
            <v>-</v>
          </cell>
          <cell r="AD421" t="str">
            <v>-</v>
          </cell>
          <cell r="AE421" t="str">
            <v>-</v>
          </cell>
          <cell r="AF421" t="str">
            <v>-</v>
          </cell>
          <cell r="AG421" t="str">
            <v>-</v>
          </cell>
          <cell r="AH421" t="str">
            <v>--</v>
          </cell>
        </row>
        <row r="422">
          <cell r="A422">
            <v>2322789</v>
          </cell>
          <cell r="B422" t="str">
            <v>Ienergizer It Services Private Limited</v>
          </cell>
          <cell r="C422">
            <v>44632</v>
          </cell>
          <cell r="D422" t="str">
            <v>NOIDA</v>
          </cell>
          <cell r="E422" t="str">
            <v>OBB</v>
          </cell>
          <cell r="F422" t="str">
            <v>B2C</v>
          </cell>
          <cell r="G422" t="str">
            <v>NOIDA</v>
          </cell>
          <cell r="H422">
            <v>1599</v>
          </cell>
          <cell r="I422">
            <v>1.5990000000000001E-2</v>
          </cell>
          <cell r="J422">
            <v>2320272</v>
          </cell>
          <cell r="K422" t="str">
            <v>Ienergizer It Services Private Limited</v>
          </cell>
          <cell r="L422">
            <v>126106</v>
          </cell>
          <cell r="M422" t="str">
            <v>Relationship</v>
          </cell>
          <cell r="N422" t="str">
            <v>OBB</v>
          </cell>
          <cell r="O422" t="str">
            <v>NOD_ZONE1</v>
          </cell>
          <cell r="P422">
            <v>2320272</v>
          </cell>
          <cell r="Q422" t="str">
            <v>Mithilesh Vishwakarma</v>
          </cell>
          <cell r="R422" t="str">
            <v>IAM</v>
          </cell>
          <cell r="S422" t="str">
            <v>Kritika Bahadur</v>
          </cell>
          <cell r="T422">
            <v>1.5990000000000001E-2</v>
          </cell>
          <cell r="U422">
            <v>0</v>
          </cell>
          <cell r="V422" t="str">
            <v>-</v>
          </cell>
          <cell r="Z422" t="str">
            <v>-</v>
          </cell>
          <cell r="AA422" t="str">
            <v>-</v>
          </cell>
          <cell r="AB422" t="str">
            <v>-</v>
          </cell>
          <cell r="AC422" t="str">
            <v>-</v>
          </cell>
          <cell r="AD422" t="str">
            <v>-</v>
          </cell>
          <cell r="AE422" t="str">
            <v>-</v>
          </cell>
          <cell r="AF422" t="str">
            <v>-</v>
          </cell>
          <cell r="AG422" t="str">
            <v>-</v>
          </cell>
          <cell r="AH422" t="str">
            <v>--</v>
          </cell>
        </row>
        <row r="423">
          <cell r="A423">
            <v>2323390</v>
          </cell>
          <cell r="B423" t="str">
            <v>Ienergizer It Services Private Limited</v>
          </cell>
          <cell r="C423">
            <v>44650</v>
          </cell>
          <cell r="D423" t="str">
            <v>Gurgaon</v>
          </cell>
          <cell r="E423" t="str">
            <v>OBB</v>
          </cell>
          <cell r="F423" t="str">
            <v>B2C</v>
          </cell>
          <cell r="G423" t="str">
            <v>Gurgaon</v>
          </cell>
          <cell r="H423">
            <v>1599</v>
          </cell>
          <cell r="I423">
            <v>1.5990000000000001E-2</v>
          </cell>
          <cell r="J423">
            <v>2320272</v>
          </cell>
          <cell r="K423" t="str">
            <v>Ienergizer It Services Private Limited</v>
          </cell>
          <cell r="L423">
            <v>126106</v>
          </cell>
          <cell r="M423" t="str">
            <v>Relationship</v>
          </cell>
          <cell r="N423" t="str">
            <v>OBB</v>
          </cell>
          <cell r="O423" t="str">
            <v>GGN_ZONE1</v>
          </cell>
          <cell r="P423">
            <v>2320272</v>
          </cell>
          <cell r="Q423" t="str">
            <v>Mithilesh Vishwakarma</v>
          </cell>
          <cell r="R423" t="str">
            <v>IAM</v>
          </cell>
          <cell r="S423" t="str">
            <v>Kritika Bahadur</v>
          </cell>
          <cell r="T423">
            <v>1.5990000000000001E-2</v>
          </cell>
          <cell r="U423">
            <v>0</v>
          </cell>
          <cell r="V423" t="str">
            <v>-</v>
          </cell>
          <cell r="Z423" t="str">
            <v>-</v>
          </cell>
          <cell r="AA423" t="str">
            <v>-</v>
          </cell>
          <cell r="AB423" t="str">
            <v>-</v>
          </cell>
          <cell r="AC423" t="str">
            <v>-</v>
          </cell>
          <cell r="AD423" t="str">
            <v>-</v>
          </cell>
          <cell r="AE423" t="str">
            <v>-</v>
          </cell>
          <cell r="AF423" t="str">
            <v>-</v>
          </cell>
          <cell r="AG423" t="str">
            <v>-</v>
          </cell>
          <cell r="AH423" t="str">
            <v>--</v>
          </cell>
        </row>
        <row r="424">
          <cell r="A424">
            <v>2323391</v>
          </cell>
          <cell r="B424" t="str">
            <v>Ienergizer It Services Private Limited</v>
          </cell>
          <cell r="C424">
            <v>44651</v>
          </cell>
          <cell r="D424" t="str">
            <v>Gurgaon</v>
          </cell>
          <cell r="E424" t="str">
            <v>OBB</v>
          </cell>
          <cell r="F424" t="str">
            <v>B2C</v>
          </cell>
          <cell r="G424" t="str">
            <v>Gurgaon</v>
          </cell>
          <cell r="H424">
            <v>1599</v>
          </cell>
          <cell r="I424">
            <v>1.5990000000000001E-2</v>
          </cell>
          <cell r="J424">
            <v>2320272</v>
          </cell>
          <cell r="K424" t="str">
            <v>Ienergizer It Services Private Limited</v>
          </cell>
          <cell r="L424">
            <v>126106</v>
          </cell>
          <cell r="M424" t="str">
            <v>Relationship</v>
          </cell>
          <cell r="N424" t="str">
            <v>OBB</v>
          </cell>
          <cell r="O424" t="str">
            <v>GGN_ZONE1</v>
          </cell>
          <cell r="P424">
            <v>2320272</v>
          </cell>
          <cell r="Q424" t="str">
            <v>Mithilesh Vishwakarma</v>
          </cell>
          <cell r="R424" t="str">
            <v>IAM</v>
          </cell>
          <cell r="S424" t="str">
            <v>Kritika Bahadur</v>
          </cell>
          <cell r="T424">
            <v>1.5990000000000001E-2</v>
          </cell>
          <cell r="U424">
            <v>0</v>
          </cell>
          <cell r="V424" t="str">
            <v>-</v>
          </cell>
          <cell r="Z424" t="str">
            <v>-</v>
          </cell>
          <cell r="AA424" t="str">
            <v>-</v>
          </cell>
          <cell r="AB424" t="str">
            <v>-</v>
          </cell>
          <cell r="AC424" t="str">
            <v>-</v>
          </cell>
          <cell r="AD424" t="str">
            <v>-</v>
          </cell>
          <cell r="AE424" t="str">
            <v>-</v>
          </cell>
          <cell r="AF424" t="str">
            <v>-</v>
          </cell>
          <cell r="AG424" t="str">
            <v>-</v>
          </cell>
          <cell r="AH424" t="str">
            <v>--</v>
          </cell>
        </row>
        <row r="425">
          <cell r="A425">
            <v>2325055</v>
          </cell>
          <cell r="B425" t="str">
            <v>Ienergizer It Services Private Limited</v>
          </cell>
          <cell r="C425">
            <v>44697</v>
          </cell>
          <cell r="D425" t="str">
            <v>NOIDA</v>
          </cell>
          <cell r="E425" t="str">
            <v>OBB</v>
          </cell>
          <cell r="F425" t="str">
            <v>B2C</v>
          </cell>
          <cell r="G425" t="str">
            <v>NOIDA</v>
          </cell>
          <cell r="H425">
            <v>1599</v>
          </cell>
          <cell r="I425">
            <v>1.5990000000000001E-2</v>
          </cell>
          <cell r="J425">
            <v>2320272</v>
          </cell>
          <cell r="K425" t="str">
            <v>Ienergizer It Services Private Limited</v>
          </cell>
          <cell r="L425">
            <v>126106</v>
          </cell>
          <cell r="M425" t="str">
            <v>Relationship</v>
          </cell>
          <cell r="N425" t="str">
            <v>OBB</v>
          </cell>
          <cell r="O425" t="str">
            <v>NOD_ZONE1</v>
          </cell>
          <cell r="P425">
            <v>2320272</v>
          </cell>
          <cell r="Q425" t="str">
            <v>Mithilesh Vishwakarma</v>
          </cell>
          <cell r="R425" t="str">
            <v>IAM</v>
          </cell>
          <cell r="S425" t="str">
            <v>Kritika Bahadur</v>
          </cell>
          <cell r="T425">
            <v>1.5990000000000001E-2</v>
          </cell>
          <cell r="U425">
            <v>0</v>
          </cell>
          <cell r="V425" t="str">
            <v>-</v>
          </cell>
          <cell r="Z425" t="str">
            <v>-</v>
          </cell>
          <cell r="AA425" t="str">
            <v>-</v>
          </cell>
          <cell r="AB425" t="str">
            <v>-</v>
          </cell>
          <cell r="AC425" t="str">
            <v>-</v>
          </cell>
          <cell r="AD425" t="str">
            <v>-</v>
          </cell>
          <cell r="AE425" t="str">
            <v>-</v>
          </cell>
          <cell r="AF425" t="str">
            <v>-</v>
          </cell>
          <cell r="AG425" t="str">
            <v>-</v>
          </cell>
          <cell r="AH425" t="str">
            <v>--</v>
          </cell>
        </row>
        <row r="426">
          <cell r="A426">
            <v>2325708</v>
          </cell>
          <cell r="B426" t="str">
            <v>Ienergizer It Services Private Limited</v>
          </cell>
          <cell r="C426">
            <v>44706</v>
          </cell>
          <cell r="D426" t="str">
            <v>NOIDA</v>
          </cell>
          <cell r="E426" t="str">
            <v>OBB</v>
          </cell>
          <cell r="F426" t="str">
            <v>B2C</v>
          </cell>
          <cell r="G426" t="str">
            <v>NOIDA</v>
          </cell>
          <cell r="H426">
            <v>1599</v>
          </cell>
          <cell r="I426">
            <v>1.5990000000000001E-2</v>
          </cell>
          <cell r="J426">
            <v>2320272</v>
          </cell>
          <cell r="K426" t="str">
            <v>Ienergizer It Services Private Limited</v>
          </cell>
          <cell r="L426">
            <v>126106</v>
          </cell>
          <cell r="M426" t="str">
            <v>Relationship</v>
          </cell>
          <cell r="N426" t="str">
            <v>OBB</v>
          </cell>
          <cell r="O426" t="str">
            <v>NOD_ZONE1</v>
          </cell>
          <cell r="P426">
            <v>2320272</v>
          </cell>
          <cell r="Q426" t="str">
            <v>Mithilesh Vishwakarma</v>
          </cell>
          <cell r="R426" t="str">
            <v>IAM</v>
          </cell>
          <cell r="S426" t="str">
            <v>Kritika Bahadur</v>
          </cell>
          <cell r="T426">
            <v>1.5990000000000001E-2</v>
          </cell>
          <cell r="U426">
            <v>0</v>
          </cell>
          <cell r="V426" t="str">
            <v>-</v>
          </cell>
          <cell r="Z426" t="str">
            <v>-</v>
          </cell>
          <cell r="AA426" t="str">
            <v>-</v>
          </cell>
          <cell r="AB426" t="str">
            <v>-</v>
          </cell>
          <cell r="AC426" t="str">
            <v>-</v>
          </cell>
          <cell r="AD426" t="str">
            <v>-</v>
          </cell>
          <cell r="AE426" t="str">
            <v>-</v>
          </cell>
          <cell r="AF426" t="str">
            <v>-</v>
          </cell>
          <cell r="AG426" t="str">
            <v>-</v>
          </cell>
          <cell r="AH426" t="str">
            <v>--</v>
          </cell>
        </row>
        <row r="427">
          <cell r="A427">
            <v>2325827</v>
          </cell>
          <cell r="B427" t="str">
            <v>Ienergizer It Services Private Limited</v>
          </cell>
          <cell r="C427">
            <v>44712</v>
          </cell>
          <cell r="D427" t="str">
            <v>NOIDA</v>
          </cell>
          <cell r="E427" t="str">
            <v>OBB</v>
          </cell>
          <cell r="F427" t="str">
            <v>B2C</v>
          </cell>
          <cell r="G427" t="str">
            <v>NOIDA</v>
          </cell>
          <cell r="H427">
            <v>1599</v>
          </cell>
          <cell r="I427">
            <v>1.5990000000000001E-2</v>
          </cell>
          <cell r="J427">
            <v>2320272</v>
          </cell>
          <cell r="K427" t="str">
            <v>Ienergizer It Services Private Limited</v>
          </cell>
          <cell r="L427">
            <v>126106</v>
          </cell>
          <cell r="M427" t="str">
            <v>Relationship</v>
          </cell>
          <cell r="N427" t="str">
            <v>OBB</v>
          </cell>
          <cell r="O427" t="str">
            <v>NOD_ZONE1</v>
          </cell>
          <cell r="P427">
            <v>2320272</v>
          </cell>
          <cell r="Q427" t="str">
            <v>Mithilesh Vishwakarma</v>
          </cell>
          <cell r="R427" t="str">
            <v>IAM</v>
          </cell>
          <cell r="S427" t="str">
            <v>Kritika Bahadur</v>
          </cell>
          <cell r="T427">
            <v>1.5990000000000001E-2</v>
          </cell>
          <cell r="U427">
            <v>0</v>
          </cell>
          <cell r="V427" t="str">
            <v>-</v>
          </cell>
          <cell r="Z427" t="str">
            <v>-</v>
          </cell>
          <cell r="AA427" t="str">
            <v>-</v>
          </cell>
          <cell r="AB427" t="str">
            <v>-</v>
          </cell>
          <cell r="AC427" t="str">
            <v>-</v>
          </cell>
          <cell r="AD427" t="str">
            <v>-</v>
          </cell>
          <cell r="AE427" t="str">
            <v>-</v>
          </cell>
          <cell r="AF427" t="str">
            <v>-</v>
          </cell>
          <cell r="AG427" t="str">
            <v>-</v>
          </cell>
          <cell r="AH427" t="str">
            <v>--</v>
          </cell>
        </row>
        <row r="428">
          <cell r="A428">
            <v>2325833</v>
          </cell>
          <cell r="B428" t="str">
            <v>Ienergizer It Services Private Limited</v>
          </cell>
          <cell r="C428">
            <v>44712</v>
          </cell>
          <cell r="D428" t="str">
            <v>NOIDA</v>
          </cell>
          <cell r="E428" t="str">
            <v>OBB</v>
          </cell>
          <cell r="F428" t="str">
            <v>B2C</v>
          </cell>
          <cell r="G428" t="str">
            <v>NOIDA</v>
          </cell>
          <cell r="H428">
            <v>1599</v>
          </cell>
          <cell r="I428">
            <v>1.5990000000000001E-2</v>
          </cell>
          <cell r="J428">
            <v>2320272</v>
          </cell>
          <cell r="K428" t="str">
            <v>Ienergizer It Services Private Limited</v>
          </cell>
          <cell r="L428">
            <v>126106</v>
          </cell>
          <cell r="M428" t="str">
            <v>Relationship</v>
          </cell>
          <cell r="N428" t="str">
            <v>OBB</v>
          </cell>
          <cell r="O428" t="str">
            <v>NOD_ZONE1</v>
          </cell>
          <cell r="P428">
            <v>2320272</v>
          </cell>
          <cell r="Q428" t="str">
            <v>Mithilesh Vishwakarma</v>
          </cell>
          <cell r="R428" t="str">
            <v>IAM</v>
          </cell>
          <cell r="S428" t="str">
            <v>Kritika Bahadur</v>
          </cell>
          <cell r="T428">
            <v>1.5990000000000001E-2</v>
          </cell>
          <cell r="U428">
            <v>0</v>
          </cell>
          <cell r="V428" t="str">
            <v>-</v>
          </cell>
          <cell r="Z428" t="str">
            <v>-</v>
          </cell>
          <cell r="AA428" t="str">
            <v>-</v>
          </cell>
          <cell r="AB428" t="str">
            <v>-</v>
          </cell>
          <cell r="AC428" t="str">
            <v>-</v>
          </cell>
          <cell r="AD428" t="str">
            <v>-</v>
          </cell>
          <cell r="AE428" t="str">
            <v>-</v>
          </cell>
          <cell r="AF428" t="str">
            <v>-</v>
          </cell>
          <cell r="AG428" t="str">
            <v>-</v>
          </cell>
          <cell r="AH428" t="str">
            <v>--</v>
          </cell>
        </row>
        <row r="429">
          <cell r="A429">
            <v>2325868</v>
          </cell>
          <cell r="B429" t="str">
            <v>Ienergizer It Services Private Limited</v>
          </cell>
          <cell r="C429">
            <v>44712</v>
          </cell>
          <cell r="D429" t="str">
            <v>NOIDA</v>
          </cell>
          <cell r="E429" t="str">
            <v>OBB</v>
          </cell>
          <cell r="F429" t="str">
            <v>B2C</v>
          </cell>
          <cell r="G429" t="str">
            <v>NOIDA</v>
          </cell>
          <cell r="H429">
            <v>1599</v>
          </cell>
          <cell r="I429">
            <v>1.5990000000000001E-2</v>
          </cell>
          <cell r="J429">
            <v>2320272</v>
          </cell>
          <cell r="K429" t="str">
            <v>Ienergizer It Services Private Limited</v>
          </cell>
          <cell r="L429">
            <v>126106</v>
          </cell>
          <cell r="M429" t="str">
            <v>Relationship</v>
          </cell>
          <cell r="N429" t="str">
            <v>OBB</v>
          </cell>
          <cell r="O429" t="str">
            <v>NOD_ZONE1</v>
          </cell>
          <cell r="P429">
            <v>2320272</v>
          </cell>
          <cell r="Q429" t="str">
            <v>Mithilesh Vishwakarma</v>
          </cell>
          <cell r="R429" t="str">
            <v>IAM</v>
          </cell>
          <cell r="S429" t="str">
            <v>Kritika Bahadur</v>
          </cell>
          <cell r="T429">
            <v>1.5990000000000001E-2</v>
          </cell>
          <cell r="U429">
            <v>0</v>
          </cell>
          <cell r="V429" t="str">
            <v>-</v>
          </cell>
          <cell r="Z429" t="str">
            <v>-</v>
          </cell>
          <cell r="AA429" t="str">
            <v>-</v>
          </cell>
          <cell r="AB429" t="str">
            <v>-</v>
          </cell>
          <cell r="AC429" t="str">
            <v>-</v>
          </cell>
          <cell r="AD429" t="str">
            <v>-</v>
          </cell>
          <cell r="AE429" t="str">
            <v>-</v>
          </cell>
          <cell r="AF429" t="str">
            <v>-</v>
          </cell>
          <cell r="AG429" t="str">
            <v>-</v>
          </cell>
          <cell r="AH429" t="str">
            <v>--</v>
          </cell>
        </row>
        <row r="430">
          <cell r="A430">
            <v>2325874</v>
          </cell>
          <cell r="B430" t="str">
            <v>Ienergizer It Services Private Limited</v>
          </cell>
          <cell r="C430">
            <v>44712</v>
          </cell>
          <cell r="D430" t="str">
            <v>NOIDA</v>
          </cell>
          <cell r="E430" t="str">
            <v>OBB</v>
          </cell>
          <cell r="F430" t="str">
            <v>B2C</v>
          </cell>
          <cell r="G430" t="str">
            <v>NOIDA</v>
          </cell>
          <cell r="H430">
            <v>1599</v>
          </cell>
          <cell r="I430">
            <v>1.5990000000000001E-2</v>
          </cell>
          <cell r="J430">
            <v>2320272</v>
          </cell>
          <cell r="K430" t="str">
            <v>Ienergizer It Services Private Limited</v>
          </cell>
          <cell r="L430">
            <v>126106</v>
          </cell>
          <cell r="M430" t="str">
            <v>Relationship</v>
          </cell>
          <cell r="N430" t="str">
            <v>OBB</v>
          </cell>
          <cell r="O430" t="str">
            <v>NOD_ZONE1</v>
          </cell>
          <cell r="P430">
            <v>2320272</v>
          </cell>
          <cell r="Q430" t="str">
            <v>Mithilesh Vishwakarma</v>
          </cell>
          <cell r="R430" t="str">
            <v>IAM</v>
          </cell>
          <cell r="S430" t="str">
            <v>Kritika Bahadur</v>
          </cell>
          <cell r="T430">
            <v>1.5990000000000001E-2</v>
          </cell>
          <cell r="U430">
            <v>0</v>
          </cell>
          <cell r="V430" t="str">
            <v>-</v>
          </cell>
          <cell r="Z430" t="str">
            <v>-</v>
          </cell>
          <cell r="AA430" t="str">
            <v>-</v>
          </cell>
          <cell r="AB430" t="str">
            <v>-</v>
          </cell>
          <cell r="AC430" t="str">
            <v>-</v>
          </cell>
          <cell r="AD430" t="str">
            <v>-</v>
          </cell>
          <cell r="AE430" t="str">
            <v>-</v>
          </cell>
          <cell r="AF430" t="str">
            <v>-</v>
          </cell>
          <cell r="AG430" t="str">
            <v>-</v>
          </cell>
          <cell r="AH430" t="str">
            <v>--</v>
          </cell>
        </row>
        <row r="431">
          <cell r="A431">
            <v>2325882</v>
          </cell>
          <cell r="B431" t="str">
            <v>Ienergizer It Services Private Limited</v>
          </cell>
          <cell r="C431">
            <v>44712</v>
          </cell>
          <cell r="D431" t="str">
            <v>NOIDA</v>
          </cell>
          <cell r="E431" t="str">
            <v>OBB</v>
          </cell>
          <cell r="F431" t="str">
            <v>B2C</v>
          </cell>
          <cell r="G431" t="str">
            <v>NOIDA</v>
          </cell>
          <cell r="H431">
            <v>1599</v>
          </cell>
          <cell r="I431">
            <v>1.5990000000000001E-2</v>
          </cell>
          <cell r="J431">
            <v>2320272</v>
          </cell>
          <cell r="K431" t="str">
            <v>Ienergizer It Services Private Limited</v>
          </cell>
          <cell r="L431">
            <v>126106</v>
          </cell>
          <cell r="M431" t="str">
            <v>Relationship</v>
          </cell>
          <cell r="N431" t="str">
            <v>OBB</v>
          </cell>
          <cell r="O431" t="str">
            <v>NOD_ZONE1</v>
          </cell>
          <cell r="P431">
            <v>2320272</v>
          </cell>
          <cell r="Q431" t="str">
            <v>Mithilesh Vishwakarma</v>
          </cell>
          <cell r="R431" t="str">
            <v>IAM</v>
          </cell>
          <cell r="S431" t="str">
            <v>Kritika Bahadur</v>
          </cell>
          <cell r="T431">
            <v>1.5990000000000001E-2</v>
          </cell>
          <cell r="U431">
            <v>0</v>
          </cell>
          <cell r="V431" t="str">
            <v>-</v>
          </cell>
          <cell r="Z431" t="str">
            <v>-</v>
          </cell>
          <cell r="AA431" t="str">
            <v>-</v>
          </cell>
          <cell r="AB431" t="str">
            <v>-</v>
          </cell>
          <cell r="AC431" t="str">
            <v>-</v>
          </cell>
          <cell r="AD431" t="str">
            <v>-</v>
          </cell>
          <cell r="AE431" t="str">
            <v>-</v>
          </cell>
          <cell r="AF431" t="str">
            <v>-</v>
          </cell>
          <cell r="AG431" t="str">
            <v>-</v>
          </cell>
          <cell r="AH431" t="str">
            <v>--</v>
          </cell>
        </row>
        <row r="432">
          <cell r="A432">
            <v>2325883</v>
          </cell>
          <cell r="B432" t="str">
            <v>Ienergizer It Services Private Limited</v>
          </cell>
          <cell r="C432">
            <v>44712</v>
          </cell>
          <cell r="D432" t="str">
            <v>NOIDA</v>
          </cell>
          <cell r="E432" t="str">
            <v>OBB</v>
          </cell>
          <cell r="F432" t="str">
            <v>B2C</v>
          </cell>
          <cell r="G432" t="str">
            <v>NOIDA</v>
          </cell>
          <cell r="H432">
            <v>1599</v>
          </cell>
          <cell r="I432">
            <v>1.5990000000000001E-2</v>
          </cell>
          <cell r="J432">
            <v>2320272</v>
          </cell>
          <cell r="K432" t="str">
            <v>Ienergizer It Services Private Limited</v>
          </cell>
          <cell r="L432">
            <v>126106</v>
          </cell>
          <cell r="M432" t="str">
            <v>Relationship</v>
          </cell>
          <cell r="N432" t="str">
            <v>OBB</v>
          </cell>
          <cell r="O432" t="str">
            <v>NOD_ZONE1</v>
          </cell>
          <cell r="P432">
            <v>2320272</v>
          </cell>
          <cell r="Q432" t="str">
            <v>Mithilesh Vishwakarma</v>
          </cell>
          <cell r="R432" t="str">
            <v>IAM</v>
          </cell>
          <cell r="S432" t="str">
            <v>Kritika Bahadur</v>
          </cell>
          <cell r="T432">
            <v>1.5990000000000001E-2</v>
          </cell>
          <cell r="U432">
            <v>0</v>
          </cell>
          <cell r="V432" t="str">
            <v>-</v>
          </cell>
          <cell r="Z432" t="str">
            <v>-</v>
          </cell>
          <cell r="AA432" t="str">
            <v>-</v>
          </cell>
          <cell r="AB432" t="str">
            <v>-</v>
          </cell>
          <cell r="AC432" t="str">
            <v>-</v>
          </cell>
          <cell r="AD432" t="str">
            <v>-</v>
          </cell>
          <cell r="AE432" t="str">
            <v>-</v>
          </cell>
          <cell r="AF432" t="str">
            <v>-</v>
          </cell>
          <cell r="AG432" t="str">
            <v>-</v>
          </cell>
          <cell r="AH432" t="str">
            <v>--</v>
          </cell>
        </row>
        <row r="433">
          <cell r="A433">
            <v>2326111</v>
          </cell>
          <cell r="B433" t="str">
            <v>Ienergizer It Services Private Limited</v>
          </cell>
          <cell r="C433">
            <v>44720</v>
          </cell>
          <cell r="D433" t="str">
            <v>NOIDA</v>
          </cell>
          <cell r="E433" t="str">
            <v>OBB</v>
          </cell>
          <cell r="F433" t="str">
            <v>B2C</v>
          </cell>
          <cell r="G433" t="str">
            <v>NOIDA</v>
          </cell>
          <cell r="H433">
            <v>1599</v>
          </cell>
          <cell r="I433">
            <v>1.5990000000000001E-2</v>
          </cell>
          <cell r="J433">
            <v>2320272</v>
          </cell>
          <cell r="K433" t="str">
            <v>Ienergizer It Services Private Limited</v>
          </cell>
          <cell r="L433">
            <v>126106</v>
          </cell>
          <cell r="M433" t="str">
            <v>Relationship</v>
          </cell>
          <cell r="N433" t="str">
            <v>OBB</v>
          </cell>
          <cell r="O433" t="str">
            <v>NOD_ZONE1</v>
          </cell>
          <cell r="P433">
            <v>2320272</v>
          </cell>
          <cell r="Q433" t="str">
            <v>Mithilesh Vishwakarma</v>
          </cell>
          <cell r="R433" t="str">
            <v>IAM</v>
          </cell>
          <cell r="S433" t="str">
            <v>Kritika Bahadur</v>
          </cell>
          <cell r="T433">
            <v>1.5990000000000001E-2</v>
          </cell>
          <cell r="U433">
            <v>0</v>
          </cell>
          <cell r="V433" t="str">
            <v>-</v>
          </cell>
          <cell r="Z433" t="str">
            <v>-</v>
          </cell>
          <cell r="AA433" t="str">
            <v>-</v>
          </cell>
          <cell r="AB433" t="str">
            <v>-</v>
          </cell>
          <cell r="AC433" t="str">
            <v>-</v>
          </cell>
          <cell r="AD433" t="str">
            <v>-</v>
          </cell>
          <cell r="AE433" t="str">
            <v>-</v>
          </cell>
          <cell r="AF433" t="str">
            <v>-</v>
          </cell>
          <cell r="AG433" t="str">
            <v>-</v>
          </cell>
          <cell r="AH433" t="str">
            <v>--</v>
          </cell>
        </row>
        <row r="434">
          <cell r="A434">
            <v>2326198</v>
          </cell>
          <cell r="B434" t="str">
            <v>Ienergizer It Services Private Limited</v>
          </cell>
          <cell r="C434">
            <v>44720</v>
          </cell>
          <cell r="D434" t="str">
            <v>NOIDA</v>
          </cell>
          <cell r="E434" t="str">
            <v>OBB</v>
          </cell>
          <cell r="F434" t="str">
            <v>B2C</v>
          </cell>
          <cell r="G434" t="str">
            <v>NOIDA</v>
          </cell>
          <cell r="H434">
            <v>1599</v>
          </cell>
          <cell r="I434">
            <v>1.5990000000000001E-2</v>
          </cell>
          <cell r="J434">
            <v>2320272</v>
          </cell>
          <cell r="K434" t="str">
            <v>Ienergizer It Services Private Limited</v>
          </cell>
          <cell r="L434">
            <v>126106</v>
          </cell>
          <cell r="M434" t="str">
            <v>Relationship</v>
          </cell>
          <cell r="N434" t="str">
            <v>OBB</v>
          </cell>
          <cell r="O434" t="str">
            <v>NOD_ZONE1</v>
          </cell>
          <cell r="P434">
            <v>2320272</v>
          </cell>
          <cell r="Q434" t="str">
            <v>Mithilesh Vishwakarma</v>
          </cell>
          <cell r="R434" t="str">
            <v>IAM</v>
          </cell>
          <cell r="S434" t="str">
            <v>Kritika Bahadur</v>
          </cell>
          <cell r="T434">
            <v>1.5990000000000001E-2</v>
          </cell>
          <cell r="U434">
            <v>0</v>
          </cell>
          <cell r="V434" t="str">
            <v>-</v>
          </cell>
          <cell r="Z434" t="str">
            <v>-</v>
          </cell>
          <cell r="AA434" t="str">
            <v>-</v>
          </cell>
          <cell r="AB434" t="str">
            <v>-</v>
          </cell>
          <cell r="AC434" t="str">
            <v>-</v>
          </cell>
          <cell r="AD434" t="str">
            <v>-</v>
          </cell>
          <cell r="AE434" t="str">
            <v>-</v>
          </cell>
          <cell r="AF434" t="str">
            <v>-</v>
          </cell>
          <cell r="AG434" t="str">
            <v>-</v>
          </cell>
          <cell r="AH434" t="str">
            <v>--</v>
          </cell>
        </row>
        <row r="435">
          <cell r="A435">
            <v>2326207</v>
          </cell>
          <cell r="B435" t="str">
            <v>Ienergizer It Services Private Limited</v>
          </cell>
          <cell r="C435">
            <v>44720</v>
          </cell>
          <cell r="D435" t="str">
            <v>NOIDA</v>
          </cell>
          <cell r="E435" t="str">
            <v>OBB</v>
          </cell>
          <cell r="F435" t="str">
            <v>B2C</v>
          </cell>
          <cell r="G435" t="str">
            <v>NOIDA</v>
          </cell>
          <cell r="H435">
            <v>1748</v>
          </cell>
          <cell r="I435">
            <v>1.7479999999999999E-2</v>
          </cell>
          <cell r="J435">
            <v>2320272</v>
          </cell>
          <cell r="K435" t="str">
            <v>Ienergizer It Services Private Limited</v>
          </cell>
          <cell r="L435">
            <v>126106</v>
          </cell>
          <cell r="M435" t="str">
            <v>Relationship</v>
          </cell>
          <cell r="N435" t="str">
            <v>OBB</v>
          </cell>
          <cell r="O435" t="str">
            <v>NOD_ZONE1</v>
          </cell>
          <cell r="P435">
            <v>2320272</v>
          </cell>
          <cell r="Q435" t="str">
            <v>Mithilesh Vishwakarma</v>
          </cell>
          <cell r="R435" t="str">
            <v>IAM</v>
          </cell>
          <cell r="S435" t="str">
            <v>Kritika Bahadur</v>
          </cell>
          <cell r="T435">
            <v>1.7479999999999999E-2</v>
          </cell>
          <cell r="U435">
            <v>0</v>
          </cell>
          <cell r="V435" t="str">
            <v>-</v>
          </cell>
          <cell r="Z435" t="str">
            <v>-</v>
          </cell>
          <cell r="AA435" t="str">
            <v>-</v>
          </cell>
          <cell r="AB435" t="str">
            <v>-</v>
          </cell>
          <cell r="AC435" t="str">
            <v>-</v>
          </cell>
          <cell r="AD435" t="str">
            <v>-</v>
          </cell>
          <cell r="AE435" t="str">
            <v>-</v>
          </cell>
          <cell r="AF435" t="str">
            <v>-</v>
          </cell>
          <cell r="AG435" t="str">
            <v>-</v>
          </cell>
          <cell r="AH435" t="str">
            <v>--</v>
          </cell>
        </row>
        <row r="436">
          <cell r="A436">
            <v>2326899</v>
          </cell>
          <cell r="B436" t="str">
            <v>Ienergizer It Services Private Limited</v>
          </cell>
          <cell r="C436">
            <v>45719</v>
          </cell>
          <cell r="D436" t="str">
            <v>Noida</v>
          </cell>
          <cell r="E436" t="str">
            <v>OBB</v>
          </cell>
          <cell r="F436" t="str">
            <v>B2C</v>
          </cell>
          <cell r="G436" t="str">
            <v>NOIDA</v>
          </cell>
          <cell r="H436">
            <v>1899</v>
          </cell>
          <cell r="I436">
            <v>1.899E-2</v>
          </cell>
          <cell r="J436">
            <v>2320272</v>
          </cell>
          <cell r="K436" t="str">
            <v>Ienergizer It Services Private Limited</v>
          </cell>
          <cell r="L436">
            <v>126106</v>
          </cell>
          <cell r="M436" t="str">
            <v>Relationship</v>
          </cell>
          <cell r="N436" t="str">
            <v>OBB</v>
          </cell>
          <cell r="O436" t="str">
            <v>NOD_ZONE1</v>
          </cell>
          <cell r="P436">
            <v>2320272</v>
          </cell>
          <cell r="Q436" t="str">
            <v>Mithilesh Vishwakarma</v>
          </cell>
          <cell r="R436" t="str">
            <v>IAM</v>
          </cell>
          <cell r="S436" t="str">
            <v>Kritika Bahadur</v>
          </cell>
          <cell r="T436">
            <v>1.899E-2</v>
          </cell>
          <cell r="U436">
            <v>0</v>
          </cell>
          <cell r="V436" t="str">
            <v>-</v>
          </cell>
          <cell r="Z436" t="str">
            <v>-</v>
          </cell>
          <cell r="AA436" t="str">
            <v>-</v>
          </cell>
          <cell r="AB436" t="str">
            <v>-</v>
          </cell>
          <cell r="AC436" t="str">
            <v>-</v>
          </cell>
          <cell r="AD436" t="str">
            <v>-</v>
          </cell>
          <cell r="AE436" t="str">
            <v>-</v>
          </cell>
          <cell r="AF436" t="str">
            <v>-</v>
          </cell>
          <cell r="AG436" t="str">
            <v>-</v>
          </cell>
          <cell r="AH436" t="str">
            <v>--</v>
          </cell>
        </row>
        <row r="437">
          <cell r="A437">
            <v>2327796</v>
          </cell>
          <cell r="B437" t="str">
            <v>Ienergizer It Services Private Limited</v>
          </cell>
          <cell r="C437">
            <v>44755</v>
          </cell>
          <cell r="D437" t="str">
            <v>NOIDA</v>
          </cell>
          <cell r="E437" t="str">
            <v>OBB</v>
          </cell>
          <cell r="F437" t="str">
            <v>B2C</v>
          </cell>
          <cell r="G437" t="str">
            <v>NOIDA</v>
          </cell>
          <cell r="H437">
            <v>1699</v>
          </cell>
          <cell r="I437">
            <v>1.6990000000000002E-2</v>
          </cell>
          <cell r="J437">
            <v>2320272</v>
          </cell>
          <cell r="K437" t="str">
            <v>Ienergizer It Services Private Limited</v>
          </cell>
          <cell r="L437">
            <v>126106</v>
          </cell>
          <cell r="M437" t="str">
            <v>Relationship</v>
          </cell>
          <cell r="N437" t="str">
            <v>OBB</v>
          </cell>
          <cell r="O437" t="str">
            <v>NOD_ZONE1</v>
          </cell>
          <cell r="P437">
            <v>2320272</v>
          </cell>
          <cell r="Q437" t="str">
            <v>Mithilesh Vishwakarma</v>
          </cell>
          <cell r="R437" t="str">
            <v>IAM</v>
          </cell>
          <cell r="S437" t="str">
            <v>Kritika Bahadur</v>
          </cell>
          <cell r="T437">
            <v>1.6990000000000002E-2</v>
          </cell>
          <cell r="U437">
            <v>0</v>
          </cell>
          <cell r="V437" t="str">
            <v>-</v>
          </cell>
          <cell r="Z437" t="str">
            <v>-</v>
          </cell>
          <cell r="AA437" t="str">
            <v>-</v>
          </cell>
          <cell r="AB437" t="str">
            <v>-</v>
          </cell>
          <cell r="AC437" t="str">
            <v>-</v>
          </cell>
          <cell r="AD437" t="str">
            <v>-</v>
          </cell>
          <cell r="AE437" t="str">
            <v>-</v>
          </cell>
          <cell r="AF437" t="str">
            <v>-</v>
          </cell>
          <cell r="AG437" t="str">
            <v>-</v>
          </cell>
          <cell r="AH437" t="str">
            <v>--</v>
          </cell>
        </row>
        <row r="438">
          <cell r="A438">
            <v>2327797</v>
          </cell>
          <cell r="B438" t="str">
            <v>Ienergizer It Services Private Limited</v>
          </cell>
          <cell r="C438">
            <v>44755</v>
          </cell>
          <cell r="D438" t="str">
            <v>NOIDA</v>
          </cell>
          <cell r="E438" t="str">
            <v>OBB</v>
          </cell>
          <cell r="F438" t="str">
            <v>B2C</v>
          </cell>
          <cell r="G438" t="str">
            <v>NOIDA</v>
          </cell>
          <cell r="H438">
            <v>1599</v>
          </cell>
          <cell r="I438">
            <v>1.5990000000000001E-2</v>
          </cell>
          <cell r="J438">
            <v>2320272</v>
          </cell>
          <cell r="K438" t="str">
            <v>Ienergizer It Services Private Limited</v>
          </cell>
          <cell r="L438">
            <v>126106</v>
          </cell>
          <cell r="M438" t="str">
            <v>Relationship</v>
          </cell>
          <cell r="N438" t="str">
            <v>OBB</v>
          </cell>
          <cell r="O438" t="str">
            <v>NOD_ZONE1</v>
          </cell>
          <cell r="P438">
            <v>2320272</v>
          </cell>
          <cell r="Q438" t="str">
            <v>Mithilesh Vishwakarma</v>
          </cell>
          <cell r="R438" t="str">
            <v>IAM</v>
          </cell>
          <cell r="S438" t="str">
            <v>Kritika Bahadur</v>
          </cell>
          <cell r="T438">
            <v>1.5990000000000001E-2</v>
          </cell>
          <cell r="U438">
            <v>0</v>
          </cell>
          <cell r="V438" t="str">
            <v>-</v>
          </cell>
          <cell r="Z438" t="str">
            <v>-</v>
          </cell>
          <cell r="AA438" t="str">
            <v>-</v>
          </cell>
          <cell r="AB438" t="str">
            <v>-</v>
          </cell>
          <cell r="AC438" t="str">
            <v>-</v>
          </cell>
          <cell r="AD438" t="str">
            <v>-</v>
          </cell>
          <cell r="AE438" t="str">
            <v>-</v>
          </cell>
          <cell r="AF438" t="str">
            <v>-</v>
          </cell>
          <cell r="AG438" t="str">
            <v>-</v>
          </cell>
          <cell r="AH438" t="str">
            <v>--</v>
          </cell>
        </row>
        <row r="439">
          <cell r="A439">
            <v>2327798</v>
          </cell>
          <cell r="B439" t="str">
            <v>Ienergizer It Services Private Limited</v>
          </cell>
          <cell r="C439">
            <v>44755</v>
          </cell>
          <cell r="D439" t="str">
            <v>NOIDA</v>
          </cell>
          <cell r="E439" t="str">
            <v>OBB</v>
          </cell>
          <cell r="F439" t="str">
            <v>B2C</v>
          </cell>
          <cell r="G439" t="str">
            <v>NOIDA</v>
          </cell>
          <cell r="H439">
            <v>1599</v>
          </cell>
          <cell r="I439">
            <v>1.5990000000000001E-2</v>
          </cell>
          <cell r="J439">
            <v>2320272</v>
          </cell>
          <cell r="K439" t="str">
            <v>Ienergizer It Services Private Limited</v>
          </cell>
          <cell r="L439">
            <v>126106</v>
          </cell>
          <cell r="M439" t="str">
            <v>Relationship</v>
          </cell>
          <cell r="N439" t="str">
            <v>OBB</v>
          </cell>
          <cell r="O439" t="str">
            <v>NOD_ZONE1</v>
          </cell>
          <cell r="P439">
            <v>2320272</v>
          </cell>
          <cell r="Q439" t="str">
            <v>Mithilesh Vishwakarma</v>
          </cell>
          <cell r="R439" t="str">
            <v>IAM</v>
          </cell>
          <cell r="S439" t="str">
            <v>Kritika Bahadur</v>
          </cell>
          <cell r="T439">
            <v>1.5990000000000001E-2</v>
          </cell>
          <cell r="U439">
            <v>0</v>
          </cell>
          <cell r="V439" t="str">
            <v>-</v>
          </cell>
          <cell r="Z439" t="str">
            <v>-</v>
          </cell>
          <cell r="AA439" t="str">
            <v>-</v>
          </cell>
          <cell r="AB439" t="str">
            <v>-</v>
          </cell>
          <cell r="AC439" t="str">
            <v>-</v>
          </cell>
          <cell r="AD439" t="str">
            <v>-</v>
          </cell>
          <cell r="AE439" t="str">
            <v>-</v>
          </cell>
          <cell r="AF439" t="str">
            <v>-</v>
          </cell>
          <cell r="AG439" t="str">
            <v>-</v>
          </cell>
          <cell r="AH439" t="str">
            <v>--</v>
          </cell>
        </row>
        <row r="440">
          <cell r="A440">
            <v>2327800</v>
          </cell>
          <cell r="B440" t="str">
            <v>Ienergizer It Services Private Limited</v>
          </cell>
          <cell r="C440">
            <v>44755</v>
          </cell>
          <cell r="D440" t="str">
            <v>NOIDA</v>
          </cell>
          <cell r="E440" t="str">
            <v>OBB</v>
          </cell>
          <cell r="F440" t="str">
            <v>B2C</v>
          </cell>
          <cell r="G440" t="str">
            <v>NOIDA</v>
          </cell>
          <cell r="H440">
            <v>1599</v>
          </cell>
          <cell r="I440">
            <v>1.5990000000000001E-2</v>
          </cell>
          <cell r="J440">
            <v>2320272</v>
          </cell>
          <cell r="K440" t="str">
            <v>Ienergizer It Services Private Limited</v>
          </cell>
          <cell r="L440">
            <v>126106</v>
          </cell>
          <cell r="M440" t="str">
            <v>Relationship</v>
          </cell>
          <cell r="N440" t="str">
            <v>OBB</v>
          </cell>
          <cell r="O440" t="str">
            <v>NOD_ZONE1</v>
          </cell>
          <cell r="P440">
            <v>2320272</v>
          </cell>
          <cell r="Q440" t="str">
            <v>Mithilesh Vishwakarma</v>
          </cell>
          <cell r="R440" t="str">
            <v>IAM</v>
          </cell>
          <cell r="S440" t="str">
            <v>Kritika Bahadur</v>
          </cell>
          <cell r="T440">
            <v>1.5990000000000001E-2</v>
          </cell>
          <cell r="U440">
            <v>0</v>
          </cell>
          <cell r="V440" t="str">
            <v>-</v>
          </cell>
          <cell r="Z440" t="str">
            <v>-</v>
          </cell>
          <cell r="AA440" t="str">
            <v>-</v>
          </cell>
          <cell r="AB440" t="str">
            <v>-</v>
          </cell>
          <cell r="AC440" t="str">
            <v>-</v>
          </cell>
          <cell r="AD440" t="str">
            <v>-</v>
          </cell>
          <cell r="AE440" t="str">
            <v>-</v>
          </cell>
          <cell r="AF440" t="str">
            <v>-</v>
          </cell>
          <cell r="AG440" t="str">
            <v>-</v>
          </cell>
          <cell r="AH440" t="str">
            <v>--</v>
          </cell>
        </row>
        <row r="441">
          <cell r="A441">
            <v>2327801</v>
          </cell>
          <cell r="B441" t="str">
            <v>Ienergizer It Services Private Limited</v>
          </cell>
          <cell r="C441">
            <v>44755</v>
          </cell>
          <cell r="D441" t="str">
            <v>NOIDA</v>
          </cell>
          <cell r="E441" t="str">
            <v>OBB</v>
          </cell>
          <cell r="F441" t="str">
            <v>B2C</v>
          </cell>
          <cell r="G441" t="str">
            <v>NOIDA</v>
          </cell>
          <cell r="H441">
            <v>1998</v>
          </cell>
          <cell r="I441">
            <v>1.9980000000000001E-2</v>
          </cell>
          <cell r="J441">
            <v>2320272</v>
          </cell>
          <cell r="K441" t="str">
            <v>Ienergizer It Services Private Limited</v>
          </cell>
          <cell r="L441">
            <v>126106</v>
          </cell>
          <cell r="M441" t="str">
            <v>Relationship</v>
          </cell>
          <cell r="N441" t="str">
            <v>OBB</v>
          </cell>
          <cell r="O441" t="str">
            <v>NOD_ZONE1</v>
          </cell>
          <cell r="P441">
            <v>2320272</v>
          </cell>
          <cell r="Q441" t="str">
            <v>Mithilesh Vishwakarma</v>
          </cell>
          <cell r="R441" t="str">
            <v>IAM</v>
          </cell>
          <cell r="S441" t="str">
            <v>Kritika Bahadur</v>
          </cell>
          <cell r="T441">
            <v>1.9980000000000001E-2</v>
          </cell>
          <cell r="U441">
            <v>0</v>
          </cell>
          <cell r="V441" t="str">
            <v>-</v>
          </cell>
          <cell r="Z441" t="str">
            <v>-</v>
          </cell>
          <cell r="AA441" t="str">
            <v>-</v>
          </cell>
          <cell r="AB441" t="str">
            <v>-</v>
          </cell>
          <cell r="AC441" t="str">
            <v>-</v>
          </cell>
          <cell r="AD441" t="str">
            <v>-</v>
          </cell>
          <cell r="AE441" t="str">
            <v>-</v>
          </cell>
          <cell r="AF441" t="str">
            <v>-</v>
          </cell>
          <cell r="AG441" t="str">
            <v>-</v>
          </cell>
          <cell r="AH441" t="str">
            <v>--</v>
          </cell>
        </row>
        <row r="442">
          <cell r="A442">
            <v>2327802</v>
          </cell>
          <cell r="B442" t="str">
            <v>Ienergizer It Services Private Limited</v>
          </cell>
          <cell r="C442">
            <v>44755</v>
          </cell>
          <cell r="D442" t="str">
            <v>NOIDA</v>
          </cell>
          <cell r="E442" t="str">
            <v>OBB</v>
          </cell>
          <cell r="F442" t="str">
            <v>B2C</v>
          </cell>
          <cell r="G442" t="str">
            <v>NOIDA</v>
          </cell>
          <cell r="H442">
            <v>1599</v>
          </cell>
          <cell r="I442">
            <v>1.5990000000000001E-2</v>
          </cell>
          <cell r="J442">
            <v>2320272</v>
          </cell>
          <cell r="K442" t="str">
            <v>Ienergizer It Services Private Limited</v>
          </cell>
          <cell r="L442">
            <v>126106</v>
          </cell>
          <cell r="M442" t="str">
            <v>Relationship</v>
          </cell>
          <cell r="N442" t="str">
            <v>OBB</v>
          </cell>
          <cell r="O442" t="str">
            <v>NOD_ZONE1</v>
          </cell>
          <cell r="P442">
            <v>2320272</v>
          </cell>
          <cell r="Q442" t="str">
            <v>Mithilesh Vishwakarma</v>
          </cell>
          <cell r="R442" t="str">
            <v>IAM</v>
          </cell>
          <cell r="S442" t="str">
            <v>Kritika Bahadur</v>
          </cell>
          <cell r="T442">
            <v>1.5990000000000001E-2</v>
          </cell>
          <cell r="U442">
            <v>0</v>
          </cell>
          <cell r="V442" t="str">
            <v>-</v>
          </cell>
          <cell r="Z442" t="str">
            <v>-</v>
          </cell>
          <cell r="AA442" t="str">
            <v>-</v>
          </cell>
          <cell r="AB442" t="str">
            <v>-</v>
          </cell>
          <cell r="AC442" t="str">
            <v>-</v>
          </cell>
          <cell r="AD442" t="str">
            <v>-</v>
          </cell>
          <cell r="AE442" t="str">
            <v>-</v>
          </cell>
          <cell r="AF442" t="str">
            <v>-</v>
          </cell>
          <cell r="AG442" t="str">
            <v>-</v>
          </cell>
          <cell r="AH442" t="str">
            <v>--</v>
          </cell>
        </row>
        <row r="443">
          <cell r="A443">
            <v>2328025</v>
          </cell>
          <cell r="B443" t="str">
            <v>Ienergizer It Services Private Limited</v>
          </cell>
          <cell r="C443">
            <v>45625</v>
          </cell>
          <cell r="D443" t="str">
            <v>Gurgaon</v>
          </cell>
          <cell r="E443" t="str">
            <v>OBB</v>
          </cell>
          <cell r="F443" t="str">
            <v>B2C</v>
          </cell>
          <cell r="G443" t="str">
            <v>Gurgaon</v>
          </cell>
          <cell r="H443">
            <v>1699</v>
          </cell>
          <cell r="I443">
            <v>1.6990000000000002E-2</v>
          </cell>
          <cell r="J443">
            <v>2320272</v>
          </cell>
          <cell r="K443" t="str">
            <v>Ienergizer It Services Private Limited</v>
          </cell>
          <cell r="L443">
            <v>126106</v>
          </cell>
          <cell r="M443" t="str">
            <v>Relationship</v>
          </cell>
          <cell r="N443" t="str">
            <v>OBB</v>
          </cell>
          <cell r="O443" t="str">
            <v>GGN_ZONE1</v>
          </cell>
          <cell r="P443">
            <v>2320272</v>
          </cell>
          <cell r="Q443" t="str">
            <v>Mithilesh Vishwakarma</v>
          </cell>
          <cell r="R443" t="str">
            <v>IAM</v>
          </cell>
          <cell r="S443" t="str">
            <v>Kritika Bahadur</v>
          </cell>
          <cell r="T443">
            <v>1.6990000000000002E-2</v>
          </cell>
          <cell r="U443">
            <v>0</v>
          </cell>
          <cell r="V443" t="str">
            <v>-</v>
          </cell>
          <cell r="Z443" t="str">
            <v>-</v>
          </cell>
          <cell r="AA443" t="str">
            <v>-</v>
          </cell>
          <cell r="AB443" t="str">
            <v>-</v>
          </cell>
          <cell r="AC443" t="str">
            <v>-</v>
          </cell>
          <cell r="AD443" t="str">
            <v>-</v>
          </cell>
          <cell r="AE443" t="str">
            <v>-</v>
          </cell>
          <cell r="AF443" t="str">
            <v>-</v>
          </cell>
          <cell r="AG443" t="str">
            <v>-</v>
          </cell>
          <cell r="AH443" t="str">
            <v>--</v>
          </cell>
        </row>
        <row r="444">
          <cell r="A444">
            <v>2328593</v>
          </cell>
          <cell r="B444" t="str">
            <v>Ienergizer It Services Private Limited</v>
          </cell>
          <cell r="C444">
            <v>44778</v>
          </cell>
          <cell r="D444" t="str">
            <v>NOIDA</v>
          </cell>
          <cell r="E444" t="str">
            <v>OBB</v>
          </cell>
          <cell r="F444" t="str">
            <v>B2C</v>
          </cell>
          <cell r="G444" t="str">
            <v>NOIDA</v>
          </cell>
          <cell r="H444">
            <v>1599</v>
          </cell>
          <cell r="I444">
            <v>1.5990000000000001E-2</v>
          </cell>
          <cell r="J444">
            <v>2320272</v>
          </cell>
          <cell r="K444" t="str">
            <v>Ienergizer It Services Private Limited</v>
          </cell>
          <cell r="L444">
            <v>126106</v>
          </cell>
          <cell r="M444" t="str">
            <v>Relationship</v>
          </cell>
          <cell r="N444" t="str">
            <v>OBB</v>
          </cell>
          <cell r="O444" t="str">
            <v>NOD_ZONE1</v>
          </cell>
          <cell r="P444">
            <v>2320272</v>
          </cell>
          <cell r="Q444" t="str">
            <v>Mithilesh Vishwakarma</v>
          </cell>
          <cell r="R444" t="str">
            <v>IAM</v>
          </cell>
          <cell r="S444" t="str">
            <v>Kritika Bahadur</v>
          </cell>
          <cell r="T444">
            <v>1.5990000000000001E-2</v>
          </cell>
          <cell r="U444">
            <v>0</v>
          </cell>
          <cell r="V444" t="str">
            <v>-</v>
          </cell>
          <cell r="Z444" t="str">
            <v>-</v>
          </cell>
          <cell r="AA444" t="str">
            <v>-</v>
          </cell>
          <cell r="AB444" t="str">
            <v>-</v>
          </cell>
          <cell r="AC444" t="str">
            <v>-</v>
          </cell>
          <cell r="AD444" t="str">
            <v>-</v>
          </cell>
          <cell r="AE444" t="str">
            <v>-</v>
          </cell>
          <cell r="AF444" t="str">
            <v>-</v>
          </cell>
          <cell r="AG444" t="str">
            <v>-</v>
          </cell>
          <cell r="AH444" t="str">
            <v>--</v>
          </cell>
        </row>
        <row r="445">
          <cell r="A445">
            <v>2328753</v>
          </cell>
          <cell r="B445" t="str">
            <v>Ienergizer It Services Private Limited</v>
          </cell>
          <cell r="C445">
            <v>44772</v>
          </cell>
          <cell r="D445" t="str">
            <v>Gurgaon</v>
          </cell>
          <cell r="E445" t="str">
            <v>OBB</v>
          </cell>
          <cell r="F445" t="str">
            <v>B2C</v>
          </cell>
          <cell r="G445" t="str">
            <v>Gurgaon</v>
          </cell>
          <cell r="H445">
            <v>1599</v>
          </cell>
          <cell r="I445">
            <v>1.5990000000000001E-2</v>
          </cell>
          <cell r="J445">
            <v>2320272</v>
          </cell>
          <cell r="K445" t="str">
            <v>Ienergizer It Services Private Limited</v>
          </cell>
          <cell r="L445">
            <v>126106</v>
          </cell>
          <cell r="M445" t="str">
            <v>Relationship</v>
          </cell>
          <cell r="N445" t="str">
            <v>OBB</v>
          </cell>
          <cell r="O445" t="str">
            <v>GGN_ZONE1</v>
          </cell>
          <cell r="P445">
            <v>2320272</v>
          </cell>
          <cell r="Q445" t="str">
            <v>Mithilesh Vishwakarma</v>
          </cell>
          <cell r="R445" t="str">
            <v>IAM</v>
          </cell>
          <cell r="S445" t="str">
            <v>Kritika Bahadur</v>
          </cell>
          <cell r="T445">
            <v>1.5990000000000001E-2</v>
          </cell>
          <cell r="U445">
            <v>0</v>
          </cell>
          <cell r="V445" t="str">
            <v>-</v>
          </cell>
          <cell r="Z445" t="str">
            <v>-</v>
          </cell>
          <cell r="AA445" t="str">
            <v>-</v>
          </cell>
          <cell r="AB445" t="str">
            <v>-</v>
          </cell>
          <cell r="AC445" t="str">
            <v>-</v>
          </cell>
          <cell r="AD445" t="str">
            <v>-</v>
          </cell>
          <cell r="AE445" t="str">
            <v>-</v>
          </cell>
          <cell r="AF445" t="str">
            <v>-</v>
          </cell>
          <cell r="AG445" t="str">
            <v>-</v>
          </cell>
          <cell r="AH445" t="str">
            <v>--</v>
          </cell>
        </row>
        <row r="446">
          <cell r="A446">
            <v>2328934</v>
          </cell>
          <cell r="B446" t="str">
            <v>Ienergizer It Services Private Limited</v>
          </cell>
          <cell r="C446">
            <v>44778</v>
          </cell>
          <cell r="D446" t="str">
            <v>NOIDA</v>
          </cell>
          <cell r="E446" t="str">
            <v>OBB</v>
          </cell>
          <cell r="F446" t="str">
            <v>B2C</v>
          </cell>
          <cell r="G446" t="str">
            <v>NOIDA</v>
          </cell>
          <cell r="H446">
            <v>1599</v>
          </cell>
          <cell r="I446">
            <v>1.5990000000000001E-2</v>
          </cell>
          <cell r="J446">
            <v>2320272</v>
          </cell>
          <cell r="K446" t="str">
            <v>Ienergizer It Services Private Limited</v>
          </cell>
          <cell r="L446">
            <v>126106</v>
          </cell>
          <cell r="M446" t="str">
            <v>Relationship</v>
          </cell>
          <cell r="N446" t="str">
            <v>OBB</v>
          </cell>
          <cell r="O446" t="str">
            <v>NOD_ZONE1</v>
          </cell>
          <cell r="P446">
            <v>2320272</v>
          </cell>
          <cell r="Q446" t="str">
            <v>Mithilesh Vishwakarma</v>
          </cell>
          <cell r="R446" t="str">
            <v>IAM</v>
          </cell>
          <cell r="S446" t="str">
            <v>Kritika Bahadur</v>
          </cell>
          <cell r="T446">
            <v>1.5990000000000001E-2</v>
          </cell>
          <cell r="U446">
            <v>0</v>
          </cell>
          <cell r="V446" t="str">
            <v>-</v>
          </cell>
          <cell r="Z446" t="str">
            <v>-</v>
          </cell>
          <cell r="AA446" t="str">
            <v>-</v>
          </cell>
          <cell r="AB446" t="str">
            <v>-</v>
          </cell>
          <cell r="AC446" t="str">
            <v>-</v>
          </cell>
          <cell r="AD446" t="str">
            <v>-</v>
          </cell>
          <cell r="AE446" t="str">
            <v>-</v>
          </cell>
          <cell r="AF446" t="str">
            <v>-</v>
          </cell>
          <cell r="AG446" t="str">
            <v>-</v>
          </cell>
          <cell r="AH446" t="str">
            <v>--</v>
          </cell>
        </row>
        <row r="447">
          <cell r="A447">
            <v>2329209</v>
          </cell>
          <cell r="B447" t="str">
            <v>Ienergizer It Services Private Limited</v>
          </cell>
          <cell r="C447">
            <v>44782</v>
          </cell>
          <cell r="D447" t="str">
            <v>Gurgaon</v>
          </cell>
          <cell r="E447" t="str">
            <v>OBB</v>
          </cell>
          <cell r="F447" t="str">
            <v>B2C</v>
          </cell>
          <cell r="G447" t="str">
            <v>Gurgaon</v>
          </cell>
          <cell r="H447">
            <v>1599</v>
          </cell>
          <cell r="I447">
            <v>1.5990000000000001E-2</v>
          </cell>
          <cell r="J447">
            <v>2320272</v>
          </cell>
          <cell r="K447" t="str">
            <v>Ienergizer It Services Private Limited</v>
          </cell>
          <cell r="L447">
            <v>126106</v>
          </cell>
          <cell r="M447" t="str">
            <v>Relationship</v>
          </cell>
          <cell r="N447" t="str">
            <v>OBB</v>
          </cell>
          <cell r="O447" t="str">
            <v>GGN_ZONE1</v>
          </cell>
          <cell r="P447">
            <v>2320272</v>
          </cell>
          <cell r="Q447" t="str">
            <v>Mithilesh Vishwakarma</v>
          </cell>
          <cell r="R447" t="str">
            <v>IAM</v>
          </cell>
          <cell r="S447" t="str">
            <v>Kritika Bahadur</v>
          </cell>
          <cell r="T447">
            <v>1.5990000000000001E-2</v>
          </cell>
          <cell r="U447">
            <v>0</v>
          </cell>
          <cell r="V447" t="str">
            <v>-</v>
          </cell>
          <cell r="Z447" t="str">
            <v>-</v>
          </cell>
          <cell r="AA447" t="str">
            <v>-</v>
          </cell>
          <cell r="AB447" t="str">
            <v>-</v>
          </cell>
          <cell r="AC447" t="str">
            <v>-</v>
          </cell>
          <cell r="AD447" t="str">
            <v>-</v>
          </cell>
          <cell r="AE447" t="str">
            <v>-</v>
          </cell>
          <cell r="AF447" t="str">
            <v>-</v>
          </cell>
          <cell r="AG447" t="str">
            <v>-</v>
          </cell>
          <cell r="AH447" t="str">
            <v>--</v>
          </cell>
        </row>
        <row r="448">
          <cell r="A448">
            <v>2329242</v>
          </cell>
          <cell r="B448" t="str">
            <v>Ienergizer It Services Private Limited</v>
          </cell>
          <cell r="C448">
            <v>44782</v>
          </cell>
          <cell r="D448" t="str">
            <v>NOIDA</v>
          </cell>
          <cell r="E448" t="str">
            <v>OBB</v>
          </cell>
          <cell r="F448" t="str">
            <v>B2C</v>
          </cell>
          <cell r="G448" t="str">
            <v>NOIDA</v>
          </cell>
          <cell r="H448">
            <v>1599</v>
          </cell>
          <cell r="I448">
            <v>1.5990000000000001E-2</v>
          </cell>
          <cell r="J448">
            <v>2320272</v>
          </cell>
          <cell r="K448" t="str">
            <v>Ienergizer It Services Private Limited</v>
          </cell>
          <cell r="L448">
            <v>126106</v>
          </cell>
          <cell r="M448" t="str">
            <v>Relationship</v>
          </cell>
          <cell r="N448" t="str">
            <v>OBB</v>
          </cell>
          <cell r="O448" t="str">
            <v>NOD_ZONE1</v>
          </cell>
          <cell r="P448">
            <v>2320272</v>
          </cell>
          <cell r="Q448" t="str">
            <v>Mithilesh Vishwakarma</v>
          </cell>
          <cell r="R448" t="str">
            <v>IAM</v>
          </cell>
          <cell r="S448" t="str">
            <v>Kritika Bahadur</v>
          </cell>
          <cell r="T448">
            <v>1.5990000000000001E-2</v>
          </cell>
          <cell r="U448">
            <v>0</v>
          </cell>
          <cell r="V448" t="str">
            <v>-</v>
          </cell>
          <cell r="Z448" t="str">
            <v>-</v>
          </cell>
          <cell r="AA448" t="str">
            <v>-</v>
          </cell>
          <cell r="AB448" t="str">
            <v>-</v>
          </cell>
          <cell r="AC448" t="str">
            <v>-</v>
          </cell>
          <cell r="AD448" t="str">
            <v>-</v>
          </cell>
          <cell r="AE448" t="str">
            <v>-</v>
          </cell>
          <cell r="AF448" t="str">
            <v>-</v>
          </cell>
          <cell r="AG448" t="str">
            <v>-</v>
          </cell>
          <cell r="AH448" t="str">
            <v>--</v>
          </cell>
        </row>
        <row r="449">
          <cell r="A449">
            <v>2329660</v>
          </cell>
          <cell r="B449" t="str">
            <v>Ienergizer It Services Private Limited</v>
          </cell>
          <cell r="C449">
            <v>44803</v>
          </cell>
          <cell r="D449" t="str">
            <v>NOIDA</v>
          </cell>
          <cell r="E449" t="str">
            <v>OBB</v>
          </cell>
          <cell r="F449" t="str">
            <v>B2C</v>
          </cell>
          <cell r="G449" t="str">
            <v>NOIDA</v>
          </cell>
          <cell r="H449">
            <v>1599</v>
          </cell>
          <cell r="I449">
            <v>1.5990000000000001E-2</v>
          </cell>
          <cell r="J449">
            <v>2320272</v>
          </cell>
          <cell r="K449" t="str">
            <v>Ienergizer It Services Private Limited</v>
          </cell>
          <cell r="L449">
            <v>126106</v>
          </cell>
          <cell r="M449" t="str">
            <v>Relationship</v>
          </cell>
          <cell r="N449" t="str">
            <v>OBB</v>
          </cell>
          <cell r="O449" t="str">
            <v>NOD_ZONE1</v>
          </cell>
          <cell r="P449">
            <v>2320272</v>
          </cell>
          <cell r="Q449" t="str">
            <v>Mithilesh Vishwakarma</v>
          </cell>
          <cell r="R449" t="str">
            <v>IAM</v>
          </cell>
          <cell r="S449" t="str">
            <v>Kritika Bahadur</v>
          </cell>
          <cell r="T449">
            <v>1.5990000000000001E-2</v>
          </cell>
          <cell r="U449">
            <v>0</v>
          </cell>
          <cell r="V449" t="str">
            <v>-</v>
          </cell>
          <cell r="Z449" t="str">
            <v>-</v>
          </cell>
          <cell r="AA449" t="str">
            <v>-</v>
          </cell>
          <cell r="AB449" t="str">
            <v>-</v>
          </cell>
          <cell r="AC449" t="str">
            <v>-</v>
          </cell>
          <cell r="AD449" t="str">
            <v>-</v>
          </cell>
          <cell r="AE449" t="str">
            <v>-</v>
          </cell>
          <cell r="AF449" t="str">
            <v>-</v>
          </cell>
          <cell r="AG449" t="str">
            <v>-</v>
          </cell>
          <cell r="AH449" t="str">
            <v>--</v>
          </cell>
        </row>
        <row r="450">
          <cell r="A450">
            <v>2329922</v>
          </cell>
          <cell r="B450" t="str">
            <v>Ienergizer It Services Private Limited</v>
          </cell>
          <cell r="C450">
            <v>44803</v>
          </cell>
          <cell r="D450" t="str">
            <v>NOIDA</v>
          </cell>
          <cell r="E450" t="str">
            <v>OBB</v>
          </cell>
          <cell r="F450" t="str">
            <v>B2C</v>
          </cell>
          <cell r="G450" t="str">
            <v>NOIDA</v>
          </cell>
          <cell r="H450">
            <v>1599</v>
          </cell>
          <cell r="I450">
            <v>1.5990000000000001E-2</v>
          </cell>
          <cell r="J450">
            <v>2320272</v>
          </cell>
          <cell r="K450" t="str">
            <v>Ienergizer It Services Private Limited</v>
          </cell>
          <cell r="L450">
            <v>126106</v>
          </cell>
          <cell r="M450" t="str">
            <v>Relationship</v>
          </cell>
          <cell r="N450" t="str">
            <v>OBB</v>
          </cell>
          <cell r="O450" t="str">
            <v>NOD_ZONE1</v>
          </cell>
          <cell r="P450">
            <v>2320272</v>
          </cell>
          <cell r="Q450" t="str">
            <v>Mithilesh Vishwakarma</v>
          </cell>
          <cell r="R450" t="str">
            <v>IAM</v>
          </cell>
          <cell r="S450" t="str">
            <v>Kritika Bahadur</v>
          </cell>
          <cell r="T450">
            <v>1.5990000000000001E-2</v>
          </cell>
          <cell r="U450">
            <v>0</v>
          </cell>
          <cell r="V450" t="str">
            <v>-</v>
          </cell>
          <cell r="Z450" t="str">
            <v>-</v>
          </cell>
          <cell r="AA450" t="str">
            <v>-</v>
          </cell>
          <cell r="AB450" t="str">
            <v>-</v>
          </cell>
          <cell r="AC450" t="str">
            <v>-</v>
          </cell>
          <cell r="AD450" t="str">
            <v>-</v>
          </cell>
          <cell r="AE450" t="str">
            <v>-</v>
          </cell>
          <cell r="AF450" t="str">
            <v>-</v>
          </cell>
          <cell r="AG450" t="str">
            <v>-</v>
          </cell>
          <cell r="AH450" t="str">
            <v>--</v>
          </cell>
        </row>
        <row r="451">
          <cell r="A451">
            <v>2330438</v>
          </cell>
          <cell r="B451" t="str">
            <v>Ienergizer It Services Private Limited</v>
          </cell>
          <cell r="C451">
            <v>44819</v>
          </cell>
          <cell r="D451" t="str">
            <v>NOIDA</v>
          </cell>
          <cell r="E451" t="str">
            <v>OBB</v>
          </cell>
          <cell r="F451" t="str">
            <v>B2C</v>
          </cell>
          <cell r="G451" t="str">
            <v>NOIDA</v>
          </cell>
          <cell r="H451">
            <v>1599</v>
          </cell>
          <cell r="I451">
            <v>1.5990000000000001E-2</v>
          </cell>
          <cell r="J451">
            <v>2320272</v>
          </cell>
          <cell r="K451" t="str">
            <v>Ienergizer It Services Private Limited</v>
          </cell>
          <cell r="L451">
            <v>126106</v>
          </cell>
          <cell r="M451" t="str">
            <v>Relationship</v>
          </cell>
          <cell r="N451" t="str">
            <v>OBB</v>
          </cell>
          <cell r="O451" t="str">
            <v>NOD_ZONE1</v>
          </cell>
          <cell r="P451">
            <v>2320272</v>
          </cell>
          <cell r="Q451" t="str">
            <v>Mithilesh Vishwakarma</v>
          </cell>
          <cell r="R451" t="str">
            <v>IAM</v>
          </cell>
          <cell r="S451" t="str">
            <v>Kritika Bahadur</v>
          </cell>
          <cell r="T451">
            <v>1.5990000000000001E-2</v>
          </cell>
          <cell r="U451">
            <v>0</v>
          </cell>
          <cell r="V451" t="str">
            <v>-</v>
          </cell>
          <cell r="Z451" t="str">
            <v>-</v>
          </cell>
          <cell r="AA451" t="str">
            <v>-</v>
          </cell>
          <cell r="AB451" t="str">
            <v>-</v>
          </cell>
          <cell r="AC451" t="str">
            <v>-</v>
          </cell>
          <cell r="AD451" t="str">
            <v>-</v>
          </cell>
          <cell r="AE451" t="str">
            <v>-</v>
          </cell>
          <cell r="AF451" t="str">
            <v>-</v>
          </cell>
          <cell r="AG451" t="str">
            <v>-</v>
          </cell>
          <cell r="AH451" t="str">
            <v>--</v>
          </cell>
        </row>
        <row r="452">
          <cell r="A452">
            <v>2331853</v>
          </cell>
          <cell r="B452" t="str">
            <v>Ienergizer It Services Private Limited</v>
          </cell>
          <cell r="C452">
            <v>44839</v>
          </cell>
          <cell r="D452" t="str">
            <v>NOIDA</v>
          </cell>
          <cell r="E452" t="str">
            <v>OBB</v>
          </cell>
          <cell r="F452" t="str">
            <v>B2C</v>
          </cell>
          <cell r="G452" t="str">
            <v>NOIDA</v>
          </cell>
          <cell r="H452">
            <v>1599</v>
          </cell>
          <cell r="I452">
            <v>1.5990000000000001E-2</v>
          </cell>
          <cell r="J452">
            <v>2320272</v>
          </cell>
          <cell r="K452" t="str">
            <v>Ienergizer It Services Private Limited</v>
          </cell>
          <cell r="L452">
            <v>126106</v>
          </cell>
          <cell r="M452" t="str">
            <v>Relationship</v>
          </cell>
          <cell r="N452" t="str">
            <v>OBB</v>
          </cell>
          <cell r="O452" t="str">
            <v>NOD_ZONE1</v>
          </cell>
          <cell r="P452">
            <v>2320272</v>
          </cell>
          <cell r="Q452" t="str">
            <v>Mithilesh Vishwakarma</v>
          </cell>
          <cell r="R452" t="str">
            <v>IAM</v>
          </cell>
          <cell r="S452" t="str">
            <v>Kritika Bahadur</v>
          </cell>
          <cell r="T452">
            <v>1.5990000000000001E-2</v>
          </cell>
          <cell r="U452">
            <v>0</v>
          </cell>
          <cell r="V452" t="str">
            <v>-</v>
          </cell>
          <cell r="Z452" t="str">
            <v>-</v>
          </cell>
          <cell r="AA452" t="str">
            <v>-</v>
          </cell>
          <cell r="AB452" t="str">
            <v>-</v>
          </cell>
          <cell r="AC452" t="str">
            <v>-</v>
          </cell>
          <cell r="AD452" t="str">
            <v>-</v>
          </cell>
          <cell r="AE452" t="str">
            <v>-</v>
          </cell>
          <cell r="AF452" t="str">
            <v>-</v>
          </cell>
          <cell r="AG452" t="str">
            <v>-</v>
          </cell>
          <cell r="AH452" t="str">
            <v>--</v>
          </cell>
        </row>
        <row r="453">
          <cell r="A453">
            <v>2332031</v>
          </cell>
          <cell r="B453" t="str">
            <v>Ienergizer It Services Private Limited</v>
          </cell>
          <cell r="C453">
            <v>44846</v>
          </cell>
          <cell r="D453" t="str">
            <v>Gurgaon</v>
          </cell>
          <cell r="E453" t="str">
            <v>OBB</v>
          </cell>
          <cell r="F453" t="str">
            <v>B2C</v>
          </cell>
          <cell r="G453" t="str">
            <v>Gurgaon</v>
          </cell>
          <cell r="H453">
            <v>1599</v>
          </cell>
          <cell r="I453">
            <v>1.5990000000000001E-2</v>
          </cell>
          <cell r="J453">
            <v>2320272</v>
          </cell>
          <cell r="K453" t="str">
            <v>Ienergizer It Services Private Limited</v>
          </cell>
          <cell r="L453">
            <v>126106</v>
          </cell>
          <cell r="M453" t="str">
            <v>Relationship</v>
          </cell>
          <cell r="N453" t="str">
            <v>OBB</v>
          </cell>
          <cell r="O453" t="str">
            <v>GGN_ZONE1</v>
          </cell>
          <cell r="P453">
            <v>2320272</v>
          </cell>
          <cell r="Q453" t="str">
            <v>Mithilesh Vishwakarma</v>
          </cell>
          <cell r="R453" t="str">
            <v>IAM</v>
          </cell>
          <cell r="S453" t="str">
            <v>Kritika Bahadur</v>
          </cell>
          <cell r="T453">
            <v>1.5990000000000001E-2</v>
          </cell>
          <cell r="U453">
            <v>0</v>
          </cell>
          <cell r="V453" t="str">
            <v>-</v>
          </cell>
          <cell r="Z453" t="str">
            <v>-</v>
          </cell>
          <cell r="AA453" t="str">
            <v>-</v>
          </cell>
          <cell r="AB453" t="str">
            <v>-</v>
          </cell>
          <cell r="AC453" t="str">
            <v>-</v>
          </cell>
          <cell r="AD453" t="str">
            <v>-</v>
          </cell>
          <cell r="AE453" t="str">
            <v>-</v>
          </cell>
          <cell r="AF453" t="str">
            <v>-</v>
          </cell>
          <cell r="AG453" t="str">
            <v>-</v>
          </cell>
          <cell r="AH453" t="str">
            <v>--</v>
          </cell>
        </row>
        <row r="454">
          <cell r="A454">
            <v>2332847</v>
          </cell>
          <cell r="B454" t="str">
            <v>Ienergizer It Services Private Limited</v>
          </cell>
          <cell r="C454">
            <v>44875</v>
          </cell>
          <cell r="D454" t="str">
            <v>NOIDA</v>
          </cell>
          <cell r="E454" t="str">
            <v>OBB</v>
          </cell>
          <cell r="F454" t="str">
            <v>B2C</v>
          </cell>
          <cell r="G454" t="str">
            <v>NOIDA</v>
          </cell>
          <cell r="H454">
            <v>1998</v>
          </cell>
          <cell r="I454">
            <v>1.9980000000000001E-2</v>
          </cell>
          <cell r="J454">
            <v>2320272</v>
          </cell>
          <cell r="K454" t="str">
            <v>Ienergizer It Services Private Limited</v>
          </cell>
          <cell r="L454">
            <v>126106</v>
          </cell>
          <cell r="M454" t="str">
            <v>Relationship</v>
          </cell>
          <cell r="N454" t="str">
            <v>OBB</v>
          </cell>
          <cell r="O454" t="str">
            <v>NOD_ZONE1</v>
          </cell>
          <cell r="P454">
            <v>2320272</v>
          </cell>
          <cell r="Q454" t="str">
            <v>Mithilesh Vishwakarma</v>
          </cell>
          <cell r="R454" t="str">
            <v>IAM</v>
          </cell>
          <cell r="S454" t="str">
            <v>Kritika Bahadur</v>
          </cell>
          <cell r="T454">
            <v>1.9980000000000001E-2</v>
          </cell>
          <cell r="U454">
            <v>0</v>
          </cell>
          <cell r="V454" t="str">
            <v>-</v>
          </cell>
          <cell r="Z454" t="str">
            <v>-</v>
          </cell>
          <cell r="AA454" t="str">
            <v>-</v>
          </cell>
          <cell r="AB454" t="str">
            <v>-</v>
          </cell>
          <cell r="AC454" t="str">
            <v>-</v>
          </cell>
          <cell r="AD454" t="str">
            <v>-</v>
          </cell>
          <cell r="AE454" t="str">
            <v>-</v>
          </cell>
          <cell r="AF454" t="str">
            <v>-</v>
          </cell>
          <cell r="AG454" t="str">
            <v>-</v>
          </cell>
          <cell r="AH454" t="str">
            <v>--</v>
          </cell>
        </row>
        <row r="455">
          <cell r="A455">
            <v>2332908</v>
          </cell>
          <cell r="B455" t="str">
            <v>Ienergizer It Services Private Limited</v>
          </cell>
          <cell r="C455">
            <v>44875</v>
          </cell>
          <cell r="D455" t="str">
            <v>NOIDA</v>
          </cell>
          <cell r="E455" t="str">
            <v>OBB</v>
          </cell>
          <cell r="F455" t="str">
            <v>B2C</v>
          </cell>
          <cell r="G455" t="str">
            <v>NOIDA</v>
          </cell>
          <cell r="H455">
            <v>1599</v>
          </cell>
          <cell r="I455">
            <v>1.5990000000000001E-2</v>
          </cell>
          <cell r="J455">
            <v>2320272</v>
          </cell>
          <cell r="K455" t="str">
            <v>Ienergizer It Services Private Limited</v>
          </cell>
          <cell r="L455">
            <v>126106</v>
          </cell>
          <cell r="M455" t="str">
            <v>Relationship</v>
          </cell>
          <cell r="N455" t="str">
            <v>OBB</v>
          </cell>
          <cell r="O455" t="str">
            <v>NOD_ZONE1</v>
          </cell>
          <cell r="P455">
            <v>2320272</v>
          </cell>
          <cell r="Q455" t="str">
            <v>Mithilesh Vishwakarma</v>
          </cell>
          <cell r="R455" t="str">
            <v>IAM</v>
          </cell>
          <cell r="S455" t="str">
            <v>Kritika Bahadur</v>
          </cell>
          <cell r="T455">
            <v>1.5990000000000001E-2</v>
          </cell>
          <cell r="U455">
            <v>0</v>
          </cell>
          <cell r="V455" t="str">
            <v>-</v>
          </cell>
          <cell r="Z455" t="str">
            <v>-</v>
          </cell>
          <cell r="AA455" t="str">
            <v>-</v>
          </cell>
          <cell r="AB455" t="str">
            <v>-</v>
          </cell>
          <cell r="AC455" t="str">
            <v>-</v>
          </cell>
          <cell r="AD455" t="str">
            <v>-</v>
          </cell>
          <cell r="AE455" t="str">
            <v>-</v>
          </cell>
          <cell r="AF455" t="str">
            <v>-</v>
          </cell>
          <cell r="AG455" t="str">
            <v>-</v>
          </cell>
          <cell r="AH455" t="str">
            <v>--</v>
          </cell>
        </row>
        <row r="456">
          <cell r="A456">
            <v>2332980</v>
          </cell>
          <cell r="B456" t="str">
            <v>Ienergizer It Services Private Limited</v>
          </cell>
          <cell r="C456">
            <v>44876</v>
          </cell>
          <cell r="D456" t="str">
            <v>Gurgaon</v>
          </cell>
          <cell r="E456" t="str">
            <v>OBB</v>
          </cell>
          <cell r="F456" t="str">
            <v>B2C</v>
          </cell>
          <cell r="G456" t="str">
            <v>Gurgaon</v>
          </cell>
          <cell r="H456">
            <v>1998</v>
          </cell>
          <cell r="I456">
            <v>1.9980000000000001E-2</v>
          </cell>
          <cell r="J456">
            <v>2320272</v>
          </cell>
          <cell r="K456" t="str">
            <v>Ienergizer It Services Private Limited</v>
          </cell>
          <cell r="L456">
            <v>126106</v>
          </cell>
          <cell r="M456" t="str">
            <v>Relationship</v>
          </cell>
          <cell r="N456" t="str">
            <v>OBB</v>
          </cell>
          <cell r="O456" t="str">
            <v>GGN_ZONE1</v>
          </cell>
          <cell r="P456">
            <v>2320272</v>
          </cell>
          <cell r="Q456" t="str">
            <v>Mithilesh Vishwakarma</v>
          </cell>
          <cell r="R456" t="str">
            <v>IAM</v>
          </cell>
          <cell r="S456" t="str">
            <v>Kritika Bahadur</v>
          </cell>
          <cell r="T456">
            <v>1.9980000000000001E-2</v>
          </cell>
          <cell r="U456">
            <v>0</v>
          </cell>
          <cell r="V456" t="str">
            <v>-</v>
          </cell>
          <cell r="Z456" t="str">
            <v>-</v>
          </cell>
          <cell r="AA456" t="str">
            <v>-</v>
          </cell>
          <cell r="AB456" t="str">
            <v>-</v>
          </cell>
          <cell r="AC456" t="str">
            <v>-</v>
          </cell>
          <cell r="AD456" t="str">
            <v>-</v>
          </cell>
          <cell r="AE456" t="str">
            <v>-</v>
          </cell>
          <cell r="AF456" t="str">
            <v>-</v>
          </cell>
          <cell r="AG456" t="str">
            <v>-</v>
          </cell>
          <cell r="AH456" t="str">
            <v>--</v>
          </cell>
        </row>
        <row r="457">
          <cell r="A457">
            <v>2333404</v>
          </cell>
          <cell r="B457" t="str">
            <v>Ienergizer It Services Private Limited</v>
          </cell>
          <cell r="C457">
            <v>44898</v>
          </cell>
          <cell r="D457" t="str">
            <v>NOIDA</v>
          </cell>
          <cell r="E457" t="str">
            <v>OBB</v>
          </cell>
          <cell r="F457" t="str">
            <v>B2C</v>
          </cell>
          <cell r="G457" t="str">
            <v>NOIDA</v>
          </cell>
          <cell r="H457">
            <v>1599</v>
          </cell>
          <cell r="I457">
            <v>1.5990000000000001E-2</v>
          </cell>
          <cell r="J457">
            <v>2320272</v>
          </cell>
          <cell r="K457" t="str">
            <v>Ienergizer It Services Private Limited</v>
          </cell>
          <cell r="L457">
            <v>126106</v>
          </cell>
          <cell r="M457" t="str">
            <v>Relationship</v>
          </cell>
          <cell r="N457" t="str">
            <v>OBB</v>
          </cell>
          <cell r="O457" t="str">
            <v>NOD_ZONE1</v>
          </cell>
          <cell r="P457">
            <v>2320272</v>
          </cell>
          <cell r="Q457" t="str">
            <v>Mithilesh Vishwakarma</v>
          </cell>
          <cell r="R457" t="str">
            <v>IAM</v>
          </cell>
          <cell r="S457" t="str">
            <v>Kritika Bahadur</v>
          </cell>
          <cell r="T457">
            <v>1.5990000000000001E-2</v>
          </cell>
          <cell r="U457">
            <v>0</v>
          </cell>
          <cell r="V457" t="str">
            <v>-</v>
          </cell>
          <cell r="Z457" t="str">
            <v>-</v>
          </cell>
          <cell r="AA457" t="str">
            <v>-</v>
          </cell>
          <cell r="AB457" t="str">
            <v>-</v>
          </cell>
          <cell r="AC457" t="str">
            <v>-</v>
          </cell>
          <cell r="AD457" t="str">
            <v>-</v>
          </cell>
          <cell r="AE457" t="str">
            <v>-</v>
          </cell>
          <cell r="AF457" t="str">
            <v>-</v>
          </cell>
          <cell r="AG457" t="str">
            <v>-</v>
          </cell>
          <cell r="AH457" t="str">
            <v>--</v>
          </cell>
        </row>
        <row r="458">
          <cell r="A458">
            <v>2333947</v>
          </cell>
          <cell r="B458" t="str">
            <v>Ienergizer It Services Private Limited</v>
          </cell>
          <cell r="C458">
            <v>44912</v>
          </cell>
          <cell r="D458" t="str">
            <v>NOIDA</v>
          </cell>
          <cell r="E458" t="str">
            <v>OBB</v>
          </cell>
          <cell r="F458" t="str">
            <v>B2C</v>
          </cell>
          <cell r="G458" t="str">
            <v>NOIDA</v>
          </cell>
          <cell r="H458">
            <v>1599</v>
          </cell>
          <cell r="I458">
            <v>1.5990000000000001E-2</v>
          </cell>
          <cell r="J458">
            <v>2320272</v>
          </cell>
          <cell r="K458" t="str">
            <v>Ienergizer It Services Private Limited</v>
          </cell>
          <cell r="L458">
            <v>126106</v>
          </cell>
          <cell r="M458" t="str">
            <v>Relationship</v>
          </cell>
          <cell r="N458" t="str">
            <v>OBB</v>
          </cell>
          <cell r="O458" t="str">
            <v>NOD_ZONE1</v>
          </cell>
          <cell r="P458">
            <v>2320272</v>
          </cell>
          <cell r="Q458" t="str">
            <v>Mithilesh Vishwakarma</v>
          </cell>
          <cell r="R458" t="str">
            <v>IAM</v>
          </cell>
          <cell r="S458" t="str">
            <v>Kritika Bahadur</v>
          </cell>
          <cell r="T458">
            <v>1.5990000000000001E-2</v>
          </cell>
          <cell r="U458">
            <v>0</v>
          </cell>
          <cell r="V458" t="str">
            <v>-</v>
          </cell>
          <cell r="Z458" t="str">
            <v>-</v>
          </cell>
          <cell r="AA458" t="str">
            <v>-</v>
          </cell>
          <cell r="AB458" t="str">
            <v>-</v>
          </cell>
          <cell r="AC458" t="str">
            <v>-</v>
          </cell>
          <cell r="AD458" t="str">
            <v>-</v>
          </cell>
          <cell r="AE458" t="str">
            <v>-</v>
          </cell>
          <cell r="AF458" t="str">
            <v>-</v>
          </cell>
          <cell r="AG458" t="str">
            <v>-</v>
          </cell>
          <cell r="AH458" t="str">
            <v>--</v>
          </cell>
        </row>
        <row r="459">
          <cell r="A459">
            <v>2333959</v>
          </cell>
          <cell r="B459" t="str">
            <v>Ienergizer It Services Private Limited</v>
          </cell>
          <cell r="C459">
            <v>44908</v>
          </cell>
          <cell r="D459" t="str">
            <v>NOIDA</v>
          </cell>
          <cell r="E459" t="str">
            <v>OBB</v>
          </cell>
          <cell r="F459" t="str">
            <v>B2C</v>
          </cell>
          <cell r="G459" t="str">
            <v>NOIDA</v>
          </cell>
          <cell r="H459">
            <v>1599</v>
          </cell>
          <cell r="I459">
            <v>1.5990000000000001E-2</v>
          </cell>
          <cell r="J459">
            <v>2320272</v>
          </cell>
          <cell r="K459" t="str">
            <v>Ienergizer It Services Private Limited</v>
          </cell>
          <cell r="L459">
            <v>126106</v>
          </cell>
          <cell r="M459" t="str">
            <v>Relationship</v>
          </cell>
          <cell r="N459" t="str">
            <v>OBB</v>
          </cell>
          <cell r="O459" t="str">
            <v>NOD_ZONE1</v>
          </cell>
          <cell r="P459">
            <v>2320272</v>
          </cell>
          <cell r="Q459" t="str">
            <v>Mithilesh Vishwakarma</v>
          </cell>
          <cell r="R459" t="str">
            <v>IAM</v>
          </cell>
          <cell r="S459" t="str">
            <v>Kritika Bahadur</v>
          </cell>
          <cell r="T459">
            <v>1.5990000000000001E-2</v>
          </cell>
          <cell r="U459">
            <v>0</v>
          </cell>
          <cell r="V459" t="str">
            <v>-</v>
          </cell>
          <cell r="Z459" t="str">
            <v>-</v>
          </cell>
          <cell r="AA459" t="str">
            <v>-</v>
          </cell>
          <cell r="AB459" t="str">
            <v>-</v>
          </cell>
          <cell r="AC459" t="str">
            <v>-</v>
          </cell>
          <cell r="AD459" t="str">
            <v>-</v>
          </cell>
          <cell r="AE459" t="str">
            <v>-</v>
          </cell>
          <cell r="AF459" t="str">
            <v>-</v>
          </cell>
          <cell r="AG459" t="str">
            <v>-</v>
          </cell>
          <cell r="AH459" t="str">
            <v>--</v>
          </cell>
        </row>
        <row r="460">
          <cell r="A460">
            <v>2333966</v>
          </cell>
          <cell r="B460" t="str">
            <v>Ienergizer It Services Private Limited</v>
          </cell>
          <cell r="C460">
            <v>44911</v>
          </cell>
          <cell r="D460" t="str">
            <v>NOIDA</v>
          </cell>
          <cell r="E460" t="str">
            <v>OBB</v>
          </cell>
          <cell r="F460" t="str">
            <v>B2C</v>
          </cell>
          <cell r="G460" t="str">
            <v>NOIDA</v>
          </cell>
          <cell r="H460">
            <v>1599</v>
          </cell>
          <cell r="I460">
            <v>1.5990000000000001E-2</v>
          </cell>
          <cell r="J460">
            <v>2320272</v>
          </cell>
          <cell r="K460" t="str">
            <v>Ienergizer It Services Private Limited</v>
          </cell>
          <cell r="L460">
            <v>126106</v>
          </cell>
          <cell r="M460" t="str">
            <v>Relationship</v>
          </cell>
          <cell r="N460" t="str">
            <v>OBB</v>
          </cell>
          <cell r="O460" t="str">
            <v>NOD_ZONE1</v>
          </cell>
          <cell r="P460">
            <v>2320272</v>
          </cell>
          <cell r="Q460" t="str">
            <v>Mithilesh Vishwakarma</v>
          </cell>
          <cell r="R460" t="str">
            <v>IAM</v>
          </cell>
          <cell r="S460" t="str">
            <v>Kritika Bahadur</v>
          </cell>
          <cell r="T460">
            <v>1.5990000000000001E-2</v>
          </cell>
          <cell r="U460">
            <v>0</v>
          </cell>
          <cell r="V460" t="str">
            <v>-</v>
          </cell>
          <cell r="Z460" t="str">
            <v>-</v>
          </cell>
          <cell r="AA460" t="str">
            <v>-</v>
          </cell>
          <cell r="AB460" t="str">
            <v>-</v>
          </cell>
          <cell r="AC460" t="str">
            <v>-</v>
          </cell>
          <cell r="AD460" t="str">
            <v>-</v>
          </cell>
          <cell r="AE460" t="str">
            <v>-</v>
          </cell>
          <cell r="AF460" t="str">
            <v>-</v>
          </cell>
          <cell r="AG460" t="str">
            <v>-</v>
          </cell>
          <cell r="AH460" t="str">
            <v>--</v>
          </cell>
        </row>
        <row r="461">
          <cell r="A461">
            <v>2333968</v>
          </cell>
          <cell r="B461" t="str">
            <v>Ienergizer It Services Private Limited</v>
          </cell>
          <cell r="C461">
            <v>44908</v>
          </cell>
          <cell r="D461" t="str">
            <v>NOIDA</v>
          </cell>
          <cell r="E461" t="str">
            <v>OBB</v>
          </cell>
          <cell r="F461" t="str">
            <v>B2C</v>
          </cell>
          <cell r="G461" t="str">
            <v>NOIDA</v>
          </cell>
          <cell r="H461">
            <v>1599</v>
          </cell>
          <cell r="I461">
            <v>1.5990000000000001E-2</v>
          </cell>
          <cell r="J461">
            <v>2320272</v>
          </cell>
          <cell r="K461" t="str">
            <v>Ienergizer It Services Private Limited</v>
          </cell>
          <cell r="L461">
            <v>126106</v>
          </cell>
          <cell r="M461" t="str">
            <v>Relationship</v>
          </cell>
          <cell r="N461" t="str">
            <v>OBB</v>
          </cell>
          <cell r="O461" t="str">
            <v>NOD_ZONE1</v>
          </cell>
          <cell r="P461">
            <v>2320272</v>
          </cell>
          <cell r="Q461" t="str">
            <v>Mithilesh Vishwakarma</v>
          </cell>
          <cell r="R461" t="str">
            <v>IAM</v>
          </cell>
          <cell r="S461" t="str">
            <v>Kritika Bahadur</v>
          </cell>
          <cell r="T461">
            <v>1.5990000000000001E-2</v>
          </cell>
          <cell r="U461">
            <v>0</v>
          </cell>
          <cell r="V461" t="str">
            <v>-</v>
          </cell>
          <cell r="Z461" t="str">
            <v>-</v>
          </cell>
          <cell r="AA461" t="str">
            <v>-</v>
          </cell>
          <cell r="AB461" t="str">
            <v>-</v>
          </cell>
          <cell r="AC461" t="str">
            <v>-</v>
          </cell>
          <cell r="AD461" t="str">
            <v>-</v>
          </cell>
          <cell r="AE461" t="str">
            <v>-</v>
          </cell>
          <cell r="AF461" t="str">
            <v>-</v>
          </cell>
          <cell r="AG461" t="str">
            <v>-</v>
          </cell>
          <cell r="AH461" t="str">
            <v>--</v>
          </cell>
        </row>
        <row r="462">
          <cell r="A462">
            <v>2333972</v>
          </cell>
          <cell r="B462" t="str">
            <v>Ienergizer It Services Private Limited</v>
          </cell>
          <cell r="C462">
            <v>44908</v>
          </cell>
          <cell r="D462" t="str">
            <v>NOIDA</v>
          </cell>
          <cell r="E462" t="str">
            <v>OBB</v>
          </cell>
          <cell r="F462" t="str">
            <v>B2C</v>
          </cell>
          <cell r="G462" t="str">
            <v>NOIDA</v>
          </cell>
          <cell r="H462">
            <v>1599</v>
          </cell>
          <cell r="I462">
            <v>1.5990000000000001E-2</v>
          </cell>
          <cell r="J462">
            <v>2320272</v>
          </cell>
          <cell r="K462" t="str">
            <v>Ienergizer It Services Private Limited</v>
          </cell>
          <cell r="L462">
            <v>126106</v>
          </cell>
          <cell r="M462" t="str">
            <v>Relationship</v>
          </cell>
          <cell r="N462" t="str">
            <v>OBB</v>
          </cell>
          <cell r="O462" t="str">
            <v>NOD_ZONE1</v>
          </cell>
          <cell r="P462">
            <v>2320272</v>
          </cell>
          <cell r="Q462" t="str">
            <v>Mithilesh Vishwakarma</v>
          </cell>
          <cell r="R462" t="str">
            <v>IAM</v>
          </cell>
          <cell r="S462" t="str">
            <v>Kritika Bahadur</v>
          </cell>
          <cell r="T462">
            <v>1.5990000000000001E-2</v>
          </cell>
          <cell r="U462">
            <v>0</v>
          </cell>
          <cell r="V462" t="str">
            <v>-</v>
          </cell>
          <cell r="Z462" t="str">
            <v>-</v>
          </cell>
          <cell r="AA462" t="str">
            <v>-</v>
          </cell>
          <cell r="AB462" t="str">
            <v>-</v>
          </cell>
          <cell r="AC462" t="str">
            <v>-</v>
          </cell>
          <cell r="AD462" t="str">
            <v>-</v>
          </cell>
          <cell r="AE462" t="str">
            <v>-</v>
          </cell>
          <cell r="AF462" t="str">
            <v>-</v>
          </cell>
          <cell r="AG462" t="str">
            <v>-</v>
          </cell>
          <cell r="AH462" t="str">
            <v>--</v>
          </cell>
        </row>
        <row r="463">
          <cell r="A463">
            <v>2335660</v>
          </cell>
          <cell r="B463" t="str">
            <v>Ienergizer It Services Private Limited</v>
          </cell>
          <cell r="C463">
            <v>44926</v>
          </cell>
          <cell r="D463" t="str">
            <v>NOIDA</v>
          </cell>
          <cell r="E463" t="str">
            <v>OBB</v>
          </cell>
          <cell r="F463" t="str">
            <v>B2C</v>
          </cell>
          <cell r="G463" t="str">
            <v>NOIDA</v>
          </cell>
          <cell r="H463">
            <v>1599</v>
          </cell>
          <cell r="I463">
            <v>1.5990000000000001E-2</v>
          </cell>
          <cell r="J463">
            <v>2320272</v>
          </cell>
          <cell r="K463" t="str">
            <v>Ienergizer It Services Private Limited</v>
          </cell>
          <cell r="L463">
            <v>126106</v>
          </cell>
          <cell r="M463" t="str">
            <v>Relationship</v>
          </cell>
          <cell r="N463" t="str">
            <v>OBB</v>
          </cell>
          <cell r="O463" t="str">
            <v>NOD_ZONE1</v>
          </cell>
          <cell r="P463">
            <v>2320272</v>
          </cell>
          <cell r="Q463" t="str">
            <v>Mithilesh Vishwakarma</v>
          </cell>
          <cell r="R463" t="str">
            <v>IAM</v>
          </cell>
          <cell r="S463" t="str">
            <v>Kritika Bahadur</v>
          </cell>
          <cell r="T463">
            <v>1.5990000000000001E-2</v>
          </cell>
          <cell r="U463">
            <v>0</v>
          </cell>
          <cell r="V463" t="str">
            <v>-</v>
          </cell>
          <cell r="Z463" t="str">
            <v>-</v>
          </cell>
          <cell r="AA463" t="str">
            <v>-</v>
          </cell>
          <cell r="AB463" t="str">
            <v>-</v>
          </cell>
          <cell r="AC463" t="str">
            <v>-</v>
          </cell>
          <cell r="AD463" t="str">
            <v>-</v>
          </cell>
          <cell r="AE463" t="str">
            <v>-</v>
          </cell>
          <cell r="AF463" t="str">
            <v>-</v>
          </cell>
          <cell r="AG463" t="str">
            <v>-</v>
          </cell>
          <cell r="AH463" t="str">
            <v>--</v>
          </cell>
        </row>
        <row r="464">
          <cell r="A464">
            <v>2336952</v>
          </cell>
          <cell r="B464" t="str">
            <v>Ienergizer It Services Private Limited</v>
          </cell>
          <cell r="C464">
            <v>45202</v>
          </cell>
          <cell r="D464" t="str">
            <v>Noida</v>
          </cell>
          <cell r="E464" t="str">
            <v>OBB</v>
          </cell>
          <cell r="F464" t="str">
            <v>B2C</v>
          </cell>
          <cell r="G464" t="str">
            <v>NOIDA</v>
          </cell>
          <cell r="H464">
            <v>2098</v>
          </cell>
          <cell r="I464">
            <v>2.0979999999999999E-2</v>
          </cell>
          <cell r="J464">
            <v>2320272</v>
          </cell>
          <cell r="K464" t="str">
            <v>Ienergizer It Services Private Limited</v>
          </cell>
          <cell r="L464">
            <v>126106</v>
          </cell>
          <cell r="M464" t="str">
            <v>Relationship</v>
          </cell>
          <cell r="N464" t="str">
            <v>OBB</v>
          </cell>
          <cell r="O464" t="str">
            <v>NOD_ZONE1</v>
          </cell>
          <cell r="P464">
            <v>2320272</v>
          </cell>
          <cell r="Q464" t="str">
            <v>Mithilesh Vishwakarma</v>
          </cell>
          <cell r="R464" t="str">
            <v>IAM</v>
          </cell>
          <cell r="S464" t="str">
            <v>Kritika Bahadur</v>
          </cell>
          <cell r="T464">
            <v>2.0979999999999999E-2</v>
          </cell>
          <cell r="U464">
            <v>0</v>
          </cell>
          <cell r="V464" t="str">
            <v>-</v>
          </cell>
          <cell r="Z464" t="str">
            <v>-</v>
          </cell>
          <cell r="AA464" t="str">
            <v>-</v>
          </cell>
          <cell r="AB464" t="str">
            <v>-</v>
          </cell>
          <cell r="AC464" t="str">
            <v>-</v>
          </cell>
          <cell r="AD464" t="str">
            <v>-</v>
          </cell>
          <cell r="AE464" t="str">
            <v>-</v>
          </cell>
          <cell r="AF464" t="str">
            <v>-</v>
          </cell>
          <cell r="AG464" t="str">
            <v>-</v>
          </cell>
          <cell r="AH464" t="str">
            <v>--</v>
          </cell>
        </row>
        <row r="465">
          <cell r="A465">
            <v>2336954</v>
          </cell>
          <cell r="B465" t="str">
            <v>Ienergizer It Services Private Limited</v>
          </cell>
          <cell r="C465">
            <v>45196</v>
          </cell>
          <cell r="D465" t="str">
            <v>Noida</v>
          </cell>
          <cell r="E465" t="str">
            <v>OBB</v>
          </cell>
          <cell r="F465" t="str">
            <v>B2C</v>
          </cell>
          <cell r="G465" t="str">
            <v>NOIDA</v>
          </cell>
          <cell r="H465">
            <v>1699</v>
          </cell>
          <cell r="I465">
            <v>1.6990000000000002E-2</v>
          </cell>
          <cell r="J465">
            <v>2320272</v>
          </cell>
          <cell r="K465" t="str">
            <v>Ienergizer It Services Private Limited</v>
          </cell>
          <cell r="L465">
            <v>126106</v>
          </cell>
          <cell r="M465" t="str">
            <v>Relationship</v>
          </cell>
          <cell r="N465" t="str">
            <v>OBB</v>
          </cell>
          <cell r="O465" t="str">
            <v>NOD_ZONE1</v>
          </cell>
          <cell r="P465">
            <v>2320272</v>
          </cell>
          <cell r="Q465" t="str">
            <v>Mithilesh Vishwakarma</v>
          </cell>
          <cell r="R465" t="str">
            <v>IAM</v>
          </cell>
          <cell r="S465" t="str">
            <v>Kritika Bahadur</v>
          </cell>
          <cell r="T465">
            <v>1.6990000000000002E-2</v>
          </cell>
          <cell r="U465">
            <v>0</v>
          </cell>
          <cell r="V465" t="str">
            <v>-</v>
          </cell>
          <cell r="Z465" t="str">
            <v>-</v>
          </cell>
          <cell r="AA465" t="str">
            <v>-</v>
          </cell>
          <cell r="AB465" t="str">
            <v>-</v>
          </cell>
          <cell r="AC465" t="str">
            <v>-</v>
          </cell>
          <cell r="AD465" t="str">
            <v>-</v>
          </cell>
          <cell r="AE465" t="str">
            <v>-</v>
          </cell>
          <cell r="AF465" t="str">
            <v>-</v>
          </cell>
          <cell r="AG465" t="str">
            <v>-</v>
          </cell>
          <cell r="AH465" t="str">
            <v>--</v>
          </cell>
        </row>
        <row r="466">
          <cell r="A466">
            <v>2337447</v>
          </cell>
          <cell r="B466" t="str">
            <v>Ienergizer It Services Private Limited</v>
          </cell>
          <cell r="C466">
            <v>44971</v>
          </cell>
          <cell r="D466" t="str">
            <v>NOIDA</v>
          </cell>
          <cell r="E466" t="str">
            <v>OBB</v>
          </cell>
          <cell r="F466" t="str">
            <v>B2C</v>
          </cell>
          <cell r="G466" t="str">
            <v>NOIDA</v>
          </cell>
          <cell r="H466">
            <v>1899</v>
          </cell>
          <cell r="I466">
            <v>1.899E-2</v>
          </cell>
          <cell r="J466">
            <v>2320272</v>
          </cell>
          <cell r="K466" t="str">
            <v>Ienergizer It Services Private Limited</v>
          </cell>
          <cell r="L466">
            <v>126106</v>
          </cell>
          <cell r="M466" t="str">
            <v>Relationship</v>
          </cell>
          <cell r="N466" t="str">
            <v>OBB</v>
          </cell>
          <cell r="O466" t="str">
            <v>NOD_ZONE1</v>
          </cell>
          <cell r="P466">
            <v>2320272</v>
          </cell>
          <cell r="Q466" t="str">
            <v>Mithilesh Vishwakarma</v>
          </cell>
          <cell r="R466" t="str">
            <v>IAM</v>
          </cell>
          <cell r="S466" t="str">
            <v>Kritika Bahadur</v>
          </cell>
          <cell r="T466">
            <v>1.899E-2</v>
          </cell>
          <cell r="U466">
            <v>0</v>
          </cell>
          <cell r="V466" t="str">
            <v>-</v>
          </cell>
          <cell r="Z466" t="str">
            <v>-</v>
          </cell>
          <cell r="AA466" t="str">
            <v>-</v>
          </cell>
          <cell r="AB466" t="str">
            <v>-</v>
          </cell>
          <cell r="AC466" t="str">
            <v>-</v>
          </cell>
          <cell r="AD466" t="str">
            <v>-</v>
          </cell>
          <cell r="AE466" t="str">
            <v>-</v>
          </cell>
          <cell r="AF466" t="str">
            <v>-</v>
          </cell>
          <cell r="AG466" t="str">
            <v>-</v>
          </cell>
          <cell r="AH466" t="str">
            <v>--</v>
          </cell>
        </row>
        <row r="467">
          <cell r="A467">
            <v>2337448</v>
          </cell>
          <cell r="B467" t="str">
            <v>Ienergizer It Services Private Limited</v>
          </cell>
          <cell r="C467">
            <v>44971</v>
          </cell>
          <cell r="D467" t="str">
            <v>NOIDA</v>
          </cell>
          <cell r="E467" t="str">
            <v>OBB</v>
          </cell>
          <cell r="F467" t="str">
            <v>B2C</v>
          </cell>
          <cell r="G467" t="str">
            <v>NOIDA</v>
          </cell>
          <cell r="H467">
            <v>1699</v>
          </cell>
          <cell r="I467">
            <v>1.6990000000000002E-2</v>
          </cell>
          <cell r="J467">
            <v>2320272</v>
          </cell>
          <cell r="K467" t="str">
            <v>Ienergizer It Services Private Limited</v>
          </cell>
          <cell r="L467">
            <v>126106</v>
          </cell>
          <cell r="M467" t="str">
            <v>Relationship</v>
          </cell>
          <cell r="N467" t="str">
            <v>OBB</v>
          </cell>
          <cell r="O467" t="str">
            <v>NOD_ZONE1</v>
          </cell>
          <cell r="P467">
            <v>2320272</v>
          </cell>
          <cell r="Q467" t="str">
            <v>Mithilesh Vishwakarma</v>
          </cell>
          <cell r="R467" t="str">
            <v>IAM</v>
          </cell>
          <cell r="S467" t="str">
            <v>Kritika Bahadur</v>
          </cell>
          <cell r="T467">
            <v>1.6990000000000002E-2</v>
          </cell>
          <cell r="U467">
            <v>0</v>
          </cell>
          <cell r="V467" t="str">
            <v>-</v>
          </cell>
          <cell r="Z467" t="str">
            <v>-</v>
          </cell>
          <cell r="AA467" t="str">
            <v>-</v>
          </cell>
          <cell r="AB467" t="str">
            <v>-</v>
          </cell>
          <cell r="AC467" t="str">
            <v>-</v>
          </cell>
          <cell r="AD467" t="str">
            <v>-</v>
          </cell>
          <cell r="AE467" t="str">
            <v>-</v>
          </cell>
          <cell r="AF467" t="str">
            <v>-</v>
          </cell>
          <cell r="AG467" t="str">
            <v>-</v>
          </cell>
          <cell r="AH467" t="str">
            <v>--</v>
          </cell>
        </row>
        <row r="468">
          <cell r="A468">
            <v>2337449</v>
          </cell>
          <cell r="B468" t="str">
            <v>Ienergizer It Services Private Limited</v>
          </cell>
          <cell r="C468">
            <v>44971</v>
          </cell>
          <cell r="D468" t="str">
            <v>NOIDA</v>
          </cell>
          <cell r="E468" t="str">
            <v>OBB</v>
          </cell>
          <cell r="F468" t="str">
            <v>B2C</v>
          </cell>
          <cell r="G468" t="str">
            <v>NOIDA</v>
          </cell>
          <cell r="H468">
            <v>1699</v>
          </cell>
          <cell r="I468">
            <v>1.6990000000000002E-2</v>
          </cell>
          <cell r="J468">
            <v>2320272</v>
          </cell>
          <cell r="K468" t="str">
            <v>Ienergizer It Services Private Limited</v>
          </cell>
          <cell r="L468">
            <v>126106</v>
          </cell>
          <cell r="M468" t="str">
            <v>Relationship</v>
          </cell>
          <cell r="N468" t="str">
            <v>OBB</v>
          </cell>
          <cell r="O468" t="str">
            <v>NOD_ZONE1</v>
          </cell>
          <cell r="P468">
            <v>2320272</v>
          </cell>
          <cell r="Q468" t="str">
            <v>Mithilesh Vishwakarma</v>
          </cell>
          <cell r="R468" t="str">
            <v>IAM</v>
          </cell>
          <cell r="S468" t="str">
            <v>Kritika Bahadur</v>
          </cell>
          <cell r="T468">
            <v>1.6990000000000002E-2</v>
          </cell>
          <cell r="U468">
            <v>0</v>
          </cell>
          <cell r="V468" t="str">
            <v>-</v>
          </cell>
          <cell r="Z468" t="str">
            <v>-</v>
          </cell>
          <cell r="AA468" t="str">
            <v>-</v>
          </cell>
          <cell r="AB468" t="str">
            <v>-</v>
          </cell>
          <cell r="AC468" t="str">
            <v>-</v>
          </cell>
          <cell r="AD468" t="str">
            <v>-</v>
          </cell>
          <cell r="AE468" t="str">
            <v>-</v>
          </cell>
          <cell r="AF468" t="str">
            <v>-</v>
          </cell>
          <cell r="AG468" t="str">
            <v>-</v>
          </cell>
          <cell r="AH468" t="str">
            <v>--</v>
          </cell>
        </row>
        <row r="469">
          <cell r="A469">
            <v>2337450</v>
          </cell>
          <cell r="B469" t="str">
            <v>Ienergizer It Services Private Limited</v>
          </cell>
          <cell r="C469">
            <v>44971</v>
          </cell>
          <cell r="D469" t="str">
            <v>NOIDA</v>
          </cell>
          <cell r="E469" t="str">
            <v>OBB</v>
          </cell>
          <cell r="F469" t="str">
            <v>B2C</v>
          </cell>
          <cell r="G469" t="str">
            <v>NOIDA</v>
          </cell>
          <cell r="H469">
            <v>1599</v>
          </cell>
          <cell r="I469">
            <v>1.5990000000000001E-2</v>
          </cell>
          <cell r="J469">
            <v>2320272</v>
          </cell>
          <cell r="K469" t="str">
            <v>Ienergizer It Services Private Limited</v>
          </cell>
          <cell r="L469">
            <v>126106</v>
          </cell>
          <cell r="M469" t="str">
            <v>Relationship</v>
          </cell>
          <cell r="N469" t="str">
            <v>OBB</v>
          </cell>
          <cell r="O469" t="str">
            <v>NOD_ZONE1</v>
          </cell>
          <cell r="P469">
            <v>2320272</v>
          </cell>
          <cell r="Q469" t="str">
            <v>Mithilesh Vishwakarma</v>
          </cell>
          <cell r="R469" t="str">
            <v>IAM</v>
          </cell>
          <cell r="S469" t="str">
            <v>Kritika Bahadur</v>
          </cell>
          <cell r="T469">
            <v>1.5990000000000001E-2</v>
          </cell>
          <cell r="U469">
            <v>0</v>
          </cell>
          <cell r="V469" t="str">
            <v>-</v>
          </cell>
          <cell r="Z469" t="str">
            <v>-</v>
          </cell>
          <cell r="AA469" t="str">
            <v>-</v>
          </cell>
          <cell r="AB469" t="str">
            <v>-</v>
          </cell>
          <cell r="AC469" t="str">
            <v>-</v>
          </cell>
          <cell r="AD469" t="str">
            <v>-</v>
          </cell>
          <cell r="AE469" t="str">
            <v>-</v>
          </cell>
          <cell r="AF469" t="str">
            <v>-</v>
          </cell>
          <cell r="AG469" t="str">
            <v>-</v>
          </cell>
          <cell r="AH469" t="str">
            <v>--</v>
          </cell>
        </row>
        <row r="470">
          <cell r="A470">
            <v>2337523</v>
          </cell>
          <cell r="B470" t="str">
            <v>Ienergizer It Services Private Limited</v>
          </cell>
          <cell r="C470">
            <v>44973</v>
          </cell>
          <cell r="D470" t="str">
            <v>NOIDA</v>
          </cell>
          <cell r="E470" t="str">
            <v>OBB</v>
          </cell>
          <cell r="F470" t="str">
            <v>B2C</v>
          </cell>
          <cell r="G470" t="str">
            <v>NOIDA</v>
          </cell>
          <cell r="H470">
            <v>1699</v>
          </cell>
          <cell r="I470">
            <v>1.6990000000000002E-2</v>
          </cell>
          <cell r="J470">
            <v>2320272</v>
          </cell>
          <cell r="K470" t="str">
            <v>Ienergizer It Services Private Limited</v>
          </cell>
          <cell r="L470">
            <v>126106</v>
          </cell>
          <cell r="M470" t="str">
            <v>Relationship</v>
          </cell>
          <cell r="N470" t="str">
            <v>OBB</v>
          </cell>
          <cell r="O470" t="str">
            <v>NOD_ZONE1</v>
          </cell>
          <cell r="P470">
            <v>2320272</v>
          </cell>
          <cell r="Q470" t="str">
            <v>Mithilesh Vishwakarma</v>
          </cell>
          <cell r="R470" t="str">
            <v>IAM</v>
          </cell>
          <cell r="S470" t="str">
            <v>Kritika Bahadur</v>
          </cell>
          <cell r="T470">
            <v>1.6990000000000002E-2</v>
          </cell>
          <cell r="U470">
            <v>0</v>
          </cell>
          <cell r="V470" t="str">
            <v>-</v>
          </cell>
          <cell r="Z470" t="str">
            <v>-</v>
          </cell>
          <cell r="AA470" t="str">
            <v>-</v>
          </cell>
          <cell r="AB470" t="str">
            <v>-</v>
          </cell>
          <cell r="AC470" t="str">
            <v>-</v>
          </cell>
          <cell r="AD470" t="str">
            <v>-</v>
          </cell>
          <cell r="AE470" t="str">
            <v>-</v>
          </cell>
          <cell r="AF470" t="str">
            <v>-</v>
          </cell>
          <cell r="AG470" t="str">
            <v>-</v>
          </cell>
          <cell r="AH470" t="str">
            <v>--</v>
          </cell>
        </row>
        <row r="471">
          <cell r="A471">
            <v>2338621</v>
          </cell>
          <cell r="B471" t="str">
            <v>Ienergizer It Services Private Limited</v>
          </cell>
          <cell r="C471">
            <v>45013</v>
          </cell>
          <cell r="D471" t="str">
            <v>NOIDA</v>
          </cell>
          <cell r="E471" t="str">
            <v>OBB</v>
          </cell>
          <cell r="F471" t="str">
            <v>B2C</v>
          </cell>
          <cell r="G471" t="str">
            <v>NOIDA</v>
          </cell>
          <cell r="H471">
            <v>1699</v>
          </cell>
          <cell r="I471">
            <v>1.6990000000000002E-2</v>
          </cell>
          <cell r="J471">
            <v>2320272</v>
          </cell>
          <cell r="K471" t="str">
            <v>Ienergizer It Services Private Limited</v>
          </cell>
          <cell r="L471">
            <v>126106</v>
          </cell>
          <cell r="M471" t="str">
            <v>Relationship</v>
          </cell>
          <cell r="N471" t="str">
            <v>OBB</v>
          </cell>
          <cell r="O471" t="str">
            <v>NOD_ZONE1</v>
          </cell>
          <cell r="P471">
            <v>2320272</v>
          </cell>
          <cell r="Q471" t="str">
            <v>Mithilesh Vishwakarma</v>
          </cell>
          <cell r="R471" t="str">
            <v>IAM</v>
          </cell>
          <cell r="S471" t="str">
            <v>Kritika Bahadur</v>
          </cell>
          <cell r="T471">
            <v>1.6990000000000002E-2</v>
          </cell>
          <cell r="U471">
            <v>0</v>
          </cell>
          <cell r="V471" t="str">
            <v>-</v>
          </cell>
          <cell r="Z471" t="str">
            <v>-</v>
          </cell>
          <cell r="AA471" t="str">
            <v>-</v>
          </cell>
          <cell r="AB471" t="str">
            <v>-</v>
          </cell>
          <cell r="AC471" t="str">
            <v>-</v>
          </cell>
          <cell r="AD471" t="str">
            <v>-</v>
          </cell>
          <cell r="AE471" t="str">
            <v>-</v>
          </cell>
          <cell r="AF471" t="str">
            <v>-</v>
          </cell>
          <cell r="AG471" t="str">
            <v>-</v>
          </cell>
          <cell r="AH471" t="str">
            <v>--</v>
          </cell>
        </row>
        <row r="472">
          <cell r="A472">
            <v>2338862</v>
          </cell>
          <cell r="B472" t="str">
            <v>Ienergizer It Services Private Limited</v>
          </cell>
          <cell r="C472">
            <v>45023</v>
          </cell>
          <cell r="D472" t="str">
            <v>Gurgaon</v>
          </cell>
          <cell r="E472" t="str">
            <v>OBB</v>
          </cell>
          <cell r="F472" t="str">
            <v>B2C</v>
          </cell>
          <cell r="G472" t="str">
            <v>Gurgaon</v>
          </cell>
          <cell r="H472">
            <v>1699</v>
          </cell>
          <cell r="I472">
            <v>1.6990000000000002E-2</v>
          </cell>
          <cell r="J472">
            <v>2320272</v>
          </cell>
          <cell r="K472" t="str">
            <v>Ienergizer It Services Private Limited</v>
          </cell>
          <cell r="L472">
            <v>126106</v>
          </cell>
          <cell r="M472" t="str">
            <v>Relationship</v>
          </cell>
          <cell r="N472" t="str">
            <v>OBB</v>
          </cell>
          <cell r="O472" t="str">
            <v>GGN_ZONE1</v>
          </cell>
          <cell r="P472">
            <v>2320272</v>
          </cell>
          <cell r="Q472" t="str">
            <v>Mithilesh Vishwakarma</v>
          </cell>
          <cell r="R472" t="str">
            <v>IAM</v>
          </cell>
          <cell r="S472" t="str">
            <v>Kritika Bahadur</v>
          </cell>
          <cell r="T472">
            <v>1.6990000000000002E-2</v>
          </cell>
          <cell r="U472">
            <v>0</v>
          </cell>
          <cell r="V472" t="str">
            <v>-</v>
          </cell>
          <cell r="Z472" t="str">
            <v>-</v>
          </cell>
          <cell r="AA472" t="str">
            <v>-</v>
          </cell>
          <cell r="AB472" t="str">
            <v>-</v>
          </cell>
          <cell r="AC472" t="str">
            <v>-</v>
          </cell>
          <cell r="AD472" t="str">
            <v>-</v>
          </cell>
          <cell r="AE472" t="str">
            <v>-</v>
          </cell>
          <cell r="AF472" t="str">
            <v>-</v>
          </cell>
          <cell r="AG472" t="str">
            <v>-</v>
          </cell>
          <cell r="AH472" t="str">
            <v>--</v>
          </cell>
        </row>
        <row r="473">
          <cell r="A473">
            <v>2340014</v>
          </cell>
          <cell r="B473" t="str">
            <v>Ienergizer It Services Private Limited</v>
          </cell>
          <cell r="C473">
            <v>45073</v>
          </cell>
          <cell r="D473" t="str">
            <v>NOIDA</v>
          </cell>
          <cell r="E473" t="str">
            <v>OBB</v>
          </cell>
          <cell r="F473" t="str">
            <v>B2C</v>
          </cell>
          <cell r="G473" t="str">
            <v>NOIDA</v>
          </cell>
          <cell r="H473">
            <v>1699</v>
          </cell>
          <cell r="I473">
            <v>1.6990000000000002E-2</v>
          </cell>
          <cell r="J473">
            <v>2320272</v>
          </cell>
          <cell r="K473" t="str">
            <v>Ienergizer It Services Private Limited</v>
          </cell>
          <cell r="L473">
            <v>126106</v>
          </cell>
          <cell r="M473" t="str">
            <v>Relationship</v>
          </cell>
          <cell r="N473" t="str">
            <v>OBB</v>
          </cell>
          <cell r="O473" t="str">
            <v>NOD_ZONE1</v>
          </cell>
          <cell r="P473">
            <v>2320272</v>
          </cell>
          <cell r="Q473" t="str">
            <v>Mithilesh Vishwakarma</v>
          </cell>
          <cell r="R473" t="str">
            <v>IAM</v>
          </cell>
          <cell r="S473" t="str">
            <v>Kritika Bahadur</v>
          </cell>
          <cell r="T473">
            <v>1.6990000000000002E-2</v>
          </cell>
          <cell r="U473">
            <v>0</v>
          </cell>
          <cell r="V473" t="str">
            <v>-</v>
          </cell>
          <cell r="Z473" t="str">
            <v>-</v>
          </cell>
          <cell r="AA473" t="str">
            <v>-</v>
          </cell>
          <cell r="AB473" t="str">
            <v>-</v>
          </cell>
          <cell r="AC473" t="str">
            <v>-</v>
          </cell>
          <cell r="AD473" t="str">
            <v>-</v>
          </cell>
          <cell r="AE473" t="str">
            <v>-</v>
          </cell>
          <cell r="AF473" t="str">
            <v>-</v>
          </cell>
          <cell r="AG473" t="str">
            <v>-</v>
          </cell>
          <cell r="AH473" t="str">
            <v>--</v>
          </cell>
        </row>
        <row r="474">
          <cell r="A474">
            <v>2340015</v>
          </cell>
          <cell r="B474" t="str">
            <v>Ienergizer It Services Private Limited</v>
          </cell>
          <cell r="C474">
            <v>45072</v>
          </cell>
          <cell r="D474" t="str">
            <v>Gurgaon</v>
          </cell>
          <cell r="E474" t="str">
            <v>OBB</v>
          </cell>
          <cell r="F474" t="str">
            <v>B2C</v>
          </cell>
          <cell r="G474" t="str">
            <v>Gurgaon</v>
          </cell>
          <cell r="H474">
            <v>1699</v>
          </cell>
          <cell r="I474">
            <v>1.6990000000000002E-2</v>
          </cell>
          <cell r="J474">
            <v>2320272</v>
          </cell>
          <cell r="K474" t="str">
            <v>Ienergizer It Services Private Limited</v>
          </cell>
          <cell r="L474">
            <v>126106</v>
          </cell>
          <cell r="M474" t="str">
            <v>Relationship</v>
          </cell>
          <cell r="N474" t="str">
            <v>OBB</v>
          </cell>
          <cell r="O474" t="str">
            <v>GGN_ZONE1</v>
          </cell>
          <cell r="P474">
            <v>2320272</v>
          </cell>
          <cell r="Q474" t="str">
            <v>Mithilesh Vishwakarma</v>
          </cell>
          <cell r="R474" t="str">
            <v>IAM</v>
          </cell>
          <cell r="S474" t="str">
            <v>Kritika Bahadur</v>
          </cell>
          <cell r="T474">
            <v>1.6990000000000002E-2</v>
          </cell>
          <cell r="U474">
            <v>0</v>
          </cell>
          <cell r="V474" t="str">
            <v>-</v>
          </cell>
          <cell r="Z474" t="str">
            <v>-</v>
          </cell>
          <cell r="AA474" t="str">
            <v>-</v>
          </cell>
          <cell r="AB474" t="str">
            <v>-</v>
          </cell>
          <cell r="AC474" t="str">
            <v>-</v>
          </cell>
          <cell r="AD474" t="str">
            <v>-</v>
          </cell>
          <cell r="AE474" t="str">
            <v>-</v>
          </cell>
          <cell r="AF474" t="str">
            <v>-</v>
          </cell>
          <cell r="AG474" t="str">
            <v>-</v>
          </cell>
          <cell r="AH474" t="str">
            <v>--</v>
          </cell>
        </row>
        <row r="475">
          <cell r="A475">
            <v>2340313</v>
          </cell>
          <cell r="B475" t="str">
            <v>Ienergizer It Services Private Limited</v>
          </cell>
          <cell r="C475">
            <v>45085</v>
          </cell>
          <cell r="D475" t="str">
            <v>Gurgaon</v>
          </cell>
          <cell r="E475" t="str">
            <v>OBB</v>
          </cell>
          <cell r="F475" t="str">
            <v>B2C</v>
          </cell>
          <cell r="G475" t="str">
            <v>Gurgaon</v>
          </cell>
          <cell r="H475">
            <v>1699</v>
          </cell>
          <cell r="I475">
            <v>1.6990000000000002E-2</v>
          </cell>
          <cell r="J475">
            <v>2320272</v>
          </cell>
          <cell r="K475" t="str">
            <v>Ienergizer It Services Private Limited</v>
          </cell>
          <cell r="L475">
            <v>126106</v>
          </cell>
          <cell r="M475" t="str">
            <v>Relationship</v>
          </cell>
          <cell r="N475" t="str">
            <v>OBB</v>
          </cell>
          <cell r="O475" t="str">
            <v>GGN_ZONE1</v>
          </cell>
          <cell r="P475">
            <v>2320272</v>
          </cell>
          <cell r="Q475" t="str">
            <v>Mithilesh Vishwakarma</v>
          </cell>
          <cell r="R475" t="str">
            <v>IAM</v>
          </cell>
          <cell r="S475" t="str">
            <v>Kritika Bahadur</v>
          </cell>
          <cell r="T475">
            <v>1.6990000000000002E-2</v>
          </cell>
          <cell r="U475">
            <v>0</v>
          </cell>
          <cell r="V475" t="str">
            <v>-</v>
          </cell>
          <cell r="Z475" t="str">
            <v>-</v>
          </cell>
          <cell r="AA475" t="str">
            <v>-</v>
          </cell>
          <cell r="AB475" t="str">
            <v>-</v>
          </cell>
          <cell r="AC475" t="str">
            <v>-</v>
          </cell>
          <cell r="AD475" t="str">
            <v>-</v>
          </cell>
          <cell r="AE475" t="str">
            <v>-</v>
          </cell>
          <cell r="AF475" t="str">
            <v>-</v>
          </cell>
          <cell r="AG475" t="str">
            <v>-</v>
          </cell>
          <cell r="AH475" t="str">
            <v>--</v>
          </cell>
        </row>
        <row r="476">
          <cell r="A476">
            <v>2340315</v>
          </cell>
          <cell r="B476" t="str">
            <v>Ienergizer It Services Private Limited</v>
          </cell>
          <cell r="C476">
            <v>45085</v>
          </cell>
          <cell r="D476" t="str">
            <v>Gurgaon</v>
          </cell>
          <cell r="E476" t="str">
            <v>OBB</v>
          </cell>
          <cell r="F476" t="str">
            <v>B2C</v>
          </cell>
          <cell r="G476" t="str">
            <v>Gurgaon</v>
          </cell>
          <cell r="H476">
            <v>1699</v>
          </cell>
          <cell r="I476">
            <v>1.6990000000000002E-2</v>
          </cell>
          <cell r="J476">
            <v>2320272</v>
          </cell>
          <cell r="K476" t="str">
            <v>Ienergizer It Services Private Limited</v>
          </cell>
          <cell r="L476">
            <v>126106</v>
          </cell>
          <cell r="M476" t="str">
            <v>Relationship</v>
          </cell>
          <cell r="N476" t="str">
            <v>OBB</v>
          </cell>
          <cell r="O476" t="str">
            <v>GGN_ZONE1</v>
          </cell>
          <cell r="P476">
            <v>2320272</v>
          </cell>
          <cell r="Q476" t="str">
            <v>Mithilesh Vishwakarma</v>
          </cell>
          <cell r="R476" t="str">
            <v>IAM</v>
          </cell>
          <cell r="S476" t="str">
            <v>Kritika Bahadur</v>
          </cell>
          <cell r="T476">
            <v>1.6990000000000002E-2</v>
          </cell>
          <cell r="U476">
            <v>0</v>
          </cell>
          <cell r="V476" t="str">
            <v>-</v>
          </cell>
          <cell r="Z476" t="str">
            <v>-</v>
          </cell>
          <cell r="AA476" t="str">
            <v>-</v>
          </cell>
          <cell r="AB476" t="str">
            <v>-</v>
          </cell>
          <cell r="AC476" t="str">
            <v>-</v>
          </cell>
          <cell r="AD476" t="str">
            <v>-</v>
          </cell>
          <cell r="AE476" t="str">
            <v>-</v>
          </cell>
          <cell r="AF476" t="str">
            <v>-</v>
          </cell>
          <cell r="AG476" t="str">
            <v>-</v>
          </cell>
          <cell r="AH476" t="str">
            <v>--</v>
          </cell>
        </row>
        <row r="477">
          <cell r="A477">
            <v>2340694</v>
          </cell>
          <cell r="B477" t="str">
            <v>Ienergizer It Services Private Limited</v>
          </cell>
          <cell r="C477">
            <v>45106</v>
          </cell>
          <cell r="D477" t="str">
            <v>NOIDA</v>
          </cell>
          <cell r="E477" t="str">
            <v>OBB</v>
          </cell>
          <cell r="F477" t="str">
            <v>B2C</v>
          </cell>
          <cell r="G477" t="str">
            <v>NOIDA</v>
          </cell>
          <cell r="H477">
            <v>1699</v>
          </cell>
          <cell r="I477">
            <v>1.6990000000000002E-2</v>
          </cell>
          <cell r="J477">
            <v>2320272</v>
          </cell>
          <cell r="K477" t="str">
            <v>Ienergizer It Services Private Limited</v>
          </cell>
          <cell r="L477">
            <v>126106</v>
          </cell>
          <cell r="M477" t="str">
            <v>Relationship</v>
          </cell>
          <cell r="N477" t="str">
            <v>OBB</v>
          </cell>
          <cell r="O477" t="str">
            <v>NOD_ZONE1</v>
          </cell>
          <cell r="P477">
            <v>2320272</v>
          </cell>
          <cell r="Q477" t="str">
            <v>Mithilesh Vishwakarma</v>
          </cell>
          <cell r="R477" t="str">
            <v>IAM</v>
          </cell>
          <cell r="S477" t="str">
            <v>Kritika Bahadur</v>
          </cell>
          <cell r="T477">
            <v>1.6990000000000002E-2</v>
          </cell>
          <cell r="U477">
            <v>0</v>
          </cell>
          <cell r="V477" t="str">
            <v>-</v>
          </cell>
          <cell r="Z477" t="str">
            <v>-</v>
          </cell>
          <cell r="AA477" t="str">
            <v>-</v>
          </cell>
          <cell r="AB477" t="str">
            <v>-</v>
          </cell>
          <cell r="AC477" t="str">
            <v>-</v>
          </cell>
          <cell r="AD477" t="str">
            <v>-</v>
          </cell>
          <cell r="AE477" t="str">
            <v>-</v>
          </cell>
          <cell r="AF477" t="str">
            <v>-</v>
          </cell>
          <cell r="AG477" t="str">
            <v>-</v>
          </cell>
          <cell r="AH477" t="str">
            <v>--</v>
          </cell>
        </row>
        <row r="478">
          <cell r="A478">
            <v>2341015</v>
          </cell>
          <cell r="B478" t="str">
            <v>Ienergizer IT Services Private Limited</v>
          </cell>
          <cell r="C478">
            <v>45123</v>
          </cell>
          <cell r="D478" t="str">
            <v>NOIDA</v>
          </cell>
          <cell r="E478" t="str">
            <v>OBB</v>
          </cell>
          <cell r="F478" t="str">
            <v>B2C</v>
          </cell>
          <cell r="G478" t="str">
            <v>NOIDA</v>
          </cell>
          <cell r="H478">
            <v>1699</v>
          </cell>
          <cell r="I478">
            <v>1.6990000000000002E-2</v>
          </cell>
          <cell r="J478">
            <v>2320272</v>
          </cell>
          <cell r="K478" t="str">
            <v>Ienergizer It Services Private Limited</v>
          </cell>
          <cell r="L478">
            <v>126106</v>
          </cell>
          <cell r="M478" t="str">
            <v>Relationship</v>
          </cell>
          <cell r="N478" t="str">
            <v>OBB</v>
          </cell>
          <cell r="O478" t="str">
            <v>NOD_ZONE1</v>
          </cell>
          <cell r="P478">
            <v>2320272</v>
          </cell>
          <cell r="Q478" t="str">
            <v>Mithilesh Vishwakarma</v>
          </cell>
          <cell r="R478" t="str">
            <v>IAM</v>
          </cell>
          <cell r="S478" t="str">
            <v>Kritika Bahadur</v>
          </cell>
          <cell r="T478">
            <v>1.6990000000000002E-2</v>
          </cell>
          <cell r="U478">
            <v>0</v>
          </cell>
          <cell r="V478" t="str">
            <v>-</v>
          </cell>
          <cell r="Z478" t="str">
            <v>-</v>
          </cell>
          <cell r="AA478" t="str">
            <v>-</v>
          </cell>
          <cell r="AB478" t="str">
            <v>-</v>
          </cell>
          <cell r="AC478" t="str">
            <v>-</v>
          </cell>
          <cell r="AD478" t="str">
            <v>-</v>
          </cell>
          <cell r="AE478" t="str">
            <v>-</v>
          </cell>
          <cell r="AF478" t="str">
            <v>-</v>
          </cell>
          <cell r="AG478" t="str">
            <v>-</v>
          </cell>
          <cell r="AH478" t="str">
            <v>--</v>
          </cell>
        </row>
        <row r="479">
          <cell r="A479">
            <v>2341627</v>
          </cell>
          <cell r="B479" t="str">
            <v>IEnergizer It Services Private Limited</v>
          </cell>
          <cell r="C479">
            <v>45159</v>
          </cell>
          <cell r="D479" t="str">
            <v>NOIDA</v>
          </cell>
          <cell r="E479" t="str">
            <v>OBB</v>
          </cell>
          <cell r="F479" t="str">
            <v>B2C</v>
          </cell>
          <cell r="G479" t="str">
            <v>NOIDA</v>
          </cell>
          <cell r="H479">
            <v>1699</v>
          </cell>
          <cell r="I479">
            <v>1.6990000000000002E-2</v>
          </cell>
          <cell r="J479">
            <v>2320272</v>
          </cell>
          <cell r="K479" t="str">
            <v>Ienergizer It Services Private Limited</v>
          </cell>
          <cell r="L479">
            <v>126106</v>
          </cell>
          <cell r="M479" t="str">
            <v>Relationship</v>
          </cell>
          <cell r="N479" t="str">
            <v>OBB</v>
          </cell>
          <cell r="O479" t="str">
            <v>NOD_ZONE1</v>
          </cell>
          <cell r="P479">
            <v>2320272</v>
          </cell>
          <cell r="Q479" t="str">
            <v>Mithilesh Vishwakarma</v>
          </cell>
          <cell r="R479" t="str">
            <v>IAM</v>
          </cell>
          <cell r="S479" t="str">
            <v>Kritika Bahadur</v>
          </cell>
          <cell r="T479">
            <v>1.6990000000000002E-2</v>
          </cell>
          <cell r="U479">
            <v>0</v>
          </cell>
          <cell r="V479" t="str">
            <v>-</v>
          </cell>
          <cell r="Z479" t="str">
            <v>-</v>
          </cell>
          <cell r="AA479" t="str">
            <v>-</v>
          </cell>
          <cell r="AB479" t="str">
            <v>-</v>
          </cell>
          <cell r="AC479" t="str">
            <v>-</v>
          </cell>
          <cell r="AD479" t="str">
            <v>-</v>
          </cell>
          <cell r="AE479" t="str">
            <v>-</v>
          </cell>
          <cell r="AF479" t="str">
            <v>-</v>
          </cell>
          <cell r="AG479" t="str">
            <v>-</v>
          </cell>
          <cell r="AH479" t="str">
            <v>--</v>
          </cell>
        </row>
        <row r="480">
          <cell r="A480">
            <v>2341638</v>
          </cell>
          <cell r="B480" t="str">
            <v>Ienergizer It Services Private Limited</v>
          </cell>
          <cell r="C480">
            <v>45159</v>
          </cell>
          <cell r="D480" t="str">
            <v>NOIDA</v>
          </cell>
          <cell r="E480" t="str">
            <v>OBB</v>
          </cell>
          <cell r="F480" t="str">
            <v>B2C</v>
          </cell>
          <cell r="G480" t="str">
            <v>NOIDA</v>
          </cell>
          <cell r="H480">
            <v>1699</v>
          </cell>
          <cell r="I480">
            <v>1.6990000000000002E-2</v>
          </cell>
          <cell r="J480">
            <v>2320272</v>
          </cell>
          <cell r="K480" t="str">
            <v>Ienergizer It Services Private Limited</v>
          </cell>
          <cell r="L480">
            <v>126106</v>
          </cell>
          <cell r="M480" t="str">
            <v>Relationship</v>
          </cell>
          <cell r="N480" t="str">
            <v>OBB</v>
          </cell>
          <cell r="O480" t="str">
            <v>NOD_ZONE1</v>
          </cell>
          <cell r="P480">
            <v>2320272</v>
          </cell>
          <cell r="Q480" t="str">
            <v>Mithilesh Vishwakarma</v>
          </cell>
          <cell r="R480" t="str">
            <v>IAM</v>
          </cell>
          <cell r="S480" t="str">
            <v>Kritika Bahadur</v>
          </cell>
          <cell r="T480">
            <v>1.6990000000000002E-2</v>
          </cell>
          <cell r="U480">
            <v>0</v>
          </cell>
          <cell r="V480" t="str">
            <v>-</v>
          </cell>
          <cell r="Z480" t="str">
            <v>-</v>
          </cell>
          <cell r="AA480" t="str">
            <v>-</v>
          </cell>
          <cell r="AB480" t="str">
            <v>-</v>
          </cell>
          <cell r="AC480" t="str">
            <v>-</v>
          </cell>
          <cell r="AD480" t="str">
            <v>-</v>
          </cell>
          <cell r="AE480" t="str">
            <v>-</v>
          </cell>
          <cell r="AF480" t="str">
            <v>-</v>
          </cell>
          <cell r="AG480" t="str">
            <v>-</v>
          </cell>
          <cell r="AH480" t="str">
            <v>--</v>
          </cell>
        </row>
        <row r="481">
          <cell r="A481">
            <v>2343290</v>
          </cell>
          <cell r="B481" t="str">
            <v>Ienergizer It Services Private Limited</v>
          </cell>
          <cell r="C481">
            <v>45264</v>
          </cell>
          <cell r="D481" t="str">
            <v>Gurgaon</v>
          </cell>
          <cell r="E481" t="str">
            <v>OBB</v>
          </cell>
          <cell r="F481" t="str">
            <v>B2C</v>
          </cell>
          <cell r="G481" t="str">
            <v>Gurgaon</v>
          </cell>
          <cell r="H481">
            <v>1699</v>
          </cell>
          <cell r="I481">
            <v>1.6990000000000002E-2</v>
          </cell>
          <cell r="J481">
            <v>2320272</v>
          </cell>
          <cell r="K481" t="str">
            <v>Ienergizer It Services Private Limited</v>
          </cell>
          <cell r="L481">
            <v>126106</v>
          </cell>
          <cell r="M481" t="str">
            <v>Relationship</v>
          </cell>
          <cell r="N481" t="str">
            <v>OBB</v>
          </cell>
          <cell r="O481" t="str">
            <v>GGN_ZONE1</v>
          </cell>
          <cell r="P481">
            <v>2320272</v>
          </cell>
          <cell r="Q481" t="str">
            <v>Mithilesh Vishwakarma</v>
          </cell>
          <cell r="R481" t="str">
            <v>IAM</v>
          </cell>
          <cell r="S481" t="str">
            <v>Kritika Bahadur</v>
          </cell>
          <cell r="T481">
            <v>1.6990000000000002E-2</v>
          </cell>
          <cell r="U481">
            <v>0</v>
          </cell>
          <cell r="V481" t="str">
            <v>-</v>
          </cell>
          <cell r="Z481" t="str">
            <v>-</v>
          </cell>
          <cell r="AA481" t="str">
            <v>-</v>
          </cell>
          <cell r="AB481" t="str">
            <v>-</v>
          </cell>
          <cell r="AC481" t="str">
            <v>-</v>
          </cell>
          <cell r="AD481" t="str">
            <v>-</v>
          </cell>
          <cell r="AE481" t="str">
            <v>-</v>
          </cell>
          <cell r="AF481" t="str">
            <v>-</v>
          </cell>
          <cell r="AG481" t="str">
            <v>-</v>
          </cell>
          <cell r="AH481" t="str">
            <v>--</v>
          </cell>
        </row>
        <row r="482">
          <cell r="A482">
            <v>2343291</v>
          </cell>
          <cell r="B482" t="str">
            <v>Ienergizer It Services Private Limited</v>
          </cell>
          <cell r="C482">
            <v>45889</v>
          </cell>
          <cell r="D482" t="str">
            <v>Noida</v>
          </cell>
          <cell r="E482" t="str">
            <v>OBB</v>
          </cell>
          <cell r="F482" t="str">
            <v>B2C</v>
          </cell>
          <cell r="G482" t="str">
            <v>NOIDA</v>
          </cell>
          <cell r="H482">
            <v>1699</v>
          </cell>
          <cell r="I482">
            <v>1.6990000000000002E-2</v>
          </cell>
          <cell r="J482">
            <v>2320272</v>
          </cell>
          <cell r="K482" t="str">
            <v>Ienergizer It Services Private Limited</v>
          </cell>
          <cell r="L482">
            <v>126106</v>
          </cell>
          <cell r="M482" t="str">
            <v>Relationship</v>
          </cell>
          <cell r="N482" t="str">
            <v>OBB</v>
          </cell>
          <cell r="O482" t="str">
            <v>NOD_ZONE1</v>
          </cell>
          <cell r="P482">
            <v>2320272</v>
          </cell>
          <cell r="Q482" t="str">
            <v>Mithilesh Vishwakarma</v>
          </cell>
          <cell r="R482" t="str">
            <v>IAM</v>
          </cell>
          <cell r="S482" t="str">
            <v>Kritika Bahadur</v>
          </cell>
          <cell r="T482">
            <v>1.6990000000000002E-2</v>
          </cell>
          <cell r="U482">
            <v>0</v>
          </cell>
          <cell r="V482" t="str">
            <v>-</v>
          </cell>
          <cell r="Z482" t="str">
            <v>-</v>
          </cell>
          <cell r="AA482" t="str">
            <v>-</v>
          </cell>
          <cell r="AB482" t="str">
            <v>-</v>
          </cell>
          <cell r="AC482" t="str">
            <v>-</v>
          </cell>
          <cell r="AD482" t="str">
            <v>-</v>
          </cell>
          <cell r="AE482" t="str">
            <v>-</v>
          </cell>
          <cell r="AF482" t="str">
            <v>-</v>
          </cell>
          <cell r="AG482" t="str">
            <v>-</v>
          </cell>
          <cell r="AH482" t="str">
            <v>--</v>
          </cell>
        </row>
        <row r="483">
          <cell r="A483">
            <v>2343454</v>
          </cell>
          <cell r="B483" t="str">
            <v>Ienergizer IT Services Private Limited</v>
          </cell>
          <cell r="C483">
            <v>45274</v>
          </cell>
          <cell r="D483" t="str">
            <v>Gurgaon</v>
          </cell>
          <cell r="E483" t="str">
            <v>OBB</v>
          </cell>
          <cell r="F483" t="str">
            <v>B2C</v>
          </cell>
          <cell r="G483" t="str">
            <v>Gurgaon</v>
          </cell>
          <cell r="H483">
            <v>1699</v>
          </cell>
          <cell r="I483">
            <v>1.6990000000000002E-2</v>
          </cell>
          <cell r="J483">
            <v>2320272</v>
          </cell>
          <cell r="K483" t="str">
            <v>Ienergizer It Services Private Limited</v>
          </cell>
          <cell r="L483">
            <v>126106</v>
          </cell>
          <cell r="M483" t="str">
            <v>Relationship</v>
          </cell>
          <cell r="N483" t="str">
            <v>OBB</v>
          </cell>
          <cell r="O483" t="str">
            <v>GGN_ZONE1</v>
          </cell>
          <cell r="P483">
            <v>2320272</v>
          </cell>
          <cell r="Q483" t="str">
            <v>Mithilesh Vishwakarma</v>
          </cell>
          <cell r="R483" t="str">
            <v>IAM</v>
          </cell>
          <cell r="S483" t="str">
            <v>Kritika Bahadur</v>
          </cell>
          <cell r="T483">
            <v>1.6990000000000002E-2</v>
          </cell>
          <cell r="U483">
            <v>0</v>
          </cell>
          <cell r="V483" t="str">
            <v>-</v>
          </cell>
          <cell r="Z483" t="str">
            <v>-</v>
          </cell>
          <cell r="AA483" t="str">
            <v>-</v>
          </cell>
          <cell r="AB483" t="str">
            <v>-</v>
          </cell>
          <cell r="AC483" t="str">
            <v>-</v>
          </cell>
          <cell r="AD483" t="str">
            <v>-</v>
          </cell>
          <cell r="AE483" t="str">
            <v>-</v>
          </cell>
          <cell r="AF483" t="str">
            <v>-</v>
          </cell>
          <cell r="AG483" t="str">
            <v>-</v>
          </cell>
          <cell r="AH483" t="str">
            <v>--</v>
          </cell>
        </row>
        <row r="484">
          <cell r="A484">
            <v>2343466</v>
          </cell>
          <cell r="B484" t="str">
            <v>Ienergizer IT Services Private Limited</v>
          </cell>
          <cell r="C484">
            <v>45274</v>
          </cell>
          <cell r="D484" t="str">
            <v>Gurgaon</v>
          </cell>
          <cell r="E484" t="str">
            <v>OBB</v>
          </cell>
          <cell r="F484" t="str">
            <v>B2C</v>
          </cell>
          <cell r="G484" t="str">
            <v>Gurgaon</v>
          </cell>
          <cell r="H484">
            <v>1699</v>
          </cell>
          <cell r="I484">
            <v>1.6990000000000002E-2</v>
          </cell>
          <cell r="J484">
            <v>2320272</v>
          </cell>
          <cell r="K484" t="str">
            <v>Ienergizer It Services Private Limited</v>
          </cell>
          <cell r="L484">
            <v>126106</v>
          </cell>
          <cell r="M484" t="str">
            <v>Relationship</v>
          </cell>
          <cell r="N484" t="str">
            <v>OBB</v>
          </cell>
          <cell r="O484" t="str">
            <v>GGN_ZONE1</v>
          </cell>
          <cell r="P484">
            <v>2320272</v>
          </cell>
          <cell r="Q484" t="str">
            <v>Mithilesh Vishwakarma</v>
          </cell>
          <cell r="R484" t="str">
            <v>IAM</v>
          </cell>
          <cell r="S484" t="str">
            <v>Kritika Bahadur</v>
          </cell>
          <cell r="T484">
            <v>1.6990000000000002E-2</v>
          </cell>
          <cell r="U484">
            <v>0</v>
          </cell>
          <cell r="V484" t="str">
            <v>-</v>
          </cell>
          <cell r="Z484" t="str">
            <v>-</v>
          </cell>
          <cell r="AA484" t="str">
            <v>-</v>
          </cell>
          <cell r="AB484" t="str">
            <v>-</v>
          </cell>
          <cell r="AC484" t="str">
            <v>-</v>
          </cell>
          <cell r="AD484" t="str">
            <v>-</v>
          </cell>
          <cell r="AE484" t="str">
            <v>-</v>
          </cell>
          <cell r="AF484" t="str">
            <v>-</v>
          </cell>
          <cell r="AG484" t="str">
            <v>-</v>
          </cell>
          <cell r="AH484" t="str">
            <v>--</v>
          </cell>
        </row>
        <row r="485">
          <cell r="A485">
            <v>2344902</v>
          </cell>
          <cell r="B485" t="str">
            <v>Ienergizer It Services Private Limited</v>
          </cell>
          <cell r="C485">
            <v>45377</v>
          </cell>
          <cell r="D485" t="str">
            <v>NOIDA</v>
          </cell>
          <cell r="E485" t="str">
            <v>OBB</v>
          </cell>
          <cell r="F485" t="str">
            <v>B2C</v>
          </cell>
          <cell r="G485" t="str">
            <v>NOIDA</v>
          </cell>
          <cell r="H485">
            <v>1699</v>
          </cell>
          <cell r="I485">
            <v>1.6990000000000002E-2</v>
          </cell>
          <cell r="J485">
            <v>2320272</v>
          </cell>
          <cell r="K485" t="str">
            <v>Ienergizer It Services Private Limited</v>
          </cell>
          <cell r="L485">
            <v>126106</v>
          </cell>
          <cell r="M485" t="str">
            <v>Relationship</v>
          </cell>
          <cell r="N485" t="str">
            <v>OBB</v>
          </cell>
          <cell r="O485" t="str">
            <v>NOD_ZONE1</v>
          </cell>
          <cell r="P485">
            <v>2320272</v>
          </cell>
          <cell r="Q485" t="str">
            <v>Mithilesh Vishwakarma</v>
          </cell>
          <cell r="R485" t="str">
            <v>IAM</v>
          </cell>
          <cell r="S485" t="str">
            <v>Kritika Bahadur</v>
          </cell>
          <cell r="T485">
            <v>1.6990000000000002E-2</v>
          </cell>
          <cell r="U485">
            <v>0</v>
          </cell>
          <cell r="V485" t="str">
            <v>-</v>
          </cell>
          <cell r="Z485" t="str">
            <v>-</v>
          </cell>
          <cell r="AA485" t="str">
            <v>-</v>
          </cell>
          <cell r="AB485" t="str">
            <v>-</v>
          </cell>
          <cell r="AC485" t="str">
            <v>-</v>
          </cell>
          <cell r="AD485" t="str">
            <v>-</v>
          </cell>
          <cell r="AE485" t="str">
            <v>-</v>
          </cell>
          <cell r="AF485" t="str">
            <v>-</v>
          </cell>
          <cell r="AG485" t="str">
            <v>-</v>
          </cell>
          <cell r="AH485" t="str">
            <v>--</v>
          </cell>
        </row>
        <row r="486">
          <cell r="A486">
            <v>2345147</v>
          </cell>
          <cell r="B486" t="str">
            <v>Ienergizer IT Services Private Limited</v>
          </cell>
          <cell r="C486">
            <v>45397</v>
          </cell>
          <cell r="D486" t="str">
            <v>NOIDA</v>
          </cell>
          <cell r="E486" t="str">
            <v>OBB</v>
          </cell>
          <cell r="F486" t="str">
            <v>B2C</v>
          </cell>
          <cell r="G486" t="str">
            <v>NOIDA</v>
          </cell>
          <cell r="H486">
            <v>1699</v>
          </cell>
          <cell r="I486">
            <v>1.6990000000000002E-2</v>
          </cell>
          <cell r="J486">
            <v>2320272</v>
          </cell>
          <cell r="K486" t="str">
            <v>Ienergizer It Services Private Limited</v>
          </cell>
          <cell r="L486">
            <v>126106</v>
          </cell>
          <cell r="M486" t="str">
            <v>Relationship</v>
          </cell>
          <cell r="N486" t="str">
            <v>OBB</v>
          </cell>
          <cell r="O486" t="str">
            <v>NOD_ZONE1</v>
          </cell>
          <cell r="P486">
            <v>2320272</v>
          </cell>
          <cell r="Q486" t="str">
            <v>Mithilesh Vishwakarma</v>
          </cell>
          <cell r="R486" t="str">
            <v>IAM</v>
          </cell>
          <cell r="S486" t="str">
            <v>Kritika Bahadur</v>
          </cell>
          <cell r="T486">
            <v>1.6990000000000002E-2</v>
          </cell>
          <cell r="U486">
            <v>0</v>
          </cell>
          <cell r="V486" t="str">
            <v>-</v>
          </cell>
          <cell r="Z486" t="str">
            <v>-</v>
          </cell>
          <cell r="AA486" t="str">
            <v>-</v>
          </cell>
          <cell r="AB486" t="str">
            <v>-</v>
          </cell>
          <cell r="AC486" t="str">
            <v>-</v>
          </cell>
          <cell r="AD486" t="str">
            <v>-</v>
          </cell>
          <cell r="AE486" t="str">
            <v>-</v>
          </cell>
          <cell r="AF486" t="str">
            <v>-</v>
          </cell>
          <cell r="AG486" t="str">
            <v>-</v>
          </cell>
          <cell r="AH486" t="str">
            <v>--</v>
          </cell>
        </row>
        <row r="487">
          <cell r="A487">
            <v>2345200</v>
          </cell>
          <cell r="B487" t="str">
            <v>Ienergizer IT Services Private Limited</v>
          </cell>
          <cell r="C487">
            <v>45397</v>
          </cell>
          <cell r="D487" t="str">
            <v>NOIDA</v>
          </cell>
          <cell r="E487" t="str">
            <v>OBB</v>
          </cell>
          <cell r="F487" t="str">
            <v>B2C</v>
          </cell>
          <cell r="G487" t="str">
            <v>NOIDA</v>
          </cell>
          <cell r="H487">
            <v>1749</v>
          </cell>
          <cell r="I487">
            <v>1.7489999999999999E-2</v>
          </cell>
          <cell r="J487">
            <v>2320272</v>
          </cell>
          <cell r="K487" t="str">
            <v>Ienergizer It Services Private Limited</v>
          </cell>
          <cell r="L487">
            <v>126106</v>
          </cell>
          <cell r="M487" t="str">
            <v>Relationship</v>
          </cell>
          <cell r="N487" t="str">
            <v>OBB</v>
          </cell>
          <cell r="O487" t="str">
            <v>NOD_ZONE1</v>
          </cell>
          <cell r="P487">
            <v>2320272</v>
          </cell>
          <cell r="Q487" t="str">
            <v>Mithilesh Vishwakarma</v>
          </cell>
          <cell r="R487" t="str">
            <v>IAM</v>
          </cell>
          <cell r="S487" t="str">
            <v>Kritika Bahadur</v>
          </cell>
          <cell r="T487">
            <v>1.7489999999999999E-2</v>
          </cell>
          <cell r="U487">
            <v>0</v>
          </cell>
          <cell r="V487" t="str">
            <v>-</v>
          </cell>
          <cell r="Z487" t="str">
            <v>-</v>
          </cell>
          <cell r="AA487" t="str">
            <v>-</v>
          </cell>
          <cell r="AB487" t="str">
            <v>-</v>
          </cell>
          <cell r="AC487" t="str">
            <v>-</v>
          </cell>
          <cell r="AD487" t="str">
            <v>-</v>
          </cell>
          <cell r="AE487" t="str">
            <v>-</v>
          </cell>
          <cell r="AF487" t="str">
            <v>-</v>
          </cell>
          <cell r="AG487" t="str">
            <v>-</v>
          </cell>
          <cell r="AH487" t="str">
            <v>--</v>
          </cell>
        </row>
        <row r="488">
          <cell r="A488">
            <v>2345809</v>
          </cell>
          <cell r="B488" t="str">
            <v>Ienergizer IT Services Private Limited</v>
          </cell>
          <cell r="C488">
            <v>45435</v>
          </cell>
          <cell r="D488" t="str">
            <v>Gurgaon</v>
          </cell>
          <cell r="E488" t="str">
            <v>OBB</v>
          </cell>
          <cell r="F488" t="str">
            <v>B2C</v>
          </cell>
          <cell r="G488" t="str">
            <v>Gurgaon</v>
          </cell>
          <cell r="H488">
            <v>1699</v>
          </cell>
          <cell r="I488">
            <v>1.6990000000000002E-2</v>
          </cell>
          <cell r="J488">
            <v>2320272</v>
          </cell>
          <cell r="K488" t="str">
            <v>Ienergizer It Services Private Limited</v>
          </cell>
          <cell r="L488">
            <v>126106</v>
          </cell>
          <cell r="M488" t="str">
            <v>Relationship</v>
          </cell>
          <cell r="N488" t="str">
            <v>OBB</v>
          </cell>
          <cell r="O488" t="str">
            <v>GGN_ZONE1</v>
          </cell>
          <cell r="P488">
            <v>2320272</v>
          </cell>
          <cell r="Q488" t="str">
            <v>Mithilesh Vishwakarma</v>
          </cell>
          <cell r="R488" t="str">
            <v>IAM</v>
          </cell>
          <cell r="S488" t="str">
            <v>Kritika Bahadur</v>
          </cell>
          <cell r="T488">
            <v>1.6990000000000002E-2</v>
          </cell>
          <cell r="U488">
            <v>0</v>
          </cell>
          <cell r="V488" t="str">
            <v>-</v>
          </cell>
          <cell r="Z488" t="str">
            <v>-</v>
          </cell>
          <cell r="AA488" t="str">
            <v>-</v>
          </cell>
          <cell r="AB488" t="str">
            <v>-</v>
          </cell>
          <cell r="AC488" t="str">
            <v>-</v>
          </cell>
          <cell r="AD488" t="str">
            <v>-</v>
          </cell>
          <cell r="AE488" t="str">
            <v>-</v>
          </cell>
          <cell r="AF488" t="str">
            <v>-</v>
          </cell>
          <cell r="AG488" t="str">
            <v>-</v>
          </cell>
          <cell r="AH488" t="str">
            <v>--</v>
          </cell>
        </row>
        <row r="489">
          <cell r="A489">
            <v>2346516</v>
          </cell>
          <cell r="B489" t="str">
            <v>Ienergizer IT Services Private Limited</v>
          </cell>
          <cell r="C489">
            <v>45486</v>
          </cell>
          <cell r="D489" t="str">
            <v>Gurgaon</v>
          </cell>
          <cell r="E489" t="str">
            <v>OBB</v>
          </cell>
          <cell r="F489" t="str">
            <v>B2C</v>
          </cell>
          <cell r="G489" t="str">
            <v>Gurgaon</v>
          </cell>
          <cell r="H489">
            <v>1699</v>
          </cell>
          <cell r="I489">
            <v>1.6990000000000002E-2</v>
          </cell>
          <cell r="J489">
            <v>2320272</v>
          </cell>
          <cell r="K489" t="str">
            <v>Ienergizer It Services Private Limited</v>
          </cell>
          <cell r="L489">
            <v>126106</v>
          </cell>
          <cell r="M489" t="str">
            <v>Relationship</v>
          </cell>
          <cell r="N489" t="str">
            <v>OBB</v>
          </cell>
          <cell r="O489" t="str">
            <v>GGN_ZONE1</v>
          </cell>
          <cell r="P489">
            <v>2320272</v>
          </cell>
          <cell r="Q489" t="str">
            <v>Mithilesh Vishwakarma</v>
          </cell>
          <cell r="R489" t="str">
            <v>IAM</v>
          </cell>
          <cell r="S489" t="str">
            <v>Kritika Bahadur</v>
          </cell>
          <cell r="T489">
            <v>1.6990000000000002E-2</v>
          </cell>
          <cell r="U489">
            <v>0</v>
          </cell>
          <cell r="V489" t="str">
            <v>-</v>
          </cell>
          <cell r="Z489" t="str">
            <v>-</v>
          </cell>
          <cell r="AA489" t="str">
            <v>-</v>
          </cell>
          <cell r="AB489" t="str">
            <v>-</v>
          </cell>
          <cell r="AC489" t="str">
            <v>-</v>
          </cell>
          <cell r="AD489" t="str">
            <v>-</v>
          </cell>
          <cell r="AE489" t="str">
            <v>-</v>
          </cell>
          <cell r="AF489" t="str">
            <v>-</v>
          </cell>
          <cell r="AG489" t="str">
            <v>-</v>
          </cell>
          <cell r="AH489" t="str">
            <v>--</v>
          </cell>
        </row>
        <row r="490">
          <cell r="A490">
            <v>2346763</v>
          </cell>
          <cell r="B490" t="str">
            <v>Ienergizer IT Services Private Limited</v>
          </cell>
          <cell r="C490">
            <v>45504</v>
          </cell>
          <cell r="D490" t="str">
            <v>NOIDA</v>
          </cell>
          <cell r="E490" t="str">
            <v>OBB</v>
          </cell>
          <cell r="F490" t="str">
            <v>B2C</v>
          </cell>
          <cell r="G490" t="str">
            <v>NOIDA</v>
          </cell>
          <cell r="H490">
            <v>1699</v>
          </cell>
          <cell r="I490">
            <v>1.6990000000000002E-2</v>
          </cell>
          <cell r="J490">
            <v>2320272</v>
          </cell>
          <cell r="K490" t="str">
            <v>Ienergizer It Services Private Limited</v>
          </cell>
          <cell r="L490">
            <v>126106</v>
          </cell>
          <cell r="M490" t="str">
            <v>Relationship</v>
          </cell>
          <cell r="N490" t="str">
            <v>OBB</v>
          </cell>
          <cell r="O490" t="str">
            <v>NOD_ZONE1</v>
          </cell>
          <cell r="P490">
            <v>2320272</v>
          </cell>
          <cell r="Q490" t="str">
            <v>Mithilesh Vishwakarma</v>
          </cell>
          <cell r="R490" t="str">
            <v>IAM</v>
          </cell>
          <cell r="S490" t="str">
            <v>Kritika Bahadur</v>
          </cell>
          <cell r="T490">
            <v>1.6990000000000002E-2</v>
          </cell>
          <cell r="U490">
            <v>0</v>
          </cell>
          <cell r="V490" t="str">
            <v>-</v>
          </cell>
          <cell r="Z490" t="str">
            <v>-</v>
          </cell>
          <cell r="AA490" t="str">
            <v>-</v>
          </cell>
          <cell r="AB490" t="str">
            <v>-</v>
          </cell>
          <cell r="AC490" t="str">
            <v>-</v>
          </cell>
          <cell r="AD490" t="str">
            <v>-</v>
          </cell>
          <cell r="AE490" t="str">
            <v>-</v>
          </cell>
          <cell r="AF490" t="str">
            <v>-</v>
          </cell>
          <cell r="AG490" t="str">
            <v>-</v>
          </cell>
          <cell r="AH490" t="str">
            <v>--</v>
          </cell>
        </row>
        <row r="491">
          <cell r="A491">
            <v>2347926</v>
          </cell>
          <cell r="B491" t="str">
            <v>Ienergizer It Services Private Limited</v>
          </cell>
          <cell r="C491">
            <v>45787</v>
          </cell>
          <cell r="D491" t="str">
            <v>NOIDA</v>
          </cell>
          <cell r="E491" t="str">
            <v>OBB</v>
          </cell>
          <cell r="F491" t="str">
            <v>B2C</v>
          </cell>
          <cell r="G491" t="str">
            <v>NOIDA</v>
          </cell>
          <cell r="H491">
            <v>2228</v>
          </cell>
          <cell r="I491">
            <v>2.2280000000000001E-2</v>
          </cell>
          <cell r="J491">
            <v>2320272</v>
          </cell>
          <cell r="K491" t="str">
            <v>Ienergizer It Services Private Limited</v>
          </cell>
          <cell r="L491">
            <v>126106</v>
          </cell>
          <cell r="M491" t="str">
            <v>Relationship</v>
          </cell>
          <cell r="N491" t="str">
            <v>OBB</v>
          </cell>
          <cell r="O491" t="str">
            <v>NOD_ZONE1</v>
          </cell>
          <cell r="P491">
            <v>2320272</v>
          </cell>
          <cell r="Q491" t="str">
            <v>Mithilesh Vishwakarma</v>
          </cell>
          <cell r="R491" t="str">
            <v>IAM</v>
          </cell>
          <cell r="S491" t="str">
            <v>Kritika Bahadur</v>
          </cell>
          <cell r="T491">
            <v>2.2280000000000001E-2</v>
          </cell>
          <cell r="U491">
            <v>0</v>
          </cell>
          <cell r="V491" t="str">
            <v>-</v>
          </cell>
          <cell r="Z491" t="str">
            <v>-</v>
          </cell>
          <cell r="AA491" t="str">
            <v>-</v>
          </cell>
          <cell r="AB491" t="str">
            <v>-</v>
          </cell>
          <cell r="AC491" t="str">
            <v>-</v>
          </cell>
          <cell r="AD491" t="str">
            <v>-</v>
          </cell>
          <cell r="AE491" t="str">
            <v>-</v>
          </cell>
          <cell r="AF491" t="str">
            <v>-</v>
          </cell>
          <cell r="AG491" t="str">
            <v>-</v>
          </cell>
          <cell r="AH491" t="str">
            <v>--</v>
          </cell>
        </row>
        <row r="492">
          <cell r="A492">
            <v>2347934</v>
          </cell>
          <cell r="B492" t="str">
            <v>Ienergizer It Services Private Limited</v>
          </cell>
          <cell r="C492">
            <v>45778</v>
          </cell>
          <cell r="D492" t="str">
            <v>NOIDA</v>
          </cell>
          <cell r="E492" t="str">
            <v>OBB</v>
          </cell>
          <cell r="F492" t="str">
            <v>B2C</v>
          </cell>
          <cell r="G492" t="str">
            <v>NOIDA</v>
          </cell>
          <cell r="H492">
            <v>2228</v>
          </cell>
          <cell r="I492">
            <v>2.2280000000000001E-2</v>
          </cell>
          <cell r="J492">
            <v>2320272</v>
          </cell>
          <cell r="K492" t="str">
            <v>Ienergizer It Services Private Limited</v>
          </cell>
          <cell r="L492">
            <v>126106</v>
          </cell>
          <cell r="M492" t="str">
            <v>Relationship</v>
          </cell>
          <cell r="N492" t="str">
            <v>OBB</v>
          </cell>
          <cell r="O492" t="str">
            <v>NOD_ZONE1</v>
          </cell>
          <cell r="P492">
            <v>2320272</v>
          </cell>
          <cell r="Q492" t="str">
            <v>Mithilesh Vishwakarma</v>
          </cell>
          <cell r="R492" t="str">
            <v>IAM</v>
          </cell>
          <cell r="S492" t="str">
            <v>Kritika Bahadur</v>
          </cell>
          <cell r="T492">
            <v>2.2280000000000001E-2</v>
          </cell>
          <cell r="U492">
            <v>0</v>
          </cell>
          <cell r="V492" t="str">
            <v>-</v>
          </cell>
          <cell r="Z492" t="str">
            <v>-</v>
          </cell>
          <cell r="AA492" t="str">
            <v>-</v>
          </cell>
          <cell r="AB492" t="str">
            <v>-</v>
          </cell>
          <cell r="AC492" t="str">
            <v>-</v>
          </cell>
          <cell r="AD492" t="str">
            <v>-</v>
          </cell>
          <cell r="AE492" t="str">
            <v>-</v>
          </cell>
          <cell r="AF492" t="str">
            <v>-</v>
          </cell>
          <cell r="AG492" t="str">
            <v>-</v>
          </cell>
          <cell r="AH492" t="str">
            <v>--</v>
          </cell>
        </row>
        <row r="493">
          <cell r="A493">
            <v>2347935</v>
          </cell>
          <cell r="B493" t="str">
            <v>Ienergizer It Services Private Limited</v>
          </cell>
          <cell r="C493">
            <v>45778</v>
          </cell>
          <cell r="D493" t="str">
            <v>NOIDA</v>
          </cell>
          <cell r="E493" t="str">
            <v>OBB</v>
          </cell>
          <cell r="F493" t="str">
            <v>B2C</v>
          </cell>
          <cell r="G493" t="str">
            <v>NOIDA</v>
          </cell>
          <cell r="H493">
            <v>2228</v>
          </cell>
          <cell r="I493">
            <v>2.2280000000000001E-2</v>
          </cell>
          <cell r="J493">
            <v>2320272</v>
          </cell>
          <cell r="K493" t="str">
            <v>Ienergizer It Services Private Limited</v>
          </cell>
          <cell r="L493">
            <v>126106</v>
          </cell>
          <cell r="M493" t="str">
            <v>Relationship</v>
          </cell>
          <cell r="N493" t="str">
            <v>OBB</v>
          </cell>
          <cell r="O493" t="str">
            <v>NOD_ZONE1</v>
          </cell>
          <cell r="P493">
            <v>2320272</v>
          </cell>
          <cell r="Q493" t="str">
            <v>Mithilesh Vishwakarma</v>
          </cell>
          <cell r="R493" t="str">
            <v>IAM</v>
          </cell>
          <cell r="S493" t="str">
            <v>Kritika Bahadur</v>
          </cell>
          <cell r="T493">
            <v>2.2280000000000001E-2</v>
          </cell>
          <cell r="U493">
            <v>0</v>
          </cell>
          <cell r="V493" t="str">
            <v>-</v>
          </cell>
          <cell r="Z493" t="str">
            <v>-</v>
          </cell>
          <cell r="AA493" t="str">
            <v>-</v>
          </cell>
          <cell r="AB493" t="str">
            <v>-</v>
          </cell>
          <cell r="AC493" t="str">
            <v>-</v>
          </cell>
          <cell r="AD493" t="str">
            <v>-</v>
          </cell>
          <cell r="AE493" t="str">
            <v>-</v>
          </cell>
          <cell r="AF493" t="str">
            <v>-</v>
          </cell>
          <cell r="AG493" t="str">
            <v>-</v>
          </cell>
          <cell r="AH493" t="str">
            <v>--</v>
          </cell>
        </row>
        <row r="494">
          <cell r="A494">
            <v>2333740</v>
          </cell>
          <cell r="B494" t="str">
            <v>Star Health And Allied Insurance Company Limited</v>
          </cell>
          <cell r="C494">
            <v>44901</v>
          </cell>
          <cell r="D494" t="str">
            <v>Delhi</v>
          </cell>
          <cell r="E494" t="str">
            <v>OBB</v>
          </cell>
          <cell r="F494" t="str">
            <v>B2C</v>
          </cell>
          <cell r="G494" t="str">
            <v>Delhi</v>
          </cell>
          <cell r="H494">
            <v>2699</v>
          </cell>
          <cell r="I494">
            <v>2.699E-2</v>
          </cell>
          <cell r="J494">
            <v>2320478</v>
          </cell>
          <cell r="K494" t="str">
            <v>Star Health And Allied Insurance Company Limited</v>
          </cell>
          <cell r="L494">
            <v>87180.333333333328</v>
          </cell>
          <cell r="M494" t="str">
            <v>Investment</v>
          </cell>
          <cell r="N494" t="str">
            <v>OBB</v>
          </cell>
          <cell r="O494" t="str">
            <v>DEL_ZONE2</v>
          </cell>
          <cell r="P494">
            <v>2320478</v>
          </cell>
          <cell r="Q494" t="str">
            <v>Saranya R</v>
          </cell>
          <cell r="R494" t="str">
            <v>IAM</v>
          </cell>
          <cell r="S494" t="str">
            <v>Vineet Jose</v>
          </cell>
          <cell r="T494">
            <v>2.699E-2</v>
          </cell>
          <cell r="U494">
            <v>0</v>
          </cell>
          <cell r="V494" t="str">
            <v>-</v>
          </cell>
          <cell r="Z494" t="str">
            <v>-</v>
          </cell>
          <cell r="AA494" t="str">
            <v>-</v>
          </cell>
          <cell r="AB494" t="str">
            <v>-</v>
          </cell>
          <cell r="AC494" t="str">
            <v>-</v>
          </cell>
          <cell r="AD494" t="str">
            <v>-</v>
          </cell>
          <cell r="AE494" t="str">
            <v>-</v>
          </cell>
          <cell r="AF494" t="str">
            <v>-</v>
          </cell>
          <cell r="AG494" t="str">
            <v>-</v>
          </cell>
          <cell r="AH494" t="str">
            <v>--</v>
          </cell>
        </row>
        <row r="495">
          <cell r="A495">
            <v>2338631</v>
          </cell>
          <cell r="B495" t="str">
            <v>Star Health And Allied Insurance Company Limited</v>
          </cell>
          <cell r="C495">
            <v>45012</v>
          </cell>
          <cell r="D495" t="str">
            <v>NOIDA</v>
          </cell>
          <cell r="E495" t="str">
            <v>OBB</v>
          </cell>
          <cell r="F495" t="str">
            <v>B2C</v>
          </cell>
          <cell r="G495" t="str">
            <v>NOIDA</v>
          </cell>
          <cell r="H495">
            <v>1899</v>
          </cell>
          <cell r="I495">
            <v>1.899E-2</v>
          </cell>
          <cell r="J495">
            <v>2320478</v>
          </cell>
          <cell r="K495" t="str">
            <v>Star Health And Allied Insurance Company Limited</v>
          </cell>
          <cell r="L495">
            <v>87180.333333333328</v>
          </cell>
          <cell r="M495" t="str">
            <v>Investment</v>
          </cell>
          <cell r="N495" t="str">
            <v>OBB</v>
          </cell>
          <cell r="O495" t="str">
            <v>NOD_ZONE1</v>
          </cell>
          <cell r="P495">
            <v>2320478</v>
          </cell>
          <cell r="Q495" t="str">
            <v>Saranya R</v>
          </cell>
          <cell r="R495" t="str">
            <v>IAM</v>
          </cell>
          <cell r="S495" t="str">
            <v>Vineet Jose</v>
          </cell>
          <cell r="T495">
            <v>1.899E-2</v>
          </cell>
          <cell r="U495">
            <v>0</v>
          </cell>
          <cell r="V495" t="str">
            <v>-</v>
          </cell>
          <cell r="Z495" t="str">
            <v>-</v>
          </cell>
          <cell r="AA495" t="str">
            <v>-</v>
          </cell>
          <cell r="AB495" t="str">
            <v>-</v>
          </cell>
          <cell r="AC495" t="str">
            <v>-</v>
          </cell>
          <cell r="AD495" t="str">
            <v>-</v>
          </cell>
          <cell r="AE495" t="str">
            <v>-</v>
          </cell>
          <cell r="AF495" t="str">
            <v>-</v>
          </cell>
          <cell r="AG495" t="str">
            <v>-</v>
          </cell>
          <cell r="AH495" t="str">
            <v>--</v>
          </cell>
        </row>
        <row r="496">
          <cell r="A496">
            <v>2347461</v>
          </cell>
          <cell r="B496" t="str">
            <v>Star Health And Allied Insurance Company Limited</v>
          </cell>
          <cell r="C496">
            <v>45605</v>
          </cell>
          <cell r="D496" t="str">
            <v>Gurgaon</v>
          </cell>
          <cell r="E496" t="str">
            <v>OBB</v>
          </cell>
          <cell r="F496" t="str">
            <v>B2C</v>
          </cell>
          <cell r="G496" t="str">
            <v>Gurgaon</v>
          </cell>
          <cell r="H496">
            <v>2999</v>
          </cell>
          <cell r="I496">
            <v>2.9989999999999999E-2</v>
          </cell>
          <cell r="J496">
            <v>2320478</v>
          </cell>
          <cell r="K496" t="str">
            <v>Star Health And Allied Insurance Company Limited</v>
          </cell>
          <cell r="L496">
            <v>87180.333333333328</v>
          </cell>
          <cell r="M496" t="str">
            <v>Investment</v>
          </cell>
          <cell r="N496" t="str">
            <v>OBB</v>
          </cell>
          <cell r="O496" t="str">
            <v>GGN_ZONE1</v>
          </cell>
          <cell r="P496">
            <v>2320478</v>
          </cell>
          <cell r="Q496" t="str">
            <v>Saranya R</v>
          </cell>
          <cell r="R496" t="str">
            <v>IAM</v>
          </cell>
          <cell r="S496" t="str">
            <v>Vineet Jose</v>
          </cell>
          <cell r="T496">
            <v>2.9989999999999999E-2</v>
          </cell>
          <cell r="U496">
            <v>0</v>
          </cell>
          <cell r="V496" t="str">
            <v>-</v>
          </cell>
          <cell r="Z496" t="str">
            <v>-</v>
          </cell>
          <cell r="AA496" t="str">
            <v>-</v>
          </cell>
          <cell r="AB496" t="str">
            <v>-</v>
          </cell>
          <cell r="AC496" t="str">
            <v>-</v>
          </cell>
          <cell r="AD496" t="str">
            <v>-</v>
          </cell>
          <cell r="AE496" t="str">
            <v>-</v>
          </cell>
          <cell r="AF496" t="str">
            <v>-</v>
          </cell>
          <cell r="AG496" t="str">
            <v>-</v>
          </cell>
          <cell r="AH496" t="str">
            <v>--</v>
          </cell>
        </row>
        <row r="497">
          <cell r="A497">
            <v>9120868</v>
          </cell>
          <cell r="B497" t="str">
            <v>Star Health And Allied Insurance Company Limited</v>
          </cell>
          <cell r="C497">
            <v>45339</v>
          </cell>
          <cell r="D497" t="str">
            <v>Chennai</v>
          </cell>
          <cell r="E497" t="str">
            <v>ILL</v>
          </cell>
          <cell r="F497" t="str">
            <v>B2B</v>
          </cell>
          <cell r="G497" t="str">
            <v>Chennai</v>
          </cell>
          <cell r="H497">
            <v>57500</v>
          </cell>
          <cell r="I497">
            <v>0.57499999999999996</v>
          </cell>
          <cell r="J497">
            <v>2320478</v>
          </cell>
          <cell r="K497" t="str">
            <v>Star Health And Allied Insurance Company Limited</v>
          </cell>
          <cell r="L497">
            <v>87180.333333333328</v>
          </cell>
          <cell r="M497" t="str">
            <v>Investment</v>
          </cell>
          <cell r="N497" t="str">
            <v>BIA+</v>
          </cell>
          <cell r="O497" t="str">
            <v>CHN_ZONE1</v>
          </cell>
          <cell r="P497">
            <v>2320478</v>
          </cell>
          <cell r="Q497" t="str">
            <v>Saranya R</v>
          </cell>
          <cell r="R497" t="str">
            <v>IAM</v>
          </cell>
          <cell r="S497" t="str">
            <v>Vineet Jose</v>
          </cell>
          <cell r="T497">
            <v>0.57499999999999996</v>
          </cell>
          <cell r="U497">
            <v>0</v>
          </cell>
          <cell r="V497" t="str">
            <v>-</v>
          </cell>
          <cell r="Z497" t="str">
            <v>-</v>
          </cell>
          <cell r="AA497" t="str">
            <v>-</v>
          </cell>
          <cell r="AB497" t="str">
            <v>-</v>
          </cell>
          <cell r="AC497" t="str">
            <v>-</v>
          </cell>
          <cell r="AD497" t="str">
            <v>-</v>
          </cell>
          <cell r="AE497" t="str">
            <v>-</v>
          </cell>
          <cell r="AF497" t="str">
            <v>-</v>
          </cell>
          <cell r="AG497" t="str">
            <v>-</v>
          </cell>
          <cell r="AH497" t="str">
            <v>--</v>
          </cell>
        </row>
        <row r="498">
          <cell r="A498">
            <v>9128951</v>
          </cell>
          <cell r="B498" t="str">
            <v>Star Health And Allied Insurance Company Limited</v>
          </cell>
          <cell r="C498">
            <v>45684</v>
          </cell>
          <cell r="D498" t="str">
            <v>Gurgaon</v>
          </cell>
          <cell r="E498" t="str">
            <v>BIA</v>
          </cell>
          <cell r="F498" t="str">
            <v>B2B</v>
          </cell>
          <cell r="G498" t="str">
            <v>Gurgaon</v>
          </cell>
          <cell r="H498">
            <v>22083.333333333332</v>
          </cell>
          <cell r="I498">
            <v>0.22083333333333333</v>
          </cell>
          <cell r="J498">
            <v>2320478</v>
          </cell>
          <cell r="K498" t="str">
            <v>Star Health And Allied Insurance Company Limited</v>
          </cell>
          <cell r="L498">
            <v>87180.333333333328</v>
          </cell>
          <cell r="M498" t="str">
            <v>Investment</v>
          </cell>
          <cell r="N498" t="str">
            <v>BIA+</v>
          </cell>
          <cell r="O498" t="str">
            <v>GGN_ZONE1</v>
          </cell>
          <cell r="P498">
            <v>2320478</v>
          </cell>
          <cell r="Q498" t="str">
            <v>Saranya R</v>
          </cell>
          <cell r="R498" t="str">
            <v>IAM</v>
          </cell>
          <cell r="S498" t="str">
            <v>Vineet Jose</v>
          </cell>
          <cell r="T498">
            <v>0.22083333333333333</v>
          </cell>
          <cell r="U498">
            <v>0</v>
          </cell>
          <cell r="V498" t="str">
            <v>-</v>
          </cell>
          <cell r="Z498" t="str">
            <v>-</v>
          </cell>
          <cell r="AA498" t="str">
            <v>-</v>
          </cell>
          <cell r="AB498" t="str">
            <v>-</v>
          </cell>
          <cell r="AC498" t="str">
            <v>-</v>
          </cell>
          <cell r="AD498" t="str">
            <v>-</v>
          </cell>
          <cell r="AE498" t="str">
            <v>-</v>
          </cell>
          <cell r="AF498" t="str">
            <v>-</v>
          </cell>
          <cell r="AG498" t="str">
            <v>-</v>
          </cell>
          <cell r="AH498" t="str">
            <v>--</v>
          </cell>
        </row>
        <row r="499">
          <cell r="A499">
            <v>2321202</v>
          </cell>
          <cell r="B499" t="str">
            <v>Bank Of Baroda</v>
          </cell>
          <cell r="C499">
            <v>44585</v>
          </cell>
          <cell r="D499" t="str">
            <v>Delhi</v>
          </cell>
          <cell r="E499" t="str">
            <v>OBB</v>
          </cell>
          <cell r="F499" t="str">
            <v>B2C</v>
          </cell>
          <cell r="G499" t="str">
            <v>Delhi</v>
          </cell>
          <cell r="H499">
            <v>1599</v>
          </cell>
          <cell r="I499">
            <v>1.5990000000000001E-2</v>
          </cell>
          <cell r="J499">
            <v>2321202</v>
          </cell>
          <cell r="K499" t="str">
            <v>Bank Of Baroda</v>
          </cell>
          <cell r="L499">
            <v>33211</v>
          </cell>
          <cell r="M499" t="str">
            <v>Investment</v>
          </cell>
          <cell r="N499" t="str">
            <v>OBB</v>
          </cell>
          <cell r="O499" t="str">
            <v>DEL_ZONE2</v>
          </cell>
          <cell r="P499">
            <v>2321202</v>
          </cell>
          <cell r="Q499" t="str">
            <v>Bijendra Singh</v>
          </cell>
          <cell r="R499" t="str">
            <v>IAM</v>
          </cell>
          <cell r="S499" t="str">
            <v>Ravi Kala</v>
          </cell>
          <cell r="T499">
            <v>1.5990000000000001E-2</v>
          </cell>
          <cell r="U499">
            <v>0</v>
          </cell>
          <cell r="V499" t="str">
            <v>-</v>
          </cell>
          <cell r="Z499" t="str">
            <v>-</v>
          </cell>
          <cell r="AA499" t="str">
            <v>-</v>
          </cell>
          <cell r="AB499" t="str">
            <v>-</v>
          </cell>
          <cell r="AC499" t="str">
            <v>-</v>
          </cell>
          <cell r="AD499" t="str">
            <v>-</v>
          </cell>
          <cell r="AE499" t="str">
            <v>-</v>
          </cell>
          <cell r="AF499" t="str">
            <v>-</v>
          </cell>
          <cell r="AG499" t="str">
            <v>-</v>
          </cell>
          <cell r="AH499" t="str">
            <v>--</v>
          </cell>
        </row>
        <row r="500">
          <cell r="A500">
            <v>2331268</v>
          </cell>
          <cell r="B500" t="str">
            <v>Bank Of Baroda</v>
          </cell>
          <cell r="C500">
            <v>44831</v>
          </cell>
          <cell r="D500" t="str">
            <v>Delhi</v>
          </cell>
          <cell r="E500" t="str">
            <v>OBB</v>
          </cell>
          <cell r="F500" t="str">
            <v>B2C</v>
          </cell>
          <cell r="G500" t="str">
            <v>Delhi</v>
          </cell>
          <cell r="H500">
            <v>1998</v>
          </cell>
          <cell r="I500">
            <v>1.9980000000000001E-2</v>
          </cell>
          <cell r="J500">
            <v>2321202</v>
          </cell>
          <cell r="K500" t="str">
            <v>Bank Of Baroda</v>
          </cell>
          <cell r="L500">
            <v>33211</v>
          </cell>
          <cell r="M500" t="str">
            <v>Investment</v>
          </cell>
          <cell r="N500" t="str">
            <v>OBB</v>
          </cell>
          <cell r="O500" t="str">
            <v>DEL_ZONE2</v>
          </cell>
          <cell r="P500">
            <v>2321202</v>
          </cell>
          <cell r="Q500" t="str">
            <v>Bijendra Singh</v>
          </cell>
          <cell r="R500" t="str">
            <v>IAM</v>
          </cell>
          <cell r="S500" t="str">
            <v>Ravi Kala</v>
          </cell>
          <cell r="T500">
            <v>1.9980000000000001E-2</v>
          </cell>
          <cell r="U500">
            <v>0</v>
          </cell>
          <cell r="V500" t="str">
            <v>-</v>
          </cell>
          <cell r="Z500" t="str">
            <v>-</v>
          </cell>
          <cell r="AA500" t="str">
            <v>-</v>
          </cell>
          <cell r="AB500" t="str">
            <v>-</v>
          </cell>
          <cell r="AC500" t="str">
            <v>-</v>
          </cell>
          <cell r="AD500" t="str">
            <v>-</v>
          </cell>
          <cell r="AE500" t="str">
            <v>-</v>
          </cell>
          <cell r="AF500" t="str">
            <v>-</v>
          </cell>
          <cell r="AG500" t="str">
            <v>-</v>
          </cell>
          <cell r="AH500" t="str">
            <v>--</v>
          </cell>
        </row>
        <row r="501">
          <cell r="A501">
            <v>2331513</v>
          </cell>
          <cell r="B501" t="str">
            <v>Bank Of Baroda</v>
          </cell>
          <cell r="C501">
            <v>44833</v>
          </cell>
          <cell r="D501" t="str">
            <v>Delhi</v>
          </cell>
          <cell r="E501" t="str">
            <v>OBB</v>
          </cell>
          <cell r="F501" t="str">
            <v>B2C</v>
          </cell>
          <cell r="G501" t="str">
            <v>Delhi</v>
          </cell>
          <cell r="H501">
            <v>1998</v>
          </cell>
          <cell r="I501">
            <v>1.9980000000000001E-2</v>
          </cell>
          <cell r="J501">
            <v>2321202</v>
          </cell>
          <cell r="K501" t="str">
            <v>Bank Of Baroda</v>
          </cell>
          <cell r="L501">
            <v>33211</v>
          </cell>
          <cell r="M501" t="str">
            <v>Investment</v>
          </cell>
          <cell r="N501" t="str">
            <v>OBB</v>
          </cell>
          <cell r="O501" t="str">
            <v>DEL_ZONE2</v>
          </cell>
          <cell r="P501">
            <v>2321202</v>
          </cell>
          <cell r="Q501" t="str">
            <v>Bijendra Singh</v>
          </cell>
          <cell r="R501" t="str">
            <v>IAM</v>
          </cell>
          <cell r="S501" t="str">
            <v>Ravi Kala</v>
          </cell>
          <cell r="T501">
            <v>1.9980000000000001E-2</v>
          </cell>
          <cell r="U501">
            <v>0</v>
          </cell>
          <cell r="V501" t="str">
            <v>-</v>
          </cell>
          <cell r="Z501" t="str">
            <v>-</v>
          </cell>
          <cell r="AA501" t="str">
            <v>-</v>
          </cell>
          <cell r="AB501" t="str">
            <v>-</v>
          </cell>
          <cell r="AC501" t="str">
            <v>-</v>
          </cell>
          <cell r="AD501" t="str">
            <v>-</v>
          </cell>
          <cell r="AE501" t="str">
            <v>-</v>
          </cell>
          <cell r="AF501" t="str">
            <v>-</v>
          </cell>
          <cell r="AG501" t="str">
            <v>-</v>
          </cell>
          <cell r="AH501" t="str">
            <v>--</v>
          </cell>
        </row>
        <row r="502">
          <cell r="A502">
            <v>2338152</v>
          </cell>
          <cell r="B502" t="str">
            <v>Bank Of Baroda</v>
          </cell>
          <cell r="C502">
            <v>44992</v>
          </cell>
          <cell r="D502" t="str">
            <v>Delhi</v>
          </cell>
          <cell r="E502" t="str">
            <v>OBB</v>
          </cell>
          <cell r="F502" t="str">
            <v>B2C</v>
          </cell>
          <cell r="G502" t="str">
            <v>Delhi</v>
          </cell>
          <cell r="H502">
            <v>1699</v>
          </cell>
          <cell r="I502">
            <v>1.6990000000000002E-2</v>
          </cell>
          <cell r="J502">
            <v>2321202</v>
          </cell>
          <cell r="K502" t="str">
            <v>Bank Of Baroda</v>
          </cell>
          <cell r="L502">
            <v>33211</v>
          </cell>
          <cell r="M502" t="str">
            <v>Investment</v>
          </cell>
          <cell r="N502" t="str">
            <v>OBB</v>
          </cell>
          <cell r="O502" t="str">
            <v>DEL_ZONE2</v>
          </cell>
          <cell r="P502">
            <v>2321202</v>
          </cell>
          <cell r="Q502" t="str">
            <v>Bijendra Singh</v>
          </cell>
          <cell r="R502" t="str">
            <v>IAM</v>
          </cell>
          <cell r="S502" t="str">
            <v>Ravi Kala</v>
          </cell>
          <cell r="T502">
            <v>1.6990000000000002E-2</v>
          </cell>
          <cell r="U502">
            <v>0</v>
          </cell>
          <cell r="V502" t="str">
            <v>-</v>
          </cell>
          <cell r="Z502" t="str">
            <v>-</v>
          </cell>
          <cell r="AA502" t="str">
            <v>-</v>
          </cell>
          <cell r="AB502" t="str">
            <v>-</v>
          </cell>
          <cell r="AC502" t="str">
            <v>-</v>
          </cell>
          <cell r="AD502" t="str">
            <v>-</v>
          </cell>
          <cell r="AE502" t="str">
            <v>-</v>
          </cell>
          <cell r="AF502" t="str">
            <v>-</v>
          </cell>
          <cell r="AG502" t="str">
            <v>-</v>
          </cell>
          <cell r="AH502" t="str">
            <v>--</v>
          </cell>
        </row>
        <row r="503">
          <cell r="A503">
            <v>2338359</v>
          </cell>
          <cell r="B503" t="str">
            <v>Bank Of Baroda</v>
          </cell>
          <cell r="C503">
            <v>45001</v>
          </cell>
          <cell r="D503" t="str">
            <v>Delhi</v>
          </cell>
          <cell r="E503" t="str">
            <v>OBB</v>
          </cell>
          <cell r="F503" t="str">
            <v>B2C</v>
          </cell>
          <cell r="G503" t="str">
            <v>Delhi</v>
          </cell>
          <cell r="H503">
            <v>2898</v>
          </cell>
          <cell r="I503">
            <v>2.8979999999999999E-2</v>
          </cell>
          <cell r="J503">
            <v>2321202</v>
          </cell>
          <cell r="K503" t="str">
            <v>Bank Of Baroda</v>
          </cell>
          <cell r="L503">
            <v>33211</v>
          </cell>
          <cell r="M503" t="str">
            <v>Investment</v>
          </cell>
          <cell r="N503" t="str">
            <v>OBB</v>
          </cell>
          <cell r="O503" t="str">
            <v>DEL_ZONE2</v>
          </cell>
          <cell r="P503">
            <v>2321202</v>
          </cell>
          <cell r="Q503" t="str">
            <v>Bijendra Singh</v>
          </cell>
          <cell r="R503" t="str">
            <v>IAM</v>
          </cell>
          <cell r="S503" t="str">
            <v>Ravi Kala</v>
          </cell>
          <cell r="T503">
            <v>2.8979999999999999E-2</v>
          </cell>
          <cell r="U503">
            <v>0</v>
          </cell>
          <cell r="V503" t="str">
            <v>-</v>
          </cell>
          <cell r="Z503" t="str">
            <v>-</v>
          </cell>
          <cell r="AA503" t="str">
            <v>-</v>
          </cell>
          <cell r="AB503" t="str">
            <v>-</v>
          </cell>
          <cell r="AC503" t="str">
            <v>-</v>
          </cell>
          <cell r="AD503" t="str">
            <v>-</v>
          </cell>
          <cell r="AE503" t="str">
            <v>-</v>
          </cell>
          <cell r="AF503" t="str">
            <v>-</v>
          </cell>
          <cell r="AG503" t="str">
            <v>-</v>
          </cell>
          <cell r="AH503" t="str">
            <v>--</v>
          </cell>
        </row>
        <row r="504">
          <cell r="A504">
            <v>2338364</v>
          </cell>
          <cell r="B504" t="str">
            <v>Bank Of Baroda</v>
          </cell>
          <cell r="C504">
            <v>45224</v>
          </cell>
          <cell r="D504" t="str">
            <v>Gurgaon</v>
          </cell>
          <cell r="E504" t="str">
            <v>OBB</v>
          </cell>
          <cell r="F504" t="str">
            <v>B2C</v>
          </cell>
          <cell r="G504" t="str">
            <v>Gurgaon</v>
          </cell>
          <cell r="H504">
            <v>3098</v>
          </cell>
          <cell r="I504">
            <v>3.0980000000000001E-2</v>
          </cell>
          <cell r="J504">
            <v>2321202</v>
          </cell>
          <cell r="K504" t="str">
            <v>Bank Of Baroda</v>
          </cell>
          <cell r="L504">
            <v>33211</v>
          </cell>
          <cell r="M504" t="str">
            <v>Investment</v>
          </cell>
          <cell r="N504" t="str">
            <v>OBB</v>
          </cell>
          <cell r="O504" t="str">
            <v>GGN_ZONE1</v>
          </cell>
          <cell r="P504">
            <v>2321202</v>
          </cell>
          <cell r="Q504" t="str">
            <v>Bijendra Singh</v>
          </cell>
          <cell r="R504" t="str">
            <v>IAM</v>
          </cell>
          <cell r="S504" t="str">
            <v>Ravi Kala</v>
          </cell>
          <cell r="T504">
            <v>3.0980000000000001E-2</v>
          </cell>
          <cell r="U504">
            <v>0</v>
          </cell>
          <cell r="V504" t="str">
            <v>-</v>
          </cell>
          <cell r="Z504" t="str">
            <v>-</v>
          </cell>
          <cell r="AA504" t="str">
            <v>-</v>
          </cell>
          <cell r="AB504" t="str">
            <v>-</v>
          </cell>
          <cell r="AC504" t="str">
            <v>-</v>
          </cell>
          <cell r="AD504" t="str">
            <v>-</v>
          </cell>
          <cell r="AE504" t="str">
            <v>-</v>
          </cell>
          <cell r="AF504" t="str">
            <v>-</v>
          </cell>
          <cell r="AG504" t="str">
            <v>-</v>
          </cell>
          <cell r="AH504" t="str">
            <v>--</v>
          </cell>
        </row>
        <row r="505">
          <cell r="A505">
            <v>2339659</v>
          </cell>
          <cell r="B505" t="str">
            <v>Bank Of Baroda</v>
          </cell>
          <cell r="C505">
            <v>45055</v>
          </cell>
          <cell r="D505" t="str">
            <v>Delhi</v>
          </cell>
          <cell r="E505" t="str">
            <v>OBB</v>
          </cell>
          <cell r="F505" t="str">
            <v>B2C</v>
          </cell>
          <cell r="G505" t="str">
            <v>Delhi</v>
          </cell>
          <cell r="H505">
            <v>2828</v>
          </cell>
          <cell r="I505">
            <v>2.828E-2</v>
          </cell>
          <cell r="J505">
            <v>2321202</v>
          </cell>
          <cell r="K505" t="str">
            <v>Bank Of Baroda</v>
          </cell>
          <cell r="L505">
            <v>33211</v>
          </cell>
          <cell r="M505" t="str">
            <v>Investment</v>
          </cell>
          <cell r="N505" t="str">
            <v>OBB</v>
          </cell>
          <cell r="O505" t="str">
            <v>DEL_ZONE2</v>
          </cell>
          <cell r="P505">
            <v>2321202</v>
          </cell>
          <cell r="Q505" t="str">
            <v>Bijendra Singh</v>
          </cell>
          <cell r="R505" t="str">
            <v>IAM</v>
          </cell>
          <cell r="S505" t="str">
            <v>Ravi Kala</v>
          </cell>
          <cell r="T505">
            <v>2.828E-2</v>
          </cell>
          <cell r="U505">
            <v>0</v>
          </cell>
          <cell r="V505" t="str">
            <v>-</v>
          </cell>
          <cell r="Z505" t="str">
            <v>-</v>
          </cell>
          <cell r="AA505" t="str">
            <v>-</v>
          </cell>
          <cell r="AB505" t="str">
            <v>-</v>
          </cell>
          <cell r="AC505" t="str">
            <v>-</v>
          </cell>
          <cell r="AD505" t="str">
            <v>-</v>
          </cell>
          <cell r="AE505" t="str">
            <v>-</v>
          </cell>
          <cell r="AF505" t="str">
            <v>-</v>
          </cell>
          <cell r="AG505" t="str">
            <v>-</v>
          </cell>
          <cell r="AH505" t="str">
            <v>--</v>
          </cell>
        </row>
        <row r="506">
          <cell r="A506">
            <v>2339720</v>
          </cell>
          <cell r="B506" t="str">
            <v>Bank Of Baroda</v>
          </cell>
          <cell r="C506">
            <v>45057</v>
          </cell>
          <cell r="D506" t="str">
            <v>Delhi</v>
          </cell>
          <cell r="E506" t="str">
            <v>OBB</v>
          </cell>
          <cell r="F506" t="str">
            <v>B2C</v>
          </cell>
          <cell r="G506" t="str">
            <v>Delhi</v>
          </cell>
          <cell r="H506">
            <v>2699</v>
          </cell>
          <cell r="I506">
            <v>2.699E-2</v>
          </cell>
          <cell r="J506">
            <v>2321202</v>
          </cell>
          <cell r="K506" t="str">
            <v>Bank Of Baroda</v>
          </cell>
          <cell r="L506">
            <v>33211</v>
          </cell>
          <cell r="M506" t="str">
            <v>Investment</v>
          </cell>
          <cell r="N506" t="str">
            <v>OBB</v>
          </cell>
          <cell r="O506" t="str">
            <v>DEL_ZONE2</v>
          </cell>
          <cell r="P506">
            <v>2321202</v>
          </cell>
          <cell r="Q506" t="str">
            <v>Bijendra Singh</v>
          </cell>
          <cell r="R506" t="str">
            <v>IAM</v>
          </cell>
          <cell r="S506" t="str">
            <v>Ravi Kala</v>
          </cell>
          <cell r="T506">
            <v>2.699E-2</v>
          </cell>
          <cell r="U506">
            <v>0</v>
          </cell>
          <cell r="V506" t="str">
            <v>-</v>
          </cell>
          <cell r="Z506" t="str">
            <v>-</v>
          </cell>
          <cell r="AA506" t="str">
            <v>-</v>
          </cell>
          <cell r="AB506" t="str">
            <v>-</v>
          </cell>
          <cell r="AC506" t="str">
            <v>-</v>
          </cell>
          <cell r="AD506" t="str">
            <v>-</v>
          </cell>
          <cell r="AE506" t="str">
            <v>-</v>
          </cell>
          <cell r="AF506" t="str">
            <v>-</v>
          </cell>
          <cell r="AG506" t="str">
            <v>-</v>
          </cell>
          <cell r="AH506" t="str">
            <v>--</v>
          </cell>
        </row>
        <row r="507">
          <cell r="A507">
            <v>2341016</v>
          </cell>
          <cell r="B507" t="str">
            <v>Bank Of Baroda</v>
          </cell>
          <cell r="C507">
            <v>45124</v>
          </cell>
          <cell r="D507" t="str">
            <v>Delhi</v>
          </cell>
          <cell r="E507" t="str">
            <v>OBB</v>
          </cell>
          <cell r="F507" t="str">
            <v>B2C</v>
          </cell>
          <cell r="G507" t="str">
            <v>Delhi</v>
          </cell>
          <cell r="H507">
            <v>1699</v>
          </cell>
          <cell r="I507">
            <v>1.6990000000000002E-2</v>
          </cell>
          <cell r="J507">
            <v>2321202</v>
          </cell>
          <cell r="K507" t="str">
            <v>Bank Of Baroda</v>
          </cell>
          <cell r="L507">
            <v>33211</v>
          </cell>
          <cell r="M507" t="str">
            <v>Investment</v>
          </cell>
          <cell r="N507" t="str">
            <v>OBB</v>
          </cell>
          <cell r="O507" t="str">
            <v>DEL_ZONE2</v>
          </cell>
          <cell r="P507">
            <v>2321202</v>
          </cell>
          <cell r="Q507" t="str">
            <v>Bijendra Singh</v>
          </cell>
          <cell r="R507" t="str">
            <v>IAM</v>
          </cell>
          <cell r="S507" t="str">
            <v>Ravi Kala</v>
          </cell>
          <cell r="T507">
            <v>1.6990000000000002E-2</v>
          </cell>
          <cell r="U507">
            <v>0</v>
          </cell>
          <cell r="V507" t="str">
            <v>-</v>
          </cell>
          <cell r="Z507" t="str">
            <v>-</v>
          </cell>
          <cell r="AA507" t="str">
            <v>-</v>
          </cell>
          <cell r="AB507" t="str">
            <v>-</v>
          </cell>
          <cell r="AC507" t="str">
            <v>-</v>
          </cell>
          <cell r="AD507" t="str">
            <v>-</v>
          </cell>
          <cell r="AE507" t="str">
            <v>-</v>
          </cell>
          <cell r="AF507" t="str">
            <v>-</v>
          </cell>
          <cell r="AG507" t="str">
            <v>-</v>
          </cell>
          <cell r="AH507" t="str">
            <v>--</v>
          </cell>
        </row>
        <row r="508">
          <cell r="A508">
            <v>2342624</v>
          </cell>
          <cell r="B508" t="str">
            <v>Bank of Baroda</v>
          </cell>
          <cell r="C508">
            <v>45217</v>
          </cell>
          <cell r="D508" t="str">
            <v>Delhi</v>
          </cell>
          <cell r="E508" t="str">
            <v>OBB</v>
          </cell>
          <cell r="F508" t="str">
            <v>B2C</v>
          </cell>
          <cell r="G508" t="str">
            <v>Delhi</v>
          </cell>
          <cell r="H508">
            <v>2999</v>
          </cell>
          <cell r="I508">
            <v>2.9989999999999999E-2</v>
          </cell>
          <cell r="J508">
            <v>2321202</v>
          </cell>
          <cell r="K508" t="str">
            <v>Bank Of Baroda</v>
          </cell>
          <cell r="L508">
            <v>33211</v>
          </cell>
          <cell r="M508" t="str">
            <v>Investment</v>
          </cell>
          <cell r="N508" t="str">
            <v>OBB</v>
          </cell>
          <cell r="O508" t="str">
            <v>DEL_ZONE2</v>
          </cell>
          <cell r="P508">
            <v>2321202</v>
          </cell>
          <cell r="Q508" t="str">
            <v>Bijendra Singh</v>
          </cell>
          <cell r="R508" t="str">
            <v>IAM</v>
          </cell>
          <cell r="S508" t="str">
            <v>Ravi Kala</v>
          </cell>
          <cell r="T508">
            <v>2.9989999999999999E-2</v>
          </cell>
          <cell r="U508">
            <v>0</v>
          </cell>
          <cell r="V508" t="str">
            <v>-</v>
          </cell>
          <cell r="Z508" t="str">
            <v>-</v>
          </cell>
          <cell r="AA508" t="str">
            <v>-</v>
          </cell>
          <cell r="AB508" t="str">
            <v>-</v>
          </cell>
          <cell r="AC508" t="str">
            <v>-</v>
          </cell>
          <cell r="AD508" t="str">
            <v>-</v>
          </cell>
          <cell r="AE508" t="str">
            <v>-</v>
          </cell>
          <cell r="AF508" t="str">
            <v>-</v>
          </cell>
          <cell r="AG508" t="str">
            <v>-</v>
          </cell>
          <cell r="AH508" t="str">
            <v>--</v>
          </cell>
        </row>
        <row r="509">
          <cell r="A509">
            <v>2342638</v>
          </cell>
          <cell r="B509" t="str">
            <v>Bank Of Baroda</v>
          </cell>
          <cell r="C509">
            <v>45219</v>
          </cell>
          <cell r="D509" t="str">
            <v>Delhi</v>
          </cell>
          <cell r="E509" t="str">
            <v>OBB</v>
          </cell>
          <cell r="F509" t="str">
            <v>B2C</v>
          </cell>
          <cell r="G509" t="str">
            <v>Delhi</v>
          </cell>
          <cell r="H509">
            <v>1899</v>
          </cell>
          <cell r="I509">
            <v>1.899E-2</v>
          </cell>
          <cell r="J509">
            <v>2321202</v>
          </cell>
          <cell r="K509" t="str">
            <v>Bank Of Baroda</v>
          </cell>
          <cell r="L509">
            <v>33211</v>
          </cell>
          <cell r="M509" t="str">
            <v>Investment</v>
          </cell>
          <cell r="N509" t="str">
            <v>OBB</v>
          </cell>
          <cell r="O509" t="str">
            <v>DEL_ZONE2</v>
          </cell>
          <cell r="P509">
            <v>2321202</v>
          </cell>
          <cell r="Q509" t="str">
            <v>Bijendra Singh</v>
          </cell>
          <cell r="R509" t="str">
            <v>IAM</v>
          </cell>
          <cell r="S509" t="str">
            <v>Ravi Kala</v>
          </cell>
          <cell r="T509">
            <v>1.899E-2</v>
          </cell>
          <cell r="U509">
            <v>0</v>
          </cell>
          <cell r="V509" t="str">
            <v>-</v>
          </cell>
          <cell r="Z509" t="str">
            <v>-</v>
          </cell>
          <cell r="AA509" t="str">
            <v>-</v>
          </cell>
          <cell r="AB509" t="str">
            <v>-</v>
          </cell>
          <cell r="AC509" t="str">
            <v>-</v>
          </cell>
          <cell r="AD509" t="str">
            <v>-</v>
          </cell>
          <cell r="AE509" t="str">
            <v>-</v>
          </cell>
          <cell r="AF509" t="str">
            <v>-</v>
          </cell>
          <cell r="AG509" t="str">
            <v>-</v>
          </cell>
          <cell r="AH509" t="str">
            <v>--</v>
          </cell>
        </row>
        <row r="510">
          <cell r="A510">
            <v>2344334</v>
          </cell>
          <cell r="B510" t="str">
            <v>Bank Of Baroda</v>
          </cell>
          <cell r="C510">
            <v>45336</v>
          </cell>
          <cell r="D510" t="str">
            <v>Delhi</v>
          </cell>
          <cell r="E510" t="str">
            <v>OBB</v>
          </cell>
          <cell r="F510" t="str">
            <v>B2C</v>
          </cell>
          <cell r="G510" t="str">
            <v>Delhi</v>
          </cell>
          <cell r="H510">
            <v>1299</v>
          </cell>
          <cell r="I510">
            <v>1.299E-2</v>
          </cell>
          <cell r="J510">
            <v>2321202</v>
          </cell>
          <cell r="K510" t="str">
            <v>Bank Of Baroda</v>
          </cell>
          <cell r="L510">
            <v>33211</v>
          </cell>
          <cell r="M510" t="str">
            <v>Investment</v>
          </cell>
          <cell r="N510" t="str">
            <v>OBB</v>
          </cell>
          <cell r="O510" t="str">
            <v>DEL_ZONE2</v>
          </cell>
          <cell r="P510">
            <v>2321202</v>
          </cell>
          <cell r="Q510" t="str">
            <v>Bijendra Singh</v>
          </cell>
          <cell r="R510" t="str">
            <v>IAM</v>
          </cell>
          <cell r="S510" t="str">
            <v>Ravi Kala</v>
          </cell>
          <cell r="T510">
            <v>1.299E-2</v>
          </cell>
          <cell r="U510">
            <v>0</v>
          </cell>
          <cell r="V510" t="str">
            <v>-</v>
          </cell>
          <cell r="Z510" t="str">
            <v>-</v>
          </cell>
          <cell r="AA510" t="str">
            <v>-</v>
          </cell>
          <cell r="AB510" t="str">
            <v>-</v>
          </cell>
          <cell r="AC510" t="str">
            <v>-</v>
          </cell>
          <cell r="AD510" t="str">
            <v>-</v>
          </cell>
          <cell r="AE510" t="str">
            <v>-</v>
          </cell>
          <cell r="AF510" t="str">
            <v>-</v>
          </cell>
          <cell r="AG510" t="str">
            <v>-</v>
          </cell>
          <cell r="AH510" t="str">
            <v>--</v>
          </cell>
        </row>
        <row r="511">
          <cell r="A511">
            <v>2344623</v>
          </cell>
          <cell r="B511" t="str">
            <v>Bank Of Baroda</v>
          </cell>
          <cell r="C511">
            <v>45358</v>
          </cell>
          <cell r="D511" t="str">
            <v>Delhi</v>
          </cell>
          <cell r="E511" t="str">
            <v>OBB</v>
          </cell>
          <cell r="F511" t="str">
            <v>B2C</v>
          </cell>
          <cell r="G511" t="str">
            <v>Delhi</v>
          </cell>
          <cell r="H511">
            <v>3499</v>
          </cell>
          <cell r="I511">
            <v>3.499E-2</v>
          </cell>
          <cell r="J511">
            <v>2321202</v>
          </cell>
          <cell r="K511" t="str">
            <v>Bank Of Baroda</v>
          </cell>
          <cell r="L511">
            <v>33211</v>
          </cell>
          <cell r="M511" t="str">
            <v>Investment</v>
          </cell>
          <cell r="N511" t="str">
            <v>OBB</v>
          </cell>
          <cell r="O511" t="str">
            <v>DEL_ZONE2</v>
          </cell>
          <cell r="P511">
            <v>2321202</v>
          </cell>
          <cell r="Q511" t="str">
            <v>Bijendra Singh</v>
          </cell>
          <cell r="R511" t="str">
            <v>IAM</v>
          </cell>
          <cell r="S511" t="str">
            <v>Ravi Kala</v>
          </cell>
          <cell r="T511">
            <v>3.499E-2</v>
          </cell>
          <cell r="U511">
            <v>0</v>
          </cell>
          <cell r="V511" t="str">
            <v>-</v>
          </cell>
          <cell r="Z511" t="str">
            <v>-</v>
          </cell>
          <cell r="AA511" t="str">
            <v>-</v>
          </cell>
          <cell r="AB511" t="str">
            <v>-</v>
          </cell>
          <cell r="AC511" t="str">
            <v>-</v>
          </cell>
          <cell r="AD511" t="str">
            <v>-</v>
          </cell>
          <cell r="AE511" t="str">
            <v>-</v>
          </cell>
          <cell r="AF511" t="str">
            <v>-</v>
          </cell>
          <cell r="AG511" t="str">
            <v>-</v>
          </cell>
          <cell r="AH511" t="str">
            <v>--</v>
          </cell>
        </row>
        <row r="512">
          <cell r="A512">
            <v>2345083</v>
          </cell>
          <cell r="B512" t="str">
            <v>Bank Of Baroda</v>
          </cell>
          <cell r="C512">
            <v>45388</v>
          </cell>
          <cell r="D512" t="str">
            <v>Delhi</v>
          </cell>
          <cell r="E512" t="str">
            <v>OBB</v>
          </cell>
          <cell r="F512" t="str">
            <v>B2C</v>
          </cell>
          <cell r="G512" t="str">
            <v>Delhi</v>
          </cell>
          <cell r="H512">
            <v>2999</v>
          </cell>
          <cell r="I512">
            <v>2.9989999999999999E-2</v>
          </cell>
          <cell r="J512">
            <v>2321202</v>
          </cell>
          <cell r="K512" t="str">
            <v>Bank Of Baroda</v>
          </cell>
          <cell r="L512">
            <v>33211</v>
          </cell>
          <cell r="M512" t="str">
            <v>Investment</v>
          </cell>
          <cell r="N512" t="str">
            <v>OBB</v>
          </cell>
          <cell r="O512" t="str">
            <v>DEL_ZONE2</v>
          </cell>
          <cell r="P512">
            <v>2321202</v>
          </cell>
          <cell r="Q512" t="str">
            <v>Bijendra Singh</v>
          </cell>
          <cell r="R512" t="str">
            <v>IAM</v>
          </cell>
          <cell r="S512" t="str">
            <v>Ravi Kala</v>
          </cell>
          <cell r="T512">
            <v>2.9989999999999999E-2</v>
          </cell>
          <cell r="U512">
            <v>0</v>
          </cell>
          <cell r="V512" t="str">
            <v>-</v>
          </cell>
          <cell r="Z512" t="str">
            <v>-</v>
          </cell>
          <cell r="AA512" t="str">
            <v>-</v>
          </cell>
          <cell r="AB512" t="str">
            <v>-</v>
          </cell>
          <cell r="AC512" t="str">
            <v>-</v>
          </cell>
          <cell r="AD512" t="str">
            <v>-</v>
          </cell>
          <cell r="AE512" t="str">
            <v>-</v>
          </cell>
          <cell r="AF512" t="str">
            <v>-</v>
          </cell>
          <cell r="AG512" t="str">
            <v>-</v>
          </cell>
          <cell r="AH512" t="str">
            <v>--</v>
          </cell>
        </row>
        <row r="513">
          <cell r="A513">
            <v>2322634</v>
          </cell>
          <cell r="B513" t="str">
            <v>Sr Institute Of Advanced Ayurvedic Sciences Private Limited</v>
          </cell>
          <cell r="C513">
            <v>44633</v>
          </cell>
          <cell r="D513" t="str">
            <v>Gurgaon</v>
          </cell>
          <cell r="E513" t="str">
            <v>OBB</v>
          </cell>
          <cell r="F513" t="str">
            <v>B2C</v>
          </cell>
          <cell r="G513" t="str">
            <v>Gurgaon</v>
          </cell>
          <cell r="H513">
            <v>2898</v>
          </cell>
          <cell r="I513">
            <v>2.8979999999999999E-2</v>
          </cell>
          <cell r="J513">
            <v>2322634</v>
          </cell>
          <cell r="K513" t="str">
            <v>Sr Institute Of Advanced Ayurvadic Sciences Private Limited</v>
          </cell>
          <cell r="L513">
            <v>32998</v>
          </cell>
          <cell r="M513" t="str">
            <v>Investment</v>
          </cell>
          <cell r="N513" t="str">
            <v>OBB</v>
          </cell>
          <cell r="O513" t="str">
            <v>GGN_ZONE1</v>
          </cell>
          <cell r="P513">
            <v>2322634</v>
          </cell>
          <cell r="Q513" t="str">
            <v>Syed Sadique Hussain</v>
          </cell>
          <cell r="R513" t="str">
            <v>IAM</v>
          </cell>
          <cell r="S513" t="str">
            <v>Rajeev Misra</v>
          </cell>
          <cell r="T513">
            <v>2.8979999999999999E-2</v>
          </cell>
          <cell r="U513">
            <v>0</v>
          </cell>
          <cell r="V513" t="str">
            <v>-</v>
          </cell>
          <cell r="Z513" t="str">
            <v>-</v>
          </cell>
          <cell r="AA513" t="str">
            <v>-</v>
          </cell>
          <cell r="AB513" t="str">
            <v>-</v>
          </cell>
          <cell r="AC513" t="str">
            <v>-</v>
          </cell>
          <cell r="AD513" t="str">
            <v>-</v>
          </cell>
          <cell r="AE513" t="str">
            <v>-</v>
          </cell>
          <cell r="AF513" t="str">
            <v>-</v>
          </cell>
          <cell r="AG513" t="str">
            <v>-</v>
          </cell>
          <cell r="AH513" t="str">
            <v>--</v>
          </cell>
        </row>
        <row r="514">
          <cell r="A514">
            <v>2331605</v>
          </cell>
          <cell r="B514" t="str">
            <v>Sr Institute Of Advanced Ayurvedic Sciences Private Limited</v>
          </cell>
          <cell r="C514">
            <v>44839</v>
          </cell>
          <cell r="D514" t="str">
            <v>Gurgaon</v>
          </cell>
          <cell r="E514" t="str">
            <v>OBB</v>
          </cell>
          <cell r="F514" t="str">
            <v>B2C</v>
          </cell>
          <cell r="G514" t="str">
            <v>Gurgaon</v>
          </cell>
          <cell r="H514">
            <v>2898</v>
          </cell>
          <cell r="I514">
            <v>2.8979999999999999E-2</v>
          </cell>
          <cell r="J514">
            <v>2322634</v>
          </cell>
          <cell r="K514" t="str">
            <v>Sr Institute Of Advanced Ayurvadic Sciences Private Limited</v>
          </cell>
          <cell r="L514">
            <v>32998</v>
          </cell>
          <cell r="M514" t="str">
            <v>Investment</v>
          </cell>
          <cell r="N514" t="str">
            <v>OBB</v>
          </cell>
          <cell r="O514" t="str">
            <v>GGN_ZONE1</v>
          </cell>
          <cell r="P514">
            <v>2322634</v>
          </cell>
          <cell r="Q514" t="str">
            <v>Syed Sadique Hussain</v>
          </cell>
          <cell r="R514" t="str">
            <v>IAM</v>
          </cell>
          <cell r="S514" t="str">
            <v>Rajeev Misra</v>
          </cell>
          <cell r="T514">
            <v>2.8979999999999999E-2</v>
          </cell>
          <cell r="U514">
            <v>0</v>
          </cell>
          <cell r="V514" t="str">
            <v>-</v>
          </cell>
          <cell r="Z514" t="str">
            <v>-</v>
          </cell>
          <cell r="AA514" t="str">
            <v>-</v>
          </cell>
          <cell r="AB514" t="str">
            <v>-</v>
          </cell>
          <cell r="AC514" t="str">
            <v>-</v>
          </cell>
          <cell r="AD514" t="str">
            <v>-</v>
          </cell>
          <cell r="AE514" t="str">
            <v>-</v>
          </cell>
          <cell r="AF514" t="str">
            <v>-</v>
          </cell>
          <cell r="AG514" t="str">
            <v>-</v>
          </cell>
          <cell r="AH514" t="str">
            <v>--</v>
          </cell>
        </row>
        <row r="515">
          <cell r="A515">
            <v>2342877</v>
          </cell>
          <cell r="B515" t="str">
            <v>SR Institute Of Advanced Ayurvedic Sciences Private Limited</v>
          </cell>
          <cell r="C515">
            <v>45233</v>
          </cell>
          <cell r="D515" t="str">
            <v>Gurgaon</v>
          </cell>
          <cell r="E515" t="str">
            <v>OBB</v>
          </cell>
          <cell r="F515" t="str">
            <v>B2C</v>
          </cell>
          <cell r="G515" t="str">
            <v>Gurgaon</v>
          </cell>
          <cell r="H515">
            <v>2098</v>
          </cell>
          <cell r="I515">
            <v>2.0979999999999999E-2</v>
          </cell>
          <cell r="J515">
            <v>2322634</v>
          </cell>
          <cell r="K515" t="str">
            <v>Sr Institute Of Advanced Ayurvadic Sciences Private Limited</v>
          </cell>
          <cell r="L515">
            <v>32998</v>
          </cell>
          <cell r="M515" t="str">
            <v>Investment</v>
          </cell>
          <cell r="N515" t="str">
            <v>OBB</v>
          </cell>
          <cell r="O515" t="str">
            <v>GGN_ZONE1</v>
          </cell>
          <cell r="P515">
            <v>2322634</v>
          </cell>
          <cell r="Q515" t="str">
            <v>Syed Sadique Hussain</v>
          </cell>
          <cell r="R515" t="str">
            <v>IAM</v>
          </cell>
          <cell r="S515" t="str">
            <v>Rajeev Misra</v>
          </cell>
          <cell r="T515">
            <v>2.0979999999999999E-2</v>
          </cell>
          <cell r="U515">
            <v>0</v>
          </cell>
          <cell r="V515" t="str">
            <v>-</v>
          </cell>
          <cell r="Z515" t="str">
            <v>-</v>
          </cell>
          <cell r="AA515" t="str">
            <v>-</v>
          </cell>
          <cell r="AB515" t="str">
            <v>-</v>
          </cell>
          <cell r="AC515" t="str">
            <v>-</v>
          </cell>
          <cell r="AD515" t="str">
            <v>-</v>
          </cell>
          <cell r="AE515" t="str">
            <v>-</v>
          </cell>
          <cell r="AF515" t="str">
            <v>-</v>
          </cell>
          <cell r="AG515" t="str">
            <v>-</v>
          </cell>
          <cell r="AH515" t="str">
            <v>--</v>
          </cell>
        </row>
        <row r="516">
          <cell r="A516">
            <v>2342879</v>
          </cell>
          <cell r="B516" t="str">
            <v>SR Institute Of Advanced Ayurvedic Sciences Private Limited</v>
          </cell>
          <cell r="C516">
            <v>45233</v>
          </cell>
          <cell r="D516" t="str">
            <v>Gurgaon</v>
          </cell>
          <cell r="E516" t="str">
            <v>OBB</v>
          </cell>
          <cell r="F516" t="str">
            <v>B2C</v>
          </cell>
          <cell r="G516" t="str">
            <v>Gurgaon</v>
          </cell>
          <cell r="H516">
            <v>2098</v>
          </cell>
          <cell r="I516">
            <v>2.0979999999999999E-2</v>
          </cell>
          <cell r="J516">
            <v>2322634</v>
          </cell>
          <cell r="K516" t="str">
            <v>Sr Institute Of Advanced Ayurvadic Sciences Private Limited</v>
          </cell>
          <cell r="L516">
            <v>32998</v>
          </cell>
          <cell r="M516" t="str">
            <v>Investment</v>
          </cell>
          <cell r="N516" t="str">
            <v>OBB</v>
          </cell>
          <cell r="O516" t="str">
            <v>GGN_ZONE1</v>
          </cell>
          <cell r="P516">
            <v>2322634</v>
          </cell>
          <cell r="Q516" t="str">
            <v>Syed Sadique Hussain</v>
          </cell>
          <cell r="R516" t="str">
            <v>IAM</v>
          </cell>
          <cell r="S516" t="str">
            <v>Rajeev Misra</v>
          </cell>
          <cell r="T516">
            <v>2.0979999999999999E-2</v>
          </cell>
          <cell r="U516">
            <v>0</v>
          </cell>
          <cell r="V516" t="str">
            <v>-</v>
          </cell>
          <cell r="Z516" t="str">
            <v>-</v>
          </cell>
          <cell r="AA516" t="str">
            <v>-</v>
          </cell>
          <cell r="AB516" t="str">
            <v>-</v>
          </cell>
          <cell r="AC516" t="str">
            <v>-</v>
          </cell>
          <cell r="AD516" t="str">
            <v>-</v>
          </cell>
          <cell r="AE516" t="str">
            <v>-</v>
          </cell>
          <cell r="AF516" t="str">
            <v>-</v>
          </cell>
          <cell r="AG516" t="str">
            <v>-</v>
          </cell>
          <cell r="AH516" t="str">
            <v>--</v>
          </cell>
        </row>
        <row r="517">
          <cell r="A517">
            <v>2342881</v>
          </cell>
          <cell r="B517" t="str">
            <v>SR Institute Of Advanced Ayurvedic Sciences Private Limited</v>
          </cell>
          <cell r="C517">
            <v>45233</v>
          </cell>
          <cell r="D517" t="str">
            <v>Gurgaon</v>
          </cell>
          <cell r="E517" t="str">
            <v>OBB</v>
          </cell>
          <cell r="F517" t="str">
            <v>B2C</v>
          </cell>
          <cell r="G517" t="str">
            <v>Gurgaon</v>
          </cell>
          <cell r="H517">
            <v>2098</v>
          </cell>
          <cell r="I517">
            <v>2.0979999999999999E-2</v>
          </cell>
          <cell r="J517">
            <v>2322634</v>
          </cell>
          <cell r="K517" t="str">
            <v>Sr Institute Of Advanced Ayurvadic Sciences Private Limited</v>
          </cell>
          <cell r="L517">
            <v>32998</v>
          </cell>
          <cell r="M517" t="str">
            <v>Investment</v>
          </cell>
          <cell r="N517" t="str">
            <v>OBB</v>
          </cell>
          <cell r="O517" t="str">
            <v>GGN_ZONE1</v>
          </cell>
          <cell r="P517">
            <v>2322634</v>
          </cell>
          <cell r="Q517" t="str">
            <v>Syed Sadique Hussain</v>
          </cell>
          <cell r="R517" t="str">
            <v>IAM</v>
          </cell>
          <cell r="S517" t="str">
            <v>Rajeev Misra</v>
          </cell>
          <cell r="T517">
            <v>2.0979999999999999E-2</v>
          </cell>
          <cell r="U517">
            <v>0</v>
          </cell>
          <cell r="V517" t="str">
            <v>-</v>
          </cell>
          <cell r="Z517" t="str">
            <v>-</v>
          </cell>
          <cell r="AA517" t="str">
            <v>-</v>
          </cell>
          <cell r="AB517" t="str">
            <v>-</v>
          </cell>
          <cell r="AC517" t="str">
            <v>-</v>
          </cell>
          <cell r="AD517" t="str">
            <v>-</v>
          </cell>
          <cell r="AE517" t="str">
            <v>-</v>
          </cell>
          <cell r="AF517" t="str">
            <v>-</v>
          </cell>
          <cell r="AG517" t="str">
            <v>-</v>
          </cell>
          <cell r="AH517" t="str">
            <v>--</v>
          </cell>
        </row>
        <row r="518">
          <cell r="A518">
            <v>2343064</v>
          </cell>
          <cell r="B518" t="str">
            <v>Sr Institute Of Advanced Ayurvedic Sciences Private Limited</v>
          </cell>
          <cell r="C518">
            <v>45248</v>
          </cell>
          <cell r="D518" t="str">
            <v>Gurgaon</v>
          </cell>
          <cell r="E518" t="str">
            <v>OBB</v>
          </cell>
          <cell r="F518" t="str">
            <v>B2C</v>
          </cell>
          <cell r="G518" t="str">
            <v>Gurgaon</v>
          </cell>
          <cell r="H518">
            <v>2098</v>
          </cell>
          <cell r="I518">
            <v>2.0979999999999999E-2</v>
          </cell>
          <cell r="J518">
            <v>2322634</v>
          </cell>
          <cell r="K518" t="str">
            <v>Sr Institute Of Advanced Ayurvadic Sciences Private Limited</v>
          </cell>
          <cell r="L518">
            <v>32998</v>
          </cell>
          <cell r="M518" t="str">
            <v>Investment</v>
          </cell>
          <cell r="N518" t="str">
            <v>OBB</v>
          </cell>
          <cell r="O518" t="str">
            <v>GGN_ZONE1</v>
          </cell>
          <cell r="P518">
            <v>2322634</v>
          </cell>
          <cell r="Q518" t="str">
            <v>Syed Sadique Hussain</v>
          </cell>
          <cell r="R518" t="str">
            <v>IAM</v>
          </cell>
          <cell r="S518" t="str">
            <v>Rajeev Misra</v>
          </cell>
          <cell r="T518">
            <v>2.0979999999999999E-2</v>
          </cell>
          <cell r="U518">
            <v>0</v>
          </cell>
          <cell r="V518" t="str">
            <v>-</v>
          </cell>
          <cell r="Z518" t="str">
            <v>-</v>
          </cell>
          <cell r="AA518" t="str">
            <v>-</v>
          </cell>
          <cell r="AB518" t="str">
            <v>-</v>
          </cell>
          <cell r="AC518" t="str">
            <v>-</v>
          </cell>
          <cell r="AD518" t="str">
            <v>-</v>
          </cell>
          <cell r="AE518" t="str">
            <v>-</v>
          </cell>
          <cell r="AF518" t="str">
            <v>-</v>
          </cell>
          <cell r="AG518" t="str">
            <v>-</v>
          </cell>
          <cell r="AH518" t="str">
            <v>--</v>
          </cell>
        </row>
        <row r="519">
          <cell r="A519">
            <v>2343116</v>
          </cell>
          <cell r="B519" t="str">
            <v>Sr Institute Of Advanced Ayurvedic Sciences Private Limited</v>
          </cell>
          <cell r="C519">
            <v>45251</v>
          </cell>
          <cell r="D519" t="str">
            <v>Gurgaon</v>
          </cell>
          <cell r="E519" t="str">
            <v>OBB</v>
          </cell>
          <cell r="F519" t="str">
            <v>B2C</v>
          </cell>
          <cell r="G519" t="str">
            <v>Gurgaon</v>
          </cell>
          <cell r="H519">
            <v>2098</v>
          </cell>
          <cell r="I519">
            <v>2.0979999999999999E-2</v>
          </cell>
          <cell r="J519">
            <v>2322634</v>
          </cell>
          <cell r="K519" t="str">
            <v>Sr Institute Of Advanced Ayurvadic Sciences Private Limited</v>
          </cell>
          <cell r="L519">
            <v>32998</v>
          </cell>
          <cell r="M519" t="str">
            <v>Investment</v>
          </cell>
          <cell r="N519" t="str">
            <v>OBB</v>
          </cell>
          <cell r="O519" t="str">
            <v>GGN_ZONE1</v>
          </cell>
          <cell r="P519">
            <v>2322634</v>
          </cell>
          <cell r="Q519" t="str">
            <v>Syed Sadique Hussain</v>
          </cell>
          <cell r="R519" t="str">
            <v>IAM</v>
          </cell>
          <cell r="S519" t="str">
            <v>Rajeev Misra</v>
          </cell>
          <cell r="T519">
            <v>2.0979999999999999E-2</v>
          </cell>
          <cell r="U519">
            <v>0</v>
          </cell>
          <cell r="V519" t="str">
            <v>-</v>
          </cell>
          <cell r="Z519" t="str">
            <v>-</v>
          </cell>
          <cell r="AA519" t="str">
            <v>-</v>
          </cell>
          <cell r="AB519" t="str">
            <v>-</v>
          </cell>
          <cell r="AC519" t="str">
            <v>-</v>
          </cell>
          <cell r="AD519" t="str">
            <v>-</v>
          </cell>
          <cell r="AE519" t="str">
            <v>-</v>
          </cell>
          <cell r="AF519" t="str">
            <v>-</v>
          </cell>
          <cell r="AG519" t="str">
            <v>-</v>
          </cell>
          <cell r="AH519" t="str">
            <v>--</v>
          </cell>
        </row>
        <row r="520">
          <cell r="A520">
            <v>2347040</v>
          </cell>
          <cell r="B520" t="str">
            <v>SR Institute of Advanced Ayurvadic Sciences Private Limited</v>
          </cell>
          <cell r="C520">
            <v>45539</v>
          </cell>
          <cell r="D520" t="str">
            <v>Gurgaon</v>
          </cell>
          <cell r="E520" t="str">
            <v>BBB</v>
          </cell>
          <cell r="F520" t="str">
            <v>B2C</v>
          </cell>
          <cell r="G520" t="str">
            <v>Gurgaon</v>
          </cell>
          <cell r="H520">
            <v>8999</v>
          </cell>
          <cell r="I520">
            <v>8.9990000000000001E-2</v>
          </cell>
          <cell r="J520">
            <v>2322634</v>
          </cell>
          <cell r="K520" t="str">
            <v>Sr Institute Of Advanced Ayurvadic Sciences Private Limited</v>
          </cell>
          <cell r="L520">
            <v>32998</v>
          </cell>
          <cell r="M520" t="str">
            <v>Investment</v>
          </cell>
          <cell r="N520" t="str">
            <v>BBB</v>
          </cell>
          <cell r="O520" t="str">
            <v>GGN_ZONE1</v>
          </cell>
          <cell r="P520">
            <v>2322634</v>
          </cell>
          <cell r="Q520" t="str">
            <v>Syed Sadique Hussain</v>
          </cell>
          <cell r="R520" t="str">
            <v>IAM</v>
          </cell>
          <cell r="S520" t="str">
            <v>Rajeev Misra</v>
          </cell>
          <cell r="T520">
            <v>8.9990000000000001E-2</v>
          </cell>
          <cell r="U520">
            <v>0</v>
          </cell>
          <cell r="V520" t="str">
            <v>-</v>
          </cell>
          <cell r="Z520" t="str">
            <v>-</v>
          </cell>
          <cell r="AA520" t="str">
            <v>-</v>
          </cell>
          <cell r="AB520" t="str">
            <v>-</v>
          </cell>
          <cell r="AC520" t="str">
            <v>-</v>
          </cell>
          <cell r="AD520" t="str">
            <v>-</v>
          </cell>
          <cell r="AE520" t="str">
            <v>-</v>
          </cell>
          <cell r="AF520" t="str">
            <v>-</v>
          </cell>
          <cell r="AG520" t="str">
            <v>-</v>
          </cell>
          <cell r="AH520" t="str">
            <v>--</v>
          </cell>
        </row>
        <row r="521">
          <cell r="A521">
            <v>2347565</v>
          </cell>
          <cell r="B521" t="str">
            <v>SR Institute Of Advanced Ayurvedic Sciences Private Limited</v>
          </cell>
          <cell r="C521">
            <v>45626</v>
          </cell>
          <cell r="D521" t="str">
            <v>Gurgaon</v>
          </cell>
          <cell r="E521" t="str">
            <v>BBB</v>
          </cell>
          <cell r="F521" t="str">
            <v>B2C</v>
          </cell>
          <cell r="G521" t="str">
            <v>Gurgaon</v>
          </cell>
          <cell r="H521">
            <v>7713</v>
          </cell>
          <cell r="I521">
            <v>7.7130000000000004E-2</v>
          </cell>
          <cell r="J521">
            <v>2322634</v>
          </cell>
          <cell r="K521" t="str">
            <v>Sr Institute Of Advanced Ayurvadic Sciences Private Limited</v>
          </cell>
          <cell r="L521">
            <v>32998</v>
          </cell>
          <cell r="M521" t="str">
            <v>Investment</v>
          </cell>
          <cell r="N521" t="str">
            <v>BBB</v>
          </cell>
          <cell r="O521" t="str">
            <v>GGN_ZONE1</v>
          </cell>
          <cell r="P521">
            <v>2322634</v>
          </cell>
          <cell r="Q521" t="str">
            <v>Syed Sadique Hussain</v>
          </cell>
          <cell r="R521" t="str">
            <v>IAM</v>
          </cell>
          <cell r="S521" t="str">
            <v>Rajeev Misra</v>
          </cell>
          <cell r="T521">
            <v>7.7130000000000004E-2</v>
          </cell>
          <cell r="U521">
            <v>0</v>
          </cell>
          <cell r="V521" t="str">
            <v>-</v>
          </cell>
          <cell r="Z521" t="str">
            <v>-</v>
          </cell>
          <cell r="AA521" t="str">
            <v>-</v>
          </cell>
          <cell r="AB521" t="str">
            <v>-</v>
          </cell>
          <cell r="AC521" t="str">
            <v>-</v>
          </cell>
          <cell r="AD521" t="str">
            <v>-</v>
          </cell>
          <cell r="AE521" t="str">
            <v>-</v>
          </cell>
          <cell r="AF521" t="str">
            <v>-</v>
          </cell>
          <cell r="AG521" t="str">
            <v>-</v>
          </cell>
          <cell r="AH521" t="str">
            <v>--</v>
          </cell>
        </row>
        <row r="522">
          <cell r="A522">
            <v>2323484</v>
          </cell>
          <cell r="B522" t="str">
            <v>Ugro Capital Limited</v>
          </cell>
          <cell r="C522">
            <v>44653</v>
          </cell>
          <cell r="D522" t="str">
            <v>Mumbai</v>
          </cell>
          <cell r="E522" t="str">
            <v>BBB</v>
          </cell>
          <cell r="F522" t="str">
            <v>B2C</v>
          </cell>
          <cell r="G522" t="str">
            <v>Mumbai</v>
          </cell>
          <cell r="H522">
            <v>6999</v>
          </cell>
          <cell r="I522">
            <v>6.9989999999999997E-2</v>
          </cell>
          <cell r="J522">
            <v>2323484</v>
          </cell>
          <cell r="K522" t="str">
            <v>Ugro Capital Limited</v>
          </cell>
          <cell r="L522">
            <v>172749</v>
          </cell>
          <cell r="M522" t="str">
            <v>Relationship</v>
          </cell>
          <cell r="N522" t="str">
            <v>BBB</v>
          </cell>
          <cell r="O522" t="str">
            <v>MUM_ZONE1</v>
          </cell>
          <cell r="P522">
            <v>2323484</v>
          </cell>
          <cell r="Q522" t="str">
            <v>Syed Sadique Hussain</v>
          </cell>
          <cell r="R522" t="str">
            <v>IAM</v>
          </cell>
          <cell r="S522" t="str">
            <v>Rajeev Misra</v>
          </cell>
          <cell r="U522">
            <v>6.9989999999999997E-2</v>
          </cell>
          <cell r="V522">
            <v>46136</v>
          </cell>
          <cell r="W522" t="str">
            <v>Apr'26</v>
          </cell>
          <cell r="Z522">
            <v>46120.608761574098</v>
          </cell>
          <cell r="AA522" t="str">
            <v>SR26045519254</v>
          </cell>
          <cell r="AB522" t="str">
            <v>Churned</v>
          </cell>
          <cell r="AC522">
            <v>46136</v>
          </cell>
          <cell r="AD522" t="str">
            <v>-</v>
          </cell>
          <cell r="AE522" t="str">
            <v>-</v>
          </cell>
          <cell r="AF522" t="str">
            <v>-</v>
          </cell>
          <cell r="AG522" t="str">
            <v>-</v>
          </cell>
          <cell r="AH522" t="str">
            <v>-Churned</v>
          </cell>
        </row>
        <row r="523">
          <cell r="A523">
            <v>9097971</v>
          </cell>
          <cell r="B523" t="str">
            <v>Ugro Capital Limited</v>
          </cell>
          <cell r="C523">
            <v>44754</v>
          </cell>
          <cell r="D523" t="str">
            <v>Pune</v>
          </cell>
          <cell r="E523" t="str">
            <v>MBB</v>
          </cell>
          <cell r="F523" t="str">
            <v>B2B</v>
          </cell>
          <cell r="G523" t="str">
            <v>Pune</v>
          </cell>
          <cell r="H523">
            <v>13000</v>
          </cell>
          <cell r="I523">
            <v>0.13</v>
          </cell>
          <cell r="J523">
            <v>2323484</v>
          </cell>
          <cell r="K523" t="str">
            <v>Ugro Capital Limited</v>
          </cell>
          <cell r="L523">
            <v>172749</v>
          </cell>
          <cell r="M523" t="str">
            <v>Relationship</v>
          </cell>
          <cell r="N523" t="str">
            <v>MBB</v>
          </cell>
          <cell r="O523" t="str">
            <v>PUN_ZONE1</v>
          </cell>
          <cell r="P523">
            <v>2323484</v>
          </cell>
          <cell r="Q523" t="str">
            <v>Syed Sadique Hussain</v>
          </cell>
          <cell r="R523" t="str">
            <v>IAM</v>
          </cell>
          <cell r="S523" t="str">
            <v>Rajeev Misra</v>
          </cell>
          <cell r="T523">
            <v>0.13</v>
          </cell>
          <cell r="U523">
            <v>0</v>
          </cell>
          <cell r="V523" t="str">
            <v>-</v>
          </cell>
          <cell r="Z523" t="str">
            <v>-</v>
          </cell>
          <cell r="AA523" t="str">
            <v>-</v>
          </cell>
          <cell r="AB523" t="str">
            <v>-</v>
          </cell>
          <cell r="AC523" t="str">
            <v>-</v>
          </cell>
          <cell r="AD523" t="str">
            <v>-</v>
          </cell>
          <cell r="AE523" t="str">
            <v>-</v>
          </cell>
          <cell r="AF523" t="str">
            <v>-</v>
          </cell>
          <cell r="AG523" t="str">
            <v>-</v>
          </cell>
          <cell r="AH523" t="str">
            <v>--</v>
          </cell>
        </row>
        <row r="524">
          <cell r="A524">
            <v>9097974</v>
          </cell>
          <cell r="B524" t="str">
            <v>Ugro Capital Limited</v>
          </cell>
          <cell r="C524">
            <v>44832</v>
          </cell>
          <cell r="D524" t="str">
            <v>Hyderabad</v>
          </cell>
          <cell r="E524" t="str">
            <v>MBB</v>
          </cell>
          <cell r="F524" t="str">
            <v>B2B</v>
          </cell>
          <cell r="G524" t="str">
            <v>Hyderabad</v>
          </cell>
          <cell r="H524">
            <v>16000</v>
          </cell>
          <cell r="I524">
            <v>0.16</v>
          </cell>
          <cell r="J524">
            <v>2323484</v>
          </cell>
          <cell r="K524" t="str">
            <v>Ugro Capital Limited</v>
          </cell>
          <cell r="L524">
            <v>172749</v>
          </cell>
          <cell r="M524" t="str">
            <v>Relationship</v>
          </cell>
          <cell r="N524" t="str">
            <v>MBB</v>
          </cell>
          <cell r="O524" t="str">
            <v>HYD_ZONE1</v>
          </cell>
          <cell r="P524">
            <v>2323484</v>
          </cell>
          <cell r="Q524" t="str">
            <v>Syed Sadique Hussain</v>
          </cell>
          <cell r="R524" t="str">
            <v>IAM</v>
          </cell>
          <cell r="S524" t="str">
            <v>Rajeev Misra</v>
          </cell>
          <cell r="T524">
            <v>0.16</v>
          </cell>
          <cell r="U524">
            <v>0</v>
          </cell>
          <cell r="V524" t="str">
            <v>-</v>
          </cell>
          <cell r="Z524" t="str">
            <v>-</v>
          </cell>
          <cell r="AA524" t="str">
            <v>-</v>
          </cell>
          <cell r="AB524" t="str">
            <v>-</v>
          </cell>
          <cell r="AC524" t="str">
            <v>-</v>
          </cell>
          <cell r="AD524" t="str">
            <v>-</v>
          </cell>
          <cell r="AE524" t="str">
            <v>-</v>
          </cell>
          <cell r="AF524" t="str">
            <v>-</v>
          </cell>
          <cell r="AG524" t="str">
            <v>-</v>
          </cell>
          <cell r="AH524" t="str">
            <v>--</v>
          </cell>
        </row>
        <row r="525">
          <cell r="A525">
            <v>9098636</v>
          </cell>
          <cell r="B525" t="str">
            <v>Ugro Capital Limited</v>
          </cell>
          <cell r="C525">
            <v>44813</v>
          </cell>
          <cell r="D525" t="str">
            <v>NOIDA</v>
          </cell>
          <cell r="E525" t="str">
            <v>MBB</v>
          </cell>
          <cell r="F525" t="str">
            <v>B2B</v>
          </cell>
          <cell r="G525" t="str">
            <v>NOIDA</v>
          </cell>
          <cell r="H525">
            <v>13750</v>
          </cell>
          <cell r="I525">
            <v>0.13750000000000001</v>
          </cell>
          <cell r="J525">
            <v>2323484</v>
          </cell>
          <cell r="K525" t="str">
            <v>Ugro Capital Limited</v>
          </cell>
          <cell r="L525">
            <v>172749</v>
          </cell>
          <cell r="M525" t="str">
            <v>Relationship</v>
          </cell>
          <cell r="N525" t="str">
            <v>MBB</v>
          </cell>
          <cell r="O525" t="str">
            <v>NOD_ZONE1</v>
          </cell>
          <cell r="P525">
            <v>2323484</v>
          </cell>
          <cell r="Q525" t="str">
            <v>Syed Sadique Hussain</v>
          </cell>
          <cell r="R525" t="str">
            <v>IAM</v>
          </cell>
          <cell r="S525" t="str">
            <v>Rajeev Misra</v>
          </cell>
          <cell r="T525">
            <v>0.13750000000000001</v>
          </cell>
          <cell r="U525">
            <v>0</v>
          </cell>
          <cell r="V525" t="str">
            <v>-</v>
          </cell>
          <cell r="Z525" t="str">
            <v>-</v>
          </cell>
          <cell r="AA525" t="str">
            <v>-</v>
          </cell>
          <cell r="AB525" t="str">
            <v>-</v>
          </cell>
          <cell r="AC525" t="str">
            <v>-</v>
          </cell>
          <cell r="AD525" t="str">
            <v>-</v>
          </cell>
          <cell r="AE525" t="str">
            <v>-</v>
          </cell>
          <cell r="AF525" t="str">
            <v>-</v>
          </cell>
          <cell r="AG525" t="str">
            <v>-</v>
          </cell>
          <cell r="AH525" t="str">
            <v>--</v>
          </cell>
        </row>
        <row r="526">
          <cell r="A526">
            <v>9098805</v>
          </cell>
          <cell r="B526" t="str">
            <v>Ugro Capital Limited</v>
          </cell>
          <cell r="C526">
            <v>44810</v>
          </cell>
          <cell r="D526" t="str">
            <v>Gurgaon</v>
          </cell>
          <cell r="E526" t="str">
            <v>MBB</v>
          </cell>
          <cell r="F526" t="str">
            <v>B2B</v>
          </cell>
          <cell r="G526" t="str">
            <v>Gurgaon</v>
          </cell>
          <cell r="H526">
            <v>13000</v>
          </cell>
          <cell r="I526">
            <v>0.13</v>
          </cell>
          <cell r="J526">
            <v>2323484</v>
          </cell>
          <cell r="K526" t="str">
            <v>Ugro Capital Limited</v>
          </cell>
          <cell r="L526">
            <v>172749</v>
          </cell>
          <cell r="M526" t="str">
            <v>Relationship</v>
          </cell>
          <cell r="N526" t="str">
            <v>MBB</v>
          </cell>
          <cell r="O526" t="str">
            <v>GGN_ZONE1</v>
          </cell>
          <cell r="P526">
            <v>2323484</v>
          </cell>
          <cell r="Q526" t="str">
            <v>Syed Sadique Hussain</v>
          </cell>
          <cell r="R526" t="str">
            <v>IAM</v>
          </cell>
          <cell r="S526" t="str">
            <v>Rajeev Misra</v>
          </cell>
          <cell r="T526">
            <v>0.13</v>
          </cell>
          <cell r="U526">
            <v>0</v>
          </cell>
          <cell r="V526" t="str">
            <v>-</v>
          </cell>
          <cell r="Z526" t="str">
            <v>-</v>
          </cell>
          <cell r="AA526" t="str">
            <v>-</v>
          </cell>
          <cell r="AB526" t="str">
            <v>-</v>
          </cell>
          <cell r="AC526" t="str">
            <v>-</v>
          </cell>
          <cell r="AD526" t="str">
            <v>-</v>
          </cell>
          <cell r="AE526" t="str">
            <v>-</v>
          </cell>
          <cell r="AF526" t="str">
            <v>-</v>
          </cell>
          <cell r="AG526" t="str">
            <v>-</v>
          </cell>
          <cell r="AH526" t="str">
            <v>--</v>
          </cell>
        </row>
        <row r="527">
          <cell r="A527">
            <v>9099086</v>
          </cell>
          <cell r="B527" t="str">
            <v>Ugro Capital Limited</v>
          </cell>
          <cell r="C527">
            <v>45017</v>
          </cell>
          <cell r="D527" t="str">
            <v>Chandigarh</v>
          </cell>
          <cell r="E527" t="str">
            <v>MBB</v>
          </cell>
          <cell r="F527" t="str">
            <v>B2B</v>
          </cell>
          <cell r="G527" t="str">
            <v>Others</v>
          </cell>
          <cell r="H527">
            <v>13000</v>
          </cell>
          <cell r="I527">
            <v>0.13</v>
          </cell>
          <cell r="J527">
            <v>2323484</v>
          </cell>
          <cell r="K527" t="str">
            <v>Ugro Capital Limited</v>
          </cell>
          <cell r="L527">
            <v>172749</v>
          </cell>
          <cell r="M527" t="str">
            <v>Relationship</v>
          </cell>
          <cell r="N527" t="str">
            <v>MBB</v>
          </cell>
          <cell r="O527" t="str">
            <v>PAN_ZONE1</v>
          </cell>
          <cell r="P527">
            <v>2323484</v>
          </cell>
          <cell r="Q527" t="str">
            <v>Syed Sadique Hussain</v>
          </cell>
          <cell r="R527" t="str">
            <v>IAM</v>
          </cell>
          <cell r="S527" t="str">
            <v>Rajeev Misra</v>
          </cell>
          <cell r="T527">
            <v>0.13</v>
          </cell>
          <cell r="U527">
            <v>0</v>
          </cell>
          <cell r="V527" t="str">
            <v>-</v>
          </cell>
          <cell r="Z527" t="str">
            <v>-</v>
          </cell>
          <cell r="AA527" t="str">
            <v>-</v>
          </cell>
          <cell r="AB527" t="str">
            <v>-</v>
          </cell>
          <cell r="AC527" t="str">
            <v>-</v>
          </cell>
          <cell r="AD527" t="str">
            <v>-</v>
          </cell>
          <cell r="AE527" t="str">
            <v>-</v>
          </cell>
          <cell r="AF527" t="str">
            <v>-</v>
          </cell>
          <cell r="AG527" t="str">
            <v>-</v>
          </cell>
          <cell r="AH527" t="str">
            <v>--</v>
          </cell>
        </row>
        <row r="528">
          <cell r="A528">
            <v>9099089</v>
          </cell>
          <cell r="B528" t="str">
            <v>Ugro Capital Limited</v>
          </cell>
          <cell r="C528">
            <v>44834</v>
          </cell>
          <cell r="D528" t="str">
            <v>Indore</v>
          </cell>
          <cell r="E528" t="str">
            <v>MBB</v>
          </cell>
          <cell r="F528" t="str">
            <v>B2B</v>
          </cell>
          <cell r="G528" t="str">
            <v>Others</v>
          </cell>
          <cell r="H528">
            <v>13000</v>
          </cell>
          <cell r="I528">
            <v>0.13</v>
          </cell>
          <cell r="J528">
            <v>2323484</v>
          </cell>
          <cell r="K528" t="str">
            <v>Ugro Capital Limited</v>
          </cell>
          <cell r="L528">
            <v>172749</v>
          </cell>
          <cell r="M528" t="str">
            <v>Relationship</v>
          </cell>
          <cell r="N528" t="str">
            <v>MBB</v>
          </cell>
          <cell r="O528" t="str">
            <v>PAN_ZONE1</v>
          </cell>
          <cell r="P528">
            <v>2323484</v>
          </cell>
          <cell r="Q528" t="str">
            <v>Syed Sadique Hussain</v>
          </cell>
          <cell r="R528" t="str">
            <v>IAM</v>
          </cell>
          <cell r="S528" t="str">
            <v>Rajeev Misra</v>
          </cell>
          <cell r="T528">
            <v>0.13</v>
          </cell>
          <cell r="U528">
            <v>0</v>
          </cell>
          <cell r="V528" t="str">
            <v>-</v>
          </cell>
          <cell r="Z528" t="str">
            <v>-</v>
          </cell>
          <cell r="AA528" t="str">
            <v>-</v>
          </cell>
          <cell r="AB528" t="str">
            <v>-</v>
          </cell>
          <cell r="AC528" t="str">
            <v>-</v>
          </cell>
          <cell r="AD528" t="str">
            <v>-</v>
          </cell>
          <cell r="AE528" t="str">
            <v>-</v>
          </cell>
          <cell r="AF528" t="str">
            <v>-</v>
          </cell>
          <cell r="AG528" t="str">
            <v>-</v>
          </cell>
          <cell r="AH528" t="str">
            <v>--</v>
          </cell>
        </row>
        <row r="529">
          <cell r="A529">
            <v>9099093</v>
          </cell>
          <cell r="B529" t="str">
            <v>Ugro Capital Limited</v>
          </cell>
          <cell r="C529">
            <v>44826</v>
          </cell>
          <cell r="D529" t="str">
            <v>Delhi</v>
          </cell>
          <cell r="E529" t="str">
            <v>MBB</v>
          </cell>
          <cell r="F529" t="str">
            <v>B2B</v>
          </cell>
          <cell r="G529" t="str">
            <v>Delhi</v>
          </cell>
          <cell r="H529">
            <v>13000</v>
          </cell>
          <cell r="I529">
            <v>0.13</v>
          </cell>
          <cell r="J529">
            <v>2323484</v>
          </cell>
          <cell r="K529" t="str">
            <v>Ugro Capital Limited</v>
          </cell>
          <cell r="L529">
            <v>172749</v>
          </cell>
          <cell r="M529" t="str">
            <v>Relationship</v>
          </cell>
          <cell r="N529" t="str">
            <v>MBB</v>
          </cell>
          <cell r="O529" t="str">
            <v>DEL_ZONE2</v>
          </cell>
          <cell r="P529">
            <v>2323484</v>
          </cell>
          <cell r="Q529" t="str">
            <v>Syed Sadique Hussain</v>
          </cell>
          <cell r="R529" t="str">
            <v>IAM</v>
          </cell>
          <cell r="S529" t="str">
            <v>Rajeev Misra</v>
          </cell>
          <cell r="T529">
            <v>0.13</v>
          </cell>
          <cell r="U529">
            <v>0</v>
          </cell>
          <cell r="V529" t="str">
            <v>-</v>
          </cell>
          <cell r="Z529" t="str">
            <v>-</v>
          </cell>
          <cell r="AA529" t="str">
            <v>-</v>
          </cell>
          <cell r="AB529" t="str">
            <v>-</v>
          </cell>
          <cell r="AC529" t="str">
            <v>-</v>
          </cell>
          <cell r="AD529" t="str">
            <v>-</v>
          </cell>
          <cell r="AE529" t="str">
            <v>-</v>
          </cell>
          <cell r="AF529" t="str">
            <v>-</v>
          </cell>
          <cell r="AG529" t="str">
            <v>-</v>
          </cell>
          <cell r="AH529" t="str">
            <v>--</v>
          </cell>
        </row>
        <row r="530">
          <cell r="A530">
            <v>9099094</v>
          </cell>
          <cell r="B530" t="str">
            <v>Ugro Capital Limited</v>
          </cell>
          <cell r="C530">
            <v>44819</v>
          </cell>
          <cell r="D530" t="str">
            <v>Delhi</v>
          </cell>
          <cell r="E530" t="str">
            <v>MBB</v>
          </cell>
          <cell r="F530" t="str">
            <v>B2B</v>
          </cell>
          <cell r="G530" t="str">
            <v>Delhi</v>
          </cell>
          <cell r="H530">
            <v>13000</v>
          </cell>
          <cell r="I530">
            <v>0.13</v>
          </cell>
          <cell r="J530">
            <v>2323484</v>
          </cell>
          <cell r="K530" t="str">
            <v>Ugro Capital Limited</v>
          </cell>
          <cell r="L530">
            <v>172749</v>
          </cell>
          <cell r="M530" t="str">
            <v>Relationship</v>
          </cell>
          <cell r="N530" t="str">
            <v>MBB</v>
          </cell>
          <cell r="O530" t="str">
            <v>DEL_ZONE2</v>
          </cell>
          <cell r="P530">
            <v>2323484</v>
          </cell>
          <cell r="Q530" t="str">
            <v>Syed Sadique Hussain</v>
          </cell>
          <cell r="R530" t="str">
            <v>IAM</v>
          </cell>
          <cell r="S530" t="str">
            <v>Rajeev Misra</v>
          </cell>
          <cell r="T530">
            <v>0.13</v>
          </cell>
          <cell r="U530">
            <v>0</v>
          </cell>
          <cell r="V530" t="str">
            <v>-</v>
          </cell>
          <cell r="Z530" t="str">
            <v>-</v>
          </cell>
          <cell r="AA530" t="str">
            <v>-</v>
          </cell>
          <cell r="AB530" t="str">
            <v>-</v>
          </cell>
          <cell r="AC530" t="str">
            <v>-</v>
          </cell>
          <cell r="AD530" t="str">
            <v>-</v>
          </cell>
          <cell r="AE530" t="str">
            <v>-</v>
          </cell>
          <cell r="AF530" t="str">
            <v>-</v>
          </cell>
          <cell r="AG530" t="str">
            <v>-</v>
          </cell>
          <cell r="AH530" t="str">
            <v>--</v>
          </cell>
        </row>
        <row r="531">
          <cell r="A531">
            <v>9099095</v>
          </cell>
          <cell r="B531" t="str">
            <v>Ugro Capital Limited</v>
          </cell>
          <cell r="C531">
            <v>44827</v>
          </cell>
          <cell r="D531" t="str">
            <v>Bangalore</v>
          </cell>
          <cell r="E531" t="str">
            <v>MBB</v>
          </cell>
          <cell r="F531" t="str">
            <v>B2B</v>
          </cell>
          <cell r="G531" t="str">
            <v>Bangalore</v>
          </cell>
          <cell r="H531">
            <v>16000</v>
          </cell>
          <cell r="I531">
            <v>0.16</v>
          </cell>
          <cell r="J531">
            <v>2323484</v>
          </cell>
          <cell r="K531" t="str">
            <v>Ugro Capital Limited</v>
          </cell>
          <cell r="L531">
            <v>172749</v>
          </cell>
          <cell r="M531" t="str">
            <v>Relationship</v>
          </cell>
          <cell r="N531" t="str">
            <v>MBB</v>
          </cell>
          <cell r="O531" t="str">
            <v>BLR_ZONE1</v>
          </cell>
          <cell r="P531">
            <v>2323484</v>
          </cell>
          <cell r="Q531" t="str">
            <v>Syed Sadique Hussain</v>
          </cell>
          <cell r="R531" t="str">
            <v>IAM</v>
          </cell>
          <cell r="S531" t="str">
            <v>Rajeev Misra</v>
          </cell>
          <cell r="T531">
            <v>0.16</v>
          </cell>
          <cell r="U531">
            <v>0</v>
          </cell>
          <cell r="V531" t="str">
            <v>-</v>
          </cell>
          <cell r="Z531" t="str">
            <v>-</v>
          </cell>
          <cell r="AA531" t="str">
            <v>-</v>
          </cell>
          <cell r="AB531" t="str">
            <v>-</v>
          </cell>
          <cell r="AC531" t="str">
            <v>-</v>
          </cell>
          <cell r="AD531" t="str">
            <v>-</v>
          </cell>
          <cell r="AE531" t="str">
            <v>-</v>
          </cell>
          <cell r="AF531" t="str">
            <v>-</v>
          </cell>
          <cell r="AG531" t="str">
            <v>-</v>
          </cell>
          <cell r="AH531" t="str">
            <v>--</v>
          </cell>
        </row>
        <row r="532">
          <cell r="A532">
            <v>9100200</v>
          </cell>
          <cell r="B532" t="str">
            <v>Ugro Capital Limited</v>
          </cell>
          <cell r="C532">
            <v>44853</v>
          </cell>
          <cell r="D532" t="str">
            <v>Coimbatore</v>
          </cell>
          <cell r="E532" t="str">
            <v>MBB</v>
          </cell>
          <cell r="F532" t="str">
            <v>B2B</v>
          </cell>
          <cell r="G532" t="str">
            <v>Others</v>
          </cell>
          <cell r="H532">
            <v>13000</v>
          </cell>
          <cell r="I532">
            <v>0.13</v>
          </cell>
          <cell r="J532">
            <v>2323484</v>
          </cell>
          <cell r="K532" t="str">
            <v>Ugro Capital Limited</v>
          </cell>
          <cell r="L532">
            <v>172749</v>
          </cell>
          <cell r="M532" t="str">
            <v>Relationship</v>
          </cell>
          <cell r="N532" t="str">
            <v>MBB</v>
          </cell>
          <cell r="O532" t="str">
            <v>PAN_ZONE1</v>
          </cell>
          <cell r="P532">
            <v>2323484</v>
          </cell>
          <cell r="Q532" t="str">
            <v>Syed Sadique Hussain</v>
          </cell>
          <cell r="R532" t="str">
            <v>IAM</v>
          </cell>
          <cell r="S532" t="str">
            <v>Rajeev Misra</v>
          </cell>
          <cell r="T532">
            <v>0.13</v>
          </cell>
          <cell r="U532">
            <v>0</v>
          </cell>
          <cell r="V532" t="str">
            <v>-</v>
          </cell>
          <cell r="Z532" t="str">
            <v>-</v>
          </cell>
          <cell r="AA532" t="str">
            <v>-</v>
          </cell>
          <cell r="AB532" t="str">
            <v>-</v>
          </cell>
          <cell r="AC532" t="str">
            <v>-</v>
          </cell>
          <cell r="AD532" t="str">
            <v>-</v>
          </cell>
          <cell r="AE532" t="str">
            <v>-</v>
          </cell>
          <cell r="AF532" t="str">
            <v>-</v>
          </cell>
          <cell r="AG532" t="str">
            <v>-</v>
          </cell>
          <cell r="AH532" t="str">
            <v>--</v>
          </cell>
        </row>
        <row r="533">
          <cell r="A533">
            <v>9100431</v>
          </cell>
          <cell r="B533" t="str">
            <v>Ugro Capital Limited</v>
          </cell>
          <cell r="C533">
            <v>44831</v>
          </cell>
          <cell r="D533" t="str">
            <v>Chennai</v>
          </cell>
          <cell r="E533" t="str">
            <v>MBB</v>
          </cell>
          <cell r="F533" t="str">
            <v>B2B</v>
          </cell>
          <cell r="G533" t="str">
            <v>Chennai</v>
          </cell>
          <cell r="H533">
            <v>16000</v>
          </cell>
          <cell r="I533">
            <v>0.16</v>
          </cell>
          <cell r="J533">
            <v>2323484</v>
          </cell>
          <cell r="K533" t="str">
            <v>Ugro Capital Limited</v>
          </cell>
          <cell r="L533">
            <v>172749</v>
          </cell>
          <cell r="M533" t="str">
            <v>Relationship</v>
          </cell>
          <cell r="N533" t="str">
            <v>MBB</v>
          </cell>
          <cell r="O533" t="str">
            <v>CHN_ZONE1</v>
          </cell>
          <cell r="P533">
            <v>2323484</v>
          </cell>
          <cell r="Q533" t="str">
            <v>Syed Sadique Hussain</v>
          </cell>
          <cell r="R533" t="str">
            <v>IAM</v>
          </cell>
          <cell r="S533" t="str">
            <v>Rajeev Misra</v>
          </cell>
          <cell r="T533">
            <v>0.16</v>
          </cell>
          <cell r="U533">
            <v>0</v>
          </cell>
          <cell r="V533" t="str">
            <v>-</v>
          </cell>
          <cell r="Z533" t="str">
            <v>-</v>
          </cell>
          <cell r="AA533" t="str">
            <v>-</v>
          </cell>
          <cell r="AB533" t="str">
            <v>-</v>
          </cell>
          <cell r="AC533" t="str">
            <v>-</v>
          </cell>
          <cell r="AD533" t="str">
            <v>-</v>
          </cell>
          <cell r="AE533" t="str">
            <v>-</v>
          </cell>
          <cell r="AF533" t="str">
            <v>-</v>
          </cell>
          <cell r="AG533" t="str">
            <v>-</v>
          </cell>
          <cell r="AH533" t="str">
            <v>--</v>
          </cell>
        </row>
        <row r="534">
          <cell r="A534">
            <v>9102260</v>
          </cell>
          <cell r="B534" t="str">
            <v>Ugro Capital Limited</v>
          </cell>
          <cell r="C534">
            <v>44859</v>
          </cell>
          <cell r="D534" t="str">
            <v>Ludhiana</v>
          </cell>
          <cell r="E534" t="str">
            <v>MBB</v>
          </cell>
          <cell r="F534" t="str">
            <v>B2B</v>
          </cell>
          <cell r="G534" t="str">
            <v>Others</v>
          </cell>
          <cell r="H534">
            <v>13000</v>
          </cell>
          <cell r="I534">
            <v>0.13</v>
          </cell>
          <cell r="J534">
            <v>2323484</v>
          </cell>
          <cell r="K534" t="str">
            <v>Ugro Capital Limited</v>
          </cell>
          <cell r="L534">
            <v>172749</v>
          </cell>
          <cell r="M534" t="str">
            <v>Relationship</v>
          </cell>
          <cell r="N534" t="str">
            <v>MBB</v>
          </cell>
          <cell r="O534" t="str">
            <v>PAN_ZONE1</v>
          </cell>
          <cell r="P534">
            <v>2323484</v>
          </cell>
          <cell r="Q534" t="str">
            <v>Syed Sadique Hussain</v>
          </cell>
          <cell r="R534" t="str">
            <v>IAM</v>
          </cell>
          <cell r="S534" t="str">
            <v>Rajeev Misra</v>
          </cell>
          <cell r="T534">
            <v>0.13</v>
          </cell>
          <cell r="U534">
            <v>0</v>
          </cell>
          <cell r="V534" t="str">
            <v>-</v>
          </cell>
          <cell r="Z534" t="str">
            <v>-</v>
          </cell>
          <cell r="AA534" t="str">
            <v>-</v>
          </cell>
          <cell r="AB534" t="str">
            <v>-</v>
          </cell>
          <cell r="AC534" t="str">
            <v>-</v>
          </cell>
          <cell r="AD534" t="str">
            <v>-</v>
          </cell>
          <cell r="AE534" t="str">
            <v>-</v>
          </cell>
          <cell r="AF534" t="str">
            <v>-</v>
          </cell>
          <cell r="AG534" t="str">
            <v>-</v>
          </cell>
          <cell r="AH534" t="str">
            <v>--</v>
          </cell>
        </row>
        <row r="535">
          <cell r="A535">
            <v>2326925</v>
          </cell>
          <cell r="B535" t="str">
            <v>Algoshack Technologies Private Limited</v>
          </cell>
          <cell r="C535">
            <v>44736</v>
          </cell>
          <cell r="D535" t="str">
            <v>Bangalore</v>
          </cell>
          <cell r="E535" t="str">
            <v>BBB</v>
          </cell>
          <cell r="F535" t="str">
            <v>B2C</v>
          </cell>
          <cell r="G535" t="str">
            <v>Bangalore</v>
          </cell>
          <cell r="H535">
            <v>4999</v>
          </cell>
          <cell r="I535">
            <v>4.999E-2</v>
          </cell>
          <cell r="J535">
            <v>2326925</v>
          </cell>
          <cell r="K535" t="str">
            <v>Algoshack Technologies Private Limited</v>
          </cell>
          <cell r="L535">
            <v>32499</v>
          </cell>
          <cell r="M535" t="str">
            <v>Investment</v>
          </cell>
          <cell r="N535" t="str">
            <v>BBB</v>
          </cell>
          <cell r="O535" t="str">
            <v>BLR_ZONE2</v>
          </cell>
          <cell r="P535">
            <v>2326925</v>
          </cell>
          <cell r="Q535" t="str">
            <v>Punganuru Shanmugam</v>
          </cell>
          <cell r="R535" t="str">
            <v>IAM</v>
          </cell>
          <cell r="S535" t="str">
            <v>Biswa Ranjan Behera</v>
          </cell>
          <cell r="T535">
            <v>4.999E-2</v>
          </cell>
          <cell r="U535">
            <v>0</v>
          </cell>
          <cell r="V535" t="str">
            <v>-</v>
          </cell>
          <cell r="Z535" t="str">
            <v>-</v>
          </cell>
          <cell r="AA535" t="str">
            <v>-</v>
          </cell>
          <cell r="AB535" t="str">
            <v>-</v>
          </cell>
          <cell r="AC535" t="str">
            <v>-</v>
          </cell>
          <cell r="AD535">
            <v>46104.593726851897</v>
          </cell>
          <cell r="AE535" t="str">
            <v>SR26035500581</v>
          </cell>
          <cell r="AF535" t="str">
            <v>Retained</v>
          </cell>
          <cell r="AG535" t="str">
            <v>-</v>
          </cell>
          <cell r="AH535" t="str">
            <v>Retained-</v>
          </cell>
        </row>
        <row r="536">
          <cell r="A536">
            <v>602769</v>
          </cell>
          <cell r="B536" t="str">
            <v>ALGOSHACK TECHNOLOGIES PRIVATE LIMITED</v>
          </cell>
          <cell r="C536">
            <v>44978</v>
          </cell>
          <cell r="D536" t="str">
            <v>Bangalore</v>
          </cell>
          <cell r="E536" t="str">
            <v>SD wan</v>
          </cell>
          <cell r="F536" t="str">
            <v>Spectra IT</v>
          </cell>
          <cell r="G536" t="str">
            <v>Bangalore</v>
          </cell>
          <cell r="H536">
            <v>16000</v>
          </cell>
          <cell r="I536">
            <v>0.16</v>
          </cell>
          <cell r="J536">
            <v>2326925</v>
          </cell>
          <cell r="K536" t="str">
            <v>Algoshack Technologies Private Limited</v>
          </cell>
          <cell r="L536">
            <v>32499</v>
          </cell>
          <cell r="M536" t="str">
            <v>Investment</v>
          </cell>
          <cell r="N536" t="str">
            <v>SD wan</v>
          </cell>
          <cell r="O536" t="str">
            <v>BLR_ZONE2</v>
          </cell>
          <cell r="P536">
            <v>2326925</v>
          </cell>
          <cell r="Q536" t="str">
            <v>Punganuru Shanmugam</v>
          </cell>
          <cell r="R536" t="str">
            <v>IAM</v>
          </cell>
          <cell r="S536" t="str">
            <v>Biswa Ranjan Behera</v>
          </cell>
          <cell r="T536">
            <v>0.16</v>
          </cell>
          <cell r="U536">
            <v>0</v>
          </cell>
          <cell r="V536" t="str">
            <v>-</v>
          </cell>
          <cell r="Z536" t="str">
            <v>-</v>
          </cell>
          <cell r="AA536" t="str">
            <v>-</v>
          </cell>
          <cell r="AB536" t="str">
            <v>-</v>
          </cell>
          <cell r="AC536" t="str">
            <v>-</v>
          </cell>
          <cell r="AD536">
            <v>46104.593900462998</v>
          </cell>
          <cell r="AE536" t="str">
            <v>SR26035500582</v>
          </cell>
          <cell r="AF536" t="str">
            <v>Active</v>
          </cell>
          <cell r="AG536" t="str">
            <v>-</v>
          </cell>
          <cell r="AH536" t="str">
            <v>Active-</v>
          </cell>
        </row>
        <row r="537">
          <cell r="A537">
            <v>9122739</v>
          </cell>
          <cell r="B537" t="str">
            <v>Algoshack Technologies Private Limited</v>
          </cell>
          <cell r="C537">
            <v>45457</v>
          </cell>
          <cell r="D537" t="str">
            <v>Bangalore</v>
          </cell>
          <cell r="E537" t="str">
            <v>MWIFI</v>
          </cell>
          <cell r="F537" t="str">
            <v>B2B</v>
          </cell>
          <cell r="G537" t="str">
            <v>Bangalore</v>
          </cell>
          <cell r="H537">
            <v>11500</v>
          </cell>
          <cell r="I537">
            <v>0.115</v>
          </cell>
          <cell r="J537">
            <v>2326925</v>
          </cell>
          <cell r="K537" t="str">
            <v>Algoshack Technologies Private Limited</v>
          </cell>
          <cell r="L537">
            <v>32499</v>
          </cell>
          <cell r="M537" t="str">
            <v>Investment</v>
          </cell>
          <cell r="N537" t="str">
            <v>MWIFI</v>
          </cell>
          <cell r="O537" t="str">
            <v>BLR_ZONE2</v>
          </cell>
          <cell r="P537">
            <v>2326925</v>
          </cell>
          <cell r="Q537" t="str">
            <v>Punganuru Shanmugam</v>
          </cell>
          <cell r="R537" t="str">
            <v>IAM</v>
          </cell>
          <cell r="S537" t="str">
            <v>Biswa Ranjan Behera</v>
          </cell>
          <cell r="T537">
            <v>0.115</v>
          </cell>
          <cell r="U537">
            <v>0</v>
          </cell>
          <cell r="V537" t="str">
            <v>-</v>
          </cell>
          <cell r="Z537" t="str">
            <v>-</v>
          </cell>
          <cell r="AA537" t="str">
            <v>-</v>
          </cell>
          <cell r="AB537" t="str">
            <v>-</v>
          </cell>
          <cell r="AC537" t="str">
            <v>-</v>
          </cell>
          <cell r="AD537">
            <v>46104.593587962998</v>
          </cell>
          <cell r="AE537" t="str">
            <v>SR26035500580</v>
          </cell>
          <cell r="AF537" t="str">
            <v>Active</v>
          </cell>
          <cell r="AG537" t="str">
            <v>-</v>
          </cell>
          <cell r="AH537" t="str">
            <v>Active-</v>
          </cell>
        </row>
        <row r="538">
          <cell r="A538">
            <v>2327850</v>
          </cell>
          <cell r="B538" t="str">
            <v>SEQUEL LOGISTICS PRIVATE LIMITED</v>
          </cell>
          <cell r="C538">
            <v>44757</v>
          </cell>
          <cell r="D538" t="str">
            <v>Bangalore</v>
          </cell>
          <cell r="E538" t="str">
            <v>BBB</v>
          </cell>
          <cell r="F538" t="str">
            <v>B2C</v>
          </cell>
          <cell r="G538" t="str">
            <v>Bangalore</v>
          </cell>
          <cell r="H538">
            <v>8999</v>
          </cell>
          <cell r="I538">
            <v>8.9990000000000001E-2</v>
          </cell>
          <cell r="J538">
            <v>2327850</v>
          </cell>
          <cell r="K538" t="str">
            <v>Sequel Logistics Private Limited</v>
          </cell>
          <cell r="L538">
            <v>17332.333333333336</v>
          </cell>
          <cell r="M538" t="str">
            <v>Investment</v>
          </cell>
          <cell r="N538" t="str">
            <v>BBB</v>
          </cell>
          <cell r="O538" t="str">
            <v>BLR_ZONE2</v>
          </cell>
          <cell r="P538">
            <v>2327850</v>
          </cell>
          <cell r="Q538" t="str">
            <v>Rahul R</v>
          </cell>
          <cell r="R538" t="str">
            <v>IAM</v>
          </cell>
          <cell r="S538" t="str">
            <v>Vineet Jose</v>
          </cell>
          <cell r="T538">
            <v>8.9990000000000001E-2</v>
          </cell>
          <cell r="U538">
            <v>0</v>
          </cell>
          <cell r="V538" t="str">
            <v>-</v>
          </cell>
          <cell r="Z538" t="str">
            <v>-</v>
          </cell>
          <cell r="AA538" t="str">
            <v>-</v>
          </cell>
          <cell r="AB538" t="str">
            <v>-</v>
          </cell>
          <cell r="AC538" t="str">
            <v>-</v>
          </cell>
          <cell r="AD538" t="str">
            <v>-</v>
          </cell>
          <cell r="AE538" t="str">
            <v>-</v>
          </cell>
          <cell r="AF538" t="str">
            <v>-</v>
          </cell>
          <cell r="AG538" t="str">
            <v>-</v>
          </cell>
          <cell r="AH538" t="str">
            <v>--</v>
          </cell>
        </row>
        <row r="539">
          <cell r="A539">
            <v>9113823</v>
          </cell>
          <cell r="B539" t="str">
            <v>SEQUEL LOGISTICS PRIVATE LIMITED</v>
          </cell>
          <cell r="C539">
            <v>45101</v>
          </cell>
          <cell r="D539" t="str">
            <v>Mumbai</v>
          </cell>
          <cell r="E539" t="str">
            <v>MBIA</v>
          </cell>
          <cell r="F539" t="str">
            <v>B2B</v>
          </cell>
          <cell r="G539" t="str">
            <v>Mumbai</v>
          </cell>
          <cell r="H539">
            <v>8333.3333333333339</v>
          </cell>
          <cell r="I539">
            <v>8.3333333333333343E-2</v>
          </cell>
          <cell r="J539">
            <v>2327850</v>
          </cell>
          <cell r="K539" t="str">
            <v>Sequel Logistics Private Limited</v>
          </cell>
          <cell r="L539">
            <v>17332.333333333336</v>
          </cell>
          <cell r="M539" t="str">
            <v>Investment</v>
          </cell>
          <cell r="N539" t="str">
            <v>MBIA</v>
          </cell>
          <cell r="O539" t="str">
            <v>MUM_ZONE1</v>
          </cell>
          <cell r="P539">
            <v>2327850</v>
          </cell>
          <cell r="Q539" t="str">
            <v>Rahul R</v>
          </cell>
          <cell r="R539" t="str">
            <v>IAM</v>
          </cell>
          <cell r="S539" t="str">
            <v>Vineet Jose</v>
          </cell>
          <cell r="T539">
            <v>8.3333333333333343E-2</v>
          </cell>
          <cell r="U539">
            <v>0</v>
          </cell>
          <cell r="V539" t="str">
            <v>-</v>
          </cell>
          <cell r="Z539" t="str">
            <v>-</v>
          </cell>
          <cell r="AA539" t="str">
            <v>-</v>
          </cell>
          <cell r="AB539" t="str">
            <v>-</v>
          </cell>
          <cell r="AC539" t="str">
            <v>-</v>
          </cell>
          <cell r="AD539" t="str">
            <v>-</v>
          </cell>
          <cell r="AE539" t="str">
            <v>-</v>
          </cell>
          <cell r="AF539" t="str">
            <v>-</v>
          </cell>
          <cell r="AG539" t="str">
            <v>-</v>
          </cell>
          <cell r="AH539" t="str">
            <v>--</v>
          </cell>
        </row>
        <row r="540">
          <cell r="A540">
            <v>2328834</v>
          </cell>
          <cell r="B540" t="str">
            <v>COMPASS INDIA FOOD SERVICES PRIVATE LIMITED</v>
          </cell>
          <cell r="C540">
            <v>44773</v>
          </cell>
          <cell r="D540" t="str">
            <v>Gurgaon</v>
          </cell>
          <cell r="E540" t="str">
            <v>OBB</v>
          </cell>
          <cell r="F540" t="str">
            <v>B2C</v>
          </cell>
          <cell r="G540" t="str">
            <v>Gurgaon</v>
          </cell>
          <cell r="H540">
            <v>2999</v>
          </cell>
          <cell r="I540">
            <v>2.9989999999999999E-2</v>
          </cell>
          <cell r="J540">
            <v>2328834</v>
          </cell>
          <cell r="K540" t="str">
            <v>Compass India Food Services Private Limited</v>
          </cell>
          <cell r="L540">
            <v>34228.333333333328</v>
          </cell>
          <cell r="M540" t="str">
            <v>Investment</v>
          </cell>
          <cell r="N540" t="str">
            <v>OBB</v>
          </cell>
          <cell r="O540" t="str">
            <v>GGN_ZONE1</v>
          </cell>
          <cell r="P540">
            <v>2328834</v>
          </cell>
          <cell r="Q540" t="str">
            <v>Lakshay Madan</v>
          </cell>
          <cell r="R540" t="str">
            <v>IAM</v>
          </cell>
          <cell r="S540" t="str">
            <v>Rajeev Misra</v>
          </cell>
          <cell r="T540">
            <v>2.9989999999999999E-2</v>
          </cell>
          <cell r="U540">
            <v>0</v>
          </cell>
          <cell r="V540" t="str">
            <v>-</v>
          </cell>
          <cell r="Z540" t="str">
            <v>-</v>
          </cell>
          <cell r="AA540" t="str">
            <v>-</v>
          </cell>
          <cell r="AB540" t="str">
            <v>-</v>
          </cell>
          <cell r="AC540" t="str">
            <v>-</v>
          </cell>
          <cell r="AD540" t="str">
            <v>-</v>
          </cell>
          <cell r="AE540" t="str">
            <v>-</v>
          </cell>
          <cell r="AF540" t="str">
            <v>-</v>
          </cell>
          <cell r="AG540" t="str">
            <v>-</v>
          </cell>
          <cell r="AH540" t="str">
            <v>--</v>
          </cell>
        </row>
        <row r="541">
          <cell r="A541">
            <v>2331340</v>
          </cell>
          <cell r="B541" t="str">
            <v>COMPASS INDIA FOOD SERVICES PRIVATE LIMITED</v>
          </cell>
          <cell r="C541">
            <v>44832</v>
          </cell>
          <cell r="D541" t="str">
            <v>Bangalore</v>
          </cell>
          <cell r="E541" t="str">
            <v>OBB</v>
          </cell>
          <cell r="F541" t="str">
            <v>B2C</v>
          </cell>
          <cell r="G541" t="str">
            <v>Bangalore</v>
          </cell>
          <cell r="H541">
            <v>1998</v>
          </cell>
          <cell r="I541">
            <v>1.9980000000000001E-2</v>
          </cell>
          <cell r="J541">
            <v>2328834</v>
          </cell>
          <cell r="K541" t="str">
            <v>Compass India Food Services Private Limited</v>
          </cell>
          <cell r="L541">
            <v>34228.333333333328</v>
          </cell>
          <cell r="M541" t="str">
            <v>Investment</v>
          </cell>
          <cell r="N541" t="str">
            <v>OBB</v>
          </cell>
          <cell r="O541" t="str">
            <v>BLR_ZONE2</v>
          </cell>
          <cell r="P541">
            <v>2328834</v>
          </cell>
          <cell r="Q541" t="str">
            <v>Lakshay Madan</v>
          </cell>
          <cell r="R541" t="str">
            <v>IAM</v>
          </cell>
          <cell r="S541" t="str">
            <v>Rajeev Misra</v>
          </cell>
          <cell r="T541">
            <v>1.9980000000000001E-2</v>
          </cell>
          <cell r="U541">
            <v>0</v>
          </cell>
          <cell r="V541" t="str">
            <v>-</v>
          </cell>
          <cell r="Z541" t="str">
            <v>-</v>
          </cell>
          <cell r="AA541" t="str">
            <v>-</v>
          </cell>
          <cell r="AB541" t="str">
            <v>-</v>
          </cell>
          <cell r="AC541" t="str">
            <v>-</v>
          </cell>
          <cell r="AD541" t="str">
            <v>-</v>
          </cell>
          <cell r="AE541" t="str">
            <v>-</v>
          </cell>
          <cell r="AF541" t="str">
            <v>-</v>
          </cell>
          <cell r="AG541" t="str">
            <v>-</v>
          </cell>
          <cell r="AH541" t="str">
            <v>--</v>
          </cell>
        </row>
        <row r="542">
          <cell r="A542">
            <v>2339772</v>
          </cell>
          <cell r="B542" t="str">
            <v>Compass India Food Services Private Limited</v>
          </cell>
          <cell r="C542">
            <v>45432</v>
          </cell>
          <cell r="D542" t="str">
            <v>Bangalore</v>
          </cell>
          <cell r="E542" t="str">
            <v>BBB</v>
          </cell>
          <cell r="F542" t="str">
            <v>B2C</v>
          </cell>
          <cell r="G542" t="str">
            <v>Bangalore</v>
          </cell>
          <cell r="H542">
            <v>4999</v>
          </cell>
          <cell r="I542">
            <v>4.999E-2</v>
          </cell>
          <cell r="J542">
            <v>2328834</v>
          </cell>
          <cell r="K542" t="str">
            <v>Compass India Food Services Private Limited</v>
          </cell>
          <cell r="L542">
            <v>34228.333333333328</v>
          </cell>
          <cell r="M542" t="str">
            <v>Investment</v>
          </cell>
          <cell r="N542" t="str">
            <v>BBB</v>
          </cell>
          <cell r="O542" t="str">
            <v>BLR_ZONE2</v>
          </cell>
          <cell r="P542">
            <v>2328834</v>
          </cell>
          <cell r="Q542" t="str">
            <v>Lakshay Madan</v>
          </cell>
          <cell r="R542" t="str">
            <v>IAM</v>
          </cell>
          <cell r="S542" t="str">
            <v>Rajeev Misra</v>
          </cell>
          <cell r="T542">
            <v>4.999E-2</v>
          </cell>
          <cell r="U542">
            <v>0</v>
          </cell>
          <cell r="V542" t="str">
            <v>-</v>
          </cell>
          <cell r="Z542" t="str">
            <v>-</v>
          </cell>
          <cell r="AA542" t="str">
            <v>-</v>
          </cell>
          <cell r="AB542" t="str">
            <v>-</v>
          </cell>
          <cell r="AC542" t="str">
            <v>-</v>
          </cell>
          <cell r="AD542" t="str">
            <v>-</v>
          </cell>
          <cell r="AE542" t="str">
            <v>-</v>
          </cell>
          <cell r="AF542" t="str">
            <v>-</v>
          </cell>
          <cell r="AG542" t="str">
            <v>-</v>
          </cell>
          <cell r="AH542" t="str">
            <v>--</v>
          </cell>
        </row>
        <row r="543">
          <cell r="A543">
            <v>2345427</v>
          </cell>
          <cell r="B543" t="str">
            <v>Compass India Food Services Private Limited</v>
          </cell>
          <cell r="C543">
            <v>45413</v>
          </cell>
          <cell r="D543" t="str">
            <v>Gurgaon</v>
          </cell>
          <cell r="E543" t="str">
            <v>OBB</v>
          </cell>
          <cell r="F543" t="str">
            <v>B2C</v>
          </cell>
          <cell r="G543" t="str">
            <v>Gurgaon</v>
          </cell>
          <cell r="H543">
            <v>1899</v>
          </cell>
          <cell r="I543">
            <v>1.899E-2</v>
          </cell>
          <cell r="J543">
            <v>2328834</v>
          </cell>
          <cell r="K543" t="str">
            <v>Compass India Food Services Private Limited</v>
          </cell>
          <cell r="L543">
            <v>34228.333333333328</v>
          </cell>
          <cell r="M543" t="str">
            <v>Investment</v>
          </cell>
          <cell r="N543" t="str">
            <v>OBB</v>
          </cell>
          <cell r="O543" t="str">
            <v>GGN_ZONE1</v>
          </cell>
          <cell r="P543">
            <v>2328834</v>
          </cell>
          <cell r="Q543" t="str">
            <v>Lakshay Madan</v>
          </cell>
          <cell r="R543" t="str">
            <v>IAM</v>
          </cell>
          <cell r="S543" t="str">
            <v>Rajeev Misra</v>
          </cell>
          <cell r="T543">
            <v>1.899E-2</v>
          </cell>
          <cell r="U543">
            <v>0</v>
          </cell>
          <cell r="V543" t="str">
            <v>-</v>
          </cell>
          <cell r="Z543" t="str">
            <v>-</v>
          </cell>
          <cell r="AA543" t="str">
            <v>-</v>
          </cell>
          <cell r="AB543" t="str">
            <v>-</v>
          </cell>
          <cell r="AC543" t="str">
            <v>-</v>
          </cell>
          <cell r="AD543" t="str">
            <v>-</v>
          </cell>
          <cell r="AE543" t="str">
            <v>-</v>
          </cell>
          <cell r="AF543" t="str">
            <v>-</v>
          </cell>
          <cell r="AG543" t="str">
            <v>-</v>
          </cell>
          <cell r="AH543" t="str">
            <v>--</v>
          </cell>
        </row>
        <row r="544">
          <cell r="A544">
            <v>9119187</v>
          </cell>
          <cell r="B544" t="str">
            <v>Compass India Food Services Private Limited</v>
          </cell>
          <cell r="C544">
            <v>45286</v>
          </cell>
          <cell r="D544" t="str">
            <v>Bangalore</v>
          </cell>
          <cell r="E544" t="str">
            <v>BIA</v>
          </cell>
          <cell r="F544" t="str">
            <v>B2B</v>
          </cell>
          <cell r="G544" t="str">
            <v>Bangalore</v>
          </cell>
          <cell r="H544">
            <v>22333.333333333332</v>
          </cell>
          <cell r="I544">
            <v>0.22333333333333333</v>
          </cell>
          <cell r="J544">
            <v>2328834</v>
          </cell>
          <cell r="K544" t="str">
            <v>Compass India Food Services Private Limited</v>
          </cell>
          <cell r="L544">
            <v>34228.333333333328</v>
          </cell>
          <cell r="M544" t="str">
            <v>Investment</v>
          </cell>
          <cell r="N544" t="str">
            <v>BIA+</v>
          </cell>
          <cell r="O544" t="str">
            <v>BLR_ZONE2</v>
          </cell>
          <cell r="P544">
            <v>2328834</v>
          </cell>
          <cell r="Q544" t="str">
            <v>Lakshay Madan</v>
          </cell>
          <cell r="R544" t="str">
            <v>IAM</v>
          </cell>
          <cell r="S544" t="str">
            <v>Rajeev Misra</v>
          </cell>
          <cell r="T544">
            <v>0.22333333333333333</v>
          </cell>
          <cell r="U544">
            <v>0</v>
          </cell>
          <cell r="V544" t="str">
            <v>-</v>
          </cell>
          <cell r="Z544" t="str">
            <v>-</v>
          </cell>
          <cell r="AA544" t="str">
            <v>-</v>
          </cell>
          <cell r="AB544" t="str">
            <v>-</v>
          </cell>
          <cell r="AC544" t="str">
            <v>-</v>
          </cell>
          <cell r="AD544" t="str">
            <v>-</v>
          </cell>
          <cell r="AE544" t="str">
            <v>-</v>
          </cell>
          <cell r="AF544" t="str">
            <v>-</v>
          </cell>
          <cell r="AG544" t="str">
            <v>-</v>
          </cell>
          <cell r="AH544" t="str">
            <v>--</v>
          </cell>
        </row>
        <row r="545">
          <cell r="A545">
            <v>2330108</v>
          </cell>
          <cell r="B545" t="str">
            <v>Orchard Healthcare Private Limited</v>
          </cell>
          <cell r="C545">
            <v>44809</v>
          </cell>
          <cell r="D545" t="str">
            <v>Bangalore</v>
          </cell>
          <cell r="E545" t="str">
            <v>BBB</v>
          </cell>
          <cell r="F545" t="str">
            <v>B2C</v>
          </cell>
          <cell r="G545" t="str">
            <v>Bangalore</v>
          </cell>
          <cell r="H545">
            <v>8999</v>
          </cell>
          <cell r="I545">
            <v>8.9990000000000001E-2</v>
          </cell>
          <cell r="J545">
            <v>2330108</v>
          </cell>
          <cell r="K545" t="str">
            <v>Orchard Healthcare Private Limited</v>
          </cell>
          <cell r="L545">
            <v>53999</v>
          </cell>
          <cell r="M545" t="str">
            <v>Investment</v>
          </cell>
          <cell r="N545" t="str">
            <v>BBB</v>
          </cell>
          <cell r="O545" t="str">
            <v>BLR_ZONE1</v>
          </cell>
          <cell r="P545">
            <v>2330108</v>
          </cell>
          <cell r="Q545" t="str">
            <v>Rahul R</v>
          </cell>
          <cell r="R545" t="str">
            <v>IAM</v>
          </cell>
          <cell r="S545" t="str">
            <v>Vineet Jose</v>
          </cell>
          <cell r="T545">
            <v>8.9990000000000001E-2</v>
          </cell>
          <cell r="U545">
            <v>0</v>
          </cell>
          <cell r="V545" t="str">
            <v>-</v>
          </cell>
          <cell r="Z545" t="str">
            <v>-</v>
          </cell>
          <cell r="AA545" t="str">
            <v>-</v>
          </cell>
          <cell r="AB545" t="str">
            <v>-</v>
          </cell>
          <cell r="AC545" t="str">
            <v>-</v>
          </cell>
          <cell r="AD545" t="str">
            <v>-</v>
          </cell>
          <cell r="AE545" t="str">
            <v>-</v>
          </cell>
          <cell r="AF545" t="str">
            <v>-</v>
          </cell>
          <cell r="AG545" t="str">
            <v>-</v>
          </cell>
          <cell r="AH545" t="str">
            <v>--</v>
          </cell>
        </row>
        <row r="546">
          <cell r="A546">
            <v>9109928</v>
          </cell>
          <cell r="B546" t="str">
            <v>Orchard Healthcare Private Limited</v>
          </cell>
          <cell r="C546">
            <v>45005</v>
          </cell>
          <cell r="D546" t="str">
            <v>Mumbai</v>
          </cell>
          <cell r="E546" t="str">
            <v>BIA</v>
          </cell>
          <cell r="F546" t="str">
            <v>B2B</v>
          </cell>
          <cell r="G546" t="str">
            <v>Mumbai</v>
          </cell>
          <cell r="H546">
            <v>15000</v>
          </cell>
          <cell r="I546">
            <v>0.15</v>
          </cell>
          <cell r="J546">
            <v>2330108</v>
          </cell>
          <cell r="K546" t="str">
            <v>Orchard Healthcare Private Limited</v>
          </cell>
          <cell r="L546">
            <v>53999</v>
          </cell>
          <cell r="M546" t="str">
            <v>Investment</v>
          </cell>
          <cell r="N546" t="str">
            <v>BIA+</v>
          </cell>
          <cell r="O546" t="str">
            <v>MUM_ZONE1</v>
          </cell>
          <cell r="P546">
            <v>2330108</v>
          </cell>
          <cell r="Q546" t="str">
            <v>Rahul R</v>
          </cell>
          <cell r="R546" t="str">
            <v>IAM</v>
          </cell>
          <cell r="S546" t="str">
            <v>Vineet Jose</v>
          </cell>
          <cell r="T546">
            <v>0.15</v>
          </cell>
          <cell r="U546">
            <v>0</v>
          </cell>
          <cell r="V546" t="str">
            <v>-</v>
          </cell>
          <cell r="Z546" t="str">
            <v>-</v>
          </cell>
          <cell r="AA546" t="str">
            <v>-</v>
          </cell>
          <cell r="AB546" t="str">
            <v>-</v>
          </cell>
          <cell r="AC546" t="str">
            <v>-</v>
          </cell>
          <cell r="AD546" t="str">
            <v>-</v>
          </cell>
          <cell r="AE546" t="str">
            <v>-</v>
          </cell>
          <cell r="AF546" t="str">
            <v>-</v>
          </cell>
          <cell r="AG546" t="str">
            <v>-</v>
          </cell>
          <cell r="AH546" t="str">
            <v>--</v>
          </cell>
        </row>
        <row r="547">
          <cell r="A547">
            <v>9116274</v>
          </cell>
          <cell r="B547" t="str">
            <v>Orchard Healthcare Private Limited</v>
          </cell>
          <cell r="C547">
            <v>45157</v>
          </cell>
          <cell r="D547" t="str">
            <v>NOIDA</v>
          </cell>
          <cell r="E547" t="str">
            <v>BIA</v>
          </cell>
          <cell r="F547" t="str">
            <v>B2B</v>
          </cell>
          <cell r="G547" t="str">
            <v>NOIDA</v>
          </cell>
          <cell r="H547">
            <v>15000</v>
          </cell>
          <cell r="I547">
            <v>0.15</v>
          </cell>
          <cell r="J547">
            <v>2330108</v>
          </cell>
          <cell r="K547" t="str">
            <v>Orchard Healthcare Private Limited</v>
          </cell>
          <cell r="L547">
            <v>53999</v>
          </cell>
          <cell r="M547" t="str">
            <v>Investment</v>
          </cell>
          <cell r="N547" t="str">
            <v>BIA+</v>
          </cell>
          <cell r="O547" t="str">
            <v>NOD_ZONE1</v>
          </cell>
          <cell r="P547">
            <v>2330108</v>
          </cell>
          <cell r="Q547" t="str">
            <v>Rahul R</v>
          </cell>
          <cell r="R547" t="str">
            <v>IAM</v>
          </cell>
          <cell r="S547" t="str">
            <v>Vineet Jose</v>
          </cell>
          <cell r="T547">
            <v>0.15</v>
          </cell>
          <cell r="U547">
            <v>0</v>
          </cell>
          <cell r="V547" t="str">
            <v>-</v>
          </cell>
          <cell r="Z547" t="str">
            <v>-</v>
          </cell>
          <cell r="AA547" t="str">
            <v>-</v>
          </cell>
          <cell r="AB547" t="str">
            <v>-</v>
          </cell>
          <cell r="AC547" t="str">
            <v>-</v>
          </cell>
          <cell r="AD547" t="str">
            <v>-</v>
          </cell>
          <cell r="AE547" t="str">
            <v>-</v>
          </cell>
          <cell r="AF547" t="str">
            <v>-</v>
          </cell>
          <cell r="AG547" t="str">
            <v>-</v>
          </cell>
          <cell r="AH547" t="str">
            <v>--</v>
          </cell>
        </row>
        <row r="548">
          <cell r="A548">
            <v>9116275</v>
          </cell>
          <cell r="B548" t="str">
            <v>Orchard Healthcare Private Limited</v>
          </cell>
          <cell r="C548">
            <v>45159</v>
          </cell>
          <cell r="D548" t="str">
            <v>Gurgaon</v>
          </cell>
          <cell r="E548" t="str">
            <v>BIA</v>
          </cell>
          <cell r="F548" t="str">
            <v>B2B</v>
          </cell>
          <cell r="G548" t="str">
            <v>Gurgaon</v>
          </cell>
          <cell r="H548">
            <v>15000</v>
          </cell>
          <cell r="I548">
            <v>0.15</v>
          </cell>
          <cell r="J548">
            <v>2330108</v>
          </cell>
          <cell r="K548" t="str">
            <v>Orchard Healthcare Private Limited</v>
          </cell>
          <cell r="L548">
            <v>53999</v>
          </cell>
          <cell r="M548" t="str">
            <v>Investment</v>
          </cell>
          <cell r="N548" t="str">
            <v>BIA+</v>
          </cell>
          <cell r="O548" t="str">
            <v>GGN_ZONE1</v>
          </cell>
          <cell r="P548">
            <v>2330108</v>
          </cell>
          <cell r="Q548" t="str">
            <v>Rahul R</v>
          </cell>
          <cell r="R548" t="str">
            <v>IAM</v>
          </cell>
          <cell r="S548" t="str">
            <v>Vineet Jose</v>
          </cell>
          <cell r="T548">
            <v>0.15</v>
          </cell>
          <cell r="U548">
            <v>0</v>
          </cell>
          <cell r="V548" t="str">
            <v>-</v>
          </cell>
          <cell r="Z548" t="str">
            <v>-</v>
          </cell>
          <cell r="AA548" t="str">
            <v>-</v>
          </cell>
          <cell r="AB548" t="str">
            <v>-</v>
          </cell>
          <cell r="AC548" t="str">
            <v>-</v>
          </cell>
          <cell r="AD548" t="str">
            <v>-</v>
          </cell>
          <cell r="AE548" t="str">
            <v>-</v>
          </cell>
          <cell r="AF548" t="str">
            <v>-</v>
          </cell>
          <cell r="AG548" t="str">
            <v>-</v>
          </cell>
          <cell r="AH548" t="str">
            <v>--</v>
          </cell>
        </row>
        <row r="549">
          <cell r="A549">
            <v>2330817</v>
          </cell>
          <cell r="B549" t="str">
            <v>Connect4Sure Technologies Private Limited</v>
          </cell>
          <cell r="C549">
            <v>44827</v>
          </cell>
          <cell r="D549" t="str">
            <v>Bangalore</v>
          </cell>
          <cell r="E549" t="str">
            <v>BBB</v>
          </cell>
          <cell r="F549" t="str">
            <v>B2C</v>
          </cell>
          <cell r="G549" t="str">
            <v>Bangalore</v>
          </cell>
          <cell r="H549">
            <v>2999</v>
          </cell>
          <cell r="I549">
            <v>2.9989999999999999E-2</v>
          </cell>
          <cell r="J549">
            <v>2330844</v>
          </cell>
          <cell r="K549" t="str">
            <v>Connect4Sure Technologies Private Limited</v>
          </cell>
          <cell r="L549">
            <v>38987</v>
          </cell>
          <cell r="M549" t="str">
            <v>Investment</v>
          </cell>
          <cell r="N549" t="str">
            <v>BBB</v>
          </cell>
          <cell r="O549" t="str">
            <v>BLR_ZONE1</v>
          </cell>
          <cell r="P549">
            <v>2330844</v>
          </cell>
          <cell r="Q549" t="str">
            <v>Punganuru Shanmugam</v>
          </cell>
          <cell r="R549" t="str">
            <v>IAM</v>
          </cell>
          <cell r="S549" t="str">
            <v>Biswa Ranjan Behera</v>
          </cell>
          <cell r="T549">
            <v>2.9989999999999999E-2</v>
          </cell>
          <cell r="U549">
            <v>0</v>
          </cell>
          <cell r="V549" t="str">
            <v>-</v>
          </cell>
          <cell r="Z549" t="str">
            <v>-</v>
          </cell>
          <cell r="AA549" t="str">
            <v>-</v>
          </cell>
          <cell r="AB549" t="str">
            <v>-</v>
          </cell>
          <cell r="AC549" t="str">
            <v>-</v>
          </cell>
          <cell r="AD549" t="str">
            <v>-</v>
          </cell>
          <cell r="AE549" t="str">
            <v>-</v>
          </cell>
          <cell r="AF549" t="str">
            <v>-</v>
          </cell>
          <cell r="AG549" t="str">
            <v>-</v>
          </cell>
          <cell r="AH549" t="str">
            <v>--</v>
          </cell>
        </row>
        <row r="550">
          <cell r="A550">
            <v>2330844</v>
          </cell>
          <cell r="B550" t="str">
            <v>Connect4Sure Technologies Private Limited</v>
          </cell>
          <cell r="C550">
            <v>44823</v>
          </cell>
          <cell r="D550" t="str">
            <v>Bangalore</v>
          </cell>
          <cell r="E550" t="str">
            <v>BBB</v>
          </cell>
          <cell r="F550" t="str">
            <v>B2C</v>
          </cell>
          <cell r="G550" t="str">
            <v>Bangalore</v>
          </cell>
          <cell r="H550">
            <v>2999</v>
          </cell>
          <cell r="I550">
            <v>2.9989999999999999E-2</v>
          </cell>
          <cell r="J550">
            <v>2330844</v>
          </cell>
          <cell r="K550" t="str">
            <v>Connect4Sure Technologies Private Limited</v>
          </cell>
          <cell r="L550">
            <v>38987</v>
          </cell>
          <cell r="M550" t="str">
            <v>Investment</v>
          </cell>
          <cell r="N550" t="str">
            <v>BBB</v>
          </cell>
          <cell r="O550" t="str">
            <v>BLR_ZONE1</v>
          </cell>
          <cell r="P550">
            <v>2330844</v>
          </cell>
          <cell r="Q550" t="str">
            <v>Punganuru Shanmugam</v>
          </cell>
          <cell r="R550" t="str">
            <v>IAM</v>
          </cell>
          <cell r="S550" t="str">
            <v>Biswa Ranjan Behera</v>
          </cell>
          <cell r="T550">
            <v>2.9989999999999999E-2</v>
          </cell>
          <cell r="U550">
            <v>0</v>
          </cell>
          <cell r="V550" t="str">
            <v>-</v>
          </cell>
          <cell r="Z550" t="str">
            <v>-</v>
          </cell>
          <cell r="AA550" t="str">
            <v>-</v>
          </cell>
          <cell r="AB550" t="str">
            <v>-</v>
          </cell>
          <cell r="AC550" t="str">
            <v>-</v>
          </cell>
          <cell r="AD550" t="str">
            <v>-</v>
          </cell>
          <cell r="AE550" t="str">
            <v>-</v>
          </cell>
          <cell r="AF550" t="str">
            <v>-</v>
          </cell>
          <cell r="AG550" t="str">
            <v>-</v>
          </cell>
          <cell r="AH550" t="str">
            <v>--</v>
          </cell>
        </row>
        <row r="551">
          <cell r="A551">
            <v>2330906</v>
          </cell>
          <cell r="B551" t="str">
            <v>Connect4Sure Technologies Private Limited</v>
          </cell>
          <cell r="C551">
            <v>44823</v>
          </cell>
          <cell r="D551" t="str">
            <v>Bangalore</v>
          </cell>
          <cell r="E551" t="str">
            <v>BBB</v>
          </cell>
          <cell r="F551" t="str">
            <v>B2C</v>
          </cell>
          <cell r="G551" t="str">
            <v>Bangalore</v>
          </cell>
          <cell r="H551">
            <v>2999</v>
          </cell>
          <cell r="I551">
            <v>2.9989999999999999E-2</v>
          </cell>
          <cell r="J551">
            <v>2330844</v>
          </cell>
          <cell r="K551" t="str">
            <v>Connect4Sure Technologies Private Limited</v>
          </cell>
          <cell r="L551">
            <v>38987</v>
          </cell>
          <cell r="M551" t="str">
            <v>Investment</v>
          </cell>
          <cell r="N551" t="str">
            <v>BBB</v>
          </cell>
          <cell r="O551" t="str">
            <v>BLR_ZONE1</v>
          </cell>
          <cell r="P551">
            <v>2330844</v>
          </cell>
          <cell r="Q551" t="str">
            <v>Punganuru Shanmugam</v>
          </cell>
          <cell r="R551" t="str">
            <v>IAM</v>
          </cell>
          <cell r="S551" t="str">
            <v>Biswa Ranjan Behera</v>
          </cell>
          <cell r="T551">
            <v>2.9989999999999999E-2</v>
          </cell>
          <cell r="U551">
            <v>0</v>
          </cell>
          <cell r="V551" t="str">
            <v>-</v>
          </cell>
          <cell r="Z551" t="str">
            <v>-</v>
          </cell>
          <cell r="AA551" t="str">
            <v>-</v>
          </cell>
          <cell r="AB551" t="str">
            <v>-</v>
          </cell>
          <cell r="AC551" t="str">
            <v>-</v>
          </cell>
          <cell r="AD551" t="str">
            <v>-</v>
          </cell>
          <cell r="AE551" t="str">
            <v>-</v>
          </cell>
          <cell r="AF551" t="str">
            <v>-</v>
          </cell>
          <cell r="AG551" t="str">
            <v>-</v>
          </cell>
          <cell r="AH551" t="str">
            <v>--</v>
          </cell>
        </row>
        <row r="552">
          <cell r="A552">
            <v>2334359</v>
          </cell>
          <cell r="B552" t="str">
            <v>Connect4Sure Technologies Private Limited</v>
          </cell>
          <cell r="C552">
            <v>44918</v>
          </cell>
          <cell r="D552" t="str">
            <v>Bangalore</v>
          </cell>
          <cell r="E552" t="str">
            <v>BBB</v>
          </cell>
          <cell r="F552" t="str">
            <v>B2C</v>
          </cell>
          <cell r="G552" t="str">
            <v>Bangalore</v>
          </cell>
          <cell r="H552">
            <v>2999</v>
          </cell>
          <cell r="I552">
            <v>2.9989999999999999E-2</v>
          </cell>
          <cell r="J552">
            <v>2330844</v>
          </cell>
          <cell r="K552" t="str">
            <v>Connect4Sure Technologies Private Limited</v>
          </cell>
          <cell r="L552">
            <v>38987</v>
          </cell>
          <cell r="M552" t="str">
            <v>Investment</v>
          </cell>
          <cell r="N552" t="str">
            <v>BBB</v>
          </cell>
          <cell r="O552" t="str">
            <v>BLR_ZONE1</v>
          </cell>
          <cell r="P552">
            <v>2330844</v>
          </cell>
          <cell r="Q552" t="str">
            <v>Punganuru Shanmugam</v>
          </cell>
          <cell r="R552" t="str">
            <v>IAM</v>
          </cell>
          <cell r="S552" t="str">
            <v>Biswa Ranjan Behera</v>
          </cell>
          <cell r="T552">
            <v>2.9989999999999999E-2</v>
          </cell>
          <cell r="U552">
            <v>0</v>
          </cell>
          <cell r="V552" t="str">
            <v>-</v>
          </cell>
          <cell r="Z552" t="str">
            <v>-</v>
          </cell>
          <cell r="AA552" t="str">
            <v>-</v>
          </cell>
          <cell r="AB552" t="str">
            <v>-</v>
          </cell>
          <cell r="AC552" t="str">
            <v>-</v>
          </cell>
          <cell r="AD552" t="str">
            <v>-</v>
          </cell>
          <cell r="AE552" t="str">
            <v>-</v>
          </cell>
          <cell r="AF552" t="str">
            <v>-</v>
          </cell>
          <cell r="AG552" t="str">
            <v>-</v>
          </cell>
          <cell r="AH552" t="str">
            <v>--</v>
          </cell>
        </row>
        <row r="553">
          <cell r="A553">
            <v>2335155</v>
          </cell>
          <cell r="B553" t="str">
            <v>Connect4Sure Technologies Private Limited</v>
          </cell>
          <cell r="C553">
            <v>44925</v>
          </cell>
          <cell r="D553" t="str">
            <v>Bangalore</v>
          </cell>
          <cell r="E553" t="str">
            <v>OBB</v>
          </cell>
          <cell r="F553" t="str">
            <v>B2C</v>
          </cell>
          <cell r="G553" t="str">
            <v>Bangalore</v>
          </cell>
          <cell r="H553">
            <v>2999</v>
          </cell>
          <cell r="I553">
            <v>2.9989999999999999E-2</v>
          </cell>
          <cell r="J553">
            <v>2330844</v>
          </cell>
          <cell r="K553" t="str">
            <v>Connect4Sure Technologies Private Limited</v>
          </cell>
          <cell r="L553">
            <v>38987</v>
          </cell>
          <cell r="M553" t="str">
            <v>Investment</v>
          </cell>
          <cell r="N553" t="str">
            <v>OBB</v>
          </cell>
          <cell r="O553" t="str">
            <v>BLR_ZONE1</v>
          </cell>
          <cell r="P553">
            <v>2330844</v>
          </cell>
          <cell r="Q553" t="str">
            <v>Punganuru Shanmugam</v>
          </cell>
          <cell r="R553" t="str">
            <v>IAM</v>
          </cell>
          <cell r="S553" t="str">
            <v>Biswa Ranjan Behera</v>
          </cell>
          <cell r="T553">
            <v>2.9989999999999999E-2</v>
          </cell>
          <cell r="U553">
            <v>0</v>
          </cell>
          <cell r="V553" t="str">
            <v>-</v>
          </cell>
          <cell r="Z553" t="str">
            <v>-</v>
          </cell>
          <cell r="AA553" t="str">
            <v>-</v>
          </cell>
          <cell r="AB553" t="str">
            <v>-</v>
          </cell>
          <cell r="AC553" t="str">
            <v>-</v>
          </cell>
          <cell r="AD553" t="str">
            <v>-</v>
          </cell>
          <cell r="AE553" t="str">
            <v>-</v>
          </cell>
          <cell r="AF553" t="str">
            <v>-</v>
          </cell>
          <cell r="AG553" t="str">
            <v>-</v>
          </cell>
          <cell r="AH553" t="str">
            <v>--</v>
          </cell>
        </row>
        <row r="554">
          <cell r="A554">
            <v>2335769</v>
          </cell>
          <cell r="B554" t="str">
            <v>Connect4Sure Technologies Private Limited</v>
          </cell>
          <cell r="C554">
            <v>44932</v>
          </cell>
          <cell r="D554" t="str">
            <v>Bangalore</v>
          </cell>
          <cell r="E554" t="str">
            <v>BBB</v>
          </cell>
          <cell r="F554" t="str">
            <v>B2C</v>
          </cell>
          <cell r="G554" t="str">
            <v>Bangalore</v>
          </cell>
          <cell r="H554">
            <v>2999</v>
          </cell>
          <cell r="I554">
            <v>2.9989999999999999E-2</v>
          </cell>
          <cell r="J554">
            <v>2330844</v>
          </cell>
          <cell r="K554" t="str">
            <v>Connect4Sure Technologies Private Limited</v>
          </cell>
          <cell r="L554">
            <v>38987</v>
          </cell>
          <cell r="M554" t="str">
            <v>Investment</v>
          </cell>
          <cell r="N554" t="str">
            <v>BBB</v>
          </cell>
          <cell r="O554" t="str">
            <v>BLR_ZONE1</v>
          </cell>
          <cell r="P554">
            <v>2330844</v>
          </cell>
          <cell r="Q554" t="str">
            <v>Punganuru Shanmugam</v>
          </cell>
          <cell r="R554" t="str">
            <v>IAM</v>
          </cell>
          <cell r="S554" t="str">
            <v>Biswa Ranjan Behera</v>
          </cell>
          <cell r="T554">
            <v>2.9989999999999999E-2</v>
          </cell>
          <cell r="U554">
            <v>0</v>
          </cell>
          <cell r="V554" t="str">
            <v>-</v>
          </cell>
          <cell r="Z554" t="str">
            <v>-</v>
          </cell>
          <cell r="AA554" t="str">
            <v>-</v>
          </cell>
          <cell r="AB554" t="str">
            <v>-</v>
          </cell>
          <cell r="AC554" t="str">
            <v>-</v>
          </cell>
          <cell r="AD554" t="str">
            <v>-</v>
          </cell>
          <cell r="AE554" t="str">
            <v>-</v>
          </cell>
          <cell r="AF554" t="str">
            <v>-</v>
          </cell>
          <cell r="AG554" t="str">
            <v>-</v>
          </cell>
          <cell r="AH554" t="str">
            <v>--</v>
          </cell>
        </row>
        <row r="555">
          <cell r="A555">
            <v>2341320</v>
          </cell>
          <cell r="B555" t="str">
            <v>Connect4Sure Technologies Private Limited</v>
          </cell>
          <cell r="C555">
            <v>45144</v>
          </cell>
          <cell r="D555" t="str">
            <v>Bangalore</v>
          </cell>
          <cell r="E555" t="str">
            <v>BBB</v>
          </cell>
          <cell r="F555" t="str">
            <v>B2C</v>
          </cell>
          <cell r="G555" t="str">
            <v>Bangalore</v>
          </cell>
          <cell r="H555">
            <v>2999</v>
          </cell>
          <cell r="I555">
            <v>2.9989999999999999E-2</v>
          </cell>
          <cell r="J555">
            <v>2330844</v>
          </cell>
          <cell r="K555" t="str">
            <v>Connect4Sure Technologies Private Limited</v>
          </cell>
          <cell r="L555">
            <v>38987</v>
          </cell>
          <cell r="M555" t="str">
            <v>Investment</v>
          </cell>
          <cell r="N555" t="str">
            <v>BBB</v>
          </cell>
          <cell r="O555" t="str">
            <v>BLR_ZONE2</v>
          </cell>
          <cell r="P555">
            <v>2330844</v>
          </cell>
          <cell r="Q555" t="str">
            <v>Punganuru Shanmugam</v>
          </cell>
          <cell r="R555" t="str">
            <v>IAM</v>
          </cell>
          <cell r="S555" t="str">
            <v>Biswa Ranjan Behera</v>
          </cell>
          <cell r="T555">
            <v>2.9989999999999999E-2</v>
          </cell>
          <cell r="U555">
            <v>0</v>
          </cell>
          <cell r="V555" t="str">
            <v>-</v>
          </cell>
          <cell r="Z555" t="str">
            <v>-</v>
          </cell>
          <cell r="AA555" t="str">
            <v>-</v>
          </cell>
          <cell r="AB555" t="str">
            <v>-</v>
          </cell>
          <cell r="AC555" t="str">
            <v>-</v>
          </cell>
          <cell r="AD555" t="str">
            <v>-</v>
          </cell>
          <cell r="AE555" t="str">
            <v>-</v>
          </cell>
          <cell r="AF555" t="str">
            <v>-</v>
          </cell>
          <cell r="AG555" t="str">
            <v>-</v>
          </cell>
          <cell r="AH555" t="str">
            <v>--</v>
          </cell>
        </row>
        <row r="556">
          <cell r="A556">
            <v>2343586</v>
          </cell>
          <cell r="B556" t="str">
            <v>Connect4Sure Technologies Private Limited</v>
          </cell>
          <cell r="C556">
            <v>45289</v>
          </cell>
          <cell r="D556" t="str">
            <v>Bangalore</v>
          </cell>
          <cell r="E556" t="str">
            <v>BBB</v>
          </cell>
          <cell r="F556" t="str">
            <v>B2C</v>
          </cell>
          <cell r="G556" t="str">
            <v>Bangalore</v>
          </cell>
          <cell r="H556">
            <v>2999</v>
          </cell>
          <cell r="I556">
            <v>2.9989999999999999E-2</v>
          </cell>
          <cell r="J556">
            <v>2330844</v>
          </cell>
          <cell r="K556" t="str">
            <v>Connect4Sure Technologies Private Limited</v>
          </cell>
          <cell r="L556">
            <v>38987</v>
          </cell>
          <cell r="M556" t="str">
            <v>Investment</v>
          </cell>
          <cell r="N556" t="str">
            <v>BBB</v>
          </cell>
          <cell r="O556" t="str">
            <v>BLR_ZONE2</v>
          </cell>
          <cell r="P556">
            <v>2330844</v>
          </cell>
          <cell r="Q556" t="str">
            <v>Punganuru Shanmugam</v>
          </cell>
          <cell r="R556" t="str">
            <v>IAM</v>
          </cell>
          <cell r="S556" t="str">
            <v>Biswa Ranjan Behera</v>
          </cell>
          <cell r="T556">
            <v>2.9989999999999999E-2</v>
          </cell>
          <cell r="U556">
            <v>0</v>
          </cell>
          <cell r="V556" t="str">
            <v>-</v>
          </cell>
          <cell r="Z556" t="str">
            <v>-</v>
          </cell>
          <cell r="AA556" t="str">
            <v>-</v>
          </cell>
          <cell r="AB556" t="str">
            <v>-</v>
          </cell>
          <cell r="AC556" t="str">
            <v>-</v>
          </cell>
          <cell r="AD556" t="str">
            <v>-</v>
          </cell>
          <cell r="AE556" t="str">
            <v>-</v>
          </cell>
          <cell r="AF556" t="str">
            <v>-</v>
          </cell>
          <cell r="AG556" t="str">
            <v>-</v>
          </cell>
          <cell r="AH556" t="str">
            <v>--</v>
          </cell>
        </row>
        <row r="557">
          <cell r="A557">
            <v>2344574</v>
          </cell>
          <cell r="B557" t="str">
            <v>Connect4Sure Technologies Private Limited</v>
          </cell>
          <cell r="C557">
            <v>45377</v>
          </cell>
          <cell r="D557" t="str">
            <v>Bangalore</v>
          </cell>
          <cell r="E557" t="str">
            <v>BBB</v>
          </cell>
          <cell r="F557" t="str">
            <v>B2C</v>
          </cell>
          <cell r="G557" t="str">
            <v>Bangalore</v>
          </cell>
          <cell r="H557">
            <v>2999</v>
          </cell>
          <cell r="I557">
            <v>2.9989999999999999E-2</v>
          </cell>
          <cell r="J557">
            <v>2330844</v>
          </cell>
          <cell r="K557" t="str">
            <v>Connect4Sure Technologies Private Limited</v>
          </cell>
          <cell r="L557">
            <v>38987</v>
          </cell>
          <cell r="M557" t="str">
            <v>Investment</v>
          </cell>
          <cell r="N557" t="str">
            <v>BBB</v>
          </cell>
          <cell r="O557" t="str">
            <v>BLR_ZONE2</v>
          </cell>
          <cell r="P557">
            <v>2330844</v>
          </cell>
          <cell r="Q557" t="str">
            <v>Punganuru Shanmugam</v>
          </cell>
          <cell r="R557" t="str">
            <v>IAM</v>
          </cell>
          <cell r="S557" t="str">
            <v>Biswa Ranjan Behera</v>
          </cell>
          <cell r="T557">
            <v>2.9989999999999999E-2</v>
          </cell>
          <cell r="U557">
            <v>0</v>
          </cell>
          <cell r="V557" t="str">
            <v>-</v>
          </cell>
          <cell r="Z557" t="str">
            <v>-</v>
          </cell>
          <cell r="AA557" t="str">
            <v>-</v>
          </cell>
          <cell r="AB557" t="str">
            <v>-</v>
          </cell>
          <cell r="AC557" t="str">
            <v>-</v>
          </cell>
          <cell r="AD557" t="str">
            <v>-</v>
          </cell>
          <cell r="AE557" t="str">
            <v>-</v>
          </cell>
          <cell r="AF557" t="str">
            <v>-</v>
          </cell>
          <cell r="AG557" t="str">
            <v>-</v>
          </cell>
          <cell r="AH557" t="str">
            <v>--</v>
          </cell>
        </row>
        <row r="558">
          <cell r="A558">
            <v>2344714</v>
          </cell>
          <cell r="B558" t="str">
            <v>Connect4Sure Technologies Private Limited</v>
          </cell>
          <cell r="C558">
            <v>45370</v>
          </cell>
          <cell r="D558" t="str">
            <v>Bangalore</v>
          </cell>
          <cell r="E558" t="str">
            <v>BBB</v>
          </cell>
          <cell r="F558" t="str">
            <v>B2C</v>
          </cell>
          <cell r="G558" t="str">
            <v>Bangalore</v>
          </cell>
          <cell r="H558">
            <v>2999</v>
          </cell>
          <cell r="I558">
            <v>2.9989999999999999E-2</v>
          </cell>
          <cell r="J558">
            <v>2330844</v>
          </cell>
          <cell r="K558" t="str">
            <v>Connect4Sure Technologies Private Limited</v>
          </cell>
          <cell r="L558">
            <v>38987</v>
          </cell>
          <cell r="M558" t="str">
            <v>Investment</v>
          </cell>
          <cell r="N558" t="str">
            <v>BBB</v>
          </cell>
          <cell r="O558" t="str">
            <v>BLR_ZONE2</v>
          </cell>
          <cell r="P558">
            <v>2330844</v>
          </cell>
          <cell r="Q558" t="str">
            <v>Punganuru Shanmugam</v>
          </cell>
          <cell r="R558" t="str">
            <v>IAM</v>
          </cell>
          <cell r="S558" t="str">
            <v>Biswa Ranjan Behera</v>
          </cell>
          <cell r="T558">
            <v>2.9989999999999999E-2</v>
          </cell>
          <cell r="U558">
            <v>0</v>
          </cell>
          <cell r="V558" t="str">
            <v>-</v>
          </cell>
          <cell r="Z558" t="str">
            <v>-</v>
          </cell>
          <cell r="AA558" t="str">
            <v>-</v>
          </cell>
          <cell r="AB558" t="str">
            <v>-</v>
          </cell>
          <cell r="AC558" t="str">
            <v>-</v>
          </cell>
          <cell r="AD558" t="str">
            <v>-</v>
          </cell>
          <cell r="AE558" t="str">
            <v>-</v>
          </cell>
          <cell r="AF558" t="str">
            <v>-</v>
          </cell>
          <cell r="AG558" t="str">
            <v>-</v>
          </cell>
          <cell r="AH558" t="str">
            <v>--</v>
          </cell>
        </row>
        <row r="559">
          <cell r="A559">
            <v>2344978</v>
          </cell>
          <cell r="B559" t="str">
            <v>Connect4Sure Technologies Private Limited</v>
          </cell>
          <cell r="C559">
            <v>45398</v>
          </cell>
          <cell r="D559" t="str">
            <v>Bangalore</v>
          </cell>
          <cell r="E559" t="str">
            <v>BBB</v>
          </cell>
          <cell r="F559" t="str">
            <v>B2C</v>
          </cell>
          <cell r="G559" t="str">
            <v>Bangalore</v>
          </cell>
          <cell r="H559">
            <v>2999</v>
          </cell>
          <cell r="I559">
            <v>2.9989999999999999E-2</v>
          </cell>
          <cell r="J559">
            <v>2330844</v>
          </cell>
          <cell r="K559" t="str">
            <v>Connect4Sure Technologies Private Limited</v>
          </cell>
          <cell r="L559">
            <v>38987</v>
          </cell>
          <cell r="M559" t="str">
            <v>Investment</v>
          </cell>
          <cell r="N559" t="str">
            <v>BBB</v>
          </cell>
          <cell r="O559" t="str">
            <v>BLR_ZONE1</v>
          </cell>
          <cell r="P559">
            <v>2330844</v>
          </cell>
          <cell r="Q559" t="str">
            <v>Punganuru Shanmugam</v>
          </cell>
          <cell r="R559" t="str">
            <v>IAM</v>
          </cell>
          <cell r="S559" t="str">
            <v>Biswa Ranjan Behera</v>
          </cell>
          <cell r="T559">
            <v>2.9989999999999999E-2</v>
          </cell>
          <cell r="U559">
            <v>0</v>
          </cell>
          <cell r="V559" t="str">
            <v>-</v>
          </cell>
          <cell r="Z559" t="str">
            <v>-</v>
          </cell>
          <cell r="AA559" t="str">
            <v>-</v>
          </cell>
          <cell r="AB559" t="str">
            <v>-</v>
          </cell>
          <cell r="AC559" t="str">
            <v>-</v>
          </cell>
          <cell r="AD559" t="str">
            <v>-</v>
          </cell>
          <cell r="AE559" t="str">
            <v>-</v>
          </cell>
          <cell r="AF559" t="str">
            <v>-</v>
          </cell>
          <cell r="AG559" t="str">
            <v>-</v>
          </cell>
          <cell r="AH559" t="str">
            <v>--</v>
          </cell>
        </row>
        <row r="560">
          <cell r="A560">
            <v>2346482</v>
          </cell>
          <cell r="B560" t="str">
            <v>Connect4Sure Technologies Private Limited</v>
          </cell>
          <cell r="C560">
            <v>45491</v>
          </cell>
          <cell r="D560" t="str">
            <v>Bangalore</v>
          </cell>
          <cell r="E560" t="str">
            <v>BBB</v>
          </cell>
          <cell r="F560" t="str">
            <v>B2C</v>
          </cell>
          <cell r="G560" t="str">
            <v>Bangalore</v>
          </cell>
          <cell r="H560">
            <v>2999</v>
          </cell>
          <cell r="I560">
            <v>2.9989999999999999E-2</v>
          </cell>
          <cell r="J560">
            <v>2330844</v>
          </cell>
          <cell r="K560" t="str">
            <v>Connect4Sure Technologies Private Limited</v>
          </cell>
          <cell r="L560">
            <v>38987</v>
          </cell>
          <cell r="M560" t="str">
            <v>Investment</v>
          </cell>
          <cell r="N560" t="str">
            <v>BBB</v>
          </cell>
          <cell r="O560" t="str">
            <v>BLR_ZONE1</v>
          </cell>
          <cell r="P560">
            <v>2330844</v>
          </cell>
          <cell r="Q560" t="str">
            <v>Punganuru Shanmugam</v>
          </cell>
          <cell r="R560" t="str">
            <v>IAM</v>
          </cell>
          <cell r="S560" t="str">
            <v>Biswa Ranjan Behera</v>
          </cell>
          <cell r="T560">
            <v>2.9989999999999999E-2</v>
          </cell>
          <cell r="U560">
            <v>0</v>
          </cell>
          <cell r="V560" t="str">
            <v>-</v>
          </cell>
          <cell r="Z560" t="str">
            <v>-</v>
          </cell>
          <cell r="AA560" t="str">
            <v>-</v>
          </cell>
          <cell r="AB560" t="str">
            <v>-</v>
          </cell>
          <cell r="AC560" t="str">
            <v>-</v>
          </cell>
          <cell r="AD560" t="str">
            <v>-</v>
          </cell>
          <cell r="AE560" t="str">
            <v>-</v>
          </cell>
          <cell r="AF560" t="str">
            <v>-</v>
          </cell>
          <cell r="AG560" t="str">
            <v>-</v>
          </cell>
          <cell r="AH560" t="str">
            <v>--</v>
          </cell>
        </row>
        <row r="561">
          <cell r="A561">
            <v>2347659</v>
          </cell>
          <cell r="B561" t="str">
            <v>Connect4Sure Technologies Private Limited</v>
          </cell>
          <cell r="C561">
            <v>45653</v>
          </cell>
          <cell r="D561" t="str">
            <v>Bangalore</v>
          </cell>
          <cell r="E561" t="str">
            <v>BBB</v>
          </cell>
          <cell r="F561" t="str">
            <v>B2C</v>
          </cell>
          <cell r="G561" t="str">
            <v>Bangalore</v>
          </cell>
          <cell r="H561">
            <v>2999</v>
          </cell>
          <cell r="I561">
            <v>2.9989999999999999E-2</v>
          </cell>
          <cell r="J561">
            <v>2330844</v>
          </cell>
          <cell r="K561" t="str">
            <v>Connect4Sure Technologies Private Limited</v>
          </cell>
          <cell r="L561">
            <v>38987</v>
          </cell>
          <cell r="M561" t="str">
            <v>Investment</v>
          </cell>
          <cell r="N561" t="str">
            <v>BBB</v>
          </cell>
          <cell r="O561" t="str">
            <v>BLR_ZONE1</v>
          </cell>
          <cell r="P561">
            <v>2330844</v>
          </cell>
          <cell r="Q561" t="str">
            <v>Punganuru Shanmugam</v>
          </cell>
          <cell r="R561" t="str">
            <v>IAM</v>
          </cell>
          <cell r="S561" t="str">
            <v>Biswa Ranjan Behera</v>
          </cell>
          <cell r="T561">
            <v>2.9989999999999999E-2</v>
          </cell>
          <cell r="U561">
            <v>0</v>
          </cell>
          <cell r="V561" t="str">
            <v>-</v>
          </cell>
          <cell r="Z561" t="str">
            <v>-</v>
          </cell>
          <cell r="AA561" t="str">
            <v>-</v>
          </cell>
          <cell r="AB561" t="str">
            <v>-</v>
          </cell>
          <cell r="AC561" t="str">
            <v>-</v>
          </cell>
          <cell r="AD561" t="str">
            <v>-</v>
          </cell>
          <cell r="AE561" t="str">
            <v>-</v>
          </cell>
          <cell r="AF561" t="str">
            <v>-</v>
          </cell>
          <cell r="AG561" t="str">
            <v>-</v>
          </cell>
          <cell r="AH561" t="str">
            <v>--</v>
          </cell>
        </row>
        <row r="562">
          <cell r="A562">
            <v>2332556</v>
          </cell>
          <cell r="B562" t="str">
            <v>PREMIUM STRATEGIES MARKETING MANAGEMENT PRIVATE LIMITED</v>
          </cell>
          <cell r="C562">
            <v>45440</v>
          </cell>
          <cell r="D562" t="str">
            <v>Noida</v>
          </cell>
          <cell r="E562" t="str">
            <v>BBB</v>
          </cell>
          <cell r="F562" t="str">
            <v>B2C</v>
          </cell>
          <cell r="G562" t="str">
            <v>NOIDA</v>
          </cell>
          <cell r="H562">
            <v>23999</v>
          </cell>
          <cell r="I562">
            <v>0.23999000000000001</v>
          </cell>
          <cell r="J562">
            <v>2332556</v>
          </cell>
          <cell r="K562" t="str">
            <v>Premium Strategies Marketing Management Private Limited</v>
          </cell>
          <cell r="L562">
            <v>47998</v>
          </cell>
          <cell r="M562" t="str">
            <v>Investment</v>
          </cell>
          <cell r="N562" t="str">
            <v>BBB</v>
          </cell>
          <cell r="O562" t="str">
            <v>NOD_ZONE1</v>
          </cell>
          <cell r="P562">
            <v>2332556</v>
          </cell>
          <cell r="Q562" t="str">
            <v>Mithilesh Vishwakarma</v>
          </cell>
          <cell r="R562" t="str">
            <v>IAM</v>
          </cell>
          <cell r="S562" t="str">
            <v>Kritika Bahadur</v>
          </cell>
          <cell r="T562">
            <v>0.23999000000000001</v>
          </cell>
          <cell r="U562">
            <v>0</v>
          </cell>
          <cell r="V562" t="str">
            <v>-</v>
          </cell>
          <cell r="Z562" t="str">
            <v>-</v>
          </cell>
          <cell r="AA562" t="str">
            <v>-</v>
          </cell>
          <cell r="AB562" t="str">
            <v>-</v>
          </cell>
          <cell r="AC562" t="str">
            <v>-</v>
          </cell>
          <cell r="AD562" t="str">
            <v>-</v>
          </cell>
          <cell r="AE562" t="str">
            <v>-</v>
          </cell>
          <cell r="AF562" t="str">
            <v>-</v>
          </cell>
          <cell r="AG562" t="str">
            <v>-</v>
          </cell>
          <cell r="AH562" t="str">
            <v>--</v>
          </cell>
        </row>
        <row r="563">
          <cell r="A563">
            <v>2332698</v>
          </cell>
          <cell r="B563" t="str">
            <v>PREMIUM STRATEGIES MARKETING MANAGEMENT PRIVATE LIMITED</v>
          </cell>
          <cell r="C563">
            <v>45471</v>
          </cell>
          <cell r="D563" t="str">
            <v>Noida</v>
          </cell>
          <cell r="E563" t="str">
            <v>BBB</v>
          </cell>
          <cell r="F563" t="str">
            <v>B2C</v>
          </cell>
          <cell r="G563" t="str">
            <v>NOIDA</v>
          </cell>
          <cell r="H563">
            <v>23999</v>
          </cell>
          <cell r="I563">
            <v>0.23999000000000001</v>
          </cell>
          <cell r="J563">
            <v>2332556</v>
          </cell>
          <cell r="K563" t="str">
            <v>Premium Strategies Marketing Management Private Limited</v>
          </cell>
          <cell r="L563">
            <v>47998</v>
          </cell>
          <cell r="M563" t="str">
            <v>Investment</v>
          </cell>
          <cell r="N563" t="str">
            <v>BBB</v>
          </cell>
          <cell r="O563" t="str">
            <v>NOD_ZONE1</v>
          </cell>
          <cell r="P563">
            <v>2332556</v>
          </cell>
          <cell r="Q563" t="str">
            <v>Mithilesh Vishwakarma</v>
          </cell>
          <cell r="R563" t="str">
            <v>IAM</v>
          </cell>
          <cell r="S563" t="str">
            <v>Kritika Bahadur</v>
          </cell>
          <cell r="T563">
            <v>0.23999000000000001</v>
          </cell>
          <cell r="U563">
            <v>0</v>
          </cell>
          <cell r="V563" t="str">
            <v>-</v>
          </cell>
          <cell r="Z563" t="str">
            <v>-</v>
          </cell>
          <cell r="AA563" t="str">
            <v>-</v>
          </cell>
          <cell r="AB563" t="str">
            <v>-</v>
          </cell>
          <cell r="AC563" t="str">
            <v>-</v>
          </cell>
          <cell r="AD563" t="str">
            <v>-</v>
          </cell>
          <cell r="AE563" t="str">
            <v>-</v>
          </cell>
          <cell r="AF563" t="str">
            <v>-</v>
          </cell>
          <cell r="AG563" t="str">
            <v>-</v>
          </cell>
          <cell r="AH563" t="str">
            <v>--</v>
          </cell>
        </row>
        <row r="564">
          <cell r="A564">
            <v>2332749</v>
          </cell>
          <cell r="B564" t="str">
            <v>Tecticonism Studio</v>
          </cell>
          <cell r="C564">
            <v>44867</v>
          </cell>
          <cell r="D564" t="str">
            <v>Delhi</v>
          </cell>
          <cell r="E564" t="str">
            <v>OBB</v>
          </cell>
          <cell r="F564" t="str">
            <v>B2C</v>
          </cell>
          <cell r="G564" t="str">
            <v>Delhi</v>
          </cell>
          <cell r="H564">
            <v>2398</v>
          </cell>
          <cell r="I564">
            <v>2.3980000000000001E-2</v>
          </cell>
          <cell r="J564">
            <v>2332749</v>
          </cell>
          <cell r="K564" t="str">
            <v>Tecticonism Studio</v>
          </cell>
          <cell r="L564">
            <v>32398</v>
          </cell>
          <cell r="M564" t="str">
            <v>Investment</v>
          </cell>
          <cell r="N564" t="str">
            <v>OBB</v>
          </cell>
          <cell r="O564" t="str">
            <v>DEL_ZONE2</v>
          </cell>
          <cell r="P564">
            <v>2332749</v>
          </cell>
          <cell r="Q564" t="str">
            <v>Ravi Chandana</v>
          </cell>
          <cell r="R564" t="str">
            <v>IAM</v>
          </cell>
          <cell r="S564" t="str">
            <v>Ravi Kala</v>
          </cell>
          <cell r="T564">
            <v>2.3980000000000001E-2</v>
          </cell>
          <cell r="U564">
            <v>0</v>
          </cell>
          <cell r="V564" t="str">
            <v>-</v>
          </cell>
          <cell r="Z564" t="str">
            <v>-</v>
          </cell>
          <cell r="AA564" t="str">
            <v>-</v>
          </cell>
          <cell r="AB564" t="str">
            <v>-</v>
          </cell>
          <cell r="AC564" t="str">
            <v>-</v>
          </cell>
          <cell r="AD564" t="str">
            <v>-</v>
          </cell>
          <cell r="AE564" t="str">
            <v>-</v>
          </cell>
          <cell r="AF564" t="str">
            <v>-</v>
          </cell>
          <cell r="AG564" t="str">
            <v>-</v>
          </cell>
          <cell r="AH564" t="str">
            <v>--</v>
          </cell>
        </row>
        <row r="565">
          <cell r="A565">
            <v>9127380</v>
          </cell>
          <cell r="B565" t="str">
            <v>Tecticonism Studio</v>
          </cell>
          <cell r="C565">
            <v>45607</v>
          </cell>
          <cell r="D565" t="str">
            <v>Delhi</v>
          </cell>
          <cell r="E565" t="str">
            <v>BIA</v>
          </cell>
          <cell r="F565" t="str">
            <v>B2B</v>
          </cell>
          <cell r="G565" t="str">
            <v>Delhi</v>
          </cell>
          <cell r="H565">
            <v>15000</v>
          </cell>
          <cell r="I565">
            <v>0.15</v>
          </cell>
          <cell r="J565">
            <v>2332749</v>
          </cell>
          <cell r="K565" t="str">
            <v>Tecticonism Studio</v>
          </cell>
          <cell r="L565">
            <v>32398</v>
          </cell>
          <cell r="M565" t="str">
            <v>Investment</v>
          </cell>
          <cell r="N565" t="str">
            <v>BIA+</v>
          </cell>
          <cell r="O565" t="str">
            <v>DEL_ZONE2</v>
          </cell>
          <cell r="P565">
            <v>2332749</v>
          </cell>
          <cell r="Q565" t="str">
            <v>Ravi Chandana</v>
          </cell>
          <cell r="R565" t="str">
            <v>IAM</v>
          </cell>
          <cell r="S565" t="str">
            <v>Ravi Kala</v>
          </cell>
          <cell r="T565">
            <v>0.15</v>
          </cell>
          <cell r="U565">
            <v>0</v>
          </cell>
          <cell r="V565" t="str">
            <v>-</v>
          </cell>
          <cell r="Z565" t="str">
            <v>-</v>
          </cell>
          <cell r="AA565" t="str">
            <v>-</v>
          </cell>
          <cell r="AB565" t="str">
            <v>-</v>
          </cell>
          <cell r="AC565" t="str">
            <v>-</v>
          </cell>
          <cell r="AD565" t="str">
            <v>-</v>
          </cell>
          <cell r="AE565" t="str">
            <v>-</v>
          </cell>
          <cell r="AF565" t="str">
            <v>-</v>
          </cell>
          <cell r="AG565" t="str">
            <v>-</v>
          </cell>
          <cell r="AH565" t="str">
            <v>--</v>
          </cell>
        </row>
        <row r="566">
          <cell r="A566">
            <v>9131060</v>
          </cell>
          <cell r="B566" t="str">
            <v>Tecticonism Studio</v>
          </cell>
          <cell r="C566">
            <v>45824</v>
          </cell>
          <cell r="D566" t="str">
            <v>Delhi</v>
          </cell>
          <cell r="E566" t="str">
            <v>BIA</v>
          </cell>
          <cell r="F566" t="str">
            <v>B2B</v>
          </cell>
          <cell r="G566" t="str">
            <v>Delhi</v>
          </cell>
          <cell r="H566">
            <v>15000</v>
          </cell>
          <cell r="I566">
            <v>0.15</v>
          </cell>
          <cell r="J566">
            <v>2332749</v>
          </cell>
          <cell r="K566" t="str">
            <v>Tecticonism Studio</v>
          </cell>
          <cell r="L566">
            <v>32398</v>
          </cell>
          <cell r="M566" t="str">
            <v>Investment</v>
          </cell>
          <cell r="N566" t="str">
            <v>BIA+</v>
          </cell>
          <cell r="O566" t="str">
            <v>DEL_ZONE2</v>
          </cell>
          <cell r="P566">
            <v>2332749</v>
          </cell>
          <cell r="Q566" t="str">
            <v>Ravi Chandana</v>
          </cell>
          <cell r="R566" t="str">
            <v>IAM</v>
          </cell>
          <cell r="S566" t="str">
            <v>Ravi Kala</v>
          </cell>
          <cell r="T566">
            <v>0.15</v>
          </cell>
          <cell r="U566">
            <v>0</v>
          </cell>
          <cell r="V566" t="str">
            <v>-</v>
          </cell>
          <cell r="Z566">
            <v>46136.111087963</v>
          </cell>
          <cell r="AA566" t="str">
            <v>SR26045537085</v>
          </cell>
          <cell r="AB566" t="str">
            <v>Active</v>
          </cell>
          <cell r="AC566" t="str">
            <v>-</v>
          </cell>
          <cell r="AD566" t="str">
            <v>-</v>
          </cell>
          <cell r="AE566" t="str">
            <v>-</v>
          </cell>
          <cell r="AF566" t="str">
            <v>-</v>
          </cell>
          <cell r="AG566" t="str">
            <v>-</v>
          </cell>
          <cell r="AH566" t="str">
            <v>-Active</v>
          </cell>
        </row>
        <row r="567">
          <cell r="A567">
            <v>2337397</v>
          </cell>
          <cell r="B567" t="str">
            <v>DEV IT SERVE PRIVATE LIMITED</v>
          </cell>
          <cell r="C567">
            <v>44975</v>
          </cell>
          <cell r="D567" t="str">
            <v>Gurgaon</v>
          </cell>
          <cell r="E567" t="str">
            <v>OBB</v>
          </cell>
          <cell r="F567" t="str">
            <v>B2C</v>
          </cell>
          <cell r="G567" t="str">
            <v>Gurgaon</v>
          </cell>
          <cell r="H567">
            <v>2699</v>
          </cell>
          <cell r="I567">
            <v>2.699E-2</v>
          </cell>
          <cell r="J567">
            <v>2337397</v>
          </cell>
          <cell r="K567" t="str">
            <v>Dev It Serve Private Limited</v>
          </cell>
          <cell r="L567">
            <v>31865.666666666668</v>
          </cell>
          <cell r="M567" t="str">
            <v>Investment</v>
          </cell>
          <cell r="N567" t="str">
            <v>OBB</v>
          </cell>
          <cell r="O567" t="str">
            <v>GGN_ZONE1</v>
          </cell>
          <cell r="P567">
            <v>2337397</v>
          </cell>
          <cell r="Q567" t="str">
            <v>Lakshay Madan</v>
          </cell>
          <cell r="R567" t="str">
            <v>IAM</v>
          </cell>
          <cell r="S567" t="str">
            <v>Rajeev Misra</v>
          </cell>
          <cell r="T567">
            <v>2.699E-2</v>
          </cell>
          <cell r="U567">
            <v>0</v>
          </cell>
          <cell r="V567" t="str">
            <v>-</v>
          </cell>
          <cell r="Z567" t="str">
            <v>-</v>
          </cell>
          <cell r="AA567" t="str">
            <v>-</v>
          </cell>
          <cell r="AB567" t="str">
            <v>-</v>
          </cell>
          <cell r="AC567" t="str">
            <v>-</v>
          </cell>
          <cell r="AD567" t="str">
            <v>-</v>
          </cell>
          <cell r="AE567" t="str">
            <v>-</v>
          </cell>
          <cell r="AF567" t="str">
            <v>-</v>
          </cell>
          <cell r="AG567" t="str">
            <v>-</v>
          </cell>
          <cell r="AH567" t="str">
            <v>--</v>
          </cell>
        </row>
        <row r="568">
          <cell r="A568">
            <v>9126348</v>
          </cell>
          <cell r="B568" t="str">
            <v>Dev It Serv Private Limited</v>
          </cell>
          <cell r="C568">
            <v>45540</v>
          </cell>
          <cell r="D568" t="str">
            <v>Gurgaon</v>
          </cell>
          <cell r="E568" t="str">
            <v>ILL</v>
          </cell>
          <cell r="F568" t="str">
            <v>B2B</v>
          </cell>
          <cell r="G568" t="str">
            <v>Gurgaon</v>
          </cell>
          <cell r="H568">
            <v>29166.666666666668</v>
          </cell>
          <cell r="I568">
            <v>0.29166666666666669</v>
          </cell>
          <cell r="J568">
            <v>2337397</v>
          </cell>
          <cell r="K568" t="str">
            <v>Dev It Serve Private Limited</v>
          </cell>
          <cell r="L568">
            <v>31865.666666666668</v>
          </cell>
          <cell r="M568" t="str">
            <v>Investment</v>
          </cell>
          <cell r="N568" t="str">
            <v>BIA+</v>
          </cell>
          <cell r="O568" t="str">
            <v>GGN_ZONE1</v>
          </cell>
          <cell r="P568">
            <v>2337397</v>
          </cell>
          <cell r="Q568" t="str">
            <v>Lakshay Madan</v>
          </cell>
          <cell r="R568" t="str">
            <v>IAM</v>
          </cell>
          <cell r="S568" t="str">
            <v>Rajeev Misra</v>
          </cell>
          <cell r="T568">
            <v>0.29166666666666669</v>
          </cell>
          <cell r="U568">
            <v>0</v>
          </cell>
          <cell r="V568" t="str">
            <v>-</v>
          </cell>
          <cell r="Z568" t="str">
            <v>-</v>
          </cell>
          <cell r="AA568" t="str">
            <v>-</v>
          </cell>
          <cell r="AB568" t="str">
            <v>-</v>
          </cell>
          <cell r="AC568" t="str">
            <v>-</v>
          </cell>
          <cell r="AD568" t="str">
            <v>-</v>
          </cell>
          <cell r="AE568" t="str">
            <v>-</v>
          </cell>
          <cell r="AF568" t="str">
            <v>-</v>
          </cell>
          <cell r="AG568" t="str">
            <v>-</v>
          </cell>
          <cell r="AH568" t="str">
            <v>--</v>
          </cell>
        </row>
        <row r="569">
          <cell r="A569">
            <v>2337824</v>
          </cell>
          <cell r="B569" t="str">
            <v>Obeya Underpinnings LLP</v>
          </cell>
          <cell r="C569">
            <v>44984</v>
          </cell>
          <cell r="D569" t="str">
            <v>Bangalore</v>
          </cell>
          <cell r="E569" t="str">
            <v>BBB</v>
          </cell>
          <cell r="F569" t="str">
            <v>B2C</v>
          </cell>
          <cell r="G569" t="str">
            <v>Bangalore</v>
          </cell>
          <cell r="H569">
            <v>6999</v>
          </cell>
          <cell r="I569">
            <v>6.9989999999999997E-2</v>
          </cell>
          <cell r="J569">
            <v>2337824</v>
          </cell>
          <cell r="K569" t="str">
            <v>Obeya Underpinning Llp</v>
          </cell>
          <cell r="L569">
            <v>84415</v>
          </cell>
          <cell r="M569" t="str">
            <v>Investment</v>
          </cell>
          <cell r="N569" t="str">
            <v>BBB</v>
          </cell>
          <cell r="O569" t="str">
            <v>BLR_ZONE1</v>
          </cell>
          <cell r="P569">
            <v>2337824</v>
          </cell>
          <cell r="Q569" t="str">
            <v>Rahul R</v>
          </cell>
          <cell r="R569" t="str">
            <v>IAM</v>
          </cell>
          <cell r="S569" t="str">
            <v>Vineet Jose</v>
          </cell>
          <cell r="T569">
            <v>6.9989999999999997E-2</v>
          </cell>
          <cell r="U569">
            <v>0</v>
          </cell>
          <cell r="V569" t="str">
            <v>-</v>
          </cell>
          <cell r="Z569" t="str">
            <v>-</v>
          </cell>
          <cell r="AA569" t="str">
            <v>-</v>
          </cell>
          <cell r="AB569" t="str">
            <v>-</v>
          </cell>
          <cell r="AC569" t="str">
            <v>-</v>
          </cell>
          <cell r="AD569" t="str">
            <v>-</v>
          </cell>
          <cell r="AE569" t="str">
            <v>-</v>
          </cell>
          <cell r="AF569" t="str">
            <v>-</v>
          </cell>
          <cell r="AG569" t="str">
            <v>-</v>
          </cell>
          <cell r="AH569" t="str">
            <v>--</v>
          </cell>
        </row>
        <row r="570">
          <cell r="A570">
            <v>2340156</v>
          </cell>
          <cell r="B570" t="str">
            <v>Obeya Underpinnings LLP</v>
          </cell>
          <cell r="C570">
            <v>45085</v>
          </cell>
          <cell r="D570" t="str">
            <v>Bangalore</v>
          </cell>
          <cell r="E570" t="str">
            <v>BBB</v>
          </cell>
          <cell r="F570" t="str">
            <v>B2C</v>
          </cell>
          <cell r="G570" t="str">
            <v>Bangalore</v>
          </cell>
          <cell r="H570">
            <v>6999</v>
          </cell>
          <cell r="I570">
            <v>6.9989999999999997E-2</v>
          </cell>
          <cell r="J570">
            <v>2337824</v>
          </cell>
          <cell r="K570" t="str">
            <v>Obeya Underpinning Llp</v>
          </cell>
          <cell r="L570">
            <v>84415</v>
          </cell>
          <cell r="M570" t="str">
            <v>Investment</v>
          </cell>
          <cell r="N570" t="str">
            <v>BBB</v>
          </cell>
          <cell r="O570" t="str">
            <v>BLR_ZONE2</v>
          </cell>
          <cell r="P570">
            <v>2337824</v>
          </cell>
          <cell r="Q570" t="str">
            <v>Rahul R</v>
          </cell>
          <cell r="R570" t="str">
            <v>IAM</v>
          </cell>
          <cell r="S570" t="str">
            <v>Vineet Jose</v>
          </cell>
          <cell r="T570">
            <v>6.9989999999999997E-2</v>
          </cell>
          <cell r="U570">
            <v>0</v>
          </cell>
          <cell r="V570" t="str">
            <v>-</v>
          </cell>
          <cell r="Z570" t="str">
            <v>-</v>
          </cell>
          <cell r="AA570" t="str">
            <v>-</v>
          </cell>
          <cell r="AB570" t="str">
            <v>-</v>
          </cell>
          <cell r="AC570" t="str">
            <v>-</v>
          </cell>
          <cell r="AD570" t="str">
            <v>-</v>
          </cell>
          <cell r="AE570" t="str">
            <v>-</v>
          </cell>
          <cell r="AF570" t="str">
            <v>-</v>
          </cell>
          <cell r="AG570" t="str">
            <v>-</v>
          </cell>
          <cell r="AH570" t="str">
            <v>--</v>
          </cell>
        </row>
        <row r="571">
          <cell r="A571">
            <v>2341783</v>
          </cell>
          <cell r="B571" t="str">
            <v>Obeya underpinning LLP</v>
          </cell>
          <cell r="C571">
            <v>45169</v>
          </cell>
          <cell r="D571" t="str">
            <v>Bangalore</v>
          </cell>
          <cell r="E571" t="str">
            <v>BBB</v>
          </cell>
          <cell r="F571" t="str">
            <v>B2C</v>
          </cell>
          <cell r="G571" t="str">
            <v>Bangalore</v>
          </cell>
          <cell r="H571">
            <v>6999</v>
          </cell>
          <cell r="I571">
            <v>6.9989999999999997E-2</v>
          </cell>
          <cell r="J571">
            <v>2337824</v>
          </cell>
          <cell r="K571" t="str">
            <v>Obeya Underpinning Llp</v>
          </cell>
          <cell r="L571">
            <v>84415</v>
          </cell>
          <cell r="M571" t="str">
            <v>Investment</v>
          </cell>
          <cell r="N571" t="str">
            <v>BBB</v>
          </cell>
          <cell r="O571" t="str">
            <v>BLR_ZONE2</v>
          </cell>
          <cell r="P571">
            <v>2337824</v>
          </cell>
          <cell r="Q571" t="str">
            <v>Rahul R</v>
          </cell>
          <cell r="R571" t="str">
            <v>IAM</v>
          </cell>
          <cell r="S571" t="str">
            <v>Vineet Jose</v>
          </cell>
          <cell r="T571">
            <v>6.9989999999999997E-2</v>
          </cell>
          <cell r="U571">
            <v>0</v>
          </cell>
          <cell r="V571" t="str">
            <v>-</v>
          </cell>
          <cell r="Z571" t="str">
            <v>-</v>
          </cell>
          <cell r="AA571" t="str">
            <v>-</v>
          </cell>
          <cell r="AB571" t="str">
            <v>-</v>
          </cell>
          <cell r="AC571" t="str">
            <v>-</v>
          </cell>
          <cell r="AD571" t="str">
            <v>-</v>
          </cell>
          <cell r="AE571" t="str">
            <v>-</v>
          </cell>
          <cell r="AF571" t="str">
            <v>-</v>
          </cell>
          <cell r="AG571" t="str">
            <v>-</v>
          </cell>
          <cell r="AH571" t="str">
            <v>--</v>
          </cell>
        </row>
        <row r="572">
          <cell r="A572">
            <v>2341784</v>
          </cell>
          <cell r="B572" t="str">
            <v>Obeya Underpinnings LLP</v>
          </cell>
          <cell r="C572">
            <v>45170</v>
          </cell>
          <cell r="D572" t="str">
            <v>Bangalore</v>
          </cell>
          <cell r="E572" t="str">
            <v>BBB</v>
          </cell>
          <cell r="F572" t="str">
            <v>B2C</v>
          </cell>
          <cell r="G572" t="str">
            <v>Bangalore</v>
          </cell>
          <cell r="H572">
            <v>4999</v>
          </cell>
          <cell r="I572">
            <v>4.999E-2</v>
          </cell>
          <cell r="J572">
            <v>2337824</v>
          </cell>
          <cell r="K572" t="str">
            <v>Obeya Underpinning Llp</v>
          </cell>
          <cell r="L572">
            <v>84415</v>
          </cell>
          <cell r="M572" t="str">
            <v>Investment</v>
          </cell>
          <cell r="N572" t="str">
            <v>BBB</v>
          </cell>
          <cell r="O572" t="str">
            <v>BLR_ZONE2</v>
          </cell>
          <cell r="P572">
            <v>2337824</v>
          </cell>
          <cell r="Q572" t="str">
            <v>Rahul R</v>
          </cell>
          <cell r="R572" t="str">
            <v>IAM</v>
          </cell>
          <cell r="S572" t="str">
            <v>Vineet Jose</v>
          </cell>
          <cell r="T572">
            <v>4.999E-2</v>
          </cell>
          <cell r="U572">
            <v>0</v>
          </cell>
          <cell r="V572" t="str">
            <v>-</v>
          </cell>
          <cell r="Z572" t="str">
            <v>-</v>
          </cell>
          <cell r="AA572" t="str">
            <v>-</v>
          </cell>
          <cell r="AB572" t="str">
            <v>-</v>
          </cell>
          <cell r="AC572" t="str">
            <v>-</v>
          </cell>
          <cell r="AD572" t="str">
            <v>-</v>
          </cell>
          <cell r="AE572" t="str">
            <v>-</v>
          </cell>
          <cell r="AF572" t="str">
            <v>-</v>
          </cell>
          <cell r="AG572" t="str">
            <v>-</v>
          </cell>
          <cell r="AH572" t="str">
            <v>--</v>
          </cell>
        </row>
        <row r="573">
          <cell r="A573">
            <v>2341788</v>
          </cell>
          <cell r="B573" t="str">
            <v>Obeya Underpinnings LLP</v>
          </cell>
          <cell r="C573">
            <v>45169</v>
          </cell>
          <cell r="D573" t="str">
            <v>Bangalore</v>
          </cell>
          <cell r="E573" t="str">
            <v>BBB</v>
          </cell>
          <cell r="F573" t="str">
            <v>B2C</v>
          </cell>
          <cell r="G573" t="str">
            <v>Bangalore</v>
          </cell>
          <cell r="H573">
            <v>4999</v>
          </cell>
          <cell r="I573">
            <v>4.999E-2</v>
          </cell>
          <cell r="J573">
            <v>2337824</v>
          </cell>
          <cell r="K573" t="str">
            <v>Obeya Underpinning Llp</v>
          </cell>
          <cell r="L573">
            <v>84415</v>
          </cell>
          <cell r="M573" t="str">
            <v>Investment</v>
          </cell>
          <cell r="N573" t="str">
            <v>BBB</v>
          </cell>
          <cell r="O573" t="str">
            <v>BLR_ZONE1</v>
          </cell>
          <cell r="P573">
            <v>2337824</v>
          </cell>
          <cell r="Q573" t="str">
            <v>Rahul R</v>
          </cell>
          <cell r="R573" t="str">
            <v>IAM</v>
          </cell>
          <cell r="S573" t="str">
            <v>Vineet Jose</v>
          </cell>
          <cell r="T573">
            <v>4.999E-2</v>
          </cell>
          <cell r="U573">
            <v>0</v>
          </cell>
          <cell r="V573" t="str">
            <v>-</v>
          </cell>
          <cell r="Z573" t="str">
            <v>-</v>
          </cell>
          <cell r="AA573" t="str">
            <v>-</v>
          </cell>
          <cell r="AB573" t="str">
            <v>-</v>
          </cell>
          <cell r="AC573" t="str">
            <v>-</v>
          </cell>
          <cell r="AD573" t="str">
            <v>-</v>
          </cell>
          <cell r="AE573" t="str">
            <v>-</v>
          </cell>
          <cell r="AF573" t="str">
            <v>-</v>
          </cell>
          <cell r="AG573" t="str">
            <v>-</v>
          </cell>
          <cell r="AH573" t="str">
            <v>--</v>
          </cell>
        </row>
        <row r="574">
          <cell r="A574">
            <v>2341814</v>
          </cell>
          <cell r="B574" t="str">
            <v>Obeya Underpinnings LLP</v>
          </cell>
          <cell r="C574">
            <v>45168</v>
          </cell>
          <cell r="D574" t="str">
            <v>Bangalore</v>
          </cell>
          <cell r="E574" t="str">
            <v>BBB</v>
          </cell>
          <cell r="F574" t="str">
            <v>B2C</v>
          </cell>
          <cell r="G574" t="str">
            <v>Bangalore</v>
          </cell>
          <cell r="H574">
            <v>6999</v>
          </cell>
          <cell r="I574">
            <v>6.9989999999999997E-2</v>
          </cell>
          <cell r="J574">
            <v>2337824</v>
          </cell>
          <cell r="K574" t="str">
            <v>Obeya Underpinning Llp</v>
          </cell>
          <cell r="L574">
            <v>84415</v>
          </cell>
          <cell r="M574" t="str">
            <v>Investment</v>
          </cell>
          <cell r="N574" t="str">
            <v>BBB</v>
          </cell>
          <cell r="O574" t="str">
            <v>BLR_ZONE2</v>
          </cell>
          <cell r="P574">
            <v>2337824</v>
          </cell>
          <cell r="Q574" t="str">
            <v>Rahul R</v>
          </cell>
          <cell r="R574" t="str">
            <v>IAM</v>
          </cell>
          <cell r="S574" t="str">
            <v>Vineet Jose</v>
          </cell>
          <cell r="T574">
            <v>6.9989999999999997E-2</v>
          </cell>
          <cell r="U574">
            <v>0</v>
          </cell>
          <cell r="V574" t="str">
            <v>-</v>
          </cell>
          <cell r="Z574" t="str">
            <v>-</v>
          </cell>
          <cell r="AA574" t="str">
            <v>-</v>
          </cell>
          <cell r="AB574" t="str">
            <v>-</v>
          </cell>
          <cell r="AC574" t="str">
            <v>-</v>
          </cell>
          <cell r="AD574" t="str">
            <v>-</v>
          </cell>
          <cell r="AE574" t="str">
            <v>-</v>
          </cell>
          <cell r="AF574" t="str">
            <v>-</v>
          </cell>
          <cell r="AG574" t="str">
            <v>-</v>
          </cell>
          <cell r="AH574" t="str">
            <v>--</v>
          </cell>
        </row>
        <row r="575">
          <cell r="A575">
            <v>2342018</v>
          </cell>
          <cell r="B575" t="str">
            <v>Obeya Underpinnings LLP</v>
          </cell>
          <cell r="C575">
            <v>45183</v>
          </cell>
          <cell r="D575" t="str">
            <v>Bangalore</v>
          </cell>
          <cell r="E575" t="str">
            <v>BBB</v>
          </cell>
          <cell r="F575" t="str">
            <v>B2C</v>
          </cell>
          <cell r="G575" t="str">
            <v>Bangalore</v>
          </cell>
          <cell r="H575">
            <v>6999</v>
          </cell>
          <cell r="I575">
            <v>6.9989999999999997E-2</v>
          </cell>
          <cell r="J575">
            <v>2337824</v>
          </cell>
          <cell r="K575" t="str">
            <v>Obeya Underpinning Llp</v>
          </cell>
          <cell r="L575">
            <v>84415</v>
          </cell>
          <cell r="M575" t="str">
            <v>Investment</v>
          </cell>
          <cell r="N575" t="str">
            <v>BBB</v>
          </cell>
          <cell r="O575" t="str">
            <v>BLR_ZONE2</v>
          </cell>
          <cell r="P575">
            <v>2337824</v>
          </cell>
          <cell r="Q575" t="str">
            <v>Rahul R</v>
          </cell>
          <cell r="R575" t="str">
            <v>IAM</v>
          </cell>
          <cell r="S575" t="str">
            <v>Vineet Jose</v>
          </cell>
          <cell r="T575">
            <v>6.9989999999999997E-2</v>
          </cell>
          <cell r="U575">
            <v>0</v>
          </cell>
          <cell r="V575" t="str">
            <v>-</v>
          </cell>
          <cell r="Z575" t="str">
            <v>-</v>
          </cell>
          <cell r="AA575" t="str">
            <v>-</v>
          </cell>
          <cell r="AB575" t="str">
            <v>-</v>
          </cell>
          <cell r="AC575" t="str">
            <v>-</v>
          </cell>
          <cell r="AD575" t="str">
            <v>-</v>
          </cell>
          <cell r="AE575" t="str">
            <v>-</v>
          </cell>
          <cell r="AF575" t="str">
            <v>-</v>
          </cell>
          <cell r="AG575" t="str">
            <v>-</v>
          </cell>
          <cell r="AH575" t="str">
            <v>--</v>
          </cell>
        </row>
        <row r="576">
          <cell r="A576">
            <v>2347795</v>
          </cell>
          <cell r="B576" t="str">
            <v>Obeya Underpinnings LLP</v>
          </cell>
          <cell r="C576">
            <v>45717</v>
          </cell>
          <cell r="D576" t="str">
            <v>Bangalore</v>
          </cell>
          <cell r="E576" t="str">
            <v>BBB</v>
          </cell>
          <cell r="F576" t="str">
            <v>B2C</v>
          </cell>
          <cell r="G576" t="str">
            <v>Bangalore</v>
          </cell>
          <cell r="H576">
            <v>5999</v>
          </cell>
          <cell r="I576">
            <v>5.9990000000000002E-2</v>
          </cell>
          <cell r="J576">
            <v>2337824</v>
          </cell>
          <cell r="K576" t="str">
            <v>Obeya Underpinning Llp</v>
          </cell>
          <cell r="L576">
            <v>84415</v>
          </cell>
          <cell r="M576" t="str">
            <v>Investment</v>
          </cell>
          <cell r="N576" t="str">
            <v>BBB</v>
          </cell>
          <cell r="O576" t="str">
            <v>BLR_ZONE1</v>
          </cell>
          <cell r="P576">
            <v>2337824</v>
          </cell>
          <cell r="Q576" t="str">
            <v>Rahul R</v>
          </cell>
          <cell r="R576" t="str">
            <v>IAM</v>
          </cell>
          <cell r="S576" t="str">
            <v>Vineet Jose</v>
          </cell>
          <cell r="T576">
            <v>5.9990000000000002E-2</v>
          </cell>
          <cell r="U576">
            <v>0</v>
          </cell>
          <cell r="V576" t="str">
            <v>-</v>
          </cell>
          <cell r="Z576" t="str">
            <v>-</v>
          </cell>
          <cell r="AA576" t="str">
            <v>-</v>
          </cell>
          <cell r="AB576" t="str">
            <v>-</v>
          </cell>
          <cell r="AC576" t="str">
            <v>-</v>
          </cell>
          <cell r="AD576" t="str">
            <v>-</v>
          </cell>
          <cell r="AE576" t="str">
            <v>-</v>
          </cell>
          <cell r="AF576" t="str">
            <v>-</v>
          </cell>
          <cell r="AG576" t="str">
            <v>-</v>
          </cell>
          <cell r="AH576" t="str">
            <v>--</v>
          </cell>
        </row>
        <row r="577">
          <cell r="A577">
            <v>2347796</v>
          </cell>
          <cell r="B577" t="str">
            <v>Obeya Underpinnings LLP</v>
          </cell>
          <cell r="C577">
            <v>45715</v>
          </cell>
          <cell r="D577" t="str">
            <v>Bangalore</v>
          </cell>
          <cell r="E577" t="str">
            <v>BBB</v>
          </cell>
          <cell r="F577" t="str">
            <v>B2C</v>
          </cell>
          <cell r="G577" t="str">
            <v>Bangalore</v>
          </cell>
          <cell r="H577">
            <v>5999</v>
          </cell>
          <cell r="I577">
            <v>5.9990000000000002E-2</v>
          </cell>
          <cell r="J577">
            <v>2337824</v>
          </cell>
          <cell r="K577" t="str">
            <v>Obeya Underpinning Llp</v>
          </cell>
          <cell r="L577">
            <v>84415</v>
          </cell>
          <cell r="M577" t="str">
            <v>Investment</v>
          </cell>
          <cell r="N577" t="str">
            <v>BBB</v>
          </cell>
          <cell r="O577" t="str">
            <v>BLR_ZONE1</v>
          </cell>
          <cell r="P577">
            <v>2337824</v>
          </cell>
          <cell r="Q577" t="str">
            <v>Rahul R</v>
          </cell>
          <cell r="R577" t="str">
            <v>IAM</v>
          </cell>
          <cell r="S577" t="str">
            <v>Vineet Jose</v>
          </cell>
          <cell r="T577">
            <v>5.9990000000000002E-2</v>
          </cell>
          <cell r="U577">
            <v>0</v>
          </cell>
          <cell r="V577" t="str">
            <v>-</v>
          </cell>
          <cell r="Z577" t="str">
            <v>-</v>
          </cell>
          <cell r="AA577" t="str">
            <v>-</v>
          </cell>
          <cell r="AB577" t="str">
            <v>-</v>
          </cell>
          <cell r="AC577" t="str">
            <v>-</v>
          </cell>
          <cell r="AD577" t="str">
            <v>-</v>
          </cell>
          <cell r="AE577" t="str">
            <v>-</v>
          </cell>
          <cell r="AF577" t="str">
            <v>-</v>
          </cell>
          <cell r="AG577" t="str">
            <v>-</v>
          </cell>
          <cell r="AH577" t="str">
            <v>--</v>
          </cell>
        </row>
        <row r="578">
          <cell r="A578">
            <v>2347799</v>
          </cell>
          <cell r="B578" t="str">
            <v>Obeya Underpinnings LLP</v>
          </cell>
          <cell r="C578">
            <v>45716</v>
          </cell>
          <cell r="D578" t="str">
            <v>Bangalore</v>
          </cell>
          <cell r="E578" t="str">
            <v>BBB</v>
          </cell>
          <cell r="F578" t="str">
            <v>B2C</v>
          </cell>
          <cell r="G578" t="str">
            <v>Bangalore</v>
          </cell>
          <cell r="H578">
            <v>7713</v>
          </cell>
          <cell r="I578">
            <v>7.7130000000000004E-2</v>
          </cell>
          <cell r="J578">
            <v>2337824</v>
          </cell>
          <cell r="K578" t="str">
            <v>Obeya Underpinning Llp</v>
          </cell>
          <cell r="L578">
            <v>84415</v>
          </cell>
          <cell r="M578" t="str">
            <v>Investment</v>
          </cell>
          <cell r="N578" t="str">
            <v>BBB</v>
          </cell>
          <cell r="O578" t="str">
            <v>BLR_ZONE1</v>
          </cell>
          <cell r="P578">
            <v>2337824</v>
          </cell>
          <cell r="Q578" t="str">
            <v>Rahul R</v>
          </cell>
          <cell r="R578" t="str">
            <v>IAM</v>
          </cell>
          <cell r="S578" t="str">
            <v>Vineet Jose</v>
          </cell>
          <cell r="T578">
            <v>7.7130000000000004E-2</v>
          </cell>
          <cell r="U578">
            <v>0</v>
          </cell>
          <cell r="V578" t="str">
            <v>-</v>
          </cell>
          <cell r="Z578" t="str">
            <v>-</v>
          </cell>
          <cell r="AA578" t="str">
            <v>-</v>
          </cell>
          <cell r="AB578" t="str">
            <v>-</v>
          </cell>
          <cell r="AC578" t="str">
            <v>-</v>
          </cell>
          <cell r="AD578" t="str">
            <v>-</v>
          </cell>
          <cell r="AE578" t="str">
            <v>-</v>
          </cell>
          <cell r="AF578" t="str">
            <v>-</v>
          </cell>
          <cell r="AG578" t="str">
            <v>-</v>
          </cell>
          <cell r="AH578" t="str">
            <v>--</v>
          </cell>
        </row>
        <row r="579">
          <cell r="A579">
            <v>2347826</v>
          </cell>
          <cell r="B579" t="str">
            <v>Obeya Underpinnings LLP</v>
          </cell>
          <cell r="C579">
            <v>45731</v>
          </cell>
          <cell r="D579" t="str">
            <v>Bangalore</v>
          </cell>
          <cell r="E579" t="str">
            <v>BBB</v>
          </cell>
          <cell r="F579" t="str">
            <v>B2C</v>
          </cell>
          <cell r="G579" t="str">
            <v>Bangalore</v>
          </cell>
          <cell r="H579">
            <v>5999</v>
          </cell>
          <cell r="I579">
            <v>5.9990000000000002E-2</v>
          </cell>
          <cell r="J579">
            <v>2337824</v>
          </cell>
          <cell r="K579" t="str">
            <v>Obeya Underpinning Llp</v>
          </cell>
          <cell r="L579">
            <v>84415</v>
          </cell>
          <cell r="M579" t="str">
            <v>Investment</v>
          </cell>
          <cell r="N579" t="str">
            <v>BBB</v>
          </cell>
          <cell r="O579" t="str">
            <v>BLR_ZONE2</v>
          </cell>
          <cell r="P579">
            <v>2337824</v>
          </cell>
          <cell r="Q579" t="str">
            <v>Rahul R</v>
          </cell>
          <cell r="R579" t="str">
            <v>IAM</v>
          </cell>
          <cell r="S579" t="str">
            <v>Vineet Jose</v>
          </cell>
          <cell r="T579">
            <v>5.9990000000000002E-2</v>
          </cell>
          <cell r="U579">
            <v>0</v>
          </cell>
          <cell r="V579" t="str">
            <v>-</v>
          </cell>
          <cell r="Z579" t="str">
            <v>-</v>
          </cell>
          <cell r="AA579" t="str">
            <v>-</v>
          </cell>
          <cell r="AB579" t="str">
            <v>-</v>
          </cell>
          <cell r="AC579" t="str">
            <v>-</v>
          </cell>
          <cell r="AD579" t="str">
            <v>-</v>
          </cell>
          <cell r="AE579" t="str">
            <v>-</v>
          </cell>
          <cell r="AF579" t="str">
            <v>-</v>
          </cell>
          <cell r="AG579" t="str">
            <v>-</v>
          </cell>
          <cell r="AH579" t="str">
            <v>--</v>
          </cell>
        </row>
        <row r="580">
          <cell r="A580">
            <v>2347827</v>
          </cell>
          <cell r="B580" t="str">
            <v>Obeya Underpinnings LLP</v>
          </cell>
          <cell r="C580">
            <v>45729</v>
          </cell>
          <cell r="D580" t="str">
            <v>Bangalore</v>
          </cell>
          <cell r="E580" t="str">
            <v>BBB</v>
          </cell>
          <cell r="F580" t="str">
            <v>B2C</v>
          </cell>
          <cell r="G580" t="str">
            <v>Bangalore</v>
          </cell>
          <cell r="H580">
            <v>7713</v>
          </cell>
          <cell r="I580">
            <v>7.7130000000000004E-2</v>
          </cell>
          <cell r="J580">
            <v>2337824</v>
          </cell>
          <cell r="K580" t="str">
            <v>Obeya Underpinning Llp</v>
          </cell>
          <cell r="L580">
            <v>84415</v>
          </cell>
          <cell r="M580" t="str">
            <v>Investment</v>
          </cell>
          <cell r="N580" t="str">
            <v>BBB</v>
          </cell>
          <cell r="O580" t="str">
            <v>BLR_ZONE2</v>
          </cell>
          <cell r="P580">
            <v>2337824</v>
          </cell>
          <cell r="Q580" t="str">
            <v>Rahul R</v>
          </cell>
          <cell r="R580" t="str">
            <v>IAM</v>
          </cell>
          <cell r="S580" t="str">
            <v>Vineet Jose</v>
          </cell>
          <cell r="T580">
            <v>7.7130000000000004E-2</v>
          </cell>
          <cell r="U580">
            <v>0</v>
          </cell>
          <cell r="V580" t="str">
            <v>-</v>
          </cell>
          <cell r="Z580" t="str">
            <v>-</v>
          </cell>
          <cell r="AA580" t="str">
            <v>-</v>
          </cell>
          <cell r="AB580" t="str">
            <v>-</v>
          </cell>
          <cell r="AC580" t="str">
            <v>-</v>
          </cell>
          <cell r="AD580" t="str">
            <v>-</v>
          </cell>
          <cell r="AE580" t="str">
            <v>-</v>
          </cell>
          <cell r="AF580" t="str">
            <v>-</v>
          </cell>
          <cell r="AG580" t="str">
            <v>-</v>
          </cell>
          <cell r="AH580" t="str">
            <v>--</v>
          </cell>
        </row>
        <row r="581">
          <cell r="A581">
            <v>2347868</v>
          </cell>
          <cell r="B581" t="str">
            <v>OBEYA UNDERPINNINGS ILL</v>
          </cell>
          <cell r="C581">
            <v>45751</v>
          </cell>
          <cell r="D581" t="str">
            <v>Bangalore</v>
          </cell>
          <cell r="E581" t="str">
            <v>BBB</v>
          </cell>
          <cell r="F581" t="str">
            <v>B2C</v>
          </cell>
          <cell r="G581" t="str">
            <v>Bangalore</v>
          </cell>
          <cell r="H581">
            <v>5999</v>
          </cell>
          <cell r="I581">
            <v>5.9990000000000002E-2</v>
          </cell>
          <cell r="J581">
            <v>2337824</v>
          </cell>
          <cell r="K581" t="str">
            <v>Obeya Underpinning Llp</v>
          </cell>
          <cell r="L581">
            <v>84415</v>
          </cell>
          <cell r="M581" t="str">
            <v>Investment</v>
          </cell>
          <cell r="N581" t="str">
            <v>BBB</v>
          </cell>
          <cell r="O581" t="str">
            <v>BLR_ZONE2</v>
          </cell>
          <cell r="P581">
            <v>2337824</v>
          </cell>
          <cell r="Q581" t="str">
            <v>Rahul R</v>
          </cell>
          <cell r="R581" t="str">
            <v>IAM</v>
          </cell>
          <cell r="S581" t="str">
            <v>Vineet Jose</v>
          </cell>
          <cell r="T581">
            <v>5.9990000000000002E-2</v>
          </cell>
          <cell r="U581">
            <v>0</v>
          </cell>
          <cell r="V581" t="str">
            <v>-</v>
          </cell>
          <cell r="Z581" t="str">
            <v>-</v>
          </cell>
          <cell r="AA581" t="str">
            <v>-</v>
          </cell>
          <cell r="AB581" t="str">
            <v>-</v>
          </cell>
          <cell r="AC581" t="str">
            <v>-</v>
          </cell>
          <cell r="AD581" t="str">
            <v>-</v>
          </cell>
          <cell r="AE581" t="str">
            <v>-</v>
          </cell>
          <cell r="AF581" t="str">
            <v>-</v>
          </cell>
          <cell r="AG581" t="str">
            <v>-</v>
          </cell>
          <cell r="AH581" t="str">
            <v>--</v>
          </cell>
        </row>
        <row r="582">
          <cell r="A582">
            <v>2339214</v>
          </cell>
          <cell r="B582" t="str">
            <v>MICROSENSE PRIVATE LIMITED</v>
          </cell>
          <cell r="C582">
            <v>45037</v>
          </cell>
          <cell r="D582" t="str">
            <v>Bangalore</v>
          </cell>
          <cell r="E582" t="str">
            <v>BBB</v>
          </cell>
          <cell r="F582" t="str">
            <v>B2C</v>
          </cell>
          <cell r="G582" t="str">
            <v>Bangalore</v>
          </cell>
          <cell r="H582">
            <v>8999</v>
          </cell>
          <cell r="I582">
            <v>8.9990000000000001E-2</v>
          </cell>
          <cell r="J582">
            <v>2339214</v>
          </cell>
          <cell r="K582" t="str">
            <v>Microsense Private Limited</v>
          </cell>
          <cell r="L582">
            <v>91082.333333333343</v>
          </cell>
          <cell r="M582" t="str">
            <v>Investment</v>
          </cell>
          <cell r="N582" t="str">
            <v>BBB</v>
          </cell>
          <cell r="O582" t="str">
            <v>BLR_ZONE2</v>
          </cell>
          <cell r="P582">
            <v>2339214</v>
          </cell>
          <cell r="Q582" t="str">
            <v>Saranya R</v>
          </cell>
          <cell r="R582" t="str">
            <v>IAM</v>
          </cell>
          <cell r="S582" t="str">
            <v>Vineet Jose</v>
          </cell>
          <cell r="T582">
            <v>8.9990000000000001E-2</v>
          </cell>
          <cell r="U582">
            <v>0</v>
          </cell>
          <cell r="V582" t="str">
            <v>-</v>
          </cell>
          <cell r="Z582" t="str">
            <v>-</v>
          </cell>
          <cell r="AA582" t="str">
            <v>-</v>
          </cell>
          <cell r="AB582" t="str">
            <v>-</v>
          </cell>
          <cell r="AC582" t="str">
            <v>-</v>
          </cell>
          <cell r="AD582" t="str">
            <v>-</v>
          </cell>
          <cell r="AE582" t="str">
            <v>-</v>
          </cell>
          <cell r="AF582" t="str">
            <v>-</v>
          </cell>
          <cell r="AG582" t="str">
            <v>-</v>
          </cell>
          <cell r="AH582" t="str">
            <v>--</v>
          </cell>
        </row>
        <row r="583">
          <cell r="A583">
            <v>9110938</v>
          </cell>
          <cell r="B583" t="str">
            <v>MICROSENSE PRIVATE LIMITED</v>
          </cell>
          <cell r="C583">
            <v>45048</v>
          </cell>
          <cell r="D583" t="str">
            <v>Bangalore</v>
          </cell>
          <cell r="E583" t="str">
            <v>BIA</v>
          </cell>
          <cell r="F583" t="str">
            <v>B2B</v>
          </cell>
          <cell r="G583" t="str">
            <v>Bangalore</v>
          </cell>
          <cell r="H583">
            <v>6250</v>
          </cell>
          <cell r="I583">
            <v>6.25E-2</v>
          </cell>
          <cell r="J583">
            <v>2339214</v>
          </cell>
          <cell r="K583" t="str">
            <v>Microsense Private Limited</v>
          </cell>
          <cell r="L583">
            <v>91082.333333333343</v>
          </cell>
          <cell r="M583" t="str">
            <v>Investment</v>
          </cell>
          <cell r="N583" t="str">
            <v>BIA+</v>
          </cell>
          <cell r="O583" t="str">
            <v>BLR_ZONE1</v>
          </cell>
          <cell r="P583">
            <v>2339214</v>
          </cell>
          <cell r="Q583" t="str">
            <v>Saranya R</v>
          </cell>
          <cell r="R583" t="str">
            <v>IAM</v>
          </cell>
          <cell r="S583" t="str">
            <v>Vineet Jose</v>
          </cell>
          <cell r="T583">
            <v>6.25E-2</v>
          </cell>
          <cell r="U583">
            <v>0</v>
          </cell>
          <cell r="V583" t="str">
            <v>-</v>
          </cell>
          <cell r="Z583" t="str">
            <v>-</v>
          </cell>
          <cell r="AA583" t="str">
            <v>-</v>
          </cell>
          <cell r="AB583" t="str">
            <v>-</v>
          </cell>
          <cell r="AC583" t="str">
            <v>-</v>
          </cell>
          <cell r="AD583" t="str">
            <v>-</v>
          </cell>
          <cell r="AE583" t="str">
            <v>-</v>
          </cell>
          <cell r="AF583" t="str">
            <v>-</v>
          </cell>
          <cell r="AG583" t="str">
            <v>-</v>
          </cell>
          <cell r="AH583" t="str">
            <v>--</v>
          </cell>
        </row>
        <row r="584">
          <cell r="A584">
            <v>9110950</v>
          </cell>
          <cell r="B584" t="str">
            <v>Microsense Networks Pvt Ltd</v>
          </cell>
          <cell r="C584">
            <v>45083</v>
          </cell>
          <cell r="D584" t="str">
            <v>Bangalore</v>
          </cell>
          <cell r="E584" t="str">
            <v>BIA</v>
          </cell>
          <cell r="F584" t="str">
            <v>B2B</v>
          </cell>
          <cell r="G584" t="str">
            <v>Bangalore</v>
          </cell>
          <cell r="H584">
            <v>6250</v>
          </cell>
          <cell r="I584">
            <v>6.25E-2</v>
          </cell>
          <cell r="J584">
            <v>2339214</v>
          </cell>
          <cell r="K584" t="str">
            <v>Microsense Private Limited</v>
          </cell>
          <cell r="L584">
            <v>91082.333333333343</v>
          </cell>
          <cell r="M584" t="str">
            <v>Investment</v>
          </cell>
          <cell r="N584" t="str">
            <v>BIA+</v>
          </cell>
          <cell r="O584" t="str">
            <v>BLR_ZONE2</v>
          </cell>
          <cell r="P584">
            <v>2339214</v>
          </cell>
          <cell r="Q584" t="str">
            <v>Saranya R</v>
          </cell>
          <cell r="R584" t="str">
            <v>IAM</v>
          </cell>
          <cell r="S584" t="str">
            <v>Vineet Jose</v>
          </cell>
          <cell r="T584">
            <v>6.25E-2</v>
          </cell>
          <cell r="U584">
            <v>0</v>
          </cell>
          <cell r="V584" t="str">
            <v>-</v>
          </cell>
          <cell r="Z584" t="str">
            <v>-</v>
          </cell>
          <cell r="AA584" t="str">
            <v>-</v>
          </cell>
          <cell r="AB584" t="str">
            <v>-</v>
          </cell>
          <cell r="AC584" t="str">
            <v>-</v>
          </cell>
          <cell r="AD584" t="str">
            <v>-</v>
          </cell>
          <cell r="AE584" t="str">
            <v>-</v>
          </cell>
          <cell r="AF584" t="str">
            <v>-</v>
          </cell>
          <cell r="AG584" t="str">
            <v>-</v>
          </cell>
          <cell r="AH584" t="str">
            <v>--</v>
          </cell>
        </row>
        <row r="585">
          <cell r="A585">
            <v>9110989</v>
          </cell>
          <cell r="B585" t="str">
            <v>MICROSENSE PRIVATE LIMITED</v>
          </cell>
          <cell r="C585">
            <v>45049</v>
          </cell>
          <cell r="D585" t="str">
            <v>Bangalore</v>
          </cell>
          <cell r="E585" t="str">
            <v>MBIA</v>
          </cell>
          <cell r="F585" t="str">
            <v>B2B</v>
          </cell>
          <cell r="G585" t="str">
            <v>Bangalore</v>
          </cell>
          <cell r="H585">
            <v>6250</v>
          </cell>
          <cell r="I585">
            <v>6.25E-2</v>
          </cell>
          <cell r="J585">
            <v>2339214</v>
          </cell>
          <cell r="K585" t="str">
            <v>Microsense Private Limited</v>
          </cell>
          <cell r="L585">
            <v>91082.333333333343</v>
          </cell>
          <cell r="M585" t="str">
            <v>Investment</v>
          </cell>
          <cell r="N585" t="str">
            <v>MBIA</v>
          </cell>
          <cell r="O585" t="str">
            <v>BLR_ZONE2</v>
          </cell>
          <cell r="P585">
            <v>2339214</v>
          </cell>
          <cell r="Q585" t="str">
            <v>Saranya R</v>
          </cell>
          <cell r="R585" t="str">
            <v>IAM</v>
          </cell>
          <cell r="S585" t="str">
            <v>Vineet Jose</v>
          </cell>
          <cell r="T585">
            <v>6.25E-2</v>
          </cell>
          <cell r="U585">
            <v>0</v>
          </cell>
          <cell r="V585" t="str">
            <v>-</v>
          </cell>
          <cell r="Z585" t="str">
            <v>-</v>
          </cell>
          <cell r="AA585" t="str">
            <v>-</v>
          </cell>
          <cell r="AB585" t="str">
            <v>-</v>
          </cell>
          <cell r="AC585" t="str">
            <v>-</v>
          </cell>
          <cell r="AD585" t="str">
            <v>-</v>
          </cell>
          <cell r="AE585" t="str">
            <v>-</v>
          </cell>
          <cell r="AF585" t="str">
            <v>-</v>
          </cell>
          <cell r="AG585" t="str">
            <v>-</v>
          </cell>
          <cell r="AH585" t="str">
            <v>--</v>
          </cell>
        </row>
        <row r="586">
          <cell r="A586">
            <v>9112063</v>
          </cell>
          <cell r="B586" t="str">
            <v>Microsense Private Limited</v>
          </cell>
          <cell r="C586">
            <v>45044</v>
          </cell>
          <cell r="D586" t="str">
            <v>Gurgaon</v>
          </cell>
          <cell r="E586" t="str">
            <v>BIA</v>
          </cell>
          <cell r="F586" t="str">
            <v>B2B</v>
          </cell>
          <cell r="G586" t="str">
            <v>Gurgaon</v>
          </cell>
          <cell r="H586">
            <v>7083.333333333333</v>
          </cell>
          <cell r="I586">
            <v>7.0833333333333331E-2</v>
          </cell>
          <cell r="J586">
            <v>2339214</v>
          </cell>
          <cell r="K586" t="str">
            <v>Microsense Private Limited</v>
          </cell>
          <cell r="L586">
            <v>91082.333333333343</v>
          </cell>
          <cell r="M586" t="str">
            <v>Investment</v>
          </cell>
          <cell r="N586" t="str">
            <v>BIA+</v>
          </cell>
          <cell r="O586" t="str">
            <v>GGN_ZONE1</v>
          </cell>
          <cell r="P586">
            <v>2339214</v>
          </cell>
          <cell r="Q586" t="str">
            <v>Saranya R</v>
          </cell>
          <cell r="R586" t="str">
            <v>IAM</v>
          </cell>
          <cell r="S586" t="str">
            <v>Vineet Jose</v>
          </cell>
          <cell r="T586">
            <v>7.0833333333333331E-2</v>
          </cell>
          <cell r="U586">
            <v>0</v>
          </cell>
          <cell r="V586" t="str">
            <v>-</v>
          </cell>
          <cell r="Z586" t="str">
            <v>-</v>
          </cell>
          <cell r="AA586" t="str">
            <v>-</v>
          </cell>
          <cell r="AB586" t="str">
            <v>-</v>
          </cell>
          <cell r="AC586" t="str">
            <v>-</v>
          </cell>
          <cell r="AD586" t="str">
            <v>-</v>
          </cell>
          <cell r="AE586" t="str">
            <v>-</v>
          </cell>
          <cell r="AF586" t="str">
            <v>-</v>
          </cell>
          <cell r="AG586" t="str">
            <v>-</v>
          </cell>
          <cell r="AH586" t="str">
            <v>--</v>
          </cell>
        </row>
        <row r="587">
          <cell r="A587">
            <v>9112128</v>
          </cell>
          <cell r="B587" t="str">
            <v>MICROSENSE PRIVATE LIMITED</v>
          </cell>
          <cell r="C587">
            <v>45043</v>
          </cell>
          <cell r="D587" t="str">
            <v>Bangalore</v>
          </cell>
          <cell r="E587" t="str">
            <v>BIA</v>
          </cell>
          <cell r="F587" t="str">
            <v>B2B</v>
          </cell>
          <cell r="G587" t="str">
            <v>Bangalore</v>
          </cell>
          <cell r="H587">
            <v>6250</v>
          </cell>
          <cell r="I587">
            <v>6.25E-2</v>
          </cell>
          <cell r="J587">
            <v>2339214</v>
          </cell>
          <cell r="K587" t="str">
            <v>Microsense Private Limited</v>
          </cell>
          <cell r="L587">
            <v>91082.333333333343</v>
          </cell>
          <cell r="M587" t="str">
            <v>Investment</v>
          </cell>
          <cell r="N587" t="str">
            <v>BIA+</v>
          </cell>
          <cell r="O587" t="str">
            <v>BLR_ZONE1</v>
          </cell>
          <cell r="P587">
            <v>2339214</v>
          </cell>
          <cell r="Q587" t="str">
            <v>Saranya R</v>
          </cell>
          <cell r="R587" t="str">
            <v>IAM</v>
          </cell>
          <cell r="S587" t="str">
            <v>Vineet Jose</v>
          </cell>
          <cell r="T587">
            <v>6.25E-2</v>
          </cell>
          <cell r="U587">
            <v>0</v>
          </cell>
          <cell r="V587" t="str">
            <v>-</v>
          </cell>
          <cell r="Z587" t="str">
            <v>-</v>
          </cell>
          <cell r="AA587" t="str">
            <v>-</v>
          </cell>
          <cell r="AB587" t="str">
            <v>-</v>
          </cell>
          <cell r="AC587" t="str">
            <v>-</v>
          </cell>
          <cell r="AD587" t="str">
            <v>-</v>
          </cell>
          <cell r="AE587" t="str">
            <v>-</v>
          </cell>
          <cell r="AF587" t="str">
            <v>-</v>
          </cell>
          <cell r="AG587" t="str">
            <v>-</v>
          </cell>
          <cell r="AH587" t="str">
            <v>--</v>
          </cell>
        </row>
        <row r="588">
          <cell r="A588">
            <v>9112134</v>
          </cell>
          <cell r="B588" t="str">
            <v>MICROSENSE PRIVATE LIMITED</v>
          </cell>
          <cell r="C588">
            <v>45049</v>
          </cell>
          <cell r="D588" t="str">
            <v>Bangalore</v>
          </cell>
          <cell r="E588" t="str">
            <v>BIA</v>
          </cell>
          <cell r="F588" t="str">
            <v>B2B</v>
          </cell>
          <cell r="G588" t="str">
            <v>Bangalore</v>
          </cell>
          <cell r="H588">
            <v>6250</v>
          </cell>
          <cell r="I588">
            <v>6.25E-2</v>
          </cell>
          <cell r="J588">
            <v>2339214</v>
          </cell>
          <cell r="K588" t="str">
            <v>Microsense Private Limited</v>
          </cell>
          <cell r="L588">
            <v>91082.333333333343</v>
          </cell>
          <cell r="M588" t="str">
            <v>Investment</v>
          </cell>
          <cell r="N588" t="str">
            <v>BIA+</v>
          </cell>
          <cell r="O588" t="str">
            <v>BLR_ZONE2</v>
          </cell>
          <cell r="P588">
            <v>2339214</v>
          </cell>
          <cell r="Q588" t="str">
            <v>Saranya R</v>
          </cell>
          <cell r="R588" t="str">
            <v>IAM</v>
          </cell>
          <cell r="S588" t="str">
            <v>Vineet Jose</v>
          </cell>
          <cell r="T588">
            <v>6.25E-2</v>
          </cell>
          <cell r="U588">
            <v>0</v>
          </cell>
          <cell r="V588" t="str">
            <v>-</v>
          </cell>
          <cell r="Z588" t="str">
            <v>-</v>
          </cell>
          <cell r="AA588" t="str">
            <v>-</v>
          </cell>
          <cell r="AB588" t="str">
            <v>-</v>
          </cell>
          <cell r="AC588" t="str">
            <v>-</v>
          </cell>
          <cell r="AD588" t="str">
            <v>-</v>
          </cell>
          <cell r="AE588" t="str">
            <v>-</v>
          </cell>
          <cell r="AF588" t="str">
            <v>-</v>
          </cell>
          <cell r="AG588" t="str">
            <v>-</v>
          </cell>
          <cell r="AH588" t="str">
            <v>--</v>
          </cell>
        </row>
        <row r="589">
          <cell r="A589">
            <v>9112310</v>
          </cell>
          <cell r="B589" t="str">
            <v>Microsense Networks Pvt Ltd</v>
          </cell>
          <cell r="C589">
            <v>45045</v>
          </cell>
          <cell r="D589" t="str">
            <v>Bangalore</v>
          </cell>
          <cell r="E589" t="str">
            <v>BIA</v>
          </cell>
          <cell r="F589" t="str">
            <v>B2B</v>
          </cell>
          <cell r="G589" t="str">
            <v>Bangalore</v>
          </cell>
          <cell r="H589">
            <v>6250</v>
          </cell>
          <cell r="I589">
            <v>6.25E-2</v>
          </cell>
          <cell r="J589">
            <v>2339214</v>
          </cell>
          <cell r="K589" t="str">
            <v>Microsense Private Limited</v>
          </cell>
          <cell r="L589">
            <v>91082.333333333343</v>
          </cell>
          <cell r="M589" t="str">
            <v>Investment</v>
          </cell>
          <cell r="N589" t="str">
            <v>BIA+</v>
          </cell>
          <cell r="O589" t="str">
            <v>BLR_ZONE2</v>
          </cell>
          <cell r="P589">
            <v>2339214</v>
          </cell>
          <cell r="Q589" t="str">
            <v>Saranya R</v>
          </cell>
          <cell r="R589" t="str">
            <v>IAM</v>
          </cell>
          <cell r="S589" t="str">
            <v>Vineet Jose</v>
          </cell>
          <cell r="T589">
            <v>6.25E-2</v>
          </cell>
          <cell r="U589">
            <v>0</v>
          </cell>
          <cell r="V589" t="str">
            <v>-</v>
          </cell>
          <cell r="Z589" t="str">
            <v>-</v>
          </cell>
          <cell r="AA589" t="str">
            <v>-</v>
          </cell>
          <cell r="AB589" t="str">
            <v>-</v>
          </cell>
          <cell r="AC589" t="str">
            <v>-</v>
          </cell>
          <cell r="AD589" t="str">
            <v>-</v>
          </cell>
          <cell r="AE589" t="str">
            <v>-</v>
          </cell>
          <cell r="AF589" t="str">
            <v>-</v>
          </cell>
          <cell r="AG589" t="str">
            <v>-</v>
          </cell>
          <cell r="AH589" t="str">
            <v>--</v>
          </cell>
        </row>
        <row r="590">
          <cell r="A590">
            <v>9112315</v>
          </cell>
          <cell r="B590" t="str">
            <v>MICROSENSE PRIVATE LIMITED</v>
          </cell>
          <cell r="C590">
            <v>45083</v>
          </cell>
          <cell r="D590" t="str">
            <v>Bangalore</v>
          </cell>
          <cell r="E590" t="str">
            <v>BIA</v>
          </cell>
          <cell r="F590" t="str">
            <v>B2B</v>
          </cell>
          <cell r="G590" t="str">
            <v>Bangalore</v>
          </cell>
          <cell r="H590">
            <v>6250</v>
          </cell>
          <cell r="I590">
            <v>6.25E-2</v>
          </cell>
          <cell r="J590">
            <v>2339214</v>
          </cell>
          <cell r="K590" t="str">
            <v>Microsense Private Limited</v>
          </cell>
          <cell r="L590">
            <v>91082.333333333343</v>
          </cell>
          <cell r="M590" t="str">
            <v>Investment</v>
          </cell>
          <cell r="N590" t="str">
            <v>BIA+</v>
          </cell>
          <cell r="O590" t="str">
            <v>BLR_ZONE2</v>
          </cell>
          <cell r="P590">
            <v>2339214</v>
          </cell>
          <cell r="Q590" t="str">
            <v>Saranya R</v>
          </cell>
          <cell r="R590" t="str">
            <v>IAM</v>
          </cell>
          <cell r="S590" t="str">
            <v>Vineet Jose</v>
          </cell>
          <cell r="T590">
            <v>6.25E-2</v>
          </cell>
          <cell r="U590">
            <v>0</v>
          </cell>
          <cell r="V590" t="str">
            <v>-</v>
          </cell>
          <cell r="Z590" t="str">
            <v>-</v>
          </cell>
          <cell r="AA590" t="str">
            <v>-</v>
          </cell>
          <cell r="AB590" t="str">
            <v>-</v>
          </cell>
          <cell r="AC590" t="str">
            <v>-</v>
          </cell>
          <cell r="AD590" t="str">
            <v>-</v>
          </cell>
          <cell r="AE590" t="str">
            <v>-</v>
          </cell>
          <cell r="AF590" t="str">
            <v>-</v>
          </cell>
          <cell r="AG590" t="str">
            <v>-</v>
          </cell>
          <cell r="AH590" t="str">
            <v>--</v>
          </cell>
        </row>
        <row r="591">
          <cell r="A591">
            <v>9112316</v>
          </cell>
          <cell r="B591" t="str">
            <v>MICROSENSE PRIVATE LIMITED</v>
          </cell>
          <cell r="C591">
            <v>45045</v>
          </cell>
          <cell r="D591" t="str">
            <v>Bangalore</v>
          </cell>
          <cell r="E591" t="str">
            <v>BIA</v>
          </cell>
          <cell r="F591" t="str">
            <v>B2B</v>
          </cell>
          <cell r="G591" t="str">
            <v>Bangalore</v>
          </cell>
          <cell r="H591">
            <v>6250</v>
          </cell>
          <cell r="I591">
            <v>6.25E-2</v>
          </cell>
          <cell r="J591">
            <v>2339214</v>
          </cell>
          <cell r="K591" t="str">
            <v>Microsense Private Limited</v>
          </cell>
          <cell r="L591">
            <v>91082.333333333343</v>
          </cell>
          <cell r="M591" t="str">
            <v>Investment</v>
          </cell>
          <cell r="N591" t="str">
            <v>BIA+</v>
          </cell>
          <cell r="O591" t="str">
            <v>BLR_ZONE1</v>
          </cell>
          <cell r="P591">
            <v>2339214</v>
          </cell>
          <cell r="Q591" t="str">
            <v>Saranya R</v>
          </cell>
          <cell r="R591" t="str">
            <v>IAM</v>
          </cell>
          <cell r="S591" t="str">
            <v>Vineet Jose</v>
          </cell>
          <cell r="T591">
            <v>6.25E-2</v>
          </cell>
          <cell r="U591">
            <v>0</v>
          </cell>
          <cell r="V591" t="str">
            <v>-</v>
          </cell>
          <cell r="Z591" t="str">
            <v>-</v>
          </cell>
          <cell r="AA591" t="str">
            <v>-</v>
          </cell>
          <cell r="AB591" t="str">
            <v>-</v>
          </cell>
          <cell r="AC591" t="str">
            <v>-</v>
          </cell>
          <cell r="AD591" t="str">
            <v>-</v>
          </cell>
          <cell r="AE591" t="str">
            <v>-</v>
          </cell>
          <cell r="AF591" t="str">
            <v>-</v>
          </cell>
          <cell r="AG591" t="str">
            <v>-</v>
          </cell>
          <cell r="AH591" t="str">
            <v>--</v>
          </cell>
        </row>
        <row r="592">
          <cell r="A592">
            <v>9112330</v>
          </cell>
          <cell r="B592" t="str">
            <v>MICROSENSE PRIVATE LIMITED</v>
          </cell>
          <cell r="C592">
            <v>45055</v>
          </cell>
          <cell r="D592" t="str">
            <v>Bangalore</v>
          </cell>
          <cell r="E592" t="str">
            <v>BIA</v>
          </cell>
          <cell r="F592" t="str">
            <v>B2B</v>
          </cell>
          <cell r="G592" t="str">
            <v>Bangalore</v>
          </cell>
          <cell r="H592">
            <v>6250</v>
          </cell>
          <cell r="I592">
            <v>6.25E-2</v>
          </cell>
          <cell r="J592">
            <v>2339214</v>
          </cell>
          <cell r="K592" t="str">
            <v>Microsense Private Limited</v>
          </cell>
          <cell r="L592">
            <v>91082.333333333343</v>
          </cell>
          <cell r="M592" t="str">
            <v>Investment</v>
          </cell>
          <cell r="N592" t="str">
            <v>BIA+</v>
          </cell>
          <cell r="O592" t="str">
            <v>BLR_ZONE2</v>
          </cell>
          <cell r="P592">
            <v>2339214</v>
          </cell>
          <cell r="Q592" t="str">
            <v>Saranya R</v>
          </cell>
          <cell r="R592" t="str">
            <v>IAM</v>
          </cell>
          <cell r="S592" t="str">
            <v>Vineet Jose</v>
          </cell>
          <cell r="T592">
            <v>6.25E-2</v>
          </cell>
          <cell r="U592">
            <v>0</v>
          </cell>
          <cell r="V592" t="str">
            <v>-</v>
          </cell>
          <cell r="Z592" t="str">
            <v>-</v>
          </cell>
          <cell r="AA592" t="str">
            <v>-</v>
          </cell>
          <cell r="AB592" t="str">
            <v>-</v>
          </cell>
          <cell r="AC592" t="str">
            <v>-</v>
          </cell>
          <cell r="AD592" t="str">
            <v>-</v>
          </cell>
          <cell r="AE592" t="str">
            <v>-</v>
          </cell>
          <cell r="AF592" t="str">
            <v>-</v>
          </cell>
          <cell r="AG592" t="str">
            <v>-</v>
          </cell>
          <cell r="AH592" t="str">
            <v>--</v>
          </cell>
        </row>
        <row r="593">
          <cell r="A593">
            <v>9112526</v>
          </cell>
          <cell r="B593" t="str">
            <v>MICROSENSE PRIVATE LIMITED</v>
          </cell>
          <cell r="C593">
            <v>45096</v>
          </cell>
          <cell r="D593" t="str">
            <v>Delhi</v>
          </cell>
          <cell r="E593" t="str">
            <v>BIA</v>
          </cell>
          <cell r="F593" t="str">
            <v>B2B</v>
          </cell>
          <cell r="G593" t="str">
            <v>Delhi</v>
          </cell>
          <cell r="H593">
            <v>6250</v>
          </cell>
          <cell r="I593">
            <v>6.25E-2</v>
          </cell>
          <cell r="J593">
            <v>2339214</v>
          </cell>
          <cell r="K593" t="str">
            <v>Microsense Private Limited</v>
          </cell>
          <cell r="L593">
            <v>91082.333333333343</v>
          </cell>
          <cell r="M593" t="str">
            <v>Investment</v>
          </cell>
          <cell r="N593" t="str">
            <v>BIA+</v>
          </cell>
          <cell r="O593" t="str">
            <v>DEL_ZONE1</v>
          </cell>
          <cell r="P593">
            <v>2339214</v>
          </cell>
          <cell r="Q593" t="str">
            <v>Saranya R</v>
          </cell>
          <cell r="R593" t="str">
            <v>IAM</v>
          </cell>
          <cell r="S593" t="str">
            <v>Vineet Jose</v>
          </cell>
          <cell r="T593">
            <v>6.25E-2</v>
          </cell>
          <cell r="U593">
            <v>0</v>
          </cell>
          <cell r="V593" t="str">
            <v>-</v>
          </cell>
          <cell r="Z593" t="str">
            <v>-</v>
          </cell>
          <cell r="AA593" t="str">
            <v>-</v>
          </cell>
          <cell r="AB593" t="str">
            <v>-</v>
          </cell>
          <cell r="AC593" t="str">
            <v>-</v>
          </cell>
          <cell r="AD593" t="str">
            <v>-</v>
          </cell>
          <cell r="AE593" t="str">
            <v>-</v>
          </cell>
          <cell r="AF593" t="str">
            <v>-</v>
          </cell>
          <cell r="AG593" t="str">
            <v>-</v>
          </cell>
          <cell r="AH593" t="str">
            <v>--</v>
          </cell>
        </row>
        <row r="594">
          <cell r="A594">
            <v>9112808</v>
          </cell>
          <cell r="B594" t="str">
            <v>MICROSENSE PRIVATE LIMITED</v>
          </cell>
          <cell r="C594">
            <v>45059</v>
          </cell>
          <cell r="D594" t="str">
            <v>Bangalore</v>
          </cell>
          <cell r="E594" t="str">
            <v>BIA</v>
          </cell>
          <cell r="F594" t="str">
            <v>B2B</v>
          </cell>
          <cell r="G594" t="str">
            <v>Bangalore</v>
          </cell>
          <cell r="H594">
            <v>6250</v>
          </cell>
          <cell r="I594">
            <v>6.25E-2</v>
          </cell>
          <cell r="J594">
            <v>2339214</v>
          </cell>
          <cell r="K594" t="str">
            <v>Microsense Private Limited</v>
          </cell>
          <cell r="L594">
            <v>91082.333333333343</v>
          </cell>
          <cell r="M594" t="str">
            <v>Investment</v>
          </cell>
          <cell r="N594" t="str">
            <v>BIA+</v>
          </cell>
          <cell r="O594" t="str">
            <v>BLR_ZONE2</v>
          </cell>
          <cell r="P594">
            <v>2339214</v>
          </cell>
          <cell r="Q594" t="str">
            <v>Saranya R</v>
          </cell>
          <cell r="R594" t="str">
            <v>IAM</v>
          </cell>
          <cell r="S594" t="str">
            <v>Vineet Jose</v>
          </cell>
          <cell r="U594">
            <v>6.25E-2</v>
          </cell>
          <cell r="V594">
            <v>46133</v>
          </cell>
          <cell r="W594" t="str">
            <v>Apr'26</v>
          </cell>
          <cell r="Z594">
            <v>46117.104016203702</v>
          </cell>
          <cell r="AA594" t="str">
            <v>SR26045514781</v>
          </cell>
          <cell r="AB594" t="str">
            <v>Churned</v>
          </cell>
          <cell r="AC594">
            <v>46133</v>
          </cell>
          <cell r="AD594" t="str">
            <v>-</v>
          </cell>
          <cell r="AE594" t="str">
            <v>-</v>
          </cell>
          <cell r="AF594" t="str">
            <v>-</v>
          </cell>
          <cell r="AG594" t="str">
            <v>-</v>
          </cell>
          <cell r="AH594" t="str">
            <v>-Churned</v>
          </cell>
        </row>
        <row r="595">
          <cell r="A595">
            <v>9112858</v>
          </cell>
          <cell r="B595" t="str">
            <v>MICROSENSE PRIVATE LIMITED</v>
          </cell>
          <cell r="C595">
            <v>45065</v>
          </cell>
          <cell r="D595" t="str">
            <v>Gurgaon</v>
          </cell>
          <cell r="E595" t="str">
            <v>BIA</v>
          </cell>
          <cell r="F595" t="str">
            <v>B2B</v>
          </cell>
          <cell r="G595" t="str">
            <v>Gurgaon</v>
          </cell>
          <cell r="H595">
            <v>6250</v>
          </cell>
          <cell r="I595">
            <v>6.25E-2</v>
          </cell>
          <cell r="J595">
            <v>2339214</v>
          </cell>
          <cell r="K595" t="str">
            <v>Microsense Private Limited</v>
          </cell>
          <cell r="L595">
            <v>91082.333333333343</v>
          </cell>
          <cell r="M595" t="str">
            <v>Investment</v>
          </cell>
          <cell r="N595" t="str">
            <v>BIA+</v>
          </cell>
          <cell r="O595" t="str">
            <v>GGN_ZONE1</v>
          </cell>
          <cell r="P595">
            <v>2339214</v>
          </cell>
          <cell r="Q595" t="str">
            <v>Saranya R</v>
          </cell>
          <cell r="R595" t="str">
            <v>IAM</v>
          </cell>
          <cell r="S595" t="str">
            <v>Vineet Jose</v>
          </cell>
          <cell r="T595">
            <v>6.25E-2</v>
          </cell>
          <cell r="U595">
            <v>0</v>
          </cell>
          <cell r="V595" t="str">
            <v>-</v>
          </cell>
          <cell r="Z595">
            <v>46132.104375000003</v>
          </cell>
          <cell r="AA595" t="str">
            <v>SR26045532351</v>
          </cell>
          <cell r="AB595" t="str">
            <v>Active</v>
          </cell>
          <cell r="AC595" t="str">
            <v>-</v>
          </cell>
          <cell r="AD595" t="str">
            <v>-</v>
          </cell>
          <cell r="AE595" t="str">
            <v>-</v>
          </cell>
          <cell r="AF595" t="str">
            <v>-</v>
          </cell>
          <cell r="AG595" t="str">
            <v>-</v>
          </cell>
          <cell r="AH595" t="str">
            <v>-Active</v>
          </cell>
        </row>
        <row r="596">
          <cell r="A596">
            <v>2339972</v>
          </cell>
          <cell r="B596" t="str">
            <v>Lautus Technologies Private Limited</v>
          </cell>
          <cell r="C596">
            <v>45071</v>
          </cell>
          <cell r="D596" t="str">
            <v>NOIDA</v>
          </cell>
          <cell r="E596" t="str">
            <v>OBB</v>
          </cell>
          <cell r="F596" t="str">
            <v>B2C</v>
          </cell>
          <cell r="G596" t="str">
            <v>NOIDA</v>
          </cell>
          <cell r="H596">
            <v>4098</v>
          </cell>
          <cell r="I596">
            <v>4.0980000000000003E-2</v>
          </cell>
          <cell r="J596">
            <v>2339972</v>
          </cell>
          <cell r="K596" t="str">
            <v>Lautus Technologies Private Limited</v>
          </cell>
          <cell r="L596">
            <v>62431.332000000002</v>
          </cell>
          <cell r="M596" t="str">
            <v>Investment</v>
          </cell>
          <cell r="N596" t="str">
            <v>OBB</v>
          </cell>
          <cell r="O596" t="str">
            <v>NOD_ZONE1</v>
          </cell>
          <cell r="P596">
            <v>2339972</v>
          </cell>
          <cell r="Q596" t="str">
            <v>Rishab Prasad</v>
          </cell>
          <cell r="R596" t="str">
            <v>IAM</v>
          </cell>
          <cell r="S596" t="str">
            <v>Ravi Kala</v>
          </cell>
          <cell r="T596">
            <v>4.0980000000000003E-2</v>
          </cell>
          <cell r="U596">
            <v>0</v>
          </cell>
          <cell r="V596" t="str">
            <v>-</v>
          </cell>
          <cell r="Z596" t="str">
            <v>-</v>
          </cell>
          <cell r="AA596" t="str">
            <v>-</v>
          </cell>
          <cell r="AB596" t="str">
            <v>-</v>
          </cell>
          <cell r="AC596" t="str">
            <v>-</v>
          </cell>
          <cell r="AD596" t="str">
            <v>-</v>
          </cell>
          <cell r="AE596" t="str">
            <v>-</v>
          </cell>
          <cell r="AF596" t="str">
            <v>-</v>
          </cell>
          <cell r="AG596" t="str">
            <v>-</v>
          </cell>
          <cell r="AH596" t="str">
            <v>--</v>
          </cell>
        </row>
        <row r="597">
          <cell r="A597">
            <v>9111075</v>
          </cell>
          <cell r="B597" t="str">
            <v>Lautus Technologies Pvt Ltd</v>
          </cell>
          <cell r="C597">
            <v>45072</v>
          </cell>
          <cell r="D597" t="str">
            <v>NOIDA</v>
          </cell>
          <cell r="E597" t="str">
            <v>MBIA</v>
          </cell>
          <cell r="F597" t="str">
            <v>B2B</v>
          </cell>
          <cell r="G597" t="str">
            <v>NOIDA</v>
          </cell>
          <cell r="H597">
            <v>58333.332000000002</v>
          </cell>
          <cell r="I597">
            <v>0.58333332000000004</v>
          </cell>
          <cell r="J597">
            <v>2339972</v>
          </cell>
          <cell r="K597" t="str">
            <v>Lautus Technologies Private Limited</v>
          </cell>
          <cell r="L597">
            <v>62431.332000000002</v>
          </cell>
          <cell r="M597" t="str">
            <v>Investment</v>
          </cell>
          <cell r="N597" t="str">
            <v>MBIA</v>
          </cell>
          <cell r="O597" t="str">
            <v>NOD_ZONE1</v>
          </cell>
          <cell r="P597">
            <v>2339972</v>
          </cell>
          <cell r="Q597" t="str">
            <v>Rishab Prasad</v>
          </cell>
          <cell r="R597" t="str">
            <v>IAM</v>
          </cell>
          <cell r="S597" t="str">
            <v>Ravi Kala</v>
          </cell>
          <cell r="U597">
            <v>0.58333332000000004</v>
          </cell>
          <cell r="V597">
            <v>46113</v>
          </cell>
          <cell r="W597" t="str">
            <v>Apr'26</v>
          </cell>
          <cell r="Z597" t="str">
            <v>-</v>
          </cell>
          <cell r="AA597" t="str">
            <v>-</v>
          </cell>
          <cell r="AB597" t="str">
            <v>-</v>
          </cell>
          <cell r="AC597" t="str">
            <v>-</v>
          </cell>
          <cell r="AD597">
            <v>46087.336944444403</v>
          </cell>
          <cell r="AE597" t="str">
            <v>SR26035483626</v>
          </cell>
          <cell r="AF597" t="str">
            <v>Churned</v>
          </cell>
          <cell r="AG597">
            <v>46113</v>
          </cell>
          <cell r="AH597" t="str">
            <v>Churned-</v>
          </cell>
        </row>
        <row r="598">
          <cell r="A598">
            <v>2340692</v>
          </cell>
          <cell r="B598" t="str">
            <v>Rba Daftar Cowork Private Limited</v>
          </cell>
          <cell r="C598">
            <v>45106</v>
          </cell>
          <cell r="D598" t="str">
            <v>Delhi</v>
          </cell>
          <cell r="E598" t="str">
            <v>OBB</v>
          </cell>
          <cell r="F598" t="str">
            <v>B2C</v>
          </cell>
          <cell r="G598" t="str">
            <v>Delhi</v>
          </cell>
          <cell r="H598">
            <v>3398</v>
          </cell>
          <cell r="I598">
            <v>3.3980000000000003E-2</v>
          </cell>
          <cell r="J598">
            <v>2340692</v>
          </cell>
          <cell r="K598" t="str">
            <v>Rba Daftar Cowork Private Limited</v>
          </cell>
          <cell r="L598">
            <v>42417.5</v>
          </cell>
          <cell r="M598" t="str">
            <v>Investment</v>
          </cell>
          <cell r="N598" t="str">
            <v>OBB</v>
          </cell>
          <cell r="O598" t="str">
            <v>DEL_ZONE2</v>
          </cell>
          <cell r="P598">
            <v>2340692</v>
          </cell>
          <cell r="Q598" t="str">
            <v>Rishab Prasad</v>
          </cell>
          <cell r="R598" t="str">
            <v>IAM</v>
          </cell>
          <cell r="S598" t="str">
            <v>Ravi Kala</v>
          </cell>
          <cell r="T598">
            <v>3.3980000000000003E-2</v>
          </cell>
          <cell r="U598">
            <v>0</v>
          </cell>
          <cell r="V598" t="str">
            <v>-</v>
          </cell>
          <cell r="Z598" t="str">
            <v>-</v>
          </cell>
          <cell r="AA598" t="str">
            <v>-</v>
          </cell>
          <cell r="AB598" t="str">
            <v>-</v>
          </cell>
          <cell r="AC598" t="str">
            <v>-</v>
          </cell>
          <cell r="AD598" t="str">
            <v>-</v>
          </cell>
          <cell r="AE598" t="str">
            <v>-</v>
          </cell>
          <cell r="AF598" t="str">
            <v>-</v>
          </cell>
          <cell r="AG598" t="str">
            <v>-</v>
          </cell>
          <cell r="AH598" t="str">
            <v>--</v>
          </cell>
        </row>
        <row r="599">
          <cell r="A599">
            <v>2347029</v>
          </cell>
          <cell r="B599" t="str">
            <v>Rba Daftar Cowork Private Limited</v>
          </cell>
          <cell r="C599">
            <v>45551</v>
          </cell>
          <cell r="D599" t="str">
            <v>Delhi</v>
          </cell>
          <cell r="E599" t="str">
            <v>OBB</v>
          </cell>
          <cell r="F599" t="str">
            <v>B2C</v>
          </cell>
          <cell r="G599" t="str">
            <v>Delhi</v>
          </cell>
          <cell r="H599">
            <v>3164.5</v>
          </cell>
          <cell r="I599">
            <v>3.1645E-2</v>
          </cell>
          <cell r="J599">
            <v>2340692</v>
          </cell>
          <cell r="K599" t="str">
            <v>Rba Daftar Cowork Private Limited</v>
          </cell>
          <cell r="L599">
            <v>42417.5</v>
          </cell>
          <cell r="M599" t="str">
            <v>Investment</v>
          </cell>
          <cell r="N599" t="str">
            <v>OBB</v>
          </cell>
          <cell r="O599" t="str">
            <v>DEL_ZONE2</v>
          </cell>
          <cell r="P599">
            <v>2340692</v>
          </cell>
          <cell r="Q599" t="str">
            <v>Rishab Prasad</v>
          </cell>
          <cell r="R599" t="str">
            <v>IAM</v>
          </cell>
          <cell r="S599" t="str">
            <v>Ravi Kala</v>
          </cell>
          <cell r="T599">
            <v>3.0980000000000001E-2</v>
          </cell>
          <cell r="U599">
            <v>0</v>
          </cell>
          <cell r="V599" t="str">
            <v>-</v>
          </cell>
          <cell r="Z599" t="str">
            <v>-</v>
          </cell>
          <cell r="AA599" t="str">
            <v>-</v>
          </cell>
          <cell r="AB599" t="str">
            <v>-</v>
          </cell>
          <cell r="AC599" t="str">
            <v>-</v>
          </cell>
          <cell r="AD599" t="str">
            <v>-</v>
          </cell>
          <cell r="AE599" t="str">
            <v>-</v>
          </cell>
          <cell r="AF599" t="str">
            <v>-</v>
          </cell>
          <cell r="AG599" t="str">
            <v>-</v>
          </cell>
          <cell r="AH599" t="str">
            <v>--</v>
          </cell>
        </row>
        <row r="600">
          <cell r="A600">
            <v>2347699</v>
          </cell>
          <cell r="B600" t="str">
            <v>Rba Daftar Cowork Private Limited</v>
          </cell>
          <cell r="C600">
            <v>45670</v>
          </cell>
          <cell r="D600" t="str">
            <v>Delhi</v>
          </cell>
          <cell r="E600" t="str">
            <v>BBB</v>
          </cell>
          <cell r="F600" t="str">
            <v>B2C</v>
          </cell>
          <cell r="G600" t="str">
            <v>Delhi</v>
          </cell>
          <cell r="H600">
            <v>4285</v>
          </cell>
          <cell r="I600">
            <v>4.2849999999999999E-2</v>
          </cell>
          <cell r="J600">
            <v>2340692</v>
          </cell>
          <cell r="K600" t="str">
            <v>Rba Daftar Cowork Private Limited</v>
          </cell>
          <cell r="L600">
            <v>42417.5</v>
          </cell>
          <cell r="M600" t="str">
            <v>Investment</v>
          </cell>
          <cell r="N600" t="str">
            <v>BBB</v>
          </cell>
          <cell r="O600" t="str">
            <v>DEL_ZONE2</v>
          </cell>
          <cell r="P600">
            <v>2340692</v>
          </cell>
          <cell r="Q600" t="str">
            <v>Rishab Prasad</v>
          </cell>
          <cell r="R600" t="str">
            <v>IAM</v>
          </cell>
          <cell r="S600" t="str">
            <v>Ravi Kala</v>
          </cell>
          <cell r="T600">
            <v>4.2849999999999999E-2</v>
          </cell>
          <cell r="U600">
            <v>0</v>
          </cell>
          <cell r="V600" t="str">
            <v>-</v>
          </cell>
          <cell r="Z600" t="str">
            <v>-</v>
          </cell>
          <cell r="AA600" t="str">
            <v>-</v>
          </cell>
          <cell r="AB600" t="str">
            <v>-</v>
          </cell>
          <cell r="AC600" t="str">
            <v>-</v>
          </cell>
          <cell r="AD600" t="str">
            <v>-</v>
          </cell>
          <cell r="AE600" t="str">
            <v>-</v>
          </cell>
          <cell r="AF600" t="str">
            <v>-</v>
          </cell>
          <cell r="AG600" t="str">
            <v>-</v>
          </cell>
          <cell r="AH600" t="str">
            <v>--</v>
          </cell>
        </row>
        <row r="601">
          <cell r="A601">
            <v>2347820</v>
          </cell>
          <cell r="B601" t="str">
            <v>Rba Daftar Cowork Private Limited</v>
          </cell>
          <cell r="C601">
            <v>45721</v>
          </cell>
          <cell r="D601" t="str">
            <v>Delhi</v>
          </cell>
          <cell r="E601" t="str">
            <v>BBB</v>
          </cell>
          <cell r="F601" t="str">
            <v>B2C</v>
          </cell>
          <cell r="G601" t="str">
            <v>Delhi</v>
          </cell>
          <cell r="H601">
            <v>8571</v>
          </cell>
          <cell r="I601">
            <v>8.5709999999999995E-2</v>
          </cell>
          <cell r="J601">
            <v>2340692</v>
          </cell>
          <cell r="K601" t="str">
            <v>Rba Daftar Cowork Private Limited</v>
          </cell>
          <cell r="L601">
            <v>42417.5</v>
          </cell>
          <cell r="M601" t="str">
            <v>Investment</v>
          </cell>
          <cell r="N601" t="str">
            <v>BBB</v>
          </cell>
          <cell r="O601" t="str">
            <v>DEL_ZONE2</v>
          </cell>
          <cell r="P601">
            <v>2340692</v>
          </cell>
          <cell r="Q601" t="str">
            <v>Rishab Prasad</v>
          </cell>
          <cell r="R601" t="str">
            <v>IAM</v>
          </cell>
          <cell r="S601" t="str">
            <v>Ravi Kala</v>
          </cell>
          <cell r="T601">
            <v>8.5709999999999995E-2</v>
          </cell>
          <cell r="U601">
            <v>0</v>
          </cell>
          <cell r="V601" t="str">
            <v>-</v>
          </cell>
          <cell r="Z601" t="str">
            <v>-</v>
          </cell>
          <cell r="AA601" t="str">
            <v>-</v>
          </cell>
          <cell r="AB601" t="str">
            <v>-</v>
          </cell>
          <cell r="AC601" t="str">
            <v>-</v>
          </cell>
          <cell r="AD601" t="str">
            <v>-</v>
          </cell>
          <cell r="AE601" t="str">
            <v>-</v>
          </cell>
          <cell r="AF601" t="str">
            <v>-</v>
          </cell>
          <cell r="AG601" t="str">
            <v>-</v>
          </cell>
          <cell r="AH601" t="str">
            <v>--</v>
          </cell>
        </row>
        <row r="602">
          <cell r="A602">
            <v>9131855</v>
          </cell>
          <cell r="B602" t="str">
            <v>Rba Daftar Cowork Private Limited</v>
          </cell>
          <cell r="C602">
            <v>45895</v>
          </cell>
          <cell r="D602" t="str">
            <v>Delhi</v>
          </cell>
          <cell r="E602" t="str">
            <v>ProFi-Office</v>
          </cell>
          <cell r="F602" t="str">
            <v>B2B</v>
          </cell>
          <cell r="G602" t="str">
            <v>Delhi</v>
          </cell>
          <cell r="H602">
            <v>22999</v>
          </cell>
          <cell r="I602">
            <v>0.22999</v>
          </cell>
          <cell r="J602">
            <v>2340692</v>
          </cell>
          <cell r="K602" t="str">
            <v>Rba Daftar Cowork Private Limited</v>
          </cell>
          <cell r="L602">
            <v>42417.5</v>
          </cell>
          <cell r="M602" t="str">
            <v>Investment</v>
          </cell>
          <cell r="N602" t="str">
            <v>ProFi-Office</v>
          </cell>
          <cell r="O602" t="str">
            <v>DEL_ZONE2</v>
          </cell>
          <cell r="P602">
            <v>2340692</v>
          </cell>
          <cell r="Q602" t="str">
            <v>Rishab Prasad</v>
          </cell>
          <cell r="R602" t="str">
            <v>IAM</v>
          </cell>
          <cell r="S602" t="str">
            <v>Ravi Kala</v>
          </cell>
          <cell r="T602">
            <v>0.22999</v>
          </cell>
          <cell r="U602">
            <v>0</v>
          </cell>
          <cell r="V602" t="str">
            <v>-</v>
          </cell>
          <cell r="Z602" t="str">
            <v>-</v>
          </cell>
          <cell r="AA602" t="str">
            <v>-</v>
          </cell>
          <cell r="AB602" t="str">
            <v>-</v>
          </cell>
          <cell r="AC602" t="str">
            <v>-</v>
          </cell>
          <cell r="AD602" t="str">
            <v>-</v>
          </cell>
          <cell r="AE602" t="str">
            <v>-</v>
          </cell>
          <cell r="AF602" t="str">
            <v>-</v>
          </cell>
          <cell r="AG602" t="str">
            <v>-</v>
          </cell>
          <cell r="AH602" t="str">
            <v>--</v>
          </cell>
        </row>
        <row r="603">
          <cell r="A603">
            <v>2340787</v>
          </cell>
          <cell r="B603" t="str">
            <v>Krazybee Services Limited</v>
          </cell>
          <cell r="C603">
            <v>45115</v>
          </cell>
          <cell r="D603" t="str">
            <v>Bangalore</v>
          </cell>
          <cell r="E603" t="str">
            <v>BBB</v>
          </cell>
          <cell r="F603" t="str">
            <v>B2C</v>
          </cell>
          <cell r="G603" t="str">
            <v>Bangalore</v>
          </cell>
          <cell r="H603">
            <v>8999</v>
          </cell>
          <cell r="I603">
            <v>8.9990000000000001E-2</v>
          </cell>
          <cell r="J603">
            <v>2340787</v>
          </cell>
          <cell r="K603" t="str">
            <v>Krazybee Services Private Limited</v>
          </cell>
          <cell r="L603">
            <v>49832.333333333336</v>
          </cell>
          <cell r="M603" t="str">
            <v>Investment</v>
          </cell>
          <cell r="N603" t="str">
            <v>BBB</v>
          </cell>
          <cell r="O603" t="str">
            <v>BLR_ZONE1</v>
          </cell>
          <cell r="P603">
            <v>2340787</v>
          </cell>
          <cell r="Q603" t="str">
            <v>Rahul R</v>
          </cell>
          <cell r="R603" t="str">
            <v>IAM</v>
          </cell>
          <cell r="S603" t="str">
            <v>Vineet Jose</v>
          </cell>
          <cell r="T603">
            <v>8.9990000000000001E-2</v>
          </cell>
          <cell r="U603">
            <v>0</v>
          </cell>
          <cell r="V603" t="str">
            <v>-</v>
          </cell>
          <cell r="Z603" t="str">
            <v>-</v>
          </cell>
          <cell r="AA603" t="str">
            <v>-</v>
          </cell>
          <cell r="AB603" t="str">
            <v>-</v>
          </cell>
          <cell r="AC603" t="str">
            <v>-</v>
          </cell>
          <cell r="AD603" t="str">
            <v>-</v>
          </cell>
          <cell r="AE603" t="str">
            <v>-</v>
          </cell>
          <cell r="AF603" t="str">
            <v>-</v>
          </cell>
          <cell r="AG603" t="str">
            <v>-</v>
          </cell>
          <cell r="AH603" t="str">
            <v>--</v>
          </cell>
        </row>
        <row r="604">
          <cell r="A604">
            <v>9133374</v>
          </cell>
          <cell r="B604" t="str">
            <v>Krazybee Services Limited</v>
          </cell>
          <cell r="C604">
            <v>46035</v>
          </cell>
          <cell r="D604" t="str">
            <v>Bangalore</v>
          </cell>
          <cell r="E604" t="str">
            <v>ILL</v>
          </cell>
          <cell r="F604" t="str">
            <v>B2B</v>
          </cell>
          <cell r="G604" t="str">
            <v>Bangalore</v>
          </cell>
          <cell r="H604">
            <v>40833.333333333336</v>
          </cell>
          <cell r="I604">
            <v>0.40833333333333338</v>
          </cell>
          <cell r="J604">
            <v>2340787</v>
          </cell>
          <cell r="K604" t="str">
            <v>Krazybee Services Private Limited</v>
          </cell>
          <cell r="L604">
            <v>49832.333333333336</v>
          </cell>
          <cell r="M604" t="str">
            <v>Investment</v>
          </cell>
          <cell r="N604" t="str">
            <v>BIA+</v>
          </cell>
          <cell r="O604" t="str">
            <v>BLR_ZONE2</v>
          </cell>
          <cell r="P604">
            <v>2340787</v>
          </cell>
          <cell r="Q604" t="str">
            <v>Rahul R</v>
          </cell>
          <cell r="R604" t="str">
            <v>IAM</v>
          </cell>
          <cell r="S604" t="str">
            <v>Vineet Jose</v>
          </cell>
          <cell r="T604">
            <v>0.40833333333333338</v>
          </cell>
          <cell r="U604">
            <v>0</v>
          </cell>
          <cell r="V604" t="str">
            <v>-</v>
          </cell>
          <cell r="Z604" t="str">
            <v>-</v>
          </cell>
          <cell r="AA604" t="str">
            <v>-</v>
          </cell>
          <cell r="AB604" t="str">
            <v>-</v>
          </cell>
          <cell r="AC604" t="str">
            <v>-</v>
          </cell>
          <cell r="AD604" t="str">
            <v>-</v>
          </cell>
          <cell r="AE604" t="str">
            <v>-</v>
          </cell>
          <cell r="AF604" t="str">
            <v>-</v>
          </cell>
          <cell r="AG604" t="str">
            <v>-</v>
          </cell>
          <cell r="AH604" t="str">
            <v>--</v>
          </cell>
        </row>
        <row r="605">
          <cell r="A605">
            <v>2341225</v>
          </cell>
          <cell r="B605" t="str">
            <v>Signoff Semiconductors Private Limited</v>
          </cell>
          <cell r="C605">
            <v>45134</v>
          </cell>
          <cell r="D605" t="str">
            <v>Bangalore</v>
          </cell>
          <cell r="E605" t="str">
            <v>OBB</v>
          </cell>
          <cell r="F605" t="str">
            <v>B2C</v>
          </cell>
          <cell r="G605" t="str">
            <v>Bangalore</v>
          </cell>
          <cell r="H605">
            <v>1999</v>
          </cell>
          <cell r="I605">
            <v>1.9990000000000001E-2</v>
          </cell>
          <cell r="J605">
            <v>2341225</v>
          </cell>
          <cell r="K605" t="str">
            <v>Signoff Semiconductors Private Limited</v>
          </cell>
          <cell r="L605">
            <v>66165.666666666672</v>
          </cell>
          <cell r="M605" t="str">
            <v>Investment</v>
          </cell>
          <cell r="N605" t="str">
            <v>OBB</v>
          </cell>
          <cell r="O605" t="str">
            <v>BLR_ZONE1</v>
          </cell>
          <cell r="P605">
            <v>2341225</v>
          </cell>
          <cell r="Q605" t="str">
            <v>Punganuru Shanmugam</v>
          </cell>
          <cell r="R605" t="str">
            <v>IAM</v>
          </cell>
          <cell r="S605" t="str">
            <v>Biswa Ranjan Behera</v>
          </cell>
          <cell r="T605">
            <v>1.9990000000000001E-2</v>
          </cell>
          <cell r="U605">
            <v>0</v>
          </cell>
          <cell r="V605" t="str">
            <v>-</v>
          </cell>
          <cell r="Z605" t="str">
            <v>-</v>
          </cell>
          <cell r="AA605" t="str">
            <v>-</v>
          </cell>
          <cell r="AB605" t="str">
            <v>-</v>
          </cell>
          <cell r="AC605" t="str">
            <v>-</v>
          </cell>
          <cell r="AD605" t="str">
            <v>-</v>
          </cell>
          <cell r="AE605" t="str">
            <v>-</v>
          </cell>
          <cell r="AF605" t="str">
            <v>-</v>
          </cell>
          <cell r="AG605" t="str">
            <v>-</v>
          </cell>
          <cell r="AH605" t="str">
            <v>--</v>
          </cell>
        </row>
        <row r="606">
          <cell r="A606">
            <v>9132350</v>
          </cell>
          <cell r="B606" t="str">
            <v>Signoff Semiconductors Private Limited</v>
          </cell>
          <cell r="C606">
            <v>45937</v>
          </cell>
          <cell r="D606" t="str">
            <v>Bangalore</v>
          </cell>
          <cell r="E606" t="str">
            <v>BIA</v>
          </cell>
          <cell r="F606" t="str">
            <v>B2B</v>
          </cell>
          <cell r="G606" t="str">
            <v>Bangalore</v>
          </cell>
          <cell r="H606">
            <v>32500</v>
          </cell>
          <cell r="I606">
            <v>0.32500000000000001</v>
          </cell>
          <cell r="J606">
            <v>2341225</v>
          </cell>
          <cell r="K606" t="str">
            <v>Signoff Semiconductors Private Limited</v>
          </cell>
          <cell r="L606">
            <v>66165.666666666672</v>
          </cell>
          <cell r="M606" t="str">
            <v>Investment</v>
          </cell>
          <cell r="N606" t="str">
            <v>BIA+</v>
          </cell>
          <cell r="O606" t="str">
            <v>BLR_ZONE1</v>
          </cell>
          <cell r="P606">
            <v>2341225</v>
          </cell>
          <cell r="Q606" t="str">
            <v>Punganuru Shanmugam</v>
          </cell>
          <cell r="R606" t="str">
            <v>IAM</v>
          </cell>
          <cell r="S606" t="str">
            <v>Biswa Ranjan Behera</v>
          </cell>
          <cell r="T606">
            <v>0.32500000000000001</v>
          </cell>
          <cell r="U606">
            <v>0</v>
          </cell>
          <cell r="V606" t="str">
            <v>-</v>
          </cell>
          <cell r="Z606" t="str">
            <v>-</v>
          </cell>
          <cell r="AA606" t="str">
            <v>-</v>
          </cell>
          <cell r="AB606" t="str">
            <v>-</v>
          </cell>
          <cell r="AC606" t="str">
            <v>-</v>
          </cell>
          <cell r="AD606" t="str">
            <v>-</v>
          </cell>
          <cell r="AE606" t="str">
            <v>-</v>
          </cell>
          <cell r="AF606" t="str">
            <v>-</v>
          </cell>
          <cell r="AG606" t="str">
            <v>-</v>
          </cell>
          <cell r="AH606" t="str">
            <v>--</v>
          </cell>
        </row>
        <row r="607">
          <cell r="A607">
            <v>9134197</v>
          </cell>
          <cell r="B607" t="str">
            <v>Signoff Semiconductors Private Limited</v>
          </cell>
          <cell r="C607">
            <v>46072</v>
          </cell>
          <cell r="D607" t="str">
            <v>Bangalore</v>
          </cell>
          <cell r="E607" t="str">
            <v>BIA</v>
          </cell>
          <cell r="F607" t="str">
            <v>B2B</v>
          </cell>
          <cell r="G607" t="str">
            <v>Bangalore</v>
          </cell>
          <cell r="H607">
            <v>31666.666666666668</v>
          </cell>
          <cell r="I607">
            <v>0.31666666666666665</v>
          </cell>
          <cell r="J607">
            <v>2341225</v>
          </cell>
          <cell r="K607" t="str">
            <v>Signoff Semiconductors Private Limited</v>
          </cell>
          <cell r="L607">
            <v>66165.666666666672</v>
          </cell>
          <cell r="M607" t="str">
            <v>Investment</v>
          </cell>
          <cell r="N607" t="str">
            <v>BIA+</v>
          </cell>
          <cell r="O607" t="str">
            <v>BLR_ZONE1</v>
          </cell>
          <cell r="P607">
            <v>2341225</v>
          </cell>
          <cell r="Q607" t="str">
            <v>Punganuru Shanmugam</v>
          </cell>
          <cell r="R607" t="str">
            <v>IAM</v>
          </cell>
          <cell r="S607" t="str">
            <v>Biswa Ranjan Behera</v>
          </cell>
          <cell r="T607">
            <v>0.31666666666666665</v>
          </cell>
          <cell r="U607">
            <v>0</v>
          </cell>
          <cell r="V607" t="str">
            <v>-</v>
          </cell>
          <cell r="Z607" t="str">
            <v>-</v>
          </cell>
          <cell r="AA607" t="str">
            <v>-</v>
          </cell>
          <cell r="AB607" t="str">
            <v>-</v>
          </cell>
          <cell r="AC607" t="str">
            <v>-</v>
          </cell>
          <cell r="AD607" t="str">
            <v>-</v>
          </cell>
          <cell r="AE607" t="str">
            <v>-</v>
          </cell>
          <cell r="AF607" t="str">
            <v>-</v>
          </cell>
          <cell r="AG607" t="str">
            <v>-</v>
          </cell>
          <cell r="AH607" t="str">
            <v>--</v>
          </cell>
        </row>
        <row r="608">
          <cell r="A608">
            <v>2341687</v>
          </cell>
          <cell r="B608" t="str">
            <v>DKL Advocates</v>
          </cell>
          <cell r="C608">
            <v>45350</v>
          </cell>
          <cell r="D608" t="str">
            <v>Mumbai</v>
          </cell>
          <cell r="E608" t="str">
            <v>BBB</v>
          </cell>
          <cell r="F608" t="str">
            <v>B2C</v>
          </cell>
          <cell r="G608" t="str">
            <v>Mumbai</v>
          </cell>
          <cell r="H608">
            <v>2999</v>
          </cell>
          <cell r="I608">
            <v>2.9989999999999999E-2</v>
          </cell>
          <cell r="J608">
            <v>2341687</v>
          </cell>
          <cell r="K608" t="str">
            <v>Dkl Advocates</v>
          </cell>
          <cell r="L608">
            <v>79499</v>
          </cell>
          <cell r="M608" t="str">
            <v>Investment</v>
          </cell>
          <cell r="N608" t="str">
            <v>BBB</v>
          </cell>
          <cell r="O608" t="str">
            <v>MUM_ZONE1</v>
          </cell>
          <cell r="P608">
            <v>2341687</v>
          </cell>
          <cell r="Q608" t="str">
            <v>Nilesh Madhuker Zodape</v>
          </cell>
          <cell r="R608" t="str">
            <v>IAM</v>
          </cell>
          <cell r="S608" t="str">
            <v>Vineet Garg</v>
          </cell>
          <cell r="T608">
            <v>2.9989999999999999E-2</v>
          </cell>
          <cell r="U608">
            <v>0</v>
          </cell>
          <cell r="V608" t="str">
            <v>-</v>
          </cell>
          <cell r="Z608" t="str">
            <v>-</v>
          </cell>
          <cell r="AA608" t="str">
            <v>-</v>
          </cell>
          <cell r="AB608" t="str">
            <v>-</v>
          </cell>
          <cell r="AC608" t="str">
            <v>-</v>
          </cell>
          <cell r="AD608" t="str">
            <v>-</v>
          </cell>
          <cell r="AE608" t="str">
            <v>-</v>
          </cell>
          <cell r="AF608" t="str">
            <v>-</v>
          </cell>
          <cell r="AG608" t="str">
            <v>-</v>
          </cell>
          <cell r="AH608" t="str">
            <v>--</v>
          </cell>
        </row>
        <row r="609">
          <cell r="A609">
            <v>9130113</v>
          </cell>
          <cell r="B609" t="str">
            <v>DKL Advocates</v>
          </cell>
          <cell r="C609">
            <v>45828</v>
          </cell>
          <cell r="D609" t="str">
            <v>Mumbai</v>
          </cell>
          <cell r="E609" t="str">
            <v>MWIFI</v>
          </cell>
          <cell r="F609" t="str">
            <v>B2B</v>
          </cell>
          <cell r="G609" t="str">
            <v>Mumbai</v>
          </cell>
          <cell r="H609">
            <v>31500</v>
          </cell>
          <cell r="I609">
            <v>0.315</v>
          </cell>
          <cell r="J609">
            <v>2341687</v>
          </cell>
          <cell r="K609" t="str">
            <v>Dkl Advocates</v>
          </cell>
          <cell r="L609">
            <v>79499</v>
          </cell>
          <cell r="M609" t="str">
            <v>Investment</v>
          </cell>
          <cell r="N609" t="str">
            <v>MWIFI</v>
          </cell>
          <cell r="O609" t="str">
            <v>MUM_ZONE1</v>
          </cell>
          <cell r="P609">
            <v>2341687</v>
          </cell>
          <cell r="Q609" t="str">
            <v>Nilesh Madhuker Zodape</v>
          </cell>
          <cell r="R609" t="str">
            <v>IAM</v>
          </cell>
          <cell r="S609" t="str">
            <v>Vineet Garg</v>
          </cell>
          <cell r="T609">
            <v>0.315</v>
          </cell>
          <cell r="U609">
            <v>0</v>
          </cell>
          <cell r="V609" t="str">
            <v>-</v>
          </cell>
          <cell r="Z609" t="str">
            <v>-</v>
          </cell>
          <cell r="AA609" t="str">
            <v>-</v>
          </cell>
          <cell r="AB609" t="str">
            <v>-</v>
          </cell>
          <cell r="AC609" t="str">
            <v>-</v>
          </cell>
          <cell r="AD609" t="str">
            <v>-</v>
          </cell>
          <cell r="AE609" t="str">
            <v>-</v>
          </cell>
          <cell r="AF609" t="str">
            <v>-</v>
          </cell>
          <cell r="AG609" t="str">
            <v>-</v>
          </cell>
          <cell r="AH609" t="str">
            <v>--</v>
          </cell>
        </row>
        <row r="610">
          <cell r="A610">
            <v>9132652</v>
          </cell>
          <cell r="B610" t="str">
            <v>DKL Advocates</v>
          </cell>
          <cell r="C610">
            <v>45989</v>
          </cell>
          <cell r="D610" t="str">
            <v>Delhi</v>
          </cell>
          <cell r="E610" t="str">
            <v>MWIFI</v>
          </cell>
          <cell r="F610" t="str">
            <v>B2B</v>
          </cell>
          <cell r="G610" t="str">
            <v>Delhi</v>
          </cell>
          <cell r="H610">
            <v>45000</v>
          </cell>
          <cell r="I610">
            <v>0.45</v>
          </cell>
          <cell r="J610">
            <v>2341687</v>
          </cell>
          <cell r="K610" t="str">
            <v>Dkl Advocates</v>
          </cell>
          <cell r="L610">
            <v>79499</v>
          </cell>
          <cell r="M610" t="str">
            <v>Investment</v>
          </cell>
          <cell r="N610" t="str">
            <v>MWIFI</v>
          </cell>
          <cell r="O610" t="str">
            <v>DEL_ZONE2</v>
          </cell>
          <cell r="P610">
            <v>2341687</v>
          </cell>
          <cell r="Q610" t="str">
            <v>Nilesh Madhuker Zodape</v>
          </cell>
          <cell r="R610" t="str">
            <v>IAM</v>
          </cell>
          <cell r="S610" t="str">
            <v>Vineet Garg</v>
          </cell>
          <cell r="T610">
            <v>0.45</v>
          </cell>
          <cell r="U610">
            <v>0</v>
          </cell>
          <cell r="V610" t="str">
            <v>-</v>
          </cell>
          <cell r="Z610" t="str">
            <v>-</v>
          </cell>
          <cell r="AA610" t="str">
            <v>-</v>
          </cell>
          <cell r="AB610" t="str">
            <v>-</v>
          </cell>
          <cell r="AC610" t="str">
            <v>-</v>
          </cell>
          <cell r="AD610" t="str">
            <v>-</v>
          </cell>
          <cell r="AE610" t="str">
            <v>-</v>
          </cell>
          <cell r="AF610" t="str">
            <v>-</v>
          </cell>
          <cell r="AG610" t="str">
            <v>-</v>
          </cell>
          <cell r="AH610" t="str">
            <v>--</v>
          </cell>
        </row>
        <row r="611">
          <cell r="A611">
            <v>2341926</v>
          </cell>
          <cell r="B611" t="str">
            <v>Spatium Offices Private Limited</v>
          </cell>
          <cell r="C611">
            <v>45192</v>
          </cell>
          <cell r="D611" t="str">
            <v>Bangalore</v>
          </cell>
          <cell r="E611" t="str">
            <v>BBB</v>
          </cell>
          <cell r="F611" t="str">
            <v>B2C</v>
          </cell>
          <cell r="G611" t="str">
            <v>Bangalore</v>
          </cell>
          <cell r="H611">
            <v>8999</v>
          </cell>
          <cell r="I611">
            <v>8.9990000000000001E-2</v>
          </cell>
          <cell r="J611">
            <v>2341926</v>
          </cell>
          <cell r="K611" t="str">
            <v>Spatium Offices Private Limited</v>
          </cell>
          <cell r="L611">
            <v>39996</v>
          </cell>
          <cell r="M611" t="str">
            <v>Investment</v>
          </cell>
          <cell r="N611" t="str">
            <v>BBB</v>
          </cell>
          <cell r="O611" t="str">
            <v>BLR_ZONE2</v>
          </cell>
          <cell r="P611">
            <v>2341926</v>
          </cell>
          <cell r="Q611" t="str">
            <v>Biswa Ranjan Behera</v>
          </cell>
          <cell r="R611" t="str">
            <v>RAM</v>
          </cell>
          <cell r="S611" t="str">
            <v>Biswa Ranjan Behera</v>
          </cell>
          <cell r="T611">
            <v>8.9990000000000001E-2</v>
          </cell>
          <cell r="U611">
            <v>0</v>
          </cell>
          <cell r="V611" t="str">
            <v>-</v>
          </cell>
          <cell r="Z611" t="str">
            <v>-</v>
          </cell>
          <cell r="AA611" t="str">
            <v>-</v>
          </cell>
          <cell r="AB611" t="str">
            <v>-</v>
          </cell>
          <cell r="AC611" t="str">
            <v>-</v>
          </cell>
          <cell r="AD611" t="str">
            <v>-</v>
          </cell>
          <cell r="AE611" t="str">
            <v>-</v>
          </cell>
          <cell r="AF611" t="str">
            <v>-</v>
          </cell>
          <cell r="AG611" t="str">
            <v>-</v>
          </cell>
          <cell r="AH611" t="str">
            <v>--</v>
          </cell>
        </row>
        <row r="612">
          <cell r="A612">
            <v>2345078</v>
          </cell>
          <cell r="B612" t="str">
            <v>Spatium Offices Private Limited</v>
          </cell>
          <cell r="C612">
            <v>45390</v>
          </cell>
          <cell r="D612" t="str">
            <v>Bangalore</v>
          </cell>
          <cell r="E612" t="str">
            <v>BBB</v>
          </cell>
          <cell r="F612" t="str">
            <v>B2C</v>
          </cell>
          <cell r="G612" t="str">
            <v>Bangalore</v>
          </cell>
          <cell r="H612">
            <v>8999</v>
          </cell>
          <cell r="I612">
            <v>8.9990000000000001E-2</v>
          </cell>
          <cell r="J612">
            <v>2341926</v>
          </cell>
          <cell r="K612" t="str">
            <v>Spatium Offices Private Limited</v>
          </cell>
          <cell r="L612">
            <v>39996</v>
          </cell>
          <cell r="M612" t="str">
            <v>Investment</v>
          </cell>
          <cell r="N612" t="str">
            <v>BBB</v>
          </cell>
          <cell r="O612" t="str">
            <v>BLR_ZONE2</v>
          </cell>
          <cell r="P612">
            <v>2341926</v>
          </cell>
          <cell r="Q612" t="str">
            <v>Biswa Ranjan Behera</v>
          </cell>
          <cell r="R612" t="str">
            <v>RAM</v>
          </cell>
          <cell r="S612" t="str">
            <v>Biswa Ranjan Behera</v>
          </cell>
          <cell r="T612">
            <v>8.9990000000000001E-2</v>
          </cell>
          <cell r="U612">
            <v>0</v>
          </cell>
          <cell r="V612" t="str">
            <v>-</v>
          </cell>
          <cell r="Z612" t="str">
            <v>-</v>
          </cell>
          <cell r="AA612" t="str">
            <v>-</v>
          </cell>
          <cell r="AB612" t="str">
            <v>-</v>
          </cell>
          <cell r="AC612" t="str">
            <v>-</v>
          </cell>
          <cell r="AD612" t="str">
            <v>-</v>
          </cell>
          <cell r="AE612" t="str">
            <v>-</v>
          </cell>
          <cell r="AF612" t="str">
            <v>-</v>
          </cell>
          <cell r="AG612" t="str">
            <v>-</v>
          </cell>
          <cell r="AH612" t="str">
            <v>--</v>
          </cell>
        </row>
        <row r="613">
          <cell r="A613">
            <v>2346675</v>
          </cell>
          <cell r="B613" t="str">
            <v>Spatium Offices Private Limited</v>
          </cell>
          <cell r="C613">
            <v>45499</v>
          </cell>
          <cell r="D613" t="str">
            <v>Bangalore</v>
          </cell>
          <cell r="E613" t="str">
            <v>BBB</v>
          </cell>
          <cell r="F613" t="str">
            <v>B2C</v>
          </cell>
          <cell r="G613" t="str">
            <v>Bangalore</v>
          </cell>
          <cell r="H613">
            <v>8999</v>
          </cell>
          <cell r="I613">
            <v>8.9990000000000001E-2</v>
          </cell>
          <cell r="J613">
            <v>2341926</v>
          </cell>
          <cell r="K613" t="str">
            <v>Spatium Offices Private Limited</v>
          </cell>
          <cell r="L613">
            <v>39996</v>
          </cell>
          <cell r="M613" t="str">
            <v>Investment</v>
          </cell>
          <cell r="N613" t="str">
            <v>BBB</v>
          </cell>
          <cell r="O613" t="str">
            <v>BLR_ZONE2</v>
          </cell>
          <cell r="P613">
            <v>2341926</v>
          </cell>
          <cell r="Q613" t="str">
            <v>Biswa Ranjan Behera</v>
          </cell>
          <cell r="R613" t="str">
            <v>RAM</v>
          </cell>
          <cell r="S613" t="str">
            <v>Biswa Ranjan Behera</v>
          </cell>
          <cell r="T613">
            <v>8.9990000000000001E-2</v>
          </cell>
          <cell r="U613">
            <v>0</v>
          </cell>
          <cell r="V613" t="str">
            <v>-</v>
          </cell>
          <cell r="Z613" t="str">
            <v>-</v>
          </cell>
          <cell r="AA613" t="str">
            <v>-</v>
          </cell>
          <cell r="AB613" t="str">
            <v>-</v>
          </cell>
          <cell r="AC613" t="str">
            <v>-</v>
          </cell>
          <cell r="AD613" t="str">
            <v>-</v>
          </cell>
          <cell r="AE613" t="str">
            <v>-</v>
          </cell>
          <cell r="AF613" t="str">
            <v>-</v>
          </cell>
          <cell r="AG613" t="str">
            <v>-</v>
          </cell>
          <cell r="AH613" t="str">
            <v>--</v>
          </cell>
        </row>
        <row r="614">
          <cell r="A614">
            <v>2347059</v>
          </cell>
          <cell r="B614" t="str">
            <v>Spatium Offices Private Limited</v>
          </cell>
          <cell r="C614">
            <v>45560</v>
          </cell>
          <cell r="D614" t="str">
            <v>Bangalore</v>
          </cell>
          <cell r="E614" t="str">
            <v>BBB</v>
          </cell>
          <cell r="F614" t="str">
            <v>B2C</v>
          </cell>
          <cell r="G614" t="str">
            <v>Bangalore</v>
          </cell>
          <cell r="H614">
            <v>12999</v>
          </cell>
          <cell r="I614">
            <v>0.12998999999999999</v>
          </cell>
          <cell r="J614">
            <v>2341926</v>
          </cell>
          <cell r="K614" t="str">
            <v>Spatium Offices Private Limited</v>
          </cell>
          <cell r="L614">
            <v>39996</v>
          </cell>
          <cell r="M614" t="str">
            <v>Investment</v>
          </cell>
          <cell r="N614" t="str">
            <v>BBB</v>
          </cell>
          <cell r="O614" t="str">
            <v>BLR_ZONE2</v>
          </cell>
          <cell r="P614">
            <v>2341926</v>
          </cell>
          <cell r="Q614" t="str">
            <v>Biswa Ranjan Behera</v>
          </cell>
          <cell r="R614" t="str">
            <v>RAM</v>
          </cell>
          <cell r="S614" t="str">
            <v>Biswa Ranjan Behera</v>
          </cell>
          <cell r="T614">
            <v>0.12998999999999999</v>
          </cell>
          <cell r="U614">
            <v>0</v>
          </cell>
          <cell r="V614" t="str">
            <v>-</v>
          </cell>
          <cell r="Z614" t="str">
            <v>-</v>
          </cell>
          <cell r="AA614" t="str">
            <v>-</v>
          </cell>
          <cell r="AB614" t="str">
            <v>-</v>
          </cell>
          <cell r="AC614" t="str">
            <v>-</v>
          </cell>
          <cell r="AD614" t="str">
            <v>-</v>
          </cell>
          <cell r="AE614" t="str">
            <v>-</v>
          </cell>
          <cell r="AF614" t="str">
            <v>-</v>
          </cell>
          <cell r="AG614" t="str">
            <v>-</v>
          </cell>
          <cell r="AH614" t="str">
            <v>--</v>
          </cell>
        </row>
        <row r="615">
          <cell r="A615">
            <v>2342517</v>
          </cell>
          <cell r="B615" t="str">
            <v>Anand Rathi Wealth Limited</v>
          </cell>
          <cell r="C615">
            <v>45215</v>
          </cell>
          <cell r="D615" t="str">
            <v>Delhi</v>
          </cell>
          <cell r="E615" t="str">
            <v>BBB</v>
          </cell>
          <cell r="F615" t="str">
            <v>B2C</v>
          </cell>
          <cell r="G615" t="str">
            <v>Delhi</v>
          </cell>
          <cell r="H615">
            <v>6999</v>
          </cell>
          <cell r="I615">
            <v>6.9989999999999997E-2</v>
          </cell>
          <cell r="J615">
            <v>2342517</v>
          </cell>
          <cell r="K615" t="str">
            <v>Anand Rathi Wealth Limited</v>
          </cell>
          <cell r="L615">
            <v>51999</v>
          </cell>
          <cell r="M615" t="str">
            <v>Investment</v>
          </cell>
          <cell r="N615" t="str">
            <v>BBB</v>
          </cell>
          <cell r="O615" t="str">
            <v>DEL_ZONE1</v>
          </cell>
          <cell r="P615">
            <v>2342517</v>
          </cell>
          <cell r="Q615" t="str">
            <v>Vineet Garg</v>
          </cell>
          <cell r="R615" t="str">
            <v>RAM</v>
          </cell>
          <cell r="S615" t="str">
            <v>Vineet Garg</v>
          </cell>
          <cell r="T615">
            <v>6.9989999999999997E-2</v>
          </cell>
          <cell r="U615">
            <v>0</v>
          </cell>
          <cell r="V615" t="str">
            <v>-</v>
          </cell>
          <cell r="Z615" t="str">
            <v>-</v>
          </cell>
          <cell r="AA615" t="str">
            <v>-</v>
          </cell>
          <cell r="AB615" t="str">
            <v>-</v>
          </cell>
          <cell r="AC615" t="str">
            <v>-</v>
          </cell>
          <cell r="AD615" t="str">
            <v>-</v>
          </cell>
          <cell r="AE615" t="str">
            <v>-</v>
          </cell>
          <cell r="AF615" t="str">
            <v>-</v>
          </cell>
          <cell r="AG615" t="str">
            <v>-</v>
          </cell>
          <cell r="AH615" t="str">
            <v>--</v>
          </cell>
        </row>
        <row r="616">
          <cell r="A616">
            <v>9124449</v>
          </cell>
          <cell r="B616" t="str">
            <v>Anand Rathi Wealth Limited</v>
          </cell>
          <cell r="C616">
            <v>45467</v>
          </cell>
          <cell r="D616" t="str">
            <v>Gurgaon</v>
          </cell>
          <cell r="E616" t="str">
            <v>BIA</v>
          </cell>
          <cell r="F616" t="str">
            <v>B2B</v>
          </cell>
          <cell r="G616" t="str">
            <v>Gurgaon</v>
          </cell>
          <cell r="H616">
            <v>29166.666666666668</v>
          </cell>
          <cell r="I616">
            <v>0.29166666666666669</v>
          </cell>
          <cell r="J616">
            <v>2342517</v>
          </cell>
          <cell r="K616" t="str">
            <v>Anand Rathi Wealth Limited</v>
          </cell>
          <cell r="L616">
            <v>51999</v>
          </cell>
          <cell r="M616" t="str">
            <v>Investment</v>
          </cell>
          <cell r="N616" t="str">
            <v>BIA+</v>
          </cell>
          <cell r="O616" t="str">
            <v>GGN_ZONE1</v>
          </cell>
          <cell r="P616">
            <v>2342517</v>
          </cell>
          <cell r="Q616" t="str">
            <v>Vineet Garg</v>
          </cell>
          <cell r="R616" t="str">
            <v>RAM</v>
          </cell>
          <cell r="S616" t="str">
            <v>Vineet Garg</v>
          </cell>
          <cell r="T616">
            <v>0.29166666666666669</v>
          </cell>
          <cell r="U616">
            <v>0</v>
          </cell>
          <cell r="V616" t="str">
            <v>-</v>
          </cell>
          <cell r="Z616" t="str">
            <v>-</v>
          </cell>
          <cell r="AA616" t="str">
            <v>-</v>
          </cell>
          <cell r="AB616" t="str">
            <v>-</v>
          </cell>
          <cell r="AC616" t="str">
            <v>-</v>
          </cell>
          <cell r="AD616" t="str">
            <v>-</v>
          </cell>
          <cell r="AE616" t="str">
            <v>-</v>
          </cell>
          <cell r="AF616" t="str">
            <v>-</v>
          </cell>
          <cell r="AG616" t="str">
            <v>-</v>
          </cell>
          <cell r="AH616" t="str">
            <v>--</v>
          </cell>
        </row>
        <row r="617">
          <cell r="A617">
            <v>9126342</v>
          </cell>
          <cell r="B617" t="str">
            <v>Anand Rathi Wealth Limited</v>
          </cell>
          <cell r="C617">
            <v>45555</v>
          </cell>
          <cell r="D617" t="str">
            <v>NOIDA</v>
          </cell>
          <cell r="E617" t="str">
            <v>ILL</v>
          </cell>
          <cell r="F617" t="str">
            <v>B2B</v>
          </cell>
          <cell r="G617" t="str">
            <v>NOIDA</v>
          </cell>
          <cell r="H617">
            <v>15833.333333333332</v>
          </cell>
          <cell r="I617">
            <v>0.15833333333333333</v>
          </cell>
          <cell r="J617">
            <v>2342517</v>
          </cell>
          <cell r="K617" t="str">
            <v>Anand Rathi Wealth Limited</v>
          </cell>
          <cell r="L617">
            <v>51999</v>
          </cell>
          <cell r="M617" t="str">
            <v>Investment</v>
          </cell>
          <cell r="N617" t="str">
            <v>BIA+</v>
          </cell>
          <cell r="O617" t="str">
            <v>NOD_ZONE1</v>
          </cell>
          <cell r="P617">
            <v>2342517</v>
          </cell>
          <cell r="Q617" t="str">
            <v>Vineet Garg</v>
          </cell>
          <cell r="R617" t="str">
            <v>RAM</v>
          </cell>
          <cell r="S617" t="str">
            <v>Vineet Garg</v>
          </cell>
          <cell r="T617">
            <v>0.15833333333333333</v>
          </cell>
          <cell r="U617">
            <v>0</v>
          </cell>
          <cell r="V617" t="str">
            <v>-</v>
          </cell>
          <cell r="Z617" t="str">
            <v>-</v>
          </cell>
          <cell r="AA617" t="str">
            <v>-</v>
          </cell>
          <cell r="AB617" t="str">
            <v>-</v>
          </cell>
          <cell r="AC617" t="str">
            <v>-</v>
          </cell>
          <cell r="AD617" t="str">
            <v>-</v>
          </cell>
          <cell r="AE617" t="str">
            <v>-</v>
          </cell>
          <cell r="AF617" t="str">
            <v>-</v>
          </cell>
          <cell r="AG617" t="str">
            <v>-</v>
          </cell>
          <cell r="AH617" t="str">
            <v>--</v>
          </cell>
        </row>
        <row r="618">
          <cell r="A618">
            <v>2343173</v>
          </cell>
          <cell r="B618" t="str">
            <v>All India Radio And Doordarshan</v>
          </cell>
          <cell r="C618">
            <v>45265</v>
          </cell>
          <cell r="D618" t="str">
            <v>Mumbai</v>
          </cell>
          <cell r="E618" t="str">
            <v>OBB</v>
          </cell>
          <cell r="F618" t="str">
            <v>B2C</v>
          </cell>
          <cell r="G618" t="str">
            <v>Mumbai</v>
          </cell>
          <cell r="H618">
            <v>1999</v>
          </cell>
          <cell r="I618">
            <v>1.9990000000000001E-2</v>
          </cell>
          <cell r="J618">
            <v>2343173</v>
          </cell>
          <cell r="K618" t="str">
            <v>All India Radio And Doordarshan</v>
          </cell>
          <cell r="L618">
            <v>6063</v>
          </cell>
          <cell r="M618" t="str">
            <v>Investment</v>
          </cell>
          <cell r="N618" t="str">
            <v>OBB</v>
          </cell>
          <cell r="O618" t="str">
            <v>MUM_ZONE1</v>
          </cell>
          <cell r="P618">
            <v>2343173</v>
          </cell>
          <cell r="Q618" t="str">
            <v>Paritosh Swaroop Saxena</v>
          </cell>
          <cell r="R618" t="str">
            <v>RAM</v>
          </cell>
          <cell r="S618" t="str">
            <v>Paritosh Swaroop Saxena</v>
          </cell>
          <cell r="T618">
            <v>1.9990000000000001E-2</v>
          </cell>
          <cell r="U618">
            <v>0</v>
          </cell>
          <cell r="V618" t="str">
            <v>-</v>
          </cell>
          <cell r="Z618" t="str">
            <v>-</v>
          </cell>
          <cell r="AA618" t="str">
            <v>-</v>
          </cell>
          <cell r="AB618" t="str">
            <v>-</v>
          </cell>
          <cell r="AC618" t="str">
            <v>-</v>
          </cell>
          <cell r="AD618" t="str">
            <v>-</v>
          </cell>
          <cell r="AE618" t="str">
            <v>-</v>
          </cell>
          <cell r="AF618" t="str">
            <v>-</v>
          </cell>
          <cell r="AG618" t="str">
            <v>-</v>
          </cell>
          <cell r="AH618" t="str">
            <v>--</v>
          </cell>
        </row>
        <row r="619">
          <cell r="A619">
            <v>2343174</v>
          </cell>
          <cell r="B619" t="str">
            <v>All India Radio And Doordarshan</v>
          </cell>
          <cell r="C619">
            <v>45265</v>
          </cell>
          <cell r="D619" t="str">
            <v>Mumbai</v>
          </cell>
          <cell r="E619" t="str">
            <v>OBB</v>
          </cell>
          <cell r="F619" t="str">
            <v>B2C</v>
          </cell>
          <cell r="G619" t="str">
            <v>Mumbai</v>
          </cell>
          <cell r="H619">
            <v>2032</v>
          </cell>
          <cell r="I619">
            <v>2.0320000000000001E-2</v>
          </cell>
          <cell r="J619">
            <v>2343173</v>
          </cell>
          <cell r="K619" t="str">
            <v>All India Radio And Doordarshan</v>
          </cell>
          <cell r="L619">
            <v>6063</v>
          </cell>
          <cell r="M619" t="str">
            <v>Investment</v>
          </cell>
          <cell r="N619" t="str">
            <v>OBB</v>
          </cell>
          <cell r="O619" t="str">
            <v>MUM_ZONE1</v>
          </cell>
          <cell r="P619">
            <v>2343173</v>
          </cell>
          <cell r="Q619" t="str">
            <v>Paritosh Swaroop Saxena</v>
          </cell>
          <cell r="R619" t="str">
            <v>RAM</v>
          </cell>
          <cell r="S619" t="str">
            <v>Paritosh Swaroop Saxena</v>
          </cell>
          <cell r="T619">
            <v>2.298E-2</v>
          </cell>
          <cell r="U619">
            <v>0</v>
          </cell>
          <cell r="V619" t="str">
            <v>-</v>
          </cell>
          <cell r="Z619" t="str">
            <v>-</v>
          </cell>
          <cell r="AA619" t="str">
            <v>-</v>
          </cell>
          <cell r="AB619" t="str">
            <v>-</v>
          </cell>
          <cell r="AC619" t="str">
            <v>-</v>
          </cell>
          <cell r="AD619" t="str">
            <v>-</v>
          </cell>
          <cell r="AE619" t="str">
            <v>-</v>
          </cell>
          <cell r="AF619" t="str">
            <v>-</v>
          </cell>
          <cell r="AG619" t="str">
            <v>-</v>
          </cell>
          <cell r="AH619" t="str">
            <v>--</v>
          </cell>
        </row>
        <row r="620">
          <cell r="A620">
            <v>2343175</v>
          </cell>
          <cell r="B620" t="str">
            <v>All India Radio And Doordarshan</v>
          </cell>
          <cell r="C620">
            <v>45265</v>
          </cell>
          <cell r="D620" t="str">
            <v>Mumbai</v>
          </cell>
          <cell r="E620" t="str">
            <v>OBB</v>
          </cell>
          <cell r="F620" t="str">
            <v>B2C</v>
          </cell>
          <cell r="G620" t="str">
            <v>Mumbai</v>
          </cell>
          <cell r="H620">
            <v>2032</v>
          </cell>
          <cell r="I620">
            <v>2.0320000000000001E-2</v>
          </cell>
          <cell r="J620">
            <v>2343173</v>
          </cell>
          <cell r="K620" t="str">
            <v>All India Radio And Doordarshan</v>
          </cell>
          <cell r="L620">
            <v>6063</v>
          </cell>
          <cell r="M620" t="str">
            <v>Investment</v>
          </cell>
          <cell r="N620" t="str">
            <v>OBB</v>
          </cell>
          <cell r="O620" t="str">
            <v>MUM_ZONE1</v>
          </cell>
          <cell r="P620">
            <v>2343173</v>
          </cell>
          <cell r="Q620" t="str">
            <v>Paritosh Swaroop Saxena</v>
          </cell>
          <cell r="R620" t="str">
            <v>RAM</v>
          </cell>
          <cell r="S620" t="str">
            <v>Paritosh Swaroop Saxena</v>
          </cell>
          <cell r="T620">
            <v>2.298E-2</v>
          </cell>
          <cell r="U620">
            <v>0</v>
          </cell>
          <cell r="V620" t="str">
            <v>-</v>
          </cell>
          <cell r="Z620" t="str">
            <v>-</v>
          </cell>
          <cell r="AA620" t="str">
            <v>-</v>
          </cell>
          <cell r="AB620" t="str">
            <v>-</v>
          </cell>
          <cell r="AC620" t="str">
            <v>-</v>
          </cell>
          <cell r="AD620" t="str">
            <v>-</v>
          </cell>
          <cell r="AE620" t="str">
            <v>-</v>
          </cell>
          <cell r="AF620" t="str">
            <v>-</v>
          </cell>
          <cell r="AG620" t="str">
            <v>-</v>
          </cell>
          <cell r="AH620" t="str">
            <v>--</v>
          </cell>
        </row>
        <row r="621">
          <cell r="A621">
            <v>2343827</v>
          </cell>
          <cell r="B621" t="str">
            <v>River Mobility Private Limited</v>
          </cell>
          <cell r="C621">
            <v>45303</v>
          </cell>
          <cell r="D621" t="str">
            <v>Bangalore</v>
          </cell>
          <cell r="E621" t="str">
            <v>BBB</v>
          </cell>
          <cell r="F621" t="str">
            <v>B2C</v>
          </cell>
          <cell r="G621" t="str">
            <v>Bangalore</v>
          </cell>
          <cell r="H621">
            <v>3999</v>
          </cell>
          <cell r="I621">
            <v>3.9989999999999998E-2</v>
          </cell>
          <cell r="J621">
            <v>2343827</v>
          </cell>
          <cell r="K621" t="str">
            <v>River Mobility Private Limited</v>
          </cell>
          <cell r="L621">
            <v>88366.333333333328</v>
          </cell>
          <cell r="M621" t="str">
            <v>Investment</v>
          </cell>
          <cell r="N621" t="str">
            <v>BBB</v>
          </cell>
          <cell r="O621" t="str">
            <v>BLR_ZONE2</v>
          </cell>
          <cell r="P621">
            <v>2343827</v>
          </cell>
          <cell r="Q621" t="str">
            <v>Rahul R</v>
          </cell>
          <cell r="R621" t="str">
            <v>IAM</v>
          </cell>
          <cell r="S621" t="str">
            <v>Vineet Jose</v>
          </cell>
          <cell r="T621">
            <v>3.9989999999999998E-2</v>
          </cell>
          <cell r="U621">
            <v>0</v>
          </cell>
          <cell r="V621" t="str">
            <v>-</v>
          </cell>
          <cell r="Z621" t="str">
            <v>-</v>
          </cell>
          <cell r="AA621" t="str">
            <v>-</v>
          </cell>
          <cell r="AB621" t="str">
            <v>-</v>
          </cell>
          <cell r="AC621" t="str">
            <v>-</v>
          </cell>
          <cell r="AD621" t="str">
            <v>-</v>
          </cell>
          <cell r="AE621" t="str">
            <v>-</v>
          </cell>
          <cell r="AF621" t="str">
            <v>-</v>
          </cell>
          <cell r="AG621" t="str">
            <v>-</v>
          </cell>
          <cell r="AH621" t="str">
            <v>--</v>
          </cell>
        </row>
        <row r="622">
          <cell r="A622">
            <v>2346916</v>
          </cell>
          <cell r="B622" t="str">
            <v>River mobility private limited</v>
          </cell>
          <cell r="C622">
            <v>45527</v>
          </cell>
          <cell r="D622" t="str">
            <v>Bangalore</v>
          </cell>
          <cell r="E622" t="str">
            <v>BBB</v>
          </cell>
          <cell r="F622" t="str">
            <v>B2C</v>
          </cell>
          <cell r="G622" t="str">
            <v>Bangalore</v>
          </cell>
          <cell r="H622">
            <v>2999</v>
          </cell>
          <cell r="I622">
            <v>2.9989999999999999E-2</v>
          </cell>
          <cell r="J622">
            <v>2343827</v>
          </cell>
          <cell r="K622" t="str">
            <v>River Mobility Private Limited</v>
          </cell>
          <cell r="L622">
            <v>88366.333333333328</v>
          </cell>
          <cell r="M622" t="str">
            <v>Investment</v>
          </cell>
          <cell r="N622" t="str">
            <v>BBB</v>
          </cell>
          <cell r="O622" t="str">
            <v>BLR_ZONE1</v>
          </cell>
          <cell r="P622">
            <v>2343827</v>
          </cell>
          <cell r="Q622" t="str">
            <v>Rahul R</v>
          </cell>
          <cell r="R622" t="str">
            <v>IAM</v>
          </cell>
          <cell r="S622" t="str">
            <v>Vineet Jose</v>
          </cell>
          <cell r="T622">
            <v>2.9989999999999999E-2</v>
          </cell>
          <cell r="U622">
            <v>0</v>
          </cell>
          <cell r="V622" t="str">
            <v>-</v>
          </cell>
          <cell r="Z622" t="str">
            <v>-</v>
          </cell>
          <cell r="AA622" t="str">
            <v>-</v>
          </cell>
          <cell r="AB622" t="str">
            <v>-</v>
          </cell>
          <cell r="AC622" t="str">
            <v>-</v>
          </cell>
          <cell r="AD622" t="str">
            <v>-</v>
          </cell>
          <cell r="AE622" t="str">
            <v>-</v>
          </cell>
          <cell r="AF622" t="str">
            <v>-</v>
          </cell>
          <cell r="AG622" t="str">
            <v>-</v>
          </cell>
          <cell r="AH622" t="str">
            <v>--</v>
          </cell>
        </row>
        <row r="623">
          <cell r="A623">
            <v>2347547</v>
          </cell>
          <cell r="B623" t="str">
            <v>River Mobility Private Limited</v>
          </cell>
          <cell r="C623">
            <v>45636</v>
          </cell>
          <cell r="D623" t="str">
            <v>Bangalore</v>
          </cell>
          <cell r="E623" t="str">
            <v>BBB</v>
          </cell>
          <cell r="F623" t="str">
            <v>B2C</v>
          </cell>
          <cell r="G623" t="str">
            <v>Bangalore</v>
          </cell>
          <cell r="H623">
            <v>4285</v>
          </cell>
          <cell r="I623">
            <v>4.2849999999999999E-2</v>
          </cell>
          <cell r="J623">
            <v>2343827</v>
          </cell>
          <cell r="K623" t="str">
            <v>River Mobility Private Limited</v>
          </cell>
          <cell r="L623">
            <v>88366.333333333328</v>
          </cell>
          <cell r="M623" t="str">
            <v>Investment</v>
          </cell>
          <cell r="N623" t="str">
            <v>BBB</v>
          </cell>
          <cell r="O623" t="str">
            <v>BLR_ZONE2</v>
          </cell>
          <cell r="P623">
            <v>2343827</v>
          </cell>
          <cell r="Q623" t="str">
            <v>Rahul R</v>
          </cell>
          <cell r="R623" t="str">
            <v>IAM</v>
          </cell>
          <cell r="S623" t="str">
            <v>Vineet Jose</v>
          </cell>
          <cell r="T623">
            <v>4.2849999999999999E-2</v>
          </cell>
          <cell r="U623">
            <v>0</v>
          </cell>
          <cell r="V623" t="str">
            <v>-</v>
          </cell>
          <cell r="Z623" t="str">
            <v>-</v>
          </cell>
          <cell r="AA623" t="str">
            <v>-</v>
          </cell>
          <cell r="AB623" t="str">
            <v>-</v>
          </cell>
          <cell r="AC623" t="str">
            <v>-</v>
          </cell>
          <cell r="AD623" t="str">
            <v>-</v>
          </cell>
          <cell r="AE623" t="str">
            <v>-</v>
          </cell>
          <cell r="AF623" t="str">
            <v>-</v>
          </cell>
          <cell r="AG623" t="str">
            <v>-</v>
          </cell>
          <cell r="AH623" t="str">
            <v>--</v>
          </cell>
        </row>
        <row r="624">
          <cell r="A624">
            <v>9123986</v>
          </cell>
          <cell r="B624" t="str">
            <v>River Mobility Private Limited</v>
          </cell>
          <cell r="C624">
            <v>45572</v>
          </cell>
          <cell r="D624" t="str">
            <v>Bangalore</v>
          </cell>
          <cell r="E624" t="str">
            <v>ILL</v>
          </cell>
          <cell r="F624" t="str">
            <v>B2B</v>
          </cell>
          <cell r="G624" t="str">
            <v>Bangalore</v>
          </cell>
          <cell r="H624">
            <v>77083.333333333328</v>
          </cell>
          <cell r="I624">
            <v>0.77083333333333326</v>
          </cell>
          <cell r="J624">
            <v>2343827</v>
          </cell>
          <cell r="K624" t="str">
            <v>River Mobility Private Limited</v>
          </cell>
          <cell r="L624">
            <v>88366.333333333328</v>
          </cell>
          <cell r="M624" t="str">
            <v>Investment</v>
          </cell>
          <cell r="N624" t="str">
            <v>BIA+</v>
          </cell>
          <cell r="O624" t="str">
            <v>BLR_ZONE2</v>
          </cell>
          <cell r="P624">
            <v>2343827</v>
          </cell>
          <cell r="Q624" t="str">
            <v>Rahul R</v>
          </cell>
          <cell r="R624" t="str">
            <v>IAM</v>
          </cell>
          <cell r="S624" t="str">
            <v>Vineet Jose</v>
          </cell>
          <cell r="T624">
            <v>0.77083333333333326</v>
          </cell>
          <cell r="U624">
            <v>0</v>
          </cell>
          <cell r="V624" t="str">
            <v>-</v>
          </cell>
          <cell r="Z624" t="str">
            <v>-</v>
          </cell>
          <cell r="AA624" t="str">
            <v>-</v>
          </cell>
          <cell r="AB624" t="str">
            <v>-</v>
          </cell>
          <cell r="AC624" t="str">
            <v>-</v>
          </cell>
          <cell r="AD624" t="str">
            <v>-</v>
          </cell>
          <cell r="AE624" t="str">
            <v>-</v>
          </cell>
          <cell r="AF624" t="str">
            <v>-</v>
          </cell>
          <cell r="AG624" t="str">
            <v>-</v>
          </cell>
          <cell r="AH624" t="str">
            <v>--</v>
          </cell>
        </row>
        <row r="625">
          <cell r="A625">
            <v>2344960</v>
          </cell>
          <cell r="B625" t="str">
            <v>Purvah Green Power Private Limited</v>
          </cell>
          <cell r="C625">
            <v>45390</v>
          </cell>
          <cell r="D625" t="str">
            <v>Delhi</v>
          </cell>
          <cell r="E625" t="str">
            <v>OBB</v>
          </cell>
          <cell r="F625" t="str">
            <v>B2C</v>
          </cell>
          <cell r="G625" t="str">
            <v>Delhi</v>
          </cell>
          <cell r="H625">
            <v>1899</v>
          </cell>
          <cell r="I625">
            <v>1.899E-2</v>
          </cell>
          <cell r="J625">
            <v>2344960</v>
          </cell>
          <cell r="K625" t="str">
            <v>Purvah Green Power Private Limited</v>
          </cell>
          <cell r="L625">
            <v>48065.666666666672</v>
          </cell>
          <cell r="M625" t="str">
            <v>Investment</v>
          </cell>
          <cell r="N625" t="str">
            <v>OBB</v>
          </cell>
          <cell r="O625" t="str">
            <v>DEL_ZONE1</v>
          </cell>
          <cell r="P625">
            <v>2344960</v>
          </cell>
          <cell r="Q625" t="str">
            <v>Bijendra Singh</v>
          </cell>
          <cell r="R625" t="str">
            <v>IAM</v>
          </cell>
          <cell r="S625" t="str">
            <v>Ravi Kala</v>
          </cell>
          <cell r="T625">
            <v>1.899E-2</v>
          </cell>
          <cell r="U625">
            <v>0</v>
          </cell>
          <cell r="V625" t="str">
            <v>-</v>
          </cell>
          <cell r="Z625" t="str">
            <v>-</v>
          </cell>
          <cell r="AA625" t="str">
            <v>-</v>
          </cell>
          <cell r="AB625" t="str">
            <v>-</v>
          </cell>
          <cell r="AC625" t="str">
            <v>-</v>
          </cell>
          <cell r="AD625" t="str">
            <v>-</v>
          </cell>
          <cell r="AE625" t="str">
            <v>-</v>
          </cell>
          <cell r="AF625" t="str">
            <v>-</v>
          </cell>
          <cell r="AG625" t="str">
            <v>-</v>
          </cell>
          <cell r="AH625" t="str">
            <v>--</v>
          </cell>
        </row>
        <row r="626">
          <cell r="A626">
            <v>7000216</v>
          </cell>
          <cell r="B626" t="str">
            <v>Purvah Green Power Private Limited</v>
          </cell>
          <cell r="C626">
            <v>45504</v>
          </cell>
          <cell r="D626" t="str">
            <v>New Delhi</v>
          </cell>
          <cell r="E626" t="str">
            <v>Voice</v>
          </cell>
          <cell r="F626" t="str">
            <v>B2B</v>
          </cell>
          <cell r="G626" t="str">
            <v>Delhi</v>
          </cell>
          <cell r="H626">
            <v>15000</v>
          </cell>
          <cell r="I626">
            <v>0.15</v>
          </cell>
          <cell r="J626">
            <v>2344960</v>
          </cell>
          <cell r="K626" t="str">
            <v>Purvah Green Power Private Limited</v>
          </cell>
          <cell r="L626">
            <v>48065.666666666672</v>
          </cell>
          <cell r="M626" t="str">
            <v>Investment</v>
          </cell>
          <cell r="N626" t="str">
            <v>Voice</v>
          </cell>
          <cell r="O626" t="str">
            <v>DEL_ZONE1</v>
          </cell>
          <cell r="P626">
            <v>2344960</v>
          </cell>
          <cell r="Q626" t="str">
            <v>Bijendra Singh</v>
          </cell>
          <cell r="R626" t="str">
            <v>IAM</v>
          </cell>
          <cell r="S626" t="str">
            <v>Ravi Kala</v>
          </cell>
          <cell r="T626">
            <v>0.15</v>
          </cell>
          <cell r="U626">
            <v>0</v>
          </cell>
          <cell r="V626" t="str">
            <v>-</v>
          </cell>
          <cell r="Z626" t="str">
            <v>-</v>
          </cell>
          <cell r="AA626" t="str">
            <v>-</v>
          </cell>
          <cell r="AB626" t="str">
            <v>-</v>
          </cell>
          <cell r="AC626" t="str">
            <v>-</v>
          </cell>
          <cell r="AD626" t="str">
            <v>-</v>
          </cell>
          <cell r="AE626" t="str">
            <v>-</v>
          </cell>
          <cell r="AF626" t="str">
            <v>-</v>
          </cell>
          <cell r="AG626" t="str">
            <v>-</v>
          </cell>
          <cell r="AH626" t="str">
            <v>--</v>
          </cell>
        </row>
        <row r="627">
          <cell r="A627">
            <v>7700040</v>
          </cell>
          <cell r="B627" t="str">
            <v>Purvah Green Power Private Limited</v>
          </cell>
          <cell r="C627">
            <v>45539</v>
          </cell>
          <cell r="D627" t="str">
            <v>New Delhi</v>
          </cell>
          <cell r="E627" t="str">
            <v>Voice</v>
          </cell>
          <cell r="F627" t="str">
            <v>B2B</v>
          </cell>
          <cell r="G627" t="str">
            <v>Delhi</v>
          </cell>
          <cell r="H627">
            <v>2000</v>
          </cell>
          <cell r="I627">
            <v>0.02</v>
          </cell>
          <cell r="J627">
            <v>2344960</v>
          </cell>
          <cell r="K627" t="str">
            <v>Purvah Green Power Private Limited</v>
          </cell>
          <cell r="L627">
            <v>48065.666666666672</v>
          </cell>
          <cell r="M627" t="str">
            <v>Investment</v>
          </cell>
          <cell r="N627" t="str">
            <v>Voice</v>
          </cell>
          <cell r="O627" t="str">
            <v>DEL_ZONE1</v>
          </cell>
          <cell r="P627">
            <v>2344960</v>
          </cell>
          <cell r="Q627" t="str">
            <v>Bijendra Singh</v>
          </cell>
          <cell r="R627" t="str">
            <v>IAM</v>
          </cell>
          <cell r="S627" t="str">
            <v>Ravi Kala</v>
          </cell>
          <cell r="T627">
            <v>0.02</v>
          </cell>
          <cell r="U627">
            <v>0</v>
          </cell>
          <cell r="V627" t="str">
            <v>-</v>
          </cell>
          <cell r="Z627" t="str">
            <v>-</v>
          </cell>
          <cell r="AA627" t="str">
            <v>-</v>
          </cell>
          <cell r="AB627" t="str">
            <v>-</v>
          </cell>
          <cell r="AC627" t="str">
            <v>-</v>
          </cell>
          <cell r="AD627" t="str">
            <v>-</v>
          </cell>
          <cell r="AE627" t="str">
            <v>-</v>
          </cell>
          <cell r="AF627" t="str">
            <v>-</v>
          </cell>
          <cell r="AG627" t="str">
            <v>-</v>
          </cell>
          <cell r="AH627" t="str">
            <v>--</v>
          </cell>
        </row>
        <row r="628">
          <cell r="A628">
            <v>9124391</v>
          </cell>
          <cell r="B628" t="str">
            <v>Purvah Green Power Private Limited</v>
          </cell>
          <cell r="C628">
            <v>45502</v>
          </cell>
          <cell r="D628" t="str">
            <v>Delhi</v>
          </cell>
          <cell r="E628" t="str">
            <v>BIA</v>
          </cell>
          <cell r="F628" t="str">
            <v>B2B</v>
          </cell>
          <cell r="G628" t="str">
            <v>Delhi</v>
          </cell>
          <cell r="H628">
            <v>29166.666666666668</v>
          </cell>
          <cell r="I628">
            <v>0.29166666666666669</v>
          </cell>
          <cell r="J628">
            <v>2344960</v>
          </cell>
          <cell r="K628" t="str">
            <v>Purvah Green Power Private Limited</v>
          </cell>
          <cell r="L628">
            <v>48065.666666666672</v>
          </cell>
          <cell r="M628" t="str">
            <v>Investment</v>
          </cell>
          <cell r="N628" t="str">
            <v>BIA+</v>
          </cell>
          <cell r="O628" t="str">
            <v>DEL_ZONE1</v>
          </cell>
          <cell r="P628">
            <v>2344960</v>
          </cell>
          <cell r="Q628" t="str">
            <v>Bijendra Singh</v>
          </cell>
          <cell r="R628" t="str">
            <v>IAM</v>
          </cell>
          <cell r="S628" t="str">
            <v>Ravi Kala</v>
          </cell>
          <cell r="T628">
            <v>0.29166666666666669</v>
          </cell>
          <cell r="U628">
            <v>0</v>
          </cell>
          <cell r="V628" t="str">
            <v>-</v>
          </cell>
          <cell r="Z628" t="str">
            <v>-</v>
          </cell>
          <cell r="AA628" t="str">
            <v>-</v>
          </cell>
          <cell r="AB628" t="str">
            <v>-</v>
          </cell>
          <cell r="AC628" t="str">
            <v>-</v>
          </cell>
          <cell r="AD628" t="str">
            <v>-</v>
          </cell>
          <cell r="AE628" t="str">
            <v>-</v>
          </cell>
          <cell r="AF628" t="str">
            <v>-</v>
          </cell>
          <cell r="AG628" t="str">
            <v>-</v>
          </cell>
          <cell r="AH628" t="str">
            <v>--</v>
          </cell>
        </row>
        <row r="629">
          <cell r="A629">
            <v>2345163</v>
          </cell>
          <cell r="B629" t="str">
            <v>Delta6Labs Fintech Private Limited</v>
          </cell>
          <cell r="C629">
            <v>45396</v>
          </cell>
          <cell r="D629" t="str">
            <v>NOIDA</v>
          </cell>
          <cell r="E629" t="str">
            <v>OBB</v>
          </cell>
          <cell r="F629" t="str">
            <v>B2C</v>
          </cell>
          <cell r="G629" t="str">
            <v>NOIDA</v>
          </cell>
          <cell r="H629">
            <v>2498</v>
          </cell>
          <cell r="I629">
            <v>2.4979999999999999E-2</v>
          </cell>
          <cell r="J629">
            <v>2345163</v>
          </cell>
          <cell r="K629" t="str">
            <v>Delta6Labs Fintech Private Limited</v>
          </cell>
          <cell r="L629">
            <v>34998</v>
          </cell>
          <cell r="M629" t="str">
            <v>Investment</v>
          </cell>
          <cell r="N629" t="str">
            <v>OBB</v>
          </cell>
          <cell r="O629" t="str">
            <v>NOD_ZONE1</v>
          </cell>
          <cell r="P629">
            <v>2345163</v>
          </cell>
          <cell r="Q629" t="str">
            <v>Mithilesh Vishwakarma</v>
          </cell>
          <cell r="R629" t="str">
            <v>IAM</v>
          </cell>
          <cell r="S629" t="str">
            <v>Kritika Bahadur</v>
          </cell>
          <cell r="U629">
            <v>1.899E-2</v>
          </cell>
          <cell r="V629">
            <v>46118</v>
          </cell>
          <cell r="W629" t="str">
            <v>Apr'26</v>
          </cell>
          <cell r="Z629" t="str">
            <v>-</v>
          </cell>
          <cell r="AA629" t="str">
            <v>-</v>
          </cell>
          <cell r="AB629" t="str">
            <v>-</v>
          </cell>
          <cell r="AC629" t="str">
            <v>-</v>
          </cell>
          <cell r="AD629">
            <v>46104.699861111098</v>
          </cell>
          <cell r="AE629" t="str">
            <v>SR26035500867</v>
          </cell>
          <cell r="AF629" t="str">
            <v>Churned</v>
          </cell>
          <cell r="AG629">
            <v>46118</v>
          </cell>
          <cell r="AH629" t="str">
            <v>Churned-</v>
          </cell>
        </row>
        <row r="630">
          <cell r="A630">
            <v>9133595</v>
          </cell>
          <cell r="B630" t="str">
            <v>Delta6Labs Fintech Private Limited</v>
          </cell>
          <cell r="C630">
            <v>46012</v>
          </cell>
          <cell r="D630" t="str">
            <v>NOIDA</v>
          </cell>
          <cell r="E630" t="str">
            <v>BIA</v>
          </cell>
          <cell r="F630" t="str">
            <v>B2B</v>
          </cell>
          <cell r="G630" t="str">
            <v>NOIDA</v>
          </cell>
          <cell r="H630">
            <v>32500</v>
          </cell>
          <cell r="I630">
            <v>0.32500000000000001</v>
          </cell>
          <cell r="J630">
            <v>2345163</v>
          </cell>
          <cell r="K630" t="str">
            <v>Delta6Labs Fintech Private Limited</v>
          </cell>
          <cell r="L630">
            <v>34998</v>
          </cell>
          <cell r="M630" t="str">
            <v>Investment</v>
          </cell>
          <cell r="N630" t="str">
            <v>BIA+</v>
          </cell>
          <cell r="O630" t="str">
            <v>NOD_ZONE1</v>
          </cell>
          <cell r="P630">
            <v>2345163</v>
          </cell>
          <cell r="Q630" t="str">
            <v>Mithilesh Vishwakarma</v>
          </cell>
          <cell r="R630" t="str">
            <v>IAM</v>
          </cell>
          <cell r="S630" t="str">
            <v>Kritika Bahadur</v>
          </cell>
          <cell r="T630">
            <v>0.33099000000000001</v>
          </cell>
          <cell r="U630">
            <v>0</v>
          </cell>
          <cell r="V630" t="str">
            <v>-</v>
          </cell>
          <cell r="Z630" t="str">
            <v>-</v>
          </cell>
          <cell r="AA630" t="str">
            <v>-</v>
          </cell>
          <cell r="AB630" t="str">
            <v>-</v>
          </cell>
          <cell r="AC630" t="str">
            <v>-</v>
          </cell>
          <cell r="AD630" t="str">
            <v>-</v>
          </cell>
          <cell r="AE630" t="str">
            <v>-</v>
          </cell>
          <cell r="AF630" t="str">
            <v>-</v>
          </cell>
          <cell r="AG630" t="str">
            <v>-</v>
          </cell>
          <cell r="AH630" t="str">
            <v>--</v>
          </cell>
        </row>
        <row r="631">
          <cell r="A631">
            <v>9132467</v>
          </cell>
          <cell r="B631" t="str">
            <v>KASAR CREDIT AND CAPITAL PRIVATE LIMITED</v>
          </cell>
          <cell r="C631">
            <v>45961</v>
          </cell>
          <cell r="D631" t="str">
            <v>Delhi</v>
          </cell>
          <cell r="E631" t="str">
            <v>ProFi-Office</v>
          </cell>
          <cell r="F631" t="str">
            <v>B2B</v>
          </cell>
          <cell r="G631" t="str">
            <v>Delhi</v>
          </cell>
          <cell r="H631">
            <v>17999</v>
          </cell>
          <cell r="I631">
            <v>0.17999000000000001</v>
          </cell>
          <cell r="J631">
            <v>2345167</v>
          </cell>
          <cell r="K631" t="str">
            <v>Kasar Credit And Capital Private Limited</v>
          </cell>
          <cell r="L631">
            <v>53997</v>
          </cell>
          <cell r="M631" t="str">
            <v>Investment</v>
          </cell>
          <cell r="N631" t="str">
            <v>ProFi-Office</v>
          </cell>
          <cell r="O631" t="str">
            <v>DEL_ZONE2</v>
          </cell>
          <cell r="P631">
            <v>2345167</v>
          </cell>
          <cell r="Q631" t="str">
            <v>Bijendra Singh</v>
          </cell>
          <cell r="R631" t="str">
            <v>IAM</v>
          </cell>
          <cell r="S631" t="str">
            <v>Ravi Kala</v>
          </cell>
          <cell r="T631">
            <v>0.17999000000000001</v>
          </cell>
          <cell r="U631">
            <v>0</v>
          </cell>
          <cell r="V631" t="str">
            <v>-</v>
          </cell>
          <cell r="Z631" t="str">
            <v>-</v>
          </cell>
          <cell r="AA631" t="str">
            <v>-</v>
          </cell>
          <cell r="AB631" t="str">
            <v>-</v>
          </cell>
          <cell r="AC631" t="str">
            <v>-</v>
          </cell>
          <cell r="AD631" t="str">
            <v>-</v>
          </cell>
          <cell r="AE631" t="str">
            <v>-</v>
          </cell>
          <cell r="AF631" t="str">
            <v>-</v>
          </cell>
          <cell r="AG631" t="str">
            <v>-</v>
          </cell>
          <cell r="AH631" t="str">
            <v>--</v>
          </cell>
        </row>
        <row r="632">
          <cell r="A632">
            <v>9132866</v>
          </cell>
          <cell r="B632" t="str">
            <v>Kasar credit and capital private limited</v>
          </cell>
          <cell r="C632">
            <v>45972</v>
          </cell>
          <cell r="D632" t="str">
            <v>Delhi</v>
          </cell>
          <cell r="E632" t="str">
            <v>ProFi-Office</v>
          </cell>
          <cell r="F632" t="str">
            <v>B2B</v>
          </cell>
          <cell r="G632" t="str">
            <v>Delhi</v>
          </cell>
          <cell r="H632">
            <v>17999</v>
          </cell>
          <cell r="I632">
            <v>0.17999000000000001</v>
          </cell>
          <cell r="J632">
            <v>2345167</v>
          </cell>
          <cell r="K632" t="str">
            <v>Kasar Credit And Capital Private Limited</v>
          </cell>
          <cell r="L632">
            <v>53997</v>
          </cell>
          <cell r="M632" t="str">
            <v>Investment</v>
          </cell>
          <cell r="N632" t="str">
            <v>ProFi-Office</v>
          </cell>
          <cell r="O632" t="str">
            <v>DEL_ZONE2</v>
          </cell>
          <cell r="P632">
            <v>2345167</v>
          </cell>
          <cell r="Q632" t="str">
            <v>Bijendra Singh</v>
          </cell>
          <cell r="R632" t="str">
            <v>IAM</v>
          </cell>
          <cell r="S632" t="str">
            <v>Ravi Kala</v>
          </cell>
          <cell r="T632">
            <v>0.17999000000000001</v>
          </cell>
          <cell r="U632">
            <v>0</v>
          </cell>
          <cell r="V632" t="str">
            <v>-</v>
          </cell>
          <cell r="Z632" t="str">
            <v>-</v>
          </cell>
          <cell r="AA632" t="str">
            <v>-</v>
          </cell>
          <cell r="AB632" t="str">
            <v>-</v>
          </cell>
          <cell r="AC632" t="str">
            <v>-</v>
          </cell>
          <cell r="AD632" t="str">
            <v>-</v>
          </cell>
          <cell r="AE632" t="str">
            <v>-</v>
          </cell>
          <cell r="AF632" t="str">
            <v>-</v>
          </cell>
          <cell r="AG632" t="str">
            <v>-</v>
          </cell>
          <cell r="AH632" t="str">
            <v>--</v>
          </cell>
        </row>
        <row r="633">
          <cell r="A633">
            <v>9132877</v>
          </cell>
          <cell r="B633" t="str">
            <v>Kasar credit and capital private limited</v>
          </cell>
          <cell r="C633">
            <v>45972</v>
          </cell>
          <cell r="D633" t="str">
            <v>Delhi</v>
          </cell>
          <cell r="E633" t="str">
            <v>ProFi-Office</v>
          </cell>
          <cell r="F633" t="str">
            <v>B2B</v>
          </cell>
          <cell r="G633" t="str">
            <v>Delhi</v>
          </cell>
          <cell r="H633">
            <v>17999</v>
          </cell>
          <cell r="I633">
            <v>0.17999000000000001</v>
          </cell>
          <cell r="J633">
            <v>2345167</v>
          </cell>
          <cell r="K633" t="str">
            <v>Kasar Credit And Capital Private Limited</v>
          </cell>
          <cell r="L633">
            <v>53997</v>
          </cell>
          <cell r="M633" t="str">
            <v>Investment</v>
          </cell>
          <cell r="N633" t="str">
            <v>ProFi-Office</v>
          </cell>
          <cell r="O633" t="str">
            <v>DEL_ZONE2</v>
          </cell>
          <cell r="P633">
            <v>2345167</v>
          </cell>
          <cell r="Q633" t="str">
            <v>Bijendra Singh</v>
          </cell>
          <cell r="R633" t="str">
            <v>IAM</v>
          </cell>
          <cell r="S633" t="str">
            <v>Ravi Kala</v>
          </cell>
          <cell r="T633">
            <v>0.17999000000000001</v>
          </cell>
          <cell r="U633">
            <v>0</v>
          </cell>
          <cell r="V633" t="str">
            <v>-</v>
          </cell>
          <cell r="Z633" t="str">
            <v>-</v>
          </cell>
          <cell r="AA633" t="str">
            <v>-</v>
          </cell>
          <cell r="AB633" t="str">
            <v>-</v>
          </cell>
          <cell r="AC633" t="str">
            <v>-</v>
          </cell>
          <cell r="AD633" t="str">
            <v>-</v>
          </cell>
          <cell r="AE633" t="str">
            <v>-</v>
          </cell>
          <cell r="AF633" t="str">
            <v>-</v>
          </cell>
          <cell r="AG633" t="str">
            <v>-</v>
          </cell>
          <cell r="AH633" t="str">
            <v>--</v>
          </cell>
        </row>
        <row r="634">
          <cell r="A634">
            <v>9054971</v>
          </cell>
          <cell r="B634" t="str">
            <v>Apollo Fashion International Limited</v>
          </cell>
          <cell r="C634">
            <v>45444</v>
          </cell>
          <cell r="D634" t="str">
            <v>Noida</v>
          </cell>
          <cell r="E634" t="str">
            <v>BIA</v>
          </cell>
          <cell r="F634" t="str">
            <v>B2B</v>
          </cell>
          <cell r="G634" t="str">
            <v>NOIDA</v>
          </cell>
          <cell r="H634">
            <v>33333.333333333336</v>
          </cell>
          <cell r="I634">
            <v>0.33333333333333337</v>
          </cell>
          <cell r="J634">
            <v>2345452</v>
          </cell>
          <cell r="K634" t="str">
            <v>Apollo Fashion International Limited</v>
          </cell>
          <cell r="L634">
            <v>33333.333333333336</v>
          </cell>
          <cell r="M634" t="str">
            <v>Investment</v>
          </cell>
          <cell r="N634" t="str">
            <v>BIA+</v>
          </cell>
          <cell r="O634" t="str">
            <v>NOD_ZONE1</v>
          </cell>
          <cell r="P634">
            <v>2345452</v>
          </cell>
          <cell r="Q634" t="str">
            <v>Lakshay Madan</v>
          </cell>
          <cell r="R634" t="str">
            <v>IAM</v>
          </cell>
          <cell r="S634" t="str">
            <v>Rajeev Misra</v>
          </cell>
          <cell r="T634">
            <v>0.33333333333333337</v>
          </cell>
          <cell r="U634">
            <v>0</v>
          </cell>
          <cell r="V634" t="str">
            <v>-</v>
          </cell>
          <cell r="Z634" t="str">
            <v>-</v>
          </cell>
          <cell r="AA634" t="str">
            <v>-</v>
          </cell>
          <cell r="AB634" t="str">
            <v>-</v>
          </cell>
          <cell r="AC634" t="str">
            <v>-</v>
          </cell>
          <cell r="AD634" t="str">
            <v>-</v>
          </cell>
          <cell r="AE634" t="str">
            <v>-</v>
          </cell>
          <cell r="AF634" t="str">
            <v>-</v>
          </cell>
          <cell r="AG634" t="str">
            <v>-</v>
          </cell>
          <cell r="AH634" t="str">
            <v>--</v>
          </cell>
        </row>
        <row r="635">
          <cell r="A635">
            <v>2345920</v>
          </cell>
          <cell r="B635" t="str">
            <v>Primathon Technology Ventures Private Limited</v>
          </cell>
          <cell r="C635">
            <v>45446</v>
          </cell>
          <cell r="D635" t="str">
            <v>Gurgaon</v>
          </cell>
          <cell r="E635" t="str">
            <v>BBB</v>
          </cell>
          <cell r="F635" t="str">
            <v>B2C</v>
          </cell>
          <cell r="G635" t="str">
            <v>Gurgaon</v>
          </cell>
          <cell r="H635">
            <v>8999</v>
          </cell>
          <cell r="I635">
            <v>8.9990000000000001E-2</v>
          </cell>
          <cell r="J635">
            <v>2345920</v>
          </cell>
          <cell r="K635" t="str">
            <v>Primathon Technology Ventures Private Limited</v>
          </cell>
          <cell r="L635">
            <v>62165</v>
          </cell>
          <cell r="M635" t="str">
            <v>Investment</v>
          </cell>
          <cell r="N635" t="str">
            <v>BBB</v>
          </cell>
          <cell r="O635" t="str">
            <v>GGN_ZONE1</v>
          </cell>
          <cell r="P635">
            <v>2345920</v>
          </cell>
          <cell r="Q635" t="str">
            <v>Lakshay Madan</v>
          </cell>
          <cell r="R635" t="str">
            <v>IAM</v>
          </cell>
          <cell r="S635" t="str">
            <v>Rajeev Misra</v>
          </cell>
          <cell r="U635">
            <v>8.9990000000000001E-2</v>
          </cell>
          <cell r="V635">
            <v>46136</v>
          </cell>
          <cell r="W635" t="str">
            <v>Apr'26</v>
          </cell>
          <cell r="Z635">
            <v>46135.539236111101</v>
          </cell>
          <cell r="AA635" t="str">
            <v>SR26045536364</v>
          </cell>
          <cell r="AB635" t="str">
            <v>Churned</v>
          </cell>
          <cell r="AC635">
            <v>46136</v>
          </cell>
          <cell r="AD635" t="str">
            <v>-</v>
          </cell>
          <cell r="AE635" t="str">
            <v>-</v>
          </cell>
          <cell r="AF635" t="str">
            <v>-</v>
          </cell>
          <cell r="AG635" t="str">
            <v>-</v>
          </cell>
          <cell r="AH635" t="str">
            <v>-Churned</v>
          </cell>
        </row>
        <row r="636">
          <cell r="A636">
            <v>9123847</v>
          </cell>
          <cell r="B636" t="str">
            <v>Primathon Technology Ventures Private Limited</v>
          </cell>
          <cell r="C636">
            <v>45449</v>
          </cell>
          <cell r="D636" t="str">
            <v>Gurgaon</v>
          </cell>
          <cell r="E636" t="str">
            <v>MWIFI</v>
          </cell>
          <cell r="F636" t="str">
            <v>B2B</v>
          </cell>
          <cell r="G636" t="str">
            <v>Gurgaon</v>
          </cell>
          <cell r="H636">
            <v>16500</v>
          </cell>
          <cell r="I636">
            <v>0.16500000000000001</v>
          </cell>
          <cell r="J636">
            <v>2345920</v>
          </cell>
          <cell r="K636" t="str">
            <v>Primathon Technology Ventures Private Limited</v>
          </cell>
          <cell r="L636">
            <v>62165</v>
          </cell>
          <cell r="M636" t="str">
            <v>Investment</v>
          </cell>
          <cell r="N636" t="str">
            <v>MWIFI</v>
          </cell>
          <cell r="O636" t="str">
            <v>GGN_ZONE1</v>
          </cell>
          <cell r="P636">
            <v>2345920</v>
          </cell>
          <cell r="Q636" t="str">
            <v>Lakshay Madan</v>
          </cell>
          <cell r="R636" t="str">
            <v>IAM</v>
          </cell>
          <cell r="S636" t="str">
            <v>Rajeev Misra</v>
          </cell>
          <cell r="T636">
            <v>0.16500000000000001</v>
          </cell>
          <cell r="U636">
            <v>0</v>
          </cell>
          <cell r="V636" t="str">
            <v>-</v>
          </cell>
          <cell r="Z636" t="str">
            <v>-</v>
          </cell>
          <cell r="AA636" t="str">
            <v>-</v>
          </cell>
          <cell r="AB636" t="str">
            <v>-</v>
          </cell>
          <cell r="AC636" t="str">
            <v>-</v>
          </cell>
          <cell r="AD636" t="str">
            <v>-</v>
          </cell>
          <cell r="AE636" t="str">
            <v>-</v>
          </cell>
          <cell r="AF636" t="str">
            <v>-</v>
          </cell>
          <cell r="AG636" t="str">
            <v>-</v>
          </cell>
          <cell r="AH636" t="str">
            <v>--</v>
          </cell>
        </row>
        <row r="637">
          <cell r="A637">
            <v>9134262</v>
          </cell>
          <cell r="B637" t="str">
            <v>Primathon Technology Ventures Private Limited</v>
          </cell>
          <cell r="C637">
            <v>46080</v>
          </cell>
          <cell r="D637" t="str">
            <v>Gurgaon</v>
          </cell>
          <cell r="E637" t="str">
            <v>BIA</v>
          </cell>
          <cell r="F637" t="str">
            <v>B2B</v>
          </cell>
          <cell r="G637" t="str">
            <v>Gurgaon</v>
          </cell>
          <cell r="H637">
            <v>36666</v>
          </cell>
          <cell r="I637">
            <v>0.36665999999999999</v>
          </cell>
          <cell r="J637">
            <v>2345920</v>
          </cell>
          <cell r="K637" t="str">
            <v>Primathon Technology Ventures Private Limited</v>
          </cell>
          <cell r="L637">
            <v>62165</v>
          </cell>
          <cell r="M637" t="str">
            <v>Investment</v>
          </cell>
          <cell r="N637" t="str">
            <v>BIA+</v>
          </cell>
          <cell r="O637" t="str">
            <v>GGN_ZONE1</v>
          </cell>
          <cell r="P637">
            <v>2345920</v>
          </cell>
          <cell r="Q637" t="str">
            <v>Lakshay Madan</v>
          </cell>
          <cell r="R637" t="str">
            <v>IAM</v>
          </cell>
          <cell r="S637" t="str">
            <v>Rajeev Misra</v>
          </cell>
          <cell r="T637">
            <v>0.36665999999999999</v>
          </cell>
          <cell r="U637">
            <v>0</v>
          </cell>
          <cell r="V637" t="str">
            <v>-</v>
          </cell>
          <cell r="Z637" t="str">
            <v>-</v>
          </cell>
          <cell r="AA637" t="str">
            <v>-</v>
          </cell>
          <cell r="AB637" t="str">
            <v>-</v>
          </cell>
          <cell r="AC637" t="str">
            <v>-</v>
          </cell>
          <cell r="AD637" t="str">
            <v>-</v>
          </cell>
          <cell r="AE637" t="str">
            <v>-</v>
          </cell>
          <cell r="AF637" t="str">
            <v>-</v>
          </cell>
          <cell r="AG637" t="str">
            <v>-</v>
          </cell>
          <cell r="AH637" t="str">
            <v>--</v>
          </cell>
        </row>
        <row r="638">
          <cell r="A638">
            <v>9078986</v>
          </cell>
          <cell r="B638" t="str">
            <v>Housr Technologies Private Limited</v>
          </cell>
          <cell r="C638">
            <v>45505</v>
          </cell>
          <cell r="D638" t="str">
            <v>Gurgaon</v>
          </cell>
          <cell r="E638" t="str">
            <v>MWIFI</v>
          </cell>
          <cell r="F638" t="str">
            <v>B2B</v>
          </cell>
          <cell r="G638" t="str">
            <v>Gurgaon</v>
          </cell>
          <cell r="H638">
            <v>118100</v>
          </cell>
          <cell r="I638">
            <v>1.181</v>
          </cell>
          <cell r="J638">
            <v>2346014</v>
          </cell>
          <cell r="K638" t="str">
            <v>Housr Technologies Private Limited</v>
          </cell>
          <cell r="L638">
            <v>188500</v>
          </cell>
          <cell r="M638" t="str">
            <v>Relationship</v>
          </cell>
          <cell r="N638" t="str">
            <v>MWIFI</v>
          </cell>
          <cell r="O638" t="str">
            <v>GGN_ZONE1</v>
          </cell>
          <cell r="P638">
            <v>2346014</v>
          </cell>
          <cell r="Q638" t="str">
            <v>Adarsh Kumar</v>
          </cell>
          <cell r="R638" t="str">
            <v>IAM</v>
          </cell>
          <cell r="S638" t="str">
            <v>Rajeev Misra</v>
          </cell>
          <cell r="T638">
            <v>1.181</v>
          </cell>
          <cell r="U638">
            <v>0</v>
          </cell>
          <cell r="V638" t="str">
            <v>-</v>
          </cell>
          <cell r="Z638" t="str">
            <v>-</v>
          </cell>
          <cell r="AA638" t="str">
            <v>-</v>
          </cell>
          <cell r="AB638" t="str">
            <v>-</v>
          </cell>
          <cell r="AC638" t="str">
            <v>-</v>
          </cell>
          <cell r="AD638" t="str">
            <v>-</v>
          </cell>
          <cell r="AE638" t="str">
            <v>-</v>
          </cell>
          <cell r="AF638" t="str">
            <v>-</v>
          </cell>
          <cell r="AG638" t="str">
            <v>-</v>
          </cell>
          <cell r="AH638" t="str">
            <v>--</v>
          </cell>
        </row>
        <row r="639">
          <cell r="A639">
            <v>9087143</v>
          </cell>
          <cell r="B639" t="str">
            <v>Housr Technologies Private Limited</v>
          </cell>
          <cell r="C639">
            <v>45505</v>
          </cell>
          <cell r="D639" t="str">
            <v>Hyderabad</v>
          </cell>
          <cell r="E639" t="str">
            <v>MWIFI</v>
          </cell>
          <cell r="F639" t="str">
            <v>B2B</v>
          </cell>
          <cell r="G639" t="str">
            <v>Hyderabad</v>
          </cell>
          <cell r="H639">
            <v>52800</v>
          </cell>
          <cell r="I639">
            <v>0.52800000000000002</v>
          </cell>
          <cell r="J639">
            <v>2346014</v>
          </cell>
          <cell r="K639" t="str">
            <v>Housr Technologies Private Limited</v>
          </cell>
          <cell r="L639">
            <v>188500</v>
          </cell>
          <cell r="M639" t="str">
            <v>Relationship</v>
          </cell>
          <cell r="N639" t="str">
            <v>MWIFI</v>
          </cell>
          <cell r="O639" t="str">
            <v>HYD_ZONE1</v>
          </cell>
          <cell r="P639">
            <v>2346014</v>
          </cell>
          <cell r="Q639" t="str">
            <v>Adarsh Kumar</v>
          </cell>
          <cell r="R639" t="str">
            <v>IAM</v>
          </cell>
          <cell r="S639" t="str">
            <v>Rajeev Misra</v>
          </cell>
          <cell r="T639">
            <v>0.52800000000000002</v>
          </cell>
          <cell r="U639">
            <v>0</v>
          </cell>
          <cell r="V639" t="str">
            <v>-</v>
          </cell>
          <cell r="Z639" t="str">
            <v>-</v>
          </cell>
          <cell r="AA639" t="str">
            <v>-</v>
          </cell>
          <cell r="AB639" t="str">
            <v>-</v>
          </cell>
          <cell r="AC639" t="str">
            <v>-</v>
          </cell>
          <cell r="AD639" t="str">
            <v>-</v>
          </cell>
          <cell r="AE639" t="str">
            <v>-</v>
          </cell>
          <cell r="AF639" t="str">
            <v>-</v>
          </cell>
          <cell r="AG639" t="str">
            <v>-</v>
          </cell>
          <cell r="AH639" t="str">
            <v>--</v>
          </cell>
        </row>
        <row r="640">
          <cell r="A640">
            <v>9095648</v>
          </cell>
          <cell r="B640" t="str">
            <v>Housr Technologies Private Limited</v>
          </cell>
          <cell r="C640">
            <v>45505</v>
          </cell>
          <cell r="D640" t="str">
            <v>Gurgaon</v>
          </cell>
          <cell r="E640" t="str">
            <v>MWIFI</v>
          </cell>
          <cell r="F640" t="str">
            <v>B2B</v>
          </cell>
          <cell r="G640" t="str">
            <v>Gurgaon</v>
          </cell>
          <cell r="H640">
            <v>17600</v>
          </cell>
          <cell r="I640">
            <v>0.17599999999999999</v>
          </cell>
          <cell r="J640">
            <v>2346014</v>
          </cell>
          <cell r="K640" t="str">
            <v>Housr Technologies Private Limited</v>
          </cell>
          <cell r="L640">
            <v>188500</v>
          </cell>
          <cell r="M640" t="str">
            <v>Relationship</v>
          </cell>
          <cell r="N640" t="str">
            <v>MWIFI</v>
          </cell>
          <cell r="O640" t="str">
            <v>GGN_ZONE1</v>
          </cell>
          <cell r="P640">
            <v>2346014</v>
          </cell>
          <cell r="Q640" t="str">
            <v>Adarsh Kumar</v>
          </cell>
          <cell r="R640" t="str">
            <v>IAM</v>
          </cell>
          <cell r="S640" t="str">
            <v>Rajeev Misra</v>
          </cell>
          <cell r="T640">
            <v>0.17599999999999999</v>
          </cell>
          <cell r="U640">
            <v>0</v>
          </cell>
          <cell r="V640" t="str">
            <v>-</v>
          </cell>
          <cell r="Z640" t="str">
            <v>-</v>
          </cell>
          <cell r="AA640" t="str">
            <v>-</v>
          </cell>
          <cell r="AB640" t="str">
            <v>-</v>
          </cell>
          <cell r="AC640" t="str">
            <v>-</v>
          </cell>
          <cell r="AD640" t="str">
            <v>-</v>
          </cell>
          <cell r="AE640" t="str">
            <v>-</v>
          </cell>
          <cell r="AF640" t="str">
            <v>-</v>
          </cell>
          <cell r="AG640" t="str">
            <v>-</v>
          </cell>
          <cell r="AH640" t="str">
            <v>--</v>
          </cell>
        </row>
        <row r="641">
          <cell r="A641">
            <v>2346171</v>
          </cell>
          <cell r="B641" t="str">
            <v>AMS Marketing Solution Private Limited</v>
          </cell>
          <cell r="C641">
            <v>45463</v>
          </cell>
          <cell r="D641" t="str">
            <v>Gurgaon</v>
          </cell>
          <cell r="E641" t="str">
            <v>BBB</v>
          </cell>
          <cell r="F641" t="str">
            <v>B2C</v>
          </cell>
          <cell r="G641" t="str">
            <v>Gurgaon</v>
          </cell>
          <cell r="H641">
            <v>8999</v>
          </cell>
          <cell r="I641">
            <v>8.9990000000000001E-2</v>
          </cell>
          <cell r="J641">
            <v>2346171</v>
          </cell>
          <cell r="K641" t="str">
            <v>Ams Marketing Solution Private Limited</v>
          </cell>
          <cell r="L641">
            <v>8999</v>
          </cell>
          <cell r="M641" t="str">
            <v>Investment</v>
          </cell>
          <cell r="N641" t="str">
            <v>BBB</v>
          </cell>
          <cell r="O641" t="str">
            <v>GGN_ZONE1</v>
          </cell>
          <cell r="P641">
            <v>2346171</v>
          </cell>
          <cell r="Q641" t="str">
            <v>Lakshay Madan</v>
          </cell>
          <cell r="R641" t="str">
            <v>IAM</v>
          </cell>
          <cell r="S641" t="str">
            <v>Rajeev Misra</v>
          </cell>
          <cell r="T641">
            <v>8.9990000000000001E-2</v>
          </cell>
          <cell r="U641">
            <v>0</v>
          </cell>
          <cell r="V641" t="str">
            <v>-</v>
          </cell>
          <cell r="Z641" t="str">
            <v>-</v>
          </cell>
          <cell r="AA641" t="str">
            <v>-</v>
          </cell>
          <cell r="AB641" t="str">
            <v>-</v>
          </cell>
          <cell r="AC641" t="str">
            <v>-</v>
          </cell>
          <cell r="AD641" t="str">
            <v>-</v>
          </cell>
          <cell r="AE641" t="str">
            <v>-</v>
          </cell>
          <cell r="AF641" t="str">
            <v>-</v>
          </cell>
          <cell r="AG641" t="str">
            <v>-</v>
          </cell>
          <cell r="AH641" t="str">
            <v>--</v>
          </cell>
        </row>
        <row r="642">
          <cell r="A642">
            <v>9128528</v>
          </cell>
          <cell r="B642" t="str">
            <v>LCX Technologies Private Limited</v>
          </cell>
          <cell r="C642">
            <v>45686</v>
          </cell>
          <cell r="D642" t="str">
            <v>Gurgaon</v>
          </cell>
          <cell r="E642" t="str">
            <v>ILL</v>
          </cell>
          <cell r="F642" t="str">
            <v>B2B</v>
          </cell>
          <cell r="G642" t="str">
            <v>Gurgaon</v>
          </cell>
          <cell r="H642">
            <v>44166.666666666664</v>
          </cell>
          <cell r="I642">
            <v>0.44166666666666665</v>
          </cell>
          <cell r="J642">
            <v>2346179</v>
          </cell>
          <cell r="K642" t="str">
            <v>Lcx Technologies Private Limited</v>
          </cell>
          <cell r="L642">
            <v>44166.666666666664</v>
          </cell>
          <cell r="M642" t="str">
            <v>Investment</v>
          </cell>
          <cell r="N642" t="str">
            <v>BIA+</v>
          </cell>
          <cell r="O642" t="str">
            <v>GGN_ZONE1</v>
          </cell>
          <cell r="P642">
            <v>2346179</v>
          </cell>
          <cell r="Q642" t="str">
            <v>Lakshay Madan</v>
          </cell>
          <cell r="R642" t="str">
            <v>IAM</v>
          </cell>
          <cell r="S642" t="str">
            <v>Rajeev Misra</v>
          </cell>
          <cell r="T642">
            <v>0.44166666666666665</v>
          </cell>
          <cell r="U642">
            <v>0</v>
          </cell>
          <cell r="V642" t="str">
            <v>-</v>
          </cell>
          <cell r="Z642" t="str">
            <v>-</v>
          </cell>
          <cell r="AA642" t="str">
            <v>-</v>
          </cell>
          <cell r="AB642" t="str">
            <v>-</v>
          </cell>
          <cell r="AC642" t="str">
            <v>-</v>
          </cell>
          <cell r="AD642" t="str">
            <v>-</v>
          </cell>
          <cell r="AE642" t="str">
            <v>-</v>
          </cell>
          <cell r="AF642" t="str">
            <v>-</v>
          </cell>
          <cell r="AG642" t="str">
            <v>-</v>
          </cell>
          <cell r="AH642" t="str">
            <v>--</v>
          </cell>
        </row>
        <row r="643">
          <cell r="A643">
            <v>2346669</v>
          </cell>
          <cell r="B643" t="str">
            <v>Riot Labz Private Limited</v>
          </cell>
          <cell r="C643">
            <v>45499</v>
          </cell>
          <cell r="D643" t="str">
            <v>NOIDA</v>
          </cell>
          <cell r="E643" t="str">
            <v>BBB</v>
          </cell>
          <cell r="F643" t="str">
            <v>B2C</v>
          </cell>
          <cell r="G643" t="str">
            <v>NOIDA</v>
          </cell>
          <cell r="H643">
            <v>8999</v>
          </cell>
          <cell r="I643">
            <v>8.9990000000000001E-2</v>
          </cell>
          <cell r="J643">
            <v>2346669</v>
          </cell>
          <cell r="K643" t="str">
            <v>Riot Labz Private Limited</v>
          </cell>
          <cell r="L643">
            <v>48999</v>
          </cell>
          <cell r="M643" t="str">
            <v>Investment</v>
          </cell>
          <cell r="N643" t="str">
            <v>BBB</v>
          </cell>
          <cell r="O643" t="str">
            <v>NOD_ZONE1</v>
          </cell>
          <cell r="P643">
            <v>2346669</v>
          </cell>
          <cell r="Q643" t="str">
            <v>Rishab Prasad</v>
          </cell>
          <cell r="R643" t="str">
            <v>IAM</v>
          </cell>
          <cell r="S643" t="str">
            <v>Ravi Kala</v>
          </cell>
          <cell r="T643">
            <v>8.9990000000000001E-2</v>
          </cell>
          <cell r="U643">
            <v>0</v>
          </cell>
          <cell r="V643" t="str">
            <v>-</v>
          </cell>
          <cell r="Z643" t="str">
            <v>-</v>
          </cell>
          <cell r="AA643" t="str">
            <v>-</v>
          </cell>
          <cell r="AB643" t="str">
            <v>-</v>
          </cell>
          <cell r="AC643" t="str">
            <v>-</v>
          </cell>
          <cell r="AD643" t="str">
            <v>-</v>
          </cell>
          <cell r="AE643" t="str">
            <v>-</v>
          </cell>
          <cell r="AF643" t="str">
            <v>-</v>
          </cell>
          <cell r="AG643" t="str">
            <v>-</v>
          </cell>
          <cell r="AH643" t="str">
            <v>--</v>
          </cell>
        </row>
        <row r="644">
          <cell r="A644">
            <v>9131226</v>
          </cell>
          <cell r="B644" t="str">
            <v>Riot Labz Private Limited</v>
          </cell>
          <cell r="C644">
            <v>45840</v>
          </cell>
          <cell r="D644" t="str">
            <v>NOIDA</v>
          </cell>
          <cell r="E644" t="str">
            <v>BIA</v>
          </cell>
          <cell r="F644" t="str">
            <v>B2B</v>
          </cell>
          <cell r="G644" t="str">
            <v>NOIDA</v>
          </cell>
          <cell r="H644">
            <v>40000</v>
          </cell>
          <cell r="I644">
            <v>0.4</v>
          </cell>
          <cell r="J644">
            <v>2346669</v>
          </cell>
          <cell r="K644" t="str">
            <v>Riot Labz Private Limited</v>
          </cell>
          <cell r="L644">
            <v>48999</v>
          </cell>
          <cell r="M644" t="str">
            <v>Investment</v>
          </cell>
          <cell r="N644" t="str">
            <v>BIA+</v>
          </cell>
          <cell r="O644" t="str">
            <v>NOD_ZONE1</v>
          </cell>
          <cell r="P644">
            <v>2346669</v>
          </cell>
          <cell r="Q644" t="str">
            <v>Rishab Prasad</v>
          </cell>
          <cell r="R644" t="str">
            <v>IAM</v>
          </cell>
          <cell r="S644" t="str">
            <v>Ravi Kala</v>
          </cell>
          <cell r="T644">
            <v>0.4</v>
          </cell>
          <cell r="U644">
            <v>0</v>
          </cell>
          <cell r="V644" t="str">
            <v>-</v>
          </cell>
          <cell r="Z644" t="str">
            <v>-</v>
          </cell>
          <cell r="AA644" t="str">
            <v>-</v>
          </cell>
          <cell r="AB644" t="str">
            <v>-</v>
          </cell>
          <cell r="AC644" t="str">
            <v>-</v>
          </cell>
          <cell r="AD644" t="str">
            <v>-</v>
          </cell>
          <cell r="AE644" t="str">
            <v>-</v>
          </cell>
          <cell r="AF644" t="str">
            <v>-</v>
          </cell>
          <cell r="AG644" t="str">
            <v>-</v>
          </cell>
          <cell r="AH644" t="str">
            <v>--</v>
          </cell>
        </row>
        <row r="645">
          <cell r="A645">
            <v>2346977</v>
          </cell>
          <cell r="B645" t="str">
            <v>VDK Eduventures Private Limited</v>
          </cell>
          <cell r="C645">
            <v>45529</v>
          </cell>
          <cell r="D645" t="str">
            <v>Delhi</v>
          </cell>
          <cell r="E645" t="str">
            <v>BBB</v>
          </cell>
          <cell r="F645" t="str">
            <v>B2C</v>
          </cell>
          <cell r="G645" t="str">
            <v>Delhi</v>
          </cell>
          <cell r="H645">
            <v>12999</v>
          </cell>
          <cell r="I645">
            <v>0.12998999999999999</v>
          </cell>
          <cell r="J645">
            <v>2346977</v>
          </cell>
          <cell r="K645" t="str">
            <v>Vdk Eduventures Private Limited</v>
          </cell>
          <cell r="L645">
            <v>101133</v>
          </cell>
          <cell r="M645" t="str">
            <v>Relationship</v>
          </cell>
          <cell r="N645" t="str">
            <v>BBB</v>
          </cell>
          <cell r="O645" t="str">
            <v>DEL_ZONE2</v>
          </cell>
          <cell r="P645">
            <v>2346977</v>
          </cell>
          <cell r="Q645" t="str">
            <v>Bijendra Singh</v>
          </cell>
          <cell r="R645" t="str">
            <v>IAM</v>
          </cell>
          <cell r="S645" t="str">
            <v>Ravi Kala</v>
          </cell>
          <cell r="T645">
            <v>0.12998999999999999</v>
          </cell>
          <cell r="U645">
            <v>0</v>
          </cell>
          <cell r="V645" t="str">
            <v>-</v>
          </cell>
          <cell r="Z645" t="str">
            <v>-</v>
          </cell>
          <cell r="AA645" t="str">
            <v>-</v>
          </cell>
          <cell r="AB645" t="str">
            <v>-</v>
          </cell>
          <cell r="AC645" t="str">
            <v>-</v>
          </cell>
          <cell r="AD645" t="str">
            <v>-</v>
          </cell>
          <cell r="AE645" t="str">
            <v>-</v>
          </cell>
          <cell r="AF645" t="str">
            <v>-</v>
          </cell>
          <cell r="AG645" t="str">
            <v>-</v>
          </cell>
          <cell r="AH645" t="str">
            <v>--</v>
          </cell>
        </row>
        <row r="646">
          <cell r="A646">
            <v>2347008</v>
          </cell>
          <cell r="B646" t="str">
            <v>VDK Eduventures Private Limited</v>
          </cell>
          <cell r="C646">
            <v>45534</v>
          </cell>
          <cell r="D646" t="str">
            <v>Delhi</v>
          </cell>
          <cell r="E646" t="str">
            <v>BBB</v>
          </cell>
          <cell r="F646" t="str">
            <v>B2C</v>
          </cell>
          <cell r="G646" t="str">
            <v>Delhi</v>
          </cell>
          <cell r="H646">
            <v>12999</v>
          </cell>
          <cell r="I646">
            <v>0.12998999999999999</v>
          </cell>
          <cell r="J646">
            <v>2346977</v>
          </cell>
          <cell r="K646" t="str">
            <v>Vdk Eduventures Private Limited</v>
          </cell>
          <cell r="L646">
            <v>101133</v>
          </cell>
          <cell r="M646" t="str">
            <v>Relationship</v>
          </cell>
          <cell r="N646" t="str">
            <v>BBB</v>
          </cell>
          <cell r="O646" t="str">
            <v>DEL_ZONE2</v>
          </cell>
          <cell r="P646">
            <v>2346977</v>
          </cell>
          <cell r="Q646" t="str">
            <v>Bijendra Singh</v>
          </cell>
          <cell r="R646" t="str">
            <v>IAM</v>
          </cell>
          <cell r="S646" t="str">
            <v>Ravi Kala</v>
          </cell>
          <cell r="T646">
            <v>0.12998999999999999</v>
          </cell>
          <cell r="U646">
            <v>0</v>
          </cell>
          <cell r="V646" t="str">
            <v>-</v>
          </cell>
          <cell r="Z646" t="str">
            <v>-</v>
          </cell>
          <cell r="AA646" t="str">
            <v>-</v>
          </cell>
          <cell r="AB646" t="str">
            <v>-</v>
          </cell>
          <cell r="AC646" t="str">
            <v>-</v>
          </cell>
          <cell r="AD646" t="str">
            <v>-</v>
          </cell>
          <cell r="AE646" t="str">
            <v>-</v>
          </cell>
          <cell r="AF646" t="str">
            <v>-</v>
          </cell>
          <cell r="AG646" t="str">
            <v>-</v>
          </cell>
          <cell r="AH646" t="str">
            <v>--</v>
          </cell>
        </row>
        <row r="647">
          <cell r="A647">
            <v>2347142</v>
          </cell>
          <cell r="B647" t="str">
            <v>VDK Eduventures Private Limited</v>
          </cell>
          <cell r="C647">
            <v>45549</v>
          </cell>
          <cell r="D647" t="str">
            <v>Delhi</v>
          </cell>
          <cell r="E647" t="str">
            <v>BBB</v>
          </cell>
          <cell r="F647" t="str">
            <v>B2C</v>
          </cell>
          <cell r="G647" t="str">
            <v>Delhi</v>
          </cell>
          <cell r="H647">
            <v>12999</v>
          </cell>
          <cell r="I647">
            <v>0.12998999999999999</v>
          </cell>
          <cell r="J647">
            <v>2346977</v>
          </cell>
          <cell r="K647" t="str">
            <v>Vdk Eduventures Private Limited</v>
          </cell>
          <cell r="L647">
            <v>101133</v>
          </cell>
          <cell r="M647" t="str">
            <v>Relationship</v>
          </cell>
          <cell r="N647" t="str">
            <v>BBB</v>
          </cell>
          <cell r="O647" t="str">
            <v>DEL_ZONE2</v>
          </cell>
          <cell r="P647">
            <v>2346977</v>
          </cell>
          <cell r="Q647" t="str">
            <v>Bijendra Singh</v>
          </cell>
          <cell r="R647" t="str">
            <v>IAM</v>
          </cell>
          <cell r="S647" t="str">
            <v>Ravi Kala</v>
          </cell>
          <cell r="T647">
            <v>0.12998999999999999</v>
          </cell>
          <cell r="U647">
            <v>0</v>
          </cell>
          <cell r="V647" t="str">
            <v>-</v>
          </cell>
          <cell r="Z647" t="str">
            <v>-</v>
          </cell>
          <cell r="AA647" t="str">
            <v>-</v>
          </cell>
          <cell r="AB647" t="str">
            <v>-</v>
          </cell>
          <cell r="AC647" t="str">
            <v>-</v>
          </cell>
          <cell r="AD647" t="str">
            <v>-</v>
          </cell>
          <cell r="AE647" t="str">
            <v>-</v>
          </cell>
          <cell r="AF647" t="str">
            <v>-</v>
          </cell>
          <cell r="AG647" t="str">
            <v>-</v>
          </cell>
          <cell r="AH647" t="str">
            <v>--</v>
          </cell>
        </row>
        <row r="648">
          <cell r="A648">
            <v>2347156</v>
          </cell>
          <cell r="B648" t="str">
            <v>VDK Eduventures Private Limited</v>
          </cell>
          <cell r="C648">
            <v>45549</v>
          </cell>
          <cell r="D648" t="str">
            <v>Delhi</v>
          </cell>
          <cell r="E648" t="str">
            <v>BBB</v>
          </cell>
          <cell r="F648" t="str">
            <v>B2C</v>
          </cell>
          <cell r="G648" t="str">
            <v>Delhi</v>
          </cell>
          <cell r="H648">
            <v>12999</v>
          </cell>
          <cell r="I648">
            <v>0.12998999999999999</v>
          </cell>
          <cell r="J648">
            <v>2346977</v>
          </cell>
          <cell r="K648" t="str">
            <v>Vdk Eduventures Private Limited</v>
          </cell>
          <cell r="L648">
            <v>101133</v>
          </cell>
          <cell r="M648" t="str">
            <v>Relationship</v>
          </cell>
          <cell r="N648" t="str">
            <v>BBB</v>
          </cell>
          <cell r="O648" t="str">
            <v>DEL_ZONE2</v>
          </cell>
          <cell r="P648">
            <v>2346977</v>
          </cell>
          <cell r="Q648" t="str">
            <v>Bijendra Singh</v>
          </cell>
          <cell r="R648" t="str">
            <v>IAM</v>
          </cell>
          <cell r="S648" t="str">
            <v>Ravi Kala</v>
          </cell>
          <cell r="T648">
            <v>0.12998999999999999</v>
          </cell>
          <cell r="U648">
            <v>0</v>
          </cell>
          <cell r="V648" t="str">
            <v>-</v>
          </cell>
          <cell r="Z648" t="str">
            <v>-</v>
          </cell>
          <cell r="AA648" t="str">
            <v>-</v>
          </cell>
          <cell r="AB648" t="str">
            <v>-</v>
          </cell>
          <cell r="AC648" t="str">
            <v>-</v>
          </cell>
          <cell r="AD648" t="str">
            <v>-</v>
          </cell>
          <cell r="AE648" t="str">
            <v>-</v>
          </cell>
          <cell r="AF648" t="str">
            <v>-</v>
          </cell>
          <cell r="AG648" t="str">
            <v>-</v>
          </cell>
          <cell r="AH648" t="str">
            <v>--</v>
          </cell>
        </row>
        <row r="649">
          <cell r="A649">
            <v>2347157</v>
          </cell>
          <cell r="B649" t="str">
            <v>VDK Eduventures Private Limited</v>
          </cell>
          <cell r="C649">
            <v>45550</v>
          </cell>
          <cell r="D649" t="str">
            <v>Delhi</v>
          </cell>
          <cell r="E649" t="str">
            <v>BBB</v>
          </cell>
          <cell r="F649" t="str">
            <v>B2C</v>
          </cell>
          <cell r="G649" t="str">
            <v>Delhi</v>
          </cell>
          <cell r="H649">
            <v>12999</v>
          </cell>
          <cell r="I649">
            <v>0.12998999999999999</v>
          </cell>
          <cell r="J649">
            <v>2346977</v>
          </cell>
          <cell r="K649" t="str">
            <v>Vdk Eduventures Private Limited</v>
          </cell>
          <cell r="L649">
            <v>101133</v>
          </cell>
          <cell r="M649" t="str">
            <v>Relationship</v>
          </cell>
          <cell r="N649" t="str">
            <v>BBB</v>
          </cell>
          <cell r="O649" t="str">
            <v>DEL_ZONE2</v>
          </cell>
          <cell r="P649">
            <v>2346977</v>
          </cell>
          <cell r="Q649" t="str">
            <v>Bijendra Singh</v>
          </cell>
          <cell r="R649" t="str">
            <v>IAM</v>
          </cell>
          <cell r="S649" t="str">
            <v>Ravi Kala</v>
          </cell>
          <cell r="T649">
            <v>0.12998999999999999</v>
          </cell>
          <cell r="U649">
            <v>0</v>
          </cell>
          <cell r="V649" t="str">
            <v>-</v>
          </cell>
          <cell r="Z649" t="str">
            <v>-</v>
          </cell>
          <cell r="AA649" t="str">
            <v>-</v>
          </cell>
          <cell r="AB649" t="str">
            <v>-</v>
          </cell>
          <cell r="AC649" t="str">
            <v>-</v>
          </cell>
          <cell r="AD649" t="str">
            <v>-</v>
          </cell>
          <cell r="AE649" t="str">
            <v>-</v>
          </cell>
          <cell r="AF649" t="str">
            <v>-</v>
          </cell>
          <cell r="AG649" t="str">
            <v>-</v>
          </cell>
          <cell r="AH649" t="str">
            <v>--</v>
          </cell>
        </row>
        <row r="650">
          <cell r="A650">
            <v>2347158</v>
          </cell>
          <cell r="B650" t="str">
            <v>VDK Eduventures Private Limited</v>
          </cell>
          <cell r="C650">
            <v>45550</v>
          </cell>
          <cell r="D650" t="str">
            <v>Delhi</v>
          </cell>
          <cell r="E650" t="str">
            <v>BBB</v>
          </cell>
          <cell r="F650" t="str">
            <v>B2C</v>
          </cell>
          <cell r="G650" t="str">
            <v>Delhi</v>
          </cell>
          <cell r="H650">
            <v>12999</v>
          </cell>
          <cell r="I650">
            <v>0.12998999999999999</v>
          </cell>
          <cell r="J650">
            <v>2346977</v>
          </cell>
          <cell r="K650" t="str">
            <v>Vdk Eduventures Private Limited</v>
          </cell>
          <cell r="L650">
            <v>101133</v>
          </cell>
          <cell r="M650" t="str">
            <v>Relationship</v>
          </cell>
          <cell r="N650" t="str">
            <v>BBB</v>
          </cell>
          <cell r="O650" t="str">
            <v>DEL_ZONE2</v>
          </cell>
          <cell r="P650">
            <v>2346977</v>
          </cell>
          <cell r="Q650" t="str">
            <v>Bijendra Singh</v>
          </cell>
          <cell r="R650" t="str">
            <v>IAM</v>
          </cell>
          <cell r="S650" t="str">
            <v>Ravi Kala</v>
          </cell>
          <cell r="T650">
            <v>0.12998999999999999</v>
          </cell>
          <cell r="U650">
            <v>0</v>
          </cell>
          <cell r="V650" t="str">
            <v>-</v>
          </cell>
          <cell r="Z650" t="str">
            <v>-</v>
          </cell>
          <cell r="AA650" t="str">
            <v>-</v>
          </cell>
          <cell r="AB650" t="str">
            <v>-</v>
          </cell>
          <cell r="AC650" t="str">
            <v>-</v>
          </cell>
          <cell r="AD650" t="str">
            <v>-</v>
          </cell>
          <cell r="AE650" t="str">
            <v>-</v>
          </cell>
          <cell r="AF650" t="str">
            <v>-</v>
          </cell>
          <cell r="AG650" t="str">
            <v>-</v>
          </cell>
          <cell r="AH650" t="str">
            <v>--</v>
          </cell>
        </row>
        <row r="651">
          <cell r="A651">
            <v>2347647</v>
          </cell>
          <cell r="B651" t="str">
            <v>VDK Eduventures Private Limited</v>
          </cell>
          <cell r="C651">
            <v>45649</v>
          </cell>
          <cell r="D651" t="str">
            <v>NOIDA</v>
          </cell>
          <cell r="E651" t="str">
            <v>BBB</v>
          </cell>
          <cell r="F651" t="str">
            <v>B2C</v>
          </cell>
          <cell r="G651" t="str">
            <v>NOIDA</v>
          </cell>
          <cell r="H651">
            <v>7713</v>
          </cell>
          <cell r="I651">
            <v>7.7130000000000004E-2</v>
          </cell>
          <cell r="J651">
            <v>2346977</v>
          </cell>
          <cell r="K651" t="str">
            <v>Vdk Eduventures Private Limited</v>
          </cell>
          <cell r="L651">
            <v>101133</v>
          </cell>
          <cell r="M651" t="str">
            <v>Relationship</v>
          </cell>
          <cell r="N651" t="str">
            <v>BBB</v>
          </cell>
          <cell r="O651" t="str">
            <v>NOD_ZONE1</v>
          </cell>
          <cell r="P651">
            <v>2346977</v>
          </cell>
          <cell r="Q651" t="str">
            <v>Bijendra Singh</v>
          </cell>
          <cell r="R651" t="str">
            <v>IAM</v>
          </cell>
          <cell r="S651" t="str">
            <v>Ravi Kala</v>
          </cell>
          <cell r="T651">
            <v>7.7130000000000004E-2</v>
          </cell>
          <cell r="U651">
            <v>0</v>
          </cell>
          <cell r="V651" t="str">
            <v>-</v>
          </cell>
          <cell r="Z651" t="str">
            <v>-</v>
          </cell>
          <cell r="AA651" t="str">
            <v>-</v>
          </cell>
          <cell r="AB651" t="str">
            <v>-</v>
          </cell>
          <cell r="AC651" t="str">
            <v>-</v>
          </cell>
          <cell r="AD651" t="str">
            <v>-</v>
          </cell>
          <cell r="AE651" t="str">
            <v>-</v>
          </cell>
          <cell r="AF651" t="str">
            <v>-</v>
          </cell>
          <cell r="AG651" t="str">
            <v>-</v>
          </cell>
          <cell r="AH651" t="str">
            <v>--</v>
          </cell>
        </row>
        <row r="652">
          <cell r="A652">
            <v>2347648</v>
          </cell>
          <cell r="B652" t="str">
            <v>VDK Eduventures Private Limited</v>
          </cell>
          <cell r="C652">
            <v>45649</v>
          </cell>
          <cell r="D652" t="str">
            <v>NOIDA</v>
          </cell>
          <cell r="E652" t="str">
            <v>BBB</v>
          </cell>
          <cell r="F652" t="str">
            <v>B2C</v>
          </cell>
          <cell r="G652" t="str">
            <v>NOIDA</v>
          </cell>
          <cell r="H652">
            <v>7713</v>
          </cell>
          <cell r="I652">
            <v>7.7130000000000004E-2</v>
          </cell>
          <cell r="J652">
            <v>2346977</v>
          </cell>
          <cell r="K652" t="str">
            <v>Vdk Eduventures Private Limited</v>
          </cell>
          <cell r="L652">
            <v>101133</v>
          </cell>
          <cell r="M652" t="str">
            <v>Relationship</v>
          </cell>
          <cell r="N652" t="str">
            <v>BBB</v>
          </cell>
          <cell r="O652" t="str">
            <v>NOD_ZONE1</v>
          </cell>
          <cell r="P652">
            <v>2346977</v>
          </cell>
          <cell r="Q652" t="str">
            <v>Bijendra Singh</v>
          </cell>
          <cell r="R652" t="str">
            <v>IAM</v>
          </cell>
          <cell r="S652" t="str">
            <v>Ravi Kala</v>
          </cell>
          <cell r="T652">
            <v>7.7130000000000004E-2</v>
          </cell>
          <cell r="U652">
            <v>0</v>
          </cell>
          <cell r="V652" t="str">
            <v>-</v>
          </cell>
          <cell r="Z652" t="str">
            <v>-</v>
          </cell>
          <cell r="AA652" t="str">
            <v>-</v>
          </cell>
          <cell r="AB652" t="str">
            <v>-</v>
          </cell>
          <cell r="AC652" t="str">
            <v>-</v>
          </cell>
          <cell r="AD652" t="str">
            <v>-</v>
          </cell>
          <cell r="AE652" t="str">
            <v>-</v>
          </cell>
          <cell r="AF652" t="str">
            <v>-</v>
          </cell>
          <cell r="AG652" t="str">
            <v>-</v>
          </cell>
          <cell r="AH652" t="str">
            <v>--</v>
          </cell>
        </row>
        <row r="653">
          <cell r="A653">
            <v>2347922</v>
          </cell>
          <cell r="B653" t="str">
            <v>VDK EDUVENTURES PRIVATE LIMITED</v>
          </cell>
          <cell r="C653">
            <v>45774</v>
          </cell>
          <cell r="D653" t="str">
            <v>NOIDA</v>
          </cell>
          <cell r="E653" t="str">
            <v>BBB</v>
          </cell>
          <cell r="F653" t="str">
            <v>B2C</v>
          </cell>
          <cell r="G653" t="str">
            <v>NOIDA</v>
          </cell>
          <cell r="H653">
            <v>7713</v>
          </cell>
          <cell r="I653">
            <v>7.7130000000000004E-2</v>
          </cell>
          <cell r="J653">
            <v>2346977</v>
          </cell>
          <cell r="K653" t="str">
            <v>Vdk Eduventures Private Limited</v>
          </cell>
          <cell r="L653">
            <v>101133</v>
          </cell>
          <cell r="M653" t="str">
            <v>Relationship</v>
          </cell>
          <cell r="N653" t="str">
            <v>BBB</v>
          </cell>
          <cell r="O653" t="str">
            <v>NOD_ZONE1</v>
          </cell>
          <cell r="P653">
            <v>2346977</v>
          </cell>
          <cell r="Q653" t="str">
            <v>Bijendra Singh</v>
          </cell>
          <cell r="R653" t="str">
            <v>IAM</v>
          </cell>
          <cell r="S653" t="str">
            <v>Ravi Kala</v>
          </cell>
          <cell r="T653">
            <v>7.7130000000000004E-2</v>
          </cell>
          <cell r="U653">
            <v>0</v>
          </cell>
          <cell r="V653" t="str">
            <v>-</v>
          </cell>
          <cell r="Z653" t="str">
            <v>-</v>
          </cell>
          <cell r="AA653" t="str">
            <v>-</v>
          </cell>
          <cell r="AB653" t="str">
            <v>-</v>
          </cell>
          <cell r="AC653" t="str">
            <v>-</v>
          </cell>
          <cell r="AD653" t="str">
            <v>-</v>
          </cell>
          <cell r="AE653" t="str">
            <v>-</v>
          </cell>
          <cell r="AF653" t="str">
            <v>-</v>
          </cell>
          <cell r="AG653" t="str">
            <v>-</v>
          </cell>
          <cell r="AH653" t="str">
            <v>--</v>
          </cell>
        </row>
        <row r="654">
          <cell r="A654">
            <v>2347898</v>
          </cell>
          <cell r="B654" t="str">
            <v>ASPADA INVESTMENT ADVISORS PRIVATE LIMITED</v>
          </cell>
          <cell r="C654">
            <v>45776</v>
          </cell>
          <cell r="D654" t="str">
            <v>Bangalore</v>
          </cell>
          <cell r="E654" t="str">
            <v>BBB</v>
          </cell>
          <cell r="F654" t="str">
            <v>B2C</v>
          </cell>
          <cell r="G654" t="str">
            <v>Bangalore</v>
          </cell>
          <cell r="H654">
            <v>11142</v>
          </cell>
          <cell r="I654">
            <v>0.11142000000000001</v>
          </cell>
          <cell r="J654">
            <v>2347898</v>
          </cell>
          <cell r="K654" t="str">
            <v>Aspada Investment Advisors Private Limited</v>
          </cell>
          <cell r="L654">
            <v>31975.333333333332</v>
          </cell>
          <cell r="M654" t="str">
            <v>Investment</v>
          </cell>
          <cell r="N654" t="str">
            <v>BBB</v>
          </cell>
          <cell r="O654" t="str">
            <v>BLR_ZONE1</v>
          </cell>
          <cell r="P654">
            <v>2347898</v>
          </cell>
          <cell r="Q654" t="str">
            <v>Vineet Jose</v>
          </cell>
          <cell r="R654" t="str">
            <v>RAM</v>
          </cell>
          <cell r="S654" t="str">
            <v>Vineet Jose</v>
          </cell>
          <cell r="T654">
            <v>0.11142000000000001</v>
          </cell>
          <cell r="U654">
            <v>0</v>
          </cell>
          <cell r="V654" t="str">
            <v>-</v>
          </cell>
          <cell r="Z654" t="str">
            <v>-</v>
          </cell>
          <cell r="AA654" t="str">
            <v>-</v>
          </cell>
          <cell r="AB654" t="str">
            <v>-</v>
          </cell>
          <cell r="AC654" t="str">
            <v>-</v>
          </cell>
          <cell r="AD654" t="str">
            <v>-</v>
          </cell>
          <cell r="AE654" t="str">
            <v>-</v>
          </cell>
          <cell r="AF654" t="str">
            <v>-</v>
          </cell>
          <cell r="AG654" t="str">
            <v>-</v>
          </cell>
          <cell r="AH654" t="str">
            <v>--</v>
          </cell>
        </row>
        <row r="655">
          <cell r="A655">
            <v>603530</v>
          </cell>
          <cell r="B655" t="str">
            <v>Aspada Investment Advisors Private Limited</v>
          </cell>
          <cell r="C655">
            <v>45820</v>
          </cell>
          <cell r="D655" t="str">
            <v>Bangalore</v>
          </cell>
          <cell r="E655" t="str">
            <v>SD Wan</v>
          </cell>
          <cell r="F655" t="str">
            <v>Spectra IT</v>
          </cell>
          <cell r="G655" t="str">
            <v>Bangalore</v>
          </cell>
          <cell r="H655">
            <v>5833.333333333333</v>
          </cell>
          <cell r="I655">
            <v>5.8333333333333327E-2</v>
          </cell>
          <cell r="J655">
            <v>2347898</v>
          </cell>
          <cell r="K655" t="str">
            <v>Aspada Investment Advisors Private Limited</v>
          </cell>
          <cell r="L655">
            <v>31975.333333333332</v>
          </cell>
          <cell r="M655" t="str">
            <v>Investment</v>
          </cell>
          <cell r="N655" t="str">
            <v>SD Wan</v>
          </cell>
          <cell r="O655" t="str">
            <v>BLR_ZONE2</v>
          </cell>
          <cell r="P655">
            <v>2347898</v>
          </cell>
          <cell r="Q655" t="str">
            <v>Vineet Jose</v>
          </cell>
          <cell r="R655" t="str">
            <v>RAM</v>
          </cell>
          <cell r="S655" t="str">
            <v>Vineet Jose</v>
          </cell>
          <cell r="T655">
            <v>5.8333333333333327E-2</v>
          </cell>
          <cell r="U655">
            <v>0</v>
          </cell>
          <cell r="V655" t="str">
            <v>-</v>
          </cell>
          <cell r="Z655" t="str">
            <v>-</v>
          </cell>
          <cell r="AA655" t="str">
            <v>-</v>
          </cell>
          <cell r="AB655" t="str">
            <v>-</v>
          </cell>
          <cell r="AC655" t="str">
            <v>-</v>
          </cell>
          <cell r="AD655" t="str">
            <v>-</v>
          </cell>
          <cell r="AE655" t="str">
            <v>-</v>
          </cell>
          <cell r="AF655" t="str">
            <v>-</v>
          </cell>
          <cell r="AG655" t="str">
            <v>-</v>
          </cell>
          <cell r="AH655" t="str">
            <v>--</v>
          </cell>
        </row>
        <row r="656">
          <cell r="A656">
            <v>9130061</v>
          </cell>
          <cell r="B656" t="str">
            <v>Aspada Investment Advisors Private Limited</v>
          </cell>
          <cell r="C656">
            <v>45776</v>
          </cell>
          <cell r="D656" t="str">
            <v>Bangalore</v>
          </cell>
          <cell r="E656" t="str">
            <v>BIA</v>
          </cell>
          <cell r="F656" t="str">
            <v>B2B</v>
          </cell>
          <cell r="G656" t="str">
            <v>Bangalore</v>
          </cell>
          <cell r="H656">
            <v>15000</v>
          </cell>
          <cell r="I656">
            <v>0.15</v>
          </cell>
          <cell r="J656">
            <v>2347898</v>
          </cell>
          <cell r="K656" t="str">
            <v>Aspada Investment Advisors Private Limited</v>
          </cell>
          <cell r="L656">
            <v>31975.333333333332</v>
          </cell>
          <cell r="M656" t="str">
            <v>Investment</v>
          </cell>
          <cell r="N656" t="str">
            <v>BIA+</v>
          </cell>
          <cell r="O656" t="str">
            <v>BLR_ZONE1</v>
          </cell>
          <cell r="P656">
            <v>2347898</v>
          </cell>
          <cell r="Q656" t="str">
            <v>Vineet Jose</v>
          </cell>
          <cell r="R656" t="str">
            <v>RAM</v>
          </cell>
          <cell r="S656" t="str">
            <v>Vineet Jose</v>
          </cell>
          <cell r="T656">
            <v>0.15</v>
          </cell>
          <cell r="U656">
            <v>0</v>
          </cell>
          <cell r="V656" t="str">
            <v>-</v>
          </cell>
          <cell r="Z656" t="str">
            <v>-</v>
          </cell>
          <cell r="AA656" t="str">
            <v>-</v>
          </cell>
          <cell r="AB656" t="str">
            <v>-</v>
          </cell>
          <cell r="AC656" t="str">
            <v>-</v>
          </cell>
          <cell r="AD656" t="str">
            <v>-</v>
          </cell>
          <cell r="AE656" t="str">
            <v>-</v>
          </cell>
          <cell r="AF656" t="str">
            <v>-</v>
          </cell>
          <cell r="AG656" t="str">
            <v>-</v>
          </cell>
          <cell r="AH656" t="str">
            <v>--</v>
          </cell>
        </row>
        <row r="657">
          <cell r="A657">
            <v>9118244</v>
          </cell>
          <cell r="B657" t="str">
            <v>Scope Metals Trading And Services India Private Limited</v>
          </cell>
          <cell r="C657">
            <v>45372</v>
          </cell>
          <cell r="D657" t="str">
            <v>Bangalore</v>
          </cell>
          <cell r="E657" t="str">
            <v>MWIFI</v>
          </cell>
          <cell r="F657" t="str">
            <v>B2B</v>
          </cell>
          <cell r="G657" t="str">
            <v>Bangalore</v>
          </cell>
          <cell r="H657">
            <v>106667</v>
          </cell>
          <cell r="I657">
            <v>1.06667</v>
          </cell>
          <cell r="J657">
            <v>4000047</v>
          </cell>
          <cell r="K657" t="str">
            <v>Scope Metals Trading And Services India Private Limited</v>
          </cell>
          <cell r="L657">
            <v>109667</v>
          </cell>
          <cell r="M657" t="str">
            <v>Relationship</v>
          </cell>
          <cell r="N657" t="str">
            <v>MWIFI</v>
          </cell>
          <cell r="O657" t="str">
            <v>BLR_ZONE2</v>
          </cell>
          <cell r="P657">
            <v>4000047</v>
          </cell>
          <cell r="Q657" t="str">
            <v>Vineet Jose</v>
          </cell>
          <cell r="R657" t="str">
            <v>RAM</v>
          </cell>
          <cell r="S657" t="str">
            <v>Vineet Jose</v>
          </cell>
          <cell r="T657">
            <v>1.06667</v>
          </cell>
          <cell r="U657">
            <v>0</v>
          </cell>
          <cell r="V657" t="str">
            <v>-</v>
          </cell>
          <cell r="Z657" t="str">
            <v>-</v>
          </cell>
          <cell r="AA657" t="str">
            <v>-</v>
          </cell>
          <cell r="AB657" t="str">
            <v>-</v>
          </cell>
          <cell r="AC657" t="str">
            <v>-</v>
          </cell>
          <cell r="AD657" t="str">
            <v>-</v>
          </cell>
          <cell r="AE657" t="str">
            <v>-</v>
          </cell>
          <cell r="AF657" t="str">
            <v>-</v>
          </cell>
          <cell r="AG657" t="str">
            <v>-</v>
          </cell>
          <cell r="AH657" t="str">
            <v>--</v>
          </cell>
        </row>
        <row r="658">
          <cell r="A658">
            <v>2346112</v>
          </cell>
          <cell r="B658" t="str">
            <v>Gokula Education Foundation (Medical)</v>
          </cell>
          <cell r="C658">
            <v>45455</v>
          </cell>
          <cell r="D658" t="str">
            <v>Bangalore</v>
          </cell>
          <cell r="E658" t="str">
            <v>OBB</v>
          </cell>
          <cell r="F658" t="str">
            <v>B2C</v>
          </cell>
          <cell r="G658" t="str">
            <v>Bangalore</v>
          </cell>
          <cell r="H658">
            <v>1899</v>
          </cell>
          <cell r="I658">
            <v>1.899E-2</v>
          </cell>
          <cell r="J658">
            <v>7000070</v>
          </cell>
          <cell r="K658" t="str">
            <v>Ms Ramaiah Memorial Hospital</v>
          </cell>
          <cell r="L658">
            <v>88899</v>
          </cell>
          <cell r="M658" t="str">
            <v>Investment</v>
          </cell>
          <cell r="N658" t="str">
            <v>OBB</v>
          </cell>
          <cell r="O658" t="str">
            <v>BLR_ZONE1</v>
          </cell>
          <cell r="P658">
            <v>7000070</v>
          </cell>
          <cell r="Q658" t="str">
            <v>Punganuru Shanmugam</v>
          </cell>
          <cell r="R658" t="str">
            <v>IAM</v>
          </cell>
          <cell r="S658" t="str">
            <v>Biswa Ranjan Behera</v>
          </cell>
          <cell r="T658">
            <v>1.899E-2</v>
          </cell>
          <cell r="U658">
            <v>0</v>
          </cell>
          <cell r="V658" t="str">
            <v>-</v>
          </cell>
          <cell r="Z658" t="str">
            <v>-</v>
          </cell>
          <cell r="AA658" t="str">
            <v>-</v>
          </cell>
          <cell r="AB658" t="str">
            <v>-</v>
          </cell>
          <cell r="AC658" t="str">
            <v>-</v>
          </cell>
          <cell r="AD658" t="str">
            <v>-</v>
          </cell>
          <cell r="AE658" t="str">
            <v>-</v>
          </cell>
          <cell r="AF658" t="str">
            <v>-</v>
          </cell>
          <cell r="AG658" t="str">
            <v>-</v>
          </cell>
          <cell r="AH658" t="str">
            <v>--</v>
          </cell>
        </row>
        <row r="659">
          <cell r="A659">
            <v>7000070</v>
          </cell>
          <cell r="B659" t="str">
            <v>MS Ramaiah Memorial Hospital</v>
          </cell>
          <cell r="C659">
            <v>44700</v>
          </cell>
          <cell r="D659" t="str">
            <v>Bangalore</v>
          </cell>
          <cell r="E659" t="str">
            <v>Voice</v>
          </cell>
          <cell r="F659" t="str">
            <v>B2B</v>
          </cell>
          <cell r="G659" t="str">
            <v>Bangalore</v>
          </cell>
          <cell r="H659">
            <v>87000</v>
          </cell>
          <cell r="I659">
            <v>0.87</v>
          </cell>
          <cell r="J659">
            <v>7000070</v>
          </cell>
          <cell r="K659" t="str">
            <v>Ms Ramaiah Memorial Hospital</v>
          </cell>
          <cell r="L659">
            <v>88899</v>
          </cell>
          <cell r="M659" t="str">
            <v>Investment</v>
          </cell>
          <cell r="N659" t="str">
            <v>Voice</v>
          </cell>
          <cell r="O659" t="str">
            <v>BLR_ZONE1</v>
          </cell>
          <cell r="P659">
            <v>7000070</v>
          </cell>
          <cell r="Q659" t="str">
            <v>Punganuru Shanmugam</v>
          </cell>
          <cell r="R659" t="str">
            <v>IAM</v>
          </cell>
          <cell r="S659" t="str">
            <v>Biswa Ranjan Behera</v>
          </cell>
          <cell r="T659">
            <v>0.87</v>
          </cell>
          <cell r="U659">
            <v>0</v>
          </cell>
          <cell r="V659" t="str">
            <v>-</v>
          </cell>
          <cell r="Z659">
            <v>46114.111527777801</v>
          </cell>
          <cell r="AA659" t="str">
            <v>SR26045511455</v>
          </cell>
          <cell r="AB659" t="str">
            <v>Retained</v>
          </cell>
          <cell r="AC659" t="str">
            <v>-</v>
          </cell>
          <cell r="AD659" t="str">
            <v>-</v>
          </cell>
          <cell r="AE659" t="str">
            <v>-</v>
          </cell>
          <cell r="AF659" t="str">
            <v>-</v>
          </cell>
          <cell r="AG659" t="str">
            <v>-</v>
          </cell>
          <cell r="AH659" t="str">
            <v>-Retained</v>
          </cell>
        </row>
        <row r="660">
          <cell r="A660">
            <v>7000122</v>
          </cell>
          <cell r="B660" t="str">
            <v>Crescent Credit Services</v>
          </cell>
          <cell r="C660">
            <v>44904</v>
          </cell>
          <cell r="D660" t="str">
            <v>Bangalore</v>
          </cell>
          <cell r="E660" t="str">
            <v>Voice</v>
          </cell>
          <cell r="F660" t="str">
            <v>B2B</v>
          </cell>
          <cell r="G660" t="str">
            <v>Bangalore</v>
          </cell>
          <cell r="H660">
            <v>15000</v>
          </cell>
          <cell r="I660">
            <v>0.15</v>
          </cell>
          <cell r="J660">
            <v>7000122</v>
          </cell>
          <cell r="K660" t="str">
            <v>Crescent Credit Services</v>
          </cell>
          <cell r="L660">
            <v>45000</v>
          </cell>
          <cell r="M660" t="str">
            <v>Investment</v>
          </cell>
          <cell r="N660" t="str">
            <v>Voice</v>
          </cell>
          <cell r="O660" t="str">
            <v>BLR_ZONE1</v>
          </cell>
          <cell r="P660">
            <v>7000122</v>
          </cell>
          <cell r="Q660" t="str">
            <v>Punganuru Shanmugam</v>
          </cell>
          <cell r="R660" t="str">
            <v>IAM</v>
          </cell>
          <cell r="S660" t="str">
            <v>Biswa Ranjan Behera</v>
          </cell>
          <cell r="T660">
            <v>0.15</v>
          </cell>
          <cell r="U660">
            <v>0</v>
          </cell>
          <cell r="V660" t="str">
            <v>-</v>
          </cell>
          <cell r="Z660" t="str">
            <v>-</v>
          </cell>
          <cell r="AA660" t="str">
            <v>-</v>
          </cell>
          <cell r="AB660" t="str">
            <v>-</v>
          </cell>
          <cell r="AC660" t="str">
            <v>-</v>
          </cell>
          <cell r="AD660" t="str">
            <v>-</v>
          </cell>
          <cell r="AE660" t="str">
            <v>-</v>
          </cell>
          <cell r="AF660" t="str">
            <v>-</v>
          </cell>
          <cell r="AG660" t="str">
            <v>-</v>
          </cell>
          <cell r="AH660" t="str">
            <v>--</v>
          </cell>
        </row>
        <row r="661">
          <cell r="A661">
            <v>70001220</v>
          </cell>
          <cell r="B661" t="str">
            <v>Crescent Credit Services</v>
          </cell>
          <cell r="C661">
            <v>45178</v>
          </cell>
          <cell r="D661" t="str">
            <v>Bangalore</v>
          </cell>
          <cell r="E661" t="str">
            <v>Voice</v>
          </cell>
          <cell r="F661" t="str">
            <v>B2B</v>
          </cell>
          <cell r="G661" t="str">
            <v>Bangalore</v>
          </cell>
          <cell r="H661">
            <v>15000</v>
          </cell>
          <cell r="I661">
            <v>0.15</v>
          </cell>
          <cell r="J661">
            <v>7000122</v>
          </cell>
          <cell r="K661" t="str">
            <v>Crescent Credit Services</v>
          </cell>
          <cell r="L661">
            <v>45000</v>
          </cell>
          <cell r="M661" t="str">
            <v>Investment</v>
          </cell>
          <cell r="N661" t="str">
            <v>Voice</v>
          </cell>
          <cell r="O661" t="str">
            <v>BLR_ZONE1</v>
          </cell>
          <cell r="P661">
            <v>7000122</v>
          </cell>
          <cell r="Q661" t="str">
            <v>Punganuru Shanmugam</v>
          </cell>
          <cell r="R661" t="str">
            <v>IAM</v>
          </cell>
          <cell r="S661" t="str">
            <v>Biswa Ranjan Behera</v>
          </cell>
          <cell r="T661">
            <v>0.15</v>
          </cell>
          <cell r="U661">
            <v>0</v>
          </cell>
          <cell r="V661" t="str">
            <v>-</v>
          </cell>
          <cell r="Z661" t="str">
            <v>-</v>
          </cell>
          <cell r="AA661" t="str">
            <v>-</v>
          </cell>
          <cell r="AB661" t="str">
            <v>-</v>
          </cell>
          <cell r="AC661" t="str">
            <v>-</v>
          </cell>
          <cell r="AD661" t="str">
            <v>-</v>
          </cell>
          <cell r="AE661" t="str">
            <v>-</v>
          </cell>
          <cell r="AF661" t="str">
            <v>-</v>
          </cell>
          <cell r="AG661" t="str">
            <v>-</v>
          </cell>
          <cell r="AH661" t="str">
            <v>--</v>
          </cell>
        </row>
        <row r="662">
          <cell r="A662">
            <v>70001221</v>
          </cell>
          <cell r="B662" t="str">
            <v>Crescent Credit Services</v>
          </cell>
          <cell r="C662">
            <v>45193</v>
          </cell>
          <cell r="D662" t="str">
            <v>Bangalore</v>
          </cell>
          <cell r="E662" t="str">
            <v>Voice</v>
          </cell>
          <cell r="F662" t="str">
            <v>B2B</v>
          </cell>
          <cell r="G662" t="str">
            <v>Bangalore</v>
          </cell>
          <cell r="H662">
            <v>15000</v>
          </cell>
          <cell r="I662">
            <v>0.15</v>
          </cell>
          <cell r="J662">
            <v>7000122</v>
          </cell>
          <cell r="K662" t="str">
            <v>Crescent Credit Services</v>
          </cell>
          <cell r="L662">
            <v>45000</v>
          </cell>
          <cell r="M662" t="str">
            <v>Investment</v>
          </cell>
          <cell r="N662" t="str">
            <v>Voice</v>
          </cell>
          <cell r="O662" t="str">
            <v>BLR_ZONE1</v>
          </cell>
          <cell r="P662">
            <v>7000122</v>
          </cell>
          <cell r="Q662" t="str">
            <v>Punganuru Shanmugam</v>
          </cell>
          <cell r="R662" t="str">
            <v>IAM</v>
          </cell>
          <cell r="S662" t="str">
            <v>Biswa Ranjan Behera</v>
          </cell>
          <cell r="T662">
            <v>0.15</v>
          </cell>
          <cell r="U662">
            <v>0</v>
          </cell>
          <cell r="V662" t="str">
            <v>-</v>
          </cell>
          <cell r="Z662" t="str">
            <v>-</v>
          </cell>
          <cell r="AA662" t="str">
            <v>-</v>
          </cell>
          <cell r="AB662" t="str">
            <v>-</v>
          </cell>
          <cell r="AC662" t="str">
            <v>-</v>
          </cell>
          <cell r="AD662" t="str">
            <v>-</v>
          </cell>
          <cell r="AE662" t="str">
            <v>-</v>
          </cell>
          <cell r="AF662" t="str">
            <v>-</v>
          </cell>
          <cell r="AG662" t="str">
            <v>-</v>
          </cell>
          <cell r="AH662" t="str">
            <v>--</v>
          </cell>
        </row>
        <row r="663">
          <cell r="A663">
            <v>7000132</v>
          </cell>
          <cell r="B663" t="str">
            <v>Fluent Grid Limited</v>
          </cell>
          <cell r="C663">
            <v>44974</v>
          </cell>
          <cell r="D663" t="str">
            <v>Bangalore</v>
          </cell>
          <cell r="E663" t="str">
            <v>Voice</v>
          </cell>
          <cell r="F663" t="str">
            <v>B2B</v>
          </cell>
          <cell r="G663" t="str">
            <v>Bangalore</v>
          </cell>
          <cell r="H663">
            <v>30000</v>
          </cell>
          <cell r="I663">
            <v>0.3</v>
          </cell>
          <cell r="J663">
            <v>7000132</v>
          </cell>
          <cell r="K663" t="str">
            <v>Fluent Grid Limited</v>
          </cell>
          <cell r="L663">
            <v>30000</v>
          </cell>
          <cell r="M663" t="str">
            <v>Investment</v>
          </cell>
          <cell r="N663" t="str">
            <v>Voice</v>
          </cell>
          <cell r="O663" t="str">
            <v>BLR_ZONE2</v>
          </cell>
          <cell r="P663">
            <v>7000132</v>
          </cell>
          <cell r="Q663" t="str">
            <v>Rahul R</v>
          </cell>
          <cell r="R663" t="str">
            <v>IAM</v>
          </cell>
          <cell r="S663" t="str">
            <v>Vineet Jose</v>
          </cell>
          <cell r="T663">
            <v>0.3</v>
          </cell>
          <cell r="U663">
            <v>0</v>
          </cell>
          <cell r="V663" t="str">
            <v>-</v>
          </cell>
          <cell r="Z663" t="str">
            <v>-</v>
          </cell>
          <cell r="AA663" t="str">
            <v>-</v>
          </cell>
          <cell r="AB663" t="str">
            <v>-</v>
          </cell>
          <cell r="AC663" t="str">
            <v>-</v>
          </cell>
          <cell r="AD663" t="str">
            <v>-</v>
          </cell>
          <cell r="AE663" t="str">
            <v>-</v>
          </cell>
          <cell r="AF663" t="str">
            <v>-</v>
          </cell>
          <cell r="AG663" t="str">
            <v>-</v>
          </cell>
          <cell r="AH663" t="str">
            <v>--</v>
          </cell>
        </row>
        <row r="664">
          <cell r="A664">
            <v>9120598</v>
          </cell>
          <cell r="B664" t="str">
            <v>Indifi Technologies Private Limited</v>
          </cell>
          <cell r="C664">
            <v>45321</v>
          </cell>
          <cell r="D664" t="str">
            <v>Gurgaon</v>
          </cell>
          <cell r="E664" t="str">
            <v>BIA</v>
          </cell>
          <cell r="F664" t="str">
            <v>B2B</v>
          </cell>
          <cell r="G664" t="str">
            <v>Gurgaon</v>
          </cell>
          <cell r="H664">
            <v>50000</v>
          </cell>
          <cell r="I664">
            <v>0.5</v>
          </cell>
          <cell r="J664">
            <v>7000147</v>
          </cell>
          <cell r="K664" t="str">
            <v>Indifi Technologies Private Limited</v>
          </cell>
          <cell r="L664">
            <v>50000</v>
          </cell>
          <cell r="M664" t="str">
            <v>Investment</v>
          </cell>
          <cell r="N664" t="str">
            <v>BIA+</v>
          </cell>
          <cell r="O664" t="str">
            <v>GGN_ZONE1</v>
          </cell>
          <cell r="P664">
            <v>7000147</v>
          </cell>
          <cell r="Q664" t="str">
            <v>Adarsh Kumar</v>
          </cell>
          <cell r="R664" t="str">
            <v>IAM</v>
          </cell>
          <cell r="S664" t="str">
            <v>Rajeev Misra</v>
          </cell>
          <cell r="T664">
            <v>0.5</v>
          </cell>
          <cell r="U664">
            <v>0</v>
          </cell>
          <cell r="V664" t="str">
            <v>-</v>
          </cell>
          <cell r="Z664" t="str">
            <v>-</v>
          </cell>
          <cell r="AA664" t="str">
            <v>-</v>
          </cell>
          <cell r="AB664" t="str">
            <v>-</v>
          </cell>
          <cell r="AC664" t="str">
            <v>-</v>
          </cell>
          <cell r="AD664" t="str">
            <v>-</v>
          </cell>
          <cell r="AE664" t="str">
            <v>-</v>
          </cell>
          <cell r="AF664" t="str">
            <v>-</v>
          </cell>
          <cell r="AG664" t="str">
            <v>-</v>
          </cell>
          <cell r="AH664" t="str">
            <v>--</v>
          </cell>
        </row>
        <row r="665">
          <cell r="A665">
            <v>7000194</v>
          </cell>
          <cell r="B665" t="str">
            <v>Jhs Estate Private Limited</v>
          </cell>
          <cell r="C665">
            <v>45371</v>
          </cell>
          <cell r="D665" t="str">
            <v>Gurgaon</v>
          </cell>
          <cell r="E665" t="str">
            <v>Voice</v>
          </cell>
          <cell r="F665" t="str">
            <v>B2B</v>
          </cell>
          <cell r="G665" t="str">
            <v>Gurgaon</v>
          </cell>
          <cell r="H665">
            <v>7500</v>
          </cell>
          <cell r="I665">
            <v>7.4999999999999997E-2</v>
          </cell>
          <cell r="J665">
            <v>7000194</v>
          </cell>
          <cell r="K665" t="str">
            <v>Jhs Estate Private Limited</v>
          </cell>
          <cell r="L665">
            <v>51000</v>
          </cell>
          <cell r="M665" t="str">
            <v>Investment</v>
          </cell>
          <cell r="N665" t="str">
            <v>Voice</v>
          </cell>
          <cell r="O665" t="str">
            <v>GGN_ZONE1</v>
          </cell>
          <cell r="P665">
            <v>7000194</v>
          </cell>
          <cell r="Q665" t="str">
            <v>Lakshay Madan</v>
          </cell>
          <cell r="R665" t="str">
            <v>IAM</v>
          </cell>
          <cell r="S665" t="str">
            <v>Rajeev Misra</v>
          </cell>
          <cell r="T665">
            <v>7.4999999999999997E-2</v>
          </cell>
          <cell r="U665">
            <v>0</v>
          </cell>
          <cell r="V665" t="str">
            <v>-</v>
          </cell>
          <cell r="Z665" t="str">
            <v>-</v>
          </cell>
          <cell r="AA665" t="str">
            <v>-</v>
          </cell>
          <cell r="AB665" t="str">
            <v>-</v>
          </cell>
          <cell r="AC665" t="str">
            <v>-</v>
          </cell>
          <cell r="AD665" t="str">
            <v>-</v>
          </cell>
          <cell r="AE665" t="str">
            <v>-</v>
          </cell>
          <cell r="AF665" t="str">
            <v>-</v>
          </cell>
          <cell r="AG665" t="str">
            <v>-</v>
          </cell>
          <cell r="AH665" t="str">
            <v>--</v>
          </cell>
        </row>
        <row r="666">
          <cell r="A666">
            <v>9121150</v>
          </cell>
          <cell r="B666" t="str">
            <v>Jhs Estate Private Limited</v>
          </cell>
          <cell r="C666">
            <v>45373</v>
          </cell>
          <cell r="D666" t="str">
            <v>Gurgaon</v>
          </cell>
          <cell r="E666" t="str">
            <v>MWIFI</v>
          </cell>
          <cell r="F666" t="str">
            <v>B2B</v>
          </cell>
          <cell r="G666" t="str">
            <v>Gurgaon</v>
          </cell>
          <cell r="H666">
            <v>43500</v>
          </cell>
          <cell r="I666">
            <v>0.435</v>
          </cell>
          <cell r="J666">
            <v>7000194</v>
          </cell>
          <cell r="K666" t="str">
            <v>Jhs Estate Private Limited</v>
          </cell>
          <cell r="L666">
            <v>51000</v>
          </cell>
          <cell r="M666" t="str">
            <v>Investment</v>
          </cell>
          <cell r="N666" t="str">
            <v>MWIFI</v>
          </cell>
          <cell r="O666" t="str">
            <v>GGN_ZONE1</v>
          </cell>
          <cell r="P666">
            <v>7000194</v>
          </cell>
          <cell r="Q666" t="str">
            <v>Lakshay Madan</v>
          </cell>
          <cell r="R666" t="str">
            <v>IAM</v>
          </cell>
          <cell r="S666" t="str">
            <v>Rajeev Misra</v>
          </cell>
          <cell r="T666">
            <v>0.435</v>
          </cell>
          <cell r="U666">
            <v>0</v>
          </cell>
          <cell r="V666" t="str">
            <v>-</v>
          </cell>
          <cell r="Z666" t="str">
            <v>-</v>
          </cell>
          <cell r="AA666" t="str">
            <v>-</v>
          </cell>
          <cell r="AB666" t="str">
            <v>-</v>
          </cell>
          <cell r="AC666" t="str">
            <v>-</v>
          </cell>
          <cell r="AD666" t="str">
            <v>-</v>
          </cell>
          <cell r="AE666" t="str">
            <v>-</v>
          </cell>
          <cell r="AF666" t="str">
            <v>-</v>
          </cell>
          <cell r="AG666" t="str">
            <v>-</v>
          </cell>
          <cell r="AH666" t="str">
            <v>--</v>
          </cell>
        </row>
        <row r="667">
          <cell r="A667">
            <v>2347520</v>
          </cell>
          <cell r="B667" t="str">
            <v>Herbio Private Limited</v>
          </cell>
          <cell r="C667">
            <v>45617</v>
          </cell>
          <cell r="D667" t="str">
            <v>Delhi</v>
          </cell>
          <cell r="E667" t="str">
            <v>BBB</v>
          </cell>
          <cell r="F667" t="str">
            <v>B2C</v>
          </cell>
          <cell r="G667" t="str">
            <v>Delhi</v>
          </cell>
          <cell r="H667">
            <v>2999</v>
          </cell>
          <cell r="I667">
            <v>2.9989999999999999E-2</v>
          </cell>
          <cell r="J667">
            <v>7000221</v>
          </cell>
          <cell r="K667" t="str">
            <v>Herbio Private Limited</v>
          </cell>
          <cell r="L667">
            <v>62999</v>
          </cell>
          <cell r="M667" t="str">
            <v>Investment</v>
          </cell>
          <cell r="N667" t="str">
            <v>BBB</v>
          </cell>
          <cell r="O667" t="str">
            <v>DEL_ZONE1</v>
          </cell>
          <cell r="P667">
            <v>7000221</v>
          </cell>
          <cell r="Q667" t="str">
            <v>Bijendra Singh</v>
          </cell>
          <cell r="R667" t="str">
            <v>IAM</v>
          </cell>
          <cell r="S667" t="str">
            <v>Ravi Kala</v>
          </cell>
          <cell r="T667">
            <v>2.9989999999999999E-2</v>
          </cell>
          <cell r="U667">
            <v>0</v>
          </cell>
          <cell r="V667" t="str">
            <v>-</v>
          </cell>
          <cell r="Z667" t="str">
            <v>-</v>
          </cell>
          <cell r="AA667" t="str">
            <v>-</v>
          </cell>
          <cell r="AB667" t="str">
            <v>-</v>
          </cell>
          <cell r="AC667" t="str">
            <v>-</v>
          </cell>
          <cell r="AD667" t="str">
            <v>-</v>
          </cell>
          <cell r="AE667" t="str">
            <v>-</v>
          </cell>
          <cell r="AF667" t="str">
            <v>-</v>
          </cell>
          <cell r="AG667" t="str">
            <v>-</v>
          </cell>
          <cell r="AH667" t="str">
            <v>--</v>
          </cell>
        </row>
        <row r="668">
          <cell r="A668">
            <v>7000221</v>
          </cell>
          <cell r="B668" t="str">
            <v>Herbio Private Limited</v>
          </cell>
          <cell r="C668">
            <v>45565</v>
          </cell>
          <cell r="D668" t="str">
            <v>New Delhi</v>
          </cell>
          <cell r="E668" t="str">
            <v>Voice</v>
          </cell>
          <cell r="F668" t="str">
            <v>B2B</v>
          </cell>
          <cell r="G668" t="str">
            <v>Delhi</v>
          </cell>
          <cell r="H668">
            <v>60000</v>
          </cell>
          <cell r="I668">
            <v>0.6</v>
          </cell>
          <cell r="J668">
            <v>7000221</v>
          </cell>
          <cell r="K668" t="str">
            <v>Herbio Private Limited</v>
          </cell>
          <cell r="L668">
            <v>62999</v>
          </cell>
          <cell r="M668" t="str">
            <v>Investment</v>
          </cell>
          <cell r="N668" t="str">
            <v>Voice</v>
          </cell>
          <cell r="O668" t="str">
            <v>DEL_ZONE1</v>
          </cell>
          <cell r="P668">
            <v>7000221</v>
          </cell>
          <cell r="Q668" t="str">
            <v>Bijendra Singh</v>
          </cell>
          <cell r="R668" t="str">
            <v>IAM</v>
          </cell>
          <cell r="S668" t="str">
            <v>Ravi Kala</v>
          </cell>
          <cell r="T668">
            <v>0.6</v>
          </cell>
          <cell r="U668">
            <v>0</v>
          </cell>
          <cell r="V668" t="str">
            <v>-</v>
          </cell>
          <cell r="Z668" t="str">
            <v>-</v>
          </cell>
          <cell r="AA668" t="str">
            <v>-</v>
          </cell>
          <cell r="AB668" t="str">
            <v>-</v>
          </cell>
          <cell r="AC668" t="str">
            <v>-</v>
          </cell>
          <cell r="AD668" t="str">
            <v>-</v>
          </cell>
          <cell r="AE668" t="str">
            <v>-</v>
          </cell>
          <cell r="AF668" t="str">
            <v>-</v>
          </cell>
          <cell r="AG668" t="str">
            <v>-</v>
          </cell>
          <cell r="AH668" t="str">
            <v>--</v>
          </cell>
        </row>
        <row r="669">
          <cell r="A669">
            <v>602282</v>
          </cell>
          <cell r="B669" t="str">
            <v>Fore School Of Management</v>
          </cell>
          <cell r="C669">
            <v>44428</v>
          </cell>
          <cell r="D669" t="str">
            <v>Delhi</v>
          </cell>
          <cell r="E669" t="str">
            <v>SD Wan</v>
          </cell>
          <cell r="F669" t="str">
            <v>Spectra IT</v>
          </cell>
          <cell r="G669" t="str">
            <v>Delhi</v>
          </cell>
          <cell r="H669">
            <v>4750</v>
          </cell>
          <cell r="I669">
            <v>4.7500000000000001E-2</v>
          </cell>
          <cell r="J669">
            <v>9012103</v>
          </cell>
          <cell r="K669" t="str">
            <v>Fore School Of Management</v>
          </cell>
          <cell r="L669">
            <v>132666.66999999998</v>
          </cell>
          <cell r="M669" t="str">
            <v>Relationship</v>
          </cell>
          <cell r="N669" t="str">
            <v>SD Wan</v>
          </cell>
          <cell r="O669" t="str">
            <v>DEL_ZONE1</v>
          </cell>
          <cell r="P669">
            <v>9012103</v>
          </cell>
          <cell r="Q669" t="str">
            <v>Bijendra Singh</v>
          </cell>
          <cell r="R669" t="str">
            <v>IAM</v>
          </cell>
          <cell r="S669" t="str">
            <v>Ravi Kala</v>
          </cell>
          <cell r="T669">
            <v>4.7500000000000001E-2</v>
          </cell>
          <cell r="U669">
            <v>0</v>
          </cell>
          <cell r="V669" t="str">
            <v>-</v>
          </cell>
          <cell r="Z669" t="str">
            <v>-</v>
          </cell>
          <cell r="AA669" t="str">
            <v>-</v>
          </cell>
          <cell r="AB669" t="str">
            <v>-</v>
          </cell>
          <cell r="AC669" t="str">
            <v>-</v>
          </cell>
          <cell r="AD669" t="str">
            <v>-</v>
          </cell>
          <cell r="AE669" t="str">
            <v>-</v>
          </cell>
          <cell r="AF669" t="str">
            <v>-</v>
          </cell>
          <cell r="AG669" t="str">
            <v>-</v>
          </cell>
          <cell r="AH669" t="str">
            <v>--</v>
          </cell>
        </row>
        <row r="670">
          <cell r="A670">
            <v>9012103</v>
          </cell>
          <cell r="B670" t="str">
            <v>Fore School Of Management</v>
          </cell>
          <cell r="C670">
            <v>42116</v>
          </cell>
          <cell r="D670" t="str">
            <v>New Delhi</v>
          </cell>
          <cell r="E670" t="str">
            <v>ILL</v>
          </cell>
          <cell r="F670" t="str">
            <v>B2B</v>
          </cell>
          <cell r="G670" t="str">
            <v>Delhi</v>
          </cell>
          <cell r="H670">
            <v>81250</v>
          </cell>
          <cell r="I670">
            <v>0.8125</v>
          </cell>
          <cell r="J670">
            <v>9012103</v>
          </cell>
          <cell r="K670" t="str">
            <v>Fore School Of Management</v>
          </cell>
          <cell r="L670">
            <v>132666.66999999998</v>
          </cell>
          <cell r="M670" t="str">
            <v>Relationship</v>
          </cell>
          <cell r="N670" t="str">
            <v>BIA+</v>
          </cell>
          <cell r="O670" t="str">
            <v>DEL_ZONE1</v>
          </cell>
          <cell r="P670">
            <v>9012103</v>
          </cell>
          <cell r="Q670" t="str">
            <v>Bijendra Singh</v>
          </cell>
          <cell r="R670" t="str">
            <v>IAM</v>
          </cell>
          <cell r="S670" t="str">
            <v>Ravi Kala</v>
          </cell>
          <cell r="T670">
            <v>0.8125</v>
          </cell>
          <cell r="U670">
            <v>0</v>
          </cell>
          <cell r="V670" t="str">
            <v>-</v>
          </cell>
          <cell r="Z670" t="str">
            <v>-</v>
          </cell>
          <cell r="AA670" t="str">
            <v>-</v>
          </cell>
          <cell r="AB670" t="str">
            <v>-</v>
          </cell>
          <cell r="AC670" t="str">
            <v>-</v>
          </cell>
          <cell r="AD670" t="str">
            <v>-</v>
          </cell>
          <cell r="AE670" t="str">
            <v>-</v>
          </cell>
          <cell r="AF670" t="str">
            <v>-</v>
          </cell>
          <cell r="AG670" t="str">
            <v>-</v>
          </cell>
          <cell r="AH670" t="str">
            <v>--</v>
          </cell>
        </row>
        <row r="671">
          <cell r="A671">
            <v>9083568</v>
          </cell>
          <cell r="B671" t="str">
            <v>Fore School Of Management</v>
          </cell>
          <cell r="C671">
            <v>44179</v>
          </cell>
          <cell r="D671" t="str">
            <v>Delhi</v>
          </cell>
          <cell r="E671" t="str">
            <v>ILL</v>
          </cell>
          <cell r="F671" t="str">
            <v>B2B</v>
          </cell>
          <cell r="G671" t="str">
            <v>Delhi</v>
          </cell>
          <cell r="H671">
            <v>16666.669999999998</v>
          </cell>
          <cell r="I671">
            <v>0.16666669999999997</v>
          </cell>
          <cell r="J671">
            <v>9012103</v>
          </cell>
          <cell r="K671" t="str">
            <v>Fore School Of Management</v>
          </cell>
          <cell r="L671">
            <v>132666.66999999998</v>
          </cell>
          <cell r="M671" t="str">
            <v>Relationship</v>
          </cell>
          <cell r="N671" t="str">
            <v>BIA+</v>
          </cell>
          <cell r="O671" t="str">
            <v>DEL_ZONE1</v>
          </cell>
          <cell r="P671">
            <v>9012103</v>
          </cell>
          <cell r="Q671" t="str">
            <v>Bijendra Singh</v>
          </cell>
          <cell r="R671" t="str">
            <v>IAM</v>
          </cell>
          <cell r="S671" t="str">
            <v>Ravi Kala</v>
          </cell>
          <cell r="T671">
            <v>0.16666669999999997</v>
          </cell>
          <cell r="U671">
            <v>0</v>
          </cell>
          <cell r="V671" t="str">
            <v>-</v>
          </cell>
          <cell r="Z671" t="str">
            <v>-</v>
          </cell>
          <cell r="AA671" t="str">
            <v>-</v>
          </cell>
          <cell r="AB671" t="str">
            <v>-</v>
          </cell>
          <cell r="AC671" t="str">
            <v>-</v>
          </cell>
          <cell r="AD671" t="str">
            <v>-</v>
          </cell>
          <cell r="AE671" t="str">
            <v>-</v>
          </cell>
          <cell r="AF671" t="str">
            <v>-</v>
          </cell>
          <cell r="AG671" t="str">
            <v>-</v>
          </cell>
          <cell r="AH671" t="str">
            <v>--</v>
          </cell>
        </row>
        <row r="672">
          <cell r="A672">
            <v>9121761</v>
          </cell>
          <cell r="B672" t="str">
            <v>Fore School of Management</v>
          </cell>
          <cell r="C672">
            <v>45371</v>
          </cell>
          <cell r="D672" t="str">
            <v>Gurgaon</v>
          </cell>
          <cell r="E672" t="str">
            <v>BIA</v>
          </cell>
          <cell r="F672" t="str">
            <v>B2B</v>
          </cell>
          <cell r="G672" t="str">
            <v>Gurgaon</v>
          </cell>
          <cell r="H672">
            <v>30000</v>
          </cell>
          <cell r="I672">
            <v>0.3</v>
          </cell>
          <cell r="J672">
            <v>9012103</v>
          </cell>
          <cell r="K672" t="str">
            <v>Fore School Of Management</v>
          </cell>
          <cell r="L672">
            <v>132666.66999999998</v>
          </cell>
          <cell r="M672" t="str">
            <v>Relationship</v>
          </cell>
          <cell r="N672" t="str">
            <v>BIA+</v>
          </cell>
          <cell r="O672" t="str">
            <v>GGN_ZONE1</v>
          </cell>
          <cell r="P672">
            <v>9012103</v>
          </cell>
          <cell r="Q672" t="str">
            <v>Bijendra Singh</v>
          </cell>
          <cell r="R672" t="str">
            <v>IAM</v>
          </cell>
          <cell r="S672" t="str">
            <v>Ravi Kala</v>
          </cell>
          <cell r="T672">
            <v>0.3</v>
          </cell>
          <cell r="U672">
            <v>0</v>
          </cell>
          <cell r="V672" t="str">
            <v>-</v>
          </cell>
          <cell r="Z672" t="str">
            <v>-</v>
          </cell>
          <cell r="AA672" t="str">
            <v>-</v>
          </cell>
          <cell r="AB672" t="str">
            <v>-</v>
          </cell>
          <cell r="AC672" t="str">
            <v>-</v>
          </cell>
          <cell r="AD672" t="str">
            <v>-</v>
          </cell>
          <cell r="AE672" t="str">
            <v>-</v>
          </cell>
          <cell r="AF672" t="str">
            <v>-</v>
          </cell>
          <cell r="AG672" t="str">
            <v>-</v>
          </cell>
          <cell r="AH672" t="str">
            <v>--</v>
          </cell>
        </row>
        <row r="673">
          <cell r="A673">
            <v>9013114</v>
          </cell>
          <cell r="B673" t="str">
            <v>Competent Software Private Limited</v>
          </cell>
          <cell r="C673">
            <v>42122</v>
          </cell>
          <cell r="D673" t="str">
            <v>Noida</v>
          </cell>
          <cell r="E673" t="str">
            <v>BIA</v>
          </cell>
          <cell r="F673" t="str">
            <v>B2B</v>
          </cell>
          <cell r="G673" t="str">
            <v>NOIDA</v>
          </cell>
          <cell r="H673">
            <v>33333.332000000002</v>
          </cell>
          <cell r="I673">
            <v>0.33333332000000004</v>
          </cell>
          <cell r="J673">
            <v>9013114</v>
          </cell>
          <cell r="K673" t="str">
            <v>Competent Software Private Limited</v>
          </cell>
          <cell r="L673">
            <v>33333.332000000002</v>
          </cell>
          <cell r="M673" t="str">
            <v>Investment</v>
          </cell>
          <cell r="N673" t="str">
            <v>BIA+</v>
          </cell>
          <cell r="O673" t="str">
            <v>NOD_ZONE1</v>
          </cell>
          <cell r="P673">
            <v>9013114</v>
          </cell>
          <cell r="Q673" t="str">
            <v>Mithilesh Vishwakarma</v>
          </cell>
          <cell r="R673" t="str">
            <v>IAM</v>
          </cell>
          <cell r="S673" t="str">
            <v>Kritika Bahadur</v>
          </cell>
          <cell r="T673">
            <v>0.33333332000000004</v>
          </cell>
          <cell r="U673">
            <v>0</v>
          </cell>
          <cell r="V673" t="str">
            <v>-</v>
          </cell>
          <cell r="Z673" t="str">
            <v>-</v>
          </cell>
          <cell r="AA673" t="str">
            <v>-</v>
          </cell>
          <cell r="AB673" t="str">
            <v>-</v>
          </cell>
          <cell r="AC673" t="str">
            <v>-</v>
          </cell>
          <cell r="AD673" t="str">
            <v>-</v>
          </cell>
          <cell r="AE673" t="str">
            <v>-</v>
          </cell>
          <cell r="AF673" t="str">
            <v>-</v>
          </cell>
          <cell r="AG673" t="str">
            <v>-</v>
          </cell>
          <cell r="AH673" t="str">
            <v>--</v>
          </cell>
        </row>
        <row r="674">
          <cell r="A674">
            <v>9014016</v>
          </cell>
          <cell r="B674" t="str">
            <v>RSWM Limited</v>
          </cell>
          <cell r="C674">
            <v>42095</v>
          </cell>
          <cell r="D674" t="str">
            <v>Noida</v>
          </cell>
          <cell r="E674" t="str">
            <v>ILL</v>
          </cell>
          <cell r="F674" t="str">
            <v>B2B</v>
          </cell>
          <cell r="G674" t="str">
            <v>NOIDA</v>
          </cell>
          <cell r="H674">
            <v>31000</v>
          </cell>
          <cell r="I674">
            <v>0.31</v>
          </cell>
          <cell r="J674">
            <v>9014016</v>
          </cell>
          <cell r="K674" t="str">
            <v>Rswm Limited</v>
          </cell>
          <cell r="L674">
            <v>41000</v>
          </cell>
          <cell r="M674" t="str">
            <v>Investment</v>
          </cell>
          <cell r="N674" t="str">
            <v>BIA+</v>
          </cell>
          <cell r="O674" t="str">
            <v>NOD_ZONE1</v>
          </cell>
          <cell r="P674">
            <v>9014016</v>
          </cell>
          <cell r="Q674" t="str">
            <v>Mithilesh Vishwakarma</v>
          </cell>
          <cell r="R674" t="str">
            <v>IAM</v>
          </cell>
          <cell r="S674" t="str">
            <v>Kritika Bahadur</v>
          </cell>
          <cell r="T674">
            <v>0.33333333333333337</v>
          </cell>
          <cell r="U674">
            <v>0</v>
          </cell>
          <cell r="V674" t="str">
            <v>-</v>
          </cell>
          <cell r="Z674" t="str">
            <v>-</v>
          </cell>
          <cell r="AA674" t="str">
            <v>-</v>
          </cell>
          <cell r="AB674" t="str">
            <v>-</v>
          </cell>
          <cell r="AC674" t="str">
            <v>-</v>
          </cell>
          <cell r="AD674" t="str">
            <v>-</v>
          </cell>
          <cell r="AE674" t="str">
            <v>-</v>
          </cell>
          <cell r="AF674" t="str">
            <v>-</v>
          </cell>
          <cell r="AG674" t="str">
            <v>-</v>
          </cell>
          <cell r="AH674" t="str">
            <v>--</v>
          </cell>
        </row>
        <row r="675">
          <cell r="A675">
            <v>9022336</v>
          </cell>
          <cell r="B675" t="str">
            <v>RSWM Limited</v>
          </cell>
          <cell r="C675">
            <v>42308</v>
          </cell>
          <cell r="D675" t="str">
            <v>Delhi</v>
          </cell>
          <cell r="E675" t="str">
            <v>BIA</v>
          </cell>
          <cell r="F675" t="str">
            <v>B2B</v>
          </cell>
          <cell r="G675" t="str">
            <v>Delhi</v>
          </cell>
          <cell r="H675">
            <v>10000</v>
          </cell>
          <cell r="I675">
            <v>0.1</v>
          </cell>
          <cell r="J675">
            <v>9014016</v>
          </cell>
          <cell r="K675" t="str">
            <v>Rswm Limited</v>
          </cell>
          <cell r="L675">
            <v>41000</v>
          </cell>
          <cell r="M675" t="str">
            <v>Investment</v>
          </cell>
          <cell r="N675" t="str">
            <v>BIA+</v>
          </cell>
          <cell r="O675" t="str">
            <v>DEL_ZONE1</v>
          </cell>
          <cell r="P675">
            <v>9014016</v>
          </cell>
          <cell r="Q675" t="str">
            <v>Mithilesh Vishwakarma</v>
          </cell>
          <cell r="R675" t="str">
            <v>IAM</v>
          </cell>
          <cell r="S675" t="str">
            <v>Kritika Bahadur</v>
          </cell>
          <cell r="T675">
            <v>0.1</v>
          </cell>
          <cell r="U675">
            <v>0</v>
          </cell>
          <cell r="V675" t="str">
            <v>-</v>
          </cell>
          <cell r="Z675" t="str">
            <v>-</v>
          </cell>
          <cell r="AA675" t="str">
            <v>-</v>
          </cell>
          <cell r="AB675" t="str">
            <v>-</v>
          </cell>
          <cell r="AC675" t="str">
            <v>-</v>
          </cell>
          <cell r="AD675" t="str">
            <v>-</v>
          </cell>
          <cell r="AE675" t="str">
            <v>-</v>
          </cell>
          <cell r="AF675" t="str">
            <v>-</v>
          </cell>
          <cell r="AG675" t="str">
            <v>-</v>
          </cell>
          <cell r="AH675" t="str">
            <v>--</v>
          </cell>
        </row>
        <row r="676">
          <cell r="A676">
            <v>9014250</v>
          </cell>
          <cell r="B676" t="str">
            <v>Spicejet Limited</v>
          </cell>
          <cell r="C676">
            <v>42156</v>
          </cell>
          <cell r="D676" t="str">
            <v>Gurgaon</v>
          </cell>
          <cell r="E676" t="str">
            <v>ILL</v>
          </cell>
          <cell r="F676" t="str">
            <v>B2B</v>
          </cell>
          <cell r="G676" t="str">
            <v>Gurgaon</v>
          </cell>
          <cell r="H676">
            <v>95100</v>
          </cell>
          <cell r="I676">
            <v>0.95099999999999996</v>
          </cell>
          <cell r="J676">
            <v>9014250</v>
          </cell>
          <cell r="K676" t="str">
            <v>Spicejet Limited</v>
          </cell>
          <cell r="L676">
            <v>95100</v>
          </cell>
          <cell r="M676" t="str">
            <v>Investment</v>
          </cell>
          <cell r="N676" t="str">
            <v>BIA+</v>
          </cell>
          <cell r="O676" t="str">
            <v>GGN_ZONE1</v>
          </cell>
          <cell r="P676">
            <v>9014250</v>
          </cell>
          <cell r="Q676" t="str">
            <v>Syed Sadique Hussain</v>
          </cell>
          <cell r="R676" t="str">
            <v>IAM</v>
          </cell>
          <cell r="S676" t="str">
            <v>Rajeev Misra</v>
          </cell>
          <cell r="T676">
            <v>0.95099999999999996</v>
          </cell>
          <cell r="U676">
            <v>0</v>
          </cell>
          <cell r="V676" t="str">
            <v>-</v>
          </cell>
          <cell r="Z676" t="str">
            <v>-</v>
          </cell>
          <cell r="AA676" t="str">
            <v>-</v>
          </cell>
          <cell r="AB676" t="str">
            <v>-</v>
          </cell>
          <cell r="AC676" t="str">
            <v>-</v>
          </cell>
          <cell r="AD676" t="str">
            <v>-</v>
          </cell>
          <cell r="AE676" t="str">
            <v>-</v>
          </cell>
          <cell r="AF676" t="str">
            <v>-</v>
          </cell>
          <cell r="AG676" t="str">
            <v>-</v>
          </cell>
          <cell r="AH676" t="str">
            <v>--</v>
          </cell>
        </row>
        <row r="677">
          <cell r="A677">
            <v>9014980</v>
          </cell>
          <cell r="B677" t="str">
            <v>North Shore Technologies Private Limited</v>
          </cell>
          <cell r="C677">
            <v>42125</v>
          </cell>
          <cell r="D677" t="str">
            <v>Noida</v>
          </cell>
          <cell r="E677" t="str">
            <v>ILL</v>
          </cell>
          <cell r="F677" t="str">
            <v>B2B</v>
          </cell>
          <cell r="G677" t="str">
            <v>NOIDA</v>
          </cell>
          <cell r="H677">
            <v>66666.67</v>
          </cell>
          <cell r="I677">
            <v>0.66666669999999995</v>
          </cell>
          <cell r="J677">
            <v>9014980</v>
          </cell>
          <cell r="K677" t="str">
            <v>North Shore Technologies Private Limited</v>
          </cell>
          <cell r="L677">
            <v>66666.67</v>
          </cell>
          <cell r="M677" t="str">
            <v>Investment</v>
          </cell>
          <cell r="N677" t="str">
            <v>BIA+</v>
          </cell>
          <cell r="O677" t="str">
            <v>NOD_ZONE1</v>
          </cell>
          <cell r="P677">
            <v>9014980</v>
          </cell>
          <cell r="Q677" t="str">
            <v>Kritika Bahadur</v>
          </cell>
          <cell r="R677" t="str">
            <v>RAM</v>
          </cell>
          <cell r="S677" t="str">
            <v>Kritika Bahadur</v>
          </cell>
          <cell r="T677">
            <v>0.66666669999999995</v>
          </cell>
          <cell r="U677">
            <v>0</v>
          </cell>
          <cell r="V677" t="str">
            <v>-</v>
          </cell>
          <cell r="Z677" t="str">
            <v>-</v>
          </cell>
          <cell r="AA677" t="str">
            <v>-</v>
          </cell>
          <cell r="AB677" t="str">
            <v>-</v>
          </cell>
          <cell r="AC677" t="str">
            <v>-</v>
          </cell>
          <cell r="AD677" t="str">
            <v>-</v>
          </cell>
          <cell r="AE677" t="str">
            <v>-</v>
          </cell>
          <cell r="AF677" t="str">
            <v>-</v>
          </cell>
          <cell r="AG677" t="str">
            <v>-</v>
          </cell>
          <cell r="AH677" t="str">
            <v>--</v>
          </cell>
        </row>
        <row r="678">
          <cell r="A678">
            <v>9015309</v>
          </cell>
          <cell r="B678" t="str">
            <v>S And B Engineers And Constructors LLP</v>
          </cell>
          <cell r="C678">
            <v>42125</v>
          </cell>
          <cell r="D678" t="str">
            <v>Noida</v>
          </cell>
          <cell r="E678" t="str">
            <v>ILL</v>
          </cell>
          <cell r="F678" t="str">
            <v>B2B</v>
          </cell>
          <cell r="G678" t="str">
            <v>NOIDA</v>
          </cell>
          <cell r="H678">
            <v>72500</v>
          </cell>
          <cell r="I678">
            <v>0.72499999999999998</v>
          </cell>
          <cell r="J678">
            <v>9015309</v>
          </cell>
          <cell r="K678" t="str">
            <v>S And B Engineers And Constructors Llp</v>
          </cell>
          <cell r="L678">
            <v>72500</v>
          </cell>
          <cell r="M678" t="str">
            <v>Investment</v>
          </cell>
          <cell r="N678" t="str">
            <v>BIA+</v>
          </cell>
          <cell r="O678" t="str">
            <v>NOD_ZONE1</v>
          </cell>
          <cell r="P678">
            <v>9015309</v>
          </cell>
          <cell r="Q678" t="str">
            <v>Mithilesh Vishwakarma</v>
          </cell>
          <cell r="R678" t="str">
            <v>IAM</v>
          </cell>
          <cell r="S678" t="str">
            <v>Kritika Bahadur</v>
          </cell>
          <cell r="T678">
            <v>0.72499999999999998</v>
          </cell>
          <cell r="U678">
            <v>0</v>
          </cell>
          <cell r="V678" t="str">
            <v>-</v>
          </cell>
          <cell r="Z678" t="str">
            <v>-</v>
          </cell>
          <cell r="AA678" t="str">
            <v>-</v>
          </cell>
          <cell r="AB678" t="str">
            <v>-</v>
          </cell>
          <cell r="AC678" t="str">
            <v>-</v>
          </cell>
          <cell r="AD678" t="str">
            <v>-</v>
          </cell>
          <cell r="AE678" t="str">
            <v>-</v>
          </cell>
          <cell r="AF678" t="str">
            <v>-</v>
          </cell>
          <cell r="AG678" t="str">
            <v>-</v>
          </cell>
          <cell r="AH678" t="str">
            <v>--</v>
          </cell>
        </row>
        <row r="679">
          <cell r="A679">
            <v>9015452</v>
          </cell>
          <cell r="B679" t="str">
            <v>Acro Technologies India Private Limited</v>
          </cell>
          <cell r="C679">
            <v>42125</v>
          </cell>
          <cell r="D679" t="str">
            <v>Noida</v>
          </cell>
          <cell r="E679" t="str">
            <v>BIA</v>
          </cell>
          <cell r="F679" t="str">
            <v>B2B</v>
          </cell>
          <cell r="G679" t="str">
            <v>NOIDA</v>
          </cell>
          <cell r="H679">
            <v>33333.332000000002</v>
          </cell>
          <cell r="I679">
            <v>0.33333332000000004</v>
          </cell>
          <cell r="J679">
            <v>9015452</v>
          </cell>
          <cell r="K679" t="str">
            <v>Acro Technologies India Private Limited</v>
          </cell>
          <cell r="L679">
            <v>52283.332000000002</v>
          </cell>
          <cell r="M679" t="str">
            <v>Investment</v>
          </cell>
          <cell r="N679" t="str">
            <v>BIA+</v>
          </cell>
          <cell r="O679" t="str">
            <v>NOD_ZONE1</v>
          </cell>
          <cell r="P679">
            <v>9015452</v>
          </cell>
          <cell r="Q679" t="str">
            <v>Mithilesh Vishwakarma</v>
          </cell>
          <cell r="R679" t="str">
            <v>IAM</v>
          </cell>
          <cell r="S679" t="str">
            <v>Kritika Bahadur</v>
          </cell>
          <cell r="T679">
            <v>0.33333332000000004</v>
          </cell>
          <cell r="U679">
            <v>0</v>
          </cell>
          <cell r="V679" t="str">
            <v>-</v>
          </cell>
          <cell r="Z679" t="str">
            <v>-</v>
          </cell>
          <cell r="AA679" t="str">
            <v>-</v>
          </cell>
          <cell r="AB679" t="str">
            <v>-</v>
          </cell>
          <cell r="AC679" t="str">
            <v>-</v>
          </cell>
          <cell r="AD679" t="str">
            <v>-</v>
          </cell>
          <cell r="AE679" t="str">
            <v>-</v>
          </cell>
          <cell r="AF679" t="str">
            <v>-</v>
          </cell>
          <cell r="AG679" t="str">
            <v>-</v>
          </cell>
          <cell r="AH679" t="str">
            <v>--</v>
          </cell>
        </row>
        <row r="680">
          <cell r="A680">
            <v>9019085</v>
          </cell>
          <cell r="B680" t="str">
            <v>Acro Hr Solutions (India) Private Limited</v>
          </cell>
          <cell r="C680">
            <v>42125</v>
          </cell>
          <cell r="D680" t="str">
            <v>Noida</v>
          </cell>
          <cell r="E680" t="str">
            <v>BIA</v>
          </cell>
          <cell r="F680" t="str">
            <v>B2B</v>
          </cell>
          <cell r="G680" t="str">
            <v>NOIDA</v>
          </cell>
          <cell r="H680">
            <v>18950</v>
          </cell>
          <cell r="I680">
            <v>0.1895</v>
          </cell>
          <cell r="J680">
            <v>9015452</v>
          </cell>
          <cell r="K680" t="str">
            <v>Acro Technologies India Private Limited</v>
          </cell>
          <cell r="L680">
            <v>52283.332000000002</v>
          </cell>
          <cell r="M680" t="str">
            <v>Investment</v>
          </cell>
          <cell r="N680" t="str">
            <v>BIA+</v>
          </cell>
          <cell r="O680" t="str">
            <v>NOD_ZONE1</v>
          </cell>
          <cell r="P680">
            <v>9015452</v>
          </cell>
          <cell r="Q680" t="str">
            <v>Mithilesh Vishwakarma</v>
          </cell>
          <cell r="R680" t="str">
            <v>IAM</v>
          </cell>
          <cell r="S680" t="str">
            <v>Kritika Bahadur</v>
          </cell>
          <cell r="T680">
            <v>0.1895</v>
          </cell>
          <cell r="U680">
            <v>0</v>
          </cell>
          <cell r="V680" t="str">
            <v>-</v>
          </cell>
          <cell r="Z680" t="str">
            <v>-</v>
          </cell>
          <cell r="AA680" t="str">
            <v>-</v>
          </cell>
          <cell r="AB680" t="str">
            <v>-</v>
          </cell>
          <cell r="AC680" t="str">
            <v>-</v>
          </cell>
          <cell r="AD680" t="str">
            <v>-</v>
          </cell>
          <cell r="AE680" t="str">
            <v>-</v>
          </cell>
          <cell r="AF680" t="str">
            <v>-</v>
          </cell>
          <cell r="AG680" t="str">
            <v>-</v>
          </cell>
          <cell r="AH680" t="str">
            <v>--</v>
          </cell>
        </row>
        <row r="681">
          <cell r="A681">
            <v>9015497</v>
          </cell>
          <cell r="B681" t="str">
            <v>Anr Software Private Limited</v>
          </cell>
          <cell r="C681">
            <v>42125</v>
          </cell>
          <cell r="D681" t="str">
            <v>Noida</v>
          </cell>
          <cell r="E681" t="str">
            <v>ILL</v>
          </cell>
          <cell r="F681" t="str">
            <v>B2B</v>
          </cell>
          <cell r="G681" t="str">
            <v>NOIDA</v>
          </cell>
          <cell r="H681">
            <v>45833.33</v>
          </cell>
          <cell r="I681">
            <v>0.4583333</v>
          </cell>
          <cell r="J681">
            <v>9015497</v>
          </cell>
          <cell r="K681" t="str">
            <v>Anr Software Private Limited</v>
          </cell>
          <cell r="L681">
            <v>45833.33</v>
          </cell>
          <cell r="M681" t="str">
            <v>Investment</v>
          </cell>
          <cell r="N681" t="str">
            <v>BIA+</v>
          </cell>
          <cell r="O681" t="str">
            <v>NOD_ZONE1</v>
          </cell>
          <cell r="P681">
            <v>9015497</v>
          </cell>
          <cell r="Q681" t="str">
            <v>Mithilesh Vishwakarma</v>
          </cell>
          <cell r="R681" t="str">
            <v>IAM</v>
          </cell>
          <cell r="S681" t="str">
            <v>Kritika Bahadur</v>
          </cell>
          <cell r="T681">
            <v>0.4583333</v>
          </cell>
          <cell r="U681">
            <v>0</v>
          </cell>
          <cell r="V681" t="str">
            <v>-</v>
          </cell>
          <cell r="Z681" t="str">
            <v>-</v>
          </cell>
          <cell r="AA681" t="str">
            <v>-</v>
          </cell>
          <cell r="AB681" t="str">
            <v>-</v>
          </cell>
          <cell r="AC681" t="str">
            <v>-</v>
          </cell>
          <cell r="AD681" t="str">
            <v>-</v>
          </cell>
          <cell r="AE681" t="str">
            <v>-</v>
          </cell>
          <cell r="AF681" t="str">
            <v>-</v>
          </cell>
          <cell r="AG681" t="str">
            <v>-</v>
          </cell>
          <cell r="AH681" t="str">
            <v>--</v>
          </cell>
        </row>
        <row r="682">
          <cell r="A682">
            <v>9133221</v>
          </cell>
          <cell r="B682" t="str">
            <v>Birchstreet Systems (India) Private Limited</v>
          </cell>
          <cell r="C682">
            <v>45987</v>
          </cell>
          <cell r="D682" t="str">
            <v>NOIDA</v>
          </cell>
          <cell r="E682" t="str">
            <v>BIA</v>
          </cell>
          <cell r="F682" t="str">
            <v>B2B</v>
          </cell>
          <cell r="G682" t="str">
            <v>NOIDA</v>
          </cell>
          <cell r="H682">
            <v>60000</v>
          </cell>
          <cell r="I682">
            <v>0.6</v>
          </cell>
          <cell r="J682">
            <v>9015520</v>
          </cell>
          <cell r="K682" t="str">
            <v>Birchstreet Systems (India) Private Limited</v>
          </cell>
          <cell r="L682">
            <v>60000</v>
          </cell>
          <cell r="M682" t="str">
            <v>Investment</v>
          </cell>
          <cell r="N682" t="str">
            <v>BIA+</v>
          </cell>
          <cell r="O682" t="str">
            <v>NOD_ZONE1</v>
          </cell>
          <cell r="P682">
            <v>9015520</v>
          </cell>
          <cell r="Q682" t="str">
            <v>Kritika Bahadur</v>
          </cell>
          <cell r="R682" t="str">
            <v>RAM</v>
          </cell>
          <cell r="S682" t="str">
            <v>Kritika Bahadur</v>
          </cell>
          <cell r="T682">
            <v>0.6</v>
          </cell>
          <cell r="U682">
            <v>0</v>
          </cell>
          <cell r="V682" t="str">
            <v>-</v>
          </cell>
          <cell r="Z682" t="str">
            <v>-</v>
          </cell>
          <cell r="AA682" t="str">
            <v>-</v>
          </cell>
          <cell r="AB682" t="str">
            <v>-</v>
          </cell>
          <cell r="AC682" t="str">
            <v>-</v>
          </cell>
          <cell r="AD682" t="str">
            <v>-</v>
          </cell>
          <cell r="AE682" t="str">
            <v>-</v>
          </cell>
          <cell r="AF682" t="str">
            <v>-</v>
          </cell>
          <cell r="AG682" t="str">
            <v>-</v>
          </cell>
          <cell r="AH682" t="str">
            <v>--</v>
          </cell>
        </row>
        <row r="683">
          <cell r="A683">
            <v>9015872</v>
          </cell>
          <cell r="B683" t="str">
            <v>Aimil Limited</v>
          </cell>
          <cell r="C683">
            <v>42125</v>
          </cell>
          <cell r="D683" t="str">
            <v>Delhi</v>
          </cell>
          <cell r="E683" t="str">
            <v>BIA</v>
          </cell>
          <cell r="F683" t="str">
            <v>B2B</v>
          </cell>
          <cell r="G683" t="str">
            <v>Delhi</v>
          </cell>
          <cell r="H683">
            <v>33333</v>
          </cell>
          <cell r="I683">
            <v>0.33333000000000002</v>
          </cell>
          <cell r="J683">
            <v>9015872</v>
          </cell>
          <cell r="K683" t="str">
            <v>Aimil Pharmaceuticals India Limited</v>
          </cell>
          <cell r="L683">
            <v>97499.666666666672</v>
          </cell>
          <cell r="M683" t="str">
            <v>Investment</v>
          </cell>
          <cell r="N683" t="str">
            <v>BIA+</v>
          </cell>
          <cell r="O683" t="str">
            <v>DEL_ZONE1</v>
          </cell>
          <cell r="P683">
            <v>9015872</v>
          </cell>
          <cell r="Q683" t="str">
            <v>Rishab Prasad</v>
          </cell>
          <cell r="R683" t="str">
            <v>IAM</v>
          </cell>
          <cell r="S683" t="str">
            <v>Ravi Kala</v>
          </cell>
          <cell r="T683">
            <v>0.33333000000000002</v>
          </cell>
          <cell r="U683">
            <v>0</v>
          </cell>
          <cell r="V683" t="str">
            <v>-</v>
          </cell>
          <cell r="Z683" t="str">
            <v>-</v>
          </cell>
          <cell r="AA683" t="str">
            <v>-</v>
          </cell>
          <cell r="AB683" t="str">
            <v>-</v>
          </cell>
          <cell r="AC683" t="str">
            <v>-</v>
          </cell>
          <cell r="AD683" t="str">
            <v>-</v>
          </cell>
          <cell r="AE683" t="str">
            <v>-</v>
          </cell>
          <cell r="AF683" t="str">
            <v>-</v>
          </cell>
          <cell r="AG683" t="str">
            <v>-</v>
          </cell>
          <cell r="AH683" t="str">
            <v>--</v>
          </cell>
        </row>
        <row r="684">
          <cell r="A684">
            <v>9018955</v>
          </cell>
          <cell r="B684" t="str">
            <v>Aimil Limited</v>
          </cell>
          <cell r="C684">
            <v>42140</v>
          </cell>
          <cell r="D684" t="str">
            <v>New Delhi</v>
          </cell>
          <cell r="E684" t="str">
            <v>BIA</v>
          </cell>
          <cell r="F684" t="str">
            <v>B2B</v>
          </cell>
          <cell r="G684" t="str">
            <v>Delhi</v>
          </cell>
          <cell r="H684">
            <v>26666.666666666668</v>
          </cell>
          <cell r="I684">
            <v>0.26666666666666666</v>
          </cell>
          <cell r="J684">
            <v>9015872</v>
          </cell>
          <cell r="K684" t="str">
            <v>Aimil Pharmaceuticals India Limited</v>
          </cell>
          <cell r="L684">
            <v>97499.666666666672</v>
          </cell>
          <cell r="M684" t="str">
            <v>Investment</v>
          </cell>
          <cell r="N684" t="str">
            <v>BIA+</v>
          </cell>
          <cell r="O684" t="str">
            <v>DEL_ZONE1</v>
          </cell>
          <cell r="P684">
            <v>9015872</v>
          </cell>
          <cell r="Q684" t="str">
            <v>Rishab Prasad</v>
          </cell>
          <cell r="R684" t="str">
            <v>IAM</v>
          </cell>
          <cell r="S684" t="str">
            <v>Ravi Kala</v>
          </cell>
          <cell r="T684">
            <v>0.26666666666666666</v>
          </cell>
          <cell r="U684">
            <v>0</v>
          </cell>
          <cell r="V684" t="str">
            <v>-</v>
          </cell>
          <cell r="Z684" t="str">
            <v>-</v>
          </cell>
          <cell r="AA684" t="str">
            <v>-</v>
          </cell>
          <cell r="AB684" t="str">
            <v>-</v>
          </cell>
          <cell r="AC684" t="str">
            <v>-</v>
          </cell>
          <cell r="AD684" t="str">
            <v>-</v>
          </cell>
          <cell r="AE684" t="str">
            <v>-</v>
          </cell>
          <cell r="AF684" t="str">
            <v>-</v>
          </cell>
          <cell r="AG684" t="str">
            <v>-</v>
          </cell>
          <cell r="AH684" t="str">
            <v>--</v>
          </cell>
        </row>
        <row r="685">
          <cell r="A685">
            <v>9052165</v>
          </cell>
          <cell r="B685" t="str">
            <v>Aimil Pharmaceuticals India Limited</v>
          </cell>
          <cell r="C685">
            <v>42486</v>
          </cell>
          <cell r="D685" t="str">
            <v>Delhi</v>
          </cell>
          <cell r="E685" t="str">
            <v>BIA</v>
          </cell>
          <cell r="F685" t="str">
            <v>B2B</v>
          </cell>
          <cell r="G685" t="str">
            <v>Delhi</v>
          </cell>
          <cell r="H685">
            <v>23333.333333333332</v>
          </cell>
          <cell r="I685">
            <v>0.23333333333333331</v>
          </cell>
          <cell r="J685">
            <v>9015872</v>
          </cell>
          <cell r="K685" t="str">
            <v>Aimil Pharmaceuticals India Limited</v>
          </cell>
          <cell r="L685">
            <v>97499.666666666672</v>
          </cell>
          <cell r="M685" t="str">
            <v>Investment</v>
          </cell>
          <cell r="N685" t="str">
            <v>BIA+</v>
          </cell>
          <cell r="O685" t="str">
            <v>DEL_ZONE2</v>
          </cell>
          <cell r="P685">
            <v>9015872</v>
          </cell>
          <cell r="Q685" t="str">
            <v>Rishab Prasad</v>
          </cell>
          <cell r="R685" t="str">
            <v>IAM</v>
          </cell>
          <cell r="S685" t="str">
            <v>Ravi Kala</v>
          </cell>
          <cell r="T685">
            <v>0.23333333333333331</v>
          </cell>
          <cell r="U685">
            <v>0</v>
          </cell>
          <cell r="V685" t="str">
            <v>-</v>
          </cell>
          <cell r="Z685" t="str">
            <v>-</v>
          </cell>
          <cell r="AA685" t="str">
            <v>-</v>
          </cell>
          <cell r="AB685" t="str">
            <v>-</v>
          </cell>
          <cell r="AC685" t="str">
            <v>-</v>
          </cell>
          <cell r="AD685" t="str">
            <v>-</v>
          </cell>
          <cell r="AE685" t="str">
            <v>-</v>
          </cell>
          <cell r="AF685" t="str">
            <v>-</v>
          </cell>
          <cell r="AG685" t="str">
            <v>-</v>
          </cell>
          <cell r="AH685" t="str">
            <v>--</v>
          </cell>
        </row>
        <row r="686">
          <cell r="A686">
            <v>9061318</v>
          </cell>
          <cell r="B686" t="str">
            <v>Aimil Pharmaceuticals India Limited</v>
          </cell>
          <cell r="C686">
            <v>42850</v>
          </cell>
          <cell r="D686" t="str">
            <v>Delhi</v>
          </cell>
          <cell r="E686" t="str">
            <v>BIA</v>
          </cell>
          <cell r="F686" t="str">
            <v>B2B</v>
          </cell>
          <cell r="G686" t="str">
            <v>Delhi</v>
          </cell>
          <cell r="H686">
            <v>14166.666666666668</v>
          </cell>
          <cell r="I686">
            <v>0.14166666666666669</v>
          </cell>
          <cell r="J686">
            <v>9015872</v>
          </cell>
          <cell r="K686" t="str">
            <v>Aimil Pharmaceuticals India Limited</v>
          </cell>
          <cell r="L686">
            <v>97499.666666666672</v>
          </cell>
          <cell r="M686" t="str">
            <v>Investment</v>
          </cell>
          <cell r="N686" t="str">
            <v>BIA+</v>
          </cell>
          <cell r="O686" t="str">
            <v>DEL_ZONE2</v>
          </cell>
          <cell r="P686">
            <v>9015872</v>
          </cell>
          <cell r="Q686" t="str">
            <v>Rishab Prasad</v>
          </cell>
          <cell r="R686" t="str">
            <v>IAM</v>
          </cell>
          <cell r="S686" t="str">
            <v>Ravi Kala</v>
          </cell>
          <cell r="T686">
            <v>0.14166666666666669</v>
          </cell>
          <cell r="U686">
            <v>0</v>
          </cell>
          <cell r="V686" t="str">
            <v>-</v>
          </cell>
          <cell r="Z686" t="str">
            <v>-</v>
          </cell>
          <cell r="AA686" t="str">
            <v>-</v>
          </cell>
          <cell r="AB686" t="str">
            <v>-</v>
          </cell>
          <cell r="AC686" t="str">
            <v>-</v>
          </cell>
          <cell r="AD686" t="str">
            <v>-</v>
          </cell>
          <cell r="AE686" t="str">
            <v>-</v>
          </cell>
          <cell r="AF686" t="str">
            <v>-</v>
          </cell>
          <cell r="AG686" t="str">
            <v>-</v>
          </cell>
          <cell r="AH686" t="str">
            <v>--</v>
          </cell>
        </row>
        <row r="687">
          <cell r="A687">
            <v>9015918</v>
          </cell>
          <cell r="B687" t="str">
            <v>Puresoftware Technologies Private Limited</v>
          </cell>
          <cell r="C687">
            <v>45292</v>
          </cell>
          <cell r="D687" t="str">
            <v>Noida</v>
          </cell>
          <cell r="E687" t="str">
            <v>BIA</v>
          </cell>
          <cell r="F687" t="str">
            <v>B2B</v>
          </cell>
          <cell r="G687" t="str">
            <v>NOIDA</v>
          </cell>
          <cell r="H687">
            <v>33333.333333333336</v>
          </cell>
          <cell r="I687">
            <v>0.33333333333333337</v>
          </cell>
          <cell r="J687">
            <v>9015918</v>
          </cell>
          <cell r="K687" t="str">
            <v>Puresoftware Technologies Private Limited</v>
          </cell>
          <cell r="L687">
            <v>33333.333333333336</v>
          </cell>
          <cell r="M687" t="str">
            <v>Investment</v>
          </cell>
          <cell r="N687" t="str">
            <v>BIA+</v>
          </cell>
          <cell r="O687" t="str">
            <v>NOD_ZONE1</v>
          </cell>
          <cell r="P687">
            <v>9015918</v>
          </cell>
          <cell r="Q687" t="str">
            <v>Mithilesh Vishwakarma</v>
          </cell>
          <cell r="R687" t="str">
            <v>IAM</v>
          </cell>
          <cell r="S687" t="str">
            <v>Kritika Bahadur</v>
          </cell>
          <cell r="T687">
            <v>0.33333333333333337</v>
          </cell>
          <cell r="U687">
            <v>0</v>
          </cell>
          <cell r="V687" t="str">
            <v>-</v>
          </cell>
          <cell r="Z687" t="str">
            <v>-</v>
          </cell>
          <cell r="AA687" t="str">
            <v>-</v>
          </cell>
          <cell r="AB687" t="str">
            <v>-</v>
          </cell>
          <cell r="AC687" t="str">
            <v>-</v>
          </cell>
          <cell r="AD687" t="str">
            <v>-</v>
          </cell>
          <cell r="AE687" t="str">
            <v>-</v>
          </cell>
          <cell r="AF687" t="str">
            <v>-</v>
          </cell>
          <cell r="AG687" t="str">
            <v>-</v>
          </cell>
          <cell r="AH687" t="str">
            <v>--</v>
          </cell>
        </row>
        <row r="688">
          <cell r="A688">
            <v>9016225</v>
          </cell>
          <cell r="B688" t="str">
            <v>PE analytics limited</v>
          </cell>
          <cell r="C688">
            <v>42248</v>
          </cell>
          <cell r="D688" t="str">
            <v>Gurgaon</v>
          </cell>
          <cell r="E688" t="str">
            <v>MBIA</v>
          </cell>
          <cell r="F688" t="str">
            <v>B2B</v>
          </cell>
          <cell r="G688" t="str">
            <v>Gurgaon</v>
          </cell>
          <cell r="H688">
            <v>30000</v>
          </cell>
          <cell r="I688">
            <v>0.3</v>
          </cell>
          <cell r="J688">
            <v>9016225</v>
          </cell>
          <cell r="K688" t="str">
            <v>Pe Analytics Limited</v>
          </cell>
          <cell r="L688">
            <v>30000</v>
          </cell>
          <cell r="M688" t="str">
            <v>Investment</v>
          </cell>
          <cell r="N688" t="str">
            <v>MBIA</v>
          </cell>
          <cell r="O688" t="str">
            <v>GGN_ZONE1</v>
          </cell>
          <cell r="P688">
            <v>9016225</v>
          </cell>
          <cell r="Q688" t="str">
            <v>Syed Sadique Hussain</v>
          </cell>
          <cell r="R688" t="str">
            <v>IAM</v>
          </cell>
          <cell r="S688" t="str">
            <v>Rajeev Misra</v>
          </cell>
          <cell r="T688">
            <v>0.3</v>
          </cell>
          <cell r="U688">
            <v>0</v>
          </cell>
          <cell r="V688" t="str">
            <v>-</v>
          </cell>
          <cell r="Z688" t="str">
            <v>-</v>
          </cell>
          <cell r="AA688" t="str">
            <v>-</v>
          </cell>
          <cell r="AB688" t="str">
            <v>-</v>
          </cell>
          <cell r="AC688" t="str">
            <v>-</v>
          </cell>
          <cell r="AD688" t="str">
            <v>-</v>
          </cell>
          <cell r="AE688" t="str">
            <v>-</v>
          </cell>
          <cell r="AF688" t="str">
            <v>-</v>
          </cell>
          <cell r="AG688" t="str">
            <v>-</v>
          </cell>
          <cell r="AH688" t="str">
            <v>--</v>
          </cell>
        </row>
        <row r="689">
          <cell r="A689">
            <v>9016267</v>
          </cell>
          <cell r="B689" t="str">
            <v>Us Tech Solutions Private Limited</v>
          </cell>
          <cell r="C689">
            <v>42125</v>
          </cell>
          <cell r="D689" t="str">
            <v>Noida</v>
          </cell>
          <cell r="E689" t="str">
            <v>ILL</v>
          </cell>
          <cell r="F689" t="str">
            <v>B2B</v>
          </cell>
          <cell r="G689" t="str">
            <v>NOIDA</v>
          </cell>
          <cell r="H689">
            <v>67500</v>
          </cell>
          <cell r="I689">
            <v>0.67500000000000004</v>
          </cell>
          <cell r="J689">
            <v>9016267</v>
          </cell>
          <cell r="K689" t="str">
            <v>Us Tech Solutions Private Limited</v>
          </cell>
          <cell r="L689">
            <v>67500</v>
          </cell>
          <cell r="M689" t="str">
            <v>Investment</v>
          </cell>
          <cell r="N689" t="str">
            <v>BIA+</v>
          </cell>
          <cell r="O689" t="str">
            <v>NOD_ZONE1</v>
          </cell>
          <cell r="P689">
            <v>9016267</v>
          </cell>
          <cell r="Q689" t="str">
            <v>Mithilesh Vishwakarma</v>
          </cell>
          <cell r="R689" t="str">
            <v>IAM</v>
          </cell>
          <cell r="S689" t="str">
            <v>Kritika Bahadur</v>
          </cell>
          <cell r="T689">
            <v>0.67500000000000004</v>
          </cell>
          <cell r="U689">
            <v>0</v>
          </cell>
          <cell r="V689" t="str">
            <v>-</v>
          </cell>
          <cell r="Z689" t="str">
            <v>-</v>
          </cell>
          <cell r="AA689" t="str">
            <v>-</v>
          </cell>
          <cell r="AB689" t="str">
            <v>-</v>
          </cell>
          <cell r="AC689" t="str">
            <v>-</v>
          </cell>
          <cell r="AD689" t="str">
            <v>-</v>
          </cell>
          <cell r="AE689" t="str">
            <v>-</v>
          </cell>
          <cell r="AF689" t="str">
            <v>-</v>
          </cell>
          <cell r="AG689" t="str">
            <v>-</v>
          </cell>
          <cell r="AH689" t="str">
            <v>--</v>
          </cell>
        </row>
        <row r="690">
          <cell r="A690">
            <v>9016327</v>
          </cell>
          <cell r="B690" t="str">
            <v>Peoplestrong Technologies Private Limited</v>
          </cell>
          <cell r="C690">
            <v>42125</v>
          </cell>
          <cell r="D690" t="str">
            <v>Gurgaon</v>
          </cell>
          <cell r="E690" t="str">
            <v>ILL</v>
          </cell>
          <cell r="F690" t="str">
            <v>B2B</v>
          </cell>
          <cell r="G690" t="str">
            <v>Gurgaon</v>
          </cell>
          <cell r="H690">
            <v>83333.333333333328</v>
          </cell>
          <cell r="I690">
            <v>0.83333333333333326</v>
          </cell>
          <cell r="J690">
            <v>9016327</v>
          </cell>
          <cell r="K690" t="str">
            <v>Peoplestrong Technologies Private Limited</v>
          </cell>
          <cell r="L690">
            <v>83333.333333333328</v>
          </cell>
          <cell r="M690" t="str">
            <v>Investment</v>
          </cell>
          <cell r="N690" t="str">
            <v>BIA+</v>
          </cell>
          <cell r="O690" t="str">
            <v>GGN_ZONE1</v>
          </cell>
          <cell r="P690">
            <v>9016327</v>
          </cell>
          <cell r="Q690" t="str">
            <v>Syed Sadique Hussain</v>
          </cell>
          <cell r="R690" t="str">
            <v>IAM</v>
          </cell>
          <cell r="S690" t="str">
            <v>Rajeev Misra</v>
          </cell>
          <cell r="T690">
            <v>0.83333333333333326</v>
          </cell>
          <cell r="U690">
            <v>0</v>
          </cell>
          <cell r="V690" t="str">
            <v>-</v>
          </cell>
          <cell r="Z690">
            <v>46128.733634259297</v>
          </cell>
          <cell r="AA690" t="str">
            <v>SR26045529064</v>
          </cell>
          <cell r="AB690" t="str">
            <v>Active</v>
          </cell>
          <cell r="AC690" t="str">
            <v>-</v>
          </cell>
          <cell r="AD690" t="str">
            <v>-</v>
          </cell>
          <cell r="AE690" t="str">
            <v>-</v>
          </cell>
          <cell r="AF690" t="str">
            <v>-</v>
          </cell>
          <cell r="AG690" t="str">
            <v>-</v>
          </cell>
          <cell r="AH690" t="str">
            <v>-Active</v>
          </cell>
        </row>
        <row r="691">
          <cell r="A691">
            <v>210792</v>
          </cell>
          <cell r="B691" t="str">
            <v>Ingenico International India Private Limited</v>
          </cell>
          <cell r="C691">
            <v>43698</v>
          </cell>
          <cell r="D691" t="str">
            <v>Noida</v>
          </cell>
          <cell r="E691" t="str">
            <v>OBB</v>
          </cell>
          <cell r="F691" t="str">
            <v>B2C</v>
          </cell>
          <cell r="G691" t="str">
            <v>NOIDA</v>
          </cell>
          <cell r="H691">
            <v>1599</v>
          </cell>
          <cell r="I691">
            <v>1.5990000000000001E-2</v>
          </cell>
          <cell r="J691">
            <v>9016364</v>
          </cell>
          <cell r="K691" t="str">
            <v>Ingenico International India Private Limited</v>
          </cell>
          <cell r="L691">
            <v>39099</v>
          </cell>
          <cell r="M691" t="str">
            <v>Investment</v>
          </cell>
          <cell r="N691" t="str">
            <v>OBB</v>
          </cell>
          <cell r="O691" t="str">
            <v>NOD_ZONE1</v>
          </cell>
          <cell r="P691">
            <v>9016364</v>
          </cell>
          <cell r="Q691" t="str">
            <v>Nilesh Madhuker Zodape</v>
          </cell>
          <cell r="R691" t="str">
            <v>IAM</v>
          </cell>
          <cell r="S691" t="str">
            <v>Vineet Garg</v>
          </cell>
          <cell r="T691">
            <v>1.5990000000000001E-2</v>
          </cell>
          <cell r="U691">
            <v>0</v>
          </cell>
          <cell r="V691" t="str">
            <v>-</v>
          </cell>
          <cell r="Z691" t="str">
            <v>-</v>
          </cell>
          <cell r="AA691" t="str">
            <v>-</v>
          </cell>
          <cell r="AB691" t="str">
            <v>-</v>
          </cell>
          <cell r="AC691" t="str">
            <v>-</v>
          </cell>
          <cell r="AD691" t="str">
            <v>-</v>
          </cell>
          <cell r="AE691" t="str">
            <v>-</v>
          </cell>
          <cell r="AF691" t="str">
            <v>-</v>
          </cell>
          <cell r="AG691" t="str">
            <v>-</v>
          </cell>
          <cell r="AH691" t="str">
            <v>--</v>
          </cell>
        </row>
        <row r="692">
          <cell r="A692">
            <v>9016364</v>
          </cell>
          <cell r="B692" t="str">
            <v>Ingenico International India Private Limited</v>
          </cell>
          <cell r="C692">
            <v>42125</v>
          </cell>
          <cell r="D692" t="str">
            <v>Noida</v>
          </cell>
          <cell r="E692" t="str">
            <v>BIA</v>
          </cell>
          <cell r="F692" t="str">
            <v>B2B</v>
          </cell>
          <cell r="G692" t="str">
            <v>NOIDA</v>
          </cell>
          <cell r="H692">
            <v>37500</v>
          </cell>
          <cell r="I692">
            <v>0.375</v>
          </cell>
          <cell r="J692">
            <v>9016364</v>
          </cell>
          <cell r="K692" t="str">
            <v>Ingenico International India Private Limited</v>
          </cell>
          <cell r="L692">
            <v>39099</v>
          </cell>
          <cell r="M692" t="str">
            <v>Investment</v>
          </cell>
          <cell r="N692" t="str">
            <v>BIA+</v>
          </cell>
          <cell r="O692" t="str">
            <v>NOD_ZONE1</v>
          </cell>
          <cell r="P692">
            <v>9016364</v>
          </cell>
          <cell r="Q692" t="str">
            <v>Nilesh Madhuker Zodape</v>
          </cell>
          <cell r="R692" t="str">
            <v>IAM</v>
          </cell>
          <cell r="S692" t="str">
            <v>Vineet Garg</v>
          </cell>
          <cell r="T692">
            <v>0.375</v>
          </cell>
          <cell r="U692">
            <v>0</v>
          </cell>
          <cell r="V692" t="str">
            <v>-</v>
          </cell>
          <cell r="Z692" t="str">
            <v>-</v>
          </cell>
          <cell r="AA692" t="str">
            <v>-</v>
          </cell>
          <cell r="AB692" t="str">
            <v>-</v>
          </cell>
          <cell r="AC692" t="str">
            <v>-</v>
          </cell>
          <cell r="AD692" t="str">
            <v>-</v>
          </cell>
          <cell r="AE692" t="str">
            <v>-</v>
          </cell>
          <cell r="AF692" t="str">
            <v>-</v>
          </cell>
          <cell r="AG692" t="str">
            <v>-</v>
          </cell>
          <cell r="AH692" t="str">
            <v>--</v>
          </cell>
        </row>
        <row r="693">
          <cell r="A693">
            <v>9016489</v>
          </cell>
          <cell r="B693" t="str">
            <v>Embassy Of Poland</v>
          </cell>
          <cell r="C693">
            <v>42125</v>
          </cell>
          <cell r="D693" t="str">
            <v>Delhi</v>
          </cell>
          <cell r="E693" t="str">
            <v>ILL</v>
          </cell>
          <cell r="F693" t="str">
            <v>B2B</v>
          </cell>
          <cell r="G693" t="str">
            <v>Delhi</v>
          </cell>
          <cell r="H693">
            <v>22916.67</v>
          </cell>
          <cell r="I693">
            <v>0.22916669999999997</v>
          </cell>
          <cell r="J693">
            <v>9016489</v>
          </cell>
          <cell r="K693" t="str">
            <v>Embassy Of Poland</v>
          </cell>
          <cell r="L693">
            <v>47916.67</v>
          </cell>
          <cell r="M693" t="str">
            <v>Investment</v>
          </cell>
          <cell r="N693" t="str">
            <v>BIA+</v>
          </cell>
          <cell r="O693" t="str">
            <v>DEL_ZONE2</v>
          </cell>
          <cell r="P693">
            <v>9016489</v>
          </cell>
          <cell r="Q693" t="str">
            <v>Rishab Prasad</v>
          </cell>
          <cell r="R693" t="str">
            <v>IAM</v>
          </cell>
          <cell r="S693" t="str">
            <v>Ravi Kala</v>
          </cell>
          <cell r="T693">
            <v>0.22916669999999997</v>
          </cell>
          <cell r="U693">
            <v>0</v>
          </cell>
          <cell r="V693" t="str">
            <v>-</v>
          </cell>
          <cell r="Z693" t="str">
            <v>-</v>
          </cell>
          <cell r="AA693" t="str">
            <v>-</v>
          </cell>
          <cell r="AB693" t="str">
            <v>-</v>
          </cell>
          <cell r="AC693" t="str">
            <v>-</v>
          </cell>
          <cell r="AD693" t="str">
            <v>-</v>
          </cell>
          <cell r="AE693" t="str">
            <v>-</v>
          </cell>
          <cell r="AF693" t="str">
            <v>-</v>
          </cell>
          <cell r="AG693" t="str">
            <v>-</v>
          </cell>
          <cell r="AH693" t="str">
            <v>--</v>
          </cell>
        </row>
        <row r="694">
          <cell r="A694">
            <v>9018874</v>
          </cell>
          <cell r="B694" t="str">
            <v>Consulate General Of The Republic Of Poland</v>
          </cell>
          <cell r="C694">
            <v>42186</v>
          </cell>
          <cell r="D694" t="str">
            <v>Mumbai</v>
          </cell>
          <cell r="E694" t="str">
            <v>MBIA</v>
          </cell>
          <cell r="F694" t="str">
            <v>B2B</v>
          </cell>
          <cell r="G694" t="str">
            <v>Mumbai</v>
          </cell>
          <cell r="H694">
            <v>25000</v>
          </cell>
          <cell r="I694">
            <v>0.25</v>
          </cell>
          <cell r="J694">
            <v>9016489</v>
          </cell>
          <cell r="K694" t="str">
            <v>Embassy Of Poland</v>
          </cell>
          <cell r="L694">
            <v>47916.67</v>
          </cell>
          <cell r="M694" t="str">
            <v>Investment</v>
          </cell>
          <cell r="N694" t="str">
            <v>MBIA</v>
          </cell>
          <cell r="O694" t="str">
            <v>MUM_ZONE1</v>
          </cell>
          <cell r="P694">
            <v>9016489</v>
          </cell>
          <cell r="Q694" t="str">
            <v>Rishab Prasad</v>
          </cell>
          <cell r="R694" t="str">
            <v>IAM</v>
          </cell>
          <cell r="S694" t="str">
            <v>Ravi Kala</v>
          </cell>
          <cell r="T694">
            <v>0.25</v>
          </cell>
          <cell r="U694">
            <v>0</v>
          </cell>
          <cell r="V694" t="str">
            <v>-</v>
          </cell>
          <cell r="Z694" t="str">
            <v>-</v>
          </cell>
          <cell r="AA694" t="str">
            <v>-</v>
          </cell>
          <cell r="AB694" t="str">
            <v>-</v>
          </cell>
          <cell r="AC694" t="str">
            <v>-</v>
          </cell>
          <cell r="AD694" t="str">
            <v>-</v>
          </cell>
          <cell r="AE694" t="str">
            <v>-</v>
          </cell>
          <cell r="AF694" t="str">
            <v>-</v>
          </cell>
          <cell r="AG694" t="str">
            <v>-</v>
          </cell>
          <cell r="AH694" t="str">
            <v>--</v>
          </cell>
        </row>
        <row r="695">
          <cell r="A695">
            <v>9016961</v>
          </cell>
          <cell r="B695" t="str">
            <v>Austrian Embassy New Delhi</v>
          </cell>
          <cell r="C695">
            <v>42125</v>
          </cell>
          <cell r="D695" t="str">
            <v>Delhi</v>
          </cell>
          <cell r="E695" t="str">
            <v>ILL</v>
          </cell>
          <cell r="F695" t="str">
            <v>B2B</v>
          </cell>
          <cell r="G695" t="str">
            <v>Delhi</v>
          </cell>
          <cell r="H695">
            <v>52916.667999999998</v>
          </cell>
          <cell r="I695">
            <v>0.52916668</v>
          </cell>
          <cell r="J695">
            <v>9016961</v>
          </cell>
          <cell r="K695" t="str">
            <v>Austrian Embassy New Delhi</v>
          </cell>
          <cell r="L695">
            <v>52916.667999999998</v>
          </cell>
          <cell r="M695" t="str">
            <v>Investment</v>
          </cell>
          <cell r="N695" t="str">
            <v>BIA+</v>
          </cell>
          <cell r="O695" t="str">
            <v>DEL_ZONE2</v>
          </cell>
          <cell r="P695">
            <v>9016961</v>
          </cell>
          <cell r="Q695" t="str">
            <v>Rishab Prasad</v>
          </cell>
          <cell r="R695" t="str">
            <v>IAM</v>
          </cell>
          <cell r="S695" t="str">
            <v>Ravi Kala</v>
          </cell>
          <cell r="T695">
            <v>0.52916669999999999</v>
          </cell>
          <cell r="U695">
            <v>0</v>
          </cell>
          <cell r="V695" t="str">
            <v>-</v>
          </cell>
          <cell r="Z695" t="str">
            <v>-</v>
          </cell>
          <cell r="AA695" t="str">
            <v>-</v>
          </cell>
          <cell r="AB695" t="str">
            <v>-</v>
          </cell>
          <cell r="AC695" t="str">
            <v>-</v>
          </cell>
          <cell r="AD695" t="str">
            <v>-</v>
          </cell>
          <cell r="AE695" t="str">
            <v>-</v>
          </cell>
          <cell r="AF695" t="str">
            <v>-</v>
          </cell>
          <cell r="AG695" t="str">
            <v>-</v>
          </cell>
          <cell r="AH695" t="str">
            <v>--</v>
          </cell>
        </row>
        <row r="696">
          <cell r="A696">
            <v>187031</v>
          </cell>
          <cell r="B696" t="str">
            <v>Sol Logics</v>
          </cell>
          <cell r="C696">
            <v>43136</v>
          </cell>
          <cell r="D696" t="str">
            <v>Noida</v>
          </cell>
          <cell r="E696" t="str">
            <v>OBB</v>
          </cell>
          <cell r="F696" t="str">
            <v>B2C</v>
          </cell>
          <cell r="G696" t="str">
            <v>NOIDA</v>
          </cell>
          <cell r="H696">
            <v>2999</v>
          </cell>
          <cell r="I696">
            <v>2.9989999999999999E-2</v>
          </cell>
          <cell r="J696">
            <v>9016983</v>
          </cell>
          <cell r="K696" t="str">
            <v>Structures Online</v>
          </cell>
          <cell r="L696">
            <v>58832.332000000002</v>
          </cell>
          <cell r="M696" t="str">
            <v>Investment</v>
          </cell>
          <cell r="N696" t="str">
            <v>OBB</v>
          </cell>
          <cell r="O696" t="str">
            <v>NOD_ZONE1</v>
          </cell>
          <cell r="P696">
            <v>9016983</v>
          </cell>
          <cell r="Q696" t="str">
            <v>Mithilesh Vishwakarma</v>
          </cell>
          <cell r="R696" t="str">
            <v>IAM</v>
          </cell>
          <cell r="S696" t="str">
            <v>Kritika Bahadur</v>
          </cell>
          <cell r="T696">
            <v>2.9989999999999999E-2</v>
          </cell>
          <cell r="U696">
            <v>0</v>
          </cell>
          <cell r="V696" t="str">
            <v>-</v>
          </cell>
          <cell r="Z696" t="str">
            <v>-</v>
          </cell>
          <cell r="AA696" t="str">
            <v>-</v>
          </cell>
          <cell r="AB696" t="str">
            <v>-</v>
          </cell>
          <cell r="AC696" t="str">
            <v>-</v>
          </cell>
          <cell r="AD696" t="str">
            <v>-</v>
          </cell>
          <cell r="AE696" t="str">
            <v>-</v>
          </cell>
          <cell r="AF696" t="str">
            <v>-</v>
          </cell>
          <cell r="AG696" t="str">
            <v>-</v>
          </cell>
          <cell r="AH696" t="str">
            <v>--</v>
          </cell>
        </row>
        <row r="697">
          <cell r="A697">
            <v>9016983</v>
          </cell>
          <cell r="B697" t="str">
            <v>Structures Online</v>
          </cell>
          <cell r="C697">
            <v>42125</v>
          </cell>
          <cell r="D697" t="str">
            <v>Noida</v>
          </cell>
          <cell r="E697" t="str">
            <v>ILL</v>
          </cell>
          <cell r="F697" t="str">
            <v>B2B</v>
          </cell>
          <cell r="G697" t="str">
            <v>NOIDA</v>
          </cell>
          <cell r="H697">
            <v>43333.332000000002</v>
          </cell>
          <cell r="I697">
            <v>0.43333332000000002</v>
          </cell>
          <cell r="J697">
            <v>9016983</v>
          </cell>
          <cell r="K697" t="str">
            <v>Structures Online</v>
          </cell>
          <cell r="L697">
            <v>58832.332000000002</v>
          </cell>
          <cell r="M697" t="str">
            <v>Investment</v>
          </cell>
          <cell r="N697" t="str">
            <v>BIA+</v>
          </cell>
          <cell r="O697" t="str">
            <v>NOD_ZONE1</v>
          </cell>
          <cell r="P697">
            <v>9016983</v>
          </cell>
          <cell r="Q697" t="str">
            <v>Mithilesh Vishwakarma</v>
          </cell>
          <cell r="R697" t="str">
            <v>IAM</v>
          </cell>
          <cell r="S697" t="str">
            <v>Kritika Bahadur</v>
          </cell>
          <cell r="T697">
            <v>0.43333332000000002</v>
          </cell>
          <cell r="U697">
            <v>0</v>
          </cell>
          <cell r="V697" t="str">
            <v>-</v>
          </cell>
          <cell r="Z697" t="str">
            <v>-</v>
          </cell>
          <cell r="AA697" t="str">
            <v>-</v>
          </cell>
          <cell r="AB697" t="str">
            <v>-</v>
          </cell>
          <cell r="AC697" t="str">
            <v>-</v>
          </cell>
          <cell r="AD697" t="str">
            <v>-</v>
          </cell>
          <cell r="AE697" t="str">
            <v>-</v>
          </cell>
          <cell r="AF697" t="str">
            <v>-</v>
          </cell>
          <cell r="AG697" t="str">
            <v>-</v>
          </cell>
          <cell r="AH697" t="str">
            <v>--</v>
          </cell>
        </row>
        <row r="698">
          <cell r="A698">
            <v>9026397</v>
          </cell>
          <cell r="B698" t="str">
            <v>Structures Online</v>
          </cell>
          <cell r="C698">
            <v>44226</v>
          </cell>
          <cell r="D698" t="str">
            <v>Noida</v>
          </cell>
          <cell r="E698" t="str">
            <v>MAC</v>
          </cell>
          <cell r="F698" t="str">
            <v>B2B</v>
          </cell>
          <cell r="G698" t="str">
            <v>NOIDA</v>
          </cell>
          <cell r="H698">
            <v>12500</v>
          </cell>
          <cell r="I698">
            <v>0.125</v>
          </cell>
          <cell r="J698">
            <v>9016983</v>
          </cell>
          <cell r="K698" t="str">
            <v>Structures Online</v>
          </cell>
          <cell r="L698">
            <v>58832.332000000002</v>
          </cell>
          <cell r="M698" t="str">
            <v>Investment</v>
          </cell>
          <cell r="N698" t="str">
            <v>BIA+</v>
          </cell>
          <cell r="O698" t="str">
            <v>NOD_ZONE1</v>
          </cell>
          <cell r="P698">
            <v>9016983</v>
          </cell>
          <cell r="Q698" t="str">
            <v>Mithilesh Vishwakarma</v>
          </cell>
          <cell r="R698" t="str">
            <v>IAM</v>
          </cell>
          <cell r="S698" t="str">
            <v>Kritika Bahadur</v>
          </cell>
          <cell r="T698">
            <v>0.125</v>
          </cell>
          <cell r="U698">
            <v>0</v>
          </cell>
          <cell r="V698" t="str">
            <v>-</v>
          </cell>
          <cell r="Z698" t="str">
            <v>-</v>
          </cell>
          <cell r="AA698" t="str">
            <v>-</v>
          </cell>
          <cell r="AB698" t="str">
            <v>-</v>
          </cell>
          <cell r="AC698" t="str">
            <v>-</v>
          </cell>
          <cell r="AD698" t="str">
            <v>-</v>
          </cell>
          <cell r="AE698" t="str">
            <v>-</v>
          </cell>
          <cell r="AF698" t="str">
            <v>-</v>
          </cell>
          <cell r="AG698" t="str">
            <v>-</v>
          </cell>
          <cell r="AH698" t="str">
            <v>--</v>
          </cell>
        </row>
        <row r="699">
          <cell r="A699">
            <v>9017927</v>
          </cell>
          <cell r="B699" t="str">
            <v>System 3 Net Technologies Pvt Ltd</v>
          </cell>
          <cell r="C699">
            <v>42125</v>
          </cell>
          <cell r="D699" t="str">
            <v>Delhi</v>
          </cell>
          <cell r="E699" t="str">
            <v>WIT</v>
          </cell>
          <cell r="F699" t="str">
            <v>B2B</v>
          </cell>
          <cell r="G699" t="str">
            <v>Delhi</v>
          </cell>
          <cell r="H699">
            <v>19566.666000000001</v>
          </cell>
          <cell r="I699">
            <v>0.19566666000000002</v>
          </cell>
          <cell r="J699">
            <v>9017927</v>
          </cell>
          <cell r="K699" t="str">
            <v>System 3 Net Technologies Private Limited</v>
          </cell>
          <cell r="L699">
            <v>54983.665999999997</v>
          </cell>
          <cell r="M699" t="str">
            <v>Investment</v>
          </cell>
          <cell r="N699" t="str">
            <v>WIT</v>
          </cell>
          <cell r="O699" t="str">
            <v>DEL_ZONE1</v>
          </cell>
          <cell r="P699">
            <v>9017927</v>
          </cell>
          <cell r="Q699" t="str">
            <v>Ravi Kala</v>
          </cell>
          <cell r="R699" t="str">
            <v>RAM</v>
          </cell>
          <cell r="S699" t="str">
            <v>Ravi Kala</v>
          </cell>
          <cell r="T699">
            <v>0.19566669999999997</v>
          </cell>
          <cell r="U699">
            <v>0</v>
          </cell>
          <cell r="V699" t="str">
            <v>-</v>
          </cell>
          <cell r="Z699" t="str">
            <v>-</v>
          </cell>
          <cell r="AA699" t="str">
            <v>-</v>
          </cell>
          <cell r="AB699" t="str">
            <v>-</v>
          </cell>
          <cell r="AC699" t="str">
            <v>-</v>
          </cell>
          <cell r="AD699" t="str">
            <v>-</v>
          </cell>
          <cell r="AE699" t="str">
            <v>-</v>
          </cell>
          <cell r="AF699" t="str">
            <v>-</v>
          </cell>
          <cell r="AG699" t="str">
            <v>-</v>
          </cell>
          <cell r="AH699" t="str">
            <v>--</v>
          </cell>
        </row>
        <row r="700">
          <cell r="A700">
            <v>9083193</v>
          </cell>
          <cell r="B700" t="str">
            <v>System 3 Net Technologies Pvt Ltd</v>
          </cell>
          <cell r="C700">
            <v>44128</v>
          </cell>
          <cell r="D700" t="str">
            <v>Delhi</v>
          </cell>
          <cell r="E700" t="str">
            <v>BIA</v>
          </cell>
          <cell r="F700" t="str">
            <v>B2B</v>
          </cell>
          <cell r="G700" t="str">
            <v>Delhi</v>
          </cell>
          <cell r="H700">
            <v>35417</v>
          </cell>
          <cell r="I700">
            <v>0.35416999999999998</v>
          </cell>
          <cell r="J700">
            <v>9017927</v>
          </cell>
          <cell r="K700" t="str">
            <v>System 3 Net Technologies Private Limited</v>
          </cell>
          <cell r="L700">
            <v>54983.665999999997</v>
          </cell>
          <cell r="M700" t="str">
            <v>Investment</v>
          </cell>
          <cell r="N700" t="str">
            <v>BIA+</v>
          </cell>
          <cell r="O700" t="str">
            <v>DEL_ZONE1</v>
          </cell>
          <cell r="P700">
            <v>9017927</v>
          </cell>
          <cell r="Q700" t="str">
            <v>Ravi Kala</v>
          </cell>
          <cell r="R700" t="str">
            <v>RAM</v>
          </cell>
          <cell r="S700" t="str">
            <v>Ravi Kala</v>
          </cell>
          <cell r="T700">
            <v>0.35416999999999998</v>
          </cell>
          <cell r="U700">
            <v>0</v>
          </cell>
          <cell r="V700" t="str">
            <v>-</v>
          </cell>
          <cell r="Z700" t="str">
            <v>-</v>
          </cell>
          <cell r="AA700" t="str">
            <v>-</v>
          </cell>
          <cell r="AB700" t="str">
            <v>-</v>
          </cell>
          <cell r="AC700" t="str">
            <v>-</v>
          </cell>
          <cell r="AD700">
            <v>46099.536793981497</v>
          </cell>
          <cell r="AE700" t="str">
            <v>SR26035495976</v>
          </cell>
          <cell r="AF700" t="str">
            <v>Retained</v>
          </cell>
          <cell r="AG700" t="str">
            <v>-</v>
          </cell>
          <cell r="AH700" t="str">
            <v>Retained-</v>
          </cell>
        </row>
        <row r="701">
          <cell r="A701">
            <v>9017933</v>
          </cell>
          <cell r="B701" t="str">
            <v>Tecosim Engineering Services Private Limited</v>
          </cell>
          <cell r="C701">
            <v>42125</v>
          </cell>
          <cell r="D701" t="str">
            <v>Bangalore</v>
          </cell>
          <cell r="E701" t="str">
            <v>BIA</v>
          </cell>
          <cell r="F701" t="str">
            <v>B2B</v>
          </cell>
          <cell r="G701" t="str">
            <v>Bangalore</v>
          </cell>
          <cell r="H701">
            <v>31666.666666666668</v>
          </cell>
          <cell r="I701">
            <v>0.31666666666666665</v>
          </cell>
          <cell r="J701">
            <v>9017933</v>
          </cell>
          <cell r="K701" t="str">
            <v>Tecosim Engineering Services Private Limited</v>
          </cell>
          <cell r="L701">
            <v>31666.666666666668</v>
          </cell>
          <cell r="M701" t="str">
            <v>Investment</v>
          </cell>
          <cell r="N701" t="str">
            <v>BIA+</v>
          </cell>
          <cell r="O701" t="str">
            <v>BLR_ZONE1</v>
          </cell>
          <cell r="P701">
            <v>9017933</v>
          </cell>
          <cell r="Q701" t="str">
            <v>Punganuru Shanmugam</v>
          </cell>
          <cell r="R701" t="str">
            <v>IAM</v>
          </cell>
          <cell r="S701" t="str">
            <v>Biswa Ranjan Behera</v>
          </cell>
          <cell r="T701">
            <v>0.31666666666666665</v>
          </cell>
          <cell r="U701">
            <v>0</v>
          </cell>
          <cell r="V701" t="str">
            <v>-</v>
          </cell>
          <cell r="Z701" t="str">
            <v>-</v>
          </cell>
          <cell r="AA701" t="str">
            <v>-</v>
          </cell>
          <cell r="AB701" t="str">
            <v>-</v>
          </cell>
          <cell r="AC701" t="str">
            <v>-</v>
          </cell>
          <cell r="AD701" t="str">
            <v>-</v>
          </cell>
          <cell r="AE701" t="str">
            <v>-</v>
          </cell>
          <cell r="AF701" t="str">
            <v>-</v>
          </cell>
          <cell r="AG701" t="str">
            <v>-</v>
          </cell>
          <cell r="AH701" t="str">
            <v>--</v>
          </cell>
        </row>
        <row r="702">
          <cell r="A702">
            <v>9018120</v>
          </cell>
          <cell r="B702" t="str">
            <v>East End Apparels</v>
          </cell>
          <cell r="C702">
            <v>42125</v>
          </cell>
          <cell r="D702" t="str">
            <v>Noida</v>
          </cell>
          <cell r="E702" t="str">
            <v>BIA</v>
          </cell>
          <cell r="F702" t="str">
            <v>B2B</v>
          </cell>
          <cell r="G702" t="str">
            <v>NOIDA</v>
          </cell>
          <cell r="H702">
            <v>76666.66</v>
          </cell>
          <cell r="I702">
            <v>0.76666660000000009</v>
          </cell>
          <cell r="J702">
            <v>9018120</v>
          </cell>
          <cell r="K702" t="str">
            <v>East End Apparels</v>
          </cell>
          <cell r="L702">
            <v>76666.66</v>
          </cell>
          <cell r="M702" t="str">
            <v>Investment</v>
          </cell>
          <cell r="N702" t="str">
            <v>BIA+</v>
          </cell>
          <cell r="O702" t="str">
            <v>NOD_ZONE1</v>
          </cell>
          <cell r="P702">
            <v>9018120</v>
          </cell>
          <cell r="Q702" t="str">
            <v>Mithilesh Vishwakarma</v>
          </cell>
          <cell r="R702" t="str">
            <v>IAM</v>
          </cell>
          <cell r="S702" t="str">
            <v>Kritika Bahadur</v>
          </cell>
          <cell r="T702">
            <v>0.76666660000000009</v>
          </cell>
          <cell r="U702">
            <v>0</v>
          </cell>
          <cell r="V702" t="str">
            <v>-</v>
          </cell>
          <cell r="Z702" t="str">
            <v>-</v>
          </cell>
          <cell r="AA702" t="str">
            <v>-</v>
          </cell>
          <cell r="AB702" t="str">
            <v>-</v>
          </cell>
          <cell r="AC702" t="str">
            <v>-</v>
          </cell>
          <cell r="AD702" t="str">
            <v>-</v>
          </cell>
          <cell r="AE702" t="str">
            <v>-</v>
          </cell>
          <cell r="AF702" t="str">
            <v>-</v>
          </cell>
          <cell r="AG702" t="str">
            <v>-</v>
          </cell>
          <cell r="AH702" t="str">
            <v>--</v>
          </cell>
        </row>
        <row r="703">
          <cell r="A703">
            <v>9018385</v>
          </cell>
          <cell r="B703" t="str">
            <v>Xerago Customer Value Maximization Private Limited</v>
          </cell>
          <cell r="C703">
            <v>45931</v>
          </cell>
          <cell r="D703" t="str">
            <v>Mumbai</v>
          </cell>
          <cell r="E703" t="str">
            <v>MBIA</v>
          </cell>
          <cell r="F703" t="str">
            <v>B2B</v>
          </cell>
          <cell r="G703" t="str">
            <v>Mumbai</v>
          </cell>
          <cell r="H703">
            <v>13333.33</v>
          </cell>
          <cell r="I703">
            <v>0.13333329999999999</v>
          </cell>
          <cell r="J703">
            <v>9018385</v>
          </cell>
          <cell r="K703" t="str">
            <v>Xerago Analytics Solutions Private Limited</v>
          </cell>
          <cell r="L703">
            <v>50833.33</v>
          </cell>
          <cell r="M703" t="str">
            <v>Investment</v>
          </cell>
          <cell r="N703" t="str">
            <v>MBIA</v>
          </cell>
          <cell r="O703" t="str">
            <v>MUM_ZONE1</v>
          </cell>
          <cell r="P703">
            <v>9018385</v>
          </cell>
          <cell r="Q703" t="str">
            <v>Saranya R</v>
          </cell>
          <cell r="R703" t="str">
            <v>IAM</v>
          </cell>
          <cell r="S703" t="str">
            <v>Vineet Jose</v>
          </cell>
          <cell r="T703">
            <v>0.13333329999999999</v>
          </cell>
          <cell r="U703">
            <v>0</v>
          </cell>
          <cell r="V703" t="str">
            <v>-</v>
          </cell>
          <cell r="Z703" t="str">
            <v>-</v>
          </cell>
          <cell r="AA703" t="str">
            <v>-</v>
          </cell>
          <cell r="AB703" t="str">
            <v>-</v>
          </cell>
          <cell r="AC703" t="str">
            <v>-</v>
          </cell>
          <cell r="AD703" t="str">
            <v>-</v>
          </cell>
          <cell r="AE703" t="str">
            <v>-</v>
          </cell>
          <cell r="AF703" t="str">
            <v>-</v>
          </cell>
          <cell r="AG703" t="str">
            <v>-</v>
          </cell>
          <cell r="AH703" t="str">
            <v>--</v>
          </cell>
        </row>
        <row r="704">
          <cell r="A704">
            <v>9075854</v>
          </cell>
          <cell r="B704" t="str">
            <v>Xerago E Biz Services Private Limited</v>
          </cell>
          <cell r="C704">
            <v>43457</v>
          </cell>
          <cell r="D704" t="str">
            <v>Chennai</v>
          </cell>
          <cell r="E704" t="str">
            <v>ILL</v>
          </cell>
          <cell r="F704" t="str">
            <v>B2B</v>
          </cell>
          <cell r="G704" t="str">
            <v>Chennai</v>
          </cell>
          <cell r="H704">
            <v>37500</v>
          </cell>
          <cell r="I704">
            <v>0.375</v>
          </cell>
          <cell r="J704">
            <v>9018385</v>
          </cell>
          <cell r="K704" t="str">
            <v>Xerago Analytics Solutions Private Limited</v>
          </cell>
          <cell r="L704">
            <v>50833.33</v>
          </cell>
          <cell r="M704" t="str">
            <v>Investment</v>
          </cell>
          <cell r="N704" t="str">
            <v>BIA+</v>
          </cell>
          <cell r="O704" t="str">
            <v>CHN_ZONE1</v>
          </cell>
          <cell r="P704">
            <v>9018385</v>
          </cell>
          <cell r="Q704" t="str">
            <v>Saranya R</v>
          </cell>
          <cell r="R704" t="str">
            <v>IAM</v>
          </cell>
          <cell r="S704" t="str">
            <v>Vineet Jose</v>
          </cell>
          <cell r="T704">
            <v>0.375</v>
          </cell>
          <cell r="U704">
            <v>0</v>
          </cell>
          <cell r="V704" t="str">
            <v>-</v>
          </cell>
          <cell r="Z704" t="str">
            <v>-</v>
          </cell>
          <cell r="AA704" t="str">
            <v>-</v>
          </cell>
          <cell r="AB704" t="str">
            <v>-</v>
          </cell>
          <cell r="AC704" t="str">
            <v>-</v>
          </cell>
          <cell r="AD704" t="str">
            <v>-</v>
          </cell>
          <cell r="AE704" t="str">
            <v>-</v>
          </cell>
          <cell r="AF704" t="str">
            <v>-</v>
          </cell>
          <cell r="AG704" t="str">
            <v>-</v>
          </cell>
          <cell r="AH704" t="str">
            <v>--</v>
          </cell>
        </row>
        <row r="705">
          <cell r="A705">
            <v>9018606</v>
          </cell>
          <cell r="B705" t="str">
            <v>Intll Advocare</v>
          </cell>
          <cell r="C705">
            <v>42058</v>
          </cell>
          <cell r="D705" t="str">
            <v>Noida</v>
          </cell>
          <cell r="E705" t="str">
            <v>BIA</v>
          </cell>
          <cell r="F705" t="str">
            <v>B2B</v>
          </cell>
          <cell r="G705" t="str">
            <v>NOIDA</v>
          </cell>
          <cell r="H705">
            <v>30000</v>
          </cell>
          <cell r="I705">
            <v>0.3</v>
          </cell>
          <cell r="J705">
            <v>9018606</v>
          </cell>
          <cell r="K705" t="str">
            <v>Intll Advocare</v>
          </cell>
          <cell r="L705">
            <v>30000</v>
          </cell>
          <cell r="M705" t="str">
            <v>Investment</v>
          </cell>
          <cell r="N705" t="str">
            <v>BIA+</v>
          </cell>
          <cell r="O705" t="str">
            <v>NOD_ZONE1</v>
          </cell>
          <cell r="P705">
            <v>9018606</v>
          </cell>
          <cell r="Q705" t="str">
            <v>Bijendra Singh</v>
          </cell>
          <cell r="R705" t="str">
            <v>IAM</v>
          </cell>
          <cell r="S705" t="str">
            <v>Ravi Kala</v>
          </cell>
          <cell r="T705">
            <v>0.3</v>
          </cell>
          <cell r="U705">
            <v>0</v>
          </cell>
          <cell r="V705" t="str">
            <v>-</v>
          </cell>
          <cell r="Z705" t="str">
            <v>-</v>
          </cell>
          <cell r="AA705" t="str">
            <v>-</v>
          </cell>
          <cell r="AB705" t="str">
            <v>-</v>
          </cell>
          <cell r="AC705" t="str">
            <v>-</v>
          </cell>
          <cell r="AD705" t="str">
            <v>-</v>
          </cell>
          <cell r="AE705" t="str">
            <v>-</v>
          </cell>
          <cell r="AF705" t="str">
            <v>-</v>
          </cell>
          <cell r="AG705" t="str">
            <v>-</v>
          </cell>
          <cell r="AH705" t="str">
            <v>--</v>
          </cell>
        </row>
        <row r="706">
          <cell r="A706">
            <v>9014813</v>
          </cell>
          <cell r="B706" t="str">
            <v>Ivistec Partners India Private Limited</v>
          </cell>
          <cell r="C706">
            <v>42125</v>
          </cell>
          <cell r="D706" t="str">
            <v>Noida</v>
          </cell>
          <cell r="E706" t="str">
            <v>BIA</v>
          </cell>
          <cell r="F706" t="str">
            <v>B2B</v>
          </cell>
          <cell r="G706" t="str">
            <v>NOIDA</v>
          </cell>
          <cell r="H706">
            <v>23333.33</v>
          </cell>
          <cell r="I706">
            <v>0.23333330000000002</v>
          </cell>
          <cell r="J706">
            <v>9018858</v>
          </cell>
          <cell r="K706" t="str">
            <v>Ivistec Partners India Private Limited</v>
          </cell>
          <cell r="L706">
            <v>23333.33</v>
          </cell>
          <cell r="M706" t="str">
            <v>Investment</v>
          </cell>
          <cell r="N706" t="str">
            <v>BIA+</v>
          </cell>
          <cell r="O706" t="str">
            <v>NOD_ZONE1</v>
          </cell>
          <cell r="P706">
            <v>9018858</v>
          </cell>
          <cell r="Q706" t="str">
            <v>Mithilesh Vishwakarma</v>
          </cell>
          <cell r="R706" t="str">
            <v>IAM</v>
          </cell>
          <cell r="S706" t="str">
            <v>Kritika Bahadur</v>
          </cell>
          <cell r="T706">
            <v>0.23333330000000002</v>
          </cell>
          <cell r="U706">
            <v>0</v>
          </cell>
          <cell r="V706" t="str">
            <v>-</v>
          </cell>
          <cell r="Z706" t="str">
            <v>-</v>
          </cell>
          <cell r="AA706" t="str">
            <v>-</v>
          </cell>
          <cell r="AB706" t="str">
            <v>-</v>
          </cell>
          <cell r="AC706" t="str">
            <v>-</v>
          </cell>
          <cell r="AD706" t="str">
            <v>-</v>
          </cell>
          <cell r="AE706" t="str">
            <v>-</v>
          </cell>
          <cell r="AF706" t="str">
            <v>-</v>
          </cell>
          <cell r="AG706" t="str">
            <v>-</v>
          </cell>
          <cell r="AH706" t="str">
            <v>--</v>
          </cell>
        </row>
        <row r="707">
          <cell r="A707">
            <v>601455</v>
          </cell>
          <cell r="B707" t="str">
            <v>Godfrey Phillips India Limited</v>
          </cell>
          <cell r="C707">
            <v>43586</v>
          </cell>
          <cell r="D707" t="str">
            <v>Delhi</v>
          </cell>
          <cell r="E707" t="str">
            <v>SD wan</v>
          </cell>
          <cell r="F707" t="str">
            <v>B2B</v>
          </cell>
          <cell r="G707" t="str">
            <v>Delhi</v>
          </cell>
          <cell r="H707">
            <v>916.66666666666663</v>
          </cell>
          <cell r="I707">
            <v>9.1666666666666667E-3</v>
          </cell>
          <cell r="J707">
            <v>9018866</v>
          </cell>
          <cell r="K707" t="str">
            <v>Godfrey Phillips India Limited</v>
          </cell>
          <cell r="L707">
            <v>30416.666666666664</v>
          </cell>
          <cell r="M707" t="str">
            <v>Investment</v>
          </cell>
          <cell r="N707" t="str">
            <v>SD wan</v>
          </cell>
          <cell r="O707" t="str">
            <v>DEL_ZONE1</v>
          </cell>
          <cell r="P707">
            <v>9018866</v>
          </cell>
          <cell r="Q707" t="str">
            <v>Ravi Kala</v>
          </cell>
          <cell r="R707" t="str">
            <v>RAM</v>
          </cell>
          <cell r="S707" t="str">
            <v>Ravi Kala</v>
          </cell>
          <cell r="T707">
            <v>9.1666666666666667E-3</v>
          </cell>
          <cell r="U707">
            <v>0</v>
          </cell>
          <cell r="V707" t="str">
            <v>-</v>
          </cell>
          <cell r="Z707" t="str">
            <v>-</v>
          </cell>
          <cell r="AA707" t="str">
            <v>-</v>
          </cell>
          <cell r="AB707" t="str">
            <v>-</v>
          </cell>
          <cell r="AC707" t="str">
            <v>-</v>
          </cell>
          <cell r="AD707" t="str">
            <v>-</v>
          </cell>
          <cell r="AE707" t="str">
            <v>-</v>
          </cell>
          <cell r="AF707" t="str">
            <v>-</v>
          </cell>
          <cell r="AG707" t="str">
            <v>-</v>
          </cell>
          <cell r="AH707" t="str">
            <v>--</v>
          </cell>
        </row>
        <row r="708">
          <cell r="A708">
            <v>9018866</v>
          </cell>
          <cell r="B708" t="str">
            <v>Godfrey Phillips India Limited</v>
          </cell>
          <cell r="C708">
            <v>42086</v>
          </cell>
          <cell r="D708" t="str">
            <v>Delhi</v>
          </cell>
          <cell r="E708" t="str">
            <v>BIA</v>
          </cell>
          <cell r="F708" t="str">
            <v>B2B</v>
          </cell>
          <cell r="G708" t="str">
            <v>Delhi</v>
          </cell>
          <cell r="H708">
            <v>8166.666666666667</v>
          </cell>
          <cell r="I708">
            <v>8.1666666666666665E-2</v>
          </cell>
          <cell r="J708">
            <v>9018866</v>
          </cell>
          <cell r="K708" t="str">
            <v>Godfrey Phillips India Limited</v>
          </cell>
          <cell r="L708">
            <v>30416.666666666664</v>
          </cell>
          <cell r="M708" t="str">
            <v>Investment</v>
          </cell>
          <cell r="N708" t="str">
            <v>BIA+</v>
          </cell>
          <cell r="O708" t="str">
            <v>DEL_ZONE1</v>
          </cell>
          <cell r="P708">
            <v>9018866</v>
          </cell>
          <cell r="Q708" t="str">
            <v>Ravi Kala</v>
          </cell>
          <cell r="R708" t="str">
            <v>RAM</v>
          </cell>
          <cell r="S708" t="str">
            <v>Ravi Kala</v>
          </cell>
          <cell r="T708">
            <v>7.4999999999999997E-2</v>
          </cell>
          <cell r="U708">
            <v>0</v>
          </cell>
          <cell r="V708" t="str">
            <v>-</v>
          </cell>
          <cell r="Z708" t="str">
            <v>-</v>
          </cell>
          <cell r="AA708" t="str">
            <v>-</v>
          </cell>
          <cell r="AB708" t="str">
            <v>-</v>
          </cell>
          <cell r="AC708" t="str">
            <v>-</v>
          </cell>
          <cell r="AD708" t="str">
            <v>-</v>
          </cell>
          <cell r="AE708" t="str">
            <v>-</v>
          </cell>
          <cell r="AF708" t="str">
            <v>-</v>
          </cell>
          <cell r="AG708" t="str">
            <v>-</v>
          </cell>
          <cell r="AH708" t="str">
            <v>--</v>
          </cell>
        </row>
        <row r="709">
          <cell r="A709">
            <v>9053500</v>
          </cell>
          <cell r="B709" t="str">
            <v>Godfrey Phillips India Limited</v>
          </cell>
          <cell r="C709">
            <v>42590</v>
          </cell>
          <cell r="D709" t="str">
            <v>Delhi</v>
          </cell>
          <cell r="E709" t="str">
            <v>BIA</v>
          </cell>
          <cell r="F709" t="str">
            <v>B2B</v>
          </cell>
          <cell r="G709" t="str">
            <v>Delhi</v>
          </cell>
          <cell r="H709">
            <v>8166.666666666667</v>
          </cell>
          <cell r="I709">
            <v>8.1666666666666665E-2</v>
          </cell>
          <cell r="J709">
            <v>9018866</v>
          </cell>
          <cell r="K709" t="str">
            <v>Godfrey Phillips India Limited</v>
          </cell>
          <cell r="L709">
            <v>30416.666666666664</v>
          </cell>
          <cell r="M709" t="str">
            <v>Investment</v>
          </cell>
          <cell r="N709" t="str">
            <v>BIA+</v>
          </cell>
          <cell r="O709" t="str">
            <v>DEL_ZONE1</v>
          </cell>
          <cell r="P709">
            <v>9018866</v>
          </cell>
          <cell r="Q709" t="str">
            <v>Ravi Kala</v>
          </cell>
          <cell r="R709" t="str">
            <v>RAM</v>
          </cell>
          <cell r="S709" t="str">
            <v>Ravi Kala</v>
          </cell>
          <cell r="T709">
            <v>7.4999999999999997E-2</v>
          </cell>
          <cell r="U709">
            <v>0</v>
          </cell>
          <cell r="V709" t="str">
            <v>-</v>
          </cell>
          <cell r="Z709" t="str">
            <v>-</v>
          </cell>
          <cell r="AA709" t="str">
            <v>-</v>
          </cell>
          <cell r="AB709" t="str">
            <v>-</v>
          </cell>
          <cell r="AC709" t="str">
            <v>-</v>
          </cell>
          <cell r="AD709" t="str">
            <v>-</v>
          </cell>
          <cell r="AE709" t="str">
            <v>-</v>
          </cell>
          <cell r="AF709" t="str">
            <v>-</v>
          </cell>
          <cell r="AG709" t="str">
            <v>-</v>
          </cell>
          <cell r="AH709" t="str">
            <v>--</v>
          </cell>
        </row>
        <row r="710">
          <cell r="A710">
            <v>9077415</v>
          </cell>
          <cell r="B710" t="str">
            <v>Godfrey Phillips India Limited</v>
          </cell>
          <cell r="C710">
            <v>43561</v>
          </cell>
          <cell r="D710" t="str">
            <v>Delhi</v>
          </cell>
          <cell r="E710" t="str">
            <v>ILL</v>
          </cell>
          <cell r="F710" t="str">
            <v>B2B</v>
          </cell>
          <cell r="G710" t="str">
            <v>Delhi</v>
          </cell>
          <cell r="H710">
            <v>13166.666666666666</v>
          </cell>
          <cell r="I710">
            <v>0.13166666666666665</v>
          </cell>
          <cell r="J710">
            <v>9018866</v>
          </cell>
          <cell r="K710" t="str">
            <v>Godfrey Phillips India Limited</v>
          </cell>
          <cell r="L710">
            <v>30416.666666666664</v>
          </cell>
          <cell r="M710" t="str">
            <v>Investment</v>
          </cell>
          <cell r="N710" t="str">
            <v>BIA+</v>
          </cell>
          <cell r="O710" t="str">
            <v>DEL_ZONE1</v>
          </cell>
          <cell r="P710">
            <v>9018866</v>
          </cell>
          <cell r="Q710" t="str">
            <v>Ravi Kala</v>
          </cell>
          <cell r="R710" t="str">
            <v>RAM</v>
          </cell>
          <cell r="S710" t="str">
            <v>Ravi Kala</v>
          </cell>
          <cell r="T710">
            <v>0.10833333333333334</v>
          </cell>
          <cell r="U710">
            <v>0</v>
          </cell>
          <cell r="V710" t="str">
            <v>-</v>
          </cell>
          <cell r="Z710" t="str">
            <v>-</v>
          </cell>
          <cell r="AA710" t="str">
            <v>-</v>
          </cell>
          <cell r="AB710" t="str">
            <v>-</v>
          </cell>
          <cell r="AC710" t="str">
            <v>-</v>
          </cell>
          <cell r="AD710" t="str">
            <v>-</v>
          </cell>
          <cell r="AE710" t="str">
            <v>-</v>
          </cell>
          <cell r="AF710" t="str">
            <v>-</v>
          </cell>
          <cell r="AG710" t="str">
            <v>-</v>
          </cell>
          <cell r="AH710" t="str">
            <v>--</v>
          </cell>
        </row>
        <row r="711">
          <cell r="A711">
            <v>9018919</v>
          </cell>
          <cell r="B711" t="str">
            <v>Hello Verify India Pvt Ltd</v>
          </cell>
          <cell r="C711">
            <v>44562</v>
          </cell>
          <cell r="D711" t="str">
            <v>NOIDA</v>
          </cell>
          <cell r="E711" t="str">
            <v>BIA</v>
          </cell>
          <cell r="F711" t="str">
            <v>B2B</v>
          </cell>
          <cell r="G711" t="str">
            <v>NOIDA</v>
          </cell>
          <cell r="H711">
            <v>41666.67</v>
          </cell>
          <cell r="I711">
            <v>0.4166667</v>
          </cell>
          <cell r="J711">
            <v>9018919</v>
          </cell>
          <cell r="K711" t="str">
            <v>Hello Verfiy India Private Limited</v>
          </cell>
          <cell r="L711">
            <v>71666.67</v>
          </cell>
          <cell r="M711" t="str">
            <v>Investment</v>
          </cell>
          <cell r="N711" t="str">
            <v>BIA+</v>
          </cell>
          <cell r="O711" t="str">
            <v>NOD_ZONE1</v>
          </cell>
          <cell r="P711">
            <v>9018919</v>
          </cell>
          <cell r="Q711" t="str">
            <v>Kritika Bahadur</v>
          </cell>
          <cell r="R711" t="str">
            <v>RAM</v>
          </cell>
          <cell r="S711" t="str">
            <v>Kritika Bahadur</v>
          </cell>
          <cell r="T711">
            <v>0.4166667</v>
          </cell>
          <cell r="U711">
            <v>0</v>
          </cell>
          <cell r="V711" t="str">
            <v>-</v>
          </cell>
          <cell r="Z711" t="str">
            <v>-</v>
          </cell>
          <cell r="AA711" t="str">
            <v>-</v>
          </cell>
          <cell r="AB711" t="str">
            <v>-</v>
          </cell>
          <cell r="AC711" t="str">
            <v>-</v>
          </cell>
          <cell r="AD711" t="str">
            <v>-</v>
          </cell>
          <cell r="AE711" t="str">
            <v>-</v>
          </cell>
          <cell r="AF711" t="str">
            <v>-</v>
          </cell>
          <cell r="AG711" t="str">
            <v>-</v>
          </cell>
          <cell r="AH711" t="str">
            <v>--</v>
          </cell>
        </row>
        <row r="712">
          <cell r="A712">
            <v>9083290</v>
          </cell>
          <cell r="B712" t="str">
            <v>Hello Verify India Private Limited</v>
          </cell>
          <cell r="C712">
            <v>44853</v>
          </cell>
          <cell r="D712" t="str">
            <v>Noida</v>
          </cell>
          <cell r="E712" t="str">
            <v>MBIA</v>
          </cell>
          <cell r="F712" t="str">
            <v>B2B</v>
          </cell>
          <cell r="G712" t="str">
            <v>NOIDA</v>
          </cell>
          <cell r="H712">
            <v>30000</v>
          </cell>
          <cell r="I712">
            <v>0.3</v>
          </cell>
          <cell r="J712">
            <v>9018919</v>
          </cell>
          <cell r="K712" t="str">
            <v>Hello Verfiy India Private Limited</v>
          </cell>
          <cell r="L712">
            <v>71666.67</v>
          </cell>
          <cell r="M712" t="str">
            <v>Investment</v>
          </cell>
          <cell r="N712" t="str">
            <v>MBIA</v>
          </cell>
          <cell r="O712" t="str">
            <v>NOD_ZONE1</v>
          </cell>
          <cell r="P712">
            <v>9018919</v>
          </cell>
          <cell r="Q712" t="str">
            <v>Kritika Bahadur</v>
          </cell>
          <cell r="R712" t="str">
            <v>RAM</v>
          </cell>
          <cell r="S712" t="str">
            <v>Kritika Bahadur</v>
          </cell>
          <cell r="T712">
            <v>0.3</v>
          </cell>
          <cell r="U712">
            <v>0</v>
          </cell>
          <cell r="V712" t="str">
            <v>-</v>
          </cell>
          <cell r="Z712" t="str">
            <v>-</v>
          </cell>
          <cell r="AA712" t="str">
            <v>-</v>
          </cell>
          <cell r="AB712" t="str">
            <v>-</v>
          </cell>
          <cell r="AC712" t="str">
            <v>-</v>
          </cell>
          <cell r="AD712" t="str">
            <v>-</v>
          </cell>
          <cell r="AE712" t="str">
            <v>-</v>
          </cell>
          <cell r="AF712" t="str">
            <v>-</v>
          </cell>
          <cell r="AG712" t="str">
            <v>-</v>
          </cell>
          <cell r="AH712" t="str">
            <v>--</v>
          </cell>
        </row>
        <row r="713">
          <cell r="A713">
            <v>9018935</v>
          </cell>
          <cell r="B713" t="str">
            <v>Nucleus Software Exports Limited</v>
          </cell>
          <cell r="C713">
            <v>42132</v>
          </cell>
          <cell r="D713" t="str">
            <v>Noida</v>
          </cell>
          <cell r="E713" t="str">
            <v>ILL</v>
          </cell>
          <cell r="F713" t="str">
            <v>B2B</v>
          </cell>
          <cell r="G713" t="str">
            <v>NOIDA</v>
          </cell>
          <cell r="H713">
            <v>81250</v>
          </cell>
          <cell r="I713">
            <v>0.8125</v>
          </cell>
          <cell r="J713">
            <v>9018935</v>
          </cell>
          <cell r="K713" t="str">
            <v>Nucleus Software Exports Limited</v>
          </cell>
          <cell r="L713">
            <v>127916.66666666667</v>
          </cell>
          <cell r="M713" t="str">
            <v>Relationship</v>
          </cell>
          <cell r="N713" t="str">
            <v>BIA+</v>
          </cell>
          <cell r="O713" t="str">
            <v>NOD_ZONE1</v>
          </cell>
          <cell r="P713">
            <v>9018935</v>
          </cell>
          <cell r="Q713" t="str">
            <v>Kritika Bahadur</v>
          </cell>
          <cell r="R713" t="str">
            <v>RAM</v>
          </cell>
          <cell r="S713" t="str">
            <v>Kritika Bahadur</v>
          </cell>
          <cell r="T713">
            <v>0.8125</v>
          </cell>
          <cell r="U713">
            <v>0</v>
          </cell>
          <cell r="V713" t="str">
            <v>-</v>
          </cell>
          <cell r="Z713" t="str">
            <v>-</v>
          </cell>
          <cell r="AA713" t="str">
            <v>-</v>
          </cell>
          <cell r="AB713" t="str">
            <v>-</v>
          </cell>
          <cell r="AC713" t="str">
            <v>-</v>
          </cell>
          <cell r="AD713" t="str">
            <v>-</v>
          </cell>
          <cell r="AE713" t="str">
            <v>-</v>
          </cell>
          <cell r="AF713" t="str">
            <v>-</v>
          </cell>
          <cell r="AG713" t="str">
            <v>-</v>
          </cell>
          <cell r="AH713" t="str">
            <v>--</v>
          </cell>
        </row>
        <row r="714">
          <cell r="A714">
            <v>9070816</v>
          </cell>
          <cell r="B714" t="str">
            <v>Nucleus Software Exports Limited</v>
          </cell>
          <cell r="C714">
            <v>43381</v>
          </cell>
          <cell r="D714" t="str">
            <v>Chennai</v>
          </cell>
          <cell r="E714" t="str">
            <v>BIA</v>
          </cell>
          <cell r="F714" t="str">
            <v>B2B</v>
          </cell>
          <cell r="G714" t="str">
            <v>Chennai</v>
          </cell>
          <cell r="H714">
            <v>30000</v>
          </cell>
          <cell r="I714">
            <v>0.3</v>
          </cell>
          <cell r="J714">
            <v>9018935</v>
          </cell>
          <cell r="K714" t="str">
            <v>Nucleus Software Exports Limited</v>
          </cell>
          <cell r="L714">
            <v>127916.66666666667</v>
          </cell>
          <cell r="M714" t="str">
            <v>Relationship</v>
          </cell>
          <cell r="N714" t="str">
            <v>BIA+</v>
          </cell>
          <cell r="O714" t="str">
            <v>CHN_ZONE1</v>
          </cell>
          <cell r="P714">
            <v>9018935</v>
          </cell>
          <cell r="Q714" t="str">
            <v>Kritika Bahadur</v>
          </cell>
          <cell r="R714" t="str">
            <v>RAM</v>
          </cell>
          <cell r="S714" t="str">
            <v>Kritika Bahadur</v>
          </cell>
          <cell r="T714">
            <v>0.3</v>
          </cell>
          <cell r="U714">
            <v>0</v>
          </cell>
          <cell r="V714" t="str">
            <v>-</v>
          </cell>
          <cell r="Z714" t="str">
            <v>-</v>
          </cell>
          <cell r="AA714" t="str">
            <v>-</v>
          </cell>
          <cell r="AB714" t="str">
            <v>-</v>
          </cell>
          <cell r="AC714" t="str">
            <v>-</v>
          </cell>
          <cell r="AD714" t="str">
            <v>-</v>
          </cell>
          <cell r="AE714" t="str">
            <v>-</v>
          </cell>
          <cell r="AF714" t="str">
            <v>-</v>
          </cell>
          <cell r="AG714" t="str">
            <v>-</v>
          </cell>
          <cell r="AH714" t="str">
            <v>--</v>
          </cell>
        </row>
        <row r="715">
          <cell r="A715">
            <v>9127826</v>
          </cell>
          <cell r="B715" t="str">
            <v>Nucleus Software Exports Limited</v>
          </cell>
          <cell r="C715">
            <v>45687</v>
          </cell>
          <cell r="D715" t="str">
            <v>Mumbai</v>
          </cell>
          <cell r="E715" t="str">
            <v>MBIA</v>
          </cell>
          <cell r="F715" t="str">
            <v>B2B</v>
          </cell>
          <cell r="G715" t="str">
            <v>Mumbai</v>
          </cell>
          <cell r="H715">
            <v>16666.666666666668</v>
          </cell>
          <cell r="I715">
            <v>0.16666666666666669</v>
          </cell>
          <cell r="J715">
            <v>9018935</v>
          </cell>
          <cell r="K715" t="str">
            <v>Nucleus Software Exports Limited</v>
          </cell>
          <cell r="L715">
            <v>127916.66666666667</v>
          </cell>
          <cell r="M715" t="str">
            <v>Relationship</v>
          </cell>
          <cell r="N715" t="str">
            <v>MBIA</v>
          </cell>
          <cell r="O715" t="str">
            <v>MUM_ZONE1</v>
          </cell>
          <cell r="P715">
            <v>9018935</v>
          </cell>
          <cell r="Q715" t="str">
            <v>Kritika Bahadur</v>
          </cell>
          <cell r="R715" t="str">
            <v>RAM</v>
          </cell>
          <cell r="S715" t="str">
            <v>Kritika Bahadur</v>
          </cell>
          <cell r="T715">
            <v>0.16666666666666669</v>
          </cell>
          <cell r="U715">
            <v>0</v>
          </cell>
          <cell r="V715" t="str">
            <v>-</v>
          </cell>
          <cell r="Z715" t="str">
            <v>-</v>
          </cell>
          <cell r="AA715" t="str">
            <v>-</v>
          </cell>
          <cell r="AB715" t="str">
            <v>-</v>
          </cell>
          <cell r="AC715" t="str">
            <v>-</v>
          </cell>
          <cell r="AD715" t="str">
            <v>-</v>
          </cell>
          <cell r="AE715" t="str">
            <v>-</v>
          </cell>
          <cell r="AF715" t="str">
            <v>-</v>
          </cell>
          <cell r="AG715" t="str">
            <v>-</v>
          </cell>
          <cell r="AH715" t="str">
            <v>--</v>
          </cell>
        </row>
        <row r="716">
          <cell r="A716">
            <v>2343418</v>
          </cell>
          <cell r="B716" t="str">
            <v>Silicon Media Technologies Private Limited</v>
          </cell>
          <cell r="C716">
            <v>45271</v>
          </cell>
          <cell r="D716" t="str">
            <v>Bangalore</v>
          </cell>
          <cell r="E716" t="str">
            <v>BBB</v>
          </cell>
          <cell r="F716" t="str">
            <v>B2C</v>
          </cell>
          <cell r="G716" t="str">
            <v>Bangalore</v>
          </cell>
          <cell r="H716">
            <v>12999</v>
          </cell>
          <cell r="I716">
            <v>0.12998999999999999</v>
          </cell>
          <cell r="J716">
            <v>9018959</v>
          </cell>
          <cell r="K716" t="str">
            <v>Silicon Media Technologies Private Limited</v>
          </cell>
          <cell r="L716">
            <v>82932.333333333328</v>
          </cell>
          <cell r="M716" t="str">
            <v>Investment</v>
          </cell>
          <cell r="N716" t="str">
            <v>BBB</v>
          </cell>
          <cell r="O716" t="str">
            <v>BLR_ZONE1</v>
          </cell>
          <cell r="P716">
            <v>9018959</v>
          </cell>
          <cell r="Q716" t="str">
            <v>Punganuru Shanmugam</v>
          </cell>
          <cell r="R716" t="str">
            <v>IAM</v>
          </cell>
          <cell r="S716" t="str">
            <v>Biswa Ranjan Behera</v>
          </cell>
          <cell r="T716">
            <v>0.12998999999999999</v>
          </cell>
          <cell r="U716">
            <v>0</v>
          </cell>
          <cell r="V716" t="str">
            <v>-</v>
          </cell>
          <cell r="Z716" t="str">
            <v>-</v>
          </cell>
          <cell r="AA716" t="str">
            <v>-</v>
          </cell>
          <cell r="AB716" t="str">
            <v>-</v>
          </cell>
          <cell r="AC716" t="str">
            <v>-</v>
          </cell>
          <cell r="AD716" t="str">
            <v>-</v>
          </cell>
          <cell r="AE716" t="str">
            <v>-</v>
          </cell>
          <cell r="AF716" t="str">
            <v>-</v>
          </cell>
          <cell r="AG716" t="str">
            <v>-</v>
          </cell>
          <cell r="AH716" t="str">
            <v>--</v>
          </cell>
        </row>
        <row r="717">
          <cell r="A717">
            <v>9018959</v>
          </cell>
          <cell r="B717" t="str">
            <v>Silicon Media Technologies Private Limited</v>
          </cell>
          <cell r="C717">
            <v>42110</v>
          </cell>
          <cell r="D717" t="str">
            <v>Bangalore</v>
          </cell>
          <cell r="E717" t="str">
            <v>ILL</v>
          </cell>
          <cell r="F717" t="str">
            <v>B2B</v>
          </cell>
          <cell r="G717" t="str">
            <v>Bangalore</v>
          </cell>
          <cell r="H717">
            <v>31600</v>
          </cell>
          <cell r="I717">
            <v>0.316</v>
          </cell>
          <cell r="J717">
            <v>9018959</v>
          </cell>
          <cell r="K717" t="str">
            <v>Silicon Media Technologies Private Limited</v>
          </cell>
          <cell r="L717">
            <v>82932.333333333328</v>
          </cell>
          <cell r="M717" t="str">
            <v>Investment</v>
          </cell>
          <cell r="N717" t="str">
            <v>BIA+</v>
          </cell>
          <cell r="O717" t="str">
            <v>BLR_ZONE1</v>
          </cell>
          <cell r="P717">
            <v>9018959</v>
          </cell>
          <cell r="Q717" t="str">
            <v>Punganuru Shanmugam</v>
          </cell>
          <cell r="R717" t="str">
            <v>IAM</v>
          </cell>
          <cell r="S717" t="str">
            <v>Biswa Ranjan Behera</v>
          </cell>
          <cell r="T717">
            <v>0.316</v>
          </cell>
          <cell r="U717">
            <v>0</v>
          </cell>
          <cell r="V717" t="str">
            <v>-</v>
          </cell>
          <cell r="Z717" t="str">
            <v>-</v>
          </cell>
          <cell r="AA717" t="str">
            <v>-</v>
          </cell>
          <cell r="AB717" t="str">
            <v>-</v>
          </cell>
          <cell r="AC717" t="str">
            <v>-</v>
          </cell>
          <cell r="AD717" t="str">
            <v>-</v>
          </cell>
          <cell r="AE717" t="str">
            <v>-</v>
          </cell>
          <cell r="AF717" t="str">
            <v>-</v>
          </cell>
          <cell r="AG717" t="str">
            <v>-</v>
          </cell>
          <cell r="AH717" t="str">
            <v>--</v>
          </cell>
        </row>
        <row r="718">
          <cell r="A718">
            <v>9021911</v>
          </cell>
          <cell r="B718" t="str">
            <v>Silicon Media Technologies Private Limited</v>
          </cell>
          <cell r="C718">
            <v>42247</v>
          </cell>
          <cell r="D718" t="str">
            <v>Bangalore</v>
          </cell>
          <cell r="E718" t="str">
            <v>ILL</v>
          </cell>
          <cell r="F718" t="str">
            <v>B2B</v>
          </cell>
          <cell r="G718" t="str">
            <v>Bangalore</v>
          </cell>
          <cell r="H718">
            <v>29500</v>
          </cell>
          <cell r="I718">
            <v>0.29499999999999998</v>
          </cell>
          <cell r="J718">
            <v>9018959</v>
          </cell>
          <cell r="K718" t="str">
            <v>Silicon Media Technologies Private Limited</v>
          </cell>
          <cell r="L718">
            <v>82932.333333333328</v>
          </cell>
          <cell r="M718" t="str">
            <v>Investment</v>
          </cell>
          <cell r="N718" t="str">
            <v>BIA+</v>
          </cell>
          <cell r="O718" t="str">
            <v>BLR_ZONE1</v>
          </cell>
          <cell r="P718">
            <v>9018959</v>
          </cell>
          <cell r="Q718" t="str">
            <v>Punganuru Shanmugam</v>
          </cell>
          <cell r="R718" t="str">
            <v>IAM</v>
          </cell>
          <cell r="S718" t="str">
            <v>Biswa Ranjan Behera</v>
          </cell>
          <cell r="T718">
            <v>0.29499999999999998</v>
          </cell>
          <cell r="U718">
            <v>0</v>
          </cell>
          <cell r="V718" t="str">
            <v>-</v>
          </cell>
          <cell r="Z718" t="str">
            <v>-</v>
          </cell>
          <cell r="AA718" t="str">
            <v>-</v>
          </cell>
          <cell r="AB718" t="str">
            <v>-</v>
          </cell>
          <cell r="AC718" t="str">
            <v>-</v>
          </cell>
          <cell r="AD718" t="str">
            <v>-</v>
          </cell>
          <cell r="AE718" t="str">
            <v>-</v>
          </cell>
          <cell r="AF718" t="str">
            <v>-</v>
          </cell>
          <cell r="AG718" t="str">
            <v>-</v>
          </cell>
          <cell r="AH718" t="str">
            <v>--</v>
          </cell>
        </row>
        <row r="719">
          <cell r="A719">
            <v>9129726</v>
          </cell>
          <cell r="B719" t="str">
            <v>BIZ PRINT MEDIA TECHNOLOGIES PRIVATE LIMITED</v>
          </cell>
          <cell r="C719">
            <v>45733</v>
          </cell>
          <cell r="D719" t="str">
            <v>NOIDA</v>
          </cell>
          <cell r="E719" t="str">
            <v>BIA</v>
          </cell>
          <cell r="F719" t="str">
            <v>B2B</v>
          </cell>
          <cell r="G719" t="str">
            <v>NOIDA</v>
          </cell>
          <cell r="H719">
            <v>8833.3333333333339</v>
          </cell>
          <cell r="I719">
            <v>8.8333333333333333E-2</v>
          </cell>
          <cell r="J719">
            <v>9018959</v>
          </cell>
          <cell r="K719" t="str">
            <v>Silicon Media Technologies Private Limited</v>
          </cell>
          <cell r="L719">
            <v>82932.333333333328</v>
          </cell>
          <cell r="M719" t="str">
            <v>Investment</v>
          </cell>
          <cell r="N719" t="str">
            <v>BIA+</v>
          </cell>
          <cell r="O719" t="str">
            <v>NOD_ZONE1</v>
          </cell>
          <cell r="P719">
            <v>9018959</v>
          </cell>
          <cell r="Q719" t="str">
            <v>Punganuru Shanmugam</v>
          </cell>
          <cell r="R719" t="str">
            <v>IAM</v>
          </cell>
          <cell r="S719" t="str">
            <v>Biswa Ranjan Behera</v>
          </cell>
          <cell r="U719">
            <v>8.8333333333333333E-2</v>
          </cell>
          <cell r="V719">
            <v>46139</v>
          </cell>
          <cell r="W719" t="str">
            <v>Apr'26</v>
          </cell>
          <cell r="Z719" t="str">
            <v>-</v>
          </cell>
          <cell r="AA719" t="str">
            <v>-</v>
          </cell>
          <cell r="AB719" t="str">
            <v>-</v>
          </cell>
          <cell r="AC719" t="str">
            <v>-</v>
          </cell>
          <cell r="AD719">
            <v>46107.469456018502</v>
          </cell>
          <cell r="AE719" t="str">
            <v>SR26035503776</v>
          </cell>
          <cell r="AF719" t="str">
            <v>Churned</v>
          </cell>
          <cell r="AG719">
            <v>46139</v>
          </cell>
          <cell r="AH719" t="str">
            <v>Churned-</v>
          </cell>
        </row>
        <row r="720">
          <cell r="A720">
            <v>9019002</v>
          </cell>
          <cell r="B720" t="str">
            <v>Rohit Tower Building Limited</v>
          </cell>
          <cell r="C720">
            <v>42095</v>
          </cell>
          <cell r="D720" t="str">
            <v>Delhi</v>
          </cell>
          <cell r="E720" t="str">
            <v>BIA</v>
          </cell>
          <cell r="F720" t="str">
            <v>B2B</v>
          </cell>
          <cell r="G720" t="str">
            <v>Delhi</v>
          </cell>
          <cell r="H720">
            <v>56666.666666666664</v>
          </cell>
          <cell r="I720">
            <v>0.56666666666666665</v>
          </cell>
          <cell r="J720">
            <v>9019002</v>
          </cell>
          <cell r="K720" t="str">
            <v>Rohit Tower Building Limited</v>
          </cell>
          <cell r="L720">
            <v>56666.666666666664</v>
          </cell>
          <cell r="M720" t="str">
            <v>Investment</v>
          </cell>
          <cell r="N720" t="str">
            <v>BIA+</v>
          </cell>
          <cell r="O720" t="str">
            <v>DEL_ZONE2</v>
          </cell>
          <cell r="P720">
            <v>9019002</v>
          </cell>
          <cell r="Q720" t="str">
            <v>Lakshay Madan</v>
          </cell>
          <cell r="R720" t="str">
            <v>IAM</v>
          </cell>
          <cell r="S720" t="str">
            <v>Rajeev Misra</v>
          </cell>
          <cell r="T720">
            <v>0.56666666666666665</v>
          </cell>
          <cell r="U720">
            <v>0</v>
          </cell>
          <cell r="V720" t="str">
            <v>-</v>
          </cell>
          <cell r="Z720" t="str">
            <v>-</v>
          </cell>
          <cell r="AA720" t="str">
            <v>-</v>
          </cell>
          <cell r="AB720" t="str">
            <v>-</v>
          </cell>
          <cell r="AC720" t="str">
            <v>-</v>
          </cell>
          <cell r="AD720" t="str">
            <v>-</v>
          </cell>
          <cell r="AE720" t="str">
            <v>-</v>
          </cell>
          <cell r="AF720" t="str">
            <v>-</v>
          </cell>
          <cell r="AG720" t="str">
            <v>-</v>
          </cell>
          <cell r="AH720" t="str">
            <v>--</v>
          </cell>
        </row>
        <row r="721">
          <cell r="A721">
            <v>2340607</v>
          </cell>
          <cell r="B721" t="str">
            <v>Tejas Networks Limited</v>
          </cell>
          <cell r="C721">
            <v>45103</v>
          </cell>
          <cell r="D721" t="str">
            <v>Delhi</v>
          </cell>
          <cell r="E721" t="str">
            <v>OBB</v>
          </cell>
          <cell r="F721" t="str">
            <v>B2C</v>
          </cell>
          <cell r="G721" t="str">
            <v>Delhi</v>
          </cell>
          <cell r="H721">
            <v>1899</v>
          </cell>
          <cell r="I721">
            <v>1.899E-2</v>
          </cell>
          <cell r="J721">
            <v>9019068</v>
          </cell>
          <cell r="K721" t="str">
            <v>Tejas Networks Limited</v>
          </cell>
          <cell r="L721">
            <v>86065.666666666657</v>
          </cell>
          <cell r="M721" t="str">
            <v>Investment</v>
          </cell>
          <cell r="N721" t="str">
            <v>OBB</v>
          </cell>
          <cell r="O721" t="str">
            <v>DEL_ZONE2</v>
          </cell>
          <cell r="P721">
            <v>9019068</v>
          </cell>
          <cell r="Q721" t="str">
            <v>Biswa Ranjan Behera</v>
          </cell>
          <cell r="R721" t="str">
            <v>RAM</v>
          </cell>
          <cell r="S721" t="str">
            <v>Biswa Ranjan Behera</v>
          </cell>
          <cell r="T721">
            <v>1.899E-2</v>
          </cell>
          <cell r="U721">
            <v>0</v>
          </cell>
          <cell r="V721" t="str">
            <v>-</v>
          </cell>
          <cell r="Z721" t="str">
            <v>-</v>
          </cell>
          <cell r="AA721" t="str">
            <v>-</v>
          </cell>
          <cell r="AB721" t="str">
            <v>-</v>
          </cell>
          <cell r="AC721" t="str">
            <v>-</v>
          </cell>
          <cell r="AD721" t="str">
            <v>-</v>
          </cell>
          <cell r="AE721" t="str">
            <v>-</v>
          </cell>
          <cell r="AF721" t="str">
            <v>-</v>
          </cell>
          <cell r="AG721" t="str">
            <v>-</v>
          </cell>
          <cell r="AH721" t="str">
            <v>--</v>
          </cell>
        </row>
        <row r="722">
          <cell r="A722">
            <v>9019068</v>
          </cell>
          <cell r="B722" t="str">
            <v>Tejas Networks Limited</v>
          </cell>
          <cell r="C722">
            <v>42086</v>
          </cell>
          <cell r="D722" t="str">
            <v>Gurgaon</v>
          </cell>
          <cell r="E722" t="str">
            <v>BIA</v>
          </cell>
          <cell r="F722" t="str">
            <v>B2B</v>
          </cell>
          <cell r="G722" t="str">
            <v>Gurgaon</v>
          </cell>
          <cell r="H722">
            <v>36666.666666666664</v>
          </cell>
          <cell r="I722">
            <v>0.36666666666666664</v>
          </cell>
          <cell r="J722">
            <v>9019068</v>
          </cell>
          <cell r="K722" t="str">
            <v>Tejas Networks Limited</v>
          </cell>
          <cell r="L722">
            <v>86065.666666666657</v>
          </cell>
          <cell r="M722" t="str">
            <v>Investment</v>
          </cell>
          <cell r="N722" t="str">
            <v>BIA+</v>
          </cell>
          <cell r="O722" t="str">
            <v>GGN_ZONE1</v>
          </cell>
          <cell r="P722">
            <v>9019068</v>
          </cell>
          <cell r="Q722" t="str">
            <v>Biswa Ranjan Behera</v>
          </cell>
          <cell r="R722" t="str">
            <v>RAM</v>
          </cell>
          <cell r="S722" t="str">
            <v>Biswa Ranjan Behera</v>
          </cell>
          <cell r="T722">
            <v>0.36666666666666664</v>
          </cell>
          <cell r="U722">
            <v>0</v>
          </cell>
          <cell r="V722" t="str">
            <v>-</v>
          </cell>
          <cell r="Z722" t="str">
            <v>-</v>
          </cell>
          <cell r="AA722" t="str">
            <v>-</v>
          </cell>
          <cell r="AB722" t="str">
            <v>-</v>
          </cell>
          <cell r="AC722" t="str">
            <v>-</v>
          </cell>
          <cell r="AD722" t="str">
            <v>-</v>
          </cell>
          <cell r="AE722" t="str">
            <v>-</v>
          </cell>
          <cell r="AF722" t="str">
            <v>-</v>
          </cell>
          <cell r="AG722" t="str">
            <v>-</v>
          </cell>
          <cell r="AH722" t="str">
            <v>--</v>
          </cell>
        </row>
        <row r="723">
          <cell r="A723">
            <v>9022972</v>
          </cell>
          <cell r="B723" t="str">
            <v>Tejas Networks Limited</v>
          </cell>
          <cell r="C723">
            <v>42471</v>
          </cell>
          <cell r="D723" t="str">
            <v>Mumbai</v>
          </cell>
          <cell r="E723" t="str">
            <v>BIA</v>
          </cell>
          <cell r="F723" t="str">
            <v>B2B</v>
          </cell>
          <cell r="G723" t="str">
            <v>Mumbai</v>
          </cell>
          <cell r="H723">
            <v>36666.666666666664</v>
          </cell>
          <cell r="I723">
            <v>0.36666666666666664</v>
          </cell>
          <cell r="J723">
            <v>9019068</v>
          </cell>
          <cell r="K723" t="str">
            <v>Tejas Networks Limited</v>
          </cell>
          <cell r="L723">
            <v>86065.666666666657</v>
          </cell>
          <cell r="M723" t="str">
            <v>Investment</v>
          </cell>
          <cell r="N723" t="str">
            <v>BIA+</v>
          </cell>
          <cell r="O723" t="str">
            <v>MUM_ZONE1</v>
          </cell>
          <cell r="P723">
            <v>9019068</v>
          </cell>
          <cell r="Q723" t="str">
            <v>Biswa Ranjan Behera</v>
          </cell>
          <cell r="R723" t="str">
            <v>RAM</v>
          </cell>
          <cell r="S723" t="str">
            <v>Biswa Ranjan Behera</v>
          </cell>
          <cell r="T723">
            <v>0.36666666666666664</v>
          </cell>
          <cell r="U723">
            <v>0</v>
          </cell>
          <cell r="V723" t="str">
            <v>-</v>
          </cell>
          <cell r="Z723" t="str">
            <v>-</v>
          </cell>
          <cell r="AA723" t="str">
            <v>-</v>
          </cell>
          <cell r="AB723" t="str">
            <v>-</v>
          </cell>
          <cell r="AC723" t="str">
            <v>-</v>
          </cell>
          <cell r="AD723" t="str">
            <v>-</v>
          </cell>
          <cell r="AE723" t="str">
            <v>-</v>
          </cell>
          <cell r="AF723" t="str">
            <v>-</v>
          </cell>
          <cell r="AG723" t="str">
            <v>-</v>
          </cell>
          <cell r="AH723" t="str">
            <v>--</v>
          </cell>
        </row>
        <row r="724">
          <cell r="A724">
            <v>9100857</v>
          </cell>
          <cell r="B724" t="str">
            <v>Tejas Networks Limited</v>
          </cell>
          <cell r="C724">
            <v>44809</v>
          </cell>
          <cell r="D724" t="str">
            <v>Bangalore</v>
          </cell>
          <cell r="E724" t="str">
            <v>BIA</v>
          </cell>
          <cell r="F724" t="str">
            <v>B2B</v>
          </cell>
          <cell r="G724" t="str">
            <v>Bangalore</v>
          </cell>
          <cell r="H724">
            <v>10833.333333333334</v>
          </cell>
          <cell r="I724">
            <v>0.10833333333333334</v>
          </cell>
          <cell r="J724">
            <v>9019068</v>
          </cell>
          <cell r="K724" t="str">
            <v>Tejas Networks Limited</v>
          </cell>
          <cell r="L724">
            <v>86065.666666666657</v>
          </cell>
          <cell r="M724" t="str">
            <v>Investment</v>
          </cell>
          <cell r="N724" t="str">
            <v>BIA+</v>
          </cell>
          <cell r="O724" t="str">
            <v>BLR_ZONE2</v>
          </cell>
          <cell r="P724">
            <v>9019068</v>
          </cell>
          <cell r="Q724" t="str">
            <v>Biswa Ranjan Behera</v>
          </cell>
          <cell r="R724" t="str">
            <v>RAM</v>
          </cell>
          <cell r="S724" t="str">
            <v>Biswa Ranjan Behera</v>
          </cell>
          <cell r="T724">
            <v>0.10833333333333334</v>
          </cell>
          <cell r="U724">
            <v>0</v>
          </cell>
          <cell r="V724" t="str">
            <v>-</v>
          </cell>
          <cell r="Z724" t="str">
            <v>-</v>
          </cell>
          <cell r="AA724" t="str">
            <v>-</v>
          </cell>
          <cell r="AB724" t="str">
            <v>-</v>
          </cell>
          <cell r="AC724" t="str">
            <v>-</v>
          </cell>
          <cell r="AD724" t="str">
            <v>-</v>
          </cell>
          <cell r="AE724" t="str">
            <v>-</v>
          </cell>
          <cell r="AF724" t="str">
            <v>-</v>
          </cell>
          <cell r="AG724" t="str">
            <v>-</v>
          </cell>
          <cell r="AH724" t="str">
            <v>--</v>
          </cell>
        </row>
        <row r="725">
          <cell r="A725">
            <v>9019070</v>
          </cell>
          <cell r="B725" t="str">
            <v>Orient Fashion Export (India) Private Limited</v>
          </cell>
          <cell r="C725">
            <v>42117</v>
          </cell>
          <cell r="D725" t="str">
            <v>Delhi</v>
          </cell>
          <cell r="E725" t="str">
            <v>BIA</v>
          </cell>
          <cell r="F725" t="str">
            <v>B2B</v>
          </cell>
          <cell r="G725" t="str">
            <v>Delhi</v>
          </cell>
          <cell r="H725">
            <v>12083.34</v>
          </cell>
          <cell r="I725">
            <v>0.12083340000000001</v>
          </cell>
          <cell r="J725">
            <v>9019070</v>
          </cell>
          <cell r="K725" t="str">
            <v>Orient Fashion Export (India) Private Limited</v>
          </cell>
          <cell r="L725">
            <v>53750.033333333326</v>
          </cell>
          <cell r="M725" t="str">
            <v>Investment</v>
          </cell>
          <cell r="N725" t="str">
            <v>BIA+</v>
          </cell>
          <cell r="O725" t="str">
            <v>DEL_ZONE1</v>
          </cell>
          <cell r="P725">
            <v>9019070</v>
          </cell>
          <cell r="Q725" t="str">
            <v>Bijendra Singh</v>
          </cell>
          <cell r="R725" t="str">
            <v>IAM</v>
          </cell>
          <cell r="S725" t="str">
            <v>Ravi Kala</v>
          </cell>
          <cell r="T725">
            <v>0.12083340000000001</v>
          </cell>
          <cell r="U725">
            <v>0</v>
          </cell>
          <cell r="V725" t="str">
            <v>-</v>
          </cell>
          <cell r="Z725" t="str">
            <v>-</v>
          </cell>
          <cell r="AA725" t="str">
            <v>-</v>
          </cell>
          <cell r="AB725" t="str">
            <v>-</v>
          </cell>
          <cell r="AC725" t="str">
            <v>-</v>
          </cell>
          <cell r="AD725" t="str">
            <v>-</v>
          </cell>
          <cell r="AE725" t="str">
            <v>-</v>
          </cell>
          <cell r="AF725" t="str">
            <v>-</v>
          </cell>
          <cell r="AG725" t="str">
            <v>-</v>
          </cell>
          <cell r="AH725" t="str">
            <v>--</v>
          </cell>
        </row>
        <row r="726">
          <cell r="A726">
            <v>9025130</v>
          </cell>
          <cell r="B726" t="str">
            <v>Orient Fashion Export (India) Private Limited</v>
          </cell>
          <cell r="C726">
            <v>42588</v>
          </cell>
          <cell r="D726" t="str">
            <v>Delhi</v>
          </cell>
          <cell r="E726" t="str">
            <v>MAC</v>
          </cell>
          <cell r="F726" t="str">
            <v>B2B</v>
          </cell>
          <cell r="G726" t="str">
            <v>Delhi</v>
          </cell>
          <cell r="H726">
            <v>8333.3333333333339</v>
          </cell>
          <cell r="I726">
            <v>8.3333333333333343E-2</v>
          </cell>
          <cell r="J726">
            <v>9019070</v>
          </cell>
          <cell r="K726" t="str">
            <v>Orient Fashion Export (India) Private Limited</v>
          </cell>
          <cell r="L726">
            <v>53750.033333333326</v>
          </cell>
          <cell r="M726" t="str">
            <v>Investment</v>
          </cell>
          <cell r="N726" t="str">
            <v>BIA+</v>
          </cell>
          <cell r="O726" t="str">
            <v>NOD_ZONE1</v>
          </cell>
          <cell r="P726">
            <v>9019070</v>
          </cell>
          <cell r="Q726" t="str">
            <v>Bijendra Singh</v>
          </cell>
          <cell r="R726" t="str">
            <v>IAM</v>
          </cell>
          <cell r="S726" t="str">
            <v>Ravi Kala</v>
          </cell>
          <cell r="T726">
            <v>8.3333333333333343E-2</v>
          </cell>
          <cell r="U726">
            <v>0</v>
          </cell>
          <cell r="V726" t="str">
            <v>-</v>
          </cell>
          <cell r="Z726" t="str">
            <v>-</v>
          </cell>
          <cell r="AA726" t="str">
            <v>-</v>
          </cell>
          <cell r="AB726" t="str">
            <v>-</v>
          </cell>
          <cell r="AC726" t="str">
            <v>-</v>
          </cell>
          <cell r="AD726" t="str">
            <v>-</v>
          </cell>
          <cell r="AE726" t="str">
            <v>-</v>
          </cell>
          <cell r="AF726" t="str">
            <v>-</v>
          </cell>
          <cell r="AG726" t="str">
            <v>-</v>
          </cell>
          <cell r="AH726" t="str">
            <v>--</v>
          </cell>
        </row>
        <row r="727">
          <cell r="A727">
            <v>9025392</v>
          </cell>
          <cell r="B727" t="str">
            <v>Orient Fashion Export (India) Private Limited</v>
          </cell>
          <cell r="C727">
            <v>42865</v>
          </cell>
          <cell r="D727" t="str">
            <v>Delhi</v>
          </cell>
          <cell r="E727" t="str">
            <v>MAC</v>
          </cell>
          <cell r="F727" t="str">
            <v>B2B</v>
          </cell>
          <cell r="G727" t="str">
            <v>Delhi</v>
          </cell>
          <cell r="H727">
            <v>8333.34</v>
          </cell>
          <cell r="I727">
            <v>8.3333400000000002E-2</v>
          </cell>
          <cell r="J727">
            <v>9019070</v>
          </cell>
          <cell r="K727" t="str">
            <v>Orient Fashion Export (India) Private Limited</v>
          </cell>
          <cell r="L727">
            <v>53750.033333333326</v>
          </cell>
          <cell r="M727" t="str">
            <v>Investment</v>
          </cell>
          <cell r="N727" t="str">
            <v>BIA+</v>
          </cell>
          <cell r="O727" t="str">
            <v>DEL_ZONE1</v>
          </cell>
          <cell r="P727">
            <v>9019070</v>
          </cell>
          <cell r="Q727" t="str">
            <v>Bijendra Singh</v>
          </cell>
          <cell r="R727" t="str">
            <v>IAM</v>
          </cell>
          <cell r="S727" t="str">
            <v>Ravi Kala</v>
          </cell>
          <cell r="T727">
            <v>8.3333400000000002E-2</v>
          </cell>
          <cell r="U727">
            <v>0</v>
          </cell>
          <cell r="V727" t="str">
            <v>-</v>
          </cell>
          <cell r="Z727" t="str">
            <v>-</v>
          </cell>
          <cell r="AA727" t="str">
            <v>-</v>
          </cell>
          <cell r="AB727" t="str">
            <v>-</v>
          </cell>
          <cell r="AC727" t="str">
            <v>-</v>
          </cell>
          <cell r="AD727" t="str">
            <v>-</v>
          </cell>
          <cell r="AE727" t="str">
            <v>-</v>
          </cell>
          <cell r="AF727" t="str">
            <v>-</v>
          </cell>
          <cell r="AG727" t="str">
            <v>-</v>
          </cell>
          <cell r="AH727" t="str">
            <v>--</v>
          </cell>
        </row>
        <row r="728">
          <cell r="A728">
            <v>9025546</v>
          </cell>
          <cell r="B728" t="str">
            <v>Orient Fashion Export (India) Private Limited</v>
          </cell>
          <cell r="C728">
            <v>43068</v>
          </cell>
          <cell r="D728" t="str">
            <v>Delhi</v>
          </cell>
          <cell r="E728" t="str">
            <v>MAC</v>
          </cell>
          <cell r="F728" t="str">
            <v>B2B</v>
          </cell>
          <cell r="G728" t="str">
            <v>Delhi</v>
          </cell>
          <cell r="H728">
            <v>8333.34</v>
          </cell>
          <cell r="I728">
            <v>8.3333400000000002E-2</v>
          </cell>
          <cell r="J728">
            <v>9019070</v>
          </cell>
          <cell r="K728" t="str">
            <v>Orient Fashion Export (India) Private Limited</v>
          </cell>
          <cell r="L728">
            <v>53750.033333333326</v>
          </cell>
          <cell r="M728" t="str">
            <v>Investment</v>
          </cell>
          <cell r="N728" t="str">
            <v>BIA+</v>
          </cell>
          <cell r="O728" t="str">
            <v>DEL_ZONE1</v>
          </cell>
          <cell r="P728">
            <v>9019070</v>
          </cell>
          <cell r="Q728" t="str">
            <v>Bijendra Singh</v>
          </cell>
          <cell r="R728" t="str">
            <v>IAM</v>
          </cell>
          <cell r="S728" t="str">
            <v>Ravi Kala</v>
          </cell>
          <cell r="T728">
            <v>8.3333400000000002E-2</v>
          </cell>
          <cell r="U728">
            <v>0</v>
          </cell>
          <cell r="V728" t="str">
            <v>-</v>
          </cell>
          <cell r="Z728" t="str">
            <v>-</v>
          </cell>
          <cell r="AA728" t="str">
            <v>-</v>
          </cell>
          <cell r="AB728" t="str">
            <v>-</v>
          </cell>
          <cell r="AC728" t="str">
            <v>-</v>
          </cell>
          <cell r="AD728" t="str">
            <v>-</v>
          </cell>
          <cell r="AE728" t="str">
            <v>-</v>
          </cell>
          <cell r="AF728" t="str">
            <v>-</v>
          </cell>
          <cell r="AG728" t="str">
            <v>-</v>
          </cell>
          <cell r="AH728" t="str">
            <v>--</v>
          </cell>
        </row>
        <row r="729">
          <cell r="A729">
            <v>9027224</v>
          </cell>
          <cell r="B729" t="str">
            <v>Orient Fashion Export (India) Private Limited</v>
          </cell>
          <cell r="C729">
            <v>45034</v>
          </cell>
          <cell r="D729" t="str">
            <v>Delhi</v>
          </cell>
          <cell r="E729" t="str">
            <v>MAC</v>
          </cell>
          <cell r="F729" t="str">
            <v>B2B</v>
          </cell>
          <cell r="G729" t="str">
            <v>Delhi</v>
          </cell>
          <cell r="H729">
            <v>8333.34</v>
          </cell>
          <cell r="I729">
            <v>8.3333400000000002E-2</v>
          </cell>
          <cell r="J729">
            <v>9019070</v>
          </cell>
          <cell r="K729" t="str">
            <v>Orient Fashion Export (India) Private Limited</v>
          </cell>
          <cell r="L729">
            <v>53750.033333333326</v>
          </cell>
          <cell r="M729" t="str">
            <v>Investment</v>
          </cell>
          <cell r="N729" t="str">
            <v>BIA+</v>
          </cell>
          <cell r="O729" t="str">
            <v>DEL_ZONE1</v>
          </cell>
          <cell r="P729">
            <v>9019070</v>
          </cell>
          <cell r="Q729" t="str">
            <v>Bijendra Singh</v>
          </cell>
          <cell r="R729" t="str">
            <v>IAM</v>
          </cell>
          <cell r="S729" t="str">
            <v>Ravi Kala</v>
          </cell>
          <cell r="T729">
            <v>8.3333400000000002E-2</v>
          </cell>
          <cell r="U729">
            <v>0</v>
          </cell>
          <cell r="V729" t="str">
            <v>-</v>
          </cell>
          <cell r="Z729" t="str">
            <v>-</v>
          </cell>
          <cell r="AA729" t="str">
            <v>-</v>
          </cell>
          <cell r="AB729" t="str">
            <v>-</v>
          </cell>
          <cell r="AC729" t="str">
            <v>-</v>
          </cell>
          <cell r="AD729" t="str">
            <v>-</v>
          </cell>
          <cell r="AE729" t="str">
            <v>-</v>
          </cell>
          <cell r="AF729" t="str">
            <v>-</v>
          </cell>
          <cell r="AG729" t="str">
            <v>-</v>
          </cell>
          <cell r="AH729" t="str">
            <v>--</v>
          </cell>
        </row>
        <row r="730">
          <cell r="A730">
            <v>9027760</v>
          </cell>
          <cell r="B730" t="str">
            <v>Orient Fashion Exports (India) Private Limited</v>
          </cell>
          <cell r="C730">
            <v>45456</v>
          </cell>
          <cell r="D730" t="str">
            <v>Noida</v>
          </cell>
          <cell r="E730" t="str">
            <v>MAC</v>
          </cell>
          <cell r="F730" t="str">
            <v>B2B</v>
          </cell>
          <cell r="G730" t="str">
            <v>NOIDA</v>
          </cell>
          <cell r="H730">
            <v>8333.34</v>
          </cell>
          <cell r="I730">
            <v>8.3333400000000002E-2</v>
          </cell>
          <cell r="J730">
            <v>9019070</v>
          </cell>
          <cell r="K730" t="str">
            <v>Orient Fashion Export (India) Private Limited</v>
          </cell>
          <cell r="L730">
            <v>53750.033333333326</v>
          </cell>
          <cell r="M730" t="str">
            <v>Investment</v>
          </cell>
          <cell r="N730" t="str">
            <v>BIA+</v>
          </cell>
          <cell r="O730" t="str">
            <v>NOD_ZONE1</v>
          </cell>
          <cell r="P730">
            <v>9019070</v>
          </cell>
          <cell r="Q730" t="str">
            <v>Bijendra Singh</v>
          </cell>
          <cell r="R730" t="str">
            <v>IAM</v>
          </cell>
          <cell r="S730" t="str">
            <v>Ravi Kala</v>
          </cell>
          <cell r="T730">
            <v>8.3333400000000002E-2</v>
          </cell>
          <cell r="U730">
            <v>0</v>
          </cell>
          <cell r="V730" t="str">
            <v>-</v>
          </cell>
          <cell r="Z730" t="str">
            <v>-</v>
          </cell>
          <cell r="AA730" t="str">
            <v>-</v>
          </cell>
          <cell r="AB730" t="str">
            <v>-</v>
          </cell>
          <cell r="AC730" t="str">
            <v>-</v>
          </cell>
          <cell r="AD730" t="str">
            <v>-</v>
          </cell>
          <cell r="AE730" t="str">
            <v>-</v>
          </cell>
          <cell r="AF730" t="str">
            <v>-</v>
          </cell>
          <cell r="AG730" t="str">
            <v>-</v>
          </cell>
          <cell r="AH730" t="str">
            <v>--</v>
          </cell>
        </row>
        <row r="731">
          <cell r="A731">
            <v>9019106</v>
          </cell>
          <cell r="B731" t="str">
            <v>Cosentus India Private Limited</v>
          </cell>
          <cell r="C731">
            <v>44682</v>
          </cell>
          <cell r="D731" t="str">
            <v>Gurgaon</v>
          </cell>
          <cell r="E731" t="str">
            <v>BIA</v>
          </cell>
          <cell r="F731" t="str">
            <v>B2B</v>
          </cell>
          <cell r="G731" t="str">
            <v>Gurgaon</v>
          </cell>
          <cell r="H731">
            <v>16000</v>
          </cell>
          <cell r="I731">
            <v>0.16</v>
          </cell>
          <cell r="J731">
            <v>9019106</v>
          </cell>
          <cell r="K731" t="str">
            <v>Cosentus India Private Limited</v>
          </cell>
          <cell r="L731">
            <v>32666.666666666668</v>
          </cell>
          <cell r="M731" t="str">
            <v>Investment</v>
          </cell>
          <cell r="N731" t="str">
            <v>BIA+</v>
          </cell>
          <cell r="O731" t="str">
            <v>GGN_ZONE1</v>
          </cell>
          <cell r="P731">
            <v>9019106</v>
          </cell>
          <cell r="Q731" t="str">
            <v>Mithilesh Vishwakarma</v>
          </cell>
          <cell r="R731" t="str">
            <v>IAM</v>
          </cell>
          <cell r="S731" t="str">
            <v>Kritika Bahadur</v>
          </cell>
          <cell r="T731">
            <v>0.16</v>
          </cell>
          <cell r="U731">
            <v>0</v>
          </cell>
          <cell r="V731" t="str">
            <v>-</v>
          </cell>
          <cell r="Z731" t="str">
            <v>-</v>
          </cell>
          <cell r="AA731" t="str">
            <v>-</v>
          </cell>
          <cell r="AB731" t="str">
            <v>-</v>
          </cell>
          <cell r="AC731" t="str">
            <v>-</v>
          </cell>
          <cell r="AD731" t="str">
            <v>-</v>
          </cell>
          <cell r="AE731" t="str">
            <v>-</v>
          </cell>
          <cell r="AF731" t="str">
            <v>-</v>
          </cell>
          <cell r="AG731" t="str">
            <v>-</v>
          </cell>
          <cell r="AH731" t="str">
            <v>--</v>
          </cell>
        </row>
        <row r="732">
          <cell r="A732">
            <v>9076309</v>
          </cell>
          <cell r="B732" t="str">
            <v>Cosentus India Private Limited</v>
          </cell>
          <cell r="C732">
            <v>44682</v>
          </cell>
          <cell r="D732" t="str">
            <v>Noida</v>
          </cell>
          <cell r="E732" t="str">
            <v>BIA</v>
          </cell>
          <cell r="F732" t="str">
            <v>B2B</v>
          </cell>
          <cell r="G732" t="str">
            <v>NOIDA</v>
          </cell>
          <cell r="H732">
            <v>16666.666666666668</v>
          </cell>
          <cell r="I732">
            <v>0.16666666666666669</v>
          </cell>
          <cell r="J732">
            <v>9019106</v>
          </cell>
          <cell r="K732" t="str">
            <v>Cosentus India Private Limited</v>
          </cell>
          <cell r="L732">
            <v>32666.666666666668</v>
          </cell>
          <cell r="M732" t="str">
            <v>Investment</v>
          </cell>
          <cell r="N732" t="str">
            <v>BIA+</v>
          </cell>
          <cell r="O732" t="str">
            <v>NOD_ZONE1</v>
          </cell>
          <cell r="P732">
            <v>9019106</v>
          </cell>
          <cell r="Q732" t="str">
            <v>Mithilesh Vishwakarma</v>
          </cell>
          <cell r="R732" t="str">
            <v>IAM</v>
          </cell>
          <cell r="S732" t="str">
            <v>Kritika Bahadur</v>
          </cell>
          <cell r="T732">
            <v>0.16666666666666669</v>
          </cell>
          <cell r="U732">
            <v>0</v>
          </cell>
          <cell r="V732" t="str">
            <v>-</v>
          </cell>
          <cell r="Z732" t="str">
            <v>-</v>
          </cell>
          <cell r="AA732" t="str">
            <v>-</v>
          </cell>
          <cell r="AB732" t="str">
            <v>-</v>
          </cell>
          <cell r="AC732" t="str">
            <v>-</v>
          </cell>
          <cell r="AD732" t="str">
            <v>-</v>
          </cell>
          <cell r="AE732" t="str">
            <v>-</v>
          </cell>
          <cell r="AF732" t="str">
            <v>-</v>
          </cell>
          <cell r="AG732" t="str">
            <v>-</v>
          </cell>
          <cell r="AH732" t="str">
            <v>--</v>
          </cell>
        </row>
        <row r="733">
          <cell r="A733">
            <v>9083128</v>
          </cell>
          <cell r="B733" t="str">
            <v>Institut  FranÃ§ais  En Inde</v>
          </cell>
          <cell r="C733">
            <v>44120</v>
          </cell>
          <cell r="D733" t="str">
            <v>Delhi</v>
          </cell>
          <cell r="E733" t="str">
            <v>BIA</v>
          </cell>
          <cell r="F733" t="str">
            <v>B2B</v>
          </cell>
          <cell r="G733" t="str">
            <v>Delhi</v>
          </cell>
          <cell r="H733">
            <v>25000</v>
          </cell>
          <cell r="I733">
            <v>0.25</v>
          </cell>
          <cell r="J733">
            <v>9019131</v>
          </cell>
          <cell r="K733" t="str">
            <v>Institut Franã§Ais En Inde</v>
          </cell>
          <cell r="L733">
            <v>25000</v>
          </cell>
          <cell r="M733" t="str">
            <v>Investment</v>
          </cell>
          <cell r="N733" t="str">
            <v>BIA+</v>
          </cell>
          <cell r="O733" t="str">
            <v>DEL_ZONE2</v>
          </cell>
          <cell r="P733">
            <v>9019131</v>
          </cell>
          <cell r="Q733" t="str">
            <v>Ravi Chandana</v>
          </cell>
          <cell r="R733" t="str">
            <v>IAM</v>
          </cell>
          <cell r="S733" t="str">
            <v>Ravi Kala</v>
          </cell>
          <cell r="T733">
            <v>0.25</v>
          </cell>
          <cell r="U733">
            <v>0</v>
          </cell>
          <cell r="V733" t="str">
            <v>-</v>
          </cell>
          <cell r="Z733" t="str">
            <v>-</v>
          </cell>
          <cell r="AA733" t="str">
            <v>-</v>
          </cell>
          <cell r="AB733" t="str">
            <v>-</v>
          </cell>
          <cell r="AC733" t="str">
            <v>-</v>
          </cell>
          <cell r="AD733" t="str">
            <v>-</v>
          </cell>
          <cell r="AE733" t="str">
            <v>-</v>
          </cell>
          <cell r="AF733" t="str">
            <v>-</v>
          </cell>
          <cell r="AG733" t="str">
            <v>-</v>
          </cell>
          <cell r="AH733" t="str">
            <v>--</v>
          </cell>
        </row>
        <row r="734">
          <cell r="A734">
            <v>9019239</v>
          </cell>
          <cell r="B734" t="str">
            <v>A Hartrodt India Private Limited</v>
          </cell>
          <cell r="C734">
            <v>42147</v>
          </cell>
          <cell r="D734" t="str">
            <v>Bangalore</v>
          </cell>
          <cell r="E734" t="str">
            <v>MBIA</v>
          </cell>
          <cell r="F734" t="str">
            <v>B2B</v>
          </cell>
          <cell r="G734" t="str">
            <v>Bangalore</v>
          </cell>
          <cell r="H734">
            <v>10416.666666666666</v>
          </cell>
          <cell r="I734">
            <v>0.10416666666666666</v>
          </cell>
          <cell r="J734">
            <v>9019239</v>
          </cell>
          <cell r="K734" t="str">
            <v>A Hartrodt India Private Limited</v>
          </cell>
          <cell r="L734">
            <v>53916.666666666664</v>
          </cell>
          <cell r="M734" t="str">
            <v>Investment</v>
          </cell>
          <cell r="N734" t="str">
            <v>MBIA</v>
          </cell>
          <cell r="O734" t="str">
            <v>BLR_ZONE1</v>
          </cell>
          <cell r="P734">
            <v>9019239</v>
          </cell>
          <cell r="Q734" t="str">
            <v>Adarsh Kumar</v>
          </cell>
          <cell r="R734" t="str">
            <v>IAM</v>
          </cell>
          <cell r="S734" t="str">
            <v>Rajeev Misra</v>
          </cell>
          <cell r="T734">
            <v>0.10416666666666666</v>
          </cell>
          <cell r="U734">
            <v>0</v>
          </cell>
          <cell r="V734" t="str">
            <v>-</v>
          </cell>
          <cell r="Z734" t="str">
            <v>-</v>
          </cell>
          <cell r="AA734" t="str">
            <v>-</v>
          </cell>
          <cell r="AB734" t="str">
            <v>-</v>
          </cell>
          <cell r="AC734" t="str">
            <v>-</v>
          </cell>
          <cell r="AD734" t="str">
            <v>-</v>
          </cell>
          <cell r="AE734" t="str">
            <v>-</v>
          </cell>
          <cell r="AF734" t="str">
            <v>-</v>
          </cell>
          <cell r="AG734" t="str">
            <v>-</v>
          </cell>
          <cell r="AH734" t="str">
            <v>--</v>
          </cell>
        </row>
        <row r="735">
          <cell r="A735">
            <v>9076700</v>
          </cell>
          <cell r="B735" t="str">
            <v>A Hartrodt India Private Limited</v>
          </cell>
          <cell r="C735">
            <v>43578</v>
          </cell>
          <cell r="D735" t="str">
            <v>Chennai</v>
          </cell>
          <cell r="E735" t="str">
            <v>MBIA</v>
          </cell>
          <cell r="F735" t="str">
            <v>B2B</v>
          </cell>
          <cell r="G735" t="str">
            <v>Chennai</v>
          </cell>
          <cell r="H735">
            <v>12500</v>
          </cell>
          <cell r="I735">
            <v>0.125</v>
          </cell>
          <cell r="J735">
            <v>9019239</v>
          </cell>
          <cell r="K735" t="str">
            <v>A Hartrodt India Private Limited</v>
          </cell>
          <cell r="L735">
            <v>53916.666666666664</v>
          </cell>
          <cell r="M735" t="str">
            <v>Investment</v>
          </cell>
          <cell r="N735" t="str">
            <v>MBIA</v>
          </cell>
          <cell r="O735" t="str">
            <v>CHN_ZONE1</v>
          </cell>
          <cell r="P735">
            <v>9019239</v>
          </cell>
          <cell r="Q735" t="str">
            <v>Adarsh Kumar</v>
          </cell>
          <cell r="R735" t="str">
            <v>IAM</v>
          </cell>
          <cell r="S735" t="str">
            <v>Rajeev Misra</v>
          </cell>
          <cell r="T735">
            <v>0.125</v>
          </cell>
          <cell r="U735">
            <v>0</v>
          </cell>
          <cell r="V735" t="str">
            <v>-</v>
          </cell>
          <cell r="Z735" t="str">
            <v>-</v>
          </cell>
          <cell r="AA735" t="str">
            <v>-</v>
          </cell>
          <cell r="AB735" t="str">
            <v>-</v>
          </cell>
          <cell r="AC735" t="str">
            <v>-</v>
          </cell>
          <cell r="AD735" t="str">
            <v>-</v>
          </cell>
          <cell r="AE735" t="str">
            <v>-</v>
          </cell>
          <cell r="AF735" t="str">
            <v>-</v>
          </cell>
          <cell r="AG735" t="str">
            <v>-</v>
          </cell>
          <cell r="AH735" t="str">
            <v>--</v>
          </cell>
        </row>
        <row r="736">
          <cell r="A736">
            <v>9077622</v>
          </cell>
          <cell r="B736" t="str">
            <v>A Hartrodt India Private Limited</v>
          </cell>
          <cell r="C736">
            <v>43567</v>
          </cell>
          <cell r="D736" t="str">
            <v>Mumbai</v>
          </cell>
          <cell r="E736" t="str">
            <v>BIA</v>
          </cell>
          <cell r="F736" t="str">
            <v>B2B</v>
          </cell>
          <cell r="G736" t="str">
            <v>Mumbai</v>
          </cell>
          <cell r="H736">
            <v>12500</v>
          </cell>
          <cell r="I736">
            <v>0.125</v>
          </cell>
          <cell r="J736">
            <v>9019239</v>
          </cell>
          <cell r="K736" t="str">
            <v>A Hartrodt India Private Limited</v>
          </cell>
          <cell r="L736">
            <v>53916.666666666664</v>
          </cell>
          <cell r="M736" t="str">
            <v>Investment</v>
          </cell>
          <cell r="N736" t="str">
            <v>BIA+</v>
          </cell>
          <cell r="O736" t="str">
            <v>MUM_ZONE1</v>
          </cell>
          <cell r="P736">
            <v>9019239</v>
          </cell>
          <cell r="Q736" t="str">
            <v>Adarsh Kumar</v>
          </cell>
          <cell r="R736" t="str">
            <v>IAM</v>
          </cell>
          <cell r="S736" t="str">
            <v>Rajeev Misra</v>
          </cell>
          <cell r="T736">
            <v>0.125</v>
          </cell>
          <cell r="U736">
            <v>0</v>
          </cell>
          <cell r="V736" t="str">
            <v>-</v>
          </cell>
          <cell r="Z736" t="str">
            <v>-</v>
          </cell>
          <cell r="AA736" t="str">
            <v>-</v>
          </cell>
          <cell r="AB736" t="str">
            <v>-</v>
          </cell>
          <cell r="AC736" t="str">
            <v>-</v>
          </cell>
          <cell r="AD736" t="str">
            <v>-</v>
          </cell>
          <cell r="AE736" t="str">
            <v>-</v>
          </cell>
          <cell r="AF736" t="str">
            <v>-</v>
          </cell>
          <cell r="AG736" t="str">
            <v>-</v>
          </cell>
          <cell r="AH736" t="str">
            <v>--</v>
          </cell>
        </row>
        <row r="737">
          <cell r="A737">
            <v>9077624</v>
          </cell>
          <cell r="B737" t="str">
            <v>A Hartrodt India Private Limited</v>
          </cell>
          <cell r="C737">
            <v>43567</v>
          </cell>
          <cell r="D737" t="str">
            <v>Gurgaon</v>
          </cell>
          <cell r="E737" t="str">
            <v>BIA</v>
          </cell>
          <cell r="F737" t="str">
            <v>B2B</v>
          </cell>
          <cell r="G737" t="str">
            <v>Gurgaon</v>
          </cell>
          <cell r="H737">
            <v>18500</v>
          </cell>
          <cell r="I737">
            <v>0.185</v>
          </cell>
          <cell r="J737">
            <v>9019239</v>
          </cell>
          <cell r="K737" t="str">
            <v>A Hartrodt India Private Limited</v>
          </cell>
          <cell r="L737">
            <v>53916.666666666664</v>
          </cell>
          <cell r="M737" t="str">
            <v>Investment</v>
          </cell>
          <cell r="N737" t="str">
            <v>BIA+</v>
          </cell>
          <cell r="O737" t="str">
            <v>GGN_ZONE1</v>
          </cell>
          <cell r="P737">
            <v>9019239</v>
          </cell>
          <cell r="Q737" t="str">
            <v>Adarsh Kumar</v>
          </cell>
          <cell r="R737" t="str">
            <v>IAM</v>
          </cell>
          <cell r="S737" t="str">
            <v>Rajeev Misra</v>
          </cell>
          <cell r="T737">
            <v>0.185</v>
          </cell>
          <cell r="U737">
            <v>0</v>
          </cell>
          <cell r="V737" t="str">
            <v>-</v>
          </cell>
          <cell r="Z737" t="str">
            <v>-</v>
          </cell>
          <cell r="AA737" t="str">
            <v>-</v>
          </cell>
          <cell r="AB737" t="str">
            <v>-</v>
          </cell>
          <cell r="AC737" t="str">
            <v>-</v>
          </cell>
          <cell r="AD737" t="str">
            <v>-</v>
          </cell>
          <cell r="AE737" t="str">
            <v>-</v>
          </cell>
          <cell r="AF737" t="str">
            <v>-</v>
          </cell>
          <cell r="AG737" t="str">
            <v>-</v>
          </cell>
          <cell r="AH737" t="str">
            <v>--</v>
          </cell>
        </row>
        <row r="738">
          <cell r="A738">
            <v>218433</v>
          </cell>
          <cell r="B738" t="str">
            <v>Richaco Exports Private Limited</v>
          </cell>
          <cell r="C738">
            <v>45527</v>
          </cell>
          <cell r="D738" t="str">
            <v>Gurgaon</v>
          </cell>
          <cell r="E738" t="str">
            <v>OBB</v>
          </cell>
          <cell r="F738" t="str">
            <v>B2C</v>
          </cell>
          <cell r="G738" t="str">
            <v>Gurgaon</v>
          </cell>
          <cell r="H738">
            <v>1899</v>
          </cell>
          <cell r="I738">
            <v>1.899E-2</v>
          </cell>
          <cell r="J738">
            <v>9019312</v>
          </cell>
          <cell r="K738" t="str">
            <v>Richaco Exports Private Limited</v>
          </cell>
          <cell r="L738">
            <v>102728.33333333333</v>
          </cell>
          <cell r="M738" t="str">
            <v>Relationship</v>
          </cell>
          <cell r="N738" t="str">
            <v>OBB</v>
          </cell>
          <cell r="O738" t="str">
            <v>GGN_ZONE1</v>
          </cell>
          <cell r="P738">
            <v>9019312</v>
          </cell>
          <cell r="Q738" t="str">
            <v>Syed Sadique Hussain</v>
          </cell>
          <cell r="R738" t="str">
            <v>IAM</v>
          </cell>
          <cell r="S738" t="str">
            <v>Rajeev Misra</v>
          </cell>
          <cell r="T738">
            <v>1.899E-2</v>
          </cell>
          <cell r="U738">
            <v>0</v>
          </cell>
          <cell r="V738" t="str">
            <v>-</v>
          </cell>
          <cell r="Z738" t="str">
            <v>-</v>
          </cell>
          <cell r="AA738" t="str">
            <v>-</v>
          </cell>
          <cell r="AB738" t="str">
            <v>-</v>
          </cell>
          <cell r="AC738" t="str">
            <v>-</v>
          </cell>
          <cell r="AD738" t="str">
            <v>-</v>
          </cell>
          <cell r="AE738" t="str">
            <v>-</v>
          </cell>
          <cell r="AF738" t="str">
            <v>-</v>
          </cell>
          <cell r="AG738" t="str">
            <v>-</v>
          </cell>
          <cell r="AH738" t="str">
            <v>--</v>
          </cell>
        </row>
        <row r="739">
          <cell r="A739">
            <v>231169</v>
          </cell>
          <cell r="B739" t="str">
            <v>Richaco Exports Private Limited</v>
          </cell>
          <cell r="C739">
            <v>44569</v>
          </cell>
          <cell r="D739" t="str">
            <v>Gurgaon</v>
          </cell>
          <cell r="E739" t="str">
            <v>BBB</v>
          </cell>
          <cell r="F739" t="str">
            <v>B2C</v>
          </cell>
          <cell r="G739" t="str">
            <v>Gurgaon</v>
          </cell>
          <cell r="H739">
            <v>4999</v>
          </cell>
          <cell r="I739">
            <v>4.999E-2</v>
          </cell>
          <cell r="J739">
            <v>9019312</v>
          </cell>
          <cell r="K739" t="str">
            <v>Richaco Exports Private Limited</v>
          </cell>
          <cell r="L739">
            <v>102728.33333333333</v>
          </cell>
          <cell r="M739" t="str">
            <v>Relationship</v>
          </cell>
          <cell r="N739" t="str">
            <v>BBB</v>
          </cell>
          <cell r="O739" t="str">
            <v>GGN_ZONE1</v>
          </cell>
          <cell r="P739">
            <v>9019312</v>
          </cell>
          <cell r="Q739" t="str">
            <v>Syed Sadique Hussain</v>
          </cell>
          <cell r="R739" t="str">
            <v>IAM</v>
          </cell>
          <cell r="S739" t="str">
            <v>Rajeev Misra</v>
          </cell>
          <cell r="T739">
            <v>4.999E-2</v>
          </cell>
          <cell r="U739">
            <v>0</v>
          </cell>
          <cell r="V739" t="str">
            <v>-</v>
          </cell>
          <cell r="Z739" t="str">
            <v>-</v>
          </cell>
          <cell r="AA739" t="str">
            <v>-</v>
          </cell>
          <cell r="AB739" t="str">
            <v>-</v>
          </cell>
          <cell r="AC739" t="str">
            <v>-</v>
          </cell>
          <cell r="AD739" t="str">
            <v>-</v>
          </cell>
          <cell r="AE739" t="str">
            <v>-</v>
          </cell>
          <cell r="AF739" t="str">
            <v>-</v>
          </cell>
          <cell r="AG739" t="str">
            <v>-</v>
          </cell>
          <cell r="AH739" t="str">
            <v>--</v>
          </cell>
        </row>
        <row r="740">
          <cell r="A740">
            <v>2340745</v>
          </cell>
          <cell r="B740" t="str">
            <v>Richaco Exports Private Limited</v>
          </cell>
          <cell r="C740">
            <v>45115</v>
          </cell>
          <cell r="D740" t="str">
            <v>Gurgaon</v>
          </cell>
          <cell r="E740" t="str">
            <v>BBB</v>
          </cell>
          <cell r="F740" t="str">
            <v>B2C</v>
          </cell>
          <cell r="G740" t="str">
            <v>Gurgaon</v>
          </cell>
          <cell r="H740">
            <v>4999</v>
          </cell>
          <cell r="I740">
            <v>4.999E-2</v>
          </cell>
          <cell r="J740">
            <v>9019312</v>
          </cell>
          <cell r="K740" t="str">
            <v>Richaco Exports Private Limited</v>
          </cell>
          <cell r="L740">
            <v>102728.33333333333</v>
          </cell>
          <cell r="M740" t="str">
            <v>Relationship</v>
          </cell>
          <cell r="N740" t="str">
            <v>BBB</v>
          </cell>
          <cell r="O740" t="str">
            <v>GGN_ZONE1</v>
          </cell>
          <cell r="P740">
            <v>9019312</v>
          </cell>
          <cell r="Q740" t="str">
            <v>Syed Sadique Hussain</v>
          </cell>
          <cell r="R740" t="str">
            <v>IAM</v>
          </cell>
          <cell r="S740" t="str">
            <v>Rajeev Misra</v>
          </cell>
          <cell r="T740">
            <v>4.999E-2</v>
          </cell>
          <cell r="U740">
            <v>0</v>
          </cell>
          <cell r="V740" t="str">
            <v>-</v>
          </cell>
          <cell r="Z740" t="str">
            <v>-</v>
          </cell>
          <cell r="AA740" t="str">
            <v>-</v>
          </cell>
          <cell r="AB740" t="str">
            <v>-</v>
          </cell>
          <cell r="AC740" t="str">
            <v>-</v>
          </cell>
          <cell r="AD740" t="str">
            <v>-</v>
          </cell>
          <cell r="AE740" t="str">
            <v>-</v>
          </cell>
          <cell r="AF740" t="str">
            <v>-</v>
          </cell>
          <cell r="AG740" t="str">
            <v>-</v>
          </cell>
          <cell r="AH740" t="str">
            <v>--</v>
          </cell>
        </row>
        <row r="741">
          <cell r="A741">
            <v>2340746</v>
          </cell>
          <cell r="B741" t="str">
            <v>Richaco Exports Private Limited</v>
          </cell>
          <cell r="C741">
            <v>45115</v>
          </cell>
          <cell r="D741" t="str">
            <v>Gurgaon</v>
          </cell>
          <cell r="E741" t="str">
            <v>BBB</v>
          </cell>
          <cell r="F741" t="str">
            <v>B2C</v>
          </cell>
          <cell r="G741" t="str">
            <v>Gurgaon</v>
          </cell>
          <cell r="H741">
            <v>4999</v>
          </cell>
          <cell r="I741">
            <v>4.999E-2</v>
          </cell>
          <cell r="J741">
            <v>9019312</v>
          </cell>
          <cell r="K741" t="str">
            <v>Richaco Exports Private Limited</v>
          </cell>
          <cell r="L741">
            <v>102728.33333333333</v>
          </cell>
          <cell r="M741" t="str">
            <v>Relationship</v>
          </cell>
          <cell r="N741" t="str">
            <v>BBB</v>
          </cell>
          <cell r="O741" t="str">
            <v>GGN_ZONE1</v>
          </cell>
          <cell r="P741">
            <v>9019312</v>
          </cell>
          <cell r="Q741" t="str">
            <v>Syed Sadique Hussain</v>
          </cell>
          <cell r="R741" t="str">
            <v>IAM</v>
          </cell>
          <cell r="S741" t="str">
            <v>Rajeev Misra</v>
          </cell>
          <cell r="T741">
            <v>4.999E-2</v>
          </cell>
          <cell r="U741">
            <v>0</v>
          </cell>
          <cell r="V741" t="str">
            <v>-</v>
          </cell>
          <cell r="Z741" t="str">
            <v>-</v>
          </cell>
          <cell r="AA741" t="str">
            <v>-</v>
          </cell>
          <cell r="AB741" t="str">
            <v>-</v>
          </cell>
          <cell r="AC741" t="str">
            <v>-</v>
          </cell>
          <cell r="AD741" t="str">
            <v>-</v>
          </cell>
          <cell r="AE741" t="str">
            <v>-</v>
          </cell>
          <cell r="AF741" t="str">
            <v>-</v>
          </cell>
          <cell r="AG741" t="str">
            <v>-</v>
          </cell>
          <cell r="AH741" t="str">
            <v>--</v>
          </cell>
        </row>
        <row r="742">
          <cell r="A742">
            <v>2340757</v>
          </cell>
          <cell r="B742" t="str">
            <v>Richaco Exports Private Limited</v>
          </cell>
          <cell r="C742">
            <v>45573</v>
          </cell>
          <cell r="D742" t="str">
            <v>Gurgaon</v>
          </cell>
          <cell r="E742" t="str">
            <v>BBB</v>
          </cell>
          <cell r="F742" t="str">
            <v>B2C</v>
          </cell>
          <cell r="G742" t="str">
            <v>Gurgaon</v>
          </cell>
          <cell r="H742">
            <v>4999</v>
          </cell>
          <cell r="I742">
            <v>4.999E-2</v>
          </cell>
          <cell r="J742">
            <v>9019312</v>
          </cell>
          <cell r="K742" t="str">
            <v>Richaco Exports Private Limited</v>
          </cell>
          <cell r="L742">
            <v>102728.33333333333</v>
          </cell>
          <cell r="M742" t="str">
            <v>Relationship</v>
          </cell>
          <cell r="N742" t="str">
            <v>BBB</v>
          </cell>
          <cell r="O742" t="str">
            <v>GGN_ZONE1</v>
          </cell>
          <cell r="P742">
            <v>9019312</v>
          </cell>
          <cell r="Q742" t="str">
            <v>Syed Sadique Hussain</v>
          </cell>
          <cell r="R742" t="str">
            <v>IAM</v>
          </cell>
          <cell r="S742" t="str">
            <v>Rajeev Misra</v>
          </cell>
          <cell r="T742">
            <v>4.999E-2</v>
          </cell>
          <cell r="U742">
            <v>0</v>
          </cell>
          <cell r="V742" t="str">
            <v>-</v>
          </cell>
          <cell r="Z742" t="str">
            <v>-</v>
          </cell>
          <cell r="AA742" t="str">
            <v>-</v>
          </cell>
          <cell r="AB742" t="str">
            <v>-</v>
          </cell>
          <cell r="AC742" t="str">
            <v>-</v>
          </cell>
          <cell r="AD742" t="str">
            <v>-</v>
          </cell>
          <cell r="AE742" t="str">
            <v>-</v>
          </cell>
          <cell r="AF742" t="str">
            <v>-</v>
          </cell>
          <cell r="AG742" t="str">
            <v>-</v>
          </cell>
          <cell r="AH742" t="str">
            <v>--</v>
          </cell>
        </row>
        <row r="743">
          <cell r="A743">
            <v>9019312</v>
          </cell>
          <cell r="B743" t="str">
            <v>Richaco Exports Private Limited</v>
          </cell>
          <cell r="C743">
            <v>44546</v>
          </cell>
          <cell r="D743" t="str">
            <v>Gurgaon</v>
          </cell>
          <cell r="E743" t="str">
            <v>BIA</v>
          </cell>
          <cell r="F743" t="str">
            <v>B2B</v>
          </cell>
          <cell r="G743" t="str">
            <v>Gurgaon</v>
          </cell>
          <cell r="H743">
            <v>30833.333333333332</v>
          </cell>
          <cell r="I743">
            <v>0.30833333333333335</v>
          </cell>
          <cell r="J743">
            <v>9019312</v>
          </cell>
          <cell r="K743" t="str">
            <v>Richaco Exports Private Limited</v>
          </cell>
          <cell r="L743">
            <v>102728.33333333333</v>
          </cell>
          <cell r="M743" t="str">
            <v>Relationship</v>
          </cell>
          <cell r="N743" t="str">
            <v>BIA+</v>
          </cell>
          <cell r="O743" t="str">
            <v>GGN_ZONE1</v>
          </cell>
          <cell r="P743">
            <v>9019312</v>
          </cell>
          <cell r="Q743" t="str">
            <v>Syed Sadique Hussain</v>
          </cell>
          <cell r="R743" t="str">
            <v>IAM</v>
          </cell>
          <cell r="S743" t="str">
            <v>Rajeev Misra</v>
          </cell>
          <cell r="T743">
            <v>0.30833333333333335</v>
          </cell>
          <cell r="U743">
            <v>0</v>
          </cell>
          <cell r="V743" t="str">
            <v>-</v>
          </cell>
          <cell r="Z743" t="str">
            <v>-</v>
          </cell>
          <cell r="AA743" t="str">
            <v>-</v>
          </cell>
          <cell r="AB743" t="str">
            <v>-</v>
          </cell>
          <cell r="AC743" t="str">
            <v>-</v>
          </cell>
          <cell r="AD743" t="str">
            <v>-</v>
          </cell>
          <cell r="AE743" t="str">
            <v>-</v>
          </cell>
          <cell r="AF743" t="str">
            <v>-</v>
          </cell>
          <cell r="AG743" t="str">
            <v>-</v>
          </cell>
          <cell r="AH743" t="str">
            <v>--</v>
          </cell>
        </row>
        <row r="744">
          <cell r="A744">
            <v>9019324</v>
          </cell>
          <cell r="B744" t="str">
            <v>Richaco Exports Private Limited</v>
          </cell>
          <cell r="C744">
            <v>45558</v>
          </cell>
          <cell r="D744" t="str">
            <v>Gurgaon</v>
          </cell>
          <cell r="E744" t="str">
            <v>BIA</v>
          </cell>
          <cell r="F744" t="str">
            <v>B2B</v>
          </cell>
          <cell r="G744" t="str">
            <v>Gurgaon</v>
          </cell>
          <cell r="H744">
            <v>30833.333333333332</v>
          </cell>
          <cell r="I744">
            <v>0.30833333333333335</v>
          </cell>
          <cell r="J744">
            <v>9019312</v>
          </cell>
          <cell r="K744" t="str">
            <v>Richaco Exports Private Limited</v>
          </cell>
          <cell r="L744">
            <v>102728.33333333333</v>
          </cell>
          <cell r="M744" t="str">
            <v>Relationship</v>
          </cell>
          <cell r="N744" t="str">
            <v>BIA+</v>
          </cell>
          <cell r="O744" t="str">
            <v>GGN_ZONE1</v>
          </cell>
          <cell r="P744">
            <v>9019312</v>
          </cell>
          <cell r="Q744" t="str">
            <v>Syed Sadique Hussain</v>
          </cell>
          <cell r="R744" t="str">
            <v>IAM</v>
          </cell>
          <cell r="S744" t="str">
            <v>Rajeev Misra</v>
          </cell>
          <cell r="T744">
            <v>0.30833333333333335</v>
          </cell>
          <cell r="U744">
            <v>0</v>
          </cell>
          <cell r="V744" t="str">
            <v>-</v>
          </cell>
          <cell r="Z744" t="str">
            <v>-</v>
          </cell>
          <cell r="AA744" t="str">
            <v>-</v>
          </cell>
          <cell r="AB744" t="str">
            <v>-</v>
          </cell>
          <cell r="AC744" t="str">
            <v>-</v>
          </cell>
          <cell r="AD744" t="str">
            <v>-</v>
          </cell>
          <cell r="AE744" t="str">
            <v>-</v>
          </cell>
          <cell r="AF744" t="str">
            <v>-</v>
          </cell>
          <cell r="AG744" t="str">
            <v>-</v>
          </cell>
          <cell r="AH744" t="str">
            <v>--</v>
          </cell>
        </row>
        <row r="745">
          <cell r="A745">
            <v>9025642</v>
          </cell>
          <cell r="B745" t="str">
            <v>Richaco Exports Private Limited</v>
          </cell>
          <cell r="C745">
            <v>44600</v>
          </cell>
          <cell r="D745" t="str">
            <v>Gurgaon</v>
          </cell>
          <cell r="E745" t="str">
            <v>MAC</v>
          </cell>
          <cell r="F745" t="str">
            <v>B2B</v>
          </cell>
          <cell r="G745" t="str">
            <v>Gurgaon</v>
          </cell>
          <cell r="H745">
            <v>6666.666666666667</v>
          </cell>
          <cell r="I745">
            <v>6.6666666666666666E-2</v>
          </cell>
          <cell r="J745">
            <v>9019312</v>
          </cell>
          <cell r="K745" t="str">
            <v>Richaco Exports Private Limited</v>
          </cell>
          <cell r="L745">
            <v>102728.33333333333</v>
          </cell>
          <cell r="M745" t="str">
            <v>Relationship</v>
          </cell>
          <cell r="N745" t="str">
            <v>BIA+</v>
          </cell>
          <cell r="O745" t="str">
            <v>GGN_ZONE1</v>
          </cell>
          <cell r="P745">
            <v>9019312</v>
          </cell>
          <cell r="Q745" t="str">
            <v>Syed Sadique Hussain</v>
          </cell>
          <cell r="R745" t="str">
            <v>IAM</v>
          </cell>
          <cell r="S745" t="str">
            <v>Rajeev Misra</v>
          </cell>
          <cell r="T745">
            <v>6.6666666666666666E-2</v>
          </cell>
          <cell r="U745">
            <v>0</v>
          </cell>
          <cell r="V745" t="str">
            <v>-</v>
          </cell>
          <cell r="Z745" t="str">
            <v>-</v>
          </cell>
          <cell r="AA745" t="str">
            <v>-</v>
          </cell>
          <cell r="AB745" t="str">
            <v>-</v>
          </cell>
          <cell r="AC745" t="str">
            <v>-</v>
          </cell>
          <cell r="AD745" t="str">
            <v>-</v>
          </cell>
          <cell r="AE745" t="str">
            <v>-</v>
          </cell>
          <cell r="AF745" t="str">
            <v>-</v>
          </cell>
          <cell r="AG745" t="str">
            <v>-</v>
          </cell>
          <cell r="AH745" t="str">
            <v>--</v>
          </cell>
        </row>
        <row r="746">
          <cell r="A746">
            <v>9070309</v>
          </cell>
          <cell r="B746" t="str">
            <v>Richaco Exports Private Limited</v>
          </cell>
          <cell r="C746">
            <v>44577</v>
          </cell>
          <cell r="D746" t="str">
            <v>Gurgaon</v>
          </cell>
          <cell r="E746" t="str">
            <v>BIA</v>
          </cell>
          <cell r="F746" t="str">
            <v>B2B</v>
          </cell>
          <cell r="G746" t="str">
            <v>Gurgaon</v>
          </cell>
          <cell r="H746">
            <v>12500</v>
          </cell>
          <cell r="I746">
            <v>0.125</v>
          </cell>
          <cell r="J746">
            <v>9019312</v>
          </cell>
          <cell r="K746" t="str">
            <v>Richaco Exports Private Limited</v>
          </cell>
          <cell r="L746">
            <v>102728.33333333333</v>
          </cell>
          <cell r="M746" t="str">
            <v>Relationship</v>
          </cell>
          <cell r="N746" t="str">
            <v>BIA+</v>
          </cell>
          <cell r="O746" t="str">
            <v>GGN_ZONE1</v>
          </cell>
          <cell r="P746">
            <v>9019312</v>
          </cell>
          <cell r="Q746" t="str">
            <v>Syed Sadique Hussain</v>
          </cell>
          <cell r="R746" t="str">
            <v>IAM</v>
          </cell>
          <cell r="S746" t="str">
            <v>Rajeev Misra</v>
          </cell>
          <cell r="T746">
            <v>0.125</v>
          </cell>
          <cell r="U746">
            <v>0</v>
          </cell>
          <cell r="V746" t="str">
            <v>-</v>
          </cell>
          <cell r="Z746" t="str">
            <v>-</v>
          </cell>
          <cell r="AA746" t="str">
            <v>-</v>
          </cell>
          <cell r="AB746" t="str">
            <v>-</v>
          </cell>
          <cell r="AC746" t="str">
            <v>-</v>
          </cell>
          <cell r="AD746" t="str">
            <v>-</v>
          </cell>
          <cell r="AE746" t="str">
            <v>-</v>
          </cell>
          <cell r="AF746" t="str">
            <v>-</v>
          </cell>
          <cell r="AG746" t="str">
            <v>-</v>
          </cell>
          <cell r="AH746" t="str">
            <v>--</v>
          </cell>
        </row>
        <row r="747">
          <cell r="A747">
            <v>9019428</v>
          </cell>
          <cell r="B747" t="str">
            <v>Mavis Satcom Limited</v>
          </cell>
          <cell r="C747">
            <v>42117</v>
          </cell>
          <cell r="D747" t="str">
            <v>Chennai</v>
          </cell>
          <cell r="E747" t="str">
            <v>BIA</v>
          </cell>
          <cell r="F747" t="str">
            <v>B2B</v>
          </cell>
          <cell r="G747" t="str">
            <v>Chennai</v>
          </cell>
          <cell r="H747">
            <v>38333.33</v>
          </cell>
          <cell r="I747">
            <v>0.38333330000000004</v>
          </cell>
          <cell r="J747">
            <v>9019428</v>
          </cell>
          <cell r="K747" t="str">
            <v>Mavis Satcom Limited</v>
          </cell>
          <cell r="L747">
            <v>38333.33</v>
          </cell>
          <cell r="M747" t="str">
            <v>Investment</v>
          </cell>
          <cell r="N747" t="str">
            <v>BIA+</v>
          </cell>
          <cell r="O747" t="str">
            <v>CHN_ZONE1</v>
          </cell>
          <cell r="P747">
            <v>9019428</v>
          </cell>
          <cell r="Q747" t="str">
            <v>Saranya R</v>
          </cell>
          <cell r="R747" t="str">
            <v>IAM</v>
          </cell>
          <cell r="S747" t="str">
            <v>Vineet Jose</v>
          </cell>
          <cell r="T747">
            <v>0.38333330000000004</v>
          </cell>
          <cell r="U747">
            <v>0</v>
          </cell>
          <cell r="V747" t="str">
            <v>-</v>
          </cell>
          <cell r="Z747" t="str">
            <v>-</v>
          </cell>
          <cell r="AA747" t="str">
            <v>-</v>
          </cell>
          <cell r="AB747" t="str">
            <v>-</v>
          </cell>
          <cell r="AC747" t="str">
            <v>-</v>
          </cell>
          <cell r="AD747" t="str">
            <v>-</v>
          </cell>
          <cell r="AE747" t="str">
            <v>-</v>
          </cell>
          <cell r="AF747" t="str">
            <v>-</v>
          </cell>
          <cell r="AG747" t="str">
            <v>-</v>
          </cell>
          <cell r="AH747" t="str">
            <v>--</v>
          </cell>
        </row>
        <row r="748">
          <cell r="A748">
            <v>9019554</v>
          </cell>
          <cell r="B748" t="str">
            <v>Iffco Tokio General Insurance Co Limited</v>
          </cell>
          <cell r="C748">
            <v>42064</v>
          </cell>
          <cell r="D748" t="str">
            <v>Gurgaon</v>
          </cell>
          <cell r="E748" t="str">
            <v>ILL</v>
          </cell>
          <cell r="F748" t="str">
            <v>B2B</v>
          </cell>
          <cell r="G748" t="str">
            <v>Gurgaon</v>
          </cell>
          <cell r="H748">
            <v>65833.333333333328</v>
          </cell>
          <cell r="I748">
            <v>0.65833333333333333</v>
          </cell>
          <cell r="J748">
            <v>9019554</v>
          </cell>
          <cell r="K748" t="str">
            <v>Iffco Tokio General Insurance Co Limited</v>
          </cell>
          <cell r="L748">
            <v>65833.333333333328</v>
          </cell>
          <cell r="M748" t="str">
            <v>Investment</v>
          </cell>
          <cell r="N748" t="str">
            <v>BIA+</v>
          </cell>
          <cell r="O748" t="str">
            <v>GGN_ZONE1</v>
          </cell>
          <cell r="P748">
            <v>9019554</v>
          </cell>
          <cell r="Q748" t="str">
            <v>Adarsh Kumar</v>
          </cell>
          <cell r="R748" t="str">
            <v>IAM</v>
          </cell>
          <cell r="S748" t="str">
            <v>Rajeev Misra</v>
          </cell>
          <cell r="T748">
            <v>0.65833333333333333</v>
          </cell>
          <cell r="U748">
            <v>0</v>
          </cell>
          <cell r="V748" t="str">
            <v>-</v>
          </cell>
          <cell r="Z748" t="str">
            <v>-</v>
          </cell>
          <cell r="AA748" t="str">
            <v>-</v>
          </cell>
          <cell r="AB748" t="str">
            <v>-</v>
          </cell>
          <cell r="AC748" t="str">
            <v>-</v>
          </cell>
          <cell r="AD748" t="str">
            <v>-</v>
          </cell>
          <cell r="AE748" t="str">
            <v>-</v>
          </cell>
          <cell r="AF748" t="str">
            <v>-</v>
          </cell>
          <cell r="AG748" t="str">
            <v>-</v>
          </cell>
          <cell r="AH748" t="str">
            <v>--</v>
          </cell>
        </row>
        <row r="749">
          <cell r="A749">
            <v>9019646</v>
          </cell>
          <cell r="B749" t="str">
            <v>Intertek India Private Limited</v>
          </cell>
          <cell r="C749">
            <v>42095</v>
          </cell>
          <cell r="D749" t="str">
            <v>Delhi</v>
          </cell>
          <cell r="E749" t="str">
            <v>BIA</v>
          </cell>
          <cell r="F749" t="str">
            <v>B2B</v>
          </cell>
          <cell r="G749" t="str">
            <v>Delhi</v>
          </cell>
          <cell r="H749">
            <v>13483.333333333332</v>
          </cell>
          <cell r="I749">
            <v>0.13483333333333333</v>
          </cell>
          <cell r="J749">
            <v>9019646</v>
          </cell>
          <cell r="K749" t="str">
            <v>Intertek India Private Limited</v>
          </cell>
          <cell r="L749">
            <v>61133.333333333328</v>
          </cell>
          <cell r="M749" t="str">
            <v>Investment</v>
          </cell>
          <cell r="N749" t="str">
            <v>BIA+</v>
          </cell>
          <cell r="O749" t="str">
            <v>DEL_ZONE1</v>
          </cell>
          <cell r="P749">
            <v>9019646</v>
          </cell>
          <cell r="Q749" t="str">
            <v>Lakshay Madan</v>
          </cell>
          <cell r="R749" t="str">
            <v>IAM</v>
          </cell>
          <cell r="S749" t="str">
            <v>Rajeev Misra</v>
          </cell>
          <cell r="T749">
            <v>0.13483333333333333</v>
          </cell>
          <cell r="U749">
            <v>0</v>
          </cell>
          <cell r="V749" t="str">
            <v>-</v>
          </cell>
          <cell r="Z749" t="str">
            <v>-</v>
          </cell>
          <cell r="AA749" t="str">
            <v>-</v>
          </cell>
          <cell r="AB749" t="str">
            <v>-</v>
          </cell>
          <cell r="AC749" t="str">
            <v>-</v>
          </cell>
          <cell r="AD749" t="str">
            <v>-</v>
          </cell>
          <cell r="AE749" t="str">
            <v>-</v>
          </cell>
          <cell r="AF749" t="str">
            <v>-</v>
          </cell>
          <cell r="AG749" t="str">
            <v>-</v>
          </cell>
          <cell r="AH749" t="str">
            <v>--</v>
          </cell>
        </row>
        <row r="750">
          <cell r="A750">
            <v>9019648</v>
          </cell>
          <cell r="B750" t="str">
            <v>Intertek India Private Limited</v>
          </cell>
          <cell r="C750">
            <v>42095</v>
          </cell>
          <cell r="D750" t="str">
            <v>Gurgaon</v>
          </cell>
          <cell r="E750" t="str">
            <v>BIA</v>
          </cell>
          <cell r="F750" t="str">
            <v>B2B</v>
          </cell>
          <cell r="G750" t="str">
            <v>Gurgaon</v>
          </cell>
          <cell r="H750">
            <v>23483.333333333332</v>
          </cell>
          <cell r="I750">
            <v>0.23483333333333331</v>
          </cell>
          <cell r="J750">
            <v>9019646</v>
          </cell>
          <cell r="K750" t="str">
            <v>Intertek India Private Limited</v>
          </cell>
          <cell r="L750">
            <v>61133.333333333328</v>
          </cell>
          <cell r="M750" t="str">
            <v>Investment</v>
          </cell>
          <cell r="N750" t="str">
            <v>BIA+</v>
          </cell>
          <cell r="O750" t="str">
            <v>GGN_ZONE1</v>
          </cell>
          <cell r="P750">
            <v>9019646</v>
          </cell>
          <cell r="Q750" t="str">
            <v>Lakshay Madan</v>
          </cell>
          <cell r="R750" t="str">
            <v>IAM</v>
          </cell>
          <cell r="S750" t="str">
            <v>Rajeev Misra</v>
          </cell>
          <cell r="T750">
            <v>0.23483333333333331</v>
          </cell>
          <cell r="U750">
            <v>0</v>
          </cell>
          <cell r="V750" t="str">
            <v>-</v>
          </cell>
          <cell r="Z750" t="str">
            <v>-</v>
          </cell>
          <cell r="AA750" t="str">
            <v>-</v>
          </cell>
          <cell r="AB750" t="str">
            <v>-</v>
          </cell>
          <cell r="AC750" t="str">
            <v>-</v>
          </cell>
          <cell r="AD750" t="str">
            <v>-</v>
          </cell>
          <cell r="AE750" t="str">
            <v>-</v>
          </cell>
          <cell r="AF750" t="str">
            <v>-</v>
          </cell>
          <cell r="AG750" t="str">
            <v>-</v>
          </cell>
          <cell r="AH750" t="str">
            <v>--</v>
          </cell>
        </row>
        <row r="751">
          <cell r="A751">
            <v>9020236</v>
          </cell>
          <cell r="B751" t="str">
            <v>Intertek India Private Limited</v>
          </cell>
          <cell r="C751">
            <v>42095</v>
          </cell>
          <cell r="D751" t="str">
            <v>Gurgaon</v>
          </cell>
          <cell r="E751" t="str">
            <v>BIA</v>
          </cell>
          <cell r="F751" t="str">
            <v>B2B</v>
          </cell>
          <cell r="G751" t="str">
            <v>Gurgaon</v>
          </cell>
          <cell r="H751">
            <v>10833.333333333334</v>
          </cell>
          <cell r="I751">
            <v>0.10833333333333334</v>
          </cell>
          <cell r="J751">
            <v>9019646</v>
          </cell>
          <cell r="K751" t="str">
            <v>Intertek India Private Limited</v>
          </cell>
          <cell r="L751">
            <v>61133.333333333328</v>
          </cell>
          <cell r="M751" t="str">
            <v>Investment</v>
          </cell>
          <cell r="N751" t="str">
            <v>BIA+</v>
          </cell>
          <cell r="O751" t="str">
            <v>GGN_ZONE1</v>
          </cell>
          <cell r="P751">
            <v>9019646</v>
          </cell>
          <cell r="Q751" t="str">
            <v>Lakshay Madan</v>
          </cell>
          <cell r="R751" t="str">
            <v>IAM</v>
          </cell>
          <cell r="S751" t="str">
            <v>Rajeev Misra</v>
          </cell>
          <cell r="T751">
            <v>0.10833333333333334</v>
          </cell>
          <cell r="U751">
            <v>0</v>
          </cell>
          <cell r="V751" t="str">
            <v>-</v>
          </cell>
          <cell r="Z751" t="str">
            <v>-</v>
          </cell>
          <cell r="AA751" t="str">
            <v>-</v>
          </cell>
          <cell r="AB751" t="str">
            <v>-</v>
          </cell>
          <cell r="AC751" t="str">
            <v>-</v>
          </cell>
          <cell r="AD751" t="str">
            <v>-</v>
          </cell>
          <cell r="AE751" t="str">
            <v>-</v>
          </cell>
          <cell r="AF751" t="str">
            <v>-</v>
          </cell>
          <cell r="AG751" t="str">
            <v>-</v>
          </cell>
          <cell r="AH751" t="str">
            <v>--</v>
          </cell>
        </row>
        <row r="752">
          <cell r="A752">
            <v>9126971</v>
          </cell>
          <cell r="B752" t="str">
            <v>Intertek India Private Limited</v>
          </cell>
          <cell r="C752">
            <v>45563</v>
          </cell>
          <cell r="D752" t="str">
            <v>Delhi</v>
          </cell>
          <cell r="E752" t="str">
            <v>BIA</v>
          </cell>
          <cell r="F752" t="str">
            <v>B2B</v>
          </cell>
          <cell r="G752" t="str">
            <v>Delhi</v>
          </cell>
          <cell r="H752">
            <v>13333.333333333332</v>
          </cell>
          <cell r="I752">
            <v>0.13333333333333333</v>
          </cell>
          <cell r="J752">
            <v>9019646</v>
          </cell>
          <cell r="K752" t="str">
            <v>Intertek India Private Limited</v>
          </cell>
          <cell r="L752">
            <v>61133.333333333328</v>
          </cell>
          <cell r="M752" t="str">
            <v>Investment</v>
          </cell>
          <cell r="N752" t="str">
            <v>BIA+</v>
          </cell>
          <cell r="O752" t="str">
            <v>DEL_ZONE1</v>
          </cell>
          <cell r="P752">
            <v>9019646</v>
          </cell>
          <cell r="Q752" t="str">
            <v>Lakshay Madan</v>
          </cell>
          <cell r="R752" t="str">
            <v>IAM</v>
          </cell>
          <cell r="S752" t="str">
            <v>Rajeev Misra</v>
          </cell>
          <cell r="T752">
            <v>0.13333333333333333</v>
          </cell>
          <cell r="U752">
            <v>0</v>
          </cell>
          <cell r="V752" t="str">
            <v>-</v>
          </cell>
          <cell r="Z752" t="str">
            <v>-</v>
          </cell>
          <cell r="AA752" t="str">
            <v>-</v>
          </cell>
          <cell r="AB752" t="str">
            <v>-</v>
          </cell>
          <cell r="AC752" t="str">
            <v>-</v>
          </cell>
          <cell r="AD752" t="str">
            <v>-</v>
          </cell>
          <cell r="AE752" t="str">
            <v>-</v>
          </cell>
          <cell r="AF752" t="str">
            <v>-</v>
          </cell>
          <cell r="AG752" t="str">
            <v>-</v>
          </cell>
          <cell r="AH752" t="str">
            <v>--</v>
          </cell>
        </row>
        <row r="753">
          <cell r="A753">
            <v>2317426</v>
          </cell>
          <cell r="B753" t="str">
            <v>Value 360 Communications Private Limited</v>
          </cell>
          <cell r="C753">
            <v>44466</v>
          </cell>
          <cell r="D753" t="str">
            <v>Delhi</v>
          </cell>
          <cell r="E753" t="str">
            <v>OBB</v>
          </cell>
          <cell r="F753" t="str">
            <v>B2C</v>
          </cell>
          <cell r="G753" t="str">
            <v>Delhi</v>
          </cell>
          <cell r="H753">
            <v>1998</v>
          </cell>
          <cell r="I753">
            <v>1.9980000000000001E-2</v>
          </cell>
          <cell r="J753">
            <v>9019747</v>
          </cell>
          <cell r="K753" t="str">
            <v>Value 360 Communications Private Limited</v>
          </cell>
          <cell r="L753">
            <v>30314.66</v>
          </cell>
          <cell r="M753" t="str">
            <v>Investment</v>
          </cell>
          <cell r="N753" t="str">
            <v>OBB</v>
          </cell>
          <cell r="O753" t="str">
            <v>DEL_ZONE1</v>
          </cell>
          <cell r="P753">
            <v>9019747</v>
          </cell>
          <cell r="Q753" t="str">
            <v>Ravi Chandana</v>
          </cell>
          <cell r="R753" t="str">
            <v>IAM</v>
          </cell>
          <cell r="S753" t="str">
            <v>Ravi Kala</v>
          </cell>
          <cell r="T753">
            <v>1.9980000000000001E-2</v>
          </cell>
          <cell r="U753">
            <v>0</v>
          </cell>
          <cell r="V753" t="str">
            <v>-</v>
          </cell>
          <cell r="Z753" t="str">
            <v>-</v>
          </cell>
          <cell r="AA753" t="str">
            <v>-</v>
          </cell>
          <cell r="AB753" t="str">
            <v>-</v>
          </cell>
          <cell r="AC753" t="str">
            <v>-</v>
          </cell>
          <cell r="AD753" t="str">
            <v>-</v>
          </cell>
          <cell r="AE753" t="str">
            <v>-</v>
          </cell>
          <cell r="AF753" t="str">
            <v>-</v>
          </cell>
          <cell r="AG753" t="str">
            <v>-</v>
          </cell>
          <cell r="AH753" t="str">
            <v>--</v>
          </cell>
        </row>
        <row r="754">
          <cell r="A754">
            <v>9019747</v>
          </cell>
          <cell r="B754" t="str">
            <v>Value 360 Communications Limited</v>
          </cell>
          <cell r="C754">
            <v>42117</v>
          </cell>
          <cell r="D754" t="str">
            <v>Delhi</v>
          </cell>
          <cell r="E754" t="str">
            <v>BIA</v>
          </cell>
          <cell r="F754" t="str">
            <v>B2B</v>
          </cell>
          <cell r="G754" t="str">
            <v>Delhi</v>
          </cell>
          <cell r="H754">
            <v>28316.66</v>
          </cell>
          <cell r="I754">
            <v>0.28316659999999999</v>
          </cell>
          <cell r="J754">
            <v>9019747</v>
          </cell>
          <cell r="K754" t="str">
            <v>Value 360 Communications Private Limited</v>
          </cell>
          <cell r="L754">
            <v>30314.66</v>
          </cell>
          <cell r="M754" t="str">
            <v>Investment</v>
          </cell>
          <cell r="N754" t="str">
            <v>BIA+</v>
          </cell>
          <cell r="O754" t="str">
            <v>DEL_ZONE1</v>
          </cell>
          <cell r="P754">
            <v>9019747</v>
          </cell>
          <cell r="Q754" t="str">
            <v>Ravi Chandana</v>
          </cell>
          <cell r="R754" t="str">
            <v>IAM</v>
          </cell>
          <cell r="S754" t="str">
            <v>Ravi Kala</v>
          </cell>
          <cell r="T754">
            <v>0.20816669999999998</v>
          </cell>
          <cell r="U754">
            <v>0</v>
          </cell>
          <cell r="V754" t="str">
            <v>-</v>
          </cell>
          <cell r="Z754" t="str">
            <v>-</v>
          </cell>
          <cell r="AA754" t="str">
            <v>-</v>
          </cell>
          <cell r="AB754" t="str">
            <v>-</v>
          </cell>
          <cell r="AC754" t="str">
            <v>-</v>
          </cell>
          <cell r="AD754" t="str">
            <v>-</v>
          </cell>
          <cell r="AE754" t="str">
            <v>-</v>
          </cell>
          <cell r="AF754" t="str">
            <v>-</v>
          </cell>
          <cell r="AG754" t="str">
            <v>-</v>
          </cell>
          <cell r="AH754" t="str">
            <v>--</v>
          </cell>
        </row>
        <row r="755">
          <cell r="A755">
            <v>9019804</v>
          </cell>
          <cell r="B755" t="str">
            <v>Mtg Learning Media Private Limited</v>
          </cell>
          <cell r="C755">
            <v>42132</v>
          </cell>
          <cell r="D755" t="str">
            <v>Gurgaon</v>
          </cell>
          <cell r="E755" t="str">
            <v>BIA</v>
          </cell>
          <cell r="F755" t="str">
            <v>B2B</v>
          </cell>
          <cell r="G755" t="str">
            <v>Gurgaon</v>
          </cell>
          <cell r="H755">
            <v>38333.333333333336</v>
          </cell>
          <cell r="I755">
            <v>0.38333333333333336</v>
          </cell>
          <cell r="J755">
            <v>9019804</v>
          </cell>
          <cell r="K755" t="str">
            <v>Mtg Learning Media Private Limited</v>
          </cell>
          <cell r="L755">
            <v>38333.333333333336</v>
          </cell>
          <cell r="M755" t="str">
            <v>Investment</v>
          </cell>
          <cell r="N755" t="str">
            <v>BIA+</v>
          </cell>
          <cell r="O755" t="str">
            <v>GGN_ZONE1</v>
          </cell>
          <cell r="P755">
            <v>9019804</v>
          </cell>
          <cell r="Q755" t="str">
            <v>Adarsh Kumar</v>
          </cell>
          <cell r="R755" t="str">
            <v>IAM</v>
          </cell>
          <cell r="S755" t="str">
            <v>Rajeev Misra</v>
          </cell>
          <cell r="T755">
            <v>0.38333333333333336</v>
          </cell>
          <cell r="U755">
            <v>0</v>
          </cell>
          <cell r="V755" t="str">
            <v>-</v>
          </cell>
          <cell r="Z755" t="str">
            <v>-</v>
          </cell>
          <cell r="AA755" t="str">
            <v>-</v>
          </cell>
          <cell r="AB755" t="str">
            <v>-</v>
          </cell>
          <cell r="AC755" t="str">
            <v>-</v>
          </cell>
          <cell r="AD755" t="str">
            <v>-</v>
          </cell>
          <cell r="AE755" t="str">
            <v>-</v>
          </cell>
          <cell r="AF755" t="str">
            <v>-</v>
          </cell>
          <cell r="AG755" t="str">
            <v>-</v>
          </cell>
          <cell r="AH755" t="str">
            <v>--</v>
          </cell>
        </row>
        <row r="756">
          <cell r="A756">
            <v>9019872</v>
          </cell>
          <cell r="B756" t="str">
            <v>Bls International Services Limited</v>
          </cell>
          <cell r="C756">
            <v>42125</v>
          </cell>
          <cell r="D756" t="str">
            <v>Delhi</v>
          </cell>
          <cell r="E756" t="str">
            <v>BIA</v>
          </cell>
          <cell r="F756" t="str">
            <v>B2B</v>
          </cell>
          <cell r="G756" t="str">
            <v>Delhi</v>
          </cell>
          <cell r="H756">
            <v>24166.666666666668</v>
          </cell>
          <cell r="I756">
            <v>0.24166666666666667</v>
          </cell>
          <cell r="J756">
            <v>9019872</v>
          </cell>
          <cell r="K756" t="str">
            <v>Bls International Services Limited</v>
          </cell>
          <cell r="L756">
            <v>39166.666666666672</v>
          </cell>
          <cell r="M756" t="str">
            <v>Investment</v>
          </cell>
          <cell r="N756" t="str">
            <v>BIA+</v>
          </cell>
          <cell r="O756" t="str">
            <v>DEL_ZONE2</v>
          </cell>
          <cell r="P756">
            <v>9019872</v>
          </cell>
          <cell r="Q756" t="str">
            <v>Ravi Chandana</v>
          </cell>
          <cell r="R756" t="str">
            <v>IAM</v>
          </cell>
          <cell r="S756" t="str">
            <v>Ravi Kala</v>
          </cell>
          <cell r="T756">
            <v>0.24166666666666667</v>
          </cell>
          <cell r="U756">
            <v>0</v>
          </cell>
          <cell r="V756" t="str">
            <v>-</v>
          </cell>
          <cell r="Z756" t="str">
            <v>-</v>
          </cell>
          <cell r="AA756" t="str">
            <v>-</v>
          </cell>
          <cell r="AB756" t="str">
            <v>-</v>
          </cell>
          <cell r="AC756" t="str">
            <v>-</v>
          </cell>
          <cell r="AD756" t="str">
            <v>-</v>
          </cell>
          <cell r="AE756" t="str">
            <v>-</v>
          </cell>
          <cell r="AF756" t="str">
            <v>-</v>
          </cell>
          <cell r="AG756" t="str">
            <v>-</v>
          </cell>
          <cell r="AH756" t="str">
            <v>--</v>
          </cell>
        </row>
        <row r="757">
          <cell r="A757">
            <v>9060745</v>
          </cell>
          <cell r="B757" t="str">
            <v>Bls International Services Limited</v>
          </cell>
          <cell r="C757">
            <v>42811</v>
          </cell>
          <cell r="D757" t="str">
            <v>Delhi</v>
          </cell>
          <cell r="E757" t="str">
            <v>BIA</v>
          </cell>
          <cell r="F757" t="str">
            <v>B2B</v>
          </cell>
          <cell r="G757" t="str">
            <v>Delhi</v>
          </cell>
          <cell r="H757">
            <v>15000</v>
          </cell>
          <cell r="I757">
            <v>0.15</v>
          </cell>
          <cell r="J757">
            <v>9019872</v>
          </cell>
          <cell r="K757" t="str">
            <v>Bls International Services Limited</v>
          </cell>
          <cell r="L757">
            <v>39166.666666666672</v>
          </cell>
          <cell r="M757" t="str">
            <v>Investment</v>
          </cell>
          <cell r="N757" t="str">
            <v>BIA+</v>
          </cell>
          <cell r="O757" t="str">
            <v>DEL_ZONE2</v>
          </cell>
          <cell r="P757">
            <v>9019872</v>
          </cell>
          <cell r="Q757" t="str">
            <v>Ravi Chandana</v>
          </cell>
          <cell r="R757" t="str">
            <v>IAM</v>
          </cell>
          <cell r="S757" t="str">
            <v>Ravi Kala</v>
          </cell>
          <cell r="T757">
            <v>0.15</v>
          </cell>
          <cell r="U757">
            <v>0</v>
          </cell>
          <cell r="V757" t="str">
            <v>-</v>
          </cell>
          <cell r="Z757" t="str">
            <v>-</v>
          </cell>
          <cell r="AA757" t="str">
            <v>-</v>
          </cell>
          <cell r="AB757" t="str">
            <v>-</v>
          </cell>
          <cell r="AC757" t="str">
            <v>-</v>
          </cell>
          <cell r="AD757" t="str">
            <v>-</v>
          </cell>
          <cell r="AE757" t="str">
            <v>-</v>
          </cell>
          <cell r="AF757" t="str">
            <v>-</v>
          </cell>
          <cell r="AG757" t="str">
            <v>-</v>
          </cell>
          <cell r="AH757" t="str">
            <v>--</v>
          </cell>
        </row>
        <row r="758">
          <cell r="A758">
            <v>9019967</v>
          </cell>
          <cell r="B758" t="str">
            <v>Cue Apparels Private Limited</v>
          </cell>
          <cell r="C758">
            <v>42125</v>
          </cell>
          <cell r="D758" t="str">
            <v>Noida</v>
          </cell>
          <cell r="E758" t="str">
            <v>ILL</v>
          </cell>
          <cell r="F758" t="str">
            <v>B2B</v>
          </cell>
          <cell r="G758" t="str">
            <v>NOIDA</v>
          </cell>
          <cell r="H758">
            <v>37500</v>
          </cell>
          <cell r="I758">
            <v>0.375</v>
          </cell>
          <cell r="J758">
            <v>9019967</v>
          </cell>
          <cell r="K758" t="str">
            <v>Cue Apparels Private Limited</v>
          </cell>
          <cell r="L758">
            <v>37500</v>
          </cell>
          <cell r="M758" t="str">
            <v>Investment</v>
          </cell>
          <cell r="N758" t="str">
            <v>BIA+</v>
          </cell>
          <cell r="O758" t="str">
            <v>NOD_ZONE1</v>
          </cell>
          <cell r="P758">
            <v>9019967</v>
          </cell>
          <cell r="Q758" t="str">
            <v>Mithilesh Vishwakarma</v>
          </cell>
          <cell r="R758" t="str">
            <v>IAM</v>
          </cell>
          <cell r="S758" t="str">
            <v>Kritika Bahadur</v>
          </cell>
          <cell r="T758">
            <v>0.375</v>
          </cell>
          <cell r="U758">
            <v>0</v>
          </cell>
          <cell r="V758" t="str">
            <v>-</v>
          </cell>
          <cell r="Z758" t="str">
            <v>-</v>
          </cell>
          <cell r="AA758" t="str">
            <v>-</v>
          </cell>
          <cell r="AB758" t="str">
            <v>-</v>
          </cell>
          <cell r="AC758" t="str">
            <v>-</v>
          </cell>
          <cell r="AD758" t="str">
            <v>-</v>
          </cell>
          <cell r="AE758" t="str">
            <v>-</v>
          </cell>
          <cell r="AF758" t="str">
            <v>-</v>
          </cell>
          <cell r="AG758" t="str">
            <v>-</v>
          </cell>
          <cell r="AH758" t="str">
            <v>--</v>
          </cell>
        </row>
        <row r="759">
          <cell r="A759">
            <v>9019983</v>
          </cell>
          <cell r="B759" t="str">
            <v>Presidency School</v>
          </cell>
          <cell r="C759">
            <v>42125</v>
          </cell>
          <cell r="D759" t="str">
            <v>Bangalore</v>
          </cell>
          <cell r="E759" t="str">
            <v>MBIA</v>
          </cell>
          <cell r="F759" t="str">
            <v>B2B</v>
          </cell>
          <cell r="G759" t="str">
            <v>Bangalore</v>
          </cell>
          <cell r="H759">
            <v>97916.66</v>
          </cell>
          <cell r="I759">
            <v>0.9791666</v>
          </cell>
          <cell r="J759">
            <v>9019983</v>
          </cell>
          <cell r="K759" t="str">
            <v>Presidency School</v>
          </cell>
          <cell r="L759">
            <v>191249.992</v>
          </cell>
          <cell r="M759" t="str">
            <v>Relationship</v>
          </cell>
          <cell r="N759" t="str">
            <v>MBIA</v>
          </cell>
          <cell r="O759" t="str">
            <v>BLR_ZONE1</v>
          </cell>
          <cell r="P759">
            <v>9019983</v>
          </cell>
          <cell r="Q759" t="str">
            <v>Vineet Jose</v>
          </cell>
          <cell r="R759" t="str">
            <v>RAM</v>
          </cell>
          <cell r="S759" t="str">
            <v>Vineet Jose</v>
          </cell>
          <cell r="T759">
            <v>0.9791666</v>
          </cell>
          <cell r="U759">
            <v>0</v>
          </cell>
          <cell r="V759" t="str">
            <v>-</v>
          </cell>
          <cell r="Z759" t="str">
            <v>-</v>
          </cell>
          <cell r="AA759" t="str">
            <v>-</v>
          </cell>
          <cell r="AB759" t="str">
            <v>-</v>
          </cell>
          <cell r="AC759" t="str">
            <v>-</v>
          </cell>
          <cell r="AD759" t="str">
            <v>-</v>
          </cell>
          <cell r="AE759" t="str">
            <v>-</v>
          </cell>
          <cell r="AF759" t="str">
            <v>-</v>
          </cell>
          <cell r="AG759" t="str">
            <v>-</v>
          </cell>
          <cell r="AH759" t="str">
            <v>--</v>
          </cell>
        </row>
        <row r="760">
          <cell r="A760">
            <v>9068679</v>
          </cell>
          <cell r="B760" t="str">
            <v>St. Paul'S English School</v>
          </cell>
          <cell r="C760">
            <v>43152</v>
          </cell>
          <cell r="D760" t="str">
            <v>Bangalore</v>
          </cell>
          <cell r="E760" t="str">
            <v>BIA</v>
          </cell>
          <cell r="F760" t="str">
            <v>B2B</v>
          </cell>
          <cell r="G760" t="str">
            <v>Bangalore</v>
          </cell>
          <cell r="H760">
            <v>33333.332000000002</v>
          </cell>
          <cell r="I760">
            <v>0.33333332000000004</v>
          </cell>
          <cell r="J760">
            <v>9019983</v>
          </cell>
          <cell r="K760" t="str">
            <v>Presidency School</v>
          </cell>
          <cell r="L760">
            <v>191249.992</v>
          </cell>
          <cell r="M760" t="str">
            <v>Relationship</v>
          </cell>
          <cell r="N760" t="str">
            <v>BIA+</v>
          </cell>
          <cell r="O760" t="str">
            <v>BLR_ZONE2</v>
          </cell>
          <cell r="P760">
            <v>9019983</v>
          </cell>
          <cell r="Q760" t="str">
            <v>Vineet Jose</v>
          </cell>
          <cell r="R760" t="str">
            <v>RAM</v>
          </cell>
          <cell r="S760" t="str">
            <v>Vineet Jose</v>
          </cell>
          <cell r="T760">
            <v>0.33333332000000004</v>
          </cell>
          <cell r="U760">
            <v>0</v>
          </cell>
          <cell r="V760" t="str">
            <v>-</v>
          </cell>
          <cell r="Z760" t="str">
            <v>-</v>
          </cell>
          <cell r="AA760" t="str">
            <v>-</v>
          </cell>
          <cell r="AB760" t="str">
            <v>-</v>
          </cell>
          <cell r="AC760" t="str">
            <v>-</v>
          </cell>
          <cell r="AD760" t="str">
            <v>-</v>
          </cell>
          <cell r="AE760" t="str">
            <v>-</v>
          </cell>
          <cell r="AF760" t="str">
            <v>-</v>
          </cell>
          <cell r="AG760" t="str">
            <v>-</v>
          </cell>
          <cell r="AH760" t="str">
            <v>--</v>
          </cell>
        </row>
        <row r="761">
          <cell r="A761">
            <v>9068680</v>
          </cell>
          <cell r="B761" t="str">
            <v>Presidency School</v>
          </cell>
          <cell r="C761">
            <v>43175</v>
          </cell>
          <cell r="D761" t="str">
            <v>Bangalore</v>
          </cell>
          <cell r="E761" t="str">
            <v>MBIA</v>
          </cell>
          <cell r="F761" t="str">
            <v>B2B</v>
          </cell>
          <cell r="G761" t="str">
            <v>Bangalore</v>
          </cell>
          <cell r="H761">
            <v>60000</v>
          </cell>
          <cell r="I761">
            <v>0.6</v>
          </cell>
          <cell r="J761">
            <v>9019983</v>
          </cell>
          <cell r="K761" t="str">
            <v>Presidency School</v>
          </cell>
          <cell r="L761">
            <v>191249.992</v>
          </cell>
          <cell r="M761" t="str">
            <v>Relationship</v>
          </cell>
          <cell r="N761" t="str">
            <v>MBIA</v>
          </cell>
          <cell r="O761" t="str">
            <v>BLR_ZONE1</v>
          </cell>
          <cell r="P761">
            <v>9019983</v>
          </cell>
          <cell r="Q761" t="str">
            <v>Vineet Jose</v>
          </cell>
          <cell r="R761" t="str">
            <v>RAM</v>
          </cell>
          <cell r="S761" t="str">
            <v>Vineet Jose</v>
          </cell>
          <cell r="T761">
            <v>0.6</v>
          </cell>
          <cell r="U761">
            <v>0</v>
          </cell>
          <cell r="V761" t="str">
            <v>-</v>
          </cell>
          <cell r="Z761" t="str">
            <v>-</v>
          </cell>
          <cell r="AA761" t="str">
            <v>-</v>
          </cell>
          <cell r="AB761" t="str">
            <v>-</v>
          </cell>
          <cell r="AC761" t="str">
            <v>-</v>
          </cell>
          <cell r="AD761" t="str">
            <v>-</v>
          </cell>
          <cell r="AE761" t="str">
            <v>-</v>
          </cell>
          <cell r="AF761" t="str">
            <v>-</v>
          </cell>
          <cell r="AG761" t="str">
            <v>-</v>
          </cell>
          <cell r="AH761" t="str">
            <v>--</v>
          </cell>
        </row>
        <row r="762">
          <cell r="A762">
            <v>9068683</v>
          </cell>
          <cell r="B762" t="str">
            <v>Presidency School</v>
          </cell>
          <cell r="C762">
            <v>43172</v>
          </cell>
          <cell r="D762" t="str">
            <v>Bangalore</v>
          </cell>
          <cell r="E762" t="str">
            <v>MBIA</v>
          </cell>
          <cell r="F762" t="str">
            <v>B2B</v>
          </cell>
          <cell r="G762" t="str">
            <v>Bangalore</v>
          </cell>
          <cell r="H762">
            <v>33333.332000000002</v>
          </cell>
          <cell r="I762">
            <v>0.33333332000000004</v>
          </cell>
          <cell r="J762">
            <v>9019983</v>
          </cell>
          <cell r="K762" t="str">
            <v>Presidency School</v>
          </cell>
          <cell r="L762">
            <v>191249.992</v>
          </cell>
          <cell r="M762" t="str">
            <v>Relationship</v>
          </cell>
          <cell r="N762" t="str">
            <v>MBIA</v>
          </cell>
          <cell r="O762" t="str">
            <v>BLR_ZONE1</v>
          </cell>
          <cell r="P762">
            <v>9019983</v>
          </cell>
          <cell r="Q762" t="str">
            <v>Vineet Jose</v>
          </cell>
          <cell r="R762" t="str">
            <v>RAM</v>
          </cell>
          <cell r="S762" t="str">
            <v>Vineet Jose</v>
          </cell>
          <cell r="T762">
            <v>0.33333332000000004</v>
          </cell>
          <cell r="U762">
            <v>0</v>
          </cell>
          <cell r="V762" t="str">
            <v>-</v>
          </cell>
          <cell r="Z762" t="str">
            <v>-</v>
          </cell>
          <cell r="AA762" t="str">
            <v>-</v>
          </cell>
          <cell r="AB762" t="str">
            <v>-</v>
          </cell>
          <cell r="AC762" t="str">
            <v>-</v>
          </cell>
          <cell r="AD762" t="str">
            <v>-</v>
          </cell>
          <cell r="AE762" t="str">
            <v>-</v>
          </cell>
          <cell r="AF762" t="str">
            <v>-</v>
          </cell>
          <cell r="AG762" t="str">
            <v>-</v>
          </cell>
          <cell r="AH762" t="str">
            <v>--</v>
          </cell>
        </row>
        <row r="763">
          <cell r="A763">
            <v>9020043</v>
          </cell>
          <cell r="B763" t="str">
            <v>Shikhar Logistics Private Limited</v>
          </cell>
          <cell r="C763">
            <v>42125</v>
          </cell>
          <cell r="D763" t="str">
            <v>Noida</v>
          </cell>
          <cell r="E763" t="str">
            <v>BIA</v>
          </cell>
          <cell r="F763" t="str">
            <v>B2B</v>
          </cell>
          <cell r="G763" t="str">
            <v>NOIDA</v>
          </cell>
          <cell r="H763">
            <v>10500</v>
          </cell>
          <cell r="I763">
            <v>0.105</v>
          </cell>
          <cell r="J763">
            <v>9020043</v>
          </cell>
          <cell r="K763" t="str">
            <v>Shikhar Logistics Private Limited</v>
          </cell>
          <cell r="L763">
            <v>10500</v>
          </cell>
          <cell r="M763" t="str">
            <v>Investment</v>
          </cell>
          <cell r="N763" t="str">
            <v>BIA+</v>
          </cell>
          <cell r="O763" t="str">
            <v>NOD_ZONE1</v>
          </cell>
          <cell r="P763">
            <v>9020043</v>
          </cell>
          <cell r="Q763" t="str">
            <v>Mithilesh Vishwakarma</v>
          </cell>
          <cell r="R763" t="str">
            <v>IAM</v>
          </cell>
          <cell r="S763" t="str">
            <v>Kritika Bahadur</v>
          </cell>
          <cell r="T763">
            <v>0.13499999999999998</v>
          </cell>
          <cell r="U763">
            <v>0</v>
          </cell>
          <cell r="V763" t="str">
            <v>-</v>
          </cell>
          <cell r="Z763" t="str">
            <v>-</v>
          </cell>
          <cell r="AA763" t="str">
            <v>-</v>
          </cell>
          <cell r="AB763" t="str">
            <v>-</v>
          </cell>
          <cell r="AC763" t="str">
            <v>-</v>
          </cell>
          <cell r="AD763" t="str">
            <v>-</v>
          </cell>
          <cell r="AE763" t="str">
            <v>-</v>
          </cell>
          <cell r="AF763" t="str">
            <v>-</v>
          </cell>
          <cell r="AG763" t="str">
            <v>-</v>
          </cell>
          <cell r="AH763" t="str">
            <v>--</v>
          </cell>
        </row>
        <row r="764">
          <cell r="A764">
            <v>9020049</v>
          </cell>
          <cell r="B764" t="str">
            <v>9.9 Group Private Limited</v>
          </cell>
          <cell r="C764">
            <v>42125</v>
          </cell>
          <cell r="D764" t="str">
            <v>Noida</v>
          </cell>
          <cell r="E764" t="str">
            <v>BIA</v>
          </cell>
          <cell r="F764" t="str">
            <v>B2B</v>
          </cell>
          <cell r="G764" t="str">
            <v>NOIDA</v>
          </cell>
          <cell r="H764">
            <v>16666.666666666668</v>
          </cell>
          <cell r="I764">
            <v>0.16666666666666669</v>
          </cell>
          <cell r="J764">
            <v>9020049</v>
          </cell>
          <cell r="K764" t="str">
            <v>9 9 Group Private Limited</v>
          </cell>
          <cell r="L764">
            <v>16666.666666666668</v>
          </cell>
          <cell r="M764" t="str">
            <v>Investment</v>
          </cell>
          <cell r="N764" t="str">
            <v>BIA+</v>
          </cell>
          <cell r="O764" t="str">
            <v>NOD_ZONE1</v>
          </cell>
          <cell r="P764">
            <v>9020049</v>
          </cell>
          <cell r="Q764" t="str">
            <v>Mithilesh Vishwakarma</v>
          </cell>
          <cell r="R764" t="str">
            <v>IAM</v>
          </cell>
          <cell r="S764" t="str">
            <v>Kritika Bahadur</v>
          </cell>
          <cell r="U764">
            <v>0.16666666666666669</v>
          </cell>
          <cell r="V764">
            <v>46135</v>
          </cell>
          <cell r="W764" t="str">
            <v>Apr'26</v>
          </cell>
          <cell r="Z764" t="str">
            <v>-</v>
          </cell>
          <cell r="AA764" t="str">
            <v>-</v>
          </cell>
          <cell r="AB764" t="str">
            <v>-</v>
          </cell>
          <cell r="AC764" t="str">
            <v>-</v>
          </cell>
          <cell r="AD764">
            <v>46104.5001388889</v>
          </cell>
          <cell r="AE764" t="str">
            <v>SR26035500396</v>
          </cell>
          <cell r="AF764" t="str">
            <v>Churned</v>
          </cell>
          <cell r="AG764">
            <v>46135</v>
          </cell>
          <cell r="AH764" t="str">
            <v>Churned-</v>
          </cell>
        </row>
        <row r="765">
          <cell r="A765">
            <v>9020096</v>
          </cell>
          <cell r="B765" t="str">
            <v>Srf Foundation</v>
          </cell>
          <cell r="C765">
            <v>42110</v>
          </cell>
          <cell r="D765" t="str">
            <v>Gurgaon</v>
          </cell>
          <cell r="E765" t="str">
            <v>BIA</v>
          </cell>
          <cell r="F765" t="str">
            <v>B2B</v>
          </cell>
          <cell r="G765" t="str">
            <v>Gurgaon</v>
          </cell>
          <cell r="H765">
            <v>33333.33</v>
          </cell>
          <cell r="I765">
            <v>0.3333333</v>
          </cell>
          <cell r="J765">
            <v>9020096</v>
          </cell>
          <cell r="K765" t="str">
            <v>Srf Foundation</v>
          </cell>
          <cell r="L765">
            <v>33333.33</v>
          </cell>
          <cell r="M765" t="str">
            <v>Investment</v>
          </cell>
          <cell r="N765" t="str">
            <v>BIA+</v>
          </cell>
          <cell r="O765" t="str">
            <v>GGN_ZONE1</v>
          </cell>
          <cell r="P765">
            <v>9020096</v>
          </cell>
          <cell r="Q765" t="str">
            <v>Syed Sadique Hussain</v>
          </cell>
          <cell r="R765" t="str">
            <v>IAM</v>
          </cell>
          <cell r="S765" t="str">
            <v>Rajeev Misra</v>
          </cell>
          <cell r="T765">
            <v>0.3333333</v>
          </cell>
          <cell r="U765">
            <v>0</v>
          </cell>
          <cell r="V765" t="str">
            <v>-</v>
          </cell>
          <cell r="Z765" t="str">
            <v>-</v>
          </cell>
          <cell r="AA765" t="str">
            <v>-</v>
          </cell>
          <cell r="AB765" t="str">
            <v>-</v>
          </cell>
          <cell r="AC765" t="str">
            <v>-</v>
          </cell>
          <cell r="AD765" t="str">
            <v>-</v>
          </cell>
          <cell r="AE765" t="str">
            <v>-</v>
          </cell>
          <cell r="AF765" t="str">
            <v>-</v>
          </cell>
          <cell r="AG765" t="str">
            <v>-</v>
          </cell>
          <cell r="AH765" t="str">
            <v>--</v>
          </cell>
        </row>
        <row r="766">
          <cell r="A766">
            <v>9020203</v>
          </cell>
          <cell r="B766" t="str">
            <v>The Shri Ram School (Aravali)</v>
          </cell>
          <cell r="C766">
            <v>42163</v>
          </cell>
          <cell r="D766" t="str">
            <v>Gurgaon</v>
          </cell>
          <cell r="E766" t="str">
            <v>BIA</v>
          </cell>
          <cell r="F766" t="str">
            <v>B2B</v>
          </cell>
          <cell r="G766" t="str">
            <v>Gurgaon</v>
          </cell>
          <cell r="H766">
            <v>33333.33</v>
          </cell>
          <cell r="I766">
            <v>0.3333333</v>
          </cell>
          <cell r="J766">
            <v>9020244</v>
          </cell>
          <cell r="K766" t="str">
            <v>The Shri Ram School</v>
          </cell>
          <cell r="L766">
            <v>45833.33</v>
          </cell>
          <cell r="M766" t="str">
            <v>Investment</v>
          </cell>
          <cell r="N766" t="str">
            <v>BIA+</v>
          </cell>
          <cell r="O766" t="str">
            <v>GGN_ZONE1</v>
          </cell>
          <cell r="P766">
            <v>9020244</v>
          </cell>
          <cell r="Q766" t="str">
            <v>Syed Sadique Hussain</v>
          </cell>
          <cell r="R766" t="str">
            <v>IAM</v>
          </cell>
          <cell r="S766" t="str">
            <v>Rajeev Misra</v>
          </cell>
          <cell r="T766">
            <v>0.3333333</v>
          </cell>
          <cell r="U766">
            <v>0</v>
          </cell>
          <cell r="V766" t="str">
            <v>-</v>
          </cell>
          <cell r="Z766" t="str">
            <v>-</v>
          </cell>
          <cell r="AA766" t="str">
            <v>-</v>
          </cell>
          <cell r="AB766" t="str">
            <v>-</v>
          </cell>
          <cell r="AC766" t="str">
            <v>-</v>
          </cell>
          <cell r="AD766" t="str">
            <v>-</v>
          </cell>
          <cell r="AE766" t="str">
            <v>-</v>
          </cell>
          <cell r="AF766" t="str">
            <v>-</v>
          </cell>
          <cell r="AG766" t="str">
            <v>-</v>
          </cell>
          <cell r="AH766" t="str">
            <v>--</v>
          </cell>
        </row>
        <row r="767">
          <cell r="A767">
            <v>9020244</v>
          </cell>
          <cell r="B767" t="str">
            <v>The Shri Ram School- (Vasant Vihar)</v>
          </cell>
          <cell r="C767">
            <v>42095</v>
          </cell>
          <cell r="D767" t="str">
            <v>New Delhi</v>
          </cell>
          <cell r="E767" t="str">
            <v>BIA</v>
          </cell>
          <cell r="F767" t="str">
            <v>B2B</v>
          </cell>
          <cell r="G767" t="str">
            <v>Delhi</v>
          </cell>
          <cell r="H767">
            <v>12500</v>
          </cell>
          <cell r="I767">
            <v>0.125</v>
          </cell>
          <cell r="J767">
            <v>9020244</v>
          </cell>
          <cell r="K767" t="str">
            <v>The Shri Ram School</v>
          </cell>
          <cell r="L767">
            <v>45833.33</v>
          </cell>
          <cell r="M767" t="str">
            <v>Investment</v>
          </cell>
          <cell r="N767" t="str">
            <v>BIA+</v>
          </cell>
          <cell r="O767" t="str">
            <v>DEL_ZONE1</v>
          </cell>
          <cell r="P767">
            <v>9020244</v>
          </cell>
          <cell r="Q767" t="str">
            <v>Syed Sadique Hussain</v>
          </cell>
          <cell r="R767" t="str">
            <v>IAM</v>
          </cell>
          <cell r="S767" t="str">
            <v>Rajeev Misra</v>
          </cell>
          <cell r="T767">
            <v>0.125</v>
          </cell>
          <cell r="U767">
            <v>0</v>
          </cell>
          <cell r="V767" t="str">
            <v>-</v>
          </cell>
          <cell r="Z767" t="str">
            <v>-</v>
          </cell>
          <cell r="AA767" t="str">
            <v>-</v>
          </cell>
          <cell r="AB767" t="str">
            <v>-</v>
          </cell>
          <cell r="AC767" t="str">
            <v>-</v>
          </cell>
          <cell r="AD767" t="str">
            <v>-</v>
          </cell>
          <cell r="AE767" t="str">
            <v>-</v>
          </cell>
          <cell r="AF767" t="str">
            <v>-</v>
          </cell>
          <cell r="AG767" t="str">
            <v>-</v>
          </cell>
          <cell r="AH767" t="str">
            <v>--</v>
          </cell>
        </row>
        <row r="768">
          <cell r="A768">
            <v>182795</v>
          </cell>
          <cell r="B768" t="str">
            <v>Raaj Khosla And Company Private Limited</v>
          </cell>
          <cell r="C768">
            <v>45575</v>
          </cell>
          <cell r="D768" t="str">
            <v>Noida</v>
          </cell>
          <cell r="E768" t="str">
            <v>BBB</v>
          </cell>
          <cell r="F768" t="str">
            <v>B2C</v>
          </cell>
          <cell r="G768" t="str">
            <v>NOIDA</v>
          </cell>
          <cell r="H768">
            <v>3350</v>
          </cell>
          <cell r="I768">
            <v>3.3500000000000002E-2</v>
          </cell>
          <cell r="J768">
            <v>9020257</v>
          </cell>
          <cell r="K768" t="str">
            <v>Raaj Khosla And Company Private Limited</v>
          </cell>
          <cell r="L768">
            <v>115068</v>
          </cell>
          <cell r="M768" t="str">
            <v>Relationship</v>
          </cell>
          <cell r="N768" t="str">
            <v>BBB</v>
          </cell>
          <cell r="O768" t="str">
            <v>NOD_ZONE1</v>
          </cell>
          <cell r="P768">
            <v>9020257</v>
          </cell>
          <cell r="Q768" t="str">
            <v>Bijendra Singh</v>
          </cell>
          <cell r="R768" t="str">
            <v>IAM</v>
          </cell>
          <cell r="S768" t="str">
            <v>Ravi Kala</v>
          </cell>
          <cell r="T768">
            <v>3.3500000000000002E-2</v>
          </cell>
          <cell r="U768">
            <v>0</v>
          </cell>
          <cell r="V768" t="str">
            <v>-</v>
          </cell>
          <cell r="Z768" t="str">
            <v>-</v>
          </cell>
          <cell r="AA768" t="str">
            <v>-</v>
          </cell>
          <cell r="AB768" t="str">
            <v>-</v>
          </cell>
          <cell r="AC768" t="str">
            <v>-</v>
          </cell>
          <cell r="AD768" t="str">
            <v>-</v>
          </cell>
          <cell r="AE768" t="str">
            <v>-</v>
          </cell>
          <cell r="AF768" t="str">
            <v>-</v>
          </cell>
          <cell r="AG768" t="str">
            <v>-</v>
          </cell>
          <cell r="AH768" t="str">
            <v>--</v>
          </cell>
        </row>
        <row r="769">
          <cell r="A769">
            <v>182796</v>
          </cell>
          <cell r="B769" t="str">
            <v>Raaj Khosla And Company Private Limited</v>
          </cell>
          <cell r="C769">
            <v>43013</v>
          </cell>
          <cell r="D769" t="str">
            <v>Delhi</v>
          </cell>
          <cell r="E769" t="str">
            <v>OBB</v>
          </cell>
          <cell r="F769" t="str">
            <v>B2C</v>
          </cell>
          <cell r="G769" t="str">
            <v>Delhi</v>
          </cell>
          <cell r="H769">
            <v>2199</v>
          </cell>
          <cell r="I769">
            <v>2.1989999999999999E-2</v>
          </cell>
          <cell r="J769">
            <v>9020257</v>
          </cell>
          <cell r="K769" t="str">
            <v>Raaj Khosla And Company Private Limited</v>
          </cell>
          <cell r="L769">
            <v>115068</v>
          </cell>
          <cell r="M769" t="str">
            <v>Relationship</v>
          </cell>
          <cell r="N769" t="str">
            <v>OBB</v>
          </cell>
          <cell r="O769" t="str">
            <v>DEL_ZONE2</v>
          </cell>
          <cell r="P769">
            <v>9020257</v>
          </cell>
          <cell r="Q769" t="str">
            <v>Bijendra Singh</v>
          </cell>
          <cell r="R769" t="str">
            <v>IAM</v>
          </cell>
          <cell r="S769" t="str">
            <v>Ravi Kala</v>
          </cell>
          <cell r="T769">
            <v>2.1989999999999999E-2</v>
          </cell>
          <cell r="U769">
            <v>0</v>
          </cell>
          <cell r="V769" t="str">
            <v>-</v>
          </cell>
          <cell r="Z769" t="str">
            <v>-</v>
          </cell>
          <cell r="AA769" t="str">
            <v>-</v>
          </cell>
          <cell r="AB769" t="str">
            <v>-</v>
          </cell>
          <cell r="AC769" t="str">
            <v>-</v>
          </cell>
          <cell r="AD769" t="str">
            <v>-</v>
          </cell>
          <cell r="AE769" t="str">
            <v>-</v>
          </cell>
          <cell r="AF769" t="str">
            <v>-</v>
          </cell>
          <cell r="AG769" t="str">
            <v>-</v>
          </cell>
          <cell r="AH769" t="str">
            <v>--</v>
          </cell>
        </row>
        <row r="770">
          <cell r="A770">
            <v>185533</v>
          </cell>
          <cell r="B770" t="str">
            <v>Raaj Khosla And Company Private Limited</v>
          </cell>
          <cell r="C770">
            <v>43087</v>
          </cell>
          <cell r="D770" t="str">
            <v>Delhi</v>
          </cell>
          <cell r="E770" t="str">
            <v>BBB</v>
          </cell>
          <cell r="F770" t="str">
            <v>B2C</v>
          </cell>
          <cell r="G770" t="str">
            <v>Delhi</v>
          </cell>
          <cell r="H770">
            <v>4499</v>
          </cell>
          <cell r="I770">
            <v>4.4990000000000002E-2</v>
          </cell>
          <cell r="J770">
            <v>9020257</v>
          </cell>
          <cell r="K770" t="str">
            <v>Raaj Khosla And Company Private Limited</v>
          </cell>
          <cell r="L770">
            <v>115068</v>
          </cell>
          <cell r="M770" t="str">
            <v>Relationship</v>
          </cell>
          <cell r="N770" t="str">
            <v>BBB</v>
          </cell>
          <cell r="O770" t="str">
            <v>DEL_ZONE2</v>
          </cell>
          <cell r="P770">
            <v>9020257</v>
          </cell>
          <cell r="Q770" t="str">
            <v>Bijendra Singh</v>
          </cell>
          <cell r="R770" t="str">
            <v>IAM</v>
          </cell>
          <cell r="S770" t="str">
            <v>Ravi Kala</v>
          </cell>
          <cell r="T770">
            <v>4.4990000000000002E-2</v>
          </cell>
          <cell r="U770">
            <v>0</v>
          </cell>
          <cell r="V770" t="str">
            <v>-</v>
          </cell>
          <cell r="Z770" t="str">
            <v>-</v>
          </cell>
          <cell r="AA770" t="str">
            <v>-</v>
          </cell>
          <cell r="AB770" t="str">
            <v>-</v>
          </cell>
          <cell r="AC770" t="str">
            <v>-</v>
          </cell>
          <cell r="AD770" t="str">
            <v>-</v>
          </cell>
          <cell r="AE770" t="str">
            <v>-</v>
          </cell>
          <cell r="AF770" t="str">
            <v>-</v>
          </cell>
          <cell r="AG770" t="str">
            <v>-</v>
          </cell>
          <cell r="AH770" t="str">
            <v>--</v>
          </cell>
        </row>
        <row r="771">
          <cell r="A771">
            <v>186802</v>
          </cell>
          <cell r="B771" t="str">
            <v>Raaj Khosla And Company Private Limited</v>
          </cell>
          <cell r="C771">
            <v>45152</v>
          </cell>
          <cell r="D771" t="str">
            <v>Delhi</v>
          </cell>
          <cell r="E771" t="str">
            <v>OBB</v>
          </cell>
          <cell r="F771" t="str">
            <v>B2C</v>
          </cell>
          <cell r="G771" t="str">
            <v>Delhi</v>
          </cell>
          <cell r="H771">
            <v>1999</v>
          </cell>
          <cell r="I771">
            <v>1.9990000000000001E-2</v>
          </cell>
          <cell r="J771">
            <v>9020257</v>
          </cell>
          <cell r="K771" t="str">
            <v>Raaj Khosla And Company Private Limited</v>
          </cell>
          <cell r="L771">
            <v>115068</v>
          </cell>
          <cell r="M771" t="str">
            <v>Relationship</v>
          </cell>
          <cell r="N771" t="str">
            <v>OBB</v>
          </cell>
          <cell r="O771" t="str">
            <v>DEL_ZONE2</v>
          </cell>
          <cell r="P771">
            <v>9020257</v>
          </cell>
          <cell r="Q771" t="str">
            <v>Bijendra Singh</v>
          </cell>
          <cell r="R771" t="str">
            <v>IAM</v>
          </cell>
          <cell r="S771" t="str">
            <v>Ravi Kala</v>
          </cell>
          <cell r="T771">
            <v>1.9990000000000001E-2</v>
          </cell>
          <cell r="U771">
            <v>0</v>
          </cell>
          <cell r="V771" t="str">
            <v>-</v>
          </cell>
          <cell r="Z771" t="str">
            <v>-</v>
          </cell>
          <cell r="AA771" t="str">
            <v>-</v>
          </cell>
          <cell r="AB771" t="str">
            <v>-</v>
          </cell>
          <cell r="AC771" t="str">
            <v>-</v>
          </cell>
          <cell r="AD771" t="str">
            <v>-</v>
          </cell>
          <cell r="AE771" t="str">
            <v>-</v>
          </cell>
          <cell r="AF771" t="str">
            <v>-</v>
          </cell>
          <cell r="AG771" t="str">
            <v>-</v>
          </cell>
          <cell r="AH771" t="str">
            <v>--</v>
          </cell>
        </row>
        <row r="772">
          <cell r="A772">
            <v>187342</v>
          </cell>
          <cell r="B772" t="str">
            <v>Raaj Khosla And Company Private Limited</v>
          </cell>
          <cell r="C772">
            <v>43131</v>
          </cell>
          <cell r="D772" t="str">
            <v>Noida</v>
          </cell>
          <cell r="E772" t="str">
            <v>BBB</v>
          </cell>
          <cell r="F772" t="str">
            <v>B2C</v>
          </cell>
          <cell r="G772" t="str">
            <v>NOIDA</v>
          </cell>
          <cell r="H772">
            <v>2999</v>
          </cell>
          <cell r="I772">
            <v>2.9989999999999999E-2</v>
          </cell>
          <cell r="J772">
            <v>9020257</v>
          </cell>
          <cell r="K772" t="str">
            <v>Raaj Khosla And Company Private Limited</v>
          </cell>
          <cell r="L772">
            <v>115068</v>
          </cell>
          <cell r="M772" t="str">
            <v>Relationship</v>
          </cell>
          <cell r="N772" t="str">
            <v>BBB</v>
          </cell>
          <cell r="O772" t="str">
            <v>NOD_ZONE1</v>
          </cell>
          <cell r="P772">
            <v>9020257</v>
          </cell>
          <cell r="Q772" t="str">
            <v>Bijendra Singh</v>
          </cell>
          <cell r="R772" t="str">
            <v>IAM</v>
          </cell>
          <cell r="S772" t="str">
            <v>Ravi Kala</v>
          </cell>
          <cell r="T772">
            <v>2.9989999999999999E-2</v>
          </cell>
          <cell r="U772">
            <v>0</v>
          </cell>
          <cell r="V772" t="str">
            <v>-</v>
          </cell>
          <cell r="Z772" t="str">
            <v>-</v>
          </cell>
          <cell r="AA772" t="str">
            <v>-</v>
          </cell>
          <cell r="AB772" t="str">
            <v>-</v>
          </cell>
          <cell r="AC772" t="str">
            <v>-</v>
          </cell>
          <cell r="AD772" t="str">
            <v>-</v>
          </cell>
          <cell r="AE772" t="str">
            <v>-</v>
          </cell>
          <cell r="AF772" t="str">
            <v>-</v>
          </cell>
          <cell r="AG772" t="str">
            <v>-</v>
          </cell>
          <cell r="AH772" t="str">
            <v>--</v>
          </cell>
        </row>
        <row r="773">
          <cell r="A773">
            <v>193543</v>
          </cell>
          <cell r="B773" t="str">
            <v>Raaj Khosla And Company Private Limited</v>
          </cell>
          <cell r="C773">
            <v>45941</v>
          </cell>
          <cell r="D773" t="str">
            <v>New Delhi</v>
          </cell>
          <cell r="E773" t="str">
            <v>OBB</v>
          </cell>
          <cell r="F773" t="str">
            <v>B2C</v>
          </cell>
          <cell r="G773" t="str">
            <v>Delhi</v>
          </cell>
          <cell r="H773">
            <v>1899</v>
          </cell>
          <cell r="I773">
            <v>1.899E-2</v>
          </cell>
          <cell r="J773">
            <v>9020257</v>
          </cell>
          <cell r="K773" t="str">
            <v>Raaj Khosla And Company Private Limited</v>
          </cell>
          <cell r="L773">
            <v>115068</v>
          </cell>
          <cell r="M773" t="str">
            <v>Relationship</v>
          </cell>
          <cell r="N773" t="str">
            <v>OBB</v>
          </cell>
          <cell r="O773" t="str">
            <v>GGN_ZONE1</v>
          </cell>
          <cell r="P773">
            <v>9020257</v>
          </cell>
          <cell r="Q773" t="str">
            <v>Bijendra Singh</v>
          </cell>
          <cell r="R773" t="str">
            <v>IAM</v>
          </cell>
          <cell r="S773" t="str">
            <v>Ravi Kala</v>
          </cell>
          <cell r="T773">
            <v>1.899E-2</v>
          </cell>
          <cell r="U773">
            <v>0</v>
          </cell>
          <cell r="V773" t="str">
            <v>-</v>
          </cell>
          <cell r="Z773" t="str">
            <v>-</v>
          </cell>
          <cell r="AA773" t="str">
            <v>-</v>
          </cell>
          <cell r="AB773" t="str">
            <v>-</v>
          </cell>
          <cell r="AC773" t="str">
            <v>-</v>
          </cell>
          <cell r="AD773" t="str">
            <v>-</v>
          </cell>
          <cell r="AE773" t="str">
            <v>-</v>
          </cell>
          <cell r="AF773" t="str">
            <v>-</v>
          </cell>
          <cell r="AG773" t="str">
            <v>-</v>
          </cell>
          <cell r="AH773" t="str">
            <v>--</v>
          </cell>
        </row>
        <row r="774">
          <cell r="A774">
            <v>204982</v>
          </cell>
          <cell r="B774" t="str">
            <v>Raaj Khosla And Company Private Limited</v>
          </cell>
          <cell r="C774">
            <v>43577</v>
          </cell>
          <cell r="D774" t="str">
            <v>Delhi</v>
          </cell>
          <cell r="E774" t="str">
            <v>BBB</v>
          </cell>
          <cell r="F774" t="str">
            <v>B2C</v>
          </cell>
          <cell r="G774" t="str">
            <v>Delhi</v>
          </cell>
          <cell r="H774">
            <v>2999</v>
          </cell>
          <cell r="I774">
            <v>2.9989999999999999E-2</v>
          </cell>
          <cell r="J774">
            <v>9020257</v>
          </cell>
          <cell r="K774" t="str">
            <v>Raaj Khosla And Company Private Limited</v>
          </cell>
          <cell r="L774">
            <v>115068</v>
          </cell>
          <cell r="M774" t="str">
            <v>Relationship</v>
          </cell>
          <cell r="N774" t="str">
            <v>BBB</v>
          </cell>
          <cell r="O774" t="str">
            <v>DEL_ZONE2</v>
          </cell>
          <cell r="P774">
            <v>9020257</v>
          </cell>
          <cell r="Q774" t="str">
            <v>Bijendra Singh</v>
          </cell>
          <cell r="R774" t="str">
            <v>IAM</v>
          </cell>
          <cell r="S774" t="str">
            <v>Ravi Kala</v>
          </cell>
          <cell r="T774">
            <v>2.9989999999999999E-2</v>
          </cell>
          <cell r="U774">
            <v>0</v>
          </cell>
          <cell r="V774" t="str">
            <v>-</v>
          </cell>
          <cell r="Z774" t="str">
            <v>-</v>
          </cell>
          <cell r="AA774" t="str">
            <v>-</v>
          </cell>
          <cell r="AB774" t="str">
            <v>-</v>
          </cell>
          <cell r="AC774" t="str">
            <v>-</v>
          </cell>
          <cell r="AD774" t="str">
            <v>-</v>
          </cell>
          <cell r="AE774" t="str">
            <v>-</v>
          </cell>
          <cell r="AF774" t="str">
            <v>-</v>
          </cell>
          <cell r="AG774" t="str">
            <v>-</v>
          </cell>
          <cell r="AH774" t="str">
            <v>--</v>
          </cell>
        </row>
        <row r="775">
          <cell r="A775">
            <v>206070</v>
          </cell>
          <cell r="B775" t="str">
            <v>Raaj Khosla And Company Private Limited</v>
          </cell>
          <cell r="C775">
            <v>43596</v>
          </cell>
          <cell r="D775" t="str">
            <v>Noida</v>
          </cell>
          <cell r="E775" t="str">
            <v>BBB</v>
          </cell>
          <cell r="F775" t="str">
            <v>B2C</v>
          </cell>
          <cell r="G775" t="str">
            <v>NOIDA</v>
          </cell>
          <cell r="H775">
            <v>3350</v>
          </cell>
          <cell r="I775">
            <v>3.3500000000000002E-2</v>
          </cell>
          <cell r="J775">
            <v>9020257</v>
          </cell>
          <cell r="K775" t="str">
            <v>Raaj Khosla And Company Private Limited</v>
          </cell>
          <cell r="L775">
            <v>115068</v>
          </cell>
          <cell r="M775" t="str">
            <v>Relationship</v>
          </cell>
          <cell r="N775" t="str">
            <v>BBB</v>
          </cell>
          <cell r="O775" t="str">
            <v>NOD_ZONE1</v>
          </cell>
          <cell r="P775">
            <v>9020257</v>
          </cell>
          <cell r="Q775" t="str">
            <v>Bijendra Singh</v>
          </cell>
          <cell r="R775" t="str">
            <v>IAM</v>
          </cell>
          <cell r="S775" t="str">
            <v>Ravi Kala</v>
          </cell>
          <cell r="T775">
            <v>3.3500000000000002E-2</v>
          </cell>
          <cell r="U775">
            <v>0</v>
          </cell>
          <cell r="V775" t="str">
            <v>-</v>
          </cell>
          <cell r="Z775" t="str">
            <v>-</v>
          </cell>
          <cell r="AA775" t="str">
            <v>-</v>
          </cell>
          <cell r="AB775" t="str">
            <v>-</v>
          </cell>
          <cell r="AC775" t="str">
            <v>-</v>
          </cell>
          <cell r="AD775" t="str">
            <v>-</v>
          </cell>
          <cell r="AE775" t="str">
            <v>-</v>
          </cell>
          <cell r="AF775" t="str">
            <v>-</v>
          </cell>
          <cell r="AG775" t="str">
            <v>-</v>
          </cell>
          <cell r="AH775" t="str">
            <v>--</v>
          </cell>
        </row>
        <row r="776">
          <cell r="A776">
            <v>206828</v>
          </cell>
          <cell r="B776" t="str">
            <v>Raaj Khosla And Company Private Limited</v>
          </cell>
          <cell r="C776">
            <v>45694</v>
          </cell>
          <cell r="D776" t="str">
            <v>New Delhi</v>
          </cell>
          <cell r="E776" t="str">
            <v>OBB</v>
          </cell>
          <cell r="F776" t="str">
            <v>B2C</v>
          </cell>
          <cell r="G776" t="str">
            <v>Delhi</v>
          </cell>
          <cell r="H776">
            <v>2199</v>
          </cell>
          <cell r="I776">
            <v>2.1989999999999999E-2</v>
          </cell>
          <cell r="J776">
            <v>9020257</v>
          </cell>
          <cell r="K776" t="str">
            <v>Raaj Khosla And Company Private Limited</v>
          </cell>
          <cell r="L776">
            <v>115068</v>
          </cell>
          <cell r="M776" t="str">
            <v>Relationship</v>
          </cell>
          <cell r="N776" t="str">
            <v>OBB</v>
          </cell>
          <cell r="O776" t="str">
            <v>DEL_ZONE2</v>
          </cell>
          <cell r="P776">
            <v>9020257</v>
          </cell>
          <cell r="Q776" t="str">
            <v>Bijendra Singh</v>
          </cell>
          <cell r="R776" t="str">
            <v>IAM</v>
          </cell>
          <cell r="S776" t="str">
            <v>Ravi Kala</v>
          </cell>
          <cell r="T776">
            <v>2.1989999999999999E-2</v>
          </cell>
          <cell r="U776">
            <v>0</v>
          </cell>
          <cell r="V776" t="str">
            <v>-</v>
          </cell>
          <cell r="Z776" t="str">
            <v>-</v>
          </cell>
          <cell r="AA776" t="str">
            <v>-</v>
          </cell>
          <cell r="AB776" t="str">
            <v>-</v>
          </cell>
          <cell r="AC776" t="str">
            <v>-</v>
          </cell>
          <cell r="AD776" t="str">
            <v>-</v>
          </cell>
          <cell r="AE776" t="str">
            <v>-</v>
          </cell>
          <cell r="AF776" t="str">
            <v>-</v>
          </cell>
          <cell r="AG776" t="str">
            <v>-</v>
          </cell>
          <cell r="AH776" t="str">
            <v>--</v>
          </cell>
        </row>
        <row r="777">
          <cell r="A777">
            <v>2320641</v>
          </cell>
          <cell r="B777" t="str">
            <v>Raaj Khosla And Company Private Limited</v>
          </cell>
          <cell r="C777">
            <v>44568</v>
          </cell>
          <cell r="D777" t="str">
            <v>Delhi</v>
          </cell>
          <cell r="E777" t="str">
            <v>OBB</v>
          </cell>
          <cell r="F777" t="str">
            <v>B2C</v>
          </cell>
          <cell r="G777" t="str">
            <v>Delhi</v>
          </cell>
          <cell r="H777">
            <v>1999</v>
          </cell>
          <cell r="I777">
            <v>1.9990000000000001E-2</v>
          </cell>
          <cell r="J777">
            <v>9020257</v>
          </cell>
          <cell r="K777" t="str">
            <v>Raaj Khosla And Company Private Limited</v>
          </cell>
          <cell r="L777">
            <v>115068</v>
          </cell>
          <cell r="M777" t="str">
            <v>Relationship</v>
          </cell>
          <cell r="N777" t="str">
            <v>OBB</v>
          </cell>
          <cell r="O777" t="str">
            <v>DEL_ZONE2</v>
          </cell>
          <cell r="P777">
            <v>9020257</v>
          </cell>
          <cell r="Q777" t="str">
            <v>Bijendra Singh</v>
          </cell>
          <cell r="R777" t="str">
            <v>IAM</v>
          </cell>
          <cell r="S777" t="str">
            <v>Ravi Kala</v>
          </cell>
          <cell r="T777">
            <v>1.9990000000000001E-2</v>
          </cell>
          <cell r="U777">
            <v>0</v>
          </cell>
          <cell r="V777" t="str">
            <v>-</v>
          </cell>
          <cell r="Z777" t="str">
            <v>-</v>
          </cell>
          <cell r="AA777" t="str">
            <v>-</v>
          </cell>
          <cell r="AB777" t="str">
            <v>-</v>
          </cell>
          <cell r="AC777" t="str">
            <v>-</v>
          </cell>
          <cell r="AD777" t="str">
            <v>-</v>
          </cell>
          <cell r="AE777" t="str">
            <v>-</v>
          </cell>
          <cell r="AF777" t="str">
            <v>-</v>
          </cell>
          <cell r="AG777" t="str">
            <v>-</v>
          </cell>
          <cell r="AH777" t="str">
            <v>--</v>
          </cell>
        </row>
        <row r="778">
          <cell r="A778">
            <v>2330376</v>
          </cell>
          <cell r="B778" t="str">
            <v>Raaj Khosla And Company Private Limited</v>
          </cell>
          <cell r="C778">
            <v>44812</v>
          </cell>
          <cell r="D778" t="str">
            <v>Delhi</v>
          </cell>
          <cell r="E778" t="str">
            <v>OBB</v>
          </cell>
          <cell r="F778" t="str">
            <v>B2C</v>
          </cell>
          <cell r="G778" t="str">
            <v>Delhi</v>
          </cell>
          <cell r="H778">
            <v>1998</v>
          </cell>
          <cell r="I778">
            <v>1.9980000000000001E-2</v>
          </cell>
          <cell r="J778">
            <v>9020257</v>
          </cell>
          <cell r="K778" t="str">
            <v>Raaj Khosla And Company Private Limited</v>
          </cell>
          <cell r="L778">
            <v>115068</v>
          </cell>
          <cell r="M778" t="str">
            <v>Relationship</v>
          </cell>
          <cell r="N778" t="str">
            <v>OBB</v>
          </cell>
          <cell r="O778" t="str">
            <v>DEL_ZONE2</v>
          </cell>
          <cell r="P778">
            <v>9020257</v>
          </cell>
          <cell r="Q778" t="str">
            <v>Bijendra Singh</v>
          </cell>
          <cell r="R778" t="str">
            <v>IAM</v>
          </cell>
          <cell r="S778" t="str">
            <v>Ravi Kala</v>
          </cell>
          <cell r="T778">
            <v>1.9980000000000001E-2</v>
          </cell>
          <cell r="U778">
            <v>0</v>
          </cell>
          <cell r="V778" t="str">
            <v>-</v>
          </cell>
          <cell r="Z778" t="str">
            <v>-</v>
          </cell>
          <cell r="AA778" t="str">
            <v>-</v>
          </cell>
          <cell r="AB778" t="str">
            <v>-</v>
          </cell>
          <cell r="AC778" t="str">
            <v>-</v>
          </cell>
          <cell r="AD778" t="str">
            <v>-</v>
          </cell>
          <cell r="AE778" t="str">
            <v>-</v>
          </cell>
          <cell r="AF778" t="str">
            <v>-</v>
          </cell>
          <cell r="AG778" t="str">
            <v>-</v>
          </cell>
          <cell r="AH778" t="str">
            <v>--</v>
          </cell>
        </row>
        <row r="779">
          <cell r="A779">
            <v>2338317</v>
          </cell>
          <cell r="B779" t="str">
            <v>Raaj Khosla And Company Private Limited</v>
          </cell>
          <cell r="C779">
            <v>45000</v>
          </cell>
          <cell r="D779" t="str">
            <v>Delhi</v>
          </cell>
          <cell r="E779" t="str">
            <v>OBB</v>
          </cell>
          <cell r="F779" t="str">
            <v>B2C</v>
          </cell>
          <cell r="G779" t="str">
            <v>Delhi</v>
          </cell>
          <cell r="H779">
            <v>1699</v>
          </cell>
          <cell r="I779">
            <v>1.6990000000000002E-2</v>
          </cell>
          <cell r="J779">
            <v>9020257</v>
          </cell>
          <cell r="K779" t="str">
            <v>Raaj Khosla And Company Private Limited</v>
          </cell>
          <cell r="L779">
            <v>115068</v>
          </cell>
          <cell r="M779" t="str">
            <v>Relationship</v>
          </cell>
          <cell r="N779" t="str">
            <v>OBB</v>
          </cell>
          <cell r="O779" t="str">
            <v>DEL_ZONE2</v>
          </cell>
          <cell r="P779">
            <v>9020257</v>
          </cell>
          <cell r="Q779" t="str">
            <v>Bijendra Singh</v>
          </cell>
          <cell r="R779" t="str">
            <v>IAM</v>
          </cell>
          <cell r="S779" t="str">
            <v>Ravi Kala</v>
          </cell>
          <cell r="T779">
            <v>1.6990000000000002E-2</v>
          </cell>
          <cell r="U779">
            <v>0</v>
          </cell>
          <cell r="V779" t="str">
            <v>-</v>
          </cell>
          <cell r="Z779" t="str">
            <v>-</v>
          </cell>
          <cell r="AA779" t="str">
            <v>-</v>
          </cell>
          <cell r="AB779" t="str">
            <v>-</v>
          </cell>
          <cell r="AC779" t="str">
            <v>-</v>
          </cell>
          <cell r="AD779" t="str">
            <v>-</v>
          </cell>
          <cell r="AE779" t="str">
            <v>-</v>
          </cell>
          <cell r="AF779" t="str">
            <v>-</v>
          </cell>
          <cell r="AG779" t="str">
            <v>-</v>
          </cell>
          <cell r="AH779" t="str">
            <v>--</v>
          </cell>
        </row>
        <row r="780">
          <cell r="A780">
            <v>2341564</v>
          </cell>
          <cell r="B780" t="str">
            <v>Raaj Khosla And Company Private Limited</v>
          </cell>
          <cell r="C780">
            <v>45152</v>
          </cell>
          <cell r="D780" t="str">
            <v>Delhi</v>
          </cell>
          <cell r="E780" t="str">
            <v>OBB</v>
          </cell>
          <cell r="F780" t="str">
            <v>B2C</v>
          </cell>
          <cell r="G780" t="str">
            <v>Delhi</v>
          </cell>
          <cell r="H780">
            <v>1899</v>
          </cell>
          <cell r="I780">
            <v>1.899E-2</v>
          </cell>
          <cell r="J780">
            <v>9020257</v>
          </cell>
          <cell r="K780" t="str">
            <v>Raaj Khosla And Company Private Limited</v>
          </cell>
          <cell r="L780">
            <v>115068</v>
          </cell>
          <cell r="M780" t="str">
            <v>Relationship</v>
          </cell>
          <cell r="N780" t="str">
            <v>OBB</v>
          </cell>
          <cell r="O780" t="str">
            <v>DEL_ZONE2</v>
          </cell>
          <cell r="P780">
            <v>9020257</v>
          </cell>
          <cell r="Q780" t="str">
            <v>Bijendra Singh</v>
          </cell>
          <cell r="R780" t="str">
            <v>IAM</v>
          </cell>
          <cell r="S780" t="str">
            <v>Ravi Kala</v>
          </cell>
          <cell r="T780">
            <v>1.899E-2</v>
          </cell>
          <cell r="U780">
            <v>0</v>
          </cell>
          <cell r="V780" t="str">
            <v>-</v>
          </cell>
          <cell r="Z780" t="str">
            <v>-</v>
          </cell>
          <cell r="AA780" t="str">
            <v>-</v>
          </cell>
          <cell r="AB780" t="str">
            <v>-</v>
          </cell>
          <cell r="AC780" t="str">
            <v>-</v>
          </cell>
          <cell r="AD780" t="str">
            <v>-</v>
          </cell>
          <cell r="AE780" t="str">
            <v>-</v>
          </cell>
          <cell r="AF780" t="str">
            <v>-</v>
          </cell>
          <cell r="AG780" t="str">
            <v>-</v>
          </cell>
          <cell r="AH780" t="str">
            <v>--</v>
          </cell>
        </row>
        <row r="781">
          <cell r="A781">
            <v>2342764</v>
          </cell>
          <cell r="B781" t="str">
            <v>Raaj Khosla And Company Private Limited</v>
          </cell>
          <cell r="C781">
            <v>45226</v>
          </cell>
          <cell r="D781" t="str">
            <v>Delhi</v>
          </cell>
          <cell r="E781" t="str">
            <v>OBB</v>
          </cell>
          <cell r="F781" t="str">
            <v>B2C</v>
          </cell>
          <cell r="G781" t="str">
            <v>Delhi</v>
          </cell>
          <cell r="H781">
            <v>1899</v>
          </cell>
          <cell r="I781">
            <v>1.899E-2</v>
          </cell>
          <cell r="J781">
            <v>9020257</v>
          </cell>
          <cell r="K781" t="str">
            <v>Raaj Khosla And Company Private Limited</v>
          </cell>
          <cell r="L781">
            <v>115068</v>
          </cell>
          <cell r="M781" t="str">
            <v>Relationship</v>
          </cell>
          <cell r="N781" t="str">
            <v>OBB</v>
          </cell>
          <cell r="O781" t="str">
            <v>DEL_ZONE2</v>
          </cell>
          <cell r="P781">
            <v>9020257</v>
          </cell>
          <cell r="Q781" t="str">
            <v>Bijendra Singh</v>
          </cell>
          <cell r="R781" t="str">
            <v>IAM</v>
          </cell>
          <cell r="S781" t="str">
            <v>Ravi Kala</v>
          </cell>
          <cell r="T781">
            <v>1.899E-2</v>
          </cell>
          <cell r="U781">
            <v>0</v>
          </cell>
          <cell r="V781" t="str">
            <v>-</v>
          </cell>
          <cell r="Z781" t="str">
            <v>-</v>
          </cell>
          <cell r="AA781" t="str">
            <v>-</v>
          </cell>
          <cell r="AB781" t="str">
            <v>-</v>
          </cell>
          <cell r="AC781" t="str">
            <v>-</v>
          </cell>
          <cell r="AD781" t="str">
            <v>-</v>
          </cell>
          <cell r="AE781" t="str">
            <v>-</v>
          </cell>
          <cell r="AF781" t="str">
            <v>-</v>
          </cell>
          <cell r="AG781" t="str">
            <v>-</v>
          </cell>
          <cell r="AH781" t="str">
            <v>--</v>
          </cell>
        </row>
        <row r="782">
          <cell r="A782">
            <v>2345424</v>
          </cell>
          <cell r="B782" t="str">
            <v>Raaj Khosla And Company Private Limited</v>
          </cell>
          <cell r="C782">
            <v>45409</v>
          </cell>
          <cell r="D782" t="str">
            <v>Delhi</v>
          </cell>
          <cell r="E782" t="str">
            <v>OBB</v>
          </cell>
          <cell r="F782" t="str">
            <v>B2C</v>
          </cell>
          <cell r="G782" t="str">
            <v>Delhi</v>
          </cell>
          <cell r="H782">
            <v>1899</v>
          </cell>
          <cell r="I782">
            <v>1.899E-2</v>
          </cell>
          <cell r="J782">
            <v>9020257</v>
          </cell>
          <cell r="K782" t="str">
            <v>Raaj Khosla And Company Private Limited</v>
          </cell>
          <cell r="L782">
            <v>115068</v>
          </cell>
          <cell r="M782" t="str">
            <v>Relationship</v>
          </cell>
          <cell r="N782" t="str">
            <v>OBB</v>
          </cell>
          <cell r="O782" t="str">
            <v>DEL_ZONE2</v>
          </cell>
          <cell r="P782">
            <v>9020257</v>
          </cell>
          <cell r="Q782" t="str">
            <v>Bijendra Singh</v>
          </cell>
          <cell r="R782" t="str">
            <v>IAM</v>
          </cell>
          <cell r="S782" t="str">
            <v>Ravi Kala</v>
          </cell>
          <cell r="T782">
            <v>1.899E-2</v>
          </cell>
          <cell r="U782">
            <v>0</v>
          </cell>
          <cell r="V782" t="str">
            <v>-</v>
          </cell>
          <cell r="Z782" t="str">
            <v>-</v>
          </cell>
          <cell r="AA782" t="str">
            <v>-</v>
          </cell>
          <cell r="AB782" t="str">
            <v>-</v>
          </cell>
          <cell r="AC782" t="str">
            <v>-</v>
          </cell>
          <cell r="AD782" t="str">
            <v>-</v>
          </cell>
          <cell r="AE782" t="str">
            <v>-</v>
          </cell>
          <cell r="AF782" t="str">
            <v>-</v>
          </cell>
          <cell r="AG782" t="str">
            <v>-</v>
          </cell>
          <cell r="AH782" t="str">
            <v>--</v>
          </cell>
        </row>
        <row r="783">
          <cell r="A783">
            <v>2347076</v>
          </cell>
          <cell r="B783" t="str">
            <v>Raaj Khosla And Company Private Limited</v>
          </cell>
          <cell r="C783">
            <v>45542</v>
          </cell>
          <cell r="D783" t="str">
            <v>Delhi</v>
          </cell>
          <cell r="E783" t="str">
            <v>OBB</v>
          </cell>
          <cell r="F783" t="str">
            <v>B2C</v>
          </cell>
          <cell r="G783" t="str">
            <v>Delhi</v>
          </cell>
          <cell r="H783">
            <v>1899</v>
          </cell>
          <cell r="I783">
            <v>1.899E-2</v>
          </cell>
          <cell r="J783">
            <v>9020257</v>
          </cell>
          <cell r="K783" t="str">
            <v>Raaj Khosla And Company Private Limited</v>
          </cell>
          <cell r="L783">
            <v>115068</v>
          </cell>
          <cell r="M783" t="str">
            <v>Relationship</v>
          </cell>
          <cell r="N783" t="str">
            <v>OBB</v>
          </cell>
          <cell r="O783" t="str">
            <v>DEL_ZONE2</v>
          </cell>
          <cell r="P783">
            <v>9020257</v>
          </cell>
          <cell r="Q783" t="str">
            <v>Bijendra Singh</v>
          </cell>
          <cell r="R783" t="str">
            <v>IAM</v>
          </cell>
          <cell r="S783" t="str">
            <v>Ravi Kala</v>
          </cell>
          <cell r="T783">
            <v>1.899E-2</v>
          </cell>
          <cell r="U783">
            <v>0</v>
          </cell>
          <cell r="V783" t="str">
            <v>-</v>
          </cell>
          <cell r="Z783" t="str">
            <v>-</v>
          </cell>
          <cell r="AA783" t="str">
            <v>-</v>
          </cell>
          <cell r="AB783" t="str">
            <v>-</v>
          </cell>
          <cell r="AC783" t="str">
            <v>-</v>
          </cell>
          <cell r="AD783" t="str">
            <v>-</v>
          </cell>
          <cell r="AE783" t="str">
            <v>-</v>
          </cell>
          <cell r="AF783" t="str">
            <v>-</v>
          </cell>
          <cell r="AG783" t="str">
            <v>-</v>
          </cell>
          <cell r="AH783" t="str">
            <v>--</v>
          </cell>
        </row>
        <row r="784">
          <cell r="A784">
            <v>2347318</v>
          </cell>
          <cell r="B784" t="str">
            <v>Raaj Khosla And Company Private Limited</v>
          </cell>
          <cell r="C784">
            <v>45579</v>
          </cell>
          <cell r="D784" t="str">
            <v>Delhi</v>
          </cell>
          <cell r="E784" t="str">
            <v>OBB</v>
          </cell>
          <cell r="F784" t="str">
            <v>B2C</v>
          </cell>
          <cell r="G784" t="str">
            <v>Delhi</v>
          </cell>
          <cell r="H784">
            <v>1699</v>
          </cell>
          <cell r="I784">
            <v>1.6990000000000002E-2</v>
          </cell>
          <cell r="J784">
            <v>9020257</v>
          </cell>
          <cell r="K784" t="str">
            <v>Raaj Khosla And Company Private Limited</v>
          </cell>
          <cell r="L784">
            <v>115068</v>
          </cell>
          <cell r="M784" t="str">
            <v>Relationship</v>
          </cell>
          <cell r="N784" t="str">
            <v>OBB</v>
          </cell>
          <cell r="O784" t="str">
            <v>DEL_ZONE2</v>
          </cell>
          <cell r="P784">
            <v>9020257</v>
          </cell>
          <cell r="Q784" t="str">
            <v>Bijendra Singh</v>
          </cell>
          <cell r="R784" t="str">
            <v>IAM</v>
          </cell>
          <cell r="S784" t="str">
            <v>Ravi Kala</v>
          </cell>
          <cell r="T784">
            <v>1.6990000000000002E-2</v>
          </cell>
          <cell r="U784">
            <v>0</v>
          </cell>
          <cell r="V784" t="str">
            <v>-</v>
          </cell>
          <cell r="Z784" t="str">
            <v>-</v>
          </cell>
          <cell r="AA784" t="str">
            <v>-</v>
          </cell>
          <cell r="AB784" t="str">
            <v>-</v>
          </cell>
          <cell r="AC784" t="str">
            <v>-</v>
          </cell>
          <cell r="AD784" t="str">
            <v>-</v>
          </cell>
          <cell r="AE784" t="str">
            <v>-</v>
          </cell>
          <cell r="AF784" t="str">
            <v>-</v>
          </cell>
          <cell r="AG784" t="str">
            <v>-</v>
          </cell>
          <cell r="AH784" t="str">
            <v>--</v>
          </cell>
        </row>
        <row r="785">
          <cell r="A785">
            <v>9020257</v>
          </cell>
          <cell r="B785" t="str">
            <v>Raaj Khosla And Company Private Limited</v>
          </cell>
          <cell r="C785">
            <v>42125</v>
          </cell>
          <cell r="D785" t="str">
            <v>New Delhi</v>
          </cell>
          <cell r="E785" t="str">
            <v>BIA</v>
          </cell>
          <cell r="F785" t="str">
            <v>B2B</v>
          </cell>
          <cell r="G785" t="str">
            <v>Delhi</v>
          </cell>
          <cell r="H785">
            <v>30000</v>
          </cell>
          <cell r="I785">
            <v>0.3</v>
          </cell>
          <cell r="J785">
            <v>9020257</v>
          </cell>
          <cell r="K785" t="str">
            <v>Raaj Khosla And Company Private Limited</v>
          </cell>
          <cell r="L785">
            <v>115068</v>
          </cell>
          <cell r="M785" t="str">
            <v>Relationship</v>
          </cell>
          <cell r="N785" t="str">
            <v>BIA+</v>
          </cell>
          <cell r="O785" t="str">
            <v>DEL_ZONE2</v>
          </cell>
          <cell r="P785">
            <v>9020257</v>
          </cell>
          <cell r="Q785" t="str">
            <v>Bijendra Singh</v>
          </cell>
          <cell r="R785" t="str">
            <v>IAM</v>
          </cell>
          <cell r="S785" t="str">
            <v>Ravi Kala</v>
          </cell>
          <cell r="T785">
            <v>0.3</v>
          </cell>
          <cell r="U785">
            <v>0</v>
          </cell>
          <cell r="V785" t="str">
            <v>-</v>
          </cell>
          <cell r="Z785" t="str">
            <v>-</v>
          </cell>
          <cell r="AA785" t="str">
            <v>-</v>
          </cell>
          <cell r="AB785" t="str">
            <v>-</v>
          </cell>
          <cell r="AC785" t="str">
            <v>-</v>
          </cell>
          <cell r="AD785" t="str">
            <v>-</v>
          </cell>
          <cell r="AE785" t="str">
            <v>-</v>
          </cell>
          <cell r="AF785" t="str">
            <v>-</v>
          </cell>
          <cell r="AG785" t="str">
            <v>-</v>
          </cell>
          <cell r="AH785" t="str">
            <v>--</v>
          </cell>
        </row>
        <row r="786">
          <cell r="A786">
            <v>9089561</v>
          </cell>
          <cell r="B786" t="str">
            <v>Raaj Khosla And Company Private Limited</v>
          </cell>
          <cell r="C786">
            <v>44554</v>
          </cell>
          <cell r="D786" t="str">
            <v>NOIDA</v>
          </cell>
          <cell r="E786" t="str">
            <v>BIA</v>
          </cell>
          <cell r="F786" t="str">
            <v>B2B</v>
          </cell>
          <cell r="G786" t="str">
            <v>NOIDA</v>
          </cell>
          <cell r="H786">
            <v>19584</v>
          </cell>
          <cell r="I786">
            <v>0.19583999999999999</v>
          </cell>
          <cell r="J786">
            <v>9020257</v>
          </cell>
          <cell r="K786" t="str">
            <v>Raaj Khosla And Company Private Limited</v>
          </cell>
          <cell r="L786">
            <v>115068</v>
          </cell>
          <cell r="M786" t="str">
            <v>Relationship</v>
          </cell>
          <cell r="N786" t="str">
            <v>BIA+</v>
          </cell>
          <cell r="O786" t="str">
            <v>NOD_ZONE1</v>
          </cell>
          <cell r="P786">
            <v>9020257</v>
          </cell>
          <cell r="Q786" t="str">
            <v>Bijendra Singh</v>
          </cell>
          <cell r="R786" t="str">
            <v>IAM</v>
          </cell>
          <cell r="S786" t="str">
            <v>Ravi Kala</v>
          </cell>
          <cell r="T786">
            <v>0.19583999999999999</v>
          </cell>
          <cell r="U786">
            <v>0</v>
          </cell>
          <cell r="V786" t="str">
            <v>-</v>
          </cell>
          <cell r="Z786" t="str">
            <v>-</v>
          </cell>
          <cell r="AA786" t="str">
            <v>-</v>
          </cell>
          <cell r="AB786" t="str">
            <v>-</v>
          </cell>
          <cell r="AC786" t="str">
            <v>-</v>
          </cell>
          <cell r="AD786" t="str">
            <v>-</v>
          </cell>
          <cell r="AE786" t="str">
            <v>-</v>
          </cell>
          <cell r="AF786" t="str">
            <v>-</v>
          </cell>
          <cell r="AG786" t="str">
            <v>-</v>
          </cell>
          <cell r="AH786" t="str">
            <v>--</v>
          </cell>
        </row>
        <row r="787">
          <cell r="A787">
            <v>9111118</v>
          </cell>
          <cell r="B787" t="str">
            <v>Raaj Khosla And Company Private Limited</v>
          </cell>
          <cell r="C787">
            <v>45016</v>
          </cell>
          <cell r="D787" t="str">
            <v>NOIDA</v>
          </cell>
          <cell r="E787" t="str">
            <v>BIA</v>
          </cell>
          <cell r="F787" t="str">
            <v>B2B</v>
          </cell>
          <cell r="G787" t="str">
            <v>NOIDA</v>
          </cell>
          <cell r="H787">
            <v>16666.666666666668</v>
          </cell>
          <cell r="I787">
            <v>0.16666666666666669</v>
          </cell>
          <cell r="J787">
            <v>9020257</v>
          </cell>
          <cell r="K787" t="str">
            <v>Raaj Khosla And Company Private Limited</v>
          </cell>
          <cell r="L787">
            <v>115068</v>
          </cell>
          <cell r="M787" t="str">
            <v>Relationship</v>
          </cell>
          <cell r="N787" t="str">
            <v>BIA+</v>
          </cell>
          <cell r="O787" t="str">
            <v>NOD_ZONE1</v>
          </cell>
          <cell r="P787">
            <v>9020257</v>
          </cell>
          <cell r="Q787" t="str">
            <v>Bijendra Singh</v>
          </cell>
          <cell r="R787" t="str">
            <v>IAM</v>
          </cell>
          <cell r="S787" t="str">
            <v>Ravi Kala</v>
          </cell>
          <cell r="T787">
            <v>0.16666666666666669</v>
          </cell>
          <cell r="U787">
            <v>0</v>
          </cell>
          <cell r="V787" t="str">
            <v>-</v>
          </cell>
          <cell r="Z787" t="str">
            <v>-</v>
          </cell>
          <cell r="AA787" t="str">
            <v>-</v>
          </cell>
          <cell r="AB787" t="str">
            <v>-</v>
          </cell>
          <cell r="AC787" t="str">
            <v>-</v>
          </cell>
          <cell r="AD787" t="str">
            <v>-</v>
          </cell>
          <cell r="AE787" t="str">
            <v>-</v>
          </cell>
          <cell r="AF787" t="str">
            <v>-</v>
          </cell>
          <cell r="AG787" t="str">
            <v>-</v>
          </cell>
          <cell r="AH787" t="str">
            <v>--</v>
          </cell>
        </row>
        <row r="788">
          <cell r="A788">
            <v>9131645</v>
          </cell>
          <cell r="B788" t="str">
            <v>Raaj Khosla &amp;amp; Company Private Limited</v>
          </cell>
          <cell r="C788">
            <v>45874</v>
          </cell>
          <cell r="D788" t="str">
            <v>Gurgaon</v>
          </cell>
          <cell r="E788" t="str">
            <v>BIA</v>
          </cell>
          <cell r="F788" t="str">
            <v>B2B</v>
          </cell>
          <cell r="G788" t="str">
            <v>Gurgaon</v>
          </cell>
          <cell r="H788">
            <v>8333.3333333333339</v>
          </cell>
          <cell r="I788">
            <v>8.3333333333333343E-2</v>
          </cell>
          <cell r="J788">
            <v>9020257</v>
          </cell>
          <cell r="K788" t="str">
            <v>Raaj Khosla And Company Private Limited</v>
          </cell>
          <cell r="L788">
            <v>115068</v>
          </cell>
          <cell r="M788" t="str">
            <v>Relationship</v>
          </cell>
          <cell r="N788" t="str">
            <v>BIA+</v>
          </cell>
          <cell r="O788" t="str">
            <v>GGN_ZONE1</v>
          </cell>
          <cell r="P788">
            <v>9020257</v>
          </cell>
          <cell r="Q788" t="str">
            <v>Bijendra Singh</v>
          </cell>
          <cell r="R788" t="str">
            <v>IAM</v>
          </cell>
          <cell r="S788" t="str">
            <v>Ravi Kala</v>
          </cell>
          <cell r="T788">
            <v>8.3333333333333343E-2</v>
          </cell>
          <cell r="U788">
            <v>0</v>
          </cell>
          <cell r="V788" t="str">
            <v>-</v>
          </cell>
          <cell r="Z788" t="str">
            <v>-</v>
          </cell>
          <cell r="AA788" t="str">
            <v>-</v>
          </cell>
          <cell r="AB788" t="str">
            <v>-</v>
          </cell>
          <cell r="AC788" t="str">
            <v>-</v>
          </cell>
          <cell r="AD788" t="str">
            <v>-</v>
          </cell>
          <cell r="AE788" t="str">
            <v>-</v>
          </cell>
          <cell r="AF788" t="str">
            <v>-</v>
          </cell>
          <cell r="AG788" t="str">
            <v>-</v>
          </cell>
          <cell r="AH788" t="str">
            <v>--</v>
          </cell>
        </row>
        <row r="789">
          <cell r="A789">
            <v>9020268</v>
          </cell>
          <cell r="B789" t="str">
            <v>Gyan Bharti Trust</v>
          </cell>
          <cell r="C789">
            <v>42125</v>
          </cell>
          <cell r="D789" t="str">
            <v>New Delhi</v>
          </cell>
          <cell r="E789" t="str">
            <v>BIA</v>
          </cell>
          <cell r="F789" t="str">
            <v>B2B</v>
          </cell>
          <cell r="G789" t="str">
            <v>Delhi</v>
          </cell>
          <cell r="H789">
            <v>41666.67</v>
          </cell>
          <cell r="I789">
            <v>0.4166667</v>
          </cell>
          <cell r="J789">
            <v>9020268</v>
          </cell>
          <cell r="K789" t="str">
            <v>Gyan Bharti Trust</v>
          </cell>
          <cell r="L789">
            <v>41666.67</v>
          </cell>
          <cell r="M789" t="str">
            <v>Investment</v>
          </cell>
          <cell r="N789" t="str">
            <v>BIA+</v>
          </cell>
          <cell r="O789" t="str">
            <v>DEL_ZONE1</v>
          </cell>
          <cell r="P789">
            <v>9020268</v>
          </cell>
          <cell r="Q789" t="str">
            <v>Rishab Prasad</v>
          </cell>
          <cell r="R789" t="str">
            <v>IAM</v>
          </cell>
          <cell r="S789" t="str">
            <v>Ravi Kala</v>
          </cell>
          <cell r="T789">
            <v>0.4166667</v>
          </cell>
          <cell r="U789">
            <v>0</v>
          </cell>
          <cell r="V789" t="str">
            <v>-</v>
          </cell>
          <cell r="Z789" t="str">
            <v>-</v>
          </cell>
          <cell r="AA789" t="str">
            <v>-</v>
          </cell>
          <cell r="AB789" t="str">
            <v>-</v>
          </cell>
          <cell r="AC789" t="str">
            <v>-</v>
          </cell>
          <cell r="AD789" t="str">
            <v>-</v>
          </cell>
          <cell r="AE789" t="str">
            <v>-</v>
          </cell>
          <cell r="AF789" t="str">
            <v>-</v>
          </cell>
          <cell r="AG789" t="str">
            <v>-</v>
          </cell>
          <cell r="AH789" t="str">
            <v>--</v>
          </cell>
        </row>
        <row r="790">
          <cell r="A790">
            <v>213795</v>
          </cell>
          <cell r="B790" t="str">
            <v>Decathlon Sports India Private Limited</v>
          </cell>
          <cell r="C790">
            <v>43769</v>
          </cell>
          <cell r="D790" t="str">
            <v>Gurgaon</v>
          </cell>
          <cell r="E790" t="str">
            <v>BBB</v>
          </cell>
          <cell r="F790" t="str">
            <v>B2C</v>
          </cell>
          <cell r="G790" t="str">
            <v>Gurgaon</v>
          </cell>
          <cell r="H790">
            <v>4999</v>
          </cell>
          <cell r="I790">
            <v>4.999E-2</v>
          </cell>
          <cell r="J790">
            <v>9020288</v>
          </cell>
          <cell r="K790" t="str">
            <v>Decathlon Sports India Private Limited</v>
          </cell>
          <cell r="L790">
            <v>126248</v>
          </cell>
          <cell r="M790" t="str">
            <v>Relationship</v>
          </cell>
          <cell r="N790" t="str">
            <v>BBB</v>
          </cell>
          <cell r="O790" t="str">
            <v>GGN_ZONE1</v>
          </cell>
          <cell r="P790">
            <v>9020288</v>
          </cell>
          <cell r="Q790" t="str">
            <v>Vineet Jose</v>
          </cell>
          <cell r="R790" t="str">
            <v>RAM</v>
          </cell>
          <cell r="S790" t="str">
            <v>Vineet Jose</v>
          </cell>
          <cell r="T790">
            <v>4.999E-2</v>
          </cell>
          <cell r="U790">
            <v>0</v>
          </cell>
          <cell r="V790" t="str">
            <v>-</v>
          </cell>
          <cell r="Z790" t="str">
            <v>-</v>
          </cell>
          <cell r="AA790" t="str">
            <v>-</v>
          </cell>
          <cell r="AB790" t="str">
            <v>-</v>
          </cell>
          <cell r="AC790" t="str">
            <v>-</v>
          </cell>
          <cell r="AD790" t="str">
            <v>-</v>
          </cell>
          <cell r="AE790" t="str">
            <v>-</v>
          </cell>
          <cell r="AF790" t="str">
            <v>-</v>
          </cell>
          <cell r="AG790" t="str">
            <v>-</v>
          </cell>
          <cell r="AH790" t="str">
            <v>--</v>
          </cell>
        </row>
        <row r="791">
          <cell r="A791">
            <v>223591</v>
          </cell>
          <cell r="B791" t="str">
            <v>Decathlon Sports India Private Limited</v>
          </cell>
          <cell r="C791">
            <v>44077</v>
          </cell>
          <cell r="D791" t="str">
            <v>Gurgaon</v>
          </cell>
          <cell r="E791" t="str">
            <v>BBB</v>
          </cell>
          <cell r="F791" t="str">
            <v>B2C</v>
          </cell>
          <cell r="G791" t="str">
            <v>Gurgaon</v>
          </cell>
          <cell r="H791">
            <v>4999</v>
          </cell>
          <cell r="I791">
            <v>4.999E-2</v>
          </cell>
          <cell r="J791">
            <v>9020288</v>
          </cell>
          <cell r="K791" t="str">
            <v>Decathlon Sports India Private Limited</v>
          </cell>
          <cell r="L791">
            <v>126248</v>
          </cell>
          <cell r="M791" t="str">
            <v>Relationship</v>
          </cell>
          <cell r="N791" t="str">
            <v>BBB</v>
          </cell>
          <cell r="O791" t="str">
            <v>GGN_ZONE1</v>
          </cell>
          <cell r="P791">
            <v>9020288</v>
          </cell>
          <cell r="Q791" t="str">
            <v>Vineet Jose</v>
          </cell>
          <cell r="R791" t="str">
            <v>RAM</v>
          </cell>
          <cell r="S791" t="str">
            <v>Vineet Jose</v>
          </cell>
          <cell r="T791">
            <v>4.999E-2</v>
          </cell>
          <cell r="U791">
            <v>0</v>
          </cell>
          <cell r="V791" t="str">
            <v>-</v>
          </cell>
          <cell r="Z791" t="str">
            <v>-</v>
          </cell>
          <cell r="AA791" t="str">
            <v>-</v>
          </cell>
          <cell r="AB791" t="str">
            <v>-</v>
          </cell>
          <cell r="AC791" t="str">
            <v>-</v>
          </cell>
          <cell r="AD791" t="str">
            <v>-</v>
          </cell>
          <cell r="AE791" t="str">
            <v>-</v>
          </cell>
          <cell r="AF791" t="str">
            <v>-</v>
          </cell>
          <cell r="AG791" t="str">
            <v>-</v>
          </cell>
          <cell r="AH791" t="str">
            <v>--</v>
          </cell>
        </row>
        <row r="792">
          <cell r="A792">
            <v>9020288</v>
          </cell>
          <cell r="B792" t="str">
            <v>Decathlon Sports India Private Limited</v>
          </cell>
          <cell r="C792">
            <v>42095</v>
          </cell>
          <cell r="D792" t="str">
            <v>Bangalore</v>
          </cell>
          <cell r="E792" t="str">
            <v>BIA</v>
          </cell>
          <cell r="F792" t="str">
            <v>B2B</v>
          </cell>
          <cell r="G792" t="str">
            <v>Bangalore</v>
          </cell>
          <cell r="H792">
            <v>10000</v>
          </cell>
          <cell r="I792">
            <v>0.1</v>
          </cell>
          <cell r="J792">
            <v>9020288</v>
          </cell>
          <cell r="K792" t="str">
            <v>Decathlon Sports India Private Limited</v>
          </cell>
          <cell r="L792">
            <v>126248</v>
          </cell>
          <cell r="M792" t="str">
            <v>Relationship</v>
          </cell>
          <cell r="N792" t="str">
            <v>BIA+</v>
          </cell>
          <cell r="O792" t="str">
            <v>BLR_ZONE2</v>
          </cell>
          <cell r="P792">
            <v>9020288</v>
          </cell>
          <cell r="Q792" t="str">
            <v>Vineet Jose</v>
          </cell>
          <cell r="R792" t="str">
            <v>RAM</v>
          </cell>
          <cell r="S792" t="str">
            <v>Vineet Jose</v>
          </cell>
          <cell r="T792">
            <v>0.1</v>
          </cell>
          <cell r="U792">
            <v>0</v>
          </cell>
          <cell r="V792" t="str">
            <v>-</v>
          </cell>
          <cell r="Z792" t="str">
            <v>-</v>
          </cell>
          <cell r="AA792" t="str">
            <v>-</v>
          </cell>
          <cell r="AB792" t="str">
            <v>-</v>
          </cell>
          <cell r="AC792" t="str">
            <v>-</v>
          </cell>
          <cell r="AD792" t="str">
            <v>-</v>
          </cell>
          <cell r="AE792" t="str">
            <v>-</v>
          </cell>
          <cell r="AF792" t="str">
            <v>-</v>
          </cell>
          <cell r="AG792" t="str">
            <v>-</v>
          </cell>
          <cell r="AH792" t="str">
            <v>--</v>
          </cell>
        </row>
        <row r="793">
          <cell r="A793">
            <v>9081731</v>
          </cell>
          <cell r="B793" t="str">
            <v>Decathlon Sports India Private Limited</v>
          </cell>
          <cell r="C793">
            <v>44011</v>
          </cell>
          <cell r="D793" t="str">
            <v>Delhi</v>
          </cell>
          <cell r="E793" t="str">
            <v>BIA</v>
          </cell>
          <cell r="F793" t="str">
            <v>B2B</v>
          </cell>
          <cell r="G793" t="str">
            <v>Delhi</v>
          </cell>
          <cell r="H793">
            <v>10000</v>
          </cell>
          <cell r="I793">
            <v>0.1</v>
          </cell>
          <cell r="J793">
            <v>9020288</v>
          </cell>
          <cell r="K793" t="str">
            <v>Decathlon Sports India Private Limited</v>
          </cell>
          <cell r="L793">
            <v>126248</v>
          </cell>
          <cell r="M793" t="str">
            <v>Relationship</v>
          </cell>
          <cell r="N793" t="str">
            <v>BIA+</v>
          </cell>
          <cell r="O793" t="str">
            <v>DEL_ZONE1</v>
          </cell>
          <cell r="P793">
            <v>9020288</v>
          </cell>
          <cell r="Q793" t="str">
            <v>Vineet Jose</v>
          </cell>
          <cell r="R793" t="str">
            <v>RAM</v>
          </cell>
          <cell r="S793" t="str">
            <v>Vineet Jose</v>
          </cell>
          <cell r="T793">
            <v>0.1</v>
          </cell>
          <cell r="U793">
            <v>0</v>
          </cell>
          <cell r="V793" t="str">
            <v>-</v>
          </cell>
          <cell r="Z793" t="str">
            <v>-</v>
          </cell>
          <cell r="AA793" t="str">
            <v>-</v>
          </cell>
          <cell r="AB793" t="str">
            <v>-</v>
          </cell>
          <cell r="AC793" t="str">
            <v>-</v>
          </cell>
          <cell r="AD793" t="str">
            <v>-</v>
          </cell>
          <cell r="AE793" t="str">
            <v>-</v>
          </cell>
          <cell r="AF793" t="str">
            <v>-</v>
          </cell>
          <cell r="AG793" t="str">
            <v>-</v>
          </cell>
          <cell r="AH793" t="str">
            <v>--</v>
          </cell>
        </row>
        <row r="794">
          <cell r="A794">
            <v>9081758</v>
          </cell>
          <cell r="B794" t="str">
            <v>Decathlon Sports India Private Limited</v>
          </cell>
          <cell r="C794">
            <v>43904</v>
          </cell>
          <cell r="D794" t="str">
            <v>Bangalore</v>
          </cell>
          <cell r="E794" t="str">
            <v>BIA</v>
          </cell>
          <cell r="F794" t="str">
            <v>B2B</v>
          </cell>
          <cell r="G794" t="str">
            <v>Bangalore</v>
          </cell>
          <cell r="H794">
            <v>10000</v>
          </cell>
          <cell r="I794">
            <v>0.1</v>
          </cell>
          <cell r="J794">
            <v>9020288</v>
          </cell>
          <cell r="K794" t="str">
            <v>Decathlon Sports India Private Limited</v>
          </cell>
          <cell r="L794">
            <v>126248</v>
          </cell>
          <cell r="M794" t="str">
            <v>Relationship</v>
          </cell>
          <cell r="N794" t="str">
            <v>BIA+</v>
          </cell>
          <cell r="O794" t="str">
            <v>BLR_ZONE1</v>
          </cell>
          <cell r="P794">
            <v>9020288</v>
          </cell>
          <cell r="Q794" t="str">
            <v>Vineet Jose</v>
          </cell>
          <cell r="R794" t="str">
            <v>RAM</v>
          </cell>
          <cell r="S794" t="str">
            <v>Vineet Jose</v>
          </cell>
          <cell r="T794">
            <v>0.1</v>
          </cell>
          <cell r="U794">
            <v>0</v>
          </cell>
          <cell r="V794" t="str">
            <v>-</v>
          </cell>
          <cell r="Z794" t="str">
            <v>-</v>
          </cell>
          <cell r="AA794" t="str">
            <v>-</v>
          </cell>
          <cell r="AB794" t="str">
            <v>-</v>
          </cell>
          <cell r="AC794" t="str">
            <v>-</v>
          </cell>
          <cell r="AD794" t="str">
            <v>-</v>
          </cell>
          <cell r="AE794" t="str">
            <v>-</v>
          </cell>
          <cell r="AF794" t="str">
            <v>-</v>
          </cell>
          <cell r="AG794" t="str">
            <v>-</v>
          </cell>
          <cell r="AH794" t="str">
            <v>--</v>
          </cell>
        </row>
        <row r="795">
          <cell r="A795">
            <v>9083966</v>
          </cell>
          <cell r="B795" t="str">
            <v>Decathlon Sports India Private Limited</v>
          </cell>
          <cell r="C795">
            <v>44231</v>
          </cell>
          <cell r="D795" t="str">
            <v>Gurgaon</v>
          </cell>
          <cell r="E795" t="str">
            <v>BIA</v>
          </cell>
          <cell r="F795" t="str">
            <v>B2B</v>
          </cell>
          <cell r="G795" t="str">
            <v>Gurgaon</v>
          </cell>
          <cell r="H795">
            <v>12083.333333333334</v>
          </cell>
          <cell r="I795">
            <v>0.12083333333333333</v>
          </cell>
          <cell r="J795">
            <v>9020288</v>
          </cell>
          <cell r="K795" t="str">
            <v>Decathlon Sports India Private Limited</v>
          </cell>
          <cell r="L795">
            <v>126248</v>
          </cell>
          <cell r="M795" t="str">
            <v>Relationship</v>
          </cell>
          <cell r="N795" t="str">
            <v>BIA+</v>
          </cell>
          <cell r="O795" t="str">
            <v>GGN_ZONE1</v>
          </cell>
          <cell r="P795">
            <v>9020288</v>
          </cell>
          <cell r="Q795" t="str">
            <v>Vineet Jose</v>
          </cell>
          <cell r="R795" t="str">
            <v>RAM</v>
          </cell>
          <cell r="S795" t="str">
            <v>Vineet Jose</v>
          </cell>
          <cell r="T795">
            <v>0.12083333333333333</v>
          </cell>
          <cell r="U795">
            <v>0</v>
          </cell>
          <cell r="V795" t="str">
            <v>-</v>
          </cell>
          <cell r="Z795" t="str">
            <v>-</v>
          </cell>
          <cell r="AA795" t="str">
            <v>-</v>
          </cell>
          <cell r="AB795" t="str">
            <v>-</v>
          </cell>
          <cell r="AC795" t="str">
            <v>-</v>
          </cell>
          <cell r="AD795" t="str">
            <v>-</v>
          </cell>
          <cell r="AE795" t="str">
            <v>-</v>
          </cell>
          <cell r="AF795" t="str">
            <v>-</v>
          </cell>
          <cell r="AG795" t="str">
            <v>-</v>
          </cell>
          <cell r="AH795" t="str">
            <v>--</v>
          </cell>
        </row>
        <row r="796">
          <cell r="A796">
            <v>9087992</v>
          </cell>
          <cell r="B796" t="str">
            <v>Decathlon Sports India Private Limited</v>
          </cell>
          <cell r="C796">
            <v>44545</v>
          </cell>
          <cell r="D796" t="str">
            <v>Bangalore</v>
          </cell>
          <cell r="E796" t="str">
            <v>BIA</v>
          </cell>
          <cell r="F796" t="str">
            <v>B2B</v>
          </cell>
          <cell r="G796" t="str">
            <v>Bangalore</v>
          </cell>
          <cell r="H796">
            <v>10000</v>
          </cell>
          <cell r="I796">
            <v>0.1</v>
          </cell>
          <cell r="J796">
            <v>9020288</v>
          </cell>
          <cell r="K796" t="str">
            <v>Decathlon Sports India Private Limited</v>
          </cell>
          <cell r="L796">
            <v>126248</v>
          </cell>
          <cell r="M796" t="str">
            <v>Relationship</v>
          </cell>
          <cell r="N796" t="str">
            <v>BIA+</v>
          </cell>
          <cell r="O796" t="str">
            <v>BLR_ZONE2</v>
          </cell>
          <cell r="P796">
            <v>9020288</v>
          </cell>
          <cell r="Q796" t="str">
            <v>Vineet Jose</v>
          </cell>
          <cell r="R796" t="str">
            <v>RAM</v>
          </cell>
          <cell r="S796" t="str">
            <v>Vineet Jose</v>
          </cell>
          <cell r="T796">
            <v>0.1</v>
          </cell>
          <cell r="U796">
            <v>0</v>
          </cell>
          <cell r="V796" t="str">
            <v>-</v>
          </cell>
          <cell r="Z796" t="str">
            <v>-</v>
          </cell>
          <cell r="AA796" t="str">
            <v>-</v>
          </cell>
          <cell r="AB796" t="str">
            <v>-</v>
          </cell>
          <cell r="AC796" t="str">
            <v>-</v>
          </cell>
          <cell r="AD796" t="str">
            <v>-</v>
          </cell>
          <cell r="AE796" t="str">
            <v>-</v>
          </cell>
          <cell r="AF796" t="str">
            <v>-</v>
          </cell>
          <cell r="AG796" t="str">
            <v>-</v>
          </cell>
          <cell r="AH796" t="str">
            <v>--</v>
          </cell>
        </row>
        <row r="797">
          <cell r="A797">
            <v>9088339</v>
          </cell>
          <cell r="B797" t="str">
            <v>Decathlon Sports India Private Limited</v>
          </cell>
          <cell r="C797">
            <v>44625</v>
          </cell>
          <cell r="D797" t="str">
            <v>Secunderabad</v>
          </cell>
          <cell r="E797" t="str">
            <v>MBIA</v>
          </cell>
          <cell r="F797" t="str">
            <v>B2B</v>
          </cell>
          <cell r="G797" t="str">
            <v>Others</v>
          </cell>
          <cell r="H797">
            <v>10000</v>
          </cell>
          <cell r="I797">
            <v>0.1</v>
          </cell>
          <cell r="J797">
            <v>9020288</v>
          </cell>
          <cell r="K797" t="str">
            <v>Decathlon Sports India Private Limited</v>
          </cell>
          <cell r="L797">
            <v>126248</v>
          </cell>
          <cell r="M797" t="str">
            <v>Relationship</v>
          </cell>
          <cell r="N797" t="str">
            <v>MBIA</v>
          </cell>
          <cell r="O797" t="str">
            <v>DEL_ZONE1</v>
          </cell>
          <cell r="P797">
            <v>9020288</v>
          </cell>
          <cell r="Q797" t="str">
            <v>Vineet Jose</v>
          </cell>
          <cell r="R797" t="str">
            <v>RAM</v>
          </cell>
          <cell r="S797" t="str">
            <v>Vineet Jose</v>
          </cell>
          <cell r="U797">
            <v>0.1</v>
          </cell>
          <cell r="V797">
            <v>46128</v>
          </cell>
          <cell r="W797" t="str">
            <v>Apr'26</v>
          </cell>
          <cell r="Z797" t="str">
            <v>-</v>
          </cell>
          <cell r="AA797" t="str">
            <v>-</v>
          </cell>
          <cell r="AB797" t="str">
            <v>-</v>
          </cell>
          <cell r="AC797" t="str">
            <v>-</v>
          </cell>
          <cell r="AD797">
            <v>46097.624942129602</v>
          </cell>
          <cell r="AE797" t="str">
            <v>SR26035493825</v>
          </cell>
          <cell r="AF797" t="str">
            <v>Churned</v>
          </cell>
          <cell r="AG797">
            <v>46128</v>
          </cell>
          <cell r="AH797" t="str">
            <v>Churned-</v>
          </cell>
        </row>
        <row r="798">
          <cell r="A798">
            <v>9109570</v>
          </cell>
          <cell r="B798" t="str">
            <v>Decathlon Sports India Private Limited</v>
          </cell>
          <cell r="C798">
            <v>45001</v>
          </cell>
          <cell r="D798" t="str">
            <v>Bangalore</v>
          </cell>
          <cell r="E798" t="str">
            <v>BIA</v>
          </cell>
          <cell r="F798" t="str">
            <v>B2B</v>
          </cell>
          <cell r="G798" t="str">
            <v>Bangalore</v>
          </cell>
          <cell r="H798">
            <v>54166.666666666664</v>
          </cell>
          <cell r="I798">
            <v>0.54166666666666663</v>
          </cell>
          <cell r="J798">
            <v>9020288</v>
          </cell>
          <cell r="K798" t="str">
            <v>Decathlon Sports India Private Limited</v>
          </cell>
          <cell r="L798">
            <v>126248</v>
          </cell>
          <cell r="M798" t="str">
            <v>Relationship</v>
          </cell>
          <cell r="N798" t="str">
            <v>BIA+</v>
          </cell>
          <cell r="O798" t="str">
            <v>BLR_ZONE2</v>
          </cell>
          <cell r="P798">
            <v>9020288</v>
          </cell>
          <cell r="Q798" t="str">
            <v>Vineet Jose</v>
          </cell>
          <cell r="R798" t="str">
            <v>RAM</v>
          </cell>
          <cell r="S798" t="str">
            <v>Vineet Jose</v>
          </cell>
          <cell r="T798">
            <v>0.54166666666666663</v>
          </cell>
          <cell r="U798">
            <v>0</v>
          </cell>
          <cell r="V798" t="str">
            <v>-</v>
          </cell>
          <cell r="Z798" t="str">
            <v>-</v>
          </cell>
          <cell r="AA798" t="str">
            <v>-</v>
          </cell>
          <cell r="AB798" t="str">
            <v>-</v>
          </cell>
          <cell r="AC798" t="str">
            <v>-</v>
          </cell>
          <cell r="AD798" t="str">
            <v>-</v>
          </cell>
          <cell r="AE798" t="str">
            <v>-</v>
          </cell>
          <cell r="AF798" t="str">
            <v>-</v>
          </cell>
          <cell r="AG798" t="str">
            <v>-</v>
          </cell>
          <cell r="AH798" t="str">
            <v>--</v>
          </cell>
        </row>
        <row r="799">
          <cell r="A799">
            <v>9020479</v>
          </cell>
          <cell r="B799" t="str">
            <v>Move In Sync Tecnnology Solutions Private Limited</v>
          </cell>
          <cell r="C799">
            <v>42125</v>
          </cell>
          <cell r="D799" t="str">
            <v>Bangalore</v>
          </cell>
          <cell r="E799" t="str">
            <v>ILL</v>
          </cell>
          <cell r="F799" t="str">
            <v>B2B</v>
          </cell>
          <cell r="G799" t="str">
            <v>Bangalore</v>
          </cell>
          <cell r="H799">
            <v>50000</v>
          </cell>
          <cell r="I799">
            <v>0.5</v>
          </cell>
          <cell r="J799">
            <v>9020479</v>
          </cell>
          <cell r="K799" t="str">
            <v>Move In Sync Tecnnology Solutions Private Limited</v>
          </cell>
          <cell r="L799">
            <v>50000</v>
          </cell>
          <cell r="M799" t="str">
            <v>Investment</v>
          </cell>
          <cell r="N799" t="str">
            <v>BIA+</v>
          </cell>
          <cell r="O799" t="str">
            <v>BLR_ZONE2</v>
          </cell>
          <cell r="P799">
            <v>9020479</v>
          </cell>
          <cell r="Q799" t="str">
            <v>Punganuru Shanmugam</v>
          </cell>
          <cell r="R799" t="str">
            <v>IAM</v>
          </cell>
          <cell r="S799" t="str">
            <v>Biswa Ranjan Behera</v>
          </cell>
          <cell r="T799">
            <v>0.5</v>
          </cell>
          <cell r="U799">
            <v>0</v>
          </cell>
          <cell r="V799" t="str">
            <v>-</v>
          </cell>
          <cell r="Z799" t="str">
            <v>-</v>
          </cell>
          <cell r="AA799" t="str">
            <v>-</v>
          </cell>
          <cell r="AB799" t="str">
            <v>-</v>
          </cell>
          <cell r="AC799" t="str">
            <v>-</v>
          </cell>
          <cell r="AD799" t="str">
            <v>-</v>
          </cell>
          <cell r="AE799" t="str">
            <v>-</v>
          </cell>
          <cell r="AF799" t="str">
            <v>-</v>
          </cell>
          <cell r="AG799" t="str">
            <v>-</v>
          </cell>
          <cell r="AH799" t="str">
            <v>--</v>
          </cell>
        </row>
        <row r="800">
          <cell r="A800">
            <v>9020527</v>
          </cell>
          <cell r="B800" t="str">
            <v>North East Centre For Technology</v>
          </cell>
          <cell r="C800">
            <v>42163</v>
          </cell>
          <cell r="D800" t="str">
            <v>Delhi</v>
          </cell>
          <cell r="E800" t="str">
            <v>MBIA</v>
          </cell>
          <cell r="F800" t="str">
            <v>B2B</v>
          </cell>
          <cell r="G800" t="str">
            <v>Delhi</v>
          </cell>
          <cell r="H800">
            <v>40833.332000000002</v>
          </cell>
          <cell r="I800">
            <v>0.40833332</v>
          </cell>
          <cell r="J800">
            <v>9020527</v>
          </cell>
          <cell r="K800" t="str">
            <v>North East Centre For Technology</v>
          </cell>
          <cell r="L800">
            <v>40833.332000000002</v>
          </cell>
          <cell r="M800" t="str">
            <v>Investment</v>
          </cell>
          <cell r="N800" t="str">
            <v>MBIA</v>
          </cell>
          <cell r="O800" t="str">
            <v>DEL_ZONE1</v>
          </cell>
          <cell r="P800">
            <v>9020527</v>
          </cell>
          <cell r="Q800" t="str">
            <v>Bijendra Singh</v>
          </cell>
          <cell r="R800" t="str">
            <v>IAM</v>
          </cell>
          <cell r="S800" t="str">
            <v>Ravi Kala</v>
          </cell>
          <cell r="T800">
            <v>0.40833332</v>
          </cell>
          <cell r="U800">
            <v>0</v>
          </cell>
          <cell r="V800" t="str">
            <v>-</v>
          </cell>
          <cell r="Z800" t="str">
            <v>-</v>
          </cell>
          <cell r="AA800" t="str">
            <v>-</v>
          </cell>
          <cell r="AB800" t="str">
            <v>-</v>
          </cell>
          <cell r="AC800" t="str">
            <v>-</v>
          </cell>
          <cell r="AD800" t="str">
            <v>-</v>
          </cell>
          <cell r="AE800" t="str">
            <v>-</v>
          </cell>
          <cell r="AF800" t="str">
            <v>-</v>
          </cell>
          <cell r="AG800" t="str">
            <v>-</v>
          </cell>
          <cell r="AH800" t="str">
            <v>--</v>
          </cell>
        </row>
        <row r="801">
          <cell r="A801">
            <v>9020562</v>
          </cell>
          <cell r="B801" t="str">
            <v>C&amp;S Electric Limited</v>
          </cell>
          <cell r="C801">
            <v>42086</v>
          </cell>
          <cell r="D801" t="str">
            <v>Noida</v>
          </cell>
          <cell r="E801" t="str">
            <v>BIA</v>
          </cell>
          <cell r="F801" t="str">
            <v>B2B</v>
          </cell>
          <cell r="G801" t="str">
            <v>NOIDA</v>
          </cell>
          <cell r="H801">
            <v>44166.666666666664</v>
          </cell>
          <cell r="I801">
            <v>0.44166666666666665</v>
          </cell>
          <cell r="J801">
            <v>9020562</v>
          </cell>
          <cell r="K801" t="str">
            <v>C And S Electric Limited</v>
          </cell>
          <cell r="L801">
            <v>96666.666666666657</v>
          </cell>
          <cell r="M801" t="str">
            <v>Investment</v>
          </cell>
          <cell r="N801" t="str">
            <v>BIA+</v>
          </cell>
          <cell r="O801" t="str">
            <v>NOD_ZONE1</v>
          </cell>
          <cell r="P801">
            <v>9020562</v>
          </cell>
          <cell r="Q801" t="str">
            <v>Mithilesh Vishwakarma</v>
          </cell>
          <cell r="R801" t="str">
            <v>IAM</v>
          </cell>
          <cell r="S801" t="str">
            <v>Kritika Bahadur</v>
          </cell>
          <cell r="T801">
            <v>0.44166666666666665</v>
          </cell>
          <cell r="U801">
            <v>0</v>
          </cell>
          <cell r="V801" t="str">
            <v>-</v>
          </cell>
          <cell r="Z801" t="str">
            <v>-</v>
          </cell>
          <cell r="AA801" t="str">
            <v>-</v>
          </cell>
          <cell r="AB801" t="str">
            <v>-</v>
          </cell>
          <cell r="AC801" t="str">
            <v>-</v>
          </cell>
          <cell r="AD801" t="str">
            <v>-</v>
          </cell>
          <cell r="AE801" t="str">
            <v>-</v>
          </cell>
          <cell r="AF801" t="str">
            <v>-</v>
          </cell>
          <cell r="AG801" t="str">
            <v>-</v>
          </cell>
          <cell r="AH801" t="str">
            <v>--</v>
          </cell>
        </row>
        <row r="802">
          <cell r="A802">
            <v>9028394</v>
          </cell>
          <cell r="B802" t="str">
            <v>C&amp;S Electric Ltd</v>
          </cell>
          <cell r="C802">
            <v>46097</v>
          </cell>
          <cell r="D802" t="str">
            <v>Noida</v>
          </cell>
          <cell r="E802" t="str">
            <v>MAC</v>
          </cell>
          <cell r="F802" t="str">
            <v>B2B</v>
          </cell>
          <cell r="G802" t="str">
            <v>NOIDA</v>
          </cell>
          <cell r="H802">
            <v>10000</v>
          </cell>
          <cell r="I802">
            <v>0.1</v>
          </cell>
          <cell r="J802">
            <v>9020562</v>
          </cell>
          <cell r="K802" t="str">
            <v>C And S Electric Limited</v>
          </cell>
          <cell r="L802">
            <v>96666.666666666657</v>
          </cell>
          <cell r="M802" t="str">
            <v>Investment</v>
          </cell>
          <cell r="N802" t="str">
            <v>BIA+</v>
          </cell>
          <cell r="O802" t="str">
            <v>NOD_ZONE1</v>
          </cell>
          <cell r="P802">
            <v>9020562</v>
          </cell>
          <cell r="Q802" t="str">
            <v>Mithilesh Vishwakarma</v>
          </cell>
          <cell r="R802" t="str">
            <v>IAM</v>
          </cell>
          <cell r="S802" t="str">
            <v>Kritika Bahadur</v>
          </cell>
          <cell r="T802">
            <v>0.1</v>
          </cell>
          <cell r="U802">
            <v>0</v>
          </cell>
          <cell r="V802" t="str">
            <v>-</v>
          </cell>
          <cell r="Z802" t="str">
            <v>-</v>
          </cell>
          <cell r="AA802" t="str">
            <v>-</v>
          </cell>
          <cell r="AB802" t="str">
            <v>-</v>
          </cell>
          <cell r="AC802" t="str">
            <v>-</v>
          </cell>
          <cell r="AD802" t="str">
            <v>-</v>
          </cell>
          <cell r="AE802" t="str">
            <v>-</v>
          </cell>
          <cell r="AF802" t="str">
            <v>-</v>
          </cell>
          <cell r="AG802" t="str">
            <v>-</v>
          </cell>
          <cell r="AH802" t="str">
            <v>--</v>
          </cell>
        </row>
        <row r="803">
          <cell r="A803">
            <v>9085897</v>
          </cell>
          <cell r="B803" t="str">
            <v>C&amp;S Electric Limited</v>
          </cell>
          <cell r="C803">
            <v>44422</v>
          </cell>
          <cell r="D803" t="str">
            <v>NOIDA</v>
          </cell>
          <cell r="E803" t="str">
            <v>MBIA</v>
          </cell>
          <cell r="F803" t="str">
            <v>B2B</v>
          </cell>
          <cell r="G803" t="str">
            <v>NOIDA</v>
          </cell>
          <cell r="H803">
            <v>15000</v>
          </cell>
          <cell r="I803">
            <v>0.15</v>
          </cell>
          <cell r="J803">
            <v>9020562</v>
          </cell>
          <cell r="K803" t="str">
            <v>C And S Electric Limited</v>
          </cell>
          <cell r="L803">
            <v>96666.666666666657</v>
          </cell>
          <cell r="M803" t="str">
            <v>Investment</v>
          </cell>
          <cell r="N803" t="str">
            <v>MBIA</v>
          </cell>
          <cell r="O803" t="str">
            <v>NOD_ZONE1</v>
          </cell>
          <cell r="P803">
            <v>9020562</v>
          </cell>
          <cell r="Q803" t="str">
            <v>Mithilesh Vishwakarma</v>
          </cell>
          <cell r="R803" t="str">
            <v>IAM</v>
          </cell>
          <cell r="S803" t="str">
            <v>Kritika Bahadur</v>
          </cell>
          <cell r="T803">
            <v>0.15</v>
          </cell>
          <cell r="U803">
            <v>0</v>
          </cell>
          <cell r="V803" t="str">
            <v>-</v>
          </cell>
          <cell r="Z803" t="str">
            <v>-</v>
          </cell>
          <cell r="AA803" t="str">
            <v>-</v>
          </cell>
          <cell r="AB803" t="str">
            <v>-</v>
          </cell>
          <cell r="AC803" t="str">
            <v>-</v>
          </cell>
          <cell r="AD803" t="str">
            <v>-</v>
          </cell>
          <cell r="AE803" t="str">
            <v>-</v>
          </cell>
          <cell r="AF803" t="str">
            <v>-</v>
          </cell>
          <cell r="AG803" t="str">
            <v>-</v>
          </cell>
          <cell r="AH803" t="str">
            <v>--</v>
          </cell>
        </row>
        <row r="804">
          <cell r="A804">
            <v>9089328</v>
          </cell>
          <cell r="B804" t="str">
            <v>C&amp;S Electric Limited</v>
          </cell>
          <cell r="C804">
            <v>44608</v>
          </cell>
          <cell r="D804" t="str">
            <v>Delhi</v>
          </cell>
          <cell r="E804" t="str">
            <v>ILL</v>
          </cell>
          <cell r="F804" t="str">
            <v>B2B</v>
          </cell>
          <cell r="G804" t="str">
            <v>Delhi</v>
          </cell>
          <cell r="H804">
            <v>19166.666666666668</v>
          </cell>
          <cell r="I804">
            <v>0.19166666666666668</v>
          </cell>
          <cell r="J804">
            <v>9020562</v>
          </cell>
          <cell r="K804" t="str">
            <v>C And S Electric Limited</v>
          </cell>
          <cell r="L804">
            <v>96666.666666666657</v>
          </cell>
          <cell r="M804" t="str">
            <v>Investment</v>
          </cell>
          <cell r="N804" t="str">
            <v>BIA+</v>
          </cell>
          <cell r="O804" t="str">
            <v>DEL_ZONE1</v>
          </cell>
          <cell r="P804">
            <v>9020562</v>
          </cell>
          <cell r="Q804" t="str">
            <v>Mithilesh Vishwakarma</v>
          </cell>
          <cell r="R804" t="str">
            <v>IAM</v>
          </cell>
          <cell r="S804" t="str">
            <v>Kritika Bahadur</v>
          </cell>
          <cell r="T804">
            <v>0.19166666666666668</v>
          </cell>
          <cell r="U804">
            <v>0</v>
          </cell>
          <cell r="V804" t="str">
            <v>-</v>
          </cell>
          <cell r="Z804" t="str">
            <v>-</v>
          </cell>
          <cell r="AA804" t="str">
            <v>-</v>
          </cell>
          <cell r="AB804" t="str">
            <v>-</v>
          </cell>
          <cell r="AC804" t="str">
            <v>-</v>
          </cell>
          <cell r="AD804" t="str">
            <v>-</v>
          </cell>
          <cell r="AE804" t="str">
            <v>-</v>
          </cell>
          <cell r="AF804" t="str">
            <v>-</v>
          </cell>
          <cell r="AG804" t="str">
            <v>-</v>
          </cell>
          <cell r="AH804" t="str">
            <v>--</v>
          </cell>
        </row>
        <row r="805">
          <cell r="A805">
            <v>9106861</v>
          </cell>
          <cell r="B805" t="str">
            <v>C&amp;amp;S Electric Limited</v>
          </cell>
          <cell r="C805">
            <v>44954</v>
          </cell>
          <cell r="D805" t="str">
            <v>Bangalore</v>
          </cell>
          <cell r="E805" t="str">
            <v>BIA</v>
          </cell>
          <cell r="F805" t="str">
            <v>B2B</v>
          </cell>
          <cell r="G805" t="str">
            <v>Bangalore</v>
          </cell>
          <cell r="H805">
            <v>8333.3333333333339</v>
          </cell>
          <cell r="I805">
            <v>8.3333333333333343E-2</v>
          </cell>
          <cell r="J805">
            <v>9020562</v>
          </cell>
          <cell r="K805" t="str">
            <v>C And S Electric Limited</v>
          </cell>
          <cell r="L805">
            <v>96666.666666666657</v>
          </cell>
          <cell r="M805" t="str">
            <v>Investment</v>
          </cell>
          <cell r="N805" t="str">
            <v>BIA+</v>
          </cell>
          <cell r="O805" t="str">
            <v>BLR_ZONE1</v>
          </cell>
          <cell r="P805">
            <v>9020562</v>
          </cell>
          <cell r="Q805" t="str">
            <v>Mithilesh Vishwakarma</v>
          </cell>
          <cell r="R805" t="str">
            <v>IAM</v>
          </cell>
          <cell r="S805" t="str">
            <v>Kritika Bahadur</v>
          </cell>
          <cell r="T805">
            <v>8.3333333333333343E-2</v>
          </cell>
          <cell r="U805">
            <v>0</v>
          </cell>
          <cell r="V805" t="str">
            <v>-</v>
          </cell>
          <cell r="Z805" t="str">
            <v>-</v>
          </cell>
          <cell r="AA805" t="str">
            <v>-</v>
          </cell>
          <cell r="AB805" t="str">
            <v>-</v>
          </cell>
          <cell r="AC805" t="str">
            <v>-</v>
          </cell>
          <cell r="AD805" t="str">
            <v>-</v>
          </cell>
          <cell r="AE805" t="str">
            <v>-</v>
          </cell>
          <cell r="AF805" t="str">
            <v>-</v>
          </cell>
          <cell r="AG805" t="str">
            <v>-</v>
          </cell>
          <cell r="AH805" t="str">
            <v>--</v>
          </cell>
        </row>
        <row r="806">
          <cell r="A806">
            <v>9020581</v>
          </cell>
          <cell r="B806" t="str">
            <v>Sterling Auxiliaries Private Limited</v>
          </cell>
          <cell r="C806">
            <v>42117</v>
          </cell>
          <cell r="D806" t="str">
            <v>Mumbai</v>
          </cell>
          <cell r="E806" t="str">
            <v>BIA</v>
          </cell>
          <cell r="F806" t="str">
            <v>B2B</v>
          </cell>
          <cell r="G806" t="str">
            <v>Mumbai</v>
          </cell>
          <cell r="H806">
            <v>44166.667999999998</v>
          </cell>
          <cell r="I806">
            <v>0.44166667999999998</v>
          </cell>
          <cell r="J806">
            <v>9020581</v>
          </cell>
          <cell r="K806" t="str">
            <v>Sterling Auxiliaries Private Limited</v>
          </cell>
          <cell r="L806">
            <v>44166.667999999998</v>
          </cell>
          <cell r="M806" t="str">
            <v>Investment</v>
          </cell>
          <cell r="N806" t="str">
            <v>BIA+</v>
          </cell>
          <cell r="O806" t="str">
            <v>MUM_ZONE1</v>
          </cell>
          <cell r="P806">
            <v>9020581</v>
          </cell>
          <cell r="Q806" t="str">
            <v>Nilesh Madhuker Zodape</v>
          </cell>
          <cell r="R806" t="str">
            <v>IAM</v>
          </cell>
          <cell r="S806" t="str">
            <v>Vineet Garg</v>
          </cell>
          <cell r="T806">
            <v>0.44166667999999998</v>
          </cell>
          <cell r="U806">
            <v>0</v>
          </cell>
          <cell r="V806" t="str">
            <v>-</v>
          </cell>
          <cell r="Z806" t="str">
            <v>-</v>
          </cell>
          <cell r="AA806" t="str">
            <v>-</v>
          </cell>
          <cell r="AB806" t="str">
            <v>-</v>
          </cell>
          <cell r="AC806" t="str">
            <v>-</v>
          </cell>
          <cell r="AD806" t="str">
            <v>-</v>
          </cell>
          <cell r="AE806" t="str">
            <v>-</v>
          </cell>
          <cell r="AF806" t="str">
            <v>-</v>
          </cell>
          <cell r="AG806" t="str">
            <v>-</v>
          </cell>
          <cell r="AH806" t="str">
            <v>--</v>
          </cell>
        </row>
        <row r="807">
          <cell r="A807">
            <v>2332479</v>
          </cell>
          <cell r="B807" t="str">
            <v>TRILEGAL</v>
          </cell>
          <cell r="C807">
            <v>44860</v>
          </cell>
          <cell r="D807" t="str">
            <v>Bangalore</v>
          </cell>
          <cell r="E807" t="str">
            <v>BBB</v>
          </cell>
          <cell r="F807" t="str">
            <v>B2C</v>
          </cell>
          <cell r="G807" t="str">
            <v>Bangalore</v>
          </cell>
          <cell r="H807">
            <v>8999</v>
          </cell>
          <cell r="I807">
            <v>8.9990000000000001E-2</v>
          </cell>
          <cell r="J807">
            <v>9020654</v>
          </cell>
          <cell r="K807" t="str">
            <v>Trilegal</v>
          </cell>
          <cell r="L807">
            <v>50665.666666666664</v>
          </cell>
          <cell r="M807" t="str">
            <v>Investment</v>
          </cell>
          <cell r="N807" t="str">
            <v>BBB</v>
          </cell>
          <cell r="O807" t="str">
            <v>BLR_ZONE1</v>
          </cell>
          <cell r="P807">
            <v>9020654</v>
          </cell>
          <cell r="Q807" t="str">
            <v>Nilesh Madhuker Zodape</v>
          </cell>
          <cell r="R807" t="str">
            <v>IAM</v>
          </cell>
          <cell r="S807" t="str">
            <v>Vineet Garg</v>
          </cell>
          <cell r="T807">
            <v>8.9990000000000001E-2</v>
          </cell>
          <cell r="U807">
            <v>0</v>
          </cell>
          <cell r="V807" t="str">
            <v>-</v>
          </cell>
          <cell r="Z807" t="str">
            <v>-</v>
          </cell>
          <cell r="AA807" t="str">
            <v>-</v>
          </cell>
          <cell r="AB807" t="str">
            <v>-</v>
          </cell>
          <cell r="AC807" t="str">
            <v>-</v>
          </cell>
          <cell r="AD807" t="str">
            <v>-</v>
          </cell>
          <cell r="AE807" t="str">
            <v>-</v>
          </cell>
          <cell r="AF807" t="str">
            <v>-</v>
          </cell>
          <cell r="AG807" t="str">
            <v>-</v>
          </cell>
          <cell r="AH807" t="str">
            <v>--</v>
          </cell>
        </row>
        <row r="808">
          <cell r="A808">
            <v>9052950</v>
          </cell>
          <cell r="B808" t="str">
            <v>Trilegal</v>
          </cell>
          <cell r="C808">
            <v>42538</v>
          </cell>
          <cell r="D808" t="str">
            <v>Gurgaon</v>
          </cell>
          <cell r="E808" t="str">
            <v>BIA</v>
          </cell>
          <cell r="F808" t="str">
            <v>B2B</v>
          </cell>
          <cell r="G808" t="str">
            <v>Gurgaon</v>
          </cell>
          <cell r="H808">
            <v>30000</v>
          </cell>
          <cell r="I808">
            <v>0.3</v>
          </cell>
          <cell r="J808">
            <v>9020654</v>
          </cell>
          <cell r="K808" t="str">
            <v>Trilegal</v>
          </cell>
          <cell r="L808">
            <v>50665.666666666664</v>
          </cell>
          <cell r="M808" t="str">
            <v>Investment</v>
          </cell>
          <cell r="N808" t="str">
            <v>BIA+</v>
          </cell>
          <cell r="O808" t="str">
            <v>GGN_ZONE1</v>
          </cell>
          <cell r="P808">
            <v>9020654</v>
          </cell>
          <cell r="Q808" t="str">
            <v>Nilesh Madhuker Zodape</v>
          </cell>
          <cell r="R808" t="str">
            <v>IAM</v>
          </cell>
          <cell r="S808" t="str">
            <v>Vineet Garg</v>
          </cell>
          <cell r="T808">
            <v>0.3</v>
          </cell>
          <cell r="U808">
            <v>0</v>
          </cell>
          <cell r="V808" t="str">
            <v>-</v>
          </cell>
          <cell r="Z808" t="str">
            <v>-</v>
          </cell>
          <cell r="AA808" t="str">
            <v>-</v>
          </cell>
          <cell r="AB808" t="str">
            <v>-</v>
          </cell>
          <cell r="AC808" t="str">
            <v>-</v>
          </cell>
          <cell r="AD808" t="str">
            <v>-</v>
          </cell>
          <cell r="AE808" t="str">
            <v>-</v>
          </cell>
          <cell r="AF808" t="str">
            <v>-</v>
          </cell>
          <cell r="AG808" t="str">
            <v>-</v>
          </cell>
          <cell r="AH808" t="str">
            <v>--</v>
          </cell>
        </row>
        <row r="809">
          <cell r="A809">
            <v>9053972</v>
          </cell>
          <cell r="B809" t="str">
            <v>Trilegal</v>
          </cell>
          <cell r="C809">
            <v>42551</v>
          </cell>
          <cell r="D809" t="str">
            <v>Mumbai</v>
          </cell>
          <cell r="E809" t="str">
            <v>BIA</v>
          </cell>
          <cell r="F809" t="str">
            <v>B2B</v>
          </cell>
          <cell r="G809" t="str">
            <v>Mumbai</v>
          </cell>
          <cell r="H809">
            <v>11666.666666666666</v>
          </cell>
          <cell r="I809">
            <v>0.11666666666666665</v>
          </cell>
          <cell r="J809">
            <v>9020654</v>
          </cell>
          <cell r="K809" t="str">
            <v>Trilegal</v>
          </cell>
          <cell r="L809">
            <v>50665.666666666664</v>
          </cell>
          <cell r="M809" t="str">
            <v>Investment</v>
          </cell>
          <cell r="N809" t="str">
            <v>BIA+</v>
          </cell>
          <cell r="O809" t="str">
            <v>MUM_ZONE1</v>
          </cell>
          <cell r="P809">
            <v>9020654</v>
          </cell>
          <cell r="Q809" t="str">
            <v>Nilesh Madhuker Zodape</v>
          </cell>
          <cell r="R809" t="str">
            <v>IAM</v>
          </cell>
          <cell r="S809" t="str">
            <v>Vineet Garg</v>
          </cell>
          <cell r="T809">
            <v>0.11666666666666665</v>
          </cell>
          <cell r="U809">
            <v>0</v>
          </cell>
          <cell r="V809" t="str">
            <v>-</v>
          </cell>
          <cell r="Z809" t="str">
            <v>-</v>
          </cell>
          <cell r="AA809" t="str">
            <v>-</v>
          </cell>
          <cell r="AB809" t="str">
            <v>-</v>
          </cell>
          <cell r="AC809" t="str">
            <v>-</v>
          </cell>
          <cell r="AD809" t="str">
            <v>-</v>
          </cell>
          <cell r="AE809" t="str">
            <v>-</v>
          </cell>
          <cell r="AF809" t="str">
            <v>-</v>
          </cell>
          <cell r="AG809" t="str">
            <v>-</v>
          </cell>
          <cell r="AH809" t="str">
            <v>--</v>
          </cell>
        </row>
        <row r="810">
          <cell r="A810">
            <v>9020712</v>
          </cell>
          <cell r="B810" t="str">
            <v>Trident Information Systems Private Limited</v>
          </cell>
          <cell r="C810">
            <v>42125</v>
          </cell>
          <cell r="D810" t="str">
            <v>Delhi</v>
          </cell>
          <cell r="E810" t="str">
            <v>BIA</v>
          </cell>
          <cell r="F810" t="str">
            <v>B2B</v>
          </cell>
          <cell r="G810" t="str">
            <v>Delhi</v>
          </cell>
          <cell r="H810">
            <v>31666.666000000001</v>
          </cell>
          <cell r="I810">
            <v>0.31666665999999999</v>
          </cell>
          <cell r="J810">
            <v>9020712</v>
          </cell>
          <cell r="K810" t="str">
            <v>Trident Information Systems Private Limited</v>
          </cell>
          <cell r="L810">
            <v>31666.666000000001</v>
          </cell>
          <cell r="M810" t="str">
            <v>Investment</v>
          </cell>
          <cell r="N810" t="str">
            <v>BIA+</v>
          </cell>
          <cell r="O810" t="str">
            <v>DEL_ZONE1</v>
          </cell>
          <cell r="P810">
            <v>9020712</v>
          </cell>
          <cell r="Q810" t="str">
            <v>Bijendra Singh</v>
          </cell>
          <cell r="R810" t="str">
            <v>IAM</v>
          </cell>
          <cell r="S810" t="str">
            <v>Ravi Kala</v>
          </cell>
          <cell r="T810">
            <v>0.31666665999999999</v>
          </cell>
          <cell r="U810">
            <v>0</v>
          </cell>
          <cell r="V810" t="str">
            <v>-</v>
          </cell>
          <cell r="Z810" t="str">
            <v>-</v>
          </cell>
          <cell r="AA810" t="str">
            <v>-</v>
          </cell>
          <cell r="AB810" t="str">
            <v>-</v>
          </cell>
          <cell r="AC810" t="str">
            <v>-</v>
          </cell>
          <cell r="AD810" t="str">
            <v>-</v>
          </cell>
          <cell r="AE810" t="str">
            <v>-</v>
          </cell>
          <cell r="AF810" t="str">
            <v>-</v>
          </cell>
          <cell r="AG810" t="str">
            <v>-</v>
          </cell>
          <cell r="AH810" t="str">
            <v>--</v>
          </cell>
        </row>
        <row r="811">
          <cell r="A811">
            <v>9020787</v>
          </cell>
          <cell r="B811" t="str">
            <v>Teamwork Education Private Limited</v>
          </cell>
          <cell r="C811">
            <v>42110</v>
          </cell>
          <cell r="D811" t="str">
            <v>Delhi</v>
          </cell>
          <cell r="E811" t="str">
            <v>BIA</v>
          </cell>
          <cell r="F811" t="str">
            <v>B2B</v>
          </cell>
          <cell r="G811" t="str">
            <v>Delhi</v>
          </cell>
          <cell r="H811">
            <v>70833</v>
          </cell>
          <cell r="I811">
            <v>0.70833000000000002</v>
          </cell>
          <cell r="J811">
            <v>9020787</v>
          </cell>
          <cell r="K811" t="str">
            <v>Teamwork Education Private Limited</v>
          </cell>
          <cell r="L811">
            <v>70833</v>
          </cell>
          <cell r="M811" t="str">
            <v>Investment</v>
          </cell>
          <cell r="N811" t="str">
            <v>BIA+</v>
          </cell>
          <cell r="O811" t="str">
            <v>DEL_ZONE1</v>
          </cell>
          <cell r="P811">
            <v>9020787</v>
          </cell>
          <cell r="Q811" t="str">
            <v>Rishab Prasad</v>
          </cell>
          <cell r="R811" t="str">
            <v>IAM</v>
          </cell>
          <cell r="S811" t="str">
            <v>Ravi Kala</v>
          </cell>
          <cell r="T811">
            <v>0.70833000000000002</v>
          </cell>
          <cell r="U811">
            <v>0</v>
          </cell>
          <cell r="V811" t="str">
            <v>-</v>
          </cell>
          <cell r="Z811" t="str">
            <v>-</v>
          </cell>
          <cell r="AA811" t="str">
            <v>-</v>
          </cell>
          <cell r="AB811" t="str">
            <v>-</v>
          </cell>
          <cell r="AC811" t="str">
            <v>-</v>
          </cell>
          <cell r="AD811" t="str">
            <v>-</v>
          </cell>
          <cell r="AE811" t="str">
            <v>-</v>
          </cell>
          <cell r="AF811" t="str">
            <v>-</v>
          </cell>
          <cell r="AG811" t="str">
            <v>-</v>
          </cell>
          <cell r="AH811" t="str">
            <v>--</v>
          </cell>
        </row>
        <row r="812">
          <cell r="A812">
            <v>9020800</v>
          </cell>
          <cell r="B812" t="str">
            <v>Nrm Consultants Private Limited</v>
          </cell>
          <cell r="C812">
            <v>42110</v>
          </cell>
          <cell r="D812" t="str">
            <v>Gurgaon</v>
          </cell>
          <cell r="E812" t="str">
            <v>BIA</v>
          </cell>
          <cell r="F812" t="str">
            <v>B2B</v>
          </cell>
          <cell r="G812" t="str">
            <v>Gurgaon</v>
          </cell>
          <cell r="H812">
            <v>16667</v>
          </cell>
          <cell r="I812">
            <v>0.16667000000000001</v>
          </cell>
          <cell r="J812">
            <v>9020800</v>
          </cell>
          <cell r="K812" t="str">
            <v>Nrm Consultants Private Limited</v>
          </cell>
          <cell r="L812">
            <v>40833.666666666672</v>
          </cell>
          <cell r="M812" t="str">
            <v>Investment</v>
          </cell>
          <cell r="N812" t="str">
            <v>BIA+</v>
          </cell>
          <cell r="O812" t="str">
            <v>GGN_ZONE1</v>
          </cell>
          <cell r="P812">
            <v>9020800</v>
          </cell>
          <cell r="Q812" t="str">
            <v>Adarsh Kumar</v>
          </cell>
          <cell r="R812" t="str">
            <v>IAM</v>
          </cell>
          <cell r="S812" t="str">
            <v>Rajeev Misra</v>
          </cell>
          <cell r="T812">
            <v>0.16667000000000001</v>
          </cell>
          <cell r="U812">
            <v>0</v>
          </cell>
          <cell r="V812" t="str">
            <v>-</v>
          </cell>
          <cell r="Z812" t="str">
            <v>-</v>
          </cell>
          <cell r="AA812" t="str">
            <v>-</v>
          </cell>
          <cell r="AB812" t="str">
            <v>-</v>
          </cell>
          <cell r="AC812" t="str">
            <v>-</v>
          </cell>
          <cell r="AD812" t="str">
            <v>-</v>
          </cell>
          <cell r="AE812" t="str">
            <v>-</v>
          </cell>
          <cell r="AF812" t="str">
            <v>-</v>
          </cell>
          <cell r="AG812" t="str">
            <v>-</v>
          </cell>
          <cell r="AH812" t="str">
            <v>--</v>
          </cell>
        </row>
        <row r="813">
          <cell r="A813">
            <v>9076868</v>
          </cell>
          <cell r="B813" t="str">
            <v>Nrm Consultants Private Limited</v>
          </cell>
          <cell r="C813">
            <v>43529</v>
          </cell>
          <cell r="D813" t="str">
            <v>Gurgaon</v>
          </cell>
          <cell r="E813" t="str">
            <v>BIA</v>
          </cell>
          <cell r="F813" t="str">
            <v>B2B</v>
          </cell>
          <cell r="G813" t="str">
            <v>Gurgaon</v>
          </cell>
          <cell r="H813">
            <v>24166.666666666668</v>
          </cell>
          <cell r="I813">
            <v>0.24166666666666667</v>
          </cell>
          <cell r="J813">
            <v>9020800</v>
          </cell>
          <cell r="K813" t="str">
            <v>Nrm Consultants Private Limited</v>
          </cell>
          <cell r="L813">
            <v>40833.666666666672</v>
          </cell>
          <cell r="M813" t="str">
            <v>Investment</v>
          </cell>
          <cell r="N813" t="str">
            <v>BIA+</v>
          </cell>
          <cell r="O813" t="str">
            <v>GGN_ZONE1</v>
          </cell>
          <cell r="P813">
            <v>9020800</v>
          </cell>
          <cell r="Q813" t="str">
            <v>Adarsh Kumar</v>
          </cell>
          <cell r="R813" t="str">
            <v>IAM</v>
          </cell>
          <cell r="S813" t="str">
            <v>Rajeev Misra</v>
          </cell>
          <cell r="T813">
            <v>0.24166666666666667</v>
          </cell>
          <cell r="U813">
            <v>0</v>
          </cell>
          <cell r="V813" t="str">
            <v>-</v>
          </cell>
          <cell r="Z813" t="str">
            <v>-</v>
          </cell>
          <cell r="AA813" t="str">
            <v>-</v>
          </cell>
          <cell r="AB813" t="str">
            <v>-</v>
          </cell>
          <cell r="AC813" t="str">
            <v>-</v>
          </cell>
          <cell r="AD813" t="str">
            <v>-</v>
          </cell>
          <cell r="AE813" t="str">
            <v>-</v>
          </cell>
          <cell r="AF813" t="str">
            <v>-</v>
          </cell>
          <cell r="AG813" t="str">
            <v>-</v>
          </cell>
          <cell r="AH813" t="str">
            <v>--</v>
          </cell>
        </row>
        <row r="814">
          <cell r="A814">
            <v>9020898</v>
          </cell>
          <cell r="B814" t="str">
            <v>4C Drug Safety Services LLP</v>
          </cell>
          <cell r="C814">
            <v>42072</v>
          </cell>
          <cell r="D814" t="str">
            <v>Bangalore</v>
          </cell>
          <cell r="E814" t="str">
            <v>BIA</v>
          </cell>
          <cell r="F814" t="str">
            <v>B2B</v>
          </cell>
          <cell r="G814" t="str">
            <v>Bangalore</v>
          </cell>
          <cell r="H814">
            <v>16000</v>
          </cell>
          <cell r="I814">
            <v>0.16</v>
          </cell>
          <cell r="J814">
            <v>9020898</v>
          </cell>
          <cell r="K814" t="str">
            <v>4C Drug Safety Services Llp</v>
          </cell>
          <cell r="L814">
            <v>45166.666666666672</v>
          </cell>
          <cell r="M814" t="str">
            <v>Investment</v>
          </cell>
          <cell r="N814" t="str">
            <v>BIA+</v>
          </cell>
          <cell r="O814" t="str">
            <v>BLR_ZONE2</v>
          </cell>
          <cell r="P814">
            <v>9020898</v>
          </cell>
          <cell r="Q814" t="str">
            <v>Punganuru Shanmugam</v>
          </cell>
          <cell r="R814" t="str">
            <v>IAM</v>
          </cell>
          <cell r="S814" t="str">
            <v>Biswa Ranjan Behera</v>
          </cell>
          <cell r="T814">
            <v>0.16</v>
          </cell>
          <cell r="U814">
            <v>0</v>
          </cell>
          <cell r="V814" t="str">
            <v>-</v>
          </cell>
          <cell r="Z814" t="str">
            <v>-</v>
          </cell>
          <cell r="AA814" t="str">
            <v>-</v>
          </cell>
          <cell r="AB814" t="str">
            <v>-</v>
          </cell>
          <cell r="AC814" t="str">
            <v>-</v>
          </cell>
          <cell r="AD814" t="str">
            <v>-</v>
          </cell>
          <cell r="AE814" t="str">
            <v>-</v>
          </cell>
          <cell r="AF814" t="str">
            <v>-</v>
          </cell>
          <cell r="AG814" t="str">
            <v>-</v>
          </cell>
          <cell r="AH814" t="str">
            <v>--</v>
          </cell>
        </row>
        <row r="815">
          <cell r="A815">
            <v>9126670</v>
          </cell>
          <cell r="B815" t="str">
            <v>4C Drug Safety Services LLP</v>
          </cell>
          <cell r="C815">
            <v>45581</v>
          </cell>
          <cell r="D815" t="str">
            <v>Hyderabad</v>
          </cell>
          <cell r="E815" t="str">
            <v>MBIA</v>
          </cell>
          <cell r="F815" t="str">
            <v>B2B</v>
          </cell>
          <cell r="G815" t="str">
            <v>Hyderabad</v>
          </cell>
          <cell r="H815">
            <v>29166.666666666668</v>
          </cell>
          <cell r="I815">
            <v>0.29166666666666669</v>
          </cell>
          <cell r="J815">
            <v>9020898</v>
          </cell>
          <cell r="K815" t="str">
            <v>4C Drug Safety Services Llp</v>
          </cell>
          <cell r="L815">
            <v>45166.666666666672</v>
          </cell>
          <cell r="M815" t="str">
            <v>Investment</v>
          </cell>
          <cell r="N815" t="str">
            <v>MBIA</v>
          </cell>
          <cell r="O815" t="str">
            <v>HYD_ZONE1</v>
          </cell>
          <cell r="P815">
            <v>9020898</v>
          </cell>
          <cell r="Q815" t="str">
            <v>Punganuru Shanmugam</v>
          </cell>
          <cell r="R815" t="str">
            <v>IAM</v>
          </cell>
          <cell r="S815" t="str">
            <v>Biswa Ranjan Behera</v>
          </cell>
          <cell r="T815">
            <v>0.29166666666666669</v>
          </cell>
          <cell r="U815">
            <v>0</v>
          </cell>
          <cell r="V815" t="str">
            <v>-</v>
          </cell>
          <cell r="Z815" t="str">
            <v>-</v>
          </cell>
          <cell r="AA815" t="str">
            <v>-</v>
          </cell>
          <cell r="AB815" t="str">
            <v>-</v>
          </cell>
          <cell r="AC815" t="str">
            <v>-</v>
          </cell>
          <cell r="AD815" t="str">
            <v>-</v>
          </cell>
          <cell r="AE815" t="str">
            <v>-</v>
          </cell>
          <cell r="AF815" t="str">
            <v>-</v>
          </cell>
          <cell r="AG815" t="str">
            <v>-</v>
          </cell>
          <cell r="AH815" t="str">
            <v>--</v>
          </cell>
        </row>
        <row r="816">
          <cell r="A816">
            <v>227016</v>
          </cell>
          <cell r="B816" t="str">
            <v>Authbridge Research Services Private Limited</v>
          </cell>
          <cell r="C816">
            <v>44174</v>
          </cell>
          <cell r="D816" t="str">
            <v>Gurgaon</v>
          </cell>
          <cell r="E816" t="str">
            <v>OBB</v>
          </cell>
          <cell r="F816" t="str">
            <v>B2C</v>
          </cell>
          <cell r="G816" t="str">
            <v>Gurgaon</v>
          </cell>
          <cell r="H816">
            <v>2999</v>
          </cell>
          <cell r="I816">
            <v>2.9989999999999999E-2</v>
          </cell>
          <cell r="J816">
            <v>9020984</v>
          </cell>
          <cell r="K816" t="str">
            <v>Authbridge Research Services Private Limited</v>
          </cell>
          <cell r="L816">
            <v>75496</v>
          </cell>
          <cell r="M816" t="str">
            <v>Investment</v>
          </cell>
          <cell r="N816" t="str">
            <v>OBB</v>
          </cell>
          <cell r="O816" t="str">
            <v>GGN_ZONE1</v>
          </cell>
          <cell r="P816">
            <v>9020984</v>
          </cell>
          <cell r="Q816" t="str">
            <v>Syed Sadique Hussain</v>
          </cell>
          <cell r="R816" t="str">
            <v>IAM</v>
          </cell>
          <cell r="S816" t="str">
            <v>Rajeev Misra</v>
          </cell>
          <cell r="T816">
            <v>2.9989999999999999E-2</v>
          </cell>
          <cell r="U816">
            <v>0</v>
          </cell>
          <cell r="V816" t="str">
            <v>-</v>
          </cell>
          <cell r="Z816" t="str">
            <v>-</v>
          </cell>
          <cell r="AA816" t="str">
            <v>-</v>
          </cell>
          <cell r="AB816" t="str">
            <v>-</v>
          </cell>
          <cell r="AC816" t="str">
            <v>-</v>
          </cell>
          <cell r="AD816" t="str">
            <v>-</v>
          </cell>
          <cell r="AE816" t="str">
            <v>-</v>
          </cell>
          <cell r="AF816" t="str">
            <v>-</v>
          </cell>
          <cell r="AG816" t="str">
            <v>-</v>
          </cell>
          <cell r="AH816" t="str">
            <v>--</v>
          </cell>
        </row>
        <row r="817">
          <cell r="A817">
            <v>228210</v>
          </cell>
          <cell r="B817" t="str">
            <v>Authbridge Research Services Private Limited</v>
          </cell>
          <cell r="C817">
            <v>44219</v>
          </cell>
          <cell r="D817" t="str">
            <v>Gurgaon</v>
          </cell>
          <cell r="E817" t="str">
            <v>OBB</v>
          </cell>
          <cell r="F817" t="str">
            <v>B2C</v>
          </cell>
          <cell r="G817" t="str">
            <v>Gurgaon</v>
          </cell>
          <cell r="H817">
            <v>2999</v>
          </cell>
          <cell r="I817">
            <v>2.9989999999999999E-2</v>
          </cell>
          <cell r="J817">
            <v>9020984</v>
          </cell>
          <cell r="K817" t="str">
            <v>Authbridge Research Services Private Limited</v>
          </cell>
          <cell r="L817">
            <v>75496</v>
          </cell>
          <cell r="M817" t="str">
            <v>Investment</v>
          </cell>
          <cell r="N817" t="str">
            <v>OBB</v>
          </cell>
          <cell r="O817" t="str">
            <v>GGN_ZONE1</v>
          </cell>
          <cell r="P817">
            <v>9020984</v>
          </cell>
          <cell r="Q817" t="str">
            <v>Syed Sadique Hussain</v>
          </cell>
          <cell r="R817" t="str">
            <v>IAM</v>
          </cell>
          <cell r="S817" t="str">
            <v>Rajeev Misra</v>
          </cell>
          <cell r="T817">
            <v>2.9989999999999999E-2</v>
          </cell>
          <cell r="U817">
            <v>0</v>
          </cell>
          <cell r="V817" t="str">
            <v>-</v>
          </cell>
          <cell r="Z817" t="str">
            <v>-</v>
          </cell>
          <cell r="AA817" t="str">
            <v>-</v>
          </cell>
          <cell r="AB817" t="str">
            <v>-</v>
          </cell>
          <cell r="AC817" t="str">
            <v>-</v>
          </cell>
          <cell r="AD817" t="str">
            <v>-</v>
          </cell>
          <cell r="AE817" t="str">
            <v>-</v>
          </cell>
          <cell r="AF817" t="str">
            <v>-</v>
          </cell>
          <cell r="AG817" t="str">
            <v>-</v>
          </cell>
          <cell r="AH817" t="str">
            <v>--</v>
          </cell>
        </row>
        <row r="818">
          <cell r="A818">
            <v>228212</v>
          </cell>
          <cell r="B818" t="str">
            <v>Authbridge Research Services Private Limited</v>
          </cell>
          <cell r="C818">
            <v>44219</v>
          </cell>
          <cell r="D818" t="str">
            <v>Gurgaon</v>
          </cell>
          <cell r="E818" t="str">
            <v>OBB</v>
          </cell>
          <cell r="F818" t="str">
            <v>B2C</v>
          </cell>
          <cell r="G818" t="str">
            <v>Gurgaon</v>
          </cell>
          <cell r="H818">
            <v>2999</v>
          </cell>
          <cell r="I818">
            <v>2.9989999999999999E-2</v>
          </cell>
          <cell r="J818">
            <v>9020984</v>
          </cell>
          <cell r="K818" t="str">
            <v>Authbridge Research Services Private Limited</v>
          </cell>
          <cell r="L818">
            <v>75496</v>
          </cell>
          <cell r="M818" t="str">
            <v>Investment</v>
          </cell>
          <cell r="N818" t="str">
            <v>OBB</v>
          </cell>
          <cell r="O818" t="str">
            <v>GGN_ZONE1</v>
          </cell>
          <cell r="P818">
            <v>9020984</v>
          </cell>
          <cell r="Q818" t="str">
            <v>Syed Sadique Hussain</v>
          </cell>
          <cell r="R818" t="str">
            <v>IAM</v>
          </cell>
          <cell r="S818" t="str">
            <v>Rajeev Misra</v>
          </cell>
          <cell r="T818">
            <v>2.9989999999999999E-2</v>
          </cell>
          <cell r="U818">
            <v>0</v>
          </cell>
          <cell r="V818" t="str">
            <v>-</v>
          </cell>
          <cell r="Z818" t="str">
            <v>-</v>
          </cell>
          <cell r="AA818" t="str">
            <v>-</v>
          </cell>
          <cell r="AB818" t="str">
            <v>-</v>
          </cell>
          <cell r="AC818" t="str">
            <v>-</v>
          </cell>
          <cell r="AD818" t="str">
            <v>-</v>
          </cell>
          <cell r="AE818" t="str">
            <v>-</v>
          </cell>
          <cell r="AF818" t="str">
            <v>-</v>
          </cell>
          <cell r="AG818" t="str">
            <v>-</v>
          </cell>
          <cell r="AH818" t="str">
            <v>--</v>
          </cell>
        </row>
        <row r="819">
          <cell r="A819">
            <v>228217</v>
          </cell>
          <cell r="B819" t="str">
            <v>Authbridge Research Services Private Limited</v>
          </cell>
          <cell r="C819">
            <v>44219</v>
          </cell>
          <cell r="D819" t="str">
            <v>Gurgaon</v>
          </cell>
          <cell r="E819" t="str">
            <v>OBB</v>
          </cell>
          <cell r="F819" t="str">
            <v>B2C</v>
          </cell>
          <cell r="G819" t="str">
            <v>Gurgaon</v>
          </cell>
          <cell r="H819">
            <v>2999</v>
          </cell>
          <cell r="I819">
            <v>2.9989999999999999E-2</v>
          </cell>
          <cell r="J819">
            <v>9020984</v>
          </cell>
          <cell r="K819" t="str">
            <v>Authbridge Research Services Private Limited</v>
          </cell>
          <cell r="L819">
            <v>75496</v>
          </cell>
          <cell r="M819" t="str">
            <v>Investment</v>
          </cell>
          <cell r="N819" t="str">
            <v>OBB</v>
          </cell>
          <cell r="O819" t="str">
            <v>GGN_ZONE1</v>
          </cell>
          <cell r="P819">
            <v>9020984</v>
          </cell>
          <cell r="Q819" t="str">
            <v>Syed Sadique Hussain</v>
          </cell>
          <cell r="R819" t="str">
            <v>IAM</v>
          </cell>
          <cell r="S819" t="str">
            <v>Rajeev Misra</v>
          </cell>
          <cell r="T819">
            <v>2.9989999999999999E-2</v>
          </cell>
          <cell r="U819">
            <v>0</v>
          </cell>
          <cell r="V819" t="str">
            <v>-</v>
          </cell>
          <cell r="Z819" t="str">
            <v>-</v>
          </cell>
          <cell r="AA819" t="str">
            <v>-</v>
          </cell>
          <cell r="AB819" t="str">
            <v>-</v>
          </cell>
          <cell r="AC819" t="str">
            <v>-</v>
          </cell>
          <cell r="AD819" t="str">
            <v>-</v>
          </cell>
          <cell r="AE819" t="str">
            <v>-</v>
          </cell>
          <cell r="AF819" t="str">
            <v>-</v>
          </cell>
          <cell r="AG819" t="str">
            <v>-</v>
          </cell>
          <cell r="AH819" t="str">
            <v>--</v>
          </cell>
        </row>
        <row r="820">
          <cell r="A820">
            <v>9020984</v>
          </cell>
          <cell r="B820" t="str">
            <v>Authbridge Research Services Private Limited</v>
          </cell>
          <cell r="C820">
            <v>42091</v>
          </cell>
          <cell r="D820" t="str">
            <v>Gurgaon</v>
          </cell>
          <cell r="E820" t="str">
            <v>BIA</v>
          </cell>
          <cell r="F820" t="str">
            <v>B2B</v>
          </cell>
          <cell r="G820" t="str">
            <v>Gurgaon</v>
          </cell>
          <cell r="H820">
            <v>22500</v>
          </cell>
          <cell r="I820">
            <v>0.22500000000000001</v>
          </cell>
          <cell r="J820">
            <v>9020984</v>
          </cell>
          <cell r="K820" t="str">
            <v>Authbridge Research Services Private Limited</v>
          </cell>
          <cell r="L820">
            <v>75496</v>
          </cell>
          <cell r="M820" t="str">
            <v>Investment</v>
          </cell>
          <cell r="N820" t="str">
            <v>BIA+</v>
          </cell>
          <cell r="O820" t="str">
            <v>GGN_ZONE1</v>
          </cell>
          <cell r="P820">
            <v>9020984</v>
          </cell>
          <cell r="Q820" t="str">
            <v>Syed Sadique Hussain</v>
          </cell>
          <cell r="R820" t="str">
            <v>IAM</v>
          </cell>
          <cell r="S820" t="str">
            <v>Rajeev Misra</v>
          </cell>
          <cell r="T820">
            <v>0.22500000000000001</v>
          </cell>
          <cell r="U820">
            <v>0</v>
          </cell>
          <cell r="V820" t="str">
            <v>-</v>
          </cell>
          <cell r="Z820" t="str">
            <v>-</v>
          </cell>
          <cell r="AA820" t="str">
            <v>-</v>
          </cell>
          <cell r="AB820" t="str">
            <v>-</v>
          </cell>
          <cell r="AC820" t="str">
            <v>-</v>
          </cell>
          <cell r="AD820" t="str">
            <v>-</v>
          </cell>
          <cell r="AE820" t="str">
            <v>-</v>
          </cell>
          <cell r="AF820" t="str">
            <v>-</v>
          </cell>
          <cell r="AG820" t="str">
            <v>-</v>
          </cell>
          <cell r="AH820" t="str">
            <v>--</v>
          </cell>
        </row>
        <row r="821">
          <cell r="A821">
            <v>9105832</v>
          </cell>
          <cell r="B821" t="str">
            <v>Authbridge Research Services Private Limited</v>
          </cell>
          <cell r="C821">
            <v>45017</v>
          </cell>
          <cell r="D821" t="str">
            <v>Gurgaon</v>
          </cell>
          <cell r="E821" t="str">
            <v>MWIFI</v>
          </cell>
          <cell r="F821" t="str">
            <v>B2B</v>
          </cell>
          <cell r="G821" t="str">
            <v>Gurgaon</v>
          </cell>
          <cell r="H821">
            <v>41000</v>
          </cell>
          <cell r="I821">
            <v>0.41</v>
          </cell>
          <cell r="J821">
            <v>9020984</v>
          </cell>
          <cell r="K821" t="str">
            <v>Authbridge Research Services Private Limited</v>
          </cell>
          <cell r="L821">
            <v>75496</v>
          </cell>
          <cell r="M821" t="str">
            <v>Investment</v>
          </cell>
          <cell r="N821" t="str">
            <v>MWIFI</v>
          </cell>
          <cell r="O821" t="str">
            <v>GGN_ZONE1</v>
          </cell>
          <cell r="P821">
            <v>9020984</v>
          </cell>
          <cell r="Q821" t="str">
            <v>Syed Sadique Hussain</v>
          </cell>
          <cell r="R821" t="str">
            <v>IAM</v>
          </cell>
          <cell r="S821" t="str">
            <v>Rajeev Misra</v>
          </cell>
          <cell r="T821">
            <v>0.41</v>
          </cell>
          <cell r="U821">
            <v>0</v>
          </cell>
          <cell r="V821" t="str">
            <v>-</v>
          </cell>
          <cell r="Z821" t="str">
            <v>-</v>
          </cell>
          <cell r="AA821" t="str">
            <v>-</v>
          </cell>
          <cell r="AB821" t="str">
            <v>-</v>
          </cell>
          <cell r="AC821" t="str">
            <v>-</v>
          </cell>
          <cell r="AD821" t="str">
            <v>-</v>
          </cell>
          <cell r="AE821" t="str">
            <v>-</v>
          </cell>
          <cell r="AF821" t="str">
            <v>-</v>
          </cell>
          <cell r="AG821" t="str">
            <v>-</v>
          </cell>
          <cell r="AH821" t="str">
            <v>--</v>
          </cell>
        </row>
        <row r="822">
          <cell r="A822">
            <v>2317030</v>
          </cell>
          <cell r="B822" t="str">
            <v>Three Aces Global Logistics Private Limited</v>
          </cell>
          <cell r="C822">
            <v>44523</v>
          </cell>
          <cell r="D822" t="str">
            <v>Delhi</v>
          </cell>
          <cell r="E822" t="str">
            <v>BBB</v>
          </cell>
          <cell r="F822" t="str">
            <v>B2C</v>
          </cell>
          <cell r="G822" t="str">
            <v>Delhi</v>
          </cell>
          <cell r="H822">
            <v>8999</v>
          </cell>
          <cell r="I822">
            <v>8.9990000000000001E-2</v>
          </cell>
          <cell r="J822">
            <v>9021051</v>
          </cell>
          <cell r="K822" t="str">
            <v>Three Aces Global Logistics Private Limited</v>
          </cell>
          <cell r="L822">
            <v>56499</v>
          </cell>
          <cell r="M822" t="str">
            <v>Investment</v>
          </cell>
          <cell r="N822" t="str">
            <v>BBB</v>
          </cell>
          <cell r="O822" t="str">
            <v>DEL_ZONE1</v>
          </cell>
          <cell r="P822">
            <v>9021051</v>
          </cell>
          <cell r="Q822" t="str">
            <v>Ravi Chandana</v>
          </cell>
          <cell r="R822" t="str">
            <v>IAM</v>
          </cell>
          <cell r="S822" t="str">
            <v>Ravi Kala</v>
          </cell>
          <cell r="T822">
            <v>8.9990000000000001E-2</v>
          </cell>
          <cell r="U822">
            <v>0</v>
          </cell>
          <cell r="V822" t="str">
            <v>-</v>
          </cell>
          <cell r="Z822" t="str">
            <v>-</v>
          </cell>
          <cell r="AA822" t="str">
            <v>-</v>
          </cell>
          <cell r="AB822" t="str">
            <v>-</v>
          </cell>
          <cell r="AC822" t="str">
            <v>-</v>
          </cell>
          <cell r="AD822" t="str">
            <v>-</v>
          </cell>
          <cell r="AE822" t="str">
            <v>-</v>
          </cell>
          <cell r="AF822" t="str">
            <v>-</v>
          </cell>
          <cell r="AG822" t="str">
            <v>-</v>
          </cell>
          <cell r="AH822" t="str">
            <v>--</v>
          </cell>
        </row>
        <row r="823">
          <cell r="A823">
            <v>9021051</v>
          </cell>
          <cell r="B823" t="str">
            <v>Three Aces Global Logistics Private Limited</v>
          </cell>
          <cell r="C823">
            <v>42096</v>
          </cell>
          <cell r="D823" t="str">
            <v>Noida</v>
          </cell>
          <cell r="E823" t="str">
            <v>BIA</v>
          </cell>
          <cell r="F823" t="str">
            <v>B2B</v>
          </cell>
          <cell r="G823" t="str">
            <v>NOIDA</v>
          </cell>
          <cell r="H823">
            <v>47500</v>
          </cell>
          <cell r="I823">
            <v>0.47499999999999998</v>
          </cell>
          <cell r="J823">
            <v>9021051</v>
          </cell>
          <cell r="K823" t="str">
            <v>Three Aces Global Logistics Private Limited</v>
          </cell>
          <cell r="L823">
            <v>56499</v>
          </cell>
          <cell r="M823" t="str">
            <v>Investment</v>
          </cell>
          <cell r="N823" t="str">
            <v>BIA+</v>
          </cell>
          <cell r="O823" t="str">
            <v>NOD_ZONE1</v>
          </cell>
          <cell r="P823">
            <v>9021051</v>
          </cell>
          <cell r="Q823" t="str">
            <v>Ravi Chandana</v>
          </cell>
          <cell r="R823" t="str">
            <v>IAM</v>
          </cell>
          <cell r="S823" t="str">
            <v>Ravi Kala</v>
          </cell>
          <cell r="T823">
            <v>0.47499999999999998</v>
          </cell>
          <cell r="U823">
            <v>0</v>
          </cell>
          <cell r="V823" t="str">
            <v>-</v>
          </cell>
          <cell r="Z823" t="str">
            <v>-</v>
          </cell>
          <cell r="AA823" t="str">
            <v>-</v>
          </cell>
          <cell r="AB823" t="str">
            <v>-</v>
          </cell>
          <cell r="AC823" t="str">
            <v>-</v>
          </cell>
          <cell r="AD823" t="str">
            <v>-</v>
          </cell>
          <cell r="AE823" t="str">
            <v>-</v>
          </cell>
          <cell r="AF823" t="str">
            <v>-</v>
          </cell>
          <cell r="AG823" t="str">
            <v>-</v>
          </cell>
          <cell r="AH823" t="str">
            <v>--</v>
          </cell>
        </row>
        <row r="824">
          <cell r="A824">
            <v>602654</v>
          </cell>
          <cell r="B824" t="str">
            <v>Avis India Mobility Solutions Private Limited</v>
          </cell>
          <cell r="C824">
            <v>44895</v>
          </cell>
          <cell r="D824" t="str">
            <v>Delhi</v>
          </cell>
          <cell r="E824" t="str">
            <v>SD Wan</v>
          </cell>
          <cell r="F824" t="str">
            <v>Spectra IT</v>
          </cell>
          <cell r="G824" t="str">
            <v>Delhi</v>
          </cell>
          <cell r="H824">
            <v>5000</v>
          </cell>
          <cell r="I824">
            <v>0.05</v>
          </cell>
          <cell r="J824">
            <v>9021076</v>
          </cell>
          <cell r="K824" t="str">
            <v>Avis India Mobility Solutions Private Limited</v>
          </cell>
          <cell r="L824">
            <v>158500</v>
          </cell>
          <cell r="M824" t="str">
            <v>Relationship</v>
          </cell>
          <cell r="N824" t="str">
            <v>SD Wan</v>
          </cell>
          <cell r="O824" t="str">
            <v>GGN_ZONE1</v>
          </cell>
          <cell r="P824">
            <v>9021076</v>
          </cell>
          <cell r="Q824" t="str">
            <v xml:space="preserve">Rajeev Misra </v>
          </cell>
          <cell r="R824" t="str">
            <v>RAM</v>
          </cell>
          <cell r="S824" t="str">
            <v>Rajeev Misra</v>
          </cell>
          <cell r="T824">
            <v>0.05</v>
          </cell>
          <cell r="U824">
            <v>0</v>
          </cell>
          <cell r="V824" t="str">
            <v>-</v>
          </cell>
          <cell r="Z824" t="str">
            <v>-</v>
          </cell>
          <cell r="AA824" t="str">
            <v>-</v>
          </cell>
          <cell r="AB824" t="str">
            <v>-</v>
          </cell>
          <cell r="AC824" t="str">
            <v>-</v>
          </cell>
          <cell r="AD824" t="str">
            <v>-</v>
          </cell>
          <cell r="AE824" t="str">
            <v>-</v>
          </cell>
          <cell r="AF824" t="str">
            <v>-</v>
          </cell>
          <cell r="AG824" t="str">
            <v>-</v>
          </cell>
          <cell r="AH824" t="str">
            <v>--</v>
          </cell>
        </row>
        <row r="825">
          <cell r="A825">
            <v>602655</v>
          </cell>
          <cell r="B825" t="str">
            <v>Avis India Mobility Solutions Private Limited</v>
          </cell>
          <cell r="C825">
            <v>44895</v>
          </cell>
          <cell r="D825" t="str">
            <v>Pune</v>
          </cell>
          <cell r="E825" t="str">
            <v>SD Wan</v>
          </cell>
          <cell r="F825" t="str">
            <v>Spectra IT</v>
          </cell>
          <cell r="G825" t="str">
            <v>Pune</v>
          </cell>
          <cell r="H825">
            <v>5000</v>
          </cell>
          <cell r="I825">
            <v>0.05</v>
          </cell>
          <cell r="J825">
            <v>9021076</v>
          </cell>
          <cell r="K825" t="str">
            <v>Avis India Mobility Solutions Private Limited</v>
          </cell>
          <cell r="L825">
            <v>158500</v>
          </cell>
          <cell r="M825" t="str">
            <v>Relationship</v>
          </cell>
          <cell r="N825" t="str">
            <v>SD Wan</v>
          </cell>
          <cell r="O825" t="str">
            <v>PUN_ZONE1</v>
          </cell>
          <cell r="P825">
            <v>9021076</v>
          </cell>
          <cell r="Q825" t="str">
            <v xml:space="preserve">Rajeev Misra </v>
          </cell>
          <cell r="R825" t="str">
            <v>RAM</v>
          </cell>
          <cell r="S825" t="str">
            <v>Rajeev Misra</v>
          </cell>
          <cell r="T825">
            <v>0.05</v>
          </cell>
          <cell r="U825">
            <v>0</v>
          </cell>
          <cell r="V825" t="str">
            <v>-</v>
          </cell>
          <cell r="Z825" t="str">
            <v>-</v>
          </cell>
          <cell r="AA825" t="str">
            <v>-</v>
          </cell>
          <cell r="AB825" t="str">
            <v>-</v>
          </cell>
          <cell r="AC825" t="str">
            <v>-</v>
          </cell>
          <cell r="AD825" t="str">
            <v>-</v>
          </cell>
          <cell r="AE825" t="str">
            <v>-</v>
          </cell>
          <cell r="AF825" t="str">
            <v>-</v>
          </cell>
          <cell r="AG825" t="str">
            <v>-</v>
          </cell>
          <cell r="AH825" t="str">
            <v>--</v>
          </cell>
        </row>
        <row r="826">
          <cell r="A826">
            <v>602656</v>
          </cell>
          <cell r="B826" t="str">
            <v>Avis India Mobility Solutions Private Limited</v>
          </cell>
          <cell r="C826">
            <v>44895</v>
          </cell>
          <cell r="D826" t="str">
            <v>Chennai</v>
          </cell>
          <cell r="E826" t="str">
            <v>SD Wan</v>
          </cell>
          <cell r="F826" t="str">
            <v>Spectra IT</v>
          </cell>
          <cell r="G826" t="str">
            <v>Chennai</v>
          </cell>
          <cell r="H826">
            <v>5000</v>
          </cell>
          <cell r="I826">
            <v>0.05</v>
          </cell>
          <cell r="J826">
            <v>9021076</v>
          </cell>
          <cell r="K826" t="str">
            <v>Avis India Mobility Solutions Private Limited</v>
          </cell>
          <cell r="L826">
            <v>158500</v>
          </cell>
          <cell r="M826" t="str">
            <v>Relationship</v>
          </cell>
          <cell r="N826" t="str">
            <v>SD Wan</v>
          </cell>
          <cell r="O826" t="str">
            <v>CHN_ZONE1</v>
          </cell>
          <cell r="P826">
            <v>9021076</v>
          </cell>
          <cell r="Q826" t="str">
            <v xml:space="preserve">Rajeev Misra </v>
          </cell>
          <cell r="R826" t="str">
            <v>RAM</v>
          </cell>
          <cell r="S826" t="str">
            <v>Rajeev Misra</v>
          </cell>
          <cell r="T826">
            <v>0.05</v>
          </cell>
          <cell r="U826">
            <v>0</v>
          </cell>
          <cell r="V826" t="str">
            <v>-</v>
          </cell>
          <cell r="Z826" t="str">
            <v>-</v>
          </cell>
          <cell r="AA826" t="str">
            <v>-</v>
          </cell>
          <cell r="AB826" t="str">
            <v>-</v>
          </cell>
          <cell r="AC826" t="str">
            <v>-</v>
          </cell>
          <cell r="AD826" t="str">
            <v>-</v>
          </cell>
          <cell r="AE826" t="str">
            <v>-</v>
          </cell>
          <cell r="AF826" t="str">
            <v>-</v>
          </cell>
          <cell r="AG826" t="str">
            <v>-</v>
          </cell>
          <cell r="AH826" t="str">
            <v>--</v>
          </cell>
        </row>
        <row r="827">
          <cell r="A827">
            <v>602658</v>
          </cell>
          <cell r="B827" t="str">
            <v>Avis India Mobility Solutions Private Limited</v>
          </cell>
          <cell r="C827">
            <v>44895</v>
          </cell>
          <cell r="D827" t="str">
            <v>Hyderabad</v>
          </cell>
          <cell r="E827" t="str">
            <v>SD Wan</v>
          </cell>
          <cell r="F827" t="str">
            <v>Spectra IT</v>
          </cell>
          <cell r="G827" t="str">
            <v>Hyderabad</v>
          </cell>
          <cell r="H827">
            <v>5000</v>
          </cell>
          <cell r="I827">
            <v>0.05</v>
          </cell>
          <cell r="J827">
            <v>9021076</v>
          </cell>
          <cell r="K827" t="str">
            <v>Avis India Mobility Solutions Private Limited</v>
          </cell>
          <cell r="L827">
            <v>158500</v>
          </cell>
          <cell r="M827" t="str">
            <v>Relationship</v>
          </cell>
          <cell r="N827" t="str">
            <v>SD Wan</v>
          </cell>
          <cell r="O827" t="str">
            <v>HYD_ZONE1</v>
          </cell>
          <cell r="P827">
            <v>9021076</v>
          </cell>
          <cell r="Q827" t="str">
            <v xml:space="preserve">Rajeev Misra </v>
          </cell>
          <cell r="R827" t="str">
            <v>RAM</v>
          </cell>
          <cell r="S827" t="str">
            <v>Rajeev Misra</v>
          </cell>
          <cell r="T827">
            <v>0.05</v>
          </cell>
          <cell r="U827">
            <v>0</v>
          </cell>
          <cell r="V827" t="str">
            <v>-</v>
          </cell>
          <cell r="Z827" t="str">
            <v>-</v>
          </cell>
          <cell r="AA827" t="str">
            <v>-</v>
          </cell>
          <cell r="AB827" t="str">
            <v>-</v>
          </cell>
          <cell r="AC827" t="str">
            <v>-</v>
          </cell>
          <cell r="AD827" t="str">
            <v>-</v>
          </cell>
          <cell r="AE827" t="str">
            <v>-</v>
          </cell>
          <cell r="AF827" t="str">
            <v>-</v>
          </cell>
          <cell r="AG827" t="str">
            <v>-</v>
          </cell>
          <cell r="AH827" t="str">
            <v>--</v>
          </cell>
        </row>
        <row r="828">
          <cell r="A828">
            <v>602659</v>
          </cell>
          <cell r="B828" t="str">
            <v>Avis India Mobility Solutions Private Limited</v>
          </cell>
          <cell r="C828">
            <v>44924</v>
          </cell>
          <cell r="D828" t="str">
            <v>Mumbai</v>
          </cell>
          <cell r="E828" t="str">
            <v>SD Wan</v>
          </cell>
          <cell r="F828" t="str">
            <v>Spectra IT</v>
          </cell>
          <cell r="G828" t="str">
            <v>Mumbai</v>
          </cell>
          <cell r="H828">
            <v>5000</v>
          </cell>
          <cell r="I828">
            <v>0.05</v>
          </cell>
          <cell r="J828">
            <v>9021076</v>
          </cell>
          <cell r="K828" t="str">
            <v>Avis India Mobility Solutions Private Limited</v>
          </cell>
          <cell r="L828">
            <v>158500</v>
          </cell>
          <cell r="M828" t="str">
            <v>Relationship</v>
          </cell>
          <cell r="N828" t="str">
            <v>SD Wan</v>
          </cell>
          <cell r="O828" t="str">
            <v>MUM_ZONE1</v>
          </cell>
          <cell r="P828">
            <v>9021076</v>
          </cell>
          <cell r="Q828" t="str">
            <v xml:space="preserve">Rajeev Misra </v>
          </cell>
          <cell r="R828" t="str">
            <v>RAM</v>
          </cell>
          <cell r="S828" t="str">
            <v>Rajeev Misra</v>
          </cell>
          <cell r="T828">
            <v>0.05</v>
          </cell>
          <cell r="U828">
            <v>0</v>
          </cell>
          <cell r="V828" t="str">
            <v>-</v>
          </cell>
          <cell r="Z828" t="str">
            <v>-</v>
          </cell>
          <cell r="AA828" t="str">
            <v>-</v>
          </cell>
          <cell r="AB828" t="str">
            <v>-</v>
          </cell>
          <cell r="AC828" t="str">
            <v>-</v>
          </cell>
          <cell r="AD828" t="str">
            <v>-</v>
          </cell>
          <cell r="AE828" t="str">
            <v>-</v>
          </cell>
          <cell r="AF828" t="str">
            <v>-</v>
          </cell>
          <cell r="AG828" t="str">
            <v>-</v>
          </cell>
          <cell r="AH828" t="str">
            <v>--</v>
          </cell>
        </row>
        <row r="829">
          <cell r="A829">
            <v>602660</v>
          </cell>
          <cell r="B829" t="str">
            <v>Avis India Mobility Solutions Private Limited</v>
          </cell>
          <cell r="C829">
            <v>44895</v>
          </cell>
          <cell r="D829" t="str">
            <v>Mumbai</v>
          </cell>
          <cell r="E829" t="str">
            <v>SD Wan</v>
          </cell>
          <cell r="F829" t="str">
            <v>Spectra IT</v>
          </cell>
          <cell r="G829" t="str">
            <v>Mumbai</v>
          </cell>
          <cell r="H829">
            <v>5000</v>
          </cell>
          <cell r="I829">
            <v>0.05</v>
          </cell>
          <cell r="J829">
            <v>9021076</v>
          </cell>
          <cell r="K829" t="str">
            <v>Avis India Mobility Solutions Private Limited</v>
          </cell>
          <cell r="L829">
            <v>158500</v>
          </cell>
          <cell r="M829" t="str">
            <v>Relationship</v>
          </cell>
          <cell r="N829" t="str">
            <v>SD Wan</v>
          </cell>
          <cell r="O829" t="str">
            <v>MUM_ZONE1</v>
          </cell>
          <cell r="P829">
            <v>9021076</v>
          </cell>
          <cell r="Q829" t="str">
            <v xml:space="preserve">Rajeev Misra </v>
          </cell>
          <cell r="R829" t="str">
            <v>RAM</v>
          </cell>
          <cell r="S829" t="str">
            <v>Rajeev Misra</v>
          </cell>
          <cell r="T829">
            <v>0.05</v>
          </cell>
          <cell r="U829">
            <v>0</v>
          </cell>
          <cell r="V829" t="str">
            <v>-</v>
          </cell>
          <cell r="Z829" t="str">
            <v>-</v>
          </cell>
          <cell r="AA829" t="str">
            <v>-</v>
          </cell>
          <cell r="AB829" t="str">
            <v>-</v>
          </cell>
          <cell r="AC829" t="str">
            <v>-</v>
          </cell>
          <cell r="AD829" t="str">
            <v>-</v>
          </cell>
          <cell r="AE829" t="str">
            <v>-</v>
          </cell>
          <cell r="AF829" t="str">
            <v>-</v>
          </cell>
          <cell r="AG829" t="str">
            <v>-</v>
          </cell>
          <cell r="AH829" t="str">
            <v>--</v>
          </cell>
        </row>
        <row r="830">
          <cell r="A830">
            <v>602661</v>
          </cell>
          <cell r="B830" t="str">
            <v>Avis India Mobility Solutions Private Limited</v>
          </cell>
          <cell r="C830">
            <v>44895</v>
          </cell>
          <cell r="D830" t="str">
            <v>Kolkata</v>
          </cell>
          <cell r="E830" t="str">
            <v>SD Wan</v>
          </cell>
          <cell r="F830" t="str">
            <v>Spectra IT</v>
          </cell>
          <cell r="G830" t="str">
            <v>Others</v>
          </cell>
          <cell r="H830">
            <v>5000</v>
          </cell>
          <cell r="I830">
            <v>0.05</v>
          </cell>
          <cell r="J830">
            <v>9021076</v>
          </cell>
          <cell r="K830" t="str">
            <v>Avis India Mobility Solutions Private Limited</v>
          </cell>
          <cell r="L830">
            <v>158500</v>
          </cell>
          <cell r="M830" t="str">
            <v>Relationship</v>
          </cell>
          <cell r="N830" t="str">
            <v>SD Wan</v>
          </cell>
          <cell r="O830" t="str">
            <v>Others</v>
          </cell>
          <cell r="P830">
            <v>9021076</v>
          </cell>
          <cell r="Q830" t="str">
            <v xml:space="preserve">Rajeev Misra </v>
          </cell>
          <cell r="R830" t="str">
            <v>RAM</v>
          </cell>
          <cell r="S830" t="str">
            <v>Rajeev Misra</v>
          </cell>
          <cell r="T830">
            <v>0.05</v>
          </cell>
          <cell r="U830">
            <v>0</v>
          </cell>
          <cell r="V830" t="str">
            <v>-</v>
          </cell>
          <cell r="Z830" t="str">
            <v>-</v>
          </cell>
          <cell r="AA830" t="str">
            <v>-</v>
          </cell>
          <cell r="AB830" t="str">
            <v>-</v>
          </cell>
          <cell r="AC830" t="str">
            <v>-</v>
          </cell>
          <cell r="AD830" t="str">
            <v>-</v>
          </cell>
          <cell r="AE830" t="str">
            <v>-</v>
          </cell>
          <cell r="AF830" t="str">
            <v>-</v>
          </cell>
          <cell r="AG830" t="str">
            <v>-</v>
          </cell>
          <cell r="AH830" t="str">
            <v>--</v>
          </cell>
        </row>
        <row r="831">
          <cell r="A831">
            <v>602662</v>
          </cell>
          <cell r="B831" t="str">
            <v>Avis India Mobility Solutions Private Limited</v>
          </cell>
          <cell r="C831">
            <v>44895</v>
          </cell>
          <cell r="D831" t="str">
            <v>Bangalore</v>
          </cell>
          <cell r="E831" t="str">
            <v>SD Wan</v>
          </cell>
          <cell r="F831" t="str">
            <v>Spectra IT</v>
          </cell>
          <cell r="G831" t="str">
            <v>Bangalore</v>
          </cell>
          <cell r="H831">
            <v>5000</v>
          </cell>
          <cell r="I831">
            <v>0.05</v>
          </cell>
          <cell r="J831">
            <v>9021076</v>
          </cell>
          <cell r="K831" t="str">
            <v>Avis India Mobility Solutions Private Limited</v>
          </cell>
          <cell r="L831">
            <v>158500</v>
          </cell>
          <cell r="M831" t="str">
            <v>Relationship</v>
          </cell>
          <cell r="N831" t="str">
            <v>SD Wan</v>
          </cell>
          <cell r="O831" t="str">
            <v>BLR_ZONE1</v>
          </cell>
          <cell r="P831">
            <v>9021076</v>
          </cell>
          <cell r="Q831" t="str">
            <v xml:space="preserve">Rajeev Misra </v>
          </cell>
          <cell r="R831" t="str">
            <v>RAM</v>
          </cell>
          <cell r="S831" t="str">
            <v>Rajeev Misra</v>
          </cell>
          <cell r="T831">
            <v>0.05</v>
          </cell>
          <cell r="U831">
            <v>0</v>
          </cell>
          <cell r="V831" t="str">
            <v>-</v>
          </cell>
          <cell r="Z831" t="str">
            <v>-</v>
          </cell>
          <cell r="AA831" t="str">
            <v>-</v>
          </cell>
          <cell r="AB831" t="str">
            <v>-</v>
          </cell>
          <cell r="AC831" t="str">
            <v>-</v>
          </cell>
          <cell r="AD831" t="str">
            <v>-</v>
          </cell>
          <cell r="AE831" t="str">
            <v>-</v>
          </cell>
          <cell r="AF831" t="str">
            <v>-</v>
          </cell>
          <cell r="AG831" t="str">
            <v>-</v>
          </cell>
          <cell r="AH831" t="str">
            <v>--</v>
          </cell>
        </row>
        <row r="832">
          <cell r="A832">
            <v>602963</v>
          </cell>
          <cell r="B832" t="str">
            <v>Avis India Mobility Solutions Private Limited</v>
          </cell>
          <cell r="C832">
            <v>45356</v>
          </cell>
          <cell r="D832" t="str">
            <v>Hyderabad</v>
          </cell>
          <cell r="E832" t="str">
            <v>SD Wan</v>
          </cell>
          <cell r="F832" t="str">
            <v>Spectra IT</v>
          </cell>
          <cell r="G832" t="str">
            <v>Hyderabad</v>
          </cell>
          <cell r="H832">
            <v>5000</v>
          </cell>
          <cell r="I832">
            <v>0.05</v>
          </cell>
          <cell r="J832">
            <v>9021076</v>
          </cell>
          <cell r="K832" t="str">
            <v>Avis India Mobility Solutions Private Limited</v>
          </cell>
          <cell r="L832">
            <v>158500</v>
          </cell>
          <cell r="M832" t="str">
            <v>Relationship</v>
          </cell>
          <cell r="N832" t="str">
            <v>SD Wan</v>
          </cell>
          <cell r="O832" t="str">
            <v>HYD_ZONE1</v>
          </cell>
          <cell r="P832">
            <v>9021076</v>
          </cell>
          <cell r="Q832" t="str">
            <v xml:space="preserve">Rajeev Misra </v>
          </cell>
          <cell r="R832" t="str">
            <v>RAM</v>
          </cell>
          <cell r="S832" t="str">
            <v>Rajeev Misra</v>
          </cell>
          <cell r="T832">
            <v>0.05</v>
          </cell>
          <cell r="U832">
            <v>0</v>
          </cell>
          <cell r="V832" t="str">
            <v>-</v>
          </cell>
          <cell r="Z832" t="str">
            <v>-</v>
          </cell>
          <cell r="AA832" t="str">
            <v>-</v>
          </cell>
          <cell r="AB832" t="str">
            <v>-</v>
          </cell>
          <cell r="AC832" t="str">
            <v>-</v>
          </cell>
          <cell r="AD832" t="str">
            <v>-</v>
          </cell>
          <cell r="AE832" t="str">
            <v>-</v>
          </cell>
          <cell r="AF832" t="str">
            <v>-</v>
          </cell>
          <cell r="AG832" t="str">
            <v>-</v>
          </cell>
          <cell r="AH832" t="str">
            <v>--</v>
          </cell>
        </row>
        <row r="833">
          <cell r="A833">
            <v>9021076</v>
          </cell>
          <cell r="B833" t="str">
            <v>Avis India Mobility Solutions Private Limited</v>
          </cell>
          <cell r="C833">
            <v>42102</v>
          </cell>
          <cell r="D833" t="str">
            <v>Gurgaon</v>
          </cell>
          <cell r="E833" t="str">
            <v>MBIA</v>
          </cell>
          <cell r="F833" t="str">
            <v>B2B</v>
          </cell>
          <cell r="G833" t="str">
            <v>Gurgaon</v>
          </cell>
          <cell r="H833">
            <v>60000</v>
          </cell>
          <cell r="I833">
            <v>0.6</v>
          </cell>
          <cell r="J833">
            <v>9021076</v>
          </cell>
          <cell r="K833" t="str">
            <v>Avis India Mobility Solutions Private Limited</v>
          </cell>
          <cell r="L833">
            <v>158500</v>
          </cell>
          <cell r="M833" t="str">
            <v>Relationship</v>
          </cell>
          <cell r="N833" t="str">
            <v>MBIA</v>
          </cell>
          <cell r="O833" t="str">
            <v>GGN_ZONE1</v>
          </cell>
          <cell r="P833">
            <v>9021076</v>
          </cell>
          <cell r="Q833" t="str">
            <v xml:space="preserve">Rajeev Misra </v>
          </cell>
          <cell r="R833" t="str">
            <v>RAM</v>
          </cell>
          <cell r="S833" t="str">
            <v>Rajeev Misra</v>
          </cell>
          <cell r="T833">
            <v>0.6</v>
          </cell>
          <cell r="U833">
            <v>0</v>
          </cell>
          <cell r="V833" t="str">
            <v>-</v>
          </cell>
          <cell r="Z833" t="str">
            <v>-</v>
          </cell>
          <cell r="AA833" t="str">
            <v>-</v>
          </cell>
          <cell r="AB833" t="str">
            <v>-</v>
          </cell>
          <cell r="AC833" t="str">
            <v>-</v>
          </cell>
          <cell r="AD833" t="str">
            <v>-</v>
          </cell>
          <cell r="AE833" t="str">
            <v>-</v>
          </cell>
          <cell r="AF833" t="str">
            <v>-</v>
          </cell>
          <cell r="AG833" t="str">
            <v>-</v>
          </cell>
          <cell r="AH833" t="str">
            <v>--</v>
          </cell>
        </row>
        <row r="834">
          <cell r="A834">
            <v>9100548</v>
          </cell>
          <cell r="B834" t="str">
            <v>Avis India Mobility Solutions Private Limited</v>
          </cell>
          <cell r="C834">
            <v>44895</v>
          </cell>
          <cell r="D834" t="str">
            <v>Hyderabad</v>
          </cell>
          <cell r="E834" t="str">
            <v>MBB</v>
          </cell>
          <cell r="F834" t="str">
            <v>B2B</v>
          </cell>
          <cell r="G834" t="str">
            <v>Hyderabad</v>
          </cell>
          <cell r="H834">
            <v>5000</v>
          </cell>
          <cell r="I834">
            <v>0.05</v>
          </cell>
          <cell r="J834">
            <v>9021076</v>
          </cell>
          <cell r="K834" t="str">
            <v>Avis India Mobility Solutions Private Limited</v>
          </cell>
          <cell r="L834">
            <v>158500</v>
          </cell>
          <cell r="M834" t="str">
            <v>Relationship</v>
          </cell>
          <cell r="N834" t="str">
            <v>MBB</v>
          </cell>
          <cell r="O834" t="str">
            <v>HYD_ZONE1</v>
          </cell>
          <cell r="P834">
            <v>9021076</v>
          </cell>
          <cell r="Q834" t="str">
            <v xml:space="preserve">Rajeev Misra </v>
          </cell>
          <cell r="R834" t="str">
            <v>RAM</v>
          </cell>
          <cell r="S834" t="str">
            <v>Rajeev Misra</v>
          </cell>
          <cell r="T834">
            <v>0.05</v>
          </cell>
          <cell r="U834">
            <v>0</v>
          </cell>
          <cell r="V834" t="str">
            <v>-</v>
          </cell>
          <cell r="Z834" t="str">
            <v>-</v>
          </cell>
          <cell r="AA834" t="str">
            <v>-</v>
          </cell>
          <cell r="AB834" t="str">
            <v>-</v>
          </cell>
          <cell r="AC834" t="str">
            <v>-</v>
          </cell>
          <cell r="AD834" t="str">
            <v>-</v>
          </cell>
          <cell r="AE834" t="str">
            <v>-</v>
          </cell>
          <cell r="AF834" t="str">
            <v>-</v>
          </cell>
          <cell r="AG834" t="str">
            <v>-</v>
          </cell>
          <cell r="AH834" t="str">
            <v>--</v>
          </cell>
        </row>
        <row r="835">
          <cell r="A835">
            <v>9100551</v>
          </cell>
          <cell r="B835" t="str">
            <v>Avis India Mobility Solutions Private Limited</v>
          </cell>
          <cell r="C835">
            <v>44895</v>
          </cell>
          <cell r="D835" t="str">
            <v>Chennai</v>
          </cell>
          <cell r="E835" t="str">
            <v>MBB</v>
          </cell>
          <cell r="F835" t="str">
            <v>B2B</v>
          </cell>
          <cell r="G835" t="str">
            <v>Chennai</v>
          </cell>
          <cell r="H835">
            <v>5000</v>
          </cell>
          <cell r="I835">
            <v>0.05</v>
          </cell>
          <cell r="J835">
            <v>9021076</v>
          </cell>
          <cell r="K835" t="str">
            <v>Avis India Mobility Solutions Private Limited</v>
          </cell>
          <cell r="L835">
            <v>158500</v>
          </cell>
          <cell r="M835" t="str">
            <v>Relationship</v>
          </cell>
          <cell r="N835" t="str">
            <v>MBB</v>
          </cell>
          <cell r="O835" t="str">
            <v>CHN_ZONE1</v>
          </cell>
          <cell r="P835">
            <v>9021076</v>
          </cell>
          <cell r="Q835" t="str">
            <v xml:space="preserve">Rajeev Misra </v>
          </cell>
          <cell r="R835" t="str">
            <v>RAM</v>
          </cell>
          <cell r="S835" t="str">
            <v>Rajeev Misra</v>
          </cell>
          <cell r="T835">
            <v>0.05</v>
          </cell>
          <cell r="U835">
            <v>0</v>
          </cell>
          <cell r="V835" t="str">
            <v>-</v>
          </cell>
          <cell r="Z835" t="str">
            <v>-</v>
          </cell>
          <cell r="AA835" t="str">
            <v>-</v>
          </cell>
          <cell r="AB835" t="str">
            <v>-</v>
          </cell>
          <cell r="AC835" t="str">
            <v>-</v>
          </cell>
          <cell r="AD835" t="str">
            <v>-</v>
          </cell>
          <cell r="AE835" t="str">
            <v>-</v>
          </cell>
          <cell r="AF835" t="str">
            <v>-</v>
          </cell>
          <cell r="AG835" t="str">
            <v>-</v>
          </cell>
          <cell r="AH835" t="str">
            <v>--</v>
          </cell>
        </row>
        <row r="836">
          <cell r="A836">
            <v>9100553</v>
          </cell>
          <cell r="B836" t="str">
            <v>Avis India Mobility Solutions Private Limited</v>
          </cell>
          <cell r="C836">
            <v>44911</v>
          </cell>
          <cell r="D836" t="str">
            <v>Pune</v>
          </cell>
          <cell r="E836" t="str">
            <v>MBB</v>
          </cell>
          <cell r="F836" t="str">
            <v>B2B</v>
          </cell>
          <cell r="G836" t="str">
            <v>Pune</v>
          </cell>
          <cell r="H836">
            <v>7500</v>
          </cell>
          <cell r="I836">
            <v>7.4999999999999997E-2</v>
          </cell>
          <cell r="J836">
            <v>9021076</v>
          </cell>
          <cell r="K836" t="str">
            <v>Avis India Mobility Solutions Private Limited</v>
          </cell>
          <cell r="L836">
            <v>158500</v>
          </cell>
          <cell r="M836" t="str">
            <v>Relationship</v>
          </cell>
          <cell r="N836" t="str">
            <v>MBB</v>
          </cell>
          <cell r="O836" t="str">
            <v>PUN_ZONE1</v>
          </cell>
          <cell r="P836">
            <v>9021076</v>
          </cell>
          <cell r="Q836" t="str">
            <v xml:space="preserve">Rajeev Misra </v>
          </cell>
          <cell r="R836" t="str">
            <v>RAM</v>
          </cell>
          <cell r="S836" t="str">
            <v>Rajeev Misra</v>
          </cell>
          <cell r="T836">
            <v>7.4999999999999997E-2</v>
          </cell>
          <cell r="U836">
            <v>0</v>
          </cell>
          <cell r="V836" t="str">
            <v>-</v>
          </cell>
          <cell r="Z836" t="str">
            <v>-</v>
          </cell>
          <cell r="AA836" t="str">
            <v>-</v>
          </cell>
          <cell r="AB836" t="str">
            <v>-</v>
          </cell>
          <cell r="AC836" t="str">
            <v>-</v>
          </cell>
          <cell r="AD836" t="str">
            <v>-</v>
          </cell>
          <cell r="AE836" t="str">
            <v>-</v>
          </cell>
          <cell r="AF836" t="str">
            <v>-</v>
          </cell>
          <cell r="AG836" t="str">
            <v>-</v>
          </cell>
          <cell r="AH836" t="str">
            <v>--</v>
          </cell>
        </row>
        <row r="837">
          <cell r="A837">
            <v>9100678</v>
          </cell>
          <cell r="B837" t="str">
            <v>Avis India Mobility Solutions Private Limited</v>
          </cell>
          <cell r="C837">
            <v>44895</v>
          </cell>
          <cell r="D837" t="str">
            <v>Delhi</v>
          </cell>
          <cell r="E837" t="str">
            <v>MBB</v>
          </cell>
          <cell r="F837" t="str">
            <v>B2B</v>
          </cell>
          <cell r="G837" t="str">
            <v>Delhi</v>
          </cell>
          <cell r="H837">
            <v>5000</v>
          </cell>
          <cell r="I837">
            <v>0.05</v>
          </cell>
          <cell r="J837">
            <v>9021076</v>
          </cell>
          <cell r="K837" t="str">
            <v>Avis India Mobility Solutions Private Limited</v>
          </cell>
          <cell r="L837">
            <v>158500</v>
          </cell>
          <cell r="M837" t="str">
            <v>Relationship</v>
          </cell>
          <cell r="N837" t="str">
            <v>MBB</v>
          </cell>
          <cell r="O837" t="str">
            <v>GGN_ZONE1</v>
          </cell>
          <cell r="P837">
            <v>9021076</v>
          </cell>
          <cell r="Q837" t="str">
            <v xml:space="preserve">Rajeev Misra </v>
          </cell>
          <cell r="R837" t="str">
            <v>RAM</v>
          </cell>
          <cell r="S837" t="str">
            <v>Rajeev Misra</v>
          </cell>
          <cell r="T837">
            <v>0.05</v>
          </cell>
          <cell r="U837">
            <v>0</v>
          </cell>
          <cell r="V837" t="str">
            <v>-</v>
          </cell>
          <cell r="Z837" t="str">
            <v>-</v>
          </cell>
          <cell r="AA837" t="str">
            <v>-</v>
          </cell>
          <cell r="AB837" t="str">
            <v>-</v>
          </cell>
          <cell r="AC837" t="str">
            <v>-</v>
          </cell>
          <cell r="AD837" t="str">
            <v>-</v>
          </cell>
          <cell r="AE837" t="str">
            <v>-</v>
          </cell>
          <cell r="AF837" t="str">
            <v>-</v>
          </cell>
          <cell r="AG837" t="str">
            <v>-</v>
          </cell>
          <cell r="AH837" t="str">
            <v>--</v>
          </cell>
        </row>
        <row r="838">
          <cell r="A838">
            <v>9100681</v>
          </cell>
          <cell r="B838" t="str">
            <v>Avis India Mobility Solutions Private Limited</v>
          </cell>
          <cell r="C838">
            <v>44911</v>
          </cell>
          <cell r="D838" t="str">
            <v>Mumbai</v>
          </cell>
          <cell r="E838" t="str">
            <v>MBB</v>
          </cell>
          <cell r="F838" t="str">
            <v>B2B</v>
          </cell>
          <cell r="G838" t="str">
            <v>Mumbai</v>
          </cell>
          <cell r="H838">
            <v>8000</v>
          </cell>
          <cell r="I838">
            <v>0.08</v>
          </cell>
          <cell r="J838">
            <v>9021076</v>
          </cell>
          <cell r="K838" t="str">
            <v>Avis India Mobility Solutions Private Limited</v>
          </cell>
          <cell r="L838">
            <v>158500</v>
          </cell>
          <cell r="M838" t="str">
            <v>Relationship</v>
          </cell>
          <cell r="N838" t="str">
            <v>MBB</v>
          </cell>
          <cell r="O838" t="str">
            <v>MUM_ZONE1</v>
          </cell>
          <cell r="P838">
            <v>9021076</v>
          </cell>
          <cell r="Q838" t="str">
            <v xml:space="preserve">Rajeev Misra </v>
          </cell>
          <cell r="R838" t="str">
            <v>RAM</v>
          </cell>
          <cell r="S838" t="str">
            <v>Rajeev Misra</v>
          </cell>
          <cell r="T838">
            <v>0.08</v>
          </cell>
          <cell r="U838">
            <v>0</v>
          </cell>
          <cell r="V838" t="str">
            <v>-</v>
          </cell>
          <cell r="Z838" t="str">
            <v>-</v>
          </cell>
          <cell r="AA838" t="str">
            <v>-</v>
          </cell>
          <cell r="AB838" t="str">
            <v>-</v>
          </cell>
          <cell r="AC838" t="str">
            <v>-</v>
          </cell>
          <cell r="AD838" t="str">
            <v>-</v>
          </cell>
          <cell r="AE838" t="str">
            <v>-</v>
          </cell>
          <cell r="AF838" t="str">
            <v>-</v>
          </cell>
          <cell r="AG838" t="str">
            <v>-</v>
          </cell>
          <cell r="AH838" t="str">
            <v>--</v>
          </cell>
        </row>
        <row r="839">
          <cell r="A839">
            <v>9100682</v>
          </cell>
          <cell r="B839" t="str">
            <v>Avis India Mobility Solutions Private Limited</v>
          </cell>
          <cell r="C839">
            <v>44895</v>
          </cell>
          <cell r="D839" t="str">
            <v>Mumbai</v>
          </cell>
          <cell r="E839" t="str">
            <v>MBB</v>
          </cell>
          <cell r="F839" t="str">
            <v>B2B</v>
          </cell>
          <cell r="G839" t="str">
            <v>Mumbai</v>
          </cell>
          <cell r="H839">
            <v>5000</v>
          </cell>
          <cell r="I839">
            <v>0.05</v>
          </cell>
          <cell r="J839">
            <v>9021076</v>
          </cell>
          <cell r="K839" t="str">
            <v>Avis India Mobility Solutions Private Limited</v>
          </cell>
          <cell r="L839">
            <v>158500</v>
          </cell>
          <cell r="M839" t="str">
            <v>Relationship</v>
          </cell>
          <cell r="N839" t="str">
            <v>MBB</v>
          </cell>
          <cell r="O839" t="str">
            <v>MUM_ZONE1</v>
          </cell>
          <cell r="P839">
            <v>9021076</v>
          </cell>
          <cell r="Q839" t="str">
            <v xml:space="preserve">Rajeev Misra </v>
          </cell>
          <cell r="R839" t="str">
            <v>RAM</v>
          </cell>
          <cell r="S839" t="str">
            <v>Rajeev Misra</v>
          </cell>
          <cell r="T839">
            <v>0.05</v>
          </cell>
          <cell r="U839">
            <v>0</v>
          </cell>
          <cell r="V839" t="str">
            <v>-</v>
          </cell>
          <cell r="Z839" t="str">
            <v>-</v>
          </cell>
          <cell r="AA839" t="str">
            <v>-</v>
          </cell>
          <cell r="AB839" t="str">
            <v>-</v>
          </cell>
          <cell r="AC839" t="str">
            <v>-</v>
          </cell>
          <cell r="AD839" t="str">
            <v>-</v>
          </cell>
          <cell r="AE839" t="str">
            <v>-</v>
          </cell>
          <cell r="AF839" t="str">
            <v>-</v>
          </cell>
          <cell r="AG839" t="str">
            <v>-</v>
          </cell>
          <cell r="AH839" t="str">
            <v>--</v>
          </cell>
        </row>
        <row r="840">
          <cell r="A840">
            <v>9100685</v>
          </cell>
          <cell r="B840" t="str">
            <v>Avis India Mobility Solutions Private Limited</v>
          </cell>
          <cell r="C840">
            <v>44895</v>
          </cell>
          <cell r="D840" t="str">
            <v>Bangalore</v>
          </cell>
          <cell r="E840" t="str">
            <v>MBB</v>
          </cell>
          <cell r="F840" t="str">
            <v>B2B</v>
          </cell>
          <cell r="G840" t="str">
            <v>Bangalore</v>
          </cell>
          <cell r="H840">
            <v>8000</v>
          </cell>
          <cell r="I840">
            <v>0.08</v>
          </cell>
          <cell r="J840">
            <v>9021076</v>
          </cell>
          <cell r="K840" t="str">
            <v>Avis India Mobility Solutions Private Limited</v>
          </cell>
          <cell r="L840">
            <v>158500</v>
          </cell>
          <cell r="M840" t="str">
            <v>Relationship</v>
          </cell>
          <cell r="N840" t="str">
            <v>MBB</v>
          </cell>
          <cell r="O840" t="str">
            <v>BLR_ZONE1</v>
          </cell>
          <cell r="P840">
            <v>9021076</v>
          </cell>
          <cell r="Q840" t="str">
            <v xml:space="preserve">Rajeev Misra </v>
          </cell>
          <cell r="R840" t="str">
            <v>RAM</v>
          </cell>
          <cell r="S840" t="str">
            <v>Rajeev Misra</v>
          </cell>
          <cell r="T840">
            <v>0.08</v>
          </cell>
          <cell r="U840">
            <v>0</v>
          </cell>
          <cell r="V840" t="str">
            <v>-</v>
          </cell>
          <cell r="Z840" t="str">
            <v>-</v>
          </cell>
          <cell r="AA840" t="str">
            <v>-</v>
          </cell>
          <cell r="AB840" t="str">
            <v>-</v>
          </cell>
          <cell r="AC840" t="str">
            <v>-</v>
          </cell>
          <cell r="AD840" t="str">
            <v>-</v>
          </cell>
          <cell r="AE840" t="str">
            <v>-</v>
          </cell>
          <cell r="AF840" t="str">
            <v>-</v>
          </cell>
          <cell r="AG840" t="str">
            <v>-</v>
          </cell>
          <cell r="AH840" t="str">
            <v>--</v>
          </cell>
        </row>
        <row r="841">
          <cell r="A841">
            <v>9100810</v>
          </cell>
          <cell r="B841" t="str">
            <v>Avis India Mobility Solutions Private Limited</v>
          </cell>
          <cell r="C841">
            <v>44867</v>
          </cell>
          <cell r="D841" t="str">
            <v>Kolkata</v>
          </cell>
          <cell r="E841" t="str">
            <v>MBB</v>
          </cell>
          <cell r="F841" t="str">
            <v>B2B</v>
          </cell>
          <cell r="G841" t="str">
            <v>Others</v>
          </cell>
          <cell r="H841">
            <v>5000</v>
          </cell>
          <cell r="I841">
            <v>0.05</v>
          </cell>
          <cell r="J841">
            <v>9021076</v>
          </cell>
          <cell r="K841" t="str">
            <v>Avis India Mobility Solutions Private Limited</v>
          </cell>
          <cell r="L841">
            <v>158500</v>
          </cell>
          <cell r="M841" t="str">
            <v>Relationship</v>
          </cell>
          <cell r="N841" t="str">
            <v>MBB</v>
          </cell>
          <cell r="O841" t="str">
            <v>PAN_ZONE1</v>
          </cell>
          <cell r="P841">
            <v>9021076</v>
          </cell>
          <cell r="Q841" t="str">
            <v xml:space="preserve">Rajeev Misra </v>
          </cell>
          <cell r="R841" t="str">
            <v>RAM</v>
          </cell>
          <cell r="S841" t="str">
            <v>Rajeev Misra</v>
          </cell>
          <cell r="T841">
            <v>0.05</v>
          </cell>
          <cell r="U841">
            <v>0</v>
          </cell>
          <cell r="V841" t="str">
            <v>-</v>
          </cell>
          <cell r="Z841" t="str">
            <v>-</v>
          </cell>
          <cell r="AA841" t="str">
            <v>-</v>
          </cell>
          <cell r="AB841" t="str">
            <v>-</v>
          </cell>
          <cell r="AC841" t="str">
            <v>-</v>
          </cell>
          <cell r="AD841" t="str">
            <v>-</v>
          </cell>
          <cell r="AE841" t="str">
            <v>-</v>
          </cell>
          <cell r="AF841" t="str">
            <v>-</v>
          </cell>
          <cell r="AG841" t="str">
            <v>-</v>
          </cell>
          <cell r="AH841" t="str">
            <v>--</v>
          </cell>
        </row>
        <row r="842">
          <cell r="A842">
            <v>9120320</v>
          </cell>
          <cell r="B842" t="str">
            <v>Avis India Mobility Solutions Private Limited</v>
          </cell>
          <cell r="C842">
            <v>45355</v>
          </cell>
          <cell r="D842" t="str">
            <v>Hyderabad</v>
          </cell>
          <cell r="E842" t="str">
            <v>MBB</v>
          </cell>
          <cell r="F842" t="str">
            <v>B2B</v>
          </cell>
          <cell r="G842" t="str">
            <v>Hyderabad</v>
          </cell>
          <cell r="H842">
            <v>5000</v>
          </cell>
          <cell r="I842">
            <v>0.05</v>
          </cell>
          <cell r="J842">
            <v>9021076</v>
          </cell>
          <cell r="K842" t="str">
            <v>Avis India Mobility Solutions Private Limited</v>
          </cell>
          <cell r="L842">
            <v>158500</v>
          </cell>
          <cell r="M842" t="str">
            <v>Relationship</v>
          </cell>
          <cell r="N842" t="str">
            <v>MBB</v>
          </cell>
          <cell r="O842" t="str">
            <v>HYD_ZONE1</v>
          </cell>
          <cell r="P842">
            <v>9021076</v>
          </cell>
          <cell r="Q842" t="str">
            <v xml:space="preserve">Rajeev Misra </v>
          </cell>
          <cell r="R842" t="str">
            <v>RAM</v>
          </cell>
          <cell r="S842" t="str">
            <v>Rajeev Misra</v>
          </cell>
          <cell r="T842">
            <v>0.05</v>
          </cell>
          <cell r="U842">
            <v>0</v>
          </cell>
          <cell r="V842" t="str">
            <v>-</v>
          </cell>
          <cell r="Z842" t="str">
            <v>-</v>
          </cell>
          <cell r="AA842" t="str">
            <v>-</v>
          </cell>
          <cell r="AB842" t="str">
            <v>-</v>
          </cell>
          <cell r="AC842" t="str">
            <v>-</v>
          </cell>
          <cell r="AD842" t="str">
            <v>-</v>
          </cell>
          <cell r="AE842" t="str">
            <v>-</v>
          </cell>
          <cell r="AF842" t="str">
            <v>-</v>
          </cell>
          <cell r="AG842" t="str">
            <v>-</v>
          </cell>
          <cell r="AH842" t="str">
            <v>--</v>
          </cell>
        </row>
        <row r="843">
          <cell r="A843">
            <v>9021113</v>
          </cell>
          <cell r="B843" t="str">
            <v>NXTDIGITAL – A DIVISION OF HINDUJA GLOBAL SOLUTIONS LIMITED</v>
          </cell>
          <cell r="C843">
            <v>42111</v>
          </cell>
          <cell r="D843" t="str">
            <v>Noida</v>
          </cell>
          <cell r="E843" t="str">
            <v>ILL</v>
          </cell>
          <cell r="F843" t="str">
            <v>B2B</v>
          </cell>
          <cell r="G843" t="str">
            <v>NOIDA</v>
          </cell>
          <cell r="H843">
            <v>31250</v>
          </cell>
          <cell r="I843">
            <v>0.3125</v>
          </cell>
          <cell r="J843">
            <v>9021113</v>
          </cell>
          <cell r="K843" t="str">
            <v>Nxtdigital – A Division Of Hinduja Global Solutions Limited</v>
          </cell>
          <cell r="L843">
            <v>31250</v>
          </cell>
          <cell r="M843" t="str">
            <v>Investment</v>
          </cell>
          <cell r="N843" t="str">
            <v>BIA+</v>
          </cell>
          <cell r="O843" t="str">
            <v>NOD_ZONE1</v>
          </cell>
          <cell r="P843">
            <v>9021113</v>
          </cell>
          <cell r="Q843" t="str">
            <v>Paritosh Swaroop Saxena</v>
          </cell>
          <cell r="R843" t="str">
            <v>RAM</v>
          </cell>
          <cell r="S843" t="str">
            <v>Paritosh Swaroop Saxena</v>
          </cell>
          <cell r="T843">
            <v>0.3125</v>
          </cell>
          <cell r="U843">
            <v>0</v>
          </cell>
          <cell r="V843" t="str">
            <v>-</v>
          </cell>
          <cell r="Z843" t="str">
            <v>-</v>
          </cell>
          <cell r="AA843" t="str">
            <v>-</v>
          </cell>
          <cell r="AB843" t="str">
            <v>-</v>
          </cell>
          <cell r="AC843" t="str">
            <v>-</v>
          </cell>
          <cell r="AD843" t="str">
            <v>-</v>
          </cell>
          <cell r="AE843" t="str">
            <v>-</v>
          </cell>
          <cell r="AF843" t="str">
            <v>-</v>
          </cell>
          <cell r="AG843" t="str">
            <v>-</v>
          </cell>
          <cell r="AH843" t="str">
            <v>--</v>
          </cell>
        </row>
        <row r="844">
          <cell r="A844">
            <v>9021135</v>
          </cell>
          <cell r="B844" t="str">
            <v>Delhi Public School</v>
          </cell>
          <cell r="C844">
            <v>42115</v>
          </cell>
          <cell r="D844" t="str">
            <v>Delhi</v>
          </cell>
          <cell r="E844" t="str">
            <v>ILL</v>
          </cell>
          <cell r="F844" t="str">
            <v>B2B</v>
          </cell>
          <cell r="G844" t="str">
            <v>Delhi</v>
          </cell>
          <cell r="H844">
            <v>41666.666666666664</v>
          </cell>
          <cell r="I844">
            <v>0.41666666666666663</v>
          </cell>
          <cell r="J844">
            <v>9021135</v>
          </cell>
          <cell r="K844" t="str">
            <v>Delhi Public School</v>
          </cell>
          <cell r="L844">
            <v>209583.33333333331</v>
          </cell>
          <cell r="M844" t="str">
            <v>Relationship</v>
          </cell>
          <cell r="N844" t="str">
            <v>BIA+</v>
          </cell>
          <cell r="O844" t="str">
            <v>DEL_ZONE1</v>
          </cell>
          <cell r="P844">
            <v>9021135</v>
          </cell>
          <cell r="Q844" t="str">
            <v>Syed Sadique Hussain</v>
          </cell>
          <cell r="R844" t="str">
            <v>IAM</v>
          </cell>
          <cell r="S844" t="str">
            <v>Rajeev Misra</v>
          </cell>
          <cell r="T844">
            <v>0.41666666666666663</v>
          </cell>
          <cell r="U844">
            <v>0</v>
          </cell>
          <cell r="V844" t="str">
            <v>-</v>
          </cell>
          <cell r="Z844" t="str">
            <v>-</v>
          </cell>
          <cell r="AA844" t="str">
            <v>-</v>
          </cell>
          <cell r="AB844" t="str">
            <v>-</v>
          </cell>
          <cell r="AC844" t="str">
            <v>-</v>
          </cell>
          <cell r="AD844" t="str">
            <v>-</v>
          </cell>
          <cell r="AE844" t="str">
            <v>-</v>
          </cell>
          <cell r="AF844" t="str">
            <v>-</v>
          </cell>
          <cell r="AG844" t="str">
            <v>-</v>
          </cell>
          <cell r="AH844" t="str">
            <v>--</v>
          </cell>
        </row>
        <row r="845">
          <cell r="A845">
            <v>9021214</v>
          </cell>
          <cell r="B845" t="str">
            <v>Delhi Public School</v>
          </cell>
          <cell r="C845">
            <v>42131</v>
          </cell>
          <cell r="D845" t="str">
            <v>Delhi</v>
          </cell>
          <cell r="E845" t="str">
            <v>ILL</v>
          </cell>
          <cell r="F845" t="str">
            <v>B2B</v>
          </cell>
          <cell r="G845" t="str">
            <v>Delhi</v>
          </cell>
          <cell r="H845">
            <v>41666.666666666664</v>
          </cell>
          <cell r="I845">
            <v>0.41666666666666663</v>
          </cell>
          <cell r="J845">
            <v>9021135</v>
          </cell>
          <cell r="K845" t="str">
            <v>Delhi Public School</v>
          </cell>
          <cell r="L845">
            <v>209583.33333333331</v>
          </cell>
          <cell r="M845" t="str">
            <v>Relationship</v>
          </cell>
          <cell r="N845" t="str">
            <v>BIA+</v>
          </cell>
          <cell r="O845" t="str">
            <v>DEL_ZONE1</v>
          </cell>
          <cell r="P845">
            <v>9021135</v>
          </cell>
          <cell r="Q845" t="str">
            <v>Syed Sadique Hussain</v>
          </cell>
          <cell r="R845" t="str">
            <v>IAM</v>
          </cell>
          <cell r="S845" t="str">
            <v>Rajeev Misra</v>
          </cell>
          <cell r="T845">
            <v>0.41666666666666663</v>
          </cell>
          <cell r="U845">
            <v>0</v>
          </cell>
          <cell r="V845" t="str">
            <v>-</v>
          </cell>
          <cell r="Z845" t="str">
            <v>-</v>
          </cell>
          <cell r="AA845" t="str">
            <v>-</v>
          </cell>
          <cell r="AB845" t="str">
            <v>-</v>
          </cell>
          <cell r="AC845" t="str">
            <v>-</v>
          </cell>
          <cell r="AD845" t="str">
            <v>-</v>
          </cell>
          <cell r="AE845" t="str">
            <v>-</v>
          </cell>
          <cell r="AF845" t="str">
            <v>-</v>
          </cell>
          <cell r="AG845" t="str">
            <v>-</v>
          </cell>
          <cell r="AH845" t="str">
            <v>--</v>
          </cell>
        </row>
        <row r="846">
          <cell r="A846">
            <v>9021270</v>
          </cell>
          <cell r="B846" t="str">
            <v>Delhi Public School</v>
          </cell>
          <cell r="C846">
            <v>42138</v>
          </cell>
          <cell r="D846" t="str">
            <v>Delhi</v>
          </cell>
          <cell r="E846" t="str">
            <v>ILL</v>
          </cell>
          <cell r="F846" t="str">
            <v>B2B</v>
          </cell>
          <cell r="G846" t="str">
            <v>Delhi</v>
          </cell>
          <cell r="H846">
            <v>41666.666666666664</v>
          </cell>
          <cell r="I846">
            <v>0.41666666666666663</v>
          </cell>
          <cell r="J846">
            <v>9021135</v>
          </cell>
          <cell r="K846" t="str">
            <v>Delhi Public School</v>
          </cell>
          <cell r="L846">
            <v>209583.33333333331</v>
          </cell>
          <cell r="M846" t="str">
            <v>Relationship</v>
          </cell>
          <cell r="N846" t="str">
            <v>BIA+</v>
          </cell>
          <cell r="O846" t="str">
            <v>DEL_ZONE1</v>
          </cell>
          <cell r="P846">
            <v>9021135</v>
          </cell>
          <cell r="Q846" t="str">
            <v>Syed Sadique Hussain</v>
          </cell>
          <cell r="R846" t="str">
            <v>IAM</v>
          </cell>
          <cell r="S846" t="str">
            <v>Rajeev Misra</v>
          </cell>
          <cell r="T846">
            <v>0.41666666666666663</v>
          </cell>
          <cell r="U846">
            <v>0</v>
          </cell>
          <cell r="V846" t="str">
            <v>-</v>
          </cell>
          <cell r="Z846" t="str">
            <v>-</v>
          </cell>
          <cell r="AA846" t="str">
            <v>-</v>
          </cell>
          <cell r="AB846" t="str">
            <v>-</v>
          </cell>
          <cell r="AC846" t="str">
            <v>-</v>
          </cell>
          <cell r="AD846" t="str">
            <v>-</v>
          </cell>
          <cell r="AE846" t="str">
            <v>-</v>
          </cell>
          <cell r="AF846" t="str">
            <v>-</v>
          </cell>
          <cell r="AG846" t="str">
            <v>-</v>
          </cell>
          <cell r="AH846" t="str">
            <v>--</v>
          </cell>
        </row>
        <row r="847">
          <cell r="A847">
            <v>9022586</v>
          </cell>
          <cell r="B847" t="str">
            <v>Delhi Public School</v>
          </cell>
          <cell r="C847">
            <v>42398</v>
          </cell>
          <cell r="D847" t="str">
            <v>Delhi</v>
          </cell>
          <cell r="E847" t="str">
            <v>ILL</v>
          </cell>
          <cell r="F847" t="str">
            <v>B2B</v>
          </cell>
          <cell r="G847" t="str">
            <v>Delhi</v>
          </cell>
          <cell r="H847">
            <v>0</v>
          </cell>
          <cell r="I847">
            <v>0</v>
          </cell>
          <cell r="J847">
            <v>9021135</v>
          </cell>
          <cell r="K847" t="str">
            <v>Delhi Public School</v>
          </cell>
          <cell r="L847">
            <v>0</v>
          </cell>
          <cell r="M847" t="str">
            <v>Investment</v>
          </cell>
          <cell r="N847" t="str">
            <v>BIA+</v>
          </cell>
          <cell r="O847" t="str">
            <v>DEL_ZONE1</v>
          </cell>
          <cell r="P847">
            <v>9021135</v>
          </cell>
          <cell r="Q847" t="str">
            <v>Syed Sadique Hussain</v>
          </cell>
          <cell r="R847" t="str">
            <v>IAM</v>
          </cell>
          <cell r="S847" t="str">
            <v>Rajeev Misra</v>
          </cell>
          <cell r="T847">
            <v>0</v>
          </cell>
          <cell r="U847">
            <v>0</v>
          </cell>
          <cell r="V847" t="str">
            <v>-</v>
          </cell>
          <cell r="Z847" t="str">
            <v>-</v>
          </cell>
          <cell r="AA847" t="str">
            <v>-</v>
          </cell>
          <cell r="AB847" t="str">
            <v>-</v>
          </cell>
          <cell r="AC847" t="str">
            <v>-</v>
          </cell>
          <cell r="AD847">
            <v>46100.3769791667</v>
          </cell>
          <cell r="AE847" t="str">
            <v>SR26035496856</v>
          </cell>
          <cell r="AF847" t="str">
            <v>Active</v>
          </cell>
          <cell r="AG847" t="str">
            <v>-</v>
          </cell>
          <cell r="AH847" t="str">
            <v>Active-</v>
          </cell>
        </row>
        <row r="848">
          <cell r="A848">
            <v>9127679</v>
          </cell>
          <cell r="B848" t="str">
            <v>Delhi Public School Vasant Kunj</v>
          </cell>
          <cell r="C848">
            <v>45748</v>
          </cell>
          <cell r="D848" t="str">
            <v>Delhi</v>
          </cell>
          <cell r="E848" t="str">
            <v>MWIFI</v>
          </cell>
          <cell r="F848" t="str">
            <v>B2B</v>
          </cell>
          <cell r="G848" t="str">
            <v>Delhi</v>
          </cell>
          <cell r="H848">
            <v>84583.333333333328</v>
          </cell>
          <cell r="I848">
            <v>0.84583333333333333</v>
          </cell>
          <cell r="J848">
            <v>9021135</v>
          </cell>
          <cell r="K848" t="str">
            <v>Delhi Public School</v>
          </cell>
          <cell r="L848">
            <v>209583.33333333331</v>
          </cell>
          <cell r="M848" t="str">
            <v>Relationship</v>
          </cell>
          <cell r="N848" t="str">
            <v>MWIFI</v>
          </cell>
          <cell r="O848" t="str">
            <v>DEL_ZONE1</v>
          </cell>
          <cell r="P848">
            <v>9021135</v>
          </cell>
          <cell r="Q848" t="str">
            <v>Syed Sadique Hussain</v>
          </cell>
          <cell r="R848" t="str">
            <v>IAM</v>
          </cell>
          <cell r="S848" t="str">
            <v>Rajeev Misra</v>
          </cell>
          <cell r="T848">
            <v>0.84583333333333333</v>
          </cell>
          <cell r="U848">
            <v>0</v>
          </cell>
          <cell r="V848" t="str">
            <v>-</v>
          </cell>
          <cell r="Z848" t="str">
            <v>-</v>
          </cell>
          <cell r="AA848" t="str">
            <v>-</v>
          </cell>
          <cell r="AB848" t="str">
            <v>-</v>
          </cell>
          <cell r="AC848" t="str">
            <v>-</v>
          </cell>
          <cell r="AD848" t="str">
            <v>-</v>
          </cell>
          <cell r="AE848" t="str">
            <v>-</v>
          </cell>
          <cell r="AF848" t="str">
            <v>-</v>
          </cell>
          <cell r="AG848" t="str">
            <v>-</v>
          </cell>
          <cell r="AH848" t="str">
            <v>--</v>
          </cell>
        </row>
        <row r="849">
          <cell r="A849">
            <v>9021144</v>
          </cell>
          <cell r="B849" t="str">
            <v>Swasti</v>
          </cell>
          <cell r="C849">
            <v>44232</v>
          </cell>
          <cell r="D849" t="str">
            <v>Bangalore</v>
          </cell>
          <cell r="E849" t="str">
            <v>BIA</v>
          </cell>
          <cell r="F849" t="str">
            <v>B2B</v>
          </cell>
          <cell r="G849" t="str">
            <v>Bangalore</v>
          </cell>
          <cell r="H849">
            <v>31666.666000000001</v>
          </cell>
          <cell r="I849">
            <v>0.31666665999999999</v>
          </cell>
          <cell r="J849">
            <v>9021144</v>
          </cell>
          <cell r="K849" t="str">
            <v>Swasti</v>
          </cell>
          <cell r="L849">
            <v>31666.666000000001</v>
          </cell>
          <cell r="M849" t="str">
            <v>Investment</v>
          </cell>
          <cell r="N849" t="str">
            <v>BIA+</v>
          </cell>
          <cell r="O849" t="str">
            <v>BLR_ZONE1</v>
          </cell>
          <cell r="P849">
            <v>9021144</v>
          </cell>
          <cell r="Q849" t="str">
            <v>Punganuru Shanmugam</v>
          </cell>
          <cell r="R849" t="str">
            <v>IAM</v>
          </cell>
          <cell r="S849" t="str">
            <v>Biswa Ranjan Behera</v>
          </cell>
          <cell r="T849">
            <v>0.31666665999999999</v>
          </cell>
          <cell r="U849">
            <v>0</v>
          </cell>
          <cell r="V849" t="str">
            <v>-</v>
          </cell>
          <cell r="Z849" t="str">
            <v>-</v>
          </cell>
          <cell r="AA849" t="str">
            <v>-</v>
          </cell>
          <cell r="AB849" t="str">
            <v>-</v>
          </cell>
          <cell r="AC849" t="str">
            <v>-</v>
          </cell>
          <cell r="AD849" t="str">
            <v>-</v>
          </cell>
          <cell r="AE849" t="str">
            <v>-</v>
          </cell>
          <cell r="AF849" t="str">
            <v>-</v>
          </cell>
          <cell r="AG849" t="str">
            <v>-</v>
          </cell>
          <cell r="AH849" t="str">
            <v>--</v>
          </cell>
        </row>
        <row r="850">
          <cell r="A850">
            <v>2319208</v>
          </cell>
          <cell r="B850" t="str">
            <v>Thomas Cook India Limited</v>
          </cell>
          <cell r="C850">
            <v>44527</v>
          </cell>
          <cell r="D850" t="str">
            <v>Delhi</v>
          </cell>
          <cell r="E850" t="str">
            <v>OBB</v>
          </cell>
          <cell r="F850" t="str">
            <v>B2C</v>
          </cell>
          <cell r="G850" t="str">
            <v>Delhi</v>
          </cell>
          <cell r="H850">
            <v>1599</v>
          </cell>
          <cell r="I850">
            <v>1.5990000000000001E-2</v>
          </cell>
          <cell r="J850">
            <v>9021164</v>
          </cell>
          <cell r="K850" t="str">
            <v>Thomas Cook India Limited</v>
          </cell>
          <cell r="L850">
            <v>43265.666666666664</v>
          </cell>
          <cell r="M850" t="str">
            <v>Investment</v>
          </cell>
          <cell r="N850" t="str">
            <v>OBB</v>
          </cell>
          <cell r="O850" t="str">
            <v>DEL_ZONE2</v>
          </cell>
          <cell r="P850">
            <v>9021164</v>
          </cell>
          <cell r="Q850" t="str">
            <v>Nilesh Madhuker Zodape</v>
          </cell>
          <cell r="R850" t="str">
            <v>IAM</v>
          </cell>
          <cell r="S850" t="str">
            <v>Vineet Garg</v>
          </cell>
          <cell r="T850">
            <v>1.5990000000000001E-2</v>
          </cell>
          <cell r="U850">
            <v>0</v>
          </cell>
          <cell r="V850" t="str">
            <v>-</v>
          </cell>
          <cell r="Z850" t="str">
            <v>-</v>
          </cell>
          <cell r="AA850" t="str">
            <v>-</v>
          </cell>
          <cell r="AB850" t="str">
            <v>-</v>
          </cell>
          <cell r="AC850" t="str">
            <v>-</v>
          </cell>
          <cell r="AD850" t="str">
            <v>-</v>
          </cell>
          <cell r="AE850" t="str">
            <v>-</v>
          </cell>
          <cell r="AF850" t="str">
            <v>-</v>
          </cell>
          <cell r="AG850" t="str">
            <v>-</v>
          </cell>
          <cell r="AH850" t="str">
            <v>--</v>
          </cell>
        </row>
        <row r="851">
          <cell r="A851">
            <v>9017576</v>
          </cell>
          <cell r="B851" t="str">
            <v>Thomas Cook India Limited</v>
          </cell>
          <cell r="C851">
            <v>42156</v>
          </cell>
          <cell r="D851" t="str">
            <v>Gurgaon</v>
          </cell>
          <cell r="E851" t="str">
            <v>BIA</v>
          </cell>
          <cell r="F851" t="str">
            <v>B2B</v>
          </cell>
          <cell r="G851" t="str">
            <v>Gurgaon</v>
          </cell>
          <cell r="H851">
            <v>20833.333333333332</v>
          </cell>
          <cell r="I851">
            <v>0.20833333333333331</v>
          </cell>
          <cell r="J851">
            <v>9021164</v>
          </cell>
          <cell r="K851" t="str">
            <v>Thomas Cook India Limited</v>
          </cell>
          <cell r="L851">
            <v>43265.666666666664</v>
          </cell>
          <cell r="M851" t="str">
            <v>Investment</v>
          </cell>
          <cell r="N851" t="str">
            <v>BIA+</v>
          </cell>
          <cell r="O851" t="str">
            <v>GGN_ZONE1</v>
          </cell>
          <cell r="P851">
            <v>9021164</v>
          </cell>
          <cell r="Q851" t="str">
            <v>Nilesh Madhuker Zodape</v>
          </cell>
          <cell r="R851" t="str">
            <v>IAM</v>
          </cell>
          <cell r="S851" t="str">
            <v>Vineet Garg</v>
          </cell>
          <cell r="T851">
            <v>0.20833333333333331</v>
          </cell>
          <cell r="U851">
            <v>0</v>
          </cell>
          <cell r="V851" t="str">
            <v>-</v>
          </cell>
          <cell r="Z851" t="str">
            <v>-</v>
          </cell>
          <cell r="AA851" t="str">
            <v>-</v>
          </cell>
          <cell r="AB851" t="str">
            <v>-</v>
          </cell>
          <cell r="AC851" t="str">
            <v>-</v>
          </cell>
          <cell r="AD851" t="str">
            <v>-</v>
          </cell>
          <cell r="AE851" t="str">
            <v>-</v>
          </cell>
          <cell r="AF851" t="str">
            <v>-</v>
          </cell>
          <cell r="AG851" t="str">
            <v>-</v>
          </cell>
          <cell r="AH851" t="str">
            <v>--</v>
          </cell>
        </row>
        <row r="852">
          <cell r="A852">
            <v>9021164</v>
          </cell>
          <cell r="B852" t="str">
            <v>Thomas Cook India Limited</v>
          </cell>
          <cell r="C852">
            <v>42119</v>
          </cell>
          <cell r="D852" t="str">
            <v>Mumbai</v>
          </cell>
          <cell r="E852" t="str">
            <v>BIA</v>
          </cell>
          <cell r="F852" t="str">
            <v>B2B</v>
          </cell>
          <cell r="G852" t="str">
            <v>Mumbai</v>
          </cell>
          <cell r="H852">
            <v>20833.333333333332</v>
          </cell>
          <cell r="I852">
            <v>0.20833333333333331</v>
          </cell>
          <cell r="J852">
            <v>9021164</v>
          </cell>
          <cell r="K852" t="str">
            <v>Thomas Cook India Limited</v>
          </cell>
          <cell r="L852">
            <v>43265.666666666664</v>
          </cell>
          <cell r="M852" t="str">
            <v>Investment</v>
          </cell>
          <cell r="N852" t="str">
            <v>BIA+</v>
          </cell>
          <cell r="O852" t="str">
            <v>MUM_ZONE1</v>
          </cell>
          <cell r="P852">
            <v>9021164</v>
          </cell>
          <cell r="Q852" t="str">
            <v>Nilesh Madhuker Zodape</v>
          </cell>
          <cell r="R852" t="str">
            <v>IAM</v>
          </cell>
          <cell r="S852" t="str">
            <v>Vineet Garg</v>
          </cell>
          <cell r="T852">
            <v>0.20833333333333331</v>
          </cell>
          <cell r="U852">
            <v>0</v>
          </cell>
          <cell r="V852" t="str">
            <v>-</v>
          </cell>
          <cell r="Z852" t="str">
            <v>-</v>
          </cell>
          <cell r="AA852" t="str">
            <v>-</v>
          </cell>
          <cell r="AB852" t="str">
            <v>-</v>
          </cell>
          <cell r="AC852" t="str">
            <v>-</v>
          </cell>
          <cell r="AD852" t="str">
            <v>-</v>
          </cell>
          <cell r="AE852" t="str">
            <v>-</v>
          </cell>
          <cell r="AF852" t="str">
            <v>-</v>
          </cell>
          <cell r="AG852" t="str">
            <v>-</v>
          </cell>
          <cell r="AH852" t="str">
            <v>--</v>
          </cell>
        </row>
        <row r="853">
          <cell r="A853">
            <v>9021216</v>
          </cell>
          <cell r="B853" t="str">
            <v>Srinsoft Technologies Private Limited</v>
          </cell>
          <cell r="C853">
            <v>42130</v>
          </cell>
          <cell r="D853" t="str">
            <v>Chennai</v>
          </cell>
          <cell r="E853" t="str">
            <v>ILL</v>
          </cell>
          <cell r="F853" t="str">
            <v>B2B</v>
          </cell>
          <cell r="G853" t="str">
            <v>Chennai</v>
          </cell>
          <cell r="H853">
            <v>30000</v>
          </cell>
          <cell r="I853">
            <v>0.3</v>
          </cell>
          <cell r="J853">
            <v>9021216</v>
          </cell>
          <cell r="K853" t="str">
            <v>Srinsoft Technologies Private Limited</v>
          </cell>
          <cell r="L853">
            <v>30000</v>
          </cell>
          <cell r="M853" t="str">
            <v>Investment</v>
          </cell>
          <cell r="N853" t="str">
            <v>BIA+</v>
          </cell>
          <cell r="O853" t="str">
            <v>CHN_ZONE1</v>
          </cell>
          <cell r="P853">
            <v>9021216</v>
          </cell>
          <cell r="Q853" t="str">
            <v>Saranya R</v>
          </cell>
          <cell r="R853" t="str">
            <v>IAM</v>
          </cell>
          <cell r="S853" t="str">
            <v>Vineet Jose</v>
          </cell>
          <cell r="T853">
            <v>0.3</v>
          </cell>
          <cell r="U853">
            <v>0</v>
          </cell>
          <cell r="V853" t="str">
            <v>-</v>
          </cell>
          <cell r="Z853" t="str">
            <v>-</v>
          </cell>
          <cell r="AA853" t="str">
            <v>-</v>
          </cell>
          <cell r="AB853" t="str">
            <v>-</v>
          </cell>
          <cell r="AC853" t="str">
            <v>-</v>
          </cell>
          <cell r="AD853" t="str">
            <v>-</v>
          </cell>
          <cell r="AE853" t="str">
            <v>-</v>
          </cell>
          <cell r="AF853" t="str">
            <v>-</v>
          </cell>
          <cell r="AG853" t="str">
            <v>-</v>
          </cell>
          <cell r="AH853" t="str">
            <v>--</v>
          </cell>
        </row>
        <row r="854">
          <cell r="A854">
            <v>9021449</v>
          </cell>
          <cell r="B854" t="str">
            <v>M/s World Islamic Network</v>
          </cell>
          <cell r="C854">
            <v>42208</v>
          </cell>
          <cell r="D854" t="str">
            <v>Mumbai</v>
          </cell>
          <cell r="E854" t="str">
            <v>MAC</v>
          </cell>
          <cell r="F854" t="str">
            <v>B2B</v>
          </cell>
          <cell r="G854" t="str">
            <v>Mumbai</v>
          </cell>
          <cell r="H854">
            <v>29166.666666666664</v>
          </cell>
          <cell r="I854">
            <v>0.29166666666666663</v>
          </cell>
          <cell r="J854">
            <v>9021449</v>
          </cell>
          <cell r="K854" t="str">
            <v>M/S World Islamic Network</v>
          </cell>
          <cell r="L854">
            <v>29166.666666666664</v>
          </cell>
          <cell r="M854" t="str">
            <v>Investment</v>
          </cell>
          <cell r="N854" t="str">
            <v>BIA+</v>
          </cell>
          <cell r="O854" t="str">
            <v>MUM_ZONE1</v>
          </cell>
          <cell r="P854">
            <v>9021449</v>
          </cell>
          <cell r="Q854" t="str">
            <v>Paritosh Swaroop Saxena</v>
          </cell>
          <cell r="R854" t="str">
            <v>RAM</v>
          </cell>
          <cell r="S854" t="str">
            <v>Paritosh Swaroop Saxena</v>
          </cell>
          <cell r="T854">
            <v>0.29166666666666663</v>
          </cell>
          <cell r="U854">
            <v>0</v>
          </cell>
          <cell r="V854" t="str">
            <v>-</v>
          </cell>
          <cell r="Z854" t="str">
            <v>-</v>
          </cell>
          <cell r="AA854" t="str">
            <v>-</v>
          </cell>
          <cell r="AB854" t="str">
            <v>-</v>
          </cell>
          <cell r="AC854" t="str">
            <v>-</v>
          </cell>
          <cell r="AD854" t="str">
            <v>-</v>
          </cell>
          <cell r="AE854" t="str">
            <v>-</v>
          </cell>
          <cell r="AF854" t="str">
            <v>-</v>
          </cell>
          <cell r="AG854" t="str">
            <v>-</v>
          </cell>
          <cell r="AH854" t="str">
            <v>--</v>
          </cell>
        </row>
        <row r="855">
          <cell r="A855">
            <v>9021558</v>
          </cell>
          <cell r="B855" t="str">
            <v>K.T.C. (India) Limited</v>
          </cell>
          <cell r="C855">
            <v>44051</v>
          </cell>
          <cell r="D855" t="str">
            <v>Delhi</v>
          </cell>
          <cell r="E855" t="str">
            <v>BIA</v>
          </cell>
          <cell r="F855" t="str">
            <v>B2B</v>
          </cell>
          <cell r="G855" t="str">
            <v>Delhi</v>
          </cell>
          <cell r="H855">
            <v>35000</v>
          </cell>
          <cell r="I855">
            <v>0.35</v>
          </cell>
          <cell r="J855">
            <v>9021558</v>
          </cell>
          <cell r="K855" t="str">
            <v>K T C India Limited</v>
          </cell>
          <cell r="L855">
            <v>44583.333333333336</v>
          </cell>
          <cell r="M855" t="str">
            <v>Investment</v>
          </cell>
          <cell r="N855" t="str">
            <v>BIA+</v>
          </cell>
          <cell r="O855" t="str">
            <v>DEL_ZONE1</v>
          </cell>
          <cell r="P855">
            <v>9021558</v>
          </cell>
          <cell r="Q855" t="str">
            <v>Bijendra Singh</v>
          </cell>
          <cell r="R855" t="str">
            <v>IAM</v>
          </cell>
          <cell r="S855" t="str">
            <v>Ravi Kala</v>
          </cell>
          <cell r="T855">
            <v>0.35</v>
          </cell>
          <cell r="U855">
            <v>0</v>
          </cell>
          <cell r="V855" t="str">
            <v>-</v>
          </cell>
          <cell r="Z855" t="str">
            <v>-</v>
          </cell>
          <cell r="AA855" t="str">
            <v>-</v>
          </cell>
          <cell r="AB855" t="str">
            <v>-</v>
          </cell>
          <cell r="AC855" t="str">
            <v>-</v>
          </cell>
          <cell r="AD855" t="str">
            <v>-</v>
          </cell>
          <cell r="AE855" t="str">
            <v>-</v>
          </cell>
          <cell r="AF855" t="str">
            <v>-</v>
          </cell>
          <cell r="AG855" t="str">
            <v>-</v>
          </cell>
          <cell r="AH855" t="str">
            <v>--</v>
          </cell>
        </row>
        <row r="856">
          <cell r="A856">
            <v>9125308</v>
          </cell>
          <cell r="B856" t="str">
            <v>K T C India Limited</v>
          </cell>
          <cell r="C856">
            <v>45500</v>
          </cell>
          <cell r="D856" t="str">
            <v>Gurgaon</v>
          </cell>
          <cell r="E856" t="str">
            <v>BIA</v>
          </cell>
          <cell r="F856" t="str">
            <v>B2B</v>
          </cell>
          <cell r="G856" t="str">
            <v>Gurgaon</v>
          </cell>
          <cell r="H856">
            <v>9583.3333333333339</v>
          </cell>
          <cell r="I856">
            <v>9.583333333333334E-2</v>
          </cell>
          <cell r="J856">
            <v>9021558</v>
          </cell>
          <cell r="K856" t="str">
            <v>K T C India Limited</v>
          </cell>
          <cell r="L856">
            <v>44583.333333333336</v>
          </cell>
          <cell r="M856" t="str">
            <v>Investment</v>
          </cell>
          <cell r="N856" t="str">
            <v>BIA+</v>
          </cell>
          <cell r="O856" t="str">
            <v>GGN_ZONE1</v>
          </cell>
          <cell r="P856">
            <v>9021558</v>
          </cell>
          <cell r="Q856" t="str">
            <v>Bijendra Singh</v>
          </cell>
          <cell r="R856" t="str">
            <v>IAM</v>
          </cell>
          <cell r="S856" t="str">
            <v>Ravi Kala</v>
          </cell>
          <cell r="T856">
            <v>9.583333333333334E-2</v>
          </cell>
          <cell r="U856">
            <v>0</v>
          </cell>
          <cell r="V856" t="str">
            <v>-</v>
          </cell>
          <cell r="Z856" t="str">
            <v>-</v>
          </cell>
          <cell r="AA856" t="str">
            <v>-</v>
          </cell>
          <cell r="AB856" t="str">
            <v>-</v>
          </cell>
          <cell r="AC856" t="str">
            <v>-</v>
          </cell>
          <cell r="AD856" t="str">
            <v>-</v>
          </cell>
          <cell r="AE856" t="str">
            <v>-</v>
          </cell>
          <cell r="AF856" t="str">
            <v>-</v>
          </cell>
          <cell r="AG856" t="str">
            <v>-</v>
          </cell>
          <cell r="AH856" t="str">
            <v>--</v>
          </cell>
        </row>
        <row r="857">
          <cell r="A857">
            <v>9021569</v>
          </cell>
          <cell r="B857" t="str">
            <v>Friends Color Images Private Limited</v>
          </cell>
          <cell r="C857">
            <v>42185</v>
          </cell>
          <cell r="D857" t="str">
            <v>Noida</v>
          </cell>
          <cell r="E857" t="str">
            <v>BIA</v>
          </cell>
          <cell r="F857" t="str">
            <v>B2B</v>
          </cell>
          <cell r="G857" t="str">
            <v>NOIDA</v>
          </cell>
          <cell r="H857">
            <v>31666.666666666668</v>
          </cell>
          <cell r="I857">
            <v>0.31666666666666665</v>
          </cell>
          <cell r="J857">
            <v>9021569</v>
          </cell>
          <cell r="K857" t="str">
            <v>Friends Color Images Private Limited</v>
          </cell>
          <cell r="L857">
            <v>31666.666666666668</v>
          </cell>
          <cell r="M857" t="str">
            <v>Investment</v>
          </cell>
          <cell r="N857" t="str">
            <v>BIA+</v>
          </cell>
          <cell r="O857" t="str">
            <v>NOD_ZONE1</v>
          </cell>
          <cell r="P857">
            <v>9021569</v>
          </cell>
          <cell r="Q857" t="str">
            <v>Mithilesh Vishwakarma</v>
          </cell>
          <cell r="R857" t="str">
            <v>IAM</v>
          </cell>
          <cell r="S857" t="str">
            <v>Kritika Bahadur</v>
          </cell>
          <cell r="T857">
            <v>0.31666666666666665</v>
          </cell>
          <cell r="U857">
            <v>0</v>
          </cell>
          <cell r="V857" t="str">
            <v>-</v>
          </cell>
          <cell r="Z857" t="str">
            <v>-</v>
          </cell>
          <cell r="AA857" t="str">
            <v>-</v>
          </cell>
          <cell r="AB857" t="str">
            <v>-</v>
          </cell>
          <cell r="AC857" t="str">
            <v>-</v>
          </cell>
          <cell r="AD857" t="str">
            <v>-</v>
          </cell>
          <cell r="AE857" t="str">
            <v>-</v>
          </cell>
          <cell r="AF857" t="str">
            <v>-</v>
          </cell>
          <cell r="AG857" t="str">
            <v>-</v>
          </cell>
          <cell r="AH857" t="str">
            <v>--</v>
          </cell>
        </row>
        <row r="858">
          <cell r="A858">
            <v>9021596</v>
          </cell>
          <cell r="B858" t="str">
            <v>Egis India Consulting Engineers Private Limited</v>
          </cell>
          <cell r="C858">
            <v>42216</v>
          </cell>
          <cell r="D858" t="str">
            <v>Gurgaon</v>
          </cell>
          <cell r="E858" t="str">
            <v>BIA</v>
          </cell>
          <cell r="F858" t="str">
            <v>B2B</v>
          </cell>
          <cell r="G858" t="str">
            <v>Gurgaon</v>
          </cell>
          <cell r="H858">
            <v>70833.333333333328</v>
          </cell>
          <cell r="I858">
            <v>0.70833333333333326</v>
          </cell>
          <cell r="J858">
            <v>9021596</v>
          </cell>
          <cell r="K858" t="str">
            <v>Egis India Consulting Engineers Private Limited</v>
          </cell>
          <cell r="L858">
            <v>70833.333333333328</v>
          </cell>
          <cell r="M858" t="str">
            <v>Investment</v>
          </cell>
          <cell r="N858" t="str">
            <v>BIA+</v>
          </cell>
          <cell r="O858" t="str">
            <v>GGN_ZONE1</v>
          </cell>
          <cell r="P858">
            <v>9021596</v>
          </cell>
          <cell r="Q858" t="str">
            <v>Syed Sadique Hussain</v>
          </cell>
          <cell r="R858" t="str">
            <v>IAM</v>
          </cell>
          <cell r="S858" t="str">
            <v>Rajeev Misra</v>
          </cell>
          <cell r="T858">
            <v>0.70833333333333326</v>
          </cell>
          <cell r="U858">
            <v>0</v>
          </cell>
          <cell r="V858" t="str">
            <v>-</v>
          </cell>
          <cell r="Z858" t="str">
            <v>-</v>
          </cell>
          <cell r="AA858" t="str">
            <v>-</v>
          </cell>
          <cell r="AB858" t="str">
            <v>-</v>
          </cell>
          <cell r="AC858" t="str">
            <v>-</v>
          </cell>
          <cell r="AD858" t="str">
            <v>-</v>
          </cell>
          <cell r="AE858" t="str">
            <v>-</v>
          </cell>
          <cell r="AF858" t="str">
            <v>-</v>
          </cell>
          <cell r="AG858" t="str">
            <v>-</v>
          </cell>
          <cell r="AH858" t="str">
            <v>--</v>
          </cell>
        </row>
        <row r="859">
          <cell r="A859">
            <v>9021635</v>
          </cell>
          <cell r="B859" t="str">
            <v>Council For The Indian School Certificate Examination</v>
          </cell>
          <cell r="C859">
            <v>44774</v>
          </cell>
          <cell r="D859" t="str">
            <v>Delhi</v>
          </cell>
          <cell r="E859" t="str">
            <v>BIA</v>
          </cell>
          <cell r="F859" t="str">
            <v>B2B</v>
          </cell>
          <cell r="G859" t="str">
            <v>Delhi</v>
          </cell>
          <cell r="H859">
            <v>11666.666666666666</v>
          </cell>
          <cell r="I859">
            <v>0.11666666666666665</v>
          </cell>
          <cell r="J859">
            <v>9021635</v>
          </cell>
          <cell r="K859" t="str">
            <v>Council For The Indian School Certificate Examination</v>
          </cell>
          <cell r="L859">
            <v>35000</v>
          </cell>
          <cell r="M859" t="str">
            <v>Investment</v>
          </cell>
          <cell r="N859" t="str">
            <v>BIA+</v>
          </cell>
          <cell r="O859" t="str">
            <v>DEL_ZONE1</v>
          </cell>
          <cell r="P859">
            <v>9021635</v>
          </cell>
          <cell r="Q859" t="str">
            <v>Bijendra Singh</v>
          </cell>
          <cell r="R859" t="str">
            <v>IAM</v>
          </cell>
          <cell r="S859" t="str">
            <v>Ravi Kala</v>
          </cell>
          <cell r="T859">
            <v>0.11666666666666665</v>
          </cell>
          <cell r="U859">
            <v>0</v>
          </cell>
          <cell r="V859" t="str">
            <v>-</v>
          </cell>
          <cell r="Z859" t="str">
            <v>-</v>
          </cell>
          <cell r="AA859" t="str">
            <v>-</v>
          </cell>
          <cell r="AB859" t="str">
            <v>-</v>
          </cell>
          <cell r="AC859" t="str">
            <v>-</v>
          </cell>
          <cell r="AD859" t="str">
            <v>-</v>
          </cell>
          <cell r="AE859" t="str">
            <v>-</v>
          </cell>
          <cell r="AF859" t="str">
            <v>-</v>
          </cell>
          <cell r="AG859" t="str">
            <v>-</v>
          </cell>
          <cell r="AH859" t="str">
            <v>--</v>
          </cell>
        </row>
        <row r="860">
          <cell r="A860">
            <v>9056707</v>
          </cell>
          <cell r="B860" t="str">
            <v>Council For The Indian School Certificate Examination</v>
          </cell>
          <cell r="C860">
            <v>44774</v>
          </cell>
          <cell r="D860" t="str">
            <v>Noida</v>
          </cell>
          <cell r="E860" t="str">
            <v>BIA</v>
          </cell>
          <cell r="F860" t="str">
            <v>B2B</v>
          </cell>
          <cell r="G860" t="str">
            <v>NOIDA</v>
          </cell>
          <cell r="H860">
            <v>11666.666666666666</v>
          </cell>
          <cell r="I860">
            <v>0.11666666666666665</v>
          </cell>
          <cell r="J860">
            <v>9021635</v>
          </cell>
          <cell r="K860" t="str">
            <v>Council For The Indian School Certificate Examination</v>
          </cell>
          <cell r="L860">
            <v>35000</v>
          </cell>
          <cell r="M860" t="str">
            <v>Investment</v>
          </cell>
          <cell r="N860" t="str">
            <v>BIA+</v>
          </cell>
          <cell r="O860" t="str">
            <v>NOD_ZONE1</v>
          </cell>
          <cell r="P860">
            <v>9021635</v>
          </cell>
          <cell r="Q860" t="str">
            <v>Bijendra Singh</v>
          </cell>
          <cell r="R860" t="str">
            <v>IAM</v>
          </cell>
          <cell r="S860" t="str">
            <v>Ravi Kala</v>
          </cell>
          <cell r="T860">
            <v>0.11666666666666665</v>
          </cell>
          <cell r="U860">
            <v>0</v>
          </cell>
          <cell r="V860" t="str">
            <v>-</v>
          </cell>
          <cell r="Z860" t="str">
            <v>-</v>
          </cell>
          <cell r="AA860" t="str">
            <v>-</v>
          </cell>
          <cell r="AB860" t="str">
            <v>-</v>
          </cell>
          <cell r="AC860" t="str">
            <v>-</v>
          </cell>
          <cell r="AD860" t="str">
            <v>-</v>
          </cell>
          <cell r="AE860" t="str">
            <v>-</v>
          </cell>
          <cell r="AF860" t="str">
            <v>-</v>
          </cell>
          <cell r="AG860" t="str">
            <v>-</v>
          </cell>
          <cell r="AH860" t="str">
            <v>--</v>
          </cell>
        </row>
        <row r="861">
          <cell r="A861">
            <v>9067523</v>
          </cell>
          <cell r="B861" t="str">
            <v>Council For The Indian School Certificate Examination</v>
          </cell>
          <cell r="C861">
            <v>44781</v>
          </cell>
          <cell r="D861" t="str">
            <v>Delhi</v>
          </cell>
          <cell r="E861" t="str">
            <v>BIA</v>
          </cell>
          <cell r="F861" t="str">
            <v>B2B</v>
          </cell>
          <cell r="G861" t="str">
            <v>Delhi</v>
          </cell>
          <cell r="H861">
            <v>11666.666666666666</v>
          </cell>
          <cell r="I861">
            <v>0.11666666666666665</v>
          </cell>
          <cell r="J861">
            <v>9021635</v>
          </cell>
          <cell r="K861" t="str">
            <v>Council For The Indian School Certificate Examination</v>
          </cell>
          <cell r="L861">
            <v>35000</v>
          </cell>
          <cell r="M861" t="str">
            <v>Investment</v>
          </cell>
          <cell r="N861" t="str">
            <v>BIA+</v>
          </cell>
          <cell r="O861" t="str">
            <v>DEL_ZONE1</v>
          </cell>
          <cell r="P861">
            <v>9021635</v>
          </cell>
          <cell r="Q861" t="str">
            <v>Bijendra Singh</v>
          </cell>
          <cell r="R861" t="str">
            <v>IAM</v>
          </cell>
          <cell r="S861" t="str">
            <v>Ravi Kala</v>
          </cell>
          <cell r="T861">
            <v>0.11666666666666665</v>
          </cell>
          <cell r="U861">
            <v>0</v>
          </cell>
          <cell r="V861" t="str">
            <v>-</v>
          </cell>
          <cell r="Z861" t="str">
            <v>-</v>
          </cell>
          <cell r="AA861" t="str">
            <v>-</v>
          </cell>
          <cell r="AB861" t="str">
            <v>-</v>
          </cell>
          <cell r="AC861" t="str">
            <v>-</v>
          </cell>
          <cell r="AD861" t="str">
            <v>-</v>
          </cell>
          <cell r="AE861" t="str">
            <v>-</v>
          </cell>
          <cell r="AF861" t="str">
            <v>-</v>
          </cell>
          <cell r="AG861" t="str">
            <v>-</v>
          </cell>
          <cell r="AH861" t="str">
            <v>--</v>
          </cell>
        </row>
        <row r="862">
          <cell r="A862">
            <v>2328707</v>
          </cell>
          <cell r="B862" t="str">
            <v>Larsen &amp; Toubro Limited</v>
          </cell>
          <cell r="C862">
            <v>44784</v>
          </cell>
          <cell r="D862" t="str">
            <v>Bangalore</v>
          </cell>
          <cell r="E862" t="str">
            <v>BBB</v>
          </cell>
          <cell r="F862" t="str">
            <v>B2C</v>
          </cell>
          <cell r="G862" t="str">
            <v>Bangalore</v>
          </cell>
          <cell r="H862">
            <v>8999</v>
          </cell>
          <cell r="I862">
            <v>8.9990000000000001E-2</v>
          </cell>
          <cell r="J862">
            <v>9021642</v>
          </cell>
          <cell r="K862" t="str">
            <v>Larsen And Toubro Limited</v>
          </cell>
          <cell r="L862">
            <v>57748</v>
          </cell>
          <cell r="M862" t="str">
            <v>Investment</v>
          </cell>
          <cell r="N862" t="str">
            <v>BBB</v>
          </cell>
          <cell r="O862" t="str">
            <v>BLR_ZONE1</v>
          </cell>
          <cell r="P862">
            <v>9021642</v>
          </cell>
          <cell r="Q862" t="str">
            <v>Vineet Garg</v>
          </cell>
          <cell r="R862" t="str">
            <v>RAM</v>
          </cell>
          <cell r="S862" t="str">
            <v>Vineet Garg</v>
          </cell>
          <cell r="T862">
            <v>8.9990000000000001E-2</v>
          </cell>
          <cell r="U862">
            <v>0</v>
          </cell>
          <cell r="V862" t="str">
            <v>-</v>
          </cell>
          <cell r="Z862" t="str">
            <v>-</v>
          </cell>
          <cell r="AA862" t="str">
            <v>-</v>
          </cell>
          <cell r="AB862" t="str">
            <v>-</v>
          </cell>
          <cell r="AC862" t="str">
            <v>-</v>
          </cell>
          <cell r="AD862" t="str">
            <v>-</v>
          </cell>
          <cell r="AE862" t="str">
            <v>-</v>
          </cell>
          <cell r="AF862" t="str">
            <v>-</v>
          </cell>
          <cell r="AG862" t="str">
            <v>-</v>
          </cell>
          <cell r="AH862" t="str">
            <v>--</v>
          </cell>
        </row>
        <row r="863">
          <cell r="A863">
            <v>2334077</v>
          </cell>
          <cell r="B863" t="str">
            <v>Larsen And Toubro Limited</v>
          </cell>
          <cell r="C863">
            <v>44910</v>
          </cell>
          <cell r="D863" t="str">
            <v>Bangalore</v>
          </cell>
          <cell r="E863" t="str">
            <v>BBB</v>
          </cell>
          <cell r="F863" t="str">
            <v>B2C</v>
          </cell>
          <cell r="G863" t="str">
            <v>Bangalore</v>
          </cell>
          <cell r="H863">
            <v>4999</v>
          </cell>
          <cell r="I863">
            <v>4.999E-2</v>
          </cell>
          <cell r="J863">
            <v>9021642</v>
          </cell>
          <cell r="K863" t="str">
            <v>Larsen And Toubro Limited</v>
          </cell>
          <cell r="L863">
            <v>57748</v>
          </cell>
          <cell r="M863" t="str">
            <v>Investment</v>
          </cell>
          <cell r="N863" t="str">
            <v>BBB</v>
          </cell>
          <cell r="O863" t="str">
            <v>BLR_ZONE1</v>
          </cell>
          <cell r="P863">
            <v>9021642</v>
          </cell>
          <cell r="Q863" t="str">
            <v>Vineet Garg</v>
          </cell>
          <cell r="R863" t="str">
            <v>RAM</v>
          </cell>
          <cell r="S863" t="str">
            <v>Vineet Garg</v>
          </cell>
          <cell r="T863">
            <v>4.999E-2</v>
          </cell>
          <cell r="U863">
            <v>0</v>
          </cell>
          <cell r="V863" t="str">
            <v>-</v>
          </cell>
          <cell r="Z863" t="str">
            <v>-</v>
          </cell>
          <cell r="AA863" t="str">
            <v>-</v>
          </cell>
          <cell r="AB863" t="str">
            <v>-</v>
          </cell>
          <cell r="AC863" t="str">
            <v>-</v>
          </cell>
          <cell r="AD863" t="str">
            <v>-</v>
          </cell>
          <cell r="AE863" t="str">
            <v>-</v>
          </cell>
          <cell r="AF863" t="str">
            <v>-</v>
          </cell>
          <cell r="AG863" t="str">
            <v>-</v>
          </cell>
          <cell r="AH863" t="str">
            <v>--</v>
          </cell>
        </row>
        <row r="864">
          <cell r="A864">
            <v>9021642</v>
          </cell>
          <cell r="B864" t="str">
            <v>Larsen &amp; Toubro Limited</v>
          </cell>
          <cell r="C864">
            <v>42202</v>
          </cell>
          <cell r="D864" t="str">
            <v>Bangalore</v>
          </cell>
          <cell r="E864" t="str">
            <v>BIA</v>
          </cell>
          <cell r="F864" t="str">
            <v>B2B</v>
          </cell>
          <cell r="G864" t="str">
            <v>Bangalore</v>
          </cell>
          <cell r="H864">
            <v>16250</v>
          </cell>
          <cell r="I864">
            <v>0.16250000000000001</v>
          </cell>
          <cell r="J864">
            <v>9021642</v>
          </cell>
          <cell r="K864" t="str">
            <v>Larsen And Toubro Limited</v>
          </cell>
          <cell r="L864">
            <v>57748</v>
          </cell>
          <cell r="M864" t="str">
            <v>Investment</v>
          </cell>
          <cell r="N864" t="str">
            <v>BIA+</v>
          </cell>
          <cell r="O864" t="str">
            <v>BLR_ZONE1</v>
          </cell>
          <cell r="P864">
            <v>9021642</v>
          </cell>
          <cell r="Q864" t="str">
            <v>Vineet Garg</v>
          </cell>
          <cell r="R864" t="str">
            <v>RAM</v>
          </cell>
          <cell r="S864" t="str">
            <v>Vineet Garg</v>
          </cell>
          <cell r="T864">
            <v>0.16250000000000001</v>
          </cell>
          <cell r="U864">
            <v>0</v>
          </cell>
          <cell r="V864" t="str">
            <v>-</v>
          </cell>
          <cell r="Z864" t="str">
            <v>-</v>
          </cell>
          <cell r="AA864" t="str">
            <v>-</v>
          </cell>
          <cell r="AB864" t="str">
            <v>-</v>
          </cell>
          <cell r="AC864" t="str">
            <v>-</v>
          </cell>
          <cell r="AD864" t="str">
            <v>-</v>
          </cell>
          <cell r="AE864" t="str">
            <v>-</v>
          </cell>
          <cell r="AF864" t="str">
            <v>-</v>
          </cell>
          <cell r="AG864" t="str">
            <v>-</v>
          </cell>
          <cell r="AH864" t="str">
            <v>--</v>
          </cell>
        </row>
        <row r="865">
          <cell r="A865">
            <v>9101303</v>
          </cell>
          <cell r="B865" t="str">
            <v>L&amp;amp;T Construction Ltd.</v>
          </cell>
          <cell r="C865">
            <v>44825</v>
          </cell>
          <cell r="D865" t="str">
            <v>Gurgaon</v>
          </cell>
          <cell r="E865" t="str">
            <v>BIA</v>
          </cell>
          <cell r="F865" t="str">
            <v>B2B</v>
          </cell>
          <cell r="G865" t="str">
            <v>Gurgaon</v>
          </cell>
          <cell r="H865">
            <v>27500</v>
          </cell>
          <cell r="I865">
            <v>0.27500000000000002</v>
          </cell>
          <cell r="J865">
            <v>9021642</v>
          </cell>
          <cell r="K865" t="str">
            <v>Larsen And Toubro Limited</v>
          </cell>
          <cell r="L865">
            <v>57748</v>
          </cell>
          <cell r="M865" t="str">
            <v>Investment</v>
          </cell>
          <cell r="N865" t="str">
            <v>BIA+</v>
          </cell>
          <cell r="O865" t="str">
            <v>GGN_ZONE1</v>
          </cell>
          <cell r="P865">
            <v>9021642</v>
          </cell>
          <cell r="Q865" t="str">
            <v>Vineet Garg</v>
          </cell>
          <cell r="R865" t="str">
            <v>RAM</v>
          </cell>
          <cell r="S865" t="str">
            <v>Vineet Garg</v>
          </cell>
          <cell r="T865">
            <v>0.27500000000000002</v>
          </cell>
          <cell r="U865">
            <v>0</v>
          </cell>
          <cell r="V865" t="str">
            <v>-</v>
          </cell>
          <cell r="Z865" t="str">
            <v>-</v>
          </cell>
          <cell r="AA865" t="str">
            <v>-</v>
          </cell>
          <cell r="AB865" t="str">
            <v>-</v>
          </cell>
          <cell r="AC865" t="str">
            <v>-</v>
          </cell>
          <cell r="AD865" t="str">
            <v>-</v>
          </cell>
          <cell r="AE865" t="str">
            <v>-</v>
          </cell>
          <cell r="AF865" t="str">
            <v>-</v>
          </cell>
          <cell r="AG865" t="str">
            <v>-</v>
          </cell>
          <cell r="AH865" t="str">
            <v>--</v>
          </cell>
        </row>
        <row r="866">
          <cell r="A866">
            <v>9021732</v>
          </cell>
          <cell r="B866" t="str">
            <v>Npb Consultants Private Limited</v>
          </cell>
          <cell r="C866">
            <v>42219</v>
          </cell>
          <cell r="D866" t="str">
            <v>Delhi</v>
          </cell>
          <cell r="E866" t="str">
            <v>BIA</v>
          </cell>
          <cell r="F866" t="str">
            <v>B2B</v>
          </cell>
          <cell r="G866" t="str">
            <v>Delhi</v>
          </cell>
          <cell r="H866">
            <v>33333.333333333336</v>
          </cell>
          <cell r="I866">
            <v>0.33333333333333337</v>
          </cell>
          <cell r="J866">
            <v>9021732</v>
          </cell>
          <cell r="K866" t="str">
            <v>Npb Consultants Private Limited</v>
          </cell>
          <cell r="L866">
            <v>33333.333333333336</v>
          </cell>
          <cell r="M866" t="str">
            <v>Investment</v>
          </cell>
          <cell r="N866" t="str">
            <v>BIA+</v>
          </cell>
          <cell r="O866" t="str">
            <v>DEL_ZONE1</v>
          </cell>
          <cell r="P866">
            <v>9021732</v>
          </cell>
          <cell r="Q866" t="str">
            <v>Bijendra Singh</v>
          </cell>
          <cell r="R866" t="str">
            <v>IAM</v>
          </cell>
          <cell r="S866" t="str">
            <v>Ravi Kala</v>
          </cell>
          <cell r="T866">
            <v>0.33333333333333337</v>
          </cell>
          <cell r="U866">
            <v>0</v>
          </cell>
          <cell r="V866" t="str">
            <v>-</v>
          </cell>
          <cell r="Z866" t="str">
            <v>-</v>
          </cell>
          <cell r="AA866" t="str">
            <v>-</v>
          </cell>
          <cell r="AB866" t="str">
            <v>-</v>
          </cell>
          <cell r="AC866" t="str">
            <v>-</v>
          </cell>
          <cell r="AD866" t="str">
            <v>-</v>
          </cell>
          <cell r="AE866" t="str">
            <v>-</v>
          </cell>
          <cell r="AF866" t="str">
            <v>-</v>
          </cell>
          <cell r="AG866" t="str">
            <v>-</v>
          </cell>
          <cell r="AH866" t="str">
            <v>--</v>
          </cell>
        </row>
        <row r="867">
          <cell r="A867">
            <v>9021921</v>
          </cell>
          <cell r="B867" t="str">
            <v>Freecharge Business And Technology Services Limited</v>
          </cell>
          <cell r="C867">
            <v>46097</v>
          </cell>
          <cell r="D867" t="str">
            <v>Bangalore</v>
          </cell>
          <cell r="E867" t="str">
            <v>BIA</v>
          </cell>
          <cell r="F867" t="str">
            <v>B2B</v>
          </cell>
          <cell r="G867" t="str">
            <v>Bangalore</v>
          </cell>
          <cell r="H867">
            <v>30000</v>
          </cell>
          <cell r="I867">
            <v>0.3</v>
          </cell>
          <cell r="J867">
            <v>9021921</v>
          </cell>
          <cell r="K867" t="str">
            <v>Freecharge Payment Technologies Private Limited</v>
          </cell>
          <cell r="L867">
            <v>30000</v>
          </cell>
          <cell r="M867" t="str">
            <v>Investment</v>
          </cell>
          <cell r="N867" t="str">
            <v>BIA+</v>
          </cell>
          <cell r="O867" t="str">
            <v>BLR_ZONE1</v>
          </cell>
          <cell r="P867">
            <v>9021921</v>
          </cell>
          <cell r="Q867" t="str">
            <v>Punganuru Shanmugam</v>
          </cell>
          <cell r="R867" t="str">
            <v>IAM</v>
          </cell>
          <cell r="S867" t="str">
            <v>Biswa Ranjan Behera</v>
          </cell>
          <cell r="T867">
            <v>0.3</v>
          </cell>
          <cell r="U867">
            <v>0</v>
          </cell>
          <cell r="V867" t="str">
            <v>-</v>
          </cell>
          <cell r="Z867" t="str">
            <v>-</v>
          </cell>
          <cell r="AA867" t="str">
            <v>-</v>
          </cell>
          <cell r="AB867" t="str">
            <v>-</v>
          </cell>
          <cell r="AC867" t="str">
            <v>-</v>
          </cell>
          <cell r="AD867" t="str">
            <v>-</v>
          </cell>
          <cell r="AE867" t="str">
            <v>-</v>
          </cell>
          <cell r="AF867" t="str">
            <v>-</v>
          </cell>
          <cell r="AG867" t="str">
            <v>-</v>
          </cell>
          <cell r="AH867" t="str">
            <v>--</v>
          </cell>
        </row>
        <row r="868">
          <cell r="A868">
            <v>9021932</v>
          </cell>
          <cell r="B868" t="str">
            <v>Descartes Systems India Private Limited</v>
          </cell>
          <cell r="C868">
            <v>45619</v>
          </cell>
          <cell r="D868" t="str">
            <v>Gurgaon</v>
          </cell>
          <cell r="E868" t="str">
            <v>BIA</v>
          </cell>
          <cell r="F868" t="str">
            <v>B2B</v>
          </cell>
          <cell r="G868" t="str">
            <v>Gurgaon</v>
          </cell>
          <cell r="H868">
            <v>32083.33</v>
          </cell>
          <cell r="I868">
            <v>0.32083330000000004</v>
          </cell>
          <cell r="J868">
            <v>9021932</v>
          </cell>
          <cell r="K868" t="str">
            <v>Descartes Systems India Private Limited</v>
          </cell>
          <cell r="L868">
            <v>32083.33</v>
          </cell>
          <cell r="M868" t="str">
            <v>Investment</v>
          </cell>
          <cell r="N868" t="str">
            <v>BIA+</v>
          </cell>
          <cell r="O868" t="str">
            <v>GGN_ZONE1</v>
          </cell>
          <cell r="P868">
            <v>9021932</v>
          </cell>
          <cell r="Q868" t="str">
            <v>Lakshay Madan</v>
          </cell>
          <cell r="R868" t="str">
            <v>IAM</v>
          </cell>
          <cell r="S868" t="str">
            <v>Rajeev Misra</v>
          </cell>
          <cell r="T868">
            <v>0.32083330000000004</v>
          </cell>
          <cell r="U868">
            <v>0</v>
          </cell>
          <cell r="V868" t="str">
            <v>-</v>
          </cell>
          <cell r="Z868" t="str">
            <v>-</v>
          </cell>
          <cell r="AA868" t="str">
            <v>-</v>
          </cell>
          <cell r="AB868" t="str">
            <v>-</v>
          </cell>
          <cell r="AC868" t="str">
            <v>-</v>
          </cell>
          <cell r="AD868" t="str">
            <v>-</v>
          </cell>
          <cell r="AE868" t="str">
            <v>-</v>
          </cell>
          <cell r="AF868" t="str">
            <v>-</v>
          </cell>
          <cell r="AG868" t="str">
            <v>-</v>
          </cell>
          <cell r="AH868" t="str">
            <v>--</v>
          </cell>
        </row>
        <row r="869">
          <cell r="A869">
            <v>7000079</v>
          </cell>
          <cell r="B869" t="str">
            <v>Dmi Finance Private Limited</v>
          </cell>
          <cell r="C869">
            <v>44693</v>
          </cell>
          <cell r="D869" t="str">
            <v>Noida</v>
          </cell>
          <cell r="E869" t="str">
            <v>Voice</v>
          </cell>
          <cell r="F869" t="str">
            <v>B2B</v>
          </cell>
          <cell r="G869" t="str">
            <v>NOIDA</v>
          </cell>
          <cell r="H869">
            <v>12000</v>
          </cell>
          <cell r="I869">
            <v>0.12</v>
          </cell>
          <cell r="J869">
            <v>9021951</v>
          </cell>
          <cell r="K869" t="str">
            <v>Dmi Finance Private Limited</v>
          </cell>
          <cell r="L869">
            <v>344916.66666666669</v>
          </cell>
          <cell r="M869" t="str">
            <v>Relationship</v>
          </cell>
          <cell r="N869" t="str">
            <v>Voice</v>
          </cell>
          <cell r="O869" t="str">
            <v>NOD_ZONE1</v>
          </cell>
          <cell r="P869">
            <v>9021951</v>
          </cell>
          <cell r="Q869" t="str">
            <v>Bijendra Singh</v>
          </cell>
          <cell r="R869" t="str">
            <v>IAM</v>
          </cell>
          <cell r="S869" t="str">
            <v>Ravi Kala</v>
          </cell>
          <cell r="T869">
            <v>0.12</v>
          </cell>
          <cell r="U869">
            <v>0</v>
          </cell>
          <cell r="V869" t="str">
            <v>-</v>
          </cell>
          <cell r="Z869" t="str">
            <v>-</v>
          </cell>
          <cell r="AA869" t="str">
            <v>-</v>
          </cell>
          <cell r="AB869" t="str">
            <v>-</v>
          </cell>
          <cell r="AC869" t="str">
            <v>-</v>
          </cell>
          <cell r="AD869" t="str">
            <v>-</v>
          </cell>
          <cell r="AE869" t="str">
            <v>-</v>
          </cell>
          <cell r="AF869" t="str">
            <v>-</v>
          </cell>
          <cell r="AG869" t="str">
            <v>-</v>
          </cell>
          <cell r="AH869" t="str">
            <v>--</v>
          </cell>
        </row>
        <row r="870">
          <cell r="A870">
            <v>9021951</v>
          </cell>
          <cell r="B870" t="str">
            <v>Dmi Finance Private Limited</v>
          </cell>
          <cell r="C870">
            <v>42256</v>
          </cell>
          <cell r="D870" t="str">
            <v>Delhi</v>
          </cell>
          <cell r="E870" t="str">
            <v>ILL</v>
          </cell>
          <cell r="F870" t="str">
            <v>B2B</v>
          </cell>
          <cell r="G870" t="str">
            <v>Delhi</v>
          </cell>
          <cell r="H870">
            <v>91666.666666666672</v>
          </cell>
          <cell r="I870">
            <v>0.91666666666666674</v>
          </cell>
          <cell r="J870">
            <v>9021951</v>
          </cell>
          <cell r="K870" t="str">
            <v>Dmi Finance Private Limited</v>
          </cell>
          <cell r="L870">
            <v>344916.66666666669</v>
          </cell>
          <cell r="M870" t="str">
            <v>Relationship</v>
          </cell>
          <cell r="N870" t="str">
            <v>BIA+</v>
          </cell>
          <cell r="O870" t="str">
            <v>DEL_ZONE2</v>
          </cell>
          <cell r="P870">
            <v>9021951</v>
          </cell>
          <cell r="Q870" t="str">
            <v>Bijendra Singh</v>
          </cell>
          <cell r="R870" t="str">
            <v>IAM</v>
          </cell>
          <cell r="S870" t="str">
            <v>Ravi Kala</v>
          </cell>
          <cell r="T870">
            <v>0.91666666666666674</v>
          </cell>
          <cell r="U870">
            <v>0</v>
          </cell>
          <cell r="V870" t="str">
            <v>-</v>
          </cell>
          <cell r="Z870" t="str">
            <v>-</v>
          </cell>
          <cell r="AA870" t="str">
            <v>-</v>
          </cell>
          <cell r="AB870" t="str">
            <v>-</v>
          </cell>
          <cell r="AC870" t="str">
            <v>-</v>
          </cell>
          <cell r="AD870" t="str">
            <v>-</v>
          </cell>
          <cell r="AE870" t="str">
            <v>-</v>
          </cell>
          <cell r="AF870" t="str">
            <v>-</v>
          </cell>
          <cell r="AG870" t="str">
            <v>-</v>
          </cell>
          <cell r="AH870" t="str">
            <v>--</v>
          </cell>
        </row>
        <row r="871">
          <cell r="A871">
            <v>9092368</v>
          </cell>
          <cell r="B871" t="str">
            <v>Dmi Finance Private Limited</v>
          </cell>
          <cell r="C871">
            <v>44671</v>
          </cell>
          <cell r="D871" t="str">
            <v>NOIDA</v>
          </cell>
          <cell r="E871" t="str">
            <v>BIA</v>
          </cell>
          <cell r="F871" t="str">
            <v>B2B</v>
          </cell>
          <cell r="G871" t="str">
            <v>NOIDA</v>
          </cell>
          <cell r="H871">
            <v>75000</v>
          </cell>
          <cell r="I871">
            <v>0.75</v>
          </cell>
          <cell r="J871">
            <v>9021951</v>
          </cell>
          <cell r="K871" t="str">
            <v>Dmi Finance Private Limited</v>
          </cell>
          <cell r="L871">
            <v>344916.66666666669</v>
          </cell>
          <cell r="M871" t="str">
            <v>Relationship</v>
          </cell>
          <cell r="N871" t="str">
            <v>BIA+</v>
          </cell>
          <cell r="O871" t="str">
            <v>NOD_ZONE1</v>
          </cell>
          <cell r="P871">
            <v>9021951</v>
          </cell>
          <cell r="Q871" t="str">
            <v>Bijendra Singh</v>
          </cell>
          <cell r="R871" t="str">
            <v>IAM</v>
          </cell>
          <cell r="S871" t="str">
            <v>Ravi Kala</v>
          </cell>
          <cell r="T871">
            <v>0.75</v>
          </cell>
          <cell r="U871">
            <v>0</v>
          </cell>
          <cell r="V871" t="str">
            <v>-</v>
          </cell>
          <cell r="Z871" t="str">
            <v>-</v>
          </cell>
          <cell r="AA871" t="str">
            <v>-</v>
          </cell>
          <cell r="AB871" t="str">
            <v>-</v>
          </cell>
          <cell r="AC871" t="str">
            <v>-</v>
          </cell>
          <cell r="AD871" t="str">
            <v>-</v>
          </cell>
          <cell r="AE871" t="str">
            <v>-</v>
          </cell>
          <cell r="AF871" t="str">
            <v>-</v>
          </cell>
          <cell r="AG871" t="str">
            <v>-</v>
          </cell>
          <cell r="AH871" t="str">
            <v>--</v>
          </cell>
        </row>
        <row r="872">
          <cell r="A872">
            <v>9118013</v>
          </cell>
          <cell r="B872" t="str">
            <v>Dmi Housing Finance Private Limited</v>
          </cell>
          <cell r="C872">
            <v>45293</v>
          </cell>
          <cell r="D872" t="str">
            <v>Delhi</v>
          </cell>
          <cell r="E872" t="str">
            <v>ILL</v>
          </cell>
          <cell r="F872" t="str">
            <v>B2B</v>
          </cell>
          <cell r="G872" t="str">
            <v>Delhi</v>
          </cell>
          <cell r="H872">
            <v>59166.666666666664</v>
          </cell>
          <cell r="I872">
            <v>0.59166666666666667</v>
          </cell>
          <cell r="J872">
            <v>9021951</v>
          </cell>
          <cell r="K872" t="str">
            <v>Dmi Finance Private Limited</v>
          </cell>
          <cell r="L872">
            <v>344916.66666666669</v>
          </cell>
          <cell r="M872" t="str">
            <v>Relationship</v>
          </cell>
          <cell r="N872" t="str">
            <v>BIA+</v>
          </cell>
          <cell r="O872" t="str">
            <v>DEL_ZONE2</v>
          </cell>
          <cell r="P872">
            <v>9021951</v>
          </cell>
          <cell r="Q872" t="str">
            <v>Bijendra Singh</v>
          </cell>
          <cell r="R872" t="str">
            <v>IAM</v>
          </cell>
          <cell r="S872" t="str">
            <v>Ravi Kala</v>
          </cell>
          <cell r="T872">
            <v>0.66666666666666674</v>
          </cell>
          <cell r="U872">
            <v>0</v>
          </cell>
          <cell r="V872" t="str">
            <v>-</v>
          </cell>
          <cell r="Z872" t="str">
            <v>-</v>
          </cell>
          <cell r="AA872" t="str">
            <v>-</v>
          </cell>
          <cell r="AB872" t="str">
            <v>-</v>
          </cell>
          <cell r="AC872" t="str">
            <v>-</v>
          </cell>
          <cell r="AD872" t="str">
            <v>-</v>
          </cell>
          <cell r="AE872" t="str">
            <v>-</v>
          </cell>
          <cell r="AF872" t="str">
            <v>-</v>
          </cell>
          <cell r="AG872" t="str">
            <v>-</v>
          </cell>
          <cell r="AH872" t="str">
            <v>--</v>
          </cell>
        </row>
        <row r="873">
          <cell r="A873">
            <v>9132643</v>
          </cell>
          <cell r="B873" t="str">
            <v>DMI ALTERNATIVES PRIVATE LIMITED</v>
          </cell>
          <cell r="C873">
            <v>45943</v>
          </cell>
          <cell r="D873" t="str">
            <v>Delhi</v>
          </cell>
          <cell r="E873" t="str">
            <v>ILL</v>
          </cell>
          <cell r="F873" t="str">
            <v>B2B</v>
          </cell>
          <cell r="G873" t="str">
            <v>Delhi</v>
          </cell>
          <cell r="H873">
            <v>54166.666666666664</v>
          </cell>
          <cell r="I873">
            <v>0.54166666666666663</v>
          </cell>
          <cell r="J873">
            <v>9021951</v>
          </cell>
          <cell r="K873" t="str">
            <v>Dmi Finance Private Limited</v>
          </cell>
          <cell r="L873">
            <v>344916.66666666669</v>
          </cell>
          <cell r="M873" t="str">
            <v>Relationship</v>
          </cell>
          <cell r="N873" t="str">
            <v>BIA+</v>
          </cell>
          <cell r="O873" t="str">
            <v>DEL_ZONE2</v>
          </cell>
          <cell r="P873">
            <v>9021951</v>
          </cell>
          <cell r="Q873" t="str">
            <v>Bijendra Singh</v>
          </cell>
          <cell r="R873" t="str">
            <v>IAM</v>
          </cell>
          <cell r="S873" t="str">
            <v>Ravi Kala</v>
          </cell>
          <cell r="T873">
            <v>0.54166666666666663</v>
          </cell>
          <cell r="U873">
            <v>0</v>
          </cell>
          <cell r="V873" t="str">
            <v>-</v>
          </cell>
          <cell r="Z873" t="str">
            <v>-</v>
          </cell>
          <cell r="AA873" t="str">
            <v>-</v>
          </cell>
          <cell r="AB873" t="str">
            <v>-</v>
          </cell>
          <cell r="AC873" t="str">
            <v>-</v>
          </cell>
          <cell r="AD873" t="str">
            <v>-</v>
          </cell>
          <cell r="AE873" t="str">
            <v>-</v>
          </cell>
          <cell r="AF873" t="str">
            <v>-</v>
          </cell>
          <cell r="AG873" t="str">
            <v>-</v>
          </cell>
          <cell r="AH873" t="str">
            <v>--</v>
          </cell>
        </row>
        <row r="874">
          <cell r="A874">
            <v>9133290</v>
          </cell>
          <cell r="B874" t="str">
            <v>Dmi Finance Private Limited</v>
          </cell>
          <cell r="C874">
            <v>46042</v>
          </cell>
          <cell r="D874" t="str">
            <v>Delhi</v>
          </cell>
          <cell r="E874" t="str">
            <v>ILL</v>
          </cell>
          <cell r="F874" t="str">
            <v>B2B</v>
          </cell>
          <cell r="G874" t="str">
            <v>Delhi</v>
          </cell>
          <cell r="H874">
            <v>52916.666666666664</v>
          </cell>
          <cell r="I874">
            <v>0.52916666666666667</v>
          </cell>
          <cell r="J874">
            <v>9021951</v>
          </cell>
          <cell r="K874" t="str">
            <v>Dmi Finance Private Limited</v>
          </cell>
          <cell r="L874">
            <v>344916.66666666669</v>
          </cell>
          <cell r="M874" t="str">
            <v>Relationship</v>
          </cell>
          <cell r="N874" t="str">
            <v>BIA+</v>
          </cell>
          <cell r="O874" t="str">
            <v>DEL_ZONE2</v>
          </cell>
          <cell r="P874">
            <v>9021951</v>
          </cell>
          <cell r="Q874" t="str">
            <v>Bijendra Singh</v>
          </cell>
          <cell r="R874" t="str">
            <v>IAM</v>
          </cell>
          <cell r="S874" t="str">
            <v>Ravi Kala</v>
          </cell>
          <cell r="T874">
            <v>0.52916666666666667</v>
          </cell>
          <cell r="U874">
            <v>0</v>
          </cell>
          <cell r="V874" t="str">
            <v>-</v>
          </cell>
          <cell r="Z874" t="str">
            <v>-</v>
          </cell>
          <cell r="AA874" t="str">
            <v>-</v>
          </cell>
          <cell r="AB874" t="str">
            <v>-</v>
          </cell>
          <cell r="AC874" t="str">
            <v>-</v>
          </cell>
          <cell r="AD874" t="str">
            <v>-</v>
          </cell>
          <cell r="AE874" t="str">
            <v>-</v>
          </cell>
          <cell r="AF874" t="str">
            <v>-</v>
          </cell>
          <cell r="AG874" t="str">
            <v>-</v>
          </cell>
          <cell r="AH874" t="str">
            <v>--</v>
          </cell>
        </row>
        <row r="875">
          <cell r="A875">
            <v>9021994</v>
          </cell>
          <cell r="B875" t="str">
            <v>Bar Code India Limited</v>
          </cell>
          <cell r="C875">
            <v>42268</v>
          </cell>
          <cell r="D875" t="str">
            <v>Gurgaon</v>
          </cell>
          <cell r="E875" t="str">
            <v>BIA</v>
          </cell>
          <cell r="F875" t="str">
            <v>B2B</v>
          </cell>
          <cell r="G875" t="str">
            <v>Gurgaon</v>
          </cell>
          <cell r="H875">
            <v>18333.333333333332</v>
          </cell>
          <cell r="I875">
            <v>0.18333333333333332</v>
          </cell>
          <cell r="J875">
            <v>9021994</v>
          </cell>
          <cell r="K875" t="str">
            <v>Bar Code India Limited</v>
          </cell>
          <cell r="L875">
            <v>30416.66333333333</v>
          </cell>
          <cell r="M875" t="str">
            <v>Investment</v>
          </cell>
          <cell r="N875" t="str">
            <v>BIA+</v>
          </cell>
          <cell r="O875" t="str">
            <v>GGN_ZONE1</v>
          </cell>
          <cell r="P875">
            <v>9021994</v>
          </cell>
          <cell r="Q875" t="str">
            <v>Lakshay Madan</v>
          </cell>
          <cell r="R875" t="str">
            <v>IAM</v>
          </cell>
          <cell r="S875" t="str">
            <v>Rajeev Misra</v>
          </cell>
          <cell r="T875">
            <v>0.18333333333333332</v>
          </cell>
          <cell r="U875">
            <v>0</v>
          </cell>
          <cell r="V875" t="str">
            <v>-</v>
          </cell>
          <cell r="Z875" t="str">
            <v>-</v>
          </cell>
          <cell r="AA875" t="str">
            <v>-</v>
          </cell>
          <cell r="AB875" t="str">
            <v>-</v>
          </cell>
          <cell r="AC875" t="str">
            <v>-</v>
          </cell>
          <cell r="AD875" t="str">
            <v>-</v>
          </cell>
          <cell r="AE875" t="str">
            <v>-</v>
          </cell>
          <cell r="AF875" t="str">
            <v>-</v>
          </cell>
          <cell r="AG875" t="str">
            <v>-</v>
          </cell>
          <cell r="AH875" t="str">
            <v>--</v>
          </cell>
        </row>
        <row r="876">
          <cell r="A876">
            <v>9076321</v>
          </cell>
          <cell r="B876" t="str">
            <v>Bar Code India Limited</v>
          </cell>
          <cell r="C876">
            <v>43490</v>
          </cell>
          <cell r="D876" t="str">
            <v>Bangalore</v>
          </cell>
          <cell r="E876" t="str">
            <v>BIA</v>
          </cell>
          <cell r="F876" t="str">
            <v>B2B</v>
          </cell>
          <cell r="G876" t="str">
            <v>Bangalore</v>
          </cell>
          <cell r="H876">
            <v>12083.33</v>
          </cell>
          <cell r="I876">
            <v>0.1208333</v>
          </cell>
          <cell r="J876">
            <v>9021994</v>
          </cell>
          <cell r="K876" t="str">
            <v>Bar Code India Limited</v>
          </cell>
          <cell r="L876">
            <v>30416.66333333333</v>
          </cell>
          <cell r="M876" t="str">
            <v>Investment</v>
          </cell>
          <cell r="N876" t="str">
            <v>BIA+</v>
          </cell>
          <cell r="O876" t="str">
            <v>BLR_ZONE1</v>
          </cell>
          <cell r="P876">
            <v>9021994</v>
          </cell>
          <cell r="Q876" t="str">
            <v>Lakshay Madan</v>
          </cell>
          <cell r="R876" t="str">
            <v>IAM</v>
          </cell>
          <cell r="S876" t="str">
            <v>Rajeev Misra</v>
          </cell>
          <cell r="T876">
            <v>0.1208333</v>
          </cell>
          <cell r="U876">
            <v>0</v>
          </cell>
          <cell r="V876" t="str">
            <v>-</v>
          </cell>
          <cell r="Z876" t="str">
            <v>-</v>
          </cell>
          <cell r="AA876" t="str">
            <v>-</v>
          </cell>
          <cell r="AB876" t="str">
            <v>-</v>
          </cell>
          <cell r="AC876" t="str">
            <v>-</v>
          </cell>
          <cell r="AD876" t="str">
            <v>-</v>
          </cell>
          <cell r="AE876" t="str">
            <v>-</v>
          </cell>
          <cell r="AF876" t="str">
            <v>-</v>
          </cell>
          <cell r="AG876" t="str">
            <v>-</v>
          </cell>
          <cell r="AH876" t="str">
            <v>--</v>
          </cell>
        </row>
        <row r="877">
          <cell r="A877">
            <v>9021995</v>
          </cell>
          <cell r="B877" t="str">
            <v>Embassy Of Indonesia</v>
          </cell>
          <cell r="C877">
            <v>42269</v>
          </cell>
          <cell r="D877" t="str">
            <v>Delhi</v>
          </cell>
          <cell r="E877" t="str">
            <v>BIA</v>
          </cell>
          <cell r="F877" t="str">
            <v>B2B</v>
          </cell>
          <cell r="G877" t="str">
            <v>Delhi</v>
          </cell>
          <cell r="H877">
            <v>32500</v>
          </cell>
          <cell r="I877">
            <v>0.32500000000000001</v>
          </cell>
          <cell r="J877">
            <v>9021995</v>
          </cell>
          <cell r="K877" t="str">
            <v>Embassy Of Indonesia</v>
          </cell>
          <cell r="L877">
            <v>32500</v>
          </cell>
          <cell r="M877" t="str">
            <v>Investment</v>
          </cell>
          <cell r="N877" t="str">
            <v>BIA+</v>
          </cell>
          <cell r="O877" t="str">
            <v>DEL_ZONE2</v>
          </cell>
          <cell r="P877">
            <v>9021995</v>
          </cell>
          <cell r="Q877" t="str">
            <v>Rishab Prasad</v>
          </cell>
          <cell r="R877" t="str">
            <v>IAM</v>
          </cell>
          <cell r="S877" t="str">
            <v>Ravi Kala</v>
          </cell>
          <cell r="T877">
            <v>0.32500000000000001</v>
          </cell>
          <cell r="U877">
            <v>0</v>
          </cell>
          <cell r="V877" t="str">
            <v>-</v>
          </cell>
          <cell r="Z877" t="str">
            <v>-</v>
          </cell>
          <cell r="AA877" t="str">
            <v>-</v>
          </cell>
          <cell r="AB877" t="str">
            <v>-</v>
          </cell>
          <cell r="AC877" t="str">
            <v>-</v>
          </cell>
          <cell r="AD877" t="str">
            <v>-</v>
          </cell>
          <cell r="AE877" t="str">
            <v>-</v>
          </cell>
          <cell r="AF877" t="str">
            <v>-</v>
          </cell>
          <cell r="AG877" t="str">
            <v>-</v>
          </cell>
          <cell r="AH877" t="str">
            <v>--</v>
          </cell>
        </row>
        <row r="878">
          <cell r="A878">
            <v>197830</v>
          </cell>
          <cell r="B878" t="str">
            <v>Ipe Global Limited</v>
          </cell>
          <cell r="C878">
            <v>43431</v>
          </cell>
          <cell r="D878" t="str">
            <v>Delhi</v>
          </cell>
          <cell r="E878" t="str">
            <v>OBB</v>
          </cell>
          <cell r="F878" t="str">
            <v>B2C</v>
          </cell>
          <cell r="G878" t="str">
            <v>Delhi</v>
          </cell>
          <cell r="H878">
            <v>2999</v>
          </cell>
          <cell r="I878">
            <v>2.9989999999999999E-2</v>
          </cell>
          <cell r="J878">
            <v>9022079</v>
          </cell>
          <cell r="K878" t="str">
            <v>Ipe Global Limited</v>
          </cell>
          <cell r="L878">
            <v>32999</v>
          </cell>
          <cell r="M878" t="str">
            <v>Investment</v>
          </cell>
          <cell r="N878" t="str">
            <v>OBB</v>
          </cell>
          <cell r="O878" t="str">
            <v>DEL_ZONE1</v>
          </cell>
          <cell r="P878">
            <v>9022079</v>
          </cell>
          <cell r="Q878" t="str">
            <v>Bijendra Singh</v>
          </cell>
          <cell r="R878" t="str">
            <v>IAM</v>
          </cell>
          <cell r="S878" t="str">
            <v>Ravi Kala</v>
          </cell>
          <cell r="T878">
            <v>2.9989999999999999E-2</v>
          </cell>
          <cell r="U878">
            <v>0</v>
          </cell>
          <cell r="V878" t="str">
            <v>-</v>
          </cell>
          <cell r="Z878" t="str">
            <v>-</v>
          </cell>
          <cell r="AA878" t="str">
            <v>-</v>
          </cell>
          <cell r="AB878" t="str">
            <v>-</v>
          </cell>
          <cell r="AC878" t="str">
            <v>-</v>
          </cell>
          <cell r="AD878" t="str">
            <v>-</v>
          </cell>
          <cell r="AE878" t="str">
            <v>-</v>
          </cell>
          <cell r="AF878" t="str">
            <v>-</v>
          </cell>
          <cell r="AG878" t="str">
            <v>-</v>
          </cell>
          <cell r="AH878" t="str">
            <v>--</v>
          </cell>
        </row>
        <row r="879">
          <cell r="A879">
            <v>9022079</v>
          </cell>
          <cell r="B879" t="str">
            <v>Ipe Global Limited</v>
          </cell>
          <cell r="C879">
            <v>42282</v>
          </cell>
          <cell r="D879" t="str">
            <v>Delhi</v>
          </cell>
          <cell r="E879" t="str">
            <v>BIA</v>
          </cell>
          <cell r="F879" t="str">
            <v>B2B</v>
          </cell>
          <cell r="G879" t="str">
            <v>Delhi</v>
          </cell>
          <cell r="H879">
            <v>30000</v>
          </cell>
          <cell r="I879">
            <v>0.3</v>
          </cell>
          <cell r="J879">
            <v>9022079</v>
          </cell>
          <cell r="K879" t="str">
            <v>Ipe Global Limited</v>
          </cell>
          <cell r="L879">
            <v>32999</v>
          </cell>
          <cell r="M879" t="str">
            <v>Investment</v>
          </cell>
          <cell r="N879" t="str">
            <v>BIA+</v>
          </cell>
          <cell r="O879" t="str">
            <v>DEL_ZONE1</v>
          </cell>
          <cell r="P879">
            <v>9022079</v>
          </cell>
          <cell r="Q879" t="str">
            <v>Bijendra Singh</v>
          </cell>
          <cell r="R879" t="str">
            <v>IAM</v>
          </cell>
          <cell r="S879" t="str">
            <v>Ravi Kala</v>
          </cell>
          <cell r="T879">
            <v>0.3</v>
          </cell>
          <cell r="U879">
            <v>0</v>
          </cell>
          <cell r="V879" t="str">
            <v>-</v>
          </cell>
          <cell r="Z879" t="str">
            <v>-</v>
          </cell>
          <cell r="AA879" t="str">
            <v>-</v>
          </cell>
          <cell r="AB879" t="str">
            <v>-</v>
          </cell>
          <cell r="AC879" t="str">
            <v>-</v>
          </cell>
          <cell r="AD879" t="str">
            <v>-</v>
          </cell>
          <cell r="AE879" t="str">
            <v>-</v>
          </cell>
          <cell r="AF879" t="str">
            <v>-</v>
          </cell>
          <cell r="AG879" t="str">
            <v>-</v>
          </cell>
          <cell r="AH879" t="str">
            <v>--</v>
          </cell>
        </row>
        <row r="880">
          <cell r="A880">
            <v>9022131</v>
          </cell>
          <cell r="B880" t="str">
            <v>4D Global Medical Billing Services Private Limited</v>
          </cell>
          <cell r="C880">
            <v>42289</v>
          </cell>
          <cell r="D880" t="str">
            <v>Chennai</v>
          </cell>
          <cell r="E880" t="str">
            <v>BIA</v>
          </cell>
          <cell r="F880" t="str">
            <v>B2B</v>
          </cell>
          <cell r="G880" t="str">
            <v>Chennai</v>
          </cell>
          <cell r="H880">
            <v>35833.33</v>
          </cell>
          <cell r="I880">
            <v>0.35833330000000002</v>
          </cell>
          <cell r="J880">
            <v>9022131</v>
          </cell>
          <cell r="K880" t="str">
            <v>4D Global Medical Billing Services Private Limited</v>
          </cell>
          <cell r="L880">
            <v>35833.33</v>
          </cell>
          <cell r="M880" t="str">
            <v>Investment</v>
          </cell>
          <cell r="N880" t="str">
            <v>BIA+</v>
          </cell>
          <cell r="O880" t="str">
            <v>CHN_ZONE1</v>
          </cell>
          <cell r="P880">
            <v>9022131</v>
          </cell>
          <cell r="Q880" t="str">
            <v>Saranya R</v>
          </cell>
          <cell r="R880" t="str">
            <v>IAM</v>
          </cell>
          <cell r="S880" t="str">
            <v>Vineet Jose</v>
          </cell>
          <cell r="T880">
            <v>0.35833330000000002</v>
          </cell>
          <cell r="U880">
            <v>0</v>
          </cell>
          <cell r="V880" t="str">
            <v>-</v>
          </cell>
          <cell r="Z880" t="str">
            <v>-</v>
          </cell>
          <cell r="AA880" t="str">
            <v>-</v>
          </cell>
          <cell r="AB880" t="str">
            <v>-</v>
          </cell>
          <cell r="AC880" t="str">
            <v>-</v>
          </cell>
          <cell r="AD880" t="str">
            <v>-</v>
          </cell>
          <cell r="AE880" t="str">
            <v>-</v>
          </cell>
          <cell r="AF880" t="str">
            <v>-</v>
          </cell>
          <cell r="AG880" t="str">
            <v>-</v>
          </cell>
          <cell r="AH880" t="str">
            <v>--</v>
          </cell>
        </row>
        <row r="881">
          <cell r="A881">
            <v>9128285</v>
          </cell>
          <cell r="B881" t="str">
            <v>Samast Technologies Private Limited</v>
          </cell>
          <cell r="C881">
            <v>45647</v>
          </cell>
          <cell r="D881" t="str">
            <v>Gurgaon</v>
          </cell>
          <cell r="E881" t="str">
            <v>BIA</v>
          </cell>
          <cell r="F881" t="str">
            <v>B2B</v>
          </cell>
          <cell r="G881" t="str">
            <v>Gurgaon</v>
          </cell>
          <cell r="H881">
            <v>13750</v>
          </cell>
          <cell r="I881">
            <v>0.13750000000000001</v>
          </cell>
          <cell r="J881">
            <v>9022169</v>
          </cell>
          <cell r="K881" t="str">
            <v>Samast Technologies Private Limited</v>
          </cell>
          <cell r="L881">
            <v>13750</v>
          </cell>
          <cell r="M881" t="str">
            <v>Investment</v>
          </cell>
          <cell r="N881" t="str">
            <v>BIA+</v>
          </cell>
          <cell r="O881" t="str">
            <v>GGN_ZONE1</v>
          </cell>
          <cell r="P881">
            <v>9022169</v>
          </cell>
          <cell r="Q881" t="str">
            <v>Adarsh Kumar</v>
          </cell>
          <cell r="R881" t="str">
            <v>IAM</v>
          </cell>
          <cell r="S881" t="str">
            <v>Rajeev Misra</v>
          </cell>
          <cell r="U881">
            <v>0.13750000000000001</v>
          </cell>
          <cell r="V881">
            <v>46119</v>
          </cell>
          <cell r="W881" t="str">
            <v>Apr'26</v>
          </cell>
          <cell r="Z881">
            <v>46114.689097222203</v>
          </cell>
          <cell r="AA881" t="str">
            <v>SR26045512146</v>
          </cell>
          <cell r="AB881" t="str">
            <v>Churned</v>
          </cell>
          <cell r="AC881">
            <v>46119</v>
          </cell>
          <cell r="AD881" t="str">
            <v>-</v>
          </cell>
          <cell r="AE881" t="str">
            <v>-</v>
          </cell>
          <cell r="AF881" t="str">
            <v>-</v>
          </cell>
          <cell r="AG881" t="str">
            <v>-</v>
          </cell>
          <cell r="AH881" t="str">
            <v>-Churned</v>
          </cell>
        </row>
        <row r="882">
          <cell r="A882">
            <v>9022176</v>
          </cell>
          <cell r="B882" t="str">
            <v>Alliance Francaise De Delhi</v>
          </cell>
          <cell r="C882">
            <v>42305</v>
          </cell>
          <cell r="D882" t="str">
            <v>Delhi</v>
          </cell>
          <cell r="E882" t="str">
            <v>BIA</v>
          </cell>
          <cell r="F882" t="str">
            <v>B2B</v>
          </cell>
          <cell r="G882" t="str">
            <v>Delhi</v>
          </cell>
          <cell r="H882">
            <v>33333.333333333336</v>
          </cell>
          <cell r="I882">
            <v>0.33333333333333337</v>
          </cell>
          <cell r="J882">
            <v>9022176</v>
          </cell>
          <cell r="K882" t="str">
            <v>Alliance Francaise De Delhi</v>
          </cell>
          <cell r="L882">
            <v>33333.333333333336</v>
          </cell>
          <cell r="M882" t="str">
            <v>Investment</v>
          </cell>
          <cell r="N882" t="str">
            <v>BIA+</v>
          </cell>
          <cell r="O882" t="str">
            <v>DEL_ZONE2</v>
          </cell>
          <cell r="P882">
            <v>9022176</v>
          </cell>
          <cell r="Q882" t="str">
            <v>Rishab Prasad</v>
          </cell>
          <cell r="R882" t="str">
            <v>IAM</v>
          </cell>
          <cell r="S882" t="str">
            <v>Ravi Kala</v>
          </cell>
          <cell r="T882">
            <v>0.23749999999999999</v>
          </cell>
          <cell r="U882">
            <v>0</v>
          </cell>
          <cell r="V882" t="str">
            <v>-</v>
          </cell>
          <cell r="Z882" t="str">
            <v>-</v>
          </cell>
          <cell r="AA882" t="str">
            <v>-</v>
          </cell>
          <cell r="AB882" t="str">
            <v>-</v>
          </cell>
          <cell r="AC882" t="str">
            <v>-</v>
          </cell>
          <cell r="AD882" t="str">
            <v>-</v>
          </cell>
          <cell r="AE882" t="str">
            <v>-</v>
          </cell>
          <cell r="AF882" t="str">
            <v>-</v>
          </cell>
          <cell r="AG882" t="str">
            <v>-</v>
          </cell>
          <cell r="AH882" t="str">
            <v>--</v>
          </cell>
        </row>
        <row r="883">
          <cell r="A883">
            <v>9022182</v>
          </cell>
          <cell r="B883" t="str">
            <v>Statkraft India Private Limited</v>
          </cell>
          <cell r="C883">
            <v>42301</v>
          </cell>
          <cell r="D883" t="str">
            <v>Delhi</v>
          </cell>
          <cell r="E883" t="str">
            <v>BIA</v>
          </cell>
          <cell r="F883" t="str">
            <v>B2B</v>
          </cell>
          <cell r="G883" t="str">
            <v>Delhi</v>
          </cell>
          <cell r="H883">
            <v>30000</v>
          </cell>
          <cell r="I883">
            <v>0.3</v>
          </cell>
          <cell r="J883">
            <v>9022182</v>
          </cell>
          <cell r="K883" t="str">
            <v>Statkraft India Private Limited</v>
          </cell>
          <cell r="L883">
            <v>30000</v>
          </cell>
          <cell r="M883" t="str">
            <v>Investment</v>
          </cell>
          <cell r="N883" t="str">
            <v>BIA+</v>
          </cell>
          <cell r="O883" t="str">
            <v>DEL_ZONE1</v>
          </cell>
          <cell r="P883">
            <v>9022182</v>
          </cell>
          <cell r="Q883" t="str">
            <v>Bijendra Singh</v>
          </cell>
          <cell r="R883" t="str">
            <v>IAM</v>
          </cell>
          <cell r="S883" t="str">
            <v>Ravi Kala</v>
          </cell>
          <cell r="T883">
            <v>0.3</v>
          </cell>
          <cell r="U883">
            <v>0</v>
          </cell>
          <cell r="V883" t="str">
            <v>-</v>
          </cell>
          <cell r="Z883" t="str">
            <v>-</v>
          </cell>
          <cell r="AA883" t="str">
            <v>-</v>
          </cell>
          <cell r="AB883" t="str">
            <v>-</v>
          </cell>
          <cell r="AC883" t="str">
            <v>-</v>
          </cell>
          <cell r="AD883" t="str">
            <v>-</v>
          </cell>
          <cell r="AE883" t="str">
            <v>-</v>
          </cell>
          <cell r="AF883" t="str">
            <v>-</v>
          </cell>
          <cell r="AG883" t="str">
            <v>-</v>
          </cell>
          <cell r="AH883" t="str">
            <v>--</v>
          </cell>
        </row>
        <row r="884">
          <cell r="A884">
            <v>2326688</v>
          </cell>
          <cell r="B884" t="str">
            <v>SAFARI INDUSTRIES INDIA LIMITED</v>
          </cell>
          <cell r="C884">
            <v>44733</v>
          </cell>
          <cell r="D884" t="str">
            <v>Mumbai</v>
          </cell>
          <cell r="E884" t="str">
            <v>OBB</v>
          </cell>
          <cell r="F884" t="str">
            <v>B2C</v>
          </cell>
          <cell r="G884" t="str">
            <v>Mumbai</v>
          </cell>
          <cell r="H884">
            <v>1299</v>
          </cell>
          <cell r="I884">
            <v>1.299E-2</v>
          </cell>
          <cell r="J884">
            <v>9022208</v>
          </cell>
          <cell r="K884" t="str">
            <v>Safari Industries India Limited</v>
          </cell>
          <cell r="L884">
            <v>27965.666666666668</v>
          </cell>
          <cell r="M884" t="str">
            <v>Investment</v>
          </cell>
          <cell r="N884" t="str">
            <v>OBB</v>
          </cell>
          <cell r="O884" t="str">
            <v>MUM_ZONE1</v>
          </cell>
          <cell r="P884">
            <v>9022208</v>
          </cell>
          <cell r="Q884" t="str">
            <v>Vineet Garg</v>
          </cell>
          <cell r="R884" t="str">
            <v>RAM</v>
          </cell>
          <cell r="S884" t="str">
            <v>Vineet Garg</v>
          </cell>
          <cell r="T884">
            <v>1.299E-2</v>
          </cell>
          <cell r="U884">
            <v>0</v>
          </cell>
          <cell r="V884" t="str">
            <v>-</v>
          </cell>
          <cell r="Z884" t="str">
            <v>-</v>
          </cell>
          <cell r="AA884" t="str">
            <v>-</v>
          </cell>
          <cell r="AB884" t="str">
            <v>-</v>
          </cell>
          <cell r="AC884" t="str">
            <v>-</v>
          </cell>
          <cell r="AD884" t="str">
            <v>-</v>
          </cell>
          <cell r="AE884" t="str">
            <v>-</v>
          </cell>
          <cell r="AF884" t="str">
            <v>-</v>
          </cell>
          <cell r="AG884" t="str">
            <v>-</v>
          </cell>
          <cell r="AH884" t="str">
            <v>--</v>
          </cell>
        </row>
        <row r="885">
          <cell r="A885">
            <v>9022208</v>
          </cell>
          <cell r="B885" t="str">
            <v>Safari Industries India Limited</v>
          </cell>
          <cell r="C885">
            <v>42303</v>
          </cell>
          <cell r="D885" t="str">
            <v>Mumbai</v>
          </cell>
          <cell r="E885" t="str">
            <v>BIA</v>
          </cell>
          <cell r="F885" t="str">
            <v>B2B</v>
          </cell>
          <cell r="G885" t="str">
            <v>Mumbai</v>
          </cell>
          <cell r="H885">
            <v>16666.666666666668</v>
          </cell>
          <cell r="I885">
            <v>0.16666666666666669</v>
          </cell>
          <cell r="J885">
            <v>9022208</v>
          </cell>
          <cell r="K885" t="str">
            <v>Safari Industries India Limited</v>
          </cell>
          <cell r="L885">
            <v>27965.666666666668</v>
          </cell>
          <cell r="M885" t="str">
            <v>Investment</v>
          </cell>
          <cell r="N885" t="str">
            <v>BIA+</v>
          </cell>
          <cell r="O885" t="str">
            <v>MUM_ZONE1</v>
          </cell>
          <cell r="P885">
            <v>9022208</v>
          </cell>
          <cell r="Q885" t="str">
            <v>Vineet Garg</v>
          </cell>
          <cell r="R885" t="str">
            <v>RAM</v>
          </cell>
          <cell r="S885" t="str">
            <v>Vineet Garg</v>
          </cell>
          <cell r="T885">
            <v>0.16666666666666669</v>
          </cell>
          <cell r="U885">
            <v>0</v>
          </cell>
          <cell r="V885" t="str">
            <v>-</v>
          </cell>
          <cell r="Z885" t="str">
            <v>-</v>
          </cell>
          <cell r="AA885" t="str">
            <v>-</v>
          </cell>
          <cell r="AB885" t="str">
            <v>-</v>
          </cell>
          <cell r="AC885" t="str">
            <v>-</v>
          </cell>
          <cell r="AD885" t="str">
            <v>-</v>
          </cell>
          <cell r="AE885" t="str">
            <v>-</v>
          </cell>
          <cell r="AF885" t="str">
            <v>-</v>
          </cell>
          <cell r="AG885" t="str">
            <v>-</v>
          </cell>
          <cell r="AH885" t="str">
            <v>--</v>
          </cell>
        </row>
        <row r="886">
          <cell r="A886">
            <v>9129652</v>
          </cell>
          <cell r="B886" t="str">
            <v>Safari Industries India Limited</v>
          </cell>
          <cell r="C886">
            <v>45807</v>
          </cell>
          <cell r="D886" t="str">
            <v>Mumbai</v>
          </cell>
          <cell r="E886" t="str">
            <v>BIA</v>
          </cell>
          <cell r="F886" t="str">
            <v>B2B</v>
          </cell>
          <cell r="G886" t="str">
            <v>Mumbai</v>
          </cell>
          <cell r="H886">
            <v>10000</v>
          </cell>
          <cell r="I886">
            <v>0.1</v>
          </cell>
          <cell r="J886">
            <v>9022208</v>
          </cell>
          <cell r="K886" t="str">
            <v>Safari Industries India Limited</v>
          </cell>
          <cell r="L886">
            <v>27965.666666666668</v>
          </cell>
          <cell r="M886" t="str">
            <v>Investment</v>
          </cell>
          <cell r="N886" t="str">
            <v>BIA+</v>
          </cell>
          <cell r="O886" t="str">
            <v>MUM_ZONE1</v>
          </cell>
          <cell r="P886">
            <v>9022208</v>
          </cell>
          <cell r="Q886" t="str">
            <v>Vineet Garg</v>
          </cell>
          <cell r="R886" t="str">
            <v>RAM</v>
          </cell>
          <cell r="S886" t="str">
            <v>Vineet Garg</v>
          </cell>
          <cell r="T886">
            <v>0.1</v>
          </cell>
          <cell r="U886">
            <v>0</v>
          </cell>
          <cell r="V886" t="str">
            <v>-</v>
          </cell>
          <cell r="Z886" t="str">
            <v>-</v>
          </cell>
          <cell r="AA886" t="str">
            <v>-</v>
          </cell>
          <cell r="AB886" t="str">
            <v>-</v>
          </cell>
          <cell r="AC886" t="str">
            <v>-</v>
          </cell>
          <cell r="AD886" t="str">
            <v>-</v>
          </cell>
          <cell r="AE886" t="str">
            <v>-</v>
          </cell>
          <cell r="AF886" t="str">
            <v>-</v>
          </cell>
          <cell r="AG886" t="str">
            <v>-</v>
          </cell>
          <cell r="AH886" t="str">
            <v>--</v>
          </cell>
        </row>
        <row r="887">
          <cell r="A887">
            <v>2341267</v>
          </cell>
          <cell r="B887" t="str">
            <v>Bennett Coleman and Company Limited</v>
          </cell>
          <cell r="C887">
            <v>45141</v>
          </cell>
          <cell r="D887" t="str">
            <v>Bangalore</v>
          </cell>
          <cell r="E887" t="str">
            <v>OBB</v>
          </cell>
          <cell r="F887" t="str">
            <v>B2C</v>
          </cell>
          <cell r="G887" t="str">
            <v>Bangalore</v>
          </cell>
          <cell r="H887">
            <v>1099</v>
          </cell>
          <cell r="I887">
            <v>1.099E-2</v>
          </cell>
          <cell r="J887">
            <v>9022218</v>
          </cell>
          <cell r="K887" t="str">
            <v>Bennett Coleman And Co_Tpl</v>
          </cell>
          <cell r="L887">
            <v>121932.33333333334</v>
          </cell>
          <cell r="M887" t="str">
            <v>Relationship</v>
          </cell>
          <cell r="N887" t="str">
            <v>OBB</v>
          </cell>
          <cell r="O887" t="str">
            <v>BLR_ZONE2</v>
          </cell>
          <cell r="P887">
            <v>9022218</v>
          </cell>
          <cell r="Q887" t="str">
            <v>Paritosh Swaroop Saxena</v>
          </cell>
          <cell r="R887" t="str">
            <v>RAM</v>
          </cell>
          <cell r="S887" t="str">
            <v>Paritosh Swaroop Saxena</v>
          </cell>
          <cell r="T887">
            <v>1.099E-2</v>
          </cell>
          <cell r="U887">
            <v>0</v>
          </cell>
          <cell r="V887" t="str">
            <v>-</v>
          </cell>
          <cell r="Z887" t="str">
            <v>-</v>
          </cell>
          <cell r="AA887" t="str">
            <v>-</v>
          </cell>
          <cell r="AB887" t="str">
            <v>-</v>
          </cell>
          <cell r="AC887" t="str">
            <v>-</v>
          </cell>
          <cell r="AD887" t="str">
            <v>-</v>
          </cell>
          <cell r="AE887" t="str">
            <v>-</v>
          </cell>
          <cell r="AF887" t="str">
            <v>-</v>
          </cell>
          <cell r="AG887" t="str">
            <v>-</v>
          </cell>
          <cell r="AH887" t="str">
            <v>--</v>
          </cell>
        </row>
        <row r="888">
          <cell r="A888">
            <v>9022218</v>
          </cell>
          <cell r="B888" t="str">
            <v>Bennett Coleman and Company Limited</v>
          </cell>
          <cell r="C888">
            <v>42292</v>
          </cell>
          <cell r="D888" t="str">
            <v>Bangalore</v>
          </cell>
          <cell r="E888" t="str">
            <v>MAC</v>
          </cell>
          <cell r="F888" t="str">
            <v>B2B</v>
          </cell>
          <cell r="G888" t="str">
            <v>Bangalore</v>
          </cell>
          <cell r="H888">
            <v>19583.333333333332</v>
          </cell>
          <cell r="I888">
            <v>0.19583333333333333</v>
          </cell>
          <cell r="J888">
            <v>9022218</v>
          </cell>
          <cell r="K888" t="str">
            <v>Bennett Coleman And Co_Tpl</v>
          </cell>
          <cell r="L888">
            <v>121932.33333333334</v>
          </cell>
          <cell r="M888" t="str">
            <v>Relationship</v>
          </cell>
          <cell r="N888" t="str">
            <v>BIA+</v>
          </cell>
          <cell r="O888" t="str">
            <v>BLR_ZONE2</v>
          </cell>
          <cell r="P888">
            <v>9022218</v>
          </cell>
          <cell r="Q888" t="str">
            <v>Paritosh Swaroop Saxena</v>
          </cell>
          <cell r="R888" t="str">
            <v>RAM</v>
          </cell>
          <cell r="S888" t="str">
            <v>Paritosh Swaroop Saxena</v>
          </cell>
          <cell r="T888">
            <v>0.19583333333333333</v>
          </cell>
          <cell r="U888">
            <v>0</v>
          </cell>
          <cell r="V888" t="str">
            <v>-</v>
          </cell>
          <cell r="Z888" t="str">
            <v>-</v>
          </cell>
          <cell r="AA888" t="str">
            <v>-</v>
          </cell>
          <cell r="AB888" t="str">
            <v>-</v>
          </cell>
          <cell r="AC888" t="str">
            <v>-</v>
          </cell>
          <cell r="AD888" t="str">
            <v>-</v>
          </cell>
          <cell r="AE888" t="str">
            <v>-</v>
          </cell>
          <cell r="AF888" t="str">
            <v>-</v>
          </cell>
          <cell r="AG888" t="str">
            <v>-</v>
          </cell>
          <cell r="AH888" t="str">
            <v>--</v>
          </cell>
        </row>
        <row r="889">
          <cell r="A889">
            <v>9025327</v>
          </cell>
          <cell r="B889" t="str">
            <v>Bennett Coleman and Company Limited</v>
          </cell>
          <cell r="C889">
            <v>46023</v>
          </cell>
          <cell r="D889" t="str">
            <v>Noida</v>
          </cell>
          <cell r="E889" t="str">
            <v>MAC</v>
          </cell>
          <cell r="F889" t="str">
            <v>B2B</v>
          </cell>
          <cell r="G889" t="str">
            <v>NOIDA</v>
          </cell>
          <cell r="H889">
            <v>40416.666666666664</v>
          </cell>
          <cell r="I889">
            <v>0.40416666666666662</v>
          </cell>
          <cell r="J889">
            <v>9022218</v>
          </cell>
          <cell r="K889" t="str">
            <v>Bennett Coleman And Co_Tpl</v>
          </cell>
          <cell r="L889">
            <v>121932.33333333334</v>
          </cell>
          <cell r="M889" t="str">
            <v>Relationship</v>
          </cell>
          <cell r="N889" t="str">
            <v>BIA+</v>
          </cell>
          <cell r="O889" t="str">
            <v>NOD_ZONE1</v>
          </cell>
          <cell r="P889">
            <v>9022218</v>
          </cell>
          <cell r="Q889" t="str">
            <v>Paritosh Swaroop Saxena</v>
          </cell>
          <cell r="R889" t="str">
            <v>RAM</v>
          </cell>
          <cell r="S889" t="str">
            <v>Paritosh Swaroop Saxena</v>
          </cell>
          <cell r="T889">
            <v>0.40416666666666662</v>
          </cell>
          <cell r="U889">
            <v>0</v>
          </cell>
          <cell r="V889" t="str">
            <v>-</v>
          </cell>
          <cell r="Z889" t="str">
            <v>-</v>
          </cell>
          <cell r="AA889" t="str">
            <v>-</v>
          </cell>
          <cell r="AB889" t="str">
            <v>-</v>
          </cell>
          <cell r="AC889" t="str">
            <v>-</v>
          </cell>
          <cell r="AD889" t="str">
            <v>-</v>
          </cell>
          <cell r="AE889" t="str">
            <v>-</v>
          </cell>
          <cell r="AF889" t="str">
            <v>-</v>
          </cell>
          <cell r="AG889" t="str">
            <v>-</v>
          </cell>
          <cell r="AH889" t="str">
            <v>--</v>
          </cell>
        </row>
        <row r="890">
          <cell r="A890">
            <v>9025328</v>
          </cell>
          <cell r="B890" t="str">
            <v>Bennett Coleman and Company Limited</v>
          </cell>
          <cell r="C890">
            <v>42794</v>
          </cell>
          <cell r="D890" t="str">
            <v>Delhi</v>
          </cell>
          <cell r="E890" t="str">
            <v>MAC</v>
          </cell>
          <cell r="F890" t="str">
            <v>B2B</v>
          </cell>
          <cell r="G890" t="str">
            <v>Delhi</v>
          </cell>
          <cell r="H890">
            <v>60833.333333333336</v>
          </cell>
          <cell r="I890">
            <v>0.60833333333333339</v>
          </cell>
          <cell r="J890">
            <v>9022218</v>
          </cell>
          <cell r="K890" t="str">
            <v>Bennett Coleman And Co_Tpl</v>
          </cell>
          <cell r="L890">
            <v>121932.33333333334</v>
          </cell>
          <cell r="M890" t="str">
            <v>Relationship</v>
          </cell>
          <cell r="N890" t="str">
            <v>BIA+</v>
          </cell>
          <cell r="O890" t="str">
            <v>DEL_ZONE1</v>
          </cell>
          <cell r="P890">
            <v>9022218</v>
          </cell>
          <cell r="Q890" t="str">
            <v>Paritosh Swaroop Saxena</v>
          </cell>
          <cell r="R890" t="str">
            <v>RAM</v>
          </cell>
          <cell r="S890" t="str">
            <v>Paritosh Swaroop Saxena</v>
          </cell>
          <cell r="T890">
            <v>0.60833333333333339</v>
          </cell>
          <cell r="U890">
            <v>0</v>
          </cell>
          <cell r="V890" t="str">
            <v>-</v>
          </cell>
          <cell r="Z890" t="str">
            <v>-</v>
          </cell>
          <cell r="AA890" t="str">
            <v>-</v>
          </cell>
          <cell r="AB890" t="str">
            <v>-</v>
          </cell>
          <cell r="AC890" t="str">
            <v>-</v>
          </cell>
          <cell r="AD890" t="str">
            <v>-</v>
          </cell>
          <cell r="AE890" t="str">
            <v>-</v>
          </cell>
          <cell r="AF890" t="str">
            <v>-</v>
          </cell>
          <cell r="AG890" t="str">
            <v>-</v>
          </cell>
          <cell r="AH890" t="str">
            <v>--</v>
          </cell>
        </row>
        <row r="891">
          <cell r="A891">
            <v>9022221</v>
          </cell>
          <cell r="B891" t="str">
            <v>From Here On Communications Private Limited</v>
          </cell>
          <cell r="C891">
            <v>42305</v>
          </cell>
          <cell r="D891" t="str">
            <v>Delhi</v>
          </cell>
          <cell r="E891" t="str">
            <v>MBIA</v>
          </cell>
          <cell r="F891" t="str">
            <v>B2B</v>
          </cell>
          <cell r="G891" t="str">
            <v>Delhi</v>
          </cell>
          <cell r="H891">
            <v>30000</v>
          </cell>
          <cell r="I891">
            <v>0.3</v>
          </cell>
          <cell r="J891">
            <v>9022221</v>
          </cell>
          <cell r="K891" t="str">
            <v>From Here On Communications Private Limited</v>
          </cell>
          <cell r="L891">
            <v>30000</v>
          </cell>
          <cell r="M891" t="str">
            <v>Investment</v>
          </cell>
          <cell r="N891" t="str">
            <v>MBIA</v>
          </cell>
          <cell r="O891" t="str">
            <v>GGN_ZONE1</v>
          </cell>
          <cell r="P891">
            <v>9022221</v>
          </cell>
          <cell r="Q891" t="str">
            <v>Ravi Chandana</v>
          </cell>
          <cell r="R891" t="str">
            <v>IAM</v>
          </cell>
          <cell r="S891" t="str">
            <v>Ravi Kala</v>
          </cell>
          <cell r="T891">
            <v>0.3</v>
          </cell>
          <cell r="U891">
            <v>0</v>
          </cell>
          <cell r="V891" t="str">
            <v>-</v>
          </cell>
          <cell r="Z891" t="str">
            <v>-</v>
          </cell>
          <cell r="AA891" t="str">
            <v>-</v>
          </cell>
          <cell r="AB891" t="str">
            <v>-</v>
          </cell>
          <cell r="AC891" t="str">
            <v>-</v>
          </cell>
          <cell r="AD891" t="str">
            <v>-</v>
          </cell>
          <cell r="AE891" t="str">
            <v>-</v>
          </cell>
          <cell r="AF891" t="str">
            <v>-</v>
          </cell>
          <cell r="AG891" t="str">
            <v>-</v>
          </cell>
          <cell r="AH891" t="str">
            <v>--</v>
          </cell>
        </row>
        <row r="892">
          <cell r="A892">
            <v>9022709</v>
          </cell>
          <cell r="B892" t="str">
            <v>Asmara Apparels India Private Limited</v>
          </cell>
          <cell r="C892">
            <v>42399</v>
          </cell>
          <cell r="D892" t="str">
            <v>Chennai</v>
          </cell>
          <cell r="E892" t="str">
            <v>BIA</v>
          </cell>
          <cell r="F892" t="str">
            <v>B2B</v>
          </cell>
          <cell r="G892" t="str">
            <v>Chennai</v>
          </cell>
          <cell r="H892">
            <v>16667</v>
          </cell>
          <cell r="I892">
            <v>0.16667000000000001</v>
          </cell>
          <cell r="J892">
            <v>9022333</v>
          </cell>
          <cell r="K892" t="str">
            <v>Asmara Apparels India Private Limited</v>
          </cell>
          <cell r="L892">
            <v>28333.67</v>
          </cell>
          <cell r="M892" t="str">
            <v>Investment</v>
          </cell>
          <cell r="N892" t="str">
            <v>BIA+</v>
          </cell>
          <cell r="O892" t="str">
            <v>CHN_ZONE1</v>
          </cell>
          <cell r="P892">
            <v>9022333</v>
          </cell>
          <cell r="Q892" t="str">
            <v>Lakshay Madan</v>
          </cell>
          <cell r="R892" t="str">
            <v>IAM</v>
          </cell>
          <cell r="S892" t="str">
            <v>Rajeev Misra</v>
          </cell>
          <cell r="T892">
            <v>0.16667000000000001</v>
          </cell>
          <cell r="U892">
            <v>0</v>
          </cell>
          <cell r="V892" t="str">
            <v>-</v>
          </cell>
          <cell r="Z892" t="str">
            <v>-</v>
          </cell>
          <cell r="AA892" t="str">
            <v>-</v>
          </cell>
          <cell r="AB892" t="str">
            <v>-</v>
          </cell>
          <cell r="AC892" t="str">
            <v>-</v>
          </cell>
          <cell r="AD892" t="str">
            <v>-</v>
          </cell>
          <cell r="AE892" t="str">
            <v>-</v>
          </cell>
          <cell r="AF892" t="str">
            <v>-</v>
          </cell>
          <cell r="AG892" t="str">
            <v>-</v>
          </cell>
          <cell r="AH892" t="str">
            <v>--</v>
          </cell>
        </row>
        <row r="893">
          <cell r="A893">
            <v>9089914</v>
          </cell>
          <cell r="B893" t="str">
            <v>Asmara Apparels India Private Limited</v>
          </cell>
          <cell r="C893">
            <v>44590</v>
          </cell>
          <cell r="D893" t="str">
            <v>Bangalore</v>
          </cell>
          <cell r="E893" t="str">
            <v>MBIA</v>
          </cell>
          <cell r="F893" t="str">
            <v>B2B</v>
          </cell>
          <cell r="G893" t="str">
            <v>Bangalore</v>
          </cell>
          <cell r="H893">
            <v>11666.67</v>
          </cell>
          <cell r="I893">
            <v>0.1166667</v>
          </cell>
          <cell r="J893">
            <v>9022333</v>
          </cell>
          <cell r="K893" t="str">
            <v>Asmara Apparels India Private Limited</v>
          </cell>
          <cell r="L893">
            <v>28333.67</v>
          </cell>
          <cell r="M893" t="str">
            <v>Investment</v>
          </cell>
          <cell r="N893" t="str">
            <v>MBIA</v>
          </cell>
          <cell r="O893" t="str">
            <v>BLR_ZONE1</v>
          </cell>
          <cell r="P893">
            <v>9022333</v>
          </cell>
          <cell r="Q893" t="str">
            <v>Lakshay Madan</v>
          </cell>
          <cell r="R893" t="str">
            <v>IAM</v>
          </cell>
          <cell r="S893" t="str">
            <v>Rajeev Misra</v>
          </cell>
          <cell r="T893">
            <v>0.1166667</v>
          </cell>
          <cell r="U893">
            <v>0</v>
          </cell>
          <cell r="V893" t="str">
            <v>-</v>
          </cell>
          <cell r="Z893" t="str">
            <v>-</v>
          </cell>
          <cell r="AA893" t="str">
            <v>-</v>
          </cell>
          <cell r="AB893" t="str">
            <v>-</v>
          </cell>
          <cell r="AC893" t="str">
            <v>-</v>
          </cell>
          <cell r="AD893" t="str">
            <v>-</v>
          </cell>
          <cell r="AE893" t="str">
            <v>-</v>
          </cell>
          <cell r="AF893" t="str">
            <v>-</v>
          </cell>
          <cell r="AG893" t="str">
            <v>-</v>
          </cell>
          <cell r="AH893" t="str">
            <v>--</v>
          </cell>
        </row>
        <row r="894">
          <cell r="A894">
            <v>9022364</v>
          </cell>
          <cell r="B894" t="str">
            <v>Great Learning Education Services Private Limited</v>
          </cell>
          <cell r="C894">
            <v>42325</v>
          </cell>
          <cell r="D894" t="str">
            <v>Bangalore</v>
          </cell>
          <cell r="E894" t="str">
            <v>BIA</v>
          </cell>
          <cell r="F894" t="str">
            <v>B2B</v>
          </cell>
          <cell r="G894" t="str">
            <v>Bangalore</v>
          </cell>
          <cell r="H894">
            <v>30833.333333333332</v>
          </cell>
          <cell r="I894">
            <v>0.30833333333333335</v>
          </cell>
          <cell r="J894">
            <v>9022364</v>
          </cell>
          <cell r="K894" t="str">
            <v>Great Learning Education Services Private Limited</v>
          </cell>
          <cell r="L894">
            <v>164999.66666666669</v>
          </cell>
          <cell r="M894" t="str">
            <v>Relationship</v>
          </cell>
          <cell r="N894" t="str">
            <v>BIA+</v>
          </cell>
          <cell r="O894" t="str">
            <v>BLR_ZONE2</v>
          </cell>
          <cell r="P894">
            <v>9022364</v>
          </cell>
          <cell r="Q894" t="str">
            <v>Adarsh Kumar</v>
          </cell>
          <cell r="R894" t="str">
            <v>IAM</v>
          </cell>
          <cell r="S894" t="str">
            <v>Rajeev Misra</v>
          </cell>
          <cell r="U894">
            <v>0.30833333333333335</v>
          </cell>
          <cell r="V894">
            <v>46119</v>
          </cell>
          <cell r="W894" t="str">
            <v>Apr'26</v>
          </cell>
          <cell r="Z894" t="str">
            <v>-</v>
          </cell>
          <cell r="AA894" t="str">
            <v>-</v>
          </cell>
          <cell r="AB894" t="str">
            <v>-</v>
          </cell>
          <cell r="AC894" t="str">
            <v>-</v>
          </cell>
          <cell r="AD894">
            <v>46088.164953703701</v>
          </cell>
          <cell r="AE894" t="str">
            <v>SR26035484470</v>
          </cell>
          <cell r="AF894" t="str">
            <v>Churned</v>
          </cell>
          <cell r="AG894">
            <v>46119</v>
          </cell>
          <cell r="AH894" t="str">
            <v>Churned-</v>
          </cell>
        </row>
        <row r="895">
          <cell r="A895">
            <v>9055735</v>
          </cell>
          <cell r="B895" t="str">
            <v>Great Learning Education Services Private Limited</v>
          </cell>
          <cell r="C895">
            <v>42615</v>
          </cell>
          <cell r="D895" t="str">
            <v>Gurgaon</v>
          </cell>
          <cell r="E895" t="str">
            <v>ILL</v>
          </cell>
          <cell r="F895" t="str">
            <v>B2B</v>
          </cell>
          <cell r="G895" t="str">
            <v>Gurgaon</v>
          </cell>
          <cell r="H895">
            <v>50833.333333333336</v>
          </cell>
          <cell r="I895">
            <v>0.5083333333333333</v>
          </cell>
          <cell r="J895">
            <v>9022364</v>
          </cell>
          <cell r="K895" t="str">
            <v>Great Learning Education Services Private Limited</v>
          </cell>
          <cell r="L895">
            <v>164999.66666666669</v>
          </cell>
          <cell r="M895" t="str">
            <v>Relationship</v>
          </cell>
          <cell r="N895" t="str">
            <v>BIA+</v>
          </cell>
          <cell r="O895" t="str">
            <v>GGN_ZONE1</v>
          </cell>
          <cell r="P895">
            <v>9022364</v>
          </cell>
          <cell r="Q895" t="str">
            <v>Adarsh Kumar</v>
          </cell>
          <cell r="R895" t="str">
            <v>IAM</v>
          </cell>
          <cell r="S895" t="str">
            <v>Rajeev Misra</v>
          </cell>
          <cell r="T895">
            <v>0.77083333333333326</v>
          </cell>
          <cell r="U895">
            <v>0</v>
          </cell>
          <cell r="V895" t="str">
            <v>-</v>
          </cell>
          <cell r="Z895" t="str">
            <v>-</v>
          </cell>
          <cell r="AA895" t="str">
            <v>-</v>
          </cell>
          <cell r="AB895" t="str">
            <v>-</v>
          </cell>
          <cell r="AC895" t="str">
            <v>-</v>
          </cell>
          <cell r="AD895" t="str">
            <v>-</v>
          </cell>
          <cell r="AE895" t="str">
            <v>-</v>
          </cell>
          <cell r="AF895" t="str">
            <v>-</v>
          </cell>
          <cell r="AG895" t="str">
            <v>-</v>
          </cell>
          <cell r="AH895" t="str">
            <v>--</v>
          </cell>
        </row>
        <row r="896">
          <cell r="A896">
            <v>9130335</v>
          </cell>
          <cell r="B896" t="str">
            <v>Great Learning Education services Private  Limited</v>
          </cell>
          <cell r="C896">
            <v>45838</v>
          </cell>
          <cell r="D896" t="str">
            <v>Bangalore</v>
          </cell>
          <cell r="E896" t="str">
            <v>ILL</v>
          </cell>
          <cell r="F896" t="str">
            <v>B2B</v>
          </cell>
          <cell r="G896" t="str">
            <v>Bangalore</v>
          </cell>
          <cell r="H896">
            <v>83333</v>
          </cell>
          <cell r="I896">
            <v>0.83333000000000002</v>
          </cell>
          <cell r="J896">
            <v>9022364</v>
          </cell>
          <cell r="K896" t="str">
            <v>Great Learning Education Services Private Limited</v>
          </cell>
          <cell r="L896">
            <v>164999.66666666669</v>
          </cell>
          <cell r="M896" t="str">
            <v>Relationship</v>
          </cell>
          <cell r="N896" t="str">
            <v>BIA+</v>
          </cell>
          <cell r="O896" t="str">
            <v>BLR_ZONE2</v>
          </cell>
          <cell r="P896">
            <v>9022364</v>
          </cell>
          <cell r="Q896" t="str">
            <v>Adarsh Kumar</v>
          </cell>
          <cell r="R896" t="str">
            <v>IAM</v>
          </cell>
          <cell r="S896" t="str">
            <v>Rajeev Misra</v>
          </cell>
          <cell r="T896">
            <v>0.83333000000000002</v>
          </cell>
          <cell r="U896">
            <v>0</v>
          </cell>
          <cell r="V896" t="str">
            <v>-</v>
          </cell>
          <cell r="Z896" t="str">
            <v>-</v>
          </cell>
          <cell r="AA896" t="str">
            <v>-</v>
          </cell>
          <cell r="AB896" t="str">
            <v>-</v>
          </cell>
          <cell r="AC896" t="str">
            <v>-</v>
          </cell>
          <cell r="AD896" t="str">
            <v>-</v>
          </cell>
          <cell r="AE896" t="str">
            <v>-</v>
          </cell>
          <cell r="AF896" t="str">
            <v>-</v>
          </cell>
          <cell r="AG896" t="str">
            <v>-</v>
          </cell>
          <cell r="AH896" t="str">
            <v>--</v>
          </cell>
        </row>
        <row r="897">
          <cell r="A897">
            <v>9022453</v>
          </cell>
          <cell r="B897" t="str">
            <v>Super Overseas Private Limited</v>
          </cell>
          <cell r="C897">
            <v>42431</v>
          </cell>
          <cell r="D897" t="str">
            <v>Noida</v>
          </cell>
          <cell r="E897" t="str">
            <v>ILL</v>
          </cell>
          <cell r="F897" t="str">
            <v>B2B</v>
          </cell>
          <cell r="G897" t="str">
            <v>NOIDA</v>
          </cell>
          <cell r="H897">
            <v>54167</v>
          </cell>
          <cell r="I897">
            <v>0.54166999999999998</v>
          </cell>
          <cell r="J897">
            <v>9022453</v>
          </cell>
          <cell r="K897" t="str">
            <v>Super Overseas Private Limited</v>
          </cell>
          <cell r="L897">
            <v>88333.666333333327</v>
          </cell>
          <cell r="M897" t="str">
            <v>Investment</v>
          </cell>
          <cell r="N897" t="str">
            <v>BIA+</v>
          </cell>
          <cell r="O897" t="str">
            <v>NOD_ZONE1</v>
          </cell>
          <cell r="P897">
            <v>9022453</v>
          </cell>
          <cell r="Q897" t="str">
            <v>Mithilesh Vishwakarma</v>
          </cell>
          <cell r="R897" t="str">
            <v>IAM</v>
          </cell>
          <cell r="S897" t="str">
            <v>Kritika Bahadur</v>
          </cell>
          <cell r="T897">
            <v>0.54166999999999998</v>
          </cell>
          <cell r="U897">
            <v>0</v>
          </cell>
          <cell r="V897" t="str">
            <v>-</v>
          </cell>
          <cell r="Z897" t="str">
            <v>-</v>
          </cell>
          <cell r="AA897" t="str">
            <v>-</v>
          </cell>
          <cell r="AB897" t="str">
            <v>-</v>
          </cell>
          <cell r="AC897" t="str">
            <v>-</v>
          </cell>
          <cell r="AD897" t="str">
            <v>-</v>
          </cell>
          <cell r="AE897" t="str">
            <v>-</v>
          </cell>
          <cell r="AF897" t="str">
            <v>-</v>
          </cell>
          <cell r="AG897" t="str">
            <v>-</v>
          </cell>
          <cell r="AH897" t="str">
            <v>--</v>
          </cell>
        </row>
        <row r="898">
          <cell r="A898">
            <v>9025733</v>
          </cell>
          <cell r="B898" t="str">
            <v>Super Overseas Private Limited</v>
          </cell>
          <cell r="C898">
            <v>43302</v>
          </cell>
          <cell r="D898" t="str">
            <v>Noida</v>
          </cell>
          <cell r="E898" t="str">
            <v>MAC</v>
          </cell>
          <cell r="F898" t="str">
            <v>B2B</v>
          </cell>
          <cell r="G898" t="str">
            <v>NOIDA</v>
          </cell>
          <cell r="H898">
            <v>9166.6666666666661</v>
          </cell>
          <cell r="I898">
            <v>9.166666666666666E-2</v>
          </cell>
          <cell r="J898">
            <v>9022453</v>
          </cell>
          <cell r="K898" t="str">
            <v>Super Overseas Private Limited</v>
          </cell>
          <cell r="L898">
            <v>88333.666333333327</v>
          </cell>
          <cell r="M898" t="str">
            <v>Investment</v>
          </cell>
          <cell r="N898" t="str">
            <v>BIA+</v>
          </cell>
          <cell r="O898" t="str">
            <v>NOD_ZONE1</v>
          </cell>
          <cell r="P898">
            <v>9022453</v>
          </cell>
          <cell r="Q898" t="str">
            <v>Mithilesh Vishwakarma</v>
          </cell>
          <cell r="R898" t="str">
            <v>IAM</v>
          </cell>
          <cell r="S898" t="str">
            <v>Kritika Bahadur</v>
          </cell>
          <cell r="T898">
            <v>9.166666666666666E-2</v>
          </cell>
          <cell r="U898">
            <v>0</v>
          </cell>
          <cell r="V898" t="str">
            <v>-</v>
          </cell>
          <cell r="Z898" t="str">
            <v>-</v>
          </cell>
          <cell r="AA898" t="str">
            <v>-</v>
          </cell>
          <cell r="AB898" t="str">
            <v>-</v>
          </cell>
          <cell r="AC898" t="str">
            <v>-</v>
          </cell>
          <cell r="AD898" t="str">
            <v>-</v>
          </cell>
          <cell r="AE898" t="str">
            <v>-</v>
          </cell>
          <cell r="AF898" t="str">
            <v>-</v>
          </cell>
          <cell r="AG898" t="str">
            <v>-</v>
          </cell>
          <cell r="AH898" t="str">
            <v>--</v>
          </cell>
        </row>
        <row r="899">
          <cell r="A899">
            <v>9026680</v>
          </cell>
          <cell r="B899" t="str">
            <v>Super Overseas Private Limited</v>
          </cell>
          <cell r="C899">
            <v>44558</v>
          </cell>
          <cell r="D899" t="str">
            <v>NOIDA</v>
          </cell>
          <cell r="E899" t="str">
            <v>MAC</v>
          </cell>
          <cell r="F899" t="str">
            <v>B2B</v>
          </cell>
          <cell r="G899" t="str">
            <v>NOIDA</v>
          </cell>
          <cell r="H899">
            <v>7500</v>
          </cell>
          <cell r="I899">
            <v>7.4999999999999997E-2</v>
          </cell>
          <cell r="J899">
            <v>9022453</v>
          </cell>
          <cell r="K899" t="str">
            <v>Super Overseas Private Limited</v>
          </cell>
          <cell r="L899">
            <v>88333.666333333327</v>
          </cell>
          <cell r="M899" t="str">
            <v>Investment</v>
          </cell>
          <cell r="N899" t="str">
            <v>BIA+</v>
          </cell>
          <cell r="O899" t="str">
            <v>NOD_ZONE1</v>
          </cell>
          <cell r="P899">
            <v>9022453</v>
          </cell>
          <cell r="Q899" t="str">
            <v>Mithilesh Vishwakarma</v>
          </cell>
          <cell r="R899" t="str">
            <v>IAM</v>
          </cell>
          <cell r="S899" t="str">
            <v>Kritika Bahadur</v>
          </cell>
          <cell r="T899">
            <v>7.4999999999999997E-2</v>
          </cell>
          <cell r="U899">
            <v>0</v>
          </cell>
          <cell r="V899" t="str">
            <v>-</v>
          </cell>
          <cell r="Z899" t="str">
            <v>-</v>
          </cell>
          <cell r="AA899" t="str">
            <v>-</v>
          </cell>
          <cell r="AB899" t="str">
            <v>-</v>
          </cell>
          <cell r="AC899" t="str">
            <v>-</v>
          </cell>
          <cell r="AD899" t="str">
            <v>-</v>
          </cell>
          <cell r="AE899" t="str">
            <v>-</v>
          </cell>
          <cell r="AF899" t="str">
            <v>-</v>
          </cell>
          <cell r="AG899" t="str">
            <v>-</v>
          </cell>
          <cell r="AH899" t="str">
            <v>--</v>
          </cell>
        </row>
        <row r="900">
          <cell r="A900">
            <v>9026705</v>
          </cell>
          <cell r="B900" t="str">
            <v>Super Overseas Pvt. Ltd.</v>
          </cell>
          <cell r="C900">
            <v>44610</v>
          </cell>
          <cell r="D900" t="str">
            <v>Noida</v>
          </cell>
          <cell r="E900" t="str">
            <v>MAC</v>
          </cell>
          <cell r="F900" t="str">
            <v>B2B</v>
          </cell>
          <cell r="G900" t="str">
            <v>NOIDA</v>
          </cell>
          <cell r="H900">
            <v>9166.6666666666661</v>
          </cell>
          <cell r="I900">
            <v>9.166666666666666E-2</v>
          </cell>
          <cell r="J900">
            <v>9022453</v>
          </cell>
          <cell r="K900" t="str">
            <v>Super Overseas Private Limited</v>
          </cell>
          <cell r="L900">
            <v>88333.666333333327</v>
          </cell>
          <cell r="M900" t="str">
            <v>Investment</v>
          </cell>
          <cell r="N900" t="str">
            <v>BIA+</v>
          </cell>
          <cell r="O900" t="str">
            <v>NOD_ZONE1</v>
          </cell>
          <cell r="P900">
            <v>9022453</v>
          </cell>
          <cell r="Q900" t="str">
            <v>Mithilesh Vishwakarma</v>
          </cell>
          <cell r="R900" t="str">
            <v>IAM</v>
          </cell>
          <cell r="S900" t="str">
            <v>Kritika Bahadur</v>
          </cell>
          <cell r="T900">
            <v>9.166666666666666E-2</v>
          </cell>
          <cell r="U900">
            <v>0</v>
          </cell>
          <cell r="V900" t="str">
            <v>-</v>
          </cell>
          <cell r="Z900" t="str">
            <v>-</v>
          </cell>
          <cell r="AA900" t="str">
            <v>-</v>
          </cell>
          <cell r="AB900" t="str">
            <v>-</v>
          </cell>
          <cell r="AC900" t="str">
            <v>-</v>
          </cell>
          <cell r="AD900" t="str">
            <v>-</v>
          </cell>
          <cell r="AE900" t="str">
            <v>-</v>
          </cell>
          <cell r="AF900" t="str">
            <v>-</v>
          </cell>
          <cell r="AG900" t="str">
            <v>-</v>
          </cell>
          <cell r="AH900" t="str">
            <v>--</v>
          </cell>
        </row>
        <row r="901">
          <cell r="A901">
            <v>9068831</v>
          </cell>
          <cell r="B901" t="str">
            <v>Super Overseas Private Limited</v>
          </cell>
          <cell r="C901">
            <v>43210</v>
          </cell>
          <cell r="D901" t="str">
            <v>Noida</v>
          </cell>
          <cell r="E901" t="str">
            <v>BIA</v>
          </cell>
          <cell r="F901" t="str">
            <v>B2B</v>
          </cell>
          <cell r="G901" t="str">
            <v>NOIDA</v>
          </cell>
          <cell r="H901">
            <v>8333.3330000000005</v>
          </cell>
          <cell r="I901">
            <v>8.3333330000000011E-2</v>
          </cell>
          <cell r="J901">
            <v>9022453</v>
          </cell>
          <cell r="K901" t="str">
            <v>Super Overseas Private Limited</v>
          </cell>
          <cell r="L901">
            <v>88333.666333333327</v>
          </cell>
          <cell r="M901" t="str">
            <v>Investment</v>
          </cell>
          <cell r="N901" t="str">
            <v>BIA+</v>
          </cell>
          <cell r="O901" t="str">
            <v>NOD_ZONE1</v>
          </cell>
          <cell r="P901">
            <v>9022453</v>
          </cell>
          <cell r="Q901" t="str">
            <v>Mithilesh Vishwakarma</v>
          </cell>
          <cell r="R901" t="str">
            <v>IAM</v>
          </cell>
          <cell r="S901" t="str">
            <v>Kritika Bahadur</v>
          </cell>
          <cell r="T901">
            <v>8.3333330000000011E-2</v>
          </cell>
          <cell r="U901">
            <v>0</v>
          </cell>
          <cell r="V901" t="str">
            <v>-</v>
          </cell>
          <cell r="Z901" t="str">
            <v>-</v>
          </cell>
          <cell r="AA901" t="str">
            <v>-</v>
          </cell>
          <cell r="AB901" t="str">
            <v>-</v>
          </cell>
          <cell r="AC901" t="str">
            <v>-</v>
          </cell>
          <cell r="AD901" t="str">
            <v>-</v>
          </cell>
          <cell r="AE901" t="str">
            <v>-</v>
          </cell>
          <cell r="AF901" t="str">
            <v>-</v>
          </cell>
          <cell r="AG901" t="str">
            <v>-</v>
          </cell>
          <cell r="AH901" t="str">
            <v>--</v>
          </cell>
        </row>
        <row r="902">
          <cell r="A902">
            <v>9022463</v>
          </cell>
          <cell r="B902" t="str">
            <v>Phoenix Legal</v>
          </cell>
          <cell r="C902">
            <v>42348</v>
          </cell>
          <cell r="D902" t="str">
            <v>Delhi</v>
          </cell>
          <cell r="E902" t="str">
            <v>BIA</v>
          </cell>
          <cell r="F902" t="str">
            <v>B2B</v>
          </cell>
          <cell r="G902" t="str">
            <v>Delhi</v>
          </cell>
          <cell r="H902">
            <v>40833</v>
          </cell>
          <cell r="I902">
            <v>0.40833000000000003</v>
          </cell>
          <cell r="J902">
            <v>9022463</v>
          </cell>
          <cell r="K902" t="str">
            <v>Phoenix Legal</v>
          </cell>
          <cell r="L902">
            <v>40833</v>
          </cell>
          <cell r="M902" t="str">
            <v>Investment</v>
          </cell>
          <cell r="N902" t="str">
            <v>BIA+</v>
          </cell>
          <cell r="O902" t="str">
            <v>DEL_ZONE1</v>
          </cell>
          <cell r="P902">
            <v>9022463</v>
          </cell>
          <cell r="Q902" t="str">
            <v>Ravi Chandana</v>
          </cell>
          <cell r="R902" t="str">
            <v>IAM</v>
          </cell>
          <cell r="S902" t="str">
            <v>Ravi Kala</v>
          </cell>
          <cell r="T902">
            <v>0.40833000000000003</v>
          </cell>
          <cell r="U902">
            <v>0</v>
          </cell>
          <cell r="V902" t="str">
            <v>-</v>
          </cell>
          <cell r="Z902" t="str">
            <v>-</v>
          </cell>
          <cell r="AA902" t="str">
            <v>-</v>
          </cell>
          <cell r="AB902" t="str">
            <v>-</v>
          </cell>
          <cell r="AC902" t="str">
            <v>-</v>
          </cell>
          <cell r="AD902" t="str">
            <v>-</v>
          </cell>
          <cell r="AE902" t="str">
            <v>-</v>
          </cell>
          <cell r="AF902" t="str">
            <v>-</v>
          </cell>
          <cell r="AG902" t="str">
            <v>-</v>
          </cell>
          <cell r="AH902" t="str">
            <v>--</v>
          </cell>
        </row>
        <row r="903">
          <cell r="A903">
            <v>2337217</v>
          </cell>
          <cell r="B903" t="str">
            <v>PVR INOX LIMITED</v>
          </cell>
          <cell r="C903">
            <v>44964</v>
          </cell>
          <cell r="D903" t="str">
            <v>Gurgaon</v>
          </cell>
          <cell r="E903" t="str">
            <v>OBB</v>
          </cell>
          <cell r="F903" t="str">
            <v>B2C</v>
          </cell>
          <cell r="G903" t="str">
            <v>Gurgaon</v>
          </cell>
          <cell r="H903">
            <v>7000</v>
          </cell>
          <cell r="I903">
            <v>7.0000000000000007E-2</v>
          </cell>
          <cell r="J903">
            <v>9022481</v>
          </cell>
          <cell r="K903" t="str">
            <v>Pvr Inox Limited</v>
          </cell>
          <cell r="L903">
            <v>437480.33333333337</v>
          </cell>
          <cell r="M903" t="str">
            <v>Relationship</v>
          </cell>
          <cell r="N903" t="str">
            <v>OBB</v>
          </cell>
          <cell r="O903" t="str">
            <v>GGN_ZONE1</v>
          </cell>
          <cell r="P903">
            <v>9022481</v>
          </cell>
          <cell r="Q903" t="str">
            <v>Syed Sadique Hussain</v>
          </cell>
          <cell r="R903" t="str">
            <v>IAM</v>
          </cell>
          <cell r="S903" t="str">
            <v>Rajeev Misra</v>
          </cell>
          <cell r="U903">
            <v>7.0000000000000007E-2</v>
          </cell>
          <cell r="V903">
            <v>46140</v>
          </cell>
          <cell r="W903" t="str">
            <v>Apr'26</v>
          </cell>
          <cell r="Z903">
            <v>46125.655324074098</v>
          </cell>
          <cell r="AA903" t="str">
            <v>SR26045524932</v>
          </cell>
          <cell r="AB903" t="str">
            <v>Churned</v>
          </cell>
          <cell r="AC903">
            <v>46140</v>
          </cell>
          <cell r="AD903" t="str">
            <v>-</v>
          </cell>
          <cell r="AE903" t="str">
            <v>-</v>
          </cell>
          <cell r="AF903" t="str">
            <v>-</v>
          </cell>
          <cell r="AG903" t="str">
            <v>-</v>
          </cell>
          <cell r="AH903" t="str">
            <v>-Churned</v>
          </cell>
        </row>
        <row r="904">
          <cell r="A904">
            <v>2338633</v>
          </cell>
          <cell r="B904" t="str">
            <v>PVR AND COMPANY</v>
          </cell>
          <cell r="C904">
            <v>45012</v>
          </cell>
          <cell r="D904" t="str">
            <v>Delhi</v>
          </cell>
          <cell r="E904" t="str">
            <v>OBB</v>
          </cell>
          <cell r="F904" t="str">
            <v>B2C</v>
          </cell>
          <cell r="G904" t="str">
            <v>Delhi</v>
          </cell>
          <cell r="H904">
            <v>1699</v>
          </cell>
          <cell r="I904">
            <v>1.6990000000000002E-2</v>
          </cell>
          <cell r="J904">
            <v>9022481</v>
          </cell>
          <cell r="K904" t="str">
            <v>Pvr Inox Limited</v>
          </cell>
          <cell r="L904">
            <v>437480.33333333337</v>
          </cell>
          <cell r="M904" t="str">
            <v>Relationship</v>
          </cell>
          <cell r="N904" t="str">
            <v>OBB</v>
          </cell>
          <cell r="O904" t="str">
            <v>DEL_ZONE2</v>
          </cell>
          <cell r="P904">
            <v>9022481</v>
          </cell>
          <cell r="Q904" t="str">
            <v>Syed Sadique Hussain</v>
          </cell>
          <cell r="R904" t="str">
            <v>IAM</v>
          </cell>
          <cell r="S904" t="str">
            <v>Rajeev Misra</v>
          </cell>
          <cell r="T904">
            <v>1.6990000000000002E-2</v>
          </cell>
          <cell r="U904">
            <v>0</v>
          </cell>
          <cell r="V904" t="str">
            <v>-</v>
          </cell>
          <cell r="Z904" t="str">
            <v>-</v>
          </cell>
          <cell r="AA904" t="str">
            <v>-</v>
          </cell>
          <cell r="AB904" t="str">
            <v>-</v>
          </cell>
          <cell r="AC904" t="str">
            <v>-</v>
          </cell>
          <cell r="AD904" t="str">
            <v>-</v>
          </cell>
          <cell r="AE904" t="str">
            <v>-</v>
          </cell>
          <cell r="AF904" t="str">
            <v>-</v>
          </cell>
          <cell r="AG904" t="str">
            <v>-</v>
          </cell>
          <cell r="AH904" t="str">
            <v>--</v>
          </cell>
        </row>
        <row r="905">
          <cell r="A905">
            <v>9022481</v>
          </cell>
          <cell r="B905" t="str">
            <v>PVR INOX LIMITED</v>
          </cell>
          <cell r="C905">
            <v>42346</v>
          </cell>
          <cell r="D905" t="str">
            <v>Chennai</v>
          </cell>
          <cell r="E905" t="str">
            <v>BIA</v>
          </cell>
          <cell r="F905" t="str">
            <v>B2B</v>
          </cell>
          <cell r="G905" t="str">
            <v>Chennai</v>
          </cell>
          <cell r="H905">
            <v>11666.666666666666</v>
          </cell>
          <cell r="I905">
            <v>0.11666666666666665</v>
          </cell>
          <cell r="J905">
            <v>9022481</v>
          </cell>
          <cell r="K905" t="str">
            <v>Pvr Inox Limited</v>
          </cell>
          <cell r="L905">
            <v>437480.33333333337</v>
          </cell>
          <cell r="M905" t="str">
            <v>Relationship</v>
          </cell>
          <cell r="N905" t="str">
            <v>BIA+</v>
          </cell>
          <cell r="O905" t="str">
            <v>CHN_ZONE1</v>
          </cell>
          <cell r="P905">
            <v>9022481</v>
          </cell>
          <cell r="Q905" t="str">
            <v>Syed Sadique Hussain</v>
          </cell>
          <cell r="R905" t="str">
            <v>IAM</v>
          </cell>
          <cell r="S905" t="str">
            <v>Rajeev Misra</v>
          </cell>
          <cell r="T905">
            <v>0.11666666666666665</v>
          </cell>
          <cell r="U905">
            <v>0</v>
          </cell>
          <cell r="V905" t="str">
            <v>-</v>
          </cell>
          <cell r="Z905" t="str">
            <v>-</v>
          </cell>
          <cell r="AA905" t="str">
            <v>-</v>
          </cell>
          <cell r="AB905" t="str">
            <v>-</v>
          </cell>
          <cell r="AC905" t="str">
            <v>-</v>
          </cell>
          <cell r="AD905" t="str">
            <v>-</v>
          </cell>
          <cell r="AE905" t="str">
            <v>-</v>
          </cell>
          <cell r="AF905" t="str">
            <v>-</v>
          </cell>
          <cell r="AG905" t="str">
            <v>-</v>
          </cell>
          <cell r="AH905" t="str">
            <v>--</v>
          </cell>
        </row>
        <row r="906">
          <cell r="A906">
            <v>9028320</v>
          </cell>
          <cell r="B906" t="str">
            <v>PVR INOX LIMITED</v>
          </cell>
          <cell r="C906">
            <v>46023</v>
          </cell>
          <cell r="D906" t="str">
            <v>Gurgaon</v>
          </cell>
          <cell r="E906" t="str">
            <v>IDC</v>
          </cell>
          <cell r="F906" t="str">
            <v>B2B</v>
          </cell>
          <cell r="G906" t="str">
            <v>Gurgaon</v>
          </cell>
          <cell r="H906">
            <v>68750</v>
          </cell>
          <cell r="I906">
            <v>0.6875</v>
          </cell>
          <cell r="J906">
            <v>9022481</v>
          </cell>
          <cell r="K906" t="str">
            <v>Pvr Inox Limited</v>
          </cell>
          <cell r="L906">
            <v>437480.33333333337</v>
          </cell>
          <cell r="M906" t="str">
            <v>Relationship</v>
          </cell>
          <cell r="N906" t="str">
            <v>IDC</v>
          </cell>
          <cell r="O906" t="str">
            <v>GGN_ZONE1</v>
          </cell>
          <cell r="P906">
            <v>9022481</v>
          </cell>
          <cell r="Q906" t="str">
            <v>Syed Sadique Hussain</v>
          </cell>
          <cell r="R906" t="str">
            <v>IAM</v>
          </cell>
          <cell r="S906" t="str">
            <v>Rajeev Misra</v>
          </cell>
          <cell r="T906">
            <v>0.6875</v>
          </cell>
          <cell r="U906">
            <v>0</v>
          </cell>
          <cell r="V906" t="str">
            <v>-</v>
          </cell>
          <cell r="Z906" t="str">
            <v>-</v>
          </cell>
          <cell r="AA906" t="str">
            <v>-</v>
          </cell>
          <cell r="AB906" t="str">
            <v>-</v>
          </cell>
          <cell r="AC906" t="str">
            <v>-</v>
          </cell>
          <cell r="AD906" t="str">
            <v>-</v>
          </cell>
          <cell r="AE906" t="str">
            <v>-</v>
          </cell>
          <cell r="AF906" t="str">
            <v>-</v>
          </cell>
          <cell r="AG906" t="str">
            <v>-</v>
          </cell>
          <cell r="AH906" t="str">
            <v>--</v>
          </cell>
        </row>
        <row r="907">
          <cell r="A907">
            <v>9103047</v>
          </cell>
          <cell r="B907" t="str">
            <v>PVR INOX LIMITED</v>
          </cell>
          <cell r="C907">
            <v>44980</v>
          </cell>
          <cell r="D907" t="str">
            <v>Guwahati</v>
          </cell>
          <cell r="E907" t="str">
            <v>MBB</v>
          </cell>
          <cell r="F907" t="str">
            <v>B2B</v>
          </cell>
          <cell r="G907" t="str">
            <v>Others</v>
          </cell>
          <cell r="H907">
            <v>6000</v>
          </cell>
          <cell r="I907">
            <v>0.06</v>
          </cell>
          <cell r="J907">
            <v>9022481</v>
          </cell>
          <cell r="K907" t="str">
            <v>Pvr Inox Limited</v>
          </cell>
          <cell r="L907">
            <v>437480.33333333337</v>
          </cell>
          <cell r="M907" t="str">
            <v>Relationship</v>
          </cell>
          <cell r="N907" t="str">
            <v>MBB</v>
          </cell>
          <cell r="O907" t="str">
            <v>PAN_ZONE1</v>
          </cell>
          <cell r="P907">
            <v>9022481</v>
          </cell>
          <cell r="Q907" t="str">
            <v>Syed Sadique Hussain</v>
          </cell>
          <cell r="R907" t="str">
            <v>IAM</v>
          </cell>
          <cell r="S907" t="str">
            <v>Rajeev Misra</v>
          </cell>
          <cell r="T907">
            <v>0.06</v>
          </cell>
          <cell r="U907">
            <v>0</v>
          </cell>
          <cell r="V907" t="str">
            <v>-</v>
          </cell>
          <cell r="Z907" t="str">
            <v>-</v>
          </cell>
          <cell r="AA907" t="str">
            <v>-</v>
          </cell>
          <cell r="AB907" t="str">
            <v>-</v>
          </cell>
          <cell r="AC907" t="str">
            <v>-</v>
          </cell>
          <cell r="AD907" t="str">
            <v>-</v>
          </cell>
          <cell r="AE907" t="str">
            <v>-</v>
          </cell>
          <cell r="AF907" t="str">
            <v>-</v>
          </cell>
          <cell r="AG907" t="str">
            <v>-</v>
          </cell>
          <cell r="AH907" t="str">
            <v>--</v>
          </cell>
        </row>
        <row r="908">
          <cell r="A908">
            <v>9103057</v>
          </cell>
          <cell r="B908" t="str">
            <v>PVR INOX LIMITED</v>
          </cell>
          <cell r="C908">
            <v>44893</v>
          </cell>
          <cell r="D908" t="str">
            <v>Raipur</v>
          </cell>
          <cell r="E908" t="str">
            <v>MBB</v>
          </cell>
          <cell r="F908" t="str">
            <v>B2B</v>
          </cell>
          <cell r="G908" t="str">
            <v>Others</v>
          </cell>
          <cell r="H908">
            <v>6000</v>
          </cell>
          <cell r="I908">
            <v>0.06</v>
          </cell>
          <cell r="J908">
            <v>9022481</v>
          </cell>
          <cell r="K908" t="str">
            <v>Pvr Inox Limited</v>
          </cell>
          <cell r="L908">
            <v>437480.33333333337</v>
          </cell>
          <cell r="M908" t="str">
            <v>Relationship</v>
          </cell>
          <cell r="N908" t="str">
            <v>MBB</v>
          </cell>
          <cell r="O908" t="str">
            <v>PAN_ZONE1</v>
          </cell>
          <cell r="P908">
            <v>9022481</v>
          </cell>
          <cell r="Q908" t="str">
            <v>Syed Sadique Hussain</v>
          </cell>
          <cell r="R908" t="str">
            <v>IAM</v>
          </cell>
          <cell r="S908" t="str">
            <v>Rajeev Misra</v>
          </cell>
          <cell r="T908">
            <v>0.06</v>
          </cell>
          <cell r="U908">
            <v>0</v>
          </cell>
          <cell r="V908" t="str">
            <v>-</v>
          </cell>
          <cell r="Z908" t="str">
            <v>-</v>
          </cell>
          <cell r="AA908" t="str">
            <v>-</v>
          </cell>
          <cell r="AB908" t="str">
            <v>-</v>
          </cell>
          <cell r="AC908" t="str">
            <v>-</v>
          </cell>
          <cell r="AD908" t="str">
            <v>-</v>
          </cell>
          <cell r="AE908" t="str">
            <v>-</v>
          </cell>
          <cell r="AF908" t="str">
            <v>-</v>
          </cell>
          <cell r="AG908" t="str">
            <v>-</v>
          </cell>
          <cell r="AH908" t="str">
            <v>--</v>
          </cell>
        </row>
        <row r="909">
          <cell r="A909">
            <v>9103076</v>
          </cell>
          <cell r="B909" t="str">
            <v>PVR INOX LIMITED</v>
          </cell>
          <cell r="C909">
            <v>44918</v>
          </cell>
          <cell r="D909" t="str">
            <v>Gurgaon</v>
          </cell>
          <cell r="E909" t="str">
            <v>MBB</v>
          </cell>
          <cell r="F909" t="str">
            <v>B2B</v>
          </cell>
          <cell r="G909" t="str">
            <v>Gurgaon</v>
          </cell>
          <cell r="H909">
            <v>6000</v>
          </cell>
          <cell r="I909">
            <v>0.06</v>
          </cell>
          <cell r="J909">
            <v>9022481</v>
          </cell>
          <cell r="K909" t="str">
            <v>Pvr Inox Limited</v>
          </cell>
          <cell r="L909">
            <v>437480.33333333337</v>
          </cell>
          <cell r="M909" t="str">
            <v>Relationship</v>
          </cell>
          <cell r="N909" t="str">
            <v>MBB</v>
          </cell>
          <cell r="O909" t="str">
            <v>GGN_ZONE1</v>
          </cell>
          <cell r="P909">
            <v>9022481</v>
          </cell>
          <cell r="Q909" t="str">
            <v>Syed Sadique Hussain</v>
          </cell>
          <cell r="R909" t="str">
            <v>IAM</v>
          </cell>
          <cell r="S909" t="str">
            <v>Rajeev Misra</v>
          </cell>
          <cell r="T909">
            <v>0.06</v>
          </cell>
          <cell r="U909">
            <v>0</v>
          </cell>
          <cell r="V909" t="str">
            <v>-</v>
          </cell>
          <cell r="Z909" t="str">
            <v>-</v>
          </cell>
          <cell r="AA909" t="str">
            <v>-</v>
          </cell>
          <cell r="AB909" t="str">
            <v>-</v>
          </cell>
          <cell r="AC909" t="str">
            <v>-</v>
          </cell>
          <cell r="AD909" t="str">
            <v>-</v>
          </cell>
          <cell r="AE909" t="str">
            <v>-</v>
          </cell>
          <cell r="AF909" t="str">
            <v>-</v>
          </cell>
          <cell r="AG909" t="str">
            <v>-</v>
          </cell>
          <cell r="AH909" t="str">
            <v>--</v>
          </cell>
        </row>
        <row r="910">
          <cell r="A910">
            <v>9103242</v>
          </cell>
          <cell r="B910" t="str">
            <v>PVR INOX LIMITED</v>
          </cell>
          <cell r="C910">
            <v>44894</v>
          </cell>
          <cell r="D910"/>
          <cell r="E910" t="str">
            <v>MBB</v>
          </cell>
          <cell r="F910" t="str">
            <v>B2B</v>
          </cell>
          <cell r="G910" t="str">
            <v>Others</v>
          </cell>
          <cell r="H910">
            <v>6000</v>
          </cell>
          <cell r="I910">
            <v>0.06</v>
          </cell>
          <cell r="J910">
            <v>9022481</v>
          </cell>
          <cell r="K910" t="str">
            <v>Pvr Inox Limited</v>
          </cell>
          <cell r="L910">
            <v>437480.33333333337</v>
          </cell>
          <cell r="M910" t="str">
            <v>Relationship</v>
          </cell>
          <cell r="N910" t="str">
            <v>MBB</v>
          </cell>
          <cell r="O910" t="str">
            <v>PAN_ZONE1</v>
          </cell>
          <cell r="P910">
            <v>9022481</v>
          </cell>
          <cell r="Q910" t="str">
            <v>Syed Sadique Hussain</v>
          </cell>
          <cell r="R910" t="str">
            <v>IAM</v>
          </cell>
          <cell r="S910" t="str">
            <v>Rajeev Misra</v>
          </cell>
          <cell r="T910">
            <v>0.06</v>
          </cell>
          <cell r="U910">
            <v>0</v>
          </cell>
          <cell r="V910" t="str">
            <v>-</v>
          </cell>
          <cell r="Z910" t="str">
            <v>-</v>
          </cell>
          <cell r="AA910" t="str">
            <v>-</v>
          </cell>
          <cell r="AB910" t="str">
            <v>-</v>
          </cell>
          <cell r="AC910" t="str">
            <v>-</v>
          </cell>
          <cell r="AD910" t="str">
            <v>-</v>
          </cell>
          <cell r="AE910" t="str">
            <v>-</v>
          </cell>
          <cell r="AF910" t="str">
            <v>-</v>
          </cell>
          <cell r="AG910" t="str">
            <v>-</v>
          </cell>
          <cell r="AH910" t="str">
            <v>--</v>
          </cell>
        </row>
        <row r="911">
          <cell r="A911">
            <v>9103244</v>
          </cell>
          <cell r="B911" t="str">
            <v>PVR INOX LIMITED</v>
          </cell>
          <cell r="C911">
            <v>44877</v>
          </cell>
          <cell r="D911"/>
          <cell r="E911" t="str">
            <v>MBB</v>
          </cell>
          <cell r="F911" t="str">
            <v>B2B</v>
          </cell>
          <cell r="G911" t="str">
            <v>Others</v>
          </cell>
          <cell r="H911">
            <v>6000</v>
          </cell>
          <cell r="I911">
            <v>0.06</v>
          </cell>
          <cell r="J911">
            <v>9022481</v>
          </cell>
          <cell r="K911" t="str">
            <v>Pvr Inox Limited</v>
          </cell>
          <cell r="L911">
            <v>437480.33333333337</v>
          </cell>
          <cell r="M911" t="str">
            <v>Relationship</v>
          </cell>
          <cell r="N911" t="str">
            <v>MBB</v>
          </cell>
          <cell r="O911" t="str">
            <v>PAN_ZONE1</v>
          </cell>
          <cell r="P911">
            <v>9022481</v>
          </cell>
          <cell r="Q911" t="str">
            <v>Syed Sadique Hussain</v>
          </cell>
          <cell r="R911" t="str">
            <v>IAM</v>
          </cell>
          <cell r="S911" t="str">
            <v>Rajeev Misra</v>
          </cell>
          <cell r="T911">
            <v>0.06</v>
          </cell>
          <cell r="U911">
            <v>0</v>
          </cell>
          <cell r="V911" t="str">
            <v>-</v>
          </cell>
          <cell r="Z911" t="str">
            <v>-</v>
          </cell>
          <cell r="AA911" t="str">
            <v>-</v>
          </cell>
          <cell r="AB911" t="str">
            <v>-</v>
          </cell>
          <cell r="AC911" t="str">
            <v>-</v>
          </cell>
          <cell r="AD911" t="str">
            <v>-</v>
          </cell>
          <cell r="AE911" t="str">
            <v>-</v>
          </cell>
          <cell r="AF911" t="str">
            <v>-</v>
          </cell>
          <cell r="AG911" t="str">
            <v>-</v>
          </cell>
          <cell r="AH911" t="str">
            <v>--</v>
          </cell>
        </row>
        <row r="912">
          <cell r="A912">
            <v>9103428</v>
          </cell>
          <cell r="B912" t="str">
            <v>PVR INOX LIMITED</v>
          </cell>
          <cell r="C912">
            <v>44869</v>
          </cell>
          <cell r="D912" t="str">
            <v>Gorakhpur</v>
          </cell>
          <cell r="E912" t="str">
            <v>MBB</v>
          </cell>
          <cell r="F912" t="str">
            <v>B2B</v>
          </cell>
          <cell r="G912" t="str">
            <v>Others</v>
          </cell>
          <cell r="H912">
            <v>6000</v>
          </cell>
          <cell r="I912">
            <v>0.06</v>
          </cell>
          <cell r="J912">
            <v>9022481</v>
          </cell>
          <cell r="K912" t="str">
            <v>Pvr Inox Limited</v>
          </cell>
          <cell r="L912">
            <v>437480.33333333337</v>
          </cell>
          <cell r="M912" t="str">
            <v>Relationship</v>
          </cell>
          <cell r="N912" t="str">
            <v>MBB</v>
          </cell>
          <cell r="O912" t="str">
            <v>PAN_ZONE1</v>
          </cell>
          <cell r="P912">
            <v>9022481</v>
          </cell>
          <cell r="Q912" t="str">
            <v>Syed Sadique Hussain</v>
          </cell>
          <cell r="R912" t="str">
            <v>IAM</v>
          </cell>
          <cell r="S912" t="str">
            <v>Rajeev Misra</v>
          </cell>
          <cell r="T912">
            <v>0.06</v>
          </cell>
          <cell r="U912">
            <v>0</v>
          </cell>
          <cell r="V912" t="str">
            <v>-</v>
          </cell>
          <cell r="Z912" t="str">
            <v>-</v>
          </cell>
          <cell r="AA912" t="str">
            <v>-</v>
          </cell>
          <cell r="AB912" t="str">
            <v>-</v>
          </cell>
          <cell r="AC912" t="str">
            <v>-</v>
          </cell>
          <cell r="AD912" t="str">
            <v>-</v>
          </cell>
          <cell r="AE912" t="str">
            <v>-</v>
          </cell>
          <cell r="AF912" t="str">
            <v>-</v>
          </cell>
          <cell r="AG912" t="str">
            <v>-</v>
          </cell>
          <cell r="AH912" t="str">
            <v>--</v>
          </cell>
        </row>
        <row r="913">
          <cell r="A913">
            <v>9103433</v>
          </cell>
          <cell r="B913" t="str">
            <v>PVR INOX LIMITED</v>
          </cell>
          <cell r="C913">
            <v>44890</v>
          </cell>
          <cell r="D913" t="str">
            <v>Allahabad</v>
          </cell>
          <cell r="E913" t="str">
            <v>MBB</v>
          </cell>
          <cell r="F913" t="str">
            <v>B2B</v>
          </cell>
          <cell r="G913" t="str">
            <v>Others</v>
          </cell>
          <cell r="H913">
            <v>6000</v>
          </cell>
          <cell r="I913">
            <v>0.06</v>
          </cell>
          <cell r="J913">
            <v>9022481</v>
          </cell>
          <cell r="K913" t="str">
            <v>Pvr Inox Limited</v>
          </cell>
          <cell r="L913">
            <v>437480.33333333337</v>
          </cell>
          <cell r="M913" t="str">
            <v>Relationship</v>
          </cell>
          <cell r="N913" t="str">
            <v>MBB</v>
          </cell>
          <cell r="O913" t="str">
            <v>PAN_ZONE1</v>
          </cell>
          <cell r="P913">
            <v>9022481</v>
          </cell>
          <cell r="Q913" t="str">
            <v>Syed Sadique Hussain</v>
          </cell>
          <cell r="R913" t="str">
            <v>IAM</v>
          </cell>
          <cell r="S913" t="str">
            <v>Rajeev Misra</v>
          </cell>
          <cell r="T913">
            <v>0.06</v>
          </cell>
          <cell r="U913">
            <v>0</v>
          </cell>
          <cell r="V913" t="str">
            <v>-</v>
          </cell>
          <cell r="Z913" t="str">
            <v>-</v>
          </cell>
          <cell r="AA913" t="str">
            <v>-</v>
          </cell>
          <cell r="AB913" t="str">
            <v>-</v>
          </cell>
          <cell r="AC913" t="str">
            <v>-</v>
          </cell>
          <cell r="AD913" t="str">
            <v>-</v>
          </cell>
          <cell r="AE913" t="str">
            <v>-</v>
          </cell>
          <cell r="AF913" t="str">
            <v>-</v>
          </cell>
          <cell r="AG913" t="str">
            <v>-</v>
          </cell>
          <cell r="AH913" t="str">
            <v>--</v>
          </cell>
        </row>
        <row r="914">
          <cell r="A914">
            <v>9103439</v>
          </cell>
          <cell r="B914" t="str">
            <v>PVR INOX LIMITED</v>
          </cell>
          <cell r="C914">
            <v>44889</v>
          </cell>
          <cell r="D914" t="str">
            <v>Delhi</v>
          </cell>
          <cell r="E914" t="str">
            <v>MBB</v>
          </cell>
          <cell r="F914" t="str">
            <v>B2B</v>
          </cell>
          <cell r="G914" t="str">
            <v>Delhi</v>
          </cell>
          <cell r="H914">
            <v>6000</v>
          </cell>
          <cell r="I914">
            <v>0.06</v>
          </cell>
          <cell r="J914">
            <v>9022481</v>
          </cell>
          <cell r="K914" t="str">
            <v>Pvr Inox Limited</v>
          </cell>
          <cell r="L914">
            <v>437480.33333333337</v>
          </cell>
          <cell r="M914" t="str">
            <v>Relationship</v>
          </cell>
          <cell r="N914" t="str">
            <v>MBB</v>
          </cell>
          <cell r="O914" t="str">
            <v>DEL_ZONE2</v>
          </cell>
          <cell r="P914">
            <v>9022481</v>
          </cell>
          <cell r="Q914" t="str">
            <v>Syed Sadique Hussain</v>
          </cell>
          <cell r="R914" t="str">
            <v>IAM</v>
          </cell>
          <cell r="S914" t="str">
            <v>Rajeev Misra</v>
          </cell>
          <cell r="T914">
            <v>0.06</v>
          </cell>
          <cell r="U914">
            <v>0</v>
          </cell>
          <cell r="V914" t="str">
            <v>-</v>
          </cell>
          <cell r="Z914" t="str">
            <v>-</v>
          </cell>
          <cell r="AA914" t="str">
            <v>-</v>
          </cell>
          <cell r="AB914" t="str">
            <v>-</v>
          </cell>
          <cell r="AC914" t="str">
            <v>-</v>
          </cell>
          <cell r="AD914" t="str">
            <v>-</v>
          </cell>
          <cell r="AE914" t="str">
            <v>-</v>
          </cell>
          <cell r="AF914" t="str">
            <v>-</v>
          </cell>
          <cell r="AG914" t="str">
            <v>-</v>
          </cell>
          <cell r="AH914" t="str">
            <v>--</v>
          </cell>
        </row>
        <row r="915">
          <cell r="A915">
            <v>9103440</v>
          </cell>
          <cell r="B915" t="str">
            <v>PVR INOX LIMITED</v>
          </cell>
          <cell r="C915">
            <v>44866</v>
          </cell>
          <cell r="D915" t="str">
            <v>Delhi</v>
          </cell>
          <cell r="E915" t="str">
            <v>MBB</v>
          </cell>
          <cell r="F915" t="str">
            <v>B2B</v>
          </cell>
          <cell r="G915" t="str">
            <v>Delhi</v>
          </cell>
          <cell r="H915">
            <v>6000</v>
          </cell>
          <cell r="I915">
            <v>0.06</v>
          </cell>
          <cell r="J915">
            <v>9022481</v>
          </cell>
          <cell r="K915" t="str">
            <v>Pvr Inox Limited</v>
          </cell>
          <cell r="L915">
            <v>437480.33333333337</v>
          </cell>
          <cell r="M915" t="str">
            <v>Relationship</v>
          </cell>
          <cell r="N915" t="str">
            <v>MBB</v>
          </cell>
          <cell r="O915" t="str">
            <v>DEL_ZONE2</v>
          </cell>
          <cell r="P915">
            <v>9022481</v>
          </cell>
          <cell r="Q915" t="str">
            <v>Syed Sadique Hussain</v>
          </cell>
          <cell r="R915" t="str">
            <v>IAM</v>
          </cell>
          <cell r="S915" t="str">
            <v>Rajeev Misra</v>
          </cell>
          <cell r="T915">
            <v>0.06</v>
          </cell>
          <cell r="U915">
            <v>0</v>
          </cell>
          <cell r="V915" t="str">
            <v>-</v>
          </cell>
          <cell r="Z915" t="str">
            <v>-</v>
          </cell>
          <cell r="AA915" t="str">
            <v>-</v>
          </cell>
          <cell r="AB915" t="str">
            <v>-</v>
          </cell>
          <cell r="AC915" t="str">
            <v>-</v>
          </cell>
          <cell r="AD915" t="str">
            <v>-</v>
          </cell>
          <cell r="AE915" t="str">
            <v>-</v>
          </cell>
          <cell r="AF915" t="str">
            <v>-</v>
          </cell>
          <cell r="AG915" t="str">
            <v>-</v>
          </cell>
          <cell r="AH915" t="str">
            <v>--</v>
          </cell>
        </row>
        <row r="916">
          <cell r="A916">
            <v>9103441</v>
          </cell>
          <cell r="B916" t="str">
            <v>PVR INOX LIMITED</v>
          </cell>
          <cell r="C916">
            <v>44882</v>
          </cell>
          <cell r="D916" t="str">
            <v>Delhi</v>
          </cell>
          <cell r="E916" t="str">
            <v>MBB</v>
          </cell>
          <cell r="F916" t="str">
            <v>B2B</v>
          </cell>
          <cell r="G916" t="str">
            <v>Delhi</v>
          </cell>
          <cell r="H916">
            <v>6000</v>
          </cell>
          <cell r="I916">
            <v>0.06</v>
          </cell>
          <cell r="J916">
            <v>9022481</v>
          </cell>
          <cell r="K916" t="str">
            <v>Pvr Inox Limited</v>
          </cell>
          <cell r="L916">
            <v>437480.33333333337</v>
          </cell>
          <cell r="M916" t="str">
            <v>Relationship</v>
          </cell>
          <cell r="N916" t="str">
            <v>MBB</v>
          </cell>
          <cell r="O916" t="str">
            <v>DEL_ZONE2</v>
          </cell>
          <cell r="P916">
            <v>9022481</v>
          </cell>
          <cell r="Q916" t="str">
            <v>Syed Sadique Hussain</v>
          </cell>
          <cell r="R916" t="str">
            <v>IAM</v>
          </cell>
          <cell r="S916" t="str">
            <v>Rajeev Misra</v>
          </cell>
          <cell r="T916">
            <v>0.06</v>
          </cell>
          <cell r="U916">
            <v>0</v>
          </cell>
          <cell r="V916" t="str">
            <v>-</v>
          </cell>
          <cell r="Z916" t="str">
            <v>-</v>
          </cell>
          <cell r="AA916" t="str">
            <v>-</v>
          </cell>
          <cell r="AB916" t="str">
            <v>-</v>
          </cell>
          <cell r="AC916" t="str">
            <v>-</v>
          </cell>
          <cell r="AD916" t="str">
            <v>-</v>
          </cell>
          <cell r="AE916" t="str">
            <v>-</v>
          </cell>
          <cell r="AF916" t="str">
            <v>-</v>
          </cell>
          <cell r="AG916" t="str">
            <v>-</v>
          </cell>
          <cell r="AH916" t="str">
            <v>--</v>
          </cell>
        </row>
        <row r="917">
          <cell r="A917">
            <v>9103445</v>
          </cell>
          <cell r="B917" t="str">
            <v>PVR INOX LIMITED</v>
          </cell>
          <cell r="C917">
            <v>44884</v>
          </cell>
          <cell r="D917"/>
          <cell r="E917" t="str">
            <v>MBB</v>
          </cell>
          <cell r="F917" t="str">
            <v>B2B</v>
          </cell>
          <cell r="G917" t="str">
            <v>Others</v>
          </cell>
          <cell r="H917">
            <v>6000</v>
          </cell>
          <cell r="I917">
            <v>0.06</v>
          </cell>
          <cell r="J917">
            <v>9022481</v>
          </cell>
          <cell r="K917" t="str">
            <v>Pvr Inox Limited</v>
          </cell>
          <cell r="L917">
            <v>437480.33333333337</v>
          </cell>
          <cell r="M917" t="str">
            <v>Relationship</v>
          </cell>
          <cell r="N917" t="str">
            <v>MBB</v>
          </cell>
          <cell r="O917" t="str">
            <v>PAN_ZONE1</v>
          </cell>
          <cell r="P917">
            <v>9022481</v>
          </cell>
          <cell r="Q917" t="str">
            <v>Syed Sadique Hussain</v>
          </cell>
          <cell r="R917" t="str">
            <v>IAM</v>
          </cell>
          <cell r="S917" t="str">
            <v>Rajeev Misra</v>
          </cell>
          <cell r="T917">
            <v>0.06</v>
          </cell>
          <cell r="U917">
            <v>0</v>
          </cell>
          <cell r="V917" t="str">
            <v>-</v>
          </cell>
          <cell r="Z917" t="str">
            <v>-</v>
          </cell>
          <cell r="AA917" t="str">
            <v>-</v>
          </cell>
          <cell r="AB917" t="str">
            <v>-</v>
          </cell>
          <cell r="AC917" t="str">
            <v>-</v>
          </cell>
          <cell r="AD917" t="str">
            <v>-</v>
          </cell>
          <cell r="AE917" t="str">
            <v>-</v>
          </cell>
          <cell r="AF917" t="str">
            <v>-</v>
          </cell>
          <cell r="AG917" t="str">
            <v>-</v>
          </cell>
          <cell r="AH917" t="str">
            <v>--</v>
          </cell>
        </row>
        <row r="918">
          <cell r="A918">
            <v>9103446</v>
          </cell>
          <cell r="B918" t="str">
            <v>PVR INOX LIMITED</v>
          </cell>
          <cell r="C918">
            <v>44874</v>
          </cell>
          <cell r="D918"/>
          <cell r="E918" t="str">
            <v>MBB</v>
          </cell>
          <cell r="F918" t="str">
            <v>B2B</v>
          </cell>
          <cell r="G918" t="str">
            <v>Others</v>
          </cell>
          <cell r="H918">
            <v>6000</v>
          </cell>
          <cell r="I918">
            <v>0.06</v>
          </cell>
          <cell r="J918">
            <v>9022481</v>
          </cell>
          <cell r="K918" t="str">
            <v>Pvr Inox Limited</v>
          </cell>
          <cell r="L918">
            <v>437480.33333333337</v>
          </cell>
          <cell r="M918" t="str">
            <v>Relationship</v>
          </cell>
          <cell r="N918" t="str">
            <v>MBB</v>
          </cell>
          <cell r="O918" t="str">
            <v>PAN_ZONE1</v>
          </cell>
          <cell r="P918">
            <v>9022481</v>
          </cell>
          <cell r="Q918" t="str">
            <v>Syed Sadique Hussain</v>
          </cell>
          <cell r="R918" t="str">
            <v>IAM</v>
          </cell>
          <cell r="S918" t="str">
            <v>Rajeev Misra</v>
          </cell>
          <cell r="T918">
            <v>0.06</v>
          </cell>
          <cell r="U918">
            <v>0</v>
          </cell>
          <cell r="V918" t="str">
            <v>-</v>
          </cell>
          <cell r="Z918" t="str">
            <v>-</v>
          </cell>
          <cell r="AA918" t="str">
            <v>-</v>
          </cell>
          <cell r="AB918" t="str">
            <v>-</v>
          </cell>
          <cell r="AC918" t="str">
            <v>-</v>
          </cell>
          <cell r="AD918" t="str">
            <v>-</v>
          </cell>
          <cell r="AE918" t="str">
            <v>-</v>
          </cell>
          <cell r="AF918" t="str">
            <v>-</v>
          </cell>
          <cell r="AG918" t="str">
            <v>-</v>
          </cell>
          <cell r="AH918" t="str">
            <v>--</v>
          </cell>
        </row>
        <row r="919">
          <cell r="A919">
            <v>9103447</v>
          </cell>
          <cell r="B919" t="str">
            <v>PVR INOX LIMITED</v>
          </cell>
          <cell r="C919">
            <v>44884</v>
          </cell>
          <cell r="D919" t="str">
            <v>Pune</v>
          </cell>
          <cell r="E919" t="str">
            <v>MBB</v>
          </cell>
          <cell r="F919" t="str">
            <v>B2B</v>
          </cell>
          <cell r="G919" t="str">
            <v>Pune</v>
          </cell>
          <cell r="H919">
            <v>6000</v>
          </cell>
          <cell r="I919">
            <v>0.06</v>
          </cell>
          <cell r="J919">
            <v>9022481</v>
          </cell>
          <cell r="K919" t="str">
            <v>Pvr Inox Limited</v>
          </cell>
          <cell r="L919">
            <v>437480.33333333337</v>
          </cell>
          <cell r="M919" t="str">
            <v>Relationship</v>
          </cell>
          <cell r="N919" t="str">
            <v>MBB</v>
          </cell>
          <cell r="O919" t="str">
            <v>PUN_ZONE1</v>
          </cell>
          <cell r="P919">
            <v>9022481</v>
          </cell>
          <cell r="Q919" t="str">
            <v>Syed Sadique Hussain</v>
          </cell>
          <cell r="R919" t="str">
            <v>IAM</v>
          </cell>
          <cell r="S919" t="str">
            <v>Rajeev Misra</v>
          </cell>
          <cell r="T919">
            <v>0.06</v>
          </cell>
          <cell r="U919">
            <v>0</v>
          </cell>
          <cell r="V919" t="str">
            <v>-</v>
          </cell>
          <cell r="Z919" t="str">
            <v>-</v>
          </cell>
          <cell r="AA919" t="str">
            <v>-</v>
          </cell>
          <cell r="AB919" t="str">
            <v>-</v>
          </cell>
          <cell r="AC919" t="str">
            <v>-</v>
          </cell>
          <cell r="AD919" t="str">
            <v>-</v>
          </cell>
          <cell r="AE919" t="str">
            <v>-</v>
          </cell>
          <cell r="AF919" t="str">
            <v>-</v>
          </cell>
          <cell r="AG919" t="str">
            <v>-</v>
          </cell>
          <cell r="AH919" t="str">
            <v>--</v>
          </cell>
        </row>
        <row r="920">
          <cell r="A920">
            <v>9103456</v>
          </cell>
          <cell r="B920" t="str">
            <v>PVR INOX LIMITED</v>
          </cell>
          <cell r="C920">
            <v>44876</v>
          </cell>
          <cell r="D920" t="str">
            <v>Thiruvananthapuram</v>
          </cell>
          <cell r="E920" t="str">
            <v>MBB</v>
          </cell>
          <cell r="F920" t="str">
            <v>B2B</v>
          </cell>
          <cell r="G920" t="str">
            <v>Others</v>
          </cell>
          <cell r="H920">
            <v>6000</v>
          </cell>
          <cell r="I920">
            <v>0.06</v>
          </cell>
          <cell r="J920">
            <v>9022481</v>
          </cell>
          <cell r="K920" t="str">
            <v>Pvr Inox Limited</v>
          </cell>
          <cell r="L920">
            <v>437480.33333333337</v>
          </cell>
          <cell r="M920" t="str">
            <v>Relationship</v>
          </cell>
          <cell r="N920" t="str">
            <v>MBB</v>
          </cell>
          <cell r="O920" t="str">
            <v>PAN_ZONE1</v>
          </cell>
          <cell r="P920">
            <v>9022481</v>
          </cell>
          <cell r="Q920" t="str">
            <v>Syed Sadique Hussain</v>
          </cell>
          <cell r="R920" t="str">
            <v>IAM</v>
          </cell>
          <cell r="S920" t="str">
            <v>Rajeev Misra</v>
          </cell>
          <cell r="T920">
            <v>0.06</v>
          </cell>
          <cell r="U920">
            <v>0</v>
          </cell>
          <cell r="V920" t="str">
            <v>-</v>
          </cell>
          <cell r="Z920" t="str">
            <v>-</v>
          </cell>
          <cell r="AA920" t="str">
            <v>-</v>
          </cell>
          <cell r="AB920" t="str">
            <v>-</v>
          </cell>
          <cell r="AC920" t="str">
            <v>-</v>
          </cell>
          <cell r="AD920" t="str">
            <v>-</v>
          </cell>
          <cell r="AE920" t="str">
            <v>-</v>
          </cell>
          <cell r="AF920" t="str">
            <v>-</v>
          </cell>
          <cell r="AG920" t="str">
            <v>-</v>
          </cell>
          <cell r="AH920" t="str">
            <v>--</v>
          </cell>
        </row>
        <row r="921">
          <cell r="A921">
            <v>9103649</v>
          </cell>
          <cell r="B921" t="str">
            <v>PVR INOX LIMITED</v>
          </cell>
          <cell r="C921">
            <v>44893</v>
          </cell>
          <cell r="D921" t="str">
            <v>Ranchi</v>
          </cell>
          <cell r="E921" t="str">
            <v>MBB</v>
          </cell>
          <cell r="F921" t="str">
            <v>B2B</v>
          </cell>
          <cell r="G921" t="str">
            <v>Others</v>
          </cell>
          <cell r="H921">
            <v>6000</v>
          </cell>
          <cell r="I921">
            <v>0.06</v>
          </cell>
          <cell r="J921">
            <v>9022481</v>
          </cell>
          <cell r="K921" t="str">
            <v>Pvr Inox Limited</v>
          </cell>
          <cell r="L921">
            <v>437480.33333333337</v>
          </cell>
          <cell r="M921" t="str">
            <v>Relationship</v>
          </cell>
          <cell r="N921" t="str">
            <v>MBB</v>
          </cell>
          <cell r="O921" t="str">
            <v>PAN_ZONE1</v>
          </cell>
          <cell r="P921">
            <v>9022481</v>
          </cell>
          <cell r="Q921" t="str">
            <v>Syed Sadique Hussain</v>
          </cell>
          <cell r="R921" t="str">
            <v>IAM</v>
          </cell>
          <cell r="S921" t="str">
            <v>Rajeev Misra</v>
          </cell>
          <cell r="T921">
            <v>0.06</v>
          </cell>
          <cell r="U921">
            <v>0</v>
          </cell>
          <cell r="V921" t="str">
            <v>-</v>
          </cell>
          <cell r="Z921" t="str">
            <v>-</v>
          </cell>
          <cell r="AA921" t="str">
            <v>-</v>
          </cell>
          <cell r="AB921" t="str">
            <v>-</v>
          </cell>
          <cell r="AC921" t="str">
            <v>-</v>
          </cell>
          <cell r="AD921" t="str">
            <v>-</v>
          </cell>
          <cell r="AE921" t="str">
            <v>-</v>
          </cell>
          <cell r="AF921" t="str">
            <v>-</v>
          </cell>
          <cell r="AG921" t="str">
            <v>-</v>
          </cell>
          <cell r="AH921" t="str">
            <v>--</v>
          </cell>
        </row>
        <row r="922">
          <cell r="A922">
            <v>9103653</v>
          </cell>
          <cell r="B922" t="str">
            <v>PVR INOX LIMITED</v>
          </cell>
          <cell r="C922">
            <v>44868</v>
          </cell>
          <cell r="D922"/>
          <cell r="E922" t="str">
            <v>MBB</v>
          </cell>
          <cell r="F922" t="str">
            <v>B2B</v>
          </cell>
          <cell r="G922" t="str">
            <v>Others</v>
          </cell>
          <cell r="H922">
            <v>6000</v>
          </cell>
          <cell r="I922">
            <v>0.06</v>
          </cell>
          <cell r="J922">
            <v>9022481</v>
          </cell>
          <cell r="K922" t="str">
            <v>Pvr Inox Limited</v>
          </cell>
          <cell r="L922">
            <v>437480.33333333337</v>
          </cell>
          <cell r="M922" t="str">
            <v>Relationship</v>
          </cell>
          <cell r="N922" t="str">
            <v>MBB</v>
          </cell>
          <cell r="O922" t="str">
            <v>PAN_ZONE1</v>
          </cell>
          <cell r="P922">
            <v>9022481</v>
          </cell>
          <cell r="Q922" t="str">
            <v>Syed Sadique Hussain</v>
          </cell>
          <cell r="R922" t="str">
            <v>IAM</v>
          </cell>
          <cell r="S922" t="str">
            <v>Rajeev Misra</v>
          </cell>
          <cell r="T922">
            <v>0.06</v>
          </cell>
          <cell r="U922">
            <v>0</v>
          </cell>
          <cell r="V922" t="str">
            <v>-</v>
          </cell>
          <cell r="Z922" t="str">
            <v>-</v>
          </cell>
          <cell r="AA922" t="str">
            <v>-</v>
          </cell>
          <cell r="AB922" t="str">
            <v>-</v>
          </cell>
          <cell r="AC922" t="str">
            <v>-</v>
          </cell>
          <cell r="AD922" t="str">
            <v>-</v>
          </cell>
          <cell r="AE922" t="str">
            <v>-</v>
          </cell>
          <cell r="AF922" t="str">
            <v>-</v>
          </cell>
          <cell r="AG922" t="str">
            <v>-</v>
          </cell>
          <cell r="AH922" t="str">
            <v>--</v>
          </cell>
        </row>
        <row r="923">
          <cell r="A923">
            <v>9103656</v>
          </cell>
          <cell r="B923" t="str">
            <v>PVR INOX LIMITED</v>
          </cell>
          <cell r="C923">
            <v>44882</v>
          </cell>
          <cell r="D923" t="str">
            <v>Mumbai</v>
          </cell>
          <cell r="E923" t="str">
            <v>MBB</v>
          </cell>
          <cell r="F923" t="str">
            <v>B2B</v>
          </cell>
          <cell r="G923" t="str">
            <v>Mumbai</v>
          </cell>
          <cell r="H923">
            <v>6000</v>
          </cell>
          <cell r="I923">
            <v>0.06</v>
          </cell>
          <cell r="J923">
            <v>9022481</v>
          </cell>
          <cell r="K923" t="str">
            <v>Pvr Inox Limited</v>
          </cell>
          <cell r="L923">
            <v>437480.33333333337</v>
          </cell>
          <cell r="M923" t="str">
            <v>Relationship</v>
          </cell>
          <cell r="N923" t="str">
            <v>MBB</v>
          </cell>
          <cell r="O923" t="str">
            <v>MUM_ZONE1</v>
          </cell>
          <cell r="P923">
            <v>9022481</v>
          </cell>
          <cell r="Q923" t="str">
            <v>Syed Sadique Hussain</v>
          </cell>
          <cell r="R923" t="str">
            <v>IAM</v>
          </cell>
          <cell r="S923" t="str">
            <v>Rajeev Misra</v>
          </cell>
          <cell r="T923">
            <v>0.06</v>
          </cell>
          <cell r="U923">
            <v>0</v>
          </cell>
          <cell r="V923" t="str">
            <v>-</v>
          </cell>
          <cell r="Z923" t="str">
            <v>-</v>
          </cell>
          <cell r="AA923" t="str">
            <v>-</v>
          </cell>
          <cell r="AB923" t="str">
            <v>-</v>
          </cell>
          <cell r="AC923" t="str">
            <v>-</v>
          </cell>
          <cell r="AD923" t="str">
            <v>-</v>
          </cell>
          <cell r="AE923" t="str">
            <v>-</v>
          </cell>
          <cell r="AF923" t="str">
            <v>-</v>
          </cell>
          <cell r="AG923" t="str">
            <v>-</v>
          </cell>
          <cell r="AH923" t="str">
            <v>--</v>
          </cell>
        </row>
        <row r="924">
          <cell r="A924">
            <v>9103681</v>
          </cell>
          <cell r="B924" t="str">
            <v>PVR INOX LIMITED</v>
          </cell>
          <cell r="C924">
            <v>44944</v>
          </cell>
          <cell r="D924" t="str">
            <v>NOIDA</v>
          </cell>
          <cell r="E924" t="str">
            <v>MBB</v>
          </cell>
          <cell r="F924" t="str">
            <v>B2B</v>
          </cell>
          <cell r="G924" t="str">
            <v>NOIDA</v>
          </cell>
          <cell r="H924">
            <v>7000</v>
          </cell>
          <cell r="I924">
            <v>7.0000000000000007E-2</v>
          </cell>
          <cell r="J924">
            <v>9022481</v>
          </cell>
          <cell r="K924" t="str">
            <v>Pvr Inox Limited</v>
          </cell>
          <cell r="L924">
            <v>437480.33333333337</v>
          </cell>
          <cell r="M924" t="str">
            <v>Relationship</v>
          </cell>
          <cell r="N924" t="str">
            <v>MBB</v>
          </cell>
          <cell r="O924" t="str">
            <v>NOD_ZONE1</v>
          </cell>
          <cell r="P924">
            <v>9022481</v>
          </cell>
          <cell r="Q924" t="str">
            <v>Syed Sadique Hussain</v>
          </cell>
          <cell r="R924" t="str">
            <v>IAM</v>
          </cell>
          <cell r="S924" t="str">
            <v>Rajeev Misra</v>
          </cell>
          <cell r="T924">
            <v>7.0000000000000007E-2</v>
          </cell>
          <cell r="U924">
            <v>0</v>
          </cell>
          <cell r="V924" t="str">
            <v>-</v>
          </cell>
          <cell r="Z924" t="str">
            <v>-</v>
          </cell>
          <cell r="AA924" t="str">
            <v>-</v>
          </cell>
          <cell r="AB924" t="str">
            <v>-</v>
          </cell>
          <cell r="AC924" t="str">
            <v>-</v>
          </cell>
          <cell r="AD924" t="str">
            <v>-</v>
          </cell>
          <cell r="AE924" t="str">
            <v>-</v>
          </cell>
          <cell r="AF924" t="str">
            <v>-</v>
          </cell>
          <cell r="AG924" t="str">
            <v>-</v>
          </cell>
          <cell r="AH924" t="str">
            <v>--</v>
          </cell>
        </row>
        <row r="925">
          <cell r="A925">
            <v>9103693</v>
          </cell>
          <cell r="B925" t="str">
            <v>PVR INOX LIMITED</v>
          </cell>
          <cell r="C925">
            <v>44895</v>
          </cell>
          <cell r="D925" t="str">
            <v>Mumbai</v>
          </cell>
          <cell r="E925" t="str">
            <v>MBB</v>
          </cell>
          <cell r="F925" t="str">
            <v>B2B</v>
          </cell>
          <cell r="G925" t="str">
            <v>Mumbai</v>
          </cell>
          <cell r="H925">
            <v>7000</v>
          </cell>
          <cell r="I925">
            <v>7.0000000000000007E-2</v>
          </cell>
          <cell r="J925">
            <v>9022481</v>
          </cell>
          <cell r="K925" t="str">
            <v>Pvr Inox Limited</v>
          </cell>
          <cell r="L925">
            <v>437480.33333333337</v>
          </cell>
          <cell r="M925" t="str">
            <v>Relationship</v>
          </cell>
          <cell r="N925" t="str">
            <v>MBB</v>
          </cell>
          <cell r="O925" t="str">
            <v>MUM_ZONE1</v>
          </cell>
          <cell r="P925">
            <v>9022481</v>
          </cell>
          <cell r="Q925" t="str">
            <v>Syed Sadique Hussain</v>
          </cell>
          <cell r="R925" t="str">
            <v>IAM</v>
          </cell>
          <cell r="S925" t="str">
            <v>Rajeev Misra</v>
          </cell>
          <cell r="T925">
            <v>7.0000000000000007E-2</v>
          </cell>
          <cell r="U925">
            <v>0</v>
          </cell>
          <cell r="V925" t="str">
            <v>-</v>
          </cell>
          <cell r="Z925" t="str">
            <v>-</v>
          </cell>
          <cell r="AA925" t="str">
            <v>-</v>
          </cell>
          <cell r="AB925" t="str">
            <v>-</v>
          </cell>
          <cell r="AC925" t="str">
            <v>-</v>
          </cell>
          <cell r="AD925" t="str">
            <v>-</v>
          </cell>
          <cell r="AE925" t="str">
            <v>-</v>
          </cell>
          <cell r="AF925" t="str">
            <v>-</v>
          </cell>
          <cell r="AG925" t="str">
            <v>-</v>
          </cell>
          <cell r="AH925" t="str">
            <v>--</v>
          </cell>
        </row>
        <row r="926">
          <cell r="A926">
            <v>9103695</v>
          </cell>
          <cell r="B926" t="str">
            <v>PVR INOX LIMITED</v>
          </cell>
          <cell r="C926">
            <v>44882</v>
          </cell>
          <cell r="D926"/>
          <cell r="E926" t="str">
            <v>MBB</v>
          </cell>
          <cell r="F926" t="str">
            <v>B2B</v>
          </cell>
          <cell r="G926" t="str">
            <v>Others</v>
          </cell>
          <cell r="H926">
            <v>7000</v>
          </cell>
          <cell r="I926">
            <v>7.0000000000000007E-2</v>
          </cell>
          <cell r="J926">
            <v>9022481</v>
          </cell>
          <cell r="K926" t="str">
            <v>Pvr Inox Limited</v>
          </cell>
          <cell r="L926">
            <v>437480.33333333337</v>
          </cell>
          <cell r="M926" t="str">
            <v>Relationship</v>
          </cell>
          <cell r="N926" t="str">
            <v>MBB</v>
          </cell>
          <cell r="O926" t="str">
            <v>PAN_ZONE1</v>
          </cell>
          <cell r="P926">
            <v>9022481</v>
          </cell>
          <cell r="Q926" t="str">
            <v>Syed Sadique Hussain</v>
          </cell>
          <cell r="R926" t="str">
            <v>IAM</v>
          </cell>
          <cell r="S926" t="str">
            <v>Rajeev Misra</v>
          </cell>
          <cell r="T926">
            <v>7.0000000000000007E-2</v>
          </cell>
          <cell r="U926">
            <v>0</v>
          </cell>
          <cell r="V926" t="str">
            <v>-</v>
          </cell>
          <cell r="Z926" t="str">
            <v>-</v>
          </cell>
          <cell r="AA926" t="str">
            <v>-</v>
          </cell>
          <cell r="AB926" t="str">
            <v>-</v>
          </cell>
          <cell r="AC926" t="str">
            <v>-</v>
          </cell>
          <cell r="AD926" t="str">
            <v>-</v>
          </cell>
          <cell r="AE926" t="str">
            <v>-</v>
          </cell>
          <cell r="AF926" t="str">
            <v>-</v>
          </cell>
          <cell r="AG926" t="str">
            <v>-</v>
          </cell>
          <cell r="AH926" t="str">
            <v>--</v>
          </cell>
        </row>
        <row r="927">
          <cell r="A927">
            <v>9103696</v>
          </cell>
          <cell r="B927" t="str">
            <v>PVR INOX LIMITED</v>
          </cell>
          <cell r="C927">
            <v>44886</v>
          </cell>
          <cell r="D927" t="str">
            <v>Thane</v>
          </cell>
          <cell r="E927" t="str">
            <v>MBB</v>
          </cell>
          <cell r="F927" t="str">
            <v>B2B</v>
          </cell>
          <cell r="G927" t="str">
            <v>Others</v>
          </cell>
          <cell r="H927">
            <v>7000</v>
          </cell>
          <cell r="I927">
            <v>7.0000000000000007E-2</v>
          </cell>
          <cell r="J927">
            <v>9022481</v>
          </cell>
          <cell r="K927" t="str">
            <v>Pvr Inox Limited</v>
          </cell>
          <cell r="L927">
            <v>437480.33333333337</v>
          </cell>
          <cell r="M927" t="str">
            <v>Relationship</v>
          </cell>
          <cell r="N927" t="str">
            <v>MBB</v>
          </cell>
          <cell r="O927" t="str">
            <v>PAN_ZONE1</v>
          </cell>
          <cell r="P927">
            <v>9022481</v>
          </cell>
          <cell r="Q927" t="str">
            <v>Syed Sadique Hussain</v>
          </cell>
          <cell r="R927" t="str">
            <v>IAM</v>
          </cell>
          <cell r="S927" t="str">
            <v>Rajeev Misra</v>
          </cell>
          <cell r="T927">
            <v>7.0000000000000007E-2</v>
          </cell>
          <cell r="U927">
            <v>0</v>
          </cell>
          <cell r="V927" t="str">
            <v>-</v>
          </cell>
          <cell r="Z927" t="str">
            <v>-</v>
          </cell>
          <cell r="AA927" t="str">
            <v>-</v>
          </cell>
          <cell r="AB927" t="str">
            <v>-</v>
          </cell>
          <cell r="AC927" t="str">
            <v>-</v>
          </cell>
          <cell r="AD927" t="str">
            <v>-</v>
          </cell>
          <cell r="AE927" t="str">
            <v>-</v>
          </cell>
          <cell r="AF927" t="str">
            <v>-</v>
          </cell>
          <cell r="AG927" t="str">
            <v>-</v>
          </cell>
          <cell r="AH927" t="str">
            <v>--</v>
          </cell>
        </row>
        <row r="928">
          <cell r="A928">
            <v>9103699</v>
          </cell>
          <cell r="B928" t="str">
            <v>PVR INOX LIMITED</v>
          </cell>
          <cell r="C928">
            <v>44872</v>
          </cell>
          <cell r="D928" t="str">
            <v>Delhi</v>
          </cell>
          <cell r="E928" t="str">
            <v>MBB</v>
          </cell>
          <cell r="F928" t="str">
            <v>B2B</v>
          </cell>
          <cell r="G928" t="str">
            <v>Delhi</v>
          </cell>
          <cell r="H928">
            <v>7000</v>
          </cell>
          <cell r="I928">
            <v>7.0000000000000007E-2</v>
          </cell>
          <cell r="J928">
            <v>9022481</v>
          </cell>
          <cell r="K928" t="str">
            <v>Pvr Inox Limited</v>
          </cell>
          <cell r="L928">
            <v>437480.33333333337</v>
          </cell>
          <cell r="M928" t="str">
            <v>Relationship</v>
          </cell>
          <cell r="N928" t="str">
            <v>MBB</v>
          </cell>
          <cell r="O928" t="str">
            <v>DEL_ZONE2</v>
          </cell>
          <cell r="P928">
            <v>9022481</v>
          </cell>
          <cell r="Q928" t="str">
            <v>Syed Sadique Hussain</v>
          </cell>
          <cell r="R928" t="str">
            <v>IAM</v>
          </cell>
          <cell r="S928" t="str">
            <v>Rajeev Misra</v>
          </cell>
          <cell r="T928">
            <v>7.0000000000000007E-2</v>
          </cell>
          <cell r="U928">
            <v>0</v>
          </cell>
          <cell r="V928" t="str">
            <v>-</v>
          </cell>
          <cell r="Z928" t="str">
            <v>-</v>
          </cell>
          <cell r="AA928" t="str">
            <v>-</v>
          </cell>
          <cell r="AB928" t="str">
            <v>-</v>
          </cell>
          <cell r="AC928" t="str">
            <v>-</v>
          </cell>
          <cell r="AD928" t="str">
            <v>-</v>
          </cell>
          <cell r="AE928" t="str">
            <v>-</v>
          </cell>
          <cell r="AF928" t="str">
            <v>-</v>
          </cell>
          <cell r="AG928" t="str">
            <v>-</v>
          </cell>
          <cell r="AH928" t="str">
            <v>--</v>
          </cell>
        </row>
        <row r="929">
          <cell r="A929">
            <v>9103706</v>
          </cell>
          <cell r="B929" t="str">
            <v>PVR INOX LIMITED</v>
          </cell>
          <cell r="C929">
            <v>44883</v>
          </cell>
          <cell r="D929" t="str">
            <v>Delhi</v>
          </cell>
          <cell r="E929" t="str">
            <v>MBB</v>
          </cell>
          <cell r="F929" t="str">
            <v>B2B</v>
          </cell>
          <cell r="G929" t="str">
            <v>Delhi</v>
          </cell>
          <cell r="H929">
            <v>7000</v>
          </cell>
          <cell r="I929">
            <v>7.0000000000000007E-2</v>
          </cell>
          <cell r="J929">
            <v>9022481</v>
          </cell>
          <cell r="K929" t="str">
            <v>Pvr Inox Limited</v>
          </cell>
          <cell r="L929">
            <v>437480.33333333337</v>
          </cell>
          <cell r="M929" t="str">
            <v>Relationship</v>
          </cell>
          <cell r="N929" t="str">
            <v>MBB</v>
          </cell>
          <cell r="O929" t="str">
            <v>DEL_ZONE1</v>
          </cell>
          <cell r="P929">
            <v>9022481</v>
          </cell>
          <cell r="Q929" t="str">
            <v>Syed Sadique Hussain</v>
          </cell>
          <cell r="R929" t="str">
            <v>IAM</v>
          </cell>
          <cell r="S929" t="str">
            <v>Rajeev Misra</v>
          </cell>
          <cell r="T929">
            <v>7.0000000000000007E-2</v>
          </cell>
          <cell r="U929">
            <v>0</v>
          </cell>
          <cell r="V929" t="str">
            <v>-</v>
          </cell>
          <cell r="Z929">
            <v>46143.515370370398</v>
          </cell>
          <cell r="AA929" t="str">
            <v>SR26055545866</v>
          </cell>
          <cell r="AB929" t="str">
            <v>Active</v>
          </cell>
          <cell r="AC929" t="str">
            <v>-</v>
          </cell>
          <cell r="AD929" t="str">
            <v>-</v>
          </cell>
          <cell r="AE929" t="str">
            <v>-</v>
          </cell>
          <cell r="AF929" t="str">
            <v>-</v>
          </cell>
          <cell r="AG929" t="str">
            <v>-</v>
          </cell>
          <cell r="AH929" t="str">
            <v>-Active</v>
          </cell>
        </row>
        <row r="930">
          <cell r="A930">
            <v>9103707</v>
          </cell>
          <cell r="B930" t="str">
            <v>PVR INOX LIMITED</v>
          </cell>
          <cell r="C930">
            <v>44905</v>
          </cell>
          <cell r="D930" t="str">
            <v>Coimbatore</v>
          </cell>
          <cell r="E930" t="str">
            <v>MBB</v>
          </cell>
          <cell r="F930" t="str">
            <v>B2B</v>
          </cell>
          <cell r="G930" t="str">
            <v>Others</v>
          </cell>
          <cell r="H930">
            <v>7000</v>
          </cell>
          <cell r="I930">
            <v>7.0000000000000007E-2</v>
          </cell>
          <cell r="J930">
            <v>9022481</v>
          </cell>
          <cell r="K930" t="str">
            <v>Pvr Inox Limited</v>
          </cell>
          <cell r="L930">
            <v>437480.33333333337</v>
          </cell>
          <cell r="M930" t="str">
            <v>Relationship</v>
          </cell>
          <cell r="N930" t="str">
            <v>MBB</v>
          </cell>
          <cell r="O930" t="str">
            <v>PAN_ZONE1</v>
          </cell>
          <cell r="P930">
            <v>9022481</v>
          </cell>
          <cell r="Q930" t="str">
            <v>Syed Sadique Hussain</v>
          </cell>
          <cell r="R930" t="str">
            <v>IAM</v>
          </cell>
          <cell r="S930" t="str">
            <v>Rajeev Misra</v>
          </cell>
          <cell r="T930">
            <v>7.0000000000000007E-2</v>
          </cell>
          <cell r="U930">
            <v>0</v>
          </cell>
          <cell r="V930" t="str">
            <v>-</v>
          </cell>
          <cell r="Z930" t="str">
            <v>-</v>
          </cell>
          <cell r="AA930" t="str">
            <v>-</v>
          </cell>
          <cell r="AB930" t="str">
            <v>-</v>
          </cell>
          <cell r="AC930" t="str">
            <v>-</v>
          </cell>
          <cell r="AD930" t="str">
            <v>-</v>
          </cell>
          <cell r="AE930" t="str">
            <v>-</v>
          </cell>
          <cell r="AF930" t="str">
            <v>-</v>
          </cell>
          <cell r="AG930" t="str">
            <v>-</v>
          </cell>
          <cell r="AH930" t="str">
            <v>--</v>
          </cell>
        </row>
        <row r="931">
          <cell r="A931">
            <v>9103710</v>
          </cell>
          <cell r="B931" t="str">
            <v>PVR INOX LIMITED</v>
          </cell>
          <cell r="C931">
            <v>44896</v>
          </cell>
          <cell r="D931" t="str">
            <v>Kolkata</v>
          </cell>
          <cell r="E931" t="str">
            <v>MBB</v>
          </cell>
          <cell r="F931" t="str">
            <v>B2B</v>
          </cell>
          <cell r="G931" t="str">
            <v>Others</v>
          </cell>
          <cell r="H931">
            <v>7000</v>
          </cell>
          <cell r="I931">
            <v>7.0000000000000007E-2</v>
          </cell>
          <cell r="J931">
            <v>9022481</v>
          </cell>
          <cell r="K931" t="str">
            <v>Pvr Inox Limited</v>
          </cell>
          <cell r="L931">
            <v>437480.33333333337</v>
          </cell>
          <cell r="M931" t="str">
            <v>Relationship</v>
          </cell>
          <cell r="N931" t="str">
            <v>MBB</v>
          </cell>
          <cell r="O931" t="str">
            <v>PAN_ZONE1</v>
          </cell>
          <cell r="P931">
            <v>9022481</v>
          </cell>
          <cell r="Q931" t="str">
            <v>Syed Sadique Hussain</v>
          </cell>
          <cell r="R931" t="str">
            <v>IAM</v>
          </cell>
          <cell r="S931" t="str">
            <v>Rajeev Misra</v>
          </cell>
          <cell r="T931">
            <v>7.0000000000000007E-2</v>
          </cell>
          <cell r="U931">
            <v>0</v>
          </cell>
          <cell r="V931" t="str">
            <v>-</v>
          </cell>
          <cell r="Z931" t="str">
            <v>-</v>
          </cell>
          <cell r="AA931" t="str">
            <v>-</v>
          </cell>
          <cell r="AB931" t="str">
            <v>-</v>
          </cell>
          <cell r="AC931" t="str">
            <v>-</v>
          </cell>
          <cell r="AD931" t="str">
            <v>-</v>
          </cell>
          <cell r="AE931" t="str">
            <v>-</v>
          </cell>
          <cell r="AF931" t="str">
            <v>-</v>
          </cell>
          <cell r="AG931" t="str">
            <v>-</v>
          </cell>
          <cell r="AH931" t="str">
            <v>--</v>
          </cell>
        </row>
        <row r="932">
          <cell r="A932">
            <v>9103712</v>
          </cell>
          <cell r="B932" t="str">
            <v>PVR INOX LIMITED</v>
          </cell>
          <cell r="C932">
            <v>44946</v>
          </cell>
          <cell r="D932" t="str">
            <v>Mysore</v>
          </cell>
          <cell r="E932" t="str">
            <v>MBB</v>
          </cell>
          <cell r="F932" t="str">
            <v>B2B</v>
          </cell>
          <cell r="G932" t="str">
            <v>Others</v>
          </cell>
          <cell r="H932">
            <v>7000</v>
          </cell>
          <cell r="I932">
            <v>7.0000000000000007E-2</v>
          </cell>
          <cell r="J932">
            <v>9022481</v>
          </cell>
          <cell r="K932" t="str">
            <v>Pvr Inox Limited</v>
          </cell>
          <cell r="L932">
            <v>437480.33333333337</v>
          </cell>
          <cell r="M932" t="str">
            <v>Relationship</v>
          </cell>
          <cell r="N932" t="str">
            <v>MBB</v>
          </cell>
          <cell r="O932" t="str">
            <v>PAN_ZONE1</v>
          </cell>
          <cell r="P932">
            <v>9022481</v>
          </cell>
          <cell r="Q932" t="str">
            <v>Syed Sadique Hussain</v>
          </cell>
          <cell r="R932" t="str">
            <v>IAM</v>
          </cell>
          <cell r="S932" t="str">
            <v>Rajeev Misra</v>
          </cell>
          <cell r="T932">
            <v>7.0000000000000007E-2</v>
          </cell>
          <cell r="U932">
            <v>0</v>
          </cell>
          <cell r="V932" t="str">
            <v>-</v>
          </cell>
          <cell r="Z932" t="str">
            <v>-</v>
          </cell>
          <cell r="AA932" t="str">
            <v>-</v>
          </cell>
          <cell r="AB932" t="str">
            <v>-</v>
          </cell>
          <cell r="AC932" t="str">
            <v>-</v>
          </cell>
          <cell r="AD932" t="str">
            <v>-</v>
          </cell>
          <cell r="AE932" t="str">
            <v>-</v>
          </cell>
          <cell r="AF932" t="str">
            <v>-</v>
          </cell>
          <cell r="AG932" t="str">
            <v>-</v>
          </cell>
          <cell r="AH932" t="str">
            <v>--</v>
          </cell>
        </row>
        <row r="933">
          <cell r="A933">
            <v>9103716</v>
          </cell>
          <cell r="B933" t="str">
            <v>PVR INOX LIMITED</v>
          </cell>
          <cell r="C933">
            <v>44886</v>
          </cell>
          <cell r="D933" t="str">
            <v>Mangalore</v>
          </cell>
          <cell r="E933" t="str">
            <v>MBB</v>
          </cell>
          <cell r="F933" t="str">
            <v>B2B</v>
          </cell>
          <cell r="G933" t="str">
            <v>Others</v>
          </cell>
          <cell r="H933">
            <v>7000</v>
          </cell>
          <cell r="I933">
            <v>7.0000000000000007E-2</v>
          </cell>
          <cell r="J933">
            <v>9022481</v>
          </cell>
          <cell r="K933" t="str">
            <v>Pvr Inox Limited</v>
          </cell>
          <cell r="L933">
            <v>437480.33333333337</v>
          </cell>
          <cell r="M933" t="str">
            <v>Relationship</v>
          </cell>
          <cell r="N933" t="str">
            <v>MBB</v>
          </cell>
          <cell r="O933" t="str">
            <v>PAN_ZONE1</v>
          </cell>
          <cell r="P933">
            <v>9022481</v>
          </cell>
          <cell r="Q933" t="str">
            <v>Syed Sadique Hussain</v>
          </cell>
          <cell r="R933" t="str">
            <v>IAM</v>
          </cell>
          <cell r="S933" t="str">
            <v>Rajeev Misra</v>
          </cell>
          <cell r="T933">
            <v>7.0000000000000007E-2</v>
          </cell>
          <cell r="U933">
            <v>0</v>
          </cell>
          <cell r="V933" t="str">
            <v>-</v>
          </cell>
          <cell r="Z933" t="str">
            <v>-</v>
          </cell>
          <cell r="AA933" t="str">
            <v>-</v>
          </cell>
          <cell r="AB933" t="str">
            <v>-</v>
          </cell>
          <cell r="AC933" t="str">
            <v>-</v>
          </cell>
          <cell r="AD933" t="str">
            <v>-</v>
          </cell>
          <cell r="AE933" t="str">
            <v>-</v>
          </cell>
          <cell r="AF933" t="str">
            <v>-</v>
          </cell>
          <cell r="AG933" t="str">
            <v>-</v>
          </cell>
          <cell r="AH933" t="str">
            <v>--</v>
          </cell>
        </row>
        <row r="934">
          <cell r="A934">
            <v>9103723</v>
          </cell>
          <cell r="B934" t="str">
            <v>PVR INOX LIMITED</v>
          </cell>
          <cell r="C934">
            <v>44918</v>
          </cell>
          <cell r="D934" t="str">
            <v>Mumbai</v>
          </cell>
          <cell r="E934" t="str">
            <v>MBB</v>
          </cell>
          <cell r="F934" t="str">
            <v>B2B</v>
          </cell>
          <cell r="G934" t="str">
            <v>Mumbai</v>
          </cell>
          <cell r="H934">
            <v>7000</v>
          </cell>
          <cell r="I934">
            <v>7.0000000000000007E-2</v>
          </cell>
          <cell r="J934">
            <v>9022481</v>
          </cell>
          <cell r="K934" t="str">
            <v>Pvr Inox Limited</v>
          </cell>
          <cell r="L934">
            <v>437480.33333333337</v>
          </cell>
          <cell r="M934" t="str">
            <v>Relationship</v>
          </cell>
          <cell r="N934" t="str">
            <v>MBB</v>
          </cell>
          <cell r="O934" t="str">
            <v>MUM_ZONE1</v>
          </cell>
          <cell r="P934">
            <v>9022481</v>
          </cell>
          <cell r="Q934" t="str">
            <v>Syed Sadique Hussain</v>
          </cell>
          <cell r="R934" t="str">
            <v>IAM</v>
          </cell>
          <cell r="S934" t="str">
            <v>Rajeev Misra</v>
          </cell>
          <cell r="T934">
            <v>7.0000000000000007E-2</v>
          </cell>
          <cell r="U934">
            <v>0</v>
          </cell>
          <cell r="V934" t="str">
            <v>-</v>
          </cell>
          <cell r="Z934" t="str">
            <v>-</v>
          </cell>
          <cell r="AA934" t="str">
            <v>-</v>
          </cell>
          <cell r="AB934" t="str">
            <v>-</v>
          </cell>
          <cell r="AC934" t="str">
            <v>-</v>
          </cell>
          <cell r="AD934" t="str">
            <v>-</v>
          </cell>
          <cell r="AE934" t="str">
            <v>-</v>
          </cell>
          <cell r="AF934" t="str">
            <v>-</v>
          </cell>
          <cell r="AG934" t="str">
            <v>-</v>
          </cell>
          <cell r="AH934" t="str">
            <v>--</v>
          </cell>
        </row>
        <row r="935">
          <cell r="A935">
            <v>9103726</v>
          </cell>
          <cell r="B935" t="str">
            <v>PVR INOX LIMITED</v>
          </cell>
          <cell r="C935">
            <v>44953</v>
          </cell>
          <cell r="D935" t="str">
            <v>Vellore</v>
          </cell>
          <cell r="E935" t="str">
            <v>MBB</v>
          </cell>
          <cell r="F935" t="str">
            <v>B2B</v>
          </cell>
          <cell r="G935" t="str">
            <v>Others</v>
          </cell>
          <cell r="H935">
            <v>7000</v>
          </cell>
          <cell r="I935">
            <v>7.0000000000000007E-2</v>
          </cell>
          <cell r="J935">
            <v>9022481</v>
          </cell>
          <cell r="K935" t="str">
            <v>Pvr Inox Limited</v>
          </cell>
          <cell r="L935">
            <v>437480.33333333337</v>
          </cell>
          <cell r="M935" t="str">
            <v>Relationship</v>
          </cell>
          <cell r="N935" t="str">
            <v>MBB</v>
          </cell>
          <cell r="O935" t="str">
            <v>PAN_ZONE1</v>
          </cell>
          <cell r="P935">
            <v>9022481</v>
          </cell>
          <cell r="Q935" t="str">
            <v>Syed Sadique Hussain</v>
          </cell>
          <cell r="R935" t="str">
            <v>IAM</v>
          </cell>
          <cell r="S935" t="str">
            <v>Rajeev Misra</v>
          </cell>
          <cell r="T935">
            <v>7.0000000000000007E-2</v>
          </cell>
          <cell r="U935">
            <v>0</v>
          </cell>
          <cell r="V935" t="str">
            <v>-</v>
          </cell>
          <cell r="Z935" t="str">
            <v>-</v>
          </cell>
          <cell r="AA935" t="str">
            <v>-</v>
          </cell>
          <cell r="AB935" t="str">
            <v>-</v>
          </cell>
          <cell r="AC935" t="str">
            <v>-</v>
          </cell>
          <cell r="AD935" t="str">
            <v>-</v>
          </cell>
          <cell r="AE935" t="str">
            <v>-</v>
          </cell>
          <cell r="AF935" t="str">
            <v>-</v>
          </cell>
          <cell r="AG935" t="str">
            <v>-</v>
          </cell>
          <cell r="AH935" t="str">
            <v>--</v>
          </cell>
        </row>
        <row r="936">
          <cell r="A936">
            <v>9104367</v>
          </cell>
          <cell r="B936" t="str">
            <v>PVR INOX LIMITED</v>
          </cell>
          <cell r="C936">
            <v>44890</v>
          </cell>
          <cell r="D936" t="str">
            <v>Mumbai</v>
          </cell>
          <cell r="E936" t="str">
            <v>MBB</v>
          </cell>
          <cell r="F936" t="str">
            <v>B2B</v>
          </cell>
          <cell r="G936" t="str">
            <v>Mumbai</v>
          </cell>
          <cell r="H936">
            <v>7000</v>
          </cell>
          <cell r="I936">
            <v>7.0000000000000007E-2</v>
          </cell>
          <cell r="J936">
            <v>9022481</v>
          </cell>
          <cell r="K936" t="str">
            <v>Pvr Inox Limited</v>
          </cell>
          <cell r="L936">
            <v>437480.33333333337</v>
          </cell>
          <cell r="M936" t="str">
            <v>Relationship</v>
          </cell>
          <cell r="N936" t="str">
            <v>MBB</v>
          </cell>
          <cell r="O936" t="str">
            <v>MUM_ZONE1</v>
          </cell>
          <cell r="P936">
            <v>9022481</v>
          </cell>
          <cell r="Q936" t="str">
            <v>Syed Sadique Hussain</v>
          </cell>
          <cell r="R936" t="str">
            <v>IAM</v>
          </cell>
          <cell r="S936" t="str">
            <v>Rajeev Misra</v>
          </cell>
          <cell r="T936">
            <v>7.0000000000000007E-2</v>
          </cell>
          <cell r="U936">
            <v>0</v>
          </cell>
          <cell r="V936" t="str">
            <v>-</v>
          </cell>
          <cell r="Z936" t="str">
            <v>-</v>
          </cell>
          <cell r="AA936" t="str">
            <v>-</v>
          </cell>
          <cell r="AB936" t="str">
            <v>-</v>
          </cell>
          <cell r="AC936" t="str">
            <v>-</v>
          </cell>
          <cell r="AD936" t="str">
            <v>-</v>
          </cell>
          <cell r="AE936" t="str">
            <v>-</v>
          </cell>
          <cell r="AF936" t="str">
            <v>-</v>
          </cell>
          <cell r="AG936" t="str">
            <v>-</v>
          </cell>
          <cell r="AH936" t="str">
            <v>--</v>
          </cell>
        </row>
        <row r="937">
          <cell r="A937">
            <v>9105173</v>
          </cell>
          <cell r="B937" t="str">
            <v>PVR INOX LIMITED</v>
          </cell>
          <cell r="C937">
            <v>44932</v>
          </cell>
          <cell r="D937"/>
          <cell r="E937" t="str">
            <v>MBB</v>
          </cell>
          <cell r="F937" t="str">
            <v>B2B</v>
          </cell>
          <cell r="G937" t="str">
            <v>Others</v>
          </cell>
          <cell r="H937">
            <v>7000</v>
          </cell>
          <cell r="I937">
            <v>7.0000000000000007E-2</v>
          </cell>
          <cell r="J937">
            <v>9022481</v>
          </cell>
          <cell r="K937" t="str">
            <v>Pvr Inox Limited</v>
          </cell>
          <cell r="L937">
            <v>437480.33333333337</v>
          </cell>
          <cell r="M937" t="str">
            <v>Relationship</v>
          </cell>
          <cell r="N937" t="str">
            <v>MBB</v>
          </cell>
          <cell r="O937" t="str">
            <v>PAN_ZONE1</v>
          </cell>
          <cell r="P937">
            <v>9022481</v>
          </cell>
          <cell r="Q937" t="str">
            <v>Syed Sadique Hussain</v>
          </cell>
          <cell r="R937" t="str">
            <v>IAM</v>
          </cell>
          <cell r="S937" t="str">
            <v>Rajeev Misra</v>
          </cell>
          <cell r="T937">
            <v>7.0000000000000007E-2</v>
          </cell>
          <cell r="U937">
            <v>0</v>
          </cell>
          <cell r="V937" t="str">
            <v>-</v>
          </cell>
          <cell r="Z937" t="str">
            <v>-</v>
          </cell>
          <cell r="AA937" t="str">
            <v>-</v>
          </cell>
          <cell r="AB937" t="str">
            <v>-</v>
          </cell>
          <cell r="AC937" t="str">
            <v>-</v>
          </cell>
          <cell r="AD937" t="str">
            <v>-</v>
          </cell>
          <cell r="AE937" t="str">
            <v>-</v>
          </cell>
          <cell r="AF937" t="str">
            <v>-</v>
          </cell>
          <cell r="AG937" t="str">
            <v>-</v>
          </cell>
          <cell r="AH937" t="str">
            <v>--</v>
          </cell>
        </row>
        <row r="938">
          <cell r="A938">
            <v>9106080</v>
          </cell>
          <cell r="B938" t="str">
            <v>PVR INOX LIMITED</v>
          </cell>
          <cell r="C938">
            <v>44931</v>
          </cell>
          <cell r="D938" t="str">
            <v>Kolhapur</v>
          </cell>
          <cell r="E938" t="str">
            <v>MBB</v>
          </cell>
          <cell r="F938" t="str">
            <v>B2B</v>
          </cell>
          <cell r="G938" t="str">
            <v>Others</v>
          </cell>
          <cell r="H938">
            <v>6000</v>
          </cell>
          <cell r="I938">
            <v>0.06</v>
          </cell>
          <cell r="J938">
            <v>9022481</v>
          </cell>
          <cell r="K938" t="str">
            <v>Pvr Inox Limited</v>
          </cell>
          <cell r="L938">
            <v>437480.33333333337</v>
          </cell>
          <cell r="M938" t="str">
            <v>Relationship</v>
          </cell>
          <cell r="N938" t="str">
            <v>MBB</v>
          </cell>
          <cell r="O938" t="str">
            <v>PAN_ZONE1</v>
          </cell>
          <cell r="P938">
            <v>9022481</v>
          </cell>
          <cell r="Q938" t="str">
            <v>Syed Sadique Hussain</v>
          </cell>
          <cell r="R938" t="str">
            <v>IAM</v>
          </cell>
          <cell r="S938" t="str">
            <v>Rajeev Misra</v>
          </cell>
          <cell r="T938">
            <v>0.06</v>
          </cell>
          <cell r="U938">
            <v>0</v>
          </cell>
          <cell r="V938" t="str">
            <v>-</v>
          </cell>
          <cell r="Z938" t="str">
            <v>-</v>
          </cell>
          <cell r="AA938" t="str">
            <v>-</v>
          </cell>
          <cell r="AB938" t="str">
            <v>-</v>
          </cell>
          <cell r="AC938" t="str">
            <v>-</v>
          </cell>
          <cell r="AD938" t="str">
            <v>-</v>
          </cell>
          <cell r="AE938" t="str">
            <v>-</v>
          </cell>
          <cell r="AF938" t="str">
            <v>-</v>
          </cell>
          <cell r="AG938" t="str">
            <v>-</v>
          </cell>
          <cell r="AH938" t="str">
            <v>--</v>
          </cell>
        </row>
        <row r="939">
          <cell r="A939">
            <v>9106083</v>
          </cell>
          <cell r="B939" t="str">
            <v>PVR INOX LIMITED</v>
          </cell>
          <cell r="C939">
            <v>45030</v>
          </cell>
          <cell r="D939" t="str">
            <v>Gurgaon</v>
          </cell>
          <cell r="E939" t="str">
            <v>MBB</v>
          </cell>
          <cell r="F939" t="str">
            <v>B2B</v>
          </cell>
          <cell r="G939" t="str">
            <v>Gurgaon</v>
          </cell>
          <cell r="H939">
            <v>6000</v>
          </cell>
          <cell r="I939">
            <v>0.06</v>
          </cell>
          <cell r="J939">
            <v>9022481</v>
          </cell>
          <cell r="K939" t="str">
            <v>Pvr Inox Limited</v>
          </cell>
          <cell r="L939">
            <v>437480.33333333337</v>
          </cell>
          <cell r="M939" t="str">
            <v>Relationship</v>
          </cell>
          <cell r="N939" t="str">
            <v>MBB</v>
          </cell>
          <cell r="O939" t="str">
            <v>GGN_ZONE1</v>
          </cell>
          <cell r="P939">
            <v>9022481</v>
          </cell>
          <cell r="Q939" t="str">
            <v>Syed Sadique Hussain</v>
          </cell>
          <cell r="R939" t="str">
            <v>IAM</v>
          </cell>
          <cell r="S939" t="str">
            <v>Rajeev Misra</v>
          </cell>
          <cell r="T939">
            <v>0.06</v>
          </cell>
          <cell r="U939">
            <v>0</v>
          </cell>
          <cell r="V939" t="str">
            <v>-</v>
          </cell>
          <cell r="Z939" t="str">
            <v>-</v>
          </cell>
          <cell r="AA939" t="str">
            <v>-</v>
          </cell>
          <cell r="AB939" t="str">
            <v>-</v>
          </cell>
          <cell r="AC939" t="str">
            <v>-</v>
          </cell>
          <cell r="AD939" t="str">
            <v>-</v>
          </cell>
          <cell r="AE939" t="str">
            <v>-</v>
          </cell>
          <cell r="AF939" t="str">
            <v>-</v>
          </cell>
          <cell r="AG939" t="str">
            <v>-</v>
          </cell>
          <cell r="AH939" t="str">
            <v>--</v>
          </cell>
        </row>
        <row r="940">
          <cell r="A940">
            <v>9106098</v>
          </cell>
          <cell r="B940" t="str">
            <v>PVR INOX LIMITED</v>
          </cell>
          <cell r="C940">
            <v>44937</v>
          </cell>
          <cell r="D940" t="str">
            <v>Pune</v>
          </cell>
          <cell r="E940" t="str">
            <v>MBB</v>
          </cell>
          <cell r="F940" t="str">
            <v>B2B</v>
          </cell>
          <cell r="G940" t="str">
            <v>Pune</v>
          </cell>
          <cell r="H940">
            <v>7000</v>
          </cell>
          <cell r="I940">
            <v>7.0000000000000007E-2</v>
          </cell>
          <cell r="J940">
            <v>9022481</v>
          </cell>
          <cell r="K940" t="str">
            <v>Pvr Inox Limited</v>
          </cell>
          <cell r="L940">
            <v>437480.33333333337</v>
          </cell>
          <cell r="M940" t="str">
            <v>Relationship</v>
          </cell>
          <cell r="N940" t="str">
            <v>MBB</v>
          </cell>
          <cell r="O940" t="str">
            <v>PUN_ZONE1</v>
          </cell>
          <cell r="P940">
            <v>9022481</v>
          </cell>
          <cell r="Q940" t="str">
            <v>Syed Sadique Hussain</v>
          </cell>
          <cell r="R940" t="str">
            <v>IAM</v>
          </cell>
          <cell r="S940" t="str">
            <v>Rajeev Misra</v>
          </cell>
          <cell r="T940">
            <v>7.0000000000000007E-2</v>
          </cell>
          <cell r="U940">
            <v>0</v>
          </cell>
          <cell r="V940" t="str">
            <v>-</v>
          </cell>
          <cell r="Z940" t="str">
            <v>-</v>
          </cell>
          <cell r="AA940" t="str">
            <v>-</v>
          </cell>
          <cell r="AB940" t="str">
            <v>-</v>
          </cell>
          <cell r="AC940" t="str">
            <v>-</v>
          </cell>
          <cell r="AD940" t="str">
            <v>-</v>
          </cell>
          <cell r="AE940" t="str">
            <v>-</v>
          </cell>
          <cell r="AF940" t="str">
            <v>-</v>
          </cell>
          <cell r="AG940" t="str">
            <v>-</v>
          </cell>
          <cell r="AH940" t="str">
            <v>--</v>
          </cell>
        </row>
        <row r="941">
          <cell r="A941">
            <v>9106726</v>
          </cell>
          <cell r="B941" t="str">
            <v>PVR INOX LIMITED</v>
          </cell>
          <cell r="C941">
            <v>44957</v>
          </cell>
          <cell r="D941" t="str">
            <v>Lucknow</v>
          </cell>
          <cell r="E941" t="str">
            <v>MBB</v>
          </cell>
          <cell r="F941" t="str">
            <v>B2B</v>
          </cell>
          <cell r="G941" t="str">
            <v>Others</v>
          </cell>
          <cell r="H941">
            <v>7000</v>
          </cell>
          <cell r="I941">
            <v>7.0000000000000007E-2</v>
          </cell>
          <cell r="J941">
            <v>9022481</v>
          </cell>
          <cell r="K941" t="str">
            <v>Pvr Inox Limited</v>
          </cell>
          <cell r="L941">
            <v>437480.33333333337</v>
          </cell>
          <cell r="M941" t="str">
            <v>Relationship</v>
          </cell>
          <cell r="N941" t="str">
            <v>MBB</v>
          </cell>
          <cell r="O941" t="str">
            <v>PAN_ZONE1</v>
          </cell>
          <cell r="P941">
            <v>9022481</v>
          </cell>
          <cell r="Q941" t="str">
            <v>Syed Sadique Hussain</v>
          </cell>
          <cell r="R941" t="str">
            <v>IAM</v>
          </cell>
          <cell r="S941" t="str">
            <v>Rajeev Misra</v>
          </cell>
          <cell r="T941">
            <v>7.0000000000000007E-2</v>
          </cell>
          <cell r="U941">
            <v>0</v>
          </cell>
          <cell r="V941" t="str">
            <v>-</v>
          </cell>
          <cell r="Z941" t="str">
            <v>-</v>
          </cell>
          <cell r="AA941" t="str">
            <v>-</v>
          </cell>
          <cell r="AB941" t="str">
            <v>-</v>
          </cell>
          <cell r="AC941" t="str">
            <v>-</v>
          </cell>
          <cell r="AD941" t="str">
            <v>-</v>
          </cell>
          <cell r="AE941" t="str">
            <v>-</v>
          </cell>
          <cell r="AF941" t="str">
            <v>-</v>
          </cell>
          <cell r="AG941" t="str">
            <v>-</v>
          </cell>
          <cell r="AH941" t="str">
            <v>--</v>
          </cell>
        </row>
        <row r="942">
          <cell r="A942">
            <v>9106767</v>
          </cell>
          <cell r="B942" t="str">
            <v>PVR INOX LIMITED</v>
          </cell>
          <cell r="C942">
            <v>44951</v>
          </cell>
          <cell r="D942" t="str">
            <v>Delhi</v>
          </cell>
          <cell r="E942" t="str">
            <v>MBB</v>
          </cell>
          <cell r="F942" t="str">
            <v>B2B</v>
          </cell>
          <cell r="G942" t="str">
            <v>Delhi</v>
          </cell>
          <cell r="H942">
            <v>7000</v>
          </cell>
          <cell r="I942">
            <v>7.0000000000000007E-2</v>
          </cell>
          <cell r="J942">
            <v>9022481</v>
          </cell>
          <cell r="K942" t="str">
            <v>Pvr Inox Limited</v>
          </cell>
          <cell r="L942">
            <v>437480.33333333337</v>
          </cell>
          <cell r="M942" t="str">
            <v>Relationship</v>
          </cell>
          <cell r="N942" t="str">
            <v>MBB</v>
          </cell>
          <cell r="O942" t="str">
            <v>DEL_ZONE2</v>
          </cell>
          <cell r="P942">
            <v>9022481</v>
          </cell>
          <cell r="Q942" t="str">
            <v>Syed Sadique Hussain</v>
          </cell>
          <cell r="R942" t="str">
            <v>IAM</v>
          </cell>
          <cell r="S942" t="str">
            <v>Rajeev Misra</v>
          </cell>
          <cell r="T942">
            <v>7.0000000000000007E-2</v>
          </cell>
          <cell r="U942">
            <v>0</v>
          </cell>
          <cell r="V942" t="str">
            <v>-</v>
          </cell>
          <cell r="Z942">
            <v>46143.515243055597</v>
          </cell>
          <cell r="AA942" t="str">
            <v>SR26055545865</v>
          </cell>
          <cell r="AB942" t="str">
            <v>Active</v>
          </cell>
          <cell r="AC942" t="str">
            <v>-</v>
          </cell>
          <cell r="AD942" t="str">
            <v>-</v>
          </cell>
          <cell r="AE942" t="str">
            <v>-</v>
          </cell>
          <cell r="AF942" t="str">
            <v>-</v>
          </cell>
          <cell r="AG942" t="str">
            <v>-</v>
          </cell>
          <cell r="AH942" t="str">
            <v>-Active</v>
          </cell>
        </row>
        <row r="943">
          <cell r="A943">
            <v>9107186</v>
          </cell>
          <cell r="B943" t="str">
            <v>PVR INOX LIMITED</v>
          </cell>
          <cell r="C943">
            <v>44956</v>
          </cell>
          <cell r="D943" t="str">
            <v>Gurgaon</v>
          </cell>
          <cell r="E943" t="str">
            <v>MBIA</v>
          </cell>
          <cell r="F943" t="str">
            <v>B2B</v>
          </cell>
          <cell r="G943" t="str">
            <v>Gurgaon</v>
          </cell>
          <cell r="H943">
            <v>9166.6666666666661</v>
          </cell>
          <cell r="I943">
            <v>9.166666666666666E-2</v>
          </cell>
          <cell r="J943">
            <v>9022481</v>
          </cell>
          <cell r="K943" t="str">
            <v>Pvr Inox Limited</v>
          </cell>
          <cell r="L943">
            <v>437480.33333333337</v>
          </cell>
          <cell r="M943" t="str">
            <v>Relationship</v>
          </cell>
          <cell r="N943" t="str">
            <v>MBIA</v>
          </cell>
          <cell r="O943" t="str">
            <v>GGN_ZONE1</v>
          </cell>
          <cell r="P943">
            <v>9022481</v>
          </cell>
          <cell r="Q943" t="str">
            <v>Syed Sadique Hussain</v>
          </cell>
          <cell r="R943" t="str">
            <v>IAM</v>
          </cell>
          <cell r="S943" t="str">
            <v>Rajeev Misra</v>
          </cell>
          <cell r="T943">
            <v>9.166666666666666E-2</v>
          </cell>
          <cell r="U943">
            <v>0</v>
          </cell>
          <cell r="V943" t="str">
            <v>-</v>
          </cell>
          <cell r="Z943" t="str">
            <v>-</v>
          </cell>
          <cell r="AA943" t="str">
            <v>-</v>
          </cell>
          <cell r="AB943" t="str">
            <v>-</v>
          </cell>
          <cell r="AC943" t="str">
            <v>-</v>
          </cell>
          <cell r="AD943" t="str">
            <v>-</v>
          </cell>
          <cell r="AE943" t="str">
            <v>-</v>
          </cell>
          <cell r="AF943" t="str">
            <v>-</v>
          </cell>
          <cell r="AG943" t="str">
            <v>-</v>
          </cell>
          <cell r="AH943" t="str">
            <v>--</v>
          </cell>
        </row>
        <row r="944">
          <cell r="A944">
            <v>9107789</v>
          </cell>
          <cell r="B944" t="str">
            <v>PVR INOX LIMITED</v>
          </cell>
          <cell r="C944">
            <v>44966</v>
          </cell>
          <cell r="D944" t="str">
            <v>Gurgaon</v>
          </cell>
          <cell r="E944" t="str">
            <v>MBB</v>
          </cell>
          <cell r="F944" t="str">
            <v>B2B</v>
          </cell>
          <cell r="G944" t="str">
            <v>Gurgaon</v>
          </cell>
          <cell r="H944">
            <v>8000</v>
          </cell>
          <cell r="I944">
            <v>0.08</v>
          </cell>
          <cell r="J944">
            <v>9022481</v>
          </cell>
          <cell r="K944" t="str">
            <v>Pvr Inox Limited</v>
          </cell>
          <cell r="L944">
            <v>437480.33333333337</v>
          </cell>
          <cell r="M944" t="str">
            <v>Relationship</v>
          </cell>
          <cell r="N944" t="str">
            <v>MBB</v>
          </cell>
          <cell r="O944" t="str">
            <v>GGN_ZONE1</v>
          </cell>
          <cell r="P944">
            <v>9022481</v>
          </cell>
          <cell r="Q944" t="str">
            <v>Syed Sadique Hussain</v>
          </cell>
          <cell r="R944" t="str">
            <v>IAM</v>
          </cell>
          <cell r="S944" t="str">
            <v>Rajeev Misra</v>
          </cell>
          <cell r="T944">
            <v>0.08</v>
          </cell>
          <cell r="U944">
            <v>0</v>
          </cell>
          <cell r="V944" t="str">
            <v>-</v>
          </cell>
          <cell r="Z944" t="str">
            <v>-</v>
          </cell>
          <cell r="AA944" t="str">
            <v>-</v>
          </cell>
          <cell r="AB944" t="str">
            <v>-</v>
          </cell>
          <cell r="AC944" t="str">
            <v>-</v>
          </cell>
          <cell r="AD944" t="str">
            <v>-</v>
          </cell>
          <cell r="AE944" t="str">
            <v>-</v>
          </cell>
          <cell r="AF944" t="str">
            <v>-</v>
          </cell>
          <cell r="AG944" t="str">
            <v>-</v>
          </cell>
          <cell r="AH944" t="str">
            <v>--</v>
          </cell>
        </row>
        <row r="945">
          <cell r="A945">
            <v>9109379</v>
          </cell>
          <cell r="B945" t="str">
            <v>PVR INOX LIMITED</v>
          </cell>
          <cell r="C945">
            <v>45043</v>
          </cell>
          <cell r="D945"/>
          <cell r="E945" t="str">
            <v>MBIA</v>
          </cell>
          <cell r="F945" t="str">
            <v>B2B</v>
          </cell>
          <cell r="G945" t="str">
            <v>Others</v>
          </cell>
          <cell r="H945">
            <v>10000</v>
          </cell>
          <cell r="I945">
            <v>0.1</v>
          </cell>
          <cell r="J945">
            <v>9022481</v>
          </cell>
          <cell r="K945" t="str">
            <v>Pvr Inox Limited</v>
          </cell>
          <cell r="L945">
            <v>437480.33333333337</v>
          </cell>
          <cell r="M945" t="str">
            <v>Relationship</v>
          </cell>
          <cell r="N945" t="str">
            <v>MBIA</v>
          </cell>
          <cell r="O945" t="str">
            <v>DEL_ZONE1</v>
          </cell>
          <cell r="P945">
            <v>9022481</v>
          </cell>
          <cell r="Q945" t="str">
            <v>Syed Sadique Hussain</v>
          </cell>
          <cell r="R945" t="str">
            <v>IAM</v>
          </cell>
          <cell r="S945" t="str">
            <v>Rajeev Misra</v>
          </cell>
          <cell r="T945">
            <v>0.1</v>
          </cell>
          <cell r="U945">
            <v>0</v>
          </cell>
          <cell r="V945" t="str">
            <v>-</v>
          </cell>
          <cell r="Z945" t="str">
            <v>-</v>
          </cell>
          <cell r="AA945" t="str">
            <v>-</v>
          </cell>
          <cell r="AB945" t="str">
            <v>-</v>
          </cell>
          <cell r="AC945" t="str">
            <v>-</v>
          </cell>
          <cell r="AD945" t="str">
            <v>-</v>
          </cell>
          <cell r="AE945" t="str">
            <v>-</v>
          </cell>
          <cell r="AF945" t="str">
            <v>-</v>
          </cell>
          <cell r="AG945" t="str">
            <v>-</v>
          </cell>
          <cell r="AH945" t="str">
            <v>--</v>
          </cell>
        </row>
        <row r="946">
          <cell r="A946">
            <v>9109558</v>
          </cell>
          <cell r="B946" t="str">
            <v>PVR INOX LIMITED</v>
          </cell>
          <cell r="C946">
            <v>45087</v>
          </cell>
          <cell r="D946" t="str">
            <v>Dehradun</v>
          </cell>
          <cell r="E946" t="str">
            <v>MBB</v>
          </cell>
          <cell r="F946" t="str">
            <v>B2B</v>
          </cell>
          <cell r="G946" t="str">
            <v>Others</v>
          </cell>
          <cell r="H946">
            <v>12000</v>
          </cell>
          <cell r="I946">
            <v>0.12</v>
          </cell>
          <cell r="J946">
            <v>9022481</v>
          </cell>
          <cell r="K946" t="str">
            <v>Pvr Inox Limited</v>
          </cell>
          <cell r="L946">
            <v>437480.33333333337</v>
          </cell>
          <cell r="M946" t="str">
            <v>Relationship</v>
          </cell>
          <cell r="N946" t="str">
            <v>MBB</v>
          </cell>
          <cell r="O946" t="str">
            <v>PAN_ZONE1</v>
          </cell>
          <cell r="P946">
            <v>9022481</v>
          </cell>
          <cell r="Q946" t="str">
            <v>Syed Sadique Hussain</v>
          </cell>
          <cell r="R946" t="str">
            <v>IAM</v>
          </cell>
          <cell r="S946" t="str">
            <v>Rajeev Misra</v>
          </cell>
          <cell r="T946">
            <v>0.12</v>
          </cell>
          <cell r="U946">
            <v>0</v>
          </cell>
          <cell r="V946" t="str">
            <v>-</v>
          </cell>
          <cell r="Z946" t="str">
            <v>-</v>
          </cell>
          <cell r="AA946" t="str">
            <v>-</v>
          </cell>
          <cell r="AB946" t="str">
            <v>-</v>
          </cell>
          <cell r="AC946" t="str">
            <v>-</v>
          </cell>
          <cell r="AD946" t="str">
            <v>-</v>
          </cell>
          <cell r="AE946" t="str">
            <v>-</v>
          </cell>
          <cell r="AF946" t="str">
            <v>-</v>
          </cell>
          <cell r="AG946" t="str">
            <v>-</v>
          </cell>
          <cell r="AH946" t="str">
            <v>--</v>
          </cell>
        </row>
        <row r="947">
          <cell r="A947">
            <v>9110099</v>
          </cell>
          <cell r="B947" t="str">
            <v>PVR INOX LIMITED</v>
          </cell>
          <cell r="C947">
            <v>45041</v>
          </cell>
          <cell r="D947" t="str">
            <v>NOIDA</v>
          </cell>
          <cell r="E947" t="str">
            <v>MBB</v>
          </cell>
          <cell r="F947" t="str">
            <v>B2B</v>
          </cell>
          <cell r="G947" t="str">
            <v>NOIDA</v>
          </cell>
          <cell r="H947">
            <v>11500</v>
          </cell>
          <cell r="I947">
            <v>0.115</v>
          </cell>
          <cell r="J947">
            <v>9022481</v>
          </cell>
          <cell r="K947" t="str">
            <v>Pvr Inox Limited</v>
          </cell>
          <cell r="L947">
            <v>437480.33333333337</v>
          </cell>
          <cell r="M947" t="str">
            <v>Relationship</v>
          </cell>
          <cell r="N947" t="str">
            <v>MBB</v>
          </cell>
          <cell r="O947" t="str">
            <v>NOD_ZONE1</v>
          </cell>
          <cell r="P947">
            <v>9022481</v>
          </cell>
          <cell r="Q947" t="str">
            <v>Syed Sadique Hussain</v>
          </cell>
          <cell r="R947" t="str">
            <v>IAM</v>
          </cell>
          <cell r="S947" t="str">
            <v>Rajeev Misra</v>
          </cell>
          <cell r="T947">
            <v>0.115</v>
          </cell>
          <cell r="U947">
            <v>0</v>
          </cell>
          <cell r="V947" t="str">
            <v>-</v>
          </cell>
          <cell r="Z947" t="str">
            <v>-</v>
          </cell>
          <cell r="AA947" t="str">
            <v>-</v>
          </cell>
          <cell r="AB947" t="str">
            <v>-</v>
          </cell>
          <cell r="AC947" t="str">
            <v>-</v>
          </cell>
          <cell r="AD947" t="str">
            <v>-</v>
          </cell>
          <cell r="AE947" t="str">
            <v>-</v>
          </cell>
          <cell r="AF947" t="str">
            <v>-</v>
          </cell>
          <cell r="AG947" t="str">
            <v>-</v>
          </cell>
          <cell r="AH947" t="str">
            <v>--</v>
          </cell>
        </row>
        <row r="948">
          <cell r="A948">
            <v>9118968</v>
          </cell>
          <cell r="B948" t="str">
            <v>Pvr Inox Limited</v>
          </cell>
          <cell r="C948">
            <v>45322</v>
          </cell>
          <cell r="D948" t="str">
            <v>Gurgaon</v>
          </cell>
          <cell r="E948" t="str">
            <v>MBB</v>
          </cell>
          <cell r="F948" t="str">
            <v>B2B</v>
          </cell>
          <cell r="G948" t="str">
            <v>Gurgaon</v>
          </cell>
          <cell r="H948">
            <v>8500</v>
          </cell>
          <cell r="I948">
            <v>8.5000000000000006E-2</v>
          </cell>
          <cell r="J948">
            <v>9022481</v>
          </cell>
          <cell r="K948" t="str">
            <v>Pvr Inox Limited</v>
          </cell>
          <cell r="L948">
            <v>437480.33333333337</v>
          </cell>
          <cell r="M948" t="str">
            <v>Relationship</v>
          </cell>
          <cell r="N948" t="str">
            <v>MBB</v>
          </cell>
          <cell r="O948" t="str">
            <v>GGN_ZONE1</v>
          </cell>
          <cell r="P948">
            <v>9022481</v>
          </cell>
          <cell r="Q948" t="str">
            <v>Syed Sadique Hussain</v>
          </cell>
          <cell r="R948" t="str">
            <v>IAM</v>
          </cell>
          <cell r="S948" t="str">
            <v>Rajeev Misra</v>
          </cell>
          <cell r="T948">
            <v>8.5000000000000006E-2</v>
          </cell>
          <cell r="U948">
            <v>0</v>
          </cell>
          <cell r="V948" t="str">
            <v>-</v>
          </cell>
          <cell r="Z948" t="str">
            <v>-</v>
          </cell>
          <cell r="AA948" t="str">
            <v>-</v>
          </cell>
          <cell r="AB948" t="str">
            <v>-</v>
          </cell>
          <cell r="AC948" t="str">
            <v>-</v>
          </cell>
          <cell r="AD948" t="str">
            <v>-</v>
          </cell>
          <cell r="AE948" t="str">
            <v>-</v>
          </cell>
          <cell r="AF948" t="str">
            <v>-</v>
          </cell>
          <cell r="AG948" t="str">
            <v>-</v>
          </cell>
          <cell r="AH948" t="str">
            <v>--</v>
          </cell>
        </row>
        <row r="949">
          <cell r="A949">
            <v>9119218</v>
          </cell>
          <cell r="B949" t="str">
            <v>PVR INOX LIMITED</v>
          </cell>
          <cell r="C949">
            <v>45275</v>
          </cell>
          <cell r="D949" t="str">
            <v>Kolkata</v>
          </cell>
          <cell r="E949" t="str">
            <v>MBB</v>
          </cell>
          <cell r="F949" t="str">
            <v>B2B</v>
          </cell>
          <cell r="G949" t="str">
            <v>Others</v>
          </cell>
          <cell r="H949">
            <v>9999</v>
          </cell>
          <cell r="I949">
            <v>9.9989999999999996E-2</v>
          </cell>
          <cell r="J949">
            <v>9022481</v>
          </cell>
          <cell r="K949" t="str">
            <v>Pvr Inox Limited</v>
          </cell>
          <cell r="L949">
            <v>437480.33333333337</v>
          </cell>
          <cell r="M949" t="str">
            <v>Relationship</v>
          </cell>
          <cell r="N949" t="str">
            <v>MBB</v>
          </cell>
          <cell r="O949" t="str">
            <v>PAN_ZONE1</v>
          </cell>
          <cell r="P949">
            <v>9022481</v>
          </cell>
          <cell r="Q949" t="str">
            <v>Syed Sadique Hussain</v>
          </cell>
          <cell r="R949" t="str">
            <v>IAM</v>
          </cell>
          <cell r="S949" t="str">
            <v>Rajeev Misra</v>
          </cell>
          <cell r="T949">
            <v>9.9989999999999996E-2</v>
          </cell>
          <cell r="U949">
            <v>0</v>
          </cell>
          <cell r="V949" t="str">
            <v>-</v>
          </cell>
          <cell r="Z949" t="str">
            <v>-</v>
          </cell>
          <cell r="AA949" t="str">
            <v>-</v>
          </cell>
          <cell r="AB949" t="str">
            <v>-</v>
          </cell>
          <cell r="AC949" t="str">
            <v>-</v>
          </cell>
          <cell r="AD949" t="str">
            <v>-</v>
          </cell>
          <cell r="AE949" t="str">
            <v>-</v>
          </cell>
          <cell r="AF949" t="str">
            <v>-</v>
          </cell>
          <cell r="AG949" t="str">
            <v>-</v>
          </cell>
          <cell r="AH949" t="str">
            <v>--</v>
          </cell>
        </row>
        <row r="950">
          <cell r="A950">
            <v>9119222</v>
          </cell>
          <cell r="B950" t="str">
            <v>PVR INOX LIMITED</v>
          </cell>
          <cell r="C950">
            <v>45273</v>
          </cell>
          <cell r="D950" t="str">
            <v>Moradabad</v>
          </cell>
          <cell r="E950" t="str">
            <v>MBB</v>
          </cell>
          <cell r="F950" t="str">
            <v>B2B</v>
          </cell>
          <cell r="G950" t="str">
            <v>Others</v>
          </cell>
          <cell r="H950">
            <v>9999</v>
          </cell>
          <cell r="I950">
            <v>9.9989999999999996E-2</v>
          </cell>
          <cell r="J950">
            <v>9022481</v>
          </cell>
          <cell r="K950" t="str">
            <v>Pvr Inox Limited</v>
          </cell>
          <cell r="L950">
            <v>437480.33333333337</v>
          </cell>
          <cell r="M950" t="str">
            <v>Relationship</v>
          </cell>
          <cell r="N950" t="str">
            <v>MBB</v>
          </cell>
          <cell r="O950" t="str">
            <v>PAN_ZONE1</v>
          </cell>
          <cell r="P950">
            <v>9022481</v>
          </cell>
          <cell r="Q950" t="str">
            <v>Syed Sadique Hussain</v>
          </cell>
          <cell r="R950" t="str">
            <v>IAM</v>
          </cell>
          <cell r="S950" t="str">
            <v>Rajeev Misra</v>
          </cell>
          <cell r="T950">
            <v>9.9989999999999996E-2</v>
          </cell>
          <cell r="U950">
            <v>0</v>
          </cell>
          <cell r="V950" t="str">
            <v>-</v>
          </cell>
          <cell r="Z950" t="str">
            <v>-</v>
          </cell>
          <cell r="AA950" t="str">
            <v>-</v>
          </cell>
          <cell r="AB950" t="str">
            <v>-</v>
          </cell>
          <cell r="AC950" t="str">
            <v>-</v>
          </cell>
          <cell r="AD950" t="str">
            <v>-</v>
          </cell>
          <cell r="AE950" t="str">
            <v>-</v>
          </cell>
          <cell r="AF950" t="str">
            <v>-</v>
          </cell>
          <cell r="AG950" t="str">
            <v>-</v>
          </cell>
          <cell r="AH950" t="str">
            <v>--</v>
          </cell>
        </row>
        <row r="951">
          <cell r="A951">
            <v>9120254</v>
          </cell>
          <cell r="B951" t="str">
            <v>Pvr Inox Limited</v>
          </cell>
          <cell r="C951">
            <v>45394</v>
          </cell>
          <cell r="D951" t="str">
            <v>Pune</v>
          </cell>
          <cell r="E951" t="str">
            <v>MBIA</v>
          </cell>
          <cell r="F951" t="str">
            <v>B2B</v>
          </cell>
          <cell r="G951" t="str">
            <v>Pune</v>
          </cell>
          <cell r="H951">
            <v>9166.6666666666661</v>
          </cell>
          <cell r="I951">
            <v>9.166666666666666E-2</v>
          </cell>
          <cell r="J951">
            <v>9022481</v>
          </cell>
          <cell r="K951" t="str">
            <v>Pvr Inox Limited</v>
          </cell>
          <cell r="L951">
            <v>437480.33333333337</v>
          </cell>
          <cell r="M951" t="str">
            <v>Relationship</v>
          </cell>
          <cell r="N951" t="str">
            <v>MBIA</v>
          </cell>
          <cell r="O951" t="str">
            <v>PUN_ZONE1</v>
          </cell>
          <cell r="P951">
            <v>9022481</v>
          </cell>
          <cell r="Q951" t="str">
            <v>Syed Sadique Hussain</v>
          </cell>
          <cell r="R951" t="str">
            <v>IAM</v>
          </cell>
          <cell r="S951" t="str">
            <v>Rajeev Misra</v>
          </cell>
          <cell r="T951">
            <v>9.166666666666666E-2</v>
          </cell>
          <cell r="U951">
            <v>0</v>
          </cell>
          <cell r="V951" t="str">
            <v>-</v>
          </cell>
          <cell r="Z951" t="str">
            <v>-</v>
          </cell>
          <cell r="AA951" t="str">
            <v>-</v>
          </cell>
          <cell r="AB951" t="str">
            <v>-</v>
          </cell>
          <cell r="AC951" t="str">
            <v>-</v>
          </cell>
          <cell r="AD951" t="str">
            <v>-</v>
          </cell>
          <cell r="AE951" t="str">
            <v>-</v>
          </cell>
          <cell r="AF951" t="str">
            <v>-</v>
          </cell>
          <cell r="AG951" t="str">
            <v>-</v>
          </cell>
          <cell r="AH951" t="str">
            <v>--</v>
          </cell>
        </row>
        <row r="952">
          <cell r="A952">
            <v>9120265</v>
          </cell>
          <cell r="B952" t="str">
            <v>Pvr Inox Limited</v>
          </cell>
          <cell r="C952">
            <v>45350</v>
          </cell>
          <cell r="D952" t="str">
            <v>Mumbai</v>
          </cell>
          <cell r="E952" t="str">
            <v>MBIA</v>
          </cell>
          <cell r="F952" t="str">
            <v>B2B</v>
          </cell>
          <cell r="G952" t="str">
            <v>Mumbai</v>
          </cell>
          <cell r="H952">
            <v>9166.6666666666661</v>
          </cell>
          <cell r="I952">
            <v>9.166666666666666E-2</v>
          </cell>
          <cell r="J952">
            <v>9022481</v>
          </cell>
          <cell r="K952" t="str">
            <v>Pvr Inox Limited</v>
          </cell>
          <cell r="L952">
            <v>437480.33333333337</v>
          </cell>
          <cell r="M952" t="str">
            <v>Relationship</v>
          </cell>
          <cell r="N952" t="str">
            <v>MBIA</v>
          </cell>
          <cell r="O952" t="str">
            <v>MUM_ZONE1</v>
          </cell>
          <cell r="P952">
            <v>9022481</v>
          </cell>
          <cell r="Q952" t="str">
            <v>Syed Sadique Hussain</v>
          </cell>
          <cell r="R952" t="str">
            <v>IAM</v>
          </cell>
          <cell r="S952" t="str">
            <v>Rajeev Misra</v>
          </cell>
          <cell r="T952">
            <v>9.166666666666666E-2</v>
          </cell>
          <cell r="U952">
            <v>0</v>
          </cell>
          <cell r="V952" t="str">
            <v>-</v>
          </cell>
          <cell r="Z952" t="str">
            <v>-</v>
          </cell>
          <cell r="AA952" t="str">
            <v>-</v>
          </cell>
          <cell r="AB952" t="str">
            <v>-</v>
          </cell>
          <cell r="AC952" t="str">
            <v>-</v>
          </cell>
          <cell r="AD952" t="str">
            <v>-</v>
          </cell>
          <cell r="AE952" t="str">
            <v>-</v>
          </cell>
          <cell r="AF952" t="str">
            <v>-</v>
          </cell>
          <cell r="AG952" t="str">
            <v>-</v>
          </cell>
          <cell r="AH952" t="str">
            <v>--</v>
          </cell>
        </row>
        <row r="953">
          <cell r="A953">
            <v>9120267</v>
          </cell>
          <cell r="B953" t="str">
            <v>Pvr Inox Limited</v>
          </cell>
          <cell r="C953">
            <v>45351</v>
          </cell>
          <cell r="D953" t="str">
            <v>Mumbai</v>
          </cell>
          <cell r="E953" t="str">
            <v>MBIA</v>
          </cell>
          <cell r="F953" t="str">
            <v>B2B</v>
          </cell>
          <cell r="G953" t="str">
            <v>Mumbai</v>
          </cell>
          <cell r="H953">
            <v>9166.6666666666661</v>
          </cell>
          <cell r="I953">
            <v>9.166666666666666E-2</v>
          </cell>
          <cell r="J953">
            <v>9022481</v>
          </cell>
          <cell r="K953" t="str">
            <v>Pvr Inox Limited</v>
          </cell>
          <cell r="L953">
            <v>437480.33333333337</v>
          </cell>
          <cell r="M953" t="str">
            <v>Relationship</v>
          </cell>
          <cell r="N953" t="str">
            <v>MBIA</v>
          </cell>
          <cell r="O953" t="str">
            <v>MUM_ZONE1</v>
          </cell>
          <cell r="P953">
            <v>9022481</v>
          </cell>
          <cell r="Q953" t="str">
            <v>Syed Sadique Hussain</v>
          </cell>
          <cell r="R953" t="str">
            <v>IAM</v>
          </cell>
          <cell r="S953" t="str">
            <v>Rajeev Misra</v>
          </cell>
          <cell r="T953">
            <v>9.166666666666666E-2</v>
          </cell>
          <cell r="U953">
            <v>0</v>
          </cell>
          <cell r="V953" t="str">
            <v>-</v>
          </cell>
          <cell r="Z953" t="str">
            <v>-</v>
          </cell>
          <cell r="AA953" t="str">
            <v>-</v>
          </cell>
          <cell r="AB953" t="str">
            <v>-</v>
          </cell>
          <cell r="AC953" t="str">
            <v>-</v>
          </cell>
          <cell r="AD953" t="str">
            <v>-</v>
          </cell>
          <cell r="AE953" t="str">
            <v>-</v>
          </cell>
          <cell r="AF953" t="str">
            <v>-</v>
          </cell>
          <cell r="AG953" t="str">
            <v>-</v>
          </cell>
          <cell r="AH953" t="str">
            <v>--</v>
          </cell>
        </row>
        <row r="954">
          <cell r="A954">
            <v>9122804</v>
          </cell>
          <cell r="B954" t="str">
            <v>Pvr Inox Limited</v>
          </cell>
          <cell r="C954">
            <v>45450</v>
          </cell>
          <cell r="D954" t="str">
            <v>Bokaro</v>
          </cell>
          <cell r="E954" t="str">
            <v>MBB</v>
          </cell>
          <cell r="F954" t="str">
            <v>B2B</v>
          </cell>
          <cell r="G954" t="str">
            <v>Others</v>
          </cell>
          <cell r="H954">
            <v>8700</v>
          </cell>
          <cell r="I954">
            <v>8.6999999999999994E-2</v>
          </cell>
          <cell r="J954">
            <v>9022481</v>
          </cell>
          <cell r="K954" t="str">
            <v>Pvr Inox Limited</v>
          </cell>
          <cell r="L954">
            <v>437480.33333333337</v>
          </cell>
          <cell r="M954" t="str">
            <v>Relationship</v>
          </cell>
          <cell r="N954" t="str">
            <v>MBB</v>
          </cell>
          <cell r="O954" t="str">
            <v>PAN_ZONE1</v>
          </cell>
          <cell r="P954">
            <v>9022481</v>
          </cell>
          <cell r="Q954" t="str">
            <v>Syed Sadique Hussain</v>
          </cell>
          <cell r="R954" t="str">
            <v>IAM</v>
          </cell>
          <cell r="S954" t="str">
            <v>Rajeev Misra</v>
          </cell>
          <cell r="T954">
            <v>8.6999999999999994E-2</v>
          </cell>
          <cell r="U954">
            <v>0</v>
          </cell>
          <cell r="V954" t="str">
            <v>-</v>
          </cell>
          <cell r="Z954" t="str">
            <v>-</v>
          </cell>
          <cell r="AA954" t="str">
            <v>-</v>
          </cell>
          <cell r="AB954" t="str">
            <v>-</v>
          </cell>
          <cell r="AC954" t="str">
            <v>-</v>
          </cell>
          <cell r="AD954" t="str">
            <v>-</v>
          </cell>
          <cell r="AE954" t="str">
            <v>-</v>
          </cell>
          <cell r="AF954" t="str">
            <v>-</v>
          </cell>
          <cell r="AG954" t="str">
            <v>-</v>
          </cell>
          <cell r="AH954" t="str">
            <v>--</v>
          </cell>
        </row>
        <row r="955">
          <cell r="A955">
            <v>9022523</v>
          </cell>
          <cell r="B955" t="str">
            <v>Arvind Medicare Private Limited</v>
          </cell>
          <cell r="C955">
            <v>42334</v>
          </cell>
          <cell r="D955" t="str">
            <v>Gurgaon</v>
          </cell>
          <cell r="E955" t="str">
            <v>BIA</v>
          </cell>
          <cell r="F955" t="str">
            <v>B2B</v>
          </cell>
          <cell r="G955" t="str">
            <v>Gurgaon</v>
          </cell>
          <cell r="H955">
            <v>10417</v>
          </cell>
          <cell r="I955">
            <v>0.10417</v>
          </cell>
          <cell r="J955">
            <v>9022523</v>
          </cell>
          <cell r="K955" t="str">
            <v>Arvind Medicare Private Limited</v>
          </cell>
          <cell r="L955">
            <v>25400.332999999999</v>
          </cell>
          <cell r="M955" t="str">
            <v>Investment</v>
          </cell>
          <cell r="N955" t="str">
            <v>BIA+</v>
          </cell>
          <cell r="O955" t="str">
            <v>GGN_ZONE1</v>
          </cell>
          <cell r="P955">
            <v>9022523</v>
          </cell>
          <cell r="Q955" t="str">
            <v>Rishab Prasad</v>
          </cell>
          <cell r="R955" t="str">
            <v>IAM</v>
          </cell>
          <cell r="S955" t="str">
            <v>Ravi Kala</v>
          </cell>
          <cell r="T955">
            <v>0.10417</v>
          </cell>
          <cell r="U955">
            <v>0</v>
          </cell>
          <cell r="V955" t="str">
            <v>-</v>
          </cell>
          <cell r="Z955" t="str">
            <v>-</v>
          </cell>
          <cell r="AA955" t="str">
            <v>-</v>
          </cell>
          <cell r="AB955" t="str">
            <v>-</v>
          </cell>
          <cell r="AC955" t="str">
            <v>-</v>
          </cell>
          <cell r="AD955" t="str">
            <v>-</v>
          </cell>
          <cell r="AE955" t="str">
            <v>-</v>
          </cell>
          <cell r="AF955" t="str">
            <v>-</v>
          </cell>
          <cell r="AG955" t="str">
            <v>-</v>
          </cell>
          <cell r="AH955" t="str">
            <v>--</v>
          </cell>
        </row>
        <row r="956">
          <cell r="A956">
            <v>9025515</v>
          </cell>
          <cell r="B956" t="str">
            <v>Arvind Medicare Private Limited</v>
          </cell>
          <cell r="C956">
            <v>43035</v>
          </cell>
          <cell r="D956" t="str">
            <v>Gurgaon</v>
          </cell>
          <cell r="E956" t="str">
            <v>MAC</v>
          </cell>
          <cell r="F956" t="str">
            <v>B2B</v>
          </cell>
          <cell r="G956" t="str">
            <v>Gurgaon</v>
          </cell>
          <cell r="H956">
            <v>8333.3330000000005</v>
          </cell>
          <cell r="I956">
            <v>8.3333330000000011E-2</v>
          </cell>
          <cell r="J956">
            <v>9022523</v>
          </cell>
          <cell r="K956" t="str">
            <v>Arvind Medicare Private Limited</v>
          </cell>
          <cell r="L956">
            <v>25400.332999999999</v>
          </cell>
          <cell r="M956" t="str">
            <v>Investment</v>
          </cell>
          <cell r="N956" t="str">
            <v>BIA+</v>
          </cell>
          <cell r="O956" t="str">
            <v>GGN_ZONE1</v>
          </cell>
          <cell r="P956">
            <v>9022523</v>
          </cell>
          <cell r="Q956" t="str">
            <v>Rishab Prasad</v>
          </cell>
          <cell r="R956" t="str">
            <v>IAM</v>
          </cell>
          <cell r="S956" t="str">
            <v>Ravi Kala</v>
          </cell>
          <cell r="T956">
            <v>8.3333330000000011E-2</v>
          </cell>
          <cell r="U956">
            <v>0</v>
          </cell>
          <cell r="V956" t="str">
            <v>-</v>
          </cell>
          <cell r="Z956">
            <v>46143.519386574102</v>
          </cell>
          <cell r="AA956" t="str">
            <v>SR26055545873</v>
          </cell>
          <cell r="AB956" t="str">
            <v>Active</v>
          </cell>
          <cell r="AC956" t="str">
            <v>-</v>
          </cell>
          <cell r="AD956" t="str">
            <v>-</v>
          </cell>
          <cell r="AE956" t="str">
            <v>-</v>
          </cell>
          <cell r="AF956" t="str">
            <v>-</v>
          </cell>
          <cell r="AG956" t="str">
            <v>-</v>
          </cell>
          <cell r="AH956" t="str">
            <v>-Active</v>
          </cell>
        </row>
        <row r="957">
          <cell r="A957">
            <v>9057126</v>
          </cell>
          <cell r="B957" t="str">
            <v>Hankyu Hanshin Express India Private Limited</v>
          </cell>
          <cell r="C957">
            <v>42811</v>
          </cell>
          <cell r="D957" t="str">
            <v>Gurgaon</v>
          </cell>
          <cell r="E957" t="str">
            <v>ILL</v>
          </cell>
          <cell r="F957" t="str">
            <v>B2B</v>
          </cell>
          <cell r="G957" t="str">
            <v>Gurgaon</v>
          </cell>
          <cell r="H957">
            <v>18750</v>
          </cell>
          <cell r="I957">
            <v>0.1875</v>
          </cell>
          <cell r="J957">
            <v>9022617</v>
          </cell>
          <cell r="K957" t="str">
            <v>Hankyu Hanshin Express India Private Limited</v>
          </cell>
          <cell r="L957">
            <v>18750</v>
          </cell>
          <cell r="M957" t="str">
            <v>Investment</v>
          </cell>
          <cell r="N957" t="str">
            <v>BIA+</v>
          </cell>
          <cell r="O957" t="str">
            <v>GGN_ZONE1</v>
          </cell>
          <cell r="P957">
            <v>9022617</v>
          </cell>
          <cell r="Q957" t="str">
            <v>Nilesh Madhuker Zodape</v>
          </cell>
          <cell r="R957" t="str">
            <v>IAM</v>
          </cell>
          <cell r="S957" t="str">
            <v>Vineet Garg</v>
          </cell>
          <cell r="T957">
            <v>0.1875</v>
          </cell>
          <cell r="U957">
            <v>0</v>
          </cell>
          <cell r="V957" t="str">
            <v>-</v>
          </cell>
          <cell r="Z957" t="str">
            <v>-</v>
          </cell>
          <cell r="AA957" t="str">
            <v>-</v>
          </cell>
          <cell r="AB957" t="str">
            <v>-</v>
          </cell>
          <cell r="AC957" t="str">
            <v>-</v>
          </cell>
          <cell r="AD957" t="str">
            <v>-</v>
          </cell>
          <cell r="AE957" t="str">
            <v>-</v>
          </cell>
          <cell r="AF957" t="str">
            <v>-</v>
          </cell>
          <cell r="AG957" t="str">
            <v>-</v>
          </cell>
          <cell r="AH957" t="str">
            <v>--</v>
          </cell>
        </row>
        <row r="958">
          <cell r="A958">
            <v>2345135</v>
          </cell>
          <cell r="B958" t="str">
            <v>S N Dhawan And Co LLP</v>
          </cell>
          <cell r="C958">
            <v>45391</v>
          </cell>
          <cell r="D958" t="str">
            <v>Delhi</v>
          </cell>
          <cell r="E958" t="str">
            <v>OBB</v>
          </cell>
          <cell r="F958" t="str">
            <v>B2C</v>
          </cell>
          <cell r="G958" t="str">
            <v>Delhi</v>
          </cell>
          <cell r="H958">
            <v>1899</v>
          </cell>
          <cell r="I958">
            <v>1.899E-2</v>
          </cell>
          <cell r="J958">
            <v>9022646</v>
          </cell>
          <cell r="K958" t="str">
            <v>Forvis Mazars LLP</v>
          </cell>
          <cell r="L958">
            <v>44565.67</v>
          </cell>
          <cell r="M958" t="str">
            <v>Investment</v>
          </cell>
          <cell r="N958" t="str">
            <v>OBB</v>
          </cell>
          <cell r="O958" t="str">
            <v>DEL_ZONE2</v>
          </cell>
          <cell r="P958">
            <v>9022646</v>
          </cell>
          <cell r="Q958" t="str">
            <v>Syed Sadique Hussain</v>
          </cell>
          <cell r="R958" t="str">
            <v>IAM</v>
          </cell>
          <cell r="S958" t="str">
            <v>Rajeev Misra</v>
          </cell>
          <cell r="T958">
            <v>1.899E-2</v>
          </cell>
          <cell r="U958">
            <v>0</v>
          </cell>
          <cell r="V958" t="str">
            <v>-</v>
          </cell>
          <cell r="Z958" t="str">
            <v>-</v>
          </cell>
          <cell r="AA958" t="str">
            <v>-</v>
          </cell>
          <cell r="AB958" t="str">
            <v>-</v>
          </cell>
          <cell r="AC958" t="str">
            <v>-</v>
          </cell>
          <cell r="AD958" t="str">
            <v>-</v>
          </cell>
          <cell r="AE958" t="str">
            <v>-</v>
          </cell>
          <cell r="AF958" t="str">
            <v>-</v>
          </cell>
          <cell r="AG958" t="str">
            <v>-</v>
          </cell>
          <cell r="AH958" t="str">
            <v>--</v>
          </cell>
        </row>
        <row r="959">
          <cell r="A959">
            <v>9074250</v>
          </cell>
          <cell r="B959" t="str">
            <v>Forvis Mazars LLP</v>
          </cell>
          <cell r="C959">
            <v>43376</v>
          </cell>
          <cell r="D959" t="str">
            <v>Gurgaon</v>
          </cell>
          <cell r="E959" t="str">
            <v>BIA</v>
          </cell>
          <cell r="F959" t="str">
            <v>B2B</v>
          </cell>
          <cell r="G959" t="str">
            <v>Gurgaon</v>
          </cell>
          <cell r="H959">
            <v>36000</v>
          </cell>
          <cell r="I959">
            <v>0.36</v>
          </cell>
          <cell r="J959">
            <v>9022646</v>
          </cell>
          <cell r="K959" t="str">
            <v>Forvis Mazars LLP</v>
          </cell>
          <cell r="L959">
            <v>44565.67</v>
          </cell>
          <cell r="M959" t="str">
            <v>Investment</v>
          </cell>
          <cell r="N959" t="str">
            <v>BIA+</v>
          </cell>
          <cell r="O959" t="str">
            <v>GGN_ZONE1</v>
          </cell>
          <cell r="P959">
            <v>9022646</v>
          </cell>
          <cell r="Q959" t="str">
            <v>Syed Sadique Hussain</v>
          </cell>
          <cell r="R959" t="str">
            <v>IAM</v>
          </cell>
          <cell r="S959" t="str">
            <v>Rajeev Misra</v>
          </cell>
          <cell r="T959">
            <v>0.36</v>
          </cell>
          <cell r="U959">
            <v>0</v>
          </cell>
          <cell r="V959" t="str">
            <v>-</v>
          </cell>
          <cell r="Z959" t="str">
            <v>-</v>
          </cell>
          <cell r="AA959" t="str">
            <v>-</v>
          </cell>
          <cell r="AB959" t="str">
            <v>-</v>
          </cell>
          <cell r="AC959" t="str">
            <v>-</v>
          </cell>
          <cell r="AD959" t="str">
            <v>-</v>
          </cell>
          <cell r="AE959" t="str">
            <v>-</v>
          </cell>
          <cell r="AF959" t="str">
            <v>-</v>
          </cell>
          <cell r="AG959" t="str">
            <v>-</v>
          </cell>
          <cell r="AH959" t="str">
            <v>--</v>
          </cell>
        </row>
        <row r="960">
          <cell r="A960">
            <v>9124235</v>
          </cell>
          <cell r="B960" t="str">
            <v>Infinitea Hospitality Management Llp</v>
          </cell>
          <cell r="C960">
            <v>45469</v>
          </cell>
          <cell r="D960" t="str">
            <v>Delhi</v>
          </cell>
          <cell r="E960" t="str">
            <v>BIA</v>
          </cell>
          <cell r="F960" t="str">
            <v>B2B</v>
          </cell>
          <cell r="G960" t="str">
            <v>Delhi</v>
          </cell>
          <cell r="H960">
            <v>6666.67</v>
          </cell>
          <cell r="I960">
            <v>6.6666699999999995E-2</v>
          </cell>
          <cell r="J960">
            <v>9022646</v>
          </cell>
          <cell r="K960" t="str">
            <v>Forvis Mazars LLP</v>
          </cell>
          <cell r="L960">
            <v>44565.67</v>
          </cell>
          <cell r="M960" t="str">
            <v>Investment</v>
          </cell>
          <cell r="N960" t="str">
            <v>BIA+</v>
          </cell>
          <cell r="O960" t="str">
            <v>DEL_ZONE2</v>
          </cell>
          <cell r="P960">
            <v>9022646</v>
          </cell>
          <cell r="Q960" t="str">
            <v>Syed Sadique Hussain</v>
          </cell>
          <cell r="R960" t="str">
            <v>IAM</v>
          </cell>
          <cell r="S960" t="str">
            <v>Rajeev Misra</v>
          </cell>
          <cell r="T960">
            <v>6.6666699999999995E-2</v>
          </cell>
          <cell r="U960">
            <v>0</v>
          </cell>
          <cell r="V960" t="str">
            <v>-</v>
          </cell>
          <cell r="Z960" t="str">
            <v>-</v>
          </cell>
          <cell r="AA960" t="str">
            <v>-</v>
          </cell>
          <cell r="AB960" t="str">
            <v>-</v>
          </cell>
          <cell r="AC960" t="str">
            <v>-</v>
          </cell>
          <cell r="AD960" t="str">
            <v>-</v>
          </cell>
          <cell r="AE960" t="str">
            <v>-</v>
          </cell>
          <cell r="AF960" t="str">
            <v>-</v>
          </cell>
          <cell r="AG960" t="str">
            <v>-</v>
          </cell>
          <cell r="AH960" t="str">
            <v>--</v>
          </cell>
        </row>
        <row r="961">
          <cell r="A961">
            <v>9022653</v>
          </cell>
          <cell r="B961" t="str">
            <v>J Sagar Associates</v>
          </cell>
          <cell r="C961">
            <v>42381</v>
          </cell>
          <cell r="D961" t="str">
            <v>Mumbai</v>
          </cell>
          <cell r="E961" t="str">
            <v>ILL</v>
          </cell>
          <cell r="F961" t="str">
            <v>B2B</v>
          </cell>
          <cell r="G961" t="str">
            <v>Mumbai</v>
          </cell>
          <cell r="H961">
            <v>25000</v>
          </cell>
          <cell r="I961">
            <v>0.25</v>
          </cell>
          <cell r="J961">
            <v>9022654</v>
          </cell>
          <cell r="K961" t="str">
            <v>J Sagar Associates</v>
          </cell>
          <cell r="L961">
            <v>250400</v>
          </cell>
          <cell r="M961" t="str">
            <v>Relationship</v>
          </cell>
          <cell r="N961" t="str">
            <v>BIA+</v>
          </cell>
          <cell r="O961" t="str">
            <v>MUM_ZONE1</v>
          </cell>
          <cell r="P961">
            <v>9022654</v>
          </cell>
          <cell r="Q961" t="str">
            <v>Adarsh Kumar</v>
          </cell>
          <cell r="R961" t="str">
            <v>IAM</v>
          </cell>
          <cell r="S961" t="str">
            <v>Rajeev Misra</v>
          </cell>
          <cell r="T961">
            <v>0.25</v>
          </cell>
          <cell r="U961">
            <v>0</v>
          </cell>
          <cell r="V961" t="str">
            <v>-</v>
          </cell>
          <cell r="Z961" t="str">
            <v>-</v>
          </cell>
          <cell r="AA961" t="str">
            <v>-</v>
          </cell>
          <cell r="AB961" t="str">
            <v>-</v>
          </cell>
          <cell r="AC961" t="str">
            <v>-</v>
          </cell>
          <cell r="AD961" t="str">
            <v>-</v>
          </cell>
          <cell r="AE961" t="str">
            <v>-</v>
          </cell>
          <cell r="AF961" t="str">
            <v>-</v>
          </cell>
          <cell r="AG961" t="str">
            <v>-</v>
          </cell>
          <cell r="AH961" t="str">
            <v>--</v>
          </cell>
        </row>
        <row r="962">
          <cell r="A962">
            <v>9022654</v>
          </cell>
          <cell r="B962" t="str">
            <v>J Sagar Associates</v>
          </cell>
          <cell r="C962">
            <v>42377</v>
          </cell>
          <cell r="D962" t="str">
            <v>Gurgaon</v>
          </cell>
          <cell r="E962" t="str">
            <v>ILL</v>
          </cell>
          <cell r="F962" t="str">
            <v>B2B</v>
          </cell>
          <cell r="G962" t="str">
            <v>Gurgaon</v>
          </cell>
          <cell r="H962">
            <v>25000</v>
          </cell>
          <cell r="I962">
            <v>0.25</v>
          </cell>
          <cell r="J962">
            <v>9022654</v>
          </cell>
          <cell r="K962" t="str">
            <v>J Sagar Associates</v>
          </cell>
          <cell r="L962">
            <v>250400</v>
          </cell>
          <cell r="M962" t="str">
            <v>Relationship</v>
          </cell>
          <cell r="N962" t="str">
            <v>BIA+</v>
          </cell>
          <cell r="O962" t="str">
            <v>GGN_ZONE1</v>
          </cell>
          <cell r="P962">
            <v>9022654</v>
          </cell>
          <cell r="Q962" t="str">
            <v>Adarsh Kumar</v>
          </cell>
          <cell r="R962" t="str">
            <v>IAM</v>
          </cell>
          <cell r="S962" t="str">
            <v>Rajeev Misra</v>
          </cell>
          <cell r="T962">
            <v>0.25</v>
          </cell>
          <cell r="U962">
            <v>0</v>
          </cell>
          <cell r="V962" t="str">
            <v>-</v>
          </cell>
          <cell r="Z962" t="str">
            <v>-</v>
          </cell>
          <cell r="AA962" t="str">
            <v>-</v>
          </cell>
          <cell r="AB962" t="str">
            <v>-</v>
          </cell>
          <cell r="AC962" t="str">
            <v>-</v>
          </cell>
          <cell r="AD962" t="str">
            <v>-</v>
          </cell>
          <cell r="AE962" t="str">
            <v>-</v>
          </cell>
          <cell r="AF962" t="str">
            <v>-</v>
          </cell>
          <cell r="AG962" t="str">
            <v>-</v>
          </cell>
          <cell r="AH962" t="str">
            <v>--</v>
          </cell>
        </row>
        <row r="963">
          <cell r="A963">
            <v>9022812</v>
          </cell>
          <cell r="B963" t="str">
            <v>J Sagar Associates</v>
          </cell>
          <cell r="C963">
            <v>42399</v>
          </cell>
          <cell r="D963" t="str">
            <v>Delhi</v>
          </cell>
          <cell r="E963" t="str">
            <v>BIA</v>
          </cell>
          <cell r="F963" t="str">
            <v>B2B</v>
          </cell>
          <cell r="G963" t="str">
            <v>Delhi</v>
          </cell>
          <cell r="H963">
            <v>33333.333333333336</v>
          </cell>
          <cell r="I963">
            <v>0.33333333333333337</v>
          </cell>
          <cell r="J963">
            <v>9022654</v>
          </cell>
          <cell r="K963" t="str">
            <v>J Sagar Associates</v>
          </cell>
          <cell r="L963">
            <v>250400</v>
          </cell>
          <cell r="M963" t="str">
            <v>Relationship</v>
          </cell>
          <cell r="N963" t="str">
            <v>BIA+</v>
          </cell>
          <cell r="O963" t="str">
            <v>DEL_ZONE1</v>
          </cell>
          <cell r="P963">
            <v>9022654</v>
          </cell>
          <cell r="Q963" t="str">
            <v>Adarsh Kumar</v>
          </cell>
          <cell r="R963" t="str">
            <v>IAM</v>
          </cell>
          <cell r="S963" t="str">
            <v>Rajeev Misra</v>
          </cell>
          <cell r="T963">
            <v>0.33333333333333337</v>
          </cell>
          <cell r="U963">
            <v>0</v>
          </cell>
          <cell r="V963" t="str">
            <v>-</v>
          </cell>
          <cell r="Z963" t="str">
            <v>-</v>
          </cell>
          <cell r="AA963" t="str">
            <v>-</v>
          </cell>
          <cell r="AB963" t="str">
            <v>-</v>
          </cell>
          <cell r="AC963" t="str">
            <v>-</v>
          </cell>
          <cell r="AD963" t="str">
            <v>-</v>
          </cell>
          <cell r="AE963" t="str">
            <v>-</v>
          </cell>
          <cell r="AF963" t="str">
            <v>-</v>
          </cell>
          <cell r="AG963" t="str">
            <v>-</v>
          </cell>
          <cell r="AH963" t="str">
            <v>--</v>
          </cell>
        </row>
        <row r="964">
          <cell r="A964">
            <v>9022837</v>
          </cell>
          <cell r="B964" t="str">
            <v>J Sagar Associates</v>
          </cell>
          <cell r="C964">
            <v>42409</v>
          </cell>
          <cell r="D964" t="str">
            <v>Chennai</v>
          </cell>
          <cell r="E964" t="str">
            <v>ILL</v>
          </cell>
          <cell r="F964" t="str">
            <v>B2B</v>
          </cell>
          <cell r="G964" t="str">
            <v>Chennai</v>
          </cell>
          <cell r="H964">
            <v>25000</v>
          </cell>
          <cell r="I964">
            <v>0.25</v>
          </cell>
          <cell r="J964">
            <v>9022654</v>
          </cell>
          <cell r="K964" t="str">
            <v>J Sagar Associates</v>
          </cell>
          <cell r="L964">
            <v>250400</v>
          </cell>
          <cell r="M964" t="str">
            <v>Relationship</v>
          </cell>
          <cell r="N964" t="str">
            <v>BIA+</v>
          </cell>
          <cell r="O964" t="str">
            <v>CHN_ZONE1</v>
          </cell>
          <cell r="P964">
            <v>9022654</v>
          </cell>
          <cell r="Q964" t="str">
            <v>Adarsh Kumar</v>
          </cell>
          <cell r="R964" t="str">
            <v>IAM</v>
          </cell>
          <cell r="S964" t="str">
            <v>Rajeev Misra</v>
          </cell>
          <cell r="T964">
            <v>0.25</v>
          </cell>
          <cell r="U964">
            <v>0</v>
          </cell>
          <cell r="V964" t="str">
            <v>-</v>
          </cell>
          <cell r="Z964" t="str">
            <v>-</v>
          </cell>
          <cell r="AA964" t="str">
            <v>-</v>
          </cell>
          <cell r="AB964" t="str">
            <v>-</v>
          </cell>
          <cell r="AC964" t="str">
            <v>-</v>
          </cell>
          <cell r="AD964" t="str">
            <v>-</v>
          </cell>
          <cell r="AE964" t="str">
            <v>-</v>
          </cell>
          <cell r="AF964" t="str">
            <v>-</v>
          </cell>
          <cell r="AG964" t="str">
            <v>-</v>
          </cell>
          <cell r="AH964" t="str">
            <v>--</v>
          </cell>
        </row>
        <row r="965">
          <cell r="A965">
            <v>9128294</v>
          </cell>
          <cell r="B965" t="str">
            <v>J Sagar Associates</v>
          </cell>
          <cell r="C965">
            <v>45650</v>
          </cell>
          <cell r="D965" t="str">
            <v>Bangalore</v>
          </cell>
          <cell r="E965" t="str">
            <v>BIA</v>
          </cell>
          <cell r="F965" t="str">
            <v>B2B</v>
          </cell>
          <cell r="G965" t="str">
            <v>Bangalore</v>
          </cell>
          <cell r="H965">
            <v>33333.333333333336</v>
          </cell>
          <cell r="I965">
            <v>0.33333333333333337</v>
          </cell>
          <cell r="J965">
            <v>9022654</v>
          </cell>
          <cell r="K965" t="str">
            <v>J Sagar Associates</v>
          </cell>
          <cell r="L965">
            <v>250400</v>
          </cell>
          <cell r="M965" t="str">
            <v>Relationship</v>
          </cell>
          <cell r="N965" t="str">
            <v>BIA+</v>
          </cell>
          <cell r="O965" t="str">
            <v>BLR_ZONE1</v>
          </cell>
          <cell r="P965">
            <v>9022654</v>
          </cell>
          <cell r="Q965" t="str">
            <v>Adarsh Kumar</v>
          </cell>
          <cell r="R965" t="str">
            <v>IAM</v>
          </cell>
          <cell r="S965" t="str">
            <v>Rajeev Misra</v>
          </cell>
          <cell r="T965">
            <v>0.33333333333333337</v>
          </cell>
          <cell r="U965">
            <v>0</v>
          </cell>
          <cell r="V965" t="str">
            <v>-</v>
          </cell>
          <cell r="Z965" t="str">
            <v>-</v>
          </cell>
          <cell r="AA965" t="str">
            <v>-</v>
          </cell>
          <cell r="AB965" t="str">
            <v>-</v>
          </cell>
          <cell r="AC965" t="str">
            <v>-</v>
          </cell>
          <cell r="AD965" t="str">
            <v>-</v>
          </cell>
          <cell r="AE965" t="str">
            <v>-</v>
          </cell>
          <cell r="AF965" t="str">
            <v>-</v>
          </cell>
          <cell r="AG965" t="str">
            <v>-</v>
          </cell>
          <cell r="AH965" t="str">
            <v>--</v>
          </cell>
        </row>
        <row r="966">
          <cell r="A966">
            <v>9130231</v>
          </cell>
          <cell r="B966" t="str">
            <v>J Sagar Associates</v>
          </cell>
          <cell r="C966">
            <v>45819</v>
          </cell>
          <cell r="D966" t="str">
            <v>Delhi</v>
          </cell>
          <cell r="E966" t="str">
            <v>ILL</v>
          </cell>
          <cell r="F966" t="str">
            <v>B2B</v>
          </cell>
          <cell r="G966" t="str">
            <v>Delhi</v>
          </cell>
          <cell r="H966">
            <v>54566.666666666664</v>
          </cell>
          <cell r="I966">
            <v>0.54566666666666663</v>
          </cell>
          <cell r="J966">
            <v>9022654</v>
          </cell>
          <cell r="K966" t="str">
            <v>J Sagar Associates</v>
          </cell>
          <cell r="L966">
            <v>250400</v>
          </cell>
          <cell r="M966" t="str">
            <v>Relationship</v>
          </cell>
          <cell r="N966" t="str">
            <v>BIA+</v>
          </cell>
          <cell r="O966" t="str">
            <v>DEL_ZONE1</v>
          </cell>
          <cell r="P966">
            <v>9022654</v>
          </cell>
          <cell r="Q966" t="str">
            <v>Adarsh Kumar</v>
          </cell>
          <cell r="R966" t="str">
            <v>IAM</v>
          </cell>
          <cell r="S966" t="str">
            <v>Rajeev Misra</v>
          </cell>
          <cell r="T966">
            <v>0.54566666666666663</v>
          </cell>
          <cell r="U966">
            <v>0</v>
          </cell>
          <cell r="V966" t="str">
            <v>-</v>
          </cell>
          <cell r="Z966" t="str">
            <v>-</v>
          </cell>
          <cell r="AA966" t="str">
            <v>-</v>
          </cell>
          <cell r="AB966" t="str">
            <v>-</v>
          </cell>
          <cell r="AC966" t="str">
            <v>-</v>
          </cell>
          <cell r="AD966" t="str">
            <v>-</v>
          </cell>
          <cell r="AE966" t="str">
            <v>-</v>
          </cell>
          <cell r="AF966" t="str">
            <v>-</v>
          </cell>
          <cell r="AG966" t="str">
            <v>-</v>
          </cell>
          <cell r="AH966" t="str">
            <v>--</v>
          </cell>
        </row>
        <row r="967">
          <cell r="A967">
            <v>9131807</v>
          </cell>
          <cell r="B967" t="str">
            <v>J Sagar Associates</v>
          </cell>
          <cell r="C967">
            <v>45947</v>
          </cell>
          <cell r="D967" t="str">
            <v>Gurgaon</v>
          </cell>
          <cell r="E967" t="str">
            <v>ILL</v>
          </cell>
          <cell r="F967" t="str">
            <v>B2B</v>
          </cell>
          <cell r="G967" t="str">
            <v>Gurgaon</v>
          </cell>
          <cell r="H967">
            <v>54166.666666666664</v>
          </cell>
          <cell r="I967">
            <v>0.54166666666666663</v>
          </cell>
          <cell r="J967">
            <v>9022654</v>
          </cell>
          <cell r="K967" t="str">
            <v>J Sagar Associates</v>
          </cell>
          <cell r="L967">
            <v>250400</v>
          </cell>
          <cell r="M967" t="str">
            <v>Relationship</v>
          </cell>
          <cell r="N967" t="str">
            <v>BIA+</v>
          </cell>
          <cell r="O967" t="str">
            <v>GGN_ZONE1</v>
          </cell>
          <cell r="P967">
            <v>9022654</v>
          </cell>
          <cell r="Q967" t="str">
            <v>Adarsh Kumar</v>
          </cell>
          <cell r="R967" t="str">
            <v>IAM</v>
          </cell>
          <cell r="S967" t="str">
            <v>Rajeev Misra</v>
          </cell>
          <cell r="T967">
            <v>0.54166666666666663</v>
          </cell>
          <cell r="U967">
            <v>0</v>
          </cell>
          <cell r="V967" t="str">
            <v>-</v>
          </cell>
          <cell r="Z967" t="str">
            <v>-</v>
          </cell>
          <cell r="AA967" t="str">
            <v>-</v>
          </cell>
          <cell r="AB967" t="str">
            <v>-</v>
          </cell>
          <cell r="AC967" t="str">
            <v>-</v>
          </cell>
          <cell r="AD967" t="str">
            <v>-</v>
          </cell>
          <cell r="AE967" t="str">
            <v>-</v>
          </cell>
          <cell r="AF967" t="str">
            <v>-</v>
          </cell>
          <cell r="AG967" t="str">
            <v>-</v>
          </cell>
          <cell r="AH967" t="str">
            <v>--</v>
          </cell>
        </row>
        <row r="968">
          <cell r="A968">
            <v>90111194</v>
          </cell>
          <cell r="B968" t="str">
            <v>Syrma Sgs Technology Limited</v>
          </cell>
          <cell r="C968">
            <v>44477</v>
          </cell>
          <cell r="D968" t="str">
            <v>Chennai</v>
          </cell>
          <cell r="E968" t="str">
            <v>BIA</v>
          </cell>
          <cell r="F968" t="str">
            <v>B2B</v>
          </cell>
          <cell r="G968" t="str">
            <v>Chennai</v>
          </cell>
          <cell r="H968">
            <v>25000</v>
          </cell>
          <cell r="I968">
            <v>0.25</v>
          </cell>
          <cell r="J968">
            <v>9022712</v>
          </cell>
          <cell r="K968" t="str">
            <v>Syrma Sgs Technology Limited</v>
          </cell>
          <cell r="L968">
            <v>85833.333333333328</v>
          </cell>
          <cell r="M968" t="str">
            <v>Investment</v>
          </cell>
          <cell r="N968" t="str">
            <v>BIA+</v>
          </cell>
          <cell r="O968" t="str">
            <v>CHN_ZONE1</v>
          </cell>
          <cell r="P968">
            <v>9022712</v>
          </cell>
          <cell r="Q968" t="str">
            <v>Saranya R</v>
          </cell>
          <cell r="R968" t="str">
            <v>IAM</v>
          </cell>
          <cell r="S968" t="str">
            <v>Vineet Jose</v>
          </cell>
          <cell r="T968">
            <v>0.25</v>
          </cell>
          <cell r="U968">
            <v>0</v>
          </cell>
          <cell r="V968" t="str">
            <v>-</v>
          </cell>
          <cell r="Z968" t="str">
            <v>-</v>
          </cell>
          <cell r="AA968" t="str">
            <v>-</v>
          </cell>
          <cell r="AB968" t="str">
            <v>-</v>
          </cell>
          <cell r="AC968" t="str">
            <v>-</v>
          </cell>
          <cell r="AD968" t="str">
            <v>-</v>
          </cell>
          <cell r="AE968" t="str">
            <v>-</v>
          </cell>
          <cell r="AF968" t="str">
            <v>-</v>
          </cell>
          <cell r="AG968" t="str">
            <v>-</v>
          </cell>
          <cell r="AH968" t="str">
            <v>--</v>
          </cell>
        </row>
        <row r="969">
          <cell r="A969">
            <v>9022712</v>
          </cell>
          <cell r="B969" t="str">
            <v>Syrma Sgs Technology Limited</v>
          </cell>
          <cell r="C969">
            <v>42367</v>
          </cell>
          <cell r="D969" t="str">
            <v>Chennai</v>
          </cell>
          <cell r="E969" t="str">
            <v>MAC</v>
          </cell>
          <cell r="F969" t="str">
            <v>B2B</v>
          </cell>
          <cell r="G969" t="str">
            <v>Chennai</v>
          </cell>
          <cell r="H969">
            <v>12500</v>
          </cell>
          <cell r="I969">
            <v>0.125</v>
          </cell>
          <cell r="J969">
            <v>9022712</v>
          </cell>
          <cell r="K969" t="str">
            <v>Syrma Sgs Technology Limited</v>
          </cell>
          <cell r="L969">
            <v>85833.333333333328</v>
          </cell>
          <cell r="M969" t="str">
            <v>Investment</v>
          </cell>
          <cell r="N969" t="str">
            <v>BIA+</v>
          </cell>
          <cell r="O969" t="str">
            <v>CHN_ZONE1</v>
          </cell>
          <cell r="P969">
            <v>9022712</v>
          </cell>
          <cell r="Q969" t="str">
            <v>Saranya R</v>
          </cell>
          <cell r="R969" t="str">
            <v>IAM</v>
          </cell>
          <cell r="S969" t="str">
            <v>Vineet Jose</v>
          </cell>
          <cell r="T969">
            <v>0.125</v>
          </cell>
          <cell r="U969">
            <v>0</v>
          </cell>
          <cell r="V969" t="str">
            <v>-</v>
          </cell>
          <cell r="Z969" t="str">
            <v>-</v>
          </cell>
          <cell r="AA969" t="str">
            <v>-</v>
          </cell>
          <cell r="AB969" t="str">
            <v>-</v>
          </cell>
          <cell r="AC969" t="str">
            <v>-</v>
          </cell>
          <cell r="AD969" t="str">
            <v>-</v>
          </cell>
          <cell r="AE969" t="str">
            <v>-</v>
          </cell>
          <cell r="AF969" t="str">
            <v>-</v>
          </cell>
          <cell r="AG969" t="str">
            <v>-</v>
          </cell>
          <cell r="AH969" t="str">
            <v>--</v>
          </cell>
        </row>
        <row r="970">
          <cell r="A970">
            <v>9091494</v>
          </cell>
          <cell r="B970" t="str">
            <v>Syrma SGS Technology Limited</v>
          </cell>
          <cell r="C970">
            <v>44671</v>
          </cell>
          <cell r="D970" t="str">
            <v>Chennai</v>
          </cell>
          <cell r="E970" t="str">
            <v>BIA</v>
          </cell>
          <cell r="F970" t="str">
            <v>B2B</v>
          </cell>
          <cell r="G970" t="str">
            <v>Chennai</v>
          </cell>
          <cell r="H970">
            <v>18333.333333333332</v>
          </cell>
          <cell r="I970">
            <v>0.18333333333333332</v>
          </cell>
          <cell r="J970">
            <v>9022712</v>
          </cell>
          <cell r="K970" t="str">
            <v>Syrma Sgs Technology Limited</v>
          </cell>
          <cell r="L970">
            <v>85833.333333333328</v>
          </cell>
          <cell r="M970" t="str">
            <v>Investment</v>
          </cell>
          <cell r="N970" t="str">
            <v>BIA+</v>
          </cell>
          <cell r="O970" t="str">
            <v>CHN_ZONE1</v>
          </cell>
          <cell r="P970">
            <v>9022712</v>
          </cell>
          <cell r="Q970" t="str">
            <v>Saranya R</v>
          </cell>
          <cell r="R970" t="str">
            <v>IAM</v>
          </cell>
          <cell r="S970" t="str">
            <v>Vineet Jose</v>
          </cell>
          <cell r="T970">
            <v>0.18333333333333332</v>
          </cell>
          <cell r="U970">
            <v>0</v>
          </cell>
          <cell r="V970" t="str">
            <v>-</v>
          </cell>
          <cell r="Z970" t="str">
            <v>-</v>
          </cell>
          <cell r="AA970" t="str">
            <v>-</v>
          </cell>
          <cell r="AB970" t="str">
            <v>-</v>
          </cell>
          <cell r="AC970" t="str">
            <v>-</v>
          </cell>
          <cell r="AD970" t="str">
            <v>-</v>
          </cell>
          <cell r="AE970" t="str">
            <v>-</v>
          </cell>
          <cell r="AF970" t="str">
            <v>-</v>
          </cell>
          <cell r="AG970" t="str">
            <v>-</v>
          </cell>
          <cell r="AH970" t="str">
            <v>--</v>
          </cell>
        </row>
        <row r="971">
          <cell r="A971">
            <v>9117108</v>
          </cell>
          <cell r="B971" t="str">
            <v>SYRMA SGS TECHNOLOGY LIMITED</v>
          </cell>
          <cell r="C971">
            <v>45250</v>
          </cell>
          <cell r="D971" t="str">
            <v>Chennai</v>
          </cell>
          <cell r="E971" t="str">
            <v>BIA</v>
          </cell>
          <cell r="F971" t="str">
            <v>B2B</v>
          </cell>
          <cell r="G971" t="str">
            <v>Chennai</v>
          </cell>
          <cell r="H971">
            <v>30000</v>
          </cell>
          <cell r="I971">
            <v>0.3</v>
          </cell>
          <cell r="J971">
            <v>9022712</v>
          </cell>
          <cell r="K971" t="str">
            <v>Syrma Sgs Technology Limited</v>
          </cell>
          <cell r="L971">
            <v>85833.333333333328</v>
          </cell>
          <cell r="M971" t="str">
            <v>Investment</v>
          </cell>
          <cell r="N971" t="str">
            <v>BIA+</v>
          </cell>
          <cell r="O971" t="str">
            <v>CHN_ZONE1</v>
          </cell>
          <cell r="P971">
            <v>9022712</v>
          </cell>
          <cell r="Q971" t="str">
            <v>Saranya R</v>
          </cell>
          <cell r="R971" t="str">
            <v>IAM</v>
          </cell>
          <cell r="S971" t="str">
            <v>Vineet Jose</v>
          </cell>
          <cell r="T971">
            <v>0.3</v>
          </cell>
          <cell r="U971">
            <v>0</v>
          </cell>
          <cell r="V971" t="str">
            <v>-</v>
          </cell>
          <cell r="Z971" t="str">
            <v>-</v>
          </cell>
          <cell r="AA971" t="str">
            <v>-</v>
          </cell>
          <cell r="AB971" t="str">
            <v>-</v>
          </cell>
          <cell r="AC971" t="str">
            <v>-</v>
          </cell>
          <cell r="AD971" t="str">
            <v>-</v>
          </cell>
          <cell r="AE971" t="str">
            <v>-</v>
          </cell>
          <cell r="AF971" t="str">
            <v>-</v>
          </cell>
          <cell r="AG971" t="str">
            <v>-</v>
          </cell>
          <cell r="AH971" t="str">
            <v>--</v>
          </cell>
        </row>
        <row r="972">
          <cell r="A972">
            <v>9022735</v>
          </cell>
          <cell r="B972" t="str">
            <v>Orion Conmerx Private Limited</v>
          </cell>
          <cell r="C972">
            <v>42390</v>
          </cell>
          <cell r="D972" t="str">
            <v>Gurgaon</v>
          </cell>
          <cell r="E972" t="str">
            <v>BIA</v>
          </cell>
          <cell r="F972" t="str">
            <v>B2B</v>
          </cell>
          <cell r="G972" t="str">
            <v>Gurgaon</v>
          </cell>
          <cell r="H972">
            <v>25000</v>
          </cell>
          <cell r="I972">
            <v>0.25</v>
          </cell>
          <cell r="J972">
            <v>9022735</v>
          </cell>
          <cell r="K972" t="str">
            <v>Orion Conmerx Private Limited</v>
          </cell>
          <cell r="L972">
            <v>45000</v>
          </cell>
          <cell r="M972" t="str">
            <v>Investment</v>
          </cell>
          <cell r="N972" t="str">
            <v>BIA+</v>
          </cell>
          <cell r="O972" t="str">
            <v>GGN_ZONE1</v>
          </cell>
          <cell r="P972">
            <v>9022735</v>
          </cell>
          <cell r="Q972" t="str">
            <v>Adarsh Kumar</v>
          </cell>
          <cell r="R972" t="str">
            <v>IAM</v>
          </cell>
          <cell r="S972" t="str">
            <v>Rajeev Misra</v>
          </cell>
          <cell r="T972">
            <v>0.25</v>
          </cell>
          <cell r="U972">
            <v>0</v>
          </cell>
          <cell r="V972" t="str">
            <v>-</v>
          </cell>
          <cell r="Z972" t="str">
            <v>-</v>
          </cell>
          <cell r="AA972" t="str">
            <v>-</v>
          </cell>
          <cell r="AB972" t="str">
            <v>-</v>
          </cell>
          <cell r="AC972" t="str">
            <v>-</v>
          </cell>
          <cell r="AD972">
            <v>46080.693275463003</v>
          </cell>
          <cell r="AE972" t="str">
            <v>SR26025477484</v>
          </cell>
          <cell r="AF972" t="str">
            <v>Active</v>
          </cell>
          <cell r="AG972" t="str">
            <v>-</v>
          </cell>
          <cell r="AH972" t="str">
            <v>Active-</v>
          </cell>
        </row>
        <row r="973">
          <cell r="A973">
            <v>9027100</v>
          </cell>
          <cell r="B973" t="str">
            <v>Orion Conmerx Private Limited</v>
          </cell>
          <cell r="C973">
            <v>44942</v>
          </cell>
          <cell r="D973" t="str">
            <v>Gurgaon</v>
          </cell>
          <cell r="E973" t="str">
            <v>MAC</v>
          </cell>
          <cell r="F973" t="str">
            <v>B2B</v>
          </cell>
          <cell r="G973" t="str">
            <v>Gurgaon</v>
          </cell>
          <cell r="H973">
            <v>10000</v>
          </cell>
          <cell r="I973">
            <v>0.1</v>
          </cell>
          <cell r="J973">
            <v>9022735</v>
          </cell>
          <cell r="K973" t="str">
            <v>Orion Conmerx Private Limited</v>
          </cell>
          <cell r="L973">
            <v>45000</v>
          </cell>
          <cell r="M973" t="str">
            <v>Investment</v>
          </cell>
          <cell r="N973" t="str">
            <v>BIA+</v>
          </cell>
          <cell r="O973" t="str">
            <v>GGN_ZONE1</v>
          </cell>
          <cell r="P973">
            <v>9022735</v>
          </cell>
          <cell r="Q973" t="str">
            <v>Adarsh Kumar</v>
          </cell>
          <cell r="R973" t="str">
            <v>IAM</v>
          </cell>
          <cell r="S973" t="str">
            <v>Rajeev Misra</v>
          </cell>
          <cell r="T973">
            <v>0.1</v>
          </cell>
          <cell r="U973">
            <v>0</v>
          </cell>
          <cell r="V973" t="str">
            <v>-</v>
          </cell>
          <cell r="Z973" t="str">
            <v>-</v>
          </cell>
          <cell r="AA973" t="str">
            <v>-</v>
          </cell>
          <cell r="AB973" t="str">
            <v>-</v>
          </cell>
          <cell r="AC973" t="str">
            <v>-</v>
          </cell>
          <cell r="AD973" t="str">
            <v>-</v>
          </cell>
          <cell r="AE973" t="str">
            <v>-</v>
          </cell>
          <cell r="AF973" t="str">
            <v>-</v>
          </cell>
          <cell r="AG973" t="str">
            <v>-</v>
          </cell>
          <cell r="AH973" t="str">
            <v>--</v>
          </cell>
        </row>
        <row r="974">
          <cell r="A974">
            <v>9070682</v>
          </cell>
          <cell r="B974" t="str">
            <v>Orion Conmerx Private Limited</v>
          </cell>
          <cell r="C974">
            <v>43258</v>
          </cell>
          <cell r="D974" t="str">
            <v>Gurgaon</v>
          </cell>
          <cell r="E974" t="str">
            <v>BIA</v>
          </cell>
          <cell r="F974" t="str">
            <v>B2B</v>
          </cell>
          <cell r="G974" t="str">
            <v>Gurgaon</v>
          </cell>
          <cell r="H974">
            <v>10000</v>
          </cell>
          <cell r="I974">
            <v>0.1</v>
          </cell>
          <cell r="J974">
            <v>9022735</v>
          </cell>
          <cell r="K974" t="str">
            <v>Orion Conmerx Private Limited</v>
          </cell>
          <cell r="L974">
            <v>45000</v>
          </cell>
          <cell r="M974" t="str">
            <v>Investment</v>
          </cell>
          <cell r="N974" t="str">
            <v>BIA+</v>
          </cell>
          <cell r="O974" t="str">
            <v>GGN_ZONE1</v>
          </cell>
          <cell r="P974">
            <v>9022735</v>
          </cell>
          <cell r="Q974" t="str">
            <v>Adarsh Kumar</v>
          </cell>
          <cell r="R974" t="str">
            <v>IAM</v>
          </cell>
          <cell r="S974" t="str">
            <v>Rajeev Misra</v>
          </cell>
          <cell r="T974">
            <v>0.1</v>
          </cell>
          <cell r="U974">
            <v>0</v>
          </cell>
          <cell r="V974" t="str">
            <v>-</v>
          </cell>
          <cell r="Z974" t="str">
            <v>-</v>
          </cell>
          <cell r="AA974" t="str">
            <v>-</v>
          </cell>
          <cell r="AB974" t="str">
            <v>-</v>
          </cell>
          <cell r="AC974" t="str">
            <v>-</v>
          </cell>
          <cell r="AD974" t="str">
            <v>-</v>
          </cell>
          <cell r="AE974" t="str">
            <v>-</v>
          </cell>
          <cell r="AF974" t="str">
            <v>-</v>
          </cell>
          <cell r="AG974" t="str">
            <v>-</v>
          </cell>
          <cell r="AH974" t="str">
            <v>--</v>
          </cell>
        </row>
        <row r="975">
          <cell r="A975">
            <v>9022778</v>
          </cell>
          <cell r="B975" t="str">
            <v>Cognet Hr Solutions Private Limited</v>
          </cell>
          <cell r="C975">
            <v>42391</v>
          </cell>
          <cell r="D975" t="str">
            <v>Chennai</v>
          </cell>
          <cell r="E975" t="str">
            <v>BIA</v>
          </cell>
          <cell r="F975" t="str">
            <v>B2B</v>
          </cell>
          <cell r="G975" t="str">
            <v>Chennai</v>
          </cell>
          <cell r="H975">
            <v>38333.333333333336</v>
          </cell>
          <cell r="I975">
            <v>0.38333333333333336</v>
          </cell>
          <cell r="J975">
            <v>9022778</v>
          </cell>
          <cell r="K975" t="str">
            <v>Cognet Hr Solutions Private Limited</v>
          </cell>
          <cell r="L975">
            <v>38333.333333333336</v>
          </cell>
          <cell r="M975" t="str">
            <v>Investment</v>
          </cell>
          <cell r="N975" t="str">
            <v>BIA+</v>
          </cell>
          <cell r="O975" t="str">
            <v>CHN_ZONE1</v>
          </cell>
          <cell r="P975">
            <v>9022778</v>
          </cell>
          <cell r="Q975" t="str">
            <v>Saranya R</v>
          </cell>
          <cell r="R975" t="str">
            <v>IAM</v>
          </cell>
          <cell r="S975" t="str">
            <v>Vineet Jose</v>
          </cell>
          <cell r="T975">
            <v>0.38333333333333336</v>
          </cell>
          <cell r="U975">
            <v>0</v>
          </cell>
          <cell r="V975" t="str">
            <v>-</v>
          </cell>
          <cell r="Z975" t="str">
            <v>-</v>
          </cell>
          <cell r="AA975" t="str">
            <v>-</v>
          </cell>
          <cell r="AB975" t="str">
            <v>-</v>
          </cell>
          <cell r="AC975" t="str">
            <v>-</v>
          </cell>
          <cell r="AD975" t="str">
            <v>-</v>
          </cell>
          <cell r="AE975" t="str">
            <v>-</v>
          </cell>
          <cell r="AF975" t="str">
            <v>-</v>
          </cell>
          <cell r="AG975" t="str">
            <v>-</v>
          </cell>
          <cell r="AH975" t="str">
            <v>--</v>
          </cell>
        </row>
        <row r="976">
          <cell r="A976">
            <v>9022805</v>
          </cell>
          <cell r="B976" t="str">
            <v>Aye Finance Private Limited</v>
          </cell>
          <cell r="C976">
            <v>42399</v>
          </cell>
          <cell r="D976" t="str">
            <v>Gurgaon</v>
          </cell>
          <cell r="E976" t="str">
            <v>BIA</v>
          </cell>
          <cell r="F976" t="str">
            <v>B2B</v>
          </cell>
          <cell r="G976" t="str">
            <v>Gurgaon</v>
          </cell>
          <cell r="H976">
            <v>49583.333333333336</v>
          </cell>
          <cell r="I976">
            <v>0.49583333333333335</v>
          </cell>
          <cell r="J976">
            <v>9022805</v>
          </cell>
          <cell r="K976" t="str">
            <v>Aye Finance Private Limited</v>
          </cell>
          <cell r="L976">
            <v>49583.333333333336</v>
          </cell>
          <cell r="M976" t="str">
            <v>Investment</v>
          </cell>
          <cell r="N976" t="str">
            <v>BIA+</v>
          </cell>
          <cell r="O976" t="str">
            <v>GGN_ZONE1</v>
          </cell>
          <cell r="P976">
            <v>9022805</v>
          </cell>
          <cell r="Q976" t="str">
            <v>Adarsh Kumar</v>
          </cell>
          <cell r="R976" t="str">
            <v>IAM</v>
          </cell>
          <cell r="S976" t="str">
            <v>Rajeev Misra</v>
          </cell>
          <cell r="T976">
            <v>0.49583333333333335</v>
          </cell>
          <cell r="U976">
            <v>0</v>
          </cell>
          <cell r="V976" t="str">
            <v>-</v>
          </cell>
          <cell r="Z976" t="str">
            <v>-</v>
          </cell>
          <cell r="AA976" t="str">
            <v>-</v>
          </cell>
          <cell r="AB976" t="str">
            <v>-</v>
          </cell>
          <cell r="AC976" t="str">
            <v>-</v>
          </cell>
          <cell r="AD976" t="str">
            <v>-</v>
          </cell>
          <cell r="AE976" t="str">
            <v>-</v>
          </cell>
          <cell r="AF976" t="str">
            <v>-</v>
          </cell>
          <cell r="AG976" t="str">
            <v>-</v>
          </cell>
          <cell r="AH976" t="str">
            <v>--</v>
          </cell>
        </row>
        <row r="977">
          <cell r="A977">
            <v>9022946</v>
          </cell>
          <cell r="B977" t="str">
            <v>Hindustan Institute Of Technology And Science</v>
          </cell>
          <cell r="C977">
            <v>42446</v>
          </cell>
          <cell r="D977" t="str">
            <v>Chennai</v>
          </cell>
          <cell r="E977" t="str">
            <v>ILL</v>
          </cell>
          <cell r="F977" t="str">
            <v>B2B</v>
          </cell>
          <cell r="G977" t="str">
            <v>Chennai</v>
          </cell>
          <cell r="H977">
            <v>100000</v>
          </cell>
          <cell r="I977">
            <v>1</v>
          </cell>
          <cell r="J977">
            <v>9022946</v>
          </cell>
          <cell r="K977" t="str">
            <v>Hindustan Institute Of Technology And Science</v>
          </cell>
          <cell r="L977">
            <v>120833.33333333333</v>
          </cell>
          <cell r="M977" t="str">
            <v>Relationship</v>
          </cell>
          <cell r="N977" t="str">
            <v>BIA+</v>
          </cell>
          <cell r="O977" t="str">
            <v>CHN_ZONE1</v>
          </cell>
          <cell r="P977">
            <v>9022946</v>
          </cell>
          <cell r="Q977" t="str">
            <v>Saranya R</v>
          </cell>
          <cell r="R977" t="str">
            <v>IAM</v>
          </cell>
          <cell r="S977" t="str">
            <v>Vineet Jose</v>
          </cell>
          <cell r="T977">
            <v>1</v>
          </cell>
          <cell r="U977">
            <v>0</v>
          </cell>
          <cell r="V977" t="str">
            <v>-</v>
          </cell>
          <cell r="Z977" t="str">
            <v>-</v>
          </cell>
          <cell r="AA977" t="str">
            <v>-</v>
          </cell>
          <cell r="AB977" t="str">
            <v>-</v>
          </cell>
          <cell r="AC977" t="str">
            <v>-</v>
          </cell>
          <cell r="AD977" t="str">
            <v>-</v>
          </cell>
          <cell r="AE977" t="str">
            <v>-</v>
          </cell>
          <cell r="AF977" t="str">
            <v>-</v>
          </cell>
          <cell r="AG977" t="str">
            <v>-</v>
          </cell>
          <cell r="AH977" t="str">
            <v>--</v>
          </cell>
        </row>
        <row r="978">
          <cell r="A978">
            <v>9058756</v>
          </cell>
          <cell r="B978" t="str">
            <v>Hindustan Institute Of Technology And Science</v>
          </cell>
          <cell r="C978">
            <v>42758</v>
          </cell>
          <cell r="D978" t="str">
            <v>Chennai</v>
          </cell>
          <cell r="E978" t="str">
            <v>BIA</v>
          </cell>
          <cell r="F978" t="str">
            <v>B2B</v>
          </cell>
          <cell r="G978" t="str">
            <v>Chennai</v>
          </cell>
          <cell r="H978">
            <v>20833.333333333332</v>
          </cell>
          <cell r="I978">
            <v>0.20833333333333331</v>
          </cell>
          <cell r="J978">
            <v>9022946</v>
          </cell>
          <cell r="K978" t="str">
            <v>Hindustan Institute Of Technology And Science</v>
          </cell>
          <cell r="L978">
            <v>120833.33333333333</v>
          </cell>
          <cell r="M978" t="str">
            <v>Relationship</v>
          </cell>
          <cell r="N978" t="str">
            <v>BIA+</v>
          </cell>
          <cell r="O978" t="str">
            <v>CHN_ZONE1</v>
          </cell>
          <cell r="P978">
            <v>9022946</v>
          </cell>
          <cell r="Q978" t="str">
            <v>Saranya R</v>
          </cell>
          <cell r="R978" t="str">
            <v>IAM</v>
          </cell>
          <cell r="S978" t="str">
            <v>Vineet Jose</v>
          </cell>
          <cell r="T978">
            <v>0.20833333333333331</v>
          </cell>
          <cell r="U978">
            <v>0</v>
          </cell>
          <cell r="V978" t="str">
            <v>-</v>
          </cell>
          <cell r="Z978" t="str">
            <v>-</v>
          </cell>
          <cell r="AA978" t="str">
            <v>-</v>
          </cell>
          <cell r="AB978" t="str">
            <v>-</v>
          </cell>
          <cell r="AC978" t="str">
            <v>-</v>
          </cell>
          <cell r="AD978" t="str">
            <v>-</v>
          </cell>
          <cell r="AE978" t="str">
            <v>-</v>
          </cell>
          <cell r="AF978" t="str">
            <v>-</v>
          </cell>
          <cell r="AG978" t="str">
            <v>-</v>
          </cell>
          <cell r="AH978" t="str">
            <v>--</v>
          </cell>
        </row>
        <row r="979">
          <cell r="A979">
            <v>9062773</v>
          </cell>
          <cell r="B979" t="str">
            <v>Hindustan Engineering Training Centre</v>
          </cell>
          <cell r="C979">
            <v>42903</v>
          </cell>
          <cell r="D979" t="str">
            <v>Chennai</v>
          </cell>
          <cell r="E979" t="str">
            <v>MBIA</v>
          </cell>
          <cell r="F979" t="str">
            <v>B2B</v>
          </cell>
          <cell r="G979" t="str">
            <v>Chennai</v>
          </cell>
          <cell r="H979">
            <v>17500</v>
          </cell>
          <cell r="I979">
            <v>0.17499999999999999</v>
          </cell>
          <cell r="J979">
            <v>9022946</v>
          </cell>
          <cell r="K979" t="str">
            <v>Hindustan Institute Of Technology And Science</v>
          </cell>
          <cell r="L979">
            <v>120833.33333333333</v>
          </cell>
          <cell r="M979" t="str">
            <v>Relationship</v>
          </cell>
          <cell r="N979" t="str">
            <v>MBIA</v>
          </cell>
          <cell r="O979" t="str">
            <v>CHN_ZONE1</v>
          </cell>
          <cell r="P979">
            <v>9022946</v>
          </cell>
          <cell r="Q979" t="str">
            <v>Saranya R</v>
          </cell>
          <cell r="R979" t="str">
            <v>IAM</v>
          </cell>
          <cell r="S979" t="str">
            <v>Vineet Jose</v>
          </cell>
          <cell r="T979">
            <v>0.17499999999999999</v>
          </cell>
          <cell r="U979">
            <v>0</v>
          </cell>
          <cell r="V979" t="str">
            <v>-</v>
          </cell>
          <cell r="Z979" t="str">
            <v>-</v>
          </cell>
          <cell r="AA979" t="str">
            <v>-</v>
          </cell>
          <cell r="AB979" t="str">
            <v>-</v>
          </cell>
          <cell r="AC979" t="str">
            <v>-</v>
          </cell>
          <cell r="AD979" t="str">
            <v>-</v>
          </cell>
          <cell r="AE979" t="str">
            <v>-</v>
          </cell>
          <cell r="AF979" t="str">
            <v>-</v>
          </cell>
          <cell r="AG979" t="str">
            <v>-</v>
          </cell>
          <cell r="AH979" t="str">
            <v>--</v>
          </cell>
        </row>
        <row r="980">
          <cell r="A980">
            <v>9073170</v>
          </cell>
          <cell r="B980" t="str">
            <v>Hindustan College Of Arts And Science</v>
          </cell>
          <cell r="C980">
            <v>43329</v>
          </cell>
          <cell r="D980" t="str">
            <v>Chennai</v>
          </cell>
          <cell r="E980" t="str">
            <v>BIA</v>
          </cell>
          <cell r="F980" t="str">
            <v>B2B</v>
          </cell>
          <cell r="G980" t="str">
            <v>Chennai</v>
          </cell>
          <cell r="H980">
            <v>40000</v>
          </cell>
          <cell r="I980">
            <v>0.4</v>
          </cell>
          <cell r="J980">
            <v>9022946</v>
          </cell>
          <cell r="K980" t="str">
            <v>Hindustan Institute Of Technology And Science</v>
          </cell>
          <cell r="L980">
            <v>120833.33333333333</v>
          </cell>
          <cell r="M980" t="str">
            <v>Relationship</v>
          </cell>
          <cell r="N980" t="str">
            <v>BIA+</v>
          </cell>
          <cell r="O980" t="str">
            <v>CHN_ZONE1</v>
          </cell>
          <cell r="P980">
            <v>9022946</v>
          </cell>
          <cell r="Q980" t="str">
            <v>Saranya R</v>
          </cell>
          <cell r="R980" t="str">
            <v>IAM</v>
          </cell>
          <cell r="S980" t="str">
            <v>Vineet Jose</v>
          </cell>
          <cell r="T980">
            <v>0.4</v>
          </cell>
          <cell r="U980">
            <v>0</v>
          </cell>
          <cell r="V980" t="str">
            <v>-</v>
          </cell>
          <cell r="Z980" t="str">
            <v>-</v>
          </cell>
          <cell r="AA980" t="str">
            <v>-</v>
          </cell>
          <cell r="AB980" t="str">
            <v>-</v>
          </cell>
          <cell r="AC980" t="str">
            <v>-</v>
          </cell>
          <cell r="AD980" t="str">
            <v>-</v>
          </cell>
          <cell r="AE980" t="str">
            <v>-</v>
          </cell>
          <cell r="AF980" t="str">
            <v>-</v>
          </cell>
          <cell r="AG980" t="str">
            <v>-</v>
          </cell>
          <cell r="AH980" t="str">
            <v>--</v>
          </cell>
        </row>
        <row r="981">
          <cell r="A981">
            <v>9088422</v>
          </cell>
          <cell r="B981" t="str">
            <v>Hindustan Engineering Training Centre</v>
          </cell>
          <cell r="C981">
            <v>44553</v>
          </cell>
          <cell r="D981" t="str">
            <v>Chennai</v>
          </cell>
          <cell r="E981" t="str">
            <v>MBIA</v>
          </cell>
          <cell r="F981" t="str">
            <v>B2B</v>
          </cell>
          <cell r="G981" t="str">
            <v>Chennai</v>
          </cell>
          <cell r="H981">
            <v>20833.333333333332</v>
          </cell>
          <cell r="I981">
            <v>0.20833333333333331</v>
          </cell>
          <cell r="J981">
            <v>9022946</v>
          </cell>
          <cell r="K981" t="str">
            <v>Hindustan Institute Of Technology And Science</v>
          </cell>
          <cell r="L981">
            <v>120833.33333333333</v>
          </cell>
          <cell r="M981" t="str">
            <v>Relationship</v>
          </cell>
          <cell r="N981" t="str">
            <v>MBIA</v>
          </cell>
          <cell r="O981" t="str">
            <v>CHN_ZONE1</v>
          </cell>
          <cell r="P981">
            <v>9022946</v>
          </cell>
          <cell r="Q981" t="str">
            <v>Saranya R</v>
          </cell>
          <cell r="R981" t="str">
            <v>IAM</v>
          </cell>
          <cell r="S981" t="str">
            <v>Vineet Jose</v>
          </cell>
          <cell r="T981">
            <v>0.20833333333333331</v>
          </cell>
          <cell r="U981">
            <v>0</v>
          </cell>
          <cell r="V981" t="str">
            <v>-</v>
          </cell>
          <cell r="Z981" t="str">
            <v>-</v>
          </cell>
          <cell r="AA981" t="str">
            <v>-</v>
          </cell>
          <cell r="AB981" t="str">
            <v>-</v>
          </cell>
          <cell r="AC981" t="str">
            <v>-</v>
          </cell>
          <cell r="AD981" t="str">
            <v>-</v>
          </cell>
          <cell r="AE981" t="str">
            <v>-</v>
          </cell>
          <cell r="AF981" t="str">
            <v>-</v>
          </cell>
          <cell r="AG981" t="str">
            <v>-</v>
          </cell>
          <cell r="AH981" t="str">
            <v>--</v>
          </cell>
        </row>
        <row r="982">
          <cell r="A982">
            <v>181386</v>
          </cell>
          <cell r="B982" t="str">
            <v>Monotech Systems Limited</v>
          </cell>
          <cell r="C982">
            <v>42979</v>
          </cell>
          <cell r="D982" t="str">
            <v>Delhi</v>
          </cell>
          <cell r="E982" t="str">
            <v>BBB</v>
          </cell>
          <cell r="F982" t="str">
            <v>B2C</v>
          </cell>
          <cell r="G982" t="str">
            <v>Delhi</v>
          </cell>
          <cell r="H982">
            <v>4999</v>
          </cell>
          <cell r="I982">
            <v>4.999E-2</v>
          </cell>
          <cell r="J982">
            <v>9022970</v>
          </cell>
          <cell r="K982" t="str">
            <v>Monotech Systems Limited</v>
          </cell>
          <cell r="L982">
            <v>23749</v>
          </cell>
          <cell r="M982" t="str">
            <v>Investment</v>
          </cell>
          <cell r="N982" t="str">
            <v>BBB</v>
          </cell>
          <cell r="O982" t="str">
            <v>DEL_ZONE2</v>
          </cell>
          <cell r="P982">
            <v>9022970</v>
          </cell>
          <cell r="Q982" t="str">
            <v>Saranya R</v>
          </cell>
          <cell r="R982" t="str">
            <v>IAM</v>
          </cell>
          <cell r="S982" t="str">
            <v>Vineet Jose</v>
          </cell>
          <cell r="T982">
            <v>4.999E-2</v>
          </cell>
          <cell r="U982">
            <v>0</v>
          </cell>
          <cell r="V982" t="str">
            <v>-</v>
          </cell>
          <cell r="Z982" t="str">
            <v>-</v>
          </cell>
          <cell r="AA982" t="str">
            <v>-</v>
          </cell>
          <cell r="AB982" t="str">
            <v>-</v>
          </cell>
          <cell r="AC982" t="str">
            <v>-</v>
          </cell>
          <cell r="AD982" t="str">
            <v>-</v>
          </cell>
          <cell r="AE982" t="str">
            <v>-</v>
          </cell>
          <cell r="AF982" t="str">
            <v>-</v>
          </cell>
          <cell r="AG982" t="str">
            <v>-</v>
          </cell>
          <cell r="AH982" t="str">
            <v>--</v>
          </cell>
        </row>
        <row r="983">
          <cell r="A983">
            <v>9022970</v>
          </cell>
          <cell r="B983" t="str">
            <v>Monotech Systems Limited</v>
          </cell>
          <cell r="C983">
            <v>42457</v>
          </cell>
          <cell r="D983" t="str">
            <v>Chennai</v>
          </cell>
          <cell r="E983" t="str">
            <v>BIA</v>
          </cell>
          <cell r="F983" t="str">
            <v>B2B</v>
          </cell>
          <cell r="G983" t="str">
            <v>Chennai</v>
          </cell>
          <cell r="H983">
            <v>18750</v>
          </cell>
          <cell r="I983">
            <v>0.1875</v>
          </cell>
          <cell r="J983">
            <v>9022970</v>
          </cell>
          <cell r="K983" t="str">
            <v>Monotech Systems Limited</v>
          </cell>
          <cell r="L983">
            <v>23749</v>
          </cell>
          <cell r="M983" t="str">
            <v>Investment</v>
          </cell>
          <cell r="N983" t="str">
            <v>BIA+</v>
          </cell>
          <cell r="O983" t="str">
            <v>CHN_ZONE1</v>
          </cell>
          <cell r="P983">
            <v>9022970</v>
          </cell>
          <cell r="Q983" t="str">
            <v>Saranya R</v>
          </cell>
          <cell r="R983" t="str">
            <v>IAM</v>
          </cell>
          <cell r="S983" t="str">
            <v>Vineet Jose</v>
          </cell>
          <cell r="T983">
            <v>0.1875</v>
          </cell>
          <cell r="U983">
            <v>0</v>
          </cell>
          <cell r="V983" t="str">
            <v>-</v>
          </cell>
          <cell r="Z983" t="str">
            <v>-</v>
          </cell>
          <cell r="AA983" t="str">
            <v>-</v>
          </cell>
          <cell r="AB983" t="str">
            <v>-</v>
          </cell>
          <cell r="AC983" t="str">
            <v>-</v>
          </cell>
          <cell r="AD983" t="str">
            <v>-</v>
          </cell>
          <cell r="AE983" t="str">
            <v>-</v>
          </cell>
          <cell r="AF983" t="str">
            <v>-</v>
          </cell>
          <cell r="AG983" t="str">
            <v>-</v>
          </cell>
          <cell r="AH983" t="str">
            <v>--</v>
          </cell>
        </row>
        <row r="984">
          <cell r="A984">
            <v>9022990</v>
          </cell>
          <cell r="B984" t="str">
            <v>Accsource Knowledge Process Outsourcing Private Limited</v>
          </cell>
          <cell r="C984">
            <v>42468</v>
          </cell>
          <cell r="D984" t="str">
            <v>Chennai</v>
          </cell>
          <cell r="E984" t="str">
            <v>ILL</v>
          </cell>
          <cell r="F984" t="str">
            <v>B2B</v>
          </cell>
          <cell r="G984" t="str">
            <v>Chennai</v>
          </cell>
          <cell r="H984">
            <v>19167</v>
          </cell>
          <cell r="I984">
            <v>0.19167000000000001</v>
          </cell>
          <cell r="J984">
            <v>9022990</v>
          </cell>
          <cell r="K984" t="str">
            <v>Accsource Knowledge Process Outsourcing Private Limited</v>
          </cell>
          <cell r="L984">
            <v>95833.34</v>
          </cell>
          <cell r="M984" t="str">
            <v>Investment</v>
          </cell>
          <cell r="N984" t="str">
            <v>BIA+</v>
          </cell>
          <cell r="O984" t="str">
            <v>CHN_ZONE1</v>
          </cell>
          <cell r="P984">
            <v>9022990</v>
          </cell>
          <cell r="Q984" t="str">
            <v>Saranya R</v>
          </cell>
          <cell r="R984" t="str">
            <v>IAM</v>
          </cell>
          <cell r="S984" t="str">
            <v>Vineet Jose</v>
          </cell>
          <cell r="T984">
            <v>0.19167000000000001</v>
          </cell>
          <cell r="U984">
            <v>0</v>
          </cell>
          <cell r="V984" t="str">
            <v>-</v>
          </cell>
          <cell r="Z984" t="str">
            <v>-</v>
          </cell>
          <cell r="AA984" t="str">
            <v>-</v>
          </cell>
          <cell r="AB984" t="str">
            <v>-</v>
          </cell>
          <cell r="AC984" t="str">
            <v>-</v>
          </cell>
          <cell r="AD984" t="str">
            <v>-</v>
          </cell>
          <cell r="AE984" t="str">
            <v>-</v>
          </cell>
          <cell r="AF984" t="str">
            <v>-</v>
          </cell>
          <cell r="AG984" t="str">
            <v>-</v>
          </cell>
          <cell r="AH984" t="str">
            <v>--</v>
          </cell>
        </row>
        <row r="985">
          <cell r="A985">
            <v>9085831</v>
          </cell>
          <cell r="B985" t="str">
            <v>Accsource Knowledge Process Outsourcing Private Limited</v>
          </cell>
          <cell r="C985">
            <v>44530</v>
          </cell>
          <cell r="D985" t="str">
            <v>Chennai</v>
          </cell>
          <cell r="E985" t="str">
            <v>ILL</v>
          </cell>
          <cell r="F985" t="str">
            <v>B2B</v>
          </cell>
          <cell r="G985" t="str">
            <v>Chennai</v>
          </cell>
          <cell r="H985">
            <v>19167</v>
          </cell>
          <cell r="I985">
            <v>0.19167000000000001</v>
          </cell>
          <cell r="J985">
            <v>9022990</v>
          </cell>
          <cell r="K985" t="str">
            <v>Accsource Knowledge Process Outsourcing Private Limited</v>
          </cell>
          <cell r="L985">
            <v>95833.34</v>
          </cell>
          <cell r="M985" t="str">
            <v>Investment</v>
          </cell>
          <cell r="N985" t="str">
            <v>BIA+</v>
          </cell>
          <cell r="O985" t="str">
            <v>CHN_ZONE1</v>
          </cell>
          <cell r="P985">
            <v>9022990</v>
          </cell>
          <cell r="Q985" t="str">
            <v>Saranya R</v>
          </cell>
          <cell r="R985" t="str">
            <v>IAM</v>
          </cell>
          <cell r="S985" t="str">
            <v>Vineet Jose</v>
          </cell>
          <cell r="T985">
            <v>0.19167000000000001</v>
          </cell>
          <cell r="U985">
            <v>0</v>
          </cell>
          <cell r="V985" t="str">
            <v>-</v>
          </cell>
          <cell r="Z985" t="str">
            <v>-</v>
          </cell>
          <cell r="AA985" t="str">
            <v>-</v>
          </cell>
          <cell r="AB985" t="str">
            <v>-</v>
          </cell>
          <cell r="AC985" t="str">
            <v>-</v>
          </cell>
          <cell r="AD985" t="str">
            <v>-</v>
          </cell>
          <cell r="AE985" t="str">
            <v>-</v>
          </cell>
          <cell r="AF985" t="str">
            <v>-</v>
          </cell>
          <cell r="AG985" t="str">
            <v>-</v>
          </cell>
          <cell r="AH985" t="str">
            <v>--</v>
          </cell>
        </row>
        <row r="986">
          <cell r="A986">
            <v>9098154</v>
          </cell>
          <cell r="B986" t="str">
            <v>Accsource Knowledge Process Outsourcing Private Limited</v>
          </cell>
          <cell r="C986">
            <v>44792</v>
          </cell>
          <cell r="D986" t="str">
            <v>Bangalore</v>
          </cell>
          <cell r="E986" t="str">
            <v>ILL</v>
          </cell>
          <cell r="F986" t="str">
            <v>B2B</v>
          </cell>
          <cell r="G986" t="str">
            <v>Bangalore</v>
          </cell>
          <cell r="H986">
            <v>19166</v>
          </cell>
          <cell r="I986">
            <v>0.19166</v>
          </cell>
          <cell r="J986">
            <v>9022990</v>
          </cell>
          <cell r="K986" t="str">
            <v>Accsource Knowledge Process Outsourcing Private Limited</v>
          </cell>
          <cell r="L986">
            <v>95833.34</v>
          </cell>
          <cell r="M986" t="str">
            <v>Investment</v>
          </cell>
          <cell r="N986" t="str">
            <v>BIA+</v>
          </cell>
          <cell r="O986" t="str">
            <v>BLR_ZONE1</v>
          </cell>
          <cell r="P986">
            <v>9022990</v>
          </cell>
          <cell r="Q986" t="str">
            <v>Saranya R</v>
          </cell>
          <cell r="R986" t="str">
            <v>IAM</v>
          </cell>
          <cell r="S986" t="str">
            <v>Vineet Jose</v>
          </cell>
          <cell r="T986">
            <v>0.19166</v>
          </cell>
          <cell r="U986">
            <v>0</v>
          </cell>
          <cell r="V986" t="str">
            <v>-</v>
          </cell>
          <cell r="Z986">
            <v>46133.477893518502</v>
          </cell>
          <cell r="AA986" t="str">
            <v>SR26045533973</v>
          </cell>
          <cell r="AB986" t="str">
            <v>Active</v>
          </cell>
          <cell r="AC986" t="str">
            <v>-</v>
          </cell>
          <cell r="AD986" t="str">
            <v>-</v>
          </cell>
          <cell r="AE986" t="str">
            <v>-</v>
          </cell>
          <cell r="AF986" t="str">
            <v>-</v>
          </cell>
          <cell r="AG986" t="str">
            <v>-</v>
          </cell>
          <cell r="AH986" t="str">
            <v>-Active</v>
          </cell>
        </row>
        <row r="987">
          <cell r="A987">
            <v>9117991</v>
          </cell>
          <cell r="B987" t="str">
            <v>Accsource Knowledge Process Outsourcing Private Limited</v>
          </cell>
          <cell r="C987">
            <v>45239</v>
          </cell>
          <cell r="D987" t="str">
            <v>Bangalore</v>
          </cell>
          <cell r="E987" t="str">
            <v>MBIA</v>
          </cell>
          <cell r="F987" t="str">
            <v>B2B</v>
          </cell>
          <cell r="G987" t="str">
            <v>Bangalore</v>
          </cell>
          <cell r="H987">
            <v>19166.669999999998</v>
          </cell>
          <cell r="I987">
            <v>0.1916667</v>
          </cell>
          <cell r="J987">
            <v>9022990</v>
          </cell>
          <cell r="K987" t="str">
            <v>Accsource Knowledge Process Outsourcing Private Limited</v>
          </cell>
          <cell r="L987">
            <v>95833.34</v>
          </cell>
          <cell r="M987" t="str">
            <v>Investment</v>
          </cell>
          <cell r="N987" t="str">
            <v>MBIA</v>
          </cell>
          <cell r="O987" t="str">
            <v>BLR_ZONE1</v>
          </cell>
          <cell r="P987">
            <v>9022990</v>
          </cell>
          <cell r="Q987" t="str">
            <v>Saranya R</v>
          </cell>
          <cell r="R987" t="str">
            <v>IAM</v>
          </cell>
          <cell r="S987" t="str">
            <v>Vineet Jose</v>
          </cell>
          <cell r="T987">
            <v>0.1916667</v>
          </cell>
          <cell r="U987">
            <v>0</v>
          </cell>
          <cell r="V987" t="str">
            <v>-</v>
          </cell>
          <cell r="Z987">
            <v>46141.435231481497</v>
          </cell>
          <cell r="AA987" t="str">
            <v>SR26045542414</v>
          </cell>
          <cell r="AB987" t="str">
            <v>Active</v>
          </cell>
          <cell r="AC987" t="str">
            <v>-</v>
          </cell>
          <cell r="AD987" t="str">
            <v>-</v>
          </cell>
          <cell r="AE987" t="str">
            <v>-</v>
          </cell>
          <cell r="AF987" t="str">
            <v>-</v>
          </cell>
          <cell r="AG987" t="str">
            <v>-</v>
          </cell>
          <cell r="AH987" t="str">
            <v>-Active</v>
          </cell>
        </row>
        <row r="988">
          <cell r="A988">
            <v>9129267</v>
          </cell>
          <cell r="B988" t="str">
            <v>Accsource Knowledge Process Outsourcing Private Limited</v>
          </cell>
          <cell r="C988">
            <v>45716</v>
          </cell>
          <cell r="D988" t="str">
            <v>Chennai</v>
          </cell>
          <cell r="E988" t="str">
            <v>ILL</v>
          </cell>
          <cell r="F988" t="str">
            <v>B2B</v>
          </cell>
          <cell r="G988" t="str">
            <v>Chennai</v>
          </cell>
          <cell r="H988">
            <v>19166.669999999998</v>
          </cell>
          <cell r="I988">
            <v>0.1916667</v>
          </cell>
          <cell r="J988">
            <v>9022990</v>
          </cell>
          <cell r="K988" t="str">
            <v>Accsource Knowledge Process Outsourcing Private Limited</v>
          </cell>
          <cell r="L988">
            <v>95833.34</v>
          </cell>
          <cell r="M988" t="str">
            <v>Investment</v>
          </cell>
          <cell r="N988" t="str">
            <v>BIA+</v>
          </cell>
          <cell r="O988" t="str">
            <v>CHN_ZONE1</v>
          </cell>
          <cell r="P988">
            <v>9022990</v>
          </cell>
          <cell r="Q988" t="str">
            <v>Saranya R</v>
          </cell>
          <cell r="R988" t="str">
            <v>IAM</v>
          </cell>
          <cell r="S988" t="str">
            <v>Vineet Jose</v>
          </cell>
          <cell r="T988">
            <v>0.1916667</v>
          </cell>
          <cell r="U988">
            <v>0</v>
          </cell>
          <cell r="V988" t="str">
            <v>-</v>
          </cell>
          <cell r="Z988" t="str">
            <v>-</v>
          </cell>
          <cell r="AA988" t="str">
            <v>-</v>
          </cell>
          <cell r="AB988" t="str">
            <v>-</v>
          </cell>
          <cell r="AC988" t="str">
            <v>-</v>
          </cell>
          <cell r="AD988" t="str">
            <v>-</v>
          </cell>
          <cell r="AE988" t="str">
            <v>-</v>
          </cell>
          <cell r="AF988" t="str">
            <v>-</v>
          </cell>
          <cell r="AG988" t="str">
            <v>-</v>
          </cell>
          <cell r="AH988" t="str">
            <v>--</v>
          </cell>
        </row>
        <row r="989">
          <cell r="A989">
            <v>9023105</v>
          </cell>
          <cell r="B989" t="str">
            <v>World Food Programme</v>
          </cell>
          <cell r="C989">
            <v>42420</v>
          </cell>
          <cell r="D989" t="str">
            <v>Delhi</v>
          </cell>
          <cell r="E989" t="str">
            <v>BIA</v>
          </cell>
          <cell r="F989" t="str">
            <v>B2B</v>
          </cell>
          <cell r="G989" t="str">
            <v>Delhi</v>
          </cell>
          <cell r="H989">
            <v>12500</v>
          </cell>
          <cell r="I989">
            <v>0.125</v>
          </cell>
          <cell r="J989">
            <v>9023105</v>
          </cell>
          <cell r="K989" t="str">
            <v>World Food Programme</v>
          </cell>
          <cell r="L989">
            <v>36666.666666666672</v>
          </cell>
          <cell r="M989" t="str">
            <v>Investment</v>
          </cell>
          <cell r="N989" t="str">
            <v>BIA+</v>
          </cell>
          <cell r="O989" t="str">
            <v>DEL_ZONE1</v>
          </cell>
          <cell r="P989">
            <v>9023105</v>
          </cell>
          <cell r="Q989" t="str">
            <v>Ravi Chandana</v>
          </cell>
          <cell r="R989" t="str">
            <v>IAM</v>
          </cell>
          <cell r="S989" t="str">
            <v>Ravi Kala</v>
          </cell>
          <cell r="T989">
            <v>0.125</v>
          </cell>
          <cell r="U989">
            <v>0</v>
          </cell>
          <cell r="V989" t="str">
            <v>-</v>
          </cell>
          <cell r="Z989" t="str">
            <v>-</v>
          </cell>
          <cell r="AA989" t="str">
            <v>-</v>
          </cell>
          <cell r="AB989" t="str">
            <v>-</v>
          </cell>
          <cell r="AC989" t="str">
            <v>-</v>
          </cell>
          <cell r="AD989" t="str">
            <v>-</v>
          </cell>
          <cell r="AE989" t="str">
            <v>-</v>
          </cell>
          <cell r="AF989" t="str">
            <v>-</v>
          </cell>
          <cell r="AG989" t="str">
            <v>-</v>
          </cell>
          <cell r="AH989" t="str">
            <v>--</v>
          </cell>
        </row>
        <row r="990">
          <cell r="A990">
            <v>9095268</v>
          </cell>
          <cell r="B990" t="str">
            <v>World Food Programme</v>
          </cell>
          <cell r="C990">
            <v>44718</v>
          </cell>
          <cell r="D990" t="str">
            <v>New Delhi</v>
          </cell>
          <cell r="E990" t="str">
            <v>MBIA</v>
          </cell>
          <cell r="F990" t="str">
            <v>B2B</v>
          </cell>
          <cell r="G990" t="str">
            <v>Delhi</v>
          </cell>
          <cell r="H990">
            <v>24166.666666666668</v>
          </cell>
          <cell r="I990">
            <v>0.24166666666666667</v>
          </cell>
          <cell r="J990">
            <v>9023105</v>
          </cell>
          <cell r="K990" t="str">
            <v>World Food Programme</v>
          </cell>
          <cell r="L990">
            <v>36666.666666666672</v>
          </cell>
          <cell r="M990" t="str">
            <v>Investment</v>
          </cell>
          <cell r="N990" t="str">
            <v>MBIA</v>
          </cell>
          <cell r="O990" t="str">
            <v>DEL_ZONE1</v>
          </cell>
          <cell r="P990">
            <v>9023105</v>
          </cell>
          <cell r="Q990" t="str">
            <v>Ravi Chandana</v>
          </cell>
          <cell r="R990" t="str">
            <v>IAM</v>
          </cell>
          <cell r="S990" t="str">
            <v>Ravi Kala</v>
          </cell>
          <cell r="T990">
            <v>0.24166666666666667</v>
          </cell>
          <cell r="U990">
            <v>0</v>
          </cell>
          <cell r="V990" t="str">
            <v>-</v>
          </cell>
          <cell r="Z990" t="str">
            <v>-</v>
          </cell>
          <cell r="AA990" t="str">
            <v>-</v>
          </cell>
          <cell r="AB990" t="str">
            <v>-</v>
          </cell>
          <cell r="AC990" t="str">
            <v>-</v>
          </cell>
          <cell r="AD990" t="str">
            <v>-</v>
          </cell>
          <cell r="AE990" t="str">
            <v>-</v>
          </cell>
          <cell r="AF990" t="str">
            <v>-</v>
          </cell>
          <cell r="AG990" t="str">
            <v>-</v>
          </cell>
          <cell r="AH990" t="str">
            <v>--</v>
          </cell>
        </row>
        <row r="991">
          <cell r="A991">
            <v>9023148</v>
          </cell>
          <cell r="B991" t="str">
            <v>Mira Exim Limited</v>
          </cell>
          <cell r="C991">
            <v>42425</v>
          </cell>
          <cell r="D991" t="str">
            <v>Noida</v>
          </cell>
          <cell r="E991" t="str">
            <v>BIA</v>
          </cell>
          <cell r="F991" t="str">
            <v>B2B</v>
          </cell>
          <cell r="G991" t="str">
            <v>NOIDA</v>
          </cell>
          <cell r="H991">
            <v>25000</v>
          </cell>
          <cell r="I991">
            <v>0.25</v>
          </cell>
          <cell r="J991">
            <v>9023148</v>
          </cell>
          <cell r="K991" t="str">
            <v>Mira Exim Limited</v>
          </cell>
          <cell r="L991">
            <v>50000</v>
          </cell>
          <cell r="M991" t="str">
            <v>Investment</v>
          </cell>
          <cell r="N991" t="str">
            <v>BIA+</v>
          </cell>
          <cell r="O991" t="str">
            <v>NOD_ZONE1</v>
          </cell>
          <cell r="P991">
            <v>9023148</v>
          </cell>
          <cell r="Q991" t="str">
            <v>Mithilesh Vishwakarma</v>
          </cell>
          <cell r="R991" t="str">
            <v>IAM</v>
          </cell>
          <cell r="S991" t="str">
            <v>Kritika Bahadur</v>
          </cell>
          <cell r="T991">
            <v>0.25</v>
          </cell>
          <cell r="U991">
            <v>0</v>
          </cell>
          <cell r="V991" t="str">
            <v>-</v>
          </cell>
          <cell r="Z991" t="str">
            <v>-</v>
          </cell>
          <cell r="AA991" t="str">
            <v>-</v>
          </cell>
          <cell r="AB991" t="str">
            <v>-</v>
          </cell>
          <cell r="AC991" t="str">
            <v>-</v>
          </cell>
          <cell r="AD991" t="str">
            <v>-</v>
          </cell>
          <cell r="AE991" t="str">
            <v>-</v>
          </cell>
          <cell r="AF991" t="str">
            <v>-</v>
          </cell>
          <cell r="AG991" t="str">
            <v>-</v>
          </cell>
          <cell r="AH991" t="str">
            <v>--</v>
          </cell>
        </row>
        <row r="992">
          <cell r="A992">
            <v>9118783</v>
          </cell>
          <cell r="B992" t="str">
            <v>Mira Exim Limited</v>
          </cell>
          <cell r="C992">
            <v>45370</v>
          </cell>
          <cell r="D992" t="str">
            <v>NOIDA</v>
          </cell>
          <cell r="E992" t="str">
            <v>BIA</v>
          </cell>
          <cell r="F992" t="str">
            <v>B2B</v>
          </cell>
          <cell r="G992" t="str">
            <v>NOIDA</v>
          </cell>
          <cell r="H992">
            <v>25000</v>
          </cell>
          <cell r="I992">
            <v>0.25</v>
          </cell>
          <cell r="J992">
            <v>9023148</v>
          </cell>
          <cell r="K992" t="str">
            <v>Mira Exim Limited</v>
          </cell>
          <cell r="L992">
            <v>50000</v>
          </cell>
          <cell r="M992" t="str">
            <v>Investment</v>
          </cell>
          <cell r="N992" t="str">
            <v>BIA+</v>
          </cell>
          <cell r="O992" t="str">
            <v>NOD_ZONE1</v>
          </cell>
          <cell r="P992">
            <v>9023148</v>
          </cell>
          <cell r="Q992" t="str">
            <v>Mithilesh Vishwakarma</v>
          </cell>
          <cell r="R992" t="str">
            <v>IAM</v>
          </cell>
          <cell r="S992" t="str">
            <v>Kritika Bahadur</v>
          </cell>
          <cell r="T992">
            <v>0.25</v>
          </cell>
          <cell r="U992">
            <v>0</v>
          </cell>
          <cell r="V992" t="str">
            <v>-</v>
          </cell>
          <cell r="Z992" t="str">
            <v>-</v>
          </cell>
          <cell r="AA992" t="str">
            <v>-</v>
          </cell>
          <cell r="AB992" t="str">
            <v>-</v>
          </cell>
          <cell r="AC992" t="str">
            <v>-</v>
          </cell>
          <cell r="AD992" t="str">
            <v>-</v>
          </cell>
          <cell r="AE992" t="str">
            <v>-</v>
          </cell>
          <cell r="AF992" t="str">
            <v>-</v>
          </cell>
          <cell r="AG992" t="str">
            <v>-</v>
          </cell>
          <cell r="AH992" t="str">
            <v>--</v>
          </cell>
        </row>
        <row r="993">
          <cell r="A993">
            <v>9023196</v>
          </cell>
          <cell r="B993" t="str">
            <v>Forvis Mazars Business Services India Private Limited</v>
          </cell>
          <cell r="C993">
            <v>45481</v>
          </cell>
          <cell r="D993" t="str">
            <v>Gurgaon</v>
          </cell>
          <cell r="E993" t="str">
            <v>BIA</v>
          </cell>
          <cell r="F993" t="str">
            <v>B2B</v>
          </cell>
          <cell r="G993" t="str">
            <v>Gurgaon</v>
          </cell>
          <cell r="H993">
            <v>57083.333333333336</v>
          </cell>
          <cell r="I993">
            <v>0.5708333333333333</v>
          </cell>
          <cell r="J993">
            <v>9023196</v>
          </cell>
          <cell r="K993" t="str">
            <v>Mazars Business Services India Private Limited</v>
          </cell>
          <cell r="L993">
            <v>57083.333333333336</v>
          </cell>
          <cell r="M993" t="str">
            <v>Investment</v>
          </cell>
          <cell r="N993" t="str">
            <v>BIA+</v>
          </cell>
          <cell r="O993" t="str">
            <v>GGN_ZONE1</v>
          </cell>
          <cell r="P993">
            <v>9023196</v>
          </cell>
          <cell r="Q993" t="str">
            <v>Syed Sadique Hussain</v>
          </cell>
          <cell r="R993" t="str">
            <v>IAM</v>
          </cell>
          <cell r="S993" t="str">
            <v>Rajeev Misra</v>
          </cell>
          <cell r="T993">
            <v>0.5708333333333333</v>
          </cell>
          <cell r="U993">
            <v>0</v>
          </cell>
          <cell r="V993" t="str">
            <v>-</v>
          </cell>
          <cell r="Z993">
            <v>46118.549351851798</v>
          </cell>
          <cell r="AA993" t="str">
            <v>SR26045516232</v>
          </cell>
          <cell r="AB993" t="str">
            <v>Active</v>
          </cell>
          <cell r="AC993" t="str">
            <v>-</v>
          </cell>
          <cell r="AD993" t="str">
            <v>-</v>
          </cell>
          <cell r="AE993" t="str">
            <v>-</v>
          </cell>
          <cell r="AF993" t="str">
            <v>-</v>
          </cell>
          <cell r="AG993" t="str">
            <v>-</v>
          </cell>
          <cell r="AH993" t="str">
            <v>-Active</v>
          </cell>
        </row>
        <row r="994">
          <cell r="A994">
            <v>9023250</v>
          </cell>
          <cell r="B994" t="str">
            <v>Csep Research Foundation</v>
          </cell>
          <cell r="C994">
            <v>42458</v>
          </cell>
          <cell r="D994" t="str">
            <v>Delhi</v>
          </cell>
          <cell r="E994" t="str">
            <v>MBIA</v>
          </cell>
          <cell r="F994" t="str">
            <v>B2B</v>
          </cell>
          <cell r="G994" t="str">
            <v>Delhi</v>
          </cell>
          <cell r="H994">
            <v>37500</v>
          </cell>
          <cell r="I994">
            <v>0.375</v>
          </cell>
          <cell r="J994">
            <v>9023250</v>
          </cell>
          <cell r="K994" t="str">
            <v>Csep Research Foundation</v>
          </cell>
          <cell r="L994">
            <v>37500</v>
          </cell>
          <cell r="M994" t="str">
            <v>Investment</v>
          </cell>
          <cell r="N994" t="str">
            <v>MBIA</v>
          </cell>
          <cell r="O994" t="str">
            <v>DEL_ZONE2</v>
          </cell>
          <cell r="P994">
            <v>9023250</v>
          </cell>
          <cell r="Q994" t="str">
            <v>Rishab Prasad</v>
          </cell>
          <cell r="R994" t="str">
            <v>IAM</v>
          </cell>
          <cell r="S994" t="str">
            <v>Ravi Kala</v>
          </cell>
          <cell r="T994">
            <v>0.375</v>
          </cell>
          <cell r="U994">
            <v>0</v>
          </cell>
          <cell r="V994" t="str">
            <v>-</v>
          </cell>
          <cell r="Z994" t="str">
            <v>-</v>
          </cell>
          <cell r="AA994" t="str">
            <v>-</v>
          </cell>
          <cell r="AB994" t="str">
            <v>-</v>
          </cell>
          <cell r="AC994" t="str">
            <v>-</v>
          </cell>
          <cell r="AD994" t="str">
            <v>-</v>
          </cell>
          <cell r="AE994" t="str">
            <v>-</v>
          </cell>
          <cell r="AF994" t="str">
            <v>-</v>
          </cell>
          <cell r="AG994" t="str">
            <v>-</v>
          </cell>
          <cell r="AH994" t="str">
            <v>--</v>
          </cell>
        </row>
        <row r="995">
          <cell r="A995">
            <v>192199</v>
          </cell>
          <cell r="B995" t="str">
            <v>Updater Services Limited</v>
          </cell>
          <cell r="C995">
            <v>43273</v>
          </cell>
          <cell r="D995" t="str">
            <v>Gurgaon</v>
          </cell>
          <cell r="E995" t="str">
            <v>BBB</v>
          </cell>
          <cell r="F995" t="str">
            <v>B2C</v>
          </cell>
          <cell r="G995" t="str">
            <v>Gurgaon</v>
          </cell>
          <cell r="H995">
            <v>4999</v>
          </cell>
          <cell r="I995">
            <v>4.999E-2</v>
          </cell>
          <cell r="J995">
            <v>9025007</v>
          </cell>
          <cell r="K995" t="str">
            <v>Updater Services Limited</v>
          </cell>
          <cell r="L995">
            <v>35832.333333333328</v>
          </cell>
          <cell r="M995" t="str">
            <v>Investment</v>
          </cell>
          <cell r="N995" t="str">
            <v>BBB</v>
          </cell>
          <cell r="O995" t="str">
            <v>GGN_ZONE1</v>
          </cell>
          <cell r="P995">
            <v>9025007</v>
          </cell>
          <cell r="Q995" t="str">
            <v>Saranya R</v>
          </cell>
          <cell r="R995" t="str">
            <v>IAM</v>
          </cell>
          <cell r="S995" t="str">
            <v>Vineet Jose</v>
          </cell>
          <cell r="T995">
            <v>4.999E-2</v>
          </cell>
          <cell r="U995">
            <v>0</v>
          </cell>
          <cell r="V995" t="str">
            <v>-</v>
          </cell>
          <cell r="Z995" t="str">
            <v>-</v>
          </cell>
          <cell r="AA995" t="str">
            <v>-</v>
          </cell>
          <cell r="AB995" t="str">
            <v>-</v>
          </cell>
          <cell r="AC995" t="str">
            <v>-</v>
          </cell>
          <cell r="AD995" t="str">
            <v>-</v>
          </cell>
          <cell r="AE995" t="str">
            <v>-</v>
          </cell>
          <cell r="AF995" t="str">
            <v>-</v>
          </cell>
          <cell r="AG995" t="str">
            <v>-</v>
          </cell>
          <cell r="AH995" t="str">
            <v>--</v>
          </cell>
        </row>
        <row r="996">
          <cell r="A996">
            <v>9025007</v>
          </cell>
          <cell r="B996" t="str">
            <v>Updater Services Limited</v>
          </cell>
          <cell r="C996">
            <v>42466</v>
          </cell>
          <cell r="D996" t="str">
            <v>Chennai</v>
          </cell>
          <cell r="E996" t="str">
            <v>MBIA</v>
          </cell>
          <cell r="F996" t="str">
            <v>B2B</v>
          </cell>
          <cell r="G996" t="str">
            <v>Chennai</v>
          </cell>
          <cell r="H996">
            <v>30833.333333333332</v>
          </cell>
          <cell r="I996">
            <v>0.30833333333333335</v>
          </cell>
          <cell r="J996">
            <v>9025007</v>
          </cell>
          <cell r="K996" t="str">
            <v>Updater Services Limited</v>
          </cell>
          <cell r="L996">
            <v>35832.333333333328</v>
          </cell>
          <cell r="M996" t="str">
            <v>Investment</v>
          </cell>
          <cell r="N996" t="str">
            <v>MBIA</v>
          </cell>
          <cell r="O996" t="str">
            <v>CHN_ZONE1</v>
          </cell>
          <cell r="P996">
            <v>9025007</v>
          </cell>
          <cell r="Q996" t="str">
            <v>Saranya R</v>
          </cell>
          <cell r="R996" t="str">
            <v>IAM</v>
          </cell>
          <cell r="S996" t="str">
            <v>Vineet Jose</v>
          </cell>
          <cell r="T996">
            <v>0.23333333333333331</v>
          </cell>
          <cell r="U996">
            <v>0</v>
          </cell>
          <cell r="V996" t="str">
            <v>-</v>
          </cell>
          <cell r="Z996" t="str">
            <v>-</v>
          </cell>
          <cell r="AA996" t="str">
            <v>-</v>
          </cell>
          <cell r="AB996" t="str">
            <v>-</v>
          </cell>
          <cell r="AC996" t="str">
            <v>-</v>
          </cell>
          <cell r="AD996" t="str">
            <v>-</v>
          </cell>
          <cell r="AE996" t="str">
            <v>-</v>
          </cell>
          <cell r="AF996" t="str">
            <v>-</v>
          </cell>
          <cell r="AG996" t="str">
            <v>-</v>
          </cell>
          <cell r="AH996" t="str">
            <v>--</v>
          </cell>
        </row>
        <row r="997">
          <cell r="A997">
            <v>9025014</v>
          </cell>
          <cell r="B997" t="str">
            <v>Unesco Mgiep</v>
          </cell>
          <cell r="C997">
            <v>42410</v>
          </cell>
          <cell r="D997" t="str">
            <v>Delhi</v>
          </cell>
          <cell r="E997" t="str">
            <v>BIA</v>
          </cell>
          <cell r="F997" t="str">
            <v>B2B</v>
          </cell>
          <cell r="G997" t="str">
            <v>Delhi</v>
          </cell>
          <cell r="H997">
            <v>41666.666666666664</v>
          </cell>
          <cell r="I997">
            <v>0.41666666666666663</v>
          </cell>
          <cell r="J997">
            <v>9025014</v>
          </cell>
          <cell r="K997" t="str">
            <v>Unesco Mgiep</v>
          </cell>
          <cell r="L997">
            <v>41666.666666666664</v>
          </cell>
          <cell r="M997" t="str">
            <v>Investment</v>
          </cell>
          <cell r="N997" t="str">
            <v>BIA+</v>
          </cell>
          <cell r="O997" t="str">
            <v>DEL_ZONE2</v>
          </cell>
          <cell r="P997">
            <v>9025014</v>
          </cell>
          <cell r="Q997" t="str">
            <v>Ravi Chandana</v>
          </cell>
          <cell r="R997" t="str">
            <v>IAM</v>
          </cell>
          <cell r="S997" t="str">
            <v>Ravi Kala</v>
          </cell>
          <cell r="T997">
            <v>0.41666666666666663</v>
          </cell>
          <cell r="U997">
            <v>0</v>
          </cell>
          <cell r="V997" t="str">
            <v>-</v>
          </cell>
          <cell r="Z997" t="str">
            <v>-</v>
          </cell>
          <cell r="AA997" t="str">
            <v>-</v>
          </cell>
          <cell r="AB997" t="str">
            <v>-</v>
          </cell>
          <cell r="AC997" t="str">
            <v>-</v>
          </cell>
          <cell r="AD997" t="str">
            <v>-</v>
          </cell>
          <cell r="AE997" t="str">
            <v>-</v>
          </cell>
          <cell r="AF997" t="str">
            <v>-</v>
          </cell>
          <cell r="AG997" t="str">
            <v>-</v>
          </cell>
          <cell r="AH997" t="str">
            <v>--</v>
          </cell>
        </row>
        <row r="998">
          <cell r="A998">
            <v>9025031</v>
          </cell>
          <cell r="B998" t="str">
            <v>G M Modular Private Limited</v>
          </cell>
          <cell r="C998">
            <v>42506</v>
          </cell>
          <cell r="D998" t="str">
            <v>Mumbai</v>
          </cell>
          <cell r="E998" t="str">
            <v>BIA</v>
          </cell>
          <cell r="F998" t="str">
            <v>B2B</v>
          </cell>
          <cell r="G998" t="str">
            <v>Mumbai</v>
          </cell>
          <cell r="H998">
            <v>66666.666666666672</v>
          </cell>
          <cell r="I998">
            <v>0.66666666666666674</v>
          </cell>
          <cell r="J998">
            <v>9025031</v>
          </cell>
          <cell r="K998" t="str">
            <v>G M Modular Private Limited</v>
          </cell>
          <cell r="L998">
            <v>66666.666666666672</v>
          </cell>
          <cell r="M998" t="str">
            <v>Investment</v>
          </cell>
          <cell r="N998" t="str">
            <v>BIA+</v>
          </cell>
          <cell r="O998" t="str">
            <v>MUM_ZONE1</v>
          </cell>
          <cell r="P998">
            <v>9025031</v>
          </cell>
          <cell r="Q998" t="str">
            <v>Nilesh Madhuker Zodape</v>
          </cell>
          <cell r="R998" t="str">
            <v>IAM</v>
          </cell>
          <cell r="S998" t="str">
            <v>Vineet Garg</v>
          </cell>
          <cell r="T998">
            <v>0.66666666666666674</v>
          </cell>
          <cell r="U998">
            <v>0</v>
          </cell>
          <cell r="V998" t="str">
            <v>-</v>
          </cell>
          <cell r="Z998" t="str">
            <v>-</v>
          </cell>
          <cell r="AA998" t="str">
            <v>-</v>
          </cell>
          <cell r="AB998" t="str">
            <v>-</v>
          </cell>
          <cell r="AC998" t="str">
            <v>-</v>
          </cell>
          <cell r="AD998" t="str">
            <v>-</v>
          </cell>
          <cell r="AE998" t="str">
            <v>-</v>
          </cell>
          <cell r="AF998" t="str">
            <v>-</v>
          </cell>
          <cell r="AG998" t="str">
            <v>-</v>
          </cell>
          <cell r="AH998" t="str">
            <v>--</v>
          </cell>
        </row>
        <row r="999">
          <cell r="A999">
            <v>207765</v>
          </cell>
          <cell r="B999" t="str">
            <v>Lava International Limited</v>
          </cell>
          <cell r="C999">
            <v>43638</v>
          </cell>
          <cell r="D999" t="str">
            <v>Noida</v>
          </cell>
          <cell r="E999" t="str">
            <v>OBB</v>
          </cell>
          <cell r="F999" t="str">
            <v>B2C</v>
          </cell>
          <cell r="G999" t="str">
            <v>NOIDA</v>
          </cell>
          <cell r="H999">
            <v>3898</v>
          </cell>
          <cell r="I999">
            <v>3.8980000000000001E-2</v>
          </cell>
          <cell r="J999">
            <v>9025141</v>
          </cell>
          <cell r="K999" t="str">
            <v>Lava International Limited</v>
          </cell>
          <cell r="L999">
            <v>103507</v>
          </cell>
          <cell r="M999" t="str">
            <v>Relationship</v>
          </cell>
          <cell r="N999" t="str">
            <v>OBB</v>
          </cell>
          <cell r="O999" t="str">
            <v>NOD_ZONE1</v>
          </cell>
          <cell r="P999">
            <v>9025141</v>
          </cell>
          <cell r="Q999" t="str">
            <v>Kritika Bahadur</v>
          </cell>
          <cell r="R999" t="str">
            <v>RAM</v>
          </cell>
          <cell r="S999" t="str">
            <v>Kritika Bahadur</v>
          </cell>
          <cell r="T999">
            <v>3.8980000000000001E-2</v>
          </cell>
          <cell r="U999">
            <v>0</v>
          </cell>
          <cell r="V999" t="str">
            <v>-</v>
          </cell>
          <cell r="Z999" t="str">
            <v>-</v>
          </cell>
          <cell r="AA999" t="str">
            <v>-</v>
          </cell>
          <cell r="AB999" t="str">
            <v>-</v>
          </cell>
          <cell r="AC999" t="str">
            <v>-</v>
          </cell>
          <cell r="AD999" t="str">
            <v>-</v>
          </cell>
          <cell r="AE999" t="str">
            <v>-</v>
          </cell>
          <cell r="AF999" t="str">
            <v>-</v>
          </cell>
          <cell r="AG999" t="str">
            <v>-</v>
          </cell>
          <cell r="AH999" t="str">
            <v>--</v>
          </cell>
        </row>
        <row r="1000">
          <cell r="A1000">
            <v>2343098</v>
          </cell>
          <cell r="B1000" t="str">
            <v>Lava International Limited</v>
          </cell>
          <cell r="C1000">
            <v>45260</v>
          </cell>
          <cell r="D1000" t="str">
            <v>NOIDA</v>
          </cell>
          <cell r="E1000" t="str">
            <v>OBB</v>
          </cell>
          <cell r="F1000" t="str">
            <v>B2C</v>
          </cell>
          <cell r="G1000" t="str">
            <v>NOIDA</v>
          </cell>
          <cell r="H1000">
            <v>3998</v>
          </cell>
          <cell r="I1000">
            <v>3.9980000000000002E-2</v>
          </cell>
          <cell r="J1000">
            <v>9025141</v>
          </cell>
          <cell r="K1000" t="str">
            <v>Lava International Limited</v>
          </cell>
          <cell r="L1000">
            <v>103507</v>
          </cell>
          <cell r="M1000" t="str">
            <v>Relationship</v>
          </cell>
          <cell r="N1000" t="str">
            <v>OBB</v>
          </cell>
          <cell r="O1000" t="str">
            <v>NOD_ZONE1</v>
          </cell>
          <cell r="P1000">
            <v>9025141</v>
          </cell>
          <cell r="Q1000" t="str">
            <v>Kritika Bahadur</v>
          </cell>
          <cell r="R1000" t="str">
            <v>RAM</v>
          </cell>
          <cell r="S1000" t="str">
            <v>Kritika Bahadur</v>
          </cell>
          <cell r="T1000">
            <v>3.9980000000000002E-2</v>
          </cell>
          <cell r="U1000">
            <v>0</v>
          </cell>
          <cell r="V1000" t="str">
            <v>-</v>
          </cell>
          <cell r="Z1000" t="str">
            <v>-</v>
          </cell>
          <cell r="AA1000" t="str">
            <v>-</v>
          </cell>
          <cell r="AB1000" t="str">
            <v>-</v>
          </cell>
          <cell r="AC1000" t="str">
            <v>-</v>
          </cell>
          <cell r="AD1000" t="str">
            <v>-</v>
          </cell>
          <cell r="AE1000" t="str">
            <v>-</v>
          </cell>
          <cell r="AF1000" t="str">
            <v>-</v>
          </cell>
          <cell r="AG1000" t="str">
            <v>-</v>
          </cell>
          <cell r="AH1000" t="str">
            <v>--</v>
          </cell>
        </row>
        <row r="1001">
          <cell r="A1001">
            <v>2346951</v>
          </cell>
          <cell r="B1001" t="str">
            <v>Lava International Limited</v>
          </cell>
          <cell r="C1001">
            <v>45532</v>
          </cell>
          <cell r="D1001" t="str">
            <v>NOIDA</v>
          </cell>
          <cell r="E1001" t="str">
            <v>OBB</v>
          </cell>
          <cell r="F1001" t="str">
            <v>B2C</v>
          </cell>
          <cell r="G1001" t="str">
            <v>NOIDA</v>
          </cell>
          <cell r="H1001">
            <v>3499</v>
          </cell>
          <cell r="I1001">
            <v>3.499E-2</v>
          </cell>
          <cell r="J1001">
            <v>9025141</v>
          </cell>
          <cell r="K1001" t="str">
            <v>Lava International Limited</v>
          </cell>
          <cell r="L1001">
            <v>103507</v>
          </cell>
          <cell r="M1001" t="str">
            <v>Relationship</v>
          </cell>
          <cell r="N1001" t="str">
            <v>OBB</v>
          </cell>
          <cell r="O1001" t="str">
            <v>NOD_ZONE1</v>
          </cell>
          <cell r="P1001">
            <v>9025141</v>
          </cell>
          <cell r="Q1001" t="str">
            <v>Kritika Bahadur</v>
          </cell>
          <cell r="R1001" t="str">
            <v>RAM</v>
          </cell>
          <cell r="S1001" t="str">
            <v>Kritika Bahadur</v>
          </cell>
          <cell r="T1001">
            <v>3.499E-2</v>
          </cell>
          <cell r="U1001">
            <v>0</v>
          </cell>
          <cell r="V1001" t="str">
            <v>-</v>
          </cell>
          <cell r="Z1001" t="str">
            <v>-</v>
          </cell>
          <cell r="AA1001" t="str">
            <v>-</v>
          </cell>
          <cell r="AB1001" t="str">
            <v>-</v>
          </cell>
          <cell r="AC1001" t="str">
            <v>-</v>
          </cell>
          <cell r="AD1001" t="str">
            <v>-</v>
          </cell>
          <cell r="AE1001" t="str">
            <v>-</v>
          </cell>
          <cell r="AF1001" t="str">
            <v>-</v>
          </cell>
          <cell r="AG1001" t="str">
            <v>-</v>
          </cell>
          <cell r="AH1001" t="str">
            <v>--</v>
          </cell>
        </row>
        <row r="1002">
          <cell r="A1002">
            <v>2347353</v>
          </cell>
          <cell r="B1002" t="str">
            <v>Lava International Limited</v>
          </cell>
          <cell r="C1002">
            <v>45586</v>
          </cell>
          <cell r="D1002" t="str">
            <v>NOIDA</v>
          </cell>
          <cell r="E1002" t="str">
            <v>OBB</v>
          </cell>
          <cell r="F1002" t="str">
            <v>B2C</v>
          </cell>
          <cell r="G1002" t="str">
            <v>NOIDA</v>
          </cell>
          <cell r="H1002">
            <v>2112</v>
          </cell>
          <cell r="I1002">
            <v>2.112E-2</v>
          </cell>
          <cell r="J1002">
            <v>9025141</v>
          </cell>
          <cell r="K1002" t="str">
            <v>Lava International Limited</v>
          </cell>
          <cell r="L1002">
            <v>103507</v>
          </cell>
          <cell r="M1002" t="str">
            <v>Relationship</v>
          </cell>
          <cell r="N1002" t="str">
            <v>OBB</v>
          </cell>
          <cell r="O1002" t="str">
            <v>NOD_ZONE1</v>
          </cell>
          <cell r="P1002">
            <v>9025141</v>
          </cell>
          <cell r="Q1002" t="str">
            <v>Kritika Bahadur</v>
          </cell>
          <cell r="R1002" t="str">
            <v>RAM</v>
          </cell>
          <cell r="S1002" t="str">
            <v>Kritika Bahadur</v>
          </cell>
          <cell r="T1002">
            <v>2.112E-2</v>
          </cell>
          <cell r="U1002">
            <v>0</v>
          </cell>
          <cell r="V1002" t="str">
            <v>-</v>
          </cell>
          <cell r="Z1002" t="str">
            <v>-</v>
          </cell>
          <cell r="AA1002" t="str">
            <v>-</v>
          </cell>
          <cell r="AB1002" t="str">
            <v>-</v>
          </cell>
          <cell r="AC1002" t="str">
            <v>-</v>
          </cell>
          <cell r="AD1002" t="str">
            <v>-</v>
          </cell>
          <cell r="AE1002" t="str">
            <v>-</v>
          </cell>
          <cell r="AF1002" t="str">
            <v>-</v>
          </cell>
          <cell r="AG1002" t="str">
            <v>-</v>
          </cell>
          <cell r="AH1002" t="str">
            <v>--</v>
          </cell>
        </row>
        <row r="1003">
          <cell r="A1003">
            <v>9025141</v>
          </cell>
          <cell r="B1003" t="str">
            <v>Lava International Limited</v>
          </cell>
          <cell r="C1003">
            <v>42587</v>
          </cell>
          <cell r="D1003" t="str">
            <v>Noida</v>
          </cell>
          <cell r="E1003" t="str">
            <v>MAC</v>
          </cell>
          <cell r="F1003" t="str">
            <v>B2B</v>
          </cell>
          <cell r="G1003" t="str">
            <v>NOIDA</v>
          </cell>
          <cell r="H1003">
            <v>28333.333333333332</v>
          </cell>
          <cell r="I1003">
            <v>0.28333333333333333</v>
          </cell>
          <cell r="J1003">
            <v>9025141</v>
          </cell>
          <cell r="K1003" t="str">
            <v>Lava International Limited</v>
          </cell>
          <cell r="L1003">
            <v>103507</v>
          </cell>
          <cell r="M1003" t="str">
            <v>Relationship</v>
          </cell>
          <cell r="N1003" t="str">
            <v>BIA+</v>
          </cell>
          <cell r="O1003" t="str">
            <v>NOD_ZONE1</v>
          </cell>
          <cell r="P1003">
            <v>9025141</v>
          </cell>
          <cell r="Q1003" t="str">
            <v>Kritika Bahadur</v>
          </cell>
          <cell r="R1003" t="str">
            <v>RAM</v>
          </cell>
          <cell r="S1003" t="str">
            <v>Kritika Bahadur</v>
          </cell>
          <cell r="T1003">
            <v>0.28333333333333333</v>
          </cell>
          <cell r="U1003">
            <v>0</v>
          </cell>
          <cell r="V1003" t="str">
            <v>-</v>
          </cell>
          <cell r="Z1003" t="str">
            <v>-</v>
          </cell>
          <cell r="AA1003" t="str">
            <v>-</v>
          </cell>
          <cell r="AB1003" t="str">
            <v>-</v>
          </cell>
          <cell r="AC1003" t="str">
            <v>-</v>
          </cell>
          <cell r="AD1003" t="str">
            <v>-</v>
          </cell>
          <cell r="AE1003" t="str">
            <v>-</v>
          </cell>
          <cell r="AF1003" t="str">
            <v>-</v>
          </cell>
          <cell r="AG1003" t="str">
            <v>-</v>
          </cell>
          <cell r="AH1003" t="str">
            <v>--</v>
          </cell>
        </row>
        <row r="1004">
          <cell r="A1004">
            <v>9079746</v>
          </cell>
          <cell r="B1004" t="str">
            <v>Lava International Limited</v>
          </cell>
          <cell r="C1004">
            <v>43736</v>
          </cell>
          <cell r="D1004" t="str">
            <v>Noida</v>
          </cell>
          <cell r="E1004" t="str">
            <v>ILL</v>
          </cell>
          <cell r="F1004" t="str">
            <v>B2B</v>
          </cell>
          <cell r="G1004" t="str">
            <v>NOIDA</v>
          </cell>
          <cell r="H1004">
            <v>20000</v>
          </cell>
          <cell r="I1004">
            <v>0.2</v>
          </cell>
          <cell r="J1004">
            <v>9025141</v>
          </cell>
          <cell r="K1004" t="str">
            <v>Lava International Limited</v>
          </cell>
          <cell r="L1004">
            <v>103507</v>
          </cell>
          <cell r="M1004" t="str">
            <v>Relationship</v>
          </cell>
          <cell r="N1004" t="str">
            <v>BIA+</v>
          </cell>
          <cell r="O1004" t="str">
            <v>NOD_ZONE1</v>
          </cell>
          <cell r="P1004">
            <v>9025141</v>
          </cell>
          <cell r="Q1004" t="str">
            <v>Kritika Bahadur</v>
          </cell>
          <cell r="R1004" t="str">
            <v>RAM</v>
          </cell>
          <cell r="S1004" t="str">
            <v>Kritika Bahadur</v>
          </cell>
          <cell r="T1004">
            <v>0.2</v>
          </cell>
          <cell r="U1004">
            <v>0</v>
          </cell>
          <cell r="V1004" t="str">
            <v>-</v>
          </cell>
          <cell r="Z1004" t="str">
            <v>-</v>
          </cell>
          <cell r="AA1004" t="str">
            <v>-</v>
          </cell>
          <cell r="AB1004" t="str">
            <v>-</v>
          </cell>
          <cell r="AC1004" t="str">
            <v>-</v>
          </cell>
          <cell r="AD1004" t="str">
            <v>-</v>
          </cell>
          <cell r="AE1004" t="str">
            <v>-</v>
          </cell>
          <cell r="AF1004" t="str">
            <v>-</v>
          </cell>
          <cell r="AG1004" t="str">
            <v>-</v>
          </cell>
          <cell r="AH1004" t="str">
            <v>--</v>
          </cell>
        </row>
        <row r="1005">
          <cell r="A1005">
            <v>9083853</v>
          </cell>
          <cell r="B1005" t="str">
            <v>Lava International Limited</v>
          </cell>
          <cell r="C1005">
            <v>44206</v>
          </cell>
          <cell r="D1005" t="str">
            <v>Noida</v>
          </cell>
          <cell r="E1005" t="str">
            <v>ILL</v>
          </cell>
          <cell r="F1005" t="str">
            <v>B2B</v>
          </cell>
          <cell r="G1005" t="str">
            <v>NOIDA</v>
          </cell>
          <cell r="H1005">
            <v>41666.666666666664</v>
          </cell>
          <cell r="I1005">
            <v>0.41666666666666663</v>
          </cell>
          <cell r="J1005">
            <v>9025141</v>
          </cell>
          <cell r="K1005" t="str">
            <v>Lava International Limited</v>
          </cell>
          <cell r="L1005">
            <v>103507</v>
          </cell>
          <cell r="M1005" t="str">
            <v>Relationship</v>
          </cell>
          <cell r="N1005" t="str">
            <v>BIA+</v>
          </cell>
          <cell r="O1005" t="str">
            <v>NOD_ZONE1</v>
          </cell>
          <cell r="P1005">
            <v>9025141</v>
          </cell>
          <cell r="Q1005" t="str">
            <v>Kritika Bahadur</v>
          </cell>
          <cell r="R1005" t="str">
            <v>RAM</v>
          </cell>
          <cell r="S1005" t="str">
            <v>Kritika Bahadur</v>
          </cell>
          <cell r="T1005">
            <v>0.41666666666666663</v>
          </cell>
          <cell r="U1005">
            <v>0</v>
          </cell>
          <cell r="V1005" t="str">
            <v>-</v>
          </cell>
          <cell r="Z1005" t="str">
            <v>-</v>
          </cell>
          <cell r="AA1005" t="str">
            <v>-</v>
          </cell>
          <cell r="AB1005" t="str">
            <v>-</v>
          </cell>
          <cell r="AC1005" t="str">
            <v>-</v>
          </cell>
          <cell r="AD1005" t="str">
            <v>-</v>
          </cell>
          <cell r="AE1005" t="str">
            <v>-</v>
          </cell>
          <cell r="AF1005" t="str">
            <v>-</v>
          </cell>
          <cell r="AG1005" t="str">
            <v>-</v>
          </cell>
          <cell r="AH1005" t="str">
            <v>--</v>
          </cell>
        </row>
        <row r="1006">
          <cell r="A1006">
            <v>9025152</v>
          </cell>
          <cell r="B1006" t="str">
            <v>Cvoter News Services Private Limited.</v>
          </cell>
          <cell r="C1006">
            <v>42601</v>
          </cell>
          <cell r="D1006" t="str">
            <v>Noida</v>
          </cell>
          <cell r="E1006" t="str">
            <v>ILL</v>
          </cell>
          <cell r="F1006" t="str">
            <v>B2B</v>
          </cell>
          <cell r="G1006" t="str">
            <v>NOIDA</v>
          </cell>
          <cell r="H1006">
            <v>22500</v>
          </cell>
          <cell r="I1006">
            <v>0.22500000000000001</v>
          </cell>
          <cell r="J1006">
            <v>9025152</v>
          </cell>
          <cell r="K1006" t="str">
            <v>Cvoter News Services Private Limited</v>
          </cell>
          <cell r="L1006">
            <v>22500</v>
          </cell>
          <cell r="M1006" t="str">
            <v>Investment</v>
          </cell>
          <cell r="N1006" t="str">
            <v>BIA+</v>
          </cell>
          <cell r="O1006" t="str">
            <v>NOD_ZONE1</v>
          </cell>
          <cell r="P1006">
            <v>9025152</v>
          </cell>
          <cell r="Q1006" t="str">
            <v>Paritosh Swaroop Saxena</v>
          </cell>
          <cell r="R1006" t="str">
            <v>RAM</v>
          </cell>
          <cell r="S1006" t="str">
            <v>Paritosh Swaroop Saxena</v>
          </cell>
          <cell r="T1006">
            <v>0.22500000000000001</v>
          </cell>
          <cell r="U1006">
            <v>0</v>
          </cell>
          <cell r="V1006" t="str">
            <v>-</v>
          </cell>
          <cell r="Z1006" t="str">
            <v>-</v>
          </cell>
          <cell r="AA1006" t="str">
            <v>-</v>
          </cell>
          <cell r="AB1006" t="str">
            <v>-</v>
          </cell>
          <cell r="AC1006" t="str">
            <v>-</v>
          </cell>
          <cell r="AD1006" t="str">
            <v>-</v>
          </cell>
          <cell r="AE1006" t="str">
            <v>-</v>
          </cell>
          <cell r="AF1006" t="str">
            <v>-</v>
          </cell>
          <cell r="AG1006" t="str">
            <v>-</v>
          </cell>
          <cell r="AH1006" t="str">
            <v>--</v>
          </cell>
        </row>
        <row r="1007">
          <cell r="A1007">
            <v>9025443</v>
          </cell>
          <cell r="B1007" t="str">
            <v>Bluebells School International</v>
          </cell>
          <cell r="C1007">
            <v>42948</v>
          </cell>
          <cell r="D1007" t="str">
            <v>Delhi</v>
          </cell>
          <cell r="E1007" t="str">
            <v>MWIFI</v>
          </cell>
          <cell r="F1007" t="str">
            <v>B2B</v>
          </cell>
          <cell r="G1007" t="str">
            <v>Delhi</v>
          </cell>
          <cell r="H1007">
            <v>120000</v>
          </cell>
          <cell r="I1007">
            <v>1.2</v>
          </cell>
          <cell r="J1007">
            <v>9025443</v>
          </cell>
          <cell r="K1007" t="str">
            <v>Bluebells School International</v>
          </cell>
          <cell r="L1007">
            <v>120000</v>
          </cell>
          <cell r="M1007" t="str">
            <v>Relationship</v>
          </cell>
          <cell r="N1007" t="str">
            <v>MWIFI</v>
          </cell>
          <cell r="O1007" t="str">
            <v>DEL_ZONE1</v>
          </cell>
          <cell r="P1007">
            <v>9025443</v>
          </cell>
          <cell r="Q1007" t="str">
            <v>Ravi Chandana</v>
          </cell>
          <cell r="R1007" t="str">
            <v>IAM</v>
          </cell>
          <cell r="S1007" t="str">
            <v>Ravi Kala</v>
          </cell>
          <cell r="T1007">
            <v>1.2</v>
          </cell>
          <cell r="U1007">
            <v>0</v>
          </cell>
          <cell r="V1007" t="str">
            <v>-</v>
          </cell>
          <cell r="Z1007" t="str">
            <v>-</v>
          </cell>
          <cell r="AA1007" t="str">
            <v>-</v>
          </cell>
          <cell r="AB1007" t="str">
            <v>-</v>
          </cell>
          <cell r="AC1007" t="str">
            <v>-</v>
          </cell>
          <cell r="AD1007" t="str">
            <v>-</v>
          </cell>
          <cell r="AE1007" t="str">
            <v>-</v>
          </cell>
          <cell r="AF1007" t="str">
            <v>-</v>
          </cell>
          <cell r="AG1007" t="str">
            <v>-</v>
          </cell>
          <cell r="AH1007" t="str">
            <v>--</v>
          </cell>
        </row>
        <row r="1008">
          <cell r="A1008">
            <v>9025479</v>
          </cell>
          <cell r="B1008" t="str">
            <v>Vodafone Idea Limited</v>
          </cell>
          <cell r="C1008">
            <v>42993</v>
          </cell>
          <cell r="D1008" t="str">
            <v>Bangalore</v>
          </cell>
          <cell r="E1008" t="str">
            <v>CAC</v>
          </cell>
          <cell r="F1008" t="str">
            <v>B2B</v>
          </cell>
          <cell r="G1008" t="str">
            <v>Bangalore</v>
          </cell>
          <cell r="H1008">
            <v>81147.666666666672</v>
          </cell>
          <cell r="I1008">
            <v>0.81147666666666673</v>
          </cell>
          <cell r="J1008">
            <v>9025479</v>
          </cell>
          <cell r="K1008" t="str">
            <v>Vodafone Idea Limited</v>
          </cell>
          <cell r="L1008">
            <v>238128.94666666671</v>
          </cell>
          <cell r="M1008" t="str">
            <v>Relationship</v>
          </cell>
          <cell r="N1008" t="str">
            <v>CAC</v>
          </cell>
          <cell r="O1008" t="str">
            <v>BLR_ZONE1</v>
          </cell>
          <cell r="P1008">
            <v>9025479</v>
          </cell>
          <cell r="Q1008" t="str">
            <v>Ravi Kala</v>
          </cell>
          <cell r="R1008" t="str">
            <v>RAM</v>
          </cell>
          <cell r="S1008" t="str">
            <v>Ravi Kala</v>
          </cell>
          <cell r="T1008">
            <v>0.81147666666666673</v>
          </cell>
          <cell r="U1008">
            <v>0</v>
          </cell>
          <cell r="V1008" t="str">
            <v>-</v>
          </cell>
          <cell r="Z1008" t="str">
            <v>-</v>
          </cell>
          <cell r="AA1008" t="str">
            <v>-</v>
          </cell>
          <cell r="AB1008" t="str">
            <v>-</v>
          </cell>
          <cell r="AC1008" t="str">
            <v>-</v>
          </cell>
          <cell r="AD1008" t="str">
            <v>-</v>
          </cell>
          <cell r="AE1008" t="str">
            <v>-</v>
          </cell>
          <cell r="AF1008" t="str">
            <v>-</v>
          </cell>
          <cell r="AG1008" t="str">
            <v>-</v>
          </cell>
          <cell r="AH1008" t="str">
            <v>--</v>
          </cell>
        </row>
        <row r="1009">
          <cell r="A1009">
            <v>9025480</v>
          </cell>
          <cell r="B1009" t="str">
            <v>Vodafone Idea Limited</v>
          </cell>
          <cell r="C1009">
            <v>42993</v>
          </cell>
          <cell r="D1009" t="str">
            <v>Bangalore</v>
          </cell>
          <cell r="E1009" t="str">
            <v>CAC</v>
          </cell>
          <cell r="F1009" t="str">
            <v>B2B</v>
          </cell>
          <cell r="G1009" t="str">
            <v>Bangalore</v>
          </cell>
          <cell r="H1009">
            <v>81147.666666666672</v>
          </cell>
          <cell r="I1009">
            <v>0.81147666666666673</v>
          </cell>
          <cell r="J1009">
            <v>9025479</v>
          </cell>
          <cell r="K1009" t="str">
            <v>Vodafone Idea Limited</v>
          </cell>
          <cell r="L1009">
            <v>238128.94666666671</v>
          </cell>
          <cell r="M1009" t="str">
            <v>Relationship</v>
          </cell>
          <cell r="N1009" t="str">
            <v>CAC</v>
          </cell>
          <cell r="O1009" t="str">
            <v>BLR_ZONE1</v>
          </cell>
          <cell r="P1009">
            <v>9025479</v>
          </cell>
          <cell r="Q1009" t="str">
            <v>Ravi Kala</v>
          </cell>
          <cell r="R1009" t="str">
            <v>RAM</v>
          </cell>
          <cell r="S1009" t="str">
            <v>Ravi Kala</v>
          </cell>
          <cell r="T1009">
            <v>0.81147666666666673</v>
          </cell>
          <cell r="U1009">
            <v>0</v>
          </cell>
          <cell r="V1009" t="str">
            <v>-</v>
          </cell>
          <cell r="Z1009" t="str">
            <v>-</v>
          </cell>
          <cell r="AA1009" t="str">
            <v>-</v>
          </cell>
          <cell r="AB1009" t="str">
            <v>-</v>
          </cell>
          <cell r="AC1009" t="str">
            <v>-</v>
          </cell>
          <cell r="AD1009" t="str">
            <v>-</v>
          </cell>
          <cell r="AE1009" t="str">
            <v>-</v>
          </cell>
          <cell r="AF1009" t="str">
            <v>-</v>
          </cell>
          <cell r="AG1009" t="str">
            <v>-</v>
          </cell>
          <cell r="AH1009" t="str">
            <v>--</v>
          </cell>
        </row>
        <row r="1010">
          <cell r="A1010">
            <v>9026009</v>
          </cell>
          <cell r="B1010" t="str">
            <v>Vodafone Idea Limited</v>
          </cell>
          <cell r="C1010">
            <v>43623</v>
          </cell>
          <cell r="D1010" t="str">
            <v>Delhi</v>
          </cell>
          <cell r="E1010" t="str">
            <v>CAC</v>
          </cell>
          <cell r="F1010" t="str">
            <v>B2B</v>
          </cell>
          <cell r="G1010" t="str">
            <v>Delhi</v>
          </cell>
          <cell r="H1010">
            <v>12083.333333333334</v>
          </cell>
          <cell r="I1010">
            <v>0.12083333333333333</v>
          </cell>
          <cell r="J1010">
            <v>9025479</v>
          </cell>
          <cell r="K1010" t="str">
            <v>Vodafone Idea Limited</v>
          </cell>
          <cell r="L1010">
            <v>238128.94666666671</v>
          </cell>
          <cell r="M1010" t="str">
            <v>Relationship</v>
          </cell>
          <cell r="N1010" t="str">
            <v>CAC</v>
          </cell>
          <cell r="O1010" t="str">
            <v>DEL_ZONE1</v>
          </cell>
          <cell r="P1010">
            <v>9025479</v>
          </cell>
          <cell r="Q1010" t="str">
            <v>Ravi Kala</v>
          </cell>
          <cell r="R1010" t="str">
            <v>RAM</v>
          </cell>
          <cell r="S1010" t="str">
            <v>Ravi Kala</v>
          </cell>
          <cell r="T1010">
            <v>0.12083333333333333</v>
          </cell>
          <cell r="U1010">
            <v>0</v>
          </cell>
          <cell r="V1010" t="str">
            <v>-</v>
          </cell>
          <cell r="Z1010" t="str">
            <v>-</v>
          </cell>
          <cell r="AA1010" t="str">
            <v>-</v>
          </cell>
          <cell r="AB1010" t="str">
            <v>-</v>
          </cell>
          <cell r="AC1010" t="str">
            <v>-</v>
          </cell>
          <cell r="AD1010" t="str">
            <v>-</v>
          </cell>
          <cell r="AE1010" t="str">
            <v>-</v>
          </cell>
          <cell r="AF1010" t="str">
            <v>-</v>
          </cell>
          <cell r="AG1010" t="str">
            <v>-</v>
          </cell>
          <cell r="AH1010" t="str">
            <v>--</v>
          </cell>
        </row>
        <row r="1011">
          <cell r="A1011">
            <v>9026220</v>
          </cell>
          <cell r="B1011" t="str">
            <v>Vodafone Idea Limited</v>
          </cell>
          <cell r="C1011">
            <v>43987</v>
          </cell>
          <cell r="D1011" t="str">
            <v>Bangalore</v>
          </cell>
          <cell r="E1011" t="str">
            <v>CAC</v>
          </cell>
          <cell r="F1011" t="str">
            <v>B2B</v>
          </cell>
          <cell r="G1011" t="str">
            <v>Bangalore</v>
          </cell>
          <cell r="H1011">
            <v>12083.333333333334</v>
          </cell>
          <cell r="I1011">
            <v>0.12083333333333333</v>
          </cell>
          <cell r="J1011">
            <v>9025479</v>
          </cell>
          <cell r="K1011" t="str">
            <v>Vodafone Idea Limited</v>
          </cell>
          <cell r="L1011">
            <v>238128.94666666671</v>
          </cell>
          <cell r="M1011" t="str">
            <v>Relationship</v>
          </cell>
          <cell r="N1011" t="str">
            <v>CAC</v>
          </cell>
          <cell r="O1011" t="str">
            <v>BLR_ZONE1</v>
          </cell>
          <cell r="P1011">
            <v>9025479</v>
          </cell>
          <cell r="Q1011" t="str">
            <v>Ravi Kala</v>
          </cell>
          <cell r="R1011" t="str">
            <v>RAM</v>
          </cell>
          <cell r="S1011" t="str">
            <v>Ravi Kala</v>
          </cell>
          <cell r="T1011">
            <v>0.12083333333333333</v>
          </cell>
          <cell r="U1011">
            <v>0</v>
          </cell>
          <cell r="V1011" t="str">
            <v>-</v>
          </cell>
          <cell r="Z1011" t="str">
            <v>-</v>
          </cell>
          <cell r="AA1011" t="str">
            <v>-</v>
          </cell>
          <cell r="AB1011" t="str">
            <v>-</v>
          </cell>
          <cell r="AC1011" t="str">
            <v>-</v>
          </cell>
          <cell r="AD1011" t="str">
            <v>-</v>
          </cell>
          <cell r="AE1011" t="str">
            <v>-</v>
          </cell>
          <cell r="AF1011" t="str">
            <v>-</v>
          </cell>
          <cell r="AG1011" t="str">
            <v>-</v>
          </cell>
          <cell r="AH1011" t="str">
            <v>--</v>
          </cell>
        </row>
        <row r="1012">
          <cell r="A1012">
            <v>9027277</v>
          </cell>
          <cell r="B1012" t="str">
            <v>Vodafone Idea Limited</v>
          </cell>
          <cell r="C1012">
            <v>45078</v>
          </cell>
          <cell r="D1012" t="str">
            <v>Noida</v>
          </cell>
          <cell r="E1012" t="str">
            <v>CAC</v>
          </cell>
          <cell r="F1012" t="str">
            <v>B2B</v>
          </cell>
          <cell r="G1012" t="str">
            <v>NOIDA</v>
          </cell>
          <cell r="H1012">
            <v>6250</v>
          </cell>
          <cell r="I1012">
            <v>6.25E-2</v>
          </cell>
          <cell r="J1012">
            <v>9025479</v>
          </cell>
          <cell r="K1012" t="str">
            <v>Vodafone Idea Limited</v>
          </cell>
          <cell r="L1012">
            <v>238128.94666666671</v>
          </cell>
          <cell r="M1012" t="str">
            <v>Relationship</v>
          </cell>
          <cell r="N1012" t="str">
            <v>CAC</v>
          </cell>
          <cell r="O1012" t="str">
            <v>NOD_ZONE1</v>
          </cell>
          <cell r="P1012">
            <v>9025479</v>
          </cell>
          <cell r="Q1012" t="str">
            <v>Ravi Kala</v>
          </cell>
          <cell r="R1012" t="str">
            <v>RAM</v>
          </cell>
          <cell r="S1012" t="str">
            <v>Ravi Kala</v>
          </cell>
          <cell r="T1012">
            <v>6.25E-2</v>
          </cell>
          <cell r="U1012">
            <v>0</v>
          </cell>
          <cell r="V1012" t="str">
            <v>-</v>
          </cell>
          <cell r="Z1012" t="str">
            <v>-</v>
          </cell>
          <cell r="AA1012" t="str">
            <v>-</v>
          </cell>
          <cell r="AB1012" t="str">
            <v>-</v>
          </cell>
          <cell r="AC1012" t="str">
            <v>-</v>
          </cell>
          <cell r="AD1012" t="str">
            <v>-</v>
          </cell>
          <cell r="AE1012" t="str">
            <v>-</v>
          </cell>
          <cell r="AF1012" t="str">
            <v>-</v>
          </cell>
          <cell r="AG1012" t="str">
            <v>-</v>
          </cell>
          <cell r="AH1012" t="str">
            <v>--</v>
          </cell>
        </row>
        <row r="1013">
          <cell r="A1013" t="str">
            <v>9027277-P</v>
          </cell>
          <cell r="B1013" t="str">
            <v>Vodafone Idea Limited</v>
          </cell>
          <cell r="C1013">
            <v>45078</v>
          </cell>
          <cell r="D1013" t="str">
            <v>Delhi</v>
          </cell>
          <cell r="E1013" t="str">
            <v>CAC</v>
          </cell>
          <cell r="F1013" t="str">
            <v>B2B</v>
          </cell>
          <cell r="G1013" t="str">
            <v>Delhi</v>
          </cell>
          <cell r="H1013">
            <v>3125</v>
          </cell>
          <cell r="I1013">
            <v>3.125E-2</v>
          </cell>
          <cell r="J1013">
            <v>9025479</v>
          </cell>
          <cell r="K1013" t="str">
            <v>Vodafone Idea Limited</v>
          </cell>
          <cell r="L1013">
            <v>0</v>
          </cell>
          <cell r="M1013" t="str">
            <v>Investment</v>
          </cell>
          <cell r="N1013" t="str">
            <v>CAC</v>
          </cell>
          <cell r="O1013" t="str">
            <v>DEL_ZONE1</v>
          </cell>
          <cell r="P1013">
            <v>9025479</v>
          </cell>
          <cell r="Q1013" t="str">
            <v>Ravi Kala</v>
          </cell>
          <cell r="R1013" t="str">
            <v>RAM</v>
          </cell>
          <cell r="S1013" t="str">
            <v>Ravi Kala</v>
          </cell>
          <cell r="T1013">
            <v>3.125E-2</v>
          </cell>
          <cell r="U1013">
            <v>0</v>
          </cell>
          <cell r="V1013" t="str">
            <v>-</v>
          </cell>
          <cell r="Z1013" t="str">
            <v>-</v>
          </cell>
          <cell r="AA1013" t="str">
            <v>-</v>
          </cell>
          <cell r="AB1013" t="str">
            <v>-</v>
          </cell>
          <cell r="AC1013" t="str">
            <v>-</v>
          </cell>
          <cell r="AD1013" t="str">
            <v>-</v>
          </cell>
          <cell r="AE1013" t="str">
            <v>-</v>
          </cell>
          <cell r="AF1013" t="str">
            <v>-</v>
          </cell>
          <cell r="AG1013" t="str">
            <v>-</v>
          </cell>
          <cell r="AH1013" t="str">
            <v>--</v>
          </cell>
        </row>
        <row r="1014">
          <cell r="A1014">
            <v>9027669</v>
          </cell>
          <cell r="B1014" t="str">
            <v>Vodafone Idea Limited</v>
          </cell>
          <cell r="C1014">
            <v>45383</v>
          </cell>
          <cell r="D1014" t="str">
            <v>New Delhi</v>
          </cell>
          <cell r="E1014" t="str">
            <v>CAC</v>
          </cell>
          <cell r="F1014" t="str">
            <v>B2B</v>
          </cell>
          <cell r="G1014" t="str">
            <v>Delhi</v>
          </cell>
          <cell r="H1014">
            <v>15000.28</v>
          </cell>
          <cell r="I1014">
            <v>0.15000280000000002</v>
          </cell>
          <cell r="J1014">
            <v>9025479</v>
          </cell>
          <cell r="K1014" t="str">
            <v>Vodafone Idea Limited</v>
          </cell>
          <cell r="L1014">
            <v>238128.94666666671</v>
          </cell>
          <cell r="M1014" t="str">
            <v>Relationship</v>
          </cell>
          <cell r="N1014" t="str">
            <v>CAC</v>
          </cell>
          <cell r="O1014" t="str">
            <v>DEL_ZONE2</v>
          </cell>
          <cell r="P1014">
            <v>9025479</v>
          </cell>
          <cell r="Q1014" t="str">
            <v>Ravi Kala</v>
          </cell>
          <cell r="R1014" t="str">
            <v>RAM</v>
          </cell>
          <cell r="S1014" t="str">
            <v>Ravi Kala</v>
          </cell>
          <cell r="T1014">
            <v>0.15000280000000002</v>
          </cell>
          <cell r="U1014">
            <v>0</v>
          </cell>
          <cell r="V1014" t="str">
            <v>-</v>
          </cell>
          <cell r="Z1014" t="str">
            <v>-</v>
          </cell>
          <cell r="AA1014" t="str">
            <v>-</v>
          </cell>
          <cell r="AB1014" t="str">
            <v>-</v>
          </cell>
          <cell r="AC1014" t="str">
            <v>-</v>
          </cell>
          <cell r="AD1014" t="str">
            <v>-</v>
          </cell>
          <cell r="AE1014" t="str">
            <v>-</v>
          </cell>
          <cell r="AF1014" t="str">
            <v>-</v>
          </cell>
          <cell r="AG1014" t="str">
            <v>-</v>
          </cell>
          <cell r="AH1014" t="str">
            <v>--</v>
          </cell>
        </row>
        <row r="1015">
          <cell r="A1015">
            <v>9028116</v>
          </cell>
          <cell r="B1015" t="str">
            <v>Vodafone Idea Limited</v>
          </cell>
          <cell r="C1015">
            <v>45834</v>
          </cell>
          <cell r="D1015" t="str">
            <v>Bangalore</v>
          </cell>
          <cell r="E1015" t="str">
            <v>CAC</v>
          </cell>
          <cell r="F1015" t="str">
            <v>B2B</v>
          </cell>
          <cell r="G1015" t="str">
            <v>Bangalore</v>
          </cell>
          <cell r="H1015">
            <v>12083.333333333334</v>
          </cell>
          <cell r="I1015">
            <v>0.12083333333333333</v>
          </cell>
          <cell r="J1015">
            <v>9025479</v>
          </cell>
          <cell r="K1015" t="str">
            <v>Vodafone Idea Limited</v>
          </cell>
          <cell r="L1015">
            <v>238128.94666666671</v>
          </cell>
          <cell r="M1015" t="str">
            <v>Relationship</v>
          </cell>
          <cell r="N1015" t="str">
            <v>CAC</v>
          </cell>
          <cell r="O1015" t="str">
            <v>BLR_ZONE1</v>
          </cell>
          <cell r="P1015">
            <v>9025479</v>
          </cell>
          <cell r="Q1015" t="str">
            <v>Ravi Kala</v>
          </cell>
          <cell r="R1015" t="str">
            <v>RAM</v>
          </cell>
          <cell r="S1015" t="str">
            <v>Ravi Kala</v>
          </cell>
          <cell r="T1015">
            <v>0.12083333333333333</v>
          </cell>
          <cell r="U1015">
            <v>0</v>
          </cell>
          <cell r="V1015" t="str">
            <v>-</v>
          </cell>
          <cell r="Z1015" t="str">
            <v>-</v>
          </cell>
          <cell r="AA1015" t="str">
            <v>-</v>
          </cell>
          <cell r="AB1015" t="str">
            <v>-</v>
          </cell>
          <cell r="AC1015" t="str">
            <v>-</v>
          </cell>
          <cell r="AD1015" t="str">
            <v>-</v>
          </cell>
          <cell r="AE1015" t="str">
            <v>-</v>
          </cell>
          <cell r="AF1015" t="str">
            <v>-</v>
          </cell>
          <cell r="AG1015" t="str">
            <v>-</v>
          </cell>
          <cell r="AH1015" t="str">
            <v>--</v>
          </cell>
        </row>
        <row r="1016">
          <cell r="A1016">
            <v>9028192</v>
          </cell>
          <cell r="B1016" t="str">
            <v>Vodafone Idea Limited</v>
          </cell>
          <cell r="C1016">
            <v>45930</v>
          </cell>
          <cell r="D1016" t="str">
            <v>New Delhi</v>
          </cell>
          <cell r="E1016" t="str">
            <v>CAC</v>
          </cell>
          <cell r="F1016" t="str">
            <v>B2B</v>
          </cell>
          <cell r="G1016" t="str">
            <v>Delhi</v>
          </cell>
          <cell r="H1016">
            <v>18333.333333333332</v>
          </cell>
          <cell r="I1016">
            <v>0.18333333333333332</v>
          </cell>
          <cell r="J1016">
            <v>9025479</v>
          </cell>
          <cell r="K1016" t="str">
            <v>Vodafone Idea Limited</v>
          </cell>
          <cell r="L1016">
            <v>238128.94666666671</v>
          </cell>
          <cell r="M1016" t="str">
            <v>Relationship</v>
          </cell>
          <cell r="N1016" t="str">
            <v>CAC</v>
          </cell>
          <cell r="O1016" t="str">
            <v>DEL_ZONE2</v>
          </cell>
          <cell r="P1016">
            <v>9025479</v>
          </cell>
          <cell r="Q1016" t="str">
            <v>Ravi Kala</v>
          </cell>
          <cell r="R1016" t="str">
            <v>RAM</v>
          </cell>
          <cell r="S1016" t="str">
            <v>Ravi Kala</v>
          </cell>
          <cell r="T1016">
            <v>0.18333333333333332</v>
          </cell>
          <cell r="U1016">
            <v>0</v>
          </cell>
          <cell r="V1016" t="str">
            <v>-</v>
          </cell>
          <cell r="Z1016" t="str">
            <v>-</v>
          </cell>
          <cell r="AA1016" t="str">
            <v>-</v>
          </cell>
          <cell r="AB1016" t="str">
            <v>-</v>
          </cell>
          <cell r="AC1016" t="str">
            <v>-</v>
          </cell>
          <cell r="AD1016" t="str">
            <v>-</v>
          </cell>
          <cell r="AE1016" t="str">
            <v>-</v>
          </cell>
          <cell r="AF1016" t="str">
            <v>-</v>
          </cell>
          <cell r="AG1016" t="str">
            <v>-</v>
          </cell>
          <cell r="AH1016" t="str">
            <v>--</v>
          </cell>
        </row>
        <row r="1017">
          <cell r="A1017">
            <v>9025591</v>
          </cell>
          <cell r="B1017" t="str">
            <v>Ddi Studios Private Limited</v>
          </cell>
          <cell r="C1017">
            <v>43136</v>
          </cell>
          <cell r="D1017" t="str">
            <v>Mumbai</v>
          </cell>
          <cell r="E1017" t="str">
            <v>ILL</v>
          </cell>
          <cell r="F1017" t="str">
            <v>B2B</v>
          </cell>
          <cell r="G1017" t="str">
            <v>Mumbai</v>
          </cell>
          <cell r="H1017">
            <v>50000</v>
          </cell>
          <cell r="I1017">
            <v>0.5</v>
          </cell>
          <cell r="J1017">
            <v>9025591</v>
          </cell>
          <cell r="K1017" t="str">
            <v>Ddi Studios Private Limited</v>
          </cell>
          <cell r="L1017">
            <v>50000</v>
          </cell>
          <cell r="M1017" t="str">
            <v>Investment</v>
          </cell>
          <cell r="N1017" t="str">
            <v>BIA+</v>
          </cell>
          <cell r="O1017" t="str">
            <v>MUM_ZONE1</v>
          </cell>
          <cell r="P1017">
            <v>9025591</v>
          </cell>
          <cell r="Q1017" t="str">
            <v>Nilesh Madhuker Zodape</v>
          </cell>
          <cell r="R1017" t="str">
            <v>IAM</v>
          </cell>
          <cell r="S1017" t="str">
            <v>Vineet Garg</v>
          </cell>
          <cell r="T1017">
            <v>0.5</v>
          </cell>
          <cell r="U1017">
            <v>0</v>
          </cell>
          <cell r="V1017" t="str">
            <v>-</v>
          </cell>
          <cell r="Z1017" t="str">
            <v>-</v>
          </cell>
          <cell r="AA1017" t="str">
            <v>-</v>
          </cell>
          <cell r="AB1017" t="str">
            <v>-</v>
          </cell>
          <cell r="AC1017" t="str">
            <v>-</v>
          </cell>
          <cell r="AD1017" t="str">
            <v>-</v>
          </cell>
          <cell r="AE1017" t="str">
            <v>-</v>
          </cell>
          <cell r="AF1017" t="str">
            <v>-</v>
          </cell>
          <cell r="AG1017" t="str">
            <v>-</v>
          </cell>
          <cell r="AH1017" t="str">
            <v>--</v>
          </cell>
        </row>
        <row r="1018">
          <cell r="A1018">
            <v>9025612</v>
          </cell>
          <cell r="B1018" t="str">
            <v>Reckitt Benckiser India Private Limited</v>
          </cell>
          <cell r="C1018">
            <v>43160</v>
          </cell>
          <cell r="D1018" t="str">
            <v>Gurgaon</v>
          </cell>
          <cell r="E1018" t="str">
            <v>MAC</v>
          </cell>
          <cell r="F1018" t="str">
            <v>B2B</v>
          </cell>
          <cell r="G1018" t="str">
            <v>Gurgaon</v>
          </cell>
          <cell r="H1018">
            <v>10416.666666666666</v>
          </cell>
          <cell r="I1018">
            <v>0.10416666666666666</v>
          </cell>
          <cell r="J1018">
            <v>9025612</v>
          </cell>
          <cell r="K1018" t="str">
            <v>Reckitt Benckiser India Private Limited</v>
          </cell>
          <cell r="L1018">
            <v>57916.666666666664</v>
          </cell>
          <cell r="M1018" t="str">
            <v>Investment</v>
          </cell>
          <cell r="N1018" t="str">
            <v>BIA+</v>
          </cell>
          <cell r="O1018" t="str">
            <v>GGN_ZONE1</v>
          </cell>
          <cell r="P1018">
            <v>9025612</v>
          </cell>
          <cell r="Q1018" t="str">
            <v>Lakshay Madan</v>
          </cell>
          <cell r="R1018" t="str">
            <v>IAM</v>
          </cell>
          <cell r="S1018" t="str">
            <v>Rajeev Misra</v>
          </cell>
          <cell r="T1018">
            <v>0.10416666666666666</v>
          </cell>
          <cell r="U1018">
            <v>0</v>
          </cell>
          <cell r="V1018" t="str">
            <v>-</v>
          </cell>
          <cell r="Z1018" t="str">
            <v>-</v>
          </cell>
          <cell r="AA1018" t="str">
            <v>-</v>
          </cell>
          <cell r="AB1018" t="str">
            <v>-</v>
          </cell>
          <cell r="AC1018" t="str">
            <v>-</v>
          </cell>
          <cell r="AD1018" t="str">
            <v>-</v>
          </cell>
          <cell r="AE1018" t="str">
            <v>-</v>
          </cell>
          <cell r="AF1018" t="str">
            <v>-</v>
          </cell>
          <cell r="AG1018" t="str">
            <v>-</v>
          </cell>
          <cell r="AH1018" t="str">
            <v>--</v>
          </cell>
        </row>
        <row r="1019">
          <cell r="A1019">
            <v>9091041</v>
          </cell>
          <cell r="B1019" t="str">
            <v>Reckitt Benckiser India Private Limited</v>
          </cell>
          <cell r="C1019">
            <v>44650</v>
          </cell>
          <cell r="D1019"/>
          <cell r="E1019" t="str">
            <v>MBIA</v>
          </cell>
          <cell r="F1019" t="str">
            <v>B2B</v>
          </cell>
          <cell r="G1019" t="str">
            <v>Others</v>
          </cell>
          <cell r="H1019">
            <v>10000</v>
          </cell>
          <cell r="I1019">
            <v>0.1</v>
          </cell>
          <cell r="J1019">
            <v>9025612</v>
          </cell>
          <cell r="K1019" t="str">
            <v>Reckitt Benckiser India Private Limited</v>
          </cell>
          <cell r="L1019">
            <v>57916.666666666664</v>
          </cell>
          <cell r="M1019" t="str">
            <v>Investment</v>
          </cell>
          <cell r="N1019" t="str">
            <v>MBIA</v>
          </cell>
          <cell r="O1019" t="str">
            <v>DEL_ZONE1</v>
          </cell>
          <cell r="P1019">
            <v>9025612</v>
          </cell>
          <cell r="Q1019" t="str">
            <v>Lakshay Madan</v>
          </cell>
          <cell r="R1019" t="str">
            <v>IAM</v>
          </cell>
          <cell r="S1019" t="str">
            <v>Rajeev Misra</v>
          </cell>
          <cell r="T1019">
            <v>0.1</v>
          </cell>
          <cell r="U1019">
            <v>0</v>
          </cell>
          <cell r="V1019" t="str">
            <v>-</v>
          </cell>
          <cell r="Z1019" t="str">
            <v>-</v>
          </cell>
          <cell r="AA1019" t="str">
            <v>-</v>
          </cell>
          <cell r="AB1019" t="str">
            <v>-</v>
          </cell>
          <cell r="AC1019" t="str">
            <v>-</v>
          </cell>
          <cell r="AD1019" t="str">
            <v>-</v>
          </cell>
          <cell r="AE1019" t="str">
            <v>-</v>
          </cell>
          <cell r="AF1019" t="str">
            <v>-</v>
          </cell>
          <cell r="AG1019" t="str">
            <v>-</v>
          </cell>
          <cell r="AH1019" t="str">
            <v>--</v>
          </cell>
        </row>
        <row r="1020">
          <cell r="A1020">
            <v>9124881</v>
          </cell>
          <cell r="B1020" t="str">
            <v>Reckitt Benckiser India Private Limited</v>
          </cell>
          <cell r="C1020">
            <v>45484</v>
          </cell>
          <cell r="D1020" t="str">
            <v>Bangalore</v>
          </cell>
          <cell r="E1020" t="str">
            <v>BIA</v>
          </cell>
          <cell r="F1020" t="str">
            <v>B2B</v>
          </cell>
          <cell r="G1020" t="str">
            <v>Bangalore</v>
          </cell>
          <cell r="H1020">
            <v>37500</v>
          </cell>
          <cell r="I1020">
            <v>0.375</v>
          </cell>
          <cell r="J1020">
            <v>9025612</v>
          </cell>
          <cell r="K1020" t="str">
            <v>Reckitt Benckiser India Private Limited</v>
          </cell>
          <cell r="L1020">
            <v>57916.666666666664</v>
          </cell>
          <cell r="M1020" t="str">
            <v>Investment</v>
          </cell>
          <cell r="N1020" t="str">
            <v>BIA+</v>
          </cell>
          <cell r="O1020" t="str">
            <v>BLR_ZONE1</v>
          </cell>
          <cell r="P1020">
            <v>9025612</v>
          </cell>
          <cell r="Q1020" t="str">
            <v>Lakshay Madan</v>
          </cell>
          <cell r="R1020" t="str">
            <v>IAM</v>
          </cell>
          <cell r="S1020" t="str">
            <v>Rajeev Misra</v>
          </cell>
          <cell r="T1020">
            <v>0.375</v>
          </cell>
          <cell r="U1020">
            <v>0</v>
          </cell>
          <cell r="V1020" t="str">
            <v>-</v>
          </cell>
          <cell r="Z1020" t="str">
            <v>-</v>
          </cell>
          <cell r="AA1020" t="str">
            <v>-</v>
          </cell>
          <cell r="AB1020" t="str">
            <v>-</v>
          </cell>
          <cell r="AC1020" t="str">
            <v>-</v>
          </cell>
          <cell r="AD1020" t="str">
            <v>-</v>
          </cell>
          <cell r="AE1020" t="str">
            <v>-</v>
          </cell>
          <cell r="AF1020" t="str">
            <v>-</v>
          </cell>
          <cell r="AG1020" t="str">
            <v>-</v>
          </cell>
          <cell r="AH1020" t="str">
            <v>--</v>
          </cell>
        </row>
        <row r="1021">
          <cell r="A1021">
            <v>2321188</v>
          </cell>
          <cell r="B1021" t="str">
            <v>ALLDIGI TECH LIMITED</v>
          </cell>
          <cell r="C1021">
            <v>44583</v>
          </cell>
          <cell r="D1021" t="str">
            <v>NOIDA</v>
          </cell>
          <cell r="E1021" t="str">
            <v>OBB</v>
          </cell>
          <cell r="F1021" t="str">
            <v>B2C</v>
          </cell>
          <cell r="G1021" t="str">
            <v>NOIDA</v>
          </cell>
          <cell r="H1021">
            <v>2199</v>
          </cell>
          <cell r="I1021">
            <v>2.1989999999999999E-2</v>
          </cell>
          <cell r="J1021">
            <v>9025694</v>
          </cell>
          <cell r="K1021" t="str">
            <v>Alldigi Tech Limited</v>
          </cell>
          <cell r="L1021">
            <v>27963.666666666668</v>
          </cell>
          <cell r="M1021" t="str">
            <v>Investment</v>
          </cell>
          <cell r="N1021" t="str">
            <v>OBB</v>
          </cell>
          <cell r="O1021" t="str">
            <v>NOD_ZONE1</v>
          </cell>
          <cell r="P1021">
            <v>9025694</v>
          </cell>
          <cell r="Q1021" t="str">
            <v>Saranya R</v>
          </cell>
          <cell r="R1021" t="str">
            <v>IAM</v>
          </cell>
          <cell r="S1021" t="str">
            <v>Vineet Jose</v>
          </cell>
          <cell r="T1021">
            <v>2.1989999999999999E-2</v>
          </cell>
          <cell r="U1021">
            <v>0</v>
          </cell>
          <cell r="V1021" t="str">
            <v>-</v>
          </cell>
          <cell r="Z1021" t="str">
            <v>-</v>
          </cell>
          <cell r="AA1021" t="str">
            <v>-</v>
          </cell>
          <cell r="AB1021" t="str">
            <v>-</v>
          </cell>
          <cell r="AC1021" t="str">
            <v>-</v>
          </cell>
          <cell r="AD1021" t="str">
            <v>-</v>
          </cell>
          <cell r="AE1021" t="str">
            <v>-</v>
          </cell>
          <cell r="AF1021" t="str">
            <v>-</v>
          </cell>
          <cell r="AG1021" t="str">
            <v>-</v>
          </cell>
          <cell r="AH1021" t="str">
            <v>--</v>
          </cell>
        </row>
        <row r="1022">
          <cell r="A1022">
            <v>2331709</v>
          </cell>
          <cell r="B1022" t="str">
            <v>ALLDIGI TECH LIMITED</v>
          </cell>
          <cell r="C1022">
            <v>44838</v>
          </cell>
          <cell r="D1022" t="str">
            <v>NOIDA</v>
          </cell>
          <cell r="E1022" t="str">
            <v>OBB</v>
          </cell>
          <cell r="F1022" t="str">
            <v>B2C</v>
          </cell>
          <cell r="G1022" t="str">
            <v>NOIDA</v>
          </cell>
          <cell r="H1022">
            <v>2199</v>
          </cell>
          <cell r="I1022">
            <v>2.1989999999999999E-2</v>
          </cell>
          <cell r="J1022">
            <v>9025694</v>
          </cell>
          <cell r="K1022" t="str">
            <v>Alldigi Tech Limited</v>
          </cell>
          <cell r="L1022">
            <v>27963.666666666668</v>
          </cell>
          <cell r="M1022" t="str">
            <v>Investment</v>
          </cell>
          <cell r="N1022" t="str">
            <v>OBB</v>
          </cell>
          <cell r="O1022" t="str">
            <v>NOD_ZONE1</v>
          </cell>
          <cell r="P1022">
            <v>9025694</v>
          </cell>
          <cell r="Q1022" t="str">
            <v>Saranya R</v>
          </cell>
          <cell r="R1022" t="str">
            <v>IAM</v>
          </cell>
          <cell r="S1022" t="str">
            <v>Vineet Jose</v>
          </cell>
          <cell r="T1022">
            <v>2.1989999999999999E-2</v>
          </cell>
          <cell r="U1022">
            <v>0</v>
          </cell>
          <cell r="V1022" t="str">
            <v>-</v>
          </cell>
          <cell r="Z1022" t="str">
            <v>-</v>
          </cell>
          <cell r="AA1022" t="str">
            <v>-</v>
          </cell>
          <cell r="AB1022" t="str">
            <v>-</v>
          </cell>
          <cell r="AC1022" t="str">
            <v>-</v>
          </cell>
          <cell r="AD1022" t="str">
            <v>-</v>
          </cell>
          <cell r="AE1022" t="str">
            <v>-</v>
          </cell>
          <cell r="AF1022" t="str">
            <v>-</v>
          </cell>
          <cell r="AG1022" t="str">
            <v>-</v>
          </cell>
          <cell r="AH1022" t="str">
            <v>--</v>
          </cell>
        </row>
        <row r="1023">
          <cell r="A1023">
            <v>2346835</v>
          </cell>
          <cell r="B1023" t="str">
            <v>ALLDIGI TECH LIMITED</v>
          </cell>
          <cell r="C1023">
            <v>45510</v>
          </cell>
          <cell r="D1023" t="str">
            <v>NOIDA</v>
          </cell>
          <cell r="E1023" t="str">
            <v>OBB</v>
          </cell>
          <cell r="F1023" t="str">
            <v>B2C</v>
          </cell>
          <cell r="G1023" t="str">
            <v>NOIDA</v>
          </cell>
          <cell r="H1023">
            <v>1899</v>
          </cell>
          <cell r="I1023">
            <v>1.899E-2</v>
          </cell>
          <cell r="J1023">
            <v>9025694</v>
          </cell>
          <cell r="K1023" t="str">
            <v>Alldigi Tech Limited</v>
          </cell>
          <cell r="L1023">
            <v>27963.666666666668</v>
          </cell>
          <cell r="M1023" t="str">
            <v>Investment</v>
          </cell>
          <cell r="N1023" t="str">
            <v>OBB</v>
          </cell>
          <cell r="O1023" t="str">
            <v>NOD_ZONE1</v>
          </cell>
          <cell r="P1023">
            <v>9025694</v>
          </cell>
          <cell r="Q1023" t="str">
            <v>Saranya R</v>
          </cell>
          <cell r="R1023" t="str">
            <v>IAM</v>
          </cell>
          <cell r="S1023" t="str">
            <v>Vineet Jose</v>
          </cell>
          <cell r="T1023">
            <v>1.899E-2</v>
          </cell>
          <cell r="U1023">
            <v>0</v>
          </cell>
          <cell r="V1023" t="str">
            <v>-</v>
          </cell>
          <cell r="Z1023" t="str">
            <v>-</v>
          </cell>
          <cell r="AA1023" t="str">
            <v>-</v>
          </cell>
          <cell r="AB1023" t="str">
            <v>-</v>
          </cell>
          <cell r="AC1023" t="str">
            <v>-</v>
          </cell>
          <cell r="AD1023" t="str">
            <v>-</v>
          </cell>
          <cell r="AE1023" t="str">
            <v>-</v>
          </cell>
          <cell r="AF1023" t="str">
            <v>-</v>
          </cell>
          <cell r="AG1023" t="str">
            <v>-</v>
          </cell>
          <cell r="AH1023" t="str">
            <v>--</v>
          </cell>
        </row>
        <row r="1024">
          <cell r="A1024">
            <v>9089810</v>
          </cell>
          <cell r="B1024" t="str">
            <v>ALLDIGI TECH LIMITED</v>
          </cell>
          <cell r="C1024">
            <v>44576</v>
          </cell>
          <cell r="D1024" t="str">
            <v>NOIDA</v>
          </cell>
          <cell r="E1024" t="str">
            <v>BIA</v>
          </cell>
          <cell r="F1024" t="str">
            <v>B2B</v>
          </cell>
          <cell r="G1024" t="str">
            <v>NOIDA</v>
          </cell>
          <cell r="H1024">
            <v>21666.666666666668</v>
          </cell>
          <cell r="I1024">
            <v>0.21666666666666667</v>
          </cell>
          <cell r="J1024">
            <v>9025694</v>
          </cell>
          <cell r="K1024" t="str">
            <v>Alldigi Tech Limited</v>
          </cell>
          <cell r="L1024">
            <v>27963.666666666668</v>
          </cell>
          <cell r="M1024" t="str">
            <v>Investment</v>
          </cell>
          <cell r="N1024" t="str">
            <v>BIA+</v>
          </cell>
          <cell r="O1024" t="str">
            <v>NOD_ZONE1</v>
          </cell>
          <cell r="P1024">
            <v>9025694</v>
          </cell>
          <cell r="Q1024" t="str">
            <v>Saranya R</v>
          </cell>
          <cell r="R1024" t="str">
            <v>IAM</v>
          </cell>
          <cell r="S1024" t="str">
            <v>Vineet Jose</v>
          </cell>
          <cell r="T1024">
            <v>0.21666666666666667</v>
          </cell>
          <cell r="U1024">
            <v>0</v>
          </cell>
          <cell r="V1024" t="str">
            <v>-</v>
          </cell>
          <cell r="Z1024" t="str">
            <v>-</v>
          </cell>
          <cell r="AA1024" t="str">
            <v>-</v>
          </cell>
          <cell r="AB1024" t="str">
            <v>-</v>
          </cell>
          <cell r="AC1024" t="str">
            <v>-</v>
          </cell>
          <cell r="AD1024" t="str">
            <v>-</v>
          </cell>
          <cell r="AE1024" t="str">
            <v>-</v>
          </cell>
          <cell r="AF1024" t="str">
            <v>-</v>
          </cell>
          <cell r="AG1024" t="str">
            <v>-</v>
          </cell>
          <cell r="AH1024" t="str">
            <v>--</v>
          </cell>
        </row>
        <row r="1025">
          <cell r="A1025">
            <v>9025830</v>
          </cell>
          <cell r="B1025" t="str">
            <v>J.M Baxi &amp; Co</v>
          </cell>
          <cell r="C1025">
            <v>43409</v>
          </cell>
          <cell r="D1025" t="str">
            <v>Mumbai</v>
          </cell>
          <cell r="E1025" t="str">
            <v>MAC</v>
          </cell>
          <cell r="F1025" t="str">
            <v>B2B</v>
          </cell>
          <cell r="G1025" t="str">
            <v>Mumbai</v>
          </cell>
          <cell r="H1025">
            <v>5833.333333333333</v>
          </cell>
          <cell r="I1025">
            <v>5.8333333333333327E-2</v>
          </cell>
          <cell r="J1025">
            <v>9025830</v>
          </cell>
          <cell r="K1025" t="str">
            <v>J M Baxi And Co</v>
          </cell>
          <cell r="L1025">
            <v>65833.333333333328</v>
          </cell>
          <cell r="M1025" t="str">
            <v>Investment</v>
          </cell>
          <cell r="N1025" t="str">
            <v>BIA+</v>
          </cell>
          <cell r="O1025" t="str">
            <v>MUM_ZONE1</v>
          </cell>
          <cell r="P1025">
            <v>9025830</v>
          </cell>
          <cell r="Q1025" t="str">
            <v>Nilesh Madhuker Zodape</v>
          </cell>
          <cell r="R1025" t="str">
            <v>IAM</v>
          </cell>
          <cell r="S1025" t="str">
            <v>Vineet Garg</v>
          </cell>
          <cell r="T1025">
            <v>5.8333333333333327E-2</v>
          </cell>
          <cell r="U1025">
            <v>0</v>
          </cell>
          <cell r="V1025" t="str">
            <v>-</v>
          </cell>
          <cell r="Z1025" t="str">
            <v>-</v>
          </cell>
          <cell r="AA1025" t="str">
            <v>-</v>
          </cell>
          <cell r="AB1025" t="str">
            <v>-</v>
          </cell>
          <cell r="AC1025" t="str">
            <v>-</v>
          </cell>
          <cell r="AD1025" t="str">
            <v>-</v>
          </cell>
          <cell r="AE1025" t="str">
            <v>-</v>
          </cell>
          <cell r="AF1025" t="str">
            <v>-</v>
          </cell>
          <cell r="AG1025" t="str">
            <v>-</v>
          </cell>
          <cell r="AH1025" t="str">
            <v>--</v>
          </cell>
        </row>
        <row r="1026">
          <cell r="A1026">
            <v>9075096</v>
          </cell>
          <cell r="B1026" t="str">
            <v>United Liner Shipping Services LLP</v>
          </cell>
          <cell r="C1026">
            <v>44332</v>
          </cell>
          <cell r="D1026" t="str">
            <v>Mumbai</v>
          </cell>
          <cell r="E1026" t="str">
            <v>ILL</v>
          </cell>
          <cell r="F1026" t="str">
            <v>B2B</v>
          </cell>
          <cell r="G1026" t="str">
            <v>Mumbai</v>
          </cell>
          <cell r="H1026">
            <v>41666.666666666664</v>
          </cell>
          <cell r="I1026">
            <v>0.41666666666666663</v>
          </cell>
          <cell r="J1026">
            <v>9025830</v>
          </cell>
          <cell r="K1026" t="str">
            <v>J M Baxi And Co</v>
          </cell>
          <cell r="L1026">
            <v>65833.333333333328</v>
          </cell>
          <cell r="M1026" t="str">
            <v>Investment</v>
          </cell>
          <cell r="N1026" t="str">
            <v>BIA+</v>
          </cell>
          <cell r="O1026" t="str">
            <v>MUM_ZONE1</v>
          </cell>
          <cell r="P1026">
            <v>9025830</v>
          </cell>
          <cell r="Q1026" t="str">
            <v>Nilesh Madhuker Zodape</v>
          </cell>
          <cell r="R1026" t="str">
            <v>IAM</v>
          </cell>
          <cell r="S1026" t="str">
            <v>Vineet Garg</v>
          </cell>
          <cell r="T1026">
            <v>0.41666666666666663</v>
          </cell>
          <cell r="U1026">
            <v>0</v>
          </cell>
          <cell r="V1026" t="str">
            <v>-</v>
          </cell>
          <cell r="Z1026" t="str">
            <v>-</v>
          </cell>
          <cell r="AA1026" t="str">
            <v>-</v>
          </cell>
          <cell r="AB1026" t="str">
            <v>-</v>
          </cell>
          <cell r="AC1026" t="str">
            <v>-</v>
          </cell>
          <cell r="AD1026" t="str">
            <v>-</v>
          </cell>
          <cell r="AE1026" t="str">
            <v>-</v>
          </cell>
          <cell r="AF1026" t="str">
            <v>-</v>
          </cell>
          <cell r="AG1026" t="str">
            <v>-</v>
          </cell>
          <cell r="AH1026" t="str">
            <v>--</v>
          </cell>
        </row>
        <row r="1027">
          <cell r="A1027">
            <v>9118212</v>
          </cell>
          <cell r="B1027" t="str">
            <v>Bulk Cargo Conveyor</v>
          </cell>
          <cell r="C1027">
            <v>45236</v>
          </cell>
          <cell r="D1027" t="str">
            <v>Mumbai</v>
          </cell>
          <cell r="E1027" t="str">
            <v>BIA</v>
          </cell>
          <cell r="F1027" t="str">
            <v>B2B</v>
          </cell>
          <cell r="G1027" t="str">
            <v>Mumbai</v>
          </cell>
          <cell r="H1027">
            <v>18333.333333333332</v>
          </cell>
          <cell r="I1027">
            <v>0.18333333333333332</v>
          </cell>
          <cell r="J1027">
            <v>9025830</v>
          </cell>
          <cell r="K1027" t="str">
            <v>J M Baxi And Co</v>
          </cell>
          <cell r="L1027">
            <v>65833.333333333328</v>
          </cell>
          <cell r="M1027" t="str">
            <v>Investment</v>
          </cell>
          <cell r="N1027" t="str">
            <v>BIA+</v>
          </cell>
          <cell r="O1027" t="str">
            <v>MUM_ZONE1</v>
          </cell>
          <cell r="P1027">
            <v>9025830</v>
          </cell>
          <cell r="Q1027" t="str">
            <v>Nilesh Madhuker Zodape</v>
          </cell>
          <cell r="R1027" t="str">
            <v>IAM</v>
          </cell>
          <cell r="S1027" t="str">
            <v>Vineet Garg</v>
          </cell>
          <cell r="T1027">
            <v>0.18333333333333332</v>
          </cell>
          <cell r="U1027">
            <v>0</v>
          </cell>
          <cell r="V1027" t="str">
            <v>-</v>
          </cell>
          <cell r="Z1027" t="str">
            <v>-</v>
          </cell>
          <cell r="AA1027" t="str">
            <v>-</v>
          </cell>
          <cell r="AB1027" t="str">
            <v>-</v>
          </cell>
          <cell r="AC1027" t="str">
            <v>-</v>
          </cell>
          <cell r="AD1027" t="str">
            <v>-</v>
          </cell>
          <cell r="AE1027" t="str">
            <v>-</v>
          </cell>
          <cell r="AF1027" t="str">
            <v>-</v>
          </cell>
          <cell r="AG1027" t="str">
            <v>-</v>
          </cell>
          <cell r="AH1027" t="str">
            <v>--</v>
          </cell>
        </row>
        <row r="1028">
          <cell r="A1028">
            <v>9025876</v>
          </cell>
          <cell r="B1028" t="str">
            <v>Planetcast Media Services Private Limited</v>
          </cell>
          <cell r="C1028">
            <v>43481</v>
          </cell>
          <cell r="D1028" t="str">
            <v>Mumbai</v>
          </cell>
          <cell r="E1028" t="str">
            <v>MAC</v>
          </cell>
          <cell r="F1028" t="str">
            <v>B2B</v>
          </cell>
          <cell r="G1028" t="str">
            <v>Mumbai</v>
          </cell>
          <cell r="H1028">
            <v>19583.333333333332</v>
          </cell>
          <cell r="I1028">
            <v>0.19583333333333333</v>
          </cell>
          <cell r="J1028">
            <v>9025876</v>
          </cell>
          <cell r="K1028" t="str">
            <v>Planetcast Media Services Limited</v>
          </cell>
          <cell r="L1028">
            <v>1640416.6666666663</v>
          </cell>
          <cell r="M1028" t="str">
            <v>Relationship</v>
          </cell>
          <cell r="N1028" t="str">
            <v>BIA+</v>
          </cell>
          <cell r="O1028" t="str">
            <v>MUM_ZONE1</v>
          </cell>
          <cell r="P1028">
            <v>9025876</v>
          </cell>
          <cell r="Q1028" t="str">
            <v>Paritosh Swaroop Saxena</v>
          </cell>
          <cell r="R1028" t="str">
            <v>RAM</v>
          </cell>
          <cell r="S1028" t="str">
            <v>Paritosh Swaroop Saxena</v>
          </cell>
          <cell r="T1028">
            <v>0.19583333333333333</v>
          </cell>
          <cell r="U1028">
            <v>0</v>
          </cell>
          <cell r="V1028" t="str">
            <v>-</v>
          </cell>
          <cell r="Z1028" t="str">
            <v>-</v>
          </cell>
          <cell r="AA1028" t="str">
            <v>-</v>
          </cell>
          <cell r="AB1028" t="str">
            <v>-</v>
          </cell>
          <cell r="AC1028" t="str">
            <v>-</v>
          </cell>
          <cell r="AD1028" t="str">
            <v>-</v>
          </cell>
          <cell r="AE1028" t="str">
            <v>-</v>
          </cell>
          <cell r="AF1028" t="str">
            <v>-</v>
          </cell>
          <cell r="AG1028" t="str">
            <v>-</v>
          </cell>
          <cell r="AH1028" t="str">
            <v>--</v>
          </cell>
        </row>
        <row r="1029">
          <cell r="A1029">
            <v>9026106</v>
          </cell>
          <cell r="B1029" t="str">
            <v>Planetcast Media Services Private Limited</v>
          </cell>
          <cell r="C1029">
            <v>43819</v>
          </cell>
          <cell r="D1029" t="str">
            <v>Noida</v>
          </cell>
          <cell r="E1029" t="str">
            <v>MAC</v>
          </cell>
          <cell r="F1029" t="str">
            <v>B2B</v>
          </cell>
          <cell r="G1029" t="str">
            <v>NOIDA</v>
          </cell>
          <cell r="H1029">
            <v>95833.333333333328</v>
          </cell>
          <cell r="I1029">
            <v>0.95833333333333326</v>
          </cell>
          <cell r="J1029">
            <v>9025876</v>
          </cell>
          <cell r="K1029" t="str">
            <v>Planetcast Media Services Limited</v>
          </cell>
          <cell r="L1029">
            <v>1640416.6666666663</v>
          </cell>
          <cell r="M1029" t="str">
            <v>Relationship</v>
          </cell>
          <cell r="N1029" t="str">
            <v>BIA+</v>
          </cell>
          <cell r="O1029" t="str">
            <v>NOD_ZONE1</v>
          </cell>
          <cell r="P1029">
            <v>9025876</v>
          </cell>
          <cell r="Q1029" t="str">
            <v>Paritosh Swaroop Saxena</v>
          </cell>
          <cell r="R1029" t="str">
            <v>RAM</v>
          </cell>
          <cell r="S1029" t="str">
            <v>Paritosh Swaroop Saxena</v>
          </cell>
          <cell r="T1029">
            <v>0.95833333333333326</v>
          </cell>
          <cell r="U1029">
            <v>0</v>
          </cell>
          <cell r="V1029" t="str">
            <v>-</v>
          </cell>
          <cell r="Z1029" t="str">
            <v>-</v>
          </cell>
          <cell r="AA1029" t="str">
            <v>-</v>
          </cell>
          <cell r="AB1029" t="str">
            <v>-</v>
          </cell>
          <cell r="AC1029" t="str">
            <v>-</v>
          </cell>
          <cell r="AD1029" t="str">
            <v>-</v>
          </cell>
          <cell r="AE1029" t="str">
            <v>-</v>
          </cell>
          <cell r="AF1029" t="str">
            <v>-</v>
          </cell>
          <cell r="AG1029" t="str">
            <v>-</v>
          </cell>
          <cell r="AH1029" t="str">
            <v>--</v>
          </cell>
        </row>
        <row r="1030">
          <cell r="A1030" t="str">
            <v>9026106-P</v>
          </cell>
          <cell r="B1030" t="str">
            <v>Planetcast Media Services Private Limited</v>
          </cell>
          <cell r="C1030">
            <v>43819</v>
          </cell>
          <cell r="D1030" t="str">
            <v>Alappuzha</v>
          </cell>
          <cell r="E1030" t="str">
            <v>MAC</v>
          </cell>
          <cell r="F1030" t="str">
            <v>B2B</v>
          </cell>
          <cell r="G1030" t="str">
            <v>Others</v>
          </cell>
          <cell r="H1030">
            <v>47916.666666666664</v>
          </cell>
          <cell r="I1030">
            <v>0.47916666666666663</v>
          </cell>
          <cell r="J1030">
            <v>9025876</v>
          </cell>
          <cell r="K1030" t="str">
            <v>Planetcast Media Services Limited</v>
          </cell>
          <cell r="L1030">
            <v>0</v>
          </cell>
          <cell r="M1030" t="str">
            <v>Investment</v>
          </cell>
          <cell r="N1030" t="str">
            <v>BIA+</v>
          </cell>
          <cell r="O1030" t="str">
            <v>DEL_ZONE1</v>
          </cell>
          <cell r="P1030">
            <v>9025876</v>
          </cell>
          <cell r="Q1030" t="str">
            <v>Paritosh Swaroop Saxena</v>
          </cell>
          <cell r="R1030" t="str">
            <v>RAM</v>
          </cell>
          <cell r="S1030" t="str">
            <v>Paritosh Swaroop Saxena</v>
          </cell>
          <cell r="T1030">
            <v>0.47916666666666663</v>
          </cell>
          <cell r="U1030">
            <v>0</v>
          </cell>
          <cell r="V1030" t="str">
            <v>-</v>
          </cell>
          <cell r="Z1030" t="str">
            <v>-</v>
          </cell>
          <cell r="AA1030" t="str">
            <v>-</v>
          </cell>
          <cell r="AB1030" t="str">
            <v>-</v>
          </cell>
          <cell r="AC1030" t="str">
            <v>-</v>
          </cell>
          <cell r="AD1030" t="str">
            <v>-</v>
          </cell>
          <cell r="AE1030" t="str">
            <v>-</v>
          </cell>
          <cell r="AF1030" t="str">
            <v>-</v>
          </cell>
          <cell r="AG1030" t="str">
            <v>-</v>
          </cell>
          <cell r="AH1030" t="str">
            <v>--</v>
          </cell>
        </row>
        <row r="1031">
          <cell r="A1031">
            <v>9026190</v>
          </cell>
          <cell r="B1031" t="str">
            <v>Planetcast Media Services Private Limited</v>
          </cell>
          <cell r="C1031">
            <v>43922</v>
          </cell>
          <cell r="D1031" t="str">
            <v>Noida</v>
          </cell>
          <cell r="E1031" t="str">
            <v>MAC</v>
          </cell>
          <cell r="F1031" t="str">
            <v>B2B</v>
          </cell>
          <cell r="G1031" t="str">
            <v>NOIDA</v>
          </cell>
          <cell r="H1031">
            <v>150000</v>
          </cell>
          <cell r="I1031">
            <v>1.5</v>
          </cell>
          <cell r="J1031">
            <v>9025876</v>
          </cell>
          <cell r="K1031" t="str">
            <v>Planetcast Media Services Limited</v>
          </cell>
          <cell r="L1031">
            <v>1640416.6666666663</v>
          </cell>
          <cell r="M1031" t="str">
            <v>Relationship</v>
          </cell>
          <cell r="N1031" t="str">
            <v>BIA+</v>
          </cell>
          <cell r="O1031" t="str">
            <v>NOD_ZONE1</v>
          </cell>
          <cell r="P1031">
            <v>9025876</v>
          </cell>
          <cell r="Q1031" t="str">
            <v>Paritosh Swaroop Saxena</v>
          </cell>
          <cell r="R1031" t="str">
            <v>RAM</v>
          </cell>
          <cell r="S1031" t="str">
            <v>Paritosh Swaroop Saxena</v>
          </cell>
          <cell r="T1031">
            <v>1.5</v>
          </cell>
          <cell r="U1031">
            <v>0</v>
          </cell>
          <cell r="V1031" t="str">
            <v>-</v>
          </cell>
          <cell r="Z1031" t="str">
            <v>-</v>
          </cell>
          <cell r="AA1031" t="str">
            <v>-</v>
          </cell>
          <cell r="AB1031" t="str">
            <v>-</v>
          </cell>
          <cell r="AC1031" t="str">
            <v>-</v>
          </cell>
          <cell r="AD1031" t="str">
            <v>-</v>
          </cell>
          <cell r="AE1031" t="str">
            <v>-</v>
          </cell>
          <cell r="AF1031" t="str">
            <v>-</v>
          </cell>
          <cell r="AG1031" t="str">
            <v>-</v>
          </cell>
          <cell r="AH1031" t="str">
            <v>--</v>
          </cell>
        </row>
        <row r="1032">
          <cell r="A1032" t="str">
            <v>9026190-P</v>
          </cell>
          <cell r="B1032" t="str">
            <v>Planetcast Media Services Private Limited</v>
          </cell>
          <cell r="C1032">
            <v>43878</v>
          </cell>
          <cell r="D1032" t="str">
            <v>Mumbai</v>
          </cell>
          <cell r="E1032" t="str">
            <v>MAC</v>
          </cell>
          <cell r="F1032" t="str">
            <v>B2B</v>
          </cell>
          <cell r="G1032" t="str">
            <v>Mumbai</v>
          </cell>
          <cell r="H1032">
            <v>75000</v>
          </cell>
          <cell r="I1032">
            <v>0.75</v>
          </cell>
          <cell r="J1032">
            <v>9025876</v>
          </cell>
          <cell r="K1032" t="str">
            <v>Planetcast Media Services Limited</v>
          </cell>
          <cell r="L1032">
            <v>0</v>
          </cell>
          <cell r="M1032" t="str">
            <v>Investment</v>
          </cell>
          <cell r="N1032" t="str">
            <v>BIA+</v>
          </cell>
          <cell r="O1032" t="str">
            <v>MUM_ZONE1</v>
          </cell>
          <cell r="P1032">
            <v>9025876</v>
          </cell>
          <cell r="Q1032" t="str">
            <v>Paritosh Swaroop Saxena</v>
          </cell>
          <cell r="R1032" t="str">
            <v>RAM</v>
          </cell>
          <cell r="S1032" t="str">
            <v>Paritosh Swaroop Saxena</v>
          </cell>
          <cell r="T1032">
            <v>0.75</v>
          </cell>
          <cell r="U1032">
            <v>0</v>
          </cell>
          <cell r="V1032" t="str">
            <v>-</v>
          </cell>
          <cell r="Z1032" t="str">
            <v>-</v>
          </cell>
          <cell r="AA1032" t="str">
            <v>-</v>
          </cell>
          <cell r="AB1032" t="str">
            <v>-</v>
          </cell>
          <cell r="AC1032" t="str">
            <v>-</v>
          </cell>
          <cell r="AD1032" t="str">
            <v>-</v>
          </cell>
          <cell r="AE1032" t="str">
            <v>-</v>
          </cell>
          <cell r="AF1032" t="str">
            <v>-</v>
          </cell>
          <cell r="AG1032" t="str">
            <v>-</v>
          </cell>
          <cell r="AH1032" t="str">
            <v>--</v>
          </cell>
        </row>
        <row r="1033">
          <cell r="A1033">
            <v>9026272</v>
          </cell>
          <cell r="B1033" t="str">
            <v>Planetcast Media Services Private Limited</v>
          </cell>
          <cell r="C1033">
            <v>44013</v>
          </cell>
          <cell r="D1033" t="str">
            <v>Mumbai</v>
          </cell>
          <cell r="E1033" t="str">
            <v>MAC</v>
          </cell>
          <cell r="F1033" t="str">
            <v>B2B</v>
          </cell>
          <cell r="G1033" t="str">
            <v>Mumbai</v>
          </cell>
          <cell r="H1033">
            <v>24583.333333333332</v>
          </cell>
          <cell r="I1033">
            <v>0.24583333333333332</v>
          </cell>
          <cell r="J1033">
            <v>9025876</v>
          </cell>
          <cell r="K1033" t="str">
            <v>Planetcast Media Services Limited</v>
          </cell>
          <cell r="L1033">
            <v>1640416.6666666663</v>
          </cell>
          <cell r="M1033" t="str">
            <v>Relationship</v>
          </cell>
          <cell r="N1033" t="str">
            <v>BIA+</v>
          </cell>
          <cell r="O1033" t="str">
            <v>MUM_ZONE1</v>
          </cell>
          <cell r="P1033">
            <v>9025876</v>
          </cell>
          <cell r="Q1033" t="str">
            <v>Paritosh Swaroop Saxena</v>
          </cell>
          <cell r="R1033" t="str">
            <v>RAM</v>
          </cell>
          <cell r="S1033" t="str">
            <v>Paritosh Swaroop Saxena</v>
          </cell>
          <cell r="T1033">
            <v>0.24583333333333332</v>
          </cell>
          <cell r="U1033">
            <v>0</v>
          </cell>
          <cell r="V1033" t="str">
            <v>-</v>
          </cell>
          <cell r="Z1033" t="str">
            <v>-</v>
          </cell>
          <cell r="AA1033" t="str">
            <v>-</v>
          </cell>
          <cell r="AB1033" t="str">
            <v>-</v>
          </cell>
          <cell r="AC1033" t="str">
            <v>-</v>
          </cell>
          <cell r="AD1033" t="str">
            <v>-</v>
          </cell>
          <cell r="AE1033" t="str">
            <v>-</v>
          </cell>
          <cell r="AF1033" t="str">
            <v>-</v>
          </cell>
          <cell r="AG1033" t="str">
            <v>-</v>
          </cell>
          <cell r="AH1033" t="str">
            <v>--</v>
          </cell>
        </row>
        <row r="1034">
          <cell r="A1034">
            <v>9027490</v>
          </cell>
          <cell r="B1034" t="str">
            <v>Planetcast Media Services Private Limited</v>
          </cell>
          <cell r="C1034">
            <v>45240</v>
          </cell>
          <cell r="D1034" t="str">
            <v>Noida</v>
          </cell>
          <cell r="E1034" t="str">
            <v>MAC</v>
          </cell>
          <cell r="F1034" t="str">
            <v>B2B</v>
          </cell>
          <cell r="G1034" t="str">
            <v>NOIDA</v>
          </cell>
          <cell r="H1034">
            <v>29166.666666666664</v>
          </cell>
          <cell r="I1034">
            <v>0.29166666666666663</v>
          </cell>
          <cell r="J1034">
            <v>9025876</v>
          </cell>
          <cell r="K1034" t="str">
            <v>Planetcast Media Services Limited</v>
          </cell>
          <cell r="L1034">
            <v>1640416.6666666663</v>
          </cell>
          <cell r="M1034" t="str">
            <v>Relationship</v>
          </cell>
          <cell r="N1034" t="str">
            <v>BIA+</v>
          </cell>
          <cell r="O1034" t="str">
            <v>NOD_ZONE1</v>
          </cell>
          <cell r="P1034">
            <v>9025876</v>
          </cell>
          <cell r="Q1034" t="str">
            <v>Paritosh Swaroop Saxena</v>
          </cell>
          <cell r="R1034" t="str">
            <v>RAM</v>
          </cell>
          <cell r="S1034" t="str">
            <v>Paritosh Swaroop Saxena</v>
          </cell>
          <cell r="T1034">
            <v>0.29166666666666663</v>
          </cell>
          <cell r="U1034">
            <v>0</v>
          </cell>
          <cell r="V1034" t="str">
            <v>-</v>
          </cell>
          <cell r="Z1034" t="str">
            <v>-</v>
          </cell>
          <cell r="AA1034" t="str">
            <v>-</v>
          </cell>
          <cell r="AB1034" t="str">
            <v>-</v>
          </cell>
          <cell r="AC1034" t="str">
            <v>-</v>
          </cell>
          <cell r="AD1034" t="str">
            <v>-</v>
          </cell>
          <cell r="AE1034" t="str">
            <v>-</v>
          </cell>
          <cell r="AF1034" t="str">
            <v>-</v>
          </cell>
          <cell r="AG1034" t="str">
            <v>-</v>
          </cell>
          <cell r="AH1034" t="str">
            <v>--</v>
          </cell>
        </row>
        <row r="1035">
          <cell r="A1035" t="str">
            <v>9027490-P</v>
          </cell>
          <cell r="B1035" t="str">
            <v>Planetcast Media Services Private Limited</v>
          </cell>
          <cell r="C1035">
            <v>45240</v>
          </cell>
          <cell r="D1035" t="str">
            <v>Hyderabad</v>
          </cell>
          <cell r="E1035" t="str">
            <v>MAC</v>
          </cell>
          <cell r="F1035" t="str">
            <v>B2B</v>
          </cell>
          <cell r="G1035" t="str">
            <v>Hyderabad</v>
          </cell>
          <cell r="H1035">
            <v>14583.333333333332</v>
          </cell>
          <cell r="I1035">
            <v>0.14583333333333331</v>
          </cell>
          <cell r="J1035">
            <v>9025876</v>
          </cell>
          <cell r="K1035" t="str">
            <v>Planetcast Media Services Limited</v>
          </cell>
          <cell r="L1035">
            <v>0</v>
          </cell>
          <cell r="M1035" t="str">
            <v>Investment</v>
          </cell>
          <cell r="N1035" t="str">
            <v>BIA+</v>
          </cell>
          <cell r="O1035" t="str">
            <v>HYD_ZONE1</v>
          </cell>
          <cell r="P1035">
            <v>9025876</v>
          </cell>
          <cell r="Q1035" t="str">
            <v>Paritosh Swaroop Saxena</v>
          </cell>
          <cell r="R1035" t="str">
            <v>RAM</v>
          </cell>
          <cell r="S1035" t="str">
            <v>Paritosh Swaroop Saxena</v>
          </cell>
          <cell r="T1035">
            <v>0.14583333333333331</v>
          </cell>
          <cell r="U1035">
            <v>0</v>
          </cell>
          <cell r="V1035" t="str">
            <v>-</v>
          </cell>
          <cell r="Z1035" t="str">
            <v>-</v>
          </cell>
          <cell r="AA1035" t="str">
            <v>-</v>
          </cell>
          <cell r="AB1035" t="str">
            <v>-</v>
          </cell>
          <cell r="AC1035" t="str">
            <v>-</v>
          </cell>
          <cell r="AD1035" t="str">
            <v>-</v>
          </cell>
          <cell r="AE1035" t="str">
            <v>-</v>
          </cell>
          <cell r="AF1035" t="str">
            <v>-</v>
          </cell>
          <cell r="AG1035" t="str">
            <v>-</v>
          </cell>
          <cell r="AH1035" t="str">
            <v>--</v>
          </cell>
        </row>
        <row r="1036">
          <cell r="A1036">
            <v>9028250</v>
          </cell>
          <cell r="B1036" t="str">
            <v>Planetcast Media Services Private Limited</v>
          </cell>
          <cell r="C1036">
            <v>45943</v>
          </cell>
          <cell r="D1036" t="str">
            <v>Noida</v>
          </cell>
          <cell r="E1036" t="str">
            <v>MAC</v>
          </cell>
          <cell r="F1036" t="str">
            <v>B2B</v>
          </cell>
          <cell r="G1036" t="str">
            <v>NOIDA</v>
          </cell>
          <cell r="H1036">
            <v>35833.333333333336</v>
          </cell>
          <cell r="I1036">
            <v>0.35833333333333334</v>
          </cell>
          <cell r="J1036">
            <v>9025876</v>
          </cell>
          <cell r="K1036" t="str">
            <v>Planetcast Media Services Limited</v>
          </cell>
          <cell r="L1036">
            <v>1640416.6666666663</v>
          </cell>
          <cell r="M1036" t="str">
            <v>Relationship</v>
          </cell>
          <cell r="N1036" t="str">
            <v>BIA+</v>
          </cell>
          <cell r="O1036" t="str">
            <v>NOD_ZONE1</v>
          </cell>
          <cell r="P1036">
            <v>9025876</v>
          </cell>
          <cell r="Q1036" t="str">
            <v>Paritosh Swaroop Saxena</v>
          </cell>
          <cell r="R1036" t="str">
            <v>RAM</v>
          </cell>
          <cell r="S1036" t="str">
            <v>Paritosh Swaroop Saxena</v>
          </cell>
          <cell r="T1036">
            <v>0.35833333333333334</v>
          </cell>
          <cell r="U1036">
            <v>0</v>
          </cell>
          <cell r="V1036" t="str">
            <v>-</v>
          </cell>
          <cell r="Z1036" t="str">
            <v>-</v>
          </cell>
          <cell r="AA1036" t="str">
            <v>-</v>
          </cell>
          <cell r="AB1036" t="str">
            <v>-</v>
          </cell>
          <cell r="AC1036" t="str">
            <v>-</v>
          </cell>
          <cell r="AD1036" t="str">
            <v>-</v>
          </cell>
          <cell r="AE1036" t="str">
            <v>-</v>
          </cell>
          <cell r="AF1036" t="str">
            <v>-</v>
          </cell>
          <cell r="AG1036" t="str">
            <v>-</v>
          </cell>
          <cell r="AH1036" t="str">
            <v>--</v>
          </cell>
        </row>
        <row r="1037">
          <cell r="A1037" t="str">
            <v>9028250-P</v>
          </cell>
          <cell r="B1037" t="str">
            <v>Planetcast Media Services Private Limited</v>
          </cell>
          <cell r="C1037">
            <v>45943</v>
          </cell>
          <cell r="D1037" t="str">
            <v>Chennai</v>
          </cell>
          <cell r="E1037" t="str">
            <v>MAC</v>
          </cell>
          <cell r="F1037" t="str">
            <v>B2B</v>
          </cell>
          <cell r="G1037" t="str">
            <v>Chennai</v>
          </cell>
          <cell r="H1037">
            <v>17916.666666666668</v>
          </cell>
          <cell r="I1037">
            <v>0.17916666666666667</v>
          </cell>
          <cell r="J1037">
            <v>9025876</v>
          </cell>
          <cell r="K1037" t="str">
            <v>Planetcast Media Services Limited</v>
          </cell>
          <cell r="L1037">
            <v>0</v>
          </cell>
          <cell r="M1037" t="str">
            <v>Investment</v>
          </cell>
          <cell r="N1037" t="str">
            <v>BIA+</v>
          </cell>
          <cell r="O1037" t="str">
            <v>CHN_ZONE1</v>
          </cell>
          <cell r="P1037">
            <v>9025876</v>
          </cell>
          <cell r="Q1037" t="str">
            <v>Paritosh Swaroop Saxena</v>
          </cell>
          <cell r="R1037" t="str">
            <v>RAM</v>
          </cell>
          <cell r="S1037" t="str">
            <v>Paritosh Swaroop Saxena</v>
          </cell>
          <cell r="T1037">
            <v>0.17916666666666667</v>
          </cell>
          <cell r="U1037">
            <v>0</v>
          </cell>
          <cell r="V1037" t="str">
            <v>-</v>
          </cell>
          <cell r="Z1037" t="str">
            <v>-</v>
          </cell>
          <cell r="AA1037" t="str">
            <v>-</v>
          </cell>
          <cell r="AB1037" t="str">
            <v>-</v>
          </cell>
          <cell r="AC1037" t="str">
            <v>-</v>
          </cell>
          <cell r="AD1037" t="str">
            <v>-</v>
          </cell>
          <cell r="AE1037" t="str">
            <v>-</v>
          </cell>
          <cell r="AF1037" t="str">
            <v>-</v>
          </cell>
          <cell r="AG1037" t="str">
            <v>-</v>
          </cell>
          <cell r="AH1037" t="str">
            <v>--</v>
          </cell>
        </row>
        <row r="1038">
          <cell r="A1038">
            <v>9081396</v>
          </cell>
          <cell r="B1038" t="str">
            <v>Planetcast Media Services Private Limited</v>
          </cell>
          <cell r="C1038">
            <v>43881</v>
          </cell>
          <cell r="D1038" t="str">
            <v>Noida</v>
          </cell>
          <cell r="E1038" t="str">
            <v>ILL</v>
          </cell>
          <cell r="F1038" t="str">
            <v>B2B</v>
          </cell>
          <cell r="G1038" t="str">
            <v>NOIDA</v>
          </cell>
          <cell r="H1038">
            <v>197916.66666666666</v>
          </cell>
          <cell r="I1038">
            <v>1.9791666666666665</v>
          </cell>
          <cell r="J1038">
            <v>9025876</v>
          </cell>
          <cell r="K1038" t="str">
            <v>Planetcast Media Services Limited</v>
          </cell>
          <cell r="L1038">
            <v>1640416.6666666663</v>
          </cell>
          <cell r="M1038" t="str">
            <v>Relationship</v>
          </cell>
          <cell r="N1038" t="str">
            <v>BIA+</v>
          </cell>
          <cell r="O1038" t="str">
            <v>NOD_ZONE1</v>
          </cell>
          <cell r="P1038">
            <v>9025876</v>
          </cell>
          <cell r="Q1038" t="str">
            <v>Paritosh Swaroop Saxena</v>
          </cell>
          <cell r="R1038" t="str">
            <v>RAM</v>
          </cell>
          <cell r="S1038" t="str">
            <v>Paritosh Swaroop Saxena</v>
          </cell>
          <cell r="T1038">
            <v>1.9791666666666665</v>
          </cell>
          <cell r="U1038">
            <v>0</v>
          </cell>
          <cell r="V1038" t="str">
            <v>-</v>
          </cell>
          <cell r="Z1038" t="str">
            <v>-</v>
          </cell>
          <cell r="AA1038" t="str">
            <v>-</v>
          </cell>
          <cell r="AB1038" t="str">
            <v>-</v>
          </cell>
          <cell r="AC1038" t="str">
            <v>-</v>
          </cell>
          <cell r="AD1038" t="str">
            <v>-</v>
          </cell>
          <cell r="AE1038" t="str">
            <v>-</v>
          </cell>
          <cell r="AF1038" t="str">
            <v>-</v>
          </cell>
          <cell r="AG1038" t="str">
            <v>-</v>
          </cell>
          <cell r="AH1038" t="str">
            <v>--</v>
          </cell>
        </row>
        <row r="1039">
          <cell r="A1039">
            <v>9111450</v>
          </cell>
          <cell r="B1039" t="str">
            <v>Planetcast Media Services Private Limited</v>
          </cell>
          <cell r="C1039">
            <v>45035</v>
          </cell>
          <cell r="D1039" t="str">
            <v>Mumbai</v>
          </cell>
          <cell r="E1039" t="str">
            <v>ILL</v>
          </cell>
          <cell r="F1039" t="str">
            <v>B2B</v>
          </cell>
          <cell r="G1039" t="str">
            <v>Mumbai</v>
          </cell>
          <cell r="H1039">
            <v>175000</v>
          </cell>
          <cell r="I1039">
            <v>1.75</v>
          </cell>
          <cell r="J1039">
            <v>9025876</v>
          </cell>
          <cell r="K1039" t="str">
            <v>Planetcast Media Services Limited</v>
          </cell>
          <cell r="L1039">
            <v>1640416.6666666663</v>
          </cell>
          <cell r="M1039" t="str">
            <v>Relationship</v>
          </cell>
          <cell r="N1039" t="str">
            <v>BIA+</v>
          </cell>
          <cell r="O1039" t="str">
            <v>MUM_ZONE1</v>
          </cell>
          <cell r="P1039">
            <v>9025876</v>
          </cell>
          <cell r="Q1039" t="str">
            <v>Paritosh Swaroop Saxena</v>
          </cell>
          <cell r="R1039" t="str">
            <v>RAM</v>
          </cell>
          <cell r="S1039" t="str">
            <v>Paritosh Swaroop Saxena</v>
          </cell>
          <cell r="T1039">
            <v>1.75</v>
          </cell>
          <cell r="U1039">
            <v>0</v>
          </cell>
          <cell r="V1039" t="str">
            <v>-</v>
          </cell>
          <cell r="Z1039" t="str">
            <v>-</v>
          </cell>
          <cell r="AA1039" t="str">
            <v>-</v>
          </cell>
          <cell r="AB1039" t="str">
            <v>-</v>
          </cell>
          <cell r="AC1039" t="str">
            <v>-</v>
          </cell>
          <cell r="AD1039" t="str">
            <v>-</v>
          </cell>
          <cell r="AE1039" t="str">
            <v>-</v>
          </cell>
          <cell r="AF1039" t="str">
            <v>-</v>
          </cell>
          <cell r="AG1039" t="str">
            <v>-</v>
          </cell>
          <cell r="AH1039" t="str">
            <v>--</v>
          </cell>
        </row>
        <row r="1040">
          <cell r="A1040">
            <v>9127984</v>
          </cell>
          <cell r="B1040" t="str">
            <v>Planetcast Media Services Private Limited</v>
          </cell>
          <cell r="C1040">
            <v>45643</v>
          </cell>
          <cell r="D1040" t="str">
            <v>Mumbai</v>
          </cell>
          <cell r="E1040" t="str">
            <v>ILL</v>
          </cell>
          <cell r="F1040" t="str">
            <v>B2B</v>
          </cell>
          <cell r="G1040" t="str">
            <v>Mumbai</v>
          </cell>
          <cell r="H1040">
            <v>50000</v>
          </cell>
          <cell r="I1040">
            <v>0.5</v>
          </cell>
          <cell r="J1040">
            <v>9025876</v>
          </cell>
          <cell r="K1040" t="str">
            <v>Planetcast Media Services Limited</v>
          </cell>
          <cell r="L1040">
            <v>1640416.6666666663</v>
          </cell>
          <cell r="M1040" t="str">
            <v>Relationship</v>
          </cell>
          <cell r="N1040" t="str">
            <v>BIA+</v>
          </cell>
          <cell r="O1040" t="str">
            <v>MUM_ZONE1</v>
          </cell>
          <cell r="P1040">
            <v>9025876</v>
          </cell>
          <cell r="Q1040" t="str">
            <v>Paritosh Swaroop Saxena</v>
          </cell>
          <cell r="R1040" t="str">
            <v>RAM</v>
          </cell>
          <cell r="S1040" t="str">
            <v>Paritosh Swaroop Saxena</v>
          </cell>
          <cell r="T1040">
            <v>0.5</v>
          </cell>
          <cell r="U1040">
            <v>0</v>
          </cell>
          <cell r="V1040" t="str">
            <v>-</v>
          </cell>
          <cell r="Z1040">
            <v>46115.543472222198</v>
          </cell>
          <cell r="AA1040" t="str">
            <v>SR26045512963</v>
          </cell>
          <cell r="AB1040" t="str">
            <v>Active</v>
          </cell>
          <cell r="AC1040" t="str">
            <v>-</v>
          </cell>
          <cell r="AD1040" t="str">
            <v>-</v>
          </cell>
          <cell r="AE1040" t="str">
            <v>-</v>
          </cell>
          <cell r="AF1040" t="str">
            <v>-</v>
          </cell>
          <cell r="AG1040" t="str">
            <v>-</v>
          </cell>
          <cell r="AH1040" t="str">
            <v>-Active</v>
          </cell>
        </row>
        <row r="1041">
          <cell r="A1041">
            <v>9128049</v>
          </cell>
          <cell r="B1041" t="str">
            <v>Planetcast Media Services Private Limited</v>
          </cell>
          <cell r="C1041">
            <v>45645</v>
          </cell>
          <cell r="D1041" t="str">
            <v>Mumbai</v>
          </cell>
          <cell r="E1041" t="str">
            <v>ILL</v>
          </cell>
          <cell r="F1041" t="str">
            <v>B2B</v>
          </cell>
          <cell r="G1041" t="str">
            <v>Mumbai</v>
          </cell>
          <cell r="H1041">
            <v>200000</v>
          </cell>
          <cell r="I1041">
            <v>2</v>
          </cell>
          <cell r="J1041">
            <v>9025876</v>
          </cell>
          <cell r="K1041" t="str">
            <v>Planetcast Media Services Limited</v>
          </cell>
          <cell r="L1041">
            <v>1640416.6666666663</v>
          </cell>
          <cell r="M1041" t="str">
            <v>Relationship</v>
          </cell>
          <cell r="N1041" t="str">
            <v>BIA+</v>
          </cell>
          <cell r="O1041" t="str">
            <v>MUM_ZONE1</v>
          </cell>
          <cell r="P1041">
            <v>9025876</v>
          </cell>
          <cell r="Q1041" t="str">
            <v>Paritosh Swaroop Saxena</v>
          </cell>
          <cell r="R1041" t="str">
            <v>RAM</v>
          </cell>
          <cell r="S1041" t="str">
            <v>Paritosh Swaroop Saxena</v>
          </cell>
          <cell r="T1041">
            <v>2</v>
          </cell>
          <cell r="U1041">
            <v>0</v>
          </cell>
          <cell r="V1041" t="str">
            <v>-</v>
          </cell>
          <cell r="Z1041" t="str">
            <v>-</v>
          </cell>
          <cell r="AA1041" t="str">
            <v>-</v>
          </cell>
          <cell r="AB1041" t="str">
            <v>-</v>
          </cell>
          <cell r="AC1041" t="str">
            <v>-</v>
          </cell>
          <cell r="AD1041" t="str">
            <v>-</v>
          </cell>
          <cell r="AE1041" t="str">
            <v>-</v>
          </cell>
          <cell r="AF1041" t="str">
            <v>-</v>
          </cell>
          <cell r="AG1041" t="str">
            <v>-</v>
          </cell>
          <cell r="AH1041" t="str">
            <v>--</v>
          </cell>
        </row>
        <row r="1042">
          <cell r="A1042">
            <v>9128054</v>
          </cell>
          <cell r="B1042" t="str">
            <v>Planetcast Media Services Private Limited</v>
          </cell>
          <cell r="C1042">
            <v>45709</v>
          </cell>
          <cell r="D1042" t="str">
            <v>Mumbai</v>
          </cell>
          <cell r="E1042" t="str">
            <v>ILL</v>
          </cell>
          <cell r="F1042" t="str">
            <v>B2B</v>
          </cell>
          <cell r="G1042" t="str">
            <v>Mumbai</v>
          </cell>
          <cell r="H1042">
            <v>200000</v>
          </cell>
          <cell r="I1042">
            <v>2</v>
          </cell>
          <cell r="J1042">
            <v>9025876</v>
          </cell>
          <cell r="K1042" t="str">
            <v>Planetcast Media Services Limited</v>
          </cell>
          <cell r="L1042">
            <v>1640416.6666666663</v>
          </cell>
          <cell r="M1042" t="str">
            <v>Relationship</v>
          </cell>
          <cell r="N1042" t="str">
            <v>BIA+</v>
          </cell>
          <cell r="O1042" t="str">
            <v>MUM_ZONE1</v>
          </cell>
          <cell r="P1042">
            <v>9025876</v>
          </cell>
          <cell r="Q1042" t="str">
            <v>Paritosh Swaroop Saxena</v>
          </cell>
          <cell r="R1042" t="str">
            <v>RAM</v>
          </cell>
          <cell r="S1042" t="str">
            <v>Paritosh Swaroop Saxena</v>
          </cell>
          <cell r="T1042">
            <v>2</v>
          </cell>
          <cell r="U1042">
            <v>0</v>
          </cell>
          <cell r="V1042" t="str">
            <v>-</v>
          </cell>
          <cell r="Z1042" t="str">
            <v>-</v>
          </cell>
          <cell r="AA1042" t="str">
            <v>-</v>
          </cell>
          <cell r="AB1042" t="str">
            <v>-</v>
          </cell>
          <cell r="AC1042" t="str">
            <v>-</v>
          </cell>
          <cell r="AD1042" t="str">
            <v>-</v>
          </cell>
          <cell r="AE1042" t="str">
            <v>-</v>
          </cell>
          <cell r="AF1042" t="str">
            <v>-</v>
          </cell>
          <cell r="AG1042" t="str">
            <v>-</v>
          </cell>
          <cell r="AH1042" t="str">
            <v>--</v>
          </cell>
        </row>
        <row r="1043">
          <cell r="A1043">
            <v>9129513</v>
          </cell>
          <cell r="B1043" t="str">
            <v>Planetcast Media Services Private Limited</v>
          </cell>
          <cell r="C1043">
            <v>45716</v>
          </cell>
          <cell r="D1043" t="str">
            <v>NOIDA</v>
          </cell>
          <cell r="E1043" t="str">
            <v>ILL</v>
          </cell>
          <cell r="F1043" t="str">
            <v>B2B</v>
          </cell>
          <cell r="G1043" t="str">
            <v>NOIDA</v>
          </cell>
          <cell r="H1043">
            <v>58333.333333333336</v>
          </cell>
          <cell r="I1043">
            <v>0.58333333333333337</v>
          </cell>
          <cell r="J1043">
            <v>9025876</v>
          </cell>
          <cell r="K1043" t="str">
            <v>Planetcast Media Services Limited</v>
          </cell>
          <cell r="L1043">
            <v>1640416.6666666663</v>
          </cell>
          <cell r="M1043" t="str">
            <v>Relationship</v>
          </cell>
          <cell r="N1043" t="str">
            <v>BIA+</v>
          </cell>
          <cell r="O1043" t="str">
            <v>NOD_ZONE1</v>
          </cell>
          <cell r="P1043">
            <v>9025876</v>
          </cell>
          <cell r="Q1043" t="str">
            <v>Paritosh Swaroop Saxena</v>
          </cell>
          <cell r="R1043" t="str">
            <v>RAM</v>
          </cell>
          <cell r="S1043" t="str">
            <v>Paritosh Swaroop Saxena</v>
          </cell>
          <cell r="T1043">
            <v>0.58333333333333337</v>
          </cell>
          <cell r="U1043">
            <v>0</v>
          </cell>
          <cell r="V1043" t="str">
            <v>-</v>
          </cell>
          <cell r="Z1043" t="str">
            <v>-</v>
          </cell>
          <cell r="AA1043" t="str">
            <v>-</v>
          </cell>
          <cell r="AB1043" t="str">
            <v>-</v>
          </cell>
          <cell r="AC1043" t="str">
            <v>-</v>
          </cell>
          <cell r="AD1043" t="str">
            <v>-</v>
          </cell>
          <cell r="AE1043" t="str">
            <v>-</v>
          </cell>
          <cell r="AF1043" t="str">
            <v>-</v>
          </cell>
          <cell r="AG1043" t="str">
            <v>-</v>
          </cell>
          <cell r="AH1043" t="str">
            <v>--</v>
          </cell>
        </row>
        <row r="1044">
          <cell r="A1044">
            <v>9131199</v>
          </cell>
          <cell r="B1044" t="str">
            <v>Planetcast Media Services Private Limited</v>
          </cell>
          <cell r="C1044">
            <v>45818</v>
          </cell>
          <cell r="D1044" t="str">
            <v>NOIDA</v>
          </cell>
          <cell r="E1044" t="str">
            <v>ILL</v>
          </cell>
          <cell r="F1044" t="str">
            <v>B2B</v>
          </cell>
          <cell r="G1044" t="str">
            <v>NOIDA</v>
          </cell>
          <cell r="H1044">
            <v>202083.33333333334</v>
          </cell>
          <cell r="I1044">
            <v>2.0208333333333335</v>
          </cell>
          <cell r="J1044">
            <v>9025876</v>
          </cell>
          <cell r="K1044" t="str">
            <v>Planetcast Media Services Limited</v>
          </cell>
          <cell r="L1044">
            <v>1640416.6666666663</v>
          </cell>
          <cell r="M1044" t="str">
            <v>Relationship</v>
          </cell>
          <cell r="N1044" t="str">
            <v>BIA+</v>
          </cell>
          <cell r="O1044" t="str">
            <v>NOD_ZONE1</v>
          </cell>
          <cell r="P1044">
            <v>9025876</v>
          </cell>
          <cell r="Q1044" t="str">
            <v>Paritosh Swaroop Saxena</v>
          </cell>
          <cell r="R1044" t="str">
            <v>RAM</v>
          </cell>
          <cell r="S1044" t="str">
            <v>Paritosh Swaroop Saxena</v>
          </cell>
          <cell r="T1044">
            <v>2.0208333333333335</v>
          </cell>
          <cell r="U1044">
            <v>0</v>
          </cell>
          <cell r="V1044" t="str">
            <v>-</v>
          </cell>
          <cell r="Z1044" t="str">
            <v>-</v>
          </cell>
          <cell r="AA1044" t="str">
            <v>-</v>
          </cell>
          <cell r="AB1044" t="str">
            <v>-</v>
          </cell>
          <cell r="AC1044" t="str">
            <v>-</v>
          </cell>
          <cell r="AD1044" t="str">
            <v>-</v>
          </cell>
          <cell r="AE1044" t="str">
            <v>-</v>
          </cell>
          <cell r="AF1044" t="str">
            <v>-</v>
          </cell>
          <cell r="AG1044" t="str">
            <v>-</v>
          </cell>
          <cell r="AH1044" t="str">
            <v>--</v>
          </cell>
        </row>
        <row r="1045">
          <cell r="A1045">
            <v>9131232</v>
          </cell>
          <cell r="B1045" t="str">
            <v>Planetcast Media Services Private Limited</v>
          </cell>
          <cell r="C1045">
            <v>45855</v>
          </cell>
          <cell r="D1045" t="str">
            <v>NOIDA</v>
          </cell>
          <cell r="E1045" t="str">
            <v>ILL</v>
          </cell>
          <cell r="F1045" t="str">
            <v>B2B</v>
          </cell>
          <cell r="G1045" t="str">
            <v>NOIDA</v>
          </cell>
          <cell r="H1045">
            <v>202083.33333333334</v>
          </cell>
          <cell r="I1045">
            <v>2.0208333333333335</v>
          </cell>
          <cell r="J1045">
            <v>9025876</v>
          </cell>
          <cell r="K1045" t="str">
            <v>Planetcast Media Services Limited</v>
          </cell>
          <cell r="L1045">
            <v>1640416.6666666663</v>
          </cell>
          <cell r="M1045" t="str">
            <v>Relationship</v>
          </cell>
          <cell r="N1045" t="str">
            <v>BIA+</v>
          </cell>
          <cell r="O1045" t="str">
            <v>NOD_ZONE1</v>
          </cell>
          <cell r="P1045">
            <v>9025876</v>
          </cell>
          <cell r="Q1045" t="str">
            <v>Paritosh Swaroop Saxena</v>
          </cell>
          <cell r="R1045" t="str">
            <v>RAM</v>
          </cell>
          <cell r="S1045" t="str">
            <v>Paritosh Swaroop Saxena</v>
          </cell>
          <cell r="T1045">
            <v>2.0208333333333335</v>
          </cell>
          <cell r="U1045">
            <v>0</v>
          </cell>
          <cell r="V1045" t="str">
            <v>-</v>
          </cell>
          <cell r="Z1045" t="str">
            <v>-</v>
          </cell>
          <cell r="AA1045" t="str">
            <v>-</v>
          </cell>
          <cell r="AB1045" t="str">
            <v>-</v>
          </cell>
          <cell r="AC1045" t="str">
            <v>-</v>
          </cell>
          <cell r="AD1045" t="str">
            <v>-</v>
          </cell>
          <cell r="AE1045" t="str">
            <v>-</v>
          </cell>
          <cell r="AF1045" t="str">
            <v>-</v>
          </cell>
          <cell r="AG1045" t="str">
            <v>-</v>
          </cell>
          <cell r="AH1045" t="str">
            <v>--</v>
          </cell>
        </row>
        <row r="1046">
          <cell r="A1046">
            <v>9025907</v>
          </cell>
          <cell r="B1046" t="str">
            <v>Toyo Engineering India Private Limited</v>
          </cell>
          <cell r="C1046">
            <v>43517</v>
          </cell>
          <cell r="D1046" t="str">
            <v>Mumbai</v>
          </cell>
          <cell r="E1046" t="str">
            <v>MAC</v>
          </cell>
          <cell r="F1046" t="str">
            <v>B2B</v>
          </cell>
          <cell r="G1046" t="str">
            <v>Mumbai</v>
          </cell>
          <cell r="H1046">
            <v>40416.666666666664</v>
          </cell>
          <cell r="I1046">
            <v>0.40416666666666662</v>
          </cell>
          <cell r="J1046">
            <v>9025907</v>
          </cell>
          <cell r="K1046" t="str">
            <v>Toyo Engineering India Private Limited</v>
          </cell>
          <cell r="L1046">
            <v>102916.66666666666</v>
          </cell>
          <cell r="M1046" t="str">
            <v>Relationship</v>
          </cell>
          <cell r="N1046" t="str">
            <v>BIA+</v>
          </cell>
          <cell r="O1046" t="str">
            <v>MUM_ZONE1</v>
          </cell>
          <cell r="P1046">
            <v>9025907</v>
          </cell>
          <cell r="Q1046" t="str">
            <v>Nilesh Madhuker Zodape</v>
          </cell>
          <cell r="R1046" t="str">
            <v>IAM</v>
          </cell>
          <cell r="S1046" t="str">
            <v>Vineet Garg</v>
          </cell>
          <cell r="T1046">
            <v>0.40416666666666662</v>
          </cell>
          <cell r="U1046">
            <v>0</v>
          </cell>
          <cell r="V1046" t="str">
            <v>-</v>
          </cell>
          <cell r="Z1046" t="str">
            <v>-</v>
          </cell>
          <cell r="AA1046" t="str">
            <v>-</v>
          </cell>
          <cell r="AB1046" t="str">
            <v>-</v>
          </cell>
          <cell r="AC1046" t="str">
            <v>-</v>
          </cell>
          <cell r="AD1046" t="str">
            <v>-</v>
          </cell>
          <cell r="AE1046" t="str">
            <v>-</v>
          </cell>
          <cell r="AF1046" t="str">
            <v>-</v>
          </cell>
          <cell r="AG1046" t="str">
            <v>-</v>
          </cell>
          <cell r="AH1046" t="str">
            <v>--</v>
          </cell>
        </row>
        <row r="1047">
          <cell r="A1047">
            <v>9079053</v>
          </cell>
          <cell r="B1047" t="str">
            <v>Toyo Engineering India Private Limited</v>
          </cell>
          <cell r="C1047">
            <v>43671</v>
          </cell>
          <cell r="D1047" t="str">
            <v>Mumbai</v>
          </cell>
          <cell r="E1047" t="str">
            <v>ILL</v>
          </cell>
          <cell r="F1047" t="str">
            <v>B2B</v>
          </cell>
          <cell r="G1047" t="str">
            <v>Mumbai</v>
          </cell>
          <cell r="H1047">
            <v>62500</v>
          </cell>
          <cell r="I1047">
            <v>0.625</v>
          </cell>
          <cell r="J1047">
            <v>9025907</v>
          </cell>
          <cell r="K1047" t="str">
            <v>Toyo Engineering India Private Limited</v>
          </cell>
          <cell r="L1047">
            <v>102916.66666666666</v>
          </cell>
          <cell r="M1047" t="str">
            <v>Relationship</v>
          </cell>
          <cell r="N1047" t="str">
            <v>BIA+</v>
          </cell>
          <cell r="O1047" t="str">
            <v>MUM_ZONE1</v>
          </cell>
          <cell r="P1047">
            <v>9025907</v>
          </cell>
          <cell r="Q1047" t="str">
            <v>Nilesh Madhuker Zodape</v>
          </cell>
          <cell r="R1047" t="str">
            <v>IAM</v>
          </cell>
          <cell r="S1047" t="str">
            <v>Vineet Garg</v>
          </cell>
          <cell r="T1047">
            <v>0.625</v>
          </cell>
          <cell r="U1047">
            <v>0</v>
          </cell>
          <cell r="V1047" t="str">
            <v>-</v>
          </cell>
          <cell r="Z1047" t="str">
            <v>-</v>
          </cell>
          <cell r="AA1047" t="str">
            <v>-</v>
          </cell>
          <cell r="AB1047" t="str">
            <v>-</v>
          </cell>
          <cell r="AC1047" t="str">
            <v>-</v>
          </cell>
          <cell r="AD1047" t="str">
            <v>-</v>
          </cell>
          <cell r="AE1047" t="str">
            <v>-</v>
          </cell>
          <cell r="AF1047" t="str">
            <v>-</v>
          </cell>
          <cell r="AG1047" t="str">
            <v>-</v>
          </cell>
          <cell r="AH1047" t="str">
            <v>--</v>
          </cell>
        </row>
        <row r="1048">
          <cell r="A1048">
            <v>9025960</v>
          </cell>
          <cell r="B1048" t="str">
            <v>Associated Broadcasting Company Private Limited</v>
          </cell>
          <cell r="C1048">
            <v>43534</v>
          </cell>
          <cell r="D1048" t="str">
            <v>Noida</v>
          </cell>
          <cell r="E1048" t="str">
            <v>ILL</v>
          </cell>
          <cell r="F1048" t="str">
            <v>B2B</v>
          </cell>
          <cell r="G1048" t="str">
            <v>NOIDA</v>
          </cell>
          <cell r="H1048">
            <v>39583.333333333336</v>
          </cell>
          <cell r="I1048">
            <v>0.39583333333333337</v>
          </cell>
          <cell r="J1048">
            <v>9025960</v>
          </cell>
          <cell r="K1048" t="str">
            <v>Associated Broadcasting Company Private Limited</v>
          </cell>
          <cell r="L1048">
            <v>237500</v>
          </cell>
          <cell r="M1048" t="str">
            <v>Relationship</v>
          </cell>
          <cell r="N1048" t="str">
            <v>BIA+</v>
          </cell>
          <cell r="O1048" t="str">
            <v>NOD_ZONE1</v>
          </cell>
          <cell r="P1048">
            <v>9025960</v>
          </cell>
          <cell r="Q1048" t="str">
            <v>Paritosh Swaroop Saxena</v>
          </cell>
          <cell r="R1048" t="str">
            <v>RAM</v>
          </cell>
          <cell r="S1048" t="str">
            <v>Paritosh Swaroop Saxena</v>
          </cell>
          <cell r="T1048">
            <v>0.39583333333333337</v>
          </cell>
          <cell r="U1048">
            <v>0</v>
          </cell>
          <cell r="V1048" t="str">
            <v>-</v>
          </cell>
          <cell r="Z1048" t="str">
            <v>-</v>
          </cell>
          <cell r="AA1048" t="str">
            <v>-</v>
          </cell>
          <cell r="AB1048" t="str">
            <v>-</v>
          </cell>
          <cell r="AC1048" t="str">
            <v>-</v>
          </cell>
          <cell r="AD1048" t="str">
            <v>-</v>
          </cell>
          <cell r="AE1048" t="str">
            <v>-</v>
          </cell>
          <cell r="AF1048" t="str">
            <v>-</v>
          </cell>
          <cell r="AG1048" t="str">
            <v>-</v>
          </cell>
          <cell r="AH1048" t="str">
            <v>--</v>
          </cell>
        </row>
        <row r="1049">
          <cell r="A1049">
            <v>9025961</v>
          </cell>
          <cell r="B1049" t="str">
            <v>Associated Broadcasting Company Private Limited</v>
          </cell>
          <cell r="C1049">
            <v>43535</v>
          </cell>
          <cell r="D1049" t="str">
            <v>Noida</v>
          </cell>
          <cell r="E1049" t="str">
            <v>Media</v>
          </cell>
          <cell r="F1049" t="str">
            <v>B2B</v>
          </cell>
          <cell r="G1049" t="str">
            <v>NOIDA</v>
          </cell>
          <cell r="H1049">
            <v>68750</v>
          </cell>
          <cell r="I1049">
            <v>0.6875</v>
          </cell>
          <cell r="J1049">
            <v>9025960</v>
          </cell>
          <cell r="K1049" t="str">
            <v>Associated Broadcasting Company Private Limited</v>
          </cell>
          <cell r="L1049">
            <v>237500</v>
          </cell>
          <cell r="M1049" t="str">
            <v>Relationship</v>
          </cell>
          <cell r="N1049" t="str">
            <v>Media</v>
          </cell>
          <cell r="O1049" t="str">
            <v>NOD_ZONE1</v>
          </cell>
          <cell r="P1049">
            <v>9025960</v>
          </cell>
          <cell r="Q1049" t="str">
            <v>Paritosh Swaroop Saxena</v>
          </cell>
          <cell r="R1049" t="str">
            <v>RAM</v>
          </cell>
          <cell r="S1049" t="str">
            <v>Paritosh Swaroop Saxena</v>
          </cell>
          <cell r="T1049">
            <v>0.6875</v>
          </cell>
          <cell r="U1049">
            <v>0</v>
          </cell>
          <cell r="V1049" t="str">
            <v>-</v>
          </cell>
          <cell r="Z1049" t="str">
            <v>-</v>
          </cell>
          <cell r="AA1049" t="str">
            <v>-</v>
          </cell>
          <cell r="AB1049" t="str">
            <v>-</v>
          </cell>
          <cell r="AC1049" t="str">
            <v>-</v>
          </cell>
          <cell r="AD1049" t="str">
            <v>-</v>
          </cell>
          <cell r="AE1049" t="str">
            <v>-</v>
          </cell>
          <cell r="AF1049" t="str">
            <v>-</v>
          </cell>
          <cell r="AG1049" t="str">
            <v>-</v>
          </cell>
          <cell r="AH1049" t="str">
            <v>--</v>
          </cell>
        </row>
        <row r="1050">
          <cell r="A1050">
            <v>9025962</v>
          </cell>
          <cell r="B1050" t="str">
            <v>Associated Broadcasting Company Private Limited</v>
          </cell>
          <cell r="C1050">
            <v>43535</v>
          </cell>
          <cell r="D1050" t="str">
            <v>Noida</v>
          </cell>
          <cell r="E1050" t="str">
            <v>Media</v>
          </cell>
          <cell r="F1050" t="str">
            <v>B2B</v>
          </cell>
          <cell r="G1050" t="str">
            <v>NOIDA</v>
          </cell>
          <cell r="H1050">
            <v>68750</v>
          </cell>
          <cell r="I1050">
            <v>0.6875</v>
          </cell>
          <cell r="J1050">
            <v>9025960</v>
          </cell>
          <cell r="K1050" t="str">
            <v>Associated Broadcasting Company Private Limited</v>
          </cell>
          <cell r="L1050">
            <v>237500</v>
          </cell>
          <cell r="M1050" t="str">
            <v>Relationship</v>
          </cell>
          <cell r="N1050" t="str">
            <v>Media</v>
          </cell>
          <cell r="O1050" t="str">
            <v>NOD_ZONE1</v>
          </cell>
          <cell r="P1050">
            <v>9025960</v>
          </cell>
          <cell r="Q1050" t="str">
            <v>Paritosh Swaroop Saxena</v>
          </cell>
          <cell r="R1050" t="str">
            <v>RAM</v>
          </cell>
          <cell r="S1050" t="str">
            <v>Paritosh Swaroop Saxena</v>
          </cell>
          <cell r="T1050">
            <v>0.6875</v>
          </cell>
          <cell r="U1050">
            <v>0</v>
          </cell>
          <cell r="V1050" t="str">
            <v>-</v>
          </cell>
          <cell r="Z1050" t="str">
            <v>-</v>
          </cell>
          <cell r="AA1050" t="str">
            <v>-</v>
          </cell>
          <cell r="AB1050" t="str">
            <v>-</v>
          </cell>
          <cell r="AC1050" t="str">
            <v>-</v>
          </cell>
          <cell r="AD1050" t="str">
            <v>-</v>
          </cell>
          <cell r="AE1050" t="str">
            <v>-</v>
          </cell>
          <cell r="AF1050" t="str">
            <v>-</v>
          </cell>
          <cell r="AG1050" t="str">
            <v>-</v>
          </cell>
          <cell r="AH1050" t="str">
            <v>--</v>
          </cell>
        </row>
        <row r="1051">
          <cell r="A1051">
            <v>9026350</v>
          </cell>
          <cell r="B1051" t="str">
            <v>Associated Broadcasting Company Private Limited</v>
          </cell>
          <cell r="C1051">
            <v>44158</v>
          </cell>
          <cell r="D1051" t="str">
            <v>Noida</v>
          </cell>
          <cell r="E1051" t="str">
            <v>ILL</v>
          </cell>
          <cell r="F1051" t="str">
            <v>B2B</v>
          </cell>
          <cell r="G1051" t="str">
            <v>NOIDA</v>
          </cell>
          <cell r="H1051">
            <v>60416.666666666664</v>
          </cell>
          <cell r="I1051">
            <v>0.60416666666666663</v>
          </cell>
          <cell r="J1051">
            <v>9025960</v>
          </cell>
          <cell r="K1051" t="str">
            <v>Associated Broadcasting Company Private Limited</v>
          </cell>
          <cell r="L1051">
            <v>237500</v>
          </cell>
          <cell r="M1051" t="str">
            <v>Relationship</v>
          </cell>
          <cell r="N1051" t="str">
            <v>BIA+</v>
          </cell>
          <cell r="O1051" t="str">
            <v>NOD_ZONE1</v>
          </cell>
          <cell r="P1051">
            <v>9025960</v>
          </cell>
          <cell r="Q1051" t="str">
            <v>Paritosh Swaroop Saxena</v>
          </cell>
          <cell r="R1051" t="str">
            <v>RAM</v>
          </cell>
          <cell r="S1051" t="str">
            <v>Paritosh Swaroop Saxena</v>
          </cell>
          <cell r="T1051">
            <v>0.60416666666666663</v>
          </cell>
          <cell r="U1051">
            <v>0</v>
          </cell>
          <cell r="V1051" t="str">
            <v>-</v>
          </cell>
          <cell r="Z1051" t="str">
            <v>-</v>
          </cell>
          <cell r="AA1051" t="str">
            <v>-</v>
          </cell>
          <cell r="AB1051" t="str">
            <v>-</v>
          </cell>
          <cell r="AC1051" t="str">
            <v>-</v>
          </cell>
          <cell r="AD1051" t="str">
            <v>-</v>
          </cell>
          <cell r="AE1051" t="str">
            <v>-</v>
          </cell>
          <cell r="AF1051" t="str">
            <v>-</v>
          </cell>
          <cell r="AG1051" t="str">
            <v>-</v>
          </cell>
          <cell r="AH1051" t="str">
            <v>--</v>
          </cell>
        </row>
        <row r="1052">
          <cell r="A1052">
            <v>2344502</v>
          </cell>
          <cell r="B1052" t="str">
            <v>HT Media Limited</v>
          </cell>
          <cell r="C1052">
            <v>45350</v>
          </cell>
          <cell r="D1052" t="str">
            <v>Mumbai</v>
          </cell>
          <cell r="E1052" t="str">
            <v>OBB</v>
          </cell>
          <cell r="F1052" t="str">
            <v>B2C</v>
          </cell>
          <cell r="G1052" t="str">
            <v>Mumbai</v>
          </cell>
          <cell r="H1052">
            <v>3499</v>
          </cell>
          <cell r="I1052">
            <v>3.499E-2</v>
          </cell>
          <cell r="J1052">
            <v>9026098</v>
          </cell>
          <cell r="K1052" t="str">
            <v>Ht Media Limited</v>
          </cell>
          <cell r="L1052">
            <v>94749</v>
          </cell>
          <cell r="M1052" t="str">
            <v>Investment</v>
          </cell>
          <cell r="N1052" t="str">
            <v>OBB</v>
          </cell>
          <cell r="O1052" t="str">
            <v>MUM_ZONE1</v>
          </cell>
          <cell r="P1052">
            <v>9026098</v>
          </cell>
          <cell r="Q1052" t="str">
            <v>Ravi Chandana</v>
          </cell>
          <cell r="R1052" t="str">
            <v>IAM</v>
          </cell>
          <cell r="S1052" t="str">
            <v>Ravi Kala</v>
          </cell>
          <cell r="T1052">
            <v>3.499E-2</v>
          </cell>
          <cell r="U1052">
            <v>0</v>
          </cell>
          <cell r="V1052" t="str">
            <v>-</v>
          </cell>
          <cell r="Z1052" t="str">
            <v>-</v>
          </cell>
          <cell r="AA1052" t="str">
            <v>-</v>
          </cell>
          <cell r="AB1052" t="str">
            <v>-</v>
          </cell>
          <cell r="AC1052" t="str">
            <v>-</v>
          </cell>
          <cell r="AD1052" t="str">
            <v>-</v>
          </cell>
          <cell r="AE1052" t="str">
            <v>-</v>
          </cell>
          <cell r="AF1052" t="str">
            <v>-</v>
          </cell>
          <cell r="AG1052" t="str">
            <v>-</v>
          </cell>
          <cell r="AH1052" t="str">
            <v>--</v>
          </cell>
        </row>
        <row r="1053">
          <cell r="A1053">
            <v>9026098</v>
          </cell>
          <cell r="B1053" t="str">
            <v>HT Media Limited</v>
          </cell>
          <cell r="C1053">
            <v>43708</v>
          </cell>
          <cell r="D1053" t="str">
            <v>Bangalore</v>
          </cell>
          <cell r="E1053" t="str">
            <v>MAC</v>
          </cell>
          <cell r="F1053" t="str">
            <v>B2B</v>
          </cell>
          <cell r="G1053" t="str">
            <v>Bangalore</v>
          </cell>
          <cell r="H1053">
            <v>3750</v>
          </cell>
          <cell r="I1053">
            <v>3.7499999999999999E-2</v>
          </cell>
          <cell r="J1053">
            <v>9026098</v>
          </cell>
          <cell r="K1053" t="str">
            <v>Ht Media Limited</v>
          </cell>
          <cell r="L1053">
            <v>94749</v>
          </cell>
          <cell r="M1053" t="str">
            <v>Investment</v>
          </cell>
          <cell r="N1053" t="str">
            <v>BIA+</v>
          </cell>
          <cell r="O1053" t="str">
            <v>BLR_ZONE1</v>
          </cell>
          <cell r="P1053">
            <v>9026098</v>
          </cell>
          <cell r="Q1053" t="str">
            <v>Ravi Chandana</v>
          </cell>
          <cell r="R1053" t="str">
            <v>IAM</v>
          </cell>
          <cell r="S1053" t="str">
            <v>Ravi Kala</v>
          </cell>
          <cell r="T1053">
            <v>3.7499999999999999E-2</v>
          </cell>
          <cell r="U1053">
            <v>0</v>
          </cell>
          <cell r="V1053" t="str">
            <v>-</v>
          </cell>
          <cell r="Z1053" t="str">
            <v>-</v>
          </cell>
          <cell r="AA1053" t="str">
            <v>-</v>
          </cell>
          <cell r="AB1053" t="str">
            <v>-</v>
          </cell>
          <cell r="AC1053" t="str">
            <v>-</v>
          </cell>
          <cell r="AD1053" t="str">
            <v>-</v>
          </cell>
          <cell r="AE1053" t="str">
            <v>-</v>
          </cell>
          <cell r="AF1053" t="str">
            <v>-</v>
          </cell>
          <cell r="AG1053" t="str">
            <v>-</v>
          </cell>
          <cell r="AH1053" t="str">
            <v>--</v>
          </cell>
        </row>
        <row r="1054">
          <cell r="A1054">
            <v>9026524</v>
          </cell>
          <cell r="B1054" t="str">
            <v>HT Media Limited</v>
          </cell>
          <cell r="C1054">
            <v>44453</v>
          </cell>
          <cell r="D1054" t="str">
            <v>Mumbai</v>
          </cell>
          <cell r="E1054" t="str">
            <v>MAC</v>
          </cell>
          <cell r="F1054" t="str">
            <v>B2B</v>
          </cell>
          <cell r="G1054" t="str">
            <v>Mumbai</v>
          </cell>
          <cell r="H1054">
            <v>5416.666666666667</v>
          </cell>
          <cell r="I1054">
            <v>5.4166666666666669E-2</v>
          </cell>
          <cell r="J1054">
            <v>9026098</v>
          </cell>
          <cell r="K1054" t="str">
            <v>Ht Media Limited</v>
          </cell>
          <cell r="L1054">
            <v>94749</v>
          </cell>
          <cell r="M1054" t="str">
            <v>Investment</v>
          </cell>
          <cell r="N1054" t="str">
            <v>BIA+</v>
          </cell>
          <cell r="O1054" t="str">
            <v>MUM_ZONE1</v>
          </cell>
          <cell r="P1054">
            <v>9026098</v>
          </cell>
          <cell r="Q1054" t="str">
            <v>Ravi Chandana</v>
          </cell>
          <cell r="R1054" t="str">
            <v>IAM</v>
          </cell>
          <cell r="S1054" t="str">
            <v>Ravi Kala</v>
          </cell>
          <cell r="T1054">
            <v>5.4166666666666669E-2</v>
          </cell>
          <cell r="U1054">
            <v>0</v>
          </cell>
          <cell r="V1054" t="str">
            <v>-</v>
          </cell>
          <cell r="Z1054" t="str">
            <v>-</v>
          </cell>
          <cell r="AA1054" t="str">
            <v>-</v>
          </cell>
          <cell r="AB1054" t="str">
            <v>-</v>
          </cell>
          <cell r="AC1054" t="str">
            <v>-</v>
          </cell>
          <cell r="AD1054" t="str">
            <v>-</v>
          </cell>
          <cell r="AE1054" t="str">
            <v>-</v>
          </cell>
          <cell r="AF1054" t="str">
            <v>-</v>
          </cell>
          <cell r="AG1054" t="str">
            <v>-</v>
          </cell>
          <cell r="AH1054" t="str">
            <v>--</v>
          </cell>
        </row>
        <row r="1055">
          <cell r="A1055">
            <v>9122534</v>
          </cell>
          <cell r="B1055" t="str">
            <v>HT Media Limited</v>
          </cell>
          <cell r="C1055">
            <v>45393</v>
          </cell>
          <cell r="D1055" t="str">
            <v>NOIDA</v>
          </cell>
          <cell r="E1055" t="str">
            <v>BIA</v>
          </cell>
          <cell r="F1055" t="str">
            <v>B2B</v>
          </cell>
          <cell r="G1055" t="str">
            <v>NOIDA</v>
          </cell>
          <cell r="H1055">
            <v>43750</v>
          </cell>
          <cell r="I1055">
            <v>0.4375</v>
          </cell>
          <cell r="J1055">
            <v>9026098</v>
          </cell>
          <cell r="K1055" t="str">
            <v>Ht Media Limited</v>
          </cell>
          <cell r="L1055">
            <v>94749</v>
          </cell>
          <cell r="M1055" t="str">
            <v>Investment</v>
          </cell>
          <cell r="N1055" t="str">
            <v>BIA+</v>
          </cell>
          <cell r="O1055" t="str">
            <v>NOD_ZONE1</v>
          </cell>
          <cell r="P1055">
            <v>9026098</v>
          </cell>
          <cell r="Q1055" t="str">
            <v>Ravi Chandana</v>
          </cell>
          <cell r="R1055" t="str">
            <v>IAM</v>
          </cell>
          <cell r="S1055" t="str">
            <v>Ravi Kala</v>
          </cell>
          <cell r="T1055">
            <v>0.41249999999999998</v>
          </cell>
          <cell r="U1055">
            <v>0</v>
          </cell>
          <cell r="V1055" t="str">
            <v>-</v>
          </cell>
          <cell r="Z1055" t="str">
            <v>-</v>
          </cell>
          <cell r="AA1055" t="str">
            <v>-</v>
          </cell>
          <cell r="AB1055" t="str">
            <v>-</v>
          </cell>
          <cell r="AC1055" t="str">
            <v>-</v>
          </cell>
          <cell r="AD1055" t="str">
            <v>-</v>
          </cell>
          <cell r="AE1055" t="str">
            <v>-</v>
          </cell>
          <cell r="AF1055" t="str">
            <v>-</v>
          </cell>
          <cell r="AG1055" t="str">
            <v>-</v>
          </cell>
          <cell r="AH1055" t="str">
            <v>--</v>
          </cell>
        </row>
        <row r="1056">
          <cell r="A1056">
            <v>9130130</v>
          </cell>
          <cell r="B1056" t="str">
            <v>HT Media Limited</v>
          </cell>
          <cell r="C1056">
            <v>45783</v>
          </cell>
          <cell r="D1056" t="str">
            <v>Gurgaon</v>
          </cell>
          <cell r="E1056" t="str">
            <v>MBIA</v>
          </cell>
          <cell r="F1056" t="str">
            <v>B2B</v>
          </cell>
          <cell r="G1056" t="str">
            <v>Gurgaon</v>
          </cell>
          <cell r="H1056">
            <v>38333.333333333336</v>
          </cell>
          <cell r="I1056">
            <v>0.38333333333333336</v>
          </cell>
          <cell r="J1056">
            <v>9026098</v>
          </cell>
          <cell r="K1056" t="str">
            <v>Ht Media Limited</v>
          </cell>
          <cell r="L1056">
            <v>94749</v>
          </cell>
          <cell r="M1056" t="str">
            <v>Investment</v>
          </cell>
          <cell r="N1056" t="str">
            <v>MBIA</v>
          </cell>
          <cell r="O1056" t="str">
            <v>GGN_ZONE1</v>
          </cell>
          <cell r="P1056">
            <v>9026098</v>
          </cell>
          <cell r="Q1056" t="str">
            <v>Ravi Chandana</v>
          </cell>
          <cell r="R1056" t="str">
            <v>IAM</v>
          </cell>
          <cell r="S1056" t="str">
            <v>Ravi Kala</v>
          </cell>
          <cell r="T1056">
            <v>0.38333333333333336</v>
          </cell>
          <cell r="U1056">
            <v>0</v>
          </cell>
          <cell r="V1056" t="str">
            <v>-</v>
          </cell>
          <cell r="Z1056" t="str">
            <v>-</v>
          </cell>
          <cell r="AA1056" t="str">
            <v>-</v>
          </cell>
          <cell r="AB1056" t="str">
            <v>-</v>
          </cell>
          <cell r="AC1056" t="str">
            <v>-</v>
          </cell>
          <cell r="AD1056" t="str">
            <v>-</v>
          </cell>
          <cell r="AE1056" t="str">
            <v>-</v>
          </cell>
          <cell r="AF1056" t="str">
            <v>-</v>
          </cell>
          <cell r="AG1056" t="str">
            <v>-</v>
          </cell>
          <cell r="AH1056" t="str">
            <v>--</v>
          </cell>
        </row>
        <row r="1057">
          <cell r="A1057">
            <v>9132545</v>
          </cell>
          <cell r="B1057" t="str">
            <v>HT Digital Streams Limited</v>
          </cell>
          <cell r="C1057">
            <v>45930</v>
          </cell>
          <cell r="D1057" t="str">
            <v>NOIDA</v>
          </cell>
          <cell r="E1057" t="str">
            <v>BIA</v>
          </cell>
          <cell r="F1057" t="str">
            <v>B2B</v>
          </cell>
          <cell r="G1057" t="str">
            <v>NOIDA</v>
          </cell>
          <cell r="H1057">
            <v>45833.333333333336</v>
          </cell>
          <cell r="I1057">
            <v>0.45833333333333337</v>
          </cell>
          <cell r="J1057">
            <v>9026098</v>
          </cell>
          <cell r="K1057" t="str">
            <v>Ht Media Limited</v>
          </cell>
          <cell r="L1057">
            <v>94749</v>
          </cell>
          <cell r="M1057" t="str">
            <v>Investment</v>
          </cell>
          <cell r="N1057" t="str">
            <v>BIA+</v>
          </cell>
          <cell r="O1057" t="str">
            <v>NOD_ZONE1</v>
          </cell>
          <cell r="P1057">
            <v>9026098</v>
          </cell>
          <cell r="Q1057" t="str">
            <v>Ravi Chandana</v>
          </cell>
          <cell r="R1057" t="str">
            <v>IAM</v>
          </cell>
          <cell r="S1057" t="str">
            <v>Ravi Kala</v>
          </cell>
          <cell r="T1057">
            <v>0.45833333333333337</v>
          </cell>
          <cell r="U1057">
            <v>0</v>
          </cell>
          <cell r="V1057" t="str">
            <v>-</v>
          </cell>
          <cell r="Z1057" t="str">
            <v>-</v>
          </cell>
          <cell r="AA1057" t="str">
            <v>-</v>
          </cell>
          <cell r="AB1057" t="str">
            <v>-</v>
          </cell>
          <cell r="AC1057" t="str">
            <v>-</v>
          </cell>
          <cell r="AD1057" t="str">
            <v>-</v>
          </cell>
          <cell r="AE1057" t="str">
            <v>-</v>
          </cell>
          <cell r="AF1057" t="str">
            <v>-</v>
          </cell>
          <cell r="AG1057" t="str">
            <v>-</v>
          </cell>
          <cell r="AH1057" t="str">
            <v>--</v>
          </cell>
        </row>
        <row r="1058">
          <cell r="A1058">
            <v>2341829</v>
          </cell>
          <cell r="B1058" t="str">
            <v>AT&amp;T Global Network Services India Private Limited</v>
          </cell>
          <cell r="C1058">
            <v>45173</v>
          </cell>
          <cell r="D1058" t="str">
            <v>Delhi</v>
          </cell>
          <cell r="E1058" t="str">
            <v>OBB</v>
          </cell>
          <cell r="F1058" t="str">
            <v>B2C</v>
          </cell>
          <cell r="G1058" t="str">
            <v>Delhi</v>
          </cell>
          <cell r="H1058">
            <v>2699</v>
          </cell>
          <cell r="I1058">
            <v>2.699E-2</v>
          </cell>
          <cell r="J1058">
            <v>9026162</v>
          </cell>
          <cell r="K1058" t="str">
            <v>At And T Global Network Services India Private Limited</v>
          </cell>
          <cell r="L1058">
            <v>3154228.0900000003</v>
          </cell>
          <cell r="M1058" t="str">
            <v>Relationship</v>
          </cell>
          <cell r="N1058" t="str">
            <v>OBB</v>
          </cell>
          <cell r="O1058" t="str">
            <v>DEL_ZONE2</v>
          </cell>
          <cell r="P1058">
            <v>9026162</v>
          </cell>
          <cell r="Q1058" t="str">
            <v>Ravi Kala</v>
          </cell>
          <cell r="R1058" t="str">
            <v>RAM</v>
          </cell>
          <cell r="S1058" t="str">
            <v>Ravi Kala</v>
          </cell>
          <cell r="T1058">
            <v>2.699E-2</v>
          </cell>
          <cell r="U1058">
            <v>0</v>
          </cell>
          <cell r="V1058" t="str">
            <v>-</v>
          </cell>
          <cell r="Z1058" t="str">
            <v>-</v>
          </cell>
          <cell r="AA1058" t="str">
            <v>-</v>
          </cell>
          <cell r="AB1058" t="str">
            <v>-</v>
          </cell>
          <cell r="AC1058" t="str">
            <v>-</v>
          </cell>
          <cell r="AD1058" t="str">
            <v>-</v>
          </cell>
          <cell r="AE1058" t="str">
            <v>-</v>
          </cell>
          <cell r="AF1058" t="str">
            <v>-</v>
          </cell>
          <cell r="AG1058" t="str">
            <v>-</v>
          </cell>
          <cell r="AH1058" t="str">
            <v>--</v>
          </cell>
        </row>
        <row r="1059">
          <cell r="A1059">
            <v>9026162</v>
          </cell>
          <cell r="B1059" t="str">
            <v>AT&amp;T Global Network Services India Private Limited</v>
          </cell>
          <cell r="C1059">
            <v>43887</v>
          </cell>
          <cell r="D1059" t="str">
            <v>Delhi</v>
          </cell>
          <cell r="E1059" t="str">
            <v>CAC</v>
          </cell>
          <cell r="F1059" t="str">
            <v>B2B</v>
          </cell>
          <cell r="G1059" t="str">
            <v>Delhi</v>
          </cell>
          <cell r="H1059">
            <v>18750</v>
          </cell>
          <cell r="I1059">
            <v>0.1875</v>
          </cell>
          <cell r="J1059">
            <v>9026162</v>
          </cell>
          <cell r="K1059" t="str">
            <v>At And T Global Network Services India Private Limited</v>
          </cell>
          <cell r="L1059">
            <v>3154228.0900000003</v>
          </cell>
          <cell r="M1059" t="str">
            <v>Relationship</v>
          </cell>
          <cell r="N1059" t="str">
            <v>CAC</v>
          </cell>
          <cell r="O1059" t="str">
            <v>DEL_ZONE1</v>
          </cell>
          <cell r="P1059">
            <v>9026162</v>
          </cell>
          <cell r="Q1059" t="str">
            <v>Ravi Kala</v>
          </cell>
          <cell r="R1059" t="str">
            <v>RAM</v>
          </cell>
          <cell r="S1059" t="str">
            <v>Ravi Kala</v>
          </cell>
          <cell r="T1059">
            <v>0.1875</v>
          </cell>
          <cell r="U1059">
            <v>0</v>
          </cell>
          <cell r="V1059" t="str">
            <v>-</v>
          </cell>
          <cell r="Z1059" t="str">
            <v>-</v>
          </cell>
          <cell r="AA1059" t="str">
            <v>-</v>
          </cell>
          <cell r="AB1059" t="str">
            <v>-</v>
          </cell>
          <cell r="AC1059" t="str">
            <v>-</v>
          </cell>
          <cell r="AD1059" t="str">
            <v>-</v>
          </cell>
          <cell r="AE1059" t="str">
            <v>-</v>
          </cell>
          <cell r="AF1059" t="str">
            <v>-</v>
          </cell>
          <cell r="AG1059" t="str">
            <v>-</v>
          </cell>
          <cell r="AH1059" t="str">
            <v>--</v>
          </cell>
        </row>
        <row r="1060">
          <cell r="A1060">
            <v>9026354</v>
          </cell>
          <cell r="B1060" t="str">
            <v>AT&amp;T Global Network Services India Private Limited</v>
          </cell>
          <cell r="C1060">
            <v>44259</v>
          </cell>
          <cell r="D1060" t="str">
            <v>Mumbai</v>
          </cell>
          <cell r="E1060" t="str">
            <v>BBB-3P</v>
          </cell>
          <cell r="F1060" t="str">
            <v>B2B</v>
          </cell>
          <cell r="G1060" t="str">
            <v>Mumbai</v>
          </cell>
          <cell r="H1060">
            <v>7897.5</v>
          </cell>
          <cell r="I1060">
            <v>7.8975000000000004E-2</v>
          </cell>
          <cell r="J1060">
            <v>9026162</v>
          </cell>
          <cell r="K1060" t="str">
            <v>At And T Global Network Services India Private Limited</v>
          </cell>
          <cell r="L1060">
            <v>3154228.0900000003</v>
          </cell>
          <cell r="M1060" t="str">
            <v>Relationship</v>
          </cell>
          <cell r="N1060" t="str">
            <v>BBB-3P</v>
          </cell>
          <cell r="O1060" t="str">
            <v>MUM_ZONE1</v>
          </cell>
          <cell r="P1060">
            <v>9026162</v>
          </cell>
          <cell r="Q1060" t="str">
            <v>Ravi Kala</v>
          </cell>
          <cell r="R1060" t="str">
            <v>RAM</v>
          </cell>
          <cell r="S1060" t="str">
            <v>Ravi Kala</v>
          </cell>
          <cell r="T1060">
            <v>7.8975000000000004E-2</v>
          </cell>
          <cell r="U1060">
            <v>0</v>
          </cell>
          <cell r="V1060" t="str">
            <v>-</v>
          </cell>
          <cell r="Z1060" t="str">
            <v>-</v>
          </cell>
          <cell r="AA1060" t="str">
            <v>-</v>
          </cell>
          <cell r="AB1060" t="str">
            <v>-</v>
          </cell>
          <cell r="AC1060" t="str">
            <v>-</v>
          </cell>
          <cell r="AD1060" t="str">
            <v>-</v>
          </cell>
          <cell r="AE1060" t="str">
            <v>-</v>
          </cell>
          <cell r="AF1060" t="str">
            <v>-</v>
          </cell>
          <cell r="AG1060" t="str">
            <v>-</v>
          </cell>
          <cell r="AH1060" t="str">
            <v>--</v>
          </cell>
        </row>
        <row r="1061">
          <cell r="A1061">
            <v>9026487</v>
          </cell>
          <cell r="B1061" t="str">
            <v>AT&amp;T Global Network Services India Private Limited</v>
          </cell>
          <cell r="C1061">
            <v>44525</v>
          </cell>
          <cell r="D1061" t="str">
            <v>Mumbai</v>
          </cell>
          <cell r="E1061" t="str">
            <v>BBB-3P</v>
          </cell>
          <cell r="F1061" t="str">
            <v>B2B</v>
          </cell>
          <cell r="G1061" t="str">
            <v>Mumbai</v>
          </cell>
          <cell r="H1061">
            <v>7897.5</v>
          </cell>
          <cell r="I1061">
            <v>7.8975000000000004E-2</v>
          </cell>
          <cell r="J1061">
            <v>9026162</v>
          </cell>
          <cell r="K1061" t="str">
            <v>At And T Global Network Services India Private Limited</v>
          </cell>
          <cell r="L1061">
            <v>3154228.0900000003</v>
          </cell>
          <cell r="M1061" t="str">
            <v>Relationship</v>
          </cell>
          <cell r="N1061" t="str">
            <v>BBB-3P</v>
          </cell>
          <cell r="O1061" t="str">
            <v>MUM_ZONE1</v>
          </cell>
          <cell r="P1061">
            <v>9026162</v>
          </cell>
          <cell r="Q1061" t="str">
            <v>Ravi Kala</v>
          </cell>
          <cell r="R1061" t="str">
            <v>RAM</v>
          </cell>
          <cell r="S1061" t="str">
            <v>Ravi Kala</v>
          </cell>
          <cell r="T1061">
            <v>7.8975000000000004E-2</v>
          </cell>
          <cell r="U1061">
            <v>0</v>
          </cell>
          <cell r="V1061" t="str">
            <v>-</v>
          </cell>
          <cell r="Z1061" t="str">
            <v>-</v>
          </cell>
          <cell r="AA1061" t="str">
            <v>-</v>
          </cell>
          <cell r="AB1061" t="str">
            <v>-</v>
          </cell>
          <cell r="AC1061" t="str">
            <v>-</v>
          </cell>
          <cell r="AD1061" t="str">
            <v>-</v>
          </cell>
          <cell r="AE1061" t="str">
            <v>-</v>
          </cell>
          <cell r="AF1061" t="str">
            <v>-</v>
          </cell>
          <cell r="AG1061" t="str">
            <v>-</v>
          </cell>
          <cell r="AH1061" t="str">
            <v>--</v>
          </cell>
        </row>
        <row r="1062">
          <cell r="A1062">
            <v>9026652</v>
          </cell>
          <cell r="B1062" t="str">
            <v>At&amp;T Global Network Services India Private Limited</v>
          </cell>
          <cell r="C1062">
            <v>44543</v>
          </cell>
          <cell r="D1062" t="str">
            <v>Gurgaon</v>
          </cell>
          <cell r="E1062" t="str">
            <v>DIA</v>
          </cell>
          <cell r="F1062" t="str">
            <v>B2B</v>
          </cell>
          <cell r="G1062" t="str">
            <v>Gurgaon</v>
          </cell>
          <cell r="H1062">
            <v>135675.29999999999</v>
          </cell>
          <cell r="I1062">
            <v>1.3567529999999999</v>
          </cell>
          <cell r="J1062">
            <v>9026162</v>
          </cell>
          <cell r="K1062" t="str">
            <v>At And T Global Network Services India Private Limited</v>
          </cell>
          <cell r="L1062">
            <v>3154228.0900000003</v>
          </cell>
          <cell r="M1062" t="str">
            <v>Relationship</v>
          </cell>
          <cell r="N1062" t="str">
            <v>DIA</v>
          </cell>
          <cell r="O1062" t="str">
            <v>GGN_ZONE1</v>
          </cell>
          <cell r="P1062">
            <v>9026162</v>
          </cell>
          <cell r="Q1062" t="str">
            <v>Ravi Kala</v>
          </cell>
          <cell r="R1062" t="str">
            <v>RAM</v>
          </cell>
          <cell r="S1062" t="str">
            <v>Ravi Kala</v>
          </cell>
          <cell r="T1062">
            <v>1.3567529999999999</v>
          </cell>
          <cell r="U1062">
            <v>0</v>
          </cell>
          <cell r="V1062" t="str">
            <v>-</v>
          </cell>
          <cell r="Z1062" t="str">
            <v>-</v>
          </cell>
          <cell r="AA1062" t="str">
            <v>-</v>
          </cell>
          <cell r="AB1062" t="str">
            <v>-</v>
          </cell>
          <cell r="AC1062" t="str">
            <v>-</v>
          </cell>
          <cell r="AD1062" t="str">
            <v>-</v>
          </cell>
          <cell r="AE1062" t="str">
            <v>-</v>
          </cell>
          <cell r="AF1062" t="str">
            <v>-</v>
          </cell>
          <cell r="AG1062" t="str">
            <v>-</v>
          </cell>
          <cell r="AH1062" t="str">
            <v>--</v>
          </cell>
        </row>
        <row r="1063">
          <cell r="A1063">
            <v>9026748</v>
          </cell>
          <cell r="B1063" t="str">
            <v>At&amp;T Global Network Services India Private Limited</v>
          </cell>
          <cell r="C1063">
            <v>44694</v>
          </cell>
          <cell r="D1063" t="str">
            <v>Mumbai</v>
          </cell>
          <cell r="E1063" t="str">
            <v>DIA</v>
          </cell>
          <cell r="F1063" t="str">
            <v>B2B</v>
          </cell>
          <cell r="G1063" t="str">
            <v>Mumbai</v>
          </cell>
          <cell r="H1063">
            <v>56249.966666666667</v>
          </cell>
          <cell r="I1063">
            <v>0.56249966666666662</v>
          </cell>
          <cell r="J1063">
            <v>9026162</v>
          </cell>
          <cell r="K1063" t="str">
            <v>At And T Global Network Services India Private Limited</v>
          </cell>
          <cell r="L1063">
            <v>3154228.0900000003</v>
          </cell>
          <cell r="M1063" t="str">
            <v>Relationship</v>
          </cell>
          <cell r="N1063" t="str">
            <v>DIA</v>
          </cell>
          <cell r="O1063" t="str">
            <v>MUM_ZONE1</v>
          </cell>
          <cell r="P1063">
            <v>9026162</v>
          </cell>
          <cell r="Q1063" t="str">
            <v>Ravi Kala</v>
          </cell>
          <cell r="R1063" t="str">
            <v>RAM</v>
          </cell>
          <cell r="S1063" t="str">
            <v>Ravi Kala</v>
          </cell>
          <cell r="T1063">
            <v>0.56249966666666662</v>
          </cell>
          <cell r="U1063">
            <v>0</v>
          </cell>
          <cell r="V1063" t="str">
            <v>-</v>
          </cell>
          <cell r="Z1063" t="str">
            <v>-</v>
          </cell>
          <cell r="AA1063" t="str">
            <v>-</v>
          </cell>
          <cell r="AB1063" t="str">
            <v>-</v>
          </cell>
          <cell r="AC1063" t="str">
            <v>-</v>
          </cell>
          <cell r="AD1063" t="str">
            <v>-</v>
          </cell>
          <cell r="AE1063" t="str">
            <v>-</v>
          </cell>
          <cell r="AF1063" t="str">
            <v>-</v>
          </cell>
          <cell r="AG1063" t="str">
            <v>-</v>
          </cell>
          <cell r="AH1063" t="str">
            <v>--</v>
          </cell>
        </row>
        <row r="1064">
          <cell r="A1064">
            <v>9026764</v>
          </cell>
          <cell r="B1064" t="str">
            <v>AT&amp;T Global Network Services India Private Limited</v>
          </cell>
          <cell r="C1064">
            <v>44704</v>
          </cell>
          <cell r="D1064" t="str">
            <v>Pune</v>
          </cell>
          <cell r="E1064" t="str">
            <v>DIA</v>
          </cell>
          <cell r="F1064" t="str">
            <v>B2B</v>
          </cell>
          <cell r="G1064" t="str">
            <v>Pune</v>
          </cell>
          <cell r="H1064">
            <v>150750.29999999999</v>
          </cell>
          <cell r="I1064">
            <v>1.5075029999999998</v>
          </cell>
          <cell r="J1064">
            <v>9026162</v>
          </cell>
          <cell r="K1064" t="str">
            <v>At And T Global Network Services India Private Limited</v>
          </cell>
          <cell r="L1064">
            <v>3154228.0900000003</v>
          </cell>
          <cell r="M1064" t="str">
            <v>Relationship</v>
          </cell>
          <cell r="N1064" t="str">
            <v>DIA</v>
          </cell>
          <cell r="O1064" t="str">
            <v>PUN_ZONE1</v>
          </cell>
          <cell r="P1064">
            <v>9026162</v>
          </cell>
          <cell r="Q1064" t="str">
            <v>Ravi Kala</v>
          </cell>
          <cell r="R1064" t="str">
            <v>RAM</v>
          </cell>
          <cell r="S1064" t="str">
            <v>Ravi Kala</v>
          </cell>
          <cell r="T1064">
            <v>1.5075029999999998</v>
          </cell>
          <cell r="U1064">
            <v>0</v>
          </cell>
          <cell r="V1064" t="str">
            <v>-</v>
          </cell>
          <cell r="Z1064" t="str">
            <v>-</v>
          </cell>
          <cell r="AA1064" t="str">
            <v>-</v>
          </cell>
          <cell r="AB1064" t="str">
            <v>-</v>
          </cell>
          <cell r="AC1064" t="str">
            <v>-</v>
          </cell>
          <cell r="AD1064" t="str">
            <v>-</v>
          </cell>
          <cell r="AE1064" t="str">
            <v>-</v>
          </cell>
          <cell r="AF1064" t="str">
            <v>-</v>
          </cell>
          <cell r="AG1064" t="str">
            <v>-</v>
          </cell>
          <cell r="AH1064" t="str">
            <v>--</v>
          </cell>
        </row>
        <row r="1065">
          <cell r="A1065">
            <v>9026773</v>
          </cell>
          <cell r="B1065" t="str">
            <v>AT&amp;T Global Network Services India Private Limited</v>
          </cell>
          <cell r="C1065">
            <v>44701</v>
          </cell>
          <cell r="D1065" t="str">
            <v>Gurgaon</v>
          </cell>
          <cell r="E1065" t="str">
            <v>DIA</v>
          </cell>
          <cell r="F1065" t="str">
            <v>B2B</v>
          </cell>
          <cell r="G1065" t="str">
            <v>Gurgaon</v>
          </cell>
          <cell r="H1065">
            <v>26550.03</v>
          </cell>
          <cell r="I1065">
            <v>0.26550029999999997</v>
          </cell>
          <cell r="J1065">
            <v>9026162</v>
          </cell>
          <cell r="K1065" t="str">
            <v>At And T Global Network Services India Private Limited</v>
          </cell>
          <cell r="L1065">
            <v>3154228.0900000003</v>
          </cell>
          <cell r="M1065" t="str">
            <v>Relationship</v>
          </cell>
          <cell r="N1065" t="str">
            <v>DIA</v>
          </cell>
          <cell r="O1065" t="str">
            <v>GGN_ZONE1</v>
          </cell>
          <cell r="P1065">
            <v>9026162</v>
          </cell>
          <cell r="Q1065" t="str">
            <v>Ravi Kala</v>
          </cell>
          <cell r="R1065" t="str">
            <v>RAM</v>
          </cell>
          <cell r="S1065" t="str">
            <v>Ravi Kala</v>
          </cell>
          <cell r="T1065">
            <v>0.26550029999999997</v>
          </cell>
          <cell r="U1065">
            <v>0</v>
          </cell>
          <cell r="V1065" t="str">
            <v>-</v>
          </cell>
          <cell r="Z1065" t="str">
            <v>-</v>
          </cell>
          <cell r="AA1065" t="str">
            <v>-</v>
          </cell>
          <cell r="AB1065" t="str">
            <v>-</v>
          </cell>
          <cell r="AC1065" t="str">
            <v>-</v>
          </cell>
          <cell r="AD1065" t="str">
            <v>-</v>
          </cell>
          <cell r="AE1065" t="str">
            <v>-</v>
          </cell>
          <cell r="AF1065" t="str">
            <v>-</v>
          </cell>
          <cell r="AG1065" t="str">
            <v>-</v>
          </cell>
          <cell r="AH1065" t="str">
            <v>--</v>
          </cell>
        </row>
        <row r="1066">
          <cell r="A1066">
            <v>9026882</v>
          </cell>
          <cell r="B1066" t="str">
            <v>AT&amp;T Global Network Services India Private Limited</v>
          </cell>
          <cell r="C1066">
            <v>44803</v>
          </cell>
          <cell r="D1066" t="str">
            <v>Mumbai</v>
          </cell>
          <cell r="E1066" t="str">
            <v>DIA</v>
          </cell>
          <cell r="F1066" t="str">
            <v>B2B</v>
          </cell>
          <cell r="G1066" t="str">
            <v>Mumbai</v>
          </cell>
          <cell r="H1066">
            <v>196650</v>
          </cell>
          <cell r="I1066">
            <v>1.9664999999999999</v>
          </cell>
          <cell r="J1066">
            <v>9026162</v>
          </cell>
          <cell r="K1066" t="str">
            <v>At And T Global Network Services India Private Limited</v>
          </cell>
          <cell r="L1066">
            <v>3154228.0900000003</v>
          </cell>
          <cell r="M1066" t="str">
            <v>Relationship</v>
          </cell>
          <cell r="N1066" t="str">
            <v>DIA</v>
          </cell>
          <cell r="O1066" t="str">
            <v>MUM_ZONE1</v>
          </cell>
          <cell r="P1066">
            <v>9026162</v>
          </cell>
          <cell r="Q1066" t="str">
            <v>Ravi Kala</v>
          </cell>
          <cell r="R1066" t="str">
            <v>RAM</v>
          </cell>
          <cell r="S1066" t="str">
            <v>Ravi Kala</v>
          </cell>
          <cell r="T1066">
            <v>1.9664999999999999</v>
          </cell>
          <cell r="U1066">
            <v>0</v>
          </cell>
          <cell r="V1066" t="str">
            <v>-</v>
          </cell>
          <cell r="Z1066" t="str">
            <v>-</v>
          </cell>
          <cell r="AA1066" t="str">
            <v>-</v>
          </cell>
          <cell r="AB1066" t="str">
            <v>-</v>
          </cell>
          <cell r="AC1066" t="str">
            <v>-</v>
          </cell>
          <cell r="AD1066" t="str">
            <v>-</v>
          </cell>
          <cell r="AE1066" t="str">
            <v>-</v>
          </cell>
          <cell r="AF1066" t="str">
            <v>-</v>
          </cell>
          <cell r="AG1066" t="str">
            <v>-</v>
          </cell>
          <cell r="AH1066" t="str">
            <v>--</v>
          </cell>
        </row>
        <row r="1067">
          <cell r="A1067">
            <v>9026912</v>
          </cell>
          <cell r="B1067" t="str">
            <v>AT&amp;T Global Network Services India Private Limited</v>
          </cell>
          <cell r="C1067">
            <v>44833</v>
          </cell>
          <cell r="D1067" t="str">
            <v>Ahmedabad</v>
          </cell>
          <cell r="E1067" t="str">
            <v>DIA</v>
          </cell>
          <cell r="F1067" t="str">
            <v>B2B</v>
          </cell>
          <cell r="G1067" t="str">
            <v>Others</v>
          </cell>
          <cell r="H1067">
            <v>56249.966666666667</v>
          </cell>
          <cell r="I1067">
            <v>0.56249966666666662</v>
          </cell>
          <cell r="J1067">
            <v>9026162</v>
          </cell>
          <cell r="K1067" t="str">
            <v>At And T Global Network Services India Private Limited</v>
          </cell>
          <cell r="L1067">
            <v>3154228.0900000003</v>
          </cell>
          <cell r="M1067" t="str">
            <v>Relationship</v>
          </cell>
          <cell r="N1067" t="str">
            <v>DIA</v>
          </cell>
          <cell r="O1067" t="str">
            <v>Others</v>
          </cell>
          <cell r="P1067">
            <v>9026162</v>
          </cell>
          <cell r="Q1067" t="str">
            <v>Ravi Kala</v>
          </cell>
          <cell r="R1067" t="str">
            <v>RAM</v>
          </cell>
          <cell r="S1067" t="str">
            <v>Ravi Kala</v>
          </cell>
          <cell r="T1067">
            <v>0.56249966666666662</v>
          </cell>
          <cell r="U1067">
            <v>0</v>
          </cell>
          <cell r="V1067" t="str">
            <v>-</v>
          </cell>
          <cell r="Z1067" t="str">
            <v>-</v>
          </cell>
          <cell r="AA1067" t="str">
            <v>-</v>
          </cell>
          <cell r="AB1067" t="str">
            <v>-</v>
          </cell>
          <cell r="AC1067" t="str">
            <v>-</v>
          </cell>
          <cell r="AD1067" t="str">
            <v>-</v>
          </cell>
          <cell r="AE1067" t="str">
            <v>-</v>
          </cell>
          <cell r="AF1067" t="str">
            <v>-</v>
          </cell>
          <cell r="AG1067" t="str">
            <v>-</v>
          </cell>
          <cell r="AH1067" t="str">
            <v>--</v>
          </cell>
        </row>
        <row r="1068">
          <cell r="A1068">
            <v>9027121</v>
          </cell>
          <cell r="B1068" t="str">
            <v>AT&amp;T Global Network Services India Private Limited</v>
          </cell>
          <cell r="C1068">
            <v>44973</v>
          </cell>
          <cell r="D1068" t="str">
            <v>Mumbai</v>
          </cell>
          <cell r="E1068" t="str">
            <v>BBB-3P</v>
          </cell>
          <cell r="F1068" t="str">
            <v>B2B</v>
          </cell>
          <cell r="G1068" t="str">
            <v>Mumbai</v>
          </cell>
          <cell r="H1068">
            <v>8775</v>
          </cell>
          <cell r="I1068">
            <v>8.7749999999999995E-2</v>
          </cell>
          <cell r="J1068">
            <v>9026162</v>
          </cell>
          <cell r="K1068" t="str">
            <v>At And T Global Network Services India Private Limited</v>
          </cell>
          <cell r="L1068">
            <v>3154228.0900000003</v>
          </cell>
          <cell r="M1068" t="str">
            <v>Relationship</v>
          </cell>
          <cell r="N1068" t="str">
            <v>BBB-3P</v>
          </cell>
          <cell r="O1068" t="str">
            <v>MUM_ZONE1</v>
          </cell>
          <cell r="P1068">
            <v>9026162</v>
          </cell>
          <cell r="Q1068" t="str">
            <v>Ravi Kala</v>
          </cell>
          <cell r="R1068" t="str">
            <v>RAM</v>
          </cell>
          <cell r="S1068" t="str">
            <v>Ravi Kala</v>
          </cell>
          <cell r="T1068">
            <v>8.7749999999999995E-2</v>
          </cell>
          <cell r="U1068">
            <v>0</v>
          </cell>
          <cell r="V1068" t="str">
            <v>-</v>
          </cell>
          <cell r="Z1068" t="str">
            <v>-</v>
          </cell>
          <cell r="AA1068" t="str">
            <v>-</v>
          </cell>
          <cell r="AB1068" t="str">
            <v>-</v>
          </cell>
          <cell r="AC1068" t="str">
            <v>-</v>
          </cell>
          <cell r="AD1068" t="str">
            <v>-</v>
          </cell>
          <cell r="AE1068" t="str">
            <v>-</v>
          </cell>
          <cell r="AF1068" t="str">
            <v>-</v>
          </cell>
          <cell r="AG1068" t="str">
            <v>-</v>
          </cell>
          <cell r="AH1068" t="str">
            <v>--</v>
          </cell>
        </row>
        <row r="1069">
          <cell r="A1069">
            <v>9027124</v>
          </cell>
          <cell r="B1069" t="str">
            <v>AT&amp;T Global Network Services India Private Limited</v>
          </cell>
          <cell r="C1069">
            <v>44982</v>
          </cell>
          <cell r="D1069" t="str">
            <v>Gurgaon</v>
          </cell>
          <cell r="E1069" t="str">
            <v>BBB-3P</v>
          </cell>
          <cell r="F1069" t="str">
            <v>B2B</v>
          </cell>
          <cell r="G1069" t="str">
            <v>Gurgaon</v>
          </cell>
          <cell r="H1069">
            <v>8775</v>
          </cell>
          <cell r="I1069">
            <v>8.7749999999999995E-2</v>
          </cell>
          <cell r="J1069">
            <v>9026162</v>
          </cell>
          <cell r="K1069" t="str">
            <v>At And T Global Network Services India Private Limited</v>
          </cell>
          <cell r="L1069">
            <v>3154228.0900000003</v>
          </cell>
          <cell r="M1069" t="str">
            <v>Relationship</v>
          </cell>
          <cell r="N1069" t="str">
            <v>BBB-3P</v>
          </cell>
          <cell r="O1069" t="str">
            <v>GGN_ZONE1</v>
          </cell>
          <cell r="P1069">
            <v>9026162</v>
          </cell>
          <cell r="Q1069" t="str">
            <v>Ravi Kala</v>
          </cell>
          <cell r="R1069" t="str">
            <v>RAM</v>
          </cell>
          <cell r="S1069" t="str">
            <v>Ravi Kala</v>
          </cell>
          <cell r="T1069">
            <v>8.7749999999999995E-2</v>
          </cell>
          <cell r="U1069">
            <v>0</v>
          </cell>
          <cell r="V1069" t="str">
            <v>-</v>
          </cell>
          <cell r="Z1069" t="str">
            <v>-</v>
          </cell>
          <cell r="AA1069" t="str">
            <v>-</v>
          </cell>
          <cell r="AB1069" t="str">
            <v>-</v>
          </cell>
          <cell r="AC1069" t="str">
            <v>-</v>
          </cell>
          <cell r="AD1069" t="str">
            <v>-</v>
          </cell>
          <cell r="AE1069" t="str">
            <v>-</v>
          </cell>
          <cell r="AF1069" t="str">
            <v>-</v>
          </cell>
          <cell r="AG1069" t="str">
            <v>-</v>
          </cell>
          <cell r="AH1069" t="str">
            <v>--</v>
          </cell>
        </row>
        <row r="1070">
          <cell r="A1070">
            <v>9027307</v>
          </cell>
          <cell r="B1070" t="str">
            <v>At&amp;T Global Network Services India Private Limited</v>
          </cell>
          <cell r="C1070">
            <v>45112</v>
          </cell>
          <cell r="D1070" t="str">
            <v>Bangalore</v>
          </cell>
          <cell r="E1070" t="str">
            <v>BBB-3P</v>
          </cell>
          <cell r="F1070" t="str">
            <v>B2B</v>
          </cell>
          <cell r="G1070" t="str">
            <v>Bangalore</v>
          </cell>
          <cell r="H1070">
            <v>8775</v>
          </cell>
          <cell r="I1070">
            <v>8.7749999999999995E-2</v>
          </cell>
          <cell r="J1070">
            <v>9026162</v>
          </cell>
          <cell r="K1070" t="str">
            <v>At And T Global Network Services India Private Limited</v>
          </cell>
          <cell r="L1070">
            <v>3154228.0900000003</v>
          </cell>
          <cell r="M1070" t="str">
            <v>Relationship</v>
          </cell>
          <cell r="N1070" t="str">
            <v>BBB-3P</v>
          </cell>
          <cell r="O1070" t="str">
            <v>BLR_ZONE2</v>
          </cell>
          <cell r="P1070">
            <v>9026162</v>
          </cell>
          <cell r="Q1070" t="str">
            <v>Ravi Kala</v>
          </cell>
          <cell r="R1070" t="str">
            <v>RAM</v>
          </cell>
          <cell r="S1070" t="str">
            <v>Ravi Kala</v>
          </cell>
          <cell r="T1070">
            <v>8.7749999999999995E-2</v>
          </cell>
          <cell r="U1070">
            <v>0</v>
          </cell>
          <cell r="V1070" t="str">
            <v>-</v>
          </cell>
          <cell r="Z1070" t="str">
            <v>-</v>
          </cell>
          <cell r="AA1070" t="str">
            <v>-</v>
          </cell>
          <cell r="AB1070" t="str">
            <v>-</v>
          </cell>
          <cell r="AC1070" t="str">
            <v>-</v>
          </cell>
          <cell r="AD1070" t="str">
            <v>-</v>
          </cell>
          <cell r="AE1070" t="str">
            <v>-</v>
          </cell>
          <cell r="AF1070" t="str">
            <v>-</v>
          </cell>
          <cell r="AG1070" t="str">
            <v>-</v>
          </cell>
          <cell r="AH1070" t="str">
            <v>--</v>
          </cell>
        </row>
        <row r="1071">
          <cell r="A1071">
            <v>9027308</v>
          </cell>
          <cell r="B1071" t="str">
            <v>AT&amp;T Global Network Services India Private Limited</v>
          </cell>
          <cell r="C1071">
            <v>45113</v>
          </cell>
          <cell r="D1071" t="str">
            <v>Gurgaon</v>
          </cell>
          <cell r="E1071" t="str">
            <v>DIA</v>
          </cell>
          <cell r="F1071" t="str">
            <v>B2B</v>
          </cell>
          <cell r="G1071" t="str">
            <v>Gurgaon</v>
          </cell>
          <cell r="H1071">
            <v>38250.03</v>
          </cell>
          <cell r="I1071">
            <v>0.38250030000000002</v>
          </cell>
          <cell r="J1071">
            <v>9026162</v>
          </cell>
          <cell r="K1071" t="str">
            <v>At And T Global Network Services India Private Limited</v>
          </cell>
          <cell r="L1071">
            <v>3154228.0900000003</v>
          </cell>
          <cell r="M1071" t="str">
            <v>Relationship</v>
          </cell>
          <cell r="N1071" t="str">
            <v>DIA</v>
          </cell>
          <cell r="O1071" t="str">
            <v>GGN_ZONE1</v>
          </cell>
          <cell r="P1071">
            <v>9026162</v>
          </cell>
          <cell r="Q1071" t="str">
            <v>Ravi Kala</v>
          </cell>
          <cell r="R1071" t="str">
            <v>RAM</v>
          </cell>
          <cell r="S1071" t="str">
            <v>Ravi Kala</v>
          </cell>
          <cell r="T1071">
            <v>0.38250030000000002</v>
          </cell>
          <cell r="U1071">
            <v>0</v>
          </cell>
          <cell r="V1071" t="str">
            <v>-</v>
          </cell>
          <cell r="Z1071" t="str">
            <v>-</v>
          </cell>
          <cell r="AA1071" t="str">
            <v>-</v>
          </cell>
          <cell r="AB1071" t="str">
            <v>-</v>
          </cell>
          <cell r="AC1071" t="str">
            <v>-</v>
          </cell>
          <cell r="AD1071" t="str">
            <v>-</v>
          </cell>
          <cell r="AE1071" t="str">
            <v>-</v>
          </cell>
          <cell r="AF1071" t="str">
            <v>-</v>
          </cell>
          <cell r="AG1071" t="str">
            <v>-</v>
          </cell>
          <cell r="AH1071" t="str">
            <v>--</v>
          </cell>
        </row>
        <row r="1072">
          <cell r="A1072">
            <v>9027323</v>
          </cell>
          <cell r="B1072" t="str">
            <v>At&amp;T Global Network Services India Private Limited</v>
          </cell>
          <cell r="C1072">
            <v>45152</v>
          </cell>
          <cell r="D1072"/>
          <cell r="E1072" t="str">
            <v>DIA</v>
          </cell>
          <cell r="F1072" t="str">
            <v>B2B</v>
          </cell>
          <cell r="G1072" t="str">
            <v>Others</v>
          </cell>
          <cell r="H1072">
            <v>56249.966666666667</v>
          </cell>
          <cell r="I1072">
            <v>0.56249966666666662</v>
          </cell>
          <cell r="J1072">
            <v>9026162</v>
          </cell>
          <cell r="K1072" t="str">
            <v>At And T Global Network Services India Private Limited</v>
          </cell>
          <cell r="L1072">
            <v>3154228.0900000003</v>
          </cell>
          <cell r="M1072" t="str">
            <v>Relationship</v>
          </cell>
          <cell r="N1072" t="str">
            <v>DIA</v>
          </cell>
          <cell r="O1072" t="str">
            <v>Others</v>
          </cell>
          <cell r="P1072">
            <v>9026162</v>
          </cell>
          <cell r="Q1072" t="str">
            <v>Ravi Kala</v>
          </cell>
          <cell r="R1072" t="str">
            <v>RAM</v>
          </cell>
          <cell r="S1072" t="str">
            <v>Ravi Kala</v>
          </cell>
          <cell r="T1072">
            <v>0.56249966666666662</v>
          </cell>
          <cell r="U1072">
            <v>0</v>
          </cell>
          <cell r="V1072" t="str">
            <v>-</v>
          </cell>
          <cell r="Z1072" t="str">
            <v>-</v>
          </cell>
          <cell r="AA1072" t="str">
            <v>-</v>
          </cell>
          <cell r="AB1072" t="str">
            <v>-</v>
          </cell>
          <cell r="AC1072" t="str">
            <v>-</v>
          </cell>
          <cell r="AD1072" t="str">
            <v>-</v>
          </cell>
          <cell r="AE1072" t="str">
            <v>-</v>
          </cell>
          <cell r="AF1072" t="str">
            <v>-</v>
          </cell>
          <cell r="AG1072" t="str">
            <v>-</v>
          </cell>
          <cell r="AH1072" t="str">
            <v>--</v>
          </cell>
        </row>
        <row r="1073">
          <cell r="A1073">
            <v>9027521</v>
          </cell>
          <cell r="B1073" t="str">
            <v>At&amp;T Global Network Services India Private Limited</v>
          </cell>
          <cell r="C1073">
            <v>45288</v>
          </cell>
          <cell r="D1073"/>
          <cell r="E1073" t="str">
            <v>DIA</v>
          </cell>
          <cell r="F1073" t="str">
            <v>B2B</v>
          </cell>
          <cell r="G1073" t="str">
            <v>Others</v>
          </cell>
          <cell r="H1073">
            <v>43650.03</v>
          </cell>
          <cell r="I1073">
            <v>0.43650030000000001</v>
          </cell>
          <cell r="J1073">
            <v>9026162</v>
          </cell>
          <cell r="K1073" t="str">
            <v>At And T Global Network Services India Private Limited</v>
          </cell>
          <cell r="L1073">
            <v>3154228.0900000003</v>
          </cell>
          <cell r="M1073" t="str">
            <v>Relationship</v>
          </cell>
          <cell r="N1073" t="str">
            <v>DIA</v>
          </cell>
          <cell r="O1073" t="str">
            <v>Others</v>
          </cell>
          <cell r="P1073">
            <v>9026162</v>
          </cell>
          <cell r="Q1073" t="str">
            <v>Ravi Kala</v>
          </cell>
          <cell r="R1073" t="str">
            <v>RAM</v>
          </cell>
          <cell r="S1073" t="str">
            <v>Ravi Kala</v>
          </cell>
          <cell r="T1073">
            <v>0.43650030000000001</v>
          </cell>
          <cell r="U1073">
            <v>0</v>
          </cell>
          <cell r="V1073" t="str">
            <v>-</v>
          </cell>
          <cell r="Z1073" t="str">
            <v>-</v>
          </cell>
          <cell r="AA1073" t="str">
            <v>-</v>
          </cell>
          <cell r="AB1073" t="str">
            <v>-</v>
          </cell>
          <cell r="AC1073" t="str">
            <v>-</v>
          </cell>
          <cell r="AD1073" t="str">
            <v>-</v>
          </cell>
          <cell r="AE1073" t="str">
            <v>-</v>
          </cell>
          <cell r="AF1073" t="str">
            <v>-</v>
          </cell>
          <cell r="AG1073" t="str">
            <v>-</v>
          </cell>
          <cell r="AH1073" t="str">
            <v>--</v>
          </cell>
        </row>
        <row r="1074">
          <cell r="A1074">
            <v>9027552</v>
          </cell>
          <cell r="B1074" t="str">
            <v>AT&amp;T Global Network Services India Private Limited</v>
          </cell>
          <cell r="C1074">
            <v>45279</v>
          </cell>
          <cell r="D1074" t="str">
            <v>Gurgaon</v>
          </cell>
          <cell r="E1074" t="str">
            <v>BBB-3P</v>
          </cell>
          <cell r="F1074" t="str">
            <v>B2B</v>
          </cell>
          <cell r="G1074" t="str">
            <v>Gurgaon</v>
          </cell>
          <cell r="H1074">
            <v>8775</v>
          </cell>
          <cell r="I1074">
            <v>8.7749999999999995E-2</v>
          </cell>
          <cell r="J1074">
            <v>9026162</v>
          </cell>
          <cell r="K1074" t="str">
            <v>At And T Global Network Services India Private Limited</v>
          </cell>
          <cell r="L1074">
            <v>3154228.0900000003</v>
          </cell>
          <cell r="M1074" t="str">
            <v>Relationship</v>
          </cell>
          <cell r="N1074" t="str">
            <v>BBB-3P</v>
          </cell>
          <cell r="O1074" t="str">
            <v>GGN_ZONE1</v>
          </cell>
          <cell r="P1074">
            <v>9026162</v>
          </cell>
          <cell r="Q1074" t="str">
            <v>Ravi Kala</v>
          </cell>
          <cell r="R1074" t="str">
            <v>RAM</v>
          </cell>
          <cell r="S1074" t="str">
            <v>Ravi Kala</v>
          </cell>
          <cell r="T1074">
            <v>8.7749999999999995E-2</v>
          </cell>
          <cell r="U1074">
            <v>0</v>
          </cell>
          <cell r="V1074" t="str">
            <v>-</v>
          </cell>
          <cell r="Z1074" t="str">
            <v>-</v>
          </cell>
          <cell r="AA1074" t="str">
            <v>-</v>
          </cell>
          <cell r="AB1074" t="str">
            <v>-</v>
          </cell>
          <cell r="AC1074" t="str">
            <v>-</v>
          </cell>
          <cell r="AD1074" t="str">
            <v>-</v>
          </cell>
          <cell r="AE1074" t="str">
            <v>-</v>
          </cell>
          <cell r="AF1074" t="str">
            <v>-</v>
          </cell>
          <cell r="AG1074" t="str">
            <v>-</v>
          </cell>
          <cell r="AH1074" t="str">
            <v>--</v>
          </cell>
        </row>
        <row r="1075">
          <cell r="A1075">
            <v>9027559</v>
          </cell>
          <cell r="B1075" t="str">
            <v>AT&amp;T Global Network Services India Private Limited</v>
          </cell>
          <cell r="C1075">
            <v>45289</v>
          </cell>
          <cell r="D1075" t="str">
            <v>Gurgaon</v>
          </cell>
          <cell r="E1075" t="str">
            <v>DIA</v>
          </cell>
          <cell r="F1075" t="str">
            <v>B2B</v>
          </cell>
          <cell r="G1075" t="str">
            <v>Gurgaon</v>
          </cell>
          <cell r="H1075">
            <v>44775.033333333333</v>
          </cell>
          <cell r="I1075">
            <v>0.44775033333333331</v>
          </cell>
          <cell r="J1075">
            <v>9026162</v>
          </cell>
          <cell r="K1075" t="str">
            <v>At And T Global Network Services India Private Limited</v>
          </cell>
          <cell r="L1075">
            <v>3154228.0900000003</v>
          </cell>
          <cell r="M1075" t="str">
            <v>Relationship</v>
          </cell>
          <cell r="N1075" t="str">
            <v>DIA</v>
          </cell>
          <cell r="O1075" t="str">
            <v>GGN_ZONE1</v>
          </cell>
          <cell r="P1075">
            <v>9026162</v>
          </cell>
          <cell r="Q1075" t="str">
            <v>Ravi Kala</v>
          </cell>
          <cell r="R1075" t="str">
            <v>RAM</v>
          </cell>
          <cell r="S1075" t="str">
            <v>Ravi Kala</v>
          </cell>
          <cell r="T1075">
            <v>0.44775033333333331</v>
          </cell>
          <cell r="U1075">
            <v>0</v>
          </cell>
          <cell r="V1075" t="str">
            <v>-</v>
          </cell>
          <cell r="Z1075" t="str">
            <v>-</v>
          </cell>
          <cell r="AA1075" t="str">
            <v>-</v>
          </cell>
          <cell r="AB1075" t="str">
            <v>-</v>
          </cell>
          <cell r="AC1075" t="str">
            <v>-</v>
          </cell>
          <cell r="AD1075" t="str">
            <v>-</v>
          </cell>
          <cell r="AE1075" t="str">
            <v>-</v>
          </cell>
          <cell r="AF1075" t="str">
            <v>-</v>
          </cell>
          <cell r="AG1075" t="str">
            <v>-</v>
          </cell>
          <cell r="AH1075" t="str">
            <v>--</v>
          </cell>
        </row>
        <row r="1076">
          <cell r="A1076">
            <v>9027563</v>
          </cell>
          <cell r="B1076" t="str">
            <v>At&amp;T Global Network Services India Private Limited</v>
          </cell>
          <cell r="C1076">
            <v>45299</v>
          </cell>
          <cell r="D1076" t="str">
            <v>Chennai</v>
          </cell>
          <cell r="E1076" t="str">
            <v>DIA</v>
          </cell>
          <cell r="F1076" t="str">
            <v>B2B</v>
          </cell>
          <cell r="G1076" t="str">
            <v>Chennai</v>
          </cell>
          <cell r="H1076">
            <v>44775.033333333333</v>
          </cell>
          <cell r="I1076">
            <v>0.44775033333333331</v>
          </cell>
          <cell r="J1076">
            <v>9026162</v>
          </cell>
          <cell r="K1076" t="str">
            <v>At And T Global Network Services India Private Limited</v>
          </cell>
          <cell r="L1076">
            <v>3154228.0900000003</v>
          </cell>
          <cell r="M1076" t="str">
            <v>Relationship</v>
          </cell>
          <cell r="N1076" t="str">
            <v>DIA</v>
          </cell>
          <cell r="O1076" t="str">
            <v>CHN_ZONE1</v>
          </cell>
          <cell r="P1076">
            <v>9026162</v>
          </cell>
          <cell r="Q1076" t="str">
            <v>Ravi Kala</v>
          </cell>
          <cell r="R1076" t="str">
            <v>RAM</v>
          </cell>
          <cell r="S1076" t="str">
            <v>Ravi Kala</v>
          </cell>
          <cell r="T1076">
            <v>0.44775033333333331</v>
          </cell>
          <cell r="U1076">
            <v>0</v>
          </cell>
          <cell r="V1076" t="str">
            <v>-</v>
          </cell>
          <cell r="Z1076" t="str">
            <v>-</v>
          </cell>
          <cell r="AA1076" t="str">
            <v>-</v>
          </cell>
          <cell r="AB1076" t="str">
            <v>-</v>
          </cell>
          <cell r="AC1076" t="str">
            <v>-</v>
          </cell>
          <cell r="AD1076" t="str">
            <v>-</v>
          </cell>
          <cell r="AE1076" t="str">
            <v>-</v>
          </cell>
          <cell r="AF1076" t="str">
            <v>-</v>
          </cell>
          <cell r="AG1076" t="str">
            <v>-</v>
          </cell>
          <cell r="AH1076" t="str">
            <v>--</v>
          </cell>
        </row>
        <row r="1077">
          <cell r="A1077">
            <v>9027575</v>
          </cell>
          <cell r="B1077" t="str">
            <v>AT&amp;T Global Network Services India Private Limited</v>
          </cell>
          <cell r="C1077">
            <v>45359</v>
          </cell>
          <cell r="D1077" t="str">
            <v>Chennai</v>
          </cell>
          <cell r="E1077" t="str">
            <v>DIA</v>
          </cell>
          <cell r="F1077" t="str">
            <v>B2B</v>
          </cell>
          <cell r="G1077" t="str">
            <v>Chennai</v>
          </cell>
          <cell r="H1077">
            <v>86175.03333333334</v>
          </cell>
          <cell r="I1077">
            <v>0.8617503333333334</v>
          </cell>
          <cell r="J1077">
            <v>9026162</v>
          </cell>
          <cell r="K1077" t="str">
            <v>At And T Global Network Services India Private Limited</v>
          </cell>
          <cell r="L1077">
            <v>3154228.0900000003</v>
          </cell>
          <cell r="M1077" t="str">
            <v>Relationship</v>
          </cell>
          <cell r="N1077" t="str">
            <v>DIA</v>
          </cell>
          <cell r="O1077" t="str">
            <v>CHN_ZONE1</v>
          </cell>
          <cell r="P1077">
            <v>9026162</v>
          </cell>
          <cell r="Q1077" t="str">
            <v>Ravi Kala</v>
          </cell>
          <cell r="R1077" t="str">
            <v>RAM</v>
          </cell>
          <cell r="S1077" t="str">
            <v>Ravi Kala</v>
          </cell>
          <cell r="T1077">
            <v>0.8617503333333334</v>
          </cell>
          <cell r="U1077">
            <v>0</v>
          </cell>
          <cell r="V1077" t="str">
            <v>-</v>
          </cell>
          <cell r="Z1077" t="str">
            <v>-</v>
          </cell>
          <cell r="AA1077" t="str">
            <v>-</v>
          </cell>
          <cell r="AB1077" t="str">
            <v>-</v>
          </cell>
          <cell r="AC1077" t="str">
            <v>-</v>
          </cell>
          <cell r="AD1077" t="str">
            <v>-</v>
          </cell>
          <cell r="AE1077" t="str">
            <v>-</v>
          </cell>
          <cell r="AF1077" t="str">
            <v>-</v>
          </cell>
          <cell r="AG1077" t="str">
            <v>-</v>
          </cell>
          <cell r="AH1077" t="str">
            <v>--</v>
          </cell>
        </row>
        <row r="1078">
          <cell r="A1078">
            <v>9027581</v>
          </cell>
          <cell r="B1078" t="str">
            <v>AT&amp;T Global Network Services India Private Limited</v>
          </cell>
          <cell r="C1078">
            <v>45297</v>
          </cell>
          <cell r="D1078" t="str">
            <v>Delhi</v>
          </cell>
          <cell r="E1078" t="str">
            <v>DIA</v>
          </cell>
          <cell r="F1078" t="str">
            <v>B2B</v>
          </cell>
          <cell r="G1078" t="str">
            <v>Delhi</v>
          </cell>
          <cell r="H1078">
            <v>44775.033333333333</v>
          </cell>
          <cell r="I1078">
            <v>0.44775033333333331</v>
          </cell>
          <cell r="J1078">
            <v>9026162</v>
          </cell>
          <cell r="K1078" t="str">
            <v>At And T Global Network Services India Private Limited</v>
          </cell>
          <cell r="L1078">
            <v>3154228.0900000003</v>
          </cell>
          <cell r="M1078" t="str">
            <v>Relationship</v>
          </cell>
          <cell r="N1078" t="str">
            <v>DIA</v>
          </cell>
          <cell r="O1078" t="str">
            <v>DEL_ZONE2</v>
          </cell>
          <cell r="P1078">
            <v>9026162</v>
          </cell>
          <cell r="Q1078" t="str">
            <v>Ravi Kala</v>
          </cell>
          <cell r="R1078" t="str">
            <v>RAM</v>
          </cell>
          <cell r="S1078" t="str">
            <v>Ravi Kala</v>
          </cell>
          <cell r="T1078">
            <v>0.44775033333333331</v>
          </cell>
          <cell r="U1078">
            <v>0</v>
          </cell>
          <cell r="V1078" t="str">
            <v>-</v>
          </cell>
          <cell r="Z1078" t="str">
            <v>-</v>
          </cell>
          <cell r="AA1078" t="str">
            <v>-</v>
          </cell>
          <cell r="AB1078" t="str">
            <v>-</v>
          </cell>
          <cell r="AC1078" t="str">
            <v>-</v>
          </cell>
          <cell r="AD1078" t="str">
            <v>-</v>
          </cell>
          <cell r="AE1078" t="str">
            <v>-</v>
          </cell>
          <cell r="AF1078" t="str">
            <v>-</v>
          </cell>
          <cell r="AG1078" t="str">
            <v>-</v>
          </cell>
          <cell r="AH1078" t="str">
            <v>--</v>
          </cell>
        </row>
        <row r="1079">
          <cell r="A1079">
            <v>9027588</v>
          </cell>
          <cell r="B1079" t="str">
            <v>AT&amp;T Global Network Services India Private Limited</v>
          </cell>
          <cell r="C1079">
            <v>45330</v>
          </cell>
          <cell r="D1079" t="str">
            <v>Gurgaon</v>
          </cell>
          <cell r="E1079" t="str">
            <v>DIA</v>
          </cell>
          <cell r="F1079" t="str">
            <v>B2B</v>
          </cell>
          <cell r="G1079" t="str">
            <v>Gurgaon</v>
          </cell>
          <cell r="H1079">
            <v>44775.033333333333</v>
          </cell>
          <cell r="I1079">
            <v>0.44775033333333331</v>
          </cell>
          <cell r="J1079">
            <v>9026162</v>
          </cell>
          <cell r="K1079" t="str">
            <v>At And T Global Network Services India Private Limited</v>
          </cell>
          <cell r="L1079">
            <v>3154228.0900000003</v>
          </cell>
          <cell r="M1079" t="str">
            <v>Relationship</v>
          </cell>
          <cell r="N1079" t="str">
            <v>DIA</v>
          </cell>
          <cell r="O1079" t="str">
            <v>GGN_ZONE1</v>
          </cell>
          <cell r="P1079">
            <v>9026162</v>
          </cell>
          <cell r="Q1079" t="str">
            <v>Ravi Kala</v>
          </cell>
          <cell r="R1079" t="str">
            <v>RAM</v>
          </cell>
          <cell r="S1079" t="str">
            <v>Ravi Kala</v>
          </cell>
          <cell r="T1079">
            <v>0.44775033333333331</v>
          </cell>
          <cell r="U1079">
            <v>0</v>
          </cell>
          <cell r="V1079" t="str">
            <v>-</v>
          </cell>
          <cell r="Z1079" t="str">
            <v>-</v>
          </cell>
          <cell r="AA1079" t="str">
            <v>-</v>
          </cell>
          <cell r="AB1079" t="str">
            <v>-</v>
          </cell>
          <cell r="AC1079" t="str">
            <v>-</v>
          </cell>
          <cell r="AD1079" t="str">
            <v>-</v>
          </cell>
          <cell r="AE1079" t="str">
            <v>-</v>
          </cell>
          <cell r="AF1079" t="str">
            <v>-</v>
          </cell>
          <cell r="AG1079" t="str">
            <v>-</v>
          </cell>
          <cell r="AH1079" t="str">
            <v>--</v>
          </cell>
        </row>
        <row r="1080">
          <cell r="A1080">
            <v>9027662</v>
          </cell>
          <cell r="B1080" t="str">
            <v>AT&amp;T Global Network Services India Private Limited</v>
          </cell>
          <cell r="C1080">
            <v>45399</v>
          </cell>
          <cell r="D1080" t="str">
            <v>New Delhi</v>
          </cell>
          <cell r="E1080" t="str">
            <v>DIA</v>
          </cell>
          <cell r="F1080" t="str">
            <v>B2B</v>
          </cell>
          <cell r="G1080" t="str">
            <v>Delhi</v>
          </cell>
          <cell r="H1080">
            <v>49750</v>
          </cell>
          <cell r="I1080">
            <v>0.4975</v>
          </cell>
          <cell r="J1080">
            <v>9026162</v>
          </cell>
          <cell r="K1080" t="str">
            <v>At And T Global Network Services India Private Limited</v>
          </cell>
          <cell r="L1080">
            <v>3154228.0900000003</v>
          </cell>
          <cell r="M1080" t="str">
            <v>Relationship</v>
          </cell>
          <cell r="N1080" t="str">
            <v>DIA</v>
          </cell>
          <cell r="O1080" t="str">
            <v>DEL_ZONE2</v>
          </cell>
          <cell r="P1080">
            <v>9026162</v>
          </cell>
          <cell r="Q1080" t="str">
            <v>Ravi Kala</v>
          </cell>
          <cell r="R1080" t="str">
            <v>RAM</v>
          </cell>
          <cell r="S1080" t="str">
            <v>Ravi Kala</v>
          </cell>
          <cell r="T1080">
            <v>0.4975</v>
          </cell>
          <cell r="U1080">
            <v>0</v>
          </cell>
          <cell r="V1080" t="str">
            <v>-</v>
          </cell>
          <cell r="Z1080" t="str">
            <v>-</v>
          </cell>
          <cell r="AA1080" t="str">
            <v>-</v>
          </cell>
          <cell r="AB1080" t="str">
            <v>-</v>
          </cell>
          <cell r="AC1080" t="str">
            <v>-</v>
          </cell>
          <cell r="AD1080" t="str">
            <v>-</v>
          </cell>
          <cell r="AE1080" t="str">
            <v>-</v>
          </cell>
          <cell r="AF1080" t="str">
            <v>-</v>
          </cell>
          <cell r="AG1080" t="str">
            <v>-</v>
          </cell>
          <cell r="AH1080" t="str">
            <v>--</v>
          </cell>
        </row>
        <row r="1081">
          <cell r="A1081">
            <v>9027734</v>
          </cell>
          <cell r="B1081" t="str">
            <v>AT&amp;T Global Network Services India Private Limited</v>
          </cell>
          <cell r="C1081">
            <v>45455</v>
          </cell>
          <cell r="D1081" t="str">
            <v>Mumbai</v>
          </cell>
          <cell r="E1081" t="str">
            <v>DIA</v>
          </cell>
          <cell r="F1081" t="str">
            <v>B2B</v>
          </cell>
          <cell r="G1081" t="str">
            <v>Mumbai</v>
          </cell>
          <cell r="H1081">
            <v>157500</v>
          </cell>
          <cell r="I1081">
            <v>1.575</v>
          </cell>
          <cell r="J1081">
            <v>9026162</v>
          </cell>
          <cell r="K1081" t="str">
            <v>At And T Global Network Services India Private Limited</v>
          </cell>
          <cell r="L1081">
            <v>3154228.0900000003</v>
          </cell>
          <cell r="M1081" t="str">
            <v>Relationship</v>
          </cell>
          <cell r="N1081" t="str">
            <v>DIA</v>
          </cell>
          <cell r="O1081" t="str">
            <v>MUM_ZONE1</v>
          </cell>
          <cell r="P1081">
            <v>9026162</v>
          </cell>
          <cell r="Q1081" t="str">
            <v>Ravi Kala</v>
          </cell>
          <cell r="R1081" t="str">
            <v>RAM</v>
          </cell>
          <cell r="S1081" t="str">
            <v>Ravi Kala</v>
          </cell>
          <cell r="T1081">
            <v>1.575</v>
          </cell>
          <cell r="U1081">
            <v>0</v>
          </cell>
          <cell r="V1081" t="str">
            <v>-</v>
          </cell>
          <cell r="Z1081" t="str">
            <v>-</v>
          </cell>
          <cell r="AA1081" t="str">
            <v>-</v>
          </cell>
          <cell r="AB1081" t="str">
            <v>-</v>
          </cell>
          <cell r="AC1081" t="str">
            <v>-</v>
          </cell>
          <cell r="AD1081" t="str">
            <v>-</v>
          </cell>
          <cell r="AE1081" t="str">
            <v>-</v>
          </cell>
          <cell r="AF1081" t="str">
            <v>-</v>
          </cell>
          <cell r="AG1081" t="str">
            <v>-</v>
          </cell>
          <cell r="AH1081" t="str">
            <v>--</v>
          </cell>
        </row>
        <row r="1082">
          <cell r="A1082">
            <v>9027739</v>
          </cell>
          <cell r="B1082" t="str">
            <v>AT&amp;T Global Network Services India Private Limited</v>
          </cell>
          <cell r="C1082">
            <v>45520</v>
          </cell>
          <cell r="D1082" t="str">
            <v>Mumbai</v>
          </cell>
          <cell r="E1082" t="str">
            <v>BBB-3P</v>
          </cell>
          <cell r="F1082" t="str">
            <v>B2B</v>
          </cell>
          <cell r="G1082" t="str">
            <v>Mumbai</v>
          </cell>
          <cell r="H1082">
            <v>25000</v>
          </cell>
          <cell r="I1082">
            <v>0.25</v>
          </cell>
          <cell r="J1082">
            <v>9026162</v>
          </cell>
          <cell r="K1082" t="str">
            <v>At And T Global Network Services India Private Limited</v>
          </cell>
          <cell r="L1082">
            <v>3154228.0900000003</v>
          </cell>
          <cell r="M1082" t="str">
            <v>Relationship</v>
          </cell>
          <cell r="N1082" t="str">
            <v>BBB-3P</v>
          </cell>
          <cell r="O1082" t="str">
            <v>MUM_ZONE1</v>
          </cell>
          <cell r="P1082">
            <v>9026162</v>
          </cell>
          <cell r="Q1082" t="str">
            <v>Ravi Kala</v>
          </cell>
          <cell r="R1082" t="str">
            <v>RAM</v>
          </cell>
          <cell r="S1082" t="str">
            <v>Ravi Kala</v>
          </cell>
          <cell r="T1082">
            <v>0.25</v>
          </cell>
          <cell r="U1082">
            <v>0</v>
          </cell>
          <cell r="V1082" t="str">
            <v>-</v>
          </cell>
          <cell r="Z1082" t="str">
            <v>-</v>
          </cell>
          <cell r="AA1082" t="str">
            <v>-</v>
          </cell>
          <cell r="AB1082" t="str">
            <v>-</v>
          </cell>
          <cell r="AC1082" t="str">
            <v>-</v>
          </cell>
          <cell r="AD1082" t="str">
            <v>-</v>
          </cell>
          <cell r="AE1082" t="str">
            <v>-</v>
          </cell>
          <cell r="AF1082" t="str">
            <v>-</v>
          </cell>
          <cell r="AG1082" t="str">
            <v>-</v>
          </cell>
          <cell r="AH1082" t="str">
            <v>--</v>
          </cell>
        </row>
        <row r="1083">
          <cell r="A1083">
            <v>9027740</v>
          </cell>
          <cell r="B1083" t="str">
            <v>At&amp;T Global Network Services India Private Limited</v>
          </cell>
          <cell r="C1083">
            <v>45558</v>
          </cell>
          <cell r="D1083" t="str">
            <v>Kolkata</v>
          </cell>
          <cell r="E1083" t="str">
            <v>BBB-3P</v>
          </cell>
          <cell r="F1083" t="str">
            <v>B2B</v>
          </cell>
          <cell r="G1083" t="str">
            <v>Others</v>
          </cell>
          <cell r="H1083">
            <v>25000</v>
          </cell>
          <cell r="I1083">
            <v>0.25</v>
          </cell>
          <cell r="J1083">
            <v>9026162</v>
          </cell>
          <cell r="K1083" t="str">
            <v>At And T Global Network Services India Private Limited</v>
          </cell>
          <cell r="L1083">
            <v>3154228.0900000003</v>
          </cell>
          <cell r="M1083" t="str">
            <v>Relationship</v>
          </cell>
          <cell r="N1083" t="str">
            <v>BBB-3P</v>
          </cell>
          <cell r="O1083" t="str">
            <v>Others</v>
          </cell>
          <cell r="P1083">
            <v>9026162</v>
          </cell>
          <cell r="Q1083" t="str">
            <v>Ravi Kala</v>
          </cell>
          <cell r="R1083" t="str">
            <v>RAM</v>
          </cell>
          <cell r="S1083" t="str">
            <v>Ravi Kala</v>
          </cell>
          <cell r="T1083">
            <v>0.25</v>
          </cell>
          <cell r="U1083">
            <v>0</v>
          </cell>
          <cell r="V1083" t="str">
            <v>-</v>
          </cell>
          <cell r="Z1083" t="str">
            <v>-</v>
          </cell>
          <cell r="AA1083" t="str">
            <v>-</v>
          </cell>
          <cell r="AB1083" t="str">
            <v>-</v>
          </cell>
          <cell r="AC1083" t="str">
            <v>-</v>
          </cell>
          <cell r="AD1083" t="str">
            <v>-</v>
          </cell>
          <cell r="AE1083" t="str">
            <v>-</v>
          </cell>
          <cell r="AF1083" t="str">
            <v>-</v>
          </cell>
          <cell r="AG1083" t="str">
            <v>-</v>
          </cell>
          <cell r="AH1083" t="str">
            <v>--</v>
          </cell>
        </row>
        <row r="1084">
          <cell r="A1084">
            <v>9027742</v>
          </cell>
          <cell r="B1084" t="str">
            <v>AT&amp;T Global Network Services India Private Limited</v>
          </cell>
          <cell r="C1084">
            <v>45448</v>
          </cell>
          <cell r="D1084" t="str">
            <v>Mumbai</v>
          </cell>
          <cell r="E1084" t="str">
            <v>BBB-3P</v>
          </cell>
          <cell r="F1084" t="str">
            <v>B2B</v>
          </cell>
          <cell r="G1084" t="str">
            <v>Mumbai</v>
          </cell>
          <cell r="H1084">
            <v>9750</v>
          </cell>
          <cell r="I1084">
            <v>9.7500000000000003E-2</v>
          </cell>
          <cell r="J1084">
            <v>9026162</v>
          </cell>
          <cell r="K1084" t="str">
            <v>At And T Global Network Services India Private Limited</v>
          </cell>
          <cell r="L1084">
            <v>3154228.0900000003</v>
          </cell>
          <cell r="M1084" t="str">
            <v>Relationship</v>
          </cell>
          <cell r="N1084" t="str">
            <v>BBB-3P</v>
          </cell>
          <cell r="O1084" t="str">
            <v>MUM_ZONE1</v>
          </cell>
          <cell r="P1084">
            <v>9026162</v>
          </cell>
          <cell r="Q1084" t="str">
            <v>Ravi Kala</v>
          </cell>
          <cell r="R1084" t="str">
            <v>RAM</v>
          </cell>
          <cell r="S1084" t="str">
            <v>Ravi Kala</v>
          </cell>
          <cell r="T1084">
            <v>9.7500000000000003E-2</v>
          </cell>
          <cell r="U1084">
            <v>0</v>
          </cell>
          <cell r="V1084" t="str">
            <v>-</v>
          </cell>
          <cell r="Z1084" t="str">
            <v>-</v>
          </cell>
          <cell r="AA1084" t="str">
            <v>-</v>
          </cell>
          <cell r="AB1084" t="str">
            <v>-</v>
          </cell>
          <cell r="AC1084" t="str">
            <v>-</v>
          </cell>
          <cell r="AD1084" t="str">
            <v>-</v>
          </cell>
          <cell r="AE1084" t="str">
            <v>-</v>
          </cell>
          <cell r="AF1084" t="str">
            <v>-</v>
          </cell>
          <cell r="AG1084" t="str">
            <v>-</v>
          </cell>
          <cell r="AH1084" t="str">
            <v>--</v>
          </cell>
        </row>
        <row r="1085">
          <cell r="A1085">
            <v>9027753</v>
          </cell>
          <cell r="B1085" t="str">
            <v>AT&amp;T Global Network Services India Private Limited</v>
          </cell>
          <cell r="C1085">
            <v>45469</v>
          </cell>
          <cell r="D1085" t="str">
            <v>Bangalore</v>
          </cell>
          <cell r="E1085" t="str">
            <v>DIA</v>
          </cell>
          <cell r="F1085" t="str">
            <v>B2B</v>
          </cell>
          <cell r="G1085" t="str">
            <v>Bangalore</v>
          </cell>
          <cell r="H1085">
            <v>90000</v>
          </cell>
          <cell r="I1085">
            <v>0.9</v>
          </cell>
          <cell r="J1085">
            <v>9026162</v>
          </cell>
          <cell r="K1085" t="str">
            <v>At And T Global Network Services India Private Limited</v>
          </cell>
          <cell r="L1085">
            <v>3154228.0900000003</v>
          </cell>
          <cell r="M1085" t="str">
            <v>Relationship</v>
          </cell>
          <cell r="N1085" t="str">
            <v>DIA</v>
          </cell>
          <cell r="O1085" t="str">
            <v>BLR_ZONE1</v>
          </cell>
          <cell r="P1085">
            <v>9026162</v>
          </cell>
          <cell r="Q1085" t="str">
            <v>Ravi Kala</v>
          </cell>
          <cell r="R1085" t="str">
            <v>RAM</v>
          </cell>
          <cell r="S1085" t="str">
            <v>Ravi Kala</v>
          </cell>
          <cell r="T1085">
            <v>0.9</v>
          </cell>
          <cell r="U1085">
            <v>0</v>
          </cell>
          <cell r="V1085" t="str">
            <v>-</v>
          </cell>
          <cell r="Z1085" t="str">
            <v>-</v>
          </cell>
          <cell r="AA1085" t="str">
            <v>-</v>
          </cell>
          <cell r="AB1085" t="str">
            <v>-</v>
          </cell>
          <cell r="AC1085" t="str">
            <v>-</v>
          </cell>
          <cell r="AD1085" t="str">
            <v>-</v>
          </cell>
          <cell r="AE1085" t="str">
            <v>-</v>
          </cell>
          <cell r="AF1085" t="str">
            <v>-</v>
          </cell>
          <cell r="AG1085" t="str">
            <v>-</v>
          </cell>
          <cell r="AH1085" t="str">
            <v>--</v>
          </cell>
        </row>
        <row r="1086">
          <cell r="A1086">
            <v>9027772</v>
          </cell>
          <cell r="B1086" t="str">
            <v>AT&amp;T Global Network Services India Private Limited</v>
          </cell>
          <cell r="C1086">
            <v>45496</v>
          </cell>
          <cell r="D1086" t="str">
            <v>Bangalore</v>
          </cell>
          <cell r="E1086" t="str">
            <v>DIA</v>
          </cell>
          <cell r="F1086" t="str">
            <v>B2B</v>
          </cell>
          <cell r="G1086" t="str">
            <v>Bangalore</v>
          </cell>
          <cell r="H1086">
            <v>25000</v>
          </cell>
          <cell r="I1086">
            <v>0.25</v>
          </cell>
          <cell r="J1086">
            <v>9026162</v>
          </cell>
          <cell r="K1086" t="str">
            <v>At And T Global Network Services India Private Limited</v>
          </cell>
          <cell r="L1086">
            <v>3154228.0900000003</v>
          </cell>
          <cell r="M1086" t="str">
            <v>Relationship</v>
          </cell>
          <cell r="N1086" t="str">
            <v>DIA</v>
          </cell>
          <cell r="O1086" t="str">
            <v>BLR_ZONE2</v>
          </cell>
          <cell r="P1086">
            <v>9026162</v>
          </cell>
          <cell r="Q1086" t="str">
            <v>Ravi Kala</v>
          </cell>
          <cell r="R1086" t="str">
            <v>RAM</v>
          </cell>
          <cell r="S1086" t="str">
            <v>Ravi Kala</v>
          </cell>
          <cell r="T1086">
            <v>0.25</v>
          </cell>
          <cell r="U1086">
            <v>0</v>
          </cell>
          <cell r="V1086" t="str">
            <v>-</v>
          </cell>
          <cell r="Z1086" t="str">
            <v>-</v>
          </cell>
          <cell r="AA1086" t="str">
            <v>-</v>
          </cell>
          <cell r="AB1086" t="str">
            <v>-</v>
          </cell>
          <cell r="AC1086" t="str">
            <v>-</v>
          </cell>
          <cell r="AD1086" t="str">
            <v>-</v>
          </cell>
          <cell r="AE1086" t="str">
            <v>-</v>
          </cell>
          <cell r="AF1086" t="str">
            <v>-</v>
          </cell>
          <cell r="AG1086" t="str">
            <v>-</v>
          </cell>
          <cell r="AH1086" t="str">
            <v>--</v>
          </cell>
        </row>
        <row r="1087">
          <cell r="A1087">
            <v>9027790</v>
          </cell>
          <cell r="B1087" t="str">
            <v>AT&amp;T Global Network Services India Private Limited</v>
          </cell>
          <cell r="C1087">
            <v>45534</v>
          </cell>
          <cell r="D1087" t="str">
            <v>Kolkata</v>
          </cell>
          <cell r="E1087" t="str">
            <v>DIA</v>
          </cell>
          <cell r="F1087" t="str">
            <v>B2B</v>
          </cell>
          <cell r="G1087" t="str">
            <v>Others</v>
          </cell>
          <cell r="H1087">
            <v>125000</v>
          </cell>
          <cell r="I1087">
            <v>1.25</v>
          </cell>
          <cell r="J1087">
            <v>9026162</v>
          </cell>
          <cell r="K1087" t="str">
            <v>At And T Global Network Services India Private Limited</v>
          </cell>
          <cell r="L1087">
            <v>3154228.0900000003</v>
          </cell>
          <cell r="M1087" t="str">
            <v>Relationship</v>
          </cell>
          <cell r="N1087" t="str">
            <v>DIA</v>
          </cell>
          <cell r="O1087" t="str">
            <v>Others</v>
          </cell>
          <cell r="P1087">
            <v>9026162</v>
          </cell>
          <cell r="Q1087" t="str">
            <v>Ravi Kala</v>
          </cell>
          <cell r="R1087" t="str">
            <v>RAM</v>
          </cell>
          <cell r="S1087" t="str">
            <v>Ravi Kala</v>
          </cell>
          <cell r="T1087">
            <v>1.25</v>
          </cell>
          <cell r="U1087">
            <v>0</v>
          </cell>
          <cell r="V1087" t="str">
            <v>-</v>
          </cell>
          <cell r="Z1087" t="str">
            <v>-</v>
          </cell>
          <cell r="AA1087" t="str">
            <v>-</v>
          </cell>
          <cell r="AB1087" t="str">
            <v>-</v>
          </cell>
          <cell r="AC1087" t="str">
            <v>-</v>
          </cell>
          <cell r="AD1087" t="str">
            <v>-</v>
          </cell>
          <cell r="AE1087" t="str">
            <v>-</v>
          </cell>
          <cell r="AF1087" t="str">
            <v>-</v>
          </cell>
          <cell r="AG1087" t="str">
            <v>-</v>
          </cell>
          <cell r="AH1087" t="str">
            <v>--</v>
          </cell>
        </row>
        <row r="1088">
          <cell r="A1088">
            <v>9027820</v>
          </cell>
          <cell r="B1088" t="str">
            <v>AT&amp;T Global Network Services India Private Limited</v>
          </cell>
          <cell r="C1088">
            <v>45531</v>
          </cell>
          <cell r="D1088" t="str">
            <v>Bangalore</v>
          </cell>
          <cell r="E1088" t="str">
            <v>DIA</v>
          </cell>
          <cell r="F1088" t="str">
            <v>B2B</v>
          </cell>
          <cell r="G1088" t="str">
            <v>Bangalore</v>
          </cell>
          <cell r="H1088">
            <v>90000</v>
          </cell>
          <cell r="I1088">
            <v>0.9</v>
          </cell>
          <cell r="J1088">
            <v>9026162</v>
          </cell>
          <cell r="K1088" t="str">
            <v>At And T Global Network Services India Private Limited</v>
          </cell>
          <cell r="L1088">
            <v>3154228.0900000003</v>
          </cell>
          <cell r="M1088" t="str">
            <v>Relationship</v>
          </cell>
          <cell r="N1088" t="str">
            <v>DIA</v>
          </cell>
          <cell r="O1088" t="str">
            <v>BLR_ZONE2</v>
          </cell>
          <cell r="P1088">
            <v>9026162</v>
          </cell>
          <cell r="Q1088" t="str">
            <v>Ravi Kala</v>
          </cell>
          <cell r="R1088" t="str">
            <v>RAM</v>
          </cell>
          <cell r="S1088" t="str">
            <v>Ravi Kala</v>
          </cell>
          <cell r="T1088">
            <v>0.9</v>
          </cell>
          <cell r="U1088">
            <v>0</v>
          </cell>
          <cell r="V1088" t="str">
            <v>-</v>
          </cell>
          <cell r="Z1088" t="str">
            <v>-</v>
          </cell>
          <cell r="AA1088" t="str">
            <v>-</v>
          </cell>
          <cell r="AB1088" t="str">
            <v>-</v>
          </cell>
          <cell r="AC1088" t="str">
            <v>-</v>
          </cell>
          <cell r="AD1088" t="str">
            <v>-</v>
          </cell>
          <cell r="AE1088" t="str">
            <v>-</v>
          </cell>
          <cell r="AF1088" t="str">
            <v>-</v>
          </cell>
          <cell r="AG1088" t="str">
            <v>-</v>
          </cell>
          <cell r="AH1088" t="str">
            <v>--</v>
          </cell>
        </row>
        <row r="1089">
          <cell r="A1089">
            <v>9027833</v>
          </cell>
          <cell r="B1089" t="str">
            <v>AT&amp;T Global Network Services India Private Limited</v>
          </cell>
          <cell r="C1089">
            <v>45534</v>
          </cell>
          <cell r="D1089" t="str">
            <v>Chennai</v>
          </cell>
          <cell r="E1089" t="str">
            <v>DIA</v>
          </cell>
          <cell r="F1089" t="str">
            <v>B2B</v>
          </cell>
          <cell r="G1089" t="str">
            <v>Chennai</v>
          </cell>
          <cell r="H1089">
            <v>11000</v>
          </cell>
          <cell r="I1089">
            <v>0.11</v>
          </cell>
          <cell r="J1089">
            <v>9026162</v>
          </cell>
          <cell r="K1089" t="str">
            <v>At And T Global Network Services India Private Limited</v>
          </cell>
          <cell r="L1089">
            <v>3154228.0900000003</v>
          </cell>
          <cell r="M1089" t="str">
            <v>Relationship</v>
          </cell>
          <cell r="N1089" t="str">
            <v>DIA</v>
          </cell>
          <cell r="O1089" t="str">
            <v>CHN_ZONE1</v>
          </cell>
          <cell r="P1089">
            <v>9026162</v>
          </cell>
          <cell r="Q1089" t="str">
            <v>Ravi Kala</v>
          </cell>
          <cell r="R1089" t="str">
            <v>RAM</v>
          </cell>
          <cell r="S1089" t="str">
            <v>Ravi Kala</v>
          </cell>
          <cell r="T1089">
            <v>0.11</v>
          </cell>
          <cell r="U1089">
            <v>0</v>
          </cell>
          <cell r="V1089" t="str">
            <v>-</v>
          </cell>
          <cell r="Z1089" t="str">
            <v>-</v>
          </cell>
          <cell r="AA1089" t="str">
            <v>-</v>
          </cell>
          <cell r="AB1089" t="str">
            <v>-</v>
          </cell>
          <cell r="AC1089" t="str">
            <v>-</v>
          </cell>
          <cell r="AD1089" t="str">
            <v>-</v>
          </cell>
          <cell r="AE1089" t="str">
            <v>-</v>
          </cell>
          <cell r="AF1089" t="str">
            <v>-</v>
          </cell>
          <cell r="AG1089" t="str">
            <v>-</v>
          </cell>
          <cell r="AH1089" t="str">
            <v>--</v>
          </cell>
        </row>
        <row r="1090">
          <cell r="A1090">
            <v>9027839</v>
          </cell>
          <cell r="B1090" t="str">
            <v>AT&amp;T Global Network Services India Private Limited</v>
          </cell>
          <cell r="C1090">
            <v>45582</v>
          </cell>
          <cell r="D1090" t="str">
            <v>Mumbai</v>
          </cell>
          <cell r="E1090" t="str">
            <v>DIA</v>
          </cell>
          <cell r="F1090" t="str">
            <v>B2B</v>
          </cell>
          <cell r="G1090" t="str">
            <v>Mumbai</v>
          </cell>
          <cell r="H1090">
            <v>12000</v>
          </cell>
          <cell r="I1090">
            <v>0.12</v>
          </cell>
          <cell r="J1090">
            <v>9026162</v>
          </cell>
          <cell r="K1090" t="str">
            <v>At And T Global Network Services India Private Limited</v>
          </cell>
          <cell r="L1090">
            <v>3154228.0900000003</v>
          </cell>
          <cell r="M1090" t="str">
            <v>Relationship</v>
          </cell>
          <cell r="N1090" t="str">
            <v>DIA</v>
          </cell>
          <cell r="O1090" t="str">
            <v>MUM_ZONE1</v>
          </cell>
          <cell r="P1090">
            <v>9026162</v>
          </cell>
          <cell r="Q1090" t="str">
            <v>Ravi Kala</v>
          </cell>
          <cell r="R1090" t="str">
            <v>RAM</v>
          </cell>
          <cell r="S1090" t="str">
            <v>Ravi Kala</v>
          </cell>
          <cell r="T1090">
            <v>0.12</v>
          </cell>
          <cell r="U1090">
            <v>0</v>
          </cell>
          <cell r="V1090" t="str">
            <v>-</v>
          </cell>
          <cell r="Z1090" t="str">
            <v>-</v>
          </cell>
          <cell r="AA1090" t="str">
            <v>-</v>
          </cell>
          <cell r="AB1090" t="str">
            <v>-</v>
          </cell>
          <cell r="AC1090" t="str">
            <v>-</v>
          </cell>
          <cell r="AD1090" t="str">
            <v>-</v>
          </cell>
          <cell r="AE1090" t="str">
            <v>-</v>
          </cell>
          <cell r="AF1090" t="str">
            <v>-</v>
          </cell>
          <cell r="AG1090" t="str">
            <v>-</v>
          </cell>
          <cell r="AH1090" t="str">
            <v>--</v>
          </cell>
        </row>
        <row r="1091">
          <cell r="A1091">
            <v>9027846</v>
          </cell>
          <cell r="B1091" t="str">
            <v>AT&amp;T Global Network Services India Private Limited</v>
          </cell>
          <cell r="C1091">
            <v>45581</v>
          </cell>
          <cell r="D1091"/>
          <cell r="E1091" t="str">
            <v>BBB-3P</v>
          </cell>
          <cell r="F1091" t="str">
            <v>B2B</v>
          </cell>
          <cell r="G1091" t="str">
            <v>Others</v>
          </cell>
          <cell r="H1091">
            <v>25000</v>
          </cell>
          <cell r="I1091">
            <v>0.25</v>
          </cell>
          <cell r="J1091">
            <v>9026162</v>
          </cell>
          <cell r="K1091" t="str">
            <v>At And T Global Network Services India Private Limited</v>
          </cell>
          <cell r="L1091">
            <v>3154228.0900000003</v>
          </cell>
          <cell r="M1091" t="str">
            <v>Relationship</v>
          </cell>
          <cell r="N1091" t="str">
            <v>BBB-3P</v>
          </cell>
          <cell r="O1091" t="str">
            <v>Others</v>
          </cell>
          <cell r="P1091">
            <v>9026162</v>
          </cell>
          <cell r="Q1091" t="str">
            <v>Ravi Kala</v>
          </cell>
          <cell r="R1091" t="str">
            <v>RAM</v>
          </cell>
          <cell r="S1091" t="str">
            <v>Ravi Kala</v>
          </cell>
          <cell r="T1091">
            <v>0.25</v>
          </cell>
          <cell r="U1091">
            <v>0</v>
          </cell>
          <cell r="V1091" t="str">
            <v>-</v>
          </cell>
          <cell r="Z1091" t="str">
            <v>-</v>
          </cell>
          <cell r="AA1091" t="str">
            <v>-</v>
          </cell>
          <cell r="AB1091" t="str">
            <v>-</v>
          </cell>
          <cell r="AC1091" t="str">
            <v>-</v>
          </cell>
          <cell r="AD1091" t="str">
            <v>-</v>
          </cell>
          <cell r="AE1091" t="str">
            <v>-</v>
          </cell>
          <cell r="AF1091" t="str">
            <v>-</v>
          </cell>
          <cell r="AG1091" t="str">
            <v>-</v>
          </cell>
          <cell r="AH1091" t="str">
            <v>--</v>
          </cell>
        </row>
        <row r="1092">
          <cell r="A1092">
            <v>9027862</v>
          </cell>
          <cell r="B1092" t="str">
            <v>AT&amp;T Global Network Services India Private Limited</v>
          </cell>
          <cell r="C1092">
            <v>45555</v>
          </cell>
          <cell r="D1092" t="str">
            <v>Bangalore</v>
          </cell>
          <cell r="E1092" t="str">
            <v>DIA</v>
          </cell>
          <cell r="F1092" t="str">
            <v>B2B</v>
          </cell>
          <cell r="G1092" t="str">
            <v>Bangalore</v>
          </cell>
          <cell r="H1092">
            <v>49750</v>
          </cell>
          <cell r="I1092">
            <v>0.4975</v>
          </cell>
          <cell r="J1092">
            <v>9026162</v>
          </cell>
          <cell r="K1092" t="str">
            <v>At And T Global Network Services India Private Limited</v>
          </cell>
          <cell r="L1092">
            <v>3154228.0900000003</v>
          </cell>
          <cell r="M1092" t="str">
            <v>Relationship</v>
          </cell>
          <cell r="N1092" t="str">
            <v>DIA</v>
          </cell>
          <cell r="O1092" t="str">
            <v>BLR_ZONE2</v>
          </cell>
          <cell r="P1092">
            <v>9026162</v>
          </cell>
          <cell r="Q1092" t="str">
            <v>Ravi Kala</v>
          </cell>
          <cell r="R1092" t="str">
            <v>RAM</v>
          </cell>
          <cell r="S1092" t="str">
            <v>Ravi Kala</v>
          </cell>
          <cell r="T1092">
            <v>0.4975</v>
          </cell>
          <cell r="U1092">
            <v>0</v>
          </cell>
          <cell r="V1092" t="str">
            <v>-</v>
          </cell>
          <cell r="Z1092" t="str">
            <v>-</v>
          </cell>
          <cell r="AA1092" t="str">
            <v>-</v>
          </cell>
          <cell r="AB1092" t="str">
            <v>-</v>
          </cell>
          <cell r="AC1092" t="str">
            <v>-</v>
          </cell>
          <cell r="AD1092" t="str">
            <v>-</v>
          </cell>
          <cell r="AE1092" t="str">
            <v>-</v>
          </cell>
          <cell r="AF1092" t="str">
            <v>-</v>
          </cell>
          <cell r="AG1092" t="str">
            <v>-</v>
          </cell>
          <cell r="AH1092" t="str">
            <v>--</v>
          </cell>
        </row>
        <row r="1093">
          <cell r="A1093">
            <v>9027866</v>
          </cell>
          <cell r="B1093" t="str">
            <v>At&amp;T Global Network Services India Private Limited</v>
          </cell>
          <cell r="C1093">
            <v>45581</v>
          </cell>
          <cell r="D1093"/>
          <cell r="E1093" t="str">
            <v>DIA</v>
          </cell>
          <cell r="F1093" t="str">
            <v>B2B</v>
          </cell>
          <cell r="G1093" t="str">
            <v>Others</v>
          </cell>
          <cell r="H1093">
            <v>27500</v>
          </cell>
          <cell r="I1093">
            <v>0.27500000000000002</v>
          </cell>
          <cell r="J1093">
            <v>9026162</v>
          </cell>
          <cell r="K1093" t="str">
            <v>At And T Global Network Services India Private Limited</v>
          </cell>
          <cell r="L1093">
            <v>3154228.0900000003</v>
          </cell>
          <cell r="M1093" t="str">
            <v>Relationship</v>
          </cell>
          <cell r="N1093" t="str">
            <v>DIA</v>
          </cell>
          <cell r="O1093" t="str">
            <v>Others</v>
          </cell>
          <cell r="P1093">
            <v>9026162</v>
          </cell>
          <cell r="Q1093" t="str">
            <v>Ravi Kala</v>
          </cell>
          <cell r="R1093" t="str">
            <v>RAM</v>
          </cell>
          <cell r="S1093" t="str">
            <v>Ravi Kala</v>
          </cell>
          <cell r="T1093">
            <v>0.27500000000000002</v>
          </cell>
          <cell r="U1093">
            <v>0</v>
          </cell>
          <cell r="V1093" t="str">
            <v>-</v>
          </cell>
          <cell r="Z1093" t="str">
            <v>-</v>
          </cell>
          <cell r="AA1093" t="str">
            <v>-</v>
          </cell>
          <cell r="AB1093" t="str">
            <v>-</v>
          </cell>
          <cell r="AC1093" t="str">
            <v>-</v>
          </cell>
          <cell r="AD1093" t="str">
            <v>-</v>
          </cell>
          <cell r="AE1093" t="str">
            <v>-</v>
          </cell>
          <cell r="AF1093" t="str">
            <v>-</v>
          </cell>
          <cell r="AG1093" t="str">
            <v>-</v>
          </cell>
          <cell r="AH1093" t="str">
            <v>--</v>
          </cell>
        </row>
        <row r="1094">
          <cell r="A1094">
            <v>9027869</v>
          </cell>
          <cell r="B1094" t="str">
            <v>AT&amp;T Global Network Services India Private Limited</v>
          </cell>
          <cell r="C1094">
            <v>45558</v>
          </cell>
          <cell r="D1094" t="str">
            <v>Gurgaon</v>
          </cell>
          <cell r="E1094" t="str">
            <v>DIA</v>
          </cell>
          <cell r="F1094" t="str">
            <v>B2B</v>
          </cell>
          <cell r="G1094" t="str">
            <v>Gurgaon</v>
          </cell>
          <cell r="H1094">
            <v>12000</v>
          </cell>
          <cell r="I1094">
            <v>0.12</v>
          </cell>
          <cell r="J1094">
            <v>9026162</v>
          </cell>
          <cell r="K1094" t="str">
            <v>At And T Global Network Services India Private Limited</v>
          </cell>
          <cell r="L1094">
            <v>3154228.0900000003</v>
          </cell>
          <cell r="M1094" t="str">
            <v>Relationship</v>
          </cell>
          <cell r="N1094" t="str">
            <v>DIA</v>
          </cell>
          <cell r="O1094" t="str">
            <v>GGN_ZONE1</v>
          </cell>
          <cell r="P1094">
            <v>9026162</v>
          </cell>
          <cell r="Q1094" t="str">
            <v>Ravi Kala</v>
          </cell>
          <cell r="R1094" t="str">
            <v>RAM</v>
          </cell>
          <cell r="S1094" t="str">
            <v>Ravi Kala</v>
          </cell>
          <cell r="T1094">
            <v>0.12</v>
          </cell>
          <cell r="U1094">
            <v>0</v>
          </cell>
          <cell r="V1094" t="str">
            <v>-</v>
          </cell>
          <cell r="Z1094" t="str">
            <v>-</v>
          </cell>
          <cell r="AA1094" t="str">
            <v>-</v>
          </cell>
          <cell r="AB1094" t="str">
            <v>-</v>
          </cell>
          <cell r="AC1094" t="str">
            <v>-</v>
          </cell>
          <cell r="AD1094" t="str">
            <v>-</v>
          </cell>
          <cell r="AE1094" t="str">
            <v>-</v>
          </cell>
          <cell r="AF1094" t="str">
            <v>-</v>
          </cell>
          <cell r="AG1094" t="str">
            <v>-</v>
          </cell>
          <cell r="AH1094" t="str">
            <v>--</v>
          </cell>
        </row>
        <row r="1095">
          <cell r="A1095">
            <v>9027905</v>
          </cell>
          <cell r="B1095" t="str">
            <v>At&amp;T Global Network Services India Private Limited</v>
          </cell>
          <cell r="C1095">
            <v>45609</v>
          </cell>
          <cell r="D1095"/>
          <cell r="E1095" t="str">
            <v>DIA</v>
          </cell>
          <cell r="F1095" t="str">
            <v>B2B</v>
          </cell>
          <cell r="G1095" t="str">
            <v>Others</v>
          </cell>
          <cell r="H1095">
            <v>100000</v>
          </cell>
          <cell r="I1095">
            <v>1</v>
          </cell>
          <cell r="J1095">
            <v>9026162</v>
          </cell>
          <cell r="K1095" t="str">
            <v>At And T Global Network Services India Private Limited</v>
          </cell>
          <cell r="L1095">
            <v>3154228.0900000003</v>
          </cell>
          <cell r="M1095" t="str">
            <v>Relationship</v>
          </cell>
          <cell r="N1095" t="str">
            <v>DIA</v>
          </cell>
          <cell r="O1095" t="str">
            <v>Others</v>
          </cell>
          <cell r="P1095">
            <v>9026162</v>
          </cell>
          <cell r="Q1095" t="str">
            <v>Ravi Kala</v>
          </cell>
          <cell r="R1095" t="str">
            <v>RAM</v>
          </cell>
          <cell r="S1095" t="str">
            <v>Ravi Kala</v>
          </cell>
          <cell r="T1095">
            <v>1</v>
          </cell>
          <cell r="U1095">
            <v>0</v>
          </cell>
          <cell r="V1095" t="str">
            <v>-</v>
          </cell>
          <cell r="Z1095" t="str">
            <v>-</v>
          </cell>
          <cell r="AA1095" t="str">
            <v>-</v>
          </cell>
          <cell r="AB1095" t="str">
            <v>-</v>
          </cell>
          <cell r="AC1095" t="str">
            <v>-</v>
          </cell>
          <cell r="AD1095" t="str">
            <v>-</v>
          </cell>
          <cell r="AE1095" t="str">
            <v>-</v>
          </cell>
          <cell r="AF1095" t="str">
            <v>-</v>
          </cell>
          <cell r="AG1095" t="str">
            <v>-</v>
          </cell>
          <cell r="AH1095" t="str">
            <v>--</v>
          </cell>
        </row>
        <row r="1096">
          <cell r="A1096">
            <v>9027907</v>
          </cell>
          <cell r="B1096" t="str">
            <v>AT&amp;T Global Network Services India Private Limited</v>
          </cell>
          <cell r="C1096">
            <v>45615</v>
          </cell>
          <cell r="D1096"/>
          <cell r="E1096" t="str">
            <v>DIA</v>
          </cell>
          <cell r="F1096" t="str">
            <v>B2B</v>
          </cell>
          <cell r="G1096" t="str">
            <v>Others</v>
          </cell>
          <cell r="H1096">
            <v>100000</v>
          </cell>
          <cell r="I1096">
            <v>1</v>
          </cell>
          <cell r="J1096">
            <v>9026162</v>
          </cell>
          <cell r="K1096" t="str">
            <v>At And T Global Network Services India Private Limited</v>
          </cell>
          <cell r="L1096">
            <v>3154228.0900000003</v>
          </cell>
          <cell r="M1096" t="str">
            <v>Relationship</v>
          </cell>
          <cell r="N1096" t="str">
            <v>DIA</v>
          </cell>
          <cell r="O1096" t="str">
            <v>Others</v>
          </cell>
          <cell r="P1096">
            <v>9026162</v>
          </cell>
          <cell r="Q1096" t="str">
            <v>Ravi Kala</v>
          </cell>
          <cell r="R1096" t="str">
            <v>RAM</v>
          </cell>
          <cell r="S1096" t="str">
            <v>Ravi Kala</v>
          </cell>
          <cell r="T1096">
            <v>1</v>
          </cell>
          <cell r="U1096">
            <v>0</v>
          </cell>
          <cell r="V1096" t="str">
            <v>-</v>
          </cell>
          <cell r="Z1096" t="str">
            <v>-</v>
          </cell>
          <cell r="AA1096" t="str">
            <v>-</v>
          </cell>
          <cell r="AB1096" t="str">
            <v>-</v>
          </cell>
          <cell r="AC1096" t="str">
            <v>-</v>
          </cell>
          <cell r="AD1096" t="str">
            <v>-</v>
          </cell>
          <cell r="AE1096" t="str">
            <v>-</v>
          </cell>
          <cell r="AF1096" t="str">
            <v>-</v>
          </cell>
          <cell r="AG1096" t="str">
            <v>-</v>
          </cell>
          <cell r="AH1096" t="str">
            <v>--</v>
          </cell>
        </row>
        <row r="1097">
          <cell r="A1097">
            <v>9027936</v>
          </cell>
          <cell r="B1097" t="str">
            <v>AT&amp;T Global Network Services India Private Limited</v>
          </cell>
          <cell r="C1097">
            <v>45611</v>
          </cell>
          <cell r="D1097" t="str">
            <v>Pune</v>
          </cell>
          <cell r="E1097" t="str">
            <v>DIA</v>
          </cell>
          <cell r="F1097" t="str">
            <v>B2B</v>
          </cell>
          <cell r="G1097" t="str">
            <v>Pune</v>
          </cell>
          <cell r="H1097">
            <v>30500</v>
          </cell>
          <cell r="I1097">
            <v>0.30499999999999999</v>
          </cell>
          <cell r="J1097">
            <v>9026162</v>
          </cell>
          <cell r="K1097" t="str">
            <v>At And T Global Network Services India Private Limited</v>
          </cell>
          <cell r="L1097">
            <v>3154228.0900000003</v>
          </cell>
          <cell r="M1097" t="str">
            <v>Relationship</v>
          </cell>
          <cell r="N1097" t="str">
            <v>DIA</v>
          </cell>
          <cell r="O1097" t="str">
            <v>PUN_ZONE1</v>
          </cell>
          <cell r="P1097">
            <v>9026162</v>
          </cell>
          <cell r="Q1097" t="str">
            <v>Ravi Kala</v>
          </cell>
          <cell r="R1097" t="str">
            <v>RAM</v>
          </cell>
          <cell r="S1097" t="str">
            <v>Ravi Kala</v>
          </cell>
          <cell r="T1097">
            <v>0.30499999999999999</v>
          </cell>
          <cell r="U1097">
            <v>0</v>
          </cell>
          <cell r="V1097" t="str">
            <v>-</v>
          </cell>
          <cell r="Z1097" t="str">
            <v>-</v>
          </cell>
          <cell r="AA1097" t="str">
            <v>-</v>
          </cell>
          <cell r="AB1097" t="str">
            <v>-</v>
          </cell>
          <cell r="AC1097" t="str">
            <v>-</v>
          </cell>
          <cell r="AD1097" t="str">
            <v>-</v>
          </cell>
          <cell r="AE1097" t="str">
            <v>-</v>
          </cell>
          <cell r="AF1097" t="str">
            <v>-</v>
          </cell>
          <cell r="AG1097" t="str">
            <v>-</v>
          </cell>
          <cell r="AH1097" t="str">
            <v>--</v>
          </cell>
        </row>
        <row r="1098">
          <cell r="A1098">
            <v>9027938</v>
          </cell>
          <cell r="B1098" t="str">
            <v>AT&amp;T Global Network Services India Private Limited</v>
          </cell>
          <cell r="C1098">
            <v>45688</v>
          </cell>
          <cell r="D1098" t="str">
            <v>Chennai</v>
          </cell>
          <cell r="E1098" t="str">
            <v>DIA</v>
          </cell>
          <cell r="F1098" t="str">
            <v>B2B</v>
          </cell>
          <cell r="G1098" t="str">
            <v>Chennai</v>
          </cell>
          <cell r="H1098">
            <v>44833.333333333336</v>
          </cell>
          <cell r="I1098">
            <v>0.44833333333333336</v>
          </cell>
          <cell r="J1098">
            <v>9026162</v>
          </cell>
          <cell r="K1098" t="str">
            <v>At And T Global Network Services India Private Limited</v>
          </cell>
          <cell r="L1098">
            <v>3154228.0900000003</v>
          </cell>
          <cell r="M1098" t="str">
            <v>Relationship</v>
          </cell>
          <cell r="N1098" t="str">
            <v>DIA</v>
          </cell>
          <cell r="O1098" t="str">
            <v>CHN_ZONE1</v>
          </cell>
          <cell r="P1098">
            <v>9026162</v>
          </cell>
          <cell r="Q1098" t="str">
            <v>Ravi Kala</v>
          </cell>
          <cell r="R1098" t="str">
            <v>RAM</v>
          </cell>
          <cell r="S1098" t="str">
            <v>Ravi Kala</v>
          </cell>
          <cell r="T1098">
            <v>0.44833333333333336</v>
          </cell>
          <cell r="U1098">
            <v>0</v>
          </cell>
          <cell r="V1098" t="str">
            <v>-</v>
          </cell>
          <cell r="Z1098" t="str">
            <v>-</v>
          </cell>
          <cell r="AA1098" t="str">
            <v>-</v>
          </cell>
          <cell r="AB1098" t="str">
            <v>-</v>
          </cell>
          <cell r="AC1098" t="str">
            <v>-</v>
          </cell>
          <cell r="AD1098" t="str">
            <v>-</v>
          </cell>
          <cell r="AE1098" t="str">
            <v>-</v>
          </cell>
          <cell r="AF1098" t="str">
            <v>-</v>
          </cell>
          <cell r="AG1098" t="str">
            <v>-</v>
          </cell>
          <cell r="AH1098" t="str">
            <v>--</v>
          </cell>
        </row>
        <row r="1099">
          <cell r="A1099">
            <v>9027997</v>
          </cell>
          <cell r="B1099" t="str">
            <v>AT&amp;T Global Network Services India Private Limited</v>
          </cell>
          <cell r="C1099">
            <v>45685</v>
          </cell>
          <cell r="D1099"/>
          <cell r="E1099" t="str">
            <v>DIA</v>
          </cell>
          <cell r="F1099" t="str">
            <v>B2B</v>
          </cell>
          <cell r="G1099" t="str">
            <v>Others</v>
          </cell>
          <cell r="H1099">
            <v>13500</v>
          </cell>
          <cell r="I1099">
            <v>0.13500000000000001</v>
          </cell>
          <cell r="J1099">
            <v>9026162</v>
          </cell>
          <cell r="K1099" t="str">
            <v>At And T Global Network Services India Private Limited</v>
          </cell>
          <cell r="L1099">
            <v>3154228.0900000003</v>
          </cell>
          <cell r="M1099" t="str">
            <v>Relationship</v>
          </cell>
          <cell r="N1099" t="str">
            <v>DIA</v>
          </cell>
          <cell r="O1099" t="str">
            <v>Others</v>
          </cell>
          <cell r="P1099">
            <v>9026162</v>
          </cell>
          <cell r="Q1099" t="str">
            <v>Ravi Kala</v>
          </cell>
          <cell r="R1099" t="str">
            <v>RAM</v>
          </cell>
          <cell r="S1099" t="str">
            <v>Ravi Kala</v>
          </cell>
          <cell r="T1099">
            <v>0.13500000000000001</v>
          </cell>
          <cell r="U1099">
            <v>0</v>
          </cell>
          <cell r="V1099" t="str">
            <v>-</v>
          </cell>
          <cell r="Z1099" t="str">
            <v>-</v>
          </cell>
          <cell r="AA1099" t="str">
            <v>-</v>
          </cell>
          <cell r="AB1099" t="str">
            <v>-</v>
          </cell>
          <cell r="AC1099" t="str">
            <v>-</v>
          </cell>
          <cell r="AD1099" t="str">
            <v>-</v>
          </cell>
          <cell r="AE1099" t="str">
            <v>-</v>
          </cell>
          <cell r="AF1099" t="str">
            <v>-</v>
          </cell>
          <cell r="AG1099" t="str">
            <v>-</v>
          </cell>
          <cell r="AH1099" t="str">
            <v>--</v>
          </cell>
        </row>
        <row r="1100">
          <cell r="A1100">
            <v>9027998</v>
          </cell>
          <cell r="B1100" t="str">
            <v>AT&amp;T Global Network Services India Private Limited</v>
          </cell>
          <cell r="C1100">
            <v>45666</v>
          </cell>
          <cell r="D1100" t="str">
            <v>Gurgaon</v>
          </cell>
          <cell r="E1100" t="str">
            <v>DIA</v>
          </cell>
          <cell r="F1100" t="str">
            <v>B2B</v>
          </cell>
          <cell r="G1100" t="str">
            <v>Gurgaon</v>
          </cell>
          <cell r="H1100">
            <v>48500</v>
          </cell>
          <cell r="I1100">
            <v>0.48499999999999999</v>
          </cell>
          <cell r="J1100">
            <v>9026162</v>
          </cell>
          <cell r="K1100" t="str">
            <v>At And T Global Network Services India Private Limited</v>
          </cell>
          <cell r="L1100">
            <v>3154228.0900000003</v>
          </cell>
          <cell r="M1100" t="str">
            <v>Relationship</v>
          </cell>
          <cell r="N1100" t="str">
            <v>DIA</v>
          </cell>
          <cell r="O1100" t="str">
            <v>GGN_ZONE1</v>
          </cell>
          <cell r="P1100">
            <v>9026162</v>
          </cell>
          <cell r="Q1100" t="str">
            <v>Ravi Kala</v>
          </cell>
          <cell r="R1100" t="str">
            <v>RAM</v>
          </cell>
          <cell r="S1100" t="str">
            <v>Ravi Kala</v>
          </cell>
          <cell r="T1100">
            <v>0.48499999999999999</v>
          </cell>
          <cell r="U1100">
            <v>0</v>
          </cell>
          <cell r="V1100" t="str">
            <v>-</v>
          </cell>
          <cell r="Z1100" t="str">
            <v>-</v>
          </cell>
          <cell r="AA1100" t="str">
            <v>-</v>
          </cell>
          <cell r="AB1100" t="str">
            <v>-</v>
          </cell>
          <cell r="AC1100" t="str">
            <v>-</v>
          </cell>
          <cell r="AD1100" t="str">
            <v>-</v>
          </cell>
          <cell r="AE1100" t="str">
            <v>-</v>
          </cell>
          <cell r="AF1100" t="str">
            <v>-</v>
          </cell>
          <cell r="AG1100" t="str">
            <v>-</v>
          </cell>
          <cell r="AH1100" t="str">
            <v>--</v>
          </cell>
        </row>
        <row r="1101">
          <cell r="A1101">
            <v>9028000</v>
          </cell>
          <cell r="B1101" t="str">
            <v>AT&amp;T Global Network Services India Private Limited</v>
          </cell>
          <cell r="C1101">
            <v>45670</v>
          </cell>
          <cell r="D1101" t="str">
            <v>Mumbai</v>
          </cell>
          <cell r="E1101" t="str">
            <v>DIA</v>
          </cell>
          <cell r="F1101" t="str">
            <v>B2B</v>
          </cell>
          <cell r="G1101" t="str">
            <v>Mumbai</v>
          </cell>
          <cell r="H1101">
            <v>60500</v>
          </cell>
          <cell r="I1101">
            <v>0.60499999999999998</v>
          </cell>
          <cell r="J1101">
            <v>9026162</v>
          </cell>
          <cell r="K1101" t="str">
            <v>At And T Global Network Services India Private Limited</v>
          </cell>
          <cell r="L1101">
            <v>3154228.0900000003</v>
          </cell>
          <cell r="M1101" t="str">
            <v>Relationship</v>
          </cell>
          <cell r="N1101" t="str">
            <v>DIA</v>
          </cell>
          <cell r="O1101" t="str">
            <v>MUM_ZONE1</v>
          </cell>
          <cell r="P1101">
            <v>9026162</v>
          </cell>
          <cell r="Q1101" t="str">
            <v>Ravi Kala</v>
          </cell>
          <cell r="R1101" t="str">
            <v>RAM</v>
          </cell>
          <cell r="S1101" t="str">
            <v>Ravi Kala</v>
          </cell>
          <cell r="T1101">
            <v>0.60499999999999998</v>
          </cell>
          <cell r="U1101">
            <v>0</v>
          </cell>
          <cell r="V1101" t="str">
            <v>-</v>
          </cell>
          <cell r="Z1101" t="str">
            <v>-</v>
          </cell>
          <cell r="AA1101" t="str">
            <v>-</v>
          </cell>
          <cell r="AB1101" t="str">
            <v>-</v>
          </cell>
          <cell r="AC1101" t="str">
            <v>-</v>
          </cell>
          <cell r="AD1101" t="str">
            <v>-</v>
          </cell>
          <cell r="AE1101" t="str">
            <v>-</v>
          </cell>
          <cell r="AF1101" t="str">
            <v>-</v>
          </cell>
          <cell r="AG1101" t="str">
            <v>-</v>
          </cell>
          <cell r="AH1101" t="str">
            <v>--</v>
          </cell>
        </row>
        <row r="1102">
          <cell r="A1102">
            <v>9028024</v>
          </cell>
          <cell r="B1102" t="str">
            <v>AT&amp;T Global Network Services India Private Limited</v>
          </cell>
          <cell r="C1102">
            <v>45722</v>
          </cell>
          <cell r="D1102" t="str">
            <v>Kolkata</v>
          </cell>
          <cell r="E1102" t="str">
            <v>DIA</v>
          </cell>
          <cell r="F1102" t="str">
            <v>B2B</v>
          </cell>
          <cell r="G1102" t="str">
            <v>Others</v>
          </cell>
          <cell r="H1102">
            <v>21500</v>
          </cell>
          <cell r="I1102">
            <v>0.215</v>
          </cell>
          <cell r="J1102">
            <v>9026162</v>
          </cell>
          <cell r="K1102" t="str">
            <v>At And T Global Network Services India Private Limited</v>
          </cell>
          <cell r="L1102">
            <v>3154228.0900000003</v>
          </cell>
          <cell r="M1102" t="str">
            <v>Relationship</v>
          </cell>
          <cell r="N1102" t="str">
            <v>DIA</v>
          </cell>
          <cell r="O1102" t="str">
            <v>Others</v>
          </cell>
          <cell r="P1102">
            <v>9026162</v>
          </cell>
          <cell r="Q1102" t="str">
            <v>Ravi Kala</v>
          </cell>
          <cell r="R1102" t="str">
            <v>RAM</v>
          </cell>
          <cell r="S1102" t="str">
            <v>Ravi Kala</v>
          </cell>
          <cell r="T1102">
            <v>0.215</v>
          </cell>
          <cell r="U1102">
            <v>0</v>
          </cell>
          <cell r="V1102" t="str">
            <v>-</v>
          </cell>
          <cell r="Z1102" t="str">
            <v>-</v>
          </cell>
          <cell r="AA1102" t="str">
            <v>-</v>
          </cell>
          <cell r="AB1102" t="str">
            <v>-</v>
          </cell>
          <cell r="AC1102" t="str">
            <v>-</v>
          </cell>
          <cell r="AD1102" t="str">
            <v>-</v>
          </cell>
          <cell r="AE1102" t="str">
            <v>-</v>
          </cell>
          <cell r="AF1102" t="str">
            <v>-</v>
          </cell>
          <cell r="AG1102" t="str">
            <v>-</v>
          </cell>
          <cell r="AH1102" t="str">
            <v>--</v>
          </cell>
        </row>
        <row r="1103">
          <cell r="A1103">
            <v>9028025</v>
          </cell>
          <cell r="B1103" t="str">
            <v>AT&amp;T Global Network Services India Private Limited</v>
          </cell>
          <cell r="C1103">
            <v>45734</v>
          </cell>
          <cell r="D1103"/>
          <cell r="E1103" t="str">
            <v>DIA</v>
          </cell>
          <cell r="F1103" t="str">
            <v>B2B</v>
          </cell>
          <cell r="G1103" t="str">
            <v>Others</v>
          </cell>
          <cell r="H1103">
            <v>21500</v>
          </cell>
          <cell r="I1103">
            <v>0.215</v>
          </cell>
          <cell r="J1103">
            <v>9026162</v>
          </cell>
          <cell r="K1103" t="str">
            <v>At And T Global Network Services India Private Limited</v>
          </cell>
          <cell r="L1103">
            <v>3154228.0900000003</v>
          </cell>
          <cell r="M1103" t="str">
            <v>Relationship</v>
          </cell>
          <cell r="N1103" t="str">
            <v>DIA</v>
          </cell>
          <cell r="O1103" t="str">
            <v>Others</v>
          </cell>
          <cell r="P1103">
            <v>9026162</v>
          </cell>
          <cell r="Q1103" t="str">
            <v>Ravi Kala</v>
          </cell>
          <cell r="R1103" t="str">
            <v>RAM</v>
          </cell>
          <cell r="S1103" t="str">
            <v>Ravi Kala</v>
          </cell>
          <cell r="T1103">
            <v>0.215</v>
          </cell>
          <cell r="U1103">
            <v>0</v>
          </cell>
          <cell r="V1103" t="str">
            <v>-</v>
          </cell>
          <cell r="Z1103" t="str">
            <v>-</v>
          </cell>
          <cell r="AA1103" t="str">
            <v>-</v>
          </cell>
          <cell r="AB1103" t="str">
            <v>-</v>
          </cell>
          <cell r="AC1103" t="str">
            <v>-</v>
          </cell>
          <cell r="AD1103" t="str">
            <v>-</v>
          </cell>
          <cell r="AE1103" t="str">
            <v>-</v>
          </cell>
          <cell r="AF1103" t="str">
            <v>-</v>
          </cell>
          <cell r="AG1103" t="str">
            <v>-</v>
          </cell>
          <cell r="AH1103" t="str">
            <v>--</v>
          </cell>
        </row>
        <row r="1104">
          <cell r="A1104">
            <v>9028074</v>
          </cell>
          <cell r="B1104" t="str">
            <v>At&amp;T Global Network Services India Private Limited</v>
          </cell>
          <cell r="C1104">
            <v>45797</v>
          </cell>
          <cell r="D1104"/>
          <cell r="E1104" t="str">
            <v>DIA</v>
          </cell>
          <cell r="F1104" t="str">
            <v>B2B</v>
          </cell>
          <cell r="G1104" t="str">
            <v>Others</v>
          </cell>
          <cell r="H1104">
            <v>42500</v>
          </cell>
          <cell r="I1104">
            <v>0.42499999999999999</v>
          </cell>
          <cell r="J1104">
            <v>9026162</v>
          </cell>
          <cell r="K1104" t="str">
            <v>At And T Global Network Services India Private Limited</v>
          </cell>
          <cell r="L1104">
            <v>3154228.0900000003</v>
          </cell>
          <cell r="M1104" t="str">
            <v>Relationship</v>
          </cell>
          <cell r="N1104" t="str">
            <v>DIA</v>
          </cell>
          <cell r="O1104" t="str">
            <v>Others</v>
          </cell>
          <cell r="P1104">
            <v>9026162</v>
          </cell>
          <cell r="Q1104" t="str">
            <v>Ravi Kala</v>
          </cell>
          <cell r="R1104" t="str">
            <v>RAM</v>
          </cell>
          <cell r="S1104" t="str">
            <v>Ravi Kala</v>
          </cell>
          <cell r="T1104">
            <v>0.42499999999999999</v>
          </cell>
          <cell r="U1104">
            <v>0</v>
          </cell>
          <cell r="V1104" t="str">
            <v>-</v>
          </cell>
          <cell r="Z1104" t="str">
            <v>-</v>
          </cell>
          <cell r="AA1104" t="str">
            <v>-</v>
          </cell>
          <cell r="AB1104" t="str">
            <v>-</v>
          </cell>
          <cell r="AC1104" t="str">
            <v>-</v>
          </cell>
          <cell r="AD1104" t="str">
            <v>-</v>
          </cell>
          <cell r="AE1104" t="str">
            <v>-</v>
          </cell>
          <cell r="AF1104" t="str">
            <v>-</v>
          </cell>
          <cell r="AG1104" t="str">
            <v>-</v>
          </cell>
          <cell r="AH1104" t="str">
            <v>--</v>
          </cell>
        </row>
        <row r="1105">
          <cell r="A1105">
            <v>9028119</v>
          </cell>
          <cell r="B1105" t="str">
            <v>AT&amp;T Global Network Services India Private Limited</v>
          </cell>
          <cell r="C1105">
            <v>45833</v>
          </cell>
          <cell r="D1105" t="str">
            <v>Bangalore</v>
          </cell>
          <cell r="E1105" t="str">
            <v>DIA</v>
          </cell>
          <cell r="F1105" t="str">
            <v>B2B</v>
          </cell>
          <cell r="G1105" t="str">
            <v>Bangalore</v>
          </cell>
          <cell r="H1105">
            <v>85000</v>
          </cell>
          <cell r="I1105">
            <v>0.85</v>
          </cell>
          <cell r="J1105">
            <v>9026162</v>
          </cell>
          <cell r="K1105" t="str">
            <v>At And T Global Network Services India Private Limited</v>
          </cell>
          <cell r="L1105">
            <v>3154228.0900000003</v>
          </cell>
          <cell r="M1105" t="str">
            <v>Relationship</v>
          </cell>
          <cell r="N1105" t="str">
            <v>DIA</v>
          </cell>
          <cell r="O1105" t="str">
            <v>BLR_ZONE1</v>
          </cell>
          <cell r="P1105">
            <v>9026162</v>
          </cell>
          <cell r="Q1105" t="str">
            <v>Ravi Kala</v>
          </cell>
          <cell r="R1105" t="str">
            <v>RAM</v>
          </cell>
          <cell r="S1105" t="str">
            <v>Ravi Kala</v>
          </cell>
          <cell r="T1105">
            <v>0.85</v>
          </cell>
          <cell r="U1105">
            <v>0</v>
          </cell>
          <cell r="V1105" t="str">
            <v>-</v>
          </cell>
          <cell r="Z1105" t="str">
            <v>-</v>
          </cell>
          <cell r="AA1105" t="str">
            <v>-</v>
          </cell>
          <cell r="AB1105" t="str">
            <v>-</v>
          </cell>
          <cell r="AC1105" t="str">
            <v>-</v>
          </cell>
          <cell r="AD1105" t="str">
            <v>-</v>
          </cell>
          <cell r="AE1105" t="str">
            <v>-</v>
          </cell>
          <cell r="AF1105" t="str">
            <v>-</v>
          </cell>
          <cell r="AG1105" t="str">
            <v>-</v>
          </cell>
          <cell r="AH1105" t="str">
            <v>--</v>
          </cell>
        </row>
        <row r="1106">
          <cell r="A1106">
            <v>9028120</v>
          </cell>
          <cell r="B1106" t="str">
            <v>AT&amp;T Global Network Services India Private Limited</v>
          </cell>
          <cell r="C1106">
            <v>45831</v>
          </cell>
          <cell r="D1106" t="str">
            <v>Noida</v>
          </cell>
          <cell r="E1106" t="str">
            <v>DIA</v>
          </cell>
          <cell r="F1106" t="str">
            <v>B2B</v>
          </cell>
          <cell r="G1106" t="str">
            <v>NOIDA</v>
          </cell>
          <cell r="H1106">
            <v>27500</v>
          </cell>
          <cell r="I1106">
            <v>0.27500000000000002</v>
          </cell>
          <cell r="J1106">
            <v>9026162</v>
          </cell>
          <cell r="K1106" t="str">
            <v>At And T Global Network Services India Private Limited</v>
          </cell>
          <cell r="L1106">
            <v>3154228.0900000003</v>
          </cell>
          <cell r="M1106" t="str">
            <v>Relationship</v>
          </cell>
          <cell r="N1106" t="str">
            <v>DIA</v>
          </cell>
          <cell r="O1106" t="str">
            <v>NOD_ZONE1</v>
          </cell>
          <cell r="P1106">
            <v>9026162</v>
          </cell>
          <cell r="Q1106" t="str">
            <v>Ravi Kala</v>
          </cell>
          <cell r="R1106" t="str">
            <v>RAM</v>
          </cell>
          <cell r="S1106" t="str">
            <v>Ravi Kala</v>
          </cell>
          <cell r="T1106">
            <v>0.27500000000000002</v>
          </cell>
          <cell r="U1106">
            <v>0</v>
          </cell>
          <cell r="V1106" t="str">
            <v>-</v>
          </cell>
          <cell r="Z1106" t="str">
            <v>-</v>
          </cell>
          <cell r="AA1106" t="str">
            <v>-</v>
          </cell>
          <cell r="AB1106" t="str">
            <v>-</v>
          </cell>
          <cell r="AC1106" t="str">
            <v>-</v>
          </cell>
          <cell r="AD1106" t="str">
            <v>-</v>
          </cell>
          <cell r="AE1106" t="str">
            <v>-</v>
          </cell>
          <cell r="AF1106" t="str">
            <v>-</v>
          </cell>
          <cell r="AG1106" t="str">
            <v>-</v>
          </cell>
          <cell r="AH1106" t="str">
            <v>--</v>
          </cell>
        </row>
        <row r="1107">
          <cell r="A1107">
            <v>9028124</v>
          </cell>
          <cell r="B1107" t="str">
            <v>At&amp;T Global Network Services India Private Limited</v>
          </cell>
          <cell r="C1107">
            <v>45859</v>
          </cell>
          <cell r="D1107"/>
          <cell r="E1107" t="str">
            <v>DIA</v>
          </cell>
          <cell r="F1107" t="str">
            <v>B2B</v>
          </cell>
          <cell r="G1107" t="str">
            <v>Others</v>
          </cell>
          <cell r="H1107">
            <v>77500</v>
          </cell>
          <cell r="I1107">
            <v>0.77500000000000002</v>
          </cell>
          <cell r="J1107">
            <v>9026162</v>
          </cell>
          <cell r="K1107" t="str">
            <v>At And T Global Network Services India Private Limited</v>
          </cell>
          <cell r="L1107">
            <v>3154228.0900000003</v>
          </cell>
          <cell r="M1107" t="str">
            <v>Relationship</v>
          </cell>
          <cell r="N1107" t="str">
            <v>DIA</v>
          </cell>
          <cell r="O1107" t="str">
            <v>Others</v>
          </cell>
          <cell r="P1107">
            <v>9026162</v>
          </cell>
          <cell r="Q1107" t="str">
            <v>Ravi Kala</v>
          </cell>
          <cell r="R1107" t="str">
            <v>RAM</v>
          </cell>
          <cell r="S1107" t="str">
            <v>Ravi Kala</v>
          </cell>
          <cell r="T1107">
            <v>0.77500000000000002</v>
          </cell>
          <cell r="U1107">
            <v>0</v>
          </cell>
          <cell r="V1107" t="str">
            <v>-</v>
          </cell>
          <cell r="Z1107" t="str">
            <v>-</v>
          </cell>
          <cell r="AA1107" t="str">
            <v>-</v>
          </cell>
          <cell r="AB1107" t="str">
            <v>-</v>
          </cell>
          <cell r="AC1107" t="str">
            <v>-</v>
          </cell>
          <cell r="AD1107" t="str">
            <v>-</v>
          </cell>
          <cell r="AE1107" t="str">
            <v>-</v>
          </cell>
          <cell r="AF1107" t="str">
            <v>-</v>
          </cell>
          <cell r="AG1107" t="str">
            <v>-</v>
          </cell>
          <cell r="AH1107" t="str">
            <v>--</v>
          </cell>
        </row>
        <row r="1108">
          <cell r="A1108">
            <v>9028125</v>
          </cell>
          <cell r="B1108" t="str">
            <v>AT&amp;T Global Network Services India Private Limited</v>
          </cell>
          <cell r="C1108">
            <v>45827</v>
          </cell>
          <cell r="D1108" t="str">
            <v>Goa</v>
          </cell>
          <cell r="E1108" t="str">
            <v>DIA</v>
          </cell>
          <cell r="F1108" t="str">
            <v>B2B</v>
          </cell>
          <cell r="G1108" t="str">
            <v>Others</v>
          </cell>
          <cell r="H1108">
            <v>75000</v>
          </cell>
          <cell r="I1108">
            <v>0.75</v>
          </cell>
          <cell r="J1108">
            <v>9026162</v>
          </cell>
          <cell r="K1108" t="str">
            <v>At And T Global Network Services India Private Limited</v>
          </cell>
          <cell r="L1108">
            <v>3154228.0900000003</v>
          </cell>
          <cell r="M1108" t="str">
            <v>Relationship</v>
          </cell>
          <cell r="N1108" t="str">
            <v>DIA</v>
          </cell>
          <cell r="O1108" t="str">
            <v>Others</v>
          </cell>
          <cell r="P1108">
            <v>9026162</v>
          </cell>
          <cell r="Q1108" t="str">
            <v>Ravi Kala</v>
          </cell>
          <cell r="R1108" t="str">
            <v>RAM</v>
          </cell>
          <cell r="S1108" t="str">
            <v>Ravi Kala</v>
          </cell>
          <cell r="T1108">
            <v>0.75</v>
          </cell>
          <cell r="U1108">
            <v>0</v>
          </cell>
          <cell r="V1108" t="str">
            <v>-</v>
          </cell>
          <cell r="Z1108" t="str">
            <v>-</v>
          </cell>
          <cell r="AA1108" t="str">
            <v>-</v>
          </cell>
          <cell r="AB1108" t="str">
            <v>-</v>
          </cell>
          <cell r="AC1108" t="str">
            <v>-</v>
          </cell>
          <cell r="AD1108" t="str">
            <v>-</v>
          </cell>
          <cell r="AE1108" t="str">
            <v>-</v>
          </cell>
          <cell r="AF1108" t="str">
            <v>-</v>
          </cell>
          <cell r="AG1108" t="str">
            <v>-</v>
          </cell>
          <cell r="AH1108" t="str">
            <v>--</v>
          </cell>
        </row>
        <row r="1109">
          <cell r="A1109">
            <v>9028132</v>
          </cell>
          <cell r="B1109" t="str">
            <v>AT&amp;T Global Network Services India Private Limited</v>
          </cell>
          <cell r="C1109">
            <v>45845</v>
          </cell>
          <cell r="D1109"/>
          <cell r="E1109" t="str">
            <v>DIA</v>
          </cell>
          <cell r="F1109" t="str">
            <v>B2B</v>
          </cell>
          <cell r="G1109" t="str">
            <v>Others</v>
          </cell>
          <cell r="H1109">
            <v>77500</v>
          </cell>
          <cell r="I1109">
            <v>0.77500000000000002</v>
          </cell>
          <cell r="J1109">
            <v>9026162</v>
          </cell>
          <cell r="K1109" t="str">
            <v>At And T Global Network Services India Private Limited</v>
          </cell>
          <cell r="L1109">
            <v>3154228.0900000003</v>
          </cell>
          <cell r="M1109" t="str">
            <v>Relationship</v>
          </cell>
          <cell r="N1109" t="str">
            <v>DIA</v>
          </cell>
          <cell r="O1109" t="str">
            <v>Others</v>
          </cell>
          <cell r="P1109">
            <v>9026162</v>
          </cell>
          <cell r="Q1109" t="str">
            <v>Ravi Kala</v>
          </cell>
          <cell r="R1109" t="str">
            <v>RAM</v>
          </cell>
          <cell r="S1109" t="str">
            <v>Ravi Kala</v>
          </cell>
          <cell r="T1109">
            <v>0.77500000000000002</v>
          </cell>
          <cell r="U1109">
            <v>0</v>
          </cell>
          <cell r="V1109" t="str">
            <v>-</v>
          </cell>
          <cell r="Z1109" t="str">
            <v>-</v>
          </cell>
          <cell r="AA1109" t="str">
            <v>-</v>
          </cell>
          <cell r="AB1109" t="str">
            <v>-</v>
          </cell>
          <cell r="AC1109" t="str">
            <v>-</v>
          </cell>
          <cell r="AD1109" t="str">
            <v>-</v>
          </cell>
          <cell r="AE1109" t="str">
            <v>-</v>
          </cell>
          <cell r="AF1109" t="str">
            <v>-</v>
          </cell>
          <cell r="AG1109" t="str">
            <v>-</v>
          </cell>
          <cell r="AH1109" t="str">
            <v>--</v>
          </cell>
        </row>
        <row r="1110">
          <cell r="A1110">
            <v>9028197</v>
          </cell>
          <cell r="B1110" t="str">
            <v>AT&amp;T Global Network Services India Private Limited</v>
          </cell>
          <cell r="C1110">
            <v>45881</v>
          </cell>
          <cell r="D1110" t="str">
            <v>Bangalore</v>
          </cell>
          <cell r="E1110" t="str">
            <v>BBB-3P</v>
          </cell>
          <cell r="F1110" t="str">
            <v>B2B</v>
          </cell>
          <cell r="G1110" t="str">
            <v>Bangalore</v>
          </cell>
          <cell r="H1110">
            <v>9750</v>
          </cell>
          <cell r="I1110">
            <v>9.7500000000000003E-2</v>
          </cell>
          <cell r="J1110">
            <v>9026162</v>
          </cell>
          <cell r="K1110" t="str">
            <v>At And T Global Network Services India Private Limited</v>
          </cell>
          <cell r="L1110">
            <v>3154228.0900000003</v>
          </cell>
          <cell r="M1110" t="str">
            <v>Relationship</v>
          </cell>
          <cell r="N1110" t="str">
            <v>BBB-3P</v>
          </cell>
          <cell r="O1110" t="str">
            <v>BLR_ZONE1</v>
          </cell>
          <cell r="P1110">
            <v>9026162</v>
          </cell>
          <cell r="Q1110" t="str">
            <v>Ravi Kala</v>
          </cell>
          <cell r="R1110" t="str">
            <v>RAM</v>
          </cell>
          <cell r="S1110" t="str">
            <v>Ravi Kala</v>
          </cell>
          <cell r="T1110">
            <v>9.7500000000000003E-2</v>
          </cell>
          <cell r="U1110">
            <v>0</v>
          </cell>
          <cell r="V1110" t="str">
            <v>-</v>
          </cell>
          <cell r="Z1110" t="str">
            <v>-</v>
          </cell>
          <cell r="AA1110" t="str">
            <v>-</v>
          </cell>
          <cell r="AB1110" t="str">
            <v>-</v>
          </cell>
          <cell r="AC1110" t="str">
            <v>-</v>
          </cell>
          <cell r="AD1110" t="str">
            <v>-</v>
          </cell>
          <cell r="AE1110" t="str">
            <v>-</v>
          </cell>
          <cell r="AF1110" t="str">
            <v>-</v>
          </cell>
          <cell r="AG1110" t="str">
            <v>-</v>
          </cell>
          <cell r="AH1110" t="str">
            <v>--</v>
          </cell>
        </row>
        <row r="1111">
          <cell r="A1111">
            <v>9028198</v>
          </cell>
          <cell r="B1111" t="str">
            <v>AT&amp;T Global Network Services India Private Limited</v>
          </cell>
          <cell r="C1111">
            <v>45882</v>
          </cell>
          <cell r="D1111" t="str">
            <v>Delhi</v>
          </cell>
          <cell r="E1111" t="str">
            <v>BBB-3P</v>
          </cell>
          <cell r="F1111" t="str">
            <v>B2B</v>
          </cell>
          <cell r="G1111" t="str">
            <v>Delhi</v>
          </cell>
          <cell r="H1111">
            <v>9750</v>
          </cell>
          <cell r="I1111">
            <v>9.7500000000000003E-2</v>
          </cell>
          <cell r="J1111">
            <v>9026162</v>
          </cell>
          <cell r="K1111" t="str">
            <v>At And T Global Network Services India Private Limited</v>
          </cell>
          <cell r="L1111">
            <v>3154228.0900000003</v>
          </cell>
          <cell r="M1111" t="str">
            <v>Relationship</v>
          </cell>
          <cell r="N1111" t="str">
            <v>BBB-3P</v>
          </cell>
          <cell r="O1111" t="str">
            <v>DEL_ZONE1</v>
          </cell>
          <cell r="P1111">
            <v>9026162</v>
          </cell>
          <cell r="Q1111" t="str">
            <v>Ravi Kala</v>
          </cell>
          <cell r="R1111" t="str">
            <v>RAM</v>
          </cell>
          <cell r="S1111" t="str">
            <v>Ravi Kala</v>
          </cell>
          <cell r="T1111">
            <v>9.7500000000000003E-2</v>
          </cell>
          <cell r="U1111">
            <v>0</v>
          </cell>
          <cell r="V1111" t="str">
            <v>-</v>
          </cell>
          <cell r="Z1111" t="str">
            <v>-</v>
          </cell>
          <cell r="AA1111" t="str">
            <v>-</v>
          </cell>
          <cell r="AB1111" t="str">
            <v>-</v>
          </cell>
          <cell r="AC1111" t="str">
            <v>-</v>
          </cell>
          <cell r="AD1111" t="str">
            <v>-</v>
          </cell>
          <cell r="AE1111" t="str">
            <v>-</v>
          </cell>
          <cell r="AF1111" t="str">
            <v>-</v>
          </cell>
          <cell r="AG1111" t="str">
            <v>-</v>
          </cell>
          <cell r="AH1111" t="str">
            <v>--</v>
          </cell>
        </row>
        <row r="1112">
          <cell r="A1112">
            <v>9028210</v>
          </cell>
          <cell r="B1112" t="str">
            <v>AT&amp;T Global Network Services India Private Limited</v>
          </cell>
          <cell r="C1112">
            <v>45931</v>
          </cell>
          <cell r="D1112" t="str">
            <v>Mumbai</v>
          </cell>
          <cell r="E1112" t="str">
            <v>BBB-3P</v>
          </cell>
          <cell r="F1112" t="str">
            <v>B2B</v>
          </cell>
          <cell r="G1112" t="str">
            <v>Mumbai</v>
          </cell>
          <cell r="H1112">
            <v>9750</v>
          </cell>
          <cell r="I1112">
            <v>9.7500000000000003E-2</v>
          </cell>
          <cell r="J1112">
            <v>9026162</v>
          </cell>
          <cell r="K1112" t="str">
            <v>At And T Global Network Services India Private Limited</v>
          </cell>
          <cell r="L1112">
            <v>3154228.0900000003</v>
          </cell>
          <cell r="M1112" t="str">
            <v>Relationship</v>
          </cell>
          <cell r="N1112" t="str">
            <v>BBB-3P</v>
          </cell>
          <cell r="O1112" t="str">
            <v>MUM_ZONE1</v>
          </cell>
          <cell r="P1112">
            <v>9026162</v>
          </cell>
          <cell r="Q1112" t="str">
            <v>Ravi Kala</v>
          </cell>
          <cell r="R1112" t="str">
            <v>RAM</v>
          </cell>
          <cell r="S1112" t="str">
            <v>Ravi Kala</v>
          </cell>
          <cell r="T1112">
            <v>9.7500000000000003E-2</v>
          </cell>
          <cell r="U1112">
            <v>0</v>
          </cell>
          <cell r="V1112" t="str">
            <v>-</v>
          </cell>
          <cell r="Z1112" t="str">
            <v>-</v>
          </cell>
          <cell r="AA1112" t="str">
            <v>-</v>
          </cell>
          <cell r="AB1112" t="str">
            <v>-</v>
          </cell>
          <cell r="AC1112" t="str">
            <v>-</v>
          </cell>
          <cell r="AD1112" t="str">
            <v>-</v>
          </cell>
          <cell r="AE1112" t="str">
            <v>-</v>
          </cell>
          <cell r="AF1112" t="str">
            <v>-</v>
          </cell>
          <cell r="AG1112" t="str">
            <v>-</v>
          </cell>
          <cell r="AH1112" t="str">
            <v>--</v>
          </cell>
        </row>
        <row r="1113">
          <cell r="A1113">
            <v>9028211</v>
          </cell>
          <cell r="B1113" t="str">
            <v>AT&amp;T Global Network Services India Private Limited</v>
          </cell>
          <cell r="C1113">
            <v>45960</v>
          </cell>
          <cell r="D1113" t="str">
            <v>Mumbai</v>
          </cell>
          <cell r="E1113" t="str">
            <v>CAC</v>
          </cell>
          <cell r="F1113" t="str">
            <v>B2B</v>
          </cell>
          <cell r="G1113" t="str">
            <v>Mumbai</v>
          </cell>
          <cell r="H1113">
            <v>125000</v>
          </cell>
          <cell r="I1113">
            <v>1.25</v>
          </cell>
          <cell r="J1113">
            <v>9026162</v>
          </cell>
          <cell r="K1113" t="str">
            <v>At And T Global Network Services India Private Limited</v>
          </cell>
          <cell r="L1113">
            <v>3154228.0900000003</v>
          </cell>
          <cell r="M1113" t="str">
            <v>Relationship</v>
          </cell>
          <cell r="N1113" t="str">
            <v>CAC</v>
          </cell>
          <cell r="O1113" t="str">
            <v>MUM_ZONE1</v>
          </cell>
          <cell r="P1113">
            <v>9026162</v>
          </cell>
          <cell r="Q1113" t="str">
            <v>Ravi Kala</v>
          </cell>
          <cell r="R1113" t="str">
            <v>RAM</v>
          </cell>
          <cell r="S1113" t="str">
            <v>Ravi Kala</v>
          </cell>
          <cell r="T1113">
            <v>1.25</v>
          </cell>
          <cell r="U1113">
            <v>0</v>
          </cell>
          <cell r="V1113" t="str">
            <v>-</v>
          </cell>
          <cell r="Z1113" t="str">
            <v>-</v>
          </cell>
          <cell r="AA1113" t="str">
            <v>-</v>
          </cell>
          <cell r="AB1113" t="str">
            <v>-</v>
          </cell>
          <cell r="AC1113" t="str">
            <v>-</v>
          </cell>
          <cell r="AD1113" t="str">
            <v>-</v>
          </cell>
          <cell r="AE1113" t="str">
            <v>-</v>
          </cell>
          <cell r="AF1113" t="str">
            <v>-</v>
          </cell>
          <cell r="AG1113" t="str">
            <v>-</v>
          </cell>
          <cell r="AH1113" t="str">
            <v>--</v>
          </cell>
        </row>
        <row r="1114">
          <cell r="A1114">
            <v>9028232</v>
          </cell>
          <cell r="B1114" t="str">
            <v>At &amp; T Global Network Services India Private Limited</v>
          </cell>
          <cell r="C1114">
            <v>45932</v>
          </cell>
          <cell r="D1114" t="str">
            <v>Mumbai</v>
          </cell>
          <cell r="E1114" t="str">
            <v>DIA</v>
          </cell>
          <cell r="F1114" t="str">
            <v>B2B</v>
          </cell>
          <cell r="G1114" t="str">
            <v>Mumbai</v>
          </cell>
          <cell r="H1114">
            <v>41500</v>
          </cell>
          <cell r="I1114">
            <v>0.41499999999999998</v>
          </cell>
          <cell r="J1114">
            <v>9026162</v>
          </cell>
          <cell r="K1114" t="str">
            <v>At And T Global Network Services India Private Limited</v>
          </cell>
          <cell r="L1114">
            <v>3154228.0900000003</v>
          </cell>
          <cell r="M1114" t="str">
            <v>Relationship</v>
          </cell>
          <cell r="N1114" t="str">
            <v>DIA</v>
          </cell>
          <cell r="O1114" t="str">
            <v>MUM_ZONE1</v>
          </cell>
          <cell r="P1114">
            <v>9026162</v>
          </cell>
          <cell r="Q1114" t="str">
            <v>Ravi Kala</v>
          </cell>
          <cell r="R1114" t="str">
            <v>RAM</v>
          </cell>
          <cell r="S1114" t="str">
            <v>Ravi Kala</v>
          </cell>
          <cell r="T1114">
            <v>0.41499999999999998</v>
          </cell>
          <cell r="U1114">
            <v>0</v>
          </cell>
          <cell r="V1114" t="str">
            <v>-</v>
          </cell>
          <cell r="Z1114" t="str">
            <v>-</v>
          </cell>
          <cell r="AA1114" t="str">
            <v>-</v>
          </cell>
          <cell r="AB1114" t="str">
            <v>-</v>
          </cell>
          <cell r="AC1114" t="str">
            <v>-</v>
          </cell>
          <cell r="AD1114" t="str">
            <v>-</v>
          </cell>
          <cell r="AE1114" t="str">
            <v>-</v>
          </cell>
          <cell r="AF1114" t="str">
            <v>-</v>
          </cell>
          <cell r="AG1114" t="str">
            <v>-</v>
          </cell>
          <cell r="AH1114" t="str">
            <v>--</v>
          </cell>
        </row>
        <row r="1115">
          <cell r="A1115">
            <v>9028234</v>
          </cell>
          <cell r="B1115" t="str">
            <v>AT&amp;T Global Network Services India Private Limited</v>
          </cell>
          <cell r="C1115">
            <v>45938</v>
          </cell>
          <cell r="D1115"/>
          <cell r="E1115" t="str">
            <v>DIA</v>
          </cell>
          <cell r="F1115" t="str">
            <v>B2B</v>
          </cell>
          <cell r="G1115" t="str">
            <v>Others</v>
          </cell>
          <cell r="H1115">
            <v>42500</v>
          </cell>
          <cell r="I1115">
            <v>0.42499999999999999</v>
          </cell>
          <cell r="J1115">
            <v>9026162</v>
          </cell>
          <cell r="K1115" t="str">
            <v>At And T Global Network Services India Private Limited</v>
          </cell>
          <cell r="L1115">
            <v>3154228.0900000003</v>
          </cell>
          <cell r="M1115" t="str">
            <v>Relationship</v>
          </cell>
          <cell r="N1115" t="str">
            <v>DIA</v>
          </cell>
          <cell r="O1115" t="str">
            <v>Others</v>
          </cell>
          <cell r="P1115">
            <v>9026162</v>
          </cell>
          <cell r="Q1115" t="str">
            <v>Ravi Kala</v>
          </cell>
          <cell r="R1115" t="str">
            <v>RAM</v>
          </cell>
          <cell r="S1115" t="str">
            <v>Ravi Kala</v>
          </cell>
          <cell r="T1115">
            <v>0.42499999999999999</v>
          </cell>
          <cell r="U1115">
            <v>0</v>
          </cell>
          <cell r="V1115" t="str">
            <v>-</v>
          </cell>
          <cell r="Z1115" t="str">
            <v>-</v>
          </cell>
          <cell r="AA1115" t="str">
            <v>-</v>
          </cell>
          <cell r="AB1115" t="str">
            <v>-</v>
          </cell>
          <cell r="AC1115" t="str">
            <v>-</v>
          </cell>
          <cell r="AD1115" t="str">
            <v>-</v>
          </cell>
          <cell r="AE1115" t="str">
            <v>-</v>
          </cell>
          <cell r="AF1115" t="str">
            <v>-</v>
          </cell>
          <cell r="AG1115" t="str">
            <v>-</v>
          </cell>
          <cell r="AH1115" t="str">
            <v>--</v>
          </cell>
        </row>
        <row r="1116">
          <cell r="A1116">
            <v>9028267</v>
          </cell>
          <cell r="B1116" t="str">
            <v>AT&amp;T Global Network Services India Private Limited</v>
          </cell>
          <cell r="C1116">
            <v>45972</v>
          </cell>
          <cell r="D1116" t="str">
            <v>Bangalore</v>
          </cell>
          <cell r="E1116" t="str">
            <v>DIA</v>
          </cell>
          <cell r="F1116" t="str">
            <v>B2B</v>
          </cell>
          <cell r="G1116" t="str">
            <v>Bangalore</v>
          </cell>
          <cell r="H1116">
            <v>25000</v>
          </cell>
          <cell r="I1116">
            <v>0.25</v>
          </cell>
          <cell r="J1116">
            <v>9026162</v>
          </cell>
          <cell r="K1116" t="str">
            <v>At And T Global Network Services India Private Limited</v>
          </cell>
          <cell r="L1116">
            <v>3154228.0900000003</v>
          </cell>
          <cell r="M1116" t="str">
            <v>Relationship</v>
          </cell>
          <cell r="N1116" t="str">
            <v>DIA</v>
          </cell>
          <cell r="O1116" t="str">
            <v>BLR_ZONE2</v>
          </cell>
          <cell r="P1116">
            <v>9026162</v>
          </cell>
          <cell r="Q1116" t="str">
            <v>Ravi Kala</v>
          </cell>
          <cell r="R1116" t="str">
            <v>RAM</v>
          </cell>
          <cell r="S1116" t="str">
            <v>Ravi Kala</v>
          </cell>
          <cell r="T1116">
            <v>0.25</v>
          </cell>
          <cell r="U1116">
            <v>0</v>
          </cell>
          <cell r="V1116" t="str">
            <v>-</v>
          </cell>
          <cell r="Z1116" t="str">
            <v>-</v>
          </cell>
          <cell r="AA1116" t="str">
            <v>-</v>
          </cell>
          <cell r="AB1116" t="str">
            <v>-</v>
          </cell>
          <cell r="AC1116" t="str">
            <v>-</v>
          </cell>
          <cell r="AD1116" t="str">
            <v>-</v>
          </cell>
          <cell r="AE1116" t="str">
            <v>-</v>
          </cell>
          <cell r="AF1116" t="str">
            <v>-</v>
          </cell>
          <cell r="AG1116" t="str">
            <v>-</v>
          </cell>
          <cell r="AH1116" t="str">
            <v>--</v>
          </cell>
        </row>
        <row r="1117">
          <cell r="A1117">
            <v>9028268</v>
          </cell>
          <cell r="B1117" t="str">
            <v>AT&amp;T Global Network Services India Private Limited</v>
          </cell>
          <cell r="C1117">
            <v>45981</v>
          </cell>
          <cell r="D1117" t="str">
            <v>Bangalore</v>
          </cell>
          <cell r="E1117" t="str">
            <v>DIA</v>
          </cell>
          <cell r="F1117" t="str">
            <v>B2B</v>
          </cell>
          <cell r="G1117" t="str">
            <v>Bangalore</v>
          </cell>
          <cell r="H1117">
            <v>52000</v>
          </cell>
          <cell r="I1117">
            <v>0.52</v>
          </cell>
          <cell r="J1117">
            <v>9026162</v>
          </cell>
          <cell r="K1117" t="str">
            <v>At And T Global Network Services India Private Limited</v>
          </cell>
          <cell r="L1117">
            <v>3154228.0900000003</v>
          </cell>
          <cell r="M1117" t="str">
            <v>Relationship</v>
          </cell>
          <cell r="N1117" t="str">
            <v>DIA</v>
          </cell>
          <cell r="O1117" t="str">
            <v>BLR_ZONE2</v>
          </cell>
          <cell r="P1117">
            <v>9026162</v>
          </cell>
          <cell r="Q1117" t="str">
            <v>Ravi Kala</v>
          </cell>
          <cell r="R1117" t="str">
            <v>RAM</v>
          </cell>
          <cell r="S1117" t="str">
            <v>Ravi Kala</v>
          </cell>
          <cell r="T1117">
            <v>0.52</v>
          </cell>
          <cell r="U1117">
            <v>0</v>
          </cell>
          <cell r="V1117" t="str">
            <v>-</v>
          </cell>
          <cell r="Z1117" t="str">
            <v>-</v>
          </cell>
          <cell r="AA1117" t="str">
            <v>-</v>
          </cell>
          <cell r="AB1117" t="str">
            <v>-</v>
          </cell>
          <cell r="AC1117" t="str">
            <v>-</v>
          </cell>
          <cell r="AD1117" t="str">
            <v>-</v>
          </cell>
          <cell r="AE1117" t="str">
            <v>-</v>
          </cell>
          <cell r="AF1117" t="str">
            <v>-</v>
          </cell>
          <cell r="AG1117" t="str">
            <v>-</v>
          </cell>
          <cell r="AH1117" t="str">
            <v>--</v>
          </cell>
        </row>
        <row r="1118">
          <cell r="A1118">
            <v>9028270</v>
          </cell>
          <cell r="B1118" t="str">
            <v>AT&amp;T Global Network Services India Private Limited</v>
          </cell>
          <cell r="C1118">
            <v>45988</v>
          </cell>
          <cell r="D1118" t="str">
            <v>Pune</v>
          </cell>
          <cell r="E1118" t="str">
            <v>DIA</v>
          </cell>
          <cell r="F1118" t="str">
            <v>B2B</v>
          </cell>
          <cell r="G1118" t="str">
            <v>Pune</v>
          </cell>
          <cell r="H1118">
            <v>70000</v>
          </cell>
          <cell r="I1118">
            <v>0.7</v>
          </cell>
          <cell r="J1118">
            <v>9026162</v>
          </cell>
          <cell r="K1118" t="str">
            <v>At And T Global Network Services India Private Limited</v>
          </cell>
          <cell r="L1118">
            <v>3154228.0900000003</v>
          </cell>
          <cell r="M1118" t="str">
            <v>Relationship</v>
          </cell>
          <cell r="N1118" t="str">
            <v>DIA</v>
          </cell>
          <cell r="O1118" t="str">
            <v>PUN_ZONE1</v>
          </cell>
          <cell r="P1118">
            <v>9026162</v>
          </cell>
          <cell r="Q1118" t="str">
            <v>Ravi Kala</v>
          </cell>
          <cell r="R1118" t="str">
            <v>RAM</v>
          </cell>
          <cell r="S1118" t="str">
            <v>Ravi Kala</v>
          </cell>
          <cell r="T1118">
            <v>0.7</v>
          </cell>
          <cell r="U1118">
            <v>0</v>
          </cell>
          <cell r="V1118" t="str">
            <v>-</v>
          </cell>
          <cell r="Z1118" t="str">
            <v>-</v>
          </cell>
          <cell r="AA1118" t="str">
            <v>-</v>
          </cell>
          <cell r="AB1118" t="str">
            <v>-</v>
          </cell>
          <cell r="AC1118" t="str">
            <v>-</v>
          </cell>
          <cell r="AD1118" t="str">
            <v>-</v>
          </cell>
          <cell r="AE1118" t="str">
            <v>-</v>
          </cell>
          <cell r="AF1118" t="str">
            <v>-</v>
          </cell>
          <cell r="AG1118" t="str">
            <v>-</v>
          </cell>
          <cell r="AH1118" t="str">
            <v>--</v>
          </cell>
        </row>
        <row r="1119">
          <cell r="A1119">
            <v>9028272</v>
          </cell>
          <cell r="B1119" t="str">
            <v>AT&amp;T Global Network Services India Private Limited</v>
          </cell>
          <cell r="C1119">
            <v>45989</v>
          </cell>
          <cell r="D1119" t="str">
            <v>Pune</v>
          </cell>
          <cell r="E1119" t="str">
            <v>DIA</v>
          </cell>
          <cell r="F1119" t="str">
            <v>B2B</v>
          </cell>
          <cell r="G1119" t="str">
            <v>Pune</v>
          </cell>
          <cell r="H1119">
            <v>25000</v>
          </cell>
          <cell r="I1119">
            <v>0.25</v>
          </cell>
          <cell r="J1119">
            <v>9026162</v>
          </cell>
          <cell r="K1119" t="str">
            <v>At And T Global Network Services India Private Limited</v>
          </cell>
          <cell r="L1119">
            <v>3154228.0900000003</v>
          </cell>
          <cell r="M1119" t="str">
            <v>Relationship</v>
          </cell>
          <cell r="N1119" t="str">
            <v>DIA</v>
          </cell>
          <cell r="O1119" t="str">
            <v>PUN_ZONE1</v>
          </cell>
          <cell r="P1119">
            <v>9026162</v>
          </cell>
          <cell r="Q1119" t="str">
            <v>Ravi Kala</v>
          </cell>
          <cell r="R1119" t="str">
            <v>RAM</v>
          </cell>
          <cell r="S1119" t="str">
            <v>Ravi Kala</v>
          </cell>
          <cell r="T1119">
            <v>0.25</v>
          </cell>
          <cell r="U1119">
            <v>0</v>
          </cell>
          <cell r="V1119" t="str">
            <v>-</v>
          </cell>
          <cell r="Z1119" t="str">
            <v>-</v>
          </cell>
          <cell r="AA1119" t="str">
            <v>-</v>
          </cell>
          <cell r="AB1119" t="str">
            <v>-</v>
          </cell>
          <cell r="AC1119" t="str">
            <v>-</v>
          </cell>
          <cell r="AD1119" t="str">
            <v>-</v>
          </cell>
          <cell r="AE1119" t="str">
            <v>-</v>
          </cell>
          <cell r="AF1119" t="str">
            <v>-</v>
          </cell>
          <cell r="AG1119" t="str">
            <v>-</v>
          </cell>
          <cell r="AH1119" t="str">
            <v>--</v>
          </cell>
        </row>
        <row r="1120">
          <cell r="A1120">
            <v>9028288</v>
          </cell>
          <cell r="B1120" t="str">
            <v>AT&amp;T Global Network Services India Private Limited</v>
          </cell>
          <cell r="C1120">
            <v>45999</v>
          </cell>
          <cell r="D1120" t="str">
            <v>Chennai</v>
          </cell>
          <cell r="E1120" t="str">
            <v>DIA</v>
          </cell>
          <cell r="F1120" t="str">
            <v>B2B</v>
          </cell>
          <cell r="G1120" t="str">
            <v>Chennai</v>
          </cell>
          <cell r="H1120">
            <v>35000</v>
          </cell>
          <cell r="I1120">
            <v>0.35</v>
          </cell>
          <cell r="J1120">
            <v>9026162</v>
          </cell>
          <cell r="K1120" t="str">
            <v>At And T Global Network Services India Private Limited</v>
          </cell>
          <cell r="L1120">
            <v>3154228.0900000003</v>
          </cell>
          <cell r="M1120" t="str">
            <v>Relationship</v>
          </cell>
          <cell r="N1120" t="str">
            <v>DIA</v>
          </cell>
          <cell r="O1120" t="str">
            <v>CHN_ZONE1</v>
          </cell>
          <cell r="P1120">
            <v>9026162</v>
          </cell>
          <cell r="Q1120" t="str">
            <v>Ravi Kala</v>
          </cell>
          <cell r="R1120" t="str">
            <v>RAM</v>
          </cell>
          <cell r="S1120" t="str">
            <v>Ravi Kala</v>
          </cell>
          <cell r="T1120">
            <v>0.35</v>
          </cell>
          <cell r="U1120">
            <v>0</v>
          </cell>
          <cell r="V1120" t="str">
            <v>-</v>
          </cell>
          <cell r="Z1120" t="str">
            <v>-</v>
          </cell>
          <cell r="AA1120" t="str">
            <v>-</v>
          </cell>
          <cell r="AB1120" t="str">
            <v>-</v>
          </cell>
          <cell r="AC1120" t="str">
            <v>-</v>
          </cell>
          <cell r="AD1120" t="str">
            <v>-</v>
          </cell>
          <cell r="AE1120" t="str">
            <v>-</v>
          </cell>
          <cell r="AF1120" t="str">
            <v>-</v>
          </cell>
          <cell r="AG1120" t="str">
            <v>-</v>
          </cell>
          <cell r="AH1120" t="str">
            <v>--</v>
          </cell>
        </row>
        <row r="1121">
          <cell r="A1121">
            <v>9028371</v>
          </cell>
          <cell r="B1121" t="str">
            <v>At&amp;T Global Network Services India Private Limited</v>
          </cell>
          <cell r="C1121">
            <v>46071</v>
          </cell>
          <cell r="D1121"/>
          <cell r="E1121" t="str">
            <v>DIA</v>
          </cell>
          <cell r="F1121" t="str">
            <v>B2B</v>
          </cell>
          <cell r="G1121" t="str">
            <v>Others</v>
          </cell>
          <cell r="H1121">
            <v>22000</v>
          </cell>
          <cell r="I1121">
            <v>0.22</v>
          </cell>
          <cell r="J1121">
            <v>9026162</v>
          </cell>
          <cell r="K1121" t="str">
            <v>At And T Global Network Services India Private Limited</v>
          </cell>
          <cell r="L1121">
            <v>3154228.0900000003</v>
          </cell>
          <cell r="M1121" t="str">
            <v>Relationship</v>
          </cell>
          <cell r="N1121" t="str">
            <v>DIA</v>
          </cell>
          <cell r="O1121" t="str">
            <v>Others</v>
          </cell>
          <cell r="P1121">
            <v>9026162</v>
          </cell>
          <cell r="Q1121" t="str">
            <v>Ravi Kala</v>
          </cell>
          <cell r="R1121" t="str">
            <v>RAM</v>
          </cell>
          <cell r="S1121" t="str">
            <v>Ravi Kala</v>
          </cell>
          <cell r="T1121">
            <v>0.22</v>
          </cell>
          <cell r="U1121">
            <v>0</v>
          </cell>
          <cell r="V1121" t="str">
            <v>-</v>
          </cell>
          <cell r="Z1121" t="str">
            <v>-</v>
          </cell>
          <cell r="AA1121" t="str">
            <v>-</v>
          </cell>
          <cell r="AB1121" t="str">
            <v>-</v>
          </cell>
          <cell r="AC1121" t="str">
            <v>-</v>
          </cell>
          <cell r="AD1121" t="str">
            <v>-</v>
          </cell>
          <cell r="AE1121" t="str">
            <v>-</v>
          </cell>
          <cell r="AF1121" t="str">
            <v>-</v>
          </cell>
          <cell r="AG1121" t="str">
            <v>-</v>
          </cell>
          <cell r="AH1121" t="str">
            <v>--</v>
          </cell>
        </row>
        <row r="1122">
          <cell r="A1122">
            <v>9028402</v>
          </cell>
          <cell r="B1122" t="str">
            <v>At&amp;T Global Network Services India Private Limited</v>
          </cell>
          <cell r="C1122">
            <v>46111</v>
          </cell>
          <cell r="D1122" t="str">
            <v>Gurgaon</v>
          </cell>
          <cell r="E1122" t="str">
            <v>DIA</v>
          </cell>
          <cell r="F1122" t="str">
            <v>B2B</v>
          </cell>
          <cell r="G1122" t="str">
            <v>Gurgaon</v>
          </cell>
          <cell r="H1122">
            <v>29000</v>
          </cell>
          <cell r="I1122">
            <v>0.28999999999999998</v>
          </cell>
          <cell r="J1122">
            <v>9026162</v>
          </cell>
          <cell r="K1122" t="str">
            <v>At And T Global Network Services India Private Limited</v>
          </cell>
          <cell r="L1122">
            <v>3154228.0900000003</v>
          </cell>
          <cell r="M1122" t="str">
            <v>Relationship</v>
          </cell>
          <cell r="N1122" t="str">
            <v>DIA</v>
          </cell>
          <cell r="O1122" t="str">
            <v>GGN_ZONE1</v>
          </cell>
          <cell r="P1122">
            <v>9026162</v>
          </cell>
          <cell r="Q1122" t="str">
            <v>Ravi Kala</v>
          </cell>
          <cell r="R1122" t="str">
            <v>RAM</v>
          </cell>
          <cell r="S1122" t="str">
            <v>Ravi Kala</v>
          </cell>
          <cell r="T1122">
            <v>0.28999999999999998</v>
          </cell>
          <cell r="U1122">
            <v>0</v>
          </cell>
          <cell r="V1122" t="str">
            <v>-</v>
          </cell>
          <cell r="Z1122" t="str">
            <v>-</v>
          </cell>
          <cell r="AA1122" t="str">
            <v>-</v>
          </cell>
          <cell r="AB1122" t="str">
            <v>-</v>
          </cell>
          <cell r="AC1122" t="str">
            <v>-</v>
          </cell>
          <cell r="AD1122" t="str">
            <v>-</v>
          </cell>
          <cell r="AE1122" t="str">
            <v>-</v>
          </cell>
          <cell r="AF1122" t="str">
            <v>-</v>
          </cell>
          <cell r="AG1122" t="str">
            <v>-</v>
          </cell>
          <cell r="AH1122" t="str">
            <v>--</v>
          </cell>
        </row>
        <row r="1123">
          <cell r="A1123">
            <v>9026505</v>
          </cell>
          <cell r="B1123" t="str">
            <v>Shivank Udyog Limited</v>
          </cell>
          <cell r="C1123">
            <v>44406</v>
          </cell>
          <cell r="D1123" t="str">
            <v>Gurgaon</v>
          </cell>
          <cell r="E1123" t="str">
            <v>MAC</v>
          </cell>
          <cell r="F1123" t="str">
            <v>B2B</v>
          </cell>
          <cell r="G1123" t="str">
            <v>Gurgaon</v>
          </cell>
          <cell r="H1123">
            <v>8333.3333333333339</v>
          </cell>
          <cell r="I1123">
            <v>8.3333333333333343E-2</v>
          </cell>
          <cell r="J1123">
            <v>9026505</v>
          </cell>
          <cell r="K1123" t="str">
            <v>Shivank Udyog Limited</v>
          </cell>
          <cell r="L1123">
            <v>33333.333333333336</v>
          </cell>
          <cell r="M1123" t="str">
            <v>Investment</v>
          </cell>
          <cell r="N1123" t="str">
            <v>BIA+</v>
          </cell>
          <cell r="O1123" t="str">
            <v>GGN_ZONE1</v>
          </cell>
          <cell r="P1123">
            <v>9026505</v>
          </cell>
          <cell r="Q1123" t="str">
            <v>Adarsh Kumar</v>
          </cell>
          <cell r="R1123" t="str">
            <v>IAM</v>
          </cell>
          <cell r="S1123" t="str">
            <v>Rajeev Misra</v>
          </cell>
          <cell r="T1123">
            <v>8.3333333333333343E-2</v>
          </cell>
          <cell r="U1123">
            <v>0</v>
          </cell>
          <cell r="V1123" t="str">
            <v>-</v>
          </cell>
          <cell r="Z1123" t="str">
            <v>-</v>
          </cell>
          <cell r="AA1123" t="str">
            <v>-</v>
          </cell>
          <cell r="AB1123" t="str">
            <v>-</v>
          </cell>
          <cell r="AC1123" t="str">
            <v>-</v>
          </cell>
          <cell r="AD1123" t="str">
            <v>-</v>
          </cell>
          <cell r="AE1123" t="str">
            <v>-</v>
          </cell>
          <cell r="AF1123" t="str">
            <v>-</v>
          </cell>
          <cell r="AG1123" t="str">
            <v>-</v>
          </cell>
          <cell r="AH1123" t="str">
            <v>--</v>
          </cell>
        </row>
        <row r="1124">
          <cell r="A1124">
            <v>9026507</v>
          </cell>
          <cell r="B1124" t="str">
            <v>Shivank Udyog Limited</v>
          </cell>
          <cell r="C1124">
            <v>44406</v>
          </cell>
          <cell r="D1124" t="str">
            <v>Gurgaon</v>
          </cell>
          <cell r="E1124" t="str">
            <v>MAC</v>
          </cell>
          <cell r="F1124" t="str">
            <v>B2B</v>
          </cell>
          <cell r="G1124" t="str">
            <v>Gurgaon</v>
          </cell>
          <cell r="H1124">
            <v>8333.3333333333339</v>
          </cell>
          <cell r="I1124">
            <v>8.3333333333333343E-2</v>
          </cell>
          <cell r="J1124">
            <v>9026505</v>
          </cell>
          <cell r="K1124" t="str">
            <v>Shivank Udyog Limited</v>
          </cell>
          <cell r="L1124">
            <v>33333.333333333336</v>
          </cell>
          <cell r="M1124" t="str">
            <v>Investment</v>
          </cell>
          <cell r="N1124" t="str">
            <v>BIA+</v>
          </cell>
          <cell r="O1124" t="str">
            <v>GGN_ZONE1</v>
          </cell>
          <cell r="P1124">
            <v>9026505</v>
          </cell>
          <cell r="Q1124" t="str">
            <v>Adarsh Kumar</v>
          </cell>
          <cell r="R1124" t="str">
            <v>IAM</v>
          </cell>
          <cell r="S1124" t="str">
            <v>Rajeev Misra</v>
          </cell>
          <cell r="T1124">
            <v>8.3333333333333343E-2</v>
          </cell>
          <cell r="U1124">
            <v>0</v>
          </cell>
          <cell r="V1124" t="str">
            <v>-</v>
          </cell>
          <cell r="Z1124" t="str">
            <v>-</v>
          </cell>
          <cell r="AA1124" t="str">
            <v>-</v>
          </cell>
          <cell r="AB1124" t="str">
            <v>-</v>
          </cell>
          <cell r="AC1124" t="str">
            <v>-</v>
          </cell>
          <cell r="AD1124" t="str">
            <v>-</v>
          </cell>
          <cell r="AE1124" t="str">
            <v>-</v>
          </cell>
          <cell r="AF1124" t="str">
            <v>-</v>
          </cell>
          <cell r="AG1124" t="str">
            <v>-</v>
          </cell>
          <cell r="AH1124" t="str">
            <v>--</v>
          </cell>
        </row>
        <row r="1125">
          <cell r="A1125">
            <v>9026508</v>
          </cell>
          <cell r="B1125" t="str">
            <v>Shivank Udyog Limited</v>
          </cell>
          <cell r="C1125">
            <v>44406</v>
          </cell>
          <cell r="D1125" t="str">
            <v>Gurgaon</v>
          </cell>
          <cell r="E1125" t="str">
            <v>MAC</v>
          </cell>
          <cell r="F1125" t="str">
            <v>B2B</v>
          </cell>
          <cell r="G1125" t="str">
            <v>Gurgaon</v>
          </cell>
          <cell r="H1125">
            <v>8333.3333333333339</v>
          </cell>
          <cell r="I1125">
            <v>8.3333333333333343E-2</v>
          </cell>
          <cell r="J1125">
            <v>9026505</v>
          </cell>
          <cell r="K1125" t="str">
            <v>Shivank Udyog Limited</v>
          </cell>
          <cell r="L1125">
            <v>33333.333333333336</v>
          </cell>
          <cell r="M1125" t="str">
            <v>Investment</v>
          </cell>
          <cell r="N1125" t="str">
            <v>BIA+</v>
          </cell>
          <cell r="O1125" t="str">
            <v>GGN_ZONE1</v>
          </cell>
          <cell r="P1125">
            <v>9026505</v>
          </cell>
          <cell r="Q1125" t="str">
            <v>Adarsh Kumar</v>
          </cell>
          <cell r="R1125" t="str">
            <v>IAM</v>
          </cell>
          <cell r="S1125" t="str">
            <v>Rajeev Misra</v>
          </cell>
          <cell r="T1125">
            <v>8.3333333333333343E-2</v>
          </cell>
          <cell r="U1125">
            <v>0</v>
          </cell>
          <cell r="V1125" t="str">
            <v>-</v>
          </cell>
          <cell r="Z1125" t="str">
            <v>-</v>
          </cell>
          <cell r="AA1125" t="str">
            <v>-</v>
          </cell>
          <cell r="AB1125" t="str">
            <v>-</v>
          </cell>
          <cell r="AC1125" t="str">
            <v>-</v>
          </cell>
          <cell r="AD1125" t="str">
            <v>-</v>
          </cell>
          <cell r="AE1125" t="str">
            <v>-</v>
          </cell>
          <cell r="AF1125" t="str">
            <v>-</v>
          </cell>
          <cell r="AG1125" t="str">
            <v>-</v>
          </cell>
          <cell r="AH1125" t="str">
            <v>--</v>
          </cell>
        </row>
        <row r="1126">
          <cell r="A1126">
            <v>9028287</v>
          </cell>
          <cell r="B1126" t="str">
            <v>Shivank Udyog LTD</v>
          </cell>
          <cell r="C1126">
            <v>45973</v>
          </cell>
          <cell r="D1126" t="str">
            <v>Gurgaon</v>
          </cell>
          <cell r="E1126" t="str">
            <v>MAC</v>
          </cell>
          <cell r="F1126" t="str">
            <v>B2B</v>
          </cell>
          <cell r="G1126" t="str">
            <v>Gurgaon</v>
          </cell>
          <cell r="H1126">
            <v>8333.3333333333339</v>
          </cell>
          <cell r="I1126">
            <v>8.3333333333333343E-2</v>
          </cell>
          <cell r="J1126">
            <v>9026505</v>
          </cell>
          <cell r="K1126" t="str">
            <v>Shivank Udyog Limited</v>
          </cell>
          <cell r="L1126">
            <v>33333.333333333336</v>
          </cell>
          <cell r="M1126" t="str">
            <v>Investment</v>
          </cell>
          <cell r="N1126" t="str">
            <v>BIA+</v>
          </cell>
          <cell r="O1126" t="str">
            <v>GGN_ZONE1</v>
          </cell>
          <cell r="P1126">
            <v>9026505</v>
          </cell>
          <cell r="Q1126" t="str">
            <v>Adarsh Kumar</v>
          </cell>
          <cell r="R1126" t="str">
            <v>IAM</v>
          </cell>
          <cell r="S1126" t="str">
            <v>Rajeev Misra</v>
          </cell>
          <cell r="T1126">
            <v>8.3333333333333343E-2</v>
          </cell>
          <cell r="U1126">
            <v>0</v>
          </cell>
          <cell r="V1126" t="str">
            <v>-</v>
          </cell>
          <cell r="Z1126" t="str">
            <v>-</v>
          </cell>
          <cell r="AA1126" t="str">
            <v>-</v>
          </cell>
          <cell r="AB1126" t="str">
            <v>-</v>
          </cell>
          <cell r="AC1126" t="str">
            <v>-</v>
          </cell>
          <cell r="AD1126" t="str">
            <v>-</v>
          </cell>
          <cell r="AE1126" t="str">
            <v>-</v>
          </cell>
          <cell r="AF1126" t="str">
            <v>-</v>
          </cell>
          <cell r="AG1126" t="str">
            <v>-</v>
          </cell>
          <cell r="AH1126" t="str">
            <v>--</v>
          </cell>
        </row>
        <row r="1127">
          <cell r="A1127">
            <v>7000096</v>
          </cell>
          <cell r="B1127" t="str">
            <v>Omega TV Media Pvt. Ltd.</v>
          </cell>
          <cell r="C1127">
            <v>44764</v>
          </cell>
          <cell r="D1127" t="str">
            <v>Noida</v>
          </cell>
          <cell r="E1127" t="str">
            <v>Voice</v>
          </cell>
          <cell r="F1127" t="str">
            <v>B2B</v>
          </cell>
          <cell r="G1127" t="str">
            <v>NOIDA</v>
          </cell>
          <cell r="H1127">
            <v>5000</v>
          </cell>
          <cell r="I1127">
            <v>0.05</v>
          </cell>
          <cell r="J1127">
            <v>9026515</v>
          </cell>
          <cell r="K1127" t="str">
            <v>Omega Tv Media Private Limited</v>
          </cell>
          <cell r="L1127">
            <v>30000</v>
          </cell>
          <cell r="M1127" t="str">
            <v>Investment</v>
          </cell>
          <cell r="N1127" t="str">
            <v>Voice</v>
          </cell>
          <cell r="O1127" t="str">
            <v>NOD_ZONE1</v>
          </cell>
          <cell r="P1127">
            <v>9026515</v>
          </cell>
          <cell r="Q1127" t="str">
            <v>Paritosh Swaroop Saxena</v>
          </cell>
          <cell r="R1127" t="str">
            <v>RAM</v>
          </cell>
          <cell r="S1127" t="str">
            <v>Paritosh Swaroop Saxena</v>
          </cell>
          <cell r="T1127">
            <v>0.05</v>
          </cell>
          <cell r="U1127">
            <v>0</v>
          </cell>
          <cell r="V1127" t="str">
            <v>-</v>
          </cell>
          <cell r="Z1127" t="str">
            <v>-</v>
          </cell>
          <cell r="AA1127" t="str">
            <v>-</v>
          </cell>
          <cell r="AB1127" t="str">
            <v>-</v>
          </cell>
          <cell r="AC1127" t="str">
            <v>-</v>
          </cell>
          <cell r="AD1127" t="str">
            <v>-</v>
          </cell>
          <cell r="AE1127" t="str">
            <v>-</v>
          </cell>
          <cell r="AF1127" t="str">
            <v>-</v>
          </cell>
          <cell r="AG1127" t="str">
            <v>-</v>
          </cell>
          <cell r="AH1127" t="str">
            <v>--</v>
          </cell>
        </row>
        <row r="1128">
          <cell r="A1128">
            <v>9026513</v>
          </cell>
          <cell r="B1128" t="str">
            <v>Omega Tv Media Private Limited</v>
          </cell>
          <cell r="C1128">
            <v>44447</v>
          </cell>
          <cell r="D1128" t="str">
            <v>NOIDA</v>
          </cell>
          <cell r="E1128" t="str">
            <v>MAC</v>
          </cell>
          <cell r="F1128" t="str">
            <v>B2B</v>
          </cell>
          <cell r="G1128" t="str">
            <v>NOIDA</v>
          </cell>
          <cell r="H1128">
            <v>5416.666666666667</v>
          </cell>
          <cell r="I1128">
            <v>5.4166666666666669E-2</v>
          </cell>
          <cell r="J1128">
            <v>9026515</v>
          </cell>
          <cell r="K1128" t="str">
            <v>Omega Tv Media Private Limited</v>
          </cell>
          <cell r="L1128">
            <v>30000</v>
          </cell>
          <cell r="M1128" t="str">
            <v>Investment</v>
          </cell>
          <cell r="N1128" t="str">
            <v>BIA+</v>
          </cell>
          <cell r="O1128" t="str">
            <v>NOD_ZONE1</v>
          </cell>
          <cell r="P1128">
            <v>9026515</v>
          </cell>
          <cell r="Q1128" t="str">
            <v>Paritosh Swaroop Saxena</v>
          </cell>
          <cell r="R1128" t="str">
            <v>RAM</v>
          </cell>
          <cell r="S1128" t="str">
            <v>Paritosh Swaroop Saxena</v>
          </cell>
          <cell r="T1128">
            <v>5.4166666666666669E-2</v>
          </cell>
          <cell r="U1128">
            <v>0</v>
          </cell>
          <cell r="V1128" t="str">
            <v>-</v>
          </cell>
          <cell r="Z1128" t="str">
            <v>-</v>
          </cell>
          <cell r="AA1128" t="str">
            <v>-</v>
          </cell>
          <cell r="AB1128" t="str">
            <v>-</v>
          </cell>
          <cell r="AC1128" t="str">
            <v>-</v>
          </cell>
          <cell r="AD1128" t="str">
            <v>-</v>
          </cell>
          <cell r="AE1128" t="str">
            <v>-</v>
          </cell>
          <cell r="AF1128" t="str">
            <v>-</v>
          </cell>
          <cell r="AG1128" t="str">
            <v>-</v>
          </cell>
          <cell r="AH1128" t="str">
            <v>--</v>
          </cell>
        </row>
        <row r="1129">
          <cell r="A1129">
            <v>9026515</v>
          </cell>
          <cell r="B1129" t="str">
            <v>Omega Tv Media Private Limited</v>
          </cell>
          <cell r="C1129">
            <v>44445</v>
          </cell>
          <cell r="D1129" t="str">
            <v>NOIDA</v>
          </cell>
          <cell r="E1129" t="str">
            <v>ILL</v>
          </cell>
          <cell r="F1129" t="str">
            <v>B2B</v>
          </cell>
          <cell r="G1129" t="str">
            <v>NOIDA</v>
          </cell>
          <cell r="H1129">
            <v>19583.333333333332</v>
          </cell>
          <cell r="I1129">
            <v>0.19583333333333333</v>
          </cell>
          <cell r="J1129">
            <v>9026515</v>
          </cell>
          <cell r="K1129" t="str">
            <v>Omega Tv Media Private Limited</v>
          </cell>
          <cell r="L1129">
            <v>30000</v>
          </cell>
          <cell r="M1129" t="str">
            <v>Investment</v>
          </cell>
          <cell r="N1129" t="str">
            <v>BIA+</v>
          </cell>
          <cell r="O1129" t="str">
            <v>NOD_ZONE1</v>
          </cell>
          <cell r="P1129">
            <v>9026515</v>
          </cell>
          <cell r="Q1129" t="str">
            <v>Paritosh Swaroop Saxena</v>
          </cell>
          <cell r="R1129" t="str">
            <v>RAM</v>
          </cell>
          <cell r="S1129" t="str">
            <v>Paritosh Swaroop Saxena</v>
          </cell>
          <cell r="T1129">
            <v>0.19583333333333333</v>
          </cell>
          <cell r="U1129">
            <v>0</v>
          </cell>
          <cell r="V1129" t="str">
            <v>-</v>
          </cell>
          <cell r="Z1129" t="str">
            <v>-</v>
          </cell>
          <cell r="AA1129" t="str">
            <v>-</v>
          </cell>
          <cell r="AB1129" t="str">
            <v>-</v>
          </cell>
          <cell r="AC1129" t="str">
            <v>-</v>
          </cell>
          <cell r="AD1129" t="str">
            <v>-</v>
          </cell>
          <cell r="AE1129" t="str">
            <v>-</v>
          </cell>
          <cell r="AF1129" t="str">
            <v>-</v>
          </cell>
          <cell r="AG1129" t="str">
            <v>-</v>
          </cell>
          <cell r="AH1129" t="str">
            <v>--</v>
          </cell>
        </row>
        <row r="1130">
          <cell r="A1130">
            <v>9026556</v>
          </cell>
          <cell r="B1130" t="str">
            <v>AXIS MAX LIFE INSURANCE LIMITED</v>
          </cell>
          <cell r="C1130">
            <v>44512</v>
          </cell>
          <cell r="D1130" t="str">
            <v>Vellore</v>
          </cell>
          <cell r="E1130" t="str">
            <v>OBB-3P</v>
          </cell>
          <cell r="F1130" t="str">
            <v>B2B</v>
          </cell>
          <cell r="G1130" t="str">
            <v>Others</v>
          </cell>
          <cell r="H1130">
            <v>3250</v>
          </cell>
          <cell r="I1130">
            <v>3.2500000000000001E-2</v>
          </cell>
          <cell r="J1130">
            <v>9026564</v>
          </cell>
          <cell r="K1130" t="str">
            <v>Axis Max Life Insurance Limited</v>
          </cell>
          <cell r="L1130">
            <v>166833.33333333331</v>
          </cell>
          <cell r="M1130" t="str">
            <v>Relationship</v>
          </cell>
          <cell r="N1130" t="str">
            <v>OBB-3P</v>
          </cell>
          <cell r="O1130" t="str">
            <v>PAN_ZONE1</v>
          </cell>
          <cell r="P1130">
            <v>9026564</v>
          </cell>
          <cell r="Q1130" t="str">
            <v xml:space="preserve">Rajeev Misra </v>
          </cell>
          <cell r="R1130" t="str">
            <v>RAM</v>
          </cell>
          <cell r="S1130" t="str">
            <v>Rajeev Misra</v>
          </cell>
          <cell r="T1130">
            <v>3.2500000000000001E-2</v>
          </cell>
          <cell r="U1130">
            <v>0</v>
          </cell>
          <cell r="V1130" t="str">
            <v>-</v>
          </cell>
          <cell r="Z1130">
            <v>46121.5317013889</v>
          </cell>
          <cell r="AA1130" t="str">
            <v>SR26045520308</v>
          </cell>
          <cell r="AB1130" t="str">
            <v>Retained</v>
          </cell>
          <cell r="AC1130" t="str">
            <v>-</v>
          </cell>
          <cell r="AD1130" t="str">
            <v>-</v>
          </cell>
          <cell r="AE1130" t="str">
            <v>-</v>
          </cell>
          <cell r="AF1130" t="str">
            <v>-</v>
          </cell>
          <cell r="AG1130" t="str">
            <v>-</v>
          </cell>
          <cell r="AH1130" t="str">
            <v>-Retained</v>
          </cell>
        </row>
        <row r="1131">
          <cell r="A1131">
            <v>9026559</v>
          </cell>
          <cell r="B1131" t="str">
            <v>AXIS MAX LIFE INSURANCE LIMITED</v>
          </cell>
          <cell r="C1131">
            <v>44520</v>
          </cell>
          <cell r="D1131" t="str">
            <v>Delhi</v>
          </cell>
          <cell r="E1131" t="str">
            <v>OBB-3P</v>
          </cell>
          <cell r="F1131" t="str">
            <v>B2B</v>
          </cell>
          <cell r="G1131" t="str">
            <v>Delhi</v>
          </cell>
          <cell r="H1131">
            <v>3250</v>
          </cell>
          <cell r="I1131">
            <v>3.2500000000000001E-2</v>
          </cell>
          <cell r="J1131">
            <v>9026564</v>
          </cell>
          <cell r="K1131" t="str">
            <v>Axis Max Life Insurance Limited</v>
          </cell>
          <cell r="L1131">
            <v>166833.33333333331</v>
          </cell>
          <cell r="M1131" t="str">
            <v>Relationship</v>
          </cell>
          <cell r="N1131" t="str">
            <v>OBB-3P</v>
          </cell>
          <cell r="O1131" t="str">
            <v>DEL_ZONE2</v>
          </cell>
          <cell r="P1131">
            <v>9026564</v>
          </cell>
          <cell r="Q1131" t="str">
            <v xml:space="preserve">Rajeev Misra </v>
          </cell>
          <cell r="R1131" t="str">
            <v>RAM</v>
          </cell>
          <cell r="S1131" t="str">
            <v>Rajeev Misra</v>
          </cell>
          <cell r="T1131">
            <v>3.2500000000000001E-2</v>
          </cell>
          <cell r="U1131">
            <v>0</v>
          </cell>
          <cell r="V1131" t="str">
            <v>-</v>
          </cell>
          <cell r="Z1131">
            <v>46122.617650462998</v>
          </cell>
          <cell r="AA1131" t="str">
            <v>SR26045521637</v>
          </cell>
          <cell r="AB1131" t="str">
            <v>Active</v>
          </cell>
          <cell r="AC1131" t="str">
            <v>-</v>
          </cell>
          <cell r="AD1131" t="str">
            <v>-</v>
          </cell>
          <cell r="AE1131" t="str">
            <v>-</v>
          </cell>
          <cell r="AF1131" t="str">
            <v>-</v>
          </cell>
          <cell r="AG1131" t="str">
            <v>-</v>
          </cell>
          <cell r="AH1131" t="str">
            <v>-Active</v>
          </cell>
        </row>
        <row r="1132">
          <cell r="A1132">
            <v>9026563</v>
          </cell>
          <cell r="B1132" t="str">
            <v>AXIS MAX LIFE INSURANCE LIMITED</v>
          </cell>
          <cell r="C1132">
            <v>44512</v>
          </cell>
          <cell r="D1132"/>
          <cell r="E1132" t="str">
            <v>OBB-3P</v>
          </cell>
          <cell r="F1132" t="str">
            <v>B2B</v>
          </cell>
          <cell r="G1132" t="str">
            <v>Others</v>
          </cell>
          <cell r="H1132">
            <v>2750</v>
          </cell>
          <cell r="I1132">
            <v>2.75E-2</v>
          </cell>
          <cell r="J1132">
            <v>9026564</v>
          </cell>
          <cell r="K1132" t="str">
            <v>Axis Max Life Insurance Limited</v>
          </cell>
          <cell r="L1132">
            <v>166833.33333333331</v>
          </cell>
          <cell r="M1132" t="str">
            <v>Relationship</v>
          </cell>
          <cell r="N1132" t="str">
            <v>OBB-3P</v>
          </cell>
          <cell r="O1132" t="str">
            <v>PAN_ZONE1</v>
          </cell>
          <cell r="P1132">
            <v>9026564</v>
          </cell>
          <cell r="Q1132" t="str">
            <v xml:space="preserve">Rajeev Misra </v>
          </cell>
          <cell r="R1132" t="str">
            <v>RAM</v>
          </cell>
          <cell r="S1132" t="str">
            <v>Rajeev Misra</v>
          </cell>
          <cell r="U1132">
            <v>2.75E-2</v>
          </cell>
          <cell r="V1132">
            <v>46121</v>
          </cell>
          <cell r="W1132" t="str">
            <v>Apr'26</v>
          </cell>
          <cell r="Z1132" t="str">
            <v>-</v>
          </cell>
          <cell r="AA1132" t="str">
            <v>-</v>
          </cell>
          <cell r="AB1132" t="str">
            <v>-</v>
          </cell>
          <cell r="AC1132" t="str">
            <v>-</v>
          </cell>
          <cell r="AD1132">
            <v>46093.980682870402</v>
          </cell>
          <cell r="AE1132" t="str">
            <v>SR26035490555</v>
          </cell>
          <cell r="AF1132" t="str">
            <v>Churned</v>
          </cell>
          <cell r="AG1132">
            <v>46121</v>
          </cell>
          <cell r="AH1132" t="str">
            <v>Churned-</v>
          </cell>
        </row>
        <row r="1133">
          <cell r="A1133">
            <v>9026584</v>
          </cell>
          <cell r="B1133" t="str">
            <v>AXIS MAX LIFE INSURANCE LIMITED</v>
          </cell>
          <cell r="C1133">
            <v>44776</v>
          </cell>
          <cell r="D1133"/>
          <cell r="E1133" t="str">
            <v>OBB-3P</v>
          </cell>
          <cell r="F1133" t="str">
            <v>B2B</v>
          </cell>
          <cell r="G1133" t="str">
            <v>Others</v>
          </cell>
          <cell r="H1133">
            <v>2750</v>
          </cell>
          <cell r="I1133">
            <v>2.75E-2</v>
          </cell>
          <cell r="J1133">
            <v>9026564</v>
          </cell>
          <cell r="K1133" t="str">
            <v>Axis Max Life Insurance Limited</v>
          </cell>
          <cell r="L1133">
            <v>166833.33333333331</v>
          </cell>
          <cell r="M1133" t="str">
            <v>Relationship</v>
          </cell>
          <cell r="N1133" t="str">
            <v>OBB-3P</v>
          </cell>
          <cell r="O1133" t="str">
            <v>Others</v>
          </cell>
          <cell r="P1133">
            <v>9026564</v>
          </cell>
          <cell r="Q1133" t="str">
            <v xml:space="preserve">Rajeev Misra </v>
          </cell>
          <cell r="R1133" t="str">
            <v>RAM</v>
          </cell>
          <cell r="S1133" t="str">
            <v>Rajeev Misra</v>
          </cell>
          <cell r="U1133">
            <v>2.75E-2</v>
          </cell>
          <cell r="V1133">
            <v>46121</v>
          </cell>
          <cell r="W1133" t="str">
            <v>Apr'26</v>
          </cell>
          <cell r="Z1133" t="str">
            <v>-</v>
          </cell>
          <cell r="AA1133" t="str">
            <v>-</v>
          </cell>
          <cell r="AB1133" t="str">
            <v>-</v>
          </cell>
          <cell r="AC1133" t="str">
            <v>-</v>
          </cell>
          <cell r="AD1133">
            <v>46090.833113425899</v>
          </cell>
          <cell r="AE1133" t="str">
            <v>SR26035487025</v>
          </cell>
          <cell r="AF1133" t="str">
            <v>Churned</v>
          </cell>
          <cell r="AG1133">
            <v>46121</v>
          </cell>
          <cell r="AH1133" t="str">
            <v>Churned-</v>
          </cell>
        </row>
        <row r="1134">
          <cell r="A1134">
            <v>9026625</v>
          </cell>
          <cell r="B1134" t="str">
            <v>AXIS MAX LIFE INSURANCE LIMITED</v>
          </cell>
          <cell r="C1134">
            <v>44581</v>
          </cell>
          <cell r="D1134"/>
          <cell r="E1134" t="str">
            <v>OBB-3P</v>
          </cell>
          <cell r="F1134" t="str">
            <v>B2B</v>
          </cell>
          <cell r="G1134" t="str">
            <v>Others</v>
          </cell>
          <cell r="H1134">
            <v>3000</v>
          </cell>
          <cell r="I1134">
            <v>0.03</v>
          </cell>
          <cell r="J1134">
            <v>9026564</v>
          </cell>
          <cell r="K1134" t="str">
            <v>Axis Max Life Insurance Limited</v>
          </cell>
          <cell r="L1134">
            <v>166833.33333333331</v>
          </cell>
          <cell r="M1134" t="str">
            <v>Relationship</v>
          </cell>
          <cell r="N1134" t="str">
            <v>OBB-3P</v>
          </cell>
          <cell r="O1134" t="str">
            <v>PAN_ZONE1</v>
          </cell>
          <cell r="P1134">
            <v>9026564</v>
          </cell>
          <cell r="Q1134" t="str">
            <v xml:space="preserve">Rajeev Misra </v>
          </cell>
          <cell r="R1134" t="str">
            <v>RAM</v>
          </cell>
          <cell r="S1134" t="str">
            <v>Rajeev Misra</v>
          </cell>
          <cell r="U1134">
            <v>0.03</v>
          </cell>
          <cell r="V1134">
            <v>46118</v>
          </cell>
          <cell r="W1134" t="str">
            <v>Apr'26</v>
          </cell>
          <cell r="Z1134" t="str">
            <v>-</v>
          </cell>
          <cell r="AA1134" t="str">
            <v>-</v>
          </cell>
          <cell r="AB1134" t="str">
            <v>-</v>
          </cell>
          <cell r="AC1134" t="str">
            <v>-</v>
          </cell>
          <cell r="AD1134">
            <v>46086.959849537001</v>
          </cell>
          <cell r="AE1134" t="str">
            <v>SR26035483481</v>
          </cell>
          <cell r="AF1134" t="str">
            <v>Churned</v>
          </cell>
          <cell r="AG1134">
            <v>46118</v>
          </cell>
          <cell r="AH1134" t="str">
            <v>Churned-</v>
          </cell>
        </row>
        <row r="1135">
          <cell r="A1135">
            <v>9026629</v>
          </cell>
          <cell r="B1135" t="str">
            <v>AXIS MAX LIFE INSURANCE LIMITED</v>
          </cell>
          <cell r="C1135">
            <v>44572</v>
          </cell>
          <cell r="D1135" t="str">
            <v>Kolkata</v>
          </cell>
          <cell r="E1135" t="str">
            <v>OBB-3P</v>
          </cell>
          <cell r="F1135" t="str">
            <v>B2B</v>
          </cell>
          <cell r="G1135" t="str">
            <v>Others</v>
          </cell>
          <cell r="H1135">
            <v>2750</v>
          </cell>
          <cell r="I1135">
            <v>2.75E-2</v>
          </cell>
          <cell r="J1135">
            <v>9026564</v>
          </cell>
          <cell r="K1135" t="str">
            <v>Axis Max Life Insurance Limited</v>
          </cell>
          <cell r="L1135">
            <v>166833.33333333331</v>
          </cell>
          <cell r="M1135" t="str">
            <v>Relationship</v>
          </cell>
          <cell r="N1135" t="str">
            <v>OBB-3P</v>
          </cell>
          <cell r="O1135" t="str">
            <v>PAN_ZONE1</v>
          </cell>
          <cell r="P1135">
            <v>9026564</v>
          </cell>
          <cell r="Q1135" t="str">
            <v xml:space="preserve">Rajeev Misra </v>
          </cell>
          <cell r="R1135" t="str">
            <v>RAM</v>
          </cell>
          <cell r="S1135" t="str">
            <v>Rajeev Misra</v>
          </cell>
          <cell r="T1135">
            <v>2.75E-2</v>
          </cell>
          <cell r="U1135">
            <v>0</v>
          </cell>
          <cell r="V1135" t="str">
            <v>-</v>
          </cell>
          <cell r="Z1135">
            <v>46132.655914351897</v>
          </cell>
          <cell r="AA1135" t="str">
            <v>SR26045533186</v>
          </cell>
          <cell r="AB1135" t="str">
            <v>Retained</v>
          </cell>
          <cell r="AC1135" t="str">
            <v>-</v>
          </cell>
          <cell r="AD1135" t="str">
            <v>-</v>
          </cell>
          <cell r="AE1135" t="str">
            <v>-</v>
          </cell>
          <cell r="AF1135" t="str">
            <v>-</v>
          </cell>
          <cell r="AG1135" t="str">
            <v>-</v>
          </cell>
          <cell r="AH1135" t="str">
            <v>-Retained</v>
          </cell>
        </row>
        <row r="1136">
          <cell r="A1136">
            <v>9026639</v>
          </cell>
          <cell r="B1136" t="str">
            <v>AXIS MAX LIFE INSURANCE LIMITED</v>
          </cell>
          <cell r="C1136">
            <v>44551</v>
          </cell>
          <cell r="D1136"/>
          <cell r="E1136" t="str">
            <v>OBB-3P</v>
          </cell>
          <cell r="F1136" t="str">
            <v>B2B</v>
          </cell>
          <cell r="G1136" t="str">
            <v>Others</v>
          </cell>
          <cell r="H1136">
            <v>3250</v>
          </cell>
          <cell r="I1136">
            <v>3.2500000000000001E-2</v>
          </cell>
          <cell r="J1136">
            <v>9026564</v>
          </cell>
          <cell r="K1136" t="str">
            <v>Axis Max Life Insurance Limited</v>
          </cell>
          <cell r="L1136">
            <v>166833.33333333331</v>
          </cell>
          <cell r="M1136" t="str">
            <v>Relationship</v>
          </cell>
          <cell r="N1136" t="str">
            <v>OBB-3P</v>
          </cell>
          <cell r="O1136" t="str">
            <v>PAN_ZONE1</v>
          </cell>
          <cell r="P1136">
            <v>9026564</v>
          </cell>
          <cell r="Q1136" t="str">
            <v xml:space="preserve">Rajeev Misra </v>
          </cell>
          <cell r="R1136" t="str">
            <v>RAM</v>
          </cell>
          <cell r="S1136" t="str">
            <v>Rajeev Misra</v>
          </cell>
          <cell r="U1136">
            <v>3.2500000000000001E-2</v>
          </cell>
          <cell r="V1136">
            <v>46121</v>
          </cell>
          <cell r="W1136" t="str">
            <v>Apr'26</v>
          </cell>
          <cell r="Z1136" t="str">
            <v>-</v>
          </cell>
          <cell r="AA1136" t="str">
            <v>-</v>
          </cell>
          <cell r="AB1136" t="str">
            <v>-</v>
          </cell>
          <cell r="AC1136" t="str">
            <v>-</v>
          </cell>
          <cell r="AD1136">
            <v>46093.983263888898</v>
          </cell>
          <cell r="AE1136" t="str">
            <v>SR26035490556</v>
          </cell>
          <cell r="AF1136" t="str">
            <v>Churned</v>
          </cell>
          <cell r="AG1136">
            <v>46121</v>
          </cell>
          <cell r="AH1136" t="str">
            <v>Churned-</v>
          </cell>
        </row>
        <row r="1137">
          <cell r="A1137">
            <v>9026692</v>
          </cell>
          <cell r="B1137" t="str">
            <v>AXIS MAX LIFE INSURANCE LIMITED</v>
          </cell>
          <cell r="C1137">
            <v>44805</v>
          </cell>
          <cell r="D1137" t="str">
            <v>Goa</v>
          </cell>
          <cell r="E1137" t="str">
            <v>OBB-3P</v>
          </cell>
          <cell r="F1137" t="str">
            <v>B2B</v>
          </cell>
          <cell r="G1137" t="str">
            <v>Others</v>
          </cell>
          <cell r="H1137">
            <v>3000</v>
          </cell>
          <cell r="I1137">
            <v>0.03</v>
          </cell>
          <cell r="J1137">
            <v>9026564</v>
          </cell>
          <cell r="K1137" t="str">
            <v>Axis Max Life Insurance Limited</v>
          </cell>
          <cell r="L1137">
            <v>166833.33333333331</v>
          </cell>
          <cell r="M1137" t="str">
            <v>Relationship</v>
          </cell>
          <cell r="N1137" t="str">
            <v>OBB-3P</v>
          </cell>
          <cell r="O1137" t="str">
            <v>PAN_ZONE1</v>
          </cell>
          <cell r="P1137">
            <v>9026564</v>
          </cell>
          <cell r="Q1137" t="str">
            <v xml:space="preserve">Rajeev Misra </v>
          </cell>
          <cell r="R1137" t="str">
            <v>RAM</v>
          </cell>
          <cell r="S1137" t="str">
            <v>Rajeev Misra</v>
          </cell>
          <cell r="T1137">
            <v>0.03</v>
          </cell>
          <cell r="U1137">
            <v>0</v>
          </cell>
          <cell r="V1137" t="str">
            <v>-</v>
          </cell>
          <cell r="Z1137">
            <v>46113.654861111099</v>
          </cell>
          <cell r="AA1137" t="str">
            <v>SR26045510827</v>
          </cell>
          <cell r="AB1137" t="str">
            <v>Active</v>
          </cell>
          <cell r="AC1137" t="str">
            <v>-</v>
          </cell>
          <cell r="AD1137" t="str">
            <v>-</v>
          </cell>
          <cell r="AE1137" t="str">
            <v>-</v>
          </cell>
          <cell r="AF1137" t="str">
            <v>-</v>
          </cell>
          <cell r="AG1137" t="str">
            <v>-</v>
          </cell>
          <cell r="AH1137" t="str">
            <v>-Active</v>
          </cell>
        </row>
        <row r="1138">
          <cell r="A1138">
            <v>9027814</v>
          </cell>
          <cell r="B1138" t="str">
            <v>AXIS MAX LIFE INSURANCE LIMITED</v>
          </cell>
          <cell r="C1138">
            <v>45509</v>
          </cell>
          <cell r="D1138" t="str">
            <v>Gurgaon</v>
          </cell>
          <cell r="E1138" t="str">
            <v>MAC</v>
          </cell>
          <cell r="F1138" t="str">
            <v>B2B</v>
          </cell>
          <cell r="G1138" t="str">
            <v>Gurgaon</v>
          </cell>
          <cell r="H1138">
            <v>31250</v>
          </cell>
          <cell r="I1138">
            <v>0.3125</v>
          </cell>
          <cell r="J1138">
            <v>9026564</v>
          </cell>
          <cell r="K1138" t="str">
            <v>Axis Max Life Insurance Limited</v>
          </cell>
          <cell r="L1138">
            <v>166833.33333333331</v>
          </cell>
          <cell r="M1138" t="str">
            <v>Relationship</v>
          </cell>
          <cell r="N1138" t="str">
            <v>BIA+</v>
          </cell>
          <cell r="O1138" t="str">
            <v>GGN_ZONE1</v>
          </cell>
          <cell r="P1138">
            <v>9026564</v>
          </cell>
          <cell r="Q1138" t="str">
            <v xml:space="preserve">Rajeev Misra </v>
          </cell>
          <cell r="R1138" t="str">
            <v>RAM</v>
          </cell>
          <cell r="S1138" t="str">
            <v>Rajeev Misra</v>
          </cell>
          <cell r="T1138">
            <v>0.3125</v>
          </cell>
          <cell r="U1138">
            <v>0</v>
          </cell>
          <cell r="V1138" t="str">
            <v>-</v>
          </cell>
          <cell r="Z1138" t="str">
            <v>-</v>
          </cell>
          <cell r="AA1138" t="str">
            <v>-</v>
          </cell>
          <cell r="AB1138" t="str">
            <v>-</v>
          </cell>
          <cell r="AC1138" t="str">
            <v>-</v>
          </cell>
          <cell r="AD1138" t="str">
            <v>-</v>
          </cell>
          <cell r="AE1138" t="str">
            <v>-</v>
          </cell>
          <cell r="AF1138" t="str">
            <v>-</v>
          </cell>
          <cell r="AG1138" t="str">
            <v>-</v>
          </cell>
          <cell r="AH1138" t="str">
            <v>--</v>
          </cell>
        </row>
        <row r="1139">
          <cell r="A1139">
            <v>9076379</v>
          </cell>
          <cell r="B1139" t="str">
            <v>AXIS MAX LIFE INSURANCE LIMITED</v>
          </cell>
          <cell r="C1139">
            <v>45061</v>
          </cell>
          <cell r="D1139" t="str">
            <v>Delhi</v>
          </cell>
          <cell r="E1139" t="str">
            <v>BIA</v>
          </cell>
          <cell r="F1139" t="str">
            <v>B2B</v>
          </cell>
          <cell r="G1139" t="str">
            <v>Delhi</v>
          </cell>
          <cell r="H1139">
            <v>15833.333333333332</v>
          </cell>
          <cell r="I1139">
            <v>0.15833333333333333</v>
          </cell>
          <cell r="J1139">
            <v>9026564</v>
          </cell>
          <cell r="K1139" t="str">
            <v>Axis Max Life Insurance Limited</v>
          </cell>
          <cell r="L1139">
            <v>166833.33333333331</v>
          </cell>
          <cell r="M1139" t="str">
            <v>Relationship</v>
          </cell>
          <cell r="N1139" t="str">
            <v>BIA+</v>
          </cell>
          <cell r="O1139" t="str">
            <v>DEL_ZONE2</v>
          </cell>
          <cell r="P1139">
            <v>9026564</v>
          </cell>
          <cell r="Q1139" t="str">
            <v xml:space="preserve">Rajeev Misra </v>
          </cell>
          <cell r="R1139" t="str">
            <v>RAM</v>
          </cell>
          <cell r="S1139" t="str">
            <v>Rajeev Misra</v>
          </cell>
          <cell r="T1139">
            <v>0.15833333333333333</v>
          </cell>
          <cell r="U1139">
            <v>0</v>
          </cell>
          <cell r="V1139" t="str">
            <v>-</v>
          </cell>
          <cell r="Z1139" t="str">
            <v>-</v>
          </cell>
          <cell r="AA1139" t="str">
            <v>-</v>
          </cell>
          <cell r="AB1139" t="str">
            <v>-</v>
          </cell>
          <cell r="AC1139" t="str">
            <v>-</v>
          </cell>
          <cell r="AD1139" t="str">
            <v>-</v>
          </cell>
          <cell r="AE1139" t="str">
            <v>-</v>
          </cell>
          <cell r="AF1139" t="str">
            <v>-</v>
          </cell>
          <cell r="AG1139" t="str">
            <v>-</v>
          </cell>
          <cell r="AH1139" t="str">
            <v>--</v>
          </cell>
        </row>
        <row r="1140">
          <cell r="A1140">
            <v>9096476</v>
          </cell>
          <cell r="B1140" t="str">
            <v>AXIS MAX LIFE INSURANCE LIMITED</v>
          </cell>
          <cell r="C1140">
            <v>44751</v>
          </cell>
          <cell r="D1140"/>
          <cell r="E1140" t="str">
            <v>MBB</v>
          </cell>
          <cell r="F1140" t="str">
            <v>B2B</v>
          </cell>
          <cell r="G1140" t="str">
            <v>Others</v>
          </cell>
          <cell r="H1140">
            <v>5500</v>
          </cell>
          <cell r="I1140">
            <v>5.5E-2</v>
          </cell>
          <cell r="J1140">
            <v>9026564</v>
          </cell>
          <cell r="K1140" t="str">
            <v>Axis Max Life Insurance Limited</v>
          </cell>
          <cell r="L1140">
            <v>166833.33333333331</v>
          </cell>
          <cell r="M1140" t="str">
            <v>Relationship</v>
          </cell>
          <cell r="N1140" t="str">
            <v>MBB</v>
          </cell>
          <cell r="O1140" t="str">
            <v>PAN_ZONE1</v>
          </cell>
          <cell r="P1140">
            <v>9026564</v>
          </cell>
          <cell r="Q1140" t="str">
            <v xml:space="preserve">Rajeev Misra </v>
          </cell>
          <cell r="R1140" t="str">
            <v>RAM</v>
          </cell>
          <cell r="S1140" t="str">
            <v>Rajeev Misra</v>
          </cell>
          <cell r="T1140">
            <v>5.5E-2</v>
          </cell>
          <cell r="U1140">
            <v>0</v>
          </cell>
          <cell r="V1140" t="str">
            <v>-</v>
          </cell>
          <cell r="Z1140">
            <v>46121.5320601852</v>
          </cell>
          <cell r="AA1140" t="str">
            <v>SR26045520312</v>
          </cell>
          <cell r="AB1140" t="str">
            <v>Retained</v>
          </cell>
          <cell r="AC1140" t="str">
            <v>-</v>
          </cell>
          <cell r="AD1140" t="str">
            <v>-</v>
          </cell>
          <cell r="AE1140" t="str">
            <v>-</v>
          </cell>
          <cell r="AF1140" t="str">
            <v>-</v>
          </cell>
          <cell r="AG1140" t="str">
            <v>-</v>
          </cell>
          <cell r="AH1140" t="str">
            <v>-Retained</v>
          </cell>
        </row>
        <row r="1141">
          <cell r="A1141">
            <v>9096481</v>
          </cell>
          <cell r="B1141" t="str">
            <v>AXIS MAX LIFE INSURANCE LIMITED</v>
          </cell>
          <cell r="C1141">
            <v>44751</v>
          </cell>
          <cell r="D1141"/>
          <cell r="E1141" t="str">
            <v>MBB</v>
          </cell>
          <cell r="F1141" t="str">
            <v>B2B</v>
          </cell>
          <cell r="G1141" t="str">
            <v>Others</v>
          </cell>
          <cell r="H1141">
            <v>6000</v>
          </cell>
          <cell r="I1141">
            <v>0.06</v>
          </cell>
          <cell r="J1141">
            <v>9026564</v>
          </cell>
          <cell r="K1141" t="str">
            <v>Axis Max Life Insurance Limited</v>
          </cell>
          <cell r="L1141">
            <v>166833.33333333331</v>
          </cell>
          <cell r="M1141" t="str">
            <v>Relationship</v>
          </cell>
          <cell r="N1141" t="str">
            <v>MBB</v>
          </cell>
          <cell r="O1141" t="str">
            <v>PAN_ZONE1</v>
          </cell>
          <cell r="P1141">
            <v>9026564</v>
          </cell>
          <cell r="Q1141" t="str">
            <v xml:space="preserve">Rajeev Misra </v>
          </cell>
          <cell r="R1141" t="str">
            <v>RAM</v>
          </cell>
          <cell r="S1141" t="str">
            <v>Rajeev Misra</v>
          </cell>
          <cell r="T1141">
            <v>0.06</v>
          </cell>
          <cell r="U1141">
            <v>0</v>
          </cell>
          <cell r="V1141" t="str">
            <v>-</v>
          </cell>
          <cell r="Z1141">
            <v>46113.655115740701</v>
          </cell>
          <cell r="AA1141" t="str">
            <v>SR26045510829</v>
          </cell>
          <cell r="AB1141" t="str">
            <v>Retained</v>
          </cell>
          <cell r="AC1141" t="str">
            <v>-</v>
          </cell>
          <cell r="AD1141" t="str">
            <v>-</v>
          </cell>
          <cell r="AE1141" t="str">
            <v>-</v>
          </cell>
          <cell r="AF1141" t="str">
            <v>-</v>
          </cell>
          <cell r="AG1141" t="str">
            <v>-</v>
          </cell>
          <cell r="AH1141" t="str">
            <v>-Retained</v>
          </cell>
        </row>
        <row r="1142">
          <cell r="A1142">
            <v>9096488</v>
          </cell>
          <cell r="B1142" t="str">
            <v>AXIS MAX LIFE INSURANCE LIMITED</v>
          </cell>
          <cell r="C1142">
            <v>44751</v>
          </cell>
          <cell r="D1142" t="str">
            <v>Durgapur</v>
          </cell>
          <cell r="E1142" t="str">
            <v>MBB</v>
          </cell>
          <cell r="F1142" t="str">
            <v>B2B</v>
          </cell>
          <cell r="G1142" t="str">
            <v>Others</v>
          </cell>
          <cell r="H1142">
            <v>6000</v>
          </cell>
          <cell r="I1142">
            <v>0.06</v>
          </cell>
          <cell r="J1142">
            <v>9026564</v>
          </cell>
          <cell r="K1142" t="str">
            <v>Axis Max Life Insurance Limited</v>
          </cell>
          <cell r="L1142">
            <v>166833.33333333331</v>
          </cell>
          <cell r="M1142" t="str">
            <v>Relationship</v>
          </cell>
          <cell r="N1142" t="str">
            <v>MBB</v>
          </cell>
          <cell r="O1142" t="str">
            <v>PAN_ZONE1</v>
          </cell>
          <cell r="P1142">
            <v>9026564</v>
          </cell>
          <cell r="Q1142" t="str">
            <v xml:space="preserve">Rajeev Misra </v>
          </cell>
          <cell r="R1142" t="str">
            <v>RAM</v>
          </cell>
          <cell r="S1142" t="str">
            <v>Rajeev Misra</v>
          </cell>
          <cell r="T1142">
            <v>0.06</v>
          </cell>
          <cell r="U1142">
            <v>0</v>
          </cell>
          <cell r="V1142" t="str">
            <v>-</v>
          </cell>
          <cell r="Z1142" t="str">
            <v>-</v>
          </cell>
          <cell r="AA1142" t="str">
            <v>-</v>
          </cell>
          <cell r="AB1142" t="str">
            <v>-</v>
          </cell>
          <cell r="AC1142" t="str">
            <v>-</v>
          </cell>
          <cell r="AD1142" t="str">
            <v>-</v>
          </cell>
          <cell r="AE1142" t="str">
            <v>-</v>
          </cell>
          <cell r="AF1142" t="str">
            <v>-</v>
          </cell>
          <cell r="AG1142" t="str">
            <v>-</v>
          </cell>
          <cell r="AH1142" t="str">
            <v>--</v>
          </cell>
        </row>
        <row r="1143">
          <cell r="A1143">
            <v>9096491</v>
          </cell>
          <cell r="B1143" t="str">
            <v>AXIS MAX LIFE INSURANCE LIMITED</v>
          </cell>
          <cell r="C1143">
            <v>44753</v>
          </cell>
          <cell r="D1143" t="str">
            <v>Guwahati</v>
          </cell>
          <cell r="E1143" t="str">
            <v>MBB</v>
          </cell>
          <cell r="F1143" t="str">
            <v>B2B</v>
          </cell>
          <cell r="G1143" t="str">
            <v>Others</v>
          </cell>
          <cell r="H1143">
            <v>5500</v>
          </cell>
          <cell r="I1143">
            <v>5.5E-2</v>
          </cell>
          <cell r="J1143">
            <v>9026564</v>
          </cell>
          <cell r="K1143" t="str">
            <v>Axis Max Life Insurance Limited</v>
          </cell>
          <cell r="L1143">
            <v>166833.33333333331</v>
          </cell>
          <cell r="M1143" t="str">
            <v>Relationship</v>
          </cell>
          <cell r="N1143" t="str">
            <v>MBB</v>
          </cell>
          <cell r="O1143" t="str">
            <v>PAN_ZONE1</v>
          </cell>
          <cell r="P1143">
            <v>9026564</v>
          </cell>
          <cell r="Q1143" t="str">
            <v xml:space="preserve">Rajeev Misra </v>
          </cell>
          <cell r="R1143" t="str">
            <v>RAM</v>
          </cell>
          <cell r="S1143" t="str">
            <v>Rajeev Misra</v>
          </cell>
          <cell r="T1143">
            <v>5.5E-2</v>
          </cell>
          <cell r="U1143">
            <v>0</v>
          </cell>
          <cell r="V1143" t="str">
            <v>-</v>
          </cell>
          <cell r="Z1143">
            <v>46113.6547222222</v>
          </cell>
          <cell r="AA1143" t="str">
            <v>SR26045510826</v>
          </cell>
          <cell r="AB1143" t="str">
            <v>Active</v>
          </cell>
          <cell r="AC1143" t="str">
            <v>-</v>
          </cell>
          <cell r="AD1143" t="str">
            <v>-</v>
          </cell>
          <cell r="AE1143" t="str">
            <v>-</v>
          </cell>
          <cell r="AF1143" t="str">
            <v>-</v>
          </cell>
          <cell r="AG1143" t="str">
            <v>-</v>
          </cell>
          <cell r="AH1143" t="str">
            <v>-Active</v>
          </cell>
        </row>
        <row r="1144">
          <cell r="A1144">
            <v>9096495</v>
          </cell>
          <cell r="B1144" t="str">
            <v>AXIS MAX LIFE INSURANCE LIMITED</v>
          </cell>
          <cell r="C1144">
            <v>44762</v>
          </cell>
          <cell r="D1144" t="str">
            <v>Kolkata</v>
          </cell>
          <cell r="E1144" t="str">
            <v>MBB</v>
          </cell>
          <cell r="F1144" t="str">
            <v>B2B</v>
          </cell>
          <cell r="G1144" t="str">
            <v>Others</v>
          </cell>
          <cell r="H1144">
            <v>6000</v>
          </cell>
          <cell r="I1144">
            <v>0.06</v>
          </cell>
          <cell r="J1144">
            <v>9026564</v>
          </cell>
          <cell r="K1144" t="str">
            <v>Axis Max Life Insurance Limited</v>
          </cell>
          <cell r="L1144">
            <v>166833.33333333331</v>
          </cell>
          <cell r="M1144" t="str">
            <v>Relationship</v>
          </cell>
          <cell r="N1144" t="str">
            <v>MBB</v>
          </cell>
          <cell r="O1144" t="str">
            <v>PAN_ZONE1</v>
          </cell>
          <cell r="P1144">
            <v>9026564</v>
          </cell>
          <cell r="Q1144" t="str">
            <v xml:space="preserve">Rajeev Misra </v>
          </cell>
          <cell r="R1144" t="str">
            <v>RAM</v>
          </cell>
          <cell r="S1144" t="str">
            <v>Rajeev Misra</v>
          </cell>
          <cell r="T1144">
            <v>0.06</v>
          </cell>
          <cell r="U1144">
            <v>0</v>
          </cell>
          <cell r="V1144" t="str">
            <v>-</v>
          </cell>
          <cell r="Z1144">
            <v>46132.656006944402</v>
          </cell>
          <cell r="AA1144" t="str">
            <v>SR26045533187</v>
          </cell>
          <cell r="AB1144" t="str">
            <v>Retained</v>
          </cell>
          <cell r="AC1144" t="str">
            <v>-</v>
          </cell>
          <cell r="AD1144" t="str">
            <v>-</v>
          </cell>
          <cell r="AE1144" t="str">
            <v>-</v>
          </cell>
          <cell r="AF1144" t="str">
            <v>-</v>
          </cell>
          <cell r="AG1144" t="str">
            <v>-</v>
          </cell>
          <cell r="AH1144" t="str">
            <v>-Retained</v>
          </cell>
        </row>
        <row r="1145">
          <cell r="A1145">
            <v>9100435</v>
          </cell>
          <cell r="B1145" t="str">
            <v>AXIS MAX LIFE INSURANCE LIMITED</v>
          </cell>
          <cell r="C1145">
            <v>44833</v>
          </cell>
          <cell r="D1145"/>
          <cell r="E1145" t="str">
            <v>MBB</v>
          </cell>
          <cell r="F1145" t="str">
            <v>B2B</v>
          </cell>
          <cell r="G1145" t="str">
            <v>Others</v>
          </cell>
          <cell r="H1145">
            <v>3000</v>
          </cell>
          <cell r="I1145">
            <v>0.03</v>
          </cell>
          <cell r="J1145">
            <v>9026564</v>
          </cell>
          <cell r="K1145" t="str">
            <v>Axis Max Life Insurance Limited</v>
          </cell>
          <cell r="L1145">
            <v>166833.33333333331</v>
          </cell>
          <cell r="M1145" t="str">
            <v>Relationship</v>
          </cell>
          <cell r="N1145" t="str">
            <v>MBB</v>
          </cell>
          <cell r="O1145" t="str">
            <v>PAN_ZONE1</v>
          </cell>
          <cell r="P1145">
            <v>9026564</v>
          </cell>
          <cell r="Q1145" t="str">
            <v xml:space="preserve">Rajeev Misra </v>
          </cell>
          <cell r="R1145" t="str">
            <v>RAM</v>
          </cell>
          <cell r="S1145" t="str">
            <v>Rajeev Misra</v>
          </cell>
          <cell r="U1145">
            <v>0.03</v>
          </cell>
          <cell r="V1145">
            <v>46113</v>
          </cell>
          <cell r="W1145" t="str">
            <v>Apr'26</v>
          </cell>
          <cell r="Z1145">
            <v>46122.655902777798</v>
          </cell>
          <cell r="AA1145" t="str">
            <v>SR26045521715</v>
          </cell>
          <cell r="AB1145" t="str">
            <v>Churned</v>
          </cell>
          <cell r="AC1145">
            <v>46113</v>
          </cell>
          <cell r="AD1145" t="str">
            <v>-</v>
          </cell>
          <cell r="AE1145" t="str">
            <v>-</v>
          </cell>
          <cell r="AF1145" t="str">
            <v>-</v>
          </cell>
          <cell r="AG1145" t="str">
            <v>-</v>
          </cell>
          <cell r="AH1145" t="str">
            <v>-Churned</v>
          </cell>
        </row>
        <row r="1146">
          <cell r="A1146">
            <v>9100438</v>
          </cell>
          <cell r="B1146" t="str">
            <v>AXIS MAX LIFE INSURANCE LIMITED</v>
          </cell>
          <cell r="C1146">
            <v>44819</v>
          </cell>
          <cell r="D1146" t="str">
            <v>Gorakhpur</v>
          </cell>
          <cell r="E1146" t="str">
            <v>MBB</v>
          </cell>
          <cell r="F1146" t="str">
            <v>B2B</v>
          </cell>
          <cell r="G1146" t="str">
            <v>Others</v>
          </cell>
          <cell r="H1146">
            <v>3250</v>
          </cell>
          <cell r="I1146">
            <v>3.2500000000000001E-2</v>
          </cell>
          <cell r="J1146">
            <v>9026564</v>
          </cell>
          <cell r="K1146" t="str">
            <v>Axis Max Life Insurance Limited</v>
          </cell>
          <cell r="L1146">
            <v>166833.33333333331</v>
          </cell>
          <cell r="M1146" t="str">
            <v>Relationship</v>
          </cell>
          <cell r="N1146" t="str">
            <v>MBB</v>
          </cell>
          <cell r="O1146" t="str">
            <v>PAN_ZONE1</v>
          </cell>
          <cell r="P1146">
            <v>9026564</v>
          </cell>
          <cell r="Q1146" t="str">
            <v xml:space="preserve">Rajeev Misra </v>
          </cell>
          <cell r="R1146" t="str">
            <v>RAM</v>
          </cell>
          <cell r="S1146" t="str">
            <v>Rajeev Misra</v>
          </cell>
          <cell r="U1146">
            <v>3.2500000000000001E-2</v>
          </cell>
          <cell r="V1146">
            <v>46122</v>
          </cell>
          <cell r="W1146" t="str">
            <v>Apr'26</v>
          </cell>
          <cell r="Z1146">
            <v>46121.754016203697</v>
          </cell>
          <cell r="AA1146" t="str">
            <v>SR26045520818</v>
          </cell>
          <cell r="AB1146" t="str">
            <v>Churned</v>
          </cell>
          <cell r="AC1146">
            <v>46122</v>
          </cell>
          <cell r="AD1146" t="str">
            <v>-</v>
          </cell>
          <cell r="AE1146" t="str">
            <v>-</v>
          </cell>
          <cell r="AF1146" t="str">
            <v>-</v>
          </cell>
          <cell r="AG1146" t="str">
            <v>-</v>
          </cell>
          <cell r="AH1146" t="str">
            <v>-Churned</v>
          </cell>
        </row>
        <row r="1147">
          <cell r="A1147">
            <v>9100439</v>
          </cell>
          <cell r="B1147" t="str">
            <v>AXIS MAX LIFE INSURANCE LIMITED</v>
          </cell>
          <cell r="C1147">
            <v>44833</v>
          </cell>
          <cell r="D1147" t="str">
            <v>Pune</v>
          </cell>
          <cell r="E1147" t="str">
            <v>MBB</v>
          </cell>
          <cell r="F1147" t="str">
            <v>B2B</v>
          </cell>
          <cell r="G1147" t="str">
            <v>Pune</v>
          </cell>
          <cell r="H1147">
            <v>6500</v>
          </cell>
          <cell r="I1147">
            <v>6.5000000000000002E-2</v>
          </cell>
          <cell r="J1147">
            <v>9026564</v>
          </cell>
          <cell r="K1147" t="str">
            <v>Axis Max Life Insurance Limited</v>
          </cell>
          <cell r="L1147">
            <v>166833.33333333331</v>
          </cell>
          <cell r="M1147" t="str">
            <v>Relationship</v>
          </cell>
          <cell r="N1147" t="str">
            <v>MBB</v>
          </cell>
          <cell r="O1147" t="str">
            <v>PUN_ZONE1</v>
          </cell>
          <cell r="P1147">
            <v>9026564</v>
          </cell>
          <cell r="Q1147" t="str">
            <v xml:space="preserve">Rajeev Misra </v>
          </cell>
          <cell r="R1147" t="str">
            <v>RAM</v>
          </cell>
          <cell r="S1147" t="str">
            <v>Rajeev Misra</v>
          </cell>
          <cell r="T1147">
            <v>6.5000000000000002E-2</v>
          </cell>
          <cell r="U1147">
            <v>0</v>
          </cell>
          <cell r="V1147" t="str">
            <v>-</v>
          </cell>
          <cell r="Z1147">
            <v>46118.658171296302</v>
          </cell>
          <cell r="AA1147" t="str">
            <v>SR26045516526</v>
          </cell>
          <cell r="AB1147" t="str">
            <v>Active</v>
          </cell>
          <cell r="AC1147" t="str">
            <v>-</v>
          </cell>
          <cell r="AD1147" t="str">
            <v>-</v>
          </cell>
          <cell r="AE1147" t="str">
            <v>-</v>
          </cell>
          <cell r="AF1147" t="str">
            <v>-</v>
          </cell>
          <cell r="AG1147" t="str">
            <v>-</v>
          </cell>
          <cell r="AH1147" t="str">
            <v>-Active</v>
          </cell>
        </row>
        <row r="1148">
          <cell r="A1148">
            <v>9100440</v>
          </cell>
          <cell r="B1148" t="str">
            <v>AXIS MAX LIFE INSURANCE LIMITED</v>
          </cell>
          <cell r="C1148">
            <v>44824</v>
          </cell>
          <cell r="D1148" t="str">
            <v>Thane</v>
          </cell>
          <cell r="E1148" t="str">
            <v>MBB</v>
          </cell>
          <cell r="F1148" t="str">
            <v>B2B</v>
          </cell>
          <cell r="G1148" t="str">
            <v>Others</v>
          </cell>
          <cell r="H1148">
            <v>3000</v>
          </cell>
          <cell r="I1148">
            <v>0.03</v>
          </cell>
          <cell r="J1148">
            <v>9026564</v>
          </cell>
          <cell r="K1148" t="str">
            <v>Axis Max Life Insurance Limited</v>
          </cell>
          <cell r="L1148">
            <v>166833.33333333331</v>
          </cell>
          <cell r="M1148" t="str">
            <v>Relationship</v>
          </cell>
          <cell r="N1148" t="str">
            <v>MBB</v>
          </cell>
          <cell r="O1148" t="str">
            <v>PAN_ZONE1</v>
          </cell>
          <cell r="P1148">
            <v>9026564</v>
          </cell>
          <cell r="Q1148" t="str">
            <v xml:space="preserve">Rajeev Misra </v>
          </cell>
          <cell r="R1148" t="str">
            <v>RAM</v>
          </cell>
          <cell r="S1148" t="str">
            <v>Rajeev Misra</v>
          </cell>
          <cell r="T1148">
            <v>0.03</v>
          </cell>
          <cell r="U1148">
            <v>0</v>
          </cell>
          <cell r="V1148" t="str">
            <v>-</v>
          </cell>
          <cell r="Z1148">
            <v>46118.6583217593</v>
          </cell>
          <cell r="AA1148" t="str">
            <v>SR26045516527</v>
          </cell>
          <cell r="AB1148" t="str">
            <v>Active</v>
          </cell>
          <cell r="AC1148" t="str">
            <v>-</v>
          </cell>
          <cell r="AD1148" t="str">
            <v>-</v>
          </cell>
          <cell r="AE1148" t="str">
            <v>-</v>
          </cell>
          <cell r="AF1148" t="str">
            <v>-</v>
          </cell>
          <cell r="AG1148" t="str">
            <v>-</v>
          </cell>
          <cell r="AH1148" t="str">
            <v>-Active</v>
          </cell>
        </row>
        <row r="1149">
          <cell r="A1149">
            <v>9100445</v>
          </cell>
          <cell r="B1149" t="str">
            <v>AXIS MAX LIFE INSURANCE LIMITED</v>
          </cell>
          <cell r="C1149">
            <v>44812</v>
          </cell>
          <cell r="D1149"/>
          <cell r="E1149" t="str">
            <v>MBB</v>
          </cell>
          <cell r="F1149" t="str">
            <v>B2B</v>
          </cell>
          <cell r="G1149" t="str">
            <v>Others</v>
          </cell>
          <cell r="H1149">
            <v>2750</v>
          </cell>
          <cell r="I1149">
            <v>2.75E-2</v>
          </cell>
          <cell r="J1149">
            <v>9026564</v>
          </cell>
          <cell r="K1149" t="str">
            <v>Axis Max Life Insurance Limited</v>
          </cell>
          <cell r="L1149">
            <v>166833.33333333331</v>
          </cell>
          <cell r="M1149" t="str">
            <v>Relationship</v>
          </cell>
          <cell r="N1149" t="str">
            <v>MBB</v>
          </cell>
          <cell r="O1149" t="str">
            <v>PAN_ZONE1</v>
          </cell>
          <cell r="P1149">
            <v>9026564</v>
          </cell>
          <cell r="Q1149" t="str">
            <v xml:space="preserve">Rajeev Misra </v>
          </cell>
          <cell r="R1149" t="str">
            <v>RAM</v>
          </cell>
          <cell r="S1149" t="str">
            <v>Rajeev Misra</v>
          </cell>
          <cell r="T1149">
            <v>2.75E-2</v>
          </cell>
          <cell r="U1149">
            <v>0</v>
          </cell>
          <cell r="V1149" t="str">
            <v>-</v>
          </cell>
          <cell r="Z1149">
            <v>46129.6570601852</v>
          </cell>
          <cell r="AA1149" t="str">
            <v>SR26045530086</v>
          </cell>
          <cell r="AB1149" t="str">
            <v>Retained</v>
          </cell>
          <cell r="AC1149" t="str">
            <v>-</v>
          </cell>
          <cell r="AD1149" t="str">
            <v>-</v>
          </cell>
          <cell r="AE1149" t="str">
            <v>-</v>
          </cell>
          <cell r="AF1149" t="str">
            <v>-</v>
          </cell>
          <cell r="AG1149" t="str">
            <v>-</v>
          </cell>
          <cell r="AH1149" t="str">
            <v>-Retained</v>
          </cell>
        </row>
        <row r="1150">
          <cell r="A1150">
            <v>9100446</v>
          </cell>
          <cell r="B1150" t="str">
            <v>AXIS MAX LIFE INSURANCE LIMITED</v>
          </cell>
          <cell r="C1150">
            <v>44833</v>
          </cell>
          <cell r="D1150"/>
          <cell r="E1150" t="str">
            <v>MBB</v>
          </cell>
          <cell r="F1150" t="str">
            <v>B2B</v>
          </cell>
          <cell r="G1150" t="str">
            <v>Others</v>
          </cell>
          <cell r="H1150">
            <v>3000</v>
          </cell>
          <cell r="I1150">
            <v>0.03</v>
          </cell>
          <cell r="J1150">
            <v>9026564</v>
          </cell>
          <cell r="K1150" t="str">
            <v>Axis Max Life Insurance Limited</v>
          </cell>
          <cell r="L1150">
            <v>166833.33333333331</v>
          </cell>
          <cell r="M1150" t="str">
            <v>Relationship</v>
          </cell>
          <cell r="N1150" t="str">
            <v>MBB</v>
          </cell>
          <cell r="O1150" t="str">
            <v>PAN_ZONE1</v>
          </cell>
          <cell r="P1150">
            <v>9026564</v>
          </cell>
          <cell r="Q1150" t="str">
            <v xml:space="preserve">Rajeev Misra </v>
          </cell>
          <cell r="R1150" t="str">
            <v>RAM</v>
          </cell>
          <cell r="S1150" t="str">
            <v>Rajeev Misra</v>
          </cell>
          <cell r="U1150">
            <v>0.03</v>
          </cell>
          <cell r="V1150">
            <v>46118</v>
          </cell>
          <cell r="W1150" t="str">
            <v>Apr'26</v>
          </cell>
          <cell r="Z1150" t="str">
            <v>-</v>
          </cell>
          <cell r="AA1150" t="str">
            <v>-</v>
          </cell>
          <cell r="AB1150" t="str">
            <v>-</v>
          </cell>
          <cell r="AC1150" t="str">
            <v>-</v>
          </cell>
          <cell r="AD1150">
            <v>46086.961041666698</v>
          </cell>
          <cell r="AE1150" t="str">
            <v>SR26035483483</v>
          </cell>
          <cell r="AF1150" t="str">
            <v>Churned</v>
          </cell>
          <cell r="AG1150">
            <v>46118</v>
          </cell>
          <cell r="AH1150" t="str">
            <v>Churned-</v>
          </cell>
        </row>
        <row r="1151">
          <cell r="A1151">
            <v>9100450</v>
          </cell>
          <cell r="B1151" t="str">
            <v>AXIS MAX LIFE INSURANCE LIMITED</v>
          </cell>
          <cell r="C1151">
            <v>44819</v>
          </cell>
          <cell r="D1151"/>
          <cell r="E1151" t="str">
            <v>MBB</v>
          </cell>
          <cell r="F1151" t="str">
            <v>B2B</v>
          </cell>
          <cell r="G1151" t="str">
            <v>Others</v>
          </cell>
          <cell r="H1151">
            <v>2750</v>
          </cell>
          <cell r="I1151">
            <v>2.75E-2</v>
          </cell>
          <cell r="J1151">
            <v>9026564</v>
          </cell>
          <cell r="K1151" t="str">
            <v>Axis Max Life Insurance Limited</v>
          </cell>
          <cell r="L1151">
            <v>166833.33333333331</v>
          </cell>
          <cell r="M1151" t="str">
            <v>Relationship</v>
          </cell>
          <cell r="N1151" t="str">
            <v>MBB</v>
          </cell>
          <cell r="O1151" t="str">
            <v>PAN_ZONE1</v>
          </cell>
          <cell r="P1151">
            <v>9026564</v>
          </cell>
          <cell r="Q1151" t="str">
            <v xml:space="preserve">Rajeev Misra </v>
          </cell>
          <cell r="R1151" t="str">
            <v>RAM</v>
          </cell>
          <cell r="S1151" t="str">
            <v>Rajeev Misra</v>
          </cell>
          <cell r="T1151">
            <v>2.75E-2</v>
          </cell>
          <cell r="U1151">
            <v>0</v>
          </cell>
          <cell r="V1151" t="str">
            <v>-</v>
          </cell>
          <cell r="Z1151">
            <v>46113.6549884259</v>
          </cell>
          <cell r="AA1151" t="str">
            <v>SR26045510828</v>
          </cell>
          <cell r="AB1151" t="str">
            <v>Retained</v>
          </cell>
          <cell r="AC1151" t="str">
            <v>-</v>
          </cell>
          <cell r="AD1151" t="str">
            <v>-</v>
          </cell>
          <cell r="AE1151" t="str">
            <v>-</v>
          </cell>
          <cell r="AF1151" t="str">
            <v>-</v>
          </cell>
          <cell r="AG1151" t="str">
            <v>-</v>
          </cell>
          <cell r="AH1151" t="str">
            <v>-Retained</v>
          </cell>
        </row>
        <row r="1152">
          <cell r="A1152">
            <v>9100453</v>
          </cell>
          <cell r="B1152" t="str">
            <v>AXIS MAX LIFE INSURANCE LIMITED</v>
          </cell>
          <cell r="C1152">
            <v>44824</v>
          </cell>
          <cell r="D1152"/>
          <cell r="E1152" t="str">
            <v>MBB</v>
          </cell>
          <cell r="F1152" t="str">
            <v>B2B</v>
          </cell>
          <cell r="G1152" t="str">
            <v>Others</v>
          </cell>
          <cell r="H1152">
            <v>3000</v>
          </cell>
          <cell r="I1152">
            <v>0.03</v>
          </cell>
          <cell r="J1152">
            <v>9026564</v>
          </cell>
          <cell r="K1152" t="str">
            <v>Axis Max Life Insurance Limited</v>
          </cell>
          <cell r="L1152">
            <v>166833.33333333331</v>
          </cell>
          <cell r="M1152" t="str">
            <v>Relationship</v>
          </cell>
          <cell r="N1152" t="str">
            <v>MBB</v>
          </cell>
          <cell r="O1152" t="str">
            <v>PAN_ZONE1</v>
          </cell>
          <cell r="P1152">
            <v>9026564</v>
          </cell>
          <cell r="Q1152" t="str">
            <v xml:space="preserve">Rajeev Misra </v>
          </cell>
          <cell r="R1152" t="str">
            <v>RAM</v>
          </cell>
          <cell r="S1152" t="str">
            <v>Rajeev Misra</v>
          </cell>
          <cell r="T1152">
            <v>0.03</v>
          </cell>
          <cell r="U1152">
            <v>0</v>
          </cell>
          <cell r="V1152" t="str">
            <v>-</v>
          </cell>
          <cell r="Z1152">
            <v>46129.656932870399</v>
          </cell>
          <cell r="AA1152" t="str">
            <v>SR26045530085</v>
          </cell>
          <cell r="AB1152" t="str">
            <v>Retained</v>
          </cell>
          <cell r="AC1152" t="str">
            <v>-</v>
          </cell>
          <cell r="AD1152" t="str">
            <v>-</v>
          </cell>
          <cell r="AE1152" t="str">
            <v>-</v>
          </cell>
          <cell r="AF1152" t="str">
            <v>-</v>
          </cell>
          <cell r="AG1152" t="str">
            <v>-</v>
          </cell>
          <cell r="AH1152" t="str">
            <v>-Retained</v>
          </cell>
        </row>
        <row r="1153">
          <cell r="A1153">
            <v>9100455</v>
          </cell>
          <cell r="B1153" t="str">
            <v>AXIS MAX LIFE INSURANCE LIMITED</v>
          </cell>
          <cell r="C1153">
            <v>44823</v>
          </cell>
          <cell r="D1153" t="str">
            <v>Rourkela</v>
          </cell>
          <cell r="E1153" t="str">
            <v>MBB</v>
          </cell>
          <cell r="F1153" t="str">
            <v>B2B</v>
          </cell>
          <cell r="G1153" t="str">
            <v>Others</v>
          </cell>
          <cell r="H1153">
            <v>3250</v>
          </cell>
          <cell r="I1153">
            <v>3.2500000000000001E-2</v>
          </cell>
          <cell r="J1153">
            <v>9026564</v>
          </cell>
          <cell r="K1153" t="str">
            <v>Axis Max Life Insurance Limited</v>
          </cell>
          <cell r="L1153">
            <v>166833.33333333331</v>
          </cell>
          <cell r="M1153" t="str">
            <v>Relationship</v>
          </cell>
          <cell r="N1153" t="str">
            <v>MBB</v>
          </cell>
          <cell r="O1153" t="str">
            <v>PAN_ZONE1</v>
          </cell>
          <cell r="P1153">
            <v>9026564</v>
          </cell>
          <cell r="Q1153" t="str">
            <v xml:space="preserve">Rajeev Misra </v>
          </cell>
          <cell r="R1153" t="str">
            <v>RAM</v>
          </cell>
          <cell r="S1153" t="str">
            <v>Rajeev Misra</v>
          </cell>
          <cell r="T1153">
            <v>3.2500000000000001E-2</v>
          </cell>
          <cell r="U1153">
            <v>0</v>
          </cell>
          <cell r="V1153" t="str">
            <v>-</v>
          </cell>
          <cell r="Z1153" t="str">
            <v>-</v>
          </cell>
          <cell r="AA1153" t="str">
            <v>-</v>
          </cell>
          <cell r="AB1153" t="str">
            <v>-</v>
          </cell>
          <cell r="AC1153" t="str">
            <v>-</v>
          </cell>
          <cell r="AD1153" t="str">
            <v>-</v>
          </cell>
          <cell r="AE1153" t="str">
            <v>-</v>
          </cell>
          <cell r="AF1153" t="str">
            <v>-</v>
          </cell>
          <cell r="AG1153" t="str">
            <v>-</v>
          </cell>
          <cell r="AH1153" t="str">
            <v>--</v>
          </cell>
        </row>
        <row r="1154">
          <cell r="A1154">
            <v>9100456</v>
          </cell>
          <cell r="B1154" t="str">
            <v>AXIS MAX LIFE INSURANCE LIMITED</v>
          </cell>
          <cell r="C1154">
            <v>44833</v>
          </cell>
          <cell r="D1154"/>
          <cell r="E1154" t="str">
            <v>MBB</v>
          </cell>
          <cell r="F1154" t="str">
            <v>B2B</v>
          </cell>
          <cell r="G1154" t="str">
            <v>Others</v>
          </cell>
          <cell r="H1154">
            <v>3000</v>
          </cell>
          <cell r="I1154">
            <v>0.03</v>
          </cell>
          <cell r="J1154">
            <v>9026564</v>
          </cell>
          <cell r="K1154" t="str">
            <v>Axis Max Life Insurance Limited</v>
          </cell>
          <cell r="L1154">
            <v>166833.33333333331</v>
          </cell>
          <cell r="M1154" t="str">
            <v>Relationship</v>
          </cell>
          <cell r="N1154" t="str">
            <v>MBB</v>
          </cell>
          <cell r="O1154" t="str">
            <v>PAN_ZONE1</v>
          </cell>
          <cell r="P1154">
            <v>9026564</v>
          </cell>
          <cell r="Q1154" t="str">
            <v xml:space="preserve">Rajeev Misra </v>
          </cell>
          <cell r="R1154" t="str">
            <v>RAM</v>
          </cell>
          <cell r="S1154" t="str">
            <v>Rajeev Misra</v>
          </cell>
          <cell r="U1154">
            <v>0.03</v>
          </cell>
          <cell r="V1154">
            <v>46118</v>
          </cell>
          <cell r="W1154" t="str">
            <v>Apr'26</v>
          </cell>
          <cell r="Z1154" t="str">
            <v>-</v>
          </cell>
          <cell r="AA1154" t="str">
            <v>-</v>
          </cell>
          <cell r="AB1154" t="str">
            <v>-</v>
          </cell>
          <cell r="AC1154" t="str">
            <v>-</v>
          </cell>
          <cell r="AD1154">
            <v>46087.584988425901</v>
          </cell>
          <cell r="AE1154" t="str">
            <v>SR26035484007</v>
          </cell>
          <cell r="AF1154" t="str">
            <v>Churned</v>
          </cell>
          <cell r="AG1154">
            <v>46118</v>
          </cell>
          <cell r="AH1154" t="str">
            <v>Churned-</v>
          </cell>
        </row>
        <row r="1155">
          <cell r="A1155">
            <v>9100458</v>
          </cell>
          <cell r="B1155" t="str">
            <v>AXIS MAX LIFE INSURANCE LIMITED</v>
          </cell>
          <cell r="C1155">
            <v>44831</v>
          </cell>
          <cell r="D1155"/>
          <cell r="E1155" t="str">
            <v>MBB</v>
          </cell>
          <cell r="F1155" t="str">
            <v>B2B</v>
          </cell>
          <cell r="G1155" t="str">
            <v>Others</v>
          </cell>
          <cell r="H1155">
            <v>3250</v>
          </cell>
          <cell r="I1155">
            <v>3.2500000000000001E-2</v>
          </cell>
          <cell r="J1155">
            <v>9026564</v>
          </cell>
          <cell r="K1155" t="str">
            <v>Axis Max Life Insurance Limited</v>
          </cell>
          <cell r="L1155">
            <v>166833.33333333331</v>
          </cell>
          <cell r="M1155" t="str">
            <v>Relationship</v>
          </cell>
          <cell r="N1155" t="str">
            <v>MBB</v>
          </cell>
          <cell r="O1155" t="str">
            <v>PAN_ZONE1</v>
          </cell>
          <cell r="P1155">
            <v>9026564</v>
          </cell>
          <cell r="Q1155" t="str">
            <v xml:space="preserve">Rajeev Misra </v>
          </cell>
          <cell r="R1155" t="str">
            <v>RAM</v>
          </cell>
          <cell r="S1155" t="str">
            <v>Rajeev Misra</v>
          </cell>
          <cell r="T1155">
            <v>3.2500000000000001E-2</v>
          </cell>
          <cell r="U1155">
            <v>0</v>
          </cell>
          <cell r="V1155" t="str">
            <v>-</v>
          </cell>
          <cell r="Z1155">
            <v>46118.657847222203</v>
          </cell>
          <cell r="AA1155" t="str">
            <v>SR26045516525</v>
          </cell>
          <cell r="AB1155" t="str">
            <v>Active</v>
          </cell>
          <cell r="AC1155" t="str">
            <v>-</v>
          </cell>
          <cell r="AD1155" t="str">
            <v>-</v>
          </cell>
          <cell r="AE1155" t="str">
            <v>-</v>
          </cell>
          <cell r="AF1155" t="str">
            <v>-</v>
          </cell>
          <cell r="AG1155" t="str">
            <v>-</v>
          </cell>
          <cell r="AH1155" t="str">
            <v>-Active</v>
          </cell>
        </row>
        <row r="1156">
          <cell r="A1156">
            <v>9100459</v>
          </cell>
          <cell r="B1156" t="str">
            <v>AXIS MAX LIFE INSURANCE LIMITED</v>
          </cell>
          <cell r="C1156">
            <v>44834</v>
          </cell>
          <cell r="D1156" t="str">
            <v>Faridabad</v>
          </cell>
          <cell r="E1156" t="str">
            <v>MBB</v>
          </cell>
          <cell r="F1156" t="str">
            <v>B2B</v>
          </cell>
          <cell r="G1156" t="str">
            <v>Others</v>
          </cell>
          <cell r="H1156">
            <v>3000</v>
          </cell>
          <cell r="I1156">
            <v>0.03</v>
          </cell>
          <cell r="J1156">
            <v>9026564</v>
          </cell>
          <cell r="K1156" t="str">
            <v>Axis Max Life Insurance Limited</v>
          </cell>
          <cell r="L1156">
            <v>166833.33333333331</v>
          </cell>
          <cell r="M1156" t="str">
            <v>Relationship</v>
          </cell>
          <cell r="N1156" t="str">
            <v>MBB</v>
          </cell>
          <cell r="O1156" t="str">
            <v>PAN_ZONE1</v>
          </cell>
          <cell r="P1156">
            <v>9026564</v>
          </cell>
          <cell r="Q1156" t="str">
            <v xml:space="preserve">Rajeev Misra </v>
          </cell>
          <cell r="R1156" t="str">
            <v>RAM</v>
          </cell>
          <cell r="S1156" t="str">
            <v>Rajeev Misra</v>
          </cell>
          <cell r="T1156">
            <v>0.03</v>
          </cell>
          <cell r="U1156">
            <v>0</v>
          </cell>
          <cell r="V1156" t="str">
            <v>-</v>
          </cell>
          <cell r="Z1156">
            <v>46129.657222222202</v>
          </cell>
          <cell r="AA1156" t="str">
            <v>SR26045530087</v>
          </cell>
          <cell r="AB1156" t="str">
            <v>Retained</v>
          </cell>
          <cell r="AC1156" t="str">
            <v>-</v>
          </cell>
          <cell r="AD1156" t="str">
            <v>-</v>
          </cell>
          <cell r="AE1156" t="str">
            <v>-</v>
          </cell>
          <cell r="AF1156" t="str">
            <v>-</v>
          </cell>
          <cell r="AG1156" t="str">
            <v>-</v>
          </cell>
          <cell r="AH1156" t="str">
            <v>-Retained</v>
          </cell>
        </row>
        <row r="1157">
          <cell r="A1157">
            <v>9100467</v>
          </cell>
          <cell r="B1157" t="str">
            <v>AXIS MAX LIFE INSURANCE LIMITED</v>
          </cell>
          <cell r="C1157">
            <v>44816</v>
          </cell>
          <cell r="D1157"/>
          <cell r="E1157" t="str">
            <v>MBB</v>
          </cell>
          <cell r="F1157" t="str">
            <v>B2B</v>
          </cell>
          <cell r="G1157" t="str">
            <v>Others</v>
          </cell>
          <cell r="H1157">
            <v>3250</v>
          </cell>
          <cell r="I1157">
            <v>3.2500000000000001E-2</v>
          </cell>
          <cell r="J1157">
            <v>9026564</v>
          </cell>
          <cell r="K1157" t="str">
            <v>Axis Max Life Insurance Limited</v>
          </cell>
          <cell r="L1157">
            <v>166833.33333333331</v>
          </cell>
          <cell r="M1157" t="str">
            <v>Relationship</v>
          </cell>
          <cell r="N1157" t="str">
            <v>MBB</v>
          </cell>
          <cell r="O1157" t="str">
            <v>PAN_ZONE1</v>
          </cell>
          <cell r="P1157">
            <v>9026564</v>
          </cell>
          <cell r="Q1157" t="str">
            <v xml:space="preserve">Rajeev Misra </v>
          </cell>
          <cell r="R1157" t="str">
            <v>RAM</v>
          </cell>
          <cell r="S1157" t="str">
            <v>Rajeev Misra</v>
          </cell>
          <cell r="U1157">
            <v>3.2500000000000001E-2</v>
          </cell>
          <cell r="V1157">
            <v>46122</v>
          </cell>
          <cell r="W1157" t="str">
            <v>Apr'26</v>
          </cell>
          <cell r="Z1157">
            <v>46121.752928240698</v>
          </cell>
          <cell r="AA1157" t="str">
            <v>SR26045520810</v>
          </cell>
          <cell r="AB1157" t="str">
            <v>Churned</v>
          </cell>
          <cell r="AC1157">
            <v>46122</v>
          </cell>
          <cell r="AD1157" t="str">
            <v>-</v>
          </cell>
          <cell r="AE1157" t="str">
            <v>-</v>
          </cell>
          <cell r="AF1157" t="str">
            <v>-</v>
          </cell>
          <cell r="AG1157" t="str">
            <v>-</v>
          </cell>
          <cell r="AH1157" t="str">
            <v>-Churned</v>
          </cell>
        </row>
        <row r="1158">
          <cell r="A1158">
            <v>9100471</v>
          </cell>
          <cell r="B1158" t="str">
            <v>AXIS MAX LIFE INSURANCE LIMITED</v>
          </cell>
          <cell r="C1158">
            <v>44816</v>
          </cell>
          <cell r="D1158" t="str">
            <v>Jammu</v>
          </cell>
          <cell r="E1158" t="str">
            <v>MBB</v>
          </cell>
          <cell r="F1158" t="str">
            <v>B2B</v>
          </cell>
          <cell r="G1158" t="str">
            <v>Others</v>
          </cell>
          <cell r="H1158">
            <v>2750</v>
          </cell>
          <cell r="I1158">
            <v>2.75E-2</v>
          </cell>
          <cell r="J1158">
            <v>9026564</v>
          </cell>
          <cell r="K1158" t="str">
            <v>Axis Max Life Insurance Limited</v>
          </cell>
          <cell r="L1158">
            <v>166833.33333333331</v>
          </cell>
          <cell r="M1158" t="str">
            <v>Relationship</v>
          </cell>
          <cell r="N1158" t="str">
            <v>MBB</v>
          </cell>
          <cell r="O1158" t="str">
            <v>PAN_ZONE1</v>
          </cell>
          <cell r="P1158">
            <v>9026564</v>
          </cell>
          <cell r="Q1158" t="str">
            <v xml:space="preserve">Rajeev Misra </v>
          </cell>
          <cell r="R1158" t="str">
            <v>RAM</v>
          </cell>
          <cell r="S1158" t="str">
            <v>Rajeev Misra</v>
          </cell>
          <cell r="U1158">
            <v>2.75E-2</v>
          </cell>
          <cell r="V1158">
            <v>46121</v>
          </cell>
          <cell r="W1158" t="str">
            <v>Apr'26</v>
          </cell>
          <cell r="Z1158" t="str">
            <v>-</v>
          </cell>
          <cell r="AA1158" t="str">
            <v>-</v>
          </cell>
          <cell r="AB1158" t="str">
            <v>-</v>
          </cell>
          <cell r="AC1158" t="str">
            <v>-</v>
          </cell>
          <cell r="AD1158">
            <v>46090.833252314798</v>
          </cell>
          <cell r="AE1158" t="str">
            <v>SR26035487026</v>
          </cell>
          <cell r="AF1158" t="str">
            <v>Churned</v>
          </cell>
          <cell r="AG1158">
            <v>46121</v>
          </cell>
          <cell r="AH1158" t="str">
            <v>Churned-</v>
          </cell>
        </row>
        <row r="1159">
          <cell r="A1159">
            <v>9100478</v>
          </cell>
          <cell r="B1159" t="str">
            <v>AXIS MAX LIFE INSURANCE LIMITED</v>
          </cell>
          <cell r="C1159">
            <v>44845</v>
          </cell>
          <cell r="D1159" t="str">
            <v>Vellore</v>
          </cell>
          <cell r="E1159" t="str">
            <v>MBB</v>
          </cell>
          <cell r="F1159" t="str">
            <v>B2B</v>
          </cell>
          <cell r="G1159" t="str">
            <v>Others</v>
          </cell>
          <cell r="H1159">
            <v>3000</v>
          </cell>
          <cell r="I1159">
            <v>0.03</v>
          </cell>
          <cell r="J1159">
            <v>9026564</v>
          </cell>
          <cell r="K1159" t="str">
            <v>Axis Max Life Insurance Limited</v>
          </cell>
          <cell r="L1159">
            <v>166833.33333333331</v>
          </cell>
          <cell r="M1159" t="str">
            <v>Relationship</v>
          </cell>
          <cell r="N1159" t="str">
            <v>MBB</v>
          </cell>
          <cell r="O1159" t="str">
            <v>PAN_ZONE1</v>
          </cell>
          <cell r="P1159">
            <v>9026564</v>
          </cell>
          <cell r="Q1159" t="str">
            <v xml:space="preserve">Rajeev Misra </v>
          </cell>
          <cell r="R1159" t="str">
            <v>RAM</v>
          </cell>
          <cell r="S1159" t="str">
            <v>Rajeev Misra</v>
          </cell>
          <cell r="T1159">
            <v>0.03</v>
          </cell>
          <cell r="U1159">
            <v>0</v>
          </cell>
          <cell r="V1159" t="str">
            <v>-</v>
          </cell>
          <cell r="Z1159">
            <v>46121.531909722202</v>
          </cell>
          <cell r="AA1159" t="str">
            <v>SR26045520310</v>
          </cell>
          <cell r="AB1159" t="str">
            <v>Retained</v>
          </cell>
          <cell r="AC1159" t="str">
            <v>-</v>
          </cell>
          <cell r="AD1159" t="str">
            <v>-</v>
          </cell>
          <cell r="AE1159" t="str">
            <v>-</v>
          </cell>
          <cell r="AF1159" t="str">
            <v>-</v>
          </cell>
          <cell r="AG1159" t="str">
            <v>-</v>
          </cell>
          <cell r="AH1159" t="str">
            <v>-Retained</v>
          </cell>
        </row>
        <row r="1160">
          <cell r="A1160">
            <v>9100484</v>
          </cell>
          <cell r="B1160" t="str">
            <v>AXIS MAX LIFE INSURANCE LIMITED</v>
          </cell>
          <cell r="C1160">
            <v>44824</v>
          </cell>
          <cell r="D1160" t="str">
            <v>Delhi</v>
          </cell>
          <cell r="E1160" t="str">
            <v>MBB</v>
          </cell>
          <cell r="F1160" t="str">
            <v>B2B</v>
          </cell>
          <cell r="G1160" t="str">
            <v>Delhi</v>
          </cell>
          <cell r="H1160">
            <v>2750</v>
          </cell>
          <cell r="I1160">
            <v>2.75E-2</v>
          </cell>
          <cell r="J1160">
            <v>9026564</v>
          </cell>
          <cell r="K1160" t="str">
            <v>Axis Max Life Insurance Limited</v>
          </cell>
          <cell r="L1160">
            <v>166833.33333333331</v>
          </cell>
          <cell r="M1160" t="str">
            <v>Relationship</v>
          </cell>
          <cell r="N1160" t="str">
            <v>MBB</v>
          </cell>
          <cell r="O1160" t="str">
            <v>DEL_ZONE2</v>
          </cell>
          <cell r="P1160">
            <v>9026564</v>
          </cell>
          <cell r="Q1160" t="str">
            <v xml:space="preserve">Rajeev Misra </v>
          </cell>
          <cell r="R1160" t="str">
            <v>RAM</v>
          </cell>
          <cell r="S1160" t="str">
            <v>Rajeev Misra</v>
          </cell>
          <cell r="T1160">
            <v>2.75E-2</v>
          </cell>
          <cell r="U1160">
            <v>0</v>
          </cell>
          <cell r="V1160" t="str">
            <v>-</v>
          </cell>
          <cell r="Z1160" t="str">
            <v>-</v>
          </cell>
          <cell r="AA1160" t="str">
            <v>-</v>
          </cell>
          <cell r="AB1160" t="str">
            <v>-</v>
          </cell>
          <cell r="AC1160" t="str">
            <v>-</v>
          </cell>
          <cell r="AD1160" t="str">
            <v>-</v>
          </cell>
          <cell r="AE1160" t="str">
            <v>-</v>
          </cell>
          <cell r="AF1160" t="str">
            <v>-</v>
          </cell>
          <cell r="AG1160" t="str">
            <v>-</v>
          </cell>
          <cell r="AH1160" t="str">
            <v>--</v>
          </cell>
        </row>
        <row r="1161">
          <cell r="A1161">
            <v>9100486</v>
          </cell>
          <cell r="B1161" t="str">
            <v>AXIS MAX LIFE INSURANCE LIMITED</v>
          </cell>
          <cell r="C1161">
            <v>44823</v>
          </cell>
          <cell r="D1161" t="str">
            <v>Haridwar</v>
          </cell>
          <cell r="E1161" t="str">
            <v>MBB</v>
          </cell>
          <cell r="F1161" t="str">
            <v>B2B</v>
          </cell>
          <cell r="G1161" t="str">
            <v>Others</v>
          </cell>
          <cell r="H1161">
            <v>2750</v>
          </cell>
          <cell r="I1161">
            <v>2.75E-2</v>
          </cell>
          <cell r="J1161">
            <v>9026564</v>
          </cell>
          <cell r="K1161" t="str">
            <v>Axis Max Life Insurance Limited</v>
          </cell>
          <cell r="L1161">
            <v>166833.33333333331</v>
          </cell>
          <cell r="M1161" t="str">
            <v>Relationship</v>
          </cell>
          <cell r="N1161" t="str">
            <v>MBB</v>
          </cell>
          <cell r="O1161" t="str">
            <v>PAN_ZONE1</v>
          </cell>
          <cell r="P1161">
            <v>9026564</v>
          </cell>
          <cell r="Q1161" t="str">
            <v xml:space="preserve">Rajeev Misra </v>
          </cell>
          <cell r="R1161" t="str">
            <v>RAM</v>
          </cell>
          <cell r="S1161" t="str">
            <v>Rajeev Misra</v>
          </cell>
          <cell r="U1161">
            <v>2.75E-2</v>
          </cell>
          <cell r="V1161">
            <v>46122</v>
          </cell>
          <cell r="W1161" t="str">
            <v>Apr'26</v>
          </cell>
          <cell r="Z1161">
            <v>46121.753495370402</v>
          </cell>
          <cell r="AA1161" t="str">
            <v>SR26045520813</v>
          </cell>
          <cell r="AB1161" t="str">
            <v>Churned</v>
          </cell>
          <cell r="AC1161">
            <v>46122</v>
          </cell>
          <cell r="AD1161" t="str">
            <v>-</v>
          </cell>
          <cell r="AE1161" t="str">
            <v>-</v>
          </cell>
          <cell r="AF1161" t="str">
            <v>-</v>
          </cell>
          <cell r="AG1161" t="str">
            <v>-</v>
          </cell>
          <cell r="AH1161" t="str">
            <v>-Churned</v>
          </cell>
        </row>
        <row r="1162">
          <cell r="A1162">
            <v>9100487</v>
          </cell>
          <cell r="B1162" t="str">
            <v>AXIS MAX LIFE INSURANCE LIMITED</v>
          </cell>
          <cell r="C1162">
            <v>44825</v>
          </cell>
          <cell r="D1162"/>
          <cell r="E1162" t="str">
            <v>MBB</v>
          </cell>
          <cell r="F1162" t="str">
            <v>B2B</v>
          </cell>
          <cell r="G1162" t="str">
            <v>Others</v>
          </cell>
          <cell r="H1162">
            <v>3250</v>
          </cell>
          <cell r="I1162">
            <v>3.2500000000000001E-2</v>
          </cell>
          <cell r="J1162">
            <v>9026564</v>
          </cell>
          <cell r="K1162" t="str">
            <v>Axis Max Life Insurance Limited</v>
          </cell>
          <cell r="L1162">
            <v>166833.33333333331</v>
          </cell>
          <cell r="M1162" t="str">
            <v>Relationship</v>
          </cell>
          <cell r="N1162" t="str">
            <v>MBB</v>
          </cell>
          <cell r="O1162" t="str">
            <v>PAN_ZONE1</v>
          </cell>
          <cell r="P1162">
            <v>9026564</v>
          </cell>
          <cell r="Q1162" t="str">
            <v xml:space="preserve">Rajeev Misra </v>
          </cell>
          <cell r="R1162" t="str">
            <v>RAM</v>
          </cell>
          <cell r="S1162" t="str">
            <v>Rajeev Misra</v>
          </cell>
          <cell r="T1162">
            <v>3.2500000000000001E-2</v>
          </cell>
          <cell r="U1162">
            <v>0</v>
          </cell>
          <cell r="V1162" t="str">
            <v>-</v>
          </cell>
          <cell r="Z1162" t="str">
            <v>-</v>
          </cell>
          <cell r="AA1162" t="str">
            <v>-</v>
          </cell>
          <cell r="AB1162" t="str">
            <v>-</v>
          </cell>
          <cell r="AC1162" t="str">
            <v>-</v>
          </cell>
          <cell r="AD1162" t="str">
            <v>-</v>
          </cell>
          <cell r="AE1162" t="str">
            <v>-</v>
          </cell>
          <cell r="AF1162" t="str">
            <v>-</v>
          </cell>
          <cell r="AG1162" t="str">
            <v>-</v>
          </cell>
          <cell r="AH1162" t="str">
            <v>--</v>
          </cell>
        </row>
        <row r="1163">
          <cell r="A1163">
            <v>9101788</v>
          </cell>
          <cell r="B1163" t="str">
            <v>AXIS MAX LIFE INSURANCE LIMITED</v>
          </cell>
          <cell r="C1163">
            <v>44840</v>
          </cell>
          <cell r="D1163" t="str">
            <v>Salem</v>
          </cell>
          <cell r="E1163" t="str">
            <v>MBB</v>
          </cell>
          <cell r="F1163" t="str">
            <v>B2B</v>
          </cell>
          <cell r="G1163" t="str">
            <v>Others</v>
          </cell>
          <cell r="H1163">
            <v>6500</v>
          </cell>
          <cell r="I1163">
            <v>6.5000000000000002E-2</v>
          </cell>
          <cell r="J1163">
            <v>9026564</v>
          </cell>
          <cell r="K1163" t="str">
            <v>Axis Max Life Insurance Limited</v>
          </cell>
          <cell r="L1163">
            <v>166833.33333333331</v>
          </cell>
          <cell r="M1163" t="str">
            <v>Relationship</v>
          </cell>
          <cell r="N1163" t="str">
            <v>MBB</v>
          </cell>
          <cell r="O1163" t="str">
            <v>PAN_ZONE1</v>
          </cell>
          <cell r="P1163">
            <v>9026564</v>
          </cell>
          <cell r="Q1163" t="str">
            <v xml:space="preserve">Rajeev Misra </v>
          </cell>
          <cell r="R1163" t="str">
            <v>RAM</v>
          </cell>
          <cell r="S1163" t="str">
            <v>Rajeev Misra</v>
          </cell>
          <cell r="T1163">
            <v>6.5000000000000002E-2</v>
          </cell>
          <cell r="U1163">
            <v>0</v>
          </cell>
          <cell r="V1163" t="str">
            <v>-</v>
          </cell>
          <cell r="Z1163">
            <v>46113.655277777798</v>
          </cell>
          <cell r="AA1163" t="str">
            <v>SR26045510830</v>
          </cell>
          <cell r="AB1163" t="str">
            <v>Retained</v>
          </cell>
          <cell r="AC1163" t="str">
            <v>-</v>
          </cell>
          <cell r="AD1163" t="str">
            <v>-</v>
          </cell>
          <cell r="AE1163" t="str">
            <v>-</v>
          </cell>
          <cell r="AF1163" t="str">
            <v>-</v>
          </cell>
          <cell r="AG1163" t="str">
            <v>-</v>
          </cell>
          <cell r="AH1163" t="str">
            <v>-Retained</v>
          </cell>
        </row>
        <row r="1164">
          <cell r="A1164">
            <v>9106867</v>
          </cell>
          <cell r="B1164" t="str">
            <v>AXIS MAX LIFE INSURANCE LIMITED</v>
          </cell>
          <cell r="C1164">
            <v>44957</v>
          </cell>
          <cell r="D1164"/>
          <cell r="E1164" t="str">
            <v>MBB</v>
          </cell>
          <cell r="F1164" t="str">
            <v>B2B</v>
          </cell>
          <cell r="G1164" t="str">
            <v>Others</v>
          </cell>
          <cell r="H1164">
            <v>2750</v>
          </cell>
          <cell r="I1164">
            <v>2.75E-2</v>
          </cell>
          <cell r="J1164">
            <v>9026564</v>
          </cell>
          <cell r="K1164" t="str">
            <v>Axis Max Life Insurance Limited</v>
          </cell>
          <cell r="L1164">
            <v>166833.33333333331</v>
          </cell>
          <cell r="M1164" t="str">
            <v>Relationship</v>
          </cell>
          <cell r="N1164" t="str">
            <v>MBB</v>
          </cell>
          <cell r="O1164" t="str">
            <v>PAN_ZONE1</v>
          </cell>
          <cell r="P1164">
            <v>9026564</v>
          </cell>
          <cell r="Q1164" t="str">
            <v xml:space="preserve">Rajeev Misra </v>
          </cell>
          <cell r="R1164" t="str">
            <v>RAM</v>
          </cell>
          <cell r="S1164" t="str">
            <v>Rajeev Misra</v>
          </cell>
          <cell r="U1164">
            <v>2.75E-2</v>
          </cell>
          <cell r="V1164">
            <v>46118</v>
          </cell>
          <cell r="W1164" t="str">
            <v>Apr'26</v>
          </cell>
          <cell r="Z1164" t="str">
            <v>-</v>
          </cell>
          <cell r="AA1164" t="str">
            <v>-</v>
          </cell>
          <cell r="AB1164" t="str">
            <v>-</v>
          </cell>
          <cell r="AC1164" t="str">
            <v>-</v>
          </cell>
          <cell r="AD1164">
            <v>46086.958460648202</v>
          </cell>
          <cell r="AE1164" t="str">
            <v>SR26035483480</v>
          </cell>
          <cell r="AF1164" t="str">
            <v>Churned</v>
          </cell>
          <cell r="AG1164">
            <v>46118</v>
          </cell>
          <cell r="AH1164" t="str">
            <v>Churned-</v>
          </cell>
        </row>
        <row r="1165">
          <cell r="A1165">
            <v>602460</v>
          </cell>
          <cell r="B1165" t="str">
            <v>Krish V Global Enterprises Private Limited</v>
          </cell>
          <cell r="C1165">
            <v>44579</v>
          </cell>
          <cell r="D1165" t="str">
            <v>Bangalore</v>
          </cell>
          <cell r="E1165" t="str">
            <v>SD wan</v>
          </cell>
          <cell r="F1165" t="str">
            <v>Spectra IT</v>
          </cell>
          <cell r="G1165" t="str">
            <v>Bangalore</v>
          </cell>
          <cell r="H1165">
            <v>5500</v>
          </cell>
          <cell r="I1165">
            <v>5.5E-2</v>
          </cell>
          <cell r="J1165">
            <v>9026679</v>
          </cell>
          <cell r="K1165" t="str">
            <v>Krish V Global Enterprise Private Limited</v>
          </cell>
          <cell r="L1165">
            <v>63833.332000000002</v>
          </cell>
          <cell r="M1165" t="str">
            <v>Investment</v>
          </cell>
          <cell r="N1165" t="str">
            <v>SD wan</v>
          </cell>
          <cell r="O1165" t="str">
            <v>BLR_ZONE1</v>
          </cell>
          <cell r="P1165">
            <v>9026679</v>
          </cell>
          <cell r="Q1165" t="str">
            <v>Rahul R</v>
          </cell>
          <cell r="R1165" t="str">
            <v>IAM</v>
          </cell>
          <cell r="S1165" t="str">
            <v>Vineet Jose</v>
          </cell>
          <cell r="T1165">
            <v>5.5E-2</v>
          </cell>
          <cell r="U1165">
            <v>0</v>
          </cell>
          <cell r="V1165" t="str">
            <v>-</v>
          </cell>
          <cell r="Z1165" t="str">
            <v>-</v>
          </cell>
          <cell r="AA1165" t="str">
            <v>-</v>
          </cell>
          <cell r="AB1165" t="str">
            <v>-</v>
          </cell>
          <cell r="AC1165" t="str">
            <v>-</v>
          </cell>
          <cell r="AD1165" t="str">
            <v>-</v>
          </cell>
          <cell r="AE1165" t="str">
            <v>-</v>
          </cell>
          <cell r="AF1165" t="str">
            <v>-</v>
          </cell>
          <cell r="AG1165" t="str">
            <v>-</v>
          </cell>
          <cell r="AH1165" t="str">
            <v>--</v>
          </cell>
        </row>
        <row r="1166">
          <cell r="A1166">
            <v>9026679</v>
          </cell>
          <cell r="B1166" t="str">
            <v>Krish V Global Enterprise Private Limited</v>
          </cell>
          <cell r="C1166">
            <v>44558</v>
          </cell>
          <cell r="D1166" t="str">
            <v>Bangalore</v>
          </cell>
          <cell r="E1166" t="str">
            <v>MAC</v>
          </cell>
          <cell r="F1166" t="str">
            <v>B2B</v>
          </cell>
          <cell r="G1166" t="str">
            <v>Bangalore</v>
          </cell>
          <cell r="H1166">
            <v>25000</v>
          </cell>
          <cell r="I1166">
            <v>0.25</v>
          </cell>
          <cell r="J1166">
            <v>9026679</v>
          </cell>
          <cell r="K1166" t="str">
            <v>Krish V Global Enterprise Private Limited</v>
          </cell>
          <cell r="L1166">
            <v>63833.332000000002</v>
          </cell>
          <cell r="M1166" t="str">
            <v>Investment</v>
          </cell>
          <cell r="N1166" t="str">
            <v>BIA+</v>
          </cell>
          <cell r="O1166" t="str">
            <v>BLR_ZONE1</v>
          </cell>
          <cell r="P1166">
            <v>9026679</v>
          </cell>
          <cell r="Q1166" t="str">
            <v>Rahul R</v>
          </cell>
          <cell r="R1166" t="str">
            <v>IAM</v>
          </cell>
          <cell r="S1166" t="str">
            <v>Vineet Jose</v>
          </cell>
          <cell r="T1166">
            <v>0.25</v>
          </cell>
          <cell r="U1166">
            <v>0</v>
          </cell>
          <cell r="V1166" t="str">
            <v>-</v>
          </cell>
          <cell r="Z1166" t="str">
            <v>-</v>
          </cell>
          <cell r="AA1166" t="str">
            <v>-</v>
          </cell>
          <cell r="AB1166" t="str">
            <v>-</v>
          </cell>
          <cell r="AC1166" t="str">
            <v>-</v>
          </cell>
          <cell r="AD1166" t="str">
            <v>-</v>
          </cell>
          <cell r="AE1166" t="str">
            <v>-</v>
          </cell>
          <cell r="AF1166" t="str">
            <v>-</v>
          </cell>
          <cell r="AG1166" t="str">
            <v>-</v>
          </cell>
          <cell r="AH1166" t="str">
            <v>--</v>
          </cell>
        </row>
        <row r="1167">
          <cell r="A1167">
            <v>9088310</v>
          </cell>
          <cell r="B1167" t="str">
            <v>Krish V Global Enterprise Private Limited</v>
          </cell>
          <cell r="C1167">
            <v>44561</v>
          </cell>
          <cell r="D1167" t="str">
            <v>Bangalore</v>
          </cell>
          <cell r="E1167" t="str">
            <v>BIA</v>
          </cell>
          <cell r="F1167" t="str">
            <v>B2B</v>
          </cell>
          <cell r="G1167" t="str">
            <v>Bangalore</v>
          </cell>
          <cell r="H1167">
            <v>33333.332000000002</v>
          </cell>
          <cell r="I1167">
            <v>0.33333332000000004</v>
          </cell>
          <cell r="J1167">
            <v>9026679</v>
          </cell>
          <cell r="K1167" t="str">
            <v>Krish V Global Enterprise Private Limited</v>
          </cell>
          <cell r="L1167">
            <v>63833.332000000002</v>
          </cell>
          <cell r="M1167" t="str">
            <v>Investment</v>
          </cell>
          <cell r="N1167" t="str">
            <v>BIA+</v>
          </cell>
          <cell r="O1167" t="str">
            <v>BLR_ZONE1</v>
          </cell>
          <cell r="P1167">
            <v>9026679</v>
          </cell>
          <cell r="Q1167" t="str">
            <v>Rahul R</v>
          </cell>
          <cell r="R1167" t="str">
            <v>IAM</v>
          </cell>
          <cell r="S1167" t="str">
            <v>Vineet Jose</v>
          </cell>
          <cell r="T1167">
            <v>0.33333332000000004</v>
          </cell>
          <cell r="U1167">
            <v>0</v>
          </cell>
          <cell r="V1167" t="str">
            <v>-</v>
          </cell>
          <cell r="Z1167" t="str">
            <v>-</v>
          </cell>
          <cell r="AA1167" t="str">
            <v>-</v>
          </cell>
          <cell r="AB1167" t="str">
            <v>-</v>
          </cell>
          <cell r="AC1167" t="str">
            <v>-</v>
          </cell>
          <cell r="AD1167" t="str">
            <v>-</v>
          </cell>
          <cell r="AE1167" t="str">
            <v>-</v>
          </cell>
          <cell r="AF1167" t="str">
            <v>-</v>
          </cell>
          <cell r="AG1167" t="str">
            <v>-</v>
          </cell>
          <cell r="AH1167" t="str">
            <v>--</v>
          </cell>
        </row>
        <row r="1168">
          <cell r="A1168">
            <v>9026876</v>
          </cell>
          <cell r="B1168" t="str">
            <v>Live News India Network Pvt. Ltd</v>
          </cell>
          <cell r="C1168">
            <v>45323</v>
          </cell>
          <cell r="D1168" t="str">
            <v>Noida</v>
          </cell>
          <cell r="E1168" t="str">
            <v>Media</v>
          </cell>
          <cell r="F1168" t="str">
            <v>B2B</v>
          </cell>
          <cell r="G1168" t="str">
            <v>NOIDA</v>
          </cell>
          <cell r="H1168">
            <v>45833.333333333336</v>
          </cell>
          <cell r="I1168">
            <v>0.45833333333333337</v>
          </cell>
          <cell r="J1168">
            <v>9026876</v>
          </cell>
          <cell r="K1168" t="str">
            <v>Live News India Network Private Limited</v>
          </cell>
          <cell r="L1168">
            <v>45833.333333333336</v>
          </cell>
          <cell r="M1168" t="str">
            <v>Investment</v>
          </cell>
          <cell r="N1168" t="str">
            <v>Media</v>
          </cell>
          <cell r="O1168" t="str">
            <v>NOD_ZONE1</v>
          </cell>
          <cell r="P1168">
            <v>9026876</v>
          </cell>
          <cell r="Q1168" t="str">
            <v>Paritosh Swaroop Saxena</v>
          </cell>
          <cell r="R1168" t="str">
            <v>RAM</v>
          </cell>
          <cell r="S1168" t="str">
            <v>Paritosh Swaroop Saxena</v>
          </cell>
          <cell r="T1168">
            <v>0.45833333333333337</v>
          </cell>
          <cell r="U1168">
            <v>0</v>
          </cell>
          <cell r="V1168" t="str">
            <v>-</v>
          </cell>
          <cell r="Z1168" t="str">
            <v>-</v>
          </cell>
          <cell r="AA1168" t="str">
            <v>-</v>
          </cell>
          <cell r="AB1168" t="str">
            <v>-</v>
          </cell>
          <cell r="AC1168" t="str">
            <v>-</v>
          </cell>
          <cell r="AD1168" t="str">
            <v>-</v>
          </cell>
          <cell r="AE1168" t="str">
            <v>-</v>
          </cell>
          <cell r="AF1168" t="str">
            <v>-</v>
          </cell>
          <cell r="AG1168" t="str">
            <v>-</v>
          </cell>
          <cell r="AH1168" t="str">
            <v>--</v>
          </cell>
        </row>
        <row r="1169">
          <cell r="A1169">
            <v>9027108</v>
          </cell>
          <cell r="B1169" t="str">
            <v>Verizon Communications India Private Limited</v>
          </cell>
          <cell r="C1169">
            <v>45035</v>
          </cell>
          <cell r="D1169" t="str">
            <v>Bangalore</v>
          </cell>
          <cell r="E1169" t="str">
            <v>DIA</v>
          </cell>
          <cell r="F1169" t="str">
            <v>B2B</v>
          </cell>
          <cell r="G1169" t="str">
            <v>Bangalore</v>
          </cell>
          <cell r="H1169">
            <v>31464</v>
          </cell>
          <cell r="I1169">
            <v>0.31463999999999998</v>
          </cell>
          <cell r="J1169">
            <v>9027108</v>
          </cell>
          <cell r="K1169" t="str">
            <v>Verizon Communication India Private Limited</v>
          </cell>
          <cell r="L1169">
            <v>982728</v>
          </cell>
          <cell r="M1169" t="str">
            <v>Relationship</v>
          </cell>
          <cell r="N1169" t="str">
            <v>DIA</v>
          </cell>
          <cell r="O1169" t="str">
            <v>BLR_ZONE1</v>
          </cell>
          <cell r="P1169">
            <v>9027108</v>
          </cell>
          <cell r="Q1169" t="str">
            <v>Ravi Kala</v>
          </cell>
          <cell r="R1169" t="str">
            <v>RAM</v>
          </cell>
          <cell r="S1169" t="str">
            <v>Ravi Kala</v>
          </cell>
          <cell r="T1169">
            <v>0.31463999999999998</v>
          </cell>
          <cell r="U1169">
            <v>0</v>
          </cell>
          <cell r="V1169" t="str">
            <v>-</v>
          </cell>
          <cell r="Z1169" t="str">
            <v>-</v>
          </cell>
          <cell r="AA1169" t="str">
            <v>-</v>
          </cell>
          <cell r="AB1169" t="str">
            <v>-</v>
          </cell>
          <cell r="AC1169" t="str">
            <v>-</v>
          </cell>
          <cell r="AD1169" t="str">
            <v>-</v>
          </cell>
          <cell r="AE1169" t="str">
            <v>-</v>
          </cell>
          <cell r="AF1169" t="str">
            <v>-</v>
          </cell>
          <cell r="AG1169" t="str">
            <v>-</v>
          </cell>
          <cell r="AH1169" t="str">
            <v>--</v>
          </cell>
        </row>
        <row r="1170">
          <cell r="A1170">
            <v>9027109</v>
          </cell>
          <cell r="B1170" t="str">
            <v>Verizon Communications India Private Limited</v>
          </cell>
          <cell r="C1170">
            <v>45060</v>
          </cell>
          <cell r="D1170" t="str">
            <v>Delhi</v>
          </cell>
          <cell r="E1170" t="str">
            <v>DIA</v>
          </cell>
          <cell r="F1170" t="str">
            <v>B2B</v>
          </cell>
          <cell r="G1170" t="str">
            <v>Delhi</v>
          </cell>
          <cell r="H1170">
            <v>31464</v>
          </cell>
          <cell r="I1170">
            <v>0.31463999999999998</v>
          </cell>
          <cell r="J1170">
            <v>9027108</v>
          </cell>
          <cell r="K1170" t="str">
            <v>Verizon Communication India Private Limited</v>
          </cell>
          <cell r="L1170">
            <v>982728</v>
          </cell>
          <cell r="M1170" t="str">
            <v>Relationship</v>
          </cell>
          <cell r="N1170" t="str">
            <v>DIA</v>
          </cell>
          <cell r="O1170" t="str">
            <v>DEL_ZONE2</v>
          </cell>
          <cell r="P1170">
            <v>9027108</v>
          </cell>
          <cell r="Q1170" t="str">
            <v>Ravi Kala</v>
          </cell>
          <cell r="R1170" t="str">
            <v>RAM</v>
          </cell>
          <cell r="S1170" t="str">
            <v>Ravi Kala</v>
          </cell>
          <cell r="T1170">
            <v>0.31463999999999998</v>
          </cell>
          <cell r="U1170">
            <v>0</v>
          </cell>
          <cell r="V1170" t="str">
            <v>-</v>
          </cell>
          <cell r="Z1170" t="str">
            <v>-</v>
          </cell>
          <cell r="AA1170" t="str">
            <v>-</v>
          </cell>
          <cell r="AB1170" t="str">
            <v>-</v>
          </cell>
          <cell r="AC1170" t="str">
            <v>-</v>
          </cell>
          <cell r="AD1170" t="str">
            <v>-</v>
          </cell>
          <cell r="AE1170" t="str">
            <v>-</v>
          </cell>
          <cell r="AF1170" t="str">
            <v>-</v>
          </cell>
          <cell r="AG1170" t="str">
            <v>-</v>
          </cell>
          <cell r="AH1170" t="str">
            <v>--</v>
          </cell>
        </row>
        <row r="1171">
          <cell r="A1171">
            <v>9027343</v>
          </cell>
          <cell r="B1171" t="str">
            <v>Verizon Communications India Private Limited</v>
          </cell>
          <cell r="C1171">
            <v>45143</v>
          </cell>
          <cell r="D1171" t="str">
            <v>Delhi</v>
          </cell>
          <cell r="E1171" t="str">
            <v>DIA</v>
          </cell>
          <cell r="F1171" t="str">
            <v>B2B</v>
          </cell>
          <cell r="G1171" t="str">
            <v>Delhi</v>
          </cell>
          <cell r="H1171">
            <v>37260</v>
          </cell>
          <cell r="I1171">
            <v>0.37259999999999999</v>
          </cell>
          <cell r="J1171">
            <v>9027108</v>
          </cell>
          <cell r="K1171" t="str">
            <v>Verizon Communication India Private Limited</v>
          </cell>
          <cell r="L1171">
            <v>982728</v>
          </cell>
          <cell r="M1171" t="str">
            <v>Relationship</v>
          </cell>
          <cell r="N1171" t="str">
            <v>DIA</v>
          </cell>
          <cell r="O1171" t="str">
            <v>DEL_ZONE1</v>
          </cell>
          <cell r="P1171">
            <v>9027108</v>
          </cell>
          <cell r="Q1171" t="str">
            <v>Ravi Kala</v>
          </cell>
          <cell r="R1171" t="str">
            <v>RAM</v>
          </cell>
          <cell r="S1171" t="str">
            <v>Ravi Kala</v>
          </cell>
          <cell r="T1171">
            <v>0.37259999999999999</v>
          </cell>
          <cell r="U1171">
            <v>0</v>
          </cell>
          <cell r="V1171" t="str">
            <v>-</v>
          </cell>
          <cell r="Z1171" t="str">
            <v>-</v>
          </cell>
          <cell r="AA1171" t="str">
            <v>-</v>
          </cell>
          <cell r="AB1171" t="str">
            <v>-</v>
          </cell>
          <cell r="AC1171" t="str">
            <v>-</v>
          </cell>
          <cell r="AD1171" t="str">
            <v>-</v>
          </cell>
          <cell r="AE1171" t="str">
            <v>-</v>
          </cell>
          <cell r="AF1171" t="str">
            <v>-</v>
          </cell>
          <cell r="AG1171" t="str">
            <v>-</v>
          </cell>
          <cell r="AH1171" t="str">
            <v>--</v>
          </cell>
        </row>
        <row r="1172">
          <cell r="A1172">
            <v>9027421</v>
          </cell>
          <cell r="B1172" t="str">
            <v>Verizon Communications India Private Limited</v>
          </cell>
          <cell r="C1172">
            <v>45215</v>
          </cell>
          <cell r="D1172" t="str">
            <v>Gurgaon</v>
          </cell>
          <cell r="E1172" t="str">
            <v>DIA</v>
          </cell>
          <cell r="F1172" t="str">
            <v>B2B</v>
          </cell>
          <cell r="G1172" t="str">
            <v>Gurgaon</v>
          </cell>
          <cell r="H1172">
            <v>72657</v>
          </cell>
          <cell r="I1172">
            <v>0.72657000000000005</v>
          </cell>
          <cell r="J1172">
            <v>9027108</v>
          </cell>
          <cell r="K1172" t="str">
            <v>Verizon Communication India Private Limited</v>
          </cell>
          <cell r="L1172">
            <v>982728</v>
          </cell>
          <cell r="M1172" t="str">
            <v>Relationship</v>
          </cell>
          <cell r="N1172" t="str">
            <v>DIA</v>
          </cell>
          <cell r="O1172" t="str">
            <v>GGN_ZONE1</v>
          </cell>
          <cell r="P1172">
            <v>9027108</v>
          </cell>
          <cell r="Q1172" t="str">
            <v>Ravi Kala</v>
          </cell>
          <cell r="R1172" t="str">
            <v>RAM</v>
          </cell>
          <cell r="S1172" t="str">
            <v>Ravi Kala</v>
          </cell>
          <cell r="T1172">
            <v>0.72657000000000005</v>
          </cell>
          <cell r="U1172">
            <v>0</v>
          </cell>
          <cell r="V1172" t="str">
            <v>-</v>
          </cell>
          <cell r="Z1172" t="str">
            <v>-</v>
          </cell>
          <cell r="AA1172" t="str">
            <v>-</v>
          </cell>
          <cell r="AB1172" t="str">
            <v>-</v>
          </cell>
          <cell r="AC1172" t="str">
            <v>-</v>
          </cell>
          <cell r="AD1172" t="str">
            <v>-</v>
          </cell>
          <cell r="AE1172" t="str">
            <v>-</v>
          </cell>
          <cell r="AF1172" t="str">
            <v>-</v>
          </cell>
          <cell r="AG1172" t="str">
            <v>-</v>
          </cell>
          <cell r="AH1172" t="str">
            <v>--</v>
          </cell>
        </row>
        <row r="1173">
          <cell r="A1173">
            <v>9027447</v>
          </cell>
          <cell r="B1173" t="str">
            <v>Verizon Communications India Private Limited</v>
          </cell>
          <cell r="C1173">
            <v>45230</v>
          </cell>
          <cell r="D1173" t="str">
            <v>Chennai</v>
          </cell>
          <cell r="E1173" t="str">
            <v>DIA</v>
          </cell>
          <cell r="F1173" t="str">
            <v>B2B</v>
          </cell>
          <cell r="G1173" t="str">
            <v>Chennai</v>
          </cell>
          <cell r="H1173">
            <v>32913</v>
          </cell>
          <cell r="I1173">
            <v>0.32912999999999998</v>
          </cell>
          <cell r="J1173">
            <v>9027108</v>
          </cell>
          <cell r="K1173" t="str">
            <v>Verizon Communication India Private Limited</v>
          </cell>
          <cell r="L1173">
            <v>982728</v>
          </cell>
          <cell r="M1173" t="str">
            <v>Relationship</v>
          </cell>
          <cell r="N1173" t="str">
            <v>DIA</v>
          </cell>
          <cell r="O1173" t="str">
            <v>CHN_ZONE1</v>
          </cell>
          <cell r="P1173">
            <v>9027108</v>
          </cell>
          <cell r="Q1173" t="str">
            <v>Ravi Kala</v>
          </cell>
          <cell r="R1173" t="str">
            <v>RAM</v>
          </cell>
          <cell r="S1173" t="str">
            <v>Ravi Kala</v>
          </cell>
          <cell r="T1173">
            <v>0.32912999999999998</v>
          </cell>
          <cell r="U1173">
            <v>0</v>
          </cell>
          <cell r="V1173" t="str">
            <v>-</v>
          </cell>
          <cell r="Z1173" t="str">
            <v>-</v>
          </cell>
          <cell r="AA1173" t="str">
            <v>-</v>
          </cell>
          <cell r="AB1173" t="str">
            <v>-</v>
          </cell>
          <cell r="AC1173" t="str">
            <v>-</v>
          </cell>
          <cell r="AD1173" t="str">
            <v>-</v>
          </cell>
          <cell r="AE1173" t="str">
            <v>-</v>
          </cell>
          <cell r="AF1173" t="str">
            <v>-</v>
          </cell>
          <cell r="AG1173" t="str">
            <v>-</v>
          </cell>
          <cell r="AH1173" t="str">
            <v>--</v>
          </cell>
        </row>
        <row r="1174">
          <cell r="A1174">
            <v>9027492</v>
          </cell>
          <cell r="B1174" t="str">
            <v>Verizon Communications India Private Limited</v>
          </cell>
          <cell r="C1174">
            <v>45304</v>
          </cell>
          <cell r="D1174" t="str">
            <v>Mumbai</v>
          </cell>
          <cell r="E1174" t="str">
            <v>DIA</v>
          </cell>
          <cell r="F1174" t="str">
            <v>B2B</v>
          </cell>
          <cell r="G1174" t="str">
            <v>Mumbai</v>
          </cell>
          <cell r="H1174">
            <v>10868</v>
          </cell>
          <cell r="I1174">
            <v>0.10868</v>
          </cell>
          <cell r="J1174">
            <v>9027108</v>
          </cell>
          <cell r="K1174" t="str">
            <v>Verizon Communication India Private Limited</v>
          </cell>
          <cell r="L1174">
            <v>982728</v>
          </cell>
          <cell r="M1174" t="str">
            <v>Relationship</v>
          </cell>
          <cell r="N1174" t="str">
            <v>DIA</v>
          </cell>
          <cell r="O1174" t="str">
            <v>MUM_ZONE1</v>
          </cell>
          <cell r="P1174">
            <v>9027108</v>
          </cell>
          <cell r="Q1174" t="str">
            <v>Ravi Kala</v>
          </cell>
          <cell r="R1174" t="str">
            <v>RAM</v>
          </cell>
          <cell r="S1174" t="str">
            <v>Ravi Kala</v>
          </cell>
          <cell r="T1174">
            <v>0.10868</v>
          </cell>
          <cell r="U1174">
            <v>0</v>
          </cell>
          <cell r="V1174" t="str">
            <v>-</v>
          </cell>
          <cell r="Z1174" t="str">
            <v>-</v>
          </cell>
          <cell r="AA1174" t="str">
            <v>-</v>
          </cell>
          <cell r="AB1174" t="str">
            <v>-</v>
          </cell>
          <cell r="AC1174" t="str">
            <v>-</v>
          </cell>
          <cell r="AD1174" t="str">
            <v>-</v>
          </cell>
          <cell r="AE1174" t="str">
            <v>-</v>
          </cell>
          <cell r="AF1174" t="str">
            <v>-</v>
          </cell>
          <cell r="AG1174" t="str">
            <v>-</v>
          </cell>
          <cell r="AH1174" t="str">
            <v>--</v>
          </cell>
        </row>
        <row r="1175">
          <cell r="A1175">
            <v>9027551</v>
          </cell>
          <cell r="B1175" t="str">
            <v>Verizon Communications India Private Limited</v>
          </cell>
          <cell r="C1175">
            <v>45274</v>
          </cell>
          <cell r="D1175" t="str">
            <v>Delhi</v>
          </cell>
          <cell r="E1175" t="str">
            <v>DIA</v>
          </cell>
          <cell r="F1175" t="str">
            <v>B2B</v>
          </cell>
          <cell r="G1175" t="str">
            <v>Delhi</v>
          </cell>
          <cell r="H1175">
            <v>17797</v>
          </cell>
          <cell r="I1175">
            <v>0.17796999999999999</v>
          </cell>
          <cell r="J1175">
            <v>9027108</v>
          </cell>
          <cell r="K1175" t="str">
            <v>Verizon Communication India Private Limited</v>
          </cell>
          <cell r="L1175">
            <v>982728</v>
          </cell>
          <cell r="M1175" t="str">
            <v>Relationship</v>
          </cell>
          <cell r="N1175" t="str">
            <v>DIA</v>
          </cell>
          <cell r="O1175" t="str">
            <v>DEL_ZONE1</v>
          </cell>
          <cell r="P1175">
            <v>9027108</v>
          </cell>
          <cell r="Q1175" t="str">
            <v>Ravi Kala</v>
          </cell>
          <cell r="R1175" t="str">
            <v>RAM</v>
          </cell>
          <cell r="S1175" t="str">
            <v>Ravi Kala</v>
          </cell>
          <cell r="T1175">
            <v>0.17796999999999999</v>
          </cell>
          <cell r="U1175">
            <v>0</v>
          </cell>
          <cell r="V1175" t="str">
            <v>-</v>
          </cell>
          <cell r="Z1175" t="str">
            <v>-</v>
          </cell>
          <cell r="AA1175" t="str">
            <v>-</v>
          </cell>
          <cell r="AB1175" t="str">
            <v>-</v>
          </cell>
          <cell r="AC1175" t="str">
            <v>-</v>
          </cell>
          <cell r="AD1175" t="str">
            <v>-</v>
          </cell>
          <cell r="AE1175" t="str">
            <v>-</v>
          </cell>
          <cell r="AF1175" t="str">
            <v>-</v>
          </cell>
          <cell r="AG1175" t="str">
            <v>-</v>
          </cell>
          <cell r="AH1175" t="str">
            <v>--</v>
          </cell>
        </row>
        <row r="1176">
          <cell r="A1176">
            <v>9027786</v>
          </cell>
          <cell r="B1176" t="str">
            <v>Verizon Communications India Private Limited</v>
          </cell>
          <cell r="C1176">
            <v>45535</v>
          </cell>
          <cell r="D1176" t="str">
            <v>Mumbai</v>
          </cell>
          <cell r="E1176" t="str">
            <v>DIA</v>
          </cell>
          <cell r="F1176" t="str">
            <v>B2B</v>
          </cell>
          <cell r="G1176" t="str">
            <v>Mumbai</v>
          </cell>
          <cell r="H1176">
            <v>21467</v>
          </cell>
          <cell r="I1176">
            <v>0.21467</v>
          </cell>
          <cell r="J1176">
            <v>9027108</v>
          </cell>
          <cell r="K1176" t="str">
            <v>Verizon Communication India Private Limited</v>
          </cell>
          <cell r="L1176">
            <v>982728</v>
          </cell>
          <cell r="M1176" t="str">
            <v>Relationship</v>
          </cell>
          <cell r="N1176" t="str">
            <v>DIA</v>
          </cell>
          <cell r="O1176" t="str">
            <v>MUM_ZONE1</v>
          </cell>
          <cell r="P1176">
            <v>9027108</v>
          </cell>
          <cell r="Q1176" t="str">
            <v>Ravi Kala</v>
          </cell>
          <cell r="R1176" t="str">
            <v>RAM</v>
          </cell>
          <cell r="S1176" t="str">
            <v>Ravi Kala</v>
          </cell>
          <cell r="T1176">
            <v>0.21467</v>
          </cell>
          <cell r="U1176">
            <v>0</v>
          </cell>
          <cell r="V1176" t="str">
            <v>-</v>
          </cell>
          <cell r="Z1176" t="str">
            <v>-</v>
          </cell>
          <cell r="AA1176" t="str">
            <v>-</v>
          </cell>
          <cell r="AB1176" t="str">
            <v>-</v>
          </cell>
          <cell r="AC1176" t="str">
            <v>-</v>
          </cell>
          <cell r="AD1176" t="str">
            <v>-</v>
          </cell>
          <cell r="AE1176" t="str">
            <v>-</v>
          </cell>
          <cell r="AF1176" t="str">
            <v>-</v>
          </cell>
          <cell r="AG1176" t="str">
            <v>-</v>
          </cell>
          <cell r="AH1176" t="str">
            <v>--</v>
          </cell>
        </row>
        <row r="1177">
          <cell r="A1177">
            <v>9027787</v>
          </cell>
          <cell r="B1177" t="str">
            <v>Verizon Communications India Private Limited</v>
          </cell>
          <cell r="C1177">
            <v>45532</v>
          </cell>
          <cell r="D1177" t="str">
            <v>Mumbai</v>
          </cell>
          <cell r="E1177" t="str">
            <v>DIA</v>
          </cell>
          <cell r="F1177" t="str">
            <v>B2B</v>
          </cell>
          <cell r="G1177" t="str">
            <v>Mumbai</v>
          </cell>
          <cell r="H1177">
            <v>19167</v>
          </cell>
          <cell r="I1177">
            <v>0.19167000000000001</v>
          </cell>
          <cell r="J1177">
            <v>9027108</v>
          </cell>
          <cell r="K1177" t="str">
            <v>Verizon Communication India Private Limited</v>
          </cell>
          <cell r="L1177">
            <v>982728</v>
          </cell>
          <cell r="M1177" t="str">
            <v>Relationship</v>
          </cell>
          <cell r="N1177" t="str">
            <v>DIA</v>
          </cell>
          <cell r="O1177" t="str">
            <v>MUM_ZONE1</v>
          </cell>
          <cell r="P1177">
            <v>9027108</v>
          </cell>
          <cell r="Q1177" t="str">
            <v>Ravi Kala</v>
          </cell>
          <cell r="R1177" t="str">
            <v>RAM</v>
          </cell>
          <cell r="S1177" t="str">
            <v>Ravi Kala</v>
          </cell>
          <cell r="T1177">
            <v>0.19167000000000001</v>
          </cell>
          <cell r="U1177">
            <v>0</v>
          </cell>
          <cell r="V1177" t="str">
            <v>-</v>
          </cell>
          <cell r="Z1177" t="str">
            <v>-</v>
          </cell>
          <cell r="AA1177" t="str">
            <v>-</v>
          </cell>
          <cell r="AB1177" t="str">
            <v>-</v>
          </cell>
          <cell r="AC1177" t="str">
            <v>-</v>
          </cell>
          <cell r="AD1177" t="str">
            <v>-</v>
          </cell>
          <cell r="AE1177" t="str">
            <v>-</v>
          </cell>
          <cell r="AF1177" t="str">
            <v>-</v>
          </cell>
          <cell r="AG1177" t="str">
            <v>-</v>
          </cell>
          <cell r="AH1177" t="str">
            <v>--</v>
          </cell>
        </row>
        <row r="1178">
          <cell r="A1178">
            <v>9027810</v>
          </cell>
          <cell r="B1178" t="str">
            <v>Verizon Communications India Private Limited</v>
          </cell>
          <cell r="C1178">
            <v>45563</v>
          </cell>
          <cell r="D1178" t="str">
            <v>Mumbai</v>
          </cell>
          <cell r="E1178" t="str">
            <v>DIA</v>
          </cell>
          <cell r="F1178" t="str">
            <v>B2B</v>
          </cell>
          <cell r="G1178" t="str">
            <v>Mumbai</v>
          </cell>
          <cell r="H1178">
            <v>21166</v>
          </cell>
          <cell r="I1178">
            <v>0.21165999999999999</v>
          </cell>
          <cell r="J1178">
            <v>9027108</v>
          </cell>
          <cell r="K1178" t="str">
            <v>Verizon Communication India Private Limited</v>
          </cell>
          <cell r="L1178">
            <v>982728</v>
          </cell>
          <cell r="M1178" t="str">
            <v>Relationship</v>
          </cell>
          <cell r="N1178" t="str">
            <v>DIA</v>
          </cell>
          <cell r="O1178" t="str">
            <v>MUM_ZONE1</v>
          </cell>
          <cell r="P1178">
            <v>9027108</v>
          </cell>
          <cell r="Q1178" t="str">
            <v>Ravi Kala</v>
          </cell>
          <cell r="R1178" t="str">
            <v>RAM</v>
          </cell>
          <cell r="S1178" t="str">
            <v>Ravi Kala</v>
          </cell>
          <cell r="T1178">
            <v>0.21165999999999999</v>
          </cell>
          <cell r="U1178">
            <v>0</v>
          </cell>
          <cell r="V1178" t="str">
            <v>-</v>
          </cell>
          <cell r="Z1178" t="str">
            <v>-</v>
          </cell>
          <cell r="AA1178" t="str">
            <v>-</v>
          </cell>
          <cell r="AB1178" t="str">
            <v>-</v>
          </cell>
          <cell r="AC1178" t="str">
            <v>-</v>
          </cell>
          <cell r="AD1178" t="str">
            <v>-</v>
          </cell>
          <cell r="AE1178" t="str">
            <v>-</v>
          </cell>
          <cell r="AF1178" t="str">
            <v>-</v>
          </cell>
          <cell r="AG1178" t="str">
            <v>-</v>
          </cell>
          <cell r="AH1178" t="str">
            <v>--</v>
          </cell>
        </row>
        <row r="1179">
          <cell r="A1179">
            <v>9027811</v>
          </cell>
          <cell r="B1179" t="str">
            <v>Verizon Communications India Private Limited</v>
          </cell>
          <cell r="C1179">
            <v>45563</v>
          </cell>
          <cell r="D1179" t="str">
            <v>Mumbai</v>
          </cell>
          <cell r="E1179" t="str">
            <v>DIA</v>
          </cell>
          <cell r="F1179" t="str">
            <v>B2B</v>
          </cell>
          <cell r="G1179" t="str">
            <v>Mumbai</v>
          </cell>
          <cell r="H1179">
            <v>23672</v>
          </cell>
          <cell r="I1179">
            <v>0.23672000000000001</v>
          </cell>
          <cell r="J1179">
            <v>9027108</v>
          </cell>
          <cell r="K1179" t="str">
            <v>Verizon Communication India Private Limited</v>
          </cell>
          <cell r="L1179">
            <v>982728</v>
          </cell>
          <cell r="M1179" t="str">
            <v>Relationship</v>
          </cell>
          <cell r="N1179" t="str">
            <v>DIA</v>
          </cell>
          <cell r="O1179" t="str">
            <v>MUM_ZONE1</v>
          </cell>
          <cell r="P1179">
            <v>9027108</v>
          </cell>
          <cell r="Q1179" t="str">
            <v>Ravi Kala</v>
          </cell>
          <cell r="R1179" t="str">
            <v>RAM</v>
          </cell>
          <cell r="S1179" t="str">
            <v>Ravi Kala</v>
          </cell>
          <cell r="T1179">
            <v>0.23672000000000001</v>
          </cell>
          <cell r="U1179">
            <v>0</v>
          </cell>
          <cell r="V1179" t="str">
            <v>-</v>
          </cell>
          <cell r="Z1179" t="str">
            <v>-</v>
          </cell>
          <cell r="AA1179" t="str">
            <v>-</v>
          </cell>
          <cell r="AB1179" t="str">
            <v>-</v>
          </cell>
          <cell r="AC1179" t="str">
            <v>-</v>
          </cell>
          <cell r="AD1179" t="str">
            <v>-</v>
          </cell>
          <cell r="AE1179" t="str">
            <v>-</v>
          </cell>
          <cell r="AF1179" t="str">
            <v>-</v>
          </cell>
          <cell r="AG1179" t="str">
            <v>-</v>
          </cell>
          <cell r="AH1179" t="str">
            <v>--</v>
          </cell>
        </row>
        <row r="1180">
          <cell r="A1180">
            <v>9027819</v>
          </cell>
          <cell r="B1180" t="str">
            <v>Verizon Communications India Private Limited</v>
          </cell>
          <cell r="C1180">
            <v>45563</v>
          </cell>
          <cell r="D1180" t="str">
            <v>Bangalore</v>
          </cell>
          <cell r="E1180" t="str">
            <v>DIA</v>
          </cell>
          <cell r="F1180" t="str">
            <v>B2B</v>
          </cell>
          <cell r="G1180" t="str">
            <v>Bangalore</v>
          </cell>
          <cell r="H1180">
            <v>23672</v>
          </cell>
          <cell r="I1180">
            <v>0.23672000000000001</v>
          </cell>
          <cell r="J1180">
            <v>9027108</v>
          </cell>
          <cell r="K1180" t="str">
            <v>Verizon Communication India Private Limited</v>
          </cell>
          <cell r="L1180">
            <v>982728</v>
          </cell>
          <cell r="M1180" t="str">
            <v>Relationship</v>
          </cell>
          <cell r="N1180" t="str">
            <v>DIA</v>
          </cell>
          <cell r="O1180" t="str">
            <v>BLR_ZONE2</v>
          </cell>
          <cell r="P1180">
            <v>9027108</v>
          </cell>
          <cell r="Q1180" t="str">
            <v>Ravi Kala</v>
          </cell>
          <cell r="R1180" t="str">
            <v>RAM</v>
          </cell>
          <cell r="S1180" t="str">
            <v>Ravi Kala</v>
          </cell>
          <cell r="T1180">
            <v>0.23672000000000001</v>
          </cell>
          <cell r="U1180">
            <v>0</v>
          </cell>
          <cell r="V1180" t="str">
            <v>-</v>
          </cell>
          <cell r="Z1180" t="str">
            <v>-</v>
          </cell>
          <cell r="AA1180" t="str">
            <v>-</v>
          </cell>
          <cell r="AB1180" t="str">
            <v>-</v>
          </cell>
          <cell r="AC1180" t="str">
            <v>-</v>
          </cell>
          <cell r="AD1180" t="str">
            <v>-</v>
          </cell>
          <cell r="AE1180" t="str">
            <v>-</v>
          </cell>
          <cell r="AF1180" t="str">
            <v>-</v>
          </cell>
          <cell r="AG1180" t="str">
            <v>-</v>
          </cell>
          <cell r="AH1180" t="str">
            <v>--</v>
          </cell>
        </row>
        <row r="1181">
          <cell r="A1181">
            <v>9027875</v>
          </cell>
          <cell r="B1181" t="str">
            <v>Verizon Communications India Private Limited</v>
          </cell>
          <cell r="C1181">
            <v>45580</v>
          </cell>
          <cell r="D1181" t="str">
            <v>Noida</v>
          </cell>
          <cell r="E1181" t="str">
            <v>DIA</v>
          </cell>
          <cell r="F1181" t="str">
            <v>B2B</v>
          </cell>
          <cell r="G1181" t="str">
            <v>NOIDA</v>
          </cell>
          <cell r="H1181">
            <v>86250</v>
          </cell>
          <cell r="I1181">
            <v>0.86250000000000004</v>
          </cell>
          <cell r="J1181">
            <v>9027108</v>
          </cell>
          <cell r="K1181" t="str">
            <v>Verizon Communication India Private Limited</v>
          </cell>
          <cell r="L1181">
            <v>982728</v>
          </cell>
          <cell r="M1181" t="str">
            <v>Relationship</v>
          </cell>
          <cell r="N1181" t="str">
            <v>DIA</v>
          </cell>
          <cell r="O1181" t="str">
            <v>NOD_ZONE1</v>
          </cell>
          <cell r="P1181">
            <v>9027108</v>
          </cell>
          <cell r="Q1181" t="str">
            <v>Ravi Kala</v>
          </cell>
          <cell r="R1181" t="str">
            <v>RAM</v>
          </cell>
          <cell r="S1181" t="str">
            <v>Ravi Kala</v>
          </cell>
          <cell r="T1181">
            <v>0.86250000000000004</v>
          </cell>
          <cell r="U1181">
            <v>0</v>
          </cell>
          <cell r="V1181" t="str">
            <v>-</v>
          </cell>
          <cell r="Z1181" t="str">
            <v>-</v>
          </cell>
          <cell r="AA1181" t="str">
            <v>-</v>
          </cell>
          <cell r="AB1181" t="str">
            <v>-</v>
          </cell>
          <cell r="AC1181" t="str">
            <v>-</v>
          </cell>
          <cell r="AD1181" t="str">
            <v>-</v>
          </cell>
          <cell r="AE1181" t="str">
            <v>-</v>
          </cell>
          <cell r="AF1181" t="str">
            <v>-</v>
          </cell>
          <cell r="AG1181" t="str">
            <v>-</v>
          </cell>
          <cell r="AH1181" t="str">
            <v>--</v>
          </cell>
        </row>
        <row r="1182">
          <cell r="A1182">
            <v>9027923</v>
          </cell>
          <cell r="B1182" t="str">
            <v>Verizon Communications India Private Limited</v>
          </cell>
          <cell r="C1182">
            <v>45636</v>
          </cell>
          <cell r="D1182" t="str">
            <v>Pune</v>
          </cell>
          <cell r="E1182" t="str">
            <v>DIA</v>
          </cell>
          <cell r="F1182" t="str">
            <v>B2B</v>
          </cell>
          <cell r="G1182" t="str">
            <v>Pune</v>
          </cell>
          <cell r="H1182">
            <v>141834</v>
          </cell>
          <cell r="I1182">
            <v>1.4183399999999999</v>
          </cell>
          <cell r="J1182">
            <v>9027108</v>
          </cell>
          <cell r="K1182" t="str">
            <v>Verizon Communication India Private Limited</v>
          </cell>
          <cell r="L1182">
            <v>982728</v>
          </cell>
          <cell r="M1182" t="str">
            <v>Relationship</v>
          </cell>
          <cell r="N1182" t="str">
            <v>DIA</v>
          </cell>
          <cell r="O1182" t="str">
            <v>PUN_ZONE1</v>
          </cell>
          <cell r="P1182">
            <v>9027108</v>
          </cell>
          <cell r="Q1182" t="str">
            <v>Ravi Kala</v>
          </cell>
          <cell r="R1182" t="str">
            <v>RAM</v>
          </cell>
          <cell r="S1182" t="str">
            <v>Ravi Kala</v>
          </cell>
          <cell r="T1182">
            <v>1.4183399999999999</v>
          </cell>
          <cell r="U1182">
            <v>0</v>
          </cell>
          <cell r="V1182" t="str">
            <v>-</v>
          </cell>
          <cell r="Z1182" t="str">
            <v>-</v>
          </cell>
          <cell r="AA1182" t="str">
            <v>-</v>
          </cell>
          <cell r="AB1182" t="str">
            <v>-</v>
          </cell>
          <cell r="AC1182" t="str">
            <v>-</v>
          </cell>
          <cell r="AD1182" t="str">
            <v>-</v>
          </cell>
          <cell r="AE1182" t="str">
            <v>-</v>
          </cell>
          <cell r="AF1182" t="str">
            <v>-</v>
          </cell>
          <cell r="AG1182" t="str">
            <v>-</v>
          </cell>
          <cell r="AH1182" t="str">
            <v>--</v>
          </cell>
        </row>
        <row r="1183">
          <cell r="A1183">
            <v>9027982</v>
          </cell>
          <cell r="B1183" t="str">
            <v>Verizon Communications India Private Limited</v>
          </cell>
          <cell r="C1183">
            <v>45635</v>
          </cell>
          <cell r="D1183" t="str">
            <v>Gurgaon</v>
          </cell>
          <cell r="E1183" t="str">
            <v>DIA</v>
          </cell>
          <cell r="F1183" t="str">
            <v>B2B</v>
          </cell>
          <cell r="G1183" t="str">
            <v>Gurgaon</v>
          </cell>
          <cell r="H1183">
            <v>21083</v>
          </cell>
          <cell r="I1183">
            <v>0.21082999999999999</v>
          </cell>
          <cell r="J1183">
            <v>9027108</v>
          </cell>
          <cell r="K1183" t="str">
            <v>Verizon Communication India Private Limited</v>
          </cell>
          <cell r="L1183">
            <v>982728</v>
          </cell>
          <cell r="M1183" t="str">
            <v>Relationship</v>
          </cell>
          <cell r="N1183" t="str">
            <v>DIA</v>
          </cell>
          <cell r="O1183" t="str">
            <v>GGN_ZONE1</v>
          </cell>
          <cell r="P1183">
            <v>9027108</v>
          </cell>
          <cell r="Q1183" t="str">
            <v>Ravi Kala</v>
          </cell>
          <cell r="R1183" t="str">
            <v>RAM</v>
          </cell>
          <cell r="S1183" t="str">
            <v>Ravi Kala</v>
          </cell>
          <cell r="T1183">
            <v>0.21082999999999999</v>
          </cell>
          <cell r="U1183">
            <v>0</v>
          </cell>
          <cell r="V1183" t="str">
            <v>-</v>
          </cell>
          <cell r="Z1183" t="str">
            <v>-</v>
          </cell>
          <cell r="AA1183" t="str">
            <v>-</v>
          </cell>
          <cell r="AB1183" t="str">
            <v>-</v>
          </cell>
          <cell r="AC1183" t="str">
            <v>-</v>
          </cell>
          <cell r="AD1183" t="str">
            <v>-</v>
          </cell>
          <cell r="AE1183" t="str">
            <v>-</v>
          </cell>
          <cell r="AF1183" t="str">
            <v>-</v>
          </cell>
          <cell r="AG1183" t="str">
            <v>-</v>
          </cell>
          <cell r="AH1183" t="str">
            <v>--</v>
          </cell>
        </row>
        <row r="1184">
          <cell r="A1184">
            <v>9028011</v>
          </cell>
          <cell r="B1184" t="str">
            <v>Verizon Communications India Private Limited</v>
          </cell>
          <cell r="C1184">
            <v>45699</v>
          </cell>
          <cell r="D1184" t="str">
            <v>Mumbai</v>
          </cell>
          <cell r="E1184" t="str">
            <v>DIA</v>
          </cell>
          <cell r="F1184" t="str">
            <v>B2B</v>
          </cell>
          <cell r="G1184" t="str">
            <v>Mumbai</v>
          </cell>
          <cell r="H1184">
            <v>99053</v>
          </cell>
          <cell r="I1184">
            <v>0.99053000000000002</v>
          </cell>
          <cell r="J1184">
            <v>9027108</v>
          </cell>
          <cell r="K1184" t="str">
            <v>Verizon Communication India Private Limited</v>
          </cell>
          <cell r="L1184">
            <v>982728</v>
          </cell>
          <cell r="M1184" t="str">
            <v>Relationship</v>
          </cell>
          <cell r="N1184" t="str">
            <v>DIA</v>
          </cell>
          <cell r="O1184" t="str">
            <v>MUM_ZONE1</v>
          </cell>
          <cell r="P1184">
            <v>9027108</v>
          </cell>
          <cell r="Q1184" t="str">
            <v>Ravi Kala</v>
          </cell>
          <cell r="R1184" t="str">
            <v>RAM</v>
          </cell>
          <cell r="S1184" t="str">
            <v>Ravi Kala</v>
          </cell>
          <cell r="T1184">
            <v>0.99053000000000002</v>
          </cell>
          <cell r="U1184">
            <v>0</v>
          </cell>
          <cell r="V1184" t="str">
            <v>-</v>
          </cell>
          <cell r="Z1184" t="str">
            <v>-</v>
          </cell>
          <cell r="AA1184" t="str">
            <v>-</v>
          </cell>
          <cell r="AB1184" t="str">
            <v>-</v>
          </cell>
          <cell r="AC1184" t="str">
            <v>-</v>
          </cell>
          <cell r="AD1184" t="str">
            <v>-</v>
          </cell>
          <cell r="AE1184" t="str">
            <v>-</v>
          </cell>
          <cell r="AF1184" t="str">
            <v>-</v>
          </cell>
          <cell r="AG1184" t="str">
            <v>-</v>
          </cell>
          <cell r="AH1184" t="str">
            <v>--</v>
          </cell>
        </row>
        <row r="1185">
          <cell r="A1185">
            <v>9028013</v>
          </cell>
          <cell r="B1185" t="str">
            <v>Verizon Communications India Private Limited</v>
          </cell>
          <cell r="C1185">
            <v>45713</v>
          </cell>
          <cell r="D1185" t="str">
            <v>Gurgaon</v>
          </cell>
          <cell r="E1185" t="str">
            <v>DIA</v>
          </cell>
          <cell r="F1185" t="str">
            <v>B2B</v>
          </cell>
          <cell r="G1185" t="str">
            <v>Gurgaon</v>
          </cell>
          <cell r="H1185">
            <v>17250</v>
          </cell>
          <cell r="I1185">
            <v>0.17249999999999999</v>
          </cell>
          <cell r="J1185">
            <v>9027108</v>
          </cell>
          <cell r="K1185" t="str">
            <v>Verizon Communication India Private Limited</v>
          </cell>
          <cell r="L1185">
            <v>982728</v>
          </cell>
          <cell r="M1185" t="str">
            <v>Relationship</v>
          </cell>
          <cell r="N1185" t="str">
            <v>DIA</v>
          </cell>
          <cell r="O1185" t="str">
            <v>GGN_ZONE1</v>
          </cell>
          <cell r="P1185">
            <v>9027108</v>
          </cell>
          <cell r="Q1185" t="str">
            <v>Ravi Kala</v>
          </cell>
          <cell r="R1185" t="str">
            <v>RAM</v>
          </cell>
          <cell r="S1185" t="str">
            <v>Ravi Kala</v>
          </cell>
          <cell r="T1185">
            <v>0.17249999999999999</v>
          </cell>
          <cell r="U1185">
            <v>0</v>
          </cell>
          <cell r="V1185" t="str">
            <v>-</v>
          </cell>
          <cell r="Z1185" t="str">
            <v>-</v>
          </cell>
          <cell r="AA1185" t="str">
            <v>-</v>
          </cell>
          <cell r="AB1185" t="str">
            <v>-</v>
          </cell>
          <cell r="AC1185" t="str">
            <v>-</v>
          </cell>
          <cell r="AD1185" t="str">
            <v>-</v>
          </cell>
          <cell r="AE1185" t="str">
            <v>-</v>
          </cell>
          <cell r="AF1185" t="str">
            <v>-</v>
          </cell>
          <cell r="AG1185" t="str">
            <v>-</v>
          </cell>
          <cell r="AH1185" t="str">
            <v>--</v>
          </cell>
        </row>
        <row r="1186">
          <cell r="A1186">
            <v>9028037</v>
          </cell>
          <cell r="B1186" t="str">
            <v>Verizon Communications India Private Limited</v>
          </cell>
          <cell r="C1186">
            <v>45744</v>
          </cell>
          <cell r="D1186" t="str">
            <v>Bangalore</v>
          </cell>
          <cell r="E1186" t="str">
            <v>DIA</v>
          </cell>
          <cell r="F1186" t="str">
            <v>B2B</v>
          </cell>
          <cell r="G1186" t="str">
            <v>Bangalore</v>
          </cell>
          <cell r="H1186">
            <v>16388</v>
          </cell>
          <cell r="I1186">
            <v>0.16388</v>
          </cell>
          <cell r="J1186">
            <v>9027108</v>
          </cell>
          <cell r="K1186" t="str">
            <v>Verizon Communication India Private Limited</v>
          </cell>
          <cell r="L1186">
            <v>982728</v>
          </cell>
          <cell r="M1186" t="str">
            <v>Relationship</v>
          </cell>
          <cell r="N1186" t="str">
            <v>DIA</v>
          </cell>
          <cell r="O1186" t="str">
            <v>BLR_ZONE1</v>
          </cell>
          <cell r="P1186">
            <v>9027108</v>
          </cell>
          <cell r="Q1186" t="str">
            <v>Ravi Kala</v>
          </cell>
          <cell r="R1186" t="str">
            <v>RAM</v>
          </cell>
          <cell r="S1186" t="str">
            <v>Ravi Kala</v>
          </cell>
          <cell r="T1186">
            <v>0.16388</v>
          </cell>
          <cell r="U1186">
            <v>0</v>
          </cell>
          <cell r="V1186" t="str">
            <v>-</v>
          </cell>
          <cell r="Z1186" t="str">
            <v>-</v>
          </cell>
          <cell r="AA1186" t="str">
            <v>-</v>
          </cell>
          <cell r="AB1186" t="str">
            <v>-</v>
          </cell>
          <cell r="AC1186" t="str">
            <v>-</v>
          </cell>
          <cell r="AD1186" t="str">
            <v>-</v>
          </cell>
          <cell r="AE1186" t="str">
            <v>-</v>
          </cell>
          <cell r="AF1186" t="str">
            <v>-</v>
          </cell>
          <cell r="AG1186" t="str">
            <v>-</v>
          </cell>
          <cell r="AH1186" t="str">
            <v>--</v>
          </cell>
        </row>
        <row r="1187">
          <cell r="A1187">
            <v>9028044</v>
          </cell>
          <cell r="B1187" t="str">
            <v>Verizon Communications India Private Limited</v>
          </cell>
          <cell r="C1187">
            <v>45736</v>
          </cell>
          <cell r="D1187" t="str">
            <v>Ahmedabad</v>
          </cell>
          <cell r="E1187" t="str">
            <v>DIA</v>
          </cell>
          <cell r="F1187" t="str">
            <v>B2B</v>
          </cell>
          <cell r="G1187" t="str">
            <v>Others</v>
          </cell>
          <cell r="H1187">
            <v>79166</v>
          </cell>
          <cell r="I1187">
            <v>0.79166000000000003</v>
          </cell>
          <cell r="J1187">
            <v>9027108</v>
          </cell>
          <cell r="K1187" t="str">
            <v>Verizon Communication India Private Limited</v>
          </cell>
          <cell r="L1187">
            <v>982728</v>
          </cell>
          <cell r="M1187" t="str">
            <v>Relationship</v>
          </cell>
          <cell r="N1187" t="str">
            <v>DIA</v>
          </cell>
          <cell r="O1187" t="str">
            <v>Others</v>
          </cell>
          <cell r="P1187">
            <v>9027108</v>
          </cell>
          <cell r="Q1187" t="str">
            <v>Ravi Kala</v>
          </cell>
          <cell r="R1187" t="str">
            <v>RAM</v>
          </cell>
          <cell r="S1187" t="str">
            <v>Ravi Kala</v>
          </cell>
          <cell r="T1187">
            <v>0.79166000000000003</v>
          </cell>
          <cell r="U1187">
            <v>0</v>
          </cell>
          <cell r="V1187" t="str">
            <v>-</v>
          </cell>
          <cell r="Z1187" t="str">
            <v>-</v>
          </cell>
          <cell r="AA1187" t="str">
            <v>-</v>
          </cell>
          <cell r="AB1187" t="str">
            <v>-</v>
          </cell>
          <cell r="AC1187" t="str">
            <v>-</v>
          </cell>
          <cell r="AD1187" t="str">
            <v>-</v>
          </cell>
          <cell r="AE1187" t="str">
            <v>-</v>
          </cell>
          <cell r="AF1187" t="str">
            <v>-</v>
          </cell>
          <cell r="AG1187" t="str">
            <v>-</v>
          </cell>
          <cell r="AH1187" t="str">
            <v>--</v>
          </cell>
        </row>
        <row r="1188">
          <cell r="A1188">
            <v>9028051</v>
          </cell>
          <cell r="B1188" t="str">
            <v>Verizon Communications India Private Limited</v>
          </cell>
          <cell r="C1188">
            <v>45743</v>
          </cell>
          <cell r="D1188" t="str">
            <v>Chennai</v>
          </cell>
          <cell r="E1188" t="str">
            <v>DIA</v>
          </cell>
          <cell r="F1188" t="str">
            <v>B2B</v>
          </cell>
          <cell r="G1188" t="str">
            <v>Chennai</v>
          </cell>
          <cell r="H1188">
            <v>21467</v>
          </cell>
          <cell r="I1188">
            <v>0.21467</v>
          </cell>
          <cell r="J1188">
            <v>9027108</v>
          </cell>
          <cell r="K1188" t="str">
            <v>Verizon Communication India Private Limited</v>
          </cell>
          <cell r="L1188">
            <v>982728</v>
          </cell>
          <cell r="M1188" t="str">
            <v>Relationship</v>
          </cell>
          <cell r="N1188" t="str">
            <v>DIA</v>
          </cell>
          <cell r="O1188" t="str">
            <v>CHN_ZONE1</v>
          </cell>
          <cell r="P1188">
            <v>9027108</v>
          </cell>
          <cell r="Q1188" t="str">
            <v>Ravi Kala</v>
          </cell>
          <cell r="R1188" t="str">
            <v>RAM</v>
          </cell>
          <cell r="S1188" t="str">
            <v>Ravi Kala</v>
          </cell>
          <cell r="T1188">
            <v>0.21467</v>
          </cell>
          <cell r="U1188">
            <v>0</v>
          </cell>
          <cell r="V1188" t="str">
            <v>-</v>
          </cell>
          <cell r="Z1188" t="str">
            <v>-</v>
          </cell>
          <cell r="AA1188" t="str">
            <v>-</v>
          </cell>
          <cell r="AB1188" t="str">
            <v>-</v>
          </cell>
          <cell r="AC1188" t="str">
            <v>-</v>
          </cell>
          <cell r="AD1188" t="str">
            <v>-</v>
          </cell>
          <cell r="AE1188" t="str">
            <v>-</v>
          </cell>
          <cell r="AF1188" t="str">
            <v>-</v>
          </cell>
          <cell r="AG1188" t="str">
            <v>-</v>
          </cell>
          <cell r="AH1188" t="str">
            <v>--</v>
          </cell>
        </row>
        <row r="1189">
          <cell r="A1189">
            <v>9028063</v>
          </cell>
          <cell r="B1189" t="str">
            <v>Verizon Communications India Private Limited</v>
          </cell>
          <cell r="C1189">
            <v>45742</v>
          </cell>
          <cell r="D1189"/>
          <cell r="E1189" t="str">
            <v>DIA</v>
          </cell>
          <cell r="F1189" t="str">
            <v>B2B</v>
          </cell>
          <cell r="G1189" t="str">
            <v>Others</v>
          </cell>
          <cell r="H1189">
            <v>19934</v>
          </cell>
          <cell r="I1189">
            <v>0.19933999999999999</v>
          </cell>
          <cell r="J1189">
            <v>9027108</v>
          </cell>
          <cell r="K1189" t="str">
            <v>Verizon Communication India Private Limited</v>
          </cell>
          <cell r="L1189">
            <v>982728</v>
          </cell>
          <cell r="M1189" t="str">
            <v>Relationship</v>
          </cell>
          <cell r="N1189" t="str">
            <v>DIA</v>
          </cell>
          <cell r="O1189" t="str">
            <v>Others</v>
          </cell>
          <cell r="P1189">
            <v>9027108</v>
          </cell>
          <cell r="Q1189" t="str">
            <v>Ravi Kala</v>
          </cell>
          <cell r="R1189" t="str">
            <v>RAM</v>
          </cell>
          <cell r="S1189" t="str">
            <v>Ravi Kala</v>
          </cell>
          <cell r="T1189">
            <v>0.19933999999999999</v>
          </cell>
          <cell r="U1189">
            <v>0</v>
          </cell>
          <cell r="V1189" t="str">
            <v>-</v>
          </cell>
          <cell r="Z1189" t="str">
            <v>-</v>
          </cell>
          <cell r="AA1189" t="str">
            <v>-</v>
          </cell>
          <cell r="AB1189" t="str">
            <v>-</v>
          </cell>
          <cell r="AC1189" t="str">
            <v>-</v>
          </cell>
          <cell r="AD1189" t="str">
            <v>-</v>
          </cell>
          <cell r="AE1189" t="str">
            <v>-</v>
          </cell>
          <cell r="AF1189" t="str">
            <v>-</v>
          </cell>
          <cell r="AG1189" t="str">
            <v>-</v>
          </cell>
          <cell r="AH1189" t="str">
            <v>--</v>
          </cell>
        </row>
        <row r="1190">
          <cell r="A1190">
            <v>9028190</v>
          </cell>
          <cell r="B1190" t="str">
            <v>Verizon Communications India Private Limited</v>
          </cell>
          <cell r="C1190">
            <v>45943</v>
          </cell>
          <cell r="D1190"/>
          <cell r="E1190" t="str">
            <v>DIA</v>
          </cell>
          <cell r="F1190" t="str">
            <v>B2B</v>
          </cell>
          <cell r="G1190" t="str">
            <v>Others</v>
          </cell>
          <cell r="H1190">
            <v>33310</v>
          </cell>
          <cell r="I1190">
            <v>0.33310000000000001</v>
          </cell>
          <cell r="J1190">
            <v>9027108</v>
          </cell>
          <cell r="K1190" t="str">
            <v>Verizon Communication India Private Limited</v>
          </cell>
          <cell r="L1190">
            <v>982728</v>
          </cell>
          <cell r="M1190" t="str">
            <v>Relationship</v>
          </cell>
          <cell r="N1190" t="str">
            <v>DIA</v>
          </cell>
          <cell r="O1190" t="str">
            <v>Others</v>
          </cell>
          <cell r="P1190">
            <v>9027108</v>
          </cell>
          <cell r="Q1190" t="str">
            <v>Ravi Kala</v>
          </cell>
          <cell r="R1190" t="str">
            <v>RAM</v>
          </cell>
          <cell r="S1190" t="str">
            <v>Ravi Kala</v>
          </cell>
          <cell r="T1190">
            <v>0.33310000000000001</v>
          </cell>
          <cell r="U1190">
            <v>0</v>
          </cell>
          <cell r="V1190" t="str">
            <v>-</v>
          </cell>
          <cell r="Z1190" t="str">
            <v>-</v>
          </cell>
          <cell r="AA1190" t="str">
            <v>-</v>
          </cell>
          <cell r="AB1190" t="str">
            <v>-</v>
          </cell>
          <cell r="AC1190" t="str">
            <v>-</v>
          </cell>
          <cell r="AD1190" t="str">
            <v>-</v>
          </cell>
          <cell r="AE1190" t="str">
            <v>-</v>
          </cell>
          <cell r="AF1190" t="str">
            <v>-</v>
          </cell>
          <cell r="AG1190" t="str">
            <v>-</v>
          </cell>
          <cell r="AH1190" t="str">
            <v>--</v>
          </cell>
        </row>
        <row r="1191">
          <cell r="A1191">
            <v>9028191</v>
          </cell>
          <cell r="B1191" t="str">
            <v>Verizon Communications India Private Limited</v>
          </cell>
          <cell r="C1191">
            <v>45975</v>
          </cell>
          <cell r="D1191"/>
          <cell r="E1191" t="str">
            <v>DIA</v>
          </cell>
          <cell r="F1191" t="str">
            <v>B2B</v>
          </cell>
          <cell r="G1191" t="str">
            <v>Others</v>
          </cell>
          <cell r="H1191">
            <v>27926</v>
          </cell>
          <cell r="I1191">
            <v>0.27926000000000001</v>
          </cell>
          <cell r="J1191">
            <v>9027108</v>
          </cell>
          <cell r="K1191" t="str">
            <v>Verizon Communication India Private Limited</v>
          </cell>
          <cell r="L1191">
            <v>982728</v>
          </cell>
          <cell r="M1191" t="str">
            <v>Relationship</v>
          </cell>
          <cell r="N1191" t="str">
            <v>DIA</v>
          </cell>
          <cell r="O1191" t="str">
            <v>Others</v>
          </cell>
          <cell r="P1191">
            <v>9027108</v>
          </cell>
          <cell r="Q1191" t="str">
            <v>Ravi Kala</v>
          </cell>
          <cell r="R1191" t="str">
            <v>RAM</v>
          </cell>
          <cell r="S1191" t="str">
            <v>Ravi Kala</v>
          </cell>
          <cell r="T1191">
            <v>0.27926000000000001</v>
          </cell>
          <cell r="U1191">
            <v>0</v>
          </cell>
          <cell r="V1191" t="str">
            <v>-</v>
          </cell>
          <cell r="Z1191" t="str">
            <v>-</v>
          </cell>
          <cell r="AA1191" t="str">
            <v>-</v>
          </cell>
          <cell r="AB1191" t="str">
            <v>-</v>
          </cell>
          <cell r="AC1191" t="str">
            <v>-</v>
          </cell>
          <cell r="AD1191" t="str">
            <v>-</v>
          </cell>
          <cell r="AE1191" t="str">
            <v>-</v>
          </cell>
          <cell r="AF1191" t="str">
            <v>-</v>
          </cell>
          <cell r="AG1191" t="str">
            <v>-</v>
          </cell>
          <cell r="AH1191" t="str">
            <v>--</v>
          </cell>
        </row>
        <row r="1192">
          <cell r="A1192">
            <v>9028297</v>
          </cell>
          <cell r="B1192" t="str">
            <v>Verizon Communications India Private Limited</v>
          </cell>
          <cell r="C1192">
            <v>46006</v>
          </cell>
          <cell r="D1192" t="str">
            <v>Pune</v>
          </cell>
          <cell r="E1192" t="str">
            <v>DIA</v>
          </cell>
          <cell r="F1192" t="str">
            <v>B2B</v>
          </cell>
          <cell r="G1192" t="str">
            <v>Pune</v>
          </cell>
          <cell r="H1192">
            <v>75500</v>
          </cell>
          <cell r="I1192">
            <v>0.755</v>
          </cell>
          <cell r="J1192">
            <v>9027108</v>
          </cell>
          <cell r="K1192" t="str">
            <v>Verizon Communication India Private Limited</v>
          </cell>
          <cell r="L1192">
            <v>982728</v>
          </cell>
          <cell r="M1192" t="str">
            <v>Relationship</v>
          </cell>
          <cell r="N1192" t="str">
            <v>DIA</v>
          </cell>
          <cell r="O1192" t="str">
            <v>PUN_ZONE1</v>
          </cell>
          <cell r="P1192">
            <v>9027108</v>
          </cell>
          <cell r="Q1192" t="str">
            <v>Ravi Kala</v>
          </cell>
          <cell r="R1192" t="str">
            <v>RAM</v>
          </cell>
          <cell r="S1192" t="str">
            <v>Ravi Kala</v>
          </cell>
          <cell r="T1192">
            <v>0.755</v>
          </cell>
          <cell r="U1192">
            <v>0</v>
          </cell>
          <cell r="V1192" t="str">
            <v>-</v>
          </cell>
          <cell r="Z1192" t="str">
            <v>-</v>
          </cell>
          <cell r="AA1192" t="str">
            <v>-</v>
          </cell>
          <cell r="AB1192" t="str">
            <v>-</v>
          </cell>
          <cell r="AC1192" t="str">
            <v>-</v>
          </cell>
          <cell r="AD1192" t="str">
            <v>-</v>
          </cell>
          <cell r="AE1192" t="str">
            <v>-</v>
          </cell>
          <cell r="AF1192" t="str">
            <v>-</v>
          </cell>
          <cell r="AG1192" t="str">
            <v>-</v>
          </cell>
          <cell r="AH1192" t="str">
            <v>--</v>
          </cell>
        </row>
        <row r="1193">
          <cell r="A1193">
            <v>2342151</v>
          </cell>
          <cell r="B1193" t="str">
            <v>Awliv Living Solutions Private Limited</v>
          </cell>
          <cell r="C1193">
            <v>45200</v>
          </cell>
          <cell r="D1193" t="str">
            <v>NOIDA</v>
          </cell>
          <cell r="E1193" t="str">
            <v>BBB</v>
          </cell>
          <cell r="F1193" t="str">
            <v>B2C</v>
          </cell>
          <cell r="G1193" t="str">
            <v>NOIDA</v>
          </cell>
          <cell r="H1193">
            <v>8999</v>
          </cell>
          <cell r="I1193">
            <v>8.9990000000000001E-2</v>
          </cell>
          <cell r="J1193">
            <v>9027235</v>
          </cell>
          <cell r="K1193" t="str">
            <v>Awliv Living Solution Private Limited</v>
          </cell>
          <cell r="L1193">
            <v>290251.66666666669</v>
          </cell>
          <cell r="M1193" t="str">
            <v>Relationship</v>
          </cell>
          <cell r="N1193" t="str">
            <v>BBB</v>
          </cell>
          <cell r="O1193" t="str">
            <v>NOD_ZONE1</v>
          </cell>
          <cell r="P1193">
            <v>9027235</v>
          </cell>
          <cell r="Q1193" t="str">
            <v>Ravi Kala</v>
          </cell>
          <cell r="R1193" t="str">
            <v>RAM</v>
          </cell>
          <cell r="S1193" t="str">
            <v>Ravi Kala</v>
          </cell>
          <cell r="T1193">
            <v>8.9990000000000001E-2</v>
          </cell>
          <cell r="U1193">
            <v>0</v>
          </cell>
          <cell r="V1193" t="str">
            <v>-</v>
          </cell>
          <cell r="Z1193" t="str">
            <v>-</v>
          </cell>
          <cell r="AA1193" t="str">
            <v>-</v>
          </cell>
          <cell r="AB1193" t="str">
            <v>-</v>
          </cell>
          <cell r="AC1193" t="str">
            <v>-</v>
          </cell>
          <cell r="AD1193" t="str">
            <v>-</v>
          </cell>
          <cell r="AE1193" t="str">
            <v>-</v>
          </cell>
          <cell r="AF1193" t="str">
            <v>-</v>
          </cell>
          <cell r="AG1193" t="str">
            <v>-</v>
          </cell>
          <cell r="AH1193" t="str">
            <v>--</v>
          </cell>
        </row>
        <row r="1194">
          <cell r="A1194">
            <v>2342353</v>
          </cell>
          <cell r="B1194" t="str">
            <v>Awliv Living Solutions Private Limited</v>
          </cell>
          <cell r="C1194">
            <v>45200</v>
          </cell>
          <cell r="D1194" t="str">
            <v>Delhi</v>
          </cell>
          <cell r="E1194" t="str">
            <v>BBB</v>
          </cell>
          <cell r="F1194" t="str">
            <v>B2C</v>
          </cell>
          <cell r="G1194" t="str">
            <v>Delhi</v>
          </cell>
          <cell r="H1194">
            <v>8999</v>
          </cell>
          <cell r="I1194">
            <v>8.9990000000000001E-2</v>
          </cell>
          <cell r="J1194">
            <v>9027235</v>
          </cell>
          <cell r="K1194" t="str">
            <v>Awliv Living Solution Private Limited</v>
          </cell>
          <cell r="L1194">
            <v>290251.66666666669</v>
          </cell>
          <cell r="M1194" t="str">
            <v>Relationship</v>
          </cell>
          <cell r="N1194" t="str">
            <v>BBB</v>
          </cell>
          <cell r="O1194" t="str">
            <v>DEL_ZONE1</v>
          </cell>
          <cell r="P1194">
            <v>9027235</v>
          </cell>
          <cell r="Q1194" t="str">
            <v>Ravi Kala</v>
          </cell>
          <cell r="R1194" t="str">
            <v>RAM</v>
          </cell>
          <cell r="S1194" t="str">
            <v>Ravi Kala</v>
          </cell>
          <cell r="T1194">
            <v>8.9990000000000001E-2</v>
          </cell>
          <cell r="U1194">
            <v>0</v>
          </cell>
          <cell r="V1194" t="str">
            <v>-</v>
          </cell>
          <cell r="Z1194" t="str">
            <v>-</v>
          </cell>
          <cell r="AA1194" t="str">
            <v>-</v>
          </cell>
          <cell r="AB1194" t="str">
            <v>-</v>
          </cell>
          <cell r="AC1194" t="str">
            <v>-</v>
          </cell>
          <cell r="AD1194" t="str">
            <v>-</v>
          </cell>
          <cell r="AE1194" t="str">
            <v>-</v>
          </cell>
          <cell r="AF1194" t="str">
            <v>-</v>
          </cell>
          <cell r="AG1194" t="str">
            <v>-</v>
          </cell>
          <cell r="AH1194" t="str">
            <v>--</v>
          </cell>
        </row>
        <row r="1195">
          <cell r="A1195">
            <v>2342574</v>
          </cell>
          <cell r="B1195" t="str">
            <v>Awliv Living Solutions Private Limited</v>
          </cell>
          <cell r="C1195">
            <v>45212</v>
          </cell>
          <cell r="D1195" t="str">
            <v>NOIDA</v>
          </cell>
          <cell r="E1195" t="str">
            <v>BBB-3P</v>
          </cell>
          <cell r="F1195" t="str">
            <v>B2C</v>
          </cell>
          <cell r="G1195" t="str">
            <v>NOIDA</v>
          </cell>
          <cell r="H1195">
            <v>8999</v>
          </cell>
          <cell r="I1195">
            <v>8.9990000000000001E-2</v>
          </cell>
          <cell r="J1195">
            <v>9027235</v>
          </cell>
          <cell r="K1195" t="str">
            <v>Awliv Living Solution Private Limited</v>
          </cell>
          <cell r="L1195">
            <v>290251.66666666669</v>
          </cell>
          <cell r="M1195" t="str">
            <v>Relationship</v>
          </cell>
          <cell r="N1195" t="str">
            <v>BBB-3P</v>
          </cell>
          <cell r="O1195" t="str">
            <v>NOD_ZONE1</v>
          </cell>
          <cell r="P1195">
            <v>9027235</v>
          </cell>
          <cell r="Q1195" t="str">
            <v>Ravi Kala</v>
          </cell>
          <cell r="R1195" t="str">
            <v>RAM</v>
          </cell>
          <cell r="S1195" t="str">
            <v>Ravi Kala</v>
          </cell>
          <cell r="T1195">
            <v>8.9990000000000001E-2</v>
          </cell>
          <cell r="U1195">
            <v>0</v>
          </cell>
          <cell r="V1195" t="str">
            <v>-</v>
          </cell>
          <cell r="Z1195" t="str">
            <v>-</v>
          </cell>
          <cell r="AA1195" t="str">
            <v>-</v>
          </cell>
          <cell r="AB1195" t="str">
            <v>-</v>
          </cell>
          <cell r="AC1195" t="str">
            <v>-</v>
          </cell>
          <cell r="AD1195" t="str">
            <v>-</v>
          </cell>
          <cell r="AE1195" t="str">
            <v>-</v>
          </cell>
          <cell r="AF1195" t="str">
            <v>-</v>
          </cell>
          <cell r="AG1195" t="str">
            <v>-</v>
          </cell>
          <cell r="AH1195" t="str">
            <v>--</v>
          </cell>
        </row>
        <row r="1196">
          <cell r="A1196">
            <v>2342656</v>
          </cell>
          <cell r="B1196" t="str">
            <v>Awliv Living Solutions Private Limited</v>
          </cell>
          <cell r="C1196">
            <v>45200</v>
          </cell>
          <cell r="D1196" t="str">
            <v>NOIDA</v>
          </cell>
          <cell r="E1196" t="str">
            <v>BBB-3P</v>
          </cell>
          <cell r="F1196" t="str">
            <v>B2C</v>
          </cell>
          <cell r="G1196" t="str">
            <v>NOIDA</v>
          </cell>
          <cell r="H1196">
            <v>8999</v>
          </cell>
          <cell r="I1196">
            <v>8.9990000000000001E-2</v>
          </cell>
          <cell r="J1196">
            <v>9027235</v>
          </cell>
          <cell r="K1196" t="str">
            <v>Awliv Living Solution Private Limited</v>
          </cell>
          <cell r="L1196">
            <v>290251.66666666669</v>
          </cell>
          <cell r="M1196" t="str">
            <v>Relationship</v>
          </cell>
          <cell r="N1196" t="str">
            <v>BBB-3P</v>
          </cell>
          <cell r="O1196" t="str">
            <v>NOD_ZONE1</v>
          </cell>
          <cell r="P1196">
            <v>9027235</v>
          </cell>
          <cell r="Q1196" t="str">
            <v>Ravi Kala</v>
          </cell>
          <cell r="R1196" t="str">
            <v>RAM</v>
          </cell>
          <cell r="S1196" t="str">
            <v>Ravi Kala</v>
          </cell>
          <cell r="T1196">
            <v>8.9990000000000001E-2</v>
          </cell>
          <cell r="U1196">
            <v>0</v>
          </cell>
          <cell r="V1196" t="str">
            <v>-</v>
          </cell>
          <cell r="Z1196" t="str">
            <v>-</v>
          </cell>
          <cell r="AA1196" t="str">
            <v>-</v>
          </cell>
          <cell r="AB1196" t="str">
            <v>-</v>
          </cell>
          <cell r="AC1196" t="str">
            <v>-</v>
          </cell>
          <cell r="AD1196" t="str">
            <v>-</v>
          </cell>
          <cell r="AE1196" t="str">
            <v>-</v>
          </cell>
          <cell r="AF1196" t="str">
            <v>-</v>
          </cell>
          <cell r="AG1196" t="str">
            <v>-</v>
          </cell>
          <cell r="AH1196" t="str">
            <v>--</v>
          </cell>
        </row>
        <row r="1197">
          <cell r="A1197">
            <v>2343300</v>
          </cell>
          <cell r="B1197" t="str">
            <v>Awliv Living Solutions Private Limited</v>
          </cell>
          <cell r="C1197">
            <v>45308</v>
          </cell>
          <cell r="D1197" t="str">
            <v>NOIDA</v>
          </cell>
          <cell r="E1197" t="str">
            <v>BBB-3P</v>
          </cell>
          <cell r="F1197" t="str">
            <v>B2C</v>
          </cell>
          <cell r="G1197" t="str">
            <v>NOIDA</v>
          </cell>
          <cell r="H1197">
            <v>8999</v>
          </cell>
          <cell r="I1197">
            <v>8.9990000000000001E-2</v>
          </cell>
          <cell r="J1197">
            <v>9027235</v>
          </cell>
          <cell r="K1197" t="str">
            <v>Awliv Living Solution Private Limited</v>
          </cell>
          <cell r="L1197">
            <v>290251.66666666669</v>
          </cell>
          <cell r="M1197" t="str">
            <v>Relationship</v>
          </cell>
          <cell r="N1197" t="str">
            <v>BBB-3P</v>
          </cell>
          <cell r="O1197" t="str">
            <v>NOD_ZONE1</v>
          </cell>
          <cell r="P1197">
            <v>9027235</v>
          </cell>
          <cell r="Q1197" t="str">
            <v>Ravi Kala</v>
          </cell>
          <cell r="R1197" t="str">
            <v>RAM</v>
          </cell>
          <cell r="S1197" t="str">
            <v>Ravi Kala</v>
          </cell>
          <cell r="T1197">
            <v>8.9990000000000001E-2</v>
          </cell>
          <cell r="U1197">
            <v>0</v>
          </cell>
          <cell r="V1197" t="str">
            <v>-</v>
          </cell>
          <cell r="Z1197" t="str">
            <v>-</v>
          </cell>
          <cell r="AA1197" t="str">
            <v>-</v>
          </cell>
          <cell r="AB1197" t="str">
            <v>-</v>
          </cell>
          <cell r="AC1197" t="str">
            <v>-</v>
          </cell>
          <cell r="AD1197" t="str">
            <v>-</v>
          </cell>
          <cell r="AE1197" t="str">
            <v>-</v>
          </cell>
          <cell r="AF1197" t="str">
            <v>-</v>
          </cell>
          <cell r="AG1197" t="str">
            <v>-</v>
          </cell>
          <cell r="AH1197" t="str">
            <v>--</v>
          </cell>
        </row>
        <row r="1198">
          <cell r="A1198">
            <v>2343546</v>
          </cell>
          <cell r="B1198" t="str">
            <v>Awliv Living Solutions Private Limited</v>
          </cell>
          <cell r="C1198">
            <v>45280</v>
          </cell>
          <cell r="D1198" t="str">
            <v>Mumbai</v>
          </cell>
          <cell r="E1198" t="str">
            <v>BBB</v>
          </cell>
          <cell r="F1198" t="str">
            <v>B2C</v>
          </cell>
          <cell r="G1198" t="str">
            <v>Mumbai</v>
          </cell>
          <cell r="H1198">
            <v>11999</v>
          </cell>
          <cell r="I1198">
            <v>0.11999</v>
          </cell>
          <cell r="J1198">
            <v>9027235</v>
          </cell>
          <cell r="K1198" t="str">
            <v>Awliv Living Solution Private Limited</v>
          </cell>
          <cell r="L1198">
            <v>290251.66666666669</v>
          </cell>
          <cell r="M1198" t="str">
            <v>Relationship</v>
          </cell>
          <cell r="N1198" t="str">
            <v>BBB</v>
          </cell>
          <cell r="O1198" t="str">
            <v>MUM_ZONE1</v>
          </cell>
          <cell r="P1198">
            <v>9027235</v>
          </cell>
          <cell r="Q1198" t="str">
            <v>Ravi Kala</v>
          </cell>
          <cell r="R1198" t="str">
            <v>RAM</v>
          </cell>
          <cell r="S1198" t="str">
            <v>Ravi Kala</v>
          </cell>
          <cell r="T1198">
            <v>0.11999</v>
          </cell>
          <cell r="U1198">
            <v>0</v>
          </cell>
          <cell r="V1198" t="str">
            <v>-</v>
          </cell>
          <cell r="Z1198" t="str">
            <v>-</v>
          </cell>
          <cell r="AA1198" t="str">
            <v>-</v>
          </cell>
          <cell r="AB1198" t="str">
            <v>-</v>
          </cell>
          <cell r="AC1198" t="str">
            <v>-</v>
          </cell>
          <cell r="AD1198" t="str">
            <v>-</v>
          </cell>
          <cell r="AE1198" t="str">
            <v>-</v>
          </cell>
          <cell r="AF1198" t="str">
            <v>-</v>
          </cell>
          <cell r="AG1198" t="str">
            <v>-</v>
          </cell>
          <cell r="AH1198" t="str">
            <v>--</v>
          </cell>
        </row>
        <row r="1199">
          <cell r="A1199">
            <v>2343547</v>
          </cell>
          <cell r="B1199" t="str">
            <v>Awliv Living Solutions Private Limited</v>
          </cell>
          <cell r="C1199">
            <v>45280</v>
          </cell>
          <cell r="D1199" t="str">
            <v>Mumbai</v>
          </cell>
          <cell r="E1199" t="str">
            <v>BBB</v>
          </cell>
          <cell r="F1199" t="str">
            <v>B2C</v>
          </cell>
          <cell r="G1199" t="str">
            <v>Mumbai</v>
          </cell>
          <cell r="H1199">
            <v>8999</v>
          </cell>
          <cell r="I1199">
            <v>8.9990000000000001E-2</v>
          </cell>
          <cell r="J1199">
            <v>9027235</v>
          </cell>
          <cell r="K1199" t="str">
            <v>Awliv Living Solution Private Limited</v>
          </cell>
          <cell r="L1199">
            <v>290251.66666666669</v>
          </cell>
          <cell r="M1199" t="str">
            <v>Relationship</v>
          </cell>
          <cell r="N1199" t="str">
            <v>BBB</v>
          </cell>
          <cell r="O1199" t="str">
            <v>MUM_ZONE1</v>
          </cell>
          <cell r="P1199">
            <v>9027235</v>
          </cell>
          <cell r="Q1199" t="str">
            <v>Ravi Kala</v>
          </cell>
          <cell r="R1199" t="str">
            <v>RAM</v>
          </cell>
          <cell r="S1199" t="str">
            <v>Ravi Kala</v>
          </cell>
          <cell r="T1199">
            <v>8.9990000000000001E-2</v>
          </cell>
          <cell r="U1199">
            <v>0</v>
          </cell>
          <cell r="V1199" t="str">
            <v>-</v>
          </cell>
          <cell r="Z1199" t="str">
            <v>-</v>
          </cell>
          <cell r="AA1199" t="str">
            <v>-</v>
          </cell>
          <cell r="AB1199" t="str">
            <v>-</v>
          </cell>
          <cell r="AC1199" t="str">
            <v>-</v>
          </cell>
          <cell r="AD1199" t="str">
            <v>-</v>
          </cell>
          <cell r="AE1199" t="str">
            <v>-</v>
          </cell>
          <cell r="AF1199" t="str">
            <v>-</v>
          </cell>
          <cell r="AG1199" t="str">
            <v>-</v>
          </cell>
          <cell r="AH1199" t="str">
            <v>--</v>
          </cell>
        </row>
        <row r="1200">
          <cell r="A1200">
            <v>2343548</v>
          </cell>
          <cell r="B1200" t="str">
            <v>Awliv Living Solutions Private Limited</v>
          </cell>
          <cell r="C1200">
            <v>45280</v>
          </cell>
          <cell r="D1200" t="str">
            <v>Mumbai</v>
          </cell>
          <cell r="E1200" t="str">
            <v>BBB</v>
          </cell>
          <cell r="F1200" t="str">
            <v>B2C</v>
          </cell>
          <cell r="G1200" t="str">
            <v>Mumbai</v>
          </cell>
          <cell r="H1200">
            <v>8999</v>
          </cell>
          <cell r="I1200">
            <v>8.9990000000000001E-2</v>
          </cell>
          <cell r="J1200">
            <v>9027235</v>
          </cell>
          <cell r="K1200" t="str">
            <v>Awliv Living Solution Private Limited</v>
          </cell>
          <cell r="L1200">
            <v>290251.66666666669</v>
          </cell>
          <cell r="M1200" t="str">
            <v>Relationship</v>
          </cell>
          <cell r="N1200" t="str">
            <v>BBB</v>
          </cell>
          <cell r="O1200" t="str">
            <v>MUM_ZONE1</v>
          </cell>
          <cell r="P1200">
            <v>9027235</v>
          </cell>
          <cell r="Q1200" t="str">
            <v>Ravi Kala</v>
          </cell>
          <cell r="R1200" t="str">
            <v>RAM</v>
          </cell>
          <cell r="S1200" t="str">
            <v>Ravi Kala</v>
          </cell>
          <cell r="T1200">
            <v>8.9990000000000001E-2</v>
          </cell>
          <cell r="U1200">
            <v>0</v>
          </cell>
          <cell r="V1200" t="str">
            <v>-</v>
          </cell>
          <cell r="Z1200" t="str">
            <v>-</v>
          </cell>
          <cell r="AA1200" t="str">
            <v>-</v>
          </cell>
          <cell r="AB1200" t="str">
            <v>-</v>
          </cell>
          <cell r="AC1200" t="str">
            <v>-</v>
          </cell>
          <cell r="AD1200" t="str">
            <v>-</v>
          </cell>
          <cell r="AE1200" t="str">
            <v>-</v>
          </cell>
          <cell r="AF1200" t="str">
            <v>-</v>
          </cell>
          <cell r="AG1200" t="str">
            <v>-</v>
          </cell>
          <cell r="AH1200" t="str">
            <v>--</v>
          </cell>
        </row>
        <row r="1201">
          <cell r="A1201">
            <v>2343550</v>
          </cell>
          <cell r="B1201" t="str">
            <v>Awliv Living Solutions Private Limited</v>
          </cell>
          <cell r="C1201">
            <v>45280</v>
          </cell>
          <cell r="D1201" t="str">
            <v>Mumbai</v>
          </cell>
          <cell r="E1201" t="str">
            <v>BBB</v>
          </cell>
          <cell r="F1201" t="str">
            <v>B2C</v>
          </cell>
          <cell r="G1201" t="str">
            <v>Mumbai</v>
          </cell>
          <cell r="H1201">
            <v>8999</v>
          </cell>
          <cell r="I1201">
            <v>8.9990000000000001E-2</v>
          </cell>
          <cell r="J1201">
            <v>9027235</v>
          </cell>
          <cell r="K1201" t="str">
            <v>Awliv Living Solution Private Limited</v>
          </cell>
          <cell r="L1201">
            <v>290251.66666666669</v>
          </cell>
          <cell r="M1201" t="str">
            <v>Relationship</v>
          </cell>
          <cell r="N1201" t="str">
            <v>BBB</v>
          </cell>
          <cell r="O1201" t="str">
            <v>MUM_ZONE1</v>
          </cell>
          <cell r="P1201">
            <v>9027235</v>
          </cell>
          <cell r="Q1201" t="str">
            <v>Ravi Kala</v>
          </cell>
          <cell r="R1201" t="str">
            <v>RAM</v>
          </cell>
          <cell r="S1201" t="str">
            <v>Ravi Kala</v>
          </cell>
          <cell r="T1201">
            <v>8.9990000000000001E-2</v>
          </cell>
          <cell r="U1201">
            <v>0</v>
          </cell>
          <cell r="V1201" t="str">
            <v>-</v>
          </cell>
          <cell r="Z1201" t="str">
            <v>-</v>
          </cell>
          <cell r="AA1201" t="str">
            <v>-</v>
          </cell>
          <cell r="AB1201" t="str">
            <v>-</v>
          </cell>
          <cell r="AC1201" t="str">
            <v>-</v>
          </cell>
          <cell r="AD1201" t="str">
            <v>-</v>
          </cell>
          <cell r="AE1201" t="str">
            <v>-</v>
          </cell>
          <cell r="AF1201" t="str">
            <v>-</v>
          </cell>
          <cell r="AG1201" t="str">
            <v>-</v>
          </cell>
          <cell r="AH1201" t="str">
            <v>--</v>
          </cell>
        </row>
        <row r="1202">
          <cell r="A1202">
            <v>2343553</v>
          </cell>
          <cell r="B1202" t="str">
            <v>Awliv Living Solutions Private Limited</v>
          </cell>
          <cell r="C1202">
            <v>45292</v>
          </cell>
          <cell r="D1202" t="str">
            <v>Bangalore</v>
          </cell>
          <cell r="E1202" t="str">
            <v>BBB-3P</v>
          </cell>
          <cell r="F1202" t="str">
            <v>B2C</v>
          </cell>
          <cell r="G1202" t="str">
            <v>Bangalore</v>
          </cell>
          <cell r="H1202">
            <v>8999</v>
          </cell>
          <cell r="I1202">
            <v>8.9990000000000001E-2</v>
          </cell>
          <cell r="J1202">
            <v>9027235</v>
          </cell>
          <cell r="K1202" t="str">
            <v>Awliv Living Solution Private Limited</v>
          </cell>
          <cell r="L1202">
            <v>290251.66666666669</v>
          </cell>
          <cell r="M1202" t="str">
            <v>Relationship</v>
          </cell>
          <cell r="N1202" t="str">
            <v>BBB-3P</v>
          </cell>
          <cell r="O1202" t="str">
            <v>BLR_ZONE2</v>
          </cell>
          <cell r="P1202">
            <v>9027235</v>
          </cell>
          <cell r="Q1202" t="str">
            <v>Ravi Kala</v>
          </cell>
          <cell r="R1202" t="str">
            <v>RAM</v>
          </cell>
          <cell r="S1202" t="str">
            <v>Ravi Kala</v>
          </cell>
          <cell r="T1202">
            <v>8.9990000000000001E-2</v>
          </cell>
          <cell r="U1202">
            <v>0</v>
          </cell>
          <cell r="V1202" t="str">
            <v>-</v>
          </cell>
          <cell r="Z1202" t="str">
            <v>-</v>
          </cell>
          <cell r="AA1202" t="str">
            <v>-</v>
          </cell>
          <cell r="AB1202" t="str">
            <v>-</v>
          </cell>
          <cell r="AC1202" t="str">
            <v>-</v>
          </cell>
          <cell r="AD1202" t="str">
            <v>-</v>
          </cell>
          <cell r="AE1202" t="str">
            <v>-</v>
          </cell>
          <cell r="AF1202" t="str">
            <v>-</v>
          </cell>
          <cell r="AG1202" t="str">
            <v>-</v>
          </cell>
          <cell r="AH1202" t="str">
            <v>--</v>
          </cell>
        </row>
        <row r="1203">
          <cell r="A1203">
            <v>2343869</v>
          </cell>
          <cell r="B1203" t="str">
            <v>Awliv Living Solutions Private Limited</v>
          </cell>
          <cell r="C1203">
            <v>45338</v>
          </cell>
          <cell r="D1203" t="str">
            <v>Delhi</v>
          </cell>
          <cell r="E1203" t="str">
            <v>BBB-3P</v>
          </cell>
          <cell r="F1203" t="str">
            <v>B2C</v>
          </cell>
          <cell r="G1203" t="str">
            <v>Delhi</v>
          </cell>
          <cell r="H1203">
            <v>8999</v>
          </cell>
          <cell r="I1203">
            <v>8.9990000000000001E-2</v>
          </cell>
          <cell r="J1203">
            <v>9027235</v>
          </cell>
          <cell r="K1203" t="str">
            <v>Awliv Living Solution Private Limited</v>
          </cell>
          <cell r="L1203">
            <v>290251.66666666669</v>
          </cell>
          <cell r="M1203" t="str">
            <v>Relationship</v>
          </cell>
          <cell r="N1203" t="str">
            <v>BBB-3P</v>
          </cell>
          <cell r="O1203" t="str">
            <v>DEL_ZONE1</v>
          </cell>
          <cell r="P1203">
            <v>9027235</v>
          </cell>
          <cell r="Q1203" t="str">
            <v>Ravi Kala</v>
          </cell>
          <cell r="R1203" t="str">
            <v>RAM</v>
          </cell>
          <cell r="S1203" t="str">
            <v>Ravi Kala</v>
          </cell>
          <cell r="T1203">
            <v>8.9990000000000001E-2</v>
          </cell>
          <cell r="U1203">
            <v>0</v>
          </cell>
          <cell r="V1203" t="str">
            <v>-</v>
          </cell>
          <cell r="Z1203" t="str">
            <v>-</v>
          </cell>
          <cell r="AA1203" t="str">
            <v>-</v>
          </cell>
          <cell r="AB1203" t="str">
            <v>-</v>
          </cell>
          <cell r="AC1203" t="str">
            <v>-</v>
          </cell>
          <cell r="AD1203" t="str">
            <v>-</v>
          </cell>
          <cell r="AE1203" t="str">
            <v>-</v>
          </cell>
          <cell r="AF1203" t="str">
            <v>-</v>
          </cell>
          <cell r="AG1203" t="str">
            <v>-</v>
          </cell>
          <cell r="AH1203" t="str">
            <v>--</v>
          </cell>
        </row>
        <row r="1204">
          <cell r="A1204">
            <v>9027232</v>
          </cell>
          <cell r="B1204" t="str">
            <v>Awliv Living Solution Pvt Ltd</v>
          </cell>
          <cell r="C1204">
            <v>45031</v>
          </cell>
          <cell r="D1204" t="str">
            <v>Bhubaneshwar</v>
          </cell>
          <cell r="E1204" t="str">
            <v>BBB-3P</v>
          </cell>
          <cell r="F1204" t="str">
            <v>B2B</v>
          </cell>
          <cell r="G1204" t="str">
            <v>Others</v>
          </cell>
          <cell r="H1204">
            <v>7500</v>
          </cell>
          <cell r="I1204">
            <v>7.4999999999999997E-2</v>
          </cell>
          <cell r="J1204">
            <v>9027235</v>
          </cell>
          <cell r="K1204" t="str">
            <v>Awliv Living Solution Private Limited</v>
          </cell>
          <cell r="L1204">
            <v>290251.66666666669</v>
          </cell>
          <cell r="M1204" t="str">
            <v>Relationship</v>
          </cell>
          <cell r="N1204" t="str">
            <v>BBB-3P</v>
          </cell>
          <cell r="O1204" t="str">
            <v>Others</v>
          </cell>
          <cell r="P1204">
            <v>9027235</v>
          </cell>
          <cell r="Q1204" t="str">
            <v>Ravi Kala</v>
          </cell>
          <cell r="R1204" t="str">
            <v>RAM</v>
          </cell>
          <cell r="S1204" t="str">
            <v>Ravi Kala</v>
          </cell>
          <cell r="T1204">
            <v>7.4999999999999997E-2</v>
          </cell>
          <cell r="U1204">
            <v>0</v>
          </cell>
          <cell r="V1204" t="str">
            <v>-</v>
          </cell>
          <cell r="Z1204" t="str">
            <v>-</v>
          </cell>
          <cell r="AA1204" t="str">
            <v>-</v>
          </cell>
          <cell r="AB1204" t="str">
            <v>-</v>
          </cell>
          <cell r="AC1204" t="str">
            <v>-</v>
          </cell>
          <cell r="AD1204" t="str">
            <v>-</v>
          </cell>
          <cell r="AE1204" t="str">
            <v>-</v>
          </cell>
          <cell r="AF1204" t="str">
            <v>-</v>
          </cell>
          <cell r="AG1204" t="str">
            <v>-</v>
          </cell>
          <cell r="AH1204" t="str">
            <v>--</v>
          </cell>
        </row>
        <row r="1205">
          <cell r="A1205">
            <v>9027235</v>
          </cell>
          <cell r="B1205" t="str">
            <v>Awliv Living Solution Pvt Ltd</v>
          </cell>
          <cell r="C1205">
            <v>45017</v>
          </cell>
          <cell r="D1205" t="str">
            <v>Mumbai</v>
          </cell>
          <cell r="E1205" t="str">
            <v>ILL</v>
          </cell>
          <cell r="F1205" t="str">
            <v>B2B</v>
          </cell>
          <cell r="G1205" t="str">
            <v>Mumbai</v>
          </cell>
          <cell r="H1205">
            <v>14000</v>
          </cell>
          <cell r="I1205">
            <v>0.14000000000000001</v>
          </cell>
          <cell r="J1205">
            <v>9027235</v>
          </cell>
          <cell r="K1205" t="str">
            <v>Awliv Living Solution Private Limited</v>
          </cell>
          <cell r="L1205">
            <v>290251.66666666669</v>
          </cell>
          <cell r="M1205" t="str">
            <v>Relationship</v>
          </cell>
          <cell r="N1205" t="str">
            <v>BIA+</v>
          </cell>
          <cell r="O1205" t="str">
            <v>MUM_ZONE1</v>
          </cell>
          <cell r="P1205">
            <v>9027235</v>
          </cell>
          <cell r="Q1205" t="str">
            <v>Ravi Kala</v>
          </cell>
          <cell r="R1205" t="str">
            <v>RAM</v>
          </cell>
          <cell r="S1205" t="str">
            <v>Ravi Kala</v>
          </cell>
          <cell r="T1205">
            <v>0.14000000000000001</v>
          </cell>
          <cell r="U1205">
            <v>0</v>
          </cell>
          <cell r="V1205" t="str">
            <v>-</v>
          </cell>
          <cell r="Z1205" t="str">
            <v>-</v>
          </cell>
          <cell r="AA1205" t="str">
            <v>-</v>
          </cell>
          <cell r="AB1205" t="str">
            <v>-</v>
          </cell>
          <cell r="AC1205" t="str">
            <v>-</v>
          </cell>
          <cell r="AD1205" t="str">
            <v>-</v>
          </cell>
          <cell r="AE1205" t="str">
            <v>-</v>
          </cell>
          <cell r="AF1205" t="str">
            <v>-</v>
          </cell>
          <cell r="AG1205" t="str">
            <v>-</v>
          </cell>
          <cell r="AH1205" t="str">
            <v>--</v>
          </cell>
        </row>
        <row r="1206">
          <cell r="A1206">
            <v>9027236</v>
          </cell>
          <cell r="B1206" t="str">
            <v>Awliv Living Solutions Private Limited</v>
          </cell>
          <cell r="C1206">
            <v>45017</v>
          </cell>
          <cell r="D1206" t="str">
            <v>Mumbai</v>
          </cell>
          <cell r="E1206" t="str">
            <v>ILL</v>
          </cell>
          <cell r="F1206" t="str">
            <v>B2B</v>
          </cell>
          <cell r="G1206" t="str">
            <v>Mumbai</v>
          </cell>
          <cell r="H1206">
            <v>3500</v>
          </cell>
          <cell r="I1206">
            <v>3.5000000000000003E-2</v>
          </cell>
          <cell r="J1206">
            <v>9027235</v>
          </cell>
          <cell r="K1206" t="str">
            <v>Awliv Living Solution Private Limited</v>
          </cell>
          <cell r="L1206">
            <v>290251.66666666669</v>
          </cell>
          <cell r="M1206" t="str">
            <v>Relationship</v>
          </cell>
          <cell r="N1206" t="str">
            <v>BIA+</v>
          </cell>
          <cell r="O1206" t="str">
            <v>MUM_ZONE1</v>
          </cell>
          <cell r="P1206">
            <v>9027235</v>
          </cell>
          <cell r="Q1206" t="str">
            <v>Ravi Kala</v>
          </cell>
          <cell r="R1206" t="str">
            <v>RAM</v>
          </cell>
          <cell r="S1206" t="str">
            <v>Ravi Kala</v>
          </cell>
          <cell r="T1206">
            <v>3.5000000000000003E-2</v>
          </cell>
          <cell r="U1206">
            <v>0</v>
          </cell>
          <cell r="V1206" t="str">
            <v>-</v>
          </cell>
          <cell r="Z1206" t="str">
            <v>-</v>
          </cell>
          <cell r="AA1206" t="str">
            <v>-</v>
          </cell>
          <cell r="AB1206" t="str">
            <v>-</v>
          </cell>
          <cell r="AC1206" t="str">
            <v>-</v>
          </cell>
          <cell r="AD1206" t="str">
            <v>-</v>
          </cell>
          <cell r="AE1206" t="str">
            <v>-</v>
          </cell>
          <cell r="AF1206" t="str">
            <v>-</v>
          </cell>
          <cell r="AG1206" t="str">
            <v>-</v>
          </cell>
          <cell r="AH1206" t="str">
            <v>--</v>
          </cell>
        </row>
        <row r="1207">
          <cell r="A1207">
            <v>9027369</v>
          </cell>
          <cell r="B1207" t="str">
            <v>Awliv Living Solutions Private Limited</v>
          </cell>
          <cell r="C1207">
            <v>45200</v>
          </cell>
          <cell r="D1207" t="str">
            <v>Gurgaon</v>
          </cell>
          <cell r="E1207" t="str">
            <v>BIA</v>
          </cell>
          <cell r="F1207" t="str">
            <v>B2B</v>
          </cell>
          <cell r="G1207" t="str">
            <v>Gurgaon</v>
          </cell>
          <cell r="H1207">
            <v>79166.666666666672</v>
          </cell>
          <cell r="I1207">
            <v>0.79166666666666674</v>
          </cell>
          <cell r="J1207">
            <v>9027235</v>
          </cell>
          <cell r="K1207" t="str">
            <v>Awliv Living Solution Private Limited</v>
          </cell>
          <cell r="L1207">
            <v>290251.66666666669</v>
          </cell>
          <cell r="M1207" t="str">
            <v>Relationship</v>
          </cell>
          <cell r="N1207" t="str">
            <v>BIA+</v>
          </cell>
          <cell r="O1207" t="str">
            <v>GGN_ZONE1</v>
          </cell>
          <cell r="P1207">
            <v>9027235</v>
          </cell>
          <cell r="Q1207" t="str">
            <v>Ravi Kala</v>
          </cell>
          <cell r="R1207" t="str">
            <v>RAM</v>
          </cell>
          <cell r="S1207" t="str">
            <v>Ravi Kala</v>
          </cell>
          <cell r="T1207">
            <v>0.79166666666666674</v>
          </cell>
          <cell r="U1207">
            <v>0</v>
          </cell>
          <cell r="V1207" t="str">
            <v>-</v>
          </cell>
          <cell r="Z1207" t="str">
            <v>-</v>
          </cell>
          <cell r="AA1207" t="str">
            <v>-</v>
          </cell>
          <cell r="AB1207" t="str">
            <v>-</v>
          </cell>
          <cell r="AC1207" t="str">
            <v>-</v>
          </cell>
          <cell r="AD1207" t="str">
            <v>-</v>
          </cell>
          <cell r="AE1207" t="str">
            <v>-</v>
          </cell>
          <cell r="AF1207" t="str">
            <v>-</v>
          </cell>
          <cell r="AG1207" t="str">
            <v>-</v>
          </cell>
          <cell r="AH1207" t="str">
            <v>--</v>
          </cell>
        </row>
        <row r="1208">
          <cell r="A1208">
            <v>9027370</v>
          </cell>
          <cell r="B1208" t="str">
            <v>Awliv Living Solution Pvt Ltd</v>
          </cell>
          <cell r="C1208">
            <v>45200</v>
          </cell>
          <cell r="D1208" t="str">
            <v>Delhi</v>
          </cell>
          <cell r="E1208" t="str">
            <v>BIA</v>
          </cell>
          <cell r="F1208" t="str">
            <v>B2B</v>
          </cell>
          <cell r="G1208" t="str">
            <v>Delhi</v>
          </cell>
          <cell r="H1208">
            <v>11000</v>
          </cell>
          <cell r="I1208">
            <v>0.11</v>
          </cell>
          <cell r="J1208">
            <v>9027235</v>
          </cell>
          <cell r="K1208" t="str">
            <v>Awliv Living Solution Private Limited</v>
          </cell>
          <cell r="L1208">
            <v>290251.66666666669</v>
          </cell>
          <cell r="M1208" t="str">
            <v>Relationship</v>
          </cell>
          <cell r="N1208" t="str">
            <v>BIA+</v>
          </cell>
          <cell r="O1208" t="str">
            <v>DEL_ZONE1</v>
          </cell>
          <cell r="P1208">
            <v>9027235</v>
          </cell>
          <cell r="Q1208" t="str">
            <v>Ravi Kala</v>
          </cell>
          <cell r="R1208" t="str">
            <v>RAM</v>
          </cell>
          <cell r="S1208" t="str">
            <v>Ravi Kala</v>
          </cell>
          <cell r="T1208">
            <v>0.11</v>
          </cell>
          <cell r="U1208">
            <v>0</v>
          </cell>
          <cell r="V1208" t="str">
            <v>-</v>
          </cell>
          <cell r="Z1208" t="str">
            <v>-</v>
          </cell>
          <cell r="AA1208" t="str">
            <v>-</v>
          </cell>
          <cell r="AB1208" t="str">
            <v>-</v>
          </cell>
          <cell r="AC1208" t="str">
            <v>-</v>
          </cell>
          <cell r="AD1208" t="str">
            <v>-</v>
          </cell>
          <cell r="AE1208" t="str">
            <v>-</v>
          </cell>
          <cell r="AF1208" t="str">
            <v>-</v>
          </cell>
          <cell r="AG1208" t="str">
            <v>-</v>
          </cell>
          <cell r="AH1208" t="str">
            <v>--</v>
          </cell>
        </row>
        <row r="1209">
          <cell r="A1209">
            <v>9027371</v>
          </cell>
          <cell r="B1209" t="str">
            <v>Awliv Living Solutions Private Limited</v>
          </cell>
          <cell r="C1209">
            <v>45200</v>
          </cell>
          <cell r="D1209" t="str">
            <v>Ernakulam</v>
          </cell>
          <cell r="E1209" t="str">
            <v>BBB-3P</v>
          </cell>
          <cell r="F1209" t="str">
            <v>B2B</v>
          </cell>
          <cell r="G1209" t="str">
            <v>Others</v>
          </cell>
          <cell r="H1209">
            <v>8999</v>
          </cell>
          <cell r="I1209">
            <v>8.9990000000000001E-2</v>
          </cell>
          <cell r="J1209">
            <v>9027235</v>
          </cell>
          <cell r="K1209" t="str">
            <v>Awliv Living Solution Private Limited</v>
          </cell>
          <cell r="L1209">
            <v>290251.66666666669</v>
          </cell>
          <cell r="M1209" t="str">
            <v>Relationship</v>
          </cell>
          <cell r="N1209" t="str">
            <v>BBB-3P</v>
          </cell>
          <cell r="O1209" t="str">
            <v>Others</v>
          </cell>
          <cell r="P1209">
            <v>9027235</v>
          </cell>
          <cell r="Q1209" t="str">
            <v>Ravi Kala</v>
          </cell>
          <cell r="R1209" t="str">
            <v>RAM</v>
          </cell>
          <cell r="S1209" t="str">
            <v>Ravi Kala</v>
          </cell>
          <cell r="T1209">
            <v>8.9990000000000001E-2</v>
          </cell>
          <cell r="U1209">
            <v>0</v>
          </cell>
          <cell r="V1209" t="str">
            <v>-</v>
          </cell>
          <cell r="Z1209" t="str">
            <v>-</v>
          </cell>
          <cell r="AA1209" t="str">
            <v>-</v>
          </cell>
          <cell r="AB1209" t="str">
            <v>-</v>
          </cell>
          <cell r="AC1209" t="str">
            <v>-</v>
          </cell>
          <cell r="AD1209" t="str">
            <v>-</v>
          </cell>
          <cell r="AE1209" t="str">
            <v>-</v>
          </cell>
          <cell r="AF1209" t="str">
            <v>-</v>
          </cell>
          <cell r="AG1209" t="str">
            <v>-</v>
          </cell>
          <cell r="AH1209" t="str">
            <v>--</v>
          </cell>
        </row>
        <row r="1210">
          <cell r="A1210">
            <v>9027374</v>
          </cell>
          <cell r="B1210" t="str">
            <v>Awliv Living Solution Pvt Ltd</v>
          </cell>
          <cell r="C1210">
            <v>45200</v>
          </cell>
          <cell r="D1210" t="str">
            <v>Kolkata</v>
          </cell>
          <cell r="E1210" t="str">
            <v>BBB-3P</v>
          </cell>
          <cell r="F1210" t="str">
            <v>B2B</v>
          </cell>
          <cell r="G1210" t="str">
            <v>Others</v>
          </cell>
          <cell r="H1210">
            <v>15599</v>
          </cell>
          <cell r="I1210">
            <v>0.15598999999999999</v>
          </cell>
          <cell r="J1210">
            <v>9027235</v>
          </cell>
          <cell r="K1210" t="str">
            <v>Awliv Living Solution Private Limited</v>
          </cell>
          <cell r="L1210">
            <v>290251.66666666669</v>
          </cell>
          <cell r="M1210" t="str">
            <v>Relationship</v>
          </cell>
          <cell r="N1210" t="str">
            <v>BBB-3P</v>
          </cell>
          <cell r="O1210" t="str">
            <v>Others</v>
          </cell>
          <cell r="P1210">
            <v>9027235</v>
          </cell>
          <cell r="Q1210" t="str">
            <v>Ravi Kala</v>
          </cell>
          <cell r="R1210" t="str">
            <v>RAM</v>
          </cell>
          <cell r="S1210" t="str">
            <v>Ravi Kala</v>
          </cell>
          <cell r="T1210">
            <v>0.15598999999999999</v>
          </cell>
          <cell r="U1210">
            <v>0</v>
          </cell>
          <cell r="V1210" t="str">
            <v>-</v>
          </cell>
          <cell r="Z1210" t="str">
            <v>-</v>
          </cell>
          <cell r="AA1210" t="str">
            <v>-</v>
          </cell>
          <cell r="AB1210" t="str">
            <v>-</v>
          </cell>
          <cell r="AC1210" t="str">
            <v>-</v>
          </cell>
          <cell r="AD1210" t="str">
            <v>-</v>
          </cell>
          <cell r="AE1210" t="str">
            <v>-</v>
          </cell>
          <cell r="AF1210" t="str">
            <v>-</v>
          </cell>
          <cell r="AG1210" t="str">
            <v>-</v>
          </cell>
          <cell r="AH1210" t="str">
            <v>--</v>
          </cell>
        </row>
        <row r="1211">
          <cell r="A1211">
            <v>9027579</v>
          </cell>
          <cell r="B1211" t="str">
            <v>Awliv Living Solutions Private Limited</v>
          </cell>
          <cell r="C1211">
            <v>45292</v>
          </cell>
          <cell r="D1211" t="str">
            <v>Mumbai</v>
          </cell>
          <cell r="E1211" t="str">
            <v>BIA</v>
          </cell>
          <cell r="F1211" t="str">
            <v>B2B</v>
          </cell>
          <cell r="G1211" t="str">
            <v>Mumbai</v>
          </cell>
          <cell r="H1211">
            <v>11000</v>
          </cell>
          <cell r="I1211">
            <v>0.11</v>
          </cell>
          <cell r="J1211">
            <v>9027235</v>
          </cell>
          <cell r="K1211" t="str">
            <v>Awliv Living Solution Private Limited</v>
          </cell>
          <cell r="L1211">
            <v>290251.66666666669</v>
          </cell>
          <cell r="M1211" t="str">
            <v>Relationship</v>
          </cell>
          <cell r="N1211" t="str">
            <v>BIA+</v>
          </cell>
          <cell r="O1211" t="str">
            <v>MUM_ZONE1</v>
          </cell>
          <cell r="P1211">
            <v>9027235</v>
          </cell>
          <cell r="Q1211" t="str">
            <v>Ravi Kala</v>
          </cell>
          <cell r="R1211" t="str">
            <v>RAM</v>
          </cell>
          <cell r="S1211" t="str">
            <v>Ravi Kala</v>
          </cell>
          <cell r="T1211">
            <v>0.11</v>
          </cell>
          <cell r="U1211">
            <v>0</v>
          </cell>
          <cell r="V1211" t="str">
            <v>-</v>
          </cell>
          <cell r="Z1211" t="str">
            <v>-</v>
          </cell>
          <cell r="AA1211" t="str">
            <v>-</v>
          </cell>
          <cell r="AB1211" t="str">
            <v>-</v>
          </cell>
          <cell r="AC1211" t="str">
            <v>-</v>
          </cell>
          <cell r="AD1211" t="str">
            <v>-</v>
          </cell>
          <cell r="AE1211" t="str">
            <v>-</v>
          </cell>
          <cell r="AF1211" t="str">
            <v>-</v>
          </cell>
          <cell r="AG1211" t="str">
            <v>-</v>
          </cell>
          <cell r="AH1211" t="str">
            <v>--</v>
          </cell>
        </row>
        <row r="1212">
          <cell r="A1212">
            <v>9027580</v>
          </cell>
          <cell r="B1212" t="str">
            <v>Awliv Living Solutions Private Limited</v>
          </cell>
          <cell r="C1212">
            <v>45292</v>
          </cell>
          <cell r="D1212" t="str">
            <v>Mumbai</v>
          </cell>
          <cell r="E1212" t="str">
            <v>BBB-3P</v>
          </cell>
          <cell r="F1212" t="str">
            <v>B2B</v>
          </cell>
          <cell r="G1212" t="str">
            <v>Mumbai</v>
          </cell>
          <cell r="H1212">
            <v>8999</v>
          </cell>
          <cell r="I1212">
            <v>8.9990000000000001E-2</v>
          </cell>
          <cell r="J1212">
            <v>9027235</v>
          </cell>
          <cell r="K1212" t="str">
            <v>Awliv Living Solution Private Limited</v>
          </cell>
          <cell r="L1212">
            <v>290251.66666666669</v>
          </cell>
          <cell r="M1212" t="str">
            <v>Relationship</v>
          </cell>
          <cell r="N1212" t="str">
            <v>BBB-3P</v>
          </cell>
          <cell r="O1212" t="str">
            <v>MUM_ZONE1</v>
          </cell>
          <cell r="P1212">
            <v>9027235</v>
          </cell>
          <cell r="Q1212" t="str">
            <v>Ravi Kala</v>
          </cell>
          <cell r="R1212" t="str">
            <v>RAM</v>
          </cell>
          <cell r="S1212" t="str">
            <v>Ravi Kala</v>
          </cell>
          <cell r="T1212">
            <v>8.9990000000000001E-2</v>
          </cell>
          <cell r="U1212">
            <v>0</v>
          </cell>
          <cell r="V1212" t="str">
            <v>-</v>
          </cell>
          <cell r="Z1212" t="str">
            <v>-</v>
          </cell>
          <cell r="AA1212" t="str">
            <v>-</v>
          </cell>
          <cell r="AB1212" t="str">
            <v>-</v>
          </cell>
          <cell r="AC1212" t="str">
            <v>-</v>
          </cell>
          <cell r="AD1212" t="str">
            <v>-</v>
          </cell>
          <cell r="AE1212" t="str">
            <v>-</v>
          </cell>
          <cell r="AF1212" t="str">
            <v>-</v>
          </cell>
          <cell r="AG1212" t="str">
            <v>-</v>
          </cell>
          <cell r="AH1212" t="str">
            <v>--</v>
          </cell>
        </row>
        <row r="1213">
          <cell r="A1213">
            <v>9027590</v>
          </cell>
          <cell r="B1213" t="str">
            <v>Awliv Living Solutions Private Limited</v>
          </cell>
          <cell r="C1213">
            <v>45315</v>
          </cell>
          <cell r="D1213" t="str">
            <v>Gurgaon</v>
          </cell>
          <cell r="E1213" t="str">
            <v>BBB-3P</v>
          </cell>
          <cell r="F1213" t="str">
            <v>B2B</v>
          </cell>
          <cell r="G1213" t="str">
            <v>Gurgaon</v>
          </cell>
          <cell r="H1213">
            <v>9500</v>
          </cell>
          <cell r="I1213">
            <v>9.5000000000000001E-2</v>
          </cell>
          <cell r="J1213">
            <v>9027235</v>
          </cell>
          <cell r="K1213" t="str">
            <v>Awliv Living Solution Private Limited</v>
          </cell>
          <cell r="L1213">
            <v>290251.66666666669</v>
          </cell>
          <cell r="M1213" t="str">
            <v>Relationship</v>
          </cell>
          <cell r="N1213" t="str">
            <v>BBB-3P</v>
          </cell>
          <cell r="O1213" t="str">
            <v>GGN_ZONE1</v>
          </cell>
          <cell r="P1213">
            <v>9027235</v>
          </cell>
          <cell r="Q1213" t="str">
            <v>Ravi Kala</v>
          </cell>
          <cell r="R1213" t="str">
            <v>RAM</v>
          </cell>
          <cell r="S1213" t="str">
            <v>Ravi Kala</v>
          </cell>
          <cell r="T1213">
            <v>9.5000000000000001E-2</v>
          </cell>
          <cell r="U1213">
            <v>0</v>
          </cell>
          <cell r="V1213" t="str">
            <v>-</v>
          </cell>
          <cell r="Z1213" t="str">
            <v>-</v>
          </cell>
          <cell r="AA1213" t="str">
            <v>-</v>
          </cell>
          <cell r="AB1213" t="str">
            <v>-</v>
          </cell>
          <cell r="AC1213" t="str">
            <v>-</v>
          </cell>
          <cell r="AD1213" t="str">
            <v>-</v>
          </cell>
          <cell r="AE1213" t="str">
            <v>-</v>
          </cell>
          <cell r="AF1213" t="str">
            <v>-</v>
          </cell>
          <cell r="AG1213" t="str">
            <v>-</v>
          </cell>
          <cell r="AH1213" t="str">
            <v>--</v>
          </cell>
        </row>
        <row r="1214">
          <cell r="A1214">
            <v>9027637</v>
          </cell>
          <cell r="B1214" t="str">
            <v>Awliv Living Solutions Private Limited</v>
          </cell>
          <cell r="C1214">
            <v>45353</v>
          </cell>
          <cell r="D1214" t="str">
            <v>Mumbai</v>
          </cell>
          <cell r="E1214" t="str">
            <v>BBB-3P</v>
          </cell>
          <cell r="F1214" t="str">
            <v>B2B</v>
          </cell>
          <cell r="G1214" t="str">
            <v>Mumbai</v>
          </cell>
          <cell r="H1214">
            <v>10000</v>
          </cell>
          <cell r="I1214">
            <v>0.1</v>
          </cell>
          <cell r="J1214">
            <v>9027235</v>
          </cell>
          <cell r="K1214" t="str">
            <v>Awliv Living Solution Private Limited</v>
          </cell>
          <cell r="L1214">
            <v>290251.66666666669</v>
          </cell>
          <cell r="M1214" t="str">
            <v>Relationship</v>
          </cell>
          <cell r="N1214" t="str">
            <v>BBB-3P</v>
          </cell>
          <cell r="O1214" t="str">
            <v>MUM_ZONE1</v>
          </cell>
          <cell r="P1214">
            <v>9027235</v>
          </cell>
          <cell r="Q1214" t="str">
            <v>Ravi Kala</v>
          </cell>
          <cell r="R1214" t="str">
            <v>RAM</v>
          </cell>
          <cell r="S1214" t="str">
            <v>Ravi Kala</v>
          </cell>
          <cell r="T1214">
            <v>0.1</v>
          </cell>
          <cell r="U1214">
            <v>0</v>
          </cell>
          <cell r="V1214" t="str">
            <v>-</v>
          </cell>
          <cell r="Z1214" t="str">
            <v>-</v>
          </cell>
          <cell r="AA1214" t="str">
            <v>-</v>
          </cell>
          <cell r="AB1214" t="str">
            <v>-</v>
          </cell>
          <cell r="AC1214" t="str">
            <v>-</v>
          </cell>
          <cell r="AD1214" t="str">
            <v>-</v>
          </cell>
          <cell r="AE1214" t="str">
            <v>-</v>
          </cell>
          <cell r="AF1214" t="str">
            <v>-</v>
          </cell>
          <cell r="AG1214" t="str">
            <v>-</v>
          </cell>
          <cell r="AH1214" t="str">
            <v>--</v>
          </cell>
        </row>
        <row r="1215">
          <cell r="A1215">
            <v>9128693</v>
          </cell>
          <cell r="B1215" t="str">
            <v>Awliv Living Solutions Private Limited</v>
          </cell>
          <cell r="C1215">
            <v>45686</v>
          </cell>
          <cell r="D1215" t="str">
            <v>Ernakulam</v>
          </cell>
          <cell r="E1215" t="str">
            <v>MBB</v>
          </cell>
          <cell r="F1215" t="str">
            <v>B2B</v>
          </cell>
          <cell r="G1215" t="str">
            <v>Others</v>
          </cell>
          <cell r="H1215">
            <v>8999</v>
          </cell>
          <cell r="I1215">
            <v>8.9990000000000001E-2</v>
          </cell>
          <cell r="J1215">
            <v>9027235</v>
          </cell>
          <cell r="K1215" t="str">
            <v>Awliv Living Solution Private Limited</v>
          </cell>
          <cell r="L1215">
            <v>290251.66666666669</v>
          </cell>
          <cell r="M1215" t="str">
            <v>Relationship</v>
          </cell>
          <cell r="N1215" t="str">
            <v>MBB</v>
          </cell>
          <cell r="O1215" t="str">
            <v>PAN_ZONE1</v>
          </cell>
          <cell r="P1215">
            <v>9027235</v>
          </cell>
          <cell r="Q1215" t="str">
            <v>Ravi Kala</v>
          </cell>
          <cell r="R1215" t="str">
            <v>RAM</v>
          </cell>
          <cell r="S1215" t="str">
            <v>Ravi Kala</v>
          </cell>
          <cell r="T1215">
            <v>8.9990000000000001E-2</v>
          </cell>
          <cell r="U1215">
            <v>0</v>
          </cell>
          <cell r="V1215" t="str">
            <v>-</v>
          </cell>
          <cell r="Z1215" t="str">
            <v>-</v>
          </cell>
          <cell r="AA1215" t="str">
            <v>-</v>
          </cell>
          <cell r="AB1215" t="str">
            <v>-</v>
          </cell>
          <cell r="AC1215" t="str">
            <v>-</v>
          </cell>
          <cell r="AD1215" t="str">
            <v>-</v>
          </cell>
          <cell r="AE1215" t="str">
            <v>-</v>
          </cell>
          <cell r="AF1215" t="str">
            <v>-</v>
          </cell>
          <cell r="AG1215" t="str">
            <v>-</v>
          </cell>
          <cell r="AH1215" t="str">
            <v>--</v>
          </cell>
        </row>
        <row r="1216">
          <cell r="A1216">
            <v>9027237</v>
          </cell>
          <cell r="B1216" t="str">
            <v>Optum Health &amp; Technology India Private Limited</v>
          </cell>
          <cell r="C1216">
            <v>45017</v>
          </cell>
          <cell r="D1216" t="str">
            <v>Mumbai</v>
          </cell>
          <cell r="E1216" t="str">
            <v>ILL</v>
          </cell>
          <cell r="F1216" t="str">
            <v>B2B</v>
          </cell>
          <cell r="G1216" t="str">
            <v>Mumbai</v>
          </cell>
          <cell r="H1216">
            <v>45833.333333333336</v>
          </cell>
          <cell r="I1216">
            <v>0.45833333333333337</v>
          </cell>
          <cell r="J1216">
            <v>9027237</v>
          </cell>
          <cell r="K1216" t="str">
            <v>Optum Health And Technology India Private Limited</v>
          </cell>
          <cell r="L1216">
            <v>137500</v>
          </cell>
          <cell r="M1216" t="str">
            <v>Relationship</v>
          </cell>
          <cell r="N1216" t="str">
            <v>BIA+</v>
          </cell>
          <cell r="O1216" t="str">
            <v>MUM_ZONE1</v>
          </cell>
          <cell r="P1216">
            <v>9027237</v>
          </cell>
          <cell r="Q1216" t="str">
            <v>Punganuru Shanmugam</v>
          </cell>
          <cell r="R1216" t="str">
            <v>IAM</v>
          </cell>
          <cell r="S1216" t="str">
            <v>Biswa Ranjan Behera</v>
          </cell>
          <cell r="T1216">
            <v>0.45833333333333337</v>
          </cell>
          <cell r="U1216">
            <v>0.45833333333333337</v>
          </cell>
          <cell r="V1216">
            <v>46142</v>
          </cell>
          <cell r="W1216" t="str">
            <v>Apr'26</v>
          </cell>
          <cell r="Z1216" t="str">
            <v>-</v>
          </cell>
          <cell r="AA1216" t="str">
            <v>-</v>
          </cell>
          <cell r="AB1216" t="str">
            <v>-</v>
          </cell>
          <cell r="AC1216" t="str">
            <v>-</v>
          </cell>
          <cell r="AD1216">
            <v>46098.747604166703</v>
          </cell>
          <cell r="AE1216" t="str">
            <v>SR26035495276</v>
          </cell>
          <cell r="AF1216" t="str">
            <v>Churned</v>
          </cell>
          <cell r="AG1216">
            <v>46142</v>
          </cell>
          <cell r="AH1216" t="str">
            <v>Churned-</v>
          </cell>
        </row>
        <row r="1217">
          <cell r="A1217">
            <v>9089713</v>
          </cell>
          <cell r="B1217" t="str">
            <v>Optum Health And Technology India Private Limited</v>
          </cell>
          <cell r="C1217">
            <v>45023</v>
          </cell>
          <cell r="D1217" t="str">
            <v>Pune</v>
          </cell>
          <cell r="E1217" t="str">
            <v>BIA</v>
          </cell>
          <cell r="F1217" t="str">
            <v>B2B</v>
          </cell>
          <cell r="G1217" t="str">
            <v>Pune</v>
          </cell>
          <cell r="H1217">
            <v>91666.666666666672</v>
          </cell>
          <cell r="I1217">
            <v>0.91666666666666674</v>
          </cell>
          <cell r="J1217">
            <v>9027237</v>
          </cell>
          <cell r="K1217" t="str">
            <v>Optum Health And Technology India Private Limited</v>
          </cell>
          <cell r="L1217">
            <v>137500</v>
          </cell>
          <cell r="M1217" t="str">
            <v>Relationship</v>
          </cell>
          <cell r="N1217" t="str">
            <v>BIA+</v>
          </cell>
          <cell r="O1217" t="str">
            <v>PUN_ZONE1</v>
          </cell>
          <cell r="P1217">
            <v>9027237</v>
          </cell>
          <cell r="Q1217" t="str">
            <v>Punganuru Shanmugam</v>
          </cell>
          <cell r="R1217" t="str">
            <v>IAM</v>
          </cell>
          <cell r="S1217" t="str">
            <v>Biswa Ranjan Behera</v>
          </cell>
          <cell r="T1217">
            <v>0.91666666666666674</v>
          </cell>
          <cell r="U1217">
            <v>0.91666666666666674</v>
          </cell>
          <cell r="V1217">
            <v>46142</v>
          </cell>
          <cell r="W1217" t="str">
            <v>Apr'26</v>
          </cell>
          <cell r="Z1217" t="str">
            <v>-</v>
          </cell>
          <cell r="AA1217" t="str">
            <v>-</v>
          </cell>
          <cell r="AB1217" t="str">
            <v>-</v>
          </cell>
          <cell r="AC1217" t="str">
            <v>-</v>
          </cell>
          <cell r="AD1217">
            <v>46098.747442129599</v>
          </cell>
          <cell r="AE1217" t="str">
            <v>SR26035495275</v>
          </cell>
          <cell r="AF1217" t="str">
            <v>Churned</v>
          </cell>
          <cell r="AG1217">
            <v>46142</v>
          </cell>
          <cell r="AH1217" t="str">
            <v>Churned-</v>
          </cell>
        </row>
        <row r="1218">
          <cell r="A1218">
            <v>9027335</v>
          </cell>
          <cell r="B1218" t="str">
            <v>Simpson And Company Limited.</v>
          </cell>
          <cell r="C1218">
            <v>45168</v>
          </cell>
          <cell r="D1218" t="str">
            <v>Chennai</v>
          </cell>
          <cell r="E1218" t="str">
            <v>MAC</v>
          </cell>
          <cell r="F1218" t="str">
            <v>B2B</v>
          </cell>
          <cell r="G1218" t="str">
            <v>Chennai</v>
          </cell>
          <cell r="H1218">
            <v>33333.333333333336</v>
          </cell>
          <cell r="I1218">
            <v>0.33333333333333337</v>
          </cell>
          <cell r="J1218">
            <v>9027336</v>
          </cell>
          <cell r="K1218" t="str">
            <v>Simpson And Company Limited</v>
          </cell>
          <cell r="L1218">
            <v>112916.66666666667</v>
          </cell>
          <cell r="M1218" t="str">
            <v>Relationship</v>
          </cell>
          <cell r="N1218" t="str">
            <v>BIA+</v>
          </cell>
          <cell r="O1218" t="str">
            <v>CHN_ZONE1</v>
          </cell>
          <cell r="P1218">
            <v>9027336</v>
          </cell>
          <cell r="Q1218" t="str">
            <v>Saranya R</v>
          </cell>
          <cell r="R1218" t="str">
            <v>IAM</v>
          </cell>
          <cell r="S1218" t="str">
            <v>Vineet Jose</v>
          </cell>
          <cell r="T1218">
            <v>0.33333333333333337</v>
          </cell>
          <cell r="U1218">
            <v>0</v>
          </cell>
          <cell r="V1218" t="str">
            <v>-</v>
          </cell>
          <cell r="Z1218" t="str">
            <v>-</v>
          </cell>
          <cell r="AA1218" t="str">
            <v>-</v>
          </cell>
          <cell r="AB1218" t="str">
            <v>-</v>
          </cell>
          <cell r="AC1218" t="str">
            <v>-</v>
          </cell>
          <cell r="AD1218" t="str">
            <v>-</v>
          </cell>
          <cell r="AE1218" t="str">
            <v>-</v>
          </cell>
          <cell r="AF1218" t="str">
            <v>-</v>
          </cell>
          <cell r="AG1218" t="str">
            <v>-</v>
          </cell>
          <cell r="AH1218" t="str">
            <v>--</v>
          </cell>
        </row>
        <row r="1219">
          <cell r="A1219">
            <v>9027336</v>
          </cell>
          <cell r="B1219" t="str">
            <v>Simpson And Company Limited.</v>
          </cell>
          <cell r="C1219">
            <v>45147</v>
          </cell>
          <cell r="D1219" t="str">
            <v>Chennai</v>
          </cell>
          <cell r="E1219" t="str">
            <v>MAC</v>
          </cell>
          <cell r="F1219" t="str">
            <v>B2B</v>
          </cell>
          <cell r="G1219" t="str">
            <v>Chennai</v>
          </cell>
          <cell r="H1219">
            <v>23333.333333333332</v>
          </cell>
          <cell r="I1219">
            <v>0.23333333333333331</v>
          </cell>
          <cell r="J1219">
            <v>9027336</v>
          </cell>
          <cell r="K1219" t="str">
            <v>Simpson And Company Limited</v>
          </cell>
          <cell r="L1219">
            <v>112916.66666666667</v>
          </cell>
          <cell r="M1219" t="str">
            <v>Relationship</v>
          </cell>
          <cell r="N1219" t="str">
            <v>BIA+</v>
          </cell>
          <cell r="O1219" t="str">
            <v>CHN_ZONE1</v>
          </cell>
          <cell r="P1219">
            <v>9027336</v>
          </cell>
          <cell r="Q1219" t="str">
            <v>Saranya R</v>
          </cell>
          <cell r="R1219" t="str">
            <v>IAM</v>
          </cell>
          <cell r="S1219" t="str">
            <v>Vineet Jose</v>
          </cell>
          <cell r="T1219">
            <v>0.23333333333333331</v>
          </cell>
          <cell r="U1219">
            <v>0</v>
          </cell>
          <cell r="V1219" t="str">
            <v>-</v>
          </cell>
          <cell r="Z1219" t="str">
            <v>-</v>
          </cell>
          <cell r="AA1219" t="str">
            <v>-</v>
          </cell>
          <cell r="AB1219" t="str">
            <v>-</v>
          </cell>
          <cell r="AC1219" t="str">
            <v>-</v>
          </cell>
          <cell r="AD1219" t="str">
            <v>-</v>
          </cell>
          <cell r="AE1219" t="str">
            <v>-</v>
          </cell>
          <cell r="AF1219" t="str">
            <v>-</v>
          </cell>
          <cell r="AG1219" t="str">
            <v>-</v>
          </cell>
          <cell r="AH1219" t="str">
            <v>--</v>
          </cell>
        </row>
        <row r="1220">
          <cell r="A1220">
            <v>9116708</v>
          </cell>
          <cell r="B1220" t="str">
            <v>Simpson And Company Limited</v>
          </cell>
          <cell r="C1220">
            <v>45219</v>
          </cell>
          <cell r="D1220" t="str">
            <v>Chennai</v>
          </cell>
          <cell r="E1220" t="str">
            <v>BIA</v>
          </cell>
          <cell r="F1220" t="str">
            <v>B2B</v>
          </cell>
          <cell r="G1220" t="str">
            <v>Chennai</v>
          </cell>
          <cell r="H1220">
            <v>56250</v>
          </cell>
          <cell r="I1220">
            <v>0.5625</v>
          </cell>
          <cell r="J1220">
            <v>9027336</v>
          </cell>
          <cell r="K1220" t="str">
            <v>Simpson And Company Limited</v>
          </cell>
          <cell r="L1220">
            <v>112916.66666666667</v>
          </cell>
          <cell r="M1220" t="str">
            <v>Relationship</v>
          </cell>
          <cell r="N1220" t="str">
            <v>BIA+</v>
          </cell>
          <cell r="O1220" t="str">
            <v>CHN_ZONE1</v>
          </cell>
          <cell r="P1220">
            <v>9027336</v>
          </cell>
          <cell r="Q1220" t="str">
            <v>Saranya R</v>
          </cell>
          <cell r="R1220" t="str">
            <v>IAM</v>
          </cell>
          <cell r="S1220" t="str">
            <v>Vineet Jose</v>
          </cell>
          <cell r="T1220">
            <v>0.5625</v>
          </cell>
          <cell r="U1220">
            <v>0</v>
          </cell>
          <cell r="V1220" t="str">
            <v>-</v>
          </cell>
          <cell r="Z1220" t="str">
            <v>-</v>
          </cell>
          <cell r="AA1220" t="str">
            <v>-</v>
          </cell>
          <cell r="AB1220" t="str">
            <v>-</v>
          </cell>
          <cell r="AC1220" t="str">
            <v>-</v>
          </cell>
          <cell r="AD1220" t="str">
            <v>-</v>
          </cell>
          <cell r="AE1220" t="str">
            <v>-</v>
          </cell>
          <cell r="AF1220" t="str">
            <v>-</v>
          </cell>
          <cell r="AG1220" t="str">
            <v>-</v>
          </cell>
          <cell r="AH1220" t="str">
            <v>--</v>
          </cell>
        </row>
        <row r="1221">
          <cell r="A1221">
            <v>9025989</v>
          </cell>
          <cell r="B1221" t="str">
            <v>Star India Private Limited</v>
          </cell>
          <cell r="C1221">
            <v>45627</v>
          </cell>
          <cell r="D1221" t="str">
            <v>Mumbai</v>
          </cell>
          <cell r="E1221" t="str">
            <v>MAC</v>
          </cell>
          <cell r="F1221" t="str">
            <v>B2B</v>
          </cell>
          <cell r="G1221" t="str">
            <v>Mumbai</v>
          </cell>
          <cell r="H1221">
            <v>34166.666666666664</v>
          </cell>
          <cell r="I1221">
            <v>0.34166666666666662</v>
          </cell>
          <cell r="J1221">
            <v>9027428</v>
          </cell>
          <cell r="K1221" t="str">
            <v>Star India Private Limited</v>
          </cell>
          <cell r="L1221">
            <v>1099167</v>
          </cell>
          <cell r="M1221" t="str">
            <v>Relationship</v>
          </cell>
          <cell r="N1221" t="str">
            <v>BIA+</v>
          </cell>
          <cell r="O1221" t="str">
            <v>MUM_ZONE1</v>
          </cell>
          <cell r="P1221">
            <v>9027428</v>
          </cell>
          <cell r="Q1221" t="str">
            <v>Paritosh Swaroop Saxena</v>
          </cell>
          <cell r="R1221" t="str">
            <v>RAM</v>
          </cell>
          <cell r="S1221" t="str">
            <v>Paritosh Swaroop Saxena</v>
          </cell>
          <cell r="U1221">
            <v>0.34166666666666662</v>
          </cell>
          <cell r="V1221">
            <v>46113</v>
          </cell>
          <cell r="W1221" t="str">
            <v>Apr'26</v>
          </cell>
          <cell r="Z1221" t="str">
            <v>-</v>
          </cell>
          <cell r="AA1221" t="str">
            <v>-</v>
          </cell>
          <cell r="AB1221" t="str">
            <v>-</v>
          </cell>
          <cell r="AC1221" t="str">
            <v>-</v>
          </cell>
          <cell r="AD1221">
            <v>46083.8117361111</v>
          </cell>
          <cell r="AE1221" t="str">
            <v>SR26035480684</v>
          </cell>
          <cell r="AF1221" t="str">
            <v>Churned</v>
          </cell>
          <cell r="AG1221">
            <v>46113</v>
          </cell>
          <cell r="AH1221" t="str">
            <v>Churned-</v>
          </cell>
        </row>
        <row r="1222">
          <cell r="A1222">
            <v>9026310</v>
          </cell>
          <cell r="B1222" t="str">
            <v>Jiostar India Private Limited</v>
          </cell>
          <cell r="C1222">
            <v>45658</v>
          </cell>
          <cell r="D1222" t="str">
            <v>Mumbai</v>
          </cell>
          <cell r="E1222" t="str">
            <v>Media</v>
          </cell>
          <cell r="F1222" t="str">
            <v>B2B</v>
          </cell>
          <cell r="G1222" t="str">
            <v>Mumbai</v>
          </cell>
          <cell r="H1222">
            <v>85416.666666666672</v>
          </cell>
          <cell r="I1222">
            <v>0.85416666666666674</v>
          </cell>
          <cell r="J1222">
            <v>9027428</v>
          </cell>
          <cell r="K1222" t="str">
            <v>Star India Private Limited</v>
          </cell>
          <cell r="L1222">
            <v>1099167</v>
          </cell>
          <cell r="M1222" t="str">
            <v>Relationship</v>
          </cell>
          <cell r="N1222" t="str">
            <v>Media</v>
          </cell>
          <cell r="O1222" t="str">
            <v>MUM_ZONE1</v>
          </cell>
          <cell r="P1222">
            <v>9027428</v>
          </cell>
          <cell r="Q1222" t="str">
            <v>Paritosh Swaroop Saxena</v>
          </cell>
          <cell r="R1222" t="str">
            <v>RAM</v>
          </cell>
          <cell r="S1222" t="str">
            <v>Paritosh Swaroop Saxena</v>
          </cell>
          <cell r="T1222">
            <v>0.85416666666666674</v>
          </cell>
          <cell r="U1222">
            <v>0</v>
          </cell>
          <cell r="V1222" t="str">
            <v>-</v>
          </cell>
          <cell r="Z1222" t="str">
            <v>-</v>
          </cell>
          <cell r="AA1222" t="str">
            <v>-</v>
          </cell>
          <cell r="AB1222" t="str">
            <v>-</v>
          </cell>
          <cell r="AC1222" t="str">
            <v>-</v>
          </cell>
          <cell r="AD1222" t="str">
            <v>-</v>
          </cell>
          <cell r="AE1222" t="str">
            <v>-</v>
          </cell>
          <cell r="AF1222" t="str">
            <v>-</v>
          </cell>
          <cell r="AG1222" t="str">
            <v>-</v>
          </cell>
          <cell r="AH1222" t="str">
            <v>--</v>
          </cell>
        </row>
        <row r="1223">
          <cell r="A1223">
            <v>9026312</v>
          </cell>
          <cell r="B1223" t="str">
            <v>Jiostar India Private Limited</v>
          </cell>
          <cell r="C1223">
            <v>45658</v>
          </cell>
          <cell r="D1223" t="str">
            <v>Mumbai</v>
          </cell>
          <cell r="E1223" t="str">
            <v>MAC</v>
          </cell>
          <cell r="F1223" t="str">
            <v>B2B</v>
          </cell>
          <cell r="G1223" t="str">
            <v>Mumbai</v>
          </cell>
          <cell r="H1223">
            <v>62500</v>
          </cell>
          <cell r="I1223">
            <v>0.625</v>
          </cell>
          <cell r="J1223">
            <v>9027428</v>
          </cell>
          <cell r="K1223" t="str">
            <v>Star India Private Limited</v>
          </cell>
          <cell r="L1223">
            <v>1099167</v>
          </cell>
          <cell r="M1223" t="str">
            <v>Relationship</v>
          </cell>
          <cell r="N1223" t="str">
            <v>BIA+</v>
          </cell>
          <cell r="O1223" t="str">
            <v>MUM_ZONE1</v>
          </cell>
          <cell r="P1223">
            <v>9027428</v>
          </cell>
          <cell r="Q1223" t="str">
            <v>Paritosh Swaroop Saxena</v>
          </cell>
          <cell r="R1223" t="str">
            <v>RAM</v>
          </cell>
          <cell r="S1223" t="str">
            <v>Paritosh Swaroop Saxena</v>
          </cell>
          <cell r="T1223">
            <v>0.625</v>
          </cell>
          <cell r="U1223">
            <v>0</v>
          </cell>
          <cell r="V1223" t="str">
            <v>-</v>
          </cell>
          <cell r="Z1223" t="str">
            <v>-</v>
          </cell>
          <cell r="AA1223" t="str">
            <v>-</v>
          </cell>
          <cell r="AB1223" t="str">
            <v>-</v>
          </cell>
          <cell r="AC1223" t="str">
            <v>-</v>
          </cell>
          <cell r="AD1223" t="str">
            <v>-</v>
          </cell>
          <cell r="AE1223" t="str">
            <v>-</v>
          </cell>
          <cell r="AF1223" t="str">
            <v>-</v>
          </cell>
          <cell r="AG1223" t="str">
            <v>-</v>
          </cell>
          <cell r="AH1223" t="str">
            <v>--</v>
          </cell>
        </row>
        <row r="1224">
          <cell r="A1224">
            <v>9027428</v>
          </cell>
          <cell r="B1224" t="str">
            <v>Jiostar India Private Limited</v>
          </cell>
          <cell r="C1224">
            <v>45185</v>
          </cell>
          <cell r="D1224" t="str">
            <v>Mumbai</v>
          </cell>
          <cell r="E1224" t="str">
            <v>MAC</v>
          </cell>
          <cell r="F1224" t="str">
            <v>B2B</v>
          </cell>
          <cell r="G1224" t="str">
            <v>Mumbai</v>
          </cell>
          <cell r="H1224">
            <v>65000</v>
          </cell>
          <cell r="I1224">
            <v>0.65</v>
          </cell>
          <cell r="J1224">
            <v>9027428</v>
          </cell>
          <cell r="K1224" t="str">
            <v>Star India Private Limited</v>
          </cell>
          <cell r="L1224">
            <v>1099167</v>
          </cell>
          <cell r="M1224" t="str">
            <v>Relationship</v>
          </cell>
          <cell r="N1224" t="str">
            <v>BIA+</v>
          </cell>
          <cell r="O1224" t="str">
            <v>MUM_ZONE1</v>
          </cell>
          <cell r="P1224">
            <v>9027428</v>
          </cell>
          <cell r="Q1224" t="str">
            <v>Paritosh Swaroop Saxena</v>
          </cell>
          <cell r="R1224" t="str">
            <v>RAM</v>
          </cell>
          <cell r="S1224" t="str">
            <v>Paritosh Swaroop Saxena</v>
          </cell>
          <cell r="U1224">
            <v>0.65</v>
          </cell>
          <cell r="V1224">
            <v>46113</v>
          </cell>
          <cell r="W1224" t="str">
            <v>Apr'26</v>
          </cell>
          <cell r="Z1224" t="str">
            <v>-</v>
          </cell>
          <cell r="AA1224" t="str">
            <v>-</v>
          </cell>
          <cell r="AB1224" t="str">
            <v>-</v>
          </cell>
          <cell r="AC1224" t="str">
            <v>-</v>
          </cell>
          <cell r="AD1224">
            <v>46083.805868055599</v>
          </cell>
          <cell r="AE1224" t="str">
            <v>SR26035480680</v>
          </cell>
          <cell r="AF1224" t="str">
            <v>Churned</v>
          </cell>
          <cell r="AG1224">
            <v>46113</v>
          </cell>
          <cell r="AH1224" t="str">
            <v>Churned-</v>
          </cell>
        </row>
        <row r="1225">
          <cell r="A1225">
            <v>9027725</v>
          </cell>
          <cell r="B1225" t="str">
            <v>Jiostar India Private Limited</v>
          </cell>
          <cell r="C1225">
            <v>45659</v>
          </cell>
          <cell r="D1225" t="str">
            <v>Mumbai</v>
          </cell>
          <cell r="E1225" t="str">
            <v>MAC</v>
          </cell>
          <cell r="F1225" t="str">
            <v>B2B</v>
          </cell>
          <cell r="G1225" t="str">
            <v>Mumbai</v>
          </cell>
          <cell r="H1225">
            <v>55000</v>
          </cell>
          <cell r="I1225">
            <v>0.55000000000000004</v>
          </cell>
          <cell r="J1225">
            <v>9027428</v>
          </cell>
          <cell r="K1225" t="str">
            <v>Star India Private Limited</v>
          </cell>
          <cell r="L1225">
            <v>1099167</v>
          </cell>
          <cell r="M1225" t="str">
            <v>Relationship</v>
          </cell>
          <cell r="N1225" t="str">
            <v>BIA+</v>
          </cell>
          <cell r="O1225" t="str">
            <v>MUM_ZONE1</v>
          </cell>
          <cell r="P1225">
            <v>9027428</v>
          </cell>
          <cell r="Q1225" t="str">
            <v>Paritosh Swaroop Saxena</v>
          </cell>
          <cell r="R1225" t="str">
            <v>RAM</v>
          </cell>
          <cell r="S1225" t="str">
            <v>Paritosh Swaroop Saxena</v>
          </cell>
          <cell r="T1225">
            <v>0.55000000000000004</v>
          </cell>
          <cell r="U1225">
            <v>0</v>
          </cell>
          <cell r="V1225" t="str">
            <v>-</v>
          </cell>
          <cell r="Z1225" t="str">
            <v>-</v>
          </cell>
          <cell r="AA1225" t="str">
            <v>-</v>
          </cell>
          <cell r="AB1225" t="str">
            <v>-</v>
          </cell>
          <cell r="AC1225" t="str">
            <v>-</v>
          </cell>
          <cell r="AD1225" t="str">
            <v>-</v>
          </cell>
          <cell r="AE1225" t="str">
            <v>-</v>
          </cell>
          <cell r="AF1225" t="str">
            <v>-</v>
          </cell>
          <cell r="AG1225" t="str">
            <v>-</v>
          </cell>
          <cell r="AH1225" t="str">
            <v>--</v>
          </cell>
        </row>
        <row r="1226">
          <cell r="A1226">
            <v>9027726</v>
          </cell>
          <cell r="B1226" t="str">
            <v>Jiostar India Private Limited</v>
          </cell>
          <cell r="C1226">
            <v>45689</v>
          </cell>
          <cell r="D1226" t="str">
            <v>Mumbai</v>
          </cell>
          <cell r="E1226" t="str">
            <v>MAC</v>
          </cell>
          <cell r="F1226" t="str">
            <v>B2B</v>
          </cell>
          <cell r="G1226" t="str">
            <v>Mumbai</v>
          </cell>
          <cell r="H1226">
            <v>89167</v>
          </cell>
          <cell r="I1226">
            <v>0.89166999999999996</v>
          </cell>
          <cell r="J1226">
            <v>9027428</v>
          </cell>
          <cell r="K1226" t="str">
            <v>Star India Private Limited</v>
          </cell>
          <cell r="L1226">
            <v>1099167</v>
          </cell>
          <cell r="M1226" t="str">
            <v>Relationship</v>
          </cell>
          <cell r="N1226" t="str">
            <v>BIA+</v>
          </cell>
          <cell r="O1226" t="str">
            <v>MUM_ZONE1</v>
          </cell>
          <cell r="P1226">
            <v>9027428</v>
          </cell>
          <cell r="Q1226" t="str">
            <v>Paritosh Swaroop Saxena</v>
          </cell>
          <cell r="R1226" t="str">
            <v>RAM</v>
          </cell>
          <cell r="S1226" t="str">
            <v>Paritosh Swaroop Saxena</v>
          </cell>
          <cell r="T1226">
            <v>0.89166999999999996</v>
          </cell>
          <cell r="U1226">
            <v>0</v>
          </cell>
          <cell r="V1226" t="str">
            <v>-</v>
          </cell>
          <cell r="Z1226" t="str">
            <v>-</v>
          </cell>
          <cell r="AA1226" t="str">
            <v>-</v>
          </cell>
          <cell r="AB1226" t="str">
            <v>-</v>
          </cell>
          <cell r="AC1226" t="str">
            <v>-</v>
          </cell>
          <cell r="AD1226" t="str">
            <v>-</v>
          </cell>
          <cell r="AE1226" t="str">
            <v>-</v>
          </cell>
          <cell r="AF1226" t="str">
            <v>-</v>
          </cell>
          <cell r="AG1226" t="str">
            <v>-</v>
          </cell>
          <cell r="AH1226" t="str">
            <v>--</v>
          </cell>
        </row>
        <row r="1227">
          <cell r="A1227">
            <v>9027727</v>
          </cell>
          <cell r="B1227" t="str">
            <v>Jiostar India Private Limited</v>
          </cell>
          <cell r="C1227">
            <v>45689</v>
          </cell>
          <cell r="D1227" t="str">
            <v>Mumbai</v>
          </cell>
          <cell r="E1227" t="str">
            <v>MAC</v>
          </cell>
          <cell r="F1227" t="str">
            <v>B2B</v>
          </cell>
          <cell r="G1227" t="str">
            <v>Mumbai</v>
          </cell>
          <cell r="H1227">
            <v>58333.333333333336</v>
          </cell>
          <cell r="I1227">
            <v>0.58333333333333337</v>
          </cell>
          <cell r="J1227">
            <v>9027428</v>
          </cell>
          <cell r="K1227" t="str">
            <v>Star India Private Limited</v>
          </cell>
          <cell r="L1227">
            <v>1099167</v>
          </cell>
          <cell r="M1227" t="str">
            <v>Relationship</v>
          </cell>
          <cell r="N1227" t="str">
            <v>BIA+</v>
          </cell>
          <cell r="O1227" t="str">
            <v>MUM_ZONE1</v>
          </cell>
          <cell r="P1227">
            <v>9027428</v>
          </cell>
          <cell r="Q1227" t="str">
            <v>Paritosh Swaroop Saxena</v>
          </cell>
          <cell r="R1227" t="str">
            <v>RAM</v>
          </cell>
          <cell r="S1227" t="str">
            <v>Paritosh Swaroop Saxena</v>
          </cell>
          <cell r="T1227">
            <v>0.58333333333333337</v>
          </cell>
          <cell r="U1227">
            <v>0</v>
          </cell>
          <cell r="V1227" t="str">
            <v>-</v>
          </cell>
          <cell r="Z1227" t="str">
            <v>-</v>
          </cell>
          <cell r="AA1227" t="str">
            <v>-</v>
          </cell>
          <cell r="AB1227" t="str">
            <v>-</v>
          </cell>
          <cell r="AC1227" t="str">
            <v>-</v>
          </cell>
          <cell r="AD1227" t="str">
            <v>-</v>
          </cell>
          <cell r="AE1227" t="str">
            <v>-</v>
          </cell>
          <cell r="AF1227" t="str">
            <v>-</v>
          </cell>
          <cell r="AG1227" t="str">
            <v>-</v>
          </cell>
          <cell r="AH1227" t="str">
            <v>--</v>
          </cell>
        </row>
        <row r="1228">
          <cell r="A1228">
            <v>9027944</v>
          </cell>
          <cell r="B1228" t="str">
            <v>Jiostar India Private Limited</v>
          </cell>
          <cell r="C1228">
            <v>45607</v>
          </cell>
          <cell r="D1228" t="str">
            <v>Mumbai</v>
          </cell>
          <cell r="E1228" t="str">
            <v>MAC</v>
          </cell>
          <cell r="F1228" t="str">
            <v>B2B</v>
          </cell>
          <cell r="G1228" t="str">
            <v>Mumbai</v>
          </cell>
          <cell r="H1228">
            <v>50000</v>
          </cell>
          <cell r="I1228">
            <v>0.5</v>
          </cell>
          <cell r="J1228">
            <v>9027428</v>
          </cell>
          <cell r="K1228" t="str">
            <v>Star India Private Limited</v>
          </cell>
          <cell r="L1228">
            <v>1099167</v>
          </cell>
          <cell r="M1228" t="str">
            <v>Relationship</v>
          </cell>
          <cell r="N1228" t="str">
            <v>BIA+</v>
          </cell>
          <cell r="O1228" t="str">
            <v>MUM_ZONE1</v>
          </cell>
          <cell r="P1228">
            <v>9027428</v>
          </cell>
          <cell r="Q1228" t="str">
            <v>Paritosh Swaroop Saxena</v>
          </cell>
          <cell r="R1228" t="str">
            <v>RAM</v>
          </cell>
          <cell r="S1228" t="str">
            <v>Paritosh Swaroop Saxena</v>
          </cell>
          <cell r="T1228">
            <v>0.5</v>
          </cell>
          <cell r="U1228">
            <v>0</v>
          </cell>
          <cell r="V1228" t="str">
            <v>-</v>
          </cell>
          <cell r="Z1228" t="str">
            <v>-</v>
          </cell>
          <cell r="AA1228" t="str">
            <v>-</v>
          </cell>
          <cell r="AB1228" t="str">
            <v>-</v>
          </cell>
          <cell r="AC1228" t="str">
            <v>-</v>
          </cell>
          <cell r="AD1228" t="str">
            <v>-</v>
          </cell>
          <cell r="AE1228" t="str">
            <v>-</v>
          </cell>
          <cell r="AF1228" t="str">
            <v>-</v>
          </cell>
          <cell r="AG1228" t="str">
            <v>-</v>
          </cell>
          <cell r="AH1228" t="str">
            <v>--</v>
          </cell>
        </row>
        <row r="1229">
          <cell r="A1229">
            <v>9120866</v>
          </cell>
          <cell r="B1229" t="str">
            <v>Jiostar India Private Limited</v>
          </cell>
          <cell r="C1229">
            <v>45627</v>
          </cell>
          <cell r="D1229" t="str">
            <v>Mumbai</v>
          </cell>
          <cell r="E1229" t="str">
            <v>ILL</v>
          </cell>
          <cell r="F1229" t="str">
            <v>B2B</v>
          </cell>
          <cell r="G1229" t="str">
            <v>Mumbai</v>
          </cell>
          <cell r="H1229">
            <v>270833.33333333331</v>
          </cell>
          <cell r="I1229">
            <v>2.708333333333333</v>
          </cell>
          <cell r="J1229">
            <v>9027428</v>
          </cell>
          <cell r="K1229" t="str">
            <v>Star India Private Limited</v>
          </cell>
          <cell r="L1229">
            <v>1099167</v>
          </cell>
          <cell r="M1229" t="str">
            <v>Relationship</v>
          </cell>
          <cell r="N1229" t="str">
            <v>BIA+</v>
          </cell>
          <cell r="O1229" t="str">
            <v>MUM_ZONE1</v>
          </cell>
          <cell r="P1229">
            <v>9027428</v>
          </cell>
          <cell r="Q1229" t="str">
            <v>Paritosh Swaroop Saxena</v>
          </cell>
          <cell r="R1229" t="str">
            <v>RAM</v>
          </cell>
          <cell r="S1229" t="str">
            <v>Paritosh Swaroop Saxena</v>
          </cell>
          <cell r="T1229">
            <v>2.708333333333333</v>
          </cell>
          <cell r="U1229">
            <v>0</v>
          </cell>
          <cell r="V1229" t="str">
            <v>-</v>
          </cell>
          <cell r="Z1229" t="str">
            <v>-</v>
          </cell>
          <cell r="AA1229" t="str">
            <v>-</v>
          </cell>
          <cell r="AB1229" t="str">
            <v>-</v>
          </cell>
          <cell r="AC1229" t="str">
            <v>-</v>
          </cell>
          <cell r="AD1229" t="str">
            <v>-</v>
          </cell>
          <cell r="AE1229" t="str">
            <v>-</v>
          </cell>
          <cell r="AF1229" t="str">
            <v>-</v>
          </cell>
          <cell r="AG1229" t="str">
            <v>-</v>
          </cell>
          <cell r="AH1229" t="str">
            <v>--</v>
          </cell>
        </row>
        <row r="1230">
          <cell r="A1230">
            <v>9124190</v>
          </cell>
          <cell r="B1230" t="str">
            <v>Jiostar India Private Limited</v>
          </cell>
          <cell r="C1230">
            <v>45642</v>
          </cell>
          <cell r="D1230" t="str">
            <v>Mumbai</v>
          </cell>
          <cell r="E1230" t="str">
            <v>ILL</v>
          </cell>
          <cell r="F1230" t="str">
            <v>B2B</v>
          </cell>
          <cell r="G1230" t="str">
            <v>Mumbai</v>
          </cell>
          <cell r="H1230">
            <v>61666.666666666664</v>
          </cell>
          <cell r="I1230">
            <v>0.6166666666666667</v>
          </cell>
          <cell r="J1230">
            <v>9027428</v>
          </cell>
          <cell r="K1230" t="str">
            <v>Star India Private Limited</v>
          </cell>
          <cell r="L1230">
            <v>1099167</v>
          </cell>
          <cell r="M1230" t="str">
            <v>Relationship</v>
          </cell>
          <cell r="N1230" t="str">
            <v>BIA+</v>
          </cell>
          <cell r="O1230" t="str">
            <v>MUM_ZONE1</v>
          </cell>
          <cell r="P1230">
            <v>9027428</v>
          </cell>
          <cell r="Q1230" t="str">
            <v>Paritosh Swaroop Saxena</v>
          </cell>
          <cell r="R1230" t="str">
            <v>RAM</v>
          </cell>
          <cell r="S1230" t="str">
            <v>Paritosh Swaroop Saxena</v>
          </cell>
          <cell r="T1230">
            <v>0.6166666666666667</v>
          </cell>
          <cell r="U1230">
            <v>0</v>
          </cell>
          <cell r="V1230" t="str">
            <v>-</v>
          </cell>
          <cell r="Z1230" t="str">
            <v>-</v>
          </cell>
          <cell r="AA1230" t="str">
            <v>-</v>
          </cell>
          <cell r="AB1230" t="str">
            <v>-</v>
          </cell>
          <cell r="AC1230" t="str">
            <v>-</v>
          </cell>
          <cell r="AD1230" t="str">
            <v>-</v>
          </cell>
          <cell r="AE1230" t="str">
            <v>-</v>
          </cell>
          <cell r="AF1230" t="str">
            <v>-</v>
          </cell>
          <cell r="AG1230" t="str">
            <v>-</v>
          </cell>
          <cell r="AH1230" t="str">
            <v>--</v>
          </cell>
        </row>
        <row r="1231">
          <cell r="A1231">
            <v>9124192</v>
          </cell>
          <cell r="B1231" t="str">
            <v>Jiostar India Private Limited</v>
          </cell>
          <cell r="C1231">
            <v>45642</v>
          </cell>
          <cell r="D1231" t="str">
            <v>Mumbai</v>
          </cell>
          <cell r="E1231" t="str">
            <v>ILL</v>
          </cell>
          <cell r="F1231" t="str">
            <v>B2B</v>
          </cell>
          <cell r="G1231" t="str">
            <v>Mumbai</v>
          </cell>
          <cell r="H1231">
            <v>42916.666666666664</v>
          </cell>
          <cell r="I1231">
            <v>0.42916666666666664</v>
          </cell>
          <cell r="J1231">
            <v>9027428</v>
          </cell>
          <cell r="K1231" t="str">
            <v>Star India Private Limited</v>
          </cell>
          <cell r="L1231">
            <v>1099167</v>
          </cell>
          <cell r="M1231" t="str">
            <v>Relationship</v>
          </cell>
          <cell r="N1231" t="str">
            <v>BIA+</v>
          </cell>
          <cell r="O1231" t="str">
            <v>MUM_ZONE1</v>
          </cell>
          <cell r="P1231">
            <v>9027428</v>
          </cell>
          <cell r="Q1231" t="str">
            <v>Paritosh Swaroop Saxena</v>
          </cell>
          <cell r="R1231" t="str">
            <v>RAM</v>
          </cell>
          <cell r="S1231" t="str">
            <v>Paritosh Swaroop Saxena</v>
          </cell>
          <cell r="T1231">
            <v>0.42916666666666664</v>
          </cell>
          <cell r="U1231">
            <v>0</v>
          </cell>
          <cell r="V1231" t="str">
            <v>-</v>
          </cell>
          <cell r="Z1231" t="str">
            <v>-</v>
          </cell>
          <cell r="AA1231" t="str">
            <v>-</v>
          </cell>
          <cell r="AB1231" t="str">
            <v>-</v>
          </cell>
          <cell r="AC1231" t="str">
            <v>-</v>
          </cell>
          <cell r="AD1231" t="str">
            <v>-</v>
          </cell>
          <cell r="AE1231" t="str">
            <v>-</v>
          </cell>
          <cell r="AF1231" t="str">
            <v>-</v>
          </cell>
          <cell r="AG1231" t="str">
            <v>-</v>
          </cell>
          <cell r="AH1231" t="str">
            <v>--</v>
          </cell>
        </row>
        <row r="1232">
          <cell r="A1232">
            <v>9127016</v>
          </cell>
          <cell r="B1232" t="str">
            <v>Star India Private Limited</v>
          </cell>
          <cell r="C1232">
            <v>45665</v>
          </cell>
          <cell r="D1232" t="str">
            <v>Gurgaon</v>
          </cell>
          <cell r="E1232" t="str">
            <v>ILL</v>
          </cell>
          <cell r="F1232" t="str">
            <v>B2B</v>
          </cell>
          <cell r="G1232" t="str">
            <v>Gurgaon</v>
          </cell>
          <cell r="H1232">
            <v>62500</v>
          </cell>
          <cell r="I1232">
            <v>0.625</v>
          </cell>
          <cell r="J1232">
            <v>9027428</v>
          </cell>
          <cell r="K1232" t="str">
            <v>Star India Private Limited</v>
          </cell>
          <cell r="L1232">
            <v>1099167</v>
          </cell>
          <cell r="M1232" t="str">
            <v>Relationship</v>
          </cell>
          <cell r="N1232" t="str">
            <v>BIA+</v>
          </cell>
          <cell r="O1232" t="str">
            <v>GGN_ZONE1</v>
          </cell>
          <cell r="P1232">
            <v>9027428</v>
          </cell>
          <cell r="Q1232" t="str">
            <v>Paritosh Swaroop Saxena</v>
          </cell>
          <cell r="R1232" t="str">
            <v>RAM</v>
          </cell>
          <cell r="S1232" t="str">
            <v>Paritosh Swaroop Saxena</v>
          </cell>
          <cell r="T1232">
            <v>0.625</v>
          </cell>
          <cell r="U1232">
            <v>0</v>
          </cell>
          <cell r="V1232" t="str">
            <v>-</v>
          </cell>
          <cell r="Z1232" t="str">
            <v>-</v>
          </cell>
          <cell r="AA1232" t="str">
            <v>-</v>
          </cell>
          <cell r="AB1232" t="str">
            <v>-</v>
          </cell>
          <cell r="AC1232" t="str">
            <v>-</v>
          </cell>
          <cell r="AD1232" t="str">
            <v>-</v>
          </cell>
          <cell r="AE1232" t="str">
            <v>-</v>
          </cell>
          <cell r="AF1232" t="str">
            <v>-</v>
          </cell>
          <cell r="AG1232" t="str">
            <v>-</v>
          </cell>
          <cell r="AH1232" t="str">
            <v>--</v>
          </cell>
        </row>
        <row r="1233">
          <cell r="A1233">
            <v>9129103</v>
          </cell>
          <cell r="B1233" t="str">
            <v>Jiostar India Private Limited</v>
          </cell>
          <cell r="C1233">
            <v>45702</v>
          </cell>
          <cell r="D1233" t="str">
            <v>Mumbai</v>
          </cell>
          <cell r="E1233" t="str">
            <v>ILL</v>
          </cell>
          <cell r="F1233" t="str">
            <v>B2B</v>
          </cell>
          <cell r="G1233" t="str">
            <v>Mumbai</v>
          </cell>
          <cell r="H1233">
            <v>25000</v>
          </cell>
          <cell r="I1233">
            <v>0.25</v>
          </cell>
          <cell r="J1233">
            <v>9027428</v>
          </cell>
          <cell r="K1233" t="str">
            <v>Star India Private Limited</v>
          </cell>
          <cell r="L1233">
            <v>1099167</v>
          </cell>
          <cell r="M1233" t="str">
            <v>Relationship</v>
          </cell>
          <cell r="N1233" t="str">
            <v>BIA+</v>
          </cell>
          <cell r="O1233" t="str">
            <v>MUM_ZONE1</v>
          </cell>
          <cell r="P1233">
            <v>9027428</v>
          </cell>
          <cell r="Q1233" t="str">
            <v>Paritosh Swaroop Saxena</v>
          </cell>
          <cell r="R1233" t="str">
            <v>RAM</v>
          </cell>
          <cell r="S1233" t="str">
            <v>Paritosh Swaroop Saxena</v>
          </cell>
          <cell r="T1233">
            <v>0.25</v>
          </cell>
          <cell r="U1233">
            <v>0</v>
          </cell>
          <cell r="V1233" t="str">
            <v>-</v>
          </cell>
          <cell r="Z1233" t="str">
            <v>-</v>
          </cell>
          <cell r="AA1233" t="str">
            <v>-</v>
          </cell>
          <cell r="AB1233" t="str">
            <v>-</v>
          </cell>
          <cell r="AC1233" t="str">
            <v>-</v>
          </cell>
          <cell r="AD1233" t="str">
            <v>-</v>
          </cell>
          <cell r="AE1233" t="str">
            <v>-</v>
          </cell>
          <cell r="AF1233" t="str">
            <v>-</v>
          </cell>
          <cell r="AG1233" t="str">
            <v>-</v>
          </cell>
          <cell r="AH1233" t="str">
            <v>--</v>
          </cell>
        </row>
        <row r="1234">
          <cell r="A1234">
            <v>9131107</v>
          </cell>
          <cell r="B1234" t="str">
            <v>Jiostar India Private Limited</v>
          </cell>
          <cell r="C1234">
            <v>45835</v>
          </cell>
          <cell r="D1234" t="str">
            <v>Mumbai</v>
          </cell>
          <cell r="E1234" t="str">
            <v>ILL</v>
          </cell>
          <cell r="F1234" t="str">
            <v>B2B</v>
          </cell>
          <cell r="G1234" t="str">
            <v>Mumbai</v>
          </cell>
          <cell r="H1234">
            <v>136666.66666666666</v>
          </cell>
          <cell r="I1234">
            <v>1.3666666666666665</v>
          </cell>
          <cell r="J1234">
            <v>9027428</v>
          </cell>
          <cell r="K1234" t="str">
            <v>Star India Private Limited</v>
          </cell>
          <cell r="L1234">
            <v>1099167</v>
          </cell>
          <cell r="M1234" t="str">
            <v>Relationship</v>
          </cell>
          <cell r="N1234" t="str">
            <v>BIA+</v>
          </cell>
          <cell r="O1234" t="str">
            <v>MUM_ZONE1</v>
          </cell>
          <cell r="P1234">
            <v>9027428</v>
          </cell>
          <cell r="Q1234" t="str">
            <v>Paritosh Swaroop Saxena</v>
          </cell>
          <cell r="R1234" t="str">
            <v>RAM</v>
          </cell>
          <cell r="S1234" t="str">
            <v>Paritosh Swaroop Saxena</v>
          </cell>
          <cell r="T1234">
            <v>1.3666666666666665</v>
          </cell>
          <cell r="U1234">
            <v>0</v>
          </cell>
          <cell r="V1234" t="str">
            <v>-</v>
          </cell>
          <cell r="Z1234" t="str">
            <v>-</v>
          </cell>
          <cell r="AA1234" t="str">
            <v>-</v>
          </cell>
          <cell r="AB1234" t="str">
            <v>-</v>
          </cell>
          <cell r="AC1234" t="str">
            <v>-</v>
          </cell>
          <cell r="AD1234" t="str">
            <v>-</v>
          </cell>
          <cell r="AE1234" t="str">
            <v>-</v>
          </cell>
          <cell r="AF1234" t="str">
            <v>-</v>
          </cell>
          <cell r="AG1234" t="str">
            <v>-</v>
          </cell>
          <cell r="AH1234" t="str">
            <v>--</v>
          </cell>
        </row>
        <row r="1235">
          <cell r="A1235">
            <v>9027732</v>
          </cell>
          <cell r="B1235" t="str">
            <v>DEL DSL Internet Private Limited</v>
          </cell>
          <cell r="C1235">
            <v>45443</v>
          </cell>
          <cell r="D1235" t="str">
            <v>Gurgaon</v>
          </cell>
          <cell r="E1235" t="str">
            <v>MAC</v>
          </cell>
          <cell r="F1235" t="str">
            <v>B2B</v>
          </cell>
          <cell r="G1235" t="str">
            <v>Gurgaon</v>
          </cell>
          <cell r="H1235">
            <v>6666.6660000000002</v>
          </cell>
          <cell r="I1235">
            <v>6.6666660000000003E-2</v>
          </cell>
          <cell r="J1235">
            <v>9027713</v>
          </cell>
          <cell r="K1235" t="str">
            <v>Del Dsl Internet Private Limited</v>
          </cell>
          <cell r="L1235">
            <v>40833.326000000001</v>
          </cell>
          <cell r="M1235" t="str">
            <v>Investment</v>
          </cell>
          <cell r="N1235" t="str">
            <v>BIA+</v>
          </cell>
          <cell r="O1235" t="str">
            <v>GGN_ZONE1</v>
          </cell>
          <cell r="P1235">
            <v>9027713</v>
          </cell>
          <cell r="Q1235" t="str">
            <v>Lakshay Madan</v>
          </cell>
          <cell r="R1235" t="str">
            <v>IAM</v>
          </cell>
          <cell r="S1235" t="str">
            <v>Rajeev Misra</v>
          </cell>
          <cell r="T1235">
            <v>6.6666660000000003E-2</v>
          </cell>
          <cell r="U1235">
            <v>0</v>
          </cell>
          <cell r="V1235" t="str">
            <v>-</v>
          </cell>
          <cell r="Z1235" t="str">
            <v>-</v>
          </cell>
          <cell r="AA1235" t="str">
            <v>-</v>
          </cell>
          <cell r="AB1235" t="str">
            <v>-</v>
          </cell>
          <cell r="AC1235" t="str">
            <v>-</v>
          </cell>
          <cell r="AD1235" t="str">
            <v>-</v>
          </cell>
          <cell r="AE1235" t="str">
            <v>-</v>
          </cell>
          <cell r="AF1235" t="str">
            <v>-</v>
          </cell>
          <cell r="AG1235" t="str">
            <v>-</v>
          </cell>
          <cell r="AH1235" t="str">
            <v>--</v>
          </cell>
        </row>
        <row r="1236">
          <cell r="A1236">
            <v>9127522</v>
          </cell>
          <cell r="B1236" t="str">
            <v>DEL DSL Internet Private Limited</v>
          </cell>
          <cell r="C1236">
            <v>45605</v>
          </cell>
          <cell r="D1236" t="str">
            <v>Gurgaon</v>
          </cell>
          <cell r="E1236" t="str">
            <v>ILL</v>
          </cell>
          <cell r="F1236" t="str">
            <v>B2B</v>
          </cell>
          <cell r="G1236" t="str">
            <v>Gurgaon</v>
          </cell>
          <cell r="H1236">
            <v>34166.660000000003</v>
          </cell>
          <cell r="I1236">
            <v>0.34166660000000004</v>
          </cell>
          <cell r="J1236">
            <v>9027713</v>
          </cell>
          <cell r="K1236" t="str">
            <v>Del Dsl Internet Private Limited</v>
          </cell>
          <cell r="L1236">
            <v>40833.326000000001</v>
          </cell>
          <cell r="M1236" t="str">
            <v>Investment</v>
          </cell>
          <cell r="N1236" t="str">
            <v>BIA+</v>
          </cell>
          <cell r="O1236" t="str">
            <v>GGN_ZONE1</v>
          </cell>
          <cell r="P1236">
            <v>9027713</v>
          </cell>
          <cell r="Q1236" t="str">
            <v>Lakshay Madan</v>
          </cell>
          <cell r="R1236" t="str">
            <v>IAM</v>
          </cell>
          <cell r="S1236" t="str">
            <v>Rajeev Misra</v>
          </cell>
          <cell r="T1236">
            <v>0.34166660000000004</v>
          </cell>
          <cell r="U1236">
            <v>0</v>
          </cell>
          <cell r="V1236" t="str">
            <v>-</v>
          </cell>
          <cell r="Z1236" t="str">
            <v>-</v>
          </cell>
          <cell r="AA1236" t="str">
            <v>-</v>
          </cell>
          <cell r="AB1236" t="str">
            <v>-</v>
          </cell>
          <cell r="AC1236" t="str">
            <v>-</v>
          </cell>
          <cell r="AD1236" t="str">
            <v>-</v>
          </cell>
          <cell r="AE1236" t="str">
            <v>-</v>
          </cell>
          <cell r="AF1236" t="str">
            <v>-</v>
          </cell>
          <cell r="AG1236" t="str">
            <v>-</v>
          </cell>
          <cell r="AH1236" t="str">
            <v>--</v>
          </cell>
        </row>
        <row r="1237">
          <cell r="A1237">
            <v>9027764</v>
          </cell>
          <cell r="B1237" t="str">
            <v>New Delhi Television Limited</v>
          </cell>
          <cell r="C1237">
            <v>45463</v>
          </cell>
          <cell r="D1237" t="str">
            <v>NOIDA</v>
          </cell>
          <cell r="E1237" t="str">
            <v>MAC</v>
          </cell>
          <cell r="F1237" t="str">
            <v>B2B</v>
          </cell>
          <cell r="G1237" t="str">
            <v>NOIDA</v>
          </cell>
          <cell r="H1237">
            <v>13333.333333333334</v>
          </cell>
          <cell r="I1237">
            <v>0.13333333333333333</v>
          </cell>
          <cell r="J1237">
            <v>9027765</v>
          </cell>
          <cell r="K1237" t="str">
            <v>New Delhi Television Limited</v>
          </cell>
          <cell r="L1237">
            <v>278333.33333333337</v>
          </cell>
          <cell r="M1237" t="str">
            <v>Relationship</v>
          </cell>
          <cell r="N1237" t="str">
            <v>BIA+</v>
          </cell>
          <cell r="O1237" t="str">
            <v>NOD_ZONE1</v>
          </cell>
          <cell r="P1237">
            <v>9027765</v>
          </cell>
          <cell r="Q1237" t="str">
            <v>Paritosh Swaroop Saxena</v>
          </cell>
          <cell r="R1237" t="str">
            <v>RAM</v>
          </cell>
          <cell r="S1237" t="str">
            <v>Paritosh Swaroop Saxena</v>
          </cell>
          <cell r="T1237">
            <v>0.13333333333333333</v>
          </cell>
          <cell r="U1237">
            <v>0</v>
          </cell>
          <cell r="V1237" t="str">
            <v>-</v>
          </cell>
          <cell r="Z1237">
            <v>46143.693136574097</v>
          </cell>
          <cell r="AA1237" t="str">
            <v>SR26055546231</v>
          </cell>
          <cell r="AB1237" t="str">
            <v>Active</v>
          </cell>
          <cell r="AC1237" t="str">
            <v>-</v>
          </cell>
          <cell r="AD1237" t="str">
            <v>-</v>
          </cell>
          <cell r="AE1237" t="str">
            <v>-</v>
          </cell>
          <cell r="AF1237" t="str">
            <v>-</v>
          </cell>
          <cell r="AG1237" t="str">
            <v>-</v>
          </cell>
          <cell r="AH1237" t="str">
            <v>-Active</v>
          </cell>
        </row>
        <row r="1238">
          <cell r="A1238">
            <v>9123421</v>
          </cell>
          <cell r="B1238" t="str">
            <v>New Delhi Television Limited</v>
          </cell>
          <cell r="C1238">
            <v>45469</v>
          </cell>
          <cell r="D1238" t="str">
            <v>NOIDA</v>
          </cell>
          <cell r="E1238" t="str">
            <v>ILL</v>
          </cell>
          <cell r="F1238" t="str">
            <v>B2B</v>
          </cell>
          <cell r="G1238" t="str">
            <v>NOIDA</v>
          </cell>
          <cell r="H1238">
            <v>140000</v>
          </cell>
          <cell r="I1238">
            <v>1.4</v>
          </cell>
          <cell r="J1238">
            <v>9027765</v>
          </cell>
          <cell r="K1238" t="str">
            <v>New Delhi Television Limited</v>
          </cell>
          <cell r="L1238">
            <v>278333.33333333337</v>
          </cell>
          <cell r="M1238" t="str">
            <v>Relationship</v>
          </cell>
          <cell r="N1238" t="str">
            <v>BIA+</v>
          </cell>
          <cell r="O1238" t="str">
            <v>NOD_ZONE1</v>
          </cell>
          <cell r="P1238">
            <v>9027765</v>
          </cell>
          <cell r="Q1238" t="str">
            <v>Paritosh Swaroop Saxena</v>
          </cell>
          <cell r="R1238" t="str">
            <v>RAM</v>
          </cell>
          <cell r="S1238" t="str">
            <v>Paritosh Swaroop Saxena</v>
          </cell>
          <cell r="T1238">
            <v>1.4</v>
          </cell>
          <cell r="U1238">
            <v>0</v>
          </cell>
          <cell r="V1238" t="str">
            <v>-</v>
          </cell>
          <cell r="Z1238" t="str">
            <v>-</v>
          </cell>
          <cell r="AA1238" t="str">
            <v>-</v>
          </cell>
          <cell r="AB1238" t="str">
            <v>-</v>
          </cell>
          <cell r="AC1238" t="str">
            <v>-</v>
          </cell>
          <cell r="AD1238" t="str">
            <v>-</v>
          </cell>
          <cell r="AE1238" t="str">
            <v>-</v>
          </cell>
          <cell r="AF1238" t="str">
            <v>-</v>
          </cell>
          <cell r="AG1238" t="str">
            <v>-</v>
          </cell>
          <cell r="AH1238" t="str">
            <v>--</v>
          </cell>
        </row>
        <row r="1239">
          <cell r="A1239">
            <v>9123426</v>
          </cell>
          <cell r="B1239" t="str">
            <v>New Delhi Television Limited</v>
          </cell>
          <cell r="C1239">
            <v>45477</v>
          </cell>
          <cell r="D1239" t="str">
            <v>NOIDA</v>
          </cell>
          <cell r="E1239" t="str">
            <v>ILL</v>
          </cell>
          <cell r="F1239" t="str">
            <v>B2B</v>
          </cell>
          <cell r="G1239" t="str">
            <v>NOIDA</v>
          </cell>
          <cell r="H1239">
            <v>125000</v>
          </cell>
          <cell r="I1239">
            <v>1.25</v>
          </cell>
          <cell r="J1239">
            <v>9027765</v>
          </cell>
          <cell r="K1239" t="str">
            <v>New Delhi Television Limited</v>
          </cell>
          <cell r="L1239">
            <v>278333.33333333337</v>
          </cell>
          <cell r="M1239" t="str">
            <v>Relationship</v>
          </cell>
          <cell r="N1239" t="str">
            <v>BIA+</v>
          </cell>
          <cell r="O1239" t="str">
            <v>NOD_ZONE1</v>
          </cell>
          <cell r="P1239">
            <v>9027765</v>
          </cell>
          <cell r="Q1239" t="str">
            <v>Paritosh Swaroop Saxena</v>
          </cell>
          <cell r="R1239" t="str">
            <v>RAM</v>
          </cell>
          <cell r="S1239" t="str">
            <v>Paritosh Swaroop Saxena</v>
          </cell>
          <cell r="T1239">
            <v>1.25</v>
          </cell>
          <cell r="U1239">
            <v>0</v>
          </cell>
          <cell r="V1239" t="str">
            <v>-</v>
          </cell>
          <cell r="Z1239" t="str">
            <v>-</v>
          </cell>
          <cell r="AA1239" t="str">
            <v>-</v>
          </cell>
          <cell r="AB1239" t="str">
            <v>-</v>
          </cell>
          <cell r="AC1239" t="str">
            <v>-</v>
          </cell>
          <cell r="AD1239" t="str">
            <v>-</v>
          </cell>
          <cell r="AE1239" t="str">
            <v>-</v>
          </cell>
          <cell r="AF1239" t="str">
            <v>-</v>
          </cell>
          <cell r="AG1239" t="str">
            <v>-</v>
          </cell>
          <cell r="AH1239" t="str">
            <v>--</v>
          </cell>
        </row>
        <row r="1240">
          <cell r="A1240">
            <v>9025563</v>
          </cell>
          <cell r="B1240" t="str">
            <v>Sify Technologies Limited</v>
          </cell>
          <cell r="C1240">
            <v>43130</v>
          </cell>
          <cell r="D1240" t="str">
            <v>Delhi</v>
          </cell>
          <cell r="E1240" t="str">
            <v>CAC</v>
          </cell>
          <cell r="F1240" t="str">
            <v>B2B</v>
          </cell>
          <cell r="G1240" t="str">
            <v>Delhi</v>
          </cell>
          <cell r="H1240">
            <v>23333.333333333332</v>
          </cell>
          <cell r="I1240">
            <v>0.23333333333333331</v>
          </cell>
          <cell r="J1240">
            <v>9050521</v>
          </cell>
          <cell r="K1240" t="str">
            <v>Sify Technologies Limited</v>
          </cell>
          <cell r="L1240">
            <v>94583.333333333328</v>
          </cell>
          <cell r="M1240" t="str">
            <v>Investment</v>
          </cell>
          <cell r="N1240" t="str">
            <v>CAC</v>
          </cell>
          <cell r="O1240" t="str">
            <v>DEL_ZONE1</v>
          </cell>
          <cell r="P1240">
            <v>9050521</v>
          </cell>
          <cell r="Q1240" t="str">
            <v>Ravi Kala</v>
          </cell>
          <cell r="R1240" t="str">
            <v>RAM</v>
          </cell>
          <cell r="S1240" t="str">
            <v>Ravi Kala</v>
          </cell>
          <cell r="T1240">
            <v>0.23333333333333331</v>
          </cell>
          <cell r="U1240">
            <v>0</v>
          </cell>
          <cell r="V1240" t="str">
            <v>-</v>
          </cell>
          <cell r="Z1240" t="str">
            <v>-</v>
          </cell>
          <cell r="AA1240" t="str">
            <v>-</v>
          </cell>
          <cell r="AB1240" t="str">
            <v>-</v>
          </cell>
          <cell r="AC1240" t="str">
            <v>-</v>
          </cell>
          <cell r="AD1240" t="str">
            <v>-</v>
          </cell>
          <cell r="AE1240" t="str">
            <v>-</v>
          </cell>
          <cell r="AF1240" t="str">
            <v>-</v>
          </cell>
          <cell r="AG1240" t="str">
            <v>-</v>
          </cell>
          <cell r="AH1240" t="str">
            <v>--</v>
          </cell>
        </row>
        <row r="1241">
          <cell r="A1241">
            <v>9025707</v>
          </cell>
          <cell r="B1241" t="str">
            <v>Sify Technologies Limited</v>
          </cell>
          <cell r="C1241">
            <v>43341</v>
          </cell>
          <cell r="D1241" t="str">
            <v>Noida</v>
          </cell>
          <cell r="E1241" t="str">
            <v>CAC</v>
          </cell>
          <cell r="F1241" t="str">
            <v>B2B</v>
          </cell>
          <cell r="G1241" t="str">
            <v>NOIDA</v>
          </cell>
          <cell r="H1241">
            <v>20833.333333333332</v>
          </cell>
          <cell r="I1241">
            <v>0.20833333333333331</v>
          </cell>
          <cell r="J1241">
            <v>9050521</v>
          </cell>
          <cell r="K1241" t="str">
            <v>Sify Technologies Limited</v>
          </cell>
          <cell r="L1241">
            <v>94583.333333333328</v>
          </cell>
          <cell r="M1241" t="str">
            <v>Investment</v>
          </cell>
          <cell r="N1241" t="str">
            <v>CAC</v>
          </cell>
          <cell r="O1241" t="str">
            <v>NOD_ZONE1</v>
          </cell>
          <cell r="P1241">
            <v>9050521</v>
          </cell>
          <cell r="Q1241" t="str">
            <v>Ravi Kala</v>
          </cell>
          <cell r="R1241" t="str">
            <v>RAM</v>
          </cell>
          <cell r="S1241" t="str">
            <v>Ravi Kala</v>
          </cell>
          <cell r="T1241">
            <v>0.20833333333333331</v>
          </cell>
          <cell r="U1241">
            <v>0</v>
          </cell>
          <cell r="V1241" t="str">
            <v>-</v>
          </cell>
          <cell r="Z1241" t="str">
            <v>-</v>
          </cell>
          <cell r="AA1241" t="str">
            <v>-</v>
          </cell>
          <cell r="AB1241" t="str">
            <v>-</v>
          </cell>
          <cell r="AC1241" t="str">
            <v>-</v>
          </cell>
          <cell r="AD1241" t="str">
            <v>-</v>
          </cell>
          <cell r="AE1241" t="str">
            <v>-</v>
          </cell>
          <cell r="AF1241" t="str">
            <v>-</v>
          </cell>
          <cell r="AG1241" t="str">
            <v>-</v>
          </cell>
          <cell r="AH1241" t="str">
            <v>--</v>
          </cell>
        </row>
        <row r="1242">
          <cell r="A1242">
            <v>9027339</v>
          </cell>
          <cell r="B1242" t="str">
            <v>Sify Technologies Limited</v>
          </cell>
          <cell r="C1242">
            <v>45156</v>
          </cell>
          <cell r="D1242" t="str">
            <v>Delhi</v>
          </cell>
          <cell r="E1242" t="str">
            <v>CAC</v>
          </cell>
          <cell r="F1242" t="str">
            <v>B2B</v>
          </cell>
          <cell r="G1242" t="str">
            <v>Delhi</v>
          </cell>
          <cell r="H1242">
            <v>29166.666666666664</v>
          </cell>
          <cell r="I1242">
            <v>0.29166666666666663</v>
          </cell>
          <cell r="J1242">
            <v>9050521</v>
          </cell>
          <cell r="K1242" t="str">
            <v>Sify Technologies Limited</v>
          </cell>
          <cell r="L1242">
            <v>94583.333333333328</v>
          </cell>
          <cell r="M1242" t="str">
            <v>Investment</v>
          </cell>
          <cell r="N1242" t="str">
            <v>CAC</v>
          </cell>
          <cell r="O1242" t="str">
            <v>DEL_ZONE1</v>
          </cell>
          <cell r="P1242">
            <v>9050521</v>
          </cell>
          <cell r="Q1242" t="str">
            <v>Ravi Kala</v>
          </cell>
          <cell r="R1242" t="str">
            <v>RAM</v>
          </cell>
          <cell r="S1242" t="str">
            <v>Ravi Kala</v>
          </cell>
          <cell r="T1242">
            <v>0.29166666666666663</v>
          </cell>
          <cell r="U1242">
            <v>0</v>
          </cell>
          <cell r="V1242" t="str">
            <v>-</v>
          </cell>
          <cell r="Z1242" t="str">
            <v>-</v>
          </cell>
          <cell r="AA1242" t="str">
            <v>-</v>
          </cell>
          <cell r="AB1242" t="str">
            <v>-</v>
          </cell>
          <cell r="AC1242" t="str">
            <v>-</v>
          </cell>
          <cell r="AD1242" t="str">
            <v>-</v>
          </cell>
          <cell r="AE1242" t="str">
            <v>-</v>
          </cell>
          <cell r="AF1242" t="str">
            <v>-</v>
          </cell>
          <cell r="AG1242" t="str">
            <v>-</v>
          </cell>
          <cell r="AH1242" t="str">
            <v>--</v>
          </cell>
        </row>
        <row r="1243">
          <cell r="A1243">
            <v>9050518</v>
          </cell>
          <cell r="B1243" t="str">
            <v>Sify Technologies Limited</v>
          </cell>
          <cell r="C1243">
            <v>42156</v>
          </cell>
          <cell r="D1243" t="str">
            <v>Noida</v>
          </cell>
          <cell r="E1243" t="str">
            <v>CAC</v>
          </cell>
          <cell r="F1243" t="str">
            <v>B2B</v>
          </cell>
          <cell r="G1243" t="str">
            <v>NOIDA</v>
          </cell>
          <cell r="H1243">
            <v>12500</v>
          </cell>
          <cell r="I1243">
            <v>0.125</v>
          </cell>
          <cell r="J1243">
            <v>9050521</v>
          </cell>
          <cell r="K1243" t="str">
            <v>Sify Technologies Limited</v>
          </cell>
          <cell r="L1243">
            <v>94583.333333333328</v>
          </cell>
          <cell r="M1243" t="str">
            <v>Investment</v>
          </cell>
          <cell r="N1243" t="str">
            <v>CAC</v>
          </cell>
          <cell r="O1243" t="str">
            <v>NOD_ZONE1</v>
          </cell>
          <cell r="P1243">
            <v>9050521</v>
          </cell>
          <cell r="Q1243" t="str">
            <v>Ravi Kala</v>
          </cell>
          <cell r="R1243" t="str">
            <v>RAM</v>
          </cell>
          <cell r="S1243" t="str">
            <v>Ravi Kala</v>
          </cell>
          <cell r="T1243">
            <v>0.125</v>
          </cell>
          <cell r="U1243">
            <v>0</v>
          </cell>
          <cell r="V1243" t="str">
            <v>-</v>
          </cell>
          <cell r="Z1243" t="str">
            <v>-</v>
          </cell>
          <cell r="AA1243" t="str">
            <v>-</v>
          </cell>
          <cell r="AB1243" t="str">
            <v>-</v>
          </cell>
          <cell r="AC1243" t="str">
            <v>-</v>
          </cell>
          <cell r="AD1243" t="str">
            <v>-</v>
          </cell>
          <cell r="AE1243" t="str">
            <v>-</v>
          </cell>
          <cell r="AF1243" t="str">
            <v>-</v>
          </cell>
          <cell r="AG1243" t="str">
            <v>-</v>
          </cell>
          <cell r="AH1243" t="str">
            <v>--</v>
          </cell>
        </row>
        <row r="1244">
          <cell r="A1244">
            <v>9050521</v>
          </cell>
          <cell r="B1244" t="str">
            <v>Sify Technologies Limited</v>
          </cell>
          <cell r="C1244">
            <v>42095</v>
          </cell>
          <cell r="D1244" t="str">
            <v>Noida</v>
          </cell>
          <cell r="E1244" t="str">
            <v>CAC</v>
          </cell>
          <cell r="F1244" t="str">
            <v>B2B</v>
          </cell>
          <cell r="G1244" t="str">
            <v>NOIDA</v>
          </cell>
          <cell r="H1244">
            <v>8750</v>
          </cell>
          <cell r="I1244">
            <v>8.7499999999999994E-2</v>
          </cell>
          <cell r="J1244">
            <v>9050521</v>
          </cell>
          <cell r="K1244" t="str">
            <v>Sify Technologies Limited</v>
          </cell>
          <cell r="L1244">
            <v>94583.333333333328</v>
          </cell>
          <cell r="M1244" t="str">
            <v>Investment</v>
          </cell>
          <cell r="N1244" t="str">
            <v>CAC</v>
          </cell>
          <cell r="O1244" t="str">
            <v>NOD_ZONE1</v>
          </cell>
          <cell r="P1244">
            <v>9050521</v>
          </cell>
          <cell r="Q1244" t="str">
            <v>Ravi Kala</v>
          </cell>
          <cell r="R1244" t="str">
            <v>RAM</v>
          </cell>
          <cell r="S1244" t="str">
            <v>Ravi Kala</v>
          </cell>
          <cell r="T1244">
            <v>8.7499999999999994E-2</v>
          </cell>
          <cell r="U1244">
            <v>0</v>
          </cell>
          <cell r="V1244" t="str">
            <v>-</v>
          </cell>
          <cell r="Z1244" t="str">
            <v>-</v>
          </cell>
          <cell r="AA1244" t="str">
            <v>-</v>
          </cell>
          <cell r="AB1244" t="str">
            <v>-</v>
          </cell>
          <cell r="AC1244" t="str">
            <v>-</v>
          </cell>
          <cell r="AD1244" t="str">
            <v>-</v>
          </cell>
          <cell r="AE1244" t="str">
            <v>-</v>
          </cell>
          <cell r="AF1244" t="str">
            <v>-</v>
          </cell>
          <cell r="AG1244" t="str">
            <v>-</v>
          </cell>
          <cell r="AH1244" t="str">
            <v>--</v>
          </cell>
        </row>
        <row r="1245">
          <cell r="A1245">
            <v>9021249</v>
          </cell>
          <cell r="B1245" t="str">
            <v>Tata Communications Limited</v>
          </cell>
          <cell r="C1245">
            <v>42149</v>
          </cell>
          <cell r="D1245" t="str">
            <v>Noida</v>
          </cell>
          <cell r="E1245" t="str">
            <v>CAC</v>
          </cell>
          <cell r="F1245" t="str">
            <v>B2B</v>
          </cell>
          <cell r="G1245" t="str">
            <v>NOIDA</v>
          </cell>
          <cell r="H1245">
            <v>8847.4433333333327</v>
          </cell>
          <cell r="I1245">
            <v>8.8474433333333324E-2</v>
          </cell>
          <cell r="J1245">
            <v>9050627</v>
          </cell>
          <cell r="K1245" t="str">
            <v>Tata Communications Limited</v>
          </cell>
          <cell r="L1245">
            <v>4125700.7166666668</v>
          </cell>
          <cell r="M1245" t="str">
            <v>Relationship</v>
          </cell>
          <cell r="N1245" t="str">
            <v>CAC</v>
          </cell>
          <cell r="O1245" t="str">
            <v>NOD_ZONE1</v>
          </cell>
          <cell r="P1245">
            <v>9050627</v>
          </cell>
          <cell r="Q1245" t="str">
            <v>Ravi Kala</v>
          </cell>
          <cell r="R1245" t="str">
            <v>RAM</v>
          </cell>
          <cell r="S1245" t="str">
            <v>Ravi Kala</v>
          </cell>
          <cell r="T1245">
            <v>8.8474433333333324E-2</v>
          </cell>
          <cell r="U1245">
            <v>0</v>
          </cell>
          <cell r="V1245" t="str">
            <v>-</v>
          </cell>
          <cell r="Z1245" t="str">
            <v>-</v>
          </cell>
          <cell r="AA1245" t="str">
            <v>-</v>
          </cell>
          <cell r="AB1245" t="str">
            <v>-</v>
          </cell>
          <cell r="AC1245" t="str">
            <v>-</v>
          </cell>
          <cell r="AD1245" t="str">
            <v>-</v>
          </cell>
          <cell r="AE1245" t="str">
            <v>-</v>
          </cell>
          <cell r="AF1245" t="str">
            <v>-</v>
          </cell>
          <cell r="AG1245" t="str">
            <v>-</v>
          </cell>
          <cell r="AH1245" t="str">
            <v>--</v>
          </cell>
        </row>
        <row r="1246">
          <cell r="A1246">
            <v>9021547</v>
          </cell>
          <cell r="B1246" t="str">
            <v>Tata Communications Limited</v>
          </cell>
          <cell r="C1246">
            <v>42202</v>
          </cell>
          <cell r="D1246" t="str">
            <v>Bangalore</v>
          </cell>
          <cell r="E1246" t="str">
            <v>CAC</v>
          </cell>
          <cell r="F1246" t="str">
            <v>B2B</v>
          </cell>
          <cell r="G1246" t="str">
            <v>Bangalore</v>
          </cell>
          <cell r="H1246">
            <v>36416.666666666664</v>
          </cell>
          <cell r="I1246">
            <v>0.36416666666666664</v>
          </cell>
          <cell r="J1246">
            <v>9050627</v>
          </cell>
          <cell r="K1246" t="str">
            <v>Tata Communications Limited</v>
          </cell>
          <cell r="L1246">
            <v>4125700.7166666668</v>
          </cell>
          <cell r="M1246" t="str">
            <v>Relationship</v>
          </cell>
          <cell r="N1246" t="str">
            <v>CAC</v>
          </cell>
          <cell r="O1246" t="str">
            <v>BLR_ZONE1</v>
          </cell>
          <cell r="P1246">
            <v>9050627</v>
          </cell>
          <cell r="Q1246" t="str">
            <v>Ravi Kala</v>
          </cell>
          <cell r="R1246" t="str">
            <v>RAM</v>
          </cell>
          <cell r="S1246" t="str">
            <v>Ravi Kala</v>
          </cell>
          <cell r="T1246">
            <v>0.36416666666666664</v>
          </cell>
          <cell r="U1246">
            <v>0</v>
          </cell>
          <cell r="V1246" t="str">
            <v>-</v>
          </cell>
          <cell r="Z1246" t="str">
            <v>-</v>
          </cell>
          <cell r="AA1246" t="str">
            <v>-</v>
          </cell>
          <cell r="AB1246" t="str">
            <v>-</v>
          </cell>
          <cell r="AC1246" t="str">
            <v>-</v>
          </cell>
          <cell r="AD1246" t="str">
            <v>-</v>
          </cell>
          <cell r="AE1246" t="str">
            <v>-</v>
          </cell>
          <cell r="AF1246" t="str">
            <v>-</v>
          </cell>
          <cell r="AG1246" t="str">
            <v>-</v>
          </cell>
          <cell r="AH1246" t="str">
            <v>--</v>
          </cell>
        </row>
        <row r="1247">
          <cell r="A1247">
            <v>9025047</v>
          </cell>
          <cell r="B1247" t="str">
            <v>Tata Communications Limited</v>
          </cell>
          <cell r="C1247">
            <v>42563</v>
          </cell>
          <cell r="D1247" t="str">
            <v>Gurgaon</v>
          </cell>
          <cell r="E1247" t="str">
            <v>CAC</v>
          </cell>
          <cell r="F1247" t="str">
            <v>B2B</v>
          </cell>
          <cell r="G1247" t="str">
            <v>Gurgaon</v>
          </cell>
          <cell r="H1247">
            <v>9720.8666666666668</v>
          </cell>
          <cell r="I1247">
            <v>9.7208666666666665E-2</v>
          </cell>
          <cell r="J1247">
            <v>9050627</v>
          </cell>
          <cell r="K1247" t="str">
            <v>Tata Communications Limited</v>
          </cell>
          <cell r="L1247">
            <v>4125700.7166666668</v>
          </cell>
          <cell r="M1247" t="str">
            <v>Relationship</v>
          </cell>
          <cell r="N1247" t="str">
            <v>CAC</v>
          </cell>
          <cell r="O1247" t="str">
            <v>GGN_ZONE1</v>
          </cell>
          <cell r="P1247">
            <v>9050627</v>
          </cell>
          <cell r="Q1247" t="str">
            <v>Ravi Kala</v>
          </cell>
          <cell r="R1247" t="str">
            <v>RAM</v>
          </cell>
          <cell r="S1247" t="str">
            <v>Ravi Kala</v>
          </cell>
          <cell r="T1247">
            <v>9.7208666666666665E-2</v>
          </cell>
          <cell r="U1247">
            <v>0</v>
          </cell>
          <cell r="V1247" t="str">
            <v>-</v>
          </cell>
          <cell r="Z1247" t="str">
            <v>-</v>
          </cell>
          <cell r="AA1247" t="str">
            <v>-</v>
          </cell>
          <cell r="AB1247" t="str">
            <v>-</v>
          </cell>
          <cell r="AC1247" t="str">
            <v>-</v>
          </cell>
          <cell r="AD1247" t="str">
            <v>-</v>
          </cell>
          <cell r="AE1247" t="str">
            <v>-</v>
          </cell>
          <cell r="AF1247" t="str">
            <v>-</v>
          </cell>
          <cell r="AG1247" t="str">
            <v>-</v>
          </cell>
          <cell r="AH1247" t="str">
            <v>--</v>
          </cell>
        </row>
        <row r="1248">
          <cell r="A1248" t="str">
            <v>9025047-P</v>
          </cell>
          <cell r="B1248" t="str">
            <v>Tata Communications Limited</v>
          </cell>
          <cell r="C1248">
            <v>42917</v>
          </cell>
          <cell r="D1248" t="str">
            <v>Delhi</v>
          </cell>
          <cell r="E1248" t="str">
            <v>CAC</v>
          </cell>
          <cell r="F1248" t="str">
            <v>B2B</v>
          </cell>
          <cell r="G1248" t="str">
            <v>Delhi</v>
          </cell>
          <cell r="H1248">
            <v>4860.4333333333334</v>
          </cell>
          <cell r="I1248">
            <v>4.8604333333333333E-2</v>
          </cell>
          <cell r="J1248">
            <v>9050627</v>
          </cell>
          <cell r="K1248" t="str">
            <v>Tata Communications Limited</v>
          </cell>
          <cell r="L1248">
            <v>0</v>
          </cell>
          <cell r="M1248" t="str">
            <v>Investment</v>
          </cell>
          <cell r="N1248" t="str">
            <v>CAC</v>
          </cell>
          <cell r="O1248" t="str">
            <v>DEL_ZONE1</v>
          </cell>
          <cell r="P1248">
            <v>9050627</v>
          </cell>
          <cell r="Q1248" t="str">
            <v>Ravi Kala</v>
          </cell>
          <cell r="R1248" t="str">
            <v>RAM</v>
          </cell>
          <cell r="S1248" t="str">
            <v>Ravi Kala</v>
          </cell>
          <cell r="T1248">
            <v>4.8604333333333333E-2</v>
          </cell>
          <cell r="U1248">
            <v>0</v>
          </cell>
          <cell r="V1248" t="str">
            <v>-</v>
          </cell>
          <cell r="Z1248" t="str">
            <v>-</v>
          </cell>
          <cell r="AA1248" t="str">
            <v>-</v>
          </cell>
          <cell r="AB1248" t="str">
            <v>-</v>
          </cell>
          <cell r="AC1248" t="str">
            <v>-</v>
          </cell>
          <cell r="AD1248" t="str">
            <v>-</v>
          </cell>
          <cell r="AE1248" t="str">
            <v>-</v>
          </cell>
          <cell r="AF1248" t="str">
            <v>-</v>
          </cell>
          <cell r="AG1248" t="str">
            <v>-</v>
          </cell>
          <cell r="AH1248" t="str">
            <v>--</v>
          </cell>
        </row>
        <row r="1249">
          <cell r="A1249">
            <v>9025108</v>
          </cell>
          <cell r="B1249" t="str">
            <v>Tata Communications Limited</v>
          </cell>
          <cell r="C1249">
            <v>42615</v>
          </cell>
          <cell r="D1249" t="str">
            <v>Mumbai</v>
          </cell>
          <cell r="E1249" t="str">
            <v>CAC</v>
          </cell>
          <cell r="F1249" t="str">
            <v>B2B</v>
          </cell>
          <cell r="G1249" t="str">
            <v>Mumbai</v>
          </cell>
          <cell r="H1249">
            <v>38333.333333333336</v>
          </cell>
          <cell r="I1249">
            <v>0.38333333333333336</v>
          </cell>
          <cell r="J1249">
            <v>9050627</v>
          </cell>
          <cell r="K1249" t="str">
            <v>Tata Communications Limited</v>
          </cell>
          <cell r="L1249">
            <v>4125700.7166666668</v>
          </cell>
          <cell r="M1249" t="str">
            <v>Relationship</v>
          </cell>
          <cell r="N1249" t="str">
            <v>CAC</v>
          </cell>
          <cell r="O1249" t="str">
            <v>MUM_ZONE1</v>
          </cell>
          <cell r="P1249">
            <v>9050627</v>
          </cell>
          <cell r="Q1249" t="str">
            <v>Ravi Kala</v>
          </cell>
          <cell r="R1249" t="str">
            <v>RAM</v>
          </cell>
          <cell r="S1249" t="str">
            <v>Ravi Kala</v>
          </cell>
          <cell r="T1249">
            <v>0.38333333333333336</v>
          </cell>
          <cell r="U1249">
            <v>0</v>
          </cell>
          <cell r="V1249" t="str">
            <v>-</v>
          </cell>
          <cell r="Z1249" t="str">
            <v>-</v>
          </cell>
          <cell r="AA1249" t="str">
            <v>-</v>
          </cell>
          <cell r="AB1249" t="str">
            <v>-</v>
          </cell>
          <cell r="AC1249" t="str">
            <v>-</v>
          </cell>
          <cell r="AD1249" t="str">
            <v>-</v>
          </cell>
          <cell r="AE1249" t="str">
            <v>-</v>
          </cell>
          <cell r="AF1249" t="str">
            <v>-</v>
          </cell>
          <cell r="AG1249" t="str">
            <v>-</v>
          </cell>
          <cell r="AH1249" t="str">
            <v>--</v>
          </cell>
        </row>
        <row r="1250">
          <cell r="A1250">
            <v>9025113</v>
          </cell>
          <cell r="B1250" t="str">
            <v>Tata Communications Limited</v>
          </cell>
          <cell r="C1250">
            <v>42613</v>
          </cell>
          <cell r="D1250" t="str">
            <v>Gurgaon</v>
          </cell>
          <cell r="E1250" t="str">
            <v>CAC</v>
          </cell>
          <cell r="F1250" t="str">
            <v>B2B</v>
          </cell>
          <cell r="G1250" t="str">
            <v>Gurgaon</v>
          </cell>
          <cell r="H1250">
            <v>19166.666666666668</v>
          </cell>
          <cell r="I1250">
            <v>0.19166666666666668</v>
          </cell>
          <cell r="J1250">
            <v>9050627</v>
          </cell>
          <cell r="K1250" t="str">
            <v>Tata Communications Limited</v>
          </cell>
          <cell r="L1250">
            <v>4125700.7166666668</v>
          </cell>
          <cell r="M1250" t="str">
            <v>Relationship</v>
          </cell>
          <cell r="N1250" t="str">
            <v>CAC</v>
          </cell>
          <cell r="O1250" t="str">
            <v>GGN_ZONE1</v>
          </cell>
          <cell r="P1250">
            <v>9050627</v>
          </cell>
          <cell r="Q1250" t="str">
            <v>Ravi Kala</v>
          </cell>
          <cell r="R1250" t="str">
            <v>RAM</v>
          </cell>
          <cell r="S1250" t="str">
            <v>Ravi Kala</v>
          </cell>
          <cell r="T1250">
            <v>0.19166666666666668</v>
          </cell>
          <cell r="U1250">
            <v>0</v>
          </cell>
          <cell r="V1250" t="str">
            <v>-</v>
          </cell>
          <cell r="Z1250" t="str">
            <v>-</v>
          </cell>
          <cell r="AA1250" t="str">
            <v>-</v>
          </cell>
          <cell r="AB1250" t="str">
            <v>-</v>
          </cell>
          <cell r="AC1250" t="str">
            <v>-</v>
          </cell>
          <cell r="AD1250" t="str">
            <v>-</v>
          </cell>
          <cell r="AE1250" t="str">
            <v>-</v>
          </cell>
          <cell r="AF1250" t="str">
            <v>-</v>
          </cell>
          <cell r="AG1250" t="str">
            <v>-</v>
          </cell>
          <cell r="AH1250" t="str">
            <v>--</v>
          </cell>
        </row>
        <row r="1251">
          <cell r="A1251" t="str">
            <v>9025113-P</v>
          </cell>
          <cell r="B1251" t="str">
            <v>Tata Communications Limited</v>
          </cell>
          <cell r="C1251">
            <v>42917</v>
          </cell>
          <cell r="D1251" t="str">
            <v>Delhi</v>
          </cell>
          <cell r="E1251" t="str">
            <v>CAC</v>
          </cell>
          <cell r="F1251" t="str">
            <v>B2B</v>
          </cell>
          <cell r="G1251" t="str">
            <v>Delhi</v>
          </cell>
          <cell r="H1251">
            <v>9583.3333333333339</v>
          </cell>
          <cell r="I1251">
            <v>9.583333333333334E-2</v>
          </cell>
          <cell r="J1251">
            <v>9050627</v>
          </cell>
          <cell r="K1251" t="str">
            <v>Tata Communications Limited</v>
          </cell>
          <cell r="L1251">
            <v>0</v>
          </cell>
          <cell r="M1251" t="str">
            <v>Investment</v>
          </cell>
          <cell r="N1251" t="str">
            <v>CAC</v>
          </cell>
          <cell r="O1251" t="str">
            <v>GGN_ZONE1</v>
          </cell>
          <cell r="P1251">
            <v>9050627</v>
          </cell>
          <cell r="Q1251" t="str">
            <v>Ravi Kala</v>
          </cell>
          <cell r="R1251" t="str">
            <v>RAM</v>
          </cell>
          <cell r="S1251" t="str">
            <v>Ravi Kala</v>
          </cell>
          <cell r="T1251">
            <v>9.583333333333334E-2</v>
          </cell>
          <cell r="U1251">
            <v>0</v>
          </cell>
          <cell r="V1251" t="str">
            <v>-</v>
          </cell>
          <cell r="Z1251" t="str">
            <v>-</v>
          </cell>
          <cell r="AA1251" t="str">
            <v>-</v>
          </cell>
          <cell r="AB1251" t="str">
            <v>-</v>
          </cell>
          <cell r="AC1251" t="str">
            <v>-</v>
          </cell>
          <cell r="AD1251" t="str">
            <v>-</v>
          </cell>
          <cell r="AE1251" t="str">
            <v>-</v>
          </cell>
          <cell r="AF1251" t="str">
            <v>-</v>
          </cell>
          <cell r="AG1251" t="str">
            <v>-</v>
          </cell>
          <cell r="AH1251" t="str">
            <v>--</v>
          </cell>
        </row>
        <row r="1252">
          <cell r="A1252">
            <v>9025257</v>
          </cell>
          <cell r="B1252" t="str">
            <v>Tata Communications Limited</v>
          </cell>
          <cell r="C1252">
            <v>42830</v>
          </cell>
          <cell r="D1252" t="str">
            <v>Mumbai</v>
          </cell>
          <cell r="E1252" t="str">
            <v>CAC</v>
          </cell>
          <cell r="F1252" t="str">
            <v>B2B</v>
          </cell>
          <cell r="G1252" t="str">
            <v>Mumbai</v>
          </cell>
          <cell r="H1252">
            <v>20831.240000000002</v>
          </cell>
          <cell r="I1252">
            <v>0.20831240000000001</v>
          </cell>
          <cell r="J1252">
            <v>9050627</v>
          </cell>
          <cell r="K1252" t="str">
            <v>Tata Communications Limited</v>
          </cell>
          <cell r="L1252">
            <v>4125700.7166666668</v>
          </cell>
          <cell r="M1252" t="str">
            <v>Relationship</v>
          </cell>
          <cell r="N1252" t="str">
            <v>CAC</v>
          </cell>
          <cell r="O1252" t="str">
            <v>MUM_ZONE1</v>
          </cell>
          <cell r="P1252">
            <v>9050627</v>
          </cell>
          <cell r="Q1252" t="str">
            <v>Ravi Kala</v>
          </cell>
          <cell r="R1252" t="str">
            <v>RAM</v>
          </cell>
          <cell r="S1252" t="str">
            <v>Ravi Kala</v>
          </cell>
          <cell r="T1252">
            <v>0.20831240000000001</v>
          </cell>
          <cell r="U1252">
            <v>0</v>
          </cell>
          <cell r="V1252" t="str">
            <v>-</v>
          </cell>
          <cell r="Z1252" t="str">
            <v>-</v>
          </cell>
          <cell r="AA1252" t="str">
            <v>-</v>
          </cell>
          <cell r="AB1252" t="str">
            <v>-</v>
          </cell>
          <cell r="AC1252" t="str">
            <v>-</v>
          </cell>
          <cell r="AD1252" t="str">
            <v>-</v>
          </cell>
          <cell r="AE1252" t="str">
            <v>-</v>
          </cell>
          <cell r="AF1252" t="str">
            <v>-</v>
          </cell>
          <cell r="AG1252" t="str">
            <v>-</v>
          </cell>
          <cell r="AH1252" t="str">
            <v>--</v>
          </cell>
        </row>
        <row r="1253">
          <cell r="A1253">
            <v>9025333</v>
          </cell>
          <cell r="B1253" t="str">
            <v>Tata Communications Limited</v>
          </cell>
          <cell r="C1253">
            <v>42870</v>
          </cell>
          <cell r="D1253" t="str">
            <v>Noida</v>
          </cell>
          <cell r="E1253" t="str">
            <v>CAC</v>
          </cell>
          <cell r="F1253" t="str">
            <v>B2B</v>
          </cell>
          <cell r="G1253" t="str">
            <v>NOIDA</v>
          </cell>
          <cell r="H1253">
            <v>22566.566666666666</v>
          </cell>
          <cell r="I1253">
            <v>0.22566566666666665</v>
          </cell>
          <cell r="J1253">
            <v>9050627</v>
          </cell>
          <cell r="K1253" t="str">
            <v>Tata Communications Limited</v>
          </cell>
          <cell r="L1253">
            <v>4125700.7166666668</v>
          </cell>
          <cell r="M1253" t="str">
            <v>Relationship</v>
          </cell>
          <cell r="N1253" t="str">
            <v>CAC</v>
          </cell>
          <cell r="O1253" t="str">
            <v>NOD_ZONE1</v>
          </cell>
          <cell r="P1253">
            <v>9050627</v>
          </cell>
          <cell r="Q1253" t="str">
            <v>Ravi Kala</v>
          </cell>
          <cell r="R1253" t="str">
            <v>RAM</v>
          </cell>
          <cell r="S1253" t="str">
            <v>Ravi Kala</v>
          </cell>
          <cell r="T1253">
            <v>0.22566566666666665</v>
          </cell>
          <cell r="U1253">
            <v>0.22566566666666665</v>
          </cell>
          <cell r="V1253">
            <v>46142</v>
          </cell>
          <cell r="W1253" t="str">
            <v>Apr'26</v>
          </cell>
          <cell r="Z1253" t="str">
            <v>-</v>
          </cell>
          <cell r="AA1253" t="str">
            <v>-</v>
          </cell>
          <cell r="AB1253" t="str">
            <v>-</v>
          </cell>
          <cell r="AC1253" t="str">
            <v>-</v>
          </cell>
          <cell r="AD1253">
            <v>46111.5610185185</v>
          </cell>
          <cell r="AE1253" t="str">
            <v>SR26035507854</v>
          </cell>
          <cell r="AF1253" t="str">
            <v>Churned</v>
          </cell>
          <cell r="AG1253">
            <v>46142</v>
          </cell>
          <cell r="AH1253" t="str">
            <v>Churned-</v>
          </cell>
        </row>
        <row r="1254">
          <cell r="A1254" t="str">
            <v>9025333-P</v>
          </cell>
          <cell r="B1254" t="str">
            <v>Tata Communications Limited</v>
          </cell>
          <cell r="C1254">
            <v>42870</v>
          </cell>
          <cell r="D1254" t="str">
            <v>Delhi</v>
          </cell>
          <cell r="E1254" t="str">
            <v>CAC</v>
          </cell>
          <cell r="F1254" t="str">
            <v>B2B</v>
          </cell>
          <cell r="G1254" t="str">
            <v>Delhi</v>
          </cell>
          <cell r="H1254">
            <v>11283.283333333333</v>
          </cell>
          <cell r="I1254">
            <v>0.11283283333333333</v>
          </cell>
          <cell r="J1254">
            <v>9050627</v>
          </cell>
          <cell r="K1254" t="str">
            <v>Tata Communications Limited</v>
          </cell>
          <cell r="L1254">
            <v>0</v>
          </cell>
          <cell r="M1254" t="str">
            <v>Investment</v>
          </cell>
          <cell r="N1254" t="str">
            <v>CAC</v>
          </cell>
          <cell r="O1254" t="str">
            <v>DEL_ZONE1</v>
          </cell>
          <cell r="P1254">
            <v>9050627</v>
          </cell>
          <cell r="Q1254" t="str">
            <v>Ravi Kala</v>
          </cell>
          <cell r="R1254" t="str">
            <v>RAM</v>
          </cell>
          <cell r="S1254" t="str">
            <v>Ravi Kala</v>
          </cell>
          <cell r="T1254">
            <v>0.11283283333333333</v>
          </cell>
          <cell r="U1254">
            <v>0</v>
          </cell>
          <cell r="V1254" t="str">
            <v>-</v>
          </cell>
          <cell r="Z1254" t="str">
            <v>-</v>
          </cell>
          <cell r="AA1254" t="str">
            <v>-</v>
          </cell>
          <cell r="AB1254" t="str">
            <v>-</v>
          </cell>
          <cell r="AC1254" t="str">
            <v>-</v>
          </cell>
          <cell r="AD1254" t="str">
            <v>-</v>
          </cell>
          <cell r="AE1254" t="str">
            <v>-</v>
          </cell>
          <cell r="AF1254" t="str">
            <v>-</v>
          </cell>
          <cell r="AG1254" t="str">
            <v>-</v>
          </cell>
          <cell r="AH1254" t="str">
            <v>--</v>
          </cell>
        </row>
        <row r="1255">
          <cell r="A1255">
            <v>9025361</v>
          </cell>
          <cell r="B1255" t="str">
            <v>Tata Communications Limited</v>
          </cell>
          <cell r="C1255">
            <v>42872</v>
          </cell>
          <cell r="D1255" t="str">
            <v>Delhi</v>
          </cell>
          <cell r="E1255" t="str">
            <v>CAC</v>
          </cell>
          <cell r="F1255" t="str">
            <v>B2B</v>
          </cell>
          <cell r="G1255" t="str">
            <v>Delhi</v>
          </cell>
          <cell r="H1255">
            <v>5611.086666666667</v>
          </cell>
          <cell r="I1255">
            <v>5.6110866666666669E-2</v>
          </cell>
          <cell r="J1255">
            <v>9050627</v>
          </cell>
          <cell r="K1255" t="str">
            <v>Tata Communications Limited</v>
          </cell>
          <cell r="L1255">
            <v>4125700.7166666668</v>
          </cell>
          <cell r="M1255" t="str">
            <v>Relationship</v>
          </cell>
          <cell r="N1255" t="str">
            <v>CAC</v>
          </cell>
          <cell r="O1255" t="str">
            <v>DEL_ZONE1</v>
          </cell>
          <cell r="P1255">
            <v>9050627</v>
          </cell>
          <cell r="Q1255" t="str">
            <v>Ravi Kala</v>
          </cell>
          <cell r="R1255" t="str">
            <v>RAM</v>
          </cell>
          <cell r="S1255" t="str">
            <v>Ravi Kala</v>
          </cell>
          <cell r="T1255">
            <v>5.6110866666666669E-2</v>
          </cell>
          <cell r="U1255">
            <v>0</v>
          </cell>
          <cell r="V1255" t="str">
            <v>-</v>
          </cell>
          <cell r="Z1255" t="str">
            <v>-</v>
          </cell>
          <cell r="AA1255" t="str">
            <v>-</v>
          </cell>
          <cell r="AB1255" t="str">
            <v>-</v>
          </cell>
          <cell r="AC1255" t="str">
            <v>-</v>
          </cell>
          <cell r="AD1255" t="str">
            <v>-</v>
          </cell>
          <cell r="AE1255" t="str">
            <v>-</v>
          </cell>
          <cell r="AF1255" t="str">
            <v>-</v>
          </cell>
          <cell r="AG1255" t="str">
            <v>-</v>
          </cell>
          <cell r="AH1255" t="str">
            <v>--</v>
          </cell>
        </row>
        <row r="1256">
          <cell r="A1256">
            <v>9025367</v>
          </cell>
          <cell r="B1256" t="str">
            <v>Tata Communications Limited</v>
          </cell>
          <cell r="C1256">
            <v>42870</v>
          </cell>
          <cell r="D1256" t="str">
            <v>Delhi</v>
          </cell>
          <cell r="E1256" t="str">
            <v>CAC</v>
          </cell>
          <cell r="F1256" t="str">
            <v>B2B</v>
          </cell>
          <cell r="G1256" t="str">
            <v>Delhi</v>
          </cell>
          <cell r="H1256">
            <v>45833.333333333336</v>
          </cell>
          <cell r="I1256">
            <v>0.45833333333333337</v>
          </cell>
          <cell r="J1256">
            <v>9050627</v>
          </cell>
          <cell r="K1256" t="str">
            <v>Tata Communications Limited</v>
          </cell>
          <cell r="L1256">
            <v>4125700.7166666668</v>
          </cell>
          <cell r="M1256" t="str">
            <v>Relationship</v>
          </cell>
          <cell r="N1256" t="str">
            <v>CAC</v>
          </cell>
          <cell r="O1256" t="str">
            <v>DEL_ZONE1</v>
          </cell>
          <cell r="P1256">
            <v>9050627</v>
          </cell>
          <cell r="Q1256" t="str">
            <v>Ravi Kala</v>
          </cell>
          <cell r="R1256" t="str">
            <v>RAM</v>
          </cell>
          <cell r="S1256" t="str">
            <v>Ravi Kala</v>
          </cell>
          <cell r="T1256">
            <v>0.45833333333333337</v>
          </cell>
          <cell r="U1256">
            <v>0</v>
          </cell>
          <cell r="V1256" t="str">
            <v>-</v>
          </cell>
          <cell r="Z1256" t="str">
            <v>-</v>
          </cell>
          <cell r="AA1256" t="str">
            <v>-</v>
          </cell>
          <cell r="AB1256" t="str">
            <v>-</v>
          </cell>
          <cell r="AC1256" t="str">
            <v>-</v>
          </cell>
          <cell r="AD1256" t="str">
            <v>-</v>
          </cell>
          <cell r="AE1256" t="str">
            <v>-</v>
          </cell>
          <cell r="AF1256" t="str">
            <v>-</v>
          </cell>
          <cell r="AG1256" t="str">
            <v>-</v>
          </cell>
          <cell r="AH1256" t="str">
            <v>--</v>
          </cell>
        </row>
        <row r="1257">
          <cell r="A1257">
            <v>9025457</v>
          </cell>
          <cell r="B1257" t="str">
            <v>Tata Communications Limited</v>
          </cell>
          <cell r="C1257">
            <v>43131</v>
          </cell>
          <cell r="D1257" t="str">
            <v>Bangalore</v>
          </cell>
          <cell r="E1257" t="str">
            <v>CAC</v>
          </cell>
          <cell r="F1257" t="str">
            <v>B2B</v>
          </cell>
          <cell r="G1257" t="str">
            <v>Bangalore</v>
          </cell>
          <cell r="H1257">
            <v>99666.666666666672</v>
          </cell>
          <cell r="I1257">
            <v>0.9966666666666667</v>
          </cell>
          <cell r="J1257">
            <v>9050627</v>
          </cell>
          <cell r="K1257" t="str">
            <v>Tata Communications Limited</v>
          </cell>
          <cell r="L1257">
            <v>4125700.7166666668</v>
          </cell>
          <cell r="M1257" t="str">
            <v>Relationship</v>
          </cell>
          <cell r="N1257" t="str">
            <v>CAC</v>
          </cell>
          <cell r="O1257" t="str">
            <v>BLR_ZONE1</v>
          </cell>
          <cell r="P1257">
            <v>9050627</v>
          </cell>
          <cell r="Q1257" t="str">
            <v>Ravi Kala</v>
          </cell>
          <cell r="R1257" t="str">
            <v>RAM</v>
          </cell>
          <cell r="S1257" t="str">
            <v>Ravi Kala</v>
          </cell>
          <cell r="T1257">
            <v>0.9966666666666667</v>
          </cell>
          <cell r="U1257">
            <v>0</v>
          </cell>
          <cell r="V1257" t="str">
            <v>-</v>
          </cell>
          <cell r="Z1257" t="str">
            <v>-</v>
          </cell>
          <cell r="AA1257" t="str">
            <v>-</v>
          </cell>
          <cell r="AB1257" t="str">
            <v>-</v>
          </cell>
          <cell r="AC1257" t="str">
            <v>-</v>
          </cell>
          <cell r="AD1257" t="str">
            <v>-</v>
          </cell>
          <cell r="AE1257" t="str">
            <v>-</v>
          </cell>
          <cell r="AF1257" t="str">
            <v>-</v>
          </cell>
          <cell r="AG1257" t="str">
            <v>-</v>
          </cell>
          <cell r="AH1257" t="str">
            <v>--</v>
          </cell>
        </row>
        <row r="1258">
          <cell r="A1258">
            <v>9025472</v>
          </cell>
          <cell r="B1258" t="str">
            <v>Tata Communications Limited</v>
          </cell>
          <cell r="C1258">
            <v>43091</v>
          </cell>
          <cell r="D1258" t="str">
            <v>Mumbai</v>
          </cell>
          <cell r="E1258" t="str">
            <v>CAC</v>
          </cell>
          <cell r="F1258" t="str">
            <v>B2B</v>
          </cell>
          <cell r="G1258" t="str">
            <v>Mumbai</v>
          </cell>
          <cell r="H1258">
            <v>87500</v>
          </cell>
          <cell r="I1258">
            <v>0.875</v>
          </cell>
          <cell r="J1258">
            <v>9050627</v>
          </cell>
          <cell r="K1258" t="str">
            <v>Tata Communications Limited</v>
          </cell>
          <cell r="L1258">
            <v>4125700.7166666668</v>
          </cell>
          <cell r="M1258" t="str">
            <v>Relationship</v>
          </cell>
          <cell r="N1258" t="str">
            <v>CAC</v>
          </cell>
          <cell r="O1258" t="str">
            <v>MUM_ZONE1</v>
          </cell>
          <cell r="P1258">
            <v>9050627</v>
          </cell>
          <cell r="Q1258" t="str">
            <v>Ravi Kala</v>
          </cell>
          <cell r="R1258" t="str">
            <v>RAM</v>
          </cell>
          <cell r="S1258" t="str">
            <v>Ravi Kala</v>
          </cell>
          <cell r="T1258">
            <v>0.875</v>
          </cell>
          <cell r="U1258">
            <v>0</v>
          </cell>
          <cell r="V1258" t="str">
            <v>-</v>
          </cell>
          <cell r="Z1258" t="str">
            <v>-</v>
          </cell>
          <cell r="AA1258" t="str">
            <v>-</v>
          </cell>
          <cell r="AB1258" t="str">
            <v>-</v>
          </cell>
          <cell r="AC1258" t="str">
            <v>-</v>
          </cell>
          <cell r="AD1258" t="str">
            <v>-</v>
          </cell>
          <cell r="AE1258" t="str">
            <v>-</v>
          </cell>
          <cell r="AF1258" t="str">
            <v>-</v>
          </cell>
          <cell r="AG1258" t="str">
            <v>-</v>
          </cell>
          <cell r="AH1258" t="str">
            <v>--</v>
          </cell>
        </row>
        <row r="1259">
          <cell r="A1259">
            <v>9025518</v>
          </cell>
          <cell r="B1259" t="str">
            <v>Tata Communications Limited</v>
          </cell>
          <cell r="C1259">
            <v>43099</v>
          </cell>
          <cell r="D1259" t="str">
            <v>Bangalore</v>
          </cell>
          <cell r="E1259" t="str">
            <v>CAC</v>
          </cell>
          <cell r="F1259" t="str">
            <v>B2B</v>
          </cell>
          <cell r="G1259" t="str">
            <v>Bangalore</v>
          </cell>
          <cell r="H1259">
            <v>12344.383333333333</v>
          </cell>
          <cell r="I1259">
            <v>0.12344383333333334</v>
          </cell>
          <cell r="J1259">
            <v>9050627</v>
          </cell>
          <cell r="K1259" t="str">
            <v>Tata Communications Limited</v>
          </cell>
          <cell r="L1259">
            <v>4125700.7166666668</v>
          </cell>
          <cell r="M1259" t="str">
            <v>Relationship</v>
          </cell>
          <cell r="N1259" t="str">
            <v>CAC</v>
          </cell>
          <cell r="O1259" t="str">
            <v>BLR_ZONE2</v>
          </cell>
          <cell r="P1259">
            <v>9050627</v>
          </cell>
          <cell r="Q1259" t="str">
            <v>Ravi Kala</v>
          </cell>
          <cell r="R1259" t="str">
            <v>RAM</v>
          </cell>
          <cell r="S1259" t="str">
            <v>Ravi Kala</v>
          </cell>
          <cell r="T1259">
            <v>0.12344383333333334</v>
          </cell>
          <cell r="U1259">
            <v>0</v>
          </cell>
          <cell r="V1259" t="str">
            <v>-</v>
          </cell>
          <cell r="Z1259" t="str">
            <v>-</v>
          </cell>
          <cell r="AA1259" t="str">
            <v>-</v>
          </cell>
          <cell r="AB1259" t="str">
            <v>-</v>
          </cell>
          <cell r="AC1259" t="str">
            <v>-</v>
          </cell>
          <cell r="AD1259" t="str">
            <v>-</v>
          </cell>
          <cell r="AE1259" t="str">
            <v>-</v>
          </cell>
          <cell r="AF1259" t="str">
            <v>-</v>
          </cell>
          <cell r="AG1259" t="str">
            <v>-</v>
          </cell>
          <cell r="AH1259" t="str">
            <v>--</v>
          </cell>
        </row>
        <row r="1260">
          <cell r="A1260">
            <v>9025613</v>
          </cell>
          <cell r="B1260" t="str">
            <v>Tata Communications Limited</v>
          </cell>
          <cell r="C1260">
            <v>43264</v>
          </cell>
          <cell r="D1260" t="str">
            <v>Mumbai</v>
          </cell>
          <cell r="E1260" t="str">
            <v>CAC</v>
          </cell>
          <cell r="F1260" t="str">
            <v>B2B</v>
          </cell>
          <cell r="G1260" t="str">
            <v>Mumbai</v>
          </cell>
          <cell r="H1260">
            <v>18750</v>
          </cell>
          <cell r="I1260">
            <v>0.1875</v>
          </cell>
          <cell r="J1260">
            <v>9050627</v>
          </cell>
          <cell r="K1260" t="str">
            <v>Tata Communications Limited</v>
          </cell>
          <cell r="L1260">
            <v>4125700.7166666668</v>
          </cell>
          <cell r="M1260" t="str">
            <v>Relationship</v>
          </cell>
          <cell r="N1260" t="str">
            <v>CAC</v>
          </cell>
          <cell r="O1260" t="str">
            <v>MUM_ZONE1</v>
          </cell>
          <cell r="P1260">
            <v>9050627</v>
          </cell>
          <cell r="Q1260" t="str">
            <v>Ravi Kala</v>
          </cell>
          <cell r="R1260" t="str">
            <v>RAM</v>
          </cell>
          <cell r="S1260" t="str">
            <v>Ravi Kala</v>
          </cell>
          <cell r="T1260">
            <v>0.1875</v>
          </cell>
          <cell r="U1260">
            <v>0</v>
          </cell>
          <cell r="V1260" t="str">
            <v>-</v>
          </cell>
          <cell r="Z1260" t="str">
            <v>-</v>
          </cell>
          <cell r="AA1260" t="str">
            <v>-</v>
          </cell>
          <cell r="AB1260" t="str">
            <v>-</v>
          </cell>
          <cell r="AC1260" t="str">
            <v>-</v>
          </cell>
          <cell r="AD1260" t="str">
            <v>-</v>
          </cell>
          <cell r="AE1260" t="str">
            <v>-</v>
          </cell>
          <cell r="AF1260" t="str">
            <v>-</v>
          </cell>
          <cell r="AG1260" t="str">
            <v>-</v>
          </cell>
          <cell r="AH1260" t="str">
            <v>--</v>
          </cell>
        </row>
        <row r="1261">
          <cell r="A1261">
            <v>9025624</v>
          </cell>
          <cell r="B1261" t="str">
            <v>Tata Communications Limited</v>
          </cell>
          <cell r="C1261">
            <v>43190</v>
          </cell>
          <cell r="D1261" t="str">
            <v>Mumbai</v>
          </cell>
          <cell r="E1261" t="str">
            <v>CAC</v>
          </cell>
          <cell r="F1261" t="str">
            <v>B2B</v>
          </cell>
          <cell r="G1261" t="str">
            <v>Mumbai</v>
          </cell>
          <cell r="H1261">
            <v>25000</v>
          </cell>
          <cell r="I1261">
            <v>0.25</v>
          </cell>
          <cell r="J1261">
            <v>9050627</v>
          </cell>
          <cell r="K1261" t="str">
            <v>Tata Communications Limited</v>
          </cell>
          <cell r="L1261">
            <v>4125700.7166666668</v>
          </cell>
          <cell r="M1261" t="str">
            <v>Relationship</v>
          </cell>
          <cell r="N1261" t="str">
            <v>CAC</v>
          </cell>
          <cell r="O1261" t="str">
            <v>MUM_ZONE1</v>
          </cell>
          <cell r="P1261">
            <v>9050627</v>
          </cell>
          <cell r="Q1261" t="str">
            <v>Ravi Kala</v>
          </cell>
          <cell r="R1261" t="str">
            <v>RAM</v>
          </cell>
          <cell r="S1261" t="str">
            <v>Ravi Kala</v>
          </cell>
          <cell r="T1261">
            <v>0.25</v>
          </cell>
          <cell r="U1261">
            <v>0</v>
          </cell>
          <cell r="V1261" t="str">
            <v>-</v>
          </cell>
          <cell r="Z1261" t="str">
            <v>-</v>
          </cell>
          <cell r="AA1261" t="str">
            <v>-</v>
          </cell>
          <cell r="AB1261" t="str">
            <v>-</v>
          </cell>
          <cell r="AC1261" t="str">
            <v>-</v>
          </cell>
          <cell r="AD1261" t="str">
            <v>-</v>
          </cell>
          <cell r="AE1261" t="str">
            <v>-</v>
          </cell>
          <cell r="AF1261" t="str">
            <v>-</v>
          </cell>
          <cell r="AG1261" t="str">
            <v>-</v>
          </cell>
          <cell r="AH1261" t="str">
            <v>--</v>
          </cell>
        </row>
        <row r="1262">
          <cell r="A1262">
            <v>9025691</v>
          </cell>
          <cell r="B1262" t="str">
            <v>Tata Communications Limited</v>
          </cell>
          <cell r="C1262">
            <v>43342</v>
          </cell>
          <cell r="D1262" t="str">
            <v>Gurgaon</v>
          </cell>
          <cell r="E1262" t="str">
            <v>CAC</v>
          </cell>
          <cell r="F1262" t="str">
            <v>B2B</v>
          </cell>
          <cell r="G1262" t="str">
            <v>Gurgaon</v>
          </cell>
          <cell r="H1262">
            <v>62500</v>
          </cell>
          <cell r="I1262">
            <v>0.625</v>
          </cell>
          <cell r="J1262">
            <v>9050627</v>
          </cell>
          <cell r="K1262" t="str">
            <v>Tata Communications Limited</v>
          </cell>
          <cell r="L1262">
            <v>4125700.7166666668</v>
          </cell>
          <cell r="M1262" t="str">
            <v>Relationship</v>
          </cell>
          <cell r="N1262" t="str">
            <v>CAC</v>
          </cell>
          <cell r="O1262" t="str">
            <v>GGN_ZONE1</v>
          </cell>
          <cell r="P1262">
            <v>9050627</v>
          </cell>
          <cell r="Q1262" t="str">
            <v>Ravi Kala</v>
          </cell>
          <cell r="R1262" t="str">
            <v>RAM</v>
          </cell>
          <cell r="S1262" t="str">
            <v>Ravi Kala</v>
          </cell>
          <cell r="T1262">
            <v>0.625</v>
          </cell>
          <cell r="U1262">
            <v>0</v>
          </cell>
          <cell r="V1262" t="str">
            <v>-</v>
          </cell>
          <cell r="Z1262" t="str">
            <v>-</v>
          </cell>
          <cell r="AA1262" t="str">
            <v>-</v>
          </cell>
          <cell r="AB1262" t="str">
            <v>-</v>
          </cell>
          <cell r="AC1262" t="str">
            <v>-</v>
          </cell>
          <cell r="AD1262" t="str">
            <v>-</v>
          </cell>
          <cell r="AE1262" t="str">
            <v>-</v>
          </cell>
          <cell r="AF1262" t="str">
            <v>-</v>
          </cell>
          <cell r="AG1262" t="str">
            <v>-</v>
          </cell>
          <cell r="AH1262" t="str">
            <v>--</v>
          </cell>
        </row>
        <row r="1263">
          <cell r="A1263">
            <v>9025757</v>
          </cell>
          <cell r="B1263" t="str">
            <v>Tata Communications Limited</v>
          </cell>
          <cell r="C1263">
            <v>43354</v>
          </cell>
          <cell r="D1263" t="str">
            <v>Mumbai</v>
          </cell>
          <cell r="E1263" t="str">
            <v>CAC</v>
          </cell>
          <cell r="F1263" t="str">
            <v>B2B</v>
          </cell>
          <cell r="G1263" t="str">
            <v>Mumbai</v>
          </cell>
          <cell r="H1263">
            <v>28750</v>
          </cell>
          <cell r="I1263">
            <v>0.28749999999999998</v>
          </cell>
          <cell r="J1263">
            <v>9050627</v>
          </cell>
          <cell r="K1263" t="str">
            <v>Tata Communications Limited</v>
          </cell>
          <cell r="L1263">
            <v>4125700.7166666668</v>
          </cell>
          <cell r="M1263" t="str">
            <v>Relationship</v>
          </cell>
          <cell r="N1263" t="str">
            <v>CAC</v>
          </cell>
          <cell r="O1263" t="str">
            <v>MUM_ZONE1</v>
          </cell>
          <cell r="P1263">
            <v>9050627</v>
          </cell>
          <cell r="Q1263" t="str">
            <v>Ravi Kala</v>
          </cell>
          <cell r="R1263" t="str">
            <v>RAM</v>
          </cell>
          <cell r="S1263" t="str">
            <v>Ravi Kala</v>
          </cell>
          <cell r="T1263">
            <v>0.28749999999999998</v>
          </cell>
          <cell r="U1263">
            <v>0</v>
          </cell>
          <cell r="V1263" t="str">
            <v>-</v>
          </cell>
          <cell r="Z1263" t="str">
            <v>-</v>
          </cell>
          <cell r="AA1263" t="str">
            <v>-</v>
          </cell>
          <cell r="AB1263" t="str">
            <v>-</v>
          </cell>
          <cell r="AC1263" t="str">
            <v>-</v>
          </cell>
          <cell r="AD1263" t="str">
            <v>-</v>
          </cell>
          <cell r="AE1263" t="str">
            <v>-</v>
          </cell>
          <cell r="AF1263" t="str">
            <v>-</v>
          </cell>
          <cell r="AG1263" t="str">
            <v>-</v>
          </cell>
          <cell r="AH1263" t="str">
            <v>--</v>
          </cell>
        </row>
        <row r="1264">
          <cell r="A1264">
            <v>9025837</v>
          </cell>
          <cell r="B1264" t="str">
            <v>Tata Communications Limited</v>
          </cell>
          <cell r="C1264">
            <v>43490</v>
          </cell>
          <cell r="D1264" t="str">
            <v>Delhi</v>
          </cell>
          <cell r="E1264" t="str">
            <v>CAC</v>
          </cell>
          <cell r="F1264" t="str">
            <v>B2B</v>
          </cell>
          <cell r="G1264" t="str">
            <v>Delhi</v>
          </cell>
          <cell r="H1264">
            <v>57500</v>
          </cell>
          <cell r="I1264">
            <v>0.57499999999999996</v>
          </cell>
          <cell r="J1264">
            <v>9050627</v>
          </cell>
          <cell r="K1264" t="str">
            <v>Tata Communications Limited</v>
          </cell>
          <cell r="L1264">
            <v>4125700.7166666668</v>
          </cell>
          <cell r="M1264" t="str">
            <v>Relationship</v>
          </cell>
          <cell r="N1264" t="str">
            <v>CAC</v>
          </cell>
          <cell r="O1264" t="str">
            <v>DEL_ZONE1</v>
          </cell>
          <cell r="P1264">
            <v>9050627</v>
          </cell>
          <cell r="Q1264" t="str">
            <v>Ravi Kala</v>
          </cell>
          <cell r="R1264" t="str">
            <v>RAM</v>
          </cell>
          <cell r="S1264" t="str">
            <v>Ravi Kala</v>
          </cell>
          <cell r="T1264">
            <v>0.57499999999999996</v>
          </cell>
          <cell r="U1264">
            <v>0</v>
          </cell>
          <cell r="V1264" t="str">
            <v>-</v>
          </cell>
          <cell r="Z1264" t="str">
            <v>-</v>
          </cell>
          <cell r="AA1264" t="str">
            <v>-</v>
          </cell>
          <cell r="AB1264" t="str">
            <v>-</v>
          </cell>
          <cell r="AC1264" t="str">
            <v>-</v>
          </cell>
          <cell r="AD1264" t="str">
            <v>-</v>
          </cell>
          <cell r="AE1264" t="str">
            <v>-</v>
          </cell>
          <cell r="AF1264" t="str">
            <v>-</v>
          </cell>
          <cell r="AG1264" t="str">
            <v>-</v>
          </cell>
          <cell r="AH1264" t="str">
            <v>--</v>
          </cell>
        </row>
        <row r="1265">
          <cell r="A1265">
            <v>9025838</v>
          </cell>
          <cell r="B1265" t="str">
            <v>Tata Communications Limited</v>
          </cell>
          <cell r="C1265">
            <v>43490</v>
          </cell>
          <cell r="D1265" t="str">
            <v>Gurgaon</v>
          </cell>
          <cell r="E1265" t="str">
            <v>CAC</v>
          </cell>
          <cell r="F1265" t="str">
            <v>B2B</v>
          </cell>
          <cell r="G1265" t="str">
            <v>Gurgaon</v>
          </cell>
          <cell r="H1265">
            <v>57940.52</v>
          </cell>
          <cell r="I1265">
            <v>0.57940519999999995</v>
          </cell>
          <cell r="J1265">
            <v>9050627</v>
          </cell>
          <cell r="K1265" t="str">
            <v>Tata Communications Limited</v>
          </cell>
          <cell r="L1265">
            <v>4125700.7166666668</v>
          </cell>
          <cell r="M1265" t="str">
            <v>Relationship</v>
          </cell>
          <cell r="N1265" t="str">
            <v>CAC</v>
          </cell>
          <cell r="O1265" t="str">
            <v>GGN_ZONE1</v>
          </cell>
          <cell r="P1265">
            <v>9050627</v>
          </cell>
          <cell r="Q1265" t="str">
            <v>Ravi Kala</v>
          </cell>
          <cell r="R1265" t="str">
            <v>RAM</v>
          </cell>
          <cell r="S1265" t="str">
            <v>Ravi Kala</v>
          </cell>
          <cell r="T1265">
            <v>0.57940519999999995</v>
          </cell>
          <cell r="U1265">
            <v>0</v>
          </cell>
          <cell r="V1265" t="str">
            <v>-</v>
          </cell>
          <cell r="Z1265">
            <v>46115.589004629597</v>
          </cell>
          <cell r="AA1265" t="str">
            <v>SR26045513045</v>
          </cell>
          <cell r="AB1265" t="str">
            <v>Active</v>
          </cell>
          <cell r="AC1265" t="str">
            <v>-</v>
          </cell>
          <cell r="AD1265" t="str">
            <v>-</v>
          </cell>
          <cell r="AE1265" t="str">
            <v>-</v>
          </cell>
          <cell r="AF1265" t="str">
            <v>-</v>
          </cell>
          <cell r="AG1265" t="str">
            <v>-</v>
          </cell>
          <cell r="AH1265" t="str">
            <v>-Active</v>
          </cell>
        </row>
        <row r="1266">
          <cell r="A1266">
            <v>9025839</v>
          </cell>
          <cell r="B1266" t="str">
            <v>Tata Communications Limited</v>
          </cell>
          <cell r="C1266">
            <v>43496</v>
          </cell>
          <cell r="D1266" t="str">
            <v>Mumbai</v>
          </cell>
          <cell r="E1266" t="str">
            <v>CAC</v>
          </cell>
          <cell r="F1266" t="str">
            <v>B2B</v>
          </cell>
          <cell r="G1266" t="str">
            <v>Mumbai</v>
          </cell>
          <cell r="H1266">
            <v>170772.05333333334</v>
          </cell>
          <cell r="I1266">
            <v>1.7077205333333334</v>
          </cell>
          <cell r="J1266">
            <v>9050627</v>
          </cell>
          <cell r="K1266" t="str">
            <v>Tata Communications Limited</v>
          </cell>
          <cell r="L1266">
            <v>4125700.7166666668</v>
          </cell>
          <cell r="M1266" t="str">
            <v>Relationship</v>
          </cell>
          <cell r="N1266" t="str">
            <v>CAC</v>
          </cell>
          <cell r="O1266" t="str">
            <v>MUM_ZONE1</v>
          </cell>
          <cell r="P1266">
            <v>9050627</v>
          </cell>
          <cell r="Q1266" t="str">
            <v>Ravi Kala</v>
          </cell>
          <cell r="R1266" t="str">
            <v>RAM</v>
          </cell>
          <cell r="S1266" t="str">
            <v>Ravi Kala</v>
          </cell>
          <cell r="T1266">
            <v>1.7077205333333334</v>
          </cell>
          <cell r="U1266">
            <v>0</v>
          </cell>
          <cell r="V1266" t="str">
            <v>-</v>
          </cell>
          <cell r="Z1266" t="str">
            <v>-</v>
          </cell>
          <cell r="AA1266" t="str">
            <v>-</v>
          </cell>
          <cell r="AB1266" t="str">
            <v>-</v>
          </cell>
          <cell r="AC1266" t="str">
            <v>-</v>
          </cell>
          <cell r="AD1266" t="str">
            <v>-</v>
          </cell>
          <cell r="AE1266" t="str">
            <v>-</v>
          </cell>
          <cell r="AF1266" t="str">
            <v>-</v>
          </cell>
          <cell r="AG1266" t="str">
            <v>-</v>
          </cell>
          <cell r="AH1266" t="str">
            <v>--</v>
          </cell>
        </row>
        <row r="1267">
          <cell r="A1267">
            <v>9025859</v>
          </cell>
          <cell r="B1267" t="str">
            <v>Tata Communications Limited</v>
          </cell>
          <cell r="C1267">
            <v>43440</v>
          </cell>
          <cell r="D1267" t="str">
            <v>Noida</v>
          </cell>
          <cell r="E1267" t="str">
            <v>CAC</v>
          </cell>
          <cell r="F1267" t="str">
            <v>B2B</v>
          </cell>
          <cell r="G1267" t="str">
            <v>NOIDA</v>
          </cell>
          <cell r="H1267">
            <v>40997.493333333332</v>
          </cell>
          <cell r="I1267">
            <v>0.40997493333333335</v>
          </cell>
          <cell r="J1267">
            <v>9050627</v>
          </cell>
          <cell r="K1267" t="str">
            <v>Tata Communications Limited</v>
          </cell>
          <cell r="L1267">
            <v>4125700.7166666668</v>
          </cell>
          <cell r="M1267" t="str">
            <v>Relationship</v>
          </cell>
          <cell r="N1267" t="str">
            <v>CAC</v>
          </cell>
          <cell r="O1267" t="str">
            <v>NOD_ZONE1</v>
          </cell>
          <cell r="P1267">
            <v>9050627</v>
          </cell>
          <cell r="Q1267" t="str">
            <v>Ravi Kala</v>
          </cell>
          <cell r="R1267" t="str">
            <v>RAM</v>
          </cell>
          <cell r="S1267" t="str">
            <v>Ravi Kala</v>
          </cell>
          <cell r="T1267">
            <v>0.40997493333333335</v>
          </cell>
          <cell r="U1267">
            <v>0</v>
          </cell>
          <cell r="V1267" t="str">
            <v>-</v>
          </cell>
          <cell r="Z1267" t="str">
            <v>-</v>
          </cell>
          <cell r="AA1267" t="str">
            <v>-</v>
          </cell>
          <cell r="AB1267" t="str">
            <v>-</v>
          </cell>
          <cell r="AC1267" t="str">
            <v>-</v>
          </cell>
          <cell r="AD1267" t="str">
            <v>-</v>
          </cell>
          <cell r="AE1267" t="str">
            <v>-</v>
          </cell>
          <cell r="AF1267" t="str">
            <v>-</v>
          </cell>
          <cell r="AG1267" t="str">
            <v>-</v>
          </cell>
          <cell r="AH1267" t="str">
            <v>--</v>
          </cell>
        </row>
        <row r="1268">
          <cell r="A1268" t="str">
            <v>9025859-P</v>
          </cell>
          <cell r="B1268" t="str">
            <v>Tata Communications Limited</v>
          </cell>
          <cell r="C1268">
            <v>43440</v>
          </cell>
          <cell r="D1268" t="str">
            <v>Delhi</v>
          </cell>
          <cell r="E1268" t="str">
            <v>CAC</v>
          </cell>
          <cell r="F1268" t="str">
            <v>B2B</v>
          </cell>
          <cell r="G1268" t="str">
            <v>Delhi</v>
          </cell>
          <cell r="H1268">
            <v>20498.746666666666</v>
          </cell>
          <cell r="I1268">
            <v>0.20498746666666667</v>
          </cell>
          <cell r="J1268">
            <v>9050627</v>
          </cell>
          <cell r="K1268" t="str">
            <v>Tata Communications Limited</v>
          </cell>
          <cell r="L1268">
            <v>0</v>
          </cell>
          <cell r="M1268" t="str">
            <v>Investment</v>
          </cell>
          <cell r="N1268" t="str">
            <v>CAC</v>
          </cell>
          <cell r="O1268" t="str">
            <v>NOD_ZONE1</v>
          </cell>
          <cell r="P1268">
            <v>9050627</v>
          </cell>
          <cell r="Q1268" t="str">
            <v>Ravi Kala</v>
          </cell>
          <cell r="R1268" t="str">
            <v>RAM</v>
          </cell>
          <cell r="S1268" t="str">
            <v>Ravi Kala</v>
          </cell>
          <cell r="T1268">
            <v>0.20498746666666667</v>
          </cell>
          <cell r="U1268">
            <v>0</v>
          </cell>
          <cell r="V1268" t="str">
            <v>-</v>
          </cell>
          <cell r="Z1268" t="str">
            <v>-</v>
          </cell>
          <cell r="AA1268" t="str">
            <v>-</v>
          </cell>
          <cell r="AB1268" t="str">
            <v>-</v>
          </cell>
          <cell r="AC1268" t="str">
            <v>-</v>
          </cell>
          <cell r="AD1268" t="str">
            <v>-</v>
          </cell>
          <cell r="AE1268" t="str">
            <v>-</v>
          </cell>
          <cell r="AF1268" t="str">
            <v>-</v>
          </cell>
          <cell r="AG1268" t="str">
            <v>-</v>
          </cell>
          <cell r="AH1268" t="str">
            <v>--</v>
          </cell>
        </row>
        <row r="1269">
          <cell r="A1269">
            <v>9026003</v>
          </cell>
          <cell r="B1269" t="str">
            <v>Tata Communications Limited</v>
          </cell>
          <cell r="C1269">
            <v>43619</v>
          </cell>
          <cell r="D1269" t="str">
            <v>Delhi</v>
          </cell>
          <cell r="E1269" t="str">
            <v>CAC</v>
          </cell>
          <cell r="F1269" t="str">
            <v>B2B</v>
          </cell>
          <cell r="G1269" t="str">
            <v>Delhi</v>
          </cell>
          <cell r="H1269">
            <v>3964.4833333333331</v>
          </cell>
          <cell r="I1269">
            <v>3.9644833333333331E-2</v>
          </cell>
          <cell r="J1269">
            <v>9050627</v>
          </cell>
          <cell r="K1269" t="str">
            <v>Tata Communications Limited</v>
          </cell>
          <cell r="L1269">
            <v>4125700.7166666668</v>
          </cell>
          <cell r="M1269" t="str">
            <v>Relationship</v>
          </cell>
          <cell r="N1269" t="str">
            <v>CAC</v>
          </cell>
          <cell r="O1269" t="str">
            <v>DEL_ZONE1</v>
          </cell>
          <cell r="P1269">
            <v>9050627</v>
          </cell>
          <cell r="Q1269" t="str">
            <v>Ravi Kala</v>
          </cell>
          <cell r="R1269" t="str">
            <v>RAM</v>
          </cell>
          <cell r="S1269" t="str">
            <v>Ravi Kala</v>
          </cell>
          <cell r="T1269">
            <v>3.9644833333333331E-2</v>
          </cell>
          <cell r="U1269">
            <v>0</v>
          </cell>
          <cell r="V1269" t="str">
            <v>-</v>
          </cell>
          <cell r="Z1269" t="str">
            <v>-</v>
          </cell>
          <cell r="AA1269" t="str">
            <v>-</v>
          </cell>
          <cell r="AB1269" t="str">
            <v>-</v>
          </cell>
          <cell r="AC1269" t="str">
            <v>-</v>
          </cell>
          <cell r="AD1269" t="str">
            <v>-</v>
          </cell>
          <cell r="AE1269" t="str">
            <v>-</v>
          </cell>
          <cell r="AF1269" t="str">
            <v>-</v>
          </cell>
          <cell r="AG1269" t="str">
            <v>-</v>
          </cell>
          <cell r="AH1269" t="str">
            <v>--</v>
          </cell>
        </row>
        <row r="1270">
          <cell r="A1270">
            <v>9026019</v>
          </cell>
          <cell r="B1270" t="str">
            <v>Tata Communications Limited</v>
          </cell>
          <cell r="C1270">
            <v>43676</v>
          </cell>
          <cell r="D1270" t="str">
            <v>Bangalore</v>
          </cell>
          <cell r="E1270" t="str">
            <v>CAC</v>
          </cell>
          <cell r="F1270" t="str">
            <v>B2B</v>
          </cell>
          <cell r="G1270" t="str">
            <v>Bangalore</v>
          </cell>
          <cell r="H1270">
            <v>21466.666666666668</v>
          </cell>
          <cell r="I1270">
            <v>0.21466666666666667</v>
          </cell>
          <cell r="J1270">
            <v>9050627</v>
          </cell>
          <cell r="K1270" t="str">
            <v>Tata Communications Limited</v>
          </cell>
          <cell r="L1270">
            <v>4125700.7166666668</v>
          </cell>
          <cell r="M1270" t="str">
            <v>Relationship</v>
          </cell>
          <cell r="N1270" t="str">
            <v>CAC</v>
          </cell>
          <cell r="O1270" t="str">
            <v>BLR_ZONE1</v>
          </cell>
          <cell r="P1270">
            <v>9050627</v>
          </cell>
          <cell r="Q1270" t="str">
            <v>Ravi Kala</v>
          </cell>
          <cell r="R1270" t="str">
            <v>RAM</v>
          </cell>
          <cell r="S1270" t="str">
            <v>Ravi Kala</v>
          </cell>
          <cell r="U1270">
            <v>0.21466666666666667</v>
          </cell>
          <cell r="V1270">
            <v>46113</v>
          </cell>
          <cell r="W1270" t="str">
            <v>Apr'26</v>
          </cell>
          <cell r="Z1270" t="str">
            <v>-</v>
          </cell>
          <cell r="AA1270" t="str">
            <v>-</v>
          </cell>
          <cell r="AB1270" t="str">
            <v>-</v>
          </cell>
          <cell r="AC1270" t="str">
            <v>-</v>
          </cell>
          <cell r="AD1270">
            <v>46104.465578703697</v>
          </cell>
          <cell r="AE1270" t="str">
            <v>SR26035500313</v>
          </cell>
          <cell r="AF1270" t="str">
            <v>Churned</v>
          </cell>
          <cell r="AG1270">
            <v>46113</v>
          </cell>
          <cell r="AH1270" t="str">
            <v>Churned-</v>
          </cell>
        </row>
        <row r="1271">
          <cell r="A1271">
            <v>9026043</v>
          </cell>
          <cell r="B1271" t="str">
            <v>Tata Communications Limited</v>
          </cell>
          <cell r="C1271">
            <v>43676</v>
          </cell>
          <cell r="D1271" t="str">
            <v>Mumbai</v>
          </cell>
          <cell r="E1271" t="str">
            <v>CAC</v>
          </cell>
          <cell r="F1271" t="str">
            <v>B2B</v>
          </cell>
          <cell r="G1271" t="str">
            <v>Mumbai</v>
          </cell>
          <cell r="H1271">
            <v>17687.106666666667</v>
          </cell>
          <cell r="I1271">
            <v>0.17687106666666666</v>
          </cell>
          <cell r="J1271">
            <v>9050627</v>
          </cell>
          <cell r="K1271" t="str">
            <v>Tata Communications Limited</v>
          </cell>
          <cell r="L1271">
            <v>4125700.7166666668</v>
          </cell>
          <cell r="M1271" t="str">
            <v>Relationship</v>
          </cell>
          <cell r="N1271" t="str">
            <v>CAC</v>
          </cell>
          <cell r="O1271" t="str">
            <v>MUM_ZONE1</v>
          </cell>
          <cell r="P1271">
            <v>9050627</v>
          </cell>
          <cell r="Q1271" t="str">
            <v>Ravi Kala</v>
          </cell>
          <cell r="R1271" t="str">
            <v>RAM</v>
          </cell>
          <cell r="S1271" t="str">
            <v>Ravi Kala</v>
          </cell>
          <cell r="T1271">
            <v>0.17687106666666666</v>
          </cell>
          <cell r="U1271">
            <v>0</v>
          </cell>
          <cell r="V1271" t="str">
            <v>-</v>
          </cell>
          <cell r="Z1271" t="str">
            <v>-</v>
          </cell>
          <cell r="AA1271" t="str">
            <v>-</v>
          </cell>
          <cell r="AB1271" t="str">
            <v>-</v>
          </cell>
          <cell r="AC1271" t="str">
            <v>-</v>
          </cell>
          <cell r="AD1271" t="str">
            <v>-</v>
          </cell>
          <cell r="AE1271" t="str">
            <v>-</v>
          </cell>
          <cell r="AF1271" t="str">
            <v>-</v>
          </cell>
          <cell r="AG1271" t="str">
            <v>-</v>
          </cell>
          <cell r="AH1271" t="str">
            <v>--</v>
          </cell>
        </row>
        <row r="1272">
          <cell r="A1272">
            <v>9026044</v>
          </cell>
          <cell r="B1272" t="str">
            <v>Tata Communications Limited</v>
          </cell>
          <cell r="C1272">
            <v>43705</v>
          </cell>
          <cell r="D1272" t="str">
            <v>Delhi</v>
          </cell>
          <cell r="E1272" t="str">
            <v>CAC</v>
          </cell>
          <cell r="F1272" t="str">
            <v>B2B</v>
          </cell>
          <cell r="G1272" t="str">
            <v>Delhi</v>
          </cell>
          <cell r="H1272">
            <v>19821.89</v>
          </cell>
          <cell r="I1272">
            <v>0.1982189</v>
          </cell>
          <cell r="J1272">
            <v>9050627</v>
          </cell>
          <cell r="K1272" t="str">
            <v>Tata Communications Limited</v>
          </cell>
          <cell r="L1272">
            <v>4125700.7166666668</v>
          </cell>
          <cell r="M1272" t="str">
            <v>Relationship</v>
          </cell>
          <cell r="N1272" t="str">
            <v>CAC</v>
          </cell>
          <cell r="O1272" t="str">
            <v>DEL_ZONE2</v>
          </cell>
          <cell r="P1272">
            <v>9050627</v>
          </cell>
          <cell r="Q1272" t="str">
            <v>Ravi Kala</v>
          </cell>
          <cell r="R1272" t="str">
            <v>RAM</v>
          </cell>
          <cell r="S1272" t="str">
            <v>Ravi Kala</v>
          </cell>
          <cell r="T1272">
            <v>0.1982189</v>
          </cell>
          <cell r="U1272">
            <v>0</v>
          </cell>
          <cell r="V1272" t="str">
            <v>-</v>
          </cell>
          <cell r="Z1272" t="str">
            <v>-</v>
          </cell>
          <cell r="AA1272" t="str">
            <v>-</v>
          </cell>
          <cell r="AB1272" t="str">
            <v>-</v>
          </cell>
          <cell r="AC1272" t="str">
            <v>-</v>
          </cell>
          <cell r="AD1272" t="str">
            <v>-</v>
          </cell>
          <cell r="AE1272" t="str">
            <v>-</v>
          </cell>
          <cell r="AF1272" t="str">
            <v>-</v>
          </cell>
          <cell r="AG1272" t="str">
            <v>-</v>
          </cell>
          <cell r="AH1272" t="str">
            <v>--</v>
          </cell>
        </row>
        <row r="1273">
          <cell r="A1273">
            <v>9026070</v>
          </cell>
          <cell r="B1273" t="str">
            <v>Tata Communications Limited</v>
          </cell>
          <cell r="C1273">
            <v>43713</v>
          </cell>
          <cell r="D1273" t="str">
            <v>Gurgaon</v>
          </cell>
          <cell r="E1273" t="str">
            <v>CAC</v>
          </cell>
          <cell r="F1273" t="str">
            <v>B2B</v>
          </cell>
          <cell r="G1273" t="str">
            <v>Gurgaon</v>
          </cell>
          <cell r="H1273">
            <v>62500</v>
          </cell>
          <cell r="I1273">
            <v>0.625</v>
          </cell>
          <cell r="J1273">
            <v>9050627</v>
          </cell>
          <cell r="K1273" t="str">
            <v>Tata Communications Limited</v>
          </cell>
          <cell r="L1273">
            <v>4125700.7166666668</v>
          </cell>
          <cell r="M1273" t="str">
            <v>Relationship</v>
          </cell>
          <cell r="N1273" t="str">
            <v>CAC</v>
          </cell>
          <cell r="O1273" t="str">
            <v>GGN_ZONE1</v>
          </cell>
          <cell r="P1273">
            <v>9050627</v>
          </cell>
          <cell r="Q1273" t="str">
            <v>Ravi Kala</v>
          </cell>
          <cell r="R1273" t="str">
            <v>RAM</v>
          </cell>
          <cell r="S1273" t="str">
            <v>Ravi Kala</v>
          </cell>
          <cell r="T1273">
            <v>0.625</v>
          </cell>
          <cell r="U1273">
            <v>0</v>
          </cell>
          <cell r="V1273" t="str">
            <v>-</v>
          </cell>
          <cell r="Z1273" t="str">
            <v>-</v>
          </cell>
          <cell r="AA1273" t="str">
            <v>-</v>
          </cell>
          <cell r="AB1273" t="str">
            <v>-</v>
          </cell>
          <cell r="AC1273" t="str">
            <v>-</v>
          </cell>
          <cell r="AD1273" t="str">
            <v>-</v>
          </cell>
          <cell r="AE1273" t="str">
            <v>-</v>
          </cell>
          <cell r="AF1273" t="str">
            <v>-</v>
          </cell>
          <cell r="AG1273" t="str">
            <v>-</v>
          </cell>
          <cell r="AH1273" t="str">
            <v>--</v>
          </cell>
        </row>
        <row r="1274">
          <cell r="A1274" t="str">
            <v>9026070-P</v>
          </cell>
          <cell r="B1274" t="str">
            <v>Tata Communications Limited</v>
          </cell>
          <cell r="C1274">
            <v>43713</v>
          </cell>
          <cell r="D1274" t="str">
            <v>Delhi</v>
          </cell>
          <cell r="E1274" t="str">
            <v>CAC</v>
          </cell>
          <cell r="F1274" t="str">
            <v>B2B</v>
          </cell>
          <cell r="G1274" t="str">
            <v>Delhi</v>
          </cell>
          <cell r="H1274">
            <v>31250</v>
          </cell>
          <cell r="I1274">
            <v>0.3125</v>
          </cell>
          <cell r="J1274">
            <v>9050627</v>
          </cell>
          <cell r="K1274" t="str">
            <v>Tata Communications Limited</v>
          </cell>
          <cell r="L1274">
            <v>0</v>
          </cell>
          <cell r="M1274" t="str">
            <v>Investment</v>
          </cell>
          <cell r="N1274" t="str">
            <v>CAC</v>
          </cell>
          <cell r="O1274" t="str">
            <v>GGN_ZONE1</v>
          </cell>
          <cell r="P1274">
            <v>9050627</v>
          </cell>
          <cell r="Q1274" t="str">
            <v>Ravi Kala</v>
          </cell>
          <cell r="R1274" t="str">
            <v>RAM</v>
          </cell>
          <cell r="S1274" t="str">
            <v>Ravi Kala</v>
          </cell>
          <cell r="T1274">
            <v>0.3125</v>
          </cell>
          <cell r="U1274">
            <v>0</v>
          </cell>
          <cell r="V1274" t="str">
            <v>-</v>
          </cell>
          <cell r="Z1274" t="str">
            <v>-</v>
          </cell>
          <cell r="AA1274" t="str">
            <v>-</v>
          </cell>
          <cell r="AB1274" t="str">
            <v>-</v>
          </cell>
          <cell r="AC1274" t="str">
            <v>-</v>
          </cell>
          <cell r="AD1274" t="str">
            <v>-</v>
          </cell>
          <cell r="AE1274" t="str">
            <v>-</v>
          </cell>
          <cell r="AF1274" t="str">
            <v>-</v>
          </cell>
          <cell r="AG1274" t="str">
            <v>-</v>
          </cell>
          <cell r="AH1274" t="str">
            <v>--</v>
          </cell>
        </row>
        <row r="1275">
          <cell r="A1275">
            <v>9026111</v>
          </cell>
          <cell r="B1275" t="str">
            <v>Tata Communications Limited</v>
          </cell>
          <cell r="C1275">
            <v>43769</v>
          </cell>
          <cell r="D1275" t="str">
            <v>Delhi</v>
          </cell>
          <cell r="E1275" t="str">
            <v>CAC</v>
          </cell>
          <cell r="F1275" t="str">
            <v>B2B</v>
          </cell>
          <cell r="G1275" t="str">
            <v>Delhi</v>
          </cell>
          <cell r="H1275">
            <v>21346.51</v>
          </cell>
          <cell r="I1275">
            <v>0.21346509999999999</v>
          </cell>
          <cell r="J1275">
            <v>9050627</v>
          </cell>
          <cell r="K1275" t="str">
            <v>Tata Communications Limited</v>
          </cell>
          <cell r="L1275">
            <v>4125700.7166666668</v>
          </cell>
          <cell r="M1275" t="str">
            <v>Relationship</v>
          </cell>
          <cell r="N1275" t="str">
            <v>CAC</v>
          </cell>
          <cell r="O1275" t="str">
            <v>DEL_ZONE2</v>
          </cell>
          <cell r="P1275">
            <v>9050627</v>
          </cell>
          <cell r="Q1275" t="str">
            <v>Ravi Kala</v>
          </cell>
          <cell r="R1275" t="str">
            <v>RAM</v>
          </cell>
          <cell r="S1275" t="str">
            <v>Ravi Kala</v>
          </cell>
          <cell r="T1275">
            <v>0.21346509999999999</v>
          </cell>
          <cell r="U1275">
            <v>0</v>
          </cell>
          <cell r="V1275" t="str">
            <v>-</v>
          </cell>
          <cell r="Z1275" t="str">
            <v>-</v>
          </cell>
          <cell r="AA1275" t="str">
            <v>-</v>
          </cell>
          <cell r="AB1275" t="str">
            <v>-</v>
          </cell>
          <cell r="AC1275" t="str">
            <v>-</v>
          </cell>
          <cell r="AD1275" t="str">
            <v>-</v>
          </cell>
          <cell r="AE1275" t="str">
            <v>-</v>
          </cell>
          <cell r="AF1275" t="str">
            <v>-</v>
          </cell>
          <cell r="AG1275" t="str">
            <v>-</v>
          </cell>
          <cell r="AH1275" t="str">
            <v>--</v>
          </cell>
        </row>
        <row r="1276">
          <cell r="A1276">
            <v>9026130</v>
          </cell>
          <cell r="B1276" t="str">
            <v>Tata Communications Limited</v>
          </cell>
          <cell r="C1276">
            <v>44074</v>
          </cell>
          <cell r="D1276" t="str">
            <v>Delhi</v>
          </cell>
          <cell r="E1276" t="str">
            <v>CAC</v>
          </cell>
          <cell r="F1276" t="str">
            <v>B2B</v>
          </cell>
          <cell r="G1276" t="str">
            <v>Delhi</v>
          </cell>
          <cell r="H1276">
            <v>33867.496666666666</v>
          </cell>
          <cell r="I1276">
            <v>0.33867496666666663</v>
          </cell>
          <cell r="J1276">
            <v>9050627</v>
          </cell>
          <cell r="K1276" t="str">
            <v>Tata Communications Limited</v>
          </cell>
          <cell r="L1276">
            <v>4125700.7166666668</v>
          </cell>
          <cell r="M1276" t="str">
            <v>Relationship</v>
          </cell>
          <cell r="N1276" t="str">
            <v>CAC</v>
          </cell>
          <cell r="O1276" t="str">
            <v>DEL_ZONE1</v>
          </cell>
          <cell r="P1276">
            <v>9050627</v>
          </cell>
          <cell r="Q1276" t="str">
            <v>Ravi Kala</v>
          </cell>
          <cell r="R1276" t="str">
            <v>RAM</v>
          </cell>
          <cell r="S1276" t="str">
            <v>Ravi Kala</v>
          </cell>
          <cell r="T1276">
            <v>0.33867496666666663</v>
          </cell>
          <cell r="U1276">
            <v>0</v>
          </cell>
          <cell r="V1276" t="str">
            <v>-</v>
          </cell>
          <cell r="Z1276" t="str">
            <v>-</v>
          </cell>
          <cell r="AA1276" t="str">
            <v>-</v>
          </cell>
          <cell r="AB1276" t="str">
            <v>-</v>
          </cell>
          <cell r="AC1276" t="str">
            <v>-</v>
          </cell>
          <cell r="AD1276" t="str">
            <v>-</v>
          </cell>
          <cell r="AE1276" t="str">
            <v>-</v>
          </cell>
          <cell r="AF1276" t="str">
            <v>-</v>
          </cell>
          <cell r="AG1276" t="str">
            <v>-</v>
          </cell>
          <cell r="AH1276" t="str">
            <v>--</v>
          </cell>
        </row>
        <row r="1277">
          <cell r="A1277">
            <v>9026199</v>
          </cell>
          <cell r="B1277" t="str">
            <v>Tata Communications Limited</v>
          </cell>
          <cell r="C1277">
            <v>43906</v>
          </cell>
          <cell r="D1277" t="str">
            <v>Gurgaon</v>
          </cell>
          <cell r="E1277" t="str">
            <v>CAC</v>
          </cell>
          <cell r="F1277" t="str">
            <v>B2B</v>
          </cell>
          <cell r="G1277" t="str">
            <v>Gurgaon</v>
          </cell>
          <cell r="H1277">
            <v>25000</v>
          </cell>
          <cell r="I1277">
            <v>0.25</v>
          </cell>
          <cell r="J1277">
            <v>9050627</v>
          </cell>
          <cell r="K1277" t="str">
            <v>Tata Communications Limited</v>
          </cell>
          <cell r="L1277">
            <v>4125700.7166666668</v>
          </cell>
          <cell r="M1277" t="str">
            <v>Relationship</v>
          </cell>
          <cell r="N1277" t="str">
            <v>CAC</v>
          </cell>
          <cell r="O1277" t="str">
            <v>GGN_ZONE1</v>
          </cell>
          <cell r="P1277">
            <v>9050627</v>
          </cell>
          <cell r="Q1277" t="str">
            <v>Ravi Kala</v>
          </cell>
          <cell r="R1277" t="str">
            <v>RAM</v>
          </cell>
          <cell r="S1277" t="str">
            <v>Ravi Kala</v>
          </cell>
          <cell r="T1277">
            <v>0.25</v>
          </cell>
          <cell r="U1277">
            <v>0</v>
          </cell>
          <cell r="V1277" t="str">
            <v>-</v>
          </cell>
          <cell r="Z1277" t="str">
            <v>-</v>
          </cell>
          <cell r="AA1277" t="str">
            <v>-</v>
          </cell>
          <cell r="AB1277" t="str">
            <v>-</v>
          </cell>
          <cell r="AC1277" t="str">
            <v>-</v>
          </cell>
          <cell r="AD1277" t="str">
            <v>-</v>
          </cell>
          <cell r="AE1277" t="str">
            <v>-</v>
          </cell>
          <cell r="AF1277" t="str">
            <v>-</v>
          </cell>
          <cell r="AG1277" t="str">
            <v>-</v>
          </cell>
          <cell r="AH1277" t="str">
            <v>--</v>
          </cell>
        </row>
        <row r="1278">
          <cell r="A1278">
            <v>9026201</v>
          </cell>
          <cell r="B1278" t="str">
            <v>Tata Communications Limited</v>
          </cell>
          <cell r="C1278">
            <v>44004</v>
          </cell>
          <cell r="D1278" t="str">
            <v>Noida</v>
          </cell>
          <cell r="E1278" t="str">
            <v>CAC</v>
          </cell>
          <cell r="F1278" t="str">
            <v>B2B</v>
          </cell>
          <cell r="G1278" t="str">
            <v>NOIDA</v>
          </cell>
          <cell r="H1278">
            <v>143750</v>
          </cell>
          <cell r="I1278">
            <v>1.4375</v>
          </cell>
          <cell r="J1278">
            <v>9050627</v>
          </cell>
          <cell r="K1278" t="str">
            <v>Tata Communications Limited</v>
          </cell>
          <cell r="L1278">
            <v>4125700.7166666668</v>
          </cell>
          <cell r="M1278" t="str">
            <v>Relationship</v>
          </cell>
          <cell r="N1278" t="str">
            <v>CAC</v>
          </cell>
          <cell r="O1278" t="str">
            <v>NOD_ZONE1</v>
          </cell>
          <cell r="P1278">
            <v>9050627</v>
          </cell>
          <cell r="Q1278" t="str">
            <v>Ravi Kala</v>
          </cell>
          <cell r="R1278" t="str">
            <v>RAM</v>
          </cell>
          <cell r="S1278" t="str">
            <v>Ravi Kala</v>
          </cell>
          <cell r="T1278">
            <v>1.4375</v>
          </cell>
          <cell r="U1278">
            <v>0</v>
          </cell>
          <cell r="V1278" t="str">
            <v>-</v>
          </cell>
          <cell r="Z1278" t="str">
            <v>-</v>
          </cell>
          <cell r="AA1278" t="str">
            <v>-</v>
          </cell>
          <cell r="AB1278" t="str">
            <v>-</v>
          </cell>
          <cell r="AC1278" t="str">
            <v>-</v>
          </cell>
          <cell r="AD1278" t="str">
            <v>-</v>
          </cell>
          <cell r="AE1278" t="str">
            <v>-</v>
          </cell>
          <cell r="AF1278" t="str">
            <v>-</v>
          </cell>
          <cell r="AG1278" t="str">
            <v>-</v>
          </cell>
          <cell r="AH1278" t="str">
            <v>--</v>
          </cell>
        </row>
        <row r="1279">
          <cell r="A1279" t="str">
            <v>9026201-P</v>
          </cell>
          <cell r="B1279" t="str">
            <v>Tata Communications Limited</v>
          </cell>
          <cell r="C1279">
            <v>44004</v>
          </cell>
          <cell r="D1279" t="str">
            <v>Delhi</v>
          </cell>
          <cell r="E1279" t="str">
            <v>CAC</v>
          </cell>
          <cell r="F1279" t="str">
            <v>B2B</v>
          </cell>
          <cell r="G1279" t="str">
            <v>Delhi</v>
          </cell>
          <cell r="H1279">
            <v>71875</v>
          </cell>
          <cell r="I1279">
            <v>0.71875</v>
          </cell>
          <cell r="J1279">
            <v>9050627</v>
          </cell>
          <cell r="K1279" t="str">
            <v>Tata Communications Limited</v>
          </cell>
          <cell r="L1279">
            <v>0</v>
          </cell>
          <cell r="M1279" t="str">
            <v>Investment</v>
          </cell>
          <cell r="N1279" t="str">
            <v>CAC</v>
          </cell>
          <cell r="O1279" t="str">
            <v>DEL_ZONE1</v>
          </cell>
          <cell r="P1279">
            <v>9050627</v>
          </cell>
          <cell r="Q1279" t="str">
            <v>Ravi Kala</v>
          </cell>
          <cell r="R1279" t="str">
            <v>RAM</v>
          </cell>
          <cell r="S1279" t="str">
            <v>Ravi Kala</v>
          </cell>
          <cell r="T1279">
            <v>0.71875</v>
          </cell>
          <cell r="U1279">
            <v>0</v>
          </cell>
          <cell r="V1279" t="str">
            <v>-</v>
          </cell>
          <cell r="Z1279" t="str">
            <v>-</v>
          </cell>
          <cell r="AA1279" t="str">
            <v>-</v>
          </cell>
          <cell r="AB1279" t="str">
            <v>-</v>
          </cell>
          <cell r="AC1279" t="str">
            <v>-</v>
          </cell>
          <cell r="AD1279" t="str">
            <v>-</v>
          </cell>
          <cell r="AE1279" t="str">
            <v>-</v>
          </cell>
          <cell r="AF1279" t="str">
            <v>-</v>
          </cell>
          <cell r="AG1279" t="str">
            <v>-</v>
          </cell>
          <cell r="AH1279" t="str">
            <v>--</v>
          </cell>
        </row>
        <row r="1280">
          <cell r="A1280">
            <v>9026251</v>
          </cell>
          <cell r="B1280" t="str">
            <v>Tata Communications Limited</v>
          </cell>
          <cell r="C1280">
            <v>44066</v>
          </cell>
          <cell r="D1280" t="str">
            <v>Bangalore</v>
          </cell>
          <cell r="E1280" t="str">
            <v>CAC</v>
          </cell>
          <cell r="F1280" t="str">
            <v>B2B</v>
          </cell>
          <cell r="G1280" t="str">
            <v>Bangalore</v>
          </cell>
          <cell r="H1280">
            <v>139070.64666666667</v>
          </cell>
          <cell r="I1280">
            <v>1.3907064666666666</v>
          </cell>
          <cell r="J1280">
            <v>9050627</v>
          </cell>
          <cell r="K1280" t="str">
            <v>Tata Communications Limited</v>
          </cell>
          <cell r="L1280">
            <v>4125700.7166666668</v>
          </cell>
          <cell r="M1280" t="str">
            <v>Relationship</v>
          </cell>
          <cell r="N1280" t="str">
            <v>CAC</v>
          </cell>
          <cell r="O1280" t="str">
            <v>BLR_ZONE2</v>
          </cell>
          <cell r="P1280">
            <v>9050627</v>
          </cell>
          <cell r="Q1280" t="str">
            <v>Ravi Kala</v>
          </cell>
          <cell r="R1280" t="str">
            <v>RAM</v>
          </cell>
          <cell r="S1280" t="str">
            <v>Ravi Kala</v>
          </cell>
          <cell r="T1280">
            <v>1.3907064666666666</v>
          </cell>
          <cell r="U1280">
            <v>0</v>
          </cell>
          <cell r="V1280" t="str">
            <v>-</v>
          </cell>
          <cell r="Z1280" t="str">
            <v>-</v>
          </cell>
          <cell r="AA1280" t="str">
            <v>-</v>
          </cell>
          <cell r="AB1280" t="str">
            <v>-</v>
          </cell>
          <cell r="AC1280" t="str">
            <v>-</v>
          </cell>
          <cell r="AD1280" t="str">
            <v>-</v>
          </cell>
          <cell r="AE1280" t="str">
            <v>-</v>
          </cell>
          <cell r="AF1280" t="str">
            <v>-</v>
          </cell>
          <cell r="AG1280" t="str">
            <v>-</v>
          </cell>
          <cell r="AH1280" t="str">
            <v>--</v>
          </cell>
        </row>
        <row r="1281">
          <cell r="A1281">
            <v>9026264</v>
          </cell>
          <cell r="B1281" t="str">
            <v>Tata Communications Limited</v>
          </cell>
          <cell r="C1281">
            <v>44032</v>
          </cell>
          <cell r="D1281" t="str">
            <v>Delhi</v>
          </cell>
          <cell r="E1281" t="str">
            <v>CAC</v>
          </cell>
          <cell r="F1281" t="str">
            <v>B2B</v>
          </cell>
          <cell r="G1281" t="str">
            <v>Delhi</v>
          </cell>
          <cell r="H1281">
            <v>63670.906666666669</v>
          </cell>
          <cell r="I1281">
            <v>0.63670906666666671</v>
          </cell>
          <cell r="J1281">
            <v>9050627</v>
          </cell>
          <cell r="K1281" t="str">
            <v>Tata Communications Limited</v>
          </cell>
          <cell r="L1281">
            <v>4125700.7166666668</v>
          </cell>
          <cell r="M1281" t="str">
            <v>Relationship</v>
          </cell>
          <cell r="N1281" t="str">
            <v>CAC</v>
          </cell>
          <cell r="O1281" t="str">
            <v>DEL_ZONE2</v>
          </cell>
          <cell r="P1281">
            <v>9050627</v>
          </cell>
          <cell r="Q1281" t="str">
            <v>Ravi Kala</v>
          </cell>
          <cell r="R1281" t="str">
            <v>RAM</v>
          </cell>
          <cell r="S1281" t="str">
            <v>Ravi Kala</v>
          </cell>
          <cell r="T1281">
            <v>0.63670906666666671</v>
          </cell>
          <cell r="U1281">
            <v>0</v>
          </cell>
          <cell r="V1281" t="str">
            <v>-</v>
          </cell>
          <cell r="Z1281" t="str">
            <v>-</v>
          </cell>
          <cell r="AA1281" t="str">
            <v>-</v>
          </cell>
          <cell r="AB1281" t="str">
            <v>-</v>
          </cell>
          <cell r="AC1281" t="str">
            <v>-</v>
          </cell>
          <cell r="AD1281" t="str">
            <v>-</v>
          </cell>
          <cell r="AE1281" t="str">
            <v>-</v>
          </cell>
          <cell r="AF1281" t="str">
            <v>-</v>
          </cell>
          <cell r="AG1281" t="str">
            <v>-</v>
          </cell>
          <cell r="AH1281" t="str">
            <v>--</v>
          </cell>
        </row>
        <row r="1282">
          <cell r="A1282">
            <v>9026278</v>
          </cell>
          <cell r="B1282" t="str">
            <v>Tata Communications Limited</v>
          </cell>
          <cell r="C1282">
            <v>44166</v>
          </cell>
          <cell r="D1282" t="str">
            <v>Mumbai</v>
          </cell>
          <cell r="E1282" t="str">
            <v>CAC</v>
          </cell>
          <cell r="F1282" t="str">
            <v>B2B</v>
          </cell>
          <cell r="G1282" t="str">
            <v>Mumbai</v>
          </cell>
          <cell r="H1282">
            <v>65166.666666666664</v>
          </cell>
          <cell r="I1282">
            <v>0.65166666666666662</v>
          </cell>
          <cell r="J1282">
            <v>9050627</v>
          </cell>
          <cell r="K1282" t="str">
            <v>Tata Communications Limited</v>
          </cell>
          <cell r="L1282">
            <v>4125700.7166666668</v>
          </cell>
          <cell r="M1282" t="str">
            <v>Relationship</v>
          </cell>
          <cell r="N1282" t="str">
            <v>CAC</v>
          </cell>
          <cell r="O1282" t="str">
            <v>MUM_ZONE1</v>
          </cell>
          <cell r="P1282">
            <v>9050627</v>
          </cell>
          <cell r="Q1282" t="str">
            <v>Ravi Kala</v>
          </cell>
          <cell r="R1282" t="str">
            <v>RAM</v>
          </cell>
          <cell r="S1282" t="str">
            <v>Ravi Kala</v>
          </cell>
          <cell r="T1282">
            <v>0.65166666666666662</v>
          </cell>
          <cell r="U1282">
            <v>0</v>
          </cell>
          <cell r="V1282" t="str">
            <v>-</v>
          </cell>
          <cell r="Z1282" t="str">
            <v>-</v>
          </cell>
          <cell r="AA1282" t="str">
            <v>-</v>
          </cell>
          <cell r="AB1282" t="str">
            <v>-</v>
          </cell>
          <cell r="AC1282" t="str">
            <v>-</v>
          </cell>
          <cell r="AD1282" t="str">
            <v>-</v>
          </cell>
          <cell r="AE1282" t="str">
            <v>-</v>
          </cell>
          <cell r="AF1282" t="str">
            <v>-</v>
          </cell>
          <cell r="AG1282" t="str">
            <v>-</v>
          </cell>
          <cell r="AH1282" t="str">
            <v>--</v>
          </cell>
        </row>
        <row r="1283">
          <cell r="A1283">
            <v>9026309</v>
          </cell>
          <cell r="B1283" t="str">
            <v>Tata Communications Limited</v>
          </cell>
          <cell r="C1283">
            <v>44120</v>
          </cell>
          <cell r="D1283" t="str">
            <v>Delhi</v>
          </cell>
          <cell r="E1283" t="str">
            <v>CAC</v>
          </cell>
          <cell r="F1283" t="str">
            <v>B2B</v>
          </cell>
          <cell r="G1283" t="str">
            <v>Delhi</v>
          </cell>
          <cell r="H1283">
            <v>5026.6499999999996</v>
          </cell>
          <cell r="I1283">
            <v>5.0266499999999999E-2</v>
          </cell>
          <cell r="J1283">
            <v>9050627</v>
          </cell>
          <cell r="K1283" t="str">
            <v>Tata Communications Limited</v>
          </cell>
          <cell r="L1283">
            <v>4125700.7166666668</v>
          </cell>
          <cell r="M1283" t="str">
            <v>Relationship</v>
          </cell>
          <cell r="N1283" t="str">
            <v>CAC</v>
          </cell>
          <cell r="O1283" t="str">
            <v>DEL_ZONE2</v>
          </cell>
          <cell r="P1283">
            <v>9050627</v>
          </cell>
          <cell r="Q1283" t="str">
            <v>Ravi Kala</v>
          </cell>
          <cell r="R1283" t="str">
            <v>RAM</v>
          </cell>
          <cell r="S1283" t="str">
            <v>Ravi Kala</v>
          </cell>
          <cell r="T1283">
            <v>5.0266499999999999E-2</v>
          </cell>
          <cell r="U1283">
            <v>0</v>
          </cell>
          <cell r="V1283" t="str">
            <v>-</v>
          </cell>
          <cell r="Z1283" t="str">
            <v>-</v>
          </cell>
          <cell r="AA1283" t="str">
            <v>-</v>
          </cell>
          <cell r="AB1283" t="str">
            <v>-</v>
          </cell>
          <cell r="AC1283" t="str">
            <v>-</v>
          </cell>
          <cell r="AD1283" t="str">
            <v>-</v>
          </cell>
          <cell r="AE1283" t="str">
            <v>-</v>
          </cell>
          <cell r="AF1283" t="str">
            <v>-</v>
          </cell>
          <cell r="AG1283" t="str">
            <v>-</v>
          </cell>
          <cell r="AH1283" t="str">
            <v>--</v>
          </cell>
        </row>
        <row r="1284">
          <cell r="A1284">
            <v>9026328</v>
          </cell>
          <cell r="B1284" t="str">
            <v>Tata Communications Limited</v>
          </cell>
          <cell r="C1284">
            <v>44275</v>
          </cell>
          <cell r="D1284" t="str">
            <v>NOIDA</v>
          </cell>
          <cell r="E1284" t="str">
            <v>CAC</v>
          </cell>
          <cell r="F1284" t="str">
            <v>B2B</v>
          </cell>
          <cell r="G1284" t="str">
            <v>NOIDA</v>
          </cell>
          <cell r="H1284">
            <v>14973</v>
          </cell>
          <cell r="I1284">
            <v>0.14973</v>
          </cell>
          <cell r="J1284">
            <v>9050627</v>
          </cell>
          <cell r="K1284" t="str">
            <v>Tata Communications Limited</v>
          </cell>
          <cell r="L1284">
            <v>4125700.7166666668</v>
          </cell>
          <cell r="M1284" t="str">
            <v>Relationship</v>
          </cell>
          <cell r="N1284" t="str">
            <v>CAC</v>
          </cell>
          <cell r="O1284" t="str">
            <v>NOD_ZONE1</v>
          </cell>
          <cell r="P1284">
            <v>9050627</v>
          </cell>
          <cell r="Q1284" t="str">
            <v>Ravi Kala</v>
          </cell>
          <cell r="R1284" t="str">
            <v>RAM</v>
          </cell>
          <cell r="S1284" t="str">
            <v>Ravi Kala</v>
          </cell>
          <cell r="T1284">
            <v>0.14973</v>
          </cell>
          <cell r="U1284">
            <v>0</v>
          </cell>
          <cell r="V1284" t="str">
            <v>-</v>
          </cell>
          <cell r="Z1284" t="str">
            <v>-</v>
          </cell>
          <cell r="AA1284" t="str">
            <v>-</v>
          </cell>
          <cell r="AB1284" t="str">
            <v>-</v>
          </cell>
          <cell r="AC1284" t="str">
            <v>-</v>
          </cell>
          <cell r="AD1284" t="str">
            <v>-</v>
          </cell>
          <cell r="AE1284" t="str">
            <v>-</v>
          </cell>
          <cell r="AF1284" t="str">
            <v>-</v>
          </cell>
          <cell r="AG1284" t="str">
            <v>-</v>
          </cell>
          <cell r="AH1284" t="str">
            <v>--</v>
          </cell>
        </row>
        <row r="1285">
          <cell r="A1285" t="str">
            <v>9026328-P</v>
          </cell>
          <cell r="B1285" t="str">
            <v>Tata Communications Limited</v>
          </cell>
          <cell r="C1285">
            <v>44275</v>
          </cell>
          <cell r="D1285" t="str">
            <v>Delhi</v>
          </cell>
          <cell r="E1285" t="str">
            <v>CAC</v>
          </cell>
          <cell r="F1285" t="str">
            <v>B2B</v>
          </cell>
          <cell r="G1285" t="str">
            <v>Delhi</v>
          </cell>
          <cell r="H1285">
            <v>7486.5</v>
          </cell>
          <cell r="I1285">
            <v>7.4865000000000001E-2</v>
          </cell>
          <cell r="J1285">
            <v>9050627</v>
          </cell>
          <cell r="K1285" t="str">
            <v>Tata Communications Limited</v>
          </cell>
          <cell r="L1285">
            <v>0</v>
          </cell>
          <cell r="M1285" t="str">
            <v>Investment</v>
          </cell>
          <cell r="N1285" t="str">
            <v>CAC</v>
          </cell>
          <cell r="O1285" t="str">
            <v>DEL_ZONE2</v>
          </cell>
          <cell r="P1285">
            <v>9050627</v>
          </cell>
          <cell r="Q1285" t="str">
            <v>Ravi Kala</v>
          </cell>
          <cell r="R1285" t="str">
            <v>RAM</v>
          </cell>
          <cell r="S1285" t="str">
            <v>Ravi Kala</v>
          </cell>
          <cell r="T1285">
            <v>7.4865000000000001E-2</v>
          </cell>
          <cell r="U1285">
            <v>0</v>
          </cell>
          <cell r="V1285" t="str">
            <v>-</v>
          </cell>
          <cell r="Z1285" t="str">
            <v>-</v>
          </cell>
          <cell r="AA1285" t="str">
            <v>-</v>
          </cell>
          <cell r="AB1285" t="str">
            <v>-</v>
          </cell>
          <cell r="AC1285" t="str">
            <v>-</v>
          </cell>
          <cell r="AD1285" t="str">
            <v>-</v>
          </cell>
          <cell r="AE1285" t="str">
            <v>-</v>
          </cell>
          <cell r="AF1285" t="str">
            <v>-</v>
          </cell>
          <cell r="AG1285" t="str">
            <v>-</v>
          </cell>
          <cell r="AH1285" t="str">
            <v>--</v>
          </cell>
        </row>
        <row r="1286">
          <cell r="A1286">
            <v>9026329</v>
          </cell>
          <cell r="B1286" t="str">
            <v>Tata Communications Limited</v>
          </cell>
          <cell r="C1286">
            <v>44208</v>
          </cell>
          <cell r="D1286" t="str">
            <v>Delhi</v>
          </cell>
          <cell r="E1286" t="str">
            <v>CAC</v>
          </cell>
          <cell r="F1286" t="str">
            <v>B2B</v>
          </cell>
          <cell r="G1286" t="str">
            <v>Delhi</v>
          </cell>
          <cell r="H1286">
            <v>14260.003333333332</v>
          </cell>
          <cell r="I1286">
            <v>0.14260003333333332</v>
          </cell>
          <cell r="J1286">
            <v>9050627</v>
          </cell>
          <cell r="K1286" t="str">
            <v>Tata Communications Limited</v>
          </cell>
          <cell r="L1286">
            <v>4125700.7166666668</v>
          </cell>
          <cell r="M1286" t="str">
            <v>Relationship</v>
          </cell>
          <cell r="N1286" t="str">
            <v>CAC</v>
          </cell>
          <cell r="O1286" t="str">
            <v>DEL_ZONE2</v>
          </cell>
          <cell r="P1286">
            <v>9050627</v>
          </cell>
          <cell r="Q1286" t="str">
            <v>Ravi Kala</v>
          </cell>
          <cell r="R1286" t="str">
            <v>RAM</v>
          </cell>
          <cell r="S1286" t="str">
            <v>Ravi Kala</v>
          </cell>
          <cell r="T1286">
            <v>0.14260003333333332</v>
          </cell>
          <cell r="U1286">
            <v>0</v>
          </cell>
          <cell r="V1286" t="str">
            <v>-</v>
          </cell>
          <cell r="Z1286" t="str">
            <v>-</v>
          </cell>
          <cell r="AA1286" t="str">
            <v>-</v>
          </cell>
          <cell r="AB1286" t="str">
            <v>-</v>
          </cell>
          <cell r="AC1286" t="str">
            <v>-</v>
          </cell>
          <cell r="AD1286" t="str">
            <v>-</v>
          </cell>
          <cell r="AE1286" t="str">
            <v>-</v>
          </cell>
          <cell r="AF1286" t="str">
            <v>-</v>
          </cell>
          <cell r="AG1286" t="str">
            <v>-</v>
          </cell>
          <cell r="AH1286" t="str">
            <v>--</v>
          </cell>
        </row>
        <row r="1287">
          <cell r="A1287">
            <v>9026330</v>
          </cell>
          <cell r="B1287" t="str">
            <v>Tata Communications Limited</v>
          </cell>
          <cell r="C1287">
            <v>44285</v>
          </cell>
          <cell r="D1287" t="str">
            <v>NOIDA</v>
          </cell>
          <cell r="E1287" t="str">
            <v>CAC</v>
          </cell>
          <cell r="F1287" t="str">
            <v>B2B</v>
          </cell>
          <cell r="G1287" t="str">
            <v>NOIDA</v>
          </cell>
          <cell r="H1287">
            <v>16042.5</v>
          </cell>
          <cell r="I1287">
            <v>0.16042500000000001</v>
          </cell>
          <cell r="J1287">
            <v>9050627</v>
          </cell>
          <cell r="K1287" t="str">
            <v>Tata Communications Limited</v>
          </cell>
          <cell r="L1287">
            <v>4125700.7166666668</v>
          </cell>
          <cell r="M1287" t="str">
            <v>Relationship</v>
          </cell>
          <cell r="N1287" t="str">
            <v>CAC</v>
          </cell>
          <cell r="O1287" t="str">
            <v>NOD_ZONE1</v>
          </cell>
          <cell r="P1287">
            <v>9050627</v>
          </cell>
          <cell r="Q1287" t="str">
            <v>Ravi Kala</v>
          </cell>
          <cell r="R1287" t="str">
            <v>RAM</v>
          </cell>
          <cell r="S1287" t="str">
            <v>Ravi Kala</v>
          </cell>
          <cell r="T1287">
            <v>0.16042500000000001</v>
          </cell>
          <cell r="U1287">
            <v>0</v>
          </cell>
          <cell r="V1287" t="str">
            <v>-</v>
          </cell>
          <cell r="Z1287" t="str">
            <v>-</v>
          </cell>
          <cell r="AA1287" t="str">
            <v>-</v>
          </cell>
          <cell r="AB1287" t="str">
            <v>-</v>
          </cell>
          <cell r="AC1287" t="str">
            <v>-</v>
          </cell>
          <cell r="AD1287" t="str">
            <v>-</v>
          </cell>
          <cell r="AE1287" t="str">
            <v>-</v>
          </cell>
          <cell r="AF1287" t="str">
            <v>-</v>
          </cell>
          <cell r="AG1287" t="str">
            <v>-</v>
          </cell>
          <cell r="AH1287" t="str">
            <v>--</v>
          </cell>
        </row>
        <row r="1288">
          <cell r="A1288" t="str">
            <v>9026330-P</v>
          </cell>
          <cell r="B1288" t="str">
            <v>Tata Communications Limited</v>
          </cell>
          <cell r="C1288">
            <v>44285</v>
          </cell>
          <cell r="D1288" t="str">
            <v>Delhi</v>
          </cell>
          <cell r="E1288" t="str">
            <v>CAC</v>
          </cell>
          <cell r="F1288" t="str">
            <v>B2B</v>
          </cell>
          <cell r="G1288" t="str">
            <v>Delhi</v>
          </cell>
          <cell r="H1288">
            <v>8021.25</v>
          </cell>
          <cell r="I1288">
            <v>8.0212500000000006E-2</v>
          </cell>
          <cell r="J1288">
            <v>9050627</v>
          </cell>
          <cell r="K1288" t="str">
            <v>Tata Communications Limited</v>
          </cell>
          <cell r="L1288">
            <v>0</v>
          </cell>
          <cell r="M1288" t="str">
            <v>Investment</v>
          </cell>
          <cell r="N1288" t="str">
            <v>CAC</v>
          </cell>
          <cell r="O1288" t="str">
            <v>DEL_ZONE2</v>
          </cell>
          <cell r="P1288">
            <v>9050627</v>
          </cell>
          <cell r="Q1288" t="str">
            <v>Ravi Kala</v>
          </cell>
          <cell r="R1288" t="str">
            <v>RAM</v>
          </cell>
          <cell r="S1288" t="str">
            <v>Ravi Kala</v>
          </cell>
          <cell r="T1288">
            <v>8.0212500000000006E-2</v>
          </cell>
          <cell r="U1288">
            <v>0</v>
          </cell>
          <cell r="V1288" t="str">
            <v>-</v>
          </cell>
          <cell r="Z1288" t="str">
            <v>-</v>
          </cell>
          <cell r="AA1288" t="str">
            <v>-</v>
          </cell>
          <cell r="AB1288" t="str">
            <v>-</v>
          </cell>
          <cell r="AC1288" t="str">
            <v>-</v>
          </cell>
          <cell r="AD1288" t="str">
            <v>-</v>
          </cell>
          <cell r="AE1288" t="str">
            <v>-</v>
          </cell>
          <cell r="AF1288" t="str">
            <v>-</v>
          </cell>
          <cell r="AG1288" t="str">
            <v>-</v>
          </cell>
          <cell r="AH1288" t="str">
            <v>--</v>
          </cell>
        </row>
        <row r="1289">
          <cell r="A1289">
            <v>9026355</v>
          </cell>
          <cell r="B1289" t="str">
            <v>Tata Communications Limited</v>
          </cell>
          <cell r="C1289">
            <v>44235</v>
          </cell>
          <cell r="D1289" t="str">
            <v>Delhi</v>
          </cell>
          <cell r="E1289" t="str">
            <v>CAC</v>
          </cell>
          <cell r="F1289" t="str">
            <v>B2B</v>
          </cell>
          <cell r="G1289" t="str">
            <v>Delhi</v>
          </cell>
          <cell r="H1289">
            <v>19963.996666666666</v>
          </cell>
          <cell r="I1289">
            <v>0.19963996666666667</v>
          </cell>
          <cell r="J1289">
            <v>9050627</v>
          </cell>
          <cell r="K1289" t="str">
            <v>Tata Communications Limited</v>
          </cell>
          <cell r="L1289">
            <v>4125700.7166666668</v>
          </cell>
          <cell r="M1289" t="str">
            <v>Relationship</v>
          </cell>
          <cell r="N1289" t="str">
            <v>CAC</v>
          </cell>
          <cell r="O1289" t="str">
            <v>DEL_ZONE2</v>
          </cell>
          <cell r="P1289">
            <v>9050627</v>
          </cell>
          <cell r="Q1289" t="str">
            <v>Ravi Kala</v>
          </cell>
          <cell r="R1289" t="str">
            <v>RAM</v>
          </cell>
          <cell r="S1289" t="str">
            <v>Ravi Kala</v>
          </cell>
          <cell r="T1289">
            <v>0.19963996666666667</v>
          </cell>
          <cell r="U1289">
            <v>0</v>
          </cell>
          <cell r="V1289" t="str">
            <v>-</v>
          </cell>
          <cell r="Z1289" t="str">
            <v>-</v>
          </cell>
          <cell r="AA1289" t="str">
            <v>-</v>
          </cell>
          <cell r="AB1289" t="str">
            <v>-</v>
          </cell>
          <cell r="AC1289" t="str">
            <v>-</v>
          </cell>
          <cell r="AD1289" t="str">
            <v>-</v>
          </cell>
          <cell r="AE1289" t="str">
            <v>-</v>
          </cell>
          <cell r="AF1289" t="str">
            <v>-</v>
          </cell>
          <cell r="AG1289" t="str">
            <v>-</v>
          </cell>
          <cell r="AH1289" t="str">
            <v>--</v>
          </cell>
        </row>
        <row r="1290">
          <cell r="A1290">
            <v>9026454</v>
          </cell>
          <cell r="B1290" t="str">
            <v>Tata Communications Limited</v>
          </cell>
          <cell r="C1290">
            <v>44316</v>
          </cell>
          <cell r="D1290" t="str">
            <v>NOIDA</v>
          </cell>
          <cell r="E1290" t="str">
            <v>CAC</v>
          </cell>
          <cell r="F1290" t="str">
            <v>B2B</v>
          </cell>
          <cell r="G1290" t="str">
            <v>NOIDA</v>
          </cell>
          <cell r="H1290">
            <v>25668</v>
          </cell>
          <cell r="I1290">
            <v>0.25668000000000002</v>
          </cell>
          <cell r="J1290">
            <v>9050627</v>
          </cell>
          <cell r="K1290" t="str">
            <v>Tata Communications Limited</v>
          </cell>
          <cell r="L1290">
            <v>4125700.7166666668</v>
          </cell>
          <cell r="M1290" t="str">
            <v>Relationship</v>
          </cell>
          <cell r="N1290" t="str">
            <v>CAC</v>
          </cell>
          <cell r="O1290" t="str">
            <v>NOD_ZONE1</v>
          </cell>
          <cell r="P1290">
            <v>9050627</v>
          </cell>
          <cell r="Q1290" t="str">
            <v>Ravi Kala</v>
          </cell>
          <cell r="R1290" t="str">
            <v>RAM</v>
          </cell>
          <cell r="S1290" t="str">
            <v>Ravi Kala</v>
          </cell>
          <cell r="T1290">
            <v>0.25668000000000002</v>
          </cell>
          <cell r="U1290">
            <v>0</v>
          </cell>
          <cell r="V1290" t="str">
            <v>-</v>
          </cell>
          <cell r="Z1290" t="str">
            <v>-</v>
          </cell>
          <cell r="AA1290" t="str">
            <v>-</v>
          </cell>
          <cell r="AB1290" t="str">
            <v>-</v>
          </cell>
          <cell r="AC1290" t="str">
            <v>-</v>
          </cell>
          <cell r="AD1290" t="str">
            <v>-</v>
          </cell>
          <cell r="AE1290" t="str">
            <v>-</v>
          </cell>
          <cell r="AF1290" t="str">
            <v>-</v>
          </cell>
          <cell r="AG1290" t="str">
            <v>-</v>
          </cell>
          <cell r="AH1290" t="str">
            <v>--</v>
          </cell>
        </row>
        <row r="1291">
          <cell r="A1291" t="str">
            <v>9026454-P</v>
          </cell>
          <cell r="B1291" t="str">
            <v>Tata Communications Limited</v>
          </cell>
          <cell r="C1291">
            <v>44316</v>
          </cell>
          <cell r="D1291" t="str">
            <v>Delhi</v>
          </cell>
          <cell r="E1291" t="str">
            <v>CAC</v>
          </cell>
          <cell r="F1291" t="str">
            <v>B2B</v>
          </cell>
          <cell r="G1291" t="str">
            <v>Delhi</v>
          </cell>
          <cell r="H1291">
            <v>12834</v>
          </cell>
          <cell r="I1291">
            <v>0.12834000000000001</v>
          </cell>
          <cell r="J1291">
            <v>9050627</v>
          </cell>
          <cell r="K1291" t="str">
            <v>Tata Communications Limited</v>
          </cell>
          <cell r="L1291">
            <v>0</v>
          </cell>
          <cell r="M1291" t="str">
            <v>Investment</v>
          </cell>
          <cell r="N1291" t="str">
            <v>CAC</v>
          </cell>
          <cell r="O1291" t="str">
            <v>DEL_ZONE2</v>
          </cell>
          <cell r="P1291">
            <v>9050627</v>
          </cell>
          <cell r="Q1291" t="str">
            <v>Ravi Kala</v>
          </cell>
          <cell r="R1291" t="str">
            <v>RAM</v>
          </cell>
          <cell r="S1291" t="str">
            <v>Ravi Kala</v>
          </cell>
          <cell r="T1291">
            <v>0.12834000000000001</v>
          </cell>
          <cell r="U1291">
            <v>0</v>
          </cell>
          <cell r="V1291" t="str">
            <v>-</v>
          </cell>
          <cell r="Z1291" t="str">
            <v>-</v>
          </cell>
          <cell r="AA1291" t="str">
            <v>-</v>
          </cell>
          <cell r="AB1291" t="str">
            <v>-</v>
          </cell>
          <cell r="AC1291" t="str">
            <v>-</v>
          </cell>
          <cell r="AD1291" t="str">
            <v>-</v>
          </cell>
          <cell r="AE1291" t="str">
            <v>-</v>
          </cell>
          <cell r="AF1291" t="str">
            <v>-</v>
          </cell>
          <cell r="AG1291" t="str">
            <v>-</v>
          </cell>
          <cell r="AH1291" t="str">
            <v>--</v>
          </cell>
        </row>
        <row r="1292">
          <cell r="A1292">
            <v>9026478</v>
          </cell>
          <cell r="B1292" t="str">
            <v>Tata Communications Limited</v>
          </cell>
          <cell r="C1292">
            <v>44473</v>
          </cell>
          <cell r="D1292" t="str">
            <v>Mumbai</v>
          </cell>
          <cell r="E1292" t="str">
            <v>CAC</v>
          </cell>
          <cell r="F1292" t="str">
            <v>B2B</v>
          </cell>
          <cell r="G1292" t="str">
            <v>Mumbai</v>
          </cell>
          <cell r="H1292">
            <v>95833.333333333328</v>
          </cell>
          <cell r="I1292">
            <v>0.95833333333333326</v>
          </cell>
          <cell r="J1292">
            <v>9050627</v>
          </cell>
          <cell r="K1292" t="str">
            <v>Tata Communications Limited</v>
          </cell>
          <cell r="L1292">
            <v>4125700.7166666668</v>
          </cell>
          <cell r="M1292" t="str">
            <v>Relationship</v>
          </cell>
          <cell r="N1292" t="str">
            <v>CAC</v>
          </cell>
          <cell r="O1292" t="str">
            <v>MUM_ZONE1</v>
          </cell>
          <cell r="P1292">
            <v>9050627</v>
          </cell>
          <cell r="Q1292" t="str">
            <v>Ravi Kala</v>
          </cell>
          <cell r="R1292" t="str">
            <v>RAM</v>
          </cell>
          <cell r="S1292" t="str">
            <v>Ravi Kala</v>
          </cell>
          <cell r="T1292">
            <v>0.95833333333333326</v>
          </cell>
          <cell r="U1292">
            <v>0</v>
          </cell>
          <cell r="V1292" t="str">
            <v>-</v>
          </cell>
          <cell r="Z1292" t="str">
            <v>-</v>
          </cell>
          <cell r="AA1292" t="str">
            <v>-</v>
          </cell>
          <cell r="AB1292" t="str">
            <v>-</v>
          </cell>
          <cell r="AC1292" t="str">
            <v>-</v>
          </cell>
          <cell r="AD1292" t="str">
            <v>-</v>
          </cell>
          <cell r="AE1292" t="str">
            <v>-</v>
          </cell>
          <cell r="AF1292" t="str">
            <v>-</v>
          </cell>
          <cell r="AG1292" t="str">
            <v>-</v>
          </cell>
          <cell r="AH1292" t="str">
            <v>--</v>
          </cell>
        </row>
        <row r="1293">
          <cell r="A1293">
            <v>9026481</v>
          </cell>
          <cell r="B1293" t="str">
            <v>Tata Communications Limited</v>
          </cell>
          <cell r="C1293">
            <v>44373</v>
          </cell>
          <cell r="D1293" t="str">
            <v>Mumbai</v>
          </cell>
          <cell r="E1293" t="str">
            <v>CAC</v>
          </cell>
          <cell r="F1293" t="str">
            <v>B2B</v>
          </cell>
          <cell r="G1293" t="str">
            <v>Mumbai</v>
          </cell>
          <cell r="H1293">
            <v>4991.0066666666671</v>
          </cell>
          <cell r="I1293">
            <v>4.9910066666666669E-2</v>
          </cell>
          <cell r="J1293">
            <v>9050627</v>
          </cell>
          <cell r="K1293" t="str">
            <v>Tata Communications Limited</v>
          </cell>
          <cell r="L1293">
            <v>4125700.7166666668</v>
          </cell>
          <cell r="M1293" t="str">
            <v>Relationship</v>
          </cell>
          <cell r="N1293" t="str">
            <v>CAC</v>
          </cell>
          <cell r="O1293" t="str">
            <v>MUM_ZONE1</v>
          </cell>
          <cell r="P1293">
            <v>9050627</v>
          </cell>
          <cell r="Q1293" t="str">
            <v>Ravi Kala</v>
          </cell>
          <cell r="R1293" t="str">
            <v>RAM</v>
          </cell>
          <cell r="S1293" t="str">
            <v>Ravi Kala</v>
          </cell>
          <cell r="T1293">
            <v>4.9910066666666669E-2</v>
          </cell>
          <cell r="U1293">
            <v>0</v>
          </cell>
          <cell r="V1293" t="str">
            <v>-</v>
          </cell>
          <cell r="Z1293" t="str">
            <v>-</v>
          </cell>
          <cell r="AA1293" t="str">
            <v>-</v>
          </cell>
          <cell r="AB1293" t="str">
            <v>-</v>
          </cell>
          <cell r="AC1293" t="str">
            <v>-</v>
          </cell>
          <cell r="AD1293" t="str">
            <v>-</v>
          </cell>
          <cell r="AE1293" t="str">
            <v>-</v>
          </cell>
          <cell r="AF1293" t="str">
            <v>-</v>
          </cell>
          <cell r="AG1293" t="str">
            <v>-</v>
          </cell>
          <cell r="AH1293" t="str">
            <v>--</v>
          </cell>
        </row>
        <row r="1294">
          <cell r="A1294">
            <v>9026482</v>
          </cell>
          <cell r="B1294" t="str">
            <v>Tata Communications Limited</v>
          </cell>
          <cell r="C1294">
            <v>44362</v>
          </cell>
          <cell r="D1294" t="str">
            <v>Mumbai</v>
          </cell>
          <cell r="E1294" t="str">
            <v>CAC</v>
          </cell>
          <cell r="F1294" t="str">
            <v>B2B</v>
          </cell>
          <cell r="G1294" t="str">
            <v>Mumbai</v>
          </cell>
          <cell r="H1294">
            <v>4991.0066666666671</v>
          </cell>
          <cell r="I1294">
            <v>4.9910066666666669E-2</v>
          </cell>
          <cell r="J1294">
            <v>9050627</v>
          </cell>
          <cell r="K1294" t="str">
            <v>Tata Communications Limited</v>
          </cell>
          <cell r="L1294">
            <v>4125700.7166666668</v>
          </cell>
          <cell r="M1294" t="str">
            <v>Relationship</v>
          </cell>
          <cell r="N1294" t="str">
            <v>CAC</v>
          </cell>
          <cell r="O1294" t="str">
            <v>MUM_ZONE1</v>
          </cell>
          <cell r="P1294">
            <v>9050627</v>
          </cell>
          <cell r="Q1294" t="str">
            <v>Ravi Kala</v>
          </cell>
          <cell r="R1294" t="str">
            <v>RAM</v>
          </cell>
          <cell r="S1294" t="str">
            <v>Ravi Kala</v>
          </cell>
          <cell r="T1294">
            <v>4.9910066666666669E-2</v>
          </cell>
          <cell r="U1294">
            <v>0</v>
          </cell>
          <cell r="V1294" t="str">
            <v>-</v>
          </cell>
          <cell r="Z1294" t="str">
            <v>-</v>
          </cell>
          <cell r="AA1294" t="str">
            <v>-</v>
          </cell>
          <cell r="AB1294" t="str">
            <v>-</v>
          </cell>
          <cell r="AC1294" t="str">
            <v>-</v>
          </cell>
          <cell r="AD1294" t="str">
            <v>-</v>
          </cell>
          <cell r="AE1294" t="str">
            <v>-</v>
          </cell>
          <cell r="AF1294" t="str">
            <v>-</v>
          </cell>
          <cell r="AG1294" t="str">
            <v>-</v>
          </cell>
          <cell r="AH1294" t="str">
            <v>--</v>
          </cell>
        </row>
        <row r="1295">
          <cell r="A1295">
            <v>9026483</v>
          </cell>
          <cell r="B1295" t="str">
            <v>Tata Communications Limited</v>
          </cell>
          <cell r="C1295">
            <v>44361</v>
          </cell>
          <cell r="D1295" t="str">
            <v>Mumbai</v>
          </cell>
          <cell r="E1295" t="str">
            <v>CAC</v>
          </cell>
          <cell r="F1295" t="str">
            <v>B2B</v>
          </cell>
          <cell r="G1295" t="str">
            <v>Mumbai</v>
          </cell>
          <cell r="H1295">
            <v>4991.0066666666671</v>
          </cell>
          <cell r="I1295">
            <v>4.9910066666666669E-2</v>
          </cell>
          <cell r="J1295">
            <v>9050627</v>
          </cell>
          <cell r="K1295" t="str">
            <v>Tata Communications Limited</v>
          </cell>
          <cell r="L1295">
            <v>4125700.7166666668</v>
          </cell>
          <cell r="M1295" t="str">
            <v>Relationship</v>
          </cell>
          <cell r="N1295" t="str">
            <v>CAC</v>
          </cell>
          <cell r="O1295" t="str">
            <v>MUM_ZONE1</v>
          </cell>
          <cell r="P1295">
            <v>9050627</v>
          </cell>
          <cell r="Q1295" t="str">
            <v>Ravi Kala</v>
          </cell>
          <cell r="R1295" t="str">
            <v>RAM</v>
          </cell>
          <cell r="S1295" t="str">
            <v>Ravi Kala</v>
          </cell>
          <cell r="T1295">
            <v>4.9910066666666669E-2</v>
          </cell>
          <cell r="U1295">
            <v>0</v>
          </cell>
          <cell r="V1295" t="str">
            <v>-</v>
          </cell>
          <cell r="Z1295" t="str">
            <v>-</v>
          </cell>
          <cell r="AA1295" t="str">
            <v>-</v>
          </cell>
          <cell r="AB1295" t="str">
            <v>-</v>
          </cell>
          <cell r="AC1295" t="str">
            <v>-</v>
          </cell>
          <cell r="AD1295" t="str">
            <v>-</v>
          </cell>
          <cell r="AE1295" t="str">
            <v>-</v>
          </cell>
          <cell r="AF1295" t="str">
            <v>-</v>
          </cell>
          <cell r="AG1295" t="str">
            <v>-</v>
          </cell>
          <cell r="AH1295" t="str">
            <v>--</v>
          </cell>
        </row>
        <row r="1296">
          <cell r="A1296">
            <v>9026500</v>
          </cell>
          <cell r="B1296" t="str">
            <v>Tata Communications Limited</v>
          </cell>
          <cell r="C1296">
            <v>44439</v>
          </cell>
          <cell r="D1296" t="str">
            <v>Delhi</v>
          </cell>
          <cell r="E1296" t="str">
            <v>CAC</v>
          </cell>
          <cell r="F1296" t="str">
            <v>B2B</v>
          </cell>
          <cell r="G1296" t="str">
            <v>Delhi</v>
          </cell>
          <cell r="H1296">
            <v>26833.333333333332</v>
          </cell>
          <cell r="I1296">
            <v>0.26833333333333331</v>
          </cell>
          <cell r="J1296">
            <v>9050627</v>
          </cell>
          <cell r="K1296" t="str">
            <v>Tata Communications Limited</v>
          </cell>
          <cell r="L1296">
            <v>4125700.7166666668</v>
          </cell>
          <cell r="M1296" t="str">
            <v>Relationship</v>
          </cell>
          <cell r="N1296" t="str">
            <v>CAC</v>
          </cell>
          <cell r="O1296" t="str">
            <v>DEL_ZONE2</v>
          </cell>
          <cell r="P1296">
            <v>9050627</v>
          </cell>
          <cell r="Q1296" t="str">
            <v>Ravi Kala</v>
          </cell>
          <cell r="R1296" t="str">
            <v>RAM</v>
          </cell>
          <cell r="S1296" t="str">
            <v>Ravi Kala</v>
          </cell>
          <cell r="T1296">
            <v>0.26833333333333331</v>
          </cell>
          <cell r="U1296">
            <v>0</v>
          </cell>
          <cell r="V1296" t="str">
            <v>-</v>
          </cell>
          <cell r="Z1296" t="str">
            <v>-</v>
          </cell>
          <cell r="AA1296" t="str">
            <v>-</v>
          </cell>
          <cell r="AB1296" t="str">
            <v>-</v>
          </cell>
          <cell r="AC1296" t="str">
            <v>-</v>
          </cell>
          <cell r="AD1296" t="str">
            <v>-</v>
          </cell>
          <cell r="AE1296" t="str">
            <v>-</v>
          </cell>
          <cell r="AF1296" t="str">
            <v>-</v>
          </cell>
          <cell r="AG1296" t="str">
            <v>-</v>
          </cell>
          <cell r="AH1296" t="str">
            <v>--</v>
          </cell>
        </row>
        <row r="1297">
          <cell r="A1297">
            <v>9026678</v>
          </cell>
          <cell r="B1297" t="str">
            <v>Tata Communications Limited</v>
          </cell>
          <cell r="C1297">
            <v>44595</v>
          </cell>
          <cell r="D1297" t="str">
            <v>Gurgaon</v>
          </cell>
          <cell r="E1297" t="str">
            <v>CAC</v>
          </cell>
          <cell r="F1297" t="str">
            <v>B2B</v>
          </cell>
          <cell r="G1297" t="str">
            <v>Gurgaon</v>
          </cell>
          <cell r="H1297">
            <v>12500</v>
          </cell>
          <cell r="I1297">
            <v>0.125</v>
          </cell>
          <cell r="J1297">
            <v>9050627</v>
          </cell>
          <cell r="K1297" t="str">
            <v>Tata Communications Limited</v>
          </cell>
          <cell r="L1297">
            <v>4125700.7166666668</v>
          </cell>
          <cell r="M1297" t="str">
            <v>Relationship</v>
          </cell>
          <cell r="N1297" t="str">
            <v>CAC</v>
          </cell>
          <cell r="O1297" t="str">
            <v>GGN_ZONE1</v>
          </cell>
          <cell r="P1297">
            <v>9050627</v>
          </cell>
          <cell r="Q1297" t="str">
            <v>Ravi Kala</v>
          </cell>
          <cell r="R1297" t="str">
            <v>RAM</v>
          </cell>
          <cell r="S1297" t="str">
            <v>Ravi Kala</v>
          </cell>
          <cell r="T1297">
            <v>0.125</v>
          </cell>
          <cell r="U1297">
            <v>0</v>
          </cell>
          <cell r="V1297" t="str">
            <v>-</v>
          </cell>
          <cell r="Z1297" t="str">
            <v>-</v>
          </cell>
          <cell r="AA1297" t="str">
            <v>-</v>
          </cell>
          <cell r="AB1297" t="str">
            <v>-</v>
          </cell>
          <cell r="AC1297" t="str">
            <v>-</v>
          </cell>
          <cell r="AD1297" t="str">
            <v>-</v>
          </cell>
          <cell r="AE1297" t="str">
            <v>-</v>
          </cell>
          <cell r="AF1297" t="str">
            <v>-</v>
          </cell>
          <cell r="AG1297" t="str">
            <v>-</v>
          </cell>
          <cell r="AH1297" t="str">
            <v>--</v>
          </cell>
        </row>
        <row r="1298">
          <cell r="A1298">
            <v>9026698</v>
          </cell>
          <cell r="B1298" t="str">
            <v>Tata Communications Limited</v>
          </cell>
          <cell r="C1298">
            <v>44615</v>
          </cell>
          <cell r="D1298" t="str">
            <v>Mumbai</v>
          </cell>
          <cell r="E1298" t="str">
            <v>CAC</v>
          </cell>
          <cell r="F1298" t="str">
            <v>B2B</v>
          </cell>
          <cell r="G1298" t="str">
            <v>Mumbai</v>
          </cell>
          <cell r="H1298">
            <v>5347.5</v>
          </cell>
          <cell r="I1298">
            <v>5.3475000000000002E-2</v>
          </cell>
          <cell r="J1298">
            <v>9050627</v>
          </cell>
          <cell r="K1298" t="str">
            <v>Tata Communications Limited</v>
          </cell>
          <cell r="L1298">
            <v>4125700.7166666668</v>
          </cell>
          <cell r="M1298" t="str">
            <v>Relationship</v>
          </cell>
          <cell r="N1298" t="str">
            <v>CAC</v>
          </cell>
          <cell r="O1298" t="str">
            <v>MUM_ZONE1</v>
          </cell>
          <cell r="P1298">
            <v>9050627</v>
          </cell>
          <cell r="Q1298" t="str">
            <v>Ravi Kala</v>
          </cell>
          <cell r="R1298" t="str">
            <v>RAM</v>
          </cell>
          <cell r="S1298" t="str">
            <v>Ravi Kala</v>
          </cell>
          <cell r="T1298">
            <v>5.3475000000000002E-2</v>
          </cell>
          <cell r="U1298">
            <v>0</v>
          </cell>
          <cell r="V1298" t="str">
            <v>-</v>
          </cell>
          <cell r="Z1298" t="str">
            <v>-</v>
          </cell>
          <cell r="AA1298" t="str">
            <v>-</v>
          </cell>
          <cell r="AB1298" t="str">
            <v>-</v>
          </cell>
          <cell r="AC1298" t="str">
            <v>-</v>
          </cell>
          <cell r="AD1298" t="str">
            <v>-</v>
          </cell>
          <cell r="AE1298" t="str">
            <v>-</v>
          </cell>
          <cell r="AF1298" t="str">
            <v>-</v>
          </cell>
          <cell r="AG1298" t="str">
            <v>-</v>
          </cell>
          <cell r="AH1298" t="str">
            <v>--</v>
          </cell>
        </row>
        <row r="1299">
          <cell r="A1299">
            <v>9026760</v>
          </cell>
          <cell r="B1299" t="str">
            <v>Tata Communications Limited</v>
          </cell>
          <cell r="C1299">
            <v>44879</v>
          </cell>
          <cell r="D1299" t="str">
            <v>Noida</v>
          </cell>
          <cell r="E1299" t="str">
            <v>CAC</v>
          </cell>
          <cell r="F1299" t="str">
            <v>B2B</v>
          </cell>
          <cell r="G1299" t="str">
            <v>NOIDA</v>
          </cell>
          <cell r="H1299">
            <v>81250</v>
          </cell>
          <cell r="I1299">
            <v>0.8125</v>
          </cell>
          <cell r="J1299">
            <v>9050627</v>
          </cell>
          <cell r="K1299" t="str">
            <v>Tata Communications Limited</v>
          </cell>
          <cell r="L1299">
            <v>4125700.7166666668</v>
          </cell>
          <cell r="M1299" t="str">
            <v>Relationship</v>
          </cell>
          <cell r="N1299" t="str">
            <v>CAC</v>
          </cell>
          <cell r="O1299" t="str">
            <v>NOD_ZONE1</v>
          </cell>
          <cell r="P1299">
            <v>9050627</v>
          </cell>
          <cell r="Q1299" t="str">
            <v>Ravi Kala</v>
          </cell>
          <cell r="R1299" t="str">
            <v>RAM</v>
          </cell>
          <cell r="S1299" t="str">
            <v>Ravi Kala</v>
          </cell>
          <cell r="T1299">
            <v>0.8125</v>
          </cell>
          <cell r="U1299">
            <v>0</v>
          </cell>
          <cell r="V1299" t="str">
            <v>-</v>
          </cell>
          <cell r="Z1299" t="str">
            <v>-</v>
          </cell>
          <cell r="AA1299" t="str">
            <v>-</v>
          </cell>
          <cell r="AB1299" t="str">
            <v>-</v>
          </cell>
          <cell r="AC1299" t="str">
            <v>-</v>
          </cell>
          <cell r="AD1299" t="str">
            <v>-</v>
          </cell>
          <cell r="AE1299" t="str">
            <v>-</v>
          </cell>
          <cell r="AF1299" t="str">
            <v>-</v>
          </cell>
          <cell r="AG1299" t="str">
            <v>-</v>
          </cell>
          <cell r="AH1299" t="str">
            <v>--</v>
          </cell>
        </row>
        <row r="1300">
          <cell r="A1300" t="str">
            <v>9026760-P</v>
          </cell>
          <cell r="B1300" t="str">
            <v>Tata Communications Limited</v>
          </cell>
          <cell r="C1300">
            <v>44879</v>
          </cell>
          <cell r="D1300" t="str">
            <v>Delhi</v>
          </cell>
          <cell r="E1300" t="str">
            <v>CAC</v>
          </cell>
          <cell r="F1300" t="str">
            <v>B2B</v>
          </cell>
          <cell r="G1300" t="str">
            <v>Delhi</v>
          </cell>
          <cell r="H1300">
            <v>40625</v>
          </cell>
          <cell r="I1300">
            <v>0.40625</v>
          </cell>
          <cell r="J1300">
            <v>9050627</v>
          </cell>
          <cell r="K1300" t="str">
            <v>Tata Communications Limited</v>
          </cell>
          <cell r="L1300">
            <v>0</v>
          </cell>
          <cell r="M1300" t="str">
            <v>Investment</v>
          </cell>
          <cell r="N1300" t="str">
            <v>CAC</v>
          </cell>
          <cell r="O1300" t="str">
            <v>DEL_ZONE2</v>
          </cell>
          <cell r="P1300">
            <v>9050627</v>
          </cell>
          <cell r="Q1300" t="str">
            <v>Ravi Kala</v>
          </cell>
          <cell r="R1300" t="str">
            <v>RAM</v>
          </cell>
          <cell r="S1300" t="str">
            <v>Ravi Kala</v>
          </cell>
          <cell r="T1300">
            <v>0.40625</v>
          </cell>
          <cell r="U1300">
            <v>0</v>
          </cell>
          <cell r="V1300" t="str">
            <v>-</v>
          </cell>
          <cell r="Z1300" t="str">
            <v>-</v>
          </cell>
          <cell r="AA1300" t="str">
            <v>-</v>
          </cell>
          <cell r="AB1300" t="str">
            <v>-</v>
          </cell>
          <cell r="AC1300" t="str">
            <v>-</v>
          </cell>
          <cell r="AD1300" t="str">
            <v>-</v>
          </cell>
          <cell r="AE1300" t="str">
            <v>-</v>
          </cell>
          <cell r="AF1300" t="str">
            <v>-</v>
          </cell>
          <cell r="AG1300" t="str">
            <v>-</v>
          </cell>
          <cell r="AH1300" t="str">
            <v>--</v>
          </cell>
        </row>
        <row r="1301">
          <cell r="A1301">
            <v>9026768</v>
          </cell>
          <cell r="B1301" t="str">
            <v>Tata Communications Limited</v>
          </cell>
          <cell r="C1301">
            <v>44677</v>
          </cell>
          <cell r="D1301" t="str">
            <v>Gurgaon</v>
          </cell>
          <cell r="E1301" t="str">
            <v>CAC</v>
          </cell>
          <cell r="F1301" t="str">
            <v>B2B</v>
          </cell>
          <cell r="G1301" t="str">
            <v>Gurgaon</v>
          </cell>
          <cell r="H1301">
            <v>12834.01</v>
          </cell>
          <cell r="I1301">
            <v>0.12834010000000001</v>
          </cell>
          <cell r="J1301">
            <v>9050627</v>
          </cell>
          <cell r="K1301" t="str">
            <v>Tata Communications Limited</v>
          </cell>
          <cell r="L1301">
            <v>4125700.7166666668</v>
          </cell>
          <cell r="M1301" t="str">
            <v>Relationship</v>
          </cell>
          <cell r="N1301" t="str">
            <v>CAC</v>
          </cell>
          <cell r="O1301" t="str">
            <v>GGN_ZONE1</v>
          </cell>
          <cell r="P1301">
            <v>9050627</v>
          </cell>
          <cell r="Q1301" t="str">
            <v>Ravi Kala</v>
          </cell>
          <cell r="R1301" t="str">
            <v>RAM</v>
          </cell>
          <cell r="S1301" t="str">
            <v>Ravi Kala</v>
          </cell>
          <cell r="T1301">
            <v>0.12834010000000001</v>
          </cell>
          <cell r="U1301">
            <v>0</v>
          </cell>
          <cell r="V1301" t="str">
            <v>-</v>
          </cell>
          <cell r="Z1301" t="str">
            <v>-</v>
          </cell>
          <cell r="AA1301" t="str">
            <v>-</v>
          </cell>
          <cell r="AB1301" t="str">
            <v>-</v>
          </cell>
          <cell r="AC1301" t="str">
            <v>-</v>
          </cell>
          <cell r="AD1301" t="str">
            <v>-</v>
          </cell>
          <cell r="AE1301" t="str">
            <v>-</v>
          </cell>
          <cell r="AF1301" t="str">
            <v>-</v>
          </cell>
          <cell r="AG1301" t="str">
            <v>-</v>
          </cell>
          <cell r="AH1301" t="str">
            <v>--</v>
          </cell>
        </row>
        <row r="1302">
          <cell r="A1302">
            <v>9026878</v>
          </cell>
          <cell r="B1302" t="str">
            <v>Tata Communications Limited</v>
          </cell>
          <cell r="C1302">
            <v>44833</v>
          </cell>
          <cell r="D1302" t="str">
            <v>Delhi</v>
          </cell>
          <cell r="E1302" t="str">
            <v>CAC</v>
          </cell>
          <cell r="F1302" t="str">
            <v>B2B</v>
          </cell>
          <cell r="G1302" t="str">
            <v>Delhi</v>
          </cell>
          <cell r="H1302">
            <v>16042.5</v>
          </cell>
          <cell r="I1302">
            <v>0.16042500000000001</v>
          </cell>
          <cell r="J1302">
            <v>9050627</v>
          </cell>
          <cell r="K1302" t="str">
            <v>Tata Communications Limited</v>
          </cell>
          <cell r="L1302">
            <v>4125700.7166666668</v>
          </cell>
          <cell r="M1302" t="str">
            <v>Relationship</v>
          </cell>
          <cell r="N1302" t="str">
            <v>CAC</v>
          </cell>
          <cell r="O1302" t="str">
            <v>DEL_ZONE2</v>
          </cell>
          <cell r="P1302">
            <v>9050627</v>
          </cell>
          <cell r="Q1302" t="str">
            <v>Ravi Kala</v>
          </cell>
          <cell r="R1302" t="str">
            <v>RAM</v>
          </cell>
          <cell r="S1302" t="str">
            <v>Ravi Kala</v>
          </cell>
          <cell r="T1302">
            <v>0.16042500000000001</v>
          </cell>
          <cell r="U1302">
            <v>0</v>
          </cell>
          <cell r="V1302" t="str">
            <v>-</v>
          </cell>
          <cell r="Z1302" t="str">
            <v>-</v>
          </cell>
          <cell r="AA1302" t="str">
            <v>-</v>
          </cell>
          <cell r="AB1302" t="str">
            <v>-</v>
          </cell>
          <cell r="AC1302" t="str">
            <v>-</v>
          </cell>
          <cell r="AD1302" t="str">
            <v>-</v>
          </cell>
          <cell r="AE1302" t="str">
            <v>-</v>
          </cell>
          <cell r="AF1302" t="str">
            <v>-</v>
          </cell>
          <cell r="AG1302" t="str">
            <v>-</v>
          </cell>
          <cell r="AH1302" t="str">
            <v>--</v>
          </cell>
        </row>
        <row r="1303">
          <cell r="A1303">
            <v>9026893</v>
          </cell>
          <cell r="B1303" t="str">
            <v>Tata Communications Limited</v>
          </cell>
          <cell r="C1303">
            <v>44860</v>
          </cell>
          <cell r="D1303" t="str">
            <v>Bangalore</v>
          </cell>
          <cell r="E1303" t="str">
            <v>CAC</v>
          </cell>
          <cell r="F1303" t="str">
            <v>B2B</v>
          </cell>
          <cell r="G1303" t="str">
            <v>Bangalore</v>
          </cell>
          <cell r="H1303">
            <v>7129.9966666666669</v>
          </cell>
          <cell r="I1303">
            <v>7.1299966666666673E-2</v>
          </cell>
          <cell r="J1303">
            <v>9050627</v>
          </cell>
          <cell r="K1303" t="str">
            <v>Tata Communications Limited</v>
          </cell>
          <cell r="L1303">
            <v>4125700.7166666668</v>
          </cell>
          <cell r="M1303" t="str">
            <v>Relationship</v>
          </cell>
          <cell r="N1303" t="str">
            <v>CAC</v>
          </cell>
          <cell r="O1303" t="str">
            <v>BLR_ZONE1</v>
          </cell>
          <cell r="P1303">
            <v>9050627</v>
          </cell>
          <cell r="Q1303" t="str">
            <v>Ravi Kala</v>
          </cell>
          <cell r="R1303" t="str">
            <v>RAM</v>
          </cell>
          <cell r="S1303" t="str">
            <v>Ravi Kala</v>
          </cell>
          <cell r="T1303">
            <v>7.1299966666666673E-2</v>
          </cell>
          <cell r="U1303">
            <v>0</v>
          </cell>
          <cell r="V1303" t="str">
            <v>-</v>
          </cell>
          <cell r="Z1303" t="str">
            <v>-</v>
          </cell>
          <cell r="AA1303" t="str">
            <v>-</v>
          </cell>
          <cell r="AB1303" t="str">
            <v>-</v>
          </cell>
          <cell r="AC1303" t="str">
            <v>-</v>
          </cell>
          <cell r="AD1303" t="str">
            <v>-</v>
          </cell>
          <cell r="AE1303" t="str">
            <v>-</v>
          </cell>
          <cell r="AF1303" t="str">
            <v>-</v>
          </cell>
          <cell r="AG1303" t="str">
            <v>-</v>
          </cell>
          <cell r="AH1303" t="str">
            <v>--</v>
          </cell>
        </row>
        <row r="1304">
          <cell r="A1304">
            <v>9026925</v>
          </cell>
          <cell r="B1304" t="str">
            <v>Tata Communications Limited</v>
          </cell>
          <cell r="C1304">
            <v>44875</v>
          </cell>
          <cell r="D1304" t="str">
            <v>Mumbai</v>
          </cell>
          <cell r="E1304" t="str">
            <v>CAC</v>
          </cell>
          <cell r="F1304" t="str">
            <v>B2B</v>
          </cell>
          <cell r="G1304" t="str">
            <v>Mumbai</v>
          </cell>
          <cell r="H1304">
            <v>8912.503333333334</v>
          </cell>
          <cell r="I1304">
            <v>8.9125033333333339E-2</v>
          </cell>
          <cell r="J1304">
            <v>9050627</v>
          </cell>
          <cell r="K1304" t="str">
            <v>Tata Communications Limited</v>
          </cell>
          <cell r="L1304">
            <v>4125700.7166666668</v>
          </cell>
          <cell r="M1304" t="str">
            <v>Relationship</v>
          </cell>
          <cell r="N1304" t="str">
            <v>CAC</v>
          </cell>
          <cell r="O1304" t="str">
            <v>MUM_ZONE1</v>
          </cell>
          <cell r="P1304">
            <v>9050627</v>
          </cell>
          <cell r="Q1304" t="str">
            <v>Ravi Kala</v>
          </cell>
          <cell r="R1304" t="str">
            <v>RAM</v>
          </cell>
          <cell r="S1304" t="str">
            <v>Ravi Kala</v>
          </cell>
          <cell r="T1304">
            <v>8.9125033333333339E-2</v>
          </cell>
          <cell r="U1304">
            <v>0</v>
          </cell>
          <cell r="V1304" t="str">
            <v>-</v>
          </cell>
          <cell r="Z1304" t="str">
            <v>-</v>
          </cell>
          <cell r="AA1304" t="str">
            <v>-</v>
          </cell>
          <cell r="AB1304" t="str">
            <v>-</v>
          </cell>
          <cell r="AC1304" t="str">
            <v>-</v>
          </cell>
          <cell r="AD1304" t="str">
            <v>-</v>
          </cell>
          <cell r="AE1304" t="str">
            <v>-</v>
          </cell>
          <cell r="AF1304" t="str">
            <v>-</v>
          </cell>
          <cell r="AG1304" t="str">
            <v>-</v>
          </cell>
          <cell r="AH1304" t="str">
            <v>--</v>
          </cell>
        </row>
        <row r="1305">
          <cell r="A1305">
            <v>9026945</v>
          </cell>
          <cell r="B1305" t="str">
            <v>Tata Communications Limited</v>
          </cell>
          <cell r="C1305">
            <v>44895</v>
          </cell>
          <cell r="D1305" t="str">
            <v>Bangalore</v>
          </cell>
          <cell r="E1305" t="str">
            <v>CAC</v>
          </cell>
          <cell r="F1305" t="str">
            <v>B2B</v>
          </cell>
          <cell r="G1305" t="str">
            <v>Bangalore</v>
          </cell>
          <cell r="H1305">
            <v>8912.503333333334</v>
          </cell>
          <cell r="I1305">
            <v>8.9125033333333339E-2</v>
          </cell>
          <cell r="J1305">
            <v>9050627</v>
          </cell>
          <cell r="K1305" t="str">
            <v>Tata Communications Limited</v>
          </cell>
          <cell r="L1305">
            <v>4125700.7166666668</v>
          </cell>
          <cell r="M1305" t="str">
            <v>Relationship</v>
          </cell>
          <cell r="N1305" t="str">
            <v>CAC</v>
          </cell>
          <cell r="O1305" t="str">
            <v>BLR_ZONE1</v>
          </cell>
          <cell r="P1305">
            <v>9050627</v>
          </cell>
          <cell r="Q1305" t="str">
            <v>Ravi Kala</v>
          </cell>
          <cell r="R1305" t="str">
            <v>RAM</v>
          </cell>
          <cell r="S1305" t="str">
            <v>Ravi Kala</v>
          </cell>
          <cell r="T1305">
            <v>8.9125033333333339E-2</v>
          </cell>
          <cell r="U1305">
            <v>0</v>
          </cell>
          <cell r="V1305" t="str">
            <v>-</v>
          </cell>
          <cell r="Z1305" t="str">
            <v>-</v>
          </cell>
          <cell r="AA1305" t="str">
            <v>-</v>
          </cell>
          <cell r="AB1305" t="str">
            <v>-</v>
          </cell>
          <cell r="AC1305" t="str">
            <v>-</v>
          </cell>
          <cell r="AD1305" t="str">
            <v>-</v>
          </cell>
          <cell r="AE1305" t="str">
            <v>-</v>
          </cell>
          <cell r="AF1305" t="str">
            <v>-</v>
          </cell>
          <cell r="AG1305" t="str">
            <v>-</v>
          </cell>
          <cell r="AH1305" t="str">
            <v>--</v>
          </cell>
        </row>
        <row r="1306">
          <cell r="A1306">
            <v>9026946</v>
          </cell>
          <cell r="B1306" t="str">
            <v>Tata Communications Limited</v>
          </cell>
          <cell r="C1306">
            <v>44873</v>
          </cell>
          <cell r="D1306" t="str">
            <v>Delhi</v>
          </cell>
          <cell r="E1306" t="str">
            <v>CAC</v>
          </cell>
          <cell r="F1306" t="str">
            <v>B2B</v>
          </cell>
          <cell r="G1306" t="str">
            <v>Delhi</v>
          </cell>
          <cell r="H1306">
            <v>8912.503333333334</v>
          </cell>
          <cell r="I1306">
            <v>8.9125033333333339E-2</v>
          </cell>
          <cell r="J1306">
            <v>9050627</v>
          </cell>
          <cell r="K1306" t="str">
            <v>Tata Communications Limited</v>
          </cell>
          <cell r="L1306">
            <v>4125700.7166666668</v>
          </cell>
          <cell r="M1306" t="str">
            <v>Relationship</v>
          </cell>
          <cell r="N1306" t="str">
            <v>CAC</v>
          </cell>
          <cell r="O1306" t="str">
            <v>DEL_ZONE2</v>
          </cell>
          <cell r="P1306">
            <v>9050627</v>
          </cell>
          <cell r="Q1306" t="str">
            <v>Ravi Kala</v>
          </cell>
          <cell r="R1306" t="str">
            <v>RAM</v>
          </cell>
          <cell r="S1306" t="str">
            <v>Ravi Kala</v>
          </cell>
          <cell r="T1306">
            <v>8.9125033333333339E-2</v>
          </cell>
          <cell r="U1306">
            <v>0</v>
          </cell>
          <cell r="V1306" t="str">
            <v>-</v>
          </cell>
          <cell r="Z1306" t="str">
            <v>-</v>
          </cell>
          <cell r="AA1306" t="str">
            <v>-</v>
          </cell>
          <cell r="AB1306" t="str">
            <v>-</v>
          </cell>
          <cell r="AC1306" t="str">
            <v>-</v>
          </cell>
          <cell r="AD1306" t="str">
            <v>-</v>
          </cell>
          <cell r="AE1306" t="str">
            <v>-</v>
          </cell>
          <cell r="AF1306" t="str">
            <v>-</v>
          </cell>
          <cell r="AG1306" t="str">
            <v>-</v>
          </cell>
          <cell r="AH1306" t="str">
            <v>--</v>
          </cell>
        </row>
        <row r="1307">
          <cell r="A1307">
            <v>9026974</v>
          </cell>
          <cell r="B1307" t="str">
            <v>Tata Communications Limited</v>
          </cell>
          <cell r="C1307">
            <v>44875</v>
          </cell>
          <cell r="D1307" t="str">
            <v>Mumbai</v>
          </cell>
          <cell r="E1307" t="str">
            <v>CAC</v>
          </cell>
          <cell r="F1307" t="str">
            <v>B2B</v>
          </cell>
          <cell r="G1307" t="str">
            <v>Mumbai</v>
          </cell>
          <cell r="H1307">
            <v>25683.333333333332</v>
          </cell>
          <cell r="I1307">
            <v>0.2568333333333333</v>
          </cell>
          <cell r="J1307">
            <v>9050627</v>
          </cell>
          <cell r="K1307" t="str">
            <v>Tata Communications Limited</v>
          </cell>
          <cell r="L1307">
            <v>4125700.7166666668</v>
          </cell>
          <cell r="M1307" t="str">
            <v>Relationship</v>
          </cell>
          <cell r="N1307" t="str">
            <v>CAC</v>
          </cell>
          <cell r="O1307" t="str">
            <v>MUM_ZONE1</v>
          </cell>
          <cell r="P1307">
            <v>9050627</v>
          </cell>
          <cell r="Q1307" t="str">
            <v>Ravi Kala</v>
          </cell>
          <cell r="R1307" t="str">
            <v>RAM</v>
          </cell>
          <cell r="S1307" t="str">
            <v>Ravi Kala</v>
          </cell>
          <cell r="T1307">
            <v>0.2568333333333333</v>
          </cell>
          <cell r="U1307">
            <v>0</v>
          </cell>
          <cell r="V1307" t="str">
            <v>-</v>
          </cell>
          <cell r="Z1307" t="str">
            <v>-</v>
          </cell>
          <cell r="AA1307" t="str">
            <v>-</v>
          </cell>
          <cell r="AB1307" t="str">
            <v>-</v>
          </cell>
          <cell r="AC1307" t="str">
            <v>-</v>
          </cell>
          <cell r="AD1307" t="str">
            <v>-</v>
          </cell>
          <cell r="AE1307" t="str">
            <v>-</v>
          </cell>
          <cell r="AF1307" t="str">
            <v>-</v>
          </cell>
          <cell r="AG1307" t="str">
            <v>-</v>
          </cell>
          <cell r="AH1307" t="str">
            <v>--</v>
          </cell>
        </row>
        <row r="1308">
          <cell r="A1308">
            <v>9027011</v>
          </cell>
          <cell r="B1308" t="str">
            <v>Tata Communications Limited</v>
          </cell>
          <cell r="C1308">
            <v>44887</v>
          </cell>
          <cell r="D1308" t="str">
            <v>Bangalore</v>
          </cell>
          <cell r="E1308" t="str">
            <v>CAC</v>
          </cell>
          <cell r="F1308" t="str">
            <v>B2B</v>
          </cell>
          <cell r="G1308" t="str">
            <v>Bangalore</v>
          </cell>
          <cell r="H1308">
            <v>8912.503333333334</v>
          </cell>
          <cell r="I1308">
            <v>8.9125033333333339E-2</v>
          </cell>
          <cell r="J1308">
            <v>9050627</v>
          </cell>
          <cell r="K1308" t="str">
            <v>Tata Communications Limited</v>
          </cell>
          <cell r="L1308">
            <v>4125700.7166666668</v>
          </cell>
          <cell r="M1308" t="str">
            <v>Relationship</v>
          </cell>
          <cell r="N1308" t="str">
            <v>CAC</v>
          </cell>
          <cell r="O1308" t="str">
            <v>BLR_ZONE1</v>
          </cell>
          <cell r="P1308">
            <v>9050627</v>
          </cell>
          <cell r="Q1308" t="str">
            <v>Ravi Kala</v>
          </cell>
          <cell r="R1308" t="str">
            <v>RAM</v>
          </cell>
          <cell r="S1308" t="str">
            <v>Ravi Kala</v>
          </cell>
          <cell r="T1308">
            <v>8.9125033333333339E-2</v>
          </cell>
          <cell r="U1308">
            <v>0</v>
          </cell>
          <cell r="V1308" t="str">
            <v>-</v>
          </cell>
          <cell r="Z1308" t="str">
            <v>-</v>
          </cell>
          <cell r="AA1308" t="str">
            <v>-</v>
          </cell>
          <cell r="AB1308" t="str">
            <v>-</v>
          </cell>
          <cell r="AC1308" t="str">
            <v>-</v>
          </cell>
          <cell r="AD1308" t="str">
            <v>-</v>
          </cell>
          <cell r="AE1308" t="str">
            <v>-</v>
          </cell>
          <cell r="AF1308" t="str">
            <v>-</v>
          </cell>
          <cell r="AG1308" t="str">
            <v>-</v>
          </cell>
          <cell r="AH1308" t="str">
            <v>--</v>
          </cell>
        </row>
        <row r="1309">
          <cell r="A1309">
            <v>9027013</v>
          </cell>
          <cell r="B1309" t="str">
            <v>Tata Communications Limited</v>
          </cell>
          <cell r="C1309">
            <v>44873</v>
          </cell>
          <cell r="D1309" t="str">
            <v>Delhi</v>
          </cell>
          <cell r="E1309" t="str">
            <v>CAC</v>
          </cell>
          <cell r="F1309" t="str">
            <v>B2B</v>
          </cell>
          <cell r="G1309" t="str">
            <v>Delhi</v>
          </cell>
          <cell r="H1309">
            <v>27094.003333333334</v>
          </cell>
          <cell r="I1309">
            <v>0.27094003333333333</v>
          </cell>
          <cell r="J1309">
            <v>9050627</v>
          </cell>
          <cell r="K1309" t="str">
            <v>Tata Communications Limited</v>
          </cell>
          <cell r="L1309">
            <v>4125700.7166666668</v>
          </cell>
          <cell r="M1309" t="str">
            <v>Relationship</v>
          </cell>
          <cell r="N1309" t="str">
            <v>CAC</v>
          </cell>
          <cell r="O1309" t="str">
            <v>DEL_ZONE1</v>
          </cell>
          <cell r="P1309">
            <v>9050627</v>
          </cell>
          <cell r="Q1309" t="str">
            <v>Ravi Kala</v>
          </cell>
          <cell r="R1309" t="str">
            <v>RAM</v>
          </cell>
          <cell r="S1309" t="str">
            <v>Ravi Kala</v>
          </cell>
          <cell r="T1309">
            <v>0.27094003333333333</v>
          </cell>
          <cell r="U1309">
            <v>0</v>
          </cell>
          <cell r="V1309" t="str">
            <v>-</v>
          </cell>
          <cell r="Z1309" t="str">
            <v>-</v>
          </cell>
          <cell r="AA1309" t="str">
            <v>-</v>
          </cell>
          <cell r="AB1309" t="str">
            <v>-</v>
          </cell>
          <cell r="AC1309" t="str">
            <v>-</v>
          </cell>
          <cell r="AD1309" t="str">
            <v>-</v>
          </cell>
          <cell r="AE1309" t="str">
            <v>-</v>
          </cell>
          <cell r="AF1309" t="str">
            <v>-</v>
          </cell>
          <cell r="AG1309" t="str">
            <v>-</v>
          </cell>
          <cell r="AH1309" t="str">
            <v>--</v>
          </cell>
        </row>
        <row r="1310">
          <cell r="A1310">
            <v>9027049</v>
          </cell>
          <cell r="B1310" t="str">
            <v>Tata Communications Limited</v>
          </cell>
          <cell r="C1310">
            <v>45062</v>
          </cell>
          <cell r="D1310" t="str">
            <v>Bangalore</v>
          </cell>
          <cell r="E1310" t="str">
            <v>CAC</v>
          </cell>
          <cell r="F1310" t="str">
            <v>B2B</v>
          </cell>
          <cell r="G1310" t="str">
            <v>Bangalore</v>
          </cell>
          <cell r="H1310">
            <v>68750</v>
          </cell>
          <cell r="I1310">
            <v>0.6875</v>
          </cell>
          <cell r="J1310">
            <v>9050627</v>
          </cell>
          <cell r="K1310" t="str">
            <v>Tata Communications Limited</v>
          </cell>
          <cell r="L1310">
            <v>4125700.7166666668</v>
          </cell>
          <cell r="M1310" t="str">
            <v>Relationship</v>
          </cell>
          <cell r="N1310" t="str">
            <v>CAC</v>
          </cell>
          <cell r="O1310" t="str">
            <v>BLR_ZONE2</v>
          </cell>
          <cell r="P1310">
            <v>9050627</v>
          </cell>
          <cell r="Q1310" t="str">
            <v>Ravi Kala</v>
          </cell>
          <cell r="R1310" t="str">
            <v>RAM</v>
          </cell>
          <cell r="S1310" t="str">
            <v>Ravi Kala</v>
          </cell>
          <cell r="T1310">
            <v>0.6875</v>
          </cell>
          <cell r="U1310">
            <v>0.6875</v>
          </cell>
          <cell r="V1310">
            <v>46142</v>
          </cell>
          <cell r="W1310" t="str">
            <v>Apr'26</v>
          </cell>
          <cell r="Z1310" t="str">
            <v>-</v>
          </cell>
          <cell r="AA1310" t="str">
            <v>-</v>
          </cell>
          <cell r="AB1310" t="str">
            <v>-</v>
          </cell>
          <cell r="AC1310" t="str">
            <v>-</v>
          </cell>
          <cell r="AD1310">
            <v>46052.7633796296</v>
          </cell>
          <cell r="AE1310" t="str">
            <v>SR26015445024</v>
          </cell>
          <cell r="AF1310" t="str">
            <v>Churned</v>
          </cell>
          <cell r="AG1310">
            <v>46142</v>
          </cell>
          <cell r="AH1310" t="str">
            <v>Churned-</v>
          </cell>
        </row>
        <row r="1311">
          <cell r="A1311">
            <v>9027072</v>
          </cell>
          <cell r="B1311" t="str">
            <v>Tata Communications Limited</v>
          </cell>
          <cell r="C1311">
            <v>44957</v>
          </cell>
          <cell r="D1311" t="str">
            <v>Delhi</v>
          </cell>
          <cell r="E1311" t="str">
            <v>CAC</v>
          </cell>
          <cell r="F1311" t="str">
            <v>B2B</v>
          </cell>
          <cell r="G1311" t="str">
            <v>Delhi</v>
          </cell>
          <cell r="H1311">
            <v>29833.333333333332</v>
          </cell>
          <cell r="I1311">
            <v>0.29833333333333334</v>
          </cell>
          <cell r="J1311">
            <v>9050627</v>
          </cell>
          <cell r="K1311" t="str">
            <v>Tata Communications Limited</v>
          </cell>
          <cell r="L1311">
            <v>4125700.7166666668</v>
          </cell>
          <cell r="M1311" t="str">
            <v>Relationship</v>
          </cell>
          <cell r="N1311" t="str">
            <v>CAC</v>
          </cell>
          <cell r="O1311" t="str">
            <v>DEL_ZONE2</v>
          </cell>
          <cell r="P1311">
            <v>9050627</v>
          </cell>
          <cell r="Q1311" t="str">
            <v>Ravi Kala</v>
          </cell>
          <cell r="R1311" t="str">
            <v>RAM</v>
          </cell>
          <cell r="S1311" t="str">
            <v>Ravi Kala</v>
          </cell>
          <cell r="T1311">
            <v>0.29833333333333334</v>
          </cell>
          <cell r="U1311">
            <v>0</v>
          </cell>
          <cell r="V1311" t="str">
            <v>-</v>
          </cell>
          <cell r="Z1311" t="str">
            <v>-</v>
          </cell>
          <cell r="AA1311" t="str">
            <v>-</v>
          </cell>
          <cell r="AB1311" t="str">
            <v>-</v>
          </cell>
          <cell r="AC1311" t="str">
            <v>-</v>
          </cell>
          <cell r="AD1311" t="str">
            <v>-</v>
          </cell>
          <cell r="AE1311" t="str">
            <v>-</v>
          </cell>
          <cell r="AF1311" t="str">
            <v>-</v>
          </cell>
          <cell r="AG1311" t="str">
            <v>-</v>
          </cell>
          <cell r="AH1311" t="str">
            <v>--</v>
          </cell>
        </row>
        <row r="1312">
          <cell r="A1312">
            <v>9027091</v>
          </cell>
          <cell r="B1312" t="str">
            <v>Tata Communications Limited</v>
          </cell>
          <cell r="C1312">
            <v>44977</v>
          </cell>
          <cell r="D1312" t="str">
            <v>Chennai</v>
          </cell>
          <cell r="E1312" t="str">
            <v>CAC</v>
          </cell>
          <cell r="F1312" t="str">
            <v>B2B</v>
          </cell>
          <cell r="G1312" t="str">
            <v>Chennai</v>
          </cell>
          <cell r="H1312">
            <v>60416.666666666664</v>
          </cell>
          <cell r="I1312">
            <v>0.60416666666666663</v>
          </cell>
          <cell r="J1312">
            <v>9050627</v>
          </cell>
          <cell r="K1312" t="str">
            <v>Tata Communications Limited</v>
          </cell>
          <cell r="L1312">
            <v>4125700.7166666668</v>
          </cell>
          <cell r="M1312" t="str">
            <v>Relationship</v>
          </cell>
          <cell r="N1312" t="str">
            <v>CAC</v>
          </cell>
          <cell r="O1312" t="str">
            <v>CHN_ZONE1</v>
          </cell>
          <cell r="P1312">
            <v>9050627</v>
          </cell>
          <cell r="Q1312" t="str">
            <v>Ravi Kala</v>
          </cell>
          <cell r="R1312" t="str">
            <v>RAM</v>
          </cell>
          <cell r="S1312" t="str">
            <v>Ravi Kala</v>
          </cell>
          <cell r="T1312">
            <v>0.60416666666666663</v>
          </cell>
          <cell r="U1312">
            <v>0</v>
          </cell>
          <cell r="V1312" t="str">
            <v>-</v>
          </cell>
          <cell r="Z1312" t="str">
            <v>-</v>
          </cell>
          <cell r="AA1312" t="str">
            <v>-</v>
          </cell>
          <cell r="AB1312" t="str">
            <v>-</v>
          </cell>
          <cell r="AC1312" t="str">
            <v>-</v>
          </cell>
          <cell r="AD1312" t="str">
            <v>-</v>
          </cell>
          <cell r="AE1312" t="str">
            <v>-</v>
          </cell>
          <cell r="AF1312" t="str">
            <v>-</v>
          </cell>
          <cell r="AG1312" t="str">
            <v>-</v>
          </cell>
          <cell r="AH1312" t="str">
            <v>--</v>
          </cell>
        </row>
        <row r="1313">
          <cell r="A1313">
            <v>9027099</v>
          </cell>
          <cell r="B1313" t="str">
            <v>Tata Communications Limited</v>
          </cell>
          <cell r="C1313">
            <v>45071</v>
          </cell>
          <cell r="D1313" t="str">
            <v>Bangalore</v>
          </cell>
          <cell r="E1313" t="str">
            <v>CAC</v>
          </cell>
          <cell r="F1313" t="str">
            <v>B2B</v>
          </cell>
          <cell r="G1313" t="str">
            <v>Bangalore</v>
          </cell>
          <cell r="H1313">
            <v>34166.666666666664</v>
          </cell>
          <cell r="I1313">
            <v>0.34166666666666662</v>
          </cell>
          <cell r="J1313">
            <v>9050627</v>
          </cell>
          <cell r="K1313" t="str">
            <v>Tata Communications Limited</v>
          </cell>
          <cell r="L1313">
            <v>4125700.7166666668</v>
          </cell>
          <cell r="M1313" t="str">
            <v>Relationship</v>
          </cell>
          <cell r="N1313" t="str">
            <v>CAC</v>
          </cell>
          <cell r="O1313" t="str">
            <v>BLR_ZONE1</v>
          </cell>
          <cell r="P1313">
            <v>9050627</v>
          </cell>
          <cell r="Q1313" t="str">
            <v>Ravi Kala</v>
          </cell>
          <cell r="R1313" t="str">
            <v>RAM</v>
          </cell>
          <cell r="S1313" t="str">
            <v>Ravi Kala</v>
          </cell>
          <cell r="T1313">
            <v>0.34166666666666662</v>
          </cell>
          <cell r="U1313">
            <v>0</v>
          </cell>
          <cell r="V1313" t="str">
            <v>-</v>
          </cell>
          <cell r="Z1313" t="str">
            <v>-</v>
          </cell>
          <cell r="AA1313" t="str">
            <v>-</v>
          </cell>
          <cell r="AB1313" t="str">
            <v>-</v>
          </cell>
          <cell r="AC1313" t="str">
            <v>-</v>
          </cell>
          <cell r="AD1313" t="str">
            <v>-</v>
          </cell>
          <cell r="AE1313" t="str">
            <v>-</v>
          </cell>
          <cell r="AF1313" t="str">
            <v>-</v>
          </cell>
          <cell r="AG1313" t="str">
            <v>-</v>
          </cell>
          <cell r="AH1313" t="str">
            <v>--</v>
          </cell>
        </row>
        <row r="1314">
          <cell r="A1314" t="str">
            <v>9027099-P</v>
          </cell>
          <cell r="B1314" t="str">
            <v>Tata Communications Limited</v>
          </cell>
          <cell r="C1314">
            <v>45071</v>
          </cell>
          <cell r="D1314" t="str">
            <v>Chennai</v>
          </cell>
          <cell r="E1314" t="str">
            <v>CAC</v>
          </cell>
          <cell r="F1314" t="str">
            <v>B2B</v>
          </cell>
          <cell r="G1314" t="str">
            <v>Chennai</v>
          </cell>
          <cell r="H1314">
            <v>17083.333333333332</v>
          </cell>
          <cell r="I1314">
            <v>0.17083333333333331</v>
          </cell>
          <cell r="J1314">
            <v>9050627</v>
          </cell>
          <cell r="K1314" t="str">
            <v>Tata Communications Limited</v>
          </cell>
          <cell r="L1314">
            <v>0</v>
          </cell>
          <cell r="M1314" t="str">
            <v>Investment</v>
          </cell>
          <cell r="N1314" t="str">
            <v>CAC</v>
          </cell>
          <cell r="O1314" t="str">
            <v>CHN_ZONE1</v>
          </cell>
          <cell r="P1314">
            <v>9050627</v>
          </cell>
          <cell r="Q1314" t="str">
            <v>Ravi Kala</v>
          </cell>
          <cell r="R1314" t="str">
            <v>RAM</v>
          </cell>
          <cell r="S1314" t="str">
            <v>Ravi Kala</v>
          </cell>
          <cell r="T1314">
            <v>0.17083333333333331</v>
          </cell>
          <cell r="U1314">
            <v>0</v>
          </cell>
          <cell r="V1314" t="str">
            <v>-</v>
          </cell>
          <cell r="Z1314" t="str">
            <v>-</v>
          </cell>
          <cell r="AA1314" t="str">
            <v>-</v>
          </cell>
          <cell r="AB1314" t="str">
            <v>-</v>
          </cell>
          <cell r="AC1314" t="str">
            <v>-</v>
          </cell>
          <cell r="AD1314" t="str">
            <v>-</v>
          </cell>
          <cell r="AE1314" t="str">
            <v>-</v>
          </cell>
          <cell r="AF1314" t="str">
            <v>-</v>
          </cell>
          <cell r="AG1314" t="str">
            <v>-</v>
          </cell>
          <cell r="AH1314" t="str">
            <v>--</v>
          </cell>
        </row>
        <row r="1315">
          <cell r="A1315">
            <v>9027185</v>
          </cell>
          <cell r="B1315" t="str">
            <v>Tata Communications Limited</v>
          </cell>
          <cell r="C1315">
            <v>45064</v>
          </cell>
          <cell r="D1315" t="str">
            <v>Gurgaon</v>
          </cell>
          <cell r="E1315" t="str">
            <v>CAC</v>
          </cell>
          <cell r="F1315" t="str">
            <v>B2B</v>
          </cell>
          <cell r="G1315" t="str">
            <v>Gurgaon</v>
          </cell>
          <cell r="H1315">
            <v>18750</v>
          </cell>
          <cell r="I1315">
            <v>0.1875</v>
          </cell>
          <cell r="J1315">
            <v>9050627</v>
          </cell>
          <cell r="K1315" t="str">
            <v>Tata Communications Limited</v>
          </cell>
          <cell r="L1315">
            <v>4125700.7166666668</v>
          </cell>
          <cell r="M1315" t="str">
            <v>Relationship</v>
          </cell>
          <cell r="N1315" t="str">
            <v>CAC</v>
          </cell>
          <cell r="O1315" t="str">
            <v>GGN_ZONE1</v>
          </cell>
          <cell r="P1315">
            <v>9050627</v>
          </cell>
          <cell r="Q1315" t="str">
            <v>Ravi Kala</v>
          </cell>
          <cell r="R1315" t="str">
            <v>RAM</v>
          </cell>
          <cell r="S1315" t="str">
            <v>Ravi Kala</v>
          </cell>
          <cell r="T1315">
            <v>0.1875</v>
          </cell>
          <cell r="U1315">
            <v>0</v>
          </cell>
          <cell r="V1315" t="str">
            <v>-</v>
          </cell>
          <cell r="Z1315" t="str">
            <v>-</v>
          </cell>
          <cell r="AA1315" t="str">
            <v>-</v>
          </cell>
          <cell r="AB1315" t="str">
            <v>-</v>
          </cell>
          <cell r="AC1315" t="str">
            <v>-</v>
          </cell>
          <cell r="AD1315" t="str">
            <v>-</v>
          </cell>
          <cell r="AE1315" t="str">
            <v>-</v>
          </cell>
          <cell r="AF1315" t="str">
            <v>-</v>
          </cell>
          <cell r="AG1315" t="str">
            <v>-</v>
          </cell>
          <cell r="AH1315" t="str">
            <v>--</v>
          </cell>
        </row>
        <row r="1316">
          <cell r="A1316" t="str">
            <v>9027185-P</v>
          </cell>
          <cell r="B1316" t="str">
            <v>Tata Communications Limited</v>
          </cell>
          <cell r="C1316">
            <v>45064</v>
          </cell>
          <cell r="D1316" t="str">
            <v>Delhi</v>
          </cell>
          <cell r="E1316" t="str">
            <v>CAC</v>
          </cell>
          <cell r="F1316" t="str">
            <v>B2B</v>
          </cell>
          <cell r="G1316" t="str">
            <v>Delhi</v>
          </cell>
          <cell r="H1316">
            <v>9375</v>
          </cell>
          <cell r="I1316">
            <v>9.375E-2</v>
          </cell>
          <cell r="J1316">
            <v>9050627</v>
          </cell>
          <cell r="K1316" t="str">
            <v>Tata Communications Limited</v>
          </cell>
          <cell r="L1316">
            <v>0</v>
          </cell>
          <cell r="M1316" t="str">
            <v>Investment</v>
          </cell>
          <cell r="N1316" t="str">
            <v>CAC</v>
          </cell>
          <cell r="O1316" t="str">
            <v>GGN_ZONE1</v>
          </cell>
          <cell r="P1316">
            <v>9050627</v>
          </cell>
          <cell r="Q1316" t="str">
            <v>Ravi Kala</v>
          </cell>
          <cell r="R1316" t="str">
            <v>RAM</v>
          </cell>
          <cell r="S1316" t="str">
            <v>Ravi Kala</v>
          </cell>
          <cell r="T1316">
            <v>9.375E-2</v>
          </cell>
          <cell r="U1316">
            <v>0</v>
          </cell>
          <cell r="V1316" t="str">
            <v>-</v>
          </cell>
          <cell r="Z1316" t="str">
            <v>-</v>
          </cell>
          <cell r="AA1316" t="str">
            <v>-</v>
          </cell>
          <cell r="AB1316" t="str">
            <v>-</v>
          </cell>
          <cell r="AC1316" t="str">
            <v>-</v>
          </cell>
          <cell r="AD1316" t="str">
            <v>-</v>
          </cell>
          <cell r="AE1316" t="str">
            <v>-</v>
          </cell>
          <cell r="AF1316" t="str">
            <v>-</v>
          </cell>
          <cell r="AG1316" t="str">
            <v>-</v>
          </cell>
          <cell r="AH1316" t="str">
            <v>--</v>
          </cell>
        </row>
        <row r="1317">
          <cell r="A1317">
            <v>9027275</v>
          </cell>
          <cell r="B1317" t="str">
            <v>Tata Communications Limited</v>
          </cell>
          <cell r="C1317">
            <v>45122</v>
          </cell>
          <cell r="D1317" t="str">
            <v>Delhi</v>
          </cell>
          <cell r="E1317" t="str">
            <v>CAC</v>
          </cell>
          <cell r="F1317" t="str">
            <v>B2B</v>
          </cell>
          <cell r="G1317" t="str">
            <v>Delhi</v>
          </cell>
          <cell r="H1317">
            <v>6250</v>
          </cell>
          <cell r="I1317">
            <v>6.25E-2</v>
          </cell>
          <cell r="J1317">
            <v>9050627</v>
          </cell>
          <cell r="K1317" t="str">
            <v>Tata Communications Limited</v>
          </cell>
          <cell r="L1317">
            <v>4125700.7166666668</v>
          </cell>
          <cell r="M1317" t="str">
            <v>Relationship</v>
          </cell>
          <cell r="N1317" t="str">
            <v>CAC</v>
          </cell>
          <cell r="O1317" t="str">
            <v>DEL_ZONE1</v>
          </cell>
          <cell r="P1317">
            <v>9050627</v>
          </cell>
          <cell r="Q1317" t="str">
            <v>Ravi Kala</v>
          </cell>
          <cell r="R1317" t="str">
            <v>RAM</v>
          </cell>
          <cell r="S1317" t="str">
            <v>Ravi Kala</v>
          </cell>
          <cell r="T1317">
            <v>6.25E-2</v>
          </cell>
          <cell r="U1317">
            <v>0</v>
          </cell>
          <cell r="V1317" t="str">
            <v>-</v>
          </cell>
          <cell r="Z1317" t="str">
            <v>-</v>
          </cell>
          <cell r="AA1317" t="str">
            <v>-</v>
          </cell>
          <cell r="AB1317" t="str">
            <v>-</v>
          </cell>
          <cell r="AC1317" t="str">
            <v>-</v>
          </cell>
          <cell r="AD1317" t="str">
            <v>-</v>
          </cell>
          <cell r="AE1317" t="str">
            <v>-</v>
          </cell>
          <cell r="AF1317" t="str">
            <v>-</v>
          </cell>
          <cell r="AG1317" t="str">
            <v>-</v>
          </cell>
          <cell r="AH1317" t="str">
            <v>--</v>
          </cell>
        </row>
        <row r="1318">
          <cell r="A1318">
            <v>9027345</v>
          </cell>
          <cell r="B1318" t="str">
            <v>Tata Communications Limited</v>
          </cell>
          <cell r="C1318">
            <v>45145</v>
          </cell>
          <cell r="D1318" t="str">
            <v>Mumbai</v>
          </cell>
          <cell r="E1318" t="str">
            <v>CAC</v>
          </cell>
          <cell r="F1318" t="str">
            <v>B2B</v>
          </cell>
          <cell r="G1318" t="str">
            <v>Mumbai</v>
          </cell>
          <cell r="H1318">
            <v>18750</v>
          </cell>
          <cell r="I1318">
            <v>0.1875</v>
          </cell>
          <cell r="J1318">
            <v>9050627</v>
          </cell>
          <cell r="K1318" t="str">
            <v>Tata Communications Limited</v>
          </cell>
          <cell r="L1318">
            <v>4125700.7166666668</v>
          </cell>
          <cell r="M1318" t="str">
            <v>Relationship</v>
          </cell>
          <cell r="N1318" t="str">
            <v>CAC</v>
          </cell>
          <cell r="O1318" t="str">
            <v>MUM_ZONE1</v>
          </cell>
          <cell r="P1318">
            <v>9050627</v>
          </cell>
          <cell r="Q1318" t="str">
            <v>Ravi Kala</v>
          </cell>
          <cell r="R1318" t="str">
            <v>RAM</v>
          </cell>
          <cell r="S1318" t="str">
            <v>Ravi Kala</v>
          </cell>
          <cell r="U1318">
            <v>0.1875</v>
          </cell>
          <cell r="V1318">
            <v>46136</v>
          </cell>
          <cell r="W1318" t="str">
            <v>Apr'26</v>
          </cell>
          <cell r="Z1318" t="str">
            <v>-</v>
          </cell>
          <cell r="AA1318" t="str">
            <v>-</v>
          </cell>
          <cell r="AB1318" t="str">
            <v>-</v>
          </cell>
          <cell r="AC1318" t="str">
            <v>-</v>
          </cell>
          <cell r="AD1318">
            <v>46106.620937500003</v>
          </cell>
          <cell r="AE1318" t="str">
            <v>SR26035503009</v>
          </cell>
          <cell r="AF1318" t="str">
            <v>Churned</v>
          </cell>
          <cell r="AG1318">
            <v>46136</v>
          </cell>
          <cell r="AH1318" t="str">
            <v>Churned-</v>
          </cell>
        </row>
        <row r="1319">
          <cell r="A1319">
            <v>9027348</v>
          </cell>
          <cell r="B1319" t="str">
            <v>Tata Communications Limited</v>
          </cell>
          <cell r="C1319">
            <v>45224</v>
          </cell>
          <cell r="D1319" t="str">
            <v>Mumbai</v>
          </cell>
          <cell r="E1319" t="str">
            <v>CAC</v>
          </cell>
          <cell r="F1319" t="str">
            <v>B2B</v>
          </cell>
          <cell r="G1319" t="str">
            <v>Mumbai</v>
          </cell>
          <cell r="H1319">
            <v>20833.333333333332</v>
          </cell>
          <cell r="I1319">
            <v>0.20833333333333331</v>
          </cell>
          <cell r="J1319">
            <v>9050627</v>
          </cell>
          <cell r="K1319" t="str">
            <v>Tata Communications Limited</v>
          </cell>
          <cell r="L1319">
            <v>4125700.7166666668</v>
          </cell>
          <cell r="M1319" t="str">
            <v>Relationship</v>
          </cell>
          <cell r="N1319" t="str">
            <v>CAC</v>
          </cell>
          <cell r="O1319" t="str">
            <v>MUM_ZONE1</v>
          </cell>
          <cell r="P1319">
            <v>9050627</v>
          </cell>
          <cell r="Q1319" t="str">
            <v>Ravi Kala</v>
          </cell>
          <cell r="R1319" t="str">
            <v>RAM</v>
          </cell>
          <cell r="S1319" t="str">
            <v>Ravi Kala</v>
          </cell>
          <cell r="T1319">
            <v>0.20833333333333331</v>
          </cell>
          <cell r="U1319">
            <v>0</v>
          </cell>
          <cell r="V1319" t="str">
            <v>-</v>
          </cell>
          <cell r="Z1319" t="str">
            <v>-</v>
          </cell>
          <cell r="AA1319" t="str">
            <v>-</v>
          </cell>
          <cell r="AB1319" t="str">
            <v>-</v>
          </cell>
          <cell r="AC1319" t="str">
            <v>-</v>
          </cell>
          <cell r="AD1319" t="str">
            <v>-</v>
          </cell>
          <cell r="AE1319" t="str">
            <v>-</v>
          </cell>
          <cell r="AF1319" t="str">
            <v>-</v>
          </cell>
          <cell r="AG1319" t="str">
            <v>-</v>
          </cell>
          <cell r="AH1319" t="str">
            <v>--</v>
          </cell>
        </row>
        <row r="1320">
          <cell r="A1320">
            <v>9027365</v>
          </cell>
          <cell r="B1320" t="str">
            <v>Tata Communications Limited</v>
          </cell>
          <cell r="C1320">
            <v>45229</v>
          </cell>
          <cell r="D1320" t="str">
            <v>Bangalore</v>
          </cell>
          <cell r="E1320" t="str">
            <v>CAC</v>
          </cell>
          <cell r="F1320" t="str">
            <v>B2B</v>
          </cell>
          <cell r="G1320" t="str">
            <v>Bangalore</v>
          </cell>
          <cell r="H1320">
            <v>58333.333333333336</v>
          </cell>
          <cell r="I1320">
            <v>0.58333333333333337</v>
          </cell>
          <cell r="J1320">
            <v>9050627</v>
          </cell>
          <cell r="K1320" t="str">
            <v>Tata Communications Limited</v>
          </cell>
          <cell r="L1320">
            <v>4125700.7166666668</v>
          </cell>
          <cell r="M1320" t="str">
            <v>Relationship</v>
          </cell>
          <cell r="N1320" t="str">
            <v>CAC</v>
          </cell>
          <cell r="O1320" t="str">
            <v>BLR_ZONE1</v>
          </cell>
          <cell r="P1320">
            <v>9050627</v>
          </cell>
          <cell r="Q1320" t="str">
            <v>Ravi Kala</v>
          </cell>
          <cell r="R1320" t="str">
            <v>RAM</v>
          </cell>
          <cell r="S1320" t="str">
            <v>Ravi Kala</v>
          </cell>
          <cell r="T1320">
            <v>0.58333333333333337</v>
          </cell>
          <cell r="U1320">
            <v>0</v>
          </cell>
          <cell r="V1320" t="str">
            <v>-</v>
          </cell>
          <cell r="Z1320" t="str">
            <v>-</v>
          </cell>
          <cell r="AA1320" t="str">
            <v>-</v>
          </cell>
          <cell r="AB1320" t="str">
            <v>-</v>
          </cell>
          <cell r="AC1320" t="str">
            <v>-</v>
          </cell>
          <cell r="AD1320" t="str">
            <v>-</v>
          </cell>
          <cell r="AE1320" t="str">
            <v>-</v>
          </cell>
          <cell r="AF1320" t="str">
            <v>-</v>
          </cell>
          <cell r="AG1320" t="str">
            <v>-</v>
          </cell>
          <cell r="AH1320" t="str">
            <v>--</v>
          </cell>
        </row>
        <row r="1321">
          <cell r="A1321">
            <v>9027466</v>
          </cell>
          <cell r="B1321" t="str">
            <v>Tata Communications Limited</v>
          </cell>
          <cell r="C1321">
            <v>45253</v>
          </cell>
          <cell r="D1321" t="str">
            <v>Bangalore</v>
          </cell>
          <cell r="E1321" t="str">
            <v>CAC</v>
          </cell>
          <cell r="F1321" t="str">
            <v>B2B</v>
          </cell>
          <cell r="G1321" t="str">
            <v>Bangalore</v>
          </cell>
          <cell r="H1321">
            <v>29166.666666666668</v>
          </cell>
          <cell r="I1321">
            <v>0.29166666666666669</v>
          </cell>
          <cell r="J1321">
            <v>9050627</v>
          </cell>
          <cell r="K1321" t="str">
            <v>Tata Communications Limited</v>
          </cell>
          <cell r="L1321">
            <v>4125700.7166666668</v>
          </cell>
          <cell r="M1321" t="str">
            <v>Relationship</v>
          </cell>
          <cell r="N1321" t="str">
            <v>CAC</v>
          </cell>
          <cell r="O1321" t="str">
            <v>BLR_ZONE2</v>
          </cell>
          <cell r="P1321">
            <v>9050627</v>
          </cell>
          <cell r="Q1321" t="str">
            <v>Ravi Kala</v>
          </cell>
          <cell r="R1321" t="str">
            <v>RAM</v>
          </cell>
          <cell r="S1321" t="str">
            <v>Ravi Kala</v>
          </cell>
          <cell r="T1321">
            <v>0.29166666666666669</v>
          </cell>
          <cell r="U1321">
            <v>0</v>
          </cell>
          <cell r="V1321" t="str">
            <v>-</v>
          </cell>
          <cell r="Z1321" t="str">
            <v>-</v>
          </cell>
          <cell r="AA1321" t="str">
            <v>-</v>
          </cell>
          <cell r="AB1321" t="str">
            <v>-</v>
          </cell>
          <cell r="AC1321" t="str">
            <v>-</v>
          </cell>
          <cell r="AD1321" t="str">
            <v>-</v>
          </cell>
          <cell r="AE1321" t="str">
            <v>-</v>
          </cell>
          <cell r="AF1321" t="str">
            <v>-</v>
          </cell>
          <cell r="AG1321" t="str">
            <v>-</v>
          </cell>
          <cell r="AH1321" t="str">
            <v>--</v>
          </cell>
        </row>
        <row r="1322">
          <cell r="A1322">
            <v>9027476</v>
          </cell>
          <cell r="B1322" t="str">
            <v>Tata Communications Limited</v>
          </cell>
          <cell r="C1322">
            <v>45230</v>
          </cell>
          <cell r="D1322" t="str">
            <v>Gurgaon</v>
          </cell>
          <cell r="E1322" t="str">
            <v>CAC</v>
          </cell>
          <cell r="F1322" t="str">
            <v>B2B</v>
          </cell>
          <cell r="G1322" t="str">
            <v>Gurgaon</v>
          </cell>
          <cell r="H1322">
            <v>7083.333333333333</v>
          </cell>
          <cell r="I1322">
            <v>7.0833333333333331E-2</v>
          </cell>
          <cell r="J1322">
            <v>9050627</v>
          </cell>
          <cell r="K1322" t="str">
            <v>Tata Communications Limited</v>
          </cell>
          <cell r="L1322">
            <v>4125700.7166666668</v>
          </cell>
          <cell r="M1322" t="str">
            <v>Relationship</v>
          </cell>
          <cell r="N1322" t="str">
            <v>CAC</v>
          </cell>
          <cell r="O1322" t="str">
            <v>GGN_ZONE1</v>
          </cell>
          <cell r="P1322">
            <v>9050627</v>
          </cell>
          <cell r="Q1322" t="str">
            <v>Ravi Kala</v>
          </cell>
          <cell r="R1322" t="str">
            <v>RAM</v>
          </cell>
          <cell r="S1322" t="str">
            <v>Ravi Kala</v>
          </cell>
          <cell r="T1322">
            <v>7.0833333333333331E-2</v>
          </cell>
          <cell r="U1322">
            <v>0</v>
          </cell>
          <cell r="V1322" t="str">
            <v>-</v>
          </cell>
          <cell r="Z1322" t="str">
            <v>-</v>
          </cell>
          <cell r="AA1322" t="str">
            <v>-</v>
          </cell>
          <cell r="AB1322" t="str">
            <v>-</v>
          </cell>
          <cell r="AC1322" t="str">
            <v>-</v>
          </cell>
          <cell r="AD1322" t="str">
            <v>-</v>
          </cell>
          <cell r="AE1322" t="str">
            <v>-</v>
          </cell>
          <cell r="AF1322" t="str">
            <v>-</v>
          </cell>
          <cell r="AG1322" t="str">
            <v>-</v>
          </cell>
          <cell r="AH1322" t="str">
            <v>--</v>
          </cell>
        </row>
        <row r="1323">
          <cell r="A1323">
            <v>9027478</v>
          </cell>
          <cell r="B1323" t="str">
            <v>Tata Communications Limited</v>
          </cell>
          <cell r="C1323">
            <v>45330</v>
          </cell>
          <cell r="D1323" t="str">
            <v>Mumbai</v>
          </cell>
          <cell r="E1323" t="str">
            <v>CAC</v>
          </cell>
          <cell r="F1323" t="str">
            <v>B2B</v>
          </cell>
          <cell r="G1323" t="str">
            <v>Mumbai</v>
          </cell>
          <cell r="H1323">
            <v>325000</v>
          </cell>
          <cell r="I1323">
            <v>3.25</v>
          </cell>
          <cell r="J1323">
            <v>9050627</v>
          </cell>
          <cell r="K1323" t="str">
            <v>Tata Communications Limited</v>
          </cell>
          <cell r="L1323">
            <v>4125700.7166666668</v>
          </cell>
          <cell r="M1323" t="str">
            <v>Relationship</v>
          </cell>
          <cell r="N1323" t="str">
            <v>CAC</v>
          </cell>
          <cell r="O1323" t="str">
            <v>MUM_ZONE1</v>
          </cell>
          <cell r="P1323">
            <v>9050627</v>
          </cell>
          <cell r="Q1323" t="str">
            <v>Ravi Kala</v>
          </cell>
          <cell r="R1323" t="str">
            <v>RAM</v>
          </cell>
          <cell r="S1323" t="str">
            <v>Ravi Kala</v>
          </cell>
          <cell r="T1323">
            <v>3.25</v>
          </cell>
          <cell r="U1323">
            <v>0</v>
          </cell>
          <cell r="V1323" t="str">
            <v>-</v>
          </cell>
          <cell r="Z1323" t="str">
            <v>-</v>
          </cell>
          <cell r="AA1323" t="str">
            <v>-</v>
          </cell>
          <cell r="AB1323" t="str">
            <v>-</v>
          </cell>
          <cell r="AC1323" t="str">
            <v>-</v>
          </cell>
          <cell r="AD1323" t="str">
            <v>-</v>
          </cell>
          <cell r="AE1323" t="str">
            <v>-</v>
          </cell>
          <cell r="AF1323" t="str">
            <v>-</v>
          </cell>
          <cell r="AG1323" t="str">
            <v>-</v>
          </cell>
          <cell r="AH1323" t="str">
            <v>--</v>
          </cell>
        </row>
        <row r="1324">
          <cell r="A1324">
            <v>9027493</v>
          </cell>
          <cell r="B1324" t="str">
            <v>Tata Communications Limited</v>
          </cell>
          <cell r="C1324">
            <v>45322</v>
          </cell>
          <cell r="D1324" t="str">
            <v>Delhi</v>
          </cell>
          <cell r="E1324" t="str">
            <v>CAC</v>
          </cell>
          <cell r="F1324" t="str">
            <v>B2B</v>
          </cell>
          <cell r="G1324" t="str">
            <v>Delhi</v>
          </cell>
          <cell r="H1324">
            <v>10416.67</v>
          </cell>
          <cell r="I1324">
            <v>0.1041667</v>
          </cell>
          <cell r="J1324">
            <v>9050627</v>
          </cell>
          <cell r="K1324" t="str">
            <v>Tata Communications Limited</v>
          </cell>
          <cell r="L1324">
            <v>4125700.7166666668</v>
          </cell>
          <cell r="M1324" t="str">
            <v>Relationship</v>
          </cell>
          <cell r="N1324" t="str">
            <v>CAC</v>
          </cell>
          <cell r="O1324" t="str">
            <v>DEL_ZONE2</v>
          </cell>
          <cell r="P1324">
            <v>9050627</v>
          </cell>
          <cell r="Q1324" t="str">
            <v>Ravi Kala</v>
          </cell>
          <cell r="R1324" t="str">
            <v>RAM</v>
          </cell>
          <cell r="S1324" t="str">
            <v>Ravi Kala</v>
          </cell>
          <cell r="T1324">
            <v>0.1041667</v>
          </cell>
          <cell r="U1324">
            <v>0</v>
          </cell>
          <cell r="V1324" t="str">
            <v>-</v>
          </cell>
          <cell r="Z1324" t="str">
            <v>-</v>
          </cell>
          <cell r="AA1324" t="str">
            <v>-</v>
          </cell>
          <cell r="AB1324" t="str">
            <v>-</v>
          </cell>
          <cell r="AC1324" t="str">
            <v>-</v>
          </cell>
          <cell r="AD1324" t="str">
            <v>-</v>
          </cell>
          <cell r="AE1324" t="str">
            <v>-</v>
          </cell>
          <cell r="AF1324" t="str">
            <v>-</v>
          </cell>
          <cell r="AG1324" t="str">
            <v>-</v>
          </cell>
          <cell r="AH1324" t="str">
            <v>--</v>
          </cell>
        </row>
        <row r="1325">
          <cell r="A1325">
            <v>9027568</v>
          </cell>
          <cell r="B1325" t="str">
            <v>Tata Communications Limited</v>
          </cell>
          <cell r="C1325">
            <v>45322</v>
          </cell>
          <cell r="D1325" t="str">
            <v>Bangalore</v>
          </cell>
          <cell r="E1325" t="str">
            <v>CAC</v>
          </cell>
          <cell r="F1325" t="str">
            <v>B2B</v>
          </cell>
          <cell r="G1325" t="str">
            <v>Bangalore</v>
          </cell>
          <cell r="H1325">
            <v>10416.666666666666</v>
          </cell>
          <cell r="I1325">
            <v>0.10416666666666666</v>
          </cell>
          <cell r="J1325">
            <v>9050627</v>
          </cell>
          <cell r="K1325" t="str">
            <v>Tata Communications Limited</v>
          </cell>
          <cell r="L1325">
            <v>4125700.7166666668</v>
          </cell>
          <cell r="M1325" t="str">
            <v>Relationship</v>
          </cell>
          <cell r="N1325" t="str">
            <v>CAC</v>
          </cell>
          <cell r="O1325" t="str">
            <v>BLR_ZONE1</v>
          </cell>
          <cell r="P1325">
            <v>9050627</v>
          </cell>
          <cell r="Q1325" t="str">
            <v>Ravi Kala</v>
          </cell>
          <cell r="R1325" t="str">
            <v>RAM</v>
          </cell>
          <cell r="S1325" t="str">
            <v>Ravi Kala</v>
          </cell>
          <cell r="T1325">
            <v>0.10416666666666666</v>
          </cell>
          <cell r="U1325">
            <v>0</v>
          </cell>
          <cell r="V1325" t="str">
            <v>-</v>
          </cell>
          <cell r="Z1325" t="str">
            <v>-</v>
          </cell>
          <cell r="AA1325" t="str">
            <v>-</v>
          </cell>
          <cell r="AB1325" t="str">
            <v>-</v>
          </cell>
          <cell r="AC1325" t="str">
            <v>-</v>
          </cell>
          <cell r="AD1325" t="str">
            <v>-</v>
          </cell>
          <cell r="AE1325" t="str">
            <v>-</v>
          </cell>
          <cell r="AF1325" t="str">
            <v>-</v>
          </cell>
          <cell r="AG1325" t="str">
            <v>-</v>
          </cell>
          <cell r="AH1325" t="str">
            <v>--</v>
          </cell>
        </row>
        <row r="1326">
          <cell r="A1326">
            <v>9027674</v>
          </cell>
          <cell r="B1326" t="str">
            <v>Tata Communications Limited</v>
          </cell>
          <cell r="C1326">
            <v>45386</v>
          </cell>
          <cell r="D1326" t="str">
            <v>New Delhi</v>
          </cell>
          <cell r="E1326" t="str">
            <v>CAC</v>
          </cell>
          <cell r="F1326" t="str">
            <v>B2B</v>
          </cell>
          <cell r="G1326" t="str">
            <v>Delhi</v>
          </cell>
          <cell r="H1326">
            <v>25000</v>
          </cell>
          <cell r="I1326">
            <v>0.25</v>
          </cell>
          <cell r="J1326">
            <v>9050627</v>
          </cell>
          <cell r="K1326" t="str">
            <v>Tata Communications Limited</v>
          </cell>
          <cell r="L1326">
            <v>4125700.7166666668</v>
          </cell>
          <cell r="M1326" t="str">
            <v>Relationship</v>
          </cell>
          <cell r="N1326" t="str">
            <v>CAC</v>
          </cell>
          <cell r="O1326" t="str">
            <v>DEL_ZONE2</v>
          </cell>
          <cell r="P1326">
            <v>9050627</v>
          </cell>
          <cell r="Q1326" t="str">
            <v>Ravi Kala</v>
          </cell>
          <cell r="R1326" t="str">
            <v>RAM</v>
          </cell>
          <cell r="S1326" t="str">
            <v>Ravi Kala</v>
          </cell>
          <cell r="T1326">
            <v>0.25</v>
          </cell>
          <cell r="U1326">
            <v>0</v>
          </cell>
          <cell r="V1326" t="str">
            <v>-</v>
          </cell>
          <cell r="Z1326" t="str">
            <v>-</v>
          </cell>
          <cell r="AA1326" t="str">
            <v>-</v>
          </cell>
          <cell r="AB1326" t="str">
            <v>-</v>
          </cell>
          <cell r="AC1326" t="str">
            <v>-</v>
          </cell>
          <cell r="AD1326" t="str">
            <v>-</v>
          </cell>
          <cell r="AE1326" t="str">
            <v>-</v>
          </cell>
          <cell r="AF1326" t="str">
            <v>-</v>
          </cell>
          <cell r="AG1326" t="str">
            <v>-</v>
          </cell>
          <cell r="AH1326" t="str">
            <v>--</v>
          </cell>
        </row>
        <row r="1327">
          <cell r="A1327">
            <v>9027680</v>
          </cell>
          <cell r="B1327" t="str">
            <v>Tata Communications Limited</v>
          </cell>
          <cell r="C1327">
            <v>45474</v>
          </cell>
          <cell r="D1327" t="str">
            <v>New Delhi</v>
          </cell>
          <cell r="E1327" t="str">
            <v>CAC</v>
          </cell>
          <cell r="F1327" t="str">
            <v>B2B</v>
          </cell>
          <cell r="G1327" t="str">
            <v>Delhi</v>
          </cell>
          <cell r="H1327">
            <v>41666.666666666664</v>
          </cell>
          <cell r="I1327">
            <v>0.41666666666666663</v>
          </cell>
          <cell r="J1327">
            <v>9050627</v>
          </cell>
          <cell r="K1327" t="str">
            <v>Tata Communications Limited</v>
          </cell>
          <cell r="L1327">
            <v>4125700.7166666668</v>
          </cell>
          <cell r="M1327" t="str">
            <v>Relationship</v>
          </cell>
          <cell r="N1327" t="str">
            <v>CAC</v>
          </cell>
          <cell r="O1327" t="str">
            <v>DEL_ZONE1</v>
          </cell>
          <cell r="P1327">
            <v>9050627</v>
          </cell>
          <cell r="Q1327" t="str">
            <v>Ravi Kala</v>
          </cell>
          <cell r="R1327" t="str">
            <v>RAM</v>
          </cell>
          <cell r="S1327" t="str">
            <v>Ravi Kala</v>
          </cell>
          <cell r="T1327">
            <v>0.41666666666666663</v>
          </cell>
          <cell r="U1327">
            <v>0</v>
          </cell>
          <cell r="V1327" t="str">
            <v>-</v>
          </cell>
          <cell r="Z1327" t="str">
            <v>-</v>
          </cell>
          <cell r="AA1327" t="str">
            <v>-</v>
          </cell>
          <cell r="AB1327" t="str">
            <v>-</v>
          </cell>
          <cell r="AC1327" t="str">
            <v>-</v>
          </cell>
          <cell r="AD1327" t="str">
            <v>-</v>
          </cell>
          <cell r="AE1327" t="str">
            <v>-</v>
          </cell>
          <cell r="AF1327" t="str">
            <v>-</v>
          </cell>
          <cell r="AG1327" t="str">
            <v>-</v>
          </cell>
          <cell r="AH1327" t="str">
            <v>--</v>
          </cell>
        </row>
        <row r="1328">
          <cell r="A1328">
            <v>9027694</v>
          </cell>
          <cell r="B1328" t="str">
            <v>Tata Communications Limited</v>
          </cell>
          <cell r="C1328">
            <v>45474</v>
          </cell>
          <cell r="D1328" t="str">
            <v>Mumbai</v>
          </cell>
          <cell r="E1328" t="str">
            <v>CAC</v>
          </cell>
          <cell r="F1328" t="str">
            <v>B2B</v>
          </cell>
          <cell r="G1328" t="str">
            <v>Mumbai</v>
          </cell>
          <cell r="H1328">
            <v>308333.33333333331</v>
          </cell>
          <cell r="I1328">
            <v>3.083333333333333</v>
          </cell>
          <cell r="J1328">
            <v>9050627</v>
          </cell>
          <cell r="K1328" t="str">
            <v>Tata Communications Limited</v>
          </cell>
          <cell r="L1328">
            <v>4125700.7166666668</v>
          </cell>
          <cell r="M1328" t="str">
            <v>Relationship</v>
          </cell>
          <cell r="N1328" t="str">
            <v>CAC</v>
          </cell>
          <cell r="O1328" t="str">
            <v>MUM_ZONE1</v>
          </cell>
          <cell r="P1328">
            <v>9050627</v>
          </cell>
          <cell r="Q1328" t="str">
            <v>Ravi Kala</v>
          </cell>
          <cell r="R1328" t="str">
            <v>RAM</v>
          </cell>
          <cell r="S1328" t="str">
            <v>Ravi Kala</v>
          </cell>
          <cell r="T1328">
            <v>3.083333333333333</v>
          </cell>
          <cell r="U1328">
            <v>0</v>
          </cell>
          <cell r="V1328" t="str">
            <v>-</v>
          </cell>
          <cell r="Z1328" t="str">
            <v>-</v>
          </cell>
          <cell r="AA1328" t="str">
            <v>-</v>
          </cell>
          <cell r="AB1328" t="str">
            <v>-</v>
          </cell>
          <cell r="AC1328" t="str">
            <v>-</v>
          </cell>
          <cell r="AD1328" t="str">
            <v>-</v>
          </cell>
          <cell r="AE1328" t="str">
            <v>-</v>
          </cell>
          <cell r="AF1328" t="str">
            <v>-</v>
          </cell>
          <cell r="AG1328" t="str">
            <v>-</v>
          </cell>
          <cell r="AH1328" t="str">
            <v>--</v>
          </cell>
        </row>
        <row r="1329">
          <cell r="A1329">
            <v>9027706</v>
          </cell>
          <cell r="B1329" t="str">
            <v>Tata Communications Limited</v>
          </cell>
          <cell r="C1329">
            <v>45443</v>
          </cell>
          <cell r="D1329" t="str">
            <v>Bangalore</v>
          </cell>
          <cell r="E1329" t="str">
            <v>CAC</v>
          </cell>
          <cell r="F1329" t="str">
            <v>B2B</v>
          </cell>
          <cell r="G1329" t="str">
            <v>Bangalore</v>
          </cell>
          <cell r="H1329">
            <v>18750.006666666668</v>
          </cell>
          <cell r="I1329">
            <v>0.18750006666666669</v>
          </cell>
          <cell r="J1329">
            <v>9050627</v>
          </cell>
          <cell r="K1329" t="str">
            <v>Tata Communications Limited</v>
          </cell>
          <cell r="L1329">
            <v>4125700.7166666668</v>
          </cell>
          <cell r="M1329" t="str">
            <v>Relationship</v>
          </cell>
          <cell r="N1329" t="str">
            <v>CAC</v>
          </cell>
          <cell r="O1329" t="str">
            <v>BLR_ZONE2</v>
          </cell>
          <cell r="P1329">
            <v>9050627</v>
          </cell>
          <cell r="Q1329" t="str">
            <v>Ravi Kala</v>
          </cell>
          <cell r="R1329" t="str">
            <v>RAM</v>
          </cell>
          <cell r="S1329" t="str">
            <v>Ravi Kala</v>
          </cell>
          <cell r="T1329">
            <v>0.18750006666666669</v>
          </cell>
          <cell r="U1329">
            <v>0</v>
          </cell>
          <cell r="V1329" t="str">
            <v>-</v>
          </cell>
          <cell r="Z1329" t="str">
            <v>-</v>
          </cell>
          <cell r="AA1329" t="str">
            <v>-</v>
          </cell>
          <cell r="AB1329" t="str">
            <v>-</v>
          </cell>
          <cell r="AC1329" t="str">
            <v>-</v>
          </cell>
          <cell r="AD1329" t="str">
            <v>-</v>
          </cell>
          <cell r="AE1329" t="str">
            <v>-</v>
          </cell>
          <cell r="AF1329" t="str">
            <v>-</v>
          </cell>
          <cell r="AG1329" t="str">
            <v>-</v>
          </cell>
          <cell r="AH1329" t="str">
            <v>--</v>
          </cell>
        </row>
        <row r="1330">
          <cell r="A1330">
            <v>9027710</v>
          </cell>
          <cell r="B1330" t="str">
            <v>Tata Communications Limited</v>
          </cell>
          <cell r="C1330">
            <v>45443</v>
          </cell>
          <cell r="D1330" t="str">
            <v>Mumbai</v>
          </cell>
          <cell r="E1330" t="str">
            <v>CAC</v>
          </cell>
          <cell r="F1330" t="str">
            <v>B2B</v>
          </cell>
          <cell r="G1330" t="str">
            <v>Mumbai</v>
          </cell>
          <cell r="H1330">
            <v>6250</v>
          </cell>
          <cell r="I1330">
            <v>6.25E-2</v>
          </cell>
          <cell r="J1330">
            <v>9050627</v>
          </cell>
          <cell r="K1330" t="str">
            <v>Tata Communications Limited</v>
          </cell>
          <cell r="L1330">
            <v>4125700.7166666668</v>
          </cell>
          <cell r="M1330" t="str">
            <v>Relationship</v>
          </cell>
          <cell r="N1330" t="str">
            <v>CAC</v>
          </cell>
          <cell r="O1330" t="str">
            <v>MUM_ZONE1</v>
          </cell>
          <cell r="P1330">
            <v>9050627</v>
          </cell>
          <cell r="Q1330" t="str">
            <v>Ravi Kala</v>
          </cell>
          <cell r="R1330" t="str">
            <v>RAM</v>
          </cell>
          <cell r="S1330" t="str">
            <v>Ravi Kala</v>
          </cell>
          <cell r="T1330">
            <v>6.25E-2</v>
          </cell>
          <cell r="U1330">
            <v>0</v>
          </cell>
          <cell r="V1330" t="str">
            <v>-</v>
          </cell>
          <cell r="Z1330" t="str">
            <v>-</v>
          </cell>
          <cell r="AA1330" t="str">
            <v>-</v>
          </cell>
          <cell r="AB1330" t="str">
            <v>-</v>
          </cell>
          <cell r="AC1330" t="str">
            <v>-</v>
          </cell>
          <cell r="AD1330" t="str">
            <v>-</v>
          </cell>
          <cell r="AE1330" t="str">
            <v>-</v>
          </cell>
          <cell r="AF1330" t="str">
            <v>-</v>
          </cell>
          <cell r="AG1330" t="str">
            <v>-</v>
          </cell>
          <cell r="AH1330" t="str">
            <v>--</v>
          </cell>
        </row>
        <row r="1331">
          <cell r="A1331">
            <v>9027711</v>
          </cell>
          <cell r="B1331" t="str">
            <v>Tata Communications Limited</v>
          </cell>
          <cell r="C1331">
            <v>45440</v>
          </cell>
          <cell r="D1331" t="str">
            <v>Mumbai</v>
          </cell>
          <cell r="E1331" t="str">
            <v>CAC</v>
          </cell>
          <cell r="F1331" t="str">
            <v>B2B</v>
          </cell>
          <cell r="G1331" t="str">
            <v>Mumbai</v>
          </cell>
          <cell r="H1331">
            <v>17916.666666666668</v>
          </cell>
          <cell r="I1331">
            <v>0.17916666666666667</v>
          </cell>
          <cell r="J1331">
            <v>9050627</v>
          </cell>
          <cell r="K1331" t="str">
            <v>Tata Communications Limited</v>
          </cell>
          <cell r="L1331">
            <v>4125700.7166666668</v>
          </cell>
          <cell r="M1331" t="str">
            <v>Relationship</v>
          </cell>
          <cell r="N1331" t="str">
            <v>CAC</v>
          </cell>
          <cell r="O1331" t="str">
            <v>MUM_ZONE1</v>
          </cell>
          <cell r="P1331">
            <v>9050627</v>
          </cell>
          <cell r="Q1331" t="str">
            <v>Ravi Kala</v>
          </cell>
          <cell r="R1331" t="str">
            <v>RAM</v>
          </cell>
          <cell r="S1331" t="str">
            <v>Ravi Kala</v>
          </cell>
          <cell r="T1331">
            <v>0.17916666666666667</v>
          </cell>
          <cell r="U1331">
            <v>0</v>
          </cell>
          <cell r="V1331" t="str">
            <v>-</v>
          </cell>
          <cell r="Z1331" t="str">
            <v>-</v>
          </cell>
          <cell r="AA1331" t="str">
            <v>-</v>
          </cell>
          <cell r="AB1331" t="str">
            <v>-</v>
          </cell>
          <cell r="AC1331" t="str">
            <v>-</v>
          </cell>
          <cell r="AD1331" t="str">
            <v>-</v>
          </cell>
          <cell r="AE1331" t="str">
            <v>-</v>
          </cell>
          <cell r="AF1331" t="str">
            <v>-</v>
          </cell>
          <cell r="AG1331" t="str">
            <v>-</v>
          </cell>
          <cell r="AH1331" t="str">
            <v>--</v>
          </cell>
        </row>
        <row r="1332">
          <cell r="A1332">
            <v>9027754</v>
          </cell>
          <cell r="B1332" t="str">
            <v>Tata Communications Limited</v>
          </cell>
          <cell r="C1332">
            <v>45469</v>
          </cell>
          <cell r="D1332" t="str">
            <v>Chennai</v>
          </cell>
          <cell r="E1332" t="str">
            <v>MAC</v>
          </cell>
          <cell r="F1332" t="str">
            <v>B2B</v>
          </cell>
          <cell r="G1332" t="str">
            <v>Chennai</v>
          </cell>
          <cell r="H1332">
            <v>7083.333333333333</v>
          </cell>
          <cell r="I1332">
            <v>7.0833333333333331E-2</v>
          </cell>
          <cell r="J1332">
            <v>9050627</v>
          </cell>
          <cell r="K1332" t="str">
            <v>Tata Communications Limited</v>
          </cell>
          <cell r="L1332">
            <v>4125700.7166666668</v>
          </cell>
          <cell r="M1332" t="str">
            <v>Relationship</v>
          </cell>
          <cell r="N1332" t="str">
            <v>BIA+</v>
          </cell>
          <cell r="O1332" t="str">
            <v>CHN_ZONE1</v>
          </cell>
          <cell r="P1332">
            <v>9050627</v>
          </cell>
          <cell r="Q1332" t="str">
            <v>Ravi Kala</v>
          </cell>
          <cell r="R1332" t="str">
            <v>RAM</v>
          </cell>
          <cell r="S1332" t="str">
            <v>Ravi Kala</v>
          </cell>
          <cell r="T1332">
            <v>7.0833333333333331E-2</v>
          </cell>
          <cell r="U1332">
            <v>0</v>
          </cell>
          <cell r="V1332" t="str">
            <v>-</v>
          </cell>
          <cell r="Z1332" t="str">
            <v>-</v>
          </cell>
          <cell r="AA1332" t="str">
            <v>-</v>
          </cell>
          <cell r="AB1332" t="str">
            <v>-</v>
          </cell>
          <cell r="AC1332" t="str">
            <v>-</v>
          </cell>
          <cell r="AD1332" t="str">
            <v>-</v>
          </cell>
          <cell r="AE1332" t="str">
            <v>-</v>
          </cell>
          <cell r="AF1332" t="str">
            <v>-</v>
          </cell>
          <cell r="AG1332" t="str">
            <v>-</v>
          </cell>
          <cell r="AH1332" t="str">
            <v>--</v>
          </cell>
        </row>
        <row r="1333">
          <cell r="A1333">
            <v>9027767</v>
          </cell>
          <cell r="B1333" t="str">
            <v>Tata Communications Limited</v>
          </cell>
          <cell r="C1333">
            <v>45470</v>
          </cell>
          <cell r="D1333" t="str">
            <v>Mumbai</v>
          </cell>
          <cell r="E1333" t="str">
            <v>CAC</v>
          </cell>
          <cell r="F1333" t="str">
            <v>B2B</v>
          </cell>
          <cell r="G1333" t="str">
            <v>Mumbai</v>
          </cell>
          <cell r="H1333">
            <v>4583.333333333333</v>
          </cell>
          <cell r="I1333">
            <v>4.583333333333333E-2</v>
          </cell>
          <cell r="J1333">
            <v>9050627</v>
          </cell>
          <cell r="K1333" t="str">
            <v>Tata Communications Limited</v>
          </cell>
          <cell r="L1333">
            <v>4125700.7166666668</v>
          </cell>
          <cell r="M1333" t="str">
            <v>Relationship</v>
          </cell>
          <cell r="N1333" t="str">
            <v>CAC</v>
          </cell>
          <cell r="O1333" t="str">
            <v>MUM_ZONE1</v>
          </cell>
          <cell r="P1333">
            <v>9050627</v>
          </cell>
          <cell r="Q1333" t="str">
            <v>Ravi Kala</v>
          </cell>
          <cell r="R1333" t="str">
            <v>RAM</v>
          </cell>
          <cell r="S1333" t="str">
            <v>Ravi Kala</v>
          </cell>
          <cell r="T1333">
            <v>4.583333333333333E-2</v>
          </cell>
          <cell r="U1333">
            <v>0</v>
          </cell>
          <cell r="V1333" t="str">
            <v>-</v>
          </cell>
          <cell r="Z1333" t="str">
            <v>-</v>
          </cell>
          <cell r="AA1333" t="str">
            <v>-</v>
          </cell>
          <cell r="AB1333" t="str">
            <v>-</v>
          </cell>
          <cell r="AC1333" t="str">
            <v>-</v>
          </cell>
          <cell r="AD1333" t="str">
            <v>-</v>
          </cell>
          <cell r="AE1333" t="str">
            <v>-</v>
          </cell>
          <cell r="AF1333" t="str">
            <v>-</v>
          </cell>
          <cell r="AG1333" t="str">
            <v>-</v>
          </cell>
          <cell r="AH1333" t="str">
            <v>--</v>
          </cell>
        </row>
        <row r="1334">
          <cell r="A1334">
            <v>9027831</v>
          </cell>
          <cell r="B1334" t="str">
            <v>Tata Communications Limited</v>
          </cell>
          <cell r="C1334">
            <v>45625</v>
          </cell>
          <cell r="D1334" t="str">
            <v>Mumbai</v>
          </cell>
          <cell r="E1334" t="str">
            <v>CAC</v>
          </cell>
          <cell r="F1334" t="str">
            <v>B2B</v>
          </cell>
          <cell r="G1334" t="str">
            <v>Mumbai</v>
          </cell>
          <cell r="H1334">
            <v>37500</v>
          </cell>
          <cell r="I1334">
            <v>0.375</v>
          </cell>
          <cell r="J1334">
            <v>9050627</v>
          </cell>
          <cell r="K1334" t="str">
            <v>Tata Communications Limited</v>
          </cell>
          <cell r="L1334">
            <v>4125700.7166666668</v>
          </cell>
          <cell r="M1334" t="str">
            <v>Relationship</v>
          </cell>
          <cell r="N1334" t="str">
            <v>CAC</v>
          </cell>
          <cell r="O1334" t="str">
            <v>MUM_ZONE1</v>
          </cell>
          <cell r="P1334">
            <v>9050627</v>
          </cell>
          <cell r="Q1334" t="str">
            <v>Ravi Kala</v>
          </cell>
          <cell r="R1334" t="str">
            <v>RAM</v>
          </cell>
          <cell r="S1334" t="str">
            <v>Ravi Kala</v>
          </cell>
          <cell r="T1334">
            <v>0.375</v>
          </cell>
          <cell r="U1334">
            <v>0</v>
          </cell>
          <cell r="V1334" t="str">
            <v>-</v>
          </cell>
          <cell r="Z1334" t="str">
            <v>-</v>
          </cell>
          <cell r="AA1334" t="str">
            <v>-</v>
          </cell>
          <cell r="AB1334" t="str">
            <v>-</v>
          </cell>
          <cell r="AC1334" t="str">
            <v>-</v>
          </cell>
          <cell r="AD1334" t="str">
            <v>-</v>
          </cell>
          <cell r="AE1334" t="str">
            <v>-</v>
          </cell>
          <cell r="AF1334" t="str">
            <v>-</v>
          </cell>
          <cell r="AG1334" t="str">
            <v>-</v>
          </cell>
          <cell r="AH1334" t="str">
            <v>--</v>
          </cell>
        </row>
        <row r="1335">
          <cell r="A1335">
            <v>9027851</v>
          </cell>
          <cell r="B1335" t="str">
            <v>Tata Communications Limited</v>
          </cell>
          <cell r="C1335">
            <v>45607</v>
          </cell>
          <cell r="D1335" t="str">
            <v>Bangalore</v>
          </cell>
          <cell r="E1335" t="str">
            <v>CAC</v>
          </cell>
          <cell r="F1335" t="str">
            <v>B2B</v>
          </cell>
          <cell r="G1335" t="str">
            <v>Bangalore</v>
          </cell>
          <cell r="H1335">
            <v>29166.666666666668</v>
          </cell>
          <cell r="I1335">
            <v>0.29166666666666669</v>
          </cell>
          <cell r="J1335">
            <v>9050627</v>
          </cell>
          <cell r="K1335" t="str">
            <v>Tata Communications Limited</v>
          </cell>
          <cell r="L1335">
            <v>4125700.7166666668</v>
          </cell>
          <cell r="M1335" t="str">
            <v>Relationship</v>
          </cell>
          <cell r="N1335" t="str">
            <v>CAC</v>
          </cell>
          <cell r="O1335" t="str">
            <v>BLR_ZONE1</v>
          </cell>
          <cell r="P1335">
            <v>9050627</v>
          </cell>
          <cell r="Q1335" t="str">
            <v>Ravi Kala</v>
          </cell>
          <cell r="R1335" t="str">
            <v>RAM</v>
          </cell>
          <cell r="S1335" t="str">
            <v>Ravi Kala</v>
          </cell>
          <cell r="T1335">
            <v>0.29166666666666669</v>
          </cell>
          <cell r="U1335">
            <v>0</v>
          </cell>
          <cell r="V1335" t="str">
            <v>-</v>
          </cell>
          <cell r="Z1335" t="str">
            <v>-</v>
          </cell>
          <cell r="AA1335" t="str">
            <v>-</v>
          </cell>
          <cell r="AB1335" t="str">
            <v>-</v>
          </cell>
          <cell r="AC1335" t="str">
            <v>-</v>
          </cell>
          <cell r="AD1335" t="str">
            <v>-</v>
          </cell>
          <cell r="AE1335" t="str">
            <v>-</v>
          </cell>
          <cell r="AF1335" t="str">
            <v>-</v>
          </cell>
          <cell r="AG1335" t="str">
            <v>-</v>
          </cell>
          <cell r="AH1335" t="str">
            <v>--</v>
          </cell>
        </row>
        <row r="1336">
          <cell r="A1336">
            <v>9027855</v>
          </cell>
          <cell r="B1336" t="str">
            <v>Tata Communications Limited</v>
          </cell>
          <cell r="C1336">
            <v>45565</v>
          </cell>
          <cell r="D1336" t="str">
            <v>Mumbai</v>
          </cell>
          <cell r="E1336" t="str">
            <v>CAC</v>
          </cell>
          <cell r="F1336" t="str">
            <v>B2B</v>
          </cell>
          <cell r="G1336" t="str">
            <v>Mumbai</v>
          </cell>
          <cell r="H1336">
            <v>20833.333333333332</v>
          </cell>
          <cell r="I1336">
            <v>0.20833333333333331</v>
          </cell>
          <cell r="J1336">
            <v>9050627</v>
          </cell>
          <cell r="K1336" t="str">
            <v>Tata Communications Limited</v>
          </cell>
          <cell r="L1336">
            <v>4125700.7166666668</v>
          </cell>
          <cell r="M1336" t="str">
            <v>Relationship</v>
          </cell>
          <cell r="N1336" t="str">
            <v>CAC</v>
          </cell>
          <cell r="O1336" t="str">
            <v>MUM_ZONE1</v>
          </cell>
          <cell r="P1336">
            <v>9050627</v>
          </cell>
          <cell r="Q1336" t="str">
            <v>Ravi Kala</v>
          </cell>
          <cell r="R1336" t="str">
            <v>RAM</v>
          </cell>
          <cell r="S1336" t="str">
            <v>Ravi Kala</v>
          </cell>
          <cell r="T1336">
            <v>0.20833333333333331</v>
          </cell>
          <cell r="U1336">
            <v>0</v>
          </cell>
          <cell r="V1336" t="str">
            <v>-</v>
          </cell>
          <cell r="Z1336" t="str">
            <v>-</v>
          </cell>
          <cell r="AA1336" t="str">
            <v>-</v>
          </cell>
          <cell r="AB1336" t="str">
            <v>-</v>
          </cell>
          <cell r="AC1336" t="str">
            <v>-</v>
          </cell>
          <cell r="AD1336" t="str">
            <v>-</v>
          </cell>
          <cell r="AE1336" t="str">
            <v>-</v>
          </cell>
          <cell r="AF1336" t="str">
            <v>-</v>
          </cell>
          <cell r="AG1336" t="str">
            <v>-</v>
          </cell>
          <cell r="AH1336" t="str">
            <v>--</v>
          </cell>
        </row>
        <row r="1337">
          <cell r="A1337">
            <v>9027864</v>
          </cell>
          <cell r="B1337" t="str">
            <v>Tata Communications Limited</v>
          </cell>
          <cell r="C1337">
            <v>45551</v>
          </cell>
          <cell r="D1337" t="str">
            <v>Mumbai</v>
          </cell>
          <cell r="E1337" t="str">
            <v>CAC</v>
          </cell>
          <cell r="F1337" t="str">
            <v>B2B</v>
          </cell>
          <cell r="G1337" t="str">
            <v>Mumbai</v>
          </cell>
          <cell r="H1337">
            <v>25000</v>
          </cell>
          <cell r="I1337">
            <v>0.25</v>
          </cell>
          <cell r="J1337">
            <v>9050627</v>
          </cell>
          <cell r="K1337" t="str">
            <v>Tata Communications Limited</v>
          </cell>
          <cell r="L1337">
            <v>4125700.7166666668</v>
          </cell>
          <cell r="M1337" t="str">
            <v>Relationship</v>
          </cell>
          <cell r="N1337" t="str">
            <v>CAC</v>
          </cell>
          <cell r="O1337" t="str">
            <v>MUM_ZONE1</v>
          </cell>
          <cell r="P1337">
            <v>9050627</v>
          </cell>
          <cell r="Q1337" t="str">
            <v>Ravi Kala</v>
          </cell>
          <cell r="R1337" t="str">
            <v>RAM</v>
          </cell>
          <cell r="S1337" t="str">
            <v>Ravi Kala</v>
          </cell>
          <cell r="T1337">
            <v>0.25</v>
          </cell>
          <cell r="U1337">
            <v>0</v>
          </cell>
          <cell r="V1337" t="str">
            <v>-</v>
          </cell>
          <cell r="Z1337" t="str">
            <v>-</v>
          </cell>
          <cell r="AA1337" t="str">
            <v>-</v>
          </cell>
          <cell r="AB1337" t="str">
            <v>-</v>
          </cell>
          <cell r="AC1337" t="str">
            <v>-</v>
          </cell>
          <cell r="AD1337" t="str">
            <v>-</v>
          </cell>
          <cell r="AE1337" t="str">
            <v>-</v>
          </cell>
          <cell r="AF1337" t="str">
            <v>-</v>
          </cell>
          <cell r="AG1337" t="str">
            <v>-</v>
          </cell>
          <cell r="AH1337" t="str">
            <v>--</v>
          </cell>
        </row>
        <row r="1338">
          <cell r="A1338">
            <v>9027898</v>
          </cell>
          <cell r="B1338" t="str">
            <v>Tata Communications Limited</v>
          </cell>
          <cell r="C1338">
            <v>45593</v>
          </cell>
          <cell r="D1338" t="str">
            <v>New Delhi</v>
          </cell>
          <cell r="E1338" t="str">
            <v>CAC</v>
          </cell>
          <cell r="F1338" t="str">
            <v>B2B</v>
          </cell>
          <cell r="G1338" t="str">
            <v>Delhi</v>
          </cell>
          <cell r="H1338">
            <v>10416.666666666666</v>
          </cell>
          <cell r="I1338">
            <v>0.10416666666666666</v>
          </cell>
          <cell r="J1338">
            <v>9050627</v>
          </cell>
          <cell r="K1338" t="str">
            <v>Tata Communications Limited</v>
          </cell>
          <cell r="L1338">
            <v>4125700.7166666668</v>
          </cell>
          <cell r="M1338" t="str">
            <v>Relationship</v>
          </cell>
          <cell r="N1338" t="str">
            <v>CAC</v>
          </cell>
          <cell r="O1338" t="str">
            <v>DEL_ZONE1</v>
          </cell>
          <cell r="P1338">
            <v>9050627</v>
          </cell>
          <cell r="Q1338" t="str">
            <v>Ravi Kala</v>
          </cell>
          <cell r="R1338" t="str">
            <v>RAM</v>
          </cell>
          <cell r="S1338" t="str">
            <v>Ravi Kala</v>
          </cell>
          <cell r="T1338">
            <v>0.10416666666666666</v>
          </cell>
          <cell r="U1338">
            <v>0</v>
          </cell>
          <cell r="V1338" t="str">
            <v>-</v>
          </cell>
          <cell r="Z1338" t="str">
            <v>-</v>
          </cell>
          <cell r="AA1338" t="str">
            <v>-</v>
          </cell>
          <cell r="AB1338" t="str">
            <v>-</v>
          </cell>
          <cell r="AC1338" t="str">
            <v>-</v>
          </cell>
          <cell r="AD1338" t="str">
            <v>-</v>
          </cell>
          <cell r="AE1338" t="str">
            <v>-</v>
          </cell>
          <cell r="AF1338" t="str">
            <v>-</v>
          </cell>
          <cell r="AG1338" t="str">
            <v>-</v>
          </cell>
          <cell r="AH1338" t="str">
            <v>--</v>
          </cell>
        </row>
        <row r="1339">
          <cell r="A1339">
            <v>9028002</v>
          </cell>
          <cell r="B1339" t="str">
            <v>Tata Communications Limited</v>
          </cell>
          <cell r="C1339">
            <v>45685</v>
          </cell>
          <cell r="D1339" t="str">
            <v>Mumbai</v>
          </cell>
          <cell r="E1339" t="str">
            <v>CAC</v>
          </cell>
          <cell r="F1339" t="str">
            <v>B2B</v>
          </cell>
          <cell r="G1339" t="str">
            <v>Mumbai</v>
          </cell>
          <cell r="H1339">
            <v>29166.666666666668</v>
          </cell>
          <cell r="I1339">
            <v>0.29166666666666669</v>
          </cell>
          <cell r="J1339">
            <v>9050627</v>
          </cell>
          <cell r="K1339" t="str">
            <v>Tata Communications Limited</v>
          </cell>
          <cell r="L1339">
            <v>4125700.7166666668</v>
          </cell>
          <cell r="M1339" t="str">
            <v>Relationship</v>
          </cell>
          <cell r="N1339" t="str">
            <v>CAC</v>
          </cell>
          <cell r="O1339" t="str">
            <v>MUM_ZONE1</v>
          </cell>
          <cell r="P1339">
            <v>9050627</v>
          </cell>
          <cell r="Q1339" t="str">
            <v>Ravi Kala</v>
          </cell>
          <cell r="R1339" t="str">
            <v>RAM</v>
          </cell>
          <cell r="S1339" t="str">
            <v>Ravi Kala</v>
          </cell>
          <cell r="T1339">
            <v>0.29166666666666669</v>
          </cell>
          <cell r="U1339">
            <v>0</v>
          </cell>
          <cell r="V1339" t="str">
            <v>-</v>
          </cell>
          <cell r="Z1339" t="str">
            <v>-</v>
          </cell>
          <cell r="AA1339" t="str">
            <v>-</v>
          </cell>
          <cell r="AB1339" t="str">
            <v>-</v>
          </cell>
          <cell r="AC1339" t="str">
            <v>-</v>
          </cell>
          <cell r="AD1339" t="str">
            <v>-</v>
          </cell>
          <cell r="AE1339" t="str">
            <v>-</v>
          </cell>
          <cell r="AF1339" t="str">
            <v>-</v>
          </cell>
          <cell r="AG1339" t="str">
            <v>-</v>
          </cell>
          <cell r="AH1339" t="str">
            <v>--</v>
          </cell>
        </row>
        <row r="1340">
          <cell r="A1340">
            <v>9028022</v>
          </cell>
          <cell r="B1340" t="str">
            <v>Tata Communications Limited</v>
          </cell>
          <cell r="C1340">
            <v>45693</v>
          </cell>
          <cell r="D1340" t="str">
            <v>Bangalore</v>
          </cell>
          <cell r="E1340" t="str">
            <v>BBB-3P</v>
          </cell>
          <cell r="F1340" t="str">
            <v>B2B</v>
          </cell>
          <cell r="G1340" t="str">
            <v>Bangalore</v>
          </cell>
          <cell r="H1340">
            <v>6500</v>
          </cell>
          <cell r="I1340">
            <v>6.5000000000000002E-2</v>
          </cell>
          <cell r="J1340">
            <v>9050627</v>
          </cell>
          <cell r="K1340" t="str">
            <v>Tata Communications Limited</v>
          </cell>
          <cell r="L1340">
            <v>4125700.7166666668</v>
          </cell>
          <cell r="M1340" t="str">
            <v>Relationship</v>
          </cell>
          <cell r="N1340" t="str">
            <v>BBB-3P</v>
          </cell>
          <cell r="O1340" t="str">
            <v>BLR_ZONE2</v>
          </cell>
          <cell r="P1340">
            <v>9050627</v>
          </cell>
          <cell r="Q1340" t="str">
            <v>Ravi Kala</v>
          </cell>
          <cell r="R1340" t="str">
            <v>RAM</v>
          </cell>
          <cell r="S1340" t="str">
            <v>Ravi Kala</v>
          </cell>
          <cell r="T1340">
            <v>6.5000000000000002E-2</v>
          </cell>
          <cell r="U1340">
            <v>0</v>
          </cell>
          <cell r="V1340" t="str">
            <v>-</v>
          </cell>
          <cell r="Z1340" t="str">
            <v>-</v>
          </cell>
          <cell r="AA1340" t="str">
            <v>-</v>
          </cell>
          <cell r="AB1340" t="str">
            <v>-</v>
          </cell>
          <cell r="AC1340" t="str">
            <v>-</v>
          </cell>
          <cell r="AD1340" t="str">
            <v>-</v>
          </cell>
          <cell r="AE1340" t="str">
            <v>-</v>
          </cell>
          <cell r="AF1340" t="str">
            <v>-</v>
          </cell>
          <cell r="AG1340" t="str">
            <v>-</v>
          </cell>
          <cell r="AH1340" t="str">
            <v>--</v>
          </cell>
        </row>
        <row r="1341">
          <cell r="A1341">
            <v>9028026</v>
          </cell>
          <cell r="B1341" t="str">
            <v>Tata Communications Limited</v>
          </cell>
          <cell r="C1341">
            <v>45712</v>
          </cell>
          <cell r="D1341" t="str">
            <v>Noida</v>
          </cell>
          <cell r="E1341" t="str">
            <v>CAC</v>
          </cell>
          <cell r="F1341" t="str">
            <v>B2B</v>
          </cell>
          <cell r="G1341" t="str">
            <v>NOIDA</v>
          </cell>
          <cell r="H1341">
            <v>62500</v>
          </cell>
          <cell r="I1341">
            <v>0.625</v>
          </cell>
          <cell r="J1341">
            <v>9050627</v>
          </cell>
          <cell r="K1341" t="str">
            <v>Tata Communications Limited</v>
          </cell>
          <cell r="L1341">
            <v>4125700.7166666668</v>
          </cell>
          <cell r="M1341" t="str">
            <v>Relationship</v>
          </cell>
          <cell r="N1341" t="str">
            <v>CAC</v>
          </cell>
          <cell r="O1341" t="str">
            <v>NOD_ZONE1</v>
          </cell>
          <cell r="P1341">
            <v>9050627</v>
          </cell>
          <cell r="Q1341" t="str">
            <v>Ravi Kala</v>
          </cell>
          <cell r="R1341" t="str">
            <v>RAM</v>
          </cell>
          <cell r="S1341" t="str">
            <v>Ravi Kala</v>
          </cell>
          <cell r="T1341">
            <v>0.625</v>
          </cell>
          <cell r="U1341">
            <v>0</v>
          </cell>
          <cell r="V1341" t="str">
            <v>-</v>
          </cell>
          <cell r="Z1341" t="str">
            <v>-</v>
          </cell>
          <cell r="AA1341" t="str">
            <v>-</v>
          </cell>
          <cell r="AB1341" t="str">
            <v>-</v>
          </cell>
          <cell r="AC1341" t="str">
            <v>-</v>
          </cell>
          <cell r="AD1341" t="str">
            <v>-</v>
          </cell>
          <cell r="AE1341" t="str">
            <v>-</v>
          </cell>
          <cell r="AF1341" t="str">
            <v>-</v>
          </cell>
          <cell r="AG1341" t="str">
            <v>-</v>
          </cell>
          <cell r="AH1341" t="str">
            <v>--</v>
          </cell>
        </row>
        <row r="1342">
          <cell r="A1342" t="str">
            <v>9028026-P</v>
          </cell>
          <cell r="B1342" t="str">
            <v>Tata Communications Limited</v>
          </cell>
          <cell r="C1342">
            <v>45712</v>
          </cell>
          <cell r="D1342" t="str">
            <v>New Delhi</v>
          </cell>
          <cell r="E1342" t="str">
            <v>CAC</v>
          </cell>
          <cell r="F1342" t="str">
            <v>B2B</v>
          </cell>
          <cell r="G1342" t="str">
            <v>Delhi</v>
          </cell>
          <cell r="H1342">
            <v>31250</v>
          </cell>
          <cell r="I1342">
            <v>0.3125</v>
          </cell>
          <cell r="J1342">
            <v>9050627</v>
          </cell>
          <cell r="K1342" t="str">
            <v>Tata Communications Limited</v>
          </cell>
          <cell r="L1342">
            <v>0</v>
          </cell>
          <cell r="M1342" t="str">
            <v>Investment</v>
          </cell>
          <cell r="N1342" t="str">
            <v>CAC</v>
          </cell>
          <cell r="O1342" t="str">
            <v>DEL_ZONE2</v>
          </cell>
          <cell r="P1342">
            <v>9050627</v>
          </cell>
          <cell r="Q1342" t="str">
            <v>Ravi Kala</v>
          </cell>
          <cell r="R1342" t="str">
            <v>RAM</v>
          </cell>
          <cell r="S1342" t="str">
            <v>Ravi Kala</v>
          </cell>
          <cell r="T1342">
            <v>0.3125</v>
          </cell>
          <cell r="U1342">
            <v>0</v>
          </cell>
          <cell r="V1342" t="str">
            <v>-</v>
          </cell>
          <cell r="Z1342" t="str">
            <v>-</v>
          </cell>
          <cell r="AA1342" t="str">
            <v>-</v>
          </cell>
          <cell r="AB1342" t="str">
            <v>-</v>
          </cell>
          <cell r="AC1342" t="str">
            <v>-</v>
          </cell>
          <cell r="AD1342" t="str">
            <v>-</v>
          </cell>
          <cell r="AE1342" t="str">
            <v>-</v>
          </cell>
          <cell r="AF1342" t="str">
            <v>-</v>
          </cell>
          <cell r="AG1342" t="str">
            <v>-</v>
          </cell>
          <cell r="AH1342" t="str">
            <v>--</v>
          </cell>
        </row>
        <row r="1343">
          <cell r="A1343">
            <v>9028032</v>
          </cell>
          <cell r="B1343" t="str">
            <v>Tata Communications Limited</v>
          </cell>
          <cell r="C1343">
            <v>45721</v>
          </cell>
          <cell r="D1343" t="str">
            <v>Gurgaon</v>
          </cell>
          <cell r="E1343" t="str">
            <v>CAC</v>
          </cell>
          <cell r="F1343" t="str">
            <v>B2B</v>
          </cell>
          <cell r="G1343" t="str">
            <v>Gurgaon</v>
          </cell>
          <cell r="H1343">
            <v>29166.666666666668</v>
          </cell>
          <cell r="I1343">
            <v>0.29166666666666669</v>
          </cell>
          <cell r="J1343">
            <v>9050627</v>
          </cell>
          <cell r="K1343" t="str">
            <v>Tata Communications Limited</v>
          </cell>
          <cell r="L1343">
            <v>4125700.7166666668</v>
          </cell>
          <cell r="M1343" t="str">
            <v>Relationship</v>
          </cell>
          <cell r="N1343" t="str">
            <v>CAC</v>
          </cell>
          <cell r="O1343" t="str">
            <v>GGN_ZONE1</v>
          </cell>
          <cell r="P1343">
            <v>9050627</v>
          </cell>
          <cell r="Q1343" t="str">
            <v>Ravi Kala</v>
          </cell>
          <cell r="R1343" t="str">
            <v>RAM</v>
          </cell>
          <cell r="S1343" t="str">
            <v>Ravi Kala</v>
          </cell>
          <cell r="T1343">
            <v>0.29166666666666669</v>
          </cell>
          <cell r="U1343">
            <v>0</v>
          </cell>
          <cell r="V1343" t="str">
            <v>-</v>
          </cell>
          <cell r="Z1343" t="str">
            <v>-</v>
          </cell>
          <cell r="AA1343" t="str">
            <v>-</v>
          </cell>
          <cell r="AB1343" t="str">
            <v>-</v>
          </cell>
          <cell r="AC1343" t="str">
            <v>-</v>
          </cell>
          <cell r="AD1343" t="str">
            <v>-</v>
          </cell>
          <cell r="AE1343" t="str">
            <v>-</v>
          </cell>
          <cell r="AF1343" t="str">
            <v>-</v>
          </cell>
          <cell r="AG1343" t="str">
            <v>-</v>
          </cell>
          <cell r="AH1343" t="str">
            <v>--</v>
          </cell>
        </row>
        <row r="1344">
          <cell r="A1344">
            <v>9028056</v>
          </cell>
          <cell r="B1344" t="str">
            <v>Tata Communications Limited</v>
          </cell>
          <cell r="C1344">
            <v>45744</v>
          </cell>
          <cell r="D1344" t="str">
            <v>Chennai</v>
          </cell>
          <cell r="E1344" t="str">
            <v>CAC</v>
          </cell>
          <cell r="F1344" t="str">
            <v>B2B</v>
          </cell>
          <cell r="G1344" t="str">
            <v>Chennai</v>
          </cell>
          <cell r="H1344">
            <v>41666.666666666664</v>
          </cell>
          <cell r="I1344">
            <v>0.41666666666666663</v>
          </cell>
          <cell r="J1344">
            <v>9050627</v>
          </cell>
          <cell r="K1344" t="str">
            <v>Tata Communications Limited</v>
          </cell>
          <cell r="L1344">
            <v>4125700.7166666668</v>
          </cell>
          <cell r="M1344" t="str">
            <v>Relationship</v>
          </cell>
          <cell r="N1344" t="str">
            <v>CAC</v>
          </cell>
          <cell r="O1344" t="str">
            <v>CHN_ZONE1</v>
          </cell>
          <cell r="P1344">
            <v>9050627</v>
          </cell>
          <cell r="Q1344" t="str">
            <v>Ravi Kala</v>
          </cell>
          <cell r="R1344" t="str">
            <v>RAM</v>
          </cell>
          <cell r="S1344" t="str">
            <v>Ravi Kala</v>
          </cell>
          <cell r="T1344">
            <v>0.41666666666666663</v>
          </cell>
          <cell r="U1344">
            <v>0</v>
          </cell>
          <cell r="V1344" t="str">
            <v>-</v>
          </cell>
          <cell r="Z1344" t="str">
            <v>-</v>
          </cell>
          <cell r="AA1344" t="str">
            <v>-</v>
          </cell>
          <cell r="AB1344" t="str">
            <v>-</v>
          </cell>
          <cell r="AC1344" t="str">
            <v>-</v>
          </cell>
          <cell r="AD1344" t="str">
            <v>-</v>
          </cell>
          <cell r="AE1344" t="str">
            <v>-</v>
          </cell>
          <cell r="AF1344" t="str">
            <v>-</v>
          </cell>
          <cell r="AG1344" t="str">
            <v>-</v>
          </cell>
          <cell r="AH1344" t="str">
            <v>--</v>
          </cell>
        </row>
        <row r="1345">
          <cell r="A1345">
            <v>9028059</v>
          </cell>
          <cell r="B1345" t="str">
            <v>Tata Communications Limited</v>
          </cell>
          <cell r="C1345">
            <v>45755</v>
          </cell>
          <cell r="D1345" t="str">
            <v>Noida</v>
          </cell>
          <cell r="E1345" t="str">
            <v>CAC</v>
          </cell>
          <cell r="F1345" t="str">
            <v>B2B</v>
          </cell>
          <cell r="G1345" t="str">
            <v>NOIDA</v>
          </cell>
          <cell r="H1345">
            <v>10416.68</v>
          </cell>
          <cell r="I1345">
            <v>0.1041668</v>
          </cell>
          <cell r="J1345">
            <v>9050627</v>
          </cell>
          <cell r="K1345" t="str">
            <v>Tata Communications Limited</v>
          </cell>
          <cell r="L1345">
            <v>4125700.7166666668</v>
          </cell>
          <cell r="M1345" t="str">
            <v>Relationship</v>
          </cell>
          <cell r="N1345" t="str">
            <v>CAC</v>
          </cell>
          <cell r="O1345" t="str">
            <v>NOD_ZONE1</v>
          </cell>
          <cell r="P1345">
            <v>9050627</v>
          </cell>
          <cell r="Q1345" t="str">
            <v>Ravi Kala</v>
          </cell>
          <cell r="R1345" t="str">
            <v>RAM</v>
          </cell>
          <cell r="S1345" t="str">
            <v>Ravi Kala</v>
          </cell>
          <cell r="T1345">
            <v>0.1041668</v>
          </cell>
          <cell r="U1345">
            <v>0</v>
          </cell>
          <cell r="V1345" t="str">
            <v>-</v>
          </cell>
          <cell r="Z1345" t="str">
            <v>-</v>
          </cell>
          <cell r="AA1345" t="str">
            <v>-</v>
          </cell>
          <cell r="AB1345" t="str">
            <v>-</v>
          </cell>
          <cell r="AC1345" t="str">
            <v>-</v>
          </cell>
          <cell r="AD1345" t="str">
            <v>-</v>
          </cell>
          <cell r="AE1345" t="str">
            <v>-</v>
          </cell>
          <cell r="AF1345" t="str">
            <v>-</v>
          </cell>
          <cell r="AG1345" t="str">
            <v>-</v>
          </cell>
          <cell r="AH1345" t="str">
            <v>--</v>
          </cell>
        </row>
        <row r="1346">
          <cell r="A1346" t="str">
            <v>9028059-P</v>
          </cell>
          <cell r="B1346" t="str">
            <v>Tata Communications Limited</v>
          </cell>
          <cell r="C1346">
            <v>45755</v>
          </cell>
          <cell r="D1346" t="str">
            <v>Delhi</v>
          </cell>
          <cell r="E1346" t="str">
            <v>CAC</v>
          </cell>
          <cell r="F1346" t="str">
            <v>B2B</v>
          </cell>
          <cell r="G1346" t="str">
            <v>Delhi</v>
          </cell>
          <cell r="H1346">
            <v>5208.34</v>
          </cell>
          <cell r="I1346">
            <v>5.2083400000000002E-2</v>
          </cell>
          <cell r="J1346">
            <v>9050627</v>
          </cell>
          <cell r="K1346" t="str">
            <v>Tata Communications Limited</v>
          </cell>
          <cell r="L1346">
            <v>0</v>
          </cell>
          <cell r="M1346" t="str">
            <v>Investment</v>
          </cell>
          <cell r="N1346" t="str">
            <v>CAC</v>
          </cell>
          <cell r="O1346" t="str">
            <v>DEL_ZONE2</v>
          </cell>
          <cell r="P1346">
            <v>9050627</v>
          </cell>
          <cell r="Q1346" t="str">
            <v>Ravi Kala</v>
          </cell>
          <cell r="R1346" t="str">
            <v>RAM</v>
          </cell>
          <cell r="S1346" t="str">
            <v>Ravi Kala</v>
          </cell>
          <cell r="T1346">
            <v>5.2083400000000002E-2</v>
          </cell>
          <cell r="U1346">
            <v>0</v>
          </cell>
          <cell r="V1346" t="str">
            <v>-</v>
          </cell>
          <cell r="Z1346" t="str">
            <v>-</v>
          </cell>
          <cell r="AA1346" t="str">
            <v>-</v>
          </cell>
          <cell r="AB1346" t="str">
            <v>-</v>
          </cell>
          <cell r="AC1346" t="str">
            <v>-</v>
          </cell>
          <cell r="AD1346" t="str">
            <v>-</v>
          </cell>
          <cell r="AE1346" t="str">
            <v>-</v>
          </cell>
          <cell r="AF1346" t="str">
            <v>-</v>
          </cell>
          <cell r="AG1346" t="str">
            <v>-</v>
          </cell>
          <cell r="AH1346" t="str">
            <v>--</v>
          </cell>
        </row>
        <row r="1347">
          <cell r="A1347">
            <v>9028067</v>
          </cell>
          <cell r="B1347" t="str">
            <v>Tata Communications Limited</v>
          </cell>
          <cell r="C1347">
            <v>45748</v>
          </cell>
          <cell r="D1347" t="str">
            <v>Chennai</v>
          </cell>
          <cell r="E1347" t="str">
            <v>CAC</v>
          </cell>
          <cell r="F1347" t="str">
            <v>B2B</v>
          </cell>
          <cell r="G1347" t="str">
            <v>Chennai</v>
          </cell>
          <cell r="H1347">
            <v>20833.333333333332</v>
          </cell>
          <cell r="I1347">
            <v>0.20833333333333331</v>
          </cell>
          <cell r="J1347">
            <v>9050627</v>
          </cell>
          <cell r="K1347" t="str">
            <v>Tata Communications Limited</v>
          </cell>
          <cell r="L1347">
            <v>4125700.7166666668</v>
          </cell>
          <cell r="M1347" t="str">
            <v>Relationship</v>
          </cell>
          <cell r="N1347" t="str">
            <v>CAC</v>
          </cell>
          <cell r="O1347" t="str">
            <v>CHN_ZONE1</v>
          </cell>
          <cell r="P1347">
            <v>9050627</v>
          </cell>
          <cell r="Q1347" t="str">
            <v>Ravi Kala</v>
          </cell>
          <cell r="R1347" t="str">
            <v>RAM</v>
          </cell>
          <cell r="S1347" t="str">
            <v>Ravi Kala</v>
          </cell>
          <cell r="T1347">
            <v>0.20833333333333331</v>
          </cell>
          <cell r="U1347">
            <v>0</v>
          </cell>
          <cell r="V1347" t="str">
            <v>-</v>
          </cell>
          <cell r="Z1347" t="str">
            <v>-</v>
          </cell>
          <cell r="AA1347" t="str">
            <v>-</v>
          </cell>
          <cell r="AB1347" t="str">
            <v>-</v>
          </cell>
          <cell r="AC1347" t="str">
            <v>-</v>
          </cell>
          <cell r="AD1347" t="str">
            <v>-</v>
          </cell>
          <cell r="AE1347" t="str">
            <v>-</v>
          </cell>
          <cell r="AF1347" t="str">
            <v>-</v>
          </cell>
          <cell r="AG1347" t="str">
            <v>-</v>
          </cell>
          <cell r="AH1347" t="str">
            <v>--</v>
          </cell>
        </row>
        <row r="1348">
          <cell r="A1348">
            <v>9028085</v>
          </cell>
          <cell r="B1348" t="str">
            <v>Tata Communications Limited</v>
          </cell>
          <cell r="C1348">
            <v>45854</v>
          </cell>
          <cell r="D1348" t="str">
            <v>New Delhi</v>
          </cell>
          <cell r="E1348" t="str">
            <v>CAC</v>
          </cell>
          <cell r="F1348" t="str">
            <v>B2B</v>
          </cell>
          <cell r="G1348" t="str">
            <v>Delhi</v>
          </cell>
          <cell r="H1348">
            <v>13750</v>
          </cell>
          <cell r="I1348">
            <v>0.13750000000000001</v>
          </cell>
          <cell r="J1348">
            <v>9050627</v>
          </cell>
          <cell r="K1348" t="str">
            <v>Tata Communications Limited</v>
          </cell>
          <cell r="L1348">
            <v>4125700.7166666668</v>
          </cell>
          <cell r="M1348" t="str">
            <v>Relationship</v>
          </cell>
          <cell r="N1348" t="str">
            <v>CAC</v>
          </cell>
          <cell r="O1348" t="str">
            <v>DEL_ZONE1</v>
          </cell>
          <cell r="P1348">
            <v>9050627</v>
          </cell>
          <cell r="Q1348" t="str">
            <v>Ravi Kala</v>
          </cell>
          <cell r="R1348" t="str">
            <v>RAM</v>
          </cell>
          <cell r="S1348" t="str">
            <v>Ravi Kala</v>
          </cell>
          <cell r="T1348">
            <v>0.13750000000000001</v>
          </cell>
          <cell r="U1348">
            <v>0</v>
          </cell>
          <cell r="V1348" t="str">
            <v>-</v>
          </cell>
          <cell r="Z1348" t="str">
            <v>-</v>
          </cell>
          <cell r="AA1348" t="str">
            <v>-</v>
          </cell>
          <cell r="AB1348" t="str">
            <v>-</v>
          </cell>
          <cell r="AC1348" t="str">
            <v>-</v>
          </cell>
          <cell r="AD1348" t="str">
            <v>-</v>
          </cell>
          <cell r="AE1348" t="str">
            <v>-</v>
          </cell>
          <cell r="AF1348" t="str">
            <v>-</v>
          </cell>
          <cell r="AG1348" t="str">
            <v>-</v>
          </cell>
          <cell r="AH1348" t="str">
            <v>--</v>
          </cell>
        </row>
        <row r="1349">
          <cell r="A1349">
            <v>9028092</v>
          </cell>
          <cell r="B1349" t="str">
            <v>Tata Communications Limited</v>
          </cell>
          <cell r="C1349">
            <v>45791</v>
          </cell>
          <cell r="D1349" t="str">
            <v>New Delhi</v>
          </cell>
          <cell r="E1349" t="str">
            <v>CAC</v>
          </cell>
          <cell r="F1349" t="str">
            <v>B2B</v>
          </cell>
          <cell r="G1349" t="str">
            <v>Delhi</v>
          </cell>
          <cell r="H1349">
            <v>6250</v>
          </cell>
          <cell r="I1349">
            <v>6.25E-2</v>
          </cell>
          <cell r="J1349">
            <v>9050627</v>
          </cell>
          <cell r="K1349" t="str">
            <v>Tata Communications Limited</v>
          </cell>
          <cell r="L1349">
            <v>4125700.7166666668</v>
          </cell>
          <cell r="M1349" t="str">
            <v>Relationship</v>
          </cell>
          <cell r="N1349" t="str">
            <v>CAC</v>
          </cell>
          <cell r="O1349" t="str">
            <v>DEL_ZONE1</v>
          </cell>
          <cell r="P1349">
            <v>9050627</v>
          </cell>
          <cell r="Q1349" t="str">
            <v>Ravi Kala</v>
          </cell>
          <cell r="R1349" t="str">
            <v>RAM</v>
          </cell>
          <cell r="S1349" t="str">
            <v>Ravi Kala</v>
          </cell>
          <cell r="T1349">
            <v>6.25E-2</v>
          </cell>
          <cell r="U1349">
            <v>0</v>
          </cell>
          <cell r="V1349" t="str">
            <v>-</v>
          </cell>
          <cell r="Z1349" t="str">
            <v>-</v>
          </cell>
          <cell r="AA1349" t="str">
            <v>-</v>
          </cell>
          <cell r="AB1349" t="str">
            <v>-</v>
          </cell>
          <cell r="AC1349" t="str">
            <v>-</v>
          </cell>
          <cell r="AD1349" t="str">
            <v>-</v>
          </cell>
          <cell r="AE1349" t="str">
            <v>-</v>
          </cell>
          <cell r="AF1349" t="str">
            <v>-</v>
          </cell>
          <cell r="AG1349" t="str">
            <v>-</v>
          </cell>
          <cell r="AH1349" t="str">
            <v>--</v>
          </cell>
        </row>
        <row r="1350">
          <cell r="A1350">
            <v>9028110</v>
          </cell>
          <cell r="B1350" t="str">
            <v>Tata Communications Limited</v>
          </cell>
          <cell r="C1350">
            <v>45852</v>
          </cell>
          <cell r="D1350" t="str">
            <v>New Delhi</v>
          </cell>
          <cell r="E1350" t="str">
            <v>CAC</v>
          </cell>
          <cell r="F1350" t="str">
            <v>B2B</v>
          </cell>
          <cell r="G1350" t="str">
            <v>Delhi</v>
          </cell>
          <cell r="H1350">
            <v>12500</v>
          </cell>
          <cell r="I1350">
            <v>0.125</v>
          </cell>
          <cell r="J1350">
            <v>9050627</v>
          </cell>
          <cell r="K1350" t="str">
            <v>Tata Communications Limited</v>
          </cell>
          <cell r="L1350">
            <v>4125700.7166666668</v>
          </cell>
          <cell r="M1350" t="str">
            <v>Relationship</v>
          </cell>
          <cell r="N1350" t="str">
            <v>CAC</v>
          </cell>
          <cell r="O1350" t="str">
            <v>DEL_ZONE2</v>
          </cell>
          <cell r="P1350">
            <v>9050627</v>
          </cell>
          <cell r="Q1350" t="str">
            <v>Ravi Kala</v>
          </cell>
          <cell r="R1350" t="str">
            <v>RAM</v>
          </cell>
          <cell r="S1350" t="str">
            <v>Ravi Kala</v>
          </cell>
          <cell r="T1350">
            <v>0.125</v>
          </cell>
          <cell r="U1350">
            <v>0</v>
          </cell>
          <cell r="V1350" t="str">
            <v>-</v>
          </cell>
          <cell r="Z1350" t="str">
            <v>-</v>
          </cell>
          <cell r="AA1350" t="str">
            <v>-</v>
          </cell>
          <cell r="AB1350" t="str">
            <v>-</v>
          </cell>
          <cell r="AC1350" t="str">
            <v>-</v>
          </cell>
          <cell r="AD1350" t="str">
            <v>-</v>
          </cell>
          <cell r="AE1350" t="str">
            <v>-</v>
          </cell>
          <cell r="AF1350" t="str">
            <v>-</v>
          </cell>
          <cell r="AG1350" t="str">
            <v>-</v>
          </cell>
          <cell r="AH1350" t="str">
            <v>--</v>
          </cell>
        </row>
        <row r="1351">
          <cell r="A1351">
            <v>9028141</v>
          </cell>
          <cell r="B1351" t="str">
            <v>Tata Communications Limited</v>
          </cell>
          <cell r="C1351">
            <v>45916</v>
          </cell>
          <cell r="D1351" t="str">
            <v>Gurgaon</v>
          </cell>
          <cell r="E1351" t="str">
            <v>CAC</v>
          </cell>
          <cell r="F1351" t="str">
            <v>B2B</v>
          </cell>
          <cell r="G1351" t="str">
            <v>Gurgaon</v>
          </cell>
          <cell r="H1351">
            <v>7500</v>
          </cell>
          <cell r="I1351">
            <v>7.4999999999999997E-2</v>
          </cell>
          <cell r="J1351">
            <v>9050627</v>
          </cell>
          <cell r="K1351" t="str">
            <v>Tata Communications Limited</v>
          </cell>
          <cell r="L1351">
            <v>4125700.7166666668</v>
          </cell>
          <cell r="M1351" t="str">
            <v>Relationship</v>
          </cell>
          <cell r="N1351" t="str">
            <v>CAC</v>
          </cell>
          <cell r="O1351" t="str">
            <v>GGN_ZONE1</v>
          </cell>
          <cell r="P1351">
            <v>9050627</v>
          </cell>
          <cell r="Q1351" t="str">
            <v>Ravi Kala</v>
          </cell>
          <cell r="R1351" t="str">
            <v>RAM</v>
          </cell>
          <cell r="S1351" t="str">
            <v>Ravi Kala</v>
          </cell>
          <cell r="T1351">
            <v>7.4999999999999997E-2</v>
          </cell>
          <cell r="U1351">
            <v>0</v>
          </cell>
          <cell r="V1351" t="str">
            <v>-</v>
          </cell>
          <cell r="Z1351" t="str">
            <v>-</v>
          </cell>
          <cell r="AA1351" t="str">
            <v>-</v>
          </cell>
          <cell r="AB1351" t="str">
            <v>-</v>
          </cell>
          <cell r="AC1351" t="str">
            <v>-</v>
          </cell>
          <cell r="AD1351" t="str">
            <v>-</v>
          </cell>
          <cell r="AE1351" t="str">
            <v>-</v>
          </cell>
          <cell r="AF1351" t="str">
            <v>-</v>
          </cell>
          <cell r="AG1351" t="str">
            <v>-</v>
          </cell>
          <cell r="AH1351" t="str">
            <v>--</v>
          </cell>
        </row>
        <row r="1352">
          <cell r="A1352">
            <v>9028154</v>
          </cell>
          <cell r="B1352" t="str">
            <v>Tata Communications Limited</v>
          </cell>
          <cell r="C1352">
            <v>45870</v>
          </cell>
          <cell r="D1352" t="str">
            <v>Bangalore</v>
          </cell>
          <cell r="E1352" t="str">
            <v>CAC</v>
          </cell>
          <cell r="F1352" t="str">
            <v>B2B</v>
          </cell>
          <cell r="G1352" t="str">
            <v>Bangalore</v>
          </cell>
          <cell r="H1352">
            <v>72916.666666666672</v>
          </cell>
          <cell r="I1352">
            <v>0.72916666666666674</v>
          </cell>
          <cell r="J1352">
            <v>9050627</v>
          </cell>
          <cell r="K1352" t="str">
            <v>Tata Communications Limited</v>
          </cell>
          <cell r="L1352">
            <v>4125700.7166666668</v>
          </cell>
          <cell r="M1352" t="str">
            <v>Relationship</v>
          </cell>
          <cell r="N1352" t="str">
            <v>CAC</v>
          </cell>
          <cell r="O1352" t="str">
            <v>BLR_ZONE1</v>
          </cell>
          <cell r="P1352">
            <v>9050627</v>
          </cell>
          <cell r="Q1352" t="str">
            <v>Ravi Kala</v>
          </cell>
          <cell r="R1352" t="str">
            <v>RAM</v>
          </cell>
          <cell r="S1352" t="str">
            <v>Ravi Kala</v>
          </cell>
          <cell r="T1352">
            <v>0.72916666666666674</v>
          </cell>
          <cell r="U1352">
            <v>0</v>
          </cell>
          <cell r="V1352" t="str">
            <v>-</v>
          </cell>
          <cell r="Z1352" t="str">
            <v>-</v>
          </cell>
          <cell r="AA1352" t="str">
            <v>-</v>
          </cell>
          <cell r="AB1352" t="str">
            <v>-</v>
          </cell>
          <cell r="AC1352" t="str">
            <v>-</v>
          </cell>
          <cell r="AD1352" t="str">
            <v>-</v>
          </cell>
          <cell r="AE1352" t="str">
            <v>-</v>
          </cell>
          <cell r="AF1352" t="str">
            <v>-</v>
          </cell>
          <cell r="AG1352" t="str">
            <v>-</v>
          </cell>
          <cell r="AH1352" t="str">
            <v>--</v>
          </cell>
        </row>
        <row r="1353">
          <cell r="A1353">
            <v>9028163</v>
          </cell>
          <cell r="B1353" t="str">
            <v>Tata Communications Limited</v>
          </cell>
          <cell r="C1353">
            <v>45852</v>
          </cell>
          <cell r="D1353" t="str">
            <v>Mumbai</v>
          </cell>
          <cell r="E1353" t="str">
            <v>CAC</v>
          </cell>
          <cell r="F1353" t="str">
            <v>B2B</v>
          </cell>
          <cell r="G1353" t="str">
            <v>Mumbai</v>
          </cell>
          <cell r="H1353">
            <v>22916.666666666668</v>
          </cell>
          <cell r="I1353">
            <v>0.22916666666666669</v>
          </cell>
          <cell r="J1353">
            <v>9050627</v>
          </cell>
          <cell r="K1353" t="str">
            <v>Tata Communications Limited</v>
          </cell>
          <cell r="L1353">
            <v>4125700.7166666668</v>
          </cell>
          <cell r="M1353" t="str">
            <v>Relationship</v>
          </cell>
          <cell r="N1353" t="str">
            <v>CAC</v>
          </cell>
          <cell r="O1353" t="str">
            <v>MUM_ZONE1</v>
          </cell>
          <cell r="P1353">
            <v>9050627</v>
          </cell>
          <cell r="Q1353" t="str">
            <v>Ravi Kala</v>
          </cell>
          <cell r="R1353" t="str">
            <v>RAM</v>
          </cell>
          <cell r="S1353" t="str">
            <v>Ravi Kala</v>
          </cell>
          <cell r="T1353">
            <v>0.22916666666666669</v>
          </cell>
          <cell r="U1353">
            <v>0</v>
          </cell>
          <cell r="V1353" t="str">
            <v>-</v>
          </cell>
          <cell r="Z1353" t="str">
            <v>-</v>
          </cell>
          <cell r="AA1353" t="str">
            <v>-</v>
          </cell>
          <cell r="AB1353" t="str">
            <v>-</v>
          </cell>
          <cell r="AC1353" t="str">
            <v>-</v>
          </cell>
          <cell r="AD1353" t="str">
            <v>-</v>
          </cell>
          <cell r="AE1353" t="str">
            <v>-</v>
          </cell>
          <cell r="AF1353" t="str">
            <v>-</v>
          </cell>
          <cell r="AG1353" t="str">
            <v>-</v>
          </cell>
          <cell r="AH1353" t="str">
            <v>--</v>
          </cell>
        </row>
        <row r="1354">
          <cell r="A1354">
            <v>9028164</v>
          </cell>
          <cell r="B1354" t="str">
            <v>Tata Communications Limited</v>
          </cell>
          <cell r="C1354">
            <v>45854</v>
          </cell>
          <cell r="D1354" t="str">
            <v>Chennai</v>
          </cell>
          <cell r="E1354" t="str">
            <v>CAC</v>
          </cell>
          <cell r="F1354" t="str">
            <v>B2B</v>
          </cell>
          <cell r="G1354" t="str">
            <v>Chennai</v>
          </cell>
          <cell r="H1354">
            <v>8333.3333333333339</v>
          </cell>
          <cell r="I1354">
            <v>8.3333333333333343E-2</v>
          </cell>
          <cell r="J1354">
            <v>9050627</v>
          </cell>
          <cell r="K1354" t="str">
            <v>Tata Communications Limited</v>
          </cell>
          <cell r="L1354">
            <v>4125700.7166666668</v>
          </cell>
          <cell r="M1354" t="str">
            <v>Relationship</v>
          </cell>
          <cell r="N1354" t="str">
            <v>CAC</v>
          </cell>
          <cell r="O1354" t="str">
            <v>CHN_ZONE1</v>
          </cell>
          <cell r="P1354">
            <v>9050627</v>
          </cell>
          <cell r="Q1354" t="str">
            <v>Ravi Kala</v>
          </cell>
          <cell r="R1354" t="str">
            <v>RAM</v>
          </cell>
          <cell r="S1354" t="str">
            <v>Ravi Kala</v>
          </cell>
          <cell r="T1354">
            <v>8.3333333333333343E-2</v>
          </cell>
          <cell r="U1354">
            <v>0</v>
          </cell>
          <cell r="V1354" t="str">
            <v>-</v>
          </cell>
          <cell r="Z1354" t="str">
            <v>-</v>
          </cell>
          <cell r="AA1354" t="str">
            <v>-</v>
          </cell>
          <cell r="AB1354" t="str">
            <v>-</v>
          </cell>
          <cell r="AC1354" t="str">
            <v>-</v>
          </cell>
          <cell r="AD1354" t="str">
            <v>-</v>
          </cell>
          <cell r="AE1354" t="str">
            <v>-</v>
          </cell>
          <cell r="AF1354" t="str">
            <v>-</v>
          </cell>
          <cell r="AG1354" t="str">
            <v>-</v>
          </cell>
          <cell r="AH1354" t="str">
            <v>--</v>
          </cell>
        </row>
        <row r="1355">
          <cell r="A1355">
            <v>9028165</v>
          </cell>
          <cell r="B1355" t="str">
            <v>Tata Communications Limited</v>
          </cell>
          <cell r="C1355">
            <v>45906</v>
          </cell>
          <cell r="D1355" t="str">
            <v>Gurgaon</v>
          </cell>
          <cell r="E1355" t="str">
            <v>CAC</v>
          </cell>
          <cell r="F1355" t="str">
            <v>B2B</v>
          </cell>
          <cell r="G1355" t="str">
            <v>Gurgaon</v>
          </cell>
          <cell r="H1355">
            <v>50000</v>
          </cell>
          <cell r="I1355">
            <v>0.5</v>
          </cell>
          <cell r="J1355">
            <v>9050627</v>
          </cell>
          <cell r="K1355" t="str">
            <v>Tata Communications Limited</v>
          </cell>
          <cell r="L1355">
            <v>4125700.7166666668</v>
          </cell>
          <cell r="M1355" t="str">
            <v>Relationship</v>
          </cell>
          <cell r="N1355" t="str">
            <v>CAC</v>
          </cell>
          <cell r="O1355" t="str">
            <v>GGN_ZONE1</v>
          </cell>
          <cell r="P1355">
            <v>9050627</v>
          </cell>
          <cell r="Q1355" t="str">
            <v>Ravi Kala</v>
          </cell>
          <cell r="R1355" t="str">
            <v>RAM</v>
          </cell>
          <cell r="S1355" t="str">
            <v>Ravi Kala</v>
          </cell>
          <cell r="T1355">
            <v>0.5</v>
          </cell>
          <cell r="U1355">
            <v>0</v>
          </cell>
          <cell r="V1355" t="str">
            <v>-</v>
          </cell>
          <cell r="Z1355" t="str">
            <v>-</v>
          </cell>
          <cell r="AA1355" t="str">
            <v>-</v>
          </cell>
          <cell r="AB1355" t="str">
            <v>-</v>
          </cell>
          <cell r="AC1355" t="str">
            <v>-</v>
          </cell>
          <cell r="AD1355" t="str">
            <v>-</v>
          </cell>
          <cell r="AE1355" t="str">
            <v>-</v>
          </cell>
          <cell r="AF1355" t="str">
            <v>-</v>
          </cell>
          <cell r="AG1355" t="str">
            <v>-</v>
          </cell>
          <cell r="AH1355" t="str">
            <v>--</v>
          </cell>
        </row>
        <row r="1356">
          <cell r="A1356" t="str">
            <v>9028165-P</v>
          </cell>
          <cell r="B1356" t="str">
            <v>Tata Communications Limited</v>
          </cell>
          <cell r="C1356">
            <v>45906</v>
          </cell>
          <cell r="D1356" t="str">
            <v>New Delhi</v>
          </cell>
          <cell r="E1356" t="str">
            <v>CAC</v>
          </cell>
          <cell r="F1356" t="str">
            <v>B2B</v>
          </cell>
          <cell r="G1356" t="str">
            <v>Delhi</v>
          </cell>
          <cell r="H1356">
            <v>25000</v>
          </cell>
          <cell r="I1356">
            <v>0.25</v>
          </cell>
          <cell r="J1356">
            <v>9050627</v>
          </cell>
          <cell r="K1356" t="str">
            <v>Tata Communications Limited</v>
          </cell>
          <cell r="L1356">
            <v>0</v>
          </cell>
          <cell r="M1356" t="str">
            <v>Investment</v>
          </cell>
          <cell r="N1356" t="str">
            <v>CAC</v>
          </cell>
          <cell r="O1356" t="str">
            <v>GGN_ZONE1</v>
          </cell>
          <cell r="P1356">
            <v>9050627</v>
          </cell>
          <cell r="Q1356" t="str">
            <v>Ravi Kala</v>
          </cell>
          <cell r="R1356" t="str">
            <v>RAM</v>
          </cell>
          <cell r="S1356" t="str">
            <v>Ravi Kala</v>
          </cell>
          <cell r="T1356">
            <v>0.25</v>
          </cell>
          <cell r="U1356">
            <v>0</v>
          </cell>
          <cell r="V1356" t="str">
            <v>-</v>
          </cell>
          <cell r="Z1356" t="str">
            <v>-</v>
          </cell>
          <cell r="AA1356" t="str">
            <v>-</v>
          </cell>
          <cell r="AB1356" t="str">
            <v>-</v>
          </cell>
          <cell r="AC1356" t="str">
            <v>-</v>
          </cell>
          <cell r="AD1356" t="str">
            <v>-</v>
          </cell>
          <cell r="AE1356" t="str">
            <v>-</v>
          </cell>
          <cell r="AF1356" t="str">
            <v>-</v>
          </cell>
          <cell r="AG1356" t="str">
            <v>-</v>
          </cell>
          <cell r="AH1356" t="str">
            <v>--</v>
          </cell>
        </row>
        <row r="1357">
          <cell r="A1357">
            <v>9028179</v>
          </cell>
          <cell r="B1357" t="str">
            <v>Tata Communications Limited</v>
          </cell>
          <cell r="C1357">
            <v>45899</v>
          </cell>
          <cell r="D1357" t="str">
            <v>New Delhi</v>
          </cell>
          <cell r="E1357" t="str">
            <v>CAC</v>
          </cell>
          <cell r="F1357" t="str">
            <v>B2B</v>
          </cell>
          <cell r="G1357" t="str">
            <v>Delhi</v>
          </cell>
          <cell r="H1357">
            <v>9166.6666666666661</v>
          </cell>
          <cell r="I1357">
            <v>9.166666666666666E-2</v>
          </cell>
          <cell r="J1357">
            <v>9050627</v>
          </cell>
          <cell r="K1357" t="str">
            <v>Tata Communications Limited</v>
          </cell>
          <cell r="L1357">
            <v>4125700.7166666668</v>
          </cell>
          <cell r="M1357" t="str">
            <v>Relationship</v>
          </cell>
          <cell r="N1357" t="str">
            <v>CAC</v>
          </cell>
          <cell r="O1357" t="str">
            <v>DEL_ZONE2</v>
          </cell>
          <cell r="P1357">
            <v>9050627</v>
          </cell>
          <cell r="Q1357" t="str">
            <v>Ravi Kala</v>
          </cell>
          <cell r="R1357" t="str">
            <v>RAM</v>
          </cell>
          <cell r="S1357" t="str">
            <v>Ravi Kala</v>
          </cell>
          <cell r="T1357">
            <v>9.166666666666666E-2</v>
          </cell>
          <cell r="U1357">
            <v>0</v>
          </cell>
          <cell r="V1357" t="str">
            <v>-</v>
          </cell>
          <cell r="Z1357" t="str">
            <v>-</v>
          </cell>
          <cell r="AA1357" t="str">
            <v>-</v>
          </cell>
          <cell r="AB1357" t="str">
            <v>-</v>
          </cell>
          <cell r="AC1357" t="str">
            <v>-</v>
          </cell>
          <cell r="AD1357" t="str">
            <v>-</v>
          </cell>
          <cell r="AE1357" t="str">
            <v>-</v>
          </cell>
          <cell r="AF1357" t="str">
            <v>-</v>
          </cell>
          <cell r="AG1357" t="str">
            <v>-</v>
          </cell>
          <cell r="AH1357" t="str">
            <v>--</v>
          </cell>
        </row>
        <row r="1358">
          <cell r="A1358">
            <v>9028227</v>
          </cell>
          <cell r="B1358" t="str">
            <v>Tata Communications Limited</v>
          </cell>
          <cell r="C1358">
            <v>45904</v>
          </cell>
          <cell r="D1358" t="str">
            <v>Mumbai</v>
          </cell>
          <cell r="E1358" t="str">
            <v>CAC</v>
          </cell>
          <cell r="F1358" t="str">
            <v>B2B</v>
          </cell>
          <cell r="G1358" t="str">
            <v>Mumbai</v>
          </cell>
          <cell r="H1358">
            <v>70833.333333333328</v>
          </cell>
          <cell r="I1358">
            <v>0.70833333333333326</v>
          </cell>
          <cell r="J1358">
            <v>9050627</v>
          </cell>
          <cell r="K1358" t="str">
            <v>Tata Communications Limited</v>
          </cell>
          <cell r="L1358">
            <v>4125700.7166666668</v>
          </cell>
          <cell r="M1358" t="str">
            <v>Relationship</v>
          </cell>
          <cell r="N1358" t="str">
            <v>CAC</v>
          </cell>
          <cell r="O1358" t="str">
            <v>MUM_ZONE1</v>
          </cell>
          <cell r="P1358">
            <v>9050627</v>
          </cell>
          <cell r="Q1358" t="str">
            <v>Ravi Kala</v>
          </cell>
          <cell r="R1358" t="str">
            <v>RAM</v>
          </cell>
          <cell r="S1358" t="str">
            <v>Ravi Kala</v>
          </cell>
          <cell r="T1358">
            <v>0.70833333333333326</v>
          </cell>
          <cell r="U1358">
            <v>0</v>
          </cell>
          <cell r="V1358" t="str">
            <v>-</v>
          </cell>
          <cell r="Z1358" t="str">
            <v>-</v>
          </cell>
          <cell r="AA1358" t="str">
            <v>-</v>
          </cell>
          <cell r="AB1358" t="str">
            <v>-</v>
          </cell>
          <cell r="AC1358" t="str">
            <v>-</v>
          </cell>
          <cell r="AD1358" t="str">
            <v>-</v>
          </cell>
          <cell r="AE1358" t="str">
            <v>-</v>
          </cell>
          <cell r="AF1358" t="str">
            <v>-</v>
          </cell>
          <cell r="AG1358" t="str">
            <v>-</v>
          </cell>
          <cell r="AH1358" t="str">
            <v>--</v>
          </cell>
        </row>
        <row r="1359">
          <cell r="A1359">
            <v>9028240</v>
          </cell>
          <cell r="B1359" t="str">
            <v>Tata Communications Limited</v>
          </cell>
          <cell r="C1359">
            <v>45996</v>
          </cell>
          <cell r="D1359" t="str">
            <v>Chennai</v>
          </cell>
          <cell r="E1359" t="str">
            <v>CAC</v>
          </cell>
          <cell r="F1359" t="str">
            <v>B2B</v>
          </cell>
          <cell r="G1359" t="str">
            <v>Chennai</v>
          </cell>
          <cell r="H1359">
            <v>79166.666666666672</v>
          </cell>
          <cell r="I1359">
            <v>0.79166666666666674</v>
          </cell>
          <cell r="J1359">
            <v>9050627</v>
          </cell>
          <cell r="K1359" t="str">
            <v>Tata Communications Limited</v>
          </cell>
          <cell r="L1359">
            <v>4125700.7166666668</v>
          </cell>
          <cell r="M1359" t="str">
            <v>Relationship</v>
          </cell>
          <cell r="N1359" t="str">
            <v>CAC</v>
          </cell>
          <cell r="O1359" t="str">
            <v>CHN_ZONE1</v>
          </cell>
          <cell r="P1359">
            <v>9050627</v>
          </cell>
          <cell r="Q1359" t="str">
            <v>Ravi Kala</v>
          </cell>
          <cell r="R1359" t="str">
            <v>RAM</v>
          </cell>
          <cell r="S1359" t="str">
            <v>Ravi Kala</v>
          </cell>
          <cell r="T1359">
            <v>0.79166666666666674</v>
          </cell>
          <cell r="U1359">
            <v>0</v>
          </cell>
          <cell r="V1359" t="str">
            <v>-</v>
          </cell>
          <cell r="Z1359" t="str">
            <v>-</v>
          </cell>
          <cell r="AA1359" t="str">
            <v>-</v>
          </cell>
          <cell r="AB1359" t="str">
            <v>-</v>
          </cell>
          <cell r="AC1359" t="str">
            <v>-</v>
          </cell>
          <cell r="AD1359" t="str">
            <v>-</v>
          </cell>
          <cell r="AE1359" t="str">
            <v>-</v>
          </cell>
          <cell r="AF1359" t="str">
            <v>-</v>
          </cell>
          <cell r="AG1359" t="str">
            <v>-</v>
          </cell>
          <cell r="AH1359" t="str">
            <v>--</v>
          </cell>
        </row>
        <row r="1360">
          <cell r="A1360">
            <v>9028278</v>
          </cell>
          <cell r="B1360" t="str">
            <v>Tata Communications Limited</v>
          </cell>
          <cell r="C1360">
            <v>45987</v>
          </cell>
          <cell r="D1360" t="str">
            <v>New Delhi</v>
          </cell>
          <cell r="E1360" t="str">
            <v>CAC</v>
          </cell>
          <cell r="F1360" t="str">
            <v>B2B</v>
          </cell>
          <cell r="G1360" t="str">
            <v>Delhi</v>
          </cell>
          <cell r="H1360">
            <v>15000</v>
          </cell>
          <cell r="I1360">
            <v>0.15</v>
          </cell>
          <cell r="J1360">
            <v>9050627</v>
          </cell>
          <cell r="K1360" t="str">
            <v>Tata Communications Limited</v>
          </cell>
          <cell r="L1360">
            <v>4125700.7166666668</v>
          </cell>
          <cell r="M1360" t="str">
            <v>Relationship</v>
          </cell>
          <cell r="N1360" t="str">
            <v>CAC</v>
          </cell>
          <cell r="O1360" t="str">
            <v>DEL_ZONE2</v>
          </cell>
          <cell r="P1360">
            <v>9050627</v>
          </cell>
          <cell r="Q1360" t="str">
            <v>Ravi Kala</v>
          </cell>
          <cell r="R1360" t="str">
            <v>RAM</v>
          </cell>
          <cell r="S1360" t="str">
            <v>Ravi Kala</v>
          </cell>
          <cell r="T1360">
            <v>0.15</v>
          </cell>
          <cell r="U1360">
            <v>0</v>
          </cell>
          <cell r="V1360" t="str">
            <v>-</v>
          </cell>
          <cell r="Z1360" t="str">
            <v>-</v>
          </cell>
          <cell r="AA1360" t="str">
            <v>-</v>
          </cell>
          <cell r="AB1360" t="str">
            <v>-</v>
          </cell>
          <cell r="AC1360" t="str">
            <v>-</v>
          </cell>
          <cell r="AD1360" t="str">
            <v>-</v>
          </cell>
          <cell r="AE1360" t="str">
            <v>-</v>
          </cell>
          <cell r="AF1360" t="str">
            <v>-</v>
          </cell>
          <cell r="AG1360" t="str">
            <v>-</v>
          </cell>
          <cell r="AH1360" t="str">
            <v>--</v>
          </cell>
        </row>
        <row r="1361">
          <cell r="A1361">
            <v>9050627</v>
          </cell>
          <cell r="B1361" t="str">
            <v>Tata Communications Limited</v>
          </cell>
          <cell r="C1361">
            <v>42076</v>
          </cell>
          <cell r="D1361" t="str">
            <v>Gurgaon</v>
          </cell>
          <cell r="E1361" t="str">
            <v>CAC</v>
          </cell>
          <cell r="F1361" t="str">
            <v>B2B</v>
          </cell>
          <cell r="G1361" t="str">
            <v>Gurgaon</v>
          </cell>
          <cell r="H1361">
            <v>71663.406666666662</v>
          </cell>
          <cell r="I1361">
            <v>0.71663406666666662</v>
          </cell>
          <cell r="J1361">
            <v>9050627</v>
          </cell>
          <cell r="K1361" t="str">
            <v>Tata Communications Limited</v>
          </cell>
          <cell r="L1361">
            <v>4125700.7166666668</v>
          </cell>
          <cell r="M1361" t="str">
            <v>Relationship</v>
          </cell>
          <cell r="N1361" t="str">
            <v>CAC</v>
          </cell>
          <cell r="O1361" t="str">
            <v>GGN_ZONE1</v>
          </cell>
          <cell r="P1361">
            <v>9050627</v>
          </cell>
          <cell r="Q1361" t="str">
            <v>Ravi Kala</v>
          </cell>
          <cell r="R1361" t="str">
            <v>RAM</v>
          </cell>
          <cell r="S1361" t="str">
            <v>Ravi Kala</v>
          </cell>
          <cell r="T1361">
            <v>0.71663406666666662</v>
          </cell>
          <cell r="U1361">
            <v>0</v>
          </cell>
          <cell r="V1361" t="str">
            <v>-</v>
          </cell>
          <cell r="Z1361" t="str">
            <v>-</v>
          </cell>
          <cell r="AA1361" t="str">
            <v>-</v>
          </cell>
          <cell r="AB1361" t="str">
            <v>-</v>
          </cell>
          <cell r="AC1361" t="str">
            <v>-</v>
          </cell>
          <cell r="AD1361" t="str">
            <v>-</v>
          </cell>
          <cell r="AE1361" t="str">
            <v>-</v>
          </cell>
          <cell r="AF1361" t="str">
            <v>-</v>
          </cell>
          <cell r="AG1361" t="str">
            <v>-</v>
          </cell>
          <cell r="AH1361" t="str">
            <v>--</v>
          </cell>
        </row>
        <row r="1362">
          <cell r="A1362">
            <v>9051107</v>
          </cell>
          <cell r="B1362" t="str">
            <v>Tata Communications Limited</v>
          </cell>
          <cell r="C1362">
            <v>42095</v>
          </cell>
          <cell r="D1362" t="str">
            <v>Delhi</v>
          </cell>
          <cell r="E1362" t="str">
            <v>CAC</v>
          </cell>
          <cell r="F1362" t="str">
            <v>B2B</v>
          </cell>
          <cell r="G1362" t="str">
            <v>Delhi</v>
          </cell>
          <cell r="H1362">
            <v>44904.73333333333</v>
          </cell>
          <cell r="I1362">
            <v>0.4490473333333333</v>
          </cell>
          <cell r="J1362">
            <v>9050627</v>
          </cell>
          <cell r="K1362" t="str">
            <v>Tata Communications Limited</v>
          </cell>
          <cell r="L1362">
            <v>4125700.7166666668</v>
          </cell>
          <cell r="M1362" t="str">
            <v>Relationship</v>
          </cell>
          <cell r="N1362" t="str">
            <v>CAC</v>
          </cell>
          <cell r="O1362" t="str">
            <v>DEL_ZONE1</v>
          </cell>
          <cell r="P1362">
            <v>9050627</v>
          </cell>
          <cell r="Q1362" t="str">
            <v>Ravi Kala</v>
          </cell>
          <cell r="R1362" t="str">
            <v>RAM</v>
          </cell>
          <cell r="S1362" t="str">
            <v>Ravi Kala</v>
          </cell>
          <cell r="T1362">
            <v>0.4490473333333333</v>
          </cell>
          <cell r="U1362">
            <v>0</v>
          </cell>
          <cell r="V1362" t="str">
            <v>-</v>
          </cell>
          <cell r="Z1362" t="str">
            <v>-</v>
          </cell>
          <cell r="AA1362" t="str">
            <v>-</v>
          </cell>
          <cell r="AB1362" t="str">
            <v>-</v>
          </cell>
          <cell r="AC1362" t="str">
            <v>-</v>
          </cell>
          <cell r="AD1362" t="str">
            <v>-</v>
          </cell>
          <cell r="AE1362" t="str">
            <v>-</v>
          </cell>
          <cell r="AF1362" t="str">
            <v>-</v>
          </cell>
          <cell r="AG1362" t="str">
            <v>-</v>
          </cell>
          <cell r="AH1362" t="str">
            <v>--</v>
          </cell>
        </row>
        <row r="1363">
          <cell r="A1363">
            <v>9051894</v>
          </cell>
          <cell r="B1363" t="str">
            <v>Tata Communications Limited</v>
          </cell>
          <cell r="C1363">
            <v>42095</v>
          </cell>
          <cell r="D1363" t="str">
            <v>Noida</v>
          </cell>
          <cell r="E1363" t="str">
            <v>CAC</v>
          </cell>
          <cell r="F1363" t="str">
            <v>B2B</v>
          </cell>
          <cell r="G1363" t="str">
            <v>NOIDA</v>
          </cell>
          <cell r="H1363">
            <v>63250</v>
          </cell>
          <cell r="I1363">
            <v>0.63249999999999995</v>
          </cell>
          <cell r="J1363">
            <v>9050627</v>
          </cell>
          <cell r="K1363" t="str">
            <v>Tata Communications Limited</v>
          </cell>
          <cell r="L1363">
            <v>4125700.7166666668</v>
          </cell>
          <cell r="M1363" t="str">
            <v>Relationship</v>
          </cell>
          <cell r="N1363" t="str">
            <v>CAC</v>
          </cell>
          <cell r="O1363" t="str">
            <v>NOD_ZONE1</v>
          </cell>
          <cell r="P1363">
            <v>9050627</v>
          </cell>
          <cell r="Q1363" t="str">
            <v>Ravi Kala</v>
          </cell>
          <cell r="R1363" t="str">
            <v>RAM</v>
          </cell>
          <cell r="S1363" t="str">
            <v>Ravi Kala</v>
          </cell>
          <cell r="T1363">
            <v>0.63249999999999995</v>
          </cell>
          <cell r="U1363">
            <v>0</v>
          </cell>
          <cell r="V1363" t="str">
            <v>-</v>
          </cell>
          <cell r="Z1363" t="str">
            <v>-</v>
          </cell>
          <cell r="AA1363" t="str">
            <v>-</v>
          </cell>
          <cell r="AB1363" t="str">
            <v>-</v>
          </cell>
          <cell r="AC1363" t="str">
            <v>-</v>
          </cell>
          <cell r="AD1363" t="str">
            <v>-</v>
          </cell>
          <cell r="AE1363" t="str">
            <v>-</v>
          </cell>
          <cell r="AF1363" t="str">
            <v>-</v>
          </cell>
          <cell r="AG1363" t="str">
            <v>-</v>
          </cell>
          <cell r="AH1363" t="str">
            <v>--</v>
          </cell>
        </row>
        <row r="1364">
          <cell r="A1364" t="str">
            <v>9051894-P</v>
          </cell>
          <cell r="B1364" t="str">
            <v>Tata Communications Limited</v>
          </cell>
          <cell r="C1364">
            <v>42887</v>
          </cell>
          <cell r="D1364" t="str">
            <v>Delhi</v>
          </cell>
          <cell r="E1364" t="str">
            <v>CAC</v>
          </cell>
          <cell r="F1364" t="str">
            <v>B2B</v>
          </cell>
          <cell r="G1364" t="str">
            <v>Delhi</v>
          </cell>
          <cell r="H1364">
            <v>31625</v>
          </cell>
          <cell r="I1364">
            <v>0.31624999999999998</v>
          </cell>
          <cell r="J1364">
            <v>9050627</v>
          </cell>
          <cell r="K1364" t="str">
            <v>Tata Communications Limited</v>
          </cell>
          <cell r="L1364">
            <v>0</v>
          </cell>
          <cell r="M1364" t="str">
            <v>Investment</v>
          </cell>
          <cell r="N1364" t="str">
            <v>CAC</v>
          </cell>
          <cell r="O1364" t="str">
            <v>DEL_ZONE1</v>
          </cell>
          <cell r="P1364">
            <v>9050627</v>
          </cell>
          <cell r="Q1364" t="str">
            <v>Ravi Kala</v>
          </cell>
          <cell r="R1364" t="str">
            <v>RAM</v>
          </cell>
          <cell r="S1364" t="str">
            <v>Ravi Kala</v>
          </cell>
          <cell r="T1364">
            <v>0.31624999999999998</v>
          </cell>
          <cell r="U1364">
            <v>0</v>
          </cell>
          <cell r="V1364" t="str">
            <v>-</v>
          </cell>
          <cell r="Z1364" t="str">
            <v>-</v>
          </cell>
          <cell r="AA1364" t="str">
            <v>-</v>
          </cell>
          <cell r="AB1364" t="str">
            <v>-</v>
          </cell>
          <cell r="AC1364" t="str">
            <v>-</v>
          </cell>
          <cell r="AD1364" t="str">
            <v>-</v>
          </cell>
          <cell r="AE1364" t="str">
            <v>-</v>
          </cell>
          <cell r="AF1364" t="str">
            <v>-</v>
          </cell>
          <cell r="AG1364" t="str">
            <v>-</v>
          </cell>
          <cell r="AH1364" t="str">
            <v>--</v>
          </cell>
        </row>
        <row r="1365">
          <cell r="A1365">
            <v>9051926</v>
          </cell>
          <cell r="B1365" t="str">
            <v>Tata Communications Limited</v>
          </cell>
          <cell r="C1365">
            <v>42095</v>
          </cell>
          <cell r="D1365" t="str">
            <v>Gurgaon</v>
          </cell>
          <cell r="E1365" t="str">
            <v>CAC</v>
          </cell>
          <cell r="F1365" t="str">
            <v>B2B</v>
          </cell>
          <cell r="G1365" t="str">
            <v>Gurgaon</v>
          </cell>
          <cell r="H1365">
            <v>133333.33333333334</v>
          </cell>
          <cell r="I1365">
            <v>1.3333333333333335</v>
          </cell>
          <cell r="J1365">
            <v>9050627</v>
          </cell>
          <cell r="K1365" t="str">
            <v>Tata Communications Limited</v>
          </cell>
          <cell r="L1365">
            <v>4125700.7166666668</v>
          </cell>
          <cell r="M1365" t="str">
            <v>Relationship</v>
          </cell>
          <cell r="N1365" t="str">
            <v>CAC</v>
          </cell>
          <cell r="O1365" t="str">
            <v>GGN_ZONE1</v>
          </cell>
          <cell r="P1365">
            <v>9050627</v>
          </cell>
          <cell r="Q1365" t="str">
            <v>Ravi Kala</v>
          </cell>
          <cell r="R1365" t="str">
            <v>RAM</v>
          </cell>
          <cell r="S1365" t="str">
            <v>Ravi Kala</v>
          </cell>
          <cell r="T1365">
            <v>1.3333333333333335</v>
          </cell>
          <cell r="U1365">
            <v>0</v>
          </cell>
          <cell r="V1365" t="str">
            <v>-</v>
          </cell>
          <cell r="Z1365" t="str">
            <v>-</v>
          </cell>
          <cell r="AA1365" t="str">
            <v>-</v>
          </cell>
          <cell r="AB1365" t="str">
            <v>-</v>
          </cell>
          <cell r="AC1365" t="str">
            <v>-</v>
          </cell>
          <cell r="AD1365" t="str">
            <v>-</v>
          </cell>
          <cell r="AE1365" t="str">
            <v>-</v>
          </cell>
          <cell r="AF1365" t="str">
            <v>-</v>
          </cell>
          <cell r="AG1365" t="str">
            <v>-</v>
          </cell>
          <cell r="AH1365" t="str">
            <v>--</v>
          </cell>
        </row>
        <row r="1366">
          <cell r="A1366" t="str">
            <v>9051926-P</v>
          </cell>
          <cell r="B1366" t="str">
            <v>Tata Communications Limited</v>
          </cell>
          <cell r="C1366">
            <v>44321</v>
          </cell>
          <cell r="D1366" t="str">
            <v>Delhi</v>
          </cell>
          <cell r="E1366" t="str">
            <v>CAC</v>
          </cell>
          <cell r="F1366" t="str">
            <v>B2B</v>
          </cell>
          <cell r="G1366" t="str">
            <v>Delhi</v>
          </cell>
          <cell r="H1366">
            <v>66666.666666666672</v>
          </cell>
          <cell r="I1366">
            <v>0.66666666666666674</v>
          </cell>
          <cell r="J1366">
            <v>9050627</v>
          </cell>
          <cell r="K1366" t="str">
            <v>Tata Communications Limited</v>
          </cell>
          <cell r="L1366">
            <v>0</v>
          </cell>
          <cell r="M1366" t="str">
            <v>Investment</v>
          </cell>
          <cell r="N1366" t="str">
            <v>CAC</v>
          </cell>
          <cell r="O1366" t="str">
            <v>DEL_ZONE1</v>
          </cell>
          <cell r="P1366">
            <v>9050627</v>
          </cell>
          <cell r="Q1366" t="str">
            <v>Ravi Kala</v>
          </cell>
          <cell r="R1366" t="str">
            <v>RAM</v>
          </cell>
          <cell r="S1366" t="str">
            <v>Ravi Kala</v>
          </cell>
          <cell r="T1366">
            <v>0.66666666666666674</v>
          </cell>
          <cell r="U1366">
            <v>0</v>
          </cell>
          <cell r="V1366" t="str">
            <v>-</v>
          </cell>
          <cell r="Z1366" t="str">
            <v>-</v>
          </cell>
          <cell r="AA1366" t="str">
            <v>-</v>
          </cell>
          <cell r="AB1366" t="str">
            <v>-</v>
          </cell>
          <cell r="AC1366" t="str">
            <v>-</v>
          </cell>
          <cell r="AD1366" t="str">
            <v>-</v>
          </cell>
          <cell r="AE1366" t="str">
            <v>-</v>
          </cell>
          <cell r="AF1366" t="str">
            <v>-</v>
          </cell>
          <cell r="AG1366" t="str">
            <v>-</v>
          </cell>
          <cell r="AH1366" t="str">
            <v>--</v>
          </cell>
        </row>
        <row r="1367">
          <cell r="A1367">
            <v>9051994</v>
          </cell>
          <cell r="B1367" t="str">
            <v>Tata Communications Limited</v>
          </cell>
          <cell r="C1367">
            <v>42095</v>
          </cell>
          <cell r="D1367" t="str">
            <v>Delhi</v>
          </cell>
          <cell r="E1367" t="str">
            <v>CAC</v>
          </cell>
          <cell r="F1367" t="str">
            <v>B2B</v>
          </cell>
          <cell r="G1367" t="str">
            <v>Delhi</v>
          </cell>
          <cell r="H1367">
            <v>49833.333333333336</v>
          </cell>
          <cell r="I1367">
            <v>0.49833333333333335</v>
          </cell>
          <cell r="J1367">
            <v>9050627</v>
          </cell>
          <cell r="K1367" t="str">
            <v>Tata Communications Limited</v>
          </cell>
          <cell r="L1367">
            <v>4125700.7166666668</v>
          </cell>
          <cell r="M1367" t="str">
            <v>Relationship</v>
          </cell>
          <cell r="N1367" t="str">
            <v>CAC</v>
          </cell>
          <cell r="O1367" t="str">
            <v>DEL_ZONE1</v>
          </cell>
          <cell r="P1367">
            <v>9050627</v>
          </cell>
          <cell r="Q1367" t="str">
            <v>Ravi Kala</v>
          </cell>
          <cell r="R1367" t="str">
            <v>RAM</v>
          </cell>
          <cell r="S1367" t="str">
            <v>Ravi Kala</v>
          </cell>
          <cell r="T1367">
            <v>0.49833333333333335</v>
          </cell>
          <cell r="U1367">
            <v>0</v>
          </cell>
          <cell r="V1367" t="str">
            <v>-</v>
          </cell>
          <cell r="Z1367" t="str">
            <v>-</v>
          </cell>
          <cell r="AA1367" t="str">
            <v>-</v>
          </cell>
          <cell r="AB1367" t="str">
            <v>-</v>
          </cell>
          <cell r="AC1367" t="str">
            <v>-</v>
          </cell>
          <cell r="AD1367" t="str">
            <v>-</v>
          </cell>
          <cell r="AE1367" t="str">
            <v>-</v>
          </cell>
          <cell r="AF1367" t="str">
            <v>-</v>
          </cell>
          <cell r="AG1367" t="str">
            <v>-</v>
          </cell>
          <cell r="AH1367" t="str">
            <v>--</v>
          </cell>
        </row>
        <row r="1368">
          <cell r="A1368">
            <v>2347947</v>
          </cell>
          <cell r="B1368" t="str">
            <v>Bird Hospitality Services Private Limited</v>
          </cell>
          <cell r="C1368">
            <v>45791</v>
          </cell>
          <cell r="D1368" t="str">
            <v>Delhi</v>
          </cell>
          <cell r="E1368" t="str">
            <v>BBB</v>
          </cell>
          <cell r="F1368" t="str">
            <v>B2C</v>
          </cell>
          <cell r="G1368" t="str">
            <v>Delhi</v>
          </cell>
          <cell r="H1368">
            <v>8999</v>
          </cell>
          <cell r="I1368">
            <v>8.9990000000000001E-2</v>
          </cell>
          <cell r="J1368">
            <v>9051003</v>
          </cell>
          <cell r="K1368" t="str">
            <v>Bird Hospitality Services Private Limited</v>
          </cell>
          <cell r="L1368">
            <v>45665.66</v>
          </cell>
          <cell r="M1368" t="str">
            <v>Investment</v>
          </cell>
          <cell r="N1368" t="str">
            <v>BBB</v>
          </cell>
          <cell r="O1368" t="str">
            <v>DEL_ZONE1</v>
          </cell>
          <cell r="P1368">
            <v>9051003</v>
          </cell>
          <cell r="Q1368" t="str">
            <v>Rishab Prasad</v>
          </cell>
          <cell r="R1368" t="str">
            <v>IAM</v>
          </cell>
          <cell r="S1368" t="str">
            <v>Ravi Kala</v>
          </cell>
          <cell r="T1368">
            <v>8.9990000000000001E-2</v>
          </cell>
          <cell r="U1368">
            <v>0</v>
          </cell>
          <cell r="V1368" t="str">
            <v>-</v>
          </cell>
          <cell r="Z1368" t="str">
            <v>-</v>
          </cell>
          <cell r="AA1368" t="str">
            <v>-</v>
          </cell>
          <cell r="AB1368" t="str">
            <v>-</v>
          </cell>
          <cell r="AC1368" t="str">
            <v>-</v>
          </cell>
          <cell r="AD1368" t="str">
            <v>-</v>
          </cell>
          <cell r="AE1368" t="str">
            <v>-</v>
          </cell>
          <cell r="AF1368" t="str">
            <v>-</v>
          </cell>
          <cell r="AG1368" t="str">
            <v>-</v>
          </cell>
          <cell r="AH1368" t="str">
            <v>--</v>
          </cell>
        </row>
        <row r="1369">
          <cell r="A1369">
            <v>9018090</v>
          </cell>
          <cell r="B1369" t="str">
            <v>Bird Hospitality Services Private Limited</v>
          </cell>
          <cell r="C1369">
            <v>42125</v>
          </cell>
          <cell r="D1369" t="str">
            <v>Gurgaon</v>
          </cell>
          <cell r="E1369" t="str">
            <v>BIA</v>
          </cell>
          <cell r="F1369" t="str">
            <v>B2B</v>
          </cell>
          <cell r="G1369" t="str">
            <v>Gurgaon</v>
          </cell>
          <cell r="H1369">
            <v>6666.66</v>
          </cell>
          <cell r="I1369">
            <v>6.6666599999999993E-2</v>
          </cell>
          <cell r="J1369">
            <v>9051003</v>
          </cell>
          <cell r="K1369" t="str">
            <v>Bird Hospitality Services Private Limited</v>
          </cell>
          <cell r="L1369">
            <v>45665.66</v>
          </cell>
          <cell r="M1369" t="str">
            <v>Investment</v>
          </cell>
          <cell r="N1369" t="str">
            <v>BIA+</v>
          </cell>
          <cell r="O1369" t="str">
            <v>GGN_ZONE1</v>
          </cell>
          <cell r="P1369">
            <v>9051003</v>
          </cell>
          <cell r="Q1369" t="str">
            <v>Rishab Prasad</v>
          </cell>
          <cell r="R1369" t="str">
            <v>IAM</v>
          </cell>
          <cell r="S1369" t="str">
            <v>Ravi Kala</v>
          </cell>
          <cell r="T1369">
            <v>6.6666599999999993E-2</v>
          </cell>
          <cell r="U1369">
            <v>0</v>
          </cell>
          <cell r="V1369" t="str">
            <v>-</v>
          </cell>
          <cell r="Z1369" t="str">
            <v>-</v>
          </cell>
          <cell r="AA1369" t="str">
            <v>-</v>
          </cell>
          <cell r="AB1369" t="str">
            <v>-</v>
          </cell>
          <cell r="AC1369" t="str">
            <v>-</v>
          </cell>
          <cell r="AD1369" t="str">
            <v>-</v>
          </cell>
          <cell r="AE1369" t="str">
            <v>-</v>
          </cell>
          <cell r="AF1369" t="str">
            <v>-</v>
          </cell>
          <cell r="AG1369" t="str">
            <v>-</v>
          </cell>
          <cell r="AH1369" t="str">
            <v>--</v>
          </cell>
        </row>
        <row r="1370">
          <cell r="A1370">
            <v>90222490</v>
          </cell>
          <cell r="B1370" t="str">
            <v>Bird Hospitality Services Private Limited</v>
          </cell>
          <cell r="C1370">
            <v>42110</v>
          </cell>
          <cell r="D1370" t="str">
            <v>Delhi</v>
          </cell>
          <cell r="E1370" t="str">
            <v>BIA</v>
          </cell>
          <cell r="F1370" t="str">
            <v>B2B</v>
          </cell>
          <cell r="G1370" t="str">
            <v>Delhi</v>
          </cell>
          <cell r="H1370">
            <v>27500</v>
          </cell>
          <cell r="I1370">
            <v>0.27500000000000002</v>
          </cell>
          <cell r="J1370">
            <v>9051003</v>
          </cell>
          <cell r="K1370" t="str">
            <v>Bird Hospitality Services Private Limited</v>
          </cell>
          <cell r="L1370">
            <v>45665.66</v>
          </cell>
          <cell r="M1370" t="str">
            <v>Investment</v>
          </cell>
          <cell r="N1370" t="str">
            <v>BIA+</v>
          </cell>
          <cell r="O1370" t="str">
            <v>GGN_ZONE1</v>
          </cell>
          <cell r="P1370">
            <v>9051003</v>
          </cell>
          <cell r="Q1370" t="str">
            <v>Rishab Prasad</v>
          </cell>
          <cell r="R1370" t="str">
            <v>IAM</v>
          </cell>
          <cell r="S1370" t="str">
            <v>Ravi Kala</v>
          </cell>
          <cell r="T1370">
            <v>0.27500000000000002</v>
          </cell>
          <cell r="U1370">
            <v>0</v>
          </cell>
          <cell r="V1370" t="str">
            <v>-</v>
          </cell>
          <cell r="Z1370" t="str">
            <v>-</v>
          </cell>
          <cell r="AA1370" t="str">
            <v>-</v>
          </cell>
          <cell r="AB1370" t="str">
            <v>-</v>
          </cell>
          <cell r="AC1370" t="str">
            <v>-</v>
          </cell>
          <cell r="AD1370" t="str">
            <v>-</v>
          </cell>
          <cell r="AE1370" t="str">
            <v>-</v>
          </cell>
          <cell r="AF1370" t="str">
            <v>-</v>
          </cell>
          <cell r="AG1370" t="str">
            <v>-</v>
          </cell>
          <cell r="AH1370" t="str">
            <v>--</v>
          </cell>
        </row>
        <row r="1371">
          <cell r="A1371">
            <v>9051003</v>
          </cell>
          <cell r="B1371" t="str">
            <v>Bird Hospitality Services Private Limited</v>
          </cell>
          <cell r="C1371">
            <v>42095</v>
          </cell>
          <cell r="D1371" t="str">
            <v>Gurgaon</v>
          </cell>
          <cell r="E1371" t="str">
            <v>MAC</v>
          </cell>
          <cell r="F1371" t="str">
            <v>B2B</v>
          </cell>
          <cell r="G1371" t="str">
            <v>Gurgaon</v>
          </cell>
          <cell r="H1371">
            <v>2500</v>
          </cell>
          <cell r="I1371">
            <v>2.5000000000000001E-2</v>
          </cell>
          <cell r="J1371">
            <v>9051003</v>
          </cell>
          <cell r="K1371" t="str">
            <v>Bird Hospitality Services Private Limited</v>
          </cell>
          <cell r="L1371">
            <v>45665.66</v>
          </cell>
          <cell r="M1371" t="str">
            <v>Investment</v>
          </cell>
          <cell r="N1371" t="str">
            <v>BIA+</v>
          </cell>
          <cell r="O1371" t="str">
            <v>GGN_ZONE1</v>
          </cell>
          <cell r="P1371">
            <v>9051003</v>
          </cell>
          <cell r="Q1371" t="str">
            <v>Rishab Prasad</v>
          </cell>
          <cell r="R1371" t="str">
            <v>IAM</v>
          </cell>
          <cell r="S1371" t="str">
            <v>Ravi Kala</v>
          </cell>
          <cell r="T1371">
            <v>2.5000000000000001E-2</v>
          </cell>
          <cell r="U1371">
            <v>0</v>
          </cell>
          <cell r="V1371" t="str">
            <v>-</v>
          </cell>
          <cell r="Z1371" t="str">
            <v>-</v>
          </cell>
          <cell r="AA1371" t="str">
            <v>-</v>
          </cell>
          <cell r="AB1371" t="str">
            <v>-</v>
          </cell>
          <cell r="AC1371" t="str">
            <v>-</v>
          </cell>
          <cell r="AD1371" t="str">
            <v>-</v>
          </cell>
          <cell r="AE1371" t="str">
            <v>-</v>
          </cell>
          <cell r="AF1371" t="str">
            <v>-</v>
          </cell>
          <cell r="AG1371" t="str">
            <v>-</v>
          </cell>
          <cell r="AH1371" t="str">
            <v>--</v>
          </cell>
        </row>
        <row r="1372">
          <cell r="A1372">
            <v>2321957</v>
          </cell>
          <cell r="B1372" t="str">
            <v>Independent News Service Private Limited</v>
          </cell>
          <cell r="C1372">
            <v>44611</v>
          </cell>
          <cell r="D1372" t="str">
            <v>Mumbai</v>
          </cell>
          <cell r="E1372" t="str">
            <v>OBB</v>
          </cell>
          <cell r="F1372" t="str">
            <v>B2C</v>
          </cell>
          <cell r="G1372" t="str">
            <v>Mumbai</v>
          </cell>
          <cell r="H1372">
            <v>1998</v>
          </cell>
          <cell r="I1372">
            <v>1.9980000000000001E-2</v>
          </cell>
          <cell r="J1372">
            <v>9051144</v>
          </cell>
          <cell r="K1372" t="str">
            <v>Independent News Service Private Limited</v>
          </cell>
          <cell r="L1372">
            <v>175331.67599999998</v>
          </cell>
          <cell r="M1372" t="str">
            <v>Relationship</v>
          </cell>
          <cell r="N1372" t="str">
            <v>OBB</v>
          </cell>
          <cell r="O1372" t="str">
            <v>MUM_ZONE1</v>
          </cell>
          <cell r="P1372">
            <v>9051144</v>
          </cell>
          <cell r="Q1372" t="str">
            <v>Paritosh Swaroop Saxena</v>
          </cell>
          <cell r="R1372" t="str">
            <v>RAM</v>
          </cell>
          <cell r="S1372" t="str">
            <v>Paritosh Swaroop Saxena</v>
          </cell>
          <cell r="T1372">
            <v>1.9980000000000001E-2</v>
          </cell>
          <cell r="U1372">
            <v>0</v>
          </cell>
          <cell r="V1372" t="str">
            <v>-</v>
          </cell>
          <cell r="Z1372" t="str">
            <v>-</v>
          </cell>
          <cell r="AA1372" t="str">
            <v>-</v>
          </cell>
          <cell r="AB1372" t="str">
            <v>-</v>
          </cell>
          <cell r="AC1372" t="str">
            <v>-</v>
          </cell>
          <cell r="AD1372" t="str">
            <v>-</v>
          </cell>
          <cell r="AE1372" t="str">
            <v>-</v>
          </cell>
          <cell r="AF1372" t="str">
            <v>-</v>
          </cell>
          <cell r="AG1372" t="str">
            <v>-</v>
          </cell>
          <cell r="AH1372" t="str">
            <v>--</v>
          </cell>
        </row>
        <row r="1373">
          <cell r="A1373">
            <v>9022832</v>
          </cell>
          <cell r="B1373" t="str">
            <v>Independent News Service Private Limited</v>
          </cell>
          <cell r="C1373">
            <v>42418</v>
          </cell>
          <cell r="D1373" t="str">
            <v>Delhi</v>
          </cell>
          <cell r="E1373" t="str">
            <v>ILL</v>
          </cell>
          <cell r="F1373" t="str">
            <v>B2B</v>
          </cell>
          <cell r="G1373" t="str">
            <v>Delhi</v>
          </cell>
          <cell r="H1373">
            <v>19167</v>
          </cell>
          <cell r="I1373">
            <v>0.19167000000000001</v>
          </cell>
          <cell r="J1373">
            <v>9051144</v>
          </cell>
          <cell r="K1373" t="str">
            <v>Independent News Service Private Limited</v>
          </cell>
          <cell r="L1373">
            <v>175331.67599999998</v>
          </cell>
          <cell r="M1373" t="str">
            <v>Relationship</v>
          </cell>
          <cell r="N1373" t="str">
            <v>BIA+</v>
          </cell>
          <cell r="O1373" t="str">
            <v>DEL_ZONE1</v>
          </cell>
          <cell r="P1373">
            <v>9051144</v>
          </cell>
          <cell r="Q1373" t="str">
            <v>Paritosh Swaroop Saxena</v>
          </cell>
          <cell r="R1373" t="str">
            <v>RAM</v>
          </cell>
          <cell r="S1373" t="str">
            <v>Paritosh Swaroop Saxena</v>
          </cell>
          <cell r="T1373">
            <v>0.19167000000000001</v>
          </cell>
          <cell r="U1373">
            <v>0</v>
          </cell>
          <cell r="V1373" t="str">
            <v>-</v>
          </cell>
          <cell r="Z1373" t="str">
            <v>-</v>
          </cell>
          <cell r="AA1373" t="str">
            <v>-</v>
          </cell>
          <cell r="AB1373" t="str">
            <v>-</v>
          </cell>
          <cell r="AC1373" t="str">
            <v>-</v>
          </cell>
          <cell r="AD1373" t="str">
            <v>-</v>
          </cell>
          <cell r="AE1373" t="str">
            <v>-</v>
          </cell>
          <cell r="AF1373" t="str">
            <v>-</v>
          </cell>
          <cell r="AG1373" t="str">
            <v>-</v>
          </cell>
          <cell r="AH1373" t="str">
            <v>--</v>
          </cell>
        </row>
        <row r="1374">
          <cell r="A1374">
            <v>9051144</v>
          </cell>
          <cell r="B1374" t="str">
            <v>Independent News Service Private Limited</v>
          </cell>
          <cell r="C1374">
            <v>42125</v>
          </cell>
          <cell r="D1374" t="str">
            <v>Delhi</v>
          </cell>
          <cell r="E1374" t="str">
            <v>Media</v>
          </cell>
          <cell r="F1374" t="str">
            <v>B2B</v>
          </cell>
          <cell r="G1374" t="str">
            <v>Delhi</v>
          </cell>
          <cell r="H1374">
            <v>83333.34</v>
          </cell>
          <cell r="I1374">
            <v>0.8333334</v>
          </cell>
          <cell r="J1374">
            <v>9051144</v>
          </cell>
          <cell r="K1374" t="str">
            <v>Independent News Service Private Limited</v>
          </cell>
          <cell r="L1374">
            <v>175331.67599999998</v>
          </cell>
          <cell r="M1374" t="str">
            <v>Relationship</v>
          </cell>
          <cell r="N1374" t="str">
            <v>Media</v>
          </cell>
          <cell r="O1374" t="str">
            <v>NOD_ZONE1</v>
          </cell>
          <cell r="P1374">
            <v>9051144</v>
          </cell>
          <cell r="Q1374" t="str">
            <v>Paritosh Swaroop Saxena</v>
          </cell>
          <cell r="R1374" t="str">
            <v>RAM</v>
          </cell>
          <cell r="S1374" t="str">
            <v>Paritosh Swaroop Saxena</v>
          </cell>
          <cell r="T1374">
            <v>0.8333334</v>
          </cell>
          <cell r="U1374">
            <v>0</v>
          </cell>
          <cell r="V1374" t="str">
            <v>-</v>
          </cell>
          <cell r="Z1374" t="str">
            <v>-</v>
          </cell>
          <cell r="AA1374" t="str">
            <v>-</v>
          </cell>
          <cell r="AB1374" t="str">
            <v>-</v>
          </cell>
          <cell r="AC1374" t="str">
            <v>-</v>
          </cell>
          <cell r="AD1374" t="str">
            <v>-</v>
          </cell>
          <cell r="AE1374" t="str">
            <v>-</v>
          </cell>
          <cell r="AF1374" t="str">
            <v>-</v>
          </cell>
          <cell r="AG1374" t="str">
            <v>-</v>
          </cell>
          <cell r="AH1374" t="str">
            <v>--</v>
          </cell>
        </row>
        <row r="1375">
          <cell r="A1375">
            <v>9051846</v>
          </cell>
          <cell r="B1375" t="str">
            <v>Independent News Service Private Limited</v>
          </cell>
          <cell r="C1375">
            <v>42125</v>
          </cell>
          <cell r="D1375" t="str">
            <v>Noida</v>
          </cell>
          <cell r="E1375" t="str">
            <v>ILL</v>
          </cell>
          <cell r="F1375" t="str">
            <v>B2B</v>
          </cell>
          <cell r="G1375" t="str">
            <v>NOIDA</v>
          </cell>
          <cell r="H1375">
            <v>70833.335999999996</v>
          </cell>
          <cell r="I1375">
            <v>0.70833335999999991</v>
          </cell>
          <cell r="J1375">
            <v>9051144</v>
          </cell>
          <cell r="K1375" t="str">
            <v>Independent News Service Private Limited</v>
          </cell>
          <cell r="L1375">
            <v>175331.67599999998</v>
          </cell>
          <cell r="M1375" t="str">
            <v>Relationship</v>
          </cell>
          <cell r="N1375" t="str">
            <v>BIA+</v>
          </cell>
          <cell r="O1375" t="str">
            <v>NOD_ZONE1</v>
          </cell>
          <cell r="P1375">
            <v>9051144</v>
          </cell>
          <cell r="Q1375" t="str">
            <v>Paritosh Swaroop Saxena</v>
          </cell>
          <cell r="R1375" t="str">
            <v>RAM</v>
          </cell>
          <cell r="S1375" t="str">
            <v>Paritosh Swaroop Saxena</v>
          </cell>
          <cell r="T1375">
            <v>0.70833335999999991</v>
          </cell>
          <cell r="U1375">
            <v>0</v>
          </cell>
          <cell r="V1375" t="str">
            <v>-</v>
          </cell>
          <cell r="Z1375" t="str">
            <v>-</v>
          </cell>
          <cell r="AA1375" t="str">
            <v>-</v>
          </cell>
          <cell r="AB1375" t="str">
            <v>-</v>
          </cell>
          <cell r="AC1375" t="str">
            <v>-</v>
          </cell>
          <cell r="AD1375" t="str">
            <v>-</v>
          </cell>
          <cell r="AE1375" t="str">
            <v>-</v>
          </cell>
          <cell r="AF1375" t="str">
            <v>-</v>
          </cell>
          <cell r="AG1375" t="str">
            <v>-</v>
          </cell>
          <cell r="AH1375" t="str">
            <v>--</v>
          </cell>
        </row>
        <row r="1376">
          <cell r="A1376">
            <v>9025550</v>
          </cell>
          <cell r="B1376" t="str">
            <v>Zee Media Corporation Limited</v>
          </cell>
          <cell r="C1376">
            <v>43070</v>
          </cell>
          <cell r="D1376" t="str">
            <v>Noida</v>
          </cell>
          <cell r="E1376" t="str">
            <v>Media</v>
          </cell>
          <cell r="F1376" t="str">
            <v>B2B</v>
          </cell>
          <cell r="G1376" t="str">
            <v>NOIDA</v>
          </cell>
          <cell r="H1376">
            <v>25000</v>
          </cell>
          <cell r="I1376">
            <v>0.25</v>
          </cell>
          <cell r="J1376">
            <v>9051793</v>
          </cell>
          <cell r="K1376" t="str">
            <v>Zee Media Corporation Limited</v>
          </cell>
          <cell r="L1376">
            <v>183333.33333333331</v>
          </cell>
          <cell r="M1376" t="str">
            <v>Relationship</v>
          </cell>
          <cell r="N1376" t="str">
            <v>Media</v>
          </cell>
          <cell r="O1376" t="str">
            <v>NOD_ZONE1</v>
          </cell>
          <cell r="P1376">
            <v>9051793</v>
          </cell>
          <cell r="Q1376" t="str">
            <v>Paritosh Swaroop Saxena</v>
          </cell>
          <cell r="R1376" t="str">
            <v>RAM</v>
          </cell>
          <cell r="S1376" t="str">
            <v>Paritosh Swaroop Saxena</v>
          </cell>
          <cell r="T1376">
            <v>0.25</v>
          </cell>
          <cell r="U1376">
            <v>0</v>
          </cell>
          <cell r="V1376" t="str">
            <v>-</v>
          </cell>
          <cell r="Z1376" t="str">
            <v>-</v>
          </cell>
          <cell r="AA1376" t="str">
            <v>-</v>
          </cell>
          <cell r="AB1376" t="str">
            <v>-</v>
          </cell>
          <cell r="AC1376" t="str">
            <v>-</v>
          </cell>
          <cell r="AD1376" t="str">
            <v>-</v>
          </cell>
          <cell r="AE1376" t="str">
            <v>-</v>
          </cell>
          <cell r="AF1376" t="str">
            <v>-</v>
          </cell>
          <cell r="AG1376" t="str">
            <v>-</v>
          </cell>
          <cell r="AH1376" t="str">
            <v>--</v>
          </cell>
        </row>
        <row r="1377">
          <cell r="A1377">
            <v>9051192</v>
          </cell>
          <cell r="B1377" t="str">
            <v>Zee Media Corporation Limited</v>
          </cell>
          <cell r="C1377">
            <v>42125</v>
          </cell>
          <cell r="D1377" t="str">
            <v>Delhi</v>
          </cell>
          <cell r="E1377" t="str">
            <v>Media</v>
          </cell>
          <cell r="F1377" t="str">
            <v>B2B</v>
          </cell>
          <cell r="G1377" t="str">
            <v>Delhi</v>
          </cell>
          <cell r="H1377">
            <v>75000</v>
          </cell>
          <cell r="I1377">
            <v>0.75</v>
          </cell>
          <cell r="J1377">
            <v>9051793</v>
          </cell>
          <cell r="K1377" t="str">
            <v>Zee Media Corporation Limited</v>
          </cell>
          <cell r="L1377">
            <v>183333.33333333331</v>
          </cell>
          <cell r="M1377" t="str">
            <v>Relationship</v>
          </cell>
          <cell r="N1377" t="str">
            <v>Media</v>
          </cell>
          <cell r="O1377" t="str">
            <v>DEL_ZONE2</v>
          </cell>
          <cell r="P1377">
            <v>9051793</v>
          </cell>
          <cell r="Q1377" t="str">
            <v>Paritosh Swaroop Saxena</v>
          </cell>
          <cell r="R1377" t="str">
            <v>RAM</v>
          </cell>
          <cell r="S1377" t="str">
            <v>Paritosh Swaroop Saxena</v>
          </cell>
          <cell r="T1377">
            <v>0.75</v>
          </cell>
          <cell r="U1377">
            <v>0</v>
          </cell>
          <cell r="V1377" t="str">
            <v>-</v>
          </cell>
          <cell r="Z1377" t="str">
            <v>-</v>
          </cell>
          <cell r="AA1377" t="str">
            <v>-</v>
          </cell>
          <cell r="AB1377" t="str">
            <v>-</v>
          </cell>
          <cell r="AC1377" t="str">
            <v>-</v>
          </cell>
          <cell r="AD1377" t="str">
            <v>-</v>
          </cell>
          <cell r="AE1377" t="str">
            <v>-</v>
          </cell>
          <cell r="AF1377" t="str">
            <v>-</v>
          </cell>
          <cell r="AG1377" t="str">
            <v>-</v>
          </cell>
          <cell r="AH1377" t="str">
            <v>--</v>
          </cell>
        </row>
        <row r="1378">
          <cell r="A1378">
            <v>9051793</v>
          </cell>
          <cell r="B1378" t="str">
            <v>Zee Media Corporation Limited</v>
          </cell>
          <cell r="C1378">
            <v>42095</v>
          </cell>
          <cell r="D1378" t="str">
            <v>Delhi</v>
          </cell>
          <cell r="E1378" t="str">
            <v>Media</v>
          </cell>
          <cell r="F1378" t="str">
            <v>B2B</v>
          </cell>
          <cell r="G1378" t="str">
            <v>Delhi</v>
          </cell>
          <cell r="H1378">
            <v>83333.333333333328</v>
          </cell>
          <cell r="I1378">
            <v>0.83333333333333326</v>
          </cell>
          <cell r="J1378">
            <v>9051793</v>
          </cell>
          <cell r="K1378" t="str">
            <v>Zee Media Corporation Limited</v>
          </cell>
          <cell r="L1378">
            <v>183333.33333333331</v>
          </cell>
          <cell r="M1378" t="str">
            <v>Relationship</v>
          </cell>
          <cell r="N1378" t="str">
            <v>Media</v>
          </cell>
          <cell r="O1378" t="str">
            <v>DEL_ZONE2</v>
          </cell>
          <cell r="P1378">
            <v>9051793</v>
          </cell>
          <cell r="Q1378" t="str">
            <v>Paritosh Swaroop Saxena</v>
          </cell>
          <cell r="R1378" t="str">
            <v>RAM</v>
          </cell>
          <cell r="S1378" t="str">
            <v>Paritosh Swaroop Saxena</v>
          </cell>
          <cell r="T1378">
            <v>0.83333333333333326</v>
          </cell>
          <cell r="U1378">
            <v>0</v>
          </cell>
          <cell r="V1378" t="str">
            <v>-</v>
          </cell>
          <cell r="Z1378" t="str">
            <v>-</v>
          </cell>
          <cell r="AA1378" t="str">
            <v>-</v>
          </cell>
          <cell r="AB1378" t="str">
            <v>-</v>
          </cell>
          <cell r="AC1378" t="str">
            <v>-</v>
          </cell>
          <cell r="AD1378" t="str">
            <v>-</v>
          </cell>
          <cell r="AE1378" t="str">
            <v>-</v>
          </cell>
          <cell r="AF1378" t="str">
            <v>-</v>
          </cell>
          <cell r="AG1378" t="str">
            <v>-</v>
          </cell>
          <cell r="AH1378" t="str">
            <v>--</v>
          </cell>
        </row>
        <row r="1379">
          <cell r="A1379">
            <v>9025893</v>
          </cell>
          <cell r="B1379" t="str">
            <v>Prime Focus Technologies Limited</v>
          </cell>
          <cell r="C1379">
            <v>43493</v>
          </cell>
          <cell r="D1379" t="str">
            <v>Mumbai</v>
          </cell>
          <cell r="E1379" t="str">
            <v>MAC</v>
          </cell>
          <cell r="F1379" t="str">
            <v>B2B</v>
          </cell>
          <cell r="G1379" t="str">
            <v>Mumbai</v>
          </cell>
          <cell r="H1379">
            <v>9687</v>
          </cell>
          <cell r="I1379">
            <v>9.6869999999999998E-2</v>
          </cell>
          <cell r="J1379">
            <v>9051843</v>
          </cell>
          <cell r="K1379" t="str">
            <v>Prime Focus Technologies Limited</v>
          </cell>
          <cell r="L1379">
            <v>130248.5</v>
          </cell>
          <cell r="M1379" t="str">
            <v>Relationship</v>
          </cell>
          <cell r="N1379" t="str">
            <v>BIA+</v>
          </cell>
          <cell r="O1379" t="str">
            <v>MUM_ZONE1</v>
          </cell>
          <cell r="P1379">
            <v>9051843</v>
          </cell>
          <cell r="Q1379" t="str">
            <v>Vineet Garg</v>
          </cell>
          <cell r="R1379" t="str">
            <v>RAM</v>
          </cell>
          <cell r="S1379" t="str">
            <v>Vineet Garg</v>
          </cell>
          <cell r="T1379">
            <v>9.6869999999999998E-2</v>
          </cell>
          <cell r="U1379">
            <v>0</v>
          </cell>
          <cell r="V1379" t="str">
            <v>-</v>
          </cell>
          <cell r="Z1379" t="str">
            <v>-</v>
          </cell>
          <cell r="AA1379" t="str">
            <v>-</v>
          </cell>
          <cell r="AB1379" t="str">
            <v>-</v>
          </cell>
          <cell r="AC1379" t="str">
            <v>-</v>
          </cell>
          <cell r="AD1379" t="str">
            <v>-</v>
          </cell>
          <cell r="AE1379" t="str">
            <v>-</v>
          </cell>
          <cell r="AF1379" t="str">
            <v>-</v>
          </cell>
          <cell r="AG1379" t="str">
            <v>-</v>
          </cell>
          <cell r="AH1379" t="str">
            <v>--</v>
          </cell>
        </row>
        <row r="1380">
          <cell r="A1380">
            <v>9026189</v>
          </cell>
          <cell r="B1380" t="str">
            <v>Prime Focus Technologies Limited</v>
          </cell>
          <cell r="C1380">
            <v>43880</v>
          </cell>
          <cell r="D1380" t="str">
            <v>Noida</v>
          </cell>
          <cell r="E1380" t="str">
            <v>MAC</v>
          </cell>
          <cell r="F1380" t="str">
            <v>B2B</v>
          </cell>
          <cell r="G1380" t="str">
            <v>NOIDA</v>
          </cell>
          <cell r="H1380">
            <v>9686.5</v>
          </cell>
          <cell r="I1380">
            <v>9.6865000000000007E-2</v>
          </cell>
          <cell r="J1380">
            <v>9051843</v>
          </cell>
          <cell r="K1380" t="str">
            <v>Prime Focus Technologies Limited</v>
          </cell>
          <cell r="L1380">
            <v>130248.5</v>
          </cell>
          <cell r="M1380" t="str">
            <v>Relationship</v>
          </cell>
          <cell r="N1380" t="str">
            <v>BIA+</v>
          </cell>
          <cell r="O1380" t="str">
            <v>NOD_ZONE1</v>
          </cell>
          <cell r="P1380">
            <v>9051843</v>
          </cell>
          <cell r="Q1380" t="str">
            <v>Vineet Garg</v>
          </cell>
          <cell r="R1380" t="str">
            <v>RAM</v>
          </cell>
          <cell r="S1380" t="str">
            <v>Vineet Garg</v>
          </cell>
          <cell r="U1380">
            <v>9.6865000000000007E-2</v>
          </cell>
          <cell r="V1380">
            <v>46121</v>
          </cell>
          <cell r="W1380" t="str">
            <v>Apr'26</v>
          </cell>
          <cell r="Z1380" t="str">
            <v>-</v>
          </cell>
          <cell r="AA1380" t="str">
            <v>-</v>
          </cell>
          <cell r="AB1380" t="str">
            <v>-</v>
          </cell>
          <cell r="AC1380" t="str">
            <v>-</v>
          </cell>
          <cell r="AD1380">
            <v>46091.537708333301</v>
          </cell>
          <cell r="AE1380" t="str">
            <v>SR26035487554</v>
          </cell>
          <cell r="AF1380" t="str">
            <v>Churned</v>
          </cell>
          <cell r="AG1380">
            <v>46121</v>
          </cell>
          <cell r="AH1380" t="str">
            <v>Churned-</v>
          </cell>
        </row>
        <row r="1381">
          <cell r="A1381">
            <v>9051843</v>
          </cell>
          <cell r="B1381" t="str">
            <v>Prime Focus Technologies Limited</v>
          </cell>
          <cell r="C1381">
            <v>42125</v>
          </cell>
          <cell r="D1381" t="str">
            <v>Mumbai</v>
          </cell>
          <cell r="E1381" t="str">
            <v>MAC</v>
          </cell>
          <cell r="F1381" t="str">
            <v>B2B</v>
          </cell>
          <cell r="G1381" t="str">
            <v>Mumbai</v>
          </cell>
          <cell r="H1381">
            <v>42750</v>
          </cell>
          <cell r="I1381">
            <v>0.42749999999999999</v>
          </cell>
          <cell r="J1381">
            <v>9051843</v>
          </cell>
          <cell r="K1381" t="str">
            <v>Prime Focus Technologies Limited</v>
          </cell>
          <cell r="L1381">
            <v>130248.5</v>
          </cell>
          <cell r="M1381" t="str">
            <v>Relationship</v>
          </cell>
          <cell r="N1381" t="str">
            <v>BIA+</v>
          </cell>
          <cell r="O1381" t="str">
            <v>MUM_ZONE1</v>
          </cell>
          <cell r="P1381">
            <v>9051843</v>
          </cell>
          <cell r="Q1381" t="str">
            <v>Vineet Garg</v>
          </cell>
          <cell r="R1381" t="str">
            <v>RAM</v>
          </cell>
          <cell r="S1381" t="str">
            <v>Vineet Garg</v>
          </cell>
          <cell r="T1381">
            <v>0.42749999999999999</v>
          </cell>
          <cell r="U1381">
            <v>0</v>
          </cell>
          <cell r="V1381" t="str">
            <v>-</v>
          </cell>
          <cell r="Z1381" t="str">
            <v>-</v>
          </cell>
          <cell r="AA1381" t="str">
            <v>-</v>
          </cell>
          <cell r="AB1381" t="str">
            <v>-</v>
          </cell>
          <cell r="AC1381" t="str">
            <v>-</v>
          </cell>
          <cell r="AD1381" t="str">
            <v>-</v>
          </cell>
          <cell r="AE1381" t="str">
            <v>-</v>
          </cell>
          <cell r="AF1381" t="str">
            <v>-</v>
          </cell>
          <cell r="AG1381" t="str">
            <v>-</v>
          </cell>
          <cell r="AH1381" t="str">
            <v>--</v>
          </cell>
        </row>
        <row r="1382">
          <cell r="A1382">
            <v>9109308</v>
          </cell>
          <cell r="B1382" t="str">
            <v>Prime Focus Technologies Limited</v>
          </cell>
          <cell r="C1382">
            <v>45065</v>
          </cell>
          <cell r="D1382"/>
          <cell r="E1382" t="str">
            <v>MBIA</v>
          </cell>
          <cell r="F1382" t="str">
            <v>B2B</v>
          </cell>
          <cell r="G1382" t="str">
            <v>Others</v>
          </cell>
          <cell r="H1382">
            <v>16875</v>
          </cell>
          <cell r="I1382">
            <v>0.16875000000000001</v>
          </cell>
          <cell r="J1382">
            <v>9051843</v>
          </cell>
          <cell r="K1382" t="str">
            <v>Prime Focus Technologies Limited</v>
          </cell>
          <cell r="L1382">
            <v>130248.5</v>
          </cell>
          <cell r="M1382" t="str">
            <v>Relationship</v>
          </cell>
          <cell r="N1382" t="str">
            <v>MBIA</v>
          </cell>
          <cell r="O1382" t="str">
            <v>DEL_ZONE1</v>
          </cell>
          <cell r="P1382">
            <v>9051843</v>
          </cell>
          <cell r="Q1382" t="str">
            <v>Vineet Garg</v>
          </cell>
          <cell r="R1382" t="str">
            <v>RAM</v>
          </cell>
          <cell r="S1382" t="str">
            <v>Vineet Garg</v>
          </cell>
          <cell r="T1382">
            <v>0.16875000000000001</v>
          </cell>
          <cell r="U1382">
            <v>0</v>
          </cell>
          <cell r="V1382" t="str">
            <v>-</v>
          </cell>
          <cell r="Z1382" t="str">
            <v>-</v>
          </cell>
          <cell r="AA1382" t="str">
            <v>-</v>
          </cell>
          <cell r="AB1382" t="str">
            <v>-</v>
          </cell>
          <cell r="AC1382" t="str">
            <v>-</v>
          </cell>
          <cell r="AD1382" t="str">
            <v>-</v>
          </cell>
          <cell r="AE1382" t="str">
            <v>-</v>
          </cell>
          <cell r="AF1382" t="str">
            <v>-</v>
          </cell>
          <cell r="AG1382" t="str">
            <v>-</v>
          </cell>
          <cell r="AH1382" t="str">
            <v>--</v>
          </cell>
        </row>
        <row r="1383">
          <cell r="A1383">
            <v>9109315</v>
          </cell>
          <cell r="B1383" t="str">
            <v>Prime Focus Technologies Limited</v>
          </cell>
          <cell r="C1383">
            <v>45064</v>
          </cell>
          <cell r="D1383" t="str">
            <v>Chennai</v>
          </cell>
          <cell r="E1383" t="str">
            <v>MBIA</v>
          </cell>
          <cell r="F1383" t="str">
            <v>B2B</v>
          </cell>
          <cell r="G1383" t="str">
            <v>Chennai</v>
          </cell>
          <cell r="H1383">
            <v>26250</v>
          </cell>
          <cell r="I1383">
            <v>0.26250000000000001</v>
          </cell>
          <cell r="J1383">
            <v>9051843</v>
          </cell>
          <cell r="K1383" t="str">
            <v>Prime Focus Technologies Limited</v>
          </cell>
          <cell r="L1383">
            <v>130248.5</v>
          </cell>
          <cell r="M1383" t="str">
            <v>Relationship</v>
          </cell>
          <cell r="N1383" t="str">
            <v>MBIA</v>
          </cell>
          <cell r="O1383" t="str">
            <v>CHN_ZONE1</v>
          </cell>
          <cell r="P1383">
            <v>9051843</v>
          </cell>
          <cell r="Q1383" t="str">
            <v>Vineet Garg</v>
          </cell>
          <cell r="R1383" t="str">
            <v>RAM</v>
          </cell>
          <cell r="S1383" t="str">
            <v>Vineet Garg</v>
          </cell>
          <cell r="T1383">
            <v>0.26250000000000001</v>
          </cell>
          <cell r="U1383">
            <v>0</v>
          </cell>
          <cell r="V1383" t="str">
            <v>-</v>
          </cell>
          <cell r="Z1383" t="str">
            <v>-</v>
          </cell>
          <cell r="AA1383" t="str">
            <v>-</v>
          </cell>
          <cell r="AB1383" t="str">
            <v>-</v>
          </cell>
          <cell r="AC1383" t="str">
            <v>-</v>
          </cell>
          <cell r="AD1383" t="str">
            <v>-</v>
          </cell>
          <cell r="AE1383" t="str">
            <v>-</v>
          </cell>
          <cell r="AF1383" t="str">
            <v>-</v>
          </cell>
          <cell r="AG1383" t="str">
            <v>-</v>
          </cell>
          <cell r="AH1383" t="str">
            <v>--</v>
          </cell>
        </row>
        <row r="1384">
          <cell r="A1384">
            <v>9122741</v>
          </cell>
          <cell r="B1384" t="str">
            <v>Prime Focus Technologies Limited</v>
          </cell>
          <cell r="C1384">
            <v>45434</v>
          </cell>
          <cell r="D1384" t="str">
            <v>Hyderabad</v>
          </cell>
          <cell r="E1384" t="str">
            <v>MBIA</v>
          </cell>
          <cell r="F1384" t="str">
            <v>B2B</v>
          </cell>
          <cell r="G1384" t="str">
            <v>Hyderabad</v>
          </cell>
          <cell r="H1384">
            <v>25000</v>
          </cell>
          <cell r="I1384">
            <v>0.25</v>
          </cell>
          <cell r="J1384">
            <v>9051843</v>
          </cell>
          <cell r="K1384" t="str">
            <v>Prime Focus Technologies Limited</v>
          </cell>
          <cell r="L1384">
            <v>130248.5</v>
          </cell>
          <cell r="M1384" t="str">
            <v>Relationship</v>
          </cell>
          <cell r="N1384" t="str">
            <v>MBIA</v>
          </cell>
          <cell r="O1384" t="str">
            <v>HYD_ZONE1</v>
          </cell>
          <cell r="P1384">
            <v>9051843</v>
          </cell>
          <cell r="Q1384" t="str">
            <v>Vineet Garg</v>
          </cell>
          <cell r="R1384" t="str">
            <v>RAM</v>
          </cell>
          <cell r="S1384" t="str">
            <v>Vineet Garg</v>
          </cell>
          <cell r="T1384">
            <v>0.25</v>
          </cell>
          <cell r="U1384">
            <v>0</v>
          </cell>
          <cell r="V1384" t="str">
            <v>-</v>
          </cell>
          <cell r="Z1384" t="str">
            <v>-</v>
          </cell>
          <cell r="AA1384" t="str">
            <v>-</v>
          </cell>
          <cell r="AB1384" t="str">
            <v>-</v>
          </cell>
          <cell r="AC1384" t="str">
            <v>-</v>
          </cell>
          <cell r="AD1384" t="str">
            <v>-</v>
          </cell>
          <cell r="AE1384" t="str">
            <v>-</v>
          </cell>
          <cell r="AF1384" t="str">
            <v>-</v>
          </cell>
          <cell r="AG1384" t="str">
            <v>-</v>
          </cell>
          <cell r="AH1384" t="str">
            <v>--</v>
          </cell>
        </row>
        <row r="1385">
          <cell r="A1385">
            <v>9026010</v>
          </cell>
          <cell r="B1385" t="str">
            <v>Entertainment Networks India Limited</v>
          </cell>
          <cell r="C1385">
            <v>43661</v>
          </cell>
          <cell r="D1385" t="str">
            <v>Bangalore</v>
          </cell>
          <cell r="E1385" t="str">
            <v>MAC</v>
          </cell>
          <cell r="F1385" t="str">
            <v>B2B</v>
          </cell>
          <cell r="G1385" t="str">
            <v>Bangalore</v>
          </cell>
          <cell r="H1385">
            <v>6500</v>
          </cell>
          <cell r="I1385">
            <v>6.5000000000000002E-2</v>
          </cell>
          <cell r="J1385">
            <v>9051850</v>
          </cell>
          <cell r="K1385" t="str">
            <v>Entertainment Networks India Limited</v>
          </cell>
          <cell r="L1385">
            <v>19500</v>
          </cell>
          <cell r="M1385" t="str">
            <v>Investment</v>
          </cell>
          <cell r="N1385" t="str">
            <v>BIA+</v>
          </cell>
          <cell r="O1385" t="str">
            <v>BLR_ZONE2</v>
          </cell>
          <cell r="P1385">
            <v>9051850</v>
          </cell>
          <cell r="Q1385" t="str">
            <v>Paritosh Swaroop Saxena</v>
          </cell>
          <cell r="R1385" t="str">
            <v>RAM</v>
          </cell>
          <cell r="S1385" t="str">
            <v>Paritosh Swaroop Saxena</v>
          </cell>
          <cell r="T1385">
            <v>6.5000000000000002E-2</v>
          </cell>
          <cell r="U1385">
            <v>0</v>
          </cell>
          <cell r="V1385" t="str">
            <v>-</v>
          </cell>
          <cell r="Z1385" t="str">
            <v>-</v>
          </cell>
          <cell r="AA1385" t="str">
            <v>-</v>
          </cell>
          <cell r="AB1385" t="str">
            <v>-</v>
          </cell>
          <cell r="AC1385" t="str">
            <v>-</v>
          </cell>
          <cell r="AD1385" t="str">
            <v>-</v>
          </cell>
          <cell r="AE1385" t="str">
            <v>-</v>
          </cell>
          <cell r="AF1385" t="str">
            <v>-</v>
          </cell>
          <cell r="AG1385" t="str">
            <v>-</v>
          </cell>
          <cell r="AH1385" t="str">
            <v>--</v>
          </cell>
        </row>
        <row r="1386">
          <cell r="A1386">
            <v>9026187</v>
          </cell>
          <cell r="B1386" t="str">
            <v>Entertainment Networks India Limited</v>
          </cell>
          <cell r="C1386">
            <v>43890</v>
          </cell>
          <cell r="D1386" t="str">
            <v>Chennai</v>
          </cell>
          <cell r="E1386" t="str">
            <v>MAC</v>
          </cell>
          <cell r="F1386" t="str">
            <v>B2B</v>
          </cell>
          <cell r="G1386" t="str">
            <v>Chennai</v>
          </cell>
          <cell r="H1386">
            <v>6500</v>
          </cell>
          <cell r="I1386">
            <v>6.5000000000000002E-2</v>
          </cell>
          <cell r="J1386">
            <v>9051850</v>
          </cell>
          <cell r="K1386" t="str">
            <v>Entertainment Networks India Limited</v>
          </cell>
          <cell r="L1386">
            <v>19500</v>
          </cell>
          <cell r="M1386" t="str">
            <v>Investment</v>
          </cell>
          <cell r="N1386" t="str">
            <v>BIA+</v>
          </cell>
          <cell r="O1386" t="str">
            <v>CHN_ZONE1</v>
          </cell>
          <cell r="P1386">
            <v>9051850</v>
          </cell>
          <cell r="Q1386" t="str">
            <v>Paritosh Swaroop Saxena</v>
          </cell>
          <cell r="R1386" t="str">
            <v>RAM</v>
          </cell>
          <cell r="S1386" t="str">
            <v>Paritosh Swaroop Saxena</v>
          </cell>
          <cell r="T1386">
            <v>6.5000000000000002E-2</v>
          </cell>
          <cell r="U1386">
            <v>0</v>
          </cell>
          <cell r="V1386" t="str">
            <v>-</v>
          </cell>
          <cell r="Z1386" t="str">
            <v>-</v>
          </cell>
          <cell r="AA1386" t="str">
            <v>-</v>
          </cell>
          <cell r="AB1386" t="str">
            <v>-</v>
          </cell>
          <cell r="AC1386" t="str">
            <v>-</v>
          </cell>
          <cell r="AD1386" t="str">
            <v>-</v>
          </cell>
          <cell r="AE1386" t="str">
            <v>-</v>
          </cell>
          <cell r="AF1386" t="str">
            <v>-</v>
          </cell>
          <cell r="AG1386" t="str">
            <v>-</v>
          </cell>
          <cell r="AH1386" t="str">
            <v>--</v>
          </cell>
        </row>
        <row r="1387">
          <cell r="A1387">
            <v>9051850</v>
          </cell>
          <cell r="B1387" t="str">
            <v>Entertainment Networks India Limited</v>
          </cell>
          <cell r="C1387">
            <v>42156</v>
          </cell>
          <cell r="D1387" t="str">
            <v>Noida</v>
          </cell>
          <cell r="E1387" t="str">
            <v>MAC</v>
          </cell>
          <cell r="F1387" t="str">
            <v>B2B</v>
          </cell>
          <cell r="G1387" t="str">
            <v>NOIDA</v>
          </cell>
          <cell r="H1387">
            <v>6500</v>
          </cell>
          <cell r="I1387">
            <v>6.5000000000000002E-2</v>
          </cell>
          <cell r="J1387">
            <v>9051850</v>
          </cell>
          <cell r="K1387" t="str">
            <v>Entertainment Networks India Limited</v>
          </cell>
          <cell r="L1387">
            <v>19500</v>
          </cell>
          <cell r="M1387" t="str">
            <v>Investment</v>
          </cell>
          <cell r="N1387" t="str">
            <v>BIA+</v>
          </cell>
          <cell r="O1387" t="str">
            <v>NOD_ZONE1</v>
          </cell>
          <cell r="P1387">
            <v>9051850</v>
          </cell>
          <cell r="Q1387" t="str">
            <v>Paritosh Swaroop Saxena</v>
          </cell>
          <cell r="R1387" t="str">
            <v>RAM</v>
          </cell>
          <cell r="S1387" t="str">
            <v>Paritosh Swaroop Saxena</v>
          </cell>
          <cell r="T1387">
            <v>6.5000000000000002E-2</v>
          </cell>
          <cell r="U1387">
            <v>0</v>
          </cell>
          <cell r="V1387" t="str">
            <v>-</v>
          </cell>
          <cell r="Z1387" t="str">
            <v>-</v>
          </cell>
          <cell r="AA1387" t="str">
            <v>-</v>
          </cell>
          <cell r="AB1387" t="str">
            <v>-</v>
          </cell>
          <cell r="AC1387" t="str">
            <v>-</v>
          </cell>
          <cell r="AD1387" t="str">
            <v>-</v>
          </cell>
          <cell r="AE1387" t="str">
            <v>-</v>
          </cell>
          <cell r="AF1387" t="str">
            <v>-</v>
          </cell>
          <cell r="AG1387" t="str">
            <v>-</v>
          </cell>
          <cell r="AH1387" t="str">
            <v>--</v>
          </cell>
        </row>
        <row r="1388">
          <cell r="A1388">
            <v>9026233</v>
          </cell>
          <cell r="B1388" t="str">
            <v>Tv Today Networks Limited</v>
          </cell>
          <cell r="C1388">
            <v>43909</v>
          </cell>
          <cell r="D1388" t="str">
            <v>Noida</v>
          </cell>
          <cell r="E1388" t="str">
            <v>MAC</v>
          </cell>
          <cell r="F1388" t="str">
            <v>B2B</v>
          </cell>
          <cell r="G1388" t="str">
            <v>NOIDA</v>
          </cell>
          <cell r="H1388">
            <v>17916.666666666668</v>
          </cell>
          <cell r="I1388">
            <v>0.17916666666666667</v>
          </cell>
          <cell r="J1388">
            <v>9051957</v>
          </cell>
          <cell r="K1388" t="str">
            <v>Tv Today Networks Limited</v>
          </cell>
          <cell r="L1388">
            <v>142083.33333333334</v>
          </cell>
          <cell r="M1388" t="str">
            <v>Relationship</v>
          </cell>
          <cell r="N1388" t="str">
            <v>BIA+</v>
          </cell>
          <cell r="O1388" t="str">
            <v>NOD_ZONE1</v>
          </cell>
          <cell r="P1388">
            <v>9051957</v>
          </cell>
          <cell r="Q1388" t="str">
            <v>Paritosh Swaroop Saxena</v>
          </cell>
          <cell r="R1388" t="str">
            <v>RAM</v>
          </cell>
          <cell r="S1388" t="str">
            <v>Paritosh Swaroop Saxena</v>
          </cell>
          <cell r="T1388">
            <v>0.17916666666666667</v>
          </cell>
          <cell r="U1388">
            <v>0</v>
          </cell>
          <cell r="V1388" t="str">
            <v>-</v>
          </cell>
          <cell r="Z1388" t="str">
            <v>-</v>
          </cell>
          <cell r="AA1388" t="str">
            <v>-</v>
          </cell>
          <cell r="AB1388" t="str">
            <v>-</v>
          </cell>
          <cell r="AC1388" t="str">
            <v>-</v>
          </cell>
          <cell r="AD1388" t="str">
            <v>-</v>
          </cell>
          <cell r="AE1388" t="str">
            <v>-</v>
          </cell>
          <cell r="AF1388" t="str">
            <v>-</v>
          </cell>
          <cell r="AG1388" t="str">
            <v>-</v>
          </cell>
          <cell r="AH1388" t="str">
            <v>--</v>
          </cell>
        </row>
        <row r="1389">
          <cell r="A1389">
            <v>9051824</v>
          </cell>
          <cell r="B1389" t="str">
            <v>Tv Today Networks Limited</v>
          </cell>
          <cell r="C1389">
            <v>42095</v>
          </cell>
          <cell r="D1389" t="str">
            <v>Delhi</v>
          </cell>
          <cell r="E1389" t="str">
            <v>Media</v>
          </cell>
          <cell r="F1389" t="str">
            <v>B2B</v>
          </cell>
          <cell r="G1389" t="str">
            <v>Delhi</v>
          </cell>
          <cell r="H1389">
            <v>124166.66666666667</v>
          </cell>
          <cell r="I1389">
            <v>1.2416666666666667</v>
          </cell>
          <cell r="J1389">
            <v>9051957</v>
          </cell>
          <cell r="K1389" t="str">
            <v>Tv Today Networks Limited</v>
          </cell>
          <cell r="L1389">
            <v>142083.33333333334</v>
          </cell>
          <cell r="M1389" t="str">
            <v>Relationship</v>
          </cell>
          <cell r="N1389" t="str">
            <v>Media</v>
          </cell>
          <cell r="O1389" t="str">
            <v>DEL_ZONE2</v>
          </cell>
          <cell r="P1389">
            <v>9051957</v>
          </cell>
          <cell r="Q1389" t="str">
            <v>Paritosh Swaroop Saxena</v>
          </cell>
          <cell r="R1389" t="str">
            <v>RAM</v>
          </cell>
          <cell r="S1389" t="str">
            <v>Paritosh Swaroop Saxena</v>
          </cell>
          <cell r="T1389">
            <v>1.2416666666666667</v>
          </cell>
          <cell r="U1389">
            <v>0</v>
          </cell>
          <cell r="V1389" t="str">
            <v>-</v>
          </cell>
          <cell r="Z1389" t="str">
            <v>-</v>
          </cell>
          <cell r="AA1389" t="str">
            <v>-</v>
          </cell>
          <cell r="AB1389" t="str">
            <v>-</v>
          </cell>
          <cell r="AC1389" t="str">
            <v>-</v>
          </cell>
          <cell r="AD1389" t="str">
            <v>-</v>
          </cell>
          <cell r="AE1389" t="str">
            <v>-</v>
          </cell>
          <cell r="AF1389" t="str">
            <v>-</v>
          </cell>
          <cell r="AG1389" t="str">
            <v>-</v>
          </cell>
          <cell r="AH1389" t="str">
            <v>--</v>
          </cell>
        </row>
        <row r="1390">
          <cell r="A1390">
            <v>2341979</v>
          </cell>
          <cell r="B1390" t="str">
            <v>Fare Labs Private Limited</v>
          </cell>
          <cell r="C1390">
            <v>45181</v>
          </cell>
          <cell r="D1390" t="str">
            <v>Gurgaon</v>
          </cell>
          <cell r="E1390" t="str">
            <v>BBB</v>
          </cell>
          <cell r="F1390" t="str">
            <v>B2C</v>
          </cell>
          <cell r="G1390" t="str">
            <v>Gurgaon</v>
          </cell>
          <cell r="H1390">
            <v>8999</v>
          </cell>
          <cell r="I1390">
            <v>8.9990000000000001E-2</v>
          </cell>
          <cell r="J1390">
            <v>9052046</v>
          </cell>
          <cell r="K1390" t="str">
            <v>Fare Labs Private Limited</v>
          </cell>
          <cell r="L1390">
            <v>65249</v>
          </cell>
          <cell r="M1390" t="str">
            <v>Investment</v>
          </cell>
          <cell r="N1390" t="str">
            <v>BBB</v>
          </cell>
          <cell r="O1390" t="str">
            <v>GGN_ZONE1</v>
          </cell>
          <cell r="P1390">
            <v>9052046</v>
          </cell>
          <cell r="Q1390" t="str">
            <v>Lakshay Madan</v>
          </cell>
          <cell r="R1390" t="str">
            <v>IAM</v>
          </cell>
          <cell r="S1390" t="str">
            <v>Rajeev Misra</v>
          </cell>
          <cell r="T1390">
            <v>8.9990000000000001E-2</v>
          </cell>
          <cell r="U1390">
            <v>0</v>
          </cell>
          <cell r="V1390" t="str">
            <v>-</v>
          </cell>
          <cell r="Z1390" t="str">
            <v>-</v>
          </cell>
          <cell r="AA1390" t="str">
            <v>-</v>
          </cell>
          <cell r="AB1390" t="str">
            <v>-</v>
          </cell>
          <cell r="AC1390" t="str">
            <v>-</v>
          </cell>
          <cell r="AD1390" t="str">
            <v>-</v>
          </cell>
          <cell r="AE1390" t="str">
            <v>-</v>
          </cell>
          <cell r="AF1390" t="str">
            <v>-</v>
          </cell>
          <cell r="AG1390" t="str">
            <v>-</v>
          </cell>
          <cell r="AH1390" t="str">
            <v>--</v>
          </cell>
        </row>
        <row r="1391">
          <cell r="A1391">
            <v>9052046</v>
          </cell>
          <cell r="B1391" t="str">
            <v>Fare Labs Private Limited</v>
          </cell>
          <cell r="C1391">
            <v>42460</v>
          </cell>
          <cell r="D1391" t="str">
            <v>Gurgaon</v>
          </cell>
          <cell r="E1391" t="str">
            <v>BIA</v>
          </cell>
          <cell r="F1391" t="str">
            <v>B2B</v>
          </cell>
          <cell r="G1391" t="str">
            <v>Gurgaon</v>
          </cell>
          <cell r="H1391">
            <v>56250</v>
          </cell>
          <cell r="I1391">
            <v>0.5625</v>
          </cell>
          <cell r="J1391">
            <v>9052046</v>
          </cell>
          <cell r="K1391" t="str">
            <v>Fare Labs Private Limited</v>
          </cell>
          <cell r="L1391">
            <v>65249</v>
          </cell>
          <cell r="M1391" t="str">
            <v>Investment</v>
          </cell>
          <cell r="N1391" t="str">
            <v>BIA+</v>
          </cell>
          <cell r="O1391" t="str">
            <v>GGN_ZONE1</v>
          </cell>
          <cell r="P1391">
            <v>9052046</v>
          </cell>
          <cell r="Q1391" t="str">
            <v>Lakshay Madan</v>
          </cell>
          <cell r="R1391" t="str">
            <v>IAM</v>
          </cell>
          <cell r="S1391" t="str">
            <v>Rajeev Misra</v>
          </cell>
          <cell r="T1391">
            <v>0.5625</v>
          </cell>
          <cell r="U1391">
            <v>0</v>
          </cell>
          <cell r="V1391" t="str">
            <v>-</v>
          </cell>
          <cell r="Z1391" t="str">
            <v>-</v>
          </cell>
          <cell r="AA1391" t="str">
            <v>-</v>
          </cell>
          <cell r="AB1391" t="str">
            <v>-</v>
          </cell>
          <cell r="AC1391" t="str">
            <v>-</v>
          </cell>
          <cell r="AD1391" t="str">
            <v>-</v>
          </cell>
          <cell r="AE1391" t="str">
            <v>-</v>
          </cell>
          <cell r="AF1391" t="str">
            <v>-</v>
          </cell>
          <cell r="AG1391" t="str">
            <v>-</v>
          </cell>
          <cell r="AH1391" t="str">
            <v>--</v>
          </cell>
        </row>
        <row r="1392">
          <cell r="A1392">
            <v>228849</v>
          </cell>
          <cell r="B1392" t="str">
            <v>Head Field Solution Private Limited</v>
          </cell>
          <cell r="C1392">
            <v>44242</v>
          </cell>
          <cell r="D1392" t="str">
            <v>Noida</v>
          </cell>
          <cell r="E1392" t="str">
            <v>OBB</v>
          </cell>
          <cell r="F1392" t="str">
            <v>B2C</v>
          </cell>
          <cell r="G1392" t="str">
            <v>NOIDA</v>
          </cell>
          <cell r="H1392">
            <v>1999</v>
          </cell>
          <cell r="I1392">
            <v>1.9990000000000001E-2</v>
          </cell>
          <cell r="J1392">
            <v>9052100</v>
          </cell>
          <cell r="K1392" t="str">
            <v>Head Field Solutions Private Limited</v>
          </cell>
          <cell r="L1392">
            <v>173007.33666666667</v>
          </cell>
          <cell r="M1392" t="str">
            <v>Relationship</v>
          </cell>
          <cell r="N1392" t="str">
            <v>OBB</v>
          </cell>
          <cell r="O1392" t="str">
            <v>NOD_ZONE1</v>
          </cell>
          <cell r="P1392">
            <v>9052100</v>
          </cell>
          <cell r="Q1392" t="str">
            <v>Kritika Bahadur</v>
          </cell>
          <cell r="R1392" t="str">
            <v>RAM</v>
          </cell>
          <cell r="S1392" t="str">
            <v>Kritika Bahadur</v>
          </cell>
          <cell r="T1392">
            <v>1.9990000000000001E-2</v>
          </cell>
          <cell r="U1392">
            <v>0</v>
          </cell>
          <cell r="V1392" t="str">
            <v>-</v>
          </cell>
          <cell r="Z1392" t="str">
            <v>-</v>
          </cell>
          <cell r="AA1392" t="str">
            <v>-</v>
          </cell>
          <cell r="AB1392" t="str">
            <v>-</v>
          </cell>
          <cell r="AC1392" t="str">
            <v>-</v>
          </cell>
          <cell r="AD1392" t="str">
            <v>-</v>
          </cell>
          <cell r="AE1392" t="str">
            <v>-</v>
          </cell>
          <cell r="AF1392" t="str">
            <v>-</v>
          </cell>
          <cell r="AG1392" t="str">
            <v>-</v>
          </cell>
          <cell r="AH1392" t="str">
            <v>--</v>
          </cell>
        </row>
        <row r="1393">
          <cell r="A1393">
            <v>229799</v>
          </cell>
          <cell r="B1393" t="str">
            <v>Head Field Solution Private Limited</v>
          </cell>
          <cell r="C1393">
            <v>44285</v>
          </cell>
          <cell r="D1393" t="str">
            <v>Noida</v>
          </cell>
          <cell r="E1393" t="str">
            <v>OBB</v>
          </cell>
          <cell r="F1393" t="str">
            <v>B2C</v>
          </cell>
          <cell r="G1393" t="str">
            <v>NOIDA</v>
          </cell>
          <cell r="H1393">
            <v>1999</v>
          </cell>
          <cell r="I1393">
            <v>1.9990000000000001E-2</v>
          </cell>
          <cell r="J1393">
            <v>9052100</v>
          </cell>
          <cell r="K1393" t="str">
            <v>Head Field Solutions Private Limited</v>
          </cell>
          <cell r="L1393">
            <v>173007.33666666667</v>
          </cell>
          <cell r="M1393" t="str">
            <v>Relationship</v>
          </cell>
          <cell r="N1393" t="str">
            <v>OBB</v>
          </cell>
          <cell r="O1393" t="str">
            <v>NOD_ZONE1</v>
          </cell>
          <cell r="P1393">
            <v>9052100</v>
          </cell>
          <cell r="Q1393" t="str">
            <v>Kritika Bahadur</v>
          </cell>
          <cell r="R1393" t="str">
            <v>RAM</v>
          </cell>
          <cell r="S1393" t="str">
            <v>Kritika Bahadur</v>
          </cell>
          <cell r="T1393">
            <v>1.9990000000000001E-2</v>
          </cell>
          <cell r="U1393">
            <v>0</v>
          </cell>
          <cell r="V1393" t="str">
            <v>-</v>
          </cell>
          <cell r="Z1393" t="str">
            <v>-</v>
          </cell>
          <cell r="AA1393" t="str">
            <v>-</v>
          </cell>
          <cell r="AB1393" t="str">
            <v>-</v>
          </cell>
          <cell r="AC1393" t="str">
            <v>-</v>
          </cell>
          <cell r="AD1393" t="str">
            <v>-</v>
          </cell>
          <cell r="AE1393" t="str">
            <v>-</v>
          </cell>
          <cell r="AF1393" t="str">
            <v>-</v>
          </cell>
          <cell r="AG1393" t="str">
            <v>-</v>
          </cell>
          <cell r="AH1393" t="str">
            <v>--</v>
          </cell>
        </row>
        <row r="1394">
          <cell r="A1394">
            <v>2322159</v>
          </cell>
          <cell r="B1394" t="str">
            <v>Head Field Solution Private Limited</v>
          </cell>
          <cell r="C1394">
            <v>44643</v>
          </cell>
          <cell r="D1394" t="str">
            <v>NOIDA</v>
          </cell>
          <cell r="E1394" t="str">
            <v>OBB</v>
          </cell>
          <cell r="F1394" t="str">
            <v>B2C</v>
          </cell>
          <cell r="G1394" t="str">
            <v>NOIDA</v>
          </cell>
          <cell r="H1394">
            <v>1999</v>
          </cell>
          <cell r="I1394">
            <v>1.9990000000000001E-2</v>
          </cell>
          <cell r="J1394">
            <v>9052100</v>
          </cell>
          <cell r="K1394" t="str">
            <v>Head Field Solutions Private Limited</v>
          </cell>
          <cell r="L1394">
            <v>173007.33666666667</v>
          </cell>
          <cell r="M1394" t="str">
            <v>Relationship</v>
          </cell>
          <cell r="N1394" t="str">
            <v>OBB</v>
          </cell>
          <cell r="O1394" t="str">
            <v>NOD_ZONE1</v>
          </cell>
          <cell r="P1394">
            <v>9052100</v>
          </cell>
          <cell r="Q1394" t="str">
            <v>Kritika Bahadur</v>
          </cell>
          <cell r="R1394" t="str">
            <v>RAM</v>
          </cell>
          <cell r="S1394" t="str">
            <v>Kritika Bahadur</v>
          </cell>
          <cell r="T1394">
            <v>1.9990000000000001E-2</v>
          </cell>
          <cell r="U1394">
            <v>0</v>
          </cell>
          <cell r="V1394" t="str">
            <v>-</v>
          </cell>
          <cell r="Z1394" t="str">
            <v>-</v>
          </cell>
          <cell r="AA1394" t="str">
            <v>-</v>
          </cell>
          <cell r="AB1394" t="str">
            <v>-</v>
          </cell>
          <cell r="AC1394" t="str">
            <v>-</v>
          </cell>
          <cell r="AD1394" t="str">
            <v>-</v>
          </cell>
          <cell r="AE1394" t="str">
            <v>-</v>
          </cell>
          <cell r="AF1394" t="str">
            <v>-</v>
          </cell>
          <cell r="AG1394" t="str">
            <v>-</v>
          </cell>
          <cell r="AH1394" t="str">
            <v>--</v>
          </cell>
        </row>
        <row r="1395">
          <cell r="A1395">
            <v>2322165</v>
          </cell>
          <cell r="B1395" t="str">
            <v>Head Field Solution Private Limited</v>
          </cell>
          <cell r="C1395">
            <v>44643</v>
          </cell>
          <cell r="D1395" t="str">
            <v>NOIDA</v>
          </cell>
          <cell r="E1395" t="str">
            <v>OBB</v>
          </cell>
          <cell r="F1395" t="str">
            <v>B2C</v>
          </cell>
          <cell r="G1395" t="str">
            <v>NOIDA</v>
          </cell>
          <cell r="H1395">
            <v>1999</v>
          </cell>
          <cell r="I1395">
            <v>1.9990000000000001E-2</v>
          </cell>
          <cell r="J1395">
            <v>9052100</v>
          </cell>
          <cell r="K1395" t="str">
            <v>Head Field Solutions Private Limited</v>
          </cell>
          <cell r="L1395">
            <v>173007.33666666667</v>
          </cell>
          <cell r="M1395" t="str">
            <v>Relationship</v>
          </cell>
          <cell r="N1395" t="str">
            <v>OBB</v>
          </cell>
          <cell r="O1395" t="str">
            <v>NOD_ZONE1</v>
          </cell>
          <cell r="P1395">
            <v>9052100</v>
          </cell>
          <cell r="Q1395" t="str">
            <v>Kritika Bahadur</v>
          </cell>
          <cell r="R1395" t="str">
            <v>RAM</v>
          </cell>
          <cell r="S1395" t="str">
            <v>Kritika Bahadur</v>
          </cell>
          <cell r="T1395">
            <v>1.9990000000000001E-2</v>
          </cell>
          <cell r="U1395">
            <v>0</v>
          </cell>
          <cell r="V1395" t="str">
            <v>-</v>
          </cell>
          <cell r="Z1395" t="str">
            <v>-</v>
          </cell>
          <cell r="AA1395" t="str">
            <v>-</v>
          </cell>
          <cell r="AB1395" t="str">
            <v>-</v>
          </cell>
          <cell r="AC1395" t="str">
            <v>-</v>
          </cell>
          <cell r="AD1395" t="str">
            <v>-</v>
          </cell>
          <cell r="AE1395" t="str">
            <v>-</v>
          </cell>
          <cell r="AF1395" t="str">
            <v>-</v>
          </cell>
          <cell r="AG1395" t="str">
            <v>-</v>
          </cell>
          <cell r="AH1395" t="str">
            <v>--</v>
          </cell>
        </row>
        <row r="1396">
          <cell r="A1396">
            <v>2322166</v>
          </cell>
          <cell r="B1396" t="str">
            <v>Head Field Solution Private Limited</v>
          </cell>
          <cell r="C1396">
            <v>44643</v>
          </cell>
          <cell r="D1396" t="str">
            <v>NOIDA</v>
          </cell>
          <cell r="E1396" t="str">
            <v>OBB</v>
          </cell>
          <cell r="F1396" t="str">
            <v>B2C</v>
          </cell>
          <cell r="G1396" t="str">
            <v>NOIDA</v>
          </cell>
          <cell r="H1396">
            <v>1999</v>
          </cell>
          <cell r="I1396">
            <v>1.9990000000000001E-2</v>
          </cell>
          <cell r="J1396">
            <v>9052100</v>
          </cell>
          <cell r="K1396" t="str">
            <v>Head Field Solutions Private Limited</v>
          </cell>
          <cell r="L1396">
            <v>173007.33666666667</v>
          </cell>
          <cell r="M1396" t="str">
            <v>Relationship</v>
          </cell>
          <cell r="N1396" t="str">
            <v>OBB</v>
          </cell>
          <cell r="O1396" t="str">
            <v>NOD_ZONE1</v>
          </cell>
          <cell r="P1396">
            <v>9052100</v>
          </cell>
          <cell r="Q1396" t="str">
            <v>Kritika Bahadur</v>
          </cell>
          <cell r="R1396" t="str">
            <v>RAM</v>
          </cell>
          <cell r="S1396" t="str">
            <v>Kritika Bahadur</v>
          </cell>
          <cell r="T1396">
            <v>1.9990000000000001E-2</v>
          </cell>
          <cell r="U1396">
            <v>0</v>
          </cell>
          <cell r="V1396" t="str">
            <v>-</v>
          </cell>
          <cell r="Z1396" t="str">
            <v>-</v>
          </cell>
          <cell r="AA1396" t="str">
            <v>-</v>
          </cell>
          <cell r="AB1396" t="str">
            <v>-</v>
          </cell>
          <cell r="AC1396" t="str">
            <v>-</v>
          </cell>
          <cell r="AD1396" t="str">
            <v>-</v>
          </cell>
          <cell r="AE1396" t="str">
            <v>-</v>
          </cell>
          <cell r="AF1396" t="str">
            <v>-</v>
          </cell>
          <cell r="AG1396" t="str">
            <v>-</v>
          </cell>
          <cell r="AH1396" t="str">
            <v>--</v>
          </cell>
        </row>
        <row r="1397">
          <cell r="A1397">
            <v>2322167</v>
          </cell>
          <cell r="B1397" t="str">
            <v>Head Field Solution Private Limited</v>
          </cell>
          <cell r="C1397">
            <v>44643</v>
          </cell>
          <cell r="D1397" t="str">
            <v>NOIDA</v>
          </cell>
          <cell r="E1397" t="str">
            <v>OBB</v>
          </cell>
          <cell r="F1397" t="str">
            <v>B2C</v>
          </cell>
          <cell r="G1397" t="str">
            <v>NOIDA</v>
          </cell>
          <cell r="H1397">
            <v>2398</v>
          </cell>
          <cell r="I1397">
            <v>2.3980000000000001E-2</v>
          </cell>
          <cell r="J1397">
            <v>9052100</v>
          </cell>
          <cell r="K1397" t="str">
            <v>Head Field Solutions Private Limited</v>
          </cell>
          <cell r="L1397">
            <v>173007.33666666667</v>
          </cell>
          <cell r="M1397" t="str">
            <v>Relationship</v>
          </cell>
          <cell r="N1397" t="str">
            <v>OBB</v>
          </cell>
          <cell r="O1397" t="str">
            <v>NOD_ZONE1</v>
          </cell>
          <cell r="P1397">
            <v>9052100</v>
          </cell>
          <cell r="Q1397" t="str">
            <v>Kritika Bahadur</v>
          </cell>
          <cell r="R1397" t="str">
            <v>RAM</v>
          </cell>
          <cell r="S1397" t="str">
            <v>Kritika Bahadur</v>
          </cell>
          <cell r="T1397">
            <v>2.3980000000000001E-2</v>
          </cell>
          <cell r="U1397">
            <v>0</v>
          </cell>
          <cell r="V1397" t="str">
            <v>-</v>
          </cell>
          <cell r="Z1397" t="str">
            <v>-</v>
          </cell>
          <cell r="AA1397" t="str">
            <v>-</v>
          </cell>
          <cell r="AB1397" t="str">
            <v>-</v>
          </cell>
          <cell r="AC1397" t="str">
            <v>-</v>
          </cell>
          <cell r="AD1397" t="str">
            <v>-</v>
          </cell>
          <cell r="AE1397" t="str">
            <v>-</v>
          </cell>
          <cell r="AF1397" t="str">
            <v>-</v>
          </cell>
          <cell r="AG1397" t="str">
            <v>-</v>
          </cell>
          <cell r="AH1397" t="str">
            <v>--</v>
          </cell>
        </row>
        <row r="1398">
          <cell r="A1398">
            <v>2324470</v>
          </cell>
          <cell r="B1398" t="str">
            <v>Head Field Solution Private Limited</v>
          </cell>
          <cell r="C1398">
            <v>44681</v>
          </cell>
          <cell r="D1398" t="str">
            <v>NOIDA</v>
          </cell>
          <cell r="E1398" t="str">
            <v>OBB</v>
          </cell>
          <cell r="F1398" t="str">
            <v>B2C</v>
          </cell>
          <cell r="G1398" t="str">
            <v>NOIDA</v>
          </cell>
          <cell r="H1398">
            <v>2699</v>
          </cell>
          <cell r="I1398">
            <v>2.699E-2</v>
          </cell>
          <cell r="J1398">
            <v>9052100</v>
          </cell>
          <cell r="K1398" t="str">
            <v>Head Field Solutions Private Limited</v>
          </cell>
          <cell r="L1398">
            <v>173007.33666666667</v>
          </cell>
          <cell r="M1398" t="str">
            <v>Relationship</v>
          </cell>
          <cell r="N1398" t="str">
            <v>OBB</v>
          </cell>
          <cell r="O1398" t="str">
            <v>NOD_ZONE1</v>
          </cell>
          <cell r="P1398">
            <v>9052100</v>
          </cell>
          <cell r="Q1398" t="str">
            <v>Kritika Bahadur</v>
          </cell>
          <cell r="R1398" t="str">
            <v>RAM</v>
          </cell>
          <cell r="S1398" t="str">
            <v>Kritika Bahadur</v>
          </cell>
          <cell r="T1398">
            <v>2.699E-2</v>
          </cell>
          <cell r="U1398">
            <v>0</v>
          </cell>
          <cell r="V1398" t="str">
            <v>-</v>
          </cell>
          <cell r="Z1398" t="str">
            <v>-</v>
          </cell>
          <cell r="AA1398" t="str">
            <v>-</v>
          </cell>
          <cell r="AB1398" t="str">
            <v>-</v>
          </cell>
          <cell r="AC1398" t="str">
            <v>-</v>
          </cell>
          <cell r="AD1398" t="str">
            <v>-</v>
          </cell>
          <cell r="AE1398" t="str">
            <v>-</v>
          </cell>
          <cell r="AF1398" t="str">
            <v>-</v>
          </cell>
          <cell r="AG1398" t="str">
            <v>-</v>
          </cell>
          <cell r="AH1398" t="str">
            <v>--</v>
          </cell>
        </row>
        <row r="1399">
          <cell r="A1399">
            <v>2324471</v>
          </cell>
          <cell r="B1399" t="str">
            <v>Head Field Solution Private Limited</v>
          </cell>
          <cell r="C1399">
            <v>44681</v>
          </cell>
          <cell r="D1399" t="str">
            <v>NOIDA</v>
          </cell>
          <cell r="E1399" t="str">
            <v>OBB</v>
          </cell>
          <cell r="F1399" t="str">
            <v>B2C</v>
          </cell>
          <cell r="G1399" t="str">
            <v>NOIDA</v>
          </cell>
          <cell r="H1399">
            <v>2699</v>
          </cell>
          <cell r="I1399">
            <v>2.699E-2</v>
          </cell>
          <cell r="J1399">
            <v>9052100</v>
          </cell>
          <cell r="K1399" t="str">
            <v>Head Field Solutions Private Limited</v>
          </cell>
          <cell r="L1399">
            <v>173007.33666666667</v>
          </cell>
          <cell r="M1399" t="str">
            <v>Relationship</v>
          </cell>
          <cell r="N1399" t="str">
            <v>OBB</v>
          </cell>
          <cell r="O1399" t="str">
            <v>NOD_ZONE1</v>
          </cell>
          <cell r="P1399">
            <v>9052100</v>
          </cell>
          <cell r="Q1399" t="str">
            <v>Kritika Bahadur</v>
          </cell>
          <cell r="R1399" t="str">
            <v>RAM</v>
          </cell>
          <cell r="S1399" t="str">
            <v>Kritika Bahadur</v>
          </cell>
          <cell r="T1399">
            <v>2.699E-2</v>
          </cell>
          <cell r="U1399">
            <v>0</v>
          </cell>
          <cell r="V1399" t="str">
            <v>-</v>
          </cell>
          <cell r="Z1399" t="str">
            <v>-</v>
          </cell>
          <cell r="AA1399" t="str">
            <v>-</v>
          </cell>
          <cell r="AB1399" t="str">
            <v>-</v>
          </cell>
          <cell r="AC1399" t="str">
            <v>-</v>
          </cell>
          <cell r="AD1399" t="str">
            <v>-</v>
          </cell>
          <cell r="AE1399" t="str">
            <v>-</v>
          </cell>
          <cell r="AF1399" t="str">
            <v>-</v>
          </cell>
          <cell r="AG1399" t="str">
            <v>-</v>
          </cell>
          <cell r="AH1399" t="str">
            <v>--</v>
          </cell>
        </row>
        <row r="1400">
          <cell r="A1400">
            <v>2324472</v>
          </cell>
          <cell r="B1400" t="str">
            <v>Head Field Solution Private Limited</v>
          </cell>
          <cell r="C1400">
            <v>44681</v>
          </cell>
          <cell r="D1400" t="str">
            <v>NOIDA</v>
          </cell>
          <cell r="E1400" t="str">
            <v>OBB</v>
          </cell>
          <cell r="F1400" t="str">
            <v>B2C</v>
          </cell>
          <cell r="G1400" t="str">
            <v>NOIDA</v>
          </cell>
          <cell r="H1400">
            <v>2699</v>
          </cell>
          <cell r="I1400">
            <v>2.699E-2</v>
          </cell>
          <cell r="J1400">
            <v>9052100</v>
          </cell>
          <cell r="K1400" t="str">
            <v>Head Field Solutions Private Limited</v>
          </cell>
          <cell r="L1400">
            <v>173007.33666666667</v>
          </cell>
          <cell r="M1400" t="str">
            <v>Relationship</v>
          </cell>
          <cell r="N1400" t="str">
            <v>OBB</v>
          </cell>
          <cell r="O1400" t="str">
            <v>NOD_ZONE1</v>
          </cell>
          <cell r="P1400">
            <v>9052100</v>
          </cell>
          <cell r="Q1400" t="str">
            <v>Kritika Bahadur</v>
          </cell>
          <cell r="R1400" t="str">
            <v>RAM</v>
          </cell>
          <cell r="S1400" t="str">
            <v>Kritika Bahadur</v>
          </cell>
          <cell r="T1400">
            <v>2.699E-2</v>
          </cell>
          <cell r="U1400">
            <v>0</v>
          </cell>
          <cell r="V1400" t="str">
            <v>-</v>
          </cell>
          <cell r="Z1400" t="str">
            <v>-</v>
          </cell>
          <cell r="AA1400" t="str">
            <v>-</v>
          </cell>
          <cell r="AB1400" t="str">
            <v>-</v>
          </cell>
          <cell r="AC1400" t="str">
            <v>-</v>
          </cell>
          <cell r="AD1400" t="str">
            <v>-</v>
          </cell>
          <cell r="AE1400" t="str">
            <v>-</v>
          </cell>
          <cell r="AF1400" t="str">
            <v>-</v>
          </cell>
          <cell r="AG1400" t="str">
            <v>-</v>
          </cell>
          <cell r="AH1400" t="str">
            <v>--</v>
          </cell>
        </row>
        <row r="1401">
          <cell r="A1401">
            <v>2324523</v>
          </cell>
          <cell r="B1401" t="str">
            <v>Head Field Solution Private Limited</v>
          </cell>
          <cell r="C1401">
            <v>44684</v>
          </cell>
          <cell r="D1401" t="str">
            <v>NOIDA</v>
          </cell>
          <cell r="E1401" t="str">
            <v>OBB</v>
          </cell>
          <cell r="F1401" t="str">
            <v>B2C</v>
          </cell>
          <cell r="G1401" t="str">
            <v>NOIDA</v>
          </cell>
          <cell r="H1401">
            <v>2699</v>
          </cell>
          <cell r="I1401">
            <v>2.699E-2</v>
          </cell>
          <cell r="J1401">
            <v>9052100</v>
          </cell>
          <cell r="K1401" t="str">
            <v>Head Field Solutions Private Limited</v>
          </cell>
          <cell r="L1401">
            <v>173007.33666666667</v>
          </cell>
          <cell r="M1401" t="str">
            <v>Relationship</v>
          </cell>
          <cell r="N1401" t="str">
            <v>OBB</v>
          </cell>
          <cell r="O1401" t="str">
            <v>NOD_ZONE1</v>
          </cell>
          <cell r="P1401">
            <v>9052100</v>
          </cell>
          <cell r="Q1401" t="str">
            <v>Kritika Bahadur</v>
          </cell>
          <cell r="R1401" t="str">
            <v>RAM</v>
          </cell>
          <cell r="S1401" t="str">
            <v>Kritika Bahadur</v>
          </cell>
          <cell r="T1401">
            <v>2.699E-2</v>
          </cell>
          <cell r="U1401">
            <v>0</v>
          </cell>
          <cell r="V1401" t="str">
            <v>-</v>
          </cell>
          <cell r="Z1401" t="str">
            <v>-</v>
          </cell>
          <cell r="AA1401" t="str">
            <v>-</v>
          </cell>
          <cell r="AB1401" t="str">
            <v>-</v>
          </cell>
          <cell r="AC1401" t="str">
            <v>-</v>
          </cell>
          <cell r="AD1401" t="str">
            <v>-</v>
          </cell>
          <cell r="AE1401" t="str">
            <v>-</v>
          </cell>
          <cell r="AF1401" t="str">
            <v>-</v>
          </cell>
          <cell r="AG1401" t="str">
            <v>-</v>
          </cell>
          <cell r="AH1401" t="str">
            <v>--</v>
          </cell>
        </row>
        <row r="1402">
          <cell r="A1402">
            <v>2324524</v>
          </cell>
          <cell r="B1402" t="str">
            <v>Head Field Solution Private Limited</v>
          </cell>
          <cell r="C1402">
            <v>44684</v>
          </cell>
          <cell r="D1402" t="str">
            <v>NOIDA</v>
          </cell>
          <cell r="E1402" t="str">
            <v>OBB</v>
          </cell>
          <cell r="F1402" t="str">
            <v>B2C</v>
          </cell>
          <cell r="G1402" t="str">
            <v>NOIDA</v>
          </cell>
          <cell r="H1402">
            <v>2699</v>
          </cell>
          <cell r="I1402">
            <v>2.699E-2</v>
          </cell>
          <cell r="J1402">
            <v>9052100</v>
          </cell>
          <cell r="K1402" t="str">
            <v>Head Field Solutions Private Limited</v>
          </cell>
          <cell r="L1402">
            <v>173007.33666666667</v>
          </cell>
          <cell r="M1402" t="str">
            <v>Relationship</v>
          </cell>
          <cell r="N1402" t="str">
            <v>OBB</v>
          </cell>
          <cell r="O1402" t="str">
            <v>NOD_ZONE1</v>
          </cell>
          <cell r="P1402">
            <v>9052100</v>
          </cell>
          <cell r="Q1402" t="str">
            <v>Kritika Bahadur</v>
          </cell>
          <cell r="R1402" t="str">
            <v>RAM</v>
          </cell>
          <cell r="S1402" t="str">
            <v>Kritika Bahadur</v>
          </cell>
          <cell r="T1402">
            <v>2.699E-2</v>
          </cell>
          <cell r="U1402">
            <v>0</v>
          </cell>
          <cell r="V1402" t="str">
            <v>-</v>
          </cell>
          <cell r="Z1402" t="str">
            <v>-</v>
          </cell>
          <cell r="AA1402" t="str">
            <v>-</v>
          </cell>
          <cell r="AB1402" t="str">
            <v>-</v>
          </cell>
          <cell r="AC1402" t="str">
            <v>-</v>
          </cell>
          <cell r="AD1402" t="str">
            <v>-</v>
          </cell>
          <cell r="AE1402" t="str">
            <v>-</v>
          </cell>
          <cell r="AF1402" t="str">
            <v>-</v>
          </cell>
          <cell r="AG1402" t="str">
            <v>-</v>
          </cell>
          <cell r="AH1402" t="str">
            <v>--</v>
          </cell>
        </row>
        <row r="1403">
          <cell r="A1403">
            <v>2324525</v>
          </cell>
          <cell r="B1403" t="str">
            <v>Head Field Solution Private Limited</v>
          </cell>
          <cell r="C1403">
            <v>44684</v>
          </cell>
          <cell r="D1403" t="str">
            <v>NOIDA</v>
          </cell>
          <cell r="E1403" t="str">
            <v>OBB</v>
          </cell>
          <cell r="F1403" t="str">
            <v>B2C</v>
          </cell>
          <cell r="G1403" t="str">
            <v>NOIDA</v>
          </cell>
          <cell r="H1403">
            <v>2699</v>
          </cell>
          <cell r="I1403">
            <v>2.699E-2</v>
          </cell>
          <cell r="J1403">
            <v>9052100</v>
          </cell>
          <cell r="K1403" t="str">
            <v>Head Field Solutions Private Limited</v>
          </cell>
          <cell r="L1403">
            <v>173007.33666666667</v>
          </cell>
          <cell r="M1403" t="str">
            <v>Relationship</v>
          </cell>
          <cell r="N1403" t="str">
            <v>OBB</v>
          </cell>
          <cell r="O1403" t="str">
            <v>NOD_ZONE1</v>
          </cell>
          <cell r="P1403">
            <v>9052100</v>
          </cell>
          <cell r="Q1403" t="str">
            <v>Kritika Bahadur</v>
          </cell>
          <cell r="R1403" t="str">
            <v>RAM</v>
          </cell>
          <cell r="S1403" t="str">
            <v>Kritika Bahadur</v>
          </cell>
          <cell r="T1403">
            <v>2.699E-2</v>
          </cell>
          <cell r="U1403">
            <v>0</v>
          </cell>
          <cell r="V1403" t="str">
            <v>-</v>
          </cell>
          <cell r="Z1403" t="str">
            <v>-</v>
          </cell>
          <cell r="AA1403" t="str">
            <v>-</v>
          </cell>
          <cell r="AB1403" t="str">
            <v>-</v>
          </cell>
          <cell r="AC1403" t="str">
            <v>-</v>
          </cell>
          <cell r="AD1403" t="str">
            <v>-</v>
          </cell>
          <cell r="AE1403" t="str">
            <v>-</v>
          </cell>
          <cell r="AF1403" t="str">
            <v>-</v>
          </cell>
          <cell r="AG1403" t="str">
            <v>-</v>
          </cell>
          <cell r="AH1403" t="str">
            <v>--</v>
          </cell>
        </row>
        <row r="1404">
          <cell r="A1404">
            <v>2324526</v>
          </cell>
          <cell r="B1404" t="str">
            <v>Head Field Solution Private Limited</v>
          </cell>
          <cell r="C1404">
            <v>44684</v>
          </cell>
          <cell r="D1404" t="str">
            <v>NOIDA</v>
          </cell>
          <cell r="E1404" t="str">
            <v>OBB</v>
          </cell>
          <cell r="F1404" t="str">
            <v>B2C</v>
          </cell>
          <cell r="G1404" t="str">
            <v>NOIDA</v>
          </cell>
          <cell r="H1404">
            <v>3398</v>
          </cell>
          <cell r="I1404">
            <v>3.3980000000000003E-2</v>
          </cell>
          <cell r="J1404">
            <v>9052100</v>
          </cell>
          <cell r="K1404" t="str">
            <v>Head Field Solutions Private Limited</v>
          </cell>
          <cell r="L1404">
            <v>173007.33666666667</v>
          </cell>
          <cell r="M1404" t="str">
            <v>Relationship</v>
          </cell>
          <cell r="N1404" t="str">
            <v>OBB</v>
          </cell>
          <cell r="O1404" t="str">
            <v>NOD_ZONE1</v>
          </cell>
          <cell r="P1404">
            <v>9052100</v>
          </cell>
          <cell r="Q1404" t="str">
            <v>Kritika Bahadur</v>
          </cell>
          <cell r="R1404" t="str">
            <v>RAM</v>
          </cell>
          <cell r="S1404" t="str">
            <v>Kritika Bahadur</v>
          </cell>
          <cell r="T1404">
            <v>3.3980000000000003E-2</v>
          </cell>
          <cell r="U1404">
            <v>0</v>
          </cell>
          <cell r="V1404" t="str">
            <v>-</v>
          </cell>
          <cell r="Z1404" t="str">
            <v>-</v>
          </cell>
          <cell r="AA1404" t="str">
            <v>-</v>
          </cell>
          <cell r="AB1404" t="str">
            <v>-</v>
          </cell>
          <cell r="AC1404" t="str">
            <v>-</v>
          </cell>
          <cell r="AD1404" t="str">
            <v>-</v>
          </cell>
          <cell r="AE1404" t="str">
            <v>-</v>
          </cell>
          <cell r="AF1404" t="str">
            <v>-</v>
          </cell>
          <cell r="AG1404" t="str">
            <v>-</v>
          </cell>
          <cell r="AH1404" t="str">
            <v>--</v>
          </cell>
        </row>
        <row r="1405">
          <cell r="A1405">
            <v>2324527</v>
          </cell>
          <cell r="B1405" t="str">
            <v>Head Field Solution Private Limited</v>
          </cell>
          <cell r="C1405">
            <v>44684</v>
          </cell>
          <cell r="D1405" t="str">
            <v>NOIDA</v>
          </cell>
          <cell r="E1405" t="str">
            <v>OBB</v>
          </cell>
          <cell r="F1405" t="str">
            <v>B2C</v>
          </cell>
          <cell r="G1405" t="str">
            <v>NOIDA</v>
          </cell>
          <cell r="H1405">
            <v>2699</v>
          </cell>
          <cell r="I1405">
            <v>2.699E-2</v>
          </cell>
          <cell r="J1405">
            <v>9052100</v>
          </cell>
          <cell r="K1405" t="str">
            <v>Head Field Solutions Private Limited</v>
          </cell>
          <cell r="L1405">
            <v>173007.33666666667</v>
          </cell>
          <cell r="M1405" t="str">
            <v>Relationship</v>
          </cell>
          <cell r="N1405" t="str">
            <v>OBB</v>
          </cell>
          <cell r="O1405" t="str">
            <v>NOD_ZONE1</v>
          </cell>
          <cell r="P1405">
            <v>9052100</v>
          </cell>
          <cell r="Q1405" t="str">
            <v>Kritika Bahadur</v>
          </cell>
          <cell r="R1405" t="str">
            <v>RAM</v>
          </cell>
          <cell r="S1405" t="str">
            <v>Kritika Bahadur</v>
          </cell>
          <cell r="T1405">
            <v>2.699E-2</v>
          </cell>
          <cell r="U1405">
            <v>0</v>
          </cell>
          <cell r="V1405" t="str">
            <v>-</v>
          </cell>
          <cell r="Z1405" t="str">
            <v>-</v>
          </cell>
          <cell r="AA1405" t="str">
            <v>-</v>
          </cell>
          <cell r="AB1405" t="str">
            <v>-</v>
          </cell>
          <cell r="AC1405" t="str">
            <v>-</v>
          </cell>
          <cell r="AD1405" t="str">
            <v>-</v>
          </cell>
          <cell r="AE1405" t="str">
            <v>-</v>
          </cell>
          <cell r="AF1405" t="str">
            <v>-</v>
          </cell>
          <cell r="AG1405" t="str">
            <v>-</v>
          </cell>
          <cell r="AH1405" t="str">
            <v>--</v>
          </cell>
        </row>
        <row r="1406">
          <cell r="A1406">
            <v>2339276</v>
          </cell>
          <cell r="B1406" t="str">
            <v>Head Field Solution Private Limited</v>
          </cell>
          <cell r="C1406">
            <v>45037</v>
          </cell>
          <cell r="D1406" t="str">
            <v>NOIDA</v>
          </cell>
          <cell r="E1406" t="str">
            <v>OBB</v>
          </cell>
          <cell r="F1406" t="str">
            <v>B2C</v>
          </cell>
          <cell r="G1406" t="str">
            <v>NOIDA</v>
          </cell>
          <cell r="H1406">
            <v>3499</v>
          </cell>
          <cell r="I1406">
            <v>3.499E-2</v>
          </cell>
          <cell r="J1406">
            <v>9052100</v>
          </cell>
          <cell r="K1406" t="str">
            <v>Head Field Solutions Private Limited</v>
          </cell>
          <cell r="L1406">
            <v>173007.33666666667</v>
          </cell>
          <cell r="M1406" t="str">
            <v>Relationship</v>
          </cell>
          <cell r="N1406" t="str">
            <v>OBB</v>
          </cell>
          <cell r="O1406" t="str">
            <v>NOD_ZONE1</v>
          </cell>
          <cell r="P1406">
            <v>9052100</v>
          </cell>
          <cell r="Q1406" t="str">
            <v>Kritika Bahadur</v>
          </cell>
          <cell r="R1406" t="str">
            <v>RAM</v>
          </cell>
          <cell r="S1406" t="str">
            <v>Kritika Bahadur</v>
          </cell>
          <cell r="T1406">
            <v>3.499E-2</v>
          </cell>
          <cell r="U1406">
            <v>0</v>
          </cell>
          <cell r="V1406" t="str">
            <v>-</v>
          </cell>
          <cell r="Z1406" t="str">
            <v>-</v>
          </cell>
          <cell r="AA1406" t="str">
            <v>-</v>
          </cell>
          <cell r="AB1406" t="str">
            <v>-</v>
          </cell>
          <cell r="AC1406" t="str">
            <v>-</v>
          </cell>
          <cell r="AD1406" t="str">
            <v>-</v>
          </cell>
          <cell r="AE1406" t="str">
            <v>-</v>
          </cell>
          <cell r="AF1406" t="str">
            <v>-</v>
          </cell>
          <cell r="AG1406" t="str">
            <v>-</v>
          </cell>
          <cell r="AH1406" t="str">
            <v>--</v>
          </cell>
        </row>
        <row r="1407">
          <cell r="A1407">
            <v>2339277</v>
          </cell>
          <cell r="B1407" t="str">
            <v>Head Field Solution Private Limited</v>
          </cell>
          <cell r="C1407">
            <v>45037</v>
          </cell>
          <cell r="D1407" t="str">
            <v>NOIDA</v>
          </cell>
          <cell r="E1407" t="str">
            <v>OBB</v>
          </cell>
          <cell r="F1407" t="str">
            <v>B2C</v>
          </cell>
          <cell r="G1407" t="str">
            <v>NOIDA</v>
          </cell>
          <cell r="H1407">
            <v>3499</v>
          </cell>
          <cell r="I1407">
            <v>3.499E-2</v>
          </cell>
          <cell r="J1407">
            <v>9052100</v>
          </cell>
          <cell r="K1407" t="str">
            <v>Head Field Solutions Private Limited</v>
          </cell>
          <cell r="L1407">
            <v>173007.33666666667</v>
          </cell>
          <cell r="M1407" t="str">
            <v>Relationship</v>
          </cell>
          <cell r="N1407" t="str">
            <v>OBB</v>
          </cell>
          <cell r="O1407" t="str">
            <v>NOD_ZONE1</v>
          </cell>
          <cell r="P1407">
            <v>9052100</v>
          </cell>
          <cell r="Q1407" t="str">
            <v>Kritika Bahadur</v>
          </cell>
          <cell r="R1407" t="str">
            <v>RAM</v>
          </cell>
          <cell r="S1407" t="str">
            <v>Kritika Bahadur</v>
          </cell>
          <cell r="T1407">
            <v>3.499E-2</v>
          </cell>
          <cell r="U1407">
            <v>0</v>
          </cell>
          <cell r="V1407" t="str">
            <v>-</v>
          </cell>
          <cell r="Z1407" t="str">
            <v>-</v>
          </cell>
          <cell r="AA1407" t="str">
            <v>-</v>
          </cell>
          <cell r="AB1407" t="str">
            <v>-</v>
          </cell>
          <cell r="AC1407" t="str">
            <v>-</v>
          </cell>
          <cell r="AD1407" t="str">
            <v>-</v>
          </cell>
          <cell r="AE1407" t="str">
            <v>-</v>
          </cell>
          <cell r="AF1407" t="str">
            <v>-</v>
          </cell>
          <cell r="AG1407" t="str">
            <v>-</v>
          </cell>
          <cell r="AH1407" t="str">
            <v>--</v>
          </cell>
        </row>
        <row r="1408">
          <cell r="A1408">
            <v>2341778</v>
          </cell>
          <cell r="B1408" t="str">
            <v>Head Field Solution Private Limited</v>
          </cell>
          <cell r="C1408">
            <v>45168</v>
          </cell>
          <cell r="D1408" t="str">
            <v>NOIDA</v>
          </cell>
          <cell r="E1408" t="str">
            <v>OBB</v>
          </cell>
          <cell r="F1408" t="str">
            <v>B2C</v>
          </cell>
          <cell r="G1408" t="str">
            <v>NOIDA</v>
          </cell>
          <cell r="H1408">
            <v>3499</v>
          </cell>
          <cell r="I1408">
            <v>3.499E-2</v>
          </cell>
          <cell r="J1408">
            <v>9052100</v>
          </cell>
          <cell r="K1408" t="str">
            <v>Head Field Solutions Private Limited</v>
          </cell>
          <cell r="L1408">
            <v>173007.33666666667</v>
          </cell>
          <cell r="M1408" t="str">
            <v>Relationship</v>
          </cell>
          <cell r="N1408" t="str">
            <v>OBB</v>
          </cell>
          <cell r="O1408" t="str">
            <v>NOD_ZONE1</v>
          </cell>
          <cell r="P1408">
            <v>9052100</v>
          </cell>
          <cell r="Q1408" t="str">
            <v>Kritika Bahadur</v>
          </cell>
          <cell r="R1408" t="str">
            <v>RAM</v>
          </cell>
          <cell r="S1408" t="str">
            <v>Kritika Bahadur</v>
          </cell>
          <cell r="T1408">
            <v>3.499E-2</v>
          </cell>
          <cell r="U1408">
            <v>0</v>
          </cell>
          <cell r="V1408" t="str">
            <v>-</v>
          </cell>
          <cell r="Z1408" t="str">
            <v>-</v>
          </cell>
          <cell r="AA1408" t="str">
            <v>-</v>
          </cell>
          <cell r="AB1408" t="str">
            <v>-</v>
          </cell>
          <cell r="AC1408" t="str">
            <v>-</v>
          </cell>
          <cell r="AD1408" t="str">
            <v>-</v>
          </cell>
          <cell r="AE1408" t="str">
            <v>-</v>
          </cell>
          <cell r="AF1408" t="str">
            <v>-</v>
          </cell>
          <cell r="AG1408" t="str">
            <v>-</v>
          </cell>
          <cell r="AH1408" t="str">
            <v>--</v>
          </cell>
        </row>
        <row r="1409">
          <cell r="A1409">
            <v>2343192</v>
          </cell>
          <cell r="B1409" t="str">
            <v>Head Field Solution Private Limited</v>
          </cell>
          <cell r="C1409">
            <v>45291</v>
          </cell>
          <cell r="D1409" t="str">
            <v>NOIDA</v>
          </cell>
          <cell r="E1409" t="str">
            <v>OBB</v>
          </cell>
          <cell r="F1409" t="str">
            <v>B2C</v>
          </cell>
          <cell r="G1409" t="str">
            <v>NOIDA</v>
          </cell>
          <cell r="H1409">
            <v>3499</v>
          </cell>
          <cell r="I1409">
            <v>3.499E-2</v>
          </cell>
          <cell r="J1409">
            <v>9052100</v>
          </cell>
          <cell r="K1409" t="str">
            <v>Head Field Solutions Private Limited</v>
          </cell>
          <cell r="L1409">
            <v>173007.33666666667</v>
          </cell>
          <cell r="M1409" t="str">
            <v>Relationship</v>
          </cell>
          <cell r="N1409" t="str">
            <v>OBB</v>
          </cell>
          <cell r="O1409" t="str">
            <v>NOD_ZONE1</v>
          </cell>
          <cell r="P1409">
            <v>9052100</v>
          </cell>
          <cell r="Q1409" t="str">
            <v>Kritika Bahadur</v>
          </cell>
          <cell r="R1409" t="str">
            <v>RAM</v>
          </cell>
          <cell r="S1409" t="str">
            <v>Kritika Bahadur</v>
          </cell>
          <cell r="T1409">
            <v>3.499E-2</v>
          </cell>
          <cell r="U1409">
            <v>0</v>
          </cell>
          <cell r="V1409" t="str">
            <v>-</v>
          </cell>
          <cell r="Z1409" t="str">
            <v>-</v>
          </cell>
          <cell r="AA1409" t="str">
            <v>-</v>
          </cell>
          <cell r="AB1409" t="str">
            <v>-</v>
          </cell>
          <cell r="AC1409" t="str">
            <v>-</v>
          </cell>
          <cell r="AD1409" t="str">
            <v>-</v>
          </cell>
          <cell r="AE1409" t="str">
            <v>-</v>
          </cell>
          <cell r="AF1409" t="str">
            <v>-</v>
          </cell>
          <cell r="AG1409" t="str">
            <v>-</v>
          </cell>
          <cell r="AH1409" t="str">
            <v>--</v>
          </cell>
        </row>
        <row r="1410">
          <cell r="A1410">
            <v>2343196</v>
          </cell>
          <cell r="B1410" t="str">
            <v>Head Field Solution Private Limited</v>
          </cell>
          <cell r="C1410">
            <v>45291</v>
          </cell>
          <cell r="D1410" t="str">
            <v>NOIDA</v>
          </cell>
          <cell r="E1410" t="str">
            <v>OBB</v>
          </cell>
          <cell r="F1410" t="str">
            <v>B2C</v>
          </cell>
          <cell r="G1410" t="str">
            <v>NOIDA</v>
          </cell>
          <cell r="H1410">
            <v>3499</v>
          </cell>
          <cell r="I1410">
            <v>3.499E-2</v>
          </cell>
          <cell r="J1410">
            <v>9052100</v>
          </cell>
          <cell r="K1410" t="str">
            <v>Head Field Solutions Private Limited</v>
          </cell>
          <cell r="L1410">
            <v>173007.33666666667</v>
          </cell>
          <cell r="M1410" t="str">
            <v>Relationship</v>
          </cell>
          <cell r="N1410" t="str">
            <v>OBB</v>
          </cell>
          <cell r="O1410" t="str">
            <v>NOD_ZONE1</v>
          </cell>
          <cell r="P1410">
            <v>9052100</v>
          </cell>
          <cell r="Q1410" t="str">
            <v>Kritika Bahadur</v>
          </cell>
          <cell r="R1410" t="str">
            <v>RAM</v>
          </cell>
          <cell r="S1410" t="str">
            <v>Kritika Bahadur</v>
          </cell>
          <cell r="T1410">
            <v>3.499E-2</v>
          </cell>
          <cell r="U1410">
            <v>0</v>
          </cell>
          <cell r="V1410" t="str">
            <v>-</v>
          </cell>
          <cell r="Z1410" t="str">
            <v>-</v>
          </cell>
          <cell r="AA1410" t="str">
            <v>-</v>
          </cell>
          <cell r="AB1410" t="str">
            <v>-</v>
          </cell>
          <cell r="AC1410" t="str">
            <v>-</v>
          </cell>
          <cell r="AD1410" t="str">
            <v>-</v>
          </cell>
          <cell r="AE1410" t="str">
            <v>-</v>
          </cell>
          <cell r="AF1410" t="str">
            <v>-</v>
          </cell>
          <cell r="AG1410" t="str">
            <v>-</v>
          </cell>
          <cell r="AH1410" t="str">
            <v>--</v>
          </cell>
        </row>
        <row r="1411">
          <cell r="A1411">
            <v>2343201</v>
          </cell>
          <cell r="B1411" t="str">
            <v>Head Field Solution Private Limited</v>
          </cell>
          <cell r="C1411">
            <v>45291</v>
          </cell>
          <cell r="D1411" t="str">
            <v>NOIDA</v>
          </cell>
          <cell r="E1411" t="str">
            <v>OBB</v>
          </cell>
          <cell r="F1411" t="str">
            <v>B2C</v>
          </cell>
          <cell r="G1411" t="str">
            <v>NOIDA</v>
          </cell>
          <cell r="H1411">
            <v>3499</v>
          </cell>
          <cell r="I1411">
            <v>3.499E-2</v>
          </cell>
          <cell r="J1411">
            <v>9052100</v>
          </cell>
          <cell r="K1411" t="str">
            <v>Head Field Solutions Private Limited</v>
          </cell>
          <cell r="L1411">
            <v>173007.33666666667</v>
          </cell>
          <cell r="M1411" t="str">
            <v>Relationship</v>
          </cell>
          <cell r="N1411" t="str">
            <v>OBB</v>
          </cell>
          <cell r="O1411" t="str">
            <v>NOD_ZONE1</v>
          </cell>
          <cell r="P1411">
            <v>9052100</v>
          </cell>
          <cell r="Q1411" t="str">
            <v>Kritika Bahadur</v>
          </cell>
          <cell r="R1411" t="str">
            <v>RAM</v>
          </cell>
          <cell r="S1411" t="str">
            <v>Kritika Bahadur</v>
          </cell>
          <cell r="T1411">
            <v>3.499E-2</v>
          </cell>
          <cell r="U1411">
            <v>0</v>
          </cell>
          <cell r="V1411" t="str">
            <v>-</v>
          </cell>
          <cell r="Z1411" t="str">
            <v>-</v>
          </cell>
          <cell r="AA1411" t="str">
            <v>-</v>
          </cell>
          <cell r="AB1411" t="str">
            <v>-</v>
          </cell>
          <cell r="AC1411" t="str">
            <v>-</v>
          </cell>
          <cell r="AD1411" t="str">
            <v>-</v>
          </cell>
          <cell r="AE1411" t="str">
            <v>-</v>
          </cell>
          <cell r="AF1411" t="str">
            <v>-</v>
          </cell>
          <cell r="AG1411" t="str">
            <v>-</v>
          </cell>
          <cell r="AH1411" t="str">
            <v>--</v>
          </cell>
        </row>
        <row r="1412">
          <cell r="A1412">
            <v>2343202</v>
          </cell>
          <cell r="B1412" t="str">
            <v>Head Field Solution Private Limited</v>
          </cell>
          <cell r="C1412">
            <v>45291</v>
          </cell>
          <cell r="D1412" t="str">
            <v>NOIDA</v>
          </cell>
          <cell r="E1412" t="str">
            <v>OBB</v>
          </cell>
          <cell r="F1412" t="str">
            <v>B2C</v>
          </cell>
          <cell r="G1412" t="str">
            <v>NOIDA</v>
          </cell>
          <cell r="H1412">
            <v>3499</v>
          </cell>
          <cell r="I1412">
            <v>3.499E-2</v>
          </cell>
          <cell r="J1412">
            <v>9052100</v>
          </cell>
          <cell r="K1412" t="str">
            <v>Head Field Solutions Private Limited</v>
          </cell>
          <cell r="L1412">
            <v>173007.33666666667</v>
          </cell>
          <cell r="M1412" t="str">
            <v>Relationship</v>
          </cell>
          <cell r="N1412" t="str">
            <v>OBB</v>
          </cell>
          <cell r="O1412" t="str">
            <v>NOD_ZONE1</v>
          </cell>
          <cell r="P1412">
            <v>9052100</v>
          </cell>
          <cell r="Q1412" t="str">
            <v>Kritika Bahadur</v>
          </cell>
          <cell r="R1412" t="str">
            <v>RAM</v>
          </cell>
          <cell r="S1412" t="str">
            <v>Kritika Bahadur</v>
          </cell>
          <cell r="T1412">
            <v>3.499E-2</v>
          </cell>
          <cell r="U1412">
            <v>0</v>
          </cell>
          <cell r="V1412" t="str">
            <v>-</v>
          </cell>
          <cell r="Z1412" t="str">
            <v>-</v>
          </cell>
          <cell r="AA1412" t="str">
            <v>-</v>
          </cell>
          <cell r="AB1412" t="str">
            <v>-</v>
          </cell>
          <cell r="AC1412" t="str">
            <v>-</v>
          </cell>
          <cell r="AD1412" t="str">
            <v>-</v>
          </cell>
          <cell r="AE1412" t="str">
            <v>-</v>
          </cell>
          <cell r="AF1412" t="str">
            <v>-</v>
          </cell>
          <cell r="AG1412" t="str">
            <v>-</v>
          </cell>
          <cell r="AH1412" t="str">
            <v>--</v>
          </cell>
        </row>
        <row r="1413">
          <cell r="A1413">
            <v>2345478</v>
          </cell>
          <cell r="B1413" t="str">
            <v>Head Field Solution Private Limited</v>
          </cell>
          <cell r="C1413">
            <v>45414</v>
          </cell>
          <cell r="D1413" t="str">
            <v>NOIDA</v>
          </cell>
          <cell r="E1413" t="str">
            <v>OBB</v>
          </cell>
          <cell r="F1413" t="str">
            <v>B2C</v>
          </cell>
          <cell r="G1413" t="str">
            <v>NOIDA</v>
          </cell>
          <cell r="H1413">
            <v>3499</v>
          </cell>
          <cell r="I1413">
            <v>3.499E-2</v>
          </cell>
          <cell r="J1413">
            <v>9052100</v>
          </cell>
          <cell r="K1413" t="str">
            <v>Head Field Solutions Private Limited</v>
          </cell>
          <cell r="L1413">
            <v>173007.33666666667</v>
          </cell>
          <cell r="M1413" t="str">
            <v>Relationship</v>
          </cell>
          <cell r="N1413" t="str">
            <v>OBB</v>
          </cell>
          <cell r="O1413" t="str">
            <v>NOD_ZONE1</v>
          </cell>
          <cell r="P1413">
            <v>9052100</v>
          </cell>
          <cell r="Q1413" t="str">
            <v>Kritika Bahadur</v>
          </cell>
          <cell r="R1413" t="str">
            <v>RAM</v>
          </cell>
          <cell r="S1413" t="str">
            <v>Kritika Bahadur</v>
          </cell>
          <cell r="T1413">
            <v>3.499E-2</v>
          </cell>
          <cell r="U1413">
            <v>0</v>
          </cell>
          <cell r="V1413" t="str">
            <v>-</v>
          </cell>
          <cell r="Z1413" t="str">
            <v>-</v>
          </cell>
          <cell r="AA1413" t="str">
            <v>-</v>
          </cell>
          <cell r="AB1413" t="str">
            <v>-</v>
          </cell>
          <cell r="AC1413" t="str">
            <v>-</v>
          </cell>
          <cell r="AD1413" t="str">
            <v>-</v>
          </cell>
          <cell r="AE1413" t="str">
            <v>-</v>
          </cell>
          <cell r="AF1413" t="str">
            <v>-</v>
          </cell>
          <cell r="AG1413" t="str">
            <v>-</v>
          </cell>
          <cell r="AH1413" t="str">
            <v>--</v>
          </cell>
        </row>
        <row r="1414">
          <cell r="A1414">
            <v>2345480</v>
          </cell>
          <cell r="B1414" t="str">
            <v>Head Field Solution Private Limited</v>
          </cell>
          <cell r="C1414">
            <v>45414</v>
          </cell>
          <cell r="D1414" t="str">
            <v>NOIDA</v>
          </cell>
          <cell r="E1414" t="str">
            <v>OBB</v>
          </cell>
          <cell r="F1414" t="str">
            <v>B2C</v>
          </cell>
          <cell r="G1414" t="str">
            <v>NOIDA</v>
          </cell>
          <cell r="H1414">
            <v>3499</v>
          </cell>
          <cell r="I1414">
            <v>3.499E-2</v>
          </cell>
          <cell r="J1414">
            <v>9052100</v>
          </cell>
          <cell r="K1414" t="str">
            <v>Head Field Solutions Private Limited</v>
          </cell>
          <cell r="L1414">
            <v>173007.33666666667</v>
          </cell>
          <cell r="M1414" t="str">
            <v>Relationship</v>
          </cell>
          <cell r="N1414" t="str">
            <v>OBB</v>
          </cell>
          <cell r="O1414" t="str">
            <v>NOD_ZONE1</v>
          </cell>
          <cell r="P1414">
            <v>9052100</v>
          </cell>
          <cell r="Q1414" t="str">
            <v>Kritika Bahadur</v>
          </cell>
          <cell r="R1414" t="str">
            <v>RAM</v>
          </cell>
          <cell r="S1414" t="str">
            <v>Kritika Bahadur</v>
          </cell>
          <cell r="T1414">
            <v>3.499E-2</v>
          </cell>
          <cell r="U1414">
            <v>0</v>
          </cell>
          <cell r="V1414" t="str">
            <v>-</v>
          </cell>
          <cell r="Z1414" t="str">
            <v>-</v>
          </cell>
          <cell r="AA1414" t="str">
            <v>-</v>
          </cell>
          <cell r="AB1414" t="str">
            <v>-</v>
          </cell>
          <cell r="AC1414" t="str">
            <v>-</v>
          </cell>
          <cell r="AD1414" t="str">
            <v>-</v>
          </cell>
          <cell r="AE1414" t="str">
            <v>-</v>
          </cell>
          <cell r="AF1414" t="str">
            <v>-</v>
          </cell>
          <cell r="AG1414" t="str">
            <v>-</v>
          </cell>
          <cell r="AH1414" t="str">
            <v>--</v>
          </cell>
        </row>
        <row r="1415">
          <cell r="A1415">
            <v>2345481</v>
          </cell>
          <cell r="B1415" t="str">
            <v>Head Field Solution Private Limited</v>
          </cell>
          <cell r="C1415">
            <v>45414</v>
          </cell>
          <cell r="D1415" t="str">
            <v>NOIDA</v>
          </cell>
          <cell r="E1415" t="str">
            <v>OBB</v>
          </cell>
          <cell r="F1415" t="str">
            <v>B2C</v>
          </cell>
          <cell r="G1415" t="str">
            <v>NOIDA</v>
          </cell>
          <cell r="H1415">
            <v>3499</v>
          </cell>
          <cell r="I1415">
            <v>3.499E-2</v>
          </cell>
          <cell r="J1415">
            <v>9052100</v>
          </cell>
          <cell r="K1415" t="str">
            <v>Head Field Solutions Private Limited</v>
          </cell>
          <cell r="L1415">
            <v>173007.33666666667</v>
          </cell>
          <cell r="M1415" t="str">
            <v>Relationship</v>
          </cell>
          <cell r="N1415" t="str">
            <v>OBB</v>
          </cell>
          <cell r="O1415" t="str">
            <v>NOD_ZONE1</v>
          </cell>
          <cell r="P1415">
            <v>9052100</v>
          </cell>
          <cell r="Q1415" t="str">
            <v>Kritika Bahadur</v>
          </cell>
          <cell r="R1415" t="str">
            <v>RAM</v>
          </cell>
          <cell r="S1415" t="str">
            <v>Kritika Bahadur</v>
          </cell>
          <cell r="T1415">
            <v>3.499E-2</v>
          </cell>
          <cell r="U1415">
            <v>0</v>
          </cell>
          <cell r="V1415" t="str">
            <v>-</v>
          </cell>
          <cell r="Z1415" t="str">
            <v>-</v>
          </cell>
          <cell r="AA1415" t="str">
            <v>-</v>
          </cell>
          <cell r="AB1415" t="str">
            <v>-</v>
          </cell>
          <cell r="AC1415" t="str">
            <v>-</v>
          </cell>
          <cell r="AD1415" t="str">
            <v>-</v>
          </cell>
          <cell r="AE1415" t="str">
            <v>-</v>
          </cell>
          <cell r="AF1415" t="str">
            <v>-</v>
          </cell>
          <cell r="AG1415" t="str">
            <v>-</v>
          </cell>
          <cell r="AH1415" t="str">
            <v>--</v>
          </cell>
        </row>
        <row r="1416">
          <cell r="A1416">
            <v>9052100</v>
          </cell>
          <cell r="B1416" t="str">
            <v>Head Field Solution Private Limited</v>
          </cell>
          <cell r="C1416">
            <v>42454</v>
          </cell>
          <cell r="D1416" t="str">
            <v>Noida</v>
          </cell>
          <cell r="E1416" t="str">
            <v>ILL</v>
          </cell>
          <cell r="F1416" t="str">
            <v>B2B</v>
          </cell>
          <cell r="G1416" t="str">
            <v>NOIDA</v>
          </cell>
          <cell r="H1416">
            <v>35000</v>
          </cell>
          <cell r="I1416">
            <v>0.35</v>
          </cell>
          <cell r="J1416">
            <v>9052100</v>
          </cell>
          <cell r="K1416" t="str">
            <v>Head Field Solutions Private Limited</v>
          </cell>
          <cell r="L1416">
            <v>173007.33666666667</v>
          </cell>
          <cell r="M1416" t="str">
            <v>Relationship</v>
          </cell>
          <cell r="N1416" t="str">
            <v>BIA+</v>
          </cell>
          <cell r="O1416" t="str">
            <v>NOD_ZONE1</v>
          </cell>
          <cell r="P1416">
            <v>9052100</v>
          </cell>
          <cell r="Q1416" t="str">
            <v>Kritika Bahadur</v>
          </cell>
          <cell r="R1416" t="str">
            <v>RAM</v>
          </cell>
          <cell r="S1416" t="str">
            <v>Kritika Bahadur</v>
          </cell>
          <cell r="T1416">
            <v>0.35</v>
          </cell>
          <cell r="U1416">
            <v>0</v>
          </cell>
          <cell r="V1416" t="str">
            <v>-</v>
          </cell>
          <cell r="Z1416" t="str">
            <v>-</v>
          </cell>
          <cell r="AA1416" t="str">
            <v>-</v>
          </cell>
          <cell r="AB1416" t="str">
            <v>-</v>
          </cell>
          <cell r="AC1416" t="str">
            <v>-</v>
          </cell>
          <cell r="AD1416" t="str">
            <v>-</v>
          </cell>
          <cell r="AE1416" t="str">
            <v>-</v>
          </cell>
          <cell r="AF1416" t="str">
            <v>-</v>
          </cell>
          <cell r="AG1416" t="str">
            <v>-</v>
          </cell>
          <cell r="AH1416" t="str">
            <v>--</v>
          </cell>
        </row>
        <row r="1417">
          <cell r="A1417">
            <v>9091458</v>
          </cell>
          <cell r="B1417" t="str">
            <v>Head Field Solution Private Limited</v>
          </cell>
          <cell r="C1417">
            <v>44650</v>
          </cell>
          <cell r="D1417" t="str">
            <v>NOIDA</v>
          </cell>
          <cell r="E1417" t="str">
            <v>ILL</v>
          </cell>
          <cell r="F1417" t="str">
            <v>B2B</v>
          </cell>
          <cell r="G1417" t="str">
            <v>NOIDA</v>
          </cell>
          <cell r="H1417">
            <v>36666.666666666664</v>
          </cell>
          <cell r="I1417">
            <v>0.36666666666666664</v>
          </cell>
          <cell r="J1417">
            <v>9052100</v>
          </cell>
          <cell r="K1417" t="str">
            <v>Head Field Solutions Private Limited</v>
          </cell>
          <cell r="L1417">
            <v>173007.33666666667</v>
          </cell>
          <cell r="M1417" t="str">
            <v>Relationship</v>
          </cell>
          <cell r="N1417" t="str">
            <v>BIA+</v>
          </cell>
          <cell r="O1417" t="str">
            <v>NOD_ZONE1</v>
          </cell>
          <cell r="P1417">
            <v>9052100</v>
          </cell>
          <cell r="Q1417" t="str">
            <v>Kritika Bahadur</v>
          </cell>
          <cell r="R1417" t="str">
            <v>RAM</v>
          </cell>
          <cell r="S1417" t="str">
            <v>Kritika Bahadur</v>
          </cell>
          <cell r="T1417">
            <v>0.36666666666666664</v>
          </cell>
          <cell r="U1417">
            <v>0</v>
          </cell>
          <cell r="V1417" t="str">
            <v>-</v>
          </cell>
          <cell r="Z1417" t="str">
            <v>-</v>
          </cell>
          <cell r="AA1417" t="str">
            <v>-</v>
          </cell>
          <cell r="AB1417" t="str">
            <v>-</v>
          </cell>
          <cell r="AC1417" t="str">
            <v>-</v>
          </cell>
          <cell r="AD1417" t="str">
            <v>-</v>
          </cell>
          <cell r="AE1417" t="str">
            <v>-</v>
          </cell>
          <cell r="AF1417" t="str">
            <v>-</v>
          </cell>
          <cell r="AG1417" t="str">
            <v>-</v>
          </cell>
          <cell r="AH1417" t="str">
            <v>--</v>
          </cell>
        </row>
        <row r="1418">
          <cell r="A1418">
            <v>9122806</v>
          </cell>
          <cell r="B1418" t="str">
            <v>Head Field Solution Private Limited</v>
          </cell>
          <cell r="C1418">
            <v>45411</v>
          </cell>
          <cell r="D1418" t="str">
            <v>NOIDA</v>
          </cell>
          <cell r="E1418" t="str">
            <v>BIA</v>
          </cell>
          <cell r="F1418" t="str">
            <v>B2B</v>
          </cell>
          <cell r="G1418" t="str">
            <v>NOIDA</v>
          </cell>
          <cell r="H1418">
            <v>31666.67</v>
          </cell>
          <cell r="I1418">
            <v>0.31666669999999997</v>
          </cell>
          <cell r="J1418">
            <v>9052100</v>
          </cell>
          <cell r="K1418" t="str">
            <v>Head Field Solutions Private Limited</v>
          </cell>
          <cell r="L1418">
            <v>173007.33666666667</v>
          </cell>
          <cell r="M1418" t="str">
            <v>Relationship</v>
          </cell>
          <cell r="N1418" t="str">
            <v>BIA+</v>
          </cell>
          <cell r="O1418" t="str">
            <v>NOD_ZONE1</v>
          </cell>
          <cell r="P1418">
            <v>9052100</v>
          </cell>
          <cell r="Q1418" t="str">
            <v>Kritika Bahadur</v>
          </cell>
          <cell r="R1418" t="str">
            <v>RAM</v>
          </cell>
          <cell r="S1418" t="str">
            <v>Kritika Bahadur</v>
          </cell>
          <cell r="T1418">
            <v>0.31666669999999997</v>
          </cell>
          <cell r="U1418">
            <v>0</v>
          </cell>
          <cell r="V1418" t="str">
            <v>-</v>
          </cell>
          <cell r="Z1418" t="str">
            <v>-</v>
          </cell>
          <cell r="AA1418" t="str">
            <v>-</v>
          </cell>
          <cell r="AB1418" t="str">
            <v>-</v>
          </cell>
          <cell r="AC1418" t="str">
            <v>-</v>
          </cell>
          <cell r="AD1418" t="str">
            <v>-</v>
          </cell>
          <cell r="AE1418" t="str">
            <v>-</v>
          </cell>
          <cell r="AF1418" t="str">
            <v>-</v>
          </cell>
          <cell r="AG1418" t="str">
            <v>-</v>
          </cell>
          <cell r="AH1418" t="str">
            <v>--</v>
          </cell>
        </row>
        <row r="1419">
          <cell r="A1419">
            <v>9052117</v>
          </cell>
          <cell r="B1419" t="str">
            <v>United Nations Educational, Scientific And Cultural Organization</v>
          </cell>
          <cell r="C1419">
            <v>42460</v>
          </cell>
          <cell r="D1419" t="str">
            <v>Delhi</v>
          </cell>
          <cell r="E1419" t="str">
            <v>ILL</v>
          </cell>
          <cell r="F1419" t="str">
            <v>B2B</v>
          </cell>
          <cell r="G1419" t="str">
            <v>Delhi</v>
          </cell>
          <cell r="H1419">
            <v>41666.666666666664</v>
          </cell>
          <cell r="I1419">
            <v>0.41666666666666663</v>
          </cell>
          <cell r="J1419">
            <v>9052117</v>
          </cell>
          <cell r="K1419" t="str">
            <v>United Nations Educational, Scientific And Cultural Organization</v>
          </cell>
          <cell r="L1419">
            <v>41666.666666666664</v>
          </cell>
          <cell r="M1419" t="str">
            <v>Investment</v>
          </cell>
          <cell r="N1419" t="str">
            <v>BIA+</v>
          </cell>
          <cell r="O1419" t="str">
            <v>DEL_ZONE2</v>
          </cell>
          <cell r="P1419">
            <v>9052117</v>
          </cell>
          <cell r="Q1419" t="str">
            <v>Ravi Chandana</v>
          </cell>
          <cell r="R1419" t="str">
            <v>IAM</v>
          </cell>
          <cell r="S1419" t="str">
            <v>Ravi Kala</v>
          </cell>
          <cell r="T1419">
            <v>0.41666666666666663</v>
          </cell>
          <cell r="U1419">
            <v>0</v>
          </cell>
          <cell r="V1419" t="str">
            <v>-</v>
          </cell>
          <cell r="Z1419" t="str">
            <v>-</v>
          </cell>
          <cell r="AA1419" t="str">
            <v>-</v>
          </cell>
          <cell r="AB1419" t="str">
            <v>-</v>
          </cell>
          <cell r="AC1419" t="str">
            <v>-</v>
          </cell>
          <cell r="AD1419" t="str">
            <v>-</v>
          </cell>
          <cell r="AE1419" t="str">
            <v>-</v>
          </cell>
          <cell r="AF1419" t="str">
            <v>-</v>
          </cell>
          <cell r="AG1419" t="str">
            <v>-</v>
          </cell>
          <cell r="AH1419" t="str">
            <v>--</v>
          </cell>
        </row>
        <row r="1420">
          <cell r="A1420">
            <v>9052174</v>
          </cell>
          <cell r="B1420" t="str">
            <v>Shubham Housing Development Finance Company Limited</v>
          </cell>
          <cell r="C1420">
            <v>42459</v>
          </cell>
          <cell r="D1420" t="str">
            <v>Gurgaon</v>
          </cell>
          <cell r="E1420" t="str">
            <v>BIA</v>
          </cell>
          <cell r="F1420" t="str">
            <v>B2B</v>
          </cell>
          <cell r="G1420" t="str">
            <v>Gurgaon</v>
          </cell>
          <cell r="H1420">
            <v>37500</v>
          </cell>
          <cell r="I1420">
            <v>0.375</v>
          </cell>
          <cell r="J1420">
            <v>9052174</v>
          </cell>
          <cell r="K1420" t="str">
            <v>Shubham Housing Development Finance Company Limited</v>
          </cell>
          <cell r="L1420">
            <v>37500</v>
          </cell>
          <cell r="M1420" t="str">
            <v>Investment</v>
          </cell>
          <cell r="N1420" t="str">
            <v>BIA+</v>
          </cell>
          <cell r="O1420" t="str">
            <v>GGN_ZONE1</v>
          </cell>
          <cell r="P1420">
            <v>9052174</v>
          </cell>
          <cell r="Q1420" t="str">
            <v>Lakshay Madan</v>
          </cell>
          <cell r="R1420" t="str">
            <v>IAM</v>
          </cell>
          <cell r="S1420" t="str">
            <v>Rajeev Misra</v>
          </cell>
          <cell r="T1420">
            <v>0.375</v>
          </cell>
          <cell r="U1420">
            <v>0</v>
          </cell>
          <cell r="V1420" t="str">
            <v>-</v>
          </cell>
          <cell r="Z1420" t="str">
            <v>-</v>
          </cell>
          <cell r="AA1420" t="str">
            <v>-</v>
          </cell>
          <cell r="AB1420" t="str">
            <v>-</v>
          </cell>
          <cell r="AC1420" t="str">
            <v>-</v>
          </cell>
          <cell r="AD1420" t="str">
            <v>-</v>
          </cell>
          <cell r="AE1420" t="str">
            <v>-</v>
          </cell>
          <cell r="AF1420" t="str">
            <v>-</v>
          </cell>
          <cell r="AG1420" t="str">
            <v>-</v>
          </cell>
          <cell r="AH1420" t="str">
            <v>--</v>
          </cell>
        </row>
        <row r="1421">
          <cell r="A1421">
            <v>9052215</v>
          </cell>
          <cell r="B1421" t="str">
            <v>Bharat Seats Limited</v>
          </cell>
          <cell r="C1421">
            <v>42480</v>
          </cell>
          <cell r="D1421" t="str">
            <v>Gurgaon</v>
          </cell>
          <cell r="E1421" t="str">
            <v>BIA</v>
          </cell>
          <cell r="F1421" t="str">
            <v>B2B</v>
          </cell>
          <cell r="G1421" t="str">
            <v>Gurgaon</v>
          </cell>
          <cell r="H1421">
            <v>21666.666666666668</v>
          </cell>
          <cell r="I1421">
            <v>0.21666666666666667</v>
          </cell>
          <cell r="J1421">
            <v>9052215</v>
          </cell>
          <cell r="K1421" t="str">
            <v>Bharat Seats Limited</v>
          </cell>
          <cell r="L1421">
            <v>31666.666666666668</v>
          </cell>
          <cell r="M1421" t="str">
            <v>Investment</v>
          </cell>
          <cell r="N1421" t="str">
            <v>BIA+</v>
          </cell>
          <cell r="O1421" t="str">
            <v>GGN_ZONE1</v>
          </cell>
          <cell r="P1421">
            <v>9052215</v>
          </cell>
          <cell r="Q1421" t="str">
            <v>Adarsh Kumar</v>
          </cell>
          <cell r="R1421" t="str">
            <v>IAM</v>
          </cell>
          <cell r="S1421" t="str">
            <v>Rajeev Misra</v>
          </cell>
          <cell r="T1421">
            <v>0.21666666666666667</v>
          </cell>
          <cell r="U1421">
            <v>0</v>
          </cell>
          <cell r="V1421" t="str">
            <v>-</v>
          </cell>
          <cell r="Z1421" t="str">
            <v>-</v>
          </cell>
          <cell r="AA1421" t="str">
            <v>-</v>
          </cell>
          <cell r="AB1421" t="str">
            <v>-</v>
          </cell>
          <cell r="AC1421" t="str">
            <v>-</v>
          </cell>
          <cell r="AD1421" t="str">
            <v>-</v>
          </cell>
          <cell r="AE1421" t="str">
            <v>-</v>
          </cell>
          <cell r="AF1421" t="str">
            <v>-</v>
          </cell>
          <cell r="AG1421" t="str">
            <v>-</v>
          </cell>
          <cell r="AH1421" t="str">
            <v>--</v>
          </cell>
        </row>
        <row r="1422">
          <cell r="A1422">
            <v>9068359</v>
          </cell>
          <cell r="B1422" t="str">
            <v>Bharat Seats Limited</v>
          </cell>
          <cell r="C1422">
            <v>43121</v>
          </cell>
          <cell r="D1422" t="str">
            <v>Delhi</v>
          </cell>
          <cell r="E1422" t="str">
            <v>BIA</v>
          </cell>
          <cell r="F1422" t="str">
            <v>B2B</v>
          </cell>
          <cell r="G1422" t="str">
            <v>Delhi</v>
          </cell>
          <cell r="H1422">
            <v>10000</v>
          </cell>
          <cell r="I1422">
            <v>0.1</v>
          </cell>
          <cell r="J1422">
            <v>9052215</v>
          </cell>
          <cell r="K1422" t="str">
            <v>Bharat Seats Limited</v>
          </cell>
          <cell r="L1422">
            <v>31666.666666666668</v>
          </cell>
          <cell r="M1422" t="str">
            <v>Investment</v>
          </cell>
          <cell r="N1422" t="str">
            <v>BIA+</v>
          </cell>
          <cell r="O1422" t="str">
            <v>DEL_ZONE2</v>
          </cell>
          <cell r="P1422">
            <v>9052215</v>
          </cell>
          <cell r="Q1422" t="str">
            <v>Adarsh Kumar</v>
          </cell>
          <cell r="R1422" t="str">
            <v>IAM</v>
          </cell>
          <cell r="S1422" t="str">
            <v>Rajeev Misra</v>
          </cell>
          <cell r="T1422">
            <v>0.1</v>
          </cell>
          <cell r="U1422">
            <v>0</v>
          </cell>
          <cell r="V1422" t="str">
            <v>-</v>
          </cell>
          <cell r="Z1422" t="str">
            <v>-</v>
          </cell>
          <cell r="AA1422" t="str">
            <v>-</v>
          </cell>
          <cell r="AB1422" t="str">
            <v>-</v>
          </cell>
          <cell r="AC1422" t="str">
            <v>-</v>
          </cell>
          <cell r="AD1422" t="str">
            <v>-</v>
          </cell>
          <cell r="AE1422" t="str">
            <v>-</v>
          </cell>
          <cell r="AF1422" t="str">
            <v>-</v>
          </cell>
          <cell r="AG1422" t="str">
            <v>-</v>
          </cell>
          <cell r="AH1422" t="str">
            <v>--</v>
          </cell>
        </row>
        <row r="1423">
          <cell r="A1423">
            <v>9052292</v>
          </cell>
          <cell r="B1423" t="str">
            <v>Intrepid Tours India Private Limited</v>
          </cell>
          <cell r="C1423">
            <v>42460</v>
          </cell>
          <cell r="D1423" t="str">
            <v>Delhi</v>
          </cell>
          <cell r="E1423" t="str">
            <v>BIA</v>
          </cell>
          <cell r="F1423" t="str">
            <v>B2B</v>
          </cell>
          <cell r="G1423" t="str">
            <v>Delhi</v>
          </cell>
          <cell r="H1423">
            <v>34583.33</v>
          </cell>
          <cell r="I1423">
            <v>0.34583330000000001</v>
          </cell>
          <cell r="J1423">
            <v>9052292</v>
          </cell>
          <cell r="K1423" t="str">
            <v>Intrepid Tours And Travel India Private Limited</v>
          </cell>
          <cell r="L1423">
            <v>34583.33</v>
          </cell>
          <cell r="M1423" t="str">
            <v>Investment</v>
          </cell>
          <cell r="N1423" t="str">
            <v>BIA+</v>
          </cell>
          <cell r="O1423" t="str">
            <v>DEL_ZONE2</v>
          </cell>
          <cell r="P1423">
            <v>9052292</v>
          </cell>
          <cell r="Q1423" t="str">
            <v>Ravi Chandana</v>
          </cell>
          <cell r="R1423" t="str">
            <v>IAM</v>
          </cell>
          <cell r="S1423" t="str">
            <v>Ravi Kala</v>
          </cell>
          <cell r="T1423">
            <v>0.34583330000000001</v>
          </cell>
          <cell r="U1423">
            <v>0</v>
          </cell>
          <cell r="V1423" t="str">
            <v>-</v>
          </cell>
          <cell r="Z1423" t="str">
            <v>-</v>
          </cell>
          <cell r="AA1423" t="str">
            <v>-</v>
          </cell>
          <cell r="AB1423" t="str">
            <v>-</v>
          </cell>
          <cell r="AC1423" t="str">
            <v>-</v>
          </cell>
          <cell r="AD1423" t="str">
            <v>-</v>
          </cell>
          <cell r="AE1423" t="str">
            <v>-</v>
          </cell>
          <cell r="AF1423" t="str">
            <v>-</v>
          </cell>
          <cell r="AG1423" t="str">
            <v>-</v>
          </cell>
          <cell r="AH1423" t="str">
            <v>--</v>
          </cell>
        </row>
        <row r="1424">
          <cell r="A1424">
            <v>209710</v>
          </cell>
          <cell r="B1424" t="str">
            <v>Affordable Infrastructure And Housing Projects Private Limited</v>
          </cell>
          <cell r="C1424">
            <v>43671</v>
          </cell>
          <cell r="D1424" t="str">
            <v>Delhi</v>
          </cell>
          <cell r="E1424" t="str">
            <v>OBB</v>
          </cell>
          <cell r="F1424" t="str">
            <v>B2C</v>
          </cell>
          <cell r="G1424" t="str">
            <v>Delhi</v>
          </cell>
          <cell r="H1424">
            <v>2199</v>
          </cell>
          <cell r="I1424">
            <v>2.1989999999999999E-2</v>
          </cell>
          <cell r="J1424">
            <v>9052469</v>
          </cell>
          <cell r="K1424" t="str">
            <v>Affordable Infrastructure And Housing Projects Private Limited</v>
          </cell>
          <cell r="L1424">
            <v>342694.31866666669</v>
          </cell>
          <cell r="M1424" t="str">
            <v>Relationship</v>
          </cell>
          <cell r="N1424" t="str">
            <v>OBB</v>
          </cell>
          <cell r="O1424" t="str">
            <v>DEL_ZONE1</v>
          </cell>
          <cell r="P1424">
            <v>9052469</v>
          </cell>
          <cell r="Q1424" t="str">
            <v>Syed Sadique Hussain</v>
          </cell>
          <cell r="R1424" t="str">
            <v>IAM</v>
          </cell>
          <cell r="S1424" t="str">
            <v>Rajeev Misra</v>
          </cell>
          <cell r="T1424">
            <v>2.1989999999999999E-2</v>
          </cell>
          <cell r="U1424">
            <v>0</v>
          </cell>
          <cell r="V1424" t="str">
            <v>-</v>
          </cell>
          <cell r="Z1424" t="str">
            <v>-</v>
          </cell>
          <cell r="AA1424" t="str">
            <v>-</v>
          </cell>
          <cell r="AB1424" t="str">
            <v>-</v>
          </cell>
          <cell r="AC1424" t="str">
            <v>-</v>
          </cell>
          <cell r="AD1424" t="str">
            <v>-</v>
          </cell>
          <cell r="AE1424" t="str">
            <v>-</v>
          </cell>
          <cell r="AF1424" t="str">
            <v>-</v>
          </cell>
          <cell r="AG1424" t="str">
            <v>-</v>
          </cell>
          <cell r="AH1424" t="str">
            <v>--</v>
          </cell>
        </row>
        <row r="1425">
          <cell r="A1425">
            <v>2332374</v>
          </cell>
          <cell r="B1425" t="str">
            <v>Affordable Infrastructure And Housing Projects Private Limited</v>
          </cell>
          <cell r="C1425">
            <v>44851</v>
          </cell>
          <cell r="D1425" t="str">
            <v>Gurgaon</v>
          </cell>
          <cell r="E1425" t="str">
            <v>OBB</v>
          </cell>
          <cell r="F1425" t="str">
            <v>B2C</v>
          </cell>
          <cell r="G1425" t="str">
            <v>Gurgaon</v>
          </cell>
          <cell r="H1425">
            <v>2999</v>
          </cell>
          <cell r="I1425">
            <v>2.9989999999999999E-2</v>
          </cell>
          <cell r="J1425">
            <v>9052469</v>
          </cell>
          <cell r="K1425" t="str">
            <v>Affordable Infrastructure And Housing Projects Private Limited</v>
          </cell>
          <cell r="L1425">
            <v>342694.31866666669</v>
          </cell>
          <cell r="M1425" t="str">
            <v>Relationship</v>
          </cell>
          <cell r="N1425" t="str">
            <v>OBB</v>
          </cell>
          <cell r="O1425" t="str">
            <v>GGN_ZONE1</v>
          </cell>
          <cell r="P1425">
            <v>9052469</v>
          </cell>
          <cell r="Q1425" t="str">
            <v>Syed Sadique Hussain</v>
          </cell>
          <cell r="R1425" t="str">
            <v>IAM</v>
          </cell>
          <cell r="S1425" t="str">
            <v>Rajeev Misra</v>
          </cell>
          <cell r="T1425">
            <v>2.9989999999999999E-2</v>
          </cell>
          <cell r="U1425">
            <v>0</v>
          </cell>
          <cell r="V1425" t="str">
            <v>-</v>
          </cell>
          <cell r="Z1425" t="str">
            <v>-</v>
          </cell>
          <cell r="AA1425" t="str">
            <v>-</v>
          </cell>
          <cell r="AB1425" t="str">
            <v>-</v>
          </cell>
          <cell r="AC1425" t="str">
            <v>-</v>
          </cell>
          <cell r="AD1425" t="str">
            <v>-</v>
          </cell>
          <cell r="AE1425" t="str">
            <v>-</v>
          </cell>
          <cell r="AF1425" t="str">
            <v>-</v>
          </cell>
          <cell r="AG1425" t="str">
            <v>-</v>
          </cell>
          <cell r="AH1425" t="str">
            <v>--</v>
          </cell>
        </row>
        <row r="1426">
          <cell r="A1426">
            <v>2337872</v>
          </cell>
          <cell r="B1426" t="str">
            <v>Affordable Infrastructure And Housing Projects Private Limited</v>
          </cell>
          <cell r="C1426">
            <v>44992</v>
          </cell>
          <cell r="D1426" t="str">
            <v>Gurgaon</v>
          </cell>
          <cell r="E1426" t="str">
            <v>OBB</v>
          </cell>
          <cell r="F1426" t="str">
            <v>B2C</v>
          </cell>
          <cell r="G1426" t="str">
            <v>Gurgaon</v>
          </cell>
          <cell r="H1426">
            <v>1899</v>
          </cell>
          <cell r="I1426">
            <v>1.899E-2</v>
          </cell>
          <cell r="J1426">
            <v>9052469</v>
          </cell>
          <cell r="K1426" t="str">
            <v>Affordable Infrastructure And Housing Projects Private Limited</v>
          </cell>
          <cell r="L1426">
            <v>342694.31866666669</v>
          </cell>
          <cell r="M1426" t="str">
            <v>Relationship</v>
          </cell>
          <cell r="N1426" t="str">
            <v>OBB</v>
          </cell>
          <cell r="O1426" t="str">
            <v>GGN_ZONE1</v>
          </cell>
          <cell r="P1426">
            <v>9052469</v>
          </cell>
          <cell r="Q1426" t="str">
            <v>Syed Sadique Hussain</v>
          </cell>
          <cell r="R1426" t="str">
            <v>IAM</v>
          </cell>
          <cell r="S1426" t="str">
            <v>Rajeev Misra</v>
          </cell>
          <cell r="T1426">
            <v>1.899E-2</v>
          </cell>
          <cell r="U1426">
            <v>0</v>
          </cell>
          <cell r="V1426" t="str">
            <v>-</v>
          </cell>
          <cell r="Z1426" t="str">
            <v>-</v>
          </cell>
          <cell r="AA1426" t="str">
            <v>-</v>
          </cell>
          <cell r="AB1426" t="str">
            <v>-</v>
          </cell>
          <cell r="AC1426" t="str">
            <v>-</v>
          </cell>
          <cell r="AD1426" t="str">
            <v>-</v>
          </cell>
          <cell r="AE1426" t="str">
            <v>-</v>
          </cell>
          <cell r="AF1426" t="str">
            <v>-</v>
          </cell>
          <cell r="AG1426" t="str">
            <v>-</v>
          </cell>
          <cell r="AH1426" t="str">
            <v>--</v>
          </cell>
        </row>
        <row r="1427">
          <cell r="A1427">
            <v>2342763</v>
          </cell>
          <cell r="B1427" t="str">
            <v>AIHP Executive Centres Private Limited</v>
          </cell>
          <cell r="C1427">
            <v>45229</v>
          </cell>
          <cell r="D1427" t="str">
            <v>Gurgaon</v>
          </cell>
          <cell r="E1427" t="str">
            <v>OBB</v>
          </cell>
          <cell r="F1427" t="str">
            <v>B2C</v>
          </cell>
          <cell r="G1427" t="str">
            <v>Gurgaon</v>
          </cell>
          <cell r="H1427">
            <v>2999</v>
          </cell>
          <cell r="I1427">
            <v>2.9989999999999999E-2</v>
          </cell>
          <cell r="J1427">
            <v>9052469</v>
          </cell>
          <cell r="K1427" t="str">
            <v>Affordable Infrastructure And Housing Projects Private Limited</v>
          </cell>
          <cell r="L1427">
            <v>342694.31866666669</v>
          </cell>
          <cell r="M1427" t="str">
            <v>Relationship</v>
          </cell>
          <cell r="N1427" t="str">
            <v>OBB</v>
          </cell>
          <cell r="O1427" t="str">
            <v>GGN_ZONE1</v>
          </cell>
          <cell r="P1427">
            <v>9052469</v>
          </cell>
          <cell r="Q1427" t="str">
            <v>Syed Sadique Hussain</v>
          </cell>
          <cell r="R1427" t="str">
            <v>IAM</v>
          </cell>
          <cell r="S1427" t="str">
            <v>Rajeev Misra</v>
          </cell>
          <cell r="T1427">
            <v>2.9989999999999999E-2</v>
          </cell>
          <cell r="U1427">
            <v>0</v>
          </cell>
          <cell r="V1427" t="str">
            <v>-</v>
          </cell>
          <cell r="Z1427" t="str">
            <v>-</v>
          </cell>
          <cell r="AA1427" t="str">
            <v>-</v>
          </cell>
          <cell r="AB1427" t="str">
            <v>-</v>
          </cell>
          <cell r="AC1427" t="str">
            <v>-</v>
          </cell>
          <cell r="AD1427" t="str">
            <v>-</v>
          </cell>
          <cell r="AE1427" t="str">
            <v>-</v>
          </cell>
          <cell r="AF1427" t="str">
            <v>-</v>
          </cell>
          <cell r="AG1427" t="str">
            <v>-</v>
          </cell>
          <cell r="AH1427" t="str">
            <v>--</v>
          </cell>
        </row>
        <row r="1428">
          <cell r="A1428">
            <v>2343012</v>
          </cell>
          <cell r="B1428" t="str">
            <v>Affordable Infrastructure And Housing Projects Private Limited</v>
          </cell>
          <cell r="C1428">
            <v>45246</v>
          </cell>
          <cell r="D1428" t="str">
            <v>Gurgaon</v>
          </cell>
          <cell r="E1428" t="str">
            <v>OBB</v>
          </cell>
          <cell r="F1428" t="str">
            <v>B2C</v>
          </cell>
          <cell r="G1428" t="str">
            <v>Gurgaon</v>
          </cell>
          <cell r="H1428">
            <v>3898</v>
          </cell>
          <cell r="I1428">
            <v>3.8980000000000001E-2</v>
          </cell>
          <cell r="J1428">
            <v>9052469</v>
          </cell>
          <cell r="K1428" t="str">
            <v>Affordable Infrastructure And Housing Projects Private Limited</v>
          </cell>
          <cell r="L1428">
            <v>342694.31866666669</v>
          </cell>
          <cell r="M1428" t="str">
            <v>Relationship</v>
          </cell>
          <cell r="N1428" t="str">
            <v>OBB</v>
          </cell>
          <cell r="O1428" t="str">
            <v>GGN_ZONE1</v>
          </cell>
          <cell r="P1428">
            <v>9052469</v>
          </cell>
          <cell r="Q1428" t="str">
            <v>Syed Sadique Hussain</v>
          </cell>
          <cell r="R1428" t="str">
            <v>IAM</v>
          </cell>
          <cell r="S1428" t="str">
            <v>Rajeev Misra</v>
          </cell>
          <cell r="T1428">
            <v>3.8980000000000001E-2</v>
          </cell>
          <cell r="U1428">
            <v>0</v>
          </cell>
          <cell r="V1428" t="str">
            <v>-</v>
          </cell>
          <cell r="Z1428" t="str">
            <v>-</v>
          </cell>
          <cell r="AA1428" t="str">
            <v>-</v>
          </cell>
          <cell r="AB1428" t="str">
            <v>-</v>
          </cell>
          <cell r="AC1428" t="str">
            <v>-</v>
          </cell>
          <cell r="AD1428" t="str">
            <v>-</v>
          </cell>
          <cell r="AE1428" t="str">
            <v>-</v>
          </cell>
          <cell r="AF1428" t="str">
            <v>-</v>
          </cell>
          <cell r="AG1428" t="str">
            <v>-</v>
          </cell>
          <cell r="AH1428" t="str">
            <v>--</v>
          </cell>
        </row>
        <row r="1429">
          <cell r="A1429">
            <v>2347349</v>
          </cell>
          <cell r="B1429" t="str">
            <v>Affordable Infrastructure And Housing Projects Private Limited</v>
          </cell>
          <cell r="C1429">
            <v>45604</v>
          </cell>
          <cell r="D1429" t="str">
            <v>Gurgaon</v>
          </cell>
          <cell r="E1429" t="str">
            <v>OBB</v>
          </cell>
          <cell r="F1429" t="str">
            <v>B2C</v>
          </cell>
          <cell r="G1429" t="str">
            <v>Gurgaon</v>
          </cell>
          <cell r="H1429">
            <v>4498</v>
          </cell>
          <cell r="I1429">
            <v>4.4979999999999999E-2</v>
          </cell>
          <cell r="J1429">
            <v>9052469</v>
          </cell>
          <cell r="K1429" t="str">
            <v>Affordable Infrastructure And Housing Projects Private Limited</v>
          </cell>
          <cell r="L1429">
            <v>342694.31866666669</v>
          </cell>
          <cell r="M1429" t="str">
            <v>Relationship</v>
          </cell>
          <cell r="N1429" t="str">
            <v>OBB</v>
          </cell>
          <cell r="O1429" t="str">
            <v>GGN_ZONE1</v>
          </cell>
          <cell r="P1429">
            <v>9052469</v>
          </cell>
          <cell r="Q1429" t="str">
            <v>Syed Sadique Hussain</v>
          </cell>
          <cell r="R1429" t="str">
            <v>IAM</v>
          </cell>
          <cell r="S1429" t="str">
            <v>Rajeev Misra</v>
          </cell>
          <cell r="T1429">
            <v>4.4979999999999999E-2</v>
          </cell>
          <cell r="U1429">
            <v>0</v>
          </cell>
          <cell r="V1429" t="str">
            <v>-</v>
          </cell>
          <cell r="Z1429" t="str">
            <v>-</v>
          </cell>
          <cell r="AA1429" t="str">
            <v>-</v>
          </cell>
          <cell r="AB1429" t="str">
            <v>-</v>
          </cell>
          <cell r="AC1429" t="str">
            <v>-</v>
          </cell>
          <cell r="AD1429" t="str">
            <v>-</v>
          </cell>
          <cell r="AE1429" t="str">
            <v>-</v>
          </cell>
          <cell r="AF1429" t="str">
            <v>-</v>
          </cell>
          <cell r="AG1429" t="str">
            <v>-</v>
          </cell>
          <cell r="AH1429" t="str">
            <v>--</v>
          </cell>
        </row>
        <row r="1430">
          <cell r="A1430">
            <v>2347920</v>
          </cell>
          <cell r="B1430" t="str">
            <v>Affordable Infrastructure And Housing Projects Private Limited</v>
          </cell>
          <cell r="C1430">
            <v>45773</v>
          </cell>
          <cell r="D1430" t="str">
            <v>Delhi</v>
          </cell>
          <cell r="E1430" t="str">
            <v>BBB</v>
          </cell>
          <cell r="F1430" t="str">
            <v>B2C</v>
          </cell>
          <cell r="G1430" t="str">
            <v>Delhi</v>
          </cell>
          <cell r="H1430">
            <v>4285</v>
          </cell>
          <cell r="I1430">
            <v>4.2849999999999999E-2</v>
          </cell>
          <cell r="J1430">
            <v>9052469</v>
          </cell>
          <cell r="K1430" t="str">
            <v>Affordable Infrastructure And Housing Projects Private Limited</v>
          </cell>
          <cell r="L1430">
            <v>342694.31866666669</v>
          </cell>
          <cell r="M1430" t="str">
            <v>Relationship</v>
          </cell>
          <cell r="N1430" t="str">
            <v>BBB</v>
          </cell>
          <cell r="O1430" t="str">
            <v>DEL_ZONE1</v>
          </cell>
          <cell r="P1430">
            <v>9052469</v>
          </cell>
          <cell r="Q1430" t="str">
            <v>Syed Sadique Hussain</v>
          </cell>
          <cell r="R1430" t="str">
            <v>IAM</v>
          </cell>
          <cell r="S1430" t="str">
            <v>Rajeev Misra</v>
          </cell>
          <cell r="T1430">
            <v>4.2849999999999999E-2</v>
          </cell>
          <cell r="U1430">
            <v>0</v>
          </cell>
          <cell r="V1430" t="str">
            <v>-</v>
          </cell>
          <cell r="Z1430" t="str">
            <v>-</v>
          </cell>
          <cell r="AA1430" t="str">
            <v>-</v>
          </cell>
          <cell r="AB1430" t="str">
            <v>-</v>
          </cell>
          <cell r="AC1430" t="str">
            <v>-</v>
          </cell>
          <cell r="AD1430" t="str">
            <v>-</v>
          </cell>
          <cell r="AE1430" t="str">
            <v>-</v>
          </cell>
          <cell r="AF1430" t="str">
            <v>-</v>
          </cell>
          <cell r="AG1430" t="str">
            <v>-</v>
          </cell>
          <cell r="AH1430" t="str">
            <v>--</v>
          </cell>
        </row>
        <row r="1431">
          <cell r="A1431">
            <v>9052469</v>
          </cell>
          <cell r="B1431" t="str">
            <v>Affordable Infrastructure And Housing Projects Private Limited</v>
          </cell>
          <cell r="C1431">
            <v>42478</v>
          </cell>
          <cell r="D1431" t="str">
            <v>Gurgaon</v>
          </cell>
          <cell r="E1431" t="str">
            <v>BIA</v>
          </cell>
          <cell r="F1431" t="str">
            <v>B2B</v>
          </cell>
          <cell r="G1431" t="str">
            <v>Gurgaon</v>
          </cell>
          <cell r="H1431">
            <v>20833.330000000002</v>
          </cell>
          <cell r="I1431">
            <v>0.20833330000000003</v>
          </cell>
          <cell r="J1431">
            <v>9052469</v>
          </cell>
          <cell r="K1431" t="str">
            <v>Affordable Infrastructure And Housing Projects Private Limited</v>
          </cell>
          <cell r="L1431">
            <v>342694.31866666669</v>
          </cell>
          <cell r="M1431" t="str">
            <v>Relationship</v>
          </cell>
          <cell r="N1431" t="str">
            <v>BIA+</v>
          </cell>
          <cell r="O1431" t="str">
            <v>GGN_ZONE1</v>
          </cell>
          <cell r="P1431">
            <v>9052469</v>
          </cell>
          <cell r="Q1431" t="str">
            <v>Syed Sadique Hussain</v>
          </cell>
          <cell r="R1431" t="str">
            <v>IAM</v>
          </cell>
          <cell r="S1431" t="str">
            <v>Rajeev Misra</v>
          </cell>
          <cell r="T1431">
            <v>0.20833330000000003</v>
          </cell>
          <cell r="U1431">
            <v>0</v>
          </cell>
          <cell r="V1431" t="str">
            <v>-</v>
          </cell>
          <cell r="Z1431" t="str">
            <v>-</v>
          </cell>
          <cell r="AA1431" t="str">
            <v>-</v>
          </cell>
          <cell r="AB1431" t="str">
            <v>-</v>
          </cell>
          <cell r="AC1431" t="str">
            <v>-</v>
          </cell>
          <cell r="AD1431" t="str">
            <v>-</v>
          </cell>
          <cell r="AE1431" t="str">
            <v>-</v>
          </cell>
          <cell r="AF1431" t="str">
            <v>-</v>
          </cell>
          <cell r="AG1431" t="str">
            <v>-</v>
          </cell>
          <cell r="AH1431" t="str">
            <v>--</v>
          </cell>
        </row>
        <row r="1432">
          <cell r="A1432">
            <v>9084053</v>
          </cell>
          <cell r="B1432" t="str">
            <v>Affordable Infrastructure And Housing Projects Private Limited</v>
          </cell>
          <cell r="C1432">
            <v>43891</v>
          </cell>
          <cell r="D1432" t="str">
            <v>Gurgaon</v>
          </cell>
          <cell r="E1432" t="str">
            <v>BIA</v>
          </cell>
          <cell r="F1432" t="str">
            <v>B2B</v>
          </cell>
          <cell r="G1432" t="str">
            <v>Gurgaon</v>
          </cell>
          <cell r="H1432">
            <v>12500</v>
          </cell>
          <cell r="I1432">
            <v>0.125</v>
          </cell>
          <cell r="J1432">
            <v>9052469</v>
          </cell>
          <cell r="K1432" t="str">
            <v>Affordable Infrastructure And Housing Projects Private Limited</v>
          </cell>
          <cell r="L1432">
            <v>342694.31866666669</v>
          </cell>
          <cell r="M1432" t="str">
            <v>Relationship</v>
          </cell>
          <cell r="N1432" t="str">
            <v>BIA+</v>
          </cell>
          <cell r="O1432" t="str">
            <v>GGN_ZONE1</v>
          </cell>
          <cell r="P1432">
            <v>9052469</v>
          </cell>
          <cell r="Q1432" t="str">
            <v>Syed Sadique Hussain</v>
          </cell>
          <cell r="R1432" t="str">
            <v>IAM</v>
          </cell>
          <cell r="S1432" t="str">
            <v>Rajeev Misra</v>
          </cell>
          <cell r="T1432">
            <v>0.125</v>
          </cell>
          <cell r="U1432">
            <v>0</v>
          </cell>
          <cell r="V1432" t="str">
            <v>-</v>
          </cell>
          <cell r="Z1432" t="str">
            <v>-</v>
          </cell>
          <cell r="AA1432" t="str">
            <v>-</v>
          </cell>
          <cell r="AB1432" t="str">
            <v>-</v>
          </cell>
          <cell r="AC1432" t="str">
            <v>-</v>
          </cell>
          <cell r="AD1432" t="str">
            <v>-</v>
          </cell>
          <cell r="AE1432" t="str">
            <v>-</v>
          </cell>
          <cell r="AF1432" t="str">
            <v>-</v>
          </cell>
          <cell r="AG1432" t="str">
            <v>-</v>
          </cell>
          <cell r="AH1432" t="str">
            <v>--</v>
          </cell>
        </row>
        <row r="1433">
          <cell r="A1433">
            <v>9084277</v>
          </cell>
          <cell r="B1433" t="str">
            <v>Affordable Infrastructure And Housing Projects Private Limited</v>
          </cell>
          <cell r="C1433">
            <v>44252</v>
          </cell>
          <cell r="D1433" t="str">
            <v>Gurgaon</v>
          </cell>
          <cell r="E1433" t="str">
            <v>BIA</v>
          </cell>
          <cell r="F1433" t="str">
            <v>B2B</v>
          </cell>
          <cell r="G1433" t="str">
            <v>Gurgaon</v>
          </cell>
          <cell r="H1433">
            <v>10833.33</v>
          </cell>
          <cell r="I1433">
            <v>0.10833329999999999</v>
          </cell>
          <cell r="J1433">
            <v>9052469</v>
          </cell>
          <cell r="K1433" t="str">
            <v>Affordable Infrastructure And Housing Projects Private Limited</v>
          </cell>
          <cell r="L1433">
            <v>342694.31866666669</v>
          </cell>
          <cell r="M1433" t="str">
            <v>Relationship</v>
          </cell>
          <cell r="N1433" t="str">
            <v>BIA+</v>
          </cell>
          <cell r="O1433" t="str">
            <v>GGN_ZONE1</v>
          </cell>
          <cell r="P1433">
            <v>9052469</v>
          </cell>
          <cell r="Q1433" t="str">
            <v>Syed Sadique Hussain</v>
          </cell>
          <cell r="R1433" t="str">
            <v>IAM</v>
          </cell>
          <cell r="S1433" t="str">
            <v>Rajeev Misra</v>
          </cell>
          <cell r="T1433">
            <v>0.10833329999999999</v>
          </cell>
          <cell r="U1433">
            <v>0</v>
          </cell>
          <cell r="V1433" t="str">
            <v>-</v>
          </cell>
          <cell r="Z1433" t="str">
            <v>-</v>
          </cell>
          <cell r="AA1433" t="str">
            <v>-</v>
          </cell>
          <cell r="AB1433" t="str">
            <v>-</v>
          </cell>
          <cell r="AC1433" t="str">
            <v>-</v>
          </cell>
          <cell r="AD1433" t="str">
            <v>-</v>
          </cell>
          <cell r="AE1433" t="str">
            <v>-</v>
          </cell>
          <cell r="AF1433" t="str">
            <v>-</v>
          </cell>
          <cell r="AG1433" t="str">
            <v>-</v>
          </cell>
          <cell r="AH1433" t="str">
            <v>--</v>
          </cell>
        </row>
        <row r="1434">
          <cell r="A1434">
            <v>9087958</v>
          </cell>
          <cell r="B1434" t="str">
            <v>Affordable Infrastructure And Housing Projects Private Limited</v>
          </cell>
          <cell r="C1434">
            <v>44496</v>
          </cell>
          <cell r="D1434" t="str">
            <v>Gurgaon</v>
          </cell>
          <cell r="E1434" t="str">
            <v>BIA</v>
          </cell>
          <cell r="F1434" t="str">
            <v>B2B</v>
          </cell>
          <cell r="G1434" t="str">
            <v>Gurgaon</v>
          </cell>
          <cell r="H1434">
            <v>14167</v>
          </cell>
          <cell r="I1434">
            <v>0.14166999999999999</v>
          </cell>
          <cell r="J1434">
            <v>9052469</v>
          </cell>
          <cell r="K1434" t="str">
            <v>Affordable Infrastructure And Housing Projects Private Limited</v>
          </cell>
          <cell r="L1434">
            <v>342694.31866666669</v>
          </cell>
          <cell r="M1434" t="str">
            <v>Relationship</v>
          </cell>
          <cell r="N1434" t="str">
            <v>BIA+</v>
          </cell>
          <cell r="O1434" t="str">
            <v>GGN_ZONE1</v>
          </cell>
          <cell r="P1434">
            <v>9052469</v>
          </cell>
          <cell r="Q1434" t="str">
            <v>Syed Sadique Hussain</v>
          </cell>
          <cell r="R1434" t="str">
            <v>IAM</v>
          </cell>
          <cell r="S1434" t="str">
            <v>Rajeev Misra</v>
          </cell>
          <cell r="T1434">
            <v>0.14166999999999999</v>
          </cell>
          <cell r="U1434">
            <v>0</v>
          </cell>
          <cell r="V1434" t="str">
            <v>-</v>
          </cell>
          <cell r="Z1434" t="str">
            <v>-</v>
          </cell>
          <cell r="AA1434" t="str">
            <v>-</v>
          </cell>
          <cell r="AB1434" t="str">
            <v>-</v>
          </cell>
          <cell r="AC1434" t="str">
            <v>-</v>
          </cell>
          <cell r="AD1434" t="str">
            <v>-</v>
          </cell>
          <cell r="AE1434" t="str">
            <v>-</v>
          </cell>
          <cell r="AF1434" t="str">
            <v>-</v>
          </cell>
          <cell r="AG1434" t="str">
            <v>-</v>
          </cell>
          <cell r="AH1434" t="str">
            <v>--</v>
          </cell>
        </row>
        <row r="1435">
          <cell r="A1435">
            <v>9104363</v>
          </cell>
          <cell r="B1435" t="str">
            <v>Affordable Infrastructure And Housing Projects Private Limited</v>
          </cell>
          <cell r="C1435">
            <v>44862</v>
          </cell>
          <cell r="D1435" t="str">
            <v>Gurgaon</v>
          </cell>
          <cell r="E1435" t="str">
            <v>BIA</v>
          </cell>
          <cell r="F1435" t="str">
            <v>B2B</v>
          </cell>
          <cell r="G1435" t="str">
            <v>Gurgaon</v>
          </cell>
          <cell r="H1435">
            <v>17500</v>
          </cell>
          <cell r="I1435">
            <v>0.17499999999999999</v>
          </cell>
          <cell r="J1435">
            <v>9052469</v>
          </cell>
          <cell r="K1435" t="str">
            <v>Affordable Infrastructure And Housing Projects Private Limited</v>
          </cell>
          <cell r="L1435">
            <v>342694.31866666669</v>
          </cell>
          <cell r="M1435" t="str">
            <v>Relationship</v>
          </cell>
          <cell r="N1435" t="str">
            <v>BIA+</v>
          </cell>
          <cell r="O1435" t="str">
            <v>GGN_ZONE1</v>
          </cell>
          <cell r="P1435">
            <v>9052469</v>
          </cell>
          <cell r="Q1435" t="str">
            <v>Syed Sadique Hussain</v>
          </cell>
          <cell r="R1435" t="str">
            <v>IAM</v>
          </cell>
          <cell r="S1435" t="str">
            <v>Rajeev Misra</v>
          </cell>
          <cell r="T1435">
            <v>0.17499999999999999</v>
          </cell>
          <cell r="U1435">
            <v>0</v>
          </cell>
          <cell r="V1435" t="str">
            <v>-</v>
          </cell>
          <cell r="Z1435" t="str">
            <v>-</v>
          </cell>
          <cell r="AA1435" t="str">
            <v>-</v>
          </cell>
          <cell r="AB1435" t="str">
            <v>-</v>
          </cell>
          <cell r="AC1435" t="str">
            <v>-</v>
          </cell>
          <cell r="AD1435" t="str">
            <v>-</v>
          </cell>
          <cell r="AE1435" t="str">
            <v>-</v>
          </cell>
          <cell r="AF1435" t="str">
            <v>-</v>
          </cell>
          <cell r="AG1435" t="str">
            <v>-</v>
          </cell>
          <cell r="AH1435" t="str">
            <v>--</v>
          </cell>
        </row>
        <row r="1436">
          <cell r="A1436">
            <v>9107146</v>
          </cell>
          <cell r="B1436" t="str">
            <v>Affordable Infrastructure And Housing Projects Private Limited</v>
          </cell>
          <cell r="C1436">
            <v>44933</v>
          </cell>
          <cell r="D1436" t="str">
            <v>Gurgaon</v>
          </cell>
          <cell r="E1436" t="str">
            <v>ILL</v>
          </cell>
          <cell r="F1436" t="str">
            <v>B2B</v>
          </cell>
          <cell r="G1436" t="str">
            <v>Gurgaon</v>
          </cell>
          <cell r="H1436">
            <v>40833.332000000002</v>
          </cell>
          <cell r="I1436">
            <v>0.40833332</v>
          </cell>
          <cell r="J1436">
            <v>9052469</v>
          </cell>
          <cell r="K1436" t="str">
            <v>Affordable Infrastructure And Housing Projects Private Limited</v>
          </cell>
          <cell r="L1436">
            <v>342694.31866666669</v>
          </cell>
          <cell r="M1436" t="str">
            <v>Relationship</v>
          </cell>
          <cell r="N1436" t="str">
            <v>BIA+</v>
          </cell>
          <cell r="O1436" t="str">
            <v>GGN_ZONE1</v>
          </cell>
          <cell r="P1436">
            <v>9052469</v>
          </cell>
          <cell r="Q1436" t="str">
            <v>Syed Sadique Hussain</v>
          </cell>
          <cell r="R1436" t="str">
            <v>IAM</v>
          </cell>
          <cell r="S1436" t="str">
            <v>Rajeev Misra</v>
          </cell>
          <cell r="T1436">
            <v>0.40833332</v>
          </cell>
          <cell r="U1436">
            <v>0</v>
          </cell>
          <cell r="V1436" t="str">
            <v>-</v>
          </cell>
          <cell r="Z1436" t="str">
            <v>-</v>
          </cell>
          <cell r="AA1436" t="str">
            <v>-</v>
          </cell>
          <cell r="AB1436" t="str">
            <v>-</v>
          </cell>
          <cell r="AC1436" t="str">
            <v>-</v>
          </cell>
          <cell r="AD1436" t="str">
            <v>-</v>
          </cell>
          <cell r="AE1436" t="str">
            <v>-</v>
          </cell>
          <cell r="AF1436" t="str">
            <v>-</v>
          </cell>
          <cell r="AG1436" t="str">
            <v>-</v>
          </cell>
          <cell r="AH1436" t="str">
            <v>--</v>
          </cell>
        </row>
        <row r="1437">
          <cell r="A1437">
            <v>9109687</v>
          </cell>
          <cell r="B1437" t="str">
            <v>Affordable Infrastructure And Housing Projects Private Limited</v>
          </cell>
          <cell r="C1437">
            <v>44982</v>
          </cell>
          <cell r="D1437" t="str">
            <v>Gurgaon</v>
          </cell>
          <cell r="E1437" t="str">
            <v>BIA</v>
          </cell>
          <cell r="F1437" t="str">
            <v>B2B</v>
          </cell>
          <cell r="G1437" t="str">
            <v>Gurgaon</v>
          </cell>
          <cell r="H1437">
            <v>14166.67</v>
          </cell>
          <cell r="I1437">
            <v>0.14166670000000001</v>
          </cell>
          <cell r="J1437">
            <v>9052469</v>
          </cell>
          <cell r="K1437" t="str">
            <v>Affordable Infrastructure And Housing Projects Private Limited</v>
          </cell>
          <cell r="L1437">
            <v>342694.31866666669</v>
          </cell>
          <cell r="M1437" t="str">
            <v>Relationship</v>
          </cell>
          <cell r="N1437" t="str">
            <v>BIA+</v>
          </cell>
          <cell r="O1437" t="str">
            <v>GGN_ZONE1</v>
          </cell>
          <cell r="P1437">
            <v>9052469</v>
          </cell>
          <cell r="Q1437" t="str">
            <v>Syed Sadique Hussain</v>
          </cell>
          <cell r="R1437" t="str">
            <v>IAM</v>
          </cell>
          <cell r="S1437" t="str">
            <v>Rajeev Misra</v>
          </cell>
          <cell r="T1437">
            <v>0.14166670000000001</v>
          </cell>
          <cell r="U1437">
            <v>0</v>
          </cell>
          <cell r="V1437" t="str">
            <v>-</v>
          </cell>
          <cell r="Z1437" t="str">
            <v>-</v>
          </cell>
          <cell r="AA1437" t="str">
            <v>-</v>
          </cell>
          <cell r="AB1437" t="str">
            <v>-</v>
          </cell>
          <cell r="AC1437" t="str">
            <v>-</v>
          </cell>
          <cell r="AD1437" t="str">
            <v>-</v>
          </cell>
          <cell r="AE1437" t="str">
            <v>-</v>
          </cell>
          <cell r="AF1437" t="str">
            <v>-</v>
          </cell>
          <cell r="AG1437" t="str">
            <v>-</v>
          </cell>
          <cell r="AH1437" t="str">
            <v>--</v>
          </cell>
        </row>
        <row r="1438">
          <cell r="A1438">
            <v>9112082</v>
          </cell>
          <cell r="B1438" t="str">
            <v>Affordable Infrastructure And Housing Projects Private Limited</v>
          </cell>
          <cell r="C1438">
            <v>45044</v>
          </cell>
          <cell r="D1438" t="str">
            <v>Gurgaon</v>
          </cell>
          <cell r="E1438" t="str">
            <v>BIA</v>
          </cell>
          <cell r="F1438" t="str">
            <v>B2B</v>
          </cell>
          <cell r="G1438" t="str">
            <v>Gurgaon</v>
          </cell>
          <cell r="H1438">
            <v>7500</v>
          </cell>
          <cell r="I1438">
            <v>7.4999999999999997E-2</v>
          </cell>
          <cell r="J1438">
            <v>9052469</v>
          </cell>
          <cell r="K1438" t="str">
            <v>Affordable Infrastructure And Housing Projects Private Limited</v>
          </cell>
          <cell r="L1438">
            <v>342694.31866666669</v>
          </cell>
          <cell r="M1438" t="str">
            <v>Relationship</v>
          </cell>
          <cell r="N1438" t="str">
            <v>BIA+</v>
          </cell>
          <cell r="O1438" t="str">
            <v>GGN_ZONE1</v>
          </cell>
          <cell r="P1438">
            <v>9052469</v>
          </cell>
          <cell r="Q1438" t="str">
            <v>Syed Sadique Hussain</v>
          </cell>
          <cell r="R1438" t="str">
            <v>IAM</v>
          </cell>
          <cell r="S1438" t="str">
            <v>Rajeev Misra</v>
          </cell>
          <cell r="T1438">
            <v>7.4999999999999997E-2</v>
          </cell>
          <cell r="U1438">
            <v>0</v>
          </cell>
          <cell r="V1438" t="str">
            <v>-</v>
          </cell>
          <cell r="Z1438" t="str">
            <v>-</v>
          </cell>
          <cell r="AA1438" t="str">
            <v>-</v>
          </cell>
          <cell r="AB1438" t="str">
            <v>-</v>
          </cell>
          <cell r="AC1438" t="str">
            <v>-</v>
          </cell>
          <cell r="AD1438" t="str">
            <v>-</v>
          </cell>
          <cell r="AE1438" t="str">
            <v>-</v>
          </cell>
          <cell r="AF1438" t="str">
            <v>-</v>
          </cell>
          <cell r="AG1438" t="str">
            <v>-</v>
          </cell>
          <cell r="AH1438" t="str">
            <v>--</v>
          </cell>
        </row>
        <row r="1439">
          <cell r="A1439">
            <v>9112810</v>
          </cell>
          <cell r="B1439" t="str">
            <v>Affordable Infrastructure And Housing Projects Private Limited</v>
          </cell>
          <cell r="C1439">
            <v>45058</v>
          </cell>
          <cell r="D1439" t="str">
            <v>Gurgaon</v>
          </cell>
          <cell r="E1439" t="str">
            <v>BIA</v>
          </cell>
          <cell r="F1439" t="str">
            <v>B2B</v>
          </cell>
          <cell r="G1439" t="str">
            <v>Gurgaon</v>
          </cell>
          <cell r="H1439">
            <v>16667</v>
          </cell>
          <cell r="I1439">
            <v>0.16667000000000001</v>
          </cell>
          <cell r="J1439">
            <v>9052469</v>
          </cell>
          <cell r="K1439" t="str">
            <v>Affordable Infrastructure And Housing Projects Private Limited</v>
          </cell>
          <cell r="L1439">
            <v>342694.31866666669</v>
          </cell>
          <cell r="M1439" t="str">
            <v>Relationship</v>
          </cell>
          <cell r="N1439" t="str">
            <v>BIA+</v>
          </cell>
          <cell r="O1439" t="str">
            <v>GGN_ZONE1</v>
          </cell>
          <cell r="P1439">
            <v>9052469</v>
          </cell>
          <cell r="Q1439" t="str">
            <v>Syed Sadique Hussain</v>
          </cell>
          <cell r="R1439" t="str">
            <v>IAM</v>
          </cell>
          <cell r="S1439" t="str">
            <v>Rajeev Misra</v>
          </cell>
          <cell r="T1439">
            <v>0.10416666999999999</v>
          </cell>
          <cell r="U1439">
            <v>0</v>
          </cell>
          <cell r="V1439" t="str">
            <v>-</v>
          </cell>
          <cell r="Z1439" t="str">
            <v>-</v>
          </cell>
          <cell r="AA1439" t="str">
            <v>-</v>
          </cell>
          <cell r="AB1439" t="str">
            <v>-</v>
          </cell>
          <cell r="AC1439" t="str">
            <v>-</v>
          </cell>
          <cell r="AD1439" t="str">
            <v>-</v>
          </cell>
          <cell r="AE1439" t="str">
            <v>-</v>
          </cell>
          <cell r="AF1439" t="str">
            <v>-</v>
          </cell>
          <cell r="AG1439" t="str">
            <v>-</v>
          </cell>
          <cell r="AH1439" t="str">
            <v>--</v>
          </cell>
        </row>
        <row r="1440">
          <cell r="A1440">
            <v>9113841</v>
          </cell>
          <cell r="B1440" t="str">
            <v>Affordable Infrastructure And Housing Projects Private Limited</v>
          </cell>
          <cell r="C1440">
            <v>45092</v>
          </cell>
          <cell r="D1440" t="str">
            <v>Gurgaon</v>
          </cell>
          <cell r="E1440" t="str">
            <v>BIA</v>
          </cell>
          <cell r="F1440" t="str">
            <v>B2B</v>
          </cell>
          <cell r="G1440" t="str">
            <v>Gurgaon</v>
          </cell>
          <cell r="H1440">
            <v>32500</v>
          </cell>
          <cell r="I1440">
            <v>0.32500000000000001</v>
          </cell>
          <cell r="J1440">
            <v>9052469</v>
          </cell>
          <cell r="K1440" t="str">
            <v>Affordable Infrastructure And Housing Projects Private Limited</v>
          </cell>
          <cell r="L1440">
            <v>342694.31866666669</v>
          </cell>
          <cell r="M1440" t="str">
            <v>Relationship</v>
          </cell>
          <cell r="N1440" t="str">
            <v>BIA+</v>
          </cell>
          <cell r="O1440" t="str">
            <v>GGN_ZONE1</v>
          </cell>
          <cell r="P1440">
            <v>9052469</v>
          </cell>
          <cell r="Q1440" t="str">
            <v>Syed Sadique Hussain</v>
          </cell>
          <cell r="R1440" t="str">
            <v>IAM</v>
          </cell>
          <cell r="S1440" t="str">
            <v>Rajeev Misra</v>
          </cell>
          <cell r="T1440">
            <v>0.32500000000000001</v>
          </cell>
          <cell r="U1440">
            <v>0</v>
          </cell>
          <cell r="V1440" t="str">
            <v>-</v>
          </cell>
          <cell r="Z1440" t="str">
            <v>-</v>
          </cell>
          <cell r="AA1440" t="str">
            <v>-</v>
          </cell>
          <cell r="AB1440" t="str">
            <v>-</v>
          </cell>
          <cell r="AC1440" t="str">
            <v>-</v>
          </cell>
          <cell r="AD1440" t="str">
            <v>-</v>
          </cell>
          <cell r="AE1440" t="str">
            <v>-</v>
          </cell>
          <cell r="AF1440" t="str">
            <v>-</v>
          </cell>
          <cell r="AG1440" t="str">
            <v>-</v>
          </cell>
          <cell r="AH1440" t="str">
            <v>--</v>
          </cell>
        </row>
        <row r="1441">
          <cell r="A1441">
            <v>9122319</v>
          </cell>
          <cell r="B1441" t="str">
            <v>Affordable Infrastructure And Housing Projects Private Limited</v>
          </cell>
          <cell r="C1441">
            <v>45397</v>
          </cell>
          <cell r="D1441" t="str">
            <v>Gurgaon</v>
          </cell>
          <cell r="E1441" t="str">
            <v>BIA</v>
          </cell>
          <cell r="F1441" t="str">
            <v>B2B</v>
          </cell>
          <cell r="G1441" t="str">
            <v>Gurgaon</v>
          </cell>
          <cell r="H1441">
            <v>38333.33</v>
          </cell>
          <cell r="I1441">
            <v>0.38333330000000004</v>
          </cell>
          <cell r="J1441">
            <v>9052469</v>
          </cell>
          <cell r="K1441" t="str">
            <v>Affordable Infrastructure And Housing Projects Private Limited</v>
          </cell>
          <cell r="L1441">
            <v>342694.31866666669</v>
          </cell>
          <cell r="M1441" t="str">
            <v>Relationship</v>
          </cell>
          <cell r="N1441" t="str">
            <v>BIA+</v>
          </cell>
          <cell r="O1441" t="str">
            <v>GGN_ZONE1</v>
          </cell>
          <cell r="P1441">
            <v>9052469</v>
          </cell>
          <cell r="Q1441" t="str">
            <v>Syed Sadique Hussain</v>
          </cell>
          <cell r="R1441" t="str">
            <v>IAM</v>
          </cell>
          <cell r="S1441" t="str">
            <v>Rajeev Misra</v>
          </cell>
          <cell r="T1441">
            <v>0.38333330000000004</v>
          </cell>
          <cell r="U1441">
            <v>0</v>
          </cell>
          <cell r="V1441" t="str">
            <v>-</v>
          </cell>
          <cell r="Z1441" t="str">
            <v>-</v>
          </cell>
          <cell r="AA1441" t="str">
            <v>-</v>
          </cell>
          <cell r="AB1441" t="str">
            <v>-</v>
          </cell>
          <cell r="AC1441" t="str">
            <v>-</v>
          </cell>
          <cell r="AD1441" t="str">
            <v>-</v>
          </cell>
          <cell r="AE1441" t="str">
            <v>-</v>
          </cell>
          <cell r="AF1441" t="str">
            <v>-</v>
          </cell>
          <cell r="AG1441" t="str">
            <v>-</v>
          </cell>
          <cell r="AH1441" t="str">
            <v>--</v>
          </cell>
        </row>
        <row r="1442">
          <cell r="A1442">
            <v>9125401</v>
          </cell>
          <cell r="B1442" t="str">
            <v>Affordable Infrastructure and Housing Projects Private Limited</v>
          </cell>
          <cell r="C1442">
            <v>45513</v>
          </cell>
          <cell r="D1442" t="str">
            <v>Gurgaon</v>
          </cell>
          <cell r="E1442" t="str">
            <v>BIA</v>
          </cell>
          <cell r="F1442" t="str">
            <v>B2B</v>
          </cell>
          <cell r="G1442" t="str">
            <v>Gurgaon</v>
          </cell>
          <cell r="H1442">
            <v>28333</v>
          </cell>
          <cell r="I1442">
            <v>0.28333000000000003</v>
          </cell>
          <cell r="J1442">
            <v>9052469</v>
          </cell>
          <cell r="K1442" t="str">
            <v>Affordable Infrastructure And Housing Projects Private Limited</v>
          </cell>
          <cell r="L1442">
            <v>342694.31866666669</v>
          </cell>
          <cell r="M1442" t="str">
            <v>Relationship</v>
          </cell>
          <cell r="N1442" t="str">
            <v>BIA+</v>
          </cell>
          <cell r="O1442" t="str">
            <v>GGN_ZONE1</v>
          </cell>
          <cell r="P1442">
            <v>9052469</v>
          </cell>
          <cell r="Q1442" t="str">
            <v>Syed Sadique Hussain</v>
          </cell>
          <cell r="R1442" t="str">
            <v>IAM</v>
          </cell>
          <cell r="S1442" t="str">
            <v>Rajeev Misra</v>
          </cell>
          <cell r="T1442">
            <v>0.28333000000000003</v>
          </cell>
          <cell r="U1442">
            <v>0</v>
          </cell>
          <cell r="V1442" t="str">
            <v>-</v>
          </cell>
          <cell r="Z1442" t="str">
            <v>-</v>
          </cell>
          <cell r="AA1442" t="str">
            <v>-</v>
          </cell>
          <cell r="AB1442" t="str">
            <v>-</v>
          </cell>
          <cell r="AC1442" t="str">
            <v>-</v>
          </cell>
          <cell r="AD1442" t="str">
            <v>-</v>
          </cell>
          <cell r="AE1442" t="str">
            <v>-</v>
          </cell>
          <cell r="AF1442" t="str">
            <v>-</v>
          </cell>
          <cell r="AG1442" t="str">
            <v>-</v>
          </cell>
          <cell r="AH1442" t="str">
            <v>--</v>
          </cell>
        </row>
        <row r="1443">
          <cell r="A1443">
            <v>9127253</v>
          </cell>
          <cell r="B1443" t="str">
            <v>Affordable Infrastructure and Housing Projects Private Limited</v>
          </cell>
          <cell r="C1443">
            <v>45580</v>
          </cell>
          <cell r="D1443" t="str">
            <v>Gurgaon</v>
          </cell>
          <cell r="E1443" t="str">
            <v>BIA</v>
          </cell>
          <cell r="F1443" t="str">
            <v>B2B</v>
          </cell>
          <cell r="G1443" t="str">
            <v>Gurgaon</v>
          </cell>
          <cell r="H1443">
            <v>14166.66</v>
          </cell>
          <cell r="I1443">
            <v>0.1416666</v>
          </cell>
          <cell r="J1443">
            <v>9052469</v>
          </cell>
          <cell r="K1443" t="str">
            <v>Affordable Infrastructure And Housing Projects Private Limited</v>
          </cell>
          <cell r="L1443">
            <v>342694.31866666669</v>
          </cell>
          <cell r="M1443" t="str">
            <v>Relationship</v>
          </cell>
          <cell r="N1443" t="str">
            <v>BIA+</v>
          </cell>
          <cell r="O1443" t="str">
            <v>GGN_ZONE1</v>
          </cell>
          <cell r="P1443">
            <v>9052469</v>
          </cell>
          <cell r="Q1443" t="str">
            <v>Syed Sadique Hussain</v>
          </cell>
          <cell r="R1443" t="str">
            <v>IAM</v>
          </cell>
          <cell r="S1443" t="str">
            <v>Rajeev Misra</v>
          </cell>
          <cell r="T1443">
            <v>0.1416666</v>
          </cell>
          <cell r="U1443">
            <v>0</v>
          </cell>
          <cell r="V1443" t="str">
            <v>-</v>
          </cell>
          <cell r="Z1443" t="str">
            <v>-</v>
          </cell>
          <cell r="AA1443" t="str">
            <v>-</v>
          </cell>
          <cell r="AB1443" t="str">
            <v>-</v>
          </cell>
          <cell r="AC1443" t="str">
            <v>-</v>
          </cell>
          <cell r="AD1443" t="str">
            <v>-</v>
          </cell>
          <cell r="AE1443" t="str">
            <v>-</v>
          </cell>
          <cell r="AF1443" t="str">
            <v>-</v>
          </cell>
          <cell r="AG1443" t="str">
            <v>-</v>
          </cell>
          <cell r="AH1443" t="str">
            <v>--</v>
          </cell>
        </row>
        <row r="1444">
          <cell r="A1444">
            <v>9128208</v>
          </cell>
          <cell r="B1444" t="str">
            <v>Affordable Infrastructure And Housing Projects Private Limited</v>
          </cell>
          <cell r="C1444">
            <v>45644</v>
          </cell>
          <cell r="D1444" t="str">
            <v>Gurgaon</v>
          </cell>
          <cell r="E1444" t="str">
            <v>BIA</v>
          </cell>
          <cell r="F1444" t="str">
            <v>B2B</v>
          </cell>
          <cell r="G1444" t="str">
            <v>Gurgaon</v>
          </cell>
          <cell r="H1444">
            <v>6667</v>
          </cell>
          <cell r="I1444">
            <v>6.6669999999999993E-2</v>
          </cell>
          <cell r="J1444">
            <v>9052469</v>
          </cell>
          <cell r="K1444" t="str">
            <v>Affordable Infrastructure And Housing Projects Private Limited</v>
          </cell>
          <cell r="L1444">
            <v>342694.31866666669</v>
          </cell>
          <cell r="M1444" t="str">
            <v>Relationship</v>
          </cell>
          <cell r="N1444" t="str">
            <v>BIA+</v>
          </cell>
          <cell r="O1444" t="str">
            <v>GGN_ZONE1</v>
          </cell>
          <cell r="P1444">
            <v>9052469</v>
          </cell>
          <cell r="Q1444" t="str">
            <v>Syed Sadique Hussain</v>
          </cell>
          <cell r="R1444" t="str">
            <v>IAM</v>
          </cell>
          <cell r="S1444" t="str">
            <v>Rajeev Misra</v>
          </cell>
          <cell r="T1444">
            <v>6.6669999999999993E-2</v>
          </cell>
          <cell r="U1444">
            <v>0</v>
          </cell>
          <cell r="V1444" t="str">
            <v>-</v>
          </cell>
          <cell r="Z1444" t="str">
            <v>-</v>
          </cell>
          <cell r="AA1444" t="str">
            <v>-</v>
          </cell>
          <cell r="AB1444" t="str">
            <v>-</v>
          </cell>
          <cell r="AC1444" t="str">
            <v>-</v>
          </cell>
          <cell r="AD1444" t="str">
            <v>-</v>
          </cell>
          <cell r="AE1444" t="str">
            <v>-</v>
          </cell>
          <cell r="AF1444" t="str">
            <v>-</v>
          </cell>
          <cell r="AG1444" t="str">
            <v>-</v>
          </cell>
          <cell r="AH1444" t="str">
            <v>--</v>
          </cell>
        </row>
        <row r="1445">
          <cell r="A1445">
            <v>9130072</v>
          </cell>
          <cell r="B1445" t="str">
            <v>Affordable Infrastructure And Housing Projects Private Limited</v>
          </cell>
          <cell r="C1445">
            <v>45762</v>
          </cell>
          <cell r="D1445" t="str">
            <v>Gurgaon</v>
          </cell>
          <cell r="E1445" t="str">
            <v>BIA</v>
          </cell>
          <cell r="F1445" t="str">
            <v>B2B</v>
          </cell>
          <cell r="G1445" t="str">
            <v>Gurgaon</v>
          </cell>
          <cell r="H1445">
            <v>12000</v>
          </cell>
          <cell r="I1445">
            <v>0.12</v>
          </cell>
          <cell r="J1445">
            <v>9052469</v>
          </cell>
          <cell r="K1445" t="str">
            <v>Affordable Infrastructure And Housing Projects Private Limited</v>
          </cell>
          <cell r="L1445">
            <v>342694.31866666669</v>
          </cell>
          <cell r="M1445" t="str">
            <v>Relationship</v>
          </cell>
          <cell r="N1445" t="str">
            <v>BIA+</v>
          </cell>
          <cell r="O1445" t="str">
            <v>GGN_ZONE1</v>
          </cell>
          <cell r="P1445">
            <v>9052469</v>
          </cell>
          <cell r="Q1445" t="str">
            <v>Syed Sadique Hussain</v>
          </cell>
          <cell r="R1445" t="str">
            <v>IAM</v>
          </cell>
          <cell r="S1445" t="str">
            <v>Rajeev Misra</v>
          </cell>
          <cell r="T1445">
            <v>0.12</v>
          </cell>
          <cell r="U1445">
            <v>0</v>
          </cell>
          <cell r="V1445" t="str">
            <v>-</v>
          </cell>
          <cell r="Z1445" t="str">
            <v>-</v>
          </cell>
          <cell r="AA1445" t="str">
            <v>-</v>
          </cell>
          <cell r="AB1445" t="str">
            <v>-</v>
          </cell>
          <cell r="AC1445" t="str">
            <v>-</v>
          </cell>
          <cell r="AD1445" t="str">
            <v>-</v>
          </cell>
          <cell r="AE1445" t="str">
            <v>-</v>
          </cell>
          <cell r="AF1445" t="str">
            <v>-</v>
          </cell>
          <cell r="AG1445" t="str">
            <v>-</v>
          </cell>
          <cell r="AH1445" t="str">
            <v>--</v>
          </cell>
        </row>
        <row r="1446">
          <cell r="A1446">
            <v>9130479</v>
          </cell>
          <cell r="B1446" t="str">
            <v>Affordable Infrastructure And Housing Projects Private Limited</v>
          </cell>
          <cell r="C1446">
            <v>45786</v>
          </cell>
          <cell r="D1446" t="str">
            <v>Gurgaon</v>
          </cell>
          <cell r="E1446" t="str">
            <v>BIA</v>
          </cell>
          <cell r="F1446" t="str">
            <v>B2B</v>
          </cell>
          <cell r="G1446" t="str">
            <v>Gurgaon</v>
          </cell>
          <cell r="H1446">
            <v>10000</v>
          </cell>
          <cell r="I1446">
            <v>0.1</v>
          </cell>
          <cell r="J1446">
            <v>9052469</v>
          </cell>
          <cell r="K1446" t="str">
            <v>Affordable Infrastructure And Housing Projects Private Limited</v>
          </cell>
          <cell r="L1446">
            <v>342694.31866666669</v>
          </cell>
          <cell r="M1446" t="str">
            <v>Relationship</v>
          </cell>
          <cell r="N1446" t="str">
            <v>BIA+</v>
          </cell>
          <cell r="O1446" t="str">
            <v>GGN_ZONE1</v>
          </cell>
          <cell r="P1446">
            <v>9052469</v>
          </cell>
          <cell r="Q1446" t="str">
            <v>Syed Sadique Hussain</v>
          </cell>
          <cell r="R1446" t="str">
            <v>IAM</v>
          </cell>
          <cell r="S1446" t="str">
            <v>Rajeev Misra</v>
          </cell>
          <cell r="T1446">
            <v>0.1</v>
          </cell>
          <cell r="U1446">
            <v>0</v>
          </cell>
          <cell r="V1446" t="str">
            <v>-</v>
          </cell>
          <cell r="Z1446" t="str">
            <v>-</v>
          </cell>
          <cell r="AA1446" t="str">
            <v>-</v>
          </cell>
          <cell r="AB1446" t="str">
            <v>-</v>
          </cell>
          <cell r="AC1446" t="str">
            <v>-</v>
          </cell>
          <cell r="AD1446" t="str">
            <v>-</v>
          </cell>
          <cell r="AE1446" t="str">
            <v>-</v>
          </cell>
          <cell r="AF1446" t="str">
            <v>-</v>
          </cell>
          <cell r="AG1446" t="str">
            <v>-</v>
          </cell>
          <cell r="AH1446" t="str">
            <v>--</v>
          </cell>
        </row>
        <row r="1447">
          <cell r="A1447">
            <v>9132029</v>
          </cell>
          <cell r="B1447" t="str">
            <v>Affordable  Infrastructure And Housing Projects Private Limited</v>
          </cell>
          <cell r="C1447">
            <v>45899</v>
          </cell>
          <cell r="D1447" t="str">
            <v>Gurgaon</v>
          </cell>
          <cell r="E1447" t="str">
            <v>BIA</v>
          </cell>
          <cell r="F1447" t="str">
            <v>B2B</v>
          </cell>
          <cell r="G1447" t="str">
            <v>Gurgaon</v>
          </cell>
          <cell r="H1447">
            <v>12500</v>
          </cell>
          <cell r="I1447">
            <v>0.125</v>
          </cell>
          <cell r="J1447">
            <v>9052469</v>
          </cell>
          <cell r="K1447" t="str">
            <v>Affordable Infrastructure And Housing Projects Private Limited</v>
          </cell>
          <cell r="L1447">
            <v>342694.31866666669</v>
          </cell>
          <cell r="M1447" t="str">
            <v>Relationship</v>
          </cell>
          <cell r="N1447" t="str">
            <v>BIA+</v>
          </cell>
          <cell r="O1447" t="str">
            <v>GGN_ZONE1</v>
          </cell>
          <cell r="P1447">
            <v>9052469</v>
          </cell>
          <cell r="Q1447" t="str">
            <v>Syed Sadique Hussain</v>
          </cell>
          <cell r="R1447" t="str">
            <v>IAM</v>
          </cell>
          <cell r="S1447" t="str">
            <v>Rajeev Misra</v>
          </cell>
          <cell r="T1447">
            <v>0.125</v>
          </cell>
          <cell r="U1447">
            <v>0</v>
          </cell>
          <cell r="V1447" t="str">
            <v>-</v>
          </cell>
          <cell r="Z1447" t="str">
            <v>-</v>
          </cell>
          <cell r="AA1447" t="str">
            <v>-</v>
          </cell>
          <cell r="AB1447" t="str">
            <v>-</v>
          </cell>
          <cell r="AC1447" t="str">
            <v>-</v>
          </cell>
          <cell r="AD1447" t="str">
            <v>-</v>
          </cell>
          <cell r="AE1447" t="str">
            <v>-</v>
          </cell>
          <cell r="AF1447" t="str">
            <v>-</v>
          </cell>
          <cell r="AG1447" t="str">
            <v>-</v>
          </cell>
          <cell r="AH1447" t="str">
            <v>--</v>
          </cell>
        </row>
        <row r="1448">
          <cell r="A1448">
            <v>9134768</v>
          </cell>
          <cell r="B1448" t="str">
            <v>Affordable Infrastructure And Housing Projects Private Limited</v>
          </cell>
          <cell r="C1448">
            <v>46107</v>
          </cell>
          <cell r="D1448" t="str">
            <v>Gurgaon</v>
          </cell>
          <cell r="E1448" t="str">
            <v>BIA</v>
          </cell>
          <cell r="F1448" t="str">
            <v>B2B</v>
          </cell>
          <cell r="G1448" t="str">
            <v>Gurgaon</v>
          </cell>
          <cell r="H1448">
            <v>10416.666666666666</v>
          </cell>
          <cell r="I1448">
            <v>0.10416666666666666</v>
          </cell>
          <cell r="J1448">
            <v>9052469</v>
          </cell>
          <cell r="K1448" t="str">
            <v>Affordable Infrastructure And Housing Projects Private Limited</v>
          </cell>
          <cell r="L1448">
            <v>342694.31866666669</v>
          </cell>
          <cell r="M1448" t="str">
            <v>Relationship</v>
          </cell>
          <cell r="N1448" t="str">
            <v>BIA+</v>
          </cell>
          <cell r="O1448" t="str">
            <v>GGN_ZONE1</v>
          </cell>
          <cell r="P1448">
            <v>9052469</v>
          </cell>
          <cell r="Q1448" t="str">
            <v>Syed Sadique Hussain</v>
          </cell>
          <cell r="R1448" t="str">
            <v>IAM</v>
          </cell>
          <cell r="S1448" t="str">
            <v>Rajeev Misra</v>
          </cell>
          <cell r="T1448">
            <v>0.10416666666666666</v>
          </cell>
          <cell r="U1448">
            <v>0</v>
          </cell>
          <cell r="V1448" t="str">
            <v>-</v>
          </cell>
          <cell r="Z1448" t="str">
            <v>-</v>
          </cell>
          <cell r="AA1448" t="str">
            <v>-</v>
          </cell>
          <cell r="AB1448" t="str">
            <v>-</v>
          </cell>
          <cell r="AC1448" t="str">
            <v>-</v>
          </cell>
          <cell r="AD1448" t="str">
            <v>-</v>
          </cell>
          <cell r="AE1448" t="str">
            <v>-</v>
          </cell>
          <cell r="AF1448" t="str">
            <v>-</v>
          </cell>
          <cell r="AG1448" t="str">
            <v>-</v>
          </cell>
          <cell r="AH1448" t="str">
            <v>--</v>
          </cell>
        </row>
        <row r="1449">
          <cell r="A1449">
            <v>192685</v>
          </cell>
          <cell r="B1449" t="str">
            <v>Lite Bite Foods Private Limited</v>
          </cell>
          <cell r="C1449">
            <v>43291</v>
          </cell>
          <cell r="D1449" t="str">
            <v>Delhi</v>
          </cell>
          <cell r="E1449" t="str">
            <v>BBB</v>
          </cell>
          <cell r="F1449" t="str">
            <v>B2C</v>
          </cell>
          <cell r="G1449" t="str">
            <v>Delhi</v>
          </cell>
          <cell r="H1449">
            <v>5999</v>
          </cell>
          <cell r="I1449">
            <v>5.9990000000000002E-2</v>
          </cell>
          <cell r="J1449">
            <v>9052931</v>
          </cell>
          <cell r="K1449" t="str">
            <v>Lite Bite Foods Private Limited</v>
          </cell>
          <cell r="L1449">
            <v>119782.33333333334</v>
          </cell>
          <cell r="M1449" t="str">
            <v>Relationship</v>
          </cell>
          <cell r="N1449" t="str">
            <v>BBB</v>
          </cell>
          <cell r="O1449" t="str">
            <v>DEL_ZONE2</v>
          </cell>
          <cell r="P1449">
            <v>9052931</v>
          </cell>
          <cell r="Q1449" t="str">
            <v>Adarsh Kumar</v>
          </cell>
          <cell r="R1449" t="str">
            <v>IAM</v>
          </cell>
          <cell r="S1449" t="str">
            <v>Rajeev Misra</v>
          </cell>
          <cell r="T1449">
            <v>5.9990000000000002E-2</v>
          </cell>
          <cell r="U1449">
            <v>0</v>
          </cell>
          <cell r="V1449" t="str">
            <v>-</v>
          </cell>
          <cell r="Z1449" t="str">
            <v>-</v>
          </cell>
          <cell r="AA1449" t="str">
            <v>-</v>
          </cell>
          <cell r="AB1449" t="str">
            <v>-</v>
          </cell>
          <cell r="AC1449" t="str">
            <v>-</v>
          </cell>
          <cell r="AD1449" t="str">
            <v>-</v>
          </cell>
          <cell r="AE1449" t="str">
            <v>-</v>
          </cell>
          <cell r="AF1449" t="str">
            <v>-</v>
          </cell>
          <cell r="AG1449" t="str">
            <v>-</v>
          </cell>
          <cell r="AH1449" t="str">
            <v>--</v>
          </cell>
        </row>
        <row r="1450">
          <cell r="A1450">
            <v>602301</v>
          </cell>
          <cell r="B1450" t="str">
            <v>Lite Bite Foods Private Limited</v>
          </cell>
          <cell r="C1450">
            <v>44440</v>
          </cell>
          <cell r="D1450" t="str">
            <v>Gurgaon</v>
          </cell>
          <cell r="E1450" t="str">
            <v>SD wan</v>
          </cell>
          <cell r="F1450" t="str">
            <v>Spectra IT</v>
          </cell>
          <cell r="G1450" t="str">
            <v>Gurgaon</v>
          </cell>
          <cell r="H1450">
            <v>5000</v>
          </cell>
          <cell r="I1450">
            <v>0.05</v>
          </cell>
          <cell r="J1450">
            <v>9052931</v>
          </cell>
          <cell r="K1450" t="str">
            <v>Lite Bite Foods Private Limited</v>
          </cell>
          <cell r="L1450">
            <v>119782.33333333334</v>
          </cell>
          <cell r="M1450" t="str">
            <v>Relationship</v>
          </cell>
          <cell r="N1450" t="str">
            <v>SD wan</v>
          </cell>
          <cell r="O1450" t="str">
            <v>GGN_ZONE1</v>
          </cell>
          <cell r="P1450">
            <v>9052931</v>
          </cell>
          <cell r="Q1450" t="str">
            <v>Adarsh Kumar</v>
          </cell>
          <cell r="R1450" t="str">
            <v>IAM</v>
          </cell>
          <cell r="S1450" t="str">
            <v>Rajeev Misra</v>
          </cell>
          <cell r="T1450">
            <v>0.05</v>
          </cell>
          <cell r="U1450">
            <v>0</v>
          </cell>
          <cell r="V1450" t="str">
            <v>-</v>
          </cell>
          <cell r="Z1450" t="str">
            <v>-</v>
          </cell>
          <cell r="AA1450" t="str">
            <v>-</v>
          </cell>
          <cell r="AB1450" t="str">
            <v>-</v>
          </cell>
          <cell r="AC1450" t="str">
            <v>-</v>
          </cell>
          <cell r="AD1450" t="str">
            <v>-</v>
          </cell>
          <cell r="AE1450" t="str">
            <v>-</v>
          </cell>
          <cell r="AF1450" t="str">
            <v>-</v>
          </cell>
          <cell r="AG1450" t="str">
            <v>-</v>
          </cell>
          <cell r="AH1450" t="str">
            <v>--</v>
          </cell>
        </row>
        <row r="1451">
          <cell r="A1451">
            <v>602302</v>
          </cell>
          <cell r="B1451" t="str">
            <v>Lite Bite Foods Private Limited</v>
          </cell>
          <cell r="C1451">
            <v>44440</v>
          </cell>
          <cell r="D1451" t="str">
            <v>NOIDA</v>
          </cell>
          <cell r="E1451" t="str">
            <v>SD wan</v>
          </cell>
          <cell r="F1451" t="str">
            <v>Spectra IT</v>
          </cell>
          <cell r="G1451" t="str">
            <v>NOIDA</v>
          </cell>
          <cell r="H1451">
            <v>4000</v>
          </cell>
          <cell r="I1451">
            <v>0.04</v>
          </cell>
          <cell r="J1451">
            <v>9052931</v>
          </cell>
          <cell r="K1451" t="str">
            <v>Lite Bite Foods Private Limited</v>
          </cell>
          <cell r="L1451">
            <v>119782.33333333334</v>
          </cell>
          <cell r="M1451" t="str">
            <v>Relationship</v>
          </cell>
          <cell r="N1451" t="str">
            <v>SD wan</v>
          </cell>
          <cell r="O1451" t="str">
            <v>NOD_ZONE1</v>
          </cell>
          <cell r="P1451">
            <v>9052931</v>
          </cell>
          <cell r="Q1451" t="str">
            <v>Adarsh Kumar</v>
          </cell>
          <cell r="R1451" t="str">
            <v>IAM</v>
          </cell>
          <cell r="S1451" t="str">
            <v>Rajeev Misra</v>
          </cell>
          <cell r="T1451">
            <v>0.04</v>
          </cell>
          <cell r="U1451">
            <v>0</v>
          </cell>
          <cell r="V1451" t="str">
            <v>-</v>
          </cell>
          <cell r="Z1451" t="str">
            <v>-</v>
          </cell>
          <cell r="AA1451" t="str">
            <v>-</v>
          </cell>
          <cell r="AB1451" t="str">
            <v>-</v>
          </cell>
          <cell r="AC1451" t="str">
            <v>-</v>
          </cell>
          <cell r="AD1451" t="str">
            <v>-</v>
          </cell>
          <cell r="AE1451" t="str">
            <v>-</v>
          </cell>
          <cell r="AF1451" t="str">
            <v>-</v>
          </cell>
          <cell r="AG1451" t="str">
            <v>-</v>
          </cell>
          <cell r="AH1451" t="str">
            <v>--</v>
          </cell>
        </row>
        <row r="1452">
          <cell r="A1452">
            <v>9052931</v>
          </cell>
          <cell r="B1452" t="str">
            <v>Lite Bite Foods Private Limited</v>
          </cell>
          <cell r="C1452">
            <v>42517</v>
          </cell>
          <cell r="D1452" t="str">
            <v>Gurgaon</v>
          </cell>
          <cell r="E1452" t="str">
            <v>BIA</v>
          </cell>
          <cell r="F1452" t="str">
            <v>B2B</v>
          </cell>
          <cell r="G1452" t="str">
            <v>Gurgaon</v>
          </cell>
          <cell r="H1452">
            <v>29200</v>
          </cell>
          <cell r="I1452">
            <v>0.29199999999999998</v>
          </cell>
          <cell r="J1452">
            <v>9052931</v>
          </cell>
          <cell r="K1452" t="str">
            <v>Lite Bite Foods Private Limited</v>
          </cell>
          <cell r="L1452">
            <v>119782.33333333334</v>
          </cell>
          <cell r="M1452" t="str">
            <v>Relationship</v>
          </cell>
          <cell r="N1452" t="str">
            <v>BIA+</v>
          </cell>
          <cell r="O1452" t="str">
            <v>GGN_ZONE1</v>
          </cell>
          <cell r="P1452">
            <v>9052931</v>
          </cell>
          <cell r="Q1452" t="str">
            <v>Adarsh Kumar</v>
          </cell>
          <cell r="R1452" t="str">
            <v>IAM</v>
          </cell>
          <cell r="S1452" t="str">
            <v>Rajeev Misra</v>
          </cell>
          <cell r="T1452">
            <v>0.29199999999999998</v>
          </cell>
          <cell r="U1452">
            <v>0</v>
          </cell>
          <cell r="V1452" t="str">
            <v>-</v>
          </cell>
          <cell r="Z1452" t="str">
            <v>-</v>
          </cell>
          <cell r="AA1452" t="str">
            <v>-</v>
          </cell>
          <cell r="AB1452" t="str">
            <v>-</v>
          </cell>
          <cell r="AC1452" t="str">
            <v>-</v>
          </cell>
          <cell r="AD1452" t="str">
            <v>-</v>
          </cell>
          <cell r="AE1452" t="str">
            <v>-</v>
          </cell>
          <cell r="AF1452" t="str">
            <v>-</v>
          </cell>
          <cell r="AG1452" t="str">
            <v>-</v>
          </cell>
          <cell r="AH1452" t="str">
            <v>--</v>
          </cell>
        </row>
        <row r="1453">
          <cell r="A1453">
            <v>9064080</v>
          </cell>
          <cell r="B1453" t="str">
            <v>Lite Bite Foods Private Limited</v>
          </cell>
          <cell r="C1453">
            <v>43054</v>
          </cell>
          <cell r="D1453" t="str">
            <v>Noida</v>
          </cell>
          <cell r="E1453" t="str">
            <v>BIA</v>
          </cell>
          <cell r="F1453" t="str">
            <v>B2B</v>
          </cell>
          <cell r="G1453" t="str">
            <v>NOIDA</v>
          </cell>
          <cell r="H1453">
            <v>8333.3333333333339</v>
          </cell>
          <cell r="I1453">
            <v>8.3333333333333343E-2</v>
          </cell>
          <cell r="J1453">
            <v>9052931</v>
          </cell>
          <cell r="K1453" t="str">
            <v>Lite Bite Foods Private Limited</v>
          </cell>
          <cell r="L1453">
            <v>119782.33333333334</v>
          </cell>
          <cell r="M1453" t="str">
            <v>Relationship</v>
          </cell>
          <cell r="N1453" t="str">
            <v>BIA+</v>
          </cell>
          <cell r="O1453" t="str">
            <v>NOD_ZONE1</v>
          </cell>
          <cell r="P1453">
            <v>9052931</v>
          </cell>
          <cell r="Q1453" t="str">
            <v>Adarsh Kumar</v>
          </cell>
          <cell r="R1453" t="str">
            <v>IAM</v>
          </cell>
          <cell r="S1453" t="str">
            <v>Rajeev Misra</v>
          </cell>
          <cell r="T1453">
            <v>8.3333333333333343E-2</v>
          </cell>
          <cell r="U1453">
            <v>0</v>
          </cell>
          <cell r="V1453" t="str">
            <v>-</v>
          </cell>
          <cell r="Z1453" t="str">
            <v>-</v>
          </cell>
          <cell r="AA1453" t="str">
            <v>-</v>
          </cell>
          <cell r="AB1453" t="str">
            <v>-</v>
          </cell>
          <cell r="AC1453" t="str">
            <v>-</v>
          </cell>
          <cell r="AD1453" t="str">
            <v>-</v>
          </cell>
          <cell r="AE1453" t="str">
            <v>-</v>
          </cell>
          <cell r="AF1453" t="str">
            <v>-</v>
          </cell>
          <cell r="AG1453" t="str">
            <v>-</v>
          </cell>
          <cell r="AH1453" t="str">
            <v>--</v>
          </cell>
        </row>
        <row r="1454">
          <cell r="A1454">
            <v>9106976</v>
          </cell>
          <cell r="B1454" t="str">
            <v>Lite Bite Foods Private Limited</v>
          </cell>
          <cell r="C1454">
            <v>44986</v>
          </cell>
          <cell r="D1454" t="str">
            <v>Mumbai</v>
          </cell>
          <cell r="E1454" t="str">
            <v>MBB</v>
          </cell>
          <cell r="F1454" t="str">
            <v>B2B</v>
          </cell>
          <cell r="G1454" t="str">
            <v>Mumbai</v>
          </cell>
          <cell r="H1454">
            <v>5000</v>
          </cell>
          <cell r="I1454">
            <v>0.05</v>
          </cell>
          <cell r="J1454">
            <v>9052931</v>
          </cell>
          <cell r="K1454" t="str">
            <v>Lite Bite Foods Private Limited</v>
          </cell>
          <cell r="L1454">
            <v>119782.33333333334</v>
          </cell>
          <cell r="M1454" t="str">
            <v>Relationship</v>
          </cell>
          <cell r="N1454" t="str">
            <v>MBB</v>
          </cell>
          <cell r="O1454" t="str">
            <v>MUM_ZONE1</v>
          </cell>
          <cell r="P1454">
            <v>9052931</v>
          </cell>
          <cell r="Q1454" t="str">
            <v>Adarsh Kumar</v>
          </cell>
          <cell r="R1454" t="str">
            <v>IAM</v>
          </cell>
          <cell r="S1454" t="str">
            <v>Rajeev Misra</v>
          </cell>
          <cell r="T1454">
            <v>0.05</v>
          </cell>
          <cell r="U1454">
            <v>0</v>
          </cell>
          <cell r="V1454" t="str">
            <v>-</v>
          </cell>
          <cell r="Z1454" t="str">
            <v>-</v>
          </cell>
          <cell r="AA1454" t="str">
            <v>-</v>
          </cell>
          <cell r="AB1454" t="str">
            <v>-</v>
          </cell>
          <cell r="AC1454" t="str">
            <v>-</v>
          </cell>
          <cell r="AD1454" t="str">
            <v>-</v>
          </cell>
          <cell r="AE1454" t="str">
            <v>-</v>
          </cell>
          <cell r="AF1454" t="str">
            <v>-</v>
          </cell>
          <cell r="AG1454" t="str">
            <v>-</v>
          </cell>
          <cell r="AH1454" t="str">
            <v>--</v>
          </cell>
        </row>
        <row r="1455">
          <cell r="A1455">
            <v>9107494</v>
          </cell>
          <cell r="B1455" t="str">
            <v>Lite Bite Foods Private Limited</v>
          </cell>
          <cell r="C1455">
            <v>44966</v>
          </cell>
          <cell r="D1455" t="str">
            <v>Mumbai</v>
          </cell>
          <cell r="E1455" t="str">
            <v>MBB</v>
          </cell>
          <cell r="F1455" t="str">
            <v>B2B</v>
          </cell>
          <cell r="G1455" t="str">
            <v>Mumbai</v>
          </cell>
          <cell r="H1455">
            <v>5000</v>
          </cell>
          <cell r="I1455">
            <v>0.05</v>
          </cell>
          <cell r="J1455">
            <v>9052931</v>
          </cell>
          <cell r="K1455" t="str">
            <v>Lite Bite Foods Private Limited</v>
          </cell>
          <cell r="L1455">
            <v>119782.33333333334</v>
          </cell>
          <cell r="M1455" t="str">
            <v>Relationship</v>
          </cell>
          <cell r="N1455" t="str">
            <v>MBB</v>
          </cell>
          <cell r="O1455" t="str">
            <v>MUM_ZONE1</v>
          </cell>
          <cell r="P1455">
            <v>9052931</v>
          </cell>
          <cell r="Q1455" t="str">
            <v>Adarsh Kumar</v>
          </cell>
          <cell r="R1455" t="str">
            <v>IAM</v>
          </cell>
          <cell r="S1455" t="str">
            <v>Rajeev Misra</v>
          </cell>
          <cell r="T1455">
            <v>0.05</v>
          </cell>
          <cell r="U1455">
            <v>0</v>
          </cell>
          <cell r="V1455" t="str">
            <v>-</v>
          </cell>
          <cell r="Z1455" t="str">
            <v>-</v>
          </cell>
          <cell r="AA1455" t="str">
            <v>-</v>
          </cell>
          <cell r="AB1455" t="str">
            <v>-</v>
          </cell>
          <cell r="AC1455" t="str">
            <v>-</v>
          </cell>
          <cell r="AD1455" t="str">
            <v>-</v>
          </cell>
          <cell r="AE1455" t="str">
            <v>-</v>
          </cell>
          <cell r="AF1455" t="str">
            <v>-</v>
          </cell>
          <cell r="AG1455" t="str">
            <v>-</v>
          </cell>
          <cell r="AH1455" t="str">
            <v>--</v>
          </cell>
        </row>
        <row r="1456">
          <cell r="A1456">
            <v>9107505</v>
          </cell>
          <cell r="B1456" t="str">
            <v>Lite Bite Foods Private Limited</v>
          </cell>
          <cell r="C1456">
            <v>44958</v>
          </cell>
          <cell r="D1456" t="str">
            <v>Mumbai</v>
          </cell>
          <cell r="E1456" t="str">
            <v>MBB</v>
          </cell>
          <cell r="F1456" t="str">
            <v>B2B</v>
          </cell>
          <cell r="G1456" t="str">
            <v>Mumbai</v>
          </cell>
          <cell r="H1456">
            <v>5000</v>
          </cell>
          <cell r="I1456">
            <v>0.05</v>
          </cell>
          <cell r="J1456">
            <v>9052931</v>
          </cell>
          <cell r="K1456" t="str">
            <v>Lite Bite Foods Private Limited</v>
          </cell>
          <cell r="L1456">
            <v>119782.33333333334</v>
          </cell>
          <cell r="M1456" t="str">
            <v>Relationship</v>
          </cell>
          <cell r="N1456" t="str">
            <v>MBB</v>
          </cell>
          <cell r="O1456" t="str">
            <v>MUM_ZONE1</v>
          </cell>
          <cell r="P1456">
            <v>9052931</v>
          </cell>
          <cell r="Q1456" t="str">
            <v>Adarsh Kumar</v>
          </cell>
          <cell r="R1456" t="str">
            <v>IAM</v>
          </cell>
          <cell r="S1456" t="str">
            <v>Rajeev Misra</v>
          </cell>
          <cell r="T1456">
            <v>0.05</v>
          </cell>
          <cell r="U1456">
            <v>0</v>
          </cell>
          <cell r="V1456" t="str">
            <v>-</v>
          </cell>
          <cell r="Z1456" t="str">
            <v>-</v>
          </cell>
          <cell r="AA1456" t="str">
            <v>-</v>
          </cell>
          <cell r="AB1456" t="str">
            <v>-</v>
          </cell>
          <cell r="AC1456" t="str">
            <v>-</v>
          </cell>
          <cell r="AD1456" t="str">
            <v>-</v>
          </cell>
          <cell r="AE1456" t="str">
            <v>-</v>
          </cell>
          <cell r="AF1456" t="str">
            <v>-</v>
          </cell>
          <cell r="AG1456" t="str">
            <v>-</v>
          </cell>
          <cell r="AH1456" t="str">
            <v>--</v>
          </cell>
        </row>
        <row r="1457">
          <cell r="A1457">
            <v>9107518</v>
          </cell>
          <cell r="B1457" t="str">
            <v>Lite Bite Foods Private Limited</v>
          </cell>
          <cell r="C1457">
            <v>44953</v>
          </cell>
          <cell r="D1457" t="str">
            <v>Mumbai</v>
          </cell>
          <cell r="E1457" t="str">
            <v>MBB</v>
          </cell>
          <cell r="F1457" t="str">
            <v>B2B</v>
          </cell>
          <cell r="G1457" t="str">
            <v>Mumbai</v>
          </cell>
          <cell r="H1457">
            <v>5000</v>
          </cell>
          <cell r="I1457">
            <v>0.05</v>
          </cell>
          <cell r="J1457">
            <v>9052931</v>
          </cell>
          <cell r="K1457" t="str">
            <v>Lite Bite Foods Private Limited</v>
          </cell>
          <cell r="L1457">
            <v>119782.33333333334</v>
          </cell>
          <cell r="M1457" t="str">
            <v>Relationship</v>
          </cell>
          <cell r="N1457" t="str">
            <v>MBB</v>
          </cell>
          <cell r="O1457" t="str">
            <v>MUM_ZONE1</v>
          </cell>
          <cell r="P1457">
            <v>9052931</v>
          </cell>
          <cell r="Q1457" t="str">
            <v>Adarsh Kumar</v>
          </cell>
          <cell r="R1457" t="str">
            <v>IAM</v>
          </cell>
          <cell r="S1457" t="str">
            <v>Rajeev Misra</v>
          </cell>
          <cell r="T1457">
            <v>0.05</v>
          </cell>
          <cell r="U1457">
            <v>0</v>
          </cell>
          <cell r="V1457" t="str">
            <v>-</v>
          </cell>
          <cell r="Z1457" t="str">
            <v>-</v>
          </cell>
          <cell r="AA1457" t="str">
            <v>-</v>
          </cell>
          <cell r="AB1457" t="str">
            <v>-</v>
          </cell>
          <cell r="AC1457" t="str">
            <v>-</v>
          </cell>
          <cell r="AD1457" t="str">
            <v>-</v>
          </cell>
          <cell r="AE1457" t="str">
            <v>-</v>
          </cell>
          <cell r="AF1457" t="str">
            <v>-</v>
          </cell>
          <cell r="AG1457" t="str">
            <v>-</v>
          </cell>
          <cell r="AH1457" t="str">
            <v>--</v>
          </cell>
        </row>
        <row r="1458">
          <cell r="A1458">
            <v>9107641</v>
          </cell>
          <cell r="B1458" t="str">
            <v>Lite Bite Foods Private Limited</v>
          </cell>
          <cell r="C1458">
            <v>44966</v>
          </cell>
          <cell r="D1458" t="str">
            <v>Mumbai</v>
          </cell>
          <cell r="E1458" t="str">
            <v>MBB</v>
          </cell>
          <cell r="F1458" t="str">
            <v>B2B</v>
          </cell>
          <cell r="G1458" t="str">
            <v>Mumbai</v>
          </cell>
          <cell r="H1458">
            <v>5000</v>
          </cell>
          <cell r="I1458">
            <v>0.05</v>
          </cell>
          <cell r="J1458">
            <v>9052931</v>
          </cell>
          <cell r="K1458" t="str">
            <v>Lite Bite Foods Private Limited</v>
          </cell>
          <cell r="L1458">
            <v>119782.33333333334</v>
          </cell>
          <cell r="M1458" t="str">
            <v>Relationship</v>
          </cell>
          <cell r="N1458" t="str">
            <v>MBB</v>
          </cell>
          <cell r="O1458" t="str">
            <v>MUM_ZONE1</v>
          </cell>
          <cell r="P1458">
            <v>9052931</v>
          </cell>
          <cell r="Q1458" t="str">
            <v>Adarsh Kumar</v>
          </cell>
          <cell r="R1458" t="str">
            <v>IAM</v>
          </cell>
          <cell r="S1458" t="str">
            <v>Rajeev Misra</v>
          </cell>
          <cell r="T1458">
            <v>0.05</v>
          </cell>
          <cell r="U1458">
            <v>0</v>
          </cell>
          <cell r="V1458" t="str">
            <v>-</v>
          </cell>
          <cell r="Z1458" t="str">
            <v>-</v>
          </cell>
          <cell r="AA1458" t="str">
            <v>-</v>
          </cell>
          <cell r="AB1458" t="str">
            <v>-</v>
          </cell>
          <cell r="AC1458" t="str">
            <v>-</v>
          </cell>
          <cell r="AD1458" t="str">
            <v>-</v>
          </cell>
          <cell r="AE1458" t="str">
            <v>-</v>
          </cell>
          <cell r="AF1458" t="str">
            <v>-</v>
          </cell>
          <cell r="AG1458" t="str">
            <v>-</v>
          </cell>
          <cell r="AH1458" t="str">
            <v>--</v>
          </cell>
        </row>
        <row r="1459">
          <cell r="A1459">
            <v>9107860</v>
          </cell>
          <cell r="B1459" t="str">
            <v>Lite Bite Foods Private Limited</v>
          </cell>
          <cell r="C1459">
            <v>45002</v>
          </cell>
          <cell r="D1459" t="str">
            <v>Chennai</v>
          </cell>
          <cell r="E1459" t="str">
            <v>MBB</v>
          </cell>
          <cell r="F1459" t="str">
            <v>B2B</v>
          </cell>
          <cell r="G1459" t="str">
            <v>Chennai</v>
          </cell>
          <cell r="H1459">
            <v>5000</v>
          </cell>
          <cell r="I1459">
            <v>0.05</v>
          </cell>
          <cell r="J1459">
            <v>9052931</v>
          </cell>
          <cell r="K1459" t="str">
            <v>Lite Bite Foods Private Limited</v>
          </cell>
          <cell r="L1459">
            <v>119782.33333333334</v>
          </cell>
          <cell r="M1459" t="str">
            <v>Relationship</v>
          </cell>
          <cell r="N1459" t="str">
            <v>MBB</v>
          </cell>
          <cell r="O1459" t="str">
            <v>CHN_ZONE1</v>
          </cell>
          <cell r="P1459">
            <v>9052931</v>
          </cell>
          <cell r="Q1459" t="str">
            <v>Adarsh Kumar</v>
          </cell>
          <cell r="R1459" t="str">
            <v>IAM</v>
          </cell>
          <cell r="S1459" t="str">
            <v>Rajeev Misra</v>
          </cell>
          <cell r="T1459">
            <v>0.05</v>
          </cell>
          <cell r="U1459">
            <v>0</v>
          </cell>
          <cell r="V1459" t="str">
            <v>-</v>
          </cell>
          <cell r="Z1459" t="str">
            <v>-</v>
          </cell>
          <cell r="AA1459" t="str">
            <v>-</v>
          </cell>
          <cell r="AB1459" t="str">
            <v>-</v>
          </cell>
          <cell r="AC1459" t="str">
            <v>-</v>
          </cell>
          <cell r="AD1459" t="str">
            <v>-</v>
          </cell>
          <cell r="AE1459" t="str">
            <v>-</v>
          </cell>
          <cell r="AF1459" t="str">
            <v>-</v>
          </cell>
          <cell r="AG1459" t="str">
            <v>-</v>
          </cell>
          <cell r="AH1459" t="str">
            <v>--</v>
          </cell>
        </row>
        <row r="1460">
          <cell r="A1460">
            <v>9109942</v>
          </cell>
          <cell r="B1460" t="str">
            <v>Lite Bite Foods Private Limited</v>
          </cell>
          <cell r="C1460">
            <v>45043</v>
          </cell>
          <cell r="D1460" t="str">
            <v>Ahmedabad</v>
          </cell>
          <cell r="E1460" t="str">
            <v>MBB</v>
          </cell>
          <cell r="F1460" t="str">
            <v>B2B</v>
          </cell>
          <cell r="G1460" t="str">
            <v>Others</v>
          </cell>
          <cell r="H1460">
            <v>5000</v>
          </cell>
          <cell r="I1460">
            <v>0.05</v>
          </cell>
          <cell r="J1460">
            <v>9052931</v>
          </cell>
          <cell r="K1460" t="str">
            <v>Lite Bite Foods Private Limited</v>
          </cell>
          <cell r="L1460">
            <v>119782.33333333334</v>
          </cell>
          <cell r="M1460" t="str">
            <v>Relationship</v>
          </cell>
          <cell r="N1460" t="str">
            <v>MBB</v>
          </cell>
          <cell r="O1460" t="str">
            <v>PAN_ZONE1</v>
          </cell>
          <cell r="P1460">
            <v>9052931</v>
          </cell>
          <cell r="Q1460" t="str">
            <v>Adarsh Kumar</v>
          </cell>
          <cell r="R1460" t="str">
            <v>IAM</v>
          </cell>
          <cell r="S1460" t="str">
            <v>Rajeev Misra</v>
          </cell>
          <cell r="T1460">
            <v>0.05</v>
          </cell>
          <cell r="U1460">
            <v>0</v>
          </cell>
          <cell r="V1460" t="str">
            <v>-</v>
          </cell>
          <cell r="Z1460" t="str">
            <v>-</v>
          </cell>
          <cell r="AA1460" t="str">
            <v>-</v>
          </cell>
          <cell r="AB1460" t="str">
            <v>-</v>
          </cell>
          <cell r="AC1460" t="str">
            <v>-</v>
          </cell>
          <cell r="AD1460" t="str">
            <v>-</v>
          </cell>
          <cell r="AE1460" t="str">
            <v>-</v>
          </cell>
          <cell r="AF1460" t="str">
            <v>-</v>
          </cell>
          <cell r="AG1460" t="str">
            <v>-</v>
          </cell>
          <cell r="AH1460" t="str">
            <v>--</v>
          </cell>
        </row>
        <row r="1461">
          <cell r="A1461">
            <v>9110319</v>
          </cell>
          <cell r="B1461" t="str">
            <v>Lite Bite Foods Private Limited</v>
          </cell>
          <cell r="C1461">
            <v>45027</v>
          </cell>
          <cell r="D1461" t="str">
            <v>Gurgaon</v>
          </cell>
          <cell r="E1461" t="str">
            <v>MBB</v>
          </cell>
          <cell r="F1461" t="str">
            <v>B2B</v>
          </cell>
          <cell r="G1461" t="str">
            <v>Gurgaon</v>
          </cell>
          <cell r="H1461">
            <v>6000</v>
          </cell>
          <cell r="I1461">
            <v>0.06</v>
          </cell>
          <cell r="J1461">
            <v>9052931</v>
          </cell>
          <cell r="K1461" t="str">
            <v>Lite Bite Foods Private Limited</v>
          </cell>
          <cell r="L1461">
            <v>119782.33333333334</v>
          </cell>
          <cell r="M1461" t="str">
            <v>Relationship</v>
          </cell>
          <cell r="N1461" t="str">
            <v>MBB</v>
          </cell>
          <cell r="O1461" t="str">
            <v>GGN_ZONE1</v>
          </cell>
          <cell r="P1461">
            <v>9052931</v>
          </cell>
          <cell r="Q1461" t="str">
            <v>Adarsh Kumar</v>
          </cell>
          <cell r="R1461" t="str">
            <v>IAM</v>
          </cell>
          <cell r="S1461" t="str">
            <v>Rajeev Misra</v>
          </cell>
          <cell r="T1461">
            <v>0.06</v>
          </cell>
          <cell r="U1461">
            <v>0</v>
          </cell>
          <cell r="V1461" t="str">
            <v>-</v>
          </cell>
          <cell r="Z1461" t="str">
            <v>-</v>
          </cell>
          <cell r="AA1461" t="str">
            <v>-</v>
          </cell>
          <cell r="AB1461" t="str">
            <v>-</v>
          </cell>
          <cell r="AC1461" t="str">
            <v>-</v>
          </cell>
          <cell r="AD1461" t="str">
            <v>-</v>
          </cell>
          <cell r="AE1461" t="str">
            <v>-</v>
          </cell>
          <cell r="AF1461" t="str">
            <v>-</v>
          </cell>
          <cell r="AG1461" t="str">
            <v>-</v>
          </cell>
          <cell r="AH1461" t="str">
            <v>--</v>
          </cell>
        </row>
        <row r="1462">
          <cell r="A1462">
            <v>9110321</v>
          </cell>
          <cell r="B1462" t="str">
            <v>Lite Bite Foods Private Limited</v>
          </cell>
          <cell r="C1462">
            <v>45027</v>
          </cell>
          <cell r="D1462" t="str">
            <v>Gurgaon</v>
          </cell>
          <cell r="E1462" t="str">
            <v>MBB</v>
          </cell>
          <cell r="F1462" t="str">
            <v>B2B</v>
          </cell>
          <cell r="G1462" t="str">
            <v>Gurgaon</v>
          </cell>
          <cell r="H1462">
            <v>6000</v>
          </cell>
          <cell r="I1462">
            <v>0.06</v>
          </cell>
          <cell r="J1462">
            <v>9052931</v>
          </cell>
          <cell r="K1462" t="str">
            <v>Lite Bite Foods Private Limited</v>
          </cell>
          <cell r="L1462">
            <v>119782.33333333334</v>
          </cell>
          <cell r="M1462" t="str">
            <v>Relationship</v>
          </cell>
          <cell r="N1462" t="str">
            <v>MBB</v>
          </cell>
          <cell r="O1462" t="str">
            <v>GGN_ZONE1</v>
          </cell>
          <cell r="P1462">
            <v>9052931</v>
          </cell>
          <cell r="Q1462" t="str">
            <v>Adarsh Kumar</v>
          </cell>
          <cell r="R1462" t="str">
            <v>IAM</v>
          </cell>
          <cell r="S1462" t="str">
            <v>Rajeev Misra</v>
          </cell>
          <cell r="T1462">
            <v>0.06</v>
          </cell>
          <cell r="U1462">
            <v>0</v>
          </cell>
          <cell r="V1462" t="str">
            <v>-</v>
          </cell>
          <cell r="Z1462" t="str">
            <v>-</v>
          </cell>
          <cell r="AA1462" t="str">
            <v>-</v>
          </cell>
          <cell r="AB1462" t="str">
            <v>-</v>
          </cell>
          <cell r="AC1462" t="str">
            <v>-</v>
          </cell>
          <cell r="AD1462" t="str">
            <v>-</v>
          </cell>
          <cell r="AE1462" t="str">
            <v>-</v>
          </cell>
          <cell r="AF1462" t="str">
            <v>-</v>
          </cell>
          <cell r="AG1462" t="str">
            <v>-</v>
          </cell>
          <cell r="AH1462" t="str">
            <v>--</v>
          </cell>
        </row>
        <row r="1463">
          <cell r="A1463">
            <v>9121650</v>
          </cell>
          <cell r="B1463" t="str">
            <v>Lite Bite Foods Private Limited</v>
          </cell>
          <cell r="C1463">
            <v>45381</v>
          </cell>
          <cell r="D1463" t="str">
            <v>Delhi</v>
          </cell>
          <cell r="E1463" t="str">
            <v>MBB</v>
          </cell>
          <cell r="F1463" t="str">
            <v>B2B</v>
          </cell>
          <cell r="G1463" t="str">
            <v>Delhi</v>
          </cell>
          <cell r="H1463">
            <v>6500</v>
          </cell>
          <cell r="I1463">
            <v>6.5000000000000002E-2</v>
          </cell>
          <cell r="J1463">
            <v>9052931</v>
          </cell>
          <cell r="K1463" t="str">
            <v>Lite Bite Foods Private Limited</v>
          </cell>
          <cell r="L1463">
            <v>119782.33333333334</v>
          </cell>
          <cell r="M1463" t="str">
            <v>Relationship</v>
          </cell>
          <cell r="N1463" t="str">
            <v>MBB</v>
          </cell>
          <cell r="O1463" t="str">
            <v>DEL_ZONE2</v>
          </cell>
          <cell r="P1463">
            <v>9052931</v>
          </cell>
          <cell r="Q1463" t="str">
            <v>Adarsh Kumar</v>
          </cell>
          <cell r="R1463" t="str">
            <v>IAM</v>
          </cell>
          <cell r="S1463" t="str">
            <v>Rajeev Misra</v>
          </cell>
          <cell r="T1463">
            <v>6.5000000000000002E-2</v>
          </cell>
          <cell r="U1463">
            <v>0</v>
          </cell>
          <cell r="V1463" t="str">
            <v>-</v>
          </cell>
          <cell r="Z1463" t="str">
            <v>-</v>
          </cell>
          <cell r="AA1463" t="str">
            <v>-</v>
          </cell>
          <cell r="AB1463" t="str">
            <v>-</v>
          </cell>
          <cell r="AC1463" t="str">
            <v>-</v>
          </cell>
          <cell r="AD1463" t="str">
            <v>-</v>
          </cell>
          <cell r="AE1463" t="str">
            <v>-</v>
          </cell>
          <cell r="AF1463" t="str">
            <v>-</v>
          </cell>
          <cell r="AG1463" t="str">
            <v>-</v>
          </cell>
          <cell r="AH1463" t="str">
            <v>--</v>
          </cell>
        </row>
        <row r="1464">
          <cell r="A1464">
            <v>9122412</v>
          </cell>
          <cell r="B1464" t="str">
            <v>Lite Bite Foods Private Limited</v>
          </cell>
          <cell r="C1464">
            <v>45405</v>
          </cell>
          <cell r="D1464" t="str">
            <v>Bangalore</v>
          </cell>
          <cell r="E1464" t="str">
            <v>BIA</v>
          </cell>
          <cell r="F1464" t="str">
            <v>B2B</v>
          </cell>
          <cell r="G1464" t="str">
            <v>Bangalore</v>
          </cell>
          <cell r="H1464">
            <v>13750</v>
          </cell>
          <cell r="I1464">
            <v>0.13750000000000001</v>
          </cell>
          <cell r="J1464">
            <v>9052931</v>
          </cell>
          <cell r="K1464" t="str">
            <v>Lite Bite Foods Private Limited</v>
          </cell>
          <cell r="L1464">
            <v>119782.33333333334</v>
          </cell>
          <cell r="M1464" t="str">
            <v>Relationship</v>
          </cell>
          <cell r="N1464" t="str">
            <v>BIA+</v>
          </cell>
          <cell r="O1464" t="str">
            <v>BLR_ZONE2</v>
          </cell>
          <cell r="P1464">
            <v>9052931</v>
          </cell>
          <cell r="Q1464" t="str">
            <v>Adarsh Kumar</v>
          </cell>
          <cell r="R1464" t="str">
            <v>IAM</v>
          </cell>
          <cell r="S1464" t="str">
            <v>Rajeev Misra</v>
          </cell>
          <cell r="T1464">
            <v>0.13750000000000001</v>
          </cell>
          <cell r="U1464">
            <v>0</v>
          </cell>
          <cell r="V1464" t="str">
            <v>-</v>
          </cell>
          <cell r="Z1464" t="str">
            <v>-</v>
          </cell>
          <cell r="AA1464" t="str">
            <v>-</v>
          </cell>
          <cell r="AB1464" t="str">
            <v>-</v>
          </cell>
          <cell r="AC1464" t="str">
            <v>-</v>
          </cell>
          <cell r="AD1464" t="str">
            <v>-</v>
          </cell>
          <cell r="AE1464" t="str">
            <v>-</v>
          </cell>
          <cell r="AF1464" t="str">
            <v>-</v>
          </cell>
          <cell r="AG1464" t="str">
            <v>-</v>
          </cell>
          <cell r="AH1464" t="str">
            <v>--</v>
          </cell>
        </row>
        <row r="1465">
          <cell r="A1465">
            <v>9052951</v>
          </cell>
          <cell r="B1465" t="str">
            <v>Creatnet Services Limited</v>
          </cell>
          <cell r="C1465">
            <v>42507</v>
          </cell>
          <cell r="D1465" t="str">
            <v>Noida</v>
          </cell>
          <cell r="E1465" t="str">
            <v>MBIA</v>
          </cell>
          <cell r="F1465" t="str">
            <v>B2B</v>
          </cell>
          <cell r="G1465" t="str">
            <v>NOIDA</v>
          </cell>
          <cell r="H1465">
            <v>32500</v>
          </cell>
          <cell r="I1465">
            <v>0.32500000000000001</v>
          </cell>
          <cell r="J1465">
            <v>9052951</v>
          </cell>
          <cell r="K1465" t="str">
            <v>Creatnet Services Limited</v>
          </cell>
          <cell r="L1465">
            <v>32500</v>
          </cell>
          <cell r="M1465" t="str">
            <v>Investment</v>
          </cell>
          <cell r="N1465" t="str">
            <v>MBIA</v>
          </cell>
          <cell r="O1465" t="str">
            <v>NOD_ZONE1</v>
          </cell>
          <cell r="P1465">
            <v>9052951</v>
          </cell>
          <cell r="Q1465" t="str">
            <v>Mithilesh Vishwakarma</v>
          </cell>
          <cell r="R1465" t="str">
            <v>IAM</v>
          </cell>
          <cell r="S1465" t="str">
            <v>Kritika Bahadur</v>
          </cell>
          <cell r="T1465">
            <v>0.32500000000000001</v>
          </cell>
          <cell r="U1465">
            <v>0</v>
          </cell>
          <cell r="V1465" t="str">
            <v>-</v>
          </cell>
          <cell r="Z1465" t="str">
            <v>-</v>
          </cell>
          <cell r="AA1465" t="str">
            <v>-</v>
          </cell>
          <cell r="AB1465" t="str">
            <v>-</v>
          </cell>
          <cell r="AC1465" t="str">
            <v>-</v>
          </cell>
          <cell r="AD1465" t="str">
            <v>-</v>
          </cell>
          <cell r="AE1465" t="str">
            <v>-</v>
          </cell>
          <cell r="AF1465" t="str">
            <v>-</v>
          </cell>
          <cell r="AG1465" t="str">
            <v>-</v>
          </cell>
          <cell r="AH1465" t="str">
            <v>--</v>
          </cell>
        </row>
        <row r="1466">
          <cell r="A1466">
            <v>9052974</v>
          </cell>
          <cell r="B1466" t="str">
            <v>Anglo Eastern Maritime Training Centre</v>
          </cell>
          <cell r="C1466">
            <v>42537</v>
          </cell>
          <cell r="D1466" t="str">
            <v>Delhi</v>
          </cell>
          <cell r="E1466" t="str">
            <v>BIA</v>
          </cell>
          <cell r="F1466" t="str">
            <v>B2B</v>
          </cell>
          <cell r="G1466" t="str">
            <v>Delhi</v>
          </cell>
          <cell r="H1466">
            <v>50000</v>
          </cell>
          <cell r="I1466">
            <v>0.5</v>
          </cell>
          <cell r="J1466">
            <v>9052974</v>
          </cell>
          <cell r="K1466" t="str">
            <v>Anglo Eastern Maritime Training Centre</v>
          </cell>
          <cell r="L1466">
            <v>50000</v>
          </cell>
          <cell r="M1466" t="str">
            <v>Investment</v>
          </cell>
          <cell r="N1466" t="str">
            <v>BIA+</v>
          </cell>
          <cell r="O1466" t="str">
            <v>DEL_ZONE1</v>
          </cell>
          <cell r="P1466">
            <v>9052974</v>
          </cell>
          <cell r="Q1466" t="str">
            <v>Bijendra Singh</v>
          </cell>
          <cell r="R1466" t="str">
            <v>IAM</v>
          </cell>
          <cell r="S1466" t="str">
            <v>Ravi Kala</v>
          </cell>
          <cell r="T1466">
            <v>0.5</v>
          </cell>
          <cell r="U1466">
            <v>0</v>
          </cell>
          <cell r="V1466" t="str">
            <v>-</v>
          </cell>
          <cell r="Z1466" t="str">
            <v>-</v>
          </cell>
          <cell r="AA1466" t="str">
            <v>-</v>
          </cell>
          <cell r="AB1466" t="str">
            <v>-</v>
          </cell>
          <cell r="AC1466" t="str">
            <v>-</v>
          </cell>
          <cell r="AD1466" t="str">
            <v>-</v>
          </cell>
          <cell r="AE1466" t="str">
            <v>-</v>
          </cell>
          <cell r="AF1466" t="str">
            <v>-</v>
          </cell>
          <cell r="AG1466" t="str">
            <v>-</v>
          </cell>
          <cell r="AH1466" t="str">
            <v>--</v>
          </cell>
        </row>
        <row r="1467">
          <cell r="A1467">
            <v>9053110</v>
          </cell>
          <cell r="B1467" t="str">
            <v>Acurus Solutions Private Limited</v>
          </cell>
          <cell r="C1467">
            <v>42536</v>
          </cell>
          <cell r="D1467" t="str">
            <v>Chennai</v>
          </cell>
          <cell r="E1467" t="str">
            <v>BIA</v>
          </cell>
          <cell r="F1467" t="str">
            <v>B2B</v>
          </cell>
          <cell r="G1467" t="str">
            <v>Chennai</v>
          </cell>
          <cell r="H1467">
            <v>47500</v>
          </cell>
          <cell r="I1467">
            <v>0.47499999999999998</v>
          </cell>
          <cell r="J1467">
            <v>9053110</v>
          </cell>
          <cell r="K1467" t="str">
            <v>Acurus Solutions Private Limited</v>
          </cell>
          <cell r="L1467">
            <v>47500</v>
          </cell>
          <cell r="M1467" t="str">
            <v>Investment</v>
          </cell>
          <cell r="N1467" t="str">
            <v>BIA+</v>
          </cell>
          <cell r="O1467" t="str">
            <v>CHN_ZONE1</v>
          </cell>
          <cell r="P1467">
            <v>9053110</v>
          </cell>
          <cell r="Q1467" t="str">
            <v>Saranya R</v>
          </cell>
          <cell r="R1467" t="str">
            <v>IAM</v>
          </cell>
          <cell r="S1467" t="str">
            <v>Vineet Jose</v>
          </cell>
          <cell r="T1467">
            <v>0.47499999999999998</v>
          </cell>
          <cell r="U1467">
            <v>0</v>
          </cell>
          <cell r="V1467" t="str">
            <v>-</v>
          </cell>
          <cell r="Z1467" t="str">
            <v>-</v>
          </cell>
          <cell r="AA1467" t="str">
            <v>-</v>
          </cell>
          <cell r="AB1467" t="str">
            <v>-</v>
          </cell>
          <cell r="AC1467" t="str">
            <v>-</v>
          </cell>
          <cell r="AD1467" t="str">
            <v>-</v>
          </cell>
          <cell r="AE1467" t="str">
            <v>-</v>
          </cell>
          <cell r="AF1467" t="str">
            <v>-</v>
          </cell>
          <cell r="AG1467" t="str">
            <v>-</v>
          </cell>
          <cell r="AH1467" t="str">
            <v>--</v>
          </cell>
        </row>
        <row r="1468">
          <cell r="A1468">
            <v>9053191</v>
          </cell>
          <cell r="B1468" t="str">
            <v>Sunrise Sports (India) Private Limited</v>
          </cell>
          <cell r="C1468">
            <v>42527</v>
          </cell>
          <cell r="D1468" t="str">
            <v>Delhi</v>
          </cell>
          <cell r="E1468" t="str">
            <v>BIA</v>
          </cell>
          <cell r="F1468" t="str">
            <v>B2B</v>
          </cell>
          <cell r="G1468" t="str">
            <v>Delhi</v>
          </cell>
          <cell r="H1468">
            <v>31000</v>
          </cell>
          <cell r="I1468">
            <v>0.31</v>
          </cell>
          <cell r="J1468">
            <v>9053191</v>
          </cell>
          <cell r="K1468" t="str">
            <v>Sunrise Sports (India) Private Limited</v>
          </cell>
          <cell r="L1468">
            <v>31000</v>
          </cell>
          <cell r="M1468" t="str">
            <v>Investment</v>
          </cell>
          <cell r="N1468" t="str">
            <v>BIA+</v>
          </cell>
          <cell r="O1468" t="str">
            <v>DEL_ZONE1</v>
          </cell>
          <cell r="P1468">
            <v>9053191</v>
          </cell>
          <cell r="Q1468" t="str">
            <v>Bijendra Singh</v>
          </cell>
          <cell r="R1468" t="str">
            <v>IAM</v>
          </cell>
          <cell r="S1468" t="str">
            <v>Ravi Kala</v>
          </cell>
          <cell r="T1468">
            <v>0.31</v>
          </cell>
          <cell r="U1468">
            <v>0</v>
          </cell>
          <cell r="V1468" t="str">
            <v>-</v>
          </cell>
          <cell r="Z1468" t="str">
            <v>-</v>
          </cell>
          <cell r="AA1468" t="str">
            <v>-</v>
          </cell>
          <cell r="AB1468" t="str">
            <v>-</v>
          </cell>
          <cell r="AC1468" t="str">
            <v>-</v>
          </cell>
          <cell r="AD1468" t="str">
            <v>-</v>
          </cell>
          <cell r="AE1468" t="str">
            <v>-</v>
          </cell>
          <cell r="AF1468" t="str">
            <v>-</v>
          </cell>
          <cell r="AG1468" t="str">
            <v>-</v>
          </cell>
          <cell r="AH1468" t="str">
            <v>--</v>
          </cell>
        </row>
        <row r="1469">
          <cell r="A1469">
            <v>9053195</v>
          </cell>
          <cell r="B1469" t="str">
            <v>Eci Telecom India Private Limited</v>
          </cell>
          <cell r="C1469">
            <v>42541</v>
          </cell>
          <cell r="D1469" t="str">
            <v>Mumbai</v>
          </cell>
          <cell r="E1469" t="str">
            <v>BIA</v>
          </cell>
          <cell r="F1469" t="str">
            <v>B2B</v>
          </cell>
          <cell r="G1469" t="str">
            <v>Mumbai</v>
          </cell>
          <cell r="H1469">
            <v>41666.666666666664</v>
          </cell>
          <cell r="I1469">
            <v>0.41666666666666663</v>
          </cell>
          <cell r="J1469">
            <v>9053195</v>
          </cell>
          <cell r="K1469" t="str">
            <v>Eci Telecom India Private Limited</v>
          </cell>
          <cell r="L1469">
            <v>41666.666666666664</v>
          </cell>
          <cell r="M1469" t="str">
            <v>Investment</v>
          </cell>
          <cell r="N1469" t="str">
            <v>BIA+</v>
          </cell>
          <cell r="O1469" t="str">
            <v>MUM_ZONE1</v>
          </cell>
          <cell r="P1469">
            <v>9053195</v>
          </cell>
          <cell r="Q1469" t="str">
            <v>Nilesh Madhuker Zodape</v>
          </cell>
          <cell r="R1469" t="str">
            <v>IAM</v>
          </cell>
          <cell r="S1469" t="str">
            <v>Vineet Garg</v>
          </cell>
          <cell r="T1469">
            <v>0.41666666666666663</v>
          </cell>
          <cell r="U1469">
            <v>0</v>
          </cell>
          <cell r="V1469" t="str">
            <v>-</v>
          </cell>
          <cell r="Z1469" t="str">
            <v>-</v>
          </cell>
          <cell r="AA1469" t="str">
            <v>-</v>
          </cell>
          <cell r="AB1469" t="str">
            <v>-</v>
          </cell>
          <cell r="AC1469" t="str">
            <v>-</v>
          </cell>
          <cell r="AD1469" t="str">
            <v>-</v>
          </cell>
          <cell r="AE1469" t="str">
            <v>-</v>
          </cell>
          <cell r="AF1469" t="str">
            <v>-</v>
          </cell>
          <cell r="AG1469" t="str">
            <v>-</v>
          </cell>
          <cell r="AH1469" t="str">
            <v>--</v>
          </cell>
        </row>
        <row r="1470">
          <cell r="A1470">
            <v>9053319</v>
          </cell>
          <cell r="B1470" t="str">
            <v>Parijat Industries (India) Limited</v>
          </cell>
          <cell r="C1470">
            <v>42520</v>
          </cell>
          <cell r="D1470" t="str">
            <v>Delhi</v>
          </cell>
          <cell r="E1470" t="str">
            <v>BIA</v>
          </cell>
          <cell r="F1470" t="str">
            <v>B2B</v>
          </cell>
          <cell r="G1470" t="str">
            <v>Delhi</v>
          </cell>
          <cell r="H1470">
            <v>13333.333333333332</v>
          </cell>
          <cell r="I1470">
            <v>0.13333333333333333</v>
          </cell>
          <cell r="J1470">
            <v>9053319</v>
          </cell>
          <cell r="K1470" t="str">
            <v>Parijat Industries India Private Limited</v>
          </cell>
          <cell r="L1470">
            <v>32500</v>
          </cell>
          <cell r="M1470" t="str">
            <v>Investment</v>
          </cell>
          <cell r="N1470" t="str">
            <v>BIA+</v>
          </cell>
          <cell r="O1470" t="str">
            <v>DEL_ZONE1</v>
          </cell>
          <cell r="P1470">
            <v>9053319</v>
          </cell>
          <cell r="Q1470" t="str">
            <v>Rishab Prasad</v>
          </cell>
          <cell r="R1470" t="str">
            <v>IAM</v>
          </cell>
          <cell r="S1470" t="str">
            <v>Ravi Kala</v>
          </cell>
          <cell r="T1470">
            <v>0.13333333333333333</v>
          </cell>
          <cell r="U1470">
            <v>0</v>
          </cell>
          <cell r="V1470" t="str">
            <v>-</v>
          </cell>
          <cell r="Z1470" t="str">
            <v>-</v>
          </cell>
          <cell r="AA1470" t="str">
            <v>-</v>
          </cell>
          <cell r="AB1470" t="str">
            <v>-</v>
          </cell>
          <cell r="AC1470" t="str">
            <v>-</v>
          </cell>
          <cell r="AD1470" t="str">
            <v>-</v>
          </cell>
          <cell r="AE1470" t="str">
            <v>-</v>
          </cell>
          <cell r="AF1470" t="str">
            <v>-</v>
          </cell>
          <cell r="AG1470" t="str">
            <v>-</v>
          </cell>
          <cell r="AH1470" t="str">
            <v>--</v>
          </cell>
        </row>
        <row r="1471">
          <cell r="A1471">
            <v>9121029</v>
          </cell>
          <cell r="B1471" t="str">
            <v>Parijat Industries (India) Limited</v>
          </cell>
          <cell r="C1471">
            <v>45364</v>
          </cell>
          <cell r="D1471" t="str">
            <v>Delhi</v>
          </cell>
          <cell r="E1471" t="str">
            <v>MBIA</v>
          </cell>
          <cell r="F1471" t="str">
            <v>B2B</v>
          </cell>
          <cell r="G1471" t="str">
            <v>Delhi</v>
          </cell>
          <cell r="H1471">
            <v>19166.666666666668</v>
          </cell>
          <cell r="I1471">
            <v>0.19166666666666668</v>
          </cell>
          <cell r="J1471">
            <v>9053319</v>
          </cell>
          <cell r="K1471" t="str">
            <v>Parijat Industries India Private Limited</v>
          </cell>
          <cell r="L1471">
            <v>32500</v>
          </cell>
          <cell r="M1471" t="str">
            <v>Investment</v>
          </cell>
          <cell r="N1471" t="str">
            <v>MBIA</v>
          </cell>
          <cell r="O1471" t="str">
            <v>DEL_ZONE1</v>
          </cell>
          <cell r="P1471">
            <v>9053319</v>
          </cell>
          <cell r="Q1471" t="str">
            <v>Rishab Prasad</v>
          </cell>
          <cell r="R1471" t="str">
            <v>IAM</v>
          </cell>
          <cell r="S1471" t="str">
            <v>Ravi Kala</v>
          </cell>
          <cell r="T1471">
            <v>0.19166666666666668</v>
          </cell>
          <cell r="U1471">
            <v>0</v>
          </cell>
          <cell r="V1471" t="str">
            <v>-</v>
          </cell>
          <cell r="Z1471" t="str">
            <v>-</v>
          </cell>
          <cell r="AA1471" t="str">
            <v>-</v>
          </cell>
          <cell r="AB1471" t="str">
            <v>-</v>
          </cell>
          <cell r="AC1471" t="str">
            <v>-</v>
          </cell>
          <cell r="AD1471" t="str">
            <v>-</v>
          </cell>
          <cell r="AE1471" t="str">
            <v>-</v>
          </cell>
          <cell r="AF1471" t="str">
            <v>-</v>
          </cell>
          <cell r="AG1471" t="str">
            <v>-</v>
          </cell>
          <cell r="AH1471" t="str">
            <v>--</v>
          </cell>
        </row>
        <row r="1472">
          <cell r="A1472">
            <v>9053347</v>
          </cell>
          <cell r="B1472" t="str">
            <v>Ampin Energy Transition Private Limited</v>
          </cell>
          <cell r="C1472">
            <v>42556</v>
          </cell>
          <cell r="D1472" t="str">
            <v>Delhi</v>
          </cell>
          <cell r="E1472" t="str">
            <v>BIA</v>
          </cell>
          <cell r="F1472" t="str">
            <v>B2B</v>
          </cell>
          <cell r="G1472" t="str">
            <v>Delhi</v>
          </cell>
          <cell r="H1472">
            <v>32500</v>
          </cell>
          <cell r="I1472">
            <v>0.32500000000000001</v>
          </cell>
          <cell r="J1472">
            <v>9053347</v>
          </cell>
          <cell r="K1472" t="str">
            <v>Ampin Energy Transition Private Limited</v>
          </cell>
          <cell r="L1472">
            <v>32500</v>
          </cell>
          <cell r="M1472" t="str">
            <v>Investment</v>
          </cell>
          <cell r="N1472" t="str">
            <v>BIA+</v>
          </cell>
          <cell r="O1472" t="str">
            <v>DEL_ZONE1</v>
          </cell>
          <cell r="P1472">
            <v>9053347</v>
          </cell>
          <cell r="Q1472" t="str">
            <v>Bijendra Singh</v>
          </cell>
          <cell r="R1472" t="str">
            <v>IAM</v>
          </cell>
          <cell r="S1472" t="str">
            <v>Ravi Kala</v>
          </cell>
          <cell r="T1472">
            <v>0.32500000000000001</v>
          </cell>
          <cell r="U1472">
            <v>0</v>
          </cell>
          <cell r="V1472" t="str">
            <v>-</v>
          </cell>
          <cell r="Z1472" t="str">
            <v>-</v>
          </cell>
          <cell r="AA1472" t="str">
            <v>-</v>
          </cell>
          <cell r="AB1472" t="str">
            <v>-</v>
          </cell>
          <cell r="AC1472" t="str">
            <v>-</v>
          </cell>
          <cell r="AD1472" t="str">
            <v>-</v>
          </cell>
          <cell r="AE1472" t="str">
            <v>-</v>
          </cell>
          <cell r="AF1472" t="str">
            <v>-</v>
          </cell>
          <cell r="AG1472" t="str">
            <v>-</v>
          </cell>
          <cell r="AH1472" t="str">
            <v>--</v>
          </cell>
        </row>
        <row r="1473">
          <cell r="A1473">
            <v>9019714</v>
          </cell>
          <cell r="B1473" t="str">
            <v>Jindal Stainless Limited</v>
          </cell>
          <cell r="C1473">
            <v>45024</v>
          </cell>
          <cell r="D1473" t="str">
            <v>Delhi</v>
          </cell>
          <cell r="E1473" t="str">
            <v>ILL</v>
          </cell>
          <cell r="F1473" t="str">
            <v>B2B</v>
          </cell>
          <cell r="G1473" t="str">
            <v>Delhi</v>
          </cell>
          <cell r="H1473">
            <v>68333.333333333328</v>
          </cell>
          <cell r="I1473">
            <v>0.68333333333333324</v>
          </cell>
          <cell r="J1473">
            <v>9053470</v>
          </cell>
          <cell r="K1473" t="str">
            <v>Jindal Stainless Limited</v>
          </cell>
          <cell r="L1473">
            <v>143333.33333333331</v>
          </cell>
          <cell r="M1473" t="str">
            <v>Relationship</v>
          </cell>
          <cell r="N1473" t="str">
            <v>BIA+</v>
          </cell>
          <cell r="O1473" t="str">
            <v>DEL_ZONE1</v>
          </cell>
          <cell r="P1473">
            <v>9053470</v>
          </cell>
          <cell r="Q1473" t="str">
            <v>Syed Sadique Hussain</v>
          </cell>
          <cell r="R1473" t="str">
            <v>IAM</v>
          </cell>
          <cell r="S1473" t="str">
            <v>Rajeev Misra</v>
          </cell>
          <cell r="T1473">
            <v>0.68333333333333324</v>
          </cell>
          <cell r="U1473">
            <v>0</v>
          </cell>
          <cell r="V1473" t="str">
            <v>-</v>
          </cell>
          <cell r="Z1473" t="str">
            <v>-</v>
          </cell>
          <cell r="AA1473" t="str">
            <v>-</v>
          </cell>
          <cell r="AB1473" t="str">
            <v>-</v>
          </cell>
          <cell r="AC1473" t="str">
            <v>-</v>
          </cell>
          <cell r="AD1473" t="str">
            <v>-</v>
          </cell>
          <cell r="AE1473" t="str">
            <v>-</v>
          </cell>
          <cell r="AF1473" t="str">
            <v>-</v>
          </cell>
          <cell r="AG1473" t="str">
            <v>-</v>
          </cell>
          <cell r="AH1473" t="str">
            <v>--</v>
          </cell>
        </row>
        <row r="1474">
          <cell r="A1474">
            <v>9053470</v>
          </cell>
          <cell r="B1474" t="str">
            <v>Jindal Stainless Limited</v>
          </cell>
          <cell r="C1474">
            <v>44986</v>
          </cell>
          <cell r="D1474" t="str">
            <v>Gurgaon</v>
          </cell>
          <cell r="E1474" t="str">
            <v>ILL</v>
          </cell>
          <cell r="F1474" t="str">
            <v>B2B</v>
          </cell>
          <cell r="G1474" t="str">
            <v>Gurgaon</v>
          </cell>
          <cell r="H1474">
            <v>75000</v>
          </cell>
          <cell r="I1474">
            <v>0.75</v>
          </cell>
          <cell r="J1474">
            <v>9053470</v>
          </cell>
          <cell r="K1474" t="str">
            <v>Jindal Stainless Limited</v>
          </cell>
          <cell r="L1474">
            <v>143333.33333333331</v>
          </cell>
          <cell r="M1474" t="str">
            <v>Relationship</v>
          </cell>
          <cell r="N1474" t="str">
            <v>BIA+</v>
          </cell>
          <cell r="O1474" t="str">
            <v>GGN_ZONE1</v>
          </cell>
          <cell r="P1474">
            <v>9053470</v>
          </cell>
          <cell r="Q1474" t="str">
            <v>Syed Sadique Hussain</v>
          </cell>
          <cell r="R1474" t="str">
            <v>IAM</v>
          </cell>
          <cell r="S1474" t="str">
            <v>Rajeev Misra</v>
          </cell>
          <cell r="T1474">
            <v>0.75</v>
          </cell>
          <cell r="U1474">
            <v>0</v>
          </cell>
          <cell r="V1474" t="str">
            <v>-</v>
          </cell>
          <cell r="Z1474" t="str">
            <v>-</v>
          </cell>
          <cell r="AA1474" t="str">
            <v>-</v>
          </cell>
          <cell r="AB1474" t="str">
            <v>-</v>
          </cell>
          <cell r="AC1474" t="str">
            <v>-</v>
          </cell>
          <cell r="AD1474" t="str">
            <v>-</v>
          </cell>
          <cell r="AE1474" t="str">
            <v>-</v>
          </cell>
          <cell r="AF1474" t="str">
            <v>-</v>
          </cell>
          <cell r="AG1474" t="str">
            <v>-</v>
          </cell>
          <cell r="AH1474" t="str">
            <v>--</v>
          </cell>
        </row>
        <row r="1475">
          <cell r="A1475">
            <v>9054294</v>
          </cell>
          <cell r="B1475" t="str">
            <v>Highlands Infotech Private Limited</v>
          </cell>
          <cell r="C1475">
            <v>42567</v>
          </cell>
          <cell r="D1475" t="str">
            <v>Noida</v>
          </cell>
          <cell r="E1475" t="str">
            <v>BIA</v>
          </cell>
          <cell r="F1475" t="str">
            <v>B2B</v>
          </cell>
          <cell r="G1475" t="str">
            <v>NOIDA</v>
          </cell>
          <cell r="H1475">
            <v>10000</v>
          </cell>
          <cell r="I1475">
            <v>0.1</v>
          </cell>
          <cell r="J1475">
            <v>9054294</v>
          </cell>
          <cell r="K1475" t="str">
            <v>Highlands Infotech Private Limited</v>
          </cell>
          <cell r="L1475">
            <v>41666.665999999997</v>
          </cell>
          <cell r="M1475" t="str">
            <v>Investment</v>
          </cell>
          <cell r="N1475" t="str">
            <v>BIA+</v>
          </cell>
          <cell r="O1475" t="str">
            <v>NOD_ZONE1</v>
          </cell>
          <cell r="P1475">
            <v>9054294</v>
          </cell>
          <cell r="Q1475" t="str">
            <v>Mithilesh Vishwakarma</v>
          </cell>
          <cell r="R1475" t="str">
            <v>IAM</v>
          </cell>
          <cell r="S1475" t="str">
            <v>Kritika Bahadur</v>
          </cell>
          <cell r="T1475">
            <v>0.1</v>
          </cell>
          <cell r="U1475">
            <v>0</v>
          </cell>
          <cell r="V1475" t="str">
            <v>-</v>
          </cell>
          <cell r="Z1475" t="str">
            <v>-</v>
          </cell>
          <cell r="AA1475" t="str">
            <v>-</v>
          </cell>
          <cell r="AB1475" t="str">
            <v>-</v>
          </cell>
          <cell r="AC1475" t="str">
            <v>-</v>
          </cell>
          <cell r="AD1475" t="str">
            <v>-</v>
          </cell>
          <cell r="AE1475" t="str">
            <v>-</v>
          </cell>
          <cell r="AF1475" t="str">
            <v>-</v>
          </cell>
          <cell r="AG1475" t="str">
            <v>-</v>
          </cell>
          <cell r="AH1475" t="str">
            <v>--</v>
          </cell>
        </row>
        <row r="1476">
          <cell r="A1476">
            <v>9076830</v>
          </cell>
          <cell r="B1476" t="str">
            <v>Highlands Infotech Private Limited</v>
          </cell>
          <cell r="C1476">
            <v>43524</v>
          </cell>
          <cell r="D1476" t="str">
            <v>Noida</v>
          </cell>
          <cell r="E1476" t="str">
            <v>BIA</v>
          </cell>
          <cell r="F1476" t="str">
            <v>B2B</v>
          </cell>
          <cell r="G1476" t="str">
            <v>NOIDA</v>
          </cell>
          <cell r="H1476">
            <v>31666.666000000001</v>
          </cell>
          <cell r="I1476">
            <v>0.31666665999999999</v>
          </cell>
          <cell r="J1476">
            <v>9054294</v>
          </cell>
          <cell r="K1476" t="str">
            <v>Highlands Infotech Private Limited</v>
          </cell>
          <cell r="L1476">
            <v>41666.665999999997</v>
          </cell>
          <cell r="M1476" t="str">
            <v>Investment</v>
          </cell>
          <cell r="N1476" t="str">
            <v>BIA+</v>
          </cell>
          <cell r="O1476" t="str">
            <v>NOD_ZONE1</v>
          </cell>
          <cell r="P1476">
            <v>9054294</v>
          </cell>
          <cell r="Q1476" t="str">
            <v>Mithilesh Vishwakarma</v>
          </cell>
          <cell r="R1476" t="str">
            <v>IAM</v>
          </cell>
          <cell r="S1476" t="str">
            <v>Kritika Bahadur</v>
          </cell>
          <cell r="T1476">
            <v>0.31666665999999999</v>
          </cell>
          <cell r="U1476">
            <v>0</v>
          </cell>
          <cell r="V1476" t="str">
            <v>-</v>
          </cell>
          <cell r="Z1476" t="str">
            <v>-</v>
          </cell>
          <cell r="AA1476" t="str">
            <v>-</v>
          </cell>
          <cell r="AB1476" t="str">
            <v>-</v>
          </cell>
          <cell r="AC1476" t="str">
            <v>-</v>
          </cell>
          <cell r="AD1476" t="str">
            <v>-</v>
          </cell>
          <cell r="AE1476" t="str">
            <v>-</v>
          </cell>
          <cell r="AF1476" t="str">
            <v>-</v>
          </cell>
          <cell r="AG1476" t="str">
            <v>-</v>
          </cell>
          <cell r="AH1476" t="str">
            <v>--</v>
          </cell>
        </row>
        <row r="1477">
          <cell r="A1477">
            <v>9054392</v>
          </cell>
          <cell r="B1477" t="str">
            <v>Kraft Bpo Solutions Private Limited</v>
          </cell>
          <cell r="C1477">
            <v>44035</v>
          </cell>
          <cell r="D1477" t="str">
            <v>Bangalore</v>
          </cell>
          <cell r="E1477" t="str">
            <v>MBIA</v>
          </cell>
          <cell r="F1477" t="str">
            <v>B2B</v>
          </cell>
          <cell r="G1477" t="str">
            <v>Bangalore</v>
          </cell>
          <cell r="H1477">
            <v>65000</v>
          </cell>
          <cell r="I1477">
            <v>0.65</v>
          </cell>
          <cell r="J1477">
            <v>9054392</v>
          </cell>
          <cell r="K1477" t="str">
            <v>Kraft Bpo Solutions Private Limited</v>
          </cell>
          <cell r="L1477">
            <v>130000</v>
          </cell>
          <cell r="M1477" t="str">
            <v>Relationship</v>
          </cell>
          <cell r="N1477" t="str">
            <v>MBIA</v>
          </cell>
          <cell r="O1477" t="str">
            <v>BLR_ZONE1</v>
          </cell>
          <cell r="P1477">
            <v>9054392</v>
          </cell>
          <cell r="Q1477" t="str">
            <v>Punganuru Shanmugam</v>
          </cell>
          <cell r="R1477" t="str">
            <v>IAM</v>
          </cell>
          <cell r="S1477" t="str">
            <v>Biswa Ranjan Behera</v>
          </cell>
          <cell r="T1477">
            <v>0.65</v>
          </cell>
          <cell r="U1477">
            <v>0</v>
          </cell>
          <cell r="V1477" t="str">
            <v>-</v>
          </cell>
          <cell r="Z1477" t="str">
            <v>-</v>
          </cell>
          <cell r="AA1477" t="str">
            <v>-</v>
          </cell>
          <cell r="AB1477" t="str">
            <v>-</v>
          </cell>
          <cell r="AC1477" t="str">
            <v>-</v>
          </cell>
          <cell r="AD1477" t="str">
            <v>-</v>
          </cell>
          <cell r="AE1477" t="str">
            <v>-</v>
          </cell>
          <cell r="AF1477" t="str">
            <v>-</v>
          </cell>
          <cell r="AG1477" t="str">
            <v>-</v>
          </cell>
          <cell r="AH1477" t="str">
            <v>--</v>
          </cell>
        </row>
        <row r="1478">
          <cell r="A1478">
            <v>9099404</v>
          </cell>
          <cell r="B1478" t="str">
            <v>Kraft Bpo Solutions Private Limited</v>
          </cell>
          <cell r="C1478">
            <v>44794</v>
          </cell>
          <cell r="D1478" t="str">
            <v>Bangalore</v>
          </cell>
          <cell r="E1478" t="str">
            <v>MBIA</v>
          </cell>
          <cell r="F1478" t="str">
            <v>B2B</v>
          </cell>
          <cell r="G1478" t="str">
            <v>Bangalore</v>
          </cell>
          <cell r="H1478">
            <v>65000</v>
          </cell>
          <cell r="I1478">
            <v>0.65</v>
          </cell>
          <cell r="J1478">
            <v>9054392</v>
          </cell>
          <cell r="K1478" t="str">
            <v>Kraft Bpo Solutions Private Limited</v>
          </cell>
          <cell r="L1478">
            <v>130000</v>
          </cell>
          <cell r="M1478" t="str">
            <v>Relationship</v>
          </cell>
          <cell r="N1478" t="str">
            <v>MBIA</v>
          </cell>
          <cell r="O1478" t="str">
            <v>BLR_ZONE1</v>
          </cell>
          <cell r="P1478">
            <v>9054392</v>
          </cell>
          <cell r="Q1478" t="str">
            <v>Punganuru Shanmugam</v>
          </cell>
          <cell r="R1478" t="str">
            <v>IAM</v>
          </cell>
          <cell r="S1478" t="str">
            <v>Biswa Ranjan Behera</v>
          </cell>
          <cell r="T1478">
            <v>0.65</v>
          </cell>
          <cell r="U1478">
            <v>0</v>
          </cell>
          <cell r="V1478" t="str">
            <v>-</v>
          </cell>
          <cell r="Z1478" t="str">
            <v>-</v>
          </cell>
          <cell r="AA1478" t="str">
            <v>-</v>
          </cell>
          <cell r="AB1478" t="str">
            <v>-</v>
          </cell>
          <cell r="AC1478" t="str">
            <v>-</v>
          </cell>
          <cell r="AD1478" t="str">
            <v>-</v>
          </cell>
          <cell r="AE1478" t="str">
            <v>-</v>
          </cell>
          <cell r="AF1478" t="str">
            <v>-</v>
          </cell>
          <cell r="AG1478" t="str">
            <v>-</v>
          </cell>
          <cell r="AH1478" t="str">
            <v>--</v>
          </cell>
        </row>
        <row r="1479">
          <cell r="A1479">
            <v>9054510</v>
          </cell>
          <cell r="B1479" t="str">
            <v>Dawat-E-Hadiyah</v>
          </cell>
          <cell r="C1479">
            <v>42591</v>
          </cell>
          <cell r="D1479" t="str">
            <v>Mumbai</v>
          </cell>
          <cell r="E1479" t="str">
            <v>ILL</v>
          </cell>
          <cell r="F1479" t="str">
            <v>B2B</v>
          </cell>
          <cell r="G1479" t="str">
            <v>Mumbai</v>
          </cell>
          <cell r="H1479">
            <v>45916.666666666664</v>
          </cell>
          <cell r="I1479">
            <v>0.45916666666666667</v>
          </cell>
          <cell r="J1479">
            <v>9054510</v>
          </cell>
          <cell r="K1479" t="str">
            <v>Dawat-E-Hadiyah</v>
          </cell>
          <cell r="L1479">
            <v>45916.666666666664</v>
          </cell>
          <cell r="M1479" t="str">
            <v>Investment</v>
          </cell>
          <cell r="N1479" t="str">
            <v>BIA+</v>
          </cell>
          <cell r="O1479" t="str">
            <v>MUM_ZONE1</v>
          </cell>
          <cell r="P1479">
            <v>9054510</v>
          </cell>
          <cell r="Q1479" t="str">
            <v>Nilesh Madhuker Zodape</v>
          </cell>
          <cell r="R1479" t="str">
            <v>IAM</v>
          </cell>
          <cell r="S1479" t="str">
            <v>Vineet Garg</v>
          </cell>
          <cell r="T1479">
            <v>0.45916666666666667</v>
          </cell>
          <cell r="U1479">
            <v>0</v>
          </cell>
          <cell r="V1479" t="str">
            <v>-</v>
          </cell>
          <cell r="Z1479" t="str">
            <v>-</v>
          </cell>
          <cell r="AA1479" t="str">
            <v>-</v>
          </cell>
          <cell r="AB1479" t="str">
            <v>-</v>
          </cell>
          <cell r="AC1479" t="str">
            <v>-</v>
          </cell>
          <cell r="AD1479" t="str">
            <v>-</v>
          </cell>
          <cell r="AE1479" t="str">
            <v>-</v>
          </cell>
          <cell r="AF1479" t="str">
            <v>-</v>
          </cell>
          <cell r="AG1479" t="str">
            <v>-</v>
          </cell>
          <cell r="AH1479" t="str">
            <v>--</v>
          </cell>
        </row>
        <row r="1480">
          <cell r="A1480">
            <v>9054863</v>
          </cell>
          <cell r="B1480" t="str">
            <v>Transformative Learning Solutions Private Limited</v>
          </cell>
          <cell r="C1480">
            <v>44407</v>
          </cell>
          <cell r="D1480" t="str">
            <v>Gurgaon</v>
          </cell>
          <cell r="E1480" t="str">
            <v>ILL</v>
          </cell>
          <cell r="F1480" t="str">
            <v>B2B</v>
          </cell>
          <cell r="G1480" t="str">
            <v>Gurgaon</v>
          </cell>
          <cell r="H1480">
            <v>33333.333333333336</v>
          </cell>
          <cell r="I1480">
            <v>0.33333333333333337</v>
          </cell>
          <cell r="J1480">
            <v>9054863</v>
          </cell>
          <cell r="K1480" t="str">
            <v>Transformative Learning Solutions Private Limited</v>
          </cell>
          <cell r="L1480">
            <v>49166.666666666672</v>
          </cell>
          <cell r="M1480" t="str">
            <v>Investment</v>
          </cell>
          <cell r="N1480" t="str">
            <v>BIA+</v>
          </cell>
          <cell r="O1480" t="str">
            <v>GGN_ZONE1</v>
          </cell>
          <cell r="P1480">
            <v>9054863</v>
          </cell>
          <cell r="Q1480" t="str">
            <v>Syed Sadique Hussain</v>
          </cell>
          <cell r="R1480" t="str">
            <v>IAM</v>
          </cell>
          <cell r="S1480" t="str">
            <v>Rajeev Misra</v>
          </cell>
          <cell r="T1480">
            <v>0.33333333333333337</v>
          </cell>
          <cell r="U1480">
            <v>0</v>
          </cell>
          <cell r="V1480" t="str">
            <v>-</v>
          </cell>
          <cell r="Z1480" t="str">
            <v>-</v>
          </cell>
          <cell r="AA1480" t="str">
            <v>-</v>
          </cell>
          <cell r="AB1480" t="str">
            <v>-</v>
          </cell>
          <cell r="AC1480" t="str">
            <v>-</v>
          </cell>
          <cell r="AD1480" t="str">
            <v>-</v>
          </cell>
          <cell r="AE1480" t="str">
            <v>-</v>
          </cell>
          <cell r="AF1480" t="str">
            <v>-</v>
          </cell>
          <cell r="AG1480" t="str">
            <v>-</v>
          </cell>
          <cell r="AH1480" t="str">
            <v>--</v>
          </cell>
        </row>
        <row r="1481">
          <cell r="A1481">
            <v>9105618</v>
          </cell>
          <cell r="B1481" t="str">
            <v>Transformative Ventures Private Limited</v>
          </cell>
          <cell r="C1481">
            <v>44912</v>
          </cell>
          <cell r="D1481" t="str">
            <v>Gurgaon</v>
          </cell>
          <cell r="E1481" t="str">
            <v>BIA</v>
          </cell>
          <cell r="F1481" t="str">
            <v>B2B</v>
          </cell>
          <cell r="G1481" t="str">
            <v>Gurgaon</v>
          </cell>
          <cell r="H1481">
            <v>15833.333333333332</v>
          </cell>
          <cell r="I1481">
            <v>0.15833333333333333</v>
          </cell>
          <cell r="J1481">
            <v>9054863</v>
          </cell>
          <cell r="K1481" t="str">
            <v>Transformative Learning Solutions Private Limited</v>
          </cell>
          <cell r="L1481">
            <v>49166.666666666672</v>
          </cell>
          <cell r="M1481" t="str">
            <v>Investment</v>
          </cell>
          <cell r="N1481" t="str">
            <v>BIA+</v>
          </cell>
          <cell r="O1481" t="str">
            <v>GGN_ZONE1</v>
          </cell>
          <cell r="P1481">
            <v>9054863</v>
          </cell>
          <cell r="Q1481" t="str">
            <v>Syed Sadique Hussain</v>
          </cell>
          <cell r="R1481" t="str">
            <v>IAM</v>
          </cell>
          <cell r="S1481" t="str">
            <v>Rajeev Misra</v>
          </cell>
          <cell r="T1481">
            <v>0.15833333333333333</v>
          </cell>
          <cell r="U1481">
            <v>0</v>
          </cell>
          <cell r="V1481" t="str">
            <v>-</v>
          </cell>
          <cell r="Z1481" t="str">
            <v>-</v>
          </cell>
          <cell r="AA1481" t="str">
            <v>-</v>
          </cell>
          <cell r="AB1481" t="str">
            <v>-</v>
          </cell>
          <cell r="AC1481" t="str">
            <v>-</v>
          </cell>
          <cell r="AD1481" t="str">
            <v>-</v>
          </cell>
          <cell r="AE1481" t="str">
            <v>-</v>
          </cell>
          <cell r="AF1481" t="str">
            <v>-</v>
          </cell>
          <cell r="AG1481" t="str">
            <v>-</v>
          </cell>
          <cell r="AH1481" t="str">
            <v>--</v>
          </cell>
        </row>
        <row r="1482">
          <cell r="A1482">
            <v>2326859</v>
          </cell>
          <cell r="B1482" t="str">
            <v>Motilal Oswal Financial Services Limited</v>
          </cell>
          <cell r="C1482">
            <v>44743</v>
          </cell>
          <cell r="D1482" t="str">
            <v>NOIDA</v>
          </cell>
          <cell r="E1482" t="str">
            <v>BBB</v>
          </cell>
          <cell r="F1482" t="str">
            <v>B2C</v>
          </cell>
          <cell r="G1482" t="str">
            <v>NOIDA</v>
          </cell>
          <cell r="H1482">
            <v>4999</v>
          </cell>
          <cell r="I1482">
            <v>4.999E-2</v>
          </cell>
          <cell r="J1482">
            <v>9054977</v>
          </cell>
          <cell r="K1482" t="str">
            <v>Motilal Oswal Financial Services Limited</v>
          </cell>
          <cell r="L1482">
            <v>50497</v>
          </cell>
          <cell r="M1482" t="str">
            <v>Investment</v>
          </cell>
          <cell r="N1482" t="str">
            <v>BBB</v>
          </cell>
          <cell r="O1482" t="str">
            <v>NOD_ZONE1</v>
          </cell>
          <cell r="P1482">
            <v>9054977</v>
          </cell>
          <cell r="Q1482" t="str">
            <v>Vineet Garg</v>
          </cell>
          <cell r="R1482" t="str">
            <v>RAM</v>
          </cell>
          <cell r="S1482" t="str">
            <v>Vineet Garg</v>
          </cell>
          <cell r="T1482">
            <v>4.999E-2</v>
          </cell>
          <cell r="U1482">
            <v>0</v>
          </cell>
          <cell r="V1482" t="str">
            <v>-</v>
          </cell>
          <cell r="Z1482" t="str">
            <v>-</v>
          </cell>
          <cell r="AA1482" t="str">
            <v>-</v>
          </cell>
          <cell r="AB1482" t="str">
            <v>-</v>
          </cell>
          <cell r="AC1482" t="str">
            <v>-</v>
          </cell>
          <cell r="AD1482" t="str">
            <v>-</v>
          </cell>
          <cell r="AE1482" t="str">
            <v>-</v>
          </cell>
          <cell r="AF1482" t="str">
            <v>-</v>
          </cell>
          <cell r="AG1482" t="str">
            <v>-</v>
          </cell>
          <cell r="AH1482" t="str">
            <v>--</v>
          </cell>
        </row>
        <row r="1483">
          <cell r="A1483">
            <v>2326995</v>
          </cell>
          <cell r="B1483" t="str">
            <v>Motilal Oswal Financial Services Limited</v>
          </cell>
          <cell r="C1483">
            <v>44742</v>
          </cell>
          <cell r="D1483" t="str">
            <v>Gurgaon</v>
          </cell>
          <cell r="E1483" t="str">
            <v>BBB</v>
          </cell>
          <cell r="F1483" t="str">
            <v>B2C</v>
          </cell>
          <cell r="G1483" t="str">
            <v>Gurgaon</v>
          </cell>
          <cell r="H1483">
            <v>4999</v>
          </cell>
          <cell r="I1483">
            <v>4.999E-2</v>
          </cell>
          <cell r="J1483">
            <v>9054977</v>
          </cell>
          <cell r="K1483" t="str">
            <v>Motilal Oswal Financial Services Limited</v>
          </cell>
          <cell r="L1483">
            <v>50497</v>
          </cell>
          <cell r="M1483" t="str">
            <v>Investment</v>
          </cell>
          <cell r="N1483" t="str">
            <v>BBB</v>
          </cell>
          <cell r="O1483" t="str">
            <v>GGN_ZONE1</v>
          </cell>
          <cell r="P1483">
            <v>9054977</v>
          </cell>
          <cell r="Q1483" t="str">
            <v>Vineet Garg</v>
          </cell>
          <cell r="R1483" t="str">
            <v>RAM</v>
          </cell>
          <cell r="S1483" t="str">
            <v>Vineet Garg</v>
          </cell>
          <cell r="T1483">
            <v>4.999E-2</v>
          </cell>
          <cell r="U1483">
            <v>0</v>
          </cell>
          <cell r="V1483" t="str">
            <v>-</v>
          </cell>
          <cell r="Z1483" t="str">
            <v>-</v>
          </cell>
          <cell r="AA1483" t="str">
            <v>-</v>
          </cell>
          <cell r="AB1483" t="str">
            <v>-</v>
          </cell>
          <cell r="AC1483" t="str">
            <v>-</v>
          </cell>
          <cell r="AD1483" t="str">
            <v>-</v>
          </cell>
          <cell r="AE1483" t="str">
            <v>-</v>
          </cell>
          <cell r="AF1483" t="str">
            <v>-</v>
          </cell>
          <cell r="AG1483" t="str">
            <v>-</v>
          </cell>
          <cell r="AH1483" t="str">
            <v>--</v>
          </cell>
        </row>
        <row r="1484">
          <cell r="A1484">
            <v>2347585</v>
          </cell>
          <cell r="B1484" t="str">
            <v>Motilal Oswal Financial Services Limited</v>
          </cell>
          <cell r="C1484">
            <v>45631</v>
          </cell>
          <cell r="D1484" t="str">
            <v>Delhi</v>
          </cell>
          <cell r="E1484" t="str">
            <v>BBB</v>
          </cell>
          <cell r="F1484" t="str">
            <v>B2C</v>
          </cell>
          <cell r="G1484" t="str">
            <v>Delhi</v>
          </cell>
          <cell r="H1484">
            <v>2999</v>
          </cell>
          <cell r="I1484">
            <v>2.9989999999999999E-2</v>
          </cell>
          <cell r="J1484">
            <v>9054977</v>
          </cell>
          <cell r="K1484" t="str">
            <v>Motilal Oswal Financial Services Limited</v>
          </cell>
          <cell r="L1484">
            <v>50497</v>
          </cell>
          <cell r="M1484" t="str">
            <v>Investment</v>
          </cell>
          <cell r="N1484" t="str">
            <v>BBB</v>
          </cell>
          <cell r="O1484" t="str">
            <v>DEL_ZONE2</v>
          </cell>
          <cell r="P1484">
            <v>9054977</v>
          </cell>
          <cell r="Q1484" t="str">
            <v>Vineet Garg</v>
          </cell>
          <cell r="R1484" t="str">
            <v>RAM</v>
          </cell>
          <cell r="S1484" t="str">
            <v>Vineet Garg</v>
          </cell>
          <cell r="T1484">
            <v>2.9989999999999999E-2</v>
          </cell>
          <cell r="U1484">
            <v>0</v>
          </cell>
          <cell r="V1484" t="str">
            <v>-</v>
          </cell>
          <cell r="Z1484" t="str">
            <v>-</v>
          </cell>
          <cell r="AA1484" t="str">
            <v>-</v>
          </cell>
          <cell r="AB1484" t="str">
            <v>-</v>
          </cell>
          <cell r="AC1484" t="str">
            <v>-</v>
          </cell>
          <cell r="AD1484" t="str">
            <v>-</v>
          </cell>
          <cell r="AE1484" t="str">
            <v>-</v>
          </cell>
          <cell r="AF1484" t="str">
            <v>-</v>
          </cell>
          <cell r="AG1484" t="str">
            <v>-</v>
          </cell>
          <cell r="AH1484" t="str">
            <v>--</v>
          </cell>
        </row>
        <row r="1485">
          <cell r="A1485">
            <v>9131678</v>
          </cell>
          <cell r="B1485" t="str">
            <v>Motilal Oswal Financial Services Limited</v>
          </cell>
          <cell r="C1485">
            <v>45868</v>
          </cell>
          <cell r="D1485" t="str">
            <v>Delhi</v>
          </cell>
          <cell r="E1485" t="str">
            <v>BIA</v>
          </cell>
          <cell r="F1485" t="str">
            <v>B2B</v>
          </cell>
          <cell r="G1485" t="str">
            <v>Delhi</v>
          </cell>
          <cell r="H1485">
            <v>37500</v>
          </cell>
          <cell r="I1485">
            <v>0.375</v>
          </cell>
          <cell r="J1485">
            <v>9054977</v>
          </cell>
          <cell r="K1485" t="str">
            <v>Motilal Oswal Financial Services Limited</v>
          </cell>
          <cell r="L1485">
            <v>50497</v>
          </cell>
          <cell r="M1485" t="str">
            <v>Investment</v>
          </cell>
          <cell r="N1485" t="str">
            <v>BIA+</v>
          </cell>
          <cell r="O1485" t="str">
            <v>DEL_ZONE2</v>
          </cell>
          <cell r="P1485">
            <v>9054977</v>
          </cell>
          <cell r="Q1485" t="str">
            <v>Vineet Garg</v>
          </cell>
          <cell r="R1485" t="str">
            <v>RAM</v>
          </cell>
          <cell r="S1485" t="str">
            <v>Vineet Garg</v>
          </cell>
          <cell r="T1485">
            <v>0.375</v>
          </cell>
          <cell r="U1485">
            <v>0</v>
          </cell>
          <cell r="V1485" t="str">
            <v>-</v>
          </cell>
          <cell r="Z1485" t="str">
            <v>-</v>
          </cell>
          <cell r="AA1485" t="str">
            <v>-</v>
          </cell>
          <cell r="AB1485" t="str">
            <v>-</v>
          </cell>
          <cell r="AC1485" t="str">
            <v>-</v>
          </cell>
          <cell r="AD1485" t="str">
            <v>-</v>
          </cell>
          <cell r="AE1485" t="str">
            <v>-</v>
          </cell>
          <cell r="AF1485" t="str">
            <v>-</v>
          </cell>
          <cell r="AG1485" t="str">
            <v>-</v>
          </cell>
          <cell r="AH1485" t="str">
            <v>--</v>
          </cell>
        </row>
        <row r="1486">
          <cell r="A1486">
            <v>2346957</v>
          </cell>
          <cell r="B1486" t="str">
            <v>Upstox Securities Private Limited</v>
          </cell>
          <cell r="C1486">
            <v>45528</v>
          </cell>
          <cell r="D1486" t="str">
            <v>Mumbai</v>
          </cell>
          <cell r="E1486" t="str">
            <v>OBB</v>
          </cell>
          <cell r="F1486" t="str">
            <v>B2C</v>
          </cell>
          <cell r="G1486" t="str">
            <v>Mumbai</v>
          </cell>
          <cell r="H1486">
            <v>2999</v>
          </cell>
          <cell r="I1486">
            <v>2.9989999999999999E-2</v>
          </cell>
          <cell r="J1486">
            <v>9055129</v>
          </cell>
          <cell r="K1486" t="str">
            <v>Rksv Securities India Private Limited</v>
          </cell>
          <cell r="L1486">
            <v>51332.332000000002</v>
          </cell>
          <cell r="M1486" t="str">
            <v>Investment</v>
          </cell>
          <cell r="N1486" t="str">
            <v>OBB</v>
          </cell>
          <cell r="O1486" t="str">
            <v>MUM_ZONE1</v>
          </cell>
          <cell r="P1486">
            <v>9055129</v>
          </cell>
          <cell r="Q1486" t="str">
            <v>Nilesh Madhuker Zodape</v>
          </cell>
          <cell r="R1486" t="str">
            <v>IAM</v>
          </cell>
          <cell r="S1486" t="str">
            <v>Vineet Garg</v>
          </cell>
          <cell r="T1486">
            <v>2.9989999999999999E-2</v>
          </cell>
          <cell r="U1486">
            <v>0</v>
          </cell>
          <cell r="V1486" t="str">
            <v>-</v>
          </cell>
          <cell r="Z1486" t="str">
            <v>-</v>
          </cell>
          <cell r="AA1486" t="str">
            <v>-</v>
          </cell>
          <cell r="AB1486" t="str">
            <v>-</v>
          </cell>
          <cell r="AC1486" t="str">
            <v>-</v>
          </cell>
          <cell r="AD1486" t="str">
            <v>-</v>
          </cell>
          <cell r="AE1486" t="str">
            <v>-</v>
          </cell>
          <cell r="AF1486" t="str">
            <v>-</v>
          </cell>
          <cell r="AG1486" t="str">
            <v>-</v>
          </cell>
          <cell r="AH1486" t="str">
            <v>--</v>
          </cell>
        </row>
        <row r="1487">
          <cell r="A1487">
            <v>9055129</v>
          </cell>
          <cell r="B1487" t="str">
            <v>Rksv Securities India Private Limited</v>
          </cell>
          <cell r="C1487">
            <v>42592</v>
          </cell>
          <cell r="D1487" t="str">
            <v>Mumbai</v>
          </cell>
          <cell r="E1487" t="str">
            <v>ILL</v>
          </cell>
          <cell r="F1487" t="str">
            <v>B2B</v>
          </cell>
          <cell r="G1487" t="str">
            <v>Mumbai</v>
          </cell>
          <cell r="H1487">
            <v>48333.332000000002</v>
          </cell>
          <cell r="I1487">
            <v>0.48333332000000001</v>
          </cell>
          <cell r="J1487">
            <v>9055129</v>
          </cell>
          <cell r="K1487" t="str">
            <v>Rksv Securities India Private Limited</v>
          </cell>
          <cell r="L1487">
            <v>51332.332000000002</v>
          </cell>
          <cell r="M1487" t="str">
            <v>Investment</v>
          </cell>
          <cell r="N1487" t="str">
            <v>BIA+</v>
          </cell>
          <cell r="O1487" t="str">
            <v>MUM_ZONE1</v>
          </cell>
          <cell r="P1487">
            <v>9055129</v>
          </cell>
          <cell r="Q1487" t="str">
            <v>Nilesh Madhuker Zodape</v>
          </cell>
          <cell r="R1487" t="str">
            <v>IAM</v>
          </cell>
          <cell r="S1487" t="str">
            <v>Vineet Garg</v>
          </cell>
          <cell r="T1487">
            <v>0.48333332000000001</v>
          </cell>
          <cell r="U1487">
            <v>0</v>
          </cell>
          <cell r="V1487" t="str">
            <v>-</v>
          </cell>
          <cell r="Z1487" t="str">
            <v>-</v>
          </cell>
          <cell r="AA1487" t="str">
            <v>-</v>
          </cell>
          <cell r="AB1487" t="str">
            <v>-</v>
          </cell>
          <cell r="AC1487" t="str">
            <v>-</v>
          </cell>
          <cell r="AD1487" t="str">
            <v>-</v>
          </cell>
          <cell r="AE1487" t="str">
            <v>-</v>
          </cell>
          <cell r="AF1487" t="str">
            <v>-</v>
          </cell>
          <cell r="AG1487" t="str">
            <v>-</v>
          </cell>
          <cell r="AH1487" t="str">
            <v>--</v>
          </cell>
        </row>
        <row r="1488">
          <cell r="A1488">
            <v>9056161</v>
          </cell>
          <cell r="B1488" t="str">
            <v>Odgers Berndtson India Private Limited</v>
          </cell>
          <cell r="C1488">
            <v>42664</v>
          </cell>
          <cell r="D1488" t="str">
            <v>Gurgaon</v>
          </cell>
          <cell r="E1488" t="str">
            <v>BIA</v>
          </cell>
          <cell r="F1488" t="str">
            <v>B2B</v>
          </cell>
          <cell r="G1488" t="str">
            <v>Gurgaon</v>
          </cell>
          <cell r="H1488">
            <v>50000</v>
          </cell>
          <cell r="I1488">
            <v>0.5</v>
          </cell>
          <cell r="J1488">
            <v>9056161</v>
          </cell>
          <cell r="K1488" t="str">
            <v>Odgers Berndtson India Private Limited</v>
          </cell>
          <cell r="L1488">
            <v>50000</v>
          </cell>
          <cell r="M1488" t="str">
            <v>Investment</v>
          </cell>
          <cell r="N1488" t="str">
            <v>BIA+</v>
          </cell>
          <cell r="O1488" t="str">
            <v>GGN_ZONE1</v>
          </cell>
          <cell r="P1488">
            <v>9056161</v>
          </cell>
          <cell r="Q1488" t="str">
            <v>Lakshay Madan</v>
          </cell>
          <cell r="R1488" t="str">
            <v>IAM</v>
          </cell>
          <cell r="S1488" t="str">
            <v>Rajeev Misra</v>
          </cell>
          <cell r="T1488">
            <v>0.5</v>
          </cell>
          <cell r="U1488">
            <v>0</v>
          </cell>
          <cell r="V1488" t="str">
            <v>-</v>
          </cell>
          <cell r="Z1488" t="str">
            <v>-</v>
          </cell>
          <cell r="AA1488" t="str">
            <v>-</v>
          </cell>
          <cell r="AB1488" t="str">
            <v>-</v>
          </cell>
          <cell r="AC1488" t="str">
            <v>-</v>
          </cell>
          <cell r="AD1488" t="str">
            <v>-</v>
          </cell>
          <cell r="AE1488" t="str">
            <v>-</v>
          </cell>
          <cell r="AF1488" t="str">
            <v>-</v>
          </cell>
          <cell r="AG1488" t="str">
            <v>-</v>
          </cell>
          <cell r="AH1488" t="str">
            <v>--</v>
          </cell>
        </row>
        <row r="1489">
          <cell r="A1489">
            <v>2339228</v>
          </cell>
          <cell r="B1489" t="str">
            <v>Karl Storz Endoscopy India Private Limited</v>
          </cell>
          <cell r="C1489">
            <v>45040</v>
          </cell>
          <cell r="D1489" t="str">
            <v>Delhi</v>
          </cell>
          <cell r="E1489" t="str">
            <v>BBB</v>
          </cell>
          <cell r="F1489" t="str">
            <v>B2C</v>
          </cell>
          <cell r="G1489" t="str">
            <v>Delhi</v>
          </cell>
          <cell r="H1489">
            <v>4999</v>
          </cell>
          <cell r="I1489">
            <v>4.999E-2</v>
          </cell>
          <cell r="J1489">
            <v>9056336</v>
          </cell>
          <cell r="K1489" t="str">
            <v>Karl Storz Endoscopy India Private Limited</v>
          </cell>
          <cell r="L1489">
            <v>46665.666666666664</v>
          </cell>
          <cell r="M1489" t="str">
            <v>Investment</v>
          </cell>
          <cell r="N1489" t="str">
            <v>BBB</v>
          </cell>
          <cell r="O1489" t="str">
            <v>DEL_ZONE2</v>
          </cell>
          <cell r="P1489">
            <v>9056336</v>
          </cell>
          <cell r="Q1489" t="str">
            <v>Ravi Chandana</v>
          </cell>
          <cell r="R1489" t="str">
            <v>IAM</v>
          </cell>
          <cell r="S1489" t="str">
            <v>Ravi Kala</v>
          </cell>
          <cell r="T1489">
            <v>4.999E-2</v>
          </cell>
          <cell r="U1489">
            <v>0</v>
          </cell>
          <cell r="V1489" t="str">
            <v>-</v>
          </cell>
          <cell r="Z1489" t="str">
            <v>-</v>
          </cell>
          <cell r="AA1489" t="str">
            <v>-</v>
          </cell>
          <cell r="AB1489" t="str">
            <v>-</v>
          </cell>
          <cell r="AC1489" t="str">
            <v>-</v>
          </cell>
          <cell r="AD1489" t="str">
            <v>-</v>
          </cell>
          <cell r="AE1489" t="str">
            <v>-</v>
          </cell>
          <cell r="AF1489" t="str">
            <v>-</v>
          </cell>
          <cell r="AG1489" t="str">
            <v>-</v>
          </cell>
          <cell r="AH1489" t="str">
            <v>--</v>
          </cell>
        </row>
        <row r="1490">
          <cell r="A1490">
            <v>9056336</v>
          </cell>
          <cell r="B1490" t="str">
            <v>Karl Storz Endoscopy India Private Limited</v>
          </cell>
          <cell r="C1490">
            <v>42643</v>
          </cell>
          <cell r="D1490" t="str">
            <v>Delhi</v>
          </cell>
          <cell r="E1490" t="str">
            <v>BIA</v>
          </cell>
          <cell r="F1490" t="str">
            <v>B2B</v>
          </cell>
          <cell r="G1490" t="str">
            <v>Delhi</v>
          </cell>
          <cell r="H1490">
            <v>20833.333333333332</v>
          </cell>
          <cell r="I1490">
            <v>0.20833333333333331</v>
          </cell>
          <cell r="J1490">
            <v>9056336</v>
          </cell>
          <cell r="K1490" t="str">
            <v>Karl Storz Endoscopy India Private Limited</v>
          </cell>
          <cell r="L1490">
            <v>46665.666666666664</v>
          </cell>
          <cell r="M1490" t="str">
            <v>Investment</v>
          </cell>
          <cell r="N1490" t="str">
            <v>BIA+</v>
          </cell>
          <cell r="O1490" t="str">
            <v>DEL_ZONE2</v>
          </cell>
          <cell r="P1490">
            <v>9056336</v>
          </cell>
          <cell r="Q1490" t="str">
            <v>Ravi Chandana</v>
          </cell>
          <cell r="R1490" t="str">
            <v>IAM</v>
          </cell>
          <cell r="S1490" t="str">
            <v>Ravi Kala</v>
          </cell>
          <cell r="T1490">
            <v>0.20833333333333331</v>
          </cell>
          <cell r="U1490">
            <v>0</v>
          </cell>
          <cell r="V1490" t="str">
            <v>-</v>
          </cell>
          <cell r="Z1490" t="str">
            <v>-</v>
          </cell>
          <cell r="AA1490" t="str">
            <v>-</v>
          </cell>
          <cell r="AB1490" t="str">
            <v>-</v>
          </cell>
          <cell r="AC1490" t="str">
            <v>-</v>
          </cell>
          <cell r="AD1490" t="str">
            <v>-</v>
          </cell>
          <cell r="AE1490" t="str">
            <v>-</v>
          </cell>
          <cell r="AF1490" t="str">
            <v>-</v>
          </cell>
          <cell r="AG1490" t="str">
            <v>-</v>
          </cell>
          <cell r="AH1490" t="str">
            <v>--</v>
          </cell>
        </row>
        <row r="1491">
          <cell r="A1491">
            <v>9070163</v>
          </cell>
          <cell r="B1491" t="str">
            <v>Karl Storz Endoscopy India Private Limited</v>
          </cell>
          <cell r="C1491">
            <v>43214</v>
          </cell>
          <cell r="D1491" t="str">
            <v>Delhi</v>
          </cell>
          <cell r="E1491" t="str">
            <v>BIA</v>
          </cell>
          <cell r="F1491" t="str">
            <v>B2B</v>
          </cell>
          <cell r="G1491" t="str">
            <v>Delhi</v>
          </cell>
          <cell r="H1491">
            <v>20833.333333333332</v>
          </cell>
          <cell r="I1491">
            <v>0.20833333333333331</v>
          </cell>
          <cell r="J1491">
            <v>9056336</v>
          </cell>
          <cell r="K1491" t="str">
            <v>Karl Storz Endoscopy India Private Limited</v>
          </cell>
          <cell r="L1491">
            <v>46665.666666666664</v>
          </cell>
          <cell r="M1491" t="str">
            <v>Investment</v>
          </cell>
          <cell r="N1491" t="str">
            <v>BIA+</v>
          </cell>
          <cell r="O1491" t="str">
            <v>DEL_ZONE2</v>
          </cell>
          <cell r="P1491">
            <v>9056336</v>
          </cell>
          <cell r="Q1491" t="str">
            <v>Ravi Chandana</v>
          </cell>
          <cell r="R1491" t="str">
            <v>IAM</v>
          </cell>
          <cell r="S1491" t="str">
            <v>Ravi Kala</v>
          </cell>
          <cell r="T1491">
            <v>0.20833333333333331</v>
          </cell>
          <cell r="U1491">
            <v>0</v>
          </cell>
          <cell r="V1491" t="str">
            <v>-</v>
          </cell>
          <cell r="Z1491" t="str">
            <v>-</v>
          </cell>
          <cell r="AA1491" t="str">
            <v>-</v>
          </cell>
          <cell r="AB1491" t="str">
            <v>-</v>
          </cell>
          <cell r="AC1491" t="str">
            <v>-</v>
          </cell>
          <cell r="AD1491" t="str">
            <v>-</v>
          </cell>
          <cell r="AE1491" t="str">
            <v>-</v>
          </cell>
          <cell r="AF1491" t="str">
            <v>-</v>
          </cell>
          <cell r="AG1491" t="str">
            <v>-</v>
          </cell>
          <cell r="AH1491" t="str">
            <v>--</v>
          </cell>
        </row>
        <row r="1492">
          <cell r="A1492">
            <v>207760</v>
          </cell>
          <cell r="B1492" t="str">
            <v>Rohlig India Private Limited</v>
          </cell>
          <cell r="C1492">
            <v>43634</v>
          </cell>
          <cell r="D1492" t="str">
            <v>Bangalore</v>
          </cell>
          <cell r="E1492" t="str">
            <v>BBB</v>
          </cell>
          <cell r="F1492" t="str">
            <v>B2C</v>
          </cell>
          <cell r="G1492" t="str">
            <v>Bangalore</v>
          </cell>
          <cell r="H1492">
            <v>2999</v>
          </cell>
          <cell r="I1492">
            <v>2.9989999999999999E-2</v>
          </cell>
          <cell r="J1492">
            <v>9056480</v>
          </cell>
          <cell r="K1492" t="str">
            <v>Rohlig Blue Services India Private Limited</v>
          </cell>
          <cell r="L1492">
            <v>77330.333333333343</v>
          </cell>
          <cell r="M1492" t="str">
            <v>Investment</v>
          </cell>
          <cell r="N1492" t="str">
            <v>BBB</v>
          </cell>
          <cell r="O1492" t="str">
            <v>BLR_ZONE1</v>
          </cell>
          <cell r="P1492">
            <v>9056480</v>
          </cell>
          <cell r="Q1492" t="str">
            <v>Punganuru Shanmugam</v>
          </cell>
          <cell r="R1492" t="str">
            <v>IAM</v>
          </cell>
          <cell r="S1492" t="str">
            <v>Biswa Ranjan Behera</v>
          </cell>
          <cell r="T1492">
            <v>2.9989999999999999E-2</v>
          </cell>
          <cell r="U1492">
            <v>0</v>
          </cell>
          <cell r="V1492" t="str">
            <v>-</v>
          </cell>
          <cell r="Z1492" t="str">
            <v>-</v>
          </cell>
          <cell r="AA1492" t="str">
            <v>-</v>
          </cell>
          <cell r="AB1492" t="str">
            <v>-</v>
          </cell>
          <cell r="AC1492" t="str">
            <v>-</v>
          </cell>
          <cell r="AD1492" t="str">
            <v>-</v>
          </cell>
          <cell r="AE1492" t="str">
            <v>-</v>
          </cell>
          <cell r="AF1492" t="str">
            <v>-</v>
          </cell>
          <cell r="AG1492" t="str">
            <v>-</v>
          </cell>
          <cell r="AH1492" t="str">
            <v>--</v>
          </cell>
        </row>
        <row r="1493">
          <cell r="A1493">
            <v>226468</v>
          </cell>
          <cell r="B1493" t="str">
            <v>Rohlig India Private Limited</v>
          </cell>
          <cell r="C1493">
            <v>44155</v>
          </cell>
          <cell r="D1493" t="str">
            <v>Chennai</v>
          </cell>
          <cell r="E1493" t="str">
            <v>BBB</v>
          </cell>
          <cell r="F1493" t="str">
            <v>B2C</v>
          </cell>
          <cell r="G1493" t="str">
            <v>Chennai</v>
          </cell>
          <cell r="H1493">
            <v>6999</v>
          </cell>
          <cell r="I1493">
            <v>6.9989999999999997E-2</v>
          </cell>
          <cell r="J1493">
            <v>9056480</v>
          </cell>
          <cell r="K1493" t="str">
            <v>Rohlig Blue Services India Private Limited</v>
          </cell>
          <cell r="L1493">
            <v>77330.333333333343</v>
          </cell>
          <cell r="M1493" t="str">
            <v>Investment</v>
          </cell>
          <cell r="N1493" t="str">
            <v>BBB</v>
          </cell>
          <cell r="O1493" t="str">
            <v>CHN_ZONE1</v>
          </cell>
          <cell r="P1493">
            <v>9056480</v>
          </cell>
          <cell r="Q1493" t="str">
            <v>Punganuru Shanmugam</v>
          </cell>
          <cell r="R1493" t="str">
            <v>IAM</v>
          </cell>
          <cell r="S1493" t="str">
            <v>Biswa Ranjan Behera</v>
          </cell>
          <cell r="T1493">
            <v>6.9989999999999997E-2</v>
          </cell>
          <cell r="U1493">
            <v>0</v>
          </cell>
          <cell r="V1493" t="str">
            <v>-</v>
          </cell>
          <cell r="Z1493" t="str">
            <v>-</v>
          </cell>
          <cell r="AA1493" t="str">
            <v>-</v>
          </cell>
          <cell r="AB1493" t="str">
            <v>-</v>
          </cell>
          <cell r="AC1493" t="str">
            <v>-</v>
          </cell>
          <cell r="AD1493" t="str">
            <v>-</v>
          </cell>
          <cell r="AE1493" t="str">
            <v>-</v>
          </cell>
          <cell r="AF1493" t="str">
            <v>-</v>
          </cell>
          <cell r="AG1493" t="str">
            <v>-</v>
          </cell>
          <cell r="AH1493" t="str">
            <v>--</v>
          </cell>
        </row>
        <row r="1494">
          <cell r="A1494">
            <v>2329835</v>
          </cell>
          <cell r="B1494" t="str">
            <v>Q.BEYOND LOGINEER INDIA PRIVATE LIMITED</v>
          </cell>
          <cell r="C1494">
            <v>45201</v>
          </cell>
          <cell r="D1494" t="str">
            <v>Chennai</v>
          </cell>
          <cell r="E1494" t="str">
            <v>BBB</v>
          </cell>
          <cell r="F1494" t="str">
            <v>B2C</v>
          </cell>
          <cell r="G1494" t="str">
            <v>Chennai</v>
          </cell>
          <cell r="H1494">
            <v>4999</v>
          </cell>
          <cell r="I1494">
            <v>4.999E-2</v>
          </cell>
          <cell r="J1494">
            <v>9056480</v>
          </cell>
          <cell r="K1494" t="str">
            <v>Rohlig Blue Services India Private Limited</v>
          </cell>
          <cell r="L1494">
            <v>77330.333333333343</v>
          </cell>
          <cell r="M1494" t="str">
            <v>Investment</v>
          </cell>
          <cell r="N1494" t="str">
            <v>BBB</v>
          </cell>
          <cell r="O1494" t="str">
            <v>CHN_ZONE1</v>
          </cell>
          <cell r="P1494">
            <v>9056480</v>
          </cell>
          <cell r="Q1494" t="str">
            <v>Punganuru Shanmugam</v>
          </cell>
          <cell r="R1494" t="str">
            <v>IAM</v>
          </cell>
          <cell r="S1494" t="str">
            <v>Biswa Ranjan Behera</v>
          </cell>
          <cell r="T1494">
            <v>4.999E-2</v>
          </cell>
          <cell r="U1494">
            <v>0</v>
          </cell>
          <cell r="V1494" t="str">
            <v>-</v>
          </cell>
          <cell r="Z1494" t="str">
            <v>-</v>
          </cell>
          <cell r="AA1494" t="str">
            <v>-</v>
          </cell>
          <cell r="AB1494" t="str">
            <v>-</v>
          </cell>
          <cell r="AC1494" t="str">
            <v>-</v>
          </cell>
          <cell r="AD1494" t="str">
            <v>-</v>
          </cell>
          <cell r="AE1494" t="str">
            <v>-</v>
          </cell>
          <cell r="AF1494" t="str">
            <v>-</v>
          </cell>
          <cell r="AG1494" t="str">
            <v>-</v>
          </cell>
          <cell r="AH1494" t="str">
            <v>--</v>
          </cell>
        </row>
        <row r="1495">
          <cell r="A1495">
            <v>9021093</v>
          </cell>
          <cell r="B1495" t="str">
            <v>Rohlig India Private Limited</v>
          </cell>
          <cell r="C1495">
            <v>45086</v>
          </cell>
          <cell r="D1495" t="str">
            <v>Mumbai</v>
          </cell>
          <cell r="E1495" t="str">
            <v>BIA</v>
          </cell>
          <cell r="F1495" t="str">
            <v>B2B</v>
          </cell>
          <cell r="G1495" t="str">
            <v>Mumbai</v>
          </cell>
          <cell r="H1495">
            <v>21666.666666666668</v>
          </cell>
          <cell r="I1495">
            <v>0.21666666666666667</v>
          </cell>
          <cell r="J1495">
            <v>9056480</v>
          </cell>
          <cell r="K1495" t="str">
            <v>Rohlig Blue Services India Private Limited</v>
          </cell>
          <cell r="L1495">
            <v>77330.333333333343</v>
          </cell>
          <cell r="M1495" t="str">
            <v>Investment</v>
          </cell>
          <cell r="N1495" t="str">
            <v>BIA+</v>
          </cell>
          <cell r="O1495" t="str">
            <v>MUM_ZONE1</v>
          </cell>
          <cell r="P1495">
            <v>9056480</v>
          </cell>
          <cell r="Q1495" t="str">
            <v>Punganuru Shanmugam</v>
          </cell>
          <cell r="R1495" t="str">
            <v>IAM</v>
          </cell>
          <cell r="S1495" t="str">
            <v>Biswa Ranjan Behera</v>
          </cell>
          <cell r="T1495">
            <v>0.21666666666666667</v>
          </cell>
          <cell r="U1495">
            <v>0</v>
          </cell>
          <cell r="V1495" t="str">
            <v>-</v>
          </cell>
          <cell r="Z1495" t="str">
            <v>-</v>
          </cell>
          <cell r="AA1495" t="str">
            <v>-</v>
          </cell>
          <cell r="AB1495" t="str">
            <v>-</v>
          </cell>
          <cell r="AC1495" t="str">
            <v>-</v>
          </cell>
          <cell r="AD1495" t="str">
            <v>-</v>
          </cell>
          <cell r="AE1495" t="str">
            <v>-</v>
          </cell>
          <cell r="AF1495" t="str">
            <v>-</v>
          </cell>
          <cell r="AG1495" t="str">
            <v>-</v>
          </cell>
          <cell r="AH1495" t="str">
            <v>--</v>
          </cell>
        </row>
        <row r="1496">
          <cell r="A1496">
            <v>9056480</v>
          </cell>
          <cell r="B1496" t="str">
            <v>Rohlig Blue Services India Private Limited</v>
          </cell>
          <cell r="C1496">
            <v>42660</v>
          </cell>
          <cell r="D1496" t="str">
            <v>Chennai</v>
          </cell>
          <cell r="E1496" t="str">
            <v>BIA</v>
          </cell>
          <cell r="F1496" t="str">
            <v>B2B</v>
          </cell>
          <cell r="G1496" t="str">
            <v>Chennai</v>
          </cell>
          <cell r="H1496">
            <v>21666.666666666668</v>
          </cell>
          <cell r="I1496">
            <v>0.21666666666666667</v>
          </cell>
          <cell r="J1496">
            <v>9056480</v>
          </cell>
          <cell r="K1496" t="str">
            <v>Rohlig Blue Services India Private Limited</v>
          </cell>
          <cell r="L1496">
            <v>77330.333333333343</v>
          </cell>
          <cell r="M1496" t="str">
            <v>Investment</v>
          </cell>
          <cell r="N1496" t="str">
            <v>BIA+</v>
          </cell>
          <cell r="O1496" t="str">
            <v>CHN_ZONE1</v>
          </cell>
          <cell r="P1496">
            <v>9056480</v>
          </cell>
          <cell r="Q1496" t="str">
            <v>Punganuru Shanmugam</v>
          </cell>
          <cell r="R1496" t="str">
            <v>IAM</v>
          </cell>
          <cell r="S1496" t="str">
            <v>Biswa Ranjan Behera</v>
          </cell>
          <cell r="T1496">
            <v>0.21666666666666667</v>
          </cell>
          <cell r="U1496">
            <v>0</v>
          </cell>
          <cell r="V1496" t="str">
            <v>-</v>
          </cell>
          <cell r="Z1496" t="str">
            <v>-</v>
          </cell>
          <cell r="AA1496" t="str">
            <v>-</v>
          </cell>
          <cell r="AB1496" t="str">
            <v>-</v>
          </cell>
          <cell r="AC1496" t="str">
            <v>-</v>
          </cell>
          <cell r="AD1496" t="str">
            <v>-</v>
          </cell>
          <cell r="AE1496" t="str">
            <v>-</v>
          </cell>
          <cell r="AF1496" t="str">
            <v>-</v>
          </cell>
          <cell r="AG1496" t="str">
            <v>-</v>
          </cell>
          <cell r="AH1496" t="str">
            <v>--</v>
          </cell>
        </row>
        <row r="1497">
          <cell r="A1497">
            <v>9078220</v>
          </cell>
          <cell r="B1497" t="str">
            <v>Rohlig India Private Limited</v>
          </cell>
          <cell r="C1497">
            <v>43615</v>
          </cell>
          <cell r="D1497" t="str">
            <v>Gurgaon</v>
          </cell>
          <cell r="E1497" t="str">
            <v>BIA</v>
          </cell>
          <cell r="F1497" t="str">
            <v>B2B</v>
          </cell>
          <cell r="G1497" t="str">
            <v>Gurgaon</v>
          </cell>
          <cell r="H1497">
            <v>19000</v>
          </cell>
          <cell r="I1497">
            <v>0.19</v>
          </cell>
          <cell r="J1497">
            <v>9056480</v>
          </cell>
          <cell r="K1497" t="str">
            <v>Rohlig Blue Services India Private Limited</v>
          </cell>
          <cell r="L1497">
            <v>77330.333333333343</v>
          </cell>
          <cell r="M1497" t="str">
            <v>Investment</v>
          </cell>
          <cell r="N1497" t="str">
            <v>BIA+</v>
          </cell>
          <cell r="O1497" t="str">
            <v>GGN_ZONE1</v>
          </cell>
          <cell r="P1497">
            <v>9056480</v>
          </cell>
          <cell r="Q1497" t="str">
            <v>Punganuru Shanmugam</v>
          </cell>
          <cell r="R1497" t="str">
            <v>IAM</v>
          </cell>
          <cell r="S1497" t="str">
            <v>Biswa Ranjan Behera</v>
          </cell>
          <cell r="T1497">
            <v>0.19</v>
          </cell>
          <cell r="U1497">
            <v>0</v>
          </cell>
          <cell r="V1497" t="str">
            <v>-</v>
          </cell>
          <cell r="Z1497" t="str">
            <v>-</v>
          </cell>
          <cell r="AA1497" t="str">
            <v>-</v>
          </cell>
          <cell r="AB1497" t="str">
            <v>-</v>
          </cell>
          <cell r="AC1497" t="str">
            <v>-</v>
          </cell>
          <cell r="AD1497" t="str">
            <v>-</v>
          </cell>
          <cell r="AE1497" t="str">
            <v>-</v>
          </cell>
          <cell r="AF1497" t="str">
            <v>-</v>
          </cell>
          <cell r="AG1497" t="str">
            <v>-</v>
          </cell>
          <cell r="AH1497" t="str">
            <v>--</v>
          </cell>
        </row>
        <row r="1498">
          <cell r="A1498">
            <v>9056609</v>
          </cell>
          <cell r="B1498" t="str">
            <v>Perfect Digital Media Resources Private Limited</v>
          </cell>
          <cell r="C1498">
            <v>42647</v>
          </cell>
          <cell r="D1498" t="str">
            <v>Chennai</v>
          </cell>
          <cell r="E1498" t="str">
            <v>BIA</v>
          </cell>
          <cell r="F1498" t="str">
            <v>B2B</v>
          </cell>
          <cell r="G1498" t="str">
            <v>Chennai</v>
          </cell>
          <cell r="H1498">
            <v>36666.67</v>
          </cell>
          <cell r="I1498">
            <v>0.36666669999999996</v>
          </cell>
          <cell r="J1498">
            <v>9056609</v>
          </cell>
          <cell r="K1498" t="str">
            <v>Perfect Digital Media Resources Private Limited</v>
          </cell>
          <cell r="L1498">
            <v>36666.67</v>
          </cell>
          <cell r="M1498" t="str">
            <v>Investment</v>
          </cell>
          <cell r="N1498" t="str">
            <v>BIA+</v>
          </cell>
          <cell r="O1498" t="str">
            <v>CHN_ZONE1</v>
          </cell>
          <cell r="P1498">
            <v>9056609</v>
          </cell>
          <cell r="Q1498" t="str">
            <v>Saranya R</v>
          </cell>
          <cell r="R1498" t="str">
            <v>IAM</v>
          </cell>
          <cell r="S1498" t="str">
            <v>Vineet Jose</v>
          </cell>
          <cell r="T1498">
            <v>0.36666669999999996</v>
          </cell>
          <cell r="U1498">
            <v>0</v>
          </cell>
          <cell r="V1498" t="str">
            <v>-</v>
          </cell>
          <cell r="Z1498" t="str">
            <v>-</v>
          </cell>
          <cell r="AA1498" t="str">
            <v>-</v>
          </cell>
          <cell r="AB1498" t="str">
            <v>-</v>
          </cell>
          <cell r="AC1498" t="str">
            <v>-</v>
          </cell>
          <cell r="AD1498" t="str">
            <v>-</v>
          </cell>
          <cell r="AE1498" t="str">
            <v>-</v>
          </cell>
          <cell r="AF1498" t="str">
            <v>-</v>
          </cell>
          <cell r="AG1498" t="str">
            <v>-</v>
          </cell>
          <cell r="AH1498" t="str">
            <v>--</v>
          </cell>
        </row>
        <row r="1499">
          <cell r="A1499">
            <v>9056966</v>
          </cell>
          <cell r="B1499" t="str">
            <v>Hba International India Private Limited</v>
          </cell>
          <cell r="C1499">
            <v>42705</v>
          </cell>
          <cell r="D1499" t="str">
            <v>Delhi</v>
          </cell>
          <cell r="E1499" t="str">
            <v>BIA</v>
          </cell>
          <cell r="F1499" t="str">
            <v>B2B</v>
          </cell>
          <cell r="G1499" t="str">
            <v>Delhi</v>
          </cell>
          <cell r="H1499">
            <v>35000</v>
          </cell>
          <cell r="I1499">
            <v>0.35</v>
          </cell>
          <cell r="J1499">
            <v>9056966</v>
          </cell>
          <cell r="K1499" t="str">
            <v>Hba International India Private Limited</v>
          </cell>
          <cell r="L1499">
            <v>35000</v>
          </cell>
          <cell r="M1499" t="str">
            <v>Investment</v>
          </cell>
          <cell r="N1499" t="str">
            <v>BIA+</v>
          </cell>
          <cell r="O1499" t="str">
            <v>DEL_ZONE1</v>
          </cell>
          <cell r="P1499">
            <v>9056966</v>
          </cell>
          <cell r="Q1499" t="str">
            <v>Ravi Chandana</v>
          </cell>
          <cell r="R1499" t="str">
            <v>IAM</v>
          </cell>
          <cell r="S1499" t="str">
            <v>Ravi Kala</v>
          </cell>
          <cell r="T1499">
            <v>0.35</v>
          </cell>
          <cell r="U1499">
            <v>0</v>
          </cell>
          <cell r="V1499" t="str">
            <v>-</v>
          </cell>
          <cell r="Z1499" t="str">
            <v>-</v>
          </cell>
          <cell r="AA1499" t="str">
            <v>-</v>
          </cell>
          <cell r="AB1499" t="str">
            <v>-</v>
          </cell>
          <cell r="AC1499" t="str">
            <v>-</v>
          </cell>
          <cell r="AD1499" t="str">
            <v>-</v>
          </cell>
          <cell r="AE1499" t="str">
            <v>-</v>
          </cell>
          <cell r="AF1499" t="str">
            <v>-</v>
          </cell>
          <cell r="AG1499" t="str">
            <v>-</v>
          </cell>
          <cell r="AH1499" t="str">
            <v>--</v>
          </cell>
        </row>
        <row r="1500">
          <cell r="A1500">
            <v>9056984</v>
          </cell>
          <cell r="B1500" t="str">
            <v>Showtime Events (I) Private Limited</v>
          </cell>
          <cell r="C1500">
            <v>42661</v>
          </cell>
          <cell r="D1500" t="str">
            <v>Gurgaon</v>
          </cell>
          <cell r="E1500" t="str">
            <v>ILL</v>
          </cell>
          <cell r="F1500" t="str">
            <v>B2B</v>
          </cell>
          <cell r="G1500" t="str">
            <v>Gurgaon</v>
          </cell>
          <cell r="H1500">
            <v>39166.67</v>
          </cell>
          <cell r="I1500">
            <v>0.39166669999999998</v>
          </cell>
          <cell r="J1500">
            <v>9056984</v>
          </cell>
          <cell r="K1500" t="str">
            <v>Showtime Events (I) Private Limited</v>
          </cell>
          <cell r="L1500">
            <v>39166.67</v>
          </cell>
          <cell r="M1500" t="str">
            <v>Investment</v>
          </cell>
          <cell r="N1500" t="str">
            <v>BIA+</v>
          </cell>
          <cell r="O1500" t="str">
            <v>GGN_ZONE1</v>
          </cell>
          <cell r="P1500">
            <v>9056984</v>
          </cell>
          <cell r="Q1500" t="str">
            <v>Syed Sadique Hussain</v>
          </cell>
          <cell r="R1500" t="str">
            <v>IAM</v>
          </cell>
          <cell r="S1500" t="str">
            <v>Rajeev Misra</v>
          </cell>
          <cell r="T1500">
            <v>0.39166669999999998</v>
          </cell>
          <cell r="U1500">
            <v>0</v>
          </cell>
          <cell r="V1500" t="str">
            <v>-</v>
          </cell>
          <cell r="Z1500" t="str">
            <v>-</v>
          </cell>
          <cell r="AA1500" t="str">
            <v>-</v>
          </cell>
          <cell r="AB1500" t="str">
            <v>-</v>
          </cell>
          <cell r="AC1500" t="str">
            <v>-</v>
          </cell>
          <cell r="AD1500" t="str">
            <v>-</v>
          </cell>
          <cell r="AE1500" t="str">
            <v>-</v>
          </cell>
          <cell r="AF1500" t="str">
            <v>-</v>
          </cell>
          <cell r="AG1500" t="str">
            <v>-</v>
          </cell>
          <cell r="AH1500" t="str">
            <v>--</v>
          </cell>
        </row>
        <row r="1501">
          <cell r="A1501">
            <v>9057136</v>
          </cell>
          <cell r="B1501" t="str">
            <v>Centrient Pharmaceuticals India Private Limited</v>
          </cell>
          <cell r="C1501">
            <v>42956</v>
          </cell>
          <cell r="D1501" t="str">
            <v>Gurgaon</v>
          </cell>
          <cell r="E1501" t="str">
            <v>ILL</v>
          </cell>
          <cell r="F1501" t="str">
            <v>B2B</v>
          </cell>
          <cell r="G1501" t="str">
            <v>Gurgaon</v>
          </cell>
          <cell r="H1501">
            <v>45833.33</v>
          </cell>
          <cell r="I1501">
            <v>0.4583333</v>
          </cell>
          <cell r="J1501">
            <v>9057136</v>
          </cell>
          <cell r="K1501" t="str">
            <v>Centrient Pharmaceuticals India Private Limited</v>
          </cell>
          <cell r="L1501">
            <v>45833.33</v>
          </cell>
          <cell r="M1501" t="str">
            <v>Investment</v>
          </cell>
          <cell r="N1501" t="str">
            <v>BIA+</v>
          </cell>
          <cell r="O1501" t="str">
            <v>GGN_ZONE1</v>
          </cell>
          <cell r="P1501">
            <v>9057136</v>
          </cell>
          <cell r="Q1501" t="str">
            <v>Adarsh Kumar</v>
          </cell>
          <cell r="R1501" t="str">
            <v>IAM</v>
          </cell>
          <cell r="S1501" t="str">
            <v>Rajeev Misra</v>
          </cell>
          <cell r="T1501">
            <v>0.45833339999999995</v>
          </cell>
          <cell r="U1501">
            <v>0</v>
          </cell>
          <cell r="V1501" t="str">
            <v>-</v>
          </cell>
          <cell r="Z1501" t="str">
            <v>-</v>
          </cell>
          <cell r="AA1501" t="str">
            <v>-</v>
          </cell>
          <cell r="AB1501" t="str">
            <v>-</v>
          </cell>
          <cell r="AC1501" t="str">
            <v>-</v>
          </cell>
          <cell r="AD1501" t="str">
            <v>-</v>
          </cell>
          <cell r="AE1501" t="str">
            <v>-</v>
          </cell>
          <cell r="AF1501" t="str">
            <v>-</v>
          </cell>
          <cell r="AG1501" t="str">
            <v>-</v>
          </cell>
          <cell r="AH1501" t="str">
            <v>--</v>
          </cell>
        </row>
        <row r="1502">
          <cell r="A1502">
            <v>9057865</v>
          </cell>
          <cell r="B1502" t="str">
            <v>Bodycare International Limited</v>
          </cell>
          <cell r="C1502">
            <v>42724</v>
          </cell>
          <cell r="D1502" t="str">
            <v>Delhi</v>
          </cell>
          <cell r="E1502" t="str">
            <v>BIA</v>
          </cell>
          <cell r="F1502" t="str">
            <v>B2B</v>
          </cell>
          <cell r="G1502" t="str">
            <v>Delhi</v>
          </cell>
          <cell r="H1502">
            <v>17770</v>
          </cell>
          <cell r="I1502">
            <v>0.1777</v>
          </cell>
          <cell r="J1502">
            <v>9057865</v>
          </cell>
          <cell r="K1502" t="str">
            <v>Bodycare International Limited</v>
          </cell>
          <cell r="L1502">
            <v>35540</v>
          </cell>
          <cell r="M1502" t="str">
            <v>Investment</v>
          </cell>
          <cell r="N1502" t="str">
            <v>BIA+</v>
          </cell>
          <cell r="O1502" t="str">
            <v>DEL_ZONE1</v>
          </cell>
          <cell r="P1502">
            <v>9057865</v>
          </cell>
          <cell r="Q1502" t="str">
            <v>Rishab Prasad</v>
          </cell>
          <cell r="R1502" t="str">
            <v>IAM</v>
          </cell>
          <cell r="S1502" t="str">
            <v>Ravi Kala</v>
          </cell>
          <cell r="U1502">
            <v>0.1777</v>
          </cell>
          <cell r="V1502">
            <v>46128</v>
          </cell>
          <cell r="W1502" t="str">
            <v>Apr'26</v>
          </cell>
          <cell r="Z1502" t="str">
            <v>-</v>
          </cell>
          <cell r="AA1502" t="str">
            <v>-</v>
          </cell>
          <cell r="AB1502" t="str">
            <v>-</v>
          </cell>
          <cell r="AC1502" t="str">
            <v>-</v>
          </cell>
          <cell r="AD1502">
            <v>46097.512418981503</v>
          </cell>
          <cell r="AE1502" t="str">
            <v>SR26035493591</v>
          </cell>
          <cell r="AF1502" t="str">
            <v>Churned</v>
          </cell>
          <cell r="AG1502">
            <v>46128</v>
          </cell>
          <cell r="AH1502" t="str">
            <v>Churned-</v>
          </cell>
        </row>
        <row r="1503">
          <cell r="A1503">
            <v>9068138</v>
          </cell>
          <cell r="B1503" t="str">
            <v>Bodycare International Limited</v>
          </cell>
          <cell r="C1503">
            <v>43111</v>
          </cell>
          <cell r="D1503" t="str">
            <v>Noida</v>
          </cell>
          <cell r="E1503" t="str">
            <v>BIA</v>
          </cell>
          <cell r="F1503" t="str">
            <v>B2B</v>
          </cell>
          <cell r="G1503" t="str">
            <v>NOIDA</v>
          </cell>
          <cell r="H1503">
            <v>17770</v>
          </cell>
          <cell r="I1503">
            <v>0.1777</v>
          </cell>
          <cell r="J1503">
            <v>9057865</v>
          </cell>
          <cell r="K1503" t="str">
            <v>Bodycare International Limited</v>
          </cell>
          <cell r="L1503">
            <v>35540</v>
          </cell>
          <cell r="M1503" t="str">
            <v>Investment</v>
          </cell>
          <cell r="N1503" t="str">
            <v>BIA+</v>
          </cell>
          <cell r="O1503" t="str">
            <v>NOD_ZONE1</v>
          </cell>
          <cell r="P1503">
            <v>9057865</v>
          </cell>
          <cell r="Q1503" t="str">
            <v>Rishab Prasad</v>
          </cell>
          <cell r="R1503" t="str">
            <v>IAM</v>
          </cell>
          <cell r="S1503" t="str">
            <v>Ravi Kala</v>
          </cell>
          <cell r="T1503">
            <v>0.1777</v>
          </cell>
          <cell r="U1503">
            <v>0</v>
          </cell>
          <cell r="V1503" t="str">
            <v>-</v>
          </cell>
          <cell r="Z1503" t="str">
            <v>-</v>
          </cell>
          <cell r="AA1503" t="str">
            <v>-</v>
          </cell>
          <cell r="AB1503" t="str">
            <v>-</v>
          </cell>
          <cell r="AC1503" t="str">
            <v>-</v>
          </cell>
          <cell r="AD1503" t="str">
            <v>-</v>
          </cell>
          <cell r="AE1503" t="str">
            <v>-</v>
          </cell>
          <cell r="AF1503" t="str">
            <v>-</v>
          </cell>
          <cell r="AG1503" t="str">
            <v>-</v>
          </cell>
          <cell r="AH1503" t="str">
            <v>--</v>
          </cell>
        </row>
        <row r="1504">
          <cell r="A1504">
            <v>9058090</v>
          </cell>
          <cell r="B1504" t="str">
            <v>Oneassist Consumer Solutions Private Limited</v>
          </cell>
          <cell r="C1504">
            <v>42716</v>
          </cell>
          <cell r="D1504" t="str">
            <v>Gurgaon</v>
          </cell>
          <cell r="E1504" t="str">
            <v>BIA</v>
          </cell>
          <cell r="F1504" t="str">
            <v>B2B</v>
          </cell>
          <cell r="G1504" t="str">
            <v>Gurgaon</v>
          </cell>
          <cell r="H1504">
            <v>13333.333333333332</v>
          </cell>
          <cell r="I1504">
            <v>0.13333333333333333</v>
          </cell>
          <cell r="J1504">
            <v>9058090</v>
          </cell>
          <cell r="K1504" t="str">
            <v>Oneassist Consumer Solutions Private Limited</v>
          </cell>
          <cell r="L1504">
            <v>42500</v>
          </cell>
          <cell r="M1504" t="str">
            <v>Investment</v>
          </cell>
          <cell r="N1504" t="str">
            <v>BIA+</v>
          </cell>
          <cell r="O1504" t="str">
            <v>GGN_ZONE1</v>
          </cell>
          <cell r="P1504">
            <v>9058090</v>
          </cell>
          <cell r="Q1504" t="str">
            <v>Adarsh Kumar</v>
          </cell>
          <cell r="R1504" t="str">
            <v>IAM</v>
          </cell>
          <cell r="S1504" t="str">
            <v>Rajeev Misra</v>
          </cell>
          <cell r="T1504">
            <v>0.13333333333333333</v>
          </cell>
          <cell r="U1504">
            <v>0</v>
          </cell>
          <cell r="V1504" t="str">
            <v>-</v>
          </cell>
          <cell r="Z1504" t="str">
            <v>-</v>
          </cell>
          <cell r="AA1504" t="str">
            <v>-</v>
          </cell>
          <cell r="AB1504" t="str">
            <v>-</v>
          </cell>
          <cell r="AC1504" t="str">
            <v>-</v>
          </cell>
          <cell r="AD1504" t="str">
            <v>-</v>
          </cell>
          <cell r="AE1504" t="str">
            <v>-</v>
          </cell>
          <cell r="AF1504" t="str">
            <v>-</v>
          </cell>
          <cell r="AG1504" t="str">
            <v>-</v>
          </cell>
          <cell r="AH1504" t="str">
            <v>--</v>
          </cell>
        </row>
        <row r="1505">
          <cell r="A1505">
            <v>9079626</v>
          </cell>
          <cell r="B1505" t="str">
            <v>Oneassist Consumer Solutions Private Limited</v>
          </cell>
          <cell r="C1505">
            <v>43729</v>
          </cell>
          <cell r="D1505" t="str">
            <v>Mumbai</v>
          </cell>
          <cell r="E1505" t="str">
            <v>BIA</v>
          </cell>
          <cell r="F1505" t="str">
            <v>B2B</v>
          </cell>
          <cell r="G1505" t="str">
            <v>Mumbai</v>
          </cell>
          <cell r="H1505">
            <v>29166.666666666668</v>
          </cell>
          <cell r="I1505">
            <v>0.29166666666666669</v>
          </cell>
          <cell r="J1505">
            <v>9058090</v>
          </cell>
          <cell r="K1505" t="str">
            <v>Oneassist Consumer Solutions Private Limited</v>
          </cell>
          <cell r="L1505">
            <v>42500</v>
          </cell>
          <cell r="M1505" t="str">
            <v>Investment</v>
          </cell>
          <cell r="N1505" t="str">
            <v>BIA+</v>
          </cell>
          <cell r="O1505" t="str">
            <v>MUM_ZONE1</v>
          </cell>
          <cell r="P1505">
            <v>9058090</v>
          </cell>
          <cell r="Q1505" t="str">
            <v>Adarsh Kumar</v>
          </cell>
          <cell r="R1505" t="str">
            <v>IAM</v>
          </cell>
          <cell r="S1505" t="str">
            <v>Rajeev Misra</v>
          </cell>
          <cell r="T1505">
            <v>0.29166666666666669</v>
          </cell>
          <cell r="U1505">
            <v>0</v>
          </cell>
          <cell r="V1505" t="str">
            <v>-</v>
          </cell>
          <cell r="Z1505" t="str">
            <v>-</v>
          </cell>
          <cell r="AA1505" t="str">
            <v>-</v>
          </cell>
          <cell r="AB1505" t="str">
            <v>-</v>
          </cell>
          <cell r="AC1505" t="str">
            <v>-</v>
          </cell>
          <cell r="AD1505" t="str">
            <v>-</v>
          </cell>
          <cell r="AE1505" t="str">
            <v>-</v>
          </cell>
          <cell r="AF1505" t="str">
            <v>-</v>
          </cell>
          <cell r="AG1505" t="str">
            <v>-</v>
          </cell>
          <cell r="AH1505" t="str">
            <v>--</v>
          </cell>
        </row>
        <row r="1506">
          <cell r="A1506">
            <v>9058110</v>
          </cell>
          <cell r="B1506" t="str">
            <v>H K Designs (India) LLP</v>
          </cell>
          <cell r="C1506">
            <v>42727</v>
          </cell>
          <cell r="D1506" t="str">
            <v>Mumbai</v>
          </cell>
          <cell r="E1506" t="str">
            <v>ILL</v>
          </cell>
          <cell r="F1506" t="str">
            <v>B2B</v>
          </cell>
          <cell r="G1506" t="str">
            <v>Mumbai</v>
          </cell>
          <cell r="H1506">
            <v>39166.660000000003</v>
          </cell>
          <cell r="I1506">
            <v>0.39166660000000003</v>
          </cell>
          <cell r="J1506">
            <v>9058110</v>
          </cell>
          <cell r="K1506" t="str">
            <v>H K Designs (India) Llp</v>
          </cell>
          <cell r="L1506">
            <v>53333.33</v>
          </cell>
          <cell r="M1506" t="str">
            <v>Investment</v>
          </cell>
          <cell r="N1506" t="str">
            <v>BIA+</v>
          </cell>
          <cell r="O1506" t="str">
            <v>MUM_ZONE1</v>
          </cell>
          <cell r="P1506">
            <v>9058110</v>
          </cell>
          <cell r="Q1506" t="str">
            <v>Nilesh Madhuker Zodape</v>
          </cell>
          <cell r="R1506" t="str">
            <v>IAM</v>
          </cell>
          <cell r="S1506" t="str">
            <v>Vineet Garg</v>
          </cell>
          <cell r="T1506">
            <v>0.39166660000000003</v>
          </cell>
          <cell r="U1506">
            <v>0</v>
          </cell>
          <cell r="V1506" t="str">
            <v>-</v>
          </cell>
          <cell r="Z1506" t="str">
            <v>-</v>
          </cell>
          <cell r="AA1506" t="str">
            <v>-</v>
          </cell>
          <cell r="AB1506" t="str">
            <v>-</v>
          </cell>
          <cell r="AC1506" t="str">
            <v>-</v>
          </cell>
          <cell r="AD1506" t="str">
            <v>-</v>
          </cell>
          <cell r="AE1506" t="str">
            <v>-</v>
          </cell>
          <cell r="AF1506" t="str">
            <v>-</v>
          </cell>
          <cell r="AG1506" t="str">
            <v>-</v>
          </cell>
          <cell r="AH1506" t="str">
            <v>--</v>
          </cell>
        </row>
        <row r="1507">
          <cell r="A1507">
            <v>9061545</v>
          </cell>
          <cell r="B1507" t="str">
            <v>Hari Krishna Exports Private Limited</v>
          </cell>
          <cell r="C1507">
            <v>42851</v>
          </cell>
          <cell r="D1507" t="str">
            <v>Mumbai</v>
          </cell>
          <cell r="E1507" t="str">
            <v>BIA</v>
          </cell>
          <cell r="F1507" t="str">
            <v>B2B</v>
          </cell>
          <cell r="G1507" t="str">
            <v>Mumbai</v>
          </cell>
          <cell r="H1507">
            <v>14166.67</v>
          </cell>
          <cell r="I1507">
            <v>0.14166670000000001</v>
          </cell>
          <cell r="J1507">
            <v>9058110</v>
          </cell>
          <cell r="K1507" t="str">
            <v>H K Designs (India) Llp</v>
          </cell>
          <cell r="L1507">
            <v>53333.33</v>
          </cell>
          <cell r="M1507" t="str">
            <v>Investment</v>
          </cell>
          <cell r="N1507" t="str">
            <v>BIA+</v>
          </cell>
          <cell r="O1507" t="str">
            <v>MUM_ZONE1</v>
          </cell>
          <cell r="P1507">
            <v>9058110</v>
          </cell>
          <cell r="Q1507" t="str">
            <v>Nilesh Madhuker Zodape</v>
          </cell>
          <cell r="R1507" t="str">
            <v>IAM</v>
          </cell>
          <cell r="S1507" t="str">
            <v>Vineet Garg</v>
          </cell>
          <cell r="T1507">
            <v>0.14166670000000001</v>
          </cell>
          <cell r="U1507">
            <v>0</v>
          </cell>
          <cell r="V1507" t="str">
            <v>-</v>
          </cell>
          <cell r="Z1507" t="str">
            <v>-</v>
          </cell>
          <cell r="AA1507" t="str">
            <v>-</v>
          </cell>
          <cell r="AB1507" t="str">
            <v>-</v>
          </cell>
          <cell r="AC1507" t="str">
            <v>-</v>
          </cell>
          <cell r="AD1507" t="str">
            <v>-</v>
          </cell>
          <cell r="AE1507" t="str">
            <v>-</v>
          </cell>
          <cell r="AF1507" t="str">
            <v>-</v>
          </cell>
          <cell r="AG1507" t="str">
            <v>-</v>
          </cell>
          <cell r="AH1507" t="str">
            <v>--</v>
          </cell>
        </row>
        <row r="1508">
          <cell r="A1508">
            <v>9058270</v>
          </cell>
          <cell r="B1508" t="str">
            <v>Rsm Astute Consulting  Private Limited</v>
          </cell>
          <cell r="C1508">
            <v>42731</v>
          </cell>
          <cell r="D1508" t="str">
            <v>Mumbai</v>
          </cell>
          <cell r="E1508" t="str">
            <v>BIA</v>
          </cell>
          <cell r="F1508" t="str">
            <v>B2B</v>
          </cell>
          <cell r="G1508" t="str">
            <v>Mumbai</v>
          </cell>
          <cell r="H1508">
            <v>21666.666666666668</v>
          </cell>
          <cell r="I1508">
            <v>0.21666666666666667</v>
          </cell>
          <cell r="J1508">
            <v>9058270</v>
          </cell>
          <cell r="K1508" t="str">
            <v>Rsm Astute Consulting Private Limited</v>
          </cell>
          <cell r="L1508">
            <v>65000</v>
          </cell>
          <cell r="M1508" t="str">
            <v>Investment</v>
          </cell>
          <cell r="N1508" t="str">
            <v>BIA+</v>
          </cell>
          <cell r="O1508" t="str">
            <v>MUM_ZONE1</v>
          </cell>
          <cell r="P1508">
            <v>9058270</v>
          </cell>
          <cell r="Q1508" t="str">
            <v>Nilesh Madhuker Zodape</v>
          </cell>
          <cell r="R1508" t="str">
            <v>IAM</v>
          </cell>
          <cell r="S1508" t="str">
            <v>Vineet Garg</v>
          </cell>
          <cell r="T1508">
            <v>0.21666666666666667</v>
          </cell>
          <cell r="U1508">
            <v>0</v>
          </cell>
          <cell r="V1508" t="str">
            <v>-</v>
          </cell>
          <cell r="Z1508" t="str">
            <v>-</v>
          </cell>
          <cell r="AA1508" t="str">
            <v>-</v>
          </cell>
          <cell r="AB1508" t="str">
            <v>-</v>
          </cell>
          <cell r="AC1508" t="str">
            <v>-</v>
          </cell>
          <cell r="AD1508" t="str">
            <v>-</v>
          </cell>
          <cell r="AE1508" t="str">
            <v>-</v>
          </cell>
          <cell r="AF1508" t="str">
            <v>-</v>
          </cell>
          <cell r="AG1508" t="str">
            <v>-</v>
          </cell>
          <cell r="AH1508" t="str">
            <v>--</v>
          </cell>
        </row>
        <row r="1509">
          <cell r="A1509">
            <v>9059752</v>
          </cell>
          <cell r="B1509" t="str">
            <v>Suresh Surana &amp; Associates LLP</v>
          </cell>
          <cell r="C1509">
            <v>42815</v>
          </cell>
          <cell r="D1509" t="str">
            <v>Noida</v>
          </cell>
          <cell r="E1509" t="str">
            <v>BIA</v>
          </cell>
          <cell r="F1509" t="str">
            <v>B2B</v>
          </cell>
          <cell r="G1509" t="str">
            <v>NOIDA</v>
          </cell>
          <cell r="H1509">
            <v>21666.666666666668</v>
          </cell>
          <cell r="I1509">
            <v>0.21666666666666667</v>
          </cell>
          <cell r="J1509">
            <v>9058270</v>
          </cell>
          <cell r="K1509" t="str">
            <v>Rsm Astute Consulting Private Limited</v>
          </cell>
          <cell r="L1509">
            <v>65000</v>
          </cell>
          <cell r="M1509" t="str">
            <v>Investment</v>
          </cell>
          <cell r="N1509" t="str">
            <v>BIA+</v>
          </cell>
          <cell r="O1509" t="str">
            <v>NOD_ZONE1</v>
          </cell>
          <cell r="P1509">
            <v>9058270</v>
          </cell>
          <cell r="Q1509" t="str">
            <v>Nilesh Madhuker Zodape</v>
          </cell>
          <cell r="R1509" t="str">
            <v>IAM</v>
          </cell>
          <cell r="S1509" t="str">
            <v>Vineet Garg</v>
          </cell>
          <cell r="T1509">
            <v>0.21666666666666667</v>
          </cell>
          <cell r="U1509">
            <v>0</v>
          </cell>
          <cell r="V1509" t="str">
            <v>-</v>
          </cell>
          <cell r="Z1509" t="str">
            <v>-</v>
          </cell>
          <cell r="AA1509" t="str">
            <v>-</v>
          </cell>
          <cell r="AB1509" t="str">
            <v>-</v>
          </cell>
          <cell r="AC1509" t="str">
            <v>-</v>
          </cell>
          <cell r="AD1509" t="str">
            <v>-</v>
          </cell>
          <cell r="AE1509" t="str">
            <v>-</v>
          </cell>
          <cell r="AF1509" t="str">
            <v>-</v>
          </cell>
          <cell r="AG1509" t="str">
            <v>-</v>
          </cell>
          <cell r="AH1509" t="str">
            <v>--</v>
          </cell>
        </row>
        <row r="1510">
          <cell r="A1510">
            <v>9129401</v>
          </cell>
          <cell r="B1510" t="str">
            <v>Suresh Surana &amp; Associates LLP</v>
          </cell>
          <cell r="C1510">
            <v>45721</v>
          </cell>
          <cell r="D1510" t="str">
            <v>Bangalore</v>
          </cell>
          <cell r="E1510" t="str">
            <v>BIA</v>
          </cell>
          <cell r="F1510" t="str">
            <v>B2B</v>
          </cell>
          <cell r="G1510" t="str">
            <v>Bangalore</v>
          </cell>
          <cell r="H1510">
            <v>21666.666666666668</v>
          </cell>
          <cell r="I1510">
            <v>0.21666666666666667</v>
          </cell>
          <cell r="J1510">
            <v>9058270</v>
          </cell>
          <cell r="K1510" t="str">
            <v>Rsm Astute Consulting Private Limited</v>
          </cell>
          <cell r="L1510">
            <v>65000</v>
          </cell>
          <cell r="M1510" t="str">
            <v>Investment</v>
          </cell>
          <cell r="N1510" t="str">
            <v>BIA+</v>
          </cell>
          <cell r="O1510" t="str">
            <v>BLR_ZONE1</v>
          </cell>
          <cell r="P1510">
            <v>9058270</v>
          </cell>
          <cell r="Q1510" t="str">
            <v>Nilesh Madhuker Zodape</v>
          </cell>
          <cell r="R1510" t="str">
            <v>IAM</v>
          </cell>
          <cell r="S1510" t="str">
            <v>Vineet Garg</v>
          </cell>
          <cell r="T1510">
            <v>0.21666666666666667</v>
          </cell>
          <cell r="U1510">
            <v>0</v>
          </cell>
          <cell r="V1510" t="str">
            <v>-</v>
          </cell>
          <cell r="Z1510" t="str">
            <v>-</v>
          </cell>
          <cell r="AA1510" t="str">
            <v>-</v>
          </cell>
          <cell r="AB1510" t="str">
            <v>-</v>
          </cell>
          <cell r="AC1510" t="str">
            <v>-</v>
          </cell>
          <cell r="AD1510" t="str">
            <v>-</v>
          </cell>
          <cell r="AE1510" t="str">
            <v>-</v>
          </cell>
          <cell r="AF1510" t="str">
            <v>-</v>
          </cell>
          <cell r="AG1510" t="str">
            <v>-</v>
          </cell>
          <cell r="AH1510" t="str">
            <v>--</v>
          </cell>
        </row>
        <row r="1511">
          <cell r="A1511">
            <v>9025267</v>
          </cell>
          <cell r="B1511" t="str">
            <v>Bry Air Asia Private Limited</v>
          </cell>
          <cell r="C1511">
            <v>42746</v>
          </cell>
          <cell r="D1511" t="str">
            <v>Gurgaon</v>
          </cell>
          <cell r="E1511" t="str">
            <v>MAC</v>
          </cell>
          <cell r="F1511" t="str">
            <v>B2B</v>
          </cell>
          <cell r="G1511" t="str">
            <v>Gurgaon</v>
          </cell>
          <cell r="H1511">
            <v>12916.666666666666</v>
          </cell>
          <cell r="I1511">
            <v>0.12916666666666665</v>
          </cell>
          <cell r="J1511">
            <v>9058285</v>
          </cell>
          <cell r="K1511" t="str">
            <v>Bry Air Asia Private Limited</v>
          </cell>
          <cell r="L1511">
            <v>32916.666666666664</v>
          </cell>
          <cell r="M1511" t="str">
            <v>Investment</v>
          </cell>
          <cell r="N1511" t="str">
            <v>BIA+</v>
          </cell>
          <cell r="O1511" t="str">
            <v>GGN_ZONE1</v>
          </cell>
          <cell r="P1511">
            <v>9058285</v>
          </cell>
          <cell r="Q1511" t="str">
            <v>Adarsh Kumar</v>
          </cell>
          <cell r="R1511" t="str">
            <v>IAM</v>
          </cell>
          <cell r="S1511" t="str">
            <v>Rajeev Misra</v>
          </cell>
          <cell r="T1511">
            <v>0.12916666666666665</v>
          </cell>
          <cell r="U1511">
            <v>0</v>
          </cell>
          <cell r="V1511" t="str">
            <v>-</v>
          </cell>
          <cell r="Z1511" t="str">
            <v>-</v>
          </cell>
          <cell r="AA1511" t="str">
            <v>-</v>
          </cell>
          <cell r="AB1511" t="str">
            <v>-</v>
          </cell>
          <cell r="AC1511" t="str">
            <v>-</v>
          </cell>
          <cell r="AD1511" t="str">
            <v>-</v>
          </cell>
          <cell r="AE1511" t="str">
            <v>-</v>
          </cell>
          <cell r="AF1511" t="str">
            <v>-</v>
          </cell>
          <cell r="AG1511" t="str">
            <v>-</v>
          </cell>
          <cell r="AH1511" t="str">
            <v>--</v>
          </cell>
        </row>
        <row r="1512">
          <cell r="A1512">
            <v>9058285</v>
          </cell>
          <cell r="B1512" t="str">
            <v>Bry Air Asia Private Limited</v>
          </cell>
          <cell r="C1512">
            <v>42746</v>
          </cell>
          <cell r="D1512" t="str">
            <v>Gurgaon</v>
          </cell>
          <cell r="E1512" t="str">
            <v>BIA</v>
          </cell>
          <cell r="F1512" t="str">
            <v>B2B</v>
          </cell>
          <cell r="G1512" t="str">
            <v>Gurgaon</v>
          </cell>
          <cell r="H1512">
            <v>20000</v>
          </cell>
          <cell r="I1512">
            <v>0.2</v>
          </cell>
          <cell r="J1512">
            <v>9058285</v>
          </cell>
          <cell r="K1512" t="str">
            <v>Bry Air Asia Private Limited</v>
          </cell>
          <cell r="L1512">
            <v>32916.666666666664</v>
          </cell>
          <cell r="M1512" t="str">
            <v>Investment</v>
          </cell>
          <cell r="N1512" t="str">
            <v>BIA+</v>
          </cell>
          <cell r="O1512" t="str">
            <v>GGN_ZONE1</v>
          </cell>
          <cell r="P1512">
            <v>9058285</v>
          </cell>
          <cell r="Q1512" t="str">
            <v>Adarsh Kumar</v>
          </cell>
          <cell r="R1512" t="str">
            <v>IAM</v>
          </cell>
          <cell r="S1512" t="str">
            <v>Rajeev Misra</v>
          </cell>
          <cell r="T1512">
            <v>0.2</v>
          </cell>
          <cell r="U1512">
            <v>0</v>
          </cell>
          <cell r="V1512" t="str">
            <v>-</v>
          </cell>
          <cell r="Z1512" t="str">
            <v>-</v>
          </cell>
          <cell r="AA1512" t="str">
            <v>-</v>
          </cell>
          <cell r="AB1512" t="str">
            <v>-</v>
          </cell>
          <cell r="AC1512" t="str">
            <v>-</v>
          </cell>
          <cell r="AD1512" t="str">
            <v>-</v>
          </cell>
          <cell r="AE1512" t="str">
            <v>-</v>
          </cell>
          <cell r="AF1512" t="str">
            <v>-</v>
          </cell>
          <cell r="AG1512" t="str">
            <v>-</v>
          </cell>
          <cell r="AH1512" t="str">
            <v>--</v>
          </cell>
        </row>
        <row r="1513">
          <cell r="A1513">
            <v>9058452</v>
          </cell>
          <cell r="B1513" t="str">
            <v>Gold Star Diamond Private Limited</v>
          </cell>
          <cell r="C1513">
            <v>42780</v>
          </cell>
          <cell r="D1513" t="str">
            <v>Mumbai</v>
          </cell>
          <cell r="E1513" t="str">
            <v>BIA</v>
          </cell>
          <cell r="F1513" t="str">
            <v>B2B</v>
          </cell>
          <cell r="G1513" t="str">
            <v>Mumbai</v>
          </cell>
          <cell r="H1513">
            <v>16666.666666666668</v>
          </cell>
          <cell r="I1513">
            <v>0.16666666666666669</v>
          </cell>
          <cell r="J1513">
            <v>9058452</v>
          </cell>
          <cell r="K1513" t="str">
            <v>Gold Star Diamond Private Limited</v>
          </cell>
          <cell r="L1513">
            <v>16666.666666666668</v>
          </cell>
          <cell r="M1513" t="str">
            <v>Investment</v>
          </cell>
          <cell r="N1513" t="str">
            <v>BIA+</v>
          </cell>
          <cell r="O1513" t="str">
            <v>MUM_ZONE1</v>
          </cell>
          <cell r="P1513">
            <v>9058452</v>
          </cell>
          <cell r="Q1513" t="str">
            <v>Nilesh Madhuker Zodape</v>
          </cell>
          <cell r="R1513" t="str">
            <v>IAM</v>
          </cell>
          <cell r="S1513" t="str">
            <v>Vineet Garg</v>
          </cell>
          <cell r="T1513">
            <v>0.16666666666666669</v>
          </cell>
          <cell r="U1513">
            <v>0</v>
          </cell>
          <cell r="V1513" t="str">
            <v>-</v>
          </cell>
          <cell r="Z1513" t="str">
            <v>-</v>
          </cell>
          <cell r="AA1513" t="str">
            <v>-</v>
          </cell>
          <cell r="AB1513" t="str">
            <v>-</v>
          </cell>
          <cell r="AC1513" t="str">
            <v>-</v>
          </cell>
          <cell r="AD1513" t="str">
            <v>-</v>
          </cell>
          <cell r="AE1513" t="str">
            <v>-</v>
          </cell>
          <cell r="AF1513" t="str">
            <v>-</v>
          </cell>
          <cell r="AG1513" t="str">
            <v>-</v>
          </cell>
          <cell r="AH1513" t="str">
            <v>--</v>
          </cell>
        </row>
        <row r="1514">
          <cell r="A1514">
            <v>9059008</v>
          </cell>
          <cell r="B1514" t="str">
            <v>Nishna Nadir</v>
          </cell>
          <cell r="C1514">
            <v>42758</v>
          </cell>
          <cell r="D1514" t="str">
            <v>Delhi</v>
          </cell>
          <cell r="E1514" t="str">
            <v>BIA</v>
          </cell>
          <cell r="F1514" t="str">
            <v>B2B</v>
          </cell>
          <cell r="G1514" t="str">
            <v>Delhi</v>
          </cell>
          <cell r="H1514">
            <v>41666.666666666664</v>
          </cell>
          <cell r="I1514">
            <v>0.41666666666666663</v>
          </cell>
          <cell r="J1514">
            <v>9059008</v>
          </cell>
          <cell r="K1514" t="str">
            <v>Nishna Nadir</v>
          </cell>
          <cell r="L1514">
            <v>41666.666666666664</v>
          </cell>
          <cell r="M1514" t="str">
            <v>Investment</v>
          </cell>
          <cell r="N1514" t="str">
            <v>BIA+</v>
          </cell>
          <cell r="O1514" t="str">
            <v>DEL_ZONE1</v>
          </cell>
          <cell r="P1514">
            <v>9059008</v>
          </cell>
          <cell r="Q1514" t="str">
            <v>Rishab Prasad</v>
          </cell>
          <cell r="R1514" t="str">
            <v>IAM</v>
          </cell>
          <cell r="S1514" t="str">
            <v>Ravi Kala</v>
          </cell>
          <cell r="T1514">
            <v>0.41666666666666663</v>
          </cell>
          <cell r="U1514">
            <v>0</v>
          </cell>
          <cell r="V1514" t="str">
            <v>-</v>
          </cell>
          <cell r="Z1514" t="str">
            <v>-</v>
          </cell>
          <cell r="AA1514" t="str">
            <v>-</v>
          </cell>
          <cell r="AB1514" t="str">
            <v>-</v>
          </cell>
          <cell r="AC1514" t="str">
            <v>-</v>
          </cell>
          <cell r="AD1514" t="str">
            <v>-</v>
          </cell>
          <cell r="AE1514" t="str">
            <v>-</v>
          </cell>
          <cell r="AF1514" t="str">
            <v>-</v>
          </cell>
          <cell r="AG1514" t="str">
            <v>-</v>
          </cell>
          <cell r="AH1514" t="str">
            <v>--</v>
          </cell>
        </row>
        <row r="1515">
          <cell r="A1515">
            <v>9059034</v>
          </cell>
          <cell r="B1515" t="str">
            <v>Save Financial Managements Private Limited</v>
          </cell>
          <cell r="C1515">
            <v>42762</v>
          </cell>
          <cell r="D1515" t="str">
            <v>Bangalore</v>
          </cell>
          <cell r="E1515" t="str">
            <v>BIA</v>
          </cell>
          <cell r="F1515" t="str">
            <v>B2B</v>
          </cell>
          <cell r="G1515" t="str">
            <v>Bangalore</v>
          </cell>
          <cell r="H1515">
            <v>43916.666666666664</v>
          </cell>
          <cell r="I1515">
            <v>0.43916666666666665</v>
          </cell>
          <cell r="J1515">
            <v>9059034</v>
          </cell>
          <cell r="K1515" t="str">
            <v>Saggraha Management Services Private Limited</v>
          </cell>
          <cell r="L1515">
            <v>43916.666666666664</v>
          </cell>
          <cell r="M1515" t="str">
            <v>Investment</v>
          </cell>
          <cell r="N1515" t="str">
            <v>BIA+</v>
          </cell>
          <cell r="O1515" t="str">
            <v>BLR_ZONE2</v>
          </cell>
          <cell r="P1515">
            <v>9059034</v>
          </cell>
          <cell r="Q1515" t="str">
            <v>Rahul R</v>
          </cell>
          <cell r="R1515" t="str">
            <v>IAM</v>
          </cell>
          <cell r="S1515" t="str">
            <v>Vineet Jose</v>
          </cell>
          <cell r="T1515">
            <v>0.43916666666666665</v>
          </cell>
          <cell r="U1515">
            <v>0</v>
          </cell>
          <cell r="V1515" t="str">
            <v>-</v>
          </cell>
          <cell r="Z1515" t="str">
            <v>-</v>
          </cell>
          <cell r="AA1515" t="str">
            <v>-</v>
          </cell>
          <cell r="AB1515" t="str">
            <v>-</v>
          </cell>
          <cell r="AC1515" t="str">
            <v>-</v>
          </cell>
          <cell r="AD1515" t="str">
            <v>-</v>
          </cell>
          <cell r="AE1515" t="str">
            <v>-</v>
          </cell>
          <cell r="AF1515" t="str">
            <v>-</v>
          </cell>
          <cell r="AG1515" t="str">
            <v>-</v>
          </cell>
          <cell r="AH1515" t="str">
            <v>--</v>
          </cell>
        </row>
        <row r="1516">
          <cell r="A1516">
            <v>9059293</v>
          </cell>
          <cell r="B1516" t="str">
            <v>Team Aviation India Private Limited</v>
          </cell>
          <cell r="C1516">
            <v>42830</v>
          </cell>
          <cell r="D1516" t="str">
            <v>Delhi</v>
          </cell>
          <cell r="E1516" t="str">
            <v>BIA</v>
          </cell>
          <cell r="F1516" t="str">
            <v>B2B</v>
          </cell>
          <cell r="G1516" t="str">
            <v>Delhi</v>
          </cell>
          <cell r="H1516">
            <v>26333</v>
          </cell>
          <cell r="I1516">
            <v>0.26333000000000001</v>
          </cell>
          <cell r="J1516">
            <v>9059293</v>
          </cell>
          <cell r="K1516" t="str">
            <v>C G Logistics Private Limited</v>
          </cell>
          <cell r="L1516">
            <v>34250</v>
          </cell>
          <cell r="M1516" t="str">
            <v>Investment</v>
          </cell>
          <cell r="N1516" t="str">
            <v>BIA+</v>
          </cell>
          <cell r="O1516" t="str">
            <v>DEL_ZONE1</v>
          </cell>
          <cell r="P1516">
            <v>9059293</v>
          </cell>
          <cell r="Q1516" t="str">
            <v>Adarsh Kumar</v>
          </cell>
          <cell r="R1516" t="str">
            <v>IAM</v>
          </cell>
          <cell r="S1516" t="str">
            <v>Rajeev Misra</v>
          </cell>
          <cell r="T1516">
            <v>0.26333000000000001</v>
          </cell>
          <cell r="U1516">
            <v>0</v>
          </cell>
          <cell r="V1516" t="str">
            <v>-</v>
          </cell>
          <cell r="Z1516" t="str">
            <v>-</v>
          </cell>
          <cell r="AA1516" t="str">
            <v>-</v>
          </cell>
          <cell r="AB1516" t="str">
            <v>-</v>
          </cell>
          <cell r="AC1516" t="str">
            <v>-</v>
          </cell>
          <cell r="AD1516" t="str">
            <v>-</v>
          </cell>
          <cell r="AE1516" t="str">
            <v>-</v>
          </cell>
          <cell r="AF1516" t="str">
            <v>-</v>
          </cell>
          <cell r="AG1516" t="str">
            <v>-</v>
          </cell>
          <cell r="AH1516" t="str">
            <v>--</v>
          </cell>
        </row>
        <row r="1517">
          <cell r="A1517">
            <v>9103828</v>
          </cell>
          <cell r="B1517" t="str">
            <v>C G Logistics Private Limited.</v>
          </cell>
          <cell r="C1517">
            <v>44875</v>
          </cell>
          <cell r="D1517" t="str">
            <v>Delhi</v>
          </cell>
          <cell r="E1517" t="str">
            <v>MBIA</v>
          </cell>
          <cell r="F1517" t="str">
            <v>B2B</v>
          </cell>
          <cell r="G1517" t="str">
            <v>Delhi</v>
          </cell>
          <cell r="H1517">
            <v>7917</v>
          </cell>
          <cell r="I1517">
            <v>7.9170000000000004E-2</v>
          </cell>
          <cell r="J1517">
            <v>9059293</v>
          </cell>
          <cell r="K1517" t="str">
            <v>C G Logistics Private Limited</v>
          </cell>
          <cell r="L1517">
            <v>34250</v>
          </cell>
          <cell r="M1517" t="str">
            <v>Investment</v>
          </cell>
          <cell r="N1517" t="str">
            <v>MBIA</v>
          </cell>
          <cell r="O1517" t="str">
            <v>DEL_ZONE1</v>
          </cell>
          <cell r="P1517">
            <v>9059293</v>
          </cell>
          <cell r="Q1517" t="str">
            <v>Adarsh Kumar</v>
          </cell>
          <cell r="R1517" t="str">
            <v>IAM</v>
          </cell>
          <cell r="S1517" t="str">
            <v>Rajeev Misra</v>
          </cell>
          <cell r="T1517">
            <v>7.9170000000000004E-2</v>
          </cell>
          <cell r="U1517">
            <v>0</v>
          </cell>
          <cell r="V1517" t="str">
            <v>-</v>
          </cell>
          <cell r="Z1517" t="str">
            <v>-</v>
          </cell>
          <cell r="AA1517" t="str">
            <v>-</v>
          </cell>
          <cell r="AB1517" t="str">
            <v>-</v>
          </cell>
          <cell r="AC1517" t="str">
            <v>-</v>
          </cell>
          <cell r="AD1517" t="str">
            <v>-</v>
          </cell>
          <cell r="AE1517" t="str">
            <v>-</v>
          </cell>
          <cell r="AF1517" t="str">
            <v>-</v>
          </cell>
          <cell r="AG1517" t="str">
            <v>-</v>
          </cell>
          <cell r="AH1517" t="str">
            <v>--</v>
          </cell>
        </row>
        <row r="1518">
          <cell r="A1518">
            <v>9025677</v>
          </cell>
          <cell r="B1518" t="str">
            <v>G K Kedia And Company</v>
          </cell>
          <cell r="C1518">
            <v>43275</v>
          </cell>
          <cell r="D1518" t="str">
            <v>Delhi</v>
          </cell>
          <cell r="E1518" t="str">
            <v>MAC</v>
          </cell>
          <cell r="F1518" t="str">
            <v>B2B</v>
          </cell>
          <cell r="G1518" t="str">
            <v>Delhi</v>
          </cell>
          <cell r="H1518">
            <v>12500</v>
          </cell>
          <cell r="I1518">
            <v>0.125</v>
          </cell>
          <cell r="J1518">
            <v>9059332</v>
          </cell>
          <cell r="K1518" t="str">
            <v>G K Kedia And Company</v>
          </cell>
          <cell r="L1518">
            <v>45833.335999999996</v>
          </cell>
          <cell r="M1518" t="str">
            <v>Investment</v>
          </cell>
          <cell r="N1518" t="str">
            <v>BIA+</v>
          </cell>
          <cell r="O1518" t="str">
            <v>DEL_ZONE2</v>
          </cell>
          <cell r="P1518">
            <v>9059332</v>
          </cell>
          <cell r="Q1518" t="str">
            <v>Bijendra Singh</v>
          </cell>
          <cell r="R1518" t="str">
            <v>IAM</v>
          </cell>
          <cell r="S1518" t="str">
            <v>Ravi Kala</v>
          </cell>
          <cell r="T1518">
            <v>0.125</v>
          </cell>
          <cell r="U1518">
            <v>0</v>
          </cell>
          <cell r="V1518" t="str">
            <v>-</v>
          </cell>
          <cell r="Z1518" t="str">
            <v>-</v>
          </cell>
          <cell r="AA1518" t="str">
            <v>-</v>
          </cell>
          <cell r="AB1518" t="str">
            <v>-</v>
          </cell>
          <cell r="AC1518" t="str">
            <v>-</v>
          </cell>
          <cell r="AD1518" t="str">
            <v>-</v>
          </cell>
          <cell r="AE1518" t="str">
            <v>-</v>
          </cell>
          <cell r="AF1518" t="str">
            <v>-</v>
          </cell>
          <cell r="AG1518" t="str">
            <v>-</v>
          </cell>
          <cell r="AH1518" t="str">
            <v>--</v>
          </cell>
        </row>
        <row r="1519">
          <cell r="A1519">
            <v>9059332</v>
          </cell>
          <cell r="B1519" t="str">
            <v>G K Kedia And Company</v>
          </cell>
          <cell r="C1519">
            <v>42783</v>
          </cell>
          <cell r="D1519" t="str">
            <v>Delhi</v>
          </cell>
          <cell r="E1519" t="str">
            <v>ILL</v>
          </cell>
          <cell r="F1519" t="str">
            <v>B2B</v>
          </cell>
          <cell r="G1519" t="str">
            <v>Delhi</v>
          </cell>
          <cell r="H1519">
            <v>16666.669999999998</v>
          </cell>
          <cell r="I1519">
            <v>0.16666669999999997</v>
          </cell>
          <cell r="J1519">
            <v>9059332</v>
          </cell>
          <cell r="K1519" t="str">
            <v>G K Kedia And Company</v>
          </cell>
          <cell r="L1519">
            <v>45833.335999999996</v>
          </cell>
          <cell r="M1519" t="str">
            <v>Investment</v>
          </cell>
          <cell r="N1519" t="str">
            <v>BIA+</v>
          </cell>
          <cell r="O1519" t="str">
            <v>DEL_ZONE2</v>
          </cell>
          <cell r="P1519">
            <v>9059332</v>
          </cell>
          <cell r="Q1519" t="str">
            <v>Bijendra Singh</v>
          </cell>
          <cell r="R1519" t="str">
            <v>IAM</v>
          </cell>
          <cell r="S1519" t="str">
            <v>Ravi Kala</v>
          </cell>
          <cell r="T1519">
            <v>0.16666669999999997</v>
          </cell>
          <cell r="U1519">
            <v>0</v>
          </cell>
          <cell r="V1519" t="str">
            <v>-</v>
          </cell>
          <cell r="Z1519" t="str">
            <v>-</v>
          </cell>
          <cell r="AA1519" t="str">
            <v>-</v>
          </cell>
          <cell r="AB1519" t="str">
            <v>-</v>
          </cell>
          <cell r="AC1519" t="str">
            <v>-</v>
          </cell>
          <cell r="AD1519" t="str">
            <v>-</v>
          </cell>
          <cell r="AE1519" t="str">
            <v>-</v>
          </cell>
          <cell r="AF1519" t="str">
            <v>-</v>
          </cell>
          <cell r="AG1519" t="str">
            <v>-</v>
          </cell>
          <cell r="AH1519" t="str">
            <v>--</v>
          </cell>
        </row>
        <row r="1520">
          <cell r="A1520">
            <v>9060885</v>
          </cell>
          <cell r="B1520" t="str">
            <v>G K Kedia And Company</v>
          </cell>
          <cell r="C1520">
            <v>42978</v>
          </cell>
          <cell r="D1520" t="str">
            <v>Delhi</v>
          </cell>
          <cell r="E1520" t="str">
            <v>ILL</v>
          </cell>
          <cell r="F1520" t="str">
            <v>B2B</v>
          </cell>
          <cell r="G1520" t="str">
            <v>Delhi</v>
          </cell>
          <cell r="H1520">
            <v>16666.666000000001</v>
          </cell>
          <cell r="I1520">
            <v>0.16666666000000002</v>
          </cell>
          <cell r="J1520">
            <v>9059332</v>
          </cell>
          <cell r="K1520" t="str">
            <v>G K Kedia And Company</v>
          </cell>
          <cell r="L1520">
            <v>45833.335999999996</v>
          </cell>
          <cell r="M1520" t="str">
            <v>Investment</v>
          </cell>
          <cell r="N1520" t="str">
            <v>BIA+</v>
          </cell>
          <cell r="O1520" t="str">
            <v>DEL_ZONE2</v>
          </cell>
          <cell r="P1520">
            <v>9059332</v>
          </cell>
          <cell r="Q1520" t="str">
            <v>Bijendra Singh</v>
          </cell>
          <cell r="R1520" t="str">
            <v>IAM</v>
          </cell>
          <cell r="S1520" t="str">
            <v>Ravi Kala</v>
          </cell>
          <cell r="T1520">
            <v>0.16666666000000002</v>
          </cell>
          <cell r="U1520">
            <v>0</v>
          </cell>
          <cell r="V1520" t="str">
            <v>-</v>
          </cell>
          <cell r="Z1520" t="str">
            <v>-</v>
          </cell>
          <cell r="AA1520" t="str">
            <v>-</v>
          </cell>
          <cell r="AB1520" t="str">
            <v>-</v>
          </cell>
          <cell r="AC1520" t="str">
            <v>-</v>
          </cell>
          <cell r="AD1520" t="str">
            <v>-</v>
          </cell>
          <cell r="AE1520" t="str">
            <v>-</v>
          </cell>
          <cell r="AF1520" t="str">
            <v>-</v>
          </cell>
          <cell r="AG1520" t="str">
            <v>-</v>
          </cell>
          <cell r="AH1520" t="str">
            <v>--</v>
          </cell>
        </row>
        <row r="1521">
          <cell r="A1521">
            <v>2324298</v>
          </cell>
          <cell r="B1521" t="str">
            <v>Carisma Solutions Pvt Ltd</v>
          </cell>
          <cell r="C1521">
            <v>44677</v>
          </cell>
          <cell r="D1521" t="str">
            <v>Bangalore</v>
          </cell>
          <cell r="E1521" t="str">
            <v>OBB</v>
          </cell>
          <cell r="F1521" t="str">
            <v>B2C</v>
          </cell>
          <cell r="G1521" t="str">
            <v>Bangalore</v>
          </cell>
          <cell r="H1521">
            <v>1899</v>
          </cell>
          <cell r="I1521">
            <v>1.899E-2</v>
          </cell>
          <cell r="J1521">
            <v>9059490</v>
          </cell>
          <cell r="K1521" t="str">
            <v>Carisma Solutions Private Limited</v>
          </cell>
          <cell r="L1521">
            <v>88566</v>
          </cell>
          <cell r="M1521" t="str">
            <v>Investment</v>
          </cell>
          <cell r="N1521" t="str">
            <v>OBB</v>
          </cell>
          <cell r="O1521" t="str">
            <v>BLR_ZONE1</v>
          </cell>
          <cell r="P1521">
            <v>9059490</v>
          </cell>
          <cell r="Q1521" t="str">
            <v>Saranya R</v>
          </cell>
          <cell r="R1521" t="str">
            <v>IAM</v>
          </cell>
          <cell r="S1521" t="str">
            <v>Vineet Jose</v>
          </cell>
          <cell r="T1521">
            <v>1.899E-2</v>
          </cell>
          <cell r="U1521">
            <v>0</v>
          </cell>
          <cell r="V1521" t="str">
            <v>-</v>
          </cell>
          <cell r="Z1521" t="str">
            <v>-</v>
          </cell>
          <cell r="AA1521" t="str">
            <v>-</v>
          </cell>
          <cell r="AB1521" t="str">
            <v>-</v>
          </cell>
          <cell r="AC1521" t="str">
            <v>-</v>
          </cell>
          <cell r="AD1521" t="str">
            <v>-</v>
          </cell>
          <cell r="AE1521" t="str">
            <v>-</v>
          </cell>
          <cell r="AF1521" t="str">
            <v>-</v>
          </cell>
          <cell r="AG1521" t="str">
            <v>-</v>
          </cell>
          <cell r="AH1521" t="str">
            <v>--</v>
          </cell>
        </row>
        <row r="1522">
          <cell r="A1522">
            <v>9027115</v>
          </cell>
          <cell r="B1522" t="str">
            <v>Carisma Solutions Private Limited</v>
          </cell>
          <cell r="C1522">
            <v>45013</v>
          </cell>
          <cell r="D1522" t="str">
            <v>Chennai</v>
          </cell>
          <cell r="E1522" t="str">
            <v>MAC</v>
          </cell>
          <cell r="F1522" t="str">
            <v>B2B</v>
          </cell>
          <cell r="G1522" t="str">
            <v>Chennai</v>
          </cell>
          <cell r="H1522">
            <v>22500</v>
          </cell>
          <cell r="I1522">
            <v>0.22500000000000001</v>
          </cell>
          <cell r="J1522">
            <v>9059490</v>
          </cell>
          <cell r="K1522" t="str">
            <v>Carisma Solutions Private Limited</v>
          </cell>
          <cell r="L1522">
            <v>88566</v>
          </cell>
          <cell r="M1522" t="str">
            <v>Investment</v>
          </cell>
          <cell r="N1522" t="str">
            <v>BIA+</v>
          </cell>
          <cell r="O1522" t="str">
            <v>CHN_ZONE1</v>
          </cell>
          <cell r="P1522">
            <v>9059490</v>
          </cell>
          <cell r="Q1522" t="str">
            <v>Saranya R</v>
          </cell>
          <cell r="R1522" t="str">
            <v>IAM</v>
          </cell>
          <cell r="S1522" t="str">
            <v>Vineet Jose</v>
          </cell>
          <cell r="T1522">
            <v>0.22500000000000001</v>
          </cell>
          <cell r="U1522">
            <v>0</v>
          </cell>
          <cell r="V1522" t="str">
            <v>-</v>
          </cell>
          <cell r="Z1522" t="str">
            <v>-</v>
          </cell>
          <cell r="AA1522" t="str">
            <v>-</v>
          </cell>
          <cell r="AB1522" t="str">
            <v>-</v>
          </cell>
          <cell r="AC1522" t="str">
            <v>-</v>
          </cell>
          <cell r="AD1522" t="str">
            <v>-</v>
          </cell>
          <cell r="AE1522" t="str">
            <v>-</v>
          </cell>
          <cell r="AF1522" t="str">
            <v>-</v>
          </cell>
          <cell r="AG1522" t="str">
            <v>-</v>
          </cell>
          <cell r="AH1522" t="str">
            <v>--</v>
          </cell>
        </row>
        <row r="1523">
          <cell r="A1523">
            <v>9059490</v>
          </cell>
          <cell r="B1523" t="str">
            <v>Carisma Solutions Private Limited</v>
          </cell>
          <cell r="C1523">
            <v>42816</v>
          </cell>
          <cell r="D1523" t="str">
            <v>Chennai</v>
          </cell>
          <cell r="E1523" t="str">
            <v>ILL</v>
          </cell>
          <cell r="F1523" t="str">
            <v>B2B</v>
          </cell>
          <cell r="G1523" t="str">
            <v>Chennai</v>
          </cell>
          <cell r="H1523">
            <v>64167</v>
          </cell>
          <cell r="I1523">
            <v>0.64166999999999996</v>
          </cell>
          <cell r="J1523">
            <v>9059490</v>
          </cell>
          <cell r="K1523" t="str">
            <v>Carisma Solutions Private Limited</v>
          </cell>
          <cell r="L1523">
            <v>88566</v>
          </cell>
          <cell r="M1523" t="str">
            <v>Investment</v>
          </cell>
          <cell r="N1523" t="str">
            <v>BIA+</v>
          </cell>
          <cell r="O1523" t="str">
            <v>CHN_ZONE1</v>
          </cell>
          <cell r="P1523">
            <v>9059490</v>
          </cell>
          <cell r="Q1523" t="str">
            <v>Saranya R</v>
          </cell>
          <cell r="R1523" t="str">
            <v>IAM</v>
          </cell>
          <cell r="S1523" t="str">
            <v>Vineet Jose</v>
          </cell>
          <cell r="T1523">
            <v>0.64166999999999996</v>
          </cell>
          <cell r="U1523">
            <v>0</v>
          </cell>
          <cell r="V1523" t="str">
            <v>-</v>
          </cell>
          <cell r="Z1523" t="str">
            <v>-</v>
          </cell>
          <cell r="AA1523" t="str">
            <v>-</v>
          </cell>
          <cell r="AB1523" t="str">
            <v>-</v>
          </cell>
          <cell r="AC1523" t="str">
            <v>-</v>
          </cell>
          <cell r="AD1523" t="str">
            <v>-</v>
          </cell>
          <cell r="AE1523" t="str">
            <v>-</v>
          </cell>
          <cell r="AF1523" t="str">
            <v>-</v>
          </cell>
          <cell r="AG1523" t="str">
            <v>-</v>
          </cell>
          <cell r="AH1523" t="str">
            <v>--</v>
          </cell>
        </row>
        <row r="1524">
          <cell r="A1524">
            <v>9059513</v>
          </cell>
          <cell r="B1524" t="str">
            <v>Mindray Medical India Private Limited</v>
          </cell>
          <cell r="C1524">
            <v>42843</v>
          </cell>
          <cell r="D1524" t="str">
            <v>Gurgaon</v>
          </cell>
          <cell r="E1524" t="str">
            <v>BIA</v>
          </cell>
          <cell r="F1524" t="str">
            <v>B2B</v>
          </cell>
          <cell r="G1524" t="str">
            <v>Gurgaon</v>
          </cell>
          <cell r="H1524">
            <v>33333.333333333336</v>
          </cell>
          <cell r="I1524">
            <v>0.33333333333333337</v>
          </cell>
          <cell r="J1524">
            <v>9059513</v>
          </cell>
          <cell r="K1524" t="str">
            <v>Mindray Medical India Private Limited</v>
          </cell>
          <cell r="L1524">
            <v>62500</v>
          </cell>
          <cell r="M1524" t="str">
            <v>Investment</v>
          </cell>
          <cell r="N1524" t="str">
            <v>BIA+</v>
          </cell>
          <cell r="O1524" t="str">
            <v>GGN_ZONE1</v>
          </cell>
          <cell r="P1524">
            <v>9059513</v>
          </cell>
          <cell r="Q1524" t="str">
            <v>Rishab Prasad</v>
          </cell>
          <cell r="R1524" t="str">
            <v>IAM</v>
          </cell>
          <cell r="S1524" t="str">
            <v>Ravi Kala</v>
          </cell>
          <cell r="T1524">
            <v>0.33333333333333337</v>
          </cell>
          <cell r="U1524">
            <v>0</v>
          </cell>
          <cell r="V1524" t="str">
            <v>-</v>
          </cell>
          <cell r="Z1524" t="str">
            <v>-</v>
          </cell>
          <cell r="AA1524" t="str">
            <v>-</v>
          </cell>
          <cell r="AB1524" t="str">
            <v>-</v>
          </cell>
          <cell r="AC1524" t="str">
            <v>-</v>
          </cell>
          <cell r="AD1524" t="str">
            <v>-</v>
          </cell>
          <cell r="AE1524" t="str">
            <v>-</v>
          </cell>
          <cell r="AF1524" t="str">
            <v>-</v>
          </cell>
          <cell r="AG1524" t="str">
            <v>-</v>
          </cell>
          <cell r="AH1524" t="str">
            <v>--</v>
          </cell>
        </row>
        <row r="1525">
          <cell r="A1525">
            <v>9070102</v>
          </cell>
          <cell r="B1525" t="str">
            <v>Mindray Medical India Private Limited</v>
          </cell>
          <cell r="C1525">
            <v>43209</v>
          </cell>
          <cell r="D1525" t="str">
            <v>Mumbai</v>
          </cell>
          <cell r="E1525" t="str">
            <v>BIA</v>
          </cell>
          <cell r="F1525" t="str">
            <v>B2B</v>
          </cell>
          <cell r="G1525" t="str">
            <v>Mumbai</v>
          </cell>
          <cell r="H1525">
            <v>14583.333333333332</v>
          </cell>
          <cell r="I1525">
            <v>0.14583333333333331</v>
          </cell>
          <cell r="J1525">
            <v>9059513</v>
          </cell>
          <cell r="K1525" t="str">
            <v>Mindray Medical India Private Limited</v>
          </cell>
          <cell r="L1525">
            <v>62500</v>
          </cell>
          <cell r="M1525" t="str">
            <v>Investment</v>
          </cell>
          <cell r="N1525" t="str">
            <v>BIA+</v>
          </cell>
          <cell r="O1525" t="str">
            <v>MUM_ZONE1</v>
          </cell>
          <cell r="P1525">
            <v>9059513</v>
          </cell>
          <cell r="Q1525" t="str">
            <v>Rishab Prasad</v>
          </cell>
          <cell r="R1525" t="str">
            <v>IAM</v>
          </cell>
          <cell r="S1525" t="str">
            <v>Ravi Kala</v>
          </cell>
          <cell r="T1525">
            <v>0.14583333333333331</v>
          </cell>
          <cell r="U1525">
            <v>0</v>
          </cell>
          <cell r="V1525" t="str">
            <v>-</v>
          </cell>
          <cell r="Z1525" t="str">
            <v>-</v>
          </cell>
          <cell r="AA1525" t="str">
            <v>-</v>
          </cell>
          <cell r="AB1525" t="str">
            <v>-</v>
          </cell>
          <cell r="AC1525" t="str">
            <v>-</v>
          </cell>
          <cell r="AD1525" t="str">
            <v>-</v>
          </cell>
          <cell r="AE1525" t="str">
            <v>-</v>
          </cell>
          <cell r="AF1525" t="str">
            <v>-</v>
          </cell>
          <cell r="AG1525" t="str">
            <v>-</v>
          </cell>
          <cell r="AH1525" t="str">
            <v>--</v>
          </cell>
        </row>
        <row r="1526">
          <cell r="A1526">
            <v>9070113</v>
          </cell>
          <cell r="B1526" t="str">
            <v>Mindray Medical India Private Limited</v>
          </cell>
          <cell r="C1526">
            <v>43204</v>
          </cell>
          <cell r="D1526" t="str">
            <v>Chennai</v>
          </cell>
          <cell r="E1526" t="str">
            <v>BIA</v>
          </cell>
          <cell r="F1526" t="str">
            <v>B2B</v>
          </cell>
          <cell r="G1526" t="str">
            <v>Chennai</v>
          </cell>
          <cell r="H1526">
            <v>14583.333333333332</v>
          </cell>
          <cell r="I1526">
            <v>0.14583333333333331</v>
          </cell>
          <cell r="J1526">
            <v>9059513</v>
          </cell>
          <cell r="K1526" t="str">
            <v>Mindray Medical India Private Limited</v>
          </cell>
          <cell r="L1526">
            <v>62500</v>
          </cell>
          <cell r="M1526" t="str">
            <v>Investment</v>
          </cell>
          <cell r="N1526" t="str">
            <v>BIA+</v>
          </cell>
          <cell r="O1526" t="str">
            <v>CHN_ZONE1</v>
          </cell>
          <cell r="P1526">
            <v>9059513</v>
          </cell>
          <cell r="Q1526" t="str">
            <v>Rishab Prasad</v>
          </cell>
          <cell r="R1526" t="str">
            <v>IAM</v>
          </cell>
          <cell r="S1526" t="str">
            <v>Ravi Kala</v>
          </cell>
          <cell r="T1526">
            <v>0.14583333333333331</v>
          </cell>
          <cell r="U1526">
            <v>0</v>
          </cell>
          <cell r="V1526" t="str">
            <v>-</v>
          </cell>
          <cell r="Z1526" t="str">
            <v>-</v>
          </cell>
          <cell r="AA1526" t="str">
            <v>-</v>
          </cell>
          <cell r="AB1526" t="str">
            <v>-</v>
          </cell>
          <cell r="AC1526" t="str">
            <v>-</v>
          </cell>
          <cell r="AD1526" t="str">
            <v>-</v>
          </cell>
          <cell r="AE1526" t="str">
            <v>-</v>
          </cell>
          <cell r="AF1526" t="str">
            <v>-</v>
          </cell>
          <cell r="AG1526" t="str">
            <v>-</v>
          </cell>
          <cell r="AH1526" t="str">
            <v>--</v>
          </cell>
        </row>
        <row r="1527">
          <cell r="A1527">
            <v>9059685</v>
          </cell>
          <cell r="B1527" t="str">
            <v>Newtimes Development India Private Limited</v>
          </cell>
          <cell r="C1527">
            <v>42801</v>
          </cell>
          <cell r="D1527" t="str">
            <v>Gurgaon</v>
          </cell>
          <cell r="E1527" t="str">
            <v>ILL</v>
          </cell>
          <cell r="F1527" t="str">
            <v>B2B</v>
          </cell>
          <cell r="G1527" t="str">
            <v>Gurgaon</v>
          </cell>
          <cell r="H1527">
            <v>35000</v>
          </cell>
          <cell r="I1527">
            <v>0.35</v>
          </cell>
          <cell r="J1527">
            <v>9059685</v>
          </cell>
          <cell r="K1527" t="str">
            <v>Newtimes Development India Private Limited</v>
          </cell>
          <cell r="L1527">
            <v>35000</v>
          </cell>
          <cell r="M1527" t="str">
            <v>Investment</v>
          </cell>
          <cell r="N1527" t="str">
            <v>BIA+</v>
          </cell>
          <cell r="O1527" t="str">
            <v>GGN_ZONE1</v>
          </cell>
          <cell r="P1527">
            <v>9059685</v>
          </cell>
          <cell r="Q1527" t="str">
            <v>Paritosh Swaroop Saxena</v>
          </cell>
          <cell r="R1527" t="str">
            <v>RAM</v>
          </cell>
          <cell r="S1527" t="str">
            <v>Paritosh Swaroop Saxena</v>
          </cell>
          <cell r="T1527">
            <v>0.35</v>
          </cell>
          <cell r="U1527">
            <v>0</v>
          </cell>
          <cell r="V1527" t="str">
            <v>-</v>
          </cell>
          <cell r="Z1527" t="str">
            <v>-</v>
          </cell>
          <cell r="AA1527" t="str">
            <v>-</v>
          </cell>
          <cell r="AB1527" t="str">
            <v>-</v>
          </cell>
          <cell r="AC1527" t="str">
            <v>-</v>
          </cell>
          <cell r="AD1527" t="str">
            <v>-</v>
          </cell>
          <cell r="AE1527" t="str">
            <v>-</v>
          </cell>
          <cell r="AF1527" t="str">
            <v>-</v>
          </cell>
          <cell r="AG1527" t="str">
            <v>-</v>
          </cell>
          <cell r="AH1527" t="str">
            <v>--</v>
          </cell>
        </row>
        <row r="1528">
          <cell r="A1528">
            <v>9059982</v>
          </cell>
          <cell r="B1528" t="str">
            <v>Fusion Finance Limited</v>
          </cell>
          <cell r="C1528">
            <v>44378</v>
          </cell>
          <cell r="D1528" t="str">
            <v>Delhi</v>
          </cell>
          <cell r="E1528" t="str">
            <v>BIA</v>
          </cell>
          <cell r="F1528" t="str">
            <v>B2B</v>
          </cell>
          <cell r="G1528" t="str">
            <v>Delhi</v>
          </cell>
          <cell r="H1528">
            <v>25000</v>
          </cell>
          <cell r="I1528">
            <v>0.25</v>
          </cell>
          <cell r="J1528">
            <v>9059982</v>
          </cell>
          <cell r="K1528" t="str">
            <v>Fusion Finance Limited</v>
          </cell>
          <cell r="L1528">
            <v>58333.333333333343</v>
          </cell>
          <cell r="M1528" t="str">
            <v>Investment</v>
          </cell>
          <cell r="N1528" t="str">
            <v>BIA+</v>
          </cell>
          <cell r="O1528" t="str">
            <v>DEL_ZONE2</v>
          </cell>
          <cell r="P1528">
            <v>9059982</v>
          </cell>
          <cell r="Q1528" t="str">
            <v>Syed Sadique Hussain</v>
          </cell>
          <cell r="R1528" t="str">
            <v>IAM</v>
          </cell>
          <cell r="S1528" t="str">
            <v>Rajeev Misra</v>
          </cell>
          <cell r="T1528">
            <v>0.25</v>
          </cell>
          <cell r="U1528">
            <v>0</v>
          </cell>
          <cell r="V1528" t="str">
            <v>-</v>
          </cell>
          <cell r="Z1528" t="str">
            <v>-</v>
          </cell>
          <cell r="AA1528" t="str">
            <v>-</v>
          </cell>
          <cell r="AB1528" t="str">
            <v>-</v>
          </cell>
          <cell r="AC1528" t="str">
            <v>-</v>
          </cell>
          <cell r="AD1528" t="str">
            <v>-</v>
          </cell>
          <cell r="AE1528" t="str">
            <v>-</v>
          </cell>
          <cell r="AF1528" t="str">
            <v>-</v>
          </cell>
          <cell r="AG1528" t="str">
            <v>-</v>
          </cell>
          <cell r="AH1528" t="str">
            <v>--</v>
          </cell>
        </row>
        <row r="1529">
          <cell r="A1529">
            <v>9083844</v>
          </cell>
          <cell r="B1529" t="str">
            <v>Fusion Finance Limited</v>
          </cell>
          <cell r="C1529">
            <v>44378</v>
          </cell>
          <cell r="D1529" t="str">
            <v>Gurgaon</v>
          </cell>
          <cell r="E1529" t="str">
            <v>BIA</v>
          </cell>
          <cell r="F1529" t="str">
            <v>B2B</v>
          </cell>
          <cell r="G1529" t="str">
            <v>Gurgaon</v>
          </cell>
          <cell r="H1529">
            <v>16666.666666666668</v>
          </cell>
          <cell r="I1529">
            <v>0.16666666666666669</v>
          </cell>
          <cell r="J1529">
            <v>9059982</v>
          </cell>
          <cell r="K1529" t="str">
            <v>Fusion Finance Limited</v>
          </cell>
          <cell r="L1529">
            <v>58333.333333333343</v>
          </cell>
          <cell r="M1529" t="str">
            <v>Investment</v>
          </cell>
          <cell r="N1529" t="str">
            <v>BIA+</v>
          </cell>
          <cell r="O1529" t="str">
            <v>GGN_ZONE1</v>
          </cell>
          <cell r="P1529">
            <v>9059982</v>
          </cell>
          <cell r="Q1529" t="str">
            <v>Syed Sadique Hussain</v>
          </cell>
          <cell r="R1529" t="str">
            <v>IAM</v>
          </cell>
          <cell r="S1529" t="str">
            <v>Rajeev Misra</v>
          </cell>
          <cell r="T1529">
            <v>0.25</v>
          </cell>
          <cell r="U1529">
            <v>0</v>
          </cell>
          <cell r="V1529" t="str">
            <v>-</v>
          </cell>
          <cell r="Z1529" t="str">
            <v>-</v>
          </cell>
          <cell r="AA1529" t="str">
            <v>-</v>
          </cell>
          <cell r="AB1529" t="str">
            <v>-</v>
          </cell>
          <cell r="AC1529" t="str">
            <v>-</v>
          </cell>
          <cell r="AD1529" t="str">
            <v>-</v>
          </cell>
          <cell r="AE1529" t="str">
            <v>-</v>
          </cell>
          <cell r="AF1529" t="str">
            <v>-</v>
          </cell>
          <cell r="AG1529" t="str">
            <v>-</v>
          </cell>
          <cell r="AH1529" t="str">
            <v>--</v>
          </cell>
        </row>
        <row r="1530">
          <cell r="A1530">
            <v>9116140</v>
          </cell>
          <cell r="B1530" t="str">
            <v>Fusion Finance Limited</v>
          </cell>
          <cell r="C1530">
            <v>45182</v>
          </cell>
          <cell r="D1530" t="str">
            <v>Gurgaon</v>
          </cell>
          <cell r="E1530" t="str">
            <v>BIA</v>
          </cell>
          <cell r="F1530" t="str">
            <v>B2B</v>
          </cell>
          <cell r="G1530" t="str">
            <v>Gurgaon</v>
          </cell>
          <cell r="H1530">
            <v>16666.666666666668</v>
          </cell>
          <cell r="I1530">
            <v>0.16666666666666669</v>
          </cell>
          <cell r="J1530">
            <v>9059982</v>
          </cell>
          <cell r="K1530" t="str">
            <v>Fusion Finance Limited</v>
          </cell>
          <cell r="L1530">
            <v>58333.333333333343</v>
          </cell>
          <cell r="M1530" t="str">
            <v>Investment</v>
          </cell>
          <cell r="N1530" t="str">
            <v>BIA+</v>
          </cell>
          <cell r="O1530" t="str">
            <v>GGN_ZONE1</v>
          </cell>
          <cell r="P1530">
            <v>9059982</v>
          </cell>
          <cell r="Q1530" t="str">
            <v>Syed Sadique Hussain</v>
          </cell>
          <cell r="R1530" t="str">
            <v>IAM</v>
          </cell>
          <cell r="S1530" t="str">
            <v>Rajeev Misra</v>
          </cell>
          <cell r="T1530">
            <v>0.16666666666666669</v>
          </cell>
          <cell r="U1530">
            <v>0</v>
          </cell>
          <cell r="V1530" t="str">
            <v>-</v>
          </cell>
          <cell r="Z1530" t="str">
            <v>-</v>
          </cell>
          <cell r="AA1530" t="str">
            <v>-</v>
          </cell>
          <cell r="AB1530" t="str">
            <v>-</v>
          </cell>
          <cell r="AC1530" t="str">
            <v>-</v>
          </cell>
          <cell r="AD1530" t="str">
            <v>-</v>
          </cell>
          <cell r="AE1530" t="str">
            <v>-</v>
          </cell>
          <cell r="AF1530" t="str">
            <v>-</v>
          </cell>
          <cell r="AG1530" t="str">
            <v>-</v>
          </cell>
          <cell r="AH1530" t="str">
            <v>--</v>
          </cell>
        </row>
        <row r="1531">
          <cell r="A1531">
            <v>9060935</v>
          </cell>
          <cell r="B1531" t="str">
            <v>Afflatus International</v>
          </cell>
          <cell r="C1531">
            <v>42830</v>
          </cell>
          <cell r="D1531" t="str">
            <v>Delhi</v>
          </cell>
          <cell r="E1531" t="str">
            <v>BIA</v>
          </cell>
          <cell r="F1531" t="str">
            <v>B2B</v>
          </cell>
          <cell r="G1531" t="str">
            <v>Delhi</v>
          </cell>
          <cell r="H1531">
            <v>7916.67</v>
          </cell>
          <cell r="I1531">
            <v>7.9166700000000007E-2</v>
          </cell>
          <cell r="J1531">
            <v>9060935</v>
          </cell>
          <cell r="K1531" t="str">
            <v>Afflatus International</v>
          </cell>
          <cell r="L1531">
            <v>182583.67</v>
          </cell>
          <cell r="M1531" t="str">
            <v>Relationship</v>
          </cell>
          <cell r="N1531" t="str">
            <v>BIA+</v>
          </cell>
          <cell r="O1531" t="str">
            <v>DEL_ZONE1</v>
          </cell>
          <cell r="P1531">
            <v>9060935</v>
          </cell>
          <cell r="Q1531" t="str">
            <v>Ravi Chandana</v>
          </cell>
          <cell r="R1531" t="str">
            <v>IAM</v>
          </cell>
          <cell r="S1531" t="str">
            <v>Ravi Kala</v>
          </cell>
          <cell r="T1531">
            <v>7.9166700000000007E-2</v>
          </cell>
          <cell r="U1531">
            <v>0</v>
          </cell>
          <cell r="V1531" t="str">
            <v>-</v>
          </cell>
          <cell r="Z1531" t="str">
            <v>-</v>
          </cell>
          <cell r="AA1531" t="str">
            <v>-</v>
          </cell>
          <cell r="AB1531" t="str">
            <v>-</v>
          </cell>
          <cell r="AC1531" t="str">
            <v>-</v>
          </cell>
          <cell r="AD1531" t="str">
            <v>-</v>
          </cell>
          <cell r="AE1531" t="str">
            <v>-</v>
          </cell>
          <cell r="AF1531" t="str">
            <v>-</v>
          </cell>
          <cell r="AG1531" t="str">
            <v>-</v>
          </cell>
          <cell r="AH1531" t="str">
            <v>--</v>
          </cell>
        </row>
        <row r="1532">
          <cell r="A1532">
            <v>9089274</v>
          </cell>
          <cell r="B1532" t="str">
            <v>Afflatus International</v>
          </cell>
          <cell r="C1532">
            <v>44548</v>
          </cell>
          <cell r="D1532" t="str">
            <v>Gurgaon</v>
          </cell>
          <cell r="E1532" t="str">
            <v>BIA</v>
          </cell>
          <cell r="F1532" t="str">
            <v>B2B</v>
          </cell>
          <cell r="G1532" t="str">
            <v>Gurgaon</v>
          </cell>
          <cell r="H1532">
            <v>29167</v>
          </cell>
          <cell r="I1532">
            <v>0.29166999999999998</v>
          </cell>
          <cell r="J1532">
            <v>9060935</v>
          </cell>
          <cell r="K1532" t="str">
            <v>Afflatus International</v>
          </cell>
          <cell r="L1532">
            <v>182583.67</v>
          </cell>
          <cell r="M1532" t="str">
            <v>Relationship</v>
          </cell>
          <cell r="N1532" t="str">
            <v>BIA+</v>
          </cell>
          <cell r="O1532" t="str">
            <v>GGN_ZONE1</v>
          </cell>
          <cell r="P1532">
            <v>9060935</v>
          </cell>
          <cell r="Q1532" t="str">
            <v>Ravi Chandana</v>
          </cell>
          <cell r="R1532" t="str">
            <v>IAM</v>
          </cell>
          <cell r="S1532" t="str">
            <v>Ravi Kala</v>
          </cell>
          <cell r="T1532">
            <v>0.29166999999999998</v>
          </cell>
          <cell r="U1532">
            <v>0</v>
          </cell>
          <cell r="V1532" t="str">
            <v>-</v>
          </cell>
          <cell r="Z1532" t="str">
            <v>-</v>
          </cell>
          <cell r="AA1532" t="str">
            <v>-</v>
          </cell>
          <cell r="AB1532" t="str">
            <v>-</v>
          </cell>
          <cell r="AC1532" t="str">
            <v>-</v>
          </cell>
          <cell r="AD1532" t="str">
            <v>-</v>
          </cell>
          <cell r="AE1532" t="str">
            <v>-</v>
          </cell>
          <cell r="AF1532" t="str">
            <v>-</v>
          </cell>
          <cell r="AG1532" t="str">
            <v>-</v>
          </cell>
          <cell r="AH1532" t="str">
            <v>--</v>
          </cell>
        </row>
        <row r="1533">
          <cell r="A1533">
            <v>9125902</v>
          </cell>
          <cell r="B1533" t="str">
            <v>Afflatus International</v>
          </cell>
          <cell r="C1533">
            <v>45980</v>
          </cell>
          <cell r="D1533" t="str">
            <v>Gurgaon</v>
          </cell>
          <cell r="E1533" t="str">
            <v>MBIA</v>
          </cell>
          <cell r="F1533" t="str">
            <v>B2B</v>
          </cell>
          <cell r="G1533" t="str">
            <v>Gurgaon</v>
          </cell>
          <cell r="H1533">
            <v>19166.666666666668</v>
          </cell>
          <cell r="I1533">
            <v>0.19166666666666668</v>
          </cell>
          <cell r="J1533">
            <v>9060935</v>
          </cell>
          <cell r="K1533" t="str">
            <v>Afflatus International</v>
          </cell>
          <cell r="L1533">
            <v>182583.67</v>
          </cell>
          <cell r="M1533" t="str">
            <v>Relationship</v>
          </cell>
          <cell r="N1533" t="str">
            <v>MBIA</v>
          </cell>
          <cell r="O1533" t="str">
            <v>GGN_ZONE1</v>
          </cell>
          <cell r="P1533">
            <v>9060935</v>
          </cell>
          <cell r="Q1533" t="str">
            <v>Ravi Chandana</v>
          </cell>
          <cell r="R1533" t="str">
            <v>IAM</v>
          </cell>
          <cell r="S1533" t="str">
            <v>Ravi Kala</v>
          </cell>
          <cell r="T1533">
            <v>0.19166666666666668</v>
          </cell>
          <cell r="U1533">
            <v>0</v>
          </cell>
          <cell r="V1533" t="str">
            <v>-</v>
          </cell>
          <cell r="Z1533" t="str">
            <v>-</v>
          </cell>
          <cell r="AA1533" t="str">
            <v>-</v>
          </cell>
          <cell r="AB1533" t="str">
            <v>-</v>
          </cell>
          <cell r="AC1533" t="str">
            <v>-</v>
          </cell>
          <cell r="AD1533" t="str">
            <v>-</v>
          </cell>
          <cell r="AE1533" t="str">
            <v>-</v>
          </cell>
          <cell r="AF1533" t="str">
            <v>-</v>
          </cell>
          <cell r="AG1533" t="str">
            <v>-</v>
          </cell>
          <cell r="AH1533" t="str">
            <v>--</v>
          </cell>
        </row>
        <row r="1534">
          <cell r="A1534">
            <v>9125905</v>
          </cell>
          <cell r="B1534" t="str">
            <v>Afflatus International</v>
          </cell>
          <cell r="C1534">
            <v>45989</v>
          </cell>
          <cell r="D1534" t="str">
            <v>Gurgaon</v>
          </cell>
          <cell r="E1534" t="str">
            <v>MBIA</v>
          </cell>
          <cell r="F1534" t="str">
            <v>B2B</v>
          </cell>
          <cell r="G1534" t="str">
            <v>Gurgaon</v>
          </cell>
          <cell r="H1534">
            <v>19166.666666666668</v>
          </cell>
          <cell r="I1534">
            <v>0.19166666666666668</v>
          </cell>
          <cell r="J1534">
            <v>9060935</v>
          </cell>
          <cell r="K1534" t="str">
            <v>Afflatus International</v>
          </cell>
          <cell r="L1534">
            <v>182583.67</v>
          </cell>
          <cell r="M1534" t="str">
            <v>Relationship</v>
          </cell>
          <cell r="N1534" t="str">
            <v>MBIA</v>
          </cell>
          <cell r="O1534" t="str">
            <v>GGN_ZONE1</v>
          </cell>
          <cell r="P1534">
            <v>9060935</v>
          </cell>
          <cell r="Q1534" t="str">
            <v>Ravi Chandana</v>
          </cell>
          <cell r="R1534" t="str">
            <v>IAM</v>
          </cell>
          <cell r="S1534" t="str">
            <v>Ravi Kala</v>
          </cell>
          <cell r="T1534">
            <v>0.19166666666666668</v>
          </cell>
          <cell r="U1534">
            <v>0</v>
          </cell>
          <cell r="V1534" t="str">
            <v>-</v>
          </cell>
          <cell r="Z1534" t="str">
            <v>-</v>
          </cell>
          <cell r="AA1534" t="str">
            <v>-</v>
          </cell>
          <cell r="AB1534" t="str">
            <v>-</v>
          </cell>
          <cell r="AC1534" t="str">
            <v>-</v>
          </cell>
          <cell r="AD1534" t="str">
            <v>-</v>
          </cell>
          <cell r="AE1534" t="str">
            <v>-</v>
          </cell>
          <cell r="AF1534" t="str">
            <v>-</v>
          </cell>
          <cell r="AG1534" t="str">
            <v>-</v>
          </cell>
          <cell r="AH1534" t="str">
            <v>--</v>
          </cell>
        </row>
        <row r="1535">
          <cell r="A1535">
            <v>9126859</v>
          </cell>
          <cell r="B1535" t="str">
            <v>Afflatus International</v>
          </cell>
          <cell r="C1535">
            <v>45587</v>
          </cell>
          <cell r="D1535" t="str">
            <v>Gurgaon</v>
          </cell>
          <cell r="E1535" t="str">
            <v>BIA</v>
          </cell>
          <cell r="F1535" t="str">
            <v>B2B</v>
          </cell>
          <cell r="G1535" t="str">
            <v>Gurgaon</v>
          </cell>
          <cell r="H1535">
            <v>9166.6666666666661</v>
          </cell>
          <cell r="I1535">
            <v>9.166666666666666E-2</v>
          </cell>
          <cell r="J1535">
            <v>9060935</v>
          </cell>
          <cell r="K1535" t="str">
            <v>Afflatus International</v>
          </cell>
          <cell r="L1535">
            <v>182583.67</v>
          </cell>
          <cell r="M1535" t="str">
            <v>Relationship</v>
          </cell>
          <cell r="N1535" t="str">
            <v>BIA+</v>
          </cell>
          <cell r="O1535" t="str">
            <v>GGN_ZONE1</v>
          </cell>
          <cell r="P1535">
            <v>9060935</v>
          </cell>
          <cell r="Q1535" t="str">
            <v>Ravi Chandana</v>
          </cell>
          <cell r="R1535" t="str">
            <v>IAM</v>
          </cell>
          <cell r="S1535" t="str">
            <v>Ravi Kala</v>
          </cell>
          <cell r="T1535">
            <v>9.166666666666666E-2</v>
          </cell>
          <cell r="U1535">
            <v>0</v>
          </cell>
          <cell r="V1535" t="str">
            <v>-</v>
          </cell>
          <cell r="Z1535" t="str">
            <v>-</v>
          </cell>
          <cell r="AA1535" t="str">
            <v>-</v>
          </cell>
          <cell r="AB1535" t="str">
            <v>-</v>
          </cell>
          <cell r="AC1535" t="str">
            <v>-</v>
          </cell>
          <cell r="AD1535" t="str">
            <v>-</v>
          </cell>
          <cell r="AE1535" t="str">
            <v>-</v>
          </cell>
          <cell r="AF1535" t="str">
            <v>-</v>
          </cell>
          <cell r="AG1535" t="str">
            <v>-</v>
          </cell>
          <cell r="AH1535" t="str">
            <v>--</v>
          </cell>
        </row>
        <row r="1536">
          <cell r="A1536">
            <v>9130537</v>
          </cell>
          <cell r="B1536" t="str">
            <v>Afflatus International</v>
          </cell>
          <cell r="C1536">
            <v>46069</v>
          </cell>
          <cell r="D1536" t="str">
            <v>Gurgaon</v>
          </cell>
          <cell r="E1536" t="str">
            <v>MWIFI</v>
          </cell>
          <cell r="F1536" t="str">
            <v>B2B</v>
          </cell>
          <cell r="G1536" t="str">
            <v>Gurgaon</v>
          </cell>
          <cell r="H1536">
            <v>98000</v>
          </cell>
          <cell r="I1536">
            <v>0.98</v>
          </cell>
          <cell r="J1536">
            <v>9060935</v>
          </cell>
          <cell r="K1536" t="str">
            <v>Afflatus International</v>
          </cell>
          <cell r="L1536">
            <v>182583.67</v>
          </cell>
          <cell r="M1536" t="str">
            <v>Relationship</v>
          </cell>
          <cell r="N1536" t="str">
            <v>MWIFI</v>
          </cell>
          <cell r="O1536" t="str">
            <v>GGN_ZONE1</v>
          </cell>
          <cell r="P1536">
            <v>9060935</v>
          </cell>
          <cell r="Q1536" t="str">
            <v>Ravi Chandana</v>
          </cell>
          <cell r="R1536" t="str">
            <v>IAM</v>
          </cell>
          <cell r="S1536" t="str">
            <v>Ravi Kala</v>
          </cell>
          <cell r="T1536">
            <v>0.98</v>
          </cell>
          <cell r="U1536">
            <v>0</v>
          </cell>
          <cell r="V1536" t="str">
            <v>-</v>
          </cell>
          <cell r="Z1536" t="str">
            <v>-</v>
          </cell>
          <cell r="AA1536" t="str">
            <v>-</v>
          </cell>
          <cell r="AB1536" t="str">
            <v>-</v>
          </cell>
          <cell r="AC1536" t="str">
            <v>-</v>
          </cell>
          <cell r="AD1536" t="str">
            <v>-</v>
          </cell>
          <cell r="AE1536" t="str">
            <v>-</v>
          </cell>
          <cell r="AF1536" t="str">
            <v>-</v>
          </cell>
          <cell r="AG1536" t="str">
            <v>-</v>
          </cell>
          <cell r="AH1536" t="str">
            <v>--</v>
          </cell>
        </row>
        <row r="1537">
          <cell r="A1537">
            <v>9061013</v>
          </cell>
          <cell r="B1537" t="str">
            <v>Nippon Audio Tronix Private Limited</v>
          </cell>
          <cell r="C1537">
            <v>42853</v>
          </cell>
          <cell r="D1537" t="str">
            <v>Delhi</v>
          </cell>
          <cell r="E1537" t="str">
            <v>BIA</v>
          </cell>
          <cell r="F1537" t="str">
            <v>B2B</v>
          </cell>
          <cell r="G1537" t="str">
            <v>Delhi</v>
          </cell>
          <cell r="H1537">
            <v>9166.6666666666661</v>
          </cell>
          <cell r="I1537">
            <v>9.166666666666666E-2</v>
          </cell>
          <cell r="J1537">
            <v>9061013</v>
          </cell>
          <cell r="K1537" t="str">
            <v>Nippon Audio Tronix Private Limited</v>
          </cell>
          <cell r="L1537">
            <v>37083.333333333336</v>
          </cell>
          <cell r="M1537" t="str">
            <v>Investment</v>
          </cell>
          <cell r="N1537" t="str">
            <v>BIA+</v>
          </cell>
          <cell r="O1537" t="str">
            <v>DEL_ZONE2</v>
          </cell>
          <cell r="P1537">
            <v>9061013</v>
          </cell>
          <cell r="Q1537" t="str">
            <v>Mithilesh Vishwakarma</v>
          </cell>
          <cell r="R1537" t="str">
            <v>IAM</v>
          </cell>
          <cell r="S1537" t="str">
            <v>Kritika Bahadur</v>
          </cell>
          <cell r="T1537">
            <v>9.166666666666666E-2</v>
          </cell>
          <cell r="U1537">
            <v>0</v>
          </cell>
          <cell r="V1537" t="str">
            <v>-</v>
          </cell>
          <cell r="Z1537" t="str">
            <v>-</v>
          </cell>
          <cell r="AA1537" t="str">
            <v>-</v>
          </cell>
          <cell r="AB1537" t="str">
            <v>-</v>
          </cell>
          <cell r="AC1537" t="str">
            <v>-</v>
          </cell>
          <cell r="AD1537" t="str">
            <v>-</v>
          </cell>
          <cell r="AE1537" t="str">
            <v>-</v>
          </cell>
          <cell r="AF1537" t="str">
            <v>-</v>
          </cell>
          <cell r="AG1537" t="str">
            <v>-</v>
          </cell>
          <cell r="AH1537" t="str">
            <v>--</v>
          </cell>
        </row>
        <row r="1538">
          <cell r="A1538">
            <v>9062307</v>
          </cell>
          <cell r="B1538" t="str">
            <v>Nippon Audio Tronix Private Limited</v>
          </cell>
          <cell r="C1538">
            <v>42885</v>
          </cell>
          <cell r="D1538" t="str">
            <v>Noida</v>
          </cell>
          <cell r="E1538" t="str">
            <v>BIA</v>
          </cell>
          <cell r="F1538" t="str">
            <v>B2B</v>
          </cell>
          <cell r="G1538" t="str">
            <v>NOIDA</v>
          </cell>
          <cell r="H1538">
            <v>27916.666666666668</v>
          </cell>
          <cell r="I1538">
            <v>0.27916666666666667</v>
          </cell>
          <cell r="J1538">
            <v>9061013</v>
          </cell>
          <cell r="K1538" t="str">
            <v>Nippon Audio Tronix Private Limited</v>
          </cell>
          <cell r="L1538">
            <v>37083.333333333336</v>
          </cell>
          <cell r="M1538" t="str">
            <v>Investment</v>
          </cell>
          <cell r="N1538" t="str">
            <v>BIA+</v>
          </cell>
          <cell r="O1538" t="str">
            <v>NOD_ZONE1</v>
          </cell>
          <cell r="P1538">
            <v>9061013</v>
          </cell>
          <cell r="Q1538" t="str">
            <v>Mithilesh Vishwakarma</v>
          </cell>
          <cell r="R1538" t="str">
            <v>IAM</v>
          </cell>
          <cell r="S1538" t="str">
            <v>Kritika Bahadur</v>
          </cell>
          <cell r="T1538">
            <v>0.27916666666666667</v>
          </cell>
          <cell r="U1538">
            <v>0</v>
          </cell>
          <cell r="V1538" t="str">
            <v>-</v>
          </cell>
          <cell r="Z1538" t="str">
            <v>-</v>
          </cell>
          <cell r="AA1538" t="str">
            <v>-</v>
          </cell>
          <cell r="AB1538" t="str">
            <v>-</v>
          </cell>
          <cell r="AC1538" t="str">
            <v>-</v>
          </cell>
          <cell r="AD1538" t="str">
            <v>-</v>
          </cell>
          <cell r="AE1538" t="str">
            <v>-</v>
          </cell>
          <cell r="AF1538" t="str">
            <v>-</v>
          </cell>
          <cell r="AG1538" t="str">
            <v>-</v>
          </cell>
          <cell r="AH1538" t="str">
            <v>--</v>
          </cell>
        </row>
        <row r="1539">
          <cell r="A1539">
            <v>9061300</v>
          </cell>
          <cell r="B1539" t="str">
            <v>Acxiom Consulting Private Limited</v>
          </cell>
          <cell r="C1539">
            <v>42832</v>
          </cell>
          <cell r="D1539" t="str">
            <v>Noida</v>
          </cell>
          <cell r="E1539" t="str">
            <v>ILL</v>
          </cell>
          <cell r="F1539" t="str">
            <v>B2B</v>
          </cell>
          <cell r="G1539" t="str">
            <v>NOIDA</v>
          </cell>
          <cell r="H1539">
            <v>33333.332000000002</v>
          </cell>
          <cell r="I1539">
            <v>0.33333332000000004</v>
          </cell>
          <cell r="J1539">
            <v>9061300</v>
          </cell>
          <cell r="K1539" t="str">
            <v>Acxiom Consulting Private Limited</v>
          </cell>
          <cell r="L1539">
            <v>33333.332000000002</v>
          </cell>
          <cell r="M1539" t="str">
            <v>Investment</v>
          </cell>
          <cell r="N1539" t="str">
            <v>BIA+</v>
          </cell>
          <cell r="O1539" t="str">
            <v>NOD_ZONE1</v>
          </cell>
          <cell r="P1539">
            <v>9061300</v>
          </cell>
          <cell r="Q1539" t="str">
            <v>Mithilesh Vishwakarma</v>
          </cell>
          <cell r="R1539" t="str">
            <v>IAM</v>
          </cell>
          <cell r="S1539" t="str">
            <v>Kritika Bahadur</v>
          </cell>
          <cell r="T1539">
            <v>0.33333332000000004</v>
          </cell>
          <cell r="U1539">
            <v>0</v>
          </cell>
          <cell r="V1539" t="str">
            <v>-</v>
          </cell>
          <cell r="Z1539" t="str">
            <v>-</v>
          </cell>
          <cell r="AA1539" t="str">
            <v>-</v>
          </cell>
          <cell r="AB1539" t="str">
            <v>-</v>
          </cell>
          <cell r="AC1539" t="str">
            <v>-</v>
          </cell>
          <cell r="AD1539" t="str">
            <v>-</v>
          </cell>
          <cell r="AE1539" t="str">
            <v>-</v>
          </cell>
          <cell r="AF1539" t="str">
            <v>-</v>
          </cell>
          <cell r="AG1539" t="str">
            <v>-</v>
          </cell>
          <cell r="AH1539" t="str">
            <v>--</v>
          </cell>
        </row>
        <row r="1540">
          <cell r="A1540">
            <v>194669</v>
          </cell>
          <cell r="B1540" t="str">
            <v>All India Management Association</v>
          </cell>
          <cell r="C1540">
            <v>43349</v>
          </cell>
          <cell r="D1540" t="str">
            <v>Delhi</v>
          </cell>
          <cell r="E1540" t="str">
            <v>BBB</v>
          </cell>
          <cell r="F1540" t="str">
            <v>B2C</v>
          </cell>
          <cell r="G1540" t="str">
            <v>Delhi</v>
          </cell>
          <cell r="H1540">
            <v>5999</v>
          </cell>
          <cell r="I1540">
            <v>5.9990000000000002E-2</v>
          </cell>
          <cell r="J1540">
            <v>9061423</v>
          </cell>
          <cell r="K1540" t="str">
            <v>All India Management Association</v>
          </cell>
          <cell r="L1540">
            <v>60165.666666666672</v>
          </cell>
          <cell r="M1540" t="str">
            <v>Investment</v>
          </cell>
          <cell r="N1540" t="str">
            <v>BBB</v>
          </cell>
          <cell r="O1540" t="str">
            <v>DEL_ZONE2</v>
          </cell>
          <cell r="P1540">
            <v>9061423</v>
          </cell>
          <cell r="Q1540" t="str">
            <v>Rishab Prasad</v>
          </cell>
          <cell r="R1540" t="str">
            <v>IAM</v>
          </cell>
          <cell r="S1540" t="str">
            <v>Ravi Kala</v>
          </cell>
          <cell r="T1540">
            <v>5.9990000000000002E-2</v>
          </cell>
          <cell r="U1540">
            <v>0</v>
          </cell>
          <cell r="V1540" t="str">
            <v>-</v>
          </cell>
          <cell r="Z1540" t="str">
            <v>-</v>
          </cell>
          <cell r="AA1540" t="str">
            <v>-</v>
          </cell>
          <cell r="AB1540" t="str">
            <v>-</v>
          </cell>
          <cell r="AC1540" t="str">
            <v>-</v>
          </cell>
          <cell r="AD1540" t="str">
            <v>-</v>
          </cell>
          <cell r="AE1540" t="str">
            <v>-</v>
          </cell>
          <cell r="AF1540" t="str">
            <v>-</v>
          </cell>
          <cell r="AG1540" t="str">
            <v>-</v>
          </cell>
          <cell r="AH1540" t="str">
            <v>--</v>
          </cell>
        </row>
        <row r="1541">
          <cell r="A1541">
            <v>9061423</v>
          </cell>
          <cell r="B1541" t="str">
            <v>All India Management Association</v>
          </cell>
          <cell r="C1541">
            <v>42975</v>
          </cell>
          <cell r="D1541" t="str">
            <v>Delhi</v>
          </cell>
          <cell r="E1541" t="str">
            <v>BIA</v>
          </cell>
          <cell r="F1541" t="str">
            <v>B2B</v>
          </cell>
          <cell r="G1541" t="str">
            <v>Delhi</v>
          </cell>
          <cell r="H1541">
            <v>34583.333333333336</v>
          </cell>
          <cell r="I1541">
            <v>0.34583333333333338</v>
          </cell>
          <cell r="J1541">
            <v>9061423</v>
          </cell>
          <cell r="K1541" t="str">
            <v>All India Management Association</v>
          </cell>
          <cell r="L1541">
            <v>60165.666666666672</v>
          </cell>
          <cell r="M1541" t="str">
            <v>Investment</v>
          </cell>
          <cell r="N1541" t="str">
            <v>BIA+</v>
          </cell>
          <cell r="O1541" t="str">
            <v>DEL_ZONE1</v>
          </cell>
          <cell r="P1541">
            <v>9061423</v>
          </cell>
          <cell r="Q1541" t="str">
            <v>Rishab Prasad</v>
          </cell>
          <cell r="R1541" t="str">
            <v>IAM</v>
          </cell>
          <cell r="S1541" t="str">
            <v>Ravi Kala</v>
          </cell>
          <cell r="T1541">
            <v>0.34583333333333338</v>
          </cell>
          <cell r="U1541">
            <v>0</v>
          </cell>
          <cell r="V1541" t="str">
            <v>-</v>
          </cell>
          <cell r="Z1541" t="str">
            <v>-</v>
          </cell>
          <cell r="AA1541" t="str">
            <v>-</v>
          </cell>
          <cell r="AB1541" t="str">
            <v>-</v>
          </cell>
          <cell r="AC1541" t="str">
            <v>-</v>
          </cell>
          <cell r="AD1541" t="str">
            <v>-</v>
          </cell>
          <cell r="AE1541" t="str">
            <v>-</v>
          </cell>
          <cell r="AF1541" t="str">
            <v>-</v>
          </cell>
          <cell r="AG1541" t="str">
            <v>-</v>
          </cell>
          <cell r="AH1541" t="str">
            <v>--</v>
          </cell>
        </row>
        <row r="1542">
          <cell r="A1542">
            <v>9101077</v>
          </cell>
          <cell r="B1542" t="str">
            <v>All India Management Association</v>
          </cell>
          <cell r="C1542">
            <v>44838</v>
          </cell>
          <cell r="D1542" t="str">
            <v>Delhi</v>
          </cell>
          <cell r="E1542" t="str">
            <v>MBIA</v>
          </cell>
          <cell r="F1542" t="str">
            <v>B2B</v>
          </cell>
          <cell r="G1542" t="str">
            <v>Delhi</v>
          </cell>
          <cell r="H1542">
            <v>19583.333333333332</v>
          </cell>
          <cell r="I1542">
            <v>0.19583333333333333</v>
          </cell>
          <cell r="J1542">
            <v>9061423</v>
          </cell>
          <cell r="K1542" t="str">
            <v>All India Management Association</v>
          </cell>
          <cell r="L1542">
            <v>60165.666666666672</v>
          </cell>
          <cell r="M1542" t="str">
            <v>Investment</v>
          </cell>
          <cell r="N1542" t="str">
            <v>MBIA</v>
          </cell>
          <cell r="O1542" t="str">
            <v>DEL_ZONE2</v>
          </cell>
          <cell r="P1542">
            <v>9061423</v>
          </cell>
          <cell r="Q1542" t="str">
            <v>Rishab Prasad</v>
          </cell>
          <cell r="R1542" t="str">
            <v>IAM</v>
          </cell>
          <cell r="S1542" t="str">
            <v>Ravi Kala</v>
          </cell>
          <cell r="T1542">
            <v>0.19583333333333333</v>
          </cell>
          <cell r="U1542">
            <v>0</v>
          </cell>
          <cell r="V1542" t="str">
            <v>-</v>
          </cell>
          <cell r="Z1542" t="str">
            <v>-</v>
          </cell>
          <cell r="AA1542" t="str">
            <v>-</v>
          </cell>
          <cell r="AB1542" t="str">
            <v>-</v>
          </cell>
          <cell r="AC1542" t="str">
            <v>-</v>
          </cell>
          <cell r="AD1542" t="str">
            <v>-</v>
          </cell>
          <cell r="AE1542" t="str">
            <v>-</v>
          </cell>
          <cell r="AF1542" t="str">
            <v>-</v>
          </cell>
          <cell r="AG1542" t="str">
            <v>-</v>
          </cell>
          <cell r="AH1542" t="str">
            <v>--</v>
          </cell>
        </row>
        <row r="1543">
          <cell r="A1543">
            <v>9061925</v>
          </cell>
          <cell r="B1543" t="str">
            <v>Surya Roshni Limited</v>
          </cell>
          <cell r="C1543">
            <v>42913</v>
          </cell>
          <cell r="D1543" t="str">
            <v>Delhi</v>
          </cell>
          <cell r="E1543" t="str">
            <v>BIA</v>
          </cell>
          <cell r="F1543" t="str">
            <v>B2B</v>
          </cell>
          <cell r="G1543" t="str">
            <v>Delhi</v>
          </cell>
          <cell r="H1543">
            <v>16666.666666666668</v>
          </cell>
          <cell r="I1543">
            <v>0.16666666666666669</v>
          </cell>
          <cell r="J1543">
            <v>9061925</v>
          </cell>
          <cell r="K1543" t="str">
            <v>Surya Roshni Limited</v>
          </cell>
          <cell r="L1543">
            <v>33333.333333333336</v>
          </cell>
          <cell r="M1543" t="str">
            <v>Investment</v>
          </cell>
          <cell r="N1543" t="str">
            <v>BIA+</v>
          </cell>
          <cell r="O1543" t="str">
            <v>DEL_ZONE2</v>
          </cell>
          <cell r="P1543">
            <v>9061925</v>
          </cell>
          <cell r="Q1543" t="str">
            <v>Ravi Chandana</v>
          </cell>
          <cell r="R1543" t="str">
            <v>IAM</v>
          </cell>
          <cell r="S1543" t="str">
            <v>Ravi Kala</v>
          </cell>
          <cell r="T1543">
            <v>0.16666666666666669</v>
          </cell>
          <cell r="U1543">
            <v>0</v>
          </cell>
          <cell r="V1543" t="str">
            <v>-</v>
          </cell>
          <cell r="Z1543" t="str">
            <v>-</v>
          </cell>
          <cell r="AA1543" t="str">
            <v>-</v>
          </cell>
          <cell r="AB1543" t="str">
            <v>-</v>
          </cell>
          <cell r="AC1543" t="str">
            <v>-</v>
          </cell>
          <cell r="AD1543" t="str">
            <v>-</v>
          </cell>
          <cell r="AE1543" t="str">
            <v>-</v>
          </cell>
          <cell r="AF1543" t="str">
            <v>-</v>
          </cell>
          <cell r="AG1543" t="str">
            <v>-</v>
          </cell>
          <cell r="AH1543" t="str">
            <v>--</v>
          </cell>
        </row>
        <row r="1544">
          <cell r="A1544">
            <v>9085949</v>
          </cell>
          <cell r="B1544" t="str">
            <v>Surya Roshni Limited</v>
          </cell>
          <cell r="C1544">
            <v>44425</v>
          </cell>
          <cell r="D1544" t="str">
            <v>NOIDA</v>
          </cell>
          <cell r="E1544" t="str">
            <v>BIA</v>
          </cell>
          <cell r="F1544" t="str">
            <v>B2B</v>
          </cell>
          <cell r="G1544" t="str">
            <v>NOIDA</v>
          </cell>
          <cell r="H1544">
            <v>16666.666666666668</v>
          </cell>
          <cell r="I1544">
            <v>0.16666666666666669</v>
          </cell>
          <cell r="J1544">
            <v>9061925</v>
          </cell>
          <cell r="K1544" t="str">
            <v>Surya Roshni Limited</v>
          </cell>
          <cell r="L1544">
            <v>33333.333333333336</v>
          </cell>
          <cell r="M1544" t="str">
            <v>Investment</v>
          </cell>
          <cell r="N1544" t="str">
            <v>BIA+</v>
          </cell>
          <cell r="O1544" t="str">
            <v>NOD_ZONE1</v>
          </cell>
          <cell r="P1544">
            <v>9061925</v>
          </cell>
          <cell r="Q1544" t="str">
            <v>Ravi Chandana</v>
          </cell>
          <cell r="R1544" t="str">
            <v>IAM</v>
          </cell>
          <cell r="S1544" t="str">
            <v>Ravi Kala</v>
          </cell>
          <cell r="T1544">
            <v>0.16666666666666669</v>
          </cell>
          <cell r="U1544">
            <v>0</v>
          </cell>
          <cell r="V1544" t="str">
            <v>-</v>
          </cell>
          <cell r="Z1544" t="str">
            <v>-</v>
          </cell>
          <cell r="AA1544" t="str">
            <v>-</v>
          </cell>
          <cell r="AB1544" t="str">
            <v>-</v>
          </cell>
          <cell r="AC1544" t="str">
            <v>-</v>
          </cell>
          <cell r="AD1544" t="str">
            <v>-</v>
          </cell>
          <cell r="AE1544" t="str">
            <v>-</v>
          </cell>
          <cell r="AF1544" t="str">
            <v>-</v>
          </cell>
          <cell r="AG1544" t="str">
            <v>-</v>
          </cell>
          <cell r="AH1544" t="str">
            <v>--</v>
          </cell>
        </row>
        <row r="1545">
          <cell r="A1545">
            <v>9062421</v>
          </cell>
          <cell r="B1545" t="str">
            <v>Wog Technologies Private Limited</v>
          </cell>
          <cell r="C1545">
            <v>44378</v>
          </cell>
          <cell r="D1545" t="str">
            <v>Gurgaon</v>
          </cell>
          <cell r="E1545" t="str">
            <v>BIA</v>
          </cell>
          <cell r="F1545" t="str">
            <v>B2B</v>
          </cell>
          <cell r="G1545" t="str">
            <v>Gurgaon</v>
          </cell>
          <cell r="H1545">
            <v>37500</v>
          </cell>
          <cell r="I1545">
            <v>0.375</v>
          </cell>
          <cell r="J1545">
            <v>9062421</v>
          </cell>
          <cell r="K1545" t="str">
            <v>Wog Technologies Private Limited</v>
          </cell>
          <cell r="L1545">
            <v>37500</v>
          </cell>
          <cell r="M1545" t="str">
            <v>Investment</v>
          </cell>
          <cell r="N1545" t="str">
            <v>BIA+</v>
          </cell>
          <cell r="O1545" t="str">
            <v>GGN_ZONE1</v>
          </cell>
          <cell r="P1545">
            <v>9062421</v>
          </cell>
          <cell r="Q1545" t="str">
            <v>Syed Sadique Hussain</v>
          </cell>
          <cell r="R1545" t="str">
            <v>IAM</v>
          </cell>
          <cell r="S1545" t="str">
            <v>Rajeev Misra</v>
          </cell>
          <cell r="T1545">
            <v>0.375</v>
          </cell>
          <cell r="U1545">
            <v>0</v>
          </cell>
          <cell r="V1545" t="str">
            <v>-</v>
          </cell>
          <cell r="Z1545" t="str">
            <v>-</v>
          </cell>
          <cell r="AA1545" t="str">
            <v>-</v>
          </cell>
          <cell r="AB1545" t="str">
            <v>-</v>
          </cell>
          <cell r="AC1545" t="str">
            <v>-</v>
          </cell>
          <cell r="AD1545" t="str">
            <v>-</v>
          </cell>
          <cell r="AE1545" t="str">
            <v>-</v>
          </cell>
          <cell r="AF1545" t="str">
            <v>-</v>
          </cell>
          <cell r="AG1545" t="str">
            <v>-</v>
          </cell>
          <cell r="AH1545" t="str">
            <v>--</v>
          </cell>
        </row>
        <row r="1546">
          <cell r="A1546">
            <v>2326087</v>
          </cell>
          <cell r="B1546" t="str">
            <v>Adaan Digital Solutions Private Limited</v>
          </cell>
          <cell r="C1546">
            <v>44817</v>
          </cell>
          <cell r="D1546" t="str">
            <v>Delhi</v>
          </cell>
          <cell r="E1546" t="str">
            <v>OBB</v>
          </cell>
          <cell r="F1546" t="str">
            <v>B2C</v>
          </cell>
          <cell r="G1546" t="str">
            <v>Delhi</v>
          </cell>
          <cell r="H1546">
            <v>2999</v>
          </cell>
          <cell r="I1546">
            <v>2.9989999999999999E-2</v>
          </cell>
          <cell r="J1546">
            <v>9062634</v>
          </cell>
          <cell r="K1546" t="str">
            <v>Adaan Digital Solutions Private Limited</v>
          </cell>
          <cell r="L1546">
            <v>31332.333333333332</v>
          </cell>
          <cell r="M1546" t="str">
            <v>Investment</v>
          </cell>
          <cell r="N1546" t="str">
            <v>OBB</v>
          </cell>
          <cell r="O1546" t="str">
            <v>DEL_ZONE2</v>
          </cell>
          <cell r="P1546">
            <v>9062634</v>
          </cell>
          <cell r="Q1546" t="str">
            <v>Rishab Prasad</v>
          </cell>
          <cell r="R1546" t="str">
            <v>IAM</v>
          </cell>
          <cell r="S1546" t="str">
            <v>Ravi Kala</v>
          </cell>
          <cell r="T1546">
            <v>2.9989999999999999E-2</v>
          </cell>
          <cell r="U1546">
            <v>0</v>
          </cell>
          <cell r="V1546" t="str">
            <v>-</v>
          </cell>
          <cell r="Z1546" t="str">
            <v>-</v>
          </cell>
          <cell r="AA1546" t="str">
            <v>-</v>
          </cell>
          <cell r="AB1546" t="str">
            <v>-</v>
          </cell>
          <cell r="AC1546" t="str">
            <v>-</v>
          </cell>
          <cell r="AD1546" t="str">
            <v>-</v>
          </cell>
          <cell r="AE1546" t="str">
            <v>-</v>
          </cell>
          <cell r="AF1546" t="str">
            <v>-</v>
          </cell>
          <cell r="AG1546" t="str">
            <v>-</v>
          </cell>
          <cell r="AH1546" t="str">
            <v>--</v>
          </cell>
        </row>
        <row r="1547">
          <cell r="A1547">
            <v>9062634</v>
          </cell>
          <cell r="B1547" t="str">
            <v>Adaan Digital Solutions Private Limited</v>
          </cell>
          <cell r="C1547">
            <v>42884</v>
          </cell>
          <cell r="D1547" t="str">
            <v>Delhi</v>
          </cell>
          <cell r="E1547" t="str">
            <v>MBIA</v>
          </cell>
          <cell r="F1547" t="str">
            <v>B2B</v>
          </cell>
          <cell r="G1547" t="str">
            <v>Delhi</v>
          </cell>
          <cell r="H1547">
            <v>28333.333333333332</v>
          </cell>
          <cell r="I1547">
            <v>0.28333333333333333</v>
          </cell>
          <cell r="J1547">
            <v>9062634</v>
          </cell>
          <cell r="K1547" t="str">
            <v>Adaan Digital Solutions Private Limited</v>
          </cell>
          <cell r="L1547">
            <v>31332.333333333332</v>
          </cell>
          <cell r="M1547" t="str">
            <v>Investment</v>
          </cell>
          <cell r="N1547" t="str">
            <v>MBIA</v>
          </cell>
          <cell r="O1547" t="str">
            <v>DEL_ZONE2</v>
          </cell>
          <cell r="P1547">
            <v>9062634</v>
          </cell>
          <cell r="Q1547" t="str">
            <v>Rishab Prasad</v>
          </cell>
          <cell r="R1547" t="str">
            <v>IAM</v>
          </cell>
          <cell r="S1547" t="str">
            <v>Ravi Kala</v>
          </cell>
          <cell r="T1547">
            <v>0.28333333333333333</v>
          </cell>
          <cell r="U1547">
            <v>0</v>
          </cell>
          <cell r="V1547" t="str">
            <v>-</v>
          </cell>
          <cell r="Z1547" t="str">
            <v>-</v>
          </cell>
          <cell r="AA1547" t="str">
            <v>-</v>
          </cell>
          <cell r="AB1547" t="str">
            <v>-</v>
          </cell>
          <cell r="AC1547" t="str">
            <v>-</v>
          </cell>
          <cell r="AD1547" t="str">
            <v>-</v>
          </cell>
          <cell r="AE1547" t="str">
            <v>-</v>
          </cell>
          <cell r="AF1547" t="str">
            <v>-</v>
          </cell>
          <cell r="AG1547" t="str">
            <v>-</v>
          </cell>
          <cell r="AH1547" t="str">
            <v>--</v>
          </cell>
        </row>
        <row r="1548">
          <cell r="A1548">
            <v>9063425</v>
          </cell>
          <cell r="B1548" t="str">
            <v>India Habitat Centre</v>
          </cell>
          <cell r="C1548">
            <v>42913</v>
          </cell>
          <cell r="D1548" t="str">
            <v>Delhi</v>
          </cell>
          <cell r="E1548" t="str">
            <v>BIA</v>
          </cell>
          <cell r="F1548" t="str">
            <v>B2B</v>
          </cell>
          <cell r="G1548" t="str">
            <v>Delhi</v>
          </cell>
          <cell r="H1548">
            <v>20000</v>
          </cell>
          <cell r="I1548">
            <v>0.2</v>
          </cell>
          <cell r="J1548">
            <v>9063425</v>
          </cell>
          <cell r="K1548" t="str">
            <v>India Habitat Centre</v>
          </cell>
          <cell r="L1548">
            <v>112083.33333333333</v>
          </cell>
          <cell r="M1548" t="str">
            <v>Relationship</v>
          </cell>
          <cell r="N1548" t="str">
            <v>BIA+</v>
          </cell>
          <cell r="O1548" t="str">
            <v>DEL_ZONE2</v>
          </cell>
          <cell r="P1548">
            <v>9063425</v>
          </cell>
          <cell r="Q1548" t="str">
            <v>Ravi Kala</v>
          </cell>
          <cell r="R1548" t="str">
            <v>RAM</v>
          </cell>
          <cell r="S1548" t="str">
            <v>Ravi Kala</v>
          </cell>
          <cell r="T1548">
            <v>0.2</v>
          </cell>
          <cell r="U1548">
            <v>0</v>
          </cell>
          <cell r="V1548" t="str">
            <v>-</v>
          </cell>
          <cell r="Z1548" t="str">
            <v>-</v>
          </cell>
          <cell r="AA1548" t="str">
            <v>-</v>
          </cell>
          <cell r="AB1548" t="str">
            <v>-</v>
          </cell>
          <cell r="AC1548" t="str">
            <v>-</v>
          </cell>
          <cell r="AD1548" t="str">
            <v>-</v>
          </cell>
          <cell r="AE1548" t="str">
            <v>-</v>
          </cell>
          <cell r="AF1548" t="str">
            <v>-</v>
          </cell>
          <cell r="AG1548" t="str">
            <v>-</v>
          </cell>
          <cell r="AH1548" t="str">
            <v>--</v>
          </cell>
        </row>
        <row r="1549">
          <cell r="A1549">
            <v>9068238</v>
          </cell>
          <cell r="B1549" t="str">
            <v>India Habitat Centre</v>
          </cell>
          <cell r="C1549">
            <v>43221</v>
          </cell>
          <cell r="D1549" t="str">
            <v>Delhi</v>
          </cell>
          <cell r="E1549" t="str">
            <v>MWIFI</v>
          </cell>
          <cell r="F1549" t="str">
            <v>B2B</v>
          </cell>
          <cell r="G1549" t="str">
            <v>Delhi</v>
          </cell>
          <cell r="H1549">
            <v>75000</v>
          </cell>
          <cell r="I1549">
            <v>0.75</v>
          </cell>
          <cell r="J1549">
            <v>9063425</v>
          </cell>
          <cell r="K1549" t="str">
            <v>India Habitat Centre</v>
          </cell>
          <cell r="L1549">
            <v>112083.33333333333</v>
          </cell>
          <cell r="M1549" t="str">
            <v>Relationship</v>
          </cell>
          <cell r="N1549" t="str">
            <v>MWIFI</v>
          </cell>
          <cell r="O1549" t="str">
            <v>DEL_ZONE2</v>
          </cell>
          <cell r="P1549">
            <v>9063425</v>
          </cell>
          <cell r="Q1549" t="str">
            <v>Ravi Kala</v>
          </cell>
          <cell r="R1549" t="str">
            <v>RAM</v>
          </cell>
          <cell r="S1549" t="str">
            <v>Ravi Kala</v>
          </cell>
          <cell r="T1549">
            <v>0.75</v>
          </cell>
          <cell r="U1549">
            <v>0</v>
          </cell>
          <cell r="V1549" t="str">
            <v>-</v>
          </cell>
          <cell r="Z1549" t="str">
            <v>-</v>
          </cell>
          <cell r="AA1549" t="str">
            <v>-</v>
          </cell>
          <cell r="AB1549" t="str">
            <v>-</v>
          </cell>
          <cell r="AC1549" t="str">
            <v>-</v>
          </cell>
          <cell r="AD1549" t="str">
            <v>-</v>
          </cell>
          <cell r="AE1549" t="str">
            <v>-</v>
          </cell>
          <cell r="AF1549" t="str">
            <v>-</v>
          </cell>
          <cell r="AG1549" t="str">
            <v>-</v>
          </cell>
          <cell r="AH1549" t="str">
            <v>--</v>
          </cell>
        </row>
        <row r="1550">
          <cell r="A1550">
            <v>9085472</v>
          </cell>
          <cell r="B1550" t="str">
            <v>India Habitat Centre</v>
          </cell>
          <cell r="C1550">
            <v>44408</v>
          </cell>
          <cell r="D1550" t="str">
            <v>Delhi</v>
          </cell>
          <cell r="E1550" t="str">
            <v>BIA</v>
          </cell>
          <cell r="F1550" t="str">
            <v>B2B</v>
          </cell>
          <cell r="G1550" t="str">
            <v>Delhi</v>
          </cell>
          <cell r="H1550">
            <v>17083.333333333332</v>
          </cell>
          <cell r="I1550">
            <v>0.17083333333333331</v>
          </cell>
          <cell r="J1550">
            <v>9063425</v>
          </cell>
          <cell r="K1550" t="str">
            <v>India Habitat Centre</v>
          </cell>
          <cell r="L1550">
            <v>112083.33333333333</v>
          </cell>
          <cell r="M1550" t="str">
            <v>Relationship</v>
          </cell>
          <cell r="N1550" t="str">
            <v>BIA+</v>
          </cell>
          <cell r="O1550" t="str">
            <v>DEL_ZONE2</v>
          </cell>
          <cell r="P1550">
            <v>9063425</v>
          </cell>
          <cell r="Q1550" t="str">
            <v>Ravi Kala</v>
          </cell>
          <cell r="R1550" t="str">
            <v>RAM</v>
          </cell>
          <cell r="S1550" t="str">
            <v>Ravi Kala</v>
          </cell>
          <cell r="T1550">
            <v>0.17083333333333331</v>
          </cell>
          <cell r="U1550">
            <v>0</v>
          </cell>
          <cell r="V1550" t="str">
            <v>-</v>
          </cell>
          <cell r="Z1550" t="str">
            <v>-</v>
          </cell>
          <cell r="AA1550" t="str">
            <v>-</v>
          </cell>
          <cell r="AB1550" t="str">
            <v>-</v>
          </cell>
          <cell r="AC1550" t="str">
            <v>-</v>
          </cell>
          <cell r="AD1550" t="str">
            <v>-</v>
          </cell>
          <cell r="AE1550" t="str">
            <v>-</v>
          </cell>
          <cell r="AF1550" t="str">
            <v>-</v>
          </cell>
          <cell r="AG1550" t="str">
            <v>-</v>
          </cell>
          <cell r="AH1550" t="str">
            <v>--</v>
          </cell>
        </row>
        <row r="1551">
          <cell r="A1551">
            <v>9025553</v>
          </cell>
          <cell r="B1551" t="str">
            <v>Confederation Of Indian Industry</v>
          </cell>
          <cell r="C1551">
            <v>43080</v>
          </cell>
          <cell r="D1551" t="str">
            <v>Delhi</v>
          </cell>
          <cell r="E1551" t="str">
            <v>BIA</v>
          </cell>
          <cell r="F1551" t="str">
            <v>B2B</v>
          </cell>
          <cell r="G1551" t="str">
            <v>Delhi</v>
          </cell>
          <cell r="H1551">
            <v>35416.666666666664</v>
          </cell>
          <cell r="I1551">
            <v>0.35416666666666663</v>
          </cell>
          <cell r="J1551">
            <v>9063465</v>
          </cell>
          <cell r="K1551" t="str">
            <v>Confederation Of Indian Industry</v>
          </cell>
          <cell r="L1551">
            <v>112500</v>
          </cell>
          <cell r="M1551" t="str">
            <v>Relationship</v>
          </cell>
          <cell r="N1551" t="str">
            <v>BIA+</v>
          </cell>
          <cell r="O1551" t="str">
            <v>DEL_ZONE2</v>
          </cell>
          <cell r="P1551">
            <v>9063465</v>
          </cell>
          <cell r="Q1551" t="str">
            <v>Ravi Chandana</v>
          </cell>
          <cell r="R1551" t="str">
            <v>IAM</v>
          </cell>
          <cell r="S1551" t="str">
            <v>Ravi Kala</v>
          </cell>
          <cell r="T1551">
            <v>0.35416666666666663</v>
          </cell>
          <cell r="U1551">
            <v>0</v>
          </cell>
          <cell r="V1551" t="str">
            <v>-</v>
          </cell>
          <cell r="Z1551" t="str">
            <v>-</v>
          </cell>
          <cell r="AA1551" t="str">
            <v>-</v>
          </cell>
          <cell r="AB1551" t="str">
            <v>-</v>
          </cell>
          <cell r="AC1551" t="str">
            <v>-</v>
          </cell>
          <cell r="AD1551" t="str">
            <v>-</v>
          </cell>
          <cell r="AE1551" t="str">
            <v>-</v>
          </cell>
          <cell r="AF1551" t="str">
            <v>-</v>
          </cell>
          <cell r="AG1551" t="str">
            <v>-</v>
          </cell>
          <cell r="AH1551" t="str">
            <v>--</v>
          </cell>
        </row>
        <row r="1552">
          <cell r="A1552">
            <v>9063465</v>
          </cell>
          <cell r="B1552" t="str">
            <v>Confederation Of Indian Industry</v>
          </cell>
          <cell r="C1552">
            <v>42929</v>
          </cell>
          <cell r="D1552" t="str">
            <v>Delhi</v>
          </cell>
          <cell r="E1552" t="str">
            <v>BIA</v>
          </cell>
          <cell r="F1552" t="str">
            <v>B2B</v>
          </cell>
          <cell r="G1552" t="str">
            <v>Delhi</v>
          </cell>
          <cell r="H1552">
            <v>35416.666666666664</v>
          </cell>
          <cell r="I1552">
            <v>0.35416666666666663</v>
          </cell>
          <cell r="J1552">
            <v>9063465</v>
          </cell>
          <cell r="K1552" t="str">
            <v>Confederation Of Indian Industry</v>
          </cell>
          <cell r="L1552">
            <v>112500</v>
          </cell>
          <cell r="M1552" t="str">
            <v>Relationship</v>
          </cell>
          <cell r="N1552" t="str">
            <v>BIA+</v>
          </cell>
          <cell r="O1552" t="str">
            <v>DEL_ZONE2</v>
          </cell>
          <cell r="P1552">
            <v>9063465</v>
          </cell>
          <cell r="Q1552" t="str">
            <v>Ravi Chandana</v>
          </cell>
          <cell r="R1552" t="str">
            <v>IAM</v>
          </cell>
          <cell r="S1552" t="str">
            <v>Ravi Kala</v>
          </cell>
          <cell r="T1552">
            <v>0.35416666666666663</v>
          </cell>
          <cell r="U1552">
            <v>0</v>
          </cell>
          <cell r="V1552" t="str">
            <v>-</v>
          </cell>
          <cell r="Z1552" t="str">
            <v>-</v>
          </cell>
          <cell r="AA1552" t="str">
            <v>-</v>
          </cell>
          <cell r="AB1552" t="str">
            <v>-</v>
          </cell>
          <cell r="AC1552" t="str">
            <v>-</v>
          </cell>
          <cell r="AD1552" t="str">
            <v>-</v>
          </cell>
          <cell r="AE1552" t="str">
            <v>-</v>
          </cell>
          <cell r="AF1552" t="str">
            <v>-</v>
          </cell>
          <cell r="AG1552" t="str">
            <v>-</v>
          </cell>
          <cell r="AH1552" t="str">
            <v>--</v>
          </cell>
        </row>
        <row r="1553">
          <cell r="A1553">
            <v>9064071</v>
          </cell>
          <cell r="B1553" t="str">
            <v>Confederation Of Indian Industry</v>
          </cell>
          <cell r="C1553">
            <v>42944</v>
          </cell>
          <cell r="D1553" t="str">
            <v>Bangalore</v>
          </cell>
          <cell r="E1553" t="str">
            <v>MBIA</v>
          </cell>
          <cell r="F1553" t="str">
            <v>B2B</v>
          </cell>
          <cell r="G1553" t="str">
            <v>Bangalore</v>
          </cell>
          <cell r="H1553">
            <v>15416.666666666668</v>
          </cell>
          <cell r="I1553">
            <v>0.15416666666666667</v>
          </cell>
          <cell r="J1553">
            <v>9063465</v>
          </cell>
          <cell r="K1553" t="str">
            <v>Confederation Of Indian Industry</v>
          </cell>
          <cell r="L1553">
            <v>112500</v>
          </cell>
          <cell r="M1553" t="str">
            <v>Relationship</v>
          </cell>
          <cell r="N1553" t="str">
            <v>MBIA</v>
          </cell>
          <cell r="O1553" t="str">
            <v>BLR_ZONE1</v>
          </cell>
          <cell r="P1553">
            <v>9063465</v>
          </cell>
          <cell r="Q1553" t="str">
            <v>Ravi Chandana</v>
          </cell>
          <cell r="R1553" t="str">
            <v>IAM</v>
          </cell>
          <cell r="S1553" t="str">
            <v>Ravi Kala</v>
          </cell>
          <cell r="T1553">
            <v>0.15416666666666667</v>
          </cell>
          <cell r="U1553">
            <v>0</v>
          </cell>
          <cell r="V1553" t="str">
            <v>-</v>
          </cell>
          <cell r="Z1553" t="str">
            <v>-</v>
          </cell>
          <cell r="AA1553" t="str">
            <v>-</v>
          </cell>
          <cell r="AB1553" t="str">
            <v>-</v>
          </cell>
          <cell r="AC1553" t="str">
            <v>-</v>
          </cell>
          <cell r="AD1553" t="str">
            <v>-</v>
          </cell>
          <cell r="AE1553" t="str">
            <v>-</v>
          </cell>
          <cell r="AF1553" t="str">
            <v>-</v>
          </cell>
          <cell r="AG1553" t="str">
            <v>-</v>
          </cell>
          <cell r="AH1553" t="str">
            <v>--</v>
          </cell>
        </row>
        <row r="1554">
          <cell r="A1554">
            <v>9129648</v>
          </cell>
          <cell r="B1554" t="str">
            <v>Confederation Of Indian Industry</v>
          </cell>
          <cell r="C1554">
            <v>45729</v>
          </cell>
          <cell r="D1554" t="str">
            <v>Delhi</v>
          </cell>
          <cell r="E1554" t="str">
            <v>BIA</v>
          </cell>
          <cell r="F1554" t="str">
            <v>B2B</v>
          </cell>
          <cell r="G1554" t="str">
            <v>Delhi</v>
          </cell>
          <cell r="H1554">
            <v>26250</v>
          </cell>
          <cell r="I1554">
            <v>0.26250000000000001</v>
          </cell>
          <cell r="J1554">
            <v>9063465</v>
          </cell>
          <cell r="K1554" t="str">
            <v>Confederation Of Indian Industry</v>
          </cell>
          <cell r="L1554">
            <v>112500</v>
          </cell>
          <cell r="M1554" t="str">
            <v>Relationship</v>
          </cell>
          <cell r="N1554" t="str">
            <v>BIA+</v>
          </cell>
          <cell r="O1554" t="str">
            <v>DEL_ZONE2</v>
          </cell>
          <cell r="P1554">
            <v>9063465</v>
          </cell>
          <cell r="Q1554" t="str">
            <v>Ravi Chandana</v>
          </cell>
          <cell r="R1554" t="str">
            <v>IAM</v>
          </cell>
          <cell r="S1554" t="str">
            <v>Ravi Kala</v>
          </cell>
          <cell r="T1554">
            <v>0.26250000000000001</v>
          </cell>
          <cell r="U1554">
            <v>0</v>
          </cell>
          <cell r="V1554" t="str">
            <v>-</v>
          </cell>
          <cell r="Z1554" t="str">
            <v>-</v>
          </cell>
          <cell r="AA1554" t="str">
            <v>-</v>
          </cell>
          <cell r="AB1554" t="str">
            <v>-</v>
          </cell>
          <cell r="AC1554" t="str">
            <v>-</v>
          </cell>
          <cell r="AD1554" t="str">
            <v>-</v>
          </cell>
          <cell r="AE1554" t="str">
            <v>-</v>
          </cell>
          <cell r="AF1554" t="str">
            <v>-</v>
          </cell>
          <cell r="AG1554" t="str">
            <v>-</v>
          </cell>
          <cell r="AH1554" t="str">
            <v>--</v>
          </cell>
        </row>
        <row r="1555">
          <cell r="A1555">
            <v>9063758</v>
          </cell>
          <cell r="B1555" t="str">
            <v>Unified Credit Solutions Private Limited</v>
          </cell>
          <cell r="C1555">
            <v>42930</v>
          </cell>
          <cell r="D1555" t="str">
            <v>Gurgaon</v>
          </cell>
          <cell r="E1555" t="str">
            <v>BIA</v>
          </cell>
          <cell r="F1555" t="str">
            <v>B2B</v>
          </cell>
          <cell r="G1555" t="str">
            <v>Gurgaon</v>
          </cell>
          <cell r="H1555">
            <v>12500</v>
          </cell>
          <cell r="I1555">
            <v>0.125</v>
          </cell>
          <cell r="J1555">
            <v>9063758</v>
          </cell>
          <cell r="K1555" t="str">
            <v>Unified Credit Solutions Private Limited</v>
          </cell>
          <cell r="L1555">
            <v>12500</v>
          </cell>
          <cell r="M1555" t="str">
            <v>Investment</v>
          </cell>
          <cell r="N1555" t="str">
            <v>BIA+</v>
          </cell>
          <cell r="O1555" t="str">
            <v>GGN_ZONE1</v>
          </cell>
          <cell r="P1555">
            <v>9063758</v>
          </cell>
          <cell r="Q1555" t="str">
            <v>Lakshay Madan</v>
          </cell>
          <cell r="R1555" t="str">
            <v>IAM</v>
          </cell>
          <cell r="S1555" t="str">
            <v>Rajeev Misra</v>
          </cell>
          <cell r="T1555">
            <v>0.125</v>
          </cell>
          <cell r="U1555">
            <v>0</v>
          </cell>
          <cell r="V1555" t="str">
            <v>-</v>
          </cell>
          <cell r="Z1555" t="str">
            <v>-</v>
          </cell>
          <cell r="AA1555" t="str">
            <v>-</v>
          </cell>
          <cell r="AB1555" t="str">
            <v>-</v>
          </cell>
          <cell r="AC1555" t="str">
            <v>-</v>
          </cell>
          <cell r="AD1555" t="str">
            <v>-</v>
          </cell>
          <cell r="AE1555" t="str">
            <v>-</v>
          </cell>
          <cell r="AF1555" t="str">
            <v>-</v>
          </cell>
          <cell r="AG1555" t="str">
            <v>-</v>
          </cell>
          <cell r="AH1555" t="str">
            <v>--</v>
          </cell>
        </row>
        <row r="1556">
          <cell r="A1556">
            <v>9063916</v>
          </cell>
          <cell r="B1556" t="str">
            <v>Arunachal Pradesh Power Corporation Private Limited</v>
          </cell>
          <cell r="C1556">
            <v>44623</v>
          </cell>
          <cell r="D1556" t="str">
            <v>Delhi</v>
          </cell>
          <cell r="E1556" t="str">
            <v>BIA</v>
          </cell>
          <cell r="F1556" t="str">
            <v>B2B</v>
          </cell>
          <cell r="G1556" t="str">
            <v>Delhi</v>
          </cell>
          <cell r="H1556">
            <v>68750</v>
          </cell>
          <cell r="I1556">
            <v>0.6875</v>
          </cell>
          <cell r="J1556">
            <v>9063916</v>
          </cell>
          <cell r="K1556" t="str">
            <v>Arunachal Pradesh Power Corporation Private Limited</v>
          </cell>
          <cell r="L1556">
            <v>68750</v>
          </cell>
          <cell r="M1556" t="str">
            <v>Investment</v>
          </cell>
          <cell r="N1556" t="str">
            <v>BIA+</v>
          </cell>
          <cell r="O1556" t="str">
            <v>DEL_ZONE1</v>
          </cell>
          <cell r="P1556">
            <v>9063916</v>
          </cell>
          <cell r="Q1556" t="str">
            <v>Ravi Kala</v>
          </cell>
          <cell r="R1556" t="str">
            <v>RAM</v>
          </cell>
          <cell r="S1556" t="str">
            <v>Ravi Kala</v>
          </cell>
          <cell r="T1556">
            <v>0.6875</v>
          </cell>
          <cell r="U1556">
            <v>0</v>
          </cell>
          <cell r="V1556" t="str">
            <v>-</v>
          </cell>
          <cell r="Z1556" t="str">
            <v>-</v>
          </cell>
          <cell r="AA1556" t="str">
            <v>-</v>
          </cell>
          <cell r="AB1556" t="str">
            <v>-</v>
          </cell>
          <cell r="AC1556" t="str">
            <v>-</v>
          </cell>
          <cell r="AD1556" t="str">
            <v>-</v>
          </cell>
          <cell r="AE1556" t="str">
            <v>-</v>
          </cell>
          <cell r="AF1556" t="str">
            <v>-</v>
          </cell>
          <cell r="AG1556" t="str">
            <v>-</v>
          </cell>
          <cell r="AH1556" t="str">
            <v>--</v>
          </cell>
        </row>
        <row r="1557">
          <cell r="A1557">
            <v>9064055</v>
          </cell>
          <cell r="B1557" t="str">
            <v>Resident Commissioner Tamil Nadu House</v>
          </cell>
          <cell r="C1557">
            <v>43096</v>
          </cell>
          <cell r="D1557" t="str">
            <v>Delhi</v>
          </cell>
          <cell r="E1557" t="str">
            <v>BIA</v>
          </cell>
          <cell r="F1557" t="str">
            <v>B2B</v>
          </cell>
          <cell r="G1557" t="str">
            <v>Delhi</v>
          </cell>
          <cell r="H1557">
            <v>15000</v>
          </cell>
          <cell r="I1557">
            <v>0.15</v>
          </cell>
          <cell r="J1557">
            <v>9064055</v>
          </cell>
          <cell r="K1557" t="str">
            <v>Resident Commissioner Tamil Nadu House</v>
          </cell>
          <cell r="L1557">
            <v>55000</v>
          </cell>
          <cell r="M1557" t="str">
            <v>Investment</v>
          </cell>
          <cell r="N1557" t="str">
            <v>BIA+</v>
          </cell>
          <cell r="O1557" t="str">
            <v>DEL_ZONE2</v>
          </cell>
          <cell r="P1557">
            <v>9064055</v>
          </cell>
          <cell r="Q1557" t="str">
            <v>Bijendra Singh</v>
          </cell>
          <cell r="R1557" t="str">
            <v>IAM</v>
          </cell>
          <cell r="S1557" t="str">
            <v>Ravi Kala</v>
          </cell>
          <cell r="T1557">
            <v>0.15</v>
          </cell>
          <cell r="U1557">
            <v>0</v>
          </cell>
          <cell r="V1557" t="str">
            <v>-</v>
          </cell>
          <cell r="Z1557" t="str">
            <v>-</v>
          </cell>
          <cell r="AA1557" t="str">
            <v>-</v>
          </cell>
          <cell r="AB1557" t="str">
            <v>-</v>
          </cell>
          <cell r="AC1557" t="str">
            <v>-</v>
          </cell>
          <cell r="AD1557" t="str">
            <v>-</v>
          </cell>
          <cell r="AE1557" t="str">
            <v>-</v>
          </cell>
          <cell r="AF1557" t="str">
            <v>-</v>
          </cell>
          <cell r="AG1557" t="str">
            <v>-</v>
          </cell>
          <cell r="AH1557" t="str">
            <v>--</v>
          </cell>
        </row>
        <row r="1558">
          <cell r="A1558">
            <v>9072668</v>
          </cell>
          <cell r="B1558" t="str">
            <v>Resident Commissioner Tamil Nadu House</v>
          </cell>
          <cell r="C1558">
            <v>43297</v>
          </cell>
          <cell r="D1558" t="str">
            <v>Delhi</v>
          </cell>
          <cell r="E1558" t="str">
            <v>BIA</v>
          </cell>
          <cell r="F1558" t="str">
            <v>B2B</v>
          </cell>
          <cell r="G1558" t="str">
            <v>Delhi</v>
          </cell>
          <cell r="H1558">
            <v>15000</v>
          </cell>
          <cell r="I1558">
            <v>0.15</v>
          </cell>
          <cell r="J1558">
            <v>9064055</v>
          </cell>
          <cell r="K1558" t="str">
            <v>Resident Commissioner Tamil Nadu House</v>
          </cell>
          <cell r="L1558">
            <v>55000</v>
          </cell>
          <cell r="M1558" t="str">
            <v>Investment</v>
          </cell>
          <cell r="N1558" t="str">
            <v>BIA+</v>
          </cell>
          <cell r="O1558" t="str">
            <v>DEL_ZONE2</v>
          </cell>
          <cell r="P1558">
            <v>9064055</v>
          </cell>
          <cell r="Q1558" t="str">
            <v>Bijendra Singh</v>
          </cell>
          <cell r="R1558" t="str">
            <v>IAM</v>
          </cell>
          <cell r="S1558" t="str">
            <v>Ravi Kala</v>
          </cell>
          <cell r="T1558">
            <v>0.15</v>
          </cell>
          <cell r="U1558">
            <v>0</v>
          </cell>
          <cell r="V1558" t="str">
            <v>-</v>
          </cell>
          <cell r="Z1558" t="str">
            <v>-</v>
          </cell>
          <cell r="AA1558" t="str">
            <v>-</v>
          </cell>
          <cell r="AB1558" t="str">
            <v>-</v>
          </cell>
          <cell r="AC1558" t="str">
            <v>-</v>
          </cell>
          <cell r="AD1558" t="str">
            <v>-</v>
          </cell>
          <cell r="AE1558" t="str">
            <v>-</v>
          </cell>
          <cell r="AF1558" t="str">
            <v>-</v>
          </cell>
          <cell r="AG1558" t="str">
            <v>-</v>
          </cell>
          <cell r="AH1558" t="str">
            <v>--</v>
          </cell>
        </row>
        <row r="1559">
          <cell r="A1559">
            <v>9112836</v>
          </cell>
          <cell r="B1559" t="str">
            <v>Resident Commissioner Tamil Nadu House</v>
          </cell>
          <cell r="C1559">
            <v>45093</v>
          </cell>
          <cell r="D1559" t="str">
            <v>Delhi</v>
          </cell>
          <cell r="E1559" t="str">
            <v>MWIFI</v>
          </cell>
          <cell r="F1559" t="str">
            <v>B2B</v>
          </cell>
          <cell r="G1559" t="str">
            <v>Delhi</v>
          </cell>
          <cell r="H1559">
            <v>25000</v>
          </cell>
          <cell r="I1559">
            <v>0.25</v>
          </cell>
          <cell r="J1559">
            <v>9064055</v>
          </cell>
          <cell r="K1559" t="str">
            <v>Resident Commissioner Tamil Nadu House</v>
          </cell>
          <cell r="L1559">
            <v>55000</v>
          </cell>
          <cell r="M1559" t="str">
            <v>Investment</v>
          </cell>
          <cell r="N1559" t="str">
            <v>MWIFI</v>
          </cell>
          <cell r="O1559" t="str">
            <v>DEL_ZONE2</v>
          </cell>
          <cell r="P1559">
            <v>9064055</v>
          </cell>
          <cell r="Q1559" t="str">
            <v>Bijendra Singh</v>
          </cell>
          <cell r="R1559" t="str">
            <v>IAM</v>
          </cell>
          <cell r="S1559" t="str">
            <v>Ravi Kala</v>
          </cell>
          <cell r="T1559">
            <v>0.25</v>
          </cell>
          <cell r="U1559">
            <v>0</v>
          </cell>
          <cell r="V1559" t="str">
            <v>-</v>
          </cell>
          <cell r="Z1559" t="str">
            <v>-</v>
          </cell>
          <cell r="AA1559" t="str">
            <v>-</v>
          </cell>
          <cell r="AB1559" t="str">
            <v>-</v>
          </cell>
          <cell r="AC1559" t="str">
            <v>-</v>
          </cell>
          <cell r="AD1559" t="str">
            <v>-</v>
          </cell>
          <cell r="AE1559" t="str">
            <v>-</v>
          </cell>
          <cell r="AF1559" t="str">
            <v>-</v>
          </cell>
          <cell r="AG1559" t="str">
            <v>-</v>
          </cell>
          <cell r="AH1559" t="str">
            <v>--</v>
          </cell>
        </row>
        <row r="1560">
          <cell r="A1560">
            <v>9080517</v>
          </cell>
          <cell r="B1560" t="str">
            <v>Tiger Logistics India Limited</v>
          </cell>
          <cell r="C1560">
            <v>43813</v>
          </cell>
          <cell r="D1560" t="str">
            <v>Delhi</v>
          </cell>
          <cell r="E1560" t="str">
            <v>BIA</v>
          </cell>
          <cell r="F1560" t="str">
            <v>B2B</v>
          </cell>
          <cell r="G1560" t="str">
            <v>Delhi</v>
          </cell>
          <cell r="H1560">
            <v>35833.333333333336</v>
          </cell>
          <cell r="I1560">
            <v>0.35833333333333334</v>
          </cell>
          <cell r="J1560">
            <v>9064072</v>
          </cell>
          <cell r="K1560" t="str">
            <v>Tiger Logistics India Limited</v>
          </cell>
          <cell r="L1560">
            <v>35833.333333333336</v>
          </cell>
          <cell r="M1560" t="str">
            <v>Investment</v>
          </cell>
          <cell r="N1560" t="str">
            <v>BIA+</v>
          </cell>
          <cell r="O1560" t="str">
            <v>DEL_ZONE1</v>
          </cell>
          <cell r="P1560">
            <v>9064072</v>
          </cell>
          <cell r="Q1560" t="str">
            <v>Ravi Chandana</v>
          </cell>
          <cell r="R1560" t="str">
            <v>IAM</v>
          </cell>
          <cell r="S1560" t="str">
            <v>Ravi Kala</v>
          </cell>
          <cell r="T1560">
            <v>0.35833333333333334</v>
          </cell>
          <cell r="U1560">
            <v>0</v>
          </cell>
          <cell r="V1560" t="str">
            <v>-</v>
          </cell>
          <cell r="Z1560" t="str">
            <v>-</v>
          </cell>
          <cell r="AA1560" t="str">
            <v>-</v>
          </cell>
          <cell r="AB1560" t="str">
            <v>-</v>
          </cell>
          <cell r="AC1560" t="str">
            <v>-</v>
          </cell>
          <cell r="AD1560" t="str">
            <v>-</v>
          </cell>
          <cell r="AE1560" t="str">
            <v>-</v>
          </cell>
          <cell r="AF1560" t="str">
            <v>-</v>
          </cell>
          <cell r="AG1560" t="str">
            <v>-</v>
          </cell>
          <cell r="AH1560" t="str">
            <v>--</v>
          </cell>
        </row>
        <row r="1561">
          <cell r="A1561">
            <v>2345653</v>
          </cell>
          <cell r="B1561" t="str">
            <v>Dag Private Limited</v>
          </cell>
          <cell r="C1561">
            <v>45425</v>
          </cell>
          <cell r="D1561" t="str">
            <v>Delhi</v>
          </cell>
          <cell r="E1561" t="str">
            <v>OBB</v>
          </cell>
          <cell r="F1561" t="str">
            <v>B2C</v>
          </cell>
          <cell r="G1561" t="str">
            <v>Delhi</v>
          </cell>
          <cell r="H1561">
            <v>2999</v>
          </cell>
          <cell r="I1561">
            <v>2.9989999999999999E-2</v>
          </cell>
          <cell r="J1561">
            <v>9064094</v>
          </cell>
          <cell r="K1561" t="str">
            <v>Dag Private Limited</v>
          </cell>
          <cell r="L1561">
            <v>45499</v>
          </cell>
          <cell r="M1561" t="str">
            <v>Investment</v>
          </cell>
          <cell r="N1561" t="str">
            <v>OBB</v>
          </cell>
          <cell r="O1561" t="str">
            <v>DEL_ZONE2</v>
          </cell>
          <cell r="P1561">
            <v>9064094</v>
          </cell>
          <cell r="Q1561" t="str">
            <v>Bijendra Singh</v>
          </cell>
          <cell r="R1561" t="str">
            <v>IAM</v>
          </cell>
          <cell r="S1561" t="str">
            <v>Ravi Kala</v>
          </cell>
          <cell r="T1561">
            <v>2.9989999999999999E-2</v>
          </cell>
          <cell r="U1561">
            <v>0</v>
          </cell>
          <cell r="V1561" t="str">
            <v>-</v>
          </cell>
          <cell r="Z1561" t="str">
            <v>-</v>
          </cell>
          <cell r="AA1561" t="str">
            <v>-</v>
          </cell>
          <cell r="AB1561" t="str">
            <v>-</v>
          </cell>
          <cell r="AC1561" t="str">
            <v>-</v>
          </cell>
          <cell r="AD1561" t="str">
            <v>-</v>
          </cell>
          <cell r="AE1561" t="str">
            <v>-</v>
          </cell>
          <cell r="AF1561" t="str">
            <v>-</v>
          </cell>
          <cell r="AG1561" t="str">
            <v>-</v>
          </cell>
          <cell r="AH1561" t="str">
            <v>--</v>
          </cell>
        </row>
        <row r="1562">
          <cell r="A1562">
            <v>9064094</v>
          </cell>
          <cell r="B1562" t="str">
            <v>Dag Private Limited</v>
          </cell>
          <cell r="C1562">
            <v>42948</v>
          </cell>
          <cell r="D1562" t="str">
            <v>Delhi</v>
          </cell>
          <cell r="E1562" t="str">
            <v>BIA</v>
          </cell>
          <cell r="F1562" t="str">
            <v>B2B</v>
          </cell>
          <cell r="G1562" t="str">
            <v>Delhi</v>
          </cell>
          <cell r="H1562">
            <v>12500</v>
          </cell>
          <cell r="I1562">
            <v>0.125</v>
          </cell>
          <cell r="J1562">
            <v>9064094</v>
          </cell>
          <cell r="K1562" t="str">
            <v>Dag Private Limited</v>
          </cell>
          <cell r="L1562">
            <v>45499</v>
          </cell>
          <cell r="M1562" t="str">
            <v>Investment</v>
          </cell>
          <cell r="N1562" t="str">
            <v>BIA+</v>
          </cell>
          <cell r="O1562" t="str">
            <v>GGN_ZONE1</v>
          </cell>
          <cell r="P1562">
            <v>9064094</v>
          </cell>
          <cell r="Q1562" t="str">
            <v>Bijendra Singh</v>
          </cell>
          <cell r="R1562" t="str">
            <v>IAM</v>
          </cell>
          <cell r="S1562" t="str">
            <v>Ravi Kala</v>
          </cell>
          <cell r="T1562">
            <v>0.125</v>
          </cell>
          <cell r="U1562">
            <v>0</v>
          </cell>
          <cell r="V1562" t="str">
            <v>-</v>
          </cell>
          <cell r="Z1562" t="str">
            <v>-</v>
          </cell>
          <cell r="AA1562" t="str">
            <v>-</v>
          </cell>
          <cell r="AB1562" t="str">
            <v>-</v>
          </cell>
          <cell r="AC1562" t="str">
            <v>-</v>
          </cell>
          <cell r="AD1562" t="str">
            <v>-</v>
          </cell>
          <cell r="AE1562" t="str">
            <v>-</v>
          </cell>
          <cell r="AF1562" t="str">
            <v>-</v>
          </cell>
          <cell r="AG1562" t="str">
            <v>-</v>
          </cell>
          <cell r="AH1562" t="str">
            <v>--</v>
          </cell>
        </row>
        <row r="1563">
          <cell r="A1563">
            <v>9065212</v>
          </cell>
          <cell r="B1563" t="str">
            <v>Dag Private Limited</v>
          </cell>
          <cell r="C1563">
            <v>43007</v>
          </cell>
          <cell r="D1563" t="str">
            <v>Delhi</v>
          </cell>
          <cell r="E1563" t="str">
            <v>BIA</v>
          </cell>
          <cell r="F1563" t="str">
            <v>B2B</v>
          </cell>
          <cell r="G1563" t="str">
            <v>Delhi</v>
          </cell>
          <cell r="H1563">
            <v>12500</v>
          </cell>
          <cell r="I1563">
            <v>0.125</v>
          </cell>
          <cell r="J1563">
            <v>9064094</v>
          </cell>
          <cell r="K1563" t="str">
            <v>Dag Private Limited</v>
          </cell>
          <cell r="L1563">
            <v>45499</v>
          </cell>
          <cell r="M1563" t="str">
            <v>Investment</v>
          </cell>
          <cell r="N1563" t="str">
            <v>BIA+</v>
          </cell>
          <cell r="O1563" t="str">
            <v>DEL_ZONE2</v>
          </cell>
          <cell r="P1563">
            <v>9064094</v>
          </cell>
          <cell r="Q1563" t="str">
            <v>Bijendra Singh</v>
          </cell>
          <cell r="R1563" t="str">
            <v>IAM</v>
          </cell>
          <cell r="S1563" t="str">
            <v>Ravi Kala</v>
          </cell>
          <cell r="T1563">
            <v>0.125</v>
          </cell>
          <cell r="U1563">
            <v>0</v>
          </cell>
          <cell r="V1563" t="str">
            <v>-</v>
          </cell>
          <cell r="Z1563">
            <v>46132.105543981503</v>
          </cell>
          <cell r="AA1563" t="str">
            <v>SR26045532352</v>
          </cell>
          <cell r="AB1563" t="str">
            <v>Retained</v>
          </cell>
          <cell r="AC1563" t="str">
            <v>-</v>
          </cell>
          <cell r="AD1563" t="str">
            <v>-</v>
          </cell>
          <cell r="AE1563" t="str">
            <v>-</v>
          </cell>
          <cell r="AF1563" t="str">
            <v>-</v>
          </cell>
          <cell r="AG1563" t="str">
            <v>-</v>
          </cell>
          <cell r="AH1563" t="str">
            <v>-Retained</v>
          </cell>
        </row>
        <row r="1564">
          <cell r="A1564">
            <v>9085024</v>
          </cell>
          <cell r="B1564" t="str">
            <v>Dag Private Limited</v>
          </cell>
          <cell r="C1564">
            <v>44341</v>
          </cell>
          <cell r="D1564" t="str">
            <v>Delhi</v>
          </cell>
          <cell r="E1564" t="str">
            <v>BIA</v>
          </cell>
          <cell r="F1564" t="str">
            <v>B2B</v>
          </cell>
          <cell r="G1564" t="str">
            <v>Delhi</v>
          </cell>
          <cell r="H1564">
            <v>7500</v>
          </cell>
          <cell r="I1564">
            <v>7.4999999999999997E-2</v>
          </cell>
          <cell r="J1564">
            <v>9064094</v>
          </cell>
          <cell r="K1564" t="str">
            <v>Dag Private Limited</v>
          </cell>
          <cell r="L1564">
            <v>45499</v>
          </cell>
          <cell r="M1564" t="str">
            <v>Investment</v>
          </cell>
          <cell r="N1564" t="str">
            <v>BIA+</v>
          </cell>
          <cell r="O1564" t="str">
            <v>DEL_ZONE2</v>
          </cell>
          <cell r="P1564">
            <v>9064094</v>
          </cell>
          <cell r="Q1564" t="str">
            <v>Bijendra Singh</v>
          </cell>
          <cell r="R1564" t="str">
            <v>IAM</v>
          </cell>
          <cell r="S1564" t="str">
            <v>Ravi Kala</v>
          </cell>
          <cell r="T1564">
            <v>7.4999999999999997E-2</v>
          </cell>
          <cell r="U1564">
            <v>0</v>
          </cell>
          <cell r="V1564" t="str">
            <v>-</v>
          </cell>
          <cell r="Z1564" t="str">
            <v>-</v>
          </cell>
          <cell r="AA1564" t="str">
            <v>-</v>
          </cell>
          <cell r="AB1564" t="str">
            <v>-</v>
          </cell>
          <cell r="AC1564" t="str">
            <v>-</v>
          </cell>
          <cell r="AD1564" t="str">
            <v>-</v>
          </cell>
          <cell r="AE1564" t="str">
            <v>-</v>
          </cell>
          <cell r="AF1564" t="str">
            <v>-</v>
          </cell>
          <cell r="AG1564" t="str">
            <v>-</v>
          </cell>
          <cell r="AH1564" t="str">
            <v>--</v>
          </cell>
        </row>
        <row r="1565">
          <cell r="A1565">
            <v>9104771</v>
          </cell>
          <cell r="B1565" t="str">
            <v>Dag Private Limited</v>
          </cell>
          <cell r="C1565">
            <v>44957</v>
          </cell>
          <cell r="D1565" t="str">
            <v>Delhi</v>
          </cell>
          <cell r="E1565" t="str">
            <v>BIA</v>
          </cell>
          <cell r="F1565" t="str">
            <v>B2B</v>
          </cell>
          <cell r="G1565" t="str">
            <v>Delhi</v>
          </cell>
          <cell r="H1565">
            <v>10000</v>
          </cell>
          <cell r="I1565">
            <v>0.1</v>
          </cell>
          <cell r="J1565">
            <v>9064094</v>
          </cell>
          <cell r="K1565" t="str">
            <v>Dag Private Limited</v>
          </cell>
          <cell r="L1565">
            <v>45499</v>
          </cell>
          <cell r="M1565" t="str">
            <v>Investment</v>
          </cell>
          <cell r="N1565" t="str">
            <v>BIA+</v>
          </cell>
          <cell r="O1565" t="str">
            <v>DEL_ZONE2</v>
          </cell>
          <cell r="P1565">
            <v>9064094</v>
          </cell>
          <cell r="Q1565" t="str">
            <v>Bijendra Singh</v>
          </cell>
          <cell r="R1565" t="str">
            <v>IAM</v>
          </cell>
          <cell r="S1565" t="str">
            <v>Ravi Kala</v>
          </cell>
          <cell r="T1565">
            <v>0.1</v>
          </cell>
          <cell r="U1565">
            <v>0</v>
          </cell>
          <cell r="V1565" t="str">
            <v>-</v>
          </cell>
          <cell r="Z1565" t="str">
            <v>-</v>
          </cell>
          <cell r="AA1565" t="str">
            <v>-</v>
          </cell>
          <cell r="AB1565" t="str">
            <v>-</v>
          </cell>
          <cell r="AC1565" t="str">
            <v>-</v>
          </cell>
          <cell r="AD1565" t="str">
            <v>-</v>
          </cell>
          <cell r="AE1565" t="str">
            <v>-</v>
          </cell>
          <cell r="AF1565" t="str">
            <v>-</v>
          </cell>
          <cell r="AG1565" t="str">
            <v>-</v>
          </cell>
          <cell r="AH1565" t="str">
            <v>--</v>
          </cell>
        </row>
        <row r="1566">
          <cell r="A1566">
            <v>9060220</v>
          </cell>
          <cell r="B1566" t="str">
            <v>Delhi Public School</v>
          </cell>
          <cell r="C1566">
            <v>42823</v>
          </cell>
          <cell r="D1566" t="str">
            <v>Delhi</v>
          </cell>
          <cell r="E1566" t="str">
            <v>BIA</v>
          </cell>
          <cell r="F1566" t="str">
            <v>B2B</v>
          </cell>
          <cell r="G1566" t="str">
            <v>Delhi</v>
          </cell>
          <cell r="H1566">
            <v>15000</v>
          </cell>
          <cell r="I1566">
            <v>0.15</v>
          </cell>
          <cell r="J1566">
            <v>9064195</v>
          </cell>
          <cell r="K1566" t="str">
            <v>Dps International</v>
          </cell>
          <cell r="L1566">
            <v>74666.66</v>
          </cell>
          <cell r="M1566" t="str">
            <v>Investment</v>
          </cell>
          <cell r="N1566" t="str">
            <v>BIA+</v>
          </cell>
          <cell r="O1566" t="str">
            <v>DEL_ZONE1</v>
          </cell>
          <cell r="P1566">
            <v>9064195</v>
          </cell>
          <cell r="Q1566" t="str">
            <v>Syed Sadique Hussain</v>
          </cell>
          <cell r="R1566" t="str">
            <v>IAM</v>
          </cell>
          <cell r="S1566" t="str">
            <v>Rajeev Misra</v>
          </cell>
          <cell r="T1566">
            <v>0.15</v>
          </cell>
          <cell r="U1566">
            <v>0</v>
          </cell>
          <cell r="V1566" t="str">
            <v>-</v>
          </cell>
          <cell r="Z1566" t="str">
            <v>-</v>
          </cell>
          <cell r="AA1566" t="str">
            <v>-</v>
          </cell>
          <cell r="AB1566" t="str">
            <v>-</v>
          </cell>
          <cell r="AC1566" t="str">
            <v>-</v>
          </cell>
          <cell r="AD1566" t="str">
            <v>-</v>
          </cell>
          <cell r="AE1566" t="str">
            <v>-</v>
          </cell>
          <cell r="AF1566" t="str">
            <v>-</v>
          </cell>
          <cell r="AG1566" t="str">
            <v>-</v>
          </cell>
          <cell r="AH1566" t="str">
            <v>--</v>
          </cell>
        </row>
        <row r="1567">
          <cell r="A1567">
            <v>9064195</v>
          </cell>
          <cell r="B1567" t="str">
            <v>DPS International</v>
          </cell>
          <cell r="C1567">
            <v>42957</v>
          </cell>
          <cell r="D1567" t="str">
            <v>Delhi</v>
          </cell>
          <cell r="E1567" t="str">
            <v>BIA</v>
          </cell>
          <cell r="F1567" t="str">
            <v>B2B</v>
          </cell>
          <cell r="G1567" t="str">
            <v>Delhi</v>
          </cell>
          <cell r="H1567">
            <v>31666.66</v>
          </cell>
          <cell r="I1567">
            <v>0.31666660000000002</v>
          </cell>
          <cell r="J1567">
            <v>9064195</v>
          </cell>
          <cell r="K1567" t="str">
            <v>Dps International</v>
          </cell>
          <cell r="L1567">
            <v>74666.66</v>
          </cell>
          <cell r="M1567" t="str">
            <v>Investment</v>
          </cell>
          <cell r="N1567" t="str">
            <v>BIA+</v>
          </cell>
          <cell r="O1567" t="str">
            <v>DEL_ZONE1</v>
          </cell>
          <cell r="P1567">
            <v>9064195</v>
          </cell>
          <cell r="Q1567" t="str">
            <v>Syed Sadique Hussain</v>
          </cell>
          <cell r="R1567" t="str">
            <v>IAM</v>
          </cell>
          <cell r="S1567" t="str">
            <v>Rajeev Misra</v>
          </cell>
          <cell r="T1567">
            <v>0.31666660000000002</v>
          </cell>
          <cell r="U1567">
            <v>0</v>
          </cell>
          <cell r="V1567" t="str">
            <v>-</v>
          </cell>
          <cell r="Z1567" t="str">
            <v>-</v>
          </cell>
          <cell r="AA1567" t="str">
            <v>-</v>
          </cell>
          <cell r="AB1567" t="str">
            <v>-</v>
          </cell>
          <cell r="AC1567" t="str">
            <v>-</v>
          </cell>
          <cell r="AD1567" t="str">
            <v>-</v>
          </cell>
          <cell r="AE1567" t="str">
            <v>-</v>
          </cell>
          <cell r="AF1567" t="str">
            <v>-</v>
          </cell>
          <cell r="AG1567" t="str">
            <v>-</v>
          </cell>
          <cell r="AH1567" t="str">
            <v>--</v>
          </cell>
        </row>
        <row r="1568">
          <cell r="A1568">
            <v>9088350</v>
          </cell>
          <cell r="B1568" t="str">
            <v>DPS International</v>
          </cell>
          <cell r="C1568">
            <v>44532</v>
          </cell>
          <cell r="D1568" t="str">
            <v>Delhi</v>
          </cell>
          <cell r="E1568" t="str">
            <v>MWIFI</v>
          </cell>
          <cell r="F1568" t="str">
            <v>B2B</v>
          </cell>
          <cell r="G1568" t="str">
            <v>Delhi</v>
          </cell>
          <cell r="H1568">
            <v>18000</v>
          </cell>
          <cell r="I1568">
            <v>0.18</v>
          </cell>
          <cell r="J1568">
            <v>9064195</v>
          </cell>
          <cell r="K1568" t="str">
            <v>Dps International</v>
          </cell>
          <cell r="L1568">
            <v>74666.66</v>
          </cell>
          <cell r="M1568" t="str">
            <v>Investment</v>
          </cell>
          <cell r="N1568" t="str">
            <v>MWIFI</v>
          </cell>
          <cell r="O1568" t="str">
            <v>DEL_ZONE1</v>
          </cell>
          <cell r="P1568">
            <v>9064195</v>
          </cell>
          <cell r="Q1568" t="str">
            <v>Syed Sadique Hussain</v>
          </cell>
          <cell r="R1568" t="str">
            <v>IAM</v>
          </cell>
          <cell r="S1568" t="str">
            <v>Rajeev Misra</v>
          </cell>
          <cell r="T1568">
            <v>0.18</v>
          </cell>
          <cell r="U1568">
            <v>0</v>
          </cell>
          <cell r="V1568" t="str">
            <v>-</v>
          </cell>
          <cell r="Z1568" t="str">
            <v>-</v>
          </cell>
          <cell r="AA1568" t="str">
            <v>-</v>
          </cell>
          <cell r="AB1568" t="str">
            <v>-</v>
          </cell>
          <cell r="AC1568" t="str">
            <v>-</v>
          </cell>
          <cell r="AD1568" t="str">
            <v>-</v>
          </cell>
          <cell r="AE1568" t="str">
            <v>-</v>
          </cell>
          <cell r="AF1568" t="str">
            <v>-</v>
          </cell>
          <cell r="AG1568" t="str">
            <v>-</v>
          </cell>
          <cell r="AH1568" t="str">
            <v>--</v>
          </cell>
        </row>
        <row r="1569">
          <cell r="A1569">
            <v>9088351</v>
          </cell>
          <cell r="B1569" t="str">
            <v>DPS International</v>
          </cell>
          <cell r="C1569">
            <v>44532</v>
          </cell>
          <cell r="D1569" t="str">
            <v>Delhi</v>
          </cell>
          <cell r="E1569" t="str">
            <v>MWIFI</v>
          </cell>
          <cell r="F1569" t="str">
            <v>B2B</v>
          </cell>
          <cell r="G1569" t="str">
            <v>Delhi</v>
          </cell>
          <cell r="H1569">
            <v>10000</v>
          </cell>
          <cell r="I1569">
            <v>0.1</v>
          </cell>
          <cell r="J1569">
            <v>9064195</v>
          </cell>
          <cell r="K1569" t="str">
            <v>Dps International</v>
          </cell>
          <cell r="L1569">
            <v>74666.66</v>
          </cell>
          <cell r="M1569" t="str">
            <v>Investment</v>
          </cell>
          <cell r="N1569" t="str">
            <v>MWIFI</v>
          </cell>
          <cell r="O1569" t="str">
            <v>DEL_ZONE1</v>
          </cell>
          <cell r="P1569">
            <v>9064195</v>
          </cell>
          <cell r="Q1569" t="str">
            <v>Syed Sadique Hussain</v>
          </cell>
          <cell r="R1569" t="str">
            <v>IAM</v>
          </cell>
          <cell r="S1569" t="str">
            <v>Rajeev Misra</v>
          </cell>
          <cell r="T1569">
            <v>0.1</v>
          </cell>
          <cell r="U1569">
            <v>0</v>
          </cell>
          <cell r="V1569" t="str">
            <v>-</v>
          </cell>
          <cell r="Z1569" t="str">
            <v>-</v>
          </cell>
          <cell r="AA1569" t="str">
            <v>-</v>
          </cell>
          <cell r="AB1569" t="str">
            <v>-</v>
          </cell>
          <cell r="AC1569" t="str">
            <v>-</v>
          </cell>
          <cell r="AD1569" t="str">
            <v>-</v>
          </cell>
          <cell r="AE1569" t="str">
            <v>-</v>
          </cell>
          <cell r="AF1569" t="str">
            <v>-</v>
          </cell>
          <cell r="AG1569" t="str">
            <v>-</v>
          </cell>
          <cell r="AH1569" t="str">
            <v>--</v>
          </cell>
        </row>
        <row r="1570">
          <cell r="A1570">
            <v>9064537</v>
          </cell>
          <cell r="B1570" t="str">
            <v>Flatworld Solutions Private Limited</v>
          </cell>
          <cell r="C1570">
            <v>42978</v>
          </cell>
          <cell r="D1570" t="str">
            <v>Bangalore</v>
          </cell>
          <cell r="E1570" t="str">
            <v>BIA</v>
          </cell>
          <cell r="F1570" t="str">
            <v>B2B</v>
          </cell>
          <cell r="G1570" t="str">
            <v>Bangalore</v>
          </cell>
          <cell r="H1570">
            <v>51250</v>
          </cell>
          <cell r="I1570">
            <v>0.51249999999999996</v>
          </cell>
          <cell r="J1570">
            <v>9064537</v>
          </cell>
          <cell r="K1570" t="str">
            <v>Flatworld Solutions Private Limited</v>
          </cell>
          <cell r="L1570">
            <v>51250</v>
          </cell>
          <cell r="M1570" t="str">
            <v>Investment</v>
          </cell>
          <cell r="N1570" t="str">
            <v>BIA+</v>
          </cell>
          <cell r="O1570" t="str">
            <v>BLR_ZONE1</v>
          </cell>
          <cell r="P1570">
            <v>9064537</v>
          </cell>
          <cell r="Q1570" t="str">
            <v>Vineet Jose</v>
          </cell>
          <cell r="R1570" t="str">
            <v>RAM</v>
          </cell>
          <cell r="S1570" t="str">
            <v>Vineet Jose</v>
          </cell>
          <cell r="T1570">
            <v>0.51249999999999996</v>
          </cell>
          <cell r="U1570">
            <v>0</v>
          </cell>
          <cell r="V1570" t="str">
            <v>-</v>
          </cell>
          <cell r="Z1570" t="str">
            <v>-</v>
          </cell>
          <cell r="AA1570" t="str">
            <v>-</v>
          </cell>
          <cell r="AB1570" t="str">
            <v>-</v>
          </cell>
          <cell r="AC1570" t="str">
            <v>-</v>
          </cell>
          <cell r="AD1570" t="str">
            <v>-</v>
          </cell>
          <cell r="AE1570" t="str">
            <v>-</v>
          </cell>
          <cell r="AF1570" t="str">
            <v>-</v>
          </cell>
          <cell r="AG1570" t="str">
            <v>-</v>
          </cell>
          <cell r="AH1570" t="str">
            <v>--</v>
          </cell>
        </row>
        <row r="1571">
          <cell r="A1571">
            <v>9064767</v>
          </cell>
          <cell r="B1571" t="str">
            <v>Resil Chemicals Private Limited</v>
          </cell>
          <cell r="C1571">
            <v>42984</v>
          </cell>
          <cell r="D1571" t="str">
            <v>Bangalore</v>
          </cell>
          <cell r="E1571" t="str">
            <v>BIA</v>
          </cell>
          <cell r="F1571" t="str">
            <v>B2B</v>
          </cell>
          <cell r="G1571" t="str">
            <v>Bangalore</v>
          </cell>
          <cell r="H1571">
            <v>40000</v>
          </cell>
          <cell r="I1571">
            <v>0.4</v>
          </cell>
          <cell r="J1571">
            <v>9064767</v>
          </cell>
          <cell r="K1571" t="str">
            <v>Resil Chemicals Private Limited</v>
          </cell>
          <cell r="L1571">
            <v>60833.333333333328</v>
          </cell>
          <cell r="M1571" t="str">
            <v>Investment</v>
          </cell>
          <cell r="N1571" t="str">
            <v>BIA+</v>
          </cell>
          <cell r="O1571" t="str">
            <v>BLR_ZONE2</v>
          </cell>
          <cell r="P1571">
            <v>9064767</v>
          </cell>
          <cell r="Q1571" t="str">
            <v>Punganuru Shanmugam</v>
          </cell>
          <cell r="R1571" t="str">
            <v>IAM</v>
          </cell>
          <cell r="S1571" t="str">
            <v>Biswa Ranjan Behera</v>
          </cell>
          <cell r="T1571">
            <v>0.4</v>
          </cell>
          <cell r="U1571">
            <v>0</v>
          </cell>
          <cell r="V1571" t="str">
            <v>-</v>
          </cell>
          <cell r="Z1571" t="str">
            <v>-</v>
          </cell>
          <cell r="AA1571" t="str">
            <v>-</v>
          </cell>
          <cell r="AB1571" t="str">
            <v>-</v>
          </cell>
          <cell r="AC1571" t="str">
            <v>-</v>
          </cell>
          <cell r="AD1571" t="str">
            <v>-</v>
          </cell>
          <cell r="AE1571" t="str">
            <v>-</v>
          </cell>
          <cell r="AF1571" t="str">
            <v>-</v>
          </cell>
          <cell r="AG1571" t="str">
            <v>-</v>
          </cell>
          <cell r="AH1571" t="str">
            <v>--</v>
          </cell>
        </row>
        <row r="1572">
          <cell r="A1572">
            <v>9134440</v>
          </cell>
          <cell r="B1572" t="str">
            <v>Resil Chemicals Private Limited</v>
          </cell>
          <cell r="C1572">
            <v>46105</v>
          </cell>
          <cell r="D1572" t="str">
            <v>Bangalore</v>
          </cell>
          <cell r="E1572" t="str">
            <v>BIA</v>
          </cell>
          <cell r="F1572" t="str">
            <v>B2B</v>
          </cell>
          <cell r="G1572" t="str">
            <v>Bangalore</v>
          </cell>
          <cell r="H1572">
            <v>20833.333333333332</v>
          </cell>
          <cell r="I1572">
            <v>0.20833333333333331</v>
          </cell>
          <cell r="J1572">
            <v>9064767</v>
          </cell>
          <cell r="K1572" t="str">
            <v>Resil Chemicals Private Limited</v>
          </cell>
          <cell r="L1572">
            <v>60833.333333333328</v>
          </cell>
          <cell r="M1572" t="str">
            <v>Investment</v>
          </cell>
          <cell r="N1572" t="str">
            <v>BIA+</v>
          </cell>
          <cell r="O1572" t="str">
            <v>BLR_ZONE2</v>
          </cell>
          <cell r="P1572">
            <v>9064767</v>
          </cell>
          <cell r="Q1572" t="str">
            <v>Punganuru Shanmugam</v>
          </cell>
          <cell r="R1572" t="str">
            <v>IAM</v>
          </cell>
          <cell r="S1572" t="str">
            <v>Biswa Ranjan Behera</v>
          </cell>
          <cell r="T1572">
            <v>0.20833333333333331</v>
          </cell>
          <cell r="U1572">
            <v>0</v>
          </cell>
          <cell r="V1572" t="str">
            <v>-</v>
          </cell>
          <cell r="Z1572" t="str">
            <v>-</v>
          </cell>
          <cell r="AA1572" t="str">
            <v>-</v>
          </cell>
          <cell r="AB1572" t="str">
            <v>-</v>
          </cell>
          <cell r="AC1572" t="str">
            <v>-</v>
          </cell>
          <cell r="AD1572" t="str">
            <v>-</v>
          </cell>
          <cell r="AE1572" t="str">
            <v>-</v>
          </cell>
          <cell r="AF1572" t="str">
            <v>-</v>
          </cell>
          <cell r="AG1572" t="str">
            <v>-</v>
          </cell>
          <cell r="AH1572" t="str">
            <v>--</v>
          </cell>
        </row>
        <row r="1573">
          <cell r="A1573">
            <v>2341495</v>
          </cell>
          <cell r="B1573" t="str">
            <v>International Tractors Limited</v>
          </cell>
          <cell r="C1573">
            <v>45154</v>
          </cell>
          <cell r="D1573" t="str">
            <v>Delhi</v>
          </cell>
          <cell r="E1573" t="str">
            <v>OBB</v>
          </cell>
          <cell r="F1573" t="str">
            <v>B2C</v>
          </cell>
          <cell r="G1573" t="str">
            <v>Delhi</v>
          </cell>
          <cell r="H1573">
            <v>2032</v>
          </cell>
          <cell r="I1573">
            <v>2.0320000000000001E-2</v>
          </cell>
          <cell r="J1573">
            <v>9064959</v>
          </cell>
          <cell r="K1573" t="str">
            <v>International Tractors Limited</v>
          </cell>
          <cell r="L1573">
            <v>169115.33</v>
          </cell>
          <cell r="M1573" t="str">
            <v>Relationship</v>
          </cell>
          <cell r="N1573" t="str">
            <v>OBB</v>
          </cell>
          <cell r="O1573" t="str">
            <v>DEL_ZONE1</v>
          </cell>
          <cell r="P1573">
            <v>9064959</v>
          </cell>
          <cell r="Q1573" t="str">
            <v>Bijendra Singh</v>
          </cell>
          <cell r="R1573" t="str">
            <v>IAM</v>
          </cell>
          <cell r="S1573" t="str">
            <v>Ravi Kala</v>
          </cell>
          <cell r="T1573">
            <v>2.298E-2</v>
          </cell>
          <cell r="U1573">
            <v>0</v>
          </cell>
          <cell r="V1573" t="str">
            <v>-</v>
          </cell>
          <cell r="Z1573" t="str">
            <v>-</v>
          </cell>
          <cell r="AA1573" t="str">
            <v>-</v>
          </cell>
          <cell r="AB1573" t="str">
            <v>-</v>
          </cell>
          <cell r="AC1573" t="str">
            <v>-</v>
          </cell>
          <cell r="AD1573" t="str">
            <v>-</v>
          </cell>
          <cell r="AE1573" t="str">
            <v>-</v>
          </cell>
          <cell r="AF1573" t="str">
            <v>-</v>
          </cell>
          <cell r="AG1573" t="str">
            <v>-</v>
          </cell>
          <cell r="AH1573" t="str">
            <v>--</v>
          </cell>
        </row>
        <row r="1574">
          <cell r="A1574">
            <v>7000182</v>
          </cell>
          <cell r="B1574" t="str">
            <v>International Tractors Limited</v>
          </cell>
          <cell r="C1574">
            <v>45291</v>
          </cell>
          <cell r="D1574" t="str">
            <v>Noida</v>
          </cell>
          <cell r="E1574" t="str">
            <v>Voice</v>
          </cell>
          <cell r="F1574" t="str">
            <v>B2B</v>
          </cell>
          <cell r="G1574" t="str">
            <v>NOIDA</v>
          </cell>
          <cell r="H1574">
            <v>15000</v>
          </cell>
          <cell r="I1574">
            <v>0.15</v>
          </cell>
          <cell r="J1574">
            <v>9064959</v>
          </cell>
          <cell r="K1574" t="str">
            <v>International Tractors Limited</v>
          </cell>
          <cell r="L1574">
            <v>169115.33</v>
          </cell>
          <cell r="M1574" t="str">
            <v>Relationship</v>
          </cell>
          <cell r="N1574" t="str">
            <v>Voice</v>
          </cell>
          <cell r="O1574" t="str">
            <v>NOD_ZONE1</v>
          </cell>
          <cell r="P1574">
            <v>9064959</v>
          </cell>
          <cell r="Q1574" t="str">
            <v>Bijendra Singh</v>
          </cell>
          <cell r="R1574" t="str">
            <v>IAM</v>
          </cell>
          <cell r="S1574" t="str">
            <v>Ravi Kala</v>
          </cell>
          <cell r="T1574">
            <v>0.15</v>
          </cell>
          <cell r="U1574">
            <v>0</v>
          </cell>
          <cell r="V1574" t="str">
            <v>-</v>
          </cell>
          <cell r="Z1574" t="str">
            <v>-</v>
          </cell>
          <cell r="AA1574" t="str">
            <v>-</v>
          </cell>
          <cell r="AB1574" t="str">
            <v>-</v>
          </cell>
          <cell r="AC1574" t="str">
            <v>-</v>
          </cell>
          <cell r="AD1574" t="str">
            <v>-</v>
          </cell>
          <cell r="AE1574" t="str">
            <v>-</v>
          </cell>
          <cell r="AF1574" t="str">
            <v>-</v>
          </cell>
          <cell r="AG1574" t="str">
            <v>-</v>
          </cell>
          <cell r="AH1574" t="str">
            <v>--</v>
          </cell>
        </row>
        <row r="1575">
          <cell r="A1575">
            <v>9064959</v>
          </cell>
          <cell r="B1575" t="str">
            <v>International Tractors Limited</v>
          </cell>
          <cell r="C1575">
            <v>42980</v>
          </cell>
          <cell r="D1575" t="str">
            <v>Delhi</v>
          </cell>
          <cell r="E1575" t="str">
            <v>BIA</v>
          </cell>
          <cell r="F1575" t="str">
            <v>B2B</v>
          </cell>
          <cell r="G1575" t="str">
            <v>Delhi</v>
          </cell>
          <cell r="H1575">
            <v>28333.333333333332</v>
          </cell>
          <cell r="I1575">
            <v>0.28333333333333333</v>
          </cell>
          <cell r="J1575">
            <v>9064959</v>
          </cell>
          <cell r="K1575" t="str">
            <v>International Tractors Limited</v>
          </cell>
          <cell r="L1575">
            <v>169115.33</v>
          </cell>
          <cell r="M1575" t="str">
            <v>Relationship</v>
          </cell>
          <cell r="N1575" t="str">
            <v>BIA+</v>
          </cell>
          <cell r="O1575" t="str">
            <v>DEL_ZONE1</v>
          </cell>
          <cell r="P1575">
            <v>9064959</v>
          </cell>
          <cell r="Q1575" t="str">
            <v>Bijendra Singh</v>
          </cell>
          <cell r="R1575" t="str">
            <v>IAM</v>
          </cell>
          <cell r="S1575" t="str">
            <v>Ravi Kala</v>
          </cell>
          <cell r="T1575">
            <v>0.28333333333333333</v>
          </cell>
          <cell r="U1575">
            <v>0</v>
          </cell>
          <cell r="V1575" t="str">
            <v>-</v>
          </cell>
          <cell r="Z1575" t="str">
            <v>-</v>
          </cell>
          <cell r="AA1575" t="str">
            <v>-</v>
          </cell>
          <cell r="AB1575" t="str">
            <v>-</v>
          </cell>
          <cell r="AC1575" t="str">
            <v>-</v>
          </cell>
          <cell r="AD1575" t="str">
            <v>-</v>
          </cell>
          <cell r="AE1575" t="str">
            <v>-</v>
          </cell>
          <cell r="AF1575" t="str">
            <v>-</v>
          </cell>
          <cell r="AG1575" t="str">
            <v>-</v>
          </cell>
          <cell r="AH1575" t="str">
            <v>--</v>
          </cell>
        </row>
        <row r="1576">
          <cell r="A1576">
            <v>9065516</v>
          </cell>
          <cell r="B1576" t="str">
            <v>International Tractors Limited</v>
          </cell>
          <cell r="C1576">
            <v>43174</v>
          </cell>
          <cell r="D1576" t="str">
            <v>Noida</v>
          </cell>
          <cell r="E1576" t="str">
            <v>BIA</v>
          </cell>
          <cell r="F1576" t="str">
            <v>B2B</v>
          </cell>
          <cell r="G1576" t="str">
            <v>NOIDA</v>
          </cell>
          <cell r="H1576">
            <v>40833.333333333336</v>
          </cell>
          <cell r="I1576">
            <v>0.40833333333333338</v>
          </cell>
          <cell r="J1576">
            <v>9064959</v>
          </cell>
          <cell r="K1576" t="str">
            <v>International Tractors Limited</v>
          </cell>
          <cell r="L1576">
            <v>169115.33</v>
          </cell>
          <cell r="M1576" t="str">
            <v>Relationship</v>
          </cell>
          <cell r="N1576" t="str">
            <v>BIA+</v>
          </cell>
          <cell r="O1576" t="str">
            <v>NOD_ZONE1</v>
          </cell>
          <cell r="P1576">
            <v>9064959</v>
          </cell>
          <cell r="Q1576" t="str">
            <v>Bijendra Singh</v>
          </cell>
          <cell r="R1576" t="str">
            <v>IAM</v>
          </cell>
          <cell r="S1576" t="str">
            <v>Ravi Kala</v>
          </cell>
          <cell r="T1576">
            <v>0.40833333333333338</v>
          </cell>
          <cell r="U1576">
            <v>0</v>
          </cell>
          <cell r="V1576" t="str">
            <v>-</v>
          </cell>
          <cell r="Z1576" t="str">
            <v>-</v>
          </cell>
          <cell r="AA1576" t="str">
            <v>-</v>
          </cell>
          <cell r="AB1576" t="str">
            <v>-</v>
          </cell>
          <cell r="AC1576" t="str">
            <v>-</v>
          </cell>
          <cell r="AD1576" t="str">
            <v>-</v>
          </cell>
          <cell r="AE1576" t="str">
            <v>-</v>
          </cell>
          <cell r="AF1576" t="str">
            <v>-</v>
          </cell>
          <cell r="AG1576" t="str">
            <v>-</v>
          </cell>
          <cell r="AH1576" t="str">
            <v>--</v>
          </cell>
        </row>
        <row r="1577">
          <cell r="A1577">
            <v>9070445</v>
          </cell>
          <cell r="B1577" t="str">
            <v>International Tractors Limited</v>
          </cell>
          <cell r="C1577">
            <v>44941</v>
          </cell>
          <cell r="D1577" t="str">
            <v>Noida</v>
          </cell>
          <cell r="E1577" t="str">
            <v>BIA</v>
          </cell>
          <cell r="F1577" t="str">
            <v>B2B</v>
          </cell>
          <cell r="G1577" t="str">
            <v>NOIDA</v>
          </cell>
          <cell r="H1577">
            <v>32500</v>
          </cell>
          <cell r="I1577">
            <v>0.32500000000000001</v>
          </cell>
          <cell r="J1577">
            <v>9064959</v>
          </cell>
          <cell r="K1577" t="str">
            <v>International Tractors Limited</v>
          </cell>
          <cell r="L1577">
            <v>169115.33</v>
          </cell>
          <cell r="M1577" t="str">
            <v>Relationship</v>
          </cell>
          <cell r="N1577" t="str">
            <v>BIA+</v>
          </cell>
          <cell r="O1577" t="str">
            <v>NOD_ZONE1</v>
          </cell>
          <cell r="P1577">
            <v>9064959</v>
          </cell>
          <cell r="Q1577" t="str">
            <v>Bijendra Singh</v>
          </cell>
          <cell r="R1577" t="str">
            <v>IAM</v>
          </cell>
          <cell r="S1577" t="str">
            <v>Ravi Kala</v>
          </cell>
          <cell r="T1577">
            <v>0.32500000000000001</v>
          </cell>
          <cell r="U1577">
            <v>0</v>
          </cell>
          <cell r="V1577" t="str">
            <v>-</v>
          </cell>
          <cell r="Z1577" t="str">
            <v>-</v>
          </cell>
          <cell r="AA1577" t="str">
            <v>-</v>
          </cell>
          <cell r="AB1577" t="str">
            <v>-</v>
          </cell>
          <cell r="AC1577" t="str">
            <v>-</v>
          </cell>
          <cell r="AD1577" t="str">
            <v>-</v>
          </cell>
          <cell r="AE1577" t="str">
            <v>-</v>
          </cell>
          <cell r="AF1577" t="str">
            <v>-</v>
          </cell>
          <cell r="AG1577" t="str">
            <v>-</v>
          </cell>
          <cell r="AH1577" t="str">
            <v>--</v>
          </cell>
        </row>
        <row r="1578">
          <cell r="A1578">
            <v>9087555</v>
          </cell>
          <cell r="B1578" t="str">
            <v>International Tractors Limited</v>
          </cell>
          <cell r="C1578">
            <v>44651</v>
          </cell>
          <cell r="D1578" t="str">
            <v>Delhi</v>
          </cell>
          <cell r="E1578" t="str">
            <v>BIA</v>
          </cell>
          <cell r="F1578" t="str">
            <v>B2B</v>
          </cell>
          <cell r="G1578" t="str">
            <v>Delhi</v>
          </cell>
          <cell r="H1578">
            <v>18750</v>
          </cell>
          <cell r="I1578">
            <v>0.1875</v>
          </cell>
          <cell r="J1578">
            <v>9064959</v>
          </cell>
          <cell r="K1578" t="str">
            <v>International Tractors Limited</v>
          </cell>
          <cell r="L1578">
            <v>169115.33</v>
          </cell>
          <cell r="M1578" t="str">
            <v>Relationship</v>
          </cell>
          <cell r="N1578" t="str">
            <v>BIA+</v>
          </cell>
          <cell r="O1578" t="str">
            <v>DEL_ZONE1</v>
          </cell>
          <cell r="P1578">
            <v>9064959</v>
          </cell>
          <cell r="Q1578" t="str">
            <v>Bijendra Singh</v>
          </cell>
          <cell r="R1578" t="str">
            <v>IAM</v>
          </cell>
          <cell r="S1578" t="str">
            <v>Ravi Kala</v>
          </cell>
          <cell r="T1578">
            <v>0.1875</v>
          </cell>
          <cell r="U1578">
            <v>0</v>
          </cell>
          <cell r="V1578" t="str">
            <v>-</v>
          </cell>
          <cell r="Z1578" t="str">
            <v>-</v>
          </cell>
          <cell r="AA1578" t="str">
            <v>-</v>
          </cell>
          <cell r="AB1578" t="str">
            <v>-</v>
          </cell>
          <cell r="AC1578" t="str">
            <v>-</v>
          </cell>
          <cell r="AD1578" t="str">
            <v>-</v>
          </cell>
          <cell r="AE1578" t="str">
            <v>-</v>
          </cell>
          <cell r="AF1578" t="str">
            <v>-</v>
          </cell>
          <cell r="AG1578" t="str">
            <v>-</v>
          </cell>
          <cell r="AH1578" t="str">
            <v>--</v>
          </cell>
        </row>
        <row r="1579">
          <cell r="A1579">
            <v>9114485</v>
          </cell>
          <cell r="B1579" t="str">
            <v>International Tractors Limited</v>
          </cell>
          <cell r="C1579">
            <v>45105</v>
          </cell>
          <cell r="D1579" t="str">
            <v>NOIDA</v>
          </cell>
          <cell r="E1579" t="str">
            <v>BIA</v>
          </cell>
          <cell r="F1579" t="str">
            <v>B2B</v>
          </cell>
          <cell r="G1579" t="str">
            <v>NOIDA</v>
          </cell>
          <cell r="H1579">
            <v>15833.333333333332</v>
          </cell>
          <cell r="I1579">
            <v>0.15833333333333333</v>
          </cell>
          <cell r="J1579">
            <v>9064959</v>
          </cell>
          <cell r="K1579" t="str">
            <v>International Tractors Limited</v>
          </cell>
          <cell r="L1579">
            <v>169115.33</v>
          </cell>
          <cell r="M1579" t="str">
            <v>Relationship</v>
          </cell>
          <cell r="N1579" t="str">
            <v>BIA+</v>
          </cell>
          <cell r="O1579" t="str">
            <v>NOD_ZONE1</v>
          </cell>
          <cell r="P1579">
            <v>9064959</v>
          </cell>
          <cell r="Q1579" t="str">
            <v>Bijendra Singh</v>
          </cell>
          <cell r="R1579" t="str">
            <v>IAM</v>
          </cell>
          <cell r="S1579" t="str">
            <v>Ravi Kala</v>
          </cell>
          <cell r="T1579">
            <v>0.15833333333333333</v>
          </cell>
          <cell r="U1579">
            <v>0</v>
          </cell>
          <cell r="V1579" t="str">
            <v>-</v>
          </cell>
          <cell r="Z1579" t="str">
            <v>-</v>
          </cell>
          <cell r="AA1579" t="str">
            <v>-</v>
          </cell>
          <cell r="AB1579" t="str">
            <v>-</v>
          </cell>
          <cell r="AC1579" t="str">
            <v>-</v>
          </cell>
          <cell r="AD1579" t="str">
            <v>-</v>
          </cell>
          <cell r="AE1579" t="str">
            <v>-</v>
          </cell>
          <cell r="AF1579" t="str">
            <v>-</v>
          </cell>
          <cell r="AG1579" t="str">
            <v>-</v>
          </cell>
          <cell r="AH1579" t="str">
            <v>--</v>
          </cell>
        </row>
        <row r="1580">
          <cell r="A1580">
            <v>9123999</v>
          </cell>
          <cell r="B1580" t="str">
            <v>International Tractors Limited</v>
          </cell>
          <cell r="C1580">
            <v>45451</v>
          </cell>
          <cell r="D1580" t="str">
            <v>Delhi</v>
          </cell>
          <cell r="E1580" t="str">
            <v>BIA</v>
          </cell>
          <cell r="F1580" t="str">
            <v>B2B</v>
          </cell>
          <cell r="G1580" t="str">
            <v>Delhi</v>
          </cell>
          <cell r="H1580">
            <v>15833.33</v>
          </cell>
          <cell r="I1580">
            <v>0.15833330000000001</v>
          </cell>
          <cell r="J1580">
            <v>9064959</v>
          </cell>
          <cell r="K1580" t="str">
            <v>International Tractors Limited</v>
          </cell>
          <cell r="L1580">
            <v>169115.33</v>
          </cell>
          <cell r="M1580" t="str">
            <v>Relationship</v>
          </cell>
          <cell r="N1580" t="str">
            <v>BIA+</v>
          </cell>
          <cell r="O1580" t="str">
            <v>DEL_ZONE1</v>
          </cell>
          <cell r="P1580">
            <v>9064959</v>
          </cell>
          <cell r="Q1580" t="str">
            <v>Bijendra Singh</v>
          </cell>
          <cell r="R1580" t="str">
            <v>IAM</v>
          </cell>
          <cell r="S1580" t="str">
            <v>Ravi Kala</v>
          </cell>
          <cell r="T1580">
            <v>0.15833330000000001</v>
          </cell>
          <cell r="U1580">
            <v>0</v>
          </cell>
          <cell r="V1580" t="str">
            <v>-</v>
          </cell>
          <cell r="Z1580" t="str">
            <v>-</v>
          </cell>
          <cell r="AA1580" t="str">
            <v>-</v>
          </cell>
          <cell r="AB1580" t="str">
            <v>-</v>
          </cell>
          <cell r="AC1580" t="str">
            <v>-</v>
          </cell>
          <cell r="AD1580" t="str">
            <v>-</v>
          </cell>
          <cell r="AE1580" t="str">
            <v>-</v>
          </cell>
          <cell r="AF1580" t="str">
            <v>-</v>
          </cell>
          <cell r="AG1580" t="str">
            <v>-</v>
          </cell>
          <cell r="AH1580" t="str">
            <v>--</v>
          </cell>
        </row>
        <row r="1581">
          <cell r="A1581">
            <v>9064979</v>
          </cell>
          <cell r="B1581" t="str">
            <v>Noon E-Commerce India Private Limited</v>
          </cell>
          <cell r="C1581">
            <v>44562</v>
          </cell>
          <cell r="D1581" t="str">
            <v>Gurgaon</v>
          </cell>
          <cell r="E1581" t="str">
            <v>ILL</v>
          </cell>
          <cell r="F1581" t="str">
            <v>B2B</v>
          </cell>
          <cell r="G1581" t="str">
            <v>Gurgaon</v>
          </cell>
          <cell r="H1581">
            <v>37500</v>
          </cell>
          <cell r="I1581">
            <v>0.375</v>
          </cell>
          <cell r="J1581">
            <v>9064979</v>
          </cell>
          <cell r="K1581" t="str">
            <v>Noon E-Commerce India Private Limited</v>
          </cell>
          <cell r="L1581">
            <v>37500</v>
          </cell>
          <cell r="M1581" t="str">
            <v>Investment</v>
          </cell>
          <cell r="N1581" t="str">
            <v>BIA+</v>
          </cell>
          <cell r="O1581" t="str">
            <v>GGN_ZONE1</v>
          </cell>
          <cell r="P1581">
            <v>9064979</v>
          </cell>
          <cell r="Q1581" t="str">
            <v>Syed Sadique Hussain</v>
          </cell>
          <cell r="R1581" t="str">
            <v>IAM</v>
          </cell>
          <cell r="S1581" t="str">
            <v>Rajeev Misra</v>
          </cell>
          <cell r="T1581">
            <v>0.375</v>
          </cell>
          <cell r="U1581">
            <v>0</v>
          </cell>
          <cell r="V1581" t="str">
            <v>-</v>
          </cell>
          <cell r="Z1581" t="str">
            <v>-</v>
          </cell>
          <cell r="AA1581" t="str">
            <v>-</v>
          </cell>
          <cell r="AB1581" t="str">
            <v>-</v>
          </cell>
          <cell r="AC1581" t="str">
            <v>-</v>
          </cell>
          <cell r="AD1581" t="str">
            <v>-</v>
          </cell>
          <cell r="AE1581" t="str">
            <v>-</v>
          </cell>
          <cell r="AF1581" t="str">
            <v>-</v>
          </cell>
          <cell r="AG1581" t="str">
            <v>-</v>
          </cell>
          <cell r="AH1581" t="str">
            <v>--</v>
          </cell>
        </row>
        <row r="1582">
          <cell r="A1582">
            <v>9065228</v>
          </cell>
          <cell r="B1582" t="str">
            <v>Aarbee Structures Private Limited</v>
          </cell>
          <cell r="C1582">
            <v>43006</v>
          </cell>
          <cell r="D1582" t="str">
            <v>Bangalore</v>
          </cell>
          <cell r="E1582" t="str">
            <v>ILL</v>
          </cell>
          <cell r="F1582" t="str">
            <v>B2B</v>
          </cell>
          <cell r="G1582" t="str">
            <v>Bangalore</v>
          </cell>
          <cell r="H1582">
            <v>34583.333333333336</v>
          </cell>
          <cell r="I1582">
            <v>0.34583333333333338</v>
          </cell>
          <cell r="J1582">
            <v>9065228</v>
          </cell>
          <cell r="K1582" t="str">
            <v>Aarbee Structures Private Limited</v>
          </cell>
          <cell r="L1582">
            <v>34583.333333333336</v>
          </cell>
          <cell r="M1582" t="str">
            <v>Investment</v>
          </cell>
          <cell r="N1582" t="str">
            <v>BIA+</v>
          </cell>
          <cell r="O1582" t="str">
            <v>BLR_ZONE2</v>
          </cell>
          <cell r="P1582">
            <v>9065228</v>
          </cell>
          <cell r="Q1582" t="str">
            <v>Rahul R</v>
          </cell>
          <cell r="R1582" t="str">
            <v>IAM</v>
          </cell>
          <cell r="S1582" t="str">
            <v>Vineet Jose</v>
          </cell>
          <cell r="T1582">
            <v>0.34583333333333338</v>
          </cell>
          <cell r="U1582">
            <v>0</v>
          </cell>
          <cell r="V1582" t="str">
            <v>-</v>
          </cell>
          <cell r="Z1582" t="str">
            <v>-</v>
          </cell>
          <cell r="AA1582" t="str">
            <v>-</v>
          </cell>
          <cell r="AB1582" t="str">
            <v>-</v>
          </cell>
          <cell r="AC1582" t="str">
            <v>-</v>
          </cell>
          <cell r="AD1582" t="str">
            <v>-</v>
          </cell>
          <cell r="AE1582" t="str">
            <v>-</v>
          </cell>
          <cell r="AF1582" t="str">
            <v>-</v>
          </cell>
          <cell r="AG1582" t="str">
            <v>-</v>
          </cell>
          <cell r="AH1582" t="str">
            <v>--</v>
          </cell>
        </row>
        <row r="1583">
          <cell r="A1583">
            <v>2329897</v>
          </cell>
          <cell r="B1583" t="str">
            <v>Shapoorji Pallonji And Company Private Limited</v>
          </cell>
          <cell r="C1583">
            <v>44813</v>
          </cell>
          <cell r="D1583" t="str">
            <v>Bangalore</v>
          </cell>
          <cell r="E1583" t="str">
            <v>OBB</v>
          </cell>
          <cell r="F1583" t="str">
            <v>B2C</v>
          </cell>
          <cell r="G1583" t="str">
            <v>Bangalore</v>
          </cell>
          <cell r="H1583">
            <v>2898</v>
          </cell>
          <cell r="I1583">
            <v>2.8979999999999999E-2</v>
          </cell>
          <cell r="J1583">
            <v>9065259</v>
          </cell>
          <cell r="K1583" t="str">
            <v>Shapoorji Pallonji Technical Services Private Limited</v>
          </cell>
          <cell r="L1583">
            <v>67231.33</v>
          </cell>
          <cell r="M1583" t="str">
            <v>Investment</v>
          </cell>
          <cell r="N1583" t="str">
            <v>OBB</v>
          </cell>
          <cell r="O1583" t="str">
            <v>BLR_ZONE2</v>
          </cell>
          <cell r="P1583">
            <v>9065259</v>
          </cell>
          <cell r="Q1583" t="str">
            <v>Nilesh Madhuker Zodape</v>
          </cell>
          <cell r="R1583" t="str">
            <v>IAM</v>
          </cell>
          <cell r="S1583" t="str">
            <v>Vineet Garg</v>
          </cell>
          <cell r="T1583">
            <v>2.8979999999999999E-2</v>
          </cell>
          <cell r="U1583">
            <v>0</v>
          </cell>
          <cell r="V1583" t="str">
            <v>-</v>
          </cell>
          <cell r="Z1583" t="str">
            <v>-</v>
          </cell>
          <cell r="AA1583" t="str">
            <v>-</v>
          </cell>
          <cell r="AB1583" t="str">
            <v>-</v>
          </cell>
          <cell r="AC1583" t="str">
            <v>-</v>
          </cell>
          <cell r="AD1583" t="str">
            <v>-</v>
          </cell>
          <cell r="AE1583" t="str">
            <v>-</v>
          </cell>
          <cell r="AF1583" t="str">
            <v>-</v>
          </cell>
          <cell r="AG1583" t="str">
            <v>-</v>
          </cell>
          <cell r="AH1583" t="str">
            <v>--</v>
          </cell>
        </row>
        <row r="1584">
          <cell r="A1584">
            <v>9065259</v>
          </cell>
          <cell r="B1584" t="str">
            <v>Shapoorji Pallonji Technical Services Private Limited</v>
          </cell>
          <cell r="C1584">
            <v>43003</v>
          </cell>
          <cell r="D1584" t="str">
            <v>Chennai</v>
          </cell>
          <cell r="E1584" t="str">
            <v>BIA</v>
          </cell>
          <cell r="F1584" t="str">
            <v>B2B</v>
          </cell>
          <cell r="G1584" t="str">
            <v>Chennai</v>
          </cell>
          <cell r="H1584">
            <v>18333.330000000002</v>
          </cell>
          <cell r="I1584">
            <v>0.1833333</v>
          </cell>
          <cell r="J1584">
            <v>9065259</v>
          </cell>
          <cell r="K1584" t="str">
            <v>Shapoorji Pallonji Technical Services Private Limited</v>
          </cell>
          <cell r="L1584">
            <v>67231.33</v>
          </cell>
          <cell r="M1584" t="str">
            <v>Investment</v>
          </cell>
          <cell r="N1584" t="str">
            <v>BIA+</v>
          </cell>
          <cell r="O1584" t="str">
            <v>CHN_ZONE1</v>
          </cell>
          <cell r="P1584">
            <v>9065259</v>
          </cell>
          <cell r="Q1584" t="str">
            <v>Nilesh Madhuker Zodape</v>
          </cell>
          <cell r="R1584" t="str">
            <v>IAM</v>
          </cell>
          <cell r="S1584" t="str">
            <v>Vineet Garg</v>
          </cell>
          <cell r="T1584">
            <v>0.1833333</v>
          </cell>
          <cell r="U1584">
            <v>0</v>
          </cell>
          <cell r="V1584" t="str">
            <v>-</v>
          </cell>
          <cell r="Z1584" t="str">
            <v>-</v>
          </cell>
          <cell r="AA1584" t="str">
            <v>-</v>
          </cell>
          <cell r="AB1584" t="str">
            <v>-</v>
          </cell>
          <cell r="AC1584" t="str">
            <v>-</v>
          </cell>
          <cell r="AD1584" t="str">
            <v>-</v>
          </cell>
          <cell r="AE1584" t="str">
            <v>-</v>
          </cell>
          <cell r="AF1584" t="str">
            <v>-</v>
          </cell>
          <cell r="AG1584" t="str">
            <v>-</v>
          </cell>
          <cell r="AH1584" t="str">
            <v>--</v>
          </cell>
        </row>
        <row r="1585">
          <cell r="A1585">
            <v>9088590</v>
          </cell>
          <cell r="B1585" t="str">
            <v>Afcons Infrastructure Limited</v>
          </cell>
          <cell r="C1585">
            <v>44530</v>
          </cell>
          <cell r="D1585" t="str">
            <v>Mumbai</v>
          </cell>
          <cell r="E1585" t="str">
            <v>BIA</v>
          </cell>
          <cell r="F1585" t="str">
            <v>B2B</v>
          </cell>
          <cell r="G1585" t="str">
            <v>Mumbai</v>
          </cell>
          <cell r="H1585">
            <v>16666.666666666668</v>
          </cell>
          <cell r="I1585">
            <v>0.16666666666666669</v>
          </cell>
          <cell r="J1585">
            <v>9065259</v>
          </cell>
          <cell r="K1585" t="str">
            <v>Shapoorji Pallonji Technical Services Private Limited</v>
          </cell>
          <cell r="L1585">
            <v>67231.33</v>
          </cell>
          <cell r="M1585" t="str">
            <v>Investment</v>
          </cell>
          <cell r="N1585" t="str">
            <v>BIA+</v>
          </cell>
          <cell r="O1585" t="str">
            <v>MUM_ZONE1</v>
          </cell>
          <cell r="P1585">
            <v>9065259</v>
          </cell>
          <cell r="Q1585" t="str">
            <v>Nilesh Madhuker Zodape</v>
          </cell>
          <cell r="R1585" t="str">
            <v>IAM</v>
          </cell>
          <cell r="S1585" t="str">
            <v>Vineet Garg</v>
          </cell>
          <cell r="T1585">
            <v>0.16666666666666669</v>
          </cell>
          <cell r="U1585">
            <v>0</v>
          </cell>
          <cell r="V1585" t="str">
            <v>-</v>
          </cell>
          <cell r="Z1585" t="str">
            <v>-</v>
          </cell>
          <cell r="AA1585" t="str">
            <v>-</v>
          </cell>
          <cell r="AB1585" t="str">
            <v>-</v>
          </cell>
          <cell r="AC1585" t="str">
            <v>-</v>
          </cell>
          <cell r="AD1585" t="str">
            <v>-</v>
          </cell>
          <cell r="AE1585" t="str">
            <v>-</v>
          </cell>
          <cell r="AF1585" t="str">
            <v>-</v>
          </cell>
          <cell r="AG1585" t="str">
            <v>-</v>
          </cell>
          <cell r="AH1585" t="str">
            <v>--</v>
          </cell>
        </row>
        <row r="1586">
          <cell r="A1586">
            <v>9096878</v>
          </cell>
          <cell r="B1586" t="str">
            <v>Afcons Infrastructure Limited</v>
          </cell>
          <cell r="C1586">
            <v>44757</v>
          </cell>
          <cell r="D1586" t="str">
            <v>Delhi</v>
          </cell>
          <cell r="E1586" t="str">
            <v>MBIA</v>
          </cell>
          <cell r="F1586" t="str">
            <v>B2B</v>
          </cell>
          <cell r="G1586" t="str">
            <v>Delhi</v>
          </cell>
          <cell r="H1586">
            <v>9166.6666666666661</v>
          </cell>
          <cell r="I1586">
            <v>9.166666666666666E-2</v>
          </cell>
          <cell r="J1586">
            <v>9065259</v>
          </cell>
          <cell r="K1586" t="str">
            <v>Shapoorji Pallonji Technical Services Private Limited</v>
          </cell>
          <cell r="L1586">
            <v>67231.33</v>
          </cell>
          <cell r="M1586" t="str">
            <v>Investment</v>
          </cell>
          <cell r="N1586" t="str">
            <v>MBIA</v>
          </cell>
          <cell r="O1586" t="str">
            <v>DEL_ZONE1</v>
          </cell>
          <cell r="P1586">
            <v>9065259</v>
          </cell>
          <cell r="Q1586" t="str">
            <v>Nilesh Madhuker Zodape</v>
          </cell>
          <cell r="R1586" t="str">
            <v>IAM</v>
          </cell>
          <cell r="S1586" t="str">
            <v>Vineet Garg</v>
          </cell>
          <cell r="T1586">
            <v>9.166666666666666E-2</v>
          </cell>
          <cell r="U1586">
            <v>0</v>
          </cell>
          <cell r="V1586" t="str">
            <v>-</v>
          </cell>
          <cell r="Z1586" t="str">
            <v>-</v>
          </cell>
          <cell r="AA1586" t="str">
            <v>-</v>
          </cell>
          <cell r="AB1586" t="str">
            <v>-</v>
          </cell>
          <cell r="AC1586" t="str">
            <v>-</v>
          </cell>
          <cell r="AD1586" t="str">
            <v>-</v>
          </cell>
          <cell r="AE1586" t="str">
            <v>-</v>
          </cell>
          <cell r="AF1586" t="str">
            <v>-</v>
          </cell>
          <cell r="AG1586" t="str">
            <v>-</v>
          </cell>
          <cell r="AH1586" t="str">
            <v>--</v>
          </cell>
        </row>
        <row r="1587">
          <cell r="A1587">
            <v>9107108</v>
          </cell>
          <cell r="B1587" t="str">
            <v>Shapoorji Pallonji And Company Private Limited</v>
          </cell>
          <cell r="C1587">
            <v>44957</v>
          </cell>
          <cell r="D1587" t="str">
            <v>Bangalore</v>
          </cell>
          <cell r="E1587" t="str">
            <v>MBIA</v>
          </cell>
          <cell r="F1587" t="str">
            <v>B2B</v>
          </cell>
          <cell r="G1587" t="str">
            <v>Bangalore</v>
          </cell>
          <cell r="H1587">
            <v>8500</v>
          </cell>
          <cell r="I1587">
            <v>8.5000000000000006E-2</v>
          </cell>
          <cell r="J1587">
            <v>9065259</v>
          </cell>
          <cell r="K1587" t="str">
            <v>Shapoorji Pallonji Technical Services Private Limited</v>
          </cell>
          <cell r="L1587">
            <v>67231.33</v>
          </cell>
          <cell r="M1587" t="str">
            <v>Investment</v>
          </cell>
          <cell r="N1587" t="str">
            <v>MBIA</v>
          </cell>
          <cell r="O1587" t="str">
            <v>BLR_ZONE2</v>
          </cell>
          <cell r="P1587">
            <v>9065259</v>
          </cell>
          <cell r="Q1587" t="str">
            <v>Nilesh Madhuker Zodape</v>
          </cell>
          <cell r="R1587" t="str">
            <v>IAM</v>
          </cell>
          <cell r="S1587" t="str">
            <v>Vineet Garg</v>
          </cell>
          <cell r="T1587">
            <v>8.5000000000000006E-2</v>
          </cell>
          <cell r="U1587">
            <v>0</v>
          </cell>
          <cell r="V1587" t="str">
            <v>-</v>
          </cell>
          <cell r="Z1587" t="str">
            <v>-</v>
          </cell>
          <cell r="AA1587" t="str">
            <v>-</v>
          </cell>
          <cell r="AB1587" t="str">
            <v>-</v>
          </cell>
          <cell r="AC1587" t="str">
            <v>-</v>
          </cell>
          <cell r="AD1587" t="str">
            <v>-</v>
          </cell>
          <cell r="AE1587" t="str">
            <v>-</v>
          </cell>
          <cell r="AF1587" t="str">
            <v>-</v>
          </cell>
          <cell r="AG1587" t="str">
            <v>-</v>
          </cell>
          <cell r="AH1587" t="str">
            <v>--</v>
          </cell>
        </row>
        <row r="1588">
          <cell r="A1588">
            <v>9107438</v>
          </cell>
          <cell r="B1588" t="str">
            <v>Afcons Infrastructure Limited</v>
          </cell>
          <cell r="C1588">
            <v>44953</v>
          </cell>
          <cell r="D1588" t="str">
            <v>Delhi</v>
          </cell>
          <cell r="E1588" t="str">
            <v>BIA</v>
          </cell>
          <cell r="F1588" t="str">
            <v>B2B</v>
          </cell>
          <cell r="G1588" t="str">
            <v>Delhi</v>
          </cell>
          <cell r="H1588">
            <v>11666.666666666666</v>
          </cell>
          <cell r="I1588">
            <v>0.11666666666666665</v>
          </cell>
          <cell r="J1588">
            <v>9065259</v>
          </cell>
          <cell r="K1588" t="str">
            <v>Shapoorji Pallonji Technical Services Private Limited</v>
          </cell>
          <cell r="L1588">
            <v>67231.33</v>
          </cell>
          <cell r="M1588" t="str">
            <v>Investment</v>
          </cell>
          <cell r="N1588" t="str">
            <v>BIA+</v>
          </cell>
          <cell r="O1588" t="str">
            <v>DEL_ZONE2</v>
          </cell>
          <cell r="P1588">
            <v>9065259</v>
          </cell>
          <cell r="Q1588" t="str">
            <v>Nilesh Madhuker Zodape</v>
          </cell>
          <cell r="R1588" t="str">
            <v>IAM</v>
          </cell>
          <cell r="S1588" t="str">
            <v>Vineet Garg</v>
          </cell>
          <cell r="T1588">
            <v>0.11666666666666665</v>
          </cell>
          <cell r="U1588">
            <v>0.11666666666666665</v>
          </cell>
          <cell r="V1588">
            <v>46142</v>
          </cell>
          <cell r="W1588" t="str">
            <v>Apr'26</v>
          </cell>
          <cell r="Z1588" t="str">
            <v>-</v>
          </cell>
          <cell r="AA1588" t="str">
            <v>-</v>
          </cell>
          <cell r="AB1588" t="str">
            <v>-</v>
          </cell>
          <cell r="AC1588" t="str">
            <v>-</v>
          </cell>
          <cell r="AD1588">
            <v>46111.433761574102</v>
          </cell>
          <cell r="AE1588" t="str">
            <v>SR26035507531</v>
          </cell>
          <cell r="AF1588" t="str">
            <v>Churned</v>
          </cell>
          <cell r="AG1588">
            <v>46142</v>
          </cell>
          <cell r="AH1588" t="str">
            <v>Churned-</v>
          </cell>
        </row>
        <row r="1589">
          <cell r="A1589">
            <v>9065406</v>
          </cell>
          <cell r="B1589" t="str">
            <v>Ideaforge Technology Limited</v>
          </cell>
          <cell r="C1589">
            <v>43060</v>
          </cell>
          <cell r="D1589" t="str">
            <v>Mumbai</v>
          </cell>
          <cell r="E1589" t="str">
            <v>ILL</v>
          </cell>
          <cell r="F1589" t="str">
            <v>B2B</v>
          </cell>
          <cell r="G1589" t="str">
            <v>Mumbai</v>
          </cell>
          <cell r="H1589">
            <v>35000</v>
          </cell>
          <cell r="I1589">
            <v>0.35</v>
          </cell>
          <cell r="J1589">
            <v>9065406</v>
          </cell>
          <cell r="K1589" t="str">
            <v>Ideaforge Technology Limited</v>
          </cell>
          <cell r="L1589">
            <v>35000</v>
          </cell>
          <cell r="M1589" t="str">
            <v>Investment</v>
          </cell>
          <cell r="N1589" t="str">
            <v>BIA+</v>
          </cell>
          <cell r="O1589" t="str">
            <v>MUM_ZONE1</v>
          </cell>
          <cell r="P1589">
            <v>9065406</v>
          </cell>
          <cell r="Q1589" t="str">
            <v>Nilesh Madhuker Zodape</v>
          </cell>
          <cell r="R1589" t="str">
            <v>IAM</v>
          </cell>
          <cell r="S1589" t="str">
            <v>Vineet Garg</v>
          </cell>
          <cell r="T1589">
            <v>0.35</v>
          </cell>
          <cell r="U1589">
            <v>0</v>
          </cell>
          <cell r="V1589" t="str">
            <v>-</v>
          </cell>
          <cell r="Z1589" t="str">
            <v>-</v>
          </cell>
          <cell r="AA1589" t="str">
            <v>-</v>
          </cell>
          <cell r="AB1589" t="str">
            <v>-</v>
          </cell>
          <cell r="AC1589" t="str">
            <v>-</v>
          </cell>
          <cell r="AD1589" t="str">
            <v>-</v>
          </cell>
          <cell r="AE1589" t="str">
            <v>-</v>
          </cell>
          <cell r="AF1589" t="str">
            <v>-</v>
          </cell>
          <cell r="AG1589" t="str">
            <v>-</v>
          </cell>
          <cell r="AH1589" t="str">
            <v>--</v>
          </cell>
        </row>
        <row r="1590">
          <cell r="A1590">
            <v>9065457</v>
          </cell>
          <cell r="B1590" t="str">
            <v>Acme Media Creation Private Limited</v>
          </cell>
          <cell r="C1590">
            <v>43869</v>
          </cell>
          <cell r="D1590" t="str">
            <v>Delhi</v>
          </cell>
          <cell r="E1590" t="str">
            <v>BIA</v>
          </cell>
          <cell r="F1590" t="str">
            <v>B2B</v>
          </cell>
          <cell r="G1590" t="str">
            <v>Delhi</v>
          </cell>
          <cell r="H1590">
            <v>20000</v>
          </cell>
          <cell r="I1590">
            <v>0.2</v>
          </cell>
          <cell r="J1590">
            <v>9065457</v>
          </cell>
          <cell r="K1590" t="str">
            <v>Acme Media Creation Private Limited</v>
          </cell>
          <cell r="L1590">
            <v>20000</v>
          </cell>
          <cell r="M1590" t="str">
            <v>Investment</v>
          </cell>
          <cell r="N1590" t="str">
            <v>BIA+</v>
          </cell>
          <cell r="O1590" t="str">
            <v>DEL_ZONE1</v>
          </cell>
          <cell r="P1590">
            <v>9065457</v>
          </cell>
          <cell r="Q1590" t="str">
            <v>Bijendra Singh</v>
          </cell>
          <cell r="R1590" t="str">
            <v>IAM</v>
          </cell>
          <cell r="S1590" t="str">
            <v>Ravi Kala</v>
          </cell>
          <cell r="T1590">
            <v>0.2</v>
          </cell>
          <cell r="U1590">
            <v>0</v>
          </cell>
          <cell r="V1590" t="str">
            <v>-</v>
          </cell>
          <cell r="Z1590" t="str">
            <v>-</v>
          </cell>
          <cell r="AA1590" t="str">
            <v>-</v>
          </cell>
          <cell r="AB1590" t="str">
            <v>-</v>
          </cell>
          <cell r="AC1590" t="str">
            <v>-</v>
          </cell>
          <cell r="AD1590" t="str">
            <v>-</v>
          </cell>
          <cell r="AE1590" t="str">
            <v>-</v>
          </cell>
          <cell r="AF1590" t="str">
            <v>-</v>
          </cell>
          <cell r="AG1590" t="str">
            <v>-</v>
          </cell>
          <cell r="AH1590" t="str">
            <v>--</v>
          </cell>
        </row>
        <row r="1591">
          <cell r="A1591">
            <v>2339202</v>
          </cell>
          <cell r="B1591" t="str">
            <v>ALTF Spaces Private Limited</v>
          </cell>
          <cell r="C1591">
            <v>45036</v>
          </cell>
          <cell r="D1591" t="str">
            <v>Gurgaon</v>
          </cell>
          <cell r="E1591" t="str">
            <v>OBB</v>
          </cell>
          <cell r="F1591" t="str">
            <v>B2C</v>
          </cell>
          <cell r="G1591" t="str">
            <v>Gurgaon</v>
          </cell>
          <cell r="H1591">
            <v>1899</v>
          </cell>
          <cell r="I1591">
            <v>1.899E-2</v>
          </cell>
          <cell r="J1591">
            <v>9065636</v>
          </cell>
          <cell r="K1591" t="str">
            <v>Altf Spaces Private Limited</v>
          </cell>
          <cell r="L1591">
            <v>53096</v>
          </cell>
          <cell r="M1591" t="str">
            <v>Investment</v>
          </cell>
          <cell r="N1591" t="str">
            <v>OBB</v>
          </cell>
          <cell r="O1591" t="str">
            <v>GGN_ZONE1</v>
          </cell>
          <cell r="P1591">
            <v>9065636</v>
          </cell>
          <cell r="Q1591" t="str">
            <v>Lakshay Madan</v>
          </cell>
          <cell r="R1591" t="str">
            <v>IAM</v>
          </cell>
          <cell r="S1591" t="str">
            <v>Rajeev Misra</v>
          </cell>
          <cell r="U1591">
            <v>1.899E-2</v>
          </cell>
          <cell r="V1591">
            <v>46119</v>
          </cell>
          <cell r="W1591" t="str">
            <v>Apr'26</v>
          </cell>
          <cell r="Z1591" t="str">
            <v>-</v>
          </cell>
          <cell r="AA1591" t="str">
            <v>-</v>
          </cell>
          <cell r="AB1591" t="str">
            <v>-</v>
          </cell>
          <cell r="AC1591" t="str">
            <v>-</v>
          </cell>
          <cell r="AD1591">
            <v>46049.490983796299</v>
          </cell>
          <cell r="AE1591" t="str">
            <v>SR26015439967</v>
          </cell>
          <cell r="AF1591" t="str">
            <v>Churned</v>
          </cell>
          <cell r="AG1591">
            <v>46119</v>
          </cell>
          <cell r="AH1591" t="str">
            <v>Churned-</v>
          </cell>
        </row>
        <row r="1592">
          <cell r="A1592">
            <v>2340678</v>
          </cell>
          <cell r="B1592" t="str">
            <v>ALTF Spaces Private Limited</v>
          </cell>
          <cell r="C1592">
            <v>45106</v>
          </cell>
          <cell r="D1592" t="str">
            <v>Gurgaon</v>
          </cell>
          <cell r="E1592" t="str">
            <v>OBB</v>
          </cell>
          <cell r="F1592" t="str">
            <v>B2C</v>
          </cell>
          <cell r="G1592" t="str">
            <v>Gurgaon</v>
          </cell>
          <cell r="H1592">
            <v>1899</v>
          </cell>
          <cell r="I1592">
            <v>1.899E-2</v>
          </cell>
          <cell r="J1592">
            <v>9065636</v>
          </cell>
          <cell r="K1592" t="str">
            <v>Altf Spaces Private Limited</v>
          </cell>
          <cell r="L1592">
            <v>53096</v>
          </cell>
          <cell r="M1592" t="str">
            <v>Investment</v>
          </cell>
          <cell r="N1592" t="str">
            <v>OBB</v>
          </cell>
          <cell r="O1592" t="str">
            <v>GGN_ZONE1</v>
          </cell>
          <cell r="P1592">
            <v>9065636</v>
          </cell>
          <cell r="Q1592" t="str">
            <v>Lakshay Madan</v>
          </cell>
          <cell r="R1592" t="str">
            <v>IAM</v>
          </cell>
          <cell r="S1592" t="str">
            <v>Rajeev Misra</v>
          </cell>
          <cell r="U1592">
            <v>1.899E-2</v>
          </cell>
          <cell r="V1592">
            <v>46126</v>
          </cell>
          <cell r="W1592" t="str">
            <v>Apr'26</v>
          </cell>
          <cell r="Z1592" t="str">
            <v>-</v>
          </cell>
          <cell r="AA1592" t="str">
            <v>-</v>
          </cell>
          <cell r="AB1592" t="str">
            <v>-</v>
          </cell>
          <cell r="AC1592" t="str">
            <v>-</v>
          </cell>
          <cell r="AD1592">
            <v>46112.658877314803</v>
          </cell>
          <cell r="AE1592" t="str">
            <v>SR26035509595</v>
          </cell>
          <cell r="AF1592" t="str">
            <v>Churned</v>
          </cell>
          <cell r="AG1592">
            <v>46126</v>
          </cell>
          <cell r="AH1592" t="str">
            <v>Churned-</v>
          </cell>
        </row>
        <row r="1593">
          <cell r="A1593">
            <v>2341019</v>
          </cell>
          <cell r="B1593" t="str">
            <v>ALTF Spaces Private Limited</v>
          </cell>
          <cell r="C1593">
            <v>45123</v>
          </cell>
          <cell r="D1593" t="str">
            <v>NOIDA</v>
          </cell>
          <cell r="E1593" t="str">
            <v>OBB</v>
          </cell>
          <cell r="F1593" t="str">
            <v>B2C</v>
          </cell>
          <cell r="G1593" t="str">
            <v>NOIDA</v>
          </cell>
          <cell r="H1593">
            <v>1299</v>
          </cell>
          <cell r="I1593">
            <v>1.299E-2</v>
          </cell>
          <cell r="J1593">
            <v>9065636</v>
          </cell>
          <cell r="K1593" t="str">
            <v>Altf Spaces Private Limited</v>
          </cell>
          <cell r="L1593">
            <v>53096</v>
          </cell>
          <cell r="M1593" t="str">
            <v>Investment</v>
          </cell>
          <cell r="N1593" t="str">
            <v>OBB</v>
          </cell>
          <cell r="O1593" t="str">
            <v>NOD_ZONE1</v>
          </cell>
          <cell r="P1593">
            <v>9065636</v>
          </cell>
          <cell r="Q1593" t="str">
            <v>Lakshay Madan</v>
          </cell>
          <cell r="R1593" t="str">
            <v>IAM</v>
          </cell>
          <cell r="S1593" t="str">
            <v>Rajeev Misra</v>
          </cell>
          <cell r="T1593">
            <v>1.299E-2</v>
          </cell>
          <cell r="U1593">
            <v>0</v>
          </cell>
          <cell r="V1593" t="str">
            <v>-</v>
          </cell>
          <cell r="Z1593" t="str">
            <v>-</v>
          </cell>
          <cell r="AA1593" t="str">
            <v>-</v>
          </cell>
          <cell r="AB1593" t="str">
            <v>-</v>
          </cell>
          <cell r="AC1593" t="str">
            <v>-</v>
          </cell>
          <cell r="AD1593" t="str">
            <v>-</v>
          </cell>
          <cell r="AE1593" t="str">
            <v>-</v>
          </cell>
          <cell r="AF1593" t="str">
            <v>-</v>
          </cell>
          <cell r="AG1593" t="str">
            <v>-</v>
          </cell>
          <cell r="AH1593" t="str">
            <v>--</v>
          </cell>
        </row>
        <row r="1594">
          <cell r="A1594">
            <v>2346390</v>
          </cell>
          <cell r="B1594" t="str">
            <v>Altf Spaces Private Limited</v>
          </cell>
          <cell r="C1594">
            <v>45478</v>
          </cell>
          <cell r="D1594" t="str">
            <v>Gurgaon</v>
          </cell>
          <cell r="E1594" t="str">
            <v>OBB</v>
          </cell>
          <cell r="F1594" t="str">
            <v>B2C</v>
          </cell>
          <cell r="G1594" t="str">
            <v>Gurgaon</v>
          </cell>
          <cell r="H1594">
            <v>2999</v>
          </cell>
          <cell r="I1594">
            <v>2.9989999999999999E-2</v>
          </cell>
          <cell r="J1594">
            <v>9065636</v>
          </cell>
          <cell r="K1594" t="str">
            <v>Altf Spaces Private Limited</v>
          </cell>
          <cell r="L1594">
            <v>53096</v>
          </cell>
          <cell r="M1594" t="str">
            <v>Investment</v>
          </cell>
          <cell r="N1594" t="str">
            <v>OBB</v>
          </cell>
          <cell r="O1594" t="str">
            <v>GGN_ZONE1</v>
          </cell>
          <cell r="P1594">
            <v>9065636</v>
          </cell>
          <cell r="Q1594" t="str">
            <v>Lakshay Madan</v>
          </cell>
          <cell r="R1594" t="str">
            <v>IAM</v>
          </cell>
          <cell r="S1594" t="str">
            <v>Rajeev Misra</v>
          </cell>
          <cell r="T1594">
            <v>2.9989999999999999E-2</v>
          </cell>
          <cell r="U1594">
            <v>0</v>
          </cell>
          <cell r="V1594" t="str">
            <v>-</v>
          </cell>
          <cell r="Z1594" t="str">
            <v>-</v>
          </cell>
          <cell r="AA1594" t="str">
            <v>-</v>
          </cell>
          <cell r="AB1594" t="str">
            <v>-</v>
          </cell>
          <cell r="AC1594" t="str">
            <v>-</v>
          </cell>
          <cell r="AD1594" t="str">
            <v>-</v>
          </cell>
          <cell r="AE1594" t="str">
            <v>-</v>
          </cell>
          <cell r="AF1594" t="str">
            <v>-</v>
          </cell>
          <cell r="AG1594" t="str">
            <v>-</v>
          </cell>
          <cell r="AH1594" t="str">
            <v>--</v>
          </cell>
        </row>
        <row r="1595">
          <cell r="A1595">
            <v>9065636</v>
          </cell>
          <cell r="B1595" t="str">
            <v>ALTF Spaces Private Limited</v>
          </cell>
          <cell r="C1595">
            <v>45809</v>
          </cell>
          <cell r="D1595" t="str">
            <v>Noida</v>
          </cell>
          <cell r="E1595" t="str">
            <v>BIA</v>
          </cell>
          <cell r="F1595" t="str">
            <v>B2B</v>
          </cell>
          <cell r="G1595" t="str">
            <v>NOIDA</v>
          </cell>
          <cell r="H1595">
            <v>30000</v>
          </cell>
          <cell r="I1595">
            <v>0.3</v>
          </cell>
          <cell r="J1595">
            <v>9065636</v>
          </cell>
          <cell r="K1595" t="str">
            <v>Altf Spaces Private Limited</v>
          </cell>
          <cell r="L1595">
            <v>53096</v>
          </cell>
          <cell r="M1595" t="str">
            <v>Investment</v>
          </cell>
          <cell r="N1595" t="str">
            <v>BIA+</v>
          </cell>
          <cell r="O1595" t="str">
            <v>NOD_ZONE1</v>
          </cell>
          <cell r="P1595">
            <v>9065636</v>
          </cell>
          <cell r="Q1595" t="str">
            <v>Lakshay Madan</v>
          </cell>
          <cell r="R1595" t="str">
            <v>IAM</v>
          </cell>
          <cell r="S1595" t="str">
            <v>Rajeev Misra</v>
          </cell>
          <cell r="T1595">
            <v>0.3</v>
          </cell>
          <cell r="U1595">
            <v>0</v>
          </cell>
          <cell r="V1595" t="str">
            <v>-</v>
          </cell>
          <cell r="Z1595" t="str">
            <v>-</v>
          </cell>
          <cell r="AA1595" t="str">
            <v>-</v>
          </cell>
          <cell r="AB1595" t="str">
            <v>-</v>
          </cell>
          <cell r="AC1595" t="str">
            <v>-</v>
          </cell>
          <cell r="AD1595" t="str">
            <v>-</v>
          </cell>
          <cell r="AE1595" t="str">
            <v>-</v>
          </cell>
          <cell r="AF1595" t="str">
            <v>-</v>
          </cell>
          <cell r="AG1595" t="str">
            <v>-</v>
          </cell>
          <cell r="AH1595" t="str">
            <v>--</v>
          </cell>
        </row>
        <row r="1596">
          <cell r="A1596">
            <v>9092986</v>
          </cell>
          <cell r="B1596" t="str">
            <v>ALTF Spaces Private Limited</v>
          </cell>
          <cell r="C1596">
            <v>44677</v>
          </cell>
          <cell r="D1596" t="str">
            <v>Delhi</v>
          </cell>
          <cell r="E1596" t="str">
            <v>ILL</v>
          </cell>
          <cell r="F1596" t="str">
            <v>B2B</v>
          </cell>
          <cell r="G1596" t="str">
            <v>Delhi</v>
          </cell>
          <cell r="H1596">
            <v>15000</v>
          </cell>
          <cell r="I1596">
            <v>0.15</v>
          </cell>
          <cell r="J1596">
            <v>9065636</v>
          </cell>
          <cell r="K1596" t="str">
            <v>Altf Spaces Private Limited</v>
          </cell>
          <cell r="L1596">
            <v>53096</v>
          </cell>
          <cell r="M1596" t="str">
            <v>Investment</v>
          </cell>
          <cell r="N1596" t="str">
            <v>BIA+</v>
          </cell>
          <cell r="O1596" t="str">
            <v>DEL_ZONE2</v>
          </cell>
          <cell r="P1596">
            <v>9065636</v>
          </cell>
          <cell r="Q1596" t="str">
            <v>Lakshay Madan</v>
          </cell>
          <cell r="R1596" t="str">
            <v>IAM</v>
          </cell>
          <cell r="S1596" t="str">
            <v>Rajeev Misra</v>
          </cell>
          <cell r="T1596">
            <v>0.15</v>
          </cell>
          <cell r="U1596">
            <v>0</v>
          </cell>
          <cell r="V1596" t="str">
            <v>-</v>
          </cell>
          <cell r="Z1596" t="str">
            <v>-</v>
          </cell>
          <cell r="AA1596" t="str">
            <v>-</v>
          </cell>
          <cell r="AB1596" t="str">
            <v>-</v>
          </cell>
          <cell r="AC1596" t="str">
            <v>-</v>
          </cell>
          <cell r="AD1596" t="str">
            <v>-</v>
          </cell>
          <cell r="AE1596" t="str">
            <v>-</v>
          </cell>
          <cell r="AF1596" t="str">
            <v>-</v>
          </cell>
          <cell r="AG1596" t="str">
            <v>-</v>
          </cell>
          <cell r="AH1596" t="str">
            <v>--</v>
          </cell>
        </row>
        <row r="1597">
          <cell r="A1597">
            <v>9025511</v>
          </cell>
          <cell r="B1597" t="str">
            <v>Seb Administrative Services India Private Limited</v>
          </cell>
          <cell r="C1597">
            <v>45047</v>
          </cell>
          <cell r="D1597" t="str">
            <v>Gurgaon</v>
          </cell>
          <cell r="E1597" t="str">
            <v>MAC</v>
          </cell>
          <cell r="F1597" t="str">
            <v>B2B</v>
          </cell>
          <cell r="G1597" t="str">
            <v>Gurgaon</v>
          </cell>
          <cell r="H1597">
            <v>15833.333333333334</v>
          </cell>
          <cell r="I1597">
            <v>0.15833333333333333</v>
          </cell>
          <cell r="J1597">
            <v>9065733</v>
          </cell>
          <cell r="K1597" t="str">
            <v>Seb Administrative Services India Private Limited</v>
          </cell>
          <cell r="L1597">
            <v>65416.666666666672</v>
          </cell>
          <cell r="M1597" t="str">
            <v>Investment</v>
          </cell>
          <cell r="N1597" t="str">
            <v>BIA+</v>
          </cell>
          <cell r="O1597" t="str">
            <v>GGN_ZONE1</v>
          </cell>
          <cell r="P1597">
            <v>9065733</v>
          </cell>
          <cell r="Q1597" t="str">
            <v>Adarsh Kumar</v>
          </cell>
          <cell r="R1597" t="str">
            <v>IAM</v>
          </cell>
          <cell r="S1597" t="str">
            <v>Rajeev Misra</v>
          </cell>
          <cell r="T1597">
            <v>0.15833333333333333</v>
          </cell>
          <cell r="U1597">
            <v>0</v>
          </cell>
          <cell r="V1597" t="str">
            <v>-</v>
          </cell>
          <cell r="Z1597" t="str">
            <v>-</v>
          </cell>
          <cell r="AA1597" t="str">
            <v>-</v>
          </cell>
          <cell r="AB1597" t="str">
            <v>-</v>
          </cell>
          <cell r="AC1597" t="str">
            <v>-</v>
          </cell>
          <cell r="AD1597" t="str">
            <v>-</v>
          </cell>
          <cell r="AE1597" t="str">
            <v>-</v>
          </cell>
          <cell r="AF1597" t="str">
            <v>-</v>
          </cell>
          <cell r="AG1597" t="str">
            <v>-</v>
          </cell>
          <cell r="AH1597" t="str">
            <v>--</v>
          </cell>
        </row>
        <row r="1598">
          <cell r="A1598">
            <v>9065733</v>
          </cell>
          <cell r="B1598" t="str">
            <v>Seb Administrative Services India Private Limited</v>
          </cell>
          <cell r="C1598">
            <v>45024</v>
          </cell>
          <cell r="D1598" t="str">
            <v>Gurgaon</v>
          </cell>
          <cell r="E1598" t="str">
            <v>BIA</v>
          </cell>
          <cell r="F1598" t="str">
            <v>B2B</v>
          </cell>
          <cell r="G1598" t="str">
            <v>Gurgaon</v>
          </cell>
          <cell r="H1598">
            <v>49583.333333333336</v>
          </cell>
          <cell r="I1598">
            <v>0.49583333333333335</v>
          </cell>
          <cell r="J1598">
            <v>9065733</v>
          </cell>
          <cell r="K1598" t="str">
            <v>Seb Administrative Services India Private Limited</v>
          </cell>
          <cell r="L1598">
            <v>65416.666666666672</v>
          </cell>
          <cell r="M1598" t="str">
            <v>Investment</v>
          </cell>
          <cell r="N1598" t="str">
            <v>BIA+</v>
          </cell>
          <cell r="O1598" t="str">
            <v>GGN_ZONE1</v>
          </cell>
          <cell r="P1598">
            <v>9065733</v>
          </cell>
          <cell r="Q1598" t="str">
            <v>Adarsh Kumar</v>
          </cell>
          <cell r="R1598" t="str">
            <v>IAM</v>
          </cell>
          <cell r="S1598" t="str">
            <v>Rajeev Misra</v>
          </cell>
          <cell r="T1598">
            <v>0.49583333333333335</v>
          </cell>
          <cell r="U1598">
            <v>0</v>
          </cell>
          <cell r="V1598" t="str">
            <v>-</v>
          </cell>
          <cell r="Z1598" t="str">
            <v>-</v>
          </cell>
          <cell r="AA1598" t="str">
            <v>-</v>
          </cell>
          <cell r="AB1598" t="str">
            <v>-</v>
          </cell>
          <cell r="AC1598" t="str">
            <v>-</v>
          </cell>
          <cell r="AD1598" t="str">
            <v>-</v>
          </cell>
          <cell r="AE1598" t="str">
            <v>-</v>
          </cell>
          <cell r="AF1598" t="str">
            <v>-</v>
          </cell>
          <cell r="AG1598" t="str">
            <v>-</v>
          </cell>
          <cell r="AH1598" t="str">
            <v>--</v>
          </cell>
        </row>
        <row r="1599">
          <cell r="A1599">
            <v>9065739</v>
          </cell>
          <cell r="B1599" t="str">
            <v>Samsung C&amp;T India Private Limited</v>
          </cell>
          <cell r="C1599">
            <v>43021</v>
          </cell>
          <cell r="D1599" t="str">
            <v>Gurgaon</v>
          </cell>
          <cell r="E1599" t="str">
            <v>BIA</v>
          </cell>
          <cell r="F1599" t="str">
            <v>B2B</v>
          </cell>
          <cell r="G1599" t="str">
            <v>Gurgaon</v>
          </cell>
          <cell r="H1599">
            <v>44166.666666666664</v>
          </cell>
          <cell r="I1599">
            <v>0.44166666666666665</v>
          </cell>
          <cell r="J1599">
            <v>9065739</v>
          </cell>
          <cell r="K1599" t="str">
            <v>Samsung C And T India Private Limited</v>
          </cell>
          <cell r="L1599">
            <v>44166.666666666664</v>
          </cell>
          <cell r="M1599" t="str">
            <v>Investment</v>
          </cell>
          <cell r="N1599" t="str">
            <v>BIA+</v>
          </cell>
          <cell r="O1599" t="str">
            <v>GGN_ZONE1</v>
          </cell>
          <cell r="P1599">
            <v>9065739</v>
          </cell>
          <cell r="Q1599" t="str">
            <v>Lakshay Madan</v>
          </cell>
          <cell r="R1599" t="str">
            <v>IAM</v>
          </cell>
          <cell r="S1599" t="str">
            <v>Rajeev Misra</v>
          </cell>
          <cell r="T1599">
            <v>0.44166666666666665</v>
          </cell>
          <cell r="U1599">
            <v>0</v>
          </cell>
          <cell r="V1599" t="str">
            <v>-</v>
          </cell>
          <cell r="Z1599" t="str">
            <v>-</v>
          </cell>
          <cell r="AA1599" t="str">
            <v>-</v>
          </cell>
          <cell r="AB1599" t="str">
            <v>-</v>
          </cell>
          <cell r="AC1599" t="str">
            <v>-</v>
          </cell>
          <cell r="AD1599" t="str">
            <v>-</v>
          </cell>
          <cell r="AE1599" t="str">
            <v>-</v>
          </cell>
          <cell r="AF1599" t="str">
            <v>-</v>
          </cell>
          <cell r="AG1599" t="str">
            <v>-</v>
          </cell>
          <cell r="AH1599" t="str">
            <v>--</v>
          </cell>
        </row>
        <row r="1600">
          <cell r="A1600">
            <v>9066132</v>
          </cell>
          <cell r="B1600" t="str">
            <v>Evora It Solutions Private Limited</v>
          </cell>
          <cell r="C1600">
            <v>43031</v>
          </cell>
          <cell r="D1600" t="str">
            <v>Bangalore</v>
          </cell>
          <cell r="E1600" t="str">
            <v>ILL</v>
          </cell>
          <cell r="F1600" t="str">
            <v>B2B</v>
          </cell>
          <cell r="G1600" t="str">
            <v>Bangalore</v>
          </cell>
          <cell r="H1600">
            <v>87500</v>
          </cell>
          <cell r="I1600">
            <v>0.875</v>
          </cell>
          <cell r="J1600">
            <v>9066132</v>
          </cell>
          <cell r="K1600" t="str">
            <v>Evora It Solutions Private Limited</v>
          </cell>
          <cell r="L1600">
            <v>87500</v>
          </cell>
          <cell r="M1600" t="str">
            <v>Investment</v>
          </cell>
          <cell r="N1600" t="str">
            <v>BIA+</v>
          </cell>
          <cell r="O1600" t="str">
            <v>BLR_ZONE1</v>
          </cell>
          <cell r="P1600">
            <v>9066132</v>
          </cell>
          <cell r="Q1600" t="str">
            <v>Punganuru Shanmugam</v>
          </cell>
          <cell r="R1600" t="str">
            <v>IAM</v>
          </cell>
          <cell r="S1600" t="str">
            <v>Biswa Ranjan Behera</v>
          </cell>
          <cell r="T1600">
            <v>0.875</v>
          </cell>
          <cell r="U1600">
            <v>0</v>
          </cell>
          <cell r="V1600" t="str">
            <v>-</v>
          </cell>
          <cell r="Z1600" t="str">
            <v>-</v>
          </cell>
          <cell r="AA1600" t="str">
            <v>-</v>
          </cell>
          <cell r="AB1600" t="str">
            <v>-</v>
          </cell>
          <cell r="AC1600" t="str">
            <v>-</v>
          </cell>
          <cell r="AD1600" t="str">
            <v>-</v>
          </cell>
          <cell r="AE1600" t="str">
            <v>-</v>
          </cell>
          <cell r="AF1600" t="str">
            <v>-</v>
          </cell>
          <cell r="AG1600" t="str">
            <v>-</v>
          </cell>
          <cell r="AH1600" t="str">
            <v>--</v>
          </cell>
        </row>
        <row r="1601">
          <cell r="A1601">
            <v>9066154</v>
          </cell>
          <cell r="B1601" t="str">
            <v>Egis Engineering Private Limited</v>
          </cell>
          <cell r="C1601">
            <v>43869</v>
          </cell>
          <cell r="D1601" t="str">
            <v>Bangalore</v>
          </cell>
          <cell r="E1601" t="str">
            <v>ILL</v>
          </cell>
          <cell r="F1601" t="str">
            <v>B2B</v>
          </cell>
          <cell r="G1601" t="str">
            <v>Bangalore</v>
          </cell>
          <cell r="H1601">
            <v>112500</v>
          </cell>
          <cell r="I1601">
            <v>1.125</v>
          </cell>
          <cell r="J1601">
            <v>9066154</v>
          </cell>
          <cell r="K1601" t="str">
            <v>Egis Engineering Private Limited</v>
          </cell>
          <cell r="L1601">
            <v>112500</v>
          </cell>
          <cell r="M1601" t="str">
            <v>Relationship</v>
          </cell>
          <cell r="N1601" t="str">
            <v>BIA+</v>
          </cell>
          <cell r="O1601" t="str">
            <v>BLR_ZONE2</v>
          </cell>
          <cell r="P1601">
            <v>9066154</v>
          </cell>
          <cell r="Q1601" t="str">
            <v>Rahul R</v>
          </cell>
          <cell r="R1601" t="str">
            <v>IAM</v>
          </cell>
          <cell r="S1601" t="str">
            <v>Vineet Jose</v>
          </cell>
          <cell r="T1601">
            <v>1.125</v>
          </cell>
          <cell r="U1601">
            <v>0</v>
          </cell>
          <cell r="V1601" t="str">
            <v>-</v>
          </cell>
          <cell r="Z1601" t="str">
            <v>-</v>
          </cell>
          <cell r="AA1601" t="str">
            <v>-</v>
          </cell>
          <cell r="AB1601" t="str">
            <v>-</v>
          </cell>
          <cell r="AC1601" t="str">
            <v>-</v>
          </cell>
          <cell r="AD1601" t="str">
            <v>-</v>
          </cell>
          <cell r="AE1601" t="str">
            <v>-</v>
          </cell>
          <cell r="AF1601" t="str">
            <v>-</v>
          </cell>
          <cell r="AG1601" t="str">
            <v>-</v>
          </cell>
          <cell r="AH1601" t="str">
            <v>--</v>
          </cell>
        </row>
        <row r="1602">
          <cell r="A1602">
            <v>9066511</v>
          </cell>
          <cell r="B1602" t="str">
            <v>Vasant Valley School</v>
          </cell>
          <cell r="C1602">
            <v>43099</v>
          </cell>
          <cell r="D1602" t="str">
            <v>Delhi</v>
          </cell>
          <cell r="E1602" t="str">
            <v>BIA</v>
          </cell>
          <cell r="F1602" t="str">
            <v>B2B</v>
          </cell>
          <cell r="G1602" t="str">
            <v>Delhi</v>
          </cell>
          <cell r="H1602">
            <v>46666.666666666664</v>
          </cell>
          <cell r="I1602">
            <v>0.46666666666666662</v>
          </cell>
          <cell r="J1602">
            <v>9066511</v>
          </cell>
          <cell r="K1602" t="str">
            <v>Vasant Valley School</v>
          </cell>
          <cell r="L1602">
            <v>46666.666666666664</v>
          </cell>
          <cell r="M1602" t="str">
            <v>Investment</v>
          </cell>
          <cell r="N1602" t="str">
            <v>BIA+</v>
          </cell>
          <cell r="O1602" t="str">
            <v>DEL_ZONE1</v>
          </cell>
          <cell r="P1602">
            <v>9066511</v>
          </cell>
          <cell r="Q1602" t="str">
            <v>Ravi Chandana</v>
          </cell>
          <cell r="R1602" t="str">
            <v>IAM</v>
          </cell>
          <cell r="S1602" t="str">
            <v>Ravi Kala</v>
          </cell>
          <cell r="T1602">
            <v>0.46666666666666662</v>
          </cell>
          <cell r="U1602">
            <v>0</v>
          </cell>
          <cell r="V1602" t="str">
            <v>-</v>
          </cell>
          <cell r="Z1602" t="str">
            <v>-</v>
          </cell>
          <cell r="AA1602" t="str">
            <v>-</v>
          </cell>
          <cell r="AB1602" t="str">
            <v>-</v>
          </cell>
          <cell r="AC1602" t="str">
            <v>-</v>
          </cell>
          <cell r="AD1602" t="str">
            <v>-</v>
          </cell>
          <cell r="AE1602" t="str">
            <v>-</v>
          </cell>
          <cell r="AF1602" t="str">
            <v>-</v>
          </cell>
          <cell r="AG1602" t="str">
            <v>-</v>
          </cell>
          <cell r="AH1602" t="str">
            <v>--</v>
          </cell>
        </row>
        <row r="1603">
          <cell r="A1603">
            <v>9066709</v>
          </cell>
          <cell r="B1603" t="str">
            <v>Arrise Solutions (India) Private Limited</v>
          </cell>
          <cell r="C1603">
            <v>43099</v>
          </cell>
          <cell r="D1603" t="str">
            <v>Noida</v>
          </cell>
          <cell r="E1603" t="str">
            <v>BIA</v>
          </cell>
          <cell r="F1603" t="str">
            <v>B2B</v>
          </cell>
          <cell r="G1603" t="str">
            <v>NOIDA</v>
          </cell>
          <cell r="H1603">
            <v>66666.666666666672</v>
          </cell>
          <cell r="I1603">
            <v>0.66666666666666674</v>
          </cell>
          <cell r="J1603">
            <v>9066709</v>
          </cell>
          <cell r="K1603" t="str">
            <v>Arrise Solutions (India) Private Limited</v>
          </cell>
          <cell r="L1603">
            <v>66666.666666666672</v>
          </cell>
          <cell r="M1603" t="str">
            <v>Investment</v>
          </cell>
          <cell r="N1603" t="str">
            <v>BIA+</v>
          </cell>
          <cell r="O1603" t="str">
            <v>NOD_ZONE1</v>
          </cell>
          <cell r="P1603">
            <v>9066709</v>
          </cell>
          <cell r="Q1603" t="str">
            <v>Mithilesh Vishwakarma</v>
          </cell>
          <cell r="R1603" t="str">
            <v>IAM</v>
          </cell>
          <cell r="S1603" t="str">
            <v>Kritika Bahadur</v>
          </cell>
          <cell r="U1603">
            <v>0.66666666666666674</v>
          </cell>
          <cell r="V1603">
            <v>46118</v>
          </cell>
          <cell r="W1603" t="str">
            <v>Apr'26</v>
          </cell>
          <cell r="Z1603" t="str">
            <v>-</v>
          </cell>
          <cell r="AA1603" t="str">
            <v>-</v>
          </cell>
          <cell r="AB1603" t="str">
            <v>-</v>
          </cell>
          <cell r="AC1603" t="str">
            <v>-</v>
          </cell>
          <cell r="AD1603">
            <v>46087.463576388902</v>
          </cell>
          <cell r="AE1603" t="str">
            <v>SR26035483795</v>
          </cell>
          <cell r="AF1603" t="str">
            <v>Churned</v>
          </cell>
          <cell r="AG1603">
            <v>46118</v>
          </cell>
          <cell r="AH1603" t="str">
            <v>Churned-</v>
          </cell>
        </row>
        <row r="1604">
          <cell r="A1604">
            <v>2340861</v>
          </cell>
          <cell r="B1604" t="str">
            <v>Indian Potash Limited</v>
          </cell>
          <cell r="C1604">
            <v>45113</v>
          </cell>
          <cell r="D1604" t="str">
            <v>Delhi</v>
          </cell>
          <cell r="E1604" t="str">
            <v>OBB</v>
          </cell>
          <cell r="F1604" t="str">
            <v>B2C</v>
          </cell>
          <cell r="G1604" t="str">
            <v>Delhi</v>
          </cell>
          <cell r="H1604">
            <v>3499</v>
          </cell>
          <cell r="I1604">
            <v>3.499E-2</v>
          </cell>
          <cell r="J1604">
            <v>9066865</v>
          </cell>
          <cell r="K1604" t="str">
            <v>Indian Potash Limited</v>
          </cell>
          <cell r="L1604">
            <v>51832.333333333336</v>
          </cell>
          <cell r="M1604" t="str">
            <v>Investment</v>
          </cell>
          <cell r="N1604" t="str">
            <v>OBB</v>
          </cell>
          <cell r="O1604" t="str">
            <v>DEL_ZONE2</v>
          </cell>
          <cell r="P1604">
            <v>9066865</v>
          </cell>
          <cell r="Q1604" t="str">
            <v>Saranya R</v>
          </cell>
          <cell r="R1604" t="str">
            <v>IAM</v>
          </cell>
          <cell r="S1604" t="str">
            <v>Vineet Jose</v>
          </cell>
          <cell r="T1604">
            <v>3.499E-2</v>
          </cell>
          <cell r="U1604">
            <v>0</v>
          </cell>
          <cell r="V1604" t="str">
            <v>-</v>
          </cell>
          <cell r="Z1604">
            <v>46136.6429166667</v>
          </cell>
          <cell r="AA1604" t="str">
            <v>SR26045537705</v>
          </cell>
          <cell r="AB1604" t="str">
            <v>Active</v>
          </cell>
          <cell r="AC1604" t="str">
            <v>-</v>
          </cell>
          <cell r="AD1604" t="str">
            <v>-</v>
          </cell>
          <cell r="AE1604" t="str">
            <v>-</v>
          </cell>
          <cell r="AF1604" t="str">
            <v>-</v>
          </cell>
          <cell r="AG1604" t="str">
            <v>-</v>
          </cell>
          <cell r="AH1604" t="str">
            <v>-Active</v>
          </cell>
        </row>
        <row r="1605">
          <cell r="A1605">
            <v>9066865</v>
          </cell>
          <cell r="B1605" t="str">
            <v>Indian Potash Limited</v>
          </cell>
          <cell r="C1605">
            <v>43056</v>
          </cell>
          <cell r="D1605" t="str">
            <v>Chennai</v>
          </cell>
          <cell r="E1605" t="str">
            <v>BIA</v>
          </cell>
          <cell r="F1605" t="str">
            <v>B2B</v>
          </cell>
          <cell r="G1605" t="str">
            <v>Chennai</v>
          </cell>
          <cell r="H1605">
            <v>30000</v>
          </cell>
          <cell r="I1605">
            <v>0.3</v>
          </cell>
          <cell r="J1605">
            <v>9066865</v>
          </cell>
          <cell r="K1605" t="str">
            <v>Indian Potash Limited</v>
          </cell>
          <cell r="L1605">
            <v>51832.333333333336</v>
          </cell>
          <cell r="M1605" t="str">
            <v>Investment</v>
          </cell>
          <cell r="N1605" t="str">
            <v>BIA+</v>
          </cell>
          <cell r="O1605" t="str">
            <v>CHN_ZONE1</v>
          </cell>
          <cell r="P1605">
            <v>9066865</v>
          </cell>
          <cell r="Q1605" t="str">
            <v>Saranya R</v>
          </cell>
          <cell r="R1605" t="str">
            <v>IAM</v>
          </cell>
          <cell r="S1605" t="str">
            <v>Vineet Jose</v>
          </cell>
          <cell r="T1605">
            <v>0.3</v>
          </cell>
          <cell r="U1605">
            <v>0</v>
          </cell>
          <cell r="V1605" t="str">
            <v>-</v>
          </cell>
          <cell r="Z1605" t="str">
            <v>-</v>
          </cell>
          <cell r="AA1605" t="str">
            <v>-</v>
          </cell>
          <cell r="AB1605" t="str">
            <v>-</v>
          </cell>
          <cell r="AC1605" t="str">
            <v>-</v>
          </cell>
          <cell r="AD1605" t="str">
            <v>-</v>
          </cell>
          <cell r="AE1605" t="str">
            <v>-</v>
          </cell>
          <cell r="AF1605" t="str">
            <v>-</v>
          </cell>
          <cell r="AG1605" t="str">
            <v>-</v>
          </cell>
          <cell r="AH1605" t="str">
            <v>--</v>
          </cell>
        </row>
        <row r="1606">
          <cell r="A1606">
            <v>9082116</v>
          </cell>
          <cell r="B1606" t="str">
            <v>Indian Potash Limited</v>
          </cell>
          <cell r="C1606">
            <v>44000</v>
          </cell>
          <cell r="D1606" t="str">
            <v>Delhi</v>
          </cell>
          <cell r="E1606" t="str">
            <v>BIA</v>
          </cell>
          <cell r="F1606" t="str">
            <v>B2B</v>
          </cell>
          <cell r="G1606" t="str">
            <v>Delhi</v>
          </cell>
          <cell r="H1606">
            <v>8333.3333333333339</v>
          </cell>
          <cell r="I1606">
            <v>8.3333333333333343E-2</v>
          </cell>
          <cell r="J1606">
            <v>9066865</v>
          </cell>
          <cell r="K1606" t="str">
            <v>Indian Potash Limited</v>
          </cell>
          <cell r="L1606">
            <v>51832.333333333336</v>
          </cell>
          <cell r="M1606" t="str">
            <v>Investment</v>
          </cell>
          <cell r="N1606" t="str">
            <v>BIA+</v>
          </cell>
          <cell r="O1606" t="str">
            <v>DEL_ZONE2</v>
          </cell>
          <cell r="P1606">
            <v>9066865</v>
          </cell>
          <cell r="Q1606" t="str">
            <v>Saranya R</v>
          </cell>
          <cell r="R1606" t="str">
            <v>IAM</v>
          </cell>
          <cell r="S1606" t="str">
            <v>Vineet Jose</v>
          </cell>
          <cell r="T1606">
            <v>8.3333333333333343E-2</v>
          </cell>
          <cell r="U1606">
            <v>0</v>
          </cell>
          <cell r="V1606" t="str">
            <v>-</v>
          </cell>
          <cell r="Z1606" t="str">
            <v>-</v>
          </cell>
          <cell r="AA1606" t="str">
            <v>-</v>
          </cell>
          <cell r="AB1606" t="str">
            <v>-</v>
          </cell>
          <cell r="AC1606" t="str">
            <v>-</v>
          </cell>
          <cell r="AD1606" t="str">
            <v>-</v>
          </cell>
          <cell r="AE1606" t="str">
            <v>-</v>
          </cell>
          <cell r="AF1606" t="str">
            <v>-</v>
          </cell>
          <cell r="AG1606" t="str">
            <v>-</v>
          </cell>
          <cell r="AH1606" t="str">
            <v>--</v>
          </cell>
        </row>
        <row r="1607">
          <cell r="A1607">
            <v>9132829</v>
          </cell>
          <cell r="B1607" t="str">
            <v>Indian Potash Limited</v>
          </cell>
          <cell r="C1607">
            <v>45947</v>
          </cell>
          <cell r="D1607" t="str">
            <v>Delhi</v>
          </cell>
          <cell r="E1607" t="str">
            <v>BIA</v>
          </cell>
          <cell r="F1607" t="str">
            <v>B2B</v>
          </cell>
          <cell r="G1607" t="str">
            <v>Delhi</v>
          </cell>
          <cell r="H1607">
            <v>10000</v>
          </cell>
          <cell r="I1607">
            <v>0.1</v>
          </cell>
          <cell r="J1607">
            <v>9066865</v>
          </cell>
          <cell r="K1607" t="str">
            <v>Indian Potash Limited</v>
          </cell>
          <cell r="L1607">
            <v>51832.333333333336</v>
          </cell>
          <cell r="M1607" t="str">
            <v>Investment</v>
          </cell>
          <cell r="N1607" t="str">
            <v>BIA+</v>
          </cell>
          <cell r="O1607" t="str">
            <v>DEL_ZONE2</v>
          </cell>
          <cell r="P1607">
            <v>9066865</v>
          </cell>
          <cell r="Q1607" t="str">
            <v>Saranya R</v>
          </cell>
          <cell r="R1607" t="str">
            <v>IAM</v>
          </cell>
          <cell r="S1607" t="str">
            <v>Vineet Jose</v>
          </cell>
          <cell r="T1607">
            <v>0.1</v>
          </cell>
          <cell r="U1607">
            <v>0</v>
          </cell>
          <cell r="V1607" t="str">
            <v>-</v>
          </cell>
          <cell r="Z1607" t="str">
            <v>-</v>
          </cell>
          <cell r="AA1607" t="str">
            <v>-</v>
          </cell>
          <cell r="AB1607" t="str">
            <v>-</v>
          </cell>
          <cell r="AC1607" t="str">
            <v>-</v>
          </cell>
          <cell r="AD1607" t="str">
            <v>-</v>
          </cell>
          <cell r="AE1607" t="str">
            <v>-</v>
          </cell>
          <cell r="AF1607" t="str">
            <v>-</v>
          </cell>
          <cell r="AG1607" t="str">
            <v>-</v>
          </cell>
          <cell r="AH1607" t="str">
            <v>--</v>
          </cell>
        </row>
        <row r="1608">
          <cell r="A1608">
            <v>9066960</v>
          </cell>
          <cell r="B1608" t="str">
            <v>AZENTIO SOFTWARE PRIVATE LIMITED</v>
          </cell>
          <cell r="C1608">
            <v>45024</v>
          </cell>
          <cell r="D1608" t="str">
            <v>Bangalore</v>
          </cell>
          <cell r="E1608" t="str">
            <v>ILL</v>
          </cell>
          <cell r="F1608" t="str">
            <v>B2B</v>
          </cell>
          <cell r="G1608" t="str">
            <v>Bangalore</v>
          </cell>
          <cell r="H1608">
            <v>66666.666666666672</v>
          </cell>
          <cell r="I1608">
            <v>0.66666666666666674</v>
          </cell>
          <cell r="J1608">
            <v>9066960</v>
          </cell>
          <cell r="K1608" t="str">
            <v>Azentio Software Private Limited</v>
          </cell>
          <cell r="L1608">
            <v>66666.666666666672</v>
          </cell>
          <cell r="M1608" t="str">
            <v>Investment</v>
          </cell>
          <cell r="N1608" t="str">
            <v>BIA+</v>
          </cell>
          <cell r="O1608" t="str">
            <v>BLR_ZONE2</v>
          </cell>
          <cell r="P1608">
            <v>9066960</v>
          </cell>
          <cell r="Q1608" t="str">
            <v>Punganuru Shanmugam</v>
          </cell>
          <cell r="R1608" t="str">
            <v>IAM</v>
          </cell>
          <cell r="S1608" t="str">
            <v>Biswa Ranjan Behera</v>
          </cell>
          <cell r="T1608">
            <v>0.66666664000000009</v>
          </cell>
          <cell r="U1608">
            <v>0</v>
          </cell>
          <cell r="V1608" t="str">
            <v>-</v>
          </cell>
          <cell r="Z1608">
            <v>46135.416273148097</v>
          </cell>
          <cell r="AA1608" t="str">
            <v>SR26045536136</v>
          </cell>
          <cell r="AB1608" t="str">
            <v>Active</v>
          </cell>
          <cell r="AC1608" t="str">
            <v>-</v>
          </cell>
          <cell r="AD1608" t="str">
            <v>-</v>
          </cell>
          <cell r="AE1608" t="str">
            <v>-</v>
          </cell>
          <cell r="AF1608" t="str">
            <v>-</v>
          </cell>
          <cell r="AG1608" t="str">
            <v>-</v>
          </cell>
          <cell r="AH1608" t="str">
            <v>-Active</v>
          </cell>
        </row>
        <row r="1609">
          <cell r="A1609">
            <v>9069916</v>
          </cell>
          <cell r="B1609" t="str">
            <v>Swarovski India Private Limited</v>
          </cell>
          <cell r="C1609">
            <v>43200</v>
          </cell>
          <cell r="D1609" t="str">
            <v>Gurgaon</v>
          </cell>
          <cell r="E1609" t="str">
            <v>BIA</v>
          </cell>
          <cell r="F1609" t="str">
            <v>B2B</v>
          </cell>
          <cell r="G1609" t="str">
            <v>Gurgaon</v>
          </cell>
          <cell r="H1609">
            <v>30833.333333333332</v>
          </cell>
          <cell r="I1609">
            <v>0.30833333333333335</v>
          </cell>
          <cell r="J1609">
            <v>9067101</v>
          </cell>
          <cell r="K1609" t="str">
            <v>Swarovski India Private Limited</v>
          </cell>
          <cell r="L1609">
            <v>68333.333333333328</v>
          </cell>
          <cell r="M1609" t="str">
            <v>Investment</v>
          </cell>
          <cell r="N1609" t="str">
            <v>BIA+</v>
          </cell>
          <cell r="O1609" t="str">
            <v>GGN_ZONE1</v>
          </cell>
          <cell r="P1609">
            <v>9067101</v>
          </cell>
          <cell r="Q1609" t="str">
            <v>Adarsh Kumar</v>
          </cell>
          <cell r="R1609" t="str">
            <v>IAM</v>
          </cell>
          <cell r="S1609" t="str">
            <v>Rajeev Misra</v>
          </cell>
          <cell r="T1609">
            <v>0.30833333333333335</v>
          </cell>
          <cell r="U1609">
            <v>0</v>
          </cell>
          <cell r="V1609" t="str">
            <v>-</v>
          </cell>
          <cell r="Z1609" t="str">
            <v>-</v>
          </cell>
          <cell r="AA1609" t="str">
            <v>-</v>
          </cell>
          <cell r="AB1609" t="str">
            <v>-</v>
          </cell>
          <cell r="AC1609" t="str">
            <v>-</v>
          </cell>
          <cell r="AD1609" t="str">
            <v>-</v>
          </cell>
          <cell r="AE1609" t="str">
            <v>-</v>
          </cell>
          <cell r="AF1609" t="str">
            <v>-</v>
          </cell>
          <cell r="AG1609" t="str">
            <v>-</v>
          </cell>
          <cell r="AH1609" t="str">
            <v>--</v>
          </cell>
        </row>
        <row r="1610">
          <cell r="A1610">
            <v>9133325</v>
          </cell>
          <cell r="B1610" t="str">
            <v>Swarovski India Private Limited</v>
          </cell>
          <cell r="C1610">
            <v>46010</v>
          </cell>
          <cell r="D1610" t="str">
            <v>Gurgaon</v>
          </cell>
          <cell r="E1610" t="str">
            <v>MBIA</v>
          </cell>
          <cell r="F1610" t="str">
            <v>B2B</v>
          </cell>
          <cell r="G1610" t="str">
            <v>Gurgaon</v>
          </cell>
          <cell r="H1610">
            <v>37500</v>
          </cell>
          <cell r="I1610">
            <v>0.375</v>
          </cell>
          <cell r="J1610">
            <v>9067101</v>
          </cell>
          <cell r="K1610" t="str">
            <v>Swarovski India Private Limited</v>
          </cell>
          <cell r="L1610">
            <v>68333.333333333328</v>
          </cell>
          <cell r="M1610" t="str">
            <v>Investment</v>
          </cell>
          <cell r="N1610" t="str">
            <v>MBIA</v>
          </cell>
          <cell r="O1610" t="str">
            <v>GGN_ZONE1</v>
          </cell>
          <cell r="P1610">
            <v>9067101</v>
          </cell>
          <cell r="Q1610" t="str">
            <v>Adarsh Kumar</v>
          </cell>
          <cell r="R1610" t="str">
            <v>IAM</v>
          </cell>
          <cell r="S1610" t="str">
            <v>Rajeev Misra</v>
          </cell>
          <cell r="T1610">
            <v>0.375</v>
          </cell>
          <cell r="U1610">
            <v>0</v>
          </cell>
          <cell r="V1610" t="str">
            <v>-</v>
          </cell>
          <cell r="Z1610" t="str">
            <v>-</v>
          </cell>
          <cell r="AA1610" t="str">
            <v>-</v>
          </cell>
          <cell r="AB1610" t="str">
            <v>-</v>
          </cell>
          <cell r="AC1610" t="str">
            <v>-</v>
          </cell>
          <cell r="AD1610" t="str">
            <v>-</v>
          </cell>
          <cell r="AE1610" t="str">
            <v>-</v>
          </cell>
          <cell r="AF1610" t="str">
            <v>-</v>
          </cell>
          <cell r="AG1610" t="str">
            <v>-</v>
          </cell>
          <cell r="AH1610" t="str">
            <v>--</v>
          </cell>
        </row>
        <row r="1611">
          <cell r="A1611">
            <v>9067122</v>
          </cell>
          <cell r="B1611" t="str">
            <v>Buckman Laboratories India Private Limited</v>
          </cell>
          <cell r="C1611">
            <v>43063</v>
          </cell>
          <cell r="D1611" t="str">
            <v>Chennai</v>
          </cell>
          <cell r="E1611" t="str">
            <v>ILL</v>
          </cell>
          <cell r="F1611" t="str">
            <v>B2B</v>
          </cell>
          <cell r="G1611" t="str">
            <v>Chennai</v>
          </cell>
          <cell r="H1611">
            <v>52666.667999999998</v>
          </cell>
          <cell r="I1611">
            <v>0.52666667999999994</v>
          </cell>
          <cell r="J1611">
            <v>9067122</v>
          </cell>
          <cell r="K1611" t="str">
            <v>Buckman Laboratories India Private Limited</v>
          </cell>
          <cell r="L1611">
            <v>84333.337999999989</v>
          </cell>
          <cell r="M1611" t="str">
            <v>Investment</v>
          </cell>
          <cell r="N1611" t="str">
            <v>BIA+</v>
          </cell>
          <cell r="O1611" t="str">
            <v>CHN_ZONE1</v>
          </cell>
          <cell r="P1611">
            <v>9067122</v>
          </cell>
          <cell r="Q1611" t="str">
            <v>Saranya R</v>
          </cell>
          <cell r="R1611" t="str">
            <v>IAM</v>
          </cell>
          <cell r="S1611" t="str">
            <v>Vineet Jose</v>
          </cell>
          <cell r="T1611">
            <v>0.52666667999999994</v>
          </cell>
          <cell r="U1611">
            <v>0</v>
          </cell>
          <cell r="V1611" t="str">
            <v>-</v>
          </cell>
          <cell r="Z1611" t="str">
            <v>-</v>
          </cell>
          <cell r="AA1611" t="str">
            <v>-</v>
          </cell>
          <cell r="AB1611" t="str">
            <v>-</v>
          </cell>
          <cell r="AC1611" t="str">
            <v>-</v>
          </cell>
          <cell r="AD1611" t="str">
            <v>-</v>
          </cell>
          <cell r="AE1611" t="str">
            <v>-</v>
          </cell>
          <cell r="AF1611" t="str">
            <v>-</v>
          </cell>
          <cell r="AG1611" t="str">
            <v>-</v>
          </cell>
          <cell r="AH1611" t="str">
            <v>--</v>
          </cell>
        </row>
        <row r="1612">
          <cell r="A1612">
            <v>9117012</v>
          </cell>
          <cell r="B1612" t="str">
            <v>Buckman Laboratories India Private Limited</v>
          </cell>
          <cell r="C1612">
            <v>45188</v>
          </cell>
          <cell r="D1612" t="str">
            <v>Chennai</v>
          </cell>
          <cell r="E1612" t="str">
            <v>BIA</v>
          </cell>
          <cell r="F1612" t="str">
            <v>B2B</v>
          </cell>
          <cell r="G1612" t="str">
            <v>Chennai</v>
          </cell>
          <cell r="H1612">
            <v>31666.67</v>
          </cell>
          <cell r="I1612">
            <v>0.31666669999999997</v>
          </cell>
          <cell r="J1612">
            <v>9067122</v>
          </cell>
          <cell r="K1612" t="str">
            <v>Buckman Laboratories India Private Limited</v>
          </cell>
          <cell r="L1612">
            <v>84333.337999999989</v>
          </cell>
          <cell r="M1612" t="str">
            <v>Investment</v>
          </cell>
          <cell r="N1612" t="str">
            <v>BIA+</v>
          </cell>
          <cell r="O1612" t="str">
            <v>CHN_ZONE1</v>
          </cell>
          <cell r="P1612">
            <v>9067122</v>
          </cell>
          <cell r="Q1612" t="str">
            <v>Saranya R</v>
          </cell>
          <cell r="R1612" t="str">
            <v>IAM</v>
          </cell>
          <cell r="S1612" t="str">
            <v>Vineet Jose</v>
          </cell>
          <cell r="T1612">
            <v>0.31666669999999997</v>
          </cell>
          <cell r="U1612">
            <v>0</v>
          </cell>
          <cell r="V1612" t="str">
            <v>-</v>
          </cell>
          <cell r="Z1612" t="str">
            <v>-</v>
          </cell>
          <cell r="AA1612" t="str">
            <v>-</v>
          </cell>
          <cell r="AB1612" t="str">
            <v>-</v>
          </cell>
          <cell r="AC1612" t="str">
            <v>-</v>
          </cell>
          <cell r="AD1612" t="str">
            <v>-</v>
          </cell>
          <cell r="AE1612" t="str">
            <v>-</v>
          </cell>
          <cell r="AF1612" t="str">
            <v>-</v>
          </cell>
          <cell r="AG1612" t="str">
            <v>-</v>
          </cell>
          <cell r="AH1612" t="str">
            <v>--</v>
          </cell>
        </row>
        <row r="1613">
          <cell r="A1613">
            <v>9067322</v>
          </cell>
          <cell r="B1613" t="str">
            <v>R&amp;M Marine Engineering Services India Private Limited</v>
          </cell>
          <cell r="C1613">
            <v>43084</v>
          </cell>
          <cell r="D1613" t="str">
            <v>Chennai</v>
          </cell>
          <cell r="E1613" t="str">
            <v>BIA</v>
          </cell>
          <cell r="F1613" t="str">
            <v>B2B</v>
          </cell>
          <cell r="G1613" t="str">
            <v>Chennai</v>
          </cell>
          <cell r="H1613">
            <v>14166.666666666668</v>
          </cell>
          <cell r="I1613">
            <v>0.14166666666666669</v>
          </cell>
          <cell r="J1613">
            <v>9067322</v>
          </cell>
          <cell r="K1613" t="str">
            <v>R And M Marine Engineering Services India Private Limited</v>
          </cell>
          <cell r="L1613">
            <v>14166.666666666668</v>
          </cell>
          <cell r="M1613" t="str">
            <v>Investment</v>
          </cell>
          <cell r="N1613" t="str">
            <v>BIA+</v>
          </cell>
          <cell r="O1613" t="str">
            <v>CHN_ZONE1</v>
          </cell>
          <cell r="P1613">
            <v>9067322</v>
          </cell>
          <cell r="Q1613" t="str">
            <v>Saranya R</v>
          </cell>
          <cell r="R1613" t="str">
            <v>IAM</v>
          </cell>
          <cell r="S1613" t="str">
            <v>Vineet Jose</v>
          </cell>
          <cell r="T1613">
            <v>0.14166666666666669</v>
          </cell>
          <cell r="U1613">
            <v>0</v>
          </cell>
          <cell r="V1613" t="str">
            <v>-</v>
          </cell>
          <cell r="Z1613" t="str">
            <v>-</v>
          </cell>
          <cell r="AA1613" t="str">
            <v>-</v>
          </cell>
          <cell r="AB1613" t="str">
            <v>-</v>
          </cell>
          <cell r="AC1613" t="str">
            <v>-</v>
          </cell>
          <cell r="AD1613" t="str">
            <v>-</v>
          </cell>
          <cell r="AE1613" t="str">
            <v>-</v>
          </cell>
          <cell r="AF1613" t="str">
            <v>-</v>
          </cell>
          <cell r="AG1613" t="str">
            <v>-</v>
          </cell>
          <cell r="AH1613" t="str">
            <v>--</v>
          </cell>
        </row>
        <row r="1614">
          <cell r="A1614">
            <v>9067354</v>
          </cell>
          <cell r="B1614" t="str">
            <v>Veritas Finance Limited</v>
          </cell>
          <cell r="C1614">
            <v>43075</v>
          </cell>
          <cell r="D1614" t="str">
            <v>Chennai</v>
          </cell>
          <cell r="E1614" t="str">
            <v>BIA</v>
          </cell>
          <cell r="F1614" t="str">
            <v>B2B</v>
          </cell>
          <cell r="G1614" t="str">
            <v>Chennai</v>
          </cell>
          <cell r="H1614">
            <v>16666.666666666668</v>
          </cell>
          <cell r="I1614">
            <v>0.16666666666666669</v>
          </cell>
          <cell r="J1614">
            <v>9067354</v>
          </cell>
          <cell r="K1614" t="str">
            <v>Veritas Finance Private Limited</v>
          </cell>
          <cell r="L1614">
            <v>33333.333333333336</v>
          </cell>
          <cell r="M1614" t="str">
            <v>Investment</v>
          </cell>
          <cell r="N1614" t="str">
            <v>BIA+</v>
          </cell>
          <cell r="O1614" t="str">
            <v>CHN_ZONE1</v>
          </cell>
          <cell r="P1614">
            <v>9067354</v>
          </cell>
          <cell r="Q1614" t="str">
            <v>Saranya R</v>
          </cell>
          <cell r="R1614" t="str">
            <v>IAM</v>
          </cell>
          <cell r="S1614" t="str">
            <v>Vineet Jose</v>
          </cell>
          <cell r="T1614">
            <v>0.16666666666666669</v>
          </cell>
          <cell r="U1614">
            <v>0</v>
          </cell>
          <cell r="V1614" t="str">
            <v>-</v>
          </cell>
          <cell r="Z1614" t="str">
            <v>-</v>
          </cell>
          <cell r="AA1614" t="str">
            <v>-</v>
          </cell>
          <cell r="AB1614" t="str">
            <v>-</v>
          </cell>
          <cell r="AC1614" t="str">
            <v>-</v>
          </cell>
          <cell r="AD1614" t="str">
            <v>-</v>
          </cell>
          <cell r="AE1614" t="str">
            <v>-</v>
          </cell>
          <cell r="AF1614" t="str">
            <v>-</v>
          </cell>
          <cell r="AG1614" t="str">
            <v>-</v>
          </cell>
          <cell r="AH1614" t="str">
            <v>--</v>
          </cell>
        </row>
        <row r="1615">
          <cell r="A1615">
            <v>9088445</v>
          </cell>
          <cell r="B1615" t="str">
            <v>Veritas Finance Limited</v>
          </cell>
          <cell r="C1615">
            <v>44807</v>
          </cell>
          <cell r="D1615" t="str">
            <v>Chennai</v>
          </cell>
          <cell r="E1615" t="str">
            <v>BIA</v>
          </cell>
          <cell r="F1615" t="str">
            <v>B2B</v>
          </cell>
          <cell r="G1615" t="str">
            <v>Chennai</v>
          </cell>
          <cell r="H1615">
            <v>16666.666666666668</v>
          </cell>
          <cell r="I1615">
            <v>0.16666666666666669</v>
          </cell>
          <cell r="J1615">
            <v>9067354</v>
          </cell>
          <cell r="K1615" t="str">
            <v>Veritas Finance Private Limited</v>
          </cell>
          <cell r="L1615">
            <v>33333.333333333336</v>
          </cell>
          <cell r="M1615" t="str">
            <v>Investment</v>
          </cell>
          <cell r="N1615" t="str">
            <v>BIA+</v>
          </cell>
          <cell r="O1615" t="str">
            <v>CHN_ZONE1</v>
          </cell>
          <cell r="P1615">
            <v>9067354</v>
          </cell>
          <cell r="Q1615" t="str">
            <v>Saranya R</v>
          </cell>
          <cell r="R1615" t="str">
            <v>IAM</v>
          </cell>
          <cell r="S1615" t="str">
            <v>Vineet Jose</v>
          </cell>
          <cell r="T1615">
            <v>0.16666666666666669</v>
          </cell>
          <cell r="U1615">
            <v>0</v>
          </cell>
          <cell r="V1615" t="str">
            <v>-</v>
          </cell>
          <cell r="Z1615" t="str">
            <v>-</v>
          </cell>
          <cell r="AA1615" t="str">
            <v>-</v>
          </cell>
          <cell r="AB1615" t="str">
            <v>-</v>
          </cell>
          <cell r="AC1615" t="str">
            <v>-</v>
          </cell>
          <cell r="AD1615" t="str">
            <v>-</v>
          </cell>
          <cell r="AE1615" t="str">
            <v>-</v>
          </cell>
          <cell r="AF1615" t="str">
            <v>-</v>
          </cell>
          <cell r="AG1615" t="str">
            <v>-</v>
          </cell>
          <cell r="AH1615" t="str">
            <v>--</v>
          </cell>
        </row>
        <row r="1616">
          <cell r="A1616">
            <v>9026866</v>
          </cell>
          <cell r="B1616" t="str">
            <v>SIlaris information Pvt Ltd</v>
          </cell>
          <cell r="C1616">
            <v>44765</v>
          </cell>
          <cell r="D1616" t="str">
            <v>Delhi</v>
          </cell>
          <cell r="E1616" t="str">
            <v>MAC</v>
          </cell>
          <cell r="F1616" t="str">
            <v>B2B</v>
          </cell>
          <cell r="G1616" t="str">
            <v>Delhi</v>
          </cell>
          <cell r="H1616">
            <v>5416.6633000000002</v>
          </cell>
          <cell r="I1616">
            <v>5.4166632999999999E-2</v>
          </cell>
          <cell r="J1616">
            <v>9067442</v>
          </cell>
          <cell r="K1616" t="str">
            <v>Silaris Informations Private Limited</v>
          </cell>
          <cell r="L1616">
            <v>81666.999299999996</v>
          </cell>
          <cell r="M1616" t="str">
            <v>Investment</v>
          </cell>
          <cell r="N1616" t="str">
            <v>BIA+</v>
          </cell>
          <cell r="O1616" t="str">
            <v>DEL_ZONE2</v>
          </cell>
          <cell r="P1616">
            <v>9067442</v>
          </cell>
          <cell r="Q1616" t="str">
            <v>Bijendra Singh</v>
          </cell>
          <cell r="R1616" t="str">
            <v>IAM</v>
          </cell>
          <cell r="S1616" t="str">
            <v>Ravi Kala</v>
          </cell>
          <cell r="U1616">
            <v>5.4166632999999999E-2</v>
          </cell>
          <cell r="V1616">
            <v>46122</v>
          </cell>
          <cell r="W1616" t="str">
            <v>Apr'26</v>
          </cell>
          <cell r="Z1616" t="str">
            <v>-</v>
          </cell>
          <cell r="AA1616" t="str">
            <v>-</v>
          </cell>
          <cell r="AB1616" t="str">
            <v>-</v>
          </cell>
          <cell r="AC1616" t="str">
            <v>-</v>
          </cell>
          <cell r="AD1616">
            <v>46092.851666666698</v>
          </cell>
          <cell r="AE1616" t="str">
            <v>SR26035489392</v>
          </cell>
          <cell r="AF1616" t="str">
            <v>Churned</v>
          </cell>
          <cell r="AG1616">
            <v>46122</v>
          </cell>
          <cell r="AH1616" t="str">
            <v>Churned-</v>
          </cell>
        </row>
        <row r="1617">
          <cell r="A1617">
            <v>9027176</v>
          </cell>
          <cell r="B1617" t="str">
            <v>Silaris Informations (India) Private Limited</v>
          </cell>
          <cell r="C1617">
            <v>45002</v>
          </cell>
          <cell r="D1617" t="str">
            <v>Delhi</v>
          </cell>
          <cell r="E1617" t="str">
            <v>MAC</v>
          </cell>
          <cell r="F1617" t="str">
            <v>B2B</v>
          </cell>
          <cell r="G1617" t="str">
            <v>Delhi</v>
          </cell>
          <cell r="H1617">
            <v>13750</v>
          </cell>
          <cell r="I1617">
            <v>0.13750000000000001</v>
          </cell>
          <cell r="J1617">
            <v>9067442</v>
          </cell>
          <cell r="K1617" t="str">
            <v>Silaris Informations Private Limited</v>
          </cell>
          <cell r="L1617">
            <v>81666.999299999996</v>
          </cell>
          <cell r="M1617" t="str">
            <v>Investment</v>
          </cell>
          <cell r="N1617" t="str">
            <v>BIA+</v>
          </cell>
          <cell r="O1617" t="str">
            <v>GGN_ZONE1</v>
          </cell>
          <cell r="P1617">
            <v>9067442</v>
          </cell>
          <cell r="Q1617" t="str">
            <v>Bijendra Singh</v>
          </cell>
          <cell r="R1617" t="str">
            <v>IAM</v>
          </cell>
          <cell r="S1617" t="str">
            <v>Ravi Kala</v>
          </cell>
          <cell r="T1617">
            <v>0.13750000000000001</v>
          </cell>
          <cell r="U1617">
            <v>0</v>
          </cell>
          <cell r="V1617" t="str">
            <v>-</v>
          </cell>
          <cell r="Z1617">
            <v>46115.778287036999</v>
          </cell>
          <cell r="AA1617" t="str">
            <v>SR26045513363</v>
          </cell>
          <cell r="AB1617" t="str">
            <v>Active</v>
          </cell>
          <cell r="AC1617" t="str">
            <v>-</v>
          </cell>
          <cell r="AD1617" t="str">
            <v>-</v>
          </cell>
          <cell r="AE1617" t="str">
            <v>-</v>
          </cell>
          <cell r="AF1617" t="str">
            <v>-</v>
          </cell>
          <cell r="AG1617" t="str">
            <v>-</v>
          </cell>
          <cell r="AH1617" t="str">
            <v>-Active</v>
          </cell>
        </row>
        <row r="1618">
          <cell r="A1618">
            <v>9067442</v>
          </cell>
          <cell r="B1618" t="str">
            <v>Silaris Informations (India) Private Limited</v>
          </cell>
          <cell r="C1618">
            <v>43153</v>
          </cell>
          <cell r="D1618" t="str">
            <v>Delhi</v>
          </cell>
          <cell r="E1618" t="str">
            <v>BIA</v>
          </cell>
          <cell r="F1618" t="str">
            <v>B2B</v>
          </cell>
          <cell r="G1618" t="str">
            <v>Delhi</v>
          </cell>
          <cell r="H1618">
            <v>31666.666000000001</v>
          </cell>
          <cell r="I1618">
            <v>0.31666665999999999</v>
          </cell>
          <cell r="J1618">
            <v>9067442</v>
          </cell>
          <cell r="K1618" t="str">
            <v>Silaris Informations Private Limited</v>
          </cell>
          <cell r="L1618">
            <v>81666.999299999996</v>
          </cell>
          <cell r="M1618" t="str">
            <v>Investment</v>
          </cell>
          <cell r="N1618" t="str">
            <v>BIA+</v>
          </cell>
          <cell r="O1618" t="str">
            <v>DEL_ZONE2</v>
          </cell>
          <cell r="P1618">
            <v>9067442</v>
          </cell>
          <cell r="Q1618" t="str">
            <v>Bijendra Singh</v>
          </cell>
          <cell r="R1618" t="str">
            <v>IAM</v>
          </cell>
          <cell r="S1618" t="str">
            <v>Ravi Kala</v>
          </cell>
          <cell r="T1618">
            <v>0.31666665999999999</v>
          </cell>
          <cell r="U1618">
            <v>0</v>
          </cell>
          <cell r="V1618" t="str">
            <v>-</v>
          </cell>
          <cell r="Z1618" t="str">
            <v>-</v>
          </cell>
          <cell r="AA1618" t="str">
            <v>-</v>
          </cell>
          <cell r="AB1618" t="str">
            <v>-</v>
          </cell>
          <cell r="AC1618" t="str">
            <v>-</v>
          </cell>
          <cell r="AD1618" t="str">
            <v>-</v>
          </cell>
          <cell r="AE1618" t="str">
            <v>-</v>
          </cell>
          <cell r="AF1618" t="str">
            <v>-</v>
          </cell>
          <cell r="AG1618" t="str">
            <v>-</v>
          </cell>
          <cell r="AH1618" t="str">
            <v>--</v>
          </cell>
        </row>
        <row r="1619">
          <cell r="A1619">
            <v>9077551</v>
          </cell>
          <cell r="B1619" t="str">
            <v>Silaris Informations (India) Private Limited</v>
          </cell>
          <cell r="C1619">
            <v>43579</v>
          </cell>
          <cell r="D1619" t="str">
            <v>Delhi</v>
          </cell>
          <cell r="E1619" t="str">
            <v>BIA</v>
          </cell>
          <cell r="F1619" t="str">
            <v>B2B</v>
          </cell>
          <cell r="G1619" t="str">
            <v>Delhi</v>
          </cell>
          <cell r="H1619">
            <v>21667</v>
          </cell>
          <cell r="I1619">
            <v>0.21667</v>
          </cell>
          <cell r="J1619">
            <v>9067442</v>
          </cell>
          <cell r="K1619" t="str">
            <v>Silaris Informations Private Limited</v>
          </cell>
          <cell r="L1619">
            <v>81666.999299999996</v>
          </cell>
          <cell r="M1619" t="str">
            <v>Investment</v>
          </cell>
          <cell r="N1619" t="str">
            <v>BIA+</v>
          </cell>
          <cell r="O1619" t="str">
            <v>DEL_ZONE2</v>
          </cell>
          <cell r="P1619">
            <v>9067442</v>
          </cell>
          <cell r="Q1619" t="str">
            <v>Bijendra Singh</v>
          </cell>
          <cell r="R1619" t="str">
            <v>IAM</v>
          </cell>
          <cell r="S1619" t="str">
            <v>Ravi Kala</v>
          </cell>
          <cell r="T1619">
            <v>0.21667</v>
          </cell>
          <cell r="U1619">
            <v>0</v>
          </cell>
          <cell r="V1619" t="str">
            <v>-</v>
          </cell>
          <cell r="Z1619" t="str">
            <v>-</v>
          </cell>
          <cell r="AA1619" t="str">
            <v>-</v>
          </cell>
          <cell r="AB1619" t="str">
            <v>-</v>
          </cell>
          <cell r="AC1619" t="str">
            <v>-</v>
          </cell>
          <cell r="AD1619" t="str">
            <v>-</v>
          </cell>
          <cell r="AE1619" t="str">
            <v>-</v>
          </cell>
          <cell r="AF1619" t="str">
            <v>-</v>
          </cell>
          <cell r="AG1619" t="str">
            <v>-</v>
          </cell>
          <cell r="AH1619" t="str">
            <v>--</v>
          </cell>
        </row>
        <row r="1620">
          <cell r="A1620">
            <v>9115560</v>
          </cell>
          <cell r="B1620" t="str">
            <v>Silaris Informations Private Limited</v>
          </cell>
          <cell r="C1620">
            <v>45144</v>
          </cell>
          <cell r="D1620" t="str">
            <v>Bangalore</v>
          </cell>
          <cell r="E1620" t="str">
            <v>BIA</v>
          </cell>
          <cell r="F1620" t="str">
            <v>B2B</v>
          </cell>
          <cell r="G1620" t="str">
            <v>Bangalore</v>
          </cell>
          <cell r="H1620">
            <v>9166.67</v>
          </cell>
          <cell r="I1620">
            <v>9.1666700000000004E-2</v>
          </cell>
          <cell r="J1620">
            <v>9067442</v>
          </cell>
          <cell r="K1620" t="str">
            <v>Silaris Informations Private Limited</v>
          </cell>
          <cell r="L1620">
            <v>81666.999299999996</v>
          </cell>
          <cell r="M1620" t="str">
            <v>Investment</v>
          </cell>
          <cell r="N1620" t="str">
            <v>BIA+</v>
          </cell>
          <cell r="O1620" t="str">
            <v>BLR_ZONE2</v>
          </cell>
          <cell r="P1620">
            <v>9067442</v>
          </cell>
          <cell r="Q1620" t="str">
            <v>Bijendra Singh</v>
          </cell>
          <cell r="R1620" t="str">
            <v>IAM</v>
          </cell>
          <cell r="S1620" t="str">
            <v>Ravi Kala</v>
          </cell>
          <cell r="U1620">
            <v>9.1666700000000004E-2</v>
          </cell>
          <cell r="V1620">
            <v>46128</v>
          </cell>
          <cell r="W1620" t="str">
            <v>Apr'26</v>
          </cell>
          <cell r="Z1620" t="str">
            <v>-</v>
          </cell>
          <cell r="AA1620" t="str">
            <v>-</v>
          </cell>
          <cell r="AB1620" t="str">
            <v>-</v>
          </cell>
          <cell r="AC1620" t="str">
            <v>-</v>
          </cell>
          <cell r="AD1620">
            <v>46092.850011574097</v>
          </cell>
          <cell r="AE1620" t="str">
            <v>SR26035489386</v>
          </cell>
          <cell r="AF1620" t="str">
            <v>Churned</v>
          </cell>
          <cell r="AG1620">
            <v>46128</v>
          </cell>
          <cell r="AH1620" t="str">
            <v>Churned-</v>
          </cell>
        </row>
        <row r="1621">
          <cell r="A1621">
            <v>9067451</v>
          </cell>
          <cell r="B1621" t="str">
            <v>International Aids Vaccine Initiative Inc</v>
          </cell>
          <cell r="C1621">
            <v>44713</v>
          </cell>
          <cell r="D1621" t="str">
            <v>Gurgaon</v>
          </cell>
          <cell r="E1621" t="str">
            <v>BIA</v>
          </cell>
          <cell r="F1621" t="str">
            <v>B2B</v>
          </cell>
          <cell r="G1621" t="str">
            <v>Gurgaon</v>
          </cell>
          <cell r="H1621">
            <v>37500</v>
          </cell>
          <cell r="I1621">
            <v>0.375</v>
          </cell>
          <cell r="J1621">
            <v>9067451</v>
          </cell>
          <cell r="K1621" t="str">
            <v>International Aids Vaccine Initiative Inc</v>
          </cell>
          <cell r="L1621">
            <v>37500</v>
          </cell>
          <cell r="M1621" t="str">
            <v>Investment</v>
          </cell>
          <cell r="N1621" t="str">
            <v>BIA+</v>
          </cell>
          <cell r="O1621" t="str">
            <v>GGN_ZONE1</v>
          </cell>
          <cell r="P1621">
            <v>9067451</v>
          </cell>
          <cell r="Q1621" t="str">
            <v>Syed Sadique Hussain</v>
          </cell>
          <cell r="R1621" t="str">
            <v>IAM</v>
          </cell>
          <cell r="S1621" t="str">
            <v>Rajeev Misra</v>
          </cell>
          <cell r="T1621">
            <v>0.375</v>
          </cell>
          <cell r="U1621">
            <v>0</v>
          </cell>
          <cell r="V1621" t="str">
            <v>-</v>
          </cell>
          <cell r="Z1621" t="str">
            <v>-</v>
          </cell>
          <cell r="AA1621" t="str">
            <v>-</v>
          </cell>
          <cell r="AB1621" t="str">
            <v>-</v>
          </cell>
          <cell r="AC1621" t="str">
            <v>-</v>
          </cell>
          <cell r="AD1621" t="str">
            <v>-</v>
          </cell>
          <cell r="AE1621" t="str">
            <v>-</v>
          </cell>
          <cell r="AF1621" t="str">
            <v>-</v>
          </cell>
          <cell r="AG1621" t="str">
            <v>-</v>
          </cell>
          <cell r="AH1621" t="str">
            <v>--</v>
          </cell>
        </row>
        <row r="1622">
          <cell r="A1622">
            <v>9067931</v>
          </cell>
          <cell r="B1622" t="str">
            <v>Mainetti (India) Private Limited</v>
          </cell>
          <cell r="C1622">
            <v>43098</v>
          </cell>
          <cell r="D1622" t="str">
            <v>Chennai</v>
          </cell>
          <cell r="E1622" t="str">
            <v>BIA</v>
          </cell>
          <cell r="F1622" t="str">
            <v>B2B</v>
          </cell>
          <cell r="G1622" t="str">
            <v>Chennai</v>
          </cell>
          <cell r="H1622">
            <v>25000</v>
          </cell>
          <cell r="I1622">
            <v>0.25</v>
          </cell>
          <cell r="J1622">
            <v>9067931</v>
          </cell>
          <cell r="K1622" t="str">
            <v>Mainetti (India) Private Limited</v>
          </cell>
          <cell r="L1622">
            <v>31666.666666666668</v>
          </cell>
          <cell r="M1622" t="str">
            <v>Investment</v>
          </cell>
          <cell r="N1622" t="str">
            <v>BIA+</v>
          </cell>
          <cell r="O1622" t="str">
            <v>CHN_ZONE1</v>
          </cell>
          <cell r="P1622">
            <v>9067931</v>
          </cell>
          <cell r="Q1622" t="str">
            <v>Adarsh Kumar</v>
          </cell>
          <cell r="R1622" t="str">
            <v>IAM</v>
          </cell>
          <cell r="S1622" t="str">
            <v>Rajeev Misra</v>
          </cell>
          <cell r="T1622">
            <v>0.25</v>
          </cell>
          <cell r="U1622">
            <v>0</v>
          </cell>
          <cell r="V1622" t="str">
            <v>-</v>
          </cell>
          <cell r="Z1622" t="str">
            <v>-</v>
          </cell>
          <cell r="AA1622" t="str">
            <v>-</v>
          </cell>
          <cell r="AB1622" t="str">
            <v>-</v>
          </cell>
          <cell r="AC1622" t="str">
            <v>-</v>
          </cell>
          <cell r="AD1622" t="str">
            <v>-</v>
          </cell>
          <cell r="AE1622" t="str">
            <v>-</v>
          </cell>
          <cell r="AF1622" t="str">
            <v>-</v>
          </cell>
          <cell r="AG1622" t="str">
            <v>-</v>
          </cell>
          <cell r="AH1622" t="str">
            <v>--</v>
          </cell>
        </row>
        <row r="1623">
          <cell r="A1623">
            <v>9067990</v>
          </cell>
          <cell r="B1623" t="str">
            <v>Mainetti (India) Private Limited</v>
          </cell>
          <cell r="C1623">
            <v>43103</v>
          </cell>
          <cell r="D1623" t="str">
            <v>Chennai</v>
          </cell>
          <cell r="E1623" t="str">
            <v>BIA</v>
          </cell>
          <cell r="F1623" t="str">
            <v>B2B</v>
          </cell>
          <cell r="G1623" t="str">
            <v>Chennai</v>
          </cell>
          <cell r="H1623">
            <v>6666.666666666667</v>
          </cell>
          <cell r="I1623">
            <v>6.6666666666666666E-2</v>
          </cell>
          <cell r="J1623">
            <v>9067931</v>
          </cell>
          <cell r="K1623" t="str">
            <v>Mainetti (India) Private Limited</v>
          </cell>
          <cell r="L1623">
            <v>31666.666666666668</v>
          </cell>
          <cell r="M1623" t="str">
            <v>Investment</v>
          </cell>
          <cell r="N1623" t="str">
            <v>BIA+</v>
          </cell>
          <cell r="O1623" t="str">
            <v>CHN_ZONE1</v>
          </cell>
          <cell r="P1623">
            <v>9067931</v>
          </cell>
          <cell r="Q1623" t="str">
            <v>Adarsh Kumar</v>
          </cell>
          <cell r="R1623" t="str">
            <v>IAM</v>
          </cell>
          <cell r="S1623" t="str">
            <v>Rajeev Misra</v>
          </cell>
          <cell r="T1623">
            <v>6.6666666666666666E-2</v>
          </cell>
          <cell r="U1623">
            <v>0</v>
          </cell>
          <cell r="V1623" t="str">
            <v>-</v>
          </cell>
          <cell r="Z1623" t="str">
            <v>-</v>
          </cell>
          <cell r="AA1623" t="str">
            <v>-</v>
          </cell>
          <cell r="AB1623" t="str">
            <v>-</v>
          </cell>
          <cell r="AC1623" t="str">
            <v>-</v>
          </cell>
          <cell r="AD1623" t="str">
            <v>-</v>
          </cell>
          <cell r="AE1623" t="str">
            <v>-</v>
          </cell>
          <cell r="AF1623" t="str">
            <v>-</v>
          </cell>
          <cell r="AG1623" t="str">
            <v>-</v>
          </cell>
          <cell r="AH1623" t="str">
            <v>--</v>
          </cell>
        </row>
        <row r="1624">
          <cell r="A1624">
            <v>9067957</v>
          </cell>
          <cell r="B1624" t="str">
            <v>Jai Steel Facilitation Private Limited</v>
          </cell>
          <cell r="C1624">
            <v>43117</v>
          </cell>
          <cell r="D1624" t="str">
            <v>Delhi</v>
          </cell>
          <cell r="E1624" t="str">
            <v>BIA</v>
          </cell>
          <cell r="F1624" t="str">
            <v>B2B</v>
          </cell>
          <cell r="G1624" t="str">
            <v>Delhi</v>
          </cell>
          <cell r="H1624">
            <v>30000</v>
          </cell>
          <cell r="I1624">
            <v>0.3</v>
          </cell>
          <cell r="J1624">
            <v>9067957</v>
          </cell>
          <cell r="K1624" t="str">
            <v>Jai Steel Facilitation Private Limited</v>
          </cell>
          <cell r="L1624">
            <v>30000</v>
          </cell>
          <cell r="M1624" t="str">
            <v>Investment</v>
          </cell>
          <cell r="N1624" t="str">
            <v>BIA+</v>
          </cell>
          <cell r="O1624" t="str">
            <v>DEL_ZONE2</v>
          </cell>
          <cell r="P1624">
            <v>9067957</v>
          </cell>
          <cell r="Q1624" t="str">
            <v>Adarsh Kumar</v>
          </cell>
          <cell r="R1624" t="str">
            <v>IAM</v>
          </cell>
          <cell r="S1624" t="str">
            <v>Rajeev Misra</v>
          </cell>
          <cell r="T1624">
            <v>0.3</v>
          </cell>
          <cell r="U1624">
            <v>0</v>
          </cell>
          <cell r="V1624" t="str">
            <v>-</v>
          </cell>
          <cell r="Z1624" t="str">
            <v>-</v>
          </cell>
          <cell r="AA1624" t="str">
            <v>-</v>
          </cell>
          <cell r="AB1624" t="str">
            <v>-</v>
          </cell>
          <cell r="AC1624" t="str">
            <v>-</v>
          </cell>
          <cell r="AD1624" t="str">
            <v>-</v>
          </cell>
          <cell r="AE1624" t="str">
            <v>-</v>
          </cell>
          <cell r="AF1624" t="str">
            <v>-</v>
          </cell>
          <cell r="AG1624" t="str">
            <v>-</v>
          </cell>
          <cell r="AH1624" t="str">
            <v>--</v>
          </cell>
        </row>
        <row r="1625">
          <cell r="A1625">
            <v>9067962</v>
          </cell>
          <cell r="B1625" t="str">
            <v>Pioneer Client Associates Private Limited.</v>
          </cell>
          <cell r="C1625">
            <v>43111</v>
          </cell>
          <cell r="D1625" t="str">
            <v>Gurgaon</v>
          </cell>
          <cell r="E1625" t="str">
            <v>BIA</v>
          </cell>
          <cell r="F1625" t="str">
            <v>B2B</v>
          </cell>
          <cell r="G1625" t="str">
            <v>Gurgaon</v>
          </cell>
          <cell r="H1625">
            <v>44166.666666666664</v>
          </cell>
          <cell r="I1625">
            <v>0.44166666666666665</v>
          </cell>
          <cell r="J1625">
            <v>9067962</v>
          </cell>
          <cell r="K1625" t="str">
            <v>Pioneer Client Associates Private Limited</v>
          </cell>
          <cell r="L1625">
            <v>59166.666666666664</v>
          </cell>
          <cell r="M1625" t="str">
            <v>Investment</v>
          </cell>
          <cell r="N1625" t="str">
            <v>BIA+</v>
          </cell>
          <cell r="O1625" t="str">
            <v>GGN_ZONE1</v>
          </cell>
          <cell r="P1625">
            <v>9067962</v>
          </cell>
          <cell r="Q1625" t="str">
            <v>Lakshay Madan</v>
          </cell>
          <cell r="R1625" t="str">
            <v>IAM</v>
          </cell>
          <cell r="S1625" t="str">
            <v>Rajeev Misra</v>
          </cell>
          <cell r="T1625">
            <v>0.44166666666666665</v>
          </cell>
          <cell r="U1625">
            <v>0</v>
          </cell>
          <cell r="V1625" t="str">
            <v>-</v>
          </cell>
          <cell r="Z1625" t="str">
            <v>-</v>
          </cell>
          <cell r="AA1625" t="str">
            <v>-</v>
          </cell>
          <cell r="AB1625" t="str">
            <v>-</v>
          </cell>
          <cell r="AC1625" t="str">
            <v>-</v>
          </cell>
          <cell r="AD1625" t="str">
            <v>-</v>
          </cell>
          <cell r="AE1625" t="str">
            <v>-</v>
          </cell>
          <cell r="AF1625" t="str">
            <v>-</v>
          </cell>
          <cell r="AG1625" t="str">
            <v>-</v>
          </cell>
          <cell r="AH1625" t="str">
            <v>--</v>
          </cell>
        </row>
        <row r="1626">
          <cell r="A1626">
            <v>9118277</v>
          </cell>
          <cell r="B1626" t="str">
            <v>Pioneer Client Associates Private Limited.</v>
          </cell>
          <cell r="C1626">
            <v>45215</v>
          </cell>
          <cell r="D1626" t="str">
            <v>Mumbai</v>
          </cell>
          <cell r="E1626" t="str">
            <v>BIA</v>
          </cell>
          <cell r="F1626" t="str">
            <v>B2B</v>
          </cell>
          <cell r="G1626" t="str">
            <v>Mumbai</v>
          </cell>
          <cell r="H1626">
            <v>15000</v>
          </cell>
          <cell r="I1626">
            <v>0.15</v>
          </cell>
          <cell r="J1626">
            <v>9067962</v>
          </cell>
          <cell r="K1626" t="str">
            <v>Pioneer Client Associates Private Limited</v>
          </cell>
          <cell r="L1626">
            <v>59166.666666666664</v>
          </cell>
          <cell r="M1626" t="str">
            <v>Investment</v>
          </cell>
          <cell r="N1626" t="str">
            <v>BIA+</v>
          </cell>
          <cell r="O1626" t="str">
            <v>MUM_ZONE1</v>
          </cell>
          <cell r="P1626">
            <v>9067962</v>
          </cell>
          <cell r="Q1626" t="str">
            <v>Lakshay Madan</v>
          </cell>
          <cell r="R1626" t="str">
            <v>IAM</v>
          </cell>
          <cell r="S1626" t="str">
            <v>Rajeev Misra</v>
          </cell>
          <cell r="T1626">
            <v>0.15</v>
          </cell>
          <cell r="U1626">
            <v>0</v>
          </cell>
          <cell r="V1626" t="str">
            <v>-</v>
          </cell>
          <cell r="Z1626" t="str">
            <v>-</v>
          </cell>
          <cell r="AA1626" t="str">
            <v>-</v>
          </cell>
          <cell r="AB1626" t="str">
            <v>-</v>
          </cell>
          <cell r="AC1626" t="str">
            <v>-</v>
          </cell>
          <cell r="AD1626" t="str">
            <v>-</v>
          </cell>
          <cell r="AE1626" t="str">
            <v>-</v>
          </cell>
          <cell r="AF1626" t="str">
            <v>-</v>
          </cell>
          <cell r="AG1626" t="str">
            <v>-</v>
          </cell>
          <cell r="AH1626" t="str">
            <v>--</v>
          </cell>
        </row>
        <row r="1627">
          <cell r="A1627">
            <v>9067993</v>
          </cell>
          <cell r="B1627" t="str">
            <v>Tripy Tech Private Limited.</v>
          </cell>
          <cell r="C1627">
            <v>43395</v>
          </cell>
          <cell r="D1627" t="str">
            <v>Delhi</v>
          </cell>
          <cell r="E1627" t="str">
            <v>BIA</v>
          </cell>
          <cell r="F1627" t="str">
            <v>B2B</v>
          </cell>
          <cell r="G1627" t="str">
            <v>Delhi</v>
          </cell>
          <cell r="H1627">
            <v>35833.33</v>
          </cell>
          <cell r="I1627">
            <v>0.35833330000000002</v>
          </cell>
          <cell r="J1627">
            <v>9067993</v>
          </cell>
          <cell r="K1627" t="str">
            <v>Tripy Tech Private Limited</v>
          </cell>
          <cell r="L1627">
            <v>35833.33</v>
          </cell>
          <cell r="M1627" t="str">
            <v>Investment</v>
          </cell>
          <cell r="N1627" t="str">
            <v>BIA+</v>
          </cell>
          <cell r="O1627" t="str">
            <v>DEL_ZONE1</v>
          </cell>
          <cell r="P1627">
            <v>9067993</v>
          </cell>
          <cell r="Q1627" t="str">
            <v>Rishab Prasad</v>
          </cell>
          <cell r="R1627" t="str">
            <v>IAM</v>
          </cell>
          <cell r="S1627" t="str">
            <v>Ravi Kala</v>
          </cell>
          <cell r="T1627">
            <v>0.35833330000000002</v>
          </cell>
          <cell r="U1627">
            <v>0</v>
          </cell>
          <cell r="V1627" t="str">
            <v>-</v>
          </cell>
          <cell r="Z1627" t="str">
            <v>-</v>
          </cell>
          <cell r="AA1627" t="str">
            <v>-</v>
          </cell>
          <cell r="AB1627" t="str">
            <v>-</v>
          </cell>
          <cell r="AC1627" t="str">
            <v>-</v>
          </cell>
          <cell r="AD1627" t="str">
            <v>-</v>
          </cell>
          <cell r="AE1627" t="str">
            <v>-</v>
          </cell>
          <cell r="AF1627" t="str">
            <v>-</v>
          </cell>
          <cell r="AG1627" t="str">
            <v>-</v>
          </cell>
          <cell r="AH1627" t="str">
            <v>--</v>
          </cell>
        </row>
        <row r="1628">
          <cell r="A1628">
            <v>9077335</v>
          </cell>
          <cell r="B1628" t="str">
            <v>Lakshmikumaran &amp; Sridharan</v>
          </cell>
          <cell r="C1628">
            <v>43559</v>
          </cell>
          <cell r="D1628" t="str">
            <v>Delhi</v>
          </cell>
          <cell r="E1628" t="str">
            <v>BIA</v>
          </cell>
          <cell r="F1628" t="str">
            <v>B2B</v>
          </cell>
          <cell r="G1628" t="str">
            <v>Delhi</v>
          </cell>
          <cell r="H1628">
            <v>11000</v>
          </cell>
          <cell r="I1628">
            <v>0.11</v>
          </cell>
          <cell r="J1628">
            <v>9068302</v>
          </cell>
          <cell r="K1628" t="str">
            <v>Lakshmikumaran And Sridharan</v>
          </cell>
          <cell r="L1628">
            <v>73750</v>
          </cell>
          <cell r="M1628" t="str">
            <v>Investment</v>
          </cell>
          <cell r="N1628" t="str">
            <v>BIA+</v>
          </cell>
          <cell r="O1628" t="str">
            <v>DEL_ZONE1</v>
          </cell>
          <cell r="P1628">
            <v>9068302</v>
          </cell>
          <cell r="Q1628" t="str">
            <v>Ravi Chandana</v>
          </cell>
          <cell r="R1628" t="str">
            <v>IAM</v>
          </cell>
          <cell r="S1628" t="str">
            <v>Ravi Kala</v>
          </cell>
          <cell r="T1628">
            <v>0.11</v>
          </cell>
          <cell r="U1628">
            <v>0</v>
          </cell>
          <cell r="V1628" t="str">
            <v>-</v>
          </cell>
          <cell r="Z1628" t="str">
            <v>-</v>
          </cell>
          <cell r="AA1628" t="str">
            <v>-</v>
          </cell>
          <cell r="AB1628" t="str">
            <v>-</v>
          </cell>
          <cell r="AC1628" t="str">
            <v>-</v>
          </cell>
          <cell r="AD1628" t="str">
            <v>-</v>
          </cell>
          <cell r="AE1628" t="str">
            <v>-</v>
          </cell>
          <cell r="AF1628" t="str">
            <v>-</v>
          </cell>
          <cell r="AG1628" t="str">
            <v>-</v>
          </cell>
          <cell r="AH1628" t="str">
            <v>--</v>
          </cell>
        </row>
        <row r="1629">
          <cell r="A1629">
            <v>9078992</v>
          </cell>
          <cell r="B1629" t="str">
            <v>Lakshmikumaran &amp; Sridharan</v>
          </cell>
          <cell r="C1629">
            <v>43672</v>
          </cell>
          <cell r="D1629" t="str">
            <v>Delhi</v>
          </cell>
          <cell r="E1629" t="str">
            <v>BIA</v>
          </cell>
          <cell r="F1629" t="str">
            <v>B2B</v>
          </cell>
          <cell r="G1629" t="str">
            <v>Delhi</v>
          </cell>
          <cell r="H1629">
            <v>11500</v>
          </cell>
          <cell r="I1629">
            <v>0.115</v>
          </cell>
          <cell r="J1629">
            <v>9068302</v>
          </cell>
          <cell r="K1629" t="str">
            <v>Lakshmikumaran And Sridharan</v>
          </cell>
          <cell r="L1629">
            <v>73750</v>
          </cell>
          <cell r="M1629" t="str">
            <v>Investment</v>
          </cell>
          <cell r="N1629" t="str">
            <v>BIA+</v>
          </cell>
          <cell r="O1629" t="str">
            <v>DEL_ZONE1</v>
          </cell>
          <cell r="P1629">
            <v>9068302</v>
          </cell>
          <cell r="Q1629" t="str">
            <v>Ravi Chandana</v>
          </cell>
          <cell r="R1629" t="str">
            <v>IAM</v>
          </cell>
          <cell r="S1629" t="str">
            <v>Ravi Kala</v>
          </cell>
          <cell r="T1629">
            <v>0.115</v>
          </cell>
          <cell r="U1629">
            <v>0</v>
          </cell>
          <cell r="V1629" t="str">
            <v>-</v>
          </cell>
          <cell r="Z1629" t="str">
            <v>-</v>
          </cell>
          <cell r="AA1629" t="str">
            <v>-</v>
          </cell>
          <cell r="AB1629" t="str">
            <v>-</v>
          </cell>
          <cell r="AC1629" t="str">
            <v>-</v>
          </cell>
          <cell r="AD1629" t="str">
            <v>-</v>
          </cell>
          <cell r="AE1629" t="str">
            <v>-</v>
          </cell>
          <cell r="AF1629" t="str">
            <v>-</v>
          </cell>
          <cell r="AG1629" t="str">
            <v>-</v>
          </cell>
          <cell r="AH1629" t="str">
            <v>--</v>
          </cell>
        </row>
        <row r="1630">
          <cell r="A1630">
            <v>9096368</v>
          </cell>
          <cell r="B1630" t="str">
            <v>Lakshmikumaran &amp; Sridharan</v>
          </cell>
          <cell r="C1630">
            <v>44736</v>
          </cell>
          <cell r="D1630" t="str">
            <v>Bangalore</v>
          </cell>
          <cell r="E1630" t="str">
            <v>BIA</v>
          </cell>
          <cell r="F1630" t="str">
            <v>B2B</v>
          </cell>
          <cell r="G1630" t="str">
            <v>Bangalore</v>
          </cell>
          <cell r="H1630">
            <v>20000</v>
          </cell>
          <cell r="I1630">
            <v>0.2</v>
          </cell>
          <cell r="J1630">
            <v>9068302</v>
          </cell>
          <cell r="K1630" t="str">
            <v>Lakshmikumaran And Sridharan</v>
          </cell>
          <cell r="L1630">
            <v>73750</v>
          </cell>
          <cell r="M1630" t="str">
            <v>Investment</v>
          </cell>
          <cell r="N1630" t="str">
            <v>BIA+</v>
          </cell>
          <cell r="O1630" t="str">
            <v>BLR_ZONE1</v>
          </cell>
          <cell r="P1630">
            <v>9068302</v>
          </cell>
          <cell r="Q1630" t="str">
            <v>Ravi Chandana</v>
          </cell>
          <cell r="R1630" t="str">
            <v>IAM</v>
          </cell>
          <cell r="S1630" t="str">
            <v>Ravi Kala</v>
          </cell>
          <cell r="T1630">
            <v>0.2</v>
          </cell>
          <cell r="U1630">
            <v>0</v>
          </cell>
          <cell r="V1630" t="str">
            <v>-</v>
          </cell>
          <cell r="Z1630" t="str">
            <v>-</v>
          </cell>
          <cell r="AA1630" t="str">
            <v>-</v>
          </cell>
          <cell r="AB1630" t="str">
            <v>-</v>
          </cell>
          <cell r="AC1630" t="str">
            <v>-</v>
          </cell>
          <cell r="AD1630" t="str">
            <v>-</v>
          </cell>
          <cell r="AE1630" t="str">
            <v>-</v>
          </cell>
          <cell r="AF1630" t="str">
            <v>-</v>
          </cell>
          <cell r="AG1630" t="str">
            <v>-</v>
          </cell>
          <cell r="AH1630" t="str">
            <v>--</v>
          </cell>
        </row>
        <row r="1631">
          <cell r="A1631">
            <v>9121856</v>
          </cell>
          <cell r="B1631" t="str">
            <v>Lakshmikumaran &amp; Sridharan</v>
          </cell>
          <cell r="C1631">
            <v>45392</v>
          </cell>
          <cell r="D1631" t="str">
            <v>Delhi</v>
          </cell>
          <cell r="E1631" t="str">
            <v>BIA</v>
          </cell>
          <cell r="F1631" t="str">
            <v>B2B</v>
          </cell>
          <cell r="G1631" t="str">
            <v>Delhi</v>
          </cell>
          <cell r="H1631">
            <v>31250</v>
          </cell>
          <cell r="I1631">
            <v>0.3125</v>
          </cell>
          <cell r="J1631">
            <v>9068302</v>
          </cell>
          <cell r="K1631" t="str">
            <v>Lakshmikumaran And Sridharan</v>
          </cell>
          <cell r="L1631">
            <v>73750</v>
          </cell>
          <cell r="M1631" t="str">
            <v>Investment</v>
          </cell>
          <cell r="N1631" t="str">
            <v>BIA+</v>
          </cell>
          <cell r="O1631" t="str">
            <v>DEL_ZONE1</v>
          </cell>
          <cell r="P1631">
            <v>9068302</v>
          </cell>
          <cell r="Q1631" t="str">
            <v>Ravi Chandana</v>
          </cell>
          <cell r="R1631" t="str">
            <v>IAM</v>
          </cell>
          <cell r="S1631" t="str">
            <v>Ravi Kala</v>
          </cell>
          <cell r="T1631">
            <v>0.21666666666666667</v>
          </cell>
          <cell r="U1631">
            <v>0</v>
          </cell>
          <cell r="V1631" t="str">
            <v>-</v>
          </cell>
          <cell r="Z1631" t="str">
            <v>-</v>
          </cell>
          <cell r="AA1631" t="str">
            <v>-</v>
          </cell>
          <cell r="AB1631" t="str">
            <v>-</v>
          </cell>
          <cell r="AC1631" t="str">
            <v>-</v>
          </cell>
          <cell r="AD1631" t="str">
            <v>-</v>
          </cell>
          <cell r="AE1631" t="str">
            <v>-</v>
          </cell>
          <cell r="AF1631" t="str">
            <v>-</v>
          </cell>
          <cell r="AG1631" t="str">
            <v>-</v>
          </cell>
          <cell r="AH1631" t="str">
            <v>--</v>
          </cell>
        </row>
        <row r="1632">
          <cell r="A1632">
            <v>9068717</v>
          </cell>
          <cell r="B1632" t="str">
            <v>Bodycare Creations Limited</v>
          </cell>
          <cell r="C1632">
            <v>43140</v>
          </cell>
          <cell r="D1632" t="str">
            <v>Noida</v>
          </cell>
          <cell r="E1632" t="str">
            <v>BIA</v>
          </cell>
          <cell r="F1632" t="str">
            <v>B2B</v>
          </cell>
          <cell r="G1632" t="str">
            <v>NOIDA</v>
          </cell>
          <cell r="H1632">
            <v>19166.666666666668</v>
          </cell>
          <cell r="I1632">
            <v>0.19166666666666668</v>
          </cell>
          <cell r="J1632">
            <v>9068717</v>
          </cell>
          <cell r="K1632" t="str">
            <v>Bodycare Creations Limited</v>
          </cell>
          <cell r="L1632">
            <v>39166.666666666672</v>
          </cell>
          <cell r="M1632" t="str">
            <v>Investment</v>
          </cell>
          <cell r="N1632" t="str">
            <v>BIA+</v>
          </cell>
          <cell r="O1632" t="str">
            <v>NOD_ZONE1</v>
          </cell>
          <cell r="P1632">
            <v>9068717</v>
          </cell>
          <cell r="Q1632" t="str">
            <v>Mithilesh Vishwakarma</v>
          </cell>
          <cell r="R1632" t="str">
            <v>IAM</v>
          </cell>
          <cell r="S1632" t="str">
            <v>Kritika Bahadur</v>
          </cell>
          <cell r="T1632">
            <v>0.19166666666666668</v>
          </cell>
          <cell r="U1632">
            <v>0</v>
          </cell>
          <cell r="V1632" t="str">
            <v>-</v>
          </cell>
          <cell r="Z1632" t="str">
            <v>-</v>
          </cell>
          <cell r="AA1632" t="str">
            <v>-</v>
          </cell>
          <cell r="AB1632" t="str">
            <v>-</v>
          </cell>
          <cell r="AC1632" t="str">
            <v>-</v>
          </cell>
          <cell r="AD1632" t="str">
            <v>-</v>
          </cell>
          <cell r="AE1632" t="str">
            <v>-</v>
          </cell>
          <cell r="AF1632" t="str">
            <v>-</v>
          </cell>
          <cell r="AG1632" t="str">
            <v>-</v>
          </cell>
          <cell r="AH1632" t="str">
            <v>--</v>
          </cell>
        </row>
        <row r="1633">
          <cell r="A1633">
            <v>9121107</v>
          </cell>
          <cell r="B1633" t="str">
            <v>Bodycare Creations Limited</v>
          </cell>
          <cell r="C1633">
            <v>45357</v>
          </cell>
          <cell r="D1633" t="str">
            <v>Ghaziabad</v>
          </cell>
          <cell r="E1633" t="str">
            <v>MBIA</v>
          </cell>
          <cell r="F1633" t="str">
            <v>B2B</v>
          </cell>
          <cell r="G1633" t="str">
            <v>NOIDA</v>
          </cell>
          <cell r="H1633">
            <v>20000</v>
          </cell>
          <cell r="I1633">
            <v>0.2</v>
          </cell>
          <cell r="J1633">
            <v>9068717</v>
          </cell>
          <cell r="K1633" t="str">
            <v>Bodycare Creations Limited</v>
          </cell>
          <cell r="L1633">
            <v>39166.666666666672</v>
          </cell>
          <cell r="M1633" t="str">
            <v>Investment</v>
          </cell>
          <cell r="N1633" t="str">
            <v>MBIA</v>
          </cell>
          <cell r="O1633" t="str">
            <v>NOD_ZONE1</v>
          </cell>
          <cell r="P1633">
            <v>9068717</v>
          </cell>
          <cell r="Q1633" t="str">
            <v>Mithilesh Vishwakarma</v>
          </cell>
          <cell r="R1633" t="str">
            <v>IAM</v>
          </cell>
          <cell r="S1633" t="str">
            <v>Kritika Bahadur</v>
          </cell>
          <cell r="T1633">
            <v>0.2</v>
          </cell>
          <cell r="U1633">
            <v>0</v>
          </cell>
          <cell r="V1633" t="str">
            <v>-</v>
          </cell>
          <cell r="Z1633" t="str">
            <v>-</v>
          </cell>
          <cell r="AA1633" t="str">
            <v>-</v>
          </cell>
          <cell r="AB1633" t="str">
            <v>-</v>
          </cell>
          <cell r="AC1633" t="str">
            <v>-</v>
          </cell>
          <cell r="AD1633" t="str">
            <v>-</v>
          </cell>
          <cell r="AE1633" t="str">
            <v>-</v>
          </cell>
          <cell r="AF1633" t="str">
            <v>-</v>
          </cell>
          <cell r="AG1633" t="str">
            <v>-</v>
          </cell>
          <cell r="AH1633" t="str">
            <v>--</v>
          </cell>
        </row>
        <row r="1634">
          <cell r="A1634">
            <v>9068863</v>
          </cell>
          <cell r="B1634" t="str">
            <v>Vistra ITCL (India) Limited</v>
          </cell>
          <cell r="C1634">
            <v>43175</v>
          </cell>
          <cell r="D1634" t="str">
            <v>Delhi</v>
          </cell>
          <cell r="E1634" t="str">
            <v>BIA</v>
          </cell>
          <cell r="F1634" t="str">
            <v>B2B</v>
          </cell>
          <cell r="G1634" t="str">
            <v>Delhi</v>
          </cell>
          <cell r="H1634">
            <v>7500</v>
          </cell>
          <cell r="I1634">
            <v>7.4999999999999997E-2</v>
          </cell>
          <cell r="J1634">
            <v>9068863</v>
          </cell>
          <cell r="K1634" t="str">
            <v>Vistra Itcl (India) Limited</v>
          </cell>
          <cell r="L1634">
            <v>61666.666666666672</v>
          </cell>
          <cell r="M1634" t="str">
            <v>Investment</v>
          </cell>
          <cell r="N1634" t="str">
            <v>BIA+</v>
          </cell>
          <cell r="O1634" t="str">
            <v>DEL_ZONE2</v>
          </cell>
          <cell r="P1634">
            <v>9068863</v>
          </cell>
          <cell r="Q1634" t="str">
            <v>Nilesh Madhuker Zodape</v>
          </cell>
          <cell r="R1634" t="str">
            <v>IAM</v>
          </cell>
          <cell r="S1634" t="str">
            <v>Vineet Garg</v>
          </cell>
          <cell r="T1634">
            <v>7.4999999999999997E-2</v>
          </cell>
          <cell r="U1634">
            <v>0</v>
          </cell>
          <cell r="V1634" t="str">
            <v>-</v>
          </cell>
          <cell r="Z1634" t="str">
            <v>-</v>
          </cell>
          <cell r="AA1634" t="str">
            <v>-</v>
          </cell>
          <cell r="AB1634" t="str">
            <v>-</v>
          </cell>
          <cell r="AC1634" t="str">
            <v>-</v>
          </cell>
          <cell r="AD1634" t="str">
            <v>-</v>
          </cell>
          <cell r="AE1634" t="str">
            <v>-</v>
          </cell>
          <cell r="AF1634" t="str">
            <v>-</v>
          </cell>
          <cell r="AG1634" t="str">
            <v>-</v>
          </cell>
          <cell r="AH1634" t="str">
            <v>--</v>
          </cell>
        </row>
        <row r="1635">
          <cell r="A1635">
            <v>9087679</v>
          </cell>
          <cell r="B1635" t="str">
            <v>Vistra ITCL (India) Limited</v>
          </cell>
          <cell r="C1635">
            <v>44564</v>
          </cell>
          <cell r="D1635" t="str">
            <v>Mumbai</v>
          </cell>
          <cell r="E1635" t="str">
            <v>BIA</v>
          </cell>
          <cell r="F1635" t="str">
            <v>B2B</v>
          </cell>
          <cell r="G1635" t="str">
            <v>Mumbai</v>
          </cell>
          <cell r="H1635">
            <v>16666.666666666668</v>
          </cell>
          <cell r="I1635">
            <v>0.16666666666666669</v>
          </cell>
          <cell r="J1635">
            <v>9068863</v>
          </cell>
          <cell r="K1635" t="str">
            <v>Vistra Itcl (India) Limited</v>
          </cell>
          <cell r="L1635">
            <v>61666.666666666672</v>
          </cell>
          <cell r="M1635" t="str">
            <v>Investment</v>
          </cell>
          <cell r="N1635" t="str">
            <v>BIA+</v>
          </cell>
          <cell r="O1635" t="str">
            <v>MUM_ZONE1</v>
          </cell>
          <cell r="P1635">
            <v>9068863</v>
          </cell>
          <cell r="Q1635" t="str">
            <v>Nilesh Madhuker Zodape</v>
          </cell>
          <cell r="R1635" t="str">
            <v>IAM</v>
          </cell>
          <cell r="S1635" t="str">
            <v>Vineet Garg</v>
          </cell>
          <cell r="T1635">
            <v>0.16666666666666669</v>
          </cell>
          <cell r="U1635">
            <v>0</v>
          </cell>
          <cell r="V1635" t="str">
            <v>-</v>
          </cell>
          <cell r="Z1635" t="str">
            <v>-</v>
          </cell>
          <cell r="AA1635" t="str">
            <v>-</v>
          </cell>
          <cell r="AB1635" t="str">
            <v>-</v>
          </cell>
          <cell r="AC1635" t="str">
            <v>-</v>
          </cell>
          <cell r="AD1635" t="str">
            <v>-</v>
          </cell>
          <cell r="AE1635" t="str">
            <v>-</v>
          </cell>
          <cell r="AF1635" t="str">
            <v>-</v>
          </cell>
          <cell r="AG1635" t="str">
            <v>-</v>
          </cell>
          <cell r="AH1635" t="str">
            <v>--</v>
          </cell>
        </row>
        <row r="1636">
          <cell r="A1636">
            <v>9089242</v>
          </cell>
          <cell r="B1636" t="str">
            <v>Vistra ITCL (India) Limited</v>
          </cell>
          <cell r="C1636">
            <v>44545</v>
          </cell>
          <cell r="D1636" t="str">
            <v>Mumbai</v>
          </cell>
          <cell r="E1636" t="str">
            <v>BIA</v>
          </cell>
          <cell r="F1636" t="str">
            <v>B2B</v>
          </cell>
          <cell r="G1636" t="str">
            <v>Mumbai</v>
          </cell>
          <cell r="H1636">
            <v>37500</v>
          </cell>
          <cell r="I1636">
            <v>0.375</v>
          </cell>
          <cell r="J1636">
            <v>9068863</v>
          </cell>
          <cell r="K1636" t="str">
            <v>Vistra Itcl (India) Limited</v>
          </cell>
          <cell r="L1636">
            <v>61666.666666666672</v>
          </cell>
          <cell r="M1636" t="str">
            <v>Investment</v>
          </cell>
          <cell r="N1636" t="str">
            <v>BIA+</v>
          </cell>
          <cell r="O1636" t="str">
            <v>MUM_ZONE1</v>
          </cell>
          <cell r="P1636">
            <v>9068863</v>
          </cell>
          <cell r="Q1636" t="str">
            <v>Nilesh Madhuker Zodape</v>
          </cell>
          <cell r="R1636" t="str">
            <v>IAM</v>
          </cell>
          <cell r="S1636" t="str">
            <v>Vineet Garg</v>
          </cell>
          <cell r="T1636">
            <v>0.375</v>
          </cell>
          <cell r="U1636">
            <v>0</v>
          </cell>
          <cell r="V1636" t="str">
            <v>-</v>
          </cell>
          <cell r="Z1636" t="str">
            <v>-</v>
          </cell>
          <cell r="AA1636" t="str">
            <v>-</v>
          </cell>
          <cell r="AB1636" t="str">
            <v>-</v>
          </cell>
          <cell r="AC1636" t="str">
            <v>-</v>
          </cell>
          <cell r="AD1636" t="str">
            <v>-</v>
          </cell>
          <cell r="AE1636" t="str">
            <v>-</v>
          </cell>
          <cell r="AF1636" t="str">
            <v>-</v>
          </cell>
          <cell r="AG1636" t="str">
            <v>-</v>
          </cell>
          <cell r="AH1636" t="str">
            <v>--</v>
          </cell>
        </row>
        <row r="1637">
          <cell r="A1637">
            <v>9069096</v>
          </cell>
          <cell r="B1637" t="str">
            <v>Eye Q Vision Private Limited</v>
          </cell>
          <cell r="C1637">
            <v>43188</v>
          </cell>
          <cell r="D1637" t="str">
            <v>Gurgaon</v>
          </cell>
          <cell r="E1637" t="str">
            <v>BIA</v>
          </cell>
          <cell r="F1637" t="str">
            <v>B2B</v>
          </cell>
          <cell r="G1637" t="str">
            <v>Gurgaon</v>
          </cell>
          <cell r="H1637">
            <v>17083.333333333332</v>
          </cell>
          <cell r="I1637">
            <v>0.17083333333333331</v>
          </cell>
          <cell r="J1637">
            <v>9069096</v>
          </cell>
          <cell r="K1637" t="str">
            <v>Eye Q Vision Private Limited</v>
          </cell>
          <cell r="L1637">
            <v>39324.116666666669</v>
          </cell>
          <cell r="M1637" t="str">
            <v>Investment</v>
          </cell>
          <cell r="N1637" t="str">
            <v>BIA+</v>
          </cell>
          <cell r="O1637" t="str">
            <v>GGN_ZONE1</v>
          </cell>
          <cell r="P1637">
            <v>9069096</v>
          </cell>
          <cell r="Q1637" t="str">
            <v>Adarsh Kumar</v>
          </cell>
          <cell r="R1637" t="str">
            <v>IAM</v>
          </cell>
          <cell r="S1637" t="str">
            <v>Rajeev Misra</v>
          </cell>
          <cell r="T1637">
            <v>0.17083333333333331</v>
          </cell>
          <cell r="U1637">
            <v>0</v>
          </cell>
          <cell r="V1637" t="str">
            <v>-</v>
          </cell>
          <cell r="Z1637" t="str">
            <v>-</v>
          </cell>
          <cell r="AA1637" t="str">
            <v>-</v>
          </cell>
          <cell r="AB1637" t="str">
            <v>-</v>
          </cell>
          <cell r="AC1637" t="str">
            <v>-</v>
          </cell>
          <cell r="AD1637" t="str">
            <v>-</v>
          </cell>
          <cell r="AE1637" t="str">
            <v>-</v>
          </cell>
          <cell r="AF1637" t="str">
            <v>-</v>
          </cell>
          <cell r="AG1637" t="str">
            <v>-</v>
          </cell>
          <cell r="AH1637" t="str">
            <v>--</v>
          </cell>
        </row>
        <row r="1638">
          <cell r="A1638">
            <v>9114930</v>
          </cell>
          <cell r="B1638" t="str">
            <v>Eye Q Vision Private Limited</v>
          </cell>
          <cell r="C1638">
            <v>45124</v>
          </cell>
          <cell r="D1638" t="str">
            <v>Gurgaon</v>
          </cell>
          <cell r="E1638" t="str">
            <v>BIA</v>
          </cell>
          <cell r="F1638" t="str">
            <v>B2B</v>
          </cell>
          <cell r="G1638" t="str">
            <v>Gurgaon</v>
          </cell>
          <cell r="H1638">
            <v>7500</v>
          </cell>
          <cell r="I1638">
            <v>7.4999999999999997E-2</v>
          </cell>
          <cell r="J1638">
            <v>9069096</v>
          </cell>
          <cell r="K1638" t="str">
            <v>Eye Q Vision Private Limited</v>
          </cell>
          <cell r="L1638">
            <v>39324.116666666669</v>
          </cell>
          <cell r="M1638" t="str">
            <v>Investment</v>
          </cell>
          <cell r="N1638" t="str">
            <v>BIA+</v>
          </cell>
          <cell r="O1638" t="str">
            <v>GGN_ZONE1</v>
          </cell>
          <cell r="P1638">
            <v>9069096</v>
          </cell>
          <cell r="Q1638" t="str">
            <v>Adarsh Kumar</v>
          </cell>
          <cell r="R1638" t="str">
            <v>IAM</v>
          </cell>
          <cell r="S1638" t="str">
            <v>Rajeev Misra</v>
          </cell>
          <cell r="T1638">
            <v>7.4999999999999997E-2</v>
          </cell>
          <cell r="U1638">
            <v>0</v>
          </cell>
          <cell r="V1638" t="str">
            <v>-</v>
          </cell>
          <cell r="Z1638" t="str">
            <v>-</v>
          </cell>
          <cell r="AA1638" t="str">
            <v>-</v>
          </cell>
          <cell r="AB1638" t="str">
            <v>-</v>
          </cell>
          <cell r="AC1638" t="str">
            <v>-</v>
          </cell>
          <cell r="AD1638" t="str">
            <v>-</v>
          </cell>
          <cell r="AE1638" t="str">
            <v>-</v>
          </cell>
          <cell r="AF1638" t="str">
            <v>-</v>
          </cell>
          <cell r="AG1638" t="str">
            <v>-</v>
          </cell>
          <cell r="AH1638" t="str">
            <v>--</v>
          </cell>
        </row>
        <row r="1639">
          <cell r="A1639">
            <v>9132159</v>
          </cell>
          <cell r="B1639" t="str">
            <v>Eye Q Vision Private Limited</v>
          </cell>
          <cell r="C1639">
            <v>45965</v>
          </cell>
          <cell r="D1639" t="str">
            <v>Gurgaon</v>
          </cell>
          <cell r="E1639" t="str">
            <v>MBIA</v>
          </cell>
          <cell r="F1639" t="str">
            <v>B2B</v>
          </cell>
          <cell r="G1639" t="str">
            <v>Gurgaon</v>
          </cell>
          <cell r="H1639">
            <v>14740.783333333333</v>
          </cell>
          <cell r="I1639">
            <v>0.14740783333333332</v>
          </cell>
          <cell r="J1639">
            <v>9069096</v>
          </cell>
          <cell r="K1639" t="str">
            <v>Eye Q Vision Private Limited</v>
          </cell>
          <cell r="L1639">
            <v>39324.116666666669</v>
          </cell>
          <cell r="M1639" t="str">
            <v>Investment</v>
          </cell>
          <cell r="N1639" t="str">
            <v>MBIA</v>
          </cell>
          <cell r="O1639" t="str">
            <v>GGN_ZONE1</v>
          </cell>
          <cell r="P1639">
            <v>9069096</v>
          </cell>
          <cell r="Q1639" t="str">
            <v>Adarsh Kumar</v>
          </cell>
          <cell r="R1639" t="str">
            <v>IAM</v>
          </cell>
          <cell r="S1639" t="str">
            <v>Rajeev Misra</v>
          </cell>
          <cell r="T1639">
            <v>0.14740783333333332</v>
          </cell>
          <cell r="U1639">
            <v>0</v>
          </cell>
          <cell r="V1639" t="str">
            <v>-</v>
          </cell>
          <cell r="Z1639" t="str">
            <v>-</v>
          </cell>
          <cell r="AA1639" t="str">
            <v>-</v>
          </cell>
          <cell r="AB1639" t="str">
            <v>-</v>
          </cell>
          <cell r="AC1639" t="str">
            <v>-</v>
          </cell>
          <cell r="AD1639" t="str">
            <v>-</v>
          </cell>
          <cell r="AE1639" t="str">
            <v>-</v>
          </cell>
          <cell r="AF1639" t="str">
            <v>-</v>
          </cell>
          <cell r="AG1639" t="str">
            <v>-</v>
          </cell>
          <cell r="AH1639" t="str">
            <v>--</v>
          </cell>
        </row>
        <row r="1640">
          <cell r="A1640">
            <v>9069200</v>
          </cell>
          <cell r="B1640" t="str">
            <v>Global Telecom Services B.V.</v>
          </cell>
          <cell r="C1640">
            <v>43187</v>
          </cell>
          <cell r="D1640" t="str">
            <v>Mumbai</v>
          </cell>
          <cell r="E1640" t="str">
            <v>BIA</v>
          </cell>
          <cell r="F1640" t="str">
            <v>B2B</v>
          </cell>
          <cell r="G1640" t="str">
            <v>Mumbai</v>
          </cell>
          <cell r="H1640">
            <v>20850</v>
          </cell>
          <cell r="I1640">
            <v>0.20849999999999999</v>
          </cell>
          <cell r="J1640">
            <v>9069200</v>
          </cell>
          <cell r="K1640" t="str">
            <v>Global Telecom Services B V</v>
          </cell>
          <cell r="L1640">
            <v>154066.66399999999</v>
          </cell>
          <cell r="M1640" t="str">
            <v>Relationship</v>
          </cell>
          <cell r="N1640" t="str">
            <v>BIA+</v>
          </cell>
          <cell r="O1640" t="str">
            <v>MUM_ZONE1</v>
          </cell>
          <cell r="P1640">
            <v>9069200</v>
          </cell>
          <cell r="Q1640" t="str">
            <v>Nilesh Madhuker Zodape</v>
          </cell>
          <cell r="R1640" t="str">
            <v>IAM</v>
          </cell>
          <cell r="S1640" t="str">
            <v>Vineet Garg</v>
          </cell>
          <cell r="T1640">
            <v>0.20849999999999999</v>
          </cell>
          <cell r="U1640">
            <v>0</v>
          </cell>
          <cell r="V1640" t="str">
            <v>-</v>
          </cell>
          <cell r="Z1640" t="str">
            <v>-</v>
          </cell>
          <cell r="AA1640" t="str">
            <v>-</v>
          </cell>
          <cell r="AB1640" t="str">
            <v>-</v>
          </cell>
          <cell r="AC1640" t="str">
            <v>-</v>
          </cell>
          <cell r="AD1640" t="str">
            <v>-</v>
          </cell>
          <cell r="AE1640" t="str">
            <v>-</v>
          </cell>
          <cell r="AF1640" t="str">
            <v>-</v>
          </cell>
          <cell r="AG1640" t="str">
            <v>-</v>
          </cell>
          <cell r="AH1640" t="str">
            <v>--</v>
          </cell>
        </row>
        <row r="1641">
          <cell r="A1641">
            <v>9072477</v>
          </cell>
          <cell r="B1641" t="str">
            <v>Global Telecom Services B.V.</v>
          </cell>
          <cell r="C1641">
            <v>43470</v>
          </cell>
          <cell r="D1641" t="str">
            <v>Delhi</v>
          </cell>
          <cell r="E1641" t="str">
            <v>BIA</v>
          </cell>
          <cell r="F1641" t="str">
            <v>B2B</v>
          </cell>
          <cell r="G1641" t="str">
            <v>Delhi</v>
          </cell>
          <cell r="H1641">
            <v>72916.664000000004</v>
          </cell>
          <cell r="I1641">
            <v>0.72916664000000009</v>
          </cell>
          <cell r="J1641">
            <v>9069200</v>
          </cell>
          <cell r="K1641" t="str">
            <v>Global Telecom Services B V</v>
          </cell>
          <cell r="L1641">
            <v>154066.66399999999</v>
          </cell>
          <cell r="M1641" t="str">
            <v>Relationship</v>
          </cell>
          <cell r="N1641" t="str">
            <v>BIA+</v>
          </cell>
          <cell r="O1641" t="str">
            <v>DEL_ZONE1</v>
          </cell>
          <cell r="P1641">
            <v>9069200</v>
          </cell>
          <cell r="Q1641" t="str">
            <v>Nilesh Madhuker Zodape</v>
          </cell>
          <cell r="R1641" t="str">
            <v>IAM</v>
          </cell>
          <cell r="S1641" t="str">
            <v>Vineet Garg</v>
          </cell>
          <cell r="T1641">
            <v>0.72916664000000009</v>
          </cell>
          <cell r="U1641">
            <v>0</v>
          </cell>
          <cell r="V1641" t="str">
            <v>-</v>
          </cell>
          <cell r="Z1641">
            <v>46134.555879629603</v>
          </cell>
          <cell r="AA1641" t="str">
            <v>SR26045535365</v>
          </cell>
          <cell r="AB1641" t="str">
            <v>Active</v>
          </cell>
          <cell r="AC1641" t="str">
            <v>-</v>
          </cell>
          <cell r="AD1641" t="str">
            <v>-</v>
          </cell>
          <cell r="AE1641" t="str">
            <v>-</v>
          </cell>
          <cell r="AF1641" t="str">
            <v>-</v>
          </cell>
          <cell r="AG1641" t="str">
            <v>-</v>
          </cell>
          <cell r="AH1641" t="str">
            <v>-Active</v>
          </cell>
        </row>
        <row r="1642">
          <cell r="A1642">
            <v>9083324</v>
          </cell>
          <cell r="B1642" t="str">
            <v>Global Telecom Services B.V.</v>
          </cell>
          <cell r="C1642">
            <v>44159</v>
          </cell>
          <cell r="D1642" t="str">
            <v>Bangalore</v>
          </cell>
          <cell r="E1642" t="str">
            <v>BIA</v>
          </cell>
          <cell r="F1642" t="str">
            <v>B2B</v>
          </cell>
          <cell r="G1642" t="str">
            <v>Bangalore</v>
          </cell>
          <cell r="H1642">
            <v>60300</v>
          </cell>
          <cell r="I1642">
            <v>0.60299999999999998</v>
          </cell>
          <cell r="J1642">
            <v>9069200</v>
          </cell>
          <cell r="K1642" t="str">
            <v>Global Telecom Services B V</v>
          </cell>
          <cell r="L1642">
            <v>154066.66399999999</v>
          </cell>
          <cell r="M1642" t="str">
            <v>Relationship</v>
          </cell>
          <cell r="N1642" t="str">
            <v>BIA+</v>
          </cell>
          <cell r="O1642" t="str">
            <v>BLR_ZONE2</v>
          </cell>
          <cell r="P1642">
            <v>9069200</v>
          </cell>
          <cell r="Q1642" t="str">
            <v>Nilesh Madhuker Zodape</v>
          </cell>
          <cell r="R1642" t="str">
            <v>IAM</v>
          </cell>
          <cell r="S1642" t="str">
            <v>Vineet Garg</v>
          </cell>
          <cell r="T1642">
            <v>0.60299999999999998</v>
          </cell>
          <cell r="U1642">
            <v>0</v>
          </cell>
          <cell r="V1642" t="str">
            <v>-</v>
          </cell>
          <cell r="Z1642" t="str">
            <v>-</v>
          </cell>
          <cell r="AA1642" t="str">
            <v>-</v>
          </cell>
          <cell r="AB1642" t="str">
            <v>-</v>
          </cell>
          <cell r="AC1642" t="str">
            <v>-</v>
          </cell>
          <cell r="AD1642" t="str">
            <v>-</v>
          </cell>
          <cell r="AE1642" t="str">
            <v>-</v>
          </cell>
          <cell r="AF1642" t="str">
            <v>-</v>
          </cell>
          <cell r="AG1642" t="str">
            <v>-</v>
          </cell>
          <cell r="AH1642" t="str">
            <v>--</v>
          </cell>
        </row>
        <row r="1643">
          <cell r="A1643">
            <v>9069486</v>
          </cell>
          <cell r="B1643" t="str">
            <v>Avian Media Private Limited</v>
          </cell>
          <cell r="C1643">
            <v>43176</v>
          </cell>
          <cell r="D1643" t="str">
            <v>Delhi</v>
          </cell>
          <cell r="E1643" t="str">
            <v>ILL</v>
          </cell>
          <cell r="F1643" t="str">
            <v>B2B</v>
          </cell>
          <cell r="G1643" t="str">
            <v>Delhi</v>
          </cell>
          <cell r="H1643">
            <v>45833.33</v>
          </cell>
          <cell r="I1643">
            <v>0.4583333</v>
          </cell>
          <cell r="J1643">
            <v>9069486</v>
          </cell>
          <cell r="K1643" t="str">
            <v>Avian Media Private Limited</v>
          </cell>
          <cell r="L1643">
            <v>45833.33</v>
          </cell>
          <cell r="M1643" t="str">
            <v>Investment</v>
          </cell>
          <cell r="N1643" t="str">
            <v>BIA+</v>
          </cell>
          <cell r="O1643" t="str">
            <v>DEL_ZONE1</v>
          </cell>
          <cell r="P1643">
            <v>9069486</v>
          </cell>
          <cell r="Q1643" t="str">
            <v>Bijendra Singh</v>
          </cell>
          <cell r="R1643" t="str">
            <v>IAM</v>
          </cell>
          <cell r="S1643" t="str">
            <v>Ravi Kala</v>
          </cell>
          <cell r="T1643">
            <v>0.4583333</v>
          </cell>
          <cell r="U1643">
            <v>0</v>
          </cell>
          <cell r="V1643" t="str">
            <v>-</v>
          </cell>
          <cell r="Z1643" t="str">
            <v>-</v>
          </cell>
          <cell r="AA1643" t="str">
            <v>-</v>
          </cell>
          <cell r="AB1643" t="str">
            <v>-</v>
          </cell>
          <cell r="AC1643" t="str">
            <v>-</v>
          </cell>
          <cell r="AD1643" t="str">
            <v>-</v>
          </cell>
          <cell r="AE1643" t="str">
            <v>-</v>
          </cell>
          <cell r="AF1643" t="str">
            <v>-</v>
          </cell>
          <cell r="AG1643" t="str">
            <v>-</v>
          </cell>
          <cell r="AH1643" t="str">
            <v>--</v>
          </cell>
        </row>
        <row r="1644">
          <cell r="A1644">
            <v>9026831</v>
          </cell>
          <cell r="B1644" t="str">
            <v>Vasantha Subramanian Hospitals India Pvt Ltd</v>
          </cell>
          <cell r="C1644">
            <v>44735</v>
          </cell>
          <cell r="D1644" t="str">
            <v>Chennai</v>
          </cell>
          <cell r="E1644" t="str">
            <v>MAC</v>
          </cell>
          <cell r="F1644" t="str">
            <v>B2B</v>
          </cell>
          <cell r="G1644" t="str">
            <v>Chennai</v>
          </cell>
          <cell r="H1644">
            <v>6250</v>
          </cell>
          <cell r="I1644">
            <v>6.25E-2</v>
          </cell>
          <cell r="J1644">
            <v>9069514</v>
          </cell>
          <cell r="K1644" t="str">
            <v>Vasantha Subramanian Hospitals India Private Limited</v>
          </cell>
          <cell r="L1644">
            <v>87500</v>
          </cell>
          <cell r="M1644" t="str">
            <v>Investment</v>
          </cell>
          <cell r="N1644" t="str">
            <v>BIA+</v>
          </cell>
          <cell r="O1644" t="str">
            <v>CHN_ZONE1</v>
          </cell>
          <cell r="P1644">
            <v>9069514</v>
          </cell>
          <cell r="Q1644" t="str">
            <v>Saranya R</v>
          </cell>
          <cell r="R1644" t="str">
            <v>IAM</v>
          </cell>
          <cell r="S1644" t="str">
            <v>Vineet Jose</v>
          </cell>
          <cell r="T1644">
            <v>6.25E-2</v>
          </cell>
          <cell r="U1644">
            <v>0</v>
          </cell>
          <cell r="V1644" t="str">
            <v>-</v>
          </cell>
          <cell r="Z1644" t="str">
            <v>-</v>
          </cell>
          <cell r="AA1644" t="str">
            <v>-</v>
          </cell>
          <cell r="AB1644" t="str">
            <v>-</v>
          </cell>
          <cell r="AC1644" t="str">
            <v>-</v>
          </cell>
          <cell r="AD1644" t="str">
            <v>-</v>
          </cell>
          <cell r="AE1644" t="str">
            <v>-</v>
          </cell>
          <cell r="AF1644" t="str">
            <v>-</v>
          </cell>
          <cell r="AG1644" t="str">
            <v>-</v>
          </cell>
          <cell r="AH1644" t="str">
            <v>--</v>
          </cell>
        </row>
        <row r="1645">
          <cell r="A1645">
            <v>9069514</v>
          </cell>
          <cell r="B1645" t="str">
            <v>Vasantha Subramanian Hospitals India Private Limited</v>
          </cell>
          <cell r="C1645">
            <v>43172</v>
          </cell>
          <cell r="D1645" t="str">
            <v>Chennai</v>
          </cell>
          <cell r="E1645" t="str">
            <v>BIA</v>
          </cell>
          <cell r="F1645" t="str">
            <v>B2B</v>
          </cell>
          <cell r="G1645" t="str">
            <v>Chennai</v>
          </cell>
          <cell r="H1645">
            <v>33333.333333333336</v>
          </cell>
          <cell r="I1645">
            <v>0.33333333333333337</v>
          </cell>
          <cell r="J1645">
            <v>9069514</v>
          </cell>
          <cell r="K1645" t="str">
            <v>Vasantha Subramanian Hospitals India Private Limited</v>
          </cell>
          <cell r="L1645">
            <v>87500</v>
          </cell>
          <cell r="M1645" t="str">
            <v>Investment</v>
          </cell>
          <cell r="N1645" t="str">
            <v>BIA+</v>
          </cell>
          <cell r="O1645" t="str">
            <v>CHN_ZONE1</v>
          </cell>
          <cell r="P1645">
            <v>9069514</v>
          </cell>
          <cell r="Q1645" t="str">
            <v>Saranya R</v>
          </cell>
          <cell r="R1645" t="str">
            <v>IAM</v>
          </cell>
          <cell r="S1645" t="str">
            <v>Vineet Jose</v>
          </cell>
          <cell r="T1645">
            <v>0.33333333333333337</v>
          </cell>
          <cell r="U1645">
            <v>0</v>
          </cell>
          <cell r="V1645" t="str">
            <v>-</v>
          </cell>
          <cell r="Z1645" t="str">
            <v>-</v>
          </cell>
          <cell r="AA1645" t="str">
            <v>-</v>
          </cell>
          <cell r="AB1645" t="str">
            <v>-</v>
          </cell>
          <cell r="AC1645" t="str">
            <v>-</v>
          </cell>
          <cell r="AD1645" t="str">
            <v>-</v>
          </cell>
          <cell r="AE1645" t="str">
            <v>-</v>
          </cell>
          <cell r="AF1645" t="str">
            <v>-</v>
          </cell>
          <cell r="AG1645" t="str">
            <v>-</v>
          </cell>
          <cell r="AH1645" t="str">
            <v>--</v>
          </cell>
        </row>
        <row r="1646">
          <cell r="A1646">
            <v>9079235</v>
          </cell>
          <cell r="B1646" t="str">
            <v>Vasantha Subramanian Hospitals India Private Limited</v>
          </cell>
          <cell r="C1646">
            <v>43677</v>
          </cell>
          <cell r="D1646" t="str">
            <v>Chennai</v>
          </cell>
          <cell r="E1646" t="str">
            <v>BIA</v>
          </cell>
          <cell r="F1646" t="str">
            <v>B2B</v>
          </cell>
          <cell r="G1646" t="str">
            <v>Chennai</v>
          </cell>
          <cell r="H1646">
            <v>47916.666666666664</v>
          </cell>
          <cell r="I1646">
            <v>0.47916666666666663</v>
          </cell>
          <cell r="J1646">
            <v>9069514</v>
          </cell>
          <cell r="K1646" t="str">
            <v>Vasantha Subramanian Hospitals India Private Limited</v>
          </cell>
          <cell r="L1646">
            <v>87500</v>
          </cell>
          <cell r="M1646" t="str">
            <v>Investment</v>
          </cell>
          <cell r="N1646" t="str">
            <v>BIA+</v>
          </cell>
          <cell r="O1646" t="str">
            <v>CHN_ZONE1</v>
          </cell>
          <cell r="P1646">
            <v>9069514</v>
          </cell>
          <cell r="Q1646" t="str">
            <v>Saranya R</v>
          </cell>
          <cell r="R1646" t="str">
            <v>IAM</v>
          </cell>
          <cell r="S1646" t="str">
            <v>Vineet Jose</v>
          </cell>
          <cell r="T1646">
            <v>0.47916666666666663</v>
          </cell>
          <cell r="U1646">
            <v>0</v>
          </cell>
          <cell r="V1646" t="str">
            <v>-</v>
          </cell>
          <cell r="Z1646" t="str">
            <v>-</v>
          </cell>
          <cell r="AA1646" t="str">
            <v>-</v>
          </cell>
          <cell r="AB1646" t="str">
            <v>-</v>
          </cell>
          <cell r="AC1646" t="str">
            <v>-</v>
          </cell>
          <cell r="AD1646" t="str">
            <v>-</v>
          </cell>
          <cell r="AE1646" t="str">
            <v>-</v>
          </cell>
          <cell r="AF1646" t="str">
            <v>-</v>
          </cell>
          <cell r="AG1646" t="str">
            <v>-</v>
          </cell>
          <cell r="AH1646" t="str">
            <v>--</v>
          </cell>
        </row>
        <row r="1647">
          <cell r="A1647">
            <v>210749</v>
          </cell>
          <cell r="B1647" t="str">
            <v>Jagran Prakashan Limited</v>
          </cell>
          <cell r="C1647">
            <v>43696</v>
          </cell>
          <cell r="D1647" t="str">
            <v>Delhi</v>
          </cell>
          <cell r="E1647" t="str">
            <v>BBB</v>
          </cell>
          <cell r="F1647" t="str">
            <v>B2C</v>
          </cell>
          <cell r="G1647" t="str">
            <v>Delhi</v>
          </cell>
          <cell r="H1647">
            <v>2571</v>
          </cell>
          <cell r="I1647">
            <v>2.571E-2</v>
          </cell>
          <cell r="J1647">
            <v>9069532</v>
          </cell>
          <cell r="K1647" t="str">
            <v>Jagran Prakashan Limited</v>
          </cell>
          <cell r="L1647">
            <v>60570</v>
          </cell>
          <cell r="M1647" t="str">
            <v>Investment</v>
          </cell>
          <cell r="N1647" t="str">
            <v>BBB</v>
          </cell>
          <cell r="O1647" t="str">
            <v>DEL_ZONE1</v>
          </cell>
          <cell r="P1647">
            <v>9069532</v>
          </cell>
          <cell r="Q1647" t="str">
            <v>Rishab Prasad</v>
          </cell>
          <cell r="R1647" t="str">
            <v>IAM</v>
          </cell>
          <cell r="S1647" t="str">
            <v>Ravi Kala</v>
          </cell>
          <cell r="T1647">
            <v>2.571E-2</v>
          </cell>
          <cell r="U1647">
            <v>0</v>
          </cell>
          <cell r="V1647" t="str">
            <v>-</v>
          </cell>
          <cell r="Z1647" t="str">
            <v>-</v>
          </cell>
          <cell r="AA1647" t="str">
            <v>-</v>
          </cell>
          <cell r="AB1647" t="str">
            <v>-</v>
          </cell>
          <cell r="AC1647" t="str">
            <v>-</v>
          </cell>
          <cell r="AD1647" t="str">
            <v>-</v>
          </cell>
          <cell r="AE1647" t="str">
            <v>-</v>
          </cell>
          <cell r="AF1647" t="str">
            <v>-</v>
          </cell>
          <cell r="AG1647" t="str">
            <v>-</v>
          </cell>
          <cell r="AH1647" t="str">
            <v>--</v>
          </cell>
        </row>
        <row r="1648">
          <cell r="A1648">
            <v>2340821</v>
          </cell>
          <cell r="B1648" t="str">
            <v>Jagran Prakashan Limited</v>
          </cell>
          <cell r="C1648">
            <v>45118</v>
          </cell>
          <cell r="D1648" t="str">
            <v>NOIDA</v>
          </cell>
          <cell r="E1648" t="str">
            <v>OBB</v>
          </cell>
          <cell r="F1648" t="str">
            <v>B2C</v>
          </cell>
          <cell r="G1648" t="str">
            <v>NOIDA</v>
          </cell>
          <cell r="H1648">
            <v>2999</v>
          </cell>
          <cell r="I1648">
            <v>2.9989999999999999E-2</v>
          </cell>
          <cell r="J1648">
            <v>9069532</v>
          </cell>
          <cell r="K1648" t="str">
            <v>Jagran Prakashan Limited</v>
          </cell>
          <cell r="L1648">
            <v>60570</v>
          </cell>
          <cell r="M1648" t="str">
            <v>Investment</v>
          </cell>
          <cell r="N1648" t="str">
            <v>OBB</v>
          </cell>
          <cell r="O1648" t="str">
            <v>NOD_ZONE1</v>
          </cell>
          <cell r="P1648">
            <v>9069532</v>
          </cell>
          <cell r="Q1648" t="str">
            <v>Rishab Prasad</v>
          </cell>
          <cell r="R1648" t="str">
            <v>IAM</v>
          </cell>
          <cell r="S1648" t="str">
            <v>Ravi Kala</v>
          </cell>
          <cell r="T1648">
            <v>2.9989999999999999E-2</v>
          </cell>
          <cell r="U1648">
            <v>0</v>
          </cell>
          <cell r="V1648" t="str">
            <v>-</v>
          </cell>
          <cell r="Z1648" t="str">
            <v>-</v>
          </cell>
          <cell r="AA1648" t="str">
            <v>-</v>
          </cell>
          <cell r="AB1648" t="str">
            <v>-</v>
          </cell>
          <cell r="AC1648" t="str">
            <v>-</v>
          </cell>
          <cell r="AD1648" t="str">
            <v>-</v>
          </cell>
          <cell r="AE1648" t="str">
            <v>-</v>
          </cell>
          <cell r="AF1648" t="str">
            <v>-</v>
          </cell>
          <cell r="AG1648" t="str">
            <v>-</v>
          </cell>
          <cell r="AH1648" t="str">
            <v>--</v>
          </cell>
        </row>
        <row r="1649">
          <cell r="A1649">
            <v>9069485</v>
          </cell>
          <cell r="B1649" t="str">
            <v>Jagran Prakashan Limited</v>
          </cell>
          <cell r="C1649">
            <v>43228</v>
          </cell>
          <cell r="D1649" t="str">
            <v>Delhi</v>
          </cell>
          <cell r="E1649" t="str">
            <v>ILL</v>
          </cell>
          <cell r="F1649" t="str">
            <v>B2B</v>
          </cell>
          <cell r="G1649" t="str">
            <v>Delhi</v>
          </cell>
          <cell r="H1649">
            <v>13333.333333333332</v>
          </cell>
          <cell r="I1649">
            <v>0.13333333333333333</v>
          </cell>
          <cell r="J1649">
            <v>9069532</v>
          </cell>
          <cell r="K1649" t="str">
            <v>Jagran Prakashan Limited</v>
          </cell>
          <cell r="L1649">
            <v>60570</v>
          </cell>
          <cell r="M1649" t="str">
            <v>Investment</v>
          </cell>
          <cell r="N1649" t="str">
            <v>BIA+</v>
          </cell>
          <cell r="O1649" t="str">
            <v>DEL_ZONE2</v>
          </cell>
          <cell r="P1649">
            <v>9069532</v>
          </cell>
          <cell r="Q1649" t="str">
            <v>Rishab Prasad</v>
          </cell>
          <cell r="R1649" t="str">
            <v>IAM</v>
          </cell>
          <cell r="S1649" t="str">
            <v>Ravi Kala</v>
          </cell>
          <cell r="T1649">
            <v>0.13333333333333333</v>
          </cell>
          <cell r="U1649">
            <v>0</v>
          </cell>
          <cell r="V1649" t="str">
            <v>-</v>
          </cell>
          <cell r="Z1649" t="str">
            <v>-</v>
          </cell>
          <cell r="AA1649" t="str">
            <v>-</v>
          </cell>
          <cell r="AB1649" t="str">
            <v>-</v>
          </cell>
          <cell r="AC1649" t="str">
            <v>-</v>
          </cell>
          <cell r="AD1649" t="str">
            <v>-</v>
          </cell>
          <cell r="AE1649" t="str">
            <v>-</v>
          </cell>
          <cell r="AF1649" t="str">
            <v>-</v>
          </cell>
          <cell r="AG1649" t="str">
            <v>-</v>
          </cell>
          <cell r="AH1649" t="str">
            <v>--</v>
          </cell>
        </row>
        <row r="1650">
          <cell r="A1650">
            <v>9069532</v>
          </cell>
          <cell r="B1650" t="str">
            <v>Jagran Prakashan Limited</v>
          </cell>
          <cell r="C1650">
            <v>43185</v>
          </cell>
          <cell r="D1650" t="str">
            <v>Noida</v>
          </cell>
          <cell r="E1650" t="str">
            <v>BIA</v>
          </cell>
          <cell r="F1650" t="str">
            <v>B2B</v>
          </cell>
          <cell r="G1650" t="str">
            <v>NOIDA</v>
          </cell>
          <cell r="H1650">
            <v>41666.666666666664</v>
          </cell>
          <cell r="I1650">
            <v>0.41666666666666663</v>
          </cell>
          <cell r="J1650">
            <v>9069532</v>
          </cell>
          <cell r="K1650" t="str">
            <v>Jagran Prakashan Limited</v>
          </cell>
          <cell r="L1650">
            <v>60570</v>
          </cell>
          <cell r="M1650" t="str">
            <v>Investment</v>
          </cell>
          <cell r="N1650" t="str">
            <v>BIA+</v>
          </cell>
          <cell r="O1650" t="str">
            <v>NOD_ZONE1</v>
          </cell>
          <cell r="P1650">
            <v>9069532</v>
          </cell>
          <cell r="Q1650" t="str">
            <v>Rishab Prasad</v>
          </cell>
          <cell r="R1650" t="str">
            <v>IAM</v>
          </cell>
          <cell r="S1650" t="str">
            <v>Ravi Kala</v>
          </cell>
          <cell r="T1650">
            <v>0.41666666666666663</v>
          </cell>
          <cell r="U1650">
            <v>0</v>
          </cell>
          <cell r="V1650" t="str">
            <v>-</v>
          </cell>
          <cell r="Z1650" t="str">
            <v>-</v>
          </cell>
          <cell r="AA1650" t="str">
            <v>-</v>
          </cell>
          <cell r="AB1650" t="str">
            <v>-</v>
          </cell>
          <cell r="AC1650" t="str">
            <v>-</v>
          </cell>
          <cell r="AD1650" t="str">
            <v>-</v>
          </cell>
          <cell r="AE1650" t="str">
            <v>-</v>
          </cell>
          <cell r="AF1650" t="str">
            <v>-</v>
          </cell>
          <cell r="AG1650" t="str">
            <v>-</v>
          </cell>
          <cell r="AH1650" t="str">
            <v>--</v>
          </cell>
        </row>
        <row r="1651">
          <cell r="A1651">
            <v>9069972</v>
          </cell>
          <cell r="B1651" t="str">
            <v>Bard India Healthcare Private Limited</v>
          </cell>
          <cell r="C1651">
            <v>43190</v>
          </cell>
          <cell r="D1651" t="str">
            <v>Mumbai</v>
          </cell>
          <cell r="E1651" t="str">
            <v>MBIA</v>
          </cell>
          <cell r="F1651" t="str">
            <v>B2B</v>
          </cell>
          <cell r="G1651" t="str">
            <v>Mumbai</v>
          </cell>
          <cell r="H1651">
            <v>42500</v>
          </cell>
          <cell r="I1651">
            <v>0.42499999999999999</v>
          </cell>
          <cell r="J1651">
            <v>9069972</v>
          </cell>
          <cell r="K1651" t="str">
            <v>Bard India Healthcare Private Limited</v>
          </cell>
          <cell r="L1651">
            <v>42500</v>
          </cell>
          <cell r="M1651" t="str">
            <v>Investment</v>
          </cell>
          <cell r="N1651" t="str">
            <v>MBIA</v>
          </cell>
          <cell r="O1651" t="str">
            <v>MUM_ZONE1</v>
          </cell>
          <cell r="P1651">
            <v>9069972</v>
          </cell>
          <cell r="Q1651" t="str">
            <v>Nilesh Madhuker Zodape</v>
          </cell>
          <cell r="R1651" t="str">
            <v>IAM</v>
          </cell>
          <cell r="S1651" t="str">
            <v>Vineet Garg</v>
          </cell>
          <cell r="T1651">
            <v>0.42499999999999999</v>
          </cell>
          <cell r="U1651">
            <v>0</v>
          </cell>
          <cell r="V1651" t="str">
            <v>-</v>
          </cell>
          <cell r="Z1651" t="str">
            <v>-</v>
          </cell>
          <cell r="AA1651" t="str">
            <v>-</v>
          </cell>
          <cell r="AB1651" t="str">
            <v>-</v>
          </cell>
          <cell r="AC1651" t="str">
            <v>-</v>
          </cell>
          <cell r="AD1651" t="str">
            <v>-</v>
          </cell>
          <cell r="AE1651" t="str">
            <v>-</v>
          </cell>
          <cell r="AF1651" t="str">
            <v>-</v>
          </cell>
          <cell r="AG1651" t="str">
            <v>-</v>
          </cell>
          <cell r="AH1651" t="str">
            <v>--</v>
          </cell>
        </row>
        <row r="1652">
          <cell r="A1652">
            <v>225650</v>
          </cell>
          <cell r="B1652" t="str">
            <v>All India Congress Committee</v>
          </cell>
          <cell r="C1652">
            <v>44127</v>
          </cell>
          <cell r="D1652" t="str">
            <v>Delhi</v>
          </cell>
          <cell r="E1652" t="str">
            <v>OBB</v>
          </cell>
          <cell r="F1652" t="str">
            <v>B2C</v>
          </cell>
          <cell r="G1652" t="str">
            <v>Delhi</v>
          </cell>
          <cell r="H1652">
            <v>1899</v>
          </cell>
          <cell r="I1652">
            <v>1.899E-2</v>
          </cell>
          <cell r="J1652">
            <v>9069977</v>
          </cell>
          <cell r="K1652" t="str">
            <v>All India Congress Committee</v>
          </cell>
          <cell r="L1652">
            <v>43899</v>
          </cell>
          <cell r="M1652" t="str">
            <v>Investment</v>
          </cell>
          <cell r="N1652" t="str">
            <v>OBB</v>
          </cell>
          <cell r="O1652" t="str">
            <v>DEL_ZONE2</v>
          </cell>
          <cell r="P1652">
            <v>9069977</v>
          </cell>
          <cell r="Q1652" t="str">
            <v>Bijendra Singh</v>
          </cell>
          <cell r="R1652" t="str">
            <v>IAM</v>
          </cell>
          <cell r="S1652" t="str">
            <v>Ravi Kala</v>
          </cell>
          <cell r="T1652">
            <v>1.899E-2</v>
          </cell>
          <cell r="U1652">
            <v>0</v>
          </cell>
          <cell r="V1652" t="str">
            <v>-</v>
          </cell>
          <cell r="Z1652" t="str">
            <v>-</v>
          </cell>
          <cell r="AA1652" t="str">
            <v>-</v>
          </cell>
          <cell r="AB1652" t="str">
            <v>-</v>
          </cell>
          <cell r="AC1652" t="str">
            <v>-</v>
          </cell>
          <cell r="AD1652" t="str">
            <v>-</v>
          </cell>
          <cell r="AE1652" t="str">
            <v>-</v>
          </cell>
          <cell r="AF1652" t="str">
            <v>-</v>
          </cell>
          <cell r="AG1652" t="str">
            <v>-</v>
          </cell>
          <cell r="AH1652" t="str">
            <v>--</v>
          </cell>
        </row>
        <row r="1653">
          <cell r="A1653">
            <v>9069977</v>
          </cell>
          <cell r="B1653" t="str">
            <v>All India Congress Committee</v>
          </cell>
          <cell r="C1653">
            <v>43192</v>
          </cell>
          <cell r="D1653" t="str">
            <v>Delhi</v>
          </cell>
          <cell r="E1653" t="str">
            <v>BIA</v>
          </cell>
          <cell r="F1653" t="str">
            <v>B2B</v>
          </cell>
          <cell r="G1653" t="str">
            <v>Delhi</v>
          </cell>
          <cell r="H1653">
            <v>12000</v>
          </cell>
          <cell r="I1653">
            <v>0.12</v>
          </cell>
          <cell r="J1653">
            <v>9069977</v>
          </cell>
          <cell r="K1653" t="str">
            <v>All India Congress Committee</v>
          </cell>
          <cell r="L1653">
            <v>43899</v>
          </cell>
          <cell r="M1653" t="str">
            <v>Investment</v>
          </cell>
          <cell r="N1653" t="str">
            <v>BIA+</v>
          </cell>
          <cell r="O1653" t="str">
            <v>DEL_ZONE2</v>
          </cell>
          <cell r="P1653">
            <v>9069977</v>
          </cell>
          <cell r="Q1653" t="str">
            <v>Bijendra Singh</v>
          </cell>
          <cell r="R1653" t="str">
            <v>IAM</v>
          </cell>
          <cell r="S1653" t="str">
            <v>Ravi Kala</v>
          </cell>
          <cell r="T1653">
            <v>0.12</v>
          </cell>
          <cell r="U1653">
            <v>0</v>
          </cell>
          <cell r="V1653" t="str">
            <v>-</v>
          </cell>
          <cell r="Z1653" t="str">
            <v>-</v>
          </cell>
          <cell r="AA1653" t="str">
            <v>-</v>
          </cell>
          <cell r="AB1653" t="str">
            <v>-</v>
          </cell>
          <cell r="AC1653" t="str">
            <v>-</v>
          </cell>
          <cell r="AD1653" t="str">
            <v>-</v>
          </cell>
          <cell r="AE1653" t="str">
            <v>-</v>
          </cell>
          <cell r="AF1653" t="str">
            <v>-</v>
          </cell>
          <cell r="AG1653" t="str">
            <v>-</v>
          </cell>
          <cell r="AH1653" t="str">
            <v>--</v>
          </cell>
        </row>
        <row r="1654">
          <cell r="A1654">
            <v>9125389</v>
          </cell>
          <cell r="B1654" t="str">
            <v>All India Congress Committee</v>
          </cell>
          <cell r="C1654">
            <v>45504</v>
          </cell>
          <cell r="D1654" t="str">
            <v>Delhi</v>
          </cell>
          <cell r="E1654" t="str">
            <v>BIA</v>
          </cell>
          <cell r="F1654" t="str">
            <v>B2B</v>
          </cell>
          <cell r="G1654" t="str">
            <v>Delhi</v>
          </cell>
          <cell r="H1654">
            <v>30000</v>
          </cell>
          <cell r="I1654">
            <v>0.3</v>
          </cell>
          <cell r="J1654">
            <v>9069977</v>
          </cell>
          <cell r="K1654" t="str">
            <v>All India Congress Committee</v>
          </cell>
          <cell r="L1654">
            <v>43899</v>
          </cell>
          <cell r="M1654" t="str">
            <v>Investment</v>
          </cell>
          <cell r="N1654" t="str">
            <v>BIA+</v>
          </cell>
          <cell r="O1654" t="str">
            <v>DEL_ZONE2</v>
          </cell>
          <cell r="P1654">
            <v>9069977</v>
          </cell>
          <cell r="Q1654" t="str">
            <v>Bijendra Singh</v>
          </cell>
          <cell r="R1654" t="str">
            <v>IAM</v>
          </cell>
          <cell r="S1654" t="str">
            <v>Ravi Kala</v>
          </cell>
          <cell r="T1654">
            <v>0.3</v>
          </cell>
          <cell r="U1654">
            <v>0</v>
          </cell>
          <cell r="V1654" t="str">
            <v>-</v>
          </cell>
          <cell r="Z1654" t="str">
            <v>-</v>
          </cell>
          <cell r="AA1654" t="str">
            <v>-</v>
          </cell>
          <cell r="AB1654" t="str">
            <v>-</v>
          </cell>
          <cell r="AC1654" t="str">
            <v>-</v>
          </cell>
          <cell r="AD1654" t="str">
            <v>-</v>
          </cell>
          <cell r="AE1654" t="str">
            <v>-</v>
          </cell>
          <cell r="AF1654" t="str">
            <v>-</v>
          </cell>
          <cell r="AG1654" t="str">
            <v>-</v>
          </cell>
          <cell r="AH1654" t="str">
            <v>--</v>
          </cell>
        </row>
        <row r="1655">
          <cell r="A1655">
            <v>9069978</v>
          </cell>
          <cell r="B1655" t="str">
            <v>Talentpro India Hr Private Limited</v>
          </cell>
          <cell r="C1655">
            <v>43188</v>
          </cell>
          <cell r="D1655" t="str">
            <v>Chennai</v>
          </cell>
          <cell r="E1655" t="str">
            <v>BIA</v>
          </cell>
          <cell r="F1655" t="str">
            <v>B2B</v>
          </cell>
          <cell r="G1655" t="str">
            <v>Chennai</v>
          </cell>
          <cell r="H1655">
            <v>58333.333333333336</v>
          </cell>
          <cell r="I1655">
            <v>0.58333333333333337</v>
          </cell>
          <cell r="J1655">
            <v>9069978</v>
          </cell>
          <cell r="K1655" t="str">
            <v>Talentpro India Hr Private Limited</v>
          </cell>
          <cell r="L1655">
            <v>58333.333333333336</v>
          </cell>
          <cell r="M1655" t="str">
            <v>Investment</v>
          </cell>
          <cell r="N1655" t="str">
            <v>BIA+</v>
          </cell>
          <cell r="O1655" t="str">
            <v>CHN_ZONE1</v>
          </cell>
          <cell r="P1655">
            <v>9069978</v>
          </cell>
          <cell r="Q1655" t="str">
            <v>Saranya R</v>
          </cell>
          <cell r="R1655" t="str">
            <v>IAM</v>
          </cell>
          <cell r="S1655" t="str">
            <v>Vineet Jose</v>
          </cell>
          <cell r="T1655">
            <v>0.58333333333333337</v>
          </cell>
          <cell r="U1655">
            <v>0</v>
          </cell>
          <cell r="V1655" t="str">
            <v>-</v>
          </cell>
          <cell r="Z1655" t="str">
            <v>-</v>
          </cell>
          <cell r="AA1655" t="str">
            <v>-</v>
          </cell>
          <cell r="AB1655" t="str">
            <v>-</v>
          </cell>
          <cell r="AC1655" t="str">
            <v>-</v>
          </cell>
          <cell r="AD1655" t="str">
            <v>-</v>
          </cell>
          <cell r="AE1655" t="str">
            <v>-</v>
          </cell>
          <cell r="AF1655" t="str">
            <v>-</v>
          </cell>
          <cell r="AG1655" t="str">
            <v>-</v>
          </cell>
          <cell r="AH1655" t="str">
            <v>--</v>
          </cell>
        </row>
        <row r="1656">
          <cell r="A1656">
            <v>9070017</v>
          </cell>
          <cell r="B1656" t="str">
            <v>Simplify Growth Research &amp; Consulting Private Limited</v>
          </cell>
          <cell r="C1656">
            <v>43188</v>
          </cell>
          <cell r="D1656" t="str">
            <v>Noida</v>
          </cell>
          <cell r="E1656" t="str">
            <v>BIA</v>
          </cell>
          <cell r="F1656" t="str">
            <v>B2B</v>
          </cell>
          <cell r="G1656" t="str">
            <v>NOIDA</v>
          </cell>
          <cell r="H1656">
            <v>20833.330000000002</v>
          </cell>
          <cell r="I1656">
            <v>0.20833330000000003</v>
          </cell>
          <cell r="J1656">
            <v>9070017</v>
          </cell>
          <cell r="K1656" t="str">
            <v>Simplify Growth Research And Consulting Private Limited</v>
          </cell>
          <cell r="L1656">
            <v>34999.996666666673</v>
          </cell>
          <cell r="M1656" t="str">
            <v>Investment</v>
          </cell>
          <cell r="N1656" t="str">
            <v>BIA+</v>
          </cell>
          <cell r="O1656" t="str">
            <v>NOD_ZONE1</v>
          </cell>
          <cell r="P1656">
            <v>9070017</v>
          </cell>
          <cell r="Q1656" t="str">
            <v>Rishab Prasad</v>
          </cell>
          <cell r="R1656" t="str">
            <v>IAM</v>
          </cell>
          <cell r="S1656" t="str">
            <v>Ravi Kala</v>
          </cell>
          <cell r="T1656">
            <v>0.20833330000000003</v>
          </cell>
          <cell r="U1656">
            <v>0</v>
          </cell>
          <cell r="V1656" t="str">
            <v>-</v>
          </cell>
          <cell r="Z1656" t="str">
            <v>-</v>
          </cell>
          <cell r="AA1656" t="str">
            <v>-</v>
          </cell>
          <cell r="AB1656" t="str">
            <v>-</v>
          </cell>
          <cell r="AC1656" t="str">
            <v>-</v>
          </cell>
          <cell r="AD1656" t="str">
            <v>-</v>
          </cell>
          <cell r="AE1656" t="str">
            <v>-</v>
          </cell>
          <cell r="AF1656" t="str">
            <v>-</v>
          </cell>
          <cell r="AG1656" t="str">
            <v>-</v>
          </cell>
          <cell r="AH1656" t="str">
            <v>--</v>
          </cell>
        </row>
        <row r="1657">
          <cell r="A1657">
            <v>9133369</v>
          </cell>
          <cell r="B1657" t="str">
            <v>Simplify Growth Research &amp;amp; Consulting Private limited</v>
          </cell>
          <cell r="C1657">
            <v>46004</v>
          </cell>
          <cell r="D1657" t="str">
            <v>NOIDA</v>
          </cell>
          <cell r="E1657" t="str">
            <v>BIA</v>
          </cell>
          <cell r="F1657" t="str">
            <v>B2B</v>
          </cell>
          <cell r="G1657" t="str">
            <v>NOIDA</v>
          </cell>
          <cell r="H1657">
            <v>14166.666666666668</v>
          </cell>
          <cell r="I1657">
            <v>0.14166666666666669</v>
          </cell>
          <cell r="J1657">
            <v>9070017</v>
          </cell>
          <cell r="K1657" t="str">
            <v>Simplify Growth Research And Consulting Private Limited</v>
          </cell>
          <cell r="L1657">
            <v>34999.996666666673</v>
          </cell>
          <cell r="M1657" t="str">
            <v>Investment</v>
          </cell>
          <cell r="N1657" t="str">
            <v>BIA+</v>
          </cell>
          <cell r="O1657" t="str">
            <v>NOD_ZONE1</v>
          </cell>
          <cell r="P1657">
            <v>9070017</v>
          </cell>
          <cell r="Q1657" t="str">
            <v>Rishab Prasad</v>
          </cell>
          <cell r="R1657" t="str">
            <v>IAM</v>
          </cell>
          <cell r="S1657" t="str">
            <v>Ravi Kala</v>
          </cell>
          <cell r="T1657">
            <v>0.14166666666666669</v>
          </cell>
          <cell r="U1657">
            <v>0</v>
          </cell>
          <cell r="V1657" t="str">
            <v>-</v>
          </cell>
          <cell r="Z1657" t="str">
            <v>-</v>
          </cell>
          <cell r="AA1657" t="str">
            <v>-</v>
          </cell>
          <cell r="AB1657" t="str">
            <v>-</v>
          </cell>
          <cell r="AC1657" t="str">
            <v>-</v>
          </cell>
          <cell r="AD1657" t="str">
            <v>-</v>
          </cell>
          <cell r="AE1657" t="str">
            <v>-</v>
          </cell>
          <cell r="AF1657" t="str">
            <v>-</v>
          </cell>
          <cell r="AG1657" t="str">
            <v>-</v>
          </cell>
          <cell r="AH1657" t="str">
            <v>--</v>
          </cell>
        </row>
        <row r="1658">
          <cell r="A1658">
            <v>9070164</v>
          </cell>
          <cell r="B1658" t="str">
            <v>Atlantis Intelligence Limited</v>
          </cell>
          <cell r="C1658">
            <v>43192</v>
          </cell>
          <cell r="D1658" t="str">
            <v>Noida</v>
          </cell>
          <cell r="E1658" t="str">
            <v>ILL</v>
          </cell>
          <cell r="F1658" t="str">
            <v>B2B</v>
          </cell>
          <cell r="G1658" t="str">
            <v>NOIDA</v>
          </cell>
          <cell r="H1658">
            <v>41666.667999999998</v>
          </cell>
          <cell r="I1658">
            <v>0.41666667999999996</v>
          </cell>
          <cell r="J1658">
            <v>9070164</v>
          </cell>
          <cell r="K1658" t="str">
            <v>Atlantis Intelligence Limited</v>
          </cell>
          <cell r="L1658">
            <v>41666.667999999998</v>
          </cell>
          <cell r="M1658" t="str">
            <v>Investment</v>
          </cell>
          <cell r="N1658" t="str">
            <v>BIA+</v>
          </cell>
          <cell r="O1658" t="str">
            <v>NOD_ZONE1</v>
          </cell>
          <cell r="P1658">
            <v>9070164</v>
          </cell>
          <cell r="Q1658" t="str">
            <v>Mithilesh Vishwakarma</v>
          </cell>
          <cell r="R1658" t="str">
            <v>IAM</v>
          </cell>
          <cell r="S1658" t="str">
            <v>Kritika Bahadur</v>
          </cell>
          <cell r="T1658">
            <v>0.41666667999999996</v>
          </cell>
          <cell r="U1658">
            <v>0</v>
          </cell>
          <cell r="V1658" t="str">
            <v>-</v>
          </cell>
          <cell r="Z1658" t="str">
            <v>-</v>
          </cell>
          <cell r="AA1658" t="str">
            <v>-</v>
          </cell>
          <cell r="AB1658" t="str">
            <v>-</v>
          </cell>
          <cell r="AC1658" t="str">
            <v>-</v>
          </cell>
          <cell r="AD1658" t="str">
            <v>-</v>
          </cell>
          <cell r="AE1658" t="str">
            <v>-</v>
          </cell>
          <cell r="AF1658" t="str">
            <v>-</v>
          </cell>
          <cell r="AG1658" t="str">
            <v>-</v>
          </cell>
          <cell r="AH1658" t="str">
            <v>--</v>
          </cell>
        </row>
        <row r="1659">
          <cell r="A1659">
            <v>9070166</v>
          </cell>
          <cell r="B1659" t="str">
            <v>Aip India Private Limited</v>
          </cell>
          <cell r="C1659">
            <v>43211</v>
          </cell>
          <cell r="D1659" t="str">
            <v>Noida</v>
          </cell>
          <cell r="E1659" t="str">
            <v>BIA</v>
          </cell>
          <cell r="F1659" t="str">
            <v>B2B</v>
          </cell>
          <cell r="G1659" t="str">
            <v>NOIDA</v>
          </cell>
          <cell r="H1659">
            <v>41666.666666666664</v>
          </cell>
          <cell r="I1659">
            <v>0.41666666666666663</v>
          </cell>
          <cell r="J1659">
            <v>9070166</v>
          </cell>
          <cell r="K1659" t="str">
            <v>Aip India Private Limited</v>
          </cell>
          <cell r="L1659">
            <v>48750</v>
          </cell>
          <cell r="M1659" t="str">
            <v>Investment</v>
          </cell>
          <cell r="N1659" t="str">
            <v>BIA+</v>
          </cell>
          <cell r="O1659" t="str">
            <v>NOD_ZONE1</v>
          </cell>
          <cell r="P1659">
            <v>9070166</v>
          </cell>
          <cell r="Q1659" t="str">
            <v>Mithilesh Vishwakarma</v>
          </cell>
          <cell r="R1659" t="str">
            <v>IAM</v>
          </cell>
          <cell r="S1659" t="str">
            <v>Kritika Bahadur</v>
          </cell>
          <cell r="T1659">
            <v>0.41666666666666663</v>
          </cell>
          <cell r="U1659">
            <v>0</v>
          </cell>
          <cell r="V1659" t="str">
            <v>-</v>
          </cell>
          <cell r="Z1659" t="str">
            <v>-</v>
          </cell>
          <cell r="AA1659" t="str">
            <v>-</v>
          </cell>
          <cell r="AB1659" t="str">
            <v>-</v>
          </cell>
          <cell r="AC1659" t="str">
            <v>-</v>
          </cell>
          <cell r="AD1659" t="str">
            <v>-</v>
          </cell>
          <cell r="AE1659" t="str">
            <v>-</v>
          </cell>
          <cell r="AF1659" t="str">
            <v>-</v>
          </cell>
          <cell r="AG1659" t="str">
            <v>-</v>
          </cell>
          <cell r="AH1659" t="str">
            <v>--</v>
          </cell>
        </row>
        <row r="1660">
          <cell r="A1660">
            <v>9082858</v>
          </cell>
          <cell r="B1660" t="str">
            <v>Rakuten Insight India Private Limited</v>
          </cell>
          <cell r="C1660">
            <v>44100</v>
          </cell>
          <cell r="D1660" t="str">
            <v>Noida</v>
          </cell>
          <cell r="E1660" t="str">
            <v>BIA</v>
          </cell>
          <cell r="F1660" t="str">
            <v>B2B</v>
          </cell>
          <cell r="G1660" t="str">
            <v>NOIDA</v>
          </cell>
          <cell r="H1660">
            <v>7083.333333333333</v>
          </cell>
          <cell r="I1660">
            <v>7.0833333333333331E-2</v>
          </cell>
          <cell r="J1660">
            <v>9070166</v>
          </cell>
          <cell r="K1660" t="str">
            <v>Aip India Private Limited</v>
          </cell>
          <cell r="L1660">
            <v>48750</v>
          </cell>
          <cell r="M1660" t="str">
            <v>Investment</v>
          </cell>
          <cell r="N1660" t="str">
            <v>BIA+</v>
          </cell>
          <cell r="O1660" t="str">
            <v>NOD_ZONE1</v>
          </cell>
          <cell r="P1660">
            <v>9070166</v>
          </cell>
          <cell r="Q1660" t="str">
            <v>Mithilesh Vishwakarma</v>
          </cell>
          <cell r="R1660" t="str">
            <v>IAM</v>
          </cell>
          <cell r="S1660" t="str">
            <v>Kritika Bahadur</v>
          </cell>
          <cell r="T1660">
            <v>7.0833333333333331E-2</v>
          </cell>
          <cell r="U1660">
            <v>0</v>
          </cell>
          <cell r="V1660" t="str">
            <v>-</v>
          </cell>
          <cell r="Z1660" t="str">
            <v>-</v>
          </cell>
          <cell r="AA1660" t="str">
            <v>-</v>
          </cell>
          <cell r="AB1660" t="str">
            <v>-</v>
          </cell>
          <cell r="AC1660" t="str">
            <v>-</v>
          </cell>
          <cell r="AD1660" t="str">
            <v>-</v>
          </cell>
          <cell r="AE1660" t="str">
            <v>-</v>
          </cell>
          <cell r="AF1660" t="str">
            <v>-</v>
          </cell>
          <cell r="AG1660" t="str">
            <v>-</v>
          </cell>
          <cell r="AH1660" t="str">
            <v>--</v>
          </cell>
        </row>
        <row r="1661">
          <cell r="A1661">
            <v>2340009</v>
          </cell>
          <cell r="B1661" t="str">
            <v>Celerity Consulting Private Limited</v>
          </cell>
          <cell r="C1661">
            <v>45072</v>
          </cell>
          <cell r="D1661" t="str">
            <v>Delhi</v>
          </cell>
          <cell r="E1661" t="str">
            <v>OBB</v>
          </cell>
          <cell r="F1661" t="str">
            <v>B2C</v>
          </cell>
          <cell r="G1661" t="str">
            <v>Delhi</v>
          </cell>
          <cell r="H1661">
            <v>2999</v>
          </cell>
          <cell r="I1661">
            <v>2.9989999999999999E-2</v>
          </cell>
          <cell r="J1661">
            <v>9070223</v>
          </cell>
          <cell r="K1661" t="str">
            <v>Celerity Consulting Private Limited</v>
          </cell>
          <cell r="L1661">
            <v>30712</v>
          </cell>
          <cell r="M1661" t="str">
            <v>Investment</v>
          </cell>
          <cell r="N1661" t="str">
            <v>OBB</v>
          </cell>
          <cell r="O1661" t="str">
            <v>DEL_ZONE2</v>
          </cell>
          <cell r="P1661">
            <v>9070223</v>
          </cell>
          <cell r="Q1661" t="str">
            <v>Rishab Prasad</v>
          </cell>
          <cell r="R1661" t="str">
            <v>IAM</v>
          </cell>
          <cell r="S1661" t="str">
            <v>Ravi Kala</v>
          </cell>
          <cell r="T1661">
            <v>2.9989999999999999E-2</v>
          </cell>
          <cell r="U1661">
            <v>0</v>
          </cell>
          <cell r="V1661" t="str">
            <v>-</v>
          </cell>
          <cell r="Z1661" t="str">
            <v>-</v>
          </cell>
          <cell r="AA1661" t="str">
            <v>-</v>
          </cell>
          <cell r="AB1661" t="str">
            <v>-</v>
          </cell>
          <cell r="AC1661" t="str">
            <v>-</v>
          </cell>
          <cell r="AD1661" t="str">
            <v>-</v>
          </cell>
          <cell r="AE1661" t="str">
            <v>-</v>
          </cell>
          <cell r="AF1661" t="str">
            <v>-</v>
          </cell>
          <cell r="AG1661" t="str">
            <v>-</v>
          </cell>
          <cell r="AH1661" t="str">
            <v>--</v>
          </cell>
        </row>
        <row r="1662">
          <cell r="A1662">
            <v>2347886</v>
          </cell>
          <cell r="B1662" t="str">
            <v>CELERITY CONSULTING PRIVATE LIMITED</v>
          </cell>
          <cell r="C1662">
            <v>45754</v>
          </cell>
          <cell r="D1662" t="str">
            <v>Delhi</v>
          </cell>
          <cell r="E1662" t="str">
            <v>BBB</v>
          </cell>
          <cell r="F1662" t="str">
            <v>B2C</v>
          </cell>
          <cell r="G1662" t="str">
            <v>Delhi</v>
          </cell>
          <cell r="H1662">
            <v>7713</v>
          </cell>
          <cell r="I1662">
            <v>7.7130000000000004E-2</v>
          </cell>
          <cell r="J1662">
            <v>9070223</v>
          </cell>
          <cell r="K1662" t="str">
            <v>Celerity Consulting Private Limited</v>
          </cell>
          <cell r="L1662">
            <v>30712</v>
          </cell>
          <cell r="M1662" t="str">
            <v>Investment</v>
          </cell>
          <cell r="N1662" t="str">
            <v>BBB</v>
          </cell>
          <cell r="O1662" t="str">
            <v>DEL_ZONE2</v>
          </cell>
          <cell r="P1662">
            <v>9070223</v>
          </cell>
          <cell r="Q1662" t="str">
            <v>Rishab Prasad</v>
          </cell>
          <cell r="R1662" t="str">
            <v>IAM</v>
          </cell>
          <cell r="S1662" t="str">
            <v>Ravi Kala</v>
          </cell>
          <cell r="T1662">
            <v>7.7130000000000004E-2</v>
          </cell>
          <cell r="U1662">
            <v>0</v>
          </cell>
          <cell r="V1662" t="str">
            <v>-</v>
          </cell>
          <cell r="Z1662" t="str">
            <v>-</v>
          </cell>
          <cell r="AA1662" t="str">
            <v>-</v>
          </cell>
          <cell r="AB1662" t="str">
            <v>-</v>
          </cell>
          <cell r="AC1662" t="str">
            <v>-</v>
          </cell>
          <cell r="AD1662" t="str">
            <v>-</v>
          </cell>
          <cell r="AE1662" t="str">
            <v>-</v>
          </cell>
          <cell r="AF1662" t="str">
            <v>-</v>
          </cell>
          <cell r="AG1662" t="str">
            <v>-</v>
          </cell>
          <cell r="AH1662" t="str">
            <v>--</v>
          </cell>
        </row>
        <row r="1663">
          <cell r="A1663">
            <v>9070223</v>
          </cell>
          <cell r="B1663" t="str">
            <v>Alaris Aerospace Systems India Private Limited</v>
          </cell>
          <cell r="C1663">
            <v>45885</v>
          </cell>
          <cell r="D1663" t="str">
            <v>Delhi</v>
          </cell>
          <cell r="E1663" t="str">
            <v>BIA</v>
          </cell>
          <cell r="F1663" t="str">
            <v>B2B</v>
          </cell>
          <cell r="G1663" t="str">
            <v>Delhi</v>
          </cell>
          <cell r="H1663">
            <v>20000</v>
          </cell>
          <cell r="I1663">
            <v>0.2</v>
          </cell>
          <cell r="J1663">
            <v>9070223</v>
          </cell>
          <cell r="K1663" t="str">
            <v>Celerity Consulting Private Limited</v>
          </cell>
          <cell r="L1663">
            <v>30712</v>
          </cell>
          <cell r="M1663" t="str">
            <v>Investment</v>
          </cell>
          <cell r="N1663" t="str">
            <v>BIA+</v>
          </cell>
          <cell r="O1663" t="str">
            <v>DEL_ZONE2</v>
          </cell>
          <cell r="P1663">
            <v>9070223</v>
          </cell>
          <cell r="Q1663" t="str">
            <v>Rishab Prasad</v>
          </cell>
          <cell r="R1663" t="str">
            <v>IAM</v>
          </cell>
          <cell r="S1663" t="str">
            <v>Ravi Kala</v>
          </cell>
          <cell r="T1663">
            <v>0.2</v>
          </cell>
          <cell r="U1663">
            <v>0</v>
          </cell>
          <cell r="V1663" t="str">
            <v>-</v>
          </cell>
          <cell r="Z1663" t="str">
            <v>-</v>
          </cell>
          <cell r="AA1663" t="str">
            <v>-</v>
          </cell>
          <cell r="AB1663" t="str">
            <v>-</v>
          </cell>
          <cell r="AC1663" t="str">
            <v>-</v>
          </cell>
          <cell r="AD1663" t="str">
            <v>-</v>
          </cell>
          <cell r="AE1663" t="str">
            <v>-</v>
          </cell>
          <cell r="AF1663" t="str">
            <v>-</v>
          </cell>
          <cell r="AG1663" t="str">
            <v>-</v>
          </cell>
          <cell r="AH1663" t="str">
            <v>--</v>
          </cell>
        </row>
        <row r="1664">
          <cell r="A1664">
            <v>9070250</v>
          </cell>
          <cell r="B1664" t="str">
            <v>Swbi Architects Private Limited</v>
          </cell>
          <cell r="C1664">
            <v>43197</v>
          </cell>
          <cell r="D1664" t="str">
            <v>Gurgaon</v>
          </cell>
          <cell r="E1664" t="str">
            <v>BIA</v>
          </cell>
          <cell r="F1664" t="str">
            <v>B2B</v>
          </cell>
          <cell r="G1664" t="str">
            <v>Gurgaon</v>
          </cell>
          <cell r="H1664">
            <v>32916.67</v>
          </cell>
          <cell r="I1664">
            <v>0.32916669999999998</v>
          </cell>
          <cell r="J1664">
            <v>9070250</v>
          </cell>
          <cell r="K1664" t="str">
            <v>Swbi Architects Private Limited</v>
          </cell>
          <cell r="L1664">
            <v>32916.67</v>
          </cell>
          <cell r="M1664" t="str">
            <v>Investment</v>
          </cell>
          <cell r="N1664" t="str">
            <v>BIA+</v>
          </cell>
          <cell r="O1664" t="str">
            <v>GGN_ZONE1</v>
          </cell>
          <cell r="P1664">
            <v>9070250</v>
          </cell>
          <cell r="Q1664" t="str">
            <v>Adarsh Kumar</v>
          </cell>
          <cell r="R1664" t="str">
            <v>IAM</v>
          </cell>
          <cell r="S1664" t="str">
            <v>Rajeev Misra</v>
          </cell>
          <cell r="T1664">
            <v>0.32916669999999998</v>
          </cell>
          <cell r="U1664">
            <v>0</v>
          </cell>
          <cell r="V1664" t="str">
            <v>-</v>
          </cell>
          <cell r="Z1664" t="str">
            <v>-</v>
          </cell>
          <cell r="AA1664" t="str">
            <v>-</v>
          </cell>
          <cell r="AB1664" t="str">
            <v>-</v>
          </cell>
          <cell r="AC1664" t="str">
            <v>-</v>
          </cell>
          <cell r="AD1664" t="str">
            <v>-</v>
          </cell>
          <cell r="AE1664" t="str">
            <v>-</v>
          </cell>
          <cell r="AF1664" t="str">
            <v>-</v>
          </cell>
          <cell r="AG1664" t="str">
            <v>-</v>
          </cell>
          <cell r="AH1664" t="str">
            <v>--</v>
          </cell>
        </row>
        <row r="1665">
          <cell r="A1665">
            <v>9070340</v>
          </cell>
          <cell r="B1665" t="str">
            <v>Himangini Singh</v>
          </cell>
          <cell r="C1665">
            <v>45763</v>
          </cell>
          <cell r="D1665" t="str">
            <v>New Delhi</v>
          </cell>
          <cell r="E1665" t="str">
            <v>BIA</v>
          </cell>
          <cell r="F1665" t="str">
            <v>B2B</v>
          </cell>
          <cell r="G1665" t="str">
            <v>Delhi</v>
          </cell>
          <cell r="H1665">
            <v>31666.666666666668</v>
          </cell>
          <cell r="I1665">
            <v>0.31666666666666665</v>
          </cell>
          <cell r="J1665">
            <v>9070340</v>
          </cell>
          <cell r="K1665" t="str">
            <v>Kjs Concrete Private Limited</v>
          </cell>
          <cell r="L1665">
            <v>31666.666666666668</v>
          </cell>
          <cell r="M1665" t="str">
            <v>Investment</v>
          </cell>
          <cell r="N1665" t="str">
            <v>BIA+</v>
          </cell>
          <cell r="O1665" t="str">
            <v>DEL_ZONE1</v>
          </cell>
          <cell r="P1665">
            <v>9070340</v>
          </cell>
          <cell r="Q1665" t="str">
            <v>Bijendra Singh</v>
          </cell>
          <cell r="R1665" t="str">
            <v>IAM</v>
          </cell>
          <cell r="S1665" t="str">
            <v>Ravi Kala</v>
          </cell>
          <cell r="T1665">
            <v>0.31666666666666665</v>
          </cell>
          <cell r="U1665">
            <v>0</v>
          </cell>
          <cell r="V1665" t="str">
            <v>-</v>
          </cell>
          <cell r="Z1665" t="str">
            <v>-</v>
          </cell>
          <cell r="AA1665" t="str">
            <v>-</v>
          </cell>
          <cell r="AB1665" t="str">
            <v>-</v>
          </cell>
          <cell r="AC1665" t="str">
            <v>-</v>
          </cell>
          <cell r="AD1665" t="str">
            <v>-</v>
          </cell>
          <cell r="AE1665" t="str">
            <v>-</v>
          </cell>
          <cell r="AF1665" t="str">
            <v>-</v>
          </cell>
          <cell r="AG1665" t="str">
            <v>-</v>
          </cell>
          <cell r="AH1665" t="str">
            <v>--</v>
          </cell>
        </row>
        <row r="1666">
          <cell r="A1666">
            <v>7000004</v>
          </cell>
          <cell r="B1666" t="str">
            <v>Mms Ship Management India Private Limited</v>
          </cell>
          <cell r="C1666">
            <v>44100</v>
          </cell>
          <cell r="D1666" t="str">
            <v>Gurgaon</v>
          </cell>
          <cell r="E1666" t="str">
            <v>Voice</v>
          </cell>
          <cell r="F1666" t="str">
            <v>B2B</v>
          </cell>
          <cell r="G1666" t="str">
            <v>Gurgaon</v>
          </cell>
          <cell r="H1666">
            <v>12000</v>
          </cell>
          <cell r="I1666">
            <v>0.12</v>
          </cell>
          <cell r="J1666">
            <v>9070345</v>
          </cell>
          <cell r="K1666" t="str">
            <v>Mms Ship Management India Private Limited</v>
          </cell>
          <cell r="L1666">
            <v>78666.666666666672</v>
          </cell>
          <cell r="M1666" t="str">
            <v>Investment</v>
          </cell>
          <cell r="N1666" t="str">
            <v>Voice</v>
          </cell>
          <cell r="O1666" t="str">
            <v>GGN_ZONE1</v>
          </cell>
          <cell r="P1666">
            <v>9070345</v>
          </cell>
          <cell r="Q1666" t="str">
            <v>Adarsh Kumar</v>
          </cell>
          <cell r="R1666" t="str">
            <v>IAM</v>
          </cell>
          <cell r="S1666" t="str">
            <v>Rajeev Misra</v>
          </cell>
          <cell r="T1666">
            <v>0.12</v>
          </cell>
          <cell r="U1666">
            <v>0</v>
          </cell>
          <cell r="V1666" t="str">
            <v>-</v>
          </cell>
          <cell r="Z1666" t="str">
            <v>-</v>
          </cell>
          <cell r="AA1666" t="str">
            <v>-</v>
          </cell>
          <cell r="AB1666" t="str">
            <v>-</v>
          </cell>
          <cell r="AC1666" t="str">
            <v>-</v>
          </cell>
          <cell r="AD1666" t="str">
            <v>-</v>
          </cell>
          <cell r="AE1666" t="str">
            <v>-</v>
          </cell>
          <cell r="AF1666" t="str">
            <v>-</v>
          </cell>
          <cell r="AG1666" t="str">
            <v>-</v>
          </cell>
          <cell r="AH1666" t="str">
            <v>--</v>
          </cell>
        </row>
        <row r="1667">
          <cell r="A1667">
            <v>9070345</v>
          </cell>
          <cell r="B1667" t="str">
            <v>Mms Ship Management India Private Limited</v>
          </cell>
          <cell r="C1667">
            <v>43208</v>
          </cell>
          <cell r="D1667" t="str">
            <v>Gurgaon</v>
          </cell>
          <cell r="E1667" t="str">
            <v>ILL</v>
          </cell>
          <cell r="F1667" t="str">
            <v>B2B</v>
          </cell>
          <cell r="G1667" t="str">
            <v>Gurgaon</v>
          </cell>
          <cell r="H1667">
            <v>66666.666666666672</v>
          </cell>
          <cell r="I1667">
            <v>0.66666666666666674</v>
          </cell>
          <cell r="J1667">
            <v>9070345</v>
          </cell>
          <cell r="K1667" t="str">
            <v>Mms Ship Management India Private Limited</v>
          </cell>
          <cell r="L1667">
            <v>78666.666666666672</v>
          </cell>
          <cell r="M1667" t="str">
            <v>Investment</v>
          </cell>
          <cell r="N1667" t="str">
            <v>BIA+</v>
          </cell>
          <cell r="O1667" t="str">
            <v>GGN_ZONE1</v>
          </cell>
          <cell r="P1667">
            <v>9070345</v>
          </cell>
          <cell r="Q1667" t="str">
            <v>Adarsh Kumar</v>
          </cell>
          <cell r="R1667" t="str">
            <v>IAM</v>
          </cell>
          <cell r="S1667" t="str">
            <v>Rajeev Misra</v>
          </cell>
          <cell r="T1667">
            <v>0.66666666666666674</v>
          </cell>
          <cell r="U1667">
            <v>0</v>
          </cell>
          <cell r="V1667" t="str">
            <v>-</v>
          </cell>
          <cell r="Z1667" t="str">
            <v>-</v>
          </cell>
          <cell r="AA1667" t="str">
            <v>-</v>
          </cell>
          <cell r="AB1667" t="str">
            <v>-</v>
          </cell>
          <cell r="AC1667" t="str">
            <v>-</v>
          </cell>
          <cell r="AD1667" t="str">
            <v>-</v>
          </cell>
          <cell r="AE1667" t="str">
            <v>-</v>
          </cell>
          <cell r="AF1667" t="str">
            <v>-</v>
          </cell>
          <cell r="AG1667" t="str">
            <v>-</v>
          </cell>
          <cell r="AH1667" t="str">
            <v>--</v>
          </cell>
        </row>
        <row r="1668">
          <cell r="A1668">
            <v>9070459</v>
          </cell>
          <cell r="B1668" t="str">
            <v>Dwaraka Doss Goverdhan Doss Vaishnav College</v>
          </cell>
          <cell r="C1668">
            <v>43203</v>
          </cell>
          <cell r="D1668" t="str">
            <v>Chennai</v>
          </cell>
          <cell r="E1668" t="str">
            <v>BIA</v>
          </cell>
          <cell r="F1668" t="str">
            <v>B2B</v>
          </cell>
          <cell r="G1668" t="str">
            <v>Chennai</v>
          </cell>
          <cell r="H1668">
            <v>35000</v>
          </cell>
          <cell r="I1668">
            <v>0.35</v>
          </cell>
          <cell r="J1668">
            <v>9070459</v>
          </cell>
          <cell r="K1668" t="str">
            <v>Dwaraka Doss Goverdhan Doss Vaishnav College</v>
          </cell>
          <cell r="L1668">
            <v>52916.666666666672</v>
          </cell>
          <cell r="M1668" t="str">
            <v>Investment</v>
          </cell>
          <cell r="N1668" t="str">
            <v>BIA+</v>
          </cell>
          <cell r="O1668" t="str">
            <v>CHN_ZONE1</v>
          </cell>
          <cell r="P1668">
            <v>9070459</v>
          </cell>
          <cell r="Q1668" t="str">
            <v>Saranya R</v>
          </cell>
          <cell r="R1668" t="str">
            <v>IAM</v>
          </cell>
          <cell r="S1668" t="str">
            <v>Vineet Jose</v>
          </cell>
          <cell r="T1668">
            <v>0.35</v>
          </cell>
          <cell r="U1668">
            <v>0</v>
          </cell>
          <cell r="V1668" t="str">
            <v>-</v>
          </cell>
          <cell r="Z1668" t="str">
            <v>-</v>
          </cell>
          <cell r="AA1668" t="str">
            <v>-</v>
          </cell>
          <cell r="AB1668" t="str">
            <v>-</v>
          </cell>
          <cell r="AC1668" t="str">
            <v>-</v>
          </cell>
          <cell r="AD1668" t="str">
            <v>-</v>
          </cell>
          <cell r="AE1668" t="str">
            <v>-</v>
          </cell>
          <cell r="AF1668" t="str">
            <v>-</v>
          </cell>
          <cell r="AG1668" t="str">
            <v>-</v>
          </cell>
          <cell r="AH1668" t="str">
            <v>--</v>
          </cell>
        </row>
        <row r="1669">
          <cell r="A1669">
            <v>9080595</v>
          </cell>
          <cell r="B1669" t="str">
            <v>Dwaraka Doss Goverdhan Doss Vaishnav College</v>
          </cell>
          <cell r="C1669">
            <v>43811</v>
          </cell>
          <cell r="D1669" t="str">
            <v>Chennai</v>
          </cell>
          <cell r="E1669" t="str">
            <v>BIA</v>
          </cell>
          <cell r="F1669" t="str">
            <v>B2B</v>
          </cell>
          <cell r="G1669" t="str">
            <v>Chennai</v>
          </cell>
          <cell r="H1669">
            <v>17916.666666666668</v>
          </cell>
          <cell r="I1669">
            <v>0.17916666666666667</v>
          </cell>
          <cell r="J1669">
            <v>9070459</v>
          </cell>
          <cell r="K1669" t="str">
            <v>Dwaraka Doss Goverdhan Doss Vaishnav College</v>
          </cell>
          <cell r="L1669">
            <v>52916.666666666672</v>
          </cell>
          <cell r="M1669" t="str">
            <v>Investment</v>
          </cell>
          <cell r="N1669" t="str">
            <v>BIA+</v>
          </cell>
          <cell r="O1669" t="str">
            <v>CHN_ZONE1</v>
          </cell>
          <cell r="P1669">
            <v>9070459</v>
          </cell>
          <cell r="Q1669" t="str">
            <v>Saranya R</v>
          </cell>
          <cell r="R1669" t="str">
            <v>IAM</v>
          </cell>
          <cell r="S1669" t="str">
            <v>Vineet Jose</v>
          </cell>
          <cell r="T1669">
            <v>0.17916666666666667</v>
          </cell>
          <cell r="U1669">
            <v>0</v>
          </cell>
          <cell r="V1669" t="str">
            <v>-</v>
          </cell>
          <cell r="Z1669" t="str">
            <v>-</v>
          </cell>
          <cell r="AA1669" t="str">
            <v>-</v>
          </cell>
          <cell r="AB1669" t="str">
            <v>-</v>
          </cell>
          <cell r="AC1669" t="str">
            <v>-</v>
          </cell>
          <cell r="AD1669" t="str">
            <v>-</v>
          </cell>
          <cell r="AE1669" t="str">
            <v>-</v>
          </cell>
          <cell r="AF1669" t="str">
            <v>-</v>
          </cell>
          <cell r="AG1669" t="str">
            <v>-</v>
          </cell>
          <cell r="AH1669" t="str">
            <v>--</v>
          </cell>
        </row>
        <row r="1670">
          <cell r="A1670">
            <v>193887</v>
          </cell>
          <cell r="B1670" t="str">
            <v>Kent RO Systems Limited</v>
          </cell>
          <cell r="C1670">
            <v>43328</v>
          </cell>
          <cell r="D1670" t="str">
            <v>Noida</v>
          </cell>
          <cell r="E1670" t="str">
            <v>BBB</v>
          </cell>
          <cell r="F1670" t="str">
            <v>B2C</v>
          </cell>
          <cell r="G1670" t="str">
            <v>NOIDA</v>
          </cell>
          <cell r="H1670">
            <v>12999</v>
          </cell>
          <cell r="I1670">
            <v>0.12998999999999999</v>
          </cell>
          <cell r="J1670">
            <v>9070462</v>
          </cell>
          <cell r="K1670" t="str">
            <v>Kent Ro Systems Limited</v>
          </cell>
          <cell r="L1670">
            <v>32999</v>
          </cell>
          <cell r="M1670" t="str">
            <v>Investment</v>
          </cell>
          <cell r="N1670" t="str">
            <v>BBB</v>
          </cell>
          <cell r="O1670" t="str">
            <v>NOD_ZONE1</v>
          </cell>
          <cell r="P1670">
            <v>9070462</v>
          </cell>
          <cell r="Q1670" t="str">
            <v>Mithilesh Vishwakarma</v>
          </cell>
          <cell r="R1670" t="str">
            <v>IAM</v>
          </cell>
          <cell r="S1670" t="str">
            <v>Kritika Bahadur</v>
          </cell>
          <cell r="T1670">
            <v>0.12998999999999999</v>
          </cell>
          <cell r="U1670">
            <v>0</v>
          </cell>
          <cell r="V1670" t="str">
            <v>-</v>
          </cell>
          <cell r="Z1670" t="str">
            <v>-</v>
          </cell>
          <cell r="AA1670" t="str">
            <v>-</v>
          </cell>
          <cell r="AB1670" t="str">
            <v>-</v>
          </cell>
          <cell r="AC1670" t="str">
            <v>-</v>
          </cell>
          <cell r="AD1670" t="str">
            <v>-</v>
          </cell>
          <cell r="AE1670" t="str">
            <v>-</v>
          </cell>
          <cell r="AF1670" t="str">
            <v>-</v>
          </cell>
          <cell r="AG1670" t="str">
            <v>-</v>
          </cell>
          <cell r="AH1670" t="str">
            <v>--</v>
          </cell>
        </row>
        <row r="1671">
          <cell r="A1671">
            <v>9070462</v>
          </cell>
          <cell r="B1671" t="str">
            <v>Kent RO Systems Limited</v>
          </cell>
          <cell r="C1671">
            <v>43297</v>
          </cell>
          <cell r="D1671" t="str">
            <v>Noida</v>
          </cell>
          <cell r="E1671" t="str">
            <v>MBIA</v>
          </cell>
          <cell r="F1671" t="str">
            <v>B2B</v>
          </cell>
          <cell r="G1671" t="str">
            <v>NOIDA</v>
          </cell>
          <cell r="H1671">
            <v>20000</v>
          </cell>
          <cell r="I1671">
            <v>0.2</v>
          </cell>
          <cell r="J1671">
            <v>9070462</v>
          </cell>
          <cell r="K1671" t="str">
            <v>Kent Ro Systems Limited</v>
          </cell>
          <cell r="L1671">
            <v>32999</v>
          </cell>
          <cell r="M1671" t="str">
            <v>Investment</v>
          </cell>
          <cell r="N1671" t="str">
            <v>MBIA</v>
          </cell>
          <cell r="O1671" t="str">
            <v>NOD_ZONE1</v>
          </cell>
          <cell r="P1671">
            <v>9070462</v>
          </cell>
          <cell r="Q1671" t="str">
            <v>Mithilesh Vishwakarma</v>
          </cell>
          <cell r="R1671" t="str">
            <v>IAM</v>
          </cell>
          <cell r="S1671" t="str">
            <v>Kritika Bahadur</v>
          </cell>
          <cell r="T1671">
            <v>0.2</v>
          </cell>
          <cell r="U1671">
            <v>0</v>
          </cell>
          <cell r="V1671" t="str">
            <v>-</v>
          </cell>
          <cell r="Z1671" t="str">
            <v>-</v>
          </cell>
          <cell r="AA1671" t="str">
            <v>-</v>
          </cell>
          <cell r="AB1671" t="str">
            <v>-</v>
          </cell>
          <cell r="AC1671" t="str">
            <v>-</v>
          </cell>
          <cell r="AD1671" t="str">
            <v>-</v>
          </cell>
          <cell r="AE1671" t="str">
            <v>-</v>
          </cell>
          <cell r="AF1671" t="str">
            <v>-</v>
          </cell>
          <cell r="AG1671" t="str">
            <v>-</v>
          </cell>
          <cell r="AH1671" t="str">
            <v>--</v>
          </cell>
        </row>
        <row r="1672">
          <cell r="A1672">
            <v>9070478</v>
          </cell>
          <cell r="B1672" t="str">
            <v>Dasarath Reddy</v>
          </cell>
          <cell r="C1672">
            <v>43216</v>
          </cell>
          <cell r="D1672" t="str">
            <v>Bangalore</v>
          </cell>
          <cell r="E1672" t="str">
            <v>BIA</v>
          </cell>
          <cell r="F1672" t="str">
            <v>B2B</v>
          </cell>
          <cell r="G1672" t="str">
            <v>Bangalore</v>
          </cell>
          <cell r="H1672">
            <v>31500</v>
          </cell>
          <cell r="I1672">
            <v>0.315</v>
          </cell>
          <cell r="J1672">
            <v>9070478</v>
          </cell>
          <cell r="K1672" t="str">
            <v>Ab And T Business Park Maintenace Services</v>
          </cell>
          <cell r="L1672">
            <v>41500</v>
          </cell>
          <cell r="M1672" t="str">
            <v>Investment</v>
          </cell>
          <cell r="N1672" t="str">
            <v>BIA+</v>
          </cell>
          <cell r="O1672" t="str">
            <v>BLR_ZONE1</v>
          </cell>
          <cell r="P1672">
            <v>9070478</v>
          </cell>
          <cell r="Q1672" t="str">
            <v>Rahul R</v>
          </cell>
          <cell r="R1672" t="str">
            <v>IAM</v>
          </cell>
          <cell r="S1672" t="str">
            <v>Vineet Jose</v>
          </cell>
          <cell r="T1672">
            <v>0.315</v>
          </cell>
          <cell r="U1672">
            <v>0</v>
          </cell>
          <cell r="V1672" t="str">
            <v>-</v>
          </cell>
          <cell r="Z1672" t="str">
            <v>-</v>
          </cell>
          <cell r="AA1672" t="str">
            <v>-</v>
          </cell>
          <cell r="AB1672" t="str">
            <v>-</v>
          </cell>
          <cell r="AC1672" t="str">
            <v>-</v>
          </cell>
          <cell r="AD1672" t="str">
            <v>-</v>
          </cell>
          <cell r="AE1672" t="str">
            <v>-</v>
          </cell>
          <cell r="AF1672" t="str">
            <v>-</v>
          </cell>
          <cell r="AG1672" t="str">
            <v>-</v>
          </cell>
          <cell r="AH1672" t="str">
            <v>--</v>
          </cell>
        </row>
        <row r="1673">
          <cell r="A1673">
            <v>9070534</v>
          </cell>
          <cell r="B1673" t="str">
            <v>Ab And T Business Park Maintenace Services</v>
          </cell>
          <cell r="C1673">
            <v>43229</v>
          </cell>
          <cell r="D1673" t="str">
            <v>Bangalore</v>
          </cell>
          <cell r="E1673" t="str">
            <v>BIA</v>
          </cell>
          <cell r="F1673" t="str">
            <v>B2B</v>
          </cell>
          <cell r="G1673" t="str">
            <v>Bangalore</v>
          </cell>
          <cell r="H1673">
            <v>10000</v>
          </cell>
          <cell r="I1673">
            <v>0.1</v>
          </cell>
          <cell r="J1673">
            <v>9070478</v>
          </cell>
          <cell r="K1673" t="str">
            <v>Ab And T Business Park Maintenace Services</v>
          </cell>
          <cell r="L1673">
            <v>41500</v>
          </cell>
          <cell r="M1673" t="str">
            <v>Investment</v>
          </cell>
          <cell r="N1673" t="str">
            <v>BIA+</v>
          </cell>
          <cell r="O1673" t="str">
            <v>BLR_ZONE1</v>
          </cell>
          <cell r="P1673">
            <v>9070478</v>
          </cell>
          <cell r="Q1673" t="str">
            <v>Rahul R</v>
          </cell>
          <cell r="R1673" t="str">
            <v>IAM</v>
          </cell>
          <cell r="S1673" t="str">
            <v>Vineet Jose</v>
          </cell>
          <cell r="T1673">
            <v>0.1</v>
          </cell>
          <cell r="U1673">
            <v>0</v>
          </cell>
          <cell r="V1673" t="str">
            <v>-</v>
          </cell>
          <cell r="Z1673" t="str">
            <v>-</v>
          </cell>
          <cell r="AA1673" t="str">
            <v>-</v>
          </cell>
          <cell r="AB1673" t="str">
            <v>-</v>
          </cell>
          <cell r="AC1673" t="str">
            <v>-</v>
          </cell>
          <cell r="AD1673" t="str">
            <v>-</v>
          </cell>
          <cell r="AE1673" t="str">
            <v>-</v>
          </cell>
          <cell r="AF1673" t="str">
            <v>-</v>
          </cell>
          <cell r="AG1673" t="str">
            <v>-</v>
          </cell>
          <cell r="AH1673" t="str">
            <v>--</v>
          </cell>
        </row>
        <row r="1674">
          <cell r="A1674">
            <v>9070546</v>
          </cell>
          <cell r="B1674" t="str">
            <v>Globallogic India Private Limited</v>
          </cell>
          <cell r="C1674">
            <v>43203</v>
          </cell>
          <cell r="D1674" t="str">
            <v>Bangalore</v>
          </cell>
          <cell r="E1674" t="str">
            <v>ILL</v>
          </cell>
          <cell r="F1674" t="str">
            <v>B2B</v>
          </cell>
          <cell r="G1674" t="str">
            <v>Bangalore</v>
          </cell>
          <cell r="H1674">
            <v>106666.66666666667</v>
          </cell>
          <cell r="I1674">
            <v>1.0666666666666667</v>
          </cell>
          <cell r="J1674">
            <v>9070546</v>
          </cell>
          <cell r="K1674" t="str">
            <v>Globallogic India Private Limited</v>
          </cell>
          <cell r="L1674">
            <v>106666.66666666667</v>
          </cell>
          <cell r="M1674" t="str">
            <v>Relationship</v>
          </cell>
          <cell r="N1674" t="str">
            <v>BIA+</v>
          </cell>
          <cell r="O1674" t="str">
            <v>BLR_ZONE2</v>
          </cell>
          <cell r="P1674">
            <v>9070546</v>
          </cell>
          <cell r="Q1674" t="str">
            <v>Ravi Kala</v>
          </cell>
          <cell r="R1674" t="str">
            <v>RAM</v>
          </cell>
          <cell r="S1674" t="str">
            <v>Ravi Kala</v>
          </cell>
          <cell r="T1674">
            <v>1.0666666666666667</v>
          </cell>
          <cell r="U1674">
            <v>0</v>
          </cell>
          <cell r="V1674" t="str">
            <v>-</v>
          </cell>
          <cell r="Z1674" t="str">
            <v>-</v>
          </cell>
          <cell r="AA1674" t="str">
            <v>-</v>
          </cell>
          <cell r="AB1674" t="str">
            <v>-</v>
          </cell>
          <cell r="AC1674" t="str">
            <v>-</v>
          </cell>
          <cell r="AD1674" t="str">
            <v>-</v>
          </cell>
          <cell r="AE1674" t="str">
            <v>-</v>
          </cell>
          <cell r="AF1674" t="str">
            <v>-</v>
          </cell>
          <cell r="AG1674" t="str">
            <v>-</v>
          </cell>
          <cell r="AH1674" t="str">
            <v>--</v>
          </cell>
        </row>
        <row r="1675">
          <cell r="A1675">
            <v>213616</v>
          </cell>
          <cell r="B1675" t="str">
            <v>Malca Amit J K Logistics Private Limited.</v>
          </cell>
          <cell r="C1675">
            <v>43753</v>
          </cell>
          <cell r="D1675" t="str">
            <v>Mumbai</v>
          </cell>
          <cell r="E1675" t="str">
            <v>BBB</v>
          </cell>
          <cell r="F1675" t="str">
            <v>B2C</v>
          </cell>
          <cell r="G1675" t="str">
            <v>Mumbai</v>
          </cell>
          <cell r="H1675">
            <v>14999</v>
          </cell>
          <cell r="I1675">
            <v>0.14999000000000001</v>
          </cell>
          <cell r="J1675">
            <v>9071104</v>
          </cell>
          <cell r="K1675" t="str">
            <v>Malca Amit J K Logistics Private Limited</v>
          </cell>
          <cell r="L1675">
            <v>49998</v>
          </cell>
          <cell r="M1675" t="str">
            <v>Investment</v>
          </cell>
          <cell r="N1675" t="str">
            <v>BBB</v>
          </cell>
          <cell r="O1675" t="str">
            <v>MUM_ZONE1</v>
          </cell>
          <cell r="P1675">
            <v>9071104</v>
          </cell>
          <cell r="Q1675" t="str">
            <v>Nilesh Madhuker Zodape</v>
          </cell>
          <cell r="R1675" t="str">
            <v>IAM</v>
          </cell>
          <cell r="S1675" t="str">
            <v>Vineet Garg</v>
          </cell>
          <cell r="T1675">
            <v>0.14999000000000001</v>
          </cell>
          <cell r="U1675">
            <v>0</v>
          </cell>
          <cell r="V1675" t="str">
            <v>-</v>
          </cell>
          <cell r="Z1675" t="str">
            <v>-</v>
          </cell>
          <cell r="AA1675" t="str">
            <v>-</v>
          </cell>
          <cell r="AB1675" t="str">
            <v>-</v>
          </cell>
          <cell r="AC1675" t="str">
            <v>-</v>
          </cell>
          <cell r="AD1675" t="str">
            <v>-</v>
          </cell>
          <cell r="AE1675" t="str">
            <v>-</v>
          </cell>
          <cell r="AF1675" t="str">
            <v>-</v>
          </cell>
          <cell r="AG1675" t="str">
            <v>-</v>
          </cell>
          <cell r="AH1675" t="str">
            <v>--</v>
          </cell>
        </row>
        <row r="1676">
          <cell r="A1676">
            <v>214803</v>
          </cell>
          <cell r="B1676" t="str">
            <v>Malca Amit J K Logistics Private Limited.</v>
          </cell>
          <cell r="C1676">
            <v>43784</v>
          </cell>
          <cell r="D1676" t="str">
            <v>Mumbai</v>
          </cell>
          <cell r="E1676" t="str">
            <v>BBB</v>
          </cell>
          <cell r="F1676" t="str">
            <v>B2C</v>
          </cell>
          <cell r="G1676" t="str">
            <v>Mumbai</v>
          </cell>
          <cell r="H1676">
            <v>14999</v>
          </cell>
          <cell r="I1676">
            <v>0.14999000000000001</v>
          </cell>
          <cell r="J1676">
            <v>9071104</v>
          </cell>
          <cell r="K1676" t="str">
            <v>Malca Amit J K Logistics Private Limited</v>
          </cell>
          <cell r="L1676">
            <v>49998</v>
          </cell>
          <cell r="M1676" t="str">
            <v>Investment</v>
          </cell>
          <cell r="N1676" t="str">
            <v>BBB</v>
          </cell>
          <cell r="O1676" t="str">
            <v>MUM_ZONE1</v>
          </cell>
          <cell r="P1676">
            <v>9071104</v>
          </cell>
          <cell r="Q1676" t="str">
            <v>Nilesh Madhuker Zodape</v>
          </cell>
          <cell r="R1676" t="str">
            <v>IAM</v>
          </cell>
          <cell r="S1676" t="str">
            <v>Vineet Garg</v>
          </cell>
          <cell r="T1676">
            <v>0.14999000000000001</v>
          </cell>
          <cell r="U1676">
            <v>0</v>
          </cell>
          <cell r="V1676" t="str">
            <v>-</v>
          </cell>
          <cell r="Z1676" t="str">
            <v>-</v>
          </cell>
          <cell r="AA1676" t="str">
            <v>-</v>
          </cell>
          <cell r="AB1676" t="str">
            <v>-</v>
          </cell>
          <cell r="AC1676" t="str">
            <v>-</v>
          </cell>
          <cell r="AD1676" t="str">
            <v>-</v>
          </cell>
          <cell r="AE1676" t="str">
            <v>-</v>
          </cell>
          <cell r="AF1676" t="str">
            <v>-</v>
          </cell>
          <cell r="AG1676" t="str">
            <v>-</v>
          </cell>
          <cell r="AH1676" t="str">
            <v>--</v>
          </cell>
        </row>
        <row r="1677">
          <cell r="A1677">
            <v>9071104</v>
          </cell>
          <cell r="B1677" t="str">
            <v>Malca Amit J K Logistics Private Limited.</v>
          </cell>
          <cell r="C1677">
            <v>43244</v>
          </cell>
          <cell r="D1677" t="str">
            <v>Mumbai</v>
          </cell>
          <cell r="E1677" t="str">
            <v>BIA</v>
          </cell>
          <cell r="F1677" t="str">
            <v>B2B</v>
          </cell>
          <cell r="G1677" t="str">
            <v>Mumbai</v>
          </cell>
          <cell r="H1677">
            <v>10000</v>
          </cell>
          <cell r="I1677">
            <v>0.1</v>
          </cell>
          <cell r="J1677">
            <v>9071104</v>
          </cell>
          <cell r="K1677" t="str">
            <v>Malca Amit J K Logistics Private Limited</v>
          </cell>
          <cell r="L1677">
            <v>49998</v>
          </cell>
          <cell r="M1677" t="str">
            <v>Investment</v>
          </cell>
          <cell r="N1677" t="str">
            <v>BIA+</v>
          </cell>
          <cell r="O1677" t="str">
            <v>MUM_ZONE1</v>
          </cell>
          <cell r="P1677">
            <v>9071104</v>
          </cell>
          <cell r="Q1677" t="str">
            <v>Nilesh Madhuker Zodape</v>
          </cell>
          <cell r="R1677" t="str">
            <v>IAM</v>
          </cell>
          <cell r="S1677" t="str">
            <v>Vineet Garg</v>
          </cell>
          <cell r="T1677">
            <v>0.1</v>
          </cell>
          <cell r="U1677">
            <v>0</v>
          </cell>
          <cell r="V1677" t="str">
            <v>-</v>
          </cell>
          <cell r="Z1677" t="str">
            <v>-</v>
          </cell>
          <cell r="AA1677" t="str">
            <v>-</v>
          </cell>
          <cell r="AB1677" t="str">
            <v>-</v>
          </cell>
          <cell r="AC1677" t="str">
            <v>-</v>
          </cell>
          <cell r="AD1677" t="str">
            <v>-</v>
          </cell>
          <cell r="AE1677" t="str">
            <v>-</v>
          </cell>
          <cell r="AF1677" t="str">
            <v>-</v>
          </cell>
          <cell r="AG1677" t="str">
            <v>-</v>
          </cell>
          <cell r="AH1677" t="str">
            <v>--</v>
          </cell>
        </row>
        <row r="1678">
          <cell r="A1678">
            <v>9075105</v>
          </cell>
          <cell r="B1678" t="str">
            <v>Jasraj Kalianji &amp; Co</v>
          </cell>
          <cell r="C1678">
            <v>43431</v>
          </cell>
          <cell r="D1678" t="str">
            <v>Mumbai</v>
          </cell>
          <cell r="E1678" t="str">
            <v>BIA</v>
          </cell>
          <cell r="F1678" t="str">
            <v>B2B</v>
          </cell>
          <cell r="G1678" t="str">
            <v>Mumbai</v>
          </cell>
          <cell r="H1678">
            <v>10000</v>
          </cell>
          <cell r="I1678">
            <v>0.1</v>
          </cell>
          <cell r="J1678">
            <v>9071104</v>
          </cell>
          <cell r="K1678" t="str">
            <v>Malca Amit J K Logistics Private Limited</v>
          </cell>
          <cell r="L1678">
            <v>49998</v>
          </cell>
          <cell r="M1678" t="str">
            <v>Investment</v>
          </cell>
          <cell r="N1678" t="str">
            <v>BIA+</v>
          </cell>
          <cell r="O1678" t="str">
            <v>MUM_ZONE1</v>
          </cell>
          <cell r="P1678">
            <v>9071104</v>
          </cell>
          <cell r="Q1678" t="str">
            <v>Nilesh Madhuker Zodape</v>
          </cell>
          <cell r="R1678" t="str">
            <v>IAM</v>
          </cell>
          <cell r="S1678" t="str">
            <v>Vineet Garg</v>
          </cell>
          <cell r="T1678">
            <v>0.1</v>
          </cell>
          <cell r="U1678">
            <v>0</v>
          </cell>
          <cell r="V1678" t="str">
            <v>-</v>
          </cell>
          <cell r="Z1678" t="str">
            <v>-</v>
          </cell>
          <cell r="AA1678" t="str">
            <v>-</v>
          </cell>
          <cell r="AB1678" t="str">
            <v>-</v>
          </cell>
          <cell r="AC1678" t="str">
            <v>-</v>
          </cell>
          <cell r="AD1678" t="str">
            <v>-</v>
          </cell>
          <cell r="AE1678" t="str">
            <v>-</v>
          </cell>
          <cell r="AF1678" t="str">
            <v>-</v>
          </cell>
          <cell r="AG1678" t="str">
            <v>-</v>
          </cell>
          <cell r="AH1678" t="str">
            <v>--</v>
          </cell>
        </row>
        <row r="1679">
          <cell r="A1679">
            <v>9071484</v>
          </cell>
          <cell r="B1679" t="str">
            <v>Kas Direct Sourcing Private Limited</v>
          </cell>
          <cell r="C1679">
            <v>43334</v>
          </cell>
          <cell r="D1679" t="str">
            <v>Gurgaon</v>
          </cell>
          <cell r="E1679" t="str">
            <v>BIA</v>
          </cell>
          <cell r="F1679" t="str">
            <v>B2B</v>
          </cell>
          <cell r="G1679" t="str">
            <v>Gurgaon</v>
          </cell>
          <cell r="H1679">
            <v>20833.333333333332</v>
          </cell>
          <cell r="I1679">
            <v>0.20833333333333331</v>
          </cell>
          <cell r="J1679">
            <v>9071484</v>
          </cell>
          <cell r="K1679" t="str">
            <v>Kas Direct Sourcing Private Limited</v>
          </cell>
          <cell r="L1679">
            <v>41667.333333333328</v>
          </cell>
          <cell r="M1679" t="str">
            <v>Investment</v>
          </cell>
          <cell r="N1679" t="str">
            <v>BIA+</v>
          </cell>
          <cell r="O1679" t="str">
            <v>GGN_ZONE1</v>
          </cell>
          <cell r="P1679">
            <v>9071484</v>
          </cell>
          <cell r="Q1679" t="str">
            <v>Lakshay Madan</v>
          </cell>
          <cell r="R1679" t="str">
            <v>IAM</v>
          </cell>
          <cell r="S1679" t="str">
            <v>Rajeev Misra</v>
          </cell>
          <cell r="T1679">
            <v>0.20833333333333331</v>
          </cell>
          <cell r="U1679">
            <v>0</v>
          </cell>
          <cell r="V1679" t="str">
            <v>-</v>
          </cell>
          <cell r="Z1679" t="str">
            <v>-</v>
          </cell>
          <cell r="AA1679" t="str">
            <v>-</v>
          </cell>
          <cell r="AB1679" t="str">
            <v>-</v>
          </cell>
          <cell r="AC1679" t="str">
            <v>-</v>
          </cell>
          <cell r="AD1679" t="str">
            <v>-</v>
          </cell>
          <cell r="AE1679" t="str">
            <v>-</v>
          </cell>
          <cell r="AF1679" t="str">
            <v>-</v>
          </cell>
          <cell r="AG1679" t="str">
            <v>-</v>
          </cell>
          <cell r="AH1679" t="str">
            <v>--</v>
          </cell>
        </row>
        <row r="1680">
          <cell r="A1680">
            <v>9099926</v>
          </cell>
          <cell r="B1680" t="str">
            <v>Kas Direct Sourcing Private Limited</v>
          </cell>
          <cell r="C1680">
            <v>44837</v>
          </cell>
          <cell r="D1680" t="str">
            <v>Gurgaon</v>
          </cell>
          <cell r="E1680" t="str">
            <v>BIA</v>
          </cell>
          <cell r="F1680" t="str">
            <v>B2B</v>
          </cell>
          <cell r="G1680" t="str">
            <v>Gurgaon</v>
          </cell>
          <cell r="H1680">
            <v>20834</v>
          </cell>
          <cell r="I1680">
            <v>0.20834</v>
          </cell>
          <cell r="J1680">
            <v>9071484</v>
          </cell>
          <cell r="K1680" t="str">
            <v>Kas Direct Sourcing Private Limited</v>
          </cell>
          <cell r="L1680">
            <v>41667.333333333328</v>
          </cell>
          <cell r="M1680" t="str">
            <v>Investment</v>
          </cell>
          <cell r="N1680" t="str">
            <v>BIA+</v>
          </cell>
          <cell r="O1680" t="str">
            <v>GGN_ZONE1</v>
          </cell>
          <cell r="P1680">
            <v>9071484</v>
          </cell>
          <cell r="Q1680" t="str">
            <v>Lakshay Madan</v>
          </cell>
          <cell r="R1680" t="str">
            <v>IAM</v>
          </cell>
          <cell r="S1680" t="str">
            <v>Rajeev Misra</v>
          </cell>
          <cell r="T1680">
            <v>0.20834</v>
          </cell>
          <cell r="U1680">
            <v>0</v>
          </cell>
          <cell r="V1680" t="str">
            <v>-</v>
          </cell>
          <cell r="Z1680" t="str">
            <v>-</v>
          </cell>
          <cell r="AA1680" t="str">
            <v>-</v>
          </cell>
          <cell r="AB1680" t="str">
            <v>-</v>
          </cell>
          <cell r="AC1680" t="str">
            <v>-</v>
          </cell>
          <cell r="AD1680" t="str">
            <v>-</v>
          </cell>
          <cell r="AE1680" t="str">
            <v>-</v>
          </cell>
          <cell r="AF1680" t="str">
            <v>-</v>
          </cell>
          <cell r="AG1680" t="str">
            <v>-</v>
          </cell>
          <cell r="AH1680" t="str">
            <v>--</v>
          </cell>
        </row>
        <row r="1681">
          <cell r="A1681">
            <v>9071603</v>
          </cell>
          <cell r="B1681" t="str">
            <v>Truminds Software Systems Private Limited</v>
          </cell>
          <cell r="C1681">
            <v>43952</v>
          </cell>
          <cell r="D1681" t="str">
            <v>Gurgaon</v>
          </cell>
          <cell r="E1681" t="str">
            <v>MWIFI</v>
          </cell>
          <cell r="F1681" t="str">
            <v>B2B</v>
          </cell>
          <cell r="G1681" t="str">
            <v>Gurgaon</v>
          </cell>
          <cell r="H1681">
            <v>56000</v>
          </cell>
          <cell r="I1681">
            <v>0.56000000000000005</v>
          </cell>
          <cell r="J1681">
            <v>9071603</v>
          </cell>
          <cell r="K1681" t="str">
            <v>Truminds Software Systems Private Limited</v>
          </cell>
          <cell r="L1681">
            <v>56000</v>
          </cell>
          <cell r="M1681" t="str">
            <v>Investment</v>
          </cell>
          <cell r="N1681" t="str">
            <v>MWIFI</v>
          </cell>
          <cell r="O1681" t="str">
            <v>GGN_ZONE1</v>
          </cell>
          <cell r="P1681">
            <v>9071603</v>
          </cell>
          <cell r="Q1681" t="str">
            <v>Lakshay Madan</v>
          </cell>
          <cell r="R1681" t="str">
            <v>IAM</v>
          </cell>
          <cell r="S1681" t="str">
            <v>Rajeev Misra</v>
          </cell>
          <cell r="T1681">
            <v>0.56000000000000005</v>
          </cell>
          <cell r="U1681">
            <v>0</v>
          </cell>
          <cell r="V1681" t="str">
            <v>-</v>
          </cell>
          <cell r="Z1681" t="str">
            <v>-</v>
          </cell>
          <cell r="AA1681" t="str">
            <v>-</v>
          </cell>
          <cell r="AB1681" t="str">
            <v>-</v>
          </cell>
          <cell r="AC1681" t="str">
            <v>-</v>
          </cell>
          <cell r="AD1681" t="str">
            <v>-</v>
          </cell>
          <cell r="AE1681" t="str">
            <v>-</v>
          </cell>
          <cell r="AF1681" t="str">
            <v>-</v>
          </cell>
          <cell r="AG1681" t="str">
            <v>-</v>
          </cell>
          <cell r="AH1681" t="str">
            <v>--</v>
          </cell>
        </row>
        <row r="1682">
          <cell r="A1682">
            <v>2341109</v>
          </cell>
          <cell r="B1682" t="str">
            <v>Plan International India Chapter</v>
          </cell>
          <cell r="C1682">
            <v>45128</v>
          </cell>
          <cell r="D1682" t="str">
            <v>Delhi</v>
          </cell>
          <cell r="E1682" t="str">
            <v>OBB</v>
          </cell>
          <cell r="F1682" t="str">
            <v>B2C</v>
          </cell>
          <cell r="G1682" t="str">
            <v>Delhi</v>
          </cell>
          <cell r="H1682">
            <v>1699</v>
          </cell>
          <cell r="I1682">
            <v>1.6990000000000002E-2</v>
          </cell>
          <cell r="J1682">
            <v>9071824</v>
          </cell>
          <cell r="K1682" t="str">
            <v>Plan International India Chapter</v>
          </cell>
          <cell r="L1682">
            <v>35681.333333333328</v>
          </cell>
          <cell r="M1682" t="str">
            <v>Investment</v>
          </cell>
          <cell r="N1682" t="str">
            <v>OBB</v>
          </cell>
          <cell r="O1682" t="str">
            <v>DEL_ZONE1</v>
          </cell>
          <cell r="P1682">
            <v>9071824</v>
          </cell>
          <cell r="Q1682" t="str">
            <v>Ravi Chandana</v>
          </cell>
          <cell r="R1682" t="str">
            <v>IAM</v>
          </cell>
          <cell r="S1682" t="str">
            <v>Ravi Kala</v>
          </cell>
          <cell r="T1682">
            <v>1.6990000000000002E-2</v>
          </cell>
          <cell r="U1682">
            <v>0</v>
          </cell>
          <cell r="V1682" t="str">
            <v>-</v>
          </cell>
          <cell r="Z1682" t="str">
            <v>-</v>
          </cell>
          <cell r="AA1682" t="str">
            <v>-</v>
          </cell>
          <cell r="AB1682" t="str">
            <v>-</v>
          </cell>
          <cell r="AC1682" t="str">
            <v>-</v>
          </cell>
          <cell r="AD1682" t="str">
            <v>-</v>
          </cell>
          <cell r="AE1682" t="str">
            <v>-</v>
          </cell>
          <cell r="AF1682" t="str">
            <v>-</v>
          </cell>
          <cell r="AG1682" t="str">
            <v>-</v>
          </cell>
          <cell r="AH1682" t="str">
            <v>--</v>
          </cell>
        </row>
        <row r="1683">
          <cell r="A1683">
            <v>2346319</v>
          </cell>
          <cell r="B1683" t="str">
            <v>Plan International India Chapter</v>
          </cell>
          <cell r="C1683">
            <v>45470</v>
          </cell>
          <cell r="D1683" t="str">
            <v>Delhi</v>
          </cell>
          <cell r="E1683" t="str">
            <v>OBB</v>
          </cell>
          <cell r="F1683" t="str">
            <v>B2C</v>
          </cell>
          <cell r="G1683" t="str">
            <v>Delhi</v>
          </cell>
          <cell r="H1683">
            <v>1899</v>
          </cell>
          <cell r="I1683">
            <v>1.899E-2</v>
          </cell>
          <cell r="J1683">
            <v>9071824</v>
          </cell>
          <cell r="K1683" t="str">
            <v>Plan International India Chapter</v>
          </cell>
          <cell r="L1683">
            <v>35681.333333333328</v>
          </cell>
          <cell r="M1683" t="str">
            <v>Investment</v>
          </cell>
          <cell r="N1683" t="str">
            <v>OBB</v>
          </cell>
          <cell r="O1683" t="str">
            <v>DEL_ZONE1</v>
          </cell>
          <cell r="P1683">
            <v>9071824</v>
          </cell>
          <cell r="Q1683" t="str">
            <v>Ravi Chandana</v>
          </cell>
          <cell r="R1683" t="str">
            <v>IAM</v>
          </cell>
          <cell r="S1683" t="str">
            <v>Ravi Kala</v>
          </cell>
          <cell r="T1683">
            <v>1.899E-2</v>
          </cell>
          <cell r="U1683">
            <v>0</v>
          </cell>
          <cell r="V1683" t="str">
            <v>-</v>
          </cell>
          <cell r="Z1683" t="str">
            <v>-</v>
          </cell>
          <cell r="AA1683" t="str">
            <v>-</v>
          </cell>
          <cell r="AB1683" t="str">
            <v>-</v>
          </cell>
          <cell r="AC1683" t="str">
            <v>-</v>
          </cell>
          <cell r="AD1683" t="str">
            <v>-</v>
          </cell>
          <cell r="AE1683" t="str">
            <v>-</v>
          </cell>
          <cell r="AF1683" t="str">
            <v>-</v>
          </cell>
          <cell r="AG1683" t="str">
            <v>-</v>
          </cell>
          <cell r="AH1683" t="str">
            <v>--</v>
          </cell>
        </row>
        <row r="1684">
          <cell r="A1684">
            <v>9071824</v>
          </cell>
          <cell r="B1684" t="str">
            <v>Plan International India Chapter</v>
          </cell>
          <cell r="C1684">
            <v>43278</v>
          </cell>
          <cell r="D1684" t="str">
            <v>Delhi</v>
          </cell>
          <cell r="E1684" t="str">
            <v>ILL</v>
          </cell>
          <cell r="F1684" t="str">
            <v>B2B</v>
          </cell>
          <cell r="G1684" t="str">
            <v>Delhi</v>
          </cell>
          <cell r="H1684">
            <v>32083.333333333332</v>
          </cell>
          <cell r="I1684">
            <v>0.3208333333333333</v>
          </cell>
          <cell r="J1684">
            <v>9071824</v>
          </cell>
          <cell r="K1684" t="str">
            <v>Plan International India Chapter</v>
          </cell>
          <cell r="L1684">
            <v>35681.333333333328</v>
          </cell>
          <cell r="M1684" t="str">
            <v>Investment</v>
          </cell>
          <cell r="N1684" t="str">
            <v>BIA+</v>
          </cell>
          <cell r="O1684" t="str">
            <v>DEL_ZONE1</v>
          </cell>
          <cell r="P1684">
            <v>9071824</v>
          </cell>
          <cell r="Q1684" t="str">
            <v>Ravi Chandana</v>
          </cell>
          <cell r="R1684" t="str">
            <v>IAM</v>
          </cell>
          <cell r="S1684" t="str">
            <v>Ravi Kala</v>
          </cell>
          <cell r="T1684">
            <v>0.3208333333333333</v>
          </cell>
          <cell r="U1684">
            <v>0</v>
          </cell>
          <cell r="V1684" t="str">
            <v>-</v>
          </cell>
          <cell r="Z1684" t="str">
            <v>-</v>
          </cell>
          <cell r="AA1684" t="str">
            <v>-</v>
          </cell>
          <cell r="AB1684" t="str">
            <v>-</v>
          </cell>
          <cell r="AC1684" t="str">
            <v>-</v>
          </cell>
          <cell r="AD1684" t="str">
            <v>-</v>
          </cell>
          <cell r="AE1684" t="str">
            <v>-</v>
          </cell>
          <cell r="AF1684" t="str">
            <v>-</v>
          </cell>
          <cell r="AG1684" t="str">
            <v>-</v>
          </cell>
          <cell r="AH1684" t="str">
            <v>--</v>
          </cell>
        </row>
        <row r="1685">
          <cell r="A1685">
            <v>9071917</v>
          </cell>
          <cell r="B1685" t="str">
            <v>Ittiam Systems Private Limited</v>
          </cell>
          <cell r="C1685">
            <v>43273</v>
          </cell>
          <cell r="D1685" t="str">
            <v>Bangalore</v>
          </cell>
          <cell r="E1685" t="str">
            <v>ILL</v>
          </cell>
          <cell r="F1685" t="str">
            <v>B2B</v>
          </cell>
          <cell r="G1685" t="str">
            <v>Bangalore</v>
          </cell>
          <cell r="H1685">
            <v>26000</v>
          </cell>
          <cell r="I1685">
            <v>0.26</v>
          </cell>
          <cell r="J1685">
            <v>9071917</v>
          </cell>
          <cell r="K1685" t="str">
            <v>Ittiam Systems Private Limited</v>
          </cell>
          <cell r="L1685">
            <v>52000</v>
          </cell>
          <cell r="M1685" t="str">
            <v>Investment</v>
          </cell>
          <cell r="N1685" t="str">
            <v>BIA+</v>
          </cell>
          <cell r="O1685" t="str">
            <v>BLR_ZONE1</v>
          </cell>
          <cell r="P1685">
            <v>9071917</v>
          </cell>
          <cell r="Q1685" t="str">
            <v>Punganuru Shanmugam</v>
          </cell>
          <cell r="R1685" t="str">
            <v>IAM</v>
          </cell>
          <cell r="S1685" t="str">
            <v>Biswa Ranjan Behera</v>
          </cell>
          <cell r="T1685">
            <v>0.26</v>
          </cell>
          <cell r="U1685">
            <v>0</v>
          </cell>
          <cell r="V1685" t="str">
            <v>-</v>
          </cell>
          <cell r="Z1685" t="str">
            <v>-</v>
          </cell>
          <cell r="AA1685" t="str">
            <v>-</v>
          </cell>
          <cell r="AB1685" t="str">
            <v>-</v>
          </cell>
          <cell r="AC1685" t="str">
            <v>-</v>
          </cell>
          <cell r="AD1685" t="str">
            <v>-</v>
          </cell>
          <cell r="AE1685" t="str">
            <v>-</v>
          </cell>
          <cell r="AF1685" t="str">
            <v>-</v>
          </cell>
          <cell r="AG1685" t="str">
            <v>-</v>
          </cell>
          <cell r="AH1685" t="str">
            <v>--</v>
          </cell>
        </row>
        <row r="1686">
          <cell r="A1686">
            <v>9073116</v>
          </cell>
          <cell r="B1686" t="str">
            <v>Ittiam Systems Private Limited</v>
          </cell>
          <cell r="C1686">
            <v>43320</v>
          </cell>
          <cell r="D1686" t="str">
            <v>Bangalore</v>
          </cell>
          <cell r="E1686" t="str">
            <v>BIA</v>
          </cell>
          <cell r="F1686" t="str">
            <v>B2B</v>
          </cell>
          <cell r="G1686" t="str">
            <v>Bangalore</v>
          </cell>
          <cell r="H1686">
            <v>26000</v>
          </cell>
          <cell r="I1686">
            <v>0.26</v>
          </cell>
          <cell r="J1686">
            <v>9071917</v>
          </cell>
          <cell r="K1686" t="str">
            <v>Ittiam Systems Private Limited</v>
          </cell>
          <cell r="L1686">
            <v>52000</v>
          </cell>
          <cell r="M1686" t="str">
            <v>Investment</v>
          </cell>
          <cell r="N1686" t="str">
            <v>BIA+</v>
          </cell>
          <cell r="O1686" t="str">
            <v>BLR_ZONE1</v>
          </cell>
          <cell r="P1686">
            <v>9071917</v>
          </cell>
          <cell r="Q1686" t="str">
            <v>Punganuru Shanmugam</v>
          </cell>
          <cell r="R1686" t="str">
            <v>IAM</v>
          </cell>
          <cell r="S1686" t="str">
            <v>Biswa Ranjan Behera</v>
          </cell>
          <cell r="T1686">
            <v>0.26</v>
          </cell>
          <cell r="U1686">
            <v>0</v>
          </cell>
          <cell r="V1686" t="str">
            <v>-</v>
          </cell>
          <cell r="Z1686" t="str">
            <v>-</v>
          </cell>
          <cell r="AA1686" t="str">
            <v>-</v>
          </cell>
          <cell r="AB1686" t="str">
            <v>-</v>
          </cell>
          <cell r="AC1686" t="str">
            <v>-</v>
          </cell>
          <cell r="AD1686" t="str">
            <v>-</v>
          </cell>
          <cell r="AE1686" t="str">
            <v>-</v>
          </cell>
          <cell r="AF1686" t="str">
            <v>-</v>
          </cell>
          <cell r="AG1686" t="str">
            <v>-</v>
          </cell>
          <cell r="AH1686" t="str">
            <v>--</v>
          </cell>
        </row>
        <row r="1687">
          <cell r="A1687">
            <v>9072284</v>
          </cell>
          <cell r="B1687" t="str">
            <v>Cement Manufacturers Association</v>
          </cell>
          <cell r="C1687">
            <v>43347</v>
          </cell>
          <cell r="D1687" t="str">
            <v>Delhi</v>
          </cell>
          <cell r="E1687" t="str">
            <v>BIA</v>
          </cell>
          <cell r="F1687" t="str">
            <v>B2B</v>
          </cell>
          <cell r="G1687" t="str">
            <v>Delhi</v>
          </cell>
          <cell r="H1687">
            <v>33099</v>
          </cell>
          <cell r="I1687">
            <v>0.33099000000000001</v>
          </cell>
          <cell r="J1687">
            <v>9072284</v>
          </cell>
          <cell r="K1687" t="str">
            <v>Cement Manufacturers Association</v>
          </cell>
          <cell r="L1687">
            <v>33099</v>
          </cell>
          <cell r="M1687" t="str">
            <v>Investment</v>
          </cell>
          <cell r="N1687" t="str">
            <v>BIA+</v>
          </cell>
          <cell r="O1687" t="str">
            <v>DEL_ZONE1</v>
          </cell>
          <cell r="P1687">
            <v>9072284</v>
          </cell>
          <cell r="Q1687" t="str">
            <v>Bijendra Singh</v>
          </cell>
          <cell r="R1687" t="str">
            <v>IAM</v>
          </cell>
          <cell r="S1687" t="str">
            <v>Ravi Kala</v>
          </cell>
          <cell r="U1687">
            <v>0.33099000000000001</v>
          </cell>
          <cell r="V1687">
            <v>46125</v>
          </cell>
          <cell r="W1687" t="str">
            <v>Apr'26</v>
          </cell>
          <cell r="Z1687" t="str">
            <v>-</v>
          </cell>
          <cell r="AA1687" t="str">
            <v>-</v>
          </cell>
          <cell r="AB1687" t="str">
            <v>-</v>
          </cell>
          <cell r="AC1687" t="str">
            <v>-</v>
          </cell>
          <cell r="AD1687">
            <v>46094.6558449074</v>
          </cell>
          <cell r="AE1687" t="str">
            <v>SR26035491221</v>
          </cell>
          <cell r="AF1687" t="str">
            <v>Churned</v>
          </cell>
          <cell r="AG1687">
            <v>46125</v>
          </cell>
          <cell r="AH1687" t="str">
            <v>Churned-</v>
          </cell>
        </row>
        <row r="1688">
          <cell r="A1688">
            <v>9072400</v>
          </cell>
          <cell r="B1688" t="str">
            <v>Amazon Transportation Services Private Limited</v>
          </cell>
          <cell r="C1688">
            <v>43362</v>
          </cell>
          <cell r="D1688" t="str">
            <v>Bangalore</v>
          </cell>
          <cell r="E1688" t="str">
            <v>BIA</v>
          </cell>
          <cell r="F1688" t="str">
            <v>B2B</v>
          </cell>
          <cell r="G1688" t="str">
            <v>Bangalore</v>
          </cell>
          <cell r="H1688">
            <v>23333.333333333332</v>
          </cell>
          <cell r="I1688">
            <v>0.23333333333333331</v>
          </cell>
          <cell r="J1688">
            <v>9072400</v>
          </cell>
          <cell r="K1688" t="str">
            <v>Amazon Transportation Services Private Limited</v>
          </cell>
          <cell r="L1688">
            <v>46666.666666666664</v>
          </cell>
          <cell r="M1688" t="str">
            <v>Investment</v>
          </cell>
          <cell r="N1688" t="str">
            <v>BIA+</v>
          </cell>
          <cell r="O1688" t="str">
            <v>BLR_ZONE1</v>
          </cell>
          <cell r="P1688">
            <v>9072400</v>
          </cell>
          <cell r="Q1688" t="str">
            <v>Rahul R</v>
          </cell>
          <cell r="R1688" t="str">
            <v>IAM</v>
          </cell>
          <cell r="S1688" t="str">
            <v>Vineet Jose</v>
          </cell>
          <cell r="T1688">
            <v>0.23333333333333331</v>
          </cell>
          <cell r="U1688">
            <v>0</v>
          </cell>
          <cell r="V1688" t="str">
            <v>-</v>
          </cell>
          <cell r="Z1688" t="str">
            <v>-</v>
          </cell>
          <cell r="AA1688" t="str">
            <v>-</v>
          </cell>
          <cell r="AB1688" t="str">
            <v>-</v>
          </cell>
          <cell r="AC1688" t="str">
            <v>-</v>
          </cell>
          <cell r="AD1688" t="str">
            <v>-</v>
          </cell>
          <cell r="AE1688" t="str">
            <v>-</v>
          </cell>
          <cell r="AF1688" t="str">
            <v>-</v>
          </cell>
          <cell r="AG1688" t="str">
            <v>-</v>
          </cell>
          <cell r="AH1688" t="str">
            <v>--</v>
          </cell>
        </row>
        <row r="1689">
          <cell r="A1689">
            <v>9077343</v>
          </cell>
          <cell r="B1689" t="str">
            <v>Amazon Transportation Services Private Limited</v>
          </cell>
          <cell r="C1689">
            <v>43628</v>
          </cell>
          <cell r="D1689" t="str">
            <v>Mumbai</v>
          </cell>
          <cell r="E1689" t="str">
            <v>MBIA</v>
          </cell>
          <cell r="F1689" t="str">
            <v>B2B</v>
          </cell>
          <cell r="G1689" t="str">
            <v>Mumbai</v>
          </cell>
          <cell r="H1689">
            <v>23333.333333333332</v>
          </cell>
          <cell r="I1689">
            <v>0.23333333333333331</v>
          </cell>
          <cell r="J1689">
            <v>9072400</v>
          </cell>
          <cell r="K1689" t="str">
            <v>Amazon Transportation Services Private Limited</v>
          </cell>
          <cell r="L1689">
            <v>46666.666666666664</v>
          </cell>
          <cell r="M1689" t="str">
            <v>Investment</v>
          </cell>
          <cell r="N1689" t="str">
            <v>MBIA</v>
          </cell>
          <cell r="O1689" t="str">
            <v>MUM_ZONE1</v>
          </cell>
          <cell r="P1689">
            <v>9072400</v>
          </cell>
          <cell r="Q1689" t="str">
            <v>Rahul R</v>
          </cell>
          <cell r="R1689" t="str">
            <v>IAM</v>
          </cell>
          <cell r="S1689" t="str">
            <v>Vineet Jose</v>
          </cell>
          <cell r="T1689">
            <v>0.23333333333333331</v>
          </cell>
          <cell r="U1689">
            <v>0</v>
          </cell>
          <cell r="V1689" t="str">
            <v>-</v>
          </cell>
          <cell r="Z1689" t="str">
            <v>-</v>
          </cell>
          <cell r="AA1689" t="str">
            <v>-</v>
          </cell>
          <cell r="AB1689" t="str">
            <v>-</v>
          </cell>
          <cell r="AC1689" t="str">
            <v>-</v>
          </cell>
          <cell r="AD1689" t="str">
            <v>-</v>
          </cell>
          <cell r="AE1689" t="str">
            <v>-</v>
          </cell>
          <cell r="AF1689" t="str">
            <v>-</v>
          </cell>
          <cell r="AG1689" t="str">
            <v>-</v>
          </cell>
          <cell r="AH1689" t="str">
            <v>--</v>
          </cell>
        </row>
        <row r="1690">
          <cell r="A1690">
            <v>2327898</v>
          </cell>
          <cell r="B1690" t="str">
            <v>Lumax Fae Technologies Private Limited</v>
          </cell>
          <cell r="C1690">
            <v>44755</v>
          </cell>
          <cell r="D1690" t="str">
            <v>Gurgaon</v>
          </cell>
          <cell r="E1690" t="str">
            <v>BBB</v>
          </cell>
          <cell r="F1690" t="str">
            <v>B2C</v>
          </cell>
          <cell r="G1690" t="str">
            <v>Gurgaon</v>
          </cell>
          <cell r="H1690">
            <v>8999</v>
          </cell>
          <cell r="I1690">
            <v>8.9990000000000001E-2</v>
          </cell>
          <cell r="J1690">
            <v>9072443</v>
          </cell>
          <cell r="K1690" t="str">
            <v>Lumax Auto Technologies Limited</v>
          </cell>
          <cell r="L1690">
            <v>67332.333333333328</v>
          </cell>
          <cell r="M1690" t="str">
            <v>Investment</v>
          </cell>
          <cell r="N1690" t="str">
            <v>BBB</v>
          </cell>
          <cell r="O1690" t="str">
            <v>GGN_ZONE1</v>
          </cell>
          <cell r="P1690">
            <v>9072443</v>
          </cell>
          <cell r="Q1690" t="str">
            <v>Adarsh Kumar</v>
          </cell>
          <cell r="R1690" t="str">
            <v>IAM</v>
          </cell>
          <cell r="S1690" t="str">
            <v>Rajeev Misra</v>
          </cell>
          <cell r="T1690">
            <v>8.9990000000000001E-2</v>
          </cell>
          <cell r="U1690">
            <v>0</v>
          </cell>
          <cell r="V1690" t="str">
            <v>-</v>
          </cell>
          <cell r="Z1690" t="str">
            <v>-</v>
          </cell>
          <cell r="AA1690" t="str">
            <v>-</v>
          </cell>
          <cell r="AB1690" t="str">
            <v>-</v>
          </cell>
          <cell r="AC1690" t="str">
            <v>-</v>
          </cell>
          <cell r="AD1690" t="str">
            <v>-</v>
          </cell>
          <cell r="AE1690" t="str">
            <v>-</v>
          </cell>
          <cell r="AF1690" t="str">
            <v>-</v>
          </cell>
          <cell r="AG1690" t="str">
            <v>-</v>
          </cell>
          <cell r="AH1690" t="str">
            <v>--</v>
          </cell>
        </row>
        <row r="1691">
          <cell r="A1691">
            <v>9072443</v>
          </cell>
          <cell r="B1691" t="str">
            <v>Lumax Auto Technologies Limited</v>
          </cell>
          <cell r="C1691">
            <v>43364</v>
          </cell>
          <cell r="D1691" t="str">
            <v>Delhi</v>
          </cell>
          <cell r="E1691" t="str">
            <v>BIA</v>
          </cell>
          <cell r="F1691" t="str">
            <v>B2B</v>
          </cell>
          <cell r="G1691" t="str">
            <v>Delhi</v>
          </cell>
          <cell r="H1691">
            <v>20833.333333333332</v>
          </cell>
          <cell r="I1691">
            <v>0.20833333333333331</v>
          </cell>
          <cell r="J1691">
            <v>9072443</v>
          </cell>
          <cell r="K1691" t="str">
            <v>Lumax Auto Technologies Limited</v>
          </cell>
          <cell r="L1691">
            <v>67332.333333333328</v>
          </cell>
          <cell r="M1691" t="str">
            <v>Investment</v>
          </cell>
          <cell r="N1691" t="str">
            <v>BIA+</v>
          </cell>
          <cell r="O1691" t="str">
            <v>GGN_ZONE1</v>
          </cell>
          <cell r="P1691">
            <v>9072443</v>
          </cell>
          <cell r="Q1691" t="str">
            <v>Adarsh Kumar</v>
          </cell>
          <cell r="R1691" t="str">
            <v>IAM</v>
          </cell>
          <cell r="S1691" t="str">
            <v>Rajeev Misra</v>
          </cell>
          <cell r="T1691">
            <v>0.20833333333333331</v>
          </cell>
          <cell r="U1691">
            <v>0</v>
          </cell>
          <cell r="V1691" t="str">
            <v>-</v>
          </cell>
          <cell r="Z1691" t="str">
            <v>-</v>
          </cell>
          <cell r="AA1691" t="str">
            <v>-</v>
          </cell>
          <cell r="AB1691" t="str">
            <v>-</v>
          </cell>
          <cell r="AC1691" t="str">
            <v>-</v>
          </cell>
          <cell r="AD1691" t="str">
            <v>-</v>
          </cell>
          <cell r="AE1691" t="str">
            <v>-</v>
          </cell>
          <cell r="AF1691" t="str">
            <v>-</v>
          </cell>
          <cell r="AG1691" t="str">
            <v>-</v>
          </cell>
          <cell r="AH1691" t="str">
            <v>--</v>
          </cell>
        </row>
        <row r="1692">
          <cell r="A1692">
            <v>9073507</v>
          </cell>
          <cell r="B1692" t="str">
            <v>Lumax  Management Services Private Limited</v>
          </cell>
          <cell r="C1692">
            <v>43430</v>
          </cell>
          <cell r="D1692" t="str">
            <v>Gurgaon</v>
          </cell>
          <cell r="E1692" t="str">
            <v>ILL</v>
          </cell>
          <cell r="F1692" t="str">
            <v>B2B</v>
          </cell>
          <cell r="G1692" t="str">
            <v>Gurgaon</v>
          </cell>
          <cell r="H1692">
            <v>20833.333333333332</v>
          </cell>
          <cell r="I1692">
            <v>0.20833333333333331</v>
          </cell>
          <cell r="J1692">
            <v>9072443</v>
          </cell>
          <cell r="K1692" t="str">
            <v>Lumax Auto Technologies Limited</v>
          </cell>
          <cell r="L1692">
            <v>67332.333333333328</v>
          </cell>
          <cell r="M1692" t="str">
            <v>Investment</v>
          </cell>
          <cell r="N1692" t="str">
            <v>BIA+</v>
          </cell>
          <cell r="O1692" t="str">
            <v>GGN_ZONE1</v>
          </cell>
          <cell r="P1692">
            <v>9072443</v>
          </cell>
          <cell r="Q1692" t="str">
            <v>Adarsh Kumar</v>
          </cell>
          <cell r="R1692" t="str">
            <v>IAM</v>
          </cell>
          <cell r="S1692" t="str">
            <v>Rajeev Misra</v>
          </cell>
          <cell r="T1692">
            <v>0.20833333333333331</v>
          </cell>
          <cell r="U1692">
            <v>0</v>
          </cell>
          <cell r="V1692" t="str">
            <v>-</v>
          </cell>
          <cell r="Z1692" t="str">
            <v>-</v>
          </cell>
          <cell r="AA1692" t="str">
            <v>-</v>
          </cell>
          <cell r="AB1692" t="str">
            <v>-</v>
          </cell>
          <cell r="AC1692" t="str">
            <v>-</v>
          </cell>
          <cell r="AD1692" t="str">
            <v>-</v>
          </cell>
          <cell r="AE1692" t="str">
            <v>-</v>
          </cell>
          <cell r="AF1692" t="str">
            <v>-</v>
          </cell>
          <cell r="AG1692" t="str">
            <v>-</v>
          </cell>
          <cell r="AH1692" t="str">
            <v>--</v>
          </cell>
        </row>
        <row r="1693">
          <cell r="A1693">
            <v>9090073</v>
          </cell>
          <cell r="B1693" t="str">
            <v>Lumax Industries Limited</v>
          </cell>
          <cell r="C1693">
            <v>44576</v>
          </cell>
          <cell r="D1693" t="str">
            <v>Gurgaon</v>
          </cell>
          <cell r="E1693" t="str">
            <v>BIA</v>
          </cell>
          <cell r="F1693" t="str">
            <v>B2B</v>
          </cell>
          <cell r="G1693" t="str">
            <v>Gurgaon</v>
          </cell>
          <cell r="H1693">
            <v>16666.666666666668</v>
          </cell>
          <cell r="I1693">
            <v>0.16666666666666669</v>
          </cell>
          <cell r="J1693">
            <v>9072443</v>
          </cell>
          <cell r="K1693" t="str">
            <v>Lumax Auto Technologies Limited</v>
          </cell>
          <cell r="L1693">
            <v>67332.333333333328</v>
          </cell>
          <cell r="M1693" t="str">
            <v>Investment</v>
          </cell>
          <cell r="N1693" t="str">
            <v>BIA+</v>
          </cell>
          <cell r="O1693" t="str">
            <v>GGN_ZONE1</v>
          </cell>
          <cell r="P1693">
            <v>9072443</v>
          </cell>
          <cell r="Q1693" t="str">
            <v>Adarsh Kumar</v>
          </cell>
          <cell r="R1693" t="str">
            <v>IAM</v>
          </cell>
          <cell r="S1693" t="str">
            <v>Rajeev Misra</v>
          </cell>
          <cell r="T1693">
            <v>0.16666666666666669</v>
          </cell>
          <cell r="U1693">
            <v>0</v>
          </cell>
          <cell r="V1693" t="str">
            <v>-</v>
          </cell>
          <cell r="Z1693" t="str">
            <v>-</v>
          </cell>
          <cell r="AA1693" t="str">
            <v>-</v>
          </cell>
          <cell r="AB1693" t="str">
            <v>-</v>
          </cell>
          <cell r="AC1693" t="str">
            <v>-</v>
          </cell>
          <cell r="AD1693" t="str">
            <v>-</v>
          </cell>
          <cell r="AE1693" t="str">
            <v>-</v>
          </cell>
          <cell r="AF1693" t="str">
            <v>-</v>
          </cell>
          <cell r="AG1693" t="str">
            <v>-</v>
          </cell>
          <cell r="AH1693" t="str">
            <v>--</v>
          </cell>
        </row>
        <row r="1694">
          <cell r="A1694">
            <v>9072448</v>
          </cell>
          <cell r="B1694" t="str">
            <v>Neeyamo Enterprise Solutions Private Limited</v>
          </cell>
          <cell r="C1694">
            <v>43297</v>
          </cell>
          <cell r="D1694" t="str">
            <v>Chennai</v>
          </cell>
          <cell r="E1694" t="str">
            <v>BIA</v>
          </cell>
          <cell r="F1694" t="str">
            <v>B2B</v>
          </cell>
          <cell r="G1694" t="str">
            <v>Chennai</v>
          </cell>
          <cell r="H1694">
            <v>29166.666666666668</v>
          </cell>
          <cell r="I1694">
            <v>0.29166666666666669</v>
          </cell>
          <cell r="J1694">
            <v>9072448</v>
          </cell>
          <cell r="K1694" t="str">
            <v>Neeyamo Enterprise Solutions Private Limited</v>
          </cell>
          <cell r="L1694">
            <v>29166.666666666668</v>
          </cell>
          <cell r="M1694" t="str">
            <v>Investment</v>
          </cell>
          <cell r="N1694" t="str">
            <v>BIA+</v>
          </cell>
          <cell r="O1694" t="str">
            <v>CHN_ZONE1</v>
          </cell>
          <cell r="P1694">
            <v>9072448</v>
          </cell>
          <cell r="Q1694" t="str">
            <v>Saranya R</v>
          </cell>
          <cell r="R1694" t="str">
            <v>IAM</v>
          </cell>
          <cell r="S1694" t="str">
            <v>Vineet Jose</v>
          </cell>
          <cell r="T1694">
            <v>0.29166666666666669</v>
          </cell>
          <cell r="U1694">
            <v>0</v>
          </cell>
          <cell r="V1694" t="str">
            <v>-</v>
          </cell>
          <cell r="Z1694" t="str">
            <v>-</v>
          </cell>
          <cell r="AA1694" t="str">
            <v>-</v>
          </cell>
          <cell r="AB1694" t="str">
            <v>-</v>
          </cell>
          <cell r="AC1694" t="str">
            <v>-</v>
          </cell>
          <cell r="AD1694" t="str">
            <v>-</v>
          </cell>
          <cell r="AE1694" t="str">
            <v>-</v>
          </cell>
          <cell r="AF1694" t="str">
            <v>-</v>
          </cell>
          <cell r="AG1694" t="str">
            <v>-</v>
          </cell>
          <cell r="AH1694" t="str">
            <v>--</v>
          </cell>
        </row>
        <row r="1695">
          <cell r="A1695">
            <v>9072582</v>
          </cell>
          <cell r="B1695" t="str">
            <v>Bista Solutions Private Limited</v>
          </cell>
          <cell r="C1695">
            <v>43309</v>
          </cell>
          <cell r="D1695" t="str">
            <v>Mumbai</v>
          </cell>
          <cell r="E1695" t="str">
            <v>BIA</v>
          </cell>
          <cell r="F1695" t="str">
            <v>B2B</v>
          </cell>
          <cell r="G1695" t="str">
            <v>Mumbai</v>
          </cell>
          <cell r="H1695">
            <v>16667</v>
          </cell>
          <cell r="I1695">
            <v>0.16667000000000001</v>
          </cell>
          <cell r="J1695">
            <v>9072582</v>
          </cell>
          <cell r="K1695" t="str">
            <v>Bista Solutions Private Limited</v>
          </cell>
          <cell r="L1695">
            <v>66666.33600000001</v>
          </cell>
          <cell r="M1695" t="str">
            <v>Investment</v>
          </cell>
          <cell r="N1695" t="str">
            <v>BIA+</v>
          </cell>
          <cell r="O1695" t="str">
            <v>MUM_ZONE1</v>
          </cell>
          <cell r="P1695">
            <v>9072582</v>
          </cell>
          <cell r="Q1695" t="str">
            <v>Nilesh Madhuker Zodape</v>
          </cell>
          <cell r="R1695" t="str">
            <v>IAM</v>
          </cell>
          <cell r="S1695" t="str">
            <v>Vineet Garg</v>
          </cell>
          <cell r="T1695">
            <v>0.16667000000000001</v>
          </cell>
          <cell r="U1695">
            <v>0</v>
          </cell>
          <cell r="V1695" t="str">
            <v>-</v>
          </cell>
          <cell r="Z1695" t="str">
            <v>-</v>
          </cell>
          <cell r="AA1695" t="str">
            <v>-</v>
          </cell>
          <cell r="AB1695" t="str">
            <v>-</v>
          </cell>
          <cell r="AC1695" t="str">
            <v>-</v>
          </cell>
          <cell r="AD1695" t="str">
            <v>-</v>
          </cell>
          <cell r="AE1695" t="str">
            <v>-</v>
          </cell>
          <cell r="AF1695" t="str">
            <v>-</v>
          </cell>
          <cell r="AG1695" t="str">
            <v>-</v>
          </cell>
          <cell r="AH1695" t="str">
            <v>--</v>
          </cell>
        </row>
        <row r="1696">
          <cell r="A1696">
            <v>9115448</v>
          </cell>
          <cell r="B1696" t="str">
            <v>Bista Solutions Private Limited</v>
          </cell>
          <cell r="C1696">
            <v>45197</v>
          </cell>
          <cell r="D1696" t="str">
            <v>Ahmedabad</v>
          </cell>
          <cell r="E1696" t="str">
            <v>MBIA</v>
          </cell>
          <cell r="F1696" t="str">
            <v>B2B</v>
          </cell>
          <cell r="G1696" t="str">
            <v>Others</v>
          </cell>
          <cell r="H1696">
            <v>16666.668000000001</v>
          </cell>
          <cell r="I1696">
            <v>0.16666668000000001</v>
          </cell>
          <cell r="J1696">
            <v>9072582</v>
          </cell>
          <cell r="K1696" t="str">
            <v>Bista Solutions Private Limited</v>
          </cell>
          <cell r="L1696">
            <v>66666.33600000001</v>
          </cell>
          <cell r="M1696" t="str">
            <v>Investment</v>
          </cell>
          <cell r="N1696" t="str">
            <v>MBIA</v>
          </cell>
          <cell r="O1696" t="str">
            <v>DEL_ZONE1</v>
          </cell>
          <cell r="P1696">
            <v>9072582</v>
          </cell>
          <cell r="Q1696" t="str">
            <v>Nilesh Madhuker Zodape</v>
          </cell>
          <cell r="R1696" t="str">
            <v>IAM</v>
          </cell>
          <cell r="S1696" t="str">
            <v>Vineet Garg</v>
          </cell>
          <cell r="T1696">
            <v>0.16666668000000001</v>
          </cell>
          <cell r="U1696">
            <v>0</v>
          </cell>
          <cell r="V1696" t="str">
            <v>-</v>
          </cell>
          <cell r="Z1696" t="str">
            <v>-</v>
          </cell>
          <cell r="AA1696" t="str">
            <v>-</v>
          </cell>
          <cell r="AB1696" t="str">
            <v>-</v>
          </cell>
          <cell r="AC1696" t="str">
            <v>-</v>
          </cell>
          <cell r="AD1696" t="str">
            <v>-</v>
          </cell>
          <cell r="AE1696" t="str">
            <v>-</v>
          </cell>
          <cell r="AF1696" t="str">
            <v>-</v>
          </cell>
          <cell r="AG1696" t="str">
            <v>-</v>
          </cell>
          <cell r="AH1696" t="str">
            <v>--</v>
          </cell>
        </row>
        <row r="1697">
          <cell r="A1697">
            <v>9115450</v>
          </cell>
          <cell r="B1697" t="str">
            <v>Bista Solutions Private Limited</v>
          </cell>
          <cell r="C1697">
            <v>45188</v>
          </cell>
          <cell r="D1697"/>
          <cell r="E1697" t="str">
            <v>MBIA</v>
          </cell>
          <cell r="F1697" t="str">
            <v>B2B</v>
          </cell>
          <cell r="G1697" t="str">
            <v>Others</v>
          </cell>
          <cell r="H1697">
            <v>16666.668000000001</v>
          </cell>
          <cell r="I1697">
            <v>0.16666668000000001</v>
          </cell>
          <cell r="J1697">
            <v>9072582</v>
          </cell>
          <cell r="K1697" t="str">
            <v>Bista Solutions Private Limited</v>
          </cell>
          <cell r="L1697">
            <v>66666.33600000001</v>
          </cell>
          <cell r="M1697" t="str">
            <v>Investment</v>
          </cell>
          <cell r="N1697" t="str">
            <v>MBIA</v>
          </cell>
          <cell r="O1697" t="str">
            <v>DEL_ZONE1</v>
          </cell>
          <cell r="P1697">
            <v>9072582</v>
          </cell>
          <cell r="Q1697" t="str">
            <v>Nilesh Madhuker Zodape</v>
          </cell>
          <cell r="R1697" t="str">
            <v>IAM</v>
          </cell>
          <cell r="S1697" t="str">
            <v>Vineet Garg</v>
          </cell>
          <cell r="T1697">
            <v>0.16666668000000001</v>
          </cell>
          <cell r="U1697">
            <v>0</v>
          </cell>
          <cell r="V1697" t="str">
            <v>-</v>
          </cell>
          <cell r="Z1697" t="str">
            <v>-</v>
          </cell>
          <cell r="AA1697" t="str">
            <v>-</v>
          </cell>
          <cell r="AB1697" t="str">
            <v>-</v>
          </cell>
          <cell r="AC1697" t="str">
            <v>-</v>
          </cell>
          <cell r="AD1697" t="str">
            <v>-</v>
          </cell>
          <cell r="AE1697" t="str">
            <v>-</v>
          </cell>
          <cell r="AF1697" t="str">
            <v>-</v>
          </cell>
          <cell r="AG1697" t="str">
            <v>-</v>
          </cell>
          <cell r="AH1697" t="str">
            <v>--</v>
          </cell>
        </row>
        <row r="1698">
          <cell r="A1698">
            <v>9120317</v>
          </cell>
          <cell r="B1698" t="str">
            <v>Bista Solutions Private Limited</v>
          </cell>
          <cell r="C1698">
            <v>45314</v>
          </cell>
          <cell r="D1698" t="str">
            <v>Pune</v>
          </cell>
          <cell r="E1698" t="str">
            <v>MBIA</v>
          </cell>
          <cell r="F1698" t="str">
            <v>B2B</v>
          </cell>
          <cell r="G1698" t="str">
            <v>Pune</v>
          </cell>
          <cell r="H1698">
            <v>16666</v>
          </cell>
          <cell r="I1698">
            <v>0.16666</v>
          </cell>
          <cell r="J1698">
            <v>9072582</v>
          </cell>
          <cell r="K1698" t="str">
            <v>Bista Solutions Private Limited</v>
          </cell>
          <cell r="L1698">
            <v>66666.33600000001</v>
          </cell>
          <cell r="M1698" t="str">
            <v>Investment</v>
          </cell>
          <cell r="N1698" t="str">
            <v>MBIA</v>
          </cell>
          <cell r="O1698" t="str">
            <v>PUN_ZONE1</v>
          </cell>
          <cell r="P1698">
            <v>9072582</v>
          </cell>
          <cell r="Q1698" t="str">
            <v>Nilesh Madhuker Zodape</v>
          </cell>
          <cell r="R1698" t="str">
            <v>IAM</v>
          </cell>
          <cell r="S1698" t="str">
            <v>Vineet Garg</v>
          </cell>
          <cell r="T1698">
            <v>0.16666</v>
          </cell>
          <cell r="U1698">
            <v>0</v>
          </cell>
          <cell r="V1698" t="str">
            <v>-</v>
          </cell>
          <cell r="Z1698" t="str">
            <v>-</v>
          </cell>
          <cell r="AA1698" t="str">
            <v>-</v>
          </cell>
          <cell r="AB1698" t="str">
            <v>-</v>
          </cell>
          <cell r="AC1698" t="str">
            <v>-</v>
          </cell>
          <cell r="AD1698" t="str">
            <v>-</v>
          </cell>
          <cell r="AE1698" t="str">
            <v>-</v>
          </cell>
          <cell r="AF1698" t="str">
            <v>-</v>
          </cell>
          <cell r="AG1698" t="str">
            <v>-</v>
          </cell>
          <cell r="AH1698" t="str">
            <v>--</v>
          </cell>
        </row>
        <row r="1699">
          <cell r="A1699">
            <v>2342171</v>
          </cell>
          <cell r="B1699" t="str">
            <v>Tresor Systems Private Limited</v>
          </cell>
          <cell r="C1699">
            <v>45190</v>
          </cell>
          <cell r="D1699" t="str">
            <v>Gurgaon</v>
          </cell>
          <cell r="E1699" t="str">
            <v>OBB</v>
          </cell>
          <cell r="F1699" t="str">
            <v>B2C</v>
          </cell>
          <cell r="G1699" t="str">
            <v>Gurgaon</v>
          </cell>
          <cell r="H1699">
            <v>3499</v>
          </cell>
          <cell r="I1699">
            <v>3.499E-2</v>
          </cell>
          <cell r="J1699">
            <v>9072618</v>
          </cell>
          <cell r="K1699" t="str">
            <v>Tresor Systems Private Limited</v>
          </cell>
          <cell r="L1699">
            <v>46415.666666666664</v>
          </cell>
          <cell r="M1699" t="str">
            <v>Investment</v>
          </cell>
          <cell r="N1699" t="str">
            <v>OBB</v>
          </cell>
          <cell r="O1699" t="str">
            <v>GGN_ZONE1</v>
          </cell>
          <cell r="P1699">
            <v>9072618</v>
          </cell>
          <cell r="Q1699" t="str">
            <v>Ravi Chandana</v>
          </cell>
          <cell r="R1699" t="str">
            <v>IAM</v>
          </cell>
          <cell r="S1699" t="str">
            <v>Ravi Kala</v>
          </cell>
          <cell r="T1699">
            <v>3.499E-2</v>
          </cell>
          <cell r="U1699">
            <v>0</v>
          </cell>
          <cell r="V1699" t="str">
            <v>-</v>
          </cell>
          <cell r="Z1699" t="str">
            <v>-</v>
          </cell>
          <cell r="AA1699" t="str">
            <v>-</v>
          </cell>
          <cell r="AB1699" t="str">
            <v>-</v>
          </cell>
          <cell r="AC1699" t="str">
            <v>-</v>
          </cell>
          <cell r="AD1699" t="str">
            <v>-</v>
          </cell>
          <cell r="AE1699" t="str">
            <v>-</v>
          </cell>
          <cell r="AF1699" t="str">
            <v>-</v>
          </cell>
          <cell r="AG1699" t="str">
            <v>-</v>
          </cell>
          <cell r="AH1699" t="str">
            <v>--</v>
          </cell>
        </row>
        <row r="1700">
          <cell r="A1700">
            <v>9072618</v>
          </cell>
          <cell r="B1700" t="str">
            <v>Tresor Systems Private Limited</v>
          </cell>
          <cell r="C1700">
            <v>43383</v>
          </cell>
          <cell r="D1700" t="str">
            <v>Delhi</v>
          </cell>
          <cell r="E1700" t="str">
            <v>BIA</v>
          </cell>
          <cell r="F1700" t="str">
            <v>B2B</v>
          </cell>
          <cell r="G1700" t="str">
            <v>Delhi</v>
          </cell>
          <cell r="H1700">
            <v>42916.666666666664</v>
          </cell>
          <cell r="I1700">
            <v>0.42916666666666664</v>
          </cell>
          <cell r="J1700">
            <v>9072618</v>
          </cell>
          <cell r="K1700" t="str">
            <v>Tresor Systems Private Limited</v>
          </cell>
          <cell r="L1700">
            <v>46415.666666666664</v>
          </cell>
          <cell r="M1700" t="str">
            <v>Investment</v>
          </cell>
          <cell r="N1700" t="str">
            <v>BIA+</v>
          </cell>
          <cell r="O1700" t="str">
            <v>DEL_ZONE1</v>
          </cell>
          <cell r="P1700">
            <v>9072618</v>
          </cell>
          <cell r="Q1700" t="str">
            <v>Ravi Chandana</v>
          </cell>
          <cell r="R1700" t="str">
            <v>IAM</v>
          </cell>
          <cell r="S1700" t="str">
            <v>Ravi Kala</v>
          </cell>
          <cell r="T1700">
            <v>0.42916666666666664</v>
          </cell>
          <cell r="U1700">
            <v>0</v>
          </cell>
          <cell r="V1700" t="str">
            <v>-</v>
          </cell>
          <cell r="Z1700" t="str">
            <v>-</v>
          </cell>
          <cell r="AA1700" t="str">
            <v>-</v>
          </cell>
          <cell r="AB1700" t="str">
            <v>-</v>
          </cell>
          <cell r="AC1700" t="str">
            <v>-</v>
          </cell>
          <cell r="AD1700" t="str">
            <v>-</v>
          </cell>
          <cell r="AE1700" t="str">
            <v>-</v>
          </cell>
          <cell r="AF1700" t="str">
            <v>-</v>
          </cell>
          <cell r="AG1700" t="str">
            <v>-</v>
          </cell>
          <cell r="AH1700" t="str">
            <v>--</v>
          </cell>
        </row>
        <row r="1701">
          <cell r="A1701">
            <v>9073284</v>
          </cell>
          <cell r="B1701" t="str">
            <v>M.B.A Consulting India  Private Limited</v>
          </cell>
          <cell r="C1701">
            <v>43329</v>
          </cell>
          <cell r="D1701" t="str">
            <v>Noida</v>
          </cell>
          <cell r="E1701" t="str">
            <v>BIA</v>
          </cell>
          <cell r="F1701" t="str">
            <v>B2B</v>
          </cell>
          <cell r="G1701" t="str">
            <v>NOIDA</v>
          </cell>
          <cell r="H1701">
            <v>39466.660000000003</v>
          </cell>
          <cell r="I1701">
            <v>0.39466660000000003</v>
          </cell>
          <cell r="J1701">
            <v>9073284</v>
          </cell>
          <cell r="K1701" t="str">
            <v>M B A Consulting India Private Limited</v>
          </cell>
          <cell r="L1701">
            <v>39466.660000000003</v>
          </cell>
          <cell r="M1701" t="str">
            <v>Investment</v>
          </cell>
          <cell r="N1701" t="str">
            <v>BIA+</v>
          </cell>
          <cell r="O1701" t="str">
            <v>NOD_ZONE1</v>
          </cell>
          <cell r="P1701">
            <v>9073284</v>
          </cell>
          <cell r="Q1701" t="str">
            <v>Mithilesh Vishwakarma</v>
          </cell>
          <cell r="R1701" t="str">
            <v>IAM</v>
          </cell>
          <cell r="S1701" t="str">
            <v>Kritika Bahadur</v>
          </cell>
          <cell r="T1701">
            <v>0.39466660000000003</v>
          </cell>
          <cell r="U1701">
            <v>0</v>
          </cell>
          <cell r="V1701" t="str">
            <v>-</v>
          </cell>
          <cell r="Z1701" t="str">
            <v>-</v>
          </cell>
          <cell r="AA1701" t="str">
            <v>-</v>
          </cell>
          <cell r="AB1701" t="str">
            <v>-</v>
          </cell>
          <cell r="AC1701" t="str">
            <v>-</v>
          </cell>
          <cell r="AD1701" t="str">
            <v>-</v>
          </cell>
          <cell r="AE1701" t="str">
            <v>-</v>
          </cell>
          <cell r="AF1701" t="str">
            <v>-</v>
          </cell>
          <cell r="AG1701" t="str">
            <v>-</v>
          </cell>
          <cell r="AH1701" t="str">
            <v>--</v>
          </cell>
        </row>
        <row r="1702">
          <cell r="A1702">
            <v>9073358</v>
          </cell>
          <cell r="B1702" t="str">
            <v>Aecom Asia Company Limited</v>
          </cell>
          <cell r="C1702">
            <v>43322</v>
          </cell>
          <cell r="D1702" t="str">
            <v>Mumbai</v>
          </cell>
          <cell r="E1702" t="str">
            <v>BIA</v>
          </cell>
          <cell r="F1702" t="str">
            <v>B2B</v>
          </cell>
          <cell r="G1702" t="str">
            <v>Mumbai</v>
          </cell>
          <cell r="H1702">
            <v>30000</v>
          </cell>
          <cell r="I1702">
            <v>0.3</v>
          </cell>
          <cell r="J1702">
            <v>9073358</v>
          </cell>
          <cell r="K1702" t="str">
            <v>Aecom Asia Company Limited</v>
          </cell>
          <cell r="L1702">
            <v>30000</v>
          </cell>
          <cell r="M1702" t="str">
            <v>Investment</v>
          </cell>
          <cell r="N1702" t="str">
            <v>BIA+</v>
          </cell>
          <cell r="O1702" t="str">
            <v>MUM_ZONE1</v>
          </cell>
          <cell r="P1702">
            <v>9073358</v>
          </cell>
          <cell r="Q1702" t="str">
            <v>Nilesh Madhuker Zodape</v>
          </cell>
          <cell r="R1702" t="str">
            <v>IAM</v>
          </cell>
          <cell r="S1702" t="str">
            <v>Vineet Garg</v>
          </cell>
          <cell r="T1702">
            <v>0.3</v>
          </cell>
          <cell r="U1702">
            <v>0</v>
          </cell>
          <cell r="V1702" t="str">
            <v>-</v>
          </cell>
          <cell r="Z1702" t="str">
            <v>-</v>
          </cell>
          <cell r="AA1702" t="str">
            <v>-</v>
          </cell>
          <cell r="AB1702" t="str">
            <v>-</v>
          </cell>
          <cell r="AC1702" t="str">
            <v>-</v>
          </cell>
          <cell r="AD1702" t="str">
            <v>-</v>
          </cell>
          <cell r="AE1702" t="str">
            <v>-</v>
          </cell>
          <cell r="AF1702" t="str">
            <v>-</v>
          </cell>
          <cell r="AG1702" t="str">
            <v>-</v>
          </cell>
          <cell r="AH1702" t="str">
            <v>--</v>
          </cell>
        </row>
        <row r="1703">
          <cell r="A1703">
            <v>9073517</v>
          </cell>
          <cell r="B1703" t="str">
            <v>Nuage Biztech Private Limited</v>
          </cell>
          <cell r="C1703">
            <v>43348</v>
          </cell>
          <cell r="D1703" t="str">
            <v>Noida</v>
          </cell>
          <cell r="E1703" t="str">
            <v>BIA</v>
          </cell>
          <cell r="F1703" t="str">
            <v>B2B</v>
          </cell>
          <cell r="G1703" t="str">
            <v>NOIDA</v>
          </cell>
          <cell r="H1703">
            <v>35417</v>
          </cell>
          <cell r="I1703">
            <v>0.35416999999999998</v>
          </cell>
          <cell r="J1703">
            <v>9073517</v>
          </cell>
          <cell r="K1703" t="str">
            <v>Nuage Biztech Private Limited</v>
          </cell>
          <cell r="L1703">
            <v>35417</v>
          </cell>
          <cell r="M1703" t="str">
            <v>Investment</v>
          </cell>
          <cell r="N1703" t="str">
            <v>BIA+</v>
          </cell>
          <cell r="O1703" t="str">
            <v>NOD_ZONE1</v>
          </cell>
          <cell r="P1703">
            <v>9073517</v>
          </cell>
          <cell r="Q1703" t="str">
            <v>Mithilesh Vishwakarma</v>
          </cell>
          <cell r="R1703" t="str">
            <v>IAM</v>
          </cell>
          <cell r="S1703" t="str">
            <v>Kritika Bahadur</v>
          </cell>
          <cell r="T1703">
            <v>0.35416999999999998</v>
          </cell>
          <cell r="U1703">
            <v>0</v>
          </cell>
          <cell r="V1703" t="str">
            <v>-</v>
          </cell>
          <cell r="Z1703" t="str">
            <v>-</v>
          </cell>
          <cell r="AA1703" t="str">
            <v>-</v>
          </cell>
          <cell r="AB1703" t="str">
            <v>-</v>
          </cell>
          <cell r="AC1703" t="str">
            <v>-</v>
          </cell>
          <cell r="AD1703" t="str">
            <v>-</v>
          </cell>
          <cell r="AE1703" t="str">
            <v>-</v>
          </cell>
          <cell r="AF1703" t="str">
            <v>-</v>
          </cell>
          <cell r="AG1703" t="str">
            <v>-</v>
          </cell>
          <cell r="AH1703" t="str">
            <v>--</v>
          </cell>
        </row>
        <row r="1704">
          <cell r="A1704">
            <v>227659</v>
          </cell>
          <cell r="B1704" t="str">
            <v>Spring House Coworking Private Limited</v>
          </cell>
          <cell r="C1704">
            <v>44203</v>
          </cell>
          <cell r="D1704" t="str">
            <v>Gurgaon</v>
          </cell>
          <cell r="E1704" t="str">
            <v>BBB</v>
          </cell>
          <cell r="F1704" t="str">
            <v>B2C</v>
          </cell>
          <cell r="G1704" t="str">
            <v>Gurgaon</v>
          </cell>
          <cell r="H1704">
            <v>8999</v>
          </cell>
          <cell r="I1704">
            <v>8.9990000000000001E-2</v>
          </cell>
          <cell r="J1704">
            <v>9073952</v>
          </cell>
          <cell r="K1704" t="str">
            <v>Springhouse Coworking Private Limited</v>
          </cell>
          <cell r="L1704">
            <v>59399</v>
          </cell>
          <cell r="M1704" t="str">
            <v>Investment</v>
          </cell>
          <cell r="N1704" t="str">
            <v>BBB</v>
          </cell>
          <cell r="O1704" t="str">
            <v>GGN_ZONE1</v>
          </cell>
          <cell r="P1704">
            <v>9073952</v>
          </cell>
          <cell r="Q1704" t="str">
            <v>Adarsh Kumar</v>
          </cell>
          <cell r="R1704" t="str">
            <v>IAM</v>
          </cell>
          <cell r="S1704" t="str">
            <v>Rajeev Misra</v>
          </cell>
          <cell r="T1704">
            <v>8.9990000000000001E-2</v>
          </cell>
          <cell r="U1704">
            <v>0</v>
          </cell>
          <cell r="V1704" t="str">
            <v>-</v>
          </cell>
          <cell r="Z1704" t="str">
            <v>-</v>
          </cell>
          <cell r="AA1704" t="str">
            <v>-</v>
          </cell>
          <cell r="AB1704" t="str">
            <v>-</v>
          </cell>
          <cell r="AC1704" t="str">
            <v>-</v>
          </cell>
          <cell r="AD1704" t="str">
            <v>-</v>
          </cell>
          <cell r="AE1704" t="str">
            <v>-</v>
          </cell>
          <cell r="AF1704" t="str">
            <v>-</v>
          </cell>
          <cell r="AG1704" t="str">
            <v>-</v>
          </cell>
          <cell r="AH1704" t="str">
            <v>--</v>
          </cell>
        </row>
        <row r="1705">
          <cell r="A1705">
            <v>9073952</v>
          </cell>
          <cell r="B1705" t="str">
            <v>Springhouse Coworking Private Limited</v>
          </cell>
          <cell r="C1705">
            <v>43364</v>
          </cell>
          <cell r="D1705" t="str">
            <v>Delhi</v>
          </cell>
          <cell r="E1705" t="str">
            <v>BIA</v>
          </cell>
          <cell r="F1705" t="str">
            <v>B2B</v>
          </cell>
          <cell r="G1705" t="str">
            <v>Delhi</v>
          </cell>
          <cell r="H1705">
            <v>25000</v>
          </cell>
          <cell r="I1705">
            <v>0.25</v>
          </cell>
          <cell r="J1705">
            <v>9073952</v>
          </cell>
          <cell r="K1705" t="str">
            <v>Springhouse Coworking Private Limited</v>
          </cell>
          <cell r="L1705">
            <v>59399</v>
          </cell>
          <cell r="M1705" t="str">
            <v>Investment</v>
          </cell>
          <cell r="N1705" t="str">
            <v>BIA+</v>
          </cell>
          <cell r="O1705" t="str">
            <v>DEL_ZONE2</v>
          </cell>
          <cell r="P1705">
            <v>9073952</v>
          </cell>
          <cell r="Q1705" t="str">
            <v>Adarsh Kumar</v>
          </cell>
          <cell r="R1705" t="str">
            <v>IAM</v>
          </cell>
          <cell r="S1705" t="str">
            <v>Rajeev Misra</v>
          </cell>
          <cell r="T1705">
            <v>0.25</v>
          </cell>
          <cell r="U1705">
            <v>0</v>
          </cell>
          <cell r="V1705" t="str">
            <v>-</v>
          </cell>
          <cell r="Z1705" t="str">
            <v>-</v>
          </cell>
          <cell r="AA1705" t="str">
            <v>-</v>
          </cell>
          <cell r="AB1705" t="str">
            <v>-</v>
          </cell>
          <cell r="AC1705" t="str">
            <v>-</v>
          </cell>
          <cell r="AD1705" t="str">
            <v>-</v>
          </cell>
          <cell r="AE1705" t="str">
            <v>-</v>
          </cell>
          <cell r="AF1705" t="str">
            <v>-</v>
          </cell>
          <cell r="AG1705" t="str">
            <v>-</v>
          </cell>
          <cell r="AH1705" t="str">
            <v>--</v>
          </cell>
        </row>
        <row r="1706">
          <cell r="A1706">
            <v>9087649</v>
          </cell>
          <cell r="B1706" t="str">
            <v>Springhouse Coworking Private Limited</v>
          </cell>
          <cell r="C1706">
            <v>44510</v>
          </cell>
          <cell r="D1706" t="str">
            <v>Delhi</v>
          </cell>
          <cell r="E1706" t="str">
            <v>BIA</v>
          </cell>
          <cell r="F1706" t="str">
            <v>B2B</v>
          </cell>
          <cell r="G1706" t="str">
            <v>Delhi</v>
          </cell>
          <cell r="H1706">
            <v>25400</v>
          </cell>
          <cell r="I1706">
            <v>0.254</v>
          </cell>
          <cell r="J1706">
            <v>9073952</v>
          </cell>
          <cell r="K1706" t="str">
            <v>Springhouse Coworking Private Limited</v>
          </cell>
          <cell r="L1706">
            <v>59399</v>
          </cell>
          <cell r="M1706" t="str">
            <v>Investment</v>
          </cell>
          <cell r="N1706" t="str">
            <v>BIA+</v>
          </cell>
          <cell r="O1706" t="str">
            <v>DEL_ZONE2</v>
          </cell>
          <cell r="P1706">
            <v>9073952</v>
          </cell>
          <cell r="Q1706" t="str">
            <v>Adarsh Kumar</v>
          </cell>
          <cell r="R1706" t="str">
            <v>IAM</v>
          </cell>
          <cell r="S1706" t="str">
            <v>Rajeev Misra</v>
          </cell>
          <cell r="T1706">
            <v>0.254</v>
          </cell>
          <cell r="U1706">
            <v>0</v>
          </cell>
          <cell r="V1706" t="str">
            <v>-</v>
          </cell>
          <cell r="Z1706" t="str">
            <v>-</v>
          </cell>
          <cell r="AA1706" t="str">
            <v>-</v>
          </cell>
          <cell r="AB1706" t="str">
            <v>-</v>
          </cell>
          <cell r="AC1706" t="str">
            <v>-</v>
          </cell>
          <cell r="AD1706" t="str">
            <v>-</v>
          </cell>
          <cell r="AE1706" t="str">
            <v>-</v>
          </cell>
          <cell r="AF1706" t="str">
            <v>-</v>
          </cell>
          <cell r="AG1706" t="str">
            <v>-</v>
          </cell>
          <cell r="AH1706" t="str">
            <v>--</v>
          </cell>
        </row>
        <row r="1707">
          <cell r="A1707">
            <v>9073975</v>
          </cell>
          <cell r="B1707" t="str">
            <v>Neogrowth Credit Private Limited</v>
          </cell>
          <cell r="C1707">
            <v>43363</v>
          </cell>
          <cell r="D1707" t="str">
            <v>Bangalore</v>
          </cell>
          <cell r="E1707" t="str">
            <v>BIA</v>
          </cell>
          <cell r="F1707" t="str">
            <v>B2B</v>
          </cell>
          <cell r="G1707" t="str">
            <v>Bangalore</v>
          </cell>
          <cell r="H1707">
            <v>15000</v>
          </cell>
          <cell r="I1707">
            <v>0.15</v>
          </cell>
          <cell r="J1707">
            <v>9073975</v>
          </cell>
          <cell r="K1707" t="str">
            <v>Neogrowth Credit Private Limited</v>
          </cell>
          <cell r="L1707">
            <v>37500</v>
          </cell>
          <cell r="M1707" t="str">
            <v>Investment</v>
          </cell>
          <cell r="N1707" t="str">
            <v>BIA+</v>
          </cell>
          <cell r="O1707" t="str">
            <v>BLR_ZONE2</v>
          </cell>
          <cell r="P1707">
            <v>9073975</v>
          </cell>
          <cell r="Q1707" t="str">
            <v>Nilesh Madhuker Zodape</v>
          </cell>
          <cell r="R1707" t="str">
            <v>IAM</v>
          </cell>
          <cell r="S1707" t="str">
            <v>Vineet Garg</v>
          </cell>
          <cell r="U1707">
            <v>0.15</v>
          </cell>
          <cell r="V1707">
            <v>46115</v>
          </cell>
          <cell r="W1707" t="str">
            <v>Apr'26</v>
          </cell>
          <cell r="Z1707" t="str">
            <v>-</v>
          </cell>
          <cell r="AA1707" t="str">
            <v>-</v>
          </cell>
          <cell r="AB1707" t="str">
            <v>-</v>
          </cell>
          <cell r="AC1707" t="str">
            <v>-</v>
          </cell>
          <cell r="AD1707">
            <v>46085.541435185201</v>
          </cell>
          <cell r="AE1707" t="str">
            <v>SR26035482169</v>
          </cell>
          <cell r="AF1707" t="str">
            <v>Churned</v>
          </cell>
          <cell r="AG1707">
            <v>46115</v>
          </cell>
          <cell r="AH1707" t="str">
            <v>Churned-</v>
          </cell>
        </row>
        <row r="1708">
          <cell r="A1708">
            <v>9081448</v>
          </cell>
          <cell r="B1708" t="str">
            <v>Neogrowth Credit Private Limited</v>
          </cell>
          <cell r="C1708">
            <v>43872</v>
          </cell>
          <cell r="D1708" t="str">
            <v>Delhi</v>
          </cell>
          <cell r="E1708" t="str">
            <v>ILL</v>
          </cell>
          <cell r="F1708" t="str">
            <v>B2B</v>
          </cell>
          <cell r="G1708" t="str">
            <v>Delhi</v>
          </cell>
          <cell r="H1708">
            <v>12500</v>
          </cell>
          <cell r="I1708">
            <v>0.125</v>
          </cell>
          <cell r="J1708">
            <v>9073975</v>
          </cell>
          <cell r="K1708" t="str">
            <v>Neogrowth Credit Private Limited</v>
          </cell>
          <cell r="L1708">
            <v>37500</v>
          </cell>
          <cell r="M1708" t="str">
            <v>Investment</v>
          </cell>
          <cell r="N1708" t="str">
            <v>BIA+</v>
          </cell>
          <cell r="O1708" t="str">
            <v>DEL_ZONE2</v>
          </cell>
          <cell r="P1708">
            <v>9073975</v>
          </cell>
          <cell r="Q1708" t="str">
            <v>Nilesh Madhuker Zodape</v>
          </cell>
          <cell r="R1708" t="str">
            <v>IAM</v>
          </cell>
          <cell r="S1708" t="str">
            <v>Vineet Garg</v>
          </cell>
          <cell r="T1708">
            <v>0.125</v>
          </cell>
          <cell r="U1708">
            <v>0</v>
          </cell>
          <cell r="V1708" t="str">
            <v>-</v>
          </cell>
          <cell r="Z1708">
            <v>46135.701527777797</v>
          </cell>
          <cell r="AA1708" t="str">
            <v>SR26045536718</v>
          </cell>
          <cell r="AB1708" t="str">
            <v>Active</v>
          </cell>
          <cell r="AC1708" t="str">
            <v>-</v>
          </cell>
          <cell r="AD1708" t="str">
            <v>-</v>
          </cell>
          <cell r="AE1708" t="str">
            <v>-</v>
          </cell>
          <cell r="AF1708" t="str">
            <v>-</v>
          </cell>
          <cell r="AG1708" t="str">
            <v>-</v>
          </cell>
          <cell r="AH1708" t="str">
            <v>-Active</v>
          </cell>
        </row>
        <row r="1709">
          <cell r="A1709">
            <v>9110442</v>
          </cell>
          <cell r="B1709" t="str">
            <v>Neogrowth Credit Private Limited</v>
          </cell>
          <cell r="C1709">
            <v>45002</v>
          </cell>
          <cell r="D1709" t="str">
            <v>Bangalore</v>
          </cell>
          <cell r="E1709" t="str">
            <v>BIA</v>
          </cell>
          <cell r="F1709" t="str">
            <v>B2B</v>
          </cell>
          <cell r="G1709" t="str">
            <v>Bangalore</v>
          </cell>
          <cell r="H1709">
            <v>10000</v>
          </cell>
          <cell r="I1709">
            <v>0.1</v>
          </cell>
          <cell r="J1709">
            <v>9073975</v>
          </cell>
          <cell r="K1709" t="str">
            <v>Neogrowth Credit Private Limited</v>
          </cell>
          <cell r="L1709">
            <v>37500</v>
          </cell>
          <cell r="M1709" t="str">
            <v>Investment</v>
          </cell>
          <cell r="N1709" t="str">
            <v>BIA+</v>
          </cell>
          <cell r="O1709" t="str">
            <v>BLR_ZONE1</v>
          </cell>
          <cell r="P1709">
            <v>9073975</v>
          </cell>
          <cell r="Q1709" t="str">
            <v>Nilesh Madhuker Zodape</v>
          </cell>
          <cell r="R1709" t="str">
            <v>IAM</v>
          </cell>
          <cell r="S1709" t="str">
            <v>Vineet Garg</v>
          </cell>
          <cell r="T1709">
            <v>0.1</v>
          </cell>
          <cell r="U1709">
            <v>0</v>
          </cell>
          <cell r="V1709" t="str">
            <v>-</v>
          </cell>
          <cell r="Z1709" t="str">
            <v>-</v>
          </cell>
          <cell r="AA1709" t="str">
            <v>-</v>
          </cell>
          <cell r="AB1709" t="str">
            <v>-</v>
          </cell>
          <cell r="AC1709" t="str">
            <v>-</v>
          </cell>
          <cell r="AD1709" t="str">
            <v>-</v>
          </cell>
          <cell r="AE1709" t="str">
            <v>-</v>
          </cell>
          <cell r="AF1709" t="str">
            <v>-</v>
          </cell>
          <cell r="AG1709" t="str">
            <v>-</v>
          </cell>
          <cell r="AH1709" t="str">
            <v>--</v>
          </cell>
        </row>
        <row r="1710">
          <cell r="A1710">
            <v>9074213</v>
          </cell>
          <cell r="B1710" t="str">
            <v>Editorji Technologies Private Limited</v>
          </cell>
          <cell r="C1710">
            <v>43405</v>
          </cell>
          <cell r="D1710" t="str">
            <v>Delhi</v>
          </cell>
          <cell r="E1710" t="str">
            <v>ILL</v>
          </cell>
          <cell r="F1710" t="str">
            <v>B2B</v>
          </cell>
          <cell r="G1710" t="str">
            <v>Delhi</v>
          </cell>
          <cell r="H1710">
            <v>29166.666666666668</v>
          </cell>
          <cell r="I1710">
            <v>0.29166666666666669</v>
          </cell>
          <cell r="J1710">
            <v>9074213</v>
          </cell>
          <cell r="K1710" t="str">
            <v>Editorji Technologies Private Limited</v>
          </cell>
          <cell r="L1710">
            <v>29166.666666666668</v>
          </cell>
          <cell r="M1710" t="str">
            <v>Investment</v>
          </cell>
          <cell r="N1710" t="str">
            <v>BIA+</v>
          </cell>
          <cell r="O1710" t="str">
            <v>GGN_ZONE1</v>
          </cell>
          <cell r="P1710">
            <v>9074213</v>
          </cell>
          <cell r="Q1710" t="str">
            <v>Paritosh Swaroop Saxena</v>
          </cell>
          <cell r="R1710" t="str">
            <v>RAM</v>
          </cell>
          <cell r="S1710" t="str">
            <v>Paritosh Swaroop Saxena</v>
          </cell>
          <cell r="T1710">
            <v>0.29166666666666669</v>
          </cell>
          <cell r="U1710">
            <v>0</v>
          </cell>
          <cell r="V1710" t="str">
            <v>-</v>
          </cell>
          <cell r="Z1710" t="str">
            <v>-</v>
          </cell>
          <cell r="AA1710" t="str">
            <v>-</v>
          </cell>
          <cell r="AB1710" t="str">
            <v>-</v>
          </cell>
          <cell r="AC1710" t="str">
            <v>-</v>
          </cell>
          <cell r="AD1710" t="str">
            <v>-</v>
          </cell>
          <cell r="AE1710" t="str">
            <v>-</v>
          </cell>
          <cell r="AF1710" t="str">
            <v>-</v>
          </cell>
          <cell r="AG1710" t="str">
            <v>-</v>
          </cell>
          <cell r="AH1710" t="str">
            <v>--</v>
          </cell>
        </row>
        <row r="1711">
          <cell r="A1711">
            <v>9074220</v>
          </cell>
          <cell r="B1711" t="str">
            <v>Vue Data Technologies Private Limited</v>
          </cell>
          <cell r="C1711">
            <v>43381</v>
          </cell>
          <cell r="D1711" t="str">
            <v>Chennai</v>
          </cell>
          <cell r="E1711" t="str">
            <v>ILL</v>
          </cell>
          <cell r="F1711" t="str">
            <v>B2B</v>
          </cell>
          <cell r="G1711" t="str">
            <v>Chennai</v>
          </cell>
          <cell r="H1711">
            <v>87500</v>
          </cell>
          <cell r="I1711">
            <v>0.875</v>
          </cell>
          <cell r="J1711">
            <v>9074220</v>
          </cell>
          <cell r="K1711" t="str">
            <v>Vue Data Technologies Private Limited</v>
          </cell>
          <cell r="L1711">
            <v>87500</v>
          </cell>
          <cell r="M1711" t="str">
            <v>Investment</v>
          </cell>
          <cell r="N1711" t="str">
            <v>BIA+</v>
          </cell>
          <cell r="O1711" t="str">
            <v>CHN_ZONE1</v>
          </cell>
          <cell r="P1711">
            <v>9074220</v>
          </cell>
          <cell r="Q1711" t="str">
            <v>Saranya R</v>
          </cell>
          <cell r="R1711" t="str">
            <v>IAM</v>
          </cell>
          <cell r="S1711" t="str">
            <v>Vineet Jose</v>
          </cell>
          <cell r="T1711">
            <v>0.875</v>
          </cell>
          <cell r="U1711">
            <v>0</v>
          </cell>
          <cell r="V1711" t="str">
            <v>-</v>
          </cell>
          <cell r="Z1711" t="str">
            <v>-</v>
          </cell>
          <cell r="AA1711" t="str">
            <v>-</v>
          </cell>
          <cell r="AB1711" t="str">
            <v>-</v>
          </cell>
          <cell r="AC1711" t="str">
            <v>-</v>
          </cell>
          <cell r="AD1711" t="str">
            <v>-</v>
          </cell>
          <cell r="AE1711" t="str">
            <v>-</v>
          </cell>
          <cell r="AF1711" t="str">
            <v>-</v>
          </cell>
          <cell r="AG1711" t="str">
            <v>-</v>
          </cell>
          <cell r="AH1711" t="str">
            <v>--</v>
          </cell>
        </row>
        <row r="1712">
          <cell r="A1712">
            <v>9074418</v>
          </cell>
          <cell r="B1712" t="str">
            <v>Ix Telecom Sdn Bhd</v>
          </cell>
          <cell r="C1712">
            <v>43433</v>
          </cell>
          <cell r="D1712" t="str">
            <v>Delhi</v>
          </cell>
          <cell r="E1712" t="str">
            <v>BIA</v>
          </cell>
          <cell r="F1712" t="str">
            <v>B2B</v>
          </cell>
          <cell r="G1712" t="str">
            <v>Delhi</v>
          </cell>
          <cell r="H1712">
            <v>56250</v>
          </cell>
          <cell r="I1712">
            <v>0.5625</v>
          </cell>
          <cell r="J1712">
            <v>9074418</v>
          </cell>
          <cell r="K1712" t="str">
            <v>Ix Telecom Sdn Bhd</v>
          </cell>
          <cell r="L1712">
            <v>154200</v>
          </cell>
          <cell r="M1712" t="str">
            <v>Relationship</v>
          </cell>
          <cell r="N1712" t="str">
            <v>BIA+</v>
          </cell>
          <cell r="O1712" t="str">
            <v>DEL_ZONE2</v>
          </cell>
          <cell r="P1712">
            <v>9074418</v>
          </cell>
          <cell r="Q1712" t="str">
            <v>Bijendra Singh</v>
          </cell>
          <cell r="R1712" t="str">
            <v>IAM</v>
          </cell>
          <cell r="S1712" t="str">
            <v>Ravi Kala</v>
          </cell>
          <cell r="T1712">
            <v>0.5625</v>
          </cell>
          <cell r="U1712">
            <v>0</v>
          </cell>
          <cell r="V1712" t="str">
            <v>-</v>
          </cell>
          <cell r="Z1712" t="str">
            <v>-</v>
          </cell>
          <cell r="AA1712" t="str">
            <v>-</v>
          </cell>
          <cell r="AB1712" t="str">
            <v>-</v>
          </cell>
          <cell r="AC1712" t="str">
            <v>-</v>
          </cell>
          <cell r="AD1712" t="str">
            <v>-</v>
          </cell>
          <cell r="AE1712" t="str">
            <v>-</v>
          </cell>
          <cell r="AF1712" t="str">
            <v>-</v>
          </cell>
          <cell r="AG1712" t="str">
            <v>-</v>
          </cell>
          <cell r="AH1712" t="str">
            <v>--</v>
          </cell>
        </row>
        <row r="1713">
          <cell r="A1713">
            <v>9079849</v>
          </cell>
          <cell r="B1713" t="str">
            <v>Ix Telecom Sdn Bhd</v>
          </cell>
          <cell r="C1713">
            <v>43784</v>
          </cell>
          <cell r="D1713" t="str">
            <v>Mumbai</v>
          </cell>
          <cell r="E1713" t="str">
            <v>MBIA</v>
          </cell>
          <cell r="F1713" t="str">
            <v>B2B</v>
          </cell>
          <cell r="G1713" t="str">
            <v>Mumbai</v>
          </cell>
          <cell r="H1713">
            <v>24000</v>
          </cell>
          <cell r="I1713">
            <v>0.24</v>
          </cell>
          <cell r="J1713">
            <v>9074418</v>
          </cell>
          <cell r="K1713" t="str">
            <v>Ix Telecom Sdn Bhd</v>
          </cell>
          <cell r="L1713">
            <v>154200</v>
          </cell>
          <cell r="M1713" t="str">
            <v>Relationship</v>
          </cell>
          <cell r="N1713" t="str">
            <v>MBIA</v>
          </cell>
          <cell r="O1713" t="str">
            <v>MUM_ZONE1</v>
          </cell>
          <cell r="P1713">
            <v>9074418</v>
          </cell>
          <cell r="Q1713" t="str">
            <v>Bijendra Singh</v>
          </cell>
          <cell r="R1713" t="str">
            <v>IAM</v>
          </cell>
          <cell r="S1713" t="str">
            <v>Ravi Kala</v>
          </cell>
          <cell r="T1713">
            <v>0.24</v>
          </cell>
          <cell r="U1713">
            <v>0</v>
          </cell>
          <cell r="V1713" t="str">
            <v>-</v>
          </cell>
          <cell r="Z1713" t="str">
            <v>-</v>
          </cell>
          <cell r="AA1713" t="str">
            <v>-</v>
          </cell>
          <cell r="AB1713" t="str">
            <v>-</v>
          </cell>
          <cell r="AC1713" t="str">
            <v>-</v>
          </cell>
          <cell r="AD1713" t="str">
            <v>-</v>
          </cell>
          <cell r="AE1713" t="str">
            <v>-</v>
          </cell>
          <cell r="AF1713" t="str">
            <v>-</v>
          </cell>
          <cell r="AG1713" t="str">
            <v>-</v>
          </cell>
          <cell r="AH1713" t="str">
            <v>--</v>
          </cell>
        </row>
        <row r="1714">
          <cell r="A1714">
            <v>9080032</v>
          </cell>
          <cell r="B1714" t="str">
            <v>Ix Telecom Sdn Bhd</v>
          </cell>
          <cell r="C1714">
            <v>43795</v>
          </cell>
          <cell r="D1714" t="str">
            <v>Chennai</v>
          </cell>
          <cell r="E1714" t="str">
            <v>BIA</v>
          </cell>
          <cell r="F1714" t="str">
            <v>B2B</v>
          </cell>
          <cell r="G1714" t="str">
            <v>Chennai</v>
          </cell>
          <cell r="H1714">
            <v>24000</v>
          </cell>
          <cell r="I1714">
            <v>0.24</v>
          </cell>
          <cell r="J1714">
            <v>9074418</v>
          </cell>
          <cell r="K1714" t="str">
            <v>Ix Telecom Sdn Bhd</v>
          </cell>
          <cell r="L1714">
            <v>154200</v>
          </cell>
          <cell r="M1714" t="str">
            <v>Relationship</v>
          </cell>
          <cell r="N1714" t="str">
            <v>BIA+</v>
          </cell>
          <cell r="O1714" t="str">
            <v>CHN_ZONE1</v>
          </cell>
          <cell r="P1714">
            <v>9074418</v>
          </cell>
          <cell r="Q1714" t="str">
            <v>Bijendra Singh</v>
          </cell>
          <cell r="R1714" t="str">
            <v>IAM</v>
          </cell>
          <cell r="S1714" t="str">
            <v>Ravi Kala</v>
          </cell>
          <cell r="T1714">
            <v>0.24</v>
          </cell>
          <cell r="U1714">
            <v>0</v>
          </cell>
          <cell r="V1714" t="str">
            <v>-</v>
          </cell>
          <cell r="Z1714" t="str">
            <v>-</v>
          </cell>
          <cell r="AA1714" t="str">
            <v>-</v>
          </cell>
          <cell r="AB1714" t="str">
            <v>-</v>
          </cell>
          <cell r="AC1714" t="str">
            <v>-</v>
          </cell>
          <cell r="AD1714" t="str">
            <v>-</v>
          </cell>
          <cell r="AE1714" t="str">
            <v>-</v>
          </cell>
          <cell r="AF1714" t="str">
            <v>-</v>
          </cell>
          <cell r="AG1714" t="str">
            <v>-</v>
          </cell>
          <cell r="AH1714" t="str">
            <v>--</v>
          </cell>
        </row>
        <row r="1715">
          <cell r="A1715">
            <v>9080157</v>
          </cell>
          <cell r="B1715" t="str">
            <v>Ix Telecom Sdn Bhd</v>
          </cell>
          <cell r="C1715">
            <v>43795</v>
          </cell>
          <cell r="D1715" t="str">
            <v>Chennai</v>
          </cell>
          <cell r="E1715" t="str">
            <v>ILL</v>
          </cell>
          <cell r="F1715" t="str">
            <v>B2B</v>
          </cell>
          <cell r="G1715" t="str">
            <v>Chennai</v>
          </cell>
          <cell r="H1715">
            <v>16200</v>
          </cell>
          <cell r="I1715">
            <v>0.16200000000000001</v>
          </cell>
          <cell r="J1715">
            <v>9074418</v>
          </cell>
          <cell r="K1715" t="str">
            <v>Ix Telecom Sdn Bhd</v>
          </cell>
          <cell r="L1715">
            <v>154200</v>
          </cell>
          <cell r="M1715" t="str">
            <v>Relationship</v>
          </cell>
          <cell r="N1715" t="str">
            <v>BIA+</v>
          </cell>
          <cell r="O1715" t="str">
            <v>CHN_ZONE1</v>
          </cell>
          <cell r="P1715">
            <v>9074418</v>
          </cell>
          <cell r="Q1715" t="str">
            <v>Bijendra Singh</v>
          </cell>
          <cell r="R1715" t="str">
            <v>IAM</v>
          </cell>
          <cell r="S1715" t="str">
            <v>Ravi Kala</v>
          </cell>
          <cell r="T1715">
            <v>0.16200000000000001</v>
          </cell>
          <cell r="U1715">
            <v>0</v>
          </cell>
          <cell r="V1715" t="str">
            <v>-</v>
          </cell>
          <cell r="Z1715" t="str">
            <v>-</v>
          </cell>
          <cell r="AA1715" t="str">
            <v>-</v>
          </cell>
          <cell r="AB1715" t="str">
            <v>-</v>
          </cell>
          <cell r="AC1715" t="str">
            <v>-</v>
          </cell>
          <cell r="AD1715" t="str">
            <v>-</v>
          </cell>
          <cell r="AE1715" t="str">
            <v>-</v>
          </cell>
          <cell r="AF1715" t="str">
            <v>-</v>
          </cell>
          <cell r="AG1715" t="str">
            <v>-</v>
          </cell>
          <cell r="AH1715" t="str">
            <v>--</v>
          </cell>
        </row>
        <row r="1716">
          <cell r="A1716">
            <v>9080395</v>
          </cell>
          <cell r="B1716" t="str">
            <v>Ix Telecom Sdn Bhd</v>
          </cell>
          <cell r="C1716">
            <v>43859</v>
          </cell>
          <cell r="D1716" t="str">
            <v>Mumbai</v>
          </cell>
          <cell r="E1716" t="str">
            <v>ILL</v>
          </cell>
          <cell r="F1716" t="str">
            <v>B2B</v>
          </cell>
          <cell r="G1716" t="str">
            <v>Mumbai</v>
          </cell>
          <cell r="H1716">
            <v>16200</v>
          </cell>
          <cell r="I1716">
            <v>0.16200000000000001</v>
          </cell>
          <cell r="J1716">
            <v>9074418</v>
          </cell>
          <cell r="K1716" t="str">
            <v>Ix Telecom Sdn Bhd</v>
          </cell>
          <cell r="L1716">
            <v>154200</v>
          </cell>
          <cell r="M1716" t="str">
            <v>Relationship</v>
          </cell>
          <cell r="N1716" t="str">
            <v>BIA+</v>
          </cell>
          <cell r="O1716" t="str">
            <v>MUM_ZONE1</v>
          </cell>
          <cell r="P1716">
            <v>9074418</v>
          </cell>
          <cell r="Q1716" t="str">
            <v>Bijendra Singh</v>
          </cell>
          <cell r="R1716" t="str">
            <v>IAM</v>
          </cell>
          <cell r="S1716" t="str">
            <v>Ravi Kala</v>
          </cell>
          <cell r="T1716">
            <v>0.16200000000000001</v>
          </cell>
          <cell r="U1716">
            <v>0</v>
          </cell>
          <cell r="V1716" t="str">
            <v>-</v>
          </cell>
          <cell r="Z1716" t="str">
            <v>-</v>
          </cell>
          <cell r="AA1716" t="str">
            <v>-</v>
          </cell>
          <cell r="AB1716" t="str">
            <v>-</v>
          </cell>
          <cell r="AC1716" t="str">
            <v>-</v>
          </cell>
          <cell r="AD1716" t="str">
            <v>-</v>
          </cell>
          <cell r="AE1716" t="str">
            <v>-</v>
          </cell>
          <cell r="AF1716" t="str">
            <v>-</v>
          </cell>
          <cell r="AG1716" t="str">
            <v>-</v>
          </cell>
          <cell r="AH1716" t="str">
            <v>--</v>
          </cell>
        </row>
        <row r="1717">
          <cell r="A1717">
            <v>9080678</v>
          </cell>
          <cell r="B1717" t="str">
            <v>Ix Telecom Sdn Bhd</v>
          </cell>
          <cell r="C1717">
            <v>44068</v>
          </cell>
          <cell r="D1717" t="str">
            <v>Delhi</v>
          </cell>
          <cell r="E1717" t="str">
            <v>ILL</v>
          </cell>
          <cell r="F1717" t="str">
            <v>B2B</v>
          </cell>
          <cell r="G1717" t="str">
            <v>Delhi</v>
          </cell>
          <cell r="H1717">
            <v>17550</v>
          </cell>
          <cell r="I1717">
            <v>0.17549999999999999</v>
          </cell>
          <cell r="J1717">
            <v>9074418</v>
          </cell>
          <cell r="K1717" t="str">
            <v>Ix Telecom Sdn Bhd</v>
          </cell>
          <cell r="L1717">
            <v>154200</v>
          </cell>
          <cell r="M1717" t="str">
            <v>Relationship</v>
          </cell>
          <cell r="N1717" t="str">
            <v>BIA+</v>
          </cell>
          <cell r="O1717" t="str">
            <v>DEL_ZONE2</v>
          </cell>
          <cell r="P1717">
            <v>9074418</v>
          </cell>
          <cell r="Q1717" t="str">
            <v>Bijendra Singh</v>
          </cell>
          <cell r="R1717" t="str">
            <v>IAM</v>
          </cell>
          <cell r="S1717" t="str">
            <v>Ravi Kala</v>
          </cell>
          <cell r="T1717">
            <v>0.17549999999999999</v>
          </cell>
          <cell r="U1717">
            <v>0</v>
          </cell>
          <cell r="V1717" t="str">
            <v>-</v>
          </cell>
          <cell r="Z1717" t="str">
            <v>-</v>
          </cell>
          <cell r="AA1717" t="str">
            <v>-</v>
          </cell>
          <cell r="AB1717" t="str">
            <v>-</v>
          </cell>
          <cell r="AC1717" t="str">
            <v>-</v>
          </cell>
          <cell r="AD1717" t="str">
            <v>-</v>
          </cell>
          <cell r="AE1717" t="str">
            <v>-</v>
          </cell>
          <cell r="AF1717" t="str">
            <v>-</v>
          </cell>
          <cell r="AG1717" t="str">
            <v>-</v>
          </cell>
          <cell r="AH1717" t="str">
            <v>--</v>
          </cell>
        </row>
        <row r="1718">
          <cell r="A1718">
            <v>601330</v>
          </cell>
          <cell r="B1718" t="str">
            <v>Om Sweets Private Limited</v>
          </cell>
          <cell r="C1718">
            <v>44317</v>
          </cell>
          <cell r="D1718" t="str">
            <v>Gurgaon</v>
          </cell>
          <cell r="E1718" t="str">
            <v>SD Wan</v>
          </cell>
          <cell r="F1718" t="str">
            <v>Spectra IT</v>
          </cell>
          <cell r="G1718" t="str">
            <v>Gurgaon</v>
          </cell>
          <cell r="H1718">
            <v>15000</v>
          </cell>
          <cell r="I1718">
            <v>0.15</v>
          </cell>
          <cell r="J1718">
            <v>9074579</v>
          </cell>
          <cell r="K1718" t="str">
            <v>Om Sweets Private Limited</v>
          </cell>
          <cell r="L1718">
            <v>128500</v>
          </cell>
          <cell r="M1718" t="str">
            <v>Relationship</v>
          </cell>
          <cell r="N1718" t="str">
            <v>SD Wan</v>
          </cell>
          <cell r="O1718" t="str">
            <v>GGN_ZONE1</v>
          </cell>
          <cell r="P1718">
            <v>9074579</v>
          </cell>
          <cell r="Q1718" t="str">
            <v xml:space="preserve">Rajeev Misra </v>
          </cell>
          <cell r="R1718" t="str">
            <v>RAM</v>
          </cell>
          <cell r="S1718" t="str">
            <v>Rajeev Misra</v>
          </cell>
          <cell r="T1718">
            <v>0.15</v>
          </cell>
          <cell r="U1718">
            <v>0</v>
          </cell>
          <cell r="V1718" t="str">
            <v>-</v>
          </cell>
          <cell r="Z1718" t="str">
            <v>-</v>
          </cell>
          <cell r="AA1718" t="str">
            <v>-</v>
          </cell>
          <cell r="AB1718" t="str">
            <v>-</v>
          </cell>
          <cell r="AC1718" t="str">
            <v>-</v>
          </cell>
          <cell r="AD1718" t="str">
            <v>-</v>
          </cell>
          <cell r="AE1718" t="str">
            <v>-</v>
          </cell>
          <cell r="AF1718" t="str">
            <v>-</v>
          </cell>
          <cell r="AG1718" t="str">
            <v>-</v>
          </cell>
          <cell r="AH1718" t="str">
            <v>--</v>
          </cell>
        </row>
        <row r="1719">
          <cell r="A1719">
            <v>601331</v>
          </cell>
          <cell r="B1719" t="str">
            <v>Om Sweets Private Limited</v>
          </cell>
          <cell r="C1719">
            <v>44317</v>
          </cell>
          <cell r="D1719" t="str">
            <v>Gurgaon</v>
          </cell>
          <cell r="E1719" t="str">
            <v>SD Wan</v>
          </cell>
          <cell r="F1719" t="str">
            <v>Spectra IT</v>
          </cell>
          <cell r="G1719" t="str">
            <v>Gurgaon</v>
          </cell>
          <cell r="H1719">
            <v>4000</v>
          </cell>
          <cell r="I1719">
            <v>0.04</v>
          </cell>
          <cell r="J1719">
            <v>9074579</v>
          </cell>
          <cell r="K1719" t="str">
            <v>Om Sweets Private Limited</v>
          </cell>
          <cell r="L1719">
            <v>128500</v>
          </cell>
          <cell r="M1719" t="str">
            <v>Relationship</v>
          </cell>
          <cell r="N1719" t="str">
            <v>SD Wan</v>
          </cell>
          <cell r="O1719" t="str">
            <v>GGN_ZONE1</v>
          </cell>
          <cell r="P1719">
            <v>9074579</v>
          </cell>
          <cell r="Q1719" t="str">
            <v xml:space="preserve">Rajeev Misra </v>
          </cell>
          <cell r="R1719" t="str">
            <v>RAM</v>
          </cell>
          <cell r="S1719" t="str">
            <v>Rajeev Misra</v>
          </cell>
          <cell r="T1719">
            <v>0.04</v>
          </cell>
          <cell r="U1719">
            <v>0</v>
          </cell>
          <cell r="V1719" t="str">
            <v>-</v>
          </cell>
          <cell r="Z1719" t="str">
            <v>-</v>
          </cell>
          <cell r="AA1719" t="str">
            <v>-</v>
          </cell>
          <cell r="AB1719" t="str">
            <v>-</v>
          </cell>
          <cell r="AC1719" t="str">
            <v>-</v>
          </cell>
          <cell r="AD1719" t="str">
            <v>-</v>
          </cell>
          <cell r="AE1719" t="str">
            <v>-</v>
          </cell>
          <cell r="AF1719" t="str">
            <v>-</v>
          </cell>
          <cell r="AG1719" t="str">
            <v>-</v>
          </cell>
          <cell r="AH1719" t="str">
            <v>--</v>
          </cell>
        </row>
        <row r="1720">
          <cell r="A1720">
            <v>601332</v>
          </cell>
          <cell r="B1720" t="str">
            <v>Om Sweets Private Limited</v>
          </cell>
          <cell r="C1720">
            <v>44317</v>
          </cell>
          <cell r="D1720" t="str">
            <v>Gurgaon</v>
          </cell>
          <cell r="E1720" t="str">
            <v>SD Wan</v>
          </cell>
          <cell r="F1720" t="str">
            <v>Spectra IT</v>
          </cell>
          <cell r="G1720" t="str">
            <v>Gurgaon</v>
          </cell>
          <cell r="H1720">
            <v>4000</v>
          </cell>
          <cell r="I1720">
            <v>0.04</v>
          </cell>
          <cell r="J1720">
            <v>9074579</v>
          </cell>
          <cell r="K1720" t="str">
            <v>Om Sweets Private Limited</v>
          </cell>
          <cell r="L1720">
            <v>128500</v>
          </cell>
          <cell r="M1720" t="str">
            <v>Relationship</v>
          </cell>
          <cell r="N1720" t="str">
            <v>SD Wan</v>
          </cell>
          <cell r="O1720" t="str">
            <v>GGN_ZONE1</v>
          </cell>
          <cell r="P1720">
            <v>9074579</v>
          </cell>
          <cell r="Q1720" t="str">
            <v xml:space="preserve">Rajeev Misra </v>
          </cell>
          <cell r="R1720" t="str">
            <v>RAM</v>
          </cell>
          <cell r="S1720" t="str">
            <v>Rajeev Misra</v>
          </cell>
          <cell r="T1720">
            <v>0.04</v>
          </cell>
          <cell r="U1720">
            <v>0</v>
          </cell>
          <cell r="V1720" t="str">
            <v>-</v>
          </cell>
          <cell r="Z1720" t="str">
            <v>-</v>
          </cell>
          <cell r="AA1720" t="str">
            <v>-</v>
          </cell>
          <cell r="AB1720" t="str">
            <v>-</v>
          </cell>
          <cell r="AC1720" t="str">
            <v>-</v>
          </cell>
          <cell r="AD1720" t="str">
            <v>-</v>
          </cell>
          <cell r="AE1720" t="str">
            <v>-</v>
          </cell>
          <cell r="AF1720" t="str">
            <v>-</v>
          </cell>
          <cell r="AG1720" t="str">
            <v>-</v>
          </cell>
          <cell r="AH1720" t="str">
            <v>--</v>
          </cell>
        </row>
        <row r="1721">
          <cell r="A1721">
            <v>601333</v>
          </cell>
          <cell r="B1721" t="str">
            <v>Om Sweets Private Limited</v>
          </cell>
          <cell r="C1721">
            <v>44317</v>
          </cell>
          <cell r="D1721" t="str">
            <v>Faridabad</v>
          </cell>
          <cell r="E1721" t="str">
            <v>SD Wan</v>
          </cell>
          <cell r="F1721" t="str">
            <v>Spectra IT</v>
          </cell>
          <cell r="G1721" t="str">
            <v>Others</v>
          </cell>
          <cell r="H1721">
            <v>4000</v>
          </cell>
          <cell r="I1721">
            <v>0.04</v>
          </cell>
          <cell r="J1721">
            <v>9074579</v>
          </cell>
          <cell r="K1721" t="str">
            <v>Om Sweets Private Limited</v>
          </cell>
          <cell r="L1721">
            <v>128500</v>
          </cell>
          <cell r="M1721" t="str">
            <v>Relationship</v>
          </cell>
          <cell r="N1721" t="str">
            <v>SD Wan</v>
          </cell>
          <cell r="O1721" t="str">
            <v>Others</v>
          </cell>
          <cell r="P1721">
            <v>9074579</v>
          </cell>
          <cell r="Q1721" t="str">
            <v xml:space="preserve">Rajeev Misra </v>
          </cell>
          <cell r="R1721" t="str">
            <v>RAM</v>
          </cell>
          <cell r="S1721" t="str">
            <v>Rajeev Misra</v>
          </cell>
          <cell r="T1721">
            <v>0.04</v>
          </cell>
          <cell r="U1721">
            <v>0</v>
          </cell>
          <cell r="V1721" t="str">
            <v>-</v>
          </cell>
          <cell r="Z1721" t="str">
            <v>-</v>
          </cell>
          <cell r="AA1721" t="str">
            <v>-</v>
          </cell>
          <cell r="AB1721" t="str">
            <v>-</v>
          </cell>
          <cell r="AC1721" t="str">
            <v>-</v>
          </cell>
          <cell r="AD1721" t="str">
            <v>-</v>
          </cell>
          <cell r="AE1721" t="str">
            <v>-</v>
          </cell>
          <cell r="AF1721" t="str">
            <v>-</v>
          </cell>
          <cell r="AG1721" t="str">
            <v>-</v>
          </cell>
          <cell r="AH1721" t="str">
            <v>--</v>
          </cell>
        </row>
        <row r="1722">
          <cell r="A1722">
            <v>601334</v>
          </cell>
          <cell r="B1722" t="str">
            <v>Om Sweets Private Limited</v>
          </cell>
          <cell r="C1722">
            <v>44317</v>
          </cell>
          <cell r="D1722" t="str">
            <v>Delhi</v>
          </cell>
          <cell r="E1722" t="str">
            <v>SD Wan</v>
          </cell>
          <cell r="F1722" t="str">
            <v>Spectra IT</v>
          </cell>
          <cell r="G1722" t="str">
            <v>Delhi</v>
          </cell>
          <cell r="H1722">
            <v>4000</v>
          </cell>
          <cell r="I1722">
            <v>0.04</v>
          </cell>
          <cell r="J1722">
            <v>9074579</v>
          </cell>
          <cell r="K1722" t="str">
            <v>Om Sweets Private Limited</v>
          </cell>
          <cell r="L1722">
            <v>128500</v>
          </cell>
          <cell r="M1722" t="str">
            <v>Relationship</v>
          </cell>
          <cell r="N1722" t="str">
            <v>SD Wan</v>
          </cell>
          <cell r="O1722" t="str">
            <v>DEL_ZONE2</v>
          </cell>
          <cell r="P1722">
            <v>9074579</v>
          </cell>
          <cell r="Q1722" t="str">
            <v xml:space="preserve">Rajeev Misra </v>
          </cell>
          <cell r="R1722" t="str">
            <v>RAM</v>
          </cell>
          <cell r="S1722" t="str">
            <v>Rajeev Misra</v>
          </cell>
          <cell r="T1722">
            <v>0.04</v>
          </cell>
          <cell r="U1722">
            <v>0</v>
          </cell>
          <cell r="V1722" t="str">
            <v>-</v>
          </cell>
          <cell r="Z1722" t="str">
            <v>-</v>
          </cell>
          <cell r="AA1722" t="str">
            <v>-</v>
          </cell>
          <cell r="AB1722" t="str">
            <v>-</v>
          </cell>
          <cell r="AC1722" t="str">
            <v>-</v>
          </cell>
          <cell r="AD1722" t="str">
            <v>-</v>
          </cell>
          <cell r="AE1722" t="str">
            <v>-</v>
          </cell>
          <cell r="AF1722" t="str">
            <v>-</v>
          </cell>
          <cell r="AG1722" t="str">
            <v>-</v>
          </cell>
          <cell r="AH1722" t="str">
            <v>--</v>
          </cell>
        </row>
        <row r="1723">
          <cell r="A1723">
            <v>601335</v>
          </cell>
          <cell r="B1723" t="str">
            <v>Om Sweets Private Limited</v>
          </cell>
          <cell r="C1723">
            <v>44317</v>
          </cell>
          <cell r="D1723" t="str">
            <v>Gurgaon</v>
          </cell>
          <cell r="E1723" t="str">
            <v>SD Wan</v>
          </cell>
          <cell r="F1723" t="str">
            <v>Spectra IT</v>
          </cell>
          <cell r="G1723" t="str">
            <v>Gurgaon</v>
          </cell>
          <cell r="H1723">
            <v>4000</v>
          </cell>
          <cell r="I1723">
            <v>0.04</v>
          </cell>
          <cell r="J1723">
            <v>9074579</v>
          </cell>
          <cell r="K1723" t="str">
            <v>Om Sweets Private Limited</v>
          </cell>
          <cell r="L1723">
            <v>128500</v>
          </cell>
          <cell r="M1723" t="str">
            <v>Relationship</v>
          </cell>
          <cell r="N1723" t="str">
            <v>SD Wan</v>
          </cell>
          <cell r="O1723" t="str">
            <v>GGN_ZONE1</v>
          </cell>
          <cell r="P1723">
            <v>9074579</v>
          </cell>
          <cell r="Q1723" t="str">
            <v xml:space="preserve">Rajeev Misra </v>
          </cell>
          <cell r="R1723" t="str">
            <v>RAM</v>
          </cell>
          <cell r="S1723" t="str">
            <v>Rajeev Misra</v>
          </cell>
          <cell r="T1723">
            <v>0.04</v>
          </cell>
          <cell r="U1723">
            <v>0</v>
          </cell>
          <cell r="V1723" t="str">
            <v>-</v>
          </cell>
          <cell r="Z1723" t="str">
            <v>-</v>
          </cell>
          <cell r="AA1723" t="str">
            <v>-</v>
          </cell>
          <cell r="AB1723" t="str">
            <v>-</v>
          </cell>
          <cell r="AC1723" t="str">
            <v>-</v>
          </cell>
          <cell r="AD1723" t="str">
            <v>-</v>
          </cell>
          <cell r="AE1723" t="str">
            <v>-</v>
          </cell>
          <cell r="AF1723" t="str">
            <v>-</v>
          </cell>
          <cell r="AG1723" t="str">
            <v>-</v>
          </cell>
          <cell r="AH1723" t="str">
            <v>--</v>
          </cell>
        </row>
        <row r="1724">
          <cell r="A1724">
            <v>601347</v>
          </cell>
          <cell r="B1724" t="str">
            <v>Om Sweets Private Limited</v>
          </cell>
          <cell r="C1724">
            <v>44317</v>
          </cell>
          <cell r="D1724" t="str">
            <v>Gurgaon</v>
          </cell>
          <cell r="E1724" t="str">
            <v>SD Wan</v>
          </cell>
          <cell r="F1724" t="str">
            <v>Spectra IT</v>
          </cell>
          <cell r="G1724" t="str">
            <v>Gurgaon</v>
          </cell>
          <cell r="H1724">
            <v>4000</v>
          </cell>
          <cell r="I1724">
            <v>0.04</v>
          </cell>
          <cell r="J1724">
            <v>9074579</v>
          </cell>
          <cell r="K1724" t="str">
            <v>Om Sweets Private Limited</v>
          </cell>
          <cell r="L1724">
            <v>128500</v>
          </cell>
          <cell r="M1724" t="str">
            <v>Relationship</v>
          </cell>
          <cell r="N1724" t="str">
            <v>SD Wan</v>
          </cell>
          <cell r="O1724" t="str">
            <v>GGN_ZONE1</v>
          </cell>
          <cell r="P1724">
            <v>9074579</v>
          </cell>
          <cell r="Q1724" t="str">
            <v xml:space="preserve">Rajeev Misra </v>
          </cell>
          <cell r="R1724" t="str">
            <v>RAM</v>
          </cell>
          <cell r="S1724" t="str">
            <v>Rajeev Misra</v>
          </cell>
          <cell r="T1724">
            <v>0.04</v>
          </cell>
          <cell r="U1724">
            <v>0</v>
          </cell>
          <cell r="V1724" t="str">
            <v>-</v>
          </cell>
          <cell r="Z1724" t="str">
            <v>-</v>
          </cell>
          <cell r="AA1724" t="str">
            <v>-</v>
          </cell>
          <cell r="AB1724" t="str">
            <v>-</v>
          </cell>
          <cell r="AC1724" t="str">
            <v>-</v>
          </cell>
          <cell r="AD1724" t="str">
            <v>-</v>
          </cell>
          <cell r="AE1724" t="str">
            <v>-</v>
          </cell>
          <cell r="AF1724" t="str">
            <v>-</v>
          </cell>
          <cell r="AG1724" t="str">
            <v>-</v>
          </cell>
          <cell r="AH1724" t="str">
            <v>--</v>
          </cell>
        </row>
        <row r="1725">
          <cell r="A1725">
            <v>601348</v>
          </cell>
          <cell r="B1725" t="str">
            <v>Om Sweets Private Limited</v>
          </cell>
          <cell r="C1725">
            <v>44317</v>
          </cell>
          <cell r="D1725" t="str">
            <v>Gurgaon</v>
          </cell>
          <cell r="E1725" t="str">
            <v>SD Wan</v>
          </cell>
          <cell r="F1725" t="str">
            <v>Spectra IT</v>
          </cell>
          <cell r="G1725" t="str">
            <v>Gurgaon</v>
          </cell>
          <cell r="H1725">
            <v>4000</v>
          </cell>
          <cell r="I1725">
            <v>0.04</v>
          </cell>
          <cell r="J1725">
            <v>9074579</v>
          </cell>
          <cell r="K1725" t="str">
            <v>Om Sweets Private Limited</v>
          </cell>
          <cell r="L1725">
            <v>128500</v>
          </cell>
          <cell r="M1725" t="str">
            <v>Relationship</v>
          </cell>
          <cell r="N1725" t="str">
            <v>SD Wan</v>
          </cell>
          <cell r="O1725" t="str">
            <v>GGN_ZONE1</v>
          </cell>
          <cell r="P1725">
            <v>9074579</v>
          </cell>
          <cell r="Q1725" t="str">
            <v xml:space="preserve">Rajeev Misra </v>
          </cell>
          <cell r="R1725" t="str">
            <v>RAM</v>
          </cell>
          <cell r="S1725" t="str">
            <v>Rajeev Misra</v>
          </cell>
          <cell r="T1725">
            <v>0.04</v>
          </cell>
          <cell r="U1725">
            <v>0</v>
          </cell>
          <cell r="V1725" t="str">
            <v>-</v>
          </cell>
          <cell r="Z1725" t="str">
            <v>-</v>
          </cell>
          <cell r="AA1725" t="str">
            <v>-</v>
          </cell>
          <cell r="AB1725" t="str">
            <v>-</v>
          </cell>
          <cell r="AC1725" t="str">
            <v>-</v>
          </cell>
          <cell r="AD1725" t="str">
            <v>-</v>
          </cell>
          <cell r="AE1725" t="str">
            <v>-</v>
          </cell>
          <cell r="AF1725" t="str">
            <v>-</v>
          </cell>
          <cell r="AG1725" t="str">
            <v>-</v>
          </cell>
          <cell r="AH1725" t="str">
            <v>--</v>
          </cell>
        </row>
        <row r="1726">
          <cell r="A1726">
            <v>601349</v>
          </cell>
          <cell r="B1726" t="str">
            <v>Om Sweets Private Limited</v>
          </cell>
          <cell r="C1726">
            <v>44317</v>
          </cell>
          <cell r="D1726" t="str">
            <v>Gurgaon</v>
          </cell>
          <cell r="E1726" t="str">
            <v>SD Wan</v>
          </cell>
          <cell r="F1726" t="str">
            <v>Spectra IT</v>
          </cell>
          <cell r="G1726" t="str">
            <v>Gurgaon</v>
          </cell>
          <cell r="H1726">
            <v>4000</v>
          </cell>
          <cell r="I1726">
            <v>0.04</v>
          </cell>
          <cell r="J1726">
            <v>9074579</v>
          </cell>
          <cell r="K1726" t="str">
            <v>Om Sweets Private Limited</v>
          </cell>
          <cell r="L1726">
            <v>128500</v>
          </cell>
          <cell r="M1726" t="str">
            <v>Relationship</v>
          </cell>
          <cell r="N1726" t="str">
            <v>SD Wan</v>
          </cell>
          <cell r="O1726" t="str">
            <v>GGN_ZONE1</v>
          </cell>
          <cell r="P1726">
            <v>9074579</v>
          </cell>
          <cell r="Q1726" t="str">
            <v xml:space="preserve">Rajeev Misra </v>
          </cell>
          <cell r="R1726" t="str">
            <v>RAM</v>
          </cell>
          <cell r="S1726" t="str">
            <v>Rajeev Misra</v>
          </cell>
          <cell r="T1726">
            <v>0.04</v>
          </cell>
          <cell r="U1726">
            <v>0</v>
          </cell>
          <cell r="V1726" t="str">
            <v>-</v>
          </cell>
          <cell r="Z1726" t="str">
            <v>-</v>
          </cell>
          <cell r="AA1726" t="str">
            <v>-</v>
          </cell>
          <cell r="AB1726" t="str">
            <v>-</v>
          </cell>
          <cell r="AC1726" t="str">
            <v>-</v>
          </cell>
          <cell r="AD1726" t="str">
            <v>-</v>
          </cell>
          <cell r="AE1726" t="str">
            <v>-</v>
          </cell>
          <cell r="AF1726" t="str">
            <v>-</v>
          </cell>
          <cell r="AG1726" t="str">
            <v>-</v>
          </cell>
          <cell r="AH1726" t="str">
            <v>--</v>
          </cell>
        </row>
        <row r="1727">
          <cell r="A1727">
            <v>601350</v>
          </cell>
          <cell r="B1727" t="str">
            <v>Om Sweets Private Limited</v>
          </cell>
          <cell r="C1727">
            <v>44317</v>
          </cell>
          <cell r="D1727" t="str">
            <v>Gurgaon</v>
          </cell>
          <cell r="E1727" t="str">
            <v>SD Wan</v>
          </cell>
          <cell r="F1727" t="str">
            <v>Spectra IT</v>
          </cell>
          <cell r="G1727" t="str">
            <v>Gurgaon</v>
          </cell>
          <cell r="H1727">
            <v>4000</v>
          </cell>
          <cell r="I1727">
            <v>0.04</v>
          </cell>
          <cell r="J1727">
            <v>9074579</v>
          </cell>
          <cell r="K1727" t="str">
            <v>Om Sweets Private Limited</v>
          </cell>
          <cell r="L1727">
            <v>128500</v>
          </cell>
          <cell r="M1727" t="str">
            <v>Relationship</v>
          </cell>
          <cell r="N1727" t="str">
            <v>SD Wan</v>
          </cell>
          <cell r="O1727" t="str">
            <v>GGN_ZONE1</v>
          </cell>
          <cell r="P1727">
            <v>9074579</v>
          </cell>
          <cell r="Q1727" t="str">
            <v xml:space="preserve">Rajeev Misra </v>
          </cell>
          <cell r="R1727" t="str">
            <v>RAM</v>
          </cell>
          <cell r="S1727" t="str">
            <v>Rajeev Misra</v>
          </cell>
          <cell r="T1727">
            <v>0.04</v>
          </cell>
          <cell r="U1727">
            <v>0</v>
          </cell>
          <cell r="V1727" t="str">
            <v>-</v>
          </cell>
          <cell r="Z1727" t="str">
            <v>-</v>
          </cell>
          <cell r="AA1727" t="str">
            <v>-</v>
          </cell>
          <cell r="AB1727" t="str">
            <v>-</v>
          </cell>
          <cell r="AC1727" t="str">
            <v>-</v>
          </cell>
          <cell r="AD1727" t="str">
            <v>-</v>
          </cell>
          <cell r="AE1727" t="str">
            <v>-</v>
          </cell>
          <cell r="AF1727" t="str">
            <v>-</v>
          </cell>
          <cell r="AG1727" t="str">
            <v>-</v>
          </cell>
          <cell r="AH1727" t="str">
            <v>--</v>
          </cell>
        </row>
        <row r="1728">
          <cell r="A1728">
            <v>601351</v>
          </cell>
          <cell r="B1728" t="str">
            <v>Om Sweets Private Limited</v>
          </cell>
          <cell r="C1728">
            <v>44317</v>
          </cell>
          <cell r="D1728" t="str">
            <v>Gurgaon</v>
          </cell>
          <cell r="E1728" t="str">
            <v>SD Wan</v>
          </cell>
          <cell r="F1728" t="str">
            <v>Spectra IT</v>
          </cell>
          <cell r="G1728" t="str">
            <v>Gurgaon</v>
          </cell>
          <cell r="H1728">
            <v>4000</v>
          </cell>
          <cell r="I1728">
            <v>0.04</v>
          </cell>
          <cell r="J1728">
            <v>9074579</v>
          </cell>
          <cell r="K1728" t="str">
            <v>Om Sweets Private Limited</v>
          </cell>
          <cell r="L1728">
            <v>128500</v>
          </cell>
          <cell r="M1728" t="str">
            <v>Relationship</v>
          </cell>
          <cell r="N1728" t="str">
            <v>SD Wan</v>
          </cell>
          <cell r="O1728" t="str">
            <v>GGN_ZONE1</v>
          </cell>
          <cell r="P1728">
            <v>9074579</v>
          </cell>
          <cell r="Q1728" t="str">
            <v xml:space="preserve">Rajeev Misra </v>
          </cell>
          <cell r="R1728" t="str">
            <v>RAM</v>
          </cell>
          <cell r="S1728" t="str">
            <v>Rajeev Misra</v>
          </cell>
          <cell r="T1728">
            <v>0.04</v>
          </cell>
          <cell r="U1728">
            <v>0</v>
          </cell>
          <cell r="V1728" t="str">
            <v>-</v>
          </cell>
          <cell r="Z1728" t="str">
            <v>-</v>
          </cell>
          <cell r="AA1728" t="str">
            <v>-</v>
          </cell>
          <cell r="AB1728" t="str">
            <v>-</v>
          </cell>
          <cell r="AC1728" t="str">
            <v>-</v>
          </cell>
          <cell r="AD1728" t="str">
            <v>-</v>
          </cell>
          <cell r="AE1728" t="str">
            <v>-</v>
          </cell>
          <cell r="AF1728" t="str">
            <v>-</v>
          </cell>
          <cell r="AG1728" t="str">
            <v>-</v>
          </cell>
          <cell r="AH1728" t="str">
            <v>--</v>
          </cell>
        </row>
        <row r="1729">
          <cell r="A1729">
            <v>601352</v>
          </cell>
          <cell r="B1729" t="str">
            <v>Om Sweets Private Limited</v>
          </cell>
          <cell r="C1729">
            <v>44317</v>
          </cell>
          <cell r="D1729" t="str">
            <v>Gurgaon</v>
          </cell>
          <cell r="E1729" t="str">
            <v>SD Wan</v>
          </cell>
          <cell r="F1729" t="str">
            <v>Spectra IT</v>
          </cell>
          <cell r="G1729" t="str">
            <v>Gurgaon</v>
          </cell>
          <cell r="H1729">
            <v>4000</v>
          </cell>
          <cell r="I1729">
            <v>0.04</v>
          </cell>
          <cell r="J1729">
            <v>9074579</v>
          </cell>
          <cell r="K1729" t="str">
            <v>Om Sweets Private Limited</v>
          </cell>
          <cell r="L1729">
            <v>128500</v>
          </cell>
          <cell r="M1729" t="str">
            <v>Relationship</v>
          </cell>
          <cell r="N1729" t="str">
            <v>SD Wan</v>
          </cell>
          <cell r="O1729" t="str">
            <v>GGN_ZONE1</v>
          </cell>
          <cell r="P1729">
            <v>9074579</v>
          </cell>
          <cell r="Q1729" t="str">
            <v xml:space="preserve">Rajeev Misra </v>
          </cell>
          <cell r="R1729" t="str">
            <v>RAM</v>
          </cell>
          <cell r="S1729" t="str">
            <v>Rajeev Misra</v>
          </cell>
          <cell r="T1729">
            <v>0.04</v>
          </cell>
          <cell r="U1729">
            <v>0</v>
          </cell>
          <cell r="V1729" t="str">
            <v>-</v>
          </cell>
          <cell r="Z1729" t="str">
            <v>-</v>
          </cell>
          <cell r="AA1729" t="str">
            <v>-</v>
          </cell>
          <cell r="AB1729" t="str">
            <v>-</v>
          </cell>
          <cell r="AC1729" t="str">
            <v>-</v>
          </cell>
          <cell r="AD1729" t="str">
            <v>-</v>
          </cell>
          <cell r="AE1729" t="str">
            <v>-</v>
          </cell>
          <cell r="AF1729" t="str">
            <v>-</v>
          </cell>
          <cell r="AG1729" t="str">
            <v>-</v>
          </cell>
          <cell r="AH1729" t="str">
            <v>--</v>
          </cell>
        </row>
        <row r="1730">
          <cell r="A1730">
            <v>601353</v>
          </cell>
          <cell r="B1730" t="str">
            <v>Om Sweets Private Limited</v>
          </cell>
          <cell r="C1730">
            <v>44317</v>
          </cell>
          <cell r="D1730" t="str">
            <v>Gurgaon</v>
          </cell>
          <cell r="E1730" t="str">
            <v>SD Wan</v>
          </cell>
          <cell r="F1730" t="str">
            <v>Spectra IT</v>
          </cell>
          <cell r="G1730" t="str">
            <v>Gurgaon</v>
          </cell>
          <cell r="H1730">
            <v>4000</v>
          </cell>
          <cell r="I1730">
            <v>0.04</v>
          </cell>
          <cell r="J1730">
            <v>9074579</v>
          </cell>
          <cell r="K1730" t="str">
            <v>Om Sweets Private Limited</v>
          </cell>
          <cell r="L1730">
            <v>128500</v>
          </cell>
          <cell r="M1730" t="str">
            <v>Relationship</v>
          </cell>
          <cell r="N1730" t="str">
            <v>SD Wan</v>
          </cell>
          <cell r="O1730" t="str">
            <v>GGN_ZONE1</v>
          </cell>
          <cell r="P1730">
            <v>9074579</v>
          </cell>
          <cell r="Q1730" t="str">
            <v xml:space="preserve">Rajeev Misra </v>
          </cell>
          <cell r="R1730" t="str">
            <v>RAM</v>
          </cell>
          <cell r="S1730" t="str">
            <v>Rajeev Misra</v>
          </cell>
          <cell r="T1730">
            <v>0.04</v>
          </cell>
          <cell r="U1730">
            <v>0</v>
          </cell>
          <cell r="V1730" t="str">
            <v>-</v>
          </cell>
          <cell r="Z1730" t="str">
            <v>-</v>
          </cell>
          <cell r="AA1730" t="str">
            <v>-</v>
          </cell>
          <cell r="AB1730" t="str">
            <v>-</v>
          </cell>
          <cell r="AC1730" t="str">
            <v>-</v>
          </cell>
          <cell r="AD1730" t="str">
            <v>-</v>
          </cell>
          <cell r="AE1730" t="str">
            <v>-</v>
          </cell>
          <cell r="AF1730" t="str">
            <v>-</v>
          </cell>
          <cell r="AG1730" t="str">
            <v>-</v>
          </cell>
          <cell r="AH1730" t="str">
            <v>--</v>
          </cell>
        </row>
        <row r="1731">
          <cell r="A1731">
            <v>601354</v>
          </cell>
          <cell r="B1731" t="str">
            <v>Om Sweets Private Limited</v>
          </cell>
          <cell r="C1731">
            <v>44317</v>
          </cell>
          <cell r="D1731" t="str">
            <v>Gurgaon</v>
          </cell>
          <cell r="E1731" t="str">
            <v>SD Wan</v>
          </cell>
          <cell r="F1731" t="str">
            <v>Spectra IT</v>
          </cell>
          <cell r="G1731" t="str">
            <v>Gurgaon</v>
          </cell>
          <cell r="H1731">
            <v>4000</v>
          </cell>
          <cell r="I1731">
            <v>0.04</v>
          </cell>
          <cell r="J1731">
            <v>9074579</v>
          </cell>
          <cell r="K1731" t="str">
            <v>Om Sweets Private Limited</v>
          </cell>
          <cell r="L1731">
            <v>128500</v>
          </cell>
          <cell r="M1731" t="str">
            <v>Relationship</v>
          </cell>
          <cell r="N1731" t="str">
            <v>SD Wan</v>
          </cell>
          <cell r="O1731" t="str">
            <v>GGN_ZONE1</v>
          </cell>
          <cell r="P1731">
            <v>9074579</v>
          </cell>
          <cell r="Q1731" t="str">
            <v xml:space="preserve">Rajeev Misra </v>
          </cell>
          <cell r="R1731" t="str">
            <v>RAM</v>
          </cell>
          <cell r="S1731" t="str">
            <v>Rajeev Misra</v>
          </cell>
          <cell r="T1731">
            <v>0.04</v>
          </cell>
          <cell r="U1731">
            <v>0</v>
          </cell>
          <cell r="V1731" t="str">
            <v>-</v>
          </cell>
          <cell r="Z1731" t="str">
            <v>-</v>
          </cell>
          <cell r="AA1731" t="str">
            <v>-</v>
          </cell>
          <cell r="AB1731" t="str">
            <v>-</v>
          </cell>
          <cell r="AC1731" t="str">
            <v>-</v>
          </cell>
          <cell r="AD1731" t="str">
            <v>-</v>
          </cell>
          <cell r="AE1731" t="str">
            <v>-</v>
          </cell>
          <cell r="AF1731" t="str">
            <v>-</v>
          </cell>
          <cell r="AG1731" t="str">
            <v>-</v>
          </cell>
          <cell r="AH1731" t="str">
            <v>--</v>
          </cell>
        </row>
        <row r="1732">
          <cell r="A1732">
            <v>601370</v>
          </cell>
          <cell r="B1732" t="str">
            <v>Om Sweets Private Limited</v>
          </cell>
          <cell r="C1732">
            <v>44317</v>
          </cell>
          <cell r="D1732" t="str">
            <v>Gurgaon</v>
          </cell>
          <cell r="E1732" t="str">
            <v>SD Wan</v>
          </cell>
          <cell r="F1732" t="str">
            <v>Spectra IT</v>
          </cell>
          <cell r="G1732" t="str">
            <v>Gurgaon</v>
          </cell>
          <cell r="H1732">
            <v>4000</v>
          </cell>
          <cell r="I1732">
            <v>0.04</v>
          </cell>
          <cell r="J1732">
            <v>9074579</v>
          </cell>
          <cell r="K1732" t="str">
            <v>Om Sweets Private Limited</v>
          </cell>
          <cell r="L1732">
            <v>128500</v>
          </cell>
          <cell r="M1732" t="str">
            <v>Relationship</v>
          </cell>
          <cell r="N1732" t="str">
            <v>SD Wan</v>
          </cell>
          <cell r="O1732" t="str">
            <v>GGN_ZONE1</v>
          </cell>
          <cell r="P1732">
            <v>9074579</v>
          </cell>
          <cell r="Q1732" t="str">
            <v xml:space="preserve">Rajeev Misra </v>
          </cell>
          <cell r="R1732" t="str">
            <v>RAM</v>
          </cell>
          <cell r="S1732" t="str">
            <v>Rajeev Misra</v>
          </cell>
          <cell r="T1732">
            <v>0.04</v>
          </cell>
          <cell r="U1732">
            <v>0</v>
          </cell>
          <cell r="V1732" t="str">
            <v>-</v>
          </cell>
          <cell r="Z1732" t="str">
            <v>-</v>
          </cell>
          <cell r="AA1732" t="str">
            <v>-</v>
          </cell>
          <cell r="AB1732" t="str">
            <v>-</v>
          </cell>
          <cell r="AC1732" t="str">
            <v>-</v>
          </cell>
          <cell r="AD1732" t="str">
            <v>-</v>
          </cell>
          <cell r="AE1732" t="str">
            <v>-</v>
          </cell>
          <cell r="AF1732" t="str">
            <v>-</v>
          </cell>
          <cell r="AG1732" t="str">
            <v>-</v>
          </cell>
          <cell r="AH1732" t="str">
            <v>--</v>
          </cell>
        </row>
        <row r="1733">
          <cell r="A1733">
            <v>601536</v>
          </cell>
          <cell r="B1733" t="str">
            <v>Om Sweets Private Limited</v>
          </cell>
          <cell r="C1733">
            <v>44256</v>
          </cell>
          <cell r="D1733" t="str">
            <v>Gurgaon</v>
          </cell>
          <cell r="E1733" t="str">
            <v>SD wan</v>
          </cell>
          <cell r="F1733" t="str">
            <v>Spectra IT</v>
          </cell>
          <cell r="G1733" t="str">
            <v>Gurgaon</v>
          </cell>
          <cell r="H1733">
            <v>4000</v>
          </cell>
          <cell r="I1733">
            <v>0.04</v>
          </cell>
          <cell r="J1733">
            <v>9074579</v>
          </cell>
          <cell r="K1733" t="str">
            <v>Om Sweets Private Limited</v>
          </cell>
          <cell r="L1733">
            <v>128500</v>
          </cell>
          <cell r="M1733" t="str">
            <v>Relationship</v>
          </cell>
          <cell r="N1733" t="str">
            <v>SD wan</v>
          </cell>
          <cell r="O1733" t="str">
            <v>GGN_ZONE1</v>
          </cell>
          <cell r="P1733">
            <v>9074579</v>
          </cell>
          <cell r="Q1733" t="str">
            <v xml:space="preserve">Rajeev Misra </v>
          </cell>
          <cell r="R1733" t="str">
            <v>RAM</v>
          </cell>
          <cell r="S1733" t="str">
            <v>Rajeev Misra</v>
          </cell>
          <cell r="T1733">
            <v>0.04</v>
          </cell>
          <cell r="U1733">
            <v>0</v>
          </cell>
          <cell r="V1733" t="str">
            <v>-</v>
          </cell>
          <cell r="Z1733" t="str">
            <v>-</v>
          </cell>
          <cell r="AA1733" t="str">
            <v>-</v>
          </cell>
          <cell r="AB1733" t="str">
            <v>-</v>
          </cell>
          <cell r="AC1733" t="str">
            <v>-</v>
          </cell>
          <cell r="AD1733" t="str">
            <v>-</v>
          </cell>
          <cell r="AE1733" t="str">
            <v>-</v>
          </cell>
          <cell r="AF1733" t="str">
            <v>-</v>
          </cell>
          <cell r="AG1733" t="str">
            <v>-</v>
          </cell>
          <cell r="AH1733" t="str">
            <v>--</v>
          </cell>
        </row>
        <row r="1734">
          <cell r="A1734">
            <v>602185</v>
          </cell>
          <cell r="B1734" t="str">
            <v>Om Sweets Private Limited</v>
          </cell>
          <cell r="C1734">
            <v>44256</v>
          </cell>
          <cell r="D1734" t="str">
            <v>Gurgaon</v>
          </cell>
          <cell r="E1734" t="str">
            <v>SD wan</v>
          </cell>
          <cell r="F1734" t="str">
            <v>Spectra IT</v>
          </cell>
          <cell r="G1734" t="str">
            <v>Gurgaon</v>
          </cell>
          <cell r="H1734">
            <v>4000</v>
          </cell>
          <cell r="I1734">
            <v>0.04</v>
          </cell>
          <cell r="J1734">
            <v>9074579</v>
          </cell>
          <cell r="K1734" t="str">
            <v>Om Sweets Private Limited</v>
          </cell>
          <cell r="L1734">
            <v>128500</v>
          </cell>
          <cell r="M1734" t="str">
            <v>Relationship</v>
          </cell>
          <cell r="N1734" t="str">
            <v>SD wan</v>
          </cell>
          <cell r="O1734" t="str">
            <v>GGN_ZONE1</v>
          </cell>
          <cell r="P1734">
            <v>9074579</v>
          </cell>
          <cell r="Q1734" t="str">
            <v xml:space="preserve">Rajeev Misra </v>
          </cell>
          <cell r="R1734" t="str">
            <v>RAM</v>
          </cell>
          <cell r="S1734" t="str">
            <v>Rajeev Misra</v>
          </cell>
          <cell r="T1734">
            <v>0.04</v>
          </cell>
          <cell r="U1734">
            <v>0</v>
          </cell>
          <cell r="V1734" t="str">
            <v>-</v>
          </cell>
          <cell r="Z1734" t="str">
            <v>-</v>
          </cell>
          <cell r="AA1734" t="str">
            <v>-</v>
          </cell>
          <cell r="AB1734" t="str">
            <v>-</v>
          </cell>
          <cell r="AC1734" t="str">
            <v>-</v>
          </cell>
          <cell r="AD1734" t="str">
            <v>-</v>
          </cell>
          <cell r="AE1734" t="str">
            <v>-</v>
          </cell>
          <cell r="AF1734" t="str">
            <v>-</v>
          </cell>
          <cell r="AG1734" t="str">
            <v>-</v>
          </cell>
          <cell r="AH1734" t="str">
            <v>--</v>
          </cell>
        </row>
        <row r="1735">
          <cell r="A1735">
            <v>602423</v>
          </cell>
          <cell r="B1735" t="str">
            <v>Om Sweets Private Limited</v>
          </cell>
          <cell r="C1735">
            <v>44544</v>
          </cell>
          <cell r="D1735" t="str">
            <v>Gurgaon</v>
          </cell>
          <cell r="E1735" t="str">
            <v>SD wan</v>
          </cell>
          <cell r="F1735" t="str">
            <v>Spectra IT</v>
          </cell>
          <cell r="G1735" t="str">
            <v>Gurgaon</v>
          </cell>
          <cell r="H1735">
            <v>4000</v>
          </cell>
          <cell r="I1735">
            <v>0.04</v>
          </cell>
          <cell r="J1735">
            <v>9074579</v>
          </cell>
          <cell r="K1735" t="str">
            <v>Om Sweets Private Limited</v>
          </cell>
          <cell r="L1735">
            <v>128500</v>
          </cell>
          <cell r="M1735" t="str">
            <v>Relationship</v>
          </cell>
          <cell r="N1735" t="str">
            <v>SD wan</v>
          </cell>
          <cell r="O1735" t="str">
            <v>GGN_ZONE1</v>
          </cell>
          <cell r="P1735">
            <v>9074579</v>
          </cell>
          <cell r="Q1735" t="str">
            <v xml:space="preserve">Rajeev Misra </v>
          </cell>
          <cell r="R1735" t="str">
            <v>RAM</v>
          </cell>
          <cell r="S1735" t="str">
            <v>Rajeev Misra</v>
          </cell>
          <cell r="T1735">
            <v>0.04</v>
          </cell>
          <cell r="U1735">
            <v>0</v>
          </cell>
          <cell r="V1735" t="str">
            <v>-</v>
          </cell>
          <cell r="Z1735" t="str">
            <v>-</v>
          </cell>
          <cell r="AA1735" t="str">
            <v>-</v>
          </cell>
          <cell r="AB1735" t="str">
            <v>-</v>
          </cell>
          <cell r="AC1735" t="str">
            <v>-</v>
          </cell>
          <cell r="AD1735" t="str">
            <v>-</v>
          </cell>
          <cell r="AE1735" t="str">
            <v>-</v>
          </cell>
          <cell r="AF1735" t="str">
            <v>-</v>
          </cell>
          <cell r="AG1735" t="str">
            <v>-</v>
          </cell>
          <cell r="AH1735" t="str">
            <v>--</v>
          </cell>
        </row>
        <row r="1736">
          <cell r="A1736">
            <v>602486</v>
          </cell>
          <cell r="B1736" t="str">
            <v>Om Sweets Private Limited</v>
          </cell>
          <cell r="C1736">
            <v>44470</v>
          </cell>
          <cell r="D1736" t="str">
            <v>Gurgaon</v>
          </cell>
          <cell r="E1736" t="str">
            <v>SD Wan</v>
          </cell>
          <cell r="F1736" t="str">
            <v>Spectra IT</v>
          </cell>
          <cell r="G1736" t="str">
            <v>Gurgaon</v>
          </cell>
          <cell r="H1736">
            <v>4000</v>
          </cell>
          <cell r="I1736">
            <v>0.04</v>
          </cell>
          <cell r="J1736">
            <v>9074579</v>
          </cell>
          <cell r="K1736" t="str">
            <v>Om Sweets Private Limited</v>
          </cell>
          <cell r="L1736">
            <v>128500</v>
          </cell>
          <cell r="M1736" t="str">
            <v>Relationship</v>
          </cell>
          <cell r="N1736" t="str">
            <v>SD Wan</v>
          </cell>
          <cell r="O1736" t="str">
            <v>GGN_ZONE1</v>
          </cell>
          <cell r="P1736">
            <v>9074579</v>
          </cell>
          <cell r="Q1736" t="str">
            <v xml:space="preserve">Rajeev Misra </v>
          </cell>
          <cell r="R1736" t="str">
            <v>RAM</v>
          </cell>
          <cell r="S1736" t="str">
            <v>Rajeev Misra</v>
          </cell>
          <cell r="T1736">
            <v>0.04</v>
          </cell>
          <cell r="U1736">
            <v>0</v>
          </cell>
          <cell r="V1736" t="str">
            <v>-</v>
          </cell>
          <cell r="Z1736" t="str">
            <v>-</v>
          </cell>
          <cell r="AA1736" t="str">
            <v>-</v>
          </cell>
          <cell r="AB1736" t="str">
            <v>-</v>
          </cell>
          <cell r="AC1736" t="str">
            <v>-</v>
          </cell>
          <cell r="AD1736" t="str">
            <v>-</v>
          </cell>
          <cell r="AE1736" t="str">
            <v>-</v>
          </cell>
          <cell r="AF1736" t="str">
            <v>-</v>
          </cell>
          <cell r="AG1736" t="str">
            <v>-</v>
          </cell>
          <cell r="AH1736" t="str">
            <v>--</v>
          </cell>
        </row>
        <row r="1737">
          <cell r="A1737">
            <v>602509</v>
          </cell>
          <cell r="B1737" t="str">
            <v>Om Sweets Private Limited</v>
          </cell>
          <cell r="C1737">
            <v>44835</v>
          </cell>
          <cell r="D1737" t="str">
            <v>Faridabad</v>
          </cell>
          <cell r="E1737" t="str">
            <v>SD Wan</v>
          </cell>
          <cell r="F1737" t="str">
            <v>Spectra IT</v>
          </cell>
          <cell r="G1737" t="str">
            <v>Others</v>
          </cell>
          <cell r="H1737">
            <v>4000</v>
          </cell>
          <cell r="I1737">
            <v>0.04</v>
          </cell>
          <cell r="J1737">
            <v>9074579</v>
          </cell>
          <cell r="K1737" t="str">
            <v>Om Sweets Private Limited</v>
          </cell>
          <cell r="L1737">
            <v>128500</v>
          </cell>
          <cell r="M1737" t="str">
            <v>Relationship</v>
          </cell>
          <cell r="N1737" t="str">
            <v>SD Wan</v>
          </cell>
          <cell r="O1737" t="str">
            <v>Others</v>
          </cell>
          <cell r="P1737">
            <v>9074579</v>
          </cell>
          <cell r="Q1737" t="str">
            <v xml:space="preserve">Rajeev Misra </v>
          </cell>
          <cell r="R1737" t="str">
            <v>RAM</v>
          </cell>
          <cell r="S1737" t="str">
            <v>Rajeev Misra</v>
          </cell>
          <cell r="T1737">
            <v>0.04</v>
          </cell>
          <cell r="U1737">
            <v>0</v>
          </cell>
          <cell r="V1737" t="str">
            <v>-</v>
          </cell>
          <cell r="Z1737" t="str">
            <v>-</v>
          </cell>
          <cell r="AA1737" t="str">
            <v>-</v>
          </cell>
          <cell r="AB1737" t="str">
            <v>-</v>
          </cell>
          <cell r="AC1737" t="str">
            <v>-</v>
          </cell>
          <cell r="AD1737" t="str">
            <v>-</v>
          </cell>
          <cell r="AE1737" t="str">
            <v>-</v>
          </cell>
          <cell r="AF1737" t="str">
            <v>-</v>
          </cell>
          <cell r="AG1737" t="str">
            <v>-</v>
          </cell>
          <cell r="AH1737" t="str">
            <v>--</v>
          </cell>
        </row>
        <row r="1738">
          <cell r="A1738">
            <v>602833</v>
          </cell>
          <cell r="B1738" t="str">
            <v>Om Sweets Private Limited</v>
          </cell>
          <cell r="C1738">
            <v>45134</v>
          </cell>
          <cell r="D1738" t="str">
            <v>Gurgaon</v>
          </cell>
          <cell r="E1738" t="str">
            <v>SD wan</v>
          </cell>
          <cell r="F1738" t="str">
            <v>Spectra IT</v>
          </cell>
          <cell r="G1738" t="str">
            <v>Gurgaon</v>
          </cell>
          <cell r="H1738">
            <v>4000</v>
          </cell>
          <cell r="I1738">
            <v>0.04</v>
          </cell>
          <cell r="J1738">
            <v>9074579</v>
          </cell>
          <cell r="K1738" t="str">
            <v>Om Sweets Private Limited</v>
          </cell>
          <cell r="L1738">
            <v>128500</v>
          </cell>
          <cell r="M1738" t="str">
            <v>Relationship</v>
          </cell>
          <cell r="N1738" t="str">
            <v>SD wan</v>
          </cell>
          <cell r="O1738" t="str">
            <v>GGN_ZONE1</v>
          </cell>
          <cell r="P1738">
            <v>9074579</v>
          </cell>
          <cell r="Q1738" t="str">
            <v xml:space="preserve">Rajeev Misra </v>
          </cell>
          <cell r="R1738" t="str">
            <v>RAM</v>
          </cell>
          <cell r="S1738" t="str">
            <v>Rajeev Misra</v>
          </cell>
          <cell r="T1738">
            <v>0.04</v>
          </cell>
          <cell r="U1738">
            <v>0</v>
          </cell>
          <cell r="V1738" t="str">
            <v>-</v>
          </cell>
          <cell r="Z1738" t="str">
            <v>-</v>
          </cell>
          <cell r="AA1738" t="str">
            <v>-</v>
          </cell>
          <cell r="AB1738" t="str">
            <v>-</v>
          </cell>
          <cell r="AC1738" t="str">
            <v>-</v>
          </cell>
          <cell r="AD1738" t="str">
            <v>-</v>
          </cell>
          <cell r="AE1738" t="str">
            <v>-</v>
          </cell>
          <cell r="AF1738" t="str">
            <v>-</v>
          </cell>
          <cell r="AG1738" t="str">
            <v>-</v>
          </cell>
          <cell r="AH1738" t="str">
            <v>--</v>
          </cell>
        </row>
        <row r="1739">
          <cell r="A1739">
            <v>602852</v>
          </cell>
          <cell r="B1739" t="str">
            <v>Om Sweets Private Limited</v>
          </cell>
          <cell r="C1739">
            <v>45146</v>
          </cell>
          <cell r="D1739" t="str">
            <v>Gurgaon</v>
          </cell>
          <cell r="E1739" t="str">
            <v>SD wan</v>
          </cell>
          <cell r="F1739" t="str">
            <v>Spectra IT</v>
          </cell>
          <cell r="G1739" t="str">
            <v>Gurgaon</v>
          </cell>
          <cell r="H1739">
            <v>4000</v>
          </cell>
          <cell r="I1739">
            <v>0.04</v>
          </cell>
          <cell r="J1739">
            <v>9074579</v>
          </cell>
          <cell r="K1739" t="str">
            <v>Om Sweets Private Limited</v>
          </cell>
          <cell r="L1739">
            <v>128500</v>
          </cell>
          <cell r="M1739" t="str">
            <v>Relationship</v>
          </cell>
          <cell r="N1739" t="str">
            <v>SD wan</v>
          </cell>
          <cell r="O1739" t="str">
            <v>GGN_ZONE1</v>
          </cell>
          <cell r="P1739">
            <v>9074579</v>
          </cell>
          <cell r="Q1739" t="str">
            <v xml:space="preserve">Rajeev Misra </v>
          </cell>
          <cell r="R1739" t="str">
            <v>RAM</v>
          </cell>
          <cell r="S1739" t="str">
            <v>Rajeev Misra</v>
          </cell>
          <cell r="T1739">
            <v>0.04</v>
          </cell>
          <cell r="U1739">
            <v>0</v>
          </cell>
          <cell r="V1739" t="str">
            <v>-</v>
          </cell>
          <cell r="Z1739" t="str">
            <v>-</v>
          </cell>
          <cell r="AA1739" t="str">
            <v>-</v>
          </cell>
          <cell r="AB1739" t="str">
            <v>-</v>
          </cell>
          <cell r="AC1739" t="str">
            <v>-</v>
          </cell>
          <cell r="AD1739" t="str">
            <v>-</v>
          </cell>
          <cell r="AE1739" t="str">
            <v>-</v>
          </cell>
          <cell r="AF1739" t="str">
            <v>-</v>
          </cell>
          <cell r="AG1739" t="str">
            <v>-</v>
          </cell>
          <cell r="AH1739" t="str">
            <v>--</v>
          </cell>
        </row>
        <row r="1740">
          <cell r="A1740">
            <v>602856</v>
          </cell>
          <cell r="B1740" t="str">
            <v>Om Sweets Private Limited</v>
          </cell>
          <cell r="C1740">
            <v>45148</v>
          </cell>
          <cell r="D1740" t="str">
            <v>Faridabad</v>
          </cell>
          <cell r="E1740" t="str">
            <v>SD wan</v>
          </cell>
          <cell r="F1740" t="str">
            <v>Spectra IT</v>
          </cell>
          <cell r="G1740" t="str">
            <v>Others</v>
          </cell>
          <cell r="H1740">
            <v>4000</v>
          </cell>
          <cell r="I1740">
            <v>0.04</v>
          </cell>
          <cell r="J1740">
            <v>9074579</v>
          </cell>
          <cell r="K1740" t="str">
            <v>Om Sweets Private Limited</v>
          </cell>
          <cell r="L1740">
            <v>128500</v>
          </cell>
          <cell r="M1740" t="str">
            <v>Relationship</v>
          </cell>
          <cell r="N1740" t="str">
            <v>SD wan</v>
          </cell>
          <cell r="O1740" t="str">
            <v>Others</v>
          </cell>
          <cell r="P1740">
            <v>9074579</v>
          </cell>
          <cell r="Q1740" t="str">
            <v xml:space="preserve">Rajeev Misra </v>
          </cell>
          <cell r="R1740" t="str">
            <v>RAM</v>
          </cell>
          <cell r="S1740" t="str">
            <v>Rajeev Misra</v>
          </cell>
          <cell r="T1740">
            <v>0.04</v>
          </cell>
          <cell r="U1740">
            <v>0</v>
          </cell>
          <cell r="V1740" t="str">
            <v>-</v>
          </cell>
          <cell r="Z1740" t="str">
            <v>-</v>
          </cell>
          <cell r="AA1740" t="str">
            <v>-</v>
          </cell>
          <cell r="AB1740" t="str">
            <v>-</v>
          </cell>
          <cell r="AC1740" t="str">
            <v>-</v>
          </cell>
          <cell r="AD1740" t="str">
            <v>-</v>
          </cell>
          <cell r="AE1740" t="str">
            <v>-</v>
          </cell>
          <cell r="AF1740" t="str">
            <v>-</v>
          </cell>
          <cell r="AG1740" t="str">
            <v>-</v>
          </cell>
          <cell r="AH1740" t="str">
            <v>--</v>
          </cell>
        </row>
        <row r="1741">
          <cell r="A1741">
            <v>603193</v>
          </cell>
          <cell r="B1741" t="str">
            <v>Om Sweets Private Limited</v>
          </cell>
          <cell r="C1741">
            <v>45511</v>
          </cell>
          <cell r="D1741"/>
          <cell r="E1741" t="str">
            <v>SD Wan</v>
          </cell>
          <cell r="F1741" t="str">
            <v>Spectra IT</v>
          </cell>
          <cell r="G1741" t="str">
            <v>Others</v>
          </cell>
          <cell r="H1741">
            <v>4000</v>
          </cell>
          <cell r="I1741">
            <v>0.04</v>
          </cell>
          <cell r="J1741">
            <v>9074579</v>
          </cell>
          <cell r="K1741" t="str">
            <v>Om Sweets Private Limited</v>
          </cell>
          <cell r="L1741">
            <v>128500</v>
          </cell>
          <cell r="M1741" t="str">
            <v>Relationship</v>
          </cell>
          <cell r="N1741" t="str">
            <v>SD Wan</v>
          </cell>
          <cell r="O1741" t="str">
            <v>Others</v>
          </cell>
          <cell r="P1741">
            <v>9074579</v>
          </cell>
          <cell r="Q1741" t="str">
            <v xml:space="preserve">Rajeev Misra </v>
          </cell>
          <cell r="R1741" t="str">
            <v>RAM</v>
          </cell>
          <cell r="S1741" t="str">
            <v>Rajeev Misra</v>
          </cell>
          <cell r="T1741">
            <v>0.04</v>
          </cell>
          <cell r="U1741">
            <v>0</v>
          </cell>
          <cell r="V1741" t="str">
            <v>-</v>
          </cell>
          <cell r="Z1741" t="str">
            <v>-</v>
          </cell>
          <cell r="AA1741" t="str">
            <v>-</v>
          </cell>
          <cell r="AB1741" t="str">
            <v>-</v>
          </cell>
          <cell r="AC1741" t="str">
            <v>-</v>
          </cell>
          <cell r="AD1741" t="str">
            <v>-</v>
          </cell>
          <cell r="AE1741" t="str">
            <v>-</v>
          </cell>
          <cell r="AF1741" t="str">
            <v>-</v>
          </cell>
          <cell r="AG1741" t="str">
            <v>-</v>
          </cell>
          <cell r="AH1741" t="str">
            <v>--</v>
          </cell>
        </row>
        <row r="1742">
          <cell r="A1742">
            <v>603560</v>
          </cell>
          <cell r="B1742" t="str">
            <v>Om Sweets Private Limited</v>
          </cell>
          <cell r="C1742">
            <v>45849</v>
          </cell>
          <cell r="D1742" t="str">
            <v>Gurgaon</v>
          </cell>
          <cell r="E1742" t="str">
            <v>SD Wan</v>
          </cell>
          <cell r="F1742" t="str">
            <v>Spectra IT</v>
          </cell>
          <cell r="G1742" t="str">
            <v>Gurgaon</v>
          </cell>
          <cell r="H1742">
            <v>4000</v>
          </cell>
          <cell r="I1742">
            <v>0.04</v>
          </cell>
          <cell r="J1742">
            <v>9074579</v>
          </cell>
          <cell r="K1742" t="str">
            <v>Om Sweets Private Limited</v>
          </cell>
          <cell r="L1742">
            <v>128500</v>
          </cell>
          <cell r="M1742" t="str">
            <v>Relationship</v>
          </cell>
          <cell r="N1742" t="str">
            <v>SD Wan</v>
          </cell>
          <cell r="O1742" t="str">
            <v>GGN_ZONE1</v>
          </cell>
          <cell r="P1742">
            <v>9074579</v>
          </cell>
          <cell r="Q1742" t="str">
            <v xml:space="preserve">Rajeev Misra </v>
          </cell>
          <cell r="R1742" t="str">
            <v>RAM</v>
          </cell>
          <cell r="S1742" t="str">
            <v>Rajeev Misra</v>
          </cell>
          <cell r="T1742">
            <v>0.04</v>
          </cell>
          <cell r="U1742">
            <v>0</v>
          </cell>
          <cell r="V1742" t="str">
            <v>-</v>
          </cell>
          <cell r="Z1742" t="str">
            <v>-</v>
          </cell>
          <cell r="AA1742" t="str">
            <v>-</v>
          </cell>
          <cell r="AB1742" t="str">
            <v>-</v>
          </cell>
          <cell r="AC1742" t="str">
            <v>-</v>
          </cell>
          <cell r="AD1742" t="str">
            <v>-</v>
          </cell>
          <cell r="AE1742" t="str">
            <v>-</v>
          </cell>
          <cell r="AF1742" t="str">
            <v>-</v>
          </cell>
          <cell r="AG1742" t="str">
            <v>-</v>
          </cell>
          <cell r="AH1742" t="str">
            <v>--</v>
          </cell>
        </row>
        <row r="1743">
          <cell r="A1743">
            <v>9074579</v>
          </cell>
          <cell r="B1743" t="str">
            <v>Om Sweets Private Limited</v>
          </cell>
          <cell r="C1743">
            <v>43390</v>
          </cell>
          <cell r="D1743" t="str">
            <v>Gurgaon</v>
          </cell>
          <cell r="E1743" t="str">
            <v>BIA</v>
          </cell>
          <cell r="F1743" t="str">
            <v>B2B</v>
          </cell>
          <cell r="G1743" t="str">
            <v>Gurgaon</v>
          </cell>
          <cell r="H1743">
            <v>17500</v>
          </cell>
          <cell r="I1743">
            <v>0.17499999999999999</v>
          </cell>
          <cell r="J1743">
            <v>9074579</v>
          </cell>
          <cell r="K1743" t="str">
            <v>Om Sweets Private Limited</v>
          </cell>
          <cell r="L1743">
            <v>128500</v>
          </cell>
          <cell r="M1743" t="str">
            <v>Relationship</v>
          </cell>
          <cell r="N1743" t="str">
            <v>BIA+</v>
          </cell>
          <cell r="O1743" t="str">
            <v>GGN_ZONE1</v>
          </cell>
          <cell r="P1743">
            <v>9074579</v>
          </cell>
          <cell r="Q1743" t="str">
            <v xml:space="preserve">Rajeev Misra </v>
          </cell>
          <cell r="R1743" t="str">
            <v>RAM</v>
          </cell>
          <cell r="S1743" t="str">
            <v>Rajeev Misra</v>
          </cell>
          <cell r="T1743">
            <v>0.17499999999999999</v>
          </cell>
          <cell r="U1743">
            <v>0</v>
          </cell>
          <cell r="V1743" t="str">
            <v>-</v>
          </cell>
          <cell r="Z1743" t="str">
            <v>-</v>
          </cell>
          <cell r="AA1743" t="str">
            <v>-</v>
          </cell>
          <cell r="AB1743" t="str">
            <v>-</v>
          </cell>
          <cell r="AC1743" t="str">
            <v>-</v>
          </cell>
          <cell r="AD1743" t="str">
            <v>-</v>
          </cell>
          <cell r="AE1743" t="str">
            <v>-</v>
          </cell>
          <cell r="AF1743" t="str">
            <v>-</v>
          </cell>
          <cell r="AG1743" t="str">
            <v>-</v>
          </cell>
          <cell r="AH1743" t="str">
            <v>--</v>
          </cell>
        </row>
        <row r="1744">
          <cell r="A1744">
            <v>9075032</v>
          </cell>
          <cell r="B1744" t="str">
            <v>Serendipity Arts Foundation</v>
          </cell>
          <cell r="C1744">
            <v>43417</v>
          </cell>
          <cell r="D1744" t="str">
            <v>New Delhi</v>
          </cell>
          <cell r="E1744" t="str">
            <v>MBIA</v>
          </cell>
          <cell r="F1744" t="str">
            <v>B2B</v>
          </cell>
          <cell r="G1744" t="str">
            <v>Delhi</v>
          </cell>
          <cell r="H1744">
            <v>35416.666666666664</v>
          </cell>
          <cell r="I1744">
            <v>0.35416666666666663</v>
          </cell>
          <cell r="J1744">
            <v>9075032</v>
          </cell>
          <cell r="K1744" t="str">
            <v>Serendipity Arts Foundation</v>
          </cell>
          <cell r="L1744">
            <v>35416.666666666664</v>
          </cell>
          <cell r="M1744" t="str">
            <v>Investment</v>
          </cell>
          <cell r="N1744" t="str">
            <v>MBIA</v>
          </cell>
          <cell r="O1744" t="str">
            <v>DEL_ZONE1</v>
          </cell>
          <cell r="P1744">
            <v>9075032</v>
          </cell>
          <cell r="Q1744" t="str">
            <v>Ravi Chandana</v>
          </cell>
          <cell r="R1744" t="str">
            <v>IAM</v>
          </cell>
          <cell r="S1744" t="str">
            <v>Ravi Kala</v>
          </cell>
          <cell r="T1744">
            <v>0.35416666666666663</v>
          </cell>
          <cell r="U1744">
            <v>0</v>
          </cell>
          <cell r="V1744" t="str">
            <v>-</v>
          </cell>
          <cell r="Z1744" t="str">
            <v>-</v>
          </cell>
          <cell r="AA1744" t="str">
            <v>-</v>
          </cell>
          <cell r="AB1744" t="str">
            <v>-</v>
          </cell>
          <cell r="AC1744" t="str">
            <v>-</v>
          </cell>
          <cell r="AD1744" t="str">
            <v>-</v>
          </cell>
          <cell r="AE1744" t="str">
            <v>-</v>
          </cell>
          <cell r="AF1744" t="str">
            <v>-</v>
          </cell>
          <cell r="AG1744" t="str">
            <v>-</v>
          </cell>
          <cell r="AH1744" t="str">
            <v>--</v>
          </cell>
        </row>
        <row r="1745">
          <cell r="A1745">
            <v>2345258</v>
          </cell>
          <cell r="B1745" t="str">
            <v>Onestep Global Ingress Private Limited</v>
          </cell>
          <cell r="C1745">
            <v>45407</v>
          </cell>
          <cell r="D1745" t="str">
            <v>Delhi</v>
          </cell>
          <cell r="E1745" t="str">
            <v>BBB</v>
          </cell>
          <cell r="F1745" t="str">
            <v>B2C</v>
          </cell>
          <cell r="G1745" t="str">
            <v>Delhi</v>
          </cell>
          <cell r="H1745">
            <v>8999</v>
          </cell>
          <cell r="I1745">
            <v>8.9990000000000001E-2</v>
          </cell>
          <cell r="J1745">
            <v>9075060</v>
          </cell>
          <cell r="K1745" t="str">
            <v>Onestep Global Ingress Private Limited</v>
          </cell>
          <cell r="L1745">
            <v>55999</v>
          </cell>
          <cell r="M1745" t="str">
            <v>Investment</v>
          </cell>
          <cell r="N1745" t="str">
            <v>BBB</v>
          </cell>
          <cell r="O1745" t="str">
            <v>DEL_ZONE1</v>
          </cell>
          <cell r="P1745">
            <v>9075060</v>
          </cell>
          <cell r="Q1745" t="str">
            <v>Ravi Chandana</v>
          </cell>
          <cell r="R1745" t="str">
            <v>IAM</v>
          </cell>
          <cell r="S1745" t="str">
            <v>Ravi Kala</v>
          </cell>
          <cell r="T1745">
            <v>8.9990000000000001E-2</v>
          </cell>
          <cell r="U1745">
            <v>0</v>
          </cell>
          <cell r="V1745" t="str">
            <v>-</v>
          </cell>
          <cell r="Z1745" t="str">
            <v>-</v>
          </cell>
          <cell r="AA1745" t="str">
            <v>-</v>
          </cell>
          <cell r="AB1745" t="str">
            <v>-</v>
          </cell>
          <cell r="AC1745" t="str">
            <v>-</v>
          </cell>
          <cell r="AD1745" t="str">
            <v>-</v>
          </cell>
          <cell r="AE1745" t="str">
            <v>-</v>
          </cell>
          <cell r="AF1745" t="str">
            <v>-</v>
          </cell>
          <cell r="AG1745" t="str">
            <v>-</v>
          </cell>
          <cell r="AH1745" t="str">
            <v>--</v>
          </cell>
        </row>
        <row r="1746">
          <cell r="A1746">
            <v>9075060</v>
          </cell>
          <cell r="B1746" t="str">
            <v>Onestep Global Ingress Private Limited</v>
          </cell>
          <cell r="C1746">
            <v>45359</v>
          </cell>
          <cell r="D1746" t="str">
            <v>Delhi</v>
          </cell>
          <cell r="E1746" t="str">
            <v>BIA</v>
          </cell>
          <cell r="F1746" t="str">
            <v>B2B</v>
          </cell>
          <cell r="G1746" t="str">
            <v>Delhi</v>
          </cell>
          <cell r="H1746">
            <v>23500</v>
          </cell>
          <cell r="I1746">
            <v>0.23499999999999999</v>
          </cell>
          <cell r="J1746">
            <v>9075060</v>
          </cell>
          <cell r="K1746" t="str">
            <v>Onestep Global Ingress Private Limited</v>
          </cell>
          <cell r="L1746">
            <v>55999</v>
          </cell>
          <cell r="M1746" t="str">
            <v>Investment</v>
          </cell>
          <cell r="N1746" t="str">
            <v>BIA+</v>
          </cell>
          <cell r="O1746" t="str">
            <v>DEL_ZONE1</v>
          </cell>
          <cell r="P1746">
            <v>9075060</v>
          </cell>
          <cell r="Q1746" t="str">
            <v>Ravi Chandana</v>
          </cell>
          <cell r="R1746" t="str">
            <v>IAM</v>
          </cell>
          <cell r="S1746" t="str">
            <v>Ravi Kala</v>
          </cell>
          <cell r="T1746">
            <v>0.23499999999999999</v>
          </cell>
          <cell r="U1746">
            <v>0</v>
          </cell>
          <cell r="V1746" t="str">
            <v>-</v>
          </cell>
          <cell r="Z1746" t="str">
            <v>-</v>
          </cell>
          <cell r="AA1746" t="str">
            <v>-</v>
          </cell>
          <cell r="AB1746" t="str">
            <v>-</v>
          </cell>
          <cell r="AC1746" t="str">
            <v>-</v>
          </cell>
          <cell r="AD1746" t="str">
            <v>-</v>
          </cell>
          <cell r="AE1746" t="str">
            <v>-</v>
          </cell>
          <cell r="AF1746" t="str">
            <v>-</v>
          </cell>
          <cell r="AG1746" t="str">
            <v>-</v>
          </cell>
          <cell r="AH1746" t="str">
            <v>--</v>
          </cell>
        </row>
        <row r="1747">
          <cell r="A1747">
            <v>9130476</v>
          </cell>
          <cell r="B1747" t="str">
            <v>Onestep Global Ingress Private Limited</v>
          </cell>
          <cell r="C1747">
            <v>45807</v>
          </cell>
          <cell r="D1747" t="str">
            <v>Gurgaon</v>
          </cell>
          <cell r="E1747" t="str">
            <v>MWIFI</v>
          </cell>
          <cell r="F1747" t="str">
            <v>B2B</v>
          </cell>
          <cell r="G1747" t="str">
            <v>Gurgaon</v>
          </cell>
          <cell r="H1747">
            <v>23500</v>
          </cell>
          <cell r="I1747">
            <v>0.23499999999999999</v>
          </cell>
          <cell r="J1747">
            <v>9075060</v>
          </cell>
          <cell r="K1747" t="str">
            <v>Onestep Global Ingress Private Limited</v>
          </cell>
          <cell r="L1747">
            <v>55999</v>
          </cell>
          <cell r="M1747" t="str">
            <v>Investment</v>
          </cell>
          <cell r="N1747" t="str">
            <v>MWIFI</v>
          </cell>
          <cell r="O1747" t="str">
            <v>GGN_ZONE1</v>
          </cell>
          <cell r="P1747">
            <v>9075060</v>
          </cell>
          <cell r="Q1747" t="str">
            <v>Ravi Chandana</v>
          </cell>
          <cell r="R1747" t="str">
            <v>IAM</v>
          </cell>
          <cell r="S1747" t="str">
            <v>Ravi Kala</v>
          </cell>
          <cell r="T1747">
            <v>0.23499999999999999</v>
          </cell>
          <cell r="U1747">
            <v>0</v>
          </cell>
          <cell r="V1747" t="str">
            <v>-</v>
          </cell>
          <cell r="Z1747" t="str">
            <v>-</v>
          </cell>
          <cell r="AA1747" t="str">
            <v>-</v>
          </cell>
          <cell r="AB1747" t="str">
            <v>-</v>
          </cell>
          <cell r="AC1747" t="str">
            <v>-</v>
          </cell>
          <cell r="AD1747" t="str">
            <v>-</v>
          </cell>
          <cell r="AE1747" t="str">
            <v>-</v>
          </cell>
          <cell r="AF1747" t="str">
            <v>-</v>
          </cell>
          <cell r="AG1747" t="str">
            <v>-</v>
          </cell>
          <cell r="AH1747" t="str">
            <v>--</v>
          </cell>
        </row>
        <row r="1748">
          <cell r="A1748">
            <v>9075084</v>
          </cell>
          <cell r="B1748" t="str">
            <v>Uneecops Business Solutions Private Limited</v>
          </cell>
          <cell r="C1748">
            <v>43442</v>
          </cell>
          <cell r="D1748" t="str">
            <v>Noida</v>
          </cell>
          <cell r="E1748" t="str">
            <v>BIA</v>
          </cell>
          <cell r="F1748" t="str">
            <v>B2B</v>
          </cell>
          <cell r="G1748" t="str">
            <v>NOIDA</v>
          </cell>
          <cell r="H1748">
            <v>66666.66</v>
          </cell>
          <cell r="I1748">
            <v>0.6666666</v>
          </cell>
          <cell r="J1748">
            <v>9075084</v>
          </cell>
          <cell r="K1748" t="str">
            <v>Uneecops Technologies Limited</v>
          </cell>
          <cell r="L1748">
            <v>159166.65666666665</v>
          </cell>
          <cell r="M1748" t="str">
            <v>Relationship</v>
          </cell>
          <cell r="N1748" t="str">
            <v>BIA+</v>
          </cell>
          <cell r="O1748" t="str">
            <v>NOD_ZONE1</v>
          </cell>
          <cell r="P1748">
            <v>9075084</v>
          </cell>
          <cell r="Q1748" t="str">
            <v>Kritika Bahadur</v>
          </cell>
          <cell r="R1748" t="str">
            <v>RAM</v>
          </cell>
          <cell r="S1748" t="str">
            <v>Kritika Bahadur</v>
          </cell>
          <cell r="T1748">
            <v>0.6666666</v>
          </cell>
          <cell r="U1748">
            <v>0</v>
          </cell>
          <cell r="V1748" t="str">
            <v>-</v>
          </cell>
          <cell r="Z1748" t="str">
            <v>-</v>
          </cell>
          <cell r="AA1748" t="str">
            <v>-</v>
          </cell>
          <cell r="AB1748" t="str">
            <v>-</v>
          </cell>
          <cell r="AC1748" t="str">
            <v>-</v>
          </cell>
          <cell r="AD1748" t="str">
            <v>-</v>
          </cell>
          <cell r="AE1748" t="str">
            <v>-</v>
          </cell>
          <cell r="AF1748" t="str">
            <v>-</v>
          </cell>
          <cell r="AG1748" t="str">
            <v>-</v>
          </cell>
          <cell r="AH1748" t="str">
            <v>--</v>
          </cell>
        </row>
        <row r="1749">
          <cell r="A1749">
            <v>9080312</v>
          </cell>
          <cell r="B1749" t="str">
            <v>Uneecops Technologies Limited</v>
          </cell>
          <cell r="C1749">
            <v>43798</v>
          </cell>
          <cell r="D1749" t="str">
            <v>Delhi</v>
          </cell>
          <cell r="E1749" t="str">
            <v>BIA</v>
          </cell>
          <cell r="F1749" t="str">
            <v>B2B</v>
          </cell>
          <cell r="G1749" t="str">
            <v>Delhi</v>
          </cell>
          <cell r="H1749">
            <v>25833.33</v>
          </cell>
          <cell r="I1749">
            <v>0.25833330000000004</v>
          </cell>
          <cell r="J1749">
            <v>9075084</v>
          </cell>
          <cell r="K1749" t="str">
            <v>Uneecops Technologies Limited</v>
          </cell>
          <cell r="L1749">
            <v>159166.65666666665</v>
          </cell>
          <cell r="M1749" t="str">
            <v>Relationship</v>
          </cell>
          <cell r="N1749" t="str">
            <v>BIA+</v>
          </cell>
          <cell r="O1749" t="str">
            <v>DEL_ZONE2</v>
          </cell>
          <cell r="P1749">
            <v>9075084</v>
          </cell>
          <cell r="Q1749" t="str">
            <v>Kritika Bahadur</v>
          </cell>
          <cell r="R1749" t="str">
            <v>RAM</v>
          </cell>
          <cell r="S1749" t="str">
            <v>Kritika Bahadur</v>
          </cell>
          <cell r="T1749">
            <v>0.25833330000000004</v>
          </cell>
          <cell r="U1749">
            <v>0</v>
          </cell>
          <cell r="V1749" t="str">
            <v>-</v>
          </cell>
          <cell r="Z1749" t="str">
            <v>-</v>
          </cell>
          <cell r="AA1749" t="str">
            <v>-</v>
          </cell>
          <cell r="AB1749" t="str">
            <v>-</v>
          </cell>
          <cell r="AC1749" t="str">
            <v>-</v>
          </cell>
          <cell r="AD1749" t="str">
            <v>-</v>
          </cell>
          <cell r="AE1749" t="str">
            <v>-</v>
          </cell>
          <cell r="AF1749" t="str">
            <v>-</v>
          </cell>
          <cell r="AG1749" t="str">
            <v>-</v>
          </cell>
          <cell r="AH1749" t="str">
            <v>--</v>
          </cell>
        </row>
        <row r="1750">
          <cell r="A1750">
            <v>9083314</v>
          </cell>
          <cell r="B1750" t="str">
            <v>Uneecops Technologies Limited</v>
          </cell>
          <cell r="C1750">
            <v>44194</v>
          </cell>
          <cell r="D1750" t="str">
            <v>Delhi</v>
          </cell>
          <cell r="E1750" t="str">
            <v>BIA</v>
          </cell>
          <cell r="F1750" t="str">
            <v>B2B</v>
          </cell>
          <cell r="G1750" t="str">
            <v>Delhi</v>
          </cell>
          <cell r="H1750">
            <v>9166.67</v>
          </cell>
          <cell r="I1750">
            <v>9.1666700000000004E-2</v>
          </cell>
          <cell r="J1750">
            <v>9075084</v>
          </cell>
          <cell r="K1750" t="str">
            <v>Uneecops Technologies Limited</v>
          </cell>
          <cell r="L1750">
            <v>159166.65666666665</v>
          </cell>
          <cell r="M1750" t="str">
            <v>Relationship</v>
          </cell>
          <cell r="N1750" t="str">
            <v>BIA+</v>
          </cell>
          <cell r="O1750" t="str">
            <v>DEL_ZONE2</v>
          </cell>
          <cell r="P1750">
            <v>9075084</v>
          </cell>
          <cell r="Q1750" t="str">
            <v>Kritika Bahadur</v>
          </cell>
          <cell r="R1750" t="str">
            <v>RAM</v>
          </cell>
          <cell r="S1750" t="str">
            <v>Kritika Bahadur</v>
          </cell>
          <cell r="T1750">
            <v>9.1666700000000004E-2</v>
          </cell>
          <cell r="U1750">
            <v>0</v>
          </cell>
          <cell r="V1750" t="str">
            <v>-</v>
          </cell>
          <cell r="Z1750" t="str">
            <v>-</v>
          </cell>
          <cell r="AA1750" t="str">
            <v>-</v>
          </cell>
          <cell r="AB1750" t="str">
            <v>-</v>
          </cell>
          <cell r="AC1750" t="str">
            <v>-</v>
          </cell>
          <cell r="AD1750" t="str">
            <v>-</v>
          </cell>
          <cell r="AE1750" t="str">
            <v>-</v>
          </cell>
          <cell r="AF1750" t="str">
            <v>-</v>
          </cell>
          <cell r="AG1750" t="str">
            <v>-</v>
          </cell>
          <cell r="AH1750" t="str">
            <v>--</v>
          </cell>
        </row>
        <row r="1751">
          <cell r="A1751">
            <v>9092879</v>
          </cell>
          <cell r="B1751" t="str">
            <v>Uneecops Workplace Solutions Private Limited</v>
          </cell>
          <cell r="C1751">
            <v>44661</v>
          </cell>
          <cell r="D1751" t="str">
            <v>NOIDA</v>
          </cell>
          <cell r="E1751" t="str">
            <v>BIA</v>
          </cell>
          <cell r="F1751" t="str">
            <v>B2B</v>
          </cell>
          <cell r="G1751" t="str">
            <v>NOIDA</v>
          </cell>
          <cell r="H1751">
            <v>44166.666666666664</v>
          </cell>
          <cell r="I1751">
            <v>0.44166666666666665</v>
          </cell>
          <cell r="J1751">
            <v>9075084</v>
          </cell>
          <cell r="K1751" t="str">
            <v>Uneecops Technologies Limited</v>
          </cell>
          <cell r="L1751">
            <v>159166.65666666665</v>
          </cell>
          <cell r="M1751" t="str">
            <v>Relationship</v>
          </cell>
          <cell r="N1751" t="str">
            <v>BIA+</v>
          </cell>
          <cell r="O1751" t="str">
            <v>NOD_ZONE1</v>
          </cell>
          <cell r="P1751">
            <v>9075084</v>
          </cell>
          <cell r="Q1751" t="str">
            <v>Kritika Bahadur</v>
          </cell>
          <cell r="R1751" t="str">
            <v>RAM</v>
          </cell>
          <cell r="S1751" t="str">
            <v>Kritika Bahadur</v>
          </cell>
          <cell r="T1751">
            <v>0.44166666666666665</v>
          </cell>
          <cell r="U1751">
            <v>0</v>
          </cell>
          <cell r="V1751" t="str">
            <v>-</v>
          </cell>
          <cell r="Z1751" t="str">
            <v>-</v>
          </cell>
          <cell r="AA1751" t="str">
            <v>-</v>
          </cell>
          <cell r="AB1751" t="str">
            <v>-</v>
          </cell>
          <cell r="AC1751" t="str">
            <v>-</v>
          </cell>
          <cell r="AD1751" t="str">
            <v>-</v>
          </cell>
          <cell r="AE1751" t="str">
            <v>-</v>
          </cell>
          <cell r="AF1751" t="str">
            <v>-</v>
          </cell>
          <cell r="AG1751" t="str">
            <v>-</v>
          </cell>
          <cell r="AH1751" t="str">
            <v>--</v>
          </cell>
        </row>
        <row r="1752">
          <cell r="A1752">
            <v>9094662</v>
          </cell>
          <cell r="B1752" t="str">
            <v>Uneecops Technologies Ltd</v>
          </cell>
          <cell r="C1752">
            <v>44691</v>
          </cell>
          <cell r="D1752" t="str">
            <v>Delhi</v>
          </cell>
          <cell r="E1752" t="str">
            <v>BIA</v>
          </cell>
          <cell r="F1752" t="str">
            <v>B2B</v>
          </cell>
          <cell r="G1752" t="str">
            <v>Delhi</v>
          </cell>
          <cell r="H1752">
            <v>7500</v>
          </cell>
          <cell r="I1752">
            <v>7.4999999999999997E-2</v>
          </cell>
          <cell r="J1752">
            <v>9075084</v>
          </cell>
          <cell r="K1752" t="str">
            <v>Uneecops Technologies Limited</v>
          </cell>
          <cell r="L1752">
            <v>159166.65666666665</v>
          </cell>
          <cell r="M1752" t="str">
            <v>Relationship</v>
          </cell>
          <cell r="N1752" t="str">
            <v>BIA+</v>
          </cell>
          <cell r="O1752" t="str">
            <v>DEL_ZONE2</v>
          </cell>
          <cell r="P1752">
            <v>9075084</v>
          </cell>
          <cell r="Q1752" t="str">
            <v>Kritika Bahadur</v>
          </cell>
          <cell r="R1752" t="str">
            <v>RAM</v>
          </cell>
          <cell r="S1752" t="str">
            <v>Kritika Bahadur</v>
          </cell>
          <cell r="T1752">
            <v>7.4999999999999997E-2</v>
          </cell>
          <cell r="U1752">
            <v>0</v>
          </cell>
          <cell r="V1752" t="str">
            <v>-</v>
          </cell>
          <cell r="Z1752" t="str">
            <v>-</v>
          </cell>
          <cell r="AA1752" t="str">
            <v>-</v>
          </cell>
          <cell r="AB1752" t="str">
            <v>-</v>
          </cell>
          <cell r="AC1752" t="str">
            <v>-</v>
          </cell>
          <cell r="AD1752" t="str">
            <v>-</v>
          </cell>
          <cell r="AE1752" t="str">
            <v>-</v>
          </cell>
          <cell r="AF1752" t="str">
            <v>-</v>
          </cell>
          <cell r="AG1752" t="str">
            <v>-</v>
          </cell>
          <cell r="AH1752" t="str">
            <v>--</v>
          </cell>
        </row>
        <row r="1753">
          <cell r="A1753">
            <v>9126406</v>
          </cell>
          <cell r="B1753" t="str">
            <v>Uneecops Technologies Limited</v>
          </cell>
          <cell r="C1753">
            <v>45551</v>
          </cell>
          <cell r="D1753" t="str">
            <v>NOIDA</v>
          </cell>
          <cell r="E1753" t="str">
            <v>BIA</v>
          </cell>
          <cell r="F1753" t="str">
            <v>B2B</v>
          </cell>
          <cell r="G1753" t="str">
            <v>NOIDA</v>
          </cell>
          <cell r="H1753">
            <v>5833.33</v>
          </cell>
          <cell r="I1753">
            <v>5.8333299999999998E-2</v>
          </cell>
          <cell r="J1753">
            <v>9075084</v>
          </cell>
          <cell r="K1753" t="str">
            <v>Uneecops Technologies Limited</v>
          </cell>
          <cell r="L1753">
            <v>159166.65666666665</v>
          </cell>
          <cell r="M1753" t="str">
            <v>Relationship</v>
          </cell>
          <cell r="N1753" t="str">
            <v>BIA+</v>
          </cell>
          <cell r="O1753" t="str">
            <v>NOD_ZONE1</v>
          </cell>
          <cell r="P1753">
            <v>9075084</v>
          </cell>
          <cell r="Q1753" t="str">
            <v>Kritika Bahadur</v>
          </cell>
          <cell r="R1753" t="str">
            <v>RAM</v>
          </cell>
          <cell r="S1753" t="str">
            <v>Kritika Bahadur</v>
          </cell>
          <cell r="T1753">
            <v>5.8333299999999998E-2</v>
          </cell>
          <cell r="U1753">
            <v>0</v>
          </cell>
          <cell r="V1753" t="str">
            <v>-</v>
          </cell>
          <cell r="Z1753" t="str">
            <v>-</v>
          </cell>
          <cell r="AA1753" t="str">
            <v>-</v>
          </cell>
          <cell r="AB1753" t="str">
            <v>-</v>
          </cell>
          <cell r="AC1753" t="str">
            <v>-</v>
          </cell>
          <cell r="AD1753" t="str">
            <v>-</v>
          </cell>
          <cell r="AE1753" t="str">
            <v>-</v>
          </cell>
          <cell r="AF1753" t="str">
            <v>-</v>
          </cell>
          <cell r="AG1753" t="str">
            <v>-</v>
          </cell>
          <cell r="AH1753" t="str">
            <v>--</v>
          </cell>
        </row>
        <row r="1754">
          <cell r="A1754">
            <v>9075148</v>
          </cell>
          <cell r="B1754" t="str">
            <v>Vcloudx Infotech Private Limited</v>
          </cell>
          <cell r="C1754">
            <v>43420</v>
          </cell>
          <cell r="D1754" t="str">
            <v>Noida</v>
          </cell>
          <cell r="E1754" t="str">
            <v>BIA</v>
          </cell>
          <cell r="F1754" t="str">
            <v>B2B</v>
          </cell>
          <cell r="G1754" t="str">
            <v>NOIDA</v>
          </cell>
          <cell r="H1754">
            <v>30000</v>
          </cell>
          <cell r="I1754">
            <v>0.3</v>
          </cell>
          <cell r="J1754">
            <v>9075148</v>
          </cell>
          <cell r="K1754" t="str">
            <v>Vcloudx Infotech Private Limited</v>
          </cell>
          <cell r="L1754">
            <v>30000</v>
          </cell>
          <cell r="M1754" t="str">
            <v>Investment</v>
          </cell>
          <cell r="N1754" t="str">
            <v>BIA+</v>
          </cell>
          <cell r="O1754" t="str">
            <v>NOD_ZONE1</v>
          </cell>
          <cell r="P1754">
            <v>9075148</v>
          </cell>
          <cell r="Q1754" t="str">
            <v>Mithilesh Vishwakarma</v>
          </cell>
          <cell r="R1754" t="str">
            <v>IAM</v>
          </cell>
          <cell r="S1754" t="str">
            <v>Kritika Bahadur</v>
          </cell>
          <cell r="T1754">
            <v>0.3</v>
          </cell>
          <cell r="U1754">
            <v>0</v>
          </cell>
          <cell r="V1754" t="str">
            <v>-</v>
          </cell>
          <cell r="Z1754" t="str">
            <v>-</v>
          </cell>
          <cell r="AA1754" t="str">
            <v>-</v>
          </cell>
          <cell r="AB1754" t="str">
            <v>-</v>
          </cell>
          <cell r="AC1754" t="str">
            <v>-</v>
          </cell>
          <cell r="AD1754" t="str">
            <v>-</v>
          </cell>
          <cell r="AE1754" t="str">
            <v>-</v>
          </cell>
          <cell r="AF1754" t="str">
            <v>-</v>
          </cell>
          <cell r="AG1754" t="str">
            <v>-</v>
          </cell>
          <cell r="AH1754" t="str">
            <v>--</v>
          </cell>
        </row>
        <row r="1755">
          <cell r="A1755">
            <v>9075798</v>
          </cell>
          <cell r="B1755" t="str">
            <v>Immaculate Education Services Private Limited</v>
          </cell>
          <cell r="C1755">
            <v>43460</v>
          </cell>
          <cell r="D1755" t="str">
            <v>Bangalore</v>
          </cell>
          <cell r="E1755" t="str">
            <v>ILL</v>
          </cell>
          <cell r="F1755" t="str">
            <v>B2B</v>
          </cell>
          <cell r="G1755" t="str">
            <v>Bangalore</v>
          </cell>
          <cell r="H1755">
            <v>30000</v>
          </cell>
          <cell r="I1755">
            <v>0.3</v>
          </cell>
          <cell r="J1755">
            <v>9075798</v>
          </cell>
          <cell r="K1755" t="str">
            <v>Immaculate Education Services Private Limited</v>
          </cell>
          <cell r="L1755">
            <v>30000</v>
          </cell>
          <cell r="M1755" t="str">
            <v>Investment</v>
          </cell>
          <cell r="N1755" t="str">
            <v>BIA+</v>
          </cell>
          <cell r="O1755" t="str">
            <v>BLR_ZONE1</v>
          </cell>
          <cell r="P1755">
            <v>9075798</v>
          </cell>
          <cell r="Q1755" t="str">
            <v>Punganuru Shanmugam</v>
          </cell>
          <cell r="R1755" t="str">
            <v>IAM</v>
          </cell>
          <cell r="S1755" t="str">
            <v>Biswa Ranjan Behera</v>
          </cell>
          <cell r="T1755">
            <v>0.3</v>
          </cell>
          <cell r="U1755">
            <v>0</v>
          </cell>
          <cell r="V1755" t="str">
            <v>-</v>
          </cell>
          <cell r="Z1755" t="str">
            <v>-</v>
          </cell>
          <cell r="AA1755" t="str">
            <v>-</v>
          </cell>
          <cell r="AB1755" t="str">
            <v>-</v>
          </cell>
          <cell r="AC1755" t="str">
            <v>-</v>
          </cell>
          <cell r="AD1755" t="str">
            <v>-</v>
          </cell>
          <cell r="AE1755" t="str">
            <v>-</v>
          </cell>
          <cell r="AF1755" t="str">
            <v>-</v>
          </cell>
          <cell r="AG1755" t="str">
            <v>-</v>
          </cell>
          <cell r="AH1755" t="str">
            <v>--</v>
          </cell>
        </row>
        <row r="1756">
          <cell r="A1756">
            <v>9076201</v>
          </cell>
          <cell r="B1756" t="str">
            <v>Uber India Systems Private Limited</v>
          </cell>
          <cell r="C1756">
            <v>43517</v>
          </cell>
          <cell r="D1756" t="str">
            <v>Mumbai</v>
          </cell>
          <cell r="E1756" t="str">
            <v>MBIA</v>
          </cell>
          <cell r="F1756" t="str">
            <v>B2B</v>
          </cell>
          <cell r="G1756" t="str">
            <v>Mumbai</v>
          </cell>
          <cell r="H1756">
            <v>75000</v>
          </cell>
          <cell r="I1756">
            <v>0.75</v>
          </cell>
          <cell r="J1756">
            <v>9076201</v>
          </cell>
          <cell r="K1756" t="str">
            <v>Uber India Systems Private Limited</v>
          </cell>
          <cell r="L1756">
            <v>75000</v>
          </cell>
          <cell r="M1756" t="str">
            <v>Investment</v>
          </cell>
          <cell r="N1756" t="str">
            <v>MBIA</v>
          </cell>
          <cell r="O1756" t="str">
            <v>MUM_ZONE1</v>
          </cell>
          <cell r="P1756">
            <v>9076201</v>
          </cell>
          <cell r="Q1756" t="str">
            <v>Lakshay Madan</v>
          </cell>
          <cell r="R1756" t="str">
            <v>IAM</v>
          </cell>
          <cell r="S1756" t="str">
            <v>Rajeev Misra</v>
          </cell>
          <cell r="T1756">
            <v>0.75</v>
          </cell>
          <cell r="U1756">
            <v>0</v>
          </cell>
          <cell r="V1756" t="str">
            <v>-</v>
          </cell>
          <cell r="Z1756" t="str">
            <v>-</v>
          </cell>
          <cell r="AA1756" t="str">
            <v>-</v>
          </cell>
          <cell r="AB1756" t="str">
            <v>-</v>
          </cell>
          <cell r="AC1756" t="str">
            <v>-</v>
          </cell>
          <cell r="AD1756" t="str">
            <v>-</v>
          </cell>
          <cell r="AE1756" t="str">
            <v>-</v>
          </cell>
          <cell r="AF1756" t="str">
            <v>-</v>
          </cell>
          <cell r="AG1756" t="str">
            <v>-</v>
          </cell>
          <cell r="AH1756" t="str">
            <v>--</v>
          </cell>
        </row>
        <row r="1757">
          <cell r="A1757">
            <v>9076386</v>
          </cell>
          <cell r="B1757" t="str">
            <v>Ritnand Balved Education Foundation</v>
          </cell>
          <cell r="C1757">
            <v>43517</v>
          </cell>
          <cell r="D1757" t="str">
            <v>Gurgaon</v>
          </cell>
          <cell r="E1757" t="str">
            <v>ILL</v>
          </cell>
          <cell r="F1757" t="str">
            <v>B2B</v>
          </cell>
          <cell r="G1757" t="str">
            <v>Gurgaon</v>
          </cell>
          <cell r="H1757">
            <v>16250</v>
          </cell>
          <cell r="I1757">
            <v>0.16250000000000001</v>
          </cell>
          <cell r="J1757">
            <v>9076386</v>
          </cell>
          <cell r="K1757" t="str">
            <v>Ritnand Balved Education Foundation</v>
          </cell>
          <cell r="L1757">
            <v>112916.66666666666</v>
          </cell>
          <cell r="M1757" t="str">
            <v>Relationship</v>
          </cell>
          <cell r="N1757" t="str">
            <v>BIA+</v>
          </cell>
          <cell r="O1757" t="str">
            <v>GGN_ZONE1</v>
          </cell>
          <cell r="P1757">
            <v>9076386</v>
          </cell>
          <cell r="Q1757" t="str">
            <v>Syed Sadique Hussain</v>
          </cell>
          <cell r="R1757" t="str">
            <v>IAM</v>
          </cell>
          <cell r="S1757" t="str">
            <v>Rajeev Misra</v>
          </cell>
          <cell r="T1757">
            <v>0.14166666666666669</v>
          </cell>
          <cell r="U1757">
            <v>0</v>
          </cell>
          <cell r="V1757" t="str">
            <v>-</v>
          </cell>
          <cell r="Z1757" t="str">
            <v>-</v>
          </cell>
          <cell r="AA1757" t="str">
            <v>-</v>
          </cell>
          <cell r="AB1757" t="str">
            <v>-</v>
          </cell>
          <cell r="AC1757" t="str">
            <v>-</v>
          </cell>
          <cell r="AD1757" t="str">
            <v>-</v>
          </cell>
          <cell r="AE1757" t="str">
            <v>-</v>
          </cell>
          <cell r="AF1757" t="str">
            <v>-</v>
          </cell>
          <cell r="AG1757" t="str">
            <v>-</v>
          </cell>
          <cell r="AH1757" t="str">
            <v>--</v>
          </cell>
        </row>
        <row r="1758">
          <cell r="A1758">
            <v>9076387</v>
          </cell>
          <cell r="B1758" t="str">
            <v>Ritnand Balved Education Foundation</v>
          </cell>
          <cell r="C1758">
            <v>43517</v>
          </cell>
          <cell r="D1758" t="str">
            <v>Gurgaon</v>
          </cell>
          <cell r="E1758" t="str">
            <v>ILL</v>
          </cell>
          <cell r="F1758" t="str">
            <v>B2B</v>
          </cell>
          <cell r="G1758" t="str">
            <v>Gurgaon</v>
          </cell>
          <cell r="H1758">
            <v>20833.333333333332</v>
          </cell>
          <cell r="I1758">
            <v>0.20833333333333331</v>
          </cell>
          <cell r="J1758">
            <v>9076386</v>
          </cell>
          <cell r="K1758" t="str">
            <v>Ritnand Balved Education Foundation</v>
          </cell>
          <cell r="L1758">
            <v>112916.66666666666</v>
          </cell>
          <cell r="M1758" t="str">
            <v>Relationship</v>
          </cell>
          <cell r="N1758" t="str">
            <v>BIA+</v>
          </cell>
          <cell r="O1758" t="str">
            <v>GGN_ZONE1</v>
          </cell>
          <cell r="P1758">
            <v>9076386</v>
          </cell>
          <cell r="Q1758" t="str">
            <v>Syed Sadique Hussain</v>
          </cell>
          <cell r="R1758" t="str">
            <v>IAM</v>
          </cell>
          <cell r="S1758" t="str">
            <v>Rajeev Misra</v>
          </cell>
          <cell r="T1758">
            <v>0.20416666666666669</v>
          </cell>
          <cell r="U1758">
            <v>0</v>
          </cell>
          <cell r="V1758" t="str">
            <v>-</v>
          </cell>
          <cell r="Z1758" t="str">
            <v>-</v>
          </cell>
          <cell r="AA1758" t="str">
            <v>-</v>
          </cell>
          <cell r="AB1758" t="str">
            <v>-</v>
          </cell>
          <cell r="AC1758" t="str">
            <v>-</v>
          </cell>
          <cell r="AD1758" t="str">
            <v>-</v>
          </cell>
          <cell r="AE1758" t="str">
            <v>-</v>
          </cell>
          <cell r="AF1758" t="str">
            <v>-</v>
          </cell>
          <cell r="AG1758" t="str">
            <v>-</v>
          </cell>
          <cell r="AH1758" t="str">
            <v>--</v>
          </cell>
        </row>
        <row r="1759">
          <cell r="A1759">
            <v>9076580</v>
          </cell>
          <cell r="B1759" t="str">
            <v>Ritnand Balved Education Foundation</v>
          </cell>
          <cell r="C1759">
            <v>43523</v>
          </cell>
          <cell r="D1759" t="str">
            <v>Delhi</v>
          </cell>
          <cell r="E1759" t="str">
            <v>ILL</v>
          </cell>
          <cell r="F1759" t="str">
            <v>B2B</v>
          </cell>
          <cell r="G1759" t="str">
            <v>Delhi</v>
          </cell>
          <cell r="H1759">
            <v>43333.333333333336</v>
          </cell>
          <cell r="I1759">
            <v>0.43333333333333335</v>
          </cell>
          <cell r="J1759">
            <v>9076386</v>
          </cell>
          <cell r="K1759" t="str">
            <v>Ritnand Balved Education Foundation</v>
          </cell>
          <cell r="L1759">
            <v>112916.66666666666</v>
          </cell>
          <cell r="M1759" t="str">
            <v>Relationship</v>
          </cell>
          <cell r="N1759" t="str">
            <v>BIA+</v>
          </cell>
          <cell r="O1759" t="str">
            <v>DEL_ZONE1</v>
          </cell>
          <cell r="P1759">
            <v>9076386</v>
          </cell>
          <cell r="Q1759" t="str">
            <v>Syed Sadique Hussain</v>
          </cell>
          <cell r="R1759" t="str">
            <v>IAM</v>
          </cell>
          <cell r="S1759" t="str">
            <v>Rajeev Misra</v>
          </cell>
          <cell r="T1759">
            <v>0.375</v>
          </cell>
          <cell r="U1759">
            <v>0</v>
          </cell>
          <cell r="V1759" t="str">
            <v>-</v>
          </cell>
          <cell r="Z1759" t="str">
            <v>-</v>
          </cell>
          <cell r="AA1759" t="str">
            <v>-</v>
          </cell>
          <cell r="AB1759" t="str">
            <v>-</v>
          </cell>
          <cell r="AC1759" t="str">
            <v>-</v>
          </cell>
          <cell r="AD1759" t="str">
            <v>-</v>
          </cell>
          <cell r="AE1759" t="str">
            <v>-</v>
          </cell>
          <cell r="AF1759" t="str">
            <v>-</v>
          </cell>
          <cell r="AG1759" t="str">
            <v>-</v>
          </cell>
          <cell r="AH1759" t="str">
            <v>--</v>
          </cell>
        </row>
        <row r="1760">
          <cell r="A1760">
            <v>9076581</v>
          </cell>
          <cell r="B1760" t="str">
            <v>Ritnand Balved Education Foundation</v>
          </cell>
          <cell r="C1760">
            <v>43521</v>
          </cell>
          <cell r="D1760" t="str">
            <v>Delhi</v>
          </cell>
          <cell r="E1760" t="str">
            <v>ILL</v>
          </cell>
          <cell r="F1760" t="str">
            <v>B2B</v>
          </cell>
          <cell r="G1760" t="str">
            <v>Delhi</v>
          </cell>
          <cell r="H1760">
            <v>16250</v>
          </cell>
          <cell r="I1760">
            <v>0.16250000000000001</v>
          </cell>
          <cell r="J1760">
            <v>9076386</v>
          </cell>
          <cell r="K1760" t="str">
            <v>Ritnand Balved Education Foundation</v>
          </cell>
          <cell r="L1760">
            <v>112916.66666666666</v>
          </cell>
          <cell r="M1760" t="str">
            <v>Relationship</v>
          </cell>
          <cell r="N1760" t="str">
            <v>BIA+</v>
          </cell>
          <cell r="O1760" t="str">
            <v>DEL_ZONE1</v>
          </cell>
          <cell r="P1760">
            <v>9076386</v>
          </cell>
          <cell r="Q1760" t="str">
            <v>Syed Sadique Hussain</v>
          </cell>
          <cell r="R1760" t="str">
            <v>IAM</v>
          </cell>
          <cell r="S1760" t="str">
            <v>Rajeev Misra</v>
          </cell>
          <cell r="T1760">
            <v>0.14166666666666669</v>
          </cell>
          <cell r="U1760">
            <v>0</v>
          </cell>
          <cell r="V1760" t="str">
            <v>-</v>
          </cell>
          <cell r="Z1760" t="str">
            <v>-</v>
          </cell>
          <cell r="AA1760" t="str">
            <v>-</v>
          </cell>
          <cell r="AB1760" t="str">
            <v>-</v>
          </cell>
          <cell r="AC1760" t="str">
            <v>-</v>
          </cell>
          <cell r="AD1760" t="str">
            <v>-</v>
          </cell>
          <cell r="AE1760" t="str">
            <v>-</v>
          </cell>
          <cell r="AF1760" t="str">
            <v>-</v>
          </cell>
          <cell r="AG1760" t="str">
            <v>-</v>
          </cell>
          <cell r="AH1760" t="str">
            <v>--</v>
          </cell>
        </row>
        <row r="1761">
          <cell r="A1761">
            <v>9076586</v>
          </cell>
          <cell r="B1761" t="str">
            <v>Ritnand Balved Education Foundation</v>
          </cell>
          <cell r="C1761">
            <v>43517</v>
          </cell>
          <cell r="D1761" t="str">
            <v>Gurgaon</v>
          </cell>
          <cell r="E1761" t="str">
            <v>ILL</v>
          </cell>
          <cell r="F1761" t="str">
            <v>B2B</v>
          </cell>
          <cell r="G1761" t="str">
            <v>Gurgaon</v>
          </cell>
          <cell r="H1761">
            <v>16250</v>
          </cell>
          <cell r="I1761">
            <v>0.16250000000000001</v>
          </cell>
          <cell r="J1761">
            <v>9076386</v>
          </cell>
          <cell r="K1761" t="str">
            <v>Ritnand Balved Education Foundation</v>
          </cell>
          <cell r="L1761">
            <v>112916.66666666666</v>
          </cell>
          <cell r="M1761" t="str">
            <v>Relationship</v>
          </cell>
          <cell r="N1761" t="str">
            <v>BIA+</v>
          </cell>
          <cell r="O1761" t="str">
            <v>GGN_ZONE1</v>
          </cell>
          <cell r="P1761">
            <v>9076386</v>
          </cell>
          <cell r="Q1761" t="str">
            <v>Syed Sadique Hussain</v>
          </cell>
          <cell r="R1761" t="str">
            <v>IAM</v>
          </cell>
          <cell r="S1761" t="str">
            <v>Rajeev Misra</v>
          </cell>
          <cell r="T1761">
            <v>0.14166666666666669</v>
          </cell>
          <cell r="U1761">
            <v>0</v>
          </cell>
          <cell r="V1761" t="str">
            <v>-</v>
          </cell>
          <cell r="Z1761" t="str">
            <v>-</v>
          </cell>
          <cell r="AA1761" t="str">
            <v>-</v>
          </cell>
          <cell r="AB1761" t="str">
            <v>-</v>
          </cell>
          <cell r="AC1761" t="str">
            <v>-</v>
          </cell>
          <cell r="AD1761" t="str">
            <v>-</v>
          </cell>
          <cell r="AE1761" t="str">
            <v>-</v>
          </cell>
          <cell r="AF1761" t="str">
            <v>-</v>
          </cell>
          <cell r="AG1761" t="str">
            <v>-</v>
          </cell>
          <cell r="AH1761" t="str">
            <v>--</v>
          </cell>
        </row>
        <row r="1762">
          <cell r="A1762">
            <v>9076583</v>
          </cell>
          <cell r="B1762" t="str">
            <v>Maan Sarovar Outsourcing Private Limited</v>
          </cell>
          <cell r="C1762">
            <v>43515</v>
          </cell>
          <cell r="D1762" t="str">
            <v>Chennai</v>
          </cell>
          <cell r="E1762" t="str">
            <v>MBIA</v>
          </cell>
          <cell r="F1762" t="str">
            <v>B2B</v>
          </cell>
          <cell r="G1762" t="str">
            <v>Chennai</v>
          </cell>
          <cell r="H1762">
            <v>40000</v>
          </cell>
          <cell r="I1762">
            <v>0.4</v>
          </cell>
          <cell r="J1762">
            <v>9076583</v>
          </cell>
          <cell r="K1762" t="str">
            <v>Maan Sarovar Outsourcing Private Limited</v>
          </cell>
          <cell r="L1762">
            <v>40000</v>
          </cell>
          <cell r="M1762" t="str">
            <v>Investment</v>
          </cell>
          <cell r="N1762" t="str">
            <v>MBIA</v>
          </cell>
          <cell r="O1762" t="str">
            <v>CHN_ZONE1</v>
          </cell>
          <cell r="P1762">
            <v>9076583</v>
          </cell>
          <cell r="Q1762" t="str">
            <v>Saranya R</v>
          </cell>
          <cell r="R1762" t="str">
            <v>IAM</v>
          </cell>
          <cell r="S1762" t="str">
            <v>Vineet Jose</v>
          </cell>
          <cell r="T1762">
            <v>0.4</v>
          </cell>
          <cell r="U1762">
            <v>0</v>
          </cell>
          <cell r="V1762" t="str">
            <v>-</v>
          </cell>
          <cell r="Z1762" t="str">
            <v>-</v>
          </cell>
          <cell r="AA1762" t="str">
            <v>-</v>
          </cell>
          <cell r="AB1762" t="str">
            <v>-</v>
          </cell>
          <cell r="AC1762" t="str">
            <v>-</v>
          </cell>
          <cell r="AD1762" t="str">
            <v>-</v>
          </cell>
          <cell r="AE1762" t="str">
            <v>-</v>
          </cell>
          <cell r="AF1762" t="str">
            <v>-</v>
          </cell>
          <cell r="AG1762" t="str">
            <v>-</v>
          </cell>
          <cell r="AH1762" t="str">
            <v>--</v>
          </cell>
        </row>
        <row r="1763">
          <cell r="A1763">
            <v>9076587</v>
          </cell>
          <cell r="B1763" t="str">
            <v>Sun Mobility Private Limited</v>
          </cell>
          <cell r="C1763">
            <v>43537</v>
          </cell>
          <cell r="D1763" t="str">
            <v>Bangalore</v>
          </cell>
          <cell r="E1763" t="str">
            <v>BIA</v>
          </cell>
          <cell r="F1763" t="str">
            <v>B2B</v>
          </cell>
          <cell r="G1763" t="str">
            <v>Bangalore</v>
          </cell>
          <cell r="H1763">
            <v>66666.666666666672</v>
          </cell>
          <cell r="I1763">
            <v>0.66666666666666674</v>
          </cell>
          <cell r="J1763">
            <v>9076587</v>
          </cell>
          <cell r="K1763" t="str">
            <v>Sun Mobility Private Limited</v>
          </cell>
          <cell r="L1763">
            <v>133333.33333333334</v>
          </cell>
          <cell r="M1763" t="str">
            <v>Relationship</v>
          </cell>
          <cell r="N1763" t="str">
            <v>BIA+</v>
          </cell>
          <cell r="O1763" t="str">
            <v>BLR_ZONE2</v>
          </cell>
          <cell r="P1763">
            <v>9076587</v>
          </cell>
          <cell r="Q1763" t="str">
            <v>Rahul R</v>
          </cell>
          <cell r="R1763" t="str">
            <v>IAM</v>
          </cell>
          <cell r="S1763" t="str">
            <v>Vineet Jose</v>
          </cell>
          <cell r="T1763">
            <v>0.66666666666666674</v>
          </cell>
          <cell r="U1763">
            <v>0</v>
          </cell>
          <cell r="V1763" t="str">
            <v>-</v>
          </cell>
          <cell r="Z1763" t="str">
            <v>-</v>
          </cell>
          <cell r="AA1763" t="str">
            <v>-</v>
          </cell>
          <cell r="AB1763" t="str">
            <v>-</v>
          </cell>
          <cell r="AC1763" t="str">
            <v>-</v>
          </cell>
          <cell r="AD1763" t="str">
            <v>-</v>
          </cell>
          <cell r="AE1763" t="str">
            <v>-</v>
          </cell>
          <cell r="AF1763" t="str">
            <v>-</v>
          </cell>
          <cell r="AG1763" t="str">
            <v>-</v>
          </cell>
          <cell r="AH1763" t="str">
            <v>--</v>
          </cell>
        </row>
        <row r="1764">
          <cell r="A1764">
            <v>9096310</v>
          </cell>
          <cell r="B1764" t="str">
            <v>Sun Mobility Private Limited</v>
          </cell>
          <cell r="C1764">
            <v>44823</v>
          </cell>
          <cell r="D1764" t="str">
            <v>Bangalore</v>
          </cell>
          <cell r="E1764" t="str">
            <v>BIA</v>
          </cell>
          <cell r="F1764" t="str">
            <v>B2B</v>
          </cell>
          <cell r="G1764" t="str">
            <v>Bangalore</v>
          </cell>
          <cell r="H1764">
            <v>66666.666666666672</v>
          </cell>
          <cell r="I1764">
            <v>0.66666666666666674</v>
          </cell>
          <cell r="J1764">
            <v>9076587</v>
          </cell>
          <cell r="K1764" t="str">
            <v>Sun Mobility Private Limited</v>
          </cell>
          <cell r="L1764">
            <v>133333.33333333334</v>
          </cell>
          <cell r="M1764" t="str">
            <v>Relationship</v>
          </cell>
          <cell r="N1764" t="str">
            <v>BIA+</v>
          </cell>
          <cell r="O1764" t="str">
            <v>BLR_ZONE2</v>
          </cell>
          <cell r="P1764">
            <v>9076587</v>
          </cell>
          <cell r="Q1764" t="str">
            <v>Rahul R</v>
          </cell>
          <cell r="R1764" t="str">
            <v>IAM</v>
          </cell>
          <cell r="S1764" t="str">
            <v>Vineet Jose</v>
          </cell>
          <cell r="T1764">
            <v>0.66666666666666674</v>
          </cell>
          <cell r="U1764">
            <v>0</v>
          </cell>
          <cell r="V1764" t="str">
            <v>-</v>
          </cell>
          <cell r="Z1764" t="str">
            <v>-</v>
          </cell>
          <cell r="AA1764" t="str">
            <v>-</v>
          </cell>
          <cell r="AB1764" t="str">
            <v>-</v>
          </cell>
          <cell r="AC1764" t="str">
            <v>-</v>
          </cell>
          <cell r="AD1764" t="str">
            <v>-</v>
          </cell>
          <cell r="AE1764" t="str">
            <v>-</v>
          </cell>
          <cell r="AF1764" t="str">
            <v>-</v>
          </cell>
          <cell r="AG1764" t="str">
            <v>-</v>
          </cell>
          <cell r="AH1764" t="str">
            <v>--</v>
          </cell>
        </row>
        <row r="1765">
          <cell r="A1765">
            <v>9076821</v>
          </cell>
          <cell r="B1765" t="str">
            <v>Karanjawala &amp; Co,</v>
          </cell>
          <cell r="C1765">
            <v>43524</v>
          </cell>
          <cell r="D1765" t="str">
            <v>Delhi</v>
          </cell>
          <cell r="E1765" t="str">
            <v>ILL</v>
          </cell>
          <cell r="F1765" t="str">
            <v>B2B</v>
          </cell>
          <cell r="G1765" t="str">
            <v>Delhi</v>
          </cell>
          <cell r="H1765">
            <v>33333.333333333336</v>
          </cell>
          <cell r="I1765">
            <v>0.33333333333333337</v>
          </cell>
          <cell r="J1765">
            <v>9076821</v>
          </cell>
          <cell r="K1765" t="str">
            <v>Karanjawala And Co,</v>
          </cell>
          <cell r="L1765">
            <v>33333.333333333336</v>
          </cell>
          <cell r="M1765" t="str">
            <v>Investment</v>
          </cell>
          <cell r="N1765" t="str">
            <v>BIA+</v>
          </cell>
          <cell r="O1765" t="str">
            <v>DEL_ZONE1</v>
          </cell>
          <cell r="P1765">
            <v>9076821</v>
          </cell>
          <cell r="Q1765" t="str">
            <v>Bijendra Singh</v>
          </cell>
          <cell r="R1765" t="str">
            <v>IAM</v>
          </cell>
          <cell r="S1765" t="str">
            <v>Ravi Kala</v>
          </cell>
          <cell r="T1765">
            <v>1</v>
          </cell>
          <cell r="U1765">
            <v>0</v>
          </cell>
          <cell r="V1765" t="str">
            <v>-</v>
          </cell>
          <cell r="Z1765" t="str">
            <v>-</v>
          </cell>
          <cell r="AA1765" t="str">
            <v>-</v>
          </cell>
          <cell r="AB1765" t="str">
            <v>-</v>
          </cell>
          <cell r="AC1765" t="str">
            <v>-</v>
          </cell>
          <cell r="AD1765" t="str">
            <v>-</v>
          </cell>
          <cell r="AE1765" t="str">
            <v>-</v>
          </cell>
          <cell r="AF1765" t="str">
            <v>-</v>
          </cell>
          <cell r="AG1765" t="str">
            <v>-</v>
          </cell>
          <cell r="AH1765" t="str">
            <v>--</v>
          </cell>
        </row>
        <row r="1766">
          <cell r="A1766">
            <v>9076836</v>
          </cell>
          <cell r="B1766" t="str">
            <v>Kochar Infotech Limited.</v>
          </cell>
          <cell r="C1766">
            <v>43522</v>
          </cell>
          <cell r="D1766" t="str">
            <v>Gurgaon</v>
          </cell>
          <cell r="E1766" t="str">
            <v>ILL</v>
          </cell>
          <cell r="F1766" t="str">
            <v>B2B</v>
          </cell>
          <cell r="G1766" t="str">
            <v>Gurgaon</v>
          </cell>
          <cell r="H1766">
            <v>31666.666666666668</v>
          </cell>
          <cell r="I1766">
            <v>0.31666666666666665</v>
          </cell>
          <cell r="J1766">
            <v>9076836</v>
          </cell>
          <cell r="K1766" t="str">
            <v>Kochar Infotech Limited</v>
          </cell>
          <cell r="L1766">
            <v>31666.666666666668</v>
          </cell>
          <cell r="M1766" t="str">
            <v>Investment</v>
          </cell>
          <cell r="N1766" t="str">
            <v>BIA+</v>
          </cell>
          <cell r="O1766" t="str">
            <v>GGN_ZONE1</v>
          </cell>
          <cell r="P1766">
            <v>9076836</v>
          </cell>
          <cell r="Q1766" t="str">
            <v>Adarsh Kumar</v>
          </cell>
          <cell r="R1766" t="str">
            <v>IAM</v>
          </cell>
          <cell r="S1766" t="str">
            <v>Rajeev Misra</v>
          </cell>
          <cell r="T1766">
            <v>0.31666666666666665</v>
          </cell>
          <cell r="U1766">
            <v>0</v>
          </cell>
          <cell r="V1766" t="str">
            <v>-</v>
          </cell>
          <cell r="Z1766" t="str">
            <v>-</v>
          </cell>
          <cell r="AA1766" t="str">
            <v>-</v>
          </cell>
          <cell r="AB1766" t="str">
            <v>-</v>
          </cell>
          <cell r="AC1766" t="str">
            <v>-</v>
          </cell>
          <cell r="AD1766" t="str">
            <v>-</v>
          </cell>
          <cell r="AE1766" t="str">
            <v>-</v>
          </cell>
          <cell r="AF1766" t="str">
            <v>-</v>
          </cell>
          <cell r="AG1766" t="str">
            <v>-</v>
          </cell>
          <cell r="AH1766" t="str">
            <v>--</v>
          </cell>
        </row>
        <row r="1767">
          <cell r="A1767">
            <v>9076879</v>
          </cell>
          <cell r="B1767" t="str">
            <v>Khanna Paper Mills Limited.</v>
          </cell>
          <cell r="C1767">
            <v>43531</v>
          </cell>
          <cell r="D1767" t="str">
            <v>Gurgaon</v>
          </cell>
          <cell r="E1767" t="str">
            <v>MBIA</v>
          </cell>
          <cell r="F1767" t="str">
            <v>B2B</v>
          </cell>
          <cell r="G1767" t="str">
            <v>Gurgaon</v>
          </cell>
          <cell r="H1767">
            <v>31666.666666666668</v>
          </cell>
          <cell r="I1767">
            <v>0.31666666666666665</v>
          </cell>
          <cell r="J1767">
            <v>9076879</v>
          </cell>
          <cell r="K1767" t="str">
            <v>Khanna Paper Mills Limited</v>
          </cell>
          <cell r="L1767">
            <v>31666.666666666668</v>
          </cell>
          <cell r="M1767" t="str">
            <v>Investment</v>
          </cell>
          <cell r="N1767" t="str">
            <v>MBIA</v>
          </cell>
          <cell r="O1767" t="str">
            <v>GGN_ZONE1</v>
          </cell>
          <cell r="P1767">
            <v>9076879</v>
          </cell>
          <cell r="Q1767" t="str">
            <v>Lakshay Madan</v>
          </cell>
          <cell r="R1767" t="str">
            <v>IAM</v>
          </cell>
          <cell r="S1767" t="str">
            <v>Rajeev Misra</v>
          </cell>
          <cell r="T1767">
            <v>0.31666666666666665</v>
          </cell>
          <cell r="U1767">
            <v>0</v>
          </cell>
          <cell r="V1767" t="str">
            <v>-</v>
          </cell>
          <cell r="Z1767" t="str">
            <v>-</v>
          </cell>
          <cell r="AA1767" t="str">
            <v>-</v>
          </cell>
          <cell r="AB1767" t="str">
            <v>-</v>
          </cell>
          <cell r="AC1767" t="str">
            <v>-</v>
          </cell>
          <cell r="AD1767" t="str">
            <v>-</v>
          </cell>
          <cell r="AE1767" t="str">
            <v>-</v>
          </cell>
          <cell r="AF1767" t="str">
            <v>-</v>
          </cell>
          <cell r="AG1767" t="str">
            <v>-</v>
          </cell>
          <cell r="AH1767" t="str">
            <v>--</v>
          </cell>
        </row>
        <row r="1768">
          <cell r="A1768">
            <v>9027070</v>
          </cell>
          <cell r="B1768" t="str">
            <v>Apeejay Surrendra Park Hotels Limited</v>
          </cell>
          <cell r="C1768">
            <v>44849</v>
          </cell>
          <cell r="D1768" t="str">
            <v>Delhi</v>
          </cell>
          <cell r="E1768" t="str">
            <v>MWIFI</v>
          </cell>
          <cell r="F1768" t="str">
            <v>B2B</v>
          </cell>
          <cell r="G1768" t="str">
            <v>Delhi</v>
          </cell>
          <cell r="H1768">
            <v>55000</v>
          </cell>
          <cell r="I1768">
            <v>0.55000000000000004</v>
          </cell>
          <cell r="J1768">
            <v>9077106</v>
          </cell>
          <cell r="K1768" t="str">
            <v>Apeejay Surrendra Park Hotels Limited</v>
          </cell>
          <cell r="L1768">
            <v>71666.67</v>
          </cell>
          <cell r="M1768" t="str">
            <v>Investment</v>
          </cell>
          <cell r="N1768" t="str">
            <v>MWIFI</v>
          </cell>
          <cell r="O1768" t="str">
            <v>DEL_ZONE1</v>
          </cell>
          <cell r="P1768">
            <v>9077106</v>
          </cell>
          <cell r="Q1768" t="str">
            <v>Bijendra Singh</v>
          </cell>
          <cell r="R1768" t="str">
            <v>IAM</v>
          </cell>
          <cell r="S1768" t="str">
            <v>Ravi Kala</v>
          </cell>
          <cell r="T1768">
            <v>0.55000000000000004</v>
          </cell>
          <cell r="U1768">
            <v>0</v>
          </cell>
          <cell r="V1768" t="str">
            <v>-</v>
          </cell>
          <cell r="Z1768" t="str">
            <v>-</v>
          </cell>
          <cell r="AA1768" t="str">
            <v>-</v>
          </cell>
          <cell r="AB1768" t="str">
            <v>-</v>
          </cell>
          <cell r="AC1768" t="str">
            <v>-</v>
          </cell>
          <cell r="AD1768" t="str">
            <v>-</v>
          </cell>
          <cell r="AE1768" t="str">
            <v>-</v>
          </cell>
          <cell r="AF1768" t="str">
            <v>-</v>
          </cell>
          <cell r="AG1768" t="str">
            <v>-</v>
          </cell>
          <cell r="AH1768" t="str">
            <v>--</v>
          </cell>
        </row>
        <row r="1769">
          <cell r="A1769">
            <v>9077106</v>
          </cell>
          <cell r="B1769" t="str">
            <v>Apeejay Surrendra Park Hotels Limited</v>
          </cell>
          <cell r="C1769">
            <v>43553</v>
          </cell>
          <cell r="D1769" t="str">
            <v>Chennai</v>
          </cell>
          <cell r="E1769" t="str">
            <v>BIA</v>
          </cell>
          <cell r="F1769" t="str">
            <v>B2B</v>
          </cell>
          <cell r="G1769" t="str">
            <v>Chennai</v>
          </cell>
          <cell r="H1769">
            <v>16666.669999999998</v>
          </cell>
          <cell r="I1769">
            <v>0.16666669999999997</v>
          </cell>
          <cell r="J1769">
            <v>9077106</v>
          </cell>
          <cell r="K1769" t="str">
            <v>Apeejay Surrendra Park Hotels Limited</v>
          </cell>
          <cell r="L1769">
            <v>71666.67</v>
          </cell>
          <cell r="M1769" t="str">
            <v>Investment</v>
          </cell>
          <cell r="N1769" t="str">
            <v>BIA+</v>
          </cell>
          <cell r="O1769" t="str">
            <v>CHN_ZONE1</v>
          </cell>
          <cell r="P1769">
            <v>9077106</v>
          </cell>
          <cell r="Q1769" t="str">
            <v>Bijendra Singh</v>
          </cell>
          <cell r="R1769" t="str">
            <v>IAM</v>
          </cell>
          <cell r="S1769" t="str">
            <v>Ravi Kala</v>
          </cell>
          <cell r="T1769">
            <v>0.16666669999999997</v>
          </cell>
          <cell r="U1769">
            <v>0</v>
          </cell>
          <cell r="V1769" t="str">
            <v>-</v>
          </cell>
          <cell r="Z1769" t="str">
            <v>-</v>
          </cell>
          <cell r="AA1769" t="str">
            <v>-</v>
          </cell>
          <cell r="AB1769" t="str">
            <v>-</v>
          </cell>
          <cell r="AC1769" t="str">
            <v>-</v>
          </cell>
          <cell r="AD1769" t="str">
            <v>-</v>
          </cell>
          <cell r="AE1769" t="str">
            <v>-</v>
          </cell>
          <cell r="AF1769" t="str">
            <v>-</v>
          </cell>
          <cell r="AG1769" t="str">
            <v>-</v>
          </cell>
          <cell r="AH1769" t="str">
            <v>--</v>
          </cell>
        </row>
        <row r="1770">
          <cell r="A1770">
            <v>2344216</v>
          </cell>
          <cell r="B1770" t="str">
            <v>Insight Customer Call Solutions Limited</v>
          </cell>
          <cell r="C1770">
            <v>45332</v>
          </cell>
          <cell r="D1770" t="str">
            <v>NOIDA</v>
          </cell>
          <cell r="E1770" t="str">
            <v>OBB</v>
          </cell>
          <cell r="F1770" t="str">
            <v>B2C</v>
          </cell>
          <cell r="G1770" t="str">
            <v>NOIDA</v>
          </cell>
          <cell r="H1770">
            <v>1899</v>
          </cell>
          <cell r="I1770">
            <v>1.899E-2</v>
          </cell>
          <cell r="J1770">
            <v>9077165</v>
          </cell>
          <cell r="K1770" t="str">
            <v>Insight Customer Call Solutions Limited</v>
          </cell>
          <cell r="L1770">
            <v>51899</v>
          </cell>
          <cell r="M1770" t="str">
            <v>Investment</v>
          </cell>
          <cell r="N1770" t="str">
            <v>OBB</v>
          </cell>
          <cell r="O1770" t="str">
            <v>NOD_ZONE1</v>
          </cell>
          <cell r="P1770">
            <v>9077165</v>
          </cell>
          <cell r="Q1770" t="str">
            <v>Mithilesh Vishwakarma</v>
          </cell>
          <cell r="R1770" t="str">
            <v>IAM</v>
          </cell>
          <cell r="S1770" t="str">
            <v>Kritika Bahadur</v>
          </cell>
          <cell r="T1770">
            <v>1.899E-2</v>
          </cell>
          <cell r="U1770">
            <v>0</v>
          </cell>
          <cell r="V1770" t="str">
            <v>-</v>
          </cell>
          <cell r="Z1770" t="str">
            <v>-</v>
          </cell>
          <cell r="AA1770" t="str">
            <v>-</v>
          </cell>
          <cell r="AB1770" t="str">
            <v>-</v>
          </cell>
          <cell r="AC1770" t="str">
            <v>-</v>
          </cell>
          <cell r="AD1770" t="str">
            <v>-</v>
          </cell>
          <cell r="AE1770" t="str">
            <v>-</v>
          </cell>
          <cell r="AF1770" t="str">
            <v>-</v>
          </cell>
          <cell r="AG1770" t="str">
            <v>-</v>
          </cell>
          <cell r="AH1770" t="str">
            <v>--</v>
          </cell>
        </row>
        <row r="1771">
          <cell r="A1771">
            <v>9077165</v>
          </cell>
          <cell r="B1771" t="str">
            <v>Insight Customer Call Solutions Limited</v>
          </cell>
          <cell r="C1771">
            <v>43550</v>
          </cell>
          <cell r="D1771" t="str">
            <v>Noida</v>
          </cell>
          <cell r="E1771" t="str">
            <v>BIA</v>
          </cell>
          <cell r="F1771" t="str">
            <v>B2B</v>
          </cell>
          <cell r="G1771" t="str">
            <v>NOIDA</v>
          </cell>
          <cell r="H1771">
            <v>50000</v>
          </cell>
          <cell r="I1771">
            <v>0.5</v>
          </cell>
          <cell r="J1771">
            <v>9077165</v>
          </cell>
          <cell r="K1771" t="str">
            <v>Insight Customer Call Solutions Limited</v>
          </cell>
          <cell r="L1771">
            <v>51899</v>
          </cell>
          <cell r="M1771" t="str">
            <v>Investment</v>
          </cell>
          <cell r="N1771" t="str">
            <v>BIA+</v>
          </cell>
          <cell r="O1771" t="str">
            <v>NOD_ZONE1</v>
          </cell>
          <cell r="P1771">
            <v>9077165</v>
          </cell>
          <cell r="Q1771" t="str">
            <v>Mithilesh Vishwakarma</v>
          </cell>
          <cell r="R1771" t="str">
            <v>IAM</v>
          </cell>
          <cell r="S1771" t="str">
            <v>Kritika Bahadur</v>
          </cell>
          <cell r="T1771">
            <v>0.5</v>
          </cell>
          <cell r="U1771">
            <v>0</v>
          </cell>
          <cell r="V1771" t="str">
            <v>-</v>
          </cell>
          <cell r="Z1771" t="str">
            <v>-</v>
          </cell>
          <cell r="AA1771" t="str">
            <v>-</v>
          </cell>
          <cell r="AB1771" t="str">
            <v>-</v>
          </cell>
          <cell r="AC1771" t="str">
            <v>-</v>
          </cell>
          <cell r="AD1771" t="str">
            <v>-</v>
          </cell>
          <cell r="AE1771" t="str">
            <v>-</v>
          </cell>
          <cell r="AF1771" t="str">
            <v>-</v>
          </cell>
          <cell r="AG1771" t="str">
            <v>-</v>
          </cell>
          <cell r="AH1771" t="str">
            <v>--</v>
          </cell>
        </row>
        <row r="1772">
          <cell r="A1772">
            <v>9077213</v>
          </cell>
          <cell r="B1772" t="str">
            <v>Lakshmishree Investment and Securities Limited</v>
          </cell>
          <cell r="C1772">
            <v>43549</v>
          </cell>
          <cell r="D1772" t="str">
            <v>Mumbai</v>
          </cell>
          <cell r="E1772" t="str">
            <v>ILL</v>
          </cell>
          <cell r="F1772" t="str">
            <v>B2B</v>
          </cell>
          <cell r="G1772" t="str">
            <v>Mumbai</v>
          </cell>
          <cell r="H1772">
            <v>36250</v>
          </cell>
          <cell r="I1772">
            <v>0.36249999999999999</v>
          </cell>
          <cell r="J1772">
            <v>9077213</v>
          </cell>
          <cell r="K1772" t="str">
            <v>Lakshmi Shree Investment And Securities Private Limited</v>
          </cell>
          <cell r="L1772">
            <v>36250</v>
          </cell>
          <cell r="M1772" t="str">
            <v>Investment</v>
          </cell>
          <cell r="N1772" t="str">
            <v>BIA+</v>
          </cell>
          <cell r="O1772" t="str">
            <v>MUM_ZONE1</v>
          </cell>
          <cell r="P1772">
            <v>9077213</v>
          </cell>
          <cell r="Q1772" t="str">
            <v>Nilesh Madhuker Zodape</v>
          </cell>
          <cell r="R1772" t="str">
            <v>IAM</v>
          </cell>
          <cell r="S1772" t="str">
            <v>Vineet Garg</v>
          </cell>
          <cell r="T1772">
            <v>0.36249999999999999</v>
          </cell>
          <cell r="U1772">
            <v>0</v>
          </cell>
          <cell r="V1772" t="str">
            <v>-</v>
          </cell>
          <cell r="Z1772" t="str">
            <v>-</v>
          </cell>
          <cell r="AA1772" t="str">
            <v>-</v>
          </cell>
          <cell r="AB1772" t="str">
            <v>-</v>
          </cell>
          <cell r="AC1772" t="str">
            <v>-</v>
          </cell>
          <cell r="AD1772" t="str">
            <v>-</v>
          </cell>
          <cell r="AE1772" t="str">
            <v>-</v>
          </cell>
          <cell r="AF1772" t="str">
            <v>-</v>
          </cell>
          <cell r="AG1772" t="str">
            <v>-</v>
          </cell>
          <cell r="AH1772" t="str">
            <v>--</v>
          </cell>
        </row>
        <row r="1773">
          <cell r="A1773">
            <v>9077582</v>
          </cell>
          <cell r="B1773" t="str">
            <v>Realistic Realtors Private Limited</v>
          </cell>
          <cell r="C1773">
            <v>43568</v>
          </cell>
          <cell r="D1773" t="str">
            <v>Gurgaon</v>
          </cell>
          <cell r="E1773" t="str">
            <v>ILL</v>
          </cell>
          <cell r="F1773" t="str">
            <v>B2B</v>
          </cell>
          <cell r="G1773" t="str">
            <v>Gurgaon</v>
          </cell>
          <cell r="H1773">
            <v>27500</v>
          </cell>
          <cell r="I1773">
            <v>0.27500000000000002</v>
          </cell>
          <cell r="J1773">
            <v>9077582</v>
          </cell>
          <cell r="K1773" t="str">
            <v>Realistic Realtors Private Limited</v>
          </cell>
          <cell r="L1773">
            <v>27500</v>
          </cell>
          <cell r="M1773" t="str">
            <v>Investment</v>
          </cell>
          <cell r="N1773" t="str">
            <v>BIA+</v>
          </cell>
          <cell r="O1773" t="str">
            <v>GGN_ZONE1</v>
          </cell>
          <cell r="P1773">
            <v>9077582</v>
          </cell>
          <cell r="Q1773" t="str">
            <v>Adarsh Kumar</v>
          </cell>
          <cell r="R1773" t="str">
            <v>IAM</v>
          </cell>
          <cell r="S1773" t="str">
            <v>Rajeev Misra</v>
          </cell>
          <cell r="T1773">
            <v>0.27500000000000002</v>
          </cell>
          <cell r="U1773">
            <v>0</v>
          </cell>
          <cell r="V1773" t="str">
            <v>-</v>
          </cell>
          <cell r="Z1773" t="str">
            <v>-</v>
          </cell>
          <cell r="AA1773" t="str">
            <v>-</v>
          </cell>
          <cell r="AB1773" t="str">
            <v>-</v>
          </cell>
          <cell r="AC1773" t="str">
            <v>-</v>
          </cell>
          <cell r="AD1773" t="str">
            <v>-</v>
          </cell>
          <cell r="AE1773" t="str">
            <v>-</v>
          </cell>
          <cell r="AF1773" t="str">
            <v>-</v>
          </cell>
          <cell r="AG1773" t="str">
            <v>-</v>
          </cell>
          <cell r="AH1773" t="str">
            <v>--</v>
          </cell>
        </row>
        <row r="1774">
          <cell r="A1774">
            <v>9077585</v>
          </cell>
          <cell r="B1774" t="str">
            <v>Southern Agrifurane Industries Private Limited</v>
          </cell>
          <cell r="C1774">
            <v>43581</v>
          </cell>
          <cell r="D1774" t="str">
            <v>Chennai</v>
          </cell>
          <cell r="E1774" t="str">
            <v>ILL</v>
          </cell>
          <cell r="F1774" t="str">
            <v>B2B</v>
          </cell>
          <cell r="G1774" t="str">
            <v>Chennai</v>
          </cell>
          <cell r="H1774">
            <v>27500</v>
          </cell>
          <cell r="I1774">
            <v>0.27500000000000002</v>
          </cell>
          <cell r="J1774">
            <v>9077585</v>
          </cell>
          <cell r="K1774" t="str">
            <v>Southern Agrifurane Industries Private Limited</v>
          </cell>
          <cell r="L1774">
            <v>41250</v>
          </cell>
          <cell r="M1774" t="str">
            <v>Investment</v>
          </cell>
          <cell r="N1774" t="str">
            <v>BIA+</v>
          </cell>
          <cell r="O1774" t="str">
            <v>CHN_ZONE1</v>
          </cell>
          <cell r="P1774">
            <v>9077585</v>
          </cell>
          <cell r="Q1774" t="str">
            <v>Saranya R</v>
          </cell>
          <cell r="R1774" t="str">
            <v>IAM</v>
          </cell>
          <cell r="S1774" t="str">
            <v>Vineet Jose</v>
          </cell>
          <cell r="T1774">
            <v>0.27500000000000002</v>
          </cell>
          <cell r="U1774">
            <v>0</v>
          </cell>
          <cell r="V1774" t="str">
            <v>-</v>
          </cell>
          <cell r="Z1774" t="str">
            <v>-</v>
          </cell>
          <cell r="AA1774" t="str">
            <v>-</v>
          </cell>
          <cell r="AB1774" t="str">
            <v>-</v>
          </cell>
          <cell r="AC1774" t="str">
            <v>-</v>
          </cell>
          <cell r="AD1774" t="str">
            <v>-</v>
          </cell>
          <cell r="AE1774" t="str">
            <v>-</v>
          </cell>
          <cell r="AF1774" t="str">
            <v>-</v>
          </cell>
          <cell r="AG1774" t="str">
            <v>-</v>
          </cell>
          <cell r="AH1774" t="str">
            <v>--</v>
          </cell>
        </row>
        <row r="1775">
          <cell r="A1775">
            <v>9088113</v>
          </cell>
          <cell r="B1775" t="str">
            <v>Southern Agrifurane Industries Private Limited</v>
          </cell>
          <cell r="C1775">
            <v>44538</v>
          </cell>
          <cell r="D1775" t="str">
            <v>Chennai</v>
          </cell>
          <cell r="E1775" t="str">
            <v>MBIA</v>
          </cell>
          <cell r="F1775" t="str">
            <v>B2B</v>
          </cell>
          <cell r="G1775" t="str">
            <v>Chennai</v>
          </cell>
          <cell r="H1775">
            <v>13750</v>
          </cell>
          <cell r="I1775">
            <v>0.13750000000000001</v>
          </cell>
          <cell r="J1775">
            <v>9077585</v>
          </cell>
          <cell r="K1775" t="str">
            <v>Southern Agrifurane Industries Private Limited</v>
          </cell>
          <cell r="L1775">
            <v>41250</v>
          </cell>
          <cell r="M1775" t="str">
            <v>Investment</v>
          </cell>
          <cell r="N1775" t="str">
            <v>MBIA</v>
          </cell>
          <cell r="O1775" t="str">
            <v>CHN_ZONE1</v>
          </cell>
          <cell r="P1775">
            <v>9077585</v>
          </cell>
          <cell r="Q1775" t="str">
            <v>Saranya R</v>
          </cell>
          <cell r="R1775" t="str">
            <v>IAM</v>
          </cell>
          <cell r="S1775" t="str">
            <v>Vineet Jose</v>
          </cell>
          <cell r="T1775">
            <v>0.13750000000000001</v>
          </cell>
          <cell r="U1775">
            <v>0</v>
          </cell>
          <cell r="V1775" t="str">
            <v>-</v>
          </cell>
          <cell r="Z1775" t="str">
            <v>-</v>
          </cell>
          <cell r="AA1775" t="str">
            <v>-</v>
          </cell>
          <cell r="AB1775" t="str">
            <v>-</v>
          </cell>
          <cell r="AC1775" t="str">
            <v>-</v>
          </cell>
          <cell r="AD1775" t="str">
            <v>-</v>
          </cell>
          <cell r="AE1775" t="str">
            <v>-</v>
          </cell>
          <cell r="AF1775" t="str">
            <v>-</v>
          </cell>
          <cell r="AG1775" t="str">
            <v>-</v>
          </cell>
          <cell r="AH1775" t="str">
            <v>--</v>
          </cell>
        </row>
        <row r="1776">
          <cell r="A1776">
            <v>217760</v>
          </cell>
          <cell r="B1776" t="str">
            <v>Mepro Technology India Co Private Limited</v>
          </cell>
          <cell r="C1776">
            <v>43860</v>
          </cell>
          <cell r="D1776" t="str">
            <v>Noida</v>
          </cell>
          <cell r="E1776" t="str">
            <v>OBB</v>
          </cell>
          <cell r="F1776" t="str">
            <v>B2C</v>
          </cell>
          <cell r="G1776" t="str">
            <v>NOIDA</v>
          </cell>
          <cell r="H1776">
            <v>1899</v>
          </cell>
          <cell r="I1776">
            <v>1.899E-2</v>
          </cell>
          <cell r="J1776">
            <v>9077599</v>
          </cell>
          <cell r="K1776" t="str">
            <v>Mepro Technology India Co Private Limited</v>
          </cell>
          <cell r="L1776">
            <v>43565.666666666664</v>
          </cell>
          <cell r="M1776" t="str">
            <v>Investment</v>
          </cell>
          <cell r="N1776" t="str">
            <v>OBB</v>
          </cell>
          <cell r="O1776" t="str">
            <v>NOD_ZONE1</v>
          </cell>
          <cell r="P1776">
            <v>9077599</v>
          </cell>
          <cell r="Q1776" t="str">
            <v>Kritika Bahadur</v>
          </cell>
          <cell r="R1776" t="str">
            <v>RAM</v>
          </cell>
          <cell r="S1776" t="str">
            <v>Kritika Bahadur</v>
          </cell>
          <cell r="T1776">
            <v>1.899E-2</v>
          </cell>
          <cell r="U1776">
            <v>0</v>
          </cell>
          <cell r="V1776" t="str">
            <v>-</v>
          </cell>
          <cell r="Z1776" t="str">
            <v>-</v>
          </cell>
          <cell r="AA1776" t="str">
            <v>-</v>
          </cell>
          <cell r="AB1776" t="str">
            <v>-</v>
          </cell>
          <cell r="AC1776" t="str">
            <v>-</v>
          </cell>
          <cell r="AD1776" t="str">
            <v>-</v>
          </cell>
          <cell r="AE1776" t="str">
            <v>-</v>
          </cell>
          <cell r="AF1776" t="str">
            <v>-</v>
          </cell>
          <cell r="AG1776" t="str">
            <v>-</v>
          </cell>
          <cell r="AH1776" t="str">
            <v>--</v>
          </cell>
        </row>
        <row r="1777">
          <cell r="A1777">
            <v>9077599</v>
          </cell>
          <cell r="B1777" t="str">
            <v>Mepro Technology India Co Private Limited</v>
          </cell>
          <cell r="C1777">
            <v>43610</v>
          </cell>
          <cell r="D1777" t="str">
            <v>Noida</v>
          </cell>
          <cell r="E1777" t="str">
            <v>BIA</v>
          </cell>
          <cell r="F1777" t="str">
            <v>B2B</v>
          </cell>
          <cell r="G1777" t="str">
            <v>NOIDA</v>
          </cell>
          <cell r="H1777">
            <v>41666.666666666664</v>
          </cell>
          <cell r="I1777">
            <v>0.41666666666666663</v>
          </cell>
          <cell r="J1777">
            <v>9077599</v>
          </cell>
          <cell r="K1777" t="str">
            <v>Mepro Technology India Co Private Limited</v>
          </cell>
          <cell r="L1777">
            <v>43565.666666666664</v>
          </cell>
          <cell r="M1777" t="str">
            <v>Investment</v>
          </cell>
          <cell r="N1777" t="str">
            <v>BIA+</v>
          </cell>
          <cell r="O1777" t="str">
            <v>NOD_ZONE1</v>
          </cell>
          <cell r="P1777">
            <v>9077599</v>
          </cell>
          <cell r="Q1777" t="str">
            <v>Kritika Bahadur</v>
          </cell>
          <cell r="R1777" t="str">
            <v>RAM</v>
          </cell>
          <cell r="S1777" t="str">
            <v>Kritika Bahadur</v>
          </cell>
          <cell r="T1777">
            <v>0.41666666666666663</v>
          </cell>
          <cell r="U1777">
            <v>0</v>
          </cell>
          <cell r="V1777" t="str">
            <v>-</v>
          </cell>
          <cell r="Z1777" t="str">
            <v>-</v>
          </cell>
          <cell r="AA1777" t="str">
            <v>-</v>
          </cell>
          <cell r="AB1777" t="str">
            <v>-</v>
          </cell>
          <cell r="AC1777" t="str">
            <v>-</v>
          </cell>
          <cell r="AD1777" t="str">
            <v>-</v>
          </cell>
          <cell r="AE1777" t="str">
            <v>-</v>
          </cell>
          <cell r="AF1777" t="str">
            <v>-</v>
          </cell>
          <cell r="AG1777" t="str">
            <v>-</v>
          </cell>
          <cell r="AH1777" t="str">
            <v>--</v>
          </cell>
        </row>
        <row r="1778">
          <cell r="A1778">
            <v>9028149</v>
          </cell>
          <cell r="B1778" t="str">
            <v>ETERNAL LIMITED</v>
          </cell>
          <cell r="C1778">
            <v>45883</v>
          </cell>
          <cell r="D1778" t="str">
            <v>Mumbai</v>
          </cell>
          <cell r="E1778" t="str">
            <v>DIA</v>
          </cell>
          <cell r="F1778" t="str">
            <v>B2B</v>
          </cell>
          <cell r="G1778" t="str">
            <v>Mumbai</v>
          </cell>
          <cell r="H1778">
            <v>62916.666666666664</v>
          </cell>
          <cell r="I1778">
            <v>0.62916666666666665</v>
          </cell>
          <cell r="J1778">
            <v>9077693</v>
          </cell>
          <cell r="K1778" t="str">
            <v>Eternal Limited (Zomato Limited)</v>
          </cell>
          <cell r="L1778">
            <v>526666.66666666663</v>
          </cell>
          <cell r="M1778" t="str">
            <v>Relationship</v>
          </cell>
          <cell r="N1778" t="str">
            <v>DIA</v>
          </cell>
          <cell r="O1778" t="str">
            <v>MUM_ZONE1</v>
          </cell>
          <cell r="P1778">
            <v>9077693</v>
          </cell>
          <cell r="Q1778" t="str">
            <v>Lakshay Madan</v>
          </cell>
          <cell r="R1778" t="str">
            <v>IAM</v>
          </cell>
          <cell r="S1778" t="str">
            <v>Rajeev Misra</v>
          </cell>
          <cell r="T1778">
            <v>0.62916666666666665</v>
          </cell>
          <cell r="U1778">
            <v>0</v>
          </cell>
          <cell r="V1778" t="str">
            <v>-</v>
          </cell>
          <cell r="Z1778" t="str">
            <v>-</v>
          </cell>
          <cell r="AA1778" t="str">
            <v>-</v>
          </cell>
          <cell r="AB1778" t="str">
            <v>-</v>
          </cell>
          <cell r="AC1778" t="str">
            <v>-</v>
          </cell>
          <cell r="AD1778" t="str">
            <v>-</v>
          </cell>
          <cell r="AE1778" t="str">
            <v>-</v>
          </cell>
          <cell r="AF1778" t="str">
            <v>-</v>
          </cell>
          <cell r="AG1778" t="str">
            <v>-</v>
          </cell>
          <cell r="AH1778" t="str">
            <v>--</v>
          </cell>
        </row>
        <row r="1779">
          <cell r="A1779">
            <v>9077693</v>
          </cell>
          <cell r="B1779" t="str">
            <v>Eternal Limited</v>
          </cell>
          <cell r="C1779">
            <v>44435</v>
          </cell>
          <cell r="D1779" t="str">
            <v>Bangalore</v>
          </cell>
          <cell r="E1779" t="str">
            <v>BIA</v>
          </cell>
          <cell r="F1779" t="str">
            <v>B2B</v>
          </cell>
          <cell r="G1779" t="str">
            <v>Bangalore</v>
          </cell>
          <cell r="H1779">
            <v>27083.333333333332</v>
          </cell>
          <cell r="I1779">
            <v>0.27083333333333331</v>
          </cell>
          <cell r="J1779">
            <v>9077693</v>
          </cell>
          <cell r="K1779" t="str">
            <v>Eternal Limited (Zomato Limited)</v>
          </cell>
          <cell r="L1779">
            <v>526666.66666666663</v>
          </cell>
          <cell r="M1779" t="str">
            <v>Relationship</v>
          </cell>
          <cell r="N1779" t="str">
            <v>BIA+</v>
          </cell>
          <cell r="O1779" t="str">
            <v>BLR_ZONE1</v>
          </cell>
          <cell r="P1779">
            <v>9077693</v>
          </cell>
          <cell r="Q1779" t="str">
            <v>Lakshay Madan</v>
          </cell>
          <cell r="R1779" t="str">
            <v>IAM</v>
          </cell>
          <cell r="S1779" t="str">
            <v>Rajeev Misra</v>
          </cell>
          <cell r="T1779">
            <v>0.27083333333333331</v>
          </cell>
          <cell r="U1779">
            <v>0</v>
          </cell>
          <cell r="V1779" t="str">
            <v>-</v>
          </cell>
          <cell r="Z1779" t="str">
            <v>-</v>
          </cell>
          <cell r="AA1779" t="str">
            <v>-</v>
          </cell>
          <cell r="AB1779" t="str">
            <v>-</v>
          </cell>
          <cell r="AC1779" t="str">
            <v>-</v>
          </cell>
          <cell r="AD1779" t="str">
            <v>-</v>
          </cell>
          <cell r="AE1779" t="str">
            <v>-</v>
          </cell>
          <cell r="AF1779" t="str">
            <v>-</v>
          </cell>
          <cell r="AG1779" t="str">
            <v>-</v>
          </cell>
          <cell r="AH1779" t="str">
            <v>--</v>
          </cell>
        </row>
        <row r="1780">
          <cell r="A1780">
            <v>9090329</v>
          </cell>
          <cell r="B1780" t="str">
            <v>Zomato Hyperpure Private Limited</v>
          </cell>
          <cell r="C1780">
            <v>44681</v>
          </cell>
          <cell r="D1780" t="str">
            <v>Ahmedabad</v>
          </cell>
          <cell r="E1780" t="str">
            <v>ILL</v>
          </cell>
          <cell r="F1780" t="str">
            <v>B2B</v>
          </cell>
          <cell r="G1780" t="str">
            <v>Others</v>
          </cell>
          <cell r="H1780">
            <v>17916.666666666668</v>
          </cell>
          <cell r="I1780">
            <v>0.17916666666666667</v>
          </cell>
          <cell r="J1780">
            <v>9077693</v>
          </cell>
          <cell r="K1780" t="str">
            <v>Eternal Limited (Zomato Limited)</v>
          </cell>
          <cell r="L1780">
            <v>526666.66666666663</v>
          </cell>
          <cell r="M1780" t="str">
            <v>Relationship</v>
          </cell>
          <cell r="N1780" t="str">
            <v>BIA+</v>
          </cell>
          <cell r="O1780" t="str">
            <v>PAN_ZONE1</v>
          </cell>
          <cell r="P1780">
            <v>9077693</v>
          </cell>
          <cell r="Q1780" t="str">
            <v>Lakshay Madan</v>
          </cell>
          <cell r="R1780" t="str">
            <v>IAM</v>
          </cell>
          <cell r="S1780" t="str">
            <v>Rajeev Misra</v>
          </cell>
          <cell r="T1780">
            <v>0.17916666666666667</v>
          </cell>
          <cell r="U1780">
            <v>0</v>
          </cell>
          <cell r="V1780" t="str">
            <v>-</v>
          </cell>
          <cell r="Z1780" t="str">
            <v>-</v>
          </cell>
          <cell r="AA1780" t="str">
            <v>-</v>
          </cell>
          <cell r="AB1780" t="str">
            <v>-</v>
          </cell>
          <cell r="AC1780" t="str">
            <v>-</v>
          </cell>
          <cell r="AD1780" t="str">
            <v>-</v>
          </cell>
          <cell r="AE1780" t="str">
            <v>-</v>
          </cell>
          <cell r="AF1780" t="str">
            <v>-</v>
          </cell>
          <cell r="AG1780" t="str">
            <v>-</v>
          </cell>
          <cell r="AH1780" t="str">
            <v>--</v>
          </cell>
        </row>
        <row r="1781">
          <cell r="A1781">
            <v>9103831</v>
          </cell>
          <cell r="B1781" t="str">
            <v>Eternal Limited</v>
          </cell>
          <cell r="C1781">
            <v>44856</v>
          </cell>
          <cell r="D1781" t="str">
            <v>Gurgaon</v>
          </cell>
          <cell r="E1781" t="str">
            <v>ILL</v>
          </cell>
          <cell r="F1781" t="str">
            <v>B2B</v>
          </cell>
          <cell r="G1781" t="str">
            <v>Gurgaon</v>
          </cell>
          <cell r="H1781">
            <v>110416.66666666667</v>
          </cell>
          <cell r="I1781">
            <v>1.1041666666666667</v>
          </cell>
          <cell r="J1781">
            <v>9077693</v>
          </cell>
          <cell r="K1781" t="str">
            <v>Eternal Limited (Zomato Limited)</v>
          </cell>
          <cell r="L1781">
            <v>526666.66666666663</v>
          </cell>
          <cell r="M1781" t="str">
            <v>Relationship</v>
          </cell>
          <cell r="N1781" t="str">
            <v>BIA+</v>
          </cell>
          <cell r="O1781" t="str">
            <v>GGN_ZONE1</v>
          </cell>
          <cell r="P1781">
            <v>9077693</v>
          </cell>
          <cell r="Q1781" t="str">
            <v>Lakshay Madan</v>
          </cell>
          <cell r="R1781" t="str">
            <v>IAM</v>
          </cell>
          <cell r="S1781" t="str">
            <v>Rajeev Misra</v>
          </cell>
          <cell r="T1781">
            <v>1.1041666666666667</v>
          </cell>
          <cell r="U1781">
            <v>0</v>
          </cell>
          <cell r="V1781" t="str">
            <v>-</v>
          </cell>
          <cell r="Z1781" t="str">
            <v>-</v>
          </cell>
          <cell r="AA1781" t="str">
            <v>-</v>
          </cell>
          <cell r="AB1781" t="str">
            <v>-</v>
          </cell>
          <cell r="AC1781" t="str">
            <v>-</v>
          </cell>
          <cell r="AD1781" t="str">
            <v>-</v>
          </cell>
          <cell r="AE1781" t="str">
            <v>-</v>
          </cell>
          <cell r="AF1781" t="str">
            <v>-</v>
          </cell>
          <cell r="AG1781" t="str">
            <v>-</v>
          </cell>
          <cell r="AH1781" t="str">
            <v>--</v>
          </cell>
        </row>
        <row r="1782">
          <cell r="A1782">
            <v>9127476</v>
          </cell>
          <cell r="B1782" t="str">
            <v>Eternal Limited</v>
          </cell>
          <cell r="C1782">
            <v>45726</v>
          </cell>
          <cell r="D1782" t="str">
            <v>Gurgaon</v>
          </cell>
          <cell r="E1782" t="str">
            <v>ILL</v>
          </cell>
          <cell r="F1782" t="str">
            <v>B2B</v>
          </cell>
          <cell r="G1782" t="str">
            <v>Gurgaon</v>
          </cell>
          <cell r="H1782">
            <v>154166.66666666666</v>
          </cell>
          <cell r="I1782">
            <v>1.5416666666666665</v>
          </cell>
          <cell r="J1782">
            <v>9077693</v>
          </cell>
          <cell r="K1782" t="str">
            <v>Eternal Limited (Zomato Limited)</v>
          </cell>
          <cell r="L1782">
            <v>526666.66666666663</v>
          </cell>
          <cell r="M1782" t="str">
            <v>Relationship</v>
          </cell>
          <cell r="N1782" t="str">
            <v>BIA+</v>
          </cell>
          <cell r="O1782" t="str">
            <v>GGN_ZONE1</v>
          </cell>
          <cell r="P1782">
            <v>9077693</v>
          </cell>
          <cell r="Q1782" t="str">
            <v>Lakshay Madan</v>
          </cell>
          <cell r="R1782" t="str">
            <v>IAM</v>
          </cell>
          <cell r="S1782" t="str">
            <v>Rajeev Misra</v>
          </cell>
          <cell r="T1782">
            <v>1.5416666666666665</v>
          </cell>
          <cell r="U1782">
            <v>0</v>
          </cell>
          <cell r="V1782" t="str">
            <v>-</v>
          </cell>
          <cell r="Z1782" t="str">
            <v>-</v>
          </cell>
          <cell r="AA1782" t="str">
            <v>-</v>
          </cell>
          <cell r="AB1782" t="str">
            <v>-</v>
          </cell>
          <cell r="AC1782" t="str">
            <v>-</v>
          </cell>
          <cell r="AD1782" t="str">
            <v>-</v>
          </cell>
          <cell r="AE1782" t="str">
            <v>-</v>
          </cell>
          <cell r="AF1782" t="str">
            <v>-</v>
          </cell>
          <cell r="AG1782" t="str">
            <v>-</v>
          </cell>
          <cell r="AH1782" t="str">
            <v>--</v>
          </cell>
        </row>
        <row r="1783">
          <cell r="A1783">
            <v>9131737</v>
          </cell>
          <cell r="B1783" t="str">
            <v>Eternal Limited</v>
          </cell>
          <cell r="C1783">
            <v>46080</v>
          </cell>
          <cell r="D1783" t="str">
            <v>Gurgaon</v>
          </cell>
          <cell r="E1783" t="str">
            <v>ILL</v>
          </cell>
          <cell r="F1783" t="str">
            <v>B2B</v>
          </cell>
          <cell r="G1783" t="str">
            <v>Gurgaon</v>
          </cell>
          <cell r="H1783">
            <v>154166.66666666666</v>
          </cell>
          <cell r="I1783">
            <v>1.5416666666666665</v>
          </cell>
          <cell r="J1783">
            <v>9077693</v>
          </cell>
          <cell r="K1783" t="str">
            <v>Eternal Limited (Zomato Limited)</v>
          </cell>
          <cell r="L1783">
            <v>526666.66666666663</v>
          </cell>
          <cell r="M1783" t="str">
            <v>Relationship</v>
          </cell>
          <cell r="N1783" t="str">
            <v>BIA+</v>
          </cell>
          <cell r="O1783" t="str">
            <v>GGN_ZONE1</v>
          </cell>
          <cell r="P1783">
            <v>9077693</v>
          </cell>
          <cell r="Q1783" t="str">
            <v>Lakshay Madan</v>
          </cell>
          <cell r="R1783" t="str">
            <v>IAM</v>
          </cell>
          <cell r="S1783" t="str">
            <v>Rajeev Misra</v>
          </cell>
          <cell r="T1783">
            <v>1.5416666666666665</v>
          </cell>
          <cell r="U1783">
            <v>0</v>
          </cell>
          <cell r="V1783" t="str">
            <v>-</v>
          </cell>
          <cell r="Z1783" t="str">
            <v>-</v>
          </cell>
          <cell r="AA1783" t="str">
            <v>-</v>
          </cell>
          <cell r="AB1783" t="str">
            <v>-</v>
          </cell>
          <cell r="AC1783" t="str">
            <v>-</v>
          </cell>
          <cell r="AD1783" t="str">
            <v>-</v>
          </cell>
          <cell r="AE1783" t="str">
            <v>-</v>
          </cell>
          <cell r="AF1783" t="str">
            <v>-</v>
          </cell>
          <cell r="AG1783" t="str">
            <v>-</v>
          </cell>
          <cell r="AH1783" t="str">
            <v>--</v>
          </cell>
        </row>
        <row r="1784">
          <cell r="A1784">
            <v>9077707</v>
          </cell>
          <cell r="B1784" t="str">
            <v>Essae -Teraoka Private Limited</v>
          </cell>
          <cell r="C1784">
            <v>43582</v>
          </cell>
          <cell r="D1784" t="str">
            <v>Bangalore</v>
          </cell>
          <cell r="E1784" t="str">
            <v>BIA</v>
          </cell>
          <cell r="F1784" t="str">
            <v>B2B</v>
          </cell>
          <cell r="G1784" t="str">
            <v>Bangalore</v>
          </cell>
          <cell r="H1784">
            <v>50000</v>
          </cell>
          <cell r="I1784">
            <v>0.5</v>
          </cell>
          <cell r="J1784">
            <v>9077707</v>
          </cell>
          <cell r="K1784" t="str">
            <v>Essae -Teraoka Private Limited</v>
          </cell>
          <cell r="L1784">
            <v>50000</v>
          </cell>
          <cell r="M1784" t="str">
            <v>Investment</v>
          </cell>
          <cell r="N1784" t="str">
            <v>BIA+</v>
          </cell>
          <cell r="O1784" t="str">
            <v>BLR_ZONE1</v>
          </cell>
          <cell r="P1784">
            <v>9077707</v>
          </cell>
          <cell r="Q1784" t="str">
            <v>Punganuru Shanmugam</v>
          </cell>
          <cell r="R1784" t="str">
            <v>IAM</v>
          </cell>
          <cell r="S1784" t="str">
            <v>Biswa Ranjan Behera</v>
          </cell>
          <cell r="T1784">
            <v>0.5</v>
          </cell>
          <cell r="U1784">
            <v>0</v>
          </cell>
          <cell r="V1784" t="str">
            <v>-</v>
          </cell>
          <cell r="Z1784" t="str">
            <v>-</v>
          </cell>
          <cell r="AA1784" t="str">
            <v>-</v>
          </cell>
          <cell r="AB1784" t="str">
            <v>-</v>
          </cell>
          <cell r="AC1784" t="str">
            <v>-</v>
          </cell>
          <cell r="AD1784" t="str">
            <v>-</v>
          </cell>
          <cell r="AE1784" t="str">
            <v>-</v>
          </cell>
          <cell r="AF1784" t="str">
            <v>-</v>
          </cell>
          <cell r="AG1784" t="str">
            <v>-</v>
          </cell>
          <cell r="AH1784" t="str">
            <v>--</v>
          </cell>
        </row>
        <row r="1785">
          <cell r="A1785">
            <v>2335726</v>
          </cell>
          <cell r="B1785" t="str">
            <v>Neuroglia Health Private Limited</v>
          </cell>
          <cell r="C1785">
            <v>44929</v>
          </cell>
          <cell r="D1785" t="str">
            <v>Bangalore</v>
          </cell>
          <cell r="E1785" t="str">
            <v>OBB</v>
          </cell>
          <cell r="F1785" t="str">
            <v>B2C</v>
          </cell>
          <cell r="G1785" t="str">
            <v>Bangalore</v>
          </cell>
          <cell r="H1785">
            <v>2999</v>
          </cell>
          <cell r="I1785">
            <v>2.9989999999999999E-2</v>
          </cell>
          <cell r="J1785">
            <v>9077810</v>
          </cell>
          <cell r="K1785" t="str">
            <v>Neuroglia Health Private Limited</v>
          </cell>
          <cell r="L1785">
            <v>53281</v>
          </cell>
          <cell r="M1785" t="str">
            <v>Investment</v>
          </cell>
          <cell r="N1785" t="str">
            <v>OBB</v>
          </cell>
          <cell r="O1785" t="str">
            <v>BLR_ZONE2</v>
          </cell>
          <cell r="P1785">
            <v>9077810</v>
          </cell>
          <cell r="Q1785" t="str">
            <v>Punganuru Shanmugam</v>
          </cell>
          <cell r="R1785" t="str">
            <v>IAM</v>
          </cell>
          <cell r="S1785" t="str">
            <v>Biswa Ranjan Behera</v>
          </cell>
          <cell r="T1785">
            <v>2.9989999999999999E-2</v>
          </cell>
          <cell r="U1785">
            <v>0</v>
          </cell>
          <cell r="V1785" t="str">
            <v>-</v>
          </cell>
          <cell r="Z1785" t="str">
            <v>-</v>
          </cell>
          <cell r="AA1785" t="str">
            <v>-</v>
          </cell>
          <cell r="AB1785" t="str">
            <v>-</v>
          </cell>
          <cell r="AC1785" t="str">
            <v>-</v>
          </cell>
          <cell r="AD1785" t="str">
            <v>-</v>
          </cell>
          <cell r="AE1785" t="str">
            <v>-</v>
          </cell>
          <cell r="AF1785" t="str">
            <v>-</v>
          </cell>
          <cell r="AG1785" t="str">
            <v>-</v>
          </cell>
          <cell r="AH1785" t="str">
            <v>--</v>
          </cell>
        </row>
        <row r="1786">
          <cell r="A1786">
            <v>2335998</v>
          </cell>
          <cell r="B1786" t="str">
            <v>Neuroglia Health Private Limited</v>
          </cell>
          <cell r="C1786">
            <v>44933</v>
          </cell>
          <cell r="D1786" t="str">
            <v>Bangalore</v>
          </cell>
          <cell r="E1786" t="str">
            <v>BBB</v>
          </cell>
          <cell r="F1786" t="str">
            <v>B2C</v>
          </cell>
          <cell r="G1786" t="str">
            <v>Bangalore</v>
          </cell>
          <cell r="H1786">
            <v>12999</v>
          </cell>
          <cell r="I1786">
            <v>0.12998999999999999</v>
          </cell>
          <cell r="J1786">
            <v>9077810</v>
          </cell>
          <cell r="K1786" t="str">
            <v>Neuroglia Health Private Limited</v>
          </cell>
          <cell r="L1786">
            <v>53281</v>
          </cell>
          <cell r="M1786" t="str">
            <v>Investment</v>
          </cell>
          <cell r="N1786" t="str">
            <v>BBB</v>
          </cell>
          <cell r="O1786" t="str">
            <v>BLR_ZONE2</v>
          </cell>
          <cell r="P1786">
            <v>9077810</v>
          </cell>
          <cell r="Q1786" t="str">
            <v>Punganuru Shanmugam</v>
          </cell>
          <cell r="R1786" t="str">
            <v>IAM</v>
          </cell>
          <cell r="S1786" t="str">
            <v>Biswa Ranjan Behera</v>
          </cell>
          <cell r="U1786">
            <v>0.12998999999999999</v>
          </cell>
          <cell r="V1786">
            <v>46126</v>
          </cell>
          <cell r="W1786" t="str">
            <v>Apr'26</v>
          </cell>
          <cell r="Z1786" t="str">
            <v>-</v>
          </cell>
          <cell r="AA1786" t="str">
            <v>-</v>
          </cell>
          <cell r="AB1786" t="str">
            <v>-</v>
          </cell>
          <cell r="AC1786" t="str">
            <v>-</v>
          </cell>
          <cell r="AD1786">
            <v>46111.519386574102</v>
          </cell>
          <cell r="AE1786" t="str">
            <v>SR26035507746</v>
          </cell>
          <cell r="AF1786" t="str">
            <v>Churned</v>
          </cell>
          <cell r="AG1786">
            <v>46126</v>
          </cell>
          <cell r="AH1786" t="str">
            <v>Churned-</v>
          </cell>
        </row>
        <row r="1787">
          <cell r="A1787">
            <v>2342756</v>
          </cell>
          <cell r="B1787" t="str">
            <v>Neuroglia Health Private Limited</v>
          </cell>
          <cell r="C1787">
            <v>45226</v>
          </cell>
          <cell r="D1787" t="str">
            <v>Bangalore</v>
          </cell>
          <cell r="E1787" t="str">
            <v>BBB</v>
          </cell>
          <cell r="F1787" t="str">
            <v>B2C</v>
          </cell>
          <cell r="G1787" t="str">
            <v>Bangalore</v>
          </cell>
          <cell r="H1787">
            <v>8999</v>
          </cell>
          <cell r="I1787">
            <v>8.9990000000000001E-2</v>
          </cell>
          <cell r="J1787">
            <v>9077810</v>
          </cell>
          <cell r="K1787" t="str">
            <v>Neuroglia Health Private Limited</v>
          </cell>
          <cell r="L1787">
            <v>53281</v>
          </cell>
          <cell r="M1787" t="str">
            <v>Investment</v>
          </cell>
          <cell r="N1787" t="str">
            <v>BBB</v>
          </cell>
          <cell r="O1787" t="str">
            <v>BLR_ZONE2</v>
          </cell>
          <cell r="P1787">
            <v>9077810</v>
          </cell>
          <cell r="Q1787" t="str">
            <v>Punganuru Shanmugam</v>
          </cell>
          <cell r="R1787" t="str">
            <v>IAM</v>
          </cell>
          <cell r="S1787" t="str">
            <v>Biswa Ranjan Behera</v>
          </cell>
          <cell r="T1787">
            <v>8.9990000000000001E-2</v>
          </cell>
          <cell r="U1787">
            <v>0</v>
          </cell>
          <cell r="V1787" t="str">
            <v>-</v>
          </cell>
          <cell r="Z1787" t="str">
            <v>-</v>
          </cell>
          <cell r="AA1787" t="str">
            <v>-</v>
          </cell>
          <cell r="AB1787" t="str">
            <v>-</v>
          </cell>
          <cell r="AC1787" t="str">
            <v>-</v>
          </cell>
          <cell r="AD1787" t="str">
            <v>-</v>
          </cell>
          <cell r="AE1787" t="str">
            <v>-</v>
          </cell>
          <cell r="AF1787" t="str">
            <v>-</v>
          </cell>
          <cell r="AG1787" t="str">
            <v>-</v>
          </cell>
          <cell r="AH1787" t="str">
            <v>--</v>
          </cell>
        </row>
        <row r="1788">
          <cell r="A1788">
            <v>2343341</v>
          </cell>
          <cell r="B1788" t="str">
            <v>Neuroglia Health Private Limited</v>
          </cell>
          <cell r="C1788">
            <v>45266</v>
          </cell>
          <cell r="D1788" t="str">
            <v>Bangalore</v>
          </cell>
          <cell r="E1788" t="str">
            <v>BBB</v>
          </cell>
          <cell r="F1788" t="str">
            <v>B2C</v>
          </cell>
          <cell r="G1788" t="str">
            <v>Bangalore</v>
          </cell>
          <cell r="H1788">
            <v>23999</v>
          </cell>
          <cell r="I1788">
            <v>0.23999000000000001</v>
          </cell>
          <cell r="J1788">
            <v>9077810</v>
          </cell>
          <cell r="K1788" t="str">
            <v>Neuroglia Health Private Limited</v>
          </cell>
          <cell r="L1788">
            <v>53281</v>
          </cell>
          <cell r="M1788" t="str">
            <v>Investment</v>
          </cell>
          <cell r="N1788" t="str">
            <v>BBB</v>
          </cell>
          <cell r="O1788" t="str">
            <v>BLR_ZONE2</v>
          </cell>
          <cell r="P1788">
            <v>9077810</v>
          </cell>
          <cell r="Q1788" t="str">
            <v>Punganuru Shanmugam</v>
          </cell>
          <cell r="R1788" t="str">
            <v>IAM</v>
          </cell>
          <cell r="S1788" t="str">
            <v>Biswa Ranjan Behera</v>
          </cell>
          <cell r="T1788">
            <v>0.23999000000000001</v>
          </cell>
          <cell r="U1788">
            <v>0</v>
          </cell>
          <cell r="V1788" t="str">
            <v>-</v>
          </cell>
          <cell r="Z1788" t="str">
            <v>-</v>
          </cell>
          <cell r="AA1788" t="str">
            <v>-</v>
          </cell>
          <cell r="AB1788" t="str">
            <v>-</v>
          </cell>
          <cell r="AC1788" t="str">
            <v>-</v>
          </cell>
          <cell r="AD1788" t="str">
            <v>-</v>
          </cell>
          <cell r="AE1788" t="str">
            <v>-</v>
          </cell>
          <cell r="AF1788" t="str">
            <v>-</v>
          </cell>
          <cell r="AG1788" t="str">
            <v>-</v>
          </cell>
          <cell r="AH1788" t="str">
            <v>--</v>
          </cell>
        </row>
        <row r="1789">
          <cell r="A1789">
            <v>2347853</v>
          </cell>
          <cell r="B1789" t="str">
            <v>Neuroglia Health Private limited</v>
          </cell>
          <cell r="C1789">
            <v>45742</v>
          </cell>
          <cell r="D1789" t="str">
            <v>Bangalore</v>
          </cell>
          <cell r="E1789" t="str">
            <v>BBB</v>
          </cell>
          <cell r="F1789" t="str">
            <v>B2C</v>
          </cell>
          <cell r="G1789" t="str">
            <v>Bangalore</v>
          </cell>
          <cell r="H1789">
            <v>4285</v>
          </cell>
          <cell r="I1789">
            <v>4.2849999999999999E-2</v>
          </cell>
          <cell r="J1789">
            <v>9077810</v>
          </cell>
          <cell r="K1789" t="str">
            <v>Neuroglia Health Private Limited</v>
          </cell>
          <cell r="L1789">
            <v>53281</v>
          </cell>
          <cell r="M1789" t="str">
            <v>Investment</v>
          </cell>
          <cell r="N1789" t="str">
            <v>BBB</v>
          </cell>
          <cell r="O1789" t="str">
            <v>BLR_ZONE2</v>
          </cell>
          <cell r="P1789">
            <v>9077810</v>
          </cell>
          <cell r="Q1789" t="str">
            <v>Punganuru Shanmugam</v>
          </cell>
          <cell r="R1789" t="str">
            <v>IAM</v>
          </cell>
          <cell r="S1789" t="str">
            <v>Biswa Ranjan Behera</v>
          </cell>
          <cell r="T1789">
            <v>4.2849999999999999E-2</v>
          </cell>
          <cell r="U1789">
            <v>0</v>
          </cell>
          <cell r="V1789" t="str">
            <v>-</v>
          </cell>
          <cell r="Z1789" t="str">
            <v>-</v>
          </cell>
          <cell r="AA1789" t="str">
            <v>-</v>
          </cell>
          <cell r="AB1789" t="str">
            <v>-</v>
          </cell>
          <cell r="AC1789" t="str">
            <v>-</v>
          </cell>
          <cell r="AD1789" t="str">
            <v>-</v>
          </cell>
          <cell r="AE1789" t="str">
            <v>-</v>
          </cell>
          <cell r="AF1789" t="str">
            <v>-</v>
          </cell>
          <cell r="AG1789" t="str">
            <v>-</v>
          </cell>
          <cell r="AH1789" t="str">
            <v>--</v>
          </cell>
        </row>
        <row r="1790">
          <cell r="A1790">
            <v>9077814</v>
          </cell>
          <cell r="B1790" t="str">
            <v>Krw Leasing LLP.</v>
          </cell>
          <cell r="C1790">
            <v>44440</v>
          </cell>
          <cell r="D1790" t="str">
            <v>Gurgaon</v>
          </cell>
          <cell r="E1790" t="str">
            <v>ILL</v>
          </cell>
          <cell r="F1790" t="str">
            <v>B2B</v>
          </cell>
          <cell r="G1790" t="str">
            <v>Gurgaon</v>
          </cell>
          <cell r="H1790">
            <v>24166.67</v>
          </cell>
          <cell r="I1790">
            <v>0.24166669999999998</v>
          </cell>
          <cell r="J1790">
            <v>9077814</v>
          </cell>
          <cell r="K1790" t="str">
            <v>Krw Leasing Llp</v>
          </cell>
          <cell r="L1790">
            <v>24166.67</v>
          </cell>
          <cell r="M1790" t="str">
            <v>Investment</v>
          </cell>
          <cell r="N1790" t="str">
            <v>BIA+</v>
          </cell>
          <cell r="O1790" t="str">
            <v>GGN_ZONE1</v>
          </cell>
          <cell r="P1790">
            <v>9077814</v>
          </cell>
          <cell r="Q1790" t="str">
            <v>Lakshay Madan</v>
          </cell>
          <cell r="R1790" t="str">
            <v>IAM</v>
          </cell>
          <cell r="S1790" t="str">
            <v>Rajeev Misra</v>
          </cell>
          <cell r="T1790">
            <v>0.24166669999999998</v>
          </cell>
          <cell r="U1790">
            <v>0</v>
          </cell>
          <cell r="V1790" t="str">
            <v>-</v>
          </cell>
          <cell r="Z1790">
            <v>46128.898634259298</v>
          </cell>
          <cell r="AA1790" t="str">
            <v>SR26045529276</v>
          </cell>
          <cell r="AB1790" t="str">
            <v>Active</v>
          </cell>
          <cell r="AC1790" t="str">
            <v>-</v>
          </cell>
          <cell r="AD1790" t="str">
            <v>-</v>
          </cell>
          <cell r="AE1790" t="str">
            <v>-</v>
          </cell>
          <cell r="AF1790" t="str">
            <v>-</v>
          </cell>
          <cell r="AG1790" t="str">
            <v>-</v>
          </cell>
          <cell r="AH1790" t="str">
            <v>-Active</v>
          </cell>
        </row>
        <row r="1791">
          <cell r="A1791">
            <v>9077829</v>
          </cell>
          <cell r="B1791" t="str">
            <v>TLC DigiTech Private Limited</v>
          </cell>
          <cell r="C1791">
            <v>43585</v>
          </cell>
          <cell r="D1791" t="str">
            <v>Delhi</v>
          </cell>
          <cell r="E1791" t="str">
            <v>MBIA</v>
          </cell>
          <cell r="F1791" t="str">
            <v>B2B</v>
          </cell>
          <cell r="G1791" t="str">
            <v>Delhi</v>
          </cell>
          <cell r="H1791">
            <v>52500</v>
          </cell>
          <cell r="I1791">
            <v>0.52500000000000002</v>
          </cell>
          <cell r="J1791">
            <v>9077829</v>
          </cell>
          <cell r="K1791" t="str">
            <v>Tlc Digitech Private Limited</v>
          </cell>
          <cell r="L1791">
            <v>52500</v>
          </cell>
          <cell r="M1791" t="str">
            <v>Investment</v>
          </cell>
          <cell r="N1791" t="str">
            <v>MBIA</v>
          </cell>
          <cell r="O1791" t="str">
            <v>DEL_ZONE1</v>
          </cell>
          <cell r="P1791">
            <v>9077829</v>
          </cell>
          <cell r="Q1791" t="str">
            <v>Ravi Chandana</v>
          </cell>
          <cell r="R1791" t="str">
            <v>IAM</v>
          </cell>
          <cell r="S1791" t="str">
            <v>Ravi Kala</v>
          </cell>
          <cell r="T1791">
            <v>0.52500000000000002</v>
          </cell>
          <cell r="U1791">
            <v>0</v>
          </cell>
          <cell r="V1791" t="str">
            <v>-</v>
          </cell>
          <cell r="Z1791" t="str">
            <v>-</v>
          </cell>
          <cell r="AA1791" t="str">
            <v>-</v>
          </cell>
          <cell r="AB1791" t="str">
            <v>-</v>
          </cell>
          <cell r="AC1791" t="str">
            <v>-</v>
          </cell>
          <cell r="AD1791" t="str">
            <v>-</v>
          </cell>
          <cell r="AE1791" t="str">
            <v>-</v>
          </cell>
          <cell r="AF1791" t="str">
            <v>-</v>
          </cell>
          <cell r="AG1791" t="str">
            <v>-</v>
          </cell>
          <cell r="AH1791" t="str">
            <v>--</v>
          </cell>
        </row>
        <row r="1792">
          <cell r="A1792">
            <v>9078080</v>
          </cell>
          <cell r="B1792" t="str">
            <v>Q Way Technologies Private Limited</v>
          </cell>
          <cell r="C1792">
            <v>43609</v>
          </cell>
          <cell r="D1792" t="str">
            <v>Chennai</v>
          </cell>
          <cell r="E1792" t="str">
            <v>ILL</v>
          </cell>
          <cell r="F1792" t="str">
            <v>B2B</v>
          </cell>
          <cell r="G1792" t="str">
            <v>Chennai</v>
          </cell>
          <cell r="H1792">
            <v>50000</v>
          </cell>
          <cell r="I1792">
            <v>0.5</v>
          </cell>
          <cell r="J1792">
            <v>9078080</v>
          </cell>
          <cell r="K1792" t="str">
            <v>Q Way Technologies Private Limited</v>
          </cell>
          <cell r="L1792">
            <v>50000</v>
          </cell>
          <cell r="M1792" t="str">
            <v>Investment</v>
          </cell>
          <cell r="N1792" t="str">
            <v>BIA+</v>
          </cell>
          <cell r="O1792" t="str">
            <v>CHN_ZONE1</v>
          </cell>
          <cell r="P1792">
            <v>9078080</v>
          </cell>
          <cell r="Q1792" t="str">
            <v>Saranya R</v>
          </cell>
          <cell r="R1792" t="str">
            <v>IAM</v>
          </cell>
          <cell r="S1792" t="str">
            <v>Vineet Jose</v>
          </cell>
          <cell r="T1792">
            <v>0.5</v>
          </cell>
          <cell r="U1792">
            <v>0</v>
          </cell>
          <cell r="V1792" t="str">
            <v>-</v>
          </cell>
          <cell r="Z1792" t="str">
            <v>-</v>
          </cell>
          <cell r="AA1792" t="str">
            <v>-</v>
          </cell>
          <cell r="AB1792" t="str">
            <v>-</v>
          </cell>
          <cell r="AC1792" t="str">
            <v>-</v>
          </cell>
          <cell r="AD1792" t="str">
            <v>-</v>
          </cell>
          <cell r="AE1792" t="str">
            <v>-</v>
          </cell>
          <cell r="AF1792" t="str">
            <v>-</v>
          </cell>
          <cell r="AG1792" t="str">
            <v>-</v>
          </cell>
          <cell r="AH1792" t="str">
            <v>--</v>
          </cell>
        </row>
        <row r="1793">
          <cell r="A1793">
            <v>9078117</v>
          </cell>
          <cell r="B1793" t="str">
            <v xml:space="preserve">Hamdard Institute Of Medical Sciences &amp; Research </v>
          </cell>
          <cell r="C1793">
            <v>44712</v>
          </cell>
          <cell r="D1793" t="str">
            <v>Delhi</v>
          </cell>
          <cell r="E1793" t="str">
            <v>ILL</v>
          </cell>
          <cell r="F1793" t="str">
            <v>B2B</v>
          </cell>
          <cell r="G1793" t="str">
            <v>Delhi</v>
          </cell>
          <cell r="H1793">
            <v>33333.333333333336</v>
          </cell>
          <cell r="I1793">
            <v>0.33333333333333337</v>
          </cell>
          <cell r="J1793">
            <v>9078117</v>
          </cell>
          <cell r="K1793" t="str">
            <v>Hamdard Institute Of Medical Sciences And Research</v>
          </cell>
          <cell r="L1793">
            <v>33333.333333333336</v>
          </cell>
          <cell r="M1793" t="str">
            <v>Investment</v>
          </cell>
          <cell r="N1793" t="str">
            <v>BIA+</v>
          </cell>
          <cell r="O1793" t="str">
            <v>DEL_ZONE1</v>
          </cell>
          <cell r="P1793">
            <v>9078117</v>
          </cell>
          <cell r="Q1793" t="str">
            <v>Ravi Chandana</v>
          </cell>
          <cell r="R1793" t="str">
            <v>IAM</v>
          </cell>
          <cell r="S1793" t="str">
            <v>Ravi Kala</v>
          </cell>
          <cell r="T1793">
            <v>0.33333333333333337</v>
          </cell>
          <cell r="U1793">
            <v>0</v>
          </cell>
          <cell r="V1793" t="str">
            <v>-</v>
          </cell>
          <cell r="Z1793" t="str">
            <v>-</v>
          </cell>
          <cell r="AA1793" t="str">
            <v>-</v>
          </cell>
          <cell r="AB1793" t="str">
            <v>-</v>
          </cell>
          <cell r="AC1793" t="str">
            <v>-</v>
          </cell>
          <cell r="AD1793" t="str">
            <v>-</v>
          </cell>
          <cell r="AE1793" t="str">
            <v>-</v>
          </cell>
          <cell r="AF1793" t="str">
            <v>-</v>
          </cell>
          <cell r="AG1793" t="str">
            <v>-</v>
          </cell>
          <cell r="AH1793" t="str">
            <v>--</v>
          </cell>
        </row>
        <row r="1794">
          <cell r="A1794">
            <v>60004</v>
          </cell>
          <cell r="B1794" t="str">
            <v>Dtwelve Spaces Private Limited</v>
          </cell>
          <cell r="C1794">
            <v>44445</v>
          </cell>
          <cell r="D1794" t="str">
            <v>Agartala</v>
          </cell>
          <cell r="E1794" t="str">
            <v>MWIFI (Infra)</v>
          </cell>
          <cell r="F1794" t="str">
            <v>Spectra IT</v>
          </cell>
          <cell r="G1794" t="str">
            <v>Others</v>
          </cell>
          <cell r="H1794">
            <v>1200</v>
          </cell>
          <cell r="I1794">
            <v>1.2E-2</v>
          </cell>
          <cell r="J1794">
            <v>9078413</v>
          </cell>
          <cell r="K1794" t="str">
            <v>Dtwelve Spaces Private Limited</v>
          </cell>
          <cell r="L1794">
            <v>10290177.759199969</v>
          </cell>
          <cell r="M1794" t="str">
            <v>Relationship</v>
          </cell>
          <cell r="N1794" t="str">
            <v>MWIFI (Infra)</v>
          </cell>
          <cell r="O1794" t="str">
            <v>Others</v>
          </cell>
          <cell r="P1794">
            <v>9078413</v>
          </cell>
          <cell r="Q1794" t="str">
            <v xml:space="preserve">Rajeev Misra </v>
          </cell>
          <cell r="R1794" t="str">
            <v>RAM</v>
          </cell>
          <cell r="S1794" t="str">
            <v>Rajeev Misra</v>
          </cell>
          <cell r="T1794">
            <v>1.2E-2</v>
          </cell>
          <cell r="U1794">
            <v>0</v>
          </cell>
          <cell r="V1794" t="str">
            <v>-</v>
          </cell>
          <cell r="Z1794" t="str">
            <v>-</v>
          </cell>
          <cell r="AA1794" t="str">
            <v>-</v>
          </cell>
          <cell r="AB1794" t="str">
            <v>-</v>
          </cell>
          <cell r="AC1794" t="str">
            <v>-</v>
          </cell>
          <cell r="AD1794" t="str">
            <v>-</v>
          </cell>
          <cell r="AE1794" t="str">
            <v>-</v>
          </cell>
          <cell r="AF1794" t="str">
            <v>-</v>
          </cell>
          <cell r="AG1794" t="str">
            <v>-</v>
          </cell>
          <cell r="AH1794" t="str">
            <v>--</v>
          </cell>
        </row>
        <row r="1795">
          <cell r="A1795">
            <v>60005</v>
          </cell>
          <cell r="B1795" t="str">
            <v>Dtwelve Spaces Private Limited</v>
          </cell>
          <cell r="C1795">
            <v>44443</v>
          </cell>
          <cell r="D1795" t="str">
            <v>Gurgaon</v>
          </cell>
          <cell r="E1795" t="str">
            <v>MWIFI (Infra)</v>
          </cell>
          <cell r="F1795" t="str">
            <v>Spectra IT</v>
          </cell>
          <cell r="G1795" t="str">
            <v>Gurgaon</v>
          </cell>
          <cell r="H1795">
            <v>550</v>
          </cell>
          <cell r="I1795">
            <v>5.4999999999999997E-3</v>
          </cell>
          <cell r="J1795">
            <v>9078413</v>
          </cell>
          <cell r="K1795" t="str">
            <v>Dtwelve Spaces Private Limited</v>
          </cell>
          <cell r="L1795">
            <v>10290177.759199969</v>
          </cell>
          <cell r="M1795" t="str">
            <v>Relationship</v>
          </cell>
          <cell r="N1795" t="str">
            <v>MWIFI (Infra)</v>
          </cell>
          <cell r="O1795" t="str">
            <v>GGN_ZONE1</v>
          </cell>
          <cell r="P1795">
            <v>9078413</v>
          </cell>
          <cell r="Q1795" t="str">
            <v xml:space="preserve">Rajeev Misra </v>
          </cell>
          <cell r="R1795" t="str">
            <v>RAM</v>
          </cell>
          <cell r="S1795" t="str">
            <v>Rajeev Misra</v>
          </cell>
          <cell r="T1795">
            <v>5.4999999999999997E-3</v>
          </cell>
          <cell r="U1795">
            <v>0</v>
          </cell>
          <cell r="V1795" t="str">
            <v>-</v>
          </cell>
          <cell r="Z1795" t="str">
            <v>-</v>
          </cell>
          <cell r="AA1795" t="str">
            <v>-</v>
          </cell>
          <cell r="AB1795" t="str">
            <v>-</v>
          </cell>
          <cell r="AC1795" t="str">
            <v>-</v>
          </cell>
          <cell r="AD1795" t="str">
            <v>-</v>
          </cell>
          <cell r="AE1795" t="str">
            <v>-</v>
          </cell>
          <cell r="AF1795" t="str">
            <v>-</v>
          </cell>
          <cell r="AG1795" t="str">
            <v>-</v>
          </cell>
          <cell r="AH1795" t="str">
            <v>--</v>
          </cell>
        </row>
        <row r="1796">
          <cell r="A1796">
            <v>60006</v>
          </cell>
          <cell r="B1796" t="str">
            <v>Dtwelve Spaces Private Limited</v>
          </cell>
          <cell r="C1796">
            <v>44445</v>
          </cell>
          <cell r="D1796" t="str">
            <v>Gurgaon</v>
          </cell>
          <cell r="E1796" t="str">
            <v>MWIFI (Infra)</v>
          </cell>
          <cell r="F1796" t="str">
            <v>Spectra IT</v>
          </cell>
          <cell r="G1796" t="str">
            <v>Gurgaon</v>
          </cell>
          <cell r="H1796">
            <v>550</v>
          </cell>
          <cell r="I1796">
            <v>5.4999999999999997E-3</v>
          </cell>
          <cell r="J1796">
            <v>9078413</v>
          </cell>
          <cell r="K1796" t="str">
            <v>Dtwelve Spaces Private Limited</v>
          </cell>
          <cell r="L1796">
            <v>10290177.759199969</v>
          </cell>
          <cell r="M1796" t="str">
            <v>Relationship</v>
          </cell>
          <cell r="N1796" t="str">
            <v>MWIFI (Infra)</v>
          </cell>
          <cell r="O1796" t="str">
            <v>GGN_ZONE1</v>
          </cell>
          <cell r="P1796">
            <v>9078413</v>
          </cell>
          <cell r="Q1796" t="str">
            <v xml:space="preserve">Rajeev Misra </v>
          </cell>
          <cell r="R1796" t="str">
            <v>RAM</v>
          </cell>
          <cell r="S1796" t="str">
            <v>Rajeev Misra</v>
          </cell>
          <cell r="T1796">
            <v>5.4999999999999997E-3</v>
          </cell>
          <cell r="U1796">
            <v>0</v>
          </cell>
          <cell r="V1796" t="str">
            <v>-</v>
          </cell>
          <cell r="Z1796" t="str">
            <v>-</v>
          </cell>
          <cell r="AA1796" t="str">
            <v>-</v>
          </cell>
          <cell r="AB1796" t="str">
            <v>-</v>
          </cell>
          <cell r="AC1796" t="str">
            <v>-</v>
          </cell>
          <cell r="AD1796" t="str">
            <v>-</v>
          </cell>
          <cell r="AE1796" t="str">
            <v>-</v>
          </cell>
          <cell r="AF1796" t="str">
            <v>-</v>
          </cell>
          <cell r="AG1796" t="str">
            <v>-</v>
          </cell>
          <cell r="AH1796" t="str">
            <v>--</v>
          </cell>
        </row>
        <row r="1797">
          <cell r="A1797">
            <v>60009</v>
          </cell>
          <cell r="B1797" t="str">
            <v>Dtwelve Spaces Private Limited</v>
          </cell>
          <cell r="C1797">
            <v>44443</v>
          </cell>
          <cell r="D1797" t="str">
            <v>Gurgaon</v>
          </cell>
          <cell r="E1797" t="str">
            <v>MWIFI (Infra)</v>
          </cell>
          <cell r="F1797" t="str">
            <v>Spectra IT</v>
          </cell>
          <cell r="G1797" t="str">
            <v>Gurgaon</v>
          </cell>
          <cell r="H1797">
            <v>1000</v>
          </cell>
          <cell r="I1797">
            <v>0.01</v>
          </cell>
          <cell r="J1797">
            <v>9078413</v>
          </cell>
          <cell r="K1797" t="str">
            <v>Dtwelve Spaces Private Limited</v>
          </cell>
          <cell r="L1797">
            <v>10290177.759199969</v>
          </cell>
          <cell r="M1797" t="str">
            <v>Relationship</v>
          </cell>
          <cell r="N1797" t="str">
            <v>MWIFI (Infra)</v>
          </cell>
          <cell r="O1797" t="str">
            <v>GGN_ZONE1</v>
          </cell>
          <cell r="P1797">
            <v>9078413</v>
          </cell>
          <cell r="Q1797" t="str">
            <v xml:space="preserve">Rajeev Misra </v>
          </cell>
          <cell r="R1797" t="str">
            <v>RAM</v>
          </cell>
          <cell r="S1797" t="str">
            <v>Rajeev Misra</v>
          </cell>
          <cell r="T1797">
            <v>0.01</v>
          </cell>
          <cell r="U1797">
            <v>0</v>
          </cell>
          <cell r="V1797" t="str">
            <v>-</v>
          </cell>
          <cell r="Z1797" t="str">
            <v>-</v>
          </cell>
          <cell r="AA1797" t="str">
            <v>-</v>
          </cell>
          <cell r="AB1797" t="str">
            <v>-</v>
          </cell>
          <cell r="AC1797" t="str">
            <v>-</v>
          </cell>
          <cell r="AD1797" t="str">
            <v>-</v>
          </cell>
          <cell r="AE1797" t="str">
            <v>-</v>
          </cell>
          <cell r="AF1797" t="str">
            <v>-</v>
          </cell>
          <cell r="AG1797" t="str">
            <v>-</v>
          </cell>
          <cell r="AH1797" t="str">
            <v>--</v>
          </cell>
        </row>
        <row r="1798">
          <cell r="A1798">
            <v>60010</v>
          </cell>
          <cell r="B1798" t="str">
            <v>Dtwelve Spaces Private Limited</v>
          </cell>
          <cell r="C1798">
            <v>44443</v>
          </cell>
          <cell r="D1798" t="str">
            <v>Gurgaon</v>
          </cell>
          <cell r="E1798" t="str">
            <v>MWIFI (Infra)</v>
          </cell>
          <cell r="F1798" t="str">
            <v>Spectra IT</v>
          </cell>
          <cell r="G1798" t="str">
            <v>Gurgaon</v>
          </cell>
          <cell r="H1798">
            <v>475</v>
          </cell>
          <cell r="I1798">
            <v>4.7499999999999999E-3</v>
          </cell>
          <cell r="J1798">
            <v>9078413</v>
          </cell>
          <cell r="K1798" t="str">
            <v>Dtwelve Spaces Private Limited</v>
          </cell>
          <cell r="L1798">
            <v>10290177.759199969</v>
          </cell>
          <cell r="M1798" t="str">
            <v>Relationship</v>
          </cell>
          <cell r="N1798" t="str">
            <v>MWIFI (Infra)</v>
          </cell>
          <cell r="O1798" t="str">
            <v>GGN_ZONE1</v>
          </cell>
          <cell r="P1798">
            <v>9078413</v>
          </cell>
          <cell r="Q1798" t="str">
            <v xml:space="preserve">Rajeev Misra </v>
          </cell>
          <cell r="R1798" t="str">
            <v>RAM</v>
          </cell>
          <cell r="S1798" t="str">
            <v>Rajeev Misra</v>
          </cell>
          <cell r="T1798">
            <v>4.7499999999999999E-3</v>
          </cell>
          <cell r="U1798">
            <v>0</v>
          </cell>
          <cell r="V1798" t="str">
            <v>-</v>
          </cell>
          <cell r="Z1798" t="str">
            <v>-</v>
          </cell>
          <cell r="AA1798" t="str">
            <v>-</v>
          </cell>
          <cell r="AB1798" t="str">
            <v>-</v>
          </cell>
          <cell r="AC1798" t="str">
            <v>-</v>
          </cell>
          <cell r="AD1798" t="str">
            <v>-</v>
          </cell>
          <cell r="AE1798" t="str">
            <v>-</v>
          </cell>
          <cell r="AF1798" t="str">
            <v>-</v>
          </cell>
          <cell r="AG1798" t="str">
            <v>-</v>
          </cell>
          <cell r="AH1798" t="str">
            <v>--</v>
          </cell>
        </row>
        <row r="1799">
          <cell r="A1799">
            <v>60011</v>
          </cell>
          <cell r="B1799" t="str">
            <v>Dtwelve Spaces Private Limited</v>
          </cell>
          <cell r="C1799">
            <v>44445</v>
          </cell>
          <cell r="D1799" t="str">
            <v>Gurgaon</v>
          </cell>
          <cell r="E1799" t="str">
            <v>MWIFI (Infra)</v>
          </cell>
          <cell r="F1799" t="str">
            <v>Spectra IT</v>
          </cell>
          <cell r="G1799" t="str">
            <v>Gurgaon</v>
          </cell>
          <cell r="H1799">
            <v>550</v>
          </cell>
          <cell r="I1799">
            <v>5.4999999999999997E-3</v>
          </cell>
          <cell r="J1799">
            <v>9078413</v>
          </cell>
          <cell r="K1799" t="str">
            <v>Dtwelve Spaces Private Limited</v>
          </cell>
          <cell r="L1799">
            <v>10290177.759199969</v>
          </cell>
          <cell r="M1799" t="str">
            <v>Relationship</v>
          </cell>
          <cell r="N1799" t="str">
            <v>MWIFI (Infra)</v>
          </cell>
          <cell r="O1799" t="str">
            <v>GGN_ZONE1</v>
          </cell>
          <cell r="P1799">
            <v>9078413</v>
          </cell>
          <cell r="Q1799" t="str">
            <v xml:space="preserve">Rajeev Misra </v>
          </cell>
          <cell r="R1799" t="str">
            <v>RAM</v>
          </cell>
          <cell r="S1799" t="str">
            <v>Rajeev Misra</v>
          </cell>
          <cell r="T1799">
            <v>5.4999999999999997E-3</v>
          </cell>
          <cell r="U1799">
            <v>0</v>
          </cell>
          <cell r="V1799" t="str">
            <v>-</v>
          </cell>
          <cell r="Z1799" t="str">
            <v>-</v>
          </cell>
          <cell r="AA1799" t="str">
            <v>-</v>
          </cell>
          <cell r="AB1799" t="str">
            <v>-</v>
          </cell>
          <cell r="AC1799" t="str">
            <v>-</v>
          </cell>
          <cell r="AD1799" t="str">
            <v>-</v>
          </cell>
          <cell r="AE1799" t="str">
            <v>-</v>
          </cell>
          <cell r="AF1799" t="str">
            <v>-</v>
          </cell>
          <cell r="AG1799" t="str">
            <v>-</v>
          </cell>
          <cell r="AH1799" t="str">
            <v>--</v>
          </cell>
        </row>
        <row r="1800">
          <cell r="A1800">
            <v>60012</v>
          </cell>
          <cell r="B1800" t="str">
            <v>Dtwelve Spaces Private Limited</v>
          </cell>
          <cell r="C1800">
            <v>44443</v>
          </cell>
          <cell r="D1800" t="str">
            <v>Gurgaon</v>
          </cell>
          <cell r="E1800" t="str">
            <v>MWIFI (Infra)</v>
          </cell>
          <cell r="F1800" t="str">
            <v>Spectra IT</v>
          </cell>
          <cell r="G1800" t="str">
            <v>Gurgaon</v>
          </cell>
          <cell r="H1800">
            <v>550</v>
          </cell>
          <cell r="I1800">
            <v>5.4999999999999997E-3</v>
          </cell>
          <cell r="J1800">
            <v>9078413</v>
          </cell>
          <cell r="K1800" t="str">
            <v>Dtwelve Spaces Private Limited</v>
          </cell>
          <cell r="L1800">
            <v>10290177.759199969</v>
          </cell>
          <cell r="M1800" t="str">
            <v>Relationship</v>
          </cell>
          <cell r="N1800" t="str">
            <v>MWIFI (Infra)</v>
          </cell>
          <cell r="O1800" t="str">
            <v>GGN_ZONE1</v>
          </cell>
          <cell r="P1800">
            <v>9078413</v>
          </cell>
          <cell r="Q1800" t="str">
            <v xml:space="preserve">Rajeev Misra </v>
          </cell>
          <cell r="R1800" t="str">
            <v>RAM</v>
          </cell>
          <cell r="S1800" t="str">
            <v>Rajeev Misra</v>
          </cell>
          <cell r="T1800">
            <v>5.4999999999999997E-3</v>
          </cell>
          <cell r="U1800">
            <v>0</v>
          </cell>
          <cell r="V1800" t="str">
            <v>-</v>
          </cell>
          <cell r="Z1800" t="str">
            <v>-</v>
          </cell>
          <cell r="AA1800" t="str">
            <v>-</v>
          </cell>
          <cell r="AB1800" t="str">
            <v>-</v>
          </cell>
          <cell r="AC1800" t="str">
            <v>-</v>
          </cell>
          <cell r="AD1800" t="str">
            <v>-</v>
          </cell>
          <cell r="AE1800" t="str">
            <v>-</v>
          </cell>
          <cell r="AF1800" t="str">
            <v>-</v>
          </cell>
          <cell r="AG1800" t="str">
            <v>-</v>
          </cell>
          <cell r="AH1800" t="str">
            <v>--</v>
          </cell>
        </row>
        <row r="1801">
          <cell r="A1801">
            <v>60016</v>
          </cell>
          <cell r="B1801" t="str">
            <v>Dtwelve Spaces Private Limited</v>
          </cell>
          <cell r="C1801">
            <v>44454</v>
          </cell>
          <cell r="D1801" t="str">
            <v>Gurgaon</v>
          </cell>
          <cell r="E1801" t="str">
            <v>MWIFI (Infra)</v>
          </cell>
          <cell r="F1801" t="str">
            <v>Spectra IT</v>
          </cell>
          <cell r="G1801" t="str">
            <v>Gurgaon</v>
          </cell>
          <cell r="H1801">
            <v>1000</v>
          </cell>
          <cell r="I1801">
            <v>0.01</v>
          </cell>
          <cell r="J1801">
            <v>9078413</v>
          </cell>
          <cell r="K1801" t="str">
            <v>Dtwelve Spaces Private Limited</v>
          </cell>
          <cell r="L1801">
            <v>10290177.759199969</v>
          </cell>
          <cell r="M1801" t="str">
            <v>Relationship</v>
          </cell>
          <cell r="N1801" t="str">
            <v>MWIFI (Infra)</v>
          </cell>
          <cell r="O1801" t="str">
            <v>GGN_ZONE1</v>
          </cell>
          <cell r="P1801">
            <v>9078413</v>
          </cell>
          <cell r="Q1801" t="str">
            <v xml:space="preserve">Rajeev Misra </v>
          </cell>
          <cell r="R1801" t="str">
            <v>RAM</v>
          </cell>
          <cell r="S1801" t="str">
            <v>Rajeev Misra</v>
          </cell>
          <cell r="T1801">
            <v>0.01</v>
          </cell>
          <cell r="U1801">
            <v>0</v>
          </cell>
          <cell r="V1801" t="str">
            <v>-</v>
          </cell>
          <cell r="Z1801" t="str">
            <v>-</v>
          </cell>
          <cell r="AA1801" t="str">
            <v>-</v>
          </cell>
          <cell r="AB1801" t="str">
            <v>-</v>
          </cell>
          <cell r="AC1801" t="str">
            <v>-</v>
          </cell>
          <cell r="AD1801" t="str">
            <v>-</v>
          </cell>
          <cell r="AE1801" t="str">
            <v>-</v>
          </cell>
          <cell r="AF1801" t="str">
            <v>-</v>
          </cell>
          <cell r="AG1801" t="str">
            <v>-</v>
          </cell>
          <cell r="AH1801" t="str">
            <v>--</v>
          </cell>
        </row>
        <row r="1802">
          <cell r="A1802">
            <v>60017</v>
          </cell>
          <cell r="B1802" t="str">
            <v>Dtwelve Spaces Private Limited</v>
          </cell>
          <cell r="C1802">
            <v>44454</v>
          </cell>
          <cell r="D1802" t="str">
            <v>Gurgaon</v>
          </cell>
          <cell r="E1802" t="str">
            <v>MWIFI (Infra)</v>
          </cell>
          <cell r="F1802" t="str">
            <v>Spectra IT</v>
          </cell>
          <cell r="G1802" t="str">
            <v>Gurgaon</v>
          </cell>
          <cell r="H1802">
            <v>1000</v>
          </cell>
          <cell r="I1802">
            <v>0.01</v>
          </cell>
          <cell r="J1802">
            <v>9078413</v>
          </cell>
          <cell r="K1802" t="str">
            <v>Dtwelve Spaces Private Limited</v>
          </cell>
          <cell r="L1802">
            <v>10290177.759199969</v>
          </cell>
          <cell r="M1802" t="str">
            <v>Relationship</v>
          </cell>
          <cell r="N1802" t="str">
            <v>MWIFI (Infra)</v>
          </cell>
          <cell r="O1802" t="str">
            <v>GGN_ZONE1</v>
          </cell>
          <cell r="P1802">
            <v>9078413</v>
          </cell>
          <cell r="Q1802" t="str">
            <v xml:space="preserve">Rajeev Misra </v>
          </cell>
          <cell r="R1802" t="str">
            <v>RAM</v>
          </cell>
          <cell r="S1802" t="str">
            <v>Rajeev Misra</v>
          </cell>
          <cell r="T1802">
            <v>0.01</v>
          </cell>
          <cell r="U1802">
            <v>0</v>
          </cell>
          <cell r="V1802" t="str">
            <v>-</v>
          </cell>
          <cell r="Z1802" t="str">
            <v>-</v>
          </cell>
          <cell r="AA1802" t="str">
            <v>-</v>
          </cell>
          <cell r="AB1802" t="str">
            <v>-</v>
          </cell>
          <cell r="AC1802" t="str">
            <v>-</v>
          </cell>
          <cell r="AD1802" t="str">
            <v>-</v>
          </cell>
          <cell r="AE1802" t="str">
            <v>-</v>
          </cell>
          <cell r="AF1802" t="str">
            <v>-</v>
          </cell>
          <cell r="AG1802" t="str">
            <v>-</v>
          </cell>
          <cell r="AH1802" t="str">
            <v>--</v>
          </cell>
        </row>
        <row r="1803">
          <cell r="A1803">
            <v>60018</v>
          </cell>
          <cell r="B1803" t="str">
            <v>Dtwelve Spaces Private Limited</v>
          </cell>
          <cell r="C1803">
            <v>44454</v>
          </cell>
          <cell r="D1803" t="str">
            <v>Gurgaon</v>
          </cell>
          <cell r="E1803" t="str">
            <v>MWIFI (Infra)</v>
          </cell>
          <cell r="F1803" t="str">
            <v>Spectra IT</v>
          </cell>
          <cell r="G1803" t="str">
            <v>Gurgaon</v>
          </cell>
          <cell r="H1803">
            <v>1000</v>
          </cell>
          <cell r="I1803">
            <v>0.01</v>
          </cell>
          <cell r="J1803">
            <v>9078413</v>
          </cell>
          <cell r="K1803" t="str">
            <v>Dtwelve Spaces Private Limited</v>
          </cell>
          <cell r="L1803">
            <v>10290177.759199969</v>
          </cell>
          <cell r="M1803" t="str">
            <v>Relationship</v>
          </cell>
          <cell r="N1803" t="str">
            <v>MWIFI (Infra)</v>
          </cell>
          <cell r="O1803" t="str">
            <v>GGN_ZONE1</v>
          </cell>
          <cell r="P1803">
            <v>9078413</v>
          </cell>
          <cell r="Q1803" t="str">
            <v xml:space="preserve">Rajeev Misra </v>
          </cell>
          <cell r="R1803" t="str">
            <v>RAM</v>
          </cell>
          <cell r="S1803" t="str">
            <v>Rajeev Misra</v>
          </cell>
          <cell r="T1803">
            <v>0.01</v>
          </cell>
          <cell r="U1803">
            <v>0</v>
          </cell>
          <cell r="V1803" t="str">
            <v>-</v>
          </cell>
          <cell r="Z1803" t="str">
            <v>-</v>
          </cell>
          <cell r="AA1803" t="str">
            <v>-</v>
          </cell>
          <cell r="AB1803" t="str">
            <v>-</v>
          </cell>
          <cell r="AC1803" t="str">
            <v>-</v>
          </cell>
          <cell r="AD1803" t="str">
            <v>-</v>
          </cell>
          <cell r="AE1803" t="str">
            <v>-</v>
          </cell>
          <cell r="AF1803" t="str">
            <v>-</v>
          </cell>
          <cell r="AG1803" t="str">
            <v>-</v>
          </cell>
          <cell r="AH1803" t="str">
            <v>--</v>
          </cell>
        </row>
        <row r="1804">
          <cell r="A1804">
            <v>60019</v>
          </cell>
          <cell r="B1804" t="str">
            <v>Dtwelve Spaces Private Limited</v>
          </cell>
          <cell r="C1804">
            <v>44462</v>
          </cell>
          <cell r="D1804" t="str">
            <v>Bangalore</v>
          </cell>
          <cell r="E1804" t="str">
            <v>MWIFI (Infra)</v>
          </cell>
          <cell r="F1804" t="str">
            <v>Spectra IT</v>
          </cell>
          <cell r="G1804" t="str">
            <v>Bangalore</v>
          </cell>
          <cell r="H1804">
            <v>475</v>
          </cell>
          <cell r="I1804">
            <v>4.7499999999999999E-3</v>
          </cell>
          <cell r="J1804">
            <v>9078413</v>
          </cell>
          <cell r="K1804" t="str">
            <v>Dtwelve Spaces Private Limited</v>
          </cell>
          <cell r="L1804">
            <v>10290177.759199969</v>
          </cell>
          <cell r="M1804" t="str">
            <v>Relationship</v>
          </cell>
          <cell r="N1804" t="str">
            <v>MWIFI (Infra)</v>
          </cell>
          <cell r="O1804" t="str">
            <v>BLR_ZONE1</v>
          </cell>
          <cell r="P1804">
            <v>9078413</v>
          </cell>
          <cell r="Q1804" t="str">
            <v xml:space="preserve">Rajeev Misra </v>
          </cell>
          <cell r="R1804" t="str">
            <v>RAM</v>
          </cell>
          <cell r="S1804" t="str">
            <v>Rajeev Misra</v>
          </cell>
          <cell r="T1804">
            <v>4.7499999999999999E-3</v>
          </cell>
          <cell r="U1804">
            <v>0</v>
          </cell>
          <cell r="V1804" t="str">
            <v>-</v>
          </cell>
          <cell r="Z1804" t="str">
            <v>-</v>
          </cell>
          <cell r="AA1804" t="str">
            <v>-</v>
          </cell>
          <cell r="AB1804" t="str">
            <v>-</v>
          </cell>
          <cell r="AC1804" t="str">
            <v>-</v>
          </cell>
          <cell r="AD1804" t="str">
            <v>-</v>
          </cell>
          <cell r="AE1804" t="str">
            <v>-</v>
          </cell>
          <cell r="AF1804" t="str">
            <v>-</v>
          </cell>
          <cell r="AG1804" t="str">
            <v>-</v>
          </cell>
          <cell r="AH1804" t="str">
            <v>--</v>
          </cell>
        </row>
        <row r="1805">
          <cell r="A1805">
            <v>60027</v>
          </cell>
          <cell r="B1805" t="str">
            <v>Dtwelve Spaces Private Limited</v>
          </cell>
          <cell r="C1805">
            <v>44803</v>
          </cell>
          <cell r="D1805" t="str">
            <v>Agartala</v>
          </cell>
          <cell r="E1805" t="str">
            <v>MWIFI (Infra)</v>
          </cell>
          <cell r="F1805" t="str">
            <v>Spectra IT</v>
          </cell>
          <cell r="G1805" t="str">
            <v>Others</v>
          </cell>
          <cell r="H1805">
            <v>1000</v>
          </cell>
          <cell r="I1805">
            <v>0.01</v>
          </cell>
          <cell r="J1805">
            <v>9078413</v>
          </cell>
          <cell r="K1805" t="str">
            <v>Dtwelve Spaces Private Limited</v>
          </cell>
          <cell r="L1805">
            <v>10290177.759199969</v>
          </cell>
          <cell r="M1805" t="str">
            <v>Relationship</v>
          </cell>
          <cell r="N1805" t="str">
            <v>MWIFI (Infra)</v>
          </cell>
          <cell r="O1805" t="str">
            <v>Others</v>
          </cell>
          <cell r="P1805">
            <v>9078413</v>
          </cell>
          <cell r="Q1805" t="str">
            <v xml:space="preserve">Rajeev Misra </v>
          </cell>
          <cell r="R1805" t="str">
            <v>RAM</v>
          </cell>
          <cell r="S1805" t="str">
            <v>Rajeev Misra</v>
          </cell>
          <cell r="T1805">
            <v>0.01</v>
          </cell>
          <cell r="U1805">
            <v>0</v>
          </cell>
          <cell r="V1805" t="str">
            <v>-</v>
          </cell>
          <cell r="Z1805" t="str">
            <v>-</v>
          </cell>
          <cell r="AA1805" t="str">
            <v>-</v>
          </cell>
          <cell r="AB1805" t="str">
            <v>-</v>
          </cell>
          <cell r="AC1805" t="str">
            <v>-</v>
          </cell>
          <cell r="AD1805" t="str">
            <v>-</v>
          </cell>
          <cell r="AE1805" t="str">
            <v>-</v>
          </cell>
          <cell r="AF1805" t="str">
            <v>-</v>
          </cell>
          <cell r="AG1805" t="str">
            <v>-</v>
          </cell>
          <cell r="AH1805" t="str">
            <v>--</v>
          </cell>
        </row>
        <row r="1806">
          <cell r="A1806">
            <v>60050</v>
          </cell>
          <cell r="B1806" t="str">
            <v>Dtwelve Spaces Private Limited</v>
          </cell>
          <cell r="C1806">
            <v>44610</v>
          </cell>
          <cell r="D1806" t="str">
            <v>Agartala</v>
          </cell>
          <cell r="E1806" t="str">
            <v>MWIFI (Infra)</v>
          </cell>
          <cell r="F1806" t="str">
            <v>Spectra IT</v>
          </cell>
          <cell r="G1806" t="str">
            <v>Others</v>
          </cell>
          <cell r="H1806">
            <v>550</v>
          </cell>
          <cell r="I1806">
            <v>5.4999999999999997E-3</v>
          </cell>
          <cell r="J1806">
            <v>9078413</v>
          </cell>
          <cell r="K1806" t="str">
            <v>Dtwelve Spaces Private Limited</v>
          </cell>
          <cell r="L1806">
            <v>10290177.759199969</v>
          </cell>
          <cell r="M1806" t="str">
            <v>Relationship</v>
          </cell>
          <cell r="N1806" t="str">
            <v>MWIFI (Infra)</v>
          </cell>
          <cell r="O1806" t="str">
            <v>Others</v>
          </cell>
          <cell r="P1806">
            <v>9078413</v>
          </cell>
          <cell r="Q1806" t="str">
            <v xml:space="preserve">Rajeev Misra </v>
          </cell>
          <cell r="R1806" t="str">
            <v>RAM</v>
          </cell>
          <cell r="S1806" t="str">
            <v>Rajeev Misra</v>
          </cell>
          <cell r="T1806">
            <v>5.4999999999999997E-3</v>
          </cell>
          <cell r="U1806">
            <v>0</v>
          </cell>
          <cell r="V1806" t="str">
            <v>-</v>
          </cell>
          <cell r="Z1806" t="str">
            <v>-</v>
          </cell>
          <cell r="AA1806" t="str">
            <v>-</v>
          </cell>
          <cell r="AB1806" t="str">
            <v>-</v>
          </cell>
          <cell r="AC1806" t="str">
            <v>-</v>
          </cell>
          <cell r="AD1806" t="str">
            <v>-</v>
          </cell>
          <cell r="AE1806" t="str">
            <v>-</v>
          </cell>
          <cell r="AF1806" t="str">
            <v>-</v>
          </cell>
          <cell r="AG1806" t="str">
            <v>-</v>
          </cell>
          <cell r="AH1806" t="str">
            <v>--</v>
          </cell>
        </row>
        <row r="1807">
          <cell r="A1807">
            <v>60056</v>
          </cell>
          <cell r="B1807" t="str">
            <v>Dtwelve Spaces Private Limited</v>
          </cell>
          <cell r="C1807">
            <v>44676</v>
          </cell>
          <cell r="D1807" t="str">
            <v>Gurgaon</v>
          </cell>
          <cell r="E1807" t="str">
            <v>MWIFI (Infra)</v>
          </cell>
          <cell r="F1807" t="str">
            <v>Spectra IT</v>
          </cell>
          <cell r="G1807" t="str">
            <v>Gurgaon</v>
          </cell>
          <cell r="H1807">
            <v>1000</v>
          </cell>
          <cell r="I1807">
            <v>0.01</v>
          </cell>
          <cell r="J1807">
            <v>9078413</v>
          </cell>
          <cell r="K1807" t="str">
            <v>Dtwelve Spaces Private Limited</v>
          </cell>
          <cell r="L1807">
            <v>10290177.759199969</v>
          </cell>
          <cell r="M1807" t="str">
            <v>Relationship</v>
          </cell>
          <cell r="N1807" t="str">
            <v>MWIFI (Infra)</v>
          </cell>
          <cell r="O1807" t="str">
            <v>GGN_ZONE1</v>
          </cell>
          <cell r="P1807">
            <v>9078413</v>
          </cell>
          <cell r="Q1807" t="str">
            <v xml:space="preserve">Rajeev Misra </v>
          </cell>
          <cell r="R1807" t="str">
            <v>RAM</v>
          </cell>
          <cell r="S1807" t="str">
            <v>Rajeev Misra</v>
          </cell>
          <cell r="T1807">
            <v>0.01</v>
          </cell>
          <cell r="U1807">
            <v>0</v>
          </cell>
          <cell r="V1807" t="str">
            <v>-</v>
          </cell>
          <cell r="Z1807" t="str">
            <v>-</v>
          </cell>
          <cell r="AA1807" t="str">
            <v>-</v>
          </cell>
          <cell r="AB1807" t="str">
            <v>-</v>
          </cell>
          <cell r="AC1807" t="str">
            <v>-</v>
          </cell>
          <cell r="AD1807" t="str">
            <v>-</v>
          </cell>
          <cell r="AE1807" t="str">
            <v>-</v>
          </cell>
          <cell r="AF1807" t="str">
            <v>-</v>
          </cell>
          <cell r="AG1807" t="str">
            <v>-</v>
          </cell>
          <cell r="AH1807" t="str">
            <v>--</v>
          </cell>
        </row>
        <row r="1808">
          <cell r="A1808">
            <v>60098</v>
          </cell>
          <cell r="B1808" t="str">
            <v>Dtwelve Spaces Private Limited</v>
          </cell>
          <cell r="C1808">
            <v>44805</v>
          </cell>
          <cell r="D1808" t="str">
            <v>Agartala</v>
          </cell>
          <cell r="E1808" t="str">
            <v>MWIFI (Infra)</v>
          </cell>
          <cell r="F1808" t="str">
            <v>Spectra IT</v>
          </cell>
          <cell r="G1808" t="str">
            <v>Others</v>
          </cell>
          <cell r="H1808">
            <v>1000</v>
          </cell>
          <cell r="I1808">
            <v>0.01</v>
          </cell>
          <cell r="J1808">
            <v>9078413</v>
          </cell>
          <cell r="K1808" t="str">
            <v>Dtwelve Spaces Private Limited</v>
          </cell>
          <cell r="L1808">
            <v>10290177.759199969</v>
          </cell>
          <cell r="M1808" t="str">
            <v>Relationship</v>
          </cell>
          <cell r="N1808" t="str">
            <v>MWIFI (Infra)</v>
          </cell>
          <cell r="O1808" t="str">
            <v>Others</v>
          </cell>
          <cell r="P1808">
            <v>9078413</v>
          </cell>
          <cell r="Q1808" t="str">
            <v xml:space="preserve">Rajeev Misra </v>
          </cell>
          <cell r="R1808" t="str">
            <v>RAM</v>
          </cell>
          <cell r="S1808" t="str">
            <v>Rajeev Misra</v>
          </cell>
          <cell r="T1808">
            <v>0.01</v>
          </cell>
          <cell r="U1808">
            <v>0</v>
          </cell>
          <cell r="V1808" t="str">
            <v>-</v>
          </cell>
          <cell r="Z1808" t="str">
            <v>-</v>
          </cell>
          <cell r="AA1808" t="str">
            <v>-</v>
          </cell>
          <cell r="AB1808" t="str">
            <v>-</v>
          </cell>
          <cell r="AC1808" t="str">
            <v>-</v>
          </cell>
          <cell r="AD1808" t="str">
            <v>-</v>
          </cell>
          <cell r="AE1808" t="str">
            <v>-</v>
          </cell>
          <cell r="AF1808" t="str">
            <v>-</v>
          </cell>
          <cell r="AG1808" t="str">
            <v>-</v>
          </cell>
          <cell r="AH1808" t="str">
            <v>--</v>
          </cell>
        </row>
        <row r="1809">
          <cell r="A1809">
            <v>60099</v>
          </cell>
          <cell r="B1809" t="str">
            <v>Dtwelve Spaces Private Limited</v>
          </cell>
          <cell r="C1809">
            <v>44806</v>
          </cell>
          <cell r="D1809" t="str">
            <v>Agartala</v>
          </cell>
          <cell r="E1809" t="str">
            <v>MWIFI (Infra)</v>
          </cell>
          <cell r="F1809" t="str">
            <v>Spectra IT</v>
          </cell>
          <cell r="G1809" t="str">
            <v>Others</v>
          </cell>
          <cell r="H1809">
            <v>1000</v>
          </cell>
          <cell r="I1809">
            <v>0.01</v>
          </cell>
          <cell r="J1809">
            <v>9078413</v>
          </cell>
          <cell r="K1809" t="str">
            <v>Dtwelve Spaces Private Limited</v>
          </cell>
          <cell r="L1809">
            <v>10290177.759199969</v>
          </cell>
          <cell r="M1809" t="str">
            <v>Relationship</v>
          </cell>
          <cell r="N1809" t="str">
            <v>MWIFI (Infra)</v>
          </cell>
          <cell r="O1809" t="str">
            <v>Others</v>
          </cell>
          <cell r="P1809">
            <v>9078413</v>
          </cell>
          <cell r="Q1809" t="str">
            <v xml:space="preserve">Rajeev Misra </v>
          </cell>
          <cell r="R1809" t="str">
            <v>RAM</v>
          </cell>
          <cell r="S1809" t="str">
            <v>Rajeev Misra</v>
          </cell>
          <cell r="T1809">
            <v>0.01</v>
          </cell>
          <cell r="U1809">
            <v>0</v>
          </cell>
          <cell r="V1809" t="str">
            <v>-</v>
          </cell>
          <cell r="Z1809" t="str">
            <v>-</v>
          </cell>
          <cell r="AA1809" t="str">
            <v>-</v>
          </cell>
          <cell r="AB1809" t="str">
            <v>-</v>
          </cell>
          <cell r="AC1809" t="str">
            <v>-</v>
          </cell>
          <cell r="AD1809" t="str">
            <v>-</v>
          </cell>
          <cell r="AE1809" t="str">
            <v>-</v>
          </cell>
          <cell r="AF1809" t="str">
            <v>-</v>
          </cell>
          <cell r="AG1809" t="str">
            <v>-</v>
          </cell>
          <cell r="AH1809" t="str">
            <v>--</v>
          </cell>
        </row>
        <row r="1810">
          <cell r="A1810">
            <v>60100</v>
          </cell>
          <cell r="B1810" t="str">
            <v>Dtwelve Spaces Private Limited</v>
          </cell>
          <cell r="C1810">
            <v>44805</v>
          </cell>
          <cell r="D1810" t="str">
            <v>Agartala</v>
          </cell>
          <cell r="E1810" t="str">
            <v>MWIFI (Infra)</v>
          </cell>
          <cell r="F1810" t="str">
            <v>Spectra IT</v>
          </cell>
          <cell r="G1810" t="str">
            <v>Others</v>
          </cell>
          <cell r="H1810">
            <v>1000</v>
          </cell>
          <cell r="I1810">
            <v>0.01</v>
          </cell>
          <cell r="J1810">
            <v>9078413</v>
          </cell>
          <cell r="K1810" t="str">
            <v>Dtwelve Spaces Private Limited</v>
          </cell>
          <cell r="L1810">
            <v>10290177.759199969</v>
          </cell>
          <cell r="M1810" t="str">
            <v>Relationship</v>
          </cell>
          <cell r="N1810" t="str">
            <v>MWIFI (Infra)</v>
          </cell>
          <cell r="O1810" t="str">
            <v>Others</v>
          </cell>
          <cell r="P1810">
            <v>9078413</v>
          </cell>
          <cell r="Q1810" t="str">
            <v xml:space="preserve">Rajeev Misra </v>
          </cell>
          <cell r="R1810" t="str">
            <v>RAM</v>
          </cell>
          <cell r="S1810" t="str">
            <v>Rajeev Misra</v>
          </cell>
          <cell r="T1810">
            <v>0.01</v>
          </cell>
          <cell r="U1810">
            <v>0</v>
          </cell>
          <cell r="V1810" t="str">
            <v>-</v>
          </cell>
          <cell r="Z1810" t="str">
            <v>-</v>
          </cell>
          <cell r="AA1810" t="str">
            <v>-</v>
          </cell>
          <cell r="AB1810" t="str">
            <v>-</v>
          </cell>
          <cell r="AC1810" t="str">
            <v>-</v>
          </cell>
          <cell r="AD1810" t="str">
            <v>-</v>
          </cell>
          <cell r="AE1810" t="str">
            <v>-</v>
          </cell>
          <cell r="AF1810" t="str">
            <v>-</v>
          </cell>
          <cell r="AG1810" t="str">
            <v>-</v>
          </cell>
          <cell r="AH1810" t="str">
            <v>--</v>
          </cell>
        </row>
        <row r="1811">
          <cell r="A1811">
            <v>60101</v>
          </cell>
          <cell r="B1811" t="str">
            <v>Dtwelve Spaces Private Limited</v>
          </cell>
          <cell r="C1811">
            <v>44480</v>
          </cell>
          <cell r="D1811" t="str">
            <v>Gurgaon</v>
          </cell>
          <cell r="E1811" t="str">
            <v>MWIFI (Infra)</v>
          </cell>
          <cell r="F1811" t="str">
            <v>Spectra IT</v>
          </cell>
          <cell r="G1811" t="str">
            <v>Gurgaon</v>
          </cell>
          <cell r="H1811">
            <v>550</v>
          </cell>
          <cell r="I1811">
            <v>5.4999999999999997E-3</v>
          </cell>
          <cell r="J1811">
            <v>9078413</v>
          </cell>
          <cell r="K1811" t="str">
            <v>Dtwelve Spaces Private Limited</v>
          </cell>
          <cell r="L1811">
            <v>10290177.759199969</v>
          </cell>
          <cell r="M1811" t="str">
            <v>Relationship</v>
          </cell>
          <cell r="N1811" t="str">
            <v>MWIFI (Infra)</v>
          </cell>
          <cell r="O1811" t="str">
            <v>GGN_ZONE1</v>
          </cell>
          <cell r="P1811">
            <v>9078413</v>
          </cell>
          <cell r="Q1811" t="str">
            <v xml:space="preserve">Rajeev Misra </v>
          </cell>
          <cell r="R1811" t="str">
            <v>RAM</v>
          </cell>
          <cell r="S1811" t="str">
            <v>Rajeev Misra</v>
          </cell>
          <cell r="T1811">
            <v>5.4999999999999997E-3</v>
          </cell>
          <cell r="U1811">
            <v>0</v>
          </cell>
          <cell r="V1811" t="str">
            <v>-</v>
          </cell>
          <cell r="Z1811" t="str">
            <v>-</v>
          </cell>
          <cell r="AA1811" t="str">
            <v>-</v>
          </cell>
          <cell r="AB1811" t="str">
            <v>-</v>
          </cell>
          <cell r="AC1811" t="str">
            <v>-</v>
          </cell>
          <cell r="AD1811" t="str">
            <v>-</v>
          </cell>
          <cell r="AE1811" t="str">
            <v>-</v>
          </cell>
          <cell r="AF1811" t="str">
            <v>-</v>
          </cell>
          <cell r="AG1811" t="str">
            <v>-</v>
          </cell>
          <cell r="AH1811" t="str">
            <v>--</v>
          </cell>
        </row>
        <row r="1812">
          <cell r="A1812">
            <v>60103</v>
          </cell>
          <cell r="B1812" t="str">
            <v>Dtwelve Spaces Private Limited</v>
          </cell>
          <cell r="C1812">
            <v>44817</v>
          </cell>
          <cell r="D1812" t="str">
            <v>Gurgaon</v>
          </cell>
          <cell r="E1812" t="str">
            <v>MWIFI (Infra)</v>
          </cell>
          <cell r="F1812" t="str">
            <v>Spectra IT</v>
          </cell>
          <cell r="G1812" t="str">
            <v>Gurgaon</v>
          </cell>
          <cell r="H1812">
            <v>550</v>
          </cell>
          <cell r="I1812">
            <v>5.4999999999999997E-3</v>
          </cell>
          <cell r="J1812">
            <v>9078413</v>
          </cell>
          <cell r="K1812" t="str">
            <v>Dtwelve Spaces Private Limited</v>
          </cell>
          <cell r="L1812">
            <v>10290177.759199969</v>
          </cell>
          <cell r="M1812" t="str">
            <v>Relationship</v>
          </cell>
          <cell r="N1812" t="str">
            <v>MWIFI (Infra)</v>
          </cell>
          <cell r="O1812" t="str">
            <v>GGN_ZONE1</v>
          </cell>
          <cell r="P1812">
            <v>9078413</v>
          </cell>
          <cell r="Q1812" t="str">
            <v xml:space="preserve">Rajeev Misra </v>
          </cell>
          <cell r="R1812" t="str">
            <v>RAM</v>
          </cell>
          <cell r="S1812" t="str">
            <v>Rajeev Misra</v>
          </cell>
          <cell r="T1812">
            <v>5.4999999999999997E-3</v>
          </cell>
          <cell r="U1812">
            <v>0</v>
          </cell>
          <cell r="V1812" t="str">
            <v>-</v>
          </cell>
          <cell r="Z1812" t="str">
            <v>-</v>
          </cell>
          <cell r="AA1812" t="str">
            <v>-</v>
          </cell>
          <cell r="AB1812" t="str">
            <v>-</v>
          </cell>
          <cell r="AC1812" t="str">
            <v>-</v>
          </cell>
          <cell r="AD1812" t="str">
            <v>-</v>
          </cell>
          <cell r="AE1812" t="str">
            <v>-</v>
          </cell>
          <cell r="AF1812" t="str">
            <v>-</v>
          </cell>
          <cell r="AG1812" t="str">
            <v>-</v>
          </cell>
          <cell r="AH1812" t="str">
            <v>--</v>
          </cell>
        </row>
        <row r="1813">
          <cell r="A1813">
            <v>60104</v>
          </cell>
          <cell r="B1813" t="str">
            <v>Dtwelve Spaces Private Limited</v>
          </cell>
          <cell r="C1813">
            <v>44817</v>
          </cell>
          <cell r="D1813" t="str">
            <v>Gurgaon</v>
          </cell>
          <cell r="E1813" t="str">
            <v>MWIFI (Infra)</v>
          </cell>
          <cell r="F1813" t="str">
            <v>Spectra IT</v>
          </cell>
          <cell r="G1813" t="str">
            <v>Gurgaon</v>
          </cell>
          <cell r="H1813">
            <v>550</v>
          </cell>
          <cell r="I1813">
            <v>5.4999999999999997E-3</v>
          </cell>
          <cell r="J1813">
            <v>9078413</v>
          </cell>
          <cell r="K1813" t="str">
            <v>Dtwelve Spaces Private Limited</v>
          </cell>
          <cell r="L1813">
            <v>10290177.759199969</v>
          </cell>
          <cell r="M1813" t="str">
            <v>Relationship</v>
          </cell>
          <cell r="N1813" t="str">
            <v>MWIFI (Infra)</v>
          </cell>
          <cell r="O1813" t="str">
            <v>GGN_ZONE1</v>
          </cell>
          <cell r="P1813">
            <v>9078413</v>
          </cell>
          <cell r="Q1813" t="str">
            <v xml:space="preserve">Rajeev Misra </v>
          </cell>
          <cell r="R1813" t="str">
            <v>RAM</v>
          </cell>
          <cell r="S1813" t="str">
            <v>Rajeev Misra</v>
          </cell>
          <cell r="T1813">
            <v>5.4999999999999997E-3</v>
          </cell>
          <cell r="U1813">
            <v>0</v>
          </cell>
          <cell r="V1813" t="str">
            <v>-</v>
          </cell>
          <cell r="Z1813" t="str">
            <v>-</v>
          </cell>
          <cell r="AA1813" t="str">
            <v>-</v>
          </cell>
          <cell r="AB1813" t="str">
            <v>-</v>
          </cell>
          <cell r="AC1813" t="str">
            <v>-</v>
          </cell>
          <cell r="AD1813" t="str">
            <v>-</v>
          </cell>
          <cell r="AE1813" t="str">
            <v>-</v>
          </cell>
          <cell r="AF1813" t="str">
            <v>-</v>
          </cell>
          <cell r="AG1813" t="str">
            <v>-</v>
          </cell>
          <cell r="AH1813" t="str">
            <v>--</v>
          </cell>
        </row>
        <row r="1814">
          <cell r="A1814">
            <v>60105</v>
          </cell>
          <cell r="B1814" t="str">
            <v>Dtwelve Spaces Private Limited</v>
          </cell>
          <cell r="C1814">
            <v>44820</v>
          </cell>
          <cell r="D1814" t="str">
            <v>Agartala</v>
          </cell>
          <cell r="E1814" t="str">
            <v>MWIFI (Infra)</v>
          </cell>
          <cell r="F1814" t="str">
            <v>Spectra IT</v>
          </cell>
          <cell r="G1814" t="str">
            <v>Others</v>
          </cell>
          <cell r="H1814">
            <v>550</v>
          </cell>
          <cell r="I1814">
            <v>5.4999999999999997E-3</v>
          </cell>
          <cell r="J1814">
            <v>9078413</v>
          </cell>
          <cell r="K1814" t="str">
            <v>Dtwelve Spaces Private Limited</v>
          </cell>
          <cell r="L1814">
            <v>10290177.759199969</v>
          </cell>
          <cell r="M1814" t="str">
            <v>Relationship</v>
          </cell>
          <cell r="N1814" t="str">
            <v>MWIFI (Infra)</v>
          </cell>
          <cell r="O1814" t="str">
            <v>Others</v>
          </cell>
          <cell r="P1814">
            <v>9078413</v>
          </cell>
          <cell r="Q1814" t="str">
            <v xml:space="preserve">Rajeev Misra </v>
          </cell>
          <cell r="R1814" t="str">
            <v>RAM</v>
          </cell>
          <cell r="S1814" t="str">
            <v>Rajeev Misra</v>
          </cell>
          <cell r="T1814">
            <v>5.4999999999999997E-3</v>
          </cell>
          <cell r="U1814">
            <v>0</v>
          </cell>
          <cell r="V1814" t="str">
            <v>-</v>
          </cell>
          <cell r="Z1814" t="str">
            <v>-</v>
          </cell>
          <cell r="AA1814" t="str">
            <v>-</v>
          </cell>
          <cell r="AB1814" t="str">
            <v>-</v>
          </cell>
          <cell r="AC1814" t="str">
            <v>-</v>
          </cell>
          <cell r="AD1814" t="str">
            <v>-</v>
          </cell>
          <cell r="AE1814" t="str">
            <v>-</v>
          </cell>
          <cell r="AF1814" t="str">
            <v>-</v>
          </cell>
          <cell r="AG1814" t="str">
            <v>-</v>
          </cell>
          <cell r="AH1814" t="str">
            <v>--</v>
          </cell>
        </row>
        <row r="1815">
          <cell r="A1815">
            <v>60107</v>
          </cell>
          <cell r="B1815" t="str">
            <v>Dtwelve Spaces Private Limited</v>
          </cell>
          <cell r="C1815">
            <v>44783</v>
          </cell>
          <cell r="D1815" t="str">
            <v>Pune</v>
          </cell>
          <cell r="E1815" t="str">
            <v>MWIFI (Infra)</v>
          </cell>
          <cell r="F1815" t="str">
            <v>Spectra IT</v>
          </cell>
          <cell r="G1815" t="str">
            <v>Pune</v>
          </cell>
          <cell r="H1815">
            <v>550</v>
          </cell>
          <cell r="I1815">
            <v>5.4999999999999997E-3</v>
          </cell>
          <cell r="J1815">
            <v>9078413</v>
          </cell>
          <cell r="K1815" t="str">
            <v>Dtwelve Spaces Private Limited</v>
          </cell>
          <cell r="L1815">
            <v>10290177.759199969</v>
          </cell>
          <cell r="M1815" t="str">
            <v>Relationship</v>
          </cell>
          <cell r="N1815" t="str">
            <v>MWIFI (Infra)</v>
          </cell>
          <cell r="O1815" t="str">
            <v>PUN_ZONE1</v>
          </cell>
          <cell r="P1815">
            <v>9078413</v>
          </cell>
          <cell r="Q1815" t="str">
            <v xml:space="preserve">Rajeev Misra </v>
          </cell>
          <cell r="R1815" t="str">
            <v>RAM</v>
          </cell>
          <cell r="S1815" t="str">
            <v>Rajeev Misra</v>
          </cell>
          <cell r="T1815">
            <v>5.4999999999999997E-3</v>
          </cell>
          <cell r="U1815">
            <v>0</v>
          </cell>
          <cell r="V1815" t="str">
            <v>-</v>
          </cell>
          <cell r="Z1815" t="str">
            <v>-</v>
          </cell>
          <cell r="AA1815" t="str">
            <v>-</v>
          </cell>
          <cell r="AB1815" t="str">
            <v>-</v>
          </cell>
          <cell r="AC1815" t="str">
            <v>-</v>
          </cell>
          <cell r="AD1815" t="str">
            <v>-</v>
          </cell>
          <cell r="AE1815" t="str">
            <v>-</v>
          </cell>
          <cell r="AF1815" t="str">
            <v>-</v>
          </cell>
          <cell r="AG1815" t="str">
            <v>-</v>
          </cell>
          <cell r="AH1815" t="str">
            <v>--</v>
          </cell>
        </row>
        <row r="1816">
          <cell r="A1816">
            <v>60115</v>
          </cell>
          <cell r="B1816" t="str">
            <v>Dtwelve Spaces Private Limited</v>
          </cell>
          <cell r="C1816">
            <v>44460</v>
          </cell>
          <cell r="D1816" t="str">
            <v>Gurgaon</v>
          </cell>
          <cell r="E1816" t="str">
            <v>MWIFI (Infra)</v>
          </cell>
          <cell r="F1816" t="str">
            <v>Spectra IT</v>
          </cell>
          <cell r="G1816" t="str">
            <v>Gurgaon</v>
          </cell>
          <cell r="H1816">
            <v>1000</v>
          </cell>
          <cell r="I1816">
            <v>0.01</v>
          </cell>
          <cell r="J1816">
            <v>9078413</v>
          </cell>
          <cell r="K1816" t="str">
            <v>Dtwelve Spaces Private Limited</v>
          </cell>
          <cell r="L1816">
            <v>10290177.759199969</v>
          </cell>
          <cell r="M1816" t="str">
            <v>Relationship</v>
          </cell>
          <cell r="N1816" t="str">
            <v>MWIFI (Infra)</v>
          </cell>
          <cell r="O1816" t="str">
            <v>GGN_ZONE1</v>
          </cell>
          <cell r="P1816">
            <v>9078413</v>
          </cell>
          <cell r="Q1816" t="str">
            <v xml:space="preserve">Rajeev Misra </v>
          </cell>
          <cell r="R1816" t="str">
            <v>RAM</v>
          </cell>
          <cell r="S1816" t="str">
            <v>Rajeev Misra</v>
          </cell>
          <cell r="T1816">
            <v>0.01</v>
          </cell>
          <cell r="U1816">
            <v>0</v>
          </cell>
          <cell r="V1816" t="str">
            <v>-</v>
          </cell>
          <cell r="Z1816" t="str">
            <v>-</v>
          </cell>
          <cell r="AA1816" t="str">
            <v>-</v>
          </cell>
          <cell r="AB1816" t="str">
            <v>-</v>
          </cell>
          <cell r="AC1816" t="str">
            <v>-</v>
          </cell>
          <cell r="AD1816" t="str">
            <v>-</v>
          </cell>
          <cell r="AE1816" t="str">
            <v>-</v>
          </cell>
          <cell r="AF1816" t="str">
            <v>-</v>
          </cell>
          <cell r="AG1816" t="str">
            <v>-</v>
          </cell>
          <cell r="AH1816" t="str">
            <v>--</v>
          </cell>
        </row>
        <row r="1817">
          <cell r="A1817">
            <v>60125</v>
          </cell>
          <cell r="B1817" t="str">
            <v>Dtwelve Spaces Private Limited</v>
          </cell>
          <cell r="C1817">
            <v>44440</v>
          </cell>
          <cell r="D1817" t="str">
            <v>Pune</v>
          </cell>
          <cell r="E1817" t="str">
            <v>MWIFI (Infra)</v>
          </cell>
          <cell r="F1817" t="str">
            <v>Spectra IT</v>
          </cell>
          <cell r="G1817" t="str">
            <v>Pune</v>
          </cell>
          <cell r="H1817">
            <v>550</v>
          </cell>
          <cell r="I1817">
            <v>5.4999999999999997E-3</v>
          </cell>
          <cell r="J1817">
            <v>9078413</v>
          </cell>
          <cell r="K1817" t="str">
            <v>Dtwelve Spaces Private Limited</v>
          </cell>
          <cell r="L1817">
            <v>10290177.759199969</v>
          </cell>
          <cell r="M1817" t="str">
            <v>Relationship</v>
          </cell>
          <cell r="N1817" t="str">
            <v>MWIFI (Infra)</v>
          </cell>
          <cell r="O1817" t="str">
            <v>PUN_ZONE1</v>
          </cell>
          <cell r="P1817">
            <v>9078413</v>
          </cell>
          <cell r="Q1817" t="str">
            <v xml:space="preserve">Rajeev Misra </v>
          </cell>
          <cell r="R1817" t="str">
            <v>RAM</v>
          </cell>
          <cell r="S1817" t="str">
            <v>Rajeev Misra</v>
          </cell>
          <cell r="T1817">
            <v>5.4999999999999997E-3</v>
          </cell>
          <cell r="U1817">
            <v>0</v>
          </cell>
          <cell r="V1817" t="str">
            <v>-</v>
          </cell>
          <cell r="Z1817" t="str">
            <v>-</v>
          </cell>
          <cell r="AA1817" t="str">
            <v>-</v>
          </cell>
          <cell r="AB1817" t="str">
            <v>-</v>
          </cell>
          <cell r="AC1817" t="str">
            <v>-</v>
          </cell>
          <cell r="AD1817" t="str">
            <v>-</v>
          </cell>
          <cell r="AE1817" t="str">
            <v>-</v>
          </cell>
          <cell r="AF1817" t="str">
            <v>-</v>
          </cell>
          <cell r="AG1817" t="str">
            <v>-</v>
          </cell>
          <cell r="AH1817" t="str">
            <v>--</v>
          </cell>
        </row>
        <row r="1818">
          <cell r="A1818">
            <v>60137</v>
          </cell>
          <cell r="B1818" t="str">
            <v>Dtwelve Spaces Private Limited</v>
          </cell>
          <cell r="C1818">
            <v>44539</v>
          </cell>
          <cell r="D1818" t="str">
            <v>Bangalore</v>
          </cell>
          <cell r="E1818" t="str">
            <v>MWIFI (Infra)</v>
          </cell>
          <cell r="F1818" t="str">
            <v>Spectra IT</v>
          </cell>
          <cell r="G1818" t="str">
            <v>Bangalore</v>
          </cell>
          <cell r="H1818">
            <v>475</v>
          </cell>
          <cell r="I1818">
            <v>4.7499999999999999E-3</v>
          </cell>
          <cell r="J1818">
            <v>9078413</v>
          </cell>
          <cell r="K1818" t="str">
            <v>Dtwelve Spaces Private Limited</v>
          </cell>
          <cell r="L1818">
            <v>10290177.759199969</v>
          </cell>
          <cell r="M1818" t="str">
            <v>Relationship</v>
          </cell>
          <cell r="N1818" t="str">
            <v>MWIFI (Infra)</v>
          </cell>
          <cell r="O1818" t="str">
            <v>BLR_ZONE1</v>
          </cell>
          <cell r="P1818">
            <v>9078413</v>
          </cell>
          <cell r="Q1818" t="str">
            <v xml:space="preserve">Rajeev Misra </v>
          </cell>
          <cell r="R1818" t="str">
            <v>RAM</v>
          </cell>
          <cell r="S1818" t="str">
            <v>Rajeev Misra</v>
          </cell>
          <cell r="T1818">
            <v>4.7499999999999999E-3</v>
          </cell>
          <cell r="U1818">
            <v>0</v>
          </cell>
          <cell r="V1818" t="str">
            <v>-</v>
          </cell>
          <cell r="Z1818" t="str">
            <v>-</v>
          </cell>
          <cell r="AA1818" t="str">
            <v>-</v>
          </cell>
          <cell r="AB1818" t="str">
            <v>-</v>
          </cell>
          <cell r="AC1818" t="str">
            <v>-</v>
          </cell>
          <cell r="AD1818" t="str">
            <v>-</v>
          </cell>
          <cell r="AE1818" t="str">
            <v>-</v>
          </cell>
          <cell r="AF1818" t="str">
            <v>-</v>
          </cell>
          <cell r="AG1818" t="str">
            <v>-</v>
          </cell>
          <cell r="AH1818" t="str">
            <v>--</v>
          </cell>
        </row>
        <row r="1819">
          <cell r="A1819">
            <v>60138</v>
          </cell>
          <cell r="B1819" t="str">
            <v>Dtwelve Spaces Private Limited</v>
          </cell>
          <cell r="C1819">
            <v>44539</v>
          </cell>
          <cell r="D1819" t="str">
            <v>Bangalore</v>
          </cell>
          <cell r="E1819" t="str">
            <v>MWIFI (Infra)</v>
          </cell>
          <cell r="F1819" t="str">
            <v>Spectra IT</v>
          </cell>
          <cell r="G1819" t="str">
            <v>Bangalore</v>
          </cell>
          <cell r="H1819">
            <v>475</v>
          </cell>
          <cell r="I1819">
            <v>4.7499999999999999E-3</v>
          </cell>
          <cell r="J1819">
            <v>9078413</v>
          </cell>
          <cell r="K1819" t="str">
            <v>Dtwelve Spaces Private Limited</v>
          </cell>
          <cell r="L1819">
            <v>10290177.759199969</v>
          </cell>
          <cell r="M1819" t="str">
            <v>Relationship</v>
          </cell>
          <cell r="N1819" t="str">
            <v>MWIFI (Infra)</v>
          </cell>
          <cell r="O1819" t="str">
            <v>BLR_ZONE1</v>
          </cell>
          <cell r="P1819">
            <v>9078413</v>
          </cell>
          <cell r="Q1819" t="str">
            <v xml:space="preserve">Rajeev Misra </v>
          </cell>
          <cell r="R1819" t="str">
            <v>RAM</v>
          </cell>
          <cell r="S1819" t="str">
            <v>Rajeev Misra</v>
          </cell>
          <cell r="T1819">
            <v>4.7499999999999999E-3</v>
          </cell>
          <cell r="U1819">
            <v>0</v>
          </cell>
          <cell r="V1819" t="str">
            <v>-</v>
          </cell>
          <cell r="Z1819" t="str">
            <v>-</v>
          </cell>
          <cell r="AA1819" t="str">
            <v>-</v>
          </cell>
          <cell r="AB1819" t="str">
            <v>-</v>
          </cell>
          <cell r="AC1819" t="str">
            <v>-</v>
          </cell>
          <cell r="AD1819" t="str">
            <v>-</v>
          </cell>
          <cell r="AE1819" t="str">
            <v>-</v>
          </cell>
          <cell r="AF1819" t="str">
            <v>-</v>
          </cell>
          <cell r="AG1819" t="str">
            <v>-</v>
          </cell>
          <cell r="AH1819" t="str">
            <v>--</v>
          </cell>
        </row>
        <row r="1820">
          <cell r="A1820">
            <v>60139</v>
          </cell>
          <cell r="B1820" t="str">
            <v>Dtwelve Spaces Private Limited</v>
          </cell>
          <cell r="C1820">
            <v>44539</v>
          </cell>
          <cell r="D1820" t="str">
            <v>Bangalore</v>
          </cell>
          <cell r="E1820" t="str">
            <v>MWIFI (Infra)</v>
          </cell>
          <cell r="F1820" t="str">
            <v>Spectra IT</v>
          </cell>
          <cell r="G1820" t="str">
            <v>Bangalore</v>
          </cell>
          <cell r="H1820">
            <v>475</v>
          </cell>
          <cell r="I1820">
            <v>4.7499999999999999E-3</v>
          </cell>
          <cell r="J1820">
            <v>9078413</v>
          </cell>
          <cell r="K1820" t="str">
            <v>Dtwelve Spaces Private Limited</v>
          </cell>
          <cell r="L1820">
            <v>10290177.759199969</v>
          </cell>
          <cell r="M1820" t="str">
            <v>Relationship</v>
          </cell>
          <cell r="N1820" t="str">
            <v>MWIFI (Infra)</v>
          </cell>
          <cell r="O1820" t="str">
            <v>BLR_ZONE1</v>
          </cell>
          <cell r="P1820">
            <v>9078413</v>
          </cell>
          <cell r="Q1820" t="str">
            <v xml:space="preserve">Rajeev Misra </v>
          </cell>
          <cell r="R1820" t="str">
            <v>RAM</v>
          </cell>
          <cell r="S1820" t="str">
            <v>Rajeev Misra</v>
          </cell>
          <cell r="T1820">
            <v>4.7499999999999999E-3</v>
          </cell>
          <cell r="U1820">
            <v>0</v>
          </cell>
          <cell r="V1820" t="str">
            <v>-</v>
          </cell>
          <cell r="Z1820" t="str">
            <v>-</v>
          </cell>
          <cell r="AA1820" t="str">
            <v>-</v>
          </cell>
          <cell r="AB1820" t="str">
            <v>-</v>
          </cell>
          <cell r="AC1820" t="str">
            <v>-</v>
          </cell>
          <cell r="AD1820" t="str">
            <v>-</v>
          </cell>
          <cell r="AE1820" t="str">
            <v>-</v>
          </cell>
          <cell r="AF1820" t="str">
            <v>-</v>
          </cell>
          <cell r="AG1820" t="str">
            <v>-</v>
          </cell>
          <cell r="AH1820" t="str">
            <v>--</v>
          </cell>
        </row>
        <row r="1821">
          <cell r="A1821">
            <v>60278</v>
          </cell>
          <cell r="B1821" t="str">
            <v>Dtwelve Spaces Private Limited</v>
          </cell>
          <cell r="C1821">
            <v>44842</v>
          </cell>
          <cell r="D1821" t="str">
            <v>Pune</v>
          </cell>
          <cell r="E1821" t="str">
            <v>MWIFI (Infra)</v>
          </cell>
          <cell r="F1821" t="str">
            <v>Spectra IT</v>
          </cell>
          <cell r="G1821" t="str">
            <v>Pune</v>
          </cell>
          <cell r="H1821">
            <v>550</v>
          </cell>
          <cell r="I1821">
            <v>5.4999999999999997E-3</v>
          </cell>
          <cell r="J1821">
            <v>9078413</v>
          </cell>
          <cell r="K1821" t="str">
            <v>Dtwelve Spaces Private Limited</v>
          </cell>
          <cell r="L1821">
            <v>10290177.759199969</v>
          </cell>
          <cell r="M1821" t="str">
            <v>Relationship</v>
          </cell>
          <cell r="N1821" t="str">
            <v>MWIFI (Infra)</v>
          </cell>
          <cell r="O1821" t="str">
            <v>PUN_ZONE1</v>
          </cell>
          <cell r="P1821">
            <v>9078413</v>
          </cell>
          <cell r="Q1821" t="str">
            <v xml:space="preserve">Rajeev Misra </v>
          </cell>
          <cell r="R1821" t="str">
            <v>RAM</v>
          </cell>
          <cell r="S1821" t="str">
            <v>Rajeev Misra</v>
          </cell>
          <cell r="T1821">
            <v>5.4999999999999997E-3</v>
          </cell>
          <cell r="U1821">
            <v>0</v>
          </cell>
          <cell r="V1821" t="str">
            <v>-</v>
          </cell>
          <cell r="Z1821" t="str">
            <v>-</v>
          </cell>
          <cell r="AA1821" t="str">
            <v>-</v>
          </cell>
          <cell r="AB1821" t="str">
            <v>-</v>
          </cell>
          <cell r="AC1821" t="str">
            <v>-</v>
          </cell>
          <cell r="AD1821" t="str">
            <v>-</v>
          </cell>
          <cell r="AE1821" t="str">
            <v>-</v>
          </cell>
          <cell r="AF1821" t="str">
            <v>-</v>
          </cell>
          <cell r="AG1821" t="str">
            <v>-</v>
          </cell>
          <cell r="AH1821" t="str">
            <v>--</v>
          </cell>
        </row>
        <row r="1822">
          <cell r="A1822">
            <v>60303</v>
          </cell>
          <cell r="B1822" t="str">
            <v>Dtwelve Spaces Private Limited</v>
          </cell>
          <cell r="C1822">
            <v>44624</v>
          </cell>
          <cell r="D1822" t="str">
            <v>Hyderabad</v>
          </cell>
          <cell r="E1822" t="str">
            <v>MWIFI (Infra)</v>
          </cell>
          <cell r="F1822" t="str">
            <v>Spectra IT</v>
          </cell>
          <cell r="G1822" t="str">
            <v>Hyderabad</v>
          </cell>
          <cell r="H1822">
            <v>550</v>
          </cell>
          <cell r="I1822">
            <v>5.4999999999999997E-3</v>
          </cell>
          <cell r="J1822">
            <v>9078413</v>
          </cell>
          <cell r="K1822" t="str">
            <v>Dtwelve Spaces Private Limited</v>
          </cell>
          <cell r="L1822">
            <v>10290177.759199969</v>
          </cell>
          <cell r="M1822" t="str">
            <v>Relationship</v>
          </cell>
          <cell r="N1822" t="str">
            <v>MWIFI (Infra)</v>
          </cell>
          <cell r="O1822" t="str">
            <v>HYD_ZONE1</v>
          </cell>
          <cell r="P1822">
            <v>9078413</v>
          </cell>
          <cell r="Q1822" t="str">
            <v xml:space="preserve">Rajeev Misra </v>
          </cell>
          <cell r="R1822" t="str">
            <v>RAM</v>
          </cell>
          <cell r="S1822" t="str">
            <v>Rajeev Misra</v>
          </cell>
          <cell r="T1822">
            <v>5.4999999999999997E-3</v>
          </cell>
          <cell r="U1822">
            <v>0</v>
          </cell>
          <cell r="V1822" t="str">
            <v>-</v>
          </cell>
          <cell r="Z1822" t="str">
            <v>-</v>
          </cell>
          <cell r="AA1822" t="str">
            <v>-</v>
          </cell>
          <cell r="AB1822" t="str">
            <v>-</v>
          </cell>
          <cell r="AC1822" t="str">
            <v>-</v>
          </cell>
          <cell r="AD1822" t="str">
            <v>-</v>
          </cell>
          <cell r="AE1822" t="str">
            <v>-</v>
          </cell>
          <cell r="AF1822" t="str">
            <v>-</v>
          </cell>
          <cell r="AG1822" t="str">
            <v>-</v>
          </cell>
          <cell r="AH1822" t="str">
            <v>--</v>
          </cell>
        </row>
        <row r="1823">
          <cell r="A1823">
            <v>60304</v>
          </cell>
          <cell r="B1823" t="str">
            <v>Dtwelve Spaces Private Limited</v>
          </cell>
          <cell r="C1823">
            <v>44624</v>
          </cell>
          <cell r="D1823" t="str">
            <v>Hyderabad</v>
          </cell>
          <cell r="E1823" t="str">
            <v>MWIFI (Infra)</v>
          </cell>
          <cell r="F1823" t="str">
            <v>Spectra IT</v>
          </cell>
          <cell r="G1823" t="str">
            <v>Hyderabad</v>
          </cell>
          <cell r="H1823">
            <v>475</v>
          </cell>
          <cell r="I1823">
            <v>4.7499999999999999E-3</v>
          </cell>
          <cell r="J1823">
            <v>9078413</v>
          </cell>
          <cell r="K1823" t="str">
            <v>Dtwelve Spaces Private Limited</v>
          </cell>
          <cell r="L1823">
            <v>10290177.759199969</v>
          </cell>
          <cell r="M1823" t="str">
            <v>Relationship</v>
          </cell>
          <cell r="N1823" t="str">
            <v>MWIFI (Infra)</v>
          </cell>
          <cell r="O1823" t="str">
            <v>HYD_ZONE1</v>
          </cell>
          <cell r="P1823">
            <v>9078413</v>
          </cell>
          <cell r="Q1823" t="str">
            <v xml:space="preserve">Rajeev Misra </v>
          </cell>
          <cell r="R1823" t="str">
            <v>RAM</v>
          </cell>
          <cell r="S1823" t="str">
            <v>Rajeev Misra</v>
          </cell>
          <cell r="T1823">
            <v>4.7499999999999999E-3</v>
          </cell>
          <cell r="U1823">
            <v>0</v>
          </cell>
          <cell r="V1823" t="str">
            <v>-</v>
          </cell>
          <cell r="Z1823" t="str">
            <v>-</v>
          </cell>
          <cell r="AA1823" t="str">
            <v>-</v>
          </cell>
          <cell r="AB1823" t="str">
            <v>-</v>
          </cell>
          <cell r="AC1823" t="str">
            <v>-</v>
          </cell>
          <cell r="AD1823" t="str">
            <v>-</v>
          </cell>
          <cell r="AE1823" t="str">
            <v>-</v>
          </cell>
          <cell r="AF1823" t="str">
            <v>-</v>
          </cell>
          <cell r="AG1823" t="str">
            <v>-</v>
          </cell>
          <cell r="AH1823" t="str">
            <v>--</v>
          </cell>
        </row>
        <row r="1824">
          <cell r="A1824">
            <v>60305</v>
          </cell>
          <cell r="B1824" t="str">
            <v>Dtwelve Spaces Private Limited</v>
          </cell>
          <cell r="C1824">
            <v>44624</v>
          </cell>
          <cell r="D1824" t="str">
            <v>Hyderabad</v>
          </cell>
          <cell r="E1824" t="str">
            <v>MWIFI (Infra)</v>
          </cell>
          <cell r="F1824" t="str">
            <v>Spectra IT</v>
          </cell>
          <cell r="G1824" t="str">
            <v>Hyderabad</v>
          </cell>
          <cell r="H1824">
            <v>425</v>
          </cell>
          <cell r="I1824">
            <v>4.2500000000000003E-3</v>
          </cell>
          <cell r="J1824">
            <v>9078413</v>
          </cell>
          <cell r="K1824" t="str">
            <v>Dtwelve Spaces Private Limited</v>
          </cell>
          <cell r="L1824">
            <v>10290177.759199969</v>
          </cell>
          <cell r="M1824" t="str">
            <v>Relationship</v>
          </cell>
          <cell r="N1824" t="str">
            <v>MWIFI (Infra)</v>
          </cell>
          <cell r="O1824" t="str">
            <v>HYD_ZONE1</v>
          </cell>
          <cell r="P1824">
            <v>9078413</v>
          </cell>
          <cell r="Q1824" t="str">
            <v xml:space="preserve">Rajeev Misra </v>
          </cell>
          <cell r="R1824" t="str">
            <v>RAM</v>
          </cell>
          <cell r="S1824" t="str">
            <v>Rajeev Misra</v>
          </cell>
          <cell r="T1824">
            <v>4.2500000000000003E-3</v>
          </cell>
          <cell r="U1824">
            <v>0</v>
          </cell>
          <cell r="V1824" t="str">
            <v>-</v>
          </cell>
          <cell r="Z1824" t="str">
            <v>-</v>
          </cell>
          <cell r="AA1824" t="str">
            <v>-</v>
          </cell>
          <cell r="AB1824" t="str">
            <v>-</v>
          </cell>
          <cell r="AC1824" t="str">
            <v>-</v>
          </cell>
          <cell r="AD1824" t="str">
            <v>-</v>
          </cell>
          <cell r="AE1824" t="str">
            <v>-</v>
          </cell>
          <cell r="AF1824" t="str">
            <v>-</v>
          </cell>
          <cell r="AG1824" t="str">
            <v>-</v>
          </cell>
          <cell r="AH1824" t="str">
            <v>--</v>
          </cell>
        </row>
        <row r="1825">
          <cell r="A1825">
            <v>60306</v>
          </cell>
          <cell r="B1825" t="str">
            <v>Dtwelve Spaces Private Limited</v>
          </cell>
          <cell r="C1825">
            <v>44624</v>
          </cell>
          <cell r="D1825" t="str">
            <v>Hyderabad</v>
          </cell>
          <cell r="E1825" t="str">
            <v>MWIFI (Infra)</v>
          </cell>
          <cell r="F1825" t="str">
            <v>Spectra IT</v>
          </cell>
          <cell r="G1825" t="str">
            <v>Hyderabad</v>
          </cell>
          <cell r="H1825">
            <v>475</v>
          </cell>
          <cell r="I1825">
            <v>4.7499999999999999E-3</v>
          </cell>
          <cell r="J1825">
            <v>9078413</v>
          </cell>
          <cell r="K1825" t="str">
            <v>Dtwelve Spaces Private Limited</v>
          </cell>
          <cell r="L1825">
            <v>10290177.759199969</v>
          </cell>
          <cell r="M1825" t="str">
            <v>Relationship</v>
          </cell>
          <cell r="N1825" t="str">
            <v>MWIFI (Infra)</v>
          </cell>
          <cell r="O1825" t="str">
            <v>HYD_ZONE1</v>
          </cell>
          <cell r="P1825">
            <v>9078413</v>
          </cell>
          <cell r="Q1825" t="str">
            <v xml:space="preserve">Rajeev Misra </v>
          </cell>
          <cell r="R1825" t="str">
            <v>RAM</v>
          </cell>
          <cell r="S1825" t="str">
            <v>Rajeev Misra</v>
          </cell>
          <cell r="T1825">
            <v>4.7499999999999999E-3</v>
          </cell>
          <cell r="U1825">
            <v>0</v>
          </cell>
          <cell r="V1825" t="str">
            <v>-</v>
          </cell>
          <cell r="Z1825" t="str">
            <v>-</v>
          </cell>
          <cell r="AA1825" t="str">
            <v>-</v>
          </cell>
          <cell r="AB1825" t="str">
            <v>-</v>
          </cell>
          <cell r="AC1825" t="str">
            <v>-</v>
          </cell>
          <cell r="AD1825" t="str">
            <v>-</v>
          </cell>
          <cell r="AE1825" t="str">
            <v>-</v>
          </cell>
          <cell r="AF1825" t="str">
            <v>-</v>
          </cell>
          <cell r="AG1825" t="str">
            <v>-</v>
          </cell>
          <cell r="AH1825" t="str">
            <v>--</v>
          </cell>
        </row>
        <row r="1826">
          <cell r="A1826">
            <v>60307</v>
          </cell>
          <cell r="B1826" t="str">
            <v>Dtwelve Spaces Private Limited</v>
          </cell>
          <cell r="C1826">
            <v>44624</v>
          </cell>
          <cell r="D1826" t="str">
            <v>Hyderabad</v>
          </cell>
          <cell r="E1826" t="str">
            <v>MWIFI (Infra)</v>
          </cell>
          <cell r="F1826" t="str">
            <v>Spectra IT</v>
          </cell>
          <cell r="G1826" t="str">
            <v>Hyderabad</v>
          </cell>
          <cell r="H1826">
            <v>475</v>
          </cell>
          <cell r="I1826">
            <v>4.7499999999999999E-3</v>
          </cell>
          <cell r="J1826">
            <v>9078413</v>
          </cell>
          <cell r="K1826" t="str">
            <v>Dtwelve Spaces Private Limited</v>
          </cell>
          <cell r="L1826">
            <v>10290177.759199969</v>
          </cell>
          <cell r="M1826" t="str">
            <v>Relationship</v>
          </cell>
          <cell r="N1826" t="str">
            <v>MWIFI (Infra)</v>
          </cell>
          <cell r="O1826" t="str">
            <v>HYD_ZONE1</v>
          </cell>
          <cell r="P1826">
            <v>9078413</v>
          </cell>
          <cell r="Q1826" t="str">
            <v xml:space="preserve">Rajeev Misra </v>
          </cell>
          <cell r="R1826" t="str">
            <v>RAM</v>
          </cell>
          <cell r="S1826" t="str">
            <v>Rajeev Misra</v>
          </cell>
          <cell r="T1826">
            <v>4.7499999999999999E-3</v>
          </cell>
          <cell r="U1826">
            <v>0</v>
          </cell>
          <cell r="V1826" t="str">
            <v>-</v>
          </cell>
          <cell r="Z1826" t="str">
            <v>-</v>
          </cell>
          <cell r="AA1826" t="str">
            <v>-</v>
          </cell>
          <cell r="AB1826" t="str">
            <v>-</v>
          </cell>
          <cell r="AC1826" t="str">
            <v>-</v>
          </cell>
          <cell r="AD1826" t="str">
            <v>-</v>
          </cell>
          <cell r="AE1826" t="str">
            <v>-</v>
          </cell>
          <cell r="AF1826" t="str">
            <v>-</v>
          </cell>
          <cell r="AG1826" t="str">
            <v>-</v>
          </cell>
          <cell r="AH1826" t="str">
            <v>--</v>
          </cell>
        </row>
        <row r="1827">
          <cell r="A1827">
            <v>60308</v>
          </cell>
          <cell r="B1827" t="str">
            <v>Dtwelve Spaces Private Limited</v>
          </cell>
          <cell r="C1827">
            <v>44624</v>
          </cell>
          <cell r="D1827" t="str">
            <v>Hyderabad</v>
          </cell>
          <cell r="E1827" t="str">
            <v>MWIFI (Infra)</v>
          </cell>
          <cell r="F1827" t="str">
            <v>Spectra IT</v>
          </cell>
          <cell r="G1827" t="str">
            <v>Hyderabad</v>
          </cell>
          <cell r="H1827">
            <v>475</v>
          </cell>
          <cell r="I1827">
            <v>4.7499999999999999E-3</v>
          </cell>
          <cell r="J1827">
            <v>9078413</v>
          </cell>
          <cell r="K1827" t="str">
            <v>Dtwelve Spaces Private Limited</v>
          </cell>
          <cell r="L1827">
            <v>10290177.759199969</v>
          </cell>
          <cell r="M1827" t="str">
            <v>Relationship</v>
          </cell>
          <cell r="N1827" t="str">
            <v>MWIFI (Infra)</v>
          </cell>
          <cell r="O1827" t="str">
            <v>HYD_ZONE1</v>
          </cell>
          <cell r="P1827">
            <v>9078413</v>
          </cell>
          <cell r="Q1827" t="str">
            <v xml:space="preserve">Rajeev Misra </v>
          </cell>
          <cell r="R1827" t="str">
            <v>RAM</v>
          </cell>
          <cell r="S1827" t="str">
            <v>Rajeev Misra</v>
          </cell>
          <cell r="T1827">
            <v>4.7499999999999999E-3</v>
          </cell>
          <cell r="U1827">
            <v>0</v>
          </cell>
          <cell r="V1827" t="str">
            <v>-</v>
          </cell>
          <cell r="Z1827" t="str">
            <v>-</v>
          </cell>
          <cell r="AA1827" t="str">
            <v>-</v>
          </cell>
          <cell r="AB1827" t="str">
            <v>-</v>
          </cell>
          <cell r="AC1827" t="str">
            <v>-</v>
          </cell>
          <cell r="AD1827" t="str">
            <v>-</v>
          </cell>
          <cell r="AE1827" t="str">
            <v>-</v>
          </cell>
          <cell r="AF1827" t="str">
            <v>-</v>
          </cell>
          <cell r="AG1827" t="str">
            <v>-</v>
          </cell>
          <cell r="AH1827" t="str">
            <v>--</v>
          </cell>
        </row>
        <row r="1828">
          <cell r="A1828">
            <v>60311</v>
          </cell>
          <cell r="B1828" t="str">
            <v>Dtwelve Spaces Private Limited</v>
          </cell>
          <cell r="C1828">
            <v>44624</v>
          </cell>
          <cell r="D1828" t="str">
            <v>Hyderabad</v>
          </cell>
          <cell r="E1828" t="str">
            <v>MWIFI (Infra)</v>
          </cell>
          <cell r="F1828" t="str">
            <v>Spectra IT</v>
          </cell>
          <cell r="G1828" t="str">
            <v>Hyderabad</v>
          </cell>
          <cell r="H1828">
            <v>475</v>
          </cell>
          <cell r="I1828">
            <v>4.7499999999999999E-3</v>
          </cell>
          <cell r="J1828">
            <v>9078413</v>
          </cell>
          <cell r="K1828" t="str">
            <v>Dtwelve Spaces Private Limited</v>
          </cell>
          <cell r="L1828">
            <v>10290177.759199969</v>
          </cell>
          <cell r="M1828" t="str">
            <v>Relationship</v>
          </cell>
          <cell r="N1828" t="str">
            <v>MWIFI (Infra)</v>
          </cell>
          <cell r="O1828" t="str">
            <v>HYD_ZONE1</v>
          </cell>
          <cell r="P1828">
            <v>9078413</v>
          </cell>
          <cell r="Q1828" t="str">
            <v xml:space="preserve">Rajeev Misra </v>
          </cell>
          <cell r="R1828" t="str">
            <v>RAM</v>
          </cell>
          <cell r="S1828" t="str">
            <v>Rajeev Misra</v>
          </cell>
          <cell r="T1828">
            <v>4.7499999999999999E-3</v>
          </cell>
          <cell r="U1828">
            <v>0</v>
          </cell>
          <cell r="V1828" t="str">
            <v>-</v>
          </cell>
          <cell r="Z1828" t="str">
            <v>-</v>
          </cell>
          <cell r="AA1828" t="str">
            <v>-</v>
          </cell>
          <cell r="AB1828" t="str">
            <v>-</v>
          </cell>
          <cell r="AC1828" t="str">
            <v>-</v>
          </cell>
          <cell r="AD1828" t="str">
            <v>-</v>
          </cell>
          <cell r="AE1828" t="str">
            <v>-</v>
          </cell>
          <cell r="AF1828" t="str">
            <v>-</v>
          </cell>
          <cell r="AG1828" t="str">
            <v>-</v>
          </cell>
          <cell r="AH1828" t="str">
            <v>--</v>
          </cell>
        </row>
        <row r="1829">
          <cell r="A1829">
            <v>60312</v>
          </cell>
          <cell r="B1829" t="str">
            <v>Dtwelve Spaces Private Limited</v>
          </cell>
          <cell r="C1829">
            <v>44624</v>
          </cell>
          <cell r="D1829" t="str">
            <v>Hyderabad</v>
          </cell>
          <cell r="E1829" t="str">
            <v>MWIFI (Infra)</v>
          </cell>
          <cell r="F1829" t="str">
            <v>Spectra IT</v>
          </cell>
          <cell r="G1829" t="str">
            <v>Hyderabad</v>
          </cell>
          <cell r="H1829">
            <v>425</v>
          </cell>
          <cell r="I1829">
            <v>4.2500000000000003E-3</v>
          </cell>
          <cell r="J1829">
            <v>9078413</v>
          </cell>
          <cell r="K1829" t="str">
            <v>Dtwelve Spaces Private Limited</v>
          </cell>
          <cell r="L1829">
            <v>10290177.759199969</v>
          </cell>
          <cell r="M1829" t="str">
            <v>Relationship</v>
          </cell>
          <cell r="N1829" t="str">
            <v>MWIFI (Infra)</v>
          </cell>
          <cell r="O1829" t="str">
            <v>HYD_ZONE1</v>
          </cell>
          <cell r="P1829">
            <v>9078413</v>
          </cell>
          <cell r="Q1829" t="str">
            <v xml:space="preserve">Rajeev Misra </v>
          </cell>
          <cell r="R1829" t="str">
            <v>RAM</v>
          </cell>
          <cell r="S1829" t="str">
            <v>Rajeev Misra</v>
          </cell>
          <cell r="T1829">
            <v>4.2500000000000003E-3</v>
          </cell>
          <cell r="U1829">
            <v>0</v>
          </cell>
          <cell r="V1829" t="str">
            <v>-</v>
          </cell>
          <cell r="Z1829" t="str">
            <v>-</v>
          </cell>
          <cell r="AA1829" t="str">
            <v>-</v>
          </cell>
          <cell r="AB1829" t="str">
            <v>-</v>
          </cell>
          <cell r="AC1829" t="str">
            <v>-</v>
          </cell>
          <cell r="AD1829" t="str">
            <v>-</v>
          </cell>
          <cell r="AE1829" t="str">
            <v>-</v>
          </cell>
          <cell r="AF1829" t="str">
            <v>-</v>
          </cell>
          <cell r="AG1829" t="str">
            <v>-</v>
          </cell>
          <cell r="AH1829" t="str">
            <v>--</v>
          </cell>
        </row>
        <row r="1830">
          <cell r="A1830">
            <v>60313</v>
          </cell>
          <cell r="B1830" t="str">
            <v>Dtwelve Spaces Private Limited</v>
          </cell>
          <cell r="C1830">
            <v>44624</v>
          </cell>
          <cell r="D1830" t="str">
            <v>Hyderabad</v>
          </cell>
          <cell r="E1830" t="str">
            <v>MWIFI (Infra)</v>
          </cell>
          <cell r="F1830" t="str">
            <v>Spectra IT</v>
          </cell>
          <cell r="G1830" t="str">
            <v>Hyderabad</v>
          </cell>
          <cell r="H1830">
            <v>475</v>
          </cell>
          <cell r="I1830">
            <v>4.7499999999999999E-3</v>
          </cell>
          <cell r="J1830">
            <v>9078413</v>
          </cell>
          <cell r="K1830" t="str">
            <v>Dtwelve Spaces Private Limited</v>
          </cell>
          <cell r="L1830">
            <v>10290177.759199969</v>
          </cell>
          <cell r="M1830" t="str">
            <v>Relationship</v>
          </cell>
          <cell r="N1830" t="str">
            <v>MWIFI (Infra)</v>
          </cell>
          <cell r="O1830" t="str">
            <v>HYD_ZONE1</v>
          </cell>
          <cell r="P1830">
            <v>9078413</v>
          </cell>
          <cell r="Q1830" t="str">
            <v xml:space="preserve">Rajeev Misra </v>
          </cell>
          <cell r="R1830" t="str">
            <v>RAM</v>
          </cell>
          <cell r="S1830" t="str">
            <v>Rajeev Misra</v>
          </cell>
          <cell r="T1830">
            <v>4.7499999999999999E-3</v>
          </cell>
          <cell r="U1830">
            <v>0</v>
          </cell>
          <cell r="V1830" t="str">
            <v>-</v>
          </cell>
          <cell r="Z1830" t="str">
            <v>-</v>
          </cell>
          <cell r="AA1830" t="str">
            <v>-</v>
          </cell>
          <cell r="AB1830" t="str">
            <v>-</v>
          </cell>
          <cell r="AC1830" t="str">
            <v>-</v>
          </cell>
          <cell r="AD1830" t="str">
            <v>-</v>
          </cell>
          <cell r="AE1830" t="str">
            <v>-</v>
          </cell>
          <cell r="AF1830" t="str">
            <v>-</v>
          </cell>
          <cell r="AG1830" t="str">
            <v>-</v>
          </cell>
          <cell r="AH1830" t="str">
            <v>--</v>
          </cell>
        </row>
        <row r="1831">
          <cell r="A1831">
            <v>60319</v>
          </cell>
          <cell r="B1831" t="str">
            <v>Dtwelve Spaces Private Limited</v>
          </cell>
          <cell r="C1831">
            <v>44624</v>
          </cell>
          <cell r="D1831" t="str">
            <v>Hyderabad</v>
          </cell>
          <cell r="E1831" t="str">
            <v>MWIFI (Infra)</v>
          </cell>
          <cell r="F1831" t="str">
            <v>Spectra IT</v>
          </cell>
          <cell r="G1831" t="str">
            <v>Hyderabad</v>
          </cell>
          <cell r="H1831">
            <v>425</v>
          </cell>
          <cell r="I1831">
            <v>4.2500000000000003E-3</v>
          </cell>
          <cell r="J1831">
            <v>9078413</v>
          </cell>
          <cell r="K1831" t="str">
            <v>Dtwelve Spaces Private Limited</v>
          </cell>
          <cell r="L1831">
            <v>10290177.759199969</v>
          </cell>
          <cell r="M1831" t="str">
            <v>Relationship</v>
          </cell>
          <cell r="N1831" t="str">
            <v>MWIFI (Infra)</v>
          </cell>
          <cell r="O1831" t="str">
            <v>HYD_ZONE1</v>
          </cell>
          <cell r="P1831">
            <v>9078413</v>
          </cell>
          <cell r="Q1831" t="str">
            <v xml:space="preserve">Rajeev Misra </v>
          </cell>
          <cell r="R1831" t="str">
            <v>RAM</v>
          </cell>
          <cell r="S1831" t="str">
            <v>Rajeev Misra</v>
          </cell>
          <cell r="T1831">
            <v>4.2500000000000003E-3</v>
          </cell>
          <cell r="U1831">
            <v>0</v>
          </cell>
          <cell r="V1831" t="str">
            <v>-</v>
          </cell>
          <cell r="Z1831" t="str">
            <v>-</v>
          </cell>
          <cell r="AA1831" t="str">
            <v>-</v>
          </cell>
          <cell r="AB1831" t="str">
            <v>-</v>
          </cell>
          <cell r="AC1831" t="str">
            <v>-</v>
          </cell>
          <cell r="AD1831" t="str">
            <v>-</v>
          </cell>
          <cell r="AE1831" t="str">
            <v>-</v>
          </cell>
          <cell r="AF1831" t="str">
            <v>-</v>
          </cell>
          <cell r="AG1831" t="str">
            <v>-</v>
          </cell>
          <cell r="AH1831" t="str">
            <v>--</v>
          </cell>
        </row>
        <row r="1832">
          <cell r="A1832">
            <v>60320</v>
          </cell>
          <cell r="B1832" t="str">
            <v>Dtwelve Spaces Private Limited</v>
          </cell>
          <cell r="C1832">
            <v>44624</v>
          </cell>
          <cell r="D1832" t="str">
            <v>Hyderabad</v>
          </cell>
          <cell r="E1832" t="str">
            <v>MWIFI (Infra)</v>
          </cell>
          <cell r="F1832" t="str">
            <v>Spectra IT</v>
          </cell>
          <cell r="G1832" t="str">
            <v>Hyderabad</v>
          </cell>
          <cell r="H1832">
            <v>475</v>
          </cell>
          <cell r="I1832">
            <v>4.7499999999999999E-3</v>
          </cell>
          <cell r="J1832">
            <v>9078413</v>
          </cell>
          <cell r="K1832" t="str">
            <v>Dtwelve Spaces Private Limited</v>
          </cell>
          <cell r="L1832">
            <v>10290177.759199969</v>
          </cell>
          <cell r="M1832" t="str">
            <v>Relationship</v>
          </cell>
          <cell r="N1832" t="str">
            <v>MWIFI (Infra)</v>
          </cell>
          <cell r="O1832" t="str">
            <v>HYD_ZONE1</v>
          </cell>
          <cell r="P1832">
            <v>9078413</v>
          </cell>
          <cell r="Q1832" t="str">
            <v xml:space="preserve">Rajeev Misra </v>
          </cell>
          <cell r="R1832" t="str">
            <v>RAM</v>
          </cell>
          <cell r="S1832" t="str">
            <v>Rajeev Misra</v>
          </cell>
          <cell r="T1832">
            <v>4.7499999999999999E-3</v>
          </cell>
          <cell r="U1832">
            <v>0</v>
          </cell>
          <cell r="V1832" t="str">
            <v>-</v>
          </cell>
          <cell r="Z1832" t="str">
            <v>-</v>
          </cell>
          <cell r="AA1832" t="str">
            <v>-</v>
          </cell>
          <cell r="AB1832" t="str">
            <v>-</v>
          </cell>
          <cell r="AC1832" t="str">
            <v>-</v>
          </cell>
          <cell r="AD1832" t="str">
            <v>-</v>
          </cell>
          <cell r="AE1832" t="str">
            <v>-</v>
          </cell>
          <cell r="AF1832" t="str">
            <v>-</v>
          </cell>
          <cell r="AG1832" t="str">
            <v>-</v>
          </cell>
          <cell r="AH1832" t="str">
            <v>--</v>
          </cell>
        </row>
        <row r="1833">
          <cell r="A1833">
            <v>60332</v>
          </cell>
          <cell r="B1833" t="str">
            <v>Dtwelve Spaces Private Limited</v>
          </cell>
          <cell r="C1833">
            <v>44572</v>
          </cell>
          <cell r="D1833" t="str">
            <v>Gurgaon</v>
          </cell>
          <cell r="E1833" t="str">
            <v>MWIFI (Infra)</v>
          </cell>
          <cell r="F1833" t="str">
            <v>Spectra IT</v>
          </cell>
          <cell r="G1833" t="str">
            <v>Gurgaon</v>
          </cell>
          <cell r="H1833">
            <v>550</v>
          </cell>
          <cell r="I1833">
            <v>5.4999999999999997E-3</v>
          </cell>
          <cell r="J1833">
            <v>9078413</v>
          </cell>
          <cell r="K1833" t="str">
            <v>Dtwelve Spaces Private Limited</v>
          </cell>
          <cell r="L1833">
            <v>10290177.759199969</v>
          </cell>
          <cell r="M1833" t="str">
            <v>Relationship</v>
          </cell>
          <cell r="N1833" t="str">
            <v>MWIFI (Infra)</v>
          </cell>
          <cell r="O1833" t="str">
            <v>GGN_ZONE1</v>
          </cell>
          <cell r="P1833">
            <v>9078413</v>
          </cell>
          <cell r="Q1833" t="str">
            <v xml:space="preserve">Rajeev Misra </v>
          </cell>
          <cell r="R1833" t="str">
            <v>RAM</v>
          </cell>
          <cell r="S1833" t="str">
            <v>Rajeev Misra</v>
          </cell>
          <cell r="T1833">
            <v>5.4999999999999997E-3</v>
          </cell>
          <cell r="U1833">
            <v>0</v>
          </cell>
          <cell r="V1833" t="str">
            <v>-</v>
          </cell>
          <cell r="Z1833" t="str">
            <v>-</v>
          </cell>
          <cell r="AA1833" t="str">
            <v>-</v>
          </cell>
          <cell r="AB1833" t="str">
            <v>-</v>
          </cell>
          <cell r="AC1833" t="str">
            <v>-</v>
          </cell>
          <cell r="AD1833" t="str">
            <v>-</v>
          </cell>
          <cell r="AE1833" t="str">
            <v>-</v>
          </cell>
          <cell r="AF1833" t="str">
            <v>-</v>
          </cell>
          <cell r="AG1833" t="str">
            <v>-</v>
          </cell>
          <cell r="AH1833" t="str">
            <v>--</v>
          </cell>
        </row>
        <row r="1834">
          <cell r="A1834">
            <v>60333</v>
          </cell>
          <cell r="B1834" t="str">
            <v>Dtwelve Spaces Private Limited</v>
          </cell>
          <cell r="C1834">
            <v>44826</v>
          </cell>
          <cell r="D1834" t="str">
            <v>Bangalore</v>
          </cell>
          <cell r="E1834" t="str">
            <v>MWIFI (Infra)</v>
          </cell>
          <cell r="F1834" t="str">
            <v>Spectra IT</v>
          </cell>
          <cell r="G1834" t="str">
            <v>Bangalore</v>
          </cell>
          <cell r="H1834">
            <v>425</v>
          </cell>
          <cell r="I1834">
            <v>4.2500000000000003E-3</v>
          </cell>
          <cell r="J1834">
            <v>9078413</v>
          </cell>
          <cell r="K1834" t="str">
            <v>Dtwelve Spaces Private Limited</v>
          </cell>
          <cell r="L1834">
            <v>10290177.759199969</v>
          </cell>
          <cell r="M1834" t="str">
            <v>Relationship</v>
          </cell>
          <cell r="N1834" t="str">
            <v>MWIFI (Infra)</v>
          </cell>
          <cell r="O1834" t="str">
            <v>BLR_ZONE1</v>
          </cell>
          <cell r="P1834">
            <v>9078413</v>
          </cell>
          <cell r="Q1834" t="str">
            <v xml:space="preserve">Rajeev Misra </v>
          </cell>
          <cell r="R1834" t="str">
            <v>RAM</v>
          </cell>
          <cell r="S1834" t="str">
            <v>Rajeev Misra</v>
          </cell>
          <cell r="T1834">
            <v>4.2500000000000003E-3</v>
          </cell>
          <cell r="U1834">
            <v>0</v>
          </cell>
          <cell r="V1834" t="str">
            <v>-</v>
          </cell>
          <cell r="Z1834" t="str">
            <v>-</v>
          </cell>
          <cell r="AA1834" t="str">
            <v>-</v>
          </cell>
          <cell r="AB1834" t="str">
            <v>-</v>
          </cell>
          <cell r="AC1834" t="str">
            <v>-</v>
          </cell>
          <cell r="AD1834" t="str">
            <v>-</v>
          </cell>
          <cell r="AE1834" t="str">
            <v>-</v>
          </cell>
          <cell r="AF1834" t="str">
            <v>-</v>
          </cell>
          <cell r="AG1834" t="str">
            <v>-</v>
          </cell>
          <cell r="AH1834" t="str">
            <v>--</v>
          </cell>
        </row>
        <row r="1835">
          <cell r="A1835">
            <v>60338</v>
          </cell>
          <cell r="B1835" t="str">
            <v>Dtwelve Spaces Private Limited</v>
          </cell>
          <cell r="C1835">
            <v>44844</v>
          </cell>
          <cell r="D1835" t="str">
            <v>Bangalore</v>
          </cell>
          <cell r="E1835" t="str">
            <v>MWIFI (Infra)</v>
          </cell>
          <cell r="F1835" t="str">
            <v>Spectra IT</v>
          </cell>
          <cell r="G1835" t="str">
            <v>Bangalore</v>
          </cell>
          <cell r="H1835">
            <v>550</v>
          </cell>
          <cell r="I1835">
            <v>5.4999999999999997E-3</v>
          </cell>
          <cell r="J1835">
            <v>9078413</v>
          </cell>
          <cell r="K1835" t="str">
            <v>Dtwelve Spaces Private Limited</v>
          </cell>
          <cell r="L1835">
            <v>10290177.759199969</v>
          </cell>
          <cell r="M1835" t="str">
            <v>Relationship</v>
          </cell>
          <cell r="N1835" t="str">
            <v>MWIFI (Infra)</v>
          </cell>
          <cell r="O1835" t="str">
            <v>BLR_ZONE1</v>
          </cell>
          <cell r="P1835">
            <v>9078413</v>
          </cell>
          <cell r="Q1835" t="str">
            <v xml:space="preserve">Rajeev Misra </v>
          </cell>
          <cell r="R1835" t="str">
            <v>RAM</v>
          </cell>
          <cell r="S1835" t="str">
            <v>Rajeev Misra</v>
          </cell>
          <cell r="T1835">
            <v>5.4999999999999997E-3</v>
          </cell>
          <cell r="U1835">
            <v>0</v>
          </cell>
          <cell r="V1835" t="str">
            <v>-</v>
          </cell>
          <cell r="Z1835" t="str">
            <v>-</v>
          </cell>
          <cell r="AA1835" t="str">
            <v>-</v>
          </cell>
          <cell r="AB1835" t="str">
            <v>-</v>
          </cell>
          <cell r="AC1835" t="str">
            <v>-</v>
          </cell>
          <cell r="AD1835" t="str">
            <v>-</v>
          </cell>
          <cell r="AE1835" t="str">
            <v>-</v>
          </cell>
          <cell r="AF1835" t="str">
            <v>-</v>
          </cell>
          <cell r="AG1835" t="str">
            <v>-</v>
          </cell>
          <cell r="AH1835" t="str">
            <v>--</v>
          </cell>
        </row>
        <row r="1836">
          <cell r="A1836">
            <v>60348</v>
          </cell>
          <cell r="B1836" t="str">
            <v>Dtwelve Spaces Private Limited</v>
          </cell>
          <cell r="C1836">
            <v>44624</v>
          </cell>
          <cell r="D1836" t="str">
            <v>Hyderabad</v>
          </cell>
          <cell r="E1836" t="str">
            <v>MWIFI (Infra)</v>
          </cell>
          <cell r="F1836" t="str">
            <v>Spectra IT</v>
          </cell>
          <cell r="G1836" t="str">
            <v>Hyderabad</v>
          </cell>
          <cell r="H1836">
            <v>425</v>
          </cell>
          <cell r="I1836">
            <v>4.2500000000000003E-3</v>
          </cell>
          <cell r="J1836">
            <v>9078413</v>
          </cell>
          <cell r="K1836" t="str">
            <v>Dtwelve Spaces Private Limited</v>
          </cell>
          <cell r="L1836">
            <v>10290177.759199969</v>
          </cell>
          <cell r="M1836" t="str">
            <v>Relationship</v>
          </cell>
          <cell r="N1836" t="str">
            <v>MWIFI (Infra)</v>
          </cell>
          <cell r="O1836" t="str">
            <v>HYD_ZONE1</v>
          </cell>
          <cell r="P1836">
            <v>9078413</v>
          </cell>
          <cell r="Q1836" t="str">
            <v xml:space="preserve">Rajeev Misra </v>
          </cell>
          <cell r="R1836" t="str">
            <v>RAM</v>
          </cell>
          <cell r="S1836" t="str">
            <v>Rajeev Misra</v>
          </cell>
          <cell r="T1836">
            <v>4.2500000000000003E-3</v>
          </cell>
          <cell r="U1836">
            <v>0</v>
          </cell>
          <cell r="V1836" t="str">
            <v>-</v>
          </cell>
          <cell r="Z1836" t="str">
            <v>-</v>
          </cell>
          <cell r="AA1836" t="str">
            <v>-</v>
          </cell>
          <cell r="AB1836" t="str">
            <v>-</v>
          </cell>
          <cell r="AC1836" t="str">
            <v>-</v>
          </cell>
          <cell r="AD1836" t="str">
            <v>-</v>
          </cell>
          <cell r="AE1836" t="str">
            <v>-</v>
          </cell>
          <cell r="AF1836" t="str">
            <v>-</v>
          </cell>
          <cell r="AG1836" t="str">
            <v>-</v>
          </cell>
          <cell r="AH1836" t="str">
            <v>--</v>
          </cell>
        </row>
        <row r="1837">
          <cell r="A1837">
            <v>60350</v>
          </cell>
          <cell r="B1837" t="str">
            <v>Dtwelve Spaces Private Limited</v>
          </cell>
          <cell r="C1837">
            <v>44783</v>
          </cell>
          <cell r="D1837" t="str">
            <v>Hyderabad</v>
          </cell>
          <cell r="E1837" t="str">
            <v>MWIFI (Infra)</v>
          </cell>
          <cell r="F1837" t="str">
            <v>Spectra IT</v>
          </cell>
          <cell r="G1837" t="str">
            <v>Hyderabad</v>
          </cell>
          <cell r="H1837">
            <v>550</v>
          </cell>
          <cell r="I1837">
            <v>5.4999999999999997E-3</v>
          </cell>
          <cell r="J1837">
            <v>9078413</v>
          </cell>
          <cell r="K1837" t="str">
            <v>Dtwelve Spaces Private Limited</v>
          </cell>
          <cell r="L1837">
            <v>10290177.759199969</v>
          </cell>
          <cell r="M1837" t="str">
            <v>Relationship</v>
          </cell>
          <cell r="N1837" t="str">
            <v>MWIFI (Infra)</v>
          </cell>
          <cell r="O1837" t="str">
            <v>HYD_ZONE1</v>
          </cell>
          <cell r="P1837">
            <v>9078413</v>
          </cell>
          <cell r="Q1837" t="str">
            <v xml:space="preserve">Rajeev Misra </v>
          </cell>
          <cell r="R1837" t="str">
            <v>RAM</v>
          </cell>
          <cell r="S1837" t="str">
            <v>Rajeev Misra</v>
          </cell>
          <cell r="T1837">
            <v>5.4999999999999997E-3</v>
          </cell>
          <cell r="U1837">
            <v>0</v>
          </cell>
          <cell r="V1837" t="str">
            <v>-</v>
          </cell>
          <cell r="Z1837" t="str">
            <v>-</v>
          </cell>
          <cell r="AA1837" t="str">
            <v>-</v>
          </cell>
          <cell r="AB1837" t="str">
            <v>-</v>
          </cell>
          <cell r="AC1837" t="str">
            <v>-</v>
          </cell>
          <cell r="AD1837" t="str">
            <v>-</v>
          </cell>
          <cell r="AE1837" t="str">
            <v>-</v>
          </cell>
          <cell r="AF1837" t="str">
            <v>-</v>
          </cell>
          <cell r="AG1837" t="str">
            <v>-</v>
          </cell>
          <cell r="AH1837" t="str">
            <v>--</v>
          </cell>
        </row>
        <row r="1838">
          <cell r="A1838">
            <v>60356</v>
          </cell>
          <cell r="B1838" t="str">
            <v>Dtwelve Spaces Private Limited</v>
          </cell>
          <cell r="C1838">
            <v>44783</v>
          </cell>
          <cell r="D1838" t="str">
            <v>Hyderabad</v>
          </cell>
          <cell r="E1838" t="str">
            <v>MWIFI (Infra)</v>
          </cell>
          <cell r="F1838" t="str">
            <v>Spectra IT</v>
          </cell>
          <cell r="G1838" t="str">
            <v>Hyderabad</v>
          </cell>
          <cell r="H1838">
            <v>550</v>
          </cell>
          <cell r="I1838">
            <v>5.4999999999999997E-3</v>
          </cell>
          <cell r="J1838">
            <v>9078413</v>
          </cell>
          <cell r="K1838" t="str">
            <v>Dtwelve Spaces Private Limited</v>
          </cell>
          <cell r="L1838">
            <v>10290177.759199969</v>
          </cell>
          <cell r="M1838" t="str">
            <v>Relationship</v>
          </cell>
          <cell r="N1838" t="str">
            <v>MWIFI (Infra)</v>
          </cell>
          <cell r="O1838" t="str">
            <v>HYD_ZONE1</v>
          </cell>
          <cell r="P1838">
            <v>9078413</v>
          </cell>
          <cell r="Q1838" t="str">
            <v xml:space="preserve">Rajeev Misra </v>
          </cell>
          <cell r="R1838" t="str">
            <v>RAM</v>
          </cell>
          <cell r="S1838" t="str">
            <v>Rajeev Misra</v>
          </cell>
          <cell r="T1838">
            <v>5.4999999999999997E-3</v>
          </cell>
          <cell r="U1838">
            <v>0</v>
          </cell>
          <cell r="V1838" t="str">
            <v>-</v>
          </cell>
          <cell r="Z1838" t="str">
            <v>-</v>
          </cell>
          <cell r="AA1838" t="str">
            <v>-</v>
          </cell>
          <cell r="AB1838" t="str">
            <v>-</v>
          </cell>
          <cell r="AC1838" t="str">
            <v>-</v>
          </cell>
          <cell r="AD1838" t="str">
            <v>-</v>
          </cell>
          <cell r="AE1838" t="str">
            <v>-</v>
          </cell>
          <cell r="AF1838" t="str">
            <v>-</v>
          </cell>
          <cell r="AG1838" t="str">
            <v>-</v>
          </cell>
          <cell r="AH1838" t="str">
            <v>--</v>
          </cell>
        </row>
        <row r="1839">
          <cell r="A1839">
            <v>60362</v>
          </cell>
          <cell r="B1839" t="str">
            <v>Dtwelve Spaces Private Limited</v>
          </cell>
          <cell r="C1839">
            <v>44805</v>
          </cell>
          <cell r="D1839" t="str">
            <v>Gurgaon</v>
          </cell>
          <cell r="E1839" t="str">
            <v>MWIFI (Infra)</v>
          </cell>
          <cell r="F1839" t="str">
            <v>Spectra IT</v>
          </cell>
          <cell r="G1839" t="str">
            <v>Gurgaon</v>
          </cell>
          <cell r="H1839">
            <v>550</v>
          </cell>
          <cell r="I1839">
            <v>5.4999999999999997E-3</v>
          </cell>
          <cell r="J1839">
            <v>9078413</v>
          </cell>
          <cell r="K1839" t="str">
            <v>Dtwelve Spaces Private Limited</v>
          </cell>
          <cell r="L1839">
            <v>10290177.759199969</v>
          </cell>
          <cell r="M1839" t="str">
            <v>Relationship</v>
          </cell>
          <cell r="N1839" t="str">
            <v>MWIFI (Infra)</v>
          </cell>
          <cell r="O1839" t="str">
            <v>GGN_ZONE1</v>
          </cell>
          <cell r="P1839">
            <v>9078413</v>
          </cell>
          <cell r="Q1839" t="str">
            <v xml:space="preserve">Rajeev Misra </v>
          </cell>
          <cell r="R1839" t="str">
            <v>RAM</v>
          </cell>
          <cell r="S1839" t="str">
            <v>Rajeev Misra</v>
          </cell>
          <cell r="T1839">
            <v>5.4999999999999997E-3</v>
          </cell>
          <cell r="U1839">
            <v>0</v>
          </cell>
          <cell r="V1839" t="str">
            <v>-</v>
          </cell>
          <cell r="Z1839" t="str">
            <v>-</v>
          </cell>
          <cell r="AA1839" t="str">
            <v>-</v>
          </cell>
          <cell r="AB1839" t="str">
            <v>-</v>
          </cell>
          <cell r="AC1839" t="str">
            <v>-</v>
          </cell>
          <cell r="AD1839" t="str">
            <v>-</v>
          </cell>
          <cell r="AE1839" t="str">
            <v>-</v>
          </cell>
          <cell r="AF1839" t="str">
            <v>-</v>
          </cell>
          <cell r="AG1839" t="str">
            <v>-</v>
          </cell>
          <cell r="AH1839" t="str">
            <v>--</v>
          </cell>
        </row>
        <row r="1840">
          <cell r="A1840">
            <v>60364</v>
          </cell>
          <cell r="B1840" t="str">
            <v>Dtwelve Spaces Private Limited</v>
          </cell>
          <cell r="C1840">
            <v>44835</v>
          </cell>
          <cell r="D1840" t="str">
            <v>Gurgaon</v>
          </cell>
          <cell r="E1840" t="str">
            <v>MWIFI (Infra)</v>
          </cell>
          <cell r="F1840" t="str">
            <v>Spectra IT</v>
          </cell>
          <cell r="G1840" t="str">
            <v>Gurgaon</v>
          </cell>
          <cell r="H1840">
            <v>550</v>
          </cell>
          <cell r="I1840">
            <v>5.4999999999999997E-3</v>
          </cell>
          <cell r="J1840">
            <v>9078413</v>
          </cell>
          <cell r="K1840" t="str">
            <v>Dtwelve Spaces Private Limited</v>
          </cell>
          <cell r="L1840">
            <v>10290177.759199969</v>
          </cell>
          <cell r="M1840" t="str">
            <v>Relationship</v>
          </cell>
          <cell r="N1840" t="str">
            <v>MWIFI (Infra)</v>
          </cell>
          <cell r="O1840" t="str">
            <v>GGN_ZONE1</v>
          </cell>
          <cell r="P1840">
            <v>9078413</v>
          </cell>
          <cell r="Q1840" t="str">
            <v xml:space="preserve">Rajeev Misra </v>
          </cell>
          <cell r="R1840" t="str">
            <v>RAM</v>
          </cell>
          <cell r="S1840" t="str">
            <v>Rajeev Misra</v>
          </cell>
          <cell r="T1840">
            <v>5.4999999999999997E-3</v>
          </cell>
          <cell r="U1840">
            <v>0</v>
          </cell>
          <cell r="V1840" t="str">
            <v>-</v>
          </cell>
          <cell r="Z1840" t="str">
            <v>-</v>
          </cell>
          <cell r="AA1840" t="str">
            <v>-</v>
          </cell>
          <cell r="AB1840" t="str">
            <v>-</v>
          </cell>
          <cell r="AC1840" t="str">
            <v>-</v>
          </cell>
          <cell r="AD1840" t="str">
            <v>-</v>
          </cell>
          <cell r="AE1840" t="str">
            <v>-</v>
          </cell>
          <cell r="AF1840" t="str">
            <v>-</v>
          </cell>
          <cell r="AG1840" t="str">
            <v>-</v>
          </cell>
          <cell r="AH1840" t="str">
            <v>--</v>
          </cell>
        </row>
        <row r="1841">
          <cell r="A1841">
            <v>60366</v>
          </cell>
          <cell r="B1841" t="str">
            <v>Dtwelve Spaces Private Limited</v>
          </cell>
          <cell r="C1841">
            <v>44844</v>
          </cell>
          <cell r="D1841" t="str">
            <v>Bangalore</v>
          </cell>
          <cell r="E1841" t="str">
            <v>MWIFI (Infra)</v>
          </cell>
          <cell r="F1841" t="str">
            <v>Spectra IT</v>
          </cell>
          <cell r="G1841" t="str">
            <v>Bangalore</v>
          </cell>
          <cell r="H1841">
            <v>550</v>
          </cell>
          <cell r="I1841">
            <v>5.4999999999999997E-3</v>
          </cell>
          <cell r="J1841">
            <v>9078413</v>
          </cell>
          <cell r="K1841" t="str">
            <v>Dtwelve Spaces Private Limited</v>
          </cell>
          <cell r="L1841">
            <v>10290177.759199969</v>
          </cell>
          <cell r="M1841" t="str">
            <v>Relationship</v>
          </cell>
          <cell r="N1841" t="str">
            <v>MWIFI (Infra)</v>
          </cell>
          <cell r="O1841" t="str">
            <v>BLR_ZONE1</v>
          </cell>
          <cell r="P1841">
            <v>9078413</v>
          </cell>
          <cell r="Q1841" t="str">
            <v xml:space="preserve">Rajeev Misra </v>
          </cell>
          <cell r="R1841" t="str">
            <v>RAM</v>
          </cell>
          <cell r="S1841" t="str">
            <v>Rajeev Misra</v>
          </cell>
          <cell r="T1841">
            <v>5.4999999999999997E-3</v>
          </cell>
          <cell r="U1841">
            <v>0</v>
          </cell>
          <cell r="V1841" t="str">
            <v>-</v>
          </cell>
          <cell r="Z1841" t="str">
            <v>-</v>
          </cell>
          <cell r="AA1841" t="str">
            <v>-</v>
          </cell>
          <cell r="AB1841" t="str">
            <v>-</v>
          </cell>
          <cell r="AC1841" t="str">
            <v>-</v>
          </cell>
          <cell r="AD1841" t="str">
            <v>-</v>
          </cell>
          <cell r="AE1841" t="str">
            <v>-</v>
          </cell>
          <cell r="AF1841" t="str">
            <v>-</v>
          </cell>
          <cell r="AG1841" t="str">
            <v>-</v>
          </cell>
          <cell r="AH1841" t="str">
            <v>--</v>
          </cell>
        </row>
        <row r="1842">
          <cell r="A1842">
            <v>60384</v>
          </cell>
          <cell r="B1842" t="str">
            <v>Dtwelve Spaces Private Limited</v>
          </cell>
          <cell r="C1842">
            <v>44831</v>
          </cell>
          <cell r="D1842" t="str">
            <v>Pune</v>
          </cell>
          <cell r="E1842" t="str">
            <v>MWIFI (Infra)</v>
          </cell>
          <cell r="F1842" t="str">
            <v>Spectra IT</v>
          </cell>
          <cell r="G1842" t="str">
            <v>Pune</v>
          </cell>
          <cell r="H1842">
            <v>550</v>
          </cell>
          <cell r="I1842">
            <v>5.4999999999999997E-3</v>
          </cell>
          <cell r="J1842">
            <v>9078413</v>
          </cell>
          <cell r="K1842" t="str">
            <v>Dtwelve Spaces Private Limited</v>
          </cell>
          <cell r="L1842">
            <v>10290177.759199969</v>
          </cell>
          <cell r="M1842" t="str">
            <v>Relationship</v>
          </cell>
          <cell r="N1842" t="str">
            <v>MWIFI (Infra)</v>
          </cell>
          <cell r="O1842" t="str">
            <v>PUN_ZONE1</v>
          </cell>
          <cell r="P1842">
            <v>9078413</v>
          </cell>
          <cell r="Q1842" t="str">
            <v xml:space="preserve">Rajeev Misra </v>
          </cell>
          <cell r="R1842" t="str">
            <v>RAM</v>
          </cell>
          <cell r="S1842" t="str">
            <v>Rajeev Misra</v>
          </cell>
          <cell r="T1842">
            <v>5.4999999999999997E-3</v>
          </cell>
          <cell r="U1842">
            <v>0</v>
          </cell>
          <cell r="V1842" t="str">
            <v>-</v>
          </cell>
          <cell r="Z1842" t="str">
            <v>-</v>
          </cell>
          <cell r="AA1842" t="str">
            <v>-</v>
          </cell>
          <cell r="AB1842" t="str">
            <v>-</v>
          </cell>
          <cell r="AC1842" t="str">
            <v>-</v>
          </cell>
          <cell r="AD1842" t="str">
            <v>-</v>
          </cell>
          <cell r="AE1842" t="str">
            <v>-</v>
          </cell>
          <cell r="AF1842" t="str">
            <v>-</v>
          </cell>
          <cell r="AG1842" t="str">
            <v>-</v>
          </cell>
          <cell r="AH1842" t="str">
            <v>--</v>
          </cell>
        </row>
        <row r="1843">
          <cell r="A1843">
            <v>60385</v>
          </cell>
          <cell r="B1843" t="str">
            <v>Dtwelve Spaces Private Limited</v>
          </cell>
          <cell r="C1843">
            <v>44844</v>
          </cell>
          <cell r="D1843" t="str">
            <v>Bangalore</v>
          </cell>
          <cell r="E1843" t="str">
            <v>MWIFI (Infra)</v>
          </cell>
          <cell r="F1843" t="str">
            <v>Spectra IT</v>
          </cell>
          <cell r="G1843" t="str">
            <v>Bangalore</v>
          </cell>
          <cell r="H1843">
            <v>550</v>
          </cell>
          <cell r="I1843">
            <v>5.4999999999999997E-3</v>
          </cell>
          <cell r="J1843">
            <v>9078413</v>
          </cell>
          <cell r="K1843" t="str">
            <v>Dtwelve Spaces Private Limited</v>
          </cell>
          <cell r="L1843">
            <v>10290177.759199969</v>
          </cell>
          <cell r="M1843" t="str">
            <v>Relationship</v>
          </cell>
          <cell r="N1843" t="str">
            <v>MWIFI (Infra)</v>
          </cell>
          <cell r="O1843" t="str">
            <v>BLR_ZONE1</v>
          </cell>
          <cell r="P1843">
            <v>9078413</v>
          </cell>
          <cell r="Q1843" t="str">
            <v xml:space="preserve">Rajeev Misra </v>
          </cell>
          <cell r="R1843" t="str">
            <v>RAM</v>
          </cell>
          <cell r="S1843" t="str">
            <v>Rajeev Misra</v>
          </cell>
          <cell r="T1843">
            <v>5.4999999999999997E-3</v>
          </cell>
          <cell r="U1843">
            <v>0</v>
          </cell>
          <cell r="V1843" t="str">
            <v>-</v>
          </cell>
          <cell r="Z1843" t="str">
            <v>-</v>
          </cell>
          <cell r="AA1843" t="str">
            <v>-</v>
          </cell>
          <cell r="AB1843" t="str">
            <v>-</v>
          </cell>
          <cell r="AC1843" t="str">
            <v>-</v>
          </cell>
          <cell r="AD1843" t="str">
            <v>-</v>
          </cell>
          <cell r="AE1843" t="str">
            <v>-</v>
          </cell>
          <cell r="AF1843" t="str">
            <v>-</v>
          </cell>
          <cell r="AG1843" t="str">
            <v>-</v>
          </cell>
          <cell r="AH1843" t="str">
            <v>--</v>
          </cell>
        </row>
        <row r="1844">
          <cell r="A1844">
            <v>60394</v>
          </cell>
          <cell r="B1844" t="str">
            <v>Dtwelve Spaces Private Limited</v>
          </cell>
          <cell r="C1844">
            <v>44783</v>
          </cell>
          <cell r="D1844" t="str">
            <v>Pune</v>
          </cell>
          <cell r="E1844" t="str">
            <v>MWIFI (Infra)</v>
          </cell>
          <cell r="F1844" t="str">
            <v>Spectra IT</v>
          </cell>
          <cell r="G1844" t="str">
            <v>Pune</v>
          </cell>
          <cell r="H1844">
            <v>550</v>
          </cell>
          <cell r="I1844">
            <v>5.4999999999999997E-3</v>
          </cell>
          <cell r="J1844">
            <v>9078413</v>
          </cell>
          <cell r="K1844" t="str">
            <v>Dtwelve Spaces Private Limited</v>
          </cell>
          <cell r="L1844">
            <v>10290177.759199969</v>
          </cell>
          <cell r="M1844" t="str">
            <v>Relationship</v>
          </cell>
          <cell r="N1844" t="str">
            <v>MWIFI (Infra)</v>
          </cell>
          <cell r="O1844" t="str">
            <v>PUN_ZONE1</v>
          </cell>
          <cell r="P1844">
            <v>9078413</v>
          </cell>
          <cell r="Q1844" t="str">
            <v xml:space="preserve">Rajeev Misra </v>
          </cell>
          <cell r="R1844" t="str">
            <v>RAM</v>
          </cell>
          <cell r="S1844" t="str">
            <v>Rajeev Misra</v>
          </cell>
          <cell r="T1844">
            <v>5.4999999999999997E-3</v>
          </cell>
          <cell r="U1844">
            <v>0</v>
          </cell>
          <cell r="V1844" t="str">
            <v>-</v>
          </cell>
          <cell r="Z1844" t="str">
            <v>-</v>
          </cell>
          <cell r="AA1844" t="str">
            <v>-</v>
          </cell>
          <cell r="AB1844" t="str">
            <v>-</v>
          </cell>
          <cell r="AC1844" t="str">
            <v>-</v>
          </cell>
          <cell r="AD1844" t="str">
            <v>-</v>
          </cell>
          <cell r="AE1844" t="str">
            <v>-</v>
          </cell>
          <cell r="AF1844" t="str">
            <v>-</v>
          </cell>
          <cell r="AG1844" t="str">
            <v>-</v>
          </cell>
          <cell r="AH1844" t="str">
            <v>--</v>
          </cell>
        </row>
        <row r="1845">
          <cell r="A1845">
            <v>60402</v>
          </cell>
          <cell r="B1845" t="str">
            <v>Dtwelve Spaces Private Limited</v>
          </cell>
          <cell r="C1845">
            <v>44835</v>
          </cell>
          <cell r="D1845" t="str">
            <v>Gurgaon</v>
          </cell>
          <cell r="E1845" t="str">
            <v>MWIFI (Infra)</v>
          </cell>
          <cell r="F1845" t="str">
            <v>Spectra IT</v>
          </cell>
          <cell r="G1845" t="str">
            <v>Gurgaon</v>
          </cell>
          <cell r="H1845">
            <v>550</v>
          </cell>
          <cell r="I1845">
            <v>5.4999999999999997E-3</v>
          </cell>
          <cell r="J1845">
            <v>9078413</v>
          </cell>
          <cell r="K1845" t="str">
            <v>Dtwelve Spaces Private Limited</v>
          </cell>
          <cell r="L1845">
            <v>10290177.759199969</v>
          </cell>
          <cell r="M1845" t="str">
            <v>Relationship</v>
          </cell>
          <cell r="N1845" t="str">
            <v>MWIFI (Infra)</v>
          </cell>
          <cell r="O1845" t="str">
            <v>GGN_ZONE1</v>
          </cell>
          <cell r="P1845">
            <v>9078413</v>
          </cell>
          <cell r="Q1845" t="str">
            <v xml:space="preserve">Rajeev Misra </v>
          </cell>
          <cell r="R1845" t="str">
            <v>RAM</v>
          </cell>
          <cell r="S1845" t="str">
            <v>Rajeev Misra</v>
          </cell>
          <cell r="T1845">
            <v>5.4999999999999997E-3</v>
          </cell>
          <cell r="U1845">
            <v>0</v>
          </cell>
          <cell r="V1845" t="str">
            <v>-</v>
          </cell>
          <cell r="Z1845" t="str">
            <v>-</v>
          </cell>
          <cell r="AA1845" t="str">
            <v>-</v>
          </cell>
          <cell r="AB1845" t="str">
            <v>-</v>
          </cell>
          <cell r="AC1845" t="str">
            <v>-</v>
          </cell>
          <cell r="AD1845" t="str">
            <v>-</v>
          </cell>
          <cell r="AE1845" t="str">
            <v>-</v>
          </cell>
          <cell r="AF1845" t="str">
            <v>-</v>
          </cell>
          <cell r="AG1845" t="str">
            <v>-</v>
          </cell>
          <cell r="AH1845" t="str">
            <v>--</v>
          </cell>
        </row>
        <row r="1846">
          <cell r="A1846">
            <v>60404</v>
          </cell>
          <cell r="B1846" t="str">
            <v>Dtwelve Spaces Private Limited</v>
          </cell>
          <cell r="C1846">
            <v>44783</v>
          </cell>
          <cell r="D1846" t="str">
            <v>Hyderabad</v>
          </cell>
          <cell r="E1846" t="str">
            <v>MWIFI (Infra)</v>
          </cell>
          <cell r="F1846" t="str">
            <v>Spectra IT</v>
          </cell>
          <cell r="G1846" t="str">
            <v>Hyderabad</v>
          </cell>
          <cell r="H1846">
            <v>550</v>
          </cell>
          <cell r="I1846">
            <v>5.4999999999999997E-3</v>
          </cell>
          <cell r="J1846">
            <v>9078413</v>
          </cell>
          <cell r="K1846" t="str">
            <v>Dtwelve Spaces Private Limited</v>
          </cell>
          <cell r="L1846">
            <v>10290177.759199969</v>
          </cell>
          <cell r="M1846" t="str">
            <v>Relationship</v>
          </cell>
          <cell r="N1846" t="str">
            <v>MWIFI (Infra)</v>
          </cell>
          <cell r="O1846" t="str">
            <v>HYD_ZONE1</v>
          </cell>
          <cell r="P1846">
            <v>9078413</v>
          </cell>
          <cell r="Q1846" t="str">
            <v xml:space="preserve">Rajeev Misra </v>
          </cell>
          <cell r="R1846" t="str">
            <v>RAM</v>
          </cell>
          <cell r="S1846" t="str">
            <v>Rajeev Misra</v>
          </cell>
          <cell r="T1846">
            <v>5.4999999999999997E-3</v>
          </cell>
          <cell r="U1846">
            <v>0</v>
          </cell>
          <cell r="V1846" t="str">
            <v>-</v>
          </cell>
          <cell r="Z1846" t="str">
            <v>-</v>
          </cell>
          <cell r="AA1846" t="str">
            <v>-</v>
          </cell>
          <cell r="AB1846" t="str">
            <v>-</v>
          </cell>
          <cell r="AC1846" t="str">
            <v>-</v>
          </cell>
          <cell r="AD1846" t="str">
            <v>-</v>
          </cell>
          <cell r="AE1846" t="str">
            <v>-</v>
          </cell>
          <cell r="AF1846" t="str">
            <v>-</v>
          </cell>
          <cell r="AG1846" t="str">
            <v>-</v>
          </cell>
          <cell r="AH1846" t="str">
            <v>--</v>
          </cell>
        </row>
        <row r="1847">
          <cell r="A1847">
            <v>60405</v>
          </cell>
          <cell r="B1847" t="str">
            <v>Dtwelve Spaces Private Limited</v>
          </cell>
          <cell r="C1847">
            <v>44774</v>
          </cell>
          <cell r="D1847" t="str">
            <v>Hyderabad</v>
          </cell>
          <cell r="E1847" t="str">
            <v>MWIFI (Infra)</v>
          </cell>
          <cell r="F1847" t="str">
            <v>Spectra IT</v>
          </cell>
          <cell r="G1847" t="str">
            <v>Hyderabad</v>
          </cell>
          <cell r="H1847">
            <v>550</v>
          </cell>
          <cell r="I1847">
            <v>5.4999999999999997E-3</v>
          </cell>
          <cell r="J1847">
            <v>9078413</v>
          </cell>
          <cell r="K1847" t="str">
            <v>Dtwelve Spaces Private Limited</v>
          </cell>
          <cell r="L1847">
            <v>10290177.759199969</v>
          </cell>
          <cell r="M1847" t="str">
            <v>Relationship</v>
          </cell>
          <cell r="N1847" t="str">
            <v>MWIFI (Infra)</v>
          </cell>
          <cell r="O1847" t="str">
            <v>HYD_ZONE1</v>
          </cell>
          <cell r="P1847">
            <v>9078413</v>
          </cell>
          <cell r="Q1847" t="str">
            <v xml:space="preserve">Rajeev Misra </v>
          </cell>
          <cell r="R1847" t="str">
            <v>RAM</v>
          </cell>
          <cell r="S1847" t="str">
            <v>Rajeev Misra</v>
          </cell>
          <cell r="T1847">
            <v>5.4999999999999997E-3</v>
          </cell>
          <cell r="U1847">
            <v>0</v>
          </cell>
          <cell r="V1847" t="str">
            <v>-</v>
          </cell>
          <cell r="Z1847" t="str">
            <v>-</v>
          </cell>
          <cell r="AA1847" t="str">
            <v>-</v>
          </cell>
          <cell r="AB1847" t="str">
            <v>-</v>
          </cell>
          <cell r="AC1847" t="str">
            <v>-</v>
          </cell>
          <cell r="AD1847" t="str">
            <v>-</v>
          </cell>
          <cell r="AE1847" t="str">
            <v>-</v>
          </cell>
          <cell r="AF1847" t="str">
            <v>-</v>
          </cell>
          <cell r="AG1847" t="str">
            <v>-</v>
          </cell>
          <cell r="AH1847" t="str">
            <v>--</v>
          </cell>
        </row>
        <row r="1848">
          <cell r="A1848">
            <v>60407</v>
          </cell>
          <cell r="B1848" t="str">
            <v>Dtwelve Spaces Private Limited</v>
          </cell>
          <cell r="C1848">
            <v>44844</v>
          </cell>
          <cell r="D1848" t="str">
            <v>Bangalore</v>
          </cell>
          <cell r="E1848" t="str">
            <v>MWIFI (Infra)</v>
          </cell>
          <cell r="F1848" t="str">
            <v>Spectra IT</v>
          </cell>
          <cell r="G1848" t="str">
            <v>Bangalore</v>
          </cell>
          <cell r="H1848">
            <v>550</v>
          </cell>
          <cell r="I1848">
            <v>5.4999999999999997E-3</v>
          </cell>
          <cell r="J1848">
            <v>9078413</v>
          </cell>
          <cell r="K1848" t="str">
            <v>Dtwelve Spaces Private Limited</v>
          </cell>
          <cell r="L1848">
            <v>10290177.759199969</v>
          </cell>
          <cell r="M1848" t="str">
            <v>Relationship</v>
          </cell>
          <cell r="N1848" t="str">
            <v>MWIFI (Infra)</v>
          </cell>
          <cell r="O1848" t="str">
            <v>BLR_ZONE1</v>
          </cell>
          <cell r="P1848">
            <v>9078413</v>
          </cell>
          <cell r="Q1848" t="str">
            <v xml:space="preserve">Rajeev Misra </v>
          </cell>
          <cell r="R1848" t="str">
            <v>RAM</v>
          </cell>
          <cell r="S1848" t="str">
            <v>Rajeev Misra</v>
          </cell>
          <cell r="T1848">
            <v>5.4999999999999997E-3</v>
          </cell>
          <cell r="U1848">
            <v>0</v>
          </cell>
          <cell r="V1848" t="str">
            <v>-</v>
          </cell>
          <cell r="Z1848" t="str">
            <v>-</v>
          </cell>
          <cell r="AA1848" t="str">
            <v>-</v>
          </cell>
          <cell r="AB1848" t="str">
            <v>-</v>
          </cell>
          <cell r="AC1848" t="str">
            <v>-</v>
          </cell>
          <cell r="AD1848" t="str">
            <v>-</v>
          </cell>
          <cell r="AE1848" t="str">
            <v>-</v>
          </cell>
          <cell r="AF1848" t="str">
            <v>-</v>
          </cell>
          <cell r="AG1848" t="str">
            <v>-</v>
          </cell>
          <cell r="AH1848" t="str">
            <v>--</v>
          </cell>
        </row>
        <row r="1849">
          <cell r="A1849">
            <v>60421</v>
          </cell>
          <cell r="B1849" t="str">
            <v>Dtwelve Spaces Private Limited</v>
          </cell>
          <cell r="C1849">
            <v>44783</v>
          </cell>
          <cell r="D1849" t="str">
            <v>Hyderabad</v>
          </cell>
          <cell r="E1849" t="str">
            <v>MWIFI (Infra)</v>
          </cell>
          <cell r="F1849" t="str">
            <v>Spectra IT</v>
          </cell>
          <cell r="G1849" t="str">
            <v>Hyderabad</v>
          </cell>
          <cell r="H1849">
            <v>550</v>
          </cell>
          <cell r="I1849">
            <v>5.4999999999999997E-3</v>
          </cell>
          <cell r="J1849">
            <v>9078413</v>
          </cell>
          <cell r="K1849" t="str">
            <v>Dtwelve Spaces Private Limited</v>
          </cell>
          <cell r="L1849">
            <v>10290177.759199969</v>
          </cell>
          <cell r="M1849" t="str">
            <v>Relationship</v>
          </cell>
          <cell r="N1849" t="str">
            <v>MWIFI (Infra)</v>
          </cell>
          <cell r="O1849" t="str">
            <v>HYD_ZONE1</v>
          </cell>
          <cell r="P1849">
            <v>9078413</v>
          </cell>
          <cell r="Q1849" t="str">
            <v xml:space="preserve">Rajeev Misra </v>
          </cell>
          <cell r="R1849" t="str">
            <v>RAM</v>
          </cell>
          <cell r="S1849" t="str">
            <v>Rajeev Misra</v>
          </cell>
          <cell r="T1849">
            <v>5.4999999999999997E-3</v>
          </cell>
          <cell r="U1849">
            <v>0</v>
          </cell>
          <cell r="V1849" t="str">
            <v>-</v>
          </cell>
          <cell r="Z1849" t="str">
            <v>-</v>
          </cell>
          <cell r="AA1849" t="str">
            <v>-</v>
          </cell>
          <cell r="AB1849" t="str">
            <v>-</v>
          </cell>
          <cell r="AC1849" t="str">
            <v>-</v>
          </cell>
          <cell r="AD1849" t="str">
            <v>-</v>
          </cell>
          <cell r="AE1849" t="str">
            <v>-</v>
          </cell>
          <cell r="AF1849" t="str">
            <v>-</v>
          </cell>
          <cell r="AG1849" t="str">
            <v>-</v>
          </cell>
          <cell r="AH1849" t="str">
            <v>--</v>
          </cell>
        </row>
        <row r="1850">
          <cell r="A1850">
            <v>60432</v>
          </cell>
          <cell r="B1850" t="str">
            <v>Dtwelve Spaces Private Limited</v>
          </cell>
          <cell r="C1850">
            <v>44844</v>
          </cell>
          <cell r="D1850" t="str">
            <v>Bangalore</v>
          </cell>
          <cell r="E1850" t="str">
            <v>MWIFI (Infra)</v>
          </cell>
          <cell r="F1850" t="str">
            <v>Spectra IT</v>
          </cell>
          <cell r="G1850" t="str">
            <v>Bangalore</v>
          </cell>
          <cell r="H1850">
            <v>550</v>
          </cell>
          <cell r="I1850">
            <v>5.4999999999999997E-3</v>
          </cell>
          <cell r="J1850">
            <v>9078413</v>
          </cell>
          <cell r="K1850" t="str">
            <v>Dtwelve Spaces Private Limited</v>
          </cell>
          <cell r="L1850">
            <v>10290177.759199969</v>
          </cell>
          <cell r="M1850" t="str">
            <v>Relationship</v>
          </cell>
          <cell r="N1850" t="str">
            <v>MWIFI (Infra)</v>
          </cell>
          <cell r="O1850" t="str">
            <v>BLR_ZONE1</v>
          </cell>
          <cell r="P1850">
            <v>9078413</v>
          </cell>
          <cell r="Q1850" t="str">
            <v xml:space="preserve">Rajeev Misra </v>
          </cell>
          <cell r="R1850" t="str">
            <v>RAM</v>
          </cell>
          <cell r="S1850" t="str">
            <v>Rajeev Misra</v>
          </cell>
          <cell r="T1850">
            <v>5.4999999999999997E-3</v>
          </cell>
          <cell r="U1850">
            <v>0</v>
          </cell>
          <cell r="V1850" t="str">
            <v>-</v>
          </cell>
          <cell r="Z1850" t="str">
            <v>-</v>
          </cell>
          <cell r="AA1850" t="str">
            <v>-</v>
          </cell>
          <cell r="AB1850" t="str">
            <v>-</v>
          </cell>
          <cell r="AC1850" t="str">
            <v>-</v>
          </cell>
          <cell r="AD1850" t="str">
            <v>-</v>
          </cell>
          <cell r="AE1850" t="str">
            <v>-</v>
          </cell>
          <cell r="AF1850" t="str">
            <v>-</v>
          </cell>
          <cell r="AG1850" t="str">
            <v>-</v>
          </cell>
          <cell r="AH1850" t="str">
            <v>--</v>
          </cell>
        </row>
        <row r="1851">
          <cell r="A1851">
            <v>60448</v>
          </cell>
          <cell r="B1851" t="str">
            <v>Dtwelve Spaces Private Limited</v>
          </cell>
          <cell r="C1851">
            <v>44835</v>
          </cell>
          <cell r="D1851" t="str">
            <v>Gurgaon</v>
          </cell>
          <cell r="E1851" t="str">
            <v>MWIFI (Infra)</v>
          </cell>
          <cell r="F1851" t="str">
            <v>Spectra IT</v>
          </cell>
          <cell r="G1851" t="str">
            <v>Gurgaon</v>
          </cell>
          <cell r="H1851">
            <v>550</v>
          </cell>
          <cell r="I1851">
            <v>5.4999999999999997E-3</v>
          </cell>
          <cell r="J1851">
            <v>9078413</v>
          </cell>
          <cell r="K1851" t="str">
            <v>Dtwelve Spaces Private Limited</v>
          </cell>
          <cell r="L1851">
            <v>10290177.759199969</v>
          </cell>
          <cell r="M1851" t="str">
            <v>Relationship</v>
          </cell>
          <cell r="N1851" t="str">
            <v>MWIFI (Infra)</v>
          </cell>
          <cell r="O1851" t="str">
            <v>GGN_ZONE1</v>
          </cell>
          <cell r="P1851">
            <v>9078413</v>
          </cell>
          <cell r="Q1851" t="str">
            <v xml:space="preserve">Rajeev Misra </v>
          </cell>
          <cell r="R1851" t="str">
            <v>RAM</v>
          </cell>
          <cell r="S1851" t="str">
            <v>Rajeev Misra</v>
          </cell>
          <cell r="T1851">
            <v>5.4999999999999997E-3</v>
          </cell>
          <cell r="U1851">
            <v>0</v>
          </cell>
          <cell r="V1851" t="str">
            <v>-</v>
          </cell>
          <cell r="Z1851" t="str">
            <v>-</v>
          </cell>
          <cell r="AA1851" t="str">
            <v>-</v>
          </cell>
          <cell r="AB1851" t="str">
            <v>-</v>
          </cell>
          <cell r="AC1851" t="str">
            <v>-</v>
          </cell>
          <cell r="AD1851" t="str">
            <v>-</v>
          </cell>
          <cell r="AE1851" t="str">
            <v>-</v>
          </cell>
          <cell r="AF1851" t="str">
            <v>-</v>
          </cell>
          <cell r="AG1851" t="str">
            <v>-</v>
          </cell>
          <cell r="AH1851" t="str">
            <v>--</v>
          </cell>
        </row>
        <row r="1852">
          <cell r="A1852">
            <v>60451</v>
          </cell>
          <cell r="B1852" t="str">
            <v>Dtwelve Spaces Private Limited</v>
          </cell>
          <cell r="C1852">
            <v>44844</v>
          </cell>
          <cell r="D1852" t="str">
            <v>Bangalore</v>
          </cell>
          <cell r="E1852" t="str">
            <v>MWIFI (Infra)</v>
          </cell>
          <cell r="F1852" t="str">
            <v>Spectra IT</v>
          </cell>
          <cell r="G1852" t="str">
            <v>Bangalore</v>
          </cell>
          <cell r="H1852">
            <v>550</v>
          </cell>
          <cell r="I1852">
            <v>5.4999999999999997E-3</v>
          </cell>
          <cell r="J1852">
            <v>9078413</v>
          </cell>
          <cell r="K1852" t="str">
            <v>Dtwelve Spaces Private Limited</v>
          </cell>
          <cell r="L1852">
            <v>10290177.759199969</v>
          </cell>
          <cell r="M1852" t="str">
            <v>Relationship</v>
          </cell>
          <cell r="N1852" t="str">
            <v>MWIFI (Infra)</v>
          </cell>
          <cell r="O1852" t="str">
            <v>BLR_ZONE1</v>
          </cell>
          <cell r="P1852">
            <v>9078413</v>
          </cell>
          <cell r="Q1852" t="str">
            <v xml:space="preserve">Rajeev Misra </v>
          </cell>
          <cell r="R1852" t="str">
            <v>RAM</v>
          </cell>
          <cell r="S1852" t="str">
            <v>Rajeev Misra</v>
          </cell>
          <cell r="T1852">
            <v>5.4999999999999997E-3</v>
          </cell>
          <cell r="U1852">
            <v>0</v>
          </cell>
          <cell r="V1852" t="str">
            <v>-</v>
          </cell>
          <cell r="Z1852" t="str">
            <v>-</v>
          </cell>
          <cell r="AA1852" t="str">
            <v>-</v>
          </cell>
          <cell r="AB1852" t="str">
            <v>-</v>
          </cell>
          <cell r="AC1852" t="str">
            <v>-</v>
          </cell>
          <cell r="AD1852" t="str">
            <v>-</v>
          </cell>
          <cell r="AE1852" t="str">
            <v>-</v>
          </cell>
          <cell r="AF1852" t="str">
            <v>-</v>
          </cell>
          <cell r="AG1852" t="str">
            <v>-</v>
          </cell>
          <cell r="AH1852" t="str">
            <v>--</v>
          </cell>
        </row>
        <row r="1853">
          <cell r="A1853">
            <v>60453</v>
          </cell>
          <cell r="B1853" t="str">
            <v>Dtwelve Spaces Private Limited</v>
          </cell>
          <cell r="C1853">
            <v>44844</v>
          </cell>
          <cell r="D1853" t="str">
            <v>Bangalore</v>
          </cell>
          <cell r="E1853" t="str">
            <v>MWIFI (Infra)</v>
          </cell>
          <cell r="F1853" t="str">
            <v>Spectra IT</v>
          </cell>
          <cell r="G1853" t="str">
            <v>Bangalore</v>
          </cell>
          <cell r="H1853">
            <v>550</v>
          </cell>
          <cell r="I1853">
            <v>5.4999999999999997E-3</v>
          </cell>
          <cell r="J1853">
            <v>9078413</v>
          </cell>
          <cell r="K1853" t="str">
            <v>Dtwelve Spaces Private Limited</v>
          </cell>
          <cell r="L1853">
            <v>10290177.759199969</v>
          </cell>
          <cell r="M1853" t="str">
            <v>Relationship</v>
          </cell>
          <cell r="N1853" t="str">
            <v>MWIFI (Infra)</v>
          </cell>
          <cell r="O1853" t="str">
            <v>BLR_ZONE1</v>
          </cell>
          <cell r="P1853">
            <v>9078413</v>
          </cell>
          <cell r="Q1853" t="str">
            <v xml:space="preserve">Rajeev Misra </v>
          </cell>
          <cell r="R1853" t="str">
            <v>RAM</v>
          </cell>
          <cell r="S1853" t="str">
            <v>Rajeev Misra</v>
          </cell>
          <cell r="T1853">
            <v>5.4999999999999997E-3</v>
          </cell>
          <cell r="U1853">
            <v>0</v>
          </cell>
          <cell r="V1853" t="str">
            <v>-</v>
          </cell>
          <cell r="Z1853" t="str">
            <v>-</v>
          </cell>
          <cell r="AA1853" t="str">
            <v>-</v>
          </cell>
          <cell r="AB1853" t="str">
            <v>-</v>
          </cell>
          <cell r="AC1853" t="str">
            <v>-</v>
          </cell>
          <cell r="AD1853" t="str">
            <v>-</v>
          </cell>
          <cell r="AE1853" t="str">
            <v>-</v>
          </cell>
          <cell r="AF1853" t="str">
            <v>-</v>
          </cell>
          <cell r="AG1853" t="str">
            <v>-</v>
          </cell>
          <cell r="AH1853" t="str">
            <v>--</v>
          </cell>
        </row>
        <row r="1854">
          <cell r="A1854">
            <v>60456</v>
          </cell>
          <cell r="B1854" t="str">
            <v>Dtwelve Spaces Private Limited</v>
          </cell>
          <cell r="C1854">
            <v>44835</v>
          </cell>
          <cell r="D1854" t="str">
            <v>Gurgaon</v>
          </cell>
          <cell r="E1854" t="str">
            <v>MWIFI (Infra)</v>
          </cell>
          <cell r="F1854" t="str">
            <v>Spectra IT</v>
          </cell>
          <cell r="G1854" t="str">
            <v>Gurgaon</v>
          </cell>
          <cell r="H1854">
            <v>550</v>
          </cell>
          <cell r="I1854">
            <v>5.4999999999999997E-3</v>
          </cell>
          <cell r="J1854">
            <v>9078413</v>
          </cell>
          <cell r="K1854" t="str">
            <v>Dtwelve Spaces Private Limited</v>
          </cell>
          <cell r="L1854">
            <v>10290177.759199969</v>
          </cell>
          <cell r="M1854" t="str">
            <v>Relationship</v>
          </cell>
          <cell r="N1854" t="str">
            <v>MWIFI (Infra)</v>
          </cell>
          <cell r="O1854" t="str">
            <v>GGN_ZONE1</v>
          </cell>
          <cell r="P1854">
            <v>9078413</v>
          </cell>
          <cell r="Q1854" t="str">
            <v xml:space="preserve">Rajeev Misra </v>
          </cell>
          <cell r="R1854" t="str">
            <v>RAM</v>
          </cell>
          <cell r="S1854" t="str">
            <v>Rajeev Misra</v>
          </cell>
          <cell r="T1854">
            <v>5.4999999999999997E-3</v>
          </cell>
          <cell r="U1854">
            <v>0</v>
          </cell>
          <cell r="V1854" t="str">
            <v>-</v>
          </cell>
          <cell r="Z1854" t="str">
            <v>-</v>
          </cell>
          <cell r="AA1854" t="str">
            <v>-</v>
          </cell>
          <cell r="AB1854" t="str">
            <v>-</v>
          </cell>
          <cell r="AC1854" t="str">
            <v>-</v>
          </cell>
          <cell r="AD1854" t="str">
            <v>-</v>
          </cell>
          <cell r="AE1854" t="str">
            <v>-</v>
          </cell>
          <cell r="AF1854" t="str">
            <v>-</v>
          </cell>
          <cell r="AG1854" t="str">
            <v>-</v>
          </cell>
          <cell r="AH1854" t="str">
            <v>--</v>
          </cell>
        </row>
        <row r="1855">
          <cell r="A1855">
            <v>60457</v>
          </cell>
          <cell r="B1855" t="str">
            <v>Dtwelve Spaces Private Limited</v>
          </cell>
          <cell r="C1855">
            <v>44652</v>
          </cell>
          <cell r="D1855" t="str">
            <v>Pune</v>
          </cell>
          <cell r="E1855" t="str">
            <v>MWIFI (Infra)</v>
          </cell>
          <cell r="F1855" t="str">
            <v>Spectra IT</v>
          </cell>
          <cell r="G1855" t="str">
            <v>Pune</v>
          </cell>
          <cell r="H1855">
            <v>550</v>
          </cell>
          <cell r="I1855">
            <v>5.4999999999999997E-3</v>
          </cell>
          <cell r="J1855">
            <v>9078413</v>
          </cell>
          <cell r="K1855" t="str">
            <v>Dtwelve Spaces Private Limited</v>
          </cell>
          <cell r="L1855">
            <v>10290177.759199969</v>
          </cell>
          <cell r="M1855" t="str">
            <v>Relationship</v>
          </cell>
          <cell r="N1855" t="str">
            <v>MWIFI (Infra)</v>
          </cell>
          <cell r="O1855" t="str">
            <v>PUN_ZONE1</v>
          </cell>
          <cell r="P1855">
            <v>9078413</v>
          </cell>
          <cell r="Q1855" t="str">
            <v xml:space="preserve">Rajeev Misra </v>
          </cell>
          <cell r="R1855" t="str">
            <v>RAM</v>
          </cell>
          <cell r="S1855" t="str">
            <v>Rajeev Misra</v>
          </cell>
          <cell r="T1855">
            <v>5.4999999999999997E-3</v>
          </cell>
          <cell r="U1855">
            <v>0</v>
          </cell>
          <cell r="V1855" t="str">
            <v>-</v>
          </cell>
          <cell r="Z1855" t="str">
            <v>-</v>
          </cell>
          <cell r="AA1855" t="str">
            <v>-</v>
          </cell>
          <cell r="AB1855" t="str">
            <v>-</v>
          </cell>
          <cell r="AC1855" t="str">
            <v>-</v>
          </cell>
          <cell r="AD1855" t="str">
            <v>-</v>
          </cell>
          <cell r="AE1855" t="str">
            <v>-</v>
          </cell>
          <cell r="AF1855" t="str">
            <v>-</v>
          </cell>
          <cell r="AG1855" t="str">
            <v>-</v>
          </cell>
          <cell r="AH1855" t="str">
            <v>--</v>
          </cell>
        </row>
        <row r="1856">
          <cell r="A1856">
            <v>60459</v>
          </cell>
          <cell r="B1856" t="str">
            <v>Dtwelve Spaces Private Limited</v>
          </cell>
          <cell r="C1856">
            <v>44826</v>
          </cell>
          <cell r="D1856" t="str">
            <v>Bangalore</v>
          </cell>
          <cell r="E1856" t="str">
            <v>MWIFI (Infra)</v>
          </cell>
          <cell r="F1856" t="str">
            <v>Spectra IT</v>
          </cell>
          <cell r="G1856" t="str">
            <v>Bangalore</v>
          </cell>
          <cell r="H1856">
            <v>425</v>
          </cell>
          <cell r="I1856">
            <v>4.2500000000000003E-3</v>
          </cell>
          <cell r="J1856">
            <v>9078413</v>
          </cell>
          <cell r="K1856" t="str">
            <v>Dtwelve Spaces Private Limited</v>
          </cell>
          <cell r="L1856">
            <v>10290177.759199969</v>
          </cell>
          <cell r="M1856" t="str">
            <v>Relationship</v>
          </cell>
          <cell r="N1856" t="str">
            <v>MWIFI (Infra)</v>
          </cell>
          <cell r="O1856" t="str">
            <v>BLR_ZONE1</v>
          </cell>
          <cell r="P1856">
            <v>9078413</v>
          </cell>
          <cell r="Q1856" t="str">
            <v xml:space="preserve">Rajeev Misra </v>
          </cell>
          <cell r="R1856" t="str">
            <v>RAM</v>
          </cell>
          <cell r="S1856" t="str">
            <v>Rajeev Misra</v>
          </cell>
          <cell r="T1856">
            <v>4.2500000000000003E-3</v>
          </cell>
          <cell r="U1856">
            <v>0</v>
          </cell>
          <cell r="V1856" t="str">
            <v>-</v>
          </cell>
          <cell r="Z1856" t="str">
            <v>-</v>
          </cell>
          <cell r="AA1856" t="str">
            <v>-</v>
          </cell>
          <cell r="AB1856" t="str">
            <v>-</v>
          </cell>
          <cell r="AC1856" t="str">
            <v>-</v>
          </cell>
          <cell r="AD1856" t="str">
            <v>-</v>
          </cell>
          <cell r="AE1856" t="str">
            <v>-</v>
          </cell>
          <cell r="AF1856" t="str">
            <v>-</v>
          </cell>
          <cell r="AG1856" t="str">
            <v>-</v>
          </cell>
          <cell r="AH1856" t="str">
            <v>--</v>
          </cell>
        </row>
        <row r="1857">
          <cell r="A1857">
            <v>60475</v>
          </cell>
          <cell r="B1857" t="str">
            <v>Dtwelve Spaces Private Limited</v>
          </cell>
          <cell r="C1857">
            <v>44844</v>
          </cell>
          <cell r="D1857" t="str">
            <v>Bangalore</v>
          </cell>
          <cell r="E1857" t="str">
            <v>MWIFI (Infra)</v>
          </cell>
          <cell r="F1857" t="str">
            <v>Spectra IT</v>
          </cell>
          <cell r="G1857" t="str">
            <v>Bangalore</v>
          </cell>
          <cell r="H1857">
            <v>550</v>
          </cell>
          <cell r="I1857">
            <v>5.4999999999999997E-3</v>
          </cell>
          <cell r="J1857">
            <v>9078413</v>
          </cell>
          <cell r="K1857" t="str">
            <v>Dtwelve Spaces Private Limited</v>
          </cell>
          <cell r="L1857">
            <v>10290177.759199969</v>
          </cell>
          <cell r="M1857" t="str">
            <v>Relationship</v>
          </cell>
          <cell r="N1857" t="str">
            <v>MWIFI (Infra)</v>
          </cell>
          <cell r="O1857" t="str">
            <v>BLR_ZONE1</v>
          </cell>
          <cell r="P1857">
            <v>9078413</v>
          </cell>
          <cell r="Q1857" t="str">
            <v xml:space="preserve">Rajeev Misra </v>
          </cell>
          <cell r="R1857" t="str">
            <v>RAM</v>
          </cell>
          <cell r="S1857" t="str">
            <v>Rajeev Misra</v>
          </cell>
          <cell r="T1857">
            <v>5.4999999999999997E-3</v>
          </cell>
          <cell r="U1857">
            <v>0</v>
          </cell>
          <cell r="V1857" t="str">
            <v>-</v>
          </cell>
          <cell r="Z1857" t="str">
            <v>-</v>
          </cell>
          <cell r="AA1857" t="str">
            <v>-</v>
          </cell>
          <cell r="AB1857" t="str">
            <v>-</v>
          </cell>
          <cell r="AC1857" t="str">
            <v>-</v>
          </cell>
          <cell r="AD1857" t="str">
            <v>-</v>
          </cell>
          <cell r="AE1857" t="str">
            <v>-</v>
          </cell>
          <cell r="AF1857" t="str">
            <v>-</v>
          </cell>
          <cell r="AG1857" t="str">
            <v>-</v>
          </cell>
          <cell r="AH1857" t="str">
            <v>--</v>
          </cell>
        </row>
        <row r="1858">
          <cell r="A1858">
            <v>60478</v>
          </cell>
          <cell r="B1858" t="str">
            <v>Dtwelve Spaces Private Limited</v>
          </cell>
          <cell r="C1858">
            <v>44844</v>
          </cell>
          <cell r="D1858" t="str">
            <v>Bangalore</v>
          </cell>
          <cell r="E1858" t="str">
            <v>MWIFI (Infra)</v>
          </cell>
          <cell r="F1858" t="str">
            <v>Spectra IT</v>
          </cell>
          <cell r="G1858" t="str">
            <v>Bangalore</v>
          </cell>
          <cell r="H1858">
            <v>550</v>
          </cell>
          <cell r="I1858">
            <v>5.4999999999999997E-3</v>
          </cell>
          <cell r="J1858">
            <v>9078413</v>
          </cell>
          <cell r="K1858" t="str">
            <v>Dtwelve Spaces Private Limited</v>
          </cell>
          <cell r="L1858">
            <v>10290177.759199969</v>
          </cell>
          <cell r="M1858" t="str">
            <v>Relationship</v>
          </cell>
          <cell r="N1858" t="str">
            <v>MWIFI (Infra)</v>
          </cell>
          <cell r="O1858" t="str">
            <v>BLR_ZONE1</v>
          </cell>
          <cell r="P1858">
            <v>9078413</v>
          </cell>
          <cell r="Q1858" t="str">
            <v xml:space="preserve">Rajeev Misra </v>
          </cell>
          <cell r="R1858" t="str">
            <v>RAM</v>
          </cell>
          <cell r="S1858" t="str">
            <v>Rajeev Misra</v>
          </cell>
          <cell r="T1858">
            <v>5.4999999999999997E-3</v>
          </cell>
          <cell r="U1858">
            <v>0</v>
          </cell>
          <cell r="V1858" t="str">
            <v>-</v>
          </cell>
          <cell r="Z1858" t="str">
            <v>-</v>
          </cell>
          <cell r="AA1858" t="str">
            <v>-</v>
          </cell>
          <cell r="AB1858" t="str">
            <v>-</v>
          </cell>
          <cell r="AC1858" t="str">
            <v>-</v>
          </cell>
          <cell r="AD1858" t="str">
            <v>-</v>
          </cell>
          <cell r="AE1858" t="str">
            <v>-</v>
          </cell>
          <cell r="AF1858" t="str">
            <v>-</v>
          </cell>
          <cell r="AG1858" t="str">
            <v>-</v>
          </cell>
          <cell r="AH1858" t="str">
            <v>--</v>
          </cell>
        </row>
        <row r="1859">
          <cell r="A1859">
            <v>60488</v>
          </cell>
          <cell r="B1859" t="str">
            <v>Dtwelve Spaces Private Limited</v>
          </cell>
          <cell r="C1859">
            <v>44835</v>
          </cell>
          <cell r="D1859" t="str">
            <v>Gurgaon</v>
          </cell>
          <cell r="E1859" t="str">
            <v>MWIFI (Infra)</v>
          </cell>
          <cell r="F1859" t="str">
            <v>Spectra IT</v>
          </cell>
          <cell r="G1859" t="str">
            <v>Gurgaon</v>
          </cell>
          <cell r="H1859">
            <v>550</v>
          </cell>
          <cell r="I1859">
            <v>5.4999999999999997E-3</v>
          </cell>
          <cell r="J1859">
            <v>9078413</v>
          </cell>
          <cell r="K1859" t="str">
            <v>Dtwelve Spaces Private Limited</v>
          </cell>
          <cell r="L1859">
            <v>10290177.759199969</v>
          </cell>
          <cell r="M1859" t="str">
            <v>Relationship</v>
          </cell>
          <cell r="N1859" t="str">
            <v>MWIFI (Infra)</v>
          </cell>
          <cell r="O1859" t="str">
            <v>GGN_ZONE1</v>
          </cell>
          <cell r="P1859">
            <v>9078413</v>
          </cell>
          <cell r="Q1859" t="str">
            <v xml:space="preserve">Rajeev Misra </v>
          </cell>
          <cell r="R1859" t="str">
            <v>RAM</v>
          </cell>
          <cell r="S1859" t="str">
            <v>Rajeev Misra</v>
          </cell>
          <cell r="T1859">
            <v>5.4999999999999997E-3</v>
          </cell>
          <cell r="U1859">
            <v>0</v>
          </cell>
          <cell r="V1859" t="str">
            <v>-</v>
          </cell>
          <cell r="Z1859" t="str">
            <v>-</v>
          </cell>
          <cell r="AA1859" t="str">
            <v>-</v>
          </cell>
          <cell r="AB1859" t="str">
            <v>-</v>
          </cell>
          <cell r="AC1859" t="str">
            <v>-</v>
          </cell>
          <cell r="AD1859" t="str">
            <v>-</v>
          </cell>
          <cell r="AE1859" t="str">
            <v>-</v>
          </cell>
          <cell r="AF1859" t="str">
            <v>-</v>
          </cell>
          <cell r="AG1859" t="str">
            <v>-</v>
          </cell>
          <cell r="AH1859" t="str">
            <v>--</v>
          </cell>
        </row>
        <row r="1860">
          <cell r="A1860">
            <v>60493</v>
          </cell>
          <cell r="B1860" t="str">
            <v>Dtwelve Spaces Private Limited</v>
          </cell>
          <cell r="C1860">
            <v>44826</v>
          </cell>
          <cell r="D1860" t="str">
            <v>Bangalore</v>
          </cell>
          <cell r="E1860" t="str">
            <v>MWIFI (Infra)</v>
          </cell>
          <cell r="F1860" t="str">
            <v>Spectra IT</v>
          </cell>
          <cell r="G1860" t="str">
            <v>Bangalore</v>
          </cell>
          <cell r="H1860">
            <v>425</v>
          </cell>
          <cell r="I1860">
            <v>4.2500000000000003E-3</v>
          </cell>
          <cell r="J1860">
            <v>9078413</v>
          </cell>
          <cell r="K1860" t="str">
            <v>Dtwelve Spaces Private Limited</v>
          </cell>
          <cell r="L1860">
            <v>10290177.759199969</v>
          </cell>
          <cell r="M1860" t="str">
            <v>Relationship</v>
          </cell>
          <cell r="N1860" t="str">
            <v>MWIFI (Infra)</v>
          </cell>
          <cell r="O1860" t="str">
            <v>BLR_ZONE1</v>
          </cell>
          <cell r="P1860">
            <v>9078413</v>
          </cell>
          <cell r="Q1860" t="str">
            <v xml:space="preserve">Rajeev Misra </v>
          </cell>
          <cell r="R1860" t="str">
            <v>RAM</v>
          </cell>
          <cell r="S1860" t="str">
            <v>Rajeev Misra</v>
          </cell>
          <cell r="T1860">
            <v>4.2500000000000003E-3</v>
          </cell>
          <cell r="U1860">
            <v>0</v>
          </cell>
          <cell r="V1860" t="str">
            <v>-</v>
          </cell>
          <cell r="Z1860" t="str">
            <v>-</v>
          </cell>
          <cell r="AA1860" t="str">
            <v>-</v>
          </cell>
          <cell r="AB1860" t="str">
            <v>-</v>
          </cell>
          <cell r="AC1860" t="str">
            <v>-</v>
          </cell>
          <cell r="AD1860" t="str">
            <v>-</v>
          </cell>
          <cell r="AE1860" t="str">
            <v>-</v>
          </cell>
          <cell r="AF1860" t="str">
            <v>-</v>
          </cell>
          <cell r="AG1860" t="str">
            <v>-</v>
          </cell>
          <cell r="AH1860" t="str">
            <v>--</v>
          </cell>
        </row>
        <row r="1861">
          <cell r="A1861">
            <v>60511</v>
          </cell>
          <cell r="B1861" t="str">
            <v>Dtwelve Spaces Private Limited</v>
          </cell>
          <cell r="C1861">
            <v>44805</v>
          </cell>
          <cell r="D1861" t="str">
            <v>Gurgaon</v>
          </cell>
          <cell r="E1861" t="str">
            <v>MWIFI (Infra)</v>
          </cell>
          <cell r="F1861" t="str">
            <v>Spectra IT</v>
          </cell>
          <cell r="G1861" t="str">
            <v>Gurgaon</v>
          </cell>
          <cell r="H1861">
            <v>550</v>
          </cell>
          <cell r="I1861">
            <v>5.4999999999999997E-3</v>
          </cell>
          <cell r="J1861">
            <v>9078413</v>
          </cell>
          <cell r="K1861" t="str">
            <v>Dtwelve Spaces Private Limited</v>
          </cell>
          <cell r="L1861">
            <v>10290177.759199969</v>
          </cell>
          <cell r="M1861" t="str">
            <v>Relationship</v>
          </cell>
          <cell r="N1861" t="str">
            <v>MWIFI (Infra)</v>
          </cell>
          <cell r="O1861" t="str">
            <v>GGN_ZONE1</v>
          </cell>
          <cell r="P1861">
            <v>9078413</v>
          </cell>
          <cell r="Q1861" t="str">
            <v xml:space="preserve">Rajeev Misra </v>
          </cell>
          <cell r="R1861" t="str">
            <v>RAM</v>
          </cell>
          <cell r="S1861" t="str">
            <v>Rajeev Misra</v>
          </cell>
          <cell r="T1861">
            <v>5.4999999999999997E-3</v>
          </cell>
          <cell r="U1861">
            <v>0</v>
          </cell>
          <cell r="V1861" t="str">
            <v>-</v>
          </cell>
          <cell r="Z1861" t="str">
            <v>-</v>
          </cell>
          <cell r="AA1861" t="str">
            <v>-</v>
          </cell>
          <cell r="AB1861" t="str">
            <v>-</v>
          </cell>
          <cell r="AC1861" t="str">
            <v>-</v>
          </cell>
          <cell r="AD1861" t="str">
            <v>-</v>
          </cell>
          <cell r="AE1861" t="str">
            <v>-</v>
          </cell>
          <cell r="AF1861" t="str">
            <v>-</v>
          </cell>
          <cell r="AG1861" t="str">
            <v>-</v>
          </cell>
          <cell r="AH1861" t="str">
            <v>--</v>
          </cell>
        </row>
        <row r="1862">
          <cell r="A1862">
            <v>60537</v>
          </cell>
          <cell r="B1862" t="str">
            <v>Dtwelve Spaces Private Limited</v>
          </cell>
          <cell r="C1862">
            <v>44829</v>
          </cell>
          <cell r="D1862" t="str">
            <v>Gurgaon</v>
          </cell>
          <cell r="E1862" t="str">
            <v>MWIFI (Infra)</v>
          </cell>
          <cell r="F1862" t="str">
            <v>Spectra IT</v>
          </cell>
          <cell r="G1862" t="str">
            <v>Gurgaon</v>
          </cell>
          <cell r="H1862">
            <v>550</v>
          </cell>
          <cell r="I1862">
            <v>5.4999999999999997E-3</v>
          </cell>
          <cell r="J1862">
            <v>9078413</v>
          </cell>
          <cell r="K1862" t="str">
            <v>Dtwelve Spaces Private Limited</v>
          </cell>
          <cell r="L1862">
            <v>10290177.759199969</v>
          </cell>
          <cell r="M1862" t="str">
            <v>Relationship</v>
          </cell>
          <cell r="N1862" t="str">
            <v>MWIFI (Infra)</v>
          </cell>
          <cell r="O1862" t="str">
            <v>GGN_ZONE1</v>
          </cell>
          <cell r="P1862">
            <v>9078413</v>
          </cell>
          <cell r="Q1862" t="str">
            <v xml:space="preserve">Rajeev Misra </v>
          </cell>
          <cell r="R1862" t="str">
            <v>RAM</v>
          </cell>
          <cell r="S1862" t="str">
            <v>Rajeev Misra</v>
          </cell>
          <cell r="T1862">
            <v>5.4999999999999997E-3</v>
          </cell>
          <cell r="U1862">
            <v>0</v>
          </cell>
          <cell r="V1862" t="str">
            <v>-</v>
          </cell>
          <cell r="Z1862" t="str">
            <v>-</v>
          </cell>
          <cell r="AA1862" t="str">
            <v>-</v>
          </cell>
          <cell r="AB1862" t="str">
            <v>-</v>
          </cell>
          <cell r="AC1862" t="str">
            <v>-</v>
          </cell>
          <cell r="AD1862" t="str">
            <v>-</v>
          </cell>
          <cell r="AE1862" t="str">
            <v>-</v>
          </cell>
          <cell r="AF1862" t="str">
            <v>-</v>
          </cell>
          <cell r="AG1862" t="str">
            <v>-</v>
          </cell>
          <cell r="AH1862" t="str">
            <v>--</v>
          </cell>
        </row>
        <row r="1863">
          <cell r="A1863">
            <v>60540</v>
          </cell>
          <cell r="B1863" t="str">
            <v>Dtwelve Spaces Private Limited</v>
          </cell>
          <cell r="C1863">
            <v>44826</v>
          </cell>
          <cell r="D1863" t="str">
            <v>Bangalore</v>
          </cell>
          <cell r="E1863" t="str">
            <v>MWIFI (Infra)</v>
          </cell>
          <cell r="F1863" t="str">
            <v>Spectra IT</v>
          </cell>
          <cell r="G1863" t="str">
            <v>Bangalore</v>
          </cell>
          <cell r="H1863">
            <v>425</v>
          </cell>
          <cell r="I1863">
            <v>4.2500000000000003E-3</v>
          </cell>
          <cell r="J1863">
            <v>9078413</v>
          </cell>
          <cell r="K1863" t="str">
            <v>Dtwelve Spaces Private Limited</v>
          </cell>
          <cell r="L1863">
            <v>10290177.759199969</v>
          </cell>
          <cell r="M1863" t="str">
            <v>Relationship</v>
          </cell>
          <cell r="N1863" t="str">
            <v>MWIFI (Infra)</v>
          </cell>
          <cell r="O1863" t="str">
            <v>BLR_ZONE1</v>
          </cell>
          <cell r="P1863">
            <v>9078413</v>
          </cell>
          <cell r="Q1863" t="str">
            <v xml:space="preserve">Rajeev Misra </v>
          </cell>
          <cell r="R1863" t="str">
            <v>RAM</v>
          </cell>
          <cell r="S1863" t="str">
            <v>Rajeev Misra</v>
          </cell>
          <cell r="T1863">
            <v>4.2500000000000003E-3</v>
          </cell>
          <cell r="U1863">
            <v>0</v>
          </cell>
          <cell r="V1863" t="str">
            <v>-</v>
          </cell>
          <cell r="Z1863" t="str">
            <v>-</v>
          </cell>
          <cell r="AA1863" t="str">
            <v>-</v>
          </cell>
          <cell r="AB1863" t="str">
            <v>-</v>
          </cell>
          <cell r="AC1863" t="str">
            <v>-</v>
          </cell>
          <cell r="AD1863" t="str">
            <v>-</v>
          </cell>
          <cell r="AE1863" t="str">
            <v>-</v>
          </cell>
          <cell r="AF1863" t="str">
            <v>-</v>
          </cell>
          <cell r="AG1863" t="str">
            <v>-</v>
          </cell>
          <cell r="AH1863" t="str">
            <v>--</v>
          </cell>
        </row>
        <row r="1864">
          <cell r="A1864">
            <v>60542</v>
          </cell>
          <cell r="B1864" t="str">
            <v>Dtwelve Spaces Private Limited</v>
          </cell>
          <cell r="C1864">
            <v>44820</v>
          </cell>
          <cell r="D1864" t="str">
            <v>Gurgaon</v>
          </cell>
          <cell r="E1864" t="str">
            <v>MWIFI (Infra)</v>
          </cell>
          <cell r="F1864" t="str">
            <v>Spectra IT</v>
          </cell>
          <cell r="G1864" t="str">
            <v>Gurgaon</v>
          </cell>
          <cell r="H1864">
            <v>550</v>
          </cell>
          <cell r="I1864">
            <v>5.4999999999999997E-3</v>
          </cell>
          <cell r="J1864">
            <v>9078413</v>
          </cell>
          <cell r="K1864" t="str">
            <v>Dtwelve Spaces Private Limited</v>
          </cell>
          <cell r="L1864">
            <v>10290177.759199969</v>
          </cell>
          <cell r="M1864" t="str">
            <v>Relationship</v>
          </cell>
          <cell r="N1864" t="str">
            <v>MWIFI (Infra)</v>
          </cell>
          <cell r="O1864" t="str">
            <v>GGN_ZONE1</v>
          </cell>
          <cell r="P1864">
            <v>9078413</v>
          </cell>
          <cell r="Q1864" t="str">
            <v xml:space="preserve">Rajeev Misra </v>
          </cell>
          <cell r="R1864" t="str">
            <v>RAM</v>
          </cell>
          <cell r="S1864" t="str">
            <v>Rajeev Misra</v>
          </cell>
          <cell r="T1864">
            <v>5.4999999999999997E-3</v>
          </cell>
          <cell r="U1864">
            <v>0</v>
          </cell>
          <cell r="V1864" t="str">
            <v>-</v>
          </cell>
          <cell r="Z1864" t="str">
            <v>-</v>
          </cell>
          <cell r="AA1864" t="str">
            <v>-</v>
          </cell>
          <cell r="AB1864" t="str">
            <v>-</v>
          </cell>
          <cell r="AC1864" t="str">
            <v>-</v>
          </cell>
          <cell r="AD1864" t="str">
            <v>-</v>
          </cell>
          <cell r="AE1864" t="str">
            <v>-</v>
          </cell>
          <cell r="AF1864" t="str">
            <v>-</v>
          </cell>
          <cell r="AG1864" t="str">
            <v>-</v>
          </cell>
          <cell r="AH1864" t="str">
            <v>--</v>
          </cell>
        </row>
        <row r="1865">
          <cell r="A1865">
            <v>60553</v>
          </cell>
          <cell r="B1865" t="str">
            <v>Dtwelve Spaces Private Limited</v>
          </cell>
          <cell r="C1865">
            <v>44807</v>
          </cell>
          <cell r="D1865" t="str">
            <v>Gurgaon</v>
          </cell>
          <cell r="E1865" t="str">
            <v>MWIFI (Infra)</v>
          </cell>
          <cell r="F1865" t="str">
            <v>Spectra IT</v>
          </cell>
          <cell r="G1865" t="str">
            <v>Gurgaon</v>
          </cell>
          <cell r="H1865">
            <v>550</v>
          </cell>
          <cell r="I1865">
            <v>5.4999999999999997E-3</v>
          </cell>
          <cell r="J1865">
            <v>9078413</v>
          </cell>
          <cell r="K1865" t="str">
            <v>Dtwelve Spaces Private Limited</v>
          </cell>
          <cell r="L1865">
            <v>10290177.759199969</v>
          </cell>
          <cell r="M1865" t="str">
            <v>Relationship</v>
          </cell>
          <cell r="N1865" t="str">
            <v>MWIFI (Infra)</v>
          </cell>
          <cell r="O1865" t="str">
            <v>GGN_ZONE1</v>
          </cell>
          <cell r="P1865">
            <v>9078413</v>
          </cell>
          <cell r="Q1865" t="str">
            <v xml:space="preserve">Rajeev Misra </v>
          </cell>
          <cell r="R1865" t="str">
            <v>RAM</v>
          </cell>
          <cell r="S1865" t="str">
            <v>Rajeev Misra</v>
          </cell>
          <cell r="T1865">
            <v>5.4999999999999997E-3</v>
          </cell>
          <cell r="U1865">
            <v>0</v>
          </cell>
          <cell r="V1865" t="str">
            <v>-</v>
          </cell>
          <cell r="Z1865" t="str">
            <v>-</v>
          </cell>
          <cell r="AA1865" t="str">
            <v>-</v>
          </cell>
          <cell r="AB1865" t="str">
            <v>-</v>
          </cell>
          <cell r="AC1865" t="str">
            <v>-</v>
          </cell>
          <cell r="AD1865" t="str">
            <v>-</v>
          </cell>
          <cell r="AE1865" t="str">
            <v>-</v>
          </cell>
          <cell r="AF1865" t="str">
            <v>-</v>
          </cell>
          <cell r="AG1865" t="str">
            <v>-</v>
          </cell>
          <cell r="AH1865" t="str">
            <v>--</v>
          </cell>
        </row>
        <row r="1866">
          <cell r="A1866">
            <v>60571</v>
          </cell>
          <cell r="B1866" t="str">
            <v>Dtwelve Spaces Private Limited</v>
          </cell>
          <cell r="C1866">
            <v>44829</v>
          </cell>
          <cell r="D1866" t="str">
            <v>Gurgaon</v>
          </cell>
          <cell r="E1866" t="str">
            <v>MWIFI (Infra)</v>
          </cell>
          <cell r="F1866" t="str">
            <v>Spectra IT</v>
          </cell>
          <cell r="G1866" t="str">
            <v>Gurgaon</v>
          </cell>
          <cell r="H1866">
            <v>550</v>
          </cell>
          <cell r="I1866">
            <v>5.4999999999999997E-3</v>
          </cell>
          <cell r="J1866">
            <v>9078413</v>
          </cell>
          <cell r="K1866" t="str">
            <v>Dtwelve Spaces Private Limited</v>
          </cell>
          <cell r="L1866">
            <v>10290177.759199969</v>
          </cell>
          <cell r="M1866" t="str">
            <v>Relationship</v>
          </cell>
          <cell r="N1866" t="str">
            <v>MWIFI (Infra)</v>
          </cell>
          <cell r="O1866" t="str">
            <v>GGN_ZONE1</v>
          </cell>
          <cell r="P1866">
            <v>9078413</v>
          </cell>
          <cell r="Q1866" t="str">
            <v xml:space="preserve">Rajeev Misra </v>
          </cell>
          <cell r="R1866" t="str">
            <v>RAM</v>
          </cell>
          <cell r="S1866" t="str">
            <v>Rajeev Misra</v>
          </cell>
          <cell r="T1866">
            <v>5.4999999999999997E-3</v>
          </cell>
          <cell r="U1866">
            <v>0</v>
          </cell>
          <cell r="V1866" t="str">
            <v>-</v>
          </cell>
          <cell r="Z1866" t="str">
            <v>-</v>
          </cell>
          <cell r="AA1866" t="str">
            <v>-</v>
          </cell>
          <cell r="AB1866" t="str">
            <v>-</v>
          </cell>
          <cell r="AC1866" t="str">
            <v>-</v>
          </cell>
          <cell r="AD1866" t="str">
            <v>-</v>
          </cell>
          <cell r="AE1866" t="str">
            <v>-</v>
          </cell>
          <cell r="AF1866" t="str">
            <v>-</v>
          </cell>
          <cell r="AG1866" t="str">
            <v>-</v>
          </cell>
          <cell r="AH1866" t="str">
            <v>--</v>
          </cell>
        </row>
        <row r="1867">
          <cell r="A1867">
            <v>60606</v>
          </cell>
          <cell r="B1867" t="str">
            <v>Dtwelve Spaces Private Limited</v>
          </cell>
          <cell r="C1867">
            <v>44820</v>
          </cell>
          <cell r="D1867" t="str">
            <v>Gurgaon</v>
          </cell>
          <cell r="E1867" t="str">
            <v>MWIFI (Infra)</v>
          </cell>
          <cell r="F1867" t="str">
            <v>Spectra IT</v>
          </cell>
          <cell r="G1867" t="str">
            <v>Gurgaon</v>
          </cell>
          <cell r="H1867">
            <v>550</v>
          </cell>
          <cell r="I1867">
            <v>5.4999999999999997E-3</v>
          </cell>
          <cell r="J1867">
            <v>9078413</v>
          </cell>
          <cell r="K1867" t="str">
            <v>Dtwelve Spaces Private Limited</v>
          </cell>
          <cell r="L1867">
            <v>10290177.759199969</v>
          </cell>
          <cell r="M1867" t="str">
            <v>Relationship</v>
          </cell>
          <cell r="N1867" t="str">
            <v>MWIFI (Infra)</v>
          </cell>
          <cell r="O1867" t="str">
            <v>GGN_ZONE1</v>
          </cell>
          <cell r="P1867">
            <v>9078413</v>
          </cell>
          <cell r="Q1867" t="str">
            <v xml:space="preserve">Rajeev Misra </v>
          </cell>
          <cell r="R1867" t="str">
            <v>RAM</v>
          </cell>
          <cell r="S1867" t="str">
            <v>Rajeev Misra</v>
          </cell>
          <cell r="T1867">
            <v>5.4999999999999997E-3</v>
          </cell>
          <cell r="U1867">
            <v>0</v>
          </cell>
          <cell r="V1867" t="str">
            <v>-</v>
          </cell>
          <cell r="Z1867" t="str">
            <v>-</v>
          </cell>
          <cell r="AA1867" t="str">
            <v>-</v>
          </cell>
          <cell r="AB1867" t="str">
            <v>-</v>
          </cell>
          <cell r="AC1867" t="str">
            <v>-</v>
          </cell>
          <cell r="AD1867" t="str">
            <v>-</v>
          </cell>
          <cell r="AE1867" t="str">
            <v>-</v>
          </cell>
          <cell r="AF1867" t="str">
            <v>-</v>
          </cell>
          <cell r="AG1867" t="str">
            <v>-</v>
          </cell>
          <cell r="AH1867" t="str">
            <v>--</v>
          </cell>
        </row>
        <row r="1868">
          <cell r="A1868">
            <v>60613</v>
          </cell>
          <cell r="B1868" t="str">
            <v>Dtwelve Spaces Private Limited</v>
          </cell>
          <cell r="C1868">
            <v>44820</v>
          </cell>
          <cell r="D1868" t="str">
            <v>Gurgaon</v>
          </cell>
          <cell r="E1868" t="str">
            <v>MWIFI (Infra)</v>
          </cell>
          <cell r="F1868" t="str">
            <v>Spectra IT</v>
          </cell>
          <cell r="G1868" t="str">
            <v>Gurgaon</v>
          </cell>
          <cell r="H1868">
            <v>550</v>
          </cell>
          <cell r="I1868">
            <v>5.4999999999999997E-3</v>
          </cell>
          <cell r="J1868">
            <v>9078413</v>
          </cell>
          <cell r="K1868" t="str">
            <v>Dtwelve Spaces Private Limited</v>
          </cell>
          <cell r="L1868">
            <v>10290177.759199969</v>
          </cell>
          <cell r="M1868" t="str">
            <v>Relationship</v>
          </cell>
          <cell r="N1868" t="str">
            <v>MWIFI (Infra)</v>
          </cell>
          <cell r="O1868" t="str">
            <v>GGN_ZONE1</v>
          </cell>
          <cell r="P1868">
            <v>9078413</v>
          </cell>
          <cell r="Q1868" t="str">
            <v xml:space="preserve">Rajeev Misra </v>
          </cell>
          <cell r="R1868" t="str">
            <v>RAM</v>
          </cell>
          <cell r="S1868" t="str">
            <v>Rajeev Misra</v>
          </cell>
          <cell r="T1868">
            <v>5.4999999999999997E-3</v>
          </cell>
          <cell r="U1868">
            <v>0</v>
          </cell>
          <cell r="V1868" t="str">
            <v>-</v>
          </cell>
          <cell r="Z1868" t="str">
            <v>-</v>
          </cell>
          <cell r="AA1868" t="str">
            <v>-</v>
          </cell>
          <cell r="AB1868" t="str">
            <v>-</v>
          </cell>
          <cell r="AC1868" t="str">
            <v>-</v>
          </cell>
          <cell r="AD1868" t="str">
            <v>-</v>
          </cell>
          <cell r="AE1868" t="str">
            <v>-</v>
          </cell>
          <cell r="AF1868" t="str">
            <v>-</v>
          </cell>
          <cell r="AG1868" t="str">
            <v>-</v>
          </cell>
          <cell r="AH1868" t="str">
            <v>--</v>
          </cell>
        </row>
        <row r="1869">
          <cell r="A1869">
            <v>60643</v>
          </cell>
          <cell r="B1869" t="str">
            <v>Dtwelve Spaces Private Limited</v>
          </cell>
          <cell r="C1869">
            <v>44820</v>
          </cell>
          <cell r="D1869" t="str">
            <v>Gurgaon</v>
          </cell>
          <cell r="E1869" t="str">
            <v>MWIFI (Infra)</v>
          </cell>
          <cell r="F1869" t="str">
            <v>Spectra IT</v>
          </cell>
          <cell r="G1869" t="str">
            <v>Gurgaon</v>
          </cell>
          <cell r="H1869">
            <v>475</v>
          </cell>
          <cell r="I1869">
            <v>4.7499999999999999E-3</v>
          </cell>
          <cell r="J1869">
            <v>9078413</v>
          </cell>
          <cell r="K1869" t="str">
            <v>Dtwelve Spaces Private Limited</v>
          </cell>
          <cell r="L1869">
            <v>10290177.759199969</v>
          </cell>
          <cell r="M1869" t="str">
            <v>Relationship</v>
          </cell>
          <cell r="N1869" t="str">
            <v>MWIFI (Infra)</v>
          </cell>
          <cell r="O1869" t="str">
            <v>GGN_ZONE1</v>
          </cell>
          <cell r="P1869">
            <v>9078413</v>
          </cell>
          <cell r="Q1869" t="str">
            <v xml:space="preserve">Rajeev Misra </v>
          </cell>
          <cell r="R1869" t="str">
            <v>RAM</v>
          </cell>
          <cell r="S1869" t="str">
            <v>Rajeev Misra</v>
          </cell>
          <cell r="T1869">
            <v>4.7499999999999999E-3</v>
          </cell>
          <cell r="U1869">
            <v>0</v>
          </cell>
          <cell r="V1869" t="str">
            <v>-</v>
          </cell>
          <cell r="Z1869" t="str">
            <v>-</v>
          </cell>
          <cell r="AA1869" t="str">
            <v>-</v>
          </cell>
          <cell r="AB1869" t="str">
            <v>-</v>
          </cell>
          <cell r="AC1869" t="str">
            <v>-</v>
          </cell>
          <cell r="AD1869" t="str">
            <v>-</v>
          </cell>
          <cell r="AE1869" t="str">
            <v>-</v>
          </cell>
          <cell r="AF1869" t="str">
            <v>-</v>
          </cell>
          <cell r="AG1869" t="str">
            <v>-</v>
          </cell>
          <cell r="AH1869" t="str">
            <v>--</v>
          </cell>
        </row>
        <row r="1870">
          <cell r="A1870">
            <v>60654</v>
          </cell>
          <cell r="B1870" t="str">
            <v>Dtwelve Spaces Private Limited</v>
          </cell>
          <cell r="C1870">
            <v>44783</v>
          </cell>
          <cell r="D1870" t="str">
            <v>Hyderabad</v>
          </cell>
          <cell r="E1870" t="str">
            <v>MWIFI (Infra)</v>
          </cell>
          <cell r="F1870" t="str">
            <v>Spectra IT</v>
          </cell>
          <cell r="G1870" t="str">
            <v>Hyderabad</v>
          </cell>
          <cell r="H1870">
            <v>550</v>
          </cell>
          <cell r="I1870">
            <v>5.4999999999999997E-3</v>
          </cell>
          <cell r="J1870">
            <v>9078413</v>
          </cell>
          <cell r="K1870" t="str">
            <v>Dtwelve Spaces Private Limited</v>
          </cell>
          <cell r="L1870">
            <v>10290177.759199969</v>
          </cell>
          <cell r="M1870" t="str">
            <v>Relationship</v>
          </cell>
          <cell r="N1870" t="str">
            <v>MWIFI (Infra)</v>
          </cell>
          <cell r="O1870" t="str">
            <v>HYD_ZONE1</v>
          </cell>
          <cell r="P1870">
            <v>9078413</v>
          </cell>
          <cell r="Q1870" t="str">
            <v xml:space="preserve">Rajeev Misra </v>
          </cell>
          <cell r="R1870" t="str">
            <v>RAM</v>
          </cell>
          <cell r="S1870" t="str">
            <v>Rajeev Misra</v>
          </cell>
          <cell r="T1870">
            <v>5.4999999999999997E-3</v>
          </cell>
          <cell r="U1870">
            <v>0</v>
          </cell>
          <cell r="V1870" t="str">
            <v>-</v>
          </cell>
          <cell r="Z1870" t="str">
            <v>-</v>
          </cell>
          <cell r="AA1870" t="str">
            <v>-</v>
          </cell>
          <cell r="AB1870" t="str">
            <v>-</v>
          </cell>
          <cell r="AC1870" t="str">
            <v>-</v>
          </cell>
          <cell r="AD1870" t="str">
            <v>-</v>
          </cell>
          <cell r="AE1870" t="str">
            <v>-</v>
          </cell>
          <cell r="AF1870" t="str">
            <v>-</v>
          </cell>
          <cell r="AG1870" t="str">
            <v>-</v>
          </cell>
          <cell r="AH1870" t="str">
            <v>--</v>
          </cell>
        </row>
        <row r="1871">
          <cell r="A1871">
            <v>60660</v>
          </cell>
          <cell r="B1871" t="str">
            <v>Dtwelve Spaces Private Limited</v>
          </cell>
          <cell r="C1871">
            <v>44844</v>
          </cell>
          <cell r="D1871" t="str">
            <v>Bangalore</v>
          </cell>
          <cell r="E1871" t="str">
            <v>MWIFI (Infra)</v>
          </cell>
          <cell r="F1871" t="str">
            <v>Spectra IT</v>
          </cell>
          <cell r="G1871" t="str">
            <v>Bangalore</v>
          </cell>
          <cell r="H1871">
            <v>550</v>
          </cell>
          <cell r="I1871">
            <v>5.4999999999999997E-3</v>
          </cell>
          <cell r="J1871">
            <v>9078413</v>
          </cell>
          <cell r="K1871" t="str">
            <v>Dtwelve Spaces Private Limited</v>
          </cell>
          <cell r="L1871">
            <v>10290177.759199969</v>
          </cell>
          <cell r="M1871" t="str">
            <v>Relationship</v>
          </cell>
          <cell r="N1871" t="str">
            <v>MWIFI (Infra)</v>
          </cell>
          <cell r="O1871" t="str">
            <v>BLR_ZONE1</v>
          </cell>
          <cell r="P1871">
            <v>9078413</v>
          </cell>
          <cell r="Q1871" t="str">
            <v xml:space="preserve">Rajeev Misra </v>
          </cell>
          <cell r="R1871" t="str">
            <v>RAM</v>
          </cell>
          <cell r="S1871" t="str">
            <v>Rajeev Misra</v>
          </cell>
          <cell r="T1871">
            <v>5.4999999999999997E-3</v>
          </cell>
          <cell r="U1871">
            <v>0</v>
          </cell>
          <cell r="V1871" t="str">
            <v>-</v>
          </cell>
          <cell r="Z1871" t="str">
            <v>-</v>
          </cell>
          <cell r="AA1871" t="str">
            <v>-</v>
          </cell>
          <cell r="AB1871" t="str">
            <v>-</v>
          </cell>
          <cell r="AC1871" t="str">
            <v>-</v>
          </cell>
          <cell r="AD1871" t="str">
            <v>-</v>
          </cell>
          <cell r="AE1871" t="str">
            <v>-</v>
          </cell>
          <cell r="AF1871" t="str">
            <v>-</v>
          </cell>
          <cell r="AG1871" t="str">
            <v>-</v>
          </cell>
          <cell r="AH1871" t="str">
            <v>--</v>
          </cell>
        </row>
        <row r="1872">
          <cell r="A1872">
            <v>60661</v>
          </cell>
          <cell r="B1872" t="str">
            <v>Dtwelve Spaces Private Limited</v>
          </cell>
          <cell r="C1872">
            <v>44820</v>
          </cell>
          <cell r="D1872" t="str">
            <v>Gurgaon</v>
          </cell>
          <cell r="E1872" t="str">
            <v>MWIFI (Infra)</v>
          </cell>
          <cell r="F1872" t="str">
            <v>Spectra IT</v>
          </cell>
          <cell r="G1872" t="str">
            <v>Gurgaon</v>
          </cell>
          <cell r="H1872">
            <v>550</v>
          </cell>
          <cell r="I1872">
            <v>5.4999999999999997E-3</v>
          </cell>
          <cell r="J1872">
            <v>9078413</v>
          </cell>
          <cell r="K1872" t="str">
            <v>Dtwelve Spaces Private Limited</v>
          </cell>
          <cell r="L1872">
            <v>10290177.759199969</v>
          </cell>
          <cell r="M1872" t="str">
            <v>Relationship</v>
          </cell>
          <cell r="N1872" t="str">
            <v>MWIFI (Infra)</v>
          </cell>
          <cell r="O1872" t="str">
            <v>GGN_ZONE1</v>
          </cell>
          <cell r="P1872">
            <v>9078413</v>
          </cell>
          <cell r="Q1872" t="str">
            <v xml:space="preserve">Rajeev Misra </v>
          </cell>
          <cell r="R1872" t="str">
            <v>RAM</v>
          </cell>
          <cell r="S1872" t="str">
            <v>Rajeev Misra</v>
          </cell>
          <cell r="T1872">
            <v>5.4999999999999997E-3</v>
          </cell>
          <cell r="U1872">
            <v>0</v>
          </cell>
          <cell r="V1872" t="str">
            <v>-</v>
          </cell>
          <cell r="Z1872" t="str">
            <v>-</v>
          </cell>
          <cell r="AA1872" t="str">
            <v>-</v>
          </cell>
          <cell r="AB1872" t="str">
            <v>-</v>
          </cell>
          <cell r="AC1872" t="str">
            <v>-</v>
          </cell>
          <cell r="AD1872" t="str">
            <v>-</v>
          </cell>
          <cell r="AE1872" t="str">
            <v>-</v>
          </cell>
          <cell r="AF1872" t="str">
            <v>-</v>
          </cell>
          <cell r="AG1872" t="str">
            <v>-</v>
          </cell>
          <cell r="AH1872" t="str">
            <v>--</v>
          </cell>
        </row>
        <row r="1873">
          <cell r="A1873">
            <v>60674</v>
          </cell>
          <cell r="B1873" t="str">
            <v>Dtwelve Spaces Private Limited</v>
          </cell>
          <cell r="C1873">
            <v>44829</v>
          </cell>
          <cell r="D1873" t="str">
            <v>Gurgaon</v>
          </cell>
          <cell r="E1873" t="str">
            <v>MWIFI (Infra)</v>
          </cell>
          <cell r="F1873" t="str">
            <v>Spectra IT</v>
          </cell>
          <cell r="G1873" t="str">
            <v>Gurgaon</v>
          </cell>
          <cell r="H1873">
            <v>425</v>
          </cell>
          <cell r="I1873">
            <v>4.2500000000000003E-3</v>
          </cell>
          <cell r="J1873">
            <v>9078413</v>
          </cell>
          <cell r="K1873" t="str">
            <v>Dtwelve Spaces Private Limited</v>
          </cell>
          <cell r="L1873">
            <v>10290177.759199969</v>
          </cell>
          <cell r="M1873" t="str">
            <v>Relationship</v>
          </cell>
          <cell r="N1873" t="str">
            <v>MWIFI (Infra)</v>
          </cell>
          <cell r="O1873" t="str">
            <v>GGN_ZONE1</v>
          </cell>
          <cell r="P1873">
            <v>9078413</v>
          </cell>
          <cell r="Q1873" t="str">
            <v xml:space="preserve">Rajeev Misra </v>
          </cell>
          <cell r="R1873" t="str">
            <v>RAM</v>
          </cell>
          <cell r="S1873" t="str">
            <v>Rajeev Misra</v>
          </cell>
          <cell r="T1873">
            <v>4.2500000000000003E-3</v>
          </cell>
          <cell r="U1873">
            <v>0</v>
          </cell>
          <cell r="V1873" t="str">
            <v>-</v>
          </cell>
          <cell r="Z1873" t="str">
            <v>-</v>
          </cell>
          <cell r="AA1873" t="str">
            <v>-</v>
          </cell>
          <cell r="AB1873" t="str">
            <v>-</v>
          </cell>
          <cell r="AC1873" t="str">
            <v>-</v>
          </cell>
          <cell r="AD1873" t="str">
            <v>-</v>
          </cell>
          <cell r="AE1873" t="str">
            <v>-</v>
          </cell>
          <cell r="AF1873" t="str">
            <v>-</v>
          </cell>
          <cell r="AG1873" t="str">
            <v>-</v>
          </cell>
          <cell r="AH1873" t="str">
            <v>--</v>
          </cell>
        </row>
        <row r="1874">
          <cell r="A1874">
            <v>60681</v>
          </cell>
          <cell r="B1874" t="str">
            <v>Dtwelve Spaces Private Limited</v>
          </cell>
          <cell r="C1874">
            <v>44751</v>
          </cell>
          <cell r="D1874" t="str">
            <v>Coimbatore</v>
          </cell>
          <cell r="E1874" t="str">
            <v>MWIFI (Infra)</v>
          </cell>
          <cell r="F1874" t="str">
            <v>Spectra IT</v>
          </cell>
          <cell r="G1874" t="str">
            <v>Others</v>
          </cell>
          <cell r="H1874">
            <v>550</v>
          </cell>
          <cell r="I1874">
            <v>5.4999999999999997E-3</v>
          </cell>
          <cell r="J1874">
            <v>9078413</v>
          </cell>
          <cell r="K1874" t="str">
            <v>Dtwelve Spaces Private Limited</v>
          </cell>
          <cell r="L1874">
            <v>10290177.759199969</v>
          </cell>
          <cell r="M1874" t="str">
            <v>Relationship</v>
          </cell>
          <cell r="N1874" t="str">
            <v>MWIFI (Infra)</v>
          </cell>
          <cell r="O1874" t="str">
            <v>Others</v>
          </cell>
          <cell r="P1874">
            <v>9078413</v>
          </cell>
          <cell r="Q1874" t="str">
            <v xml:space="preserve">Rajeev Misra </v>
          </cell>
          <cell r="R1874" t="str">
            <v>RAM</v>
          </cell>
          <cell r="S1874" t="str">
            <v>Rajeev Misra</v>
          </cell>
          <cell r="T1874">
            <v>5.4999999999999997E-3</v>
          </cell>
          <cell r="U1874">
            <v>0</v>
          </cell>
          <cell r="V1874" t="str">
            <v>-</v>
          </cell>
          <cell r="Z1874" t="str">
            <v>-</v>
          </cell>
          <cell r="AA1874" t="str">
            <v>-</v>
          </cell>
          <cell r="AB1874" t="str">
            <v>-</v>
          </cell>
          <cell r="AC1874" t="str">
            <v>-</v>
          </cell>
          <cell r="AD1874" t="str">
            <v>-</v>
          </cell>
          <cell r="AE1874" t="str">
            <v>-</v>
          </cell>
          <cell r="AF1874" t="str">
            <v>-</v>
          </cell>
          <cell r="AG1874" t="str">
            <v>-</v>
          </cell>
          <cell r="AH1874" t="str">
            <v>--</v>
          </cell>
        </row>
        <row r="1875">
          <cell r="A1875">
            <v>60703</v>
          </cell>
          <cell r="B1875" t="str">
            <v>Dtwelve Spaces Private Limited</v>
          </cell>
          <cell r="C1875">
            <v>44829</v>
          </cell>
          <cell r="D1875" t="str">
            <v>Gurgaon</v>
          </cell>
          <cell r="E1875" t="str">
            <v>MWIFI (Infra)</v>
          </cell>
          <cell r="F1875" t="str">
            <v>Spectra IT</v>
          </cell>
          <cell r="G1875" t="str">
            <v>Gurgaon</v>
          </cell>
          <cell r="H1875">
            <v>425</v>
          </cell>
          <cell r="I1875">
            <v>4.2500000000000003E-3</v>
          </cell>
          <cell r="J1875">
            <v>9078413</v>
          </cell>
          <cell r="K1875" t="str">
            <v>Dtwelve Spaces Private Limited</v>
          </cell>
          <cell r="L1875">
            <v>10290177.759199969</v>
          </cell>
          <cell r="M1875" t="str">
            <v>Relationship</v>
          </cell>
          <cell r="N1875" t="str">
            <v>MWIFI (Infra)</v>
          </cell>
          <cell r="O1875" t="str">
            <v>GGN_ZONE1</v>
          </cell>
          <cell r="P1875">
            <v>9078413</v>
          </cell>
          <cell r="Q1875" t="str">
            <v xml:space="preserve">Rajeev Misra </v>
          </cell>
          <cell r="R1875" t="str">
            <v>RAM</v>
          </cell>
          <cell r="S1875" t="str">
            <v>Rajeev Misra</v>
          </cell>
          <cell r="T1875">
            <v>4.2500000000000003E-3</v>
          </cell>
          <cell r="U1875">
            <v>0</v>
          </cell>
          <cell r="V1875" t="str">
            <v>-</v>
          </cell>
          <cell r="Z1875" t="str">
            <v>-</v>
          </cell>
          <cell r="AA1875" t="str">
            <v>-</v>
          </cell>
          <cell r="AB1875" t="str">
            <v>-</v>
          </cell>
          <cell r="AC1875" t="str">
            <v>-</v>
          </cell>
          <cell r="AD1875" t="str">
            <v>-</v>
          </cell>
          <cell r="AE1875" t="str">
            <v>-</v>
          </cell>
          <cell r="AF1875" t="str">
            <v>-</v>
          </cell>
          <cell r="AG1875" t="str">
            <v>-</v>
          </cell>
          <cell r="AH1875" t="str">
            <v>--</v>
          </cell>
        </row>
        <row r="1876">
          <cell r="A1876">
            <v>60705</v>
          </cell>
          <cell r="B1876" t="str">
            <v>Dtwelve Spaces Private Limited</v>
          </cell>
          <cell r="C1876">
            <v>44751</v>
          </cell>
          <cell r="D1876" t="str">
            <v>Coimbatore</v>
          </cell>
          <cell r="E1876" t="str">
            <v>MWIFI (Infra)</v>
          </cell>
          <cell r="F1876" t="str">
            <v>Spectra IT</v>
          </cell>
          <cell r="G1876" t="str">
            <v>Others</v>
          </cell>
          <cell r="H1876">
            <v>550</v>
          </cell>
          <cell r="I1876">
            <v>5.4999999999999997E-3</v>
          </cell>
          <cell r="J1876">
            <v>9078413</v>
          </cell>
          <cell r="K1876" t="str">
            <v>Dtwelve Spaces Private Limited</v>
          </cell>
          <cell r="L1876">
            <v>10290177.759199969</v>
          </cell>
          <cell r="M1876" t="str">
            <v>Relationship</v>
          </cell>
          <cell r="N1876" t="str">
            <v>MWIFI (Infra)</v>
          </cell>
          <cell r="O1876" t="str">
            <v>Others</v>
          </cell>
          <cell r="P1876">
            <v>9078413</v>
          </cell>
          <cell r="Q1876" t="str">
            <v xml:space="preserve">Rajeev Misra </v>
          </cell>
          <cell r="R1876" t="str">
            <v>RAM</v>
          </cell>
          <cell r="S1876" t="str">
            <v>Rajeev Misra</v>
          </cell>
          <cell r="T1876">
            <v>5.4999999999999997E-3</v>
          </cell>
          <cell r="U1876">
            <v>0</v>
          </cell>
          <cell r="V1876" t="str">
            <v>-</v>
          </cell>
          <cell r="Z1876" t="str">
            <v>-</v>
          </cell>
          <cell r="AA1876" t="str">
            <v>-</v>
          </cell>
          <cell r="AB1876" t="str">
            <v>-</v>
          </cell>
          <cell r="AC1876" t="str">
            <v>-</v>
          </cell>
          <cell r="AD1876" t="str">
            <v>-</v>
          </cell>
          <cell r="AE1876" t="str">
            <v>-</v>
          </cell>
          <cell r="AF1876" t="str">
            <v>-</v>
          </cell>
          <cell r="AG1876" t="str">
            <v>-</v>
          </cell>
          <cell r="AH1876" t="str">
            <v>--</v>
          </cell>
        </row>
        <row r="1877">
          <cell r="A1877">
            <v>60707</v>
          </cell>
          <cell r="B1877" t="str">
            <v>Dtwelve Spaces Private Limited</v>
          </cell>
          <cell r="C1877">
            <v>44783</v>
          </cell>
          <cell r="D1877" t="str">
            <v>Hyderabad</v>
          </cell>
          <cell r="E1877" t="str">
            <v>MWIFI (Infra)</v>
          </cell>
          <cell r="F1877" t="str">
            <v>Spectra IT</v>
          </cell>
          <cell r="G1877" t="str">
            <v>Hyderabad</v>
          </cell>
          <cell r="H1877">
            <v>550</v>
          </cell>
          <cell r="I1877">
            <v>5.4999999999999997E-3</v>
          </cell>
          <cell r="J1877">
            <v>9078413</v>
          </cell>
          <cell r="K1877" t="str">
            <v>Dtwelve Spaces Private Limited</v>
          </cell>
          <cell r="L1877">
            <v>10290177.759199969</v>
          </cell>
          <cell r="M1877" t="str">
            <v>Relationship</v>
          </cell>
          <cell r="N1877" t="str">
            <v>MWIFI (Infra)</v>
          </cell>
          <cell r="O1877" t="str">
            <v>HYD_ZONE1</v>
          </cell>
          <cell r="P1877">
            <v>9078413</v>
          </cell>
          <cell r="Q1877" t="str">
            <v xml:space="preserve">Rajeev Misra </v>
          </cell>
          <cell r="R1877" t="str">
            <v>RAM</v>
          </cell>
          <cell r="S1877" t="str">
            <v>Rajeev Misra</v>
          </cell>
          <cell r="T1877">
            <v>5.4999999999999997E-3</v>
          </cell>
          <cell r="U1877">
            <v>0</v>
          </cell>
          <cell r="V1877" t="str">
            <v>-</v>
          </cell>
          <cell r="Z1877" t="str">
            <v>-</v>
          </cell>
          <cell r="AA1877" t="str">
            <v>-</v>
          </cell>
          <cell r="AB1877" t="str">
            <v>-</v>
          </cell>
          <cell r="AC1877" t="str">
            <v>-</v>
          </cell>
          <cell r="AD1877" t="str">
            <v>-</v>
          </cell>
          <cell r="AE1877" t="str">
            <v>-</v>
          </cell>
          <cell r="AF1877" t="str">
            <v>-</v>
          </cell>
          <cell r="AG1877" t="str">
            <v>-</v>
          </cell>
          <cell r="AH1877" t="str">
            <v>--</v>
          </cell>
        </row>
        <row r="1878">
          <cell r="A1878">
            <v>60709</v>
          </cell>
          <cell r="B1878" t="str">
            <v>Dtwelve Spaces Private Limited</v>
          </cell>
          <cell r="C1878">
            <v>44783</v>
          </cell>
          <cell r="D1878" t="str">
            <v>Chennai</v>
          </cell>
          <cell r="E1878" t="str">
            <v>MWIFI (Infra)</v>
          </cell>
          <cell r="F1878" t="str">
            <v>Spectra IT</v>
          </cell>
          <cell r="G1878" t="str">
            <v>Chennai</v>
          </cell>
          <cell r="H1878">
            <v>475</v>
          </cell>
          <cell r="I1878">
            <v>4.7499999999999999E-3</v>
          </cell>
          <cell r="J1878">
            <v>9078413</v>
          </cell>
          <cell r="K1878" t="str">
            <v>Dtwelve Spaces Private Limited</v>
          </cell>
          <cell r="L1878">
            <v>10290177.759199969</v>
          </cell>
          <cell r="M1878" t="str">
            <v>Relationship</v>
          </cell>
          <cell r="N1878" t="str">
            <v>MWIFI (Infra)</v>
          </cell>
          <cell r="O1878" t="str">
            <v>CHN_ZONE1</v>
          </cell>
          <cell r="P1878">
            <v>9078413</v>
          </cell>
          <cell r="Q1878" t="str">
            <v xml:space="preserve">Rajeev Misra </v>
          </cell>
          <cell r="R1878" t="str">
            <v>RAM</v>
          </cell>
          <cell r="S1878" t="str">
            <v>Rajeev Misra</v>
          </cell>
          <cell r="T1878">
            <v>4.7499999999999999E-3</v>
          </cell>
          <cell r="U1878">
            <v>0</v>
          </cell>
          <cell r="V1878" t="str">
            <v>-</v>
          </cell>
          <cell r="Z1878" t="str">
            <v>-</v>
          </cell>
          <cell r="AA1878" t="str">
            <v>-</v>
          </cell>
          <cell r="AB1878" t="str">
            <v>-</v>
          </cell>
          <cell r="AC1878" t="str">
            <v>-</v>
          </cell>
          <cell r="AD1878" t="str">
            <v>-</v>
          </cell>
          <cell r="AE1878" t="str">
            <v>-</v>
          </cell>
          <cell r="AF1878" t="str">
            <v>-</v>
          </cell>
          <cell r="AG1878" t="str">
            <v>-</v>
          </cell>
          <cell r="AH1878" t="str">
            <v>--</v>
          </cell>
        </row>
        <row r="1879">
          <cell r="A1879">
            <v>60713</v>
          </cell>
          <cell r="B1879" t="str">
            <v>Dtwelve Spaces Private Limited</v>
          </cell>
          <cell r="C1879">
            <v>44751</v>
          </cell>
          <cell r="D1879" t="str">
            <v>Coimbatore</v>
          </cell>
          <cell r="E1879" t="str">
            <v>MWIFI (Infra)</v>
          </cell>
          <cell r="F1879" t="str">
            <v>Spectra IT</v>
          </cell>
          <cell r="G1879" t="str">
            <v>Others</v>
          </cell>
          <cell r="H1879">
            <v>550</v>
          </cell>
          <cell r="I1879">
            <v>5.4999999999999997E-3</v>
          </cell>
          <cell r="J1879">
            <v>9078413</v>
          </cell>
          <cell r="K1879" t="str">
            <v>Dtwelve Spaces Private Limited</v>
          </cell>
          <cell r="L1879">
            <v>10290177.759199969</v>
          </cell>
          <cell r="M1879" t="str">
            <v>Relationship</v>
          </cell>
          <cell r="N1879" t="str">
            <v>MWIFI (Infra)</v>
          </cell>
          <cell r="O1879" t="str">
            <v>Others</v>
          </cell>
          <cell r="P1879">
            <v>9078413</v>
          </cell>
          <cell r="Q1879" t="str">
            <v xml:space="preserve">Rajeev Misra </v>
          </cell>
          <cell r="R1879" t="str">
            <v>RAM</v>
          </cell>
          <cell r="S1879" t="str">
            <v>Rajeev Misra</v>
          </cell>
          <cell r="T1879">
            <v>5.4999999999999997E-3</v>
          </cell>
          <cell r="U1879">
            <v>0</v>
          </cell>
          <cell r="V1879" t="str">
            <v>-</v>
          </cell>
          <cell r="Z1879" t="str">
            <v>-</v>
          </cell>
          <cell r="AA1879" t="str">
            <v>-</v>
          </cell>
          <cell r="AB1879" t="str">
            <v>-</v>
          </cell>
          <cell r="AC1879" t="str">
            <v>-</v>
          </cell>
          <cell r="AD1879" t="str">
            <v>-</v>
          </cell>
          <cell r="AE1879" t="str">
            <v>-</v>
          </cell>
          <cell r="AF1879" t="str">
            <v>-</v>
          </cell>
          <cell r="AG1879" t="str">
            <v>-</v>
          </cell>
          <cell r="AH1879" t="str">
            <v>--</v>
          </cell>
        </row>
        <row r="1880">
          <cell r="A1880">
            <v>60716</v>
          </cell>
          <cell r="B1880" t="str">
            <v>Dtwelve Spaces Private Limited</v>
          </cell>
          <cell r="C1880">
            <v>44751</v>
          </cell>
          <cell r="D1880" t="str">
            <v>Coimbatore</v>
          </cell>
          <cell r="E1880" t="str">
            <v>MWIFI (Infra)</v>
          </cell>
          <cell r="F1880" t="str">
            <v>Spectra IT</v>
          </cell>
          <cell r="G1880" t="str">
            <v>Others</v>
          </cell>
          <cell r="H1880">
            <v>550</v>
          </cell>
          <cell r="I1880">
            <v>5.4999999999999997E-3</v>
          </cell>
          <cell r="J1880">
            <v>9078413</v>
          </cell>
          <cell r="K1880" t="str">
            <v>Dtwelve Spaces Private Limited</v>
          </cell>
          <cell r="L1880">
            <v>10290177.759199969</v>
          </cell>
          <cell r="M1880" t="str">
            <v>Relationship</v>
          </cell>
          <cell r="N1880" t="str">
            <v>MWIFI (Infra)</v>
          </cell>
          <cell r="O1880" t="str">
            <v>Others</v>
          </cell>
          <cell r="P1880">
            <v>9078413</v>
          </cell>
          <cell r="Q1880" t="str">
            <v xml:space="preserve">Rajeev Misra </v>
          </cell>
          <cell r="R1880" t="str">
            <v>RAM</v>
          </cell>
          <cell r="S1880" t="str">
            <v>Rajeev Misra</v>
          </cell>
          <cell r="T1880">
            <v>5.4999999999999997E-3</v>
          </cell>
          <cell r="U1880">
            <v>0</v>
          </cell>
          <cell r="V1880" t="str">
            <v>-</v>
          </cell>
          <cell r="Z1880" t="str">
            <v>-</v>
          </cell>
          <cell r="AA1880" t="str">
            <v>-</v>
          </cell>
          <cell r="AB1880" t="str">
            <v>-</v>
          </cell>
          <cell r="AC1880" t="str">
            <v>-</v>
          </cell>
          <cell r="AD1880" t="str">
            <v>-</v>
          </cell>
          <cell r="AE1880" t="str">
            <v>-</v>
          </cell>
          <cell r="AF1880" t="str">
            <v>-</v>
          </cell>
          <cell r="AG1880" t="str">
            <v>-</v>
          </cell>
          <cell r="AH1880" t="str">
            <v>--</v>
          </cell>
        </row>
        <row r="1881">
          <cell r="A1881">
            <v>60742</v>
          </cell>
          <cell r="B1881" t="str">
            <v>Dtwelve Spaces Private Limited</v>
          </cell>
          <cell r="C1881">
            <v>44783</v>
          </cell>
          <cell r="D1881" t="str">
            <v>Hyderabad</v>
          </cell>
          <cell r="E1881" t="str">
            <v>MWIFI (Infra)</v>
          </cell>
          <cell r="F1881" t="str">
            <v>Spectra IT</v>
          </cell>
          <cell r="G1881" t="str">
            <v>Hyderabad</v>
          </cell>
          <cell r="H1881">
            <v>550</v>
          </cell>
          <cell r="I1881">
            <v>5.4999999999999997E-3</v>
          </cell>
          <cell r="J1881">
            <v>9078413</v>
          </cell>
          <cell r="K1881" t="str">
            <v>Dtwelve Spaces Private Limited</v>
          </cell>
          <cell r="L1881">
            <v>10290177.759199969</v>
          </cell>
          <cell r="M1881" t="str">
            <v>Relationship</v>
          </cell>
          <cell r="N1881" t="str">
            <v>MWIFI (Infra)</v>
          </cell>
          <cell r="O1881" t="str">
            <v>HYD_ZONE1</v>
          </cell>
          <cell r="P1881">
            <v>9078413</v>
          </cell>
          <cell r="Q1881" t="str">
            <v xml:space="preserve">Rajeev Misra </v>
          </cell>
          <cell r="R1881" t="str">
            <v>RAM</v>
          </cell>
          <cell r="S1881" t="str">
            <v>Rajeev Misra</v>
          </cell>
          <cell r="T1881">
            <v>5.4999999999999997E-3</v>
          </cell>
          <cell r="U1881">
            <v>0</v>
          </cell>
          <cell r="V1881" t="str">
            <v>-</v>
          </cell>
          <cell r="Z1881" t="str">
            <v>-</v>
          </cell>
          <cell r="AA1881" t="str">
            <v>-</v>
          </cell>
          <cell r="AB1881" t="str">
            <v>-</v>
          </cell>
          <cell r="AC1881" t="str">
            <v>-</v>
          </cell>
          <cell r="AD1881" t="str">
            <v>-</v>
          </cell>
          <cell r="AE1881" t="str">
            <v>-</v>
          </cell>
          <cell r="AF1881" t="str">
            <v>-</v>
          </cell>
          <cell r="AG1881" t="str">
            <v>-</v>
          </cell>
          <cell r="AH1881" t="str">
            <v>--</v>
          </cell>
        </row>
        <row r="1882">
          <cell r="A1882">
            <v>60744</v>
          </cell>
          <cell r="B1882" t="str">
            <v>Dtwelve Spaces Private Limited</v>
          </cell>
          <cell r="C1882">
            <v>44783</v>
          </cell>
          <cell r="D1882" t="str">
            <v>Hyderabad</v>
          </cell>
          <cell r="E1882" t="str">
            <v>MWIFI (Infra)</v>
          </cell>
          <cell r="F1882" t="str">
            <v>Spectra IT</v>
          </cell>
          <cell r="G1882" t="str">
            <v>Hyderabad</v>
          </cell>
          <cell r="H1882">
            <v>550</v>
          </cell>
          <cell r="I1882">
            <v>5.4999999999999997E-3</v>
          </cell>
          <cell r="J1882">
            <v>9078413</v>
          </cell>
          <cell r="K1882" t="str">
            <v>Dtwelve Spaces Private Limited</v>
          </cell>
          <cell r="L1882">
            <v>10290177.759199969</v>
          </cell>
          <cell r="M1882" t="str">
            <v>Relationship</v>
          </cell>
          <cell r="N1882" t="str">
            <v>MWIFI (Infra)</v>
          </cell>
          <cell r="O1882" t="str">
            <v>HYD_ZONE1</v>
          </cell>
          <cell r="P1882">
            <v>9078413</v>
          </cell>
          <cell r="Q1882" t="str">
            <v xml:space="preserve">Rajeev Misra </v>
          </cell>
          <cell r="R1882" t="str">
            <v>RAM</v>
          </cell>
          <cell r="S1882" t="str">
            <v>Rajeev Misra</v>
          </cell>
          <cell r="T1882">
            <v>5.4999999999999997E-3</v>
          </cell>
          <cell r="U1882">
            <v>0</v>
          </cell>
          <cell r="V1882" t="str">
            <v>-</v>
          </cell>
          <cell r="Z1882" t="str">
            <v>-</v>
          </cell>
          <cell r="AA1882" t="str">
            <v>-</v>
          </cell>
          <cell r="AB1882" t="str">
            <v>-</v>
          </cell>
          <cell r="AC1882" t="str">
            <v>-</v>
          </cell>
          <cell r="AD1882" t="str">
            <v>-</v>
          </cell>
          <cell r="AE1882" t="str">
            <v>-</v>
          </cell>
          <cell r="AF1882" t="str">
            <v>-</v>
          </cell>
          <cell r="AG1882" t="str">
            <v>-</v>
          </cell>
          <cell r="AH1882" t="str">
            <v>--</v>
          </cell>
        </row>
        <row r="1883">
          <cell r="A1883">
            <v>60762</v>
          </cell>
          <cell r="B1883" t="str">
            <v>Dtwelve Spaces Private Limited</v>
          </cell>
          <cell r="C1883">
            <v>44783</v>
          </cell>
          <cell r="D1883" t="str">
            <v>Hyderabad</v>
          </cell>
          <cell r="E1883" t="str">
            <v>MWIFI (Infra)</v>
          </cell>
          <cell r="F1883" t="str">
            <v>Spectra IT</v>
          </cell>
          <cell r="G1883" t="str">
            <v>Hyderabad</v>
          </cell>
          <cell r="H1883">
            <v>550</v>
          </cell>
          <cell r="I1883">
            <v>5.4999999999999997E-3</v>
          </cell>
          <cell r="J1883">
            <v>9078413</v>
          </cell>
          <cell r="K1883" t="str">
            <v>Dtwelve Spaces Private Limited</v>
          </cell>
          <cell r="L1883">
            <v>10290177.759199969</v>
          </cell>
          <cell r="M1883" t="str">
            <v>Relationship</v>
          </cell>
          <cell r="N1883" t="str">
            <v>MWIFI (Infra)</v>
          </cell>
          <cell r="O1883" t="str">
            <v>HYD_ZONE1</v>
          </cell>
          <cell r="P1883">
            <v>9078413</v>
          </cell>
          <cell r="Q1883" t="str">
            <v xml:space="preserve">Rajeev Misra </v>
          </cell>
          <cell r="R1883" t="str">
            <v>RAM</v>
          </cell>
          <cell r="S1883" t="str">
            <v>Rajeev Misra</v>
          </cell>
          <cell r="T1883">
            <v>5.4999999999999997E-3</v>
          </cell>
          <cell r="U1883">
            <v>0</v>
          </cell>
          <cell r="V1883" t="str">
            <v>-</v>
          </cell>
          <cell r="Z1883" t="str">
            <v>-</v>
          </cell>
          <cell r="AA1883" t="str">
            <v>-</v>
          </cell>
          <cell r="AB1883" t="str">
            <v>-</v>
          </cell>
          <cell r="AC1883" t="str">
            <v>-</v>
          </cell>
          <cell r="AD1883" t="str">
            <v>-</v>
          </cell>
          <cell r="AE1883" t="str">
            <v>-</v>
          </cell>
          <cell r="AF1883" t="str">
            <v>-</v>
          </cell>
          <cell r="AG1883" t="str">
            <v>-</v>
          </cell>
          <cell r="AH1883" t="str">
            <v>--</v>
          </cell>
        </row>
        <row r="1884">
          <cell r="A1884">
            <v>60765</v>
          </cell>
          <cell r="B1884" t="str">
            <v>Dtwelve Spaces Private Limited</v>
          </cell>
          <cell r="C1884">
            <v>44829</v>
          </cell>
          <cell r="D1884" t="str">
            <v>Gurgaon</v>
          </cell>
          <cell r="E1884" t="str">
            <v>MWIFI (Infra)</v>
          </cell>
          <cell r="F1884" t="str">
            <v>Spectra IT</v>
          </cell>
          <cell r="G1884" t="str">
            <v>Gurgaon</v>
          </cell>
          <cell r="H1884">
            <v>425</v>
          </cell>
          <cell r="I1884">
            <v>4.2500000000000003E-3</v>
          </cell>
          <cell r="J1884">
            <v>9078413</v>
          </cell>
          <cell r="K1884" t="str">
            <v>Dtwelve Spaces Private Limited</v>
          </cell>
          <cell r="L1884">
            <v>10290177.759199969</v>
          </cell>
          <cell r="M1884" t="str">
            <v>Relationship</v>
          </cell>
          <cell r="N1884" t="str">
            <v>MWIFI (Infra)</v>
          </cell>
          <cell r="O1884" t="str">
            <v>GGN_ZONE1</v>
          </cell>
          <cell r="P1884">
            <v>9078413</v>
          </cell>
          <cell r="Q1884" t="str">
            <v xml:space="preserve">Rajeev Misra </v>
          </cell>
          <cell r="R1884" t="str">
            <v>RAM</v>
          </cell>
          <cell r="S1884" t="str">
            <v>Rajeev Misra</v>
          </cell>
          <cell r="T1884">
            <v>4.2500000000000003E-3</v>
          </cell>
          <cell r="U1884">
            <v>0</v>
          </cell>
          <cell r="V1884" t="str">
            <v>-</v>
          </cell>
          <cell r="Z1884" t="str">
            <v>-</v>
          </cell>
          <cell r="AA1884" t="str">
            <v>-</v>
          </cell>
          <cell r="AB1884" t="str">
            <v>-</v>
          </cell>
          <cell r="AC1884" t="str">
            <v>-</v>
          </cell>
          <cell r="AD1884" t="str">
            <v>-</v>
          </cell>
          <cell r="AE1884" t="str">
            <v>-</v>
          </cell>
          <cell r="AF1884" t="str">
            <v>-</v>
          </cell>
          <cell r="AG1884" t="str">
            <v>-</v>
          </cell>
          <cell r="AH1884" t="str">
            <v>--</v>
          </cell>
        </row>
        <row r="1885">
          <cell r="A1885">
            <v>60790</v>
          </cell>
          <cell r="B1885" t="str">
            <v>Dtwelve Spaces Private Limited</v>
          </cell>
          <cell r="C1885">
            <v>44751</v>
          </cell>
          <cell r="D1885" t="str">
            <v>Coimbatore</v>
          </cell>
          <cell r="E1885" t="str">
            <v>MWIFI (Infra)</v>
          </cell>
          <cell r="F1885" t="str">
            <v>Spectra IT</v>
          </cell>
          <cell r="G1885" t="str">
            <v>Others</v>
          </cell>
          <cell r="H1885">
            <v>475</v>
          </cell>
          <cell r="I1885">
            <v>4.7499999999999999E-3</v>
          </cell>
          <cell r="J1885">
            <v>9078413</v>
          </cell>
          <cell r="K1885" t="str">
            <v>Dtwelve Spaces Private Limited</v>
          </cell>
          <cell r="L1885">
            <v>10290177.759199969</v>
          </cell>
          <cell r="M1885" t="str">
            <v>Relationship</v>
          </cell>
          <cell r="N1885" t="str">
            <v>MWIFI (Infra)</v>
          </cell>
          <cell r="O1885" t="str">
            <v>Others</v>
          </cell>
          <cell r="P1885">
            <v>9078413</v>
          </cell>
          <cell r="Q1885" t="str">
            <v xml:space="preserve">Rajeev Misra </v>
          </cell>
          <cell r="R1885" t="str">
            <v>RAM</v>
          </cell>
          <cell r="S1885" t="str">
            <v>Rajeev Misra</v>
          </cell>
          <cell r="T1885">
            <v>4.7499999999999999E-3</v>
          </cell>
          <cell r="U1885">
            <v>0</v>
          </cell>
          <cell r="V1885" t="str">
            <v>-</v>
          </cell>
          <cell r="Z1885" t="str">
            <v>-</v>
          </cell>
          <cell r="AA1885" t="str">
            <v>-</v>
          </cell>
          <cell r="AB1885" t="str">
            <v>-</v>
          </cell>
          <cell r="AC1885" t="str">
            <v>-</v>
          </cell>
          <cell r="AD1885" t="str">
            <v>-</v>
          </cell>
          <cell r="AE1885" t="str">
            <v>-</v>
          </cell>
          <cell r="AF1885" t="str">
            <v>-</v>
          </cell>
          <cell r="AG1885" t="str">
            <v>-</v>
          </cell>
          <cell r="AH1885" t="str">
            <v>--</v>
          </cell>
        </row>
        <row r="1886">
          <cell r="A1886">
            <v>60794</v>
          </cell>
          <cell r="B1886" t="str">
            <v>Dtwelve Spaces Private Limited</v>
          </cell>
          <cell r="C1886">
            <v>44783</v>
          </cell>
          <cell r="D1886" t="str">
            <v>Hyderabad</v>
          </cell>
          <cell r="E1886" t="str">
            <v>MWIFI (Infra)</v>
          </cell>
          <cell r="F1886" t="str">
            <v>Spectra IT</v>
          </cell>
          <cell r="G1886" t="str">
            <v>Hyderabad</v>
          </cell>
          <cell r="H1886">
            <v>550</v>
          </cell>
          <cell r="I1886">
            <v>5.4999999999999997E-3</v>
          </cell>
          <cell r="J1886">
            <v>9078413</v>
          </cell>
          <cell r="K1886" t="str">
            <v>Dtwelve Spaces Private Limited</v>
          </cell>
          <cell r="L1886">
            <v>10290177.759199969</v>
          </cell>
          <cell r="M1886" t="str">
            <v>Relationship</v>
          </cell>
          <cell r="N1886" t="str">
            <v>MWIFI (Infra)</v>
          </cell>
          <cell r="O1886" t="str">
            <v>HYD_ZONE1</v>
          </cell>
          <cell r="P1886">
            <v>9078413</v>
          </cell>
          <cell r="Q1886" t="str">
            <v xml:space="preserve">Rajeev Misra </v>
          </cell>
          <cell r="R1886" t="str">
            <v>RAM</v>
          </cell>
          <cell r="S1886" t="str">
            <v>Rajeev Misra</v>
          </cell>
          <cell r="T1886">
            <v>5.4999999999999997E-3</v>
          </cell>
          <cell r="U1886">
            <v>0</v>
          </cell>
          <cell r="V1886" t="str">
            <v>-</v>
          </cell>
          <cell r="Z1886" t="str">
            <v>-</v>
          </cell>
          <cell r="AA1886" t="str">
            <v>-</v>
          </cell>
          <cell r="AB1886" t="str">
            <v>-</v>
          </cell>
          <cell r="AC1886" t="str">
            <v>-</v>
          </cell>
          <cell r="AD1886" t="str">
            <v>-</v>
          </cell>
          <cell r="AE1886" t="str">
            <v>-</v>
          </cell>
          <cell r="AF1886" t="str">
            <v>-</v>
          </cell>
          <cell r="AG1886" t="str">
            <v>-</v>
          </cell>
          <cell r="AH1886" t="str">
            <v>--</v>
          </cell>
        </row>
        <row r="1887">
          <cell r="A1887">
            <v>60804</v>
          </cell>
          <cell r="B1887" t="str">
            <v>Dtwelve Spaces Private Limited</v>
          </cell>
          <cell r="C1887">
            <v>44572</v>
          </cell>
          <cell r="D1887" t="str">
            <v>Gurgaon</v>
          </cell>
          <cell r="E1887" t="str">
            <v>MWIFI (Infra)</v>
          </cell>
          <cell r="F1887" t="str">
            <v>Spectra IT</v>
          </cell>
          <cell r="G1887" t="str">
            <v>Gurgaon</v>
          </cell>
          <cell r="H1887">
            <v>425</v>
          </cell>
          <cell r="I1887">
            <v>4.2500000000000003E-3</v>
          </cell>
          <cell r="J1887">
            <v>9078413</v>
          </cell>
          <cell r="K1887" t="str">
            <v>Dtwelve Spaces Private Limited</v>
          </cell>
          <cell r="L1887">
            <v>10290177.759199969</v>
          </cell>
          <cell r="M1887" t="str">
            <v>Relationship</v>
          </cell>
          <cell r="N1887" t="str">
            <v>MWIFI (Infra)</v>
          </cell>
          <cell r="O1887" t="str">
            <v>GGN_ZONE1</v>
          </cell>
          <cell r="P1887">
            <v>9078413</v>
          </cell>
          <cell r="Q1887" t="str">
            <v xml:space="preserve">Rajeev Misra </v>
          </cell>
          <cell r="R1887" t="str">
            <v>RAM</v>
          </cell>
          <cell r="S1887" t="str">
            <v>Rajeev Misra</v>
          </cell>
          <cell r="T1887">
            <v>4.2500000000000003E-3</v>
          </cell>
          <cell r="U1887">
            <v>0</v>
          </cell>
          <cell r="V1887" t="str">
            <v>-</v>
          </cell>
          <cell r="Z1887" t="str">
            <v>-</v>
          </cell>
          <cell r="AA1887" t="str">
            <v>-</v>
          </cell>
          <cell r="AB1887" t="str">
            <v>-</v>
          </cell>
          <cell r="AC1887" t="str">
            <v>-</v>
          </cell>
          <cell r="AD1887" t="str">
            <v>-</v>
          </cell>
          <cell r="AE1887" t="str">
            <v>-</v>
          </cell>
          <cell r="AF1887" t="str">
            <v>-</v>
          </cell>
          <cell r="AG1887" t="str">
            <v>-</v>
          </cell>
          <cell r="AH1887" t="str">
            <v>--</v>
          </cell>
        </row>
        <row r="1888">
          <cell r="A1888">
            <v>60813</v>
          </cell>
          <cell r="B1888" t="str">
            <v>Dtwelve Spaces Private Limited</v>
          </cell>
          <cell r="C1888">
            <v>44833</v>
          </cell>
          <cell r="D1888" t="str">
            <v>Bangalore</v>
          </cell>
          <cell r="E1888" t="str">
            <v>MWIFI (Infra)</v>
          </cell>
          <cell r="F1888" t="str">
            <v>Spectra IT</v>
          </cell>
          <cell r="G1888" t="str">
            <v>Bangalore</v>
          </cell>
          <cell r="H1888">
            <v>425</v>
          </cell>
          <cell r="I1888">
            <v>4.2500000000000003E-3</v>
          </cell>
          <cell r="J1888">
            <v>9078413</v>
          </cell>
          <cell r="K1888" t="str">
            <v>Dtwelve Spaces Private Limited</v>
          </cell>
          <cell r="L1888">
            <v>10290177.759199969</v>
          </cell>
          <cell r="M1888" t="str">
            <v>Relationship</v>
          </cell>
          <cell r="N1888" t="str">
            <v>MWIFI (Infra)</v>
          </cell>
          <cell r="O1888" t="str">
            <v>BLR_ZONE1</v>
          </cell>
          <cell r="P1888">
            <v>9078413</v>
          </cell>
          <cell r="Q1888" t="str">
            <v xml:space="preserve">Rajeev Misra </v>
          </cell>
          <cell r="R1888" t="str">
            <v>RAM</v>
          </cell>
          <cell r="S1888" t="str">
            <v>Rajeev Misra</v>
          </cell>
          <cell r="T1888">
            <v>4.2500000000000003E-3</v>
          </cell>
          <cell r="U1888">
            <v>0</v>
          </cell>
          <cell r="V1888" t="str">
            <v>-</v>
          </cell>
          <cell r="Z1888" t="str">
            <v>-</v>
          </cell>
          <cell r="AA1888" t="str">
            <v>-</v>
          </cell>
          <cell r="AB1888" t="str">
            <v>-</v>
          </cell>
          <cell r="AC1888" t="str">
            <v>-</v>
          </cell>
          <cell r="AD1888" t="str">
            <v>-</v>
          </cell>
          <cell r="AE1888" t="str">
            <v>-</v>
          </cell>
          <cell r="AF1888" t="str">
            <v>-</v>
          </cell>
          <cell r="AG1888" t="str">
            <v>-</v>
          </cell>
          <cell r="AH1888" t="str">
            <v>--</v>
          </cell>
        </row>
        <row r="1889">
          <cell r="A1889">
            <v>60817</v>
          </cell>
          <cell r="B1889" t="str">
            <v>Dtwelve Spaces Private Limited</v>
          </cell>
          <cell r="C1889">
            <v>44917</v>
          </cell>
          <cell r="D1889" t="str">
            <v>Bangalore</v>
          </cell>
          <cell r="E1889" t="str">
            <v>MWIFI (Infra)</v>
          </cell>
          <cell r="F1889" t="str">
            <v>Spectra IT</v>
          </cell>
          <cell r="G1889" t="str">
            <v>Bangalore</v>
          </cell>
          <cell r="H1889">
            <v>425</v>
          </cell>
          <cell r="I1889">
            <v>4.2500000000000003E-3</v>
          </cell>
          <cell r="J1889">
            <v>9078413</v>
          </cell>
          <cell r="K1889" t="str">
            <v>Dtwelve Spaces Private Limited</v>
          </cell>
          <cell r="L1889">
            <v>10290177.759199969</v>
          </cell>
          <cell r="M1889" t="str">
            <v>Relationship</v>
          </cell>
          <cell r="N1889" t="str">
            <v>MWIFI (Infra)</v>
          </cell>
          <cell r="O1889" t="str">
            <v>BLR_ZONE1</v>
          </cell>
          <cell r="P1889">
            <v>9078413</v>
          </cell>
          <cell r="Q1889" t="str">
            <v xml:space="preserve">Rajeev Misra </v>
          </cell>
          <cell r="R1889" t="str">
            <v>RAM</v>
          </cell>
          <cell r="S1889" t="str">
            <v>Rajeev Misra</v>
          </cell>
          <cell r="T1889">
            <v>4.2500000000000003E-3</v>
          </cell>
          <cell r="U1889">
            <v>0</v>
          </cell>
          <cell r="V1889" t="str">
            <v>-</v>
          </cell>
          <cell r="Z1889" t="str">
            <v>-</v>
          </cell>
          <cell r="AA1889" t="str">
            <v>-</v>
          </cell>
          <cell r="AB1889" t="str">
            <v>-</v>
          </cell>
          <cell r="AC1889" t="str">
            <v>-</v>
          </cell>
          <cell r="AD1889" t="str">
            <v>-</v>
          </cell>
          <cell r="AE1889" t="str">
            <v>-</v>
          </cell>
          <cell r="AF1889" t="str">
            <v>-</v>
          </cell>
          <cell r="AG1889" t="str">
            <v>-</v>
          </cell>
          <cell r="AH1889" t="str">
            <v>--</v>
          </cell>
        </row>
        <row r="1890">
          <cell r="A1890">
            <v>60820</v>
          </cell>
          <cell r="B1890" t="str">
            <v>Dtwelve Spaces Private Limited</v>
          </cell>
          <cell r="C1890">
            <v>44917</v>
          </cell>
          <cell r="D1890" t="str">
            <v>Bangalore</v>
          </cell>
          <cell r="E1890" t="str">
            <v>MWIFI (Infra)</v>
          </cell>
          <cell r="F1890" t="str">
            <v>Spectra IT</v>
          </cell>
          <cell r="G1890" t="str">
            <v>Bangalore</v>
          </cell>
          <cell r="H1890">
            <v>425</v>
          </cell>
          <cell r="I1890">
            <v>4.2500000000000003E-3</v>
          </cell>
          <cell r="J1890">
            <v>9078413</v>
          </cell>
          <cell r="K1890" t="str">
            <v>Dtwelve Spaces Private Limited</v>
          </cell>
          <cell r="L1890">
            <v>10290177.759199969</v>
          </cell>
          <cell r="M1890" t="str">
            <v>Relationship</v>
          </cell>
          <cell r="N1890" t="str">
            <v>MWIFI (Infra)</v>
          </cell>
          <cell r="O1890" t="str">
            <v>BLR_ZONE1</v>
          </cell>
          <cell r="P1890">
            <v>9078413</v>
          </cell>
          <cell r="Q1890" t="str">
            <v xml:space="preserve">Rajeev Misra </v>
          </cell>
          <cell r="R1890" t="str">
            <v>RAM</v>
          </cell>
          <cell r="S1890" t="str">
            <v>Rajeev Misra</v>
          </cell>
          <cell r="T1890">
            <v>4.2500000000000003E-3</v>
          </cell>
          <cell r="U1890">
            <v>0</v>
          </cell>
          <cell r="V1890" t="str">
            <v>-</v>
          </cell>
          <cell r="Z1890" t="str">
            <v>-</v>
          </cell>
          <cell r="AA1890" t="str">
            <v>-</v>
          </cell>
          <cell r="AB1890" t="str">
            <v>-</v>
          </cell>
          <cell r="AC1890" t="str">
            <v>-</v>
          </cell>
          <cell r="AD1890" t="str">
            <v>-</v>
          </cell>
          <cell r="AE1890" t="str">
            <v>-</v>
          </cell>
          <cell r="AF1890" t="str">
            <v>-</v>
          </cell>
          <cell r="AG1890" t="str">
            <v>-</v>
          </cell>
          <cell r="AH1890" t="str">
            <v>--</v>
          </cell>
        </row>
        <row r="1891">
          <cell r="A1891">
            <v>60838</v>
          </cell>
          <cell r="B1891" t="str">
            <v>Dtwelve Spaces Private Limited</v>
          </cell>
          <cell r="C1891">
            <v>44833</v>
          </cell>
          <cell r="D1891" t="str">
            <v>Bangalore</v>
          </cell>
          <cell r="E1891" t="str">
            <v>MWIFI (Infra)</v>
          </cell>
          <cell r="F1891" t="str">
            <v>Spectra IT</v>
          </cell>
          <cell r="G1891" t="str">
            <v>Bangalore</v>
          </cell>
          <cell r="H1891">
            <v>425</v>
          </cell>
          <cell r="I1891">
            <v>4.2500000000000003E-3</v>
          </cell>
          <cell r="J1891">
            <v>9078413</v>
          </cell>
          <cell r="K1891" t="str">
            <v>Dtwelve Spaces Private Limited</v>
          </cell>
          <cell r="L1891">
            <v>10290177.759199969</v>
          </cell>
          <cell r="M1891" t="str">
            <v>Relationship</v>
          </cell>
          <cell r="N1891" t="str">
            <v>MWIFI (Infra)</v>
          </cell>
          <cell r="O1891" t="str">
            <v>BLR_ZONE1</v>
          </cell>
          <cell r="P1891">
            <v>9078413</v>
          </cell>
          <cell r="Q1891" t="str">
            <v xml:space="preserve">Rajeev Misra </v>
          </cell>
          <cell r="R1891" t="str">
            <v>RAM</v>
          </cell>
          <cell r="S1891" t="str">
            <v>Rajeev Misra</v>
          </cell>
          <cell r="T1891">
            <v>4.2500000000000003E-3</v>
          </cell>
          <cell r="U1891">
            <v>0</v>
          </cell>
          <cell r="V1891" t="str">
            <v>-</v>
          </cell>
          <cell r="Z1891" t="str">
            <v>-</v>
          </cell>
          <cell r="AA1891" t="str">
            <v>-</v>
          </cell>
          <cell r="AB1891" t="str">
            <v>-</v>
          </cell>
          <cell r="AC1891" t="str">
            <v>-</v>
          </cell>
          <cell r="AD1891" t="str">
            <v>-</v>
          </cell>
          <cell r="AE1891" t="str">
            <v>-</v>
          </cell>
          <cell r="AF1891" t="str">
            <v>-</v>
          </cell>
          <cell r="AG1891" t="str">
            <v>-</v>
          </cell>
          <cell r="AH1891" t="str">
            <v>--</v>
          </cell>
        </row>
        <row r="1892">
          <cell r="A1892">
            <v>60847</v>
          </cell>
          <cell r="B1892" t="str">
            <v>Dtwelve Spaces Private Limited</v>
          </cell>
          <cell r="C1892">
            <v>44917</v>
          </cell>
          <cell r="D1892" t="str">
            <v>Bangalore</v>
          </cell>
          <cell r="E1892" t="str">
            <v>MWIFI (Infra)</v>
          </cell>
          <cell r="F1892" t="str">
            <v>Spectra IT</v>
          </cell>
          <cell r="G1892" t="str">
            <v>Bangalore</v>
          </cell>
          <cell r="H1892">
            <v>425</v>
          </cell>
          <cell r="I1892">
            <v>4.2500000000000003E-3</v>
          </cell>
          <cell r="J1892">
            <v>9078413</v>
          </cell>
          <cell r="K1892" t="str">
            <v>Dtwelve Spaces Private Limited</v>
          </cell>
          <cell r="L1892">
            <v>10290177.759199969</v>
          </cell>
          <cell r="M1892" t="str">
            <v>Relationship</v>
          </cell>
          <cell r="N1892" t="str">
            <v>MWIFI (Infra)</v>
          </cell>
          <cell r="O1892" t="str">
            <v>BLR_ZONE1</v>
          </cell>
          <cell r="P1892">
            <v>9078413</v>
          </cell>
          <cell r="Q1892" t="str">
            <v xml:space="preserve">Rajeev Misra </v>
          </cell>
          <cell r="R1892" t="str">
            <v>RAM</v>
          </cell>
          <cell r="S1892" t="str">
            <v>Rajeev Misra</v>
          </cell>
          <cell r="T1892">
            <v>4.2500000000000003E-3</v>
          </cell>
          <cell r="U1892">
            <v>0</v>
          </cell>
          <cell r="V1892" t="str">
            <v>-</v>
          </cell>
          <cell r="Z1892" t="str">
            <v>-</v>
          </cell>
          <cell r="AA1892" t="str">
            <v>-</v>
          </cell>
          <cell r="AB1892" t="str">
            <v>-</v>
          </cell>
          <cell r="AC1892" t="str">
            <v>-</v>
          </cell>
          <cell r="AD1892" t="str">
            <v>-</v>
          </cell>
          <cell r="AE1892" t="str">
            <v>-</v>
          </cell>
          <cell r="AF1892" t="str">
            <v>-</v>
          </cell>
          <cell r="AG1892" t="str">
            <v>-</v>
          </cell>
          <cell r="AH1892" t="str">
            <v>--</v>
          </cell>
        </row>
        <row r="1893">
          <cell r="A1893">
            <v>60853</v>
          </cell>
          <cell r="B1893" t="str">
            <v>Dtwelve Spaces Private Limited</v>
          </cell>
          <cell r="C1893">
            <v>44917</v>
          </cell>
          <cell r="D1893" t="str">
            <v>Bangalore</v>
          </cell>
          <cell r="E1893" t="str">
            <v>MWIFI (Infra)</v>
          </cell>
          <cell r="F1893" t="str">
            <v>Spectra IT</v>
          </cell>
          <cell r="G1893" t="str">
            <v>Bangalore</v>
          </cell>
          <cell r="H1893">
            <v>425</v>
          </cell>
          <cell r="I1893">
            <v>4.2500000000000003E-3</v>
          </cell>
          <cell r="J1893">
            <v>9078413</v>
          </cell>
          <cell r="K1893" t="str">
            <v>Dtwelve Spaces Private Limited</v>
          </cell>
          <cell r="L1893">
            <v>10290177.759199969</v>
          </cell>
          <cell r="M1893" t="str">
            <v>Relationship</v>
          </cell>
          <cell r="N1893" t="str">
            <v>MWIFI (Infra)</v>
          </cell>
          <cell r="O1893" t="str">
            <v>BLR_ZONE1</v>
          </cell>
          <cell r="P1893">
            <v>9078413</v>
          </cell>
          <cell r="Q1893" t="str">
            <v xml:space="preserve">Rajeev Misra </v>
          </cell>
          <cell r="R1893" t="str">
            <v>RAM</v>
          </cell>
          <cell r="S1893" t="str">
            <v>Rajeev Misra</v>
          </cell>
          <cell r="T1893">
            <v>4.2500000000000003E-3</v>
          </cell>
          <cell r="U1893">
            <v>0</v>
          </cell>
          <cell r="V1893" t="str">
            <v>-</v>
          </cell>
          <cell r="Z1893" t="str">
            <v>-</v>
          </cell>
          <cell r="AA1893" t="str">
            <v>-</v>
          </cell>
          <cell r="AB1893" t="str">
            <v>-</v>
          </cell>
          <cell r="AC1893" t="str">
            <v>-</v>
          </cell>
          <cell r="AD1893" t="str">
            <v>-</v>
          </cell>
          <cell r="AE1893" t="str">
            <v>-</v>
          </cell>
          <cell r="AF1893" t="str">
            <v>-</v>
          </cell>
          <cell r="AG1893" t="str">
            <v>-</v>
          </cell>
          <cell r="AH1893" t="str">
            <v>--</v>
          </cell>
        </row>
        <row r="1894">
          <cell r="A1894">
            <v>60855</v>
          </cell>
          <cell r="B1894" t="str">
            <v>Dtwelve Spaces Private Limited</v>
          </cell>
          <cell r="C1894">
            <v>44833</v>
          </cell>
          <cell r="D1894" t="str">
            <v>Bangalore</v>
          </cell>
          <cell r="E1894" t="str">
            <v>MWIFI (Infra)</v>
          </cell>
          <cell r="F1894" t="str">
            <v>Spectra IT</v>
          </cell>
          <cell r="G1894" t="str">
            <v>Bangalore</v>
          </cell>
          <cell r="H1894">
            <v>425</v>
          </cell>
          <cell r="I1894">
            <v>4.2500000000000003E-3</v>
          </cell>
          <cell r="J1894">
            <v>9078413</v>
          </cell>
          <cell r="K1894" t="str">
            <v>Dtwelve Spaces Private Limited</v>
          </cell>
          <cell r="L1894">
            <v>10290177.759199969</v>
          </cell>
          <cell r="M1894" t="str">
            <v>Relationship</v>
          </cell>
          <cell r="N1894" t="str">
            <v>MWIFI (Infra)</v>
          </cell>
          <cell r="O1894" t="str">
            <v>BLR_ZONE1</v>
          </cell>
          <cell r="P1894">
            <v>9078413</v>
          </cell>
          <cell r="Q1894" t="str">
            <v xml:space="preserve">Rajeev Misra </v>
          </cell>
          <cell r="R1894" t="str">
            <v>RAM</v>
          </cell>
          <cell r="S1894" t="str">
            <v>Rajeev Misra</v>
          </cell>
          <cell r="T1894">
            <v>4.2500000000000003E-3</v>
          </cell>
          <cell r="U1894">
            <v>0</v>
          </cell>
          <cell r="V1894" t="str">
            <v>-</v>
          </cell>
          <cell r="Z1894" t="str">
            <v>-</v>
          </cell>
          <cell r="AA1894" t="str">
            <v>-</v>
          </cell>
          <cell r="AB1894" t="str">
            <v>-</v>
          </cell>
          <cell r="AC1894" t="str">
            <v>-</v>
          </cell>
          <cell r="AD1894" t="str">
            <v>-</v>
          </cell>
          <cell r="AE1894" t="str">
            <v>-</v>
          </cell>
          <cell r="AF1894" t="str">
            <v>-</v>
          </cell>
          <cell r="AG1894" t="str">
            <v>-</v>
          </cell>
          <cell r="AH1894" t="str">
            <v>--</v>
          </cell>
        </row>
        <row r="1895">
          <cell r="A1895">
            <v>60857</v>
          </cell>
          <cell r="B1895" t="str">
            <v>Dtwelve Spaces Private Limited</v>
          </cell>
          <cell r="C1895">
            <v>44917</v>
          </cell>
          <cell r="D1895" t="str">
            <v>Bangalore</v>
          </cell>
          <cell r="E1895" t="str">
            <v>MWIFI (Infra)</v>
          </cell>
          <cell r="F1895" t="str">
            <v>Spectra IT</v>
          </cell>
          <cell r="G1895" t="str">
            <v>Bangalore</v>
          </cell>
          <cell r="H1895">
            <v>425</v>
          </cell>
          <cell r="I1895">
            <v>4.2500000000000003E-3</v>
          </cell>
          <cell r="J1895">
            <v>9078413</v>
          </cell>
          <cell r="K1895" t="str">
            <v>Dtwelve Spaces Private Limited</v>
          </cell>
          <cell r="L1895">
            <v>10290177.759199969</v>
          </cell>
          <cell r="M1895" t="str">
            <v>Relationship</v>
          </cell>
          <cell r="N1895" t="str">
            <v>MWIFI (Infra)</v>
          </cell>
          <cell r="O1895" t="str">
            <v>BLR_ZONE1</v>
          </cell>
          <cell r="P1895">
            <v>9078413</v>
          </cell>
          <cell r="Q1895" t="str">
            <v xml:space="preserve">Rajeev Misra </v>
          </cell>
          <cell r="R1895" t="str">
            <v>RAM</v>
          </cell>
          <cell r="S1895" t="str">
            <v>Rajeev Misra</v>
          </cell>
          <cell r="T1895">
            <v>4.2500000000000003E-3</v>
          </cell>
          <cell r="U1895">
            <v>0</v>
          </cell>
          <cell r="V1895" t="str">
            <v>-</v>
          </cell>
          <cell r="Z1895" t="str">
            <v>-</v>
          </cell>
          <cell r="AA1895" t="str">
            <v>-</v>
          </cell>
          <cell r="AB1895" t="str">
            <v>-</v>
          </cell>
          <cell r="AC1895" t="str">
            <v>-</v>
          </cell>
          <cell r="AD1895" t="str">
            <v>-</v>
          </cell>
          <cell r="AE1895" t="str">
            <v>-</v>
          </cell>
          <cell r="AF1895" t="str">
            <v>-</v>
          </cell>
          <cell r="AG1895" t="str">
            <v>-</v>
          </cell>
          <cell r="AH1895" t="str">
            <v>--</v>
          </cell>
        </row>
        <row r="1896">
          <cell r="A1896">
            <v>60863</v>
          </cell>
          <cell r="B1896" t="str">
            <v>Dtwelve Spaces Private Limited</v>
          </cell>
          <cell r="C1896">
            <v>44917</v>
          </cell>
          <cell r="D1896" t="str">
            <v>Bangalore</v>
          </cell>
          <cell r="E1896" t="str">
            <v>MWIFI (Infra)</v>
          </cell>
          <cell r="F1896" t="str">
            <v>Spectra IT</v>
          </cell>
          <cell r="G1896" t="str">
            <v>Bangalore</v>
          </cell>
          <cell r="H1896">
            <v>425</v>
          </cell>
          <cell r="I1896">
            <v>4.2500000000000003E-3</v>
          </cell>
          <cell r="J1896">
            <v>9078413</v>
          </cell>
          <cell r="K1896" t="str">
            <v>Dtwelve Spaces Private Limited</v>
          </cell>
          <cell r="L1896">
            <v>10290177.759199969</v>
          </cell>
          <cell r="M1896" t="str">
            <v>Relationship</v>
          </cell>
          <cell r="N1896" t="str">
            <v>MWIFI (Infra)</v>
          </cell>
          <cell r="O1896" t="str">
            <v>BLR_ZONE1</v>
          </cell>
          <cell r="P1896">
            <v>9078413</v>
          </cell>
          <cell r="Q1896" t="str">
            <v xml:space="preserve">Rajeev Misra </v>
          </cell>
          <cell r="R1896" t="str">
            <v>RAM</v>
          </cell>
          <cell r="S1896" t="str">
            <v>Rajeev Misra</v>
          </cell>
          <cell r="T1896">
            <v>4.2500000000000003E-3</v>
          </cell>
          <cell r="U1896">
            <v>0</v>
          </cell>
          <cell r="V1896" t="str">
            <v>-</v>
          </cell>
          <cell r="Z1896" t="str">
            <v>-</v>
          </cell>
          <cell r="AA1896" t="str">
            <v>-</v>
          </cell>
          <cell r="AB1896" t="str">
            <v>-</v>
          </cell>
          <cell r="AC1896" t="str">
            <v>-</v>
          </cell>
          <cell r="AD1896" t="str">
            <v>-</v>
          </cell>
          <cell r="AE1896" t="str">
            <v>-</v>
          </cell>
          <cell r="AF1896" t="str">
            <v>-</v>
          </cell>
          <cell r="AG1896" t="str">
            <v>-</v>
          </cell>
          <cell r="AH1896" t="str">
            <v>--</v>
          </cell>
        </row>
        <row r="1897">
          <cell r="A1897">
            <v>60865</v>
          </cell>
          <cell r="B1897" t="str">
            <v>Dtwelve Spaces Private Limited</v>
          </cell>
          <cell r="C1897">
            <v>44833</v>
          </cell>
          <cell r="D1897" t="str">
            <v>Bangalore</v>
          </cell>
          <cell r="E1897" t="str">
            <v>MWIFI (Infra)</v>
          </cell>
          <cell r="F1897" t="str">
            <v>Spectra IT</v>
          </cell>
          <cell r="G1897" t="str">
            <v>Bangalore</v>
          </cell>
          <cell r="H1897">
            <v>425</v>
          </cell>
          <cell r="I1897">
            <v>4.2500000000000003E-3</v>
          </cell>
          <cell r="J1897">
            <v>9078413</v>
          </cell>
          <cell r="K1897" t="str">
            <v>Dtwelve Spaces Private Limited</v>
          </cell>
          <cell r="L1897">
            <v>10290177.759199969</v>
          </cell>
          <cell r="M1897" t="str">
            <v>Relationship</v>
          </cell>
          <cell r="N1897" t="str">
            <v>MWIFI (Infra)</v>
          </cell>
          <cell r="O1897" t="str">
            <v>BLR_ZONE1</v>
          </cell>
          <cell r="P1897">
            <v>9078413</v>
          </cell>
          <cell r="Q1897" t="str">
            <v xml:space="preserve">Rajeev Misra </v>
          </cell>
          <cell r="R1897" t="str">
            <v>RAM</v>
          </cell>
          <cell r="S1897" t="str">
            <v>Rajeev Misra</v>
          </cell>
          <cell r="T1897">
            <v>4.2500000000000003E-3</v>
          </cell>
          <cell r="U1897">
            <v>0</v>
          </cell>
          <cell r="V1897" t="str">
            <v>-</v>
          </cell>
          <cell r="Z1897" t="str">
            <v>-</v>
          </cell>
          <cell r="AA1897" t="str">
            <v>-</v>
          </cell>
          <cell r="AB1897" t="str">
            <v>-</v>
          </cell>
          <cell r="AC1897" t="str">
            <v>-</v>
          </cell>
          <cell r="AD1897" t="str">
            <v>-</v>
          </cell>
          <cell r="AE1897" t="str">
            <v>-</v>
          </cell>
          <cell r="AF1897" t="str">
            <v>-</v>
          </cell>
          <cell r="AG1897" t="str">
            <v>-</v>
          </cell>
          <cell r="AH1897" t="str">
            <v>--</v>
          </cell>
        </row>
        <row r="1898">
          <cell r="A1898">
            <v>60869</v>
          </cell>
          <cell r="B1898" t="str">
            <v>Dtwelve Spaces Private Limited</v>
          </cell>
          <cell r="C1898">
            <v>44917</v>
          </cell>
          <cell r="D1898" t="str">
            <v>Bangalore</v>
          </cell>
          <cell r="E1898" t="str">
            <v>MWIFI (Infra)</v>
          </cell>
          <cell r="F1898" t="str">
            <v>Spectra IT</v>
          </cell>
          <cell r="G1898" t="str">
            <v>Bangalore</v>
          </cell>
          <cell r="H1898">
            <v>425</v>
          </cell>
          <cell r="I1898">
            <v>4.2500000000000003E-3</v>
          </cell>
          <cell r="J1898">
            <v>9078413</v>
          </cell>
          <cell r="K1898" t="str">
            <v>Dtwelve Spaces Private Limited</v>
          </cell>
          <cell r="L1898">
            <v>10290177.759199969</v>
          </cell>
          <cell r="M1898" t="str">
            <v>Relationship</v>
          </cell>
          <cell r="N1898" t="str">
            <v>MWIFI (Infra)</v>
          </cell>
          <cell r="O1898" t="str">
            <v>BLR_ZONE1</v>
          </cell>
          <cell r="P1898">
            <v>9078413</v>
          </cell>
          <cell r="Q1898" t="str">
            <v xml:space="preserve">Rajeev Misra </v>
          </cell>
          <cell r="R1898" t="str">
            <v>RAM</v>
          </cell>
          <cell r="S1898" t="str">
            <v>Rajeev Misra</v>
          </cell>
          <cell r="T1898">
            <v>4.2500000000000003E-3</v>
          </cell>
          <cell r="U1898">
            <v>0</v>
          </cell>
          <cell r="V1898" t="str">
            <v>-</v>
          </cell>
          <cell r="Z1898" t="str">
            <v>-</v>
          </cell>
          <cell r="AA1898" t="str">
            <v>-</v>
          </cell>
          <cell r="AB1898" t="str">
            <v>-</v>
          </cell>
          <cell r="AC1898" t="str">
            <v>-</v>
          </cell>
          <cell r="AD1898" t="str">
            <v>-</v>
          </cell>
          <cell r="AE1898" t="str">
            <v>-</v>
          </cell>
          <cell r="AF1898" t="str">
            <v>-</v>
          </cell>
          <cell r="AG1898" t="str">
            <v>-</v>
          </cell>
          <cell r="AH1898" t="str">
            <v>--</v>
          </cell>
        </row>
        <row r="1899">
          <cell r="A1899">
            <v>60877</v>
          </cell>
          <cell r="B1899" t="str">
            <v>Dtwelve Spaces Private Limited</v>
          </cell>
          <cell r="C1899">
            <v>44917</v>
          </cell>
          <cell r="D1899" t="str">
            <v>Bangalore</v>
          </cell>
          <cell r="E1899" t="str">
            <v>MWIFI (Infra)</v>
          </cell>
          <cell r="F1899" t="str">
            <v>Spectra IT</v>
          </cell>
          <cell r="G1899" t="str">
            <v>Bangalore</v>
          </cell>
          <cell r="H1899">
            <v>425</v>
          </cell>
          <cell r="I1899">
            <v>4.2500000000000003E-3</v>
          </cell>
          <cell r="J1899">
            <v>9078413</v>
          </cell>
          <cell r="K1899" t="str">
            <v>Dtwelve Spaces Private Limited</v>
          </cell>
          <cell r="L1899">
            <v>10290177.759199969</v>
          </cell>
          <cell r="M1899" t="str">
            <v>Relationship</v>
          </cell>
          <cell r="N1899" t="str">
            <v>MWIFI (Infra)</v>
          </cell>
          <cell r="O1899" t="str">
            <v>BLR_ZONE1</v>
          </cell>
          <cell r="P1899">
            <v>9078413</v>
          </cell>
          <cell r="Q1899" t="str">
            <v xml:space="preserve">Rajeev Misra </v>
          </cell>
          <cell r="R1899" t="str">
            <v>RAM</v>
          </cell>
          <cell r="S1899" t="str">
            <v>Rajeev Misra</v>
          </cell>
          <cell r="T1899">
            <v>4.2500000000000003E-3</v>
          </cell>
          <cell r="U1899">
            <v>0</v>
          </cell>
          <cell r="V1899" t="str">
            <v>-</v>
          </cell>
          <cell r="Z1899" t="str">
            <v>-</v>
          </cell>
          <cell r="AA1899" t="str">
            <v>-</v>
          </cell>
          <cell r="AB1899" t="str">
            <v>-</v>
          </cell>
          <cell r="AC1899" t="str">
            <v>-</v>
          </cell>
          <cell r="AD1899" t="str">
            <v>-</v>
          </cell>
          <cell r="AE1899" t="str">
            <v>-</v>
          </cell>
          <cell r="AF1899" t="str">
            <v>-</v>
          </cell>
          <cell r="AG1899" t="str">
            <v>-</v>
          </cell>
          <cell r="AH1899" t="str">
            <v>--</v>
          </cell>
        </row>
        <row r="1900">
          <cell r="A1900">
            <v>60889</v>
          </cell>
          <cell r="B1900" t="str">
            <v>Dtwelve Spaces Private Limited</v>
          </cell>
          <cell r="C1900">
            <v>44917</v>
          </cell>
          <cell r="D1900" t="str">
            <v>Bangalore</v>
          </cell>
          <cell r="E1900" t="str">
            <v>MWIFI (Infra)</v>
          </cell>
          <cell r="F1900" t="str">
            <v>Spectra IT</v>
          </cell>
          <cell r="G1900" t="str">
            <v>Bangalore</v>
          </cell>
          <cell r="H1900">
            <v>425</v>
          </cell>
          <cell r="I1900">
            <v>4.2500000000000003E-3</v>
          </cell>
          <cell r="J1900">
            <v>9078413</v>
          </cell>
          <cell r="K1900" t="str">
            <v>Dtwelve Spaces Private Limited</v>
          </cell>
          <cell r="L1900">
            <v>10290177.759199969</v>
          </cell>
          <cell r="M1900" t="str">
            <v>Relationship</v>
          </cell>
          <cell r="N1900" t="str">
            <v>MWIFI (Infra)</v>
          </cell>
          <cell r="O1900" t="str">
            <v>BLR_ZONE1</v>
          </cell>
          <cell r="P1900">
            <v>9078413</v>
          </cell>
          <cell r="Q1900" t="str">
            <v xml:space="preserve">Rajeev Misra </v>
          </cell>
          <cell r="R1900" t="str">
            <v>RAM</v>
          </cell>
          <cell r="S1900" t="str">
            <v>Rajeev Misra</v>
          </cell>
          <cell r="T1900">
            <v>4.2500000000000003E-3</v>
          </cell>
          <cell r="U1900">
            <v>0</v>
          </cell>
          <cell r="V1900" t="str">
            <v>-</v>
          </cell>
          <cell r="Z1900" t="str">
            <v>-</v>
          </cell>
          <cell r="AA1900" t="str">
            <v>-</v>
          </cell>
          <cell r="AB1900" t="str">
            <v>-</v>
          </cell>
          <cell r="AC1900" t="str">
            <v>-</v>
          </cell>
          <cell r="AD1900" t="str">
            <v>-</v>
          </cell>
          <cell r="AE1900" t="str">
            <v>-</v>
          </cell>
          <cell r="AF1900" t="str">
            <v>-</v>
          </cell>
          <cell r="AG1900" t="str">
            <v>-</v>
          </cell>
          <cell r="AH1900" t="str">
            <v>--</v>
          </cell>
        </row>
        <row r="1901">
          <cell r="A1901">
            <v>60905</v>
          </cell>
          <cell r="B1901" t="str">
            <v>Dtwelve Spaces Private Limited</v>
          </cell>
          <cell r="C1901">
            <v>44917</v>
          </cell>
          <cell r="D1901" t="str">
            <v>Bangalore</v>
          </cell>
          <cell r="E1901" t="str">
            <v>MWIFI (Infra)</v>
          </cell>
          <cell r="F1901" t="str">
            <v>Spectra IT</v>
          </cell>
          <cell r="G1901" t="str">
            <v>Bangalore</v>
          </cell>
          <cell r="H1901">
            <v>425</v>
          </cell>
          <cell r="I1901">
            <v>4.2500000000000003E-3</v>
          </cell>
          <cell r="J1901">
            <v>9078413</v>
          </cell>
          <cell r="K1901" t="str">
            <v>Dtwelve Spaces Private Limited</v>
          </cell>
          <cell r="L1901">
            <v>10290177.759199969</v>
          </cell>
          <cell r="M1901" t="str">
            <v>Relationship</v>
          </cell>
          <cell r="N1901" t="str">
            <v>MWIFI (Infra)</v>
          </cell>
          <cell r="O1901" t="str">
            <v>BLR_ZONE1</v>
          </cell>
          <cell r="P1901">
            <v>9078413</v>
          </cell>
          <cell r="Q1901" t="str">
            <v xml:space="preserve">Rajeev Misra </v>
          </cell>
          <cell r="R1901" t="str">
            <v>RAM</v>
          </cell>
          <cell r="S1901" t="str">
            <v>Rajeev Misra</v>
          </cell>
          <cell r="T1901">
            <v>4.2500000000000003E-3</v>
          </cell>
          <cell r="U1901">
            <v>0</v>
          </cell>
          <cell r="V1901" t="str">
            <v>-</v>
          </cell>
          <cell r="Z1901" t="str">
            <v>-</v>
          </cell>
          <cell r="AA1901" t="str">
            <v>-</v>
          </cell>
          <cell r="AB1901" t="str">
            <v>-</v>
          </cell>
          <cell r="AC1901" t="str">
            <v>-</v>
          </cell>
          <cell r="AD1901" t="str">
            <v>-</v>
          </cell>
          <cell r="AE1901" t="str">
            <v>-</v>
          </cell>
          <cell r="AF1901" t="str">
            <v>-</v>
          </cell>
          <cell r="AG1901" t="str">
            <v>-</v>
          </cell>
          <cell r="AH1901" t="str">
            <v>--</v>
          </cell>
        </row>
        <row r="1902">
          <cell r="A1902">
            <v>60907</v>
          </cell>
          <cell r="B1902" t="str">
            <v>Dtwelve Spaces Private Limited</v>
          </cell>
          <cell r="C1902">
            <v>44737</v>
          </cell>
          <cell r="D1902" t="str">
            <v>Gurgaon</v>
          </cell>
          <cell r="E1902" t="str">
            <v>MWIFI (Infra)</v>
          </cell>
          <cell r="F1902" t="str">
            <v>Spectra IT</v>
          </cell>
          <cell r="G1902" t="str">
            <v>Gurgaon</v>
          </cell>
          <cell r="H1902">
            <v>550</v>
          </cell>
          <cell r="I1902">
            <v>5.4999999999999997E-3</v>
          </cell>
          <cell r="J1902">
            <v>9078413</v>
          </cell>
          <cell r="K1902" t="str">
            <v>Dtwelve Spaces Private Limited</v>
          </cell>
          <cell r="L1902">
            <v>10290177.759199969</v>
          </cell>
          <cell r="M1902" t="str">
            <v>Relationship</v>
          </cell>
          <cell r="N1902" t="str">
            <v>MWIFI (Infra)</v>
          </cell>
          <cell r="O1902" t="str">
            <v>GGN_ZONE1</v>
          </cell>
          <cell r="P1902">
            <v>9078413</v>
          </cell>
          <cell r="Q1902" t="str">
            <v xml:space="preserve">Rajeev Misra </v>
          </cell>
          <cell r="R1902" t="str">
            <v>RAM</v>
          </cell>
          <cell r="S1902" t="str">
            <v>Rajeev Misra</v>
          </cell>
          <cell r="T1902">
            <v>5.4999999999999997E-3</v>
          </cell>
          <cell r="U1902">
            <v>0</v>
          </cell>
          <cell r="V1902" t="str">
            <v>-</v>
          </cell>
          <cell r="Z1902" t="str">
            <v>-</v>
          </cell>
          <cell r="AA1902" t="str">
            <v>-</v>
          </cell>
          <cell r="AB1902" t="str">
            <v>-</v>
          </cell>
          <cell r="AC1902" t="str">
            <v>-</v>
          </cell>
          <cell r="AD1902" t="str">
            <v>-</v>
          </cell>
          <cell r="AE1902" t="str">
            <v>-</v>
          </cell>
          <cell r="AF1902" t="str">
            <v>-</v>
          </cell>
          <cell r="AG1902" t="str">
            <v>-</v>
          </cell>
          <cell r="AH1902" t="str">
            <v>--</v>
          </cell>
        </row>
        <row r="1903">
          <cell r="A1903">
            <v>60908</v>
          </cell>
          <cell r="B1903" t="str">
            <v>Dtwelve Spaces Private Limited</v>
          </cell>
          <cell r="C1903">
            <v>44737</v>
          </cell>
          <cell r="D1903" t="str">
            <v>Gurgaon</v>
          </cell>
          <cell r="E1903" t="str">
            <v>MWIFI (Infra)</v>
          </cell>
          <cell r="F1903" t="str">
            <v>Spectra IT</v>
          </cell>
          <cell r="G1903" t="str">
            <v>Gurgaon</v>
          </cell>
          <cell r="H1903">
            <v>550</v>
          </cell>
          <cell r="I1903">
            <v>5.4999999999999997E-3</v>
          </cell>
          <cell r="J1903">
            <v>9078413</v>
          </cell>
          <cell r="K1903" t="str">
            <v>Dtwelve Spaces Private Limited</v>
          </cell>
          <cell r="L1903">
            <v>10290177.759199969</v>
          </cell>
          <cell r="M1903" t="str">
            <v>Relationship</v>
          </cell>
          <cell r="N1903" t="str">
            <v>MWIFI (Infra)</v>
          </cell>
          <cell r="O1903" t="str">
            <v>GGN_ZONE1</v>
          </cell>
          <cell r="P1903">
            <v>9078413</v>
          </cell>
          <cell r="Q1903" t="str">
            <v xml:space="preserve">Rajeev Misra </v>
          </cell>
          <cell r="R1903" t="str">
            <v>RAM</v>
          </cell>
          <cell r="S1903" t="str">
            <v>Rajeev Misra</v>
          </cell>
          <cell r="T1903">
            <v>5.4999999999999997E-3</v>
          </cell>
          <cell r="U1903">
            <v>0</v>
          </cell>
          <cell r="V1903" t="str">
            <v>-</v>
          </cell>
          <cell r="Z1903" t="str">
            <v>-</v>
          </cell>
          <cell r="AA1903" t="str">
            <v>-</v>
          </cell>
          <cell r="AB1903" t="str">
            <v>-</v>
          </cell>
          <cell r="AC1903" t="str">
            <v>-</v>
          </cell>
          <cell r="AD1903" t="str">
            <v>-</v>
          </cell>
          <cell r="AE1903" t="str">
            <v>-</v>
          </cell>
          <cell r="AF1903" t="str">
            <v>-</v>
          </cell>
          <cell r="AG1903" t="str">
            <v>-</v>
          </cell>
          <cell r="AH1903" t="str">
            <v>--</v>
          </cell>
        </row>
        <row r="1904">
          <cell r="A1904">
            <v>60912</v>
          </cell>
          <cell r="B1904" t="str">
            <v>Dtwelve Spaces Private Limited</v>
          </cell>
          <cell r="C1904">
            <v>44917</v>
          </cell>
          <cell r="D1904" t="str">
            <v>Bangalore</v>
          </cell>
          <cell r="E1904" t="str">
            <v>MWIFI (Infra)</v>
          </cell>
          <cell r="F1904" t="str">
            <v>Spectra IT</v>
          </cell>
          <cell r="G1904" t="str">
            <v>Bangalore</v>
          </cell>
          <cell r="H1904">
            <v>425</v>
          </cell>
          <cell r="I1904">
            <v>4.2500000000000003E-3</v>
          </cell>
          <cell r="J1904">
            <v>9078413</v>
          </cell>
          <cell r="K1904" t="str">
            <v>Dtwelve Spaces Private Limited</v>
          </cell>
          <cell r="L1904">
            <v>10290177.759199969</v>
          </cell>
          <cell r="M1904" t="str">
            <v>Relationship</v>
          </cell>
          <cell r="N1904" t="str">
            <v>MWIFI (Infra)</v>
          </cell>
          <cell r="O1904" t="str">
            <v>BLR_ZONE1</v>
          </cell>
          <cell r="P1904">
            <v>9078413</v>
          </cell>
          <cell r="Q1904" t="str">
            <v xml:space="preserve">Rajeev Misra </v>
          </cell>
          <cell r="R1904" t="str">
            <v>RAM</v>
          </cell>
          <cell r="S1904" t="str">
            <v>Rajeev Misra</v>
          </cell>
          <cell r="T1904">
            <v>4.2500000000000003E-3</v>
          </cell>
          <cell r="U1904">
            <v>0</v>
          </cell>
          <cell r="V1904" t="str">
            <v>-</v>
          </cell>
          <cell r="Z1904" t="str">
            <v>-</v>
          </cell>
          <cell r="AA1904" t="str">
            <v>-</v>
          </cell>
          <cell r="AB1904" t="str">
            <v>-</v>
          </cell>
          <cell r="AC1904" t="str">
            <v>-</v>
          </cell>
          <cell r="AD1904" t="str">
            <v>-</v>
          </cell>
          <cell r="AE1904" t="str">
            <v>-</v>
          </cell>
          <cell r="AF1904" t="str">
            <v>-</v>
          </cell>
          <cell r="AG1904" t="str">
            <v>-</v>
          </cell>
          <cell r="AH1904" t="str">
            <v>--</v>
          </cell>
        </row>
        <row r="1905">
          <cell r="A1905">
            <v>60917</v>
          </cell>
          <cell r="B1905" t="str">
            <v>Dtwelve Spaces Private Limited</v>
          </cell>
          <cell r="C1905">
            <v>44917</v>
          </cell>
          <cell r="D1905" t="str">
            <v>Bangalore</v>
          </cell>
          <cell r="E1905" t="str">
            <v>MWIFI (Infra)</v>
          </cell>
          <cell r="F1905" t="str">
            <v>Spectra IT</v>
          </cell>
          <cell r="G1905" t="str">
            <v>Bangalore</v>
          </cell>
          <cell r="H1905">
            <v>425</v>
          </cell>
          <cell r="I1905">
            <v>4.2500000000000003E-3</v>
          </cell>
          <cell r="J1905">
            <v>9078413</v>
          </cell>
          <cell r="K1905" t="str">
            <v>Dtwelve Spaces Private Limited</v>
          </cell>
          <cell r="L1905">
            <v>10290177.759199969</v>
          </cell>
          <cell r="M1905" t="str">
            <v>Relationship</v>
          </cell>
          <cell r="N1905" t="str">
            <v>MWIFI (Infra)</v>
          </cell>
          <cell r="O1905" t="str">
            <v>BLR_ZONE1</v>
          </cell>
          <cell r="P1905">
            <v>9078413</v>
          </cell>
          <cell r="Q1905" t="str">
            <v xml:space="preserve">Rajeev Misra </v>
          </cell>
          <cell r="R1905" t="str">
            <v>RAM</v>
          </cell>
          <cell r="S1905" t="str">
            <v>Rajeev Misra</v>
          </cell>
          <cell r="T1905">
            <v>4.2500000000000003E-3</v>
          </cell>
          <cell r="U1905">
            <v>0</v>
          </cell>
          <cell r="V1905" t="str">
            <v>-</v>
          </cell>
          <cell r="Z1905" t="str">
            <v>-</v>
          </cell>
          <cell r="AA1905" t="str">
            <v>-</v>
          </cell>
          <cell r="AB1905" t="str">
            <v>-</v>
          </cell>
          <cell r="AC1905" t="str">
            <v>-</v>
          </cell>
          <cell r="AD1905" t="str">
            <v>-</v>
          </cell>
          <cell r="AE1905" t="str">
            <v>-</v>
          </cell>
          <cell r="AF1905" t="str">
            <v>-</v>
          </cell>
          <cell r="AG1905" t="str">
            <v>-</v>
          </cell>
          <cell r="AH1905" t="str">
            <v>--</v>
          </cell>
        </row>
        <row r="1906">
          <cell r="A1906">
            <v>60922</v>
          </cell>
          <cell r="B1906" t="str">
            <v>Dtwelve Spaces Private Limited</v>
          </cell>
          <cell r="C1906">
            <v>44917</v>
          </cell>
          <cell r="D1906" t="str">
            <v>Bangalore</v>
          </cell>
          <cell r="E1906" t="str">
            <v>MWIFI (Infra)</v>
          </cell>
          <cell r="F1906" t="str">
            <v>Spectra IT</v>
          </cell>
          <cell r="G1906" t="str">
            <v>Bangalore</v>
          </cell>
          <cell r="H1906">
            <v>425</v>
          </cell>
          <cell r="I1906">
            <v>4.2500000000000003E-3</v>
          </cell>
          <cell r="J1906">
            <v>9078413</v>
          </cell>
          <cell r="K1906" t="str">
            <v>Dtwelve Spaces Private Limited</v>
          </cell>
          <cell r="L1906">
            <v>10290177.759199969</v>
          </cell>
          <cell r="M1906" t="str">
            <v>Relationship</v>
          </cell>
          <cell r="N1906" t="str">
            <v>MWIFI (Infra)</v>
          </cell>
          <cell r="O1906" t="str">
            <v>BLR_ZONE1</v>
          </cell>
          <cell r="P1906">
            <v>9078413</v>
          </cell>
          <cell r="Q1906" t="str">
            <v xml:space="preserve">Rajeev Misra </v>
          </cell>
          <cell r="R1906" t="str">
            <v>RAM</v>
          </cell>
          <cell r="S1906" t="str">
            <v>Rajeev Misra</v>
          </cell>
          <cell r="T1906">
            <v>4.2500000000000003E-3</v>
          </cell>
          <cell r="U1906">
            <v>0</v>
          </cell>
          <cell r="V1906" t="str">
            <v>-</v>
          </cell>
          <cell r="Z1906" t="str">
            <v>-</v>
          </cell>
          <cell r="AA1906" t="str">
            <v>-</v>
          </cell>
          <cell r="AB1906" t="str">
            <v>-</v>
          </cell>
          <cell r="AC1906" t="str">
            <v>-</v>
          </cell>
          <cell r="AD1906" t="str">
            <v>-</v>
          </cell>
          <cell r="AE1906" t="str">
            <v>-</v>
          </cell>
          <cell r="AF1906" t="str">
            <v>-</v>
          </cell>
          <cell r="AG1906" t="str">
            <v>-</v>
          </cell>
          <cell r="AH1906" t="str">
            <v>--</v>
          </cell>
        </row>
        <row r="1907">
          <cell r="A1907">
            <v>60930</v>
          </cell>
          <cell r="B1907" t="str">
            <v>Dtwelve Spaces Private Limited</v>
          </cell>
          <cell r="C1907">
            <v>44818</v>
          </cell>
          <cell r="D1907" t="str">
            <v>Bangalore</v>
          </cell>
          <cell r="E1907" t="str">
            <v>MWIFI (Infra)</v>
          </cell>
          <cell r="F1907" t="str">
            <v>Spectra IT</v>
          </cell>
          <cell r="G1907" t="str">
            <v>Bangalore</v>
          </cell>
          <cell r="H1907">
            <v>425</v>
          </cell>
          <cell r="I1907">
            <v>4.2500000000000003E-3</v>
          </cell>
          <cell r="J1907">
            <v>9078413</v>
          </cell>
          <cell r="K1907" t="str">
            <v>Dtwelve Spaces Private Limited</v>
          </cell>
          <cell r="L1907">
            <v>10290177.759199969</v>
          </cell>
          <cell r="M1907" t="str">
            <v>Relationship</v>
          </cell>
          <cell r="N1907" t="str">
            <v>MWIFI (Infra)</v>
          </cell>
          <cell r="O1907" t="str">
            <v>BLR_ZONE1</v>
          </cell>
          <cell r="P1907">
            <v>9078413</v>
          </cell>
          <cell r="Q1907" t="str">
            <v xml:space="preserve">Rajeev Misra </v>
          </cell>
          <cell r="R1907" t="str">
            <v>RAM</v>
          </cell>
          <cell r="S1907" t="str">
            <v>Rajeev Misra</v>
          </cell>
          <cell r="T1907">
            <v>4.2500000000000003E-3</v>
          </cell>
          <cell r="U1907">
            <v>0</v>
          </cell>
          <cell r="V1907" t="str">
            <v>-</v>
          </cell>
          <cell r="Z1907" t="str">
            <v>-</v>
          </cell>
          <cell r="AA1907" t="str">
            <v>-</v>
          </cell>
          <cell r="AB1907" t="str">
            <v>-</v>
          </cell>
          <cell r="AC1907" t="str">
            <v>-</v>
          </cell>
          <cell r="AD1907" t="str">
            <v>-</v>
          </cell>
          <cell r="AE1907" t="str">
            <v>-</v>
          </cell>
          <cell r="AF1907" t="str">
            <v>-</v>
          </cell>
          <cell r="AG1907" t="str">
            <v>-</v>
          </cell>
          <cell r="AH1907" t="str">
            <v>--</v>
          </cell>
        </row>
        <row r="1908">
          <cell r="A1908">
            <v>60936</v>
          </cell>
          <cell r="B1908" t="str">
            <v>Dtwelve Spaces Private Limited</v>
          </cell>
          <cell r="C1908">
            <v>44783</v>
          </cell>
          <cell r="D1908" t="str">
            <v>Bangalore</v>
          </cell>
          <cell r="E1908" t="str">
            <v>MWIFI (Infra)</v>
          </cell>
          <cell r="F1908" t="str">
            <v>Spectra IT</v>
          </cell>
          <cell r="G1908" t="str">
            <v>Bangalore</v>
          </cell>
          <cell r="H1908">
            <v>425</v>
          </cell>
          <cell r="I1908">
            <v>4.2500000000000003E-3</v>
          </cell>
          <cell r="J1908">
            <v>9078413</v>
          </cell>
          <cell r="K1908" t="str">
            <v>Dtwelve Spaces Private Limited</v>
          </cell>
          <cell r="L1908">
            <v>10290177.759199969</v>
          </cell>
          <cell r="M1908" t="str">
            <v>Relationship</v>
          </cell>
          <cell r="N1908" t="str">
            <v>MWIFI (Infra)</v>
          </cell>
          <cell r="O1908" t="str">
            <v>BLR_ZONE1</v>
          </cell>
          <cell r="P1908">
            <v>9078413</v>
          </cell>
          <cell r="Q1908" t="str">
            <v xml:space="preserve">Rajeev Misra </v>
          </cell>
          <cell r="R1908" t="str">
            <v>RAM</v>
          </cell>
          <cell r="S1908" t="str">
            <v>Rajeev Misra</v>
          </cell>
          <cell r="T1908">
            <v>4.2500000000000003E-3</v>
          </cell>
          <cell r="U1908">
            <v>0</v>
          </cell>
          <cell r="V1908" t="str">
            <v>-</v>
          </cell>
          <cell r="Z1908" t="str">
            <v>-</v>
          </cell>
          <cell r="AA1908" t="str">
            <v>-</v>
          </cell>
          <cell r="AB1908" t="str">
            <v>-</v>
          </cell>
          <cell r="AC1908" t="str">
            <v>-</v>
          </cell>
          <cell r="AD1908" t="str">
            <v>-</v>
          </cell>
          <cell r="AE1908" t="str">
            <v>-</v>
          </cell>
          <cell r="AF1908" t="str">
            <v>-</v>
          </cell>
          <cell r="AG1908" t="str">
            <v>-</v>
          </cell>
          <cell r="AH1908" t="str">
            <v>--</v>
          </cell>
        </row>
        <row r="1909">
          <cell r="A1909">
            <v>60946</v>
          </cell>
          <cell r="B1909" t="str">
            <v>Dtwelve Spaces Private Limited</v>
          </cell>
          <cell r="C1909">
            <v>44917</v>
          </cell>
          <cell r="D1909" t="str">
            <v>Bangalore</v>
          </cell>
          <cell r="E1909" t="str">
            <v>MWIFI (Infra)</v>
          </cell>
          <cell r="F1909" t="str">
            <v>Spectra IT</v>
          </cell>
          <cell r="G1909" t="str">
            <v>Bangalore</v>
          </cell>
          <cell r="H1909">
            <v>425</v>
          </cell>
          <cell r="I1909">
            <v>4.2500000000000003E-3</v>
          </cell>
          <cell r="J1909">
            <v>9078413</v>
          </cell>
          <cell r="K1909" t="str">
            <v>Dtwelve Spaces Private Limited</v>
          </cell>
          <cell r="L1909">
            <v>10290177.759199969</v>
          </cell>
          <cell r="M1909" t="str">
            <v>Relationship</v>
          </cell>
          <cell r="N1909" t="str">
            <v>MWIFI (Infra)</v>
          </cell>
          <cell r="O1909" t="str">
            <v>BLR_ZONE1</v>
          </cell>
          <cell r="P1909">
            <v>9078413</v>
          </cell>
          <cell r="Q1909" t="str">
            <v xml:space="preserve">Rajeev Misra </v>
          </cell>
          <cell r="R1909" t="str">
            <v>RAM</v>
          </cell>
          <cell r="S1909" t="str">
            <v>Rajeev Misra</v>
          </cell>
          <cell r="T1909">
            <v>4.2500000000000003E-3</v>
          </cell>
          <cell r="U1909">
            <v>0</v>
          </cell>
          <cell r="V1909" t="str">
            <v>-</v>
          </cell>
          <cell r="Z1909" t="str">
            <v>-</v>
          </cell>
          <cell r="AA1909" t="str">
            <v>-</v>
          </cell>
          <cell r="AB1909" t="str">
            <v>-</v>
          </cell>
          <cell r="AC1909" t="str">
            <v>-</v>
          </cell>
          <cell r="AD1909" t="str">
            <v>-</v>
          </cell>
          <cell r="AE1909" t="str">
            <v>-</v>
          </cell>
          <cell r="AF1909" t="str">
            <v>-</v>
          </cell>
          <cell r="AG1909" t="str">
            <v>-</v>
          </cell>
          <cell r="AH1909" t="str">
            <v>--</v>
          </cell>
        </row>
        <row r="1910">
          <cell r="A1910">
            <v>60950</v>
          </cell>
          <cell r="B1910" t="str">
            <v>Dtwelve Spaces Private Limited</v>
          </cell>
          <cell r="C1910">
            <v>44833</v>
          </cell>
          <cell r="D1910" t="str">
            <v>Bangalore</v>
          </cell>
          <cell r="E1910" t="str">
            <v>MWIFI (Infra)</v>
          </cell>
          <cell r="F1910" t="str">
            <v>Spectra IT</v>
          </cell>
          <cell r="G1910" t="str">
            <v>Bangalore</v>
          </cell>
          <cell r="H1910">
            <v>425</v>
          </cell>
          <cell r="I1910">
            <v>4.2500000000000003E-3</v>
          </cell>
          <cell r="J1910">
            <v>9078413</v>
          </cell>
          <cell r="K1910" t="str">
            <v>Dtwelve Spaces Private Limited</v>
          </cell>
          <cell r="L1910">
            <v>10290177.759199969</v>
          </cell>
          <cell r="M1910" t="str">
            <v>Relationship</v>
          </cell>
          <cell r="N1910" t="str">
            <v>MWIFI (Infra)</v>
          </cell>
          <cell r="O1910" t="str">
            <v>BLR_ZONE1</v>
          </cell>
          <cell r="P1910">
            <v>9078413</v>
          </cell>
          <cell r="Q1910" t="str">
            <v xml:space="preserve">Rajeev Misra </v>
          </cell>
          <cell r="R1910" t="str">
            <v>RAM</v>
          </cell>
          <cell r="S1910" t="str">
            <v>Rajeev Misra</v>
          </cell>
          <cell r="T1910">
            <v>4.2500000000000003E-3</v>
          </cell>
          <cell r="U1910">
            <v>0</v>
          </cell>
          <cell r="V1910" t="str">
            <v>-</v>
          </cell>
          <cell r="Z1910" t="str">
            <v>-</v>
          </cell>
          <cell r="AA1910" t="str">
            <v>-</v>
          </cell>
          <cell r="AB1910" t="str">
            <v>-</v>
          </cell>
          <cell r="AC1910" t="str">
            <v>-</v>
          </cell>
          <cell r="AD1910" t="str">
            <v>-</v>
          </cell>
          <cell r="AE1910" t="str">
            <v>-</v>
          </cell>
          <cell r="AF1910" t="str">
            <v>-</v>
          </cell>
          <cell r="AG1910" t="str">
            <v>-</v>
          </cell>
          <cell r="AH1910" t="str">
            <v>--</v>
          </cell>
        </row>
        <row r="1911">
          <cell r="A1911">
            <v>60952</v>
          </cell>
          <cell r="B1911" t="str">
            <v>Dtwelve Spaces Private Limited</v>
          </cell>
          <cell r="C1911">
            <v>44833</v>
          </cell>
          <cell r="D1911" t="str">
            <v>Bangalore</v>
          </cell>
          <cell r="E1911" t="str">
            <v>MWIFI (Infra)</v>
          </cell>
          <cell r="F1911" t="str">
            <v>Spectra IT</v>
          </cell>
          <cell r="G1911" t="str">
            <v>Bangalore</v>
          </cell>
          <cell r="H1911">
            <v>425</v>
          </cell>
          <cell r="I1911">
            <v>4.2500000000000003E-3</v>
          </cell>
          <cell r="J1911">
            <v>9078413</v>
          </cell>
          <cell r="K1911" t="str">
            <v>Dtwelve Spaces Private Limited</v>
          </cell>
          <cell r="L1911">
            <v>10290177.759199969</v>
          </cell>
          <cell r="M1911" t="str">
            <v>Relationship</v>
          </cell>
          <cell r="N1911" t="str">
            <v>MWIFI (Infra)</v>
          </cell>
          <cell r="O1911" t="str">
            <v>BLR_ZONE1</v>
          </cell>
          <cell r="P1911">
            <v>9078413</v>
          </cell>
          <cell r="Q1911" t="str">
            <v xml:space="preserve">Rajeev Misra </v>
          </cell>
          <cell r="R1911" t="str">
            <v>RAM</v>
          </cell>
          <cell r="S1911" t="str">
            <v>Rajeev Misra</v>
          </cell>
          <cell r="T1911">
            <v>4.2500000000000003E-3</v>
          </cell>
          <cell r="U1911">
            <v>0</v>
          </cell>
          <cell r="V1911" t="str">
            <v>-</v>
          </cell>
          <cell r="Z1911" t="str">
            <v>-</v>
          </cell>
          <cell r="AA1911" t="str">
            <v>-</v>
          </cell>
          <cell r="AB1911" t="str">
            <v>-</v>
          </cell>
          <cell r="AC1911" t="str">
            <v>-</v>
          </cell>
          <cell r="AD1911" t="str">
            <v>-</v>
          </cell>
          <cell r="AE1911" t="str">
            <v>-</v>
          </cell>
          <cell r="AF1911" t="str">
            <v>-</v>
          </cell>
          <cell r="AG1911" t="str">
            <v>-</v>
          </cell>
          <cell r="AH1911" t="str">
            <v>--</v>
          </cell>
        </row>
        <row r="1912">
          <cell r="A1912">
            <v>60960</v>
          </cell>
          <cell r="B1912" t="str">
            <v>Dtwelve Spaces Private Limited</v>
          </cell>
          <cell r="C1912">
            <v>44833</v>
          </cell>
          <cell r="D1912" t="str">
            <v>Bangalore</v>
          </cell>
          <cell r="E1912" t="str">
            <v>MWIFI (Infra)</v>
          </cell>
          <cell r="F1912" t="str">
            <v>Spectra IT</v>
          </cell>
          <cell r="G1912" t="str">
            <v>Bangalore</v>
          </cell>
          <cell r="H1912">
            <v>425</v>
          </cell>
          <cell r="I1912">
            <v>4.2500000000000003E-3</v>
          </cell>
          <cell r="J1912">
            <v>9078413</v>
          </cell>
          <cell r="K1912" t="str">
            <v>Dtwelve Spaces Private Limited</v>
          </cell>
          <cell r="L1912">
            <v>10290177.759199969</v>
          </cell>
          <cell r="M1912" t="str">
            <v>Relationship</v>
          </cell>
          <cell r="N1912" t="str">
            <v>MWIFI (Infra)</v>
          </cell>
          <cell r="O1912" t="str">
            <v>BLR_ZONE1</v>
          </cell>
          <cell r="P1912">
            <v>9078413</v>
          </cell>
          <cell r="Q1912" t="str">
            <v xml:space="preserve">Rajeev Misra </v>
          </cell>
          <cell r="R1912" t="str">
            <v>RAM</v>
          </cell>
          <cell r="S1912" t="str">
            <v>Rajeev Misra</v>
          </cell>
          <cell r="T1912">
            <v>4.2500000000000003E-3</v>
          </cell>
          <cell r="U1912">
            <v>0</v>
          </cell>
          <cell r="V1912" t="str">
            <v>-</v>
          </cell>
          <cell r="Z1912" t="str">
            <v>-</v>
          </cell>
          <cell r="AA1912" t="str">
            <v>-</v>
          </cell>
          <cell r="AB1912" t="str">
            <v>-</v>
          </cell>
          <cell r="AC1912" t="str">
            <v>-</v>
          </cell>
          <cell r="AD1912" t="str">
            <v>-</v>
          </cell>
          <cell r="AE1912" t="str">
            <v>-</v>
          </cell>
          <cell r="AF1912" t="str">
            <v>-</v>
          </cell>
          <cell r="AG1912" t="str">
            <v>-</v>
          </cell>
          <cell r="AH1912" t="str">
            <v>--</v>
          </cell>
        </row>
        <row r="1913">
          <cell r="A1913">
            <v>60961</v>
          </cell>
          <cell r="B1913" t="str">
            <v>Dtwelve Spaces Private Limited</v>
          </cell>
          <cell r="C1913">
            <v>44834</v>
          </cell>
          <cell r="D1913" t="str">
            <v>Mumbai</v>
          </cell>
          <cell r="E1913" t="str">
            <v>MWIFI (Infra)</v>
          </cell>
          <cell r="F1913" t="str">
            <v>Spectra IT</v>
          </cell>
          <cell r="G1913" t="str">
            <v>Mumbai</v>
          </cell>
          <cell r="H1913">
            <v>550</v>
          </cell>
          <cell r="I1913">
            <v>5.4999999999999997E-3</v>
          </cell>
          <cell r="J1913">
            <v>9078413</v>
          </cell>
          <cell r="K1913" t="str">
            <v>Dtwelve Spaces Private Limited</v>
          </cell>
          <cell r="L1913">
            <v>10290177.759199969</v>
          </cell>
          <cell r="M1913" t="str">
            <v>Relationship</v>
          </cell>
          <cell r="N1913" t="str">
            <v>MWIFI (Infra)</v>
          </cell>
          <cell r="O1913" t="str">
            <v>MUM_ZONE1</v>
          </cell>
          <cell r="P1913">
            <v>9078413</v>
          </cell>
          <cell r="Q1913" t="str">
            <v xml:space="preserve">Rajeev Misra </v>
          </cell>
          <cell r="R1913" t="str">
            <v>RAM</v>
          </cell>
          <cell r="S1913" t="str">
            <v>Rajeev Misra</v>
          </cell>
          <cell r="T1913">
            <v>5.4999999999999997E-3</v>
          </cell>
          <cell r="U1913">
            <v>0</v>
          </cell>
          <cell r="V1913" t="str">
            <v>-</v>
          </cell>
          <cell r="Z1913" t="str">
            <v>-</v>
          </cell>
          <cell r="AA1913" t="str">
            <v>-</v>
          </cell>
          <cell r="AB1913" t="str">
            <v>-</v>
          </cell>
          <cell r="AC1913" t="str">
            <v>-</v>
          </cell>
          <cell r="AD1913" t="str">
            <v>-</v>
          </cell>
          <cell r="AE1913" t="str">
            <v>-</v>
          </cell>
          <cell r="AF1913" t="str">
            <v>-</v>
          </cell>
          <cell r="AG1913" t="str">
            <v>-</v>
          </cell>
          <cell r="AH1913" t="str">
            <v>--</v>
          </cell>
        </row>
        <row r="1914">
          <cell r="A1914">
            <v>60963</v>
          </cell>
          <cell r="B1914" t="str">
            <v>Dtwelve Spaces Private Limited</v>
          </cell>
          <cell r="C1914">
            <v>44737</v>
          </cell>
          <cell r="D1914" t="str">
            <v>Gurgaon</v>
          </cell>
          <cell r="E1914" t="str">
            <v>MWIFI (Infra)</v>
          </cell>
          <cell r="F1914" t="str">
            <v>Spectra IT</v>
          </cell>
          <cell r="G1914" t="str">
            <v>Gurgaon</v>
          </cell>
          <cell r="H1914">
            <v>550</v>
          </cell>
          <cell r="I1914">
            <v>5.4999999999999997E-3</v>
          </cell>
          <cell r="J1914">
            <v>9078413</v>
          </cell>
          <cell r="K1914" t="str">
            <v>Dtwelve Spaces Private Limited</v>
          </cell>
          <cell r="L1914">
            <v>10290177.759199969</v>
          </cell>
          <cell r="M1914" t="str">
            <v>Relationship</v>
          </cell>
          <cell r="N1914" t="str">
            <v>MWIFI (Infra)</v>
          </cell>
          <cell r="O1914" t="str">
            <v>GGN_ZONE1</v>
          </cell>
          <cell r="P1914">
            <v>9078413</v>
          </cell>
          <cell r="Q1914" t="str">
            <v xml:space="preserve">Rajeev Misra </v>
          </cell>
          <cell r="R1914" t="str">
            <v>RAM</v>
          </cell>
          <cell r="S1914" t="str">
            <v>Rajeev Misra</v>
          </cell>
          <cell r="T1914">
            <v>5.4999999999999997E-3</v>
          </cell>
          <cell r="U1914">
            <v>0</v>
          </cell>
          <cell r="V1914" t="str">
            <v>-</v>
          </cell>
          <cell r="Z1914" t="str">
            <v>-</v>
          </cell>
          <cell r="AA1914" t="str">
            <v>-</v>
          </cell>
          <cell r="AB1914" t="str">
            <v>-</v>
          </cell>
          <cell r="AC1914" t="str">
            <v>-</v>
          </cell>
          <cell r="AD1914" t="str">
            <v>-</v>
          </cell>
          <cell r="AE1914" t="str">
            <v>-</v>
          </cell>
          <cell r="AF1914" t="str">
            <v>-</v>
          </cell>
          <cell r="AG1914" t="str">
            <v>-</v>
          </cell>
          <cell r="AH1914" t="str">
            <v>--</v>
          </cell>
        </row>
        <row r="1915">
          <cell r="A1915">
            <v>60965</v>
          </cell>
          <cell r="B1915" t="str">
            <v>Dtwelve Spaces Private Limited</v>
          </cell>
          <cell r="C1915">
            <v>44833</v>
          </cell>
          <cell r="D1915" t="str">
            <v>Bangalore</v>
          </cell>
          <cell r="E1915" t="str">
            <v>MWIFI (Infra)</v>
          </cell>
          <cell r="F1915" t="str">
            <v>Spectra IT</v>
          </cell>
          <cell r="G1915" t="str">
            <v>Bangalore</v>
          </cell>
          <cell r="H1915">
            <v>425</v>
          </cell>
          <cell r="I1915">
            <v>4.2500000000000003E-3</v>
          </cell>
          <cell r="J1915">
            <v>9078413</v>
          </cell>
          <cell r="K1915" t="str">
            <v>Dtwelve Spaces Private Limited</v>
          </cell>
          <cell r="L1915">
            <v>10290177.759199969</v>
          </cell>
          <cell r="M1915" t="str">
            <v>Relationship</v>
          </cell>
          <cell r="N1915" t="str">
            <v>MWIFI (Infra)</v>
          </cell>
          <cell r="O1915" t="str">
            <v>BLR_ZONE1</v>
          </cell>
          <cell r="P1915">
            <v>9078413</v>
          </cell>
          <cell r="Q1915" t="str">
            <v xml:space="preserve">Rajeev Misra </v>
          </cell>
          <cell r="R1915" t="str">
            <v>RAM</v>
          </cell>
          <cell r="S1915" t="str">
            <v>Rajeev Misra</v>
          </cell>
          <cell r="T1915">
            <v>4.2500000000000003E-3</v>
          </cell>
          <cell r="U1915">
            <v>0</v>
          </cell>
          <cell r="V1915" t="str">
            <v>-</v>
          </cell>
          <cell r="Z1915" t="str">
            <v>-</v>
          </cell>
          <cell r="AA1915" t="str">
            <v>-</v>
          </cell>
          <cell r="AB1915" t="str">
            <v>-</v>
          </cell>
          <cell r="AC1915" t="str">
            <v>-</v>
          </cell>
          <cell r="AD1915" t="str">
            <v>-</v>
          </cell>
          <cell r="AE1915" t="str">
            <v>-</v>
          </cell>
          <cell r="AF1915" t="str">
            <v>-</v>
          </cell>
          <cell r="AG1915" t="str">
            <v>-</v>
          </cell>
          <cell r="AH1915" t="str">
            <v>--</v>
          </cell>
        </row>
        <row r="1916">
          <cell r="A1916">
            <v>60966</v>
          </cell>
          <cell r="B1916" t="str">
            <v>Dtwelve Spaces Private Limited</v>
          </cell>
          <cell r="C1916">
            <v>44917</v>
          </cell>
          <cell r="D1916" t="str">
            <v>Bangalore</v>
          </cell>
          <cell r="E1916" t="str">
            <v>MWIFI (Infra)</v>
          </cell>
          <cell r="F1916" t="str">
            <v>Spectra IT</v>
          </cell>
          <cell r="G1916" t="str">
            <v>Bangalore</v>
          </cell>
          <cell r="H1916">
            <v>425</v>
          </cell>
          <cell r="I1916">
            <v>4.2500000000000003E-3</v>
          </cell>
          <cell r="J1916">
            <v>9078413</v>
          </cell>
          <cell r="K1916" t="str">
            <v>Dtwelve Spaces Private Limited</v>
          </cell>
          <cell r="L1916">
            <v>10290177.759199969</v>
          </cell>
          <cell r="M1916" t="str">
            <v>Relationship</v>
          </cell>
          <cell r="N1916" t="str">
            <v>MWIFI (Infra)</v>
          </cell>
          <cell r="O1916" t="str">
            <v>BLR_ZONE1</v>
          </cell>
          <cell r="P1916">
            <v>9078413</v>
          </cell>
          <cell r="Q1916" t="str">
            <v xml:space="preserve">Rajeev Misra </v>
          </cell>
          <cell r="R1916" t="str">
            <v>RAM</v>
          </cell>
          <cell r="S1916" t="str">
            <v>Rajeev Misra</v>
          </cell>
          <cell r="T1916">
            <v>4.2500000000000003E-3</v>
          </cell>
          <cell r="U1916">
            <v>0</v>
          </cell>
          <cell r="V1916" t="str">
            <v>-</v>
          </cell>
          <cell r="Z1916" t="str">
            <v>-</v>
          </cell>
          <cell r="AA1916" t="str">
            <v>-</v>
          </cell>
          <cell r="AB1916" t="str">
            <v>-</v>
          </cell>
          <cell r="AC1916" t="str">
            <v>-</v>
          </cell>
          <cell r="AD1916" t="str">
            <v>-</v>
          </cell>
          <cell r="AE1916" t="str">
            <v>-</v>
          </cell>
          <cell r="AF1916" t="str">
            <v>-</v>
          </cell>
          <cell r="AG1916" t="str">
            <v>-</v>
          </cell>
          <cell r="AH1916" t="str">
            <v>--</v>
          </cell>
        </row>
        <row r="1917">
          <cell r="A1917">
            <v>60980</v>
          </cell>
          <cell r="B1917" t="str">
            <v>Dtwelve Spaces Private Limited</v>
          </cell>
          <cell r="C1917">
            <v>44911</v>
          </cell>
          <cell r="D1917" t="str">
            <v>Chennai</v>
          </cell>
          <cell r="E1917" t="str">
            <v>MWIFI (Infra)</v>
          </cell>
          <cell r="F1917" t="str">
            <v>Spectra IT</v>
          </cell>
          <cell r="G1917" t="str">
            <v>Chennai</v>
          </cell>
          <cell r="H1917">
            <v>475</v>
          </cell>
          <cell r="I1917">
            <v>4.7499999999999999E-3</v>
          </cell>
          <cell r="J1917">
            <v>9078413</v>
          </cell>
          <cell r="K1917" t="str">
            <v>Dtwelve Spaces Private Limited</v>
          </cell>
          <cell r="L1917">
            <v>10290177.759199969</v>
          </cell>
          <cell r="M1917" t="str">
            <v>Relationship</v>
          </cell>
          <cell r="N1917" t="str">
            <v>MWIFI (Infra)</v>
          </cell>
          <cell r="O1917" t="str">
            <v>CHN_ZONE1</v>
          </cell>
          <cell r="P1917">
            <v>9078413</v>
          </cell>
          <cell r="Q1917" t="str">
            <v xml:space="preserve">Rajeev Misra </v>
          </cell>
          <cell r="R1917" t="str">
            <v>RAM</v>
          </cell>
          <cell r="S1917" t="str">
            <v>Rajeev Misra</v>
          </cell>
          <cell r="T1917">
            <v>4.7499999999999999E-3</v>
          </cell>
          <cell r="U1917">
            <v>0</v>
          </cell>
          <cell r="V1917" t="str">
            <v>-</v>
          </cell>
          <cell r="Z1917" t="str">
            <v>-</v>
          </cell>
          <cell r="AA1917" t="str">
            <v>-</v>
          </cell>
          <cell r="AB1917" t="str">
            <v>-</v>
          </cell>
          <cell r="AC1917" t="str">
            <v>-</v>
          </cell>
          <cell r="AD1917" t="str">
            <v>-</v>
          </cell>
          <cell r="AE1917" t="str">
            <v>-</v>
          </cell>
          <cell r="AF1917" t="str">
            <v>-</v>
          </cell>
          <cell r="AG1917" t="str">
            <v>-</v>
          </cell>
          <cell r="AH1917" t="str">
            <v>--</v>
          </cell>
        </row>
        <row r="1918">
          <cell r="A1918">
            <v>60986</v>
          </cell>
          <cell r="B1918" t="str">
            <v>Dtwelve Spaces Private Limited</v>
          </cell>
          <cell r="C1918">
            <v>44889</v>
          </cell>
          <cell r="D1918" t="str">
            <v>Bangalore</v>
          </cell>
          <cell r="E1918" t="str">
            <v>MWIFI (Infra)</v>
          </cell>
          <cell r="F1918" t="str">
            <v>Spectra IT</v>
          </cell>
          <cell r="G1918" t="str">
            <v>Bangalore</v>
          </cell>
          <cell r="H1918">
            <v>425</v>
          </cell>
          <cell r="I1918">
            <v>4.2500000000000003E-3</v>
          </cell>
          <cell r="J1918">
            <v>9078413</v>
          </cell>
          <cell r="K1918" t="str">
            <v>Dtwelve Spaces Private Limited</v>
          </cell>
          <cell r="L1918">
            <v>10290177.759199969</v>
          </cell>
          <cell r="M1918" t="str">
            <v>Relationship</v>
          </cell>
          <cell r="N1918" t="str">
            <v>MWIFI (Infra)</v>
          </cell>
          <cell r="O1918" t="str">
            <v>BLR_ZONE1</v>
          </cell>
          <cell r="P1918">
            <v>9078413</v>
          </cell>
          <cell r="Q1918" t="str">
            <v xml:space="preserve">Rajeev Misra </v>
          </cell>
          <cell r="R1918" t="str">
            <v>RAM</v>
          </cell>
          <cell r="S1918" t="str">
            <v>Rajeev Misra</v>
          </cell>
          <cell r="T1918">
            <v>4.2500000000000003E-3</v>
          </cell>
          <cell r="U1918">
            <v>0</v>
          </cell>
          <cell r="V1918" t="str">
            <v>-</v>
          </cell>
          <cell r="Z1918" t="str">
            <v>-</v>
          </cell>
          <cell r="AA1918" t="str">
            <v>-</v>
          </cell>
          <cell r="AB1918" t="str">
            <v>-</v>
          </cell>
          <cell r="AC1918" t="str">
            <v>-</v>
          </cell>
          <cell r="AD1918" t="str">
            <v>-</v>
          </cell>
          <cell r="AE1918" t="str">
            <v>-</v>
          </cell>
          <cell r="AF1918" t="str">
            <v>-</v>
          </cell>
          <cell r="AG1918" t="str">
            <v>-</v>
          </cell>
          <cell r="AH1918" t="str">
            <v>--</v>
          </cell>
        </row>
        <row r="1919">
          <cell r="A1919">
            <v>60987</v>
          </cell>
          <cell r="B1919" t="str">
            <v>Dtwelve Spaces Private Limited</v>
          </cell>
          <cell r="C1919">
            <v>44917</v>
          </cell>
          <cell r="D1919" t="str">
            <v>Bangalore</v>
          </cell>
          <cell r="E1919" t="str">
            <v>MWIFI (Infra)</v>
          </cell>
          <cell r="F1919" t="str">
            <v>Spectra IT</v>
          </cell>
          <cell r="G1919" t="str">
            <v>Bangalore</v>
          </cell>
          <cell r="H1919">
            <v>425</v>
          </cell>
          <cell r="I1919">
            <v>4.2500000000000003E-3</v>
          </cell>
          <cell r="J1919">
            <v>9078413</v>
          </cell>
          <cell r="K1919" t="str">
            <v>Dtwelve Spaces Private Limited</v>
          </cell>
          <cell r="L1919">
            <v>10290177.759199969</v>
          </cell>
          <cell r="M1919" t="str">
            <v>Relationship</v>
          </cell>
          <cell r="N1919" t="str">
            <v>MWIFI (Infra)</v>
          </cell>
          <cell r="O1919" t="str">
            <v>BLR_ZONE1</v>
          </cell>
          <cell r="P1919">
            <v>9078413</v>
          </cell>
          <cell r="Q1919" t="str">
            <v xml:space="preserve">Rajeev Misra </v>
          </cell>
          <cell r="R1919" t="str">
            <v>RAM</v>
          </cell>
          <cell r="S1919" t="str">
            <v>Rajeev Misra</v>
          </cell>
          <cell r="T1919">
            <v>4.2500000000000003E-3</v>
          </cell>
          <cell r="U1919">
            <v>0</v>
          </cell>
          <cell r="V1919" t="str">
            <v>-</v>
          </cell>
          <cell r="Z1919" t="str">
            <v>-</v>
          </cell>
          <cell r="AA1919" t="str">
            <v>-</v>
          </cell>
          <cell r="AB1919" t="str">
            <v>-</v>
          </cell>
          <cell r="AC1919" t="str">
            <v>-</v>
          </cell>
          <cell r="AD1919" t="str">
            <v>-</v>
          </cell>
          <cell r="AE1919" t="str">
            <v>-</v>
          </cell>
          <cell r="AF1919" t="str">
            <v>-</v>
          </cell>
          <cell r="AG1919" t="str">
            <v>-</v>
          </cell>
          <cell r="AH1919" t="str">
            <v>--</v>
          </cell>
        </row>
        <row r="1920">
          <cell r="A1920">
            <v>60991</v>
          </cell>
          <cell r="B1920" t="str">
            <v>Dtwelve Spaces Private Limited</v>
          </cell>
          <cell r="C1920">
            <v>44917</v>
          </cell>
          <cell r="D1920" t="str">
            <v>Bangalore</v>
          </cell>
          <cell r="E1920" t="str">
            <v>MWIFI (Infra)</v>
          </cell>
          <cell r="F1920" t="str">
            <v>Spectra IT</v>
          </cell>
          <cell r="G1920" t="str">
            <v>Bangalore</v>
          </cell>
          <cell r="H1920">
            <v>425</v>
          </cell>
          <cell r="I1920">
            <v>4.2500000000000003E-3</v>
          </cell>
          <cell r="J1920">
            <v>9078413</v>
          </cell>
          <cell r="K1920" t="str">
            <v>Dtwelve Spaces Private Limited</v>
          </cell>
          <cell r="L1920">
            <v>10290177.759199969</v>
          </cell>
          <cell r="M1920" t="str">
            <v>Relationship</v>
          </cell>
          <cell r="N1920" t="str">
            <v>MWIFI (Infra)</v>
          </cell>
          <cell r="O1920" t="str">
            <v>BLR_ZONE1</v>
          </cell>
          <cell r="P1920">
            <v>9078413</v>
          </cell>
          <cell r="Q1920" t="str">
            <v xml:space="preserve">Rajeev Misra </v>
          </cell>
          <cell r="R1920" t="str">
            <v>RAM</v>
          </cell>
          <cell r="S1920" t="str">
            <v>Rajeev Misra</v>
          </cell>
          <cell r="T1920">
            <v>4.2500000000000003E-3</v>
          </cell>
          <cell r="U1920">
            <v>0</v>
          </cell>
          <cell r="V1920" t="str">
            <v>-</v>
          </cell>
          <cell r="Z1920" t="str">
            <v>-</v>
          </cell>
          <cell r="AA1920" t="str">
            <v>-</v>
          </cell>
          <cell r="AB1920" t="str">
            <v>-</v>
          </cell>
          <cell r="AC1920" t="str">
            <v>-</v>
          </cell>
          <cell r="AD1920" t="str">
            <v>-</v>
          </cell>
          <cell r="AE1920" t="str">
            <v>-</v>
          </cell>
          <cell r="AF1920" t="str">
            <v>-</v>
          </cell>
          <cell r="AG1920" t="str">
            <v>-</v>
          </cell>
          <cell r="AH1920" t="str">
            <v>--</v>
          </cell>
        </row>
        <row r="1921">
          <cell r="A1921">
            <v>60998</v>
          </cell>
          <cell r="B1921" t="str">
            <v>Dtwelve Spaces Private Limited</v>
          </cell>
          <cell r="C1921">
            <v>44737</v>
          </cell>
          <cell r="D1921" t="str">
            <v>Gurgaon</v>
          </cell>
          <cell r="E1921" t="str">
            <v>MWIFI (Infra)</v>
          </cell>
          <cell r="F1921" t="str">
            <v>Spectra IT</v>
          </cell>
          <cell r="G1921" t="str">
            <v>Gurgaon</v>
          </cell>
          <cell r="H1921">
            <v>550</v>
          </cell>
          <cell r="I1921">
            <v>5.4999999999999997E-3</v>
          </cell>
          <cell r="J1921">
            <v>9078413</v>
          </cell>
          <cell r="K1921" t="str">
            <v>Dtwelve Spaces Private Limited</v>
          </cell>
          <cell r="L1921">
            <v>10290177.759199969</v>
          </cell>
          <cell r="M1921" t="str">
            <v>Relationship</v>
          </cell>
          <cell r="N1921" t="str">
            <v>MWIFI (Infra)</v>
          </cell>
          <cell r="O1921" t="str">
            <v>GGN_ZONE1</v>
          </cell>
          <cell r="P1921">
            <v>9078413</v>
          </cell>
          <cell r="Q1921" t="str">
            <v xml:space="preserve">Rajeev Misra </v>
          </cell>
          <cell r="R1921" t="str">
            <v>RAM</v>
          </cell>
          <cell r="S1921" t="str">
            <v>Rajeev Misra</v>
          </cell>
          <cell r="T1921">
            <v>5.4999999999999997E-3</v>
          </cell>
          <cell r="U1921">
            <v>0</v>
          </cell>
          <cell r="V1921" t="str">
            <v>-</v>
          </cell>
          <cell r="Z1921" t="str">
            <v>-</v>
          </cell>
          <cell r="AA1921" t="str">
            <v>-</v>
          </cell>
          <cell r="AB1921" t="str">
            <v>-</v>
          </cell>
          <cell r="AC1921" t="str">
            <v>-</v>
          </cell>
          <cell r="AD1921" t="str">
            <v>-</v>
          </cell>
          <cell r="AE1921" t="str">
            <v>-</v>
          </cell>
          <cell r="AF1921" t="str">
            <v>-</v>
          </cell>
          <cell r="AG1921" t="str">
            <v>-</v>
          </cell>
          <cell r="AH1921" t="str">
            <v>--</v>
          </cell>
        </row>
        <row r="1922">
          <cell r="A1922">
            <v>61000</v>
          </cell>
          <cell r="B1922" t="str">
            <v>Dtwelve Spaces Private Limited</v>
          </cell>
          <cell r="C1922">
            <v>44917</v>
          </cell>
          <cell r="D1922" t="str">
            <v>Bangalore</v>
          </cell>
          <cell r="E1922" t="str">
            <v>MWIFI (Infra)</v>
          </cell>
          <cell r="F1922" t="str">
            <v>Spectra IT</v>
          </cell>
          <cell r="G1922" t="str">
            <v>Bangalore</v>
          </cell>
          <cell r="H1922">
            <v>425</v>
          </cell>
          <cell r="I1922">
            <v>4.2500000000000003E-3</v>
          </cell>
          <cell r="J1922">
            <v>9078413</v>
          </cell>
          <cell r="K1922" t="str">
            <v>Dtwelve Spaces Private Limited</v>
          </cell>
          <cell r="L1922">
            <v>10290177.759199969</v>
          </cell>
          <cell r="M1922" t="str">
            <v>Relationship</v>
          </cell>
          <cell r="N1922" t="str">
            <v>MWIFI (Infra)</v>
          </cell>
          <cell r="O1922" t="str">
            <v>BLR_ZONE1</v>
          </cell>
          <cell r="P1922">
            <v>9078413</v>
          </cell>
          <cell r="Q1922" t="str">
            <v xml:space="preserve">Rajeev Misra </v>
          </cell>
          <cell r="R1922" t="str">
            <v>RAM</v>
          </cell>
          <cell r="S1922" t="str">
            <v>Rajeev Misra</v>
          </cell>
          <cell r="T1922">
            <v>4.2500000000000003E-3</v>
          </cell>
          <cell r="U1922">
            <v>0</v>
          </cell>
          <cell r="V1922" t="str">
            <v>-</v>
          </cell>
          <cell r="Z1922" t="str">
            <v>-</v>
          </cell>
          <cell r="AA1922" t="str">
            <v>-</v>
          </cell>
          <cell r="AB1922" t="str">
            <v>-</v>
          </cell>
          <cell r="AC1922" t="str">
            <v>-</v>
          </cell>
          <cell r="AD1922" t="str">
            <v>-</v>
          </cell>
          <cell r="AE1922" t="str">
            <v>-</v>
          </cell>
          <cell r="AF1922" t="str">
            <v>-</v>
          </cell>
          <cell r="AG1922" t="str">
            <v>-</v>
          </cell>
          <cell r="AH1922" t="str">
            <v>--</v>
          </cell>
        </row>
        <row r="1923">
          <cell r="A1923">
            <v>61019</v>
          </cell>
          <cell r="B1923" t="str">
            <v>Dtwelve Spaces Private Limited</v>
          </cell>
          <cell r="C1923">
            <v>44757</v>
          </cell>
          <cell r="D1923" t="str">
            <v>Mumbai</v>
          </cell>
          <cell r="E1923" t="str">
            <v>MWIFI (Infra)</v>
          </cell>
          <cell r="F1923" t="str">
            <v>Spectra IT</v>
          </cell>
          <cell r="G1923" t="str">
            <v>Mumbai</v>
          </cell>
          <cell r="H1923">
            <v>475</v>
          </cell>
          <cell r="I1923">
            <v>4.7499999999999999E-3</v>
          </cell>
          <cell r="J1923">
            <v>9078413</v>
          </cell>
          <cell r="K1923" t="str">
            <v>Dtwelve Spaces Private Limited</v>
          </cell>
          <cell r="L1923">
            <v>10290177.759199969</v>
          </cell>
          <cell r="M1923" t="str">
            <v>Relationship</v>
          </cell>
          <cell r="N1923" t="str">
            <v>MWIFI (Infra)</v>
          </cell>
          <cell r="O1923" t="str">
            <v>MUM_ZONE1</v>
          </cell>
          <cell r="P1923">
            <v>9078413</v>
          </cell>
          <cell r="Q1923" t="str">
            <v xml:space="preserve">Rajeev Misra </v>
          </cell>
          <cell r="R1923" t="str">
            <v>RAM</v>
          </cell>
          <cell r="S1923" t="str">
            <v>Rajeev Misra</v>
          </cell>
          <cell r="T1923">
            <v>4.7499999999999999E-3</v>
          </cell>
          <cell r="U1923">
            <v>0</v>
          </cell>
          <cell r="V1923" t="str">
            <v>-</v>
          </cell>
          <cell r="Z1923" t="str">
            <v>-</v>
          </cell>
          <cell r="AA1923" t="str">
            <v>-</v>
          </cell>
          <cell r="AB1923" t="str">
            <v>-</v>
          </cell>
          <cell r="AC1923" t="str">
            <v>-</v>
          </cell>
          <cell r="AD1923" t="str">
            <v>-</v>
          </cell>
          <cell r="AE1923" t="str">
            <v>-</v>
          </cell>
          <cell r="AF1923" t="str">
            <v>-</v>
          </cell>
          <cell r="AG1923" t="str">
            <v>-</v>
          </cell>
          <cell r="AH1923" t="str">
            <v>--</v>
          </cell>
        </row>
        <row r="1924">
          <cell r="A1924">
            <v>61022</v>
          </cell>
          <cell r="B1924" t="str">
            <v>Dtwelve Spaces Private Limited</v>
          </cell>
          <cell r="C1924">
            <v>44889</v>
          </cell>
          <cell r="D1924" t="str">
            <v>Bangalore</v>
          </cell>
          <cell r="E1924" t="str">
            <v>MWIFI (Infra)</v>
          </cell>
          <cell r="F1924" t="str">
            <v>Spectra IT</v>
          </cell>
          <cell r="G1924" t="str">
            <v>Bangalore</v>
          </cell>
          <cell r="H1924">
            <v>425</v>
          </cell>
          <cell r="I1924">
            <v>4.2500000000000003E-3</v>
          </cell>
          <cell r="J1924">
            <v>9078413</v>
          </cell>
          <cell r="K1924" t="str">
            <v>Dtwelve Spaces Private Limited</v>
          </cell>
          <cell r="L1924">
            <v>10290177.759199969</v>
          </cell>
          <cell r="M1924" t="str">
            <v>Relationship</v>
          </cell>
          <cell r="N1924" t="str">
            <v>MWIFI (Infra)</v>
          </cell>
          <cell r="O1924" t="str">
            <v>BLR_ZONE1</v>
          </cell>
          <cell r="P1924">
            <v>9078413</v>
          </cell>
          <cell r="Q1924" t="str">
            <v xml:space="preserve">Rajeev Misra </v>
          </cell>
          <cell r="R1924" t="str">
            <v>RAM</v>
          </cell>
          <cell r="S1924" t="str">
            <v>Rajeev Misra</v>
          </cell>
          <cell r="T1924">
            <v>4.2500000000000003E-3</v>
          </cell>
          <cell r="U1924">
            <v>0</v>
          </cell>
          <cell r="V1924" t="str">
            <v>-</v>
          </cell>
          <cell r="Z1924" t="str">
            <v>-</v>
          </cell>
          <cell r="AA1924" t="str">
            <v>-</v>
          </cell>
          <cell r="AB1924" t="str">
            <v>-</v>
          </cell>
          <cell r="AC1924" t="str">
            <v>-</v>
          </cell>
          <cell r="AD1924" t="str">
            <v>-</v>
          </cell>
          <cell r="AE1924" t="str">
            <v>-</v>
          </cell>
          <cell r="AF1924" t="str">
            <v>-</v>
          </cell>
          <cell r="AG1924" t="str">
            <v>-</v>
          </cell>
          <cell r="AH1924" t="str">
            <v>--</v>
          </cell>
        </row>
        <row r="1925">
          <cell r="A1925">
            <v>61027</v>
          </cell>
          <cell r="B1925" t="str">
            <v>Dtwelve Spaces Private Limited</v>
          </cell>
          <cell r="C1925">
            <v>44806</v>
          </cell>
          <cell r="D1925" t="str">
            <v>Mumbai</v>
          </cell>
          <cell r="E1925" t="str">
            <v>MWIFI (Infra)</v>
          </cell>
          <cell r="F1925" t="str">
            <v>Spectra IT</v>
          </cell>
          <cell r="G1925" t="str">
            <v>Mumbai</v>
          </cell>
          <cell r="H1925">
            <v>475</v>
          </cell>
          <cell r="I1925">
            <v>4.7499999999999999E-3</v>
          </cell>
          <cell r="J1925">
            <v>9078413</v>
          </cell>
          <cell r="K1925" t="str">
            <v>Dtwelve Spaces Private Limited</v>
          </cell>
          <cell r="L1925">
            <v>10290177.759199969</v>
          </cell>
          <cell r="M1925" t="str">
            <v>Relationship</v>
          </cell>
          <cell r="N1925" t="str">
            <v>MWIFI (Infra)</v>
          </cell>
          <cell r="O1925" t="str">
            <v>MUM_ZONE1</v>
          </cell>
          <cell r="P1925">
            <v>9078413</v>
          </cell>
          <cell r="Q1925" t="str">
            <v xml:space="preserve">Rajeev Misra </v>
          </cell>
          <cell r="R1925" t="str">
            <v>RAM</v>
          </cell>
          <cell r="S1925" t="str">
            <v>Rajeev Misra</v>
          </cell>
          <cell r="T1925">
            <v>4.7499999999999999E-3</v>
          </cell>
          <cell r="U1925">
            <v>0</v>
          </cell>
          <cell r="V1925" t="str">
            <v>-</v>
          </cell>
          <cell r="Z1925" t="str">
            <v>-</v>
          </cell>
          <cell r="AA1925" t="str">
            <v>-</v>
          </cell>
          <cell r="AB1925" t="str">
            <v>-</v>
          </cell>
          <cell r="AC1925" t="str">
            <v>-</v>
          </cell>
          <cell r="AD1925" t="str">
            <v>-</v>
          </cell>
          <cell r="AE1925" t="str">
            <v>-</v>
          </cell>
          <cell r="AF1925" t="str">
            <v>-</v>
          </cell>
          <cell r="AG1925" t="str">
            <v>-</v>
          </cell>
          <cell r="AH1925" t="str">
            <v>--</v>
          </cell>
        </row>
        <row r="1926">
          <cell r="A1926">
            <v>61052</v>
          </cell>
          <cell r="B1926" t="str">
            <v>Dtwelve Spaces Private Limited</v>
          </cell>
          <cell r="C1926">
            <v>44911</v>
          </cell>
          <cell r="D1926" t="str">
            <v>Bangalore</v>
          </cell>
          <cell r="E1926" t="str">
            <v>MWIFI (Infra)</v>
          </cell>
          <cell r="F1926" t="str">
            <v>Spectra IT</v>
          </cell>
          <cell r="G1926" t="str">
            <v>Bangalore</v>
          </cell>
          <cell r="H1926">
            <v>425</v>
          </cell>
          <cell r="I1926">
            <v>4.2500000000000003E-3</v>
          </cell>
          <cell r="J1926">
            <v>9078413</v>
          </cell>
          <cell r="K1926" t="str">
            <v>Dtwelve Spaces Private Limited</v>
          </cell>
          <cell r="L1926">
            <v>10290177.759199969</v>
          </cell>
          <cell r="M1926" t="str">
            <v>Relationship</v>
          </cell>
          <cell r="N1926" t="str">
            <v>MWIFI (Infra)</v>
          </cell>
          <cell r="O1926" t="str">
            <v>BLR_ZONE1</v>
          </cell>
          <cell r="P1926">
            <v>9078413</v>
          </cell>
          <cell r="Q1926" t="str">
            <v xml:space="preserve">Rajeev Misra </v>
          </cell>
          <cell r="R1926" t="str">
            <v>RAM</v>
          </cell>
          <cell r="S1926" t="str">
            <v>Rajeev Misra</v>
          </cell>
          <cell r="T1926">
            <v>4.2500000000000003E-3</v>
          </cell>
          <cell r="U1926">
            <v>0</v>
          </cell>
          <cell r="V1926" t="str">
            <v>-</v>
          </cell>
          <cell r="Z1926" t="str">
            <v>-</v>
          </cell>
          <cell r="AA1926" t="str">
            <v>-</v>
          </cell>
          <cell r="AB1926" t="str">
            <v>-</v>
          </cell>
          <cell r="AC1926" t="str">
            <v>-</v>
          </cell>
          <cell r="AD1926" t="str">
            <v>-</v>
          </cell>
          <cell r="AE1926" t="str">
            <v>-</v>
          </cell>
          <cell r="AF1926" t="str">
            <v>-</v>
          </cell>
          <cell r="AG1926" t="str">
            <v>-</v>
          </cell>
          <cell r="AH1926" t="str">
            <v>--</v>
          </cell>
        </row>
        <row r="1927">
          <cell r="A1927">
            <v>61069</v>
          </cell>
          <cell r="B1927" t="str">
            <v>Dtwelve Spaces Private Limited</v>
          </cell>
          <cell r="C1927">
            <v>44911</v>
          </cell>
          <cell r="D1927" t="str">
            <v>Bangalore</v>
          </cell>
          <cell r="E1927" t="str">
            <v>MWIFI (Infra)</v>
          </cell>
          <cell r="F1927" t="str">
            <v>Spectra IT</v>
          </cell>
          <cell r="G1927" t="str">
            <v>Bangalore</v>
          </cell>
          <cell r="H1927">
            <v>425</v>
          </cell>
          <cell r="I1927">
            <v>4.2500000000000003E-3</v>
          </cell>
          <cell r="J1927">
            <v>9078413</v>
          </cell>
          <cell r="K1927" t="str">
            <v>Dtwelve Spaces Private Limited</v>
          </cell>
          <cell r="L1927">
            <v>10290177.759199969</v>
          </cell>
          <cell r="M1927" t="str">
            <v>Relationship</v>
          </cell>
          <cell r="N1927" t="str">
            <v>MWIFI (Infra)</v>
          </cell>
          <cell r="O1927" t="str">
            <v>BLR_ZONE1</v>
          </cell>
          <cell r="P1927">
            <v>9078413</v>
          </cell>
          <cell r="Q1927" t="str">
            <v xml:space="preserve">Rajeev Misra </v>
          </cell>
          <cell r="R1927" t="str">
            <v>RAM</v>
          </cell>
          <cell r="S1927" t="str">
            <v>Rajeev Misra</v>
          </cell>
          <cell r="T1927">
            <v>4.2500000000000003E-3</v>
          </cell>
          <cell r="U1927">
            <v>0</v>
          </cell>
          <cell r="V1927" t="str">
            <v>-</v>
          </cell>
          <cell r="Z1927" t="str">
            <v>-</v>
          </cell>
          <cell r="AA1927" t="str">
            <v>-</v>
          </cell>
          <cell r="AB1927" t="str">
            <v>-</v>
          </cell>
          <cell r="AC1927" t="str">
            <v>-</v>
          </cell>
          <cell r="AD1927" t="str">
            <v>-</v>
          </cell>
          <cell r="AE1927" t="str">
            <v>-</v>
          </cell>
          <cell r="AF1927" t="str">
            <v>-</v>
          </cell>
          <cell r="AG1927" t="str">
            <v>-</v>
          </cell>
          <cell r="AH1927" t="str">
            <v>--</v>
          </cell>
        </row>
        <row r="1928">
          <cell r="A1928">
            <v>61105</v>
          </cell>
          <cell r="B1928" t="str">
            <v>Dtwelve Spaces Private Limited</v>
          </cell>
          <cell r="C1928">
            <v>44800</v>
          </cell>
          <cell r="D1928" t="str">
            <v>Gurgaon</v>
          </cell>
          <cell r="E1928" t="str">
            <v>MWIFI (Infra)</v>
          </cell>
          <cell r="F1928" t="str">
            <v>Spectra IT</v>
          </cell>
          <cell r="G1928" t="str">
            <v>Gurgaon</v>
          </cell>
          <cell r="H1928">
            <v>1000</v>
          </cell>
          <cell r="I1928">
            <v>0.01</v>
          </cell>
          <cell r="J1928">
            <v>9078413</v>
          </cell>
          <cell r="K1928" t="str">
            <v>Dtwelve Spaces Private Limited</v>
          </cell>
          <cell r="L1928">
            <v>10290177.759199969</v>
          </cell>
          <cell r="M1928" t="str">
            <v>Relationship</v>
          </cell>
          <cell r="N1928" t="str">
            <v>MWIFI (Infra)</v>
          </cell>
          <cell r="O1928" t="str">
            <v>GGN_ZONE1</v>
          </cell>
          <cell r="P1928">
            <v>9078413</v>
          </cell>
          <cell r="Q1928" t="str">
            <v xml:space="preserve">Rajeev Misra </v>
          </cell>
          <cell r="R1928" t="str">
            <v>RAM</v>
          </cell>
          <cell r="S1928" t="str">
            <v>Rajeev Misra</v>
          </cell>
          <cell r="T1928">
            <v>0.01</v>
          </cell>
          <cell r="U1928">
            <v>0</v>
          </cell>
          <cell r="V1928" t="str">
            <v>-</v>
          </cell>
          <cell r="Z1928" t="str">
            <v>-</v>
          </cell>
          <cell r="AA1928" t="str">
            <v>-</v>
          </cell>
          <cell r="AB1928" t="str">
            <v>-</v>
          </cell>
          <cell r="AC1928" t="str">
            <v>-</v>
          </cell>
          <cell r="AD1928" t="str">
            <v>-</v>
          </cell>
          <cell r="AE1928" t="str">
            <v>-</v>
          </cell>
          <cell r="AF1928" t="str">
            <v>-</v>
          </cell>
          <cell r="AG1928" t="str">
            <v>-</v>
          </cell>
          <cell r="AH1928" t="str">
            <v>--</v>
          </cell>
        </row>
        <row r="1929">
          <cell r="A1929">
            <v>61108</v>
          </cell>
          <cell r="B1929" t="str">
            <v>Dtwelve Spaces Private Limited</v>
          </cell>
          <cell r="C1929">
            <v>44911</v>
          </cell>
          <cell r="D1929" t="str">
            <v>Bangalore</v>
          </cell>
          <cell r="E1929" t="str">
            <v>MWIFI (Infra)</v>
          </cell>
          <cell r="F1929" t="str">
            <v>Spectra IT</v>
          </cell>
          <cell r="G1929" t="str">
            <v>Bangalore</v>
          </cell>
          <cell r="H1929">
            <v>425</v>
          </cell>
          <cell r="I1929">
            <v>4.2500000000000003E-3</v>
          </cell>
          <cell r="J1929">
            <v>9078413</v>
          </cell>
          <cell r="K1929" t="str">
            <v>Dtwelve Spaces Private Limited</v>
          </cell>
          <cell r="L1929">
            <v>10290177.759199969</v>
          </cell>
          <cell r="M1929" t="str">
            <v>Relationship</v>
          </cell>
          <cell r="N1929" t="str">
            <v>MWIFI (Infra)</v>
          </cell>
          <cell r="O1929" t="str">
            <v>BLR_ZONE1</v>
          </cell>
          <cell r="P1929">
            <v>9078413</v>
          </cell>
          <cell r="Q1929" t="str">
            <v xml:space="preserve">Rajeev Misra </v>
          </cell>
          <cell r="R1929" t="str">
            <v>RAM</v>
          </cell>
          <cell r="S1929" t="str">
            <v>Rajeev Misra</v>
          </cell>
          <cell r="T1929">
            <v>4.2500000000000003E-3</v>
          </cell>
          <cell r="U1929">
            <v>0</v>
          </cell>
          <cell r="V1929" t="str">
            <v>-</v>
          </cell>
          <cell r="Z1929" t="str">
            <v>-</v>
          </cell>
          <cell r="AA1929" t="str">
            <v>-</v>
          </cell>
          <cell r="AB1929" t="str">
            <v>-</v>
          </cell>
          <cell r="AC1929" t="str">
            <v>-</v>
          </cell>
          <cell r="AD1929" t="str">
            <v>-</v>
          </cell>
          <cell r="AE1929" t="str">
            <v>-</v>
          </cell>
          <cell r="AF1929" t="str">
            <v>-</v>
          </cell>
          <cell r="AG1929" t="str">
            <v>-</v>
          </cell>
          <cell r="AH1929" t="str">
            <v>--</v>
          </cell>
        </row>
        <row r="1930">
          <cell r="A1930">
            <v>61126</v>
          </cell>
          <cell r="B1930" t="str">
            <v>Dtwelve Spaces Private Limited</v>
          </cell>
          <cell r="C1930">
            <v>44917</v>
          </cell>
          <cell r="D1930" t="str">
            <v>Bangalore</v>
          </cell>
          <cell r="E1930" t="str">
            <v>MWIFI (Infra)</v>
          </cell>
          <cell r="F1930" t="str">
            <v>Spectra IT</v>
          </cell>
          <cell r="G1930" t="str">
            <v>Bangalore</v>
          </cell>
          <cell r="H1930">
            <v>425</v>
          </cell>
          <cell r="I1930">
            <v>4.2500000000000003E-3</v>
          </cell>
          <cell r="J1930">
            <v>9078413</v>
          </cell>
          <cell r="K1930" t="str">
            <v>Dtwelve Spaces Private Limited</v>
          </cell>
          <cell r="L1930">
            <v>10290177.759199969</v>
          </cell>
          <cell r="M1930" t="str">
            <v>Relationship</v>
          </cell>
          <cell r="N1930" t="str">
            <v>MWIFI (Infra)</v>
          </cell>
          <cell r="O1930" t="str">
            <v>BLR_ZONE1</v>
          </cell>
          <cell r="P1930">
            <v>9078413</v>
          </cell>
          <cell r="Q1930" t="str">
            <v xml:space="preserve">Rajeev Misra </v>
          </cell>
          <cell r="R1930" t="str">
            <v>RAM</v>
          </cell>
          <cell r="S1930" t="str">
            <v>Rajeev Misra</v>
          </cell>
          <cell r="T1930">
            <v>4.2500000000000003E-3</v>
          </cell>
          <cell r="U1930">
            <v>0</v>
          </cell>
          <cell r="V1930" t="str">
            <v>-</v>
          </cell>
          <cell r="Z1930" t="str">
            <v>-</v>
          </cell>
          <cell r="AA1930" t="str">
            <v>-</v>
          </cell>
          <cell r="AB1930" t="str">
            <v>-</v>
          </cell>
          <cell r="AC1930" t="str">
            <v>-</v>
          </cell>
          <cell r="AD1930" t="str">
            <v>-</v>
          </cell>
          <cell r="AE1930" t="str">
            <v>-</v>
          </cell>
          <cell r="AF1930" t="str">
            <v>-</v>
          </cell>
          <cell r="AG1930" t="str">
            <v>-</v>
          </cell>
          <cell r="AH1930" t="str">
            <v>--</v>
          </cell>
        </row>
        <row r="1931">
          <cell r="A1931">
            <v>61156</v>
          </cell>
          <cell r="B1931" t="str">
            <v>Dtwelve Spaces Private Limited</v>
          </cell>
          <cell r="C1931">
            <v>44917</v>
          </cell>
          <cell r="D1931" t="str">
            <v>Bangalore</v>
          </cell>
          <cell r="E1931" t="str">
            <v>MWIFI (Infra)</v>
          </cell>
          <cell r="F1931" t="str">
            <v>Spectra IT</v>
          </cell>
          <cell r="G1931" t="str">
            <v>Bangalore</v>
          </cell>
          <cell r="H1931">
            <v>425</v>
          </cell>
          <cell r="I1931">
            <v>4.2500000000000003E-3</v>
          </cell>
          <cell r="J1931">
            <v>9078413</v>
          </cell>
          <cell r="K1931" t="str">
            <v>Dtwelve Spaces Private Limited</v>
          </cell>
          <cell r="L1931">
            <v>10290177.759199969</v>
          </cell>
          <cell r="M1931" t="str">
            <v>Relationship</v>
          </cell>
          <cell r="N1931" t="str">
            <v>MWIFI (Infra)</v>
          </cell>
          <cell r="O1931" t="str">
            <v>BLR_ZONE1</v>
          </cell>
          <cell r="P1931">
            <v>9078413</v>
          </cell>
          <cell r="Q1931" t="str">
            <v xml:space="preserve">Rajeev Misra </v>
          </cell>
          <cell r="R1931" t="str">
            <v>RAM</v>
          </cell>
          <cell r="S1931" t="str">
            <v>Rajeev Misra</v>
          </cell>
          <cell r="T1931">
            <v>4.2500000000000003E-3</v>
          </cell>
          <cell r="U1931">
            <v>0</v>
          </cell>
          <cell r="V1931" t="str">
            <v>-</v>
          </cell>
          <cell r="Z1931" t="str">
            <v>-</v>
          </cell>
          <cell r="AA1931" t="str">
            <v>-</v>
          </cell>
          <cell r="AB1931" t="str">
            <v>-</v>
          </cell>
          <cell r="AC1931" t="str">
            <v>-</v>
          </cell>
          <cell r="AD1931" t="str">
            <v>-</v>
          </cell>
          <cell r="AE1931" t="str">
            <v>-</v>
          </cell>
          <cell r="AF1931" t="str">
            <v>-</v>
          </cell>
          <cell r="AG1931" t="str">
            <v>-</v>
          </cell>
          <cell r="AH1931" t="str">
            <v>--</v>
          </cell>
        </row>
        <row r="1932">
          <cell r="A1932">
            <v>61176</v>
          </cell>
          <cell r="B1932" t="str">
            <v>Dtwelve Spaces Private Limited</v>
          </cell>
          <cell r="C1932">
            <v>44917</v>
          </cell>
          <cell r="D1932" t="str">
            <v>Bangalore</v>
          </cell>
          <cell r="E1932" t="str">
            <v>MWIFI (Infra)</v>
          </cell>
          <cell r="F1932" t="str">
            <v>Spectra IT</v>
          </cell>
          <cell r="G1932" t="str">
            <v>Bangalore</v>
          </cell>
          <cell r="H1932">
            <v>425</v>
          </cell>
          <cell r="I1932">
            <v>4.2500000000000003E-3</v>
          </cell>
          <cell r="J1932">
            <v>9078413</v>
          </cell>
          <cell r="K1932" t="str">
            <v>Dtwelve Spaces Private Limited</v>
          </cell>
          <cell r="L1932">
            <v>10290177.759199969</v>
          </cell>
          <cell r="M1932" t="str">
            <v>Relationship</v>
          </cell>
          <cell r="N1932" t="str">
            <v>MWIFI (Infra)</v>
          </cell>
          <cell r="O1932" t="str">
            <v>BLR_ZONE1</v>
          </cell>
          <cell r="P1932">
            <v>9078413</v>
          </cell>
          <cell r="Q1932" t="str">
            <v xml:space="preserve">Rajeev Misra </v>
          </cell>
          <cell r="R1932" t="str">
            <v>RAM</v>
          </cell>
          <cell r="S1932" t="str">
            <v>Rajeev Misra</v>
          </cell>
          <cell r="T1932">
            <v>4.2500000000000003E-3</v>
          </cell>
          <cell r="U1932">
            <v>0</v>
          </cell>
          <cell r="V1932" t="str">
            <v>-</v>
          </cell>
          <cell r="Z1932" t="str">
            <v>-</v>
          </cell>
          <cell r="AA1932" t="str">
            <v>-</v>
          </cell>
          <cell r="AB1932" t="str">
            <v>-</v>
          </cell>
          <cell r="AC1932" t="str">
            <v>-</v>
          </cell>
          <cell r="AD1932" t="str">
            <v>-</v>
          </cell>
          <cell r="AE1932" t="str">
            <v>-</v>
          </cell>
          <cell r="AF1932" t="str">
            <v>-</v>
          </cell>
          <cell r="AG1932" t="str">
            <v>-</v>
          </cell>
          <cell r="AH1932" t="str">
            <v>--</v>
          </cell>
        </row>
        <row r="1933">
          <cell r="A1933">
            <v>61177</v>
          </cell>
          <cell r="B1933" t="str">
            <v>Dtwelve Spaces Private Limited</v>
          </cell>
          <cell r="C1933">
            <v>45097</v>
          </cell>
          <cell r="D1933" t="str">
            <v>Mumbai</v>
          </cell>
          <cell r="E1933" t="str">
            <v>MWIFI (Infra)</v>
          </cell>
          <cell r="F1933" t="str">
            <v>Spectra IT</v>
          </cell>
          <cell r="G1933" t="str">
            <v>Mumbai</v>
          </cell>
          <cell r="H1933">
            <v>670</v>
          </cell>
          <cell r="I1933">
            <v>6.7000000000000002E-3</v>
          </cell>
          <cell r="J1933">
            <v>9078413</v>
          </cell>
          <cell r="K1933" t="str">
            <v>Dtwelve Spaces Private Limited</v>
          </cell>
          <cell r="L1933">
            <v>10290177.759199969</v>
          </cell>
          <cell r="M1933" t="str">
            <v>Relationship</v>
          </cell>
          <cell r="N1933" t="str">
            <v>MWIFI (Infra)</v>
          </cell>
          <cell r="O1933" t="str">
            <v>MUM_ZONE1</v>
          </cell>
          <cell r="P1933">
            <v>9078413</v>
          </cell>
          <cell r="Q1933" t="str">
            <v xml:space="preserve">Rajeev Misra </v>
          </cell>
          <cell r="R1933" t="str">
            <v>RAM</v>
          </cell>
          <cell r="S1933" t="str">
            <v>Rajeev Misra</v>
          </cell>
          <cell r="T1933">
            <v>6.7000000000000002E-3</v>
          </cell>
          <cell r="U1933">
            <v>0</v>
          </cell>
          <cell r="V1933" t="str">
            <v>-</v>
          </cell>
          <cell r="Z1933" t="str">
            <v>-</v>
          </cell>
          <cell r="AA1933" t="str">
            <v>-</v>
          </cell>
          <cell r="AB1933" t="str">
            <v>-</v>
          </cell>
          <cell r="AC1933" t="str">
            <v>-</v>
          </cell>
          <cell r="AD1933" t="str">
            <v>-</v>
          </cell>
          <cell r="AE1933" t="str">
            <v>-</v>
          </cell>
          <cell r="AF1933" t="str">
            <v>-</v>
          </cell>
          <cell r="AG1933" t="str">
            <v>-</v>
          </cell>
          <cell r="AH1933" t="str">
            <v>--</v>
          </cell>
        </row>
        <row r="1934">
          <cell r="A1934">
            <v>61209</v>
          </cell>
          <cell r="B1934" t="str">
            <v>Dtwelve Spaces Private Limited</v>
          </cell>
          <cell r="C1934">
            <v>44917</v>
          </cell>
          <cell r="D1934" t="str">
            <v>Bangalore</v>
          </cell>
          <cell r="E1934" t="str">
            <v>MWIFI (Infra)</v>
          </cell>
          <cell r="F1934" t="str">
            <v>Spectra IT</v>
          </cell>
          <cell r="G1934" t="str">
            <v>Bangalore</v>
          </cell>
          <cell r="H1934">
            <v>425</v>
          </cell>
          <cell r="I1934">
            <v>4.2500000000000003E-3</v>
          </cell>
          <cell r="J1934">
            <v>9078413</v>
          </cell>
          <cell r="K1934" t="str">
            <v>Dtwelve Spaces Private Limited</v>
          </cell>
          <cell r="L1934">
            <v>10290177.759199969</v>
          </cell>
          <cell r="M1934" t="str">
            <v>Relationship</v>
          </cell>
          <cell r="N1934" t="str">
            <v>MWIFI (Infra)</v>
          </cell>
          <cell r="O1934" t="str">
            <v>BLR_ZONE1</v>
          </cell>
          <cell r="P1934">
            <v>9078413</v>
          </cell>
          <cell r="Q1934" t="str">
            <v xml:space="preserve">Rajeev Misra </v>
          </cell>
          <cell r="R1934" t="str">
            <v>RAM</v>
          </cell>
          <cell r="S1934" t="str">
            <v>Rajeev Misra</v>
          </cell>
          <cell r="T1934">
            <v>4.2500000000000003E-3</v>
          </cell>
          <cell r="U1934">
            <v>0</v>
          </cell>
          <cell r="V1934" t="str">
            <v>-</v>
          </cell>
          <cell r="Z1934" t="str">
            <v>-</v>
          </cell>
          <cell r="AA1934" t="str">
            <v>-</v>
          </cell>
          <cell r="AB1934" t="str">
            <v>-</v>
          </cell>
          <cell r="AC1934" t="str">
            <v>-</v>
          </cell>
          <cell r="AD1934" t="str">
            <v>-</v>
          </cell>
          <cell r="AE1934" t="str">
            <v>-</v>
          </cell>
          <cell r="AF1934" t="str">
            <v>-</v>
          </cell>
          <cell r="AG1934" t="str">
            <v>-</v>
          </cell>
          <cell r="AH1934" t="str">
            <v>--</v>
          </cell>
        </row>
        <row r="1935">
          <cell r="A1935">
            <v>61238</v>
          </cell>
          <cell r="B1935" t="str">
            <v>Dtwelve Spaces Private Limited</v>
          </cell>
          <cell r="C1935">
            <v>44917</v>
          </cell>
          <cell r="D1935" t="str">
            <v>Bangalore</v>
          </cell>
          <cell r="E1935" t="str">
            <v>MWIFI (Infra)</v>
          </cell>
          <cell r="F1935" t="str">
            <v>Spectra IT</v>
          </cell>
          <cell r="G1935" t="str">
            <v>Bangalore</v>
          </cell>
          <cell r="H1935">
            <v>425</v>
          </cell>
          <cell r="I1935">
            <v>4.2500000000000003E-3</v>
          </cell>
          <cell r="J1935">
            <v>9078413</v>
          </cell>
          <cell r="K1935" t="str">
            <v>Dtwelve Spaces Private Limited</v>
          </cell>
          <cell r="L1935">
            <v>10290177.759199969</v>
          </cell>
          <cell r="M1935" t="str">
            <v>Relationship</v>
          </cell>
          <cell r="N1935" t="str">
            <v>MWIFI (Infra)</v>
          </cell>
          <cell r="O1935" t="str">
            <v>BLR_ZONE1</v>
          </cell>
          <cell r="P1935">
            <v>9078413</v>
          </cell>
          <cell r="Q1935" t="str">
            <v xml:space="preserve">Rajeev Misra </v>
          </cell>
          <cell r="R1935" t="str">
            <v>RAM</v>
          </cell>
          <cell r="S1935" t="str">
            <v>Rajeev Misra</v>
          </cell>
          <cell r="T1935">
            <v>4.2500000000000003E-3</v>
          </cell>
          <cell r="U1935">
            <v>0</v>
          </cell>
          <cell r="V1935" t="str">
            <v>-</v>
          </cell>
          <cell r="Z1935" t="str">
            <v>-</v>
          </cell>
          <cell r="AA1935" t="str">
            <v>-</v>
          </cell>
          <cell r="AB1935" t="str">
            <v>-</v>
          </cell>
          <cell r="AC1935" t="str">
            <v>-</v>
          </cell>
          <cell r="AD1935" t="str">
            <v>-</v>
          </cell>
          <cell r="AE1935" t="str">
            <v>-</v>
          </cell>
          <cell r="AF1935" t="str">
            <v>-</v>
          </cell>
          <cell r="AG1935" t="str">
            <v>-</v>
          </cell>
          <cell r="AH1935" t="str">
            <v>--</v>
          </cell>
        </row>
        <row r="1936">
          <cell r="A1936">
            <v>61241</v>
          </cell>
          <cell r="B1936" t="str">
            <v>Dtwelve Spaces Private Limited</v>
          </cell>
          <cell r="C1936">
            <v>44917</v>
          </cell>
          <cell r="D1936" t="str">
            <v>Bangalore</v>
          </cell>
          <cell r="E1936" t="str">
            <v>MWIFI (Infra)</v>
          </cell>
          <cell r="F1936" t="str">
            <v>Spectra IT</v>
          </cell>
          <cell r="G1936" t="str">
            <v>Bangalore</v>
          </cell>
          <cell r="H1936">
            <v>425</v>
          </cell>
          <cell r="I1936">
            <v>4.2500000000000003E-3</v>
          </cell>
          <cell r="J1936">
            <v>9078413</v>
          </cell>
          <cell r="K1936" t="str">
            <v>Dtwelve Spaces Private Limited</v>
          </cell>
          <cell r="L1936">
            <v>10290177.759199969</v>
          </cell>
          <cell r="M1936" t="str">
            <v>Relationship</v>
          </cell>
          <cell r="N1936" t="str">
            <v>MWIFI (Infra)</v>
          </cell>
          <cell r="O1936" t="str">
            <v>BLR_ZONE1</v>
          </cell>
          <cell r="P1936">
            <v>9078413</v>
          </cell>
          <cell r="Q1936" t="str">
            <v xml:space="preserve">Rajeev Misra </v>
          </cell>
          <cell r="R1936" t="str">
            <v>RAM</v>
          </cell>
          <cell r="S1936" t="str">
            <v>Rajeev Misra</v>
          </cell>
          <cell r="T1936">
            <v>4.2500000000000003E-3</v>
          </cell>
          <cell r="U1936">
            <v>0</v>
          </cell>
          <cell r="V1936" t="str">
            <v>-</v>
          </cell>
          <cell r="Z1936" t="str">
            <v>-</v>
          </cell>
          <cell r="AA1936" t="str">
            <v>-</v>
          </cell>
          <cell r="AB1936" t="str">
            <v>-</v>
          </cell>
          <cell r="AC1936" t="str">
            <v>-</v>
          </cell>
          <cell r="AD1936" t="str">
            <v>-</v>
          </cell>
          <cell r="AE1936" t="str">
            <v>-</v>
          </cell>
          <cell r="AF1936" t="str">
            <v>-</v>
          </cell>
          <cell r="AG1936" t="str">
            <v>-</v>
          </cell>
          <cell r="AH1936" t="str">
            <v>--</v>
          </cell>
        </row>
        <row r="1937">
          <cell r="A1937">
            <v>61252</v>
          </cell>
          <cell r="B1937" t="str">
            <v>Dtwelve Spaces Private Limited</v>
          </cell>
          <cell r="C1937">
            <v>44800</v>
          </cell>
          <cell r="D1937" t="str">
            <v>Gurgaon</v>
          </cell>
          <cell r="E1937" t="str">
            <v>MWIFI (Infra)</v>
          </cell>
          <cell r="F1937" t="str">
            <v>Spectra IT</v>
          </cell>
          <cell r="G1937" t="str">
            <v>Gurgaon</v>
          </cell>
          <cell r="H1937">
            <v>1000</v>
          </cell>
          <cell r="I1937">
            <v>0.01</v>
          </cell>
          <cell r="J1937">
            <v>9078413</v>
          </cell>
          <cell r="K1937" t="str">
            <v>Dtwelve Spaces Private Limited</v>
          </cell>
          <cell r="L1937">
            <v>10290177.759199969</v>
          </cell>
          <cell r="M1937" t="str">
            <v>Relationship</v>
          </cell>
          <cell r="N1937" t="str">
            <v>MWIFI (Infra)</v>
          </cell>
          <cell r="O1937" t="str">
            <v>GGN_ZONE1</v>
          </cell>
          <cell r="P1937">
            <v>9078413</v>
          </cell>
          <cell r="Q1937" t="str">
            <v xml:space="preserve">Rajeev Misra </v>
          </cell>
          <cell r="R1937" t="str">
            <v>RAM</v>
          </cell>
          <cell r="S1937" t="str">
            <v>Rajeev Misra</v>
          </cell>
          <cell r="T1937">
            <v>0.01</v>
          </cell>
          <cell r="U1937">
            <v>0</v>
          </cell>
          <cell r="V1937" t="str">
            <v>-</v>
          </cell>
          <cell r="Z1937" t="str">
            <v>-</v>
          </cell>
          <cell r="AA1937" t="str">
            <v>-</v>
          </cell>
          <cell r="AB1937" t="str">
            <v>-</v>
          </cell>
          <cell r="AC1937" t="str">
            <v>-</v>
          </cell>
          <cell r="AD1937" t="str">
            <v>-</v>
          </cell>
          <cell r="AE1937" t="str">
            <v>-</v>
          </cell>
          <cell r="AF1937" t="str">
            <v>-</v>
          </cell>
          <cell r="AG1937" t="str">
            <v>-</v>
          </cell>
          <cell r="AH1937" t="str">
            <v>--</v>
          </cell>
        </row>
        <row r="1938">
          <cell r="A1938">
            <v>61257</v>
          </cell>
          <cell r="B1938" t="str">
            <v>Dtwelve Spaces Private Limited</v>
          </cell>
          <cell r="C1938">
            <v>44911</v>
          </cell>
          <cell r="D1938" t="str">
            <v>Bangalore</v>
          </cell>
          <cell r="E1938" t="str">
            <v>MWIFI (Infra)</v>
          </cell>
          <cell r="F1938" t="str">
            <v>Spectra IT</v>
          </cell>
          <cell r="G1938" t="str">
            <v>Bangalore</v>
          </cell>
          <cell r="H1938">
            <v>425</v>
          </cell>
          <cell r="I1938">
            <v>4.2500000000000003E-3</v>
          </cell>
          <cell r="J1938">
            <v>9078413</v>
          </cell>
          <cell r="K1938" t="str">
            <v>Dtwelve Spaces Private Limited</v>
          </cell>
          <cell r="L1938">
            <v>10290177.759199969</v>
          </cell>
          <cell r="M1938" t="str">
            <v>Relationship</v>
          </cell>
          <cell r="N1938" t="str">
            <v>MWIFI (Infra)</v>
          </cell>
          <cell r="O1938" t="str">
            <v>BLR_ZONE1</v>
          </cell>
          <cell r="P1938">
            <v>9078413</v>
          </cell>
          <cell r="Q1938" t="str">
            <v xml:space="preserve">Rajeev Misra </v>
          </cell>
          <cell r="R1938" t="str">
            <v>RAM</v>
          </cell>
          <cell r="S1938" t="str">
            <v>Rajeev Misra</v>
          </cell>
          <cell r="T1938">
            <v>4.2500000000000003E-3</v>
          </cell>
          <cell r="U1938">
            <v>0</v>
          </cell>
          <cell r="V1938" t="str">
            <v>-</v>
          </cell>
          <cell r="Z1938" t="str">
            <v>-</v>
          </cell>
          <cell r="AA1938" t="str">
            <v>-</v>
          </cell>
          <cell r="AB1938" t="str">
            <v>-</v>
          </cell>
          <cell r="AC1938" t="str">
            <v>-</v>
          </cell>
          <cell r="AD1938" t="str">
            <v>-</v>
          </cell>
          <cell r="AE1938" t="str">
            <v>-</v>
          </cell>
          <cell r="AF1938" t="str">
            <v>-</v>
          </cell>
          <cell r="AG1938" t="str">
            <v>-</v>
          </cell>
          <cell r="AH1938" t="str">
            <v>--</v>
          </cell>
        </row>
        <row r="1939">
          <cell r="A1939">
            <v>61260</v>
          </cell>
          <cell r="B1939" t="str">
            <v>Dtwelve Spaces Private Limited</v>
          </cell>
          <cell r="C1939">
            <v>44911</v>
          </cell>
          <cell r="D1939" t="str">
            <v>Bangalore</v>
          </cell>
          <cell r="E1939" t="str">
            <v>MWIFI (Infra)</v>
          </cell>
          <cell r="F1939" t="str">
            <v>Spectra IT</v>
          </cell>
          <cell r="G1939" t="str">
            <v>Bangalore</v>
          </cell>
          <cell r="H1939">
            <v>425</v>
          </cell>
          <cell r="I1939">
            <v>4.2500000000000003E-3</v>
          </cell>
          <cell r="J1939">
            <v>9078413</v>
          </cell>
          <cell r="K1939" t="str">
            <v>Dtwelve Spaces Private Limited</v>
          </cell>
          <cell r="L1939">
            <v>10290177.759199969</v>
          </cell>
          <cell r="M1939" t="str">
            <v>Relationship</v>
          </cell>
          <cell r="N1939" t="str">
            <v>MWIFI (Infra)</v>
          </cell>
          <cell r="O1939" t="str">
            <v>BLR_ZONE1</v>
          </cell>
          <cell r="P1939">
            <v>9078413</v>
          </cell>
          <cell r="Q1939" t="str">
            <v xml:space="preserve">Rajeev Misra </v>
          </cell>
          <cell r="R1939" t="str">
            <v>RAM</v>
          </cell>
          <cell r="S1939" t="str">
            <v>Rajeev Misra</v>
          </cell>
          <cell r="T1939">
            <v>4.2500000000000003E-3</v>
          </cell>
          <cell r="U1939">
            <v>0</v>
          </cell>
          <cell r="V1939" t="str">
            <v>-</v>
          </cell>
          <cell r="Z1939" t="str">
            <v>-</v>
          </cell>
          <cell r="AA1939" t="str">
            <v>-</v>
          </cell>
          <cell r="AB1939" t="str">
            <v>-</v>
          </cell>
          <cell r="AC1939" t="str">
            <v>-</v>
          </cell>
          <cell r="AD1939" t="str">
            <v>-</v>
          </cell>
          <cell r="AE1939" t="str">
            <v>-</v>
          </cell>
          <cell r="AF1939" t="str">
            <v>-</v>
          </cell>
          <cell r="AG1939" t="str">
            <v>-</v>
          </cell>
          <cell r="AH1939" t="str">
            <v>--</v>
          </cell>
        </row>
        <row r="1940">
          <cell r="A1940">
            <v>61268</v>
          </cell>
          <cell r="B1940" t="str">
            <v>Dtwelve Spaces Private Limited</v>
          </cell>
          <cell r="C1940">
            <v>44917</v>
          </cell>
          <cell r="D1940" t="str">
            <v>Bangalore</v>
          </cell>
          <cell r="E1940" t="str">
            <v>MWIFI (Infra)</v>
          </cell>
          <cell r="F1940" t="str">
            <v>Spectra IT</v>
          </cell>
          <cell r="G1940" t="str">
            <v>Bangalore</v>
          </cell>
          <cell r="H1940">
            <v>425</v>
          </cell>
          <cell r="I1940">
            <v>4.2500000000000003E-3</v>
          </cell>
          <cell r="J1940">
            <v>9078413</v>
          </cell>
          <cell r="K1940" t="str">
            <v>Dtwelve Spaces Private Limited</v>
          </cell>
          <cell r="L1940">
            <v>10290177.759199969</v>
          </cell>
          <cell r="M1940" t="str">
            <v>Relationship</v>
          </cell>
          <cell r="N1940" t="str">
            <v>MWIFI (Infra)</v>
          </cell>
          <cell r="O1940" t="str">
            <v>BLR_ZONE1</v>
          </cell>
          <cell r="P1940">
            <v>9078413</v>
          </cell>
          <cell r="Q1940" t="str">
            <v xml:space="preserve">Rajeev Misra </v>
          </cell>
          <cell r="R1940" t="str">
            <v>RAM</v>
          </cell>
          <cell r="S1940" t="str">
            <v>Rajeev Misra</v>
          </cell>
          <cell r="T1940">
            <v>4.2500000000000003E-3</v>
          </cell>
          <cell r="U1940">
            <v>0</v>
          </cell>
          <cell r="V1940" t="str">
            <v>-</v>
          </cell>
          <cell r="Z1940" t="str">
            <v>-</v>
          </cell>
          <cell r="AA1940" t="str">
            <v>-</v>
          </cell>
          <cell r="AB1940" t="str">
            <v>-</v>
          </cell>
          <cell r="AC1940" t="str">
            <v>-</v>
          </cell>
          <cell r="AD1940" t="str">
            <v>-</v>
          </cell>
          <cell r="AE1940" t="str">
            <v>-</v>
          </cell>
          <cell r="AF1940" t="str">
            <v>-</v>
          </cell>
          <cell r="AG1940" t="str">
            <v>-</v>
          </cell>
          <cell r="AH1940" t="str">
            <v>--</v>
          </cell>
        </row>
        <row r="1941">
          <cell r="A1941">
            <v>61280</v>
          </cell>
          <cell r="B1941" t="str">
            <v>Dtwelve Spaces Private Limited</v>
          </cell>
          <cell r="C1941">
            <v>44800</v>
          </cell>
          <cell r="D1941" t="str">
            <v>Gurgaon</v>
          </cell>
          <cell r="E1941" t="str">
            <v>MWIFI (Infra)</v>
          </cell>
          <cell r="F1941" t="str">
            <v>Spectra IT</v>
          </cell>
          <cell r="G1941" t="str">
            <v>Gurgaon</v>
          </cell>
          <cell r="H1941">
            <v>1000</v>
          </cell>
          <cell r="I1941">
            <v>0.01</v>
          </cell>
          <cell r="J1941">
            <v>9078413</v>
          </cell>
          <cell r="K1941" t="str">
            <v>Dtwelve Spaces Private Limited</v>
          </cell>
          <cell r="L1941">
            <v>10290177.759199969</v>
          </cell>
          <cell r="M1941" t="str">
            <v>Relationship</v>
          </cell>
          <cell r="N1941" t="str">
            <v>MWIFI (Infra)</v>
          </cell>
          <cell r="O1941" t="str">
            <v>GGN_ZONE1</v>
          </cell>
          <cell r="P1941">
            <v>9078413</v>
          </cell>
          <cell r="Q1941" t="str">
            <v xml:space="preserve">Rajeev Misra </v>
          </cell>
          <cell r="R1941" t="str">
            <v>RAM</v>
          </cell>
          <cell r="S1941" t="str">
            <v>Rajeev Misra</v>
          </cell>
          <cell r="T1941">
            <v>0.01</v>
          </cell>
          <cell r="U1941">
            <v>0</v>
          </cell>
          <cell r="V1941" t="str">
            <v>-</v>
          </cell>
          <cell r="Z1941" t="str">
            <v>-</v>
          </cell>
          <cell r="AA1941" t="str">
            <v>-</v>
          </cell>
          <cell r="AB1941" t="str">
            <v>-</v>
          </cell>
          <cell r="AC1941" t="str">
            <v>-</v>
          </cell>
          <cell r="AD1941" t="str">
            <v>-</v>
          </cell>
          <cell r="AE1941" t="str">
            <v>-</v>
          </cell>
          <cell r="AF1941" t="str">
            <v>-</v>
          </cell>
          <cell r="AG1941" t="str">
            <v>-</v>
          </cell>
          <cell r="AH1941" t="str">
            <v>--</v>
          </cell>
        </row>
        <row r="1942">
          <cell r="A1942">
            <v>61306</v>
          </cell>
          <cell r="B1942" t="str">
            <v>Dtwelve Spaces Private Limited</v>
          </cell>
          <cell r="C1942">
            <v>44917</v>
          </cell>
          <cell r="D1942" t="str">
            <v>Bangalore</v>
          </cell>
          <cell r="E1942" t="str">
            <v>MWIFI (Infra)</v>
          </cell>
          <cell r="F1942" t="str">
            <v>Spectra IT</v>
          </cell>
          <cell r="G1942" t="str">
            <v>Bangalore</v>
          </cell>
          <cell r="H1942">
            <v>425</v>
          </cell>
          <cell r="I1942">
            <v>4.2500000000000003E-3</v>
          </cell>
          <cell r="J1942">
            <v>9078413</v>
          </cell>
          <cell r="K1942" t="str">
            <v>Dtwelve Spaces Private Limited</v>
          </cell>
          <cell r="L1942">
            <v>10290177.759199969</v>
          </cell>
          <cell r="M1942" t="str">
            <v>Relationship</v>
          </cell>
          <cell r="N1942" t="str">
            <v>MWIFI (Infra)</v>
          </cell>
          <cell r="O1942" t="str">
            <v>BLR_ZONE1</v>
          </cell>
          <cell r="P1942">
            <v>9078413</v>
          </cell>
          <cell r="Q1942" t="str">
            <v xml:space="preserve">Rajeev Misra </v>
          </cell>
          <cell r="R1942" t="str">
            <v>RAM</v>
          </cell>
          <cell r="S1942" t="str">
            <v>Rajeev Misra</v>
          </cell>
          <cell r="T1942">
            <v>4.2500000000000003E-3</v>
          </cell>
          <cell r="U1942">
            <v>0</v>
          </cell>
          <cell r="V1942" t="str">
            <v>-</v>
          </cell>
          <cell r="Z1942" t="str">
            <v>-</v>
          </cell>
          <cell r="AA1942" t="str">
            <v>-</v>
          </cell>
          <cell r="AB1942" t="str">
            <v>-</v>
          </cell>
          <cell r="AC1942" t="str">
            <v>-</v>
          </cell>
          <cell r="AD1942" t="str">
            <v>-</v>
          </cell>
          <cell r="AE1942" t="str">
            <v>-</v>
          </cell>
          <cell r="AF1942" t="str">
            <v>-</v>
          </cell>
          <cell r="AG1942" t="str">
            <v>-</v>
          </cell>
          <cell r="AH1942" t="str">
            <v>--</v>
          </cell>
        </row>
        <row r="1943">
          <cell r="A1943">
            <v>61310</v>
          </cell>
          <cell r="B1943" t="str">
            <v>Dtwelve Spaces Private Limited</v>
          </cell>
          <cell r="C1943">
            <v>44917</v>
          </cell>
          <cell r="D1943" t="str">
            <v>Bangalore</v>
          </cell>
          <cell r="E1943" t="str">
            <v>MWIFI (Infra)</v>
          </cell>
          <cell r="F1943" t="str">
            <v>Spectra IT</v>
          </cell>
          <cell r="G1943" t="str">
            <v>Bangalore</v>
          </cell>
          <cell r="H1943">
            <v>425</v>
          </cell>
          <cell r="I1943">
            <v>4.2500000000000003E-3</v>
          </cell>
          <cell r="J1943">
            <v>9078413</v>
          </cell>
          <cell r="K1943" t="str">
            <v>Dtwelve Spaces Private Limited</v>
          </cell>
          <cell r="L1943">
            <v>10290177.759199969</v>
          </cell>
          <cell r="M1943" t="str">
            <v>Relationship</v>
          </cell>
          <cell r="N1943" t="str">
            <v>MWIFI (Infra)</v>
          </cell>
          <cell r="O1943" t="str">
            <v>BLR_ZONE1</v>
          </cell>
          <cell r="P1943">
            <v>9078413</v>
          </cell>
          <cell r="Q1943" t="str">
            <v xml:space="preserve">Rajeev Misra </v>
          </cell>
          <cell r="R1943" t="str">
            <v>RAM</v>
          </cell>
          <cell r="S1943" t="str">
            <v>Rajeev Misra</v>
          </cell>
          <cell r="T1943">
            <v>4.2500000000000003E-3</v>
          </cell>
          <cell r="U1943">
            <v>0</v>
          </cell>
          <cell r="V1943" t="str">
            <v>-</v>
          </cell>
          <cell r="Z1943" t="str">
            <v>-</v>
          </cell>
          <cell r="AA1943" t="str">
            <v>-</v>
          </cell>
          <cell r="AB1943" t="str">
            <v>-</v>
          </cell>
          <cell r="AC1943" t="str">
            <v>-</v>
          </cell>
          <cell r="AD1943" t="str">
            <v>-</v>
          </cell>
          <cell r="AE1943" t="str">
            <v>-</v>
          </cell>
          <cell r="AF1943" t="str">
            <v>-</v>
          </cell>
          <cell r="AG1943" t="str">
            <v>-</v>
          </cell>
          <cell r="AH1943" t="str">
            <v>--</v>
          </cell>
        </row>
        <row r="1944">
          <cell r="A1944">
            <v>61312</v>
          </cell>
          <cell r="B1944" t="str">
            <v>Dtwelve Spaces Private Limited</v>
          </cell>
          <cell r="C1944">
            <v>44917</v>
          </cell>
          <cell r="D1944" t="str">
            <v>Bangalore</v>
          </cell>
          <cell r="E1944" t="str">
            <v>MWIFI (Infra)</v>
          </cell>
          <cell r="F1944" t="str">
            <v>Spectra IT</v>
          </cell>
          <cell r="G1944" t="str">
            <v>Bangalore</v>
          </cell>
          <cell r="H1944">
            <v>425</v>
          </cell>
          <cell r="I1944">
            <v>4.2500000000000003E-3</v>
          </cell>
          <cell r="J1944">
            <v>9078413</v>
          </cell>
          <cell r="K1944" t="str">
            <v>Dtwelve Spaces Private Limited</v>
          </cell>
          <cell r="L1944">
            <v>10290177.759199969</v>
          </cell>
          <cell r="M1944" t="str">
            <v>Relationship</v>
          </cell>
          <cell r="N1944" t="str">
            <v>MWIFI (Infra)</v>
          </cell>
          <cell r="O1944" t="str">
            <v>BLR_ZONE1</v>
          </cell>
          <cell r="P1944">
            <v>9078413</v>
          </cell>
          <cell r="Q1944" t="str">
            <v xml:space="preserve">Rajeev Misra </v>
          </cell>
          <cell r="R1944" t="str">
            <v>RAM</v>
          </cell>
          <cell r="S1944" t="str">
            <v>Rajeev Misra</v>
          </cell>
          <cell r="T1944">
            <v>4.2500000000000003E-3</v>
          </cell>
          <cell r="U1944">
            <v>0</v>
          </cell>
          <cell r="V1944" t="str">
            <v>-</v>
          </cell>
          <cell r="Z1944" t="str">
            <v>-</v>
          </cell>
          <cell r="AA1944" t="str">
            <v>-</v>
          </cell>
          <cell r="AB1944" t="str">
            <v>-</v>
          </cell>
          <cell r="AC1944" t="str">
            <v>-</v>
          </cell>
          <cell r="AD1944" t="str">
            <v>-</v>
          </cell>
          <cell r="AE1944" t="str">
            <v>-</v>
          </cell>
          <cell r="AF1944" t="str">
            <v>-</v>
          </cell>
          <cell r="AG1944" t="str">
            <v>-</v>
          </cell>
          <cell r="AH1944" t="str">
            <v>--</v>
          </cell>
        </row>
        <row r="1945">
          <cell r="A1945">
            <v>61313</v>
          </cell>
          <cell r="B1945" t="str">
            <v>Dtwelve Spaces Private Limited</v>
          </cell>
          <cell r="C1945">
            <v>44917</v>
          </cell>
          <cell r="D1945" t="str">
            <v>Bangalore</v>
          </cell>
          <cell r="E1945" t="str">
            <v>MWIFI (Infra)</v>
          </cell>
          <cell r="F1945" t="str">
            <v>Spectra IT</v>
          </cell>
          <cell r="G1945" t="str">
            <v>Bangalore</v>
          </cell>
          <cell r="H1945">
            <v>425</v>
          </cell>
          <cell r="I1945">
            <v>4.2500000000000003E-3</v>
          </cell>
          <cell r="J1945">
            <v>9078413</v>
          </cell>
          <cell r="K1945" t="str">
            <v>Dtwelve Spaces Private Limited</v>
          </cell>
          <cell r="L1945">
            <v>10290177.759199969</v>
          </cell>
          <cell r="M1945" t="str">
            <v>Relationship</v>
          </cell>
          <cell r="N1945" t="str">
            <v>MWIFI (Infra)</v>
          </cell>
          <cell r="O1945" t="str">
            <v>BLR_ZONE1</v>
          </cell>
          <cell r="P1945">
            <v>9078413</v>
          </cell>
          <cell r="Q1945" t="str">
            <v xml:space="preserve">Rajeev Misra </v>
          </cell>
          <cell r="R1945" t="str">
            <v>RAM</v>
          </cell>
          <cell r="S1945" t="str">
            <v>Rajeev Misra</v>
          </cell>
          <cell r="T1945">
            <v>4.2500000000000003E-3</v>
          </cell>
          <cell r="U1945">
            <v>0</v>
          </cell>
          <cell r="V1945" t="str">
            <v>-</v>
          </cell>
          <cell r="Z1945" t="str">
            <v>-</v>
          </cell>
          <cell r="AA1945" t="str">
            <v>-</v>
          </cell>
          <cell r="AB1945" t="str">
            <v>-</v>
          </cell>
          <cell r="AC1945" t="str">
            <v>-</v>
          </cell>
          <cell r="AD1945" t="str">
            <v>-</v>
          </cell>
          <cell r="AE1945" t="str">
            <v>-</v>
          </cell>
          <cell r="AF1945" t="str">
            <v>-</v>
          </cell>
          <cell r="AG1945" t="str">
            <v>-</v>
          </cell>
          <cell r="AH1945" t="str">
            <v>--</v>
          </cell>
        </row>
        <row r="1946">
          <cell r="A1946">
            <v>61315</v>
          </cell>
          <cell r="B1946" t="str">
            <v>Dtwelve Spaces Private Limited</v>
          </cell>
          <cell r="C1946">
            <v>44911</v>
          </cell>
          <cell r="D1946" t="str">
            <v>Chennai</v>
          </cell>
          <cell r="E1946" t="str">
            <v>MWIFI (Infra)</v>
          </cell>
          <cell r="F1946" t="str">
            <v>Spectra IT</v>
          </cell>
          <cell r="G1946" t="str">
            <v>Chennai</v>
          </cell>
          <cell r="H1946">
            <v>475</v>
          </cell>
          <cell r="I1946">
            <v>4.7499999999999999E-3</v>
          </cell>
          <cell r="J1946">
            <v>9078413</v>
          </cell>
          <cell r="K1946" t="str">
            <v>Dtwelve Spaces Private Limited</v>
          </cell>
          <cell r="L1946">
            <v>10290177.759199969</v>
          </cell>
          <cell r="M1946" t="str">
            <v>Relationship</v>
          </cell>
          <cell r="N1946" t="str">
            <v>MWIFI (Infra)</v>
          </cell>
          <cell r="O1946" t="str">
            <v>CHN_ZONE1</v>
          </cell>
          <cell r="P1946">
            <v>9078413</v>
          </cell>
          <cell r="Q1946" t="str">
            <v xml:space="preserve">Rajeev Misra </v>
          </cell>
          <cell r="R1946" t="str">
            <v>RAM</v>
          </cell>
          <cell r="S1946" t="str">
            <v>Rajeev Misra</v>
          </cell>
          <cell r="T1946">
            <v>4.7499999999999999E-3</v>
          </cell>
          <cell r="U1946">
            <v>0</v>
          </cell>
          <cell r="V1946" t="str">
            <v>-</v>
          </cell>
          <cell r="Z1946" t="str">
            <v>-</v>
          </cell>
          <cell r="AA1946" t="str">
            <v>-</v>
          </cell>
          <cell r="AB1946" t="str">
            <v>-</v>
          </cell>
          <cell r="AC1946" t="str">
            <v>-</v>
          </cell>
          <cell r="AD1946" t="str">
            <v>-</v>
          </cell>
          <cell r="AE1946" t="str">
            <v>-</v>
          </cell>
          <cell r="AF1946" t="str">
            <v>-</v>
          </cell>
          <cell r="AG1946" t="str">
            <v>-</v>
          </cell>
          <cell r="AH1946" t="str">
            <v>--</v>
          </cell>
        </row>
        <row r="1947">
          <cell r="A1947">
            <v>61316</v>
          </cell>
          <cell r="B1947" t="str">
            <v>Dtwelve Spaces Private Limited</v>
          </cell>
          <cell r="C1947">
            <v>44917</v>
          </cell>
          <cell r="D1947" t="str">
            <v>Bangalore</v>
          </cell>
          <cell r="E1947" t="str">
            <v>MWIFI (Infra)</v>
          </cell>
          <cell r="F1947" t="str">
            <v>Spectra IT</v>
          </cell>
          <cell r="G1947" t="str">
            <v>Bangalore</v>
          </cell>
          <cell r="H1947">
            <v>425</v>
          </cell>
          <cell r="I1947">
            <v>4.2500000000000003E-3</v>
          </cell>
          <cell r="J1947">
            <v>9078413</v>
          </cell>
          <cell r="K1947" t="str">
            <v>Dtwelve Spaces Private Limited</v>
          </cell>
          <cell r="L1947">
            <v>10290177.759199969</v>
          </cell>
          <cell r="M1947" t="str">
            <v>Relationship</v>
          </cell>
          <cell r="N1947" t="str">
            <v>MWIFI (Infra)</v>
          </cell>
          <cell r="O1947" t="str">
            <v>BLR_ZONE1</v>
          </cell>
          <cell r="P1947">
            <v>9078413</v>
          </cell>
          <cell r="Q1947" t="str">
            <v xml:space="preserve">Rajeev Misra </v>
          </cell>
          <cell r="R1947" t="str">
            <v>RAM</v>
          </cell>
          <cell r="S1947" t="str">
            <v>Rajeev Misra</v>
          </cell>
          <cell r="T1947">
            <v>4.2500000000000003E-3</v>
          </cell>
          <cell r="U1947">
            <v>0</v>
          </cell>
          <cell r="V1947" t="str">
            <v>-</v>
          </cell>
          <cell r="Z1947" t="str">
            <v>-</v>
          </cell>
          <cell r="AA1947" t="str">
            <v>-</v>
          </cell>
          <cell r="AB1947" t="str">
            <v>-</v>
          </cell>
          <cell r="AC1947" t="str">
            <v>-</v>
          </cell>
          <cell r="AD1947" t="str">
            <v>-</v>
          </cell>
          <cell r="AE1947" t="str">
            <v>-</v>
          </cell>
          <cell r="AF1947" t="str">
            <v>-</v>
          </cell>
          <cell r="AG1947" t="str">
            <v>-</v>
          </cell>
          <cell r="AH1947" t="str">
            <v>--</v>
          </cell>
        </row>
        <row r="1948">
          <cell r="A1948">
            <v>61321</v>
          </cell>
          <cell r="B1948" t="str">
            <v>Dtwelve Spaces Private Limited</v>
          </cell>
          <cell r="C1948">
            <v>44917</v>
          </cell>
          <cell r="D1948" t="str">
            <v>Bangalore</v>
          </cell>
          <cell r="E1948" t="str">
            <v>MWIFI (Infra)</v>
          </cell>
          <cell r="F1948" t="str">
            <v>Spectra IT</v>
          </cell>
          <cell r="G1948" t="str">
            <v>Bangalore</v>
          </cell>
          <cell r="H1948">
            <v>425</v>
          </cell>
          <cell r="I1948">
            <v>4.2500000000000003E-3</v>
          </cell>
          <cell r="J1948">
            <v>9078413</v>
          </cell>
          <cell r="K1948" t="str">
            <v>Dtwelve Spaces Private Limited</v>
          </cell>
          <cell r="L1948">
            <v>10290177.759199969</v>
          </cell>
          <cell r="M1948" t="str">
            <v>Relationship</v>
          </cell>
          <cell r="N1948" t="str">
            <v>MWIFI (Infra)</v>
          </cell>
          <cell r="O1948" t="str">
            <v>BLR_ZONE2</v>
          </cell>
          <cell r="P1948">
            <v>9078413</v>
          </cell>
          <cell r="Q1948" t="str">
            <v xml:space="preserve">Rajeev Misra </v>
          </cell>
          <cell r="R1948" t="str">
            <v>RAM</v>
          </cell>
          <cell r="S1948" t="str">
            <v>Rajeev Misra</v>
          </cell>
          <cell r="T1948">
            <v>4.2500000000000003E-3</v>
          </cell>
          <cell r="U1948">
            <v>0</v>
          </cell>
          <cell r="V1948" t="str">
            <v>-</v>
          </cell>
          <cell r="Z1948" t="str">
            <v>-</v>
          </cell>
          <cell r="AA1948" t="str">
            <v>-</v>
          </cell>
          <cell r="AB1948" t="str">
            <v>-</v>
          </cell>
          <cell r="AC1948" t="str">
            <v>-</v>
          </cell>
          <cell r="AD1948" t="str">
            <v>-</v>
          </cell>
          <cell r="AE1948" t="str">
            <v>-</v>
          </cell>
          <cell r="AF1948" t="str">
            <v>-</v>
          </cell>
          <cell r="AG1948" t="str">
            <v>-</v>
          </cell>
          <cell r="AH1948" t="str">
            <v>--</v>
          </cell>
        </row>
        <row r="1949">
          <cell r="A1949">
            <v>61324</v>
          </cell>
          <cell r="B1949" t="str">
            <v>Dtwelve Spaces Private Limited</v>
          </cell>
          <cell r="C1949">
            <v>44917</v>
          </cell>
          <cell r="D1949" t="str">
            <v>Bangalore</v>
          </cell>
          <cell r="E1949" t="str">
            <v>MWIFI (Infra)</v>
          </cell>
          <cell r="F1949" t="str">
            <v>Spectra IT</v>
          </cell>
          <cell r="G1949" t="str">
            <v>Bangalore</v>
          </cell>
          <cell r="H1949">
            <v>425</v>
          </cell>
          <cell r="I1949">
            <v>4.2500000000000003E-3</v>
          </cell>
          <cell r="J1949">
            <v>9078413</v>
          </cell>
          <cell r="K1949" t="str">
            <v>Dtwelve Spaces Private Limited</v>
          </cell>
          <cell r="L1949">
            <v>10290177.759199969</v>
          </cell>
          <cell r="M1949" t="str">
            <v>Relationship</v>
          </cell>
          <cell r="N1949" t="str">
            <v>MWIFI (Infra)</v>
          </cell>
          <cell r="O1949" t="str">
            <v>BLR_ZONE1</v>
          </cell>
          <cell r="P1949">
            <v>9078413</v>
          </cell>
          <cell r="Q1949" t="str">
            <v xml:space="preserve">Rajeev Misra </v>
          </cell>
          <cell r="R1949" t="str">
            <v>RAM</v>
          </cell>
          <cell r="S1949" t="str">
            <v>Rajeev Misra</v>
          </cell>
          <cell r="T1949">
            <v>4.2500000000000003E-3</v>
          </cell>
          <cell r="U1949">
            <v>0</v>
          </cell>
          <cell r="V1949" t="str">
            <v>-</v>
          </cell>
          <cell r="Z1949" t="str">
            <v>-</v>
          </cell>
          <cell r="AA1949" t="str">
            <v>-</v>
          </cell>
          <cell r="AB1949" t="str">
            <v>-</v>
          </cell>
          <cell r="AC1949" t="str">
            <v>-</v>
          </cell>
          <cell r="AD1949" t="str">
            <v>-</v>
          </cell>
          <cell r="AE1949" t="str">
            <v>-</v>
          </cell>
          <cell r="AF1949" t="str">
            <v>-</v>
          </cell>
          <cell r="AG1949" t="str">
            <v>-</v>
          </cell>
          <cell r="AH1949" t="str">
            <v>--</v>
          </cell>
        </row>
        <row r="1950">
          <cell r="A1950">
            <v>61325</v>
          </cell>
          <cell r="B1950" t="str">
            <v>Dtwelve Spaces Private Limited</v>
          </cell>
          <cell r="C1950">
            <v>44917</v>
          </cell>
          <cell r="D1950" t="str">
            <v>Bangalore</v>
          </cell>
          <cell r="E1950" t="str">
            <v>MWIFI (Infra)</v>
          </cell>
          <cell r="F1950" t="str">
            <v>Spectra IT</v>
          </cell>
          <cell r="G1950" t="str">
            <v>Bangalore</v>
          </cell>
          <cell r="H1950">
            <v>425</v>
          </cell>
          <cell r="I1950">
            <v>4.2500000000000003E-3</v>
          </cell>
          <cell r="J1950">
            <v>9078413</v>
          </cell>
          <cell r="K1950" t="str">
            <v>Dtwelve Spaces Private Limited</v>
          </cell>
          <cell r="L1950">
            <v>10290177.759199969</v>
          </cell>
          <cell r="M1950" t="str">
            <v>Relationship</v>
          </cell>
          <cell r="N1950" t="str">
            <v>MWIFI (Infra)</v>
          </cell>
          <cell r="O1950" t="str">
            <v>BLR_ZONE1</v>
          </cell>
          <cell r="P1950">
            <v>9078413</v>
          </cell>
          <cell r="Q1950" t="str">
            <v xml:space="preserve">Rajeev Misra </v>
          </cell>
          <cell r="R1950" t="str">
            <v>RAM</v>
          </cell>
          <cell r="S1950" t="str">
            <v>Rajeev Misra</v>
          </cell>
          <cell r="T1950">
            <v>4.2500000000000003E-3</v>
          </cell>
          <cell r="U1950">
            <v>0</v>
          </cell>
          <cell r="V1950" t="str">
            <v>-</v>
          </cell>
          <cell r="Z1950" t="str">
            <v>-</v>
          </cell>
          <cell r="AA1950" t="str">
            <v>-</v>
          </cell>
          <cell r="AB1950" t="str">
            <v>-</v>
          </cell>
          <cell r="AC1950" t="str">
            <v>-</v>
          </cell>
          <cell r="AD1950" t="str">
            <v>-</v>
          </cell>
          <cell r="AE1950" t="str">
            <v>-</v>
          </cell>
          <cell r="AF1950" t="str">
            <v>-</v>
          </cell>
          <cell r="AG1950" t="str">
            <v>-</v>
          </cell>
          <cell r="AH1950" t="str">
            <v>--</v>
          </cell>
        </row>
        <row r="1951">
          <cell r="A1951">
            <v>61330</v>
          </cell>
          <cell r="B1951" t="str">
            <v>Dtwelve Spaces Private Limited</v>
          </cell>
          <cell r="C1951">
            <v>44917</v>
          </cell>
          <cell r="D1951" t="str">
            <v>Bangalore</v>
          </cell>
          <cell r="E1951" t="str">
            <v>MWIFI (Infra)</v>
          </cell>
          <cell r="F1951" t="str">
            <v>Spectra IT</v>
          </cell>
          <cell r="G1951" t="str">
            <v>Bangalore</v>
          </cell>
          <cell r="H1951">
            <v>425</v>
          </cell>
          <cell r="I1951">
            <v>4.2500000000000003E-3</v>
          </cell>
          <cell r="J1951">
            <v>9078413</v>
          </cell>
          <cell r="K1951" t="str">
            <v>Dtwelve Spaces Private Limited</v>
          </cell>
          <cell r="L1951">
            <v>10290177.759199969</v>
          </cell>
          <cell r="M1951" t="str">
            <v>Relationship</v>
          </cell>
          <cell r="N1951" t="str">
            <v>MWIFI (Infra)</v>
          </cell>
          <cell r="O1951" t="str">
            <v>BLR_ZONE2</v>
          </cell>
          <cell r="P1951">
            <v>9078413</v>
          </cell>
          <cell r="Q1951" t="str">
            <v xml:space="preserve">Rajeev Misra </v>
          </cell>
          <cell r="R1951" t="str">
            <v>RAM</v>
          </cell>
          <cell r="S1951" t="str">
            <v>Rajeev Misra</v>
          </cell>
          <cell r="T1951">
            <v>4.2500000000000003E-3</v>
          </cell>
          <cell r="U1951">
            <v>0</v>
          </cell>
          <cell r="V1951" t="str">
            <v>-</v>
          </cell>
          <cell r="Z1951" t="str">
            <v>-</v>
          </cell>
          <cell r="AA1951" t="str">
            <v>-</v>
          </cell>
          <cell r="AB1951" t="str">
            <v>-</v>
          </cell>
          <cell r="AC1951" t="str">
            <v>-</v>
          </cell>
          <cell r="AD1951" t="str">
            <v>-</v>
          </cell>
          <cell r="AE1951" t="str">
            <v>-</v>
          </cell>
          <cell r="AF1951" t="str">
            <v>-</v>
          </cell>
          <cell r="AG1951" t="str">
            <v>-</v>
          </cell>
          <cell r="AH1951" t="str">
            <v>--</v>
          </cell>
        </row>
        <row r="1952">
          <cell r="A1952">
            <v>61331</v>
          </cell>
          <cell r="B1952" t="str">
            <v>Dtwelve Spaces Private Limited</v>
          </cell>
          <cell r="C1952">
            <v>44917</v>
          </cell>
          <cell r="D1952" t="str">
            <v>Bangalore</v>
          </cell>
          <cell r="E1952" t="str">
            <v>MWIFI (Infra)</v>
          </cell>
          <cell r="F1952" t="str">
            <v>Spectra IT</v>
          </cell>
          <cell r="G1952" t="str">
            <v>Bangalore</v>
          </cell>
          <cell r="H1952">
            <v>425</v>
          </cell>
          <cell r="I1952">
            <v>4.2500000000000003E-3</v>
          </cell>
          <cell r="J1952">
            <v>9078413</v>
          </cell>
          <cell r="K1952" t="str">
            <v>Dtwelve Spaces Private Limited</v>
          </cell>
          <cell r="L1952">
            <v>10290177.759199969</v>
          </cell>
          <cell r="M1952" t="str">
            <v>Relationship</v>
          </cell>
          <cell r="N1952" t="str">
            <v>MWIFI (Infra)</v>
          </cell>
          <cell r="O1952" t="str">
            <v>BLR_ZONE1</v>
          </cell>
          <cell r="P1952">
            <v>9078413</v>
          </cell>
          <cell r="Q1952" t="str">
            <v xml:space="preserve">Rajeev Misra </v>
          </cell>
          <cell r="R1952" t="str">
            <v>RAM</v>
          </cell>
          <cell r="S1952" t="str">
            <v>Rajeev Misra</v>
          </cell>
          <cell r="T1952">
            <v>4.2500000000000003E-3</v>
          </cell>
          <cell r="U1952">
            <v>0</v>
          </cell>
          <cell r="V1952" t="str">
            <v>-</v>
          </cell>
          <cell r="Z1952" t="str">
            <v>-</v>
          </cell>
          <cell r="AA1952" t="str">
            <v>-</v>
          </cell>
          <cell r="AB1952" t="str">
            <v>-</v>
          </cell>
          <cell r="AC1952" t="str">
            <v>-</v>
          </cell>
          <cell r="AD1952" t="str">
            <v>-</v>
          </cell>
          <cell r="AE1952" t="str">
            <v>-</v>
          </cell>
          <cell r="AF1952" t="str">
            <v>-</v>
          </cell>
          <cell r="AG1952" t="str">
            <v>-</v>
          </cell>
          <cell r="AH1952" t="str">
            <v>--</v>
          </cell>
        </row>
        <row r="1953">
          <cell r="A1953">
            <v>61332</v>
          </cell>
          <cell r="B1953" t="str">
            <v>Dtwelve Spaces Private Limited</v>
          </cell>
          <cell r="C1953">
            <v>44917</v>
          </cell>
          <cell r="D1953" t="str">
            <v>Bangalore</v>
          </cell>
          <cell r="E1953" t="str">
            <v>MWIFI (Infra)</v>
          </cell>
          <cell r="F1953" t="str">
            <v>Spectra IT</v>
          </cell>
          <cell r="G1953" t="str">
            <v>Bangalore</v>
          </cell>
          <cell r="H1953">
            <v>425</v>
          </cell>
          <cell r="I1953">
            <v>4.2500000000000003E-3</v>
          </cell>
          <cell r="J1953">
            <v>9078413</v>
          </cell>
          <cell r="K1953" t="str">
            <v>Dtwelve Spaces Private Limited</v>
          </cell>
          <cell r="L1953">
            <v>10290177.759199969</v>
          </cell>
          <cell r="M1953" t="str">
            <v>Relationship</v>
          </cell>
          <cell r="N1953" t="str">
            <v>MWIFI (Infra)</v>
          </cell>
          <cell r="O1953" t="str">
            <v>BLR_ZONE1</v>
          </cell>
          <cell r="P1953">
            <v>9078413</v>
          </cell>
          <cell r="Q1953" t="str">
            <v xml:space="preserve">Rajeev Misra </v>
          </cell>
          <cell r="R1953" t="str">
            <v>RAM</v>
          </cell>
          <cell r="S1953" t="str">
            <v>Rajeev Misra</v>
          </cell>
          <cell r="T1953">
            <v>4.2500000000000003E-3</v>
          </cell>
          <cell r="U1953">
            <v>0</v>
          </cell>
          <cell r="V1953" t="str">
            <v>-</v>
          </cell>
          <cell r="Z1953" t="str">
            <v>-</v>
          </cell>
          <cell r="AA1953" t="str">
            <v>-</v>
          </cell>
          <cell r="AB1953" t="str">
            <v>-</v>
          </cell>
          <cell r="AC1953" t="str">
            <v>-</v>
          </cell>
          <cell r="AD1953" t="str">
            <v>-</v>
          </cell>
          <cell r="AE1953" t="str">
            <v>-</v>
          </cell>
          <cell r="AF1953" t="str">
            <v>-</v>
          </cell>
          <cell r="AG1953" t="str">
            <v>-</v>
          </cell>
          <cell r="AH1953" t="str">
            <v>--</v>
          </cell>
        </row>
        <row r="1954">
          <cell r="A1954">
            <v>61333</v>
          </cell>
          <cell r="B1954" t="str">
            <v>Dtwelve Spaces Private Limited</v>
          </cell>
          <cell r="C1954">
            <v>44917</v>
          </cell>
          <cell r="D1954" t="str">
            <v>Bangalore</v>
          </cell>
          <cell r="E1954" t="str">
            <v>MWIFI (Infra)</v>
          </cell>
          <cell r="F1954" t="str">
            <v>Spectra IT</v>
          </cell>
          <cell r="G1954" t="str">
            <v>Bangalore</v>
          </cell>
          <cell r="H1954">
            <v>425</v>
          </cell>
          <cell r="I1954">
            <v>4.2500000000000003E-3</v>
          </cell>
          <cell r="J1954">
            <v>9078413</v>
          </cell>
          <cell r="K1954" t="str">
            <v>Dtwelve Spaces Private Limited</v>
          </cell>
          <cell r="L1954">
            <v>10290177.759199969</v>
          </cell>
          <cell r="M1954" t="str">
            <v>Relationship</v>
          </cell>
          <cell r="N1954" t="str">
            <v>MWIFI (Infra)</v>
          </cell>
          <cell r="O1954" t="str">
            <v>BLR_ZONE1</v>
          </cell>
          <cell r="P1954">
            <v>9078413</v>
          </cell>
          <cell r="Q1954" t="str">
            <v xml:space="preserve">Rajeev Misra </v>
          </cell>
          <cell r="R1954" t="str">
            <v>RAM</v>
          </cell>
          <cell r="S1954" t="str">
            <v>Rajeev Misra</v>
          </cell>
          <cell r="T1954">
            <v>4.2500000000000003E-3</v>
          </cell>
          <cell r="U1954">
            <v>0</v>
          </cell>
          <cell r="V1954" t="str">
            <v>-</v>
          </cell>
          <cell r="Z1954" t="str">
            <v>-</v>
          </cell>
          <cell r="AA1954" t="str">
            <v>-</v>
          </cell>
          <cell r="AB1954" t="str">
            <v>-</v>
          </cell>
          <cell r="AC1954" t="str">
            <v>-</v>
          </cell>
          <cell r="AD1954" t="str">
            <v>-</v>
          </cell>
          <cell r="AE1954" t="str">
            <v>-</v>
          </cell>
          <cell r="AF1954" t="str">
            <v>-</v>
          </cell>
          <cell r="AG1954" t="str">
            <v>-</v>
          </cell>
          <cell r="AH1954" t="str">
            <v>--</v>
          </cell>
        </row>
        <row r="1955">
          <cell r="A1955">
            <v>61334</v>
          </cell>
          <cell r="B1955" t="str">
            <v>Dtwelve Spaces Private Limited</v>
          </cell>
          <cell r="C1955">
            <v>44917</v>
          </cell>
          <cell r="D1955" t="str">
            <v>Bangalore</v>
          </cell>
          <cell r="E1955" t="str">
            <v>MWIFI (Infra)</v>
          </cell>
          <cell r="F1955" t="str">
            <v>Spectra IT</v>
          </cell>
          <cell r="G1955" t="str">
            <v>Bangalore</v>
          </cell>
          <cell r="H1955">
            <v>425</v>
          </cell>
          <cell r="I1955">
            <v>4.2500000000000003E-3</v>
          </cell>
          <cell r="J1955">
            <v>9078413</v>
          </cell>
          <cell r="K1955" t="str">
            <v>Dtwelve Spaces Private Limited</v>
          </cell>
          <cell r="L1955">
            <v>10290177.759199969</v>
          </cell>
          <cell r="M1955" t="str">
            <v>Relationship</v>
          </cell>
          <cell r="N1955" t="str">
            <v>MWIFI (Infra)</v>
          </cell>
          <cell r="O1955" t="str">
            <v>BLR_ZONE1</v>
          </cell>
          <cell r="P1955">
            <v>9078413</v>
          </cell>
          <cell r="Q1955" t="str">
            <v xml:space="preserve">Rajeev Misra </v>
          </cell>
          <cell r="R1955" t="str">
            <v>RAM</v>
          </cell>
          <cell r="S1955" t="str">
            <v>Rajeev Misra</v>
          </cell>
          <cell r="T1955">
            <v>4.2500000000000003E-3</v>
          </cell>
          <cell r="U1955">
            <v>0</v>
          </cell>
          <cell r="V1955" t="str">
            <v>-</v>
          </cell>
          <cell r="Z1955" t="str">
            <v>-</v>
          </cell>
          <cell r="AA1955" t="str">
            <v>-</v>
          </cell>
          <cell r="AB1955" t="str">
            <v>-</v>
          </cell>
          <cell r="AC1955" t="str">
            <v>-</v>
          </cell>
          <cell r="AD1955" t="str">
            <v>-</v>
          </cell>
          <cell r="AE1955" t="str">
            <v>-</v>
          </cell>
          <cell r="AF1955" t="str">
            <v>-</v>
          </cell>
          <cell r="AG1955" t="str">
            <v>-</v>
          </cell>
          <cell r="AH1955" t="str">
            <v>--</v>
          </cell>
        </row>
        <row r="1956">
          <cell r="A1956">
            <v>61335</v>
          </cell>
          <cell r="B1956" t="str">
            <v>Dtwelve Spaces Private Limited</v>
          </cell>
          <cell r="C1956">
            <v>44917</v>
          </cell>
          <cell r="D1956" t="str">
            <v>Bangalore</v>
          </cell>
          <cell r="E1956" t="str">
            <v>MWIFI (Infra)</v>
          </cell>
          <cell r="F1956" t="str">
            <v>Spectra IT</v>
          </cell>
          <cell r="G1956" t="str">
            <v>Bangalore</v>
          </cell>
          <cell r="H1956">
            <v>425</v>
          </cell>
          <cell r="I1956">
            <v>4.2500000000000003E-3</v>
          </cell>
          <cell r="J1956">
            <v>9078413</v>
          </cell>
          <cell r="K1956" t="str">
            <v>Dtwelve Spaces Private Limited</v>
          </cell>
          <cell r="L1956">
            <v>10290177.759199969</v>
          </cell>
          <cell r="M1956" t="str">
            <v>Relationship</v>
          </cell>
          <cell r="N1956" t="str">
            <v>MWIFI (Infra)</v>
          </cell>
          <cell r="O1956" t="str">
            <v>BLR_ZONE1</v>
          </cell>
          <cell r="P1956">
            <v>9078413</v>
          </cell>
          <cell r="Q1956" t="str">
            <v xml:space="preserve">Rajeev Misra </v>
          </cell>
          <cell r="R1956" t="str">
            <v>RAM</v>
          </cell>
          <cell r="S1956" t="str">
            <v>Rajeev Misra</v>
          </cell>
          <cell r="T1956">
            <v>4.2500000000000003E-3</v>
          </cell>
          <cell r="U1956">
            <v>0</v>
          </cell>
          <cell r="V1956" t="str">
            <v>-</v>
          </cell>
          <cell r="Z1956" t="str">
            <v>-</v>
          </cell>
          <cell r="AA1956" t="str">
            <v>-</v>
          </cell>
          <cell r="AB1956" t="str">
            <v>-</v>
          </cell>
          <cell r="AC1956" t="str">
            <v>-</v>
          </cell>
          <cell r="AD1956" t="str">
            <v>-</v>
          </cell>
          <cell r="AE1956" t="str">
            <v>-</v>
          </cell>
          <cell r="AF1956" t="str">
            <v>-</v>
          </cell>
          <cell r="AG1956" t="str">
            <v>-</v>
          </cell>
          <cell r="AH1956" t="str">
            <v>--</v>
          </cell>
        </row>
        <row r="1957">
          <cell r="A1957">
            <v>61336</v>
          </cell>
          <cell r="B1957" t="str">
            <v>Dtwelve Spaces Private Limited</v>
          </cell>
          <cell r="C1957">
            <v>44917</v>
          </cell>
          <cell r="D1957" t="str">
            <v>Bangalore</v>
          </cell>
          <cell r="E1957" t="str">
            <v>MWIFI (Infra)</v>
          </cell>
          <cell r="F1957" t="str">
            <v>Spectra IT</v>
          </cell>
          <cell r="G1957" t="str">
            <v>Bangalore</v>
          </cell>
          <cell r="H1957">
            <v>425</v>
          </cell>
          <cell r="I1957">
            <v>4.2500000000000003E-3</v>
          </cell>
          <cell r="J1957">
            <v>9078413</v>
          </cell>
          <cell r="K1957" t="str">
            <v>Dtwelve Spaces Private Limited</v>
          </cell>
          <cell r="L1957">
            <v>10290177.759199969</v>
          </cell>
          <cell r="M1957" t="str">
            <v>Relationship</v>
          </cell>
          <cell r="N1957" t="str">
            <v>MWIFI (Infra)</v>
          </cell>
          <cell r="O1957" t="str">
            <v>BLR_ZONE1</v>
          </cell>
          <cell r="P1957">
            <v>9078413</v>
          </cell>
          <cell r="Q1957" t="str">
            <v xml:space="preserve">Rajeev Misra </v>
          </cell>
          <cell r="R1957" t="str">
            <v>RAM</v>
          </cell>
          <cell r="S1957" t="str">
            <v>Rajeev Misra</v>
          </cell>
          <cell r="T1957">
            <v>4.2500000000000003E-3</v>
          </cell>
          <cell r="U1957">
            <v>0</v>
          </cell>
          <cell r="V1957" t="str">
            <v>-</v>
          </cell>
          <cell r="Z1957" t="str">
            <v>-</v>
          </cell>
          <cell r="AA1957" t="str">
            <v>-</v>
          </cell>
          <cell r="AB1957" t="str">
            <v>-</v>
          </cell>
          <cell r="AC1957" t="str">
            <v>-</v>
          </cell>
          <cell r="AD1957" t="str">
            <v>-</v>
          </cell>
          <cell r="AE1957" t="str">
            <v>-</v>
          </cell>
          <cell r="AF1957" t="str">
            <v>-</v>
          </cell>
          <cell r="AG1957" t="str">
            <v>-</v>
          </cell>
          <cell r="AH1957" t="str">
            <v>--</v>
          </cell>
        </row>
        <row r="1958">
          <cell r="A1958">
            <v>61337</v>
          </cell>
          <cell r="B1958" t="str">
            <v>Dtwelve Spaces Private Limited</v>
          </cell>
          <cell r="C1958">
            <v>44917</v>
          </cell>
          <cell r="D1958" t="str">
            <v>Bangalore</v>
          </cell>
          <cell r="E1958" t="str">
            <v>MWIFI (Infra)</v>
          </cell>
          <cell r="F1958" t="str">
            <v>Spectra IT</v>
          </cell>
          <cell r="G1958" t="str">
            <v>Bangalore</v>
          </cell>
          <cell r="H1958">
            <v>425</v>
          </cell>
          <cell r="I1958">
            <v>4.2500000000000003E-3</v>
          </cell>
          <cell r="J1958">
            <v>9078413</v>
          </cell>
          <cell r="K1958" t="str">
            <v>Dtwelve Spaces Private Limited</v>
          </cell>
          <cell r="L1958">
            <v>10290177.759199969</v>
          </cell>
          <cell r="M1958" t="str">
            <v>Relationship</v>
          </cell>
          <cell r="N1958" t="str">
            <v>MWIFI (Infra)</v>
          </cell>
          <cell r="O1958" t="str">
            <v>BLR_ZONE1</v>
          </cell>
          <cell r="P1958">
            <v>9078413</v>
          </cell>
          <cell r="Q1958" t="str">
            <v xml:space="preserve">Rajeev Misra </v>
          </cell>
          <cell r="R1958" t="str">
            <v>RAM</v>
          </cell>
          <cell r="S1958" t="str">
            <v>Rajeev Misra</v>
          </cell>
          <cell r="T1958">
            <v>4.2500000000000003E-3</v>
          </cell>
          <cell r="U1958">
            <v>0</v>
          </cell>
          <cell r="V1958" t="str">
            <v>-</v>
          </cell>
          <cell r="Z1958" t="str">
            <v>-</v>
          </cell>
          <cell r="AA1958" t="str">
            <v>-</v>
          </cell>
          <cell r="AB1958" t="str">
            <v>-</v>
          </cell>
          <cell r="AC1958" t="str">
            <v>-</v>
          </cell>
          <cell r="AD1958" t="str">
            <v>-</v>
          </cell>
          <cell r="AE1958" t="str">
            <v>-</v>
          </cell>
          <cell r="AF1958" t="str">
            <v>-</v>
          </cell>
          <cell r="AG1958" t="str">
            <v>-</v>
          </cell>
          <cell r="AH1958" t="str">
            <v>--</v>
          </cell>
        </row>
        <row r="1959">
          <cell r="A1959">
            <v>61341</v>
          </cell>
          <cell r="B1959" t="str">
            <v>Dtwelve Spaces Private Limited</v>
          </cell>
          <cell r="C1959">
            <v>44911</v>
          </cell>
          <cell r="D1959" t="str">
            <v>Chennai</v>
          </cell>
          <cell r="E1959" t="str">
            <v>MWIFI (Infra)</v>
          </cell>
          <cell r="F1959" t="str">
            <v>Spectra IT</v>
          </cell>
          <cell r="G1959" t="str">
            <v>Chennai</v>
          </cell>
          <cell r="H1959">
            <v>550</v>
          </cell>
          <cell r="I1959">
            <v>5.4999999999999997E-3</v>
          </cell>
          <cell r="J1959">
            <v>9078413</v>
          </cell>
          <cell r="K1959" t="str">
            <v>Dtwelve Spaces Private Limited</v>
          </cell>
          <cell r="L1959">
            <v>10290177.759199969</v>
          </cell>
          <cell r="M1959" t="str">
            <v>Relationship</v>
          </cell>
          <cell r="N1959" t="str">
            <v>MWIFI (Infra)</v>
          </cell>
          <cell r="O1959" t="str">
            <v>CHN_ZONE1</v>
          </cell>
          <cell r="P1959">
            <v>9078413</v>
          </cell>
          <cell r="Q1959" t="str">
            <v xml:space="preserve">Rajeev Misra </v>
          </cell>
          <cell r="R1959" t="str">
            <v>RAM</v>
          </cell>
          <cell r="S1959" t="str">
            <v>Rajeev Misra</v>
          </cell>
          <cell r="T1959">
            <v>5.4999999999999997E-3</v>
          </cell>
          <cell r="U1959">
            <v>0</v>
          </cell>
          <cell r="V1959" t="str">
            <v>-</v>
          </cell>
          <cell r="Z1959" t="str">
            <v>-</v>
          </cell>
          <cell r="AA1959" t="str">
            <v>-</v>
          </cell>
          <cell r="AB1959" t="str">
            <v>-</v>
          </cell>
          <cell r="AC1959" t="str">
            <v>-</v>
          </cell>
          <cell r="AD1959" t="str">
            <v>-</v>
          </cell>
          <cell r="AE1959" t="str">
            <v>-</v>
          </cell>
          <cell r="AF1959" t="str">
            <v>-</v>
          </cell>
          <cell r="AG1959" t="str">
            <v>-</v>
          </cell>
          <cell r="AH1959" t="str">
            <v>--</v>
          </cell>
        </row>
        <row r="1960">
          <cell r="A1960">
            <v>61343</v>
          </cell>
          <cell r="B1960" t="str">
            <v>Dtwelve Spaces Private Limited</v>
          </cell>
          <cell r="C1960">
            <v>44917</v>
          </cell>
          <cell r="D1960" t="str">
            <v>Bangalore</v>
          </cell>
          <cell r="E1960" t="str">
            <v>MWIFI (Infra)</v>
          </cell>
          <cell r="F1960" t="str">
            <v>Spectra IT</v>
          </cell>
          <cell r="G1960" t="str">
            <v>Bangalore</v>
          </cell>
          <cell r="H1960">
            <v>425</v>
          </cell>
          <cell r="I1960">
            <v>4.2500000000000003E-3</v>
          </cell>
          <cell r="J1960">
            <v>9078413</v>
          </cell>
          <cell r="K1960" t="str">
            <v>Dtwelve Spaces Private Limited</v>
          </cell>
          <cell r="L1960">
            <v>10290177.759199969</v>
          </cell>
          <cell r="M1960" t="str">
            <v>Relationship</v>
          </cell>
          <cell r="N1960" t="str">
            <v>MWIFI (Infra)</v>
          </cell>
          <cell r="O1960" t="str">
            <v>BLR_ZONE1</v>
          </cell>
          <cell r="P1960">
            <v>9078413</v>
          </cell>
          <cell r="Q1960" t="str">
            <v xml:space="preserve">Rajeev Misra </v>
          </cell>
          <cell r="R1960" t="str">
            <v>RAM</v>
          </cell>
          <cell r="S1960" t="str">
            <v>Rajeev Misra</v>
          </cell>
          <cell r="T1960">
            <v>4.2500000000000003E-3</v>
          </cell>
          <cell r="U1960">
            <v>0</v>
          </cell>
          <cell r="V1960" t="str">
            <v>-</v>
          </cell>
          <cell r="Z1960" t="str">
            <v>-</v>
          </cell>
          <cell r="AA1960" t="str">
            <v>-</v>
          </cell>
          <cell r="AB1960" t="str">
            <v>-</v>
          </cell>
          <cell r="AC1960" t="str">
            <v>-</v>
          </cell>
          <cell r="AD1960" t="str">
            <v>-</v>
          </cell>
          <cell r="AE1960" t="str">
            <v>-</v>
          </cell>
          <cell r="AF1960" t="str">
            <v>-</v>
          </cell>
          <cell r="AG1960" t="str">
            <v>-</v>
          </cell>
          <cell r="AH1960" t="str">
            <v>--</v>
          </cell>
        </row>
        <row r="1961">
          <cell r="A1961">
            <v>61345</v>
          </cell>
          <cell r="B1961" t="str">
            <v>Dtwelve Spaces Private Limited</v>
          </cell>
          <cell r="C1961">
            <v>44917</v>
          </cell>
          <cell r="D1961" t="str">
            <v>Bangalore</v>
          </cell>
          <cell r="E1961" t="str">
            <v>MWIFI (Infra)</v>
          </cell>
          <cell r="F1961" t="str">
            <v>Spectra IT</v>
          </cell>
          <cell r="G1961" t="str">
            <v>Bangalore</v>
          </cell>
          <cell r="H1961">
            <v>425</v>
          </cell>
          <cell r="I1961">
            <v>4.2500000000000003E-3</v>
          </cell>
          <cell r="J1961">
            <v>9078413</v>
          </cell>
          <cell r="K1961" t="str">
            <v>Dtwelve Spaces Private Limited</v>
          </cell>
          <cell r="L1961">
            <v>10290177.759199969</v>
          </cell>
          <cell r="M1961" t="str">
            <v>Relationship</v>
          </cell>
          <cell r="N1961" t="str">
            <v>MWIFI (Infra)</v>
          </cell>
          <cell r="O1961" t="str">
            <v>BLR_ZONE1</v>
          </cell>
          <cell r="P1961">
            <v>9078413</v>
          </cell>
          <cell r="Q1961" t="str">
            <v xml:space="preserve">Rajeev Misra </v>
          </cell>
          <cell r="R1961" t="str">
            <v>RAM</v>
          </cell>
          <cell r="S1961" t="str">
            <v>Rajeev Misra</v>
          </cell>
          <cell r="T1961">
            <v>4.2500000000000003E-3</v>
          </cell>
          <cell r="U1961">
            <v>0</v>
          </cell>
          <cell r="V1961" t="str">
            <v>-</v>
          </cell>
          <cell r="Z1961" t="str">
            <v>-</v>
          </cell>
          <cell r="AA1961" t="str">
            <v>-</v>
          </cell>
          <cell r="AB1961" t="str">
            <v>-</v>
          </cell>
          <cell r="AC1961" t="str">
            <v>-</v>
          </cell>
          <cell r="AD1961" t="str">
            <v>-</v>
          </cell>
          <cell r="AE1961" t="str">
            <v>-</v>
          </cell>
          <cell r="AF1961" t="str">
            <v>-</v>
          </cell>
          <cell r="AG1961" t="str">
            <v>-</v>
          </cell>
          <cell r="AH1961" t="str">
            <v>--</v>
          </cell>
        </row>
        <row r="1962">
          <cell r="A1962">
            <v>61347</v>
          </cell>
          <cell r="B1962" t="str">
            <v>Dtwelve Spaces Private Limited</v>
          </cell>
          <cell r="C1962">
            <v>44917</v>
          </cell>
          <cell r="D1962" t="str">
            <v>Bangalore</v>
          </cell>
          <cell r="E1962" t="str">
            <v>MWIFI (Infra)</v>
          </cell>
          <cell r="F1962" t="str">
            <v>Spectra IT</v>
          </cell>
          <cell r="G1962" t="str">
            <v>Bangalore</v>
          </cell>
          <cell r="H1962">
            <v>425</v>
          </cell>
          <cell r="I1962">
            <v>4.2500000000000003E-3</v>
          </cell>
          <cell r="J1962">
            <v>9078413</v>
          </cell>
          <cell r="K1962" t="str">
            <v>Dtwelve Spaces Private Limited</v>
          </cell>
          <cell r="L1962">
            <v>10290177.759199969</v>
          </cell>
          <cell r="M1962" t="str">
            <v>Relationship</v>
          </cell>
          <cell r="N1962" t="str">
            <v>MWIFI (Infra)</v>
          </cell>
          <cell r="O1962" t="str">
            <v>BLR_ZONE1</v>
          </cell>
          <cell r="P1962">
            <v>9078413</v>
          </cell>
          <cell r="Q1962" t="str">
            <v xml:space="preserve">Rajeev Misra </v>
          </cell>
          <cell r="R1962" t="str">
            <v>RAM</v>
          </cell>
          <cell r="S1962" t="str">
            <v>Rajeev Misra</v>
          </cell>
          <cell r="T1962">
            <v>4.2500000000000003E-3</v>
          </cell>
          <cell r="U1962">
            <v>0</v>
          </cell>
          <cell r="V1962" t="str">
            <v>-</v>
          </cell>
          <cell r="Z1962" t="str">
            <v>-</v>
          </cell>
          <cell r="AA1962" t="str">
            <v>-</v>
          </cell>
          <cell r="AB1962" t="str">
            <v>-</v>
          </cell>
          <cell r="AC1962" t="str">
            <v>-</v>
          </cell>
          <cell r="AD1962" t="str">
            <v>-</v>
          </cell>
          <cell r="AE1962" t="str">
            <v>-</v>
          </cell>
          <cell r="AF1962" t="str">
            <v>-</v>
          </cell>
          <cell r="AG1962" t="str">
            <v>-</v>
          </cell>
          <cell r="AH1962" t="str">
            <v>--</v>
          </cell>
        </row>
        <row r="1963">
          <cell r="A1963">
            <v>61349</v>
          </cell>
          <cell r="B1963" t="str">
            <v>Dtwelve Spaces Private Limited</v>
          </cell>
          <cell r="C1963">
            <v>44917</v>
          </cell>
          <cell r="D1963" t="str">
            <v>Bangalore</v>
          </cell>
          <cell r="E1963" t="str">
            <v>MWIFI (Infra)</v>
          </cell>
          <cell r="F1963" t="str">
            <v>Spectra IT</v>
          </cell>
          <cell r="G1963" t="str">
            <v>Bangalore</v>
          </cell>
          <cell r="H1963">
            <v>425</v>
          </cell>
          <cell r="I1963">
            <v>4.2500000000000003E-3</v>
          </cell>
          <cell r="J1963">
            <v>9078413</v>
          </cell>
          <cell r="K1963" t="str">
            <v>Dtwelve Spaces Private Limited</v>
          </cell>
          <cell r="L1963">
            <v>10290177.759199969</v>
          </cell>
          <cell r="M1963" t="str">
            <v>Relationship</v>
          </cell>
          <cell r="N1963" t="str">
            <v>MWIFI (Infra)</v>
          </cell>
          <cell r="O1963" t="str">
            <v>BLR_ZONE1</v>
          </cell>
          <cell r="P1963">
            <v>9078413</v>
          </cell>
          <cell r="Q1963" t="str">
            <v xml:space="preserve">Rajeev Misra </v>
          </cell>
          <cell r="R1963" t="str">
            <v>RAM</v>
          </cell>
          <cell r="S1963" t="str">
            <v>Rajeev Misra</v>
          </cell>
          <cell r="T1963">
            <v>4.2500000000000003E-3</v>
          </cell>
          <cell r="U1963">
            <v>0</v>
          </cell>
          <cell r="V1963" t="str">
            <v>-</v>
          </cell>
          <cell r="Z1963" t="str">
            <v>-</v>
          </cell>
          <cell r="AA1963" t="str">
            <v>-</v>
          </cell>
          <cell r="AB1963" t="str">
            <v>-</v>
          </cell>
          <cell r="AC1963" t="str">
            <v>-</v>
          </cell>
          <cell r="AD1963" t="str">
            <v>-</v>
          </cell>
          <cell r="AE1963" t="str">
            <v>-</v>
          </cell>
          <cell r="AF1963" t="str">
            <v>-</v>
          </cell>
          <cell r="AG1963" t="str">
            <v>-</v>
          </cell>
          <cell r="AH1963" t="str">
            <v>--</v>
          </cell>
        </row>
        <row r="1964">
          <cell r="A1964">
            <v>61350</v>
          </cell>
          <cell r="B1964" t="str">
            <v>Dtwelve Spaces Private Limited</v>
          </cell>
          <cell r="C1964">
            <v>44911</v>
          </cell>
          <cell r="D1964" t="str">
            <v>Chennai</v>
          </cell>
          <cell r="E1964" t="str">
            <v>MWIFI (Infra)</v>
          </cell>
          <cell r="F1964" t="str">
            <v>Spectra IT</v>
          </cell>
          <cell r="G1964" t="str">
            <v>Chennai</v>
          </cell>
          <cell r="H1964">
            <v>475</v>
          </cell>
          <cell r="I1964">
            <v>4.7499999999999999E-3</v>
          </cell>
          <cell r="J1964">
            <v>9078413</v>
          </cell>
          <cell r="K1964" t="str">
            <v>Dtwelve Spaces Private Limited</v>
          </cell>
          <cell r="L1964">
            <v>10290177.759199969</v>
          </cell>
          <cell r="M1964" t="str">
            <v>Relationship</v>
          </cell>
          <cell r="N1964" t="str">
            <v>MWIFI (Infra)</v>
          </cell>
          <cell r="O1964" t="str">
            <v>CHN_ZONE1</v>
          </cell>
          <cell r="P1964">
            <v>9078413</v>
          </cell>
          <cell r="Q1964" t="str">
            <v xml:space="preserve">Rajeev Misra </v>
          </cell>
          <cell r="R1964" t="str">
            <v>RAM</v>
          </cell>
          <cell r="S1964" t="str">
            <v>Rajeev Misra</v>
          </cell>
          <cell r="T1964">
            <v>4.7499999999999999E-3</v>
          </cell>
          <cell r="U1964">
            <v>0</v>
          </cell>
          <cell r="V1964" t="str">
            <v>-</v>
          </cell>
          <cell r="Z1964" t="str">
            <v>-</v>
          </cell>
          <cell r="AA1964" t="str">
            <v>-</v>
          </cell>
          <cell r="AB1964" t="str">
            <v>-</v>
          </cell>
          <cell r="AC1964" t="str">
            <v>-</v>
          </cell>
          <cell r="AD1964" t="str">
            <v>-</v>
          </cell>
          <cell r="AE1964" t="str">
            <v>-</v>
          </cell>
          <cell r="AF1964" t="str">
            <v>-</v>
          </cell>
          <cell r="AG1964" t="str">
            <v>-</v>
          </cell>
          <cell r="AH1964" t="str">
            <v>--</v>
          </cell>
        </row>
        <row r="1965">
          <cell r="A1965">
            <v>61352</v>
          </cell>
          <cell r="B1965" t="str">
            <v>Dtwelve Spaces Private Limited</v>
          </cell>
          <cell r="C1965">
            <v>44917</v>
          </cell>
          <cell r="D1965" t="str">
            <v>Bangalore</v>
          </cell>
          <cell r="E1965" t="str">
            <v>MWIFI (Infra)</v>
          </cell>
          <cell r="F1965" t="str">
            <v>Spectra IT</v>
          </cell>
          <cell r="G1965" t="str">
            <v>Bangalore</v>
          </cell>
          <cell r="H1965">
            <v>425</v>
          </cell>
          <cell r="I1965">
            <v>4.2500000000000003E-3</v>
          </cell>
          <cell r="J1965">
            <v>9078413</v>
          </cell>
          <cell r="K1965" t="str">
            <v>Dtwelve Spaces Private Limited</v>
          </cell>
          <cell r="L1965">
            <v>10290177.759199969</v>
          </cell>
          <cell r="M1965" t="str">
            <v>Relationship</v>
          </cell>
          <cell r="N1965" t="str">
            <v>MWIFI (Infra)</v>
          </cell>
          <cell r="O1965" t="str">
            <v>BLR_ZONE1</v>
          </cell>
          <cell r="P1965">
            <v>9078413</v>
          </cell>
          <cell r="Q1965" t="str">
            <v xml:space="preserve">Rajeev Misra </v>
          </cell>
          <cell r="R1965" t="str">
            <v>RAM</v>
          </cell>
          <cell r="S1965" t="str">
            <v>Rajeev Misra</v>
          </cell>
          <cell r="T1965">
            <v>4.2500000000000003E-3</v>
          </cell>
          <cell r="U1965">
            <v>0</v>
          </cell>
          <cell r="V1965" t="str">
            <v>-</v>
          </cell>
          <cell r="Z1965" t="str">
            <v>-</v>
          </cell>
          <cell r="AA1965" t="str">
            <v>-</v>
          </cell>
          <cell r="AB1965" t="str">
            <v>-</v>
          </cell>
          <cell r="AC1965" t="str">
            <v>-</v>
          </cell>
          <cell r="AD1965" t="str">
            <v>-</v>
          </cell>
          <cell r="AE1965" t="str">
            <v>-</v>
          </cell>
          <cell r="AF1965" t="str">
            <v>-</v>
          </cell>
          <cell r="AG1965" t="str">
            <v>-</v>
          </cell>
          <cell r="AH1965" t="str">
            <v>--</v>
          </cell>
        </row>
        <row r="1966">
          <cell r="A1966">
            <v>61355</v>
          </cell>
          <cell r="B1966" t="str">
            <v>Dtwelve Spaces Private Limited</v>
          </cell>
          <cell r="C1966">
            <v>44917</v>
          </cell>
          <cell r="D1966" t="str">
            <v>Bangalore</v>
          </cell>
          <cell r="E1966" t="str">
            <v>MWIFI (Infra)</v>
          </cell>
          <cell r="F1966" t="str">
            <v>Spectra IT</v>
          </cell>
          <cell r="G1966" t="str">
            <v>Bangalore</v>
          </cell>
          <cell r="H1966">
            <v>425</v>
          </cell>
          <cell r="I1966">
            <v>4.2500000000000003E-3</v>
          </cell>
          <cell r="J1966">
            <v>9078413</v>
          </cell>
          <cell r="K1966" t="str">
            <v>Dtwelve Spaces Private Limited</v>
          </cell>
          <cell r="L1966">
            <v>10290177.759199969</v>
          </cell>
          <cell r="M1966" t="str">
            <v>Relationship</v>
          </cell>
          <cell r="N1966" t="str">
            <v>MWIFI (Infra)</v>
          </cell>
          <cell r="O1966" t="str">
            <v>BLR_ZONE1</v>
          </cell>
          <cell r="P1966">
            <v>9078413</v>
          </cell>
          <cell r="Q1966" t="str">
            <v xml:space="preserve">Rajeev Misra </v>
          </cell>
          <cell r="R1966" t="str">
            <v>RAM</v>
          </cell>
          <cell r="S1966" t="str">
            <v>Rajeev Misra</v>
          </cell>
          <cell r="T1966">
            <v>4.2500000000000003E-3</v>
          </cell>
          <cell r="U1966">
            <v>0</v>
          </cell>
          <cell r="V1966" t="str">
            <v>-</v>
          </cell>
          <cell r="Z1966" t="str">
            <v>-</v>
          </cell>
          <cell r="AA1966" t="str">
            <v>-</v>
          </cell>
          <cell r="AB1966" t="str">
            <v>-</v>
          </cell>
          <cell r="AC1966" t="str">
            <v>-</v>
          </cell>
          <cell r="AD1966" t="str">
            <v>-</v>
          </cell>
          <cell r="AE1966" t="str">
            <v>-</v>
          </cell>
          <cell r="AF1966" t="str">
            <v>-</v>
          </cell>
          <cell r="AG1966" t="str">
            <v>-</v>
          </cell>
          <cell r="AH1966" t="str">
            <v>--</v>
          </cell>
        </row>
        <row r="1967">
          <cell r="A1967">
            <v>61356</v>
          </cell>
          <cell r="B1967" t="str">
            <v>Dtwelve Spaces Private Limited</v>
          </cell>
          <cell r="C1967">
            <v>44917</v>
          </cell>
          <cell r="D1967" t="str">
            <v>Bangalore</v>
          </cell>
          <cell r="E1967" t="str">
            <v>MWIFI (Infra)</v>
          </cell>
          <cell r="F1967" t="str">
            <v>Spectra IT</v>
          </cell>
          <cell r="G1967" t="str">
            <v>Bangalore</v>
          </cell>
          <cell r="H1967">
            <v>425</v>
          </cell>
          <cell r="I1967">
            <v>4.2500000000000003E-3</v>
          </cell>
          <cell r="J1967">
            <v>9078413</v>
          </cell>
          <cell r="K1967" t="str">
            <v>Dtwelve Spaces Private Limited</v>
          </cell>
          <cell r="L1967">
            <v>10290177.759199969</v>
          </cell>
          <cell r="M1967" t="str">
            <v>Relationship</v>
          </cell>
          <cell r="N1967" t="str">
            <v>MWIFI (Infra)</v>
          </cell>
          <cell r="O1967" t="str">
            <v>BLR_ZONE1</v>
          </cell>
          <cell r="P1967">
            <v>9078413</v>
          </cell>
          <cell r="Q1967" t="str">
            <v xml:space="preserve">Rajeev Misra </v>
          </cell>
          <cell r="R1967" t="str">
            <v>RAM</v>
          </cell>
          <cell r="S1967" t="str">
            <v>Rajeev Misra</v>
          </cell>
          <cell r="T1967">
            <v>4.2500000000000003E-3</v>
          </cell>
          <cell r="U1967">
            <v>0</v>
          </cell>
          <cell r="V1967" t="str">
            <v>-</v>
          </cell>
          <cell r="Z1967" t="str">
            <v>-</v>
          </cell>
          <cell r="AA1967" t="str">
            <v>-</v>
          </cell>
          <cell r="AB1967" t="str">
            <v>-</v>
          </cell>
          <cell r="AC1967" t="str">
            <v>-</v>
          </cell>
          <cell r="AD1967" t="str">
            <v>-</v>
          </cell>
          <cell r="AE1967" t="str">
            <v>-</v>
          </cell>
          <cell r="AF1967" t="str">
            <v>-</v>
          </cell>
          <cell r="AG1967" t="str">
            <v>-</v>
          </cell>
          <cell r="AH1967" t="str">
            <v>--</v>
          </cell>
        </row>
        <row r="1968">
          <cell r="A1968">
            <v>61357</v>
          </cell>
          <cell r="B1968" t="str">
            <v>Dtwelve Spaces Private Limited</v>
          </cell>
          <cell r="C1968">
            <v>44917</v>
          </cell>
          <cell r="D1968" t="str">
            <v>Bangalore</v>
          </cell>
          <cell r="E1968" t="str">
            <v>MWIFI (Infra)</v>
          </cell>
          <cell r="F1968" t="str">
            <v>Spectra IT</v>
          </cell>
          <cell r="G1968" t="str">
            <v>Bangalore</v>
          </cell>
          <cell r="H1968">
            <v>425</v>
          </cell>
          <cell r="I1968">
            <v>4.2500000000000003E-3</v>
          </cell>
          <cell r="J1968">
            <v>9078413</v>
          </cell>
          <cell r="K1968" t="str">
            <v>Dtwelve Spaces Private Limited</v>
          </cell>
          <cell r="L1968">
            <v>10290177.759199969</v>
          </cell>
          <cell r="M1968" t="str">
            <v>Relationship</v>
          </cell>
          <cell r="N1968" t="str">
            <v>MWIFI (Infra)</v>
          </cell>
          <cell r="O1968" t="str">
            <v>BLR_ZONE1</v>
          </cell>
          <cell r="P1968">
            <v>9078413</v>
          </cell>
          <cell r="Q1968" t="str">
            <v xml:space="preserve">Rajeev Misra </v>
          </cell>
          <cell r="R1968" t="str">
            <v>RAM</v>
          </cell>
          <cell r="S1968" t="str">
            <v>Rajeev Misra</v>
          </cell>
          <cell r="T1968">
            <v>4.2500000000000003E-3</v>
          </cell>
          <cell r="U1968">
            <v>0</v>
          </cell>
          <cell r="V1968" t="str">
            <v>-</v>
          </cell>
          <cell r="Z1968" t="str">
            <v>-</v>
          </cell>
          <cell r="AA1968" t="str">
            <v>-</v>
          </cell>
          <cell r="AB1968" t="str">
            <v>-</v>
          </cell>
          <cell r="AC1968" t="str">
            <v>-</v>
          </cell>
          <cell r="AD1968" t="str">
            <v>-</v>
          </cell>
          <cell r="AE1968" t="str">
            <v>-</v>
          </cell>
          <cell r="AF1968" t="str">
            <v>-</v>
          </cell>
          <cell r="AG1968" t="str">
            <v>-</v>
          </cell>
          <cell r="AH1968" t="str">
            <v>--</v>
          </cell>
        </row>
        <row r="1969">
          <cell r="A1969">
            <v>61358</v>
          </cell>
          <cell r="B1969" t="str">
            <v>Dtwelve Spaces Private Limited</v>
          </cell>
          <cell r="C1969">
            <v>44917</v>
          </cell>
          <cell r="D1969" t="str">
            <v>Bangalore</v>
          </cell>
          <cell r="E1969" t="str">
            <v>MWIFI (Infra)</v>
          </cell>
          <cell r="F1969" t="str">
            <v>Spectra IT</v>
          </cell>
          <cell r="G1969" t="str">
            <v>Bangalore</v>
          </cell>
          <cell r="H1969">
            <v>425</v>
          </cell>
          <cell r="I1969">
            <v>4.2500000000000003E-3</v>
          </cell>
          <cell r="J1969">
            <v>9078413</v>
          </cell>
          <cell r="K1969" t="str">
            <v>Dtwelve Spaces Private Limited</v>
          </cell>
          <cell r="L1969">
            <v>10290177.759199969</v>
          </cell>
          <cell r="M1969" t="str">
            <v>Relationship</v>
          </cell>
          <cell r="N1969" t="str">
            <v>MWIFI (Infra)</v>
          </cell>
          <cell r="O1969" t="str">
            <v>BLR_ZONE1</v>
          </cell>
          <cell r="P1969">
            <v>9078413</v>
          </cell>
          <cell r="Q1969" t="str">
            <v xml:space="preserve">Rajeev Misra </v>
          </cell>
          <cell r="R1969" t="str">
            <v>RAM</v>
          </cell>
          <cell r="S1969" t="str">
            <v>Rajeev Misra</v>
          </cell>
          <cell r="T1969">
            <v>4.2500000000000003E-3</v>
          </cell>
          <cell r="U1969">
            <v>0</v>
          </cell>
          <cell r="V1969" t="str">
            <v>-</v>
          </cell>
          <cell r="Z1969" t="str">
            <v>-</v>
          </cell>
          <cell r="AA1969" t="str">
            <v>-</v>
          </cell>
          <cell r="AB1969" t="str">
            <v>-</v>
          </cell>
          <cell r="AC1969" t="str">
            <v>-</v>
          </cell>
          <cell r="AD1969" t="str">
            <v>-</v>
          </cell>
          <cell r="AE1969" t="str">
            <v>-</v>
          </cell>
          <cell r="AF1969" t="str">
            <v>-</v>
          </cell>
          <cell r="AG1969" t="str">
            <v>-</v>
          </cell>
          <cell r="AH1969" t="str">
            <v>--</v>
          </cell>
        </row>
        <row r="1970">
          <cell r="A1970">
            <v>61359</v>
          </cell>
          <cell r="B1970" t="str">
            <v>Dtwelve Spaces Private Limited</v>
          </cell>
          <cell r="C1970">
            <v>44917</v>
          </cell>
          <cell r="D1970" t="str">
            <v>Bangalore</v>
          </cell>
          <cell r="E1970" t="str">
            <v>MWIFI (Infra)</v>
          </cell>
          <cell r="F1970" t="str">
            <v>Spectra IT</v>
          </cell>
          <cell r="G1970" t="str">
            <v>Bangalore</v>
          </cell>
          <cell r="H1970">
            <v>425</v>
          </cell>
          <cell r="I1970">
            <v>4.2500000000000003E-3</v>
          </cell>
          <cell r="J1970">
            <v>9078413</v>
          </cell>
          <cell r="K1970" t="str">
            <v>Dtwelve Spaces Private Limited</v>
          </cell>
          <cell r="L1970">
            <v>10290177.759199969</v>
          </cell>
          <cell r="M1970" t="str">
            <v>Relationship</v>
          </cell>
          <cell r="N1970" t="str">
            <v>MWIFI (Infra)</v>
          </cell>
          <cell r="O1970" t="str">
            <v>BLR_ZONE1</v>
          </cell>
          <cell r="P1970">
            <v>9078413</v>
          </cell>
          <cell r="Q1970" t="str">
            <v xml:space="preserve">Rajeev Misra </v>
          </cell>
          <cell r="R1970" t="str">
            <v>RAM</v>
          </cell>
          <cell r="S1970" t="str">
            <v>Rajeev Misra</v>
          </cell>
          <cell r="T1970">
            <v>4.2500000000000003E-3</v>
          </cell>
          <cell r="U1970">
            <v>0</v>
          </cell>
          <cell r="V1970" t="str">
            <v>-</v>
          </cell>
          <cell r="Z1970" t="str">
            <v>-</v>
          </cell>
          <cell r="AA1970" t="str">
            <v>-</v>
          </cell>
          <cell r="AB1970" t="str">
            <v>-</v>
          </cell>
          <cell r="AC1970" t="str">
            <v>-</v>
          </cell>
          <cell r="AD1970" t="str">
            <v>-</v>
          </cell>
          <cell r="AE1970" t="str">
            <v>-</v>
          </cell>
          <cell r="AF1970" t="str">
            <v>-</v>
          </cell>
          <cell r="AG1970" t="str">
            <v>-</v>
          </cell>
          <cell r="AH1970" t="str">
            <v>--</v>
          </cell>
        </row>
        <row r="1971">
          <cell r="A1971">
            <v>61361</v>
          </cell>
          <cell r="B1971" t="str">
            <v>Dtwelve Spaces Private Limited</v>
          </cell>
          <cell r="C1971">
            <v>44917</v>
          </cell>
          <cell r="D1971" t="str">
            <v>Bangalore</v>
          </cell>
          <cell r="E1971" t="str">
            <v>MWIFI (Infra)</v>
          </cell>
          <cell r="F1971" t="str">
            <v>Spectra IT</v>
          </cell>
          <cell r="G1971" t="str">
            <v>Bangalore</v>
          </cell>
          <cell r="H1971">
            <v>425</v>
          </cell>
          <cell r="I1971">
            <v>4.2500000000000003E-3</v>
          </cell>
          <cell r="J1971">
            <v>9078413</v>
          </cell>
          <cell r="K1971" t="str">
            <v>Dtwelve Spaces Private Limited</v>
          </cell>
          <cell r="L1971">
            <v>10290177.759199969</v>
          </cell>
          <cell r="M1971" t="str">
            <v>Relationship</v>
          </cell>
          <cell r="N1971" t="str">
            <v>MWIFI (Infra)</v>
          </cell>
          <cell r="O1971" t="str">
            <v>BLR_ZONE1</v>
          </cell>
          <cell r="P1971">
            <v>9078413</v>
          </cell>
          <cell r="Q1971" t="str">
            <v xml:space="preserve">Rajeev Misra </v>
          </cell>
          <cell r="R1971" t="str">
            <v>RAM</v>
          </cell>
          <cell r="S1971" t="str">
            <v>Rajeev Misra</v>
          </cell>
          <cell r="T1971">
            <v>4.2500000000000003E-3</v>
          </cell>
          <cell r="U1971">
            <v>0</v>
          </cell>
          <cell r="V1971" t="str">
            <v>-</v>
          </cell>
          <cell r="Z1971" t="str">
            <v>-</v>
          </cell>
          <cell r="AA1971" t="str">
            <v>-</v>
          </cell>
          <cell r="AB1971" t="str">
            <v>-</v>
          </cell>
          <cell r="AC1971" t="str">
            <v>-</v>
          </cell>
          <cell r="AD1971" t="str">
            <v>-</v>
          </cell>
          <cell r="AE1971" t="str">
            <v>-</v>
          </cell>
          <cell r="AF1971" t="str">
            <v>-</v>
          </cell>
          <cell r="AG1971" t="str">
            <v>-</v>
          </cell>
          <cell r="AH1971" t="str">
            <v>--</v>
          </cell>
        </row>
        <row r="1972">
          <cell r="A1972">
            <v>61362</v>
          </cell>
          <cell r="B1972" t="str">
            <v>Dtwelve Spaces Private Limited</v>
          </cell>
          <cell r="C1972">
            <v>44917</v>
          </cell>
          <cell r="D1972" t="str">
            <v>Bangalore</v>
          </cell>
          <cell r="E1972" t="str">
            <v>MWIFI (Infra)</v>
          </cell>
          <cell r="F1972" t="str">
            <v>Spectra IT</v>
          </cell>
          <cell r="G1972" t="str">
            <v>Bangalore</v>
          </cell>
          <cell r="H1972">
            <v>425</v>
          </cell>
          <cell r="I1972">
            <v>4.2500000000000003E-3</v>
          </cell>
          <cell r="J1972">
            <v>9078413</v>
          </cell>
          <cell r="K1972" t="str">
            <v>Dtwelve Spaces Private Limited</v>
          </cell>
          <cell r="L1972">
            <v>10290177.759199969</v>
          </cell>
          <cell r="M1972" t="str">
            <v>Relationship</v>
          </cell>
          <cell r="N1972" t="str">
            <v>MWIFI (Infra)</v>
          </cell>
          <cell r="O1972" t="str">
            <v>BLR_ZONE1</v>
          </cell>
          <cell r="P1972">
            <v>9078413</v>
          </cell>
          <cell r="Q1972" t="str">
            <v xml:space="preserve">Rajeev Misra </v>
          </cell>
          <cell r="R1972" t="str">
            <v>RAM</v>
          </cell>
          <cell r="S1972" t="str">
            <v>Rajeev Misra</v>
          </cell>
          <cell r="T1972">
            <v>4.2500000000000003E-3</v>
          </cell>
          <cell r="U1972">
            <v>0</v>
          </cell>
          <cell r="V1972" t="str">
            <v>-</v>
          </cell>
          <cell r="Z1972" t="str">
            <v>-</v>
          </cell>
          <cell r="AA1972" t="str">
            <v>-</v>
          </cell>
          <cell r="AB1972" t="str">
            <v>-</v>
          </cell>
          <cell r="AC1972" t="str">
            <v>-</v>
          </cell>
          <cell r="AD1972" t="str">
            <v>-</v>
          </cell>
          <cell r="AE1972" t="str">
            <v>-</v>
          </cell>
          <cell r="AF1972" t="str">
            <v>-</v>
          </cell>
          <cell r="AG1972" t="str">
            <v>-</v>
          </cell>
          <cell r="AH1972" t="str">
            <v>--</v>
          </cell>
        </row>
        <row r="1973">
          <cell r="A1973">
            <v>61365</v>
          </cell>
          <cell r="B1973" t="str">
            <v>Dtwelve Spaces Private Limited</v>
          </cell>
          <cell r="C1973">
            <v>44917</v>
          </cell>
          <cell r="D1973" t="str">
            <v>Bangalore</v>
          </cell>
          <cell r="E1973" t="str">
            <v>MWIFI (Infra)</v>
          </cell>
          <cell r="F1973" t="str">
            <v>Spectra IT</v>
          </cell>
          <cell r="G1973" t="str">
            <v>Bangalore</v>
          </cell>
          <cell r="H1973">
            <v>425</v>
          </cell>
          <cell r="I1973">
            <v>4.2500000000000003E-3</v>
          </cell>
          <cell r="J1973">
            <v>9078413</v>
          </cell>
          <cell r="K1973" t="str">
            <v>Dtwelve Spaces Private Limited</v>
          </cell>
          <cell r="L1973">
            <v>10290177.759199969</v>
          </cell>
          <cell r="M1973" t="str">
            <v>Relationship</v>
          </cell>
          <cell r="N1973" t="str">
            <v>MWIFI (Infra)</v>
          </cell>
          <cell r="O1973" t="str">
            <v>BLR_ZONE1</v>
          </cell>
          <cell r="P1973">
            <v>9078413</v>
          </cell>
          <cell r="Q1973" t="str">
            <v xml:space="preserve">Rajeev Misra </v>
          </cell>
          <cell r="R1973" t="str">
            <v>RAM</v>
          </cell>
          <cell r="S1973" t="str">
            <v>Rajeev Misra</v>
          </cell>
          <cell r="T1973">
            <v>4.2500000000000003E-3</v>
          </cell>
          <cell r="U1973">
            <v>0</v>
          </cell>
          <cell r="V1973" t="str">
            <v>-</v>
          </cell>
          <cell r="Z1973" t="str">
            <v>-</v>
          </cell>
          <cell r="AA1973" t="str">
            <v>-</v>
          </cell>
          <cell r="AB1973" t="str">
            <v>-</v>
          </cell>
          <cell r="AC1973" t="str">
            <v>-</v>
          </cell>
          <cell r="AD1973" t="str">
            <v>-</v>
          </cell>
          <cell r="AE1973" t="str">
            <v>-</v>
          </cell>
          <cell r="AF1973" t="str">
            <v>-</v>
          </cell>
          <cell r="AG1973" t="str">
            <v>-</v>
          </cell>
          <cell r="AH1973" t="str">
            <v>--</v>
          </cell>
        </row>
        <row r="1974">
          <cell r="A1974">
            <v>61368</v>
          </cell>
          <cell r="B1974" t="str">
            <v>Dtwelve Spaces Private Limited</v>
          </cell>
          <cell r="C1974">
            <v>44917</v>
          </cell>
          <cell r="D1974" t="str">
            <v>Bangalore</v>
          </cell>
          <cell r="E1974" t="str">
            <v>MWIFI (Infra)</v>
          </cell>
          <cell r="F1974" t="str">
            <v>Spectra IT</v>
          </cell>
          <cell r="G1974" t="str">
            <v>Bangalore</v>
          </cell>
          <cell r="H1974">
            <v>425</v>
          </cell>
          <cell r="I1974">
            <v>4.2500000000000003E-3</v>
          </cell>
          <cell r="J1974">
            <v>9078413</v>
          </cell>
          <cell r="K1974" t="str">
            <v>Dtwelve Spaces Private Limited</v>
          </cell>
          <cell r="L1974">
            <v>10290177.759199969</v>
          </cell>
          <cell r="M1974" t="str">
            <v>Relationship</v>
          </cell>
          <cell r="N1974" t="str">
            <v>MWIFI (Infra)</v>
          </cell>
          <cell r="O1974" t="str">
            <v>BLR_ZONE1</v>
          </cell>
          <cell r="P1974">
            <v>9078413</v>
          </cell>
          <cell r="Q1974" t="str">
            <v xml:space="preserve">Rajeev Misra </v>
          </cell>
          <cell r="R1974" t="str">
            <v>RAM</v>
          </cell>
          <cell r="S1974" t="str">
            <v>Rajeev Misra</v>
          </cell>
          <cell r="T1974">
            <v>4.2500000000000003E-3</v>
          </cell>
          <cell r="U1974">
            <v>0</v>
          </cell>
          <cell r="V1974" t="str">
            <v>-</v>
          </cell>
          <cell r="Z1974" t="str">
            <v>-</v>
          </cell>
          <cell r="AA1974" t="str">
            <v>-</v>
          </cell>
          <cell r="AB1974" t="str">
            <v>-</v>
          </cell>
          <cell r="AC1974" t="str">
            <v>-</v>
          </cell>
          <cell r="AD1974" t="str">
            <v>-</v>
          </cell>
          <cell r="AE1974" t="str">
            <v>-</v>
          </cell>
          <cell r="AF1974" t="str">
            <v>-</v>
          </cell>
          <cell r="AG1974" t="str">
            <v>-</v>
          </cell>
          <cell r="AH1974" t="str">
            <v>--</v>
          </cell>
        </row>
        <row r="1975">
          <cell r="A1975">
            <v>61369</v>
          </cell>
          <cell r="B1975" t="str">
            <v>Dtwelve Spaces Private Limited</v>
          </cell>
          <cell r="C1975">
            <v>44917</v>
          </cell>
          <cell r="D1975" t="str">
            <v>Bangalore</v>
          </cell>
          <cell r="E1975" t="str">
            <v>MWIFI (Infra)</v>
          </cell>
          <cell r="F1975" t="str">
            <v>Spectra IT</v>
          </cell>
          <cell r="G1975" t="str">
            <v>Bangalore</v>
          </cell>
          <cell r="H1975">
            <v>425</v>
          </cell>
          <cell r="I1975">
            <v>4.2500000000000003E-3</v>
          </cell>
          <cell r="J1975">
            <v>9078413</v>
          </cell>
          <cell r="K1975" t="str">
            <v>Dtwelve Spaces Private Limited</v>
          </cell>
          <cell r="L1975">
            <v>10290177.759199969</v>
          </cell>
          <cell r="M1975" t="str">
            <v>Relationship</v>
          </cell>
          <cell r="N1975" t="str">
            <v>MWIFI (Infra)</v>
          </cell>
          <cell r="O1975" t="str">
            <v>BLR_ZONE1</v>
          </cell>
          <cell r="P1975">
            <v>9078413</v>
          </cell>
          <cell r="Q1975" t="str">
            <v xml:space="preserve">Rajeev Misra </v>
          </cell>
          <cell r="R1975" t="str">
            <v>RAM</v>
          </cell>
          <cell r="S1975" t="str">
            <v>Rajeev Misra</v>
          </cell>
          <cell r="T1975">
            <v>4.2500000000000003E-3</v>
          </cell>
          <cell r="U1975">
            <v>0</v>
          </cell>
          <cell r="V1975" t="str">
            <v>-</v>
          </cell>
          <cell r="Z1975" t="str">
            <v>-</v>
          </cell>
          <cell r="AA1975" t="str">
            <v>-</v>
          </cell>
          <cell r="AB1975" t="str">
            <v>-</v>
          </cell>
          <cell r="AC1975" t="str">
            <v>-</v>
          </cell>
          <cell r="AD1975" t="str">
            <v>-</v>
          </cell>
          <cell r="AE1975" t="str">
            <v>-</v>
          </cell>
          <cell r="AF1975" t="str">
            <v>-</v>
          </cell>
          <cell r="AG1975" t="str">
            <v>-</v>
          </cell>
          <cell r="AH1975" t="str">
            <v>--</v>
          </cell>
        </row>
        <row r="1976">
          <cell r="A1976">
            <v>61374</v>
          </cell>
          <cell r="B1976" t="str">
            <v>Dtwelve Spaces Private Limited</v>
          </cell>
          <cell r="C1976">
            <v>44917</v>
          </cell>
          <cell r="D1976" t="str">
            <v>Bangalore</v>
          </cell>
          <cell r="E1976" t="str">
            <v>MWIFI (Infra)</v>
          </cell>
          <cell r="F1976" t="str">
            <v>Spectra IT</v>
          </cell>
          <cell r="G1976" t="str">
            <v>Bangalore</v>
          </cell>
          <cell r="H1976">
            <v>425</v>
          </cell>
          <cell r="I1976">
            <v>4.2500000000000003E-3</v>
          </cell>
          <cell r="J1976">
            <v>9078413</v>
          </cell>
          <cell r="K1976" t="str">
            <v>Dtwelve Spaces Private Limited</v>
          </cell>
          <cell r="L1976">
            <v>10290177.759199969</v>
          </cell>
          <cell r="M1976" t="str">
            <v>Relationship</v>
          </cell>
          <cell r="N1976" t="str">
            <v>MWIFI (Infra)</v>
          </cell>
          <cell r="O1976" t="str">
            <v>BLR_ZONE1</v>
          </cell>
          <cell r="P1976">
            <v>9078413</v>
          </cell>
          <cell r="Q1976" t="str">
            <v xml:space="preserve">Rajeev Misra </v>
          </cell>
          <cell r="R1976" t="str">
            <v>RAM</v>
          </cell>
          <cell r="S1976" t="str">
            <v>Rajeev Misra</v>
          </cell>
          <cell r="T1976">
            <v>4.2500000000000003E-3</v>
          </cell>
          <cell r="U1976">
            <v>0</v>
          </cell>
          <cell r="V1976" t="str">
            <v>-</v>
          </cell>
          <cell r="Z1976" t="str">
            <v>-</v>
          </cell>
          <cell r="AA1976" t="str">
            <v>-</v>
          </cell>
          <cell r="AB1976" t="str">
            <v>-</v>
          </cell>
          <cell r="AC1976" t="str">
            <v>-</v>
          </cell>
          <cell r="AD1976" t="str">
            <v>-</v>
          </cell>
          <cell r="AE1976" t="str">
            <v>-</v>
          </cell>
          <cell r="AF1976" t="str">
            <v>-</v>
          </cell>
          <cell r="AG1976" t="str">
            <v>-</v>
          </cell>
          <cell r="AH1976" t="str">
            <v>--</v>
          </cell>
        </row>
        <row r="1977">
          <cell r="A1977">
            <v>61375</v>
          </cell>
          <cell r="B1977" t="str">
            <v>Dtwelve Spaces Private Limited</v>
          </cell>
          <cell r="C1977">
            <v>44917</v>
          </cell>
          <cell r="D1977" t="str">
            <v>Bangalore</v>
          </cell>
          <cell r="E1977" t="str">
            <v>MWIFI (Infra)</v>
          </cell>
          <cell r="F1977" t="str">
            <v>Spectra IT</v>
          </cell>
          <cell r="G1977" t="str">
            <v>Bangalore</v>
          </cell>
          <cell r="H1977">
            <v>425</v>
          </cell>
          <cell r="I1977">
            <v>4.2500000000000003E-3</v>
          </cell>
          <cell r="J1977">
            <v>9078413</v>
          </cell>
          <cell r="K1977" t="str">
            <v>Dtwelve Spaces Private Limited</v>
          </cell>
          <cell r="L1977">
            <v>10290177.759199969</v>
          </cell>
          <cell r="M1977" t="str">
            <v>Relationship</v>
          </cell>
          <cell r="N1977" t="str">
            <v>MWIFI (Infra)</v>
          </cell>
          <cell r="O1977" t="str">
            <v>BLR_ZONE1</v>
          </cell>
          <cell r="P1977">
            <v>9078413</v>
          </cell>
          <cell r="Q1977" t="str">
            <v xml:space="preserve">Rajeev Misra </v>
          </cell>
          <cell r="R1977" t="str">
            <v>RAM</v>
          </cell>
          <cell r="S1977" t="str">
            <v>Rajeev Misra</v>
          </cell>
          <cell r="T1977">
            <v>4.2500000000000003E-3</v>
          </cell>
          <cell r="U1977">
            <v>0</v>
          </cell>
          <cell r="V1977" t="str">
            <v>-</v>
          </cell>
          <cell r="Z1977" t="str">
            <v>-</v>
          </cell>
          <cell r="AA1977" t="str">
            <v>-</v>
          </cell>
          <cell r="AB1977" t="str">
            <v>-</v>
          </cell>
          <cell r="AC1977" t="str">
            <v>-</v>
          </cell>
          <cell r="AD1977" t="str">
            <v>-</v>
          </cell>
          <cell r="AE1977" t="str">
            <v>-</v>
          </cell>
          <cell r="AF1977" t="str">
            <v>-</v>
          </cell>
          <cell r="AG1977" t="str">
            <v>-</v>
          </cell>
          <cell r="AH1977" t="str">
            <v>--</v>
          </cell>
        </row>
        <row r="1978">
          <cell r="A1978">
            <v>61377</v>
          </cell>
          <cell r="B1978" t="str">
            <v>Dtwelve Spaces Private Limited</v>
          </cell>
          <cell r="C1978">
            <v>44917</v>
          </cell>
          <cell r="D1978" t="str">
            <v>Bangalore</v>
          </cell>
          <cell r="E1978" t="str">
            <v>MWIFI (Infra)</v>
          </cell>
          <cell r="F1978" t="str">
            <v>Spectra IT</v>
          </cell>
          <cell r="G1978" t="str">
            <v>Bangalore</v>
          </cell>
          <cell r="H1978">
            <v>425</v>
          </cell>
          <cell r="I1978">
            <v>4.2500000000000003E-3</v>
          </cell>
          <cell r="J1978">
            <v>9078413</v>
          </cell>
          <cell r="K1978" t="str">
            <v>Dtwelve Spaces Private Limited</v>
          </cell>
          <cell r="L1978">
            <v>10290177.759199969</v>
          </cell>
          <cell r="M1978" t="str">
            <v>Relationship</v>
          </cell>
          <cell r="N1978" t="str">
            <v>MWIFI (Infra)</v>
          </cell>
          <cell r="O1978" t="str">
            <v>BLR_ZONE1</v>
          </cell>
          <cell r="P1978">
            <v>9078413</v>
          </cell>
          <cell r="Q1978" t="str">
            <v xml:space="preserve">Rajeev Misra </v>
          </cell>
          <cell r="R1978" t="str">
            <v>RAM</v>
          </cell>
          <cell r="S1978" t="str">
            <v>Rajeev Misra</v>
          </cell>
          <cell r="T1978">
            <v>4.2500000000000003E-3</v>
          </cell>
          <cell r="U1978">
            <v>0</v>
          </cell>
          <cell r="V1978" t="str">
            <v>-</v>
          </cell>
          <cell r="Z1978" t="str">
            <v>-</v>
          </cell>
          <cell r="AA1978" t="str">
            <v>-</v>
          </cell>
          <cell r="AB1978" t="str">
            <v>-</v>
          </cell>
          <cell r="AC1978" t="str">
            <v>-</v>
          </cell>
          <cell r="AD1978" t="str">
            <v>-</v>
          </cell>
          <cell r="AE1978" t="str">
            <v>-</v>
          </cell>
          <cell r="AF1978" t="str">
            <v>-</v>
          </cell>
          <cell r="AG1978" t="str">
            <v>-</v>
          </cell>
          <cell r="AH1978" t="str">
            <v>--</v>
          </cell>
        </row>
        <row r="1979">
          <cell r="A1979">
            <v>61380</v>
          </cell>
          <cell r="B1979" t="str">
            <v>Dtwelve Spaces Private Limited</v>
          </cell>
          <cell r="C1979">
            <v>44911</v>
          </cell>
          <cell r="D1979" t="str">
            <v>Bangalore</v>
          </cell>
          <cell r="E1979" t="str">
            <v>MWIFI (Infra)</v>
          </cell>
          <cell r="F1979" t="str">
            <v>Spectra IT</v>
          </cell>
          <cell r="G1979" t="str">
            <v>Bangalore</v>
          </cell>
          <cell r="H1979">
            <v>425</v>
          </cell>
          <cell r="I1979">
            <v>4.2500000000000003E-3</v>
          </cell>
          <cell r="J1979">
            <v>9078413</v>
          </cell>
          <cell r="K1979" t="str">
            <v>Dtwelve Spaces Private Limited</v>
          </cell>
          <cell r="L1979">
            <v>10290177.759199969</v>
          </cell>
          <cell r="M1979" t="str">
            <v>Relationship</v>
          </cell>
          <cell r="N1979" t="str">
            <v>MWIFI (Infra)</v>
          </cell>
          <cell r="O1979" t="str">
            <v>BLR_ZONE1</v>
          </cell>
          <cell r="P1979">
            <v>9078413</v>
          </cell>
          <cell r="Q1979" t="str">
            <v xml:space="preserve">Rajeev Misra </v>
          </cell>
          <cell r="R1979" t="str">
            <v>RAM</v>
          </cell>
          <cell r="S1979" t="str">
            <v>Rajeev Misra</v>
          </cell>
          <cell r="T1979">
            <v>4.2500000000000003E-3</v>
          </cell>
          <cell r="U1979">
            <v>0</v>
          </cell>
          <cell r="V1979" t="str">
            <v>-</v>
          </cell>
          <cell r="Z1979" t="str">
            <v>-</v>
          </cell>
          <cell r="AA1979" t="str">
            <v>-</v>
          </cell>
          <cell r="AB1979" t="str">
            <v>-</v>
          </cell>
          <cell r="AC1979" t="str">
            <v>-</v>
          </cell>
          <cell r="AD1979" t="str">
            <v>-</v>
          </cell>
          <cell r="AE1979" t="str">
            <v>-</v>
          </cell>
          <cell r="AF1979" t="str">
            <v>-</v>
          </cell>
          <cell r="AG1979" t="str">
            <v>-</v>
          </cell>
          <cell r="AH1979" t="str">
            <v>--</v>
          </cell>
        </row>
        <row r="1980">
          <cell r="A1980">
            <v>61381</v>
          </cell>
          <cell r="B1980" t="str">
            <v>Dtwelve Spaces Private Limited</v>
          </cell>
          <cell r="C1980">
            <v>44917</v>
          </cell>
          <cell r="D1980" t="str">
            <v>Bangalore</v>
          </cell>
          <cell r="E1980" t="str">
            <v>MWIFI (Infra)</v>
          </cell>
          <cell r="F1980" t="str">
            <v>Spectra IT</v>
          </cell>
          <cell r="G1980" t="str">
            <v>Bangalore</v>
          </cell>
          <cell r="H1980">
            <v>425</v>
          </cell>
          <cell r="I1980">
            <v>4.2500000000000003E-3</v>
          </cell>
          <cell r="J1980">
            <v>9078413</v>
          </cell>
          <cell r="K1980" t="str">
            <v>Dtwelve Spaces Private Limited</v>
          </cell>
          <cell r="L1980">
            <v>10290177.759199969</v>
          </cell>
          <cell r="M1980" t="str">
            <v>Relationship</v>
          </cell>
          <cell r="N1980" t="str">
            <v>MWIFI (Infra)</v>
          </cell>
          <cell r="O1980" t="str">
            <v>BLR_ZONE1</v>
          </cell>
          <cell r="P1980">
            <v>9078413</v>
          </cell>
          <cell r="Q1980" t="str">
            <v xml:space="preserve">Rajeev Misra </v>
          </cell>
          <cell r="R1980" t="str">
            <v>RAM</v>
          </cell>
          <cell r="S1980" t="str">
            <v>Rajeev Misra</v>
          </cell>
          <cell r="T1980">
            <v>4.2500000000000003E-3</v>
          </cell>
          <cell r="U1980">
            <v>0</v>
          </cell>
          <cell r="V1980" t="str">
            <v>-</v>
          </cell>
          <cell r="Z1980" t="str">
            <v>-</v>
          </cell>
          <cell r="AA1980" t="str">
            <v>-</v>
          </cell>
          <cell r="AB1980" t="str">
            <v>-</v>
          </cell>
          <cell r="AC1980" t="str">
            <v>-</v>
          </cell>
          <cell r="AD1980" t="str">
            <v>-</v>
          </cell>
          <cell r="AE1980" t="str">
            <v>-</v>
          </cell>
          <cell r="AF1980" t="str">
            <v>-</v>
          </cell>
          <cell r="AG1980" t="str">
            <v>-</v>
          </cell>
          <cell r="AH1980" t="str">
            <v>--</v>
          </cell>
        </row>
        <row r="1981">
          <cell r="A1981">
            <v>61382</v>
          </cell>
          <cell r="B1981" t="str">
            <v>Dtwelve Spaces Private Limited</v>
          </cell>
          <cell r="C1981">
            <v>44917</v>
          </cell>
          <cell r="D1981" t="str">
            <v>Bangalore</v>
          </cell>
          <cell r="E1981" t="str">
            <v>MWIFI (Infra)</v>
          </cell>
          <cell r="F1981" t="str">
            <v>Spectra IT</v>
          </cell>
          <cell r="G1981" t="str">
            <v>Bangalore</v>
          </cell>
          <cell r="H1981">
            <v>425</v>
          </cell>
          <cell r="I1981">
            <v>4.2500000000000003E-3</v>
          </cell>
          <cell r="J1981">
            <v>9078413</v>
          </cell>
          <cell r="K1981" t="str">
            <v>Dtwelve Spaces Private Limited</v>
          </cell>
          <cell r="L1981">
            <v>10290177.759199969</v>
          </cell>
          <cell r="M1981" t="str">
            <v>Relationship</v>
          </cell>
          <cell r="N1981" t="str">
            <v>MWIFI (Infra)</v>
          </cell>
          <cell r="O1981" t="str">
            <v>BLR_ZONE1</v>
          </cell>
          <cell r="P1981">
            <v>9078413</v>
          </cell>
          <cell r="Q1981" t="str">
            <v xml:space="preserve">Rajeev Misra </v>
          </cell>
          <cell r="R1981" t="str">
            <v>RAM</v>
          </cell>
          <cell r="S1981" t="str">
            <v>Rajeev Misra</v>
          </cell>
          <cell r="T1981">
            <v>4.2500000000000003E-3</v>
          </cell>
          <cell r="U1981">
            <v>0</v>
          </cell>
          <cell r="V1981" t="str">
            <v>-</v>
          </cell>
          <cell r="Z1981" t="str">
            <v>-</v>
          </cell>
          <cell r="AA1981" t="str">
            <v>-</v>
          </cell>
          <cell r="AB1981" t="str">
            <v>-</v>
          </cell>
          <cell r="AC1981" t="str">
            <v>-</v>
          </cell>
          <cell r="AD1981" t="str">
            <v>-</v>
          </cell>
          <cell r="AE1981" t="str">
            <v>-</v>
          </cell>
          <cell r="AF1981" t="str">
            <v>-</v>
          </cell>
          <cell r="AG1981" t="str">
            <v>-</v>
          </cell>
          <cell r="AH1981" t="str">
            <v>--</v>
          </cell>
        </row>
        <row r="1982">
          <cell r="A1982">
            <v>61384</v>
          </cell>
          <cell r="B1982" t="str">
            <v>Dtwelve Spaces Private Limited</v>
          </cell>
          <cell r="C1982">
            <v>44917</v>
          </cell>
          <cell r="D1982" t="str">
            <v>Bangalore</v>
          </cell>
          <cell r="E1982" t="str">
            <v>MWIFI (Infra)</v>
          </cell>
          <cell r="F1982" t="str">
            <v>Spectra IT</v>
          </cell>
          <cell r="G1982" t="str">
            <v>Bangalore</v>
          </cell>
          <cell r="H1982">
            <v>425</v>
          </cell>
          <cell r="I1982">
            <v>4.2500000000000003E-3</v>
          </cell>
          <cell r="J1982">
            <v>9078413</v>
          </cell>
          <cell r="K1982" t="str">
            <v>Dtwelve Spaces Private Limited</v>
          </cell>
          <cell r="L1982">
            <v>10290177.759199969</v>
          </cell>
          <cell r="M1982" t="str">
            <v>Relationship</v>
          </cell>
          <cell r="N1982" t="str">
            <v>MWIFI (Infra)</v>
          </cell>
          <cell r="O1982" t="str">
            <v>BLR_ZONE1</v>
          </cell>
          <cell r="P1982">
            <v>9078413</v>
          </cell>
          <cell r="Q1982" t="str">
            <v xml:space="preserve">Rajeev Misra </v>
          </cell>
          <cell r="R1982" t="str">
            <v>RAM</v>
          </cell>
          <cell r="S1982" t="str">
            <v>Rajeev Misra</v>
          </cell>
          <cell r="T1982">
            <v>4.2500000000000003E-3</v>
          </cell>
          <cell r="U1982">
            <v>0</v>
          </cell>
          <cell r="V1982" t="str">
            <v>-</v>
          </cell>
          <cell r="Z1982" t="str">
            <v>-</v>
          </cell>
          <cell r="AA1982" t="str">
            <v>-</v>
          </cell>
          <cell r="AB1982" t="str">
            <v>-</v>
          </cell>
          <cell r="AC1982" t="str">
            <v>-</v>
          </cell>
          <cell r="AD1982" t="str">
            <v>-</v>
          </cell>
          <cell r="AE1982" t="str">
            <v>-</v>
          </cell>
          <cell r="AF1982" t="str">
            <v>-</v>
          </cell>
          <cell r="AG1982" t="str">
            <v>-</v>
          </cell>
          <cell r="AH1982" t="str">
            <v>--</v>
          </cell>
        </row>
        <row r="1983">
          <cell r="A1983">
            <v>61386</v>
          </cell>
          <cell r="B1983" t="str">
            <v>Dtwelve Spaces Private Limited</v>
          </cell>
          <cell r="C1983">
            <v>44706</v>
          </cell>
          <cell r="D1983" t="str">
            <v>Bangalore</v>
          </cell>
          <cell r="E1983" t="str">
            <v>MWIFI (Infra)</v>
          </cell>
          <cell r="F1983" t="str">
            <v>Spectra IT</v>
          </cell>
          <cell r="G1983" t="str">
            <v>Bangalore</v>
          </cell>
          <cell r="H1983">
            <v>25500</v>
          </cell>
          <cell r="I1983">
            <v>0.255</v>
          </cell>
          <cell r="J1983">
            <v>9078413</v>
          </cell>
          <cell r="K1983" t="str">
            <v>Dtwelve Spaces Private Limited</v>
          </cell>
          <cell r="L1983">
            <v>10290177.759199969</v>
          </cell>
          <cell r="M1983" t="str">
            <v>Relationship</v>
          </cell>
          <cell r="N1983" t="str">
            <v>MWIFI (Infra)</v>
          </cell>
          <cell r="O1983" t="str">
            <v>BLR_ZONE2</v>
          </cell>
          <cell r="P1983">
            <v>9078413</v>
          </cell>
          <cell r="Q1983" t="str">
            <v xml:space="preserve">Rajeev Misra </v>
          </cell>
          <cell r="R1983" t="str">
            <v>RAM</v>
          </cell>
          <cell r="S1983" t="str">
            <v>Rajeev Misra</v>
          </cell>
          <cell r="T1983">
            <v>0.255</v>
          </cell>
          <cell r="U1983">
            <v>0</v>
          </cell>
          <cell r="V1983" t="str">
            <v>-</v>
          </cell>
          <cell r="Z1983" t="str">
            <v>-</v>
          </cell>
          <cell r="AA1983" t="str">
            <v>-</v>
          </cell>
          <cell r="AB1983" t="str">
            <v>-</v>
          </cell>
          <cell r="AC1983" t="str">
            <v>-</v>
          </cell>
          <cell r="AD1983" t="str">
            <v>-</v>
          </cell>
          <cell r="AE1983" t="str">
            <v>-</v>
          </cell>
          <cell r="AF1983" t="str">
            <v>-</v>
          </cell>
          <cell r="AG1983" t="str">
            <v>-</v>
          </cell>
          <cell r="AH1983" t="str">
            <v>--</v>
          </cell>
        </row>
        <row r="1984">
          <cell r="A1984">
            <v>61388</v>
          </cell>
          <cell r="B1984" t="str">
            <v>Dtwelve Spaces Private Limited</v>
          </cell>
          <cell r="C1984">
            <v>44510</v>
          </cell>
          <cell r="D1984" t="str">
            <v>Bangalore</v>
          </cell>
          <cell r="E1984" t="str">
            <v>MWIFI (Infra)</v>
          </cell>
          <cell r="F1984" t="str">
            <v>Spectra IT</v>
          </cell>
          <cell r="G1984" t="str">
            <v>Bangalore</v>
          </cell>
          <cell r="H1984">
            <v>23000</v>
          </cell>
          <cell r="I1984">
            <v>0.23</v>
          </cell>
          <cell r="J1984">
            <v>9078413</v>
          </cell>
          <cell r="K1984" t="str">
            <v>Dtwelve Spaces Private Limited</v>
          </cell>
          <cell r="L1984">
            <v>10290177.759199969</v>
          </cell>
          <cell r="M1984" t="str">
            <v>Relationship</v>
          </cell>
          <cell r="N1984" t="str">
            <v>MWIFI (Infra)</v>
          </cell>
          <cell r="O1984" t="str">
            <v>BLR_ZONE1</v>
          </cell>
          <cell r="P1984">
            <v>9078413</v>
          </cell>
          <cell r="Q1984" t="str">
            <v xml:space="preserve">Rajeev Misra </v>
          </cell>
          <cell r="R1984" t="str">
            <v>RAM</v>
          </cell>
          <cell r="S1984" t="str">
            <v>Rajeev Misra</v>
          </cell>
          <cell r="T1984">
            <v>0.23</v>
          </cell>
          <cell r="U1984">
            <v>0</v>
          </cell>
          <cell r="V1984" t="str">
            <v>-</v>
          </cell>
          <cell r="Z1984" t="str">
            <v>-</v>
          </cell>
          <cell r="AA1984" t="str">
            <v>-</v>
          </cell>
          <cell r="AB1984" t="str">
            <v>-</v>
          </cell>
          <cell r="AC1984" t="str">
            <v>-</v>
          </cell>
          <cell r="AD1984" t="str">
            <v>-</v>
          </cell>
          <cell r="AE1984" t="str">
            <v>-</v>
          </cell>
          <cell r="AF1984" t="str">
            <v>-</v>
          </cell>
          <cell r="AG1984" t="str">
            <v>-</v>
          </cell>
          <cell r="AH1984" t="str">
            <v>--</v>
          </cell>
        </row>
        <row r="1985">
          <cell r="A1985">
            <v>61390</v>
          </cell>
          <cell r="B1985" t="str">
            <v>Dtwelve Spaces Private Limited</v>
          </cell>
          <cell r="C1985">
            <v>44827</v>
          </cell>
          <cell r="D1985" t="str">
            <v>Bangalore</v>
          </cell>
          <cell r="E1985" t="str">
            <v>MWIFI (Infra)</v>
          </cell>
          <cell r="F1985" t="str">
            <v>Spectra IT</v>
          </cell>
          <cell r="G1985" t="str">
            <v>Bangalore</v>
          </cell>
          <cell r="H1985">
            <v>12500</v>
          </cell>
          <cell r="I1985">
            <v>0.125</v>
          </cell>
          <cell r="J1985">
            <v>9078413</v>
          </cell>
          <cell r="K1985" t="str">
            <v>Dtwelve Spaces Private Limited</v>
          </cell>
          <cell r="L1985">
            <v>10290177.759199969</v>
          </cell>
          <cell r="M1985" t="str">
            <v>Relationship</v>
          </cell>
          <cell r="N1985" t="str">
            <v>MWIFI (Infra)</v>
          </cell>
          <cell r="O1985" t="str">
            <v>BLR_ZONE1</v>
          </cell>
          <cell r="P1985">
            <v>9078413</v>
          </cell>
          <cell r="Q1985" t="str">
            <v xml:space="preserve">Rajeev Misra </v>
          </cell>
          <cell r="R1985" t="str">
            <v>RAM</v>
          </cell>
          <cell r="S1985" t="str">
            <v>Rajeev Misra</v>
          </cell>
          <cell r="T1985">
            <v>0.125</v>
          </cell>
          <cell r="U1985">
            <v>0</v>
          </cell>
          <cell r="V1985" t="str">
            <v>-</v>
          </cell>
          <cell r="Z1985" t="str">
            <v>-</v>
          </cell>
          <cell r="AA1985" t="str">
            <v>-</v>
          </cell>
          <cell r="AB1985" t="str">
            <v>-</v>
          </cell>
          <cell r="AC1985" t="str">
            <v>-</v>
          </cell>
          <cell r="AD1985" t="str">
            <v>-</v>
          </cell>
          <cell r="AE1985" t="str">
            <v>-</v>
          </cell>
          <cell r="AF1985" t="str">
            <v>-</v>
          </cell>
          <cell r="AG1985" t="str">
            <v>-</v>
          </cell>
          <cell r="AH1985" t="str">
            <v>--</v>
          </cell>
        </row>
        <row r="1986">
          <cell r="A1986">
            <v>61426</v>
          </cell>
          <cell r="B1986" t="str">
            <v>Dtwelve Spaces Private Limited</v>
          </cell>
          <cell r="C1986">
            <v>44964</v>
          </cell>
          <cell r="D1986" t="str">
            <v>Bangalore</v>
          </cell>
          <cell r="E1986" t="str">
            <v>MWIFI (Infra)</v>
          </cell>
          <cell r="F1986" t="str">
            <v>Spectra IT</v>
          </cell>
          <cell r="G1986" t="str">
            <v>Bangalore</v>
          </cell>
          <cell r="H1986">
            <v>475</v>
          </cell>
          <cell r="I1986">
            <v>4.7499999999999999E-3</v>
          </cell>
          <cell r="J1986">
            <v>9078413</v>
          </cell>
          <cell r="K1986" t="str">
            <v>Dtwelve Spaces Private Limited</v>
          </cell>
          <cell r="L1986">
            <v>10290177.759199969</v>
          </cell>
          <cell r="M1986" t="str">
            <v>Relationship</v>
          </cell>
          <cell r="N1986" t="str">
            <v>MWIFI (Infra)</v>
          </cell>
          <cell r="O1986" t="str">
            <v>BLR_ZONE1</v>
          </cell>
          <cell r="P1986">
            <v>9078413</v>
          </cell>
          <cell r="Q1986" t="str">
            <v xml:space="preserve">Rajeev Misra </v>
          </cell>
          <cell r="R1986" t="str">
            <v>RAM</v>
          </cell>
          <cell r="S1986" t="str">
            <v>Rajeev Misra</v>
          </cell>
          <cell r="T1986">
            <v>4.7499999999999999E-3</v>
          </cell>
          <cell r="U1986">
            <v>0</v>
          </cell>
          <cell r="V1986" t="str">
            <v>-</v>
          </cell>
          <cell r="Z1986" t="str">
            <v>-</v>
          </cell>
          <cell r="AA1986" t="str">
            <v>-</v>
          </cell>
          <cell r="AB1986" t="str">
            <v>-</v>
          </cell>
          <cell r="AC1986" t="str">
            <v>-</v>
          </cell>
          <cell r="AD1986" t="str">
            <v>-</v>
          </cell>
          <cell r="AE1986" t="str">
            <v>-</v>
          </cell>
          <cell r="AF1986" t="str">
            <v>-</v>
          </cell>
          <cell r="AG1986" t="str">
            <v>-</v>
          </cell>
          <cell r="AH1986" t="str">
            <v>--</v>
          </cell>
        </row>
        <row r="1987">
          <cell r="A1987">
            <v>61427</v>
          </cell>
          <cell r="B1987" t="str">
            <v>Dtwelve Spaces Private Limited</v>
          </cell>
          <cell r="C1987">
            <v>44964</v>
          </cell>
          <cell r="D1987" t="str">
            <v>Bangalore</v>
          </cell>
          <cell r="E1987" t="str">
            <v>MWIFI (Infra)</v>
          </cell>
          <cell r="F1987" t="str">
            <v>Spectra IT</v>
          </cell>
          <cell r="G1987" t="str">
            <v>Bangalore</v>
          </cell>
          <cell r="H1987">
            <v>475</v>
          </cell>
          <cell r="I1987">
            <v>4.7499999999999999E-3</v>
          </cell>
          <cell r="J1987">
            <v>9078413</v>
          </cell>
          <cell r="K1987" t="str">
            <v>Dtwelve Spaces Private Limited</v>
          </cell>
          <cell r="L1987">
            <v>10290177.759199969</v>
          </cell>
          <cell r="M1987" t="str">
            <v>Relationship</v>
          </cell>
          <cell r="N1987" t="str">
            <v>MWIFI (Infra)</v>
          </cell>
          <cell r="O1987" t="str">
            <v>BLR_ZONE1</v>
          </cell>
          <cell r="P1987">
            <v>9078413</v>
          </cell>
          <cell r="Q1987" t="str">
            <v xml:space="preserve">Rajeev Misra </v>
          </cell>
          <cell r="R1987" t="str">
            <v>RAM</v>
          </cell>
          <cell r="S1987" t="str">
            <v>Rajeev Misra</v>
          </cell>
          <cell r="T1987">
            <v>4.7499999999999999E-3</v>
          </cell>
          <cell r="U1987">
            <v>0</v>
          </cell>
          <cell r="V1987" t="str">
            <v>-</v>
          </cell>
          <cell r="Z1987" t="str">
            <v>-</v>
          </cell>
          <cell r="AA1987" t="str">
            <v>-</v>
          </cell>
          <cell r="AB1987" t="str">
            <v>-</v>
          </cell>
          <cell r="AC1987" t="str">
            <v>-</v>
          </cell>
          <cell r="AD1987" t="str">
            <v>-</v>
          </cell>
          <cell r="AE1987" t="str">
            <v>-</v>
          </cell>
          <cell r="AF1987" t="str">
            <v>-</v>
          </cell>
          <cell r="AG1987" t="str">
            <v>-</v>
          </cell>
          <cell r="AH1987" t="str">
            <v>--</v>
          </cell>
        </row>
        <row r="1988">
          <cell r="A1988">
            <v>61428</v>
          </cell>
          <cell r="B1988" t="str">
            <v>Dtwelve Spaces Private Limited</v>
          </cell>
          <cell r="C1988">
            <v>44964</v>
          </cell>
          <cell r="D1988" t="str">
            <v>Bangalore</v>
          </cell>
          <cell r="E1988" t="str">
            <v>MWIFI (Infra)</v>
          </cell>
          <cell r="F1988" t="str">
            <v>Spectra IT</v>
          </cell>
          <cell r="G1988" t="str">
            <v>Bangalore</v>
          </cell>
          <cell r="H1988">
            <v>475</v>
          </cell>
          <cell r="I1988">
            <v>4.7499999999999999E-3</v>
          </cell>
          <cell r="J1988">
            <v>9078413</v>
          </cell>
          <cell r="K1988" t="str">
            <v>Dtwelve Spaces Private Limited</v>
          </cell>
          <cell r="L1988">
            <v>10290177.759199969</v>
          </cell>
          <cell r="M1988" t="str">
            <v>Relationship</v>
          </cell>
          <cell r="N1988" t="str">
            <v>MWIFI (Infra)</v>
          </cell>
          <cell r="O1988" t="str">
            <v>BLR_ZONE1</v>
          </cell>
          <cell r="P1988">
            <v>9078413</v>
          </cell>
          <cell r="Q1988" t="str">
            <v xml:space="preserve">Rajeev Misra </v>
          </cell>
          <cell r="R1988" t="str">
            <v>RAM</v>
          </cell>
          <cell r="S1988" t="str">
            <v>Rajeev Misra</v>
          </cell>
          <cell r="T1988">
            <v>4.7499999999999999E-3</v>
          </cell>
          <cell r="U1988">
            <v>0</v>
          </cell>
          <cell r="V1988" t="str">
            <v>-</v>
          </cell>
          <cell r="Z1988" t="str">
            <v>-</v>
          </cell>
          <cell r="AA1988" t="str">
            <v>-</v>
          </cell>
          <cell r="AB1988" t="str">
            <v>-</v>
          </cell>
          <cell r="AC1988" t="str">
            <v>-</v>
          </cell>
          <cell r="AD1988" t="str">
            <v>-</v>
          </cell>
          <cell r="AE1988" t="str">
            <v>-</v>
          </cell>
          <cell r="AF1988" t="str">
            <v>-</v>
          </cell>
          <cell r="AG1988" t="str">
            <v>-</v>
          </cell>
          <cell r="AH1988" t="str">
            <v>--</v>
          </cell>
        </row>
        <row r="1989">
          <cell r="A1989">
            <v>61429</v>
          </cell>
          <cell r="B1989" t="str">
            <v>Dtwelve Spaces Private Limited</v>
          </cell>
          <cell r="C1989">
            <v>44964</v>
          </cell>
          <cell r="D1989" t="str">
            <v>Bangalore</v>
          </cell>
          <cell r="E1989" t="str">
            <v>MWIFI (Infra)</v>
          </cell>
          <cell r="F1989" t="str">
            <v>Spectra IT</v>
          </cell>
          <cell r="G1989" t="str">
            <v>Bangalore</v>
          </cell>
          <cell r="H1989">
            <v>475</v>
          </cell>
          <cell r="I1989">
            <v>4.7499999999999999E-3</v>
          </cell>
          <cell r="J1989">
            <v>9078413</v>
          </cell>
          <cell r="K1989" t="str">
            <v>Dtwelve Spaces Private Limited</v>
          </cell>
          <cell r="L1989">
            <v>10290177.759199969</v>
          </cell>
          <cell r="M1989" t="str">
            <v>Relationship</v>
          </cell>
          <cell r="N1989" t="str">
            <v>MWIFI (Infra)</v>
          </cell>
          <cell r="O1989" t="str">
            <v>BLR_ZONE1</v>
          </cell>
          <cell r="P1989">
            <v>9078413</v>
          </cell>
          <cell r="Q1989" t="str">
            <v xml:space="preserve">Rajeev Misra </v>
          </cell>
          <cell r="R1989" t="str">
            <v>RAM</v>
          </cell>
          <cell r="S1989" t="str">
            <v>Rajeev Misra</v>
          </cell>
          <cell r="T1989">
            <v>4.7499999999999999E-3</v>
          </cell>
          <cell r="U1989">
            <v>0</v>
          </cell>
          <cell r="V1989" t="str">
            <v>-</v>
          </cell>
          <cell r="Z1989" t="str">
            <v>-</v>
          </cell>
          <cell r="AA1989" t="str">
            <v>-</v>
          </cell>
          <cell r="AB1989" t="str">
            <v>-</v>
          </cell>
          <cell r="AC1989" t="str">
            <v>-</v>
          </cell>
          <cell r="AD1989" t="str">
            <v>-</v>
          </cell>
          <cell r="AE1989" t="str">
            <v>-</v>
          </cell>
          <cell r="AF1989" t="str">
            <v>-</v>
          </cell>
          <cell r="AG1989" t="str">
            <v>-</v>
          </cell>
          <cell r="AH1989" t="str">
            <v>--</v>
          </cell>
        </row>
        <row r="1990">
          <cell r="A1990">
            <v>61430</v>
          </cell>
          <cell r="B1990" t="str">
            <v>Dtwelve Spaces Private Limited</v>
          </cell>
          <cell r="C1990">
            <v>44964</v>
          </cell>
          <cell r="D1990" t="str">
            <v>Bangalore</v>
          </cell>
          <cell r="E1990" t="str">
            <v>MWIFI (Infra)</v>
          </cell>
          <cell r="F1990" t="str">
            <v>Spectra IT</v>
          </cell>
          <cell r="G1990" t="str">
            <v>Bangalore</v>
          </cell>
          <cell r="H1990">
            <v>475</v>
          </cell>
          <cell r="I1990">
            <v>4.7499999999999999E-3</v>
          </cell>
          <cell r="J1990">
            <v>9078413</v>
          </cell>
          <cell r="K1990" t="str">
            <v>Dtwelve Spaces Private Limited</v>
          </cell>
          <cell r="L1990">
            <v>10290177.759199969</v>
          </cell>
          <cell r="M1990" t="str">
            <v>Relationship</v>
          </cell>
          <cell r="N1990" t="str">
            <v>MWIFI (Infra)</v>
          </cell>
          <cell r="O1990" t="str">
            <v>BLR_ZONE1</v>
          </cell>
          <cell r="P1990">
            <v>9078413</v>
          </cell>
          <cell r="Q1990" t="str">
            <v xml:space="preserve">Rajeev Misra </v>
          </cell>
          <cell r="R1990" t="str">
            <v>RAM</v>
          </cell>
          <cell r="S1990" t="str">
            <v>Rajeev Misra</v>
          </cell>
          <cell r="T1990">
            <v>4.7499999999999999E-3</v>
          </cell>
          <cell r="U1990">
            <v>0</v>
          </cell>
          <cell r="V1990" t="str">
            <v>-</v>
          </cell>
          <cell r="Z1990" t="str">
            <v>-</v>
          </cell>
          <cell r="AA1990" t="str">
            <v>-</v>
          </cell>
          <cell r="AB1990" t="str">
            <v>-</v>
          </cell>
          <cell r="AC1990" t="str">
            <v>-</v>
          </cell>
          <cell r="AD1990" t="str">
            <v>-</v>
          </cell>
          <cell r="AE1990" t="str">
            <v>-</v>
          </cell>
          <cell r="AF1990" t="str">
            <v>-</v>
          </cell>
          <cell r="AG1990" t="str">
            <v>-</v>
          </cell>
          <cell r="AH1990" t="str">
            <v>--</v>
          </cell>
        </row>
        <row r="1991">
          <cell r="A1991">
            <v>61431</v>
          </cell>
          <cell r="B1991" t="str">
            <v>Dtwelve Spaces Private Limited</v>
          </cell>
          <cell r="C1991">
            <v>44964</v>
          </cell>
          <cell r="D1991" t="str">
            <v>Bangalore</v>
          </cell>
          <cell r="E1991" t="str">
            <v>MWIFI (Infra)</v>
          </cell>
          <cell r="F1991" t="str">
            <v>Spectra IT</v>
          </cell>
          <cell r="G1991" t="str">
            <v>Bangalore</v>
          </cell>
          <cell r="H1991">
            <v>475</v>
          </cell>
          <cell r="I1991">
            <v>4.7499999999999999E-3</v>
          </cell>
          <cell r="J1991">
            <v>9078413</v>
          </cell>
          <cell r="K1991" t="str">
            <v>Dtwelve Spaces Private Limited</v>
          </cell>
          <cell r="L1991">
            <v>10290177.759199969</v>
          </cell>
          <cell r="M1991" t="str">
            <v>Relationship</v>
          </cell>
          <cell r="N1991" t="str">
            <v>MWIFI (Infra)</v>
          </cell>
          <cell r="O1991" t="str">
            <v>BLR_ZONE1</v>
          </cell>
          <cell r="P1991">
            <v>9078413</v>
          </cell>
          <cell r="Q1991" t="str">
            <v xml:space="preserve">Rajeev Misra </v>
          </cell>
          <cell r="R1991" t="str">
            <v>RAM</v>
          </cell>
          <cell r="S1991" t="str">
            <v>Rajeev Misra</v>
          </cell>
          <cell r="T1991">
            <v>4.7499999999999999E-3</v>
          </cell>
          <cell r="U1991">
            <v>0</v>
          </cell>
          <cell r="V1991" t="str">
            <v>-</v>
          </cell>
          <cell r="Z1991" t="str">
            <v>-</v>
          </cell>
          <cell r="AA1991" t="str">
            <v>-</v>
          </cell>
          <cell r="AB1991" t="str">
            <v>-</v>
          </cell>
          <cell r="AC1991" t="str">
            <v>-</v>
          </cell>
          <cell r="AD1991" t="str">
            <v>-</v>
          </cell>
          <cell r="AE1991" t="str">
            <v>-</v>
          </cell>
          <cell r="AF1991" t="str">
            <v>-</v>
          </cell>
          <cell r="AG1991" t="str">
            <v>-</v>
          </cell>
          <cell r="AH1991" t="str">
            <v>--</v>
          </cell>
        </row>
        <row r="1992">
          <cell r="A1992">
            <v>61432</v>
          </cell>
          <cell r="B1992" t="str">
            <v>Dtwelve Spaces Private Limited</v>
          </cell>
          <cell r="C1992">
            <v>44964</v>
          </cell>
          <cell r="D1992" t="str">
            <v>Bangalore</v>
          </cell>
          <cell r="E1992" t="str">
            <v>MWIFI (Infra)</v>
          </cell>
          <cell r="F1992" t="str">
            <v>Spectra IT</v>
          </cell>
          <cell r="G1992" t="str">
            <v>Bangalore</v>
          </cell>
          <cell r="H1992">
            <v>475</v>
          </cell>
          <cell r="I1992">
            <v>4.7499999999999999E-3</v>
          </cell>
          <cell r="J1992">
            <v>9078413</v>
          </cell>
          <cell r="K1992" t="str">
            <v>Dtwelve Spaces Private Limited</v>
          </cell>
          <cell r="L1992">
            <v>10290177.759199969</v>
          </cell>
          <cell r="M1992" t="str">
            <v>Relationship</v>
          </cell>
          <cell r="N1992" t="str">
            <v>MWIFI (Infra)</v>
          </cell>
          <cell r="O1992" t="str">
            <v>BLR_ZONE1</v>
          </cell>
          <cell r="P1992">
            <v>9078413</v>
          </cell>
          <cell r="Q1992" t="str">
            <v xml:space="preserve">Rajeev Misra </v>
          </cell>
          <cell r="R1992" t="str">
            <v>RAM</v>
          </cell>
          <cell r="S1992" t="str">
            <v>Rajeev Misra</v>
          </cell>
          <cell r="T1992">
            <v>4.7499999999999999E-3</v>
          </cell>
          <cell r="U1992">
            <v>0</v>
          </cell>
          <cell r="V1992" t="str">
            <v>-</v>
          </cell>
          <cell r="Z1992" t="str">
            <v>-</v>
          </cell>
          <cell r="AA1992" t="str">
            <v>-</v>
          </cell>
          <cell r="AB1992" t="str">
            <v>-</v>
          </cell>
          <cell r="AC1992" t="str">
            <v>-</v>
          </cell>
          <cell r="AD1992" t="str">
            <v>-</v>
          </cell>
          <cell r="AE1992" t="str">
            <v>-</v>
          </cell>
          <cell r="AF1992" t="str">
            <v>-</v>
          </cell>
          <cell r="AG1992" t="str">
            <v>-</v>
          </cell>
          <cell r="AH1992" t="str">
            <v>--</v>
          </cell>
        </row>
        <row r="1993">
          <cell r="A1993">
            <v>61433</v>
          </cell>
          <cell r="B1993" t="str">
            <v>Dtwelve Spaces Private Limited</v>
          </cell>
          <cell r="C1993">
            <v>44964</v>
          </cell>
          <cell r="D1993" t="str">
            <v>Bangalore</v>
          </cell>
          <cell r="E1993" t="str">
            <v>MWIFI (Infra)</v>
          </cell>
          <cell r="F1993" t="str">
            <v>Spectra IT</v>
          </cell>
          <cell r="G1993" t="str">
            <v>Bangalore</v>
          </cell>
          <cell r="H1993">
            <v>475</v>
          </cell>
          <cell r="I1993">
            <v>4.7499999999999999E-3</v>
          </cell>
          <cell r="J1993">
            <v>9078413</v>
          </cell>
          <cell r="K1993" t="str">
            <v>Dtwelve Spaces Private Limited</v>
          </cell>
          <cell r="L1993">
            <v>10290177.759199969</v>
          </cell>
          <cell r="M1993" t="str">
            <v>Relationship</v>
          </cell>
          <cell r="N1993" t="str">
            <v>MWIFI (Infra)</v>
          </cell>
          <cell r="O1993" t="str">
            <v>BLR_ZONE1</v>
          </cell>
          <cell r="P1993">
            <v>9078413</v>
          </cell>
          <cell r="Q1993" t="str">
            <v xml:space="preserve">Rajeev Misra </v>
          </cell>
          <cell r="R1993" t="str">
            <v>RAM</v>
          </cell>
          <cell r="S1993" t="str">
            <v>Rajeev Misra</v>
          </cell>
          <cell r="T1993">
            <v>4.7499999999999999E-3</v>
          </cell>
          <cell r="U1993">
            <v>0</v>
          </cell>
          <cell r="V1993" t="str">
            <v>-</v>
          </cell>
          <cell r="Z1993" t="str">
            <v>-</v>
          </cell>
          <cell r="AA1993" t="str">
            <v>-</v>
          </cell>
          <cell r="AB1993" t="str">
            <v>-</v>
          </cell>
          <cell r="AC1993" t="str">
            <v>-</v>
          </cell>
          <cell r="AD1993" t="str">
            <v>-</v>
          </cell>
          <cell r="AE1993" t="str">
            <v>-</v>
          </cell>
          <cell r="AF1993" t="str">
            <v>-</v>
          </cell>
          <cell r="AG1993" t="str">
            <v>-</v>
          </cell>
          <cell r="AH1993" t="str">
            <v>--</v>
          </cell>
        </row>
        <row r="1994">
          <cell r="A1994">
            <v>61434</v>
          </cell>
          <cell r="B1994" t="str">
            <v>Dtwelve Spaces Private Limited</v>
          </cell>
          <cell r="C1994">
            <v>44964</v>
          </cell>
          <cell r="D1994" t="str">
            <v>Bangalore</v>
          </cell>
          <cell r="E1994" t="str">
            <v>MWIFI (Infra)</v>
          </cell>
          <cell r="F1994" t="str">
            <v>Spectra IT</v>
          </cell>
          <cell r="G1994" t="str">
            <v>Bangalore</v>
          </cell>
          <cell r="H1994">
            <v>550</v>
          </cell>
          <cell r="I1994">
            <v>5.4999999999999997E-3</v>
          </cell>
          <cell r="J1994">
            <v>9078413</v>
          </cell>
          <cell r="K1994" t="str">
            <v>Dtwelve Spaces Private Limited</v>
          </cell>
          <cell r="L1994">
            <v>10290177.759199969</v>
          </cell>
          <cell r="M1994" t="str">
            <v>Relationship</v>
          </cell>
          <cell r="N1994" t="str">
            <v>MWIFI (Infra)</v>
          </cell>
          <cell r="O1994" t="str">
            <v>BLR_ZONE1</v>
          </cell>
          <cell r="P1994">
            <v>9078413</v>
          </cell>
          <cell r="Q1994" t="str">
            <v xml:space="preserve">Rajeev Misra </v>
          </cell>
          <cell r="R1994" t="str">
            <v>RAM</v>
          </cell>
          <cell r="S1994" t="str">
            <v>Rajeev Misra</v>
          </cell>
          <cell r="T1994">
            <v>5.4999999999999997E-3</v>
          </cell>
          <cell r="U1994">
            <v>0</v>
          </cell>
          <cell r="V1994" t="str">
            <v>-</v>
          </cell>
          <cell r="Z1994" t="str">
            <v>-</v>
          </cell>
          <cell r="AA1994" t="str">
            <v>-</v>
          </cell>
          <cell r="AB1994" t="str">
            <v>-</v>
          </cell>
          <cell r="AC1994" t="str">
            <v>-</v>
          </cell>
          <cell r="AD1994" t="str">
            <v>-</v>
          </cell>
          <cell r="AE1994" t="str">
            <v>-</v>
          </cell>
          <cell r="AF1994" t="str">
            <v>-</v>
          </cell>
          <cell r="AG1994" t="str">
            <v>-</v>
          </cell>
          <cell r="AH1994" t="str">
            <v>--</v>
          </cell>
        </row>
        <row r="1995">
          <cell r="A1995">
            <v>61435</v>
          </cell>
          <cell r="B1995" t="str">
            <v>Dtwelve Spaces Private Limited</v>
          </cell>
          <cell r="C1995">
            <v>44964</v>
          </cell>
          <cell r="D1995" t="str">
            <v>Bangalore</v>
          </cell>
          <cell r="E1995" t="str">
            <v>MWIFI (Infra)</v>
          </cell>
          <cell r="F1995" t="str">
            <v>Spectra IT</v>
          </cell>
          <cell r="G1995" t="str">
            <v>Bangalore</v>
          </cell>
          <cell r="H1995">
            <v>425</v>
          </cell>
          <cell r="I1995">
            <v>4.2500000000000003E-3</v>
          </cell>
          <cell r="J1995">
            <v>9078413</v>
          </cell>
          <cell r="K1995" t="str">
            <v>Dtwelve Spaces Private Limited</v>
          </cell>
          <cell r="L1995">
            <v>10290177.759199969</v>
          </cell>
          <cell r="M1995" t="str">
            <v>Relationship</v>
          </cell>
          <cell r="N1995" t="str">
            <v>MWIFI (Infra)</v>
          </cell>
          <cell r="O1995" t="str">
            <v>BLR_ZONE1</v>
          </cell>
          <cell r="P1995">
            <v>9078413</v>
          </cell>
          <cell r="Q1995" t="str">
            <v xml:space="preserve">Rajeev Misra </v>
          </cell>
          <cell r="R1995" t="str">
            <v>RAM</v>
          </cell>
          <cell r="S1995" t="str">
            <v>Rajeev Misra</v>
          </cell>
          <cell r="T1995">
            <v>4.2500000000000003E-3</v>
          </cell>
          <cell r="U1995">
            <v>0</v>
          </cell>
          <cell r="V1995" t="str">
            <v>-</v>
          </cell>
          <cell r="Z1995" t="str">
            <v>-</v>
          </cell>
          <cell r="AA1995" t="str">
            <v>-</v>
          </cell>
          <cell r="AB1995" t="str">
            <v>-</v>
          </cell>
          <cell r="AC1995" t="str">
            <v>-</v>
          </cell>
          <cell r="AD1995" t="str">
            <v>-</v>
          </cell>
          <cell r="AE1995" t="str">
            <v>-</v>
          </cell>
          <cell r="AF1995" t="str">
            <v>-</v>
          </cell>
          <cell r="AG1995" t="str">
            <v>-</v>
          </cell>
          <cell r="AH1995" t="str">
            <v>--</v>
          </cell>
        </row>
        <row r="1996">
          <cell r="A1996">
            <v>61436</v>
          </cell>
          <cell r="B1996" t="str">
            <v>Dtwelve Spaces Private Limited</v>
          </cell>
          <cell r="C1996">
            <v>44964</v>
          </cell>
          <cell r="D1996" t="str">
            <v>Bangalore</v>
          </cell>
          <cell r="E1996" t="str">
            <v>MWIFI (Infra)</v>
          </cell>
          <cell r="F1996" t="str">
            <v>Spectra IT</v>
          </cell>
          <cell r="G1996" t="str">
            <v>Bangalore</v>
          </cell>
          <cell r="H1996">
            <v>425</v>
          </cell>
          <cell r="I1996">
            <v>4.2500000000000003E-3</v>
          </cell>
          <cell r="J1996">
            <v>9078413</v>
          </cell>
          <cell r="K1996" t="str">
            <v>Dtwelve Spaces Private Limited</v>
          </cell>
          <cell r="L1996">
            <v>10290177.759199969</v>
          </cell>
          <cell r="M1996" t="str">
            <v>Relationship</v>
          </cell>
          <cell r="N1996" t="str">
            <v>MWIFI (Infra)</v>
          </cell>
          <cell r="O1996" t="str">
            <v>BLR_ZONE1</v>
          </cell>
          <cell r="P1996">
            <v>9078413</v>
          </cell>
          <cell r="Q1996" t="str">
            <v xml:space="preserve">Rajeev Misra </v>
          </cell>
          <cell r="R1996" t="str">
            <v>RAM</v>
          </cell>
          <cell r="S1996" t="str">
            <v>Rajeev Misra</v>
          </cell>
          <cell r="T1996">
            <v>4.2500000000000003E-3</v>
          </cell>
          <cell r="U1996">
            <v>0</v>
          </cell>
          <cell r="V1996" t="str">
            <v>-</v>
          </cell>
          <cell r="Z1996" t="str">
            <v>-</v>
          </cell>
          <cell r="AA1996" t="str">
            <v>-</v>
          </cell>
          <cell r="AB1996" t="str">
            <v>-</v>
          </cell>
          <cell r="AC1996" t="str">
            <v>-</v>
          </cell>
          <cell r="AD1996" t="str">
            <v>-</v>
          </cell>
          <cell r="AE1996" t="str">
            <v>-</v>
          </cell>
          <cell r="AF1996" t="str">
            <v>-</v>
          </cell>
          <cell r="AG1996" t="str">
            <v>-</v>
          </cell>
          <cell r="AH1996" t="str">
            <v>--</v>
          </cell>
        </row>
        <row r="1997">
          <cell r="A1997">
            <v>61437</v>
          </cell>
          <cell r="B1997" t="str">
            <v>Dtwelve Spaces Private Limited</v>
          </cell>
          <cell r="C1997">
            <v>44964</v>
          </cell>
          <cell r="D1997" t="str">
            <v>Bangalore</v>
          </cell>
          <cell r="E1997" t="str">
            <v>MWIFI (Infra)</v>
          </cell>
          <cell r="F1997" t="str">
            <v>Spectra IT</v>
          </cell>
          <cell r="G1997" t="str">
            <v>Bangalore</v>
          </cell>
          <cell r="H1997">
            <v>425</v>
          </cell>
          <cell r="I1997">
            <v>4.2500000000000003E-3</v>
          </cell>
          <cell r="J1997">
            <v>9078413</v>
          </cell>
          <cell r="K1997" t="str">
            <v>Dtwelve Spaces Private Limited</v>
          </cell>
          <cell r="L1997">
            <v>10290177.759199969</v>
          </cell>
          <cell r="M1997" t="str">
            <v>Relationship</v>
          </cell>
          <cell r="N1997" t="str">
            <v>MWIFI (Infra)</v>
          </cell>
          <cell r="O1997" t="str">
            <v>BLR_ZONE1</v>
          </cell>
          <cell r="P1997">
            <v>9078413</v>
          </cell>
          <cell r="Q1997" t="str">
            <v xml:space="preserve">Rajeev Misra </v>
          </cell>
          <cell r="R1997" t="str">
            <v>RAM</v>
          </cell>
          <cell r="S1997" t="str">
            <v>Rajeev Misra</v>
          </cell>
          <cell r="T1997">
            <v>4.2500000000000003E-3</v>
          </cell>
          <cell r="U1997">
            <v>0</v>
          </cell>
          <cell r="V1997" t="str">
            <v>-</v>
          </cell>
          <cell r="Z1997" t="str">
            <v>-</v>
          </cell>
          <cell r="AA1997" t="str">
            <v>-</v>
          </cell>
          <cell r="AB1997" t="str">
            <v>-</v>
          </cell>
          <cell r="AC1997" t="str">
            <v>-</v>
          </cell>
          <cell r="AD1997" t="str">
            <v>-</v>
          </cell>
          <cell r="AE1997" t="str">
            <v>-</v>
          </cell>
          <cell r="AF1997" t="str">
            <v>-</v>
          </cell>
          <cell r="AG1997" t="str">
            <v>-</v>
          </cell>
          <cell r="AH1997" t="str">
            <v>--</v>
          </cell>
        </row>
        <row r="1998">
          <cell r="A1998">
            <v>61438</v>
          </cell>
          <cell r="B1998" t="str">
            <v>Dtwelve Spaces Private Limited</v>
          </cell>
          <cell r="C1998">
            <v>44964</v>
          </cell>
          <cell r="D1998" t="str">
            <v>Bangalore</v>
          </cell>
          <cell r="E1998" t="str">
            <v>MWIFI (Infra)</v>
          </cell>
          <cell r="F1998" t="str">
            <v>Spectra IT</v>
          </cell>
          <cell r="G1998" t="str">
            <v>Bangalore</v>
          </cell>
          <cell r="H1998">
            <v>425</v>
          </cell>
          <cell r="I1998">
            <v>4.2500000000000003E-3</v>
          </cell>
          <cell r="J1998">
            <v>9078413</v>
          </cell>
          <cell r="K1998" t="str">
            <v>Dtwelve Spaces Private Limited</v>
          </cell>
          <cell r="L1998">
            <v>10290177.759199969</v>
          </cell>
          <cell r="M1998" t="str">
            <v>Relationship</v>
          </cell>
          <cell r="N1998" t="str">
            <v>MWIFI (Infra)</v>
          </cell>
          <cell r="O1998" t="str">
            <v>BLR_ZONE1</v>
          </cell>
          <cell r="P1998">
            <v>9078413</v>
          </cell>
          <cell r="Q1998" t="str">
            <v xml:space="preserve">Rajeev Misra </v>
          </cell>
          <cell r="R1998" t="str">
            <v>RAM</v>
          </cell>
          <cell r="S1998" t="str">
            <v>Rajeev Misra</v>
          </cell>
          <cell r="T1998">
            <v>4.2500000000000003E-3</v>
          </cell>
          <cell r="U1998">
            <v>0</v>
          </cell>
          <cell r="V1998" t="str">
            <v>-</v>
          </cell>
          <cell r="Z1998" t="str">
            <v>-</v>
          </cell>
          <cell r="AA1998" t="str">
            <v>-</v>
          </cell>
          <cell r="AB1998" t="str">
            <v>-</v>
          </cell>
          <cell r="AC1998" t="str">
            <v>-</v>
          </cell>
          <cell r="AD1998" t="str">
            <v>-</v>
          </cell>
          <cell r="AE1998" t="str">
            <v>-</v>
          </cell>
          <cell r="AF1998" t="str">
            <v>-</v>
          </cell>
          <cell r="AG1998" t="str">
            <v>-</v>
          </cell>
          <cell r="AH1998" t="str">
            <v>--</v>
          </cell>
        </row>
        <row r="1999">
          <cell r="A1999">
            <v>61444</v>
          </cell>
          <cell r="B1999" t="str">
            <v>Dtwelve Spaces Private Limited</v>
          </cell>
          <cell r="C1999">
            <v>44776</v>
          </cell>
          <cell r="D1999" t="str">
            <v>Bangalore</v>
          </cell>
          <cell r="E1999" t="str">
            <v>MWIFI (Infra)</v>
          </cell>
          <cell r="F1999" t="str">
            <v>Spectra IT</v>
          </cell>
          <cell r="G1999" t="str">
            <v>Bangalore</v>
          </cell>
          <cell r="H1999">
            <v>27000</v>
          </cell>
          <cell r="I1999">
            <v>0.27</v>
          </cell>
          <cell r="J1999">
            <v>9078413</v>
          </cell>
          <cell r="K1999" t="str">
            <v>Dtwelve Spaces Private Limited</v>
          </cell>
          <cell r="L1999">
            <v>10290177.759199969</v>
          </cell>
          <cell r="M1999" t="str">
            <v>Relationship</v>
          </cell>
          <cell r="N1999" t="str">
            <v>MWIFI (Infra)</v>
          </cell>
          <cell r="O1999" t="str">
            <v>BLR_ZONE2</v>
          </cell>
          <cell r="P1999">
            <v>9078413</v>
          </cell>
          <cell r="Q1999" t="str">
            <v xml:space="preserve">Rajeev Misra </v>
          </cell>
          <cell r="R1999" t="str">
            <v>RAM</v>
          </cell>
          <cell r="S1999" t="str">
            <v>Rajeev Misra</v>
          </cell>
          <cell r="T1999">
            <v>0.27</v>
          </cell>
          <cell r="U1999">
            <v>0</v>
          </cell>
          <cell r="V1999" t="str">
            <v>-</v>
          </cell>
          <cell r="Z1999" t="str">
            <v>-</v>
          </cell>
          <cell r="AA1999" t="str">
            <v>-</v>
          </cell>
          <cell r="AB1999" t="str">
            <v>-</v>
          </cell>
          <cell r="AC1999" t="str">
            <v>-</v>
          </cell>
          <cell r="AD1999" t="str">
            <v>-</v>
          </cell>
          <cell r="AE1999" t="str">
            <v>-</v>
          </cell>
          <cell r="AF1999" t="str">
            <v>-</v>
          </cell>
          <cell r="AG1999" t="str">
            <v>-</v>
          </cell>
          <cell r="AH1999" t="str">
            <v>--</v>
          </cell>
        </row>
        <row r="2000">
          <cell r="A2000">
            <v>61588</v>
          </cell>
          <cell r="B2000" t="str">
            <v>Dtwelve Spaces Private Limited</v>
          </cell>
          <cell r="C2000">
            <v>44917</v>
          </cell>
          <cell r="D2000" t="str">
            <v>Bangalore</v>
          </cell>
          <cell r="E2000" t="str">
            <v>MWIFI (Infra)</v>
          </cell>
          <cell r="F2000" t="str">
            <v>Spectra IT</v>
          </cell>
          <cell r="G2000" t="str">
            <v>Bangalore</v>
          </cell>
          <cell r="H2000">
            <v>425</v>
          </cell>
          <cell r="I2000">
            <v>4.2500000000000003E-3</v>
          </cell>
          <cell r="J2000">
            <v>9078413</v>
          </cell>
          <cell r="K2000" t="str">
            <v>Dtwelve Spaces Private Limited</v>
          </cell>
          <cell r="L2000">
            <v>10290177.759199969</v>
          </cell>
          <cell r="M2000" t="str">
            <v>Relationship</v>
          </cell>
          <cell r="N2000" t="str">
            <v>MWIFI (Infra)</v>
          </cell>
          <cell r="O2000" t="str">
            <v>BLR_ZONE1</v>
          </cell>
          <cell r="P2000">
            <v>9078413</v>
          </cell>
          <cell r="Q2000" t="str">
            <v xml:space="preserve">Rajeev Misra </v>
          </cell>
          <cell r="R2000" t="str">
            <v>RAM</v>
          </cell>
          <cell r="S2000" t="str">
            <v>Rajeev Misra</v>
          </cell>
          <cell r="T2000">
            <v>4.2500000000000003E-3</v>
          </cell>
          <cell r="U2000">
            <v>0</v>
          </cell>
          <cell r="V2000" t="str">
            <v>-</v>
          </cell>
          <cell r="Z2000" t="str">
            <v>-</v>
          </cell>
          <cell r="AA2000" t="str">
            <v>-</v>
          </cell>
          <cell r="AB2000" t="str">
            <v>-</v>
          </cell>
          <cell r="AC2000" t="str">
            <v>-</v>
          </cell>
          <cell r="AD2000" t="str">
            <v>-</v>
          </cell>
          <cell r="AE2000" t="str">
            <v>-</v>
          </cell>
          <cell r="AF2000" t="str">
            <v>-</v>
          </cell>
          <cell r="AG2000" t="str">
            <v>-</v>
          </cell>
          <cell r="AH2000" t="str">
            <v>--</v>
          </cell>
        </row>
        <row r="2001">
          <cell r="A2001">
            <v>61623</v>
          </cell>
          <cell r="B2001" t="str">
            <v>Dtwelve Spaces Private Limited</v>
          </cell>
          <cell r="C2001">
            <v>44917</v>
          </cell>
          <cell r="D2001" t="str">
            <v>Bangalore</v>
          </cell>
          <cell r="E2001" t="str">
            <v>MWIFI (Infra)</v>
          </cell>
          <cell r="F2001" t="str">
            <v>Spectra IT</v>
          </cell>
          <cell r="G2001" t="str">
            <v>Bangalore</v>
          </cell>
          <cell r="H2001">
            <v>425</v>
          </cell>
          <cell r="I2001">
            <v>4.2500000000000003E-3</v>
          </cell>
          <cell r="J2001">
            <v>9078413</v>
          </cell>
          <cell r="K2001" t="str">
            <v>Dtwelve Spaces Private Limited</v>
          </cell>
          <cell r="L2001">
            <v>10290177.759199969</v>
          </cell>
          <cell r="M2001" t="str">
            <v>Relationship</v>
          </cell>
          <cell r="N2001" t="str">
            <v>MWIFI (Infra)</v>
          </cell>
          <cell r="O2001" t="str">
            <v>BLR_ZONE1</v>
          </cell>
          <cell r="P2001">
            <v>9078413</v>
          </cell>
          <cell r="Q2001" t="str">
            <v xml:space="preserve">Rajeev Misra </v>
          </cell>
          <cell r="R2001" t="str">
            <v>RAM</v>
          </cell>
          <cell r="S2001" t="str">
            <v>Rajeev Misra</v>
          </cell>
          <cell r="T2001">
            <v>4.2500000000000003E-3</v>
          </cell>
          <cell r="U2001">
            <v>0</v>
          </cell>
          <cell r="V2001" t="str">
            <v>-</v>
          </cell>
          <cell r="Z2001" t="str">
            <v>-</v>
          </cell>
          <cell r="AA2001" t="str">
            <v>-</v>
          </cell>
          <cell r="AB2001" t="str">
            <v>-</v>
          </cell>
          <cell r="AC2001" t="str">
            <v>-</v>
          </cell>
          <cell r="AD2001" t="str">
            <v>-</v>
          </cell>
          <cell r="AE2001" t="str">
            <v>-</v>
          </cell>
          <cell r="AF2001" t="str">
            <v>-</v>
          </cell>
          <cell r="AG2001" t="str">
            <v>-</v>
          </cell>
          <cell r="AH2001" t="str">
            <v>--</v>
          </cell>
        </row>
        <row r="2002">
          <cell r="A2002">
            <v>61648</v>
          </cell>
          <cell r="B2002" t="str">
            <v>Dtwelve Spaces Private Limited</v>
          </cell>
          <cell r="C2002">
            <v>44917</v>
          </cell>
          <cell r="D2002" t="str">
            <v>Bangalore</v>
          </cell>
          <cell r="E2002" t="str">
            <v>MWIFI (Infra)</v>
          </cell>
          <cell r="F2002" t="str">
            <v>Spectra IT</v>
          </cell>
          <cell r="G2002" t="str">
            <v>Bangalore</v>
          </cell>
          <cell r="H2002">
            <v>425</v>
          </cell>
          <cell r="I2002">
            <v>4.2500000000000003E-3</v>
          </cell>
          <cell r="J2002">
            <v>9078413</v>
          </cell>
          <cell r="K2002" t="str">
            <v>Dtwelve Spaces Private Limited</v>
          </cell>
          <cell r="L2002">
            <v>10290177.759199969</v>
          </cell>
          <cell r="M2002" t="str">
            <v>Relationship</v>
          </cell>
          <cell r="N2002" t="str">
            <v>MWIFI (Infra)</v>
          </cell>
          <cell r="O2002" t="str">
            <v>BLR_ZONE1</v>
          </cell>
          <cell r="P2002">
            <v>9078413</v>
          </cell>
          <cell r="Q2002" t="str">
            <v xml:space="preserve">Rajeev Misra </v>
          </cell>
          <cell r="R2002" t="str">
            <v>RAM</v>
          </cell>
          <cell r="S2002" t="str">
            <v>Rajeev Misra</v>
          </cell>
          <cell r="T2002">
            <v>4.2500000000000003E-3</v>
          </cell>
          <cell r="U2002">
            <v>0</v>
          </cell>
          <cell r="V2002" t="str">
            <v>-</v>
          </cell>
          <cell r="Z2002" t="str">
            <v>-</v>
          </cell>
          <cell r="AA2002" t="str">
            <v>-</v>
          </cell>
          <cell r="AB2002" t="str">
            <v>-</v>
          </cell>
          <cell r="AC2002" t="str">
            <v>-</v>
          </cell>
          <cell r="AD2002" t="str">
            <v>-</v>
          </cell>
          <cell r="AE2002" t="str">
            <v>-</v>
          </cell>
          <cell r="AF2002" t="str">
            <v>-</v>
          </cell>
          <cell r="AG2002" t="str">
            <v>-</v>
          </cell>
          <cell r="AH2002" t="str">
            <v>--</v>
          </cell>
        </row>
        <row r="2003">
          <cell r="A2003">
            <v>61649</v>
          </cell>
          <cell r="B2003" t="str">
            <v>Dtwelve Spaces Private Limited</v>
          </cell>
          <cell r="C2003">
            <v>44917</v>
          </cell>
          <cell r="D2003" t="str">
            <v>Bangalore</v>
          </cell>
          <cell r="E2003" t="str">
            <v>MWIFI (Infra)</v>
          </cell>
          <cell r="F2003" t="str">
            <v>Spectra IT</v>
          </cell>
          <cell r="G2003" t="str">
            <v>Bangalore</v>
          </cell>
          <cell r="H2003">
            <v>425</v>
          </cell>
          <cell r="I2003">
            <v>4.2500000000000003E-3</v>
          </cell>
          <cell r="J2003">
            <v>9078413</v>
          </cell>
          <cell r="K2003" t="str">
            <v>Dtwelve Spaces Private Limited</v>
          </cell>
          <cell r="L2003">
            <v>10290177.759199969</v>
          </cell>
          <cell r="M2003" t="str">
            <v>Relationship</v>
          </cell>
          <cell r="N2003" t="str">
            <v>MWIFI (Infra)</v>
          </cell>
          <cell r="O2003" t="str">
            <v>BLR_ZONE1</v>
          </cell>
          <cell r="P2003">
            <v>9078413</v>
          </cell>
          <cell r="Q2003" t="str">
            <v xml:space="preserve">Rajeev Misra </v>
          </cell>
          <cell r="R2003" t="str">
            <v>RAM</v>
          </cell>
          <cell r="S2003" t="str">
            <v>Rajeev Misra</v>
          </cell>
          <cell r="T2003">
            <v>4.2500000000000003E-3</v>
          </cell>
          <cell r="U2003">
            <v>0</v>
          </cell>
          <cell r="V2003" t="str">
            <v>-</v>
          </cell>
          <cell r="Z2003" t="str">
            <v>-</v>
          </cell>
          <cell r="AA2003" t="str">
            <v>-</v>
          </cell>
          <cell r="AB2003" t="str">
            <v>-</v>
          </cell>
          <cell r="AC2003" t="str">
            <v>-</v>
          </cell>
          <cell r="AD2003" t="str">
            <v>-</v>
          </cell>
          <cell r="AE2003" t="str">
            <v>-</v>
          </cell>
          <cell r="AF2003" t="str">
            <v>-</v>
          </cell>
          <cell r="AG2003" t="str">
            <v>-</v>
          </cell>
          <cell r="AH2003" t="str">
            <v>--</v>
          </cell>
        </row>
        <row r="2004">
          <cell r="A2004">
            <v>61669</v>
          </cell>
          <cell r="B2004" t="str">
            <v>Dtwelve Spaces Private Limited</v>
          </cell>
          <cell r="C2004">
            <v>44917</v>
          </cell>
          <cell r="D2004" t="str">
            <v>Bangalore</v>
          </cell>
          <cell r="E2004" t="str">
            <v>MWIFI (Infra)</v>
          </cell>
          <cell r="F2004" t="str">
            <v>Spectra IT</v>
          </cell>
          <cell r="G2004" t="str">
            <v>Bangalore</v>
          </cell>
          <cell r="H2004">
            <v>425</v>
          </cell>
          <cell r="I2004">
            <v>4.2500000000000003E-3</v>
          </cell>
          <cell r="J2004">
            <v>9078413</v>
          </cell>
          <cell r="K2004" t="str">
            <v>Dtwelve Spaces Private Limited</v>
          </cell>
          <cell r="L2004">
            <v>10290177.759199969</v>
          </cell>
          <cell r="M2004" t="str">
            <v>Relationship</v>
          </cell>
          <cell r="N2004" t="str">
            <v>MWIFI (Infra)</v>
          </cell>
          <cell r="O2004" t="str">
            <v>BLR_ZONE1</v>
          </cell>
          <cell r="P2004">
            <v>9078413</v>
          </cell>
          <cell r="Q2004" t="str">
            <v xml:space="preserve">Rajeev Misra </v>
          </cell>
          <cell r="R2004" t="str">
            <v>RAM</v>
          </cell>
          <cell r="S2004" t="str">
            <v>Rajeev Misra</v>
          </cell>
          <cell r="T2004">
            <v>4.2500000000000003E-3</v>
          </cell>
          <cell r="U2004">
            <v>0</v>
          </cell>
          <cell r="V2004" t="str">
            <v>-</v>
          </cell>
          <cell r="Z2004" t="str">
            <v>-</v>
          </cell>
          <cell r="AA2004" t="str">
            <v>-</v>
          </cell>
          <cell r="AB2004" t="str">
            <v>-</v>
          </cell>
          <cell r="AC2004" t="str">
            <v>-</v>
          </cell>
          <cell r="AD2004" t="str">
            <v>-</v>
          </cell>
          <cell r="AE2004" t="str">
            <v>-</v>
          </cell>
          <cell r="AF2004" t="str">
            <v>-</v>
          </cell>
          <cell r="AG2004" t="str">
            <v>-</v>
          </cell>
          <cell r="AH2004" t="str">
            <v>--</v>
          </cell>
        </row>
        <row r="2005">
          <cell r="A2005">
            <v>61670</v>
          </cell>
          <cell r="B2005" t="str">
            <v>Dtwelve Spaces Private Limited</v>
          </cell>
          <cell r="C2005">
            <v>45097</v>
          </cell>
          <cell r="D2005" t="str">
            <v>Pune</v>
          </cell>
          <cell r="E2005" t="str">
            <v>MWIFI (Infra)</v>
          </cell>
          <cell r="F2005" t="str">
            <v>Spectra IT</v>
          </cell>
          <cell r="G2005" t="str">
            <v>Pune</v>
          </cell>
          <cell r="H2005">
            <v>555</v>
          </cell>
          <cell r="I2005">
            <v>5.5500000000000002E-3</v>
          </cell>
          <cell r="J2005">
            <v>9078413</v>
          </cell>
          <cell r="K2005" t="str">
            <v>Dtwelve Spaces Private Limited</v>
          </cell>
          <cell r="L2005">
            <v>10290177.759199969</v>
          </cell>
          <cell r="M2005" t="str">
            <v>Relationship</v>
          </cell>
          <cell r="N2005" t="str">
            <v>MWIFI (Infra)</v>
          </cell>
          <cell r="O2005" t="str">
            <v>PUN_ZONE1</v>
          </cell>
          <cell r="P2005">
            <v>9078413</v>
          </cell>
          <cell r="Q2005" t="str">
            <v xml:space="preserve">Rajeev Misra </v>
          </cell>
          <cell r="R2005" t="str">
            <v>RAM</v>
          </cell>
          <cell r="S2005" t="str">
            <v>Rajeev Misra</v>
          </cell>
          <cell r="T2005">
            <v>5.5500000000000002E-3</v>
          </cell>
          <cell r="U2005">
            <v>0</v>
          </cell>
          <cell r="V2005" t="str">
            <v>-</v>
          </cell>
          <cell r="Z2005" t="str">
            <v>-</v>
          </cell>
          <cell r="AA2005" t="str">
            <v>-</v>
          </cell>
          <cell r="AB2005" t="str">
            <v>-</v>
          </cell>
          <cell r="AC2005" t="str">
            <v>-</v>
          </cell>
          <cell r="AD2005" t="str">
            <v>-</v>
          </cell>
          <cell r="AE2005" t="str">
            <v>-</v>
          </cell>
          <cell r="AF2005" t="str">
            <v>-</v>
          </cell>
          <cell r="AG2005" t="str">
            <v>-</v>
          </cell>
          <cell r="AH2005" t="str">
            <v>--</v>
          </cell>
        </row>
        <row r="2006">
          <cell r="A2006">
            <v>61700</v>
          </cell>
          <cell r="B2006" t="str">
            <v>Dtwelve Spaces Private Limited</v>
          </cell>
          <cell r="C2006">
            <v>44789</v>
          </cell>
          <cell r="D2006" t="str">
            <v>Hyderabad</v>
          </cell>
          <cell r="E2006" t="str">
            <v>MWIFI (Infra)</v>
          </cell>
          <cell r="F2006" t="str">
            <v>Spectra IT</v>
          </cell>
          <cell r="G2006" t="str">
            <v>Hyderabad</v>
          </cell>
          <cell r="H2006">
            <v>550</v>
          </cell>
          <cell r="I2006">
            <v>5.4999999999999997E-3</v>
          </cell>
          <cell r="J2006">
            <v>9078413</v>
          </cell>
          <cell r="K2006" t="str">
            <v>Dtwelve Spaces Private Limited</v>
          </cell>
          <cell r="L2006">
            <v>10290177.759199969</v>
          </cell>
          <cell r="M2006" t="str">
            <v>Relationship</v>
          </cell>
          <cell r="N2006" t="str">
            <v>MWIFI (Infra)</v>
          </cell>
          <cell r="O2006" t="str">
            <v>HYD_ZONE1</v>
          </cell>
          <cell r="P2006">
            <v>9078413</v>
          </cell>
          <cell r="Q2006" t="str">
            <v xml:space="preserve">Rajeev Misra </v>
          </cell>
          <cell r="R2006" t="str">
            <v>RAM</v>
          </cell>
          <cell r="S2006" t="str">
            <v>Rajeev Misra</v>
          </cell>
          <cell r="T2006">
            <v>5.4999999999999997E-3</v>
          </cell>
          <cell r="U2006">
            <v>0</v>
          </cell>
          <cell r="V2006" t="str">
            <v>-</v>
          </cell>
          <cell r="Z2006" t="str">
            <v>-</v>
          </cell>
          <cell r="AA2006" t="str">
            <v>-</v>
          </cell>
          <cell r="AB2006" t="str">
            <v>-</v>
          </cell>
          <cell r="AC2006" t="str">
            <v>-</v>
          </cell>
          <cell r="AD2006" t="str">
            <v>-</v>
          </cell>
          <cell r="AE2006" t="str">
            <v>-</v>
          </cell>
          <cell r="AF2006" t="str">
            <v>-</v>
          </cell>
          <cell r="AG2006" t="str">
            <v>-</v>
          </cell>
          <cell r="AH2006" t="str">
            <v>--</v>
          </cell>
        </row>
        <row r="2007">
          <cell r="A2007">
            <v>61725</v>
          </cell>
          <cell r="B2007" t="str">
            <v>Dtwelve Spaces Private Limited</v>
          </cell>
          <cell r="C2007">
            <v>44985</v>
          </cell>
          <cell r="D2007" t="str">
            <v>Bangalore</v>
          </cell>
          <cell r="E2007" t="str">
            <v>MWIFI (Infra)</v>
          </cell>
          <cell r="F2007" t="str">
            <v>Spectra IT</v>
          </cell>
          <cell r="G2007" t="str">
            <v>Bangalore</v>
          </cell>
          <cell r="H2007">
            <v>425</v>
          </cell>
          <cell r="I2007">
            <v>4.2500000000000003E-3</v>
          </cell>
          <cell r="J2007">
            <v>9078413</v>
          </cell>
          <cell r="K2007" t="str">
            <v>Dtwelve Spaces Private Limited</v>
          </cell>
          <cell r="L2007">
            <v>10290177.759199969</v>
          </cell>
          <cell r="M2007" t="str">
            <v>Relationship</v>
          </cell>
          <cell r="N2007" t="str">
            <v>MWIFI (Infra)</v>
          </cell>
          <cell r="O2007" t="str">
            <v>BLR_ZONE1</v>
          </cell>
          <cell r="P2007">
            <v>9078413</v>
          </cell>
          <cell r="Q2007" t="str">
            <v xml:space="preserve">Rajeev Misra </v>
          </cell>
          <cell r="R2007" t="str">
            <v>RAM</v>
          </cell>
          <cell r="S2007" t="str">
            <v>Rajeev Misra</v>
          </cell>
          <cell r="T2007">
            <v>4.2500000000000003E-3</v>
          </cell>
          <cell r="U2007">
            <v>0</v>
          </cell>
          <cell r="V2007" t="str">
            <v>-</v>
          </cell>
          <cell r="Z2007" t="str">
            <v>-</v>
          </cell>
          <cell r="AA2007" t="str">
            <v>-</v>
          </cell>
          <cell r="AB2007" t="str">
            <v>-</v>
          </cell>
          <cell r="AC2007" t="str">
            <v>-</v>
          </cell>
          <cell r="AD2007" t="str">
            <v>-</v>
          </cell>
          <cell r="AE2007" t="str">
            <v>-</v>
          </cell>
          <cell r="AF2007" t="str">
            <v>-</v>
          </cell>
          <cell r="AG2007" t="str">
            <v>-</v>
          </cell>
          <cell r="AH2007" t="str">
            <v>--</v>
          </cell>
        </row>
        <row r="2008">
          <cell r="A2008">
            <v>61751</v>
          </cell>
          <cell r="B2008" t="str">
            <v>Dtwelve Spaces Private Limited</v>
          </cell>
          <cell r="C2008">
            <v>44985</v>
          </cell>
          <cell r="D2008" t="str">
            <v>Bangalore</v>
          </cell>
          <cell r="E2008" t="str">
            <v>MWIFI (Infra)</v>
          </cell>
          <cell r="F2008" t="str">
            <v>Spectra IT</v>
          </cell>
          <cell r="G2008" t="str">
            <v>Bangalore</v>
          </cell>
          <cell r="H2008">
            <v>425</v>
          </cell>
          <cell r="I2008">
            <v>4.2500000000000003E-3</v>
          </cell>
          <cell r="J2008">
            <v>9078413</v>
          </cell>
          <cell r="K2008" t="str">
            <v>Dtwelve Spaces Private Limited</v>
          </cell>
          <cell r="L2008">
            <v>10290177.759199969</v>
          </cell>
          <cell r="M2008" t="str">
            <v>Relationship</v>
          </cell>
          <cell r="N2008" t="str">
            <v>MWIFI (Infra)</v>
          </cell>
          <cell r="O2008" t="str">
            <v>BLR_ZONE1</v>
          </cell>
          <cell r="P2008">
            <v>9078413</v>
          </cell>
          <cell r="Q2008" t="str">
            <v xml:space="preserve">Rajeev Misra </v>
          </cell>
          <cell r="R2008" t="str">
            <v>RAM</v>
          </cell>
          <cell r="S2008" t="str">
            <v>Rajeev Misra</v>
          </cell>
          <cell r="T2008">
            <v>4.2500000000000003E-3</v>
          </cell>
          <cell r="U2008">
            <v>0</v>
          </cell>
          <cell r="V2008" t="str">
            <v>-</v>
          </cell>
          <cell r="Z2008" t="str">
            <v>-</v>
          </cell>
          <cell r="AA2008" t="str">
            <v>-</v>
          </cell>
          <cell r="AB2008" t="str">
            <v>-</v>
          </cell>
          <cell r="AC2008" t="str">
            <v>-</v>
          </cell>
          <cell r="AD2008" t="str">
            <v>-</v>
          </cell>
          <cell r="AE2008" t="str">
            <v>-</v>
          </cell>
          <cell r="AF2008" t="str">
            <v>-</v>
          </cell>
          <cell r="AG2008" t="str">
            <v>-</v>
          </cell>
          <cell r="AH2008" t="str">
            <v>--</v>
          </cell>
        </row>
        <row r="2009">
          <cell r="A2009">
            <v>61756</v>
          </cell>
          <cell r="B2009" t="str">
            <v>Dtwelve Spaces Private Limited</v>
          </cell>
          <cell r="C2009">
            <v>44985</v>
          </cell>
          <cell r="D2009" t="str">
            <v>Bangalore</v>
          </cell>
          <cell r="E2009" t="str">
            <v>MWIFI (Infra)</v>
          </cell>
          <cell r="F2009" t="str">
            <v>Spectra IT</v>
          </cell>
          <cell r="G2009" t="str">
            <v>Bangalore</v>
          </cell>
          <cell r="H2009">
            <v>425</v>
          </cell>
          <cell r="I2009">
            <v>4.2500000000000003E-3</v>
          </cell>
          <cell r="J2009">
            <v>9078413</v>
          </cell>
          <cell r="K2009" t="str">
            <v>Dtwelve Spaces Private Limited</v>
          </cell>
          <cell r="L2009">
            <v>10290177.759199969</v>
          </cell>
          <cell r="M2009" t="str">
            <v>Relationship</v>
          </cell>
          <cell r="N2009" t="str">
            <v>MWIFI (Infra)</v>
          </cell>
          <cell r="O2009" t="str">
            <v>BLR_ZONE1</v>
          </cell>
          <cell r="P2009">
            <v>9078413</v>
          </cell>
          <cell r="Q2009" t="str">
            <v xml:space="preserve">Rajeev Misra </v>
          </cell>
          <cell r="R2009" t="str">
            <v>RAM</v>
          </cell>
          <cell r="S2009" t="str">
            <v>Rajeev Misra</v>
          </cell>
          <cell r="T2009">
            <v>4.2500000000000003E-3</v>
          </cell>
          <cell r="U2009">
            <v>0</v>
          </cell>
          <cell r="V2009" t="str">
            <v>-</v>
          </cell>
          <cell r="Z2009" t="str">
            <v>-</v>
          </cell>
          <cell r="AA2009" t="str">
            <v>-</v>
          </cell>
          <cell r="AB2009" t="str">
            <v>-</v>
          </cell>
          <cell r="AC2009" t="str">
            <v>-</v>
          </cell>
          <cell r="AD2009" t="str">
            <v>-</v>
          </cell>
          <cell r="AE2009" t="str">
            <v>-</v>
          </cell>
          <cell r="AF2009" t="str">
            <v>-</v>
          </cell>
          <cell r="AG2009" t="str">
            <v>-</v>
          </cell>
          <cell r="AH2009" t="str">
            <v>--</v>
          </cell>
        </row>
        <row r="2010">
          <cell r="A2010">
            <v>61775</v>
          </cell>
          <cell r="B2010" t="str">
            <v>Dtwelve Spaces Private Limited</v>
          </cell>
          <cell r="C2010">
            <v>44985</v>
          </cell>
          <cell r="D2010" t="str">
            <v>Bangalore</v>
          </cell>
          <cell r="E2010" t="str">
            <v>MWIFI (Infra)</v>
          </cell>
          <cell r="F2010" t="str">
            <v>Spectra IT</v>
          </cell>
          <cell r="G2010" t="str">
            <v>Bangalore</v>
          </cell>
          <cell r="H2010">
            <v>425</v>
          </cell>
          <cell r="I2010">
            <v>4.2500000000000003E-3</v>
          </cell>
          <cell r="J2010">
            <v>9078413</v>
          </cell>
          <cell r="K2010" t="str">
            <v>Dtwelve Spaces Private Limited</v>
          </cell>
          <cell r="L2010">
            <v>10290177.759199969</v>
          </cell>
          <cell r="M2010" t="str">
            <v>Relationship</v>
          </cell>
          <cell r="N2010" t="str">
            <v>MWIFI (Infra)</v>
          </cell>
          <cell r="O2010" t="str">
            <v>BLR_ZONE1</v>
          </cell>
          <cell r="P2010">
            <v>9078413</v>
          </cell>
          <cell r="Q2010" t="str">
            <v xml:space="preserve">Rajeev Misra </v>
          </cell>
          <cell r="R2010" t="str">
            <v>RAM</v>
          </cell>
          <cell r="S2010" t="str">
            <v>Rajeev Misra</v>
          </cell>
          <cell r="T2010">
            <v>4.2500000000000003E-3</v>
          </cell>
          <cell r="U2010">
            <v>0</v>
          </cell>
          <cell r="V2010" t="str">
            <v>-</v>
          </cell>
          <cell r="Z2010" t="str">
            <v>-</v>
          </cell>
          <cell r="AA2010" t="str">
            <v>-</v>
          </cell>
          <cell r="AB2010" t="str">
            <v>-</v>
          </cell>
          <cell r="AC2010" t="str">
            <v>-</v>
          </cell>
          <cell r="AD2010" t="str">
            <v>-</v>
          </cell>
          <cell r="AE2010" t="str">
            <v>-</v>
          </cell>
          <cell r="AF2010" t="str">
            <v>-</v>
          </cell>
          <cell r="AG2010" t="str">
            <v>-</v>
          </cell>
          <cell r="AH2010" t="str">
            <v>--</v>
          </cell>
        </row>
        <row r="2011">
          <cell r="A2011">
            <v>61792</v>
          </cell>
          <cell r="B2011" t="str">
            <v>Dtwelve Spaces Private Limited</v>
          </cell>
          <cell r="C2011">
            <v>44985</v>
          </cell>
          <cell r="D2011" t="str">
            <v>Bangalore</v>
          </cell>
          <cell r="E2011" t="str">
            <v>MWIFI (Infra)</v>
          </cell>
          <cell r="F2011" t="str">
            <v>Spectra IT</v>
          </cell>
          <cell r="G2011" t="str">
            <v>Bangalore</v>
          </cell>
          <cell r="H2011">
            <v>425</v>
          </cell>
          <cell r="I2011">
            <v>4.2500000000000003E-3</v>
          </cell>
          <cell r="J2011">
            <v>9078413</v>
          </cell>
          <cell r="K2011" t="str">
            <v>Dtwelve Spaces Private Limited</v>
          </cell>
          <cell r="L2011">
            <v>10290177.759199969</v>
          </cell>
          <cell r="M2011" t="str">
            <v>Relationship</v>
          </cell>
          <cell r="N2011" t="str">
            <v>MWIFI (Infra)</v>
          </cell>
          <cell r="O2011" t="str">
            <v>BLR_ZONE1</v>
          </cell>
          <cell r="P2011">
            <v>9078413</v>
          </cell>
          <cell r="Q2011" t="str">
            <v xml:space="preserve">Rajeev Misra </v>
          </cell>
          <cell r="R2011" t="str">
            <v>RAM</v>
          </cell>
          <cell r="S2011" t="str">
            <v>Rajeev Misra</v>
          </cell>
          <cell r="T2011">
            <v>4.2500000000000003E-3</v>
          </cell>
          <cell r="U2011">
            <v>0</v>
          </cell>
          <cell r="V2011" t="str">
            <v>-</v>
          </cell>
          <cell r="Z2011" t="str">
            <v>-</v>
          </cell>
          <cell r="AA2011" t="str">
            <v>-</v>
          </cell>
          <cell r="AB2011" t="str">
            <v>-</v>
          </cell>
          <cell r="AC2011" t="str">
            <v>-</v>
          </cell>
          <cell r="AD2011" t="str">
            <v>-</v>
          </cell>
          <cell r="AE2011" t="str">
            <v>-</v>
          </cell>
          <cell r="AF2011" t="str">
            <v>-</v>
          </cell>
          <cell r="AG2011" t="str">
            <v>-</v>
          </cell>
          <cell r="AH2011" t="str">
            <v>--</v>
          </cell>
        </row>
        <row r="2012">
          <cell r="A2012">
            <v>61794</v>
          </cell>
          <cell r="B2012" t="str">
            <v>Dtwelve Spaces Private Limited</v>
          </cell>
          <cell r="C2012">
            <v>44985</v>
          </cell>
          <cell r="D2012" t="str">
            <v>Bangalore</v>
          </cell>
          <cell r="E2012" t="str">
            <v>MWIFI (Infra)</v>
          </cell>
          <cell r="F2012" t="str">
            <v>Spectra IT</v>
          </cell>
          <cell r="G2012" t="str">
            <v>Bangalore</v>
          </cell>
          <cell r="H2012">
            <v>425</v>
          </cell>
          <cell r="I2012">
            <v>4.2500000000000003E-3</v>
          </cell>
          <cell r="J2012">
            <v>9078413</v>
          </cell>
          <cell r="K2012" t="str">
            <v>Dtwelve Spaces Private Limited</v>
          </cell>
          <cell r="L2012">
            <v>10290177.759199969</v>
          </cell>
          <cell r="M2012" t="str">
            <v>Relationship</v>
          </cell>
          <cell r="N2012" t="str">
            <v>MWIFI (Infra)</v>
          </cell>
          <cell r="O2012" t="str">
            <v>BLR_ZONE1</v>
          </cell>
          <cell r="P2012">
            <v>9078413</v>
          </cell>
          <cell r="Q2012" t="str">
            <v xml:space="preserve">Rajeev Misra </v>
          </cell>
          <cell r="R2012" t="str">
            <v>RAM</v>
          </cell>
          <cell r="S2012" t="str">
            <v>Rajeev Misra</v>
          </cell>
          <cell r="T2012">
            <v>4.2500000000000003E-3</v>
          </cell>
          <cell r="U2012">
            <v>0</v>
          </cell>
          <cell r="V2012" t="str">
            <v>-</v>
          </cell>
          <cell r="Z2012" t="str">
            <v>-</v>
          </cell>
          <cell r="AA2012" t="str">
            <v>-</v>
          </cell>
          <cell r="AB2012" t="str">
            <v>-</v>
          </cell>
          <cell r="AC2012" t="str">
            <v>-</v>
          </cell>
          <cell r="AD2012" t="str">
            <v>-</v>
          </cell>
          <cell r="AE2012" t="str">
            <v>-</v>
          </cell>
          <cell r="AF2012" t="str">
            <v>-</v>
          </cell>
          <cell r="AG2012" t="str">
            <v>-</v>
          </cell>
          <cell r="AH2012" t="str">
            <v>--</v>
          </cell>
        </row>
        <row r="2013">
          <cell r="A2013">
            <v>61798</v>
          </cell>
          <cell r="B2013" t="str">
            <v>Dtwelve Spaces Private Limited</v>
          </cell>
          <cell r="C2013">
            <v>44828</v>
          </cell>
          <cell r="D2013" t="str">
            <v>Mumbai</v>
          </cell>
          <cell r="E2013" t="str">
            <v>MWIFI (Infra)</v>
          </cell>
          <cell r="F2013" t="str">
            <v>Spectra IT</v>
          </cell>
          <cell r="G2013" t="str">
            <v>Mumbai</v>
          </cell>
          <cell r="H2013">
            <v>475</v>
          </cell>
          <cell r="I2013">
            <v>4.7499999999999999E-3</v>
          </cell>
          <cell r="J2013">
            <v>9078413</v>
          </cell>
          <cell r="K2013" t="str">
            <v>Dtwelve Spaces Private Limited</v>
          </cell>
          <cell r="L2013">
            <v>10290177.759199969</v>
          </cell>
          <cell r="M2013" t="str">
            <v>Relationship</v>
          </cell>
          <cell r="N2013" t="str">
            <v>MWIFI (Infra)</v>
          </cell>
          <cell r="O2013" t="str">
            <v>MUM_ZONE1</v>
          </cell>
          <cell r="P2013">
            <v>9078413</v>
          </cell>
          <cell r="Q2013" t="str">
            <v xml:space="preserve">Rajeev Misra </v>
          </cell>
          <cell r="R2013" t="str">
            <v>RAM</v>
          </cell>
          <cell r="S2013" t="str">
            <v>Rajeev Misra</v>
          </cell>
          <cell r="T2013">
            <v>4.7499999999999999E-3</v>
          </cell>
          <cell r="U2013">
            <v>0</v>
          </cell>
          <cell r="V2013" t="str">
            <v>-</v>
          </cell>
          <cell r="Z2013" t="str">
            <v>-</v>
          </cell>
          <cell r="AA2013" t="str">
            <v>-</v>
          </cell>
          <cell r="AB2013" t="str">
            <v>-</v>
          </cell>
          <cell r="AC2013" t="str">
            <v>-</v>
          </cell>
          <cell r="AD2013" t="str">
            <v>-</v>
          </cell>
          <cell r="AE2013" t="str">
            <v>-</v>
          </cell>
          <cell r="AF2013" t="str">
            <v>-</v>
          </cell>
          <cell r="AG2013" t="str">
            <v>-</v>
          </cell>
          <cell r="AH2013" t="str">
            <v>--</v>
          </cell>
        </row>
        <row r="2014">
          <cell r="A2014">
            <v>61803</v>
          </cell>
          <cell r="B2014" t="str">
            <v>Dtwelve Spaces Private Limited</v>
          </cell>
          <cell r="C2014">
            <v>44985</v>
          </cell>
          <cell r="D2014" t="str">
            <v>Bangalore</v>
          </cell>
          <cell r="E2014" t="str">
            <v>MWIFI (Infra)</v>
          </cell>
          <cell r="F2014" t="str">
            <v>Spectra IT</v>
          </cell>
          <cell r="G2014" t="str">
            <v>Bangalore</v>
          </cell>
          <cell r="H2014">
            <v>425</v>
          </cell>
          <cell r="I2014">
            <v>4.2500000000000003E-3</v>
          </cell>
          <cell r="J2014">
            <v>9078413</v>
          </cell>
          <cell r="K2014" t="str">
            <v>Dtwelve Spaces Private Limited</v>
          </cell>
          <cell r="L2014">
            <v>10290177.759199969</v>
          </cell>
          <cell r="M2014" t="str">
            <v>Relationship</v>
          </cell>
          <cell r="N2014" t="str">
            <v>MWIFI (Infra)</v>
          </cell>
          <cell r="O2014" t="str">
            <v>BLR_ZONE1</v>
          </cell>
          <cell r="P2014">
            <v>9078413</v>
          </cell>
          <cell r="Q2014" t="str">
            <v xml:space="preserve">Rajeev Misra </v>
          </cell>
          <cell r="R2014" t="str">
            <v>RAM</v>
          </cell>
          <cell r="S2014" t="str">
            <v>Rajeev Misra</v>
          </cell>
          <cell r="T2014">
            <v>4.2500000000000003E-3</v>
          </cell>
          <cell r="U2014">
            <v>0</v>
          </cell>
          <cell r="V2014" t="str">
            <v>-</v>
          </cell>
          <cell r="Z2014" t="str">
            <v>-</v>
          </cell>
          <cell r="AA2014" t="str">
            <v>-</v>
          </cell>
          <cell r="AB2014" t="str">
            <v>-</v>
          </cell>
          <cell r="AC2014" t="str">
            <v>-</v>
          </cell>
          <cell r="AD2014" t="str">
            <v>-</v>
          </cell>
          <cell r="AE2014" t="str">
            <v>-</v>
          </cell>
          <cell r="AF2014" t="str">
            <v>-</v>
          </cell>
          <cell r="AG2014" t="str">
            <v>-</v>
          </cell>
          <cell r="AH2014" t="str">
            <v>--</v>
          </cell>
        </row>
        <row r="2015">
          <cell r="A2015">
            <v>61814</v>
          </cell>
          <cell r="B2015" t="str">
            <v>Dtwelve Spaces Private Limited</v>
          </cell>
          <cell r="C2015">
            <v>44985</v>
          </cell>
          <cell r="D2015" t="str">
            <v>Bangalore</v>
          </cell>
          <cell r="E2015" t="str">
            <v>MWIFI (Infra)</v>
          </cell>
          <cell r="F2015" t="str">
            <v>Spectra IT</v>
          </cell>
          <cell r="G2015" t="str">
            <v>Bangalore</v>
          </cell>
          <cell r="H2015">
            <v>425</v>
          </cell>
          <cell r="I2015">
            <v>4.2500000000000003E-3</v>
          </cell>
          <cell r="J2015">
            <v>9078413</v>
          </cell>
          <cell r="K2015" t="str">
            <v>Dtwelve Spaces Private Limited</v>
          </cell>
          <cell r="L2015">
            <v>10290177.759199969</v>
          </cell>
          <cell r="M2015" t="str">
            <v>Relationship</v>
          </cell>
          <cell r="N2015" t="str">
            <v>MWIFI (Infra)</v>
          </cell>
          <cell r="O2015" t="str">
            <v>BLR_ZONE1</v>
          </cell>
          <cell r="P2015">
            <v>9078413</v>
          </cell>
          <cell r="Q2015" t="str">
            <v xml:space="preserve">Rajeev Misra </v>
          </cell>
          <cell r="R2015" t="str">
            <v>RAM</v>
          </cell>
          <cell r="S2015" t="str">
            <v>Rajeev Misra</v>
          </cell>
          <cell r="T2015">
            <v>4.2500000000000003E-3</v>
          </cell>
          <cell r="U2015">
            <v>0</v>
          </cell>
          <cell r="V2015" t="str">
            <v>-</v>
          </cell>
          <cell r="Z2015" t="str">
            <v>-</v>
          </cell>
          <cell r="AA2015" t="str">
            <v>-</v>
          </cell>
          <cell r="AB2015" t="str">
            <v>-</v>
          </cell>
          <cell r="AC2015" t="str">
            <v>-</v>
          </cell>
          <cell r="AD2015" t="str">
            <v>-</v>
          </cell>
          <cell r="AE2015" t="str">
            <v>-</v>
          </cell>
          <cell r="AF2015" t="str">
            <v>-</v>
          </cell>
          <cell r="AG2015" t="str">
            <v>-</v>
          </cell>
          <cell r="AH2015" t="str">
            <v>--</v>
          </cell>
        </row>
        <row r="2016">
          <cell r="A2016">
            <v>61816</v>
          </cell>
          <cell r="B2016" t="str">
            <v>Dtwelve Spaces Private Limited</v>
          </cell>
          <cell r="C2016">
            <v>44985</v>
          </cell>
          <cell r="D2016" t="str">
            <v>Bangalore</v>
          </cell>
          <cell r="E2016" t="str">
            <v>MWIFI (Infra)</v>
          </cell>
          <cell r="F2016" t="str">
            <v>Spectra IT</v>
          </cell>
          <cell r="G2016" t="str">
            <v>Bangalore</v>
          </cell>
          <cell r="H2016">
            <v>425</v>
          </cell>
          <cell r="I2016">
            <v>4.2500000000000003E-3</v>
          </cell>
          <cell r="J2016">
            <v>9078413</v>
          </cell>
          <cell r="K2016" t="str">
            <v>Dtwelve Spaces Private Limited</v>
          </cell>
          <cell r="L2016">
            <v>10290177.759199969</v>
          </cell>
          <cell r="M2016" t="str">
            <v>Relationship</v>
          </cell>
          <cell r="N2016" t="str">
            <v>MWIFI (Infra)</v>
          </cell>
          <cell r="O2016" t="str">
            <v>BLR_ZONE1</v>
          </cell>
          <cell r="P2016">
            <v>9078413</v>
          </cell>
          <cell r="Q2016" t="str">
            <v xml:space="preserve">Rajeev Misra </v>
          </cell>
          <cell r="R2016" t="str">
            <v>RAM</v>
          </cell>
          <cell r="S2016" t="str">
            <v>Rajeev Misra</v>
          </cell>
          <cell r="T2016">
            <v>4.2500000000000003E-3</v>
          </cell>
          <cell r="U2016">
            <v>0</v>
          </cell>
          <cell r="V2016" t="str">
            <v>-</v>
          </cell>
          <cell r="Z2016" t="str">
            <v>-</v>
          </cell>
          <cell r="AA2016" t="str">
            <v>-</v>
          </cell>
          <cell r="AB2016" t="str">
            <v>-</v>
          </cell>
          <cell r="AC2016" t="str">
            <v>-</v>
          </cell>
          <cell r="AD2016" t="str">
            <v>-</v>
          </cell>
          <cell r="AE2016" t="str">
            <v>-</v>
          </cell>
          <cell r="AF2016" t="str">
            <v>-</v>
          </cell>
          <cell r="AG2016" t="str">
            <v>-</v>
          </cell>
          <cell r="AH2016" t="str">
            <v>--</v>
          </cell>
        </row>
        <row r="2017">
          <cell r="A2017">
            <v>61827</v>
          </cell>
          <cell r="B2017" t="str">
            <v>Dtwelve Spaces Private Limited</v>
          </cell>
          <cell r="C2017">
            <v>44985</v>
          </cell>
          <cell r="D2017" t="str">
            <v>Bangalore</v>
          </cell>
          <cell r="E2017" t="str">
            <v>MWIFI (Infra)</v>
          </cell>
          <cell r="F2017" t="str">
            <v>Spectra IT</v>
          </cell>
          <cell r="G2017" t="str">
            <v>Bangalore</v>
          </cell>
          <cell r="H2017">
            <v>425</v>
          </cell>
          <cell r="I2017">
            <v>4.2500000000000003E-3</v>
          </cell>
          <cell r="J2017">
            <v>9078413</v>
          </cell>
          <cell r="K2017" t="str">
            <v>Dtwelve Spaces Private Limited</v>
          </cell>
          <cell r="L2017">
            <v>10290177.759199969</v>
          </cell>
          <cell r="M2017" t="str">
            <v>Relationship</v>
          </cell>
          <cell r="N2017" t="str">
            <v>MWIFI (Infra)</v>
          </cell>
          <cell r="O2017" t="str">
            <v>BLR_ZONE1</v>
          </cell>
          <cell r="P2017">
            <v>9078413</v>
          </cell>
          <cell r="Q2017" t="str">
            <v xml:space="preserve">Rajeev Misra </v>
          </cell>
          <cell r="R2017" t="str">
            <v>RAM</v>
          </cell>
          <cell r="S2017" t="str">
            <v>Rajeev Misra</v>
          </cell>
          <cell r="T2017">
            <v>4.2500000000000003E-3</v>
          </cell>
          <cell r="U2017">
            <v>0</v>
          </cell>
          <cell r="V2017" t="str">
            <v>-</v>
          </cell>
          <cell r="Z2017" t="str">
            <v>-</v>
          </cell>
          <cell r="AA2017" t="str">
            <v>-</v>
          </cell>
          <cell r="AB2017" t="str">
            <v>-</v>
          </cell>
          <cell r="AC2017" t="str">
            <v>-</v>
          </cell>
          <cell r="AD2017" t="str">
            <v>-</v>
          </cell>
          <cell r="AE2017" t="str">
            <v>-</v>
          </cell>
          <cell r="AF2017" t="str">
            <v>-</v>
          </cell>
          <cell r="AG2017" t="str">
            <v>-</v>
          </cell>
          <cell r="AH2017" t="str">
            <v>--</v>
          </cell>
        </row>
        <row r="2018">
          <cell r="A2018">
            <v>61830</v>
          </cell>
          <cell r="B2018" t="str">
            <v>Dtwelve Spaces Private Limited</v>
          </cell>
          <cell r="C2018">
            <v>44964</v>
          </cell>
          <cell r="D2018" t="str">
            <v>Bangalore</v>
          </cell>
          <cell r="E2018" t="str">
            <v>MWIFI (Infra)</v>
          </cell>
          <cell r="F2018" t="str">
            <v>Spectra IT</v>
          </cell>
          <cell r="G2018" t="str">
            <v>Bangalore</v>
          </cell>
          <cell r="H2018">
            <v>425</v>
          </cell>
          <cell r="I2018">
            <v>4.2500000000000003E-3</v>
          </cell>
          <cell r="J2018">
            <v>9078413</v>
          </cell>
          <cell r="K2018" t="str">
            <v>Dtwelve Spaces Private Limited</v>
          </cell>
          <cell r="L2018">
            <v>10290177.759199969</v>
          </cell>
          <cell r="M2018" t="str">
            <v>Relationship</v>
          </cell>
          <cell r="N2018" t="str">
            <v>MWIFI (Infra)</v>
          </cell>
          <cell r="O2018" t="str">
            <v>BLR_ZONE1</v>
          </cell>
          <cell r="P2018">
            <v>9078413</v>
          </cell>
          <cell r="Q2018" t="str">
            <v xml:space="preserve">Rajeev Misra </v>
          </cell>
          <cell r="R2018" t="str">
            <v>RAM</v>
          </cell>
          <cell r="S2018" t="str">
            <v>Rajeev Misra</v>
          </cell>
          <cell r="T2018">
            <v>4.2500000000000003E-3</v>
          </cell>
          <cell r="U2018">
            <v>0</v>
          </cell>
          <cell r="V2018" t="str">
            <v>-</v>
          </cell>
          <cell r="Z2018" t="str">
            <v>-</v>
          </cell>
          <cell r="AA2018" t="str">
            <v>-</v>
          </cell>
          <cell r="AB2018" t="str">
            <v>-</v>
          </cell>
          <cell r="AC2018" t="str">
            <v>-</v>
          </cell>
          <cell r="AD2018" t="str">
            <v>-</v>
          </cell>
          <cell r="AE2018" t="str">
            <v>-</v>
          </cell>
          <cell r="AF2018" t="str">
            <v>-</v>
          </cell>
          <cell r="AG2018" t="str">
            <v>-</v>
          </cell>
          <cell r="AH2018" t="str">
            <v>--</v>
          </cell>
        </row>
        <row r="2019">
          <cell r="A2019">
            <v>61834</v>
          </cell>
          <cell r="B2019" t="str">
            <v>Dtwelve Spaces Private Limited</v>
          </cell>
          <cell r="C2019">
            <v>44985</v>
          </cell>
          <cell r="D2019" t="str">
            <v>Bangalore</v>
          </cell>
          <cell r="E2019" t="str">
            <v>MWIFI (Infra)</v>
          </cell>
          <cell r="F2019" t="str">
            <v>Spectra IT</v>
          </cell>
          <cell r="G2019" t="str">
            <v>Bangalore</v>
          </cell>
          <cell r="H2019">
            <v>425</v>
          </cell>
          <cell r="I2019">
            <v>4.2500000000000003E-3</v>
          </cell>
          <cell r="J2019">
            <v>9078413</v>
          </cell>
          <cell r="K2019" t="str">
            <v>Dtwelve Spaces Private Limited</v>
          </cell>
          <cell r="L2019">
            <v>10290177.759199969</v>
          </cell>
          <cell r="M2019" t="str">
            <v>Relationship</v>
          </cell>
          <cell r="N2019" t="str">
            <v>MWIFI (Infra)</v>
          </cell>
          <cell r="O2019" t="str">
            <v>BLR_ZONE1</v>
          </cell>
          <cell r="P2019">
            <v>9078413</v>
          </cell>
          <cell r="Q2019" t="str">
            <v xml:space="preserve">Rajeev Misra </v>
          </cell>
          <cell r="R2019" t="str">
            <v>RAM</v>
          </cell>
          <cell r="S2019" t="str">
            <v>Rajeev Misra</v>
          </cell>
          <cell r="T2019">
            <v>4.2500000000000003E-3</v>
          </cell>
          <cell r="U2019">
            <v>0</v>
          </cell>
          <cell r="V2019" t="str">
            <v>-</v>
          </cell>
          <cell r="Z2019" t="str">
            <v>-</v>
          </cell>
          <cell r="AA2019" t="str">
            <v>-</v>
          </cell>
          <cell r="AB2019" t="str">
            <v>-</v>
          </cell>
          <cell r="AC2019" t="str">
            <v>-</v>
          </cell>
          <cell r="AD2019" t="str">
            <v>-</v>
          </cell>
          <cell r="AE2019" t="str">
            <v>-</v>
          </cell>
          <cell r="AF2019" t="str">
            <v>-</v>
          </cell>
          <cell r="AG2019" t="str">
            <v>-</v>
          </cell>
          <cell r="AH2019" t="str">
            <v>--</v>
          </cell>
        </row>
        <row r="2020">
          <cell r="A2020">
            <v>61835</v>
          </cell>
          <cell r="B2020" t="str">
            <v>Dtwelve Spaces Private Limited</v>
          </cell>
          <cell r="C2020">
            <v>44985</v>
          </cell>
          <cell r="D2020" t="str">
            <v>Bangalore</v>
          </cell>
          <cell r="E2020" t="str">
            <v>MWIFI (Infra)</v>
          </cell>
          <cell r="F2020" t="str">
            <v>Spectra IT</v>
          </cell>
          <cell r="G2020" t="str">
            <v>Bangalore</v>
          </cell>
          <cell r="H2020">
            <v>425</v>
          </cell>
          <cell r="I2020">
            <v>4.2500000000000003E-3</v>
          </cell>
          <cell r="J2020">
            <v>9078413</v>
          </cell>
          <cell r="K2020" t="str">
            <v>Dtwelve Spaces Private Limited</v>
          </cell>
          <cell r="L2020">
            <v>10290177.759199969</v>
          </cell>
          <cell r="M2020" t="str">
            <v>Relationship</v>
          </cell>
          <cell r="N2020" t="str">
            <v>MWIFI (Infra)</v>
          </cell>
          <cell r="O2020" t="str">
            <v>BLR_ZONE1</v>
          </cell>
          <cell r="P2020">
            <v>9078413</v>
          </cell>
          <cell r="Q2020" t="str">
            <v xml:space="preserve">Rajeev Misra </v>
          </cell>
          <cell r="R2020" t="str">
            <v>RAM</v>
          </cell>
          <cell r="S2020" t="str">
            <v>Rajeev Misra</v>
          </cell>
          <cell r="T2020">
            <v>4.2500000000000003E-3</v>
          </cell>
          <cell r="U2020">
            <v>0</v>
          </cell>
          <cell r="V2020" t="str">
            <v>-</v>
          </cell>
          <cell r="Z2020" t="str">
            <v>-</v>
          </cell>
          <cell r="AA2020" t="str">
            <v>-</v>
          </cell>
          <cell r="AB2020" t="str">
            <v>-</v>
          </cell>
          <cell r="AC2020" t="str">
            <v>-</v>
          </cell>
          <cell r="AD2020" t="str">
            <v>-</v>
          </cell>
          <cell r="AE2020" t="str">
            <v>-</v>
          </cell>
          <cell r="AF2020" t="str">
            <v>-</v>
          </cell>
          <cell r="AG2020" t="str">
            <v>-</v>
          </cell>
          <cell r="AH2020" t="str">
            <v>--</v>
          </cell>
        </row>
        <row r="2021">
          <cell r="A2021">
            <v>61839</v>
          </cell>
          <cell r="B2021" t="str">
            <v>Dtwelve Spaces Private Limited</v>
          </cell>
          <cell r="C2021">
            <v>44985</v>
          </cell>
          <cell r="D2021" t="str">
            <v>Bangalore</v>
          </cell>
          <cell r="E2021" t="str">
            <v>MWIFI (Infra)</v>
          </cell>
          <cell r="F2021" t="str">
            <v>Spectra IT</v>
          </cell>
          <cell r="G2021" t="str">
            <v>Bangalore</v>
          </cell>
          <cell r="H2021">
            <v>425</v>
          </cell>
          <cell r="I2021">
            <v>4.2500000000000003E-3</v>
          </cell>
          <cell r="J2021">
            <v>9078413</v>
          </cell>
          <cell r="K2021" t="str">
            <v>Dtwelve Spaces Private Limited</v>
          </cell>
          <cell r="L2021">
            <v>10290177.759199969</v>
          </cell>
          <cell r="M2021" t="str">
            <v>Relationship</v>
          </cell>
          <cell r="N2021" t="str">
            <v>MWIFI (Infra)</v>
          </cell>
          <cell r="O2021" t="str">
            <v>BLR_ZONE1</v>
          </cell>
          <cell r="P2021">
            <v>9078413</v>
          </cell>
          <cell r="Q2021" t="str">
            <v xml:space="preserve">Rajeev Misra </v>
          </cell>
          <cell r="R2021" t="str">
            <v>RAM</v>
          </cell>
          <cell r="S2021" t="str">
            <v>Rajeev Misra</v>
          </cell>
          <cell r="T2021">
            <v>4.2500000000000003E-3</v>
          </cell>
          <cell r="U2021">
            <v>0</v>
          </cell>
          <cell r="V2021" t="str">
            <v>-</v>
          </cell>
          <cell r="Z2021" t="str">
            <v>-</v>
          </cell>
          <cell r="AA2021" t="str">
            <v>-</v>
          </cell>
          <cell r="AB2021" t="str">
            <v>-</v>
          </cell>
          <cell r="AC2021" t="str">
            <v>-</v>
          </cell>
          <cell r="AD2021" t="str">
            <v>-</v>
          </cell>
          <cell r="AE2021" t="str">
            <v>-</v>
          </cell>
          <cell r="AF2021" t="str">
            <v>-</v>
          </cell>
          <cell r="AG2021" t="str">
            <v>-</v>
          </cell>
          <cell r="AH2021" t="str">
            <v>--</v>
          </cell>
        </row>
        <row r="2022">
          <cell r="A2022">
            <v>61842</v>
          </cell>
          <cell r="B2022" t="str">
            <v>Dtwelve Spaces Private Limited</v>
          </cell>
          <cell r="C2022">
            <v>44985</v>
          </cell>
          <cell r="D2022" t="str">
            <v>Bangalore</v>
          </cell>
          <cell r="E2022" t="str">
            <v>MWIFI (Infra)</v>
          </cell>
          <cell r="F2022" t="str">
            <v>Spectra IT</v>
          </cell>
          <cell r="G2022" t="str">
            <v>Bangalore</v>
          </cell>
          <cell r="H2022">
            <v>425</v>
          </cell>
          <cell r="I2022">
            <v>4.2500000000000003E-3</v>
          </cell>
          <cell r="J2022">
            <v>9078413</v>
          </cell>
          <cell r="K2022" t="str">
            <v>Dtwelve Spaces Private Limited</v>
          </cell>
          <cell r="L2022">
            <v>10290177.759199969</v>
          </cell>
          <cell r="M2022" t="str">
            <v>Relationship</v>
          </cell>
          <cell r="N2022" t="str">
            <v>MWIFI (Infra)</v>
          </cell>
          <cell r="O2022" t="str">
            <v>BLR_ZONE1</v>
          </cell>
          <cell r="P2022">
            <v>9078413</v>
          </cell>
          <cell r="Q2022" t="str">
            <v xml:space="preserve">Rajeev Misra </v>
          </cell>
          <cell r="R2022" t="str">
            <v>RAM</v>
          </cell>
          <cell r="S2022" t="str">
            <v>Rajeev Misra</v>
          </cell>
          <cell r="T2022">
            <v>4.2500000000000003E-3</v>
          </cell>
          <cell r="U2022">
            <v>0</v>
          </cell>
          <cell r="V2022" t="str">
            <v>-</v>
          </cell>
          <cell r="Z2022" t="str">
            <v>-</v>
          </cell>
          <cell r="AA2022" t="str">
            <v>-</v>
          </cell>
          <cell r="AB2022" t="str">
            <v>-</v>
          </cell>
          <cell r="AC2022" t="str">
            <v>-</v>
          </cell>
          <cell r="AD2022" t="str">
            <v>-</v>
          </cell>
          <cell r="AE2022" t="str">
            <v>-</v>
          </cell>
          <cell r="AF2022" t="str">
            <v>-</v>
          </cell>
          <cell r="AG2022" t="str">
            <v>-</v>
          </cell>
          <cell r="AH2022" t="str">
            <v>--</v>
          </cell>
        </row>
        <row r="2023">
          <cell r="A2023">
            <v>61844</v>
          </cell>
          <cell r="B2023" t="str">
            <v>Dtwelve Spaces Private Limited</v>
          </cell>
          <cell r="C2023">
            <v>44985</v>
          </cell>
          <cell r="D2023" t="str">
            <v>Bangalore</v>
          </cell>
          <cell r="E2023" t="str">
            <v>MWIFI (Infra)</v>
          </cell>
          <cell r="F2023" t="str">
            <v>Spectra IT</v>
          </cell>
          <cell r="G2023" t="str">
            <v>Bangalore</v>
          </cell>
          <cell r="H2023">
            <v>425</v>
          </cell>
          <cell r="I2023">
            <v>4.2500000000000003E-3</v>
          </cell>
          <cell r="J2023">
            <v>9078413</v>
          </cell>
          <cell r="K2023" t="str">
            <v>Dtwelve Spaces Private Limited</v>
          </cell>
          <cell r="L2023">
            <v>10290177.759199969</v>
          </cell>
          <cell r="M2023" t="str">
            <v>Relationship</v>
          </cell>
          <cell r="N2023" t="str">
            <v>MWIFI (Infra)</v>
          </cell>
          <cell r="O2023" t="str">
            <v>BLR_ZONE1</v>
          </cell>
          <cell r="P2023">
            <v>9078413</v>
          </cell>
          <cell r="Q2023" t="str">
            <v xml:space="preserve">Rajeev Misra </v>
          </cell>
          <cell r="R2023" t="str">
            <v>RAM</v>
          </cell>
          <cell r="S2023" t="str">
            <v>Rajeev Misra</v>
          </cell>
          <cell r="T2023">
            <v>4.2500000000000003E-3</v>
          </cell>
          <cell r="U2023">
            <v>0</v>
          </cell>
          <cell r="V2023" t="str">
            <v>-</v>
          </cell>
          <cell r="Z2023" t="str">
            <v>-</v>
          </cell>
          <cell r="AA2023" t="str">
            <v>-</v>
          </cell>
          <cell r="AB2023" t="str">
            <v>-</v>
          </cell>
          <cell r="AC2023" t="str">
            <v>-</v>
          </cell>
          <cell r="AD2023" t="str">
            <v>-</v>
          </cell>
          <cell r="AE2023" t="str">
            <v>-</v>
          </cell>
          <cell r="AF2023" t="str">
            <v>-</v>
          </cell>
          <cell r="AG2023" t="str">
            <v>-</v>
          </cell>
          <cell r="AH2023" t="str">
            <v>--</v>
          </cell>
        </row>
        <row r="2024">
          <cell r="A2024">
            <v>61853</v>
          </cell>
          <cell r="B2024" t="str">
            <v>Dtwelve Spaces Private Limited</v>
          </cell>
          <cell r="C2024">
            <v>44985</v>
          </cell>
          <cell r="D2024" t="str">
            <v>Bangalore</v>
          </cell>
          <cell r="E2024" t="str">
            <v>MWIFI (Infra)</v>
          </cell>
          <cell r="F2024" t="str">
            <v>Spectra IT</v>
          </cell>
          <cell r="G2024" t="str">
            <v>Bangalore</v>
          </cell>
          <cell r="H2024">
            <v>425</v>
          </cell>
          <cell r="I2024">
            <v>4.2500000000000003E-3</v>
          </cell>
          <cell r="J2024">
            <v>9078413</v>
          </cell>
          <cell r="K2024" t="str">
            <v>Dtwelve Spaces Private Limited</v>
          </cell>
          <cell r="L2024">
            <v>10290177.759199969</v>
          </cell>
          <cell r="M2024" t="str">
            <v>Relationship</v>
          </cell>
          <cell r="N2024" t="str">
            <v>MWIFI (Infra)</v>
          </cell>
          <cell r="O2024" t="str">
            <v>BLR_ZONE1</v>
          </cell>
          <cell r="P2024">
            <v>9078413</v>
          </cell>
          <cell r="Q2024" t="str">
            <v xml:space="preserve">Rajeev Misra </v>
          </cell>
          <cell r="R2024" t="str">
            <v>RAM</v>
          </cell>
          <cell r="S2024" t="str">
            <v>Rajeev Misra</v>
          </cell>
          <cell r="T2024">
            <v>4.2500000000000003E-3</v>
          </cell>
          <cell r="U2024">
            <v>0</v>
          </cell>
          <cell r="V2024" t="str">
            <v>-</v>
          </cell>
          <cell r="Z2024" t="str">
            <v>-</v>
          </cell>
          <cell r="AA2024" t="str">
            <v>-</v>
          </cell>
          <cell r="AB2024" t="str">
            <v>-</v>
          </cell>
          <cell r="AC2024" t="str">
            <v>-</v>
          </cell>
          <cell r="AD2024" t="str">
            <v>-</v>
          </cell>
          <cell r="AE2024" t="str">
            <v>-</v>
          </cell>
          <cell r="AF2024" t="str">
            <v>-</v>
          </cell>
          <cell r="AG2024" t="str">
            <v>-</v>
          </cell>
          <cell r="AH2024" t="str">
            <v>--</v>
          </cell>
        </row>
        <row r="2025">
          <cell r="A2025">
            <v>61856</v>
          </cell>
          <cell r="B2025" t="str">
            <v>Dtwelve Spaces Private Limited</v>
          </cell>
          <cell r="C2025">
            <v>44985</v>
          </cell>
          <cell r="D2025" t="str">
            <v>Bangalore</v>
          </cell>
          <cell r="E2025" t="str">
            <v>MWIFI (Infra)</v>
          </cell>
          <cell r="F2025" t="str">
            <v>Spectra IT</v>
          </cell>
          <cell r="G2025" t="str">
            <v>Bangalore</v>
          </cell>
          <cell r="H2025">
            <v>425</v>
          </cell>
          <cell r="I2025">
            <v>4.2500000000000003E-3</v>
          </cell>
          <cell r="J2025">
            <v>9078413</v>
          </cell>
          <cell r="K2025" t="str">
            <v>Dtwelve Spaces Private Limited</v>
          </cell>
          <cell r="L2025">
            <v>10290177.759199969</v>
          </cell>
          <cell r="M2025" t="str">
            <v>Relationship</v>
          </cell>
          <cell r="N2025" t="str">
            <v>MWIFI (Infra)</v>
          </cell>
          <cell r="O2025" t="str">
            <v>BLR_ZONE1</v>
          </cell>
          <cell r="P2025">
            <v>9078413</v>
          </cell>
          <cell r="Q2025" t="str">
            <v xml:space="preserve">Rajeev Misra </v>
          </cell>
          <cell r="R2025" t="str">
            <v>RAM</v>
          </cell>
          <cell r="S2025" t="str">
            <v>Rajeev Misra</v>
          </cell>
          <cell r="T2025">
            <v>4.2500000000000003E-3</v>
          </cell>
          <cell r="U2025">
            <v>0</v>
          </cell>
          <cell r="V2025" t="str">
            <v>-</v>
          </cell>
          <cell r="Z2025" t="str">
            <v>-</v>
          </cell>
          <cell r="AA2025" t="str">
            <v>-</v>
          </cell>
          <cell r="AB2025" t="str">
            <v>-</v>
          </cell>
          <cell r="AC2025" t="str">
            <v>-</v>
          </cell>
          <cell r="AD2025" t="str">
            <v>-</v>
          </cell>
          <cell r="AE2025" t="str">
            <v>-</v>
          </cell>
          <cell r="AF2025" t="str">
            <v>-</v>
          </cell>
          <cell r="AG2025" t="str">
            <v>-</v>
          </cell>
          <cell r="AH2025" t="str">
            <v>--</v>
          </cell>
        </row>
        <row r="2026">
          <cell r="A2026">
            <v>61869</v>
          </cell>
          <cell r="B2026" t="str">
            <v>Dtwelve Spaces Private Limited</v>
          </cell>
          <cell r="C2026">
            <v>44964</v>
          </cell>
          <cell r="D2026" t="str">
            <v>Bangalore</v>
          </cell>
          <cell r="E2026" t="str">
            <v>MWIFI (Infra)</v>
          </cell>
          <cell r="F2026" t="str">
            <v>Spectra IT</v>
          </cell>
          <cell r="G2026" t="str">
            <v>Bangalore</v>
          </cell>
          <cell r="H2026">
            <v>425</v>
          </cell>
          <cell r="I2026">
            <v>4.2500000000000003E-3</v>
          </cell>
          <cell r="J2026">
            <v>9078413</v>
          </cell>
          <cell r="K2026" t="str">
            <v>Dtwelve Spaces Private Limited</v>
          </cell>
          <cell r="L2026">
            <v>10290177.759199969</v>
          </cell>
          <cell r="M2026" t="str">
            <v>Relationship</v>
          </cell>
          <cell r="N2026" t="str">
            <v>MWIFI (Infra)</v>
          </cell>
          <cell r="O2026" t="str">
            <v>BLR_ZONE1</v>
          </cell>
          <cell r="P2026">
            <v>9078413</v>
          </cell>
          <cell r="Q2026" t="str">
            <v xml:space="preserve">Rajeev Misra </v>
          </cell>
          <cell r="R2026" t="str">
            <v>RAM</v>
          </cell>
          <cell r="S2026" t="str">
            <v>Rajeev Misra</v>
          </cell>
          <cell r="T2026">
            <v>4.2500000000000003E-3</v>
          </cell>
          <cell r="U2026">
            <v>0</v>
          </cell>
          <cell r="V2026" t="str">
            <v>-</v>
          </cell>
          <cell r="Z2026" t="str">
            <v>-</v>
          </cell>
          <cell r="AA2026" t="str">
            <v>-</v>
          </cell>
          <cell r="AB2026" t="str">
            <v>-</v>
          </cell>
          <cell r="AC2026" t="str">
            <v>-</v>
          </cell>
          <cell r="AD2026" t="str">
            <v>-</v>
          </cell>
          <cell r="AE2026" t="str">
            <v>-</v>
          </cell>
          <cell r="AF2026" t="str">
            <v>-</v>
          </cell>
          <cell r="AG2026" t="str">
            <v>-</v>
          </cell>
          <cell r="AH2026" t="str">
            <v>--</v>
          </cell>
        </row>
        <row r="2027">
          <cell r="A2027">
            <v>61870</v>
          </cell>
          <cell r="B2027" t="str">
            <v>Dtwelve Spaces Private Limited</v>
          </cell>
          <cell r="C2027">
            <v>44964</v>
          </cell>
          <cell r="D2027" t="str">
            <v>Bangalore</v>
          </cell>
          <cell r="E2027" t="str">
            <v>MWIFI (Infra)</v>
          </cell>
          <cell r="F2027" t="str">
            <v>Spectra IT</v>
          </cell>
          <cell r="G2027" t="str">
            <v>Bangalore</v>
          </cell>
          <cell r="H2027">
            <v>475</v>
          </cell>
          <cell r="I2027">
            <v>4.7499999999999999E-3</v>
          </cell>
          <cell r="J2027">
            <v>9078413</v>
          </cell>
          <cell r="K2027" t="str">
            <v>Dtwelve Spaces Private Limited</v>
          </cell>
          <cell r="L2027">
            <v>10290177.759199969</v>
          </cell>
          <cell r="M2027" t="str">
            <v>Relationship</v>
          </cell>
          <cell r="N2027" t="str">
            <v>MWIFI (Infra)</v>
          </cell>
          <cell r="O2027" t="str">
            <v>BLR_ZONE1</v>
          </cell>
          <cell r="P2027">
            <v>9078413</v>
          </cell>
          <cell r="Q2027" t="str">
            <v xml:space="preserve">Rajeev Misra </v>
          </cell>
          <cell r="R2027" t="str">
            <v>RAM</v>
          </cell>
          <cell r="S2027" t="str">
            <v>Rajeev Misra</v>
          </cell>
          <cell r="T2027">
            <v>4.7499999999999999E-3</v>
          </cell>
          <cell r="U2027">
            <v>0</v>
          </cell>
          <cell r="V2027" t="str">
            <v>-</v>
          </cell>
          <cell r="Z2027" t="str">
            <v>-</v>
          </cell>
          <cell r="AA2027" t="str">
            <v>-</v>
          </cell>
          <cell r="AB2027" t="str">
            <v>-</v>
          </cell>
          <cell r="AC2027" t="str">
            <v>-</v>
          </cell>
          <cell r="AD2027" t="str">
            <v>-</v>
          </cell>
          <cell r="AE2027" t="str">
            <v>-</v>
          </cell>
          <cell r="AF2027" t="str">
            <v>-</v>
          </cell>
          <cell r="AG2027" t="str">
            <v>-</v>
          </cell>
          <cell r="AH2027" t="str">
            <v>--</v>
          </cell>
        </row>
        <row r="2028">
          <cell r="A2028">
            <v>61871</v>
          </cell>
          <cell r="B2028" t="str">
            <v>Dtwelve Spaces Private Limited</v>
          </cell>
          <cell r="C2028">
            <v>44964</v>
          </cell>
          <cell r="D2028" t="str">
            <v>Bangalore</v>
          </cell>
          <cell r="E2028" t="str">
            <v>MWIFI (Infra)</v>
          </cell>
          <cell r="F2028" t="str">
            <v>Spectra IT</v>
          </cell>
          <cell r="G2028" t="str">
            <v>Bangalore</v>
          </cell>
          <cell r="H2028">
            <v>475</v>
          </cell>
          <cell r="I2028">
            <v>4.7499999999999999E-3</v>
          </cell>
          <cell r="J2028">
            <v>9078413</v>
          </cell>
          <cell r="K2028" t="str">
            <v>Dtwelve Spaces Private Limited</v>
          </cell>
          <cell r="L2028">
            <v>10290177.759199969</v>
          </cell>
          <cell r="M2028" t="str">
            <v>Relationship</v>
          </cell>
          <cell r="N2028" t="str">
            <v>MWIFI (Infra)</v>
          </cell>
          <cell r="O2028" t="str">
            <v>BLR_ZONE1</v>
          </cell>
          <cell r="P2028">
            <v>9078413</v>
          </cell>
          <cell r="Q2028" t="str">
            <v xml:space="preserve">Rajeev Misra </v>
          </cell>
          <cell r="R2028" t="str">
            <v>RAM</v>
          </cell>
          <cell r="S2028" t="str">
            <v>Rajeev Misra</v>
          </cell>
          <cell r="T2028">
            <v>4.7499999999999999E-3</v>
          </cell>
          <cell r="U2028">
            <v>0</v>
          </cell>
          <cell r="V2028" t="str">
            <v>-</v>
          </cell>
          <cell r="Z2028" t="str">
            <v>-</v>
          </cell>
          <cell r="AA2028" t="str">
            <v>-</v>
          </cell>
          <cell r="AB2028" t="str">
            <v>-</v>
          </cell>
          <cell r="AC2028" t="str">
            <v>-</v>
          </cell>
          <cell r="AD2028" t="str">
            <v>-</v>
          </cell>
          <cell r="AE2028" t="str">
            <v>-</v>
          </cell>
          <cell r="AF2028" t="str">
            <v>-</v>
          </cell>
          <cell r="AG2028" t="str">
            <v>-</v>
          </cell>
          <cell r="AH2028" t="str">
            <v>--</v>
          </cell>
        </row>
        <row r="2029">
          <cell r="A2029">
            <v>61872</v>
          </cell>
          <cell r="B2029" t="str">
            <v>Dtwelve Spaces Private Limited</v>
          </cell>
          <cell r="C2029">
            <v>44964</v>
          </cell>
          <cell r="D2029" t="str">
            <v>Bangalore</v>
          </cell>
          <cell r="E2029" t="str">
            <v>MWIFI (Infra)</v>
          </cell>
          <cell r="F2029" t="str">
            <v>Spectra IT</v>
          </cell>
          <cell r="G2029" t="str">
            <v>Bangalore</v>
          </cell>
          <cell r="H2029">
            <v>425</v>
          </cell>
          <cell r="I2029">
            <v>4.2500000000000003E-3</v>
          </cell>
          <cell r="J2029">
            <v>9078413</v>
          </cell>
          <cell r="K2029" t="str">
            <v>Dtwelve Spaces Private Limited</v>
          </cell>
          <cell r="L2029">
            <v>10290177.759199969</v>
          </cell>
          <cell r="M2029" t="str">
            <v>Relationship</v>
          </cell>
          <cell r="N2029" t="str">
            <v>MWIFI (Infra)</v>
          </cell>
          <cell r="O2029" t="str">
            <v>BLR_ZONE1</v>
          </cell>
          <cell r="P2029">
            <v>9078413</v>
          </cell>
          <cell r="Q2029" t="str">
            <v xml:space="preserve">Rajeev Misra </v>
          </cell>
          <cell r="R2029" t="str">
            <v>RAM</v>
          </cell>
          <cell r="S2029" t="str">
            <v>Rajeev Misra</v>
          </cell>
          <cell r="T2029">
            <v>4.2500000000000003E-3</v>
          </cell>
          <cell r="U2029">
            <v>0</v>
          </cell>
          <cell r="V2029" t="str">
            <v>-</v>
          </cell>
          <cell r="Z2029" t="str">
            <v>-</v>
          </cell>
          <cell r="AA2029" t="str">
            <v>-</v>
          </cell>
          <cell r="AB2029" t="str">
            <v>-</v>
          </cell>
          <cell r="AC2029" t="str">
            <v>-</v>
          </cell>
          <cell r="AD2029" t="str">
            <v>-</v>
          </cell>
          <cell r="AE2029" t="str">
            <v>-</v>
          </cell>
          <cell r="AF2029" t="str">
            <v>-</v>
          </cell>
          <cell r="AG2029" t="str">
            <v>-</v>
          </cell>
          <cell r="AH2029" t="str">
            <v>--</v>
          </cell>
        </row>
        <row r="2030">
          <cell r="A2030">
            <v>61873</v>
          </cell>
          <cell r="B2030" t="str">
            <v>Dtwelve Spaces Private Limited</v>
          </cell>
          <cell r="C2030">
            <v>44964</v>
          </cell>
          <cell r="D2030" t="str">
            <v>Bangalore</v>
          </cell>
          <cell r="E2030" t="str">
            <v>MWIFI (Infra)</v>
          </cell>
          <cell r="F2030" t="str">
            <v>Spectra IT</v>
          </cell>
          <cell r="G2030" t="str">
            <v>Bangalore</v>
          </cell>
          <cell r="H2030">
            <v>425</v>
          </cell>
          <cell r="I2030">
            <v>4.2500000000000003E-3</v>
          </cell>
          <cell r="J2030">
            <v>9078413</v>
          </cell>
          <cell r="K2030" t="str">
            <v>Dtwelve Spaces Private Limited</v>
          </cell>
          <cell r="L2030">
            <v>10290177.759199969</v>
          </cell>
          <cell r="M2030" t="str">
            <v>Relationship</v>
          </cell>
          <cell r="N2030" t="str">
            <v>MWIFI (Infra)</v>
          </cell>
          <cell r="O2030" t="str">
            <v>BLR_ZONE1</v>
          </cell>
          <cell r="P2030">
            <v>9078413</v>
          </cell>
          <cell r="Q2030" t="str">
            <v xml:space="preserve">Rajeev Misra </v>
          </cell>
          <cell r="R2030" t="str">
            <v>RAM</v>
          </cell>
          <cell r="S2030" t="str">
            <v>Rajeev Misra</v>
          </cell>
          <cell r="T2030">
            <v>4.2500000000000003E-3</v>
          </cell>
          <cell r="U2030">
            <v>0</v>
          </cell>
          <cell r="V2030" t="str">
            <v>-</v>
          </cell>
          <cell r="Z2030" t="str">
            <v>-</v>
          </cell>
          <cell r="AA2030" t="str">
            <v>-</v>
          </cell>
          <cell r="AB2030" t="str">
            <v>-</v>
          </cell>
          <cell r="AC2030" t="str">
            <v>-</v>
          </cell>
          <cell r="AD2030" t="str">
            <v>-</v>
          </cell>
          <cell r="AE2030" t="str">
            <v>-</v>
          </cell>
          <cell r="AF2030" t="str">
            <v>-</v>
          </cell>
          <cell r="AG2030" t="str">
            <v>-</v>
          </cell>
          <cell r="AH2030" t="str">
            <v>--</v>
          </cell>
        </row>
        <row r="2031">
          <cell r="A2031">
            <v>61874</v>
          </cell>
          <cell r="B2031" t="str">
            <v>Dtwelve Spaces Private Limited</v>
          </cell>
          <cell r="C2031">
            <v>44964</v>
          </cell>
          <cell r="D2031" t="str">
            <v>Bangalore</v>
          </cell>
          <cell r="E2031" t="str">
            <v>MWIFI (Infra)</v>
          </cell>
          <cell r="F2031" t="str">
            <v>Spectra IT</v>
          </cell>
          <cell r="G2031" t="str">
            <v>Bangalore</v>
          </cell>
          <cell r="H2031">
            <v>475</v>
          </cell>
          <cell r="I2031">
            <v>4.7499999999999999E-3</v>
          </cell>
          <cell r="J2031">
            <v>9078413</v>
          </cell>
          <cell r="K2031" t="str">
            <v>Dtwelve Spaces Private Limited</v>
          </cell>
          <cell r="L2031">
            <v>10290177.759199969</v>
          </cell>
          <cell r="M2031" t="str">
            <v>Relationship</v>
          </cell>
          <cell r="N2031" t="str">
            <v>MWIFI (Infra)</v>
          </cell>
          <cell r="O2031" t="str">
            <v>BLR_ZONE1</v>
          </cell>
          <cell r="P2031">
            <v>9078413</v>
          </cell>
          <cell r="Q2031" t="str">
            <v xml:space="preserve">Rajeev Misra </v>
          </cell>
          <cell r="R2031" t="str">
            <v>RAM</v>
          </cell>
          <cell r="S2031" t="str">
            <v>Rajeev Misra</v>
          </cell>
          <cell r="T2031">
            <v>4.7499999999999999E-3</v>
          </cell>
          <cell r="U2031">
            <v>0</v>
          </cell>
          <cell r="V2031" t="str">
            <v>-</v>
          </cell>
          <cell r="Z2031" t="str">
            <v>-</v>
          </cell>
          <cell r="AA2031" t="str">
            <v>-</v>
          </cell>
          <cell r="AB2031" t="str">
            <v>-</v>
          </cell>
          <cell r="AC2031" t="str">
            <v>-</v>
          </cell>
          <cell r="AD2031" t="str">
            <v>-</v>
          </cell>
          <cell r="AE2031" t="str">
            <v>-</v>
          </cell>
          <cell r="AF2031" t="str">
            <v>-</v>
          </cell>
          <cell r="AG2031" t="str">
            <v>-</v>
          </cell>
          <cell r="AH2031" t="str">
            <v>--</v>
          </cell>
        </row>
        <row r="2032">
          <cell r="A2032">
            <v>61875</v>
          </cell>
          <cell r="B2032" t="str">
            <v>Dtwelve Spaces Private Limited</v>
          </cell>
          <cell r="C2032">
            <v>44964</v>
          </cell>
          <cell r="D2032" t="str">
            <v>Bangalore</v>
          </cell>
          <cell r="E2032" t="str">
            <v>MWIFI (Infra)</v>
          </cell>
          <cell r="F2032" t="str">
            <v>Spectra IT</v>
          </cell>
          <cell r="G2032" t="str">
            <v>Bangalore</v>
          </cell>
          <cell r="H2032">
            <v>475</v>
          </cell>
          <cell r="I2032">
            <v>4.7499999999999999E-3</v>
          </cell>
          <cell r="J2032">
            <v>9078413</v>
          </cell>
          <cell r="K2032" t="str">
            <v>Dtwelve Spaces Private Limited</v>
          </cell>
          <cell r="L2032">
            <v>10290177.759199969</v>
          </cell>
          <cell r="M2032" t="str">
            <v>Relationship</v>
          </cell>
          <cell r="N2032" t="str">
            <v>MWIFI (Infra)</v>
          </cell>
          <cell r="O2032" t="str">
            <v>BLR_ZONE1</v>
          </cell>
          <cell r="P2032">
            <v>9078413</v>
          </cell>
          <cell r="Q2032" t="str">
            <v xml:space="preserve">Rajeev Misra </v>
          </cell>
          <cell r="R2032" t="str">
            <v>RAM</v>
          </cell>
          <cell r="S2032" t="str">
            <v>Rajeev Misra</v>
          </cell>
          <cell r="T2032">
            <v>4.7499999999999999E-3</v>
          </cell>
          <cell r="U2032">
            <v>0</v>
          </cell>
          <cell r="V2032" t="str">
            <v>-</v>
          </cell>
          <cell r="Z2032" t="str">
            <v>-</v>
          </cell>
          <cell r="AA2032" t="str">
            <v>-</v>
          </cell>
          <cell r="AB2032" t="str">
            <v>-</v>
          </cell>
          <cell r="AC2032" t="str">
            <v>-</v>
          </cell>
          <cell r="AD2032" t="str">
            <v>-</v>
          </cell>
          <cell r="AE2032" t="str">
            <v>-</v>
          </cell>
          <cell r="AF2032" t="str">
            <v>-</v>
          </cell>
          <cell r="AG2032" t="str">
            <v>-</v>
          </cell>
          <cell r="AH2032" t="str">
            <v>--</v>
          </cell>
        </row>
        <row r="2033">
          <cell r="A2033">
            <v>61894</v>
          </cell>
          <cell r="B2033" t="str">
            <v>Dtwelve Spaces Private Limited</v>
          </cell>
          <cell r="C2033">
            <v>45090</v>
          </cell>
          <cell r="D2033" t="str">
            <v>Bangalore</v>
          </cell>
          <cell r="E2033" t="str">
            <v>MWIFI (Infra)</v>
          </cell>
          <cell r="F2033" t="str">
            <v>Spectra IT</v>
          </cell>
          <cell r="G2033" t="str">
            <v>Bangalore</v>
          </cell>
          <cell r="H2033">
            <v>555</v>
          </cell>
          <cell r="I2033">
            <v>5.5500000000000002E-3</v>
          </cell>
          <cell r="J2033">
            <v>9078413</v>
          </cell>
          <cell r="K2033" t="str">
            <v>Dtwelve Spaces Private Limited</v>
          </cell>
          <cell r="L2033">
            <v>10290177.759199969</v>
          </cell>
          <cell r="M2033" t="str">
            <v>Relationship</v>
          </cell>
          <cell r="N2033" t="str">
            <v>MWIFI (Infra)</v>
          </cell>
          <cell r="O2033" t="str">
            <v>BLR_ZONE1</v>
          </cell>
          <cell r="P2033">
            <v>9078413</v>
          </cell>
          <cell r="Q2033" t="str">
            <v xml:space="preserve">Rajeev Misra </v>
          </cell>
          <cell r="R2033" t="str">
            <v>RAM</v>
          </cell>
          <cell r="S2033" t="str">
            <v>Rajeev Misra</v>
          </cell>
          <cell r="T2033">
            <v>5.5500000000000002E-3</v>
          </cell>
          <cell r="U2033">
            <v>0</v>
          </cell>
          <cell r="V2033" t="str">
            <v>-</v>
          </cell>
          <cell r="Z2033" t="str">
            <v>-</v>
          </cell>
          <cell r="AA2033" t="str">
            <v>-</v>
          </cell>
          <cell r="AB2033" t="str">
            <v>-</v>
          </cell>
          <cell r="AC2033" t="str">
            <v>-</v>
          </cell>
          <cell r="AD2033" t="str">
            <v>-</v>
          </cell>
          <cell r="AE2033" t="str">
            <v>-</v>
          </cell>
          <cell r="AF2033" t="str">
            <v>-</v>
          </cell>
          <cell r="AG2033" t="str">
            <v>-</v>
          </cell>
          <cell r="AH2033" t="str">
            <v>--</v>
          </cell>
        </row>
        <row r="2034">
          <cell r="A2034">
            <v>61895</v>
          </cell>
          <cell r="B2034" t="str">
            <v>Dtwelve Spaces Private Limited</v>
          </cell>
          <cell r="C2034">
            <v>45090</v>
          </cell>
          <cell r="D2034" t="str">
            <v>Bangalore</v>
          </cell>
          <cell r="E2034" t="str">
            <v>MWIFI (Infra)</v>
          </cell>
          <cell r="F2034" t="str">
            <v>Spectra IT</v>
          </cell>
          <cell r="G2034" t="str">
            <v>Bangalore</v>
          </cell>
          <cell r="H2034">
            <v>670</v>
          </cell>
          <cell r="I2034">
            <v>6.7000000000000002E-3</v>
          </cell>
          <cell r="J2034">
            <v>9078413</v>
          </cell>
          <cell r="K2034" t="str">
            <v>Dtwelve Spaces Private Limited</v>
          </cell>
          <cell r="L2034">
            <v>10290177.759199969</v>
          </cell>
          <cell r="M2034" t="str">
            <v>Relationship</v>
          </cell>
          <cell r="N2034" t="str">
            <v>MWIFI (Infra)</v>
          </cell>
          <cell r="O2034" t="str">
            <v>BLR_ZONE1</v>
          </cell>
          <cell r="P2034">
            <v>9078413</v>
          </cell>
          <cell r="Q2034" t="str">
            <v xml:space="preserve">Rajeev Misra </v>
          </cell>
          <cell r="R2034" t="str">
            <v>RAM</v>
          </cell>
          <cell r="S2034" t="str">
            <v>Rajeev Misra</v>
          </cell>
          <cell r="T2034">
            <v>6.7000000000000002E-3</v>
          </cell>
          <cell r="U2034">
            <v>0</v>
          </cell>
          <cell r="V2034" t="str">
            <v>-</v>
          </cell>
          <cell r="Z2034" t="str">
            <v>-</v>
          </cell>
          <cell r="AA2034" t="str">
            <v>-</v>
          </cell>
          <cell r="AB2034" t="str">
            <v>-</v>
          </cell>
          <cell r="AC2034" t="str">
            <v>-</v>
          </cell>
          <cell r="AD2034" t="str">
            <v>-</v>
          </cell>
          <cell r="AE2034" t="str">
            <v>-</v>
          </cell>
          <cell r="AF2034" t="str">
            <v>-</v>
          </cell>
          <cell r="AG2034" t="str">
            <v>-</v>
          </cell>
          <cell r="AH2034" t="str">
            <v>--</v>
          </cell>
        </row>
        <row r="2035">
          <cell r="A2035">
            <v>61896</v>
          </cell>
          <cell r="B2035" t="str">
            <v>Dtwelve Spaces Private Limited</v>
          </cell>
          <cell r="C2035">
            <v>45129</v>
          </cell>
          <cell r="D2035" t="str">
            <v>Gurgaon</v>
          </cell>
          <cell r="E2035" t="str">
            <v>MWIFI (Infra)</v>
          </cell>
          <cell r="F2035" t="str">
            <v>Spectra IT</v>
          </cell>
          <cell r="G2035" t="str">
            <v>Gurgaon</v>
          </cell>
          <cell r="H2035">
            <v>465</v>
          </cell>
          <cell r="I2035">
            <v>4.6499999999999996E-3</v>
          </cell>
          <cell r="J2035">
            <v>9078413</v>
          </cell>
          <cell r="K2035" t="str">
            <v>Dtwelve Spaces Private Limited</v>
          </cell>
          <cell r="L2035">
            <v>10290177.759199969</v>
          </cell>
          <cell r="M2035" t="str">
            <v>Relationship</v>
          </cell>
          <cell r="N2035" t="str">
            <v>MWIFI (Infra)</v>
          </cell>
          <cell r="O2035" t="str">
            <v>GGN_ZONE1</v>
          </cell>
          <cell r="P2035">
            <v>9078413</v>
          </cell>
          <cell r="Q2035" t="str">
            <v xml:space="preserve">Rajeev Misra </v>
          </cell>
          <cell r="R2035" t="str">
            <v>RAM</v>
          </cell>
          <cell r="S2035" t="str">
            <v>Rajeev Misra</v>
          </cell>
          <cell r="T2035">
            <v>4.6499999999999996E-3</v>
          </cell>
          <cell r="U2035">
            <v>0</v>
          </cell>
          <cell r="V2035" t="str">
            <v>-</v>
          </cell>
          <cell r="Z2035" t="str">
            <v>-</v>
          </cell>
          <cell r="AA2035" t="str">
            <v>-</v>
          </cell>
          <cell r="AB2035" t="str">
            <v>-</v>
          </cell>
          <cell r="AC2035" t="str">
            <v>-</v>
          </cell>
          <cell r="AD2035" t="str">
            <v>-</v>
          </cell>
          <cell r="AE2035" t="str">
            <v>-</v>
          </cell>
          <cell r="AF2035" t="str">
            <v>-</v>
          </cell>
          <cell r="AG2035" t="str">
            <v>-</v>
          </cell>
          <cell r="AH2035" t="str">
            <v>--</v>
          </cell>
        </row>
        <row r="2036">
          <cell r="A2036">
            <v>61897</v>
          </cell>
          <cell r="B2036" t="str">
            <v>Dtwelve Spaces Private Limited</v>
          </cell>
          <cell r="C2036">
            <v>45152</v>
          </cell>
          <cell r="D2036" t="str">
            <v>Gurgaon</v>
          </cell>
          <cell r="E2036" t="str">
            <v>MWIFI (Infra)</v>
          </cell>
          <cell r="F2036" t="str">
            <v>Spectra IT</v>
          </cell>
          <cell r="G2036" t="str">
            <v>Gurgaon</v>
          </cell>
          <cell r="H2036">
            <v>465</v>
          </cell>
          <cell r="I2036">
            <v>4.6499999999999996E-3</v>
          </cell>
          <cell r="J2036">
            <v>9078413</v>
          </cell>
          <cell r="K2036" t="str">
            <v>Dtwelve Spaces Private Limited</v>
          </cell>
          <cell r="L2036">
            <v>10290177.759199969</v>
          </cell>
          <cell r="M2036" t="str">
            <v>Relationship</v>
          </cell>
          <cell r="N2036" t="str">
            <v>MWIFI (Infra)</v>
          </cell>
          <cell r="O2036" t="str">
            <v>GGN_ZONE1</v>
          </cell>
          <cell r="P2036">
            <v>9078413</v>
          </cell>
          <cell r="Q2036" t="str">
            <v xml:space="preserve">Rajeev Misra </v>
          </cell>
          <cell r="R2036" t="str">
            <v>RAM</v>
          </cell>
          <cell r="S2036" t="str">
            <v>Rajeev Misra</v>
          </cell>
          <cell r="T2036">
            <v>4.6499999999999996E-3</v>
          </cell>
          <cell r="U2036">
            <v>0</v>
          </cell>
          <cell r="V2036" t="str">
            <v>-</v>
          </cell>
          <cell r="Z2036" t="str">
            <v>-</v>
          </cell>
          <cell r="AA2036" t="str">
            <v>-</v>
          </cell>
          <cell r="AB2036" t="str">
            <v>-</v>
          </cell>
          <cell r="AC2036" t="str">
            <v>-</v>
          </cell>
          <cell r="AD2036" t="str">
            <v>-</v>
          </cell>
          <cell r="AE2036" t="str">
            <v>-</v>
          </cell>
          <cell r="AF2036" t="str">
            <v>-</v>
          </cell>
          <cell r="AG2036" t="str">
            <v>-</v>
          </cell>
          <cell r="AH2036" t="str">
            <v>--</v>
          </cell>
        </row>
        <row r="2037">
          <cell r="A2037">
            <v>61899</v>
          </cell>
          <cell r="B2037" t="str">
            <v>Dtwelve Spaces Private Limited</v>
          </cell>
          <cell r="C2037">
            <v>45151</v>
          </cell>
          <cell r="D2037" t="str">
            <v>Gurgaon</v>
          </cell>
          <cell r="E2037" t="str">
            <v>MWIFI (Infra)</v>
          </cell>
          <cell r="F2037" t="str">
            <v>Spectra IT</v>
          </cell>
          <cell r="G2037" t="str">
            <v>Gurgaon</v>
          </cell>
          <cell r="H2037">
            <v>465</v>
          </cell>
          <cell r="I2037">
            <v>4.6499999999999996E-3</v>
          </cell>
          <cell r="J2037">
            <v>9078413</v>
          </cell>
          <cell r="K2037" t="str">
            <v>Dtwelve Spaces Private Limited</v>
          </cell>
          <cell r="L2037">
            <v>10290177.759199969</v>
          </cell>
          <cell r="M2037" t="str">
            <v>Relationship</v>
          </cell>
          <cell r="N2037" t="str">
            <v>MWIFI (Infra)</v>
          </cell>
          <cell r="O2037" t="str">
            <v>GGN_ZONE1</v>
          </cell>
          <cell r="P2037">
            <v>9078413</v>
          </cell>
          <cell r="Q2037" t="str">
            <v xml:space="preserve">Rajeev Misra </v>
          </cell>
          <cell r="R2037" t="str">
            <v>RAM</v>
          </cell>
          <cell r="S2037" t="str">
            <v>Rajeev Misra</v>
          </cell>
          <cell r="T2037">
            <v>4.6499999999999996E-3</v>
          </cell>
          <cell r="U2037">
            <v>0</v>
          </cell>
          <cell r="V2037" t="str">
            <v>-</v>
          </cell>
          <cell r="Z2037" t="str">
            <v>-</v>
          </cell>
          <cell r="AA2037" t="str">
            <v>-</v>
          </cell>
          <cell r="AB2037" t="str">
            <v>-</v>
          </cell>
          <cell r="AC2037" t="str">
            <v>-</v>
          </cell>
          <cell r="AD2037" t="str">
            <v>-</v>
          </cell>
          <cell r="AE2037" t="str">
            <v>-</v>
          </cell>
          <cell r="AF2037" t="str">
            <v>-</v>
          </cell>
          <cell r="AG2037" t="str">
            <v>-</v>
          </cell>
          <cell r="AH2037" t="str">
            <v>--</v>
          </cell>
        </row>
        <row r="2038">
          <cell r="A2038">
            <v>61904</v>
          </cell>
          <cell r="B2038" t="str">
            <v>Dtwelve Spaces Private Limited</v>
          </cell>
          <cell r="C2038">
            <v>45129</v>
          </cell>
          <cell r="D2038" t="str">
            <v>Gurgaon</v>
          </cell>
          <cell r="E2038" t="str">
            <v>MWIFI (Infra)</v>
          </cell>
          <cell r="F2038" t="str">
            <v>Spectra IT</v>
          </cell>
          <cell r="G2038" t="str">
            <v>Gurgaon</v>
          </cell>
          <cell r="H2038">
            <v>465</v>
          </cell>
          <cell r="I2038">
            <v>4.6499999999999996E-3</v>
          </cell>
          <cell r="J2038">
            <v>9078413</v>
          </cell>
          <cell r="K2038" t="str">
            <v>Dtwelve Spaces Private Limited</v>
          </cell>
          <cell r="L2038">
            <v>10290177.759199969</v>
          </cell>
          <cell r="M2038" t="str">
            <v>Relationship</v>
          </cell>
          <cell r="N2038" t="str">
            <v>MWIFI (Infra)</v>
          </cell>
          <cell r="O2038" t="str">
            <v>GGN_ZONE1</v>
          </cell>
          <cell r="P2038">
            <v>9078413</v>
          </cell>
          <cell r="Q2038" t="str">
            <v xml:space="preserve">Rajeev Misra </v>
          </cell>
          <cell r="R2038" t="str">
            <v>RAM</v>
          </cell>
          <cell r="S2038" t="str">
            <v>Rajeev Misra</v>
          </cell>
          <cell r="T2038">
            <v>4.6499999999999996E-3</v>
          </cell>
          <cell r="U2038">
            <v>0</v>
          </cell>
          <cell r="V2038" t="str">
            <v>-</v>
          </cell>
          <cell r="Z2038" t="str">
            <v>-</v>
          </cell>
          <cell r="AA2038" t="str">
            <v>-</v>
          </cell>
          <cell r="AB2038" t="str">
            <v>-</v>
          </cell>
          <cell r="AC2038" t="str">
            <v>-</v>
          </cell>
          <cell r="AD2038" t="str">
            <v>-</v>
          </cell>
          <cell r="AE2038" t="str">
            <v>-</v>
          </cell>
          <cell r="AF2038" t="str">
            <v>-</v>
          </cell>
          <cell r="AG2038" t="str">
            <v>-</v>
          </cell>
          <cell r="AH2038" t="str">
            <v>--</v>
          </cell>
        </row>
        <row r="2039">
          <cell r="A2039">
            <v>61905</v>
          </cell>
          <cell r="B2039" t="str">
            <v>Dtwelve Spaces Private Limited</v>
          </cell>
          <cell r="C2039">
            <v>45096</v>
          </cell>
          <cell r="D2039" t="str">
            <v>Gurgaon</v>
          </cell>
          <cell r="E2039" t="str">
            <v>MWIFI (Infra)</v>
          </cell>
          <cell r="F2039" t="str">
            <v>Spectra IT</v>
          </cell>
          <cell r="G2039" t="str">
            <v>Gurgaon</v>
          </cell>
          <cell r="H2039">
            <v>465</v>
          </cell>
          <cell r="I2039">
            <v>4.6499999999999996E-3</v>
          </cell>
          <cell r="J2039">
            <v>9078413</v>
          </cell>
          <cell r="K2039" t="str">
            <v>Dtwelve Spaces Private Limited</v>
          </cell>
          <cell r="L2039">
            <v>10290177.759199969</v>
          </cell>
          <cell r="M2039" t="str">
            <v>Relationship</v>
          </cell>
          <cell r="N2039" t="str">
            <v>MWIFI (Infra)</v>
          </cell>
          <cell r="O2039" t="str">
            <v>GGN_ZONE1</v>
          </cell>
          <cell r="P2039">
            <v>9078413</v>
          </cell>
          <cell r="Q2039" t="str">
            <v xml:space="preserve">Rajeev Misra </v>
          </cell>
          <cell r="R2039" t="str">
            <v>RAM</v>
          </cell>
          <cell r="S2039" t="str">
            <v>Rajeev Misra</v>
          </cell>
          <cell r="T2039">
            <v>4.6499999999999996E-3</v>
          </cell>
          <cell r="U2039">
            <v>0</v>
          </cell>
          <cell r="V2039" t="str">
            <v>-</v>
          </cell>
          <cell r="Z2039" t="str">
            <v>-</v>
          </cell>
          <cell r="AA2039" t="str">
            <v>-</v>
          </cell>
          <cell r="AB2039" t="str">
            <v>-</v>
          </cell>
          <cell r="AC2039" t="str">
            <v>-</v>
          </cell>
          <cell r="AD2039" t="str">
            <v>-</v>
          </cell>
          <cell r="AE2039" t="str">
            <v>-</v>
          </cell>
          <cell r="AF2039" t="str">
            <v>-</v>
          </cell>
          <cell r="AG2039" t="str">
            <v>-</v>
          </cell>
          <cell r="AH2039" t="str">
            <v>--</v>
          </cell>
        </row>
        <row r="2040">
          <cell r="A2040">
            <v>61906</v>
          </cell>
          <cell r="B2040" t="str">
            <v>Dtwelve Spaces Private Limited</v>
          </cell>
          <cell r="C2040">
            <v>45090</v>
          </cell>
          <cell r="D2040" t="str">
            <v>Bangalore</v>
          </cell>
          <cell r="E2040" t="str">
            <v>MWIFI (Infra)</v>
          </cell>
          <cell r="F2040" t="str">
            <v>Spectra IT</v>
          </cell>
          <cell r="G2040" t="str">
            <v>Bangalore</v>
          </cell>
          <cell r="H2040">
            <v>670</v>
          </cell>
          <cell r="I2040">
            <v>6.7000000000000002E-3</v>
          </cell>
          <cell r="J2040">
            <v>9078413</v>
          </cell>
          <cell r="K2040" t="str">
            <v>Dtwelve Spaces Private Limited</v>
          </cell>
          <cell r="L2040">
            <v>10290177.759199969</v>
          </cell>
          <cell r="M2040" t="str">
            <v>Relationship</v>
          </cell>
          <cell r="N2040" t="str">
            <v>MWIFI (Infra)</v>
          </cell>
          <cell r="O2040" t="str">
            <v>BLR_ZONE1</v>
          </cell>
          <cell r="P2040">
            <v>9078413</v>
          </cell>
          <cell r="Q2040" t="str">
            <v xml:space="preserve">Rajeev Misra </v>
          </cell>
          <cell r="R2040" t="str">
            <v>RAM</v>
          </cell>
          <cell r="S2040" t="str">
            <v>Rajeev Misra</v>
          </cell>
          <cell r="T2040">
            <v>6.7000000000000002E-3</v>
          </cell>
          <cell r="U2040">
            <v>0</v>
          </cell>
          <cell r="V2040" t="str">
            <v>-</v>
          </cell>
          <cell r="Z2040" t="str">
            <v>-</v>
          </cell>
          <cell r="AA2040" t="str">
            <v>-</v>
          </cell>
          <cell r="AB2040" t="str">
            <v>-</v>
          </cell>
          <cell r="AC2040" t="str">
            <v>-</v>
          </cell>
          <cell r="AD2040" t="str">
            <v>-</v>
          </cell>
          <cell r="AE2040" t="str">
            <v>-</v>
          </cell>
          <cell r="AF2040" t="str">
            <v>-</v>
          </cell>
          <cell r="AG2040" t="str">
            <v>-</v>
          </cell>
          <cell r="AH2040" t="str">
            <v>--</v>
          </cell>
        </row>
        <row r="2041">
          <cell r="A2041">
            <v>61907</v>
          </cell>
          <cell r="B2041" t="str">
            <v>Dtwelve Spaces Private Limited</v>
          </cell>
          <cell r="C2041">
            <v>45151</v>
          </cell>
          <cell r="D2041" t="str">
            <v>Gurgaon</v>
          </cell>
          <cell r="E2041" t="str">
            <v>MWIFI (Infra)</v>
          </cell>
          <cell r="F2041" t="str">
            <v>Spectra IT</v>
          </cell>
          <cell r="G2041" t="str">
            <v>Gurgaon</v>
          </cell>
          <cell r="H2041">
            <v>465</v>
          </cell>
          <cell r="I2041">
            <v>4.6499999999999996E-3</v>
          </cell>
          <cell r="J2041">
            <v>9078413</v>
          </cell>
          <cell r="K2041" t="str">
            <v>Dtwelve Spaces Private Limited</v>
          </cell>
          <cell r="L2041">
            <v>10290177.759199969</v>
          </cell>
          <cell r="M2041" t="str">
            <v>Relationship</v>
          </cell>
          <cell r="N2041" t="str">
            <v>MWIFI (Infra)</v>
          </cell>
          <cell r="O2041" t="str">
            <v>GGN_ZONE1</v>
          </cell>
          <cell r="P2041">
            <v>9078413</v>
          </cell>
          <cell r="Q2041" t="str">
            <v xml:space="preserve">Rajeev Misra </v>
          </cell>
          <cell r="R2041" t="str">
            <v>RAM</v>
          </cell>
          <cell r="S2041" t="str">
            <v>Rajeev Misra</v>
          </cell>
          <cell r="T2041">
            <v>4.6499999999999996E-3</v>
          </cell>
          <cell r="U2041">
            <v>0</v>
          </cell>
          <cell r="V2041" t="str">
            <v>-</v>
          </cell>
          <cell r="Z2041" t="str">
            <v>-</v>
          </cell>
          <cell r="AA2041" t="str">
            <v>-</v>
          </cell>
          <cell r="AB2041" t="str">
            <v>-</v>
          </cell>
          <cell r="AC2041" t="str">
            <v>-</v>
          </cell>
          <cell r="AD2041" t="str">
            <v>-</v>
          </cell>
          <cell r="AE2041" t="str">
            <v>-</v>
          </cell>
          <cell r="AF2041" t="str">
            <v>-</v>
          </cell>
          <cell r="AG2041" t="str">
            <v>-</v>
          </cell>
          <cell r="AH2041" t="str">
            <v>--</v>
          </cell>
        </row>
        <row r="2042">
          <cell r="A2042">
            <v>61908</v>
          </cell>
          <cell r="B2042" t="str">
            <v>Dtwelve Spaces Private Limited</v>
          </cell>
          <cell r="C2042">
            <v>45090</v>
          </cell>
          <cell r="D2042" t="str">
            <v>Bangalore</v>
          </cell>
          <cell r="E2042" t="str">
            <v>MWIFI (Infra)</v>
          </cell>
          <cell r="F2042" t="str">
            <v>Spectra IT</v>
          </cell>
          <cell r="G2042" t="str">
            <v>Bangalore</v>
          </cell>
          <cell r="H2042">
            <v>670</v>
          </cell>
          <cell r="I2042">
            <v>6.7000000000000002E-3</v>
          </cell>
          <cell r="J2042">
            <v>9078413</v>
          </cell>
          <cell r="K2042" t="str">
            <v>Dtwelve Spaces Private Limited</v>
          </cell>
          <cell r="L2042">
            <v>10290177.759199969</v>
          </cell>
          <cell r="M2042" t="str">
            <v>Relationship</v>
          </cell>
          <cell r="N2042" t="str">
            <v>MWIFI (Infra)</v>
          </cell>
          <cell r="O2042" t="str">
            <v>BLR_ZONE1</v>
          </cell>
          <cell r="P2042">
            <v>9078413</v>
          </cell>
          <cell r="Q2042" t="str">
            <v xml:space="preserve">Rajeev Misra </v>
          </cell>
          <cell r="R2042" t="str">
            <v>RAM</v>
          </cell>
          <cell r="S2042" t="str">
            <v>Rajeev Misra</v>
          </cell>
          <cell r="T2042">
            <v>6.7000000000000002E-3</v>
          </cell>
          <cell r="U2042">
            <v>0</v>
          </cell>
          <cell r="V2042" t="str">
            <v>-</v>
          </cell>
          <cell r="Z2042" t="str">
            <v>-</v>
          </cell>
          <cell r="AA2042" t="str">
            <v>-</v>
          </cell>
          <cell r="AB2042" t="str">
            <v>-</v>
          </cell>
          <cell r="AC2042" t="str">
            <v>-</v>
          </cell>
          <cell r="AD2042" t="str">
            <v>-</v>
          </cell>
          <cell r="AE2042" t="str">
            <v>-</v>
          </cell>
          <cell r="AF2042" t="str">
            <v>-</v>
          </cell>
          <cell r="AG2042" t="str">
            <v>-</v>
          </cell>
          <cell r="AH2042" t="str">
            <v>--</v>
          </cell>
        </row>
        <row r="2043">
          <cell r="A2043">
            <v>61909</v>
          </cell>
          <cell r="B2043" t="str">
            <v>Dtwelve Spaces Private Limited</v>
          </cell>
          <cell r="C2043">
            <v>45129</v>
          </cell>
          <cell r="D2043" t="str">
            <v>Gurgaon</v>
          </cell>
          <cell r="E2043" t="str">
            <v>MWIFI (Infra)</v>
          </cell>
          <cell r="F2043" t="str">
            <v>Spectra IT</v>
          </cell>
          <cell r="G2043" t="str">
            <v>Gurgaon</v>
          </cell>
          <cell r="H2043">
            <v>465</v>
          </cell>
          <cell r="I2043">
            <v>4.6499999999999996E-3</v>
          </cell>
          <cell r="J2043">
            <v>9078413</v>
          </cell>
          <cell r="K2043" t="str">
            <v>Dtwelve Spaces Private Limited</v>
          </cell>
          <cell r="L2043">
            <v>10290177.759199969</v>
          </cell>
          <cell r="M2043" t="str">
            <v>Relationship</v>
          </cell>
          <cell r="N2043" t="str">
            <v>MWIFI (Infra)</v>
          </cell>
          <cell r="O2043" t="str">
            <v>GGN_ZONE1</v>
          </cell>
          <cell r="P2043">
            <v>9078413</v>
          </cell>
          <cell r="Q2043" t="str">
            <v xml:space="preserve">Rajeev Misra </v>
          </cell>
          <cell r="R2043" t="str">
            <v>RAM</v>
          </cell>
          <cell r="S2043" t="str">
            <v>Rajeev Misra</v>
          </cell>
          <cell r="T2043">
            <v>4.6499999999999996E-3</v>
          </cell>
          <cell r="U2043">
            <v>0</v>
          </cell>
          <cell r="V2043" t="str">
            <v>-</v>
          </cell>
          <cell r="Z2043" t="str">
            <v>-</v>
          </cell>
          <cell r="AA2043" t="str">
            <v>-</v>
          </cell>
          <cell r="AB2043" t="str">
            <v>-</v>
          </cell>
          <cell r="AC2043" t="str">
            <v>-</v>
          </cell>
          <cell r="AD2043" t="str">
            <v>-</v>
          </cell>
          <cell r="AE2043" t="str">
            <v>-</v>
          </cell>
          <cell r="AF2043" t="str">
            <v>-</v>
          </cell>
          <cell r="AG2043" t="str">
            <v>-</v>
          </cell>
          <cell r="AH2043" t="str">
            <v>--</v>
          </cell>
        </row>
        <row r="2044">
          <cell r="A2044">
            <v>61910</v>
          </cell>
          <cell r="B2044" t="str">
            <v>Dtwelve Spaces Private Limited</v>
          </cell>
          <cell r="C2044">
            <v>45152</v>
          </cell>
          <cell r="D2044" t="str">
            <v>Gurgaon</v>
          </cell>
          <cell r="E2044" t="str">
            <v>MWIFI (Infra)</v>
          </cell>
          <cell r="F2044" t="str">
            <v>Spectra IT</v>
          </cell>
          <cell r="G2044" t="str">
            <v>Gurgaon</v>
          </cell>
          <cell r="H2044">
            <v>465</v>
          </cell>
          <cell r="I2044">
            <v>4.6499999999999996E-3</v>
          </cell>
          <cell r="J2044">
            <v>9078413</v>
          </cell>
          <cell r="K2044" t="str">
            <v>Dtwelve Spaces Private Limited</v>
          </cell>
          <cell r="L2044">
            <v>10290177.759199969</v>
          </cell>
          <cell r="M2044" t="str">
            <v>Relationship</v>
          </cell>
          <cell r="N2044" t="str">
            <v>MWIFI (Infra)</v>
          </cell>
          <cell r="O2044" t="str">
            <v>GGN_ZONE1</v>
          </cell>
          <cell r="P2044">
            <v>9078413</v>
          </cell>
          <cell r="Q2044" t="str">
            <v xml:space="preserve">Rajeev Misra </v>
          </cell>
          <cell r="R2044" t="str">
            <v>RAM</v>
          </cell>
          <cell r="S2044" t="str">
            <v>Rajeev Misra</v>
          </cell>
          <cell r="T2044">
            <v>4.6499999999999996E-3</v>
          </cell>
          <cell r="U2044">
            <v>0</v>
          </cell>
          <cell r="V2044" t="str">
            <v>-</v>
          </cell>
          <cell r="Z2044" t="str">
            <v>-</v>
          </cell>
          <cell r="AA2044" t="str">
            <v>-</v>
          </cell>
          <cell r="AB2044" t="str">
            <v>-</v>
          </cell>
          <cell r="AC2044" t="str">
            <v>-</v>
          </cell>
          <cell r="AD2044" t="str">
            <v>-</v>
          </cell>
          <cell r="AE2044" t="str">
            <v>-</v>
          </cell>
          <cell r="AF2044" t="str">
            <v>-</v>
          </cell>
          <cell r="AG2044" t="str">
            <v>-</v>
          </cell>
          <cell r="AH2044" t="str">
            <v>--</v>
          </cell>
        </row>
        <row r="2045">
          <cell r="A2045">
            <v>61911</v>
          </cell>
          <cell r="B2045" t="str">
            <v>Dtwelve Spaces Private Limited</v>
          </cell>
          <cell r="C2045">
            <v>45090</v>
          </cell>
          <cell r="D2045" t="str">
            <v>Bangalore</v>
          </cell>
          <cell r="E2045" t="str">
            <v>MWIFI (Infra)</v>
          </cell>
          <cell r="F2045" t="str">
            <v>Spectra IT</v>
          </cell>
          <cell r="G2045" t="str">
            <v>Bangalore</v>
          </cell>
          <cell r="H2045">
            <v>555</v>
          </cell>
          <cell r="I2045">
            <v>5.5500000000000002E-3</v>
          </cell>
          <cell r="J2045">
            <v>9078413</v>
          </cell>
          <cell r="K2045" t="str">
            <v>Dtwelve Spaces Private Limited</v>
          </cell>
          <cell r="L2045">
            <v>10290177.759199969</v>
          </cell>
          <cell r="M2045" t="str">
            <v>Relationship</v>
          </cell>
          <cell r="N2045" t="str">
            <v>MWIFI (Infra)</v>
          </cell>
          <cell r="O2045" t="str">
            <v>BLR_ZONE1</v>
          </cell>
          <cell r="P2045">
            <v>9078413</v>
          </cell>
          <cell r="Q2045" t="str">
            <v xml:space="preserve">Rajeev Misra </v>
          </cell>
          <cell r="R2045" t="str">
            <v>RAM</v>
          </cell>
          <cell r="S2045" t="str">
            <v>Rajeev Misra</v>
          </cell>
          <cell r="T2045">
            <v>5.5500000000000002E-3</v>
          </cell>
          <cell r="U2045">
            <v>0</v>
          </cell>
          <cell r="V2045" t="str">
            <v>-</v>
          </cell>
          <cell r="Z2045" t="str">
            <v>-</v>
          </cell>
          <cell r="AA2045" t="str">
            <v>-</v>
          </cell>
          <cell r="AB2045" t="str">
            <v>-</v>
          </cell>
          <cell r="AC2045" t="str">
            <v>-</v>
          </cell>
          <cell r="AD2045" t="str">
            <v>-</v>
          </cell>
          <cell r="AE2045" t="str">
            <v>-</v>
          </cell>
          <cell r="AF2045" t="str">
            <v>-</v>
          </cell>
          <cell r="AG2045" t="str">
            <v>-</v>
          </cell>
          <cell r="AH2045" t="str">
            <v>--</v>
          </cell>
        </row>
        <row r="2046">
          <cell r="A2046">
            <v>61912</v>
          </cell>
          <cell r="B2046" t="str">
            <v>Dtwelve Spaces Private Limited</v>
          </cell>
          <cell r="C2046">
            <v>45090</v>
          </cell>
          <cell r="D2046" t="str">
            <v>Bangalore</v>
          </cell>
          <cell r="E2046" t="str">
            <v>MWIFI (Infra)</v>
          </cell>
          <cell r="F2046" t="str">
            <v>Spectra IT</v>
          </cell>
          <cell r="G2046" t="str">
            <v>Bangalore</v>
          </cell>
          <cell r="H2046">
            <v>670</v>
          </cell>
          <cell r="I2046">
            <v>6.7000000000000002E-3</v>
          </cell>
          <cell r="J2046">
            <v>9078413</v>
          </cell>
          <cell r="K2046" t="str">
            <v>Dtwelve Spaces Private Limited</v>
          </cell>
          <cell r="L2046">
            <v>10290177.759199969</v>
          </cell>
          <cell r="M2046" t="str">
            <v>Relationship</v>
          </cell>
          <cell r="N2046" t="str">
            <v>MWIFI (Infra)</v>
          </cell>
          <cell r="O2046" t="str">
            <v>BLR_ZONE1</v>
          </cell>
          <cell r="P2046">
            <v>9078413</v>
          </cell>
          <cell r="Q2046" t="str">
            <v xml:space="preserve">Rajeev Misra </v>
          </cell>
          <cell r="R2046" t="str">
            <v>RAM</v>
          </cell>
          <cell r="S2046" t="str">
            <v>Rajeev Misra</v>
          </cell>
          <cell r="T2046">
            <v>6.7000000000000002E-3</v>
          </cell>
          <cell r="U2046">
            <v>0</v>
          </cell>
          <cell r="V2046" t="str">
            <v>-</v>
          </cell>
          <cell r="Z2046" t="str">
            <v>-</v>
          </cell>
          <cell r="AA2046" t="str">
            <v>-</v>
          </cell>
          <cell r="AB2046" t="str">
            <v>-</v>
          </cell>
          <cell r="AC2046" t="str">
            <v>-</v>
          </cell>
          <cell r="AD2046" t="str">
            <v>-</v>
          </cell>
          <cell r="AE2046" t="str">
            <v>-</v>
          </cell>
          <cell r="AF2046" t="str">
            <v>-</v>
          </cell>
          <cell r="AG2046" t="str">
            <v>-</v>
          </cell>
          <cell r="AH2046" t="str">
            <v>--</v>
          </cell>
        </row>
        <row r="2047">
          <cell r="A2047">
            <v>61913</v>
          </cell>
          <cell r="B2047" t="str">
            <v>Dtwelve Spaces Private Limited</v>
          </cell>
          <cell r="C2047">
            <v>45129</v>
          </cell>
          <cell r="D2047" t="str">
            <v>Gurgaon</v>
          </cell>
          <cell r="E2047" t="str">
            <v>MWIFI (Infra)</v>
          </cell>
          <cell r="F2047" t="str">
            <v>Spectra IT</v>
          </cell>
          <cell r="G2047" t="str">
            <v>Gurgaon</v>
          </cell>
          <cell r="H2047">
            <v>465</v>
          </cell>
          <cell r="I2047">
            <v>4.6499999999999996E-3</v>
          </cell>
          <cell r="J2047">
            <v>9078413</v>
          </cell>
          <cell r="K2047" t="str">
            <v>Dtwelve Spaces Private Limited</v>
          </cell>
          <cell r="L2047">
            <v>10290177.759199969</v>
          </cell>
          <cell r="M2047" t="str">
            <v>Relationship</v>
          </cell>
          <cell r="N2047" t="str">
            <v>MWIFI (Infra)</v>
          </cell>
          <cell r="O2047" t="str">
            <v>GGN_ZONE1</v>
          </cell>
          <cell r="P2047">
            <v>9078413</v>
          </cell>
          <cell r="Q2047" t="str">
            <v xml:space="preserve">Rajeev Misra </v>
          </cell>
          <cell r="R2047" t="str">
            <v>RAM</v>
          </cell>
          <cell r="S2047" t="str">
            <v>Rajeev Misra</v>
          </cell>
          <cell r="T2047">
            <v>4.6499999999999996E-3</v>
          </cell>
          <cell r="U2047">
            <v>0</v>
          </cell>
          <cell r="V2047" t="str">
            <v>-</v>
          </cell>
          <cell r="Z2047" t="str">
            <v>-</v>
          </cell>
          <cell r="AA2047" t="str">
            <v>-</v>
          </cell>
          <cell r="AB2047" t="str">
            <v>-</v>
          </cell>
          <cell r="AC2047" t="str">
            <v>-</v>
          </cell>
          <cell r="AD2047" t="str">
            <v>-</v>
          </cell>
          <cell r="AE2047" t="str">
            <v>-</v>
          </cell>
          <cell r="AF2047" t="str">
            <v>-</v>
          </cell>
          <cell r="AG2047" t="str">
            <v>-</v>
          </cell>
          <cell r="AH2047" t="str">
            <v>--</v>
          </cell>
        </row>
        <row r="2048">
          <cell r="A2048">
            <v>61914</v>
          </cell>
          <cell r="B2048" t="str">
            <v>Dtwelve Spaces Private Limited</v>
          </cell>
          <cell r="C2048">
            <v>45096</v>
          </cell>
          <cell r="D2048" t="str">
            <v>Gurgaon</v>
          </cell>
          <cell r="E2048" t="str">
            <v>MWIFI (Infra)</v>
          </cell>
          <cell r="F2048" t="str">
            <v>Spectra IT</v>
          </cell>
          <cell r="G2048" t="str">
            <v>Gurgaon</v>
          </cell>
          <cell r="H2048">
            <v>465</v>
          </cell>
          <cell r="I2048">
            <v>4.6499999999999996E-3</v>
          </cell>
          <cell r="J2048">
            <v>9078413</v>
          </cell>
          <cell r="K2048" t="str">
            <v>Dtwelve Spaces Private Limited</v>
          </cell>
          <cell r="L2048">
            <v>10290177.759199969</v>
          </cell>
          <cell r="M2048" t="str">
            <v>Relationship</v>
          </cell>
          <cell r="N2048" t="str">
            <v>MWIFI (Infra)</v>
          </cell>
          <cell r="O2048" t="str">
            <v>GGN_ZONE1</v>
          </cell>
          <cell r="P2048">
            <v>9078413</v>
          </cell>
          <cell r="Q2048" t="str">
            <v xml:space="preserve">Rajeev Misra </v>
          </cell>
          <cell r="R2048" t="str">
            <v>RAM</v>
          </cell>
          <cell r="S2048" t="str">
            <v>Rajeev Misra</v>
          </cell>
          <cell r="T2048">
            <v>4.6499999999999996E-3</v>
          </cell>
          <cell r="U2048">
            <v>0</v>
          </cell>
          <cell r="V2048" t="str">
            <v>-</v>
          </cell>
          <cell r="Z2048" t="str">
            <v>-</v>
          </cell>
          <cell r="AA2048" t="str">
            <v>-</v>
          </cell>
          <cell r="AB2048" t="str">
            <v>-</v>
          </cell>
          <cell r="AC2048" t="str">
            <v>-</v>
          </cell>
          <cell r="AD2048" t="str">
            <v>-</v>
          </cell>
          <cell r="AE2048" t="str">
            <v>-</v>
          </cell>
          <cell r="AF2048" t="str">
            <v>-</v>
          </cell>
          <cell r="AG2048" t="str">
            <v>-</v>
          </cell>
          <cell r="AH2048" t="str">
            <v>--</v>
          </cell>
        </row>
        <row r="2049">
          <cell r="A2049">
            <v>61917</v>
          </cell>
          <cell r="B2049" t="str">
            <v>Dtwelve Spaces Private Limited</v>
          </cell>
          <cell r="C2049">
            <v>45131</v>
          </cell>
          <cell r="D2049" t="str">
            <v>Gurgaon</v>
          </cell>
          <cell r="E2049" t="str">
            <v>MWIFI (Infra)</v>
          </cell>
          <cell r="F2049" t="str">
            <v>Spectra IT</v>
          </cell>
          <cell r="G2049" t="str">
            <v>Gurgaon</v>
          </cell>
          <cell r="H2049">
            <v>465</v>
          </cell>
          <cell r="I2049">
            <v>4.6499999999999996E-3</v>
          </cell>
          <cell r="J2049">
            <v>9078413</v>
          </cell>
          <cell r="K2049" t="str">
            <v>Dtwelve Spaces Private Limited</v>
          </cell>
          <cell r="L2049">
            <v>10290177.759199969</v>
          </cell>
          <cell r="M2049" t="str">
            <v>Relationship</v>
          </cell>
          <cell r="N2049" t="str">
            <v>MWIFI (Infra)</v>
          </cell>
          <cell r="O2049" t="str">
            <v>GGN_ZONE1</v>
          </cell>
          <cell r="P2049">
            <v>9078413</v>
          </cell>
          <cell r="Q2049" t="str">
            <v xml:space="preserve">Rajeev Misra </v>
          </cell>
          <cell r="R2049" t="str">
            <v>RAM</v>
          </cell>
          <cell r="S2049" t="str">
            <v>Rajeev Misra</v>
          </cell>
          <cell r="T2049">
            <v>4.6499999999999996E-3</v>
          </cell>
          <cell r="U2049">
            <v>0</v>
          </cell>
          <cell r="V2049" t="str">
            <v>-</v>
          </cell>
          <cell r="Z2049" t="str">
            <v>-</v>
          </cell>
          <cell r="AA2049" t="str">
            <v>-</v>
          </cell>
          <cell r="AB2049" t="str">
            <v>-</v>
          </cell>
          <cell r="AC2049" t="str">
            <v>-</v>
          </cell>
          <cell r="AD2049" t="str">
            <v>-</v>
          </cell>
          <cell r="AE2049" t="str">
            <v>-</v>
          </cell>
          <cell r="AF2049" t="str">
            <v>-</v>
          </cell>
          <cell r="AG2049" t="str">
            <v>-</v>
          </cell>
          <cell r="AH2049" t="str">
            <v>--</v>
          </cell>
        </row>
        <row r="2050">
          <cell r="A2050">
            <v>61918</v>
          </cell>
          <cell r="B2050" t="str">
            <v>Dtwelve Spaces Private Limited</v>
          </cell>
          <cell r="C2050">
            <v>45129</v>
          </cell>
          <cell r="D2050" t="str">
            <v>Gurgaon</v>
          </cell>
          <cell r="E2050" t="str">
            <v>MWIFI (Infra)</v>
          </cell>
          <cell r="F2050" t="str">
            <v>Spectra IT</v>
          </cell>
          <cell r="G2050" t="str">
            <v>Gurgaon</v>
          </cell>
          <cell r="H2050">
            <v>465</v>
          </cell>
          <cell r="I2050">
            <v>4.6499999999999996E-3</v>
          </cell>
          <cell r="J2050">
            <v>9078413</v>
          </cell>
          <cell r="K2050" t="str">
            <v>Dtwelve Spaces Private Limited</v>
          </cell>
          <cell r="L2050">
            <v>10290177.759199969</v>
          </cell>
          <cell r="M2050" t="str">
            <v>Relationship</v>
          </cell>
          <cell r="N2050" t="str">
            <v>MWIFI (Infra)</v>
          </cell>
          <cell r="O2050" t="str">
            <v>GGN_ZONE1</v>
          </cell>
          <cell r="P2050">
            <v>9078413</v>
          </cell>
          <cell r="Q2050" t="str">
            <v xml:space="preserve">Rajeev Misra </v>
          </cell>
          <cell r="R2050" t="str">
            <v>RAM</v>
          </cell>
          <cell r="S2050" t="str">
            <v>Rajeev Misra</v>
          </cell>
          <cell r="T2050">
            <v>4.6499999999999996E-3</v>
          </cell>
          <cell r="U2050">
            <v>0</v>
          </cell>
          <cell r="V2050" t="str">
            <v>-</v>
          </cell>
          <cell r="Z2050" t="str">
            <v>-</v>
          </cell>
          <cell r="AA2050" t="str">
            <v>-</v>
          </cell>
          <cell r="AB2050" t="str">
            <v>-</v>
          </cell>
          <cell r="AC2050" t="str">
            <v>-</v>
          </cell>
          <cell r="AD2050" t="str">
            <v>-</v>
          </cell>
          <cell r="AE2050" t="str">
            <v>-</v>
          </cell>
          <cell r="AF2050" t="str">
            <v>-</v>
          </cell>
          <cell r="AG2050" t="str">
            <v>-</v>
          </cell>
          <cell r="AH2050" t="str">
            <v>--</v>
          </cell>
        </row>
        <row r="2051">
          <cell r="A2051">
            <v>61919</v>
          </cell>
          <cell r="B2051" t="str">
            <v>Dtwelve Spaces Private Limited</v>
          </cell>
          <cell r="C2051">
            <v>45129</v>
          </cell>
          <cell r="D2051" t="str">
            <v>Gurgaon</v>
          </cell>
          <cell r="E2051" t="str">
            <v>MWIFI (Infra)</v>
          </cell>
          <cell r="F2051" t="str">
            <v>Spectra IT</v>
          </cell>
          <cell r="G2051" t="str">
            <v>Gurgaon</v>
          </cell>
          <cell r="H2051">
            <v>465</v>
          </cell>
          <cell r="I2051">
            <v>4.6499999999999996E-3</v>
          </cell>
          <cell r="J2051">
            <v>9078413</v>
          </cell>
          <cell r="K2051" t="str">
            <v>Dtwelve Spaces Private Limited</v>
          </cell>
          <cell r="L2051">
            <v>10290177.759199969</v>
          </cell>
          <cell r="M2051" t="str">
            <v>Relationship</v>
          </cell>
          <cell r="N2051" t="str">
            <v>MWIFI (Infra)</v>
          </cell>
          <cell r="O2051" t="str">
            <v>GGN_ZONE1</v>
          </cell>
          <cell r="P2051">
            <v>9078413</v>
          </cell>
          <cell r="Q2051" t="str">
            <v xml:space="preserve">Rajeev Misra </v>
          </cell>
          <cell r="R2051" t="str">
            <v>RAM</v>
          </cell>
          <cell r="S2051" t="str">
            <v>Rajeev Misra</v>
          </cell>
          <cell r="T2051">
            <v>4.6499999999999996E-3</v>
          </cell>
          <cell r="U2051">
            <v>0</v>
          </cell>
          <cell r="V2051" t="str">
            <v>-</v>
          </cell>
          <cell r="Z2051" t="str">
            <v>-</v>
          </cell>
          <cell r="AA2051" t="str">
            <v>-</v>
          </cell>
          <cell r="AB2051" t="str">
            <v>-</v>
          </cell>
          <cell r="AC2051" t="str">
            <v>-</v>
          </cell>
          <cell r="AD2051" t="str">
            <v>-</v>
          </cell>
          <cell r="AE2051" t="str">
            <v>-</v>
          </cell>
          <cell r="AF2051" t="str">
            <v>-</v>
          </cell>
          <cell r="AG2051" t="str">
            <v>-</v>
          </cell>
          <cell r="AH2051" t="str">
            <v>--</v>
          </cell>
        </row>
        <row r="2052">
          <cell r="A2052">
            <v>61922</v>
          </cell>
          <cell r="B2052" t="str">
            <v>Dtwelve Spaces Private Limited</v>
          </cell>
          <cell r="C2052">
            <v>45131</v>
          </cell>
          <cell r="D2052" t="str">
            <v>Gurgaon</v>
          </cell>
          <cell r="E2052" t="str">
            <v>MWIFI (Infra)</v>
          </cell>
          <cell r="F2052" t="str">
            <v>Spectra IT</v>
          </cell>
          <cell r="G2052" t="str">
            <v>Gurgaon</v>
          </cell>
          <cell r="H2052">
            <v>465</v>
          </cell>
          <cell r="I2052">
            <v>4.6499999999999996E-3</v>
          </cell>
          <cell r="J2052">
            <v>9078413</v>
          </cell>
          <cell r="K2052" t="str">
            <v>Dtwelve Spaces Private Limited</v>
          </cell>
          <cell r="L2052">
            <v>10290177.759199969</v>
          </cell>
          <cell r="M2052" t="str">
            <v>Relationship</v>
          </cell>
          <cell r="N2052" t="str">
            <v>MWIFI (Infra)</v>
          </cell>
          <cell r="O2052" t="str">
            <v>GGN_ZONE1</v>
          </cell>
          <cell r="P2052">
            <v>9078413</v>
          </cell>
          <cell r="Q2052" t="str">
            <v xml:space="preserve">Rajeev Misra </v>
          </cell>
          <cell r="R2052" t="str">
            <v>RAM</v>
          </cell>
          <cell r="S2052" t="str">
            <v>Rajeev Misra</v>
          </cell>
          <cell r="T2052">
            <v>4.6499999999999996E-3</v>
          </cell>
          <cell r="U2052">
            <v>0</v>
          </cell>
          <cell r="V2052" t="str">
            <v>-</v>
          </cell>
          <cell r="Z2052" t="str">
            <v>-</v>
          </cell>
          <cell r="AA2052" t="str">
            <v>-</v>
          </cell>
          <cell r="AB2052" t="str">
            <v>-</v>
          </cell>
          <cell r="AC2052" t="str">
            <v>-</v>
          </cell>
          <cell r="AD2052" t="str">
            <v>-</v>
          </cell>
          <cell r="AE2052" t="str">
            <v>-</v>
          </cell>
          <cell r="AF2052" t="str">
            <v>-</v>
          </cell>
          <cell r="AG2052" t="str">
            <v>-</v>
          </cell>
          <cell r="AH2052" t="str">
            <v>--</v>
          </cell>
        </row>
        <row r="2053">
          <cell r="A2053">
            <v>61923</v>
          </cell>
          <cell r="B2053" t="str">
            <v>Dtwelve Spaces Private Limited</v>
          </cell>
          <cell r="C2053">
            <v>45129</v>
          </cell>
          <cell r="D2053" t="str">
            <v>Gurgaon</v>
          </cell>
          <cell r="E2053" t="str">
            <v>MWIFI (Infra)</v>
          </cell>
          <cell r="F2053" t="str">
            <v>Spectra IT</v>
          </cell>
          <cell r="G2053" t="str">
            <v>Gurgaon</v>
          </cell>
          <cell r="H2053">
            <v>465</v>
          </cell>
          <cell r="I2053">
            <v>4.6499999999999996E-3</v>
          </cell>
          <cell r="J2053">
            <v>9078413</v>
          </cell>
          <cell r="K2053" t="str">
            <v>Dtwelve Spaces Private Limited</v>
          </cell>
          <cell r="L2053">
            <v>10290177.759199969</v>
          </cell>
          <cell r="M2053" t="str">
            <v>Relationship</v>
          </cell>
          <cell r="N2053" t="str">
            <v>MWIFI (Infra)</v>
          </cell>
          <cell r="O2053" t="str">
            <v>GGN_ZONE1</v>
          </cell>
          <cell r="P2053">
            <v>9078413</v>
          </cell>
          <cell r="Q2053" t="str">
            <v xml:space="preserve">Rajeev Misra </v>
          </cell>
          <cell r="R2053" t="str">
            <v>RAM</v>
          </cell>
          <cell r="S2053" t="str">
            <v>Rajeev Misra</v>
          </cell>
          <cell r="T2053">
            <v>4.6499999999999996E-3</v>
          </cell>
          <cell r="U2053">
            <v>0</v>
          </cell>
          <cell r="V2053" t="str">
            <v>-</v>
          </cell>
          <cell r="Z2053" t="str">
            <v>-</v>
          </cell>
          <cell r="AA2053" t="str">
            <v>-</v>
          </cell>
          <cell r="AB2053" t="str">
            <v>-</v>
          </cell>
          <cell r="AC2053" t="str">
            <v>-</v>
          </cell>
          <cell r="AD2053" t="str">
            <v>-</v>
          </cell>
          <cell r="AE2053" t="str">
            <v>-</v>
          </cell>
          <cell r="AF2053" t="str">
            <v>-</v>
          </cell>
          <cell r="AG2053" t="str">
            <v>-</v>
          </cell>
          <cell r="AH2053" t="str">
            <v>--</v>
          </cell>
        </row>
        <row r="2054">
          <cell r="A2054">
            <v>61926</v>
          </cell>
          <cell r="B2054" t="str">
            <v>Dtwelve Spaces Private Limited</v>
          </cell>
          <cell r="C2054">
            <v>45090</v>
          </cell>
          <cell r="D2054" t="str">
            <v>Bangalore</v>
          </cell>
          <cell r="E2054" t="str">
            <v>MWIFI (Infra)</v>
          </cell>
          <cell r="F2054" t="str">
            <v>Spectra IT</v>
          </cell>
          <cell r="G2054" t="str">
            <v>Bangalore</v>
          </cell>
          <cell r="H2054">
            <v>555</v>
          </cell>
          <cell r="I2054">
            <v>5.5500000000000002E-3</v>
          </cell>
          <cell r="J2054">
            <v>9078413</v>
          </cell>
          <cell r="K2054" t="str">
            <v>Dtwelve Spaces Private Limited</v>
          </cell>
          <cell r="L2054">
            <v>10290177.759199969</v>
          </cell>
          <cell r="M2054" t="str">
            <v>Relationship</v>
          </cell>
          <cell r="N2054" t="str">
            <v>MWIFI (Infra)</v>
          </cell>
          <cell r="O2054" t="str">
            <v>BLR_ZONE1</v>
          </cell>
          <cell r="P2054">
            <v>9078413</v>
          </cell>
          <cell r="Q2054" t="str">
            <v xml:space="preserve">Rajeev Misra </v>
          </cell>
          <cell r="R2054" t="str">
            <v>RAM</v>
          </cell>
          <cell r="S2054" t="str">
            <v>Rajeev Misra</v>
          </cell>
          <cell r="T2054">
            <v>5.5500000000000002E-3</v>
          </cell>
          <cell r="U2054">
            <v>0</v>
          </cell>
          <cell r="V2054" t="str">
            <v>-</v>
          </cell>
          <cell r="Z2054" t="str">
            <v>-</v>
          </cell>
          <cell r="AA2054" t="str">
            <v>-</v>
          </cell>
          <cell r="AB2054" t="str">
            <v>-</v>
          </cell>
          <cell r="AC2054" t="str">
            <v>-</v>
          </cell>
          <cell r="AD2054" t="str">
            <v>-</v>
          </cell>
          <cell r="AE2054" t="str">
            <v>-</v>
          </cell>
          <cell r="AF2054" t="str">
            <v>-</v>
          </cell>
          <cell r="AG2054" t="str">
            <v>-</v>
          </cell>
          <cell r="AH2054" t="str">
            <v>--</v>
          </cell>
        </row>
        <row r="2055">
          <cell r="A2055">
            <v>61928</v>
          </cell>
          <cell r="B2055" t="str">
            <v>Dtwelve Spaces Private Limited</v>
          </cell>
          <cell r="C2055">
            <v>45129</v>
          </cell>
          <cell r="D2055" t="str">
            <v>Gurgaon</v>
          </cell>
          <cell r="E2055" t="str">
            <v>MWIFI (Infra)</v>
          </cell>
          <cell r="F2055" t="str">
            <v>Spectra IT</v>
          </cell>
          <cell r="G2055" t="str">
            <v>Gurgaon</v>
          </cell>
          <cell r="H2055">
            <v>465</v>
          </cell>
          <cell r="I2055">
            <v>4.6499999999999996E-3</v>
          </cell>
          <cell r="J2055">
            <v>9078413</v>
          </cell>
          <cell r="K2055" t="str">
            <v>Dtwelve Spaces Private Limited</v>
          </cell>
          <cell r="L2055">
            <v>10290177.759199969</v>
          </cell>
          <cell r="M2055" t="str">
            <v>Relationship</v>
          </cell>
          <cell r="N2055" t="str">
            <v>MWIFI (Infra)</v>
          </cell>
          <cell r="O2055" t="str">
            <v>GGN_ZONE1</v>
          </cell>
          <cell r="P2055">
            <v>9078413</v>
          </cell>
          <cell r="Q2055" t="str">
            <v xml:space="preserve">Rajeev Misra </v>
          </cell>
          <cell r="R2055" t="str">
            <v>RAM</v>
          </cell>
          <cell r="S2055" t="str">
            <v>Rajeev Misra</v>
          </cell>
          <cell r="T2055">
            <v>4.6499999999999996E-3</v>
          </cell>
          <cell r="U2055">
            <v>0</v>
          </cell>
          <cell r="V2055" t="str">
            <v>-</v>
          </cell>
          <cell r="Z2055" t="str">
            <v>-</v>
          </cell>
          <cell r="AA2055" t="str">
            <v>-</v>
          </cell>
          <cell r="AB2055" t="str">
            <v>-</v>
          </cell>
          <cell r="AC2055" t="str">
            <v>-</v>
          </cell>
          <cell r="AD2055" t="str">
            <v>-</v>
          </cell>
          <cell r="AE2055" t="str">
            <v>-</v>
          </cell>
          <cell r="AF2055" t="str">
            <v>-</v>
          </cell>
          <cell r="AG2055" t="str">
            <v>-</v>
          </cell>
          <cell r="AH2055" t="str">
            <v>--</v>
          </cell>
        </row>
        <row r="2056">
          <cell r="A2056">
            <v>61929</v>
          </cell>
          <cell r="B2056" t="str">
            <v>Dtwelve Spaces Private Limited</v>
          </cell>
          <cell r="C2056">
            <v>45090</v>
          </cell>
          <cell r="D2056" t="str">
            <v>Bangalore</v>
          </cell>
          <cell r="E2056" t="str">
            <v>MWIFI (Infra)</v>
          </cell>
          <cell r="F2056" t="str">
            <v>Spectra IT</v>
          </cell>
          <cell r="G2056" t="str">
            <v>Bangalore</v>
          </cell>
          <cell r="H2056">
            <v>555</v>
          </cell>
          <cell r="I2056">
            <v>5.5500000000000002E-3</v>
          </cell>
          <cell r="J2056">
            <v>9078413</v>
          </cell>
          <cell r="K2056" t="str">
            <v>Dtwelve Spaces Private Limited</v>
          </cell>
          <cell r="L2056">
            <v>10290177.759199969</v>
          </cell>
          <cell r="M2056" t="str">
            <v>Relationship</v>
          </cell>
          <cell r="N2056" t="str">
            <v>MWIFI (Infra)</v>
          </cell>
          <cell r="O2056" t="str">
            <v>BLR_ZONE1</v>
          </cell>
          <cell r="P2056">
            <v>9078413</v>
          </cell>
          <cell r="Q2056" t="str">
            <v xml:space="preserve">Rajeev Misra </v>
          </cell>
          <cell r="R2056" t="str">
            <v>RAM</v>
          </cell>
          <cell r="S2056" t="str">
            <v>Rajeev Misra</v>
          </cell>
          <cell r="T2056">
            <v>5.5500000000000002E-3</v>
          </cell>
          <cell r="U2056">
            <v>0</v>
          </cell>
          <cell r="V2056" t="str">
            <v>-</v>
          </cell>
          <cell r="Z2056" t="str">
            <v>-</v>
          </cell>
          <cell r="AA2056" t="str">
            <v>-</v>
          </cell>
          <cell r="AB2056" t="str">
            <v>-</v>
          </cell>
          <cell r="AC2056" t="str">
            <v>-</v>
          </cell>
          <cell r="AD2056" t="str">
            <v>-</v>
          </cell>
          <cell r="AE2056" t="str">
            <v>-</v>
          </cell>
          <cell r="AF2056" t="str">
            <v>-</v>
          </cell>
          <cell r="AG2056" t="str">
            <v>-</v>
          </cell>
          <cell r="AH2056" t="str">
            <v>--</v>
          </cell>
        </row>
        <row r="2057">
          <cell r="A2057">
            <v>61931</v>
          </cell>
          <cell r="B2057" t="str">
            <v>Dtwelve Spaces Private Limited</v>
          </cell>
          <cell r="C2057">
            <v>45118</v>
          </cell>
          <cell r="D2057" t="str">
            <v>Mumbai</v>
          </cell>
          <cell r="E2057" t="str">
            <v>MWIFI (Infra)</v>
          </cell>
          <cell r="F2057" t="str">
            <v>Spectra IT</v>
          </cell>
          <cell r="G2057" t="str">
            <v>Mumbai</v>
          </cell>
          <cell r="H2057">
            <v>555</v>
          </cell>
          <cell r="I2057">
            <v>5.5500000000000002E-3</v>
          </cell>
          <cell r="J2057">
            <v>9078413</v>
          </cell>
          <cell r="K2057" t="str">
            <v>Dtwelve Spaces Private Limited</v>
          </cell>
          <cell r="L2057">
            <v>10290177.759199969</v>
          </cell>
          <cell r="M2057" t="str">
            <v>Relationship</v>
          </cell>
          <cell r="N2057" t="str">
            <v>MWIFI (Infra)</v>
          </cell>
          <cell r="O2057" t="str">
            <v>MUM_ZONE1</v>
          </cell>
          <cell r="P2057">
            <v>9078413</v>
          </cell>
          <cell r="Q2057" t="str">
            <v xml:space="preserve">Rajeev Misra </v>
          </cell>
          <cell r="R2057" t="str">
            <v>RAM</v>
          </cell>
          <cell r="S2057" t="str">
            <v>Rajeev Misra</v>
          </cell>
          <cell r="T2057">
            <v>5.5500000000000002E-3</v>
          </cell>
          <cell r="U2057">
            <v>0</v>
          </cell>
          <cell r="V2057" t="str">
            <v>-</v>
          </cell>
          <cell r="Z2057" t="str">
            <v>-</v>
          </cell>
          <cell r="AA2057" t="str">
            <v>-</v>
          </cell>
          <cell r="AB2057" t="str">
            <v>-</v>
          </cell>
          <cell r="AC2057" t="str">
            <v>-</v>
          </cell>
          <cell r="AD2057" t="str">
            <v>-</v>
          </cell>
          <cell r="AE2057" t="str">
            <v>-</v>
          </cell>
          <cell r="AF2057" t="str">
            <v>-</v>
          </cell>
          <cell r="AG2057" t="str">
            <v>-</v>
          </cell>
          <cell r="AH2057" t="str">
            <v>--</v>
          </cell>
        </row>
        <row r="2058">
          <cell r="A2058">
            <v>61932</v>
          </cell>
          <cell r="B2058" t="str">
            <v>Dtwelve Spaces Private Limited</v>
          </cell>
          <cell r="C2058">
            <v>45118</v>
          </cell>
          <cell r="D2058" t="str">
            <v>Mumbai</v>
          </cell>
          <cell r="E2058" t="str">
            <v>MWIFI (Infra)</v>
          </cell>
          <cell r="F2058" t="str">
            <v>Spectra IT</v>
          </cell>
          <cell r="G2058" t="str">
            <v>Mumbai</v>
          </cell>
          <cell r="H2058">
            <v>555</v>
          </cell>
          <cell r="I2058">
            <v>5.5500000000000002E-3</v>
          </cell>
          <cell r="J2058">
            <v>9078413</v>
          </cell>
          <cell r="K2058" t="str">
            <v>Dtwelve Spaces Private Limited</v>
          </cell>
          <cell r="L2058">
            <v>10290177.759199969</v>
          </cell>
          <cell r="M2058" t="str">
            <v>Relationship</v>
          </cell>
          <cell r="N2058" t="str">
            <v>MWIFI (Infra)</v>
          </cell>
          <cell r="O2058" t="str">
            <v>MUM_ZONE1</v>
          </cell>
          <cell r="P2058">
            <v>9078413</v>
          </cell>
          <cell r="Q2058" t="str">
            <v xml:space="preserve">Rajeev Misra </v>
          </cell>
          <cell r="R2058" t="str">
            <v>RAM</v>
          </cell>
          <cell r="S2058" t="str">
            <v>Rajeev Misra</v>
          </cell>
          <cell r="T2058">
            <v>5.5500000000000002E-3</v>
          </cell>
          <cell r="U2058">
            <v>0</v>
          </cell>
          <cell r="V2058" t="str">
            <v>-</v>
          </cell>
          <cell r="Z2058" t="str">
            <v>-</v>
          </cell>
          <cell r="AA2058" t="str">
            <v>-</v>
          </cell>
          <cell r="AB2058" t="str">
            <v>-</v>
          </cell>
          <cell r="AC2058" t="str">
            <v>-</v>
          </cell>
          <cell r="AD2058" t="str">
            <v>-</v>
          </cell>
          <cell r="AE2058" t="str">
            <v>-</v>
          </cell>
          <cell r="AF2058" t="str">
            <v>-</v>
          </cell>
          <cell r="AG2058" t="str">
            <v>-</v>
          </cell>
          <cell r="AH2058" t="str">
            <v>--</v>
          </cell>
        </row>
        <row r="2059">
          <cell r="A2059">
            <v>61933</v>
          </cell>
          <cell r="B2059" t="str">
            <v>Dtwelve Spaces Private Limited</v>
          </cell>
          <cell r="C2059">
            <v>45118</v>
          </cell>
          <cell r="D2059" t="str">
            <v>Mumbai</v>
          </cell>
          <cell r="E2059" t="str">
            <v>MWIFI (Infra)</v>
          </cell>
          <cell r="F2059" t="str">
            <v>Spectra IT</v>
          </cell>
          <cell r="G2059" t="str">
            <v>Mumbai</v>
          </cell>
          <cell r="H2059">
            <v>555</v>
          </cell>
          <cell r="I2059">
            <v>5.5500000000000002E-3</v>
          </cell>
          <cell r="J2059">
            <v>9078413</v>
          </cell>
          <cell r="K2059" t="str">
            <v>Dtwelve Spaces Private Limited</v>
          </cell>
          <cell r="L2059">
            <v>10290177.759199969</v>
          </cell>
          <cell r="M2059" t="str">
            <v>Relationship</v>
          </cell>
          <cell r="N2059" t="str">
            <v>MWIFI (Infra)</v>
          </cell>
          <cell r="O2059" t="str">
            <v>MUM_ZONE1</v>
          </cell>
          <cell r="P2059">
            <v>9078413</v>
          </cell>
          <cell r="Q2059" t="str">
            <v xml:space="preserve">Rajeev Misra </v>
          </cell>
          <cell r="R2059" t="str">
            <v>RAM</v>
          </cell>
          <cell r="S2059" t="str">
            <v>Rajeev Misra</v>
          </cell>
          <cell r="T2059">
            <v>5.5500000000000002E-3</v>
          </cell>
          <cell r="U2059">
            <v>0</v>
          </cell>
          <cell r="V2059" t="str">
            <v>-</v>
          </cell>
          <cell r="Z2059" t="str">
            <v>-</v>
          </cell>
          <cell r="AA2059" t="str">
            <v>-</v>
          </cell>
          <cell r="AB2059" t="str">
            <v>-</v>
          </cell>
          <cell r="AC2059" t="str">
            <v>-</v>
          </cell>
          <cell r="AD2059" t="str">
            <v>-</v>
          </cell>
          <cell r="AE2059" t="str">
            <v>-</v>
          </cell>
          <cell r="AF2059" t="str">
            <v>-</v>
          </cell>
          <cell r="AG2059" t="str">
            <v>-</v>
          </cell>
          <cell r="AH2059" t="str">
            <v>--</v>
          </cell>
        </row>
        <row r="2060">
          <cell r="A2060">
            <v>61934</v>
          </cell>
          <cell r="B2060" t="str">
            <v>Dtwelve Spaces Private Limited</v>
          </cell>
          <cell r="C2060">
            <v>45118</v>
          </cell>
          <cell r="D2060" t="str">
            <v>Mumbai</v>
          </cell>
          <cell r="E2060" t="str">
            <v>MWIFI (Infra)</v>
          </cell>
          <cell r="F2060" t="str">
            <v>Spectra IT</v>
          </cell>
          <cell r="G2060" t="str">
            <v>Mumbai</v>
          </cell>
          <cell r="H2060">
            <v>555</v>
          </cell>
          <cell r="I2060">
            <v>5.5500000000000002E-3</v>
          </cell>
          <cell r="J2060">
            <v>9078413</v>
          </cell>
          <cell r="K2060" t="str">
            <v>Dtwelve Spaces Private Limited</v>
          </cell>
          <cell r="L2060">
            <v>10290177.759199969</v>
          </cell>
          <cell r="M2060" t="str">
            <v>Relationship</v>
          </cell>
          <cell r="N2060" t="str">
            <v>MWIFI (Infra)</v>
          </cell>
          <cell r="O2060" t="str">
            <v>MUM_ZONE1</v>
          </cell>
          <cell r="P2060">
            <v>9078413</v>
          </cell>
          <cell r="Q2060" t="str">
            <v xml:space="preserve">Rajeev Misra </v>
          </cell>
          <cell r="R2060" t="str">
            <v>RAM</v>
          </cell>
          <cell r="S2060" t="str">
            <v>Rajeev Misra</v>
          </cell>
          <cell r="T2060">
            <v>5.5500000000000002E-3</v>
          </cell>
          <cell r="U2060">
            <v>0</v>
          </cell>
          <cell r="V2060" t="str">
            <v>-</v>
          </cell>
          <cell r="Z2060" t="str">
            <v>-</v>
          </cell>
          <cell r="AA2060" t="str">
            <v>-</v>
          </cell>
          <cell r="AB2060" t="str">
            <v>-</v>
          </cell>
          <cell r="AC2060" t="str">
            <v>-</v>
          </cell>
          <cell r="AD2060" t="str">
            <v>-</v>
          </cell>
          <cell r="AE2060" t="str">
            <v>-</v>
          </cell>
          <cell r="AF2060" t="str">
            <v>-</v>
          </cell>
          <cell r="AG2060" t="str">
            <v>-</v>
          </cell>
          <cell r="AH2060" t="str">
            <v>--</v>
          </cell>
        </row>
        <row r="2061">
          <cell r="A2061">
            <v>9078401</v>
          </cell>
          <cell r="B2061" t="str">
            <v>Dtwelve Spaces Private Limited</v>
          </cell>
          <cell r="C2061">
            <v>43665</v>
          </cell>
          <cell r="D2061" t="str">
            <v>Delhi</v>
          </cell>
          <cell r="E2061" t="str">
            <v>MWIFI</v>
          </cell>
          <cell r="F2061" t="str">
            <v>B2B</v>
          </cell>
          <cell r="G2061" t="str">
            <v>Delhi</v>
          </cell>
          <cell r="H2061">
            <v>12150</v>
          </cell>
          <cell r="I2061">
            <v>0.1215</v>
          </cell>
          <cell r="J2061">
            <v>9078413</v>
          </cell>
          <cell r="K2061" t="str">
            <v>Dtwelve Spaces Private Limited</v>
          </cell>
          <cell r="L2061">
            <v>10290177.759199969</v>
          </cell>
          <cell r="M2061" t="str">
            <v>Relationship</v>
          </cell>
          <cell r="N2061" t="str">
            <v>MWIFI</v>
          </cell>
          <cell r="O2061" t="str">
            <v>DEL_ZONE1</v>
          </cell>
          <cell r="P2061">
            <v>9078413</v>
          </cell>
          <cell r="Q2061" t="str">
            <v xml:space="preserve">Rajeev Misra </v>
          </cell>
          <cell r="R2061" t="str">
            <v>RAM</v>
          </cell>
          <cell r="S2061" t="str">
            <v>Rajeev Misra</v>
          </cell>
          <cell r="T2061">
            <v>0.11924999999999999</v>
          </cell>
          <cell r="U2061">
            <v>0</v>
          </cell>
          <cell r="V2061" t="str">
            <v>-</v>
          </cell>
          <cell r="Z2061" t="str">
            <v>-</v>
          </cell>
          <cell r="AA2061" t="str">
            <v>-</v>
          </cell>
          <cell r="AB2061" t="str">
            <v>-</v>
          </cell>
          <cell r="AC2061" t="str">
            <v>-</v>
          </cell>
          <cell r="AD2061" t="str">
            <v>-</v>
          </cell>
          <cell r="AE2061" t="str">
            <v>-</v>
          </cell>
          <cell r="AF2061" t="str">
            <v>-</v>
          </cell>
          <cell r="AG2061" t="str">
            <v>-</v>
          </cell>
          <cell r="AH2061" t="str">
            <v>--</v>
          </cell>
        </row>
        <row r="2062">
          <cell r="A2062">
            <v>9078402</v>
          </cell>
          <cell r="B2062" t="str">
            <v>Dtwelve Spaces Private Limited</v>
          </cell>
          <cell r="C2062">
            <v>43665</v>
          </cell>
          <cell r="D2062" t="str">
            <v>Delhi</v>
          </cell>
          <cell r="E2062" t="str">
            <v>MWIFI</v>
          </cell>
          <cell r="F2062" t="str">
            <v>B2B</v>
          </cell>
          <cell r="G2062" t="str">
            <v>Delhi</v>
          </cell>
          <cell r="H2062">
            <v>13725</v>
          </cell>
          <cell r="I2062">
            <v>0.13725000000000001</v>
          </cell>
          <cell r="J2062">
            <v>9078413</v>
          </cell>
          <cell r="K2062" t="str">
            <v>Dtwelve Spaces Private Limited</v>
          </cell>
          <cell r="L2062">
            <v>10290177.759199969</v>
          </cell>
          <cell r="M2062" t="str">
            <v>Relationship</v>
          </cell>
          <cell r="N2062" t="str">
            <v>MWIFI</v>
          </cell>
          <cell r="O2062" t="str">
            <v>DEL_ZONE1</v>
          </cell>
          <cell r="P2062">
            <v>9078413</v>
          </cell>
          <cell r="Q2062" t="str">
            <v xml:space="preserve">Rajeev Misra </v>
          </cell>
          <cell r="R2062" t="str">
            <v>RAM</v>
          </cell>
          <cell r="S2062" t="str">
            <v>Rajeev Misra</v>
          </cell>
          <cell r="T2062">
            <v>0.1305</v>
          </cell>
          <cell r="U2062">
            <v>0</v>
          </cell>
          <cell r="V2062" t="str">
            <v>-</v>
          </cell>
          <cell r="Z2062" t="str">
            <v>-</v>
          </cell>
          <cell r="AA2062" t="str">
            <v>-</v>
          </cell>
          <cell r="AB2062" t="str">
            <v>-</v>
          </cell>
          <cell r="AC2062" t="str">
            <v>-</v>
          </cell>
          <cell r="AD2062" t="str">
            <v>-</v>
          </cell>
          <cell r="AE2062" t="str">
            <v>-</v>
          </cell>
          <cell r="AF2062" t="str">
            <v>-</v>
          </cell>
          <cell r="AG2062" t="str">
            <v>-</v>
          </cell>
          <cell r="AH2062" t="str">
            <v>--</v>
          </cell>
        </row>
        <row r="2063">
          <cell r="A2063">
            <v>9078411</v>
          </cell>
          <cell r="B2063" t="str">
            <v>Dtwelve Spaces Private Limited</v>
          </cell>
          <cell r="C2063">
            <v>43621</v>
          </cell>
          <cell r="D2063" t="str">
            <v>Bangalore</v>
          </cell>
          <cell r="E2063" t="str">
            <v>MWIFI</v>
          </cell>
          <cell r="F2063" t="str">
            <v>B2B</v>
          </cell>
          <cell r="G2063" t="str">
            <v>Bangalore</v>
          </cell>
          <cell r="H2063">
            <v>27675</v>
          </cell>
          <cell r="I2063">
            <v>0.27675</v>
          </cell>
          <cell r="J2063">
            <v>9078413</v>
          </cell>
          <cell r="K2063" t="str">
            <v>Dtwelve Spaces Private Limited</v>
          </cell>
          <cell r="L2063">
            <v>10290177.759199969</v>
          </cell>
          <cell r="M2063" t="str">
            <v>Relationship</v>
          </cell>
          <cell r="N2063" t="str">
            <v>MWIFI</v>
          </cell>
          <cell r="O2063" t="str">
            <v>BLR_ZONE2</v>
          </cell>
          <cell r="P2063">
            <v>9078413</v>
          </cell>
          <cell r="Q2063" t="str">
            <v xml:space="preserve">Rajeev Misra </v>
          </cell>
          <cell r="R2063" t="str">
            <v>RAM</v>
          </cell>
          <cell r="S2063" t="str">
            <v>Rajeev Misra</v>
          </cell>
          <cell r="T2063">
            <v>0.27675</v>
          </cell>
          <cell r="U2063">
            <v>0</v>
          </cell>
          <cell r="V2063" t="str">
            <v>-</v>
          </cell>
          <cell r="Z2063" t="str">
            <v>-</v>
          </cell>
          <cell r="AA2063" t="str">
            <v>-</v>
          </cell>
          <cell r="AB2063" t="str">
            <v>-</v>
          </cell>
          <cell r="AC2063" t="str">
            <v>-</v>
          </cell>
          <cell r="AD2063" t="str">
            <v>-</v>
          </cell>
          <cell r="AE2063" t="str">
            <v>-</v>
          </cell>
          <cell r="AF2063" t="str">
            <v>-</v>
          </cell>
          <cell r="AG2063" t="str">
            <v>-</v>
          </cell>
          <cell r="AH2063" t="str">
            <v>--</v>
          </cell>
        </row>
        <row r="2064">
          <cell r="A2064">
            <v>9078413</v>
          </cell>
          <cell r="B2064" t="str">
            <v>Dtwelve Spaces Private Limited</v>
          </cell>
          <cell r="C2064">
            <v>43619</v>
          </cell>
          <cell r="D2064" t="str">
            <v>Bangalore</v>
          </cell>
          <cell r="E2064" t="str">
            <v>MWIFI</v>
          </cell>
          <cell r="F2064" t="str">
            <v>B2B</v>
          </cell>
          <cell r="G2064" t="str">
            <v>Bangalore</v>
          </cell>
          <cell r="H2064">
            <v>53775</v>
          </cell>
          <cell r="I2064">
            <v>0.53774999999999995</v>
          </cell>
          <cell r="J2064">
            <v>9078413</v>
          </cell>
          <cell r="K2064" t="str">
            <v>Dtwelve Spaces Private Limited</v>
          </cell>
          <cell r="L2064">
            <v>10290177.759199969</v>
          </cell>
          <cell r="M2064" t="str">
            <v>Relationship</v>
          </cell>
          <cell r="N2064" t="str">
            <v>MWIFI</v>
          </cell>
          <cell r="O2064" t="str">
            <v>BLR_ZONE1</v>
          </cell>
          <cell r="P2064">
            <v>9078413</v>
          </cell>
          <cell r="Q2064" t="str">
            <v xml:space="preserve">Rajeev Misra </v>
          </cell>
          <cell r="R2064" t="str">
            <v>RAM</v>
          </cell>
          <cell r="S2064" t="str">
            <v>Rajeev Misra</v>
          </cell>
          <cell r="T2064">
            <v>0.51749999999999996</v>
          </cell>
          <cell r="U2064">
            <v>0</v>
          </cell>
          <cell r="V2064" t="str">
            <v>-</v>
          </cell>
          <cell r="Z2064" t="str">
            <v>-</v>
          </cell>
          <cell r="AA2064" t="str">
            <v>-</v>
          </cell>
          <cell r="AB2064" t="str">
            <v>-</v>
          </cell>
          <cell r="AC2064" t="str">
            <v>-</v>
          </cell>
          <cell r="AD2064" t="str">
            <v>-</v>
          </cell>
          <cell r="AE2064" t="str">
            <v>-</v>
          </cell>
          <cell r="AF2064" t="str">
            <v>-</v>
          </cell>
          <cell r="AG2064" t="str">
            <v>-</v>
          </cell>
          <cell r="AH2064" t="str">
            <v>--</v>
          </cell>
        </row>
        <row r="2065">
          <cell r="A2065">
            <v>9078511</v>
          </cell>
          <cell r="B2065" t="str">
            <v>Dtwelve Spaces Private Limited</v>
          </cell>
          <cell r="C2065">
            <v>43658</v>
          </cell>
          <cell r="D2065" t="str">
            <v>Bangalore</v>
          </cell>
          <cell r="E2065" t="str">
            <v>MWIFI</v>
          </cell>
          <cell r="F2065" t="str">
            <v>B2B</v>
          </cell>
          <cell r="G2065" t="str">
            <v>Bangalore</v>
          </cell>
          <cell r="H2065">
            <v>15300</v>
          </cell>
          <cell r="I2065">
            <v>0.153</v>
          </cell>
          <cell r="J2065">
            <v>9078413</v>
          </cell>
          <cell r="K2065" t="str">
            <v>Dtwelve Spaces Private Limited</v>
          </cell>
          <cell r="L2065">
            <v>10290177.759199969</v>
          </cell>
          <cell r="M2065" t="str">
            <v>Relationship</v>
          </cell>
          <cell r="N2065" t="str">
            <v>MWIFI</v>
          </cell>
          <cell r="O2065" t="str">
            <v>BLR_ZONE1</v>
          </cell>
          <cell r="P2065">
            <v>9078413</v>
          </cell>
          <cell r="Q2065" t="str">
            <v xml:space="preserve">Rajeev Misra </v>
          </cell>
          <cell r="R2065" t="str">
            <v>RAM</v>
          </cell>
          <cell r="S2065" t="str">
            <v>Rajeev Misra</v>
          </cell>
          <cell r="T2065">
            <v>0.1575</v>
          </cell>
          <cell r="U2065">
            <v>0</v>
          </cell>
          <cell r="V2065" t="str">
            <v>-</v>
          </cell>
          <cell r="Z2065" t="str">
            <v>-</v>
          </cell>
          <cell r="AA2065" t="str">
            <v>-</v>
          </cell>
          <cell r="AB2065" t="str">
            <v>-</v>
          </cell>
          <cell r="AC2065" t="str">
            <v>-</v>
          </cell>
          <cell r="AD2065" t="str">
            <v>-</v>
          </cell>
          <cell r="AE2065" t="str">
            <v>-</v>
          </cell>
          <cell r="AF2065" t="str">
            <v>-</v>
          </cell>
          <cell r="AG2065" t="str">
            <v>-</v>
          </cell>
          <cell r="AH2065" t="str">
            <v>--</v>
          </cell>
        </row>
        <row r="2066">
          <cell r="A2066">
            <v>9078512</v>
          </cell>
          <cell r="B2066" t="str">
            <v>Dtwelve Spaces Private Limited</v>
          </cell>
          <cell r="C2066">
            <v>43658</v>
          </cell>
          <cell r="D2066" t="str">
            <v>Bangalore</v>
          </cell>
          <cell r="E2066" t="str">
            <v>MWIFI</v>
          </cell>
          <cell r="F2066" t="str">
            <v>B2B</v>
          </cell>
          <cell r="G2066" t="str">
            <v>Bangalore</v>
          </cell>
          <cell r="H2066">
            <v>16200</v>
          </cell>
          <cell r="I2066">
            <v>0.16200000000000001</v>
          </cell>
          <cell r="J2066">
            <v>9078413</v>
          </cell>
          <cell r="K2066" t="str">
            <v>Dtwelve Spaces Private Limited</v>
          </cell>
          <cell r="L2066">
            <v>10290177.759199969</v>
          </cell>
          <cell r="M2066" t="str">
            <v>Relationship</v>
          </cell>
          <cell r="N2066" t="str">
            <v>MWIFI</v>
          </cell>
          <cell r="O2066" t="str">
            <v>BLR_ZONE1</v>
          </cell>
          <cell r="P2066">
            <v>9078413</v>
          </cell>
          <cell r="Q2066" t="str">
            <v xml:space="preserve">Rajeev Misra </v>
          </cell>
          <cell r="R2066" t="str">
            <v>RAM</v>
          </cell>
          <cell r="S2066" t="str">
            <v>Rajeev Misra</v>
          </cell>
          <cell r="T2066">
            <v>0.153</v>
          </cell>
          <cell r="U2066">
            <v>0</v>
          </cell>
          <cell r="V2066" t="str">
            <v>-</v>
          </cell>
          <cell r="Z2066" t="str">
            <v>-</v>
          </cell>
          <cell r="AA2066" t="str">
            <v>-</v>
          </cell>
          <cell r="AB2066" t="str">
            <v>-</v>
          </cell>
          <cell r="AC2066" t="str">
            <v>-</v>
          </cell>
          <cell r="AD2066" t="str">
            <v>-</v>
          </cell>
          <cell r="AE2066" t="str">
            <v>-</v>
          </cell>
          <cell r="AF2066" t="str">
            <v>-</v>
          </cell>
          <cell r="AG2066" t="str">
            <v>-</v>
          </cell>
          <cell r="AH2066" t="str">
            <v>--</v>
          </cell>
        </row>
        <row r="2067">
          <cell r="A2067">
            <v>9078513</v>
          </cell>
          <cell r="B2067" t="str">
            <v>Dtwelve Spaces Private Limited</v>
          </cell>
          <cell r="C2067">
            <v>43665</v>
          </cell>
          <cell r="D2067" t="str">
            <v>Delhi</v>
          </cell>
          <cell r="E2067" t="str">
            <v>MWIFI</v>
          </cell>
          <cell r="F2067" t="str">
            <v>B2B</v>
          </cell>
          <cell r="G2067" t="str">
            <v>Delhi</v>
          </cell>
          <cell r="H2067">
            <v>8325</v>
          </cell>
          <cell r="I2067">
            <v>8.3250000000000005E-2</v>
          </cell>
          <cell r="J2067">
            <v>9078413</v>
          </cell>
          <cell r="K2067" t="str">
            <v>Dtwelve Spaces Private Limited</v>
          </cell>
          <cell r="L2067">
            <v>10290177.759199969</v>
          </cell>
          <cell r="M2067" t="str">
            <v>Relationship</v>
          </cell>
          <cell r="N2067" t="str">
            <v>MWIFI</v>
          </cell>
          <cell r="O2067" t="str">
            <v>DEL_ZONE1</v>
          </cell>
          <cell r="P2067">
            <v>9078413</v>
          </cell>
          <cell r="Q2067" t="str">
            <v xml:space="preserve">Rajeev Misra </v>
          </cell>
          <cell r="R2067" t="str">
            <v>RAM</v>
          </cell>
          <cell r="S2067" t="str">
            <v>Rajeev Misra</v>
          </cell>
          <cell r="T2067">
            <v>8.3250000000000005E-2</v>
          </cell>
          <cell r="U2067">
            <v>0</v>
          </cell>
          <cell r="V2067" t="str">
            <v>-</v>
          </cell>
          <cell r="Z2067" t="str">
            <v>-</v>
          </cell>
          <cell r="AA2067" t="str">
            <v>-</v>
          </cell>
          <cell r="AB2067" t="str">
            <v>-</v>
          </cell>
          <cell r="AC2067" t="str">
            <v>-</v>
          </cell>
          <cell r="AD2067" t="str">
            <v>-</v>
          </cell>
          <cell r="AE2067" t="str">
            <v>-</v>
          </cell>
          <cell r="AF2067" t="str">
            <v>-</v>
          </cell>
          <cell r="AG2067" t="str">
            <v>-</v>
          </cell>
          <cell r="AH2067" t="str">
            <v>--</v>
          </cell>
        </row>
        <row r="2068">
          <cell r="A2068">
            <v>9078645</v>
          </cell>
          <cell r="B2068" t="str">
            <v>Dtwelve Spaces Private Limited</v>
          </cell>
          <cell r="C2068">
            <v>43651</v>
          </cell>
          <cell r="D2068" t="str">
            <v>Delhi</v>
          </cell>
          <cell r="E2068" t="str">
            <v>MWIFI</v>
          </cell>
          <cell r="F2068" t="str">
            <v>B2B</v>
          </cell>
          <cell r="G2068" t="str">
            <v>Delhi</v>
          </cell>
          <cell r="H2068">
            <v>8325</v>
          </cell>
          <cell r="I2068">
            <v>8.3250000000000005E-2</v>
          </cell>
          <cell r="J2068">
            <v>9078413</v>
          </cell>
          <cell r="K2068" t="str">
            <v>Dtwelve Spaces Private Limited</v>
          </cell>
          <cell r="L2068">
            <v>10290177.759199969</v>
          </cell>
          <cell r="M2068" t="str">
            <v>Relationship</v>
          </cell>
          <cell r="N2068" t="str">
            <v>MWIFI</v>
          </cell>
          <cell r="O2068" t="str">
            <v>DEL_ZONE2</v>
          </cell>
          <cell r="P2068">
            <v>9078413</v>
          </cell>
          <cell r="Q2068" t="str">
            <v xml:space="preserve">Rajeev Misra </v>
          </cell>
          <cell r="R2068" t="str">
            <v>RAM</v>
          </cell>
          <cell r="S2068" t="str">
            <v>Rajeev Misra</v>
          </cell>
          <cell r="T2068">
            <v>8.3250000000000005E-2</v>
          </cell>
          <cell r="U2068">
            <v>0</v>
          </cell>
          <cell r="V2068" t="str">
            <v>-</v>
          </cell>
          <cell r="Z2068" t="str">
            <v>-</v>
          </cell>
          <cell r="AA2068" t="str">
            <v>-</v>
          </cell>
          <cell r="AB2068" t="str">
            <v>-</v>
          </cell>
          <cell r="AC2068" t="str">
            <v>-</v>
          </cell>
          <cell r="AD2068" t="str">
            <v>-</v>
          </cell>
          <cell r="AE2068" t="str">
            <v>-</v>
          </cell>
          <cell r="AF2068" t="str">
            <v>-</v>
          </cell>
          <cell r="AG2068" t="str">
            <v>-</v>
          </cell>
          <cell r="AH2068" t="str">
            <v>--</v>
          </cell>
        </row>
        <row r="2069">
          <cell r="A2069">
            <v>9078646</v>
          </cell>
          <cell r="B2069" t="str">
            <v>Dtwelve Spaces Private Limited</v>
          </cell>
          <cell r="C2069">
            <v>43666</v>
          </cell>
          <cell r="D2069" t="str">
            <v>Delhi</v>
          </cell>
          <cell r="E2069" t="str">
            <v>MWIFI</v>
          </cell>
          <cell r="F2069" t="str">
            <v>B2B</v>
          </cell>
          <cell r="G2069" t="str">
            <v>Delhi</v>
          </cell>
          <cell r="H2069">
            <v>19800</v>
          </cell>
          <cell r="I2069">
            <v>0.19800000000000001</v>
          </cell>
          <cell r="J2069">
            <v>9078413</v>
          </cell>
          <cell r="K2069" t="str">
            <v>Dtwelve Spaces Private Limited</v>
          </cell>
          <cell r="L2069">
            <v>10290177.759199969</v>
          </cell>
          <cell r="M2069" t="str">
            <v>Relationship</v>
          </cell>
          <cell r="N2069" t="str">
            <v>MWIFI</v>
          </cell>
          <cell r="O2069" t="str">
            <v>DEL_ZONE2</v>
          </cell>
          <cell r="P2069">
            <v>9078413</v>
          </cell>
          <cell r="Q2069" t="str">
            <v xml:space="preserve">Rajeev Misra </v>
          </cell>
          <cell r="R2069" t="str">
            <v>RAM</v>
          </cell>
          <cell r="S2069" t="str">
            <v>Rajeev Misra</v>
          </cell>
          <cell r="T2069">
            <v>0.19575000000000001</v>
          </cell>
          <cell r="U2069">
            <v>0</v>
          </cell>
          <cell r="V2069" t="str">
            <v>-</v>
          </cell>
          <cell r="Z2069" t="str">
            <v>-</v>
          </cell>
          <cell r="AA2069" t="str">
            <v>-</v>
          </cell>
          <cell r="AB2069" t="str">
            <v>-</v>
          </cell>
          <cell r="AC2069" t="str">
            <v>-</v>
          </cell>
          <cell r="AD2069" t="str">
            <v>-</v>
          </cell>
          <cell r="AE2069" t="str">
            <v>-</v>
          </cell>
          <cell r="AF2069" t="str">
            <v>-</v>
          </cell>
          <cell r="AG2069" t="str">
            <v>-</v>
          </cell>
          <cell r="AH2069" t="str">
            <v>--</v>
          </cell>
        </row>
        <row r="2070">
          <cell r="A2070">
            <v>9078647</v>
          </cell>
          <cell r="B2070" t="str">
            <v>Dtwelve Spaces Private Limited</v>
          </cell>
          <cell r="C2070">
            <v>43655</v>
          </cell>
          <cell r="D2070" t="str">
            <v>Delhi</v>
          </cell>
          <cell r="E2070" t="str">
            <v>MWIFI</v>
          </cell>
          <cell r="F2070" t="str">
            <v>B2B</v>
          </cell>
          <cell r="G2070" t="str">
            <v>Delhi</v>
          </cell>
          <cell r="H2070">
            <v>14850</v>
          </cell>
          <cell r="I2070">
            <v>0.14849999999999999</v>
          </cell>
          <cell r="J2070">
            <v>9078413</v>
          </cell>
          <cell r="K2070" t="str">
            <v>Dtwelve Spaces Private Limited</v>
          </cell>
          <cell r="L2070">
            <v>10290177.759199969</v>
          </cell>
          <cell r="M2070" t="str">
            <v>Relationship</v>
          </cell>
          <cell r="N2070" t="str">
            <v>MWIFI</v>
          </cell>
          <cell r="O2070" t="str">
            <v>DEL_ZONE2</v>
          </cell>
          <cell r="P2070">
            <v>9078413</v>
          </cell>
          <cell r="Q2070" t="str">
            <v xml:space="preserve">Rajeev Misra </v>
          </cell>
          <cell r="R2070" t="str">
            <v>RAM</v>
          </cell>
          <cell r="S2070" t="str">
            <v>Rajeev Misra</v>
          </cell>
          <cell r="T2070">
            <v>0.14624999999999999</v>
          </cell>
          <cell r="U2070">
            <v>0</v>
          </cell>
          <cell r="V2070" t="str">
            <v>-</v>
          </cell>
          <cell r="Z2070" t="str">
            <v>-</v>
          </cell>
          <cell r="AA2070" t="str">
            <v>-</v>
          </cell>
          <cell r="AB2070" t="str">
            <v>-</v>
          </cell>
          <cell r="AC2070" t="str">
            <v>-</v>
          </cell>
          <cell r="AD2070" t="str">
            <v>-</v>
          </cell>
          <cell r="AE2070" t="str">
            <v>-</v>
          </cell>
          <cell r="AF2070" t="str">
            <v>-</v>
          </cell>
          <cell r="AG2070" t="str">
            <v>-</v>
          </cell>
          <cell r="AH2070" t="str">
            <v>--</v>
          </cell>
        </row>
        <row r="2071">
          <cell r="A2071">
            <v>9078648</v>
          </cell>
          <cell r="B2071" t="str">
            <v>Dtwelve Spaces Private Limited</v>
          </cell>
          <cell r="C2071">
            <v>43655</v>
          </cell>
          <cell r="D2071" t="str">
            <v>Delhi</v>
          </cell>
          <cell r="E2071" t="str">
            <v>MWIFI</v>
          </cell>
          <cell r="F2071" t="str">
            <v>B2B</v>
          </cell>
          <cell r="G2071" t="str">
            <v>Delhi</v>
          </cell>
          <cell r="H2071">
            <v>13725</v>
          </cell>
          <cell r="I2071">
            <v>0.13725000000000001</v>
          </cell>
          <cell r="J2071">
            <v>9078413</v>
          </cell>
          <cell r="K2071" t="str">
            <v>Dtwelve Spaces Private Limited</v>
          </cell>
          <cell r="L2071">
            <v>10290177.759199969</v>
          </cell>
          <cell r="M2071" t="str">
            <v>Relationship</v>
          </cell>
          <cell r="N2071" t="str">
            <v>MWIFI</v>
          </cell>
          <cell r="O2071" t="str">
            <v>DEL_ZONE2</v>
          </cell>
          <cell r="P2071">
            <v>9078413</v>
          </cell>
          <cell r="Q2071" t="str">
            <v xml:space="preserve">Rajeev Misra </v>
          </cell>
          <cell r="R2071" t="str">
            <v>RAM</v>
          </cell>
          <cell r="S2071" t="str">
            <v>Rajeev Misra</v>
          </cell>
          <cell r="T2071">
            <v>0.13725000000000001</v>
          </cell>
          <cell r="U2071">
            <v>0</v>
          </cell>
          <cell r="V2071" t="str">
            <v>-</v>
          </cell>
          <cell r="Z2071" t="str">
            <v>-</v>
          </cell>
          <cell r="AA2071" t="str">
            <v>-</v>
          </cell>
          <cell r="AB2071" t="str">
            <v>-</v>
          </cell>
          <cell r="AC2071" t="str">
            <v>-</v>
          </cell>
          <cell r="AD2071" t="str">
            <v>-</v>
          </cell>
          <cell r="AE2071" t="str">
            <v>-</v>
          </cell>
          <cell r="AF2071" t="str">
            <v>-</v>
          </cell>
          <cell r="AG2071" t="str">
            <v>-</v>
          </cell>
          <cell r="AH2071" t="str">
            <v>--</v>
          </cell>
        </row>
        <row r="2072">
          <cell r="A2072">
            <v>9078650</v>
          </cell>
          <cell r="B2072" t="str">
            <v>Dtwelve Spaces Private Limited</v>
          </cell>
          <cell r="C2072">
            <v>43668</v>
          </cell>
          <cell r="D2072" t="str">
            <v>Delhi</v>
          </cell>
          <cell r="E2072" t="str">
            <v>MWIFI</v>
          </cell>
          <cell r="F2072" t="str">
            <v>B2B</v>
          </cell>
          <cell r="G2072" t="str">
            <v>Delhi</v>
          </cell>
          <cell r="H2072">
            <v>7360</v>
          </cell>
          <cell r="I2072">
            <v>7.3599999999999999E-2</v>
          </cell>
          <cell r="J2072">
            <v>9078413</v>
          </cell>
          <cell r="K2072" t="str">
            <v>Dtwelve Spaces Private Limited</v>
          </cell>
          <cell r="L2072">
            <v>10290177.759199969</v>
          </cell>
          <cell r="M2072" t="str">
            <v>Relationship</v>
          </cell>
          <cell r="N2072" t="str">
            <v>MWIFI</v>
          </cell>
          <cell r="O2072" t="str">
            <v>DEL_ZONE2</v>
          </cell>
          <cell r="P2072">
            <v>9078413</v>
          </cell>
          <cell r="Q2072" t="str">
            <v xml:space="preserve">Rajeev Misra </v>
          </cell>
          <cell r="R2072" t="str">
            <v>RAM</v>
          </cell>
          <cell r="S2072" t="str">
            <v>Rajeev Misra</v>
          </cell>
          <cell r="T2072">
            <v>7.3599999999999999E-2</v>
          </cell>
          <cell r="U2072">
            <v>0</v>
          </cell>
          <cell r="V2072" t="str">
            <v>-</v>
          </cell>
          <cell r="Z2072" t="str">
            <v>-</v>
          </cell>
          <cell r="AA2072" t="str">
            <v>-</v>
          </cell>
          <cell r="AB2072" t="str">
            <v>-</v>
          </cell>
          <cell r="AC2072" t="str">
            <v>-</v>
          </cell>
          <cell r="AD2072" t="str">
            <v>-</v>
          </cell>
          <cell r="AE2072" t="str">
            <v>-</v>
          </cell>
          <cell r="AF2072" t="str">
            <v>-</v>
          </cell>
          <cell r="AG2072" t="str">
            <v>-</v>
          </cell>
          <cell r="AH2072" t="str">
            <v>--</v>
          </cell>
        </row>
        <row r="2073">
          <cell r="A2073">
            <v>9078652</v>
          </cell>
          <cell r="B2073" t="str">
            <v>Dtwelve Spaces Private Limited</v>
          </cell>
          <cell r="C2073">
            <v>43658</v>
          </cell>
          <cell r="D2073" t="str">
            <v>Delhi</v>
          </cell>
          <cell r="E2073" t="str">
            <v>MWIFI</v>
          </cell>
          <cell r="F2073" t="str">
            <v>B2B</v>
          </cell>
          <cell r="G2073" t="str">
            <v>Delhi</v>
          </cell>
          <cell r="H2073">
            <v>26515</v>
          </cell>
          <cell r="I2073">
            <v>0.26515</v>
          </cell>
          <cell r="J2073">
            <v>9078413</v>
          </cell>
          <cell r="K2073" t="str">
            <v>Dtwelve Spaces Private Limited</v>
          </cell>
          <cell r="L2073">
            <v>10290177.759199969</v>
          </cell>
          <cell r="M2073" t="str">
            <v>Relationship</v>
          </cell>
          <cell r="N2073" t="str">
            <v>MWIFI</v>
          </cell>
          <cell r="O2073" t="str">
            <v>DEL_ZONE2</v>
          </cell>
          <cell r="P2073">
            <v>9078413</v>
          </cell>
          <cell r="Q2073" t="str">
            <v xml:space="preserve">Rajeev Misra </v>
          </cell>
          <cell r="R2073" t="str">
            <v>RAM</v>
          </cell>
          <cell r="S2073" t="str">
            <v>Rajeev Misra</v>
          </cell>
          <cell r="T2073">
            <v>0.26515</v>
          </cell>
          <cell r="U2073">
            <v>0</v>
          </cell>
          <cell r="V2073" t="str">
            <v>-</v>
          </cell>
          <cell r="Z2073" t="str">
            <v>-</v>
          </cell>
          <cell r="AA2073" t="str">
            <v>-</v>
          </cell>
          <cell r="AB2073" t="str">
            <v>-</v>
          </cell>
          <cell r="AC2073" t="str">
            <v>-</v>
          </cell>
          <cell r="AD2073" t="str">
            <v>-</v>
          </cell>
          <cell r="AE2073" t="str">
            <v>-</v>
          </cell>
          <cell r="AF2073" t="str">
            <v>-</v>
          </cell>
          <cell r="AG2073" t="str">
            <v>-</v>
          </cell>
          <cell r="AH2073" t="str">
            <v>--</v>
          </cell>
        </row>
        <row r="2074">
          <cell r="A2074">
            <v>9078654</v>
          </cell>
          <cell r="B2074" t="str">
            <v>Dtwelve Spaces Private Limited</v>
          </cell>
          <cell r="C2074">
            <v>43755</v>
          </cell>
          <cell r="D2074" t="str">
            <v>Delhi</v>
          </cell>
          <cell r="E2074" t="str">
            <v>MWIFI</v>
          </cell>
          <cell r="F2074" t="str">
            <v>B2B</v>
          </cell>
          <cell r="G2074" t="str">
            <v>Delhi</v>
          </cell>
          <cell r="H2074">
            <v>15950</v>
          </cell>
          <cell r="I2074">
            <v>0.1595</v>
          </cell>
          <cell r="J2074">
            <v>9078413</v>
          </cell>
          <cell r="K2074" t="str">
            <v>Dtwelve Spaces Private Limited</v>
          </cell>
          <cell r="L2074">
            <v>10290177.759199969</v>
          </cell>
          <cell r="M2074" t="str">
            <v>Relationship</v>
          </cell>
          <cell r="N2074" t="str">
            <v>MWIFI</v>
          </cell>
          <cell r="O2074" t="str">
            <v>DEL_ZONE2</v>
          </cell>
          <cell r="P2074">
            <v>9078413</v>
          </cell>
          <cell r="Q2074" t="str">
            <v xml:space="preserve">Rajeev Misra </v>
          </cell>
          <cell r="R2074" t="str">
            <v>RAM</v>
          </cell>
          <cell r="S2074" t="str">
            <v>Rajeev Misra</v>
          </cell>
          <cell r="T2074">
            <v>0.14660000000000001</v>
          </cell>
          <cell r="U2074">
            <v>0</v>
          </cell>
          <cell r="V2074" t="str">
            <v>-</v>
          </cell>
          <cell r="Z2074" t="str">
            <v>-</v>
          </cell>
          <cell r="AA2074" t="str">
            <v>-</v>
          </cell>
          <cell r="AB2074" t="str">
            <v>-</v>
          </cell>
          <cell r="AC2074" t="str">
            <v>-</v>
          </cell>
          <cell r="AD2074" t="str">
            <v>-</v>
          </cell>
          <cell r="AE2074" t="str">
            <v>-</v>
          </cell>
          <cell r="AF2074" t="str">
            <v>-</v>
          </cell>
          <cell r="AG2074" t="str">
            <v>-</v>
          </cell>
          <cell r="AH2074" t="str">
            <v>--</v>
          </cell>
        </row>
        <row r="2075">
          <cell r="A2075">
            <v>9078655</v>
          </cell>
          <cell r="B2075" t="str">
            <v>Dtwelve Spaces Private Limited</v>
          </cell>
          <cell r="C2075">
            <v>43658</v>
          </cell>
          <cell r="D2075" t="str">
            <v>Delhi</v>
          </cell>
          <cell r="E2075" t="str">
            <v>MWIFI</v>
          </cell>
          <cell r="F2075" t="str">
            <v>B2B</v>
          </cell>
          <cell r="G2075" t="str">
            <v>Delhi</v>
          </cell>
          <cell r="H2075">
            <v>15735</v>
          </cell>
          <cell r="I2075">
            <v>0.15734999999999999</v>
          </cell>
          <cell r="J2075">
            <v>9078413</v>
          </cell>
          <cell r="K2075" t="str">
            <v>Dtwelve Spaces Private Limited</v>
          </cell>
          <cell r="L2075">
            <v>10290177.759199969</v>
          </cell>
          <cell r="M2075" t="str">
            <v>Relationship</v>
          </cell>
          <cell r="N2075" t="str">
            <v>MWIFI</v>
          </cell>
          <cell r="O2075" t="str">
            <v>DEL_ZONE2</v>
          </cell>
          <cell r="P2075">
            <v>9078413</v>
          </cell>
          <cell r="Q2075" t="str">
            <v xml:space="preserve">Rajeev Misra </v>
          </cell>
          <cell r="R2075" t="str">
            <v>RAM</v>
          </cell>
          <cell r="S2075" t="str">
            <v>Rajeev Misra</v>
          </cell>
          <cell r="T2075">
            <v>0.15734999999999999</v>
          </cell>
          <cell r="U2075">
            <v>0</v>
          </cell>
          <cell r="V2075" t="str">
            <v>-</v>
          </cell>
          <cell r="Z2075" t="str">
            <v>-</v>
          </cell>
          <cell r="AA2075" t="str">
            <v>-</v>
          </cell>
          <cell r="AB2075" t="str">
            <v>-</v>
          </cell>
          <cell r="AC2075" t="str">
            <v>-</v>
          </cell>
          <cell r="AD2075" t="str">
            <v>-</v>
          </cell>
          <cell r="AE2075" t="str">
            <v>-</v>
          </cell>
          <cell r="AF2075" t="str">
            <v>-</v>
          </cell>
          <cell r="AG2075" t="str">
            <v>-</v>
          </cell>
          <cell r="AH2075" t="str">
            <v>--</v>
          </cell>
        </row>
        <row r="2076">
          <cell r="A2076">
            <v>9078814</v>
          </cell>
          <cell r="B2076" t="str">
            <v>Dtwelve Spaces Private Limited</v>
          </cell>
          <cell r="C2076">
            <v>43651</v>
          </cell>
          <cell r="D2076" t="str">
            <v>Bangalore</v>
          </cell>
          <cell r="E2076" t="str">
            <v>MWIFI</v>
          </cell>
          <cell r="F2076" t="str">
            <v>B2B</v>
          </cell>
          <cell r="G2076" t="str">
            <v>Bangalore</v>
          </cell>
          <cell r="H2076">
            <v>19800</v>
          </cell>
          <cell r="I2076">
            <v>0.19800000000000001</v>
          </cell>
          <cell r="J2076">
            <v>9078413</v>
          </cell>
          <cell r="K2076" t="str">
            <v>Dtwelve Spaces Private Limited</v>
          </cell>
          <cell r="L2076">
            <v>10290177.759199969</v>
          </cell>
          <cell r="M2076" t="str">
            <v>Relationship</v>
          </cell>
          <cell r="N2076" t="str">
            <v>MWIFI</v>
          </cell>
          <cell r="O2076" t="str">
            <v>BLR_ZONE1</v>
          </cell>
          <cell r="P2076">
            <v>9078413</v>
          </cell>
          <cell r="Q2076" t="str">
            <v xml:space="preserve">Rajeev Misra </v>
          </cell>
          <cell r="R2076" t="str">
            <v>RAM</v>
          </cell>
          <cell r="S2076" t="str">
            <v>Rajeev Misra</v>
          </cell>
          <cell r="T2076">
            <v>0.20025000000000001</v>
          </cell>
          <cell r="U2076">
            <v>0</v>
          </cell>
          <cell r="V2076" t="str">
            <v>-</v>
          </cell>
          <cell r="Z2076" t="str">
            <v>-</v>
          </cell>
          <cell r="AA2076" t="str">
            <v>-</v>
          </cell>
          <cell r="AB2076" t="str">
            <v>-</v>
          </cell>
          <cell r="AC2076" t="str">
            <v>-</v>
          </cell>
          <cell r="AD2076" t="str">
            <v>-</v>
          </cell>
          <cell r="AE2076" t="str">
            <v>-</v>
          </cell>
          <cell r="AF2076" t="str">
            <v>-</v>
          </cell>
          <cell r="AG2076" t="str">
            <v>-</v>
          </cell>
          <cell r="AH2076" t="str">
            <v>--</v>
          </cell>
        </row>
        <row r="2077">
          <cell r="A2077">
            <v>9078816</v>
          </cell>
          <cell r="B2077" t="str">
            <v>Dtwelve Spaces Private Limited</v>
          </cell>
          <cell r="C2077">
            <v>43621</v>
          </cell>
          <cell r="D2077" t="str">
            <v>Bangalore</v>
          </cell>
          <cell r="E2077" t="str">
            <v>MWIFI</v>
          </cell>
          <cell r="F2077" t="str">
            <v>B2B</v>
          </cell>
          <cell r="G2077" t="str">
            <v>Bangalore</v>
          </cell>
          <cell r="H2077">
            <v>27450</v>
          </cell>
          <cell r="I2077">
            <v>0.27450000000000002</v>
          </cell>
          <cell r="J2077">
            <v>9078413</v>
          </cell>
          <cell r="K2077" t="str">
            <v>Dtwelve Spaces Private Limited</v>
          </cell>
          <cell r="L2077">
            <v>10290177.759199969</v>
          </cell>
          <cell r="M2077" t="str">
            <v>Relationship</v>
          </cell>
          <cell r="N2077" t="str">
            <v>MWIFI</v>
          </cell>
          <cell r="O2077" t="str">
            <v>BLR_ZONE1</v>
          </cell>
          <cell r="P2077">
            <v>9078413</v>
          </cell>
          <cell r="Q2077" t="str">
            <v xml:space="preserve">Rajeev Misra </v>
          </cell>
          <cell r="R2077" t="str">
            <v>RAM</v>
          </cell>
          <cell r="S2077" t="str">
            <v>Rajeev Misra</v>
          </cell>
          <cell r="T2077">
            <v>0.27450000000000002</v>
          </cell>
          <cell r="U2077">
            <v>0</v>
          </cell>
          <cell r="V2077" t="str">
            <v>-</v>
          </cell>
          <cell r="Z2077" t="str">
            <v>-</v>
          </cell>
          <cell r="AA2077" t="str">
            <v>-</v>
          </cell>
          <cell r="AB2077" t="str">
            <v>-</v>
          </cell>
          <cell r="AC2077" t="str">
            <v>-</v>
          </cell>
          <cell r="AD2077" t="str">
            <v>-</v>
          </cell>
          <cell r="AE2077" t="str">
            <v>-</v>
          </cell>
          <cell r="AF2077" t="str">
            <v>-</v>
          </cell>
          <cell r="AG2077" t="str">
            <v>-</v>
          </cell>
          <cell r="AH2077" t="str">
            <v>--</v>
          </cell>
        </row>
        <row r="2078">
          <cell r="A2078">
            <v>9078823</v>
          </cell>
          <cell r="B2078" t="str">
            <v>Dtwelve Spaces Private Limited</v>
          </cell>
          <cell r="C2078">
            <v>43669</v>
          </cell>
          <cell r="D2078" t="str">
            <v>Delhi</v>
          </cell>
          <cell r="E2078" t="str">
            <v>MWIFI</v>
          </cell>
          <cell r="F2078" t="str">
            <v>B2B</v>
          </cell>
          <cell r="G2078" t="str">
            <v>Delhi</v>
          </cell>
          <cell r="H2078">
            <v>10125</v>
          </cell>
          <cell r="I2078">
            <v>0.10125000000000001</v>
          </cell>
          <cell r="J2078">
            <v>9078413</v>
          </cell>
          <cell r="K2078" t="str">
            <v>Dtwelve Spaces Private Limited</v>
          </cell>
          <cell r="L2078">
            <v>10290177.759199969</v>
          </cell>
          <cell r="M2078" t="str">
            <v>Relationship</v>
          </cell>
          <cell r="N2078" t="str">
            <v>MWIFI</v>
          </cell>
          <cell r="O2078" t="str">
            <v>DEL_ZONE1</v>
          </cell>
          <cell r="P2078">
            <v>9078413</v>
          </cell>
          <cell r="Q2078" t="str">
            <v xml:space="preserve">Rajeev Misra </v>
          </cell>
          <cell r="R2078" t="str">
            <v>RAM</v>
          </cell>
          <cell r="S2078" t="str">
            <v>Rajeev Misra</v>
          </cell>
          <cell r="T2078">
            <v>9.6750000000000003E-2</v>
          </cell>
          <cell r="U2078">
            <v>0</v>
          </cell>
          <cell r="V2078" t="str">
            <v>-</v>
          </cell>
          <cell r="Z2078" t="str">
            <v>-</v>
          </cell>
          <cell r="AA2078" t="str">
            <v>-</v>
          </cell>
          <cell r="AB2078" t="str">
            <v>-</v>
          </cell>
          <cell r="AC2078" t="str">
            <v>-</v>
          </cell>
          <cell r="AD2078" t="str">
            <v>-</v>
          </cell>
          <cell r="AE2078" t="str">
            <v>-</v>
          </cell>
          <cell r="AF2078" t="str">
            <v>-</v>
          </cell>
          <cell r="AG2078" t="str">
            <v>-</v>
          </cell>
          <cell r="AH2078" t="str">
            <v>--</v>
          </cell>
        </row>
        <row r="2079">
          <cell r="A2079">
            <v>9078961</v>
          </cell>
          <cell r="B2079" t="str">
            <v>Dtwelve Spaces Private Limited</v>
          </cell>
          <cell r="C2079">
            <v>43630</v>
          </cell>
          <cell r="D2079" t="str">
            <v>Noida</v>
          </cell>
          <cell r="E2079" t="str">
            <v>MWIFI</v>
          </cell>
          <cell r="F2079" t="str">
            <v>B2B</v>
          </cell>
          <cell r="G2079" t="str">
            <v>NOIDA</v>
          </cell>
          <cell r="H2079">
            <v>142650</v>
          </cell>
          <cell r="I2079">
            <v>1.4265000000000001</v>
          </cell>
          <cell r="J2079">
            <v>9078413</v>
          </cell>
          <cell r="K2079" t="str">
            <v>Dtwelve Spaces Private Limited</v>
          </cell>
          <cell r="L2079">
            <v>10290177.759199969</v>
          </cell>
          <cell r="M2079" t="str">
            <v>Relationship</v>
          </cell>
          <cell r="N2079" t="str">
            <v>MWIFI</v>
          </cell>
          <cell r="O2079" t="str">
            <v>NOD_ZONE1</v>
          </cell>
          <cell r="P2079">
            <v>9078413</v>
          </cell>
          <cell r="Q2079" t="str">
            <v xml:space="preserve">Rajeev Misra </v>
          </cell>
          <cell r="R2079" t="str">
            <v>RAM</v>
          </cell>
          <cell r="S2079" t="str">
            <v>Rajeev Misra</v>
          </cell>
          <cell r="T2079">
            <v>1.4039999999999999</v>
          </cell>
          <cell r="U2079">
            <v>0</v>
          </cell>
          <cell r="V2079" t="str">
            <v>-</v>
          </cell>
          <cell r="Z2079" t="str">
            <v>-</v>
          </cell>
          <cell r="AA2079" t="str">
            <v>-</v>
          </cell>
          <cell r="AB2079" t="str">
            <v>-</v>
          </cell>
          <cell r="AC2079" t="str">
            <v>-</v>
          </cell>
          <cell r="AD2079" t="str">
            <v>-</v>
          </cell>
          <cell r="AE2079" t="str">
            <v>-</v>
          </cell>
          <cell r="AF2079" t="str">
            <v>-</v>
          </cell>
          <cell r="AG2079" t="str">
            <v>-</v>
          </cell>
          <cell r="AH2079" t="str">
            <v>--</v>
          </cell>
        </row>
        <row r="2080">
          <cell r="A2080">
            <v>9078964</v>
          </cell>
          <cell r="B2080" t="str">
            <v>Dtwelve Spaces Private Limited</v>
          </cell>
          <cell r="C2080">
            <v>43625</v>
          </cell>
          <cell r="D2080" t="str">
            <v>Noida</v>
          </cell>
          <cell r="E2080" t="str">
            <v>MWIFI</v>
          </cell>
          <cell r="F2080" t="str">
            <v>B2B</v>
          </cell>
          <cell r="G2080" t="str">
            <v>NOIDA</v>
          </cell>
          <cell r="H2080">
            <v>89775</v>
          </cell>
          <cell r="I2080">
            <v>0.89775000000000005</v>
          </cell>
          <cell r="J2080">
            <v>9078413</v>
          </cell>
          <cell r="K2080" t="str">
            <v>Dtwelve Spaces Private Limited</v>
          </cell>
          <cell r="L2080">
            <v>10290177.759199969</v>
          </cell>
          <cell r="M2080" t="str">
            <v>Relationship</v>
          </cell>
          <cell r="N2080" t="str">
            <v>MWIFI</v>
          </cell>
          <cell r="O2080" t="str">
            <v>NOD_ZONE1</v>
          </cell>
          <cell r="P2080">
            <v>9078413</v>
          </cell>
          <cell r="Q2080" t="str">
            <v xml:space="preserve">Rajeev Misra </v>
          </cell>
          <cell r="R2080" t="str">
            <v>RAM</v>
          </cell>
          <cell r="S2080" t="str">
            <v>Rajeev Misra</v>
          </cell>
          <cell r="T2080">
            <v>0.87524999999999997</v>
          </cell>
          <cell r="U2080">
            <v>0</v>
          </cell>
          <cell r="V2080" t="str">
            <v>-</v>
          </cell>
          <cell r="Z2080" t="str">
            <v>-</v>
          </cell>
          <cell r="AA2080" t="str">
            <v>-</v>
          </cell>
          <cell r="AB2080" t="str">
            <v>-</v>
          </cell>
          <cell r="AC2080" t="str">
            <v>-</v>
          </cell>
          <cell r="AD2080" t="str">
            <v>-</v>
          </cell>
          <cell r="AE2080" t="str">
            <v>-</v>
          </cell>
          <cell r="AF2080" t="str">
            <v>-</v>
          </cell>
          <cell r="AG2080" t="str">
            <v>-</v>
          </cell>
          <cell r="AH2080" t="str">
            <v>--</v>
          </cell>
        </row>
        <row r="2081">
          <cell r="A2081">
            <v>9079003</v>
          </cell>
          <cell r="B2081" t="str">
            <v>Dtwelve Spaces Private Limited</v>
          </cell>
          <cell r="C2081">
            <v>43675</v>
          </cell>
          <cell r="D2081" t="str">
            <v>Noida</v>
          </cell>
          <cell r="E2081" t="str">
            <v>MWIFI</v>
          </cell>
          <cell r="F2081" t="str">
            <v>B2B</v>
          </cell>
          <cell r="G2081" t="str">
            <v>NOIDA</v>
          </cell>
          <cell r="H2081">
            <v>112500</v>
          </cell>
          <cell r="I2081">
            <v>1.125</v>
          </cell>
          <cell r="J2081">
            <v>9078413</v>
          </cell>
          <cell r="K2081" t="str">
            <v>Dtwelve Spaces Private Limited</v>
          </cell>
          <cell r="L2081">
            <v>10290177.759199969</v>
          </cell>
          <cell r="M2081" t="str">
            <v>Relationship</v>
          </cell>
          <cell r="N2081" t="str">
            <v>MWIFI</v>
          </cell>
          <cell r="O2081" t="str">
            <v>NOD_ZONE1</v>
          </cell>
          <cell r="P2081">
            <v>9078413</v>
          </cell>
          <cell r="Q2081" t="str">
            <v xml:space="preserve">Rajeev Misra </v>
          </cell>
          <cell r="R2081" t="str">
            <v>RAM</v>
          </cell>
          <cell r="S2081" t="str">
            <v>Rajeev Misra</v>
          </cell>
          <cell r="T2081">
            <v>1.125</v>
          </cell>
          <cell r="U2081">
            <v>0</v>
          </cell>
          <cell r="V2081" t="str">
            <v>-</v>
          </cell>
          <cell r="Z2081" t="str">
            <v>-</v>
          </cell>
          <cell r="AA2081" t="str">
            <v>-</v>
          </cell>
          <cell r="AB2081" t="str">
            <v>-</v>
          </cell>
          <cell r="AC2081" t="str">
            <v>-</v>
          </cell>
          <cell r="AD2081" t="str">
            <v>-</v>
          </cell>
          <cell r="AE2081" t="str">
            <v>-</v>
          </cell>
          <cell r="AF2081" t="str">
            <v>-</v>
          </cell>
          <cell r="AG2081" t="str">
            <v>-</v>
          </cell>
          <cell r="AH2081" t="str">
            <v>--</v>
          </cell>
        </row>
        <row r="2082">
          <cell r="A2082">
            <v>9079161</v>
          </cell>
          <cell r="B2082" t="str">
            <v>Dtwelve Spaces Private Limited</v>
          </cell>
          <cell r="C2082">
            <v>43662</v>
          </cell>
          <cell r="D2082" t="str">
            <v>Chennai</v>
          </cell>
          <cell r="E2082" t="str">
            <v>MWIFI</v>
          </cell>
          <cell r="F2082" t="str">
            <v>B2B</v>
          </cell>
          <cell r="G2082" t="str">
            <v>Chennai</v>
          </cell>
          <cell r="H2082">
            <v>23750</v>
          </cell>
          <cell r="I2082">
            <v>0.23749999999999999</v>
          </cell>
          <cell r="J2082">
            <v>9078413</v>
          </cell>
          <cell r="K2082" t="str">
            <v>Dtwelve Spaces Private Limited</v>
          </cell>
          <cell r="L2082">
            <v>10290177.759199969</v>
          </cell>
          <cell r="M2082" t="str">
            <v>Relationship</v>
          </cell>
          <cell r="N2082" t="str">
            <v>MWIFI</v>
          </cell>
          <cell r="O2082" t="str">
            <v>CHN_ZONE1</v>
          </cell>
          <cell r="P2082">
            <v>9078413</v>
          </cell>
          <cell r="Q2082" t="str">
            <v xml:space="preserve">Rajeev Misra </v>
          </cell>
          <cell r="R2082" t="str">
            <v>RAM</v>
          </cell>
          <cell r="S2082" t="str">
            <v>Rajeev Misra</v>
          </cell>
          <cell r="T2082">
            <v>0.23749999999999999</v>
          </cell>
          <cell r="U2082">
            <v>0</v>
          </cell>
          <cell r="V2082" t="str">
            <v>-</v>
          </cell>
          <cell r="Z2082" t="str">
            <v>-</v>
          </cell>
          <cell r="AA2082" t="str">
            <v>-</v>
          </cell>
          <cell r="AB2082" t="str">
            <v>-</v>
          </cell>
          <cell r="AC2082" t="str">
            <v>-</v>
          </cell>
          <cell r="AD2082" t="str">
            <v>-</v>
          </cell>
          <cell r="AE2082" t="str">
            <v>-</v>
          </cell>
          <cell r="AF2082" t="str">
            <v>-</v>
          </cell>
          <cell r="AG2082" t="str">
            <v>-</v>
          </cell>
          <cell r="AH2082" t="str">
            <v>--</v>
          </cell>
        </row>
        <row r="2083">
          <cell r="A2083">
            <v>9079279</v>
          </cell>
          <cell r="B2083" t="str">
            <v>Dtwelve Spaces Private Limited</v>
          </cell>
          <cell r="C2083">
            <v>43682</v>
          </cell>
          <cell r="D2083" t="str">
            <v>Bangalore</v>
          </cell>
          <cell r="E2083" t="str">
            <v>MWIFI</v>
          </cell>
          <cell r="F2083" t="str">
            <v>B2B</v>
          </cell>
          <cell r="G2083" t="str">
            <v>Bangalore</v>
          </cell>
          <cell r="H2083">
            <v>18225</v>
          </cell>
          <cell r="I2083">
            <v>0.18225</v>
          </cell>
          <cell r="J2083">
            <v>9078413</v>
          </cell>
          <cell r="K2083" t="str">
            <v>Dtwelve Spaces Private Limited</v>
          </cell>
          <cell r="L2083">
            <v>10290177.759199969</v>
          </cell>
          <cell r="M2083" t="str">
            <v>Relationship</v>
          </cell>
          <cell r="N2083" t="str">
            <v>MWIFI</v>
          </cell>
          <cell r="O2083" t="str">
            <v>BLR_ZONE1</v>
          </cell>
          <cell r="P2083">
            <v>9078413</v>
          </cell>
          <cell r="Q2083" t="str">
            <v xml:space="preserve">Rajeev Misra </v>
          </cell>
          <cell r="R2083" t="str">
            <v>RAM</v>
          </cell>
          <cell r="S2083" t="str">
            <v>Rajeev Misra</v>
          </cell>
          <cell r="T2083">
            <v>0.18225</v>
          </cell>
          <cell r="U2083">
            <v>0</v>
          </cell>
          <cell r="V2083" t="str">
            <v>-</v>
          </cell>
          <cell r="Z2083" t="str">
            <v>-</v>
          </cell>
          <cell r="AA2083" t="str">
            <v>-</v>
          </cell>
          <cell r="AB2083" t="str">
            <v>-</v>
          </cell>
          <cell r="AC2083" t="str">
            <v>-</v>
          </cell>
          <cell r="AD2083" t="str">
            <v>-</v>
          </cell>
          <cell r="AE2083" t="str">
            <v>-</v>
          </cell>
          <cell r="AF2083" t="str">
            <v>-</v>
          </cell>
          <cell r="AG2083" t="str">
            <v>-</v>
          </cell>
          <cell r="AH2083" t="str">
            <v>--</v>
          </cell>
        </row>
        <row r="2084">
          <cell r="A2084">
            <v>9079333</v>
          </cell>
          <cell r="B2084" t="str">
            <v>Dtwelve Spaces Private Limited</v>
          </cell>
          <cell r="C2084">
            <v>43651</v>
          </cell>
          <cell r="D2084" t="str">
            <v>Bangalore</v>
          </cell>
          <cell r="E2084" t="str">
            <v>MWIFI</v>
          </cell>
          <cell r="F2084" t="str">
            <v>B2B</v>
          </cell>
          <cell r="G2084" t="str">
            <v>Bangalore</v>
          </cell>
          <cell r="H2084">
            <v>24570</v>
          </cell>
          <cell r="I2084">
            <v>0.2457</v>
          </cell>
          <cell r="J2084">
            <v>9078413</v>
          </cell>
          <cell r="K2084" t="str">
            <v>Dtwelve Spaces Private Limited</v>
          </cell>
          <cell r="L2084">
            <v>10290177.759199969</v>
          </cell>
          <cell r="M2084" t="str">
            <v>Relationship</v>
          </cell>
          <cell r="N2084" t="str">
            <v>MWIFI</v>
          </cell>
          <cell r="O2084" t="str">
            <v>BLR_ZONE1</v>
          </cell>
          <cell r="P2084">
            <v>9078413</v>
          </cell>
          <cell r="Q2084" t="str">
            <v xml:space="preserve">Rajeev Misra </v>
          </cell>
          <cell r="R2084" t="str">
            <v>RAM</v>
          </cell>
          <cell r="S2084" t="str">
            <v>Rajeev Misra</v>
          </cell>
          <cell r="T2084">
            <v>0.2457</v>
          </cell>
          <cell r="U2084">
            <v>0</v>
          </cell>
          <cell r="V2084" t="str">
            <v>-</v>
          </cell>
          <cell r="Z2084" t="str">
            <v>-</v>
          </cell>
          <cell r="AA2084" t="str">
            <v>-</v>
          </cell>
          <cell r="AB2084" t="str">
            <v>-</v>
          </cell>
          <cell r="AC2084" t="str">
            <v>-</v>
          </cell>
          <cell r="AD2084" t="str">
            <v>-</v>
          </cell>
          <cell r="AE2084" t="str">
            <v>-</v>
          </cell>
          <cell r="AF2084" t="str">
            <v>-</v>
          </cell>
          <cell r="AG2084" t="str">
            <v>-</v>
          </cell>
          <cell r="AH2084" t="str">
            <v>--</v>
          </cell>
        </row>
        <row r="2085">
          <cell r="A2085">
            <v>9079403</v>
          </cell>
          <cell r="B2085" t="str">
            <v>Dtwelve Spaces Private Limited</v>
          </cell>
          <cell r="C2085">
            <v>43635</v>
          </cell>
          <cell r="D2085" t="str">
            <v>Hyderabad</v>
          </cell>
          <cell r="E2085" t="str">
            <v>MWIFI</v>
          </cell>
          <cell r="F2085" t="str">
            <v>B2B</v>
          </cell>
          <cell r="G2085" t="str">
            <v>Hyderabad</v>
          </cell>
          <cell r="H2085">
            <v>63840</v>
          </cell>
          <cell r="I2085">
            <v>0.63839999999999997</v>
          </cell>
          <cell r="J2085">
            <v>9078413</v>
          </cell>
          <cell r="K2085" t="str">
            <v>Dtwelve Spaces Private Limited</v>
          </cell>
          <cell r="L2085">
            <v>10290177.759199969</v>
          </cell>
          <cell r="M2085" t="str">
            <v>Relationship</v>
          </cell>
          <cell r="N2085" t="str">
            <v>MWIFI</v>
          </cell>
          <cell r="O2085" t="str">
            <v>HYD_ZONE1</v>
          </cell>
          <cell r="P2085">
            <v>9078413</v>
          </cell>
          <cell r="Q2085" t="str">
            <v xml:space="preserve">Rajeev Misra </v>
          </cell>
          <cell r="R2085" t="str">
            <v>RAM</v>
          </cell>
          <cell r="S2085" t="str">
            <v>Rajeev Misra</v>
          </cell>
          <cell r="T2085">
            <v>0.63839999999999997</v>
          </cell>
          <cell r="U2085">
            <v>0</v>
          </cell>
          <cell r="V2085" t="str">
            <v>-</v>
          </cell>
          <cell r="Z2085" t="str">
            <v>-</v>
          </cell>
          <cell r="AA2085" t="str">
            <v>-</v>
          </cell>
          <cell r="AB2085" t="str">
            <v>-</v>
          </cell>
          <cell r="AC2085" t="str">
            <v>-</v>
          </cell>
          <cell r="AD2085" t="str">
            <v>-</v>
          </cell>
          <cell r="AE2085" t="str">
            <v>-</v>
          </cell>
          <cell r="AF2085" t="str">
            <v>-</v>
          </cell>
          <cell r="AG2085" t="str">
            <v>-</v>
          </cell>
          <cell r="AH2085" t="str">
            <v>--</v>
          </cell>
        </row>
        <row r="2086">
          <cell r="A2086">
            <v>9080784</v>
          </cell>
          <cell r="B2086" t="str">
            <v>Dtwelve Spaces Private Limited</v>
          </cell>
          <cell r="C2086">
            <v>43866</v>
          </cell>
          <cell r="D2086" t="str">
            <v>Bangalore</v>
          </cell>
          <cell r="E2086" t="str">
            <v>MWIFI</v>
          </cell>
          <cell r="F2086" t="str">
            <v>B2B</v>
          </cell>
          <cell r="G2086" t="str">
            <v>Bangalore</v>
          </cell>
          <cell r="H2086">
            <v>54295</v>
          </cell>
          <cell r="I2086">
            <v>0.54295000000000004</v>
          </cell>
          <cell r="J2086">
            <v>9078413</v>
          </cell>
          <cell r="K2086" t="str">
            <v>Dtwelve Spaces Private Limited</v>
          </cell>
          <cell r="L2086">
            <v>10290177.759199969</v>
          </cell>
          <cell r="M2086" t="str">
            <v>Relationship</v>
          </cell>
          <cell r="N2086" t="str">
            <v>MWIFI</v>
          </cell>
          <cell r="O2086" t="str">
            <v>BLR_ZONE2</v>
          </cell>
          <cell r="P2086">
            <v>9078413</v>
          </cell>
          <cell r="Q2086" t="str">
            <v xml:space="preserve">Rajeev Misra </v>
          </cell>
          <cell r="R2086" t="str">
            <v>RAM</v>
          </cell>
          <cell r="S2086" t="str">
            <v>Rajeev Misra</v>
          </cell>
          <cell r="T2086">
            <v>0.54295000000000004</v>
          </cell>
          <cell r="U2086">
            <v>0</v>
          </cell>
          <cell r="V2086" t="str">
            <v>-</v>
          </cell>
          <cell r="Z2086" t="str">
            <v>-</v>
          </cell>
          <cell r="AA2086" t="str">
            <v>-</v>
          </cell>
          <cell r="AB2086" t="str">
            <v>-</v>
          </cell>
          <cell r="AC2086" t="str">
            <v>-</v>
          </cell>
          <cell r="AD2086" t="str">
            <v>-</v>
          </cell>
          <cell r="AE2086" t="str">
            <v>-</v>
          </cell>
          <cell r="AF2086" t="str">
            <v>-</v>
          </cell>
          <cell r="AG2086" t="str">
            <v>-</v>
          </cell>
          <cell r="AH2086" t="str">
            <v>--</v>
          </cell>
        </row>
        <row r="2087">
          <cell r="A2087">
            <v>9080788</v>
          </cell>
          <cell r="B2087" t="str">
            <v>Dtwelve Spaces Private Limited</v>
          </cell>
          <cell r="C2087">
            <v>43822</v>
          </cell>
          <cell r="D2087" t="str">
            <v>Bangalore</v>
          </cell>
          <cell r="E2087" t="str">
            <v>MWIFI</v>
          </cell>
          <cell r="F2087" t="str">
            <v>B2B</v>
          </cell>
          <cell r="G2087" t="str">
            <v>Bangalore</v>
          </cell>
          <cell r="H2087">
            <v>34805</v>
          </cell>
          <cell r="I2087">
            <v>0.34805000000000003</v>
          </cell>
          <cell r="J2087">
            <v>9078413</v>
          </cell>
          <cell r="K2087" t="str">
            <v>Dtwelve Spaces Private Limited</v>
          </cell>
          <cell r="L2087">
            <v>10290177.759199969</v>
          </cell>
          <cell r="M2087" t="str">
            <v>Relationship</v>
          </cell>
          <cell r="N2087" t="str">
            <v>MWIFI</v>
          </cell>
          <cell r="O2087" t="str">
            <v>BLR_ZONE2</v>
          </cell>
          <cell r="P2087">
            <v>9078413</v>
          </cell>
          <cell r="Q2087" t="str">
            <v xml:space="preserve">Rajeev Misra </v>
          </cell>
          <cell r="R2087" t="str">
            <v>RAM</v>
          </cell>
          <cell r="S2087" t="str">
            <v>Rajeev Misra</v>
          </cell>
          <cell r="T2087">
            <v>0.34805000000000003</v>
          </cell>
          <cell r="U2087">
            <v>0</v>
          </cell>
          <cell r="V2087" t="str">
            <v>-</v>
          </cell>
          <cell r="Z2087" t="str">
            <v>-</v>
          </cell>
          <cell r="AA2087" t="str">
            <v>-</v>
          </cell>
          <cell r="AB2087" t="str">
            <v>-</v>
          </cell>
          <cell r="AC2087" t="str">
            <v>-</v>
          </cell>
          <cell r="AD2087" t="str">
            <v>-</v>
          </cell>
          <cell r="AE2087" t="str">
            <v>-</v>
          </cell>
          <cell r="AF2087" t="str">
            <v>-</v>
          </cell>
          <cell r="AG2087" t="str">
            <v>-</v>
          </cell>
          <cell r="AH2087" t="str">
            <v>--</v>
          </cell>
        </row>
        <row r="2088">
          <cell r="A2088">
            <v>9080790</v>
          </cell>
          <cell r="B2088" t="str">
            <v>Dtwelve Spaces Private Limited</v>
          </cell>
          <cell r="C2088">
            <v>43857</v>
          </cell>
          <cell r="D2088" t="str">
            <v>Bangalore</v>
          </cell>
          <cell r="E2088" t="str">
            <v>MWIFI</v>
          </cell>
          <cell r="F2088" t="str">
            <v>B2B</v>
          </cell>
          <cell r="G2088" t="str">
            <v>Bangalore</v>
          </cell>
          <cell r="H2088">
            <v>54225</v>
          </cell>
          <cell r="I2088">
            <v>0.54225000000000001</v>
          </cell>
          <cell r="J2088">
            <v>9078413</v>
          </cell>
          <cell r="K2088" t="str">
            <v>Dtwelve Spaces Private Limited</v>
          </cell>
          <cell r="L2088">
            <v>10290177.759199969</v>
          </cell>
          <cell r="M2088" t="str">
            <v>Relationship</v>
          </cell>
          <cell r="N2088" t="str">
            <v>MWIFI</v>
          </cell>
          <cell r="O2088" t="str">
            <v>BLR_ZONE1</v>
          </cell>
          <cell r="P2088">
            <v>9078413</v>
          </cell>
          <cell r="Q2088" t="str">
            <v xml:space="preserve">Rajeev Misra </v>
          </cell>
          <cell r="R2088" t="str">
            <v>RAM</v>
          </cell>
          <cell r="S2088" t="str">
            <v>Rajeev Misra</v>
          </cell>
          <cell r="T2088">
            <v>0.54225000000000001</v>
          </cell>
          <cell r="U2088">
            <v>0</v>
          </cell>
          <cell r="V2088" t="str">
            <v>-</v>
          </cell>
          <cell r="Z2088" t="str">
            <v>-</v>
          </cell>
          <cell r="AA2088" t="str">
            <v>-</v>
          </cell>
          <cell r="AB2088" t="str">
            <v>-</v>
          </cell>
          <cell r="AC2088" t="str">
            <v>-</v>
          </cell>
          <cell r="AD2088" t="str">
            <v>-</v>
          </cell>
          <cell r="AE2088" t="str">
            <v>-</v>
          </cell>
          <cell r="AF2088" t="str">
            <v>-</v>
          </cell>
          <cell r="AG2088" t="str">
            <v>-</v>
          </cell>
          <cell r="AH2088" t="str">
            <v>--</v>
          </cell>
        </row>
        <row r="2089">
          <cell r="A2089">
            <v>9080791</v>
          </cell>
          <cell r="B2089" t="str">
            <v>Dtwelve Spaces Private Limited</v>
          </cell>
          <cell r="C2089">
            <v>43853</v>
          </cell>
          <cell r="D2089" t="str">
            <v>Chennai</v>
          </cell>
          <cell r="E2089" t="str">
            <v>MWIFI</v>
          </cell>
          <cell r="F2089" t="str">
            <v>B2B</v>
          </cell>
          <cell r="G2089" t="str">
            <v>Chennai</v>
          </cell>
          <cell r="H2089">
            <v>27450</v>
          </cell>
          <cell r="I2089">
            <v>0.27450000000000002</v>
          </cell>
          <cell r="J2089">
            <v>9078413</v>
          </cell>
          <cell r="K2089" t="str">
            <v>Dtwelve Spaces Private Limited</v>
          </cell>
          <cell r="L2089">
            <v>10290177.759199969</v>
          </cell>
          <cell r="M2089" t="str">
            <v>Relationship</v>
          </cell>
          <cell r="N2089" t="str">
            <v>MWIFI</v>
          </cell>
          <cell r="O2089" t="str">
            <v>CHN_ZONE1</v>
          </cell>
          <cell r="P2089">
            <v>9078413</v>
          </cell>
          <cell r="Q2089" t="str">
            <v xml:space="preserve">Rajeev Misra </v>
          </cell>
          <cell r="R2089" t="str">
            <v>RAM</v>
          </cell>
          <cell r="S2089" t="str">
            <v>Rajeev Misra</v>
          </cell>
          <cell r="T2089">
            <v>0.26774999999999999</v>
          </cell>
          <cell r="U2089">
            <v>0</v>
          </cell>
          <cell r="V2089" t="str">
            <v>-</v>
          </cell>
          <cell r="Z2089" t="str">
            <v>-</v>
          </cell>
          <cell r="AA2089" t="str">
            <v>-</v>
          </cell>
          <cell r="AB2089" t="str">
            <v>-</v>
          </cell>
          <cell r="AC2089" t="str">
            <v>-</v>
          </cell>
          <cell r="AD2089" t="str">
            <v>-</v>
          </cell>
          <cell r="AE2089" t="str">
            <v>-</v>
          </cell>
          <cell r="AF2089" t="str">
            <v>-</v>
          </cell>
          <cell r="AG2089" t="str">
            <v>-</v>
          </cell>
          <cell r="AH2089" t="str">
            <v>--</v>
          </cell>
        </row>
        <row r="2090">
          <cell r="A2090">
            <v>9080794</v>
          </cell>
          <cell r="B2090" t="str">
            <v>Dtwelve Spaces Private Limited</v>
          </cell>
          <cell r="C2090">
            <v>43857</v>
          </cell>
          <cell r="D2090" t="str">
            <v>Pune</v>
          </cell>
          <cell r="E2090" t="str">
            <v>MWIFI</v>
          </cell>
          <cell r="F2090" t="str">
            <v>B2B</v>
          </cell>
          <cell r="G2090" t="str">
            <v>Pune</v>
          </cell>
          <cell r="H2090">
            <v>30600</v>
          </cell>
          <cell r="I2090">
            <v>0.30599999999999999</v>
          </cell>
          <cell r="J2090">
            <v>9078413</v>
          </cell>
          <cell r="K2090" t="str">
            <v>Dtwelve Spaces Private Limited</v>
          </cell>
          <cell r="L2090">
            <v>10290177.759199969</v>
          </cell>
          <cell r="M2090" t="str">
            <v>Relationship</v>
          </cell>
          <cell r="N2090" t="str">
            <v>MWIFI</v>
          </cell>
          <cell r="O2090" t="str">
            <v>PUN_ZONE1</v>
          </cell>
          <cell r="P2090">
            <v>9078413</v>
          </cell>
          <cell r="Q2090" t="str">
            <v xml:space="preserve">Rajeev Misra </v>
          </cell>
          <cell r="R2090" t="str">
            <v>RAM</v>
          </cell>
          <cell r="S2090" t="str">
            <v>Rajeev Misra</v>
          </cell>
          <cell r="T2090">
            <v>0.28575</v>
          </cell>
          <cell r="U2090">
            <v>0</v>
          </cell>
          <cell r="V2090" t="str">
            <v>-</v>
          </cell>
          <cell r="Z2090" t="str">
            <v>-</v>
          </cell>
          <cell r="AA2090" t="str">
            <v>-</v>
          </cell>
          <cell r="AB2090" t="str">
            <v>-</v>
          </cell>
          <cell r="AC2090" t="str">
            <v>-</v>
          </cell>
          <cell r="AD2090" t="str">
            <v>-</v>
          </cell>
          <cell r="AE2090" t="str">
            <v>-</v>
          </cell>
          <cell r="AF2090" t="str">
            <v>-</v>
          </cell>
          <cell r="AG2090" t="str">
            <v>-</v>
          </cell>
          <cell r="AH2090" t="str">
            <v>--</v>
          </cell>
        </row>
        <row r="2091">
          <cell r="A2091">
            <v>9080796</v>
          </cell>
          <cell r="B2091" t="str">
            <v>Dtwelve Spaces Private Limited</v>
          </cell>
          <cell r="C2091">
            <v>43857</v>
          </cell>
          <cell r="D2091" t="str">
            <v>Pune</v>
          </cell>
          <cell r="E2091" t="str">
            <v>MWIFI</v>
          </cell>
          <cell r="F2091" t="str">
            <v>B2B</v>
          </cell>
          <cell r="G2091" t="str">
            <v>Pune</v>
          </cell>
          <cell r="H2091">
            <v>18450</v>
          </cell>
          <cell r="I2091">
            <v>0.1845</v>
          </cell>
          <cell r="J2091">
            <v>9078413</v>
          </cell>
          <cell r="K2091" t="str">
            <v>Dtwelve Spaces Private Limited</v>
          </cell>
          <cell r="L2091">
            <v>10290177.759199969</v>
          </cell>
          <cell r="M2091" t="str">
            <v>Relationship</v>
          </cell>
          <cell r="N2091" t="str">
            <v>MWIFI</v>
          </cell>
          <cell r="O2091" t="str">
            <v>PUN_ZONE1</v>
          </cell>
          <cell r="P2091">
            <v>9078413</v>
          </cell>
          <cell r="Q2091" t="str">
            <v xml:space="preserve">Rajeev Misra </v>
          </cell>
          <cell r="R2091" t="str">
            <v>RAM</v>
          </cell>
          <cell r="S2091" t="str">
            <v>Rajeev Misra</v>
          </cell>
          <cell r="T2091">
            <v>0.17324999999999999</v>
          </cell>
          <cell r="U2091">
            <v>0</v>
          </cell>
          <cell r="V2091" t="str">
            <v>-</v>
          </cell>
          <cell r="Z2091" t="str">
            <v>-</v>
          </cell>
          <cell r="AA2091" t="str">
            <v>-</v>
          </cell>
          <cell r="AB2091" t="str">
            <v>-</v>
          </cell>
          <cell r="AC2091" t="str">
            <v>-</v>
          </cell>
          <cell r="AD2091" t="str">
            <v>-</v>
          </cell>
          <cell r="AE2091" t="str">
            <v>-</v>
          </cell>
          <cell r="AF2091" t="str">
            <v>-</v>
          </cell>
          <cell r="AG2091" t="str">
            <v>-</v>
          </cell>
          <cell r="AH2091" t="str">
            <v>--</v>
          </cell>
        </row>
        <row r="2092">
          <cell r="A2092">
            <v>9081010</v>
          </cell>
          <cell r="B2092" t="str">
            <v>Dtwelve Spaces Private Limited</v>
          </cell>
          <cell r="C2092">
            <v>43883</v>
          </cell>
          <cell r="D2092" t="str">
            <v>Hyderabad</v>
          </cell>
          <cell r="E2092" t="str">
            <v>MWIFI</v>
          </cell>
          <cell r="F2092" t="str">
            <v>B2B</v>
          </cell>
          <cell r="G2092" t="str">
            <v>Hyderabad</v>
          </cell>
          <cell r="H2092">
            <v>31320</v>
          </cell>
          <cell r="I2092">
            <v>0.31319999999999998</v>
          </cell>
          <cell r="J2092">
            <v>9078413</v>
          </cell>
          <cell r="K2092" t="str">
            <v>Dtwelve Spaces Private Limited</v>
          </cell>
          <cell r="L2092">
            <v>10290177.759199969</v>
          </cell>
          <cell r="M2092" t="str">
            <v>Relationship</v>
          </cell>
          <cell r="N2092" t="str">
            <v>MWIFI</v>
          </cell>
          <cell r="O2092" t="str">
            <v>HYD_ZONE1</v>
          </cell>
          <cell r="P2092">
            <v>9078413</v>
          </cell>
          <cell r="Q2092" t="str">
            <v xml:space="preserve">Rajeev Misra </v>
          </cell>
          <cell r="R2092" t="str">
            <v>RAM</v>
          </cell>
          <cell r="S2092" t="str">
            <v>Rajeev Misra</v>
          </cell>
          <cell r="T2092">
            <v>0.30259999999999998</v>
          </cell>
          <cell r="U2092">
            <v>0</v>
          </cell>
          <cell r="V2092" t="str">
            <v>-</v>
          </cell>
          <cell r="Z2092" t="str">
            <v>-</v>
          </cell>
          <cell r="AA2092" t="str">
            <v>-</v>
          </cell>
          <cell r="AB2092" t="str">
            <v>-</v>
          </cell>
          <cell r="AC2092" t="str">
            <v>-</v>
          </cell>
          <cell r="AD2092" t="str">
            <v>-</v>
          </cell>
          <cell r="AE2092" t="str">
            <v>-</v>
          </cell>
          <cell r="AF2092" t="str">
            <v>-</v>
          </cell>
          <cell r="AG2092" t="str">
            <v>-</v>
          </cell>
          <cell r="AH2092" t="str">
            <v>--</v>
          </cell>
        </row>
        <row r="2093">
          <cell r="A2093">
            <v>9081142</v>
          </cell>
          <cell r="B2093" t="str">
            <v>Dtwelve Spaces Private Limited</v>
          </cell>
          <cell r="C2093">
            <v>43853</v>
          </cell>
          <cell r="D2093" t="str">
            <v>Bangalore</v>
          </cell>
          <cell r="E2093" t="str">
            <v>MWIFI</v>
          </cell>
          <cell r="F2093" t="str">
            <v>B2B</v>
          </cell>
          <cell r="G2093" t="str">
            <v>Bangalore</v>
          </cell>
          <cell r="H2093">
            <v>146205</v>
          </cell>
          <cell r="I2093">
            <v>1.4620500000000001</v>
          </cell>
          <cell r="J2093">
            <v>9078413</v>
          </cell>
          <cell r="K2093" t="str">
            <v>Dtwelve Spaces Private Limited</v>
          </cell>
          <cell r="L2093">
            <v>10290177.759199969</v>
          </cell>
          <cell r="M2093" t="str">
            <v>Relationship</v>
          </cell>
          <cell r="N2093" t="str">
            <v>MWIFI</v>
          </cell>
          <cell r="O2093" t="str">
            <v>BLR_ZONE2</v>
          </cell>
          <cell r="P2093">
            <v>9078413</v>
          </cell>
          <cell r="Q2093" t="str">
            <v xml:space="preserve">Rajeev Misra </v>
          </cell>
          <cell r="R2093" t="str">
            <v>RAM</v>
          </cell>
          <cell r="S2093" t="str">
            <v>Rajeev Misra</v>
          </cell>
          <cell r="T2093">
            <v>1.4620500000000001</v>
          </cell>
          <cell r="U2093">
            <v>0</v>
          </cell>
          <cell r="V2093" t="str">
            <v>-</v>
          </cell>
          <cell r="Z2093" t="str">
            <v>-</v>
          </cell>
          <cell r="AA2093" t="str">
            <v>-</v>
          </cell>
          <cell r="AB2093" t="str">
            <v>-</v>
          </cell>
          <cell r="AC2093" t="str">
            <v>-</v>
          </cell>
          <cell r="AD2093" t="str">
            <v>-</v>
          </cell>
          <cell r="AE2093" t="str">
            <v>-</v>
          </cell>
          <cell r="AF2093" t="str">
            <v>-</v>
          </cell>
          <cell r="AG2093" t="str">
            <v>-</v>
          </cell>
          <cell r="AH2093" t="str">
            <v>--</v>
          </cell>
        </row>
        <row r="2094">
          <cell r="A2094">
            <v>9081423</v>
          </cell>
          <cell r="B2094" t="str">
            <v>Dtwelve Spaces Private Limited</v>
          </cell>
          <cell r="C2094">
            <v>43857</v>
          </cell>
          <cell r="D2094" t="str">
            <v>Delhi</v>
          </cell>
          <cell r="E2094" t="str">
            <v>MWIFI</v>
          </cell>
          <cell r="F2094" t="str">
            <v>B2B</v>
          </cell>
          <cell r="G2094" t="str">
            <v>Delhi</v>
          </cell>
          <cell r="H2094">
            <v>9920</v>
          </cell>
          <cell r="I2094">
            <v>9.9199999999999997E-2</v>
          </cell>
          <cell r="J2094">
            <v>9078413</v>
          </cell>
          <cell r="K2094" t="str">
            <v>Dtwelve Spaces Private Limited</v>
          </cell>
          <cell r="L2094">
            <v>10290177.759199969</v>
          </cell>
          <cell r="M2094" t="str">
            <v>Relationship</v>
          </cell>
          <cell r="N2094" t="str">
            <v>MWIFI</v>
          </cell>
          <cell r="O2094" t="str">
            <v>DEL_ZONE2</v>
          </cell>
          <cell r="P2094">
            <v>9078413</v>
          </cell>
          <cell r="Q2094" t="str">
            <v xml:space="preserve">Rajeev Misra </v>
          </cell>
          <cell r="R2094" t="str">
            <v>RAM</v>
          </cell>
          <cell r="S2094" t="str">
            <v>Rajeev Misra</v>
          </cell>
          <cell r="T2094">
            <v>9.7049999999999997E-2</v>
          </cell>
          <cell r="U2094">
            <v>0</v>
          </cell>
          <cell r="V2094" t="str">
            <v>-</v>
          </cell>
          <cell r="Z2094" t="str">
            <v>-</v>
          </cell>
          <cell r="AA2094" t="str">
            <v>-</v>
          </cell>
          <cell r="AB2094" t="str">
            <v>-</v>
          </cell>
          <cell r="AC2094" t="str">
            <v>-</v>
          </cell>
          <cell r="AD2094" t="str">
            <v>-</v>
          </cell>
          <cell r="AE2094" t="str">
            <v>-</v>
          </cell>
          <cell r="AF2094" t="str">
            <v>-</v>
          </cell>
          <cell r="AG2094" t="str">
            <v>-</v>
          </cell>
          <cell r="AH2094" t="str">
            <v>--</v>
          </cell>
        </row>
        <row r="2095">
          <cell r="A2095">
            <v>9081424</v>
          </cell>
          <cell r="B2095" t="str">
            <v>Dtwelve Spaces Private Limited</v>
          </cell>
          <cell r="C2095">
            <v>43889</v>
          </cell>
          <cell r="D2095" t="str">
            <v>Pune</v>
          </cell>
          <cell r="E2095" t="str">
            <v>MWIFI</v>
          </cell>
          <cell r="F2095" t="str">
            <v>B2B</v>
          </cell>
          <cell r="G2095" t="str">
            <v>Pune</v>
          </cell>
          <cell r="H2095">
            <v>37825</v>
          </cell>
          <cell r="I2095">
            <v>0.37824999999999998</v>
          </cell>
          <cell r="J2095">
            <v>9078413</v>
          </cell>
          <cell r="K2095" t="str">
            <v>Dtwelve Spaces Private Limited</v>
          </cell>
          <cell r="L2095">
            <v>10290177.759199969</v>
          </cell>
          <cell r="M2095" t="str">
            <v>Relationship</v>
          </cell>
          <cell r="N2095" t="str">
            <v>MWIFI</v>
          </cell>
          <cell r="O2095" t="str">
            <v>PUN_ZONE1</v>
          </cell>
          <cell r="P2095">
            <v>9078413</v>
          </cell>
          <cell r="Q2095" t="str">
            <v xml:space="preserve">Rajeev Misra </v>
          </cell>
          <cell r="R2095" t="str">
            <v>RAM</v>
          </cell>
          <cell r="S2095" t="str">
            <v>Rajeev Misra</v>
          </cell>
          <cell r="T2095">
            <v>0.37824999999999998</v>
          </cell>
          <cell r="U2095">
            <v>0</v>
          </cell>
          <cell r="V2095" t="str">
            <v>-</v>
          </cell>
          <cell r="Z2095" t="str">
            <v>-</v>
          </cell>
          <cell r="AA2095" t="str">
            <v>-</v>
          </cell>
          <cell r="AB2095" t="str">
            <v>-</v>
          </cell>
          <cell r="AC2095" t="str">
            <v>-</v>
          </cell>
          <cell r="AD2095" t="str">
            <v>-</v>
          </cell>
          <cell r="AE2095" t="str">
            <v>-</v>
          </cell>
          <cell r="AF2095" t="str">
            <v>-</v>
          </cell>
          <cell r="AG2095" t="str">
            <v>-</v>
          </cell>
          <cell r="AH2095" t="str">
            <v>--</v>
          </cell>
        </row>
        <row r="2096">
          <cell r="A2096">
            <v>9081531</v>
          </cell>
          <cell r="B2096" t="str">
            <v>Dtwelve Spaces Private Limited</v>
          </cell>
          <cell r="C2096">
            <v>43881</v>
          </cell>
          <cell r="D2096"/>
          <cell r="E2096" t="str">
            <v>MWIFI</v>
          </cell>
          <cell r="F2096" t="str">
            <v>B2B</v>
          </cell>
          <cell r="G2096" t="str">
            <v>Others</v>
          </cell>
          <cell r="H2096">
            <v>11250</v>
          </cell>
          <cell r="I2096">
            <v>0.1125</v>
          </cell>
          <cell r="J2096">
            <v>9078413</v>
          </cell>
          <cell r="K2096" t="str">
            <v>Dtwelve Spaces Private Limited</v>
          </cell>
          <cell r="L2096">
            <v>10290177.759199969</v>
          </cell>
          <cell r="M2096" t="str">
            <v>Relationship</v>
          </cell>
          <cell r="N2096" t="str">
            <v>MWIFI</v>
          </cell>
          <cell r="O2096" t="str">
            <v>PAN_ZONE1</v>
          </cell>
          <cell r="P2096">
            <v>9078413</v>
          </cell>
          <cell r="Q2096" t="str">
            <v xml:space="preserve">Rajeev Misra </v>
          </cell>
          <cell r="R2096" t="str">
            <v>RAM</v>
          </cell>
          <cell r="S2096" t="str">
            <v>Rajeev Misra</v>
          </cell>
          <cell r="T2096">
            <v>9.4500000000000001E-2</v>
          </cell>
          <cell r="U2096">
            <v>0</v>
          </cell>
          <cell r="V2096" t="str">
            <v>-</v>
          </cell>
          <cell r="Z2096" t="str">
            <v>-</v>
          </cell>
          <cell r="AA2096" t="str">
            <v>-</v>
          </cell>
          <cell r="AB2096" t="str">
            <v>-</v>
          </cell>
          <cell r="AC2096" t="str">
            <v>-</v>
          </cell>
          <cell r="AD2096" t="str">
            <v>-</v>
          </cell>
          <cell r="AE2096" t="str">
            <v>-</v>
          </cell>
          <cell r="AF2096" t="str">
            <v>-</v>
          </cell>
          <cell r="AG2096" t="str">
            <v>-</v>
          </cell>
          <cell r="AH2096" t="str">
            <v>--</v>
          </cell>
        </row>
        <row r="2097">
          <cell r="A2097">
            <v>9081533</v>
          </cell>
          <cell r="B2097" t="str">
            <v>Dtwelve Spaces Private Limited</v>
          </cell>
          <cell r="C2097">
            <v>43952</v>
          </cell>
          <cell r="D2097"/>
          <cell r="E2097" t="str">
            <v>MWIFI</v>
          </cell>
          <cell r="F2097" t="str">
            <v>B2B</v>
          </cell>
          <cell r="G2097" t="str">
            <v>Others</v>
          </cell>
          <cell r="H2097">
            <v>109890</v>
          </cell>
          <cell r="I2097">
            <v>1.0989</v>
          </cell>
          <cell r="J2097">
            <v>9078413</v>
          </cell>
          <cell r="K2097" t="str">
            <v>Dtwelve Spaces Private Limited</v>
          </cell>
          <cell r="L2097">
            <v>10290177.759199969</v>
          </cell>
          <cell r="M2097" t="str">
            <v>Relationship</v>
          </cell>
          <cell r="N2097" t="str">
            <v>MWIFI</v>
          </cell>
          <cell r="O2097" t="str">
            <v>PAN_ZONE1</v>
          </cell>
          <cell r="P2097">
            <v>9078413</v>
          </cell>
          <cell r="Q2097" t="str">
            <v xml:space="preserve">Rajeev Misra </v>
          </cell>
          <cell r="R2097" t="str">
            <v>RAM</v>
          </cell>
          <cell r="S2097" t="str">
            <v>Rajeev Misra</v>
          </cell>
          <cell r="T2097">
            <v>1.0989</v>
          </cell>
          <cell r="U2097">
            <v>0</v>
          </cell>
          <cell r="V2097" t="str">
            <v>-</v>
          </cell>
          <cell r="Z2097" t="str">
            <v>-</v>
          </cell>
          <cell r="AA2097" t="str">
            <v>-</v>
          </cell>
          <cell r="AB2097" t="str">
            <v>-</v>
          </cell>
          <cell r="AC2097" t="str">
            <v>-</v>
          </cell>
          <cell r="AD2097" t="str">
            <v>-</v>
          </cell>
          <cell r="AE2097" t="str">
            <v>-</v>
          </cell>
          <cell r="AF2097" t="str">
            <v>-</v>
          </cell>
          <cell r="AG2097" t="str">
            <v>-</v>
          </cell>
          <cell r="AH2097" t="str">
            <v>--</v>
          </cell>
        </row>
        <row r="2098">
          <cell r="A2098">
            <v>9081534</v>
          </cell>
          <cell r="B2098" t="str">
            <v>Dtwelve Spaces Private Limited</v>
          </cell>
          <cell r="C2098">
            <v>43895</v>
          </cell>
          <cell r="D2098"/>
          <cell r="E2098" t="str">
            <v>MWIFI</v>
          </cell>
          <cell r="F2098" t="str">
            <v>B2B</v>
          </cell>
          <cell r="G2098" t="str">
            <v>Others</v>
          </cell>
          <cell r="H2098">
            <v>30200</v>
          </cell>
          <cell r="I2098">
            <v>0.30199999999999999</v>
          </cell>
          <cell r="J2098">
            <v>9078413</v>
          </cell>
          <cell r="K2098" t="str">
            <v>Dtwelve Spaces Private Limited</v>
          </cell>
          <cell r="L2098">
            <v>10290177.759199969</v>
          </cell>
          <cell r="M2098" t="str">
            <v>Relationship</v>
          </cell>
          <cell r="N2098" t="str">
            <v>MWIFI</v>
          </cell>
          <cell r="O2098" t="str">
            <v>PAN_ZONE1</v>
          </cell>
          <cell r="P2098">
            <v>9078413</v>
          </cell>
          <cell r="Q2098" t="str">
            <v xml:space="preserve">Rajeev Misra </v>
          </cell>
          <cell r="R2098" t="str">
            <v>RAM</v>
          </cell>
          <cell r="S2098" t="str">
            <v>Rajeev Misra</v>
          </cell>
          <cell r="T2098">
            <v>0.30199999999999999</v>
          </cell>
          <cell r="U2098">
            <v>0</v>
          </cell>
          <cell r="V2098" t="str">
            <v>-</v>
          </cell>
          <cell r="Z2098" t="str">
            <v>-</v>
          </cell>
          <cell r="AA2098" t="str">
            <v>-</v>
          </cell>
          <cell r="AB2098" t="str">
            <v>-</v>
          </cell>
          <cell r="AC2098" t="str">
            <v>-</v>
          </cell>
          <cell r="AD2098" t="str">
            <v>-</v>
          </cell>
          <cell r="AE2098" t="str">
            <v>-</v>
          </cell>
          <cell r="AF2098" t="str">
            <v>-</v>
          </cell>
          <cell r="AG2098" t="str">
            <v>-</v>
          </cell>
          <cell r="AH2098" t="str">
            <v>--</v>
          </cell>
        </row>
        <row r="2099">
          <cell r="A2099">
            <v>9081536</v>
          </cell>
          <cell r="B2099" t="str">
            <v>Dtwelve Spaces Private Limited</v>
          </cell>
          <cell r="C2099">
            <v>43882</v>
          </cell>
          <cell r="D2099"/>
          <cell r="E2099" t="str">
            <v>MWIFI</v>
          </cell>
          <cell r="F2099" t="str">
            <v>B2B</v>
          </cell>
          <cell r="G2099" t="str">
            <v>Others</v>
          </cell>
          <cell r="H2099">
            <v>24525</v>
          </cell>
          <cell r="I2099">
            <v>0.24525</v>
          </cell>
          <cell r="J2099">
            <v>9078413</v>
          </cell>
          <cell r="K2099" t="str">
            <v>Dtwelve Spaces Private Limited</v>
          </cell>
          <cell r="L2099">
            <v>10290177.759199969</v>
          </cell>
          <cell r="M2099" t="str">
            <v>Relationship</v>
          </cell>
          <cell r="N2099" t="str">
            <v>MWIFI</v>
          </cell>
          <cell r="O2099" t="str">
            <v>PAN_ZONE1</v>
          </cell>
          <cell r="P2099">
            <v>9078413</v>
          </cell>
          <cell r="Q2099" t="str">
            <v xml:space="preserve">Rajeev Misra </v>
          </cell>
          <cell r="R2099" t="str">
            <v>RAM</v>
          </cell>
          <cell r="S2099" t="str">
            <v>Rajeev Misra</v>
          </cell>
          <cell r="T2099">
            <v>0.24525</v>
          </cell>
          <cell r="U2099">
            <v>0</v>
          </cell>
          <cell r="V2099" t="str">
            <v>-</v>
          </cell>
          <cell r="Z2099" t="str">
            <v>-</v>
          </cell>
          <cell r="AA2099" t="str">
            <v>-</v>
          </cell>
          <cell r="AB2099" t="str">
            <v>-</v>
          </cell>
          <cell r="AC2099" t="str">
            <v>-</v>
          </cell>
          <cell r="AD2099" t="str">
            <v>-</v>
          </cell>
          <cell r="AE2099" t="str">
            <v>-</v>
          </cell>
          <cell r="AF2099" t="str">
            <v>-</v>
          </cell>
          <cell r="AG2099" t="str">
            <v>-</v>
          </cell>
          <cell r="AH2099" t="str">
            <v>--</v>
          </cell>
        </row>
        <row r="2100">
          <cell r="A2100">
            <v>9081537</v>
          </cell>
          <cell r="B2100" t="str">
            <v>Dtwelve Spaces Private Limited</v>
          </cell>
          <cell r="C2100">
            <v>43875</v>
          </cell>
          <cell r="D2100"/>
          <cell r="E2100" t="str">
            <v>MWIFI</v>
          </cell>
          <cell r="F2100" t="str">
            <v>B2B</v>
          </cell>
          <cell r="G2100" t="str">
            <v>Others</v>
          </cell>
          <cell r="H2100">
            <v>9225</v>
          </cell>
          <cell r="I2100">
            <v>9.2249999999999999E-2</v>
          </cell>
          <cell r="J2100">
            <v>9078413</v>
          </cell>
          <cell r="K2100" t="str">
            <v>Dtwelve Spaces Private Limited</v>
          </cell>
          <cell r="L2100">
            <v>10290177.759199969</v>
          </cell>
          <cell r="M2100" t="str">
            <v>Relationship</v>
          </cell>
          <cell r="N2100" t="str">
            <v>MWIFI</v>
          </cell>
          <cell r="O2100" t="str">
            <v>PAN_ZONE1</v>
          </cell>
          <cell r="P2100">
            <v>9078413</v>
          </cell>
          <cell r="Q2100" t="str">
            <v xml:space="preserve">Rajeev Misra </v>
          </cell>
          <cell r="R2100" t="str">
            <v>RAM</v>
          </cell>
          <cell r="S2100" t="str">
            <v>Rajeev Misra</v>
          </cell>
          <cell r="T2100">
            <v>9.2249999999999999E-2</v>
          </cell>
          <cell r="U2100">
            <v>0</v>
          </cell>
          <cell r="V2100" t="str">
            <v>-</v>
          </cell>
          <cell r="Z2100" t="str">
            <v>-</v>
          </cell>
          <cell r="AA2100" t="str">
            <v>-</v>
          </cell>
          <cell r="AB2100" t="str">
            <v>-</v>
          </cell>
          <cell r="AC2100" t="str">
            <v>-</v>
          </cell>
          <cell r="AD2100" t="str">
            <v>-</v>
          </cell>
          <cell r="AE2100" t="str">
            <v>-</v>
          </cell>
          <cell r="AF2100" t="str">
            <v>-</v>
          </cell>
          <cell r="AG2100" t="str">
            <v>-</v>
          </cell>
          <cell r="AH2100" t="str">
            <v>--</v>
          </cell>
        </row>
        <row r="2101">
          <cell r="A2101">
            <v>9081540</v>
          </cell>
          <cell r="B2101" t="str">
            <v>Dtwelve Spaces Private Limited</v>
          </cell>
          <cell r="C2101">
            <v>43884</v>
          </cell>
          <cell r="D2101"/>
          <cell r="E2101" t="str">
            <v>MWIFI</v>
          </cell>
          <cell r="F2101" t="str">
            <v>B2B</v>
          </cell>
          <cell r="G2101" t="str">
            <v>Others</v>
          </cell>
          <cell r="H2101">
            <v>14065</v>
          </cell>
          <cell r="I2101">
            <v>0.14065</v>
          </cell>
          <cell r="J2101">
            <v>9078413</v>
          </cell>
          <cell r="K2101" t="str">
            <v>Dtwelve Spaces Private Limited</v>
          </cell>
          <cell r="L2101">
            <v>10290177.759199969</v>
          </cell>
          <cell r="M2101" t="str">
            <v>Relationship</v>
          </cell>
          <cell r="N2101" t="str">
            <v>MWIFI</v>
          </cell>
          <cell r="O2101" t="str">
            <v>PAN_ZONE1</v>
          </cell>
          <cell r="P2101">
            <v>9078413</v>
          </cell>
          <cell r="Q2101" t="str">
            <v xml:space="preserve">Rajeev Misra </v>
          </cell>
          <cell r="R2101" t="str">
            <v>RAM</v>
          </cell>
          <cell r="S2101" t="str">
            <v>Rajeev Misra</v>
          </cell>
          <cell r="T2101">
            <v>0.14065</v>
          </cell>
          <cell r="U2101">
            <v>0</v>
          </cell>
          <cell r="V2101" t="str">
            <v>-</v>
          </cell>
          <cell r="Z2101" t="str">
            <v>-</v>
          </cell>
          <cell r="AA2101" t="str">
            <v>-</v>
          </cell>
          <cell r="AB2101" t="str">
            <v>-</v>
          </cell>
          <cell r="AC2101" t="str">
            <v>-</v>
          </cell>
          <cell r="AD2101" t="str">
            <v>-</v>
          </cell>
          <cell r="AE2101" t="str">
            <v>-</v>
          </cell>
          <cell r="AF2101" t="str">
            <v>-</v>
          </cell>
          <cell r="AG2101" t="str">
            <v>-</v>
          </cell>
          <cell r="AH2101" t="str">
            <v>--</v>
          </cell>
        </row>
        <row r="2102">
          <cell r="A2102">
            <v>9081543</v>
          </cell>
          <cell r="B2102" t="str">
            <v>Dtwelve Spaces Private Limited</v>
          </cell>
          <cell r="C2102">
            <v>43883</v>
          </cell>
          <cell r="D2102"/>
          <cell r="E2102" t="str">
            <v>MWIFI</v>
          </cell>
          <cell r="F2102" t="str">
            <v>B2B</v>
          </cell>
          <cell r="G2102" t="str">
            <v>Others</v>
          </cell>
          <cell r="H2102">
            <v>13950</v>
          </cell>
          <cell r="I2102">
            <v>0.13950000000000001</v>
          </cell>
          <cell r="J2102">
            <v>9078413</v>
          </cell>
          <cell r="K2102" t="str">
            <v>Dtwelve Spaces Private Limited</v>
          </cell>
          <cell r="L2102">
            <v>10290177.759199969</v>
          </cell>
          <cell r="M2102" t="str">
            <v>Relationship</v>
          </cell>
          <cell r="N2102" t="str">
            <v>MWIFI</v>
          </cell>
          <cell r="O2102" t="str">
            <v>PAN_ZONE1</v>
          </cell>
          <cell r="P2102">
            <v>9078413</v>
          </cell>
          <cell r="Q2102" t="str">
            <v xml:space="preserve">Rajeev Misra </v>
          </cell>
          <cell r="R2102" t="str">
            <v>RAM</v>
          </cell>
          <cell r="S2102" t="str">
            <v>Rajeev Misra</v>
          </cell>
          <cell r="T2102">
            <v>0.13950000000000001</v>
          </cell>
          <cell r="U2102">
            <v>0</v>
          </cell>
          <cell r="V2102" t="str">
            <v>-</v>
          </cell>
          <cell r="Z2102" t="str">
            <v>-</v>
          </cell>
          <cell r="AA2102" t="str">
            <v>-</v>
          </cell>
          <cell r="AB2102" t="str">
            <v>-</v>
          </cell>
          <cell r="AC2102" t="str">
            <v>-</v>
          </cell>
          <cell r="AD2102" t="str">
            <v>-</v>
          </cell>
          <cell r="AE2102" t="str">
            <v>-</v>
          </cell>
          <cell r="AF2102" t="str">
            <v>-</v>
          </cell>
          <cell r="AG2102" t="str">
            <v>-</v>
          </cell>
          <cell r="AH2102" t="str">
            <v>--</v>
          </cell>
        </row>
        <row r="2103">
          <cell r="A2103">
            <v>9081544</v>
          </cell>
          <cell r="B2103" t="str">
            <v>Dtwelve Spaces Private Limited</v>
          </cell>
          <cell r="C2103">
            <v>43952</v>
          </cell>
          <cell r="D2103"/>
          <cell r="E2103" t="str">
            <v>MWIFI</v>
          </cell>
          <cell r="F2103" t="str">
            <v>B2B</v>
          </cell>
          <cell r="G2103" t="str">
            <v>Others</v>
          </cell>
          <cell r="H2103">
            <v>46335</v>
          </cell>
          <cell r="I2103">
            <v>0.46334999999999998</v>
          </cell>
          <cell r="J2103">
            <v>9078413</v>
          </cell>
          <cell r="K2103" t="str">
            <v>Dtwelve Spaces Private Limited</v>
          </cell>
          <cell r="L2103">
            <v>10290177.759199969</v>
          </cell>
          <cell r="M2103" t="str">
            <v>Relationship</v>
          </cell>
          <cell r="N2103" t="str">
            <v>MWIFI</v>
          </cell>
          <cell r="O2103" t="str">
            <v>DEL_ZONE1</v>
          </cell>
          <cell r="P2103">
            <v>9078413</v>
          </cell>
          <cell r="Q2103" t="str">
            <v xml:space="preserve">Rajeev Misra </v>
          </cell>
          <cell r="R2103" t="str">
            <v>RAM</v>
          </cell>
          <cell r="S2103" t="str">
            <v>Rajeev Misra</v>
          </cell>
          <cell r="T2103">
            <v>0.46334999999999998</v>
          </cell>
          <cell r="U2103">
            <v>0</v>
          </cell>
          <cell r="V2103" t="str">
            <v>-</v>
          </cell>
          <cell r="Z2103" t="str">
            <v>-</v>
          </cell>
          <cell r="AA2103" t="str">
            <v>-</v>
          </cell>
          <cell r="AB2103" t="str">
            <v>-</v>
          </cell>
          <cell r="AC2103" t="str">
            <v>-</v>
          </cell>
          <cell r="AD2103" t="str">
            <v>-</v>
          </cell>
          <cell r="AE2103" t="str">
            <v>-</v>
          </cell>
          <cell r="AF2103" t="str">
            <v>-</v>
          </cell>
          <cell r="AG2103" t="str">
            <v>-</v>
          </cell>
          <cell r="AH2103" t="str">
            <v>--</v>
          </cell>
        </row>
        <row r="2104">
          <cell r="A2104">
            <v>9081545</v>
          </cell>
          <cell r="B2104" t="str">
            <v>Dtwelve Spaces Private Limited</v>
          </cell>
          <cell r="C2104">
            <v>43886</v>
          </cell>
          <cell r="D2104"/>
          <cell r="E2104" t="str">
            <v>MWIFI</v>
          </cell>
          <cell r="F2104" t="str">
            <v>B2B</v>
          </cell>
          <cell r="G2104" t="str">
            <v>Others</v>
          </cell>
          <cell r="H2104">
            <v>21805</v>
          </cell>
          <cell r="I2104">
            <v>0.21804999999999999</v>
          </cell>
          <cell r="J2104">
            <v>9078413</v>
          </cell>
          <cell r="K2104" t="str">
            <v>Dtwelve Spaces Private Limited</v>
          </cell>
          <cell r="L2104">
            <v>10290177.759199969</v>
          </cell>
          <cell r="M2104" t="str">
            <v>Relationship</v>
          </cell>
          <cell r="N2104" t="str">
            <v>MWIFI</v>
          </cell>
          <cell r="O2104" t="str">
            <v>PAN_ZONE1</v>
          </cell>
          <cell r="P2104">
            <v>9078413</v>
          </cell>
          <cell r="Q2104" t="str">
            <v xml:space="preserve">Rajeev Misra </v>
          </cell>
          <cell r="R2104" t="str">
            <v>RAM</v>
          </cell>
          <cell r="S2104" t="str">
            <v>Rajeev Misra</v>
          </cell>
          <cell r="T2104">
            <v>0.20300000000000001</v>
          </cell>
          <cell r="U2104">
            <v>0</v>
          </cell>
          <cell r="V2104" t="str">
            <v>-</v>
          </cell>
          <cell r="Z2104" t="str">
            <v>-</v>
          </cell>
          <cell r="AA2104" t="str">
            <v>-</v>
          </cell>
          <cell r="AB2104" t="str">
            <v>-</v>
          </cell>
          <cell r="AC2104" t="str">
            <v>-</v>
          </cell>
          <cell r="AD2104" t="str">
            <v>-</v>
          </cell>
          <cell r="AE2104" t="str">
            <v>-</v>
          </cell>
          <cell r="AF2104" t="str">
            <v>-</v>
          </cell>
          <cell r="AG2104" t="str">
            <v>-</v>
          </cell>
          <cell r="AH2104" t="str">
            <v>--</v>
          </cell>
        </row>
        <row r="2105">
          <cell r="A2105">
            <v>9081546</v>
          </cell>
          <cell r="B2105" t="str">
            <v>Dtwelve Spaces Private Limited</v>
          </cell>
          <cell r="C2105">
            <v>43895</v>
          </cell>
          <cell r="D2105"/>
          <cell r="E2105" t="str">
            <v>MWIFI</v>
          </cell>
          <cell r="F2105" t="str">
            <v>B2B</v>
          </cell>
          <cell r="G2105" t="str">
            <v>Others</v>
          </cell>
          <cell r="H2105">
            <v>139780</v>
          </cell>
          <cell r="I2105">
            <v>1.3977999999999999</v>
          </cell>
          <cell r="J2105">
            <v>9078413</v>
          </cell>
          <cell r="K2105" t="str">
            <v>Dtwelve Spaces Private Limited</v>
          </cell>
          <cell r="L2105">
            <v>10290177.759199969</v>
          </cell>
          <cell r="M2105" t="str">
            <v>Relationship</v>
          </cell>
          <cell r="N2105" t="str">
            <v>MWIFI</v>
          </cell>
          <cell r="O2105" t="str">
            <v>DEL_ZONE1</v>
          </cell>
          <cell r="P2105">
            <v>9078413</v>
          </cell>
          <cell r="Q2105" t="str">
            <v xml:space="preserve">Rajeev Misra </v>
          </cell>
          <cell r="R2105" t="str">
            <v>RAM</v>
          </cell>
          <cell r="S2105" t="str">
            <v>Rajeev Misra</v>
          </cell>
          <cell r="T2105">
            <v>1.3612500000000001</v>
          </cell>
          <cell r="U2105">
            <v>0</v>
          </cell>
          <cell r="V2105" t="str">
            <v>-</v>
          </cell>
          <cell r="Z2105" t="str">
            <v>-</v>
          </cell>
          <cell r="AA2105" t="str">
            <v>-</v>
          </cell>
          <cell r="AB2105" t="str">
            <v>-</v>
          </cell>
          <cell r="AC2105" t="str">
            <v>-</v>
          </cell>
          <cell r="AD2105" t="str">
            <v>-</v>
          </cell>
          <cell r="AE2105" t="str">
            <v>-</v>
          </cell>
          <cell r="AF2105" t="str">
            <v>-</v>
          </cell>
          <cell r="AG2105" t="str">
            <v>-</v>
          </cell>
          <cell r="AH2105" t="str">
            <v>--</v>
          </cell>
        </row>
        <row r="2106">
          <cell r="A2106">
            <v>9081547</v>
          </cell>
          <cell r="B2106" t="str">
            <v>Dtwelve Spaces Private Limited</v>
          </cell>
          <cell r="C2106">
            <v>43890</v>
          </cell>
          <cell r="D2106"/>
          <cell r="E2106" t="str">
            <v>MWIFI</v>
          </cell>
          <cell r="F2106" t="str">
            <v>B2B</v>
          </cell>
          <cell r="G2106" t="str">
            <v>Others</v>
          </cell>
          <cell r="H2106">
            <v>32625</v>
          </cell>
          <cell r="I2106">
            <v>0.32624999999999998</v>
          </cell>
          <cell r="J2106">
            <v>9078413</v>
          </cell>
          <cell r="K2106" t="str">
            <v>Dtwelve Spaces Private Limited</v>
          </cell>
          <cell r="L2106">
            <v>10290177.759199969</v>
          </cell>
          <cell r="M2106" t="str">
            <v>Relationship</v>
          </cell>
          <cell r="N2106" t="str">
            <v>MWIFI</v>
          </cell>
          <cell r="O2106" t="str">
            <v>PAN_ZONE1</v>
          </cell>
          <cell r="P2106">
            <v>9078413</v>
          </cell>
          <cell r="Q2106" t="str">
            <v xml:space="preserve">Rajeev Misra </v>
          </cell>
          <cell r="R2106" t="str">
            <v>RAM</v>
          </cell>
          <cell r="S2106" t="str">
            <v>Rajeev Misra</v>
          </cell>
          <cell r="T2106">
            <v>0.3105</v>
          </cell>
          <cell r="U2106">
            <v>0</v>
          </cell>
          <cell r="V2106" t="str">
            <v>-</v>
          </cell>
          <cell r="Z2106" t="str">
            <v>-</v>
          </cell>
          <cell r="AA2106" t="str">
            <v>-</v>
          </cell>
          <cell r="AB2106" t="str">
            <v>-</v>
          </cell>
          <cell r="AC2106" t="str">
            <v>-</v>
          </cell>
          <cell r="AD2106" t="str">
            <v>-</v>
          </cell>
          <cell r="AE2106" t="str">
            <v>-</v>
          </cell>
          <cell r="AF2106" t="str">
            <v>-</v>
          </cell>
          <cell r="AG2106" t="str">
            <v>-</v>
          </cell>
          <cell r="AH2106" t="str">
            <v>--</v>
          </cell>
        </row>
        <row r="2107">
          <cell r="A2107">
            <v>9081548</v>
          </cell>
          <cell r="B2107" t="str">
            <v>Dtwelve Spaces Private Limited</v>
          </cell>
          <cell r="C2107">
            <v>43884</v>
          </cell>
          <cell r="D2107"/>
          <cell r="E2107" t="str">
            <v>MWIFI</v>
          </cell>
          <cell r="F2107" t="str">
            <v>B2B</v>
          </cell>
          <cell r="G2107" t="str">
            <v>Others</v>
          </cell>
          <cell r="H2107">
            <v>39465</v>
          </cell>
          <cell r="I2107">
            <v>0.39465</v>
          </cell>
          <cell r="J2107">
            <v>9078413</v>
          </cell>
          <cell r="K2107" t="str">
            <v>Dtwelve Spaces Private Limited</v>
          </cell>
          <cell r="L2107">
            <v>10290177.759199969</v>
          </cell>
          <cell r="M2107" t="str">
            <v>Relationship</v>
          </cell>
          <cell r="N2107" t="str">
            <v>MWIFI</v>
          </cell>
          <cell r="O2107" t="str">
            <v>PAN_ZONE1</v>
          </cell>
          <cell r="P2107">
            <v>9078413</v>
          </cell>
          <cell r="Q2107" t="str">
            <v xml:space="preserve">Rajeev Misra </v>
          </cell>
          <cell r="R2107" t="str">
            <v>RAM</v>
          </cell>
          <cell r="S2107" t="str">
            <v>Rajeev Misra</v>
          </cell>
          <cell r="T2107">
            <v>0.38174999999999998</v>
          </cell>
          <cell r="U2107">
            <v>0</v>
          </cell>
          <cell r="V2107" t="str">
            <v>-</v>
          </cell>
          <cell r="Z2107" t="str">
            <v>-</v>
          </cell>
          <cell r="AA2107" t="str">
            <v>-</v>
          </cell>
          <cell r="AB2107" t="str">
            <v>-</v>
          </cell>
          <cell r="AC2107" t="str">
            <v>-</v>
          </cell>
          <cell r="AD2107" t="str">
            <v>-</v>
          </cell>
          <cell r="AE2107" t="str">
            <v>-</v>
          </cell>
          <cell r="AF2107" t="str">
            <v>-</v>
          </cell>
          <cell r="AG2107" t="str">
            <v>-</v>
          </cell>
          <cell r="AH2107" t="str">
            <v>--</v>
          </cell>
        </row>
        <row r="2108">
          <cell r="A2108">
            <v>9081549</v>
          </cell>
          <cell r="B2108" t="str">
            <v>Dtwelve Spaces Private Limited</v>
          </cell>
          <cell r="C2108">
            <v>43880</v>
          </cell>
          <cell r="D2108"/>
          <cell r="E2108" t="str">
            <v>MWIFI</v>
          </cell>
          <cell r="F2108" t="str">
            <v>B2B</v>
          </cell>
          <cell r="G2108" t="str">
            <v>Others</v>
          </cell>
          <cell r="H2108">
            <v>27675</v>
          </cell>
          <cell r="I2108">
            <v>0.27675</v>
          </cell>
          <cell r="J2108">
            <v>9078413</v>
          </cell>
          <cell r="K2108" t="str">
            <v>Dtwelve Spaces Private Limited</v>
          </cell>
          <cell r="L2108">
            <v>10290177.759199969</v>
          </cell>
          <cell r="M2108" t="str">
            <v>Relationship</v>
          </cell>
          <cell r="N2108" t="str">
            <v>MWIFI</v>
          </cell>
          <cell r="O2108" t="str">
            <v>PAN_ZONE1</v>
          </cell>
          <cell r="P2108">
            <v>9078413</v>
          </cell>
          <cell r="Q2108" t="str">
            <v xml:space="preserve">Rajeev Misra </v>
          </cell>
          <cell r="R2108" t="str">
            <v>RAM</v>
          </cell>
          <cell r="S2108" t="str">
            <v>Rajeev Misra</v>
          </cell>
          <cell r="T2108">
            <v>0.27675</v>
          </cell>
          <cell r="U2108">
            <v>0</v>
          </cell>
          <cell r="V2108" t="str">
            <v>-</v>
          </cell>
          <cell r="Z2108" t="str">
            <v>-</v>
          </cell>
          <cell r="AA2108" t="str">
            <v>-</v>
          </cell>
          <cell r="AB2108" t="str">
            <v>-</v>
          </cell>
          <cell r="AC2108" t="str">
            <v>-</v>
          </cell>
          <cell r="AD2108" t="str">
            <v>-</v>
          </cell>
          <cell r="AE2108" t="str">
            <v>-</v>
          </cell>
          <cell r="AF2108" t="str">
            <v>-</v>
          </cell>
          <cell r="AG2108" t="str">
            <v>-</v>
          </cell>
          <cell r="AH2108" t="str">
            <v>--</v>
          </cell>
        </row>
        <row r="2109">
          <cell r="A2109">
            <v>9081550</v>
          </cell>
          <cell r="B2109" t="str">
            <v>Dtwelve Spaces Private Limited</v>
          </cell>
          <cell r="C2109">
            <v>43881</v>
          </cell>
          <cell r="D2109"/>
          <cell r="E2109" t="str">
            <v>MWIFI</v>
          </cell>
          <cell r="F2109" t="str">
            <v>B2B</v>
          </cell>
          <cell r="G2109" t="str">
            <v>Others</v>
          </cell>
          <cell r="H2109">
            <v>18000</v>
          </cell>
          <cell r="I2109">
            <v>0.18</v>
          </cell>
          <cell r="J2109">
            <v>9078413</v>
          </cell>
          <cell r="K2109" t="str">
            <v>Dtwelve Spaces Private Limited</v>
          </cell>
          <cell r="L2109">
            <v>10290177.759199969</v>
          </cell>
          <cell r="M2109" t="str">
            <v>Relationship</v>
          </cell>
          <cell r="N2109" t="str">
            <v>MWIFI</v>
          </cell>
          <cell r="O2109" t="str">
            <v>PAN_ZONE1</v>
          </cell>
          <cell r="P2109">
            <v>9078413</v>
          </cell>
          <cell r="Q2109" t="str">
            <v xml:space="preserve">Rajeev Misra </v>
          </cell>
          <cell r="R2109" t="str">
            <v>RAM</v>
          </cell>
          <cell r="S2109" t="str">
            <v>Rajeev Misra</v>
          </cell>
          <cell r="T2109">
            <v>0.18</v>
          </cell>
          <cell r="U2109">
            <v>0</v>
          </cell>
          <cell r="V2109" t="str">
            <v>-</v>
          </cell>
          <cell r="Z2109" t="str">
            <v>-</v>
          </cell>
          <cell r="AA2109" t="str">
            <v>-</v>
          </cell>
          <cell r="AB2109" t="str">
            <v>-</v>
          </cell>
          <cell r="AC2109" t="str">
            <v>-</v>
          </cell>
          <cell r="AD2109" t="str">
            <v>-</v>
          </cell>
          <cell r="AE2109" t="str">
            <v>-</v>
          </cell>
          <cell r="AF2109" t="str">
            <v>-</v>
          </cell>
          <cell r="AG2109" t="str">
            <v>-</v>
          </cell>
          <cell r="AH2109" t="str">
            <v>--</v>
          </cell>
        </row>
        <row r="2110">
          <cell r="A2110">
            <v>9082281</v>
          </cell>
          <cell r="B2110" t="str">
            <v>Dtwelve Spaces Private Limited</v>
          </cell>
          <cell r="C2110">
            <v>44059</v>
          </cell>
          <cell r="D2110" t="str">
            <v>Pune</v>
          </cell>
          <cell r="E2110" t="str">
            <v>MWIFI</v>
          </cell>
          <cell r="F2110" t="str">
            <v>B2B</v>
          </cell>
          <cell r="G2110" t="str">
            <v>Pune</v>
          </cell>
          <cell r="H2110">
            <v>19675</v>
          </cell>
          <cell r="I2110">
            <v>0.19675000000000001</v>
          </cell>
          <cell r="J2110">
            <v>9078413</v>
          </cell>
          <cell r="K2110" t="str">
            <v>Dtwelve Spaces Private Limited</v>
          </cell>
          <cell r="L2110">
            <v>10290177.759199969</v>
          </cell>
          <cell r="M2110" t="str">
            <v>Relationship</v>
          </cell>
          <cell r="N2110" t="str">
            <v>MWIFI</v>
          </cell>
          <cell r="O2110" t="str">
            <v>PUN_ZONE1</v>
          </cell>
          <cell r="P2110">
            <v>9078413</v>
          </cell>
          <cell r="Q2110" t="str">
            <v xml:space="preserve">Rajeev Misra </v>
          </cell>
          <cell r="R2110" t="str">
            <v>RAM</v>
          </cell>
          <cell r="S2110" t="str">
            <v>Rajeev Misra</v>
          </cell>
          <cell r="T2110">
            <v>0.19675000000000001</v>
          </cell>
          <cell r="U2110">
            <v>0</v>
          </cell>
          <cell r="V2110" t="str">
            <v>-</v>
          </cell>
          <cell r="Z2110" t="str">
            <v>-</v>
          </cell>
          <cell r="AA2110" t="str">
            <v>-</v>
          </cell>
          <cell r="AB2110" t="str">
            <v>-</v>
          </cell>
          <cell r="AC2110" t="str">
            <v>-</v>
          </cell>
          <cell r="AD2110" t="str">
            <v>-</v>
          </cell>
          <cell r="AE2110" t="str">
            <v>-</v>
          </cell>
          <cell r="AF2110" t="str">
            <v>-</v>
          </cell>
          <cell r="AG2110" t="str">
            <v>-</v>
          </cell>
          <cell r="AH2110" t="str">
            <v>--</v>
          </cell>
        </row>
        <row r="2111">
          <cell r="A2111">
            <v>9083440</v>
          </cell>
          <cell r="B2111" t="str">
            <v>Dtwelve Spaces Private Limited</v>
          </cell>
          <cell r="C2111">
            <v>44167</v>
          </cell>
          <cell r="D2111" t="str">
            <v>Bangalore</v>
          </cell>
          <cell r="E2111" t="str">
            <v>MWIFI</v>
          </cell>
          <cell r="F2111" t="str">
            <v>B2B</v>
          </cell>
          <cell r="G2111" t="str">
            <v>Bangalore</v>
          </cell>
          <cell r="H2111">
            <v>29565</v>
          </cell>
          <cell r="I2111">
            <v>0.29565000000000002</v>
          </cell>
          <cell r="J2111">
            <v>9078413</v>
          </cell>
          <cell r="K2111" t="str">
            <v>Dtwelve Spaces Private Limited</v>
          </cell>
          <cell r="L2111">
            <v>10290177.759199969</v>
          </cell>
          <cell r="M2111" t="str">
            <v>Relationship</v>
          </cell>
          <cell r="N2111" t="str">
            <v>MWIFI</v>
          </cell>
          <cell r="O2111" t="str">
            <v>BLR_ZONE1</v>
          </cell>
          <cell r="P2111">
            <v>9078413</v>
          </cell>
          <cell r="Q2111" t="str">
            <v xml:space="preserve">Rajeev Misra </v>
          </cell>
          <cell r="R2111" t="str">
            <v>RAM</v>
          </cell>
          <cell r="S2111" t="str">
            <v>Rajeev Misra</v>
          </cell>
          <cell r="T2111">
            <v>0.28705000000000003</v>
          </cell>
          <cell r="U2111">
            <v>0</v>
          </cell>
          <cell r="V2111" t="str">
            <v>-</v>
          </cell>
          <cell r="Z2111" t="str">
            <v>-</v>
          </cell>
          <cell r="AA2111" t="str">
            <v>-</v>
          </cell>
          <cell r="AB2111" t="str">
            <v>-</v>
          </cell>
          <cell r="AC2111" t="str">
            <v>-</v>
          </cell>
          <cell r="AD2111" t="str">
            <v>-</v>
          </cell>
          <cell r="AE2111" t="str">
            <v>-</v>
          </cell>
          <cell r="AF2111" t="str">
            <v>-</v>
          </cell>
          <cell r="AG2111" t="str">
            <v>-</v>
          </cell>
          <cell r="AH2111" t="str">
            <v>--</v>
          </cell>
        </row>
        <row r="2112">
          <cell r="A2112">
            <v>9083448</v>
          </cell>
          <cell r="B2112" t="str">
            <v>Dtwelve Spaces Private Limited</v>
          </cell>
          <cell r="C2112">
            <v>44159</v>
          </cell>
          <cell r="D2112" t="str">
            <v>Ahmedabad</v>
          </cell>
          <cell r="E2112" t="str">
            <v>MWIFI</v>
          </cell>
          <cell r="F2112" t="str">
            <v>B2B</v>
          </cell>
          <cell r="G2112" t="str">
            <v>Others</v>
          </cell>
          <cell r="H2112">
            <v>61200</v>
          </cell>
          <cell r="I2112">
            <v>0.61199999999999999</v>
          </cell>
          <cell r="J2112">
            <v>9078413</v>
          </cell>
          <cell r="K2112" t="str">
            <v>Dtwelve Spaces Private Limited</v>
          </cell>
          <cell r="L2112">
            <v>10290177.759199969</v>
          </cell>
          <cell r="M2112" t="str">
            <v>Relationship</v>
          </cell>
          <cell r="N2112" t="str">
            <v>MWIFI</v>
          </cell>
          <cell r="O2112" t="str">
            <v>PAN_ZONE1</v>
          </cell>
          <cell r="P2112">
            <v>9078413</v>
          </cell>
          <cell r="Q2112" t="str">
            <v xml:space="preserve">Rajeev Misra </v>
          </cell>
          <cell r="R2112" t="str">
            <v>RAM</v>
          </cell>
          <cell r="S2112" t="str">
            <v>Rajeev Misra</v>
          </cell>
          <cell r="T2112">
            <v>0.57825000000000004</v>
          </cell>
          <cell r="U2112">
            <v>0</v>
          </cell>
          <cell r="V2112" t="str">
            <v>-</v>
          </cell>
          <cell r="Z2112" t="str">
            <v>-</v>
          </cell>
          <cell r="AA2112" t="str">
            <v>-</v>
          </cell>
          <cell r="AB2112" t="str">
            <v>-</v>
          </cell>
          <cell r="AC2112" t="str">
            <v>-</v>
          </cell>
          <cell r="AD2112" t="str">
            <v>-</v>
          </cell>
          <cell r="AE2112" t="str">
            <v>-</v>
          </cell>
          <cell r="AF2112" t="str">
            <v>-</v>
          </cell>
          <cell r="AG2112" t="str">
            <v>-</v>
          </cell>
          <cell r="AH2112" t="str">
            <v>--</v>
          </cell>
        </row>
        <row r="2113">
          <cell r="A2113">
            <v>9083460</v>
          </cell>
          <cell r="B2113" t="str">
            <v>Dtwelve Spaces Private Limited</v>
          </cell>
          <cell r="C2113">
            <v>44173</v>
          </cell>
          <cell r="D2113" t="str">
            <v>Chennai</v>
          </cell>
          <cell r="E2113" t="str">
            <v>MWIFI</v>
          </cell>
          <cell r="F2113" t="str">
            <v>B2B</v>
          </cell>
          <cell r="G2113" t="str">
            <v>Chennai</v>
          </cell>
          <cell r="H2113">
            <v>98100</v>
          </cell>
          <cell r="I2113">
            <v>0.98099999999999998</v>
          </cell>
          <cell r="J2113">
            <v>9078413</v>
          </cell>
          <cell r="K2113" t="str">
            <v>Dtwelve Spaces Private Limited</v>
          </cell>
          <cell r="L2113">
            <v>10290177.759199969</v>
          </cell>
          <cell r="M2113" t="str">
            <v>Relationship</v>
          </cell>
          <cell r="N2113" t="str">
            <v>MWIFI</v>
          </cell>
          <cell r="O2113" t="str">
            <v>CHN_ZONE1</v>
          </cell>
          <cell r="P2113">
            <v>9078413</v>
          </cell>
          <cell r="Q2113" t="str">
            <v xml:space="preserve">Rajeev Misra </v>
          </cell>
          <cell r="R2113" t="str">
            <v>RAM</v>
          </cell>
          <cell r="S2113" t="str">
            <v>Rajeev Misra</v>
          </cell>
          <cell r="T2113">
            <v>0.98099999999999998</v>
          </cell>
          <cell r="U2113">
            <v>0</v>
          </cell>
          <cell r="V2113" t="str">
            <v>-</v>
          </cell>
          <cell r="Z2113" t="str">
            <v>-</v>
          </cell>
          <cell r="AA2113" t="str">
            <v>-</v>
          </cell>
          <cell r="AB2113" t="str">
            <v>-</v>
          </cell>
          <cell r="AC2113" t="str">
            <v>-</v>
          </cell>
          <cell r="AD2113" t="str">
            <v>-</v>
          </cell>
          <cell r="AE2113" t="str">
            <v>-</v>
          </cell>
          <cell r="AF2113" t="str">
            <v>-</v>
          </cell>
          <cell r="AG2113" t="str">
            <v>-</v>
          </cell>
          <cell r="AH2113" t="str">
            <v>--</v>
          </cell>
        </row>
        <row r="2114">
          <cell r="A2114">
            <v>9083461</v>
          </cell>
          <cell r="B2114" t="str">
            <v>Dtwelve Spaces Private Limited</v>
          </cell>
          <cell r="C2114">
            <v>44171</v>
          </cell>
          <cell r="D2114" t="str">
            <v>Hyderabad</v>
          </cell>
          <cell r="E2114" t="str">
            <v>MWIFI</v>
          </cell>
          <cell r="F2114" t="str">
            <v>B2B</v>
          </cell>
          <cell r="G2114" t="str">
            <v>Hyderabad</v>
          </cell>
          <cell r="H2114">
            <v>27835</v>
          </cell>
          <cell r="I2114">
            <v>0.27834999999999999</v>
          </cell>
          <cell r="J2114">
            <v>9078413</v>
          </cell>
          <cell r="K2114" t="str">
            <v>Dtwelve Spaces Private Limited</v>
          </cell>
          <cell r="L2114">
            <v>10290177.759199969</v>
          </cell>
          <cell r="M2114" t="str">
            <v>Relationship</v>
          </cell>
          <cell r="N2114" t="str">
            <v>MWIFI</v>
          </cell>
          <cell r="O2114" t="str">
            <v>HYD_ZONE1</v>
          </cell>
          <cell r="P2114">
            <v>9078413</v>
          </cell>
          <cell r="Q2114" t="str">
            <v xml:space="preserve">Rajeev Misra </v>
          </cell>
          <cell r="R2114" t="str">
            <v>RAM</v>
          </cell>
          <cell r="S2114" t="str">
            <v>Rajeev Misra</v>
          </cell>
          <cell r="T2114">
            <v>0.27834999999999999</v>
          </cell>
          <cell r="U2114">
            <v>0</v>
          </cell>
          <cell r="V2114" t="str">
            <v>-</v>
          </cell>
          <cell r="Z2114" t="str">
            <v>-</v>
          </cell>
          <cell r="AA2114" t="str">
            <v>-</v>
          </cell>
          <cell r="AB2114" t="str">
            <v>-</v>
          </cell>
          <cell r="AC2114" t="str">
            <v>-</v>
          </cell>
          <cell r="AD2114" t="str">
            <v>-</v>
          </cell>
          <cell r="AE2114" t="str">
            <v>-</v>
          </cell>
          <cell r="AF2114" t="str">
            <v>-</v>
          </cell>
          <cell r="AG2114" t="str">
            <v>-</v>
          </cell>
          <cell r="AH2114" t="str">
            <v>--</v>
          </cell>
        </row>
        <row r="2115">
          <cell r="A2115">
            <v>9083481</v>
          </cell>
          <cell r="B2115" t="str">
            <v>Dtwelve Spaces Private Limited</v>
          </cell>
          <cell r="C2115">
            <v>44457</v>
          </cell>
          <cell r="D2115" t="str">
            <v>Ahmedabad</v>
          </cell>
          <cell r="E2115" t="str">
            <v>MWIFI</v>
          </cell>
          <cell r="F2115" t="str">
            <v>B2B</v>
          </cell>
          <cell r="G2115" t="str">
            <v>Others</v>
          </cell>
          <cell r="H2115">
            <v>24750</v>
          </cell>
          <cell r="I2115">
            <v>0.2475</v>
          </cell>
          <cell r="J2115">
            <v>9078413</v>
          </cell>
          <cell r="K2115" t="str">
            <v>Dtwelve Spaces Private Limited</v>
          </cell>
          <cell r="L2115">
            <v>10290177.759199969</v>
          </cell>
          <cell r="M2115" t="str">
            <v>Relationship</v>
          </cell>
          <cell r="N2115" t="str">
            <v>MWIFI</v>
          </cell>
          <cell r="O2115" t="str">
            <v>PAN_ZONE1</v>
          </cell>
          <cell r="P2115">
            <v>9078413</v>
          </cell>
          <cell r="Q2115" t="str">
            <v xml:space="preserve">Rajeev Misra </v>
          </cell>
          <cell r="R2115" t="str">
            <v>RAM</v>
          </cell>
          <cell r="S2115" t="str">
            <v>Rajeev Misra</v>
          </cell>
          <cell r="T2115">
            <v>0.2475</v>
          </cell>
          <cell r="U2115">
            <v>0</v>
          </cell>
          <cell r="V2115" t="str">
            <v>-</v>
          </cell>
          <cell r="Z2115" t="str">
            <v>-</v>
          </cell>
          <cell r="AA2115" t="str">
            <v>-</v>
          </cell>
          <cell r="AB2115" t="str">
            <v>-</v>
          </cell>
          <cell r="AC2115" t="str">
            <v>-</v>
          </cell>
          <cell r="AD2115" t="str">
            <v>-</v>
          </cell>
          <cell r="AE2115" t="str">
            <v>-</v>
          </cell>
          <cell r="AF2115" t="str">
            <v>-</v>
          </cell>
          <cell r="AG2115" t="str">
            <v>-</v>
          </cell>
          <cell r="AH2115" t="str">
            <v>--</v>
          </cell>
        </row>
        <row r="2116">
          <cell r="A2116">
            <v>9083482</v>
          </cell>
          <cell r="B2116" t="str">
            <v>Dtwelve Spaces Private Limited</v>
          </cell>
          <cell r="C2116">
            <v>44228</v>
          </cell>
          <cell r="D2116" t="str">
            <v>Bangalore</v>
          </cell>
          <cell r="E2116" t="str">
            <v>MWIFI</v>
          </cell>
          <cell r="F2116" t="str">
            <v>B2B</v>
          </cell>
          <cell r="G2116" t="str">
            <v>Bangalore</v>
          </cell>
          <cell r="H2116">
            <v>19225</v>
          </cell>
          <cell r="I2116">
            <v>0.19225</v>
          </cell>
          <cell r="J2116">
            <v>9078413</v>
          </cell>
          <cell r="K2116" t="str">
            <v>Dtwelve Spaces Private Limited</v>
          </cell>
          <cell r="L2116">
            <v>10290177.759199969</v>
          </cell>
          <cell r="M2116" t="str">
            <v>Relationship</v>
          </cell>
          <cell r="N2116" t="str">
            <v>MWIFI</v>
          </cell>
          <cell r="O2116" t="str">
            <v>BLR_ZONE1</v>
          </cell>
          <cell r="P2116">
            <v>9078413</v>
          </cell>
          <cell r="Q2116" t="str">
            <v xml:space="preserve">Rajeev Misra </v>
          </cell>
          <cell r="R2116" t="str">
            <v>RAM</v>
          </cell>
          <cell r="S2116" t="str">
            <v>Rajeev Misra</v>
          </cell>
          <cell r="T2116">
            <v>0.19009999999999999</v>
          </cell>
          <cell r="U2116">
            <v>0</v>
          </cell>
          <cell r="V2116" t="str">
            <v>-</v>
          </cell>
          <cell r="Z2116" t="str">
            <v>-</v>
          </cell>
          <cell r="AA2116" t="str">
            <v>-</v>
          </cell>
          <cell r="AB2116" t="str">
            <v>-</v>
          </cell>
          <cell r="AC2116" t="str">
            <v>-</v>
          </cell>
          <cell r="AD2116" t="str">
            <v>-</v>
          </cell>
          <cell r="AE2116" t="str">
            <v>-</v>
          </cell>
          <cell r="AF2116" t="str">
            <v>-</v>
          </cell>
          <cell r="AG2116" t="str">
            <v>-</v>
          </cell>
          <cell r="AH2116" t="str">
            <v>--</v>
          </cell>
        </row>
        <row r="2117">
          <cell r="A2117">
            <v>9083483</v>
          </cell>
          <cell r="B2117" t="str">
            <v>Dtwelve Spaces Private Limited</v>
          </cell>
          <cell r="C2117">
            <v>44175</v>
          </cell>
          <cell r="D2117" t="str">
            <v>Dehradun</v>
          </cell>
          <cell r="E2117" t="str">
            <v>MWIFI</v>
          </cell>
          <cell r="F2117" t="str">
            <v>B2B</v>
          </cell>
          <cell r="G2117" t="str">
            <v>Others</v>
          </cell>
          <cell r="H2117">
            <v>39825</v>
          </cell>
          <cell r="I2117">
            <v>0.39824999999999999</v>
          </cell>
          <cell r="J2117">
            <v>9078413</v>
          </cell>
          <cell r="K2117" t="str">
            <v>Dtwelve Spaces Private Limited</v>
          </cell>
          <cell r="L2117">
            <v>10290177.759199969</v>
          </cell>
          <cell r="M2117" t="str">
            <v>Relationship</v>
          </cell>
          <cell r="N2117" t="str">
            <v>MWIFI</v>
          </cell>
          <cell r="O2117" t="str">
            <v>PAN_ZONE1</v>
          </cell>
          <cell r="P2117">
            <v>9078413</v>
          </cell>
          <cell r="Q2117" t="str">
            <v xml:space="preserve">Rajeev Misra </v>
          </cell>
          <cell r="R2117" t="str">
            <v>RAM</v>
          </cell>
          <cell r="S2117" t="str">
            <v>Rajeev Misra</v>
          </cell>
          <cell r="T2117">
            <v>0.39824999999999999</v>
          </cell>
          <cell r="U2117">
            <v>0</v>
          </cell>
          <cell r="V2117" t="str">
            <v>-</v>
          </cell>
          <cell r="Z2117" t="str">
            <v>-</v>
          </cell>
          <cell r="AA2117" t="str">
            <v>-</v>
          </cell>
          <cell r="AB2117" t="str">
            <v>-</v>
          </cell>
          <cell r="AC2117" t="str">
            <v>-</v>
          </cell>
          <cell r="AD2117" t="str">
            <v>-</v>
          </cell>
          <cell r="AE2117" t="str">
            <v>-</v>
          </cell>
          <cell r="AF2117" t="str">
            <v>-</v>
          </cell>
          <cell r="AG2117" t="str">
            <v>-</v>
          </cell>
          <cell r="AH2117" t="str">
            <v>--</v>
          </cell>
        </row>
        <row r="2118">
          <cell r="A2118">
            <v>9083485</v>
          </cell>
          <cell r="B2118" t="str">
            <v>Dtwelve Spaces Private Limited</v>
          </cell>
          <cell r="C2118">
            <v>44237</v>
          </cell>
          <cell r="D2118" t="str">
            <v>Coimbatore</v>
          </cell>
          <cell r="E2118" t="str">
            <v>MWIFI</v>
          </cell>
          <cell r="F2118" t="str">
            <v>B2B</v>
          </cell>
          <cell r="G2118" t="str">
            <v>Others</v>
          </cell>
          <cell r="H2118">
            <v>92435</v>
          </cell>
          <cell r="I2118">
            <v>0.92435</v>
          </cell>
          <cell r="J2118">
            <v>9078413</v>
          </cell>
          <cell r="K2118" t="str">
            <v>Dtwelve Spaces Private Limited</v>
          </cell>
          <cell r="L2118">
            <v>10290177.759199969</v>
          </cell>
          <cell r="M2118" t="str">
            <v>Relationship</v>
          </cell>
          <cell r="N2118" t="str">
            <v>MWIFI</v>
          </cell>
          <cell r="O2118" t="str">
            <v>PAN_ZONE1</v>
          </cell>
          <cell r="P2118">
            <v>9078413</v>
          </cell>
          <cell r="Q2118" t="str">
            <v xml:space="preserve">Rajeev Misra </v>
          </cell>
          <cell r="R2118" t="str">
            <v>RAM</v>
          </cell>
          <cell r="S2118" t="str">
            <v>Rajeev Misra</v>
          </cell>
          <cell r="T2118">
            <v>0.92435</v>
          </cell>
          <cell r="U2118">
            <v>0</v>
          </cell>
          <cell r="V2118" t="str">
            <v>-</v>
          </cell>
          <cell r="Z2118" t="str">
            <v>-</v>
          </cell>
          <cell r="AA2118" t="str">
            <v>-</v>
          </cell>
          <cell r="AB2118" t="str">
            <v>-</v>
          </cell>
          <cell r="AC2118" t="str">
            <v>-</v>
          </cell>
          <cell r="AD2118" t="str">
            <v>-</v>
          </cell>
          <cell r="AE2118" t="str">
            <v>-</v>
          </cell>
          <cell r="AF2118" t="str">
            <v>-</v>
          </cell>
          <cell r="AG2118" t="str">
            <v>-</v>
          </cell>
          <cell r="AH2118" t="str">
            <v>--</v>
          </cell>
        </row>
        <row r="2119">
          <cell r="A2119">
            <v>9083486</v>
          </cell>
          <cell r="B2119" t="str">
            <v>Dtwelve Spaces Private Limited</v>
          </cell>
          <cell r="C2119">
            <v>44228</v>
          </cell>
          <cell r="D2119" t="str">
            <v>Coimbatore</v>
          </cell>
          <cell r="E2119" t="str">
            <v>MWIFI</v>
          </cell>
          <cell r="F2119" t="str">
            <v>B2B</v>
          </cell>
          <cell r="G2119" t="str">
            <v>Others</v>
          </cell>
          <cell r="H2119">
            <v>26965</v>
          </cell>
          <cell r="I2119">
            <v>0.26965</v>
          </cell>
          <cell r="J2119">
            <v>9078413</v>
          </cell>
          <cell r="K2119" t="str">
            <v>Dtwelve Spaces Private Limited</v>
          </cell>
          <cell r="L2119">
            <v>10290177.759199969</v>
          </cell>
          <cell r="M2119" t="str">
            <v>Relationship</v>
          </cell>
          <cell r="N2119" t="str">
            <v>MWIFI</v>
          </cell>
          <cell r="O2119" t="str">
            <v>PAN_ZONE1</v>
          </cell>
          <cell r="P2119">
            <v>9078413</v>
          </cell>
          <cell r="Q2119" t="str">
            <v xml:space="preserve">Rajeev Misra </v>
          </cell>
          <cell r="R2119" t="str">
            <v>RAM</v>
          </cell>
          <cell r="S2119" t="str">
            <v>Rajeev Misra</v>
          </cell>
          <cell r="T2119">
            <v>0.26965</v>
          </cell>
          <cell r="U2119">
            <v>0</v>
          </cell>
          <cell r="V2119" t="str">
            <v>-</v>
          </cell>
          <cell r="Z2119" t="str">
            <v>-</v>
          </cell>
          <cell r="AA2119" t="str">
            <v>-</v>
          </cell>
          <cell r="AB2119" t="str">
            <v>-</v>
          </cell>
          <cell r="AC2119" t="str">
            <v>-</v>
          </cell>
          <cell r="AD2119" t="str">
            <v>-</v>
          </cell>
          <cell r="AE2119" t="str">
            <v>-</v>
          </cell>
          <cell r="AF2119" t="str">
            <v>-</v>
          </cell>
          <cell r="AG2119" t="str">
            <v>-</v>
          </cell>
          <cell r="AH2119" t="str">
            <v>--</v>
          </cell>
        </row>
        <row r="2120">
          <cell r="A2120">
            <v>9083495</v>
          </cell>
          <cell r="B2120" t="str">
            <v>Dtwelve Spaces Private Limited</v>
          </cell>
          <cell r="C2120">
            <v>44166</v>
          </cell>
          <cell r="D2120" t="str">
            <v>Bangalore</v>
          </cell>
          <cell r="E2120" t="str">
            <v>MWIFI</v>
          </cell>
          <cell r="F2120" t="str">
            <v>B2B</v>
          </cell>
          <cell r="G2120" t="str">
            <v>Bangalore</v>
          </cell>
          <cell r="H2120">
            <v>22245</v>
          </cell>
          <cell r="I2120">
            <v>0.22245000000000001</v>
          </cell>
          <cell r="J2120">
            <v>9078413</v>
          </cell>
          <cell r="K2120" t="str">
            <v>Dtwelve Spaces Private Limited</v>
          </cell>
          <cell r="L2120">
            <v>10290177.759199969</v>
          </cell>
          <cell r="M2120" t="str">
            <v>Relationship</v>
          </cell>
          <cell r="N2120" t="str">
            <v>MWIFI</v>
          </cell>
          <cell r="O2120" t="str">
            <v>BLR_ZONE1</v>
          </cell>
          <cell r="P2120">
            <v>9078413</v>
          </cell>
          <cell r="Q2120" t="str">
            <v xml:space="preserve">Rajeev Misra </v>
          </cell>
          <cell r="R2120" t="str">
            <v>RAM</v>
          </cell>
          <cell r="S2120" t="str">
            <v>Rajeev Misra</v>
          </cell>
          <cell r="T2120">
            <v>0.22245000000000001</v>
          </cell>
          <cell r="U2120">
            <v>0</v>
          </cell>
          <cell r="V2120" t="str">
            <v>-</v>
          </cell>
          <cell r="Z2120" t="str">
            <v>-</v>
          </cell>
          <cell r="AA2120" t="str">
            <v>-</v>
          </cell>
          <cell r="AB2120" t="str">
            <v>-</v>
          </cell>
          <cell r="AC2120" t="str">
            <v>-</v>
          </cell>
          <cell r="AD2120" t="str">
            <v>-</v>
          </cell>
          <cell r="AE2120" t="str">
            <v>-</v>
          </cell>
          <cell r="AF2120" t="str">
            <v>-</v>
          </cell>
          <cell r="AG2120" t="str">
            <v>-</v>
          </cell>
          <cell r="AH2120" t="str">
            <v>--</v>
          </cell>
        </row>
        <row r="2121">
          <cell r="A2121">
            <v>9083692</v>
          </cell>
          <cell r="B2121" t="str">
            <v>Dtwelve Spaces Private Limited</v>
          </cell>
          <cell r="C2121">
            <v>44218</v>
          </cell>
          <cell r="D2121" t="str">
            <v>Chennai</v>
          </cell>
          <cell r="E2121" t="str">
            <v>MWIFI</v>
          </cell>
          <cell r="F2121" t="str">
            <v>B2B</v>
          </cell>
          <cell r="G2121" t="str">
            <v>Chennai</v>
          </cell>
          <cell r="H2121">
            <v>34650</v>
          </cell>
          <cell r="I2121">
            <v>0.34649999999999997</v>
          </cell>
          <cell r="J2121">
            <v>9078413</v>
          </cell>
          <cell r="K2121" t="str">
            <v>Dtwelve Spaces Private Limited</v>
          </cell>
          <cell r="L2121">
            <v>10290177.759199969</v>
          </cell>
          <cell r="M2121" t="str">
            <v>Relationship</v>
          </cell>
          <cell r="N2121" t="str">
            <v>MWIFI</v>
          </cell>
          <cell r="O2121" t="str">
            <v>CHN_ZONE1</v>
          </cell>
          <cell r="P2121">
            <v>9078413</v>
          </cell>
          <cell r="Q2121" t="str">
            <v xml:space="preserve">Rajeev Misra </v>
          </cell>
          <cell r="R2121" t="str">
            <v>RAM</v>
          </cell>
          <cell r="S2121" t="str">
            <v>Rajeev Misra</v>
          </cell>
          <cell r="T2121">
            <v>0.34649999999999997</v>
          </cell>
          <cell r="U2121">
            <v>0</v>
          </cell>
          <cell r="V2121" t="str">
            <v>-</v>
          </cell>
          <cell r="Z2121" t="str">
            <v>-</v>
          </cell>
          <cell r="AA2121" t="str">
            <v>-</v>
          </cell>
          <cell r="AB2121" t="str">
            <v>-</v>
          </cell>
          <cell r="AC2121" t="str">
            <v>-</v>
          </cell>
          <cell r="AD2121" t="str">
            <v>-</v>
          </cell>
          <cell r="AE2121" t="str">
            <v>-</v>
          </cell>
          <cell r="AF2121" t="str">
            <v>-</v>
          </cell>
          <cell r="AG2121" t="str">
            <v>-</v>
          </cell>
          <cell r="AH2121" t="str">
            <v>--</v>
          </cell>
        </row>
        <row r="2122">
          <cell r="A2122">
            <v>9083817</v>
          </cell>
          <cell r="B2122" t="str">
            <v>Dtwelve Spaces Private Limited</v>
          </cell>
          <cell r="C2122">
            <v>44206</v>
          </cell>
          <cell r="D2122" t="str">
            <v>Indore</v>
          </cell>
          <cell r="E2122" t="str">
            <v>MWIFI</v>
          </cell>
          <cell r="F2122" t="str">
            <v>B2B</v>
          </cell>
          <cell r="G2122" t="str">
            <v>Others</v>
          </cell>
          <cell r="H2122">
            <v>22950</v>
          </cell>
          <cell r="I2122">
            <v>0.22950000000000001</v>
          </cell>
          <cell r="J2122">
            <v>9078413</v>
          </cell>
          <cell r="K2122" t="str">
            <v>Dtwelve Spaces Private Limited</v>
          </cell>
          <cell r="L2122">
            <v>10290177.759199969</v>
          </cell>
          <cell r="M2122" t="str">
            <v>Relationship</v>
          </cell>
          <cell r="N2122" t="str">
            <v>MWIFI</v>
          </cell>
          <cell r="O2122" t="str">
            <v>PAN_ZONE1</v>
          </cell>
          <cell r="P2122">
            <v>9078413</v>
          </cell>
          <cell r="Q2122" t="str">
            <v xml:space="preserve">Rajeev Misra </v>
          </cell>
          <cell r="R2122" t="str">
            <v>RAM</v>
          </cell>
          <cell r="S2122" t="str">
            <v>Rajeev Misra</v>
          </cell>
          <cell r="T2122">
            <v>0.14399999999999999</v>
          </cell>
          <cell r="U2122">
            <v>0</v>
          </cell>
          <cell r="V2122" t="str">
            <v>-</v>
          </cell>
          <cell r="Z2122" t="str">
            <v>-</v>
          </cell>
          <cell r="AA2122" t="str">
            <v>-</v>
          </cell>
          <cell r="AB2122" t="str">
            <v>-</v>
          </cell>
          <cell r="AC2122" t="str">
            <v>-</v>
          </cell>
          <cell r="AD2122" t="str">
            <v>-</v>
          </cell>
          <cell r="AE2122" t="str">
            <v>-</v>
          </cell>
          <cell r="AF2122" t="str">
            <v>-</v>
          </cell>
          <cell r="AG2122" t="str">
            <v>-</v>
          </cell>
          <cell r="AH2122" t="str">
            <v>--</v>
          </cell>
        </row>
        <row r="2123">
          <cell r="A2123">
            <v>9083837</v>
          </cell>
          <cell r="B2123" t="str">
            <v>Dtwelve Spaces Private Limited</v>
          </cell>
          <cell r="C2123">
            <v>44211</v>
          </cell>
          <cell r="D2123" t="str">
            <v>Ahmedabad</v>
          </cell>
          <cell r="E2123" t="str">
            <v>MWIFI</v>
          </cell>
          <cell r="F2123" t="str">
            <v>B2B</v>
          </cell>
          <cell r="G2123" t="str">
            <v>Others</v>
          </cell>
          <cell r="H2123">
            <v>32400</v>
          </cell>
          <cell r="I2123">
            <v>0.32400000000000001</v>
          </cell>
          <cell r="J2123">
            <v>9078413</v>
          </cell>
          <cell r="K2123" t="str">
            <v>Dtwelve Spaces Private Limited</v>
          </cell>
          <cell r="L2123">
            <v>10290177.759199969</v>
          </cell>
          <cell r="M2123" t="str">
            <v>Relationship</v>
          </cell>
          <cell r="N2123" t="str">
            <v>MWIFI</v>
          </cell>
          <cell r="O2123" t="str">
            <v>PAN_ZONE1</v>
          </cell>
          <cell r="P2123">
            <v>9078413</v>
          </cell>
          <cell r="Q2123" t="str">
            <v xml:space="preserve">Rajeev Misra </v>
          </cell>
          <cell r="R2123" t="str">
            <v>RAM</v>
          </cell>
          <cell r="S2123" t="str">
            <v>Rajeev Misra</v>
          </cell>
          <cell r="T2123">
            <v>0.32400000000000001</v>
          </cell>
          <cell r="U2123">
            <v>0</v>
          </cell>
          <cell r="V2123" t="str">
            <v>-</v>
          </cell>
          <cell r="Z2123" t="str">
            <v>-</v>
          </cell>
          <cell r="AA2123" t="str">
            <v>-</v>
          </cell>
          <cell r="AB2123" t="str">
            <v>-</v>
          </cell>
          <cell r="AC2123" t="str">
            <v>-</v>
          </cell>
          <cell r="AD2123" t="str">
            <v>-</v>
          </cell>
          <cell r="AE2123" t="str">
            <v>-</v>
          </cell>
          <cell r="AF2123" t="str">
            <v>-</v>
          </cell>
          <cell r="AG2123" t="str">
            <v>-</v>
          </cell>
          <cell r="AH2123" t="str">
            <v>--</v>
          </cell>
        </row>
        <row r="2124">
          <cell r="A2124">
            <v>9083973</v>
          </cell>
          <cell r="B2124" t="str">
            <v>Dtwelve Spaces Private Limited</v>
          </cell>
          <cell r="C2124">
            <v>44256</v>
          </cell>
          <cell r="D2124" t="str">
            <v>Bangalore</v>
          </cell>
          <cell r="E2124" t="str">
            <v>MWIFI</v>
          </cell>
          <cell r="F2124" t="str">
            <v>B2B</v>
          </cell>
          <cell r="G2124" t="str">
            <v>Bangalore</v>
          </cell>
          <cell r="H2124">
            <v>10615</v>
          </cell>
          <cell r="I2124">
            <v>0.10614999999999999</v>
          </cell>
          <cell r="J2124">
            <v>9078413</v>
          </cell>
          <cell r="K2124" t="str">
            <v>Dtwelve Spaces Private Limited</v>
          </cell>
          <cell r="L2124">
            <v>10290177.759199969</v>
          </cell>
          <cell r="M2124" t="str">
            <v>Relationship</v>
          </cell>
          <cell r="N2124" t="str">
            <v>MWIFI</v>
          </cell>
          <cell r="O2124" t="str">
            <v>BLR_ZONE1</v>
          </cell>
          <cell r="P2124">
            <v>9078413</v>
          </cell>
          <cell r="Q2124" t="str">
            <v xml:space="preserve">Rajeev Misra </v>
          </cell>
          <cell r="R2124" t="str">
            <v>RAM</v>
          </cell>
          <cell r="S2124" t="str">
            <v>Rajeev Misra</v>
          </cell>
          <cell r="T2124">
            <v>0.10614999999999999</v>
          </cell>
          <cell r="U2124">
            <v>0</v>
          </cell>
          <cell r="V2124" t="str">
            <v>-</v>
          </cell>
          <cell r="Z2124" t="str">
            <v>-</v>
          </cell>
          <cell r="AA2124" t="str">
            <v>-</v>
          </cell>
          <cell r="AB2124" t="str">
            <v>-</v>
          </cell>
          <cell r="AC2124" t="str">
            <v>-</v>
          </cell>
          <cell r="AD2124" t="str">
            <v>-</v>
          </cell>
          <cell r="AE2124" t="str">
            <v>-</v>
          </cell>
          <cell r="AF2124" t="str">
            <v>-</v>
          </cell>
          <cell r="AG2124" t="str">
            <v>-</v>
          </cell>
          <cell r="AH2124" t="str">
            <v>--</v>
          </cell>
        </row>
        <row r="2125">
          <cell r="A2125">
            <v>9083979</v>
          </cell>
          <cell r="B2125" t="str">
            <v>Dtwelve Spaces Private Limited</v>
          </cell>
          <cell r="C2125">
            <v>44228</v>
          </cell>
          <cell r="D2125" t="str">
            <v>Bangalore</v>
          </cell>
          <cell r="E2125" t="str">
            <v>MWIFI</v>
          </cell>
          <cell r="F2125" t="str">
            <v>B2B</v>
          </cell>
          <cell r="G2125" t="str">
            <v>Bangalore</v>
          </cell>
          <cell r="H2125">
            <v>31275</v>
          </cell>
          <cell r="I2125">
            <v>0.31274999999999997</v>
          </cell>
          <cell r="J2125">
            <v>9078413</v>
          </cell>
          <cell r="K2125" t="str">
            <v>Dtwelve Spaces Private Limited</v>
          </cell>
          <cell r="L2125">
            <v>10290177.759199969</v>
          </cell>
          <cell r="M2125" t="str">
            <v>Relationship</v>
          </cell>
          <cell r="N2125" t="str">
            <v>MWIFI</v>
          </cell>
          <cell r="O2125" t="str">
            <v>BLR_ZONE2</v>
          </cell>
          <cell r="P2125">
            <v>9078413</v>
          </cell>
          <cell r="Q2125" t="str">
            <v xml:space="preserve">Rajeev Misra </v>
          </cell>
          <cell r="R2125" t="str">
            <v>RAM</v>
          </cell>
          <cell r="S2125" t="str">
            <v>Rajeev Misra</v>
          </cell>
          <cell r="T2125">
            <v>0.31274999999999997</v>
          </cell>
          <cell r="U2125">
            <v>0</v>
          </cell>
          <cell r="V2125" t="str">
            <v>-</v>
          </cell>
          <cell r="Z2125" t="str">
            <v>-</v>
          </cell>
          <cell r="AA2125" t="str">
            <v>-</v>
          </cell>
          <cell r="AB2125" t="str">
            <v>-</v>
          </cell>
          <cell r="AC2125" t="str">
            <v>-</v>
          </cell>
          <cell r="AD2125" t="str">
            <v>-</v>
          </cell>
          <cell r="AE2125" t="str">
            <v>-</v>
          </cell>
          <cell r="AF2125" t="str">
            <v>-</v>
          </cell>
          <cell r="AG2125" t="str">
            <v>-</v>
          </cell>
          <cell r="AH2125" t="str">
            <v>--</v>
          </cell>
        </row>
        <row r="2126">
          <cell r="A2126">
            <v>9083982</v>
          </cell>
          <cell r="B2126" t="str">
            <v>Dtwelve Spaces Private Limited</v>
          </cell>
          <cell r="C2126">
            <v>44232</v>
          </cell>
          <cell r="D2126" t="str">
            <v>Delhi</v>
          </cell>
          <cell r="E2126" t="str">
            <v>MWIFI</v>
          </cell>
          <cell r="F2126" t="str">
            <v>B2B</v>
          </cell>
          <cell r="G2126" t="str">
            <v>Delhi</v>
          </cell>
          <cell r="H2126">
            <v>11925</v>
          </cell>
          <cell r="I2126">
            <v>0.11924999999999999</v>
          </cell>
          <cell r="J2126">
            <v>9078413</v>
          </cell>
          <cell r="K2126" t="str">
            <v>Dtwelve Spaces Private Limited</v>
          </cell>
          <cell r="L2126">
            <v>10290177.759199969</v>
          </cell>
          <cell r="M2126" t="str">
            <v>Relationship</v>
          </cell>
          <cell r="N2126" t="str">
            <v>MWIFI</v>
          </cell>
          <cell r="O2126" t="str">
            <v>DEL_ZONE2</v>
          </cell>
          <cell r="P2126">
            <v>9078413</v>
          </cell>
          <cell r="Q2126" t="str">
            <v xml:space="preserve">Rajeev Misra </v>
          </cell>
          <cell r="R2126" t="str">
            <v>RAM</v>
          </cell>
          <cell r="S2126" t="str">
            <v>Rajeev Misra</v>
          </cell>
          <cell r="T2126">
            <v>0.11700000000000001</v>
          </cell>
          <cell r="U2126">
            <v>0</v>
          </cell>
          <cell r="V2126" t="str">
            <v>-</v>
          </cell>
          <cell r="Z2126" t="str">
            <v>-</v>
          </cell>
          <cell r="AA2126" t="str">
            <v>-</v>
          </cell>
          <cell r="AB2126" t="str">
            <v>-</v>
          </cell>
          <cell r="AC2126" t="str">
            <v>-</v>
          </cell>
          <cell r="AD2126" t="str">
            <v>-</v>
          </cell>
          <cell r="AE2126" t="str">
            <v>-</v>
          </cell>
          <cell r="AF2126" t="str">
            <v>-</v>
          </cell>
          <cell r="AG2126" t="str">
            <v>-</v>
          </cell>
          <cell r="AH2126" t="str">
            <v>--</v>
          </cell>
        </row>
        <row r="2127">
          <cell r="A2127">
            <v>9083989</v>
          </cell>
          <cell r="B2127" t="str">
            <v>Dtwelve Spaces Private Limited</v>
          </cell>
          <cell r="C2127">
            <v>44227</v>
          </cell>
          <cell r="D2127" t="str">
            <v>Indore</v>
          </cell>
          <cell r="E2127" t="str">
            <v>MWIFI</v>
          </cell>
          <cell r="F2127" t="str">
            <v>B2B</v>
          </cell>
          <cell r="G2127" t="str">
            <v>Others</v>
          </cell>
          <cell r="H2127">
            <v>16860</v>
          </cell>
          <cell r="I2127">
            <v>0.1686</v>
          </cell>
          <cell r="J2127">
            <v>9078413</v>
          </cell>
          <cell r="K2127" t="str">
            <v>Dtwelve Spaces Private Limited</v>
          </cell>
          <cell r="L2127">
            <v>10290177.759199969</v>
          </cell>
          <cell r="M2127" t="str">
            <v>Relationship</v>
          </cell>
          <cell r="N2127" t="str">
            <v>MWIFI</v>
          </cell>
          <cell r="O2127" t="str">
            <v>PAN_ZONE1</v>
          </cell>
          <cell r="P2127">
            <v>9078413</v>
          </cell>
          <cell r="Q2127" t="str">
            <v xml:space="preserve">Rajeev Misra </v>
          </cell>
          <cell r="R2127" t="str">
            <v>RAM</v>
          </cell>
          <cell r="S2127" t="str">
            <v>Rajeev Misra</v>
          </cell>
          <cell r="T2127">
            <v>0.1686</v>
          </cell>
          <cell r="U2127">
            <v>0</v>
          </cell>
          <cell r="V2127" t="str">
            <v>-</v>
          </cell>
          <cell r="Z2127" t="str">
            <v>-</v>
          </cell>
          <cell r="AA2127" t="str">
            <v>-</v>
          </cell>
          <cell r="AB2127" t="str">
            <v>-</v>
          </cell>
          <cell r="AC2127" t="str">
            <v>-</v>
          </cell>
          <cell r="AD2127" t="str">
            <v>-</v>
          </cell>
          <cell r="AE2127" t="str">
            <v>-</v>
          </cell>
          <cell r="AF2127" t="str">
            <v>-</v>
          </cell>
          <cell r="AG2127" t="str">
            <v>-</v>
          </cell>
          <cell r="AH2127" t="str">
            <v>--</v>
          </cell>
        </row>
        <row r="2128">
          <cell r="A2128">
            <v>9083993</v>
          </cell>
          <cell r="B2128" t="str">
            <v>Dtwelve Spaces Private Limited</v>
          </cell>
          <cell r="C2128">
            <v>44232</v>
          </cell>
          <cell r="D2128" t="str">
            <v>Pune</v>
          </cell>
          <cell r="E2128" t="str">
            <v>MWIFI</v>
          </cell>
          <cell r="F2128" t="str">
            <v>B2B</v>
          </cell>
          <cell r="G2128" t="str">
            <v>Pune</v>
          </cell>
          <cell r="H2128">
            <v>25060</v>
          </cell>
          <cell r="I2128">
            <v>0.25059999999999999</v>
          </cell>
          <cell r="J2128">
            <v>9078413</v>
          </cell>
          <cell r="K2128" t="str">
            <v>Dtwelve Spaces Private Limited</v>
          </cell>
          <cell r="L2128">
            <v>10290177.759199969</v>
          </cell>
          <cell r="M2128" t="str">
            <v>Relationship</v>
          </cell>
          <cell r="N2128" t="str">
            <v>MWIFI</v>
          </cell>
          <cell r="O2128" t="str">
            <v>PUN_ZONE1</v>
          </cell>
          <cell r="P2128">
            <v>9078413</v>
          </cell>
          <cell r="Q2128" t="str">
            <v xml:space="preserve">Rajeev Misra </v>
          </cell>
          <cell r="R2128" t="str">
            <v>RAM</v>
          </cell>
          <cell r="S2128" t="str">
            <v>Rajeev Misra</v>
          </cell>
          <cell r="T2128">
            <v>0.25059999999999999</v>
          </cell>
          <cell r="U2128">
            <v>0</v>
          </cell>
          <cell r="V2128" t="str">
            <v>-</v>
          </cell>
          <cell r="Z2128" t="str">
            <v>-</v>
          </cell>
          <cell r="AA2128" t="str">
            <v>-</v>
          </cell>
          <cell r="AB2128" t="str">
            <v>-</v>
          </cell>
          <cell r="AC2128" t="str">
            <v>-</v>
          </cell>
          <cell r="AD2128" t="str">
            <v>-</v>
          </cell>
          <cell r="AE2128" t="str">
            <v>-</v>
          </cell>
          <cell r="AF2128" t="str">
            <v>-</v>
          </cell>
          <cell r="AG2128" t="str">
            <v>-</v>
          </cell>
          <cell r="AH2128" t="str">
            <v>--</v>
          </cell>
        </row>
        <row r="2129">
          <cell r="A2129">
            <v>9083995</v>
          </cell>
          <cell r="B2129" t="str">
            <v>Dtwelve Spaces Private Limited</v>
          </cell>
          <cell r="C2129">
            <v>44260</v>
          </cell>
          <cell r="D2129" t="str">
            <v>Pune</v>
          </cell>
          <cell r="E2129" t="str">
            <v>MWIFI</v>
          </cell>
          <cell r="F2129" t="str">
            <v>B2B</v>
          </cell>
          <cell r="G2129" t="str">
            <v>Pune</v>
          </cell>
          <cell r="H2129">
            <v>22050</v>
          </cell>
          <cell r="I2129">
            <v>0.2205</v>
          </cell>
          <cell r="J2129">
            <v>9078413</v>
          </cell>
          <cell r="K2129" t="str">
            <v>Dtwelve Spaces Private Limited</v>
          </cell>
          <cell r="L2129">
            <v>10290177.759199969</v>
          </cell>
          <cell r="M2129" t="str">
            <v>Relationship</v>
          </cell>
          <cell r="N2129" t="str">
            <v>MWIFI</v>
          </cell>
          <cell r="O2129" t="str">
            <v>PUN_ZONE1</v>
          </cell>
          <cell r="P2129">
            <v>9078413</v>
          </cell>
          <cell r="Q2129" t="str">
            <v xml:space="preserve">Rajeev Misra </v>
          </cell>
          <cell r="R2129" t="str">
            <v>RAM</v>
          </cell>
          <cell r="S2129" t="str">
            <v>Rajeev Misra</v>
          </cell>
          <cell r="T2129">
            <v>0.22264999999999999</v>
          </cell>
          <cell r="U2129">
            <v>0</v>
          </cell>
          <cell r="V2129" t="str">
            <v>-</v>
          </cell>
          <cell r="Z2129" t="str">
            <v>-</v>
          </cell>
          <cell r="AA2129" t="str">
            <v>-</v>
          </cell>
          <cell r="AB2129" t="str">
            <v>-</v>
          </cell>
          <cell r="AC2129" t="str">
            <v>-</v>
          </cell>
          <cell r="AD2129" t="str">
            <v>-</v>
          </cell>
          <cell r="AE2129" t="str">
            <v>-</v>
          </cell>
          <cell r="AF2129" t="str">
            <v>-</v>
          </cell>
          <cell r="AG2129" t="str">
            <v>-</v>
          </cell>
          <cell r="AH2129" t="str">
            <v>--</v>
          </cell>
        </row>
        <row r="2130">
          <cell r="A2130">
            <v>9083996</v>
          </cell>
          <cell r="B2130" t="str">
            <v>Dtwelve Spaces Private Limited</v>
          </cell>
          <cell r="C2130">
            <v>44256</v>
          </cell>
          <cell r="D2130" t="str">
            <v>Pune</v>
          </cell>
          <cell r="E2130" t="str">
            <v>MWIFI</v>
          </cell>
          <cell r="F2130" t="str">
            <v>B2B</v>
          </cell>
          <cell r="G2130" t="str">
            <v>Pune</v>
          </cell>
          <cell r="H2130">
            <v>50880</v>
          </cell>
          <cell r="I2130">
            <v>0.50880000000000003</v>
          </cell>
          <cell r="J2130">
            <v>9078413</v>
          </cell>
          <cell r="K2130" t="str">
            <v>Dtwelve Spaces Private Limited</v>
          </cell>
          <cell r="L2130">
            <v>10290177.759199969</v>
          </cell>
          <cell r="M2130" t="str">
            <v>Relationship</v>
          </cell>
          <cell r="N2130" t="str">
            <v>MWIFI</v>
          </cell>
          <cell r="O2130" t="str">
            <v>PUN_ZONE1</v>
          </cell>
          <cell r="P2130">
            <v>9078413</v>
          </cell>
          <cell r="Q2130" t="str">
            <v xml:space="preserve">Rajeev Misra </v>
          </cell>
          <cell r="R2130" t="str">
            <v>RAM</v>
          </cell>
          <cell r="S2130" t="str">
            <v>Rajeev Misra</v>
          </cell>
          <cell r="T2130">
            <v>0.48945</v>
          </cell>
          <cell r="U2130">
            <v>0</v>
          </cell>
          <cell r="V2130" t="str">
            <v>-</v>
          </cell>
          <cell r="Z2130" t="str">
            <v>-</v>
          </cell>
          <cell r="AA2130" t="str">
            <v>-</v>
          </cell>
          <cell r="AB2130" t="str">
            <v>-</v>
          </cell>
          <cell r="AC2130" t="str">
            <v>-</v>
          </cell>
          <cell r="AD2130" t="str">
            <v>-</v>
          </cell>
          <cell r="AE2130" t="str">
            <v>-</v>
          </cell>
          <cell r="AF2130" t="str">
            <v>-</v>
          </cell>
          <cell r="AG2130" t="str">
            <v>-</v>
          </cell>
          <cell r="AH2130" t="str">
            <v>--</v>
          </cell>
        </row>
        <row r="2131">
          <cell r="A2131">
            <v>9084009</v>
          </cell>
          <cell r="B2131" t="str">
            <v>Dtwelve Spaces Private Limited</v>
          </cell>
          <cell r="C2131">
            <v>44228</v>
          </cell>
          <cell r="D2131" t="str">
            <v>Bangalore</v>
          </cell>
          <cell r="E2131" t="str">
            <v>MWIFI</v>
          </cell>
          <cell r="F2131" t="str">
            <v>B2B</v>
          </cell>
          <cell r="G2131" t="str">
            <v>Bangalore</v>
          </cell>
          <cell r="H2131">
            <v>10320</v>
          </cell>
          <cell r="I2131">
            <v>0.1032</v>
          </cell>
          <cell r="J2131">
            <v>9078413</v>
          </cell>
          <cell r="K2131" t="str">
            <v>Dtwelve Spaces Private Limited</v>
          </cell>
          <cell r="L2131">
            <v>10290177.759199969</v>
          </cell>
          <cell r="M2131" t="str">
            <v>Relationship</v>
          </cell>
          <cell r="N2131" t="str">
            <v>MWIFI</v>
          </cell>
          <cell r="O2131" t="str">
            <v>BLR_ZONE1</v>
          </cell>
          <cell r="P2131">
            <v>9078413</v>
          </cell>
          <cell r="Q2131" t="str">
            <v xml:space="preserve">Rajeev Misra </v>
          </cell>
          <cell r="R2131" t="str">
            <v>RAM</v>
          </cell>
          <cell r="S2131" t="str">
            <v>Rajeev Misra</v>
          </cell>
          <cell r="T2131">
            <v>0.13275000000000001</v>
          </cell>
          <cell r="U2131">
            <v>0</v>
          </cell>
          <cell r="V2131" t="str">
            <v>-</v>
          </cell>
          <cell r="Z2131" t="str">
            <v>-</v>
          </cell>
          <cell r="AA2131" t="str">
            <v>-</v>
          </cell>
          <cell r="AB2131" t="str">
            <v>-</v>
          </cell>
          <cell r="AC2131" t="str">
            <v>-</v>
          </cell>
          <cell r="AD2131" t="str">
            <v>-</v>
          </cell>
          <cell r="AE2131" t="str">
            <v>-</v>
          </cell>
          <cell r="AF2131" t="str">
            <v>-</v>
          </cell>
          <cell r="AG2131" t="str">
            <v>-</v>
          </cell>
          <cell r="AH2131" t="str">
            <v>--</v>
          </cell>
        </row>
        <row r="2132">
          <cell r="A2132">
            <v>9084010</v>
          </cell>
          <cell r="B2132" t="str">
            <v>Dtwelve Spaces Private Limited</v>
          </cell>
          <cell r="C2132">
            <v>44228</v>
          </cell>
          <cell r="D2132" t="str">
            <v>Bangalore</v>
          </cell>
          <cell r="E2132" t="str">
            <v>MWIFI</v>
          </cell>
          <cell r="F2132" t="str">
            <v>B2B</v>
          </cell>
          <cell r="G2132" t="str">
            <v>Bangalore</v>
          </cell>
          <cell r="H2132">
            <v>31950</v>
          </cell>
          <cell r="I2132">
            <v>0.31950000000000001</v>
          </cell>
          <cell r="J2132">
            <v>9078413</v>
          </cell>
          <cell r="K2132" t="str">
            <v>Dtwelve Spaces Private Limited</v>
          </cell>
          <cell r="L2132">
            <v>10290177.759199969</v>
          </cell>
          <cell r="M2132" t="str">
            <v>Relationship</v>
          </cell>
          <cell r="N2132" t="str">
            <v>MWIFI</v>
          </cell>
          <cell r="O2132" t="str">
            <v>BLR_ZONE2</v>
          </cell>
          <cell r="P2132">
            <v>9078413</v>
          </cell>
          <cell r="Q2132" t="str">
            <v xml:space="preserve">Rajeev Misra </v>
          </cell>
          <cell r="R2132" t="str">
            <v>RAM</v>
          </cell>
          <cell r="S2132" t="str">
            <v>Rajeev Misra</v>
          </cell>
          <cell r="T2132">
            <v>0.31950000000000001</v>
          </cell>
          <cell r="U2132">
            <v>0</v>
          </cell>
          <cell r="V2132" t="str">
            <v>-</v>
          </cell>
          <cell r="Z2132" t="str">
            <v>-</v>
          </cell>
          <cell r="AA2132" t="str">
            <v>-</v>
          </cell>
          <cell r="AB2132" t="str">
            <v>-</v>
          </cell>
          <cell r="AC2132" t="str">
            <v>-</v>
          </cell>
          <cell r="AD2132" t="str">
            <v>-</v>
          </cell>
          <cell r="AE2132" t="str">
            <v>-</v>
          </cell>
          <cell r="AF2132" t="str">
            <v>-</v>
          </cell>
          <cell r="AG2132" t="str">
            <v>-</v>
          </cell>
          <cell r="AH2132" t="str">
            <v>--</v>
          </cell>
        </row>
        <row r="2133">
          <cell r="A2133">
            <v>9084017</v>
          </cell>
          <cell r="B2133" t="str">
            <v>Dtwelve Spaces Private Limited</v>
          </cell>
          <cell r="C2133">
            <v>44230</v>
          </cell>
          <cell r="D2133" t="str">
            <v>Delhi</v>
          </cell>
          <cell r="E2133" t="str">
            <v>MWIFI</v>
          </cell>
          <cell r="F2133" t="str">
            <v>B2B</v>
          </cell>
          <cell r="G2133" t="str">
            <v>Delhi</v>
          </cell>
          <cell r="H2133">
            <v>15525</v>
          </cell>
          <cell r="I2133">
            <v>0.15525</v>
          </cell>
          <cell r="J2133">
            <v>9078413</v>
          </cell>
          <cell r="K2133" t="str">
            <v>Dtwelve Spaces Private Limited</v>
          </cell>
          <cell r="L2133">
            <v>10290177.759199969</v>
          </cell>
          <cell r="M2133" t="str">
            <v>Relationship</v>
          </cell>
          <cell r="N2133" t="str">
            <v>MWIFI</v>
          </cell>
          <cell r="O2133" t="str">
            <v>DEL_ZONE2</v>
          </cell>
          <cell r="P2133">
            <v>9078413</v>
          </cell>
          <cell r="Q2133" t="str">
            <v xml:space="preserve">Rajeev Misra </v>
          </cell>
          <cell r="R2133" t="str">
            <v>RAM</v>
          </cell>
          <cell r="S2133" t="str">
            <v>Rajeev Misra</v>
          </cell>
          <cell r="T2133">
            <v>0.153</v>
          </cell>
          <cell r="U2133">
            <v>0</v>
          </cell>
          <cell r="V2133" t="str">
            <v>-</v>
          </cell>
          <cell r="Z2133" t="str">
            <v>-</v>
          </cell>
          <cell r="AA2133" t="str">
            <v>-</v>
          </cell>
          <cell r="AB2133" t="str">
            <v>-</v>
          </cell>
          <cell r="AC2133" t="str">
            <v>-</v>
          </cell>
          <cell r="AD2133" t="str">
            <v>-</v>
          </cell>
          <cell r="AE2133" t="str">
            <v>-</v>
          </cell>
          <cell r="AF2133" t="str">
            <v>-</v>
          </cell>
          <cell r="AG2133" t="str">
            <v>-</v>
          </cell>
          <cell r="AH2133" t="str">
            <v>--</v>
          </cell>
        </row>
        <row r="2134">
          <cell r="A2134">
            <v>9084018</v>
          </cell>
          <cell r="B2134" t="str">
            <v>Dtwelve Spaces Private Limited</v>
          </cell>
          <cell r="C2134">
            <v>44232</v>
          </cell>
          <cell r="D2134" t="str">
            <v>Hyderabad</v>
          </cell>
          <cell r="E2134" t="str">
            <v>MWIFI</v>
          </cell>
          <cell r="F2134" t="str">
            <v>B2B</v>
          </cell>
          <cell r="G2134" t="str">
            <v>Hyderabad</v>
          </cell>
          <cell r="H2134">
            <v>15930</v>
          </cell>
          <cell r="I2134">
            <v>0.1593</v>
          </cell>
          <cell r="J2134">
            <v>9078413</v>
          </cell>
          <cell r="K2134" t="str">
            <v>Dtwelve Spaces Private Limited</v>
          </cell>
          <cell r="L2134">
            <v>10290177.759199969</v>
          </cell>
          <cell r="M2134" t="str">
            <v>Relationship</v>
          </cell>
          <cell r="N2134" t="str">
            <v>MWIFI</v>
          </cell>
          <cell r="O2134" t="str">
            <v>HYD_ZONE1</v>
          </cell>
          <cell r="P2134">
            <v>9078413</v>
          </cell>
          <cell r="Q2134" t="str">
            <v xml:space="preserve">Rajeev Misra </v>
          </cell>
          <cell r="R2134" t="str">
            <v>RAM</v>
          </cell>
          <cell r="S2134" t="str">
            <v>Rajeev Misra</v>
          </cell>
          <cell r="T2134">
            <v>0.1593</v>
          </cell>
          <cell r="U2134">
            <v>0</v>
          </cell>
          <cell r="V2134" t="str">
            <v>-</v>
          </cell>
          <cell r="Z2134" t="str">
            <v>-</v>
          </cell>
          <cell r="AA2134" t="str">
            <v>-</v>
          </cell>
          <cell r="AB2134" t="str">
            <v>-</v>
          </cell>
          <cell r="AC2134" t="str">
            <v>-</v>
          </cell>
          <cell r="AD2134" t="str">
            <v>-</v>
          </cell>
          <cell r="AE2134" t="str">
            <v>-</v>
          </cell>
          <cell r="AF2134" t="str">
            <v>-</v>
          </cell>
          <cell r="AG2134" t="str">
            <v>-</v>
          </cell>
          <cell r="AH2134" t="str">
            <v>--</v>
          </cell>
        </row>
        <row r="2135">
          <cell r="A2135">
            <v>9084020</v>
          </cell>
          <cell r="B2135" t="str">
            <v>Dtwelve Spaces Private Limited</v>
          </cell>
          <cell r="C2135">
            <v>44242</v>
          </cell>
          <cell r="D2135" t="str">
            <v>Hyderabad</v>
          </cell>
          <cell r="E2135" t="str">
            <v>MWIFI</v>
          </cell>
          <cell r="F2135" t="str">
            <v>B2B</v>
          </cell>
          <cell r="G2135" t="str">
            <v>Hyderabad</v>
          </cell>
          <cell r="H2135">
            <v>29790</v>
          </cell>
          <cell r="I2135">
            <v>0.2979</v>
          </cell>
          <cell r="J2135">
            <v>9078413</v>
          </cell>
          <cell r="K2135" t="str">
            <v>Dtwelve Spaces Private Limited</v>
          </cell>
          <cell r="L2135">
            <v>10290177.759199969</v>
          </cell>
          <cell r="M2135" t="str">
            <v>Relationship</v>
          </cell>
          <cell r="N2135" t="str">
            <v>MWIFI</v>
          </cell>
          <cell r="O2135" t="str">
            <v>HYD_ZONE1</v>
          </cell>
          <cell r="P2135">
            <v>9078413</v>
          </cell>
          <cell r="Q2135" t="str">
            <v xml:space="preserve">Rajeev Misra </v>
          </cell>
          <cell r="R2135" t="str">
            <v>RAM</v>
          </cell>
          <cell r="S2135" t="str">
            <v>Rajeev Misra</v>
          </cell>
          <cell r="T2135">
            <v>0.2979</v>
          </cell>
          <cell r="U2135">
            <v>0</v>
          </cell>
          <cell r="V2135" t="str">
            <v>-</v>
          </cell>
          <cell r="Z2135" t="str">
            <v>-</v>
          </cell>
          <cell r="AA2135" t="str">
            <v>-</v>
          </cell>
          <cell r="AB2135" t="str">
            <v>-</v>
          </cell>
          <cell r="AC2135" t="str">
            <v>-</v>
          </cell>
          <cell r="AD2135" t="str">
            <v>-</v>
          </cell>
          <cell r="AE2135" t="str">
            <v>-</v>
          </cell>
          <cell r="AF2135" t="str">
            <v>-</v>
          </cell>
          <cell r="AG2135" t="str">
            <v>-</v>
          </cell>
          <cell r="AH2135" t="str">
            <v>--</v>
          </cell>
        </row>
        <row r="2136">
          <cell r="A2136">
            <v>9084026</v>
          </cell>
          <cell r="B2136" t="str">
            <v>Dtwelve Spaces Private Limited</v>
          </cell>
          <cell r="C2136">
            <v>44266</v>
          </cell>
          <cell r="D2136" t="str">
            <v>Pune</v>
          </cell>
          <cell r="E2136" t="str">
            <v>MWIFI</v>
          </cell>
          <cell r="F2136" t="str">
            <v>B2B</v>
          </cell>
          <cell r="G2136" t="str">
            <v>Pune</v>
          </cell>
          <cell r="H2136">
            <v>22500</v>
          </cell>
          <cell r="I2136">
            <v>0.22500000000000001</v>
          </cell>
          <cell r="J2136">
            <v>9078413</v>
          </cell>
          <cell r="K2136" t="str">
            <v>Dtwelve Spaces Private Limited</v>
          </cell>
          <cell r="L2136">
            <v>10290177.759199969</v>
          </cell>
          <cell r="M2136" t="str">
            <v>Relationship</v>
          </cell>
          <cell r="N2136" t="str">
            <v>MWIFI</v>
          </cell>
          <cell r="O2136" t="str">
            <v>PUN_ZONE1</v>
          </cell>
          <cell r="P2136">
            <v>9078413</v>
          </cell>
          <cell r="Q2136" t="str">
            <v xml:space="preserve">Rajeev Misra </v>
          </cell>
          <cell r="R2136" t="str">
            <v>RAM</v>
          </cell>
          <cell r="S2136" t="str">
            <v>Rajeev Misra</v>
          </cell>
          <cell r="T2136">
            <v>0.22500000000000001</v>
          </cell>
          <cell r="U2136">
            <v>0</v>
          </cell>
          <cell r="V2136" t="str">
            <v>-</v>
          </cell>
          <cell r="Z2136" t="str">
            <v>-</v>
          </cell>
          <cell r="AA2136" t="str">
            <v>-</v>
          </cell>
          <cell r="AB2136" t="str">
            <v>-</v>
          </cell>
          <cell r="AC2136" t="str">
            <v>-</v>
          </cell>
          <cell r="AD2136" t="str">
            <v>-</v>
          </cell>
          <cell r="AE2136" t="str">
            <v>-</v>
          </cell>
          <cell r="AF2136" t="str">
            <v>-</v>
          </cell>
          <cell r="AG2136" t="str">
            <v>-</v>
          </cell>
          <cell r="AH2136" t="str">
            <v>--</v>
          </cell>
        </row>
        <row r="2137">
          <cell r="A2137">
            <v>9084027</v>
          </cell>
          <cell r="B2137" t="str">
            <v>Dtwelve Spaces Private Limited</v>
          </cell>
          <cell r="C2137">
            <v>44256</v>
          </cell>
          <cell r="D2137" t="str">
            <v>Pune</v>
          </cell>
          <cell r="E2137" t="str">
            <v>MWIFI</v>
          </cell>
          <cell r="F2137" t="str">
            <v>B2B</v>
          </cell>
          <cell r="G2137" t="str">
            <v>Pune</v>
          </cell>
          <cell r="H2137">
            <v>18365</v>
          </cell>
          <cell r="I2137">
            <v>0.18365000000000001</v>
          </cell>
          <cell r="J2137">
            <v>9078413</v>
          </cell>
          <cell r="K2137" t="str">
            <v>Dtwelve Spaces Private Limited</v>
          </cell>
          <cell r="L2137">
            <v>10290177.759199969</v>
          </cell>
          <cell r="M2137" t="str">
            <v>Relationship</v>
          </cell>
          <cell r="N2137" t="str">
            <v>MWIFI</v>
          </cell>
          <cell r="O2137" t="str">
            <v>PUN_ZONE1</v>
          </cell>
          <cell r="P2137">
            <v>9078413</v>
          </cell>
          <cell r="Q2137" t="str">
            <v xml:space="preserve">Rajeev Misra </v>
          </cell>
          <cell r="R2137" t="str">
            <v>RAM</v>
          </cell>
          <cell r="S2137" t="str">
            <v>Rajeev Misra</v>
          </cell>
          <cell r="T2137">
            <v>0.18579999999999999</v>
          </cell>
          <cell r="U2137">
            <v>0</v>
          </cell>
          <cell r="V2137" t="str">
            <v>-</v>
          </cell>
          <cell r="Z2137" t="str">
            <v>-</v>
          </cell>
          <cell r="AA2137" t="str">
            <v>-</v>
          </cell>
          <cell r="AB2137" t="str">
            <v>-</v>
          </cell>
          <cell r="AC2137" t="str">
            <v>-</v>
          </cell>
          <cell r="AD2137" t="str">
            <v>-</v>
          </cell>
          <cell r="AE2137" t="str">
            <v>-</v>
          </cell>
          <cell r="AF2137" t="str">
            <v>-</v>
          </cell>
          <cell r="AG2137" t="str">
            <v>-</v>
          </cell>
          <cell r="AH2137" t="str">
            <v>--</v>
          </cell>
        </row>
        <row r="2138">
          <cell r="A2138">
            <v>9084029</v>
          </cell>
          <cell r="B2138" t="str">
            <v>Dtwelve Spaces Private Limited</v>
          </cell>
          <cell r="C2138">
            <v>44456</v>
          </cell>
          <cell r="D2138" t="str">
            <v>Pune</v>
          </cell>
          <cell r="E2138" t="str">
            <v>MWIFI</v>
          </cell>
          <cell r="F2138" t="str">
            <v>B2B</v>
          </cell>
          <cell r="G2138" t="str">
            <v>Pune</v>
          </cell>
          <cell r="H2138">
            <v>14925</v>
          </cell>
          <cell r="I2138">
            <v>0.14924999999999999</v>
          </cell>
          <cell r="J2138">
            <v>9078413</v>
          </cell>
          <cell r="K2138" t="str">
            <v>Dtwelve Spaces Private Limited</v>
          </cell>
          <cell r="L2138">
            <v>10290177.759199969</v>
          </cell>
          <cell r="M2138" t="str">
            <v>Relationship</v>
          </cell>
          <cell r="N2138" t="str">
            <v>MWIFI</v>
          </cell>
          <cell r="O2138" t="str">
            <v>PUN_ZONE1</v>
          </cell>
          <cell r="P2138">
            <v>9078413</v>
          </cell>
          <cell r="Q2138" t="str">
            <v xml:space="preserve">Rajeev Misra </v>
          </cell>
          <cell r="R2138" t="str">
            <v>RAM</v>
          </cell>
          <cell r="S2138" t="str">
            <v>Rajeev Misra</v>
          </cell>
          <cell r="T2138">
            <v>0.14495</v>
          </cell>
          <cell r="U2138">
            <v>0</v>
          </cell>
          <cell r="V2138" t="str">
            <v>-</v>
          </cell>
          <cell r="Z2138" t="str">
            <v>-</v>
          </cell>
          <cell r="AA2138" t="str">
            <v>-</v>
          </cell>
          <cell r="AB2138" t="str">
            <v>-</v>
          </cell>
          <cell r="AC2138" t="str">
            <v>-</v>
          </cell>
          <cell r="AD2138" t="str">
            <v>-</v>
          </cell>
          <cell r="AE2138" t="str">
            <v>-</v>
          </cell>
          <cell r="AF2138" t="str">
            <v>-</v>
          </cell>
          <cell r="AG2138" t="str">
            <v>-</v>
          </cell>
          <cell r="AH2138" t="str">
            <v>--</v>
          </cell>
        </row>
        <row r="2139">
          <cell r="A2139">
            <v>9084030</v>
          </cell>
          <cell r="B2139" t="str">
            <v>Dtwelve Spaces Private Limited</v>
          </cell>
          <cell r="C2139">
            <v>44495</v>
          </cell>
          <cell r="D2139" t="str">
            <v>Pune</v>
          </cell>
          <cell r="E2139" t="str">
            <v>MWIFI</v>
          </cell>
          <cell r="F2139" t="str">
            <v>B2B</v>
          </cell>
          <cell r="G2139" t="str">
            <v>Pune</v>
          </cell>
          <cell r="H2139">
            <v>27000</v>
          </cell>
          <cell r="I2139">
            <v>0.27</v>
          </cell>
          <cell r="J2139">
            <v>9078413</v>
          </cell>
          <cell r="K2139" t="str">
            <v>Dtwelve Spaces Private Limited</v>
          </cell>
          <cell r="L2139">
            <v>10290177.759199969</v>
          </cell>
          <cell r="M2139" t="str">
            <v>Relationship</v>
          </cell>
          <cell r="N2139" t="str">
            <v>MWIFI</v>
          </cell>
          <cell r="O2139" t="str">
            <v>PUN_ZONE1</v>
          </cell>
          <cell r="P2139">
            <v>9078413</v>
          </cell>
          <cell r="Q2139" t="str">
            <v xml:space="preserve">Rajeev Misra </v>
          </cell>
          <cell r="R2139" t="str">
            <v>RAM</v>
          </cell>
          <cell r="S2139" t="str">
            <v>Rajeev Misra</v>
          </cell>
          <cell r="T2139">
            <v>0.26100000000000001</v>
          </cell>
          <cell r="U2139">
            <v>0</v>
          </cell>
          <cell r="V2139" t="str">
            <v>-</v>
          </cell>
          <cell r="Z2139" t="str">
            <v>-</v>
          </cell>
          <cell r="AA2139" t="str">
            <v>-</v>
          </cell>
          <cell r="AB2139" t="str">
            <v>-</v>
          </cell>
          <cell r="AC2139" t="str">
            <v>-</v>
          </cell>
          <cell r="AD2139" t="str">
            <v>-</v>
          </cell>
          <cell r="AE2139" t="str">
            <v>-</v>
          </cell>
          <cell r="AF2139" t="str">
            <v>-</v>
          </cell>
          <cell r="AG2139" t="str">
            <v>-</v>
          </cell>
          <cell r="AH2139" t="str">
            <v>--</v>
          </cell>
        </row>
        <row r="2140">
          <cell r="A2140">
            <v>9084318</v>
          </cell>
          <cell r="B2140" t="str">
            <v>Dtwelve Spaces Private Limited</v>
          </cell>
          <cell r="C2140">
            <v>44237</v>
          </cell>
          <cell r="D2140" t="str">
            <v>Pune</v>
          </cell>
          <cell r="E2140" t="str">
            <v>MWIFI</v>
          </cell>
          <cell r="F2140" t="str">
            <v>B2B</v>
          </cell>
          <cell r="G2140" t="str">
            <v>Pune</v>
          </cell>
          <cell r="H2140">
            <v>15795</v>
          </cell>
          <cell r="I2140">
            <v>0.15795000000000001</v>
          </cell>
          <cell r="J2140">
            <v>9078413</v>
          </cell>
          <cell r="K2140" t="str">
            <v>Dtwelve Spaces Private Limited</v>
          </cell>
          <cell r="L2140">
            <v>10290177.759199969</v>
          </cell>
          <cell r="M2140" t="str">
            <v>Relationship</v>
          </cell>
          <cell r="N2140" t="str">
            <v>MWIFI</v>
          </cell>
          <cell r="O2140" t="str">
            <v>PUN_ZONE1</v>
          </cell>
          <cell r="P2140">
            <v>9078413</v>
          </cell>
          <cell r="Q2140" t="str">
            <v xml:space="preserve">Rajeev Misra </v>
          </cell>
          <cell r="R2140" t="str">
            <v>RAM</v>
          </cell>
          <cell r="S2140" t="str">
            <v>Rajeev Misra</v>
          </cell>
          <cell r="T2140">
            <v>0.15795000000000001</v>
          </cell>
          <cell r="U2140">
            <v>0</v>
          </cell>
          <cell r="V2140" t="str">
            <v>-</v>
          </cell>
          <cell r="Z2140" t="str">
            <v>-</v>
          </cell>
          <cell r="AA2140" t="str">
            <v>-</v>
          </cell>
          <cell r="AB2140" t="str">
            <v>-</v>
          </cell>
          <cell r="AC2140" t="str">
            <v>-</v>
          </cell>
          <cell r="AD2140" t="str">
            <v>-</v>
          </cell>
          <cell r="AE2140" t="str">
            <v>-</v>
          </cell>
          <cell r="AF2140" t="str">
            <v>-</v>
          </cell>
          <cell r="AG2140" t="str">
            <v>-</v>
          </cell>
          <cell r="AH2140" t="str">
            <v>--</v>
          </cell>
        </row>
        <row r="2141">
          <cell r="A2141">
            <v>9084319</v>
          </cell>
          <cell r="B2141" t="str">
            <v>Dtwelve Spaces Private Limited</v>
          </cell>
          <cell r="C2141">
            <v>44228</v>
          </cell>
          <cell r="D2141" t="str">
            <v>Indore</v>
          </cell>
          <cell r="E2141" t="str">
            <v>MWIFI</v>
          </cell>
          <cell r="F2141" t="str">
            <v>B2B</v>
          </cell>
          <cell r="G2141" t="str">
            <v>Others</v>
          </cell>
          <cell r="H2141">
            <v>18795</v>
          </cell>
          <cell r="I2141">
            <v>0.18795000000000001</v>
          </cell>
          <cell r="J2141">
            <v>9078413</v>
          </cell>
          <cell r="K2141" t="str">
            <v>Dtwelve Spaces Private Limited</v>
          </cell>
          <cell r="L2141">
            <v>10290177.759199969</v>
          </cell>
          <cell r="M2141" t="str">
            <v>Relationship</v>
          </cell>
          <cell r="N2141" t="str">
            <v>MWIFI</v>
          </cell>
          <cell r="O2141" t="str">
            <v>PAN_ZONE1</v>
          </cell>
          <cell r="P2141">
            <v>9078413</v>
          </cell>
          <cell r="Q2141" t="str">
            <v xml:space="preserve">Rajeev Misra </v>
          </cell>
          <cell r="R2141" t="str">
            <v>RAM</v>
          </cell>
          <cell r="S2141" t="str">
            <v>Rajeev Misra</v>
          </cell>
          <cell r="T2141">
            <v>0.18795000000000001</v>
          </cell>
          <cell r="U2141">
            <v>0</v>
          </cell>
          <cell r="V2141" t="str">
            <v>-</v>
          </cell>
          <cell r="Z2141" t="str">
            <v>-</v>
          </cell>
          <cell r="AA2141" t="str">
            <v>-</v>
          </cell>
          <cell r="AB2141" t="str">
            <v>-</v>
          </cell>
          <cell r="AC2141" t="str">
            <v>-</v>
          </cell>
          <cell r="AD2141" t="str">
            <v>-</v>
          </cell>
          <cell r="AE2141" t="str">
            <v>-</v>
          </cell>
          <cell r="AF2141" t="str">
            <v>-</v>
          </cell>
          <cell r="AG2141" t="str">
            <v>-</v>
          </cell>
          <cell r="AH2141" t="str">
            <v>--</v>
          </cell>
        </row>
        <row r="2142">
          <cell r="A2142">
            <v>9084320</v>
          </cell>
          <cell r="B2142" t="str">
            <v>Dtwelve Spaces Private Limited</v>
          </cell>
          <cell r="C2142">
            <v>44228</v>
          </cell>
          <cell r="D2142" t="str">
            <v>Pune</v>
          </cell>
          <cell r="E2142" t="str">
            <v>MWIFI</v>
          </cell>
          <cell r="F2142" t="str">
            <v>B2B</v>
          </cell>
          <cell r="G2142" t="str">
            <v>Pune</v>
          </cell>
          <cell r="H2142">
            <v>16200</v>
          </cell>
          <cell r="I2142">
            <v>0.16200000000000001</v>
          </cell>
          <cell r="J2142">
            <v>9078413</v>
          </cell>
          <cell r="K2142" t="str">
            <v>Dtwelve Spaces Private Limited</v>
          </cell>
          <cell r="L2142">
            <v>10290177.759199969</v>
          </cell>
          <cell r="M2142" t="str">
            <v>Relationship</v>
          </cell>
          <cell r="N2142" t="str">
            <v>MWIFI</v>
          </cell>
          <cell r="O2142" t="str">
            <v>PUN_ZONE1</v>
          </cell>
          <cell r="P2142">
            <v>9078413</v>
          </cell>
          <cell r="Q2142" t="str">
            <v xml:space="preserve">Rajeev Misra </v>
          </cell>
          <cell r="R2142" t="str">
            <v>RAM</v>
          </cell>
          <cell r="S2142" t="str">
            <v>Rajeev Misra</v>
          </cell>
          <cell r="T2142">
            <v>0.16425000000000001</v>
          </cell>
          <cell r="U2142">
            <v>0</v>
          </cell>
          <cell r="V2142" t="str">
            <v>-</v>
          </cell>
          <cell r="Z2142" t="str">
            <v>-</v>
          </cell>
          <cell r="AA2142" t="str">
            <v>-</v>
          </cell>
          <cell r="AB2142" t="str">
            <v>-</v>
          </cell>
          <cell r="AC2142" t="str">
            <v>-</v>
          </cell>
          <cell r="AD2142" t="str">
            <v>-</v>
          </cell>
          <cell r="AE2142" t="str">
            <v>-</v>
          </cell>
          <cell r="AF2142" t="str">
            <v>-</v>
          </cell>
          <cell r="AG2142" t="str">
            <v>-</v>
          </cell>
          <cell r="AH2142" t="str">
            <v>--</v>
          </cell>
        </row>
        <row r="2143">
          <cell r="A2143">
            <v>9084327</v>
          </cell>
          <cell r="B2143" t="str">
            <v>Dtwelve Spaces Private Limited</v>
          </cell>
          <cell r="C2143">
            <v>44440</v>
          </cell>
          <cell r="D2143" t="str">
            <v>Pune</v>
          </cell>
          <cell r="E2143" t="str">
            <v>MWIFI</v>
          </cell>
          <cell r="F2143" t="str">
            <v>B2B</v>
          </cell>
          <cell r="G2143" t="str">
            <v>Pune</v>
          </cell>
          <cell r="H2143">
            <v>21250</v>
          </cell>
          <cell r="I2143">
            <v>0.21249999999999999</v>
          </cell>
          <cell r="J2143">
            <v>9078413</v>
          </cell>
          <cell r="K2143" t="str">
            <v>Dtwelve Spaces Private Limited</v>
          </cell>
          <cell r="L2143">
            <v>10290177.759199969</v>
          </cell>
          <cell r="M2143" t="str">
            <v>Relationship</v>
          </cell>
          <cell r="N2143" t="str">
            <v>MWIFI</v>
          </cell>
          <cell r="O2143" t="str">
            <v>PUN_ZONE1</v>
          </cell>
          <cell r="P2143">
            <v>9078413</v>
          </cell>
          <cell r="Q2143" t="str">
            <v xml:space="preserve">Rajeev Misra </v>
          </cell>
          <cell r="R2143" t="str">
            <v>RAM</v>
          </cell>
          <cell r="S2143" t="str">
            <v>Rajeev Misra</v>
          </cell>
          <cell r="T2143">
            <v>0.2019</v>
          </cell>
          <cell r="U2143">
            <v>0</v>
          </cell>
          <cell r="V2143" t="str">
            <v>-</v>
          </cell>
          <cell r="Z2143" t="str">
            <v>-</v>
          </cell>
          <cell r="AA2143" t="str">
            <v>-</v>
          </cell>
          <cell r="AB2143" t="str">
            <v>-</v>
          </cell>
          <cell r="AC2143" t="str">
            <v>-</v>
          </cell>
          <cell r="AD2143" t="str">
            <v>-</v>
          </cell>
          <cell r="AE2143" t="str">
            <v>-</v>
          </cell>
          <cell r="AF2143" t="str">
            <v>-</v>
          </cell>
          <cell r="AG2143" t="str">
            <v>-</v>
          </cell>
          <cell r="AH2143" t="str">
            <v>--</v>
          </cell>
        </row>
        <row r="2144">
          <cell r="A2144">
            <v>9084328</v>
          </cell>
          <cell r="B2144" t="str">
            <v>Dtwelve Spaces Private Limited</v>
          </cell>
          <cell r="C2144">
            <v>44237</v>
          </cell>
          <cell r="D2144" t="str">
            <v>Indore</v>
          </cell>
          <cell r="E2144" t="str">
            <v>MWIFI</v>
          </cell>
          <cell r="F2144" t="str">
            <v>B2B</v>
          </cell>
          <cell r="G2144" t="str">
            <v>Others</v>
          </cell>
          <cell r="H2144">
            <v>16650</v>
          </cell>
          <cell r="I2144">
            <v>0.16650000000000001</v>
          </cell>
          <cell r="J2144">
            <v>9078413</v>
          </cell>
          <cell r="K2144" t="str">
            <v>Dtwelve Spaces Private Limited</v>
          </cell>
          <cell r="L2144">
            <v>10290177.759199969</v>
          </cell>
          <cell r="M2144" t="str">
            <v>Relationship</v>
          </cell>
          <cell r="N2144" t="str">
            <v>MWIFI</v>
          </cell>
          <cell r="O2144" t="str">
            <v>PAN_ZONE1</v>
          </cell>
          <cell r="P2144">
            <v>9078413</v>
          </cell>
          <cell r="Q2144" t="str">
            <v xml:space="preserve">Rajeev Misra </v>
          </cell>
          <cell r="R2144" t="str">
            <v>RAM</v>
          </cell>
          <cell r="S2144" t="str">
            <v>Rajeev Misra</v>
          </cell>
          <cell r="T2144">
            <v>0.19008</v>
          </cell>
          <cell r="U2144">
            <v>0</v>
          </cell>
          <cell r="V2144" t="str">
            <v>-</v>
          </cell>
          <cell r="Z2144" t="str">
            <v>-</v>
          </cell>
          <cell r="AA2144" t="str">
            <v>-</v>
          </cell>
          <cell r="AB2144" t="str">
            <v>-</v>
          </cell>
          <cell r="AC2144" t="str">
            <v>-</v>
          </cell>
          <cell r="AD2144" t="str">
            <v>-</v>
          </cell>
          <cell r="AE2144" t="str">
            <v>-</v>
          </cell>
          <cell r="AF2144" t="str">
            <v>-</v>
          </cell>
          <cell r="AG2144" t="str">
            <v>-</v>
          </cell>
          <cell r="AH2144" t="str">
            <v>--</v>
          </cell>
        </row>
        <row r="2145">
          <cell r="A2145">
            <v>9084428</v>
          </cell>
          <cell r="B2145" t="str">
            <v>Dtwelve Spaces Private Limited</v>
          </cell>
          <cell r="C2145">
            <v>44261</v>
          </cell>
          <cell r="D2145" t="str">
            <v>Ahmedabad</v>
          </cell>
          <cell r="E2145" t="str">
            <v>MWIFI</v>
          </cell>
          <cell r="F2145" t="str">
            <v>B2B</v>
          </cell>
          <cell r="G2145" t="str">
            <v>Others</v>
          </cell>
          <cell r="H2145">
            <v>32950</v>
          </cell>
          <cell r="I2145">
            <v>0.32950000000000002</v>
          </cell>
          <cell r="J2145">
            <v>9078413</v>
          </cell>
          <cell r="K2145" t="str">
            <v>Dtwelve Spaces Private Limited</v>
          </cell>
          <cell r="L2145">
            <v>10290177.759199969</v>
          </cell>
          <cell r="M2145" t="str">
            <v>Relationship</v>
          </cell>
          <cell r="N2145" t="str">
            <v>MWIFI</v>
          </cell>
          <cell r="O2145" t="str">
            <v>PAN_ZONE1</v>
          </cell>
          <cell r="P2145">
            <v>9078413</v>
          </cell>
          <cell r="Q2145" t="str">
            <v xml:space="preserve">Rajeev Misra </v>
          </cell>
          <cell r="R2145" t="str">
            <v>RAM</v>
          </cell>
          <cell r="S2145" t="str">
            <v>Rajeev Misra</v>
          </cell>
          <cell r="T2145">
            <v>0.31624999999999998</v>
          </cell>
          <cell r="U2145">
            <v>0</v>
          </cell>
          <cell r="V2145" t="str">
            <v>-</v>
          </cell>
          <cell r="Z2145" t="str">
            <v>-</v>
          </cell>
          <cell r="AA2145" t="str">
            <v>-</v>
          </cell>
          <cell r="AB2145" t="str">
            <v>-</v>
          </cell>
          <cell r="AC2145" t="str">
            <v>-</v>
          </cell>
          <cell r="AD2145" t="str">
            <v>-</v>
          </cell>
          <cell r="AE2145" t="str">
            <v>-</v>
          </cell>
          <cell r="AF2145" t="str">
            <v>-</v>
          </cell>
          <cell r="AG2145" t="str">
            <v>-</v>
          </cell>
          <cell r="AH2145" t="str">
            <v>--</v>
          </cell>
        </row>
        <row r="2146">
          <cell r="A2146">
            <v>9084518</v>
          </cell>
          <cell r="B2146" t="str">
            <v>Dtwelve Spaces Private Limited</v>
          </cell>
          <cell r="C2146">
            <v>44452</v>
          </cell>
          <cell r="D2146" t="str">
            <v>Bangalore</v>
          </cell>
          <cell r="E2146" t="str">
            <v>MWIFI</v>
          </cell>
          <cell r="F2146" t="str">
            <v>B2B</v>
          </cell>
          <cell r="G2146" t="str">
            <v>Bangalore</v>
          </cell>
          <cell r="H2146">
            <v>16000</v>
          </cell>
          <cell r="I2146">
            <v>0.16</v>
          </cell>
          <cell r="J2146">
            <v>9078413</v>
          </cell>
          <cell r="K2146" t="str">
            <v>Dtwelve Spaces Private Limited</v>
          </cell>
          <cell r="L2146">
            <v>10290177.759199969</v>
          </cell>
          <cell r="M2146" t="str">
            <v>Relationship</v>
          </cell>
          <cell r="N2146" t="str">
            <v>MWIFI</v>
          </cell>
          <cell r="O2146" t="str">
            <v>BLR_ZONE1</v>
          </cell>
          <cell r="P2146">
            <v>9078413</v>
          </cell>
          <cell r="Q2146" t="str">
            <v xml:space="preserve">Rajeev Misra </v>
          </cell>
          <cell r="R2146" t="str">
            <v>RAM</v>
          </cell>
          <cell r="S2146" t="str">
            <v>Rajeev Misra</v>
          </cell>
          <cell r="T2146">
            <v>0.16</v>
          </cell>
          <cell r="U2146">
            <v>0</v>
          </cell>
          <cell r="V2146" t="str">
            <v>-</v>
          </cell>
          <cell r="Z2146" t="str">
            <v>-</v>
          </cell>
          <cell r="AA2146" t="str">
            <v>-</v>
          </cell>
          <cell r="AB2146" t="str">
            <v>-</v>
          </cell>
          <cell r="AC2146" t="str">
            <v>-</v>
          </cell>
          <cell r="AD2146" t="str">
            <v>-</v>
          </cell>
          <cell r="AE2146" t="str">
            <v>-</v>
          </cell>
          <cell r="AF2146" t="str">
            <v>-</v>
          </cell>
          <cell r="AG2146" t="str">
            <v>-</v>
          </cell>
          <cell r="AH2146" t="str">
            <v>--</v>
          </cell>
        </row>
        <row r="2147">
          <cell r="A2147">
            <v>9084525</v>
          </cell>
          <cell r="B2147" t="str">
            <v>Dtwelve Spaces Private Limited</v>
          </cell>
          <cell r="C2147">
            <v>44545</v>
          </cell>
          <cell r="D2147" t="str">
            <v>Pune</v>
          </cell>
          <cell r="E2147" t="str">
            <v>MWIFI</v>
          </cell>
          <cell r="F2147" t="str">
            <v>B2B</v>
          </cell>
          <cell r="G2147" t="str">
            <v>Pune</v>
          </cell>
          <cell r="H2147">
            <v>44330</v>
          </cell>
          <cell r="I2147">
            <v>0.44330000000000003</v>
          </cell>
          <cell r="J2147">
            <v>9078413</v>
          </cell>
          <cell r="K2147" t="str">
            <v>Dtwelve Spaces Private Limited</v>
          </cell>
          <cell r="L2147">
            <v>10290177.759199969</v>
          </cell>
          <cell r="M2147" t="str">
            <v>Relationship</v>
          </cell>
          <cell r="N2147" t="str">
            <v>MWIFI</v>
          </cell>
          <cell r="O2147" t="str">
            <v>PUN_ZONE1</v>
          </cell>
          <cell r="P2147">
            <v>9078413</v>
          </cell>
          <cell r="Q2147" t="str">
            <v xml:space="preserve">Rajeev Misra </v>
          </cell>
          <cell r="R2147" t="str">
            <v>RAM</v>
          </cell>
          <cell r="S2147" t="str">
            <v>Rajeev Misra</v>
          </cell>
          <cell r="T2147">
            <v>0.44330000000000003</v>
          </cell>
          <cell r="U2147">
            <v>0</v>
          </cell>
          <cell r="V2147" t="str">
            <v>-</v>
          </cell>
          <cell r="Z2147" t="str">
            <v>-</v>
          </cell>
          <cell r="AA2147" t="str">
            <v>-</v>
          </cell>
          <cell r="AB2147" t="str">
            <v>-</v>
          </cell>
          <cell r="AC2147" t="str">
            <v>-</v>
          </cell>
          <cell r="AD2147" t="str">
            <v>-</v>
          </cell>
          <cell r="AE2147" t="str">
            <v>-</v>
          </cell>
          <cell r="AF2147" t="str">
            <v>-</v>
          </cell>
          <cell r="AG2147" t="str">
            <v>-</v>
          </cell>
          <cell r="AH2147" t="str">
            <v>--</v>
          </cell>
        </row>
        <row r="2148">
          <cell r="A2148">
            <v>9085261</v>
          </cell>
          <cell r="B2148" t="str">
            <v>Dtwelve Spaces Private Limited</v>
          </cell>
          <cell r="C2148">
            <v>44477</v>
          </cell>
          <cell r="D2148" t="str">
            <v>Bangalore</v>
          </cell>
          <cell r="E2148" t="str">
            <v>MWIFI</v>
          </cell>
          <cell r="F2148" t="str">
            <v>B2B</v>
          </cell>
          <cell r="G2148" t="str">
            <v>Bangalore</v>
          </cell>
          <cell r="H2148">
            <v>48825</v>
          </cell>
          <cell r="I2148">
            <v>0.48825000000000002</v>
          </cell>
          <cell r="J2148">
            <v>9078413</v>
          </cell>
          <cell r="K2148" t="str">
            <v>Dtwelve Spaces Private Limited</v>
          </cell>
          <cell r="L2148">
            <v>10290177.759199969</v>
          </cell>
          <cell r="M2148" t="str">
            <v>Relationship</v>
          </cell>
          <cell r="N2148" t="str">
            <v>MWIFI</v>
          </cell>
          <cell r="O2148" t="str">
            <v>BLR_ZONE2</v>
          </cell>
          <cell r="P2148">
            <v>9078413</v>
          </cell>
          <cell r="Q2148" t="str">
            <v xml:space="preserve">Rajeev Misra </v>
          </cell>
          <cell r="R2148" t="str">
            <v>RAM</v>
          </cell>
          <cell r="S2148" t="str">
            <v>Rajeev Misra</v>
          </cell>
          <cell r="T2148">
            <v>0.48825000000000002</v>
          </cell>
          <cell r="U2148">
            <v>0</v>
          </cell>
          <cell r="V2148" t="str">
            <v>-</v>
          </cell>
          <cell r="Z2148" t="str">
            <v>-</v>
          </cell>
          <cell r="AA2148" t="str">
            <v>-</v>
          </cell>
          <cell r="AB2148" t="str">
            <v>-</v>
          </cell>
          <cell r="AC2148" t="str">
            <v>-</v>
          </cell>
          <cell r="AD2148" t="str">
            <v>-</v>
          </cell>
          <cell r="AE2148" t="str">
            <v>-</v>
          </cell>
          <cell r="AF2148" t="str">
            <v>-</v>
          </cell>
          <cell r="AG2148" t="str">
            <v>-</v>
          </cell>
          <cell r="AH2148" t="str">
            <v>--</v>
          </cell>
        </row>
        <row r="2149">
          <cell r="A2149">
            <v>9085570</v>
          </cell>
          <cell r="B2149" t="str">
            <v>Dtwelve Spaces Private Limited</v>
          </cell>
          <cell r="C2149">
            <v>44413</v>
          </cell>
          <cell r="D2149" t="str">
            <v>Pune</v>
          </cell>
          <cell r="E2149" t="str">
            <v>MWIFI</v>
          </cell>
          <cell r="F2149" t="str">
            <v>B2B</v>
          </cell>
          <cell r="G2149" t="str">
            <v>Pune</v>
          </cell>
          <cell r="H2149">
            <v>18225</v>
          </cell>
          <cell r="I2149">
            <v>0.18225</v>
          </cell>
          <cell r="J2149">
            <v>9078413</v>
          </cell>
          <cell r="K2149" t="str">
            <v>Dtwelve Spaces Private Limited</v>
          </cell>
          <cell r="L2149">
            <v>10290177.759199969</v>
          </cell>
          <cell r="M2149" t="str">
            <v>Relationship</v>
          </cell>
          <cell r="N2149" t="str">
            <v>MWIFI</v>
          </cell>
          <cell r="O2149" t="str">
            <v>PUN_ZONE1</v>
          </cell>
          <cell r="P2149">
            <v>9078413</v>
          </cell>
          <cell r="Q2149" t="str">
            <v xml:space="preserve">Rajeev Misra </v>
          </cell>
          <cell r="R2149" t="str">
            <v>RAM</v>
          </cell>
          <cell r="S2149" t="str">
            <v>Rajeev Misra</v>
          </cell>
          <cell r="T2149">
            <v>0.18225</v>
          </cell>
          <cell r="U2149">
            <v>0</v>
          </cell>
          <cell r="V2149" t="str">
            <v>-</v>
          </cell>
          <cell r="Z2149" t="str">
            <v>-</v>
          </cell>
          <cell r="AA2149" t="str">
            <v>-</v>
          </cell>
          <cell r="AB2149" t="str">
            <v>-</v>
          </cell>
          <cell r="AC2149" t="str">
            <v>-</v>
          </cell>
          <cell r="AD2149" t="str">
            <v>-</v>
          </cell>
          <cell r="AE2149" t="str">
            <v>-</v>
          </cell>
          <cell r="AF2149" t="str">
            <v>-</v>
          </cell>
          <cell r="AG2149" t="str">
            <v>-</v>
          </cell>
          <cell r="AH2149" t="str">
            <v>--</v>
          </cell>
        </row>
        <row r="2150">
          <cell r="A2150">
            <v>9085574</v>
          </cell>
          <cell r="B2150" t="str">
            <v>Dtwelve Spaces Private Limited</v>
          </cell>
          <cell r="C2150">
            <v>44413</v>
          </cell>
          <cell r="D2150" t="str">
            <v>Coimbatore</v>
          </cell>
          <cell r="E2150" t="str">
            <v>MWIFI</v>
          </cell>
          <cell r="F2150" t="str">
            <v>B2B</v>
          </cell>
          <cell r="G2150" t="str">
            <v>Others</v>
          </cell>
          <cell r="H2150">
            <v>12610</v>
          </cell>
          <cell r="I2150">
            <v>0.12609999999999999</v>
          </cell>
          <cell r="J2150">
            <v>9078413</v>
          </cell>
          <cell r="K2150" t="str">
            <v>Dtwelve Spaces Private Limited</v>
          </cell>
          <cell r="L2150">
            <v>10290177.759199969</v>
          </cell>
          <cell r="M2150" t="str">
            <v>Relationship</v>
          </cell>
          <cell r="N2150" t="str">
            <v>MWIFI</v>
          </cell>
          <cell r="O2150" t="str">
            <v>PAN_ZONE1</v>
          </cell>
          <cell r="P2150">
            <v>9078413</v>
          </cell>
          <cell r="Q2150" t="str">
            <v xml:space="preserve">Rajeev Misra </v>
          </cell>
          <cell r="R2150" t="str">
            <v>RAM</v>
          </cell>
          <cell r="S2150" t="str">
            <v>Rajeev Misra</v>
          </cell>
          <cell r="T2150">
            <v>0.12609999999999999</v>
          </cell>
          <cell r="U2150">
            <v>0</v>
          </cell>
          <cell r="V2150" t="str">
            <v>-</v>
          </cell>
          <cell r="Z2150" t="str">
            <v>-</v>
          </cell>
          <cell r="AA2150" t="str">
            <v>-</v>
          </cell>
          <cell r="AB2150" t="str">
            <v>-</v>
          </cell>
          <cell r="AC2150" t="str">
            <v>-</v>
          </cell>
          <cell r="AD2150" t="str">
            <v>-</v>
          </cell>
          <cell r="AE2150" t="str">
            <v>-</v>
          </cell>
          <cell r="AF2150" t="str">
            <v>-</v>
          </cell>
          <cell r="AG2150" t="str">
            <v>-</v>
          </cell>
          <cell r="AH2150" t="str">
            <v>--</v>
          </cell>
        </row>
        <row r="2151">
          <cell r="A2151">
            <v>9085602</v>
          </cell>
          <cell r="B2151" t="str">
            <v>Dtwelve Spaces Private Limited</v>
          </cell>
          <cell r="C2151">
            <v>44455</v>
          </cell>
          <cell r="D2151" t="str">
            <v>Dehradun</v>
          </cell>
          <cell r="E2151" t="str">
            <v>MWIFI</v>
          </cell>
          <cell r="F2151" t="str">
            <v>B2B</v>
          </cell>
          <cell r="G2151" t="str">
            <v>Others</v>
          </cell>
          <cell r="H2151">
            <v>27675</v>
          </cell>
          <cell r="I2151">
            <v>0.27675</v>
          </cell>
          <cell r="J2151">
            <v>9078413</v>
          </cell>
          <cell r="K2151" t="str">
            <v>Dtwelve Spaces Private Limited</v>
          </cell>
          <cell r="L2151">
            <v>10290177.759199969</v>
          </cell>
          <cell r="M2151" t="str">
            <v>Relationship</v>
          </cell>
          <cell r="N2151" t="str">
            <v>MWIFI</v>
          </cell>
          <cell r="O2151" t="str">
            <v>PAN_ZONE1</v>
          </cell>
          <cell r="P2151">
            <v>9078413</v>
          </cell>
          <cell r="Q2151" t="str">
            <v xml:space="preserve">Rajeev Misra </v>
          </cell>
          <cell r="R2151" t="str">
            <v>RAM</v>
          </cell>
          <cell r="S2151" t="str">
            <v>Rajeev Misra</v>
          </cell>
          <cell r="T2151">
            <v>0.28799999999999998</v>
          </cell>
          <cell r="U2151">
            <v>0</v>
          </cell>
          <cell r="V2151" t="str">
            <v>-</v>
          </cell>
          <cell r="Z2151" t="str">
            <v>-</v>
          </cell>
          <cell r="AA2151" t="str">
            <v>-</v>
          </cell>
          <cell r="AB2151" t="str">
            <v>-</v>
          </cell>
          <cell r="AC2151" t="str">
            <v>-</v>
          </cell>
          <cell r="AD2151" t="str">
            <v>-</v>
          </cell>
          <cell r="AE2151" t="str">
            <v>-</v>
          </cell>
          <cell r="AF2151" t="str">
            <v>-</v>
          </cell>
          <cell r="AG2151" t="str">
            <v>-</v>
          </cell>
          <cell r="AH2151" t="str">
            <v>--</v>
          </cell>
        </row>
        <row r="2152">
          <cell r="A2152">
            <v>9085609</v>
          </cell>
          <cell r="B2152" t="str">
            <v>Dtwelve Spaces Private Limited</v>
          </cell>
          <cell r="C2152">
            <v>44450</v>
          </cell>
          <cell r="D2152" t="str">
            <v>Bangalore</v>
          </cell>
          <cell r="E2152" t="str">
            <v>MWIFI</v>
          </cell>
          <cell r="F2152" t="str">
            <v>B2B</v>
          </cell>
          <cell r="G2152" t="str">
            <v>Bangalore</v>
          </cell>
          <cell r="H2152">
            <v>21170</v>
          </cell>
          <cell r="I2152">
            <v>0.2117</v>
          </cell>
          <cell r="J2152">
            <v>9078413</v>
          </cell>
          <cell r="K2152" t="str">
            <v>Dtwelve Spaces Private Limited</v>
          </cell>
          <cell r="L2152">
            <v>10290177.759199969</v>
          </cell>
          <cell r="M2152" t="str">
            <v>Relationship</v>
          </cell>
          <cell r="N2152" t="str">
            <v>MWIFI</v>
          </cell>
          <cell r="O2152" t="str">
            <v>BLR_ZONE1</v>
          </cell>
          <cell r="P2152">
            <v>9078413</v>
          </cell>
          <cell r="Q2152" t="str">
            <v xml:space="preserve">Rajeev Misra </v>
          </cell>
          <cell r="R2152" t="str">
            <v>RAM</v>
          </cell>
          <cell r="S2152" t="str">
            <v>Rajeev Misra</v>
          </cell>
          <cell r="T2152">
            <v>0.2117</v>
          </cell>
          <cell r="U2152">
            <v>0</v>
          </cell>
          <cell r="V2152" t="str">
            <v>-</v>
          </cell>
          <cell r="Z2152" t="str">
            <v>-</v>
          </cell>
          <cell r="AA2152" t="str">
            <v>-</v>
          </cell>
          <cell r="AB2152" t="str">
            <v>-</v>
          </cell>
          <cell r="AC2152" t="str">
            <v>-</v>
          </cell>
          <cell r="AD2152" t="str">
            <v>-</v>
          </cell>
          <cell r="AE2152" t="str">
            <v>-</v>
          </cell>
          <cell r="AF2152" t="str">
            <v>-</v>
          </cell>
          <cell r="AG2152" t="str">
            <v>-</v>
          </cell>
          <cell r="AH2152" t="str">
            <v>--</v>
          </cell>
        </row>
        <row r="2153">
          <cell r="A2153">
            <v>9085625</v>
          </cell>
          <cell r="B2153" t="str">
            <v>Dtwelve Spaces Private Limited</v>
          </cell>
          <cell r="C2153">
            <v>44450</v>
          </cell>
          <cell r="D2153" t="str">
            <v>Chennai</v>
          </cell>
          <cell r="E2153" t="str">
            <v>MWIFI</v>
          </cell>
          <cell r="F2153" t="str">
            <v>B2B</v>
          </cell>
          <cell r="G2153" t="str">
            <v>Chennai</v>
          </cell>
          <cell r="H2153">
            <v>12335</v>
          </cell>
          <cell r="I2153">
            <v>0.12335</v>
          </cell>
          <cell r="J2153">
            <v>9078413</v>
          </cell>
          <cell r="K2153" t="str">
            <v>Dtwelve Spaces Private Limited</v>
          </cell>
          <cell r="L2153">
            <v>10290177.759199969</v>
          </cell>
          <cell r="M2153" t="str">
            <v>Relationship</v>
          </cell>
          <cell r="N2153" t="str">
            <v>MWIFI</v>
          </cell>
          <cell r="O2153" t="str">
            <v>CHN_ZONE1</v>
          </cell>
          <cell r="P2153">
            <v>9078413</v>
          </cell>
          <cell r="Q2153" t="str">
            <v xml:space="preserve">Rajeev Misra </v>
          </cell>
          <cell r="R2153" t="str">
            <v>RAM</v>
          </cell>
          <cell r="S2153" t="str">
            <v>Rajeev Misra</v>
          </cell>
          <cell r="T2153">
            <v>0.12765000000000001</v>
          </cell>
          <cell r="U2153">
            <v>0</v>
          </cell>
          <cell r="V2153" t="str">
            <v>-</v>
          </cell>
          <cell r="Z2153" t="str">
            <v>-</v>
          </cell>
          <cell r="AA2153" t="str">
            <v>-</v>
          </cell>
          <cell r="AB2153" t="str">
            <v>-</v>
          </cell>
          <cell r="AC2153" t="str">
            <v>-</v>
          </cell>
          <cell r="AD2153" t="str">
            <v>-</v>
          </cell>
          <cell r="AE2153" t="str">
            <v>-</v>
          </cell>
          <cell r="AF2153" t="str">
            <v>-</v>
          </cell>
          <cell r="AG2153" t="str">
            <v>-</v>
          </cell>
          <cell r="AH2153" t="str">
            <v>--</v>
          </cell>
        </row>
        <row r="2154">
          <cell r="A2154">
            <v>9085628</v>
          </cell>
          <cell r="B2154" t="str">
            <v>Dtwelve Spaces Private Limited</v>
          </cell>
          <cell r="C2154">
            <v>44501</v>
          </cell>
          <cell r="D2154" t="str">
            <v>Delhi</v>
          </cell>
          <cell r="E2154" t="str">
            <v>MWIFI</v>
          </cell>
          <cell r="F2154" t="str">
            <v>B2B</v>
          </cell>
          <cell r="G2154" t="str">
            <v>Delhi</v>
          </cell>
          <cell r="H2154">
            <v>13725</v>
          </cell>
          <cell r="I2154">
            <v>0.13725000000000001</v>
          </cell>
          <cell r="J2154">
            <v>9078413</v>
          </cell>
          <cell r="K2154" t="str">
            <v>Dtwelve Spaces Private Limited</v>
          </cell>
          <cell r="L2154">
            <v>10290177.759199969</v>
          </cell>
          <cell r="M2154" t="str">
            <v>Relationship</v>
          </cell>
          <cell r="N2154" t="str">
            <v>MWIFI</v>
          </cell>
          <cell r="O2154" t="str">
            <v>DEL_ZONE2</v>
          </cell>
          <cell r="P2154">
            <v>9078413</v>
          </cell>
          <cell r="Q2154" t="str">
            <v xml:space="preserve">Rajeev Misra </v>
          </cell>
          <cell r="R2154" t="str">
            <v>RAM</v>
          </cell>
          <cell r="S2154" t="str">
            <v>Rajeev Misra</v>
          </cell>
          <cell r="T2154">
            <v>0.13500000000000001</v>
          </cell>
          <cell r="U2154">
            <v>0</v>
          </cell>
          <cell r="V2154" t="str">
            <v>-</v>
          </cell>
          <cell r="Z2154" t="str">
            <v>-</v>
          </cell>
          <cell r="AA2154" t="str">
            <v>-</v>
          </cell>
          <cell r="AB2154" t="str">
            <v>-</v>
          </cell>
          <cell r="AC2154" t="str">
            <v>-</v>
          </cell>
          <cell r="AD2154" t="str">
            <v>-</v>
          </cell>
          <cell r="AE2154" t="str">
            <v>-</v>
          </cell>
          <cell r="AF2154" t="str">
            <v>-</v>
          </cell>
          <cell r="AG2154" t="str">
            <v>-</v>
          </cell>
          <cell r="AH2154" t="str">
            <v>--</v>
          </cell>
        </row>
        <row r="2155">
          <cell r="A2155">
            <v>9085629</v>
          </cell>
          <cell r="B2155" t="str">
            <v>Dtwelve Spaces Private Limited</v>
          </cell>
          <cell r="C2155">
            <v>44566</v>
          </cell>
          <cell r="D2155" t="str">
            <v>Hyderabad</v>
          </cell>
          <cell r="E2155" t="str">
            <v>MWIFI</v>
          </cell>
          <cell r="F2155" t="str">
            <v>B2B</v>
          </cell>
          <cell r="G2155" t="str">
            <v>Hyderabad</v>
          </cell>
          <cell r="H2155">
            <v>53210</v>
          </cell>
          <cell r="I2155">
            <v>0.53210000000000002</v>
          </cell>
          <cell r="J2155">
            <v>9078413</v>
          </cell>
          <cell r="K2155" t="str">
            <v>Dtwelve Spaces Private Limited</v>
          </cell>
          <cell r="L2155">
            <v>10290177.759199969</v>
          </cell>
          <cell r="M2155" t="str">
            <v>Relationship</v>
          </cell>
          <cell r="N2155" t="str">
            <v>MWIFI</v>
          </cell>
          <cell r="O2155" t="str">
            <v>HYD_ZONE1</v>
          </cell>
          <cell r="P2155">
            <v>9078413</v>
          </cell>
          <cell r="Q2155" t="str">
            <v xml:space="preserve">Rajeev Misra </v>
          </cell>
          <cell r="R2155" t="str">
            <v>RAM</v>
          </cell>
          <cell r="S2155" t="str">
            <v>Rajeev Misra</v>
          </cell>
          <cell r="T2155">
            <v>0.53210000000000002</v>
          </cell>
          <cell r="U2155">
            <v>0</v>
          </cell>
          <cell r="V2155" t="str">
            <v>-</v>
          </cell>
          <cell r="Z2155" t="str">
            <v>-</v>
          </cell>
          <cell r="AA2155" t="str">
            <v>-</v>
          </cell>
          <cell r="AB2155" t="str">
            <v>-</v>
          </cell>
          <cell r="AC2155" t="str">
            <v>-</v>
          </cell>
          <cell r="AD2155" t="str">
            <v>-</v>
          </cell>
          <cell r="AE2155" t="str">
            <v>-</v>
          </cell>
          <cell r="AF2155" t="str">
            <v>-</v>
          </cell>
          <cell r="AG2155" t="str">
            <v>-</v>
          </cell>
          <cell r="AH2155" t="str">
            <v>--</v>
          </cell>
        </row>
        <row r="2156">
          <cell r="A2156">
            <v>9085637</v>
          </cell>
          <cell r="B2156" t="str">
            <v>Dtwelve Spaces Private Limited</v>
          </cell>
          <cell r="C2156">
            <v>44478</v>
          </cell>
          <cell r="D2156" t="str">
            <v>Dehradun</v>
          </cell>
          <cell r="E2156" t="str">
            <v>MWIFI</v>
          </cell>
          <cell r="F2156" t="str">
            <v>B2B</v>
          </cell>
          <cell r="G2156" t="str">
            <v>Others</v>
          </cell>
          <cell r="H2156">
            <v>56700</v>
          </cell>
          <cell r="I2156">
            <v>0.56699999999999995</v>
          </cell>
          <cell r="J2156">
            <v>9078413</v>
          </cell>
          <cell r="K2156" t="str">
            <v>Dtwelve Spaces Private Limited</v>
          </cell>
          <cell r="L2156">
            <v>10290177.759199969</v>
          </cell>
          <cell r="M2156" t="str">
            <v>Relationship</v>
          </cell>
          <cell r="N2156" t="str">
            <v>MWIFI</v>
          </cell>
          <cell r="O2156" t="str">
            <v>PAN_ZONE1</v>
          </cell>
          <cell r="P2156">
            <v>9078413</v>
          </cell>
          <cell r="Q2156" t="str">
            <v xml:space="preserve">Rajeev Misra </v>
          </cell>
          <cell r="R2156" t="str">
            <v>RAM</v>
          </cell>
          <cell r="S2156" t="str">
            <v>Rajeev Misra</v>
          </cell>
          <cell r="T2156">
            <v>0.56699999999999995</v>
          </cell>
          <cell r="U2156">
            <v>0</v>
          </cell>
          <cell r="V2156" t="str">
            <v>-</v>
          </cell>
          <cell r="Z2156" t="str">
            <v>-</v>
          </cell>
          <cell r="AA2156" t="str">
            <v>-</v>
          </cell>
          <cell r="AB2156" t="str">
            <v>-</v>
          </cell>
          <cell r="AC2156" t="str">
            <v>-</v>
          </cell>
          <cell r="AD2156" t="str">
            <v>-</v>
          </cell>
          <cell r="AE2156" t="str">
            <v>-</v>
          </cell>
          <cell r="AF2156" t="str">
            <v>-</v>
          </cell>
          <cell r="AG2156" t="str">
            <v>-</v>
          </cell>
          <cell r="AH2156" t="str">
            <v>--</v>
          </cell>
        </row>
        <row r="2157">
          <cell r="A2157">
            <v>9085638</v>
          </cell>
          <cell r="B2157" t="str">
            <v>Dtwelve Spaces Private Limited</v>
          </cell>
          <cell r="C2157">
            <v>44465</v>
          </cell>
          <cell r="D2157" t="str">
            <v>Coimbatore</v>
          </cell>
          <cell r="E2157" t="str">
            <v>MWIFI</v>
          </cell>
          <cell r="F2157" t="str">
            <v>B2B</v>
          </cell>
          <cell r="G2157" t="str">
            <v>Others</v>
          </cell>
          <cell r="H2157">
            <v>28695</v>
          </cell>
          <cell r="I2157">
            <v>0.28694999999999998</v>
          </cell>
          <cell r="J2157">
            <v>9078413</v>
          </cell>
          <cell r="K2157" t="str">
            <v>Dtwelve Spaces Private Limited</v>
          </cell>
          <cell r="L2157">
            <v>10290177.759199969</v>
          </cell>
          <cell r="M2157" t="str">
            <v>Relationship</v>
          </cell>
          <cell r="N2157" t="str">
            <v>MWIFI</v>
          </cell>
          <cell r="O2157" t="str">
            <v>PAN_ZONE1</v>
          </cell>
          <cell r="P2157">
            <v>9078413</v>
          </cell>
          <cell r="Q2157" t="str">
            <v xml:space="preserve">Rajeev Misra </v>
          </cell>
          <cell r="R2157" t="str">
            <v>RAM</v>
          </cell>
          <cell r="S2157" t="str">
            <v>Rajeev Misra</v>
          </cell>
          <cell r="T2157">
            <v>0.28694999999999998</v>
          </cell>
          <cell r="U2157">
            <v>0</v>
          </cell>
          <cell r="V2157" t="str">
            <v>-</v>
          </cell>
          <cell r="Z2157" t="str">
            <v>-</v>
          </cell>
          <cell r="AA2157" t="str">
            <v>-</v>
          </cell>
          <cell r="AB2157" t="str">
            <v>-</v>
          </cell>
          <cell r="AC2157" t="str">
            <v>-</v>
          </cell>
          <cell r="AD2157" t="str">
            <v>-</v>
          </cell>
          <cell r="AE2157" t="str">
            <v>-</v>
          </cell>
          <cell r="AF2157" t="str">
            <v>-</v>
          </cell>
          <cell r="AG2157" t="str">
            <v>-</v>
          </cell>
          <cell r="AH2157" t="str">
            <v>--</v>
          </cell>
        </row>
        <row r="2158">
          <cell r="A2158">
            <v>9085837</v>
          </cell>
          <cell r="B2158" t="str">
            <v>Dtwelve Spaces Private Limited</v>
          </cell>
          <cell r="C2158">
            <v>44568</v>
          </cell>
          <cell r="D2158" t="str">
            <v>Coimbatore</v>
          </cell>
          <cell r="E2158" t="str">
            <v>MWIFI</v>
          </cell>
          <cell r="F2158" t="str">
            <v>B2B</v>
          </cell>
          <cell r="G2158" t="str">
            <v>Others</v>
          </cell>
          <cell r="H2158">
            <v>16645</v>
          </cell>
          <cell r="I2158">
            <v>0.16644999999999999</v>
          </cell>
          <cell r="J2158">
            <v>9078413</v>
          </cell>
          <cell r="K2158" t="str">
            <v>Dtwelve Spaces Private Limited</v>
          </cell>
          <cell r="L2158">
            <v>10290177.759199969</v>
          </cell>
          <cell r="M2158" t="str">
            <v>Relationship</v>
          </cell>
          <cell r="N2158" t="str">
            <v>MWIFI</v>
          </cell>
          <cell r="O2158" t="str">
            <v>PAN_ZONE1</v>
          </cell>
          <cell r="P2158">
            <v>9078413</v>
          </cell>
          <cell r="Q2158" t="str">
            <v xml:space="preserve">Rajeev Misra </v>
          </cell>
          <cell r="R2158" t="str">
            <v>RAM</v>
          </cell>
          <cell r="S2158" t="str">
            <v>Rajeev Misra</v>
          </cell>
          <cell r="T2158">
            <v>0.16644999999999999</v>
          </cell>
          <cell r="U2158">
            <v>0</v>
          </cell>
          <cell r="V2158" t="str">
            <v>-</v>
          </cell>
          <cell r="Z2158" t="str">
            <v>-</v>
          </cell>
          <cell r="AA2158" t="str">
            <v>-</v>
          </cell>
          <cell r="AB2158" t="str">
            <v>-</v>
          </cell>
          <cell r="AC2158" t="str">
            <v>-</v>
          </cell>
          <cell r="AD2158" t="str">
            <v>-</v>
          </cell>
          <cell r="AE2158" t="str">
            <v>-</v>
          </cell>
          <cell r="AF2158" t="str">
            <v>-</v>
          </cell>
          <cell r="AG2158" t="str">
            <v>-</v>
          </cell>
          <cell r="AH2158" t="str">
            <v>--</v>
          </cell>
        </row>
        <row r="2159">
          <cell r="A2159">
            <v>9085840</v>
          </cell>
          <cell r="B2159" t="str">
            <v>Dtwelve Spaces Private Limited</v>
          </cell>
          <cell r="C2159">
            <v>44532</v>
          </cell>
          <cell r="D2159" t="str">
            <v>Pune</v>
          </cell>
          <cell r="E2159" t="str">
            <v>MWIFI</v>
          </cell>
          <cell r="F2159" t="str">
            <v>B2B</v>
          </cell>
          <cell r="G2159" t="str">
            <v>Pune</v>
          </cell>
          <cell r="H2159">
            <v>14280</v>
          </cell>
          <cell r="I2159">
            <v>0.14280000000000001</v>
          </cell>
          <cell r="J2159">
            <v>9078413</v>
          </cell>
          <cell r="K2159" t="str">
            <v>Dtwelve Spaces Private Limited</v>
          </cell>
          <cell r="L2159">
            <v>10290177.759199969</v>
          </cell>
          <cell r="M2159" t="str">
            <v>Relationship</v>
          </cell>
          <cell r="N2159" t="str">
            <v>MWIFI</v>
          </cell>
          <cell r="O2159" t="str">
            <v>PUN_ZONE1</v>
          </cell>
          <cell r="P2159">
            <v>9078413</v>
          </cell>
          <cell r="Q2159" t="str">
            <v xml:space="preserve">Rajeev Misra </v>
          </cell>
          <cell r="R2159" t="str">
            <v>RAM</v>
          </cell>
          <cell r="S2159" t="str">
            <v>Rajeev Misra</v>
          </cell>
          <cell r="T2159">
            <v>0.13635</v>
          </cell>
          <cell r="U2159">
            <v>0</v>
          </cell>
          <cell r="V2159" t="str">
            <v>-</v>
          </cell>
          <cell r="Z2159" t="str">
            <v>-</v>
          </cell>
          <cell r="AA2159" t="str">
            <v>-</v>
          </cell>
          <cell r="AB2159" t="str">
            <v>-</v>
          </cell>
          <cell r="AC2159" t="str">
            <v>-</v>
          </cell>
          <cell r="AD2159" t="str">
            <v>-</v>
          </cell>
          <cell r="AE2159" t="str">
            <v>-</v>
          </cell>
          <cell r="AF2159" t="str">
            <v>-</v>
          </cell>
          <cell r="AG2159" t="str">
            <v>-</v>
          </cell>
          <cell r="AH2159" t="str">
            <v>--</v>
          </cell>
        </row>
        <row r="2160">
          <cell r="A2160">
            <v>9085842</v>
          </cell>
          <cell r="B2160" t="str">
            <v>Dtwelve Spaces Private Limited</v>
          </cell>
          <cell r="C2160">
            <v>44450</v>
          </cell>
          <cell r="D2160" t="str">
            <v>Indore</v>
          </cell>
          <cell r="E2160" t="str">
            <v>MWIFI</v>
          </cell>
          <cell r="F2160" t="str">
            <v>B2B</v>
          </cell>
          <cell r="G2160" t="str">
            <v>Others</v>
          </cell>
          <cell r="H2160">
            <v>13275</v>
          </cell>
          <cell r="I2160">
            <v>0.13275000000000001</v>
          </cell>
          <cell r="J2160">
            <v>9078413</v>
          </cell>
          <cell r="K2160" t="str">
            <v>Dtwelve Spaces Private Limited</v>
          </cell>
          <cell r="L2160">
            <v>10290177.759199969</v>
          </cell>
          <cell r="M2160" t="str">
            <v>Relationship</v>
          </cell>
          <cell r="N2160" t="str">
            <v>MWIFI</v>
          </cell>
          <cell r="O2160" t="str">
            <v>PAN_ZONE1</v>
          </cell>
          <cell r="P2160">
            <v>9078413</v>
          </cell>
          <cell r="Q2160" t="str">
            <v xml:space="preserve">Rajeev Misra </v>
          </cell>
          <cell r="R2160" t="str">
            <v>RAM</v>
          </cell>
          <cell r="S2160" t="str">
            <v>Rajeev Misra</v>
          </cell>
          <cell r="T2160">
            <v>0.13275000000000001</v>
          </cell>
          <cell r="U2160">
            <v>0</v>
          </cell>
          <cell r="V2160" t="str">
            <v>-</v>
          </cell>
          <cell r="Z2160" t="str">
            <v>-</v>
          </cell>
          <cell r="AA2160" t="str">
            <v>-</v>
          </cell>
          <cell r="AB2160" t="str">
            <v>-</v>
          </cell>
          <cell r="AC2160" t="str">
            <v>-</v>
          </cell>
          <cell r="AD2160" t="str">
            <v>-</v>
          </cell>
          <cell r="AE2160" t="str">
            <v>-</v>
          </cell>
          <cell r="AF2160" t="str">
            <v>-</v>
          </cell>
          <cell r="AG2160" t="str">
            <v>-</v>
          </cell>
          <cell r="AH2160" t="str">
            <v>--</v>
          </cell>
        </row>
        <row r="2161">
          <cell r="A2161">
            <v>9085925</v>
          </cell>
          <cell r="B2161" t="str">
            <v>Dtwelve Spaces Private Limited</v>
          </cell>
          <cell r="C2161">
            <v>44652</v>
          </cell>
          <cell r="D2161" t="str">
            <v>Gurgaon</v>
          </cell>
          <cell r="E2161" t="str">
            <v>MWIFI</v>
          </cell>
          <cell r="F2161" t="str">
            <v>B2B</v>
          </cell>
          <cell r="G2161" t="str">
            <v>Gurgaon</v>
          </cell>
          <cell r="H2161">
            <v>60000</v>
          </cell>
          <cell r="I2161">
            <v>0.6</v>
          </cell>
          <cell r="J2161">
            <v>9078413</v>
          </cell>
          <cell r="K2161" t="str">
            <v>Dtwelve Spaces Private Limited</v>
          </cell>
          <cell r="L2161">
            <v>10290177.759199969</v>
          </cell>
          <cell r="M2161" t="str">
            <v>Relationship</v>
          </cell>
          <cell r="N2161" t="str">
            <v>MWIFI</v>
          </cell>
          <cell r="O2161" t="str">
            <v>GGN_ZONE1</v>
          </cell>
          <cell r="P2161">
            <v>9078413</v>
          </cell>
          <cell r="Q2161" t="str">
            <v xml:space="preserve">Rajeev Misra </v>
          </cell>
          <cell r="R2161" t="str">
            <v>RAM</v>
          </cell>
          <cell r="S2161" t="str">
            <v>Rajeev Misra</v>
          </cell>
          <cell r="T2161">
            <v>0.6</v>
          </cell>
          <cell r="U2161">
            <v>0</v>
          </cell>
          <cell r="V2161" t="str">
            <v>-</v>
          </cell>
          <cell r="Z2161" t="str">
            <v>-</v>
          </cell>
          <cell r="AA2161" t="str">
            <v>-</v>
          </cell>
          <cell r="AB2161" t="str">
            <v>-</v>
          </cell>
          <cell r="AC2161" t="str">
            <v>-</v>
          </cell>
          <cell r="AD2161" t="str">
            <v>-</v>
          </cell>
          <cell r="AE2161" t="str">
            <v>-</v>
          </cell>
          <cell r="AF2161" t="str">
            <v>-</v>
          </cell>
          <cell r="AG2161" t="str">
            <v>-</v>
          </cell>
          <cell r="AH2161" t="str">
            <v>--</v>
          </cell>
        </row>
        <row r="2162">
          <cell r="A2162">
            <v>9085929</v>
          </cell>
          <cell r="B2162" t="str">
            <v>Dtwelve Spaces Private Limited</v>
          </cell>
          <cell r="C2162">
            <v>44440</v>
          </cell>
          <cell r="D2162" t="str">
            <v>Delhi</v>
          </cell>
          <cell r="E2162" t="str">
            <v>MWIFI</v>
          </cell>
          <cell r="F2162" t="str">
            <v>B2B</v>
          </cell>
          <cell r="G2162" t="str">
            <v>Delhi</v>
          </cell>
          <cell r="H2162">
            <v>15300</v>
          </cell>
          <cell r="I2162">
            <v>0.153</v>
          </cell>
          <cell r="J2162">
            <v>9078413</v>
          </cell>
          <cell r="K2162" t="str">
            <v>Dtwelve Spaces Private Limited</v>
          </cell>
          <cell r="L2162">
            <v>10290177.759199969</v>
          </cell>
          <cell r="M2162" t="str">
            <v>Relationship</v>
          </cell>
          <cell r="N2162" t="str">
            <v>MWIFI</v>
          </cell>
          <cell r="O2162" t="str">
            <v>DEL_ZONE2</v>
          </cell>
          <cell r="P2162">
            <v>9078413</v>
          </cell>
          <cell r="Q2162" t="str">
            <v xml:space="preserve">Rajeev Misra </v>
          </cell>
          <cell r="R2162" t="str">
            <v>RAM</v>
          </cell>
          <cell r="S2162" t="str">
            <v>Rajeev Misra</v>
          </cell>
          <cell r="T2162">
            <v>0.153</v>
          </cell>
          <cell r="U2162">
            <v>0</v>
          </cell>
          <cell r="V2162" t="str">
            <v>-</v>
          </cell>
          <cell r="Z2162" t="str">
            <v>-</v>
          </cell>
          <cell r="AA2162" t="str">
            <v>-</v>
          </cell>
          <cell r="AB2162" t="str">
            <v>-</v>
          </cell>
          <cell r="AC2162" t="str">
            <v>-</v>
          </cell>
          <cell r="AD2162" t="str">
            <v>-</v>
          </cell>
          <cell r="AE2162" t="str">
            <v>-</v>
          </cell>
          <cell r="AF2162" t="str">
            <v>-</v>
          </cell>
          <cell r="AG2162" t="str">
            <v>-</v>
          </cell>
          <cell r="AH2162" t="str">
            <v>--</v>
          </cell>
        </row>
        <row r="2163">
          <cell r="A2163">
            <v>9086215</v>
          </cell>
          <cell r="B2163" t="str">
            <v>Dtwelve Spaces Private Limited</v>
          </cell>
          <cell r="C2163">
            <v>44443</v>
          </cell>
          <cell r="D2163" t="str">
            <v>Gurgaon</v>
          </cell>
          <cell r="E2163" t="str">
            <v>OBB-3P</v>
          </cell>
          <cell r="F2163" t="str">
            <v>B2B</v>
          </cell>
          <cell r="G2163" t="str">
            <v>Gurgaon</v>
          </cell>
          <cell r="H2163">
            <v>699</v>
          </cell>
          <cell r="I2163">
            <v>6.9899999999999997E-3</v>
          </cell>
          <cell r="J2163">
            <v>9078413</v>
          </cell>
          <cell r="K2163" t="str">
            <v>Dtwelve Spaces Private Limited</v>
          </cell>
          <cell r="L2163">
            <v>10290177.759199969</v>
          </cell>
          <cell r="M2163" t="str">
            <v>Relationship</v>
          </cell>
          <cell r="N2163" t="str">
            <v>OBB-3P</v>
          </cell>
          <cell r="O2163" t="str">
            <v>GGN_ZONE1</v>
          </cell>
          <cell r="P2163">
            <v>9078413</v>
          </cell>
          <cell r="Q2163" t="str">
            <v xml:space="preserve">Rajeev Misra </v>
          </cell>
          <cell r="R2163" t="str">
            <v>RAM</v>
          </cell>
          <cell r="S2163" t="str">
            <v>Rajeev Misra</v>
          </cell>
          <cell r="T2163">
            <v>6.9899999999999997E-3</v>
          </cell>
          <cell r="U2163">
            <v>0</v>
          </cell>
          <cell r="V2163" t="str">
            <v>-</v>
          </cell>
          <cell r="Z2163" t="str">
            <v>-</v>
          </cell>
          <cell r="AA2163" t="str">
            <v>-</v>
          </cell>
          <cell r="AB2163" t="str">
            <v>-</v>
          </cell>
          <cell r="AC2163" t="str">
            <v>-</v>
          </cell>
          <cell r="AD2163" t="str">
            <v>-</v>
          </cell>
          <cell r="AE2163" t="str">
            <v>-</v>
          </cell>
          <cell r="AF2163" t="str">
            <v>-</v>
          </cell>
          <cell r="AG2163" t="str">
            <v>-</v>
          </cell>
          <cell r="AH2163" t="str">
            <v>--</v>
          </cell>
        </row>
        <row r="2164">
          <cell r="A2164">
            <v>9086227</v>
          </cell>
          <cell r="B2164" t="str">
            <v>Dtwelve Spaces Private Limited</v>
          </cell>
          <cell r="C2164">
            <v>44488</v>
          </cell>
          <cell r="D2164" t="str">
            <v>Pune</v>
          </cell>
          <cell r="E2164" t="str">
            <v>MWIFI</v>
          </cell>
          <cell r="F2164" t="str">
            <v>B2B</v>
          </cell>
          <cell r="G2164" t="str">
            <v>Pune</v>
          </cell>
          <cell r="H2164">
            <v>26815</v>
          </cell>
          <cell r="I2164">
            <v>0.26815</v>
          </cell>
          <cell r="J2164">
            <v>9078413</v>
          </cell>
          <cell r="K2164" t="str">
            <v>Dtwelve Spaces Private Limited</v>
          </cell>
          <cell r="L2164">
            <v>10290177.759199969</v>
          </cell>
          <cell r="M2164" t="str">
            <v>Relationship</v>
          </cell>
          <cell r="N2164" t="str">
            <v>MWIFI</v>
          </cell>
          <cell r="O2164" t="str">
            <v>PUN_ZONE1</v>
          </cell>
          <cell r="P2164">
            <v>9078413</v>
          </cell>
          <cell r="Q2164" t="str">
            <v xml:space="preserve">Rajeev Misra </v>
          </cell>
          <cell r="R2164" t="str">
            <v>RAM</v>
          </cell>
          <cell r="S2164" t="str">
            <v>Rajeev Misra</v>
          </cell>
          <cell r="T2164">
            <v>0.26284999999999997</v>
          </cell>
          <cell r="U2164">
            <v>0</v>
          </cell>
          <cell r="V2164" t="str">
            <v>-</v>
          </cell>
          <cell r="Z2164" t="str">
            <v>-</v>
          </cell>
          <cell r="AA2164" t="str">
            <v>-</v>
          </cell>
          <cell r="AB2164" t="str">
            <v>-</v>
          </cell>
          <cell r="AC2164" t="str">
            <v>-</v>
          </cell>
          <cell r="AD2164" t="str">
            <v>-</v>
          </cell>
          <cell r="AE2164" t="str">
            <v>-</v>
          </cell>
          <cell r="AF2164" t="str">
            <v>-</v>
          </cell>
          <cell r="AG2164" t="str">
            <v>-</v>
          </cell>
          <cell r="AH2164" t="str">
            <v>--</v>
          </cell>
        </row>
        <row r="2165">
          <cell r="A2165">
            <v>9086236</v>
          </cell>
          <cell r="B2165" t="str">
            <v>Dtwelve Spaces Private Limited</v>
          </cell>
          <cell r="C2165">
            <v>44443</v>
          </cell>
          <cell r="D2165" t="str">
            <v>Gurgaon</v>
          </cell>
          <cell r="E2165" t="str">
            <v>OBB-3P</v>
          </cell>
          <cell r="F2165" t="str">
            <v>B2B</v>
          </cell>
          <cell r="G2165" t="str">
            <v>Gurgaon</v>
          </cell>
          <cell r="H2165">
            <v>699</v>
          </cell>
          <cell r="I2165">
            <v>6.9899999999999997E-3</v>
          </cell>
          <cell r="J2165">
            <v>9078413</v>
          </cell>
          <cell r="K2165" t="str">
            <v>Dtwelve Spaces Private Limited</v>
          </cell>
          <cell r="L2165">
            <v>10290177.759199969</v>
          </cell>
          <cell r="M2165" t="str">
            <v>Relationship</v>
          </cell>
          <cell r="N2165" t="str">
            <v>OBB-3P</v>
          </cell>
          <cell r="O2165" t="str">
            <v>GGN_ZONE1</v>
          </cell>
          <cell r="P2165">
            <v>9078413</v>
          </cell>
          <cell r="Q2165" t="str">
            <v xml:space="preserve">Rajeev Misra </v>
          </cell>
          <cell r="R2165" t="str">
            <v>RAM</v>
          </cell>
          <cell r="S2165" t="str">
            <v>Rajeev Misra</v>
          </cell>
          <cell r="T2165">
            <v>6.9899999999999997E-3</v>
          </cell>
          <cell r="U2165">
            <v>0</v>
          </cell>
          <cell r="V2165" t="str">
            <v>-</v>
          </cell>
          <cell r="Z2165" t="str">
            <v>-</v>
          </cell>
          <cell r="AA2165" t="str">
            <v>-</v>
          </cell>
          <cell r="AB2165" t="str">
            <v>-</v>
          </cell>
          <cell r="AC2165" t="str">
            <v>-</v>
          </cell>
          <cell r="AD2165" t="str">
            <v>-</v>
          </cell>
          <cell r="AE2165" t="str">
            <v>-</v>
          </cell>
          <cell r="AF2165" t="str">
            <v>-</v>
          </cell>
          <cell r="AG2165" t="str">
            <v>-</v>
          </cell>
          <cell r="AH2165" t="str">
            <v>--</v>
          </cell>
        </row>
        <row r="2166">
          <cell r="A2166">
            <v>9086237</v>
          </cell>
          <cell r="B2166" t="str">
            <v>Dtwelve Spaces Private Limited</v>
          </cell>
          <cell r="C2166">
            <v>44443</v>
          </cell>
          <cell r="D2166" t="str">
            <v>Gurgaon</v>
          </cell>
          <cell r="E2166" t="str">
            <v>OBB-3P</v>
          </cell>
          <cell r="F2166" t="str">
            <v>B2B</v>
          </cell>
          <cell r="G2166" t="str">
            <v>Gurgaon</v>
          </cell>
          <cell r="H2166">
            <v>699</v>
          </cell>
          <cell r="I2166">
            <v>6.9899999999999997E-3</v>
          </cell>
          <cell r="J2166">
            <v>9078413</v>
          </cell>
          <cell r="K2166" t="str">
            <v>Dtwelve Spaces Private Limited</v>
          </cell>
          <cell r="L2166">
            <v>10290177.759199969</v>
          </cell>
          <cell r="M2166" t="str">
            <v>Relationship</v>
          </cell>
          <cell r="N2166" t="str">
            <v>OBB-3P</v>
          </cell>
          <cell r="O2166" t="str">
            <v>GGN_ZONE1</v>
          </cell>
          <cell r="P2166">
            <v>9078413</v>
          </cell>
          <cell r="Q2166" t="str">
            <v xml:space="preserve">Rajeev Misra </v>
          </cell>
          <cell r="R2166" t="str">
            <v>RAM</v>
          </cell>
          <cell r="S2166" t="str">
            <v>Rajeev Misra</v>
          </cell>
          <cell r="T2166">
            <v>6.9899999999999997E-3</v>
          </cell>
          <cell r="U2166">
            <v>0</v>
          </cell>
          <cell r="V2166" t="str">
            <v>-</v>
          </cell>
          <cell r="Z2166" t="str">
            <v>-</v>
          </cell>
          <cell r="AA2166" t="str">
            <v>-</v>
          </cell>
          <cell r="AB2166" t="str">
            <v>-</v>
          </cell>
          <cell r="AC2166" t="str">
            <v>-</v>
          </cell>
          <cell r="AD2166" t="str">
            <v>-</v>
          </cell>
          <cell r="AE2166" t="str">
            <v>-</v>
          </cell>
          <cell r="AF2166" t="str">
            <v>-</v>
          </cell>
          <cell r="AG2166" t="str">
            <v>-</v>
          </cell>
          <cell r="AH2166" t="str">
            <v>--</v>
          </cell>
        </row>
        <row r="2167">
          <cell r="A2167">
            <v>9086238</v>
          </cell>
          <cell r="B2167" t="str">
            <v>Dtwelve Spaces Private Limited</v>
          </cell>
          <cell r="C2167">
            <v>44443</v>
          </cell>
          <cell r="D2167" t="str">
            <v>Gurgaon</v>
          </cell>
          <cell r="E2167" t="str">
            <v>OBB-3P</v>
          </cell>
          <cell r="F2167" t="str">
            <v>B2B</v>
          </cell>
          <cell r="G2167" t="str">
            <v>Gurgaon</v>
          </cell>
          <cell r="H2167">
            <v>699</v>
          </cell>
          <cell r="I2167">
            <v>6.9899999999999997E-3</v>
          </cell>
          <cell r="J2167">
            <v>9078413</v>
          </cell>
          <cell r="K2167" t="str">
            <v>Dtwelve Spaces Private Limited</v>
          </cell>
          <cell r="L2167">
            <v>10290177.759199969</v>
          </cell>
          <cell r="M2167" t="str">
            <v>Relationship</v>
          </cell>
          <cell r="N2167" t="str">
            <v>OBB-3P</v>
          </cell>
          <cell r="O2167" t="str">
            <v>GGN_ZONE1</v>
          </cell>
          <cell r="P2167">
            <v>9078413</v>
          </cell>
          <cell r="Q2167" t="str">
            <v xml:space="preserve">Rajeev Misra </v>
          </cell>
          <cell r="R2167" t="str">
            <v>RAM</v>
          </cell>
          <cell r="S2167" t="str">
            <v>Rajeev Misra</v>
          </cell>
          <cell r="T2167">
            <v>6.9899999999999997E-3</v>
          </cell>
          <cell r="U2167">
            <v>0</v>
          </cell>
          <cell r="V2167" t="str">
            <v>-</v>
          </cell>
          <cell r="Z2167" t="str">
            <v>-</v>
          </cell>
          <cell r="AA2167" t="str">
            <v>-</v>
          </cell>
          <cell r="AB2167" t="str">
            <v>-</v>
          </cell>
          <cell r="AC2167" t="str">
            <v>-</v>
          </cell>
          <cell r="AD2167" t="str">
            <v>-</v>
          </cell>
          <cell r="AE2167" t="str">
            <v>-</v>
          </cell>
          <cell r="AF2167" t="str">
            <v>-</v>
          </cell>
          <cell r="AG2167" t="str">
            <v>-</v>
          </cell>
          <cell r="AH2167" t="str">
            <v>--</v>
          </cell>
        </row>
        <row r="2168">
          <cell r="A2168">
            <v>9086239</v>
          </cell>
          <cell r="B2168" t="str">
            <v>Dtwelve Spaces Private Limited</v>
          </cell>
          <cell r="C2168">
            <v>44443</v>
          </cell>
          <cell r="D2168" t="str">
            <v>Gurgaon</v>
          </cell>
          <cell r="E2168" t="str">
            <v>OBB-3P</v>
          </cell>
          <cell r="F2168" t="str">
            <v>B2B</v>
          </cell>
          <cell r="G2168" t="str">
            <v>Gurgaon</v>
          </cell>
          <cell r="H2168">
            <v>699</v>
          </cell>
          <cell r="I2168">
            <v>6.9899999999999997E-3</v>
          </cell>
          <cell r="J2168">
            <v>9078413</v>
          </cell>
          <cell r="K2168" t="str">
            <v>Dtwelve Spaces Private Limited</v>
          </cell>
          <cell r="L2168">
            <v>10290177.759199969</v>
          </cell>
          <cell r="M2168" t="str">
            <v>Relationship</v>
          </cell>
          <cell r="N2168" t="str">
            <v>OBB-3P</v>
          </cell>
          <cell r="O2168" t="str">
            <v>GGN_ZONE1</v>
          </cell>
          <cell r="P2168">
            <v>9078413</v>
          </cell>
          <cell r="Q2168" t="str">
            <v xml:space="preserve">Rajeev Misra </v>
          </cell>
          <cell r="R2168" t="str">
            <v>RAM</v>
          </cell>
          <cell r="S2168" t="str">
            <v>Rajeev Misra</v>
          </cell>
          <cell r="T2168">
            <v>6.9899999999999997E-3</v>
          </cell>
          <cell r="U2168">
            <v>0</v>
          </cell>
          <cell r="V2168" t="str">
            <v>-</v>
          </cell>
          <cell r="Z2168" t="str">
            <v>-</v>
          </cell>
          <cell r="AA2168" t="str">
            <v>-</v>
          </cell>
          <cell r="AB2168" t="str">
            <v>-</v>
          </cell>
          <cell r="AC2168" t="str">
            <v>-</v>
          </cell>
          <cell r="AD2168" t="str">
            <v>-</v>
          </cell>
          <cell r="AE2168" t="str">
            <v>-</v>
          </cell>
          <cell r="AF2168" t="str">
            <v>-</v>
          </cell>
          <cell r="AG2168" t="str">
            <v>-</v>
          </cell>
          <cell r="AH2168" t="str">
            <v>--</v>
          </cell>
        </row>
        <row r="2169">
          <cell r="A2169">
            <v>9086240</v>
          </cell>
          <cell r="B2169" t="str">
            <v>Dtwelve Spaces Private Limited</v>
          </cell>
          <cell r="C2169">
            <v>44443</v>
          </cell>
          <cell r="D2169" t="str">
            <v>Gurgaon</v>
          </cell>
          <cell r="E2169" t="str">
            <v>OBB-3P</v>
          </cell>
          <cell r="F2169" t="str">
            <v>B2B</v>
          </cell>
          <cell r="G2169" t="str">
            <v>Gurgaon</v>
          </cell>
          <cell r="H2169">
            <v>699</v>
          </cell>
          <cell r="I2169">
            <v>6.9899999999999997E-3</v>
          </cell>
          <cell r="J2169">
            <v>9078413</v>
          </cell>
          <cell r="K2169" t="str">
            <v>Dtwelve Spaces Private Limited</v>
          </cell>
          <cell r="L2169">
            <v>10290177.759199969</v>
          </cell>
          <cell r="M2169" t="str">
            <v>Relationship</v>
          </cell>
          <cell r="N2169" t="str">
            <v>OBB-3P</v>
          </cell>
          <cell r="O2169" t="str">
            <v>GGN_ZONE1</v>
          </cell>
          <cell r="P2169">
            <v>9078413</v>
          </cell>
          <cell r="Q2169" t="str">
            <v xml:space="preserve">Rajeev Misra </v>
          </cell>
          <cell r="R2169" t="str">
            <v>RAM</v>
          </cell>
          <cell r="S2169" t="str">
            <v>Rajeev Misra</v>
          </cell>
          <cell r="T2169">
            <v>6.9899999999999997E-3</v>
          </cell>
          <cell r="U2169">
            <v>0</v>
          </cell>
          <cell r="V2169" t="str">
            <v>-</v>
          </cell>
          <cell r="Z2169" t="str">
            <v>-</v>
          </cell>
          <cell r="AA2169" t="str">
            <v>-</v>
          </cell>
          <cell r="AB2169" t="str">
            <v>-</v>
          </cell>
          <cell r="AC2169" t="str">
            <v>-</v>
          </cell>
          <cell r="AD2169" t="str">
            <v>-</v>
          </cell>
          <cell r="AE2169" t="str">
            <v>-</v>
          </cell>
          <cell r="AF2169" t="str">
            <v>-</v>
          </cell>
          <cell r="AG2169" t="str">
            <v>-</v>
          </cell>
          <cell r="AH2169" t="str">
            <v>--</v>
          </cell>
        </row>
        <row r="2170">
          <cell r="A2170">
            <v>9086241</v>
          </cell>
          <cell r="B2170" t="str">
            <v>Dtwelve Spaces Private Limited</v>
          </cell>
          <cell r="C2170">
            <v>44443</v>
          </cell>
          <cell r="D2170" t="str">
            <v>Gurgaon</v>
          </cell>
          <cell r="E2170" t="str">
            <v>OBB-3P</v>
          </cell>
          <cell r="F2170" t="str">
            <v>B2B</v>
          </cell>
          <cell r="G2170" t="str">
            <v>Gurgaon</v>
          </cell>
          <cell r="H2170">
            <v>699</v>
          </cell>
          <cell r="I2170">
            <v>6.9899999999999997E-3</v>
          </cell>
          <cell r="J2170">
            <v>9078413</v>
          </cell>
          <cell r="K2170" t="str">
            <v>Dtwelve Spaces Private Limited</v>
          </cell>
          <cell r="L2170">
            <v>10290177.759199969</v>
          </cell>
          <cell r="M2170" t="str">
            <v>Relationship</v>
          </cell>
          <cell r="N2170" t="str">
            <v>OBB-3P</v>
          </cell>
          <cell r="O2170" t="str">
            <v>GGN_ZONE1</v>
          </cell>
          <cell r="P2170">
            <v>9078413</v>
          </cell>
          <cell r="Q2170" t="str">
            <v xml:space="preserve">Rajeev Misra </v>
          </cell>
          <cell r="R2170" t="str">
            <v>RAM</v>
          </cell>
          <cell r="S2170" t="str">
            <v>Rajeev Misra</v>
          </cell>
          <cell r="T2170">
            <v>6.9899999999999997E-3</v>
          </cell>
          <cell r="U2170">
            <v>0</v>
          </cell>
          <cell r="V2170" t="str">
            <v>-</v>
          </cell>
          <cell r="Z2170" t="str">
            <v>-</v>
          </cell>
          <cell r="AA2170" t="str">
            <v>-</v>
          </cell>
          <cell r="AB2170" t="str">
            <v>-</v>
          </cell>
          <cell r="AC2170" t="str">
            <v>-</v>
          </cell>
          <cell r="AD2170" t="str">
            <v>-</v>
          </cell>
          <cell r="AE2170" t="str">
            <v>-</v>
          </cell>
          <cell r="AF2170" t="str">
            <v>-</v>
          </cell>
          <cell r="AG2170" t="str">
            <v>-</v>
          </cell>
          <cell r="AH2170" t="str">
            <v>--</v>
          </cell>
        </row>
        <row r="2171">
          <cell r="A2171">
            <v>9086334</v>
          </cell>
          <cell r="B2171" t="str">
            <v>Dtwelve Spaces Private Limited</v>
          </cell>
          <cell r="C2171">
            <v>44480</v>
          </cell>
          <cell r="D2171" t="str">
            <v>Gurgaon</v>
          </cell>
          <cell r="E2171" t="str">
            <v>MWIFI</v>
          </cell>
          <cell r="F2171" t="str">
            <v>B2B</v>
          </cell>
          <cell r="G2171" t="str">
            <v>Gurgaon</v>
          </cell>
          <cell r="H2171">
            <v>893.28</v>
          </cell>
          <cell r="I2171">
            <v>8.9327999999999994E-3</v>
          </cell>
          <cell r="J2171">
            <v>9078413</v>
          </cell>
          <cell r="K2171" t="str">
            <v>Dtwelve Spaces Private Limited</v>
          </cell>
          <cell r="L2171">
            <v>10290177.759199969</v>
          </cell>
          <cell r="M2171" t="str">
            <v>Relationship</v>
          </cell>
          <cell r="N2171" t="str">
            <v>MWIFI</v>
          </cell>
          <cell r="O2171" t="str">
            <v>GGN_ZONE1</v>
          </cell>
          <cell r="P2171">
            <v>9078413</v>
          </cell>
          <cell r="Q2171" t="str">
            <v xml:space="preserve">Rajeev Misra </v>
          </cell>
          <cell r="R2171" t="str">
            <v>RAM</v>
          </cell>
          <cell r="S2171" t="str">
            <v>Rajeev Misra</v>
          </cell>
          <cell r="T2171">
            <v>8.9327999999999994E-3</v>
          </cell>
          <cell r="U2171">
            <v>0</v>
          </cell>
          <cell r="V2171" t="str">
            <v>-</v>
          </cell>
          <cell r="Z2171" t="str">
            <v>-</v>
          </cell>
          <cell r="AA2171" t="str">
            <v>-</v>
          </cell>
          <cell r="AB2171" t="str">
            <v>-</v>
          </cell>
          <cell r="AC2171" t="str">
            <v>-</v>
          </cell>
          <cell r="AD2171" t="str">
            <v>-</v>
          </cell>
          <cell r="AE2171" t="str">
            <v>-</v>
          </cell>
          <cell r="AF2171" t="str">
            <v>-</v>
          </cell>
          <cell r="AG2171" t="str">
            <v>-</v>
          </cell>
          <cell r="AH2171" t="str">
            <v>--</v>
          </cell>
        </row>
        <row r="2172">
          <cell r="A2172">
            <v>9086335</v>
          </cell>
          <cell r="B2172" t="str">
            <v>Dtwelve Spaces Private Limited</v>
          </cell>
          <cell r="C2172">
            <v>44480</v>
          </cell>
          <cell r="D2172" t="str">
            <v>Gurgaon</v>
          </cell>
          <cell r="E2172" t="str">
            <v>MWIFI</v>
          </cell>
          <cell r="F2172" t="str">
            <v>B2B</v>
          </cell>
          <cell r="G2172" t="str">
            <v>Gurgaon</v>
          </cell>
          <cell r="H2172">
            <v>893.28</v>
          </cell>
          <cell r="I2172">
            <v>8.9327999999999994E-3</v>
          </cell>
          <cell r="J2172">
            <v>9078413</v>
          </cell>
          <cell r="K2172" t="str">
            <v>Dtwelve Spaces Private Limited</v>
          </cell>
          <cell r="L2172">
            <v>10290177.759199969</v>
          </cell>
          <cell r="M2172" t="str">
            <v>Relationship</v>
          </cell>
          <cell r="N2172" t="str">
            <v>MWIFI</v>
          </cell>
          <cell r="O2172" t="str">
            <v>GGN_ZONE1</v>
          </cell>
          <cell r="P2172">
            <v>9078413</v>
          </cell>
          <cell r="Q2172" t="str">
            <v xml:space="preserve">Rajeev Misra </v>
          </cell>
          <cell r="R2172" t="str">
            <v>RAM</v>
          </cell>
          <cell r="S2172" t="str">
            <v>Rajeev Misra</v>
          </cell>
          <cell r="T2172">
            <v>8.9327999999999994E-3</v>
          </cell>
          <cell r="U2172">
            <v>0</v>
          </cell>
          <cell r="V2172" t="str">
            <v>-</v>
          </cell>
          <cell r="Z2172" t="str">
            <v>-</v>
          </cell>
          <cell r="AA2172" t="str">
            <v>-</v>
          </cell>
          <cell r="AB2172" t="str">
            <v>-</v>
          </cell>
          <cell r="AC2172" t="str">
            <v>-</v>
          </cell>
          <cell r="AD2172" t="str">
            <v>-</v>
          </cell>
          <cell r="AE2172" t="str">
            <v>-</v>
          </cell>
          <cell r="AF2172" t="str">
            <v>-</v>
          </cell>
          <cell r="AG2172" t="str">
            <v>-</v>
          </cell>
          <cell r="AH2172" t="str">
            <v>--</v>
          </cell>
        </row>
        <row r="2173">
          <cell r="A2173">
            <v>9086337</v>
          </cell>
          <cell r="B2173" t="str">
            <v>Dtwelve Spaces Private Limited</v>
          </cell>
          <cell r="C2173">
            <v>44480</v>
          </cell>
          <cell r="D2173" t="str">
            <v>Gurgaon</v>
          </cell>
          <cell r="E2173" t="str">
            <v>MWIFI</v>
          </cell>
          <cell r="F2173" t="str">
            <v>B2B</v>
          </cell>
          <cell r="G2173" t="str">
            <v>Gurgaon</v>
          </cell>
          <cell r="H2173">
            <v>893.28</v>
          </cell>
          <cell r="I2173">
            <v>8.9327999999999994E-3</v>
          </cell>
          <cell r="J2173">
            <v>9078413</v>
          </cell>
          <cell r="K2173" t="str">
            <v>Dtwelve Spaces Private Limited</v>
          </cell>
          <cell r="L2173">
            <v>10290177.759199969</v>
          </cell>
          <cell r="M2173" t="str">
            <v>Relationship</v>
          </cell>
          <cell r="N2173" t="str">
            <v>MWIFI</v>
          </cell>
          <cell r="O2173" t="str">
            <v>GGN_ZONE1</v>
          </cell>
          <cell r="P2173">
            <v>9078413</v>
          </cell>
          <cell r="Q2173" t="str">
            <v xml:space="preserve">Rajeev Misra </v>
          </cell>
          <cell r="R2173" t="str">
            <v>RAM</v>
          </cell>
          <cell r="S2173" t="str">
            <v>Rajeev Misra</v>
          </cell>
          <cell r="T2173">
            <v>8.9327999999999994E-3</v>
          </cell>
          <cell r="U2173">
            <v>0</v>
          </cell>
          <cell r="V2173" t="str">
            <v>-</v>
          </cell>
          <cell r="Z2173" t="str">
            <v>-</v>
          </cell>
          <cell r="AA2173" t="str">
            <v>-</v>
          </cell>
          <cell r="AB2173" t="str">
            <v>-</v>
          </cell>
          <cell r="AC2173" t="str">
            <v>-</v>
          </cell>
          <cell r="AD2173" t="str">
            <v>-</v>
          </cell>
          <cell r="AE2173" t="str">
            <v>-</v>
          </cell>
          <cell r="AF2173" t="str">
            <v>-</v>
          </cell>
          <cell r="AG2173" t="str">
            <v>-</v>
          </cell>
          <cell r="AH2173" t="str">
            <v>--</v>
          </cell>
        </row>
        <row r="2174">
          <cell r="A2174">
            <v>9086344</v>
          </cell>
          <cell r="B2174" t="str">
            <v>Dtwelve Spaces Private Limited</v>
          </cell>
          <cell r="C2174">
            <v>44454</v>
          </cell>
          <cell r="D2174" t="str">
            <v>Gurgaon</v>
          </cell>
          <cell r="E2174" t="str">
            <v>OBB-3P</v>
          </cell>
          <cell r="F2174" t="str">
            <v>B2B</v>
          </cell>
          <cell r="G2174" t="str">
            <v>Gurgaon</v>
          </cell>
          <cell r="H2174">
            <v>699</v>
          </cell>
          <cell r="I2174">
            <v>6.9899999999999997E-3</v>
          </cell>
          <cell r="J2174">
            <v>9078413</v>
          </cell>
          <cell r="K2174" t="str">
            <v>Dtwelve Spaces Private Limited</v>
          </cell>
          <cell r="L2174">
            <v>10290177.759199969</v>
          </cell>
          <cell r="M2174" t="str">
            <v>Relationship</v>
          </cell>
          <cell r="N2174" t="str">
            <v>OBB-3P</v>
          </cell>
          <cell r="O2174" t="str">
            <v>GGN_ZONE1</v>
          </cell>
          <cell r="P2174">
            <v>9078413</v>
          </cell>
          <cell r="Q2174" t="str">
            <v xml:space="preserve">Rajeev Misra </v>
          </cell>
          <cell r="R2174" t="str">
            <v>RAM</v>
          </cell>
          <cell r="S2174" t="str">
            <v>Rajeev Misra</v>
          </cell>
          <cell r="T2174">
            <v>6.9899999999999997E-3</v>
          </cell>
          <cell r="U2174">
            <v>0</v>
          </cell>
          <cell r="V2174" t="str">
            <v>-</v>
          </cell>
          <cell r="Z2174" t="str">
            <v>-</v>
          </cell>
          <cell r="AA2174" t="str">
            <v>-</v>
          </cell>
          <cell r="AB2174" t="str">
            <v>-</v>
          </cell>
          <cell r="AC2174" t="str">
            <v>-</v>
          </cell>
          <cell r="AD2174" t="str">
            <v>-</v>
          </cell>
          <cell r="AE2174" t="str">
            <v>-</v>
          </cell>
          <cell r="AF2174" t="str">
            <v>-</v>
          </cell>
          <cell r="AG2174" t="str">
            <v>-</v>
          </cell>
          <cell r="AH2174" t="str">
            <v>--</v>
          </cell>
        </row>
        <row r="2175">
          <cell r="A2175">
            <v>9086345</v>
          </cell>
          <cell r="B2175" t="str">
            <v>Dtwelve Spaces Private Limited</v>
          </cell>
          <cell r="C2175">
            <v>44454</v>
          </cell>
          <cell r="D2175" t="str">
            <v>Gurgaon</v>
          </cell>
          <cell r="E2175" t="str">
            <v>OBB-3P</v>
          </cell>
          <cell r="F2175" t="str">
            <v>B2B</v>
          </cell>
          <cell r="G2175" t="str">
            <v>Gurgaon</v>
          </cell>
          <cell r="H2175">
            <v>699</v>
          </cell>
          <cell r="I2175">
            <v>6.9899999999999997E-3</v>
          </cell>
          <cell r="J2175">
            <v>9078413</v>
          </cell>
          <cell r="K2175" t="str">
            <v>Dtwelve Spaces Private Limited</v>
          </cell>
          <cell r="L2175">
            <v>10290177.759199969</v>
          </cell>
          <cell r="M2175" t="str">
            <v>Relationship</v>
          </cell>
          <cell r="N2175" t="str">
            <v>OBB-3P</v>
          </cell>
          <cell r="O2175" t="str">
            <v>GGN_ZONE1</v>
          </cell>
          <cell r="P2175">
            <v>9078413</v>
          </cell>
          <cell r="Q2175" t="str">
            <v xml:space="preserve">Rajeev Misra </v>
          </cell>
          <cell r="R2175" t="str">
            <v>RAM</v>
          </cell>
          <cell r="S2175" t="str">
            <v>Rajeev Misra</v>
          </cell>
          <cell r="T2175">
            <v>6.9899999999999997E-3</v>
          </cell>
          <cell r="U2175">
            <v>0</v>
          </cell>
          <cell r="V2175" t="str">
            <v>-</v>
          </cell>
          <cell r="Z2175" t="str">
            <v>-</v>
          </cell>
          <cell r="AA2175" t="str">
            <v>-</v>
          </cell>
          <cell r="AB2175" t="str">
            <v>-</v>
          </cell>
          <cell r="AC2175" t="str">
            <v>-</v>
          </cell>
          <cell r="AD2175" t="str">
            <v>-</v>
          </cell>
          <cell r="AE2175" t="str">
            <v>-</v>
          </cell>
          <cell r="AF2175" t="str">
            <v>-</v>
          </cell>
          <cell r="AG2175" t="str">
            <v>-</v>
          </cell>
          <cell r="AH2175" t="str">
            <v>--</v>
          </cell>
        </row>
        <row r="2176">
          <cell r="A2176">
            <v>9086362</v>
          </cell>
          <cell r="B2176" t="str">
            <v>Dtwelve Spaces Private Limited</v>
          </cell>
          <cell r="C2176">
            <v>44466</v>
          </cell>
          <cell r="D2176" t="str">
            <v>Pune</v>
          </cell>
          <cell r="E2176" t="str">
            <v>MWIFI</v>
          </cell>
          <cell r="F2176" t="str">
            <v>B2B</v>
          </cell>
          <cell r="G2176" t="str">
            <v>Pune</v>
          </cell>
          <cell r="H2176">
            <v>671</v>
          </cell>
          <cell r="I2176">
            <v>6.7099999999999998E-3</v>
          </cell>
          <cell r="J2176">
            <v>9078413</v>
          </cell>
          <cell r="K2176" t="str">
            <v>Dtwelve Spaces Private Limited</v>
          </cell>
          <cell r="L2176">
            <v>10290177.759199969</v>
          </cell>
          <cell r="M2176" t="str">
            <v>Relationship</v>
          </cell>
          <cell r="N2176" t="str">
            <v>MWIFI</v>
          </cell>
          <cell r="O2176" t="str">
            <v>PUN_ZONE1</v>
          </cell>
          <cell r="P2176">
            <v>9078413</v>
          </cell>
          <cell r="Q2176" t="str">
            <v xml:space="preserve">Rajeev Misra </v>
          </cell>
          <cell r="R2176" t="str">
            <v>RAM</v>
          </cell>
          <cell r="S2176" t="str">
            <v>Rajeev Misra</v>
          </cell>
          <cell r="T2176">
            <v>6.7099999999999998E-3</v>
          </cell>
          <cell r="U2176">
            <v>0</v>
          </cell>
          <cell r="V2176" t="str">
            <v>-</v>
          </cell>
          <cell r="Z2176" t="str">
            <v>-</v>
          </cell>
          <cell r="AA2176" t="str">
            <v>-</v>
          </cell>
          <cell r="AB2176" t="str">
            <v>-</v>
          </cell>
          <cell r="AC2176" t="str">
            <v>-</v>
          </cell>
          <cell r="AD2176" t="str">
            <v>-</v>
          </cell>
          <cell r="AE2176" t="str">
            <v>-</v>
          </cell>
          <cell r="AF2176" t="str">
            <v>-</v>
          </cell>
          <cell r="AG2176" t="str">
            <v>-</v>
          </cell>
          <cell r="AH2176" t="str">
            <v>--</v>
          </cell>
        </row>
        <row r="2177">
          <cell r="A2177">
            <v>9086390</v>
          </cell>
          <cell r="B2177" t="str">
            <v>Dtwelve Spaces Private Limited</v>
          </cell>
          <cell r="C2177">
            <v>44533</v>
          </cell>
          <cell r="D2177" t="str">
            <v>Hyderabad</v>
          </cell>
          <cell r="E2177" t="str">
            <v>MWIFI</v>
          </cell>
          <cell r="F2177" t="str">
            <v>B2B</v>
          </cell>
          <cell r="G2177" t="str">
            <v>Hyderabad</v>
          </cell>
          <cell r="H2177">
            <v>893.28</v>
          </cell>
          <cell r="I2177">
            <v>8.9327999999999994E-3</v>
          </cell>
          <cell r="J2177">
            <v>9078413</v>
          </cell>
          <cell r="K2177" t="str">
            <v>Dtwelve Spaces Private Limited</v>
          </cell>
          <cell r="L2177">
            <v>10290177.759199969</v>
          </cell>
          <cell r="M2177" t="str">
            <v>Relationship</v>
          </cell>
          <cell r="N2177" t="str">
            <v>MWIFI</v>
          </cell>
          <cell r="O2177" t="str">
            <v>HYD_ZONE1</v>
          </cell>
          <cell r="P2177">
            <v>9078413</v>
          </cell>
          <cell r="Q2177" t="str">
            <v xml:space="preserve">Rajeev Misra </v>
          </cell>
          <cell r="R2177" t="str">
            <v>RAM</v>
          </cell>
          <cell r="S2177" t="str">
            <v>Rajeev Misra</v>
          </cell>
          <cell r="T2177">
            <v>8.9327999999999994E-3</v>
          </cell>
          <cell r="U2177">
            <v>0</v>
          </cell>
          <cell r="V2177" t="str">
            <v>-</v>
          </cell>
          <cell r="Z2177" t="str">
            <v>-</v>
          </cell>
          <cell r="AA2177" t="str">
            <v>-</v>
          </cell>
          <cell r="AB2177" t="str">
            <v>-</v>
          </cell>
          <cell r="AC2177" t="str">
            <v>-</v>
          </cell>
          <cell r="AD2177" t="str">
            <v>-</v>
          </cell>
          <cell r="AE2177" t="str">
            <v>-</v>
          </cell>
          <cell r="AF2177" t="str">
            <v>-</v>
          </cell>
          <cell r="AG2177" t="str">
            <v>-</v>
          </cell>
          <cell r="AH2177" t="str">
            <v>--</v>
          </cell>
        </row>
        <row r="2178">
          <cell r="A2178">
            <v>9086399</v>
          </cell>
          <cell r="B2178" t="str">
            <v>Dtwelve Spaces Private Limited</v>
          </cell>
          <cell r="C2178">
            <v>44491</v>
          </cell>
          <cell r="D2178" t="str">
            <v>Bangalore</v>
          </cell>
          <cell r="E2178" t="str">
            <v>OBB-3P</v>
          </cell>
          <cell r="F2178" t="str">
            <v>B2B</v>
          </cell>
          <cell r="G2178" t="str">
            <v>Bangalore</v>
          </cell>
          <cell r="H2178">
            <v>699</v>
          </cell>
          <cell r="I2178">
            <v>6.9899999999999997E-3</v>
          </cell>
          <cell r="J2178">
            <v>9078413</v>
          </cell>
          <cell r="K2178" t="str">
            <v>Dtwelve Spaces Private Limited</v>
          </cell>
          <cell r="L2178">
            <v>10290177.759199969</v>
          </cell>
          <cell r="M2178" t="str">
            <v>Relationship</v>
          </cell>
          <cell r="N2178" t="str">
            <v>OBB-3P</v>
          </cell>
          <cell r="O2178" t="str">
            <v>BLR_ZONE2</v>
          </cell>
          <cell r="P2178">
            <v>9078413</v>
          </cell>
          <cell r="Q2178" t="str">
            <v xml:space="preserve">Rajeev Misra </v>
          </cell>
          <cell r="R2178" t="str">
            <v>RAM</v>
          </cell>
          <cell r="S2178" t="str">
            <v>Rajeev Misra</v>
          </cell>
          <cell r="T2178">
            <v>6.9899999999999997E-3</v>
          </cell>
          <cell r="U2178">
            <v>0</v>
          </cell>
          <cell r="V2178" t="str">
            <v>-</v>
          </cell>
          <cell r="Z2178" t="str">
            <v>-</v>
          </cell>
          <cell r="AA2178" t="str">
            <v>-</v>
          </cell>
          <cell r="AB2178" t="str">
            <v>-</v>
          </cell>
          <cell r="AC2178" t="str">
            <v>-</v>
          </cell>
          <cell r="AD2178" t="str">
            <v>-</v>
          </cell>
          <cell r="AE2178" t="str">
            <v>-</v>
          </cell>
          <cell r="AF2178" t="str">
            <v>-</v>
          </cell>
          <cell r="AG2178" t="str">
            <v>-</v>
          </cell>
          <cell r="AH2178" t="str">
            <v>--</v>
          </cell>
        </row>
        <row r="2179">
          <cell r="A2179">
            <v>9086400</v>
          </cell>
          <cell r="B2179" t="str">
            <v>Dtwelve Spaces Private Limited</v>
          </cell>
          <cell r="C2179">
            <v>44443</v>
          </cell>
          <cell r="D2179" t="str">
            <v>Bangalore</v>
          </cell>
          <cell r="E2179" t="str">
            <v>OBB-3P</v>
          </cell>
          <cell r="F2179" t="str">
            <v>B2B</v>
          </cell>
          <cell r="G2179" t="str">
            <v>Bangalore</v>
          </cell>
          <cell r="H2179">
            <v>699</v>
          </cell>
          <cell r="I2179">
            <v>6.9899999999999997E-3</v>
          </cell>
          <cell r="J2179">
            <v>9078413</v>
          </cell>
          <cell r="K2179" t="str">
            <v>Dtwelve Spaces Private Limited</v>
          </cell>
          <cell r="L2179">
            <v>10290177.759199969</v>
          </cell>
          <cell r="M2179" t="str">
            <v>Relationship</v>
          </cell>
          <cell r="N2179" t="str">
            <v>OBB-3P</v>
          </cell>
          <cell r="O2179" t="str">
            <v>BLR_ZONE2</v>
          </cell>
          <cell r="P2179">
            <v>9078413</v>
          </cell>
          <cell r="Q2179" t="str">
            <v xml:space="preserve">Rajeev Misra </v>
          </cell>
          <cell r="R2179" t="str">
            <v>RAM</v>
          </cell>
          <cell r="S2179" t="str">
            <v>Rajeev Misra</v>
          </cell>
          <cell r="T2179">
            <v>6.9899999999999997E-3</v>
          </cell>
          <cell r="U2179">
            <v>0</v>
          </cell>
          <cell r="V2179" t="str">
            <v>-</v>
          </cell>
          <cell r="Z2179" t="str">
            <v>-</v>
          </cell>
          <cell r="AA2179" t="str">
            <v>-</v>
          </cell>
          <cell r="AB2179" t="str">
            <v>-</v>
          </cell>
          <cell r="AC2179" t="str">
            <v>-</v>
          </cell>
          <cell r="AD2179" t="str">
            <v>-</v>
          </cell>
          <cell r="AE2179" t="str">
            <v>-</v>
          </cell>
          <cell r="AF2179" t="str">
            <v>-</v>
          </cell>
          <cell r="AG2179" t="str">
            <v>-</v>
          </cell>
          <cell r="AH2179" t="str">
            <v>--</v>
          </cell>
        </row>
        <row r="2180">
          <cell r="A2180">
            <v>9086401</v>
          </cell>
          <cell r="B2180" t="str">
            <v>Dtwelve Spaces Private Limited</v>
          </cell>
          <cell r="C2180">
            <v>44490</v>
          </cell>
          <cell r="D2180" t="str">
            <v>Bangalore</v>
          </cell>
          <cell r="E2180" t="str">
            <v>OBB-3P</v>
          </cell>
          <cell r="F2180" t="str">
            <v>B2B</v>
          </cell>
          <cell r="G2180" t="str">
            <v>Bangalore</v>
          </cell>
          <cell r="H2180">
            <v>699</v>
          </cell>
          <cell r="I2180">
            <v>6.9899999999999997E-3</v>
          </cell>
          <cell r="J2180">
            <v>9078413</v>
          </cell>
          <cell r="K2180" t="str">
            <v>Dtwelve Spaces Private Limited</v>
          </cell>
          <cell r="L2180">
            <v>10290177.759199969</v>
          </cell>
          <cell r="M2180" t="str">
            <v>Relationship</v>
          </cell>
          <cell r="N2180" t="str">
            <v>OBB-3P</v>
          </cell>
          <cell r="O2180" t="str">
            <v>BLR_ZONE2</v>
          </cell>
          <cell r="P2180">
            <v>9078413</v>
          </cell>
          <cell r="Q2180" t="str">
            <v xml:space="preserve">Rajeev Misra </v>
          </cell>
          <cell r="R2180" t="str">
            <v>RAM</v>
          </cell>
          <cell r="S2180" t="str">
            <v>Rajeev Misra</v>
          </cell>
          <cell r="T2180">
            <v>6.9899999999999997E-3</v>
          </cell>
          <cell r="U2180">
            <v>0</v>
          </cell>
          <cell r="V2180" t="str">
            <v>-</v>
          </cell>
          <cell r="Z2180" t="str">
            <v>-</v>
          </cell>
          <cell r="AA2180" t="str">
            <v>-</v>
          </cell>
          <cell r="AB2180" t="str">
            <v>-</v>
          </cell>
          <cell r="AC2180" t="str">
            <v>-</v>
          </cell>
          <cell r="AD2180" t="str">
            <v>-</v>
          </cell>
          <cell r="AE2180" t="str">
            <v>-</v>
          </cell>
          <cell r="AF2180" t="str">
            <v>-</v>
          </cell>
          <cell r="AG2180" t="str">
            <v>-</v>
          </cell>
          <cell r="AH2180" t="str">
            <v>--</v>
          </cell>
        </row>
        <row r="2181">
          <cell r="A2181">
            <v>9086402</v>
          </cell>
          <cell r="B2181" t="str">
            <v>Dtwelve Spaces Private Limited</v>
          </cell>
          <cell r="C2181">
            <v>44490</v>
          </cell>
          <cell r="D2181" t="str">
            <v>Bangalore</v>
          </cell>
          <cell r="E2181" t="str">
            <v>OBB-3P</v>
          </cell>
          <cell r="F2181" t="str">
            <v>B2B</v>
          </cell>
          <cell r="G2181" t="str">
            <v>Bangalore</v>
          </cell>
          <cell r="H2181">
            <v>699</v>
          </cell>
          <cell r="I2181">
            <v>6.9899999999999997E-3</v>
          </cell>
          <cell r="J2181">
            <v>9078413</v>
          </cell>
          <cell r="K2181" t="str">
            <v>Dtwelve Spaces Private Limited</v>
          </cell>
          <cell r="L2181">
            <v>10290177.759199969</v>
          </cell>
          <cell r="M2181" t="str">
            <v>Relationship</v>
          </cell>
          <cell r="N2181" t="str">
            <v>OBB-3P</v>
          </cell>
          <cell r="O2181" t="str">
            <v>BLR_ZONE2</v>
          </cell>
          <cell r="P2181">
            <v>9078413</v>
          </cell>
          <cell r="Q2181" t="str">
            <v xml:space="preserve">Rajeev Misra </v>
          </cell>
          <cell r="R2181" t="str">
            <v>RAM</v>
          </cell>
          <cell r="S2181" t="str">
            <v>Rajeev Misra</v>
          </cell>
          <cell r="T2181">
            <v>6.9899999999999997E-3</v>
          </cell>
          <cell r="U2181">
            <v>0</v>
          </cell>
          <cell r="V2181" t="str">
            <v>-</v>
          </cell>
          <cell r="Z2181" t="str">
            <v>-</v>
          </cell>
          <cell r="AA2181" t="str">
            <v>-</v>
          </cell>
          <cell r="AB2181" t="str">
            <v>-</v>
          </cell>
          <cell r="AC2181" t="str">
            <v>-</v>
          </cell>
          <cell r="AD2181" t="str">
            <v>-</v>
          </cell>
          <cell r="AE2181" t="str">
            <v>-</v>
          </cell>
          <cell r="AF2181" t="str">
            <v>-</v>
          </cell>
          <cell r="AG2181" t="str">
            <v>-</v>
          </cell>
          <cell r="AH2181" t="str">
            <v>--</v>
          </cell>
        </row>
        <row r="2182">
          <cell r="A2182">
            <v>9086404</v>
          </cell>
          <cell r="B2182" t="str">
            <v>Dtwelve Spaces Private Limited</v>
          </cell>
          <cell r="C2182">
            <v>44206</v>
          </cell>
          <cell r="D2182" t="str">
            <v>Gurgaon</v>
          </cell>
          <cell r="E2182" t="str">
            <v>MWIFI</v>
          </cell>
          <cell r="F2182" t="str">
            <v>B2B</v>
          </cell>
          <cell r="G2182" t="str">
            <v>Gurgaon</v>
          </cell>
          <cell r="H2182">
            <v>758</v>
          </cell>
          <cell r="I2182">
            <v>7.5799999999999999E-3</v>
          </cell>
          <cell r="J2182">
            <v>9078413</v>
          </cell>
          <cell r="K2182" t="str">
            <v>Dtwelve Spaces Private Limited</v>
          </cell>
          <cell r="L2182">
            <v>10290177.759199969</v>
          </cell>
          <cell r="M2182" t="str">
            <v>Relationship</v>
          </cell>
          <cell r="N2182" t="str">
            <v>MWIFI</v>
          </cell>
          <cell r="O2182" t="str">
            <v>GGN_ZONE1</v>
          </cell>
          <cell r="P2182">
            <v>9078413</v>
          </cell>
          <cell r="Q2182" t="str">
            <v xml:space="preserve">Rajeev Misra </v>
          </cell>
          <cell r="R2182" t="str">
            <v>RAM</v>
          </cell>
          <cell r="S2182" t="str">
            <v>Rajeev Misra</v>
          </cell>
          <cell r="T2182">
            <v>7.5799999999999999E-3</v>
          </cell>
          <cell r="U2182">
            <v>0</v>
          </cell>
          <cell r="V2182" t="str">
            <v>-</v>
          </cell>
          <cell r="Z2182" t="str">
            <v>-</v>
          </cell>
          <cell r="AA2182" t="str">
            <v>-</v>
          </cell>
          <cell r="AB2182" t="str">
            <v>-</v>
          </cell>
          <cell r="AC2182" t="str">
            <v>-</v>
          </cell>
          <cell r="AD2182" t="str">
            <v>-</v>
          </cell>
          <cell r="AE2182" t="str">
            <v>-</v>
          </cell>
          <cell r="AF2182" t="str">
            <v>-</v>
          </cell>
          <cell r="AG2182" t="str">
            <v>-</v>
          </cell>
          <cell r="AH2182" t="str">
            <v>--</v>
          </cell>
        </row>
        <row r="2183">
          <cell r="A2183">
            <v>9086405</v>
          </cell>
          <cell r="B2183" t="str">
            <v>Dtwelve Spaces Private Limited</v>
          </cell>
          <cell r="C2183">
            <v>44454</v>
          </cell>
          <cell r="D2183" t="str">
            <v>Gurgaon</v>
          </cell>
          <cell r="E2183" t="str">
            <v>OBB-3P</v>
          </cell>
          <cell r="F2183" t="str">
            <v>B2B</v>
          </cell>
          <cell r="G2183" t="str">
            <v>Gurgaon</v>
          </cell>
          <cell r="H2183">
            <v>699</v>
          </cell>
          <cell r="I2183">
            <v>6.9899999999999997E-3</v>
          </cell>
          <cell r="J2183">
            <v>9078413</v>
          </cell>
          <cell r="K2183" t="str">
            <v>Dtwelve Spaces Private Limited</v>
          </cell>
          <cell r="L2183">
            <v>10290177.759199969</v>
          </cell>
          <cell r="M2183" t="str">
            <v>Relationship</v>
          </cell>
          <cell r="N2183" t="str">
            <v>OBB-3P</v>
          </cell>
          <cell r="O2183" t="str">
            <v>GGN_ZONE1</v>
          </cell>
          <cell r="P2183">
            <v>9078413</v>
          </cell>
          <cell r="Q2183" t="str">
            <v xml:space="preserve">Rajeev Misra </v>
          </cell>
          <cell r="R2183" t="str">
            <v>RAM</v>
          </cell>
          <cell r="S2183" t="str">
            <v>Rajeev Misra</v>
          </cell>
          <cell r="T2183">
            <v>6.9899999999999997E-3</v>
          </cell>
          <cell r="U2183">
            <v>0</v>
          </cell>
          <cell r="V2183" t="str">
            <v>-</v>
          </cell>
          <cell r="Z2183" t="str">
            <v>-</v>
          </cell>
          <cell r="AA2183" t="str">
            <v>-</v>
          </cell>
          <cell r="AB2183" t="str">
            <v>-</v>
          </cell>
          <cell r="AC2183" t="str">
            <v>-</v>
          </cell>
          <cell r="AD2183" t="str">
            <v>-</v>
          </cell>
          <cell r="AE2183" t="str">
            <v>-</v>
          </cell>
          <cell r="AF2183" t="str">
            <v>-</v>
          </cell>
          <cell r="AG2183" t="str">
            <v>-</v>
          </cell>
          <cell r="AH2183" t="str">
            <v>--</v>
          </cell>
        </row>
        <row r="2184">
          <cell r="A2184">
            <v>9086587</v>
          </cell>
          <cell r="B2184" t="str">
            <v>Dtwelve Spaces Private Limited</v>
          </cell>
          <cell r="C2184">
            <v>44555</v>
          </cell>
          <cell r="D2184" t="str">
            <v>Pune</v>
          </cell>
          <cell r="E2184" t="str">
            <v>MWIFI</v>
          </cell>
          <cell r="F2184" t="str">
            <v>B2B</v>
          </cell>
          <cell r="G2184" t="str">
            <v>Pune</v>
          </cell>
          <cell r="H2184">
            <v>1788.8</v>
          </cell>
          <cell r="I2184">
            <v>1.7888000000000001E-2</v>
          </cell>
          <cell r="J2184">
            <v>9078413</v>
          </cell>
          <cell r="K2184" t="str">
            <v>Dtwelve Spaces Private Limited</v>
          </cell>
          <cell r="L2184">
            <v>10290177.759199969</v>
          </cell>
          <cell r="M2184" t="str">
            <v>Relationship</v>
          </cell>
          <cell r="N2184" t="str">
            <v>MWIFI</v>
          </cell>
          <cell r="O2184" t="str">
            <v>PUN_ZONE1</v>
          </cell>
          <cell r="P2184">
            <v>9078413</v>
          </cell>
          <cell r="Q2184" t="str">
            <v xml:space="preserve">Rajeev Misra </v>
          </cell>
          <cell r="R2184" t="str">
            <v>RAM</v>
          </cell>
          <cell r="S2184" t="str">
            <v>Rajeev Misra</v>
          </cell>
          <cell r="T2184">
            <v>1.7888000000000001E-2</v>
          </cell>
          <cell r="U2184">
            <v>0</v>
          </cell>
          <cell r="V2184" t="str">
            <v>-</v>
          </cell>
          <cell r="Z2184" t="str">
            <v>-</v>
          </cell>
          <cell r="AA2184" t="str">
            <v>-</v>
          </cell>
          <cell r="AB2184" t="str">
            <v>-</v>
          </cell>
          <cell r="AC2184" t="str">
            <v>-</v>
          </cell>
          <cell r="AD2184" t="str">
            <v>-</v>
          </cell>
          <cell r="AE2184" t="str">
            <v>-</v>
          </cell>
          <cell r="AF2184" t="str">
            <v>-</v>
          </cell>
          <cell r="AG2184" t="str">
            <v>-</v>
          </cell>
          <cell r="AH2184" t="str">
            <v>--</v>
          </cell>
        </row>
        <row r="2185">
          <cell r="A2185">
            <v>9086588</v>
          </cell>
          <cell r="B2185" t="str">
            <v>Dtwelve Spaces Private Limited</v>
          </cell>
          <cell r="C2185">
            <v>44555</v>
          </cell>
          <cell r="D2185" t="str">
            <v>Pune</v>
          </cell>
          <cell r="E2185" t="str">
            <v>MWIFI</v>
          </cell>
          <cell r="F2185" t="str">
            <v>B2B</v>
          </cell>
          <cell r="G2185" t="str">
            <v>Pune</v>
          </cell>
          <cell r="H2185">
            <v>1788.8</v>
          </cell>
          <cell r="I2185">
            <v>1.7888000000000001E-2</v>
          </cell>
          <cell r="J2185">
            <v>9078413</v>
          </cell>
          <cell r="K2185" t="str">
            <v>Dtwelve Spaces Private Limited</v>
          </cell>
          <cell r="L2185">
            <v>10290177.759199969</v>
          </cell>
          <cell r="M2185" t="str">
            <v>Relationship</v>
          </cell>
          <cell r="N2185" t="str">
            <v>MWIFI</v>
          </cell>
          <cell r="O2185" t="str">
            <v>PUN_ZONE1</v>
          </cell>
          <cell r="P2185">
            <v>9078413</v>
          </cell>
          <cell r="Q2185" t="str">
            <v xml:space="preserve">Rajeev Misra </v>
          </cell>
          <cell r="R2185" t="str">
            <v>RAM</v>
          </cell>
          <cell r="S2185" t="str">
            <v>Rajeev Misra</v>
          </cell>
          <cell r="T2185">
            <v>1.7888000000000001E-2</v>
          </cell>
          <cell r="U2185">
            <v>0</v>
          </cell>
          <cell r="V2185" t="str">
            <v>-</v>
          </cell>
          <cell r="Z2185" t="str">
            <v>-</v>
          </cell>
          <cell r="AA2185" t="str">
            <v>-</v>
          </cell>
          <cell r="AB2185" t="str">
            <v>-</v>
          </cell>
          <cell r="AC2185" t="str">
            <v>-</v>
          </cell>
          <cell r="AD2185" t="str">
            <v>-</v>
          </cell>
          <cell r="AE2185" t="str">
            <v>-</v>
          </cell>
          <cell r="AF2185" t="str">
            <v>-</v>
          </cell>
          <cell r="AG2185" t="str">
            <v>-</v>
          </cell>
          <cell r="AH2185" t="str">
            <v>--</v>
          </cell>
        </row>
        <row r="2186">
          <cell r="A2186">
            <v>9086598</v>
          </cell>
          <cell r="B2186" t="str">
            <v>Dtwelve Spaces Private Limited</v>
          </cell>
          <cell r="C2186">
            <v>44515</v>
          </cell>
          <cell r="D2186" t="str">
            <v>Pune</v>
          </cell>
          <cell r="E2186" t="str">
            <v>MWIFI</v>
          </cell>
          <cell r="F2186" t="str">
            <v>B2B</v>
          </cell>
          <cell r="G2186" t="str">
            <v>Pune</v>
          </cell>
          <cell r="H2186">
            <v>669.68</v>
          </cell>
          <cell r="I2186">
            <v>6.6967999999999993E-3</v>
          </cell>
          <cell r="J2186">
            <v>9078413</v>
          </cell>
          <cell r="K2186" t="str">
            <v>Dtwelve Spaces Private Limited</v>
          </cell>
          <cell r="L2186">
            <v>10290177.759199969</v>
          </cell>
          <cell r="M2186" t="str">
            <v>Relationship</v>
          </cell>
          <cell r="N2186" t="str">
            <v>MWIFI</v>
          </cell>
          <cell r="O2186" t="str">
            <v>PUN_ZONE1</v>
          </cell>
          <cell r="P2186">
            <v>9078413</v>
          </cell>
          <cell r="Q2186" t="str">
            <v xml:space="preserve">Rajeev Misra </v>
          </cell>
          <cell r="R2186" t="str">
            <v>RAM</v>
          </cell>
          <cell r="S2186" t="str">
            <v>Rajeev Misra</v>
          </cell>
          <cell r="T2186">
            <v>6.6967999999999993E-3</v>
          </cell>
          <cell r="U2186">
            <v>0</v>
          </cell>
          <cell r="V2186" t="str">
            <v>-</v>
          </cell>
          <cell r="Z2186" t="str">
            <v>-</v>
          </cell>
          <cell r="AA2186" t="str">
            <v>-</v>
          </cell>
          <cell r="AB2186" t="str">
            <v>-</v>
          </cell>
          <cell r="AC2186" t="str">
            <v>-</v>
          </cell>
          <cell r="AD2186" t="str">
            <v>-</v>
          </cell>
          <cell r="AE2186" t="str">
            <v>-</v>
          </cell>
          <cell r="AF2186" t="str">
            <v>-</v>
          </cell>
          <cell r="AG2186" t="str">
            <v>-</v>
          </cell>
          <cell r="AH2186" t="str">
            <v>--</v>
          </cell>
        </row>
        <row r="2187">
          <cell r="A2187">
            <v>9086682</v>
          </cell>
          <cell r="B2187" t="str">
            <v>Dtwelve Spaces Private Limited</v>
          </cell>
          <cell r="C2187">
            <v>44501</v>
          </cell>
          <cell r="D2187" t="str">
            <v>Gurgaon</v>
          </cell>
          <cell r="E2187" t="str">
            <v>MWIFI</v>
          </cell>
          <cell r="F2187" t="str">
            <v>B2B</v>
          </cell>
          <cell r="G2187" t="str">
            <v>Gurgaon</v>
          </cell>
          <cell r="H2187">
            <v>893.28</v>
          </cell>
          <cell r="I2187">
            <v>8.9327999999999994E-3</v>
          </cell>
          <cell r="J2187">
            <v>9078413</v>
          </cell>
          <cell r="K2187" t="str">
            <v>Dtwelve Spaces Private Limited</v>
          </cell>
          <cell r="L2187">
            <v>10290177.759199969</v>
          </cell>
          <cell r="M2187" t="str">
            <v>Relationship</v>
          </cell>
          <cell r="N2187" t="str">
            <v>MWIFI</v>
          </cell>
          <cell r="O2187" t="str">
            <v>GGN_ZONE1</v>
          </cell>
          <cell r="P2187">
            <v>9078413</v>
          </cell>
          <cell r="Q2187" t="str">
            <v xml:space="preserve">Rajeev Misra </v>
          </cell>
          <cell r="R2187" t="str">
            <v>RAM</v>
          </cell>
          <cell r="S2187" t="str">
            <v>Rajeev Misra</v>
          </cell>
          <cell r="T2187">
            <v>8.9327999999999994E-3</v>
          </cell>
          <cell r="U2187">
            <v>0</v>
          </cell>
          <cell r="V2187" t="str">
            <v>-</v>
          </cell>
          <cell r="Z2187" t="str">
            <v>-</v>
          </cell>
          <cell r="AA2187" t="str">
            <v>-</v>
          </cell>
          <cell r="AB2187" t="str">
            <v>-</v>
          </cell>
          <cell r="AC2187" t="str">
            <v>-</v>
          </cell>
          <cell r="AD2187" t="str">
            <v>-</v>
          </cell>
          <cell r="AE2187" t="str">
            <v>-</v>
          </cell>
          <cell r="AF2187" t="str">
            <v>-</v>
          </cell>
          <cell r="AG2187" t="str">
            <v>-</v>
          </cell>
          <cell r="AH2187" t="str">
            <v>--</v>
          </cell>
        </row>
        <row r="2188">
          <cell r="A2188">
            <v>9086787</v>
          </cell>
          <cell r="B2188" t="str">
            <v>Dtwelve Spaces Private Limited</v>
          </cell>
          <cell r="C2188">
            <v>44462</v>
          </cell>
          <cell r="D2188" t="str">
            <v>Bangalore</v>
          </cell>
          <cell r="E2188" t="str">
            <v>MWIFI</v>
          </cell>
          <cell r="F2188" t="str">
            <v>B2B</v>
          </cell>
          <cell r="G2188" t="str">
            <v>Bangalore</v>
          </cell>
          <cell r="H2188">
            <v>13420</v>
          </cell>
          <cell r="I2188">
            <v>0.13420000000000001</v>
          </cell>
          <cell r="J2188">
            <v>9078413</v>
          </cell>
          <cell r="K2188" t="str">
            <v>Dtwelve Spaces Private Limited</v>
          </cell>
          <cell r="L2188">
            <v>10290177.759199969</v>
          </cell>
          <cell r="M2188" t="str">
            <v>Relationship</v>
          </cell>
          <cell r="N2188" t="str">
            <v>MWIFI</v>
          </cell>
          <cell r="O2188" t="str">
            <v>BLR_ZONE2</v>
          </cell>
          <cell r="P2188">
            <v>9078413</v>
          </cell>
          <cell r="Q2188" t="str">
            <v xml:space="preserve">Rajeev Misra </v>
          </cell>
          <cell r="R2188" t="str">
            <v>RAM</v>
          </cell>
          <cell r="S2188" t="str">
            <v>Rajeev Misra</v>
          </cell>
          <cell r="T2188">
            <v>0.13205</v>
          </cell>
          <cell r="U2188">
            <v>0</v>
          </cell>
          <cell r="V2188" t="str">
            <v>-</v>
          </cell>
          <cell r="Z2188" t="str">
            <v>-</v>
          </cell>
          <cell r="AA2188" t="str">
            <v>-</v>
          </cell>
          <cell r="AB2188" t="str">
            <v>-</v>
          </cell>
          <cell r="AC2188" t="str">
            <v>-</v>
          </cell>
          <cell r="AD2188" t="str">
            <v>-</v>
          </cell>
          <cell r="AE2188" t="str">
            <v>-</v>
          </cell>
          <cell r="AF2188" t="str">
            <v>-</v>
          </cell>
          <cell r="AG2188" t="str">
            <v>-</v>
          </cell>
          <cell r="AH2188" t="str">
            <v>--</v>
          </cell>
        </row>
        <row r="2189">
          <cell r="A2189">
            <v>9086794</v>
          </cell>
          <cell r="B2189" t="str">
            <v>Dtwelve Spaces Private Limited</v>
          </cell>
          <cell r="C2189">
            <v>44460</v>
          </cell>
          <cell r="D2189" t="str">
            <v>Chennai</v>
          </cell>
          <cell r="E2189" t="str">
            <v>MWIFI</v>
          </cell>
          <cell r="F2189" t="str">
            <v>B2B</v>
          </cell>
          <cell r="G2189" t="str">
            <v>Chennai</v>
          </cell>
          <cell r="H2189">
            <v>13275</v>
          </cell>
          <cell r="I2189">
            <v>0.13275000000000001</v>
          </cell>
          <cell r="J2189">
            <v>9078413</v>
          </cell>
          <cell r="K2189" t="str">
            <v>Dtwelve Spaces Private Limited</v>
          </cell>
          <cell r="L2189">
            <v>10290177.759199969</v>
          </cell>
          <cell r="M2189" t="str">
            <v>Relationship</v>
          </cell>
          <cell r="N2189" t="str">
            <v>MWIFI</v>
          </cell>
          <cell r="O2189" t="str">
            <v>CHN_ZONE1</v>
          </cell>
          <cell r="P2189">
            <v>9078413</v>
          </cell>
          <cell r="Q2189" t="str">
            <v xml:space="preserve">Rajeev Misra </v>
          </cell>
          <cell r="R2189" t="str">
            <v>RAM</v>
          </cell>
          <cell r="S2189" t="str">
            <v>Rajeev Misra</v>
          </cell>
          <cell r="T2189">
            <v>0.13500000000000001</v>
          </cell>
          <cell r="U2189">
            <v>0</v>
          </cell>
          <cell r="V2189" t="str">
            <v>-</v>
          </cell>
          <cell r="Z2189" t="str">
            <v>-</v>
          </cell>
          <cell r="AA2189" t="str">
            <v>-</v>
          </cell>
          <cell r="AB2189" t="str">
            <v>-</v>
          </cell>
          <cell r="AC2189" t="str">
            <v>-</v>
          </cell>
          <cell r="AD2189" t="str">
            <v>-</v>
          </cell>
          <cell r="AE2189" t="str">
            <v>-</v>
          </cell>
          <cell r="AF2189" t="str">
            <v>-</v>
          </cell>
          <cell r="AG2189" t="str">
            <v>-</v>
          </cell>
          <cell r="AH2189" t="str">
            <v>--</v>
          </cell>
        </row>
        <row r="2190">
          <cell r="A2190">
            <v>9086801</v>
          </cell>
          <cell r="B2190" t="str">
            <v>Dtwelve Spaces Private Limited</v>
          </cell>
          <cell r="C2190">
            <v>44462</v>
          </cell>
          <cell r="D2190" t="str">
            <v>Chennai</v>
          </cell>
          <cell r="E2190" t="str">
            <v>MWIFI</v>
          </cell>
          <cell r="F2190" t="str">
            <v>B2B</v>
          </cell>
          <cell r="G2190" t="str">
            <v>Chennai</v>
          </cell>
          <cell r="H2190">
            <v>16200</v>
          </cell>
          <cell r="I2190">
            <v>0.16200000000000001</v>
          </cell>
          <cell r="J2190">
            <v>9078413</v>
          </cell>
          <cell r="K2190" t="str">
            <v>Dtwelve Spaces Private Limited</v>
          </cell>
          <cell r="L2190">
            <v>10290177.759199969</v>
          </cell>
          <cell r="M2190" t="str">
            <v>Relationship</v>
          </cell>
          <cell r="N2190" t="str">
            <v>MWIFI</v>
          </cell>
          <cell r="O2190" t="str">
            <v>CHN_ZONE1</v>
          </cell>
          <cell r="P2190">
            <v>9078413</v>
          </cell>
          <cell r="Q2190" t="str">
            <v xml:space="preserve">Rajeev Misra </v>
          </cell>
          <cell r="R2190" t="str">
            <v>RAM</v>
          </cell>
          <cell r="S2190" t="str">
            <v>Rajeev Misra</v>
          </cell>
          <cell r="T2190">
            <v>0.14624999999999999</v>
          </cell>
          <cell r="U2190">
            <v>0</v>
          </cell>
          <cell r="V2190" t="str">
            <v>-</v>
          </cell>
          <cell r="Z2190" t="str">
            <v>-</v>
          </cell>
          <cell r="AA2190" t="str">
            <v>-</v>
          </cell>
          <cell r="AB2190" t="str">
            <v>-</v>
          </cell>
          <cell r="AC2190" t="str">
            <v>-</v>
          </cell>
          <cell r="AD2190" t="str">
            <v>-</v>
          </cell>
          <cell r="AE2190" t="str">
            <v>-</v>
          </cell>
          <cell r="AF2190" t="str">
            <v>-</v>
          </cell>
          <cell r="AG2190" t="str">
            <v>-</v>
          </cell>
          <cell r="AH2190" t="str">
            <v>--</v>
          </cell>
        </row>
        <row r="2191">
          <cell r="A2191">
            <v>9086808</v>
          </cell>
          <cell r="B2191" t="str">
            <v>Dtwelve Spaces Private Limited</v>
          </cell>
          <cell r="C2191">
            <v>44502</v>
          </cell>
          <cell r="D2191" t="str">
            <v>Ahmedabad</v>
          </cell>
          <cell r="E2191" t="str">
            <v>MWIFI</v>
          </cell>
          <cell r="F2191" t="str">
            <v>B2B</v>
          </cell>
          <cell r="G2191" t="str">
            <v>Others</v>
          </cell>
          <cell r="H2191">
            <v>15940</v>
          </cell>
          <cell r="I2191">
            <v>0.15939999999999999</v>
          </cell>
          <cell r="J2191">
            <v>9078413</v>
          </cell>
          <cell r="K2191" t="str">
            <v>Dtwelve Spaces Private Limited</v>
          </cell>
          <cell r="L2191">
            <v>10290177.759199969</v>
          </cell>
          <cell r="M2191" t="str">
            <v>Relationship</v>
          </cell>
          <cell r="N2191" t="str">
            <v>MWIFI</v>
          </cell>
          <cell r="O2191" t="str">
            <v>PAN_ZONE1</v>
          </cell>
          <cell r="P2191">
            <v>9078413</v>
          </cell>
          <cell r="Q2191" t="str">
            <v xml:space="preserve">Rajeev Misra </v>
          </cell>
          <cell r="R2191" t="str">
            <v>RAM</v>
          </cell>
          <cell r="S2191" t="str">
            <v>Rajeev Misra</v>
          </cell>
          <cell r="T2191">
            <v>0.15939999999999999</v>
          </cell>
          <cell r="U2191">
            <v>0</v>
          </cell>
          <cell r="V2191" t="str">
            <v>-</v>
          </cell>
          <cell r="Z2191" t="str">
            <v>-</v>
          </cell>
          <cell r="AA2191" t="str">
            <v>-</v>
          </cell>
          <cell r="AB2191" t="str">
            <v>-</v>
          </cell>
          <cell r="AC2191" t="str">
            <v>-</v>
          </cell>
          <cell r="AD2191" t="str">
            <v>-</v>
          </cell>
          <cell r="AE2191" t="str">
            <v>-</v>
          </cell>
          <cell r="AF2191" t="str">
            <v>-</v>
          </cell>
          <cell r="AG2191" t="str">
            <v>-</v>
          </cell>
          <cell r="AH2191" t="str">
            <v>--</v>
          </cell>
        </row>
        <row r="2192">
          <cell r="A2192">
            <v>9086810</v>
          </cell>
          <cell r="B2192" t="str">
            <v>Dtwelve Spaces Private Limited</v>
          </cell>
          <cell r="C2192">
            <v>44471</v>
          </cell>
          <cell r="D2192" t="str">
            <v>Coimbatore</v>
          </cell>
          <cell r="E2192" t="str">
            <v>MWIFI</v>
          </cell>
          <cell r="F2192" t="str">
            <v>B2B</v>
          </cell>
          <cell r="G2192" t="str">
            <v>Others</v>
          </cell>
          <cell r="H2192">
            <v>11640</v>
          </cell>
          <cell r="I2192">
            <v>0.1164</v>
          </cell>
          <cell r="J2192">
            <v>9078413</v>
          </cell>
          <cell r="K2192" t="str">
            <v>Dtwelve Spaces Private Limited</v>
          </cell>
          <cell r="L2192">
            <v>10290177.759199969</v>
          </cell>
          <cell r="M2192" t="str">
            <v>Relationship</v>
          </cell>
          <cell r="N2192" t="str">
            <v>MWIFI</v>
          </cell>
          <cell r="O2192" t="str">
            <v>PAN_ZONE1</v>
          </cell>
          <cell r="P2192">
            <v>9078413</v>
          </cell>
          <cell r="Q2192" t="str">
            <v xml:space="preserve">Rajeev Misra </v>
          </cell>
          <cell r="R2192" t="str">
            <v>RAM</v>
          </cell>
          <cell r="S2192" t="str">
            <v>Rajeev Misra</v>
          </cell>
          <cell r="T2192">
            <v>0.1164</v>
          </cell>
          <cell r="U2192">
            <v>0</v>
          </cell>
          <cell r="V2192" t="str">
            <v>-</v>
          </cell>
          <cell r="Z2192" t="str">
            <v>-</v>
          </cell>
          <cell r="AA2192" t="str">
            <v>-</v>
          </cell>
          <cell r="AB2192" t="str">
            <v>-</v>
          </cell>
          <cell r="AC2192" t="str">
            <v>-</v>
          </cell>
          <cell r="AD2192" t="str">
            <v>-</v>
          </cell>
          <cell r="AE2192" t="str">
            <v>-</v>
          </cell>
          <cell r="AF2192" t="str">
            <v>-</v>
          </cell>
          <cell r="AG2192" t="str">
            <v>-</v>
          </cell>
          <cell r="AH2192" t="str">
            <v>--</v>
          </cell>
        </row>
        <row r="2193">
          <cell r="A2193">
            <v>9086814</v>
          </cell>
          <cell r="B2193" t="str">
            <v>Dtwelve Spaces Private Limited</v>
          </cell>
          <cell r="C2193">
            <v>44680</v>
          </cell>
          <cell r="D2193" t="str">
            <v>Hyderabad</v>
          </cell>
          <cell r="E2193" t="str">
            <v>MWIFI</v>
          </cell>
          <cell r="F2193" t="str">
            <v>B2B</v>
          </cell>
          <cell r="G2193" t="str">
            <v>Hyderabad</v>
          </cell>
          <cell r="H2193">
            <v>29810</v>
          </cell>
          <cell r="I2193">
            <v>0.29809999999999998</v>
          </cell>
          <cell r="J2193">
            <v>9078413</v>
          </cell>
          <cell r="K2193" t="str">
            <v>Dtwelve Spaces Private Limited</v>
          </cell>
          <cell r="L2193">
            <v>10290177.759199969</v>
          </cell>
          <cell r="M2193" t="str">
            <v>Relationship</v>
          </cell>
          <cell r="N2193" t="str">
            <v>MWIFI</v>
          </cell>
          <cell r="O2193" t="str">
            <v>HYD_ZONE1</v>
          </cell>
          <cell r="P2193">
            <v>9078413</v>
          </cell>
          <cell r="Q2193" t="str">
            <v xml:space="preserve">Rajeev Misra </v>
          </cell>
          <cell r="R2193" t="str">
            <v>RAM</v>
          </cell>
          <cell r="S2193" t="str">
            <v>Rajeev Misra</v>
          </cell>
          <cell r="T2193">
            <v>0.29809999999999998</v>
          </cell>
          <cell r="U2193">
            <v>0</v>
          </cell>
          <cell r="V2193" t="str">
            <v>-</v>
          </cell>
          <cell r="Z2193" t="str">
            <v>-</v>
          </cell>
          <cell r="AA2193" t="str">
            <v>-</v>
          </cell>
          <cell r="AB2193" t="str">
            <v>-</v>
          </cell>
          <cell r="AC2193" t="str">
            <v>-</v>
          </cell>
          <cell r="AD2193" t="str">
            <v>-</v>
          </cell>
          <cell r="AE2193" t="str">
            <v>-</v>
          </cell>
          <cell r="AF2193" t="str">
            <v>-</v>
          </cell>
          <cell r="AG2193" t="str">
            <v>-</v>
          </cell>
          <cell r="AH2193" t="str">
            <v>--</v>
          </cell>
        </row>
        <row r="2194">
          <cell r="A2194">
            <v>9086818</v>
          </cell>
          <cell r="B2194" t="str">
            <v>Dtwelve Spaces Private Limited</v>
          </cell>
          <cell r="C2194">
            <v>44486</v>
          </cell>
          <cell r="D2194" t="str">
            <v>Hyderabad</v>
          </cell>
          <cell r="E2194" t="str">
            <v>MWIFI</v>
          </cell>
          <cell r="F2194" t="str">
            <v>B2B</v>
          </cell>
          <cell r="G2194" t="str">
            <v>Hyderabad</v>
          </cell>
          <cell r="H2194">
            <v>23770</v>
          </cell>
          <cell r="I2194">
            <v>0.23769999999999999</v>
          </cell>
          <cell r="J2194">
            <v>9078413</v>
          </cell>
          <cell r="K2194" t="str">
            <v>Dtwelve Spaces Private Limited</v>
          </cell>
          <cell r="L2194">
            <v>10290177.759199969</v>
          </cell>
          <cell r="M2194" t="str">
            <v>Relationship</v>
          </cell>
          <cell r="N2194" t="str">
            <v>MWIFI</v>
          </cell>
          <cell r="O2194" t="str">
            <v>HYD_ZONE1</v>
          </cell>
          <cell r="P2194">
            <v>9078413</v>
          </cell>
          <cell r="Q2194" t="str">
            <v xml:space="preserve">Rajeev Misra </v>
          </cell>
          <cell r="R2194" t="str">
            <v>RAM</v>
          </cell>
          <cell r="S2194" t="str">
            <v>Rajeev Misra</v>
          </cell>
          <cell r="T2194">
            <v>0.23769999999999999</v>
          </cell>
          <cell r="U2194">
            <v>0</v>
          </cell>
          <cell r="V2194" t="str">
            <v>-</v>
          </cell>
          <cell r="Z2194" t="str">
            <v>-</v>
          </cell>
          <cell r="AA2194" t="str">
            <v>-</v>
          </cell>
          <cell r="AB2194" t="str">
            <v>-</v>
          </cell>
          <cell r="AC2194" t="str">
            <v>-</v>
          </cell>
          <cell r="AD2194" t="str">
            <v>-</v>
          </cell>
          <cell r="AE2194" t="str">
            <v>-</v>
          </cell>
          <cell r="AF2194" t="str">
            <v>-</v>
          </cell>
          <cell r="AG2194" t="str">
            <v>-</v>
          </cell>
          <cell r="AH2194" t="str">
            <v>--</v>
          </cell>
        </row>
        <row r="2195">
          <cell r="A2195">
            <v>9086820</v>
          </cell>
          <cell r="B2195" t="str">
            <v>Dtwelve Spaces Private Limited</v>
          </cell>
          <cell r="C2195">
            <v>44511</v>
          </cell>
          <cell r="D2195" t="str">
            <v>Hyderabad</v>
          </cell>
          <cell r="E2195" t="str">
            <v>MWIFI</v>
          </cell>
          <cell r="F2195" t="str">
            <v>B2B</v>
          </cell>
          <cell r="G2195" t="str">
            <v>Hyderabad</v>
          </cell>
          <cell r="H2195">
            <v>48280</v>
          </cell>
          <cell r="I2195">
            <v>0.48280000000000001</v>
          </cell>
          <cell r="J2195">
            <v>9078413</v>
          </cell>
          <cell r="K2195" t="str">
            <v>Dtwelve Spaces Private Limited</v>
          </cell>
          <cell r="L2195">
            <v>10290177.759199969</v>
          </cell>
          <cell r="M2195" t="str">
            <v>Relationship</v>
          </cell>
          <cell r="N2195" t="str">
            <v>MWIFI</v>
          </cell>
          <cell r="O2195" t="str">
            <v>HYD_ZONE1</v>
          </cell>
          <cell r="P2195">
            <v>9078413</v>
          </cell>
          <cell r="Q2195" t="str">
            <v xml:space="preserve">Rajeev Misra </v>
          </cell>
          <cell r="R2195" t="str">
            <v>RAM</v>
          </cell>
          <cell r="S2195" t="str">
            <v>Rajeev Misra</v>
          </cell>
          <cell r="T2195">
            <v>0.48280000000000001</v>
          </cell>
          <cell r="U2195">
            <v>0</v>
          </cell>
          <cell r="V2195" t="str">
            <v>-</v>
          </cell>
          <cell r="Z2195" t="str">
            <v>-</v>
          </cell>
          <cell r="AA2195" t="str">
            <v>-</v>
          </cell>
          <cell r="AB2195" t="str">
            <v>-</v>
          </cell>
          <cell r="AC2195" t="str">
            <v>-</v>
          </cell>
          <cell r="AD2195" t="str">
            <v>-</v>
          </cell>
          <cell r="AE2195" t="str">
            <v>-</v>
          </cell>
          <cell r="AF2195" t="str">
            <v>-</v>
          </cell>
          <cell r="AG2195" t="str">
            <v>-</v>
          </cell>
          <cell r="AH2195" t="str">
            <v>--</v>
          </cell>
        </row>
        <row r="2196">
          <cell r="A2196">
            <v>9086822</v>
          </cell>
          <cell r="B2196" t="str">
            <v>Dtwelve Spaces Private Limited</v>
          </cell>
          <cell r="C2196">
            <v>44470</v>
          </cell>
          <cell r="D2196" t="str">
            <v>Hyderabad</v>
          </cell>
          <cell r="E2196" t="str">
            <v>MWIFI</v>
          </cell>
          <cell r="F2196" t="str">
            <v>B2B</v>
          </cell>
          <cell r="G2196" t="str">
            <v>Hyderabad</v>
          </cell>
          <cell r="H2196">
            <v>23995</v>
          </cell>
          <cell r="I2196">
            <v>0.23995</v>
          </cell>
          <cell r="J2196">
            <v>9078413</v>
          </cell>
          <cell r="K2196" t="str">
            <v>Dtwelve Spaces Private Limited</v>
          </cell>
          <cell r="L2196">
            <v>10290177.759199969</v>
          </cell>
          <cell r="M2196" t="str">
            <v>Relationship</v>
          </cell>
          <cell r="N2196" t="str">
            <v>MWIFI</v>
          </cell>
          <cell r="O2196" t="str">
            <v>HYD_ZONE1</v>
          </cell>
          <cell r="P2196">
            <v>9078413</v>
          </cell>
          <cell r="Q2196" t="str">
            <v xml:space="preserve">Rajeev Misra </v>
          </cell>
          <cell r="R2196" t="str">
            <v>RAM</v>
          </cell>
          <cell r="S2196" t="str">
            <v>Rajeev Misra</v>
          </cell>
          <cell r="T2196">
            <v>0.23995</v>
          </cell>
          <cell r="U2196">
            <v>0</v>
          </cell>
          <cell r="V2196" t="str">
            <v>-</v>
          </cell>
          <cell r="Z2196">
            <v>46143.6973842593</v>
          </cell>
          <cell r="AA2196" t="str">
            <v>SR26055546237</v>
          </cell>
          <cell r="AB2196" t="str">
            <v>Active</v>
          </cell>
          <cell r="AC2196" t="str">
            <v>-</v>
          </cell>
          <cell r="AD2196" t="str">
            <v>-</v>
          </cell>
          <cell r="AE2196" t="str">
            <v>-</v>
          </cell>
          <cell r="AF2196" t="str">
            <v>-</v>
          </cell>
          <cell r="AG2196" t="str">
            <v>-</v>
          </cell>
          <cell r="AH2196" t="str">
            <v>-Active</v>
          </cell>
        </row>
        <row r="2197">
          <cell r="A2197">
            <v>9086828</v>
          </cell>
          <cell r="B2197" t="str">
            <v>Dtwelve Spaces Private Limited</v>
          </cell>
          <cell r="C2197">
            <v>44475</v>
          </cell>
          <cell r="D2197" t="str">
            <v>Pune</v>
          </cell>
          <cell r="E2197" t="str">
            <v>MWIFI</v>
          </cell>
          <cell r="F2197" t="str">
            <v>B2B</v>
          </cell>
          <cell r="G2197" t="str">
            <v>Pune</v>
          </cell>
          <cell r="H2197">
            <v>13050</v>
          </cell>
          <cell r="I2197">
            <v>0.1305</v>
          </cell>
          <cell r="J2197">
            <v>9078413</v>
          </cell>
          <cell r="K2197" t="str">
            <v>Dtwelve Spaces Private Limited</v>
          </cell>
          <cell r="L2197">
            <v>10290177.759199969</v>
          </cell>
          <cell r="M2197" t="str">
            <v>Relationship</v>
          </cell>
          <cell r="N2197" t="str">
            <v>MWIFI</v>
          </cell>
          <cell r="O2197" t="str">
            <v>PUN_ZONE1</v>
          </cell>
          <cell r="P2197">
            <v>9078413</v>
          </cell>
          <cell r="Q2197" t="str">
            <v xml:space="preserve">Rajeev Misra </v>
          </cell>
          <cell r="R2197" t="str">
            <v>RAM</v>
          </cell>
          <cell r="S2197" t="str">
            <v>Rajeev Misra</v>
          </cell>
          <cell r="T2197">
            <v>0.13275000000000001</v>
          </cell>
          <cell r="U2197">
            <v>0</v>
          </cell>
          <cell r="V2197" t="str">
            <v>-</v>
          </cell>
          <cell r="Z2197" t="str">
            <v>-</v>
          </cell>
          <cell r="AA2197" t="str">
            <v>-</v>
          </cell>
          <cell r="AB2197" t="str">
            <v>-</v>
          </cell>
          <cell r="AC2197" t="str">
            <v>-</v>
          </cell>
          <cell r="AD2197" t="str">
            <v>-</v>
          </cell>
          <cell r="AE2197" t="str">
            <v>-</v>
          </cell>
          <cell r="AF2197" t="str">
            <v>-</v>
          </cell>
          <cell r="AG2197" t="str">
            <v>-</v>
          </cell>
          <cell r="AH2197" t="str">
            <v>--</v>
          </cell>
        </row>
        <row r="2198">
          <cell r="A2198">
            <v>9086912</v>
          </cell>
          <cell r="B2198" t="str">
            <v>Dtwelve Spaces Private Limited</v>
          </cell>
          <cell r="C2198">
            <v>44498</v>
          </cell>
          <cell r="D2198" t="str">
            <v>Chennai</v>
          </cell>
          <cell r="E2198" t="str">
            <v>MWIFI</v>
          </cell>
          <cell r="F2198" t="str">
            <v>B2B</v>
          </cell>
          <cell r="G2198" t="str">
            <v>Chennai</v>
          </cell>
          <cell r="H2198">
            <v>910.05</v>
          </cell>
          <cell r="I2198">
            <v>9.1004999999999992E-3</v>
          </cell>
          <cell r="J2198">
            <v>9078413</v>
          </cell>
          <cell r="K2198" t="str">
            <v>Dtwelve Spaces Private Limited</v>
          </cell>
          <cell r="L2198">
            <v>10290177.759199969</v>
          </cell>
          <cell r="M2198" t="str">
            <v>Relationship</v>
          </cell>
          <cell r="N2198" t="str">
            <v>MWIFI</v>
          </cell>
          <cell r="O2198" t="str">
            <v>CHN_ZONE1</v>
          </cell>
          <cell r="P2198">
            <v>9078413</v>
          </cell>
          <cell r="Q2198" t="str">
            <v xml:space="preserve">Rajeev Misra </v>
          </cell>
          <cell r="R2198" t="str">
            <v>RAM</v>
          </cell>
          <cell r="S2198" t="str">
            <v>Rajeev Misra</v>
          </cell>
          <cell r="T2198">
            <v>9.1004999999999992E-3</v>
          </cell>
          <cell r="U2198">
            <v>0</v>
          </cell>
          <cell r="V2198" t="str">
            <v>-</v>
          </cell>
          <cell r="Z2198" t="str">
            <v>-</v>
          </cell>
          <cell r="AA2198" t="str">
            <v>-</v>
          </cell>
          <cell r="AB2198" t="str">
            <v>-</v>
          </cell>
          <cell r="AC2198" t="str">
            <v>-</v>
          </cell>
          <cell r="AD2198" t="str">
            <v>-</v>
          </cell>
          <cell r="AE2198" t="str">
            <v>-</v>
          </cell>
          <cell r="AF2198" t="str">
            <v>-</v>
          </cell>
          <cell r="AG2198" t="str">
            <v>-</v>
          </cell>
          <cell r="AH2198" t="str">
            <v>--</v>
          </cell>
        </row>
        <row r="2199">
          <cell r="A2199">
            <v>9087024</v>
          </cell>
          <cell r="B2199" t="str">
            <v>Dtwelve Spaces Private Limited</v>
          </cell>
          <cell r="C2199">
            <v>44462</v>
          </cell>
          <cell r="D2199" t="str">
            <v>Bangalore</v>
          </cell>
          <cell r="E2199" t="str">
            <v>MWIFI</v>
          </cell>
          <cell r="F2199" t="str">
            <v>B2B</v>
          </cell>
          <cell r="G2199" t="str">
            <v>Bangalore</v>
          </cell>
          <cell r="H2199">
            <v>21894</v>
          </cell>
          <cell r="I2199">
            <v>0.21894</v>
          </cell>
          <cell r="J2199">
            <v>9078413</v>
          </cell>
          <cell r="K2199" t="str">
            <v>Dtwelve Spaces Private Limited</v>
          </cell>
          <cell r="L2199">
            <v>10290177.759199969</v>
          </cell>
          <cell r="M2199" t="str">
            <v>Relationship</v>
          </cell>
          <cell r="N2199" t="str">
            <v>MWIFI</v>
          </cell>
          <cell r="O2199" t="str">
            <v>BLR_ZONE2</v>
          </cell>
          <cell r="P2199">
            <v>9078413</v>
          </cell>
          <cell r="Q2199" t="str">
            <v xml:space="preserve">Rajeev Misra </v>
          </cell>
          <cell r="R2199" t="str">
            <v>RAM</v>
          </cell>
          <cell r="S2199" t="str">
            <v>Rajeev Misra</v>
          </cell>
          <cell r="U2199">
            <v>0.21894</v>
          </cell>
          <cell r="V2199">
            <v>46129</v>
          </cell>
          <cell r="W2199" t="str">
            <v>Apr'26</v>
          </cell>
          <cell r="Z2199">
            <v>46129</v>
          </cell>
          <cell r="AA2199" t="str">
            <v>No SR</v>
          </cell>
          <cell r="AB2199" t="str">
            <v>Churned</v>
          </cell>
          <cell r="AC2199">
            <v>46129</v>
          </cell>
          <cell r="AD2199" t="str">
            <v>-</v>
          </cell>
          <cell r="AE2199" t="str">
            <v>-</v>
          </cell>
          <cell r="AF2199" t="str">
            <v>-</v>
          </cell>
          <cell r="AG2199" t="str">
            <v>-</v>
          </cell>
          <cell r="AH2199" t="str">
            <v>-Churned</v>
          </cell>
        </row>
        <row r="2200">
          <cell r="A2200">
            <v>9087054</v>
          </cell>
          <cell r="B2200" t="str">
            <v>Dtwelve Spaces Private Limited</v>
          </cell>
          <cell r="C2200">
            <v>44531</v>
          </cell>
          <cell r="D2200" t="str">
            <v>Gurgaon</v>
          </cell>
          <cell r="E2200" t="str">
            <v>MWIFI</v>
          </cell>
          <cell r="F2200" t="str">
            <v>B2B</v>
          </cell>
          <cell r="G2200" t="str">
            <v>Gurgaon</v>
          </cell>
          <cell r="H2200">
            <v>894.4</v>
          </cell>
          <cell r="I2200">
            <v>8.9440000000000006E-3</v>
          </cell>
          <cell r="J2200">
            <v>9078413</v>
          </cell>
          <cell r="K2200" t="str">
            <v>Dtwelve Spaces Private Limited</v>
          </cell>
          <cell r="L2200">
            <v>10290177.759199969</v>
          </cell>
          <cell r="M2200" t="str">
            <v>Relationship</v>
          </cell>
          <cell r="N2200" t="str">
            <v>MWIFI</v>
          </cell>
          <cell r="O2200" t="str">
            <v>GGN_ZONE1</v>
          </cell>
          <cell r="P2200">
            <v>9078413</v>
          </cell>
          <cell r="Q2200" t="str">
            <v xml:space="preserve">Rajeev Misra </v>
          </cell>
          <cell r="R2200" t="str">
            <v>RAM</v>
          </cell>
          <cell r="S2200" t="str">
            <v>Rajeev Misra</v>
          </cell>
          <cell r="T2200">
            <v>8.9440000000000006E-3</v>
          </cell>
          <cell r="U2200">
            <v>0</v>
          </cell>
          <cell r="V2200" t="str">
            <v>-</v>
          </cell>
          <cell r="Z2200" t="str">
            <v>-</v>
          </cell>
          <cell r="AA2200" t="str">
            <v>-</v>
          </cell>
          <cell r="AB2200" t="str">
            <v>-</v>
          </cell>
          <cell r="AC2200" t="str">
            <v>-</v>
          </cell>
          <cell r="AD2200" t="str">
            <v>-</v>
          </cell>
          <cell r="AE2200" t="str">
            <v>-</v>
          </cell>
          <cell r="AF2200" t="str">
            <v>-</v>
          </cell>
          <cell r="AG2200" t="str">
            <v>-</v>
          </cell>
          <cell r="AH2200" t="str">
            <v>--</v>
          </cell>
        </row>
        <row r="2201">
          <cell r="A2201">
            <v>9087106</v>
          </cell>
          <cell r="B2201" t="str">
            <v>Dtwelve Spaces Private Limited</v>
          </cell>
          <cell r="C2201">
            <v>44480</v>
          </cell>
          <cell r="D2201" t="str">
            <v>Gurgaon</v>
          </cell>
          <cell r="E2201" t="str">
            <v>MWIFI</v>
          </cell>
          <cell r="F2201" t="str">
            <v>B2B</v>
          </cell>
          <cell r="G2201" t="str">
            <v>Gurgaon</v>
          </cell>
          <cell r="H2201">
            <v>893.28</v>
          </cell>
          <cell r="I2201">
            <v>8.9327999999999994E-3</v>
          </cell>
          <cell r="J2201">
            <v>9078413</v>
          </cell>
          <cell r="K2201" t="str">
            <v>Dtwelve Spaces Private Limited</v>
          </cell>
          <cell r="L2201">
            <v>10290177.759199969</v>
          </cell>
          <cell r="M2201" t="str">
            <v>Relationship</v>
          </cell>
          <cell r="N2201" t="str">
            <v>MWIFI</v>
          </cell>
          <cell r="O2201" t="str">
            <v>GGN_ZONE1</v>
          </cell>
          <cell r="P2201">
            <v>9078413</v>
          </cell>
          <cell r="Q2201" t="str">
            <v xml:space="preserve">Rajeev Misra </v>
          </cell>
          <cell r="R2201" t="str">
            <v>RAM</v>
          </cell>
          <cell r="S2201" t="str">
            <v>Rajeev Misra</v>
          </cell>
          <cell r="T2201">
            <v>8.9327999999999994E-3</v>
          </cell>
          <cell r="U2201">
            <v>0</v>
          </cell>
          <cell r="V2201" t="str">
            <v>-</v>
          </cell>
          <cell r="Z2201" t="str">
            <v>-</v>
          </cell>
          <cell r="AA2201" t="str">
            <v>-</v>
          </cell>
          <cell r="AB2201" t="str">
            <v>-</v>
          </cell>
          <cell r="AC2201" t="str">
            <v>-</v>
          </cell>
          <cell r="AD2201" t="str">
            <v>-</v>
          </cell>
          <cell r="AE2201" t="str">
            <v>-</v>
          </cell>
          <cell r="AF2201" t="str">
            <v>-</v>
          </cell>
          <cell r="AG2201" t="str">
            <v>-</v>
          </cell>
          <cell r="AH2201" t="str">
            <v>--</v>
          </cell>
        </row>
        <row r="2202">
          <cell r="A2202">
            <v>9087107</v>
          </cell>
          <cell r="B2202" t="str">
            <v>Dtwelve Spaces Private Limited</v>
          </cell>
          <cell r="C2202">
            <v>44489</v>
          </cell>
          <cell r="D2202" t="str">
            <v>Gurgaon</v>
          </cell>
          <cell r="E2202" t="str">
            <v>MWIFI</v>
          </cell>
          <cell r="F2202" t="str">
            <v>B2B</v>
          </cell>
          <cell r="G2202" t="str">
            <v>Gurgaon</v>
          </cell>
          <cell r="H2202">
            <v>950.3</v>
          </cell>
          <cell r="I2202">
            <v>9.5029999999999993E-3</v>
          </cell>
          <cell r="J2202">
            <v>9078413</v>
          </cell>
          <cell r="K2202" t="str">
            <v>Dtwelve Spaces Private Limited</v>
          </cell>
          <cell r="L2202">
            <v>10290177.759199969</v>
          </cell>
          <cell r="M2202" t="str">
            <v>Relationship</v>
          </cell>
          <cell r="N2202" t="str">
            <v>MWIFI</v>
          </cell>
          <cell r="O2202" t="str">
            <v>GGN_ZONE1</v>
          </cell>
          <cell r="P2202">
            <v>9078413</v>
          </cell>
          <cell r="Q2202" t="str">
            <v xml:space="preserve">Rajeev Misra </v>
          </cell>
          <cell r="R2202" t="str">
            <v>RAM</v>
          </cell>
          <cell r="S2202" t="str">
            <v>Rajeev Misra</v>
          </cell>
          <cell r="T2202">
            <v>1.026324E-2</v>
          </cell>
          <cell r="U2202">
            <v>0</v>
          </cell>
          <cell r="V2202" t="str">
            <v>-</v>
          </cell>
          <cell r="Z2202" t="str">
            <v>-</v>
          </cell>
          <cell r="AA2202" t="str">
            <v>-</v>
          </cell>
          <cell r="AB2202" t="str">
            <v>-</v>
          </cell>
          <cell r="AC2202" t="str">
            <v>-</v>
          </cell>
          <cell r="AD2202" t="str">
            <v>-</v>
          </cell>
          <cell r="AE2202" t="str">
            <v>-</v>
          </cell>
          <cell r="AF2202" t="str">
            <v>-</v>
          </cell>
          <cell r="AG2202" t="str">
            <v>-</v>
          </cell>
          <cell r="AH2202" t="str">
            <v>--</v>
          </cell>
        </row>
        <row r="2203">
          <cell r="A2203">
            <v>9087108</v>
          </cell>
          <cell r="B2203" t="str">
            <v>Dtwelve Spaces Private Limited</v>
          </cell>
          <cell r="C2203">
            <v>44489</v>
          </cell>
          <cell r="D2203" t="str">
            <v>Gurgaon</v>
          </cell>
          <cell r="E2203" t="str">
            <v>MWIFI</v>
          </cell>
          <cell r="F2203" t="str">
            <v>B2B</v>
          </cell>
          <cell r="G2203" t="str">
            <v>Gurgaon</v>
          </cell>
          <cell r="H2203">
            <v>950.3</v>
          </cell>
          <cell r="I2203">
            <v>9.5029999999999993E-3</v>
          </cell>
          <cell r="J2203">
            <v>9078413</v>
          </cell>
          <cell r="K2203" t="str">
            <v>Dtwelve Spaces Private Limited</v>
          </cell>
          <cell r="L2203">
            <v>10290177.759199969</v>
          </cell>
          <cell r="M2203" t="str">
            <v>Relationship</v>
          </cell>
          <cell r="N2203" t="str">
            <v>MWIFI</v>
          </cell>
          <cell r="O2203" t="str">
            <v>GGN_ZONE1</v>
          </cell>
          <cell r="P2203">
            <v>9078413</v>
          </cell>
          <cell r="Q2203" t="str">
            <v xml:space="preserve">Rajeev Misra </v>
          </cell>
          <cell r="R2203" t="str">
            <v>RAM</v>
          </cell>
          <cell r="S2203" t="str">
            <v>Rajeev Misra</v>
          </cell>
          <cell r="T2203">
            <v>1.026324E-2</v>
          </cell>
          <cell r="U2203">
            <v>0</v>
          </cell>
          <cell r="V2203" t="str">
            <v>-</v>
          </cell>
          <cell r="Z2203" t="str">
            <v>-</v>
          </cell>
          <cell r="AA2203" t="str">
            <v>-</v>
          </cell>
          <cell r="AB2203" t="str">
            <v>-</v>
          </cell>
          <cell r="AC2203" t="str">
            <v>-</v>
          </cell>
          <cell r="AD2203" t="str">
            <v>-</v>
          </cell>
          <cell r="AE2203" t="str">
            <v>-</v>
          </cell>
          <cell r="AF2203" t="str">
            <v>-</v>
          </cell>
          <cell r="AG2203" t="str">
            <v>-</v>
          </cell>
          <cell r="AH2203" t="str">
            <v>--</v>
          </cell>
        </row>
        <row r="2204">
          <cell r="A2204">
            <v>9087109</v>
          </cell>
          <cell r="B2204" t="str">
            <v>Dtwelve Spaces Private Limited</v>
          </cell>
          <cell r="C2204">
            <v>44489</v>
          </cell>
          <cell r="D2204" t="str">
            <v>Gurgaon</v>
          </cell>
          <cell r="E2204" t="str">
            <v>MWIFI</v>
          </cell>
          <cell r="F2204" t="str">
            <v>B2B</v>
          </cell>
          <cell r="G2204" t="str">
            <v>Gurgaon</v>
          </cell>
          <cell r="H2204">
            <v>950.3</v>
          </cell>
          <cell r="I2204">
            <v>9.5029999999999993E-3</v>
          </cell>
          <cell r="J2204">
            <v>9078413</v>
          </cell>
          <cell r="K2204" t="str">
            <v>Dtwelve Spaces Private Limited</v>
          </cell>
          <cell r="L2204">
            <v>10290177.759199969</v>
          </cell>
          <cell r="M2204" t="str">
            <v>Relationship</v>
          </cell>
          <cell r="N2204" t="str">
            <v>MWIFI</v>
          </cell>
          <cell r="O2204" t="str">
            <v>GGN_ZONE1</v>
          </cell>
          <cell r="P2204">
            <v>9078413</v>
          </cell>
          <cell r="Q2204" t="str">
            <v xml:space="preserve">Rajeev Misra </v>
          </cell>
          <cell r="R2204" t="str">
            <v>RAM</v>
          </cell>
          <cell r="S2204" t="str">
            <v>Rajeev Misra</v>
          </cell>
          <cell r="T2204">
            <v>1.026324E-2</v>
          </cell>
          <cell r="U2204">
            <v>0</v>
          </cell>
          <cell r="V2204" t="str">
            <v>-</v>
          </cell>
          <cell r="Z2204" t="str">
            <v>-</v>
          </cell>
          <cell r="AA2204" t="str">
            <v>-</v>
          </cell>
          <cell r="AB2204" t="str">
            <v>-</v>
          </cell>
          <cell r="AC2204" t="str">
            <v>-</v>
          </cell>
          <cell r="AD2204" t="str">
            <v>-</v>
          </cell>
          <cell r="AE2204" t="str">
            <v>-</v>
          </cell>
          <cell r="AF2204" t="str">
            <v>-</v>
          </cell>
          <cell r="AG2204" t="str">
            <v>-</v>
          </cell>
          <cell r="AH2204" t="str">
            <v>--</v>
          </cell>
        </row>
        <row r="2205">
          <cell r="A2205">
            <v>9087110</v>
          </cell>
          <cell r="B2205" t="str">
            <v>Dtwelve Spaces Private Limited</v>
          </cell>
          <cell r="C2205">
            <v>44489</v>
          </cell>
          <cell r="D2205" t="str">
            <v>Gurgaon</v>
          </cell>
          <cell r="E2205" t="str">
            <v>MWIFI</v>
          </cell>
          <cell r="F2205" t="str">
            <v>B2B</v>
          </cell>
          <cell r="G2205" t="str">
            <v>Gurgaon</v>
          </cell>
          <cell r="H2205">
            <v>950.3</v>
          </cell>
          <cell r="I2205">
            <v>9.5029999999999993E-3</v>
          </cell>
          <cell r="J2205">
            <v>9078413</v>
          </cell>
          <cell r="K2205" t="str">
            <v>Dtwelve Spaces Private Limited</v>
          </cell>
          <cell r="L2205">
            <v>10290177.759199969</v>
          </cell>
          <cell r="M2205" t="str">
            <v>Relationship</v>
          </cell>
          <cell r="N2205" t="str">
            <v>MWIFI</v>
          </cell>
          <cell r="O2205" t="str">
            <v>GGN_ZONE1</v>
          </cell>
          <cell r="P2205">
            <v>9078413</v>
          </cell>
          <cell r="Q2205" t="str">
            <v xml:space="preserve">Rajeev Misra </v>
          </cell>
          <cell r="R2205" t="str">
            <v>RAM</v>
          </cell>
          <cell r="S2205" t="str">
            <v>Rajeev Misra</v>
          </cell>
          <cell r="T2205">
            <v>1.026324E-2</v>
          </cell>
          <cell r="U2205">
            <v>0</v>
          </cell>
          <cell r="V2205" t="str">
            <v>-</v>
          </cell>
          <cell r="Z2205" t="str">
            <v>-</v>
          </cell>
          <cell r="AA2205" t="str">
            <v>-</v>
          </cell>
          <cell r="AB2205" t="str">
            <v>-</v>
          </cell>
          <cell r="AC2205" t="str">
            <v>-</v>
          </cell>
          <cell r="AD2205" t="str">
            <v>-</v>
          </cell>
          <cell r="AE2205" t="str">
            <v>-</v>
          </cell>
          <cell r="AF2205" t="str">
            <v>-</v>
          </cell>
          <cell r="AG2205" t="str">
            <v>-</v>
          </cell>
          <cell r="AH2205" t="str">
            <v>--</v>
          </cell>
        </row>
        <row r="2206">
          <cell r="A2206">
            <v>9087133</v>
          </cell>
          <cell r="B2206" t="str">
            <v>Dtwelve Spaces Private Limited</v>
          </cell>
          <cell r="C2206">
            <v>44465</v>
          </cell>
          <cell r="D2206" t="str">
            <v>Bangalore</v>
          </cell>
          <cell r="E2206" t="str">
            <v>OBB-3P</v>
          </cell>
          <cell r="F2206" t="str">
            <v>B2B</v>
          </cell>
          <cell r="G2206" t="str">
            <v>Bangalore</v>
          </cell>
          <cell r="H2206">
            <v>23696</v>
          </cell>
          <cell r="I2206">
            <v>0.23696</v>
          </cell>
          <cell r="J2206">
            <v>9078413</v>
          </cell>
          <cell r="K2206" t="str">
            <v>Dtwelve Spaces Private Limited</v>
          </cell>
          <cell r="L2206">
            <v>10290177.759199969</v>
          </cell>
          <cell r="M2206" t="str">
            <v>Relationship</v>
          </cell>
          <cell r="N2206" t="str">
            <v>OBB-3P</v>
          </cell>
          <cell r="O2206" t="str">
            <v>BLR_ZONE1</v>
          </cell>
          <cell r="P2206">
            <v>9078413</v>
          </cell>
          <cell r="Q2206" t="str">
            <v xml:space="preserve">Rajeev Misra </v>
          </cell>
          <cell r="R2206" t="str">
            <v>RAM</v>
          </cell>
          <cell r="S2206" t="str">
            <v>Rajeev Misra</v>
          </cell>
          <cell r="T2206">
            <v>0.23696</v>
          </cell>
          <cell r="U2206">
            <v>0</v>
          </cell>
          <cell r="V2206" t="str">
            <v>-</v>
          </cell>
          <cell r="Z2206" t="str">
            <v>-</v>
          </cell>
          <cell r="AA2206" t="str">
            <v>-</v>
          </cell>
          <cell r="AB2206" t="str">
            <v>-</v>
          </cell>
          <cell r="AC2206" t="str">
            <v>-</v>
          </cell>
          <cell r="AD2206" t="str">
            <v>-</v>
          </cell>
          <cell r="AE2206" t="str">
            <v>-</v>
          </cell>
          <cell r="AF2206" t="str">
            <v>-</v>
          </cell>
          <cell r="AG2206" t="str">
            <v>-</v>
          </cell>
          <cell r="AH2206" t="str">
            <v>--</v>
          </cell>
        </row>
        <row r="2207">
          <cell r="A2207">
            <v>9087320</v>
          </cell>
          <cell r="B2207" t="str">
            <v>Dtwelve Spaces Private Limited</v>
          </cell>
          <cell r="C2207">
            <v>44470</v>
          </cell>
          <cell r="D2207" t="str">
            <v>Pune</v>
          </cell>
          <cell r="E2207" t="str">
            <v>MWIFI</v>
          </cell>
          <cell r="F2207" t="str">
            <v>B2B</v>
          </cell>
          <cell r="G2207" t="str">
            <v>Pune</v>
          </cell>
          <cell r="H2207">
            <v>9900</v>
          </cell>
          <cell r="I2207">
            <v>9.9000000000000005E-2</v>
          </cell>
          <cell r="J2207">
            <v>9078413</v>
          </cell>
          <cell r="K2207" t="str">
            <v>Dtwelve Spaces Private Limited</v>
          </cell>
          <cell r="L2207">
            <v>10290177.759199969</v>
          </cell>
          <cell r="M2207" t="str">
            <v>Relationship</v>
          </cell>
          <cell r="N2207" t="str">
            <v>MWIFI</v>
          </cell>
          <cell r="O2207" t="str">
            <v>PUN_ZONE1</v>
          </cell>
          <cell r="P2207">
            <v>9078413</v>
          </cell>
          <cell r="Q2207" t="str">
            <v xml:space="preserve">Rajeev Misra </v>
          </cell>
          <cell r="R2207" t="str">
            <v>RAM</v>
          </cell>
          <cell r="S2207" t="str">
            <v>Rajeev Misra</v>
          </cell>
          <cell r="T2207">
            <v>0.10125000000000001</v>
          </cell>
          <cell r="U2207">
            <v>0</v>
          </cell>
          <cell r="V2207" t="str">
            <v>-</v>
          </cell>
          <cell r="Z2207" t="str">
            <v>-</v>
          </cell>
          <cell r="AA2207" t="str">
            <v>-</v>
          </cell>
          <cell r="AB2207" t="str">
            <v>-</v>
          </cell>
          <cell r="AC2207" t="str">
            <v>-</v>
          </cell>
          <cell r="AD2207" t="str">
            <v>-</v>
          </cell>
          <cell r="AE2207" t="str">
            <v>-</v>
          </cell>
          <cell r="AF2207" t="str">
            <v>-</v>
          </cell>
          <cell r="AG2207" t="str">
            <v>-</v>
          </cell>
          <cell r="AH2207" t="str">
            <v>--</v>
          </cell>
        </row>
        <row r="2208">
          <cell r="A2208">
            <v>9087322</v>
          </cell>
          <cell r="B2208" t="str">
            <v>Dtwelve Spaces Private Limited</v>
          </cell>
          <cell r="C2208">
            <v>44478</v>
          </cell>
          <cell r="D2208" t="str">
            <v>Hervey Bay</v>
          </cell>
          <cell r="E2208" t="str">
            <v>MWIFI</v>
          </cell>
          <cell r="F2208" t="str">
            <v>B2B</v>
          </cell>
          <cell r="G2208" t="str">
            <v>Others</v>
          </cell>
          <cell r="H2208">
            <v>19250</v>
          </cell>
          <cell r="I2208">
            <v>0.1925</v>
          </cell>
          <cell r="J2208">
            <v>9078413</v>
          </cell>
          <cell r="K2208" t="str">
            <v>Dtwelve Spaces Private Limited</v>
          </cell>
          <cell r="L2208">
            <v>10290177.759199969</v>
          </cell>
          <cell r="M2208" t="str">
            <v>Relationship</v>
          </cell>
          <cell r="N2208" t="str">
            <v>MWIFI</v>
          </cell>
          <cell r="O2208" t="str">
            <v>PAN_ZONE1</v>
          </cell>
          <cell r="P2208">
            <v>9078413</v>
          </cell>
          <cell r="Q2208" t="str">
            <v xml:space="preserve">Rajeev Misra </v>
          </cell>
          <cell r="R2208" t="str">
            <v>RAM</v>
          </cell>
          <cell r="S2208" t="str">
            <v>Rajeev Misra</v>
          </cell>
          <cell r="T2208">
            <v>0.18720000000000001</v>
          </cell>
          <cell r="U2208">
            <v>0</v>
          </cell>
          <cell r="V2208" t="str">
            <v>-</v>
          </cell>
          <cell r="Z2208" t="str">
            <v>-</v>
          </cell>
          <cell r="AA2208" t="str">
            <v>-</v>
          </cell>
          <cell r="AB2208" t="str">
            <v>-</v>
          </cell>
          <cell r="AC2208" t="str">
            <v>-</v>
          </cell>
          <cell r="AD2208" t="str">
            <v>-</v>
          </cell>
          <cell r="AE2208" t="str">
            <v>-</v>
          </cell>
          <cell r="AF2208" t="str">
            <v>-</v>
          </cell>
          <cell r="AG2208" t="str">
            <v>-</v>
          </cell>
          <cell r="AH2208" t="str">
            <v>--</v>
          </cell>
        </row>
        <row r="2209">
          <cell r="A2209">
            <v>9087405</v>
          </cell>
          <cell r="B2209" t="str">
            <v>Dtwelve Spaces Private Limited</v>
          </cell>
          <cell r="C2209">
            <v>44495</v>
          </cell>
          <cell r="D2209" t="str">
            <v>Ahmedabad</v>
          </cell>
          <cell r="E2209" t="str">
            <v>MWIFI</v>
          </cell>
          <cell r="F2209" t="str">
            <v>B2B</v>
          </cell>
          <cell r="G2209" t="str">
            <v>Others</v>
          </cell>
          <cell r="H2209">
            <v>37480</v>
          </cell>
          <cell r="I2209">
            <v>0.37480000000000002</v>
          </cell>
          <cell r="J2209">
            <v>9078413</v>
          </cell>
          <cell r="K2209" t="str">
            <v>Dtwelve Spaces Private Limited</v>
          </cell>
          <cell r="L2209">
            <v>10290177.759199969</v>
          </cell>
          <cell r="M2209" t="str">
            <v>Relationship</v>
          </cell>
          <cell r="N2209" t="str">
            <v>MWIFI</v>
          </cell>
          <cell r="O2209" t="str">
            <v>PAN_ZONE1</v>
          </cell>
          <cell r="P2209">
            <v>9078413</v>
          </cell>
          <cell r="Q2209" t="str">
            <v xml:space="preserve">Rajeev Misra </v>
          </cell>
          <cell r="R2209" t="str">
            <v>RAM</v>
          </cell>
          <cell r="S2209" t="str">
            <v>Rajeev Misra</v>
          </cell>
          <cell r="T2209">
            <v>0.3705</v>
          </cell>
          <cell r="U2209">
            <v>0</v>
          </cell>
          <cell r="V2209" t="str">
            <v>-</v>
          </cell>
          <cell r="Z2209" t="str">
            <v>-</v>
          </cell>
          <cell r="AA2209" t="str">
            <v>-</v>
          </cell>
          <cell r="AB2209" t="str">
            <v>-</v>
          </cell>
          <cell r="AC2209" t="str">
            <v>-</v>
          </cell>
          <cell r="AD2209" t="str">
            <v>-</v>
          </cell>
          <cell r="AE2209" t="str">
            <v>-</v>
          </cell>
          <cell r="AF2209" t="str">
            <v>-</v>
          </cell>
          <cell r="AG2209" t="str">
            <v>-</v>
          </cell>
          <cell r="AH2209" t="str">
            <v>--</v>
          </cell>
        </row>
        <row r="2210">
          <cell r="A2210">
            <v>9087407</v>
          </cell>
          <cell r="B2210" t="str">
            <v>Dtwelve Spaces Private Limited</v>
          </cell>
          <cell r="C2210">
            <v>44492</v>
          </cell>
          <cell r="D2210" t="str">
            <v>Indore</v>
          </cell>
          <cell r="E2210" t="str">
            <v>MWIFI</v>
          </cell>
          <cell r="F2210" t="str">
            <v>B2B</v>
          </cell>
          <cell r="G2210" t="str">
            <v>Others</v>
          </cell>
          <cell r="H2210">
            <v>10390</v>
          </cell>
          <cell r="I2210">
            <v>0.10390000000000001</v>
          </cell>
          <cell r="J2210">
            <v>9078413</v>
          </cell>
          <cell r="K2210" t="str">
            <v>Dtwelve Spaces Private Limited</v>
          </cell>
          <cell r="L2210">
            <v>10290177.759199969</v>
          </cell>
          <cell r="M2210" t="str">
            <v>Relationship</v>
          </cell>
          <cell r="N2210" t="str">
            <v>MWIFI</v>
          </cell>
          <cell r="O2210" t="str">
            <v>PAN_ZONE1</v>
          </cell>
          <cell r="P2210">
            <v>9078413</v>
          </cell>
          <cell r="Q2210" t="str">
            <v xml:space="preserve">Rajeev Misra </v>
          </cell>
          <cell r="R2210" t="str">
            <v>RAM</v>
          </cell>
          <cell r="S2210" t="str">
            <v>Rajeev Misra</v>
          </cell>
          <cell r="T2210">
            <v>0.10390000000000001</v>
          </cell>
          <cell r="U2210">
            <v>0</v>
          </cell>
          <cell r="V2210" t="str">
            <v>-</v>
          </cell>
          <cell r="Z2210" t="str">
            <v>-</v>
          </cell>
          <cell r="AA2210" t="str">
            <v>-</v>
          </cell>
          <cell r="AB2210" t="str">
            <v>-</v>
          </cell>
          <cell r="AC2210" t="str">
            <v>-</v>
          </cell>
          <cell r="AD2210" t="str">
            <v>-</v>
          </cell>
          <cell r="AE2210" t="str">
            <v>-</v>
          </cell>
          <cell r="AF2210" t="str">
            <v>-</v>
          </cell>
          <cell r="AG2210" t="str">
            <v>-</v>
          </cell>
          <cell r="AH2210" t="str">
            <v>--</v>
          </cell>
        </row>
        <row r="2211">
          <cell r="A2211">
            <v>9087408</v>
          </cell>
          <cell r="B2211" t="str">
            <v>Dtwelve Spaces Private Limited</v>
          </cell>
          <cell r="C2211">
            <v>44501</v>
          </cell>
          <cell r="D2211" t="str">
            <v>Indore</v>
          </cell>
          <cell r="E2211" t="str">
            <v>MWIFI</v>
          </cell>
          <cell r="F2211" t="str">
            <v>B2B</v>
          </cell>
          <cell r="G2211" t="str">
            <v>Others</v>
          </cell>
          <cell r="H2211">
            <v>11475</v>
          </cell>
          <cell r="I2211">
            <v>0.11475</v>
          </cell>
          <cell r="J2211">
            <v>9078413</v>
          </cell>
          <cell r="K2211" t="str">
            <v>Dtwelve Spaces Private Limited</v>
          </cell>
          <cell r="L2211">
            <v>10290177.759199969</v>
          </cell>
          <cell r="M2211" t="str">
            <v>Relationship</v>
          </cell>
          <cell r="N2211" t="str">
            <v>MWIFI</v>
          </cell>
          <cell r="O2211" t="str">
            <v>PAN_ZONE1</v>
          </cell>
          <cell r="P2211">
            <v>9078413</v>
          </cell>
          <cell r="Q2211" t="str">
            <v xml:space="preserve">Rajeev Misra </v>
          </cell>
          <cell r="R2211" t="str">
            <v>RAM</v>
          </cell>
          <cell r="S2211" t="str">
            <v>Rajeev Misra</v>
          </cell>
          <cell r="T2211">
            <v>0.108</v>
          </cell>
          <cell r="U2211">
            <v>0</v>
          </cell>
          <cell r="V2211" t="str">
            <v>-</v>
          </cell>
          <cell r="Z2211" t="str">
            <v>-</v>
          </cell>
          <cell r="AA2211" t="str">
            <v>-</v>
          </cell>
          <cell r="AB2211" t="str">
            <v>-</v>
          </cell>
          <cell r="AC2211" t="str">
            <v>-</v>
          </cell>
          <cell r="AD2211" t="str">
            <v>-</v>
          </cell>
          <cell r="AE2211" t="str">
            <v>-</v>
          </cell>
          <cell r="AF2211" t="str">
            <v>-</v>
          </cell>
          <cell r="AG2211" t="str">
            <v>-</v>
          </cell>
          <cell r="AH2211" t="str">
            <v>--</v>
          </cell>
        </row>
        <row r="2212">
          <cell r="A2212">
            <v>9087409</v>
          </cell>
          <cell r="B2212" t="str">
            <v>Dtwelve Spaces Private Limited</v>
          </cell>
          <cell r="C2212">
            <v>44526</v>
          </cell>
          <cell r="D2212" t="str">
            <v>Hervey Bay</v>
          </cell>
          <cell r="E2212" t="str">
            <v>MWIFI</v>
          </cell>
          <cell r="F2212" t="str">
            <v>B2B</v>
          </cell>
          <cell r="G2212" t="str">
            <v>Others</v>
          </cell>
          <cell r="H2212">
            <v>14720</v>
          </cell>
          <cell r="I2212">
            <v>0.1472</v>
          </cell>
          <cell r="J2212">
            <v>9078413</v>
          </cell>
          <cell r="K2212" t="str">
            <v>Dtwelve Spaces Private Limited</v>
          </cell>
          <cell r="L2212">
            <v>10290177.759199969</v>
          </cell>
          <cell r="M2212" t="str">
            <v>Relationship</v>
          </cell>
          <cell r="N2212" t="str">
            <v>MWIFI</v>
          </cell>
          <cell r="O2212" t="str">
            <v>PAN_ZONE1</v>
          </cell>
          <cell r="P2212">
            <v>9078413</v>
          </cell>
          <cell r="Q2212" t="str">
            <v xml:space="preserve">Rajeev Misra </v>
          </cell>
          <cell r="R2212" t="str">
            <v>RAM</v>
          </cell>
          <cell r="S2212" t="str">
            <v>Rajeev Misra</v>
          </cell>
          <cell r="T2212">
            <v>0.1472</v>
          </cell>
          <cell r="U2212">
            <v>0</v>
          </cell>
          <cell r="V2212" t="str">
            <v>-</v>
          </cell>
          <cell r="Z2212" t="str">
            <v>-</v>
          </cell>
          <cell r="AA2212" t="str">
            <v>-</v>
          </cell>
          <cell r="AB2212" t="str">
            <v>-</v>
          </cell>
          <cell r="AC2212" t="str">
            <v>-</v>
          </cell>
          <cell r="AD2212" t="str">
            <v>-</v>
          </cell>
          <cell r="AE2212" t="str">
            <v>-</v>
          </cell>
          <cell r="AF2212" t="str">
            <v>-</v>
          </cell>
          <cell r="AG2212" t="str">
            <v>-</v>
          </cell>
          <cell r="AH2212" t="str">
            <v>--</v>
          </cell>
        </row>
        <row r="2213">
          <cell r="A2213">
            <v>9087412</v>
          </cell>
          <cell r="B2213" t="str">
            <v>Dtwelve Spaces Private Limited</v>
          </cell>
          <cell r="C2213">
            <v>44501</v>
          </cell>
          <cell r="D2213" t="str">
            <v>Pune</v>
          </cell>
          <cell r="E2213" t="str">
            <v>MWIFI</v>
          </cell>
          <cell r="F2213" t="str">
            <v>B2B</v>
          </cell>
          <cell r="G2213" t="str">
            <v>Pune</v>
          </cell>
          <cell r="H2213">
            <v>15660</v>
          </cell>
          <cell r="I2213">
            <v>0.15659999999999999</v>
          </cell>
          <cell r="J2213">
            <v>9078413</v>
          </cell>
          <cell r="K2213" t="str">
            <v>Dtwelve Spaces Private Limited</v>
          </cell>
          <cell r="L2213">
            <v>10290177.759199969</v>
          </cell>
          <cell r="M2213" t="str">
            <v>Relationship</v>
          </cell>
          <cell r="N2213" t="str">
            <v>MWIFI</v>
          </cell>
          <cell r="O2213" t="str">
            <v>PUN_ZONE1</v>
          </cell>
          <cell r="P2213">
            <v>9078413</v>
          </cell>
          <cell r="Q2213" t="str">
            <v xml:space="preserve">Rajeev Misra </v>
          </cell>
          <cell r="R2213" t="str">
            <v>RAM</v>
          </cell>
          <cell r="S2213" t="str">
            <v>Rajeev Misra</v>
          </cell>
          <cell r="T2213">
            <v>0.15445</v>
          </cell>
          <cell r="U2213">
            <v>0</v>
          </cell>
          <cell r="V2213" t="str">
            <v>-</v>
          </cell>
          <cell r="Z2213" t="str">
            <v>-</v>
          </cell>
          <cell r="AA2213" t="str">
            <v>-</v>
          </cell>
          <cell r="AB2213" t="str">
            <v>-</v>
          </cell>
          <cell r="AC2213" t="str">
            <v>-</v>
          </cell>
          <cell r="AD2213" t="str">
            <v>-</v>
          </cell>
          <cell r="AE2213" t="str">
            <v>-</v>
          </cell>
          <cell r="AF2213" t="str">
            <v>-</v>
          </cell>
          <cell r="AG2213" t="str">
            <v>-</v>
          </cell>
          <cell r="AH2213" t="str">
            <v>--</v>
          </cell>
        </row>
        <row r="2214">
          <cell r="A2214">
            <v>9087413</v>
          </cell>
          <cell r="B2214" t="str">
            <v>Dtwelve Spaces Private Limited</v>
          </cell>
          <cell r="C2214">
            <v>44495</v>
          </cell>
          <cell r="D2214" t="str">
            <v>Chennai</v>
          </cell>
          <cell r="E2214" t="str">
            <v>MWIFI</v>
          </cell>
          <cell r="F2214" t="str">
            <v>B2B</v>
          </cell>
          <cell r="G2214" t="str">
            <v>Chennai</v>
          </cell>
          <cell r="H2214">
            <v>19175</v>
          </cell>
          <cell r="I2214">
            <v>0.19175</v>
          </cell>
          <cell r="J2214">
            <v>9078413</v>
          </cell>
          <cell r="K2214" t="str">
            <v>Dtwelve Spaces Private Limited</v>
          </cell>
          <cell r="L2214">
            <v>10290177.759199969</v>
          </cell>
          <cell r="M2214" t="str">
            <v>Relationship</v>
          </cell>
          <cell r="N2214" t="str">
            <v>MWIFI</v>
          </cell>
          <cell r="O2214" t="str">
            <v>CHN_ZONE1</v>
          </cell>
          <cell r="P2214">
            <v>9078413</v>
          </cell>
          <cell r="Q2214" t="str">
            <v xml:space="preserve">Rajeev Misra </v>
          </cell>
          <cell r="R2214" t="str">
            <v>RAM</v>
          </cell>
          <cell r="S2214" t="str">
            <v>Rajeev Misra</v>
          </cell>
          <cell r="T2214">
            <v>0.18099999999999999</v>
          </cell>
          <cell r="U2214">
            <v>0</v>
          </cell>
          <cell r="V2214" t="str">
            <v>-</v>
          </cell>
          <cell r="Z2214" t="str">
            <v>-</v>
          </cell>
          <cell r="AA2214" t="str">
            <v>-</v>
          </cell>
          <cell r="AB2214" t="str">
            <v>-</v>
          </cell>
          <cell r="AC2214" t="str">
            <v>-</v>
          </cell>
          <cell r="AD2214" t="str">
            <v>-</v>
          </cell>
          <cell r="AE2214" t="str">
            <v>-</v>
          </cell>
          <cell r="AF2214" t="str">
            <v>-</v>
          </cell>
          <cell r="AG2214" t="str">
            <v>-</v>
          </cell>
          <cell r="AH2214" t="str">
            <v>--</v>
          </cell>
        </row>
        <row r="2215">
          <cell r="A2215">
            <v>9087450</v>
          </cell>
          <cell r="B2215" t="str">
            <v>Dtwelve Spaces Private Limited</v>
          </cell>
          <cell r="C2215">
            <v>44486</v>
          </cell>
          <cell r="D2215" t="str">
            <v>Chennai</v>
          </cell>
          <cell r="E2215" t="str">
            <v>MWIFI</v>
          </cell>
          <cell r="F2215" t="str">
            <v>B2B</v>
          </cell>
          <cell r="G2215" t="str">
            <v>Chennai</v>
          </cell>
          <cell r="H2215">
            <v>22195</v>
          </cell>
          <cell r="I2215">
            <v>0.22195000000000001</v>
          </cell>
          <cell r="J2215">
            <v>9078413</v>
          </cell>
          <cell r="K2215" t="str">
            <v>Dtwelve Spaces Private Limited</v>
          </cell>
          <cell r="L2215">
            <v>10290177.759199969</v>
          </cell>
          <cell r="M2215" t="str">
            <v>Relationship</v>
          </cell>
          <cell r="N2215" t="str">
            <v>MWIFI</v>
          </cell>
          <cell r="O2215" t="str">
            <v>CHN_ZONE1</v>
          </cell>
          <cell r="P2215">
            <v>9078413</v>
          </cell>
          <cell r="Q2215" t="str">
            <v xml:space="preserve">Rajeev Misra </v>
          </cell>
          <cell r="R2215" t="str">
            <v>RAM</v>
          </cell>
          <cell r="S2215" t="str">
            <v>Rajeev Misra</v>
          </cell>
          <cell r="T2215">
            <v>0.20905000000000001</v>
          </cell>
          <cell r="U2215">
            <v>0</v>
          </cell>
          <cell r="V2215" t="str">
            <v>-</v>
          </cell>
          <cell r="Z2215" t="str">
            <v>-</v>
          </cell>
          <cell r="AA2215" t="str">
            <v>-</v>
          </cell>
          <cell r="AB2215" t="str">
            <v>-</v>
          </cell>
          <cell r="AC2215" t="str">
            <v>-</v>
          </cell>
          <cell r="AD2215" t="str">
            <v>-</v>
          </cell>
          <cell r="AE2215" t="str">
            <v>-</v>
          </cell>
          <cell r="AF2215" t="str">
            <v>-</v>
          </cell>
          <cell r="AG2215" t="str">
            <v>-</v>
          </cell>
          <cell r="AH2215" t="str">
            <v>--</v>
          </cell>
        </row>
        <row r="2216">
          <cell r="A2216">
            <v>9087495</v>
          </cell>
          <cell r="B2216" t="str">
            <v>Dtwelve Spaces Private Limited</v>
          </cell>
          <cell r="C2216">
            <v>44501</v>
          </cell>
          <cell r="D2216" t="str">
            <v>Dehradun</v>
          </cell>
          <cell r="E2216" t="str">
            <v>MWIFI</v>
          </cell>
          <cell r="F2216" t="str">
            <v>B2B</v>
          </cell>
          <cell r="G2216" t="str">
            <v>Others</v>
          </cell>
          <cell r="H2216">
            <v>18000</v>
          </cell>
          <cell r="I2216">
            <v>0.18</v>
          </cell>
          <cell r="J2216">
            <v>9078413</v>
          </cell>
          <cell r="K2216" t="str">
            <v>Dtwelve Spaces Private Limited</v>
          </cell>
          <cell r="L2216">
            <v>10290177.759199969</v>
          </cell>
          <cell r="M2216" t="str">
            <v>Relationship</v>
          </cell>
          <cell r="N2216" t="str">
            <v>MWIFI</v>
          </cell>
          <cell r="O2216" t="str">
            <v>PAN_ZONE1</v>
          </cell>
          <cell r="P2216">
            <v>9078413</v>
          </cell>
          <cell r="Q2216" t="str">
            <v xml:space="preserve">Rajeev Misra </v>
          </cell>
          <cell r="R2216" t="str">
            <v>RAM</v>
          </cell>
          <cell r="S2216" t="str">
            <v>Rajeev Misra</v>
          </cell>
          <cell r="T2216">
            <v>0.18</v>
          </cell>
          <cell r="U2216">
            <v>0</v>
          </cell>
          <cell r="V2216" t="str">
            <v>-</v>
          </cell>
          <cell r="Z2216" t="str">
            <v>-</v>
          </cell>
          <cell r="AA2216" t="str">
            <v>-</v>
          </cell>
          <cell r="AB2216" t="str">
            <v>-</v>
          </cell>
          <cell r="AC2216" t="str">
            <v>-</v>
          </cell>
          <cell r="AD2216" t="str">
            <v>-</v>
          </cell>
          <cell r="AE2216" t="str">
            <v>-</v>
          </cell>
          <cell r="AF2216" t="str">
            <v>-</v>
          </cell>
          <cell r="AG2216" t="str">
            <v>-</v>
          </cell>
          <cell r="AH2216" t="str">
            <v>--</v>
          </cell>
        </row>
        <row r="2217">
          <cell r="A2217">
            <v>9087594</v>
          </cell>
          <cell r="B2217" t="str">
            <v>Dtwelve Spaces Private Limited</v>
          </cell>
          <cell r="C2217">
            <v>44501</v>
          </cell>
          <cell r="D2217" t="str">
            <v>Pune</v>
          </cell>
          <cell r="E2217" t="str">
            <v>MWIFI</v>
          </cell>
          <cell r="F2217" t="str">
            <v>B2B</v>
          </cell>
          <cell r="G2217" t="str">
            <v>Pune</v>
          </cell>
          <cell r="H2217">
            <v>29575</v>
          </cell>
          <cell r="I2217">
            <v>0.29575000000000001</v>
          </cell>
          <cell r="J2217">
            <v>9078413</v>
          </cell>
          <cell r="K2217" t="str">
            <v>Dtwelve Spaces Private Limited</v>
          </cell>
          <cell r="L2217">
            <v>10290177.759199969</v>
          </cell>
          <cell r="M2217" t="str">
            <v>Relationship</v>
          </cell>
          <cell r="N2217" t="str">
            <v>MWIFI</v>
          </cell>
          <cell r="O2217" t="str">
            <v>PUN_ZONE1</v>
          </cell>
          <cell r="P2217">
            <v>9078413</v>
          </cell>
          <cell r="Q2217" t="str">
            <v xml:space="preserve">Rajeev Misra </v>
          </cell>
          <cell r="R2217" t="str">
            <v>RAM</v>
          </cell>
          <cell r="S2217" t="str">
            <v>Rajeev Misra</v>
          </cell>
          <cell r="T2217">
            <v>0.29575000000000001</v>
          </cell>
          <cell r="U2217">
            <v>0</v>
          </cell>
          <cell r="V2217" t="str">
            <v>-</v>
          </cell>
          <cell r="Z2217" t="str">
            <v>-</v>
          </cell>
          <cell r="AA2217" t="str">
            <v>-</v>
          </cell>
          <cell r="AB2217" t="str">
            <v>-</v>
          </cell>
          <cell r="AC2217" t="str">
            <v>-</v>
          </cell>
          <cell r="AD2217" t="str">
            <v>-</v>
          </cell>
          <cell r="AE2217" t="str">
            <v>-</v>
          </cell>
          <cell r="AF2217" t="str">
            <v>-</v>
          </cell>
          <cell r="AG2217" t="str">
            <v>-</v>
          </cell>
          <cell r="AH2217" t="str">
            <v>--</v>
          </cell>
        </row>
        <row r="2218">
          <cell r="A2218">
            <v>9087595</v>
          </cell>
          <cell r="B2218" t="str">
            <v>Dtwelve Spaces Private Limited</v>
          </cell>
          <cell r="C2218">
            <v>44529</v>
          </cell>
          <cell r="D2218" t="str">
            <v>Pune</v>
          </cell>
          <cell r="E2218" t="str">
            <v>MWIFI</v>
          </cell>
          <cell r="F2218" t="str">
            <v>B2B</v>
          </cell>
          <cell r="G2218" t="str">
            <v>Pune</v>
          </cell>
          <cell r="H2218">
            <v>17925</v>
          </cell>
          <cell r="I2218">
            <v>0.17924999999999999</v>
          </cell>
          <cell r="J2218">
            <v>9078413</v>
          </cell>
          <cell r="K2218" t="str">
            <v>Dtwelve Spaces Private Limited</v>
          </cell>
          <cell r="L2218">
            <v>10290177.759199969</v>
          </cell>
          <cell r="M2218" t="str">
            <v>Relationship</v>
          </cell>
          <cell r="N2218" t="str">
            <v>MWIFI</v>
          </cell>
          <cell r="O2218" t="str">
            <v>PUN_ZONE1</v>
          </cell>
          <cell r="P2218">
            <v>9078413</v>
          </cell>
          <cell r="Q2218" t="str">
            <v xml:space="preserve">Rajeev Misra </v>
          </cell>
          <cell r="R2218" t="str">
            <v>RAM</v>
          </cell>
          <cell r="S2218" t="str">
            <v>Rajeev Misra</v>
          </cell>
          <cell r="T2218">
            <v>0.17494999999999999</v>
          </cell>
          <cell r="U2218">
            <v>0</v>
          </cell>
          <cell r="V2218" t="str">
            <v>-</v>
          </cell>
          <cell r="Z2218" t="str">
            <v>-</v>
          </cell>
          <cell r="AA2218" t="str">
            <v>-</v>
          </cell>
          <cell r="AB2218" t="str">
            <v>-</v>
          </cell>
          <cell r="AC2218" t="str">
            <v>-</v>
          </cell>
          <cell r="AD2218" t="str">
            <v>-</v>
          </cell>
          <cell r="AE2218" t="str">
            <v>-</v>
          </cell>
          <cell r="AF2218" t="str">
            <v>-</v>
          </cell>
          <cell r="AG2218" t="str">
            <v>-</v>
          </cell>
          <cell r="AH2218" t="str">
            <v>--</v>
          </cell>
        </row>
        <row r="2219">
          <cell r="A2219">
            <v>9087968</v>
          </cell>
          <cell r="B2219" t="str">
            <v>Dtwelve Spaces Private Limited</v>
          </cell>
          <cell r="C2219">
            <v>44478</v>
          </cell>
          <cell r="D2219" t="str">
            <v>Bangalore</v>
          </cell>
          <cell r="E2219" t="str">
            <v>MWIFI</v>
          </cell>
          <cell r="F2219" t="str">
            <v>B2B</v>
          </cell>
          <cell r="G2219" t="str">
            <v>Bangalore</v>
          </cell>
          <cell r="H2219">
            <v>12775</v>
          </cell>
          <cell r="I2219">
            <v>0.12775</v>
          </cell>
          <cell r="J2219">
            <v>9078413</v>
          </cell>
          <cell r="K2219" t="str">
            <v>Dtwelve Spaces Private Limited</v>
          </cell>
          <cell r="L2219">
            <v>10290177.759199969</v>
          </cell>
          <cell r="M2219" t="str">
            <v>Relationship</v>
          </cell>
          <cell r="N2219" t="str">
            <v>MWIFI</v>
          </cell>
          <cell r="O2219" t="str">
            <v>BLR_ZONE1</v>
          </cell>
          <cell r="P2219">
            <v>9078413</v>
          </cell>
          <cell r="Q2219" t="str">
            <v xml:space="preserve">Rajeev Misra </v>
          </cell>
          <cell r="R2219" t="str">
            <v>RAM</v>
          </cell>
          <cell r="S2219" t="str">
            <v>Rajeev Misra</v>
          </cell>
          <cell r="T2219">
            <v>0.12775</v>
          </cell>
          <cell r="U2219">
            <v>0</v>
          </cell>
          <cell r="V2219" t="str">
            <v>-</v>
          </cell>
          <cell r="Z2219" t="str">
            <v>-</v>
          </cell>
          <cell r="AA2219" t="str">
            <v>-</v>
          </cell>
          <cell r="AB2219" t="str">
            <v>-</v>
          </cell>
          <cell r="AC2219" t="str">
            <v>-</v>
          </cell>
          <cell r="AD2219" t="str">
            <v>-</v>
          </cell>
          <cell r="AE2219" t="str">
            <v>-</v>
          </cell>
          <cell r="AF2219" t="str">
            <v>-</v>
          </cell>
          <cell r="AG2219" t="str">
            <v>-</v>
          </cell>
          <cell r="AH2219" t="str">
            <v>--</v>
          </cell>
        </row>
        <row r="2220">
          <cell r="A2220">
            <v>9088075</v>
          </cell>
          <cell r="B2220" t="str">
            <v>Dtwelve Spaces Private Limited</v>
          </cell>
          <cell r="C2220">
            <v>44501</v>
          </cell>
          <cell r="D2220" t="str">
            <v>Gurgaon</v>
          </cell>
          <cell r="E2220" t="str">
            <v>MWIFI</v>
          </cell>
          <cell r="F2220" t="str">
            <v>B2B</v>
          </cell>
          <cell r="G2220" t="str">
            <v>Gurgaon</v>
          </cell>
          <cell r="H2220">
            <v>26405</v>
          </cell>
          <cell r="I2220">
            <v>0.26405000000000001</v>
          </cell>
          <cell r="J2220">
            <v>9078413</v>
          </cell>
          <cell r="K2220" t="str">
            <v>Dtwelve Spaces Private Limited</v>
          </cell>
          <cell r="L2220">
            <v>10290177.759199969</v>
          </cell>
          <cell r="M2220" t="str">
            <v>Relationship</v>
          </cell>
          <cell r="N2220" t="str">
            <v>MWIFI</v>
          </cell>
          <cell r="O2220" t="str">
            <v>GGN_ZONE1</v>
          </cell>
          <cell r="P2220">
            <v>9078413</v>
          </cell>
          <cell r="Q2220" t="str">
            <v xml:space="preserve">Rajeev Misra </v>
          </cell>
          <cell r="R2220" t="str">
            <v>RAM</v>
          </cell>
          <cell r="S2220" t="str">
            <v>Rajeev Misra</v>
          </cell>
          <cell r="T2220">
            <v>0.26669999999999999</v>
          </cell>
          <cell r="U2220">
            <v>0</v>
          </cell>
          <cell r="V2220" t="str">
            <v>-</v>
          </cell>
          <cell r="Z2220" t="str">
            <v>-</v>
          </cell>
          <cell r="AA2220" t="str">
            <v>-</v>
          </cell>
          <cell r="AB2220" t="str">
            <v>-</v>
          </cell>
          <cell r="AC2220" t="str">
            <v>-</v>
          </cell>
          <cell r="AD2220" t="str">
            <v>-</v>
          </cell>
          <cell r="AE2220" t="str">
            <v>-</v>
          </cell>
          <cell r="AF2220" t="str">
            <v>-</v>
          </cell>
          <cell r="AG2220" t="str">
            <v>-</v>
          </cell>
          <cell r="AH2220" t="str">
            <v>--</v>
          </cell>
        </row>
        <row r="2221">
          <cell r="A2221">
            <v>9088232</v>
          </cell>
          <cell r="B2221" t="str">
            <v>Dtwelve Spaces Private Limited</v>
          </cell>
          <cell r="C2221">
            <v>44589</v>
          </cell>
          <cell r="D2221" t="str">
            <v>Bangalore</v>
          </cell>
          <cell r="E2221" t="str">
            <v>MWIFI</v>
          </cell>
          <cell r="F2221" t="str">
            <v>B2B</v>
          </cell>
          <cell r="G2221" t="str">
            <v>Bangalore</v>
          </cell>
          <cell r="H2221">
            <v>22030</v>
          </cell>
          <cell r="I2221">
            <v>0.2203</v>
          </cell>
          <cell r="J2221">
            <v>9078413</v>
          </cell>
          <cell r="K2221" t="str">
            <v>Dtwelve Spaces Private Limited</v>
          </cell>
          <cell r="L2221">
            <v>10290177.759199969</v>
          </cell>
          <cell r="M2221" t="str">
            <v>Relationship</v>
          </cell>
          <cell r="N2221" t="str">
            <v>MWIFI</v>
          </cell>
          <cell r="O2221" t="str">
            <v>BLR_ZONE2</v>
          </cell>
          <cell r="P2221">
            <v>9078413</v>
          </cell>
          <cell r="Q2221" t="str">
            <v xml:space="preserve">Rajeev Misra </v>
          </cell>
          <cell r="R2221" t="str">
            <v>RAM</v>
          </cell>
          <cell r="S2221" t="str">
            <v>Rajeev Misra</v>
          </cell>
          <cell r="T2221">
            <v>0.2203</v>
          </cell>
          <cell r="U2221">
            <v>0</v>
          </cell>
          <cell r="V2221" t="str">
            <v>-</v>
          </cell>
          <cell r="Z2221" t="str">
            <v>-</v>
          </cell>
          <cell r="AA2221" t="str">
            <v>-</v>
          </cell>
          <cell r="AB2221" t="str">
            <v>-</v>
          </cell>
          <cell r="AC2221" t="str">
            <v>-</v>
          </cell>
          <cell r="AD2221" t="str">
            <v>-</v>
          </cell>
          <cell r="AE2221" t="str">
            <v>-</v>
          </cell>
          <cell r="AF2221" t="str">
            <v>-</v>
          </cell>
          <cell r="AG2221" t="str">
            <v>-</v>
          </cell>
          <cell r="AH2221" t="str">
            <v>--</v>
          </cell>
        </row>
        <row r="2222">
          <cell r="A2222">
            <v>9088250</v>
          </cell>
          <cell r="B2222" t="str">
            <v>Dtwelve Spaces Private Limited</v>
          </cell>
          <cell r="C2222">
            <v>44501</v>
          </cell>
          <cell r="D2222" t="str">
            <v>Bangalore</v>
          </cell>
          <cell r="E2222" t="str">
            <v>MWIFI</v>
          </cell>
          <cell r="F2222" t="str">
            <v>B2B</v>
          </cell>
          <cell r="G2222" t="str">
            <v>Bangalore</v>
          </cell>
          <cell r="H2222">
            <v>20740</v>
          </cell>
          <cell r="I2222">
            <v>0.2074</v>
          </cell>
          <cell r="J2222">
            <v>9078413</v>
          </cell>
          <cell r="K2222" t="str">
            <v>Dtwelve Spaces Private Limited</v>
          </cell>
          <cell r="L2222">
            <v>10290177.759199969</v>
          </cell>
          <cell r="M2222" t="str">
            <v>Relationship</v>
          </cell>
          <cell r="N2222" t="str">
            <v>MWIFI</v>
          </cell>
          <cell r="O2222" t="str">
            <v>BLR_ZONE1</v>
          </cell>
          <cell r="P2222">
            <v>9078413</v>
          </cell>
          <cell r="Q2222" t="str">
            <v xml:space="preserve">Rajeev Misra </v>
          </cell>
          <cell r="R2222" t="str">
            <v>RAM</v>
          </cell>
          <cell r="S2222" t="str">
            <v>Rajeev Misra</v>
          </cell>
          <cell r="T2222">
            <v>0.2074</v>
          </cell>
          <cell r="U2222">
            <v>0</v>
          </cell>
          <cell r="V2222" t="str">
            <v>-</v>
          </cell>
          <cell r="Z2222" t="str">
            <v>-</v>
          </cell>
          <cell r="AA2222" t="str">
            <v>-</v>
          </cell>
          <cell r="AB2222" t="str">
            <v>-</v>
          </cell>
          <cell r="AC2222" t="str">
            <v>-</v>
          </cell>
          <cell r="AD2222" t="str">
            <v>-</v>
          </cell>
          <cell r="AE2222" t="str">
            <v>-</v>
          </cell>
          <cell r="AF2222" t="str">
            <v>-</v>
          </cell>
          <cell r="AG2222" t="str">
            <v>-</v>
          </cell>
          <cell r="AH2222" t="str">
            <v>--</v>
          </cell>
        </row>
        <row r="2223">
          <cell r="A2223">
            <v>9088252</v>
          </cell>
          <cell r="B2223" t="str">
            <v>Dtwelve Spaces Private Limited</v>
          </cell>
          <cell r="C2223">
            <v>44501</v>
          </cell>
          <cell r="D2223" t="str">
            <v>Bangalore</v>
          </cell>
          <cell r="E2223" t="str">
            <v>MWIFI</v>
          </cell>
          <cell r="F2223" t="str">
            <v>B2B</v>
          </cell>
          <cell r="G2223" t="str">
            <v>Bangalore</v>
          </cell>
          <cell r="H2223">
            <v>19880</v>
          </cell>
          <cell r="I2223">
            <v>0.1988</v>
          </cell>
          <cell r="J2223">
            <v>9078413</v>
          </cell>
          <cell r="K2223" t="str">
            <v>Dtwelve Spaces Private Limited</v>
          </cell>
          <cell r="L2223">
            <v>10290177.759199969</v>
          </cell>
          <cell r="M2223" t="str">
            <v>Relationship</v>
          </cell>
          <cell r="N2223" t="str">
            <v>MWIFI</v>
          </cell>
          <cell r="O2223" t="str">
            <v>BLR_ZONE1</v>
          </cell>
          <cell r="P2223">
            <v>9078413</v>
          </cell>
          <cell r="Q2223" t="str">
            <v xml:space="preserve">Rajeev Misra </v>
          </cell>
          <cell r="R2223" t="str">
            <v>RAM</v>
          </cell>
          <cell r="S2223" t="str">
            <v>Rajeev Misra</v>
          </cell>
          <cell r="T2223">
            <v>0.1988</v>
          </cell>
          <cell r="U2223">
            <v>0</v>
          </cell>
          <cell r="V2223" t="str">
            <v>-</v>
          </cell>
          <cell r="Z2223" t="str">
            <v>-</v>
          </cell>
          <cell r="AA2223" t="str">
            <v>-</v>
          </cell>
          <cell r="AB2223" t="str">
            <v>-</v>
          </cell>
          <cell r="AC2223" t="str">
            <v>-</v>
          </cell>
          <cell r="AD2223" t="str">
            <v>-</v>
          </cell>
          <cell r="AE2223" t="str">
            <v>-</v>
          </cell>
          <cell r="AF2223" t="str">
            <v>-</v>
          </cell>
          <cell r="AG2223" t="str">
            <v>-</v>
          </cell>
          <cell r="AH2223" t="str">
            <v>--</v>
          </cell>
        </row>
        <row r="2224">
          <cell r="A2224">
            <v>9088265</v>
          </cell>
          <cell r="B2224" t="str">
            <v>Dtwelve Spaces Private Limited</v>
          </cell>
          <cell r="C2224">
            <v>44522</v>
          </cell>
          <cell r="D2224" t="str">
            <v>Bangalore</v>
          </cell>
          <cell r="E2224" t="str">
            <v>MWIFI</v>
          </cell>
          <cell r="F2224" t="str">
            <v>B2B</v>
          </cell>
          <cell r="G2224" t="str">
            <v>Bangalore</v>
          </cell>
          <cell r="H2224">
            <v>14270</v>
          </cell>
          <cell r="I2224">
            <v>0.14269999999999999</v>
          </cell>
          <cell r="J2224">
            <v>9078413</v>
          </cell>
          <cell r="K2224" t="str">
            <v>Dtwelve Spaces Private Limited</v>
          </cell>
          <cell r="L2224">
            <v>10290177.759199969</v>
          </cell>
          <cell r="M2224" t="str">
            <v>Relationship</v>
          </cell>
          <cell r="N2224" t="str">
            <v>MWIFI</v>
          </cell>
          <cell r="O2224" t="str">
            <v>BLR_ZONE1</v>
          </cell>
          <cell r="P2224">
            <v>9078413</v>
          </cell>
          <cell r="Q2224" t="str">
            <v xml:space="preserve">Rajeev Misra </v>
          </cell>
          <cell r="R2224" t="str">
            <v>RAM</v>
          </cell>
          <cell r="S2224" t="str">
            <v>Rajeev Misra</v>
          </cell>
          <cell r="T2224">
            <v>0.13625000000000001</v>
          </cell>
          <cell r="U2224">
            <v>0</v>
          </cell>
          <cell r="V2224" t="str">
            <v>-</v>
          </cell>
          <cell r="Z2224" t="str">
            <v>-</v>
          </cell>
          <cell r="AA2224" t="str">
            <v>-</v>
          </cell>
          <cell r="AB2224" t="str">
            <v>-</v>
          </cell>
          <cell r="AC2224" t="str">
            <v>-</v>
          </cell>
          <cell r="AD2224" t="str">
            <v>-</v>
          </cell>
          <cell r="AE2224" t="str">
            <v>-</v>
          </cell>
          <cell r="AF2224" t="str">
            <v>-</v>
          </cell>
          <cell r="AG2224" t="str">
            <v>-</v>
          </cell>
          <cell r="AH2224" t="str">
            <v>--</v>
          </cell>
        </row>
        <row r="2225">
          <cell r="A2225">
            <v>9088266</v>
          </cell>
          <cell r="B2225" t="str">
            <v>Dtwelve Spaces Private Limited</v>
          </cell>
          <cell r="C2225">
            <v>44520</v>
          </cell>
          <cell r="D2225" t="str">
            <v>Bangalore</v>
          </cell>
          <cell r="E2225" t="str">
            <v>MWIFI</v>
          </cell>
          <cell r="F2225" t="str">
            <v>B2B</v>
          </cell>
          <cell r="G2225" t="str">
            <v>Bangalore</v>
          </cell>
          <cell r="H2225">
            <v>25480</v>
          </cell>
          <cell r="I2225">
            <v>0.25480000000000003</v>
          </cell>
          <cell r="J2225">
            <v>9078413</v>
          </cell>
          <cell r="K2225" t="str">
            <v>Dtwelve Spaces Private Limited</v>
          </cell>
          <cell r="L2225">
            <v>10290177.759199969</v>
          </cell>
          <cell r="M2225" t="str">
            <v>Relationship</v>
          </cell>
          <cell r="N2225" t="str">
            <v>MWIFI</v>
          </cell>
          <cell r="O2225" t="str">
            <v>BLR_ZONE2</v>
          </cell>
          <cell r="P2225">
            <v>9078413</v>
          </cell>
          <cell r="Q2225" t="str">
            <v xml:space="preserve">Rajeev Misra </v>
          </cell>
          <cell r="R2225" t="str">
            <v>RAM</v>
          </cell>
          <cell r="S2225" t="str">
            <v>Rajeev Misra</v>
          </cell>
          <cell r="T2225">
            <v>0.2505</v>
          </cell>
          <cell r="U2225">
            <v>0</v>
          </cell>
          <cell r="V2225" t="str">
            <v>-</v>
          </cell>
          <cell r="Z2225" t="str">
            <v>-</v>
          </cell>
          <cell r="AA2225" t="str">
            <v>-</v>
          </cell>
          <cell r="AB2225" t="str">
            <v>-</v>
          </cell>
          <cell r="AC2225" t="str">
            <v>-</v>
          </cell>
          <cell r="AD2225" t="str">
            <v>-</v>
          </cell>
          <cell r="AE2225" t="str">
            <v>-</v>
          </cell>
          <cell r="AF2225" t="str">
            <v>-</v>
          </cell>
          <cell r="AG2225" t="str">
            <v>-</v>
          </cell>
          <cell r="AH2225" t="str">
            <v>--</v>
          </cell>
        </row>
        <row r="2226">
          <cell r="A2226">
            <v>9088300</v>
          </cell>
          <cell r="B2226" t="str">
            <v>Dtwelve Spaces Private Limited</v>
          </cell>
          <cell r="C2226">
            <v>44539</v>
          </cell>
          <cell r="D2226" t="str">
            <v>Gurgaon</v>
          </cell>
          <cell r="E2226" t="str">
            <v>MWIFI</v>
          </cell>
          <cell r="F2226" t="str">
            <v>B2B</v>
          </cell>
          <cell r="G2226" t="str">
            <v>Gurgaon</v>
          </cell>
          <cell r="H2226">
            <v>36475</v>
          </cell>
          <cell r="I2226">
            <v>0.36475000000000002</v>
          </cell>
          <cell r="J2226">
            <v>9078413</v>
          </cell>
          <cell r="K2226" t="str">
            <v>Dtwelve Spaces Private Limited</v>
          </cell>
          <cell r="L2226">
            <v>10290177.759199969</v>
          </cell>
          <cell r="M2226" t="str">
            <v>Relationship</v>
          </cell>
          <cell r="N2226" t="str">
            <v>MWIFI</v>
          </cell>
          <cell r="O2226" t="str">
            <v>GGN_ZONE1</v>
          </cell>
          <cell r="P2226">
            <v>9078413</v>
          </cell>
          <cell r="Q2226" t="str">
            <v xml:space="preserve">Rajeev Misra </v>
          </cell>
          <cell r="R2226" t="str">
            <v>RAM</v>
          </cell>
          <cell r="S2226" t="str">
            <v>Rajeev Misra</v>
          </cell>
          <cell r="T2226">
            <v>0.3674</v>
          </cell>
          <cell r="U2226">
            <v>0</v>
          </cell>
          <cell r="V2226" t="str">
            <v>-</v>
          </cell>
          <cell r="Z2226" t="str">
            <v>-</v>
          </cell>
          <cell r="AA2226" t="str">
            <v>-</v>
          </cell>
          <cell r="AB2226" t="str">
            <v>-</v>
          </cell>
          <cell r="AC2226" t="str">
            <v>-</v>
          </cell>
          <cell r="AD2226" t="str">
            <v>-</v>
          </cell>
          <cell r="AE2226" t="str">
            <v>-</v>
          </cell>
          <cell r="AF2226" t="str">
            <v>-</v>
          </cell>
          <cell r="AG2226" t="str">
            <v>-</v>
          </cell>
          <cell r="AH2226" t="str">
            <v>--</v>
          </cell>
        </row>
        <row r="2227">
          <cell r="A2227">
            <v>9088355</v>
          </cell>
          <cell r="B2227" t="str">
            <v>Dtwelve Spaces Private Limited</v>
          </cell>
          <cell r="C2227">
            <v>44606</v>
          </cell>
          <cell r="D2227" t="str">
            <v>Delhi</v>
          </cell>
          <cell r="E2227" t="str">
            <v>MWIFI</v>
          </cell>
          <cell r="F2227" t="str">
            <v>B2B</v>
          </cell>
          <cell r="G2227" t="str">
            <v>Delhi</v>
          </cell>
          <cell r="H2227">
            <v>16875</v>
          </cell>
          <cell r="I2227">
            <v>0.16875000000000001</v>
          </cell>
          <cell r="J2227">
            <v>9078413</v>
          </cell>
          <cell r="K2227" t="str">
            <v>Dtwelve Spaces Private Limited</v>
          </cell>
          <cell r="L2227">
            <v>10290177.759199969</v>
          </cell>
          <cell r="M2227" t="str">
            <v>Relationship</v>
          </cell>
          <cell r="N2227" t="str">
            <v>MWIFI</v>
          </cell>
          <cell r="O2227" t="str">
            <v>DEL_ZONE1</v>
          </cell>
          <cell r="P2227">
            <v>9078413</v>
          </cell>
          <cell r="Q2227" t="str">
            <v xml:space="preserve">Rajeev Misra </v>
          </cell>
          <cell r="R2227" t="str">
            <v>RAM</v>
          </cell>
          <cell r="S2227" t="str">
            <v>Rajeev Misra</v>
          </cell>
          <cell r="T2227">
            <v>0.16425000000000001</v>
          </cell>
          <cell r="U2227">
            <v>0</v>
          </cell>
          <cell r="V2227" t="str">
            <v>-</v>
          </cell>
          <cell r="Z2227" t="str">
            <v>-</v>
          </cell>
          <cell r="AA2227" t="str">
            <v>-</v>
          </cell>
          <cell r="AB2227" t="str">
            <v>-</v>
          </cell>
          <cell r="AC2227" t="str">
            <v>-</v>
          </cell>
          <cell r="AD2227" t="str">
            <v>-</v>
          </cell>
          <cell r="AE2227" t="str">
            <v>-</v>
          </cell>
          <cell r="AF2227" t="str">
            <v>-</v>
          </cell>
          <cell r="AG2227" t="str">
            <v>-</v>
          </cell>
          <cell r="AH2227" t="str">
            <v>--</v>
          </cell>
        </row>
        <row r="2228">
          <cell r="A2228">
            <v>9088359</v>
          </cell>
          <cell r="B2228" t="str">
            <v>Dtwelve Spaces Private Limited</v>
          </cell>
          <cell r="C2228">
            <v>44566</v>
          </cell>
          <cell r="D2228" t="str">
            <v>Pune</v>
          </cell>
          <cell r="E2228" t="str">
            <v>MWIFI</v>
          </cell>
          <cell r="F2228" t="str">
            <v>B2B</v>
          </cell>
          <cell r="G2228" t="str">
            <v>Pune</v>
          </cell>
          <cell r="H2228">
            <v>17045</v>
          </cell>
          <cell r="I2228">
            <v>0.17044999999999999</v>
          </cell>
          <cell r="J2228">
            <v>9078413</v>
          </cell>
          <cell r="K2228" t="str">
            <v>Dtwelve Spaces Private Limited</v>
          </cell>
          <cell r="L2228">
            <v>10290177.759199969</v>
          </cell>
          <cell r="M2228" t="str">
            <v>Relationship</v>
          </cell>
          <cell r="N2228" t="str">
            <v>MWIFI</v>
          </cell>
          <cell r="O2228" t="str">
            <v>PUN_ZONE1</v>
          </cell>
          <cell r="P2228">
            <v>9078413</v>
          </cell>
          <cell r="Q2228" t="str">
            <v xml:space="preserve">Rajeev Misra </v>
          </cell>
          <cell r="R2228" t="str">
            <v>RAM</v>
          </cell>
          <cell r="S2228" t="str">
            <v>Rajeev Misra</v>
          </cell>
          <cell r="T2228">
            <v>0.15755</v>
          </cell>
          <cell r="U2228">
            <v>0</v>
          </cell>
          <cell r="V2228" t="str">
            <v>-</v>
          </cell>
          <cell r="Z2228" t="str">
            <v>-</v>
          </cell>
          <cell r="AA2228" t="str">
            <v>-</v>
          </cell>
          <cell r="AB2228" t="str">
            <v>-</v>
          </cell>
          <cell r="AC2228" t="str">
            <v>-</v>
          </cell>
          <cell r="AD2228" t="str">
            <v>-</v>
          </cell>
          <cell r="AE2228" t="str">
            <v>-</v>
          </cell>
          <cell r="AF2228" t="str">
            <v>-</v>
          </cell>
          <cell r="AG2228" t="str">
            <v>-</v>
          </cell>
          <cell r="AH2228" t="str">
            <v>--</v>
          </cell>
        </row>
        <row r="2229">
          <cell r="A2229">
            <v>9088360</v>
          </cell>
          <cell r="B2229" t="str">
            <v>Dtwelve Spaces Private Limited</v>
          </cell>
          <cell r="C2229">
            <v>44554</v>
          </cell>
          <cell r="D2229" t="str">
            <v>Pune</v>
          </cell>
          <cell r="E2229" t="str">
            <v>MWIFI</v>
          </cell>
          <cell r="F2229" t="str">
            <v>B2B</v>
          </cell>
          <cell r="G2229" t="str">
            <v>Pune</v>
          </cell>
          <cell r="H2229">
            <v>20320</v>
          </cell>
          <cell r="I2229">
            <v>0.20319999999999999</v>
          </cell>
          <cell r="J2229">
            <v>9078413</v>
          </cell>
          <cell r="K2229" t="str">
            <v>Dtwelve Spaces Private Limited</v>
          </cell>
          <cell r="L2229">
            <v>10290177.759199969</v>
          </cell>
          <cell r="M2229" t="str">
            <v>Relationship</v>
          </cell>
          <cell r="N2229" t="str">
            <v>MWIFI</v>
          </cell>
          <cell r="O2229" t="str">
            <v>PUN_ZONE1</v>
          </cell>
          <cell r="P2229">
            <v>9078413</v>
          </cell>
          <cell r="Q2229" t="str">
            <v xml:space="preserve">Rajeev Misra </v>
          </cell>
          <cell r="R2229" t="str">
            <v>RAM</v>
          </cell>
          <cell r="S2229" t="str">
            <v>Rajeev Misra</v>
          </cell>
          <cell r="T2229">
            <v>0.19675000000000001</v>
          </cell>
          <cell r="U2229">
            <v>0</v>
          </cell>
          <cell r="V2229" t="str">
            <v>-</v>
          </cell>
          <cell r="Z2229" t="str">
            <v>-</v>
          </cell>
          <cell r="AA2229" t="str">
            <v>-</v>
          </cell>
          <cell r="AB2229" t="str">
            <v>-</v>
          </cell>
          <cell r="AC2229" t="str">
            <v>-</v>
          </cell>
          <cell r="AD2229" t="str">
            <v>-</v>
          </cell>
          <cell r="AE2229" t="str">
            <v>-</v>
          </cell>
          <cell r="AF2229" t="str">
            <v>-</v>
          </cell>
          <cell r="AG2229" t="str">
            <v>-</v>
          </cell>
          <cell r="AH2229" t="str">
            <v>--</v>
          </cell>
        </row>
        <row r="2230">
          <cell r="A2230">
            <v>9088361</v>
          </cell>
          <cell r="B2230" t="str">
            <v>Dtwelve Spaces Private Limited</v>
          </cell>
          <cell r="C2230">
            <v>44621</v>
          </cell>
          <cell r="D2230" t="str">
            <v>Pune</v>
          </cell>
          <cell r="E2230" t="str">
            <v>MWIFI</v>
          </cell>
          <cell r="F2230" t="str">
            <v>B2B</v>
          </cell>
          <cell r="G2230" t="str">
            <v>Pune</v>
          </cell>
          <cell r="H2230">
            <v>17325</v>
          </cell>
          <cell r="I2230">
            <v>0.17324999999999999</v>
          </cell>
          <cell r="J2230">
            <v>9078413</v>
          </cell>
          <cell r="K2230" t="str">
            <v>Dtwelve Spaces Private Limited</v>
          </cell>
          <cell r="L2230">
            <v>10290177.759199969</v>
          </cell>
          <cell r="M2230" t="str">
            <v>Relationship</v>
          </cell>
          <cell r="N2230" t="str">
            <v>MWIFI</v>
          </cell>
          <cell r="O2230" t="str">
            <v>PUN_ZONE1</v>
          </cell>
          <cell r="P2230">
            <v>9078413</v>
          </cell>
          <cell r="Q2230" t="str">
            <v xml:space="preserve">Rajeev Misra </v>
          </cell>
          <cell r="R2230" t="str">
            <v>RAM</v>
          </cell>
          <cell r="S2230" t="str">
            <v>Rajeev Misra</v>
          </cell>
          <cell r="T2230">
            <v>0.17324999999999999</v>
          </cell>
          <cell r="U2230">
            <v>0</v>
          </cell>
          <cell r="V2230" t="str">
            <v>-</v>
          </cell>
          <cell r="Z2230" t="str">
            <v>-</v>
          </cell>
          <cell r="AA2230" t="str">
            <v>-</v>
          </cell>
          <cell r="AB2230" t="str">
            <v>-</v>
          </cell>
          <cell r="AC2230" t="str">
            <v>-</v>
          </cell>
          <cell r="AD2230" t="str">
            <v>-</v>
          </cell>
          <cell r="AE2230" t="str">
            <v>-</v>
          </cell>
          <cell r="AF2230" t="str">
            <v>-</v>
          </cell>
          <cell r="AG2230" t="str">
            <v>-</v>
          </cell>
          <cell r="AH2230" t="str">
            <v>--</v>
          </cell>
        </row>
        <row r="2231">
          <cell r="A2231">
            <v>9088368</v>
          </cell>
          <cell r="B2231" t="str">
            <v>Dtwelve Spaces Private Limited</v>
          </cell>
          <cell r="C2231">
            <v>44524</v>
          </cell>
          <cell r="D2231" t="str">
            <v>Indore</v>
          </cell>
          <cell r="E2231" t="str">
            <v>MWIFI</v>
          </cell>
          <cell r="F2231" t="str">
            <v>B2B</v>
          </cell>
          <cell r="G2231" t="str">
            <v>Others</v>
          </cell>
          <cell r="H2231">
            <v>12550</v>
          </cell>
          <cell r="I2231">
            <v>0.1255</v>
          </cell>
          <cell r="J2231">
            <v>9078413</v>
          </cell>
          <cell r="K2231" t="str">
            <v>Dtwelve Spaces Private Limited</v>
          </cell>
          <cell r="L2231">
            <v>10290177.759199969</v>
          </cell>
          <cell r="M2231" t="str">
            <v>Relationship</v>
          </cell>
          <cell r="N2231" t="str">
            <v>MWIFI</v>
          </cell>
          <cell r="O2231" t="str">
            <v>PAN_ZONE1</v>
          </cell>
          <cell r="P2231">
            <v>9078413</v>
          </cell>
          <cell r="Q2231" t="str">
            <v xml:space="preserve">Rajeev Misra </v>
          </cell>
          <cell r="R2231" t="str">
            <v>RAM</v>
          </cell>
          <cell r="S2231" t="str">
            <v>Rajeev Misra</v>
          </cell>
          <cell r="T2231">
            <v>0.1255</v>
          </cell>
          <cell r="U2231">
            <v>0</v>
          </cell>
          <cell r="V2231" t="str">
            <v>-</v>
          </cell>
          <cell r="Z2231" t="str">
            <v>-</v>
          </cell>
          <cell r="AA2231" t="str">
            <v>-</v>
          </cell>
          <cell r="AB2231" t="str">
            <v>-</v>
          </cell>
          <cell r="AC2231" t="str">
            <v>-</v>
          </cell>
          <cell r="AD2231" t="str">
            <v>-</v>
          </cell>
          <cell r="AE2231" t="str">
            <v>-</v>
          </cell>
          <cell r="AF2231" t="str">
            <v>-</v>
          </cell>
          <cell r="AG2231" t="str">
            <v>-</v>
          </cell>
          <cell r="AH2231" t="str">
            <v>--</v>
          </cell>
        </row>
        <row r="2232">
          <cell r="A2232">
            <v>9088370</v>
          </cell>
          <cell r="B2232" t="str">
            <v>Dtwelve Spaces Private Limited</v>
          </cell>
          <cell r="C2232">
            <v>44558</v>
          </cell>
          <cell r="D2232" t="str">
            <v>Hyderabad</v>
          </cell>
          <cell r="E2232" t="str">
            <v>MWIFI</v>
          </cell>
          <cell r="F2232" t="str">
            <v>B2B</v>
          </cell>
          <cell r="G2232" t="str">
            <v>Hyderabad</v>
          </cell>
          <cell r="H2232">
            <v>20115</v>
          </cell>
          <cell r="I2232">
            <v>0.20115</v>
          </cell>
          <cell r="J2232">
            <v>9078413</v>
          </cell>
          <cell r="K2232" t="str">
            <v>Dtwelve Spaces Private Limited</v>
          </cell>
          <cell r="L2232">
            <v>10290177.759199969</v>
          </cell>
          <cell r="M2232" t="str">
            <v>Relationship</v>
          </cell>
          <cell r="N2232" t="str">
            <v>MWIFI</v>
          </cell>
          <cell r="O2232" t="str">
            <v>HYD_ZONE1</v>
          </cell>
          <cell r="P2232">
            <v>9078413</v>
          </cell>
          <cell r="Q2232" t="str">
            <v xml:space="preserve">Rajeev Misra </v>
          </cell>
          <cell r="R2232" t="str">
            <v>RAM</v>
          </cell>
          <cell r="S2232" t="str">
            <v>Rajeev Misra</v>
          </cell>
          <cell r="T2232">
            <v>0.20115</v>
          </cell>
          <cell r="U2232">
            <v>0</v>
          </cell>
          <cell r="V2232" t="str">
            <v>-</v>
          </cell>
          <cell r="Z2232" t="str">
            <v>-</v>
          </cell>
          <cell r="AA2232" t="str">
            <v>-</v>
          </cell>
          <cell r="AB2232" t="str">
            <v>-</v>
          </cell>
          <cell r="AC2232" t="str">
            <v>-</v>
          </cell>
          <cell r="AD2232" t="str">
            <v>-</v>
          </cell>
          <cell r="AE2232" t="str">
            <v>-</v>
          </cell>
          <cell r="AF2232" t="str">
            <v>-</v>
          </cell>
          <cell r="AG2232" t="str">
            <v>-</v>
          </cell>
          <cell r="AH2232" t="str">
            <v>--</v>
          </cell>
        </row>
        <row r="2233">
          <cell r="A2233">
            <v>9088371</v>
          </cell>
          <cell r="B2233" t="str">
            <v>Dtwelve Spaces Private Limited</v>
          </cell>
          <cell r="C2233">
            <v>44545</v>
          </cell>
          <cell r="D2233" t="str">
            <v>Pune</v>
          </cell>
          <cell r="E2233" t="str">
            <v>MWIFI</v>
          </cell>
          <cell r="F2233" t="str">
            <v>B2B</v>
          </cell>
          <cell r="G2233" t="str">
            <v>Pune</v>
          </cell>
          <cell r="H2233">
            <v>15120</v>
          </cell>
          <cell r="I2233">
            <v>0.1512</v>
          </cell>
          <cell r="J2233">
            <v>9078413</v>
          </cell>
          <cell r="K2233" t="str">
            <v>Dtwelve Spaces Private Limited</v>
          </cell>
          <cell r="L2233">
            <v>10290177.759199969</v>
          </cell>
          <cell r="M2233" t="str">
            <v>Relationship</v>
          </cell>
          <cell r="N2233" t="str">
            <v>MWIFI</v>
          </cell>
          <cell r="O2233" t="str">
            <v>PUN_ZONE1</v>
          </cell>
          <cell r="P2233">
            <v>9078413</v>
          </cell>
          <cell r="Q2233" t="str">
            <v xml:space="preserve">Rajeev Misra </v>
          </cell>
          <cell r="R2233" t="str">
            <v>RAM</v>
          </cell>
          <cell r="S2233" t="str">
            <v>Rajeev Misra</v>
          </cell>
          <cell r="T2233">
            <v>0.14044999999999999</v>
          </cell>
          <cell r="U2233">
            <v>0</v>
          </cell>
          <cell r="V2233" t="str">
            <v>-</v>
          </cell>
          <cell r="Z2233" t="str">
            <v>-</v>
          </cell>
          <cell r="AA2233" t="str">
            <v>-</v>
          </cell>
          <cell r="AB2233" t="str">
            <v>-</v>
          </cell>
          <cell r="AC2233" t="str">
            <v>-</v>
          </cell>
          <cell r="AD2233" t="str">
            <v>-</v>
          </cell>
          <cell r="AE2233" t="str">
            <v>-</v>
          </cell>
          <cell r="AF2233" t="str">
            <v>-</v>
          </cell>
          <cell r="AG2233" t="str">
            <v>-</v>
          </cell>
          <cell r="AH2233" t="str">
            <v>--</v>
          </cell>
        </row>
        <row r="2234">
          <cell r="A2234">
            <v>9088378</v>
          </cell>
          <cell r="B2234" t="str">
            <v>Dtwelve Spaces Private Limited</v>
          </cell>
          <cell r="C2234">
            <v>44529</v>
          </cell>
          <cell r="D2234" t="str">
            <v>Delhi</v>
          </cell>
          <cell r="E2234" t="str">
            <v>MWIFI</v>
          </cell>
          <cell r="F2234" t="str">
            <v>B2B</v>
          </cell>
          <cell r="G2234" t="str">
            <v>Delhi</v>
          </cell>
          <cell r="H2234">
            <v>33075</v>
          </cell>
          <cell r="I2234">
            <v>0.33074999999999999</v>
          </cell>
          <cell r="J2234">
            <v>9078413</v>
          </cell>
          <cell r="K2234" t="str">
            <v>Dtwelve Spaces Private Limited</v>
          </cell>
          <cell r="L2234">
            <v>10290177.759199969</v>
          </cell>
          <cell r="M2234" t="str">
            <v>Relationship</v>
          </cell>
          <cell r="N2234" t="str">
            <v>MWIFI</v>
          </cell>
          <cell r="O2234" t="str">
            <v>DEL_ZONE1</v>
          </cell>
          <cell r="P2234">
            <v>9078413</v>
          </cell>
          <cell r="Q2234" t="str">
            <v xml:space="preserve">Rajeev Misra </v>
          </cell>
          <cell r="R2234" t="str">
            <v>RAM</v>
          </cell>
          <cell r="S2234" t="str">
            <v>Rajeev Misra</v>
          </cell>
          <cell r="T2234">
            <v>0.32174999999999998</v>
          </cell>
          <cell r="U2234">
            <v>0</v>
          </cell>
          <cell r="V2234" t="str">
            <v>-</v>
          </cell>
          <cell r="Z2234" t="str">
            <v>-</v>
          </cell>
          <cell r="AA2234" t="str">
            <v>-</v>
          </cell>
          <cell r="AB2234" t="str">
            <v>-</v>
          </cell>
          <cell r="AC2234" t="str">
            <v>-</v>
          </cell>
          <cell r="AD2234" t="str">
            <v>-</v>
          </cell>
          <cell r="AE2234" t="str">
            <v>-</v>
          </cell>
          <cell r="AF2234" t="str">
            <v>-</v>
          </cell>
          <cell r="AG2234" t="str">
            <v>-</v>
          </cell>
          <cell r="AH2234" t="str">
            <v>--</v>
          </cell>
        </row>
        <row r="2235">
          <cell r="A2235">
            <v>9088430</v>
          </cell>
          <cell r="B2235" t="str">
            <v>Dtwelve Spaces Private Limited</v>
          </cell>
          <cell r="C2235">
            <v>44525</v>
          </cell>
          <cell r="D2235" t="str">
            <v>Delhi</v>
          </cell>
          <cell r="E2235" t="str">
            <v>MWIFI</v>
          </cell>
          <cell r="F2235" t="str">
            <v>B2B</v>
          </cell>
          <cell r="G2235" t="str">
            <v>Delhi</v>
          </cell>
          <cell r="H2235">
            <v>9675</v>
          </cell>
          <cell r="I2235">
            <v>9.6750000000000003E-2</v>
          </cell>
          <cell r="J2235">
            <v>9078413</v>
          </cell>
          <cell r="K2235" t="str">
            <v>Dtwelve Spaces Private Limited</v>
          </cell>
          <cell r="L2235">
            <v>10290177.759199969</v>
          </cell>
          <cell r="M2235" t="str">
            <v>Relationship</v>
          </cell>
          <cell r="N2235" t="str">
            <v>MWIFI</v>
          </cell>
          <cell r="O2235" t="str">
            <v>NOD_ZONE1</v>
          </cell>
          <cell r="P2235">
            <v>9078413</v>
          </cell>
          <cell r="Q2235" t="str">
            <v xml:space="preserve">Rajeev Misra </v>
          </cell>
          <cell r="R2235" t="str">
            <v>RAM</v>
          </cell>
          <cell r="S2235" t="str">
            <v>Rajeev Misra</v>
          </cell>
          <cell r="T2235">
            <v>8.5500000000000007E-2</v>
          </cell>
          <cell r="U2235">
            <v>0</v>
          </cell>
          <cell r="V2235" t="str">
            <v>-</v>
          </cell>
          <cell r="Z2235" t="str">
            <v>-</v>
          </cell>
          <cell r="AA2235" t="str">
            <v>-</v>
          </cell>
          <cell r="AB2235" t="str">
            <v>-</v>
          </cell>
          <cell r="AC2235" t="str">
            <v>-</v>
          </cell>
          <cell r="AD2235" t="str">
            <v>-</v>
          </cell>
          <cell r="AE2235" t="str">
            <v>-</v>
          </cell>
          <cell r="AF2235" t="str">
            <v>-</v>
          </cell>
          <cell r="AG2235" t="str">
            <v>-</v>
          </cell>
          <cell r="AH2235" t="str">
            <v>--</v>
          </cell>
        </row>
        <row r="2236">
          <cell r="A2236">
            <v>9088480</v>
          </cell>
          <cell r="B2236" t="str">
            <v>Dtwelve Spaces Private Limited</v>
          </cell>
          <cell r="C2236">
            <v>44571</v>
          </cell>
          <cell r="D2236" t="str">
            <v>Bangalore</v>
          </cell>
          <cell r="E2236" t="str">
            <v>MWIFI</v>
          </cell>
          <cell r="F2236" t="str">
            <v>B2B</v>
          </cell>
          <cell r="G2236" t="str">
            <v>Bangalore</v>
          </cell>
          <cell r="H2236">
            <v>27190</v>
          </cell>
          <cell r="I2236">
            <v>0.27189999999999998</v>
          </cell>
          <cell r="J2236">
            <v>9078413</v>
          </cell>
          <cell r="K2236" t="str">
            <v>Dtwelve Spaces Private Limited</v>
          </cell>
          <cell r="L2236">
            <v>10290177.759199969</v>
          </cell>
          <cell r="M2236" t="str">
            <v>Relationship</v>
          </cell>
          <cell r="N2236" t="str">
            <v>MWIFI</v>
          </cell>
          <cell r="O2236" t="str">
            <v>BLR_ZONE1</v>
          </cell>
          <cell r="P2236">
            <v>9078413</v>
          </cell>
          <cell r="Q2236" t="str">
            <v xml:space="preserve">Rajeev Misra </v>
          </cell>
          <cell r="R2236" t="str">
            <v>RAM</v>
          </cell>
          <cell r="S2236" t="str">
            <v>Rajeev Misra</v>
          </cell>
          <cell r="T2236">
            <v>0.27189999999999998</v>
          </cell>
          <cell r="U2236">
            <v>0</v>
          </cell>
          <cell r="V2236" t="str">
            <v>-</v>
          </cell>
          <cell r="Z2236" t="str">
            <v>-</v>
          </cell>
          <cell r="AA2236" t="str">
            <v>-</v>
          </cell>
          <cell r="AB2236" t="str">
            <v>-</v>
          </cell>
          <cell r="AC2236" t="str">
            <v>-</v>
          </cell>
          <cell r="AD2236" t="str">
            <v>-</v>
          </cell>
          <cell r="AE2236" t="str">
            <v>-</v>
          </cell>
          <cell r="AF2236" t="str">
            <v>-</v>
          </cell>
          <cell r="AG2236" t="str">
            <v>-</v>
          </cell>
          <cell r="AH2236" t="str">
            <v>--</v>
          </cell>
        </row>
        <row r="2237">
          <cell r="A2237">
            <v>9088489</v>
          </cell>
          <cell r="B2237" t="str">
            <v>Dtwelve Spaces Private Limited</v>
          </cell>
          <cell r="C2237">
            <v>44556</v>
          </cell>
          <cell r="D2237" t="str">
            <v>Chennai</v>
          </cell>
          <cell r="E2237" t="str">
            <v>MWIFI</v>
          </cell>
          <cell r="F2237" t="str">
            <v>B2B</v>
          </cell>
          <cell r="G2237" t="str">
            <v>Chennai</v>
          </cell>
          <cell r="H2237">
            <v>56615</v>
          </cell>
          <cell r="I2237">
            <v>0.56615000000000004</v>
          </cell>
          <cell r="J2237">
            <v>9078413</v>
          </cell>
          <cell r="K2237" t="str">
            <v>Dtwelve Spaces Private Limited</v>
          </cell>
          <cell r="L2237">
            <v>10290177.759199969</v>
          </cell>
          <cell r="M2237" t="str">
            <v>Relationship</v>
          </cell>
          <cell r="N2237" t="str">
            <v>MWIFI</v>
          </cell>
          <cell r="O2237" t="str">
            <v>CHN_ZONE1</v>
          </cell>
          <cell r="P2237">
            <v>9078413</v>
          </cell>
          <cell r="Q2237" t="str">
            <v xml:space="preserve">Rajeev Misra </v>
          </cell>
          <cell r="R2237" t="str">
            <v>RAM</v>
          </cell>
          <cell r="S2237" t="str">
            <v>Rajeev Misra</v>
          </cell>
          <cell r="T2237">
            <v>0.55289999999999995</v>
          </cell>
          <cell r="U2237">
            <v>0</v>
          </cell>
          <cell r="V2237" t="str">
            <v>-</v>
          </cell>
          <cell r="Z2237" t="str">
            <v>-</v>
          </cell>
          <cell r="AA2237" t="str">
            <v>-</v>
          </cell>
          <cell r="AB2237" t="str">
            <v>-</v>
          </cell>
          <cell r="AC2237" t="str">
            <v>-</v>
          </cell>
          <cell r="AD2237" t="str">
            <v>-</v>
          </cell>
          <cell r="AE2237" t="str">
            <v>-</v>
          </cell>
          <cell r="AF2237" t="str">
            <v>-</v>
          </cell>
          <cell r="AG2237" t="str">
            <v>-</v>
          </cell>
          <cell r="AH2237" t="str">
            <v>--</v>
          </cell>
        </row>
        <row r="2238">
          <cell r="A2238">
            <v>9088495</v>
          </cell>
          <cell r="B2238" t="str">
            <v>Dtwelve Spaces Private Limited</v>
          </cell>
          <cell r="C2238">
            <v>44522</v>
          </cell>
          <cell r="D2238" t="str">
            <v>Delhi</v>
          </cell>
          <cell r="E2238" t="str">
            <v>MWIFI</v>
          </cell>
          <cell r="F2238" t="str">
            <v>B2B</v>
          </cell>
          <cell r="G2238" t="str">
            <v>Delhi</v>
          </cell>
          <cell r="H2238">
            <v>16200</v>
          </cell>
          <cell r="I2238">
            <v>0.16200000000000001</v>
          </cell>
          <cell r="J2238">
            <v>9078413</v>
          </cell>
          <cell r="K2238" t="str">
            <v>Dtwelve Spaces Private Limited</v>
          </cell>
          <cell r="L2238">
            <v>10290177.759199969</v>
          </cell>
          <cell r="M2238" t="str">
            <v>Relationship</v>
          </cell>
          <cell r="N2238" t="str">
            <v>MWIFI</v>
          </cell>
          <cell r="O2238" t="str">
            <v>DEL_ZONE2</v>
          </cell>
          <cell r="P2238">
            <v>9078413</v>
          </cell>
          <cell r="Q2238" t="str">
            <v xml:space="preserve">Rajeev Misra </v>
          </cell>
          <cell r="R2238" t="str">
            <v>RAM</v>
          </cell>
          <cell r="S2238" t="str">
            <v>Rajeev Misra</v>
          </cell>
          <cell r="T2238">
            <v>0.15975</v>
          </cell>
          <cell r="U2238">
            <v>0</v>
          </cell>
          <cell r="V2238" t="str">
            <v>-</v>
          </cell>
          <cell r="Z2238" t="str">
            <v>-</v>
          </cell>
          <cell r="AA2238" t="str">
            <v>-</v>
          </cell>
          <cell r="AB2238" t="str">
            <v>-</v>
          </cell>
          <cell r="AC2238" t="str">
            <v>-</v>
          </cell>
          <cell r="AD2238" t="str">
            <v>-</v>
          </cell>
          <cell r="AE2238" t="str">
            <v>-</v>
          </cell>
          <cell r="AF2238" t="str">
            <v>-</v>
          </cell>
          <cell r="AG2238" t="str">
            <v>-</v>
          </cell>
          <cell r="AH2238" t="str">
            <v>--</v>
          </cell>
        </row>
        <row r="2239">
          <cell r="A2239">
            <v>9088670</v>
          </cell>
          <cell r="B2239" t="str">
            <v>Dtwelve Spaces Private Limited</v>
          </cell>
          <cell r="C2239">
            <v>44533</v>
          </cell>
          <cell r="D2239" t="str">
            <v>Hyderabad</v>
          </cell>
          <cell r="E2239" t="str">
            <v>MWIFI</v>
          </cell>
          <cell r="F2239" t="str">
            <v>B2B</v>
          </cell>
          <cell r="G2239" t="str">
            <v>Hyderabad</v>
          </cell>
          <cell r="H2239">
            <v>686.45</v>
          </cell>
          <cell r="I2239">
            <v>6.8645000000000008E-3</v>
          </cell>
          <cell r="J2239">
            <v>9078413</v>
          </cell>
          <cell r="K2239" t="str">
            <v>Dtwelve Spaces Private Limited</v>
          </cell>
          <cell r="L2239">
            <v>10290177.759199969</v>
          </cell>
          <cell r="M2239" t="str">
            <v>Relationship</v>
          </cell>
          <cell r="N2239" t="str">
            <v>MWIFI</v>
          </cell>
          <cell r="O2239" t="str">
            <v>HYD_ZONE1</v>
          </cell>
          <cell r="P2239">
            <v>9078413</v>
          </cell>
          <cell r="Q2239" t="str">
            <v xml:space="preserve">Rajeev Misra </v>
          </cell>
          <cell r="R2239" t="str">
            <v>RAM</v>
          </cell>
          <cell r="S2239" t="str">
            <v>Rajeev Misra</v>
          </cell>
          <cell r="T2239">
            <v>6.8645000000000008E-3</v>
          </cell>
          <cell r="U2239">
            <v>0</v>
          </cell>
          <cell r="V2239" t="str">
            <v>-</v>
          </cell>
          <cell r="Z2239" t="str">
            <v>-</v>
          </cell>
          <cell r="AA2239" t="str">
            <v>-</v>
          </cell>
          <cell r="AB2239" t="str">
            <v>-</v>
          </cell>
          <cell r="AC2239" t="str">
            <v>-</v>
          </cell>
          <cell r="AD2239" t="str">
            <v>-</v>
          </cell>
          <cell r="AE2239" t="str">
            <v>-</v>
          </cell>
          <cell r="AF2239" t="str">
            <v>-</v>
          </cell>
          <cell r="AG2239" t="str">
            <v>-</v>
          </cell>
          <cell r="AH2239" t="str">
            <v>--</v>
          </cell>
        </row>
        <row r="2240">
          <cell r="A2240">
            <v>9088673</v>
          </cell>
          <cell r="B2240" t="str">
            <v>Dtwelve Spaces Private Limited</v>
          </cell>
          <cell r="C2240">
            <v>44533</v>
          </cell>
          <cell r="D2240" t="str">
            <v>Hyderabad</v>
          </cell>
          <cell r="E2240" t="str">
            <v>MWIFI</v>
          </cell>
          <cell r="F2240" t="str">
            <v>B2B</v>
          </cell>
          <cell r="G2240" t="str">
            <v>Hyderabad</v>
          </cell>
          <cell r="H2240">
            <v>686.45</v>
          </cell>
          <cell r="I2240">
            <v>6.8645000000000008E-3</v>
          </cell>
          <cell r="J2240">
            <v>9078413</v>
          </cell>
          <cell r="K2240" t="str">
            <v>Dtwelve Spaces Private Limited</v>
          </cell>
          <cell r="L2240">
            <v>10290177.759199969</v>
          </cell>
          <cell r="M2240" t="str">
            <v>Relationship</v>
          </cell>
          <cell r="N2240" t="str">
            <v>MWIFI</v>
          </cell>
          <cell r="O2240" t="str">
            <v>HYD_ZONE1</v>
          </cell>
          <cell r="P2240">
            <v>9078413</v>
          </cell>
          <cell r="Q2240" t="str">
            <v xml:space="preserve">Rajeev Misra </v>
          </cell>
          <cell r="R2240" t="str">
            <v>RAM</v>
          </cell>
          <cell r="S2240" t="str">
            <v>Rajeev Misra</v>
          </cell>
          <cell r="T2240">
            <v>6.8645000000000008E-3</v>
          </cell>
          <cell r="U2240">
            <v>0</v>
          </cell>
          <cell r="V2240" t="str">
            <v>-</v>
          </cell>
          <cell r="Z2240" t="str">
            <v>-</v>
          </cell>
          <cell r="AA2240" t="str">
            <v>-</v>
          </cell>
          <cell r="AB2240" t="str">
            <v>-</v>
          </cell>
          <cell r="AC2240" t="str">
            <v>-</v>
          </cell>
          <cell r="AD2240" t="str">
            <v>-</v>
          </cell>
          <cell r="AE2240" t="str">
            <v>-</v>
          </cell>
          <cell r="AF2240" t="str">
            <v>-</v>
          </cell>
          <cell r="AG2240" t="str">
            <v>-</v>
          </cell>
          <cell r="AH2240" t="str">
            <v>--</v>
          </cell>
        </row>
        <row r="2241">
          <cell r="A2241">
            <v>9088675</v>
          </cell>
          <cell r="B2241" t="str">
            <v>Dtwelve Spaces Private Limited</v>
          </cell>
          <cell r="C2241">
            <v>44533</v>
          </cell>
          <cell r="D2241" t="str">
            <v>Hyderabad</v>
          </cell>
          <cell r="E2241" t="str">
            <v>MWIFI</v>
          </cell>
          <cell r="F2241" t="str">
            <v>B2B</v>
          </cell>
          <cell r="G2241" t="str">
            <v>Hyderabad</v>
          </cell>
          <cell r="H2241">
            <v>686.45</v>
          </cell>
          <cell r="I2241">
            <v>6.8645000000000008E-3</v>
          </cell>
          <cell r="J2241">
            <v>9078413</v>
          </cell>
          <cell r="K2241" t="str">
            <v>Dtwelve Spaces Private Limited</v>
          </cell>
          <cell r="L2241">
            <v>10290177.759199969</v>
          </cell>
          <cell r="M2241" t="str">
            <v>Relationship</v>
          </cell>
          <cell r="N2241" t="str">
            <v>MWIFI</v>
          </cell>
          <cell r="O2241" t="str">
            <v>HYD_ZONE1</v>
          </cell>
          <cell r="P2241">
            <v>9078413</v>
          </cell>
          <cell r="Q2241" t="str">
            <v xml:space="preserve">Rajeev Misra </v>
          </cell>
          <cell r="R2241" t="str">
            <v>RAM</v>
          </cell>
          <cell r="S2241" t="str">
            <v>Rajeev Misra</v>
          </cell>
          <cell r="T2241">
            <v>6.8645000000000008E-3</v>
          </cell>
          <cell r="U2241">
            <v>0</v>
          </cell>
          <cell r="V2241" t="str">
            <v>-</v>
          </cell>
          <cell r="Z2241" t="str">
            <v>-</v>
          </cell>
          <cell r="AA2241" t="str">
            <v>-</v>
          </cell>
          <cell r="AB2241" t="str">
            <v>-</v>
          </cell>
          <cell r="AC2241" t="str">
            <v>-</v>
          </cell>
          <cell r="AD2241" t="str">
            <v>-</v>
          </cell>
          <cell r="AE2241" t="str">
            <v>-</v>
          </cell>
          <cell r="AF2241" t="str">
            <v>-</v>
          </cell>
          <cell r="AG2241" t="str">
            <v>-</v>
          </cell>
          <cell r="AH2241" t="str">
            <v>--</v>
          </cell>
        </row>
        <row r="2242">
          <cell r="A2242">
            <v>9088678</v>
          </cell>
          <cell r="B2242" t="str">
            <v>Dtwelve Spaces Private Limited</v>
          </cell>
          <cell r="C2242">
            <v>44533</v>
          </cell>
          <cell r="D2242" t="str">
            <v>Hyderabad</v>
          </cell>
          <cell r="E2242" t="str">
            <v>MWIFI</v>
          </cell>
          <cell r="F2242" t="str">
            <v>B2B</v>
          </cell>
          <cell r="G2242" t="str">
            <v>Hyderabad</v>
          </cell>
          <cell r="H2242">
            <v>686.45</v>
          </cell>
          <cell r="I2242">
            <v>6.8645000000000008E-3</v>
          </cell>
          <cell r="J2242">
            <v>9078413</v>
          </cell>
          <cell r="K2242" t="str">
            <v>Dtwelve Spaces Private Limited</v>
          </cell>
          <cell r="L2242">
            <v>10290177.759199969</v>
          </cell>
          <cell r="M2242" t="str">
            <v>Relationship</v>
          </cell>
          <cell r="N2242" t="str">
            <v>MWIFI</v>
          </cell>
          <cell r="O2242" t="str">
            <v>HYD_ZONE1</v>
          </cell>
          <cell r="P2242">
            <v>9078413</v>
          </cell>
          <cell r="Q2242" t="str">
            <v xml:space="preserve">Rajeev Misra </v>
          </cell>
          <cell r="R2242" t="str">
            <v>RAM</v>
          </cell>
          <cell r="S2242" t="str">
            <v>Rajeev Misra</v>
          </cell>
          <cell r="T2242">
            <v>6.8645000000000008E-3</v>
          </cell>
          <cell r="U2242">
            <v>0</v>
          </cell>
          <cell r="V2242" t="str">
            <v>-</v>
          </cell>
          <cell r="Z2242" t="str">
            <v>-</v>
          </cell>
          <cell r="AA2242" t="str">
            <v>-</v>
          </cell>
          <cell r="AB2242" t="str">
            <v>-</v>
          </cell>
          <cell r="AC2242" t="str">
            <v>-</v>
          </cell>
          <cell r="AD2242" t="str">
            <v>-</v>
          </cell>
          <cell r="AE2242" t="str">
            <v>-</v>
          </cell>
          <cell r="AF2242" t="str">
            <v>-</v>
          </cell>
          <cell r="AG2242" t="str">
            <v>-</v>
          </cell>
          <cell r="AH2242" t="str">
            <v>--</v>
          </cell>
        </row>
        <row r="2243">
          <cell r="A2243">
            <v>9088679</v>
          </cell>
          <cell r="B2243" t="str">
            <v>Dtwelve Spaces Private Limited</v>
          </cell>
          <cell r="C2243">
            <v>44533</v>
          </cell>
          <cell r="D2243" t="str">
            <v>Hyderabad</v>
          </cell>
          <cell r="E2243" t="str">
            <v>MWIFI</v>
          </cell>
          <cell r="F2243" t="str">
            <v>B2B</v>
          </cell>
          <cell r="G2243" t="str">
            <v>Hyderabad</v>
          </cell>
          <cell r="H2243">
            <v>686.45</v>
          </cell>
          <cell r="I2243">
            <v>6.8645000000000008E-3</v>
          </cell>
          <cell r="J2243">
            <v>9078413</v>
          </cell>
          <cell r="K2243" t="str">
            <v>Dtwelve Spaces Private Limited</v>
          </cell>
          <cell r="L2243">
            <v>10290177.759199969</v>
          </cell>
          <cell r="M2243" t="str">
            <v>Relationship</v>
          </cell>
          <cell r="N2243" t="str">
            <v>MWIFI</v>
          </cell>
          <cell r="O2243" t="str">
            <v>HYD_ZONE1</v>
          </cell>
          <cell r="P2243">
            <v>9078413</v>
          </cell>
          <cell r="Q2243" t="str">
            <v xml:space="preserve">Rajeev Misra </v>
          </cell>
          <cell r="R2243" t="str">
            <v>RAM</v>
          </cell>
          <cell r="S2243" t="str">
            <v>Rajeev Misra</v>
          </cell>
          <cell r="T2243">
            <v>6.8645000000000008E-3</v>
          </cell>
          <cell r="U2243">
            <v>0</v>
          </cell>
          <cell r="V2243" t="str">
            <v>-</v>
          </cell>
          <cell r="Z2243" t="str">
            <v>-</v>
          </cell>
          <cell r="AA2243" t="str">
            <v>-</v>
          </cell>
          <cell r="AB2243" t="str">
            <v>-</v>
          </cell>
          <cell r="AC2243" t="str">
            <v>-</v>
          </cell>
          <cell r="AD2243" t="str">
            <v>-</v>
          </cell>
          <cell r="AE2243" t="str">
            <v>-</v>
          </cell>
          <cell r="AF2243" t="str">
            <v>-</v>
          </cell>
          <cell r="AG2243" t="str">
            <v>-</v>
          </cell>
          <cell r="AH2243" t="str">
            <v>--</v>
          </cell>
        </row>
        <row r="2244">
          <cell r="A2244">
            <v>9088683</v>
          </cell>
          <cell r="B2244" t="str">
            <v>Dtwelve Spaces Private Limited</v>
          </cell>
          <cell r="C2244">
            <v>44533</v>
          </cell>
          <cell r="D2244" t="str">
            <v>Hyderabad</v>
          </cell>
          <cell r="E2244" t="str">
            <v>MWIFI</v>
          </cell>
          <cell r="F2244" t="str">
            <v>B2B</v>
          </cell>
          <cell r="G2244" t="str">
            <v>Hyderabad</v>
          </cell>
          <cell r="H2244">
            <v>686.45</v>
          </cell>
          <cell r="I2244">
            <v>6.8645000000000008E-3</v>
          </cell>
          <cell r="J2244">
            <v>9078413</v>
          </cell>
          <cell r="K2244" t="str">
            <v>Dtwelve Spaces Private Limited</v>
          </cell>
          <cell r="L2244">
            <v>10290177.759199969</v>
          </cell>
          <cell r="M2244" t="str">
            <v>Relationship</v>
          </cell>
          <cell r="N2244" t="str">
            <v>MWIFI</v>
          </cell>
          <cell r="O2244" t="str">
            <v>HYD_ZONE1</v>
          </cell>
          <cell r="P2244">
            <v>9078413</v>
          </cell>
          <cell r="Q2244" t="str">
            <v xml:space="preserve">Rajeev Misra </v>
          </cell>
          <cell r="R2244" t="str">
            <v>RAM</v>
          </cell>
          <cell r="S2244" t="str">
            <v>Rajeev Misra</v>
          </cell>
          <cell r="T2244">
            <v>6.8645000000000008E-3</v>
          </cell>
          <cell r="U2244">
            <v>0</v>
          </cell>
          <cell r="V2244" t="str">
            <v>-</v>
          </cell>
          <cell r="Z2244" t="str">
            <v>-</v>
          </cell>
          <cell r="AA2244" t="str">
            <v>-</v>
          </cell>
          <cell r="AB2244" t="str">
            <v>-</v>
          </cell>
          <cell r="AC2244" t="str">
            <v>-</v>
          </cell>
          <cell r="AD2244" t="str">
            <v>-</v>
          </cell>
          <cell r="AE2244" t="str">
            <v>-</v>
          </cell>
          <cell r="AF2244" t="str">
            <v>-</v>
          </cell>
          <cell r="AG2244" t="str">
            <v>-</v>
          </cell>
          <cell r="AH2244" t="str">
            <v>--</v>
          </cell>
        </row>
        <row r="2245">
          <cell r="A2245">
            <v>9088684</v>
          </cell>
          <cell r="B2245" t="str">
            <v>Dtwelve Spaces Private Limited</v>
          </cell>
          <cell r="C2245">
            <v>44533</v>
          </cell>
          <cell r="D2245" t="str">
            <v>Hyderabad</v>
          </cell>
          <cell r="E2245" t="str">
            <v>MWIFI</v>
          </cell>
          <cell r="F2245" t="str">
            <v>B2B</v>
          </cell>
          <cell r="G2245" t="str">
            <v>Hyderabad</v>
          </cell>
          <cell r="H2245">
            <v>686.45</v>
          </cell>
          <cell r="I2245">
            <v>6.8645000000000008E-3</v>
          </cell>
          <cell r="J2245">
            <v>9078413</v>
          </cell>
          <cell r="K2245" t="str">
            <v>Dtwelve Spaces Private Limited</v>
          </cell>
          <cell r="L2245">
            <v>10290177.759199969</v>
          </cell>
          <cell r="M2245" t="str">
            <v>Relationship</v>
          </cell>
          <cell r="N2245" t="str">
            <v>MWIFI</v>
          </cell>
          <cell r="O2245" t="str">
            <v>HYD_ZONE1</v>
          </cell>
          <cell r="P2245">
            <v>9078413</v>
          </cell>
          <cell r="Q2245" t="str">
            <v xml:space="preserve">Rajeev Misra </v>
          </cell>
          <cell r="R2245" t="str">
            <v>RAM</v>
          </cell>
          <cell r="S2245" t="str">
            <v>Rajeev Misra</v>
          </cell>
          <cell r="T2245">
            <v>6.8645000000000008E-3</v>
          </cell>
          <cell r="U2245">
            <v>0</v>
          </cell>
          <cell r="V2245" t="str">
            <v>-</v>
          </cell>
          <cell r="Z2245" t="str">
            <v>-</v>
          </cell>
          <cell r="AA2245" t="str">
            <v>-</v>
          </cell>
          <cell r="AB2245" t="str">
            <v>-</v>
          </cell>
          <cell r="AC2245" t="str">
            <v>-</v>
          </cell>
          <cell r="AD2245" t="str">
            <v>-</v>
          </cell>
          <cell r="AE2245" t="str">
            <v>-</v>
          </cell>
          <cell r="AF2245" t="str">
            <v>-</v>
          </cell>
          <cell r="AG2245" t="str">
            <v>-</v>
          </cell>
          <cell r="AH2245" t="str">
            <v>--</v>
          </cell>
        </row>
        <row r="2246">
          <cell r="A2246">
            <v>9088686</v>
          </cell>
          <cell r="B2246" t="str">
            <v>Dtwelve Spaces Private Limited</v>
          </cell>
          <cell r="C2246">
            <v>44533</v>
          </cell>
          <cell r="D2246" t="str">
            <v>Hyderabad</v>
          </cell>
          <cell r="E2246" t="str">
            <v>MWIFI</v>
          </cell>
          <cell r="F2246" t="str">
            <v>B2B</v>
          </cell>
          <cell r="G2246" t="str">
            <v>Hyderabad</v>
          </cell>
          <cell r="H2246">
            <v>686.45</v>
          </cell>
          <cell r="I2246">
            <v>6.8645000000000008E-3</v>
          </cell>
          <cell r="J2246">
            <v>9078413</v>
          </cell>
          <cell r="K2246" t="str">
            <v>Dtwelve Spaces Private Limited</v>
          </cell>
          <cell r="L2246">
            <v>10290177.759199969</v>
          </cell>
          <cell r="M2246" t="str">
            <v>Relationship</v>
          </cell>
          <cell r="N2246" t="str">
            <v>MWIFI</v>
          </cell>
          <cell r="O2246" t="str">
            <v>HYD_ZONE1</v>
          </cell>
          <cell r="P2246">
            <v>9078413</v>
          </cell>
          <cell r="Q2246" t="str">
            <v xml:space="preserve">Rajeev Misra </v>
          </cell>
          <cell r="R2246" t="str">
            <v>RAM</v>
          </cell>
          <cell r="S2246" t="str">
            <v>Rajeev Misra</v>
          </cell>
          <cell r="T2246">
            <v>6.8645000000000008E-3</v>
          </cell>
          <cell r="U2246">
            <v>0</v>
          </cell>
          <cell r="V2246" t="str">
            <v>-</v>
          </cell>
          <cell r="Z2246" t="str">
            <v>-</v>
          </cell>
          <cell r="AA2246" t="str">
            <v>-</v>
          </cell>
          <cell r="AB2246" t="str">
            <v>-</v>
          </cell>
          <cell r="AC2246" t="str">
            <v>-</v>
          </cell>
          <cell r="AD2246" t="str">
            <v>-</v>
          </cell>
          <cell r="AE2246" t="str">
            <v>-</v>
          </cell>
          <cell r="AF2246" t="str">
            <v>-</v>
          </cell>
          <cell r="AG2246" t="str">
            <v>-</v>
          </cell>
          <cell r="AH2246" t="str">
            <v>--</v>
          </cell>
        </row>
        <row r="2247">
          <cell r="A2247">
            <v>9088687</v>
          </cell>
          <cell r="B2247" t="str">
            <v>Dtwelve Spaces Private Limited</v>
          </cell>
          <cell r="C2247">
            <v>44533</v>
          </cell>
          <cell r="D2247" t="str">
            <v>Hyderabad</v>
          </cell>
          <cell r="E2247" t="str">
            <v>MWIFI</v>
          </cell>
          <cell r="F2247" t="str">
            <v>B2B</v>
          </cell>
          <cell r="G2247" t="str">
            <v>Hyderabad</v>
          </cell>
          <cell r="H2247">
            <v>686.45</v>
          </cell>
          <cell r="I2247">
            <v>6.8645000000000008E-3</v>
          </cell>
          <cell r="J2247">
            <v>9078413</v>
          </cell>
          <cell r="K2247" t="str">
            <v>Dtwelve Spaces Private Limited</v>
          </cell>
          <cell r="L2247">
            <v>10290177.759199969</v>
          </cell>
          <cell r="M2247" t="str">
            <v>Relationship</v>
          </cell>
          <cell r="N2247" t="str">
            <v>MWIFI</v>
          </cell>
          <cell r="O2247" t="str">
            <v>HYD_ZONE1</v>
          </cell>
          <cell r="P2247">
            <v>9078413</v>
          </cell>
          <cell r="Q2247" t="str">
            <v xml:space="preserve">Rajeev Misra </v>
          </cell>
          <cell r="R2247" t="str">
            <v>RAM</v>
          </cell>
          <cell r="S2247" t="str">
            <v>Rajeev Misra</v>
          </cell>
          <cell r="T2247">
            <v>6.8645000000000008E-3</v>
          </cell>
          <cell r="U2247">
            <v>0</v>
          </cell>
          <cell r="V2247" t="str">
            <v>-</v>
          </cell>
          <cell r="Z2247" t="str">
            <v>-</v>
          </cell>
          <cell r="AA2247" t="str">
            <v>-</v>
          </cell>
          <cell r="AB2247" t="str">
            <v>-</v>
          </cell>
          <cell r="AC2247" t="str">
            <v>-</v>
          </cell>
          <cell r="AD2247" t="str">
            <v>-</v>
          </cell>
          <cell r="AE2247" t="str">
            <v>-</v>
          </cell>
          <cell r="AF2247" t="str">
            <v>-</v>
          </cell>
          <cell r="AG2247" t="str">
            <v>-</v>
          </cell>
          <cell r="AH2247" t="str">
            <v>--</v>
          </cell>
        </row>
        <row r="2248">
          <cell r="A2248">
            <v>9088689</v>
          </cell>
          <cell r="B2248" t="str">
            <v>Dtwelve Spaces Private Limited</v>
          </cell>
          <cell r="C2248">
            <v>44533</v>
          </cell>
          <cell r="D2248" t="str">
            <v>Hyderabad</v>
          </cell>
          <cell r="E2248" t="str">
            <v>MWIFI</v>
          </cell>
          <cell r="F2248" t="str">
            <v>B2B</v>
          </cell>
          <cell r="G2248" t="str">
            <v>Hyderabad</v>
          </cell>
          <cell r="H2248">
            <v>686.45</v>
          </cell>
          <cell r="I2248">
            <v>6.8645000000000008E-3</v>
          </cell>
          <cell r="J2248">
            <v>9078413</v>
          </cell>
          <cell r="K2248" t="str">
            <v>Dtwelve Spaces Private Limited</v>
          </cell>
          <cell r="L2248">
            <v>10290177.759199969</v>
          </cell>
          <cell r="M2248" t="str">
            <v>Relationship</v>
          </cell>
          <cell r="N2248" t="str">
            <v>MWIFI</v>
          </cell>
          <cell r="O2248" t="str">
            <v>HYD_ZONE1</v>
          </cell>
          <cell r="P2248">
            <v>9078413</v>
          </cell>
          <cell r="Q2248" t="str">
            <v xml:space="preserve">Rajeev Misra </v>
          </cell>
          <cell r="R2248" t="str">
            <v>RAM</v>
          </cell>
          <cell r="S2248" t="str">
            <v>Rajeev Misra</v>
          </cell>
          <cell r="T2248">
            <v>6.8645000000000008E-3</v>
          </cell>
          <cell r="U2248">
            <v>0</v>
          </cell>
          <cell r="V2248" t="str">
            <v>-</v>
          </cell>
          <cell r="Z2248" t="str">
            <v>-</v>
          </cell>
          <cell r="AA2248" t="str">
            <v>-</v>
          </cell>
          <cell r="AB2248" t="str">
            <v>-</v>
          </cell>
          <cell r="AC2248" t="str">
            <v>-</v>
          </cell>
          <cell r="AD2248" t="str">
            <v>-</v>
          </cell>
          <cell r="AE2248" t="str">
            <v>-</v>
          </cell>
          <cell r="AF2248" t="str">
            <v>-</v>
          </cell>
          <cell r="AG2248" t="str">
            <v>-</v>
          </cell>
          <cell r="AH2248" t="str">
            <v>--</v>
          </cell>
        </row>
        <row r="2249">
          <cell r="A2249">
            <v>9088690</v>
          </cell>
          <cell r="B2249" t="str">
            <v>Dtwelve Spaces Private Limited</v>
          </cell>
          <cell r="C2249">
            <v>44533</v>
          </cell>
          <cell r="D2249" t="str">
            <v>Hyderabad</v>
          </cell>
          <cell r="E2249" t="str">
            <v>MWIFI</v>
          </cell>
          <cell r="F2249" t="str">
            <v>B2B</v>
          </cell>
          <cell r="G2249" t="str">
            <v>Hyderabad</v>
          </cell>
          <cell r="H2249">
            <v>686.45</v>
          </cell>
          <cell r="I2249">
            <v>6.8645000000000008E-3</v>
          </cell>
          <cell r="J2249">
            <v>9078413</v>
          </cell>
          <cell r="K2249" t="str">
            <v>Dtwelve Spaces Private Limited</v>
          </cell>
          <cell r="L2249">
            <v>10290177.759199969</v>
          </cell>
          <cell r="M2249" t="str">
            <v>Relationship</v>
          </cell>
          <cell r="N2249" t="str">
            <v>MWIFI</v>
          </cell>
          <cell r="O2249" t="str">
            <v>HYD_ZONE1</v>
          </cell>
          <cell r="P2249">
            <v>9078413</v>
          </cell>
          <cell r="Q2249" t="str">
            <v xml:space="preserve">Rajeev Misra </v>
          </cell>
          <cell r="R2249" t="str">
            <v>RAM</v>
          </cell>
          <cell r="S2249" t="str">
            <v>Rajeev Misra</v>
          </cell>
          <cell r="T2249">
            <v>6.8645000000000008E-3</v>
          </cell>
          <cell r="U2249">
            <v>0</v>
          </cell>
          <cell r="V2249" t="str">
            <v>-</v>
          </cell>
          <cell r="Z2249" t="str">
            <v>-</v>
          </cell>
          <cell r="AA2249" t="str">
            <v>-</v>
          </cell>
          <cell r="AB2249" t="str">
            <v>-</v>
          </cell>
          <cell r="AC2249" t="str">
            <v>-</v>
          </cell>
          <cell r="AD2249" t="str">
            <v>-</v>
          </cell>
          <cell r="AE2249" t="str">
            <v>-</v>
          </cell>
          <cell r="AF2249" t="str">
            <v>-</v>
          </cell>
          <cell r="AG2249" t="str">
            <v>-</v>
          </cell>
          <cell r="AH2249" t="str">
            <v>--</v>
          </cell>
        </row>
        <row r="2250">
          <cell r="A2250">
            <v>9088691</v>
          </cell>
          <cell r="B2250" t="str">
            <v>Dtwelve Spaces Private Limited</v>
          </cell>
          <cell r="C2250">
            <v>44533</v>
          </cell>
          <cell r="D2250" t="str">
            <v>Hyderabad</v>
          </cell>
          <cell r="E2250" t="str">
            <v>MWIFI</v>
          </cell>
          <cell r="F2250" t="str">
            <v>B2B</v>
          </cell>
          <cell r="G2250" t="str">
            <v>Hyderabad</v>
          </cell>
          <cell r="H2250">
            <v>686.45</v>
          </cell>
          <cell r="I2250">
            <v>6.8645000000000008E-3</v>
          </cell>
          <cell r="J2250">
            <v>9078413</v>
          </cell>
          <cell r="K2250" t="str">
            <v>Dtwelve Spaces Private Limited</v>
          </cell>
          <cell r="L2250">
            <v>10290177.759199969</v>
          </cell>
          <cell r="M2250" t="str">
            <v>Relationship</v>
          </cell>
          <cell r="N2250" t="str">
            <v>MWIFI</v>
          </cell>
          <cell r="O2250" t="str">
            <v>HYD_ZONE1</v>
          </cell>
          <cell r="P2250">
            <v>9078413</v>
          </cell>
          <cell r="Q2250" t="str">
            <v xml:space="preserve">Rajeev Misra </v>
          </cell>
          <cell r="R2250" t="str">
            <v>RAM</v>
          </cell>
          <cell r="S2250" t="str">
            <v>Rajeev Misra</v>
          </cell>
          <cell r="T2250">
            <v>6.8645000000000008E-3</v>
          </cell>
          <cell r="U2250">
            <v>0</v>
          </cell>
          <cell r="V2250" t="str">
            <v>-</v>
          </cell>
          <cell r="Z2250" t="str">
            <v>-</v>
          </cell>
          <cell r="AA2250" t="str">
            <v>-</v>
          </cell>
          <cell r="AB2250" t="str">
            <v>-</v>
          </cell>
          <cell r="AC2250" t="str">
            <v>-</v>
          </cell>
          <cell r="AD2250" t="str">
            <v>-</v>
          </cell>
          <cell r="AE2250" t="str">
            <v>-</v>
          </cell>
          <cell r="AF2250" t="str">
            <v>-</v>
          </cell>
          <cell r="AG2250" t="str">
            <v>-</v>
          </cell>
          <cell r="AH2250" t="str">
            <v>--</v>
          </cell>
        </row>
        <row r="2251">
          <cell r="A2251">
            <v>9088692</v>
          </cell>
          <cell r="B2251" t="str">
            <v>Dtwelve Spaces Private Limited</v>
          </cell>
          <cell r="C2251">
            <v>44533</v>
          </cell>
          <cell r="D2251" t="str">
            <v>Hyderabad</v>
          </cell>
          <cell r="E2251" t="str">
            <v>MWIFI</v>
          </cell>
          <cell r="F2251" t="str">
            <v>B2B</v>
          </cell>
          <cell r="G2251" t="str">
            <v>Hyderabad</v>
          </cell>
          <cell r="H2251">
            <v>686.45</v>
          </cell>
          <cell r="I2251">
            <v>6.8645000000000008E-3</v>
          </cell>
          <cell r="J2251">
            <v>9078413</v>
          </cell>
          <cell r="K2251" t="str">
            <v>Dtwelve Spaces Private Limited</v>
          </cell>
          <cell r="L2251">
            <v>10290177.759199969</v>
          </cell>
          <cell r="M2251" t="str">
            <v>Relationship</v>
          </cell>
          <cell r="N2251" t="str">
            <v>MWIFI</v>
          </cell>
          <cell r="O2251" t="str">
            <v>HYD_ZONE1</v>
          </cell>
          <cell r="P2251">
            <v>9078413</v>
          </cell>
          <cell r="Q2251" t="str">
            <v xml:space="preserve">Rajeev Misra </v>
          </cell>
          <cell r="R2251" t="str">
            <v>RAM</v>
          </cell>
          <cell r="S2251" t="str">
            <v>Rajeev Misra</v>
          </cell>
          <cell r="T2251">
            <v>6.8645000000000008E-3</v>
          </cell>
          <cell r="U2251">
            <v>0</v>
          </cell>
          <cell r="V2251" t="str">
            <v>-</v>
          </cell>
          <cell r="Z2251" t="str">
            <v>-</v>
          </cell>
          <cell r="AA2251" t="str">
            <v>-</v>
          </cell>
          <cell r="AB2251" t="str">
            <v>-</v>
          </cell>
          <cell r="AC2251" t="str">
            <v>-</v>
          </cell>
          <cell r="AD2251" t="str">
            <v>-</v>
          </cell>
          <cell r="AE2251" t="str">
            <v>-</v>
          </cell>
          <cell r="AF2251" t="str">
            <v>-</v>
          </cell>
          <cell r="AG2251" t="str">
            <v>-</v>
          </cell>
          <cell r="AH2251" t="str">
            <v>--</v>
          </cell>
        </row>
        <row r="2252">
          <cell r="A2252">
            <v>9088732</v>
          </cell>
          <cell r="B2252" t="str">
            <v>Dtwelve Spaces Private Limited</v>
          </cell>
          <cell r="C2252">
            <v>44542</v>
          </cell>
          <cell r="D2252" t="str">
            <v>Hyderabad</v>
          </cell>
          <cell r="E2252" t="str">
            <v>MWIFI</v>
          </cell>
          <cell r="F2252" t="str">
            <v>B2B</v>
          </cell>
          <cell r="G2252" t="str">
            <v>Hyderabad</v>
          </cell>
          <cell r="H2252">
            <v>166625</v>
          </cell>
          <cell r="I2252">
            <v>1.66625</v>
          </cell>
          <cell r="J2252">
            <v>9078413</v>
          </cell>
          <cell r="K2252" t="str">
            <v>Dtwelve Spaces Private Limited</v>
          </cell>
          <cell r="L2252">
            <v>10290177.759199969</v>
          </cell>
          <cell r="M2252" t="str">
            <v>Relationship</v>
          </cell>
          <cell r="N2252" t="str">
            <v>MWIFI</v>
          </cell>
          <cell r="O2252" t="str">
            <v>HYD_ZONE1</v>
          </cell>
          <cell r="P2252">
            <v>9078413</v>
          </cell>
          <cell r="Q2252" t="str">
            <v xml:space="preserve">Rajeev Misra </v>
          </cell>
          <cell r="R2252" t="str">
            <v>RAM</v>
          </cell>
          <cell r="S2252" t="str">
            <v>Rajeev Misra</v>
          </cell>
          <cell r="T2252">
            <v>1.66625</v>
          </cell>
          <cell r="U2252">
            <v>0</v>
          </cell>
          <cell r="V2252" t="str">
            <v>-</v>
          </cell>
          <cell r="Z2252" t="str">
            <v>-</v>
          </cell>
          <cell r="AA2252" t="str">
            <v>-</v>
          </cell>
          <cell r="AB2252" t="str">
            <v>-</v>
          </cell>
          <cell r="AC2252" t="str">
            <v>-</v>
          </cell>
          <cell r="AD2252" t="str">
            <v>-</v>
          </cell>
          <cell r="AE2252" t="str">
            <v>-</v>
          </cell>
          <cell r="AF2252" t="str">
            <v>-</v>
          </cell>
          <cell r="AG2252" t="str">
            <v>-</v>
          </cell>
          <cell r="AH2252" t="str">
            <v>--</v>
          </cell>
        </row>
        <row r="2253">
          <cell r="A2253">
            <v>9088759</v>
          </cell>
          <cell r="B2253" t="str">
            <v>Dtwelve Spaces Private Limited</v>
          </cell>
          <cell r="C2253">
            <v>44531</v>
          </cell>
          <cell r="D2253" t="str">
            <v>Indore</v>
          </cell>
          <cell r="E2253" t="str">
            <v>MWIFI</v>
          </cell>
          <cell r="F2253" t="str">
            <v>B2B</v>
          </cell>
          <cell r="G2253" t="str">
            <v>Others</v>
          </cell>
          <cell r="H2253">
            <v>26100</v>
          </cell>
          <cell r="I2253">
            <v>0.26100000000000001</v>
          </cell>
          <cell r="J2253">
            <v>9078413</v>
          </cell>
          <cell r="K2253" t="str">
            <v>Dtwelve Spaces Private Limited</v>
          </cell>
          <cell r="L2253">
            <v>10290177.759199969</v>
          </cell>
          <cell r="M2253" t="str">
            <v>Relationship</v>
          </cell>
          <cell r="N2253" t="str">
            <v>MWIFI</v>
          </cell>
          <cell r="O2253" t="str">
            <v>PAN_ZONE1</v>
          </cell>
          <cell r="P2253">
            <v>9078413</v>
          </cell>
          <cell r="Q2253" t="str">
            <v xml:space="preserve">Rajeev Misra </v>
          </cell>
          <cell r="R2253" t="str">
            <v>RAM</v>
          </cell>
          <cell r="S2253" t="str">
            <v>Rajeev Misra</v>
          </cell>
          <cell r="T2253">
            <v>0.26100000000000001</v>
          </cell>
          <cell r="U2253">
            <v>0</v>
          </cell>
          <cell r="V2253" t="str">
            <v>-</v>
          </cell>
          <cell r="Z2253" t="str">
            <v>-</v>
          </cell>
          <cell r="AA2253" t="str">
            <v>-</v>
          </cell>
          <cell r="AB2253" t="str">
            <v>-</v>
          </cell>
          <cell r="AC2253" t="str">
            <v>-</v>
          </cell>
          <cell r="AD2253" t="str">
            <v>-</v>
          </cell>
          <cell r="AE2253" t="str">
            <v>-</v>
          </cell>
          <cell r="AF2253" t="str">
            <v>-</v>
          </cell>
          <cell r="AG2253" t="str">
            <v>-</v>
          </cell>
          <cell r="AH2253" t="str">
            <v>--</v>
          </cell>
        </row>
        <row r="2254">
          <cell r="A2254">
            <v>9089301</v>
          </cell>
          <cell r="B2254" t="str">
            <v>Dtwelve Spaces Private Limited</v>
          </cell>
          <cell r="C2254">
            <v>44533</v>
          </cell>
          <cell r="D2254" t="str">
            <v>Pune</v>
          </cell>
          <cell r="E2254" t="str">
            <v>MWIFI</v>
          </cell>
          <cell r="F2254" t="str">
            <v>B2B</v>
          </cell>
          <cell r="G2254" t="str">
            <v>Pune</v>
          </cell>
          <cell r="H2254">
            <v>671</v>
          </cell>
          <cell r="I2254">
            <v>6.7099999999999998E-3</v>
          </cell>
          <cell r="J2254">
            <v>9078413</v>
          </cell>
          <cell r="K2254" t="str">
            <v>Dtwelve Spaces Private Limited</v>
          </cell>
          <cell r="L2254">
            <v>10290177.759199969</v>
          </cell>
          <cell r="M2254" t="str">
            <v>Relationship</v>
          </cell>
          <cell r="N2254" t="str">
            <v>MWIFI</v>
          </cell>
          <cell r="O2254" t="str">
            <v>PUN_ZONE1</v>
          </cell>
          <cell r="P2254">
            <v>9078413</v>
          </cell>
          <cell r="Q2254" t="str">
            <v xml:space="preserve">Rajeev Misra </v>
          </cell>
          <cell r="R2254" t="str">
            <v>RAM</v>
          </cell>
          <cell r="S2254" t="str">
            <v>Rajeev Misra</v>
          </cell>
          <cell r="T2254">
            <v>6.7099999999999998E-3</v>
          </cell>
          <cell r="U2254">
            <v>0</v>
          </cell>
          <cell r="V2254" t="str">
            <v>-</v>
          </cell>
          <cell r="Z2254" t="str">
            <v>-</v>
          </cell>
          <cell r="AA2254" t="str">
            <v>-</v>
          </cell>
          <cell r="AB2254" t="str">
            <v>-</v>
          </cell>
          <cell r="AC2254" t="str">
            <v>-</v>
          </cell>
          <cell r="AD2254" t="str">
            <v>-</v>
          </cell>
          <cell r="AE2254" t="str">
            <v>-</v>
          </cell>
          <cell r="AF2254" t="str">
            <v>-</v>
          </cell>
          <cell r="AG2254" t="str">
            <v>-</v>
          </cell>
          <cell r="AH2254" t="str">
            <v>--</v>
          </cell>
        </row>
        <row r="2255">
          <cell r="A2255">
            <v>9089415</v>
          </cell>
          <cell r="B2255" t="str">
            <v>Dtwelve Spaces Private Limited</v>
          </cell>
          <cell r="C2255">
            <v>44557</v>
          </cell>
          <cell r="D2255" t="str">
            <v>Bangalore</v>
          </cell>
          <cell r="E2255" t="str">
            <v>MWIFI</v>
          </cell>
          <cell r="F2255" t="str">
            <v>B2B</v>
          </cell>
          <cell r="G2255" t="str">
            <v>Bangalore</v>
          </cell>
          <cell r="H2255">
            <v>18225</v>
          </cell>
          <cell r="I2255">
            <v>0.18225</v>
          </cell>
          <cell r="J2255">
            <v>9078413</v>
          </cell>
          <cell r="K2255" t="str">
            <v>Dtwelve Spaces Private Limited</v>
          </cell>
          <cell r="L2255">
            <v>10290177.759199969</v>
          </cell>
          <cell r="M2255" t="str">
            <v>Relationship</v>
          </cell>
          <cell r="N2255" t="str">
            <v>MWIFI</v>
          </cell>
          <cell r="O2255" t="str">
            <v>BLR_ZONE1</v>
          </cell>
          <cell r="P2255">
            <v>9078413</v>
          </cell>
          <cell r="Q2255" t="str">
            <v xml:space="preserve">Rajeev Misra </v>
          </cell>
          <cell r="R2255" t="str">
            <v>RAM</v>
          </cell>
          <cell r="S2255" t="str">
            <v>Rajeev Misra</v>
          </cell>
          <cell r="T2255">
            <v>0.18225</v>
          </cell>
          <cell r="U2255">
            <v>0</v>
          </cell>
          <cell r="V2255" t="str">
            <v>-</v>
          </cell>
          <cell r="Z2255" t="str">
            <v>-</v>
          </cell>
          <cell r="AA2255" t="str">
            <v>-</v>
          </cell>
          <cell r="AB2255" t="str">
            <v>-</v>
          </cell>
          <cell r="AC2255" t="str">
            <v>-</v>
          </cell>
          <cell r="AD2255" t="str">
            <v>-</v>
          </cell>
          <cell r="AE2255" t="str">
            <v>-</v>
          </cell>
          <cell r="AF2255" t="str">
            <v>-</v>
          </cell>
          <cell r="AG2255" t="str">
            <v>-</v>
          </cell>
          <cell r="AH2255" t="str">
            <v>--</v>
          </cell>
        </row>
        <row r="2256">
          <cell r="A2256">
            <v>9089452</v>
          </cell>
          <cell r="B2256" t="str">
            <v>Dtwelve Spaces Private Limited</v>
          </cell>
          <cell r="C2256">
            <v>44565</v>
          </cell>
          <cell r="D2256" t="str">
            <v>Bangalore</v>
          </cell>
          <cell r="E2256" t="str">
            <v>MWIFI</v>
          </cell>
          <cell r="F2256" t="str">
            <v>B2B</v>
          </cell>
          <cell r="G2256" t="str">
            <v>Bangalore</v>
          </cell>
          <cell r="H2256">
            <v>15785</v>
          </cell>
          <cell r="I2256">
            <v>0.15784999999999999</v>
          </cell>
          <cell r="J2256">
            <v>9078413</v>
          </cell>
          <cell r="K2256" t="str">
            <v>Dtwelve Spaces Private Limited</v>
          </cell>
          <cell r="L2256">
            <v>10290177.759199969</v>
          </cell>
          <cell r="M2256" t="str">
            <v>Relationship</v>
          </cell>
          <cell r="N2256" t="str">
            <v>MWIFI</v>
          </cell>
          <cell r="O2256" t="str">
            <v>BLR_ZONE1</v>
          </cell>
          <cell r="P2256">
            <v>9078413</v>
          </cell>
          <cell r="Q2256" t="str">
            <v xml:space="preserve">Rajeev Misra </v>
          </cell>
          <cell r="R2256" t="str">
            <v>RAM</v>
          </cell>
          <cell r="S2256" t="str">
            <v>Rajeev Misra</v>
          </cell>
          <cell r="T2256">
            <v>0.15354999999999999</v>
          </cell>
          <cell r="U2256">
            <v>0</v>
          </cell>
          <cell r="V2256" t="str">
            <v>-</v>
          </cell>
          <cell r="Z2256" t="str">
            <v>-</v>
          </cell>
          <cell r="AA2256" t="str">
            <v>-</v>
          </cell>
          <cell r="AB2256" t="str">
            <v>-</v>
          </cell>
          <cell r="AC2256" t="str">
            <v>-</v>
          </cell>
          <cell r="AD2256" t="str">
            <v>-</v>
          </cell>
          <cell r="AE2256" t="str">
            <v>-</v>
          </cell>
          <cell r="AF2256" t="str">
            <v>-</v>
          </cell>
          <cell r="AG2256" t="str">
            <v>-</v>
          </cell>
          <cell r="AH2256" t="str">
            <v>--</v>
          </cell>
        </row>
        <row r="2257">
          <cell r="A2257">
            <v>9089587</v>
          </cell>
          <cell r="B2257" t="str">
            <v>Dtwelve Spaces Private Limited</v>
          </cell>
          <cell r="C2257">
            <v>44559</v>
          </cell>
          <cell r="D2257" t="str">
            <v>Pune</v>
          </cell>
          <cell r="E2257" t="str">
            <v>MWIFI</v>
          </cell>
          <cell r="F2257" t="str">
            <v>B2B</v>
          </cell>
          <cell r="G2257" t="str">
            <v>Pune</v>
          </cell>
          <cell r="H2257">
            <v>20925</v>
          </cell>
          <cell r="I2257">
            <v>0.20924999999999999</v>
          </cell>
          <cell r="J2257">
            <v>9078413</v>
          </cell>
          <cell r="K2257" t="str">
            <v>Dtwelve Spaces Private Limited</v>
          </cell>
          <cell r="L2257">
            <v>10290177.759199969</v>
          </cell>
          <cell r="M2257" t="str">
            <v>Relationship</v>
          </cell>
          <cell r="N2257" t="str">
            <v>MWIFI</v>
          </cell>
          <cell r="O2257" t="str">
            <v>PUN_ZONE1</v>
          </cell>
          <cell r="P2257">
            <v>9078413</v>
          </cell>
          <cell r="Q2257" t="str">
            <v xml:space="preserve">Rajeev Misra </v>
          </cell>
          <cell r="R2257" t="str">
            <v>RAM</v>
          </cell>
          <cell r="S2257" t="str">
            <v>Rajeev Misra</v>
          </cell>
          <cell r="T2257">
            <v>0.21375</v>
          </cell>
          <cell r="U2257">
            <v>0</v>
          </cell>
          <cell r="V2257" t="str">
            <v>-</v>
          </cell>
          <cell r="Z2257" t="str">
            <v>-</v>
          </cell>
          <cell r="AA2257" t="str">
            <v>-</v>
          </cell>
          <cell r="AB2257" t="str">
            <v>-</v>
          </cell>
          <cell r="AC2257" t="str">
            <v>-</v>
          </cell>
          <cell r="AD2257" t="str">
            <v>-</v>
          </cell>
          <cell r="AE2257" t="str">
            <v>-</v>
          </cell>
          <cell r="AF2257" t="str">
            <v>-</v>
          </cell>
          <cell r="AG2257" t="str">
            <v>-</v>
          </cell>
          <cell r="AH2257" t="str">
            <v>--</v>
          </cell>
        </row>
        <row r="2258">
          <cell r="A2258">
            <v>9089588</v>
          </cell>
          <cell r="B2258" t="str">
            <v>Dtwelve Spaces Private Limited</v>
          </cell>
          <cell r="C2258">
            <v>44573</v>
          </cell>
          <cell r="D2258" t="str">
            <v>Pune</v>
          </cell>
          <cell r="E2258" t="str">
            <v>MWIFI</v>
          </cell>
          <cell r="F2258" t="str">
            <v>B2B</v>
          </cell>
          <cell r="G2258" t="str">
            <v>Pune</v>
          </cell>
          <cell r="H2258">
            <v>13725</v>
          </cell>
          <cell r="I2258">
            <v>0.13725000000000001</v>
          </cell>
          <cell r="J2258">
            <v>9078413</v>
          </cell>
          <cell r="K2258" t="str">
            <v>Dtwelve Spaces Private Limited</v>
          </cell>
          <cell r="L2258">
            <v>10290177.759199969</v>
          </cell>
          <cell r="M2258" t="str">
            <v>Relationship</v>
          </cell>
          <cell r="N2258" t="str">
            <v>MWIFI</v>
          </cell>
          <cell r="O2258" t="str">
            <v>PUN_ZONE1</v>
          </cell>
          <cell r="P2258">
            <v>9078413</v>
          </cell>
          <cell r="Q2258" t="str">
            <v xml:space="preserve">Rajeev Misra </v>
          </cell>
          <cell r="R2258" t="str">
            <v>RAM</v>
          </cell>
          <cell r="S2258" t="str">
            <v>Rajeev Misra</v>
          </cell>
          <cell r="T2258">
            <v>0.11700000000000001</v>
          </cell>
          <cell r="U2258">
            <v>0</v>
          </cell>
          <cell r="V2258" t="str">
            <v>-</v>
          </cell>
          <cell r="Z2258" t="str">
            <v>-</v>
          </cell>
          <cell r="AA2258" t="str">
            <v>-</v>
          </cell>
          <cell r="AB2258" t="str">
            <v>-</v>
          </cell>
          <cell r="AC2258" t="str">
            <v>-</v>
          </cell>
          <cell r="AD2258" t="str">
            <v>-</v>
          </cell>
          <cell r="AE2258" t="str">
            <v>-</v>
          </cell>
          <cell r="AF2258" t="str">
            <v>-</v>
          </cell>
          <cell r="AG2258" t="str">
            <v>-</v>
          </cell>
          <cell r="AH2258" t="str">
            <v>--</v>
          </cell>
        </row>
        <row r="2259">
          <cell r="A2259">
            <v>9089590</v>
          </cell>
          <cell r="B2259" t="str">
            <v>Dtwelve Spaces Private Limited</v>
          </cell>
          <cell r="C2259">
            <v>44562</v>
          </cell>
          <cell r="D2259" t="str">
            <v>Pune</v>
          </cell>
          <cell r="E2259" t="str">
            <v>MWIFI</v>
          </cell>
          <cell r="F2259" t="str">
            <v>B2B</v>
          </cell>
          <cell r="G2259" t="str">
            <v>Pune</v>
          </cell>
          <cell r="H2259">
            <v>20105</v>
          </cell>
          <cell r="I2259">
            <v>0.20105000000000001</v>
          </cell>
          <cell r="J2259">
            <v>9078413</v>
          </cell>
          <cell r="K2259" t="str">
            <v>Dtwelve Spaces Private Limited</v>
          </cell>
          <cell r="L2259">
            <v>10290177.759199969</v>
          </cell>
          <cell r="M2259" t="str">
            <v>Relationship</v>
          </cell>
          <cell r="N2259" t="str">
            <v>MWIFI</v>
          </cell>
          <cell r="O2259" t="str">
            <v>PUN_ZONE1</v>
          </cell>
          <cell r="P2259">
            <v>9078413</v>
          </cell>
          <cell r="Q2259" t="str">
            <v xml:space="preserve">Rajeev Misra </v>
          </cell>
          <cell r="R2259" t="str">
            <v>RAM</v>
          </cell>
          <cell r="S2259" t="str">
            <v>Rajeev Misra</v>
          </cell>
          <cell r="T2259">
            <v>0.19675000000000001</v>
          </cell>
          <cell r="U2259">
            <v>0</v>
          </cell>
          <cell r="V2259" t="str">
            <v>-</v>
          </cell>
          <cell r="Z2259" t="str">
            <v>-</v>
          </cell>
          <cell r="AA2259" t="str">
            <v>-</v>
          </cell>
          <cell r="AB2259" t="str">
            <v>-</v>
          </cell>
          <cell r="AC2259" t="str">
            <v>-</v>
          </cell>
          <cell r="AD2259" t="str">
            <v>-</v>
          </cell>
          <cell r="AE2259" t="str">
            <v>-</v>
          </cell>
          <cell r="AF2259" t="str">
            <v>-</v>
          </cell>
          <cell r="AG2259" t="str">
            <v>-</v>
          </cell>
          <cell r="AH2259" t="str">
            <v>--</v>
          </cell>
        </row>
        <row r="2260">
          <cell r="A2260">
            <v>9089592</v>
          </cell>
          <cell r="B2260" t="str">
            <v>Dtwelve Spaces Private Limited</v>
          </cell>
          <cell r="C2260">
            <v>44580</v>
          </cell>
          <cell r="D2260" t="str">
            <v>Pune</v>
          </cell>
          <cell r="E2260" t="str">
            <v>MWIFI</v>
          </cell>
          <cell r="F2260" t="str">
            <v>B2B</v>
          </cell>
          <cell r="G2260" t="str">
            <v>Pune</v>
          </cell>
          <cell r="H2260">
            <v>16905</v>
          </cell>
          <cell r="I2260">
            <v>0.16905000000000001</v>
          </cell>
          <cell r="J2260">
            <v>9078413</v>
          </cell>
          <cell r="K2260" t="str">
            <v>Dtwelve Spaces Private Limited</v>
          </cell>
          <cell r="L2260">
            <v>10290177.759199969</v>
          </cell>
          <cell r="M2260" t="str">
            <v>Relationship</v>
          </cell>
          <cell r="N2260" t="str">
            <v>MWIFI</v>
          </cell>
          <cell r="O2260" t="str">
            <v>PUN_ZONE1</v>
          </cell>
          <cell r="P2260">
            <v>9078413</v>
          </cell>
          <cell r="Q2260" t="str">
            <v xml:space="preserve">Rajeev Misra </v>
          </cell>
          <cell r="R2260" t="str">
            <v>RAM</v>
          </cell>
          <cell r="S2260" t="str">
            <v>Rajeev Misra</v>
          </cell>
          <cell r="T2260">
            <v>0.18229999999999999</v>
          </cell>
          <cell r="U2260">
            <v>0</v>
          </cell>
          <cell r="V2260" t="str">
            <v>-</v>
          </cell>
          <cell r="Z2260" t="str">
            <v>-</v>
          </cell>
          <cell r="AA2260" t="str">
            <v>-</v>
          </cell>
          <cell r="AB2260" t="str">
            <v>-</v>
          </cell>
          <cell r="AC2260" t="str">
            <v>-</v>
          </cell>
          <cell r="AD2260" t="str">
            <v>-</v>
          </cell>
          <cell r="AE2260" t="str">
            <v>-</v>
          </cell>
          <cell r="AF2260" t="str">
            <v>-</v>
          </cell>
          <cell r="AG2260" t="str">
            <v>-</v>
          </cell>
          <cell r="AH2260" t="str">
            <v>--</v>
          </cell>
        </row>
        <row r="2261">
          <cell r="A2261">
            <v>9089613</v>
          </cell>
          <cell r="B2261" t="str">
            <v>Dtwelve Spaces Private Limited</v>
          </cell>
          <cell r="C2261">
            <v>44580</v>
          </cell>
          <cell r="D2261" t="str">
            <v>Chennai</v>
          </cell>
          <cell r="E2261" t="str">
            <v>MWIFI</v>
          </cell>
          <cell r="F2261" t="str">
            <v>B2B</v>
          </cell>
          <cell r="G2261" t="str">
            <v>Chennai</v>
          </cell>
          <cell r="H2261">
            <v>29295</v>
          </cell>
          <cell r="I2261">
            <v>0.29294999999999999</v>
          </cell>
          <cell r="J2261">
            <v>9078413</v>
          </cell>
          <cell r="K2261" t="str">
            <v>Dtwelve Spaces Private Limited</v>
          </cell>
          <cell r="L2261">
            <v>10290177.759199969</v>
          </cell>
          <cell r="M2261" t="str">
            <v>Relationship</v>
          </cell>
          <cell r="N2261" t="str">
            <v>MWIFI</v>
          </cell>
          <cell r="O2261" t="str">
            <v>CHN_ZONE1</v>
          </cell>
          <cell r="P2261">
            <v>9078413</v>
          </cell>
          <cell r="Q2261" t="str">
            <v xml:space="preserve">Rajeev Misra </v>
          </cell>
          <cell r="R2261" t="str">
            <v>RAM</v>
          </cell>
          <cell r="S2261" t="str">
            <v>Rajeev Misra</v>
          </cell>
          <cell r="T2261">
            <v>0.29294999999999999</v>
          </cell>
          <cell r="U2261">
            <v>0</v>
          </cell>
          <cell r="V2261" t="str">
            <v>-</v>
          </cell>
          <cell r="Z2261" t="str">
            <v>-</v>
          </cell>
          <cell r="AA2261" t="str">
            <v>-</v>
          </cell>
          <cell r="AB2261" t="str">
            <v>-</v>
          </cell>
          <cell r="AC2261" t="str">
            <v>-</v>
          </cell>
          <cell r="AD2261" t="str">
            <v>-</v>
          </cell>
          <cell r="AE2261" t="str">
            <v>-</v>
          </cell>
          <cell r="AF2261" t="str">
            <v>-</v>
          </cell>
          <cell r="AG2261" t="str">
            <v>-</v>
          </cell>
          <cell r="AH2261" t="str">
            <v>--</v>
          </cell>
        </row>
        <row r="2262">
          <cell r="A2262">
            <v>9089725</v>
          </cell>
          <cell r="B2262" t="str">
            <v>Dtwelve Spaces Private Limited</v>
          </cell>
          <cell r="C2262">
            <v>44764</v>
          </cell>
          <cell r="D2262" t="str">
            <v>Pune</v>
          </cell>
          <cell r="E2262" t="str">
            <v>MWIFI</v>
          </cell>
          <cell r="F2262" t="str">
            <v>B2B</v>
          </cell>
          <cell r="G2262" t="str">
            <v>Pune</v>
          </cell>
          <cell r="H2262">
            <v>18415</v>
          </cell>
          <cell r="I2262">
            <v>0.18415000000000001</v>
          </cell>
          <cell r="J2262">
            <v>9078413</v>
          </cell>
          <cell r="K2262" t="str">
            <v>Dtwelve Spaces Private Limited</v>
          </cell>
          <cell r="L2262">
            <v>10290177.759199969</v>
          </cell>
          <cell r="M2262" t="str">
            <v>Relationship</v>
          </cell>
          <cell r="N2262" t="str">
            <v>MWIFI</v>
          </cell>
          <cell r="O2262" t="str">
            <v>PUN_ZONE1</v>
          </cell>
          <cell r="P2262">
            <v>9078413</v>
          </cell>
          <cell r="Q2262" t="str">
            <v xml:space="preserve">Rajeev Misra </v>
          </cell>
          <cell r="R2262" t="str">
            <v>RAM</v>
          </cell>
          <cell r="S2262" t="str">
            <v>Rajeev Misra</v>
          </cell>
          <cell r="T2262">
            <v>0.18149999999999999</v>
          </cell>
          <cell r="U2262">
            <v>0</v>
          </cell>
          <cell r="V2262" t="str">
            <v>-</v>
          </cell>
          <cell r="Z2262" t="str">
            <v>-</v>
          </cell>
          <cell r="AA2262" t="str">
            <v>-</v>
          </cell>
          <cell r="AB2262" t="str">
            <v>-</v>
          </cell>
          <cell r="AC2262" t="str">
            <v>-</v>
          </cell>
          <cell r="AD2262" t="str">
            <v>-</v>
          </cell>
          <cell r="AE2262" t="str">
            <v>-</v>
          </cell>
          <cell r="AF2262" t="str">
            <v>-</v>
          </cell>
          <cell r="AG2262" t="str">
            <v>-</v>
          </cell>
          <cell r="AH2262" t="str">
            <v>--</v>
          </cell>
        </row>
        <row r="2263">
          <cell r="A2263">
            <v>9089728</v>
          </cell>
          <cell r="B2263" t="str">
            <v>Dtwelve Spaces Private Limited</v>
          </cell>
          <cell r="C2263">
            <v>44604</v>
          </cell>
          <cell r="D2263" t="str">
            <v>Pune</v>
          </cell>
          <cell r="E2263" t="str">
            <v>MWIFI</v>
          </cell>
          <cell r="F2263" t="str">
            <v>B2B</v>
          </cell>
          <cell r="G2263" t="str">
            <v>Pune</v>
          </cell>
          <cell r="H2263">
            <v>37040</v>
          </cell>
          <cell r="I2263">
            <v>0.37040000000000001</v>
          </cell>
          <cell r="J2263">
            <v>9078413</v>
          </cell>
          <cell r="K2263" t="str">
            <v>Dtwelve Spaces Private Limited</v>
          </cell>
          <cell r="L2263">
            <v>10290177.759199969</v>
          </cell>
          <cell r="M2263" t="str">
            <v>Relationship</v>
          </cell>
          <cell r="N2263" t="str">
            <v>MWIFI</v>
          </cell>
          <cell r="O2263" t="str">
            <v>PUN_ZONE1</v>
          </cell>
          <cell r="P2263">
            <v>9078413</v>
          </cell>
          <cell r="Q2263" t="str">
            <v xml:space="preserve">Rajeev Misra </v>
          </cell>
          <cell r="R2263" t="str">
            <v>RAM</v>
          </cell>
          <cell r="S2263" t="str">
            <v>Rajeev Misra</v>
          </cell>
          <cell r="T2263">
            <v>0.34420000000000001</v>
          </cell>
          <cell r="U2263">
            <v>0</v>
          </cell>
          <cell r="V2263" t="str">
            <v>-</v>
          </cell>
          <cell r="Z2263" t="str">
            <v>-</v>
          </cell>
          <cell r="AA2263" t="str">
            <v>-</v>
          </cell>
          <cell r="AB2263" t="str">
            <v>-</v>
          </cell>
          <cell r="AC2263" t="str">
            <v>-</v>
          </cell>
          <cell r="AD2263" t="str">
            <v>-</v>
          </cell>
          <cell r="AE2263" t="str">
            <v>-</v>
          </cell>
          <cell r="AF2263" t="str">
            <v>-</v>
          </cell>
          <cell r="AG2263" t="str">
            <v>-</v>
          </cell>
          <cell r="AH2263" t="str">
            <v>--</v>
          </cell>
        </row>
        <row r="2264">
          <cell r="A2264">
            <v>9089729</v>
          </cell>
          <cell r="B2264" t="str">
            <v>Dtwelve Spaces Private Limited</v>
          </cell>
          <cell r="C2264">
            <v>44585</v>
          </cell>
          <cell r="D2264" t="str">
            <v>Hyderabad</v>
          </cell>
          <cell r="E2264" t="str">
            <v>MWIFI</v>
          </cell>
          <cell r="F2264" t="str">
            <v>B2B</v>
          </cell>
          <cell r="G2264" t="str">
            <v>Hyderabad</v>
          </cell>
          <cell r="H2264">
            <v>28380</v>
          </cell>
          <cell r="I2264">
            <v>0.2838</v>
          </cell>
          <cell r="J2264">
            <v>9078413</v>
          </cell>
          <cell r="K2264" t="str">
            <v>Dtwelve Spaces Private Limited</v>
          </cell>
          <cell r="L2264">
            <v>10290177.759199969</v>
          </cell>
          <cell r="M2264" t="str">
            <v>Relationship</v>
          </cell>
          <cell r="N2264" t="str">
            <v>MWIFI</v>
          </cell>
          <cell r="O2264" t="str">
            <v>HYD_ZONE1</v>
          </cell>
          <cell r="P2264">
            <v>9078413</v>
          </cell>
          <cell r="Q2264" t="str">
            <v xml:space="preserve">Rajeev Misra </v>
          </cell>
          <cell r="R2264" t="str">
            <v>RAM</v>
          </cell>
          <cell r="S2264" t="str">
            <v>Rajeev Misra</v>
          </cell>
          <cell r="T2264">
            <v>0.28115000000000001</v>
          </cell>
          <cell r="U2264">
            <v>0</v>
          </cell>
          <cell r="V2264" t="str">
            <v>-</v>
          </cell>
          <cell r="Z2264" t="str">
            <v>-</v>
          </cell>
          <cell r="AA2264" t="str">
            <v>-</v>
          </cell>
          <cell r="AB2264" t="str">
            <v>-</v>
          </cell>
          <cell r="AC2264" t="str">
            <v>-</v>
          </cell>
          <cell r="AD2264" t="str">
            <v>-</v>
          </cell>
          <cell r="AE2264" t="str">
            <v>-</v>
          </cell>
          <cell r="AF2264" t="str">
            <v>-</v>
          </cell>
          <cell r="AG2264" t="str">
            <v>-</v>
          </cell>
          <cell r="AH2264" t="str">
            <v>--</v>
          </cell>
        </row>
        <row r="2265">
          <cell r="A2265">
            <v>9089731</v>
          </cell>
          <cell r="B2265" t="str">
            <v>Dtwelve Spaces Private Limited</v>
          </cell>
          <cell r="C2265">
            <v>44562</v>
          </cell>
          <cell r="D2265" t="str">
            <v>Hyderabad</v>
          </cell>
          <cell r="E2265" t="str">
            <v>MWIFI</v>
          </cell>
          <cell r="F2265" t="str">
            <v>B2B</v>
          </cell>
          <cell r="G2265" t="str">
            <v>Hyderabad</v>
          </cell>
          <cell r="H2265">
            <v>653</v>
          </cell>
          <cell r="I2265">
            <v>6.5300000000000002E-3</v>
          </cell>
          <cell r="J2265">
            <v>9078413</v>
          </cell>
          <cell r="K2265" t="str">
            <v>Dtwelve Spaces Private Limited</v>
          </cell>
          <cell r="L2265">
            <v>10290177.759199969</v>
          </cell>
          <cell r="M2265" t="str">
            <v>Relationship</v>
          </cell>
          <cell r="N2265" t="str">
            <v>MWIFI</v>
          </cell>
          <cell r="O2265" t="str">
            <v>HYD_ZONE1</v>
          </cell>
          <cell r="P2265">
            <v>9078413</v>
          </cell>
          <cell r="Q2265" t="str">
            <v xml:space="preserve">Rajeev Misra </v>
          </cell>
          <cell r="R2265" t="str">
            <v>RAM</v>
          </cell>
          <cell r="S2265" t="str">
            <v>Rajeev Misra</v>
          </cell>
          <cell r="T2265">
            <v>6.5300000000000002E-3</v>
          </cell>
          <cell r="U2265">
            <v>0</v>
          </cell>
          <cell r="V2265" t="str">
            <v>-</v>
          </cell>
          <cell r="Z2265" t="str">
            <v>-</v>
          </cell>
          <cell r="AA2265" t="str">
            <v>-</v>
          </cell>
          <cell r="AB2265" t="str">
            <v>-</v>
          </cell>
          <cell r="AC2265" t="str">
            <v>-</v>
          </cell>
          <cell r="AD2265" t="str">
            <v>-</v>
          </cell>
          <cell r="AE2265" t="str">
            <v>-</v>
          </cell>
          <cell r="AF2265" t="str">
            <v>-</v>
          </cell>
          <cell r="AG2265" t="str">
            <v>-</v>
          </cell>
          <cell r="AH2265" t="str">
            <v>--</v>
          </cell>
        </row>
        <row r="2266">
          <cell r="A2266">
            <v>9089732</v>
          </cell>
          <cell r="B2266" t="str">
            <v>Dtwelve Spaces Private Limited</v>
          </cell>
          <cell r="C2266">
            <v>44562</v>
          </cell>
          <cell r="D2266" t="str">
            <v>Hyderabad</v>
          </cell>
          <cell r="E2266" t="str">
            <v>MWIFI</v>
          </cell>
          <cell r="F2266" t="str">
            <v>B2B</v>
          </cell>
          <cell r="G2266" t="str">
            <v>Hyderabad</v>
          </cell>
          <cell r="H2266">
            <v>653</v>
          </cell>
          <cell r="I2266">
            <v>6.5300000000000002E-3</v>
          </cell>
          <cell r="J2266">
            <v>9078413</v>
          </cell>
          <cell r="K2266" t="str">
            <v>Dtwelve Spaces Private Limited</v>
          </cell>
          <cell r="L2266">
            <v>10290177.759199969</v>
          </cell>
          <cell r="M2266" t="str">
            <v>Relationship</v>
          </cell>
          <cell r="N2266" t="str">
            <v>MWIFI</v>
          </cell>
          <cell r="O2266" t="str">
            <v>HYD_ZONE1</v>
          </cell>
          <cell r="P2266">
            <v>9078413</v>
          </cell>
          <cell r="Q2266" t="str">
            <v xml:space="preserve">Rajeev Misra </v>
          </cell>
          <cell r="R2266" t="str">
            <v>RAM</v>
          </cell>
          <cell r="S2266" t="str">
            <v>Rajeev Misra</v>
          </cell>
          <cell r="T2266">
            <v>6.5300000000000002E-3</v>
          </cell>
          <cell r="U2266">
            <v>0</v>
          </cell>
          <cell r="V2266" t="str">
            <v>-</v>
          </cell>
          <cell r="Z2266" t="str">
            <v>-</v>
          </cell>
          <cell r="AA2266" t="str">
            <v>-</v>
          </cell>
          <cell r="AB2266" t="str">
            <v>-</v>
          </cell>
          <cell r="AC2266" t="str">
            <v>-</v>
          </cell>
          <cell r="AD2266" t="str">
            <v>-</v>
          </cell>
          <cell r="AE2266" t="str">
            <v>-</v>
          </cell>
          <cell r="AF2266" t="str">
            <v>-</v>
          </cell>
          <cell r="AG2266" t="str">
            <v>-</v>
          </cell>
          <cell r="AH2266" t="str">
            <v>--</v>
          </cell>
        </row>
        <row r="2267">
          <cell r="A2267">
            <v>9089733</v>
          </cell>
          <cell r="B2267" t="str">
            <v>Dtwelve Spaces Private Limited</v>
          </cell>
          <cell r="C2267">
            <v>44562</v>
          </cell>
          <cell r="D2267" t="str">
            <v>Hyderabad</v>
          </cell>
          <cell r="E2267" t="str">
            <v>MWIFI</v>
          </cell>
          <cell r="F2267" t="str">
            <v>B2B</v>
          </cell>
          <cell r="G2267" t="str">
            <v>Hyderabad</v>
          </cell>
          <cell r="H2267">
            <v>653</v>
          </cell>
          <cell r="I2267">
            <v>6.5300000000000002E-3</v>
          </cell>
          <cell r="J2267">
            <v>9078413</v>
          </cell>
          <cell r="K2267" t="str">
            <v>Dtwelve Spaces Private Limited</v>
          </cell>
          <cell r="L2267">
            <v>10290177.759199969</v>
          </cell>
          <cell r="M2267" t="str">
            <v>Relationship</v>
          </cell>
          <cell r="N2267" t="str">
            <v>MWIFI</v>
          </cell>
          <cell r="O2267" t="str">
            <v>HYD_ZONE1</v>
          </cell>
          <cell r="P2267">
            <v>9078413</v>
          </cell>
          <cell r="Q2267" t="str">
            <v xml:space="preserve">Rajeev Misra </v>
          </cell>
          <cell r="R2267" t="str">
            <v>RAM</v>
          </cell>
          <cell r="S2267" t="str">
            <v>Rajeev Misra</v>
          </cell>
          <cell r="T2267">
            <v>6.5300000000000002E-3</v>
          </cell>
          <cell r="U2267">
            <v>0</v>
          </cell>
          <cell r="V2267" t="str">
            <v>-</v>
          </cell>
          <cell r="Z2267" t="str">
            <v>-</v>
          </cell>
          <cell r="AA2267" t="str">
            <v>-</v>
          </cell>
          <cell r="AB2267" t="str">
            <v>-</v>
          </cell>
          <cell r="AC2267" t="str">
            <v>-</v>
          </cell>
          <cell r="AD2267" t="str">
            <v>-</v>
          </cell>
          <cell r="AE2267" t="str">
            <v>-</v>
          </cell>
          <cell r="AF2267" t="str">
            <v>-</v>
          </cell>
          <cell r="AG2267" t="str">
            <v>-</v>
          </cell>
          <cell r="AH2267" t="str">
            <v>--</v>
          </cell>
        </row>
        <row r="2268">
          <cell r="A2268">
            <v>9089775</v>
          </cell>
          <cell r="B2268" t="str">
            <v>Dtwelve Spaces Private Limited</v>
          </cell>
          <cell r="C2268">
            <v>44562</v>
          </cell>
          <cell r="D2268" t="str">
            <v>Bangalore</v>
          </cell>
          <cell r="E2268" t="str">
            <v>MWIFI</v>
          </cell>
          <cell r="F2268" t="str">
            <v>B2B</v>
          </cell>
          <cell r="G2268" t="str">
            <v>Bangalore</v>
          </cell>
          <cell r="H2268">
            <v>20575</v>
          </cell>
          <cell r="I2268">
            <v>0.20574999999999999</v>
          </cell>
          <cell r="J2268">
            <v>9078413</v>
          </cell>
          <cell r="K2268" t="str">
            <v>Dtwelve Spaces Private Limited</v>
          </cell>
          <cell r="L2268">
            <v>10290177.759199969</v>
          </cell>
          <cell r="M2268" t="str">
            <v>Relationship</v>
          </cell>
          <cell r="N2268" t="str">
            <v>MWIFI</v>
          </cell>
          <cell r="O2268" t="str">
            <v>BLR_ZONE2</v>
          </cell>
          <cell r="P2268">
            <v>9078413</v>
          </cell>
          <cell r="Q2268" t="str">
            <v xml:space="preserve">Rajeev Misra </v>
          </cell>
          <cell r="R2268" t="str">
            <v>RAM</v>
          </cell>
          <cell r="S2268" t="str">
            <v>Rajeev Misra</v>
          </cell>
          <cell r="T2268">
            <v>0.19514999999999999</v>
          </cell>
          <cell r="U2268">
            <v>0</v>
          </cell>
          <cell r="V2268" t="str">
            <v>-</v>
          </cell>
          <cell r="Z2268" t="str">
            <v>-</v>
          </cell>
          <cell r="AA2268" t="str">
            <v>-</v>
          </cell>
          <cell r="AB2268" t="str">
            <v>-</v>
          </cell>
          <cell r="AC2268" t="str">
            <v>-</v>
          </cell>
          <cell r="AD2268" t="str">
            <v>-</v>
          </cell>
          <cell r="AE2268" t="str">
            <v>-</v>
          </cell>
          <cell r="AF2268" t="str">
            <v>-</v>
          </cell>
          <cell r="AG2268" t="str">
            <v>-</v>
          </cell>
          <cell r="AH2268" t="str">
            <v>--</v>
          </cell>
        </row>
        <row r="2269">
          <cell r="A2269">
            <v>9089821</v>
          </cell>
          <cell r="B2269" t="str">
            <v>Dtwelve Spaces Private Limited</v>
          </cell>
          <cell r="C2269">
            <v>44549</v>
          </cell>
          <cell r="D2269" t="str">
            <v>Pune</v>
          </cell>
          <cell r="E2269" t="str">
            <v>MWIFI</v>
          </cell>
          <cell r="F2269" t="str">
            <v>B2B</v>
          </cell>
          <cell r="G2269" t="str">
            <v>Pune</v>
          </cell>
          <cell r="H2269">
            <v>894.4</v>
          </cell>
          <cell r="I2269">
            <v>8.9440000000000006E-3</v>
          </cell>
          <cell r="J2269">
            <v>9078413</v>
          </cell>
          <cell r="K2269" t="str">
            <v>Dtwelve Spaces Private Limited</v>
          </cell>
          <cell r="L2269">
            <v>10290177.759199969</v>
          </cell>
          <cell r="M2269" t="str">
            <v>Relationship</v>
          </cell>
          <cell r="N2269" t="str">
            <v>MWIFI</v>
          </cell>
          <cell r="O2269" t="str">
            <v>PUN_ZONE1</v>
          </cell>
          <cell r="P2269">
            <v>9078413</v>
          </cell>
          <cell r="Q2269" t="str">
            <v xml:space="preserve">Rajeev Misra </v>
          </cell>
          <cell r="R2269" t="str">
            <v>RAM</v>
          </cell>
          <cell r="S2269" t="str">
            <v>Rajeev Misra</v>
          </cell>
          <cell r="T2269">
            <v>8.9440000000000006E-3</v>
          </cell>
          <cell r="U2269">
            <v>0</v>
          </cell>
          <cell r="V2269" t="str">
            <v>-</v>
          </cell>
          <cell r="Z2269" t="str">
            <v>-</v>
          </cell>
          <cell r="AA2269" t="str">
            <v>-</v>
          </cell>
          <cell r="AB2269" t="str">
            <v>-</v>
          </cell>
          <cell r="AC2269" t="str">
            <v>-</v>
          </cell>
          <cell r="AD2269" t="str">
            <v>-</v>
          </cell>
          <cell r="AE2269" t="str">
            <v>-</v>
          </cell>
          <cell r="AF2269" t="str">
            <v>-</v>
          </cell>
          <cell r="AG2269" t="str">
            <v>-</v>
          </cell>
          <cell r="AH2269" t="str">
            <v>--</v>
          </cell>
        </row>
        <row r="2270">
          <cell r="A2270">
            <v>9089830</v>
          </cell>
          <cell r="B2270" t="str">
            <v>Dtwelve Spaces Private Limited</v>
          </cell>
          <cell r="C2270">
            <v>44555</v>
          </cell>
          <cell r="D2270" t="str">
            <v>Pune</v>
          </cell>
          <cell r="E2270" t="str">
            <v>MWIFI</v>
          </cell>
          <cell r="F2270" t="str">
            <v>B2B</v>
          </cell>
          <cell r="G2270" t="str">
            <v>Pune</v>
          </cell>
          <cell r="H2270">
            <v>1118</v>
          </cell>
          <cell r="I2270">
            <v>1.1180000000000001E-2</v>
          </cell>
          <cell r="J2270">
            <v>9078413</v>
          </cell>
          <cell r="K2270" t="str">
            <v>Dtwelve Spaces Private Limited</v>
          </cell>
          <cell r="L2270">
            <v>10290177.759199969</v>
          </cell>
          <cell r="M2270" t="str">
            <v>Relationship</v>
          </cell>
          <cell r="N2270" t="str">
            <v>MWIFI</v>
          </cell>
          <cell r="O2270" t="str">
            <v>PUN_ZONE1</v>
          </cell>
          <cell r="P2270">
            <v>9078413</v>
          </cell>
          <cell r="Q2270" t="str">
            <v xml:space="preserve">Rajeev Misra </v>
          </cell>
          <cell r="R2270" t="str">
            <v>RAM</v>
          </cell>
          <cell r="S2270" t="str">
            <v>Rajeev Misra</v>
          </cell>
          <cell r="T2270">
            <v>1.1180000000000001E-2</v>
          </cell>
          <cell r="U2270">
            <v>0</v>
          </cell>
          <cell r="V2270" t="str">
            <v>-</v>
          </cell>
          <cell r="Z2270" t="str">
            <v>-</v>
          </cell>
          <cell r="AA2270" t="str">
            <v>-</v>
          </cell>
          <cell r="AB2270" t="str">
            <v>-</v>
          </cell>
          <cell r="AC2270" t="str">
            <v>-</v>
          </cell>
          <cell r="AD2270" t="str">
            <v>-</v>
          </cell>
          <cell r="AE2270" t="str">
            <v>-</v>
          </cell>
          <cell r="AF2270" t="str">
            <v>-</v>
          </cell>
          <cell r="AG2270" t="str">
            <v>-</v>
          </cell>
          <cell r="AH2270" t="str">
            <v>--</v>
          </cell>
        </row>
        <row r="2271">
          <cell r="A2271">
            <v>9089831</v>
          </cell>
          <cell r="B2271" t="str">
            <v>Dtwelve Spaces Private Limited</v>
          </cell>
          <cell r="C2271">
            <v>44555</v>
          </cell>
          <cell r="D2271" t="str">
            <v>Pune</v>
          </cell>
          <cell r="E2271" t="str">
            <v>MWIFI</v>
          </cell>
          <cell r="F2271" t="str">
            <v>B2B</v>
          </cell>
          <cell r="G2271" t="str">
            <v>Pune</v>
          </cell>
          <cell r="H2271">
            <v>1118</v>
          </cell>
          <cell r="I2271">
            <v>1.1180000000000001E-2</v>
          </cell>
          <cell r="J2271">
            <v>9078413</v>
          </cell>
          <cell r="K2271" t="str">
            <v>Dtwelve Spaces Private Limited</v>
          </cell>
          <cell r="L2271">
            <v>10290177.759199969</v>
          </cell>
          <cell r="M2271" t="str">
            <v>Relationship</v>
          </cell>
          <cell r="N2271" t="str">
            <v>MWIFI</v>
          </cell>
          <cell r="O2271" t="str">
            <v>PUN_ZONE1</v>
          </cell>
          <cell r="P2271">
            <v>9078413</v>
          </cell>
          <cell r="Q2271" t="str">
            <v xml:space="preserve">Rajeev Misra </v>
          </cell>
          <cell r="R2271" t="str">
            <v>RAM</v>
          </cell>
          <cell r="S2271" t="str">
            <v>Rajeev Misra</v>
          </cell>
          <cell r="T2271">
            <v>1.1180000000000001E-2</v>
          </cell>
          <cell r="U2271">
            <v>0</v>
          </cell>
          <cell r="V2271" t="str">
            <v>-</v>
          </cell>
          <cell r="Z2271" t="str">
            <v>-</v>
          </cell>
          <cell r="AA2271" t="str">
            <v>-</v>
          </cell>
          <cell r="AB2271" t="str">
            <v>-</v>
          </cell>
          <cell r="AC2271" t="str">
            <v>-</v>
          </cell>
          <cell r="AD2271" t="str">
            <v>-</v>
          </cell>
          <cell r="AE2271" t="str">
            <v>-</v>
          </cell>
          <cell r="AF2271" t="str">
            <v>-</v>
          </cell>
          <cell r="AG2271" t="str">
            <v>-</v>
          </cell>
          <cell r="AH2271" t="str">
            <v>--</v>
          </cell>
        </row>
        <row r="2272">
          <cell r="A2272">
            <v>9090059</v>
          </cell>
          <cell r="B2272" t="str">
            <v>Dtwelve Spaces Private Limited</v>
          </cell>
          <cell r="C2272">
            <v>44585</v>
          </cell>
          <cell r="D2272" t="str">
            <v>Pune</v>
          </cell>
          <cell r="E2272" t="str">
            <v>MWIFI</v>
          </cell>
          <cell r="F2272" t="str">
            <v>B2B</v>
          </cell>
          <cell r="G2272" t="str">
            <v>Pune</v>
          </cell>
          <cell r="H2272">
            <v>179645</v>
          </cell>
          <cell r="I2272">
            <v>1.7964500000000001</v>
          </cell>
          <cell r="J2272">
            <v>9078413</v>
          </cell>
          <cell r="K2272" t="str">
            <v>Dtwelve Spaces Private Limited</v>
          </cell>
          <cell r="L2272">
            <v>10290177.759199969</v>
          </cell>
          <cell r="M2272" t="str">
            <v>Relationship</v>
          </cell>
          <cell r="N2272" t="str">
            <v>MWIFI</v>
          </cell>
          <cell r="O2272" t="str">
            <v>PUN_ZONE1</v>
          </cell>
          <cell r="P2272">
            <v>9078413</v>
          </cell>
          <cell r="Q2272" t="str">
            <v xml:space="preserve">Rajeev Misra </v>
          </cell>
          <cell r="R2272" t="str">
            <v>RAM</v>
          </cell>
          <cell r="S2272" t="str">
            <v>Rajeev Misra</v>
          </cell>
          <cell r="T2272">
            <v>1.7964500000000001</v>
          </cell>
          <cell r="U2272">
            <v>0</v>
          </cell>
          <cell r="V2272" t="str">
            <v>-</v>
          </cell>
          <cell r="Z2272" t="str">
            <v>-</v>
          </cell>
          <cell r="AA2272" t="str">
            <v>-</v>
          </cell>
          <cell r="AB2272" t="str">
            <v>-</v>
          </cell>
          <cell r="AC2272" t="str">
            <v>-</v>
          </cell>
          <cell r="AD2272" t="str">
            <v>-</v>
          </cell>
          <cell r="AE2272" t="str">
            <v>-</v>
          </cell>
          <cell r="AF2272" t="str">
            <v>-</v>
          </cell>
          <cell r="AG2272" t="str">
            <v>-</v>
          </cell>
          <cell r="AH2272" t="str">
            <v>--</v>
          </cell>
        </row>
        <row r="2273">
          <cell r="A2273">
            <v>9090111</v>
          </cell>
          <cell r="B2273" t="str">
            <v>Dtwelve Spaces Private Limited</v>
          </cell>
          <cell r="C2273">
            <v>44533</v>
          </cell>
          <cell r="D2273" t="str">
            <v>Pune</v>
          </cell>
          <cell r="E2273" t="str">
            <v>MWIFI</v>
          </cell>
          <cell r="F2273" t="str">
            <v>B2B</v>
          </cell>
          <cell r="G2273" t="str">
            <v>Pune</v>
          </cell>
          <cell r="H2273">
            <v>670.8</v>
          </cell>
          <cell r="I2273">
            <v>6.7079999999999996E-3</v>
          </cell>
          <cell r="J2273">
            <v>9078413</v>
          </cell>
          <cell r="K2273" t="str">
            <v>Dtwelve Spaces Private Limited</v>
          </cell>
          <cell r="L2273">
            <v>10290177.759199969</v>
          </cell>
          <cell r="M2273" t="str">
            <v>Relationship</v>
          </cell>
          <cell r="N2273" t="str">
            <v>MWIFI</v>
          </cell>
          <cell r="O2273" t="str">
            <v>PUN_ZONE1</v>
          </cell>
          <cell r="P2273">
            <v>9078413</v>
          </cell>
          <cell r="Q2273" t="str">
            <v xml:space="preserve">Rajeev Misra </v>
          </cell>
          <cell r="R2273" t="str">
            <v>RAM</v>
          </cell>
          <cell r="S2273" t="str">
            <v>Rajeev Misra</v>
          </cell>
          <cell r="T2273">
            <v>6.7079999999999996E-3</v>
          </cell>
          <cell r="U2273">
            <v>0</v>
          </cell>
          <cell r="V2273" t="str">
            <v>-</v>
          </cell>
          <cell r="Z2273" t="str">
            <v>-</v>
          </cell>
          <cell r="AA2273" t="str">
            <v>-</v>
          </cell>
          <cell r="AB2273" t="str">
            <v>-</v>
          </cell>
          <cell r="AC2273" t="str">
            <v>-</v>
          </cell>
          <cell r="AD2273" t="str">
            <v>-</v>
          </cell>
          <cell r="AE2273" t="str">
            <v>-</v>
          </cell>
          <cell r="AF2273" t="str">
            <v>-</v>
          </cell>
          <cell r="AG2273" t="str">
            <v>-</v>
          </cell>
          <cell r="AH2273" t="str">
            <v>--</v>
          </cell>
        </row>
        <row r="2274">
          <cell r="A2274">
            <v>9090208</v>
          </cell>
          <cell r="B2274" t="str">
            <v>Dtwelve Spaces Private Limited</v>
          </cell>
          <cell r="C2274">
            <v>44531</v>
          </cell>
          <cell r="D2274" t="str">
            <v>Mumbai</v>
          </cell>
          <cell r="E2274" t="str">
            <v>MWIFI</v>
          </cell>
          <cell r="F2274" t="str">
            <v>B2B</v>
          </cell>
          <cell r="G2274" t="str">
            <v>Mumbai</v>
          </cell>
          <cell r="H2274">
            <v>1056.51</v>
          </cell>
          <cell r="I2274">
            <v>1.0565099999999999E-2</v>
          </cell>
          <cell r="J2274">
            <v>9078413</v>
          </cell>
          <cell r="K2274" t="str">
            <v>Dtwelve Spaces Private Limited</v>
          </cell>
          <cell r="L2274">
            <v>10290177.759199969</v>
          </cell>
          <cell r="M2274" t="str">
            <v>Relationship</v>
          </cell>
          <cell r="N2274" t="str">
            <v>MWIFI</v>
          </cell>
          <cell r="O2274" t="str">
            <v>MUM_ZONE1</v>
          </cell>
          <cell r="P2274">
            <v>9078413</v>
          </cell>
          <cell r="Q2274" t="str">
            <v xml:space="preserve">Rajeev Misra </v>
          </cell>
          <cell r="R2274" t="str">
            <v>RAM</v>
          </cell>
          <cell r="S2274" t="str">
            <v>Rajeev Misra</v>
          </cell>
          <cell r="T2274">
            <v>1.0565099999999999E-2</v>
          </cell>
          <cell r="U2274">
            <v>0</v>
          </cell>
          <cell r="V2274" t="str">
            <v>-</v>
          </cell>
          <cell r="Z2274" t="str">
            <v>-</v>
          </cell>
          <cell r="AA2274" t="str">
            <v>-</v>
          </cell>
          <cell r="AB2274" t="str">
            <v>-</v>
          </cell>
          <cell r="AC2274" t="str">
            <v>-</v>
          </cell>
          <cell r="AD2274" t="str">
            <v>-</v>
          </cell>
          <cell r="AE2274" t="str">
            <v>-</v>
          </cell>
          <cell r="AF2274" t="str">
            <v>-</v>
          </cell>
          <cell r="AG2274" t="str">
            <v>-</v>
          </cell>
          <cell r="AH2274" t="str">
            <v>--</v>
          </cell>
        </row>
        <row r="2275">
          <cell r="A2275">
            <v>9090217</v>
          </cell>
          <cell r="B2275" t="str">
            <v>Dtwelve Spaces Private Limited</v>
          </cell>
          <cell r="C2275">
            <v>44584</v>
          </cell>
          <cell r="D2275" t="str">
            <v>Bangalore</v>
          </cell>
          <cell r="E2275" t="str">
            <v>MWIFI</v>
          </cell>
          <cell r="F2275" t="str">
            <v>B2B</v>
          </cell>
          <cell r="G2275" t="str">
            <v>Bangalore</v>
          </cell>
          <cell r="H2275">
            <v>854.15</v>
          </cell>
          <cell r="I2275">
            <v>8.5415000000000005E-3</v>
          </cell>
          <cell r="J2275">
            <v>9078413</v>
          </cell>
          <cell r="K2275" t="str">
            <v>Dtwelve Spaces Private Limited</v>
          </cell>
          <cell r="L2275">
            <v>10290177.759199969</v>
          </cell>
          <cell r="M2275" t="str">
            <v>Relationship</v>
          </cell>
          <cell r="N2275" t="str">
            <v>MWIFI</v>
          </cell>
          <cell r="O2275" t="str">
            <v>BLR_ZONE2</v>
          </cell>
          <cell r="P2275">
            <v>9078413</v>
          </cell>
          <cell r="Q2275" t="str">
            <v xml:space="preserve">Rajeev Misra </v>
          </cell>
          <cell r="R2275" t="str">
            <v>RAM</v>
          </cell>
          <cell r="S2275" t="str">
            <v>Rajeev Misra</v>
          </cell>
          <cell r="T2275">
            <v>8.5415000000000005E-3</v>
          </cell>
          <cell r="U2275">
            <v>0</v>
          </cell>
          <cell r="V2275" t="str">
            <v>-</v>
          </cell>
          <cell r="Z2275" t="str">
            <v>-</v>
          </cell>
          <cell r="AA2275" t="str">
            <v>-</v>
          </cell>
          <cell r="AB2275" t="str">
            <v>-</v>
          </cell>
          <cell r="AC2275" t="str">
            <v>-</v>
          </cell>
          <cell r="AD2275" t="str">
            <v>-</v>
          </cell>
          <cell r="AE2275" t="str">
            <v>-</v>
          </cell>
          <cell r="AF2275" t="str">
            <v>-</v>
          </cell>
          <cell r="AG2275" t="str">
            <v>-</v>
          </cell>
          <cell r="AH2275" t="str">
            <v>--</v>
          </cell>
        </row>
        <row r="2276">
          <cell r="A2276">
            <v>9090221</v>
          </cell>
          <cell r="B2276" t="str">
            <v>Dtwelve Spaces Private Limited</v>
          </cell>
          <cell r="C2276">
            <v>44584</v>
          </cell>
          <cell r="D2276" t="str">
            <v>Bangalore</v>
          </cell>
          <cell r="E2276" t="str">
            <v>MWIFI</v>
          </cell>
          <cell r="F2276" t="str">
            <v>B2B</v>
          </cell>
          <cell r="G2276" t="str">
            <v>Bangalore</v>
          </cell>
          <cell r="H2276">
            <v>854.15</v>
          </cell>
          <cell r="I2276">
            <v>8.5415000000000005E-3</v>
          </cell>
          <cell r="J2276">
            <v>9078413</v>
          </cell>
          <cell r="K2276" t="str">
            <v>Dtwelve Spaces Private Limited</v>
          </cell>
          <cell r="L2276">
            <v>10290177.759199969</v>
          </cell>
          <cell r="M2276" t="str">
            <v>Relationship</v>
          </cell>
          <cell r="N2276" t="str">
            <v>MWIFI</v>
          </cell>
          <cell r="O2276" t="str">
            <v>BLR_ZONE2</v>
          </cell>
          <cell r="P2276">
            <v>9078413</v>
          </cell>
          <cell r="Q2276" t="str">
            <v xml:space="preserve">Rajeev Misra </v>
          </cell>
          <cell r="R2276" t="str">
            <v>RAM</v>
          </cell>
          <cell r="S2276" t="str">
            <v>Rajeev Misra</v>
          </cell>
          <cell r="T2276">
            <v>8.5415000000000005E-3</v>
          </cell>
          <cell r="U2276">
            <v>0</v>
          </cell>
          <cell r="V2276" t="str">
            <v>-</v>
          </cell>
          <cell r="Z2276" t="str">
            <v>-</v>
          </cell>
          <cell r="AA2276" t="str">
            <v>-</v>
          </cell>
          <cell r="AB2276" t="str">
            <v>-</v>
          </cell>
          <cell r="AC2276" t="str">
            <v>-</v>
          </cell>
          <cell r="AD2276" t="str">
            <v>-</v>
          </cell>
          <cell r="AE2276" t="str">
            <v>-</v>
          </cell>
          <cell r="AF2276" t="str">
            <v>-</v>
          </cell>
          <cell r="AG2276" t="str">
            <v>-</v>
          </cell>
          <cell r="AH2276" t="str">
            <v>--</v>
          </cell>
        </row>
        <row r="2277">
          <cell r="A2277">
            <v>9090223</v>
          </cell>
          <cell r="B2277" t="str">
            <v>Dtwelve Spaces Private Limited</v>
          </cell>
          <cell r="C2277">
            <v>44584</v>
          </cell>
          <cell r="D2277" t="str">
            <v>Bangalore</v>
          </cell>
          <cell r="E2277" t="str">
            <v>MWIFI</v>
          </cell>
          <cell r="F2277" t="str">
            <v>B2B</v>
          </cell>
          <cell r="G2277" t="str">
            <v>Bangalore</v>
          </cell>
          <cell r="H2277">
            <v>854.15</v>
          </cell>
          <cell r="I2277">
            <v>8.5415000000000005E-3</v>
          </cell>
          <cell r="J2277">
            <v>9078413</v>
          </cell>
          <cell r="K2277" t="str">
            <v>Dtwelve Spaces Private Limited</v>
          </cell>
          <cell r="L2277">
            <v>10290177.759199969</v>
          </cell>
          <cell r="M2277" t="str">
            <v>Relationship</v>
          </cell>
          <cell r="N2277" t="str">
            <v>MWIFI</v>
          </cell>
          <cell r="O2277" t="str">
            <v>BLR_ZONE2</v>
          </cell>
          <cell r="P2277">
            <v>9078413</v>
          </cell>
          <cell r="Q2277" t="str">
            <v xml:space="preserve">Rajeev Misra </v>
          </cell>
          <cell r="R2277" t="str">
            <v>RAM</v>
          </cell>
          <cell r="S2277" t="str">
            <v>Rajeev Misra</v>
          </cell>
          <cell r="T2277">
            <v>8.5415000000000005E-3</v>
          </cell>
          <cell r="U2277">
            <v>0</v>
          </cell>
          <cell r="V2277" t="str">
            <v>-</v>
          </cell>
          <cell r="Z2277" t="str">
            <v>-</v>
          </cell>
          <cell r="AA2277" t="str">
            <v>-</v>
          </cell>
          <cell r="AB2277" t="str">
            <v>-</v>
          </cell>
          <cell r="AC2277" t="str">
            <v>-</v>
          </cell>
          <cell r="AD2277" t="str">
            <v>-</v>
          </cell>
          <cell r="AE2277" t="str">
            <v>-</v>
          </cell>
          <cell r="AF2277" t="str">
            <v>-</v>
          </cell>
          <cell r="AG2277" t="str">
            <v>-</v>
          </cell>
          <cell r="AH2277" t="str">
            <v>--</v>
          </cell>
        </row>
        <row r="2278">
          <cell r="A2278">
            <v>9090231</v>
          </cell>
          <cell r="B2278" t="str">
            <v>Dtwelve Spaces Private Limited</v>
          </cell>
          <cell r="C2278">
            <v>44581</v>
          </cell>
          <cell r="D2278" t="str">
            <v>Gurgaon</v>
          </cell>
          <cell r="E2278" t="str">
            <v>MWIFI</v>
          </cell>
          <cell r="F2278" t="str">
            <v>B2B</v>
          </cell>
          <cell r="G2278" t="str">
            <v>Gurgaon</v>
          </cell>
          <cell r="H2278">
            <v>893.28</v>
          </cell>
          <cell r="I2278">
            <v>8.9327999999999994E-3</v>
          </cell>
          <cell r="J2278">
            <v>9078413</v>
          </cell>
          <cell r="K2278" t="str">
            <v>Dtwelve Spaces Private Limited</v>
          </cell>
          <cell r="L2278">
            <v>10290177.759199969</v>
          </cell>
          <cell r="M2278" t="str">
            <v>Relationship</v>
          </cell>
          <cell r="N2278" t="str">
            <v>MWIFI</v>
          </cell>
          <cell r="O2278" t="str">
            <v>GGN_ZONE1</v>
          </cell>
          <cell r="P2278">
            <v>9078413</v>
          </cell>
          <cell r="Q2278" t="str">
            <v xml:space="preserve">Rajeev Misra </v>
          </cell>
          <cell r="R2278" t="str">
            <v>RAM</v>
          </cell>
          <cell r="S2278" t="str">
            <v>Rajeev Misra</v>
          </cell>
          <cell r="T2278">
            <v>9.6474460000000005E-3</v>
          </cell>
          <cell r="U2278">
            <v>0</v>
          </cell>
          <cell r="V2278" t="str">
            <v>-</v>
          </cell>
          <cell r="Z2278" t="str">
            <v>-</v>
          </cell>
          <cell r="AA2278" t="str">
            <v>-</v>
          </cell>
          <cell r="AB2278" t="str">
            <v>-</v>
          </cell>
          <cell r="AC2278" t="str">
            <v>-</v>
          </cell>
          <cell r="AD2278" t="str">
            <v>-</v>
          </cell>
          <cell r="AE2278" t="str">
            <v>-</v>
          </cell>
          <cell r="AF2278" t="str">
            <v>-</v>
          </cell>
          <cell r="AG2278" t="str">
            <v>-</v>
          </cell>
          <cell r="AH2278" t="str">
            <v>--</v>
          </cell>
        </row>
        <row r="2279">
          <cell r="A2279">
            <v>9090238</v>
          </cell>
          <cell r="B2279" t="str">
            <v>Dtwelve Spaces Private Limited</v>
          </cell>
          <cell r="C2279">
            <v>44581</v>
          </cell>
          <cell r="D2279" t="str">
            <v>Gurgaon</v>
          </cell>
          <cell r="E2279" t="str">
            <v>MWIFI</v>
          </cell>
          <cell r="F2279" t="str">
            <v>B2B</v>
          </cell>
          <cell r="G2279" t="str">
            <v>Gurgaon</v>
          </cell>
          <cell r="H2279">
            <v>893.28</v>
          </cell>
          <cell r="I2279">
            <v>8.9327999999999994E-3</v>
          </cell>
          <cell r="J2279">
            <v>9078413</v>
          </cell>
          <cell r="K2279" t="str">
            <v>Dtwelve Spaces Private Limited</v>
          </cell>
          <cell r="L2279">
            <v>10290177.759199969</v>
          </cell>
          <cell r="M2279" t="str">
            <v>Relationship</v>
          </cell>
          <cell r="N2279" t="str">
            <v>MWIFI</v>
          </cell>
          <cell r="O2279" t="str">
            <v>GGN_ZONE1</v>
          </cell>
          <cell r="P2279">
            <v>9078413</v>
          </cell>
          <cell r="Q2279" t="str">
            <v xml:space="preserve">Rajeev Misra </v>
          </cell>
          <cell r="R2279" t="str">
            <v>RAM</v>
          </cell>
          <cell r="S2279" t="str">
            <v>Rajeev Misra</v>
          </cell>
          <cell r="T2279">
            <v>9.6474460000000005E-3</v>
          </cell>
          <cell r="U2279">
            <v>0</v>
          </cell>
          <cell r="V2279" t="str">
            <v>-</v>
          </cell>
          <cell r="Z2279" t="str">
            <v>-</v>
          </cell>
          <cell r="AA2279" t="str">
            <v>-</v>
          </cell>
          <cell r="AB2279" t="str">
            <v>-</v>
          </cell>
          <cell r="AC2279" t="str">
            <v>-</v>
          </cell>
          <cell r="AD2279" t="str">
            <v>-</v>
          </cell>
          <cell r="AE2279" t="str">
            <v>-</v>
          </cell>
          <cell r="AF2279" t="str">
            <v>-</v>
          </cell>
          <cell r="AG2279" t="str">
            <v>-</v>
          </cell>
          <cell r="AH2279" t="str">
            <v>--</v>
          </cell>
        </row>
        <row r="2280">
          <cell r="A2280">
            <v>9090239</v>
          </cell>
          <cell r="B2280" t="str">
            <v>Dtwelve Spaces Private Limited</v>
          </cell>
          <cell r="C2280">
            <v>44562</v>
          </cell>
          <cell r="D2280" t="str">
            <v>Gurgaon</v>
          </cell>
          <cell r="E2280" t="str">
            <v>MWIFI</v>
          </cell>
          <cell r="F2280" t="str">
            <v>B2B</v>
          </cell>
          <cell r="G2280" t="str">
            <v>Gurgaon</v>
          </cell>
          <cell r="H2280">
            <v>893.28</v>
          </cell>
          <cell r="I2280">
            <v>8.9327999999999994E-3</v>
          </cell>
          <cell r="J2280">
            <v>9078413</v>
          </cell>
          <cell r="K2280" t="str">
            <v>Dtwelve Spaces Private Limited</v>
          </cell>
          <cell r="L2280">
            <v>10290177.759199969</v>
          </cell>
          <cell r="M2280" t="str">
            <v>Relationship</v>
          </cell>
          <cell r="N2280" t="str">
            <v>MWIFI</v>
          </cell>
          <cell r="O2280" t="str">
            <v>GGN_ZONE1</v>
          </cell>
          <cell r="P2280">
            <v>9078413</v>
          </cell>
          <cell r="Q2280" t="str">
            <v xml:space="preserve">Rajeev Misra </v>
          </cell>
          <cell r="R2280" t="str">
            <v>RAM</v>
          </cell>
          <cell r="S2280" t="str">
            <v>Rajeev Misra</v>
          </cell>
          <cell r="T2280">
            <v>9.6474460000000005E-3</v>
          </cell>
          <cell r="U2280">
            <v>0</v>
          </cell>
          <cell r="V2280" t="str">
            <v>-</v>
          </cell>
          <cell r="Z2280" t="str">
            <v>-</v>
          </cell>
          <cell r="AA2280" t="str">
            <v>-</v>
          </cell>
          <cell r="AB2280" t="str">
            <v>-</v>
          </cell>
          <cell r="AC2280" t="str">
            <v>-</v>
          </cell>
          <cell r="AD2280" t="str">
            <v>-</v>
          </cell>
          <cell r="AE2280" t="str">
            <v>-</v>
          </cell>
          <cell r="AF2280" t="str">
            <v>-</v>
          </cell>
          <cell r="AG2280" t="str">
            <v>-</v>
          </cell>
          <cell r="AH2280" t="str">
            <v>--</v>
          </cell>
        </row>
        <row r="2281">
          <cell r="A2281">
            <v>9090240</v>
          </cell>
          <cell r="B2281" t="str">
            <v>Dtwelve Spaces Private Limited</v>
          </cell>
          <cell r="C2281">
            <v>44581</v>
          </cell>
          <cell r="D2281" t="str">
            <v>Gurgaon</v>
          </cell>
          <cell r="E2281" t="str">
            <v>MWIFI</v>
          </cell>
          <cell r="F2281" t="str">
            <v>B2B</v>
          </cell>
          <cell r="G2281" t="str">
            <v>Gurgaon</v>
          </cell>
          <cell r="H2281">
            <v>893.28</v>
          </cell>
          <cell r="I2281">
            <v>8.9327999999999994E-3</v>
          </cell>
          <cell r="J2281">
            <v>9078413</v>
          </cell>
          <cell r="K2281" t="str">
            <v>Dtwelve Spaces Private Limited</v>
          </cell>
          <cell r="L2281">
            <v>10290177.759199969</v>
          </cell>
          <cell r="M2281" t="str">
            <v>Relationship</v>
          </cell>
          <cell r="N2281" t="str">
            <v>MWIFI</v>
          </cell>
          <cell r="O2281" t="str">
            <v>GGN_ZONE1</v>
          </cell>
          <cell r="P2281">
            <v>9078413</v>
          </cell>
          <cell r="Q2281" t="str">
            <v xml:space="preserve">Rajeev Misra </v>
          </cell>
          <cell r="R2281" t="str">
            <v>RAM</v>
          </cell>
          <cell r="S2281" t="str">
            <v>Rajeev Misra</v>
          </cell>
          <cell r="T2281">
            <v>9.6474460000000005E-3</v>
          </cell>
          <cell r="U2281">
            <v>0</v>
          </cell>
          <cell r="V2281" t="str">
            <v>-</v>
          </cell>
          <cell r="Z2281" t="str">
            <v>-</v>
          </cell>
          <cell r="AA2281" t="str">
            <v>-</v>
          </cell>
          <cell r="AB2281" t="str">
            <v>-</v>
          </cell>
          <cell r="AC2281" t="str">
            <v>-</v>
          </cell>
          <cell r="AD2281" t="str">
            <v>-</v>
          </cell>
          <cell r="AE2281" t="str">
            <v>-</v>
          </cell>
          <cell r="AF2281" t="str">
            <v>-</v>
          </cell>
          <cell r="AG2281" t="str">
            <v>-</v>
          </cell>
          <cell r="AH2281" t="str">
            <v>--</v>
          </cell>
        </row>
        <row r="2282">
          <cell r="A2282">
            <v>9090241</v>
          </cell>
          <cell r="B2282" t="str">
            <v>Dtwelve Spaces Private Limited</v>
          </cell>
          <cell r="C2282">
            <v>44562</v>
          </cell>
          <cell r="D2282" t="str">
            <v>Gurgaon</v>
          </cell>
          <cell r="E2282" t="str">
            <v>MWIFI</v>
          </cell>
          <cell r="F2282" t="str">
            <v>B2B</v>
          </cell>
          <cell r="G2282" t="str">
            <v>Gurgaon</v>
          </cell>
          <cell r="H2282">
            <v>893.28</v>
          </cell>
          <cell r="I2282">
            <v>8.9327999999999994E-3</v>
          </cell>
          <cell r="J2282">
            <v>9078413</v>
          </cell>
          <cell r="K2282" t="str">
            <v>Dtwelve Spaces Private Limited</v>
          </cell>
          <cell r="L2282">
            <v>10290177.759199969</v>
          </cell>
          <cell r="M2282" t="str">
            <v>Relationship</v>
          </cell>
          <cell r="N2282" t="str">
            <v>MWIFI</v>
          </cell>
          <cell r="O2282" t="str">
            <v>GGN_ZONE1</v>
          </cell>
          <cell r="P2282">
            <v>9078413</v>
          </cell>
          <cell r="Q2282" t="str">
            <v xml:space="preserve">Rajeev Misra </v>
          </cell>
          <cell r="R2282" t="str">
            <v>RAM</v>
          </cell>
          <cell r="S2282" t="str">
            <v>Rajeev Misra</v>
          </cell>
          <cell r="T2282">
            <v>9.6474460000000005E-3</v>
          </cell>
          <cell r="U2282">
            <v>0</v>
          </cell>
          <cell r="V2282" t="str">
            <v>-</v>
          </cell>
          <cell r="Z2282" t="str">
            <v>-</v>
          </cell>
          <cell r="AA2282" t="str">
            <v>-</v>
          </cell>
          <cell r="AB2282" t="str">
            <v>-</v>
          </cell>
          <cell r="AC2282" t="str">
            <v>-</v>
          </cell>
          <cell r="AD2282" t="str">
            <v>-</v>
          </cell>
          <cell r="AE2282" t="str">
            <v>-</v>
          </cell>
          <cell r="AF2282" t="str">
            <v>-</v>
          </cell>
          <cell r="AG2282" t="str">
            <v>-</v>
          </cell>
          <cell r="AH2282" t="str">
            <v>--</v>
          </cell>
        </row>
        <row r="2283">
          <cell r="A2283">
            <v>9090243</v>
          </cell>
          <cell r="B2283" t="str">
            <v>Dtwelve Spaces Private Limited</v>
          </cell>
          <cell r="C2283">
            <v>44582</v>
          </cell>
          <cell r="D2283" t="str">
            <v>Gurgaon</v>
          </cell>
          <cell r="E2283" t="str">
            <v>MWIFI</v>
          </cell>
          <cell r="F2283" t="str">
            <v>B2B</v>
          </cell>
          <cell r="G2283" t="str">
            <v>Gurgaon</v>
          </cell>
          <cell r="H2283">
            <v>893.28</v>
          </cell>
          <cell r="I2283">
            <v>8.9327999999999994E-3</v>
          </cell>
          <cell r="J2283">
            <v>9078413</v>
          </cell>
          <cell r="K2283" t="str">
            <v>Dtwelve Spaces Private Limited</v>
          </cell>
          <cell r="L2283">
            <v>10290177.759199969</v>
          </cell>
          <cell r="M2283" t="str">
            <v>Relationship</v>
          </cell>
          <cell r="N2283" t="str">
            <v>MWIFI</v>
          </cell>
          <cell r="O2283" t="str">
            <v>GGN_ZONE1</v>
          </cell>
          <cell r="P2283">
            <v>9078413</v>
          </cell>
          <cell r="Q2283" t="str">
            <v xml:space="preserve">Rajeev Misra </v>
          </cell>
          <cell r="R2283" t="str">
            <v>RAM</v>
          </cell>
          <cell r="S2283" t="str">
            <v>Rajeev Misra</v>
          </cell>
          <cell r="T2283">
            <v>9.6474460000000005E-3</v>
          </cell>
          <cell r="U2283">
            <v>0</v>
          </cell>
          <cell r="V2283" t="str">
            <v>-</v>
          </cell>
          <cell r="Z2283" t="str">
            <v>-</v>
          </cell>
          <cell r="AA2283" t="str">
            <v>-</v>
          </cell>
          <cell r="AB2283" t="str">
            <v>-</v>
          </cell>
          <cell r="AC2283" t="str">
            <v>-</v>
          </cell>
          <cell r="AD2283" t="str">
            <v>-</v>
          </cell>
          <cell r="AE2283" t="str">
            <v>-</v>
          </cell>
          <cell r="AF2283" t="str">
            <v>-</v>
          </cell>
          <cell r="AG2283" t="str">
            <v>-</v>
          </cell>
          <cell r="AH2283" t="str">
            <v>--</v>
          </cell>
        </row>
        <row r="2284">
          <cell r="A2284">
            <v>9090390</v>
          </cell>
          <cell r="B2284" t="str">
            <v>Dtwelve Spaces Private Limited</v>
          </cell>
          <cell r="C2284">
            <v>44601</v>
          </cell>
          <cell r="D2284" t="str">
            <v>Pune</v>
          </cell>
          <cell r="E2284" t="str">
            <v>MWIFI</v>
          </cell>
          <cell r="F2284" t="str">
            <v>B2B</v>
          </cell>
          <cell r="G2284" t="str">
            <v>Pune</v>
          </cell>
          <cell r="H2284">
            <v>21825</v>
          </cell>
          <cell r="I2284">
            <v>0.21825</v>
          </cell>
          <cell r="J2284">
            <v>9078413</v>
          </cell>
          <cell r="K2284" t="str">
            <v>Dtwelve Spaces Private Limited</v>
          </cell>
          <cell r="L2284">
            <v>10290177.759199969</v>
          </cell>
          <cell r="M2284" t="str">
            <v>Relationship</v>
          </cell>
          <cell r="N2284" t="str">
            <v>MWIFI</v>
          </cell>
          <cell r="O2284" t="str">
            <v>PUN_ZONE1</v>
          </cell>
          <cell r="P2284">
            <v>9078413</v>
          </cell>
          <cell r="Q2284" t="str">
            <v xml:space="preserve">Rajeev Misra </v>
          </cell>
          <cell r="R2284" t="str">
            <v>RAM</v>
          </cell>
          <cell r="S2284" t="str">
            <v>Rajeev Misra</v>
          </cell>
          <cell r="T2284">
            <v>0.21825</v>
          </cell>
          <cell r="U2284">
            <v>0</v>
          </cell>
          <cell r="V2284" t="str">
            <v>-</v>
          </cell>
          <cell r="Z2284">
            <v>46120.992800925902</v>
          </cell>
          <cell r="AA2284" t="str">
            <v>SR26045519805</v>
          </cell>
          <cell r="AB2284" t="str">
            <v>Active</v>
          </cell>
          <cell r="AC2284" t="str">
            <v>-</v>
          </cell>
          <cell r="AD2284" t="str">
            <v>-</v>
          </cell>
          <cell r="AE2284" t="str">
            <v>-</v>
          </cell>
          <cell r="AF2284" t="str">
            <v>-</v>
          </cell>
          <cell r="AG2284" t="str">
            <v>-</v>
          </cell>
          <cell r="AH2284" t="str">
            <v>-Active</v>
          </cell>
        </row>
        <row r="2285">
          <cell r="A2285">
            <v>9090395</v>
          </cell>
          <cell r="B2285" t="str">
            <v>Dtwelve Spaces Private Limited</v>
          </cell>
          <cell r="C2285">
            <v>44596</v>
          </cell>
          <cell r="D2285" t="str">
            <v>Hyderabad</v>
          </cell>
          <cell r="E2285" t="str">
            <v>MWIFI</v>
          </cell>
          <cell r="F2285" t="str">
            <v>B2B</v>
          </cell>
          <cell r="G2285" t="str">
            <v>Hyderabad</v>
          </cell>
          <cell r="H2285">
            <v>586.95000000000005</v>
          </cell>
          <cell r="I2285">
            <v>5.8695000000000006E-3</v>
          </cell>
          <cell r="J2285">
            <v>9078413</v>
          </cell>
          <cell r="K2285" t="str">
            <v>Dtwelve Spaces Private Limited</v>
          </cell>
          <cell r="L2285">
            <v>10290177.759199969</v>
          </cell>
          <cell r="M2285" t="str">
            <v>Relationship</v>
          </cell>
          <cell r="N2285" t="str">
            <v>MWIFI</v>
          </cell>
          <cell r="O2285" t="str">
            <v>HYD_ZONE1</v>
          </cell>
          <cell r="P2285">
            <v>9078413</v>
          </cell>
          <cell r="Q2285" t="str">
            <v xml:space="preserve">Rajeev Misra </v>
          </cell>
          <cell r="R2285" t="str">
            <v>RAM</v>
          </cell>
          <cell r="S2285" t="str">
            <v>Rajeev Misra</v>
          </cell>
          <cell r="T2285">
            <v>5.8695000000000006E-3</v>
          </cell>
          <cell r="U2285">
            <v>0</v>
          </cell>
          <cell r="V2285" t="str">
            <v>-</v>
          </cell>
          <cell r="Z2285" t="str">
            <v>-</v>
          </cell>
          <cell r="AA2285" t="str">
            <v>-</v>
          </cell>
          <cell r="AB2285" t="str">
            <v>-</v>
          </cell>
          <cell r="AC2285" t="str">
            <v>-</v>
          </cell>
          <cell r="AD2285" t="str">
            <v>-</v>
          </cell>
          <cell r="AE2285" t="str">
            <v>-</v>
          </cell>
          <cell r="AF2285" t="str">
            <v>-</v>
          </cell>
          <cell r="AG2285" t="str">
            <v>-</v>
          </cell>
          <cell r="AH2285" t="str">
            <v>--</v>
          </cell>
        </row>
        <row r="2286">
          <cell r="A2286">
            <v>9090414</v>
          </cell>
          <cell r="B2286" t="str">
            <v>Dtwelve Spaces Private Limited</v>
          </cell>
          <cell r="C2286">
            <v>44596</v>
          </cell>
          <cell r="D2286" t="str">
            <v>Hyderabad</v>
          </cell>
          <cell r="E2286" t="str">
            <v>MWIFI</v>
          </cell>
          <cell r="F2286" t="str">
            <v>B2B</v>
          </cell>
          <cell r="G2286" t="str">
            <v>Hyderabad</v>
          </cell>
          <cell r="H2286">
            <v>586.95000000000005</v>
          </cell>
          <cell r="I2286">
            <v>5.8695000000000006E-3</v>
          </cell>
          <cell r="J2286">
            <v>9078413</v>
          </cell>
          <cell r="K2286" t="str">
            <v>Dtwelve Spaces Private Limited</v>
          </cell>
          <cell r="L2286">
            <v>10290177.759199969</v>
          </cell>
          <cell r="M2286" t="str">
            <v>Relationship</v>
          </cell>
          <cell r="N2286" t="str">
            <v>MWIFI</v>
          </cell>
          <cell r="O2286" t="str">
            <v>HYD_ZONE1</v>
          </cell>
          <cell r="P2286">
            <v>9078413</v>
          </cell>
          <cell r="Q2286" t="str">
            <v xml:space="preserve">Rajeev Misra </v>
          </cell>
          <cell r="R2286" t="str">
            <v>RAM</v>
          </cell>
          <cell r="S2286" t="str">
            <v>Rajeev Misra</v>
          </cell>
          <cell r="T2286">
            <v>5.8695000000000006E-3</v>
          </cell>
          <cell r="U2286">
            <v>0</v>
          </cell>
          <cell r="V2286" t="str">
            <v>-</v>
          </cell>
          <cell r="Z2286" t="str">
            <v>-</v>
          </cell>
          <cell r="AA2286" t="str">
            <v>-</v>
          </cell>
          <cell r="AB2286" t="str">
            <v>-</v>
          </cell>
          <cell r="AC2286" t="str">
            <v>-</v>
          </cell>
          <cell r="AD2286" t="str">
            <v>-</v>
          </cell>
          <cell r="AE2286" t="str">
            <v>-</v>
          </cell>
          <cell r="AF2286" t="str">
            <v>-</v>
          </cell>
          <cell r="AG2286" t="str">
            <v>-</v>
          </cell>
          <cell r="AH2286" t="str">
            <v>--</v>
          </cell>
        </row>
        <row r="2287">
          <cell r="A2287">
            <v>9090415</v>
          </cell>
          <cell r="B2287" t="str">
            <v>Dtwelve Spaces Private Limited</v>
          </cell>
          <cell r="C2287">
            <v>44596</v>
          </cell>
          <cell r="D2287" t="str">
            <v>Hyderabad</v>
          </cell>
          <cell r="E2287" t="str">
            <v>MWIFI</v>
          </cell>
          <cell r="F2287" t="str">
            <v>B2B</v>
          </cell>
          <cell r="G2287" t="str">
            <v>Hyderabad</v>
          </cell>
          <cell r="H2287">
            <v>586.95000000000005</v>
          </cell>
          <cell r="I2287">
            <v>5.8695000000000006E-3</v>
          </cell>
          <cell r="J2287">
            <v>9078413</v>
          </cell>
          <cell r="K2287" t="str">
            <v>Dtwelve Spaces Private Limited</v>
          </cell>
          <cell r="L2287">
            <v>10290177.759199969</v>
          </cell>
          <cell r="M2287" t="str">
            <v>Relationship</v>
          </cell>
          <cell r="N2287" t="str">
            <v>MWIFI</v>
          </cell>
          <cell r="O2287" t="str">
            <v>HYD_ZONE1</v>
          </cell>
          <cell r="P2287">
            <v>9078413</v>
          </cell>
          <cell r="Q2287" t="str">
            <v xml:space="preserve">Rajeev Misra </v>
          </cell>
          <cell r="R2287" t="str">
            <v>RAM</v>
          </cell>
          <cell r="S2287" t="str">
            <v>Rajeev Misra</v>
          </cell>
          <cell r="T2287">
            <v>5.8695000000000006E-3</v>
          </cell>
          <cell r="U2287">
            <v>0</v>
          </cell>
          <cell r="V2287" t="str">
            <v>-</v>
          </cell>
          <cell r="Z2287" t="str">
            <v>-</v>
          </cell>
          <cell r="AA2287" t="str">
            <v>-</v>
          </cell>
          <cell r="AB2287" t="str">
            <v>-</v>
          </cell>
          <cell r="AC2287" t="str">
            <v>-</v>
          </cell>
          <cell r="AD2287" t="str">
            <v>-</v>
          </cell>
          <cell r="AE2287" t="str">
            <v>-</v>
          </cell>
          <cell r="AF2287" t="str">
            <v>-</v>
          </cell>
          <cell r="AG2287" t="str">
            <v>-</v>
          </cell>
          <cell r="AH2287" t="str">
            <v>--</v>
          </cell>
        </row>
        <row r="2288">
          <cell r="A2288">
            <v>9090903</v>
          </cell>
          <cell r="B2288" t="str">
            <v>Dtwelve Spaces Private Limited</v>
          </cell>
          <cell r="C2288">
            <v>44603</v>
          </cell>
          <cell r="D2288" t="str">
            <v>Bangalore</v>
          </cell>
          <cell r="E2288" t="str">
            <v>MWIFI</v>
          </cell>
          <cell r="F2288" t="str">
            <v>B2B</v>
          </cell>
          <cell r="G2288" t="str">
            <v>Bangalore</v>
          </cell>
          <cell r="H2288">
            <v>851.92</v>
          </cell>
          <cell r="I2288">
            <v>8.5191999999999993E-3</v>
          </cell>
          <cell r="J2288">
            <v>9078413</v>
          </cell>
          <cell r="K2288" t="str">
            <v>Dtwelve Spaces Private Limited</v>
          </cell>
          <cell r="L2288">
            <v>10290177.759199969</v>
          </cell>
          <cell r="M2288" t="str">
            <v>Relationship</v>
          </cell>
          <cell r="N2288" t="str">
            <v>MWIFI</v>
          </cell>
          <cell r="O2288" t="str">
            <v>BLR_ZONE2</v>
          </cell>
          <cell r="P2288">
            <v>9078413</v>
          </cell>
          <cell r="Q2288" t="str">
            <v xml:space="preserve">Rajeev Misra </v>
          </cell>
          <cell r="R2288" t="str">
            <v>RAM</v>
          </cell>
          <cell r="S2288" t="str">
            <v>Rajeev Misra</v>
          </cell>
          <cell r="T2288">
            <v>8.5191999999999993E-3</v>
          </cell>
          <cell r="U2288">
            <v>0</v>
          </cell>
          <cell r="V2288" t="str">
            <v>-</v>
          </cell>
          <cell r="Z2288" t="str">
            <v>-</v>
          </cell>
          <cell r="AA2288" t="str">
            <v>-</v>
          </cell>
          <cell r="AB2288" t="str">
            <v>-</v>
          </cell>
          <cell r="AC2288" t="str">
            <v>-</v>
          </cell>
          <cell r="AD2288" t="str">
            <v>-</v>
          </cell>
          <cell r="AE2288" t="str">
            <v>-</v>
          </cell>
          <cell r="AF2288" t="str">
            <v>-</v>
          </cell>
          <cell r="AG2288" t="str">
            <v>-</v>
          </cell>
          <cell r="AH2288" t="str">
            <v>--</v>
          </cell>
        </row>
        <row r="2289">
          <cell r="A2289">
            <v>9090936</v>
          </cell>
          <cell r="B2289" t="str">
            <v>Dtwelve Spaces Private Limited</v>
          </cell>
          <cell r="C2289">
            <v>44701</v>
          </cell>
          <cell r="D2289" t="str">
            <v>Bangalore</v>
          </cell>
          <cell r="E2289" t="str">
            <v>MWIFI</v>
          </cell>
          <cell r="F2289" t="str">
            <v>B2B</v>
          </cell>
          <cell r="G2289" t="str">
            <v>Bangalore</v>
          </cell>
          <cell r="H2289">
            <v>132680</v>
          </cell>
          <cell r="I2289">
            <v>1.3268</v>
          </cell>
          <cell r="J2289">
            <v>9078413</v>
          </cell>
          <cell r="K2289" t="str">
            <v>Dtwelve Spaces Private Limited</v>
          </cell>
          <cell r="L2289">
            <v>10290177.759199969</v>
          </cell>
          <cell r="M2289" t="str">
            <v>Relationship</v>
          </cell>
          <cell r="N2289" t="str">
            <v>MWIFI</v>
          </cell>
          <cell r="O2289" t="str">
            <v>BLR_ZONE2</v>
          </cell>
          <cell r="P2289">
            <v>9078413</v>
          </cell>
          <cell r="Q2289" t="str">
            <v xml:space="preserve">Rajeev Misra </v>
          </cell>
          <cell r="R2289" t="str">
            <v>RAM</v>
          </cell>
          <cell r="S2289" t="str">
            <v>Rajeev Misra</v>
          </cell>
          <cell r="T2289">
            <v>1.2923500000000001</v>
          </cell>
          <cell r="U2289">
            <v>0</v>
          </cell>
          <cell r="V2289" t="str">
            <v>-</v>
          </cell>
          <cell r="Z2289" t="str">
            <v>-</v>
          </cell>
          <cell r="AA2289" t="str">
            <v>-</v>
          </cell>
          <cell r="AB2289" t="str">
            <v>-</v>
          </cell>
          <cell r="AC2289" t="str">
            <v>-</v>
          </cell>
          <cell r="AD2289" t="str">
            <v>-</v>
          </cell>
          <cell r="AE2289" t="str">
            <v>-</v>
          </cell>
          <cell r="AF2289" t="str">
            <v>-</v>
          </cell>
          <cell r="AG2289" t="str">
            <v>-</v>
          </cell>
          <cell r="AH2289" t="str">
            <v>--</v>
          </cell>
        </row>
        <row r="2290">
          <cell r="A2290">
            <v>9090954</v>
          </cell>
          <cell r="B2290" t="str">
            <v>Dtwelve Spaces Private Limited</v>
          </cell>
          <cell r="C2290">
            <v>44614</v>
          </cell>
          <cell r="D2290" t="str">
            <v>Bangalore</v>
          </cell>
          <cell r="E2290" t="str">
            <v>MWIFI</v>
          </cell>
          <cell r="F2290" t="str">
            <v>B2B</v>
          </cell>
          <cell r="G2290" t="str">
            <v>Bangalore</v>
          </cell>
          <cell r="H2290">
            <v>21040</v>
          </cell>
          <cell r="I2290">
            <v>0.2104</v>
          </cell>
          <cell r="J2290">
            <v>9078413</v>
          </cell>
          <cell r="K2290" t="str">
            <v>Dtwelve Spaces Private Limited</v>
          </cell>
          <cell r="L2290">
            <v>10290177.759199969</v>
          </cell>
          <cell r="M2290" t="str">
            <v>Relationship</v>
          </cell>
          <cell r="N2290" t="str">
            <v>MWIFI</v>
          </cell>
          <cell r="O2290" t="str">
            <v>BLR_ZONE2</v>
          </cell>
          <cell r="P2290">
            <v>9078413</v>
          </cell>
          <cell r="Q2290" t="str">
            <v xml:space="preserve">Rajeev Misra </v>
          </cell>
          <cell r="R2290" t="str">
            <v>RAM</v>
          </cell>
          <cell r="S2290" t="str">
            <v>Rajeev Misra</v>
          </cell>
          <cell r="T2290">
            <v>0.21304999999999999</v>
          </cell>
          <cell r="U2290">
            <v>0</v>
          </cell>
          <cell r="V2290" t="str">
            <v>-</v>
          </cell>
          <cell r="Z2290" t="str">
            <v>-</v>
          </cell>
          <cell r="AA2290" t="str">
            <v>-</v>
          </cell>
          <cell r="AB2290" t="str">
            <v>-</v>
          </cell>
          <cell r="AC2290" t="str">
            <v>-</v>
          </cell>
          <cell r="AD2290" t="str">
            <v>-</v>
          </cell>
          <cell r="AE2290" t="str">
            <v>-</v>
          </cell>
          <cell r="AF2290" t="str">
            <v>-</v>
          </cell>
          <cell r="AG2290" t="str">
            <v>-</v>
          </cell>
          <cell r="AH2290" t="str">
            <v>--</v>
          </cell>
        </row>
        <row r="2291">
          <cell r="A2291">
            <v>9091099</v>
          </cell>
          <cell r="B2291" t="str">
            <v>Dtwelve Spaces Private Limited</v>
          </cell>
          <cell r="C2291">
            <v>44677</v>
          </cell>
          <cell r="D2291" t="str">
            <v>Mumbai</v>
          </cell>
          <cell r="E2291" t="str">
            <v>MWIFI</v>
          </cell>
          <cell r="F2291" t="str">
            <v>B2B</v>
          </cell>
          <cell r="G2291" t="str">
            <v>Mumbai</v>
          </cell>
          <cell r="H2291">
            <v>23175</v>
          </cell>
          <cell r="I2291">
            <v>0.23175000000000001</v>
          </cell>
          <cell r="J2291">
            <v>9078413</v>
          </cell>
          <cell r="K2291" t="str">
            <v>Dtwelve Spaces Private Limited</v>
          </cell>
          <cell r="L2291">
            <v>10290177.759199969</v>
          </cell>
          <cell r="M2291" t="str">
            <v>Relationship</v>
          </cell>
          <cell r="N2291" t="str">
            <v>MWIFI</v>
          </cell>
          <cell r="O2291" t="str">
            <v>MUM_ZONE1</v>
          </cell>
          <cell r="P2291">
            <v>9078413</v>
          </cell>
          <cell r="Q2291" t="str">
            <v xml:space="preserve">Rajeev Misra </v>
          </cell>
          <cell r="R2291" t="str">
            <v>RAM</v>
          </cell>
          <cell r="S2291" t="str">
            <v>Rajeev Misra</v>
          </cell>
          <cell r="T2291">
            <v>0.22275</v>
          </cell>
          <cell r="U2291">
            <v>0</v>
          </cell>
          <cell r="V2291" t="str">
            <v>-</v>
          </cell>
          <cell r="Z2291" t="str">
            <v>-</v>
          </cell>
          <cell r="AA2291" t="str">
            <v>-</v>
          </cell>
          <cell r="AB2291" t="str">
            <v>-</v>
          </cell>
          <cell r="AC2291" t="str">
            <v>-</v>
          </cell>
          <cell r="AD2291" t="str">
            <v>-</v>
          </cell>
          <cell r="AE2291" t="str">
            <v>-</v>
          </cell>
          <cell r="AF2291" t="str">
            <v>-</v>
          </cell>
          <cell r="AG2291" t="str">
            <v>-</v>
          </cell>
          <cell r="AH2291" t="str">
            <v>--</v>
          </cell>
        </row>
        <row r="2292">
          <cell r="A2292">
            <v>9091242</v>
          </cell>
          <cell r="B2292" t="str">
            <v>Dtwelve Spaces Private Limited</v>
          </cell>
          <cell r="C2292">
            <v>44619</v>
          </cell>
          <cell r="D2292" t="str">
            <v>Bangalore</v>
          </cell>
          <cell r="E2292" t="str">
            <v>MWIFI</v>
          </cell>
          <cell r="F2292" t="str">
            <v>B2B</v>
          </cell>
          <cell r="G2292" t="str">
            <v>Bangalore</v>
          </cell>
          <cell r="H2292">
            <v>851.92</v>
          </cell>
          <cell r="I2292">
            <v>8.5191999999999993E-3</v>
          </cell>
          <cell r="J2292">
            <v>9078413</v>
          </cell>
          <cell r="K2292" t="str">
            <v>Dtwelve Spaces Private Limited</v>
          </cell>
          <cell r="L2292">
            <v>10290177.759199969</v>
          </cell>
          <cell r="M2292" t="str">
            <v>Relationship</v>
          </cell>
          <cell r="N2292" t="str">
            <v>MWIFI</v>
          </cell>
          <cell r="O2292" t="str">
            <v>BLR_ZONE2</v>
          </cell>
          <cell r="P2292">
            <v>9078413</v>
          </cell>
          <cell r="Q2292" t="str">
            <v xml:space="preserve">Rajeev Misra </v>
          </cell>
          <cell r="R2292" t="str">
            <v>RAM</v>
          </cell>
          <cell r="S2292" t="str">
            <v>Rajeev Misra</v>
          </cell>
          <cell r="T2292">
            <v>8.5191999999999993E-3</v>
          </cell>
          <cell r="U2292">
            <v>0</v>
          </cell>
          <cell r="V2292" t="str">
            <v>-</v>
          </cell>
          <cell r="Z2292" t="str">
            <v>-</v>
          </cell>
          <cell r="AA2292" t="str">
            <v>-</v>
          </cell>
          <cell r="AB2292" t="str">
            <v>-</v>
          </cell>
          <cell r="AC2292" t="str">
            <v>-</v>
          </cell>
          <cell r="AD2292" t="str">
            <v>-</v>
          </cell>
          <cell r="AE2292" t="str">
            <v>-</v>
          </cell>
          <cell r="AF2292" t="str">
            <v>-</v>
          </cell>
          <cell r="AG2292" t="str">
            <v>-</v>
          </cell>
          <cell r="AH2292" t="str">
            <v>--</v>
          </cell>
        </row>
        <row r="2293">
          <cell r="A2293">
            <v>9091245</v>
          </cell>
          <cell r="B2293" t="str">
            <v>Dtwelve Spaces Private Limited</v>
          </cell>
          <cell r="C2293">
            <v>44619</v>
          </cell>
          <cell r="D2293" t="str">
            <v>Bangalore</v>
          </cell>
          <cell r="E2293" t="str">
            <v>MWIFI</v>
          </cell>
          <cell r="F2293" t="str">
            <v>B2B</v>
          </cell>
          <cell r="G2293" t="str">
            <v>Bangalore</v>
          </cell>
          <cell r="H2293">
            <v>851.92</v>
          </cell>
          <cell r="I2293">
            <v>8.5191999999999993E-3</v>
          </cell>
          <cell r="J2293">
            <v>9078413</v>
          </cell>
          <cell r="K2293" t="str">
            <v>Dtwelve Spaces Private Limited</v>
          </cell>
          <cell r="L2293">
            <v>10290177.759199969</v>
          </cell>
          <cell r="M2293" t="str">
            <v>Relationship</v>
          </cell>
          <cell r="N2293" t="str">
            <v>MWIFI</v>
          </cell>
          <cell r="O2293" t="str">
            <v>BLR_ZONE2</v>
          </cell>
          <cell r="P2293">
            <v>9078413</v>
          </cell>
          <cell r="Q2293" t="str">
            <v xml:space="preserve">Rajeev Misra </v>
          </cell>
          <cell r="R2293" t="str">
            <v>RAM</v>
          </cell>
          <cell r="S2293" t="str">
            <v>Rajeev Misra</v>
          </cell>
          <cell r="T2293">
            <v>8.5191999999999993E-3</v>
          </cell>
          <cell r="U2293">
            <v>0</v>
          </cell>
          <cell r="V2293" t="str">
            <v>-</v>
          </cell>
          <cell r="Z2293" t="str">
            <v>-</v>
          </cell>
          <cell r="AA2293" t="str">
            <v>-</v>
          </cell>
          <cell r="AB2293" t="str">
            <v>-</v>
          </cell>
          <cell r="AC2293" t="str">
            <v>-</v>
          </cell>
          <cell r="AD2293" t="str">
            <v>-</v>
          </cell>
          <cell r="AE2293" t="str">
            <v>-</v>
          </cell>
          <cell r="AF2293" t="str">
            <v>-</v>
          </cell>
          <cell r="AG2293" t="str">
            <v>-</v>
          </cell>
          <cell r="AH2293" t="str">
            <v>--</v>
          </cell>
        </row>
        <row r="2294">
          <cell r="A2294">
            <v>9091246</v>
          </cell>
          <cell r="B2294" t="str">
            <v>Dtwelve Spaces Private Limited</v>
          </cell>
          <cell r="C2294">
            <v>44619</v>
          </cell>
          <cell r="D2294" t="str">
            <v>Bangalore</v>
          </cell>
          <cell r="E2294" t="str">
            <v>MWIFI</v>
          </cell>
          <cell r="F2294" t="str">
            <v>B2B</v>
          </cell>
          <cell r="G2294" t="str">
            <v>Bangalore</v>
          </cell>
          <cell r="H2294">
            <v>851.92</v>
          </cell>
          <cell r="I2294">
            <v>8.5191999999999993E-3</v>
          </cell>
          <cell r="J2294">
            <v>9078413</v>
          </cell>
          <cell r="K2294" t="str">
            <v>Dtwelve Spaces Private Limited</v>
          </cell>
          <cell r="L2294">
            <v>10290177.759199969</v>
          </cell>
          <cell r="M2294" t="str">
            <v>Relationship</v>
          </cell>
          <cell r="N2294" t="str">
            <v>MWIFI</v>
          </cell>
          <cell r="O2294" t="str">
            <v>BLR_ZONE2</v>
          </cell>
          <cell r="P2294">
            <v>9078413</v>
          </cell>
          <cell r="Q2294" t="str">
            <v xml:space="preserve">Rajeev Misra </v>
          </cell>
          <cell r="R2294" t="str">
            <v>RAM</v>
          </cell>
          <cell r="S2294" t="str">
            <v>Rajeev Misra</v>
          </cell>
          <cell r="T2294">
            <v>8.5191999999999993E-3</v>
          </cell>
          <cell r="U2294">
            <v>0</v>
          </cell>
          <cell r="V2294" t="str">
            <v>-</v>
          </cell>
          <cell r="Z2294" t="str">
            <v>-</v>
          </cell>
          <cell r="AA2294" t="str">
            <v>-</v>
          </cell>
          <cell r="AB2294" t="str">
            <v>-</v>
          </cell>
          <cell r="AC2294" t="str">
            <v>-</v>
          </cell>
          <cell r="AD2294" t="str">
            <v>-</v>
          </cell>
          <cell r="AE2294" t="str">
            <v>-</v>
          </cell>
          <cell r="AF2294" t="str">
            <v>-</v>
          </cell>
          <cell r="AG2294" t="str">
            <v>-</v>
          </cell>
          <cell r="AH2294" t="str">
            <v>--</v>
          </cell>
        </row>
        <row r="2295">
          <cell r="A2295">
            <v>9091251</v>
          </cell>
          <cell r="B2295" t="str">
            <v>Dtwelve Spaces Private Limited</v>
          </cell>
          <cell r="C2295">
            <v>44619</v>
          </cell>
          <cell r="D2295" t="str">
            <v>Bangalore</v>
          </cell>
          <cell r="E2295" t="str">
            <v>MWIFI</v>
          </cell>
          <cell r="F2295" t="str">
            <v>B2B</v>
          </cell>
          <cell r="G2295" t="str">
            <v>Bangalore</v>
          </cell>
          <cell r="H2295">
            <v>851.92</v>
          </cell>
          <cell r="I2295">
            <v>8.5191999999999993E-3</v>
          </cell>
          <cell r="J2295">
            <v>9078413</v>
          </cell>
          <cell r="K2295" t="str">
            <v>Dtwelve Spaces Private Limited</v>
          </cell>
          <cell r="L2295">
            <v>10290177.759199969</v>
          </cell>
          <cell r="M2295" t="str">
            <v>Relationship</v>
          </cell>
          <cell r="N2295" t="str">
            <v>MWIFI</v>
          </cell>
          <cell r="O2295" t="str">
            <v>BLR_ZONE2</v>
          </cell>
          <cell r="P2295">
            <v>9078413</v>
          </cell>
          <cell r="Q2295" t="str">
            <v xml:space="preserve">Rajeev Misra </v>
          </cell>
          <cell r="R2295" t="str">
            <v>RAM</v>
          </cell>
          <cell r="S2295" t="str">
            <v>Rajeev Misra</v>
          </cell>
          <cell r="T2295">
            <v>8.5191999999999993E-3</v>
          </cell>
          <cell r="U2295">
            <v>0</v>
          </cell>
          <cell r="V2295" t="str">
            <v>-</v>
          </cell>
          <cell r="Z2295" t="str">
            <v>-</v>
          </cell>
          <cell r="AA2295" t="str">
            <v>-</v>
          </cell>
          <cell r="AB2295" t="str">
            <v>-</v>
          </cell>
          <cell r="AC2295" t="str">
            <v>-</v>
          </cell>
          <cell r="AD2295" t="str">
            <v>-</v>
          </cell>
          <cell r="AE2295" t="str">
            <v>-</v>
          </cell>
          <cell r="AF2295" t="str">
            <v>-</v>
          </cell>
          <cell r="AG2295" t="str">
            <v>-</v>
          </cell>
          <cell r="AH2295" t="str">
            <v>--</v>
          </cell>
        </row>
        <row r="2296">
          <cell r="A2296">
            <v>9091252</v>
          </cell>
          <cell r="B2296" t="str">
            <v>Dtwelve Spaces Private Limited</v>
          </cell>
          <cell r="C2296">
            <v>44619</v>
          </cell>
          <cell r="D2296" t="str">
            <v>Bangalore</v>
          </cell>
          <cell r="E2296" t="str">
            <v>MWIFI</v>
          </cell>
          <cell r="F2296" t="str">
            <v>B2B</v>
          </cell>
          <cell r="G2296" t="str">
            <v>Bangalore</v>
          </cell>
          <cell r="H2296">
            <v>851.92</v>
          </cell>
          <cell r="I2296">
            <v>8.5191999999999993E-3</v>
          </cell>
          <cell r="J2296">
            <v>9078413</v>
          </cell>
          <cell r="K2296" t="str">
            <v>Dtwelve Spaces Private Limited</v>
          </cell>
          <cell r="L2296">
            <v>10290177.759199969</v>
          </cell>
          <cell r="M2296" t="str">
            <v>Relationship</v>
          </cell>
          <cell r="N2296" t="str">
            <v>MWIFI</v>
          </cell>
          <cell r="O2296" t="str">
            <v>BLR_ZONE2</v>
          </cell>
          <cell r="P2296">
            <v>9078413</v>
          </cell>
          <cell r="Q2296" t="str">
            <v xml:space="preserve">Rajeev Misra </v>
          </cell>
          <cell r="R2296" t="str">
            <v>RAM</v>
          </cell>
          <cell r="S2296" t="str">
            <v>Rajeev Misra</v>
          </cell>
          <cell r="T2296">
            <v>8.5191999999999993E-3</v>
          </cell>
          <cell r="U2296">
            <v>0</v>
          </cell>
          <cell r="V2296" t="str">
            <v>-</v>
          </cell>
          <cell r="Z2296" t="str">
            <v>-</v>
          </cell>
          <cell r="AA2296" t="str">
            <v>-</v>
          </cell>
          <cell r="AB2296" t="str">
            <v>-</v>
          </cell>
          <cell r="AC2296" t="str">
            <v>-</v>
          </cell>
          <cell r="AD2296" t="str">
            <v>-</v>
          </cell>
          <cell r="AE2296" t="str">
            <v>-</v>
          </cell>
          <cell r="AF2296" t="str">
            <v>-</v>
          </cell>
          <cell r="AG2296" t="str">
            <v>-</v>
          </cell>
          <cell r="AH2296" t="str">
            <v>--</v>
          </cell>
        </row>
        <row r="2297">
          <cell r="A2297">
            <v>9091253</v>
          </cell>
          <cell r="B2297" t="str">
            <v>Dtwelve Spaces Private Limited</v>
          </cell>
          <cell r="C2297">
            <v>44619</v>
          </cell>
          <cell r="D2297" t="str">
            <v>Bangalore</v>
          </cell>
          <cell r="E2297" t="str">
            <v>MWIFI</v>
          </cell>
          <cell r="F2297" t="str">
            <v>B2B</v>
          </cell>
          <cell r="G2297" t="str">
            <v>Bangalore</v>
          </cell>
          <cell r="H2297">
            <v>851.92</v>
          </cell>
          <cell r="I2297">
            <v>8.5191999999999993E-3</v>
          </cell>
          <cell r="J2297">
            <v>9078413</v>
          </cell>
          <cell r="K2297" t="str">
            <v>Dtwelve Spaces Private Limited</v>
          </cell>
          <cell r="L2297">
            <v>10290177.759199969</v>
          </cell>
          <cell r="M2297" t="str">
            <v>Relationship</v>
          </cell>
          <cell r="N2297" t="str">
            <v>MWIFI</v>
          </cell>
          <cell r="O2297" t="str">
            <v>BLR_ZONE2</v>
          </cell>
          <cell r="P2297">
            <v>9078413</v>
          </cell>
          <cell r="Q2297" t="str">
            <v xml:space="preserve">Rajeev Misra </v>
          </cell>
          <cell r="R2297" t="str">
            <v>RAM</v>
          </cell>
          <cell r="S2297" t="str">
            <v>Rajeev Misra</v>
          </cell>
          <cell r="T2297">
            <v>8.5191999999999993E-3</v>
          </cell>
          <cell r="U2297">
            <v>0</v>
          </cell>
          <cell r="V2297" t="str">
            <v>-</v>
          </cell>
          <cell r="Z2297" t="str">
            <v>-</v>
          </cell>
          <cell r="AA2297" t="str">
            <v>-</v>
          </cell>
          <cell r="AB2297" t="str">
            <v>-</v>
          </cell>
          <cell r="AC2297" t="str">
            <v>-</v>
          </cell>
          <cell r="AD2297" t="str">
            <v>-</v>
          </cell>
          <cell r="AE2297" t="str">
            <v>-</v>
          </cell>
          <cell r="AF2297" t="str">
            <v>-</v>
          </cell>
          <cell r="AG2297" t="str">
            <v>-</v>
          </cell>
          <cell r="AH2297" t="str">
            <v>--</v>
          </cell>
        </row>
        <row r="2298">
          <cell r="A2298">
            <v>9091254</v>
          </cell>
          <cell r="B2298" t="str">
            <v>Dtwelve Spaces Private Limited</v>
          </cell>
          <cell r="C2298">
            <v>44619</v>
          </cell>
          <cell r="D2298" t="str">
            <v>Bangalore</v>
          </cell>
          <cell r="E2298" t="str">
            <v>MWIFI</v>
          </cell>
          <cell r="F2298" t="str">
            <v>B2B</v>
          </cell>
          <cell r="G2298" t="str">
            <v>Bangalore</v>
          </cell>
          <cell r="H2298">
            <v>851.92</v>
          </cell>
          <cell r="I2298">
            <v>8.5191999999999993E-3</v>
          </cell>
          <cell r="J2298">
            <v>9078413</v>
          </cell>
          <cell r="K2298" t="str">
            <v>Dtwelve Spaces Private Limited</v>
          </cell>
          <cell r="L2298">
            <v>10290177.759199969</v>
          </cell>
          <cell r="M2298" t="str">
            <v>Relationship</v>
          </cell>
          <cell r="N2298" t="str">
            <v>MWIFI</v>
          </cell>
          <cell r="O2298" t="str">
            <v>BLR_ZONE2</v>
          </cell>
          <cell r="P2298">
            <v>9078413</v>
          </cell>
          <cell r="Q2298" t="str">
            <v xml:space="preserve">Rajeev Misra </v>
          </cell>
          <cell r="R2298" t="str">
            <v>RAM</v>
          </cell>
          <cell r="S2298" t="str">
            <v>Rajeev Misra</v>
          </cell>
          <cell r="T2298">
            <v>8.5191999999999993E-3</v>
          </cell>
          <cell r="U2298">
            <v>0</v>
          </cell>
          <cell r="V2298" t="str">
            <v>-</v>
          </cell>
          <cell r="Z2298" t="str">
            <v>-</v>
          </cell>
          <cell r="AA2298" t="str">
            <v>-</v>
          </cell>
          <cell r="AB2298" t="str">
            <v>-</v>
          </cell>
          <cell r="AC2298" t="str">
            <v>-</v>
          </cell>
          <cell r="AD2298" t="str">
            <v>-</v>
          </cell>
          <cell r="AE2298" t="str">
            <v>-</v>
          </cell>
          <cell r="AF2298" t="str">
            <v>-</v>
          </cell>
          <cell r="AG2298" t="str">
            <v>-</v>
          </cell>
          <cell r="AH2298" t="str">
            <v>--</v>
          </cell>
        </row>
        <row r="2299">
          <cell r="A2299">
            <v>9091255</v>
          </cell>
          <cell r="B2299" t="str">
            <v>Dtwelve Spaces Private Limited</v>
          </cell>
          <cell r="C2299">
            <v>44619</v>
          </cell>
          <cell r="D2299" t="str">
            <v>Bangalore</v>
          </cell>
          <cell r="E2299" t="str">
            <v>MWIFI</v>
          </cell>
          <cell r="F2299" t="str">
            <v>B2B</v>
          </cell>
          <cell r="G2299" t="str">
            <v>Bangalore</v>
          </cell>
          <cell r="H2299">
            <v>851.92</v>
          </cell>
          <cell r="I2299">
            <v>8.5191999999999993E-3</v>
          </cell>
          <cell r="J2299">
            <v>9078413</v>
          </cell>
          <cell r="K2299" t="str">
            <v>Dtwelve Spaces Private Limited</v>
          </cell>
          <cell r="L2299">
            <v>10290177.759199969</v>
          </cell>
          <cell r="M2299" t="str">
            <v>Relationship</v>
          </cell>
          <cell r="N2299" t="str">
            <v>MWIFI</v>
          </cell>
          <cell r="O2299" t="str">
            <v>BLR_ZONE2</v>
          </cell>
          <cell r="P2299">
            <v>9078413</v>
          </cell>
          <cell r="Q2299" t="str">
            <v xml:space="preserve">Rajeev Misra </v>
          </cell>
          <cell r="R2299" t="str">
            <v>RAM</v>
          </cell>
          <cell r="S2299" t="str">
            <v>Rajeev Misra</v>
          </cell>
          <cell r="T2299">
            <v>8.5191999999999993E-3</v>
          </cell>
          <cell r="U2299">
            <v>0</v>
          </cell>
          <cell r="V2299" t="str">
            <v>-</v>
          </cell>
          <cell r="Z2299" t="str">
            <v>-</v>
          </cell>
          <cell r="AA2299" t="str">
            <v>-</v>
          </cell>
          <cell r="AB2299" t="str">
            <v>-</v>
          </cell>
          <cell r="AC2299" t="str">
            <v>-</v>
          </cell>
          <cell r="AD2299" t="str">
            <v>-</v>
          </cell>
          <cell r="AE2299" t="str">
            <v>-</v>
          </cell>
          <cell r="AF2299" t="str">
            <v>-</v>
          </cell>
          <cell r="AG2299" t="str">
            <v>-</v>
          </cell>
          <cell r="AH2299" t="str">
            <v>--</v>
          </cell>
        </row>
        <row r="2300">
          <cell r="A2300">
            <v>9091258</v>
          </cell>
          <cell r="B2300" t="str">
            <v>Dtwelve Spaces Private Limited</v>
          </cell>
          <cell r="C2300">
            <v>44619</v>
          </cell>
          <cell r="D2300" t="str">
            <v>Bangalore</v>
          </cell>
          <cell r="E2300" t="str">
            <v>MWIFI</v>
          </cell>
          <cell r="F2300" t="str">
            <v>B2B</v>
          </cell>
          <cell r="G2300" t="str">
            <v>Bangalore</v>
          </cell>
          <cell r="H2300">
            <v>851.92</v>
          </cell>
          <cell r="I2300">
            <v>8.5191999999999993E-3</v>
          </cell>
          <cell r="J2300">
            <v>9078413</v>
          </cell>
          <cell r="K2300" t="str">
            <v>Dtwelve Spaces Private Limited</v>
          </cell>
          <cell r="L2300">
            <v>10290177.759199969</v>
          </cell>
          <cell r="M2300" t="str">
            <v>Relationship</v>
          </cell>
          <cell r="N2300" t="str">
            <v>MWIFI</v>
          </cell>
          <cell r="O2300" t="str">
            <v>BLR_ZONE2</v>
          </cell>
          <cell r="P2300">
            <v>9078413</v>
          </cell>
          <cell r="Q2300" t="str">
            <v xml:space="preserve">Rajeev Misra </v>
          </cell>
          <cell r="R2300" t="str">
            <v>RAM</v>
          </cell>
          <cell r="S2300" t="str">
            <v>Rajeev Misra</v>
          </cell>
          <cell r="T2300">
            <v>8.5191999999999993E-3</v>
          </cell>
          <cell r="U2300">
            <v>0</v>
          </cell>
          <cell r="V2300" t="str">
            <v>-</v>
          </cell>
          <cell r="Z2300" t="str">
            <v>-</v>
          </cell>
          <cell r="AA2300" t="str">
            <v>-</v>
          </cell>
          <cell r="AB2300" t="str">
            <v>-</v>
          </cell>
          <cell r="AC2300" t="str">
            <v>-</v>
          </cell>
          <cell r="AD2300" t="str">
            <v>-</v>
          </cell>
          <cell r="AE2300" t="str">
            <v>-</v>
          </cell>
          <cell r="AF2300" t="str">
            <v>-</v>
          </cell>
          <cell r="AG2300" t="str">
            <v>-</v>
          </cell>
          <cell r="AH2300" t="str">
            <v>--</v>
          </cell>
        </row>
        <row r="2301">
          <cell r="A2301">
            <v>9091259</v>
          </cell>
          <cell r="B2301" t="str">
            <v>Dtwelve Spaces Private Limited</v>
          </cell>
          <cell r="C2301">
            <v>44619</v>
          </cell>
          <cell r="D2301" t="str">
            <v>Bangalore</v>
          </cell>
          <cell r="E2301" t="str">
            <v>MWIFI</v>
          </cell>
          <cell r="F2301" t="str">
            <v>B2B</v>
          </cell>
          <cell r="G2301" t="str">
            <v>Bangalore</v>
          </cell>
          <cell r="H2301">
            <v>851.92</v>
          </cell>
          <cell r="I2301">
            <v>8.5191999999999993E-3</v>
          </cell>
          <cell r="J2301">
            <v>9078413</v>
          </cell>
          <cell r="K2301" t="str">
            <v>Dtwelve Spaces Private Limited</v>
          </cell>
          <cell r="L2301">
            <v>10290177.759199969</v>
          </cell>
          <cell r="M2301" t="str">
            <v>Relationship</v>
          </cell>
          <cell r="N2301" t="str">
            <v>MWIFI</v>
          </cell>
          <cell r="O2301" t="str">
            <v>BLR_ZONE2</v>
          </cell>
          <cell r="P2301">
            <v>9078413</v>
          </cell>
          <cell r="Q2301" t="str">
            <v xml:space="preserve">Rajeev Misra </v>
          </cell>
          <cell r="R2301" t="str">
            <v>RAM</v>
          </cell>
          <cell r="S2301" t="str">
            <v>Rajeev Misra</v>
          </cell>
          <cell r="T2301">
            <v>8.5191999999999993E-3</v>
          </cell>
          <cell r="U2301">
            <v>0</v>
          </cell>
          <cell r="V2301" t="str">
            <v>-</v>
          </cell>
          <cell r="Z2301" t="str">
            <v>-</v>
          </cell>
          <cell r="AA2301" t="str">
            <v>-</v>
          </cell>
          <cell r="AB2301" t="str">
            <v>-</v>
          </cell>
          <cell r="AC2301" t="str">
            <v>-</v>
          </cell>
          <cell r="AD2301" t="str">
            <v>-</v>
          </cell>
          <cell r="AE2301" t="str">
            <v>-</v>
          </cell>
          <cell r="AF2301" t="str">
            <v>-</v>
          </cell>
          <cell r="AG2301" t="str">
            <v>-</v>
          </cell>
          <cell r="AH2301" t="str">
            <v>--</v>
          </cell>
        </row>
        <row r="2302">
          <cell r="A2302">
            <v>9091260</v>
          </cell>
          <cell r="B2302" t="str">
            <v>Dtwelve Spaces Private Limited</v>
          </cell>
          <cell r="C2302">
            <v>44630</v>
          </cell>
          <cell r="D2302" t="str">
            <v>Gurgaon</v>
          </cell>
          <cell r="E2302" t="str">
            <v>MWIFI</v>
          </cell>
          <cell r="F2302" t="str">
            <v>B2B</v>
          </cell>
          <cell r="G2302" t="str">
            <v>Gurgaon</v>
          </cell>
          <cell r="H2302">
            <v>893.28</v>
          </cell>
          <cell r="I2302">
            <v>8.9327999999999994E-3</v>
          </cell>
          <cell r="J2302">
            <v>9078413</v>
          </cell>
          <cell r="K2302" t="str">
            <v>Dtwelve Spaces Private Limited</v>
          </cell>
          <cell r="L2302">
            <v>10290177.759199969</v>
          </cell>
          <cell r="M2302" t="str">
            <v>Relationship</v>
          </cell>
          <cell r="N2302" t="str">
            <v>MWIFI</v>
          </cell>
          <cell r="O2302" t="str">
            <v>GGN_ZONE1</v>
          </cell>
          <cell r="P2302">
            <v>9078413</v>
          </cell>
          <cell r="Q2302" t="str">
            <v xml:space="preserve">Rajeev Misra </v>
          </cell>
          <cell r="R2302" t="str">
            <v>RAM</v>
          </cell>
          <cell r="S2302" t="str">
            <v>Rajeev Misra</v>
          </cell>
          <cell r="T2302">
            <v>8.9327999999999994E-3</v>
          </cell>
          <cell r="U2302">
            <v>0</v>
          </cell>
          <cell r="V2302" t="str">
            <v>-</v>
          </cell>
          <cell r="Z2302" t="str">
            <v>-</v>
          </cell>
          <cell r="AA2302" t="str">
            <v>-</v>
          </cell>
          <cell r="AB2302" t="str">
            <v>-</v>
          </cell>
          <cell r="AC2302" t="str">
            <v>-</v>
          </cell>
          <cell r="AD2302" t="str">
            <v>-</v>
          </cell>
          <cell r="AE2302" t="str">
            <v>-</v>
          </cell>
          <cell r="AF2302" t="str">
            <v>-</v>
          </cell>
          <cell r="AG2302" t="str">
            <v>-</v>
          </cell>
          <cell r="AH2302" t="str">
            <v>--</v>
          </cell>
        </row>
        <row r="2303">
          <cell r="A2303">
            <v>9091262</v>
          </cell>
          <cell r="B2303" t="str">
            <v>Dtwelve Spaces Private Limited</v>
          </cell>
          <cell r="C2303">
            <v>44630</v>
          </cell>
          <cell r="D2303" t="str">
            <v>Gurgaon</v>
          </cell>
          <cell r="E2303" t="str">
            <v>MWIFI</v>
          </cell>
          <cell r="F2303" t="str">
            <v>B2B</v>
          </cell>
          <cell r="G2303" t="str">
            <v>Gurgaon</v>
          </cell>
          <cell r="H2303">
            <v>893.28</v>
          </cell>
          <cell r="I2303">
            <v>8.9327999999999994E-3</v>
          </cell>
          <cell r="J2303">
            <v>9078413</v>
          </cell>
          <cell r="K2303" t="str">
            <v>Dtwelve Spaces Private Limited</v>
          </cell>
          <cell r="L2303">
            <v>10290177.759199969</v>
          </cell>
          <cell r="M2303" t="str">
            <v>Relationship</v>
          </cell>
          <cell r="N2303" t="str">
            <v>MWIFI</v>
          </cell>
          <cell r="O2303" t="str">
            <v>GGN_ZONE1</v>
          </cell>
          <cell r="P2303">
            <v>9078413</v>
          </cell>
          <cell r="Q2303" t="str">
            <v xml:space="preserve">Rajeev Misra </v>
          </cell>
          <cell r="R2303" t="str">
            <v>RAM</v>
          </cell>
          <cell r="S2303" t="str">
            <v>Rajeev Misra</v>
          </cell>
          <cell r="T2303">
            <v>8.9327999999999994E-3</v>
          </cell>
          <cell r="U2303">
            <v>0</v>
          </cell>
          <cell r="V2303" t="str">
            <v>-</v>
          </cell>
          <cell r="Z2303" t="str">
            <v>-</v>
          </cell>
          <cell r="AA2303" t="str">
            <v>-</v>
          </cell>
          <cell r="AB2303" t="str">
            <v>-</v>
          </cell>
          <cell r="AC2303" t="str">
            <v>-</v>
          </cell>
          <cell r="AD2303" t="str">
            <v>-</v>
          </cell>
          <cell r="AE2303" t="str">
            <v>-</v>
          </cell>
          <cell r="AF2303" t="str">
            <v>-</v>
          </cell>
          <cell r="AG2303" t="str">
            <v>-</v>
          </cell>
          <cell r="AH2303" t="str">
            <v>--</v>
          </cell>
        </row>
        <row r="2304">
          <cell r="A2304">
            <v>9091286</v>
          </cell>
          <cell r="B2304" t="str">
            <v>Dtwelve Spaces Private Limited</v>
          </cell>
          <cell r="C2304">
            <v>44621</v>
          </cell>
          <cell r="D2304" t="str">
            <v>Pune</v>
          </cell>
          <cell r="E2304" t="str">
            <v>MWIFI</v>
          </cell>
          <cell r="F2304" t="str">
            <v>B2B</v>
          </cell>
          <cell r="G2304" t="str">
            <v>Pune</v>
          </cell>
          <cell r="H2304">
            <v>18335</v>
          </cell>
          <cell r="I2304">
            <v>0.18335000000000001</v>
          </cell>
          <cell r="J2304">
            <v>9078413</v>
          </cell>
          <cell r="K2304" t="str">
            <v>Dtwelve Spaces Private Limited</v>
          </cell>
          <cell r="L2304">
            <v>10290177.759199969</v>
          </cell>
          <cell r="M2304" t="str">
            <v>Relationship</v>
          </cell>
          <cell r="N2304" t="str">
            <v>MWIFI</v>
          </cell>
          <cell r="O2304" t="str">
            <v>PUN_ZONE1</v>
          </cell>
          <cell r="P2304">
            <v>9078413</v>
          </cell>
          <cell r="Q2304" t="str">
            <v xml:space="preserve">Rajeev Misra </v>
          </cell>
          <cell r="R2304" t="str">
            <v>RAM</v>
          </cell>
          <cell r="S2304" t="str">
            <v>Rajeev Misra</v>
          </cell>
          <cell r="T2304">
            <v>0.1807</v>
          </cell>
          <cell r="U2304">
            <v>0</v>
          </cell>
          <cell r="V2304" t="str">
            <v>-</v>
          </cell>
          <cell r="Z2304" t="str">
            <v>-</v>
          </cell>
          <cell r="AA2304" t="str">
            <v>-</v>
          </cell>
          <cell r="AB2304" t="str">
            <v>-</v>
          </cell>
          <cell r="AC2304" t="str">
            <v>-</v>
          </cell>
          <cell r="AD2304" t="str">
            <v>-</v>
          </cell>
          <cell r="AE2304" t="str">
            <v>-</v>
          </cell>
          <cell r="AF2304" t="str">
            <v>-</v>
          </cell>
          <cell r="AG2304" t="str">
            <v>-</v>
          </cell>
          <cell r="AH2304" t="str">
            <v>--</v>
          </cell>
        </row>
        <row r="2305">
          <cell r="A2305">
            <v>9091529</v>
          </cell>
          <cell r="B2305" t="str">
            <v>Dtwelve Spaces Private Limited</v>
          </cell>
          <cell r="C2305">
            <v>44621</v>
          </cell>
          <cell r="D2305" t="str">
            <v>Mumbai</v>
          </cell>
          <cell r="E2305" t="str">
            <v>MWIFI</v>
          </cell>
          <cell r="F2305" t="str">
            <v>B2B</v>
          </cell>
          <cell r="G2305" t="str">
            <v>Mumbai</v>
          </cell>
          <cell r="H2305">
            <v>34130</v>
          </cell>
          <cell r="I2305">
            <v>0.34129999999999999</v>
          </cell>
          <cell r="J2305">
            <v>9078413</v>
          </cell>
          <cell r="K2305" t="str">
            <v>Dtwelve Spaces Private Limited</v>
          </cell>
          <cell r="L2305">
            <v>10290177.759199969</v>
          </cell>
          <cell r="M2305" t="str">
            <v>Relationship</v>
          </cell>
          <cell r="N2305" t="str">
            <v>MWIFI</v>
          </cell>
          <cell r="O2305" t="str">
            <v>MUM_ZONE1</v>
          </cell>
          <cell r="P2305">
            <v>9078413</v>
          </cell>
          <cell r="Q2305" t="str">
            <v xml:space="preserve">Rajeev Misra </v>
          </cell>
          <cell r="R2305" t="str">
            <v>RAM</v>
          </cell>
          <cell r="S2305" t="str">
            <v>Rajeev Misra</v>
          </cell>
          <cell r="T2305">
            <v>0.3201</v>
          </cell>
          <cell r="U2305">
            <v>0</v>
          </cell>
          <cell r="V2305" t="str">
            <v>-</v>
          </cell>
          <cell r="Z2305" t="str">
            <v>-</v>
          </cell>
          <cell r="AA2305" t="str">
            <v>-</v>
          </cell>
          <cell r="AB2305" t="str">
            <v>-</v>
          </cell>
          <cell r="AC2305" t="str">
            <v>-</v>
          </cell>
          <cell r="AD2305" t="str">
            <v>-</v>
          </cell>
          <cell r="AE2305" t="str">
            <v>-</v>
          </cell>
          <cell r="AF2305" t="str">
            <v>-</v>
          </cell>
          <cell r="AG2305" t="str">
            <v>-</v>
          </cell>
          <cell r="AH2305" t="str">
            <v>--</v>
          </cell>
        </row>
        <row r="2306">
          <cell r="A2306">
            <v>9091580</v>
          </cell>
          <cell r="B2306" t="str">
            <v>Dtwelve Spaces Private Limited</v>
          </cell>
          <cell r="C2306">
            <v>44610</v>
          </cell>
          <cell r="D2306" t="str">
            <v>Gurgaon</v>
          </cell>
          <cell r="E2306" t="str">
            <v>MWIFI</v>
          </cell>
          <cell r="F2306" t="str">
            <v>B2B</v>
          </cell>
          <cell r="G2306" t="str">
            <v>Gurgaon</v>
          </cell>
          <cell r="H2306">
            <v>893.28</v>
          </cell>
          <cell r="I2306">
            <v>8.9327999999999994E-3</v>
          </cell>
          <cell r="J2306">
            <v>9078413</v>
          </cell>
          <cell r="K2306" t="str">
            <v>Dtwelve Spaces Private Limited</v>
          </cell>
          <cell r="L2306">
            <v>10290177.759199969</v>
          </cell>
          <cell r="M2306" t="str">
            <v>Relationship</v>
          </cell>
          <cell r="N2306" t="str">
            <v>MWIFI</v>
          </cell>
          <cell r="O2306" t="str">
            <v>GGN_ZONE1</v>
          </cell>
          <cell r="P2306">
            <v>9078413</v>
          </cell>
          <cell r="Q2306" t="str">
            <v xml:space="preserve">Rajeev Misra </v>
          </cell>
          <cell r="R2306" t="str">
            <v>RAM</v>
          </cell>
          <cell r="S2306" t="str">
            <v>Rajeev Misra</v>
          </cell>
          <cell r="T2306">
            <v>8.9327999999999994E-3</v>
          </cell>
          <cell r="U2306">
            <v>0</v>
          </cell>
          <cell r="V2306" t="str">
            <v>-</v>
          </cell>
          <cell r="Z2306" t="str">
            <v>-</v>
          </cell>
          <cell r="AA2306" t="str">
            <v>-</v>
          </cell>
          <cell r="AB2306" t="str">
            <v>-</v>
          </cell>
          <cell r="AC2306" t="str">
            <v>-</v>
          </cell>
          <cell r="AD2306" t="str">
            <v>-</v>
          </cell>
          <cell r="AE2306" t="str">
            <v>-</v>
          </cell>
          <cell r="AF2306" t="str">
            <v>-</v>
          </cell>
          <cell r="AG2306" t="str">
            <v>-</v>
          </cell>
          <cell r="AH2306" t="str">
            <v>--</v>
          </cell>
        </row>
        <row r="2307">
          <cell r="A2307">
            <v>9091581</v>
          </cell>
          <cell r="B2307" t="str">
            <v>Dtwelve Spaces Private Limited</v>
          </cell>
          <cell r="C2307">
            <v>44610</v>
          </cell>
          <cell r="D2307" t="str">
            <v>Gurgaon</v>
          </cell>
          <cell r="E2307" t="str">
            <v>MWIFI</v>
          </cell>
          <cell r="F2307" t="str">
            <v>B2B</v>
          </cell>
          <cell r="G2307" t="str">
            <v>Gurgaon</v>
          </cell>
          <cell r="H2307">
            <v>893.28</v>
          </cell>
          <cell r="I2307">
            <v>8.9327999999999994E-3</v>
          </cell>
          <cell r="J2307">
            <v>9078413</v>
          </cell>
          <cell r="K2307" t="str">
            <v>Dtwelve Spaces Private Limited</v>
          </cell>
          <cell r="L2307">
            <v>10290177.759199969</v>
          </cell>
          <cell r="M2307" t="str">
            <v>Relationship</v>
          </cell>
          <cell r="N2307" t="str">
            <v>MWIFI</v>
          </cell>
          <cell r="O2307" t="str">
            <v>GGN_ZONE1</v>
          </cell>
          <cell r="P2307">
            <v>9078413</v>
          </cell>
          <cell r="Q2307" t="str">
            <v xml:space="preserve">Rajeev Misra </v>
          </cell>
          <cell r="R2307" t="str">
            <v>RAM</v>
          </cell>
          <cell r="S2307" t="str">
            <v>Rajeev Misra</v>
          </cell>
          <cell r="T2307">
            <v>8.9327999999999994E-3</v>
          </cell>
          <cell r="U2307">
            <v>0</v>
          </cell>
          <cell r="V2307" t="str">
            <v>-</v>
          </cell>
          <cell r="Z2307" t="str">
            <v>-</v>
          </cell>
          <cell r="AA2307" t="str">
            <v>-</v>
          </cell>
          <cell r="AB2307" t="str">
            <v>-</v>
          </cell>
          <cell r="AC2307" t="str">
            <v>-</v>
          </cell>
          <cell r="AD2307" t="str">
            <v>-</v>
          </cell>
          <cell r="AE2307" t="str">
            <v>-</v>
          </cell>
          <cell r="AF2307" t="str">
            <v>-</v>
          </cell>
          <cell r="AG2307" t="str">
            <v>-</v>
          </cell>
          <cell r="AH2307" t="str">
            <v>--</v>
          </cell>
        </row>
        <row r="2308">
          <cell r="A2308">
            <v>9091582</v>
          </cell>
          <cell r="B2308" t="str">
            <v>Dtwelve Spaces Private Limited</v>
          </cell>
          <cell r="C2308">
            <v>44610</v>
          </cell>
          <cell r="D2308" t="str">
            <v>Gurgaon</v>
          </cell>
          <cell r="E2308" t="str">
            <v>MWIFI</v>
          </cell>
          <cell r="F2308" t="str">
            <v>B2B</v>
          </cell>
          <cell r="G2308" t="str">
            <v>Gurgaon</v>
          </cell>
          <cell r="H2308">
            <v>893.28</v>
          </cell>
          <cell r="I2308">
            <v>8.9327999999999994E-3</v>
          </cell>
          <cell r="J2308">
            <v>9078413</v>
          </cell>
          <cell r="K2308" t="str">
            <v>Dtwelve Spaces Private Limited</v>
          </cell>
          <cell r="L2308">
            <v>10290177.759199969</v>
          </cell>
          <cell r="M2308" t="str">
            <v>Relationship</v>
          </cell>
          <cell r="N2308" t="str">
            <v>MWIFI</v>
          </cell>
          <cell r="O2308" t="str">
            <v>GGN_ZONE1</v>
          </cell>
          <cell r="P2308">
            <v>9078413</v>
          </cell>
          <cell r="Q2308" t="str">
            <v xml:space="preserve">Rajeev Misra </v>
          </cell>
          <cell r="R2308" t="str">
            <v>RAM</v>
          </cell>
          <cell r="S2308" t="str">
            <v>Rajeev Misra</v>
          </cell>
          <cell r="T2308">
            <v>8.9327999999999994E-3</v>
          </cell>
          <cell r="U2308">
            <v>0</v>
          </cell>
          <cell r="V2308" t="str">
            <v>-</v>
          </cell>
          <cell r="Z2308" t="str">
            <v>-</v>
          </cell>
          <cell r="AA2308" t="str">
            <v>-</v>
          </cell>
          <cell r="AB2308" t="str">
            <v>-</v>
          </cell>
          <cell r="AC2308" t="str">
            <v>-</v>
          </cell>
          <cell r="AD2308" t="str">
            <v>-</v>
          </cell>
          <cell r="AE2308" t="str">
            <v>-</v>
          </cell>
          <cell r="AF2308" t="str">
            <v>-</v>
          </cell>
          <cell r="AG2308" t="str">
            <v>-</v>
          </cell>
          <cell r="AH2308" t="str">
            <v>--</v>
          </cell>
        </row>
        <row r="2309">
          <cell r="A2309">
            <v>9091911</v>
          </cell>
          <cell r="B2309" t="str">
            <v>Dtwelve Spaces Private Limited</v>
          </cell>
          <cell r="C2309">
            <v>44593</v>
          </cell>
          <cell r="D2309" t="str">
            <v>Gurgaon</v>
          </cell>
          <cell r="E2309" t="str">
            <v>MWIFI</v>
          </cell>
          <cell r="F2309" t="str">
            <v>B2B</v>
          </cell>
          <cell r="G2309" t="str">
            <v>Gurgaon</v>
          </cell>
          <cell r="H2309">
            <v>1173.9000000000001</v>
          </cell>
          <cell r="I2309">
            <v>1.1739000000000001E-2</v>
          </cell>
          <cell r="J2309">
            <v>9078413</v>
          </cell>
          <cell r="K2309" t="str">
            <v>Dtwelve Spaces Private Limited</v>
          </cell>
          <cell r="L2309">
            <v>10290177.759199969</v>
          </cell>
          <cell r="M2309" t="str">
            <v>Relationship</v>
          </cell>
          <cell r="N2309" t="str">
            <v>MWIFI</v>
          </cell>
          <cell r="O2309" t="str">
            <v>GGN_ZONE1</v>
          </cell>
          <cell r="P2309">
            <v>9078413</v>
          </cell>
          <cell r="Q2309" t="str">
            <v xml:space="preserve">Rajeev Misra </v>
          </cell>
          <cell r="R2309" t="str">
            <v>RAM</v>
          </cell>
          <cell r="S2309" t="str">
            <v>Rajeev Misra</v>
          </cell>
          <cell r="T2309">
            <v>1.1739000000000001E-2</v>
          </cell>
          <cell r="U2309">
            <v>0</v>
          </cell>
          <cell r="V2309" t="str">
            <v>-</v>
          </cell>
          <cell r="Z2309" t="str">
            <v>-</v>
          </cell>
          <cell r="AA2309" t="str">
            <v>-</v>
          </cell>
          <cell r="AB2309" t="str">
            <v>-</v>
          </cell>
          <cell r="AC2309" t="str">
            <v>-</v>
          </cell>
          <cell r="AD2309" t="str">
            <v>-</v>
          </cell>
          <cell r="AE2309" t="str">
            <v>-</v>
          </cell>
          <cell r="AF2309" t="str">
            <v>-</v>
          </cell>
          <cell r="AG2309" t="str">
            <v>-</v>
          </cell>
          <cell r="AH2309" t="str">
            <v>--</v>
          </cell>
        </row>
        <row r="2310">
          <cell r="A2310">
            <v>9091912</v>
          </cell>
          <cell r="B2310" t="str">
            <v>Dtwelve Spaces Private Limited</v>
          </cell>
          <cell r="C2310">
            <v>44593</v>
          </cell>
          <cell r="D2310" t="str">
            <v>Gurgaon</v>
          </cell>
          <cell r="E2310" t="str">
            <v>MWIFI</v>
          </cell>
          <cell r="F2310" t="str">
            <v>B2B</v>
          </cell>
          <cell r="G2310" t="str">
            <v>Gurgaon</v>
          </cell>
          <cell r="H2310">
            <v>1173.9000000000001</v>
          </cell>
          <cell r="I2310">
            <v>1.1739000000000001E-2</v>
          </cell>
          <cell r="J2310">
            <v>9078413</v>
          </cell>
          <cell r="K2310" t="str">
            <v>Dtwelve Spaces Private Limited</v>
          </cell>
          <cell r="L2310">
            <v>10290177.759199969</v>
          </cell>
          <cell r="M2310" t="str">
            <v>Relationship</v>
          </cell>
          <cell r="N2310" t="str">
            <v>MWIFI</v>
          </cell>
          <cell r="O2310" t="str">
            <v>GGN_ZONE1</v>
          </cell>
          <cell r="P2310">
            <v>9078413</v>
          </cell>
          <cell r="Q2310" t="str">
            <v xml:space="preserve">Rajeev Misra </v>
          </cell>
          <cell r="R2310" t="str">
            <v>RAM</v>
          </cell>
          <cell r="S2310" t="str">
            <v>Rajeev Misra</v>
          </cell>
          <cell r="T2310">
            <v>1.1739000000000001E-2</v>
          </cell>
          <cell r="U2310">
            <v>0</v>
          </cell>
          <cell r="V2310" t="str">
            <v>-</v>
          </cell>
          <cell r="Z2310" t="str">
            <v>-</v>
          </cell>
          <cell r="AA2310" t="str">
            <v>-</v>
          </cell>
          <cell r="AB2310" t="str">
            <v>-</v>
          </cell>
          <cell r="AC2310" t="str">
            <v>-</v>
          </cell>
          <cell r="AD2310" t="str">
            <v>-</v>
          </cell>
          <cell r="AE2310" t="str">
            <v>-</v>
          </cell>
          <cell r="AF2310" t="str">
            <v>-</v>
          </cell>
          <cell r="AG2310" t="str">
            <v>-</v>
          </cell>
          <cell r="AH2310" t="str">
            <v>--</v>
          </cell>
        </row>
        <row r="2311">
          <cell r="A2311">
            <v>9091913</v>
          </cell>
          <cell r="B2311" t="str">
            <v>Dtwelve Spaces Private Limited</v>
          </cell>
          <cell r="C2311">
            <v>44593</v>
          </cell>
          <cell r="D2311" t="str">
            <v>Gurgaon</v>
          </cell>
          <cell r="E2311" t="str">
            <v>MWIFI</v>
          </cell>
          <cell r="F2311" t="str">
            <v>B2B</v>
          </cell>
          <cell r="G2311" t="str">
            <v>Gurgaon</v>
          </cell>
          <cell r="H2311">
            <v>1173.9000000000001</v>
          </cell>
          <cell r="I2311">
            <v>1.1739000000000001E-2</v>
          </cell>
          <cell r="J2311">
            <v>9078413</v>
          </cell>
          <cell r="K2311" t="str">
            <v>Dtwelve Spaces Private Limited</v>
          </cell>
          <cell r="L2311">
            <v>10290177.759199969</v>
          </cell>
          <cell r="M2311" t="str">
            <v>Relationship</v>
          </cell>
          <cell r="N2311" t="str">
            <v>MWIFI</v>
          </cell>
          <cell r="O2311" t="str">
            <v>GGN_ZONE1</v>
          </cell>
          <cell r="P2311">
            <v>9078413</v>
          </cell>
          <cell r="Q2311" t="str">
            <v xml:space="preserve">Rajeev Misra </v>
          </cell>
          <cell r="R2311" t="str">
            <v>RAM</v>
          </cell>
          <cell r="S2311" t="str">
            <v>Rajeev Misra</v>
          </cell>
          <cell r="T2311">
            <v>1.1739000000000001E-2</v>
          </cell>
          <cell r="U2311">
            <v>0</v>
          </cell>
          <cell r="V2311" t="str">
            <v>-</v>
          </cell>
          <cell r="Z2311" t="str">
            <v>-</v>
          </cell>
          <cell r="AA2311" t="str">
            <v>-</v>
          </cell>
          <cell r="AB2311" t="str">
            <v>-</v>
          </cell>
          <cell r="AC2311" t="str">
            <v>-</v>
          </cell>
          <cell r="AD2311" t="str">
            <v>-</v>
          </cell>
          <cell r="AE2311" t="str">
            <v>-</v>
          </cell>
          <cell r="AF2311" t="str">
            <v>-</v>
          </cell>
          <cell r="AG2311" t="str">
            <v>-</v>
          </cell>
          <cell r="AH2311" t="str">
            <v>--</v>
          </cell>
        </row>
        <row r="2312">
          <cell r="A2312">
            <v>9091914</v>
          </cell>
          <cell r="B2312" t="str">
            <v>Dtwelve Spaces Private Limited</v>
          </cell>
          <cell r="C2312">
            <v>44621</v>
          </cell>
          <cell r="D2312" t="str">
            <v>Gurgaon</v>
          </cell>
          <cell r="E2312" t="str">
            <v>MWIFI</v>
          </cell>
          <cell r="F2312" t="str">
            <v>B2B</v>
          </cell>
          <cell r="G2312" t="str">
            <v>Gurgaon</v>
          </cell>
          <cell r="H2312">
            <v>1173.9000000000001</v>
          </cell>
          <cell r="I2312">
            <v>1.1739000000000001E-2</v>
          </cell>
          <cell r="J2312">
            <v>9078413</v>
          </cell>
          <cell r="K2312" t="str">
            <v>Dtwelve Spaces Private Limited</v>
          </cell>
          <cell r="L2312">
            <v>10290177.759199969</v>
          </cell>
          <cell r="M2312" t="str">
            <v>Relationship</v>
          </cell>
          <cell r="N2312" t="str">
            <v>MWIFI</v>
          </cell>
          <cell r="O2312" t="str">
            <v>GGN_ZONE1</v>
          </cell>
          <cell r="P2312">
            <v>9078413</v>
          </cell>
          <cell r="Q2312" t="str">
            <v xml:space="preserve">Rajeev Misra </v>
          </cell>
          <cell r="R2312" t="str">
            <v>RAM</v>
          </cell>
          <cell r="S2312" t="str">
            <v>Rajeev Misra</v>
          </cell>
          <cell r="T2312">
            <v>1.1739000000000001E-2</v>
          </cell>
          <cell r="U2312">
            <v>0</v>
          </cell>
          <cell r="V2312" t="str">
            <v>-</v>
          </cell>
          <cell r="Z2312" t="str">
            <v>-</v>
          </cell>
          <cell r="AA2312" t="str">
            <v>-</v>
          </cell>
          <cell r="AB2312" t="str">
            <v>-</v>
          </cell>
          <cell r="AC2312" t="str">
            <v>-</v>
          </cell>
          <cell r="AD2312" t="str">
            <v>-</v>
          </cell>
          <cell r="AE2312" t="str">
            <v>-</v>
          </cell>
          <cell r="AF2312" t="str">
            <v>-</v>
          </cell>
          <cell r="AG2312" t="str">
            <v>-</v>
          </cell>
          <cell r="AH2312" t="str">
            <v>--</v>
          </cell>
        </row>
        <row r="2313">
          <cell r="A2313">
            <v>9092068</v>
          </cell>
          <cell r="B2313" t="str">
            <v>Dtwelve Spaces Private Limited</v>
          </cell>
          <cell r="C2313">
            <v>44644</v>
          </cell>
          <cell r="D2313" t="str">
            <v>Gurgaon</v>
          </cell>
          <cell r="E2313" t="str">
            <v>MWIFI</v>
          </cell>
          <cell r="F2313" t="str">
            <v>B2B</v>
          </cell>
          <cell r="G2313" t="str">
            <v>Gurgaon</v>
          </cell>
          <cell r="H2313">
            <v>15170</v>
          </cell>
          <cell r="I2313">
            <v>0.1517</v>
          </cell>
          <cell r="J2313">
            <v>9078413</v>
          </cell>
          <cell r="K2313" t="str">
            <v>Dtwelve Spaces Private Limited</v>
          </cell>
          <cell r="L2313">
            <v>10290177.759199969</v>
          </cell>
          <cell r="M2313" t="str">
            <v>Relationship</v>
          </cell>
          <cell r="N2313" t="str">
            <v>MWIFI</v>
          </cell>
          <cell r="O2313" t="str">
            <v>GGN_ZONE1</v>
          </cell>
          <cell r="P2313">
            <v>9078413</v>
          </cell>
          <cell r="Q2313" t="str">
            <v xml:space="preserve">Rajeev Misra </v>
          </cell>
          <cell r="R2313" t="str">
            <v>RAM</v>
          </cell>
          <cell r="S2313" t="str">
            <v>Rajeev Misra</v>
          </cell>
          <cell r="T2313">
            <v>0.20205000000000001</v>
          </cell>
          <cell r="U2313">
            <v>0</v>
          </cell>
          <cell r="V2313" t="str">
            <v>-</v>
          </cell>
          <cell r="Z2313" t="str">
            <v>-</v>
          </cell>
          <cell r="AA2313" t="str">
            <v>-</v>
          </cell>
          <cell r="AB2313" t="str">
            <v>-</v>
          </cell>
          <cell r="AC2313" t="str">
            <v>-</v>
          </cell>
          <cell r="AD2313" t="str">
            <v>-</v>
          </cell>
          <cell r="AE2313" t="str">
            <v>-</v>
          </cell>
          <cell r="AF2313" t="str">
            <v>-</v>
          </cell>
          <cell r="AG2313" t="str">
            <v>-</v>
          </cell>
          <cell r="AH2313" t="str">
            <v>--</v>
          </cell>
        </row>
        <row r="2314">
          <cell r="A2314">
            <v>9092357</v>
          </cell>
          <cell r="B2314" t="str">
            <v>Dtwelve Spaces Private Limited</v>
          </cell>
          <cell r="C2314">
            <v>44670</v>
          </cell>
          <cell r="D2314" t="str">
            <v>Bangalore</v>
          </cell>
          <cell r="E2314" t="str">
            <v>MWIFI</v>
          </cell>
          <cell r="F2314" t="str">
            <v>B2B</v>
          </cell>
          <cell r="G2314" t="str">
            <v>Bangalore</v>
          </cell>
          <cell r="H2314">
            <v>65120</v>
          </cell>
          <cell r="I2314">
            <v>0.6512</v>
          </cell>
          <cell r="J2314">
            <v>9078413</v>
          </cell>
          <cell r="K2314" t="str">
            <v>Dtwelve Spaces Private Limited</v>
          </cell>
          <cell r="L2314">
            <v>10290177.759199969</v>
          </cell>
          <cell r="M2314" t="str">
            <v>Relationship</v>
          </cell>
          <cell r="N2314" t="str">
            <v>MWIFI</v>
          </cell>
          <cell r="O2314" t="str">
            <v>BLR_ZONE2</v>
          </cell>
          <cell r="P2314">
            <v>9078413</v>
          </cell>
          <cell r="Q2314" t="str">
            <v xml:space="preserve">Rajeev Misra </v>
          </cell>
          <cell r="R2314" t="str">
            <v>RAM</v>
          </cell>
          <cell r="S2314" t="str">
            <v>Rajeev Misra</v>
          </cell>
          <cell r="T2314">
            <v>0.6512</v>
          </cell>
          <cell r="U2314">
            <v>0</v>
          </cell>
          <cell r="V2314" t="str">
            <v>-</v>
          </cell>
          <cell r="Z2314" t="str">
            <v>-</v>
          </cell>
          <cell r="AA2314" t="str">
            <v>-</v>
          </cell>
          <cell r="AB2314" t="str">
            <v>-</v>
          </cell>
          <cell r="AC2314" t="str">
            <v>-</v>
          </cell>
          <cell r="AD2314" t="str">
            <v>-</v>
          </cell>
          <cell r="AE2314" t="str">
            <v>-</v>
          </cell>
          <cell r="AF2314" t="str">
            <v>-</v>
          </cell>
          <cell r="AG2314" t="str">
            <v>-</v>
          </cell>
          <cell r="AH2314" t="str">
            <v>--</v>
          </cell>
        </row>
        <row r="2315">
          <cell r="A2315">
            <v>9092556</v>
          </cell>
          <cell r="B2315" t="str">
            <v>Dtwelve Spaces Private Limited</v>
          </cell>
          <cell r="C2315">
            <v>44672</v>
          </cell>
          <cell r="D2315" t="str">
            <v>Bangalore</v>
          </cell>
          <cell r="E2315" t="str">
            <v>MWIFI</v>
          </cell>
          <cell r="F2315" t="str">
            <v>B2B</v>
          </cell>
          <cell r="G2315" t="str">
            <v>Bangalore</v>
          </cell>
          <cell r="H2315">
            <v>42370</v>
          </cell>
          <cell r="I2315">
            <v>0.42370000000000002</v>
          </cell>
          <cell r="J2315">
            <v>9078413</v>
          </cell>
          <cell r="K2315" t="str">
            <v>Dtwelve Spaces Private Limited</v>
          </cell>
          <cell r="L2315">
            <v>10290177.759199969</v>
          </cell>
          <cell r="M2315" t="str">
            <v>Relationship</v>
          </cell>
          <cell r="N2315" t="str">
            <v>MWIFI</v>
          </cell>
          <cell r="O2315" t="str">
            <v>BLR_ZONE2</v>
          </cell>
          <cell r="P2315">
            <v>9078413</v>
          </cell>
          <cell r="Q2315" t="str">
            <v xml:space="preserve">Rajeev Misra </v>
          </cell>
          <cell r="R2315" t="str">
            <v>RAM</v>
          </cell>
          <cell r="S2315" t="str">
            <v>Rajeev Misra</v>
          </cell>
          <cell r="T2315">
            <v>0.42370000000000002</v>
          </cell>
          <cell r="U2315">
            <v>0</v>
          </cell>
          <cell r="V2315" t="str">
            <v>-</v>
          </cell>
          <cell r="Z2315" t="str">
            <v>-</v>
          </cell>
          <cell r="AA2315" t="str">
            <v>-</v>
          </cell>
          <cell r="AB2315" t="str">
            <v>-</v>
          </cell>
          <cell r="AC2315" t="str">
            <v>-</v>
          </cell>
          <cell r="AD2315" t="str">
            <v>-</v>
          </cell>
          <cell r="AE2315" t="str">
            <v>-</v>
          </cell>
          <cell r="AF2315" t="str">
            <v>-</v>
          </cell>
          <cell r="AG2315" t="str">
            <v>-</v>
          </cell>
          <cell r="AH2315" t="str">
            <v>--</v>
          </cell>
        </row>
        <row r="2316">
          <cell r="A2316">
            <v>9092563</v>
          </cell>
          <cell r="B2316" t="str">
            <v>Dtwelve Spaces Private Limited</v>
          </cell>
          <cell r="C2316">
            <v>44674</v>
          </cell>
          <cell r="D2316" t="str">
            <v>Bangalore</v>
          </cell>
          <cell r="E2316" t="str">
            <v>MWIFI</v>
          </cell>
          <cell r="F2316" t="str">
            <v>B2B</v>
          </cell>
          <cell r="G2316" t="str">
            <v>Bangalore</v>
          </cell>
          <cell r="H2316">
            <v>27850</v>
          </cell>
          <cell r="I2316">
            <v>0.27850000000000003</v>
          </cell>
          <cell r="J2316">
            <v>9078413</v>
          </cell>
          <cell r="K2316" t="str">
            <v>Dtwelve Spaces Private Limited</v>
          </cell>
          <cell r="L2316">
            <v>10290177.759199969</v>
          </cell>
          <cell r="M2316" t="str">
            <v>Relationship</v>
          </cell>
          <cell r="N2316" t="str">
            <v>MWIFI</v>
          </cell>
          <cell r="O2316" t="str">
            <v>BLR_ZONE2</v>
          </cell>
          <cell r="P2316">
            <v>9078413</v>
          </cell>
          <cell r="Q2316" t="str">
            <v xml:space="preserve">Rajeev Misra </v>
          </cell>
          <cell r="R2316" t="str">
            <v>RAM</v>
          </cell>
          <cell r="S2316" t="str">
            <v>Rajeev Misra</v>
          </cell>
          <cell r="T2316">
            <v>0.27850000000000003</v>
          </cell>
          <cell r="U2316">
            <v>0</v>
          </cell>
          <cell r="V2316" t="str">
            <v>-</v>
          </cell>
          <cell r="Z2316" t="str">
            <v>-</v>
          </cell>
          <cell r="AA2316" t="str">
            <v>-</v>
          </cell>
          <cell r="AB2316" t="str">
            <v>-</v>
          </cell>
          <cell r="AC2316" t="str">
            <v>-</v>
          </cell>
          <cell r="AD2316" t="str">
            <v>-</v>
          </cell>
          <cell r="AE2316" t="str">
            <v>-</v>
          </cell>
          <cell r="AF2316" t="str">
            <v>-</v>
          </cell>
          <cell r="AG2316" t="str">
            <v>-</v>
          </cell>
          <cell r="AH2316" t="str">
            <v>--</v>
          </cell>
        </row>
        <row r="2317">
          <cell r="A2317">
            <v>9092844</v>
          </cell>
          <cell r="B2317" t="str">
            <v>Dtwelve Spaces Private Limited</v>
          </cell>
          <cell r="C2317">
            <v>44679</v>
          </cell>
          <cell r="D2317" t="str">
            <v>Hyderabad</v>
          </cell>
          <cell r="E2317" t="str">
            <v>MWIFI</v>
          </cell>
          <cell r="F2317" t="str">
            <v>B2B</v>
          </cell>
          <cell r="G2317" t="str">
            <v>Hyderabad</v>
          </cell>
          <cell r="H2317">
            <v>15580</v>
          </cell>
          <cell r="I2317">
            <v>0.15579999999999999</v>
          </cell>
          <cell r="J2317">
            <v>9078413</v>
          </cell>
          <cell r="K2317" t="str">
            <v>Dtwelve Spaces Private Limited</v>
          </cell>
          <cell r="L2317">
            <v>10290177.759199969</v>
          </cell>
          <cell r="M2317" t="str">
            <v>Relationship</v>
          </cell>
          <cell r="N2317" t="str">
            <v>MWIFI</v>
          </cell>
          <cell r="O2317" t="str">
            <v>HYD_ZONE1</v>
          </cell>
          <cell r="P2317">
            <v>9078413</v>
          </cell>
          <cell r="Q2317" t="str">
            <v xml:space="preserve">Rajeev Misra </v>
          </cell>
          <cell r="R2317" t="str">
            <v>RAM</v>
          </cell>
          <cell r="S2317" t="str">
            <v>Rajeev Misra</v>
          </cell>
          <cell r="T2317">
            <v>0.15579999999999999</v>
          </cell>
          <cell r="U2317">
            <v>0</v>
          </cell>
          <cell r="V2317" t="str">
            <v>-</v>
          </cell>
          <cell r="Z2317" t="str">
            <v>-</v>
          </cell>
          <cell r="AA2317" t="str">
            <v>-</v>
          </cell>
          <cell r="AB2317" t="str">
            <v>-</v>
          </cell>
          <cell r="AC2317" t="str">
            <v>-</v>
          </cell>
          <cell r="AD2317" t="str">
            <v>-</v>
          </cell>
          <cell r="AE2317" t="str">
            <v>-</v>
          </cell>
          <cell r="AF2317" t="str">
            <v>-</v>
          </cell>
          <cell r="AG2317" t="str">
            <v>-</v>
          </cell>
          <cell r="AH2317" t="str">
            <v>--</v>
          </cell>
        </row>
        <row r="2318">
          <cell r="A2318">
            <v>9092847</v>
          </cell>
          <cell r="B2318" t="str">
            <v>Dtwelve Spaces Private Limited</v>
          </cell>
          <cell r="C2318">
            <v>44733</v>
          </cell>
          <cell r="D2318" t="str">
            <v>Bangalore</v>
          </cell>
          <cell r="E2318" t="str">
            <v>MWIFI</v>
          </cell>
          <cell r="F2318" t="str">
            <v>B2B</v>
          </cell>
          <cell r="G2318" t="str">
            <v>Bangalore</v>
          </cell>
          <cell r="H2318">
            <v>8895</v>
          </cell>
          <cell r="I2318">
            <v>8.8950000000000001E-2</v>
          </cell>
          <cell r="J2318">
            <v>9078413</v>
          </cell>
          <cell r="K2318" t="str">
            <v>Dtwelve Spaces Private Limited</v>
          </cell>
          <cell r="L2318">
            <v>10290177.759199969</v>
          </cell>
          <cell r="M2318" t="str">
            <v>Relationship</v>
          </cell>
          <cell r="N2318" t="str">
            <v>MWIFI</v>
          </cell>
          <cell r="O2318" t="str">
            <v>BLR_ZONE2</v>
          </cell>
          <cell r="P2318">
            <v>9078413</v>
          </cell>
          <cell r="Q2318" t="str">
            <v xml:space="preserve">Rajeev Misra </v>
          </cell>
          <cell r="R2318" t="str">
            <v>RAM</v>
          </cell>
          <cell r="S2318" t="str">
            <v>Rajeev Misra</v>
          </cell>
          <cell r="T2318">
            <v>8.8950000000000001E-2</v>
          </cell>
          <cell r="U2318">
            <v>0</v>
          </cell>
          <cell r="V2318" t="str">
            <v>-</v>
          </cell>
          <cell r="Z2318" t="str">
            <v>-</v>
          </cell>
          <cell r="AA2318" t="str">
            <v>-</v>
          </cell>
          <cell r="AB2318" t="str">
            <v>-</v>
          </cell>
          <cell r="AC2318" t="str">
            <v>-</v>
          </cell>
          <cell r="AD2318" t="str">
            <v>-</v>
          </cell>
          <cell r="AE2318" t="str">
            <v>-</v>
          </cell>
          <cell r="AF2318" t="str">
            <v>-</v>
          </cell>
          <cell r="AG2318" t="str">
            <v>-</v>
          </cell>
          <cell r="AH2318" t="str">
            <v>--</v>
          </cell>
        </row>
        <row r="2319">
          <cell r="A2319">
            <v>9092876</v>
          </cell>
          <cell r="B2319" t="str">
            <v>Dtwelve Spaces Private Limited</v>
          </cell>
          <cell r="C2319">
            <v>44671</v>
          </cell>
          <cell r="D2319" t="str">
            <v>Chennai</v>
          </cell>
          <cell r="E2319" t="str">
            <v>MWIFI</v>
          </cell>
          <cell r="F2319" t="str">
            <v>B2B</v>
          </cell>
          <cell r="G2319" t="str">
            <v>Chennai</v>
          </cell>
          <cell r="H2319">
            <v>19820</v>
          </cell>
          <cell r="I2319">
            <v>0.19819999999999999</v>
          </cell>
          <cell r="J2319">
            <v>9078413</v>
          </cell>
          <cell r="K2319" t="str">
            <v>Dtwelve Spaces Private Limited</v>
          </cell>
          <cell r="L2319">
            <v>10290177.759199969</v>
          </cell>
          <cell r="M2319" t="str">
            <v>Relationship</v>
          </cell>
          <cell r="N2319" t="str">
            <v>MWIFI</v>
          </cell>
          <cell r="O2319" t="str">
            <v>CHN_ZONE1</v>
          </cell>
          <cell r="P2319">
            <v>9078413</v>
          </cell>
          <cell r="Q2319" t="str">
            <v xml:space="preserve">Rajeev Misra </v>
          </cell>
          <cell r="R2319" t="str">
            <v>RAM</v>
          </cell>
          <cell r="S2319" t="str">
            <v>Rajeev Misra</v>
          </cell>
          <cell r="T2319">
            <v>0.19555</v>
          </cell>
          <cell r="U2319">
            <v>0</v>
          </cell>
          <cell r="V2319" t="str">
            <v>-</v>
          </cell>
          <cell r="Z2319" t="str">
            <v>-</v>
          </cell>
          <cell r="AA2319" t="str">
            <v>-</v>
          </cell>
          <cell r="AB2319" t="str">
            <v>-</v>
          </cell>
          <cell r="AC2319" t="str">
            <v>-</v>
          </cell>
          <cell r="AD2319" t="str">
            <v>-</v>
          </cell>
          <cell r="AE2319" t="str">
            <v>-</v>
          </cell>
          <cell r="AF2319" t="str">
            <v>-</v>
          </cell>
          <cell r="AG2319" t="str">
            <v>-</v>
          </cell>
          <cell r="AH2319" t="str">
            <v>--</v>
          </cell>
        </row>
        <row r="2320">
          <cell r="A2320">
            <v>9092945</v>
          </cell>
          <cell r="B2320" t="str">
            <v>Dtwelve Spaces Private Limited</v>
          </cell>
          <cell r="C2320">
            <v>44677</v>
          </cell>
          <cell r="D2320" t="str">
            <v>Delhi</v>
          </cell>
          <cell r="E2320" t="str">
            <v>MWIFI</v>
          </cell>
          <cell r="F2320" t="str">
            <v>B2B</v>
          </cell>
          <cell r="G2320" t="str">
            <v>Delhi</v>
          </cell>
          <cell r="H2320">
            <v>15950</v>
          </cell>
          <cell r="I2320">
            <v>0.1595</v>
          </cell>
          <cell r="J2320">
            <v>9078413</v>
          </cell>
          <cell r="K2320" t="str">
            <v>Dtwelve Spaces Private Limited</v>
          </cell>
          <cell r="L2320">
            <v>10290177.759199969</v>
          </cell>
          <cell r="M2320" t="str">
            <v>Relationship</v>
          </cell>
          <cell r="N2320" t="str">
            <v>MWIFI</v>
          </cell>
          <cell r="O2320" t="str">
            <v>DEL_ZONE2</v>
          </cell>
          <cell r="P2320">
            <v>9078413</v>
          </cell>
          <cell r="Q2320" t="str">
            <v xml:space="preserve">Rajeev Misra </v>
          </cell>
          <cell r="R2320" t="str">
            <v>RAM</v>
          </cell>
          <cell r="S2320" t="str">
            <v>Rajeev Misra</v>
          </cell>
          <cell r="T2320">
            <v>0.15304999999999999</v>
          </cell>
          <cell r="U2320">
            <v>0</v>
          </cell>
          <cell r="V2320" t="str">
            <v>-</v>
          </cell>
          <cell r="Z2320" t="str">
            <v>-</v>
          </cell>
          <cell r="AA2320" t="str">
            <v>-</v>
          </cell>
          <cell r="AB2320" t="str">
            <v>-</v>
          </cell>
          <cell r="AC2320" t="str">
            <v>-</v>
          </cell>
          <cell r="AD2320" t="str">
            <v>-</v>
          </cell>
          <cell r="AE2320" t="str">
            <v>-</v>
          </cell>
          <cell r="AF2320" t="str">
            <v>-</v>
          </cell>
          <cell r="AG2320" t="str">
            <v>-</v>
          </cell>
          <cell r="AH2320" t="str">
            <v>--</v>
          </cell>
        </row>
        <row r="2321">
          <cell r="A2321">
            <v>9092985</v>
          </cell>
          <cell r="B2321" t="str">
            <v>Dtwelve Spaces Private Limited</v>
          </cell>
          <cell r="C2321">
            <v>44663</v>
          </cell>
          <cell r="D2321" t="str">
            <v>Pune</v>
          </cell>
          <cell r="E2321" t="str">
            <v>MWIFI</v>
          </cell>
          <cell r="F2321" t="str">
            <v>B2B</v>
          </cell>
          <cell r="G2321" t="str">
            <v>Pune</v>
          </cell>
          <cell r="H2321">
            <v>894.4</v>
          </cell>
          <cell r="I2321">
            <v>8.9440000000000006E-3</v>
          </cell>
          <cell r="J2321">
            <v>9078413</v>
          </cell>
          <cell r="K2321" t="str">
            <v>Dtwelve Spaces Private Limited</v>
          </cell>
          <cell r="L2321">
            <v>10290177.759199969</v>
          </cell>
          <cell r="M2321" t="str">
            <v>Relationship</v>
          </cell>
          <cell r="N2321" t="str">
            <v>MWIFI</v>
          </cell>
          <cell r="O2321" t="str">
            <v>PUN_ZONE1</v>
          </cell>
          <cell r="P2321">
            <v>9078413</v>
          </cell>
          <cell r="Q2321" t="str">
            <v xml:space="preserve">Rajeev Misra </v>
          </cell>
          <cell r="R2321" t="str">
            <v>RAM</v>
          </cell>
          <cell r="S2321" t="str">
            <v>Rajeev Misra</v>
          </cell>
          <cell r="T2321">
            <v>8.9440000000000006E-3</v>
          </cell>
          <cell r="U2321">
            <v>0</v>
          </cell>
          <cell r="V2321" t="str">
            <v>-</v>
          </cell>
          <cell r="Z2321" t="str">
            <v>-</v>
          </cell>
          <cell r="AA2321" t="str">
            <v>-</v>
          </cell>
          <cell r="AB2321" t="str">
            <v>-</v>
          </cell>
          <cell r="AC2321" t="str">
            <v>-</v>
          </cell>
          <cell r="AD2321" t="str">
            <v>-</v>
          </cell>
          <cell r="AE2321" t="str">
            <v>-</v>
          </cell>
          <cell r="AF2321" t="str">
            <v>-</v>
          </cell>
          <cell r="AG2321" t="str">
            <v>-</v>
          </cell>
          <cell r="AH2321" t="str">
            <v>--</v>
          </cell>
        </row>
        <row r="2322">
          <cell r="A2322">
            <v>9093008</v>
          </cell>
          <cell r="B2322" t="str">
            <v>Dtwelve Spaces Private Limited</v>
          </cell>
          <cell r="C2322">
            <v>44660</v>
          </cell>
          <cell r="D2322" t="str">
            <v>Gurgaon</v>
          </cell>
          <cell r="E2322" t="str">
            <v>MWIFI</v>
          </cell>
          <cell r="F2322" t="str">
            <v>B2B</v>
          </cell>
          <cell r="G2322" t="str">
            <v>Gurgaon</v>
          </cell>
          <cell r="H2322">
            <v>893.28</v>
          </cell>
          <cell r="I2322">
            <v>8.9327999999999994E-3</v>
          </cell>
          <cell r="J2322">
            <v>9078413</v>
          </cell>
          <cell r="K2322" t="str">
            <v>Dtwelve Spaces Private Limited</v>
          </cell>
          <cell r="L2322">
            <v>10290177.759199969</v>
          </cell>
          <cell r="M2322" t="str">
            <v>Relationship</v>
          </cell>
          <cell r="N2322" t="str">
            <v>MWIFI</v>
          </cell>
          <cell r="O2322" t="str">
            <v>GGN_ZONE1</v>
          </cell>
          <cell r="P2322">
            <v>9078413</v>
          </cell>
          <cell r="Q2322" t="str">
            <v xml:space="preserve">Rajeev Misra </v>
          </cell>
          <cell r="R2322" t="str">
            <v>RAM</v>
          </cell>
          <cell r="S2322" t="str">
            <v>Rajeev Misra</v>
          </cell>
          <cell r="T2322">
            <v>9.6474460000000005E-3</v>
          </cell>
          <cell r="U2322">
            <v>0</v>
          </cell>
          <cell r="V2322" t="str">
            <v>-</v>
          </cell>
          <cell r="Z2322" t="str">
            <v>-</v>
          </cell>
          <cell r="AA2322" t="str">
            <v>-</v>
          </cell>
          <cell r="AB2322" t="str">
            <v>-</v>
          </cell>
          <cell r="AC2322" t="str">
            <v>-</v>
          </cell>
          <cell r="AD2322" t="str">
            <v>-</v>
          </cell>
          <cell r="AE2322" t="str">
            <v>-</v>
          </cell>
          <cell r="AF2322" t="str">
            <v>-</v>
          </cell>
          <cell r="AG2322" t="str">
            <v>-</v>
          </cell>
          <cell r="AH2322" t="str">
            <v>--</v>
          </cell>
        </row>
        <row r="2323">
          <cell r="A2323">
            <v>9093010</v>
          </cell>
          <cell r="B2323" t="str">
            <v>Dtwelve Spaces Private Limited</v>
          </cell>
          <cell r="C2323">
            <v>44660</v>
          </cell>
          <cell r="D2323" t="str">
            <v>Gurgaon</v>
          </cell>
          <cell r="E2323" t="str">
            <v>MWIFI</v>
          </cell>
          <cell r="F2323" t="str">
            <v>B2B</v>
          </cell>
          <cell r="G2323" t="str">
            <v>Gurgaon</v>
          </cell>
          <cell r="H2323">
            <v>893.28</v>
          </cell>
          <cell r="I2323">
            <v>8.9327999999999994E-3</v>
          </cell>
          <cell r="J2323">
            <v>9078413</v>
          </cell>
          <cell r="K2323" t="str">
            <v>Dtwelve Spaces Private Limited</v>
          </cell>
          <cell r="L2323">
            <v>10290177.759199969</v>
          </cell>
          <cell r="M2323" t="str">
            <v>Relationship</v>
          </cell>
          <cell r="N2323" t="str">
            <v>MWIFI</v>
          </cell>
          <cell r="O2323" t="str">
            <v>GGN_ZONE1</v>
          </cell>
          <cell r="P2323">
            <v>9078413</v>
          </cell>
          <cell r="Q2323" t="str">
            <v xml:space="preserve">Rajeev Misra </v>
          </cell>
          <cell r="R2323" t="str">
            <v>RAM</v>
          </cell>
          <cell r="S2323" t="str">
            <v>Rajeev Misra</v>
          </cell>
          <cell r="T2323">
            <v>9.6474460000000005E-3</v>
          </cell>
          <cell r="U2323">
            <v>0</v>
          </cell>
          <cell r="V2323" t="str">
            <v>-</v>
          </cell>
          <cell r="Z2323" t="str">
            <v>-</v>
          </cell>
          <cell r="AA2323" t="str">
            <v>-</v>
          </cell>
          <cell r="AB2323" t="str">
            <v>-</v>
          </cell>
          <cell r="AC2323" t="str">
            <v>-</v>
          </cell>
          <cell r="AD2323" t="str">
            <v>-</v>
          </cell>
          <cell r="AE2323" t="str">
            <v>-</v>
          </cell>
          <cell r="AF2323" t="str">
            <v>-</v>
          </cell>
          <cell r="AG2323" t="str">
            <v>-</v>
          </cell>
          <cell r="AH2323" t="str">
            <v>--</v>
          </cell>
        </row>
        <row r="2324">
          <cell r="A2324">
            <v>9093013</v>
          </cell>
          <cell r="B2324" t="str">
            <v>Dtwelve Spaces Private Limited</v>
          </cell>
          <cell r="C2324">
            <v>44660</v>
          </cell>
          <cell r="D2324" t="str">
            <v>Gurgaon</v>
          </cell>
          <cell r="E2324" t="str">
            <v>MWIFI</v>
          </cell>
          <cell r="F2324" t="str">
            <v>B2B</v>
          </cell>
          <cell r="G2324" t="str">
            <v>Gurgaon</v>
          </cell>
          <cell r="H2324">
            <v>893.28</v>
          </cell>
          <cell r="I2324">
            <v>8.9327999999999994E-3</v>
          </cell>
          <cell r="J2324">
            <v>9078413</v>
          </cell>
          <cell r="K2324" t="str">
            <v>Dtwelve Spaces Private Limited</v>
          </cell>
          <cell r="L2324">
            <v>10290177.759199969</v>
          </cell>
          <cell r="M2324" t="str">
            <v>Relationship</v>
          </cell>
          <cell r="N2324" t="str">
            <v>MWIFI</v>
          </cell>
          <cell r="O2324" t="str">
            <v>GGN_ZONE1</v>
          </cell>
          <cell r="P2324">
            <v>9078413</v>
          </cell>
          <cell r="Q2324" t="str">
            <v xml:space="preserve">Rajeev Misra </v>
          </cell>
          <cell r="R2324" t="str">
            <v>RAM</v>
          </cell>
          <cell r="S2324" t="str">
            <v>Rajeev Misra</v>
          </cell>
          <cell r="T2324">
            <v>9.6474460000000005E-3</v>
          </cell>
          <cell r="U2324">
            <v>0</v>
          </cell>
          <cell r="V2324" t="str">
            <v>-</v>
          </cell>
          <cell r="Z2324" t="str">
            <v>-</v>
          </cell>
          <cell r="AA2324" t="str">
            <v>-</v>
          </cell>
          <cell r="AB2324" t="str">
            <v>-</v>
          </cell>
          <cell r="AC2324" t="str">
            <v>-</v>
          </cell>
          <cell r="AD2324" t="str">
            <v>-</v>
          </cell>
          <cell r="AE2324" t="str">
            <v>-</v>
          </cell>
          <cell r="AF2324" t="str">
            <v>-</v>
          </cell>
          <cell r="AG2324" t="str">
            <v>-</v>
          </cell>
          <cell r="AH2324" t="str">
            <v>--</v>
          </cell>
        </row>
        <row r="2325">
          <cell r="A2325">
            <v>9093015</v>
          </cell>
          <cell r="B2325" t="str">
            <v>Dtwelve Spaces Private Limited</v>
          </cell>
          <cell r="C2325">
            <v>44660</v>
          </cell>
          <cell r="D2325" t="str">
            <v>Gurgaon</v>
          </cell>
          <cell r="E2325" t="str">
            <v>MWIFI</v>
          </cell>
          <cell r="F2325" t="str">
            <v>B2B</v>
          </cell>
          <cell r="G2325" t="str">
            <v>Gurgaon</v>
          </cell>
          <cell r="H2325">
            <v>893.28</v>
          </cell>
          <cell r="I2325">
            <v>8.9327999999999994E-3</v>
          </cell>
          <cell r="J2325">
            <v>9078413</v>
          </cell>
          <cell r="K2325" t="str">
            <v>Dtwelve Spaces Private Limited</v>
          </cell>
          <cell r="L2325">
            <v>10290177.759199969</v>
          </cell>
          <cell r="M2325" t="str">
            <v>Relationship</v>
          </cell>
          <cell r="N2325" t="str">
            <v>MWIFI</v>
          </cell>
          <cell r="O2325" t="str">
            <v>GGN_ZONE1</v>
          </cell>
          <cell r="P2325">
            <v>9078413</v>
          </cell>
          <cell r="Q2325" t="str">
            <v xml:space="preserve">Rajeev Misra </v>
          </cell>
          <cell r="R2325" t="str">
            <v>RAM</v>
          </cell>
          <cell r="S2325" t="str">
            <v>Rajeev Misra</v>
          </cell>
          <cell r="T2325">
            <v>9.6474460000000005E-3</v>
          </cell>
          <cell r="U2325">
            <v>0</v>
          </cell>
          <cell r="V2325" t="str">
            <v>-</v>
          </cell>
          <cell r="Z2325" t="str">
            <v>-</v>
          </cell>
          <cell r="AA2325" t="str">
            <v>-</v>
          </cell>
          <cell r="AB2325" t="str">
            <v>-</v>
          </cell>
          <cell r="AC2325" t="str">
            <v>-</v>
          </cell>
          <cell r="AD2325" t="str">
            <v>-</v>
          </cell>
          <cell r="AE2325" t="str">
            <v>-</v>
          </cell>
          <cell r="AF2325" t="str">
            <v>-</v>
          </cell>
          <cell r="AG2325" t="str">
            <v>-</v>
          </cell>
          <cell r="AH2325" t="str">
            <v>--</v>
          </cell>
        </row>
        <row r="2326">
          <cell r="A2326">
            <v>9093016</v>
          </cell>
          <cell r="B2326" t="str">
            <v>Dtwelve Spaces Private Limited</v>
          </cell>
          <cell r="C2326">
            <v>44660</v>
          </cell>
          <cell r="D2326" t="str">
            <v>Gurgaon</v>
          </cell>
          <cell r="E2326" t="str">
            <v>MWIFI</v>
          </cell>
          <cell r="F2326" t="str">
            <v>B2B</v>
          </cell>
          <cell r="G2326" t="str">
            <v>Gurgaon</v>
          </cell>
          <cell r="H2326">
            <v>893.28</v>
          </cell>
          <cell r="I2326">
            <v>8.9327999999999994E-3</v>
          </cell>
          <cell r="J2326">
            <v>9078413</v>
          </cell>
          <cell r="K2326" t="str">
            <v>Dtwelve Spaces Private Limited</v>
          </cell>
          <cell r="L2326">
            <v>10290177.759199969</v>
          </cell>
          <cell r="M2326" t="str">
            <v>Relationship</v>
          </cell>
          <cell r="N2326" t="str">
            <v>MWIFI</v>
          </cell>
          <cell r="O2326" t="str">
            <v>GGN_ZONE1</v>
          </cell>
          <cell r="P2326">
            <v>9078413</v>
          </cell>
          <cell r="Q2326" t="str">
            <v xml:space="preserve">Rajeev Misra </v>
          </cell>
          <cell r="R2326" t="str">
            <v>RAM</v>
          </cell>
          <cell r="S2326" t="str">
            <v>Rajeev Misra</v>
          </cell>
          <cell r="T2326">
            <v>9.6474460000000005E-3</v>
          </cell>
          <cell r="U2326">
            <v>0</v>
          </cell>
          <cell r="V2326" t="str">
            <v>-</v>
          </cell>
          <cell r="Z2326" t="str">
            <v>-</v>
          </cell>
          <cell r="AA2326" t="str">
            <v>-</v>
          </cell>
          <cell r="AB2326" t="str">
            <v>-</v>
          </cell>
          <cell r="AC2326" t="str">
            <v>-</v>
          </cell>
          <cell r="AD2326" t="str">
            <v>-</v>
          </cell>
          <cell r="AE2326" t="str">
            <v>-</v>
          </cell>
          <cell r="AF2326" t="str">
            <v>-</v>
          </cell>
          <cell r="AG2326" t="str">
            <v>-</v>
          </cell>
          <cell r="AH2326" t="str">
            <v>--</v>
          </cell>
        </row>
        <row r="2327">
          <cell r="A2327">
            <v>9093018</v>
          </cell>
          <cell r="B2327" t="str">
            <v>Dtwelve Spaces Private Limited</v>
          </cell>
          <cell r="C2327">
            <v>44660</v>
          </cell>
          <cell r="D2327" t="str">
            <v>Gurgaon</v>
          </cell>
          <cell r="E2327" t="str">
            <v>MWIFI</v>
          </cell>
          <cell r="F2327" t="str">
            <v>B2B</v>
          </cell>
          <cell r="G2327" t="str">
            <v>Gurgaon</v>
          </cell>
          <cell r="H2327">
            <v>893.28</v>
          </cell>
          <cell r="I2327">
            <v>8.9327999999999994E-3</v>
          </cell>
          <cell r="J2327">
            <v>9078413</v>
          </cell>
          <cell r="K2327" t="str">
            <v>Dtwelve Spaces Private Limited</v>
          </cell>
          <cell r="L2327">
            <v>10290177.759199969</v>
          </cell>
          <cell r="M2327" t="str">
            <v>Relationship</v>
          </cell>
          <cell r="N2327" t="str">
            <v>MWIFI</v>
          </cell>
          <cell r="O2327" t="str">
            <v>GGN_ZONE1</v>
          </cell>
          <cell r="P2327">
            <v>9078413</v>
          </cell>
          <cell r="Q2327" t="str">
            <v xml:space="preserve">Rajeev Misra </v>
          </cell>
          <cell r="R2327" t="str">
            <v>RAM</v>
          </cell>
          <cell r="S2327" t="str">
            <v>Rajeev Misra</v>
          </cell>
          <cell r="T2327">
            <v>9.6474460000000005E-3</v>
          </cell>
          <cell r="U2327">
            <v>0</v>
          </cell>
          <cell r="V2327" t="str">
            <v>-</v>
          </cell>
          <cell r="Z2327" t="str">
            <v>-</v>
          </cell>
          <cell r="AA2327" t="str">
            <v>-</v>
          </cell>
          <cell r="AB2327" t="str">
            <v>-</v>
          </cell>
          <cell r="AC2327" t="str">
            <v>-</v>
          </cell>
          <cell r="AD2327" t="str">
            <v>-</v>
          </cell>
          <cell r="AE2327" t="str">
            <v>-</v>
          </cell>
          <cell r="AF2327" t="str">
            <v>-</v>
          </cell>
          <cell r="AG2327" t="str">
            <v>-</v>
          </cell>
          <cell r="AH2327" t="str">
            <v>--</v>
          </cell>
        </row>
        <row r="2328">
          <cell r="A2328">
            <v>9093021</v>
          </cell>
          <cell r="B2328" t="str">
            <v>Dtwelve Spaces Private Limited</v>
          </cell>
          <cell r="C2328">
            <v>44660</v>
          </cell>
          <cell r="D2328" t="str">
            <v>Gurgaon</v>
          </cell>
          <cell r="E2328" t="str">
            <v>MWIFI</v>
          </cell>
          <cell r="F2328" t="str">
            <v>B2B</v>
          </cell>
          <cell r="G2328" t="str">
            <v>Gurgaon</v>
          </cell>
          <cell r="H2328">
            <v>893.28</v>
          </cell>
          <cell r="I2328">
            <v>8.9327999999999994E-3</v>
          </cell>
          <cell r="J2328">
            <v>9078413</v>
          </cell>
          <cell r="K2328" t="str">
            <v>Dtwelve Spaces Private Limited</v>
          </cell>
          <cell r="L2328">
            <v>10290177.759199969</v>
          </cell>
          <cell r="M2328" t="str">
            <v>Relationship</v>
          </cell>
          <cell r="N2328" t="str">
            <v>MWIFI</v>
          </cell>
          <cell r="O2328" t="str">
            <v>GGN_ZONE1</v>
          </cell>
          <cell r="P2328">
            <v>9078413</v>
          </cell>
          <cell r="Q2328" t="str">
            <v xml:space="preserve">Rajeev Misra </v>
          </cell>
          <cell r="R2328" t="str">
            <v>RAM</v>
          </cell>
          <cell r="S2328" t="str">
            <v>Rajeev Misra</v>
          </cell>
          <cell r="T2328">
            <v>9.6474460000000005E-3</v>
          </cell>
          <cell r="U2328">
            <v>0</v>
          </cell>
          <cell r="V2328" t="str">
            <v>-</v>
          </cell>
          <cell r="Z2328" t="str">
            <v>-</v>
          </cell>
          <cell r="AA2328" t="str">
            <v>-</v>
          </cell>
          <cell r="AB2328" t="str">
            <v>-</v>
          </cell>
          <cell r="AC2328" t="str">
            <v>-</v>
          </cell>
          <cell r="AD2328" t="str">
            <v>-</v>
          </cell>
          <cell r="AE2328" t="str">
            <v>-</v>
          </cell>
          <cell r="AF2328" t="str">
            <v>-</v>
          </cell>
          <cell r="AG2328" t="str">
            <v>-</v>
          </cell>
          <cell r="AH2328" t="str">
            <v>--</v>
          </cell>
        </row>
        <row r="2329">
          <cell r="A2329">
            <v>9093023</v>
          </cell>
          <cell r="B2329" t="str">
            <v>Dtwelve Spaces Private Limited</v>
          </cell>
          <cell r="C2329">
            <v>44658</v>
          </cell>
          <cell r="D2329" t="str">
            <v>Chennai</v>
          </cell>
          <cell r="E2329" t="str">
            <v>MWIFI</v>
          </cell>
          <cell r="F2329" t="str">
            <v>B2B</v>
          </cell>
          <cell r="G2329" t="str">
            <v>Chennai</v>
          </cell>
          <cell r="H2329">
            <v>893.28</v>
          </cell>
          <cell r="I2329">
            <v>8.9327999999999994E-3</v>
          </cell>
          <cell r="J2329">
            <v>9078413</v>
          </cell>
          <cell r="K2329" t="str">
            <v>Dtwelve Spaces Private Limited</v>
          </cell>
          <cell r="L2329">
            <v>10290177.759199969</v>
          </cell>
          <cell r="M2329" t="str">
            <v>Relationship</v>
          </cell>
          <cell r="N2329" t="str">
            <v>MWIFI</v>
          </cell>
          <cell r="O2329" t="str">
            <v>CHN_ZONE1</v>
          </cell>
          <cell r="P2329">
            <v>9078413</v>
          </cell>
          <cell r="Q2329" t="str">
            <v xml:space="preserve">Rajeev Misra </v>
          </cell>
          <cell r="R2329" t="str">
            <v>RAM</v>
          </cell>
          <cell r="S2329" t="str">
            <v>Rajeev Misra</v>
          </cell>
          <cell r="T2329">
            <v>8.9327999999999994E-3</v>
          </cell>
          <cell r="U2329">
            <v>0</v>
          </cell>
          <cell r="V2329" t="str">
            <v>-</v>
          </cell>
          <cell r="Z2329" t="str">
            <v>-</v>
          </cell>
          <cell r="AA2329" t="str">
            <v>-</v>
          </cell>
          <cell r="AB2329" t="str">
            <v>-</v>
          </cell>
          <cell r="AC2329" t="str">
            <v>-</v>
          </cell>
          <cell r="AD2329" t="str">
            <v>-</v>
          </cell>
          <cell r="AE2329" t="str">
            <v>-</v>
          </cell>
          <cell r="AF2329" t="str">
            <v>-</v>
          </cell>
          <cell r="AG2329" t="str">
            <v>-</v>
          </cell>
          <cell r="AH2329" t="str">
            <v>--</v>
          </cell>
        </row>
        <row r="2330">
          <cell r="A2330">
            <v>9093124</v>
          </cell>
          <cell r="B2330" t="str">
            <v>Dtwelve Spaces Private Limited</v>
          </cell>
          <cell r="C2330">
            <v>44663</v>
          </cell>
          <cell r="D2330" t="str">
            <v>Pune</v>
          </cell>
          <cell r="E2330" t="str">
            <v>MWIFI</v>
          </cell>
          <cell r="F2330" t="str">
            <v>B2B</v>
          </cell>
          <cell r="G2330" t="str">
            <v>Pune</v>
          </cell>
          <cell r="H2330">
            <v>894.4</v>
          </cell>
          <cell r="I2330">
            <v>8.9440000000000006E-3</v>
          </cell>
          <cell r="J2330">
            <v>9078413</v>
          </cell>
          <cell r="K2330" t="str">
            <v>Dtwelve Spaces Private Limited</v>
          </cell>
          <cell r="L2330">
            <v>10290177.759199969</v>
          </cell>
          <cell r="M2330" t="str">
            <v>Relationship</v>
          </cell>
          <cell r="N2330" t="str">
            <v>MWIFI</v>
          </cell>
          <cell r="O2330" t="str">
            <v>PUN_ZONE1</v>
          </cell>
          <cell r="P2330">
            <v>9078413</v>
          </cell>
          <cell r="Q2330" t="str">
            <v xml:space="preserve">Rajeev Misra </v>
          </cell>
          <cell r="R2330" t="str">
            <v>RAM</v>
          </cell>
          <cell r="S2330" t="str">
            <v>Rajeev Misra</v>
          </cell>
          <cell r="T2330">
            <v>8.9440000000000006E-3</v>
          </cell>
          <cell r="U2330">
            <v>0</v>
          </cell>
          <cell r="V2330" t="str">
            <v>-</v>
          </cell>
          <cell r="Z2330" t="str">
            <v>-</v>
          </cell>
          <cell r="AA2330" t="str">
            <v>-</v>
          </cell>
          <cell r="AB2330" t="str">
            <v>-</v>
          </cell>
          <cell r="AC2330" t="str">
            <v>-</v>
          </cell>
          <cell r="AD2330" t="str">
            <v>-</v>
          </cell>
          <cell r="AE2330" t="str">
            <v>-</v>
          </cell>
          <cell r="AF2330" t="str">
            <v>-</v>
          </cell>
          <cell r="AG2330" t="str">
            <v>-</v>
          </cell>
          <cell r="AH2330" t="str">
            <v>--</v>
          </cell>
        </row>
        <row r="2331">
          <cell r="A2331">
            <v>9093125</v>
          </cell>
          <cell r="B2331" t="str">
            <v>Dtwelve Spaces Private Limited</v>
          </cell>
          <cell r="C2331">
            <v>44663</v>
          </cell>
          <cell r="D2331" t="str">
            <v>Pune</v>
          </cell>
          <cell r="E2331" t="str">
            <v>MWIFI</v>
          </cell>
          <cell r="F2331" t="str">
            <v>B2B</v>
          </cell>
          <cell r="G2331" t="str">
            <v>Pune</v>
          </cell>
          <cell r="H2331">
            <v>894.4</v>
          </cell>
          <cell r="I2331">
            <v>8.9440000000000006E-3</v>
          </cell>
          <cell r="J2331">
            <v>9078413</v>
          </cell>
          <cell r="K2331" t="str">
            <v>Dtwelve Spaces Private Limited</v>
          </cell>
          <cell r="L2331">
            <v>10290177.759199969</v>
          </cell>
          <cell r="M2331" t="str">
            <v>Relationship</v>
          </cell>
          <cell r="N2331" t="str">
            <v>MWIFI</v>
          </cell>
          <cell r="O2331" t="str">
            <v>PUN_ZONE1</v>
          </cell>
          <cell r="P2331">
            <v>9078413</v>
          </cell>
          <cell r="Q2331" t="str">
            <v xml:space="preserve">Rajeev Misra </v>
          </cell>
          <cell r="R2331" t="str">
            <v>RAM</v>
          </cell>
          <cell r="S2331" t="str">
            <v>Rajeev Misra</v>
          </cell>
          <cell r="T2331">
            <v>8.9440000000000006E-3</v>
          </cell>
          <cell r="U2331">
            <v>0</v>
          </cell>
          <cell r="V2331" t="str">
            <v>-</v>
          </cell>
          <cell r="Z2331" t="str">
            <v>-</v>
          </cell>
          <cell r="AA2331" t="str">
            <v>-</v>
          </cell>
          <cell r="AB2331" t="str">
            <v>-</v>
          </cell>
          <cell r="AC2331" t="str">
            <v>-</v>
          </cell>
          <cell r="AD2331" t="str">
            <v>-</v>
          </cell>
          <cell r="AE2331" t="str">
            <v>-</v>
          </cell>
          <cell r="AF2331" t="str">
            <v>-</v>
          </cell>
          <cell r="AG2331" t="str">
            <v>-</v>
          </cell>
          <cell r="AH2331" t="str">
            <v>--</v>
          </cell>
        </row>
        <row r="2332">
          <cell r="A2332">
            <v>9093126</v>
          </cell>
          <cell r="B2332" t="str">
            <v>Dtwelve Spaces Private Limited</v>
          </cell>
          <cell r="C2332">
            <v>44663</v>
          </cell>
          <cell r="D2332" t="str">
            <v>Pune</v>
          </cell>
          <cell r="E2332" t="str">
            <v>MWIFI</v>
          </cell>
          <cell r="F2332" t="str">
            <v>B2B</v>
          </cell>
          <cell r="G2332" t="str">
            <v>Pune</v>
          </cell>
          <cell r="H2332">
            <v>894.4</v>
          </cell>
          <cell r="I2332">
            <v>8.9440000000000006E-3</v>
          </cell>
          <cell r="J2332">
            <v>9078413</v>
          </cell>
          <cell r="K2332" t="str">
            <v>Dtwelve Spaces Private Limited</v>
          </cell>
          <cell r="L2332">
            <v>10290177.759199969</v>
          </cell>
          <cell r="M2332" t="str">
            <v>Relationship</v>
          </cell>
          <cell r="N2332" t="str">
            <v>MWIFI</v>
          </cell>
          <cell r="O2332" t="str">
            <v>PUN_ZONE1</v>
          </cell>
          <cell r="P2332">
            <v>9078413</v>
          </cell>
          <cell r="Q2332" t="str">
            <v xml:space="preserve">Rajeev Misra </v>
          </cell>
          <cell r="R2332" t="str">
            <v>RAM</v>
          </cell>
          <cell r="S2332" t="str">
            <v>Rajeev Misra</v>
          </cell>
          <cell r="T2332">
            <v>8.9440000000000006E-3</v>
          </cell>
          <cell r="U2332">
            <v>0</v>
          </cell>
          <cell r="V2332" t="str">
            <v>-</v>
          </cell>
          <cell r="Z2332" t="str">
            <v>-</v>
          </cell>
          <cell r="AA2332" t="str">
            <v>-</v>
          </cell>
          <cell r="AB2332" t="str">
            <v>-</v>
          </cell>
          <cell r="AC2332" t="str">
            <v>-</v>
          </cell>
          <cell r="AD2332" t="str">
            <v>-</v>
          </cell>
          <cell r="AE2332" t="str">
            <v>-</v>
          </cell>
          <cell r="AF2332" t="str">
            <v>-</v>
          </cell>
          <cell r="AG2332" t="str">
            <v>-</v>
          </cell>
          <cell r="AH2332" t="str">
            <v>--</v>
          </cell>
        </row>
        <row r="2333">
          <cell r="A2333">
            <v>9093127</v>
          </cell>
          <cell r="B2333" t="str">
            <v>Dtwelve Spaces Private Limited</v>
          </cell>
          <cell r="C2333">
            <v>44663</v>
          </cell>
          <cell r="D2333" t="str">
            <v>Pune</v>
          </cell>
          <cell r="E2333" t="str">
            <v>MWIFI</v>
          </cell>
          <cell r="F2333" t="str">
            <v>B2B</v>
          </cell>
          <cell r="G2333" t="str">
            <v>Pune</v>
          </cell>
          <cell r="H2333">
            <v>894.4</v>
          </cell>
          <cell r="I2333">
            <v>8.9440000000000006E-3</v>
          </cell>
          <cell r="J2333">
            <v>9078413</v>
          </cell>
          <cell r="K2333" t="str">
            <v>Dtwelve Spaces Private Limited</v>
          </cell>
          <cell r="L2333">
            <v>10290177.759199969</v>
          </cell>
          <cell r="M2333" t="str">
            <v>Relationship</v>
          </cell>
          <cell r="N2333" t="str">
            <v>MWIFI</v>
          </cell>
          <cell r="O2333" t="str">
            <v>PUN_ZONE1</v>
          </cell>
          <cell r="P2333">
            <v>9078413</v>
          </cell>
          <cell r="Q2333" t="str">
            <v xml:space="preserve">Rajeev Misra </v>
          </cell>
          <cell r="R2333" t="str">
            <v>RAM</v>
          </cell>
          <cell r="S2333" t="str">
            <v>Rajeev Misra</v>
          </cell>
          <cell r="T2333">
            <v>8.9440000000000006E-3</v>
          </cell>
          <cell r="U2333">
            <v>0</v>
          </cell>
          <cell r="V2333" t="str">
            <v>-</v>
          </cell>
          <cell r="Z2333" t="str">
            <v>-</v>
          </cell>
          <cell r="AA2333" t="str">
            <v>-</v>
          </cell>
          <cell r="AB2333" t="str">
            <v>-</v>
          </cell>
          <cell r="AC2333" t="str">
            <v>-</v>
          </cell>
          <cell r="AD2333" t="str">
            <v>-</v>
          </cell>
          <cell r="AE2333" t="str">
            <v>-</v>
          </cell>
          <cell r="AF2333" t="str">
            <v>-</v>
          </cell>
          <cell r="AG2333" t="str">
            <v>-</v>
          </cell>
          <cell r="AH2333" t="str">
            <v>--</v>
          </cell>
        </row>
        <row r="2334">
          <cell r="A2334">
            <v>9093230</v>
          </cell>
          <cell r="B2334" t="str">
            <v>Dtwelve Spaces Private Limited</v>
          </cell>
          <cell r="C2334">
            <v>44678</v>
          </cell>
          <cell r="D2334" t="str">
            <v>Hyderabad</v>
          </cell>
          <cell r="E2334" t="str">
            <v>MWIFI</v>
          </cell>
          <cell r="F2334" t="str">
            <v>B2B</v>
          </cell>
          <cell r="G2334" t="str">
            <v>Hyderabad</v>
          </cell>
          <cell r="H2334">
            <v>14480</v>
          </cell>
          <cell r="I2334">
            <v>0.14480000000000001</v>
          </cell>
          <cell r="J2334">
            <v>9078413</v>
          </cell>
          <cell r="K2334" t="str">
            <v>Dtwelve Spaces Private Limited</v>
          </cell>
          <cell r="L2334">
            <v>10290177.759199969</v>
          </cell>
          <cell r="M2334" t="str">
            <v>Relationship</v>
          </cell>
          <cell r="N2334" t="str">
            <v>MWIFI</v>
          </cell>
          <cell r="O2334" t="str">
            <v>HYD_ZONE1</v>
          </cell>
          <cell r="P2334">
            <v>9078413</v>
          </cell>
          <cell r="Q2334" t="str">
            <v xml:space="preserve">Rajeev Misra </v>
          </cell>
          <cell r="R2334" t="str">
            <v>RAM</v>
          </cell>
          <cell r="S2334" t="str">
            <v>Rajeev Misra</v>
          </cell>
          <cell r="T2334">
            <v>0.15010000000000001</v>
          </cell>
          <cell r="U2334">
            <v>0</v>
          </cell>
          <cell r="V2334" t="str">
            <v>-</v>
          </cell>
          <cell r="Z2334" t="str">
            <v>-</v>
          </cell>
          <cell r="AA2334" t="str">
            <v>-</v>
          </cell>
          <cell r="AB2334" t="str">
            <v>-</v>
          </cell>
          <cell r="AC2334" t="str">
            <v>-</v>
          </cell>
          <cell r="AD2334" t="str">
            <v>-</v>
          </cell>
          <cell r="AE2334" t="str">
            <v>-</v>
          </cell>
          <cell r="AF2334" t="str">
            <v>-</v>
          </cell>
          <cell r="AG2334" t="str">
            <v>-</v>
          </cell>
          <cell r="AH2334" t="str">
            <v>--</v>
          </cell>
        </row>
        <row r="2335">
          <cell r="A2335">
            <v>9093234</v>
          </cell>
          <cell r="B2335" t="str">
            <v>Dtwelve Spaces Private Limited</v>
          </cell>
          <cell r="C2335">
            <v>44677</v>
          </cell>
          <cell r="D2335" t="str">
            <v>Hyderabad</v>
          </cell>
          <cell r="E2335" t="str">
            <v>MWIFI</v>
          </cell>
          <cell r="F2335" t="str">
            <v>B2B</v>
          </cell>
          <cell r="G2335" t="str">
            <v>Hyderabad</v>
          </cell>
          <cell r="H2335">
            <v>20535</v>
          </cell>
          <cell r="I2335">
            <v>0.20535</v>
          </cell>
          <cell r="J2335">
            <v>9078413</v>
          </cell>
          <cell r="K2335" t="str">
            <v>Dtwelve Spaces Private Limited</v>
          </cell>
          <cell r="L2335">
            <v>10290177.759199969</v>
          </cell>
          <cell r="M2335" t="str">
            <v>Relationship</v>
          </cell>
          <cell r="N2335" t="str">
            <v>MWIFI</v>
          </cell>
          <cell r="O2335" t="str">
            <v>HYD_ZONE1</v>
          </cell>
          <cell r="P2335">
            <v>9078413</v>
          </cell>
          <cell r="Q2335" t="str">
            <v xml:space="preserve">Rajeev Misra </v>
          </cell>
          <cell r="R2335" t="str">
            <v>RAM</v>
          </cell>
          <cell r="S2335" t="str">
            <v>Rajeev Misra</v>
          </cell>
          <cell r="T2335">
            <v>0.20535</v>
          </cell>
          <cell r="U2335">
            <v>0</v>
          </cell>
          <cell r="V2335" t="str">
            <v>-</v>
          </cell>
          <cell r="Z2335" t="str">
            <v>-</v>
          </cell>
          <cell r="AA2335" t="str">
            <v>-</v>
          </cell>
          <cell r="AB2335" t="str">
            <v>-</v>
          </cell>
          <cell r="AC2335" t="str">
            <v>-</v>
          </cell>
          <cell r="AD2335" t="str">
            <v>-</v>
          </cell>
          <cell r="AE2335" t="str">
            <v>-</v>
          </cell>
          <cell r="AF2335" t="str">
            <v>-</v>
          </cell>
          <cell r="AG2335" t="str">
            <v>-</v>
          </cell>
          <cell r="AH2335" t="str">
            <v>--</v>
          </cell>
        </row>
        <row r="2336">
          <cell r="A2336">
            <v>9093391</v>
          </cell>
          <cell r="B2336" t="str">
            <v>Dtwelve Spaces Private Limited</v>
          </cell>
          <cell r="C2336">
            <v>44679</v>
          </cell>
          <cell r="D2336" t="str">
            <v>Bangalore</v>
          </cell>
          <cell r="E2336" t="str">
            <v>MWIFI</v>
          </cell>
          <cell r="F2336" t="str">
            <v>B2B</v>
          </cell>
          <cell r="G2336" t="str">
            <v>Bangalore</v>
          </cell>
          <cell r="H2336">
            <v>21570</v>
          </cell>
          <cell r="I2336">
            <v>0.2157</v>
          </cell>
          <cell r="J2336">
            <v>9078413</v>
          </cell>
          <cell r="K2336" t="str">
            <v>Dtwelve Spaces Private Limited</v>
          </cell>
          <cell r="L2336">
            <v>10290177.759199969</v>
          </cell>
          <cell r="M2336" t="str">
            <v>Relationship</v>
          </cell>
          <cell r="N2336" t="str">
            <v>MWIFI</v>
          </cell>
          <cell r="O2336" t="str">
            <v>BLR_ZONE1</v>
          </cell>
          <cell r="P2336">
            <v>9078413</v>
          </cell>
          <cell r="Q2336" t="str">
            <v xml:space="preserve">Rajeev Misra </v>
          </cell>
          <cell r="R2336" t="str">
            <v>RAM</v>
          </cell>
          <cell r="S2336" t="str">
            <v>Rajeev Misra</v>
          </cell>
          <cell r="T2336">
            <v>0.21834999999999999</v>
          </cell>
          <cell r="U2336">
            <v>0</v>
          </cell>
          <cell r="V2336" t="str">
            <v>-</v>
          </cell>
          <cell r="Z2336" t="str">
            <v>-</v>
          </cell>
          <cell r="AA2336" t="str">
            <v>-</v>
          </cell>
          <cell r="AB2336" t="str">
            <v>-</v>
          </cell>
          <cell r="AC2336" t="str">
            <v>-</v>
          </cell>
          <cell r="AD2336" t="str">
            <v>-</v>
          </cell>
          <cell r="AE2336" t="str">
            <v>-</v>
          </cell>
          <cell r="AF2336" t="str">
            <v>-</v>
          </cell>
          <cell r="AG2336" t="str">
            <v>-</v>
          </cell>
          <cell r="AH2336" t="str">
            <v>--</v>
          </cell>
        </row>
        <row r="2337">
          <cell r="A2337">
            <v>9093394</v>
          </cell>
          <cell r="B2337" t="str">
            <v>Dtwelve Spaces Private Limited</v>
          </cell>
          <cell r="C2337">
            <v>44768</v>
          </cell>
          <cell r="D2337" t="str">
            <v>Bangalore</v>
          </cell>
          <cell r="E2337" t="str">
            <v>MWIFI</v>
          </cell>
          <cell r="F2337" t="str">
            <v>B2B</v>
          </cell>
          <cell r="G2337" t="str">
            <v>Bangalore</v>
          </cell>
          <cell r="H2337">
            <v>15355</v>
          </cell>
          <cell r="I2337">
            <v>0.15354999999999999</v>
          </cell>
          <cell r="J2337">
            <v>9078413</v>
          </cell>
          <cell r="K2337" t="str">
            <v>Dtwelve Spaces Private Limited</v>
          </cell>
          <cell r="L2337">
            <v>10290177.759199969</v>
          </cell>
          <cell r="M2337" t="str">
            <v>Relationship</v>
          </cell>
          <cell r="N2337" t="str">
            <v>MWIFI</v>
          </cell>
          <cell r="O2337" t="str">
            <v>BLR_ZONE1</v>
          </cell>
          <cell r="P2337">
            <v>9078413</v>
          </cell>
          <cell r="Q2337" t="str">
            <v xml:space="preserve">Rajeev Misra </v>
          </cell>
          <cell r="R2337" t="str">
            <v>RAM</v>
          </cell>
          <cell r="S2337" t="str">
            <v>Rajeev Misra</v>
          </cell>
          <cell r="T2337">
            <v>0.15354999999999999</v>
          </cell>
          <cell r="U2337">
            <v>0</v>
          </cell>
          <cell r="V2337" t="str">
            <v>-</v>
          </cell>
          <cell r="Z2337" t="str">
            <v>-</v>
          </cell>
          <cell r="AA2337" t="str">
            <v>-</v>
          </cell>
          <cell r="AB2337" t="str">
            <v>-</v>
          </cell>
          <cell r="AC2337" t="str">
            <v>-</v>
          </cell>
          <cell r="AD2337" t="str">
            <v>-</v>
          </cell>
          <cell r="AE2337" t="str">
            <v>-</v>
          </cell>
          <cell r="AF2337" t="str">
            <v>-</v>
          </cell>
          <cell r="AG2337" t="str">
            <v>-</v>
          </cell>
          <cell r="AH2337" t="str">
            <v>--</v>
          </cell>
        </row>
        <row r="2338">
          <cell r="A2338">
            <v>9093397</v>
          </cell>
          <cell r="B2338" t="str">
            <v>Dtwelve Spaces Private Limited</v>
          </cell>
          <cell r="C2338">
            <v>44743</v>
          </cell>
          <cell r="D2338" t="str">
            <v>Bangalore</v>
          </cell>
          <cell r="E2338" t="str">
            <v>MWIFI</v>
          </cell>
          <cell r="F2338" t="str">
            <v>B2B</v>
          </cell>
          <cell r="G2338" t="str">
            <v>Bangalore</v>
          </cell>
          <cell r="H2338">
            <v>17595</v>
          </cell>
          <cell r="I2338">
            <v>0.17595</v>
          </cell>
          <cell r="J2338">
            <v>9078413</v>
          </cell>
          <cell r="K2338" t="str">
            <v>Dtwelve Spaces Private Limited</v>
          </cell>
          <cell r="L2338">
            <v>10290177.759199969</v>
          </cell>
          <cell r="M2338" t="str">
            <v>Relationship</v>
          </cell>
          <cell r="N2338" t="str">
            <v>MWIFI</v>
          </cell>
          <cell r="O2338" t="str">
            <v>BLR_ZONE2</v>
          </cell>
          <cell r="P2338">
            <v>9078413</v>
          </cell>
          <cell r="Q2338" t="str">
            <v xml:space="preserve">Rajeev Misra </v>
          </cell>
          <cell r="R2338" t="str">
            <v>RAM</v>
          </cell>
          <cell r="S2338" t="str">
            <v>Rajeev Misra</v>
          </cell>
          <cell r="T2338">
            <v>0.17595</v>
          </cell>
          <cell r="U2338">
            <v>0</v>
          </cell>
          <cell r="V2338" t="str">
            <v>-</v>
          </cell>
          <cell r="Z2338" t="str">
            <v>-</v>
          </cell>
          <cell r="AA2338" t="str">
            <v>-</v>
          </cell>
          <cell r="AB2338" t="str">
            <v>-</v>
          </cell>
          <cell r="AC2338" t="str">
            <v>-</v>
          </cell>
          <cell r="AD2338" t="str">
            <v>-</v>
          </cell>
          <cell r="AE2338" t="str">
            <v>-</v>
          </cell>
          <cell r="AF2338" t="str">
            <v>-</v>
          </cell>
          <cell r="AG2338" t="str">
            <v>-</v>
          </cell>
          <cell r="AH2338" t="str">
            <v>--</v>
          </cell>
        </row>
        <row r="2339">
          <cell r="A2339">
            <v>9093524</v>
          </cell>
          <cell r="B2339" t="str">
            <v>Dtwelve Spaces Private Limited</v>
          </cell>
          <cell r="C2339">
            <v>44679</v>
          </cell>
          <cell r="D2339" t="str">
            <v>Hyderabad</v>
          </cell>
          <cell r="E2339" t="str">
            <v>MWIFI</v>
          </cell>
          <cell r="F2339" t="str">
            <v>B2B</v>
          </cell>
          <cell r="G2339" t="str">
            <v>Hyderabad</v>
          </cell>
          <cell r="H2339">
            <v>32420</v>
          </cell>
          <cell r="I2339">
            <v>0.32419999999999999</v>
          </cell>
          <cell r="J2339">
            <v>9078413</v>
          </cell>
          <cell r="K2339" t="str">
            <v>Dtwelve Spaces Private Limited</v>
          </cell>
          <cell r="L2339">
            <v>10290177.759199969</v>
          </cell>
          <cell r="M2339" t="str">
            <v>Relationship</v>
          </cell>
          <cell r="N2339" t="str">
            <v>MWIFI</v>
          </cell>
          <cell r="O2339" t="str">
            <v>HYD_ZONE1</v>
          </cell>
          <cell r="P2339">
            <v>9078413</v>
          </cell>
          <cell r="Q2339" t="str">
            <v xml:space="preserve">Rajeev Misra </v>
          </cell>
          <cell r="R2339" t="str">
            <v>RAM</v>
          </cell>
          <cell r="S2339" t="str">
            <v>Rajeev Misra</v>
          </cell>
          <cell r="T2339">
            <v>0.32419999999999999</v>
          </cell>
          <cell r="U2339">
            <v>0</v>
          </cell>
          <cell r="V2339" t="str">
            <v>-</v>
          </cell>
          <cell r="Z2339" t="str">
            <v>-</v>
          </cell>
          <cell r="AA2339" t="str">
            <v>-</v>
          </cell>
          <cell r="AB2339" t="str">
            <v>-</v>
          </cell>
          <cell r="AC2339" t="str">
            <v>-</v>
          </cell>
          <cell r="AD2339" t="str">
            <v>-</v>
          </cell>
          <cell r="AE2339" t="str">
            <v>-</v>
          </cell>
          <cell r="AF2339" t="str">
            <v>-</v>
          </cell>
          <cell r="AG2339" t="str">
            <v>-</v>
          </cell>
          <cell r="AH2339" t="str">
            <v>--</v>
          </cell>
        </row>
        <row r="2340">
          <cell r="A2340">
            <v>9093639</v>
          </cell>
          <cell r="B2340" t="str">
            <v>Dtwelve Spaces Private Limited</v>
          </cell>
          <cell r="C2340">
            <v>44676</v>
          </cell>
          <cell r="D2340" t="str">
            <v>Hyderabad</v>
          </cell>
          <cell r="E2340" t="str">
            <v>MWIFI</v>
          </cell>
          <cell r="F2340" t="str">
            <v>B2B</v>
          </cell>
          <cell r="G2340" t="str">
            <v>Hyderabad</v>
          </cell>
          <cell r="H2340">
            <v>629.42999999999995</v>
          </cell>
          <cell r="I2340">
            <v>6.2942999999999992E-3</v>
          </cell>
          <cell r="J2340">
            <v>9078413</v>
          </cell>
          <cell r="K2340" t="str">
            <v>Dtwelve Spaces Private Limited</v>
          </cell>
          <cell r="L2340">
            <v>10290177.759199969</v>
          </cell>
          <cell r="M2340" t="str">
            <v>Relationship</v>
          </cell>
          <cell r="N2340" t="str">
            <v>MWIFI</v>
          </cell>
          <cell r="O2340" t="str">
            <v>HYD_ZONE1</v>
          </cell>
          <cell r="P2340">
            <v>9078413</v>
          </cell>
          <cell r="Q2340" t="str">
            <v xml:space="preserve">Rajeev Misra </v>
          </cell>
          <cell r="R2340" t="str">
            <v>RAM</v>
          </cell>
          <cell r="S2340" t="str">
            <v>Rajeev Misra</v>
          </cell>
          <cell r="T2340">
            <v>6.5402999999999998E-3</v>
          </cell>
          <cell r="U2340">
            <v>0</v>
          </cell>
          <cell r="V2340" t="str">
            <v>-</v>
          </cell>
          <cell r="Z2340" t="str">
            <v>-</v>
          </cell>
          <cell r="AA2340" t="str">
            <v>-</v>
          </cell>
          <cell r="AB2340" t="str">
            <v>-</v>
          </cell>
          <cell r="AC2340" t="str">
            <v>-</v>
          </cell>
          <cell r="AD2340" t="str">
            <v>-</v>
          </cell>
          <cell r="AE2340" t="str">
            <v>-</v>
          </cell>
          <cell r="AF2340" t="str">
            <v>-</v>
          </cell>
          <cell r="AG2340" t="str">
            <v>-</v>
          </cell>
          <cell r="AH2340" t="str">
            <v>--</v>
          </cell>
        </row>
        <row r="2341">
          <cell r="A2341">
            <v>9093644</v>
          </cell>
          <cell r="B2341" t="str">
            <v>Dtwelve Spaces Private Limited</v>
          </cell>
          <cell r="C2341">
            <v>44727</v>
          </cell>
          <cell r="D2341" t="str">
            <v>Hyderabad</v>
          </cell>
          <cell r="E2341" t="str">
            <v>MWIFI</v>
          </cell>
          <cell r="F2341" t="str">
            <v>B2B</v>
          </cell>
          <cell r="G2341" t="str">
            <v>Hyderabad</v>
          </cell>
          <cell r="H2341">
            <v>53460</v>
          </cell>
          <cell r="I2341">
            <v>0.53459999999999996</v>
          </cell>
          <cell r="J2341">
            <v>9078413</v>
          </cell>
          <cell r="K2341" t="str">
            <v>Dtwelve Spaces Private Limited</v>
          </cell>
          <cell r="L2341">
            <v>10290177.759199969</v>
          </cell>
          <cell r="M2341" t="str">
            <v>Relationship</v>
          </cell>
          <cell r="N2341" t="str">
            <v>MWIFI</v>
          </cell>
          <cell r="O2341" t="str">
            <v>HYD_ZONE1</v>
          </cell>
          <cell r="P2341">
            <v>9078413</v>
          </cell>
          <cell r="Q2341" t="str">
            <v xml:space="preserve">Rajeev Misra </v>
          </cell>
          <cell r="R2341" t="str">
            <v>RAM</v>
          </cell>
          <cell r="S2341" t="str">
            <v>Rajeev Misra</v>
          </cell>
          <cell r="T2341">
            <v>0.53459999999999996</v>
          </cell>
          <cell r="U2341">
            <v>0</v>
          </cell>
          <cell r="V2341" t="str">
            <v>-</v>
          </cell>
          <cell r="Z2341" t="str">
            <v>-</v>
          </cell>
          <cell r="AA2341" t="str">
            <v>-</v>
          </cell>
          <cell r="AB2341" t="str">
            <v>-</v>
          </cell>
          <cell r="AC2341" t="str">
            <v>-</v>
          </cell>
          <cell r="AD2341" t="str">
            <v>-</v>
          </cell>
          <cell r="AE2341" t="str">
            <v>-</v>
          </cell>
          <cell r="AF2341" t="str">
            <v>-</v>
          </cell>
          <cell r="AG2341" t="str">
            <v>-</v>
          </cell>
          <cell r="AH2341" t="str">
            <v>--</v>
          </cell>
        </row>
        <row r="2342">
          <cell r="A2342">
            <v>9093650</v>
          </cell>
          <cell r="B2342" t="str">
            <v>Dtwelve Spaces Private Limited</v>
          </cell>
          <cell r="C2342">
            <v>44809</v>
          </cell>
          <cell r="D2342" t="str">
            <v>Hyderabad</v>
          </cell>
          <cell r="E2342" t="str">
            <v>MWIFI</v>
          </cell>
          <cell r="F2342" t="str">
            <v>B2B</v>
          </cell>
          <cell r="G2342" t="str">
            <v>Hyderabad</v>
          </cell>
          <cell r="H2342">
            <v>13115</v>
          </cell>
          <cell r="I2342">
            <v>0.13114999999999999</v>
          </cell>
          <cell r="J2342">
            <v>9078413</v>
          </cell>
          <cell r="K2342" t="str">
            <v>Dtwelve Spaces Private Limited</v>
          </cell>
          <cell r="L2342">
            <v>10290177.759199969</v>
          </cell>
          <cell r="M2342" t="str">
            <v>Relationship</v>
          </cell>
          <cell r="N2342" t="str">
            <v>MWIFI</v>
          </cell>
          <cell r="O2342" t="str">
            <v>HYD_ZONE1</v>
          </cell>
          <cell r="P2342">
            <v>9078413</v>
          </cell>
          <cell r="Q2342" t="str">
            <v xml:space="preserve">Rajeev Misra </v>
          </cell>
          <cell r="R2342" t="str">
            <v>RAM</v>
          </cell>
          <cell r="S2342" t="str">
            <v>Rajeev Misra</v>
          </cell>
          <cell r="T2342">
            <v>0.13789999999999999</v>
          </cell>
          <cell r="U2342">
            <v>0</v>
          </cell>
          <cell r="V2342" t="str">
            <v>-</v>
          </cell>
          <cell r="Z2342" t="str">
            <v>-</v>
          </cell>
          <cell r="AA2342" t="str">
            <v>-</v>
          </cell>
          <cell r="AB2342" t="str">
            <v>-</v>
          </cell>
          <cell r="AC2342" t="str">
            <v>-</v>
          </cell>
          <cell r="AD2342" t="str">
            <v>-</v>
          </cell>
          <cell r="AE2342" t="str">
            <v>-</v>
          </cell>
          <cell r="AF2342" t="str">
            <v>-</v>
          </cell>
          <cell r="AG2342" t="str">
            <v>-</v>
          </cell>
          <cell r="AH2342" t="str">
            <v>--</v>
          </cell>
        </row>
        <row r="2343">
          <cell r="A2343">
            <v>9093652</v>
          </cell>
          <cell r="B2343" t="str">
            <v>Dtwelve Spaces Private Limited</v>
          </cell>
          <cell r="C2343">
            <v>44706</v>
          </cell>
          <cell r="D2343" t="str">
            <v>Hyderabad</v>
          </cell>
          <cell r="E2343" t="str">
            <v>MWIFI</v>
          </cell>
          <cell r="F2343" t="str">
            <v>B2B</v>
          </cell>
          <cell r="G2343" t="str">
            <v>Hyderabad</v>
          </cell>
          <cell r="H2343">
            <v>24510</v>
          </cell>
          <cell r="I2343">
            <v>0.24510000000000001</v>
          </cell>
          <cell r="J2343">
            <v>9078413</v>
          </cell>
          <cell r="K2343" t="str">
            <v>Dtwelve Spaces Private Limited</v>
          </cell>
          <cell r="L2343">
            <v>10290177.759199969</v>
          </cell>
          <cell r="M2343" t="str">
            <v>Relationship</v>
          </cell>
          <cell r="N2343" t="str">
            <v>MWIFI</v>
          </cell>
          <cell r="O2343" t="str">
            <v>HYD_ZONE1</v>
          </cell>
          <cell r="P2343">
            <v>9078413</v>
          </cell>
          <cell r="Q2343" t="str">
            <v xml:space="preserve">Rajeev Misra </v>
          </cell>
          <cell r="R2343" t="str">
            <v>RAM</v>
          </cell>
          <cell r="S2343" t="str">
            <v>Rajeev Misra</v>
          </cell>
          <cell r="T2343">
            <v>0.23185</v>
          </cell>
          <cell r="U2343">
            <v>0</v>
          </cell>
          <cell r="V2343" t="str">
            <v>-</v>
          </cell>
          <cell r="Z2343" t="str">
            <v>-</v>
          </cell>
          <cell r="AA2343" t="str">
            <v>-</v>
          </cell>
          <cell r="AB2343" t="str">
            <v>-</v>
          </cell>
          <cell r="AC2343" t="str">
            <v>-</v>
          </cell>
          <cell r="AD2343" t="str">
            <v>-</v>
          </cell>
          <cell r="AE2343" t="str">
            <v>-</v>
          </cell>
          <cell r="AF2343" t="str">
            <v>-</v>
          </cell>
          <cell r="AG2343" t="str">
            <v>-</v>
          </cell>
          <cell r="AH2343" t="str">
            <v>--</v>
          </cell>
        </row>
        <row r="2344">
          <cell r="A2344">
            <v>9093653</v>
          </cell>
          <cell r="B2344" t="str">
            <v>Dtwelve Spaces Private Limited</v>
          </cell>
          <cell r="C2344">
            <v>44707</v>
          </cell>
          <cell r="D2344" t="str">
            <v>Ahmedabad</v>
          </cell>
          <cell r="E2344" t="str">
            <v>MWIFI</v>
          </cell>
          <cell r="F2344" t="str">
            <v>B2B</v>
          </cell>
          <cell r="G2344" t="str">
            <v>Others</v>
          </cell>
          <cell r="H2344">
            <v>23175</v>
          </cell>
          <cell r="I2344">
            <v>0.23175000000000001</v>
          </cell>
          <cell r="J2344">
            <v>9078413</v>
          </cell>
          <cell r="K2344" t="str">
            <v>Dtwelve Spaces Private Limited</v>
          </cell>
          <cell r="L2344">
            <v>10290177.759199969</v>
          </cell>
          <cell r="M2344" t="str">
            <v>Relationship</v>
          </cell>
          <cell r="N2344" t="str">
            <v>MWIFI</v>
          </cell>
          <cell r="O2344" t="str">
            <v>PAN_ZONE1</v>
          </cell>
          <cell r="P2344">
            <v>9078413</v>
          </cell>
          <cell r="Q2344" t="str">
            <v xml:space="preserve">Rajeev Misra </v>
          </cell>
          <cell r="R2344" t="str">
            <v>RAM</v>
          </cell>
          <cell r="S2344" t="str">
            <v>Rajeev Misra</v>
          </cell>
          <cell r="T2344">
            <v>0.23175000000000001</v>
          </cell>
          <cell r="U2344">
            <v>0</v>
          </cell>
          <cell r="V2344" t="str">
            <v>-</v>
          </cell>
          <cell r="Z2344" t="str">
            <v>-</v>
          </cell>
          <cell r="AA2344" t="str">
            <v>-</v>
          </cell>
          <cell r="AB2344" t="str">
            <v>-</v>
          </cell>
          <cell r="AC2344" t="str">
            <v>-</v>
          </cell>
          <cell r="AD2344" t="str">
            <v>-</v>
          </cell>
          <cell r="AE2344" t="str">
            <v>-</v>
          </cell>
          <cell r="AF2344" t="str">
            <v>-</v>
          </cell>
          <cell r="AG2344" t="str">
            <v>-</v>
          </cell>
          <cell r="AH2344" t="str">
            <v>--</v>
          </cell>
        </row>
        <row r="2345">
          <cell r="A2345">
            <v>9093700</v>
          </cell>
          <cell r="B2345" t="str">
            <v>Dtwelve Spaces Private Limited</v>
          </cell>
          <cell r="C2345">
            <v>44706</v>
          </cell>
          <cell r="D2345" t="str">
            <v>Bangalore</v>
          </cell>
          <cell r="E2345" t="str">
            <v>MWIFI</v>
          </cell>
          <cell r="F2345" t="str">
            <v>B2B</v>
          </cell>
          <cell r="G2345" t="str">
            <v>Bangalore</v>
          </cell>
          <cell r="H2345">
            <v>20640</v>
          </cell>
          <cell r="I2345">
            <v>0.2064</v>
          </cell>
          <cell r="J2345">
            <v>9078413</v>
          </cell>
          <cell r="K2345" t="str">
            <v>Dtwelve Spaces Private Limited</v>
          </cell>
          <cell r="L2345">
            <v>10290177.759199969</v>
          </cell>
          <cell r="M2345" t="str">
            <v>Relationship</v>
          </cell>
          <cell r="N2345" t="str">
            <v>MWIFI</v>
          </cell>
          <cell r="O2345" t="str">
            <v>BLR_ZONE2</v>
          </cell>
          <cell r="P2345">
            <v>9078413</v>
          </cell>
          <cell r="Q2345" t="str">
            <v xml:space="preserve">Rajeev Misra </v>
          </cell>
          <cell r="R2345" t="str">
            <v>RAM</v>
          </cell>
          <cell r="S2345" t="str">
            <v>Rajeev Misra</v>
          </cell>
          <cell r="T2345">
            <v>0.2064</v>
          </cell>
          <cell r="U2345">
            <v>0</v>
          </cell>
          <cell r="V2345" t="str">
            <v>-</v>
          </cell>
          <cell r="Z2345" t="str">
            <v>-</v>
          </cell>
          <cell r="AA2345" t="str">
            <v>-</v>
          </cell>
          <cell r="AB2345" t="str">
            <v>-</v>
          </cell>
          <cell r="AC2345" t="str">
            <v>-</v>
          </cell>
          <cell r="AD2345" t="str">
            <v>-</v>
          </cell>
          <cell r="AE2345" t="str">
            <v>-</v>
          </cell>
          <cell r="AF2345" t="str">
            <v>-</v>
          </cell>
          <cell r="AG2345" t="str">
            <v>-</v>
          </cell>
          <cell r="AH2345" t="str">
            <v>--</v>
          </cell>
        </row>
        <row r="2346">
          <cell r="A2346">
            <v>9093818</v>
          </cell>
          <cell r="B2346" t="str">
            <v>Dtwelve Spaces Private Limited</v>
          </cell>
          <cell r="C2346">
            <v>44676</v>
          </cell>
          <cell r="D2346" t="str">
            <v>Hyderabad</v>
          </cell>
          <cell r="E2346" t="str">
            <v>MWIFI</v>
          </cell>
          <cell r="F2346" t="str">
            <v>B2B</v>
          </cell>
          <cell r="G2346" t="str">
            <v>Hyderabad</v>
          </cell>
          <cell r="H2346">
            <v>629.42999999999995</v>
          </cell>
          <cell r="I2346">
            <v>6.2942999999999992E-3</v>
          </cell>
          <cell r="J2346">
            <v>9078413</v>
          </cell>
          <cell r="K2346" t="str">
            <v>Dtwelve Spaces Private Limited</v>
          </cell>
          <cell r="L2346">
            <v>10290177.759199969</v>
          </cell>
          <cell r="M2346" t="str">
            <v>Relationship</v>
          </cell>
          <cell r="N2346" t="str">
            <v>MWIFI</v>
          </cell>
          <cell r="O2346" t="str">
            <v>HYD_ZONE1</v>
          </cell>
          <cell r="P2346">
            <v>9078413</v>
          </cell>
          <cell r="Q2346" t="str">
            <v xml:space="preserve">Rajeev Misra </v>
          </cell>
          <cell r="R2346" t="str">
            <v>RAM</v>
          </cell>
          <cell r="S2346" t="str">
            <v>Rajeev Misra</v>
          </cell>
          <cell r="T2346">
            <v>6.5402999999999998E-3</v>
          </cell>
          <cell r="U2346">
            <v>0</v>
          </cell>
          <cell r="V2346" t="str">
            <v>-</v>
          </cell>
          <cell r="Z2346" t="str">
            <v>-</v>
          </cell>
          <cell r="AA2346" t="str">
            <v>-</v>
          </cell>
          <cell r="AB2346" t="str">
            <v>-</v>
          </cell>
          <cell r="AC2346" t="str">
            <v>-</v>
          </cell>
          <cell r="AD2346" t="str">
            <v>-</v>
          </cell>
          <cell r="AE2346" t="str">
            <v>-</v>
          </cell>
          <cell r="AF2346" t="str">
            <v>-</v>
          </cell>
          <cell r="AG2346" t="str">
            <v>-</v>
          </cell>
          <cell r="AH2346" t="str">
            <v>--</v>
          </cell>
        </row>
        <row r="2347">
          <cell r="A2347">
            <v>9093819</v>
          </cell>
          <cell r="B2347" t="str">
            <v>Dtwelve Spaces Private Limited</v>
          </cell>
          <cell r="C2347">
            <v>44676</v>
          </cell>
          <cell r="D2347" t="str">
            <v>Hyderabad</v>
          </cell>
          <cell r="E2347" t="str">
            <v>MWIFI</v>
          </cell>
          <cell r="F2347" t="str">
            <v>B2B</v>
          </cell>
          <cell r="G2347" t="str">
            <v>Hyderabad</v>
          </cell>
          <cell r="H2347">
            <v>629.42999999999995</v>
          </cell>
          <cell r="I2347">
            <v>6.2942999999999992E-3</v>
          </cell>
          <cell r="J2347">
            <v>9078413</v>
          </cell>
          <cell r="K2347" t="str">
            <v>Dtwelve Spaces Private Limited</v>
          </cell>
          <cell r="L2347">
            <v>10290177.759199969</v>
          </cell>
          <cell r="M2347" t="str">
            <v>Relationship</v>
          </cell>
          <cell r="N2347" t="str">
            <v>MWIFI</v>
          </cell>
          <cell r="O2347" t="str">
            <v>HYD_ZONE1</v>
          </cell>
          <cell r="P2347">
            <v>9078413</v>
          </cell>
          <cell r="Q2347" t="str">
            <v xml:space="preserve">Rajeev Misra </v>
          </cell>
          <cell r="R2347" t="str">
            <v>RAM</v>
          </cell>
          <cell r="S2347" t="str">
            <v>Rajeev Misra</v>
          </cell>
          <cell r="T2347">
            <v>6.5402999999999998E-3</v>
          </cell>
          <cell r="U2347">
            <v>0</v>
          </cell>
          <cell r="V2347" t="str">
            <v>-</v>
          </cell>
          <cell r="Z2347" t="str">
            <v>-</v>
          </cell>
          <cell r="AA2347" t="str">
            <v>-</v>
          </cell>
          <cell r="AB2347" t="str">
            <v>-</v>
          </cell>
          <cell r="AC2347" t="str">
            <v>-</v>
          </cell>
          <cell r="AD2347" t="str">
            <v>-</v>
          </cell>
          <cell r="AE2347" t="str">
            <v>-</v>
          </cell>
          <cell r="AF2347" t="str">
            <v>-</v>
          </cell>
          <cell r="AG2347" t="str">
            <v>-</v>
          </cell>
          <cell r="AH2347" t="str">
            <v>--</v>
          </cell>
        </row>
        <row r="2348">
          <cell r="A2348">
            <v>9093820</v>
          </cell>
          <cell r="B2348" t="str">
            <v>Dtwelve Spaces Private Limited</v>
          </cell>
          <cell r="C2348">
            <v>44676</v>
          </cell>
          <cell r="D2348" t="str">
            <v>Hyderabad</v>
          </cell>
          <cell r="E2348" t="str">
            <v>MWIFI</v>
          </cell>
          <cell r="F2348" t="str">
            <v>B2B</v>
          </cell>
          <cell r="G2348" t="str">
            <v>Hyderabad</v>
          </cell>
          <cell r="H2348">
            <v>629.42999999999995</v>
          </cell>
          <cell r="I2348">
            <v>6.2942999999999992E-3</v>
          </cell>
          <cell r="J2348">
            <v>9078413</v>
          </cell>
          <cell r="K2348" t="str">
            <v>Dtwelve Spaces Private Limited</v>
          </cell>
          <cell r="L2348">
            <v>10290177.759199969</v>
          </cell>
          <cell r="M2348" t="str">
            <v>Relationship</v>
          </cell>
          <cell r="N2348" t="str">
            <v>MWIFI</v>
          </cell>
          <cell r="O2348" t="str">
            <v>HYD_ZONE1</v>
          </cell>
          <cell r="P2348">
            <v>9078413</v>
          </cell>
          <cell r="Q2348" t="str">
            <v xml:space="preserve">Rajeev Misra </v>
          </cell>
          <cell r="R2348" t="str">
            <v>RAM</v>
          </cell>
          <cell r="S2348" t="str">
            <v>Rajeev Misra</v>
          </cell>
          <cell r="T2348">
            <v>6.5402999999999998E-3</v>
          </cell>
          <cell r="U2348">
            <v>0</v>
          </cell>
          <cell r="V2348" t="str">
            <v>-</v>
          </cell>
          <cell r="Z2348" t="str">
            <v>-</v>
          </cell>
          <cell r="AA2348" t="str">
            <v>-</v>
          </cell>
          <cell r="AB2348" t="str">
            <v>-</v>
          </cell>
          <cell r="AC2348" t="str">
            <v>-</v>
          </cell>
          <cell r="AD2348" t="str">
            <v>-</v>
          </cell>
          <cell r="AE2348" t="str">
            <v>-</v>
          </cell>
          <cell r="AF2348" t="str">
            <v>-</v>
          </cell>
          <cell r="AG2348" t="str">
            <v>-</v>
          </cell>
          <cell r="AH2348" t="str">
            <v>--</v>
          </cell>
        </row>
        <row r="2349">
          <cell r="A2349">
            <v>9093822</v>
          </cell>
          <cell r="B2349" t="str">
            <v>Dtwelve Spaces Private Limited</v>
          </cell>
          <cell r="C2349">
            <v>44652</v>
          </cell>
          <cell r="D2349" t="str">
            <v>Hyderabad</v>
          </cell>
          <cell r="E2349" t="str">
            <v>MWIFI</v>
          </cell>
          <cell r="F2349" t="str">
            <v>B2B</v>
          </cell>
          <cell r="G2349" t="str">
            <v>Hyderabad</v>
          </cell>
          <cell r="H2349">
            <v>629.42999999999995</v>
          </cell>
          <cell r="I2349">
            <v>6.2942999999999992E-3</v>
          </cell>
          <cell r="J2349">
            <v>9078413</v>
          </cell>
          <cell r="K2349" t="str">
            <v>Dtwelve Spaces Private Limited</v>
          </cell>
          <cell r="L2349">
            <v>10290177.759199969</v>
          </cell>
          <cell r="M2349" t="str">
            <v>Relationship</v>
          </cell>
          <cell r="N2349" t="str">
            <v>MWIFI</v>
          </cell>
          <cell r="O2349" t="str">
            <v>HYD_ZONE1</v>
          </cell>
          <cell r="P2349">
            <v>9078413</v>
          </cell>
          <cell r="Q2349" t="str">
            <v xml:space="preserve">Rajeev Misra </v>
          </cell>
          <cell r="R2349" t="str">
            <v>RAM</v>
          </cell>
          <cell r="S2349" t="str">
            <v>Rajeev Misra</v>
          </cell>
          <cell r="T2349">
            <v>6.5402999999999998E-3</v>
          </cell>
          <cell r="U2349">
            <v>0</v>
          </cell>
          <cell r="V2349" t="str">
            <v>-</v>
          </cell>
          <cell r="Z2349" t="str">
            <v>-</v>
          </cell>
          <cell r="AA2349" t="str">
            <v>-</v>
          </cell>
          <cell r="AB2349" t="str">
            <v>-</v>
          </cell>
          <cell r="AC2349" t="str">
            <v>-</v>
          </cell>
          <cell r="AD2349" t="str">
            <v>-</v>
          </cell>
          <cell r="AE2349" t="str">
            <v>-</v>
          </cell>
          <cell r="AF2349" t="str">
            <v>-</v>
          </cell>
          <cell r="AG2349" t="str">
            <v>-</v>
          </cell>
          <cell r="AH2349" t="str">
            <v>--</v>
          </cell>
        </row>
        <row r="2350">
          <cell r="A2350">
            <v>9093823</v>
          </cell>
          <cell r="B2350" t="str">
            <v>Dtwelve Spaces Private Limited</v>
          </cell>
          <cell r="C2350">
            <v>44676</v>
          </cell>
          <cell r="D2350" t="str">
            <v>Hyderabad</v>
          </cell>
          <cell r="E2350" t="str">
            <v>MWIFI</v>
          </cell>
          <cell r="F2350" t="str">
            <v>B2B</v>
          </cell>
          <cell r="G2350" t="str">
            <v>Hyderabad</v>
          </cell>
          <cell r="H2350">
            <v>629.42999999999995</v>
          </cell>
          <cell r="I2350">
            <v>6.2942999999999992E-3</v>
          </cell>
          <cell r="J2350">
            <v>9078413</v>
          </cell>
          <cell r="K2350" t="str">
            <v>Dtwelve Spaces Private Limited</v>
          </cell>
          <cell r="L2350">
            <v>10290177.759199969</v>
          </cell>
          <cell r="M2350" t="str">
            <v>Relationship</v>
          </cell>
          <cell r="N2350" t="str">
            <v>MWIFI</v>
          </cell>
          <cell r="O2350" t="str">
            <v>HYD_ZONE1</v>
          </cell>
          <cell r="P2350">
            <v>9078413</v>
          </cell>
          <cell r="Q2350" t="str">
            <v xml:space="preserve">Rajeev Misra </v>
          </cell>
          <cell r="R2350" t="str">
            <v>RAM</v>
          </cell>
          <cell r="S2350" t="str">
            <v>Rajeev Misra</v>
          </cell>
          <cell r="T2350">
            <v>6.5402999999999998E-3</v>
          </cell>
          <cell r="U2350">
            <v>0</v>
          </cell>
          <cell r="V2350" t="str">
            <v>-</v>
          </cell>
          <cell r="Z2350" t="str">
            <v>-</v>
          </cell>
          <cell r="AA2350" t="str">
            <v>-</v>
          </cell>
          <cell r="AB2350" t="str">
            <v>-</v>
          </cell>
          <cell r="AC2350" t="str">
            <v>-</v>
          </cell>
          <cell r="AD2350" t="str">
            <v>-</v>
          </cell>
          <cell r="AE2350" t="str">
            <v>-</v>
          </cell>
          <cell r="AF2350" t="str">
            <v>-</v>
          </cell>
          <cell r="AG2350" t="str">
            <v>-</v>
          </cell>
          <cell r="AH2350" t="str">
            <v>--</v>
          </cell>
        </row>
        <row r="2351">
          <cell r="A2351">
            <v>9093983</v>
          </cell>
          <cell r="B2351" t="str">
            <v>Dtwelve Spaces Private Limited</v>
          </cell>
          <cell r="C2351">
            <v>44713</v>
          </cell>
          <cell r="D2351" t="str">
            <v>Mumbai</v>
          </cell>
          <cell r="E2351" t="str">
            <v>MWIFI</v>
          </cell>
          <cell r="F2351" t="str">
            <v>B2B</v>
          </cell>
          <cell r="G2351" t="str">
            <v>Mumbai</v>
          </cell>
          <cell r="H2351">
            <v>36000</v>
          </cell>
          <cell r="I2351">
            <v>0.36</v>
          </cell>
          <cell r="J2351">
            <v>9078413</v>
          </cell>
          <cell r="K2351" t="str">
            <v>Dtwelve Spaces Private Limited</v>
          </cell>
          <cell r="L2351">
            <v>10290177.759199969</v>
          </cell>
          <cell r="M2351" t="str">
            <v>Relationship</v>
          </cell>
          <cell r="N2351" t="str">
            <v>MWIFI</v>
          </cell>
          <cell r="O2351" t="str">
            <v>MUM_ZONE1</v>
          </cell>
          <cell r="P2351">
            <v>9078413</v>
          </cell>
          <cell r="Q2351" t="str">
            <v xml:space="preserve">Rajeev Misra </v>
          </cell>
          <cell r="R2351" t="str">
            <v>RAM</v>
          </cell>
          <cell r="S2351" t="str">
            <v>Rajeev Misra</v>
          </cell>
          <cell r="T2351">
            <v>0.35325000000000001</v>
          </cell>
          <cell r="U2351">
            <v>0</v>
          </cell>
          <cell r="V2351" t="str">
            <v>-</v>
          </cell>
          <cell r="Z2351" t="str">
            <v>-</v>
          </cell>
          <cell r="AA2351" t="str">
            <v>-</v>
          </cell>
          <cell r="AB2351" t="str">
            <v>-</v>
          </cell>
          <cell r="AC2351" t="str">
            <v>-</v>
          </cell>
          <cell r="AD2351" t="str">
            <v>-</v>
          </cell>
          <cell r="AE2351" t="str">
            <v>-</v>
          </cell>
          <cell r="AF2351" t="str">
            <v>-</v>
          </cell>
          <cell r="AG2351" t="str">
            <v>-</v>
          </cell>
          <cell r="AH2351" t="str">
            <v>--</v>
          </cell>
        </row>
        <row r="2352">
          <cell r="A2352">
            <v>9094033</v>
          </cell>
          <cell r="B2352" t="str">
            <v>Dtwelve Spaces Private Limited</v>
          </cell>
          <cell r="C2352">
            <v>44680</v>
          </cell>
          <cell r="D2352" t="str">
            <v>Bangalore</v>
          </cell>
          <cell r="E2352" t="str">
            <v>MWIFI</v>
          </cell>
          <cell r="F2352" t="str">
            <v>B2B</v>
          </cell>
          <cell r="G2352" t="str">
            <v>Bangalore</v>
          </cell>
          <cell r="H2352">
            <v>52175</v>
          </cell>
          <cell r="I2352">
            <v>0.52175000000000005</v>
          </cell>
          <cell r="J2352">
            <v>9078413</v>
          </cell>
          <cell r="K2352" t="str">
            <v>Dtwelve Spaces Private Limited</v>
          </cell>
          <cell r="L2352">
            <v>10290177.759199969</v>
          </cell>
          <cell r="M2352" t="str">
            <v>Relationship</v>
          </cell>
          <cell r="N2352" t="str">
            <v>MWIFI</v>
          </cell>
          <cell r="O2352" t="str">
            <v>BLR_ZONE2</v>
          </cell>
          <cell r="P2352">
            <v>9078413</v>
          </cell>
          <cell r="Q2352" t="str">
            <v xml:space="preserve">Rajeev Misra </v>
          </cell>
          <cell r="R2352" t="str">
            <v>RAM</v>
          </cell>
          <cell r="S2352" t="str">
            <v>Rajeev Misra</v>
          </cell>
          <cell r="T2352">
            <v>0.51910000000000001</v>
          </cell>
          <cell r="U2352">
            <v>0</v>
          </cell>
          <cell r="V2352" t="str">
            <v>-</v>
          </cell>
          <cell r="Z2352" t="str">
            <v>-</v>
          </cell>
          <cell r="AA2352" t="str">
            <v>-</v>
          </cell>
          <cell r="AB2352" t="str">
            <v>-</v>
          </cell>
          <cell r="AC2352" t="str">
            <v>-</v>
          </cell>
          <cell r="AD2352" t="str">
            <v>-</v>
          </cell>
          <cell r="AE2352" t="str">
            <v>-</v>
          </cell>
          <cell r="AF2352" t="str">
            <v>-</v>
          </cell>
          <cell r="AG2352" t="str">
            <v>-</v>
          </cell>
          <cell r="AH2352" t="str">
            <v>--</v>
          </cell>
        </row>
        <row r="2353">
          <cell r="A2353">
            <v>9094114</v>
          </cell>
          <cell r="B2353" t="str">
            <v>Dtwelve Spaces Private Limited</v>
          </cell>
          <cell r="C2353">
            <v>44701</v>
          </cell>
          <cell r="D2353" t="str">
            <v>Chennai</v>
          </cell>
          <cell r="E2353" t="str">
            <v>MWIFI</v>
          </cell>
          <cell r="F2353" t="str">
            <v>B2B</v>
          </cell>
          <cell r="G2353" t="str">
            <v>Chennai</v>
          </cell>
          <cell r="H2353">
            <v>15845</v>
          </cell>
          <cell r="I2353">
            <v>0.15845000000000001</v>
          </cell>
          <cell r="J2353">
            <v>9078413</v>
          </cell>
          <cell r="K2353" t="str">
            <v>Dtwelve Spaces Private Limited</v>
          </cell>
          <cell r="L2353">
            <v>10290177.759199969</v>
          </cell>
          <cell r="M2353" t="str">
            <v>Relationship</v>
          </cell>
          <cell r="N2353" t="str">
            <v>MWIFI</v>
          </cell>
          <cell r="O2353" t="str">
            <v>CHN_ZONE1</v>
          </cell>
          <cell r="P2353">
            <v>9078413</v>
          </cell>
          <cell r="Q2353" t="str">
            <v xml:space="preserve">Rajeev Misra </v>
          </cell>
          <cell r="R2353" t="str">
            <v>RAM</v>
          </cell>
          <cell r="S2353" t="str">
            <v>Rajeev Misra</v>
          </cell>
          <cell r="T2353">
            <v>0.15845000000000001</v>
          </cell>
          <cell r="U2353">
            <v>0</v>
          </cell>
          <cell r="V2353" t="str">
            <v>-</v>
          </cell>
          <cell r="Z2353" t="str">
            <v>-</v>
          </cell>
          <cell r="AA2353" t="str">
            <v>-</v>
          </cell>
          <cell r="AB2353" t="str">
            <v>-</v>
          </cell>
          <cell r="AC2353" t="str">
            <v>-</v>
          </cell>
          <cell r="AD2353" t="str">
            <v>-</v>
          </cell>
          <cell r="AE2353" t="str">
            <v>-</v>
          </cell>
          <cell r="AF2353" t="str">
            <v>-</v>
          </cell>
          <cell r="AG2353" t="str">
            <v>-</v>
          </cell>
          <cell r="AH2353" t="str">
            <v>--</v>
          </cell>
        </row>
        <row r="2354">
          <cell r="A2354">
            <v>9094119</v>
          </cell>
          <cell r="B2354" t="str">
            <v>Dtwelve Spaces Private Limited</v>
          </cell>
          <cell r="C2354">
            <v>44746</v>
          </cell>
          <cell r="D2354" t="str">
            <v>Hyderabad</v>
          </cell>
          <cell r="E2354" t="str">
            <v>MWIFI</v>
          </cell>
          <cell r="F2354" t="str">
            <v>B2B</v>
          </cell>
          <cell r="G2354" t="str">
            <v>Hyderabad</v>
          </cell>
          <cell r="H2354">
            <v>32950</v>
          </cell>
          <cell r="I2354">
            <v>0.32950000000000002</v>
          </cell>
          <cell r="J2354">
            <v>9078413</v>
          </cell>
          <cell r="K2354" t="str">
            <v>Dtwelve Spaces Private Limited</v>
          </cell>
          <cell r="L2354">
            <v>10290177.759199969</v>
          </cell>
          <cell r="M2354" t="str">
            <v>Relationship</v>
          </cell>
          <cell r="N2354" t="str">
            <v>MWIFI</v>
          </cell>
          <cell r="O2354" t="str">
            <v>HYD_ZONE1</v>
          </cell>
          <cell r="P2354">
            <v>9078413</v>
          </cell>
          <cell r="Q2354" t="str">
            <v xml:space="preserve">Rajeev Misra </v>
          </cell>
          <cell r="R2354" t="str">
            <v>RAM</v>
          </cell>
          <cell r="S2354" t="str">
            <v>Rajeev Misra</v>
          </cell>
          <cell r="T2354">
            <v>0.32419999999999999</v>
          </cell>
          <cell r="U2354">
            <v>0</v>
          </cell>
          <cell r="V2354" t="str">
            <v>-</v>
          </cell>
          <cell r="Z2354" t="str">
            <v>-</v>
          </cell>
          <cell r="AA2354" t="str">
            <v>-</v>
          </cell>
          <cell r="AB2354" t="str">
            <v>-</v>
          </cell>
          <cell r="AC2354" t="str">
            <v>-</v>
          </cell>
          <cell r="AD2354" t="str">
            <v>-</v>
          </cell>
          <cell r="AE2354" t="str">
            <v>-</v>
          </cell>
          <cell r="AF2354" t="str">
            <v>-</v>
          </cell>
          <cell r="AG2354" t="str">
            <v>-</v>
          </cell>
          <cell r="AH2354" t="str">
            <v>--</v>
          </cell>
        </row>
        <row r="2355">
          <cell r="A2355">
            <v>9094283</v>
          </cell>
          <cell r="B2355" t="str">
            <v>Dtwelve Spaces Private Limited</v>
          </cell>
          <cell r="C2355">
            <v>44705</v>
          </cell>
          <cell r="D2355" t="str">
            <v>Hyderabad</v>
          </cell>
          <cell r="E2355" t="str">
            <v>MWIFI</v>
          </cell>
          <cell r="F2355" t="str">
            <v>B2B</v>
          </cell>
          <cell r="G2355" t="str">
            <v>Hyderabad</v>
          </cell>
          <cell r="H2355">
            <v>133845</v>
          </cell>
          <cell r="I2355">
            <v>1.3384499999999999</v>
          </cell>
          <cell r="J2355">
            <v>9078413</v>
          </cell>
          <cell r="K2355" t="str">
            <v>Dtwelve Spaces Private Limited</v>
          </cell>
          <cell r="L2355">
            <v>10290177.759199969</v>
          </cell>
          <cell r="M2355" t="str">
            <v>Relationship</v>
          </cell>
          <cell r="N2355" t="str">
            <v>MWIFI</v>
          </cell>
          <cell r="O2355" t="str">
            <v>HYD_ZONE1</v>
          </cell>
          <cell r="P2355">
            <v>9078413</v>
          </cell>
          <cell r="Q2355" t="str">
            <v xml:space="preserve">Rajeev Misra </v>
          </cell>
          <cell r="R2355" t="str">
            <v>RAM</v>
          </cell>
          <cell r="S2355" t="str">
            <v>Rajeev Misra</v>
          </cell>
          <cell r="T2355">
            <v>1.2642500000000001</v>
          </cell>
          <cell r="U2355">
            <v>0</v>
          </cell>
          <cell r="V2355" t="str">
            <v>-</v>
          </cell>
          <cell r="Z2355" t="str">
            <v>-</v>
          </cell>
          <cell r="AA2355" t="str">
            <v>-</v>
          </cell>
          <cell r="AB2355" t="str">
            <v>-</v>
          </cell>
          <cell r="AC2355" t="str">
            <v>-</v>
          </cell>
          <cell r="AD2355" t="str">
            <v>-</v>
          </cell>
          <cell r="AE2355" t="str">
            <v>-</v>
          </cell>
          <cell r="AF2355" t="str">
            <v>-</v>
          </cell>
          <cell r="AG2355" t="str">
            <v>-</v>
          </cell>
          <cell r="AH2355" t="str">
            <v>--</v>
          </cell>
        </row>
        <row r="2356">
          <cell r="A2356">
            <v>9094392</v>
          </cell>
          <cell r="B2356" t="str">
            <v>Dtwelve Spaces Private Limited</v>
          </cell>
          <cell r="C2356">
            <v>44706</v>
          </cell>
          <cell r="D2356" t="str">
            <v>Chennai</v>
          </cell>
          <cell r="E2356" t="str">
            <v>MWIFI</v>
          </cell>
          <cell r="F2356" t="str">
            <v>B2B</v>
          </cell>
          <cell r="G2356" t="str">
            <v>Chennai</v>
          </cell>
          <cell r="H2356">
            <v>13685</v>
          </cell>
          <cell r="I2356">
            <v>0.13685</v>
          </cell>
          <cell r="J2356">
            <v>9078413</v>
          </cell>
          <cell r="K2356" t="str">
            <v>Dtwelve Spaces Private Limited</v>
          </cell>
          <cell r="L2356">
            <v>10290177.759199969</v>
          </cell>
          <cell r="M2356" t="str">
            <v>Relationship</v>
          </cell>
          <cell r="N2356" t="str">
            <v>MWIFI</v>
          </cell>
          <cell r="O2356" t="str">
            <v>CHN_ZONE1</v>
          </cell>
          <cell r="P2356">
            <v>9078413</v>
          </cell>
          <cell r="Q2356" t="str">
            <v xml:space="preserve">Rajeev Misra </v>
          </cell>
          <cell r="R2356" t="str">
            <v>RAM</v>
          </cell>
          <cell r="S2356" t="str">
            <v>Rajeev Misra</v>
          </cell>
          <cell r="T2356">
            <v>0.13685</v>
          </cell>
          <cell r="U2356">
            <v>0</v>
          </cell>
          <cell r="V2356" t="str">
            <v>-</v>
          </cell>
          <cell r="Z2356" t="str">
            <v>-</v>
          </cell>
          <cell r="AA2356" t="str">
            <v>-</v>
          </cell>
          <cell r="AB2356" t="str">
            <v>-</v>
          </cell>
          <cell r="AC2356" t="str">
            <v>-</v>
          </cell>
          <cell r="AD2356" t="str">
            <v>-</v>
          </cell>
          <cell r="AE2356" t="str">
            <v>-</v>
          </cell>
          <cell r="AF2356" t="str">
            <v>-</v>
          </cell>
          <cell r="AG2356" t="str">
            <v>-</v>
          </cell>
          <cell r="AH2356" t="str">
            <v>--</v>
          </cell>
        </row>
        <row r="2357">
          <cell r="A2357">
            <v>9094394</v>
          </cell>
          <cell r="B2357" t="str">
            <v>Dtwelve Spaces Private Limited</v>
          </cell>
          <cell r="C2357">
            <v>44711</v>
          </cell>
          <cell r="D2357" t="str">
            <v>Bangalore</v>
          </cell>
          <cell r="E2357" t="str">
            <v>MWIFI</v>
          </cell>
          <cell r="F2357" t="str">
            <v>B2B</v>
          </cell>
          <cell r="G2357" t="str">
            <v>Bangalore</v>
          </cell>
          <cell r="H2357">
            <v>33320</v>
          </cell>
          <cell r="I2357">
            <v>0.3332</v>
          </cell>
          <cell r="J2357">
            <v>9078413</v>
          </cell>
          <cell r="K2357" t="str">
            <v>Dtwelve Spaces Private Limited</v>
          </cell>
          <cell r="L2357">
            <v>10290177.759199969</v>
          </cell>
          <cell r="M2357" t="str">
            <v>Relationship</v>
          </cell>
          <cell r="N2357" t="str">
            <v>MWIFI</v>
          </cell>
          <cell r="O2357" t="str">
            <v>BLR_ZONE2</v>
          </cell>
          <cell r="P2357">
            <v>9078413</v>
          </cell>
          <cell r="Q2357" t="str">
            <v xml:space="preserve">Rajeev Misra </v>
          </cell>
          <cell r="R2357" t="str">
            <v>RAM</v>
          </cell>
          <cell r="S2357" t="str">
            <v>Rajeev Misra</v>
          </cell>
          <cell r="T2357">
            <v>0.3332</v>
          </cell>
          <cell r="U2357">
            <v>0</v>
          </cell>
          <cell r="V2357" t="str">
            <v>-</v>
          </cell>
          <cell r="Z2357" t="str">
            <v>-</v>
          </cell>
          <cell r="AA2357" t="str">
            <v>-</v>
          </cell>
          <cell r="AB2357" t="str">
            <v>-</v>
          </cell>
          <cell r="AC2357" t="str">
            <v>-</v>
          </cell>
          <cell r="AD2357" t="str">
            <v>-</v>
          </cell>
          <cell r="AE2357" t="str">
            <v>-</v>
          </cell>
          <cell r="AF2357" t="str">
            <v>-</v>
          </cell>
          <cell r="AG2357" t="str">
            <v>-</v>
          </cell>
          <cell r="AH2357" t="str">
            <v>--</v>
          </cell>
        </row>
        <row r="2358">
          <cell r="A2358">
            <v>9094439</v>
          </cell>
          <cell r="B2358" t="str">
            <v>Dtwelve Spaces Private Limited</v>
          </cell>
          <cell r="C2358">
            <v>44692</v>
          </cell>
          <cell r="D2358" t="str">
            <v>Bangalore</v>
          </cell>
          <cell r="E2358" t="str">
            <v>MWIFI</v>
          </cell>
          <cell r="F2358" t="str">
            <v>B2B</v>
          </cell>
          <cell r="G2358" t="str">
            <v>Bangalore</v>
          </cell>
          <cell r="H2358">
            <v>861</v>
          </cell>
          <cell r="I2358">
            <v>8.6099999999999996E-3</v>
          </cell>
          <cell r="J2358">
            <v>9078413</v>
          </cell>
          <cell r="K2358" t="str">
            <v>Dtwelve Spaces Private Limited</v>
          </cell>
          <cell r="L2358">
            <v>10290177.759199969</v>
          </cell>
          <cell r="M2358" t="str">
            <v>Relationship</v>
          </cell>
          <cell r="N2358" t="str">
            <v>MWIFI</v>
          </cell>
          <cell r="O2358" t="str">
            <v>BLR_ZONE2</v>
          </cell>
          <cell r="P2358">
            <v>9078413</v>
          </cell>
          <cell r="Q2358" t="str">
            <v xml:space="preserve">Rajeev Misra </v>
          </cell>
          <cell r="R2358" t="str">
            <v>RAM</v>
          </cell>
          <cell r="S2358" t="str">
            <v>Rajeev Misra</v>
          </cell>
          <cell r="T2358">
            <v>8.6099999999999996E-3</v>
          </cell>
          <cell r="U2358">
            <v>0</v>
          </cell>
          <cell r="V2358" t="str">
            <v>-</v>
          </cell>
          <cell r="Z2358" t="str">
            <v>-</v>
          </cell>
          <cell r="AA2358" t="str">
            <v>-</v>
          </cell>
          <cell r="AB2358" t="str">
            <v>-</v>
          </cell>
          <cell r="AC2358" t="str">
            <v>-</v>
          </cell>
          <cell r="AD2358" t="str">
            <v>-</v>
          </cell>
          <cell r="AE2358" t="str">
            <v>-</v>
          </cell>
          <cell r="AF2358" t="str">
            <v>-</v>
          </cell>
          <cell r="AG2358" t="str">
            <v>-</v>
          </cell>
          <cell r="AH2358" t="str">
            <v>--</v>
          </cell>
        </row>
        <row r="2359">
          <cell r="A2359">
            <v>9094441</v>
          </cell>
          <cell r="B2359" t="str">
            <v>Dtwelve Spaces Private Limited</v>
          </cell>
          <cell r="C2359">
            <v>44690</v>
          </cell>
          <cell r="D2359" t="str">
            <v>Bangalore</v>
          </cell>
          <cell r="E2359" t="str">
            <v>MWIFI</v>
          </cell>
          <cell r="F2359" t="str">
            <v>B2B</v>
          </cell>
          <cell r="G2359" t="str">
            <v>Bangalore</v>
          </cell>
          <cell r="H2359">
            <v>861.4973</v>
          </cell>
          <cell r="I2359">
            <v>8.6149729999999997E-3</v>
          </cell>
          <cell r="J2359">
            <v>9078413</v>
          </cell>
          <cell r="K2359" t="str">
            <v>Dtwelve Spaces Private Limited</v>
          </cell>
          <cell r="L2359">
            <v>10290177.759199969</v>
          </cell>
          <cell r="M2359" t="str">
            <v>Relationship</v>
          </cell>
          <cell r="N2359" t="str">
            <v>MWIFI</v>
          </cell>
          <cell r="O2359" t="str">
            <v>BLR_ZONE2</v>
          </cell>
          <cell r="P2359">
            <v>9078413</v>
          </cell>
          <cell r="Q2359" t="str">
            <v xml:space="preserve">Rajeev Misra </v>
          </cell>
          <cell r="R2359" t="str">
            <v>RAM</v>
          </cell>
          <cell r="S2359" t="str">
            <v>Rajeev Misra</v>
          </cell>
          <cell r="T2359">
            <v>8.6149729999999997E-3</v>
          </cell>
          <cell r="U2359">
            <v>0</v>
          </cell>
          <cell r="V2359" t="str">
            <v>-</v>
          </cell>
          <cell r="Z2359" t="str">
            <v>-</v>
          </cell>
          <cell r="AA2359" t="str">
            <v>-</v>
          </cell>
          <cell r="AB2359" t="str">
            <v>-</v>
          </cell>
          <cell r="AC2359" t="str">
            <v>-</v>
          </cell>
          <cell r="AD2359" t="str">
            <v>-</v>
          </cell>
          <cell r="AE2359" t="str">
            <v>-</v>
          </cell>
          <cell r="AF2359" t="str">
            <v>-</v>
          </cell>
          <cell r="AG2359" t="str">
            <v>-</v>
          </cell>
          <cell r="AH2359" t="str">
            <v>--</v>
          </cell>
        </row>
        <row r="2360">
          <cell r="A2360">
            <v>9094444</v>
          </cell>
          <cell r="B2360" t="str">
            <v>Dtwelve Spaces Private Limited</v>
          </cell>
          <cell r="C2360">
            <v>44692</v>
          </cell>
          <cell r="D2360" t="str">
            <v>Bangalore</v>
          </cell>
          <cell r="E2360" t="str">
            <v>MWIFI</v>
          </cell>
          <cell r="F2360" t="str">
            <v>B2B</v>
          </cell>
          <cell r="G2360" t="str">
            <v>Bangalore</v>
          </cell>
          <cell r="H2360">
            <v>861.4973</v>
          </cell>
          <cell r="I2360">
            <v>8.6149729999999997E-3</v>
          </cell>
          <cell r="J2360">
            <v>9078413</v>
          </cell>
          <cell r="K2360" t="str">
            <v>Dtwelve Spaces Private Limited</v>
          </cell>
          <cell r="L2360">
            <v>10290177.759199969</v>
          </cell>
          <cell r="M2360" t="str">
            <v>Relationship</v>
          </cell>
          <cell r="N2360" t="str">
            <v>MWIFI</v>
          </cell>
          <cell r="O2360" t="str">
            <v>BLR_ZONE2</v>
          </cell>
          <cell r="P2360">
            <v>9078413</v>
          </cell>
          <cell r="Q2360" t="str">
            <v xml:space="preserve">Rajeev Misra </v>
          </cell>
          <cell r="R2360" t="str">
            <v>RAM</v>
          </cell>
          <cell r="S2360" t="str">
            <v>Rajeev Misra</v>
          </cell>
          <cell r="T2360">
            <v>8.6149729999999997E-3</v>
          </cell>
          <cell r="U2360">
            <v>0</v>
          </cell>
          <cell r="V2360" t="str">
            <v>-</v>
          </cell>
          <cell r="Z2360" t="str">
            <v>-</v>
          </cell>
          <cell r="AA2360" t="str">
            <v>-</v>
          </cell>
          <cell r="AB2360" t="str">
            <v>-</v>
          </cell>
          <cell r="AC2360" t="str">
            <v>-</v>
          </cell>
          <cell r="AD2360" t="str">
            <v>-</v>
          </cell>
          <cell r="AE2360" t="str">
            <v>-</v>
          </cell>
          <cell r="AF2360" t="str">
            <v>-</v>
          </cell>
          <cell r="AG2360" t="str">
            <v>-</v>
          </cell>
          <cell r="AH2360" t="str">
            <v>--</v>
          </cell>
        </row>
        <row r="2361">
          <cell r="A2361">
            <v>9094445</v>
          </cell>
          <cell r="B2361" t="str">
            <v>Dtwelve Spaces Private Limited</v>
          </cell>
          <cell r="C2361">
            <v>44690</v>
          </cell>
          <cell r="D2361" t="str">
            <v>Bangalore</v>
          </cell>
          <cell r="E2361" t="str">
            <v>MWIFI</v>
          </cell>
          <cell r="F2361" t="str">
            <v>B2B</v>
          </cell>
          <cell r="G2361" t="str">
            <v>Bangalore</v>
          </cell>
          <cell r="H2361">
            <v>861.4973</v>
          </cell>
          <cell r="I2361">
            <v>8.6149729999999997E-3</v>
          </cell>
          <cell r="J2361">
            <v>9078413</v>
          </cell>
          <cell r="K2361" t="str">
            <v>Dtwelve Spaces Private Limited</v>
          </cell>
          <cell r="L2361">
            <v>10290177.759199969</v>
          </cell>
          <cell r="M2361" t="str">
            <v>Relationship</v>
          </cell>
          <cell r="N2361" t="str">
            <v>MWIFI</v>
          </cell>
          <cell r="O2361" t="str">
            <v>BLR_ZONE2</v>
          </cell>
          <cell r="P2361">
            <v>9078413</v>
          </cell>
          <cell r="Q2361" t="str">
            <v xml:space="preserve">Rajeev Misra </v>
          </cell>
          <cell r="R2361" t="str">
            <v>RAM</v>
          </cell>
          <cell r="S2361" t="str">
            <v>Rajeev Misra</v>
          </cell>
          <cell r="T2361">
            <v>8.6149729999999997E-3</v>
          </cell>
          <cell r="U2361">
            <v>0</v>
          </cell>
          <cell r="V2361" t="str">
            <v>-</v>
          </cell>
          <cell r="Z2361" t="str">
            <v>-</v>
          </cell>
          <cell r="AA2361" t="str">
            <v>-</v>
          </cell>
          <cell r="AB2361" t="str">
            <v>-</v>
          </cell>
          <cell r="AC2361" t="str">
            <v>-</v>
          </cell>
          <cell r="AD2361" t="str">
            <v>-</v>
          </cell>
          <cell r="AE2361" t="str">
            <v>-</v>
          </cell>
          <cell r="AF2361" t="str">
            <v>-</v>
          </cell>
          <cell r="AG2361" t="str">
            <v>-</v>
          </cell>
          <cell r="AH2361" t="str">
            <v>--</v>
          </cell>
        </row>
        <row r="2362">
          <cell r="A2362">
            <v>9094446</v>
          </cell>
          <cell r="B2362" t="str">
            <v>Dtwelve Spaces Private Limited</v>
          </cell>
          <cell r="C2362">
            <v>44690</v>
          </cell>
          <cell r="D2362" t="str">
            <v>Bangalore</v>
          </cell>
          <cell r="E2362" t="str">
            <v>MWIFI</v>
          </cell>
          <cell r="F2362" t="str">
            <v>B2B</v>
          </cell>
          <cell r="G2362" t="str">
            <v>Bangalore</v>
          </cell>
          <cell r="H2362">
            <v>861</v>
          </cell>
          <cell r="I2362">
            <v>8.6099999999999996E-3</v>
          </cell>
          <cell r="J2362">
            <v>9078413</v>
          </cell>
          <cell r="K2362" t="str">
            <v>Dtwelve Spaces Private Limited</v>
          </cell>
          <cell r="L2362">
            <v>10290177.759199969</v>
          </cell>
          <cell r="M2362" t="str">
            <v>Relationship</v>
          </cell>
          <cell r="N2362" t="str">
            <v>MWIFI</v>
          </cell>
          <cell r="O2362" t="str">
            <v>BLR_ZONE2</v>
          </cell>
          <cell r="P2362">
            <v>9078413</v>
          </cell>
          <cell r="Q2362" t="str">
            <v xml:space="preserve">Rajeev Misra </v>
          </cell>
          <cell r="R2362" t="str">
            <v>RAM</v>
          </cell>
          <cell r="S2362" t="str">
            <v>Rajeev Misra</v>
          </cell>
          <cell r="T2362">
            <v>8.6099999999999996E-3</v>
          </cell>
          <cell r="U2362">
            <v>0</v>
          </cell>
          <cell r="V2362" t="str">
            <v>-</v>
          </cell>
          <cell r="Z2362" t="str">
            <v>-</v>
          </cell>
          <cell r="AA2362" t="str">
            <v>-</v>
          </cell>
          <cell r="AB2362" t="str">
            <v>-</v>
          </cell>
          <cell r="AC2362" t="str">
            <v>-</v>
          </cell>
          <cell r="AD2362" t="str">
            <v>-</v>
          </cell>
          <cell r="AE2362" t="str">
            <v>-</v>
          </cell>
          <cell r="AF2362" t="str">
            <v>-</v>
          </cell>
          <cell r="AG2362" t="str">
            <v>-</v>
          </cell>
          <cell r="AH2362" t="str">
            <v>--</v>
          </cell>
        </row>
        <row r="2363">
          <cell r="A2363">
            <v>9094452</v>
          </cell>
          <cell r="B2363" t="str">
            <v>Dtwelve Spaces Private Limited</v>
          </cell>
          <cell r="C2363">
            <v>44690</v>
          </cell>
          <cell r="D2363" t="str">
            <v>Bangalore</v>
          </cell>
          <cell r="E2363" t="str">
            <v>MWIFI</v>
          </cell>
          <cell r="F2363" t="str">
            <v>B2B</v>
          </cell>
          <cell r="G2363" t="str">
            <v>Bangalore</v>
          </cell>
          <cell r="H2363">
            <v>861.4973</v>
          </cell>
          <cell r="I2363">
            <v>8.6149729999999997E-3</v>
          </cell>
          <cell r="J2363">
            <v>9078413</v>
          </cell>
          <cell r="K2363" t="str">
            <v>Dtwelve Spaces Private Limited</v>
          </cell>
          <cell r="L2363">
            <v>10290177.759199969</v>
          </cell>
          <cell r="M2363" t="str">
            <v>Relationship</v>
          </cell>
          <cell r="N2363" t="str">
            <v>MWIFI</v>
          </cell>
          <cell r="O2363" t="str">
            <v>BLR_ZONE2</v>
          </cell>
          <cell r="P2363">
            <v>9078413</v>
          </cell>
          <cell r="Q2363" t="str">
            <v xml:space="preserve">Rajeev Misra </v>
          </cell>
          <cell r="R2363" t="str">
            <v>RAM</v>
          </cell>
          <cell r="S2363" t="str">
            <v>Rajeev Misra</v>
          </cell>
          <cell r="T2363">
            <v>8.6149729999999997E-3</v>
          </cell>
          <cell r="U2363">
            <v>0</v>
          </cell>
          <cell r="V2363" t="str">
            <v>-</v>
          </cell>
          <cell r="Z2363" t="str">
            <v>-</v>
          </cell>
          <cell r="AA2363" t="str">
            <v>-</v>
          </cell>
          <cell r="AB2363" t="str">
            <v>-</v>
          </cell>
          <cell r="AC2363" t="str">
            <v>-</v>
          </cell>
          <cell r="AD2363" t="str">
            <v>-</v>
          </cell>
          <cell r="AE2363" t="str">
            <v>-</v>
          </cell>
          <cell r="AF2363" t="str">
            <v>-</v>
          </cell>
          <cell r="AG2363" t="str">
            <v>-</v>
          </cell>
          <cell r="AH2363" t="str">
            <v>--</v>
          </cell>
        </row>
        <row r="2364">
          <cell r="A2364">
            <v>9094863</v>
          </cell>
          <cell r="B2364" t="str">
            <v>Dtwelve Spaces Private Limited</v>
          </cell>
          <cell r="C2364">
            <v>44764</v>
          </cell>
          <cell r="D2364" t="str">
            <v>Chennai</v>
          </cell>
          <cell r="E2364" t="str">
            <v>MWIFI</v>
          </cell>
          <cell r="F2364" t="str">
            <v>B2B</v>
          </cell>
          <cell r="G2364" t="str">
            <v>Chennai</v>
          </cell>
          <cell r="H2364">
            <v>28050</v>
          </cell>
          <cell r="I2364">
            <v>0.28050000000000003</v>
          </cell>
          <cell r="J2364">
            <v>9078413</v>
          </cell>
          <cell r="K2364" t="str">
            <v>Dtwelve Spaces Private Limited</v>
          </cell>
          <cell r="L2364">
            <v>10290177.759199969</v>
          </cell>
          <cell r="M2364" t="str">
            <v>Relationship</v>
          </cell>
          <cell r="N2364" t="str">
            <v>MWIFI</v>
          </cell>
          <cell r="O2364" t="str">
            <v>CHN_ZONE1</v>
          </cell>
          <cell r="P2364">
            <v>9078413</v>
          </cell>
          <cell r="Q2364" t="str">
            <v xml:space="preserve">Rajeev Misra </v>
          </cell>
          <cell r="R2364" t="str">
            <v>RAM</v>
          </cell>
          <cell r="S2364" t="str">
            <v>Rajeev Misra</v>
          </cell>
          <cell r="T2364">
            <v>0.2848</v>
          </cell>
          <cell r="U2364">
            <v>0</v>
          </cell>
          <cell r="V2364" t="str">
            <v>-</v>
          </cell>
          <cell r="Z2364" t="str">
            <v>-</v>
          </cell>
          <cell r="AA2364" t="str">
            <v>-</v>
          </cell>
          <cell r="AB2364" t="str">
            <v>-</v>
          </cell>
          <cell r="AC2364" t="str">
            <v>-</v>
          </cell>
          <cell r="AD2364" t="str">
            <v>-</v>
          </cell>
          <cell r="AE2364" t="str">
            <v>-</v>
          </cell>
          <cell r="AF2364" t="str">
            <v>-</v>
          </cell>
          <cell r="AG2364" t="str">
            <v>-</v>
          </cell>
          <cell r="AH2364" t="str">
            <v>--</v>
          </cell>
        </row>
        <row r="2365">
          <cell r="A2365">
            <v>9094864</v>
          </cell>
          <cell r="B2365" t="str">
            <v>Dtwelve Spaces Private Limited</v>
          </cell>
          <cell r="C2365">
            <v>44714</v>
          </cell>
          <cell r="D2365" t="str">
            <v>Chennai</v>
          </cell>
          <cell r="E2365" t="str">
            <v>MWIFI</v>
          </cell>
          <cell r="F2365" t="str">
            <v>B2B</v>
          </cell>
          <cell r="G2365" t="str">
            <v>Chennai</v>
          </cell>
          <cell r="H2365">
            <v>16070</v>
          </cell>
          <cell r="I2365">
            <v>0.16070000000000001</v>
          </cell>
          <cell r="J2365">
            <v>9078413</v>
          </cell>
          <cell r="K2365" t="str">
            <v>Dtwelve Spaces Private Limited</v>
          </cell>
          <cell r="L2365">
            <v>10290177.759199969</v>
          </cell>
          <cell r="M2365" t="str">
            <v>Relationship</v>
          </cell>
          <cell r="N2365" t="str">
            <v>MWIFI</v>
          </cell>
          <cell r="O2365" t="str">
            <v>CHN_ZONE1</v>
          </cell>
          <cell r="P2365">
            <v>9078413</v>
          </cell>
          <cell r="Q2365" t="str">
            <v xml:space="preserve">Rajeev Misra </v>
          </cell>
          <cell r="R2365" t="str">
            <v>RAM</v>
          </cell>
          <cell r="S2365" t="str">
            <v>Rajeev Misra</v>
          </cell>
          <cell r="T2365">
            <v>0.16335</v>
          </cell>
          <cell r="U2365">
            <v>0</v>
          </cell>
          <cell r="V2365" t="str">
            <v>-</v>
          </cell>
          <cell r="Z2365" t="str">
            <v>-</v>
          </cell>
          <cell r="AA2365" t="str">
            <v>-</v>
          </cell>
          <cell r="AB2365" t="str">
            <v>-</v>
          </cell>
          <cell r="AC2365" t="str">
            <v>-</v>
          </cell>
          <cell r="AD2365" t="str">
            <v>-</v>
          </cell>
          <cell r="AE2365" t="str">
            <v>-</v>
          </cell>
          <cell r="AF2365" t="str">
            <v>-</v>
          </cell>
          <cell r="AG2365" t="str">
            <v>-</v>
          </cell>
          <cell r="AH2365" t="str">
            <v>--</v>
          </cell>
        </row>
        <row r="2366">
          <cell r="A2366">
            <v>9094865</v>
          </cell>
          <cell r="B2366" t="str">
            <v>Dtwelve Spaces Private Limited</v>
          </cell>
          <cell r="C2366">
            <v>44714</v>
          </cell>
          <cell r="D2366" t="str">
            <v>Bangalore</v>
          </cell>
          <cell r="E2366" t="str">
            <v>MWIFI</v>
          </cell>
          <cell r="F2366" t="str">
            <v>B2B</v>
          </cell>
          <cell r="G2366" t="str">
            <v>Bangalore</v>
          </cell>
          <cell r="H2366">
            <v>44145</v>
          </cell>
          <cell r="I2366">
            <v>0.44145000000000001</v>
          </cell>
          <cell r="J2366">
            <v>9078413</v>
          </cell>
          <cell r="K2366" t="str">
            <v>Dtwelve Spaces Private Limited</v>
          </cell>
          <cell r="L2366">
            <v>10290177.759199969</v>
          </cell>
          <cell r="M2366" t="str">
            <v>Relationship</v>
          </cell>
          <cell r="N2366" t="str">
            <v>MWIFI</v>
          </cell>
          <cell r="O2366" t="str">
            <v>BLR_ZONE2</v>
          </cell>
          <cell r="P2366">
            <v>9078413</v>
          </cell>
          <cell r="Q2366" t="str">
            <v xml:space="preserve">Rajeev Misra </v>
          </cell>
          <cell r="R2366" t="str">
            <v>RAM</v>
          </cell>
          <cell r="S2366" t="str">
            <v>Rajeev Misra</v>
          </cell>
          <cell r="T2366">
            <v>0.44145000000000001</v>
          </cell>
          <cell r="U2366">
            <v>0</v>
          </cell>
          <cell r="V2366" t="str">
            <v>-</v>
          </cell>
          <cell r="Z2366" t="str">
            <v>-</v>
          </cell>
          <cell r="AA2366" t="str">
            <v>-</v>
          </cell>
          <cell r="AB2366" t="str">
            <v>-</v>
          </cell>
          <cell r="AC2366" t="str">
            <v>-</v>
          </cell>
          <cell r="AD2366" t="str">
            <v>-</v>
          </cell>
          <cell r="AE2366" t="str">
            <v>-</v>
          </cell>
          <cell r="AF2366" t="str">
            <v>-</v>
          </cell>
          <cell r="AG2366" t="str">
            <v>-</v>
          </cell>
          <cell r="AH2366" t="str">
            <v>--</v>
          </cell>
        </row>
        <row r="2367">
          <cell r="A2367">
            <v>9095022</v>
          </cell>
          <cell r="B2367" t="str">
            <v>Dtwelve Spaces Private Limited</v>
          </cell>
          <cell r="C2367">
            <v>44709</v>
          </cell>
          <cell r="D2367" t="str">
            <v>Chennai</v>
          </cell>
          <cell r="E2367" t="str">
            <v>MWIFI</v>
          </cell>
          <cell r="F2367" t="str">
            <v>B2B</v>
          </cell>
          <cell r="G2367" t="str">
            <v>Chennai</v>
          </cell>
          <cell r="H2367">
            <v>26125</v>
          </cell>
          <cell r="I2367">
            <v>0.26124999999999998</v>
          </cell>
          <cell r="J2367">
            <v>9078413</v>
          </cell>
          <cell r="K2367" t="str">
            <v>Dtwelve Spaces Private Limited</v>
          </cell>
          <cell r="L2367">
            <v>10290177.759199969</v>
          </cell>
          <cell r="M2367" t="str">
            <v>Relationship</v>
          </cell>
          <cell r="N2367" t="str">
            <v>MWIFI</v>
          </cell>
          <cell r="O2367" t="str">
            <v>CHN_ZONE1</v>
          </cell>
          <cell r="P2367">
            <v>9078413</v>
          </cell>
          <cell r="Q2367" t="str">
            <v xml:space="preserve">Rajeev Misra </v>
          </cell>
          <cell r="R2367" t="str">
            <v>RAM</v>
          </cell>
          <cell r="S2367" t="str">
            <v>Rajeev Misra</v>
          </cell>
          <cell r="T2367">
            <v>0.2462</v>
          </cell>
          <cell r="U2367">
            <v>0</v>
          </cell>
          <cell r="V2367" t="str">
            <v>-</v>
          </cell>
          <cell r="Z2367" t="str">
            <v>-</v>
          </cell>
          <cell r="AA2367" t="str">
            <v>-</v>
          </cell>
          <cell r="AB2367" t="str">
            <v>-</v>
          </cell>
          <cell r="AC2367" t="str">
            <v>-</v>
          </cell>
          <cell r="AD2367" t="str">
            <v>-</v>
          </cell>
          <cell r="AE2367" t="str">
            <v>-</v>
          </cell>
          <cell r="AF2367" t="str">
            <v>-</v>
          </cell>
          <cell r="AG2367" t="str">
            <v>-</v>
          </cell>
          <cell r="AH2367" t="str">
            <v>--</v>
          </cell>
        </row>
        <row r="2368">
          <cell r="A2368">
            <v>9095343</v>
          </cell>
          <cell r="B2368" t="str">
            <v>Dtwelve Spaces Private Limited</v>
          </cell>
          <cell r="C2368">
            <v>44734</v>
          </cell>
          <cell r="D2368" t="str">
            <v>Pune</v>
          </cell>
          <cell r="E2368" t="str">
            <v>MWIFI</v>
          </cell>
          <cell r="F2368" t="str">
            <v>B2B</v>
          </cell>
          <cell r="G2368" t="str">
            <v>Pune</v>
          </cell>
          <cell r="H2368">
            <v>12560</v>
          </cell>
          <cell r="I2368">
            <v>0.12559999999999999</v>
          </cell>
          <cell r="J2368">
            <v>9078413</v>
          </cell>
          <cell r="K2368" t="str">
            <v>Dtwelve Spaces Private Limited</v>
          </cell>
          <cell r="L2368">
            <v>10290177.759199969</v>
          </cell>
          <cell r="M2368" t="str">
            <v>Relationship</v>
          </cell>
          <cell r="N2368" t="str">
            <v>MWIFI</v>
          </cell>
          <cell r="O2368" t="str">
            <v>PUN_ZONE1</v>
          </cell>
          <cell r="P2368">
            <v>9078413</v>
          </cell>
          <cell r="Q2368" t="str">
            <v xml:space="preserve">Rajeev Misra </v>
          </cell>
          <cell r="R2368" t="str">
            <v>RAM</v>
          </cell>
          <cell r="S2368" t="str">
            <v>Rajeev Misra</v>
          </cell>
          <cell r="T2368">
            <v>0.12559999999999999</v>
          </cell>
          <cell r="U2368">
            <v>0</v>
          </cell>
          <cell r="V2368" t="str">
            <v>-</v>
          </cell>
          <cell r="Z2368" t="str">
            <v>-</v>
          </cell>
          <cell r="AA2368" t="str">
            <v>-</v>
          </cell>
          <cell r="AB2368" t="str">
            <v>-</v>
          </cell>
          <cell r="AC2368" t="str">
            <v>-</v>
          </cell>
          <cell r="AD2368" t="str">
            <v>-</v>
          </cell>
          <cell r="AE2368" t="str">
            <v>-</v>
          </cell>
          <cell r="AF2368" t="str">
            <v>-</v>
          </cell>
          <cell r="AG2368" t="str">
            <v>-</v>
          </cell>
          <cell r="AH2368" t="str">
            <v>--</v>
          </cell>
        </row>
        <row r="2369">
          <cell r="A2369">
            <v>9095345</v>
          </cell>
          <cell r="B2369" t="str">
            <v>Dtwelve Spaces Private Limited</v>
          </cell>
          <cell r="C2369">
            <v>44718</v>
          </cell>
          <cell r="D2369" t="str">
            <v>Bangalore</v>
          </cell>
          <cell r="E2369" t="str">
            <v>MWIFI</v>
          </cell>
          <cell r="F2369" t="str">
            <v>B2B</v>
          </cell>
          <cell r="G2369" t="str">
            <v>Bangalore</v>
          </cell>
          <cell r="H2369">
            <v>18495</v>
          </cell>
          <cell r="I2369">
            <v>0.18495</v>
          </cell>
          <cell r="J2369">
            <v>9078413</v>
          </cell>
          <cell r="K2369" t="str">
            <v>Dtwelve Spaces Private Limited</v>
          </cell>
          <cell r="L2369">
            <v>10290177.759199969</v>
          </cell>
          <cell r="M2369" t="str">
            <v>Relationship</v>
          </cell>
          <cell r="N2369" t="str">
            <v>MWIFI</v>
          </cell>
          <cell r="O2369" t="str">
            <v>BLR_ZONE2</v>
          </cell>
          <cell r="P2369">
            <v>9078413</v>
          </cell>
          <cell r="Q2369" t="str">
            <v xml:space="preserve">Rajeev Misra </v>
          </cell>
          <cell r="R2369" t="str">
            <v>RAM</v>
          </cell>
          <cell r="S2369" t="str">
            <v>Rajeev Misra</v>
          </cell>
          <cell r="T2369">
            <v>0.17699999999999999</v>
          </cell>
          <cell r="U2369">
            <v>0</v>
          </cell>
          <cell r="V2369" t="str">
            <v>-</v>
          </cell>
          <cell r="Z2369" t="str">
            <v>-</v>
          </cell>
          <cell r="AA2369" t="str">
            <v>-</v>
          </cell>
          <cell r="AB2369" t="str">
            <v>-</v>
          </cell>
          <cell r="AC2369" t="str">
            <v>-</v>
          </cell>
          <cell r="AD2369" t="str">
            <v>-</v>
          </cell>
          <cell r="AE2369" t="str">
            <v>-</v>
          </cell>
          <cell r="AF2369" t="str">
            <v>-</v>
          </cell>
          <cell r="AG2369" t="str">
            <v>-</v>
          </cell>
          <cell r="AH2369" t="str">
            <v>--</v>
          </cell>
        </row>
        <row r="2370">
          <cell r="A2370">
            <v>9095347</v>
          </cell>
          <cell r="B2370" t="str">
            <v>Dtwelve Spaces Private Limited</v>
          </cell>
          <cell r="C2370">
            <v>44714</v>
          </cell>
          <cell r="D2370" t="str">
            <v>Bangalore</v>
          </cell>
          <cell r="E2370" t="str">
            <v>MWIFI</v>
          </cell>
          <cell r="F2370" t="str">
            <v>B2B</v>
          </cell>
          <cell r="G2370" t="str">
            <v>Bangalore</v>
          </cell>
          <cell r="H2370">
            <v>18230</v>
          </cell>
          <cell r="I2370">
            <v>0.18229999999999999</v>
          </cell>
          <cell r="J2370">
            <v>9078413</v>
          </cell>
          <cell r="K2370" t="str">
            <v>Dtwelve Spaces Private Limited</v>
          </cell>
          <cell r="L2370">
            <v>10290177.759199969</v>
          </cell>
          <cell r="M2370" t="str">
            <v>Relationship</v>
          </cell>
          <cell r="N2370" t="str">
            <v>MWIFI</v>
          </cell>
          <cell r="O2370" t="str">
            <v>BLR_ZONE2</v>
          </cell>
          <cell r="P2370">
            <v>9078413</v>
          </cell>
          <cell r="Q2370" t="str">
            <v xml:space="preserve">Rajeev Misra </v>
          </cell>
          <cell r="R2370" t="str">
            <v>RAM</v>
          </cell>
          <cell r="S2370" t="str">
            <v>Rajeev Misra</v>
          </cell>
          <cell r="T2370">
            <v>0.18229999999999999</v>
          </cell>
          <cell r="U2370">
            <v>0</v>
          </cell>
          <cell r="V2370" t="str">
            <v>-</v>
          </cell>
          <cell r="Z2370" t="str">
            <v>-</v>
          </cell>
          <cell r="AA2370" t="str">
            <v>-</v>
          </cell>
          <cell r="AB2370" t="str">
            <v>-</v>
          </cell>
          <cell r="AC2370" t="str">
            <v>-</v>
          </cell>
          <cell r="AD2370" t="str">
            <v>-</v>
          </cell>
          <cell r="AE2370" t="str">
            <v>-</v>
          </cell>
          <cell r="AF2370" t="str">
            <v>-</v>
          </cell>
          <cell r="AG2370" t="str">
            <v>-</v>
          </cell>
          <cell r="AH2370" t="str">
            <v>--</v>
          </cell>
        </row>
        <row r="2371">
          <cell r="A2371">
            <v>9095384</v>
          </cell>
          <cell r="B2371" t="str">
            <v>Dtwelve Spaces Private Limited</v>
          </cell>
          <cell r="C2371">
            <v>44720</v>
          </cell>
          <cell r="D2371" t="str">
            <v>Bangalore</v>
          </cell>
          <cell r="E2371" t="str">
            <v>MWIFI</v>
          </cell>
          <cell r="F2371" t="str">
            <v>B2B</v>
          </cell>
          <cell r="G2371" t="str">
            <v>Bangalore</v>
          </cell>
          <cell r="H2371">
            <v>21330</v>
          </cell>
          <cell r="I2371">
            <v>0.21329999999999999</v>
          </cell>
          <cell r="J2371">
            <v>9078413</v>
          </cell>
          <cell r="K2371" t="str">
            <v>Dtwelve Spaces Private Limited</v>
          </cell>
          <cell r="L2371">
            <v>10290177.759199969</v>
          </cell>
          <cell r="M2371" t="str">
            <v>Relationship</v>
          </cell>
          <cell r="N2371" t="str">
            <v>MWIFI</v>
          </cell>
          <cell r="O2371" t="str">
            <v>BLR_ZONE1</v>
          </cell>
          <cell r="P2371">
            <v>9078413</v>
          </cell>
          <cell r="Q2371" t="str">
            <v xml:space="preserve">Rajeev Misra </v>
          </cell>
          <cell r="R2371" t="str">
            <v>RAM</v>
          </cell>
          <cell r="S2371" t="str">
            <v>Rajeev Misra</v>
          </cell>
          <cell r="T2371">
            <v>0.21329999999999999</v>
          </cell>
          <cell r="U2371">
            <v>0</v>
          </cell>
          <cell r="V2371" t="str">
            <v>-</v>
          </cell>
          <cell r="Z2371" t="str">
            <v>-</v>
          </cell>
          <cell r="AA2371" t="str">
            <v>-</v>
          </cell>
          <cell r="AB2371" t="str">
            <v>-</v>
          </cell>
          <cell r="AC2371" t="str">
            <v>-</v>
          </cell>
          <cell r="AD2371" t="str">
            <v>-</v>
          </cell>
          <cell r="AE2371" t="str">
            <v>-</v>
          </cell>
          <cell r="AF2371" t="str">
            <v>-</v>
          </cell>
          <cell r="AG2371" t="str">
            <v>-</v>
          </cell>
          <cell r="AH2371" t="str">
            <v>--</v>
          </cell>
        </row>
        <row r="2372">
          <cell r="A2372">
            <v>9095386</v>
          </cell>
          <cell r="B2372" t="str">
            <v>Dtwelve Spaces Private Limited</v>
          </cell>
          <cell r="C2372">
            <v>44730</v>
          </cell>
          <cell r="D2372" t="str">
            <v>Chennai</v>
          </cell>
          <cell r="E2372" t="str">
            <v>MWIFI</v>
          </cell>
          <cell r="F2372" t="str">
            <v>B2B</v>
          </cell>
          <cell r="G2372" t="str">
            <v>Chennai</v>
          </cell>
          <cell r="H2372">
            <v>10185</v>
          </cell>
          <cell r="I2372">
            <v>0.10185</v>
          </cell>
          <cell r="J2372">
            <v>9078413</v>
          </cell>
          <cell r="K2372" t="str">
            <v>Dtwelve Spaces Private Limited</v>
          </cell>
          <cell r="L2372">
            <v>10290177.759199969</v>
          </cell>
          <cell r="M2372" t="str">
            <v>Relationship</v>
          </cell>
          <cell r="N2372" t="str">
            <v>MWIFI</v>
          </cell>
          <cell r="O2372" t="str">
            <v>CHN_ZONE1</v>
          </cell>
          <cell r="P2372">
            <v>9078413</v>
          </cell>
          <cell r="Q2372" t="str">
            <v xml:space="preserve">Rajeev Misra </v>
          </cell>
          <cell r="R2372" t="str">
            <v>RAM</v>
          </cell>
          <cell r="S2372" t="str">
            <v>Rajeev Misra</v>
          </cell>
          <cell r="T2372">
            <v>0.10185</v>
          </cell>
          <cell r="U2372">
            <v>0</v>
          </cell>
          <cell r="V2372" t="str">
            <v>-</v>
          </cell>
          <cell r="Z2372" t="str">
            <v>-</v>
          </cell>
          <cell r="AA2372" t="str">
            <v>-</v>
          </cell>
          <cell r="AB2372" t="str">
            <v>-</v>
          </cell>
          <cell r="AC2372" t="str">
            <v>-</v>
          </cell>
          <cell r="AD2372" t="str">
            <v>-</v>
          </cell>
          <cell r="AE2372" t="str">
            <v>-</v>
          </cell>
          <cell r="AF2372" t="str">
            <v>-</v>
          </cell>
          <cell r="AG2372" t="str">
            <v>-</v>
          </cell>
          <cell r="AH2372" t="str">
            <v>--</v>
          </cell>
        </row>
        <row r="2373">
          <cell r="A2373">
            <v>9095410</v>
          </cell>
          <cell r="B2373" t="str">
            <v>Dtwelve Spaces Private Limited</v>
          </cell>
          <cell r="C2373">
            <v>44727</v>
          </cell>
          <cell r="D2373" t="str">
            <v>Bangalore</v>
          </cell>
          <cell r="E2373" t="str">
            <v>MWIFI</v>
          </cell>
          <cell r="F2373" t="str">
            <v>B2B</v>
          </cell>
          <cell r="G2373" t="str">
            <v>Bangalore</v>
          </cell>
          <cell r="H2373">
            <v>11075</v>
          </cell>
          <cell r="I2373">
            <v>0.11075</v>
          </cell>
          <cell r="J2373">
            <v>9078413</v>
          </cell>
          <cell r="K2373" t="str">
            <v>Dtwelve Spaces Private Limited</v>
          </cell>
          <cell r="L2373">
            <v>10290177.759199969</v>
          </cell>
          <cell r="M2373" t="str">
            <v>Relationship</v>
          </cell>
          <cell r="N2373" t="str">
            <v>MWIFI</v>
          </cell>
          <cell r="O2373" t="str">
            <v>BLR_ZONE1</v>
          </cell>
          <cell r="P2373">
            <v>9078413</v>
          </cell>
          <cell r="Q2373" t="str">
            <v xml:space="preserve">Rajeev Misra </v>
          </cell>
          <cell r="R2373" t="str">
            <v>RAM</v>
          </cell>
          <cell r="S2373" t="str">
            <v>Rajeev Misra</v>
          </cell>
          <cell r="T2373">
            <v>0.1134</v>
          </cell>
          <cell r="U2373">
            <v>0</v>
          </cell>
          <cell r="V2373" t="str">
            <v>-</v>
          </cell>
          <cell r="Z2373" t="str">
            <v>-</v>
          </cell>
          <cell r="AA2373" t="str">
            <v>-</v>
          </cell>
          <cell r="AB2373" t="str">
            <v>-</v>
          </cell>
          <cell r="AC2373" t="str">
            <v>-</v>
          </cell>
          <cell r="AD2373" t="str">
            <v>-</v>
          </cell>
          <cell r="AE2373" t="str">
            <v>-</v>
          </cell>
          <cell r="AF2373" t="str">
            <v>-</v>
          </cell>
          <cell r="AG2373" t="str">
            <v>-</v>
          </cell>
          <cell r="AH2373" t="str">
            <v>--</v>
          </cell>
        </row>
        <row r="2374">
          <cell r="A2374">
            <v>9095627</v>
          </cell>
          <cell r="B2374" t="str">
            <v>Dtwelve Spaces Private Limited</v>
          </cell>
          <cell r="C2374">
            <v>44728</v>
          </cell>
          <cell r="D2374" t="str">
            <v>Indore</v>
          </cell>
          <cell r="E2374" t="str">
            <v>MWIFI</v>
          </cell>
          <cell r="F2374" t="str">
            <v>B2B</v>
          </cell>
          <cell r="G2374" t="str">
            <v>Others</v>
          </cell>
          <cell r="H2374">
            <v>17775</v>
          </cell>
          <cell r="I2374">
            <v>0.17774999999999999</v>
          </cell>
          <cell r="J2374">
            <v>9078413</v>
          </cell>
          <cell r="K2374" t="str">
            <v>Dtwelve Spaces Private Limited</v>
          </cell>
          <cell r="L2374">
            <v>10290177.759199969</v>
          </cell>
          <cell r="M2374" t="str">
            <v>Relationship</v>
          </cell>
          <cell r="N2374" t="str">
            <v>MWIFI</v>
          </cell>
          <cell r="O2374" t="str">
            <v>PAN_ZONE1</v>
          </cell>
          <cell r="P2374">
            <v>9078413</v>
          </cell>
          <cell r="Q2374" t="str">
            <v xml:space="preserve">Rajeev Misra </v>
          </cell>
          <cell r="R2374" t="str">
            <v>RAM</v>
          </cell>
          <cell r="S2374" t="str">
            <v>Rajeev Misra</v>
          </cell>
          <cell r="T2374">
            <v>0.17774999999999999</v>
          </cell>
          <cell r="U2374">
            <v>0</v>
          </cell>
          <cell r="V2374" t="str">
            <v>-</v>
          </cell>
          <cell r="Z2374" t="str">
            <v>-</v>
          </cell>
          <cell r="AA2374" t="str">
            <v>-</v>
          </cell>
          <cell r="AB2374" t="str">
            <v>-</v>
          </cell>
          <cell r="AC2374" t="str">
            <v>-</v>
          </cell>
          <cell r="AD2374" t="str">
            <v>-</v>
          </cell>
          <cell r="AE2374" t="str">
            <v>-</v>
          </cell>
          <cell r="AF2374" t="str">
            <v>-</v>
          </cell>
          <cell r="AG2374" t="str">
            <v>-</v>
          </cell>
          <cell r="AH2374" t="str">
            <v>--</v>
          </cell>
        </row>
        <row r="2375">
          <cell r="A2375">
            <v>9095628</v>
          </cell>
          <cell r="B2375" t="str">
            <v>Dtwelve Spaces Private Limited</v>
          </cell>
          <cell r="C2375">
            <v>44720</v>
          </cell>
          <cell r="D2375" t="str">
            <v>Hyderabad</v>
          </cell>
          <cell r="E2375" t="str">
            <v>MWIFI</v>
          </cell>
          <cell r="F2375" t="str">
            <v>B2B</v>
          </cell>
          <cell r="G2375" t="str">
            <v>Hyderabad</v>
          </cell>
          <cell r="H2375">
            <v>17505</v>
          </cell>
          <cell r="I2375">
            <v>0.17505000000000001</v>
          </cell>
          <cell r="J2375">
            <v>9078413</v>
          </cell>
          <cell r="K2375" t="str">
            <v>Dtwelve Spaces Private Limited</v>
          </cell>
          <cell r="L2375">
            <v>10290177.759199969</v>
          </cell>
          <cell r="M2375" t="str">
            <v>Relationship</v>
          </cell>
          <cell r="N2375" t="str">
            <v>MWIFI</v>
          </cell>
          <cell r="O2375" t="str">
            <v>HYD_ZONE1</v>
          </cell>
          <cell r="P2375">
            <v>9078413</v>
          </cell>
          <cell r="Q2375" t="str">
            <v xml:space="preserve">Rajeev Misra </v>
          </cell>
          <cell r="R2375" t="str">
            <v>RAM</v>
          </cell>
          <cell r="S2375" t="str">
            <v>Rajeev Misra</v>
          </cell>
          <cell r="T2375">
            <v>0.17505000000000001</v>
          </cell>
          <cell r="U2375">
            <v>0</v>
          </cell>
          <cell r="V2375" t="str">
            <v>-</v>
          </cell>
          <cell r="Z2375" t="str">
            <v>-</v>
          </cell>
          <cell r="AA2375" t="str">
            <v>-</v>
          </cell>
          <cell r="AB2375" t="str">
            <v>-</v>
          </cell>
          <cell r="AC2375" t="str">
            <v>-</v>
          </cell>
          <cell r="AD2375" t="str">
            <v>-</v>
          </cell>
          <cell r="AE2375" t="str">
            <v>-</v>
          </cell>
          <cell r="AF2375" t="str">
            <v>-</v>
          </cell>
          <cell r="AG2375" t="str">
            <v>-</v>
          </cell>
          <cell r="AH2375" t="str">
            <v>--</v>
          </cell>
        </row>
        <row r="2376">
          <cell r="A2376">
            <v>9096032</v>
          </cell>
          <cell r="B2376" t="str">
            <v>Dtwelve Spaces Private Limited</v>
          </cell>
          <cell r="C2376">
            <v>44743</v>
          </cell>
          <cell r="D2376" t="str">
            <v>Bangalore</v>
          </cell>
          <cell r="E2376" t="str">
            <v>MWIFI</v>
          </cell>
          <cell r="F2376" t="str">
            <v>B2B</v>
          </cell>
          <cell r="G2376" t="str">
            <v>Bangalore</v>
          </cell>
          <cell r="H2376">
            <v>42595</v>
          </cell>
          <cell r="I2376">
            <v>0.42595</v>
          </cell>
          <cell r="J2376">
            <v>9078413</v>
          </cell>
          <cell r="K2376" t="str">
            <v>Dtwelve Spaces Private Limited</v>
          </cell>
          <cell r="L2376">
            <v>10290177.759199969</v>
          </cell>
          <cell r="M2376" t="str">
            <v>Relationship</v>
          </cell>
          <cell r="N2376" t="str">
            <v>MWIFI</v>
          </cell>
          <cell r="O2376" t="str">
            <v>BLR_ZONE2</v>
          </cell>
          <cell r="P2376">
            <v>9078413</v>
          </cell>
          <cell r="Q2376" t="str">
            <v xml:space="preserve">Rajeev Misra </v>
          </cell>
          <cell r="R2376" t="str">
            <v>RAM</v>
          </cell>
          <cell r="S2376" t="str">
            <v>Rajeev Misra</v>
          </cell>
          <cell r="T2376">
            <v>0.41270000000000001</v>
          </cell>
          <cell r="U2376">
            <v>0</v>
          </cell>
          <cell r="V2376" t="str">
            <v>-</v>
          </cell>
          <cell r="Z2376" t="str">
            <v>-</v>
          </cell>
          <cell r="AA2376" t="str">
            <v>-</v>
          </cell>
          <cell r="AB2376" t="str">
            <v>-</v>
          </cell>
          <cell r="AC2376" t="str">
            <v>-</v>
          </cell>
          <cell r="AD2376" t="str">
            <v>-</v>
          </cell>
          <cell r="AE2376" t="str">
            <v>-</v>
          </cell>
          <cell r="AF2376" t="str">
            <v>-</v>
          </cell>
          <cell r="AG2376" t="str">
            <v>-</v>
          </cell>
          <cell r="AH2376" t="str">
            <v>--</v>
          </cell>
        </row>
        <row r="2377">
          <cell r="A2377">
            <v>9096033</v>
          </cell>
          <cell r="B2377" t="str">
            <v>Dtwelve Spaces Private Limited</v>
          </cell>
          <cell r="C2377">
            <v>44751</v>
          </cell>
          <cell r="D2377" t="str">
            <v>Bangalore</v>
          </cell>
          <cell r="E2377" t="str">
            <v>MWIFI</v>
          </cell>
          <cell r="F2377" t="str">
            <v>B2B</v>
          </cell>
          <cell r="G2377" t="str">
            <v>Bangalore</v>
          </cell>
          <cell r="H2377">
            <v>6735</v>
          </cell>
          <cell r="I2377">
            <v>6.7349999999999993E-2</v>
          </cell>
          <cell r="J2377">
            <v>9078413</v>
          </cell>
          <cell r="K2377" t="str">
            <v>Dtwelve Spaces Private Limited</v>
          </cell>
          <cell r="L2377">
            <v>10290177.759199969</v>
          </cell>
          <cell r="M2377" t="str">
            <v>Relationship</v>
          </cell>
          <cell r="N2377" t="str">
            <v>MWIFI</v>
          </cell>
          <cell r="O2377" t="str">
            <v>BLR_ZONE2</v>
          </cell>
          <cell r="P2377">
            <v>9078413</v>
          </cell>
          <cell r="Q2377" t="str">
            <v xml:space="preserve">Rajeev Misra </v>
          </cell>
          <cell r="R2377" t="str">
            <v>RAM</v>
          </cell>
          <cell r="S2377" t="str">
            <v>Rajeev Misra</v>
          </cell>
          <cell r="T2377">
            <v>7.1650000000000005E-2</v>
          </cell>
          <cell r="U2377">
            <v>0</v>
          </cell>
          <cell r="V2377" t="str">
            <v>-</v>
          </cell>
          <cell r="Z2377" t="str">
            <v>-</v>
          </cell>
          <cell r="AA2377" t="str">
            <v>-</v>
          </cell>
          <cell r="AB2377" t="str">
            <v>-</v>
          </cell>
          <cell r="AC2377" t="str">
            <v>-</v>
          </cell>
          <cell r="AD2377" t="str">
            <v>-</v>
          </cell>
          <cell r="AE2377" t="str">
            <v>-</v>
          </cell>
          <cell r="AF2377" t="str">
            <v>-</v>
          </cell>
          <cell r="AG2377" t="str">
            <v>-</v>
          </cell>
          <cell r="AH2377" t="str">
            <v>--</v>
          </cell>
        </row>
        <row r="2378">
          <cell r="A2378">
            <v>9096036</v>
          </cell>
          <cell r="B2378" t="str">
            <v>Dtwelve Spaces Private Limited</v>
          </cell>
          <cell r="C2378">
            <v>44743</v>
          </cell>
          <cell r="D2378"/>
          <cell r="E2378" t="str">
            <v>MWIFI</v>
          </cell>
          <cell r="F2378" t="str">
            <v>B2B</v>
          </cell>
          <cell r="G2378" t="str">
            <v>Others</v>
          </cell>
          <cell r="H2378">
            <v>13625</v>
          </cell>
          <cell r="I2378">
            <v>0.13625000000000001</v>
          </cell>
          <cell r="J2378">
            <v>9078413</v>
          </cell>
          <cell r="K2378" t="str">
            <v>Dtwelve Spaces Private Limited</v>
          </cell>
          <cell r="L2378">
            <v>10290177.759199969</v>
          </cell>
          <cell r="M2378" t="str">
            <v>Relationship</v>
          </cell>
          <cell r="N2378" t="str">
            <v>MWIFI</v>
          </cell>
          <cell r="O2378" t="str">
            <v>PAN_ZONE1</v>
          </cell>
          <cell r="P2378">
            <v>9078413</v>
          </cell>
          <cell r="Q2378" t="str">
            <v xml:space="preserve">Rajeev Misra </v>
          </cell>
          <cell r="R2378" t="str">
            <v>RAM</v>
          </cell>
          <cell r="S2378" t="str">
            <v>Rajeev Misra</v>
          </cell>
          <cell r="T2378">
            <v>0.13625000000000001</v>
          </cell>
          <cell r="U2378">
            <v>0</v>
          </cell>
          <cell r="V2378" t="str">
            <v>-</v>
          </cell>
          <cell r="Z2378" t="str">
            <v>-</v>
          </cell>
          <cell r="AA2378" t="str">
            <v>-</v>
          </cell>
          <cell r="AB2378" t="str">
            <v>-</v>
          </cell>
          <cell r="AC2378" t="str">
            <v>-</v>
          </cell>
          <cell r="AD2378" t="str">
            <v>-</v>
          </cell>
          <cell r="AE2378" t="str">
            <v>-</v>
          </cell>
          <cell r="AF2378" t="str">
            <v>-</v>
          </cell>
          <cell r="AG2378" t="str">
            <v>-</v>
          </cell>
          <cell r="AH2378" t="str">
            <v>--</v>
          </cell>
        </row>
        <row r="2379">
          <cell r="A2379">
            <v>9096182</v>
          </cell>
          <cell r="B2379" t="str">
            <v>Dtwelve Spaces Private Limited</v>
          </cell>
          <cell r="C2379">
            <v>44744</v>
          </cell>
          <cell r="D2379" t="str">
            <v>Coimbatore</v>
          </cell>
          <cell r="E2379" t="str">
            <v>MWIFI</v>
          </cell>
          <cell r="F2379" t="str">
            <v>B2B</v>
          </cell>
          <cell r="G2379" t="str">
            <v>Others</v>
          </cell>
          <cell r="H2379">
            <v>15355</v>
          </cell>
          <cell r="I2379">
            <v>0.15354999999999999</v>
          </cell>
          <cell r="J2379">
            <v>9078413</v>
          </cell>
          <cell r="K2379" t="str">
            <v>Dtwelve Spaces Private Limited</v>
          </cell>
          <cell r="L2379">
            <v>10290177.759199969</v>
          </cell>
          <cell r="M2379" t="str">
            <v>Relationship</v>
          </cell>
          <cell r="N2379" t="str">
            <v>MWIFI</v>
          </cell>
          <cell r="O2379" t="str">
            <v>PAN_ZONE1</v>
          </cell>
          <cell r="P2379">
            <v>9078413</v>
          </cell>
          <cell r="Q2379" t="str">
            <v xml:space="preserve">Rajeev Misra </v>
          </cell>
          <cell r="R2379" t="str">
            <v>RAM</v>
          </cell>
          <cell r="S2379" t="str">
            <v>Rajeev Misra</v>
          </cell>
          <cell r="T2379">
            <v>0.14065</v>
          </cell>
          <cell r="U2379">
            <v>0</v>
          </cell>
          <cell r="V2379" t="str">
            <v>-</v>
          </cell>
          <cell r="Z2379" t="str">
            <v>-</v>
          </cell>
          <cell r="AA2379" t="str">
            <v>-</v>
          </cell>
          <cell r="AB2379" t="str">
            <v>-</v>
          </cell>
          <cell r="AC2379" t="str">
            <v>-</v>
          </cell>
          <cell r="AD2379" t="str">
            <v>-</v>
          </cell>
          <cell r="AE2379" t="str">
            <v>-</v>
          </cell>
          <cell r="AF2379" t="str">
            <v>-</v>
          </cell>
          <cell r="AG2379" t="str">
            <v>-</v>
          </cell>
          <cell r="AH2379" t="str">
            <v>--</v>
          </cell>
        </row>
        <row r="2380">
          <cell r="A2380">
            <v>9096183</v>
          </cell>
          <cell r="B2380" t="str">
            <v>Dtwelve Spaces Private Limited</v>
          </cell>
          <cell r="C2380">
            <v>44743</v>
          </cell>
          <cell r="D2380" t="str">
            <v>Pune</v>
          </cell>
          <cell r="E2380" t="str">
            <v>MWIFI</v>
          </cell>
          <cell r="F2380" t="str">
            <v>B2B</v>
          </cell>
          <cell r="G2380" t="str">
            <v>Pune</v>
          </cell>
          <cell r="H2380">
            <v>78515</v>
          </cell>
          <cell r="I2380">
            <v>0.78515000000000001</v>
          </cell>
          <cell r="J2380">
            <v>9078413</v>
          </cell>
          <cell r="K2380" t="str">
            <v>Dtwelve Spaces Private Limited</v>
          </cell>
          <cell r="L2380">
            <v>10290177.759199969</v>
          </cell>
          <cell r="M2380" t="str">
            <v>Relationship</v>
          </cell>
          <cell r="N2380" t="str">
            <v>MWIFI</v>
          </cell>
          <cell r="O2380" t="str">
            <v>PUN_ZONE1</v>
          </cell>
          <cell r="P2380">
            <v>9078413</v>
          </cell>
          <cell r="Q2380" t="str">
            <v xml:space="preserve">Rajeev Misra </v>
          </cell>
          <cell r="R2380" t="str">
            <v>RAM</v>
          </cell>
          <cell r="S2380" t="str">
            <v>Rajeev Misra</v>
          </cell>
          <cell r="T2380">
            <v>0.74275000000000002</v>
          </cell>
          <cell r="U2380">
            <v>0</v>
          </cell>
          <cell r="V2380" t="str">
            <v>-</v>
          </cell>
          <cell r="Z2380" t="str">
            <v>-</v>
          </cell>
          <cell r="AA2380" t="str">
            <v>-</v>
          </cell>
          <cell r="AB2380" t="str">
            <v>-</v>
          </cell>
          <cell r="AC2380" t="str">
            <v>-</v>
          </cell>
          <cell r="AD2380" t="str">
            <v>-</v>
          </cell>
          <cell r="AE2380" t="str">
            <v>-</v>
          </cell>
          <cell r="AF2380" t="str">
            <v>-</v>
          </cell>
          <cell r="AG2380" t="str">
            <v>-</v>
          </cell>
          <cell r="AH2380" t="str">
            <v>--</v>
          </cell>
        </row>
        <row r="2381">
          <cell r="A2381">
            <v>9096230</v>
          </cell>
          <cell r="B2381" t="str">
            <v>Dtwelve Spaces Private Limited</v>
          </cell>
          <cell r="C2381">
            <v>44748</v>
          </cell>
          <cell r="D2381" t="str">
            <v>Bangalore</v>
          </cell>
          <cell r="E2381" t="str">
            <v>MWIFI</v>
          </cell>
          <cell r="F2381" t="str">
            <v>B2B</v>
          </cell>
          <cell r="G2381" t="str">
            <v>Bangalore</v>
          </cell>
          <cell r="H2381">
            <v>59040</v>
          </cell>
          <cell r="I2381">
            <v>0.59040000000000004</v>
          </cell>
          <cell r="J2381">
            <v>9078413</v>
          </cell>
          <cell r="K2381" t="str">
            <v>Dtwelve Spaces Private Limited</v>
          </cell>
          <cell r="L2381">
            <v>10290177.759199969</v>
          </cell>
          <cell r="M2381" t="str">
            <v>Relationship</v>
          </cell>
          <cell r="N2381" t="str">
            <v>MWIFI</v>
          </cell>
          <cell r="O2381" t="str">
            <v>BLR_ZONE2</v>
          </cell>
          <cell r="P2381">
            <v>9078413</v>
          </cell>
          <cell r="Q2381" t="str">
            <v xml:space="preserve">Rajeev Misra </v>
          </cell>
          <cell r="R2381" t="str">
            <v>RAM</v>
          </cell>
          <cell r="S2381" t="str">
            <v>Rajeev Misra</v>
          </cell>
          <cell r="T2381">
            <v>0.59040000000000004</v>
          </cell>
          <cell r="U2381">
            <v>0</v>
          </cell>
          <cell r="V2381" t="str">
            <v>-</v>
          </cell>
          <cell r="Z2381" t="str">
            <v>-</v>
          </cell>
          <cell r="AA2381" t="str">
            <v>-</v>
          </cell>
          <cell r="AB2381" t="str">
            <v>-</v>
          </cell>
          <cell r="AC2381" t="str">
            <v>-</v>
          </cell>
          <cell r="AD2381" t="str">
            <v>-</v>
          </cell>
          <cell r="AE2381" t="str">
            <v>-</v>
          </cell>
          <cell r="AF2381" t="str">
            <v>-</v>
          </cell>
          <cell r="AG2381" t="str">
            <v>-</v>
          </cell>
          <cell r="AH2381" t="str">
            <v>--</v>
          </cell>
        </row>
        <row r="2382">
          <cell r="A2382">
            <v>9096231</v>
          </cell>
          <cell r="B2382" t="str">
            <v>Dtwelve Spaces Private Limited</v>
          </cell>
          <cell r="C2382">
            <v>44773</v>
          </cell>
          <cell r="D2382" t="str">
            <v>Pune</v>
          </cell>
          <cell r="E2382" t="str">
            <v>MWIFI</v>
          </cell>
          <cell r="F2382" t="str">
            <v>B2B</v>
          </cell>
          <cell r="G2382" t="str">
            <v>Pune</v>
          </cell>
          <cell r="H2382">
            <v>156375</v>
          </cell>
          <cell r="I2382">
            <v>1.56375</v>
          </cell>
          <cell r="J2382">
            <v>9078413</v>
          </cell>
          <cell r="K2382" t="str">
            <v>Dtwelve Spaces Private Limited</v>
          </cell>
          <cell r="L2382">
            <v>10290177.759199969</v>
          </cell>
          <cell r="M2382" t="str">
            <v>Relationship</v>
          </cell>
          <cell r="N2382" t="str">
            <v>MWIFI</v>
          </cell>
          <cell r="O2382" t="str">
            <v>PUN_ZONE1</v>
          </cell>
          <cell r="P2382">
            <v>9078413</v>
          </cell>
          <cell r="Q2382" t="str">
            <v xml:space="preserve">Rajeev Misra </v>
          </cell>
          <cell r="R2382" t="str">
            <v>RAM</v>
          </cell>
          <cell r="S2382" t="str">
            <v>Rajeev Misra</v>
          </cell>
          <cell r="T2382">
            <v>1.56375</v>
          </cell>
          <cell r="U2382">
            <v>0</v>
          </cell>
          <cell r="V2382" t="str">
            <v>-</v>
          </cell>
          <cell r="Z2382" t="str">
            <v>-</v>
          </cell>
          <cell r="AA2382" t="str">
            <v>-</v>
          </cell>
          <cell r="AB2382" t="str">
            <v>-</v>
          </cell>
          <cell r="AC2382" t="str">
            <v>-</v>
          </cell>
          <cell r="AD2382" t="str">
            <v>-</v>
          </cell>
          <cell r="AE2382" t="str">
            <v>-</v>
          </cell>
          <cell r="AF2382" t="str">
            <v>-</v>
          </cell>
          <cell r="AG2382" t="str">
            <v>-</v>
          </cell>
          <cell r="AH2382" t="str">
            <v>--</v>
          </cell>
        </row>
        <row r="2383">
          <cell r="A2383">
            <v>9096232</v>
          </cell>
          <cell r="B2383" t="str">
            <v>Dtwelve Spaces Private Limited</v>
          </cell>
          <cell r="C2383">
            <v>44770</v>
          </cell>
          <cell r="D2383" t="str">
            <v>Bangalore</v>
          </cell>
          <cell r="E2383" t="str">
            <v>MWIFI</v>
          </cell>
          <cell r="F2383" t="str">
            <v>B2B</v>
          </cell>
          <cell r="G2383" t="str">
            <v>Bangalore</v>
          </cell>
          <cell r="H2383">
            <v>18590</v>
          </cell>
          <cell r="I2383">
            <v>0.18590000000000001</v>
          </cell>
          <cell r="J2383">
            <v>9078413</v>
          </cell>
          <cell r="K2383" t="str">
            <v>Dtwelve Spaces Private Limited</v>
          </cell>
          <cell r="L2383">
            <v>10290177.759199969</v>
          </cell>
          <cell r="M2383" t="str">
            <v>Relationship</v>
          </cell>
          <cell r="N2383" t="str">
            <v>MWIFI</v>
          </cell>
          <cell r="O2383" t="str">
            <v>BLR_ZONE2</v>
          </cell>
          <cell r="P2383">
            <v>9078413</v>
          </cell>
          <cell r="Q2383" t="str">
            <v xml:space="preserve">Rajeev Misra </v>
          </cell>
          <cell r="R2383" t="str">
            <v>RAM</v>
          </cell>
          <cell r="S2383" t="str">
            <v>Rajeev Misra</v>
          </cell>
          <cell r="T2383">
            <v>0.18160000000000001</v>
          </cell>
          <cell r="U2383">
            <v>0</v>
          </cell>
          <cell r="V2383" t="str">
            <v>-</v>
          </cell>
          <cell r="Z2383" t="str">
            <v>-</v>
          </cell>
          <cell r="AA2383" t="str">
            <v>-</v>
          </cell>
          <cell r="AB2383" t="str">
            <v>-</v>
          </cell>
          <cell r="AC2383" t="str">
            <v>-</v>
          </cell>
          <cell r="AD2383" t="str">
            <v>-</v>
          </cell>
          <cell r="AE2383" t="str">
            <v>-</v>
          </cell>
          <cell r="AF2383" t="str">
            <v>-</v>
          </cell>
          <cell r="AG2383" t="str">
            <v>-</v>
          </cell>
          <cell r="AH2383" t="str">
            <v>--</v>
          </cell>
        </row>
        <row r="2384">
          <cell r="A2384">
            <v>9096677</v>
          </cell>
          <cell r="B2384" t="str">
            <v>Dtwelve Spaces Private Limited</v>
          </cell>
          <cell r="C2384">
            <v>44751</v>
          </cell>
          <cell r="D2384" t="str">
            <v>Bangalore</v>
          </cell>
          <cell r="E2384" t="str">
            <v>MWIFI</v>
          </cell>
          <cell r="F2384" t="str">
            <v>B2B</v>
          </cell>
          <cell r="G2384" t="str">
            <v>Bangalore</v>
          </cell>
          <cell r="H2384">
            <v>29040</v>
          </cell>
          <cell r="I2384">
            <v>0.29039999999999999</v>
          </cell>
          <cell r="J2384">
            <v>9078413</v>
          </cell>
          <cell r="K2384" t="str">
            <v>Dtwelve Spaces Private Limited</v>
          </cell>
          <cell r="L2384">
            <v>10290177.759199969</v>
          </cell>
          <cell r="M2384" t="str">
            <v>Relationship</v>
          </cell>
          <cell r="N2384" t="str">
            <v>MWIFI</v>
          </cell>
          <cell r="O2384" t="str">
            <v>BLR_ZONE2</v>
          </cell>
          <cell r="P2384">
            <v>9078413</v>
          </cell>
          <cell r="Q2384" t="str">
            <v xml:space="preserve">Rajeev Misra </v>
          </cell>
          <cell r="R2384" t="str">
            <v>RAM</v>
          </cell>
          <cell r="S2384" t="str">
            <v>Rajeev Misra</v>
          </cell>
          <cell r="T2384">
            <v>0.29039999999999999</v>
          </cell>
          <cell r="U2384">
            <v>0</v>
          </cell>
          <cell r="V2384" t="str">
            <v>-</v>
          </cell>
          <cell r="Z2384" t="str">
            <v>-</v>
          </cell>
          <cell r="AA2384" t="str">
            <v>-</v>
          </cell>
          <cell r="AB2384" t="str">
            <v>-</v>
          </cell>
          <cell r="AC2384" t="str">
            <v>-</v>
          </cell>
          <cell r="AD2384" t="str">
            <v>-</v>
          </cell>
          <cell r="AE2384" t="str">
            <v>-</v>
          </cell>
          <cell r="AF2384" t="str">
            <v>-</v>
          </cell>
          <cell r="AG2384" t="str">
            <v>-</v>
          </cell>
          <cell r="AH2384" t="str">
            <v>--</v>
          </cell>
        </row>
        <row r="2385">
          <cell r="A2385">
            <v>9096678</v>
          </cell>
          <cell r="B2385" t="str">
            <v>Dtwelve Spaces Private Limited</v>
          </cell>
          <cell r="C2385">
            <v>44774</v>
          </cell>
          <cell r="D2385" t="str">
            <v>Bangalore</v>
          </cell>
          <cell r="E2385" t="str">
            <v>MWIFI</v>
          </cell>
          <cell r="F2385" t="str">
            <v>B2B</v>
          </cell>
          <cell r="G2385" t="str">
            <v>Bangalore</v>
          </cell>
          <cell r="H2385">
            <v>13645</v>
          </cell>
          <cell r="I2385">
            <v>0.13644999999999999</v>
          </cell>
          <cell r="J2385">
            <v>9078413</v>
          </cell>
          <cell r="K2385" t="str">
            <v>Dtwelve Spaces Private Limited</v>
          </cell>
          <cell r="L2385">
            <v>10290177.759199969</v>
          </cell>
          <cell r="M2385" t="str">
            <v>Relationship</v>
          </cell>
          <cell r="N2385" t="str">
            <v>MWIFI</v>
          </cell>
          <cell r="O2385" t="str">
            <v>BLR_ZONE1</v>
          </cell>
          <cell r="P2385">
            <v>9078413</v>
          </cell>
          <cell r="Q2385" t="str">
            <v xml:space="preserve">Rajeev Misra </v>
          </cell>
          <cell r="R2385" t="str">
            <v>RAM</v>
          </cell>
          <cell r="S2385" t="str">
            <v>Rajeev Misra</v>
          </cell>
          <cell r="T2385">
            <v>0.13644999999999999</v>
          </cell>
          <cell r="U2385">
            <v>0</v>
          </cell>
          <cell r="V2385" t="str">
            <v>-</v>
          </cell>
          <cell r="Z2385" t="str">
            <v>-</v>
          </cell>
          <cell r="AA2385" t="str">
            <v>-</v>
          </cell>
          <cell r="AB2385" t="str">
            <v>-</v>
          </cell>
          <cell r="AC2385" t="str">
            <v>-</v>
          </cell>
          <cell r="AD2385" t="str">
            <v>-</v>
          </cell>
          <cell r="AE2385" t="str">
            <v>-</v>
          </cell>
          <cell r="AF2385" t="str">
            <v>-</v>
          </cell>
          <cell r="AG2385" t="str">
            <v>-</v>
          </cell>
          <cell r="AH2385" t="str">
            <v>--</v>
          </cell>
        </row>
        <row r="2386">
          <cell r="A2386">
            <v>9096679</v>
          </cell>
          <cell r="B2386" t="str">
            <v>Dtwelve Spaces Private Limited</v>
          </cell>
          <cell r="C2386">
            <v>44756</v>
          </cell>
          <cell r="D2386" t="str">
            <v>Chennai</v>
          </cell>
          <cell r="E2386" t="str">
            <v>MWIFI</v>
          </cell>
          <cell r="F2386" t="str">
            <v>B2B</v>
          </cell>
          <cell r="G2386" t="str">
            <v>Chennai</v>
          </cell>
          <cell r="H2386">
            <v>21415</v>
          </cell>
          <cell r="I2386">
            <v>0.21415000000000001</v>
          </cell>
          <cell r="J2386">
            <v>9078413</v>
          </cell>
          <cell r="K2386" t="str">
            <v>Dtwelve Spaces Private Limited</v>
          </cell>
          <cell r="L2386">
            <v>10290177.759199969</v>
          </cell>
          <cell r="M2386" t="str">
            <v>Relationship</v>
          </cell>
          <cell r="N2386" t="str">
            <v>MWIFI</v>
          </cell>
          <cell r="O2386" t="str">
            <v>CHN_ZONE1</v>
          </cell>
          <cell r="P2386">
            <v>9078413</v>
          </cell>
          <cell r="Q2386" t="str">
            <v xml:space="preserve">Rajeev Misra </v>
          </cell>
          <cell r="R2386" t="str">
            <v>RAM</v>
          </cell>
          <cell r="S2386" t="str">
            <v>Rajeev Misra</v>
          </cell>
          <cell r="T2386">
            <v>0.21415000000000001</v>
          </cell>
          <cell r="U2386">
            <v>0</v>
          </cell>
          <cell r="V2386" t="str">
            <v>-</v>
          </cell>
          <cell r="Z2386" t="str">
            <v>-</v>
          </cell>
          <cell r="AA2386" t="str">
            <v>-</v>
          </cell>
          <cell r="AB2386" t="str">
            <v>-</v>
          </cell>
          <cell r="AC2386" t="str">
            <v>-</v>
          </cell>
          <cell r="AD2386" t="str">
            <v>-</v>
          </cell>
          <cell r="AE2386" t="str">
            <v>-</v>
          </cell>
          <cell r="AF2386" t="str">
            <v>-</v>
          </cell>
          <cell r="AG2386" t="str">
            <v>-</v>
          </cell>
          <cell r="AH2386" t="str">
            <v>--</v>
          </cell>
        </row>
        <row r="2387">
          <cell r="A2387">
            <v>9096680</v>
          </cell>
          <cell r="B2387" t="str">
            <v>Dtwelve Spaces Private Limited</v>
          </cell>
          <cell r="C2387">
            <v>44702</v>
          </cell>
          <cell r="D2387" t="str">
            <v>Bangalore</v>
          </cell>
          <cell r="E2387" t="str">
            <v>MWIFI</v>
          </cell>
          <cell r="F2387" t="str">
            <v>B2B</v>
          </cell>
          <cell r="G2387" t="str">
            <v>Bangalore</v>
          </cell>
          <cell r="H2387">
            <v>17310</v>
          </cell>
          <cell r="I2387">
            <v>0.1731</v>
          </cell>
          <cell r="J2387">
            <v>9078413</v>
          </cell>
          <cell r="K2387" t="str">
            <v>Dtwelve Spaces Private Limited</v>
          </cell>
          <cell r="L2387">
            <v>10290177.759199969</v>
          </cell>
          <cell r="M2387" t="str">
            <v>Relationship</v>
          </cell>
          <cell r="N2387" t="str">
            <v>MWIFI</v>
          </cell>
          <cell r="O2387" t="str">
            <v>BLR_ZONE2</v>
          </cell>
          <cell r="P2387">
            <v>9078413</v>
          </cell>
          <cell r="Q2387" t="str">
            <v xml:space="preserve">Rajeev Misra </v>
          </cell>
          <cell r="R2387" t="str">
            <v>RAM</v>
          </cell>
          <cell r="S2387" t="str">
            <v>Rajeev Misra</v>
          </cell>
          <cell r="T2387">
            <v>0.17094999999999999</v>
          </cell>
          <cell r="U2387">
            <v>0</v>
          </cell>
          <cell r="V2387" t="str">
            <v>-</v>
          </cell>
          <cell r="Z2387" t="str">
            <v>-</v>
          </cell>
          <cell r="AA2387" t="str">
            <v>-</v>
          </cell>
          <cell r="AB2387" t="str">
            <v>-</v>
          </cell>
          <cell r="AC2387" t="str">
            <v>-</v>
          </cell>
          <cell r="AD2387" t="str">
            <v>-</v>
          </cell>
          <cell r="AE2387" t="str">
            <v>-</v>
          </cell>
          <cell r="AF2387" t="str">
            <v>-</v>
          </cell>
          <cell r="AG2387" t="str">
            <v>-</v>
          </cell>
          <cell r="AH2387" t="str">
            <v>--</v>
          </cell>
        </row>
        <row r="2388">
          <cell r="A2388">
            <v>9096682</v>
          </cell>
          <cell r="B2388" t="str">
            <v>Dtwelve Spaces Private Limited</v>
          </cell>
          <cell r="C2388">
            <v>44492</v>
          </cell>
          <cell r="D2388" t="str">
            <v>Indore</v>
          </cell>
          <cell r="E2388" t="str">
            <v>MWIFI</v>
          </cell>
          <cell r="F2388" t="str">
            <v>B2B</v>
          </cell>
          <cell r="G2388" t="str">
            <v>Others</v>
          </cell>
          <cell r="H2388">
            <v>15075</v>
          </cell>
          <cell r="I2388">
            <v>0.15075</v>
          </cell>
          <cell r="J2388">
            <v>9078413</v>
          </cell>
          <cell r="K2388" t="str">
            <v>Dtwelve Spaces Private Limited</v>
          </cell>
          <cell r="L2388">
            <v>10290177.759199969</v>
          </cell>
          <cell r="M2388" t="str">
            <v>Relationship</v>
          </cell>
          <cell r="N2388" t="str">
            <v>MWIFI</v>
          </cell>
          <cell r="O2388" t="str">
            <v>PAN_ZONE1</v>
          </cell>
          <cell r="P2388">
            <v>9078413</v>
          </cell>
          <cell r="Q2388" t="str">
            <v xml:space="preserve">Rajeev Misra </v>
          </cell>
          <cell r="R2388" t="str">
            <v>RAM</v>
          </cell>
          <cell r="S2388" t="str">
            <v>Rajeev Misra</v>
          </cell>
          <cell r="T2388">
            <v>0.15075</v>
          </cell>
          <cell r="U2388">
            <v>0</v>
          </cell>
          <cell r="V2388" t="str">
            <v>-</v>
          </cell>
          <cell r="Z2388" t="str">
            <v>-</v>
          </cell>
          <cell r="AA2388" t="str">
            <v>-</v>
          </cell>
          <cell r="AB2388" t="str">
            <v>-</v>
          </cell>
          <cell r="AC2388" t="str">
            <v>-</v>
          </cell>
          <cell r="AD2388" t="str">
            <v>-</v>
          </cell>
          <cell r="AE2388" t="str">
            <v>-</v>
          </cell>
          <cell r="AF2388" t="str">
            <v>-</v>
          </cell>
          <cell r="AG2388" t="str">
            <v>-</v>
          </cell>
          <cell r="AH2388" t="str">
            <v>--</v>
          </cell>
        </row>
        <row r="2389">
          <cell r="A2389">
            <v>9096723</v>
          </cell>
          <cell r="B2389" t="str">
            <v>Dtwelve Spaces Private Limited</v>
          </cell>
          <cell r="C2389">
            <v>44760</v>
          </cell>
          <cell r="D2389" t="str">
            <v>Hyderabad</v>
          </cell>
          <cell r="E2389" t="str">
            <v>MWIFI</v>
          </cell>
          <cell r="F2389" t="str">
            <v>B2B</v>
          </cell>
          <cell r="G2389" t="str">
            <v>Hyderabad</v>
          </cell>
          <cell r="H2389">
            <v>16440</v>
          </cell>
          <cell r="I2389">
            <v>0.16439999999999999</v>
          </cell>
          <cell r="J2389">
            <v>9078413</v>
          </cell>
          <cell r="K2389" t="str">
            <v>Dtwelve Spaces Private Limited</v>
          </cell>
          <cell r="L2389">
            <v>10290177.759199969</v>
          </cell>
          <cell r="M2389" t="str">
            <v>Relationship</v>
          </cell>
          <cell r="N2389" t="str">
            <v>MWIFI</v>
          </cell>
          <cell r="O2389" t="str">
            <v>HYD_ZONE1</v>
          </cell>
          <cell r="P2389">
            <v>9078413</v>
          </cell>
          <cell r="Q2389" t="str">
            <v xml:space="preserve">Rajeev Misra </v>
          </cell>
          <cell r="R2389" t="str">
            <v>RAM</v>
          </cell>
          <cell r="S2389" t="str">
            <v>Rajeev Misra</v>
          </cell>
          <cell r="T2389">
            <v>0.16439999999999999</v>
          </cell>
          <cell r="U2389">
            <v>0</v>
          </cell>
          <cell r="V2389" t="str">
            <v>-</v>
          </cell>
          <cell r="Z2389" t="str">
            <v>-</v>
          </cell>
          <cell r="AA2389" t="str">
            <v>-</v>
          </cell>
          <cell r="AB2389" t="str">
            <v>-</v>
          </cell>
          <cell r="AC2389" t="str">
            <v>-</v>
          </cell>
          <cell r="AD2389" t="str">
            <v>-</v>
          </cell>
          <cell r="AE2389" t="str">
            <v>-</v>
          </cell>
          <cell r="AF2389" t="str">
            <v>-</v>
          </cell>
          <cell r="AG2389" t="str">
            <v>-</v>
          </cell>
          <cell r="AH2389" t="str">
            <v>--</v>
          </cell>
        </row>
        <row r="2390">
          <cell r="A2390">
            <v>9096725</v>
          </cell>
          <cell r="B2390" t="str">
            <v>Dtwelve Spaces Private Limited</v>
          </cell>
          <cell r="C2390">
            <v>44735</v>
          </cell>
          <cell r="D2390" t="str">
            <v>Bangalore</v>
          </cell>
          <cell r="E2390" t="str">
            <v>MWIFI</v>
          </cell>
          <cell r="F2390" t="str">
            <v>B2B</v>
          </cell>
          <cell r="G2390" t="str">
            <v>Bangalore</v>
          </cell>
          <cell r="H2390">
            <v>10615</v>
          </cell>
          <cell r="I2390">
            <v>0.10614999999999999</v>
          </cell>
          <cell r="J2390">
            <v>9078413</v>
          </cell>
          <cell r="K2390" t="str">
            <v>Dtwelve Spaces Private Limited</v>
          </cell>
          <cell r="L2390">
            <v>10290177.759199969</v>
          </cell>
          <cell r="M2390" t="str">
            <v>Relationship</v>
          </cell>
          <cell r="N2390" t="str">
            <v>MWIFI</v>
          </cell>
          <cell r="O2390" t="str">
            <v>BLR_ZONE1</v>
          </cell>
          <cell r="P2390">
            <v>9078413</v>
          </cell>
          <cell r="Q2390" t="str">
            <v xml:space="preserve">Rajeev Misra </v>
          </cell>
          <cell r="R2390" t="str">
            <v>RAM</v>
          </cell>
          <cell r="S2390" t="str">
            <v>Rajeev Misra</v>
          </cell>
          <cell r="T2390">
            <v>0.10614999999999999</v>
          </cell>
          <cell r="U2390">
            <v>0</v>
          </cell>
          <cell r="V2390" t="str">
            <v>-</v>
          </cell>
          <cell r="Z2390" t="str">
            <v>-</v>
          </cell>
          <cell r="AA2390" t="str">
            <v>-</v>
          </cell>
          <cell r="AB2390" t="str">
            <v>-</v>
          </cell>
          <cell r="AC2390" t="str">
            <v>-</v>
          </cell>
          <cell r="AD2390" t="str">
            <v>-</v>
          </cell>
          <cell r="AE2390" t="str">
            <v>-</v>
          </cell>
          <cell r="AF2390" t="str">
            <v>-</v>
          </cell>
          <cell r="AG2390" t="str">
            <v>-</v>
          </cell>
          <cell r="AH2390" t="str">
            <v>--</v>
          </cell>
        </row>
        <row r="2391">
          <cell r="A2391">
            <v>9096755</v>
          </cell>
          <cell r="B2391" t="str">
            <v>Dtwelve Spaces Private Limited</v>
          </cell>
          <cell r="C2391">
            <v>44774</v>
          </cell>
          <cell r="D2391" t="str">
            <v>Bangalore</v>
          </cell>
          <cell r="E2391" t="str">
            <v>MWIFI</v>
          </cell>
          <cell r="F2391" t="str">
            <v>B2B</v>
          </cell>
          <cell r="G2391" t="str">
            <v>Bangalore</v>
          </cell>
          <cell r="H2391">
            <v>9060</v>
          </cell>
          <cell r="I2391">
            <v>9.06E-2</v>
          </cell>
          <cell r="J2391">
            <v>9078413</v>
          </cell>
          <cell r="K2391" t="str">
            <v>Dtwelve Spaces Private Limited</v>
          </cell>
          <cell r="L2391">
            <v>10290177.759199969</v>
          </cell>
          <cell r="M2391" t="str">
            <v>Relationship</v>
          </cell>
          <cell r="N2391" t="str">
            <v>MWIFI</v>
          </cell>
          <cell r="O2391" t="str">
            <v>BLR_ZONE1</v>
          </cell>
          <cell r="P2391">
            <v>9078413</v>
          </cell>
          <cell r="Q2391" t="str">
            <v xml:space="preserve">Rajeev Misra </v>
          </cell>
          <cell r="R2391" t="str">
            <v>RAM</v>
          </cell>
          <cell r="S2391" t="str">
            <v>Rajeev Misra</v>
          </cell>
          <cell r="T2391">
            <v>9.06E-2</v>
          </cell>
          <cell r="U2391">
            <v>0</v>
          </cell>
          <cell r="V2391" t="str">
            <v>-</v>
          </cell>
          <cell r="Z2391" t="str">
            <v>-</v>
          </cell>
          <cell r="AA2391" t="str">
            <v>-</v>
          </cell>
          <cell r="AB2391" t="str">
            <v>-</v>
          </cell>
          <cell r="AC2391" t="str">
            <v>-</v>
          </cell>
          <cell r="AD2391" t="str">
            <v>-</v>
          </cell>
          <cell r="AE2391" t="str">
            <v>-</v>
          </cell>
          <cell r="AF2391" t="str">
            <v>-</v>
          </cell>
          <cell r="AG2391" t="str">
            <v>-</v>
          </cell>
          <cell r="AH2391" t="str">
            <v>--</v>
          </cell>
        </row>
        <row r="2392">
          <cell r="A2392">
            <v>9096840</v>
          </cell>
          <cell r="B2392" t="str">
            <v>Dtwelve Spaces Private Limited</v>
          </cell>
          <cell r="C2392">
            <v>44758</v>
          </cell>
          <cell r="D2392" t="str">
            <v>Pune</v>
          </cell>
          <cell r="E2392" t="str">
            <v>MWIFI</v>
          </cell>
          <cell r="F2392" t="str">
            <v>B2B</v>
          </cell>
          <cell r="G2392" t="str">
            <v>Pune</v>
          </cell>
          <cell r="H2392">
            <v>60890</v>
          </cell>
          <cell r="I2392">
            <v>0.6089</v>
          </cell>
          <cell r="J2392">
            <v>9078413</v>
          </cell>
          <cell r="K2392" t="str">
            <v>Dtwelve Spaces Private Limited</v>
          </cell>
          <cell r="L2392">
            <v>10290177.759199969</v>
          </cell>
          <cell r="M2392" t="str">
            <v>Relationship</v>
          </cell>
          <cell r="N2392" t="str">
            <v>MWIFI</v>
          </cell>
          <cell r="O2392" t="str">
            <v>PUN_ZONE1</v>
          </cell>
          <cell r="P2392">
            <v>9078413</v>
          </cell>
          <cell r="Q2392" t="str">
            <v xml:space="preserve">Rajeev Misra </v>
          </cell>
          <cell r="R2392" t="str">
            <v>RAM</v>
          </cell>
          <cell r="S2392" t="str">
            <v>Rajeev Misra</v>
          </cell>
          <cell r="T2392">
            <v>0.59384999999999999</v>
          </cell>
          <cell r="U2392">
            <v>0</v>
          </cell>
          <cell r="V2392" t="str">
            <v>-</v>
          </cell>
          <cell r="Z2392" t="str">
            <v>-</v>
          </cell>
          <cell r="AA2392" t="str">
            <v>-</v>
          </cell>
          <cell r="AB2392" t="str">
            <v>-</v>
          </cell>
          <cell r="AC2392" t="str">
            <v>-</v>
          </cell>
          <cell r="AD2392" t="str">
            <v>-</v>
          </cell>
          <cell r="AE2392" t="str">
            <v>-</v>
          </cell>
          <cell r="AF2392" t="str">
            <v>-</v>
          </cell>
          <cell r="AG2392" t="str">
            <v>-</v>
          </cell>
          <cell r="AH2392" t="str">
            <v>--</v>
          </cell>
        </row>
        <row r="2393">
          <cell r="A2393">
            <v>9097007</v>
          </cell>
          <cell r="B2393" t="str">
            <v>Dtwelve Spaces Private Limited</v>
          </cell>
          <cell r="C2393">
            <v>44713</v>
          </cell>
          <cell r="D2393" t="str">
            <v>Pune</v>
          </cell>
          <cell r="E2393" t="str">
            <v>MWIFI</v>
          </cell>
          <cell r="F2393" t="str">
            <v>B2B</v>
          </cell>
          <cell r="G2393" t="str">
            <v>Pune</v>
          </cell>
          <cell r="H2393">
            <v>18825</v>
          </cell>
          <cell r="I2393">
            <v>0.18825</v>
          </cell>
          <cell r="J2393">
            <v>9078413</v>
          </cell>
          <cell r="K2393" t="str">
            <v>Dtwelve Spaces Private Limited</v>
          </cell>
          <cell r="L2393">
            <v>10290177.759199969</v>
          </cell>
          <cell r="M2393" t="str">
            <v>Relationship</v>
          </cell>
          <cell r="N2393" t="str">
            <v>MWIFI</v>
          </cell>
          <cell r="O2393" t="str">
            <v>PUN_ZONE1</v>
          </cell>
          <cell r="P2393">
            <v>9078413</v>
          </cell>
          <cell r="Q2393" t="str">
            <v xml:space="preserve">Rajeev Misra </v>
          </cell>
          <cell r="R2393" t="str">
            <v>RAM</v>
          </cell>
          <cell r="S2393" t="str">
            <v>Rajeev Misra</v>
          </cell>
          <cell r="T2393">
            <v>0.18609999999999999</v>
          </cell>
          <cell r="U2393">
            <v>0</v>
          </cell>
          <cell r="V2393" t="str">
            <v>-</v>
          </cell>
          <cell r="Z2393" t="str">
            <v>-</v>
          </cell>
          <cell r="AA2393" t="str">
            <v>-</v>
          </cell>
          <cell r="AB2393" t="str">
            <v>-</v>
          </cell>
          <cell r="AC2393" t="str">
            <v>-</v>
          </cell>
          <cell r="AD2393" t="str">
            <v>-</v>
          </cell>
          <cell r="AE2393" t="str">
            <v>-</v>
          </cell>
          <cell r="AF2393" t="str">
            <v>-</v>
          </cell>
          <cell r="AG2393" t="str">
            <v>-</v>
          </cell>
          <cell r="AH2393" t="str">
            <v>--</v>
          </cell>
        </row>
        <row r="2394">
          <cell r="A2394">
            <v>9097008</v>
          </cell>
          <cell r="B2394" t="str">
            <v>Dtwelve Spaces Private Limited</v>
          </cell>
          <cell r="C2394">
            <v>44757</v>
          </cell>
          <cell r="D2394" t="str">
            <v>Hyderabad</v>
          </cell>
          <cell r="E2394" t="str">
            <v>MWIFI</v>
          </cell>
          <cell r="F2394" t="str">
            <v>B2B</v>
          </cell>
          <cell r="G2394" t="str">
            <v>Hyderabad</v>
          </cell>
          <cell r="H2394">
            <v>128285</v>
          </cell>
          <cell r="I2394">
            <v>1.28285</v>
          </cell>
          <cell r="J2394">
            <v>9078413</v>
          </cell>
          <cell r="K2394" t="str">
            <v>Dtwelve Spaces Private Limited</v>
          </cell>
          <cell r="L2394">
            <v>10290177.759199969</v>
          </cell>
          <cell r="M2394" t="str">
            <v>Relationship</v>
          </cell>
          <cell r="N2394" t="str">
            <v>MWIFI</v>
          </cell>
          <cell r="O2394" t="str">
            <v>HYD_ZONE1</v>
          </cell>
          <cell r="P2394">
            <v>9078413</v>
          </cell>
          <cell r="Q2394" t="str">
            <v xml:space="preserve">Rajeev Misra </v>
          </cell>
          <cell r="R2394" t="str">
            <v>RAM</v>
          </cell>
          <cell r="S2394" t="str">
            <v>Rajeev Misra</v>
          </cell>
          <cell r="T2394">
            <v>1.28285</v>
          </cell>
          <cell r="U2394">
            <v>0</v>
          </cell>
          <cell r="V2394" t="str">
            <v>-</v>
          </cell>
          <cell r="Z2394" t="str">
            <v>-</v>
          </cell>
          <cell r="AA2394" t="str">
            <v>-</v>
          </cell>
          <cell r="AB2394" t="str">
            <v>-</v>
          </cell>
          <cell r="AC2394" t="str">
            <v>-</v>
          </cell>
          <cell r="AD2394" t="str">
            <v>-</v>
          </cell>
          <cell r="AE2394" t="str">
            <v>-</v>
          </cell>
          <cell r="AF2394" t="str">
            <v>-</v>
          </cell>
          <cell r="AG2394" t="str">
            <v>-</v>
          </cell>
          <cell r="AH2394" t="str">
            <v>--</v>
          </cell>
        </row>
        <row r="2395">
          <cell r="A2395">
            <v>9097196</v>
          </cell>
          <cell r="B2395" t="str">
            <v>Dtwelve Spaces Private Limited</v>
          </cell>
          <cell r="C2395">
            <v>44805</v>
          </cell>
          <cell r="D2395" t="str">
            <v>Bangalore</v>
          </cell>
          <cell r="E2395" t="str">
            <v>MWIFI</v>
          </cell>
          <cell r="F2395" t="str">
            <v>B2B</v>
          </cell>
          <cell r="G2395" t="str">
            <v>Bangalore</v>
          </cell>
          <cell r="H2395">
            <v>109570</v>
          </cell>
          <cell r="I2395">
            <v>1.0956999999999999</v>
          </cell>
          <cell r="J2395">
            <v>9078413</v>
          </cell>
          <cell r="K2395" t="str">
            <v>Dtwelve Spaces Private Limited</v>
          </cell>
          <cell r="L2395">
            <v>10290177.759199969</v>
          </cell>
          <cell r="M2395" t="str">
            <v>Relationship</v>
          </cell>
          <cell r="N2395" t="str">
            <v>MWIFI</v>
          </cell>
          <cell r="O2395" t="str">
            <v>BLR_ZONE1</v>
          </cell>
          <cell r="P2395">
            <v>9078413</v>
          </cell>
          <cell r="Q2395" t="str">
            <v xml:space="preserve">Rajeev Misra </v>
          </cell>
          <cell r="R2395" t="str">
            <v>RAM</v>
          </cell>
          <cell r="S2395" t="str">
            <v>Rajeev Misra</v>
          </cell>
          <cell r="T2395">
            <v>1.0956999999999999</v>
          </cell>
          <cell r="U2395">
            <v>0</v>
          </cell>
          <cell r="V2395" t="str">
            <v>-</v>
          </cell>
          <cell r="Z2395" t="str">
            <v>-</v>
          </cell>
          <cell r="AA2395" t="str">
            <v>-</v>
          </cell>
          <cell r="AB2395" t="str">
            <v>-</v>
          </cell>
          <cell r="AC2395" t="str">
            <v>-</v>
          </cell>
          <cell r="AD2395" t="str">
            <v>-</v>
          </cell>
          <cell r="AE2395" t="str">
            <v>-</v>
          </cell>
          <cell r="AF2395" t="str">
            <v>-</v>
          </cell>
          <cell r="AG2395" t="str">
            <v>-</v>
          </cell>
          <cell r="AH2395" t="str">
            <v>--</v>
          </cell>
        </row>
        <row r="2396">
          <cell r="A2396">
            <v>9097198</v>
          </cell>
          <cell r="B2396" t="str">
            <v>Dtwelve Spaces Private Limited</v>
          </cell>
          <cell r="C2396">
            <v>44765</v>
          </cell>
          <cell r="D2396" t="str">
            <v>Bangalore</v>
          </cell>
          <cell r="E2396" t="str">
            <v>MWIFI</v>
          </cell>
          <cell r="F2396" t="str">
            <v>B2B</v>
          </cell>
          <cell r="G2396" t="str">
            <v>Bangalore</v>
          </cell>
          <cell r="H2396">
            <v>44955</v>
          </cell>
          <cell r="I2396">
            <v>0.44955000000000001</v>
          </cell>
          <cell r="J2396">
            <v>9078413</v>
          </cell>
          <cell r="K2396" t="str">
            <v>Dtwelve Spaces Private Limited</v>
          </cell>
          <cell r="L2396">
            <v>10290177.759199969</v>
          </cell>
          <cell r="M2396" t="str">
            <v>Relationship</v>
          </cell>
          <cell r="N2396" t="str">
            <v>MWIFI</v>
          </cell>
          <cell r="O2396" t="str">
            <v>BLR_ZONE1</v>
          </cell>
          <cell r="P2396">
            <v>9078413</v>
          </cell>
          <cell r="Q2396" t="str">
            <v xml:space="preserve">Rajeev Misra </v>
          </cell>
          <cell r="R2396" t="str">
            <v>RAM</v>
          </cell>
          <cell r="S2396" t="str">
            <v>Rajeev Misra</v>
          </cell>
          <cell r="T2396">
            <v>0.29825000000000002</v>
          </cell>
          <cell r="U2396">
            <v>0</v>
          </cell>
          <cell r="V2396" t="str">
            <v>-</v>
          </cell>
          <cell r="Z2396">
            <v>46120.991388888899</v>
          </cell>
          <cell r="AA2396" t="str">
            <v>SR26045519803</v>
          </cell>
          <cell r="AB2396" t="str">
            <v>Active</v>
          </cell>
          <cell r="AC2396" t="str">
            <v>-</v>
          </cell>
          <cell r="AD2396" t="str">
            <v>-</v>
          </cell>
          <cell r="AE2396" t="str">
            <v>-</v>
          </cell>
          <cell r="AF2396" t="str">
            <v>-</v>
          </cell>
          <cell r="AG2396" t="str">
            <v>-</v>
          </cell>
          <cell r="AH2396" t="str">
            <v>-Active</v>
          </cell>
        </row>
        <row r="2397">
          <cell r="A2397">
            <v>9097318</v>
          </cell>
          <cell r="B2397" t="str">
            <v>Dtwelve Spaces Private Limited</v>
          </cell>
          <cell r="C2397">
            <v>44801</v>
          </cell>
          <cell r="D2397" t="str">
            <v>Bangalore</v>
          </cell>
          <cell r="E2397" t="str">
            <v>MWIFI</v>
          </cell>
          <cell r="F2397" t="str">
            <v>B2B</v>
          </cell>
          <cell r="G2397" t="str">
            <v>Bangalore</v>
          </cell>
          <cell r="H2397">
            <v>94520</v>
          </cell>
          <cell r="I2397">
            <v>0.94520000000000004</v>
          </cell>
          <cell r="J2397">
            <v>9078413</v>
          </cell>
          <cell r="K2397" t="str">
            <v>Dtwelve Spaces Private Limited</v>
          </cell>
          <cell r="L2397">
            <v>10290177.759199969</v>
          </cell>
          <cell r="M2397" t="str">
            <v>Relationship</v>
          </cell>
          <cell r="N2397" t="str">
            <v>MWIFI</v>
          </cell>
          <cell r="O2397" t="str">
            <v>BLR_ZONE1</v>
          </cell>
          <cell r="P2397">
            <v>9078413</v>
          </cell>
          <cell r="Q2397" t="str">
            <v xml:space="preserve">Rajeev Misra </v>
          </cell>
          <cell r="R2397" t="str">
            <v>RAM</v>
          </cell>
          <cell r="S2397" t="str">
            <v>Rajeev Misra</v>
          </cell>
          <cell r="T2397">
            <v>0.92664999999999997</v>
          </cell>
          <cell r="U2397">
            <v>0</v>
          </cell>
          <cell r="V2397" t="str">
            <v>-</v>
          </cell>
          <cell r="Z2397" t="str">
            <v>-</v>
          </cell>
          <cell r="AA2397" t="str">
            <v>-</v>
          </cell>
          <cell r="AB2397" t="str">
            <v>-</v>
          </cell>
          <cell r="AC2397" t="str">
            <v>-</v>
          </cell>
          <cell r="AD2397" t="str">
            <v>-</v>
          </cell>
          <cell r="AE2397" t="str">
            <v>-</v>
          </cell>
          <cell r="AF2397" t="str">
            <v>-</v>
          </cell>
          <cell r="AG2397" t="str">
            <v>-</v>
          </cell>
          <cell r="AH2397" t="str">
            <v>--</v>
          </cell>
        </row>
        <row r="2398">
          <cell r="A2398">
            <v>9097324</v>
          </cell>
          <cell r="B2398" t="str">
            <v>Dtwelve Spaces Private Limited</v>
          </cell>
          <cell r="C2398">
            <v>44742</v>
          </cell>
          <cell r="D2398" t="str">
            <v>Bangalore</v>
          </cell>
          <cell r="E2398" t="str">
            <v>MWIFI</v>
          </cell>
          <cell r="F2398" t="str">
            <v>B2B</v>
          </cell>
          <cell r="G2398" t="str">
            <v>Bangalore</v>
          </cell>
          <cell r="H2398">
            <v>854.15</v>
          </cell>
          <cell r="I2398">
            <v>8.5415000000000005E-3</v>
          </cell>
          <cell r="J2398">
            <v>9078413</v>
          </cell>
          <cell r="K2398" t="str">
            <v>Dtwelve Spaces Private Limited</v>
          </cell>
          <cell r="L2398">
            <v>10290177.759199969</v>
          </cell>
          <cell r="M2398" t="str">
            <v>Relationship</v>
          </cell>
          <cell r="N2398" t="str">
            <v>MWIFI</v>
          </cell>
          <cell r="O2398" t="str">
            <v>BLR_ZONE2</v>
          </cell>
          <cell r="P2398">
            <v>9078413</v>
          </cell>
          <cell r="Q2398" t="str">
            <v xml:space="preserve">Rajeev Misra </v>
          </cell>
          <cell r="R2398" t="str">
            <v>RAM</v>
          </cell>
          <cell r="S2398" t="str">
            <v>Rajeev Misra</v>
          </cell>
          <cell r="T2398">
            <v>8.5415000000000005E-3</v>
          </cell>
          <cell r="U2398">
            <v>0</v>
          </cell>
          <cell r="V2398" t="str">
            <v>-</v>
          </cell>
          <cell r="Z2398" t="str">
            <v>-</v>
          </cell>
          <cell r="AA2398" t="str">
            <v>-</v>
          </cell>
          <cell r="AB2398" t="str">
            <v>-</v>
          </cell>
          <cell r="AC2398" t="str">
            <v>-</v>
          </cell>
          <cell r="AD2398" t="str">
            <v>-</v>
          </cell>
          <cell r="AE2398" t="str">
            <v>-</v>
          </cell>
          <cell r="AF2398" t="str">
            <v>-</v>
          </cell>
          <cell r="AG2398" t="str">
            <v>-</v>
          </cell>
          <cell r="AH2398" t="str">
            <v>--</v>
          </cell>
        </row>
        <row r="2399">
          <cell r="A2399">
            <v>9097325</v>
          </cell>
          <cell r="B2399" t="str">
            <v>Dtwelve Spaces Private Limited</v>
          </cell>
          <cell r="C2399">
            <v>44771</v>
          </cell>
          <cell r="D2399" t="str">
            <v>Bangalore</v>
          </cell>
          <cell r="E2399" t="str">
            <v>MWIFI</v>
          </cell>
          <cell r="F2399" t="str">
            <v>B2B</v>
          </cell>
          <cell r="G2399" t="str">
            <v>Bangalore</v>
          </cell>
          <cell r="H2399">
            <v>669.68</v>
          </cell>
          <cell r="I2399">
            <v>6.6967999999999993E-3</v>
          </cell>
          <cell r="J2399">
            <v>9078413</v>
          </cell>
          <cell r="K2399" t="str">
            <v>Dtwelve Spaces Private Limited</v>
          </cell>
          <cell r="L2399">
            <v>10290177.759199969</v>
          </cell>
          <cell r="M2399" t="str">
            <v>Relationship</v>
          </cell>
          <cell r="N2399" t="str">
            <v>MWIFI</v>
          </cell>
          <cell r="O2399" t="str">
            <v>BLR_ZONE2</v>
          </cell>
          <cell r="P2399">
            <v>9078413</v>
          </cell>
          <cell r="Q2399" t="str">
            <v xml:space="preserve">Rajeev Misra </v>
          </cell>
          <cell r="R2399" t="str">
            <v>RAM</v>
          </cell>
          <cell r="S2399" t="str">
            <v>Rajeev Misra</v>
          </cell>
          <cell r="T2399">
            <v>6.6967999999999993E-3</v>
          </cell>
          <cell r="U2399">
            <v>0</v>
          </cell>
          <cell r="V2399" t="str">
            <v>-</v>
          </cell>
          <cell r="Z2399" t="str">
            <v>-</v>
          </cell>
          <cell r="AA2399" t="str">
            <v>-</v>
          </cell>
          <cell r="AB2399" t="str">
            <v>-</v>
          </cell>
          <cell r="AC2399" t="str">
            <v>-</v>
          </cell>
          <cell r="AD2399" t="str">
            <v>-</v>
          </cell>
          <cell r="AE2399" t="str">
            <v>-</v>
          </cell>
          <cell r="AF2399" t="str">
            <v>-</v>
          </cell>
          <cell r="AG2399" t="str">
            <v>-</v>
          </cell>
          <cell r="AH2399" t="str">
            <v>--</v>
          </cell>
        </row>
        <row r="2400">
          <cell r="A2400">
            <v>9097326</v>
          </cell>
          <cell r="B2400" t="str">
            <v>Dtwelve Spaces Private Limited</v>
          </cell>
          <cell r="C2400">
            <v>44742</v>
          </cell>
          <cell r="D2400" t="str">
            <v>Bangalore</v>
          </cell>
          <cell r="E2400" t="str">
            <v>MWIFI</v>
          </cell>
          <cell r="F2400" t="str">
            <v>B2B</v>
          </cell>
          <cell r="G2400" t="str">
            <v>Bangalore</v>
          </cell>
          <cell r="H2400">
            <v>854.15</v>
          </cell>
          <cell r="I2400">
            <v>8.5415000000000005E-3</v>
          </cell>
          <cell r="J2400">
            <v>9078413</v>
          </cell>
          <cell r="K2400" t="str">
            <v>Dtwelve Spaces Private Limited</v>
          </cell>
          <cell r="L2400">
            <v>10290177.759199969</v>
          </cell>
          <cell r="M2400" t="str">
            <v>Relationship</v>
          </cell>
          <cell r="N2400" t="str">
            <v>MWIFI</v>
          </cell>
          <cell r="O2400" t="str">
            <v>BLR_ZONE2</v>
          </cell>
          <cell r="P2400">
            <v>9078413</v>
          </cell>
          <cell r="Q2400" t="str">
            <v xml:space="preserve">Rajeev Misra </v>
          </cell>
          <cell r="R2400" t="str">
            <v>RAM</v>
          </cell>
          <cell r="S2400" t="str">
            <v>Rajeev Misra</v>
          </cell>
          <cell r="T2400">
            <v>8.5415000000000005E-3</v>
          </cell>
          <cell r="U2400">
            <v>0</v>
          </cell>
          <cell r="V2400" t="str">
            <v>-</v>
          </cell>
          <cell r="Z2400" t="str">
            <v>-</v>
          </cell>
          <cell r="AA2400" t="str">
            <v>-</v>
          </cell>
          <cell r="AB2400" t="str">
            <v>-</v>
          </cell>
          <cell r="AC2400" t="str">
            <v>-</v>
          </cell>
          <cell r="AD2400" t="str">
            <v>-</v>
          </cell>
          <cell r="AE2400" t="str">
            <v>-</v>
          </cell>
          <cell r="AF2400" t="str">
            <v>-</v>
          </cell>
          <cell r="AG2400" t="str">
            <v>-</v>
          </cell>
          <cell r="AH2400" t="str">
            <v>--</v>
          </cell>
        </row>
        <row r="2401">
          <cell r="A2401">
            <v>9097347</v>
          </cell>
          <cell r="B2401" t="str">
            <v>Dtwelve Spaces Private Limited</v>
          </cell>
          <cell r="C2401">
            <v>44742</v>
          </cell>
          <cell r="D2401" t="str">
            <v>Bangalore</v>
          </cell>
          <cell r="E2401" t="str">
            <v>MWIFI</v>
          </cell>
          <cell r="F2401" t="str">
            <v>B2B</v>
          </cell>
          <cell r="G2401" t="str">
            <v>Bangalore</v>
          </cell>
          <cell r="H2401">
            <v>854.15</v>
          </cell>
          <cell r="I2401">
            <v>8.5415000000000005E-3</v>
          </cell>
          <cell r="J2401">
            <v>9078413</v>
          </cell>
          <cell r="K2401" t="str">
            <v>Dtwelve Spaces Private Limited</v>
          </cell>
          <cell r="L2401">
            <v>10290177.759199969</v>
          </cell>
          <cell r="M2401" t="str">
            <v>Relationship</v>
          </cell>
          <cell r="N2401" t="str">
            <v>MWIFI</v>
          </cell>
          <cell r="O2401" t="str">
            <v>BLR_ZONE2</v>
          </cell>
          <cell r="P2401">
            <v>9078413</v>
          </cell>
          <cell r="Q2401" t="str">
            <v xml:space="preserve">Rajeev Misra </v>
          </cell>
          <cell r="R2401" t="str">
            <v>RAM</v>
          </cell>
          <cell r="S2401" t="str">
            <v>Rajeev Misra</v>
          </cell>
          <cell r="T2401">
            <v>8.5415000000000005E-3</v>
          </cell>
          <cell r="U2401">
            <v>0</v>
          </cell>
          <cell r="V2401" t="str">
            <v>-</v>
          </cell>
          <cell r="Z2401" t="str">
            <v>-</v>
          </cell>
          <cell r="AA2401" t="str">
            <v>-</v>
          </cell>
          <cell r="AB2401" t="str">
            <v>-</v>
          </cell>
          <cell r="AC2401" t="str">
            <v>-</v>
          </cell>
          <cell r="AD2401" t="str">
            <v>-</v>
          </cell>
          <cell r="AE2401" t="str">
            <v>-</v>
          </cell>
          <cell r="AF2401" t="str">
            <v>-</v>
          </cell>
          <cell r="AG2401" t="str">
            <v>-</v>
          </cell>
          <cell r="AH2401" t="str">
            <v>--</v>
          </cell>
        </row>
        <row r="2402">
          <cell r="A2402">
            <v>9097349</v>
          </cell>
          <cell r="B2402" t="str">
            <v>Dtwelve Spaces Private Limited</v>
          </cell>
          <cell r="C2402">
            <v>44742</v>
          </cell>
          <cell r="D2402" t="str">
            <v>Bangalore</v>
          </cell>
          <cell r="E2402" t="str">
            <v>MWIFI</v>
          </cell>
          <cell r="F2402" t="str">
            <v>B2B</v>
          </cell>
          <cell r="G2402" t="str">
            <v>Bangalore</v>
          </cell>
          <cell r="H2402">
            <v>854.15</v>
          </cell>
          <cell r="I2402">
            <v>8.5415000000000005E-3</v>
          </cell>
          <cell r="J2402">
            <v>9078413</v>
          </cell>
          <cell r="K2402" t="str">
            <v>Dtwelve Spaces Private Limited</v>
          </cell>
          <cell r="L2402">
            <v>10290177.759199969</v>
          </cell>
          <cell r="M2402" t="str">
            <v>Relationship</v>
          </cell>
          <cell r="N2402" t="str">
            <v>MWIFI</v>
          </cell>
          <cell r="O2402" t="str">
            <v>BLR_ZONE2</v>
          </cell>
          <cell r="P2402">
            <v>9078413</v>
          </cell>
          <cell r="Q2402" t="str">
            <v xml:space="preserve">Rajeev Misra </v>
          </cell>
          <cell r="R2402" t="str">
            <v>RAM</v>
          </cell>
          <cell r="S2402" t="str">
            <v>Rajeev Misra</v>
          </cell>
          <cell r="T2402">
            <v>8.5415000000000005E-3</v>
          </cell>
          <cell r="U2402">
            <v>0</v>
          </cell>
          <cell r="V2402" t="str">
            <v>-</v>
          </cell>
          <cell r="Z2402" t="str">
            <v>-</v>
          </cell>
          <cell r="AA2402" t="str">
            <v>-</v>
          </cell>
          <cell r="AB2402" t="str">
            <v>-</v>
          </cell>
          <cell r="AC2402" t="str">
            <v>-</v>
          </cell>
          <cell r="AD2402" t="str">
            <v>-</v>
          </cell>
          <cell r="AE2402" t="str">
            <v>-</v>
          </cell>
          <cell r="AF2402" t="str">
            <v>-</v>
          </cell>
          <cell r="AG2402" t="str">
            <v>-</v>
          </cell>
          <cell r="AH2402" t="str">
            <v>--</v>
          </cell>
        </row>
        <row r="2403">
          <cell r="A2403">
            <v>9097350</v>
          </cell>
          <cell r="B2403" t="str">
            <v>Dtwelve Spaces Private Limited</v>
          </cell>
          <cell r="C2403">
            <v>44742</v>
          </cell>
          <cell r="D2403" t="str">
            <v>Bangalore</v>
          </cell>
          <cell r="E2403" t="str">
            <v>MWIFI</v>
          </cell>
          <cell r="F2403" t="str">
            <v>B2B</v>
          </cell>
          <cell r="G2403" t="str">
            <v>Bangalore</v>
          </cell>
          <cell r="H2403">
            <v>854.15</v>
          </cell>
          <cell r="I2403">
            <v>8.5415000000000005E-3</v>
          </cell>
          <cell r="J2403">
            <v>9078413</v>
          </cell>
          <cell r="K2403" t="str">
            <v>Dtwelve Spaces Private Limited</v>
          </cell>
          <cell r="L2403">
            <v>10290177.759199969</v>
          </cell>
          <cell r="M2403" t="str">
            <v>Relationship</v>
          </cell>
          <cell r="N2403" t="str">
            <v>MWIFI</v>
          </cell>
          <cell r="O2403" t="str">
            <v>BLR_ZONE2</v>
          </cell>
          <cell r="P2403">
            <v>9078413</v>
          </cell>
          <cell r="Q2403" t="str">
            <v xml:space="preserve">Rajeev Misra </v>
          </cell>
          <cell r="R2403" t="str">
            <v>RAM</v>
          </cell>
          <cell r="S2403" t="str">
            <v>Rajeev Misra</v>
          </cell>
          <cell r="T2403">
            <v>8.5415000000000005E-3</v>
          </cell>
          <cell r="U2403">
            <v>0</v>
          </cell>
          <cell r="V2403" t="str">
            <v>-</v>
          </cell>
          <cell r="Z2403" t="str">
            <v>-</v>
          </cell>
          <cell r="AA2403" t="str">
            <v>-</v>
          </cell>
          <cell r="AB2403" t="str">
            <v>-</v>
          </cell>
          <cell r="AC2403" t="str">
            <v>-</v>
          </cell>
          <cell r="AD2403" t="str">
            <v>-</v>
          </cell>
          <cell r="AE2403" t="str">
            <v>-</v>
          </cell>
          <cell r="AF2403" t="str">
            <v>-</v>
          </cell>
          <cell r="AG2403" t="str">
            <v>-</v>
          </cell>
          <cell r="AH2403" t="str">
            <v>--</v>
          </cell>
        </row>
        <row r="2404">
          <cell r="A2404">
            <v>9097351</v>
          </cell>
          <cell r="B2404" t="str">
            <v>Dtwelve Spaces Private Limited</v>
          </cell>
          <cell r="C2404">
            <v>44742</v>
          </cell>
          <cell r="D2404" t="str">
            <v>Bangalore</v>
          </cell>
          <cell r="E2404" t="str">
            <v>MWIFI</v>
          </cell>
          <cell r="F2404" t="str">
            <v>B2B</v>
          </cell>
          <cell r="G2404" t="str">
            <v>Bangalore</v>
          </cell>
          <cell r="H2404">
            <v>854.15</v>
          </cell>
          <cell r="I2404">
            <v>8.5415000000000005E-3</v>
          </cell>
          <cell r="J2404">
            <v>9078413</v>
          </cell>
          <cell r="K2404" t="str">
            <v>Dtwelve Spaces Private Limited</v>
          </cell>
          <cell r="L2404">
            <v>10290177.759199969</v>
          </cell>
          <cell r="M2404" t="str">
            <v>Relationship</v>
          </cell>
          <cell r="N2404" t="str">
            <v>MWIFI</v>
          </cell>
          <cell r="O2404" t="str">
            <v>BLR_ZONE2</v>
          </cell>
          <cell r="P2404">
            <v>9078413</v>
          </cell>
          <cell r="Q2404" t="str">
            <v xml:space="preserve">Rajeev Misra </v>
          </cell>
          <cell r="R2404" t="str">
            <v>RAM</v>
          </cell>
          <cell r="S2404" t="str">
            <v>Rajeev Misra</v>
          </cell>
          <cell r="T2404">
            <v>8.5415000000000005E-3</v>
          </cell>
          <cell r="U2404">
            <v>0</v>
          </cell>
          <cell r="V2404" t="str">
            <v>-</v>
          </cell>
          <cell r="Z2404" t="str">
            <v>-</v>
          </cell>
          <cell r="AA2404" t="str">
            <v>-</v>
          </cell>
          <cell r="AB2404" t="str">
            <v>-</v>
          </cell>
          <cell r="AC2404" t="str">
            <v>-</v>
          </cell>
          <cell r="AD2404" t="str">
            <v>-</v>
          </cell>
          <cell r="AE2404" t="str">
            <v>-</v>
          </cell>
          <cell r="AF2404" t="str">
            <v>-</v>
          </cell>
          <cell r="AG2404" t="str">
            <v>-</v>
          </cell>
          <cell r="AH2404" t="str">
            <v>--</v>
          </cell>
        </row>
        <row r="2405">
          <cell r="A2405">
            <v>9097352</v>
          </cell>
          <cell r="B2405" t="str">
            <v>Dtwelve Spaces Private Limited</v>
          </cell>
          <cell r="C2405">
            <v>44742</v>
          </cell>
          <cell r="D2405" t="str">
            <v>Bangalore</v>
          </cell>
          <cell r="E2405" t="str">
            <v>MWIFI</v>
          </cell>
          <cell r="F2405" t="str">
            <v>B2B</v>
          </cell>
          <cell r="G2405" t="str">
            <v>Bangalore</v>
          </cell>
          <cell r="H2405">
            <v>854.15</v>
          </cell>
          <cell r="I2405">
            <v>8.5415000000000005E-3</v>
          </cell>
          <cell r="J2405">
            <v>9078413</v>
          </cell>
          <cell r="K2405" t="str">
            <v>Dtwelve Spaces Private Limited</v>
          </cell>
          <cell r="L2405">
            <v>10290177.759199969</v>
          </cell>
          <cell r="M2405" t="str">
            <v>Relationship</v>
          </cell>
          <cell r="N2405" t="str">
            <v>MWIFI</v>
          </cell>
          <cell r="O2405" t="str">
            <v>BLR_ZONE2</v>
          </cell>
          <cell r="P2405">
            <v>9078413</v>
          </cell>
          <cell r="Q2405" t="str">
            <v xml:space="preserve">Rajeev Misra </v>
          </cell>
          <cell r="R2405" t="str">
            <v>RAM</v>
          </cell>
          <cell r="S2405" t="str">
            <v>Rajeev Misra</v>
          </cell>
          <cell r="T2405">
            <v>8.5415000000000005E-3</v>
          </cell>
          <cell r="U2405">
            <v>0</v>
          </cell>
          <cell r="V2405" t="str">
            <v>-</v>
          </cell>
          <cell r="Z2405" t="str">
            <v>-</v>
          </cell>
          <cell r="AA2405" t="str">
            <v>-</v>
          </cell>
          <cell r="AB2405" t="str">
            <v>-</v>
          </cell>
          <cell r="AC2405" t="str">
            <v>-</v>
          </cell>
          <cell r="AD2405" t="str">
            <v>-</v>
          </cell>
          <cell r="AE2405" t="str">
            <v>-</v>
          </cell>
          <cell r="AF2405" t="str">
            <v>-</v>
          </cell>
          <cell r="AG2405" t="str">
            <v>-</v>
          </cell>
          <cell r="AH2405" t="str">
            <v>--</v>
          </cell>
        </row>
        <row r="2406">
          <cell r="A2406">
            <v>9097353</v>
          </cell>
          <cell r="B2406" t="str">
            <v>Dtwelve Spaces Private Limited</v>
          </cell>
          <cell r="C2406">
            <v>44742</v>
          </cell>
          <cell r="D2406" t="str">
            <v>Bangalore</v>
          </cell>
          <cell r="E2406" t="str">
            <v>MWIFI</v>
          </cell>
          <cell r="F2406" t="str">
            <v>B2B</v>
          </cell>
          <cell r="G2406" t="str">
            <v>Bangalore</v>
          </cell>
          <cell r="H2406">
            <v>854.15</v>
          </cell>
          <cell r="I2406">
            <v>8.5415000000000005E-3</v>
          </cell>
          <cell r="J2406">
            <v>9078413</v>
          </cell>
          <cell r="K2406" t="str">
            <v>Dtwelve Spaces Private Limited</v>
          </cell>
          <cell r="L2406">
            <v>10290177.759199969</v>
          </cell>
          <cell r="M2406" t="str">
            <v>Relationship</v>
          </cell>
          <cell r="N2406" t="str">
            <v>MWIFI</v>
          </cell>
          <cell r="O2406" t="str">
            <v>BLR_ZONE2</v>
          </cell>
          <cell r="P2406">
            <v>9078413</v>
          </cell>
          <cell r="Q2406" t="str">
            <v xml:space="preserve">Rajeev Misra </v>
          </cell>
          <cell r="R2406" t="str">
            <v>RAM</v>
          </cell>
          <cell r="S2406" t="str">
            <v>Rajeev Misra</v>
          </cell>
          <cell r="T2406">
            <v>8.5415000000000005E-3</v>
          </cell>
          <cell r="U2406">
            <v>0</v>
          </cell>
          <cell r="V2406" t="str">
            <v>-</v>
          </cell>
          <cell r="Z2406" t="str">
            <v>-</v>
          </cell>
          <cell r="AA2406" t="str">
            <v>-</v>
          </cell>
          <cell r="AB2406" t="str">
            <v>-</v>
          </cell>
          <cell r="AC2406" t="str">
            <v>-</v>
          </cell>
          <cell r="AD2406" t="str">
            <v>-</v>
          </cell>
          <cell r="AE2406" t="str">
            <v>-</v>
          </cell>
          <cell r="AF2406" t="str">
            <v>-</v>
          </cell>
          <cell r="AG2406" t="str">
            <v>-</v>
          </cell>
          <cell r="AH2406" t="str">
            <v>--</v>
          </cell>
        </row>
        <row r="2407">
          <cell r="A2407">
            <v>9097354</v>
          </cell>
          <cell r="B2407" t="str">
            <v>Dtwelve Spaces Private Limited</v>
          </cell>
          <cell r="C2407">
            <v>44742</v>
          </cell>
          <cell r="D2407" t="str">
            <v>Bangalore</v>
          </cell>
          <cell r="E2407" t="str">
            <v>MWIFI</v>
          </cell>
          <cell r="F2407" t="str">
            <v>B2B</v>
          </cell>
          <cell r="G2407" t="str">
            <v>Bangalore</v>
          </cell>
          <cell r="H2407">
            <v>854.15</v>
          </cell>
          <cell r="I2407">
            <v>8.5415000000000005E-3</v>
          </cell>
          <cell r="J2407">
            <v>9078413</v>
          </cell>
          <cell r="K2407" t="str">
            <v>Dtwelve Spaces Private Limited</v>
          </cell>
          <cell r="L2407">
            <v>10290177.759199969</v>
          </cell>
          <cell r="M2407" t="str">
            <v>Relationship</v>
          </cell>
          <cell r="N2407" t="str">
            <v>MWIFI</v>
          </cell>
          <cell r="O2407" t="str">
            <v>BLR_ZONE2</v>
          </cell>
          <cell r="P2407">
            <v>9078413</v>
          </cell>
          <cell r="Q2407" t="str">
            <v xml:space="preserve">Rajeev Misra </v>
          </cell>
          <cell r="R2407" t="str">
            <v>RAM</v>
          </cell>
          <cell r="S2407" t="str">
            <v>Rajeev Misra</v>
          </cell>
          <cell r="T2407">
            <v>8.5415000000000005E-3</v>
          </cell>
          <cell r="U2407">
            <v>0</v>
          </cell>
          <cell r="V2407" t="str">
            <v>-</v>
          </cell>
          <cell r="Z2407" t="str">
            <v>-</v>
          </cell>
          <cell r="AA2407" t="str">
            <v>-</v>
          </cell>
          <cell r="AB2407" t="str">
            <v>-</v>
          </cell>
          <cell r="AC2407" t="str">
            <v>-</v>
          </cell>
          <cell r="AD2407" t="str">
            <v>-</v>
          </cell>
          <cell r="AE2407" t="str">
            <v>-</v>
          </cell>
          <cell r="AF2407" t="str">
            <v>-</v>
          </cell>
          <cell r="AG2407" t="str">
            <v>-</v>
          </cell>
          <cell r="AH2407" t="str">
            <v>--</v>
          </cell>
        </row>
        <row r="2408">
          <cell r="A2408">
            <v>9097355</v>
          </cell>
          <cell r="B2408" t="str">
            <v>Dtwelve Spaces Private Limited</v>
          </cell>
          <cell r="C2408">
            <v>44742</v>
          </cell>
          <cell r="D2408" t="str">
            <v>Bangalore</v>
          </cell>
          <cell r="E2408" t="str">
            <v>MWIFI</v>
          </cell>
          <cell r="F2408" t="str">
            <v>B2B</v>
          </cell>
          <cell r="G2408" t="str">
            <v>Bangalore</v>
          </cell>
          <cell r="H2408">
            <v>854.15</v>
          </cell>
          <cell r="I2408">
            <v>8.5415000000000005E-3</v>
          </cell>
          <cell r="J2408">
            <v>9078413</v>
          </cell>
          <cell r="K2408" t="str">
            <v>Dtwelve Spaces Private Limited</v>
          </cell>
          <cell r="L2408">
            <v>10290177.759199969</v>
          </cell>
          <cell r="M2408" t="str">
            <v>Relationship</v>
          </cell>
          <cell r="N2408" t="str">
            <v>MWIFI</v>
          </cell>
          <cell r="O2408" t="str">
            <v>BLR_ZONE2</v>
          </cell>
          <cell r="P2408">
            <v>9078413</v>
          </cell>
          <cell r="Q2408" t="str">
            <v xml:space="preserve">Rajeev Misra </v>
          </cell>
          <cell r="R2408" t="str">
            <v>RAM</v>
          </cell>
          <cell r="S2408" t="str">
            <v>Rajeev Misra</v>
          </cell>
          <cell r="T2408">
            <v>8.5415000000000005E-3</v>
          </cell>
          <cell r="U2408">
            <v>0</v>
          </cell>
          <cell r="V2408" t="str">
            <v>-</v>
          </cell>
          <cell r="Z2408" t="str">
            <v>-</v>
          </cell>
          <cell r="AA2408" t="str">
            <v>-</v>
          </cell>
          <cell r="AB2408" t="str">
            <v>-</v>
          </cell>
          <cell r="AC2408" t="str">
            <v>-</v>
          </cell>
          <cell r="AD2408" t="str">
            <v>-</v>
          </cell>
          <cell r="AE2408" t="str">
            <v>-</v>
          </cell>
          <cell r="AF2408" t="str">
            <v>-</v>
          </cell>
          <cell r="AG2408" t="str">
            <v>-</v>
          </cell>
          <cell r="AH2408" t="str">
            <v>--</v>
          </cell>
        </row>
        <row r="2409">
          <cell r="A2409">
            <v>9097361</v>
          </cell>
          <cell r="B2409" t="str">
            <v>Dtwelve Spaces Private Limited</v>
          </cell>
          <cell r="C2409">
            <v>44713</v>
          </cell>
          <cell r="D2409" t="str">
            <v>Gurgoan</v>
          </cell>
          <cell r="E2409" t="str">
            <v>MWIFI</v>
          </cell>
          <cell r="F2409" t="str">
            <v>B2B</v>
          </cell>
          <cell r="G2409" t="str">
            <v>Gurgaon</v>
          </cell>
          <cell r="H2409">
            <v>1118</v>
          </cell>
          <cell r="I2409">
            <v>1.1180000000000001E-2</v>
          </cell>
          <cell r="J2409">
            <v>9078413</v>
          </cell>
          <cell r="K2409" t="str">
            <v>Dtwelve Spaces Private Limited</v>
          </cell>
          <cell r="L2409">
            <v>10290177.759199969</v>
          </cell>
          <cell r="M2409" t="str">
            <v>Relationship</v>
          </cell>
          <cell r="N2409" t="str">
            <v>MWIFI</v>
          </cell>
          <cell r="O2409" t="str">
            <v>GGN_ZONE1</v>
          </cell>
          <cell r="P2409">
            <v>9078413</v>
          </cell>
          <cell r="Q2409" t="str">
            <v xml:space="preserve">Rajeev Misra </v>
          </cell>
          <cell r="R2409" t="str">
            <v>RAM</v>
          </cell>
          <cell r="S2409" t="str">
            <v>Rajeev Misra</v>
          </cell>
          <cell r="T2409">
            <v>1.1180000000000001E-2</v>
          </cell>
          <cell r="U2409">
            <v>0</v>
          </cell>
          <cell r="V2409" t="str">
            <v>-</v>
          </cell>
          <cell r="Z2409" t="str">
            <v>-</v>
          </cell>
          <cell r="AA2409" t="str">
            <v>-</v>
          </cell>
          <cell r="AB2409" t="str">
            <v>-</v>
          </cell>
          <cell r="AC2409" t="str">
            <v>-</v>
          </cell>
          <cell r="AD2409" t="str">
            <v>-</v>
          </cell>
          <cell r="AE2409" t="str">
            <v>-</v>
          </cell>
          <cell r="AF2409" t="str">
            <v>-</v>
          </cell>
          <cell r="AG2409" t="str">
            <v>-</v>
          </cell>
          <cell r="AH2409" t="str">
            <v>--</v>
          </cell>
        </row>
        <row r="2410">
          <cell r="A2410">
            <v>9097362</v>
          </cell>
          <cell r="B2410" t="str">
            <v>Dtwelve Spaces Private Limited</v>
          </cell>
          <cell r="C2410">
            <v>44736</v>
          </cell>
          <cell r="D2410" t="str">
            <v>Gurgoan</v>
          </cell>
          <cell r="E2410" t="str">
            <v>MWIFI</v>
          </cell>
          <cell r="F2410" t="str">
            <v>B2B</v>
          </cell>
          <cell r="G2410" t="str">
            <v>Gurgaon</v>
          </cell>
          <cell r="H2410">
            <v>1118</v>
          </cell>
          <cell r="I2410">
            <v>1.1180000000000001E-2</v>
          </cell>
          <cell r="J2410">
            <v>9078413</v>
          </cell>
          <cell r="K2410" t="str">
            <v>Dtwelve Spaces Private Limited</v>
          </cell>
          <cell r="L2410">
            <v>10290177.759199969</v>
          </cell>
          <cell r="M2410" t="str">
            <v>Relationship</v>
          </cell>
          <cell r="N2410" t="str">
            <v>MWIFI</v>
          </cell>
          <cell r="O2410" t="str">
            <v>GGN_ZONE1</v>
          </cell>
          <cell r="P2410">
            <v>9078413</v>
          </cell>
          <cell r="Q2410" t="str">
            <v xml:space="preserve">Rajeev Misra </v>
          </cell>
          <cell r="R2410" t="str">
            <v>RAM</v>
          </cell>
          <cell r="S2410" t="str">
            <v>Rajeev Misra</v>
          </cell>
          <cell r="T2410">
            <v>1.1180000000000001E-2</v>
          </cell>
          <cell r="U2410">
            <v>0</v>
          </cell>
          <cell r="V2410" t="str">
            <v>-</v>
          </cell>
          <cell r="Z2410" t="str">
            <v>-</v>
          </cell>
          <cell r="AA2410" t="str">
            <v>-</v>
          </cell>
          <cell r="AB2410" t="str">
            <v>-</v>
          </cell>
          <cell r="AC2410" t="str">
            <v>-</v>
          </cell>
          <cell r="AD2410" t="str">
            <v>-</v>
          </cell>
          <cell r="AE2410" t="str">
            <v>-</v>
          </cell>
          <cell r="AF2410" t="str">
            <v>-</v>
          </cell>
          <cell r="AG2410" t="str">
            <v>-</v>
          </cell>
          <cell r="AH2410" t="str">
            <v>--</v>
          </cell>
        </row>
        <row r="2411">
          <cell r="A2411">
            <v>9097369</v>
          </cell>
          <cell r="B2411" t="str">
            <v>Dtwelve Spaces Private Limited</v>
          </cell>
          <cell r="C2411">
            <v>44736</v>
          </cell>
          <cell r="D2411" t="str">
            <v>Gurgoan</v>
          </cell>
          <cell r="E2411" t="str">
            <v>MWIFI</v>
          </cell>
          <cell r="F2411" t="str">
            <v>B2B</v>
          </cell>
          <cell r="G2411" t="str">
            <v>Gurgaon</v>
          </cell>
          <cell r="H2411">
            <v>1118</v>
          </cell>
          <cell r="I2411">
            <v>1.1180000000000001E-2</v>
          </cell>
          <cell r="J2411">
            <v>9078413</v>
          </cell>
          <cell r="K2411" t="str">
            <v>Dtwelve Spaces Private Limited</v>
          </cell>
          <cell r="L2411">
            <v>10290177.759199969</v>
          </cell>
          <cell r="M2411" t="str">
            <v>Relationship</v>
          </cell>
          <cell r="N2411" t="str">
            <v>MWIFI</v>
          </cell>
          <cell r="O2411" t="str">
            <v>GGN_ZONE1</v>
          </cell>
          <cell r="P2411">
            <v>9078413</v>
          </cell>
          <cell r="Q2411" t="str">
            <v xml:space="preserve">Rajeev Misra </v>
          </cell>
          <cell r="R2411" t="str">
            <v>RAM</v>
          </cell>
          <cell r="S2411" t="str">
            <v>Rajeev Misra</v>
          </cell>
          <cell r="T2411">
            <v>1.1180000000000001E-2</v>
          </cell>
          <cell r="U2411">
            <v>0</v>
          </cell>
          <cell r="V2411" t="str">
            <v>-</v>
          </cell>
          <cell r="Z2411" t="str">
            <v>-</v>
          </cell>
          <cell r="AA2411" t="str">
            <v>-</v>
          </cell>
          <cell r="AB2411" t="str">
            <v>-</v>
          </cell>
          <cell r="AC2411" t="str">
            <v>-</v>
          </cell>
          <cell r="AD2411" t="str">
            <v>-</v>
          </cell>
          <cell r="AE2411" t="str">
            <v>-</v>
          </cell>
          <cell r="AF2411" t="str">
            <v>-</v>
          </cell>
          <cell r="AG2411" t="str">
            <v>-</v>
          </cell>
          <cell r="AH2411" t="str">
            <v>--</v>
          </cell>
        </row>
        <row r="2412">
          <cell r="A2412">
            <v>9097370</v>
          </cell>
          <cell r="B2412" t="str">
            <v>Dtwelve Spaces Private Limited</v>
          </cell>
          <cell r="C2412">
            <v>44736</v>
          </cell>
          <cell r="D2412" t="str">
            <v>Gurgoan</v>
          </cell>
          <cell r="E2412" t="str">
            <v>MWIFI</v>
          </cell>
          <cell r="F2412" t="str">
            <v>B2B</v>
          </cell>
          <cell r="G2412" t="str">
            <v>Gurgaon</v>
          </cell>
          <cell r="H2412">
            <v>1118</v>
          </cell>
          <cell r="I2412">
            <v>1.1180000000000001E-2</v>
          </cell>
          <cell r="J2412">
            <v>9078413</v>
          </cell>
          <cell r="K2412" t="str">
            <v>Dtwelve Spaces Private Limited</v>
          </cell>
          <cell r="L2412">
            <v>10290177.759199969</v>
          </cell>
          <cell r="M2412" t="str">
            <v>Relationship</v>
          </cell>
          <cell r="N2412" t="str">
            <v>MWIFI</v>
          </cell>
          <cell r="O2412" t="str">
            <v>GGN_ZONE1</v>
          </cell>
          <cell r="P2412">
            <v>9078413</v>
          </cell>
          <cell r="Q2412" t="str">
            <v xml:space="preserve">Rajeev Misra </v>
          </cell>
          <cell r="R2412" t="str">
            <v>RAM</v>
          </cell>
          <cell r="S2412" t="str">
            <v>Rajeev Misra</v>
          </cell>
          <cell r="T2412">
            <v>1.1180000000000001E-2</v>
          </cell>
          <cell r="U2412">
            <v>0</v>
          </cell>
          <cell r="V2412" t="str">
            <v>-</v>
          </cell>
          <cell r="Z2412" t="str">
            <v>-</v>
          </cell>
          <cell r="AA2412" t="str">
            <v>-</v>
          </cell>
          <cell r="AB2412" t="str">
            <v>-</v>
          </cell>
          <cell r="AC2412" t="str">
            <v>-</v>
          </cell>
          <cell r="AD2412" t="str">
            <v>-</v>
          </cell>
          <cell r="AE2412" t="str">
            <v>-</v>
          </cell>
          <cell r="AF2412" t="str">
            <v>-</v>
          </cell>
          <cell r="AG2412" t="str">
            <v>-</v>
          </cell>
          <cell r="AH2412" t="str">
            <v>--</v>
          </cell>
        </row>
        <row r="2413">
          <cell r="A2413">
            <v>9097420</v>
          </cell>
          <cell r="B2413" t="str">
            <v>Dtwelve Spaces Private Limited</v>
          </cell>
          <cell r="C2413">
            <v>44750</v>
          </cell>
          <cell r="D2413" t="str">
            <v>Perth</v>
          </cell>
          <cell r="E2413" t="str">
            <v>MWIFI</v>
          </cell>
          <cell r="F2413" t="str">
            <v>B2B</v>
          </cell>
          <cell r="G2413" t="str">
            <v>Others</v>
          </cell>
          <cell r="H2413">
            <v>14625</v>
          </cell>
          <cell r="I2413">
            <v>0.14624999999999999</v>
          </cell>
          <cell r="J2413">
            <v>9078413</v>
          </cell>
          <cell r="K2413" t="str">
            <v>Dtwelve Spaces Private Limited</v>
          </cell>
          <cell r="L2413">
            <v>10290177.759199969</v>
          </cell>
          <cell r="M2413" t="str">
            <v>Relationship</v>
          </cell>
          <cell r="N2413" t="str">
            <v>MWIFI</v>
          </cell>
          <cell r="O2413" t="str">
            <v>PAN_ZONE1</v>
          </cell>
          <cell r="P2413">
            <v>9078413</v>
          </cell>
          <cell r="Q2413" t="str">
            <v xml:space="preserve">Rajeev Misra </v>
          </cell>
          <cell r="R2413" t="str">
            <v>RAM</v>
          </cell>
          <cell r="S2413" t="str">
            <v>Rajeev Misra</v>
          </cell>
          <cell r="T2413">
            <v>0.14624999999999999</v>
          </cell>
          <cell r="U2413">
            <v>0</v>
          </cell>
          <cell r="V2413" t="str">
            <v>-</v>
          </cell>
          <cell r="Z2413" t="str">
            <v>-</v>
          </cell>
          <cell r="AA2413" t="str">
            <v>-</v>
          </cell>
          <cell r="AB2413" t="str">
            <v>-</v>
          </cell>
          <cell r="AC2413" t="str">
            <v>-</v>
          </cell>
          <cell r="AD2413" t="str">
            <v>-</v>
          </cell>
          <cell r="AE2413" t="str">
            <v>-</v>
          </cell>
          <cell r="AF2413" t="str">
            <v>-</v>
          </cell>
          <cell r="AG2413" t="str">
            <v>-</v>
          </cell>
          <cell r="AH2413" t="str">
            <v>--</v>
          </cell>
        </row>
        <row r="2414">
          <cell r="A2414">
            <v>9097431</v>
          </cell>
          <cell r="B2414" t="str">
            <v>Dtwelve Spaces Private Limited</v>
          </cell>
          <cell r="C2414">
            <v>44796</v>
          </cell>
          <cell r="D2414" t="str">
            <v>Chennai</v>
          </cell>
          <cell r="E2414" t="str">
            <v>MWIFI</v>
          </cell>
          <cell r="F2414" t="str">
            <v>B2B</v>
          </cell>
          <cell r="G2414" t="str">
            <v>Chennai</v>
          </cell>
          <cell r="H2414">
            <v>17965</v>
          </cell>
          <cell r="I2414">
            <v>0.17965</v>
          </cell>
          <cell r="J2414">
            <v>9078413</v>
          </cell>
          <cell r="K2414" t="str">
            <v>Dtwelve Spaces Private Limited</v>
          </cell>
          <cell r="L2414">
            <v>10290177.759199969</v>
          </cell>
          <cell r="M2414" t="str">
            <v>Relationship</v>
          </cell>
          <cell r="N2414" t="str">
            <v>MWIFI</v>
          </cell>
          <cell r="O2414" t="str">
            <v>CHN_ZONE1</v>
          </cell>
          <cell r="P2414">
            <v>9078413</v>
          </cell>
          <cell r="Q2414" t="str">
            <v xml:space="preserve">Rajeev Misra </v>
          </cell>
          <cell r="R2414" t="str">
            <v>RAM</v>
          </cell>
          <cell r="S2414" t="str">
            <v>Rajeev Misra</v>
          </cell>
          <cell r="T2414">
            <v>0.16639999999999999</v>
          </cell>
          <cell r="U2414">
            <v>0</v>
          </cell>
          <cell r="V2414" t="str">
            <v>-</v>
          </cell>
          <cell r="Z2414" t="str">
            <v>-</v>
          </cell>
          <cell r="AA2414" t="str">
            <v>-</v>
          </cell>
          <cell r="AB2414" t="str">
            <v>-</v>
          </cell>
          <cell r="AC2414" t="str">
            <v>-</v>
          </cell>
          <cell r="AD2414" t="str">
            <v>-</v>
          </cell>
          <cell r="AE2414" t="str">
            <v>-</v>
          </cell>
          <cell r="AF2414" t="str">
            <v>-</v>
          </cell>
          <cell r="AG2414" t="str">
            <v>-</v>
          </cell>
          <cell r="AH2414" t="str">
            <v>--</v>
          </cell>
        </row>
        <row r="2415">
          <cell r="A2415">
            <v>9097432</v>
          </cell>
          <cell r="B2415" t="str">
            <v>Dtwelve Spaces Private Limited</v>
          </cell>
          <cell r="C2415">
            <v>44758</v>
          </cell>
          <cell r="D2415" t="str">
            <v>Coimbatore</v>
          </cell>
          <cell r="E2415" t="str">
            <v>MWIFI</v>
          </cell>
          <cell r="F2415" t="str">
            <v>B2B</v>
          </cell>
          <cell r="G2415" t="str">
            <v>Others</v>
          </cell>
          <cell r="H2415">
            <v>18375</v>
          </cell>
          <cell r="I2415">
            <v>0.18375</v>
          </cell>
          <cell r="J2415">
            <v>9078413</v>
          </cell>
          <cell r="K2415" t="str">
            <v>Dtwelve Spaces Private Limited</v>
          </cell>
          <cell r="L2415">
            <v>10290177.759199969</v>
          </cell>
          <cell r="M2415" t="str">
            <v>Relationship</v>
          </cell>
          <cell r="N2415" t="str">
            <v>MWIFI</v>
          </cell>
          <cell r="O2415" t="str">
            <v>PAN_ZONE1</v>
          </cell>
          <cell r="P2415">
            <v>9078413</v>
          </cell>
          <cell r="Q2415" t="str">
            <v xml:space="preserve">Rajeev Misra </v>
          </cell>
          <cell r="R2415" t="str">
            <v>RAM</v>
          </cell>
          <cell r="S2415" t="str">
            <v>Rajeev Misra</v>
          </cell>
          <cell r="T2415">
            <v>0.18375</v>
          </cell>
          <cell r="U2415">
            <v>0</v>
          </cell>
          <cell r="V2415" t="str">
            <v>-</v>
          </cell>
          <cell r="Z2415" t="str">
            <v>-</v>
          </cell>
          <cell r="AA2415" t="str">
            <v>-</v>
          </cell>
          <cell r="AB2415" t="str">
            <v>-</v>
          </cell>
          <cell r="AC2415" t="str">
            <v>-</v>
          </cell>
          <cell r="AD2415" t="str">
            <v>-</v>
          </cell>
          <cell r="AE2415" t="str">
            <v>-</v>
          </cell>
          <cell r="AF2415" t="str">
            <v>-</v>
          </cell>
          <cell r="AG2415" t="str">
            <v>-</v>
          </cell>
          <cell r="AH2415" t="str">
            <v>--</v>
          </cell>
        </row>
        <row r="2416">
          <cell r="A2416">
            <v>9097434</v>
          </cell>
          <cell r="B2416" t="str">
            <v>Dtwelve Spaces Private Limited</v>
          </cell>
          <cell r="C2416">
            <v>44748</v>
          </cell>
          <cell r="D2416" t="str">
            <v>Chennai</v>
          </cell>
          <cell r="E2416" t="str">
            <v>MWIFI</v>
          </cell>
          <cell r="F2416" t="str">
            <v>B2B</v>
          </cell>
          <cell r="G2416" t="str">
            <v>Chennai</v>
          </cell>
          <cell r="H2416">
            <v>16600</v>
          </cell>
          <cell r="I2416">
            <v>0.16600000000000001</v>
          </cell>
          <cell r="J2416">
            <v>9078413</v>
          </cell>
          <cell r="K2416" t="str">
            <v>Dtwelve Spaces Private Limited</v>
          </cell>
          <cell r="L2416">
            <v>10290177.759199969</v>
          </cell>
          <cell r="M2416" t="str">
            <v>Relationship</v>
          </cell>
          <cell r="N2416" t="str">
            <v>MWIFI</v>
          </cell>
          <cell r="O2416" t="str">
            <v>CHN_ZONE1</v>
          </cell>
          <cell r="P2416">
            <v>9078413</v>
          </cell>
          <cell r="Q2416" t="str">
            <v xml:space="preserve">Rajeev Misra </v>
          </cell>
          <cell r="R2416" t="str">
            <v>RAM</v>
          </cell>
          <cell r="S2416" t="str">
            <v>Rajeev Misra</v>
          </cell>
          <cell r="T2416">
            <v>0.17660000000000001</v>
          </cell>
          <cell r="U2416">
            <v>0</v>
          </cell>
          <cell r="V2416" t="str">
            <v>-</v>
          </cell>
          <cell r="Z2416" t="str">
            <v>-</v>
          </cell>
          <cell r="AA2416" t="str">
            <v>-</v>
          </cell>
          <cell r="AB2416" t="str">
            <v>-</v>
          </cell>
          <cell r="AC2416" t="str">
            <v>-</v>
          </cell>
          <cell r="AD2416" t="str">
            <v>-</v>
          </cell>
          <cell r="AE2416" t="str">
            <v>-</v>
          </cell>
          <cell r="AF2416" t="str">
            <v>-</v>
          </cell>
          <cell r="AG2416" t="str">
            <v>-</v>
          </cell>
          <cell r="AH2416" t="str">
            <v>--</v>
          </cell>
        </row>
        <row r="2417">
          <cell r="A2417">
            <v>9097435</v>
          </cell>
          <cell r="B2417" t="str">
            <v>Dtwelve Spaces Private Limited</v>
          </cell>
          <cell r="C2417">
            <v>44743</v>
          </cell>
          <cell r="D2417" t="str">
            <v>Chennai</v>
          </cell>
          <cell r="E2417" t="str">
            <v>MWIFI</v>
          </cell>
          <cell r="F2417" t="str">
            <v>B2B</v>
          </cell>
          <cell r="G2417" t="str">
            <v>Chennai</v>
          </cell>
          <cell r="H2417">
            <v>65460</v>
          </cell>
          <cell r="I2417">
            <v>0.65459999999999996</v>
          </cell>
          <cell r="J2417">
            <v>9078413</v>
          </cell>
          <cell r="K2417" t="str">
            <v>Dtwelve Spaces Private Limited</v>
          </cell>
          <cell r="L2417">
            <v>10290177.759199969</v>
          </cell>
          <cell r="M2417" t="str">
            <v>Relationship</v>
          </cell>
          <cell r="N2417" t="str">
            <v>MWIFI</v>
          </cell>
          <cell r="O2417" t="str">
            <v>CHN_ZONE1</v>
          </cell>
          <cell r="P2417">
            <v>9078413</v>
          </cell>
          <cell r="Q2417" t="str">
            <v xml:space="preserve">Rajeev Misra </v>
          </cell>
          <cell r="R2417" t="str">
            <v>RAM</v>
          </cell>
          <cell r="S2417" t="str">
            <v>Rajeev Misra</v>
          </cell>
          <cell r="T2417">
            <v>0.65459999999999996</v>
          </cell>
          <cell r="U2417">
            <v>0</v>
          </cell>
          <cell r="V2417" t="str">
            <v>-</v>
          </cell>
          <cell r="Z2417" t="str">
            <v>-</v>
          </cell>
          <cell r="AA2417" t="str">
            <v>-</v>
          </cell>
          <cell r="AB2417" t="str">
            <v>-</v>
          </cell>
          <cell r="AC2417" t="str">
            <v>-</v>
          </cell>
          <cell r="AD2417" t="str">
            <v>-</v>
          </cell>
          <cell r="AE2417" t="str">
            <v>-</v>
          </cell>
          <cell r="AF2417" t="str">
            <v>-</v>
          </cell>
          <cell r="AG2417" t="str">
            <v>-</v>
          </cell>
          <cell r="AH2417" t="str">
            <v>--</v>
          </cell>
        </row>
        <row r="2418">
          <cell r="A2418">
            <v>9097581</v>
          </cell>
          <cell r="B2418" t="str">
            <v>Dtwelve Spaces Private Limited</v>
          </cell>
          <cell r="C2418">
            <v>44820</v>
          </cell>
          <cell r="D2418"/>
          <cell r="E2418" t="str">
            <v>MWIFI</v>
          </cell>
          <cell r="F2418" t="str">
            <v>B2B</v>
          </cell>
          <cell r="G2418" t="str">
            <v>Others</v>
          </cell>
          <cell r="H2418">
            <v>6300</v>
          </cell>
          <cell r="I2418">
            <v>6.3E-2</v>
          </cell>
          <cell r="J2418">
            <v>9078413</v>
          </cell>
          <cell r="K2418" t="str">
            <v>Dtwelve Spaces Private Limited</v>
          </cell>
          <cell r="L2418">
            <v>10290177.759199969</v>
          </cell>
          <cell r="M2418" t="str">
            <v>Relationship</v>
          </cell>
          <cell r="N2418" t="str">
            <v>MWIFI</v>
          </cell>
          <cell r="O2418" t="str">
            <v>PAN_ZONE1</v>
          </cell>
          <cell r="P2418">
            <v>9078413</v>
          </cell>
          <cell r="Q2418" t="str">
            <v xml:space="preserve">Rajeev Misra </v>
          </cell>
          <cell r="R2418" t="str">
            <v>RAM</v>
          </cell>
          <cell r="S2418" t="str">
            <v>Rajeev Misra</v>
          </cell>
          <cell r="T2418">
            <v>6.3E-2</v>
          </cell>
          <cell r="U2418">
            <v>0</v>
          </cell>
          <cell r="V2418" t="str">
            <v>-</v>
          </cell>
          <cell r="Z2418" t="str">
            <v>-</v>
          </cell>
          <cell r="AA2418" t="str">
            <v>-</v>
          </cell>
          <cell r="AB2418" t="str">
            <v>-</v>
          </cell>
          <cell r="AC2418" t="str">
            <v>-</v>
          </cell>
          <cell r="AD2418" t="str">
            <v>-</v>
          </cell>
          <cell r="AE2418" t="str">
            <v>-</v>
          </cell>
          <cell r="AF2418" t="str">
            <v>-</v>
          </cell>
          <cell r="AG2418" t="str">
            <v>-</v>
          </cell>
          <cell r="AH2418" t="str">
            <v>--</v>
          </cell>
        </row>
        <row r="2419">
          <cell r="A2419">
            <v>9097698</v>
          </cell>
          <cell r="B2419" t="str">
            <v>Dtwelve Spaces Private Limited</v>
          </cell>
          <cell r="C2419">
            <v>44762</v>
          </cell>
          <cell r="D2419" t="str">
            <v>Mumbai</v>
          </cell>
          <cell r="E2419" t="str">
            <v>MWIFI</v>
          </cell>
          <cell r="F2419" t="str">
            <v>B2B</v>
          </cell>
          <cell r="G2419" t="str">
            <v>Mumbai</v>
          </cell>
          <cell r="H2419">
            <v>853.03</v>
          </cell>
          <cell r="I2419">
            <v>8.5302999999999993E-3</v>
          </cell>
          <cell r="J2419">
            <v>9078413</v>
          </cell>
          <cell r="K2419" t="str">
            <v>Dtwelve Spaces Private Limited</v>
          </cell>
          <cell r="L2419">
            <v>10290177.759199969</v>
          </cell>
          <cell r="M2419" t="str">
            <v>Relationship</v>
          </cell>
          <cell r="N2419" t="str">
            <v>MWIFI</v>
          </cell>
          <cell r="O2419" t="str">
            <v>MUM_ZONE1</v>
          </cell>
          <cell r="P2419">
            <v>9078413</v>
          </cell>
          <cell r="Q2419" t="str">
            <v xml:space="preserve">Rajeev Misra </v>
          </cell>
          <cell r="R2419" t="str">
            <v>RAM</v>
          </cell>
          <cell r="S2419" t="str">
            <v>Rajeev Misra</v>
          </cell>
          <cell r="T2419">
            <v>8.7651199999999995E-3</v>
          </cell>
          <cell r="U2419">
            <v>0</v>
          </cell>
          <cell r="V2419" t="str">
            <v>-</v>
          </cell>
          <cell r="Z2419" t="str">
            <v>-</v>
          </cell>
          <cell r="AA2419" t="str">
            <v>-</v>
          </cell>
          <cell r="AB2419" t="str">
            <v>-</v>
          </cell>
          <cell r="AC2419" t="str">
            <v>-</v>
          </cell>
          <cell r="AD2419" t="str">
            <v>-</v>
          </cell>
          <cell r="AE2419" t="str">
            <v>-</v>
          </cell>
          <cell r="AF2419" t="str">
            <v>-</v>
          </cell>
          <cell r="AG2419" t="str">
            <v>-</v>
          </cell>
          <cell r="AH2419" t="str">
            <v>--</v>
          </cell>
        </row>
        <row r="2420">
          <cell r="A2420">
            <v>9097705</v>
          </cell>
          <cell r="B2420" t="str">
            <v>Dtwelve Spaces Private Limited</v>
          </cell>
          <cell r="C2420">
            <v>44749</v>
          </cell>
          <cell r="D2420" t="str">
            <v>Pune</v>
          </cell>
          <cell r="E2420" t="str">
            <v>MWIFI</v>
          </cell>
          <cell r="F2420" t="str">
            <v>B2B</v>
          </cell>
          <cell r="G2420" t="str">
            <v>Pune</v>
          </cell>
          <cell r="H2420">
            <v>19395</v>
          </cell>
          <cell r="I2420">
            <v>0.19395000000000001</v>
          </cell>
          <cell r="J2420">
            <v>9078413</v>
          </cell>
          <cell r="K2420" t="str">
            <v>Dtwelve Spaces Private Limited</v>
          </cell>
          <cell r="L2420">
            <v>10290177.759199969</v>
          </cell>
          <cell r="M2420" t="str">
            <v>Relationship</v>
          </cell>
          <cell r="N2420" t="str">
            <v>MWIFI</v>
          </cell>
          <cell r="O2420" t="str">
            <v>PUN_ZONE1</v>
          </cell>
          <cell r="P2420">
            <v>9078413</v>
          </cell>
          <cell r="Q2420" t="str">
            <v xml:space="preserve">Rajeev Misra </v>
          </cell>
          <cell r="R2420" t="str">
            <v>RAM</v>
          </cell>
          <cell r="S2420" t="str">
            <v>Rajeev Misra</v>
          </cell>
          <cell r="T2420">
            <v>0.1774</v>
          </cell>
          <cell r="U2420">
            <v>0</v>
          </cell>
          <cell r="V2420" t="str">
            <v>-</v>
          </cell>
          <cell r="Z2420" t="str">
            <v>-</v>
          </cell>
          <cell r="AA2420" t="str">
            <v>-</v>
          </cell>
          <cell r="AB2420" t="str">
            <v>-</v>
          </cell>
          <cell r="AC2420" t="str">
            <v>-</v>
          </cell>
          <cell r="AD2420" t="str">
            <v>-</v>
          </cell>
          <cell r="AE2420" t="str">
            <v>-</v>
          </cell>
          <cell r="AF2420" t="str">
            <v>-</v>
          </cell>
          <cell r="AG2420" t="str">
            <v>-</v>
          </cell>
          <cell r="AH2420" t="str">
            <v>--</v>
          </cell>
        </row>
        <row r="2421">
          <cell r="A2421">
            <v>9097708</v>
          </cell>
          <cell r="B2421" t="str">
            <v>Dtwelve Spaces Private Limited</v>
          </cell>
          <cell r="C2421">
            <v>44763</v>
          </cell>
          <cell r="D2421" t="str">
            <v>Pune</v>
          </cell>
          <cell r="E2421" t="str">
            <v>MWIFI</v>
          </cell>
          <cell r="F2421" t="str">
            <v>B2B</v>
          </cell>
          <cell r="G2421" t="str">
            <v>Pune</v>
          </cell>
          <cell r="H2421">
            <v>11925</v>
          </cell>
          <cell r="I2421">
            <v>0.11924999999999999</v>
          </cell>
          <cell r="J2421">
            <v>9078413</v>
          </cell>
          <cell r="K2421" t="str">
            <v>Dtwelve Spaces Private Limited</v>
          </cell>
          <cell r="L2421">
            <v>10290177.759199969</v>
          </cell>
          <cell r="M2421" t="str">
            <v>Relationship</v>
          </cell>
          <cell r="N2421" t="str">
            <v>MWIFI</v>
          </cell>
          <cell r="O2421" t="str">
            <v>PUN_ZONE1</v>
          </cell>
          <cell r="P2421">
            <v>9078413</v>
          </cell>
          <cell r="Q2421" t="str">
            <v xml:space="preserve">Rajeev Misra </v>
          </cell>
          <cell r="R2421" t="str">
            <v>RAM</v>
          </cell>
          <cell r="S2421" t="str">
            <v>Rajeev Misra</v>
          </cell>
          <cell r="T2421">
            <v>0.11700000000000001</v>
          </cell>
          <cell r="U2421">
            <v>0</v>
          </cell>
          <cell r="V2421" t="str">
            <v>-</v>
          </cell>
          <cell r="Z2421" t="str">
            <v>-</v>
          </cell>
          <cell r="AA2421" t="str">
            <v>-</v>
          </cell>
          <cell r="AB2421" t="str">
            <v>-</v>
          </cell>
          <cell r="AC2421" t="str">
            <v>-</v>
          </cell>
          <cell r="AD2421" t="str">
            <v>-</v>
          </cell>
          <cell r="AE2421" t="str">
            <v>-</v>
          </cell>
          <cell r="AF2421" t="str">
            <v>-</v>
          </cell>
          <cell r="AG2421" t="str">
            <v>-</v>
          </cell>
          <cell r="AH2421" t="str">
            <v>--</v>
          </cell>
        </row>
        <row r="2422">
          <cell r="A2422">
            <v>9097827</v>
          </cell>
          <cell r="B2422" t="str">
            <v>Dtwelve Spaces Private Limited</v>
          </cell>
          <cell r="C2422">
            <v>44775</v>
          </cell>
          <cell r="D2422" t="str">
            <v>Bangalore</v>
          </cell>
          <cell r="E2422" t="str">
            <v>MWIFI</v>
          </cell>
          <cell r="F2422" t="str">
            <v>B2B</v>
          </cell>
          <cell r="G2422" t="str">
            <v>Bangalore</v>
          </cell>
          <cell r="H2422">
            <v>29240</v>
          </cell>
          <cell r="I2422">
            <v>0.29239999999999999</v>
          </cell>
          <cell r="J2422">
            <v>9078413</v>
          </cell>
          <cell r="K2422" t="str">
            <v>Dtwelve Spaces Private Limited</v>
          </cell>
          <cell r="L2422">
            <v>10290177.759199969</v>
          </cell>
          <cell r="M2422" t="str">
            <v>Relationship</v>
          </cell>
          <cell r="N2422" t="str">
            <v>MWIFI</v>
          </cell>
          <cell r="O2422" t="str">
            <v>BLR_ZONE2</v>
          </cell>
          <cell r="P2422">
            <v>9078413</v>
          </cell>
          <cell r="Q2422" t="str">
            <v xml:space="preserve">Rajeev Misra </v>
          </cell>
          <cell r="R2422" t="str">
            <v>RAM</v>
          </cell>
          <cell r="S2422" t="str">
            <v>Rajeev Misra</v>
          </cell>
          <cell r="T2422">
            <v>0.29239999999999999</v>
          </cell>
          <cell r="U2422">
            <v>0</v>
          </cell>
          <cell r="V2422" t="str">
            <v>-</v>
          </cell>
          <cell r="Z2422" t="str">
            <v>-</v>
          </cell>
          <cell r="AA2422" t="str">
            <v>-</v>
          </cell>
          <cell r="AB2422" t="str">
            <v>-</v>
          </cell>
          <cell r="AC2422" t="str">
            <v>-</v>
          </cell>
          <cell r="AD2422" t="str">
            <v>-</v>
          </cell>
          <cell r="AE2422" t="str">
            <v>-</v>
          </cell>
          <cell r="AF2422" t="str">
            <v>-</v>
          </cell>
          <cell r="AG2422" t="str">
            <v>-</v>
          </cell>
          <cell r="AH2422" t="str">
            <v>--</v>
          </cell>
        </row>
        <row r="2423">
          <cell r="A2423">
            <v>9097830</v>
          </cell>
          <cell r="B2423" t="str">
            <v>Dtwelve Spaces Private Limited</v>
          </cell>
          <cell r="C2423">
            <v>44750</v>
          </cell>
          <cell r="D2423" t="str">
            <v>Hyderabad</v>
          </cell>
          <cell r="E2423" t="str">
            <v>MWIFI</v>
          </cell>
          <cell r="F2423" t="str">
            <v>B2B</v>
          </cell>
          <cell r="G2423" t="str">
            <v>Hyderabad</v>
          </cell>
          <cell r="H2423">
            <v>14435</v>
          </cell>
          <cell r="I2423">
            <v>0.14435000000000001</v>
          </cell>
          <cell r="J2423">
            <v>9078413</v>
          </cell>
          <cell r="K2423" t="str">
            <v>Dtwelve Spaces Private Limited</v>
          </cell>
          <cell r="L2423">
            <v>10290177.759199969</v>
          </cell>
          <cell r="M2423" t="str">
            <v>Relationship</v>
          </cell>
          <cell r="N2423" t="str">
            <v>MWIFI</v>
          </cell>
          <cell r="O2423" t="str">
            <v>HYD_ZONE1</v>
          </cell>
          <cell r="P2423">
            <v>9078413</v>
          </cell>
          <cell r="Q2423" t="str">
            <v xml:space="preserve">Rajeev Misra </v>
          </cell>
          <cell r="R2423" t="str">
            <v>RAM</v>
          </cell>
          <cell r="S2423" t="str">
            <v>Rajeev Misra</v>
          </cell>
          <cell r="T2423">
            <v>0.14435000000000001</v>
          </cell>
          <cell r="U2423">
            <v>0</v>
          </cell>
          <cell r="V2423" t="str">
            <v>-</v>
          </cell>
          <cell r="Z2423" t="str">
            <v>-</v>
          </cell>
          <cell r="AA2423" t="str">
            <v>-</v>
          </cell>
          <cell r="AB2423" t="str">
            <v>-</v>
          </cell>
          <cell r="AC2423" t="str">
            <v>-</v>
          </cell>
          <cell r="AD2423" t="str">
            <v>-</v>
          </cell>
          <cell r="AE2423" t="str">
            <v>-</v>
          </cell>
          <cell r="AF2423" t="str">
            <v>-</v>
          </cell>
          <cell r="AG2423" t="str">
            <v>-</v>
          </cell>
          <cell r="AH2423" t="str">
            <v>--</v>
          </cell>
        </row>
        <row r="2424">
          <cell r="A2424">
            <v>9097831</v>
          </cell>
          <cell r="B2424" t="str">
            <v>Dtwelve Spaces Private Limited</v>
          </cell>
          <cell r="C2424">
            <v>44759</v>
          </cell>
          <cell r="D2424" t="str">
            <v>Indore</v>
          </cell>
          <cell r="E2424" t="str">
            <v>MWIFI</v>
          </cell>
          <cell r="F2424" t="str">
            <v>B2B</v>
          </cell>
          <cell r="G2424" t="str">
            <v>Others</v>
          </cell>
          <cell r="H2424">
            <v>20250</v>
          </cell>
          <cell r="I2424">
            <v>0.20250000000000001</v>
          </cell>
          <cell r="J2424">
            <v>9078413</v>
          </cell>
          <cell r="K2424" t="str">
            <v>Dtwelve Spaces Private Limited</v>
          </cell>
          <cell r="L2424">
            <v>10290177.759199969</v>
          </cell>
          <cell r="M2424" t="str">
            <v>Relationship</v>
          </cell>
          <cell r="N2424" t="str">
            <v>MWIFI</v>
          </cell>
          <cell r="O2424" t="str">
            <v>PAN_ZONE1</v>
          </cell>
          <cell r="P2424">
            <v>9078413</v>
          </cell>
          <cell r="Q2424" t="str">
            <v xml:space="preserve">Rajeev Misra </v>
          </cell>
          <cell r="R2424" t="str">
            <v>RAM</v>
          </cell>
          <cell r="S2424" t="str">
            <v>Rajeev Misra</v>
          </cell>
          <cell r="T2424">
            <v>0.20250000000000001</v>
          </cell>
          <cell r="U2424">
            <v>0</v>
          </cell>
          <cell r="V2424" t="str">
            <v>-</v>
          </cell>
          <cell r="Z2424" t="str">
            <v>-</v>
          </cell>
          <cell r="AA2424" t="str">
            <v>-</v>
          </cell>
          <cell r="AB2424" t="str">
            <v>-</v>
          </cell>
          <cell r="AC2424" t="str">
            <v>-</v>
          </cell>
          <cell r="AD2424" t="str">
            <v>-</v>
          </cell>
          <cell r="AE2424" t="str">
            <v>-</v>
          </cell>
          <cell r="AF2424" t="str">
            <v>-</v>
          </cell>
          <cell r="AG2424" t="str">
            <v>-</v>
          </cell>
          <cell r="AH2424" t="str">
            <v>--</v>
          </cell>
        </row>
        <row r="2425">
          <cell r="A2425">
            <v>9097832</v>
          </cell>
          <cell r="B2425" t="str">
            <v>Dtwelve Spaces Private Limited</v>
          </cell>
          <cell r="C2425">
            <v>44760</v>
          </cell>
          <cell r="D2425" t="str">
            <v>Indore</v>
          </cell>
          <cell r="E2425" t="str">
            <v>MWIFI</v>
          </cell>
          <cell r="F2425" t="str">
            <v>B2B</v>
          </cell>
          <cell r="G2425" t="str">
            <v>Others</v>
          </cell>
          <cell r="H2425">
            <v>12825</v>
          </cell>
          <cell r="I2425">
            <v>0.12825</v>
          </cell>
          <cell r="J2425">
            <v>9078413</v>
          </cell>
          <cell r="K2425" t="str">
            <v>Dtwelve Spaces Private Limited</v>
          </cell>
          <cell r="L2425">
            <v>10290177.759199969</v>
          </cell>
          <cell r="M2425" t="str">
            <v>Relationship</v>
          </cell>
          <cell r="N2425" t="str">
            <v>MWIFI</v>
          </cell>
          <cell r="O2425" t="str">
            <v>PAN_ZONE1</v>
          </cell>
          <cell r="P2425">
            <v>9078413</v>
          </cell>
          <cell r="Q2425" t="str">
            <v xml:space="preserve">Rajeev Misra </v>
          </cell>
          <cell r="R2425" t="str">
            <v>RAM</v>
          </cell>
          <cell r="S2425" t="str">
            <v>Rajeev Misra</v>
          </cell>
          <cell r="T2425">
            <v>0.12375</v>
          </cell>
          <cell r="U2425">
            <v>0</v>
          </cell>
          <cell r="V2425" t="str">
            <v>-</v>
          </cell>
          <cell r="Z2425" t="str">
            <v>-</v>
          </cell>
          <cell r="AA2425" t="str">
            <v>-</v>
          </cell>
          <cell r="AB2425" t="str">
            <v>-</v>
          </cell>
          <cell r="AC2425" t="str">
            <v>-</v>
          </cell>
          <cell r="AD2425" t="str">
            <v>-</v>
          </cell>
          <cell r="AE2425" t="str">
            <v>-</v>
          </cell>
          <cell r="AF2425" t="str">
            <v>-</v>
          </cell>
          <cell r="AG2425" t="str">
            <v>-</v>
          </cell>
          <cell r="AH2425" t="str">
            <v>--</v>
          </cell>
        </row>
        <row r="2426">
          <cell r="A2426">
            <v>9097993</v>
          </cell>
          <cell r="B2426" t="str">
            <v>Dtwelve Spaces Private Limited</v>
          </cell>
          <cell r="C2426">
            <v>44764</v>
          </cell>
          <cell r="D2426" t="str">
            <v>Pune</v>
          </cell>
          <cell r="E2426" t="str">
            <v>MWIFI</v>
          </cell>
          <cell r="F2426" t="str">
            <v>B2B</v>
          </cell>
          <cell r="G2426" t="str">
            <v>Pune</v>
          </cell>
          <cell r="H2426">
            <v>26775</v>
          </cell>
          <cell r="I2426">
            <v>0.26774999999999999</v>
          </cell>
          <cell r="J2426">
            <v>9078413</v>
          </cell>
          <cell r="K2426" t="str">
            <v>Dtwelve Spaces Private Limited</v>
          </cell>
          <cell r="L2426">
            <v>10290177.759199969</v>
          </cell>
          <cell r="M2426" t="str">
            <v>Relationship</v>
          </cell>
          <cell r="N2426" t="str">
            <v>MWIFI</v>
          </cell>
          <cell r="O2426" t="str">
            <v>PUN_ZONE1</v>
          </cell>
          <cell r="P2426">
            <v>9078413</v>
          </cell>
          <cell r="Q2426" t="str">
            <v xml:space="preserve">Rajeev Misra </v>
          </cell>
          <cell r="R2426" t="str">
            <v>RAM</v>
          </cell>
          <cell r="S2426" t="str">
            <v>Rajeev Misra</v>
          </cell>
          <cell r="T2426">
            <v>0.26774999999999999</v>
          </cell>
          <cell r="U2426">
            <v>0</v>
          </cell>
          <cell r="V2426" t="str">
            <v>-</v>
          </cell>
          <cell r="Z2426" t="str">
            <v>-</v>
          </cell>
          <cell r="AA2426" t="str">
            <v>-</v>
          </cell>
          <cell r="AB2426" t="str">
            <v>-</v>
          </cell>
          <cell r="AC2426" t="str">
            <v>-</v>
          </cell>
          <cell r="AD2426" t="str">
            <v>-</v>
          </cell>
          <cell r="AE2426" t="str">
            <v>-</v>
          </cell>
          <cell r="AF2426" t="str">
            <v>-</v>
          </cell>
          <cell r="AG2426" t="str">
            <v>-</v>
          </cell>
          <cell r="AH2426" t="str">
            <v>--</v>
          </cell>
        </row>
        <row r="2427">
          <cell r="A2427">
            <v>9097994</v>
          </cell>
          <cell r="B2427" t="str">
            <v>Dtwelve Spaces Private Limited</v>
          </cell>
          <cell r="C2427">
            <v>44758</v>
          </cell>
          <cell r="D2427" t="str">
            <v>Pune</v>
          </cell>
          <cell r="E2427" t="str">
            <v>MWIFI</v>
          </cell>
          <cell r="F2427" t="str">
            <v>B2B</v>
          </cell>
          <cell r="G2427" t="str">
            <v>Pune</v>
          </cell>
          <cell r="H2427">
            <v>20045</v>
          </cell>
          <cell r="I2427">
            <v>0.20044999999999999</v>
          </cell>
          <cell r="J2427">
            <v>9078413</v>
          </cell>
          <cell r="K2427" t="str">
            <v>Dtwelve Spaces Private Limited</v>
          </cell>
          <cell r="L2427">
            <v>10290177.759199969</v>
          </cell>
          <cell r="M2427" t="str">
            <v>Relationship</v>
          </cell>
          <cell r="N2427" t="str">
            <v>MWIFI</v>
          </cell>
          <cell r="O2427" t="str">
            <v>PUN_ZONE1</v>
          </cell>
          <cell r="P2427">
            <v>9078413</v>
          </cell>
          <cell r="Q2427" t="str">
            <v xml:space="preserve">Rajeev Misra </v>
          </cell>
          <cell r="R2427" t="str">
            <v>RAM</v>
          </cell>
          <cell r="S2427" t="str">
            <v>Rajeev Misra</v>
          </cell>
          <cell r="T2427">
            <v>0.18190000000000001</v>
          </cell>
          <cell r="U2427">
            <v>0</v>
          </cell>
          <cell r="V2427" t="str">
            <v>-</v>
          </cell>
          <cell r="Z2427" t="str">
            <v>-</v>
          </cell>
          <cell r="AA2427" t="str">
            <v>-</v>
          </cell>
          <cell r="AB2427" t="str">
            <v>-</v>
          </cell>
          <cell r="AC2427" t="str">
            <v>-</v>
          </cell>
          <cell r="AD2427" t="str">
            <v>-</v>
          </cell>
          <cell r="AE2427" t="str">
            <v>-</v>
          </cell>
          <cell r="AF2427" t="str">
            <v>-</v>
          </cell>
          <cell r="AG2427" t="str">
            <v>-</v>
          </cell>
          <cell r="AH2427" t="str">
            <v>--</v>
          </cell>
        </row>
        <row r="2428">
          <cell r="A2428">
            <v>9098167</v>
          </cell>
          <cell r="B2428" t="str">
            <v>Dtwelve Spaces Private Limited</v>
          </cell>
          <cell r="C2428">
            <v>44786</v>
          </cell>
          <cell r="D2428" t="str">
            <v>Pune</v>
          </cell>
          <cell r="E2428" t="str">
            <v>MWIFI</v>
          </cell>
          <cell r="F2428" t="str">
            <v>B2B</v>
          </cell>
          <cell r="G2428" t="str">
            <v>Pune</v>
          </cell>
          <cell r="H2428">
            <v>1118</v>
          </cell>
          <cell r="I2428">
            <v>1.1180000000000001E-2</v>
          </cell>
          <cell r="J2428">
            <v>9078413</v>
          </cell>
          <cell r="K2428" t="str">
            <v>Dtwelve Spaces Private Limited</v>
          </cell>
          <cell r="L2428">
            <v>10290177.759199969</v>
          </cell>
          <cell r="M2428" t="str">
            <v>Relationship</v>
          </cell>
          <cell r="N2428" t="str">
            <v>MWIFI</v>
          </cell>
          <cell r="O2428" t="str">
            <v>PUN_ZONE1</v>
          </cell>
          <cell r="P2428">
            <v>9078413</v>
          </cell>
          <cell r="Q2428" t="str">
            <v xml:space="preserve">Rajeev Misra </v>
          </cell>
          <cell r="R2428" t="str">
            <v>RAM</v>
          </cell>
          <cell r="S2428" t="str">
            <v>Rajeev Misra</v>
          </cell>
          <cell r="T2428">
            <v>1.1180000000000001E-2</v>
          </cell>
          <cell r="U2428">
            <v>0</v>
          </cell>
          <cell r="V2428" t="str">
            <v>-</v>
          </cell>
          <cell r="Z2428" t="str">
            <v>-</v>
          </cell>
          <cell r="AA2428" t="str">
            <v>-</v>
          </cell>
          <cell r="AB2428" t="str">
            <v>-</v>
          </cell>
          <cell r="AC2428" t="str">
            <v>-</v>
          </cell>
          <cell r="AD2428" t="str">
            <v>-</v>
          </cell>
          <cell r="AE2428" t="str">
            <v>-</v>
          </cell>
          <cell r="AF2428" t="str">
            <v>-</v>
          </cell>
          <cell r="AG2428" t="str">
            <v>-</v>
          </cell>
          <cell r="AH2428" t="str">
            <v>--</v>
          </cell>
        </row>
        <row r="2429">
          <cell r="A2429">
            <v>9098272</v>
          </cell>
          <cell r="B2429" t="str">
            <v>Dtwelve Spaces Private Limited</v>
          </cell>
          <cell r="C2429">
            <v>44776</v>
          </cell>
          <cell r="D2429" t="str">
            <v>Pune</v>
          </cell>
          <cell r="E2429" t="str">
            <v>MWIFI</v>
          </cell>
          <cell r="F2429" t="str">
            <v>B2B</v>
          </cell>
          <cell r="G2429" t="str">
            <v>Pune</v>
          </cell>
          <cell r="H2429">
            <v>40635</v>
          </cell>
          <cell r="I2429">
            <v>0.40634999999999999</v>
          </cell>
          <cell r="J2429">
            <v>9078413</v>
          </cell>
          <cell r="K2429" t="str">
            <v>Dtwelve Spaces Private Limited</v>
          </cell>
          <cell r="L2429">
            <v>10290177.759199969</v>
          </cell>
          <cell r="M2429" t="str">
            <v>Relationship</v>
          </cell>
          <cell r="N2429" t="str">
            <v>MWIFI</v>
          </cell>
          <cell r="O2429" t="str">
            <v>PUN_ZONE1</v>
          </cell>
          <cell r="P2429">
            <v>9078413</v>
          </cell>
          <cell r="Q2429" t="str">
            <v xml:space="preserve">Rajeev Misra </v>
          </cell>
          <cell r="R2429" t="str">
            <v>RAM</v>
          </cell>
          <cell r="S2429" t="str">
            <v>Rajeev Misra</v>
          </cell>
          <cell r="T2429">
            <v>0.40634999999999999</v>
          </cell>
          <cell r="U2429">
            <v>0</v>
          </cell>
          <cell r="V2429" t="str">
            <v>-</v>
          </cell>
          <cell r="Z2429" t="str">
            <v>-</v>
          </cell>
          <cell r="AA2429" t="str">
            <v>-</v>
          </cell>
          <cell r="AB2429" t="str">
            <v>-</v>
          </cell>
          <cell r="AC2429" t="str">
            <v>-</v>
          </cell>
          <cell r="AD2429" t="str">
            <v>-</v>
          </cell>
          <cell r="AE2429" t="str">
            <v>-</v>
          </cell>
          <cell r="AF2429" t="str">
            <v>-</v>
          </cell>
          <cell r="AG2429" t="str">
            <v>-</v>
          </cell>
          <cell r="AH2429" t="str">
            <v>--</v>
          </cell>
        </row>
        <row r="2430">
          <cell r="A2430">
            <v>9098280</v>
          </cell>
          <cell r="B2430" t="str">
            <v>Dtwelve Spaces Private Limited</v>
          </cell>
          <cell r="C2430">
            <v>44750</v>
          </cell>
          <cell r="D2430" t="str">
            <v>Pune</v>
          </cell>
          <cell r="E2430" t="str">
            <v>MWIFI</v>
          </cell>
          <cell r="F2430" t="str">
            <v>B2B</v>
          </cell>
          <cell r="G2430" t="str">
            <v>Pune</v>
          </cell>
          <cell r="H2430">
            <v>21180</v>
          </cell>
          <cell r="I2430">
            <v>0.21179999999999999</v>
          </cell>
          <cell r="J2430">
            <v>9078413</v>
          </cell>
          <cell r="K2430" t="str">
            <v>Dtwelve Spaces Private Limited</v>
          </cell>
          <cell r="L2430">
            <v>10290177.759199969</v>
          </cell>
          <cell r="M2430" t="str">
            <v>Relationship</v>
          </cell>
          <cell r="N2430" t="str">
            <v>MWIFI</v>
          </cell>
          <cell r="O2430" t="str">
            <v>PUN_ZONE1</v>
          </cell>
          <cell r="P2430">
            <v>9078413</v>
          </cell>
          <cell r="Q2430" t="str">
            <v xml:space="preserve">Rajeev Misra </v>
          </cell>
          <cell r="R2430" t="str">
            <v>RAM</v>
          </cell>
          <cell r="S2430" t="str">
            <v>Rajeev Misra</v>
          </cell>
          <cell r="T2430">
            <v>0.21179999999999999</v>
          </cell>
          <cell r="U2430">
            <v>0</v>
          </cell>
          <cell r="V2430" t="str">
            <v>-</v>
          </cell>
          <cell r="Z2430" t="str">
            <v>-</v>
          </cell>
          <cell r="AA2430" t="str">
            <v>-</v>
          </cell>
          <cell r="AB2430" t="str">
            <v>-</v>
          </cell>
          <cell r="AC2430" t="str">
            <v>-</v>
          </cell>
          <cell r="AD2430" t="str">
            <v>-</v>
          </cell>
          <cell r="AE2430" t="str">
            <v>-</v>
          </cell>
          <cell r="AF2430" t="str">
            <v>-</v>
          </cell>
          <cell r="AG2430" t="str">
            <v>-</v>
          </cell>
          <cell r="AH2430" t="str">
            <v>--</v>
          </cell>
        </row>
        <row r="2431">
          <cell r="A2431">
            <v>9098281</v>
          </cell>
          <cell r="B2431" t="str">
            <v>Dtwelve Spaces Private Limited</v>
          </cell>
          <cell r="C2431">
            <v>44767</v>
          </cell>
          <cell r="D2431" t="str">
            <v>Pune</v>
          </cell>
          <cell r="E2431" t="str">
            <v>MWIFI</v>
          </cell>
          <cell r="F2431" t="str">
            <v>B2B</v>
          </cell>
          <cell r="G2431" t="str">
            <v>Pune</v>
          </cell>
          <cell r="H2431">
            <v>10175</v>
          </cell>
          <cell r="I2431">
            <v>0.10174999999999999</v>
          </cell>
          <cell r="J2431">
            <v>9078413</v>
          </cell>
          <cell r="K2431" t="str">
            <v>Dtwelve Spaces Private Limited</v>
          </cell>
          <cell r="L2431">
            <v>10290177.759199969</v>
          </cell>
          <cell r="M2431" t="str">
            <v>Relationship</v>
          </cell>
          <cell r="N2431" t="str">
            <v>MWIFI</v>
          </cell>
          <cell r="O2431" t="str">
            <v>PUN_ZONE1</v>
          </cell>
          <cell r="P2431">
            <v>9078413</v>
          </cell>
          <cell r="Q2431" t="str">
            <v xml:space="preserve">Rajeev Misra </v>
          </cell>
          <cell r="R2431" t="str">
            <v>RAM</v>
          </cell>
          <cell r="S2431" t="str">
            <v>Rajeev Misra</v>
          </cell>
          <cell r="T2431">
            <v>9.9599999999999994E-2</v>
          </cell>
          <cell r="U2431">
            <v>0</v>
          </cell>
          <cell r="V2431" t="str">
            <v>-</v>
          </cell>
          <cell r="Z2431" t="str">
            <v>-</v>
          </cell>
          <cell r="AA2431" t="str">
            <v>-</v>
          </cell>
          <cell r="AB2431" t="str">
            <v>-</v>
          </cell>
          <cell r="AC2431" t="str">
            <v>-</v>
          </cell>
          <cell r="AD2431" t="str">
            <v>-</v>
          </cell>
          <cell r="AE2431" t="str">
            <v>-</v>
          </cell>
          <cell r="AF2431" t="str">
            <v>-</v>
          </cell>
          <cell r="AG2431" t="str">
            <v>-</v>
          </cell>
          <cell r="AH2431" t="str">
            <v>--</v>
          </cell>
        </row>
        <row r="2432">
          <cell r="A2432">
            <v>9098348</v>
          </cell>
          <cell r="B2432" t="str">
            <v>Dtwelve Spaces Private Limited</v>
          </cell>
          <cell r="C2432">
            <v>44713</v>
          </cell>
          <cell r="D2432"/>
          <cell r="E2432" t="str">
            <v>MWIFI</v>
          </cell>
          <cell r="F2432" t="str">
            <v>B2B</v>
          </cell>
          <cell r="G2432" t="str">
            <v>Others</v>
          </cell>
          <cell r="H2432">
            <v>51565</v>
          </cell>
          <cell r="I2432">
            <v>0.51565000000000005</v>
          </cell>
          <cell r="J2432">
            <v>9078413</v>
          </cell>
          <cell r="K2432" t="str">
            <v>Dtwelve Spaces Private Limited</v>
          </cell>
          <cell r="L2432">
            <v>10290177.759199969</v>
          </cell>
          <cell r="M2432" t="str">
            <v>Relationship</v>
          </cell>
          <cell r="N2432" t="str">
            <v>MWIFI</v>
          </cell>
          <cell r="O2432" t="str">
            <v>PAN_ZONE1</v>
          </cell>
          <cell r="P2432">
            <v>9078413</v>
          </cell>
          <cell r="Q2432" t="str">
            <v xml:space="preserve">Rajeev Misra </v>
          </cell>
          <cell r="R2432" t="str">
            <v>RAM</v>
          </cell>
          <cell r="S2432" t="str">
            <v>Rajeev Misra</v>
          </cell>
          <cell r="T2432">
            <v>0.49180000000000001</v>
          </cell>
          <cell r="U2432">
            <v>0</v>
          </cell>
          <cell r="V2432" t="str">
            <v>-</v>
          </cell>
          <cell r="Z2432" t="str">
            <v>-</v>
          </cell>
          <cell r="AA2432" t="str">
            <v>-</v>
          </cell>
          <cell r="AB2432" t="str">
            <v>-</v>
          </cell>
          <cell r="AC2432" t="str">
            <v>-</v>
          </cell>
          <cell r="AD2432" t="str">
            <v>-</v>
          </cell>
          <cell r="AE2432" t="str">
            <v>-</v>
          </cell>
          <cell r="AF2432" t="str">
            <v>-</v>
          </cell>
          <cell r="AG2432" t="str">
            <v>-</v>
          </cell>
          <cell r="AH2432" t="str">
            <v>--</v>
          </cell>
        </row>
        <row r="2433">
          <cell r="A2433">
            <v>9098571</v>
          </cell>
          <cell r="B2433" t="str">
            <v>Dtwelve Spaces Private Limited</v>
          </cell>
          <cell r="C2433">
            <v>44778</v>
          </cell>
          <cell r="D2433"/>
          <cell r="E2433" t="str">
            <v>MWIFI</v>
          </cell>
          <cell r="F2433" t="str">
            <v>B2B</v>
          </cell>
          <cell r="G2433" t="str">
            <v>Others</v>
          </cell>
          <cell r="H2433">
            <v>22050</v>
          </cell>
          <cell r="I2433">
            <v>0.2205</v>
          </cell>
          <cell r="J2433">
            <v>9078413</v>
          </cell>
          <cell r="K2433" t="str">
            <v>Dtwelve Spaces Private Limited</v>
          </cell>
          <cell r="L2433">
            <v>10290177.759199969</v>
          </cell>
          <cell r="M2433" t="str">
            <v>Relationship</v>
          </cell>
          <cell r="N2433" t="str">
            <v>MWIFI</v>
          </cell>
          <cell r="O2433" t="str">
            <v>PAN_ZONE1</v>
          </cell>
          <cell r="P2433">
            <v>9078413</v>
          </cell>
          <cell r="Q2433" t="str">
            <v xml:space="preserve">Rajeev Misra </v>
          </cell>
          <cell r="R2433" t="str">
            <v>RAM</v>
          </cell>
          <cell r="S2433" t="str">
            <v>Rajeev Misra</v>
          </cell>
          <cell r="T2433">
            <v>0.2205</v>
          </cell>
          <cell r="U2433">
            <v>0</v>
          </cell>
          <cell r="V2433" t="str">
            <v>-</v>
          </cell>
          <cell r="Z2433" t="str">
            <v>-</v>
          </cell>
          <cell r="AA2433" t="str">
            <v>-</v>
          </cell>
          <cell r="AB2433" t="str">
            <v>-</v>
          </cell>
          <cell r="AC2433" t="str">
            <v>-</v>
          </cell>
          <cell r="AD2433" t="str">
            <v>-</v>
          </cell>
          <cell r="AE2433" t="str">
            <v>-</v>
          </cell>
          <cell r="AF2433" t="str">
            <v>-</v>
          </cell>
          <cell r="AG2433" t="str">
            <v>-</v>
          </cell>
          <cell r="AH2433" t="str">
            <v>--</v>
          </cell>
        </row>
        <row r="2434">
          <cell r="A2434">
            <v>9098573</v>
          </cell>
          <cell r="B2434" t="str">
            <v>Dtwelve Spaces Private Limited</v>
          </cell>
          <cell r="C2434">
            <v>44790</v>
          </cell>
          <cell r="D2434" t="str">
            <v>Hyderabad</v>
          </cell>
          <cell r="E2434" t="str">
            <v>MWIFI</v>
          </cell>
          <cell r="F2434" t="str">
            <v>B2B</v>
          </cell>
          <cell r="G2434" t="str">
            <v>Hyderabad</v>
          </cell>
          <cell r="H2434">
            <v>33440</v>
          </cell>
          <cell r="I2434">
            <v>0.33439999999999998</v>
          </cell>
          <cell r="J2434">
            <v>9078413</v>
          </cell>
          <cell r="K2434" t="str">
            <v>Dtwelve Spaces Private Limited</v>
          </cell>
          <cell r="L2434">
            <v>10290177.759199969</v>
          </cell>
          <cell r="M2434" t="str">
            <v>Relationship</v>
          </cell>
          <cell r="N2434" t="str">
            <v>MWIFI</v>
          </cell>
          <cell r="O2434" t="str">
            <v>HYD_ZONE1</v>
          </cell>
          <cell r="P2434">
            <v>9078413</v>
          </cell>
          <cell r="Q2434" t="str">
            <v xml:space="preserve">Rajeev Misra </v>
          </cell>
          <cell r="R2434" t="str">
            <v>RAM</v>
          </cell>
          <cell r="S2434" t="str">
            <v>Rajeev Misra</v>
          </cell>
          <cell r="T2434">
            <v>0.33439999999999998</v>
          </cell>
          <cell r="U2434">
            <v>0</v>
          </cell>
          <cell r="V2434" t="str">
            <v>-</v>
          </cell>
          <cell r="Z2434" t="str">
            <v>-</v>
          </cell>
          <cell r="AA2434" t="str">
            <v>-</v>
          </cell>
          <cell r="AB2434" t="str">
            <v>-</v>
          </cell>
          <cell r="AC2434" t="str">
            <v>-</v>
          </cell>
          <cell r="AD2434" t="str">
            <v>-</v>
          </cell>
          <cell r="AE2434" t="str">
            <v>-</v>
          </cell>
          <cell r="AF2434" t="str">
            <v>-</v>
          </cell>
          <cell r="AG2434" t="str">
            <v>-</v>
          </cell>
          <cell r="AH2434" t="str">
            <v>--</v>
          </cell>
        </row>
        <row r="2435">
          <cell r="A2435">
            <v>9098647</v>
          </cell>
          <cell r="B2435" t="str">
            <v>Dtwelve Spaces Private Limited</v>
          </cell>
          <cell r="C2435">
            <v>44768</v>
          </cell>
          <cell r="D2435" t="str">
            <v>Bangalore</v>
          </cell>
          <cell r="E2435" t="str">
            <v>OBB-3P</v>
          </cell>
          <cell r="F2435" t="str">
            <v>B2B</v>
          </cell>
          <cell r="G2435" t="str">
            <v>Bangalore</v>
          </cell>
          <cell r="H2435">
            <v>34902</v>
          </cell>
          <cell r="I2435">
            <v>0.34902</v>
          </cell>
          <cell r="J2435">
            <v>9078413</v>
          </cell>
          <cell r="K2435" t="str">
            <v>Dtwelve Spaces Private Limited</v>
          </cell>
          <cell r="L2435">
            <v>10290177.759199969</v>
          </cell>
          <cell r="M2435" t="str">
            <v>Relationship</v>
          </cell>
          <cell r="N2435" t="str">
            <v>OBB-3P</v>
          </cell>
          <cell r="O2435" t="str">
            <v>BLR_ZONE2</v>
          </cell>
          <cell r="P2435">
            <v>9078413</v>
          </cell>
          <cell r="Q2435" t="str">
            <v xml:space="preserve">Rajeev Misra </v>
          </cell>
          <cell r="R2435" t="str">
            <v>RAM</v>
          </cell>
          <cell r="S2435" t="str">
            <v>Rajeev Misra</v>
          </cell>
          <cell r="T2435">
            <v>0.34902</v>
          </cell>
          <cell r="U2435">
            <v>0</v>
          </cell>
          <cell r="V2435" t="str">
            <v>-</v>
          </cell>
          <cell r="Z2435" t="str">
            <v>-</v>
          </cell>
          <cell r="AA2435" t="str">
            <v>-</v>
          </cell>
          <cell r="AB2435" t="str">
            <v>-</v>
          </cell>
          <cell r="AC2435" t="str">
            <v>-</v>
          </cell>
          <cell r="AD2435" t="str">
            <v>-</v>
          </cell>
          <cell r="AE2435" t="str">
            <v>-</v>
          </cell>
          <cell r="AF2435" t="str">
            <v>-</v>
          </cell>
          <cell r="AG2435" t="str">
            <v>-</v>
          </cell>
          <cell r="AH2435" t="str">
            <v>--</v>
          </cell>
        </row>
        <row r="2436">
          <cell r="A2436">
            <v>9098648</v>
          </cell>
          <cell r="B2436" t="str">
            <v>Dtwelve Spaces Private Limited</v>
          </cell>
          <cell r="C2436">
            <v>44774</v>
          </cell>
          <cell r="D2436" t="str">
            <v>Bangalore</v>
          </cell>
          <cell r="E2436" t="str">
            <v>MWIFI</v>
          </cell>
          <cell r="F2436" t="str">
            <v>B2B</v>
          </cell>
          <cell r="G2436" t="str">
            <v>Bangalore</v>
          </cell>
          <cell r="H2436">
            <v>105305</v>
          </cell>
          <cell r="I2436">
            <v>1.05305</v>
          </cell>
          <cell r="J2436">
            <v>9078413</v>
          </cell>
          <cell r="K2436" t="str">
            <v>Dtwelve Spaces Private Limited</v>
          </cell>
          <cell r="L2436">
            <v>10290177.759199969</v>
          </cell>
          <cell r="M2436" t="str">
            <v>Relationship</v>
          </cell>
          <cell r="N2436" t="str">
            <v>MWIFI</v>
          </cell>
          <cell r="O2436" t="str">
            <v>BLR_ZONE2</v>
          </cell>
          <cell r="P2436">
            <v>9078413</v>
          </cell>
          <cell r="Q2436" t="str">
            <v xml:space="preserve">Rajeev Misra </v>
          </cell>
          <cell r="R2436" t="str">
            <v>RAM</v>
          </cell>
          <cell r="S2436" t="str">
            <v>Rajeev Misra</v>
          </cell>
          <cell r="T2436">
            <v>1.0424500000000001</v>
          </cell>
          <cell r="U2436">
            <v>0</v>
          </cell>
          <cell r="V2436" t="str">
            <v>-</v>
          </cell>
          <cell r="Z2436" t="str">
            <v>-</v>
          </cell>
          <cell r="AA2436" t="str">
            <v>-</v>
          </cell>
          <cell r="AB2436" t="str">
            <v>-</v>
          </cell>
          <cell r="AC2436" t="str">
            <v>-</v>
          </cell>
          <cell r="AD2436" t="str">
            <v>-</v>
          </cell>
          <cell r="AE2436" t="str">
            <v>-</v>
          </cell>
          <cell r="AF2436" t="str">
            <v>-</v>
          </cell>
          <cell r="AG2436" t="str">
            <v>-</v>
          </cell>
          <cell r="AH2436" t="str">
            <v>--</v>
          </cell>
        </row>
        <row r="2437">
          <cell r="A2437">
            <v>9098650</v>
          </cell>
          <cell r="B2437" t="str">
            <v>Dtwelve Spaces Private Limited</v>
          </cell>
          <cell r="C2437">
            <v>44770</v>
          </cell>
          <cell r="D2437" t="str">
            <v>Chennai</v>
          </cell>
          <cell r="E2437" t="str">
            <v>MWIFI</v>
          </cell>
          <cell r="F2437" t="str">
            <v>B2B</v>
          </cell>
          <cell r="G2437" t="str">
            <v>Chennai</v>
          </cell>
          <cell r="H2437">
            <v>13195</v>
          </cell>
          <cell r="I2437">
            <v>0.13195000000000001</v>
          </cell>
          <cell r="J2437">
            <v>9078413</v>
          </cell>
          <cell r="K2437" t="str">
            <v>Dtwelve Spaces Private Limited</v>
          </cell>
          <cell r="L2437">
            <v>10290177.759199969</v>
          </cell>
          <cell r="M2437" t="str">
            <v>Relationship</v>
          </cell>
          <cell r="N2437" t="str">
            <v>MWIFI</v>
          </cell>
          <cell r="O2437" t="str">
            <v>CHN_ZONE1</v>
          </cell>
          <cell r="P2437">
            <v>9078413</v>
          </cell>
          <cell r="Q2437" t="str">
            <v xml:space="preserve">Rajeev Misra </v>
          </cell>
          <cell r="R2437" t="str">
            <v>RAM</v>
          </cell>
          <cell r="S2437" t="str">
            <v>Rajeev Misra</v>
          </cell>
          <cell r="T2437">
            <v>0.13195000000000001</v>
          </cell>
          <cell r="U2437">
            <v>0</v>
          </cell>
          <cell r="V2437" t="str">
            <v>-</v>
          </cell>
          <cell r="Z2437" t="str">
            <v>-</v>
          </cell>
          <cell r="AA2437" t="str">
            <v>-</v>
          </cell>
          <cell r="AB2437" t="str">
            <v>-</v>
          </cell>
          <cell r="AC2437" t="str">
            <v>-</v>
          </cell>
          <cell r="AD2437" t="str">
            <v>-</v>
          </cell>
          <cell r="AE2437" t="str">
            <v>-</v>
          </cell>
          <cell r="AF2437" t="str">
            <v>-</v>
          </cell>
          <cell r="AG2437" t="str">
            <v>-</v>
          </cell>
          <cell r="AH2437" t="str">
            <v>--</v>
          </cell>
        </row>
        <row r="2438">
          <cell r="A2438">
            <v>9098750</v>
          </cell>
          <cell r="B2438" t="str">
            <v>Dtwelve Spaces Private Limited</v>
          </cell>
          <cell r="C2438">
            <v>44773</v>
          </cell>
          <cell r="D2438" t="str">
            <v>Pune</v>
          </cell>
          <cell r="E2438" t="str">
            <v>MWIFI</v>
          </cell>
          <cell r="F2438" t="str">
            <v>B2B</v>
          </cell>
          <cell r="G2438" t="str">
            <v>Pune</v>
          </cell>
          <cell r="H2438">
            <v>894.4</v>
          </cell>
          <cell r="I2438">
            <v>8.9440000000000006E-3</v>
          </cell>
          <cell r="J2438">
            <v>9078413</v>
          </cell>
          <cell r="K2438" t="str">
            <v>Dtwelve Spaces Private Limited</v>
          </cell>
          <cell r="L2438">
            <v>10290177.759199969</v>
          </cell>
          <cell r="M2438" t="str">
            <v>Relationship</v>
          </cell>
          <cell r="N2438" t="str">
            <v>MWIFI</v>
          </cell>
          <cell r="O2438" t="str">
            <v>PUN_ZONE1</v>
          </cell>
          <cell r="P2438">
            <v>9078413</v>
          </cell>
          <cell r="Q2438" t="str">
            <v xml:space="preserve">Rajeev Misra </v>
          </cell>
          <cell r="R2438" t="str">
            <v>RAM</v>
          </cell>
          <cell r="S2438" t="str">
            <v>Rajeev Misra</v>
          </cell>
          <cell r="T2438">
            <v>8.9440000000000006E-3</v>
          </cell>
          <cell r="U2438">
            <v>0</v>
          </cell>
          <cell r="V2438" t="str">
            <v>-</v>
          </cell>
          <cell r="Z2438" t="str">
            <v>-</v>
          </cell>
          <cell r="AA2438" t="str">
            <v>-</v>
          </cell>
          <cell r="AB2438" t="str">
            <v>-</v>
          </cell>
          <cell r="AC2438" t="str">
            <v>-</v>
          </cell>
          <cell r="AD2438" t="str">
            <v>-</v>
          </cell>
          <cell r="AE2438" t="str">
            <v>-</v>
          </cell>
          <cell r="AF2438" t="str">
            <v>-</v>
          </cell>
          <cell r="AG2438" t="str">
            <v>-</v>
          </cell>
          <cell r="AH2438" t="str">
            <v>--</v>
          </cell>
        </row>
        <row r="2439">
          <cell r="A2439">
            <v>9098782</v>
          </cell>
          <cell r="B2439" t="str">
            <v>Dtwelve Spaces Private Limited</v>
          </cell>
          <cell r="C2439">
            <v>44619</v>
          </cell>
          <cell r="D2439" t="str">
            <v>Pune</v>
          </cell>
          <cell r="E2439" t="str">
            <v>MWIFI</v>
          </cell>
          <cell r="F2439" t="str">
            <v>B2B</v>
          </cell>
          <cell r="G2439" t="str">
            <v>Pune</v>
          </cell>
          <cell r="H2439">
            <v>1118</v>
          </cell>
          <cell r="I2439">
            <v>1.1180000000000001E-2</v>
          </cell>
          <cell r="J2439">
            <v>9078413</v>
          </cell>
          <cell r="K2439" t="str">
            <v>Dtwelve Spaces Private Limited</v>
          </cell>
          <cell r="L2439">
            <v>10290177.759199969</v>
          </cell>
          <cell r="M2439" t="str">
            <v>Relationship</v>
          </cell>
          <cell r="N2439" t="str">
            <v>MWIFI</v>
          </cell>
          <cell r="O2439" t="str">
            <v>PUN_ZONE1</v>
          </cell>
          <cell r="P2439">
            <v>9078413</v>
          </cell>
          <cell r="Q2439" t="str">
            <v xml:space="preserve">Rajeev Misra </v>
          </cell>
          <cell r="R2439" t="str">
            <v>RAM</v>
          </cell>
          <cell r="S2439" t="str">
            <v>Rajeev Misra</v>
          </cell>
          <cell r="T2439">
            <v>1.1180000000000001E-2</v>
          </cell>
          <cell r="U2439">
            <v>0</v>
          </cell>
          <cell r="V2439" t="str">
            <v>-</v>
          </cell>
          <cell r="Z2439" t="str">
            <v>-</v>
          </cell>
          <cell r="AA2439" t="str">
            <v>-</v>
          </cell>
          <cell r="AB2439" t="str">
            <v>-</v>
          </cell>
          <cell r="AC2439" t="str">
            <v>-</v>
          </cell>
          <cell r="AD2439" t="str">
            <v>-</v>
          </cell>
          <cell r="AE2439" t="str">
            <v>-</v>
          </cell>
          <cell r="AF2439" t="str">
            <v>-</v>
          </cell>
          <cell r="AG2439" t="str">
            <v>-</v>
          </cell>
          <cell r="AH2439" t="str">
            <v>--</v>
          </cell>
        </row>
        <row r="2440">
          <cell r="A2440">
            <v>9098843</v>
          </cell>
          <cell r="B2440" t="str">
            <v>Dtwelve Spaces Private Limited</v>
          </cell>
          <cell r="C2440">
            <v>44835</v>
          </cell>
          <cell r="D2440" t="str">
            <v>Hyderabad</v>
          </cell>
          <cell r="E2440" t="str">
            <v>MWIFI</v>
          </cell>
          <cell r="F2440" t="str">
            <v>B2B</v>
          </cell>
          <cell r="G2440" t="str">
            <v>Hyderabad</v>
          </cell>
          <cell r="H2440">
            <v>28485</v>
          </cell>
          <cell r="I2440">
            <v>0.28484999999999999</v>
          </cell>
          <cell r="J2440">
            <v>9078413</v>
          </cell>
          <cell r="K2440" t="str">
            <v>Dtwelve Spaces Private Limited</v>
          </cell>
          <cell r="L2440">
            <v>10290177.759199969</v>
          </cell>
          <cell r="M2440" t="str">
            <v>Relationship</v>
          </cell>
          <cell r="N2440" t="str">
            <v>MWIFI</v>
          </cell>
          <cell r="O2440" t="str">
            <v>HYD_ZONE1</v>
          </cell>
          <cell r="P2440">
            <v>9078413</v>
          </cell>
          <cell r="Q2440" t="str">
            <v xml:space="preserve">Rajeev Misra </v>
          </cell>
          <cell r="R2440" t="str">
            <v>RAM</v>
          </cell>
          <cell r="S2440" t="str">
            <v>Rajeev Misra</v>
          </cell>
          <cell r="T2440">
            <v>0.28484999999999999</v>
          </cell>
          <cell r="U2440">
            <v>0</v>
          </cell>
          <cell r="V2440" t="str">
            <v>-</v>
          </cell>
          <cell r="Z2440" t="str">
            <v>-</v>
          </cell>
          <cell r="AA2440" t="str">
            <v>-</v>
          </cell>
          <cell r="AB2440" t="str">
            <v>-</v>
          </cell>
          <cell r="AC2440" t="str">
            <v>-</v>
          </cell>
          <cell r="AD2440" t="str">
            <v>-</v>
          </cell>
          <cell r="AE2440" t="str">
            <v>-</v>
          </cell>
          <cell r="AF2440" t="str">
            <v>-</v>
          </cell>
          <cell r="AG2440" t="str">
            <v>-</v>
          </cell>
          <cell r="AH2440" t="str">
            <v>--</v>
          </cell>
        </row>
        <row r="2441">
          <cell r="A2441">
            <v>9098845</v>
          </cell>
          <cell r="B2441" t="str">
            <v>Dtwelve Spaces Private Limited</v>
          </cell>
          <cell r="C2441">
            <v>44793</v>
          </cell>
          <cell r="D2441"/>
          <cell r="E2441" t="str">
            <v>MWIFI</v>
          </cell>
          <cell r="F2441" t="str">
            <v>B2B</v>
          </cell>
          <cell r="G2441" t="str">
            <v>Others</v>
          </cell>
          <cell r="H2441">
            <v>42145</v>
          </cell>
          <cell r="I2441">
            <v>0.42144999999999999</v>
          </cell>
          <cell r="J2441">
            <v>9078413</v>
          </cell>
          <cell r="K2441" t="str">
            <v>Dtwelve Spaces Private Limited</v>
          </cell>
          <cell r="L2441">
            <v>10290177.759199969</v>
          </cell>
          <cell r="M2441" t="str">
            <v>Relationship</v>
          </cell>
          <cell r="N2441" t="str">
            <v>MWIFI</v>
          </cell>
          <cell r="O2441" t="str">
            <v>PAN_ZONE1</v>
          </cell>
          <cell r="P2441">
            <v>9078413</v>
          </cell>
          <cell r="Q2441" t="str">
            <v xml:space="preserve">Rajeev Misra </v>
          </cell>
          <cell r="R2441" t="str">
            <v>RAM</v>
          </cell>
          <cell r="S2441" t="str">
            <v>Rajeev Misra</v>
          </cell>
          <cell r="T2441">
            <v>0.40555000000000002</v>
          </cell>
          <cell r="U2441">
            <v>0</v>
          </cell>
          <cell r="V2441" t="str">
            <v>-</v>
          </cell>
          <cell r="Z2441" t="str">
            <v>-</v>
          </cell>
          <cell r="AA2441" t="str">
            <v>-</v>
          </cell>
          <cell r="AB2441" t="str">
            <v>-</v>
          </cell>
          <cell r="AC2441" t="str">
            <v>-</v>
          </cell>
          <cell r="AD2441" t="str">
            <v>-</v>
          </cell>
          <cell r="AE2441" t="str">
            <v>-</v>
          </cell>
          <cell r="AF2441" t="str">
            <v>-</v>
          </cell>
          <cell r="AG2441" t="str">
            <v>-</v>
          </cell>
          <cell r="AH2441" t="str">
            <v>--</v>
          </cell>
        </row>
        <row r="2442">
          <cell r="A2442">
            <v>9098849</v>
          </cell>
          <cell r="B2442" t="str">
            <v>Dtwelve Spaces Private Limited</v>
          </cell>
          <cell r="C2442">
            <v>44818</v>
          </cell>
          <cell r="D2442" t="str">
            <v>Bangalore</v>
          </cell>
          <cell r="E2442" t="str">
            <v>MWIFI</v>
          </cell>
          <cell r="F2442" t="str">
            <v>B2B</v>
          </cell>
          <cell r="G2442" t="str">
            <v>Bangalore</v>
          </cell>
          <cell r="H2442">
            <v>13950</v>
          </cell>
          <cell r="I2442">
            <v>0.13950000000000001</v>
          </cell>
          <cell r="J2442">
            <v>9078413</v>
          </cell>
          <cell r="K2442" t="str">
            <v>Dtwelve Spaces Private Limited</v>
          </cell>
          <cell r="L2442">
            <v>10290177.759199969</v>
          </cell>
          <cell r="M2442" t="str">
            <v>Relationship</v>
          </cell>
          <cell r="N2442" t="str">
            <v>MWIFI</v>
          </cell>
          <cell r="O2442" t="str">
            <v>BLR_ZONE2</v>
          </cell>
          <cell r="P2442">
            <v>9078413</v>
          </cell>
          <cell r="Q2442" t="str">
            <v xml:space="preserve">Rajeev Misra </v>
          </cell>
          <cell r="R2442" t="str">
            <v>RAM</v>
          </cell>
          <cell r="S2442" t="str">
            <v>Rajeev Misra</v>
          </cell>
          <cell r="T2442">
            <v>0.14399999999999999</v>
          </cell>
          <cell r="U2442">
            <v>0</v>
          </cell>
          <cell r="V2442" t="str">
            <v>-</v>
          </cell>
          <cell r="Z2442" t="str">
            <v>-</v>
          </cell>
          <cell r="AA2442" t="str">
            <v>-</v>
          </cell>
          <cell r="AB2442" t="str">
            <v>-</v>
          </cell>
          <cell r="AC2442" t="str">
            <v>-</v>
          </cell>
          <cell r="AD2442" t="str">
            <v>-</v>
          </cell>
          <cell r="AE2442" t="str">
            <v>-</v>
          </cell>
          <cell r="AF2442" t="str">
            <v>-</v>
          </cell>
          <cell r="AG2442" t="str">
            <v>-</v>
          </cell>
          <cell r="AH2442" t="str">
            <v>--</v>
          </cell>
        </row>
        <row r="2443">
          <cell r="A2443">
            <v>9098850</v>
          </cell>
          <cell r="B2443" t="str">
            <v>Dtwelve Spaces Private Limited</v>
          </cell>
          <cell r="C2443">
            <v>44785</v>
          </cell>
          <cell r="D2443" t="str">
            <v>Chennai</v>
          </cell>
          <cell r="E2443" t="str">
            <v>MWIFI</v>
          </cell>
          <cell r="F2443" t="str">
            <v>B2B</v>
          </cell>
          <cell r="G2443" t="str">
            <v>Chennai</v>
          </cell>
          <cell r="H2443">
            <v>20945</v>
          </cell>
          <cell r="I2443">
            <v>0.20945</v>
          </cell>
          <cell r="J2443">
            <v>9078413</v>
          </cell>
          <cell r="K2443" t="str">
            <v>Dtwelve Spaces Private Limited</v>
          </cell>
          <cell r="L2443">
            <v>10290177.759199969</v>
          </cell>
          <cell r="M2443" t="str">
            <v>Relationship</v>
          </cell>
          <cell r="N2443" t="str">
            <v>MWIFI</v>
          </cell>
          <cell r="O2443" t="str">
            <v>CHN_ZONE1</v>
          </cell>
          <cell r="P2443">
            <v>9078413</v>
          </cell>
          <cell r="Q2443" t="str">
            <v xml:space="preserve">Rajeev Misra </v>
          </cell>
          <cell r="R2443" t="str">
            <v>RAM</v>
          </cell>
          <cell r="S2443" t="str">
            <v>Rajeev Misra</v>
          </cell>
          <cell r="T2443">
            <v>0.20515</v>
          </cell>
          <cell r="U2443">
            <v>0</v>
          </cell>
          <cell r="V2443" t="str">
            <v>-</v>
          </cell>
          <cell r="Z2443" t="str">
            <v>-</v>
          </cell>
          <cell r="AA2443" t="str">
            <v>-</v>
          </cell>
          <cell r="AB2443" t="str">
            <v>-</v>
          </cell>
          <cell r="AC2443" t="str">
            <v>-</v>
          </cell>
          <cell r="AD2443" t="str">
            <v>-</v>
          </cell>
          <cell r="AE2443" t="str">
            <v>-</v>
          </cell>
          <cell r="AF2443" t="str">
            <v>-</v>
          </cell>
          <cell r="AG2443" t="str">
            <v>-</v>
          </cell>
          <cell r="AH2443" t="str">
            <v>--</v>
          </cell>
        </row>
        <row r="2444">
          <cell r="A2444">
            <v>9099126</v>
          </cell>
          <cell r="B2444" t="str">
            <v>Dtwelve Spaces Private Limited</v>
          </cell>
          <cell r="C2444">
            <v>44813</v>
          </cell>
          <cell r="D2444" t="str">
            <v>Bangalore</v>
          </cell>
          <cell r="E2444" t="str">
            <v>MWIFI</v>
          </cell>
          <cell r="F2444" t="str">
            <v>B2B</v>
          </cell>
          <cell r="G2444" t="str">
            <v>Bangalore</v>
          </cell>
          <cell r="H2444">
            <v>503.1</v>
          </cell>
          <cell r="I2444">
            <v>5.0309999999999999E-3</v>
          </cell>
          <cell r="J2444">
            <v>9078413</v>
          </cell>
          <cell r="K2444" t="str">
            <v>Dtwelve Spaces Private Limited</v>
          </cell>
          <cell r="L2444">
            <v>10290177.759199969</v>
          </cell>
          <cell r="M2444" t="str">
            <v>Relationship</v>
          </cell>
          <cell r="N2444" t="str">
            <v>MWIFI</v>
          </cell>
          <cell r="O2444" t="str">
            <v>BLR_ZONE2</v>
          </cell>
          <cell r="P2444">
            <v>9078413</v>
          </cell>
          <cell r="Q2444" t="str">
            <v xml:space="preserve">Rajeev Misra </v>
          </cell>
          <cell r="R2444" t="str">
            <v>RAM</v>
          </cell>
          <cell r="S2444" t="str">
            <v>Rajeev Misra</v>
          </cell>
          <cell r="T2444">
            <v>5.0309999999999999E-3</v>
          </cell>
          <cell r="U2444">
            <v>0</v>
          </cell>
          <cell r="V2444" t="str">
            <v>-</v>
          </cell>
          <cell r="Z2444" t="str">
            <v>-</v>
          </cell>
          <cell r="AA2444" t="str">
            <v>-</v>
          </cell>
          <cell r="AB2444" t="str">
            <v>-</v>
          </cell>
          <cell r="AC2444" t="str">
            <v>-</v>
          </cell>
          <cell r="AD2444" t="str">
            <v>-</v>
          </cell>
          <cell r="AE2444" t="str">
            <v>-</v>
          </cell>
          <cell r="AF2444" t="str">
            <v>-</v>
          </cell>
          <cell r="AG2444" t="str">
            <v>-</v>
          </cell>
          <cell r="AH2444" t="str">
            <v>--</v>
          </cell>
        </row>
        <row r="2445">
          <cell r="A2445">
            <v>9099137</v>
          </cell>
          <cell r="B2445" t="str">
            <v>Dtwelve Spaces Private Limited</v>
          </cell>
          <cell r="C2445">
            <v>44813</v>
          </cell>
          <cell r="D2445" t="str">
            <v>Bangalore</v>
          </cell>
          <cell r="E2445" t="str">
            <v>MWIFI</v>
          </cell>
          <cell r="F2445" t="str">
            <v>B2B</v>
          </cell>
          <cell r="G2445" t="str">
            <v>Bangalore</v>
          </cell>
          <cell r="H2445">
            <v>503.1</v>
          </cell>
          <cell r="I2445">
            <v>5.0309999999999999E-3</v>
          </cell>
          <cell r="J2445">
            <v>9078413</v>
          </cell>
          <cell r="K2445" t="str">
            <v>Dtwelve Spaces Private Limited</v>
          </cell>
          <cell r="L2445">
            <v>10290177.759199969</v>
          </cell>
          <cell r="M2445" t="str">
            <v>Relationship</v>
          </cell>
          <cell r="N2445" t="str">
            <v>MWIFI</v>
          </cell>
          <cell r="O2445" t="str">
            <v>BLR_ZONE2</v>
          </cell>
          <cell r="P2445">
            <v>9078413</v>
          </cell>
          <cell r="Q2445" t="str">
            <v xml:space="preserve">Rajeev Misra </v>
          </cell>
          <cell r="R2445" t="str">
            <v>RAM</v>
          </cell>
          <cell r="S2445" t="str">
            <v>Rajeev Misra</v>
          </cell>
          <cell r="T2445">
            <v>5.0309999999999999E-3</v>
          </cell>
          <cell r="U2445">
            <v>0</v>
          </cell>
          <cell r="V2445" t="str">
            <v>-</v>
          </cell>
          <cell r="Z2445" t="str">
            <v>-</v>
          </cell>
          <cell r="AA2445" t="str">
            <v>-</v>
          </cell>
          <cell r="AB2445" t="str">
            <v>-</v>
          </cell>
          <cell r="AC2445" t="str">
            <v>-</v>
          </cell>
          <cell r="AD2445" t="str">
            <v>-</v>
          </cell>
          <cell r="AE2445" t="str">
            <v>-</v>
          </cell>
          <cell r="AF2445" t="str">
            <v>-</v>
          </cell>
          <cell r="AG2445" t="str">
            <v>-</v>
          </cell>
          <cell r="AH2445" t="str">
            <v>--</v>
          </cell>
        </row>
        <row r="2446">
          <cell r="A2446">
            <v>9099138</v>
          </cell>
          <cell r="B2446" t="str">
            <v>Dtwelve Spaces Private Limited</v>
          </cell>
          <cell r="C2446">
            <v>44813</v>
          </cell>
          <cell r="D2446" t="str">
            <v>Bangalore</v>
          </cell>
          <cell r="E2446" t="str">
            <v>MWIFI</v>
          </cell>
          <cell r="F2446" t="str">
            <v>B2B</v>
          </cell>
          <cell r="G2446" t="str">
            <v>Bangalore</v>
          </cell>
          <cell r="H2446">
            <v>503.1</v>
          </cell>
          <cell r="I2446">
            <v>5.0309999999999999E-3</v>
          </cell>
          <cell r="J2446">
            <v>9078413</v>
          </cell>
          <cell r="K2446" t="str">
            <v>Dtwelve Spaces Private Limited</v>
          </cell>
          <cell r="L2446">
            <v>10290177.759199969</v>
          </cell>
          <cell r="M2446" t="str">
            <v>Relationship</v>
          </cell>
          <cell r="N2446" t="str">
            <v>MWIFI</v>
          </cell>
          <cell r="O2446" t="str">
            <v>BLR_ZONE2</v>
          </cell>
          <cell r="P2446">
            <v>9078413</v>
          </cell>
          <cell r="Q2446" t="str">
            <v xml:space="preserve">Rajeev Misra </v>
          </cell>
          <cell r="R2446" t="str">
            <v>RAM</v>
          </cell>
          <cell r="S2446" t="str">
            <v>Rajeev Misra</v>
          </cell>
          <cell r="T2446">
            <v>5.0309999999999999E-3</v>
          </cell>
          <cell r="U2446">
            <v>0</v>
          </cell>
          <cell r="V2446" t="str">
            <v>-</v>
          </cell>
          <cell r="Z2446" t="str">
            <v>-</v>
          </cell>
          <cell r="AA2446" t="str">
            <v>-</v>
          </cell>
          <cell r="AB2446" t="str">
            <v>-</v>
          </cell>
          <cell r="AC2446" t="str">
            <v>-</v>
          </cell>
          <cell r="AD2446" t="str">
            <v>-</v>
          </cell>
          <cell r="AE2446" t="str">
            <v>-</v>
          </cell>
          <cell r="AF2446" t="str">
            <v>-</v>
          </cell>
          <cell r="AG2446" t="str">
            <v>-</v>
          </cell>
          <cell r="AH2446" t="str">
            <v>--</v>
          </cell>
        </row>
        <row r="2447">
          <cell r="A2447">
            <v>9099141</v>
          </cell>
          <cell r="B2447" t="str">
            <v>Dtwelve Spaces Private Limited</v>
          </cell>
          <cell r="C2447">
            <v>44813</v>
          </cell>
          <cell r="D2447" t="str">
            <v>Bangalore</v>
          </cell>
          <cell r="E2447" t="str">
            <v>MWIFI</v>
          </cell>
          <cell r="F2447" t="str">
            <v>B2B</v>
          </cell>
          <cell r="G2447" t="str">
            <v>Bangalore</v>
          </cell>
          <cell r="H2447">
            <v>503.1</v>
          </cell>
          <cell r="I2447">
            <v>5.0309999999999999E-3</v>
          </cell>
          <cell r="J2447">
            <v>9078413</v>
          </cell>
          <cell r="K2447" t="str">
            <v>Dtwelve Spaces Private Limited</v>
          </cell>
          <cell r="L2447">
            <v>10290177.759199969</v>
          </cell>
          <cell r="M2447" t="str">
            <v>Relationship</v>
          </cell>
          <cell r="N2447" t="str">
            <v>MWIFI</v>
          </cell>
          <cell r="O2447" t="str">
            <v>BLR_ZONE2</v>
          </cell>
          <cell r="P2447">
            <v>9078413</v>
          </cell>
          <cell r="Q2447" t="str">
            <v xml:space="preserve">Rajeev Misra </v>
          </cell>
          <cell r="R2447" t="str">
            <v>RAM</v>
          </cell>
          <cell r="S2447" t="str">
            <v>Rajeev Misra</v>
          </cell>
          <cell r="T2447">
            <v>5.0309999999999999E-3</v>
          </cell>
          <cell r="U2447">
            <v>0</v>
          </cell>
          <cell r="V2447" t="str">
            <v>-</v>
          </cell>
          <cell r="Z2447" t="str">
            <v>-</v>
          </cell>
          <cell r="AA2447" t="str">
            <v>-</v>
          </cell>
          <cell r="AB2447" t="str">
            <v>-</v>
          </cell>
          <cell r="AC2447" t="str">
            <v>-</v>
          </cell>
          <cell r="AD2447" t="str">
            <v>-</v>
          </cell>
          <cell r="AE2447" t="str">
            <v>-</v>
          </cell>
          <cell r="AF2447" t="str">
            <v>-</v>
          </cell>
          <cell r="AG2447" t="str">
            <v>-</v>
          </cell>
          <cell r="AH2447" t="str">
            <v>--</v>
          </cell>
        </row>
        <row r="2448">
          <cell r="A2448">
            <v>9099146</v>
          </cell>
          <cell r="B2448" t="str">
            <v>Dtwelve Spaces Private Limited</v>
          </cell>
          <cell r="C2448">
            <v>44813</v>
          </cell>
          <cell r="D2448" t="str">
            <v>Bangalore</v>
          </cell>
          <cell r="E2448" t="str">
            <v>MWIFI</v>
          </cell>
          <cell r="F2448" t="str">
            <v>B2B</v>
          </cell>
          <cell r="G2448" t="str">
            <v>Bangalore</v>
          </cell>
          <cell r="H2448">
            <v>503.1</v>
          </cell>
          <cell r="I2448">
            <v>5.0309999999999999E-3</v>
          </cell>
          <cell r="J2448">
            <v>9078413</v>
          </cell>
          <cell r="K2448" t="str">
            <v>Dtwelve Spaces Private Limited</v>
          </cell>
          <cell r="L2448">
            <v>10290177.759199969</v>
          </cell>
          <cell r="M2448" t="str">
            <v>Relationship</v>
          </cell>
          <cell r="N2448" t="str">
            <v>MWIFI</v>
          </cell>
          <cell r="O2448" t="str">
            <v>BLR_ZONE2</v>
          </cell>
          <cell r="P2448">
            <v>9078413</v>
          </cell>
          <cell r="Q2448" t="str">
            <v xml:space="preserve">Rajeev Misra </v>
          </cell>
          <cell r="R2448" t="str">
            <v>RAM</v>
          </cell>
          <cell r="S2448" t="str">
            <v>Rajeev Misra</v>
          </cell>
          <cell r="T2448">
            <v>5.0309999999999999E-3</v>
          </cell>
          <cell r="U2448">
            <v>0</v>
          </cell>
          <cell r="V2448" t="str">
            <v>-</v>
          </cell>
          <cell r="Z2448" t="str">
            <v>-</v>
          </cell>
          <cell r="AA2448" t="str">
            <v>-</v>
          </cell>
          <cell r="AB2448" t="str">
            <v>-</v>
          </cell>
          <cell r="AC2448" t="str">
            <v>-</v>
          </cell>
          <cell r="AD2448" t="str">
            <v>-</v>
          </cell>
          <cell r="AE2448" t="str">
            <v>-</v>
          </cell>
          <cell r="AF2448" t="str">
            <v>-</v>
          </cell>
          <cell r="AG2448" t="str">
            <v>-</v>
          </cell>
          <cell r="AH2448" t="str">
            <v>--</v>
          </cell>
        </row>
        <row r="2449">
          <cell r="A2449">
            <v>9099148</v>
          </cell>
          <cell r="B2449" t="str">
            <v>Dtwelve Spaces Private Limited</v>
          </cell>
          <cell r="C2449">
            <v>44813</v>
          </cell>
          <cell r="D2449" t="str">
            <v>Bangalore</v>
          </cell>
          <cell r="E2449" t="str">
            <v>MWIFI</v>
          </cell>
          <cell r="F2449" t="str">
            <v>B2B</v>
          </cell>
          <cell r="G2449" t="str">
            <v>Bangalore</v>
          </cell>
          <cell r="H2449">
            <v>503.1</v>
          </cell>
          <cell r="I2449">
            <v>5.0309999999999999E-3</v>
          </cell>
          <cell r="J2449">
            <v>9078413</v>
          </cell>
          <cell r="K2449" t="str">
            <v>Dtwelve Spaces Private Limited</v>
          </cell>
          <cell r="L2449">
            <v>10290177.759199969</v>
          </cell>
          <cell r="M2449" t="str">
            <v>Relationship</v>
          </cell>
          <cell r="N2449" t="str">
            <v>MWIFI</v>
          </cell>
          <cell r="O2449" t="str">
            <v>BLR_ZONE2</v>
          </cell>
          <cell r="P2449">
            <v>9078413</v>
          </cell>
          <cell r="Q2449" t="str">
            <v xml:space="preserve">Rajeev Misra </v>
          </cell>
          <cell r="R2449" t="str">
            <v>RAM</v>
          </cell>
          <cell r="S2449" t="str">
            <v>Rajeev Misra</v>
          </cell>
          <cell r="T2449">
            <v>5.0309999999999999E-3</v>
          </cell>
          <cell r="U2449">
            <v>0</v>
          </cell>
          <cell r="V2449" t="str">
            <v>-</v>
          </cell>
          <cell r="Z2449" t="str">
            <v>-</v>
          </cell>
          <cell r="AA2449" t="str">
            <v>-</v>
          </cell>
          <cell r="AB2449" t="str">
            <v>-</v>
          </cell>
          <cell r="AC2449" t="str">
            <v>-</v>
          </cell>
          <cell r="AD2449" t="str">
            <v>-</v>
          </cell>
          <cell r="AE2449" t="str">
            <v>-</v>
          </cell>
          <cell r="AF2449" t="str">
            <v>-</v>
          </cell>
          <cell r="AG2449" t="str">
            <v>-</v>
          </cell>
          <cell r="AH2449" t="str">
            <v>--</v>
          </cell>
        </row>
        <row r="2450">
          <cell r="A2450">
            <v>9099158</v>
          </cell>
          <cell r="B2450" t="str">
            <v>Dtwelve Spaces Private Limited</v>
          </cell>
          <cell r="C2450">
            <v>44813</v>
          </cell>
          <cell r="D2450" t="str">
            <v>Bangalore</v>
          </cell>
          <cell r="E2450" t="str">
            <v>MWIFI</v>
          </cell>
          <cell r="F2450" t="str">
            <v>B2B</v>
          </cell>
          <cell r="G2450" t="str">
            <v>Bangalore</v>
          </cell>
          <cell r="H2450">
            <v>503.1</v>
          </cell>
          <cell r="I2450">
            <v>5.0309999999999999E-3</v>
          </cell>
          <cell r="J2450">
            <v>9078413</v>
          </cell>
          <cell r="K2450" t="str">
            <v>Dtwelve Spaces Private Limited</v>
          </cell>
          <cell r="L2450">
            <v>10290177.759199969</v>
          </cell>
          <cell r="M2450" t="str">
            <v>Relationship</v>
          </cell>
          <cell r="N2450" t="str">
            <v>MWIFI</v>
          </cell>
          <cell r="O2450" t="str">
            <v>BLR_ZONE2</v>
          </cell>
          <cell r="P2450">
            <v>9078413</v>
          </cell>
          <cell r="Q2450" t="str">
            <v xml:space="preserve">Rajeev Misra </v>
          </cell>
          <cell r="R2450" t="str">
            <v>RAM</v>
          </cell>
          <cell r="S2450" t="str">
            <v>Rajeev Misra</v>
          </cell>
          <cell r="T2450">
            <v>5.0309999999999999E-3</v>
          </cell>
          <cell r="U2450">
            <v>0</v>
          </cell>
          <cell r="V2450" t="str">
            <v>-</v>
          </cell>
          <cell r="Z2450" t="str">
            <v>-</v>
          </cell>
          <cell r="AA2450" t="str">
            <v>-</v>
          </cell>
          <cell r="AB2450" t="str">
            <v>-</v>
          </cell>
          <cell r="AC2450" t="str">
            <v>-</v>
          </cell>
          <cell r="AD2450" t="str">
            <v>-</v>
          </cell>
          <cell r="AE2450" t="str">
            <v>-</v>
          </cell>
          <cell r="AF2450" t="str">
            <v>-</v>
          </cell>
          <cell r="AG2450" t="str">
            <v>-</v>
          </cell>
          <cell r="AH2450" t="str">
            <v>--</v>
          </cell>
        </row>
        <row r="2451">
          <cell r="A2451">
            <v>9099159</v>
          </cell>
          <cell r="B2451" t="str">
            <v>Dtwelve Spaces Private Limited</v>
          </cell>
          <cell r="C2451">
            <v>44813</v>
          </cell>
          <cell r="D2451" t="str">
            <v>Bangalore</v>
          </cell>
          <cell r="E2451" t="str">
            <v>MWIFI</v>
          </cell>
          <cell r="F2451" t="str">
            <v>B2B</v>
          </cell>
          <cell r="G2451" t="str">
            <v>Bangalore</v>
          </cell>
          <cell r="H2451">
            <v>503.1</v>
          </cell>
          <cell r="I2451">
            <v>5.0309999999999999E-3</v>
          </cell>
          <cell r="J2451">
            <v>9078413</v>
          </cell>
          <cell r="K2451" t="str">
            <v>Dtwelve Spaces Private Limited</v>
          </cell>
          <cell r="L2451">
            <v>10290177.759199969</v>
          </cell>
          <cell r="M2451" t="str">
            <v>Relationship</v>
          </cell>
          <cell r="N2451" t="str">
            <v>MWIFI</v>
          </cell>
          <cell r="O2451" t="str">
            <v>BLR_ZONE2</v>
          </cell>
          <cell r="P2451">
            <v>9078413</v>
          </cell>
          <cell r="Q2451" t="str">
            <v xml:space="preserve">Rajeev Misra </v>
          </cell>
          <cell r="R2451" t="str">
            <v>RAM</v>
          </cell>
          <cell r="S2451" t="str">
            <v>Rajeev Misra</v>
          </cell>
          <cell r="T2451">
            <v>5.0309999999999999E-3</v>
          </cell>
          <cell r="U2451">
            <v>0</v>
          </cell>
          <cell r="V2451" t="str">
            <v>-</v>
          </cell>
          <cell r="Z2451" t="str">
            <v>-</v>
          </cell>
          <cell r="AA2451" t="str">
            <v>-</v>
          </cell>
          <cell r="AB2451" t="str">
            <v>-</v>
          </cell>
          <cell r="AC2451" t="str">
            <v>-</v>
          </cell>
          <cell r="AD2451" t="str">
            <v>-</v>
          </cell>
          <cell r="AE2451" t="str">
            <v>-</v>
          </cell>
          <cell r="AF2451" t="str">
            <v>-</v>
          </cell>
          <cell r="AG2451" t="str">
            <v>-</v>
          </cell>
          <cell r="AH2451" t="str">
            <v>--</v>
          </cell>
        </row>
        <row r="2452">
          <cell r="A2452">
            <v>9099160</v>
          </cell>
          <cell r="B2452" t="str">
            <v>Dtwelve Spaces Private Limited</v>
          </cell>
          <cell r="C2452">
            <v>44813</v>
          </cell>
          <cell r="D2452" t="str">
            <v>Bangalore</v>
          </cell>
          <cell r="E2452" t="str">
            <v>MWIFI</v>
          </cell>
          <cell r="F2452" t="str">
            <v>B2B</v>
          </cell>
          <cell r="G2452" t="str">
            <v>Bangalore</v>
          </cell>
          <cell r="H2452">
            <v>503.1</v>
          </cell>
          <cell r="I2452">
            <v>5.0309999999999999E-3</v>
          </cell>
          <cell r="J2452">
            <v>9078413</v>
          </cell>
          <cell r="K2452" t="str">
            <v>Dtwelve Spaces Private Limited</v>
          </cell>
          <cell r="L2452">
            <v>10290177.759199969</v>
          </cell>
          <cell r="M2452" t="str">
            <v>Relationship</v>
          </cell>
          <cell r="N2452" t="str">
            <v>MWIFI</v>
          </cell>
          <cell r="O2452" t="str">
            <v>BLR_ZONE2</v>
          </cell>
          <cell r="P2452">
            <v>9078413</v>
          </cell>
          <cell r="Q2452" t="str">
            <v xml:space="preserve">Rajeev Misra </v>
          </cell>
          <cell r="R2452" t="str">
            <v>RAM</v>
          </cell>
          <cell r="S2452" t="str">
            <v>Rajeev Misra</v>
          </cell>
          <cell r="T2452">
            <v>5.0309999999999999E-3</v>
          </cell>
          <cell r="U2452">
            <v>0</v>
          </cell>
          <cell r="V2452" t="str">
            <v>-</v>
          </cell>
          <cell r="Z2452" t="str">
            <v>-</v>
          </cell>
          <cell r="AA2452" t="str">
            <v>-</v>
          </cell>
          <cell r="AB2452" t="str">
            <v>-</v>
          </cell>
          <cell r="AC2452" t="str">
            <v>-</v>
          </cell>
          <cell r="AD2452" t="str">
            <v>-</v>
          </cell>
          <cell r="AE2452" t="str">
            <v>-</v>
          </cell>
          <cell r="AF2452" t="str">
            <v>-</v>
          </cell>
          <cell r="AG2452" t="str">
            <v>-</v>
          </cell>
          <cell r="AH2452" t="str">
            <v>--</v>
          </cell>
        </row>
        <row r="2453">
          <cell r="A2453">
            <v>9099161</v>
          </cell>
          <cell r="B2453" t="str">
            <v>Dtwelve Spaces Private Limited</v>
          </cell>
          <cell r="C2453">
            <v>44813</v>
          </cell>
          <cell r="D2453" t="str">
            <v>Bangalore</v>
          </cell>
          <cell r="E2453" t="str">
            <v>MWIFI</v>
          </cell>
          <cell r="F2453" t="str">
            <v>B2B</v>
          </cell>
          <cell r="G2453" t="str">
            <v>Bangalore</v>
          </cell>
          <cell r="H2453">
            <v>503.1</v>
          </cell>
          <cell r="I2453">
            <v>5.0309999999999999E-3</v>
          </cell>
          <cell r="J2453">
            <v>9078413</v>
          </cell>
          <cell r="K2453" t="str">
            <v>Dtwelve Spaces Private Limited</v>
          </cell>
          <cell r="L2453">
            <v>10290177.759199969</v>
          </cell>
          <cell r="M2453" t="str">
            <v>Relationship</v>
          </cell>
          <cell r="N2453" t="str">
            <v>MWIFI</v>
          </cell>
          <cell r="O2453" t="str">
            <v>BLR_ZONE2</v>
          </cell>
          <cell r="P2453">
            <v>9078413</v>
          </cell>
          <cell r="Q2453" t="str">
            <v xml:space="preserve">Rajeev Misra </v>
          </cell>
          <cell r="R2453" t="str">
            <v>RAM</v>
          </cell>
          <cell r="S2453" t="str">
            <v>Rajeev Misra</v>
          </cell>
          <cell r="T2453">
            <v>5.0309999999999999E-3</v>
          </cell>
          <cell r="U2453">
            <v>0</v>
          </cell>
          <cell r="V2453" t="str">
            <v>-</v>
          </cell>
          <cell r="Z2453" t="str">
            <v>-</v>
          </cell>
          <cell r="AA2453" t="str">
            <v>-</v>
          </cell>
          <cell r="AB2453" t="str">
            <v>-</v>
          </cell>
          <cell r="AC2453" t="str">
            <v>-</v>
          </cell>
          <cell r="AD2453" t="str">
            <v>-</v>
          </cell>
          <cell r="AE2453" t="str">
            <v>-</v>
          </cell>
          <cell r="AF2453" t="str">
            <v>-</v>
          </cell>
          <cell r="AG2453" t="str">
            <v>-</v>
          </cell>
          <cell r="AH2453" t="str">
            <v>--</v>
          </cell>
        </row>
        <row r="2454">
          <cell r="A2454">
            <v>9099162</v>
          </cell>
          <cell r="B2454" t="str">
            <v>Dtwelve Spaces Private Limited</v>
          </cell>
          <cell r="C2454">
            <v>44805</v>
          </cell>
          <cell r="D2454" t="str">
            <v>Bangalore</v>
          </cell>
          <cell r="E2454" t="str">
            <v>MWIFI</v>
          </cell>
          <cell r="F2454" t="str">
            <v>B2B</v>
          </cell>
          <cell r="G2454" t="str">
            <v>Bangalore</v>
          </cell>
          <cell r="H2454">
            <v>503.1</v>
          </cell>
          <cell r="I2454">
            <v>5.0309999999999999E-3</v>
          </cell>
          <cell r="J2454">
            <v>9078413</v>
          </cell>
          <cell r="K2454" t="str">
            <v>Dtwelve Spaces Private Limited</v>
          </cell>
          <cell r="L2454">
            <v>10290177.759199969</v>
          </cell>
          <cell r="M2454" t="str">
            <v>Relationship</v>
          </cell>
          <cell r="N2454" t="str">
            <v>MWIFI</v>
          </cell>
          <cell r="O2454" t="str">
            <v>BLR_ZONE2</v>
          </cell>
          <cell r="P2454">
            <v>9078413</v>
          </cell>
          <cell r="Q2454" t="str">
            <v xml:space="preserve">Rajeev Misra </v>
          </cell>
          <cell r="R2454" t="str">
            <v>RAM</v>
          </cell>
          <cell r="S2454" t="str">
            <v>Rajeev Misra</v>
          </cell>
          <cell r="T2454">
            <v>5.0309999999999999E-3</v>
          </cell>
          <cell r="U2454">
            <v>0</v>
          </cell>
          <cell r="V2454" t="str">
            <v>-</v>
          </cell>
          <cell r="Z2454" t="str">
            <v>-</v>
          </cell>
          <cell r="AA2454" t="str">
            <v>-</v>
          </cell>
          <cell r="AB2454" t="str">
            <v>-</v>
          </cell>
          <cell r="AC2454" t="str">
            <v>-</v>
          </cell>
          <cell r="AD2454" t="str">
            <v>-</v>
          </cell>
          <cell r="AE2454" t="str">
            <v>-</v>
          </cell>
          <cell r="AF2454" t="str">
            <v>-</v>
          </cell>
          <cell r="AG2454" t="str">
            <v>-</v>
          </cell>
          <cell r="AH2454" t="str">
            <v>--</v>
          </cell>
        </row>
        <row r="2455">
          <cell r="A2455">
            <v>9099163</v>
          </cell>
          <cell r="B2455" t="str">
            <v>Dtwelve Spaces Private Limited</v>
          </cell>
          <cell r="C2455">
            <v>44813</v>
          </cell>
          <cell r="D2455" t="str">
            <v>Bangalore</v>
          </cell>
          <cell r="E2455" t="str">
            <v>MWIFI</v>
          </cell>
          <cell r="F2455" t="str">
            <v>B2B</v>
          </cell>
          <cell r="G2455" t="str">
            <v>Bangalore</v>
          </cell>
          <cell r="H2455">
            <v>503.1</v>
          </cell>
          <cell r="I2455">
            <v>5.0309999999999999E-3</v>
          </cell>
          <cell r="J2455">
            <v>9078413</v>
          </cell>
          <cell r="K2455" t="str">
            <v>Dtwelve Spaces Private Limited</v>
          </cell>
          <cell r="L2455">
            <v>10290177.759199969</v>
          </cell>
          <cell r="M2455" t="str">
            <v>Relationship</v>
          </cell>
          <cell r="N2455" t="str">
            <v>MWIFI</v>
          </cell>
          <cell r="O2455" t="str">
            <v>BLR_ZONE2</v>
          </cell>
          <cell r="P2455">
            <v>9078413</v>
          </cell>
          <cell r="Q2455" t="str">
            <v xml:space="preserve">Rajeev Misra </v>
          </cell>
          <cell r="R2455" t="str">
            <v>RAM</v>
          </cell>
          <cell r="S2455" t="str">
            <v>Rajeev Misra</v>
          </cell>
          <cell r="T2455">
            <v>5.0309999999999999E-3</v>
          </cell>
          <cell r="U2455">
            <v>0</v>
          </cell>
          <cell r="V2455" t="str">
            <v>-</v>
          </cell>
          <cell r="Z2455" t="str">
            <v>-</v>
          </cell>
          <cell r="AA2455" t="str">
            <v>-</v>
          </cell>
          <cell r="AB2455" t="str">
            <v>-</v>
          </cell>
          <cell r="AC2455" t="str">
            <v>-</v>
          </cell>
          <cell r="AD2455" t="str">
            <v>-</v>
          </cell>
          <cell r="AE2455" t="str">
            <v>-</v>
          </cell>
          <cell r="AF2455" t="str">
            <v>-</v>
          </cell>
          <cell r="AG2455" t="str">
            <v>-</v>
          </cell>
          <cell r="AH2455" t="str">
            <v>--</v>
          </cell>
        </row>
        <row r="2456">
          <cell r="A2456">
            <v>9099520</v>
          </cell>
          <cell r="B2456" t="str">
            <v>Dtwelve Spaces Private Limited</v>
          </cell>
          <cell r="C2456">
            <v>44787</v>
          </cell>
          <cell r="D2456" t="str">
            <v>Bangalore</v>
          </cell>
          <cell r="E2456" t="str">
            <v>MWIFI</v>
          </cell>
          <cell r="F2456" t="str">
            <v>B2B</v>
          </cell>
          <cell r="G2456" t="str">
            <v>Bangalore</v>
          </cell>
          <cell r="H2456">
            <v>861</v>
          </cell>
          <cell r="I2456">
            <v>8.6099999999999996E-3</v>
          </cell>
          <cell r="J2456">
            <v>9078413</v>
          </cell>
          <cell r="K2456" t="str">
            <v>Dtwelve Spaces Private Limited</v>
          </cell>
          <cell r="L2456">
            <v>10290177.759199969</v>
          </cell>
          <cell r="M2456" t="str">
            <v>Relationship</v>
          </cell>
          <cell r="N2456" t="str">
            <v>MWIFI</v>
          </cell>
          <cell r="O2456" t="str">
            <v>BLR_ZONE2</v>
          </cell>
          <cell r="P2456">
            <v>9078413</v>
          </cell>
          <cell r="Q2456" t="str">
            <v xml:space="preserve">Rajeev Misra </v>
          </cell>
          <cell r="R2456" t="str">
            <v>RAM</v>
          </cell>
          <cell r="S2456" t="str">
            <v>Rajeev Misra</v>
          </cell>
          <cell r="T2456">
            <v>8.6099999999999996E-3</v>
          </cell>
          <cell r="U2456">
            <v>0</v>
          </cell>
          <cell r="V2456" t="str">
            <v>-</v>
          </cell>
          <cell r="Z2456" t="str">
            <v>-</v>
          </cell>
          <cell r="AA2456" t="str">
            <v>-</v>
          </cell>
          <cell r="AB2456" t="str">
            <v>-</v>
          </cell>
          <cell r="AC2456" t="str">
            <v>-</v>
          </cell>
          <cell r="AD2456" t="str">
            <v>-</v>
          </cell>
          <cell r="AE2456" t="str">
            <v>-</v>
          </cell>
          <cell r="AF2456" t="str">
            <v>-</v>
          </cell>
          <cell r="AG2456" t="str">
            <v>-</v>
          </cell>
          <cell r="AH2456" t="str">
            <v>--</v>
          </cell>
        </row>
        <row r="2457">
          <cell r="A2457">
            <v>9099531</v>
          </cell>
          <cell r="B2457" t="str">
            <v>Dtwelve Spaces Private Limited</v>
          </cell>
          <cell r="C2457">
            <v>44787</v>
          </cell>
          <cell r="D2457" t="str">
            <v>Bangalore</v>
          </cell>
          <cell r="E2457" t="str">
            <v>MWIFI</v>
          </cell>
          <cell r="F2457" t="str">
            <v>B2B</v>
          </cell>
          <cell r="G2457" t="str">
            <v>Bangalore</v>
          </cell>
          <cell r="H2457">
            <v>861</v>
          </cell>
          <cell r="I2457">
            <v>8.6099999999999996E-3</v>
          </cell>
          <cell r="J2457">
            <v>9078413</v>
          </cell>
          <cell r="K2457" t="str">
            <v>Dtwelve Spaces Private Limited</v>
          </cell>
          <cell r="L2457">
            <v>10290177.759199969</v>
          </cell>
          <cell r="M2457" t="str">
            <v>Relationship</v>
          </cell>
          <cell r="N2457" t="str">
            <v>MWIFI</v>
          </cell>
          <cell r="O2457" t="str">
            <v>BLR_ZONE2</v>
          </cell>
          <cell r="P2457">
            <v>9078413</v>
          </cell>
          <cell r="Q2457" t="str">
            <v xml:space="preserve">Rajeev Misra </v>
          </cell>
          <cell r="R2457" t="str">
            <v>RAM</v>
          </cell>
          <cell r="S2457" t="str">
            <v>Rajeev Misra</v>
          </cell>
          <cell r="T2457">
            <v>8.6099999999999996E-3</v>
          </cell>
          <cell r="U2457">
            <v>0</v>
          </cell>
          <cell r="V2457" t="str">
            <v>-</v>
          </cell>
          <cell r="Z2457" t="str">
            <v>-</v>
          </cell>
          <cell r="AA2457" t="str">
            <v>-</v>
          </cell>
          <cell r="AB2457" t="str">
            <v>-</v>
          </cell>
          <cell r="AC2457" t="str">
            <v>-</v>
          </cell>
          <cell r="AD2457" t="str">
            <v>-</v>
          </cell>
          <cell r="AE2457" t="str">
            <v>-</v>
          </cell>
          <cell r="AF2457" t="str">
            <v>-</v>
          </cell>
          <cell r="AG2457" t="str">
            <v>-</v>
          </cell>
          <cell r="AH2457" t="str">
            <v>--</v>
          </cell>
        </row>
        <row r="2458">
          <cell r="A2458">
            <v>9099545</v>
          </cell>
          <cell r="B2458" t="str">
            <v>Dtwelve Spaces Private Limited</v>
          </cell>
          <cell r="C2458">
            <v>44787</v>
          </cell>
          <cell r="D2458" t="str">
            <v>Bangalore</v>
          </cell>
          <cell r="E2458" t="str">
            <v>MWIFI</v>
          </cell>
          <cell r="F2458" t="str">
            <v>B2B</v>
          </cell>
          <cell r="G2458" t="str">
            <v>Bangalore</v>
          </cell>
          <cell r="H2458">
            <v>861</v>
          </cell>
          <cell r="I2458">
            <v>8.6099999999999996E-3</v>
          </cell>
          <cell r="J2458">
            <v>9078413</v>
          </cell>
          <cell r="K2458" t="str">
            <v>Dtwelve Spaces Private Limited</v>
          </cell>
          <cell r="L2458">
            <v>10290177.759199969</v>
          </cell>
          <cell r="M2458" t="str">
            <v>Relationship</v>
          </cell>
          <cell r="N2458" t="str">
            <v>MWIFI</v>
          </cell>
          <cell r="O2458" t="str">
            <v>BLR_ZONE2</v>
          </cell>
          <cell r="P2458">
            <v>9078413</v>
          </cell>
          <cell r="Q2458" t="str">
            <v xml:space="preserve">Rajeev Misra </v>
          </cell>
          <cell r="R2458" t="str">
            <v>RAM</v>
          </cell>
          <cell r="S2458" t="str">
            <v>Rajeev Misra</v>
          </cell>
          <cell r="T2458">
            <v>8.6099999999999996E-3</v>
          </cell>
          <cell r="U2458">
            <v>0</v>
          </cell>
          <cell r="V2458" t="str">
            <v>-</v>
          </cell>
          <cell r="Z2458" t="str">
            <v>-</v>
          </cell>
          <cell r="AA2458" t="str">
            <v>-</v>
          </cell>
          <cell r="AB2458" t="str">
            <v>-</v>
          </cell>
          <cell r="AC2458" t="str">
            <v>-</v>
          </cell>
          <cell r="AD2458" t="str">
            <v>-</v>
          </cell>
          <cell r="AE2458" t="str">
            <v>-</v>
          </cell>
          <cell r="AF2458" t="str">
            <v>-</v>
          </cell>
          <cell r="AG2458" t="str">
            <v>-</v>
          </cell>
          <cell r="AH2458" t="str">
            <v>--</v>
          </cell>
        </row>
        <row r="2459">
          <cell r="A2459">
            <v>9099559</v>
          </cell>
          <cell r="B2459" t="str">
            <v>Dtwelve Spaces Private Limited</v>
          </cell>
          <cell r="C2459">
            <v>44787</v>
          </cell>
          <cell r="D2459" t="str">
            <v>Bangalore</v>
          </cell>
          <cell r="E2459" t="str">
            <v>MWIFI</v>
          </cell>
          <cell r="F2459" t="str">
            <v>B2B</v>
          </cell>
          <cell r="G2459" t="str">
            <v>Bangalore</v>
          </cell>
          <cell r="H2459">
            <v>861</v>
          </cell>
          <cell r="I2459">
            <v>8.6099999999999996E-3</v>
          </cell>
          <cell r="J2459">
            <v>9078413</v>
          </cell>
          <cell r="K2459" t="str">
            <v>Dtwelve Spaces Private Limited</v>
          </cell>
          <cell r="L2459">
            <v>10290177.759199969</v>
          </cell>
          <cell r="M2459" t="str">
            <v>Relationship</v>
          </cell>
          <cell r="N2459" t="str">
            <v>MWIFI</v>
          </cell>
          <cell r="O2459" t="str">
            <v>BLR_ZONE2</v>
          </cell>
          <cell r="P2459">
            <v>9078413</v>
          </cell>
          <cell r="Q2459" t="str">
            <v xml:space="preserve">Rajeev Misra </v>
          </cell>
          <cell r="R2459" t="str">
            <v>RAM</v>
          </cell>
          <cell r="S2459" t="str">
            <v>Rajeev Misra</v>
          </cell>
          <cell r="T2459">
            <v>8.6099999999999996E-3</v>
          </cell>
          <cell r="U2459">
            <v>0</v>
          </cell>
          <cell r="V2459" t="str">
            <v>-</v>
          </cell>
          <cell r="Z2459" t="str">
            <v>-</v>
          </cell>
          <cell r="AA2459" t="str">
            <v>-</v>
          </cell>
          <cell r="AB2459" t="str">
            <v>-</v>
          </cell>
          <cell r="AC2459" t="str">
            <v>-</v>
          </cell>
          <cell r="AD2459" t="str">
            <v>-</v>
          </cell>
          <cell r="AE2459" t="str">
            <v>-</v>
          </cell>
          <cell r="AF2459" t="str">
            <v>-</v>
          </cell>
          <cell r="AG2459" t="str">
            <v>-</v>
          </cell>
          <cell r="AH2459" t="str">
            <v>--</v>
          </cell>
        </row>
        <row r="2460">
          <cell r="A2460">
            <v>9099571</v>
          </cell>
          <cell r="B2460" t="str">
            <v>Dtwelve Spaces Private Limited</v>
          </cell>
          <cell r="C2460">
            <v>44774</v>
          </cell>
          <cell r="D2460" t="str">
            <v>Bangalore</v>
          </cell>
          <cell r="E2460" t="str">
            <v>MWIFI</v>
          </cell>
          <cell r="F2460" t="str">
            <v>B2B</v>
          </cell>
          <cell r="G2460" t="str">
            <v>Bangalore</v>
          </cell>
          <cell r="H2460">
            <v>861</v>
          </cell>
          <cell r="I2460">
            <v>8.6099999999999996E-3</v>
          </cell>
          <cell r="J2460">
            <v>9078413</v>
          </cell>
          <cell r="K2460" t="str">
            <v>Dtwelve Spaces Private Limited</v>
          </cell>
          <cell r="L2460">
            <v>10290177.759199969</v>
          </cell>
          <cell r="M2460" t="str">
            <v>Relationship</v>
          </cell>
          <cell r="N2460" t="str">
            <v>MWIFI</v>
          </cell>
          <cell r="O2460" t="str">
            <v>BLR_ZONE2</v>
          </cell>
          <cell r="P2460">
            <v>9078413</v>
          </cell>
          <cell r="Q2460" t="str">
            <v xml:space="preserve">Rajeev Misra </v>
          </cell>
          <cell r="R2460" t="str">
            <v>RAM</v>
          </cell>
          <cell r="S2460" t="str">
            <v>Rajeev Misra</v>
          </cell>
          <cell r="T2460">
            <v>8.6099999999999996E-3</v>
          </cell>
          <cell r="U2460">
            <v>0</v>
          </cell>
          <cell r="V2460" t="str">
            <v>-</v>
          </cell>
          <cell r="Z2460" t="str">
            <v>-</v>
          </cell>
          <cell r="AA2460" t="str">
            <v>-</v>
          </cell>
          <cell r="AB2460" t="str">
            <v>-</v>
          </cell>
          <cell r="AC2460" t="str">
            <v>-</v>
          </cell>
          <cell r="AD2460" t="str">
            <v>-</v>
          </cell>
          <cell r="AE2460" t="str">
            <v>-</v>
          </cell>
          <cell r="AF2460" t="str">
            <v>-</v>
          </cell>
          <cell r="AG2460" t="str">
            <v>-</v>
          </cell>
          <cell r="AH2460" t="str">
            <v>--</v>
          </cell>
        </row>
        <row r="2461">
          <cell r="A2461">
            <v>9099572</v>
          </cell>
          <cell r="B2461" t="str">
            <v>Dtwelve Spaces Private Limited</v>
          </cell>
          <cell r="C2461">
            <v>44787</v>
          </cell>
          <cell r="D2461" t="str">
            <v>Bangalore</v>
          </cell>
          <cell r="E2461" t="str">
            <v>MWIFI</v>
          </cell>
          <cell r="F2461" t="str">
            <v>B2B</v>
          </cell>
          <cell r="G2461" t="str">
            <v>Bangalore</v>
          </cell>
          <cell r="H2461">
            <v>861</v>
          </cell>
          <cell r="I2461">
            <v>8.6099999999999996E-3</v>
          </cell>
          <cell r="J2461">
            <v>9078413</v>
          </cell>
          <cell r="K2461" t="str">
            <v>Dtwelve Spaces Private Limited</v>
          </cell>
          <cell r="L2461">
            <v>10290177.759199969</v>
          </cell>
          <cell r="M2461" t="str">
            <v>Relationship</v>
          </cell>
          <cell r="N2461" t="str">
            <v>MWIFI</v>
          </cell>
          <cell r="O2461" t="str">
            <v>BLR_ZONE2</v>
          </cell>
          <cell r="P2461">
            <v>9078413</v>
          </cell>
          <cell r="Q2461" t="str">
            <v xml:space="preserve">Rajeev Misra </v>
          </cell>
          <cell r="R2461" t="str">
            <v>RAM</v>
          </cell>
          <cell r="S2461" t="str">
            <v>Rajeev Misra</v>
          </cell>
          <cell r="T2461">
            <v>8.6099999999999996E-3</v>
          </cell>
          <cell r="U2461">
            <v>0</v>
          </cell>
          <cell r="V2461" t="str">
            <v>-</v>
          </cell>
          <cell r="Z2461" t="str">
            <v>-</v>
          </cell>
          <cell r="AA2461" t="str">
            <v>-</v>
          </cell>
          <cell r="AB2461" t="str">
            <v>-</v>
          </cell>
          <cell r="AC2461" t="str">
            <v>-</v>
          </cell>
          <cell r="AD2461" t="str">
            <v>-</v>
          </cell>
          <cell r="AE2461" t="str">
            <v>-</v>
          </cell>
          <cell r="AF2461" t="str">
            <v>-</v>
          </cell>
          <cell r="AG2461" t="str">
            <v>-</v>
          </cell>
          <cell r="AH2461" t="str">
            <v>--</v>
          </cell>
        </row>
        <row r="2462">
          <cell r="A2462">
            <v>9099573</v>
          </cell>
          <cell r="B2462" t="str">
            <v>Dtwelve Spaces Private Limited</v>
          </cell>
          <cell r="C2462">
            <v>44787</v>
          </cell>
          <cell r="D2462" t="str">
            <v>Bangalore</v>
          </cell>
          <cell r="E2462" t="str">
            <v>MWIFI</v>
          </cell>
          <cell r="F2462" t="str">
            <v>B2B</v>
          </cell>
          <cell r="G2462" t="str">
            <v>Bangalore</v>
          </cell>
          <cell r="H2462">
            <v>861</v>
          </cell>
          <cell r="I2462">
            <v>8.6099999999999996E-3</v>
          </cell>
          <cell r="J2462">
            <v>9078413</v>
          </cell>
          <cell r="K2462" t="str">
            <v>Dtwelve Spaces Private Limited</v>
          </cell>
          <cell r="L2462">
            <v>10290177.759199969</v>
          </cell>
          <cell r="M2462" t="str">
            <v>Relationship</v>
          </cell>
          <cell r="N2462" t="str">
            <v>MWIFI</v>
          </cell>
          <cell r="O2462" t="str">
            <v>BLR_ZONE2</v>
          </cell>
          <cell r="P2462">
            <v>9078413</v>
          </cell>
          <cell r="Q2462" t="str">
            <v xml:space="preserve">Rajeev Misra </v>
          </cell>
          <cell r="R2462" t="str">
            <v>RAM</v>
          </cell>
          <cell r="S2462" t="str">
            <v>Rajeev Misra</v>
          </cell>
          <cell r="T2462">
            <v>8.6099999999999996E-3</v>
          </cell>
          <cell r="U2462">
            <v>0</v>
          </cell>
          <cell r="V2462" t="str">
            <v>-</v>
          </cell>
          <cell r="Z2462" t="str">
            <v>-</v>
          </cell>
          <cell r="AA2462" t="str">
            <v>-</v>
          </cell>
          <cell r="AB2462" t="str">
            <v>-</v>
          </cell>
          <cell r="AC2462" t="str">
            <v>-</v>
          </cell>
          <cell r="AD2462" t="str">
            <v>-</v>
          </cell>
          <cell r="AE2462" t="str">
            <v>-</v>
          </cell>
          <cell r="AF2462" t="str">
            <v>-</v>
          </cell>
          <cell r="AG2462" t="str">
            <v>-</v>
          </cell>
          <cell r="AH2462" t="str">
            <v>--</v>
          </cell>
        </row>
        <row r="2463">
          <cell r="A2463">
            <v>9099574</v>
          </cell>
          <cell r="B2463" t="str">
            <v>Dtwelve Spaces Private Limited</v>
          </cell>
          <cell r="C2463">
            <v>44787</v>
          </cell>
          <cell r="D2463" t="str">
            <v>Bangalore</v>
          </cell>
          <cell r="E2463" t="str">
            <v>MWIFI</v>
          </cell>
          <cell r="F2463" t="str">
            <v>B2B</v>
          </cell>
          <cell r="G2463" t="str">
            <v>Bangalore</v>
          </cell>
          <cell r="H2463">
            <v>861</v>
          </cell>
          <cell r="I2463">
            <v>8.6099999999999996E-3</v>
          </cell>
          <cell r="J2463">
            <v>9078413</v>
          </cell>
          <cell r="K2463" t="str">
            <v>Dtwelve Spaces Private Limited</v>
          </cell>
          <cell r="L2463">
            <v>10290177.759199969</v>
          </cell>
          <cell r="M2463" t="str">
            <v>Relationship</v>
          </cell>
          <cell r="N2463" t="str">
            <v>MWIFI</v>
          </cell>
          <cell r="O2463" t="str">
            <v>BLR_ZONE2</v>
          </cell>
          <cell r="P2463">
            <v>9078413</v>
          </cell>
          <cell r="Q2463" t="str">
            <v xml:space="preserve">Rajeev Misra </v>
          </cell>
          <cell r="R2463" t="str">
            <v>RAM</v>
          </cell>
          <cell r="S2463" t="str">
            <v>Rajeev Misra</v>
          </cell>
          <cell r="T2463">
            <v>8.6099999999999996E-3</v>
          </cell>
          <cell r="U2463">
            <v>0</v>
          </cell>
          <cell r="V2463" t="str">
            <v>-</v>
          </cell>
          <cell r="Z2463" t="str">
            <v>-</v>
          </cell>
          <cell r="AA2463" t="str">
            <v>-</v>
          </cell>
          <cell r="AB2463" t="str">
            <v>-</v>
          </cell>
          <cell r="AC2463" t="str">
            <v>-</v>
          </cell>
          <cell r="AD2463" t="str">
            <v>-</v>
          </cell>
          <cell r="AE2463" t="str">
            <v>-</v>
          </cell>
          <cell r="AF2463" t="str">
            <v>-</v>
          </cell>
          <cell r="AG2463" t="str">
            <v>-</v>
          </cell>
          <cell r="AH2463" t="str">
            <v>--</v>
          </cell>
        </row>
        <row r="2464">
          <cell r="A2464">
            <v>9099575</v>
          </cell>
          <cell r="B2464" t="str">
            <v>Dtwelve Spaces Private Limited</v>
          </cell>
          <cell r="C2464">
            <v>44774</v>
          </cell>
          <cell r="D2464" t="str">
            <v>Bangalore</v>
          </cell>
          <cell r="E2464" t="str">
            <v>MWIFI</v>
          </cell>
          <cell r="F2464" t="str">
            <v>B2B</v>
          </cell>
          <cell r="G2464" t="str">
            <v>Bangalore</v>
          </cell>
          <cell r="H2464">
            <v>861</v>
          </cell>
          <cell r="I2464">
            <v>8.6099999999999996E-3</v>
          </cell>
          <cell r="J2464">
            <v>9078413</v>
          </cell>
          <cell r="K2464" t="str">
            <v>Dtwelve Spaces Private Limited</v>
          </cell>
          <cell r="L2464">
            <v>10290177.759199969</v>
          </cell>
          <cell r="M2464" t="str">
            <v>Relationship</v>
          </cell>
          <cell r="N2464" t="str">
            <v>MWIFI</v>
          </cell>
          <cell r="O2464" t="str">
            <v>BLR_ZONE2</v>
          </cell>
          <cell r="P2464">
            <v>9078413</v>
          </cell>
          <cell r="Q2464" t="str">
            <v xml:space="preserve">Rajeev Misra </v>
          </cell>
          <cell r="R2464" t="str">
            <v>RAM</v>
          </cell>
          <cell r="S2464" t="str">
            <v>Rajeev Misra</v>
          </cell>
          <cell r="T2464">
            <v>8.6099999999999996E-3</v>
          </cell>
          <cell r="U2464">
            <v>0</v>
          </cell>
          <cell r="V2464" t="str">
            <v>-</v>
          </cell>
          <cell r="Z2464" t="str">
            <v>-</v>
          </cell>
          <cell r="AA2464" t="str">
            <v>-</v>
          </cell>
          <cell r="AB2464" t="str">
            <v>-</v>
          </cell>
          <cell r="AC2464" t="str">
            <v>-</v>
          </cell>
          <cell r="AD2464" t="str">
            <v>-</v>
          </cell>
          <cell r="AE2464" t="str">
            <v>-</v>
          </cell>
          <cell r="AF2464" t="str">
            <v>-</v>
          </cell>
          <cell r="AG2464" t="str">
            <v>-</v>
          </cell>
          <cell r="AH2464" t="str">
            <v>--</v>
          </cell>
        </row>
        <row r="2465">
          <cell r="A2465">
            <v>9099576</v>
          </cell>
          <cell r="B2465" t="str">
            <v>Dtwelve Spaces Private Limited</v>
          </cell>
          <cell r="C2465">
            <v>44787</v>
          </cell>
          <cell r="D2465" t="str">
            <v>Bangalore</v>
          </cell>
          <cell r="E2465" t="str">
            <v>MWIFI</v>
          </cell>
          <cell r="F2465" t="str">
            <v>B2B</v>
          </cell>
          <cell r="G2465" t="str">
            <v>Bangalore</v>
          </cell>
          <cell r="H2465">
            <v>861</v>
          </cell>
          <cell r="I2465">
            <v>8.6099999999999996E-3</v>
          </cell>
          <cell r="J2465">
            <v>9078413</v>
          </cell>
          <cell r="K2465" t="str">
            <v>Dtwelve Spaces Private Limited</v>
          </cell>
          <cell r="L2465">
            <v>10290177.759199969</v>
          </cell>
          <cell r="M2465" t="str">
            <v>Relationship</v>
          </cell>
          <cell r="N2465" t="str">
            <v>MWIFI</v>
          </cell>
          <cell r="O2465" t="str">
            <v>BLR_ZONE2</v>
          </cell>
          <cell r="P2465">
            <v>9078413</v>
          </cell>
          <cell r="Q2465" t="str">
            <v xml:space="preserve">Rajeev Misra </v>
          </cell>
          <cell r="R2465" t="str">
            <v>RAM</v>
          </cell>
          <cell r="S2465" t="str">
            <v>Rajeev Misra</v>
          </cell>
          <cell r="T2465">
            <v>8.6099999999999996E-3</v>
          </cell>
          <cell r="U2465">
            <v>0</v>
          </cell>
          <cell r="V2465" t="str">
            <v>-</v>
          </cell>
          <cell r="Z2465" t="str">
            <v>-</v>
          </cell>
          <cell r="AA2465" t="str">
            <v>-</v>
          </cell>
          <cell r="AB2465" t="str">
            <v>-</v>
          </cell>
          <cell r="AC2465" t="str">
            <v>-</v>
          </cell>
          <cell r="AD2465" t="str">
            <v>-</v>
          </cell>
          <cell r="AE2465" t="str">
            <v>-</v>
          </cell>
          <cell r="AF2465" t="str">
            <v>-</v>
          </cell>
          <cell r="AG2465" t="str">
            <v>-</v>
          </cell>
          <cell r="AH2465" t="str">
            <v>--</v>
          </cell>
        </row>
        <row r="2466">
          <cell r="A2466">
            <v>9099650</v>
          </cell>
          <cell r="B2466" t="str">
            <v>Dtwelve Spaces Private Limited</v>
          </cell>
          <cell r="C2466">
            <v>44776</v>
          </cell>
          <cell r="D2466" t="str">
            <v>Delhi</v>
          </cell>
          <cell r="E2466" t="str">
            <v>MWIFI</v>
          </cell>
          <cell r="F2466" t="str">
            <v>B2B</v>
          </cell>
          <cell r="G2466" t="str">
            <v>Delhi</v>
          </cell>
          <cell r="H2466">
            <v>31725</v>
          </cell>
          <cell r="I2466">
            <v>0.31724999999999998</v>
          </cell>
          <cell r="J2466">
            <v>9078413</v>
          </cell>
          <cell r="K2466" t="str">
            <v>Dtwelve Spaces Private Limited</v>
          </cell>
          <cell r="L2466">
            <v>10290177.759199969</v>
          </cell>
          <cell r="M2466" t="str">
            <v>Relationship</v>
          </cell>
          <cell r="N2466" t="str">
            <v>MWIFI</v>
          </cell>
          <cell r="O2466" t="str">
            <v>DEL_ZONE2</v>
          </cell>
          <cell r="P2466">
            <v>9078413</v>
          </cell>
          <cell r="Q2466" t="str">
            <v xml:space="preserve">Rajeev Misra </v>
          </cell>
          <cell r="R2466" t="str">
            <v>RAM</v>
          </cell>
          <cell r="S2466" t="str">
            <v>Rajeev Misra</v>
          </cell>
          <cell r="T2466">
            <v>0.31950000000000001</v>
          </cell>
          <cell r="U2466">
            <v>0</v>
          </cell>
          <cell r="V2466" t="str">
            <v>-</v>
          </cell>
          <cell r="Z2466" t="str">
            <v>-</v>
          </cell>
          <cell r="AA2466" t="str">
            <v>-</v>
          </cell>
          <cell r="AB2466" t="str">
            <v>-</v>
          </cell>
          <cell r="AC2466" t="str">
            <v>-</v>
          </cell>
          <cell r="AD2466" t="str">
            <v>-</v>
          </cell>
          <cell r="AE2466" t="str">
            <v>-</v>
          </cell>
          <cell r="AF2466" t="str">
            <v>-</v>
          </cell>
          <cell r="AG2466" t="str">
            <v>-</v>
          </cell>
          <cell r="AH2466" t="str">
            <v>--</v>
          </cell>
        </row>
        <row r="2467">
          <cell r="A2467">
            <v>9099654</v>
          </cell>
          <cell r="B2467" t="str">
            <v>Dtwelve Spaces Private Limited</v>
          </cell>
          <cell r="C2467">
            <v>44777</v>
          </cell>
          <cell r="D2467" t="str">
            <v>Delhi</v>
          </cell>
          <cell r="E2467" t="str">
            <v>MWIFI</v>
          </cell>
          <cell r="F2467" t="str">
            <v>B2B</v>
          </cell>
          <cell r="G2467" t="str">
            <v>Delhi</v>
          </cell>
          <cell r="H2467">
            <v>14445</v>
          </cell>
          <cell r="I2467">
            <v>0.14445</v>
          </cell>
          <cell r="J2467">
            <v>9078413</v>
          </cell>
          <cell r="K2467" t="str">
            <v>Dtwelve Spaces Private Limited</v>
          </cell>
          <cell r="L2467">
            <v>10290177.759199969</v>
          </cell>
          <cell r="M2467" t="str">
            <v>Relationship</v>
          </cell>
          <cell r="N2467" t="str">
            <v>MWIFI</v>
          </cell>
          <cell r="O2467" t="str">
            <v>DEL_ZONE2</v>
          </cell>
          <cell r="P2467">
            <v>9078413</v>
          </cell>
          <cell r="Q2467" t="str">
            <v xml:space="preserve">Rajeev Misra </v>
          </cell>
          <cell r="R2467" t="str">
            <v>RAM</v>
          </cell>
          <cell r="S2467" t="str">
            <v>Rajeev Misra</v>
          </cell>
          <cell r="T2467">
            <v>0.13155</v>
          </cell>
          <cell r="U2467">
            <v>0</v>
          </cell>
          <cell r="V2467" t="str">
            <v>-</v>
          </cell>
          <cell r="Z2467" t="str">
            <v>-</v>
          </cell>
          <cell r="AA2467" t="str">
            <v>-</v>
          </cell>
          <cell r="AB2467" t="str">
            <v>-</v>
          </cell>
          <cell r="AC2467" t="str">
            <v>-</v>
          </cell>
          <cell r="AD2467" t="str">
            <v>-</v>
          </cell>
          <cell r="AE2467" t="str">
            <v>-</v>
          </cell>
          <cell r="AF2467" t="str">
            <v>-</v>
          </cell>
          <cell r="AG2467" t="str">
            <v>-</v>
          </cell>
          <cell r="AH2467" t="str">
            <v>--</v>
          </cell>
        </row>
        <row r="2468">
          <cell r="A2468">
            <v>9099655</v>
          </cell>
          <cell r="B2468" t="str">
            <v>Dtwelve Spaces Private Limited</v>
          </cell>
          <cell r="C2468">
            <v>44827</v>
          </cell>
          <cell r="D2468" t="str">
            <v>Bangalore</v>
          </cell>
          <cell r="E2468" t="str">
            <v>MWIFI</v>
          </cell>
          <cell r="F2468" t="str">
            <v>B2B</v>
          </cell>
          <cell r="G2468" t="str">
            <v>Bangalore</v>
          </cell>
          <cell r="H2468">
            <v>24350</v>
          </cell>
          <cell r="I2468">
            <v>0.24349999999999999</v>
          </cell>
          <cell r="J2468">
            <v>9078413</v>
          </cell>
          <cell r="K2468" t="str">
            <v>Dtwelve Spaces Private Limited</v>
          </cell>
          <cell r="L2468">
            <v>10290177.759199969</v>
          </cell>
          <cell r="M2468" t="str">
            <v>Relationship</v>
          </cell>
          <cell r="N2468" t="str">
            <v>MWIFI</v>
          </cell>
          <cell r="O2468" t="str">
            <v>BLR_ZONE2</v>
          </cell>
          <cell r="P2468">
            <v>9078413</v>
          </cell>
          <cell r="Q2468" t="str">
            <v xml:space="preserve">Rajeev Misra </v>
          </cell>
          <cell r="R2468" t="str">
            <v>RAM</v>
          </cell>
          <cell r="S2468" t="str">
            <v>Rajeev Misra</v>
          </cell>
          <cell r="T2468">
            <v>0.24349999999999999</v>
          </cell>
          <cell r="U2468">
            <v>0</v>
          </cell>
          <cell r="V2468" t="str">
            <v>-</v>
          </cell>
          <cell r="Z2468" t="str">
            <v>-</v>
          </cell>
          <cell r="AA2468" t="str">
            <v>-</v>
          </cell>
          <cell r="AB2468" t="str">
            <v>-</v>
          </cell>
          <cell r="AC2468" t="str">
            <v>-</v>
          </cell>
          <cell r="AD2468" t="str">
            <v>-</v>
          </cell>
          <cell r="AE2468" t="str">
            <v>-</v>
          </cell>
          <cell r="AF2468" t="str">
            <v>-</v>
          </cell>
          <cell r="AG2468" t="str">
            <v>-</v>
          </cell>
          <cell r="AH2468" t="str">
            <v>--</v>
          </cell>
        </row>
        <row r="2469">
          <cell r="A2469">
            <v>9099656</v>
          </cell>
          <cell r="B2469" t="str">
            <v>Dtwelve Spaces Private Limited</v>
          </cell>
          <cell r="C2469">
            <v>44809</v>
          </cell>
          <cell r="D2469" t="str">
            <v>Bangalore</v>
          </cell>
          <cell r="E2469" t="str">
            <v>MWIFI</v>
          </cell>
          <cell r="F2469" t="str">
            <v>B2B</v>
          </cell>
          <cell r="G2469" t="str">
            <v>Bangalore</v>
          </cell>
          <cell r="H2469">
            <v>15570</v>
          </cell>
          <cell r="I2469">
            <v>0.15570000000000001</v>
          </cell>
          <cell r="J2469">
            <v>9078413</v>
          </cell>
          <cell r="K2469" t="str">
            <v>Dtwelve Spaces Private Limited</v>
          </cell>
          <cell r="L2469">
            <v>10290177.759199969</v>
          </cell>
          <cell r="M2469" t="str">
            <v>Relationship</v>
          </cell>
          <cell r="N2469" t="str">
            <v>MWIFI</v>
          </cell>
          <cell r="O2469" t="str">
            <v>BLR_ZONE1</v>
          </cell>
          <cell r="P2469">
            <v>9078413</v>
          </cell>
          <cell r="Q2469" t="str">
            <v xml:space="preserve">Rajeev Misra </v>
          </cell>
          <cell r="R2469" t="str">
            <v>RAM</v>
          </cell>
          <cell r="S2469" t="str">
            <v>Rajeev Misra</v>
          </cell>
          <cell r="T2469">
            <v>0.15570000000000001</v>
          </cell>
          <cell r="U2469">
            <v>0</v>
          </cell>
          <cell r="V2469" t="str">
            <v>-</v>
          </cell>
          <cell r="Z2469" t="str">
            <v>-</v>
          </cell>
          <cell r="AA2469" t="str">
            <v>-</v>
          </cell>
          <cell r="AB2469" t="str">
            <v>-</v>
          </cell>
          <cell r="AC2469" t="str">
            <v>-</v>
          </cell>
          <cell r="AD2469" t="str">
            <v>-</v>
          </cell>
          <cell r="AE2469" t="str">
            <v>-</v>
          </cell>
          <cell r="AF2469" t="str">
            <v>-</v>
          </cell>
          <cell r="AG2469" t="str">
            <v>-</v>
          </cell>
          <cell r="AH2469" t="str">
            <v>--</v>
          </cell>
        </row>
        <row r="2470">
          <cell r="A2470">
            <v>9099724</v>
          </cell>
          <cell r="B2470" t="str">
            <v>Dtwelve Spaces Private Limited</v>
          </cell>
          <cell r="C2470">
            <v>44828</v>
          </cell>
          <cell r="D2470" t="str">
            <v>Chennai</v>
          </cell>
          <cell r="E2470" t="str">
            <v>MWIFI</v>
          </cell>
          <cell r="F2470" t="str">
            <v>B2B</v>
          </cell>
          <cell r="G2470" t="str">
            <v>Chennai</v>
          </cell>
          <cell r="H2470">
            <v>916.76</v>
          </cell>
          <cell r="I2470">
            <v>9.1675999999999997E-3</v>
          </cell>
          <cell r="J2470">
            <v>9078413</v>
          </cell>
          <cell r="K2470" t="str">
            <v>Dtwelve Spaces Private Limited</v>
          </cell>
          <cell r="L2470">
            <v>10290177.759199969</v>
          </cell>
          <cell r="M2470" t="str">
            <v>Relationship</v>
          </cell>
          <cell r="N2470" t="str">
            <v>MWIFI</v>
          </cell>
          <cell r="O2470" t="str">
            <v>CHN_ZONE1</v>
          </cell>
          <cell r="P2470">
            <v>9078413</v>
          </cell>
          <cell r="Q2470" t="str">
            <v xml:space="preserve">Rajeev Misra </v>
          </cell>
          <cell r="R2470" t="str">
            <v>RAM</v>
          </cell>
          <cell r="S2470" t="str">
            <v>Rajeev Misra</v>
          </cell>
          <cell r="T2470">
            <v>9.1675999999999997E-3</v>
          </cell>
          <cell r="U2470">
            <v>0</v>
          </cell>
          <cell r="V2470" t="str">
            <v>-</v>
          </cell>
          <cell r="Z2470" t="str">
            <v>-</v>
          </cell>
          <cell r="AA2470" t="str">
            <v>-</v>
          </cell>
          <cell r="AB2470" t="str">
            <v>-</v>
          </cell>
          <cell r="AC2470" t="str">
            <v>-</v>
          </cell>
          <cell r="AD2470" t="str">
            <v>-</v>
          </cell>
          <cell r="AE2470" t="str">
            <v>-</v>
          </cell>
          <cell r="AF2470" t="str">
            <v>-</v>
          </cell>
          <cell r="AG2470" t="str">
            <v>-</v>
          </cell>
          <cell r="AH2470" t="str">
            <v>--</v>
          </cell>
        </row>
        <row r="2471">
          <cell r="A2471">
            <v>9099725</v>
          </cell>
          <cell r="B2471" t="str">
            <v>Dtwelve Spaces Private Limited</v>
          </cell>
          <cell r="C2471">
            <v>44781</v>
          </cell>
          <cell r="D2471" t="str">
            <v>Chennai</v>
          </cell>
          <cell r="E2471" t="str">
            <v>MWIFI</v>
          </cell>
          <cell r="F2471" t="str">
            <v>B2B</v>
          </cell>
          <cell r="G2471" t="str">
            <v>Chennai</v>
          </cell>
          <cell r="H2471">
            <v>916.76</v>
          </cell>
          <cell r="I2471">
            <v>9.1675999999999997E-3</v>
          </cell>
          <cell r="J2471">
            <v>9078413</v>
          </cell>
          <cell r="K2471" t="str">
            <v>Dtwelve Spaces Private Limited</v>
          </cell>
          <cell r="L2471">
            <v>10290177.759199969</v>
          </cell>
          <cell r="M2471" t="str">
            <v>Relationship</v>
          </cell>
          <cell r="N2471" t="str">
            <v>MWIFI</v>
          </cell>
          <cell r="O2471" t="str">
            <v>CHN_ZONE1</v>
          </cell>
          <cell r="P2471">
            <v>9078413</v>
          </cell>
          <cell r="Q2471" t="str">
            <v xml:space="preserve">Rajeev Misra </v>
          </cell>
          <cell r="R2471" t="str">
            <v>RAM</v>
          </cell>
          <cell r="S2471" t="str">
            <v>Rajeev Misra</v>
          </cell>
          <cell r="T2471">
            <v>9.1675999999999997E-3</v>
          </cell>
          <cell r="U2471">
            <v>0</v>
          </cell>
          <cell r="V2471" t="str">
            <v>-</v>
          </cell>
          <cell r="Z2471" t="str">
            <v>-</v>
          </cell>
          <cell r="AA2471" t="str">
            <v>-</v>
          </cell>
          <cell r="AB2471" t="str">
            <v>-</v>
          </cell>
          <cell r="AC2471" t="str">
            <v>-</v>
          </cell>
          <cell r="AD2471" t="str">
            <v>-</v>
          </cell>
          <cell r="AE2471" t="str">
            <v>-</v>
          </cell>
          <cell r="AF2471" t="str">
            <v>-</v>
          </cell>
          <cell r="AG2471" t="str">
            <v>-</v>
          </cell>
          <cell r="AH2471" t="str">
            <v>--</v>
          </cell>
        </row>
        <row r="2472">
          <cell r="A2472">
            <v>9099727</v>
          </cell>
          <cell r="B2472" t="str">
            <v>Dtwelve Spaces Private Limited</v>
          </cell>
          <cell r="C2472">
            <v>44828</v>
          </cell>
          <cell r="D2472" t="str">
            <v>Chennai</v>
          </cell>
          <cell r="E2472" t="str">
            <v>MWIFI</v>
          </cell>
          <cell r="F2472" t="str">
            <v>B2B</v>
          </cell>
          <cell r="G2472" t="str">
            <v>Chennai</v>
          </cell>
          <cell r="H2472">
            <v>916.76</v>
          </cell>
          <cell r="I2472">
            <v>9.1675999999999997E-3</v>
          </cell>
          <cell r="J2472">
            <v>9078413</v>
          </cell>
          <cell r="K2472" t="str">
            <v>Dtwelve Spaces Private Limited</v>
          </cell>
          <cell r="L2472">
            <v>10290177.759199969</v>
          </cell>
          <cell r="M2472" t="str">
            <v>Relationship</v>
          </cell>
          <cell r="N2472" t="str">
            <v>MWIFI</v>
          </cell>
          <cell r="O2472" t="str">
            <v>CHN_ZONE1</v>
          </cell>
          <cell r="P2472">
            <v>9078413</v>
          </cell>
          <cell r="Q2472" t="str">
            <v xml:space="preserve">Rajeev Misra </v>
          </cell>
          <cell r="R2472" t="str">
            <v>RAM</v>
          </cell>
          <cell r="S2472" t="str">
            <v>Rajeev Misra</v>
          </cell>
          <cell r="T2472">
            <v>9.1675999999999997E-3</v>
          </cell>
          <cell r="U2472">
            <v>0</v>
          </cell>
          <cell r="V2472" t="str">
            <v>-</v>
          </cell>
          <cell r="Z2472" t="str">
            <v>-</v>
          </cell>
          <cell r="AA2472" t="str">
            <v>-</v>
          </cell>
          <cell r="AB2472" t="str">
            <v>-</v>
          </cell>
          <cell r="AC2472" t="str">
            <v>-</v>
          </cell>
          <cell r="AD2472" t="str">
            <v>-</v>
          </cell>
          <cell r="AE2472" t="str">
            <v>-</v>
          </cell>
          <cell r="AF2472" t="str">
            <v>-</v>
          </cell>
          <cell r="AG2472" t="str">
            <v>-</v>
          </cell>
          <cell r="AH2472" t="str">
            <v>--</v>
          </cell>
        </row>
        <row r="2473">
          <cell r="A2473">
            <v>9099728</v>
          </cell>
          <cell r="B2473" t="str">
            <v>Dtwelve Spaces Private Limited</v>
          </cell>
          <cell r="C2473">
            <v>44828</v>
          </cell>
          <cell r="D2473" t="str">
            <v>Chennai</v>
          </cell>
          <cell r="E2473" t="str">
            <v>MWIFI</v>
          </cell>
          <cell r="F2473" t="str">
            <v>B2B</v>
          </cell>
          <cell r="G2473" t="str">
            <v>Chennai</v>
          </cell>
          <cell r="H2473">
            <v>916.76</v>
          </cell>
          <cell r="I2473">
            <v>9.1675999999999997E-3</v>
          </cell>
          <cell r="J2473">
            <v>9078413</v>
          </cell>
          <cell r="K2473" t="str">
            <v>Dtwelve Spaces Private Limited</v>
          </cell>
          <cell r="L2473">
            <v>10290177.759199969</v>
          </cell>
          <cell r="M2473" t="str">
            <v>Relationship</v>
          </cell>
          <cell r="N2473" t="str">
            <v>MWIFI</v>
          </cell>
          <cell r="O2473" t="str">
            <v>CHN_ZONE1</v>
          </cell>
          <cell r="P2473">
            <v>9078413</v>
          </cell>
          <cell r="Q2473" t="str">
            <v xml:space="preserve">Rajeev Misra </v>
          </cell>
          <cell r="R2473" t="str">
            <v>RAM</v>
          </cell>
          <cell r="S2473" t="str">
            <v>Rajeev Misra</v>
          </cell>
          <cell r="T2473">
            <v>9.1675999999999997E-3</v>
          </cell>
          <cell r="U2473">
            <v>0</v>
          </cell>
          <cell r="V2473" t="str">
            <v>-</v>
          </cell>
          <cell r="Z2473" t="str">
            <v>-</v>
          </cell>
          <cell r="AA2473" t="str">
            <v>-</v>
          </cell>
          <cell r="AB2473" t="str">
            <v>-</v>
          </cell>
          <cell r="AC2473" t="str">
            <v>-</v>
          </cell>
          <cell r="AD2473" t="str">
            <v>-</v>
          </cell>
          <cell r="AE2473" t="str">
            <v>-</v>
          </cell>
          <cell r="AF2473" t="str">
            <v>-</v>
          </cell>
          <cell r="AG2473" t="str">
            <v>-</v>
          </cell>
          <cell r="AH2473" t="str">
            <v>--</v>
          </cell>
        </row>
        <row r="2474">
          <cell r="A2474">
            <v>9099782</v>
          </cell>
          <cell r="B2474" t="str">
            <v>Dtwelve Spaces Private Limited</v>
          </cell>
          <cell r="C2474">
            <v>44785</v>
          </cell>
          <cell r="D2474" t="str">
            <v>Coimbatore</v>
          </cell>
          <cell r="E2474" t="str">
            <v>MWIFI</v>
          </cell>
          <cell r="F2474" t="str">
            <v>B2B</v>
          </cell>
          <cell r="G2474" t="str">
            <v>Others</v>
          </cell>
          <cell r="H2474">
            <v>26125</v>
          </cell>
          <cell r="I2474">
            <v>0.26124999999999998</v>
          </cell>
          <cell r="J2474">
            <v>9078413</v>
          </cell>
          <cell r="K2474" t="str">
            <v>Dtwelve Spaces Private Limited</v>
          </cell>
          <cell r="L2474">
            <v>10290177.759199969</v>
          </cell>
          <cell r="M2474" t="str">
            <v>Relationship</v>
          </cell>
          <cell r="N2474" t="str">
            <v>MWIFI</v>
          </cell>
          <cell r="O2474" t="str">
            <v>PAN_ZONE1</v>
          </cell>
          <cell r="P2474">
            <v>9078413</v>
          </cell>
          <cell r="Q2474" t="str">
            <v xml:space="preserve">Rajeev Misra </v>
          </cell>
          <cell r="R2474" t="str">
            <v>RAM</v>
          </cell>
          <cell r="S2474" t="str">
            <v>Rajeev Misra</v>
          </cell>
          <cell r="T2474">
            <v>0.26124999999999998</v>
          </cell>
          <cell r="U2474">
            <v>0</v>
          </cell>
          <cell r="V2474" t="str">
            <v>-</v>
          </cell>
          <cell r="Z2474" t="str">
            <v>-</v>
          </cell>
          <cell r="AA2474" t="str">
            <v>-</v>
          </cell>
          <cell r="AB2474" t="str">
            <v>-</v>
          </cell>
          <cell r="AC2474" t="str">
            <v>-</v>
          </cell>
          <cell r="AD2474" t="str">
            <v>-</v>
          </cell>
          <cell r="AE2474" t="str">
            <v>-</v>
          </cell>
          <cell r="AF2474" t="str">
            <v>-</v>
          </cell>
          <cell r="AG2474" t="str">
            <v>-</v>
          </cell>
          <cell r="AH2474" t="str">
            <v>--</v>
          </cell>
        </row>
        <row r="2475">
          <cell r="A2475">
            <v>9099786</v>
          </cell>
          <cell r="B2475" t="str">
            <v>Dtwelve Spaces Private Limited</v>
          </cell>
          <cell r="C2475">
            <v>44841</v>
          </cell>
          <cell r="D2475" t="str">
            <v>Pune</v>
          </cell>
          <cell r="E2475" t="str">
            <v>MWIFI</v>
          </cell>
          <cell r="F2475" t="str">
            <v>B2B</v>
          </cell>
          <cell r="G2475" t="str">
            <v>Pune</v>
          </cell>
          <cell r="H2475">
            <v>50850</v>
          </cell>
          <cell r="I2475">
            <v>0.50849999999999995</v>
          </cell>
          <cell r="J2475">
            <v>9078413</v>
          </cell>
          <cell r="K2475" t="str">
            <v>Dtwelve Spaces Private Limited</v>
          </cell>
          <cell r="L2475">
            <v>10290177.759199969</v>
          </cell>
          <cell r="M2475" t="str">
            <v>Relationship</v>
          </cell>
          <cell r="N2475" t="str">
            <v>MWIFI</v>
          </cell>
          <cell r="O2475" t="str">
            <v>PUN_ZONE1</v>
          </cell>
          <cell r="P2475">
            <v>9078413</v>
          </cell>
          <cell r="Q2475" t="str">
            <v xml:space="preserve">Rajeev Misra </v>
          </cell>
          <cell r="R2475" t="str">
            <v>RAM</v>
          </cell>
          <cell r="S2475" t="str">
            <v>Rajeev Misra</v>
          </cell>
          <cell r="T2475">
            <v>0.50849999999999995</v>
          </cell>
          <cell r="U2475">
            <v>0</v>
          </cell>
          <cell r="V2475" t="str">
            <v>-</v>
          </cell>
          <cell r="Z2475" t="str">
            <v>-</v>
          </cell>
          <cell r="AA2475" t="str">
            <v>-</v>
          </cell>
          <cell r="AB2475" t="str">
            <v>-</v>
          </cell>
          <cell r="AC2475" t="str">
            <v>-</v>
          </cell>
          <cell r="AD2475" t="str">
            <v>-</v>
          </cell>
          <cell r="AE2475" t="str">
            <v>-</v>
          </cell>
          <cell r="AF2475" t="str">
            <v>-</v>
          </cell>
          <cell r="AG2475" t="str">
            <v>-</v>
          </cell>
          <cell r="AH2475" t="str">
            <v>--</v>
          </cell>
        </row>
        <row r="2476">
          <cell r="A2476">
            <v>9099833</v>
          </cell>
          <cell r="B2476" t="str">
            <v>Dtwelve Spaces Private Limited</v>
          </cell>
          <cell r="C2476">
            <v>44810</v>
          </cell>
          <cell r="D2476" t="str">
            <v>Indore</v>
          </cell>
          <cell r="E2476" t="str">
            <v>MWIFI</v>
          </cell>
          <cell r="F2476" t="str">
            <v>B2B</v>
          </cell>
          <cell r="G2476" t="str">
            <v>Others</v>
          </cell>
          <cell r="H2476">
            <v>11700</v>
          </cell>
          <cell r="I2476">
            <v>0.11700000000000001</v>
          </cell>
          <cell r="J2476">
            <v>9078413</v>
          </cell>
          <cell r="K2476" t="str">
            <v>Dtwelve Spaces Private Limited</v>
          </cell>
          <cell r="L2476">
            <v>10290177.759199969</v>
          </cell>
          <cell r="M2476" t="str">
            <v>Relationship</v>
          </cell>
          <cell r="N2476" t="str">
            <v>MWIFI</v>
          </cell>
          <cell r="O2476" t="str">
            <v>PAN_ZONE1</v>
          </cell>
          <cell r="P2476">
            <v>9078413</v>
          </cell>
          <cell r="Q2476" t="str">
            <v xml:space="preserve">Rajeev Misra </v>
          </cell>
          <cell r="R2476" t="str">
            <v>RAM</v>
          </cell>
          <cell r="S2476" t="str">
            <v>Rajeev Misra</v>
          </cell>
          <cell r="T2476">
            <v>0.108</v>
          </cell>
          <cell r="U2476">
            <v>0</v>
          </cell>
          <cell r="V2476" t="str">
            <v>-</v>
          </cell>
          <cell r="Z2476" t="str">
            <v>-</v>
          </cell>
          <cell r="AA2476" t="str">
            <v>-</v>
          </cell>
          <cell r="AB2476" t="str">
            <v>-</v>
          </cell>
          <cell r="AC2476" t="str">
            <v>-</v>
          </cell>
          <cell r="AD2476" t="str">
            <v>-</v>
          </cell>
          <cell r="AE2476" t="str">
            <v>-</v>
          </cell>
          <cell r="AF2476" t="str">
            <v>-</v>
          </cell>
          <cell r="AG2476" t="str">
            <v>-</v>
          </cell>
          <cell r="AH2476" t="str">
            <v>--</v>
          </cell>
        </row>
        <row r="2477">
          <cell r="A2477">
            <v>9099893</v>
          </cell>
          <cell r="B2477" t="str">
            <v>Dtwelve Spaces Private Limited</v>
          </cell>
          <cell r="C2477">
            <v>44774</v>
          </cell>
          <cell r="D2477" t="str">
            <v>Bangalore</v>
          </cell>
          <cell r="E2477" t="str">
            <v>MWIFI</v>
          </cell>
          <cell r="F2477" t="str">
            <v>B2B</v>
          </cell>
          <cell r="G2477" t="str">
            <v>Bangalore</v>
          </cell>
          <cell r="H2477">
            <v>503.1</v>
          </cell>
          <cell r="I2477">
            <v>5.0309999999999999E-3</v>
          </cell>
          <cell r="J2477">
            <v>9078413</v>
          </cell>
          <cell r="K2477" t="str">
            <v>Dtwelve Spaces Private Limited</v>
          </cell>
          <cell r="L2477">
            <v>10290177.759199969</v>
          </cell>
          <cell r="M2477" t="str">
            <v>Relationship</v>
          </cell>
          <cell r="N2477" t="str">
            <v>MWIFI</v>
          </cell>
          <cell r="O2477" t="str">
            <v>BLR_ZONE2</v>
          </cell>
          <cell r="P2477">
            <v>9078413</v>
          </cell>
          <cell r="Q2477" t="str">
            <v xml:space="preserve">Rajeev Misra </v>
          </cell>
          <cell r="R2477" t="str">
            <v>RAM</v>
          </cell>
          <cell r="S2477" t="str">
            <v>Rajeev Misra</v>
          </cell>
          <cell r="T2477">
            <v>5.0309999999999999E-3</v>
          </cell>
          <cell r="U2477">
            <v>0</v>
          </cell>
          <cell r="V2477" t="str">
            <v>-</v>
          </cell>
          <cell r="Z2477" t="str">
            <v>-</v>
          </cell>
          <cell r="AA2477" t="str">
            <v>-</v>
          </cell>
          <cell r="AB2477" t="str">
            <v>-</v>
          </cell>
          <cell r="AC2477" t="str">
            <v>-</v>
          </cell>
          <cell r="AD2477" t="str">
            <v>-</v>
          </cell>
          <cell r="AE2477" t="str">
            <v>-</v>
          </cell>
          <cell r="AF2477" t="str">
            <v>-</v>
          </cell>
          <cell r="AG2477" t="str">
            <v>-</v>
          </cell>
          <cell r="AH2477" t="str">
            <v>--</v>
          </cell>
        </row>
        <row r="2478">
          <cell r="A2478">
            <v>9099894</v>
          </cell>
          <cell r="B2478" t="str">
            <v>Dtwelve Spaces Private Limited</v>
          </cell>
          <cell r="C2478">
            <v>44785</v>
          </cell>
          <cell r="D2478" t="str">
            <v>Bangalore</v>
          </cell>
          <cell r="E2478" t="str">
            <v>MWIFI</v>
          </cell>
          <cell r="F2478" t="str">
            <v>B2B</v>
          </cell>
          <cell r="G2478" t="str">
            <v>Bangalore</v>
          </cell>
          <cell r="H2478">
            <v>503.1</v>
          </cell>
          <cell r="I2478">
            <v>5.0309999999999999E-3</v>
          </cell>
          <cell r="J2478">
            <v>9078413</v>
          </cell>
          <cell r="K2478" t="str">
            <v>Dtwelve Spaces Private Limited</v>
          </cell>
          <cell r="L2478">
            <v>10290177.759199969</v>
          </cell>
          <cell r="M2478" t="str">
            <v>Relationship</v>
          </cell>
          <cell r="N2478" t="str">
            <v>MWIFI</v>
          </cell>
          <cell r="O2478" t="str">
            <v>BLR_ZONE2</v>
          </cell>
          <cell r="P2478">
            <v>9078413</v>
          </cell>
          <cell r="Q2478" t="str">
            <v xml:space="preserve">Rajeev Misra </v>
          </cell>
          <cell r="R2478" t="str">
            <v>RAM</v>
          </cell>
          <cell r="S2478" t="str">
            <v>Rajeev Misra</v>
          </cell>
          <cell r="T2478">
            <v>5.0309999999999999E-3</v>
          </cell>
          <cell r="U2478">
            <v>0</v>
          </cell>
          <cell r="V2478" t="str">
            <v>-</v>
          </cell>
          <cell r="Z2478" t="str">
            <v>-</v>
          </cell>
          <cell r="AA2478" t="str">
            <v>-</v>
          </cell>
          <cell r="AB2478" t="str">
            <v>-</v>
          </cell>
          <cell r="AC2478" t="str">
            <v>-</v>
          </cell>
          <cell r="AD2478" t="str">
            <v>-</v>
          </cell>
          <cell r="AE2478" t="str">
            <v>-</v>
          </cell>
          <cell r="AF2478" t="str">
            <v>-</v>
          </cell>
          <cell r="AG2478" t="str">
            <v>-</v>
          </cell>
          <cell r="AH2478" t="str">
            <v>--</v>
          </cell>
        </row>
        <row r="2479">
          <cell r="A2479">
            <v>9099899</v>
          </cell>
          <cell r="B2479" t="str">
            <v>Dtwelve Spaces Private Limited</v>
          </cell>
          <cell r="C2479">
            <v>44785</v>
          </cell>
          <cell r="D2479" t="str">
            <v>Bangalore</v>
          </cell>
          <cell r="E2479" t="str">
            <v>MWIFI</v>
          </cell>
          <cell r="F2479" t="str">
            <v>B2B</v>
          </cell>
          <cell r="G2479" t="str">
            <v>Bangalore</v>
          </cell>
          <cell r="H2479">
            <v>503.1</v>
          </cell>
          <cell r="I2479">
            <v>5.0309999999999999E-3</v>
          </cell>
          <cell r="J2479">
            <v>9078413</v>
          </cell>
          <cell r="K2479" t="str">
            <v>Dtwelve Spaces Private Limited</v>
          </cell>
          <cell r="L2479">
            <v>10290177.759199969</v>
          </cell>
          <cell r="M2479" t="str">
            <v>Relationship</v>
          </cell>
          <cell r="N2479" t="str">
            <v>MWIFI</v>
          </cell>
          <cell r="O2479" t="str">
            <v>BLR_ZONE2</v>
          </cell>
          <cell r="P2479">
            <v>9078413</v>
          </cell>
          <cell r="Q2479" t="str">
            <v xml:space="preserve">Rajeev Misra </v>
          </cell>
          <cell r="R2479" t="str">
            <v>RAM</v>
          </cell>
          <cell r="S2479" t="str">
            <v>Rajeev Misra</v>
          </cell>
          <cell r="T2479">
            <v>5.0309999999999999E-3</v>
          </cell>
          <cell r="U2479">
            <v>0</v>
          </cell>
          <cell r="V2479" t="str">
            <v>-</v>
          </cell>
          <cell r="Z2479" t="str">
            <v>-</v>
          </cell>
          <cell r="AA2479" t="str">
            <v>-</v>
          </cell>
          <cell r="AB2479" t="str">
            <v>-</v>
          </cell>
          <cell r="AC2479" t="str">
            <v>-</v>
          </cell>
          <cell r="AD2479" t="str">
            <v>-</v>
          </cell>
          <cell r="AE2479" t="str">
            <v>-</v>
          </cell>
          <cell r="AF2479" t="str">
            <v>-</v>
          </cell>
          <cell r="AG2479" t="str">
            <v>-</v>
          </cell>
          <cell r="AH2479" t="str">
            <v>--</v>
          </cell>
        </row>
        <row r="2480">
          <cell r="A2480">
            <v>9099928</v>
          </cell>
          <cell r="B2480" t="str">
            <v>Dtwelve Spaces Private Limited</v>
          </cell>
          <cell r="C2480">
            <v>44787</v>
          </cell>
          <cell r="D2480" t="str">
            <v>Bangalore</v>
          </cell>
          <cell r="E2480" t="str">
            <v>MWIFI</v>
          </cell>
          <cell r="F2480" t="str">
            <v>B2B</v>
          </cell>
          <cell r="G2480" t="str">
            <v>Bangalore</v>
          </cell>
          <cell r="H2480">
            <v>861</v>
          </cell>
          <cell r="I2480">
            <v>8.6099999999999996E-3</v>
          </cell>
          <cell r="J2480">
            <v>9078413</v>
          </cell>
          <cell r="K2480" t="str">
            <v>Dtwelve Spaces Private Limited</v>
          </cell>
          <cell r="L2480">
            <v>10290177.759199969</v>
          </cell>
          <cell r="M2480" t="str">
            <v>Relationship</v>
          </cell>
          <cell r="N2480" t="str">
            <v>MWIFI</v>
          </cell>
          <cell r="O2480" t="str">
            <v>BLR_ZONE2</v>
          </cell>
          <cell r="P2480">
            <v>9078413</v>
          </cell>
          <cell r="Q2480" t="str">
            <v xml:space="preserve">Rajeev Misra </v>
          </cell>
          <cell r="R2480" t="str">
            <v>RAM</v>
          </cell>
          <cell r="S2480" t="str">
            <v>Rajeev Misra</v>
          </cell>
          <cell r="T2480">
            <v>8.6099999999999996E-3</v>
          </cell>
          <cell r="U2480">
            <v>0</v>
          </cell>
          <cell r="V2480" t="str">
            <v>-</v>
          </cell>
          <cell r="Z2480" t="str">
            <v>-</v>
          </cell>
          <cell r="AA2480" t="str">
            <v>-</v>
          </cell>
          <cell r="AB2480" t="str">
            <v>-</v>
          </cell>
          <cell r="AC2480" t="str">
            <v>-</v>
          </cell>
          <cell r="AD2480" t="str">
            <v>-</v>
          </cell>
          <cell r="AE2480" t="str">
            <v>-</v>
          </cell>
          <cell r="AF2480" t="str">
            <v>-</v>
          </cell>
          <cell r="AG2480" t="str">
            <v>-</v>
          </cell>
          <cell r="AH2480" t="str">
            <v>--</v>
          </cell>
        </row>
        <row r="2481">
          <cell r="A2481">
            <v>9100275</v>
          </cell>
          <cell r="B2481" t="str">
            <v>Dtwelve Spaces Private Limited</v>
          </cell>
          <cell r="C2481">
            <v>44792</v>
          </cell>
          <cell r="D2481" t="str">
            <v>Bangalore</v>
          </cell>
          <cell r="E2481" t="str">
            <v>MWIFI</v>
          </cell>
          <cell r="F2481" t="str">
            <v>B2B</v>
          </cell>
          <cell r="G2481" t="str">
            <v>Bangalore</v>
          </cell>
          <cell r="H2481">
            <v>503.1</v>
          </cell>
          <cell r="I2481">
            <v>5.0309999999999999E-3</v>
          </cell>
          <cell r="J2481">
            <v>9078413</v>
          </cell>
          <cell r="K2481" t="str">
            <v>Dtwelve Spaces Private Limited</v>
          </cell>
          <cell r="L2481">
            <v>10290177.759199969</v>
          </cell>
          <cell r="M2481" t="str">
            <v>Relationship</v>
          </cell>
          <cell r="N2481" t="str">
            <v>MWIFI</v>
          </cell>
          <cell r="O2481" t="str">
            <v>BLR_ZONE2</v>
          </cell>
          <cell r="P2481">
            <v>9078413</v>
          </cell>
          <cell r="Q2481" t="str">
            <v xml:space="preserve">Rajeev Misra </v>
          </cell>
          <cell r="R2481" t="str">
            <v>RAM</v>
          </cell>
          <cell r="S2481" t="str">
            <v>Rajeev Misra</v>
          </cell>
          <cell r="T2481">
            <v>5.0309999999999999E-3</v>
          </cell>
          <cell r="U2481">
            <v>0</v>
          </cell>
          <cell r="V2481" t="str">
            <v>-</v>
          </cell>
          <cell r="Z2481" t="str">
            <v>-</v>
          </cell>
          <cell r="AA2481" t="str">
            <v>-</v>
          </cell>
          <cell r="AB2481" t="str">
            <v>-</v>
          </cell>
          <cell r="AC2481" t="str">
            <v>-</v>
          </cell>
          <cell r="AD2481" t="str">
            <v>-</v>
          </cell>
          <cell r="AE2481" t="str">
            <v>-</v>
          </cell>
          <cell r="AF2481" t="str">
            <v>-</v>
          </cell>
          <cell r="AG2481" t="str">
            <v>-</v>
          </cell>
          <cell r="AH2481" t="str">
            <v>--</v>
          </cell>
        </row>
        <row r="2482">
          <cell r="A2482">
            <v>9100276</v>
          </cell>
          <cell r="B2482" t="str">
            <v>Dtwelve Spaces Private Limited</v>
          </cell>
          <cell r="C2482">
            <v>44792</v>
          </cell>
          <cell r="D2482" t="str">
            <v>Bangalore</v>
          </cell>
          <cell r="E2482" t="str">
            <v>MWIFI</v>
          </cell>
          <cell r="F2482" t="str">
            <v>B2B</v>
          </cell>
          <cell r="G2482" t="str">
            <v>Bangalore</v>
          </cell>
          <cell r="H2482">
            <v>503.1</v>
          </cell>
          <cell r="I2482">
            <v>5.0309999999999999E-3</v>
          </cell>
          <cell r="J2482">
            <v>9078413</v>
          </cell>
          <cell r="K2482" t="str">
            <v>Dtwelve Spaces Private Limited</v>
          </cell>
          <cell r="L2482">
            <v>10290177.759199969</v>
          </cell>
          <cell r="M2482" t="str">
            <v>Relationship</v>
          </cell>
          <cell r="N2482" t="str">
            <v>MWIFI</v>
          </cell>
          <cell r="O2482" t="str">
            <v>BLR_ZONE2</v>
          </cell>
          <cell r="P2482">
            <v>9078413</v>
          </cell>
          <cell r="Q2482" t="str">
            <v xml:space="preserve">Rajeev Misra </v>
          </cell>
          <cell r="R2482" t="str">
            <v>RAM</v>
          </cell>
          <cell r="S2482" t="str">
            <v>Rajeev Misra</v>
          </cell>
          <cell r="T2482">
            <v>5.0309999999999999E-3</v>
          </cell>
          <cell r="U2482">
            <v>0</v>
          </cell>
          <cell r="V2482" t="str">
            <v>-</v>
          </cell>
          <cell r="Z2482" t="str">
            <v>-</v>
          </cell>
          <cell r="AA2482" t="str">
            <v>-</v>
          </cell>
          <cell r="AB2482" t="str">
            <v>-</v>
          </cell>
          <cell r="AC2482" t="str">
            <v>-</v>
          </cell>
          <cell r="AD2482" t="str">
            <v>-</v>
          </cell>
          <cell r="AE2482" t="str">
            <v>-</v>
          </cell>
          <cell r="AF2482" t="str">
            <v>-</v>
          </cell>
          <cell r="AG2482" t="str">
            <v>-</v>
          </cell>
          <cell r="AH2482" t="str">
            <v>--</v>
          </cell>
        </row>
        <row r="2483">
          <cell r="A2483">
            <v>9100277</v>
          </cell>
          <cell r="B2483" t="str">
            <v>Dtwelve Spaces Private Limited</v>
          </cell>
          <cell r="C2483">
            <v>44792</v>
          </cell>
          <cell r="D2483" t="str">
            <v>Bangalore</v>
          </cell>
          <cell r="E2483" t="str">
            <v>MWIFI</v>
          </cell>
          <cell r="F2483" t="str">
            <v>B2B</v>
          </cell>
          <cell r="G2483" t="str">
            <v>Bangalore</v>
          </cell>
          <cell r="H2483">
            <v>503.1</v>
          </cell>
          <cell r="I2483">
            <v>5.0309999999999999E-3</v>
          </cell>
          <cell r="J2483">
            <v>9078413</v>
          </cell>
          <cell r="K2483" t="str">
            <v>Dtwelve Spaces Private Limited</v>
          </cell>
          <cell r="L2483">
            <v>10290177.759199969</v>
          </cell>
          <cell r="M2483" t="str">
            <v>Relationship</v>
          </cell>
          <cell r="N2483" t="str">
            <v>MWIFI</v>
          </cell>
          <cell r="O2483" t="str">
            <v>BLR_ZONE2</v>
          </cell>
          <cell r="P2483">
            <v>9078413</v>
          </cell>
          <cell r="Q2483" t="str">
            <v xml:space="preserve">Rajeev Misra </v>
          </cell>
          <cell r="R2483" t="str">
            <v>RAM</v>
          </cell>
          <cell r="S2483" t="str">
            <v>Rajeev Misra</v>
          </cell>
          <cell r="T2483">
            <v>5.0309999999999999E-3</v>
          </cell>
          <cell r="U2483">
            <v>0</v>
          </cell>
          <cell r="V2483" t="str">
            <v>-</v>
          </cell>
          <cell r="Z2483" t="str">
            <v>-</v>
          </cell>
          <cell r="AA2483" t="str">
            <v>-</v>
          </cell>
          <cell r="AB2483" t="str">
            <v>-</v>
          </cell>
          <cell r="AC2483" t="str">
            <v>-</v>
          </cell>
          <cell r="AD2483" t="str">
            <v>-</v>
          </cell>
          <cell r="AE2483" t="str">
            <v>-</v>
          </cell>
          <cell r="AF2483" t="str">
            <v>-</v>
          </cell>
          <cell r="AG2483" t="str">
            <v>-</v>
          </cell>
          <cell r="AH2483" t="str">
            <v>--</v>
          </cell>
        </row>
        <row r="2484">
          <cell r="A2484">
            <v>9100278</v>
          </cell>
          <cell r="B2484" t="str">
            <v>Dtwelve Spaces Private Limited</v>
          </cell>
          <cell r="C2484">
            <v>44792</v>
          </cell>
          <cell r="D2484" t="str">
            <v>Bangalore</v>
          </cell>
          <cell r="E2484" t="str">
            <v>MWIFI</v>
          </cell>
          <cell r="F2484" t="str">
            <v>B2B</v>
          </cell>
          <cell r="G2484" t="str">
            <v>Bangalore</v>
          </cell>
          <cell r="H2484">
            <v>503.1</v>
          </cell>
          <cell r="I2484">
            <v>5.0309999999999999E-3</v>
          </cell>
          <cell r="J2484">
            <v>9078413</v>
          </cell>
          <cell r="K2484" t="str">
            <v>Dtwelve Spaces Private Limited</v>
          </cell>
          <cell r="L2484">
            <v>10290177.759199969</v>
          </cell>
          <cell r="M2484" t="str">
            <v>Relationship</v>
          </cell>
          <cell r="N2484" t="str">
            <v>MWIFI</v>
          </cell>
          <cell r="O2484" t="str">
            <v>BLR_ZONE2</v>
          </cell>
          <cell r="P2484">
            <v>9078413</v>
          </cell>
          <cell r="Q2484" t="str">
            <v xml:space="preserve">Rajeev Misra </v>
          </cell>
          <cell r="R2484" t="str">
            <v>RAM</v>
          </cell>
          <cell r="S2484" t="str">
            <v>Rajeev Misra</v>
          </cell>
          <cell r="T2484">
            <v>5.0309999999999999E-3</v>
          </cell>
          <cell r="U2484">
            <v>0</v>
          </cell>
          <cell r="V2484" t="str">
            <v>-</v>
          </cell>
          <cell r="Z2484" t="str">
            <v>-</v>
          </cell>
          <cell r="AA2484" t="str">
            <v>-</v>
          </cell>
          <cell r="AB2484" t="str">
            <v>-</v>
          </cell>
          <cell r="AC2484" t="str">
            <v>-</v>
          </cell>
          <cell r="AD2484" t="str">
            <v>-</v>
          </cell>
          <cell r="AE2484" t="str">
            <v>-</v>
          </cell>
          <cell r="AF2484" t="str">
            <v>-</v>
          </cell>
          <cell r="AG2484" t="str">
            <v>-</v>
          </cell>
          <cell r="AH2484" t="str">
            <v>--</v>
          </cell>
        </row>
        <row r="2485">
          <cell r="A2485">
            <v>9100279</v>
          </cell>
          <cell r="B2485" t="str">
            <v>Dtwelve Spaces Private Limited</v>
          </cell>
          <cell r="C2485">
            <v>44792</v>
          </cell>
          <cell r="D2485" t="str">
            <v>Bangalore</v>
          </cell>
          <cell r="E2485" t="str">
            <v>MWIFI</v>
          </cell>
          <cell r="F2485" t="str">
            <v>B2B</v>
          </cell>
          <cell r="G2485" t="str">
            <v>Bangalore</v>
          </cell>
          <cell r="H2485">
            <v>503.1</v>
          </cell>
          <cell r="I2485">
            <v>5.0309999999999999E-3</v>
          </cell>
          <cell r="J2485">
            <v>9078413</v>
          </cell>
          <cell r="K2485" t="str">
            <v>Dtwelve Spaces Private Limited</v>
          </cell>
          <cell r="L2485">
            <v>10290177.759199969</v>
          </cell>
          <cell r="M2485" t="str">
            <v>Relationship</v>
          </cell>
          <cell r="N2485" t="str">
            <v>MWIFI</v>
          </cell>
          <cell r="O2485" t="str">
            <v>BLR_ZONE2</v>
          </cell>
          <cell r="P2485">
            <v>9078413</v>
          </cell>
          <cell r="Q2485" t="str">
            <v xml:space="preserve">Rajeev Misra </v>
          </cell>
          <cell r="R2485" t="str">
            <v>RAM</v>
          </cell>
          <cell r="S2485" t="str">
            <v>Rajeev Misra</v>
          </cell>
          <cell r="T2485">
            <v>5.0309999999999999E-3</v>
          </cell>
          <cell r="U2485">
            <v>0</v>
          </cell>
          <cell r="V2485" t="str">
            <v>-</v>
          </cell>
          <cell r="Z2485" t="str">
            <v>-</v>
          </cell>
          <cell r="AA2485" t="str">
            <v>-</v>
          </cell>
          <cell r="AB2485" t="str">
            <v>-</v>
          </cell>
          <cell r="AC2485" t="str">
            <v>-</v>
          </cell>
          <cell r="AD2485" t="str">
            <v>-</v>
          </cell>
          <cell r="AE2485" t="str">
            <v>-</v>
          </cell>
          <cell r="AF2485" t="str">
            <v>-</v>
          </cell>
          <cell r="AG2485" t="str">
            <v>-</v>
          </cell>
          <cell r="AH2485" t="str">
            <v>--</v>
          </cell>
        </row>
        <row r="2486">
          <cell r="A2486">
            <v>9100280</v>
          </cell>
          <cell r="B2486" t="str">
            <v>Dtwelve Spaces Private Limited</v>
          </cell>
          <cell r="C2486">
            <v>44792</v>
          </cell>
          <cell r="D2486" t="str">
            <v>Bangalore</v>
          </cell>
          <cell r="E2486" t="str">
            <v>MWIFI</v>
          </cell>
          <cell r="F2486" t="str">
            <v>B2B</v>
          </cell>
          <cell r="G2486" t="str">
            <v>Bangalore</v>
          </cell>
          <cell r="H2486">
            <v>503.1</v>
          </cell>
          <cell r="I2486">
            <v>5.0309999999999999E-3</v>
          </cell>
          <cell r="J2486">
            <v>9078413</v>
          </cell>
          <cell r="K2486" t="str">
            <v>Dtwelve Spaces Private Limited</v>
          </cell>
          <cell r="L2486">
            <v>10290177.759199969</v>
          </cell>
          <cell r="M2486" t="str">
            <v>Relationship</v>
          </cell>
          <cell r="N2486" t="str">
            <v>MWIFI</v>
          </cell>
          <cell r="O2486" t="str">
            <v>BLR_ZONE2</v>
          </cell>
          <cell r="P2486">
            <v>9078413</v>
          </cell>
          <cell r="Q2486" t="str">
            <v xml:space="preserve">Rajeev Misra </v>
          </cell>
          <cell r="R2486" t="str">
            <v>RAM</v>
          </cell>
          <cell r="S2486" t="str">
            <v>Rajeev Misra</v>
          </cell>
          <cell r="T2486">
            <v>5.0309999999999999E-3</v>
          </cell>
          <cell r="U2486">
            <v>0</v>
          </cell>
          <cell r="V2486" t="str">
            <v>-</v>
          </cell>
          <cell r="Z2486" t="str">
            <v>-</v>
          </cell>
          <cell r="AA2486" t="str">
            <v>-</v>
          </cell>
          <cell r="AB2486" t="str">
            <v>-</v>
          </cell>
          <cell r="AC2486" t="str">
            <v>-</v>
          </cell>
          <cell r="AD2486" t="str">
            <v>-</v>
          </cell>
          <cell r="AE2486" t="str">
            <v>-</v>
          </cell>
          <cell r="AF2486" t="str">
            <v>-</v>
          </cell>
          <cell r="AG2486" t="str">
            <v>-</v>
          </cell>
          <cell r="AH2486" t="str">
            <v>--</v>
          </cell>
        </row>
        <row r="2487">
          <cell r="A2487">
            <v>9100281</v>
          </cell>
          <cell r="B2487" t="str">
            <v>Dtwelve Spaces Private Limited</v>
          </cell>
          <cell r="C2487">
            <v>44792</v>
          </cell>
          <cell r="D2487" t="str">
            <v>Bangalore</v>
          </cell>
          <cell r="E2487" t="str">
            <v>MWIFI</v>
          </cell>
          <cell r="F2487" t="str">
            <v>B2B</v>
          </cell>
          <cell r="G2487" t="str">
            <v>Bangalore</v>
          </cell>
          <cell r="H2487">
            <v>503.1</v>
          </cell>
          <cell r="I2487">
            <v>5.0309999999999999E-3</v>
          </cell>
          <cell r="J2487">
            <v>9078413</v>
          </cell>
          <cell r="K2487" t="str">
            <v>Dtwelve Spaces Private Limited</v>
          </cell>
          <cell r="L2487">
            <v>10290177.759199969</v>
          </cell>
          <cell r="M2487" t="str">
            <v>Relationship</v>
          </cell>
          <cell r="N2487" t="str">
            <v>MWIFI</v>
          </cell>
          <cell r="O2487" t="str">
            <v>BLR_ZONE2</v>
          </cell>
          <cell r="P2487">
            <v>9078413</v>
          </cell>
          <cell r="Q2487" t="str">
            <v xml:space="preserve">Rajeev Misra </v>
          </cell>
          <cell r="R2487" t="str">
            <v>RAM</v>
          </cell>
          <cell r="S2487" t="str">
            <v>Rajeev Misra</v>
          </cell>
          <cell r="T2487">
            <v>5.0309999999999999E-3</v>
          </cell>
          <cell r="U2487">
            <v>0</v>
          </cell>
          <cell r="V2487" t="str">
            <v>-</v>
          </cell>
          <cell r="Z2487" t="str">
            <v>-</v>
          </cell>
          <cell r="AA2487" t="str">
            <v>-</v>
          </cell>
          <cell r="AB2487" t="str">
            <v>-</v>
          </cell>
          <cell r="AC2487" t="str">
            <v>-</v>
          </cell>
          <cell r="AD2487" t="str">
            <v>-</v>
          </cell>
          <cell r="AE2487" t="str">
            <v>-</v>
          </cell>
          <cell r="AF2487" t="str">
            <v>-</v>
          </cell>
          <cell r="AG2487" t="str">
            <v>-</v>
          </cell>
          <cell r="AH2487" t="str">
            <v>--</v>
          </cell>
        </row>
        <row r="2488">
          <cell r="A2488">
            <v>9100282</v>
          </cell>
          <cell r="B2488" t="str">
            <v>Dtwelve Spaces Private Limited</v>
          </cell>
          <cell r="C2488">
            <v>44792</v>
          </cell>
          <cell r="D2488" t="str">
            <v>Bangalore</v>
          </cell>
          <cell r="E2488" t="str">
            <v>MWIFI</v>
          </cell>
          <cell r="F2488" t="str">
            <v>B2B</v>
          </cell>
          <cell r="G2488" t="str">
            <v>Bangalore</v>
          </cell>
          <cell r="H2488">
            <v>503.1</v>
          </cell>
          <cell r="I2488">
            <v>5.0309999999999999E-3</v>
          </cell>
          <cell r="J2488">
            <v>9078413</v>
          </cell>
          <cell r="K2488" t="str">
            <v>Dtwelve Spaces Private Limited</v>
          </cell>
          <cell r="L2488">
            <v>10290177.759199969</v>
          </cell>
          <cell r="M2488" t="str">
            <v>Relationship</v>
          </cell>
          <cell r="N2488" t="str">
            <v>MWIFI</v>
          </cell>
          <cell r="O2488" t="str">
            <v>BLR_ZONE2</v>
          </cell>
          <cell r="P2488">
            <v>9078413</v>
          </cell>
          <cell r="Q2488" t="str">
            <v xml:space="preserve">Rajeev Misra </v>
          </cell>
          <cell r="R2488" t="str">
            <v>RAM</v>
          </cell>
          <cell r="S2488" t="str">
            <v>Rajeev Misra</v>
          </cell>
          <cell r="T2488">
            <v>5.0309999999999999E-3</v>
          </cell>
          <cell r="U2488">
            <v>0</v>
          </cell>
          <cell r="V2488" t="str">
            <v>-</v>
          </cell>
          <cell r="Z2488" t="str">
            <v>-</v>
          </cell>
          <cell r="AA2488" t="str">
            <v>-</v>
          </cell>
          <cell r="AB2488" t="str">
            <v>-</v>
          </cell>
          <cell r="AC2488" t="str">
            <v>-</v>
          </cell>
          <cell r="AD2488" t="str">
            <v>-</v>
          </cell>
          <cell r="AE2488" t="str">
            <v>-</v>
          </cell>
          <cell r="AF2488" t="str">
            <v>-</v>
          </cell>
          <cell r="AG2488" t="str">
            <v>-</v>
          </cell>
          <cell r="AH2488" t="str">
            <v>--</v>
          </cell>
        </row>
        <row r="2489">
          <cell r="A2489">
            <v>9100283</v>
          </cell>
          <cell r="B2489" t="str">
            <v>Dtwelve Spaces Private Limited</v>
          </cell>
          <cell r="C2489">
            <v>44792</v>
          </cell>
          <cell r="D2489" t="str">
            <v>Bangalore</v>
          </cell>
          <cell r="E2489" t="str">
            <v>MWIFI</v>
          </cell>
          <cell r="F2489" t="str">
            <v>B2B</v>
          </cell>
          <cell r="G2489" t="str">
            <v>Bangalore</v>
          </cell>
          <cell r="H2489">
            <v>503.1</v>
          </cell>
          <cell r="I2489">
            <v>5.0309999999999999E-3</v>
          </cell>
          <cell r="J2489">
            <v>9078413</v>
          </cell>
          <cell r="K2489" t="str">
            <v>Dtwelve Spaces Private Limited</v>
          </cell>
          <cell r="L2489">
            <v>10290177.759199969</v>
          </cell>
          <cell r="M2489" t="str">
            <v>Relationship</v>
          </cell>
          <cell r="N2489" t="str">
            <v>MWIFI</v>
          </cell>
          <cell r="O2489" t="str">
            <v>BLR_ZONE2</v>
          </cell>
          <cell r="P2489">
            <v>9078413</v>
          </cell>
          <cell r="Q2489" t="str">
            <v xml:space="preserve">Rajeev Misra </v>
          </cell>
          <cell r="R2489" t="str">
            <v>RAM</v>
          </cell>
          <cell r="S2489" t="str">
            <v>Rajeev Misra</v>
          </cell>
          <cell r="T2489">
            <v>5.0309999999999999E-3</v>
          </cell>
          <cell r="U2489">
            <v>0</v>
          </cell>
          <cell r="V2489" t="str">
            <v>-</v>
          </cell>
          <cell r="Z2489" t="str">
            <v>-</v>
          </cell>
          <cell r="AA2489" t="str">
            <v>-</v>
          </cell>
          <cell r="AB2489" t="str">
            <v>-</v>
          </cell>
          <cell r="AC2489" t="str">
            <v>-</v>
          </cell>
          <cell r="AD2489" t="str">
            <v>-</v>
          </cell>
          <cell r="AE2489" t="str">
            <v>-</v>
          </cell>
          <cell r="AF2489" t="str">
            <v>-</v>
          </cell>
          <cell r="AG2489" t="str">
            <v>-</v>
          </cell>
          <cell r="AH2489" t="str">
            <v>--</v>
          </cell>
        </row>
        <row r="2490">
          <cell r="A2490">
            <v>9100284</v>
          </cell>
          <cell r="B2490" t="str">
            <v>Dtwelve Spaces Private Limited</v>
          </cell>
          <cell r="C2490">
            <v>44792</v>
          </cell>
          <cell r="D2490" t="str">
            <v>Bangalore</v>
          </cell>
          <cell r="E2490" t="str">
            <v>MWIFI</v>
          </cell>
          <cell r="F2490" t="str">
            <v>B2B</v>
          </cell>
          <cell r="G2490" t="str">
            <v>Bangalore</v>
          </cell>
          <cell r="H2490">
            <v>503.1</v>
          </cell>
          <cell r="I2490">
            <v>5.0309999999999999E-3</v>
          </cell>
          <cell r="J2490">
            <v>9078413</v>
          </cell>
          <cell r="K2490" t="str">
            <v>Dtwelve Spaces Private Limited</v>
          </cell>
          <cell r="L2490">
            <v>10290177.759199969</v>
          </cell>
          <cell r="M2490" t="str">
            <v>Relationship</v>
          </cell>
          <cell r="N2490" t="str">
            <v>MWIFI</v>
          </cell>
          <cell r="O2490" t="str">
            <v>BLR_ZONE2</v>
          </cell>
          <cell r="P2490">
            <v>9078413</v>
          </cell>
          <cell r="Q2490" t="str">
            <v xml:space="preserve">Rajeev Misra </v>
          </cell>
          <cell r="R2490" t="str">
            <v>RAM</v>
          </cell>
          <cell r="S2490" t="str">
            <v>Rajeev Misra</v>
          </cell>
          <cell r="T2490">
            <v>5.0309999999999999E-3</v>
          </cell>
          <cell r="U2490">
            <v>0</v>
          </cell>
          <cell r="V2490" t="str">
            <v>-</v>
          </cell>
          <cell r="Z2490" t="str">
            <v>-</v>
          </cell>
          <cell r="AA2490" t="str">
            <v>-</v>
          </cell>
          <cell r="AB2490" t="str">
            <v>-</v>
          </cell>
          <cell r="AC2490" t="str">
            <v>-</v>
          </cell>
          <cell r="AD2490" t="str">
            <v>-</v>
          </cell>
          <cell r="AE2490" t="str">
            <v>-</v>
          </cell>
          <cell r="AF2490" t="str">
            <v>-</v>
          </cell>
          <cell r="AG2490" t="str">
            <v>-</v>
          </cell>
          <cell r="AH2490" t="str">
            <v>--</v>
          </cell>
        </row>
        <row r="2491">
          <cell r="A2491">
            <v>9100285</v>
          </cell>
          <cell r="B2491" t="str">
            <v>Dtwelve Spaces Private Limited</v>
          </cell>
          <cell r="C2491">
            <v>44792</v>
          </cell>
          <cell r="D2491" t="str">
            <v>Bangalore</v>
          </cell>
          <cell r="E2491" t="str">
            <v>MWIFI</v>
          </cell>
          <cell r="F2491" t="str">
            <v>B2B</v>
          </cell>
          <cell r="G2491" t="str">
            <v>Bangalore</v>
          </cell>
          <cell r="H2491">
            <v>503.1</v>
          </cell>
          <cell r="I2491">
            <v>5.0309999999999999E-3</v>
          </cell>
          <cell r="J2491">
            <v>9078413</v>
          </cell>
          <cell r="K2491" t="str">
            <v>Dtwelve Spaces Private Limited</v>
          </cell>
          <cell r="L2491">
            <v>10290177.759199969</v>
          </cell>
          <cell r="M2491" t="str">
            <v>Relationship</v>
          </cell>
          <cell r="N2491" t="str">
            <v>MWIFI</v>
          </cell>
          <cell r="O2491" t="str">
            <v>BLR_ZONE2</v>
          </cell>
          <cell r="P2491">
            <v>9078413</v>
          </cell>
          <cell r="Q2491" t="str">
            <v xml:space="preserve">Rajeev Misra </v>
          </cell>
          <cell r="R2491" t="str">
            <v>RAM</v>
          </cell>
          <cell r="S2491" t="str">
            <v>Rajeev Misra</v>
          </cell>
          <cell r="T2491">
            <v>5.0309999999999999E-3</v>
          </cell>
          <cell r="U2491">
            <v>0</v>
          </cell>
          <cell r="V2491" t="str">
            <v>-</v>
          </cell>
          <cell r="Z2491" t="str">
            <v>-</v>
          </cell>
          <cell r="AA2491" t="str">
            <v>-</v>
          </cell>
          <cell r="AB2491" t="str">
            <v>-</v>
          </cell>
          <cell r="AC2491" t="str">
            <v>-</v>
          </cell>
          <cell r="AD2491" t="str">
            <v>-</v>
          </cell>
          <cell r="AE2491" t="str">
            <v>-</v>
          </cell>
          <cell r="AF2491" t="str">
            <v>-</v>
          </cell>
          <cell r="AG2491" t="str">
            <v>-</v>
          </cell>
          <cell r="AH2491" t="str">
            <v>--</v>
          </cell>
        </row>
        <row r="2492">
          <cell r="A2492">
            <v>9100286</v>
          </cell>
          <cell r="B2492" t="str">
            <v>Dtwelve Spaces Private Limited</v>
          </cell>
          <cell r="C2492">
            <v>44792</v>
          </cell>
          <cell r="D2492" t="str">
            <v>Bangalore</v>
          </cell>
          <cell r="E2492" t="str">
            <v>MWIFI</v>
          </cell>
          <cell r="F2492" t="str">
            <v>B2B</v>
          </cell>
          <cell r="G2492" t="str">
            <v>Bangalore</v>
          </cell>
          <cell r="H2492">
            <v>503.1</v>
          </cell>
          <cell r="I2492">
            <v>5.0309999999999999E-3</v>
          </cell>
          <cell r="J2492">
            <v>9078413</v>
          </cell>
          <cell r="K2492" t="str">
            <v>Dtwelve Spaces Private Limited</v>
          </cell>
          <cell r="L2492">
            <v>10290177.759199969</v>
          </cell>
          <cell r="M2492" t="str">
            <v>Relationship</v>
          </cell>
          <cell r="N2492" t="str">
            <v>MWIFI</v>
          </cell>
          <cell r="O2492" t="str">
            <v>BLR_ZONE2</v>
          </cell>
          <cell r="P2492">
            <v>9078413</v>
          </cell>
          <cell r="Q2492" t="str">
            <v xml:space="preserve">Rajeev Misra </v>
          </cell>
          <cell r="R2492" t="str">
            <v>RAM</v>
          </cell>
          <cell r="S2492" t="str">
            <v>Rajeev Misra</v>
          </cell>
          <cell r="T2492">
            <v>5.0309999999999999E-3</v>
          </cell>
          <cell r="U2492">
            <v>0</v>
          </cell>
          <cell r="V2492" t="str">
            <v>-</v>
          </cell>
          <cell r="Z2492" t="str">
            <v>-</v>
          </cell>
          <cell r="AA2492" t="str">
            <v>-</v>
          </cell>
          <cell r="AB2492" t="str">
            <v>-</v>
          </cell>
          <cell r="AC2492" t="str">
            <v>-</v>
          </cell>
          <cell r="AD2492" t="str">
            <v>-</v>
          </cell>
          <cell r="AE2492" t="str">
            <v>-</v>
          </cell>
          <cell r="AF2492" t="str">
            <v>-</v>
          </cell>
          <cell r="AG2492" t="str">
            <v>-</v>
          </cell>
          <cell r="AH2492" t="str">
            <v>--</v>
          </cell>
        </row>
        <row r="2493">
          <cell r="A2493">
            <v>9100287</v>
          </cell>
          <cell r="B2493" t="str">
            <v>Dtwelve Spaces Private Limited</v>
          </cell>
          <cell r="C2493">
            <v>44792</v>
          </cell>
          <cell r="D2493" t="str">
            <v>Bangalore</v>
          </cell>
          <cell r="E2493" t="str">
            <v>MWIFI</v>
          </cell>
          <cell r="F2493" t="str">
            <v>B2B</v>
          </cell>
          <cell r="G2493" t="str">
            <v>Bangalore</v>
          </cell>
          <cell r="H2493">
            <v>503.1</v>
          </cell>
          <cell r="I2493">
            <v>5.0309999999999999E-3</v>
          </cell>
          <cell r="J2493">
            <v>9078413</v>
          </cell>
          <cell r="K2493" t="str">
            <v>Dtwelve Spaces Private Limited</v>
          </cell>
          <cell r="L2493">
            <v>10290177.759199969</v>
          </cell>
          <cell r="M2493" t="str">
            <v>Relationship</v>
          </cell>
          <cell r="N2493" t="str">
            <v>MWIFI</v>
          </cell>
          <cell r="O2493" t="str">
            <v>BLR_ZONE2</v>
          </cell>
          <cell r="P2493">
            <v>9078413</v>
          </cell>
          <cell r="Q2493" t="str">
            <v xml:space="preserve">Rajeev Misra </v>
          </cell>
          <cell r="R2493" t="str">
            <v>RAM</v>
          </cell>
          <cell r="S2493" t="str">
            <v>Rajeev Misra</v>
          </cell>
          <cell r="T2493">
            <v>5.0309999999999999E-3</v>
          </cell>
          <cell r="U2493">
            <v>0</v>
          </cell>
          <cell r="V2493" t="str">
            <v>-</v>
          </cell>
          <cell r="Z2493" t="str">
            <v>-</v>
          </cell>
          <cell r="AA2493" t="str">
            <v>-</v>
          </cell>
          <cell r="AB2493" t="str">
            <v>-</v>
          </cell>
          <cell r="AC2493" t="str">
            <v>-</v>
          </cell>
          <cell r="AD2493" t="str">
            <v>-</v>
          </cell>
          <cell r="AE2493" t="str">
            <v>-</v>
          </cell>
          <cell r="AF2493" t="str">
            <v>-</v>
          </cell>
          <cell r="AG2493" t="str">
            <v>-</v>
          </cell>
          <cell r="AH2493" t="str">
            <v>--</v>
          </cell>
        </row>
        <row r="2494">
          <cell r="A2494">
            <v>9100288</v>
          </cell>
          <cell r="B2494" t="str">
            <v>Dtwelve Spaces Private Limited</v>
          </cell>
          <cell r="C2494">
            <v>44792</v>
          </cell>
          <cell r="D2494" t="str">
            <v>Bangalore</v>
          </cell>
          <cell r="E2494" t="str">
            <v>MWIFI</v>
          </cell>
          <cell r="F2494" t="str">
            <v>B2B</v>
          </cell>
          <cell r="G2494" t="str">
            <v>Bangalore</v>
          </cell>
          <cell r="H2494">
            <v>503.1</v>
          </cell>
          <cell r="I2494">
            <v>5.0309999999999999E-3</v>
          </cell>
          <cell r="J2494">
            <v>9078413</v>
          </cell>
          <cell r="K2494" t="str">
            <v>Dtwelve Spaces Private Limited</v>
          </cell>
          <cell r="L2494">
            <v>10290177.759199969</v>
          </cell>
          <cell r="M2494" t="str">
            <v>Relationship</v>
          </cell>
          <cell r="N2494" t="str">
            <v>MWIFI</v>
          </cell>
          <cell r="O2494" t="str">
            <v>BLR_ZONE2</v>
          </cell>
          <cell r="P2494">
            <v>9078413</v>
          </cell>
          <cell r="Q2494" t="str">
            <v xml:space="preserve">Rajeev Misra </v>
          </cell>
          <cell r="R2494" t="str">
            <v>RAM</v>
          </cell>
          <cell r="S2494" t="str">
            <v>Rajeev Misra</v>
          </cell>
          <cell r="T2494">
            <v>5.0309999999999999E-3</v>
          </cell>
          <cell r="U2494">
            <v>0</v>
          </cell>
          <cell r="V2494" t="str">
            <v>-</v>
          </cell>
          <cell r="Z2494" t="str">
            <v>-</v>
          </cell>
          <cell r="AA2494" t="str">
            <v>-</v>
          </cell>
          <cell r="AB2494" t="str">
            <v>-</v>
          </cell>
          <cell r="AC2494" t="str">
            <v>-</v>
          </cell>
          <cell r="AD2494" t="str">
            <v>-</v>
          </cell>
          <cell r="AE2494" t="str">
            <v>-</v>
          </cell>
          <cell r="AF2494" t="str">
            <v>-</v>
          </cell>
          <cell r="AG2494" t="str">
            <v>-</v>
          </cell>
          <cell r="AH2494" t="str">
            <v>--</v>
          </cell>
        </row>
        <row r="2495">
          <cell r="A2495">
            <v>9100289</v>
          </cell>
          <cell r="B2495" t="str">
            <v>Dtwelve Spaces Private Limited</v>
          </cell>
          <cell r="C2495">
            <v>44792</v>
          </cell>
          <cell r="D2495" t="str">
            <v>Bangalore</v>
          </cell>
          <cell r="E2495" t="str">
            <v>MWIFI</v>
          </cell>
          <cell r="F2495" t="str">
            <v>B2B</v>
          </cell>
          <cell r="G2495" t="str">
            <v>Bangalore</v>
          </cell>
          <cell r="H2495">
            <v>503.1</v>
          </cell>
          <cell r="I2495">
            <v>5.0309999999999999E-3</v>
          </cell>
          <cell r="J2495">
            <v>9078413</v>
          </cell>
          <cell r="K2495" t="str">
            <v>Dtwelve Spaces Private Limited</v>
          </cell>
          <cell r="L2495">
            <v>10290177.759199969</v>
          </cell>
          <cell r="M2495" t="str">
            <v>Relationship</v>
          </cell>
          <cell r="N2495" t="str">
            <v>MWIFI</v>
          </cell>
          <cell r="O2495" t="str">
            <v>BLR_ZONE2</v>
          </cell>
          <cell r="P2495">
            <v>9078413</v>
          </cell>
          <cell r="Q2495" t="str">
            <v xml:space="preserve">Rajeev Misra </v>
          </cell>
          <cell r="R2495" t="str">
            <v>RAM</v>
          </cell>
          <cell r="S2495" t="str">
            <v>Rajeev Misra</v>
          </cell>
          <cell r="T2495">
            <v>5.0309999999999999E-3</v>
          </cell>
          <cell r="U2495">
            <v>0</v>
          </cell>
          <cell r="V2495" t="str">
            <v>-</v>
          </cell>
          <cell r="Z2495" t="str">
            <v>-</v>
          </cell>
          <cell r="AA2495" t="str">
            <v>-</v>
          </cell>
          <cell r="AB2495" t="str">
            <v>-</v>
          </cell>
          <cell r="AC2495" t="str">
            <v>-</v>
          </cell>
          <cell r="AD2495" t="str">
            <v>-</v>
          </cell>
          <cell r="AE2495" t="str">
            <v>-</v>
          </cell>
          <cell r="AF2495" t="str">
            <v>-</v>
          </cell>
          <cell r="AG2495" t="str">
            <v>-</v>
          </cell>
          <cell r="AH2495" t="str">
            <v>--</v>
          </cell>
        </row>
        <row r="2496">
          <cell r="A2496">
            <v>9100290</v>
          </cell>
          <cell r="B2496" t="str">
            <v>Dtwelve Spaces Private Limited</v>
          </cell>
          <cell r="C2496">
            <v>44792</v>
          </cell>
          <cell r="D2496" t="str">
            <v>Bangalore</v>
          </cell>
          <cell r="E2496" t="str">
            <v>MWIFI</v>
          </cell>
          <cell r="F2496" t="str">
            <v>B2B</v>
          </cell>
          <cell r="G2496" t="str">
            <v>Bangalore</v>
          </cell>
          <cell r="H2496">
            <v>503.1</v>
          </cell>
          <cell r="I2496">
            <v>5.0309999999999999E-3</v>
          </cell>
          <cell r="J2496">
            <v>9078413</v>
          </cell>
          <cell r="K2496" t="str">
            <v>Dtwelve Spaces Private Limited</v>
          </cell>
          <cell r="L2496">
            <v>10290177.759199969</v>
          </cell>
          <cell r="M2496" t="str">
            <v>Relationship</v>
          </cell>
          <cell r="N2496" t="str">
            <v>MWIFI</v>
          </cell>
          <cell r="O2496" t="str">
            <v>BLR_ZONE2</v>
          </cell>
          <cell r="P2496">
            <v>9078413</v>
          </cell>
          <cell r="Q2496" t="str">
            <v xml:space="preserve">Rajeev Misra </v>
          </cell>
          <cell r="R2496" t="str">
            <v>RAM</v>
          </cell>
          <cell r="S2496" t="str">
            <v>Rajeev Misra</v>
          </cell>
          <cell r="T2496">
            <v>5.0309999999999999E-3</v>
          </cell>
          <cell r="U2496">
            <v>0</v>
          </cell>
          <cell r="V2496" t="str">
            <v>-</v>
          </cell>
          <cell r="Z2496" t="str">
            <v>-</v>
          </cell>
          <cell r="AA2496" t="str">
            <v>-</v>
          </cell>
          <cell r="AB2496" t="str">
            <v>-</v>
          </cell>
          <cell r="AC2496" t="str">
            <v>-</v>
          </cell>
          <cell r="AD2496" t="str">
            <v>-</v>
          </cell>
          <cell r="AE2496" t="str">
            <v>-</v>
          </cell>
          <cell r="AF2496" t="str">
            <v>-</v>
          </cell>
          <cell r="AG2496" t="str">
            <v>-</v>
          </cell>
          <cell r="AH2496" t="str">
            <v>--</v>
          </cell>
        </row>
        <row r="2497">
          <cell r="A2497">
            <v>9100292</v>
          </cell>
          <cell r="B2497" t="str">
            <v>Dtwelve Spaces Private Limited</v>
          </cell>
          <cell r="C2497">
            <v>44792</v>
          </cell>
          <cell r="D2497" t="str">
            <v>Bangalore</v>
          </cell>
          <cell r="E2497" t="str">
            <v>MWIFI</v>
          </cell>
          <cell r="F2497" t="str">
            <v>B2B</v>
          </cell>
          <cell r="G2497" t="str">
            <v>Bangalore</v>
          </cell>
          <cell r="H2497">
            <v>503.1</v>
          </cell>
          <cell r="I2497">
            <v>5.0309999999999999E-3</v>
          </cell>
          <cell r="J2497">
            <v>9078413</v>
          </cell>
          <cell r="K2497" t="str">
            <v>Dtwelve Spaces Private Limited</v>
          </cell>
          <cell r="L2497">
            <v>10290177.759199969</v>
          </cell>
          <cell r="M2497" t="str">
            <v>Relationship</v>
          </cell>
          <cell r="N2497" t="str">
            <v>MWIFI</v>
          </cell>
          <cell r="O2497" t="str">
            <v>BLR_ZONE2</v>
          </cell>
          <cell r="P2497">
            <v>9078413</v>
          </cell>
          <cell r="Q2497" t="str">
            <v xml:space="preserve">Rajeev Misra </v>
          </cell>
          <cell r="R2497" t="str">
            <v>RAM</v>
          </cell>
          <cell r="S2497" t="str">
            <v>Rajeev Misra</v>
          </cell>
          <cell r="T2497">
            <v>5.0309999999999999E-3</v>
          </cell>
          <cell r="U2497">
            <v>0</v>
          </cell>
          <cell r="V2497" t="str">
            <v>-</v>
          </cell>
          <cell r="Z2497" t="str">
            <v>-</v>
          </cell>
          <cell r="AA2497" t="str">
            <v>-</v>
          </cell>
          <cell r="AB2497" t="str">
            <v>-</v>
          </cell>
          <cell r="AC2497" t="str">
            <v>-</v>
          </cell>
          <cell r="AD2497" t="str">
            <v>-</v>
          </cell>
          <cell r="AE2497" t="str">
            <v>-</v>
          </cell>
          <cell r="AF2497" t="str">
            <v>-</v>
          </cell>
          <cell r="AG2497" t="str">
            <v>-</v>
          </cell>
          <cell r="AH2497" t="str">
            <v>--</v>
          </cell>
        </row>
        <row r="2498">
          <cell r="A2498">
            <v>9100299</v>
          </cell>
          <cell r="B2498" t="str">
            <v>Dtwelve Spaces Private Limited</v>
          </cell>
          <cell r="C2498">
            <v>44792</v>
          </cell>
          <cell r="D2498" t="str">
            <v>Bangalore</v>
          </cell>
          <cell r="E2498" t="str">
            <v>MWIFI</v>
          </cell>
          <cell r="F2498" t="str">
            <v>B2B</v>
          </cell>
          <cell r="G2498" t="str">
            <v>Bangalore</v>
          </cell>
          <cell r="H2498">
            <v>503.1</v>
          </cell>
          <cell r="I2498">
            <v>5.0309999999999999E-3</v>
          </cell>
          <cell r="J2498">
            <v>9078413</v>
          </cell>
          <cell r="K2498" t="str">
            <v>Dtwelve Spaces Private Limited</v>
          </cell>
          <cell r="L2498">
            <v>10290177.759199969</v>
          </cell>
          <cell r="M2498" t="str">
            <v>Relationship</v>
          </cell>
          <cell r="N2498" t="str">
            <v>MWIFI</v>
          </cell>
          <cell r="O2498" t="str">
            <v>BLR_ZONE2</v>
          </cell>
          <cell r="P2498">
            <v>9078413</v>
          </cell>
          <cell r="Q2498" t="str">
            <v xml:space="preserve">Rajeev Misra </v>
          </cell>
          <cell r="R2498" t="str">
            <v>RAM</v>
          </cell>
          <cell r="S2498" t="str">
            <v>Rajeev Misra</v>
          </cell>
          <cell r="T2498">
            <v>5.0309999999999999E-3</v>
          </cell>
          <cell r="U2498">
            <v>0</v>
          </cell>
          <cell r="V2498" t="str">
            <v>-</v>
          </cell>
          <cell r="Z2498" t="str">
            <v>-</v>
          </cell>
          <cell r="AA2498" t="str">
            <v>-</v>
          </cell>
          <cell r="AB2498" t="str">
            <v>-</v>
          </cell>
          <cell r="AC2498" t="str">
            <v>-</v>
          </cell>
          <cell r="AD2498" t="str">
            <v>-</v>
          </cell>
          <cell r="AE2498" t="str">
            <v>-</v>
          </cell>
          <cell r="AF2498" t="str">
            <v>-</v>
          </cell>
          <cell r="AG2498" t="str">
            <v>-</v>
          </cell>
          <cell r="AH2498" t="str">
            <v>--</v>
          </cell>
        </row>
        <row r="2499">
          <cell r="A2499">
            <v>9100300</v>
          </cell>
          <cell r="B2499" t="str">
            <v>Dtwelve Spaces Private Limited</v>
          </cell>
          <cell r="C2499">
            <v>44792</v>
          </cell>
          <cell r="D2499" t="str">
            <v>Bangalore</v>
          </cell>
          <cell r="E2499" t="str">
            <v>MWIFI</v>
          </cell>
          <cell r="F2499" t="str">
            <v>B2B</v>
          </cell>
          <cell r="G2499" t="str">
            <v>Bangalore</v>
          </cell>
          <cell r="H2499">
            <v>503.1</v>
          </cell>
          <cell r="I2499">
            <v>5.0309999999999999E-3</v>
          </cell>
          <cell r="J2499">
            <v>9078413</v>
          </cell>
          <cell r="K2499" t="str">
            <v>Dtwelve Spaces Private Limited</v>
          </cell>
          <cell r="L2499">
            <v>10290177.759199969</v>
          </cell>
          <cell r="M2499" t="str">
            <v>Relationship</v>
          </cell>
          <cell r="N2499" t="str">
            <v>MWIFI</v>
          </cell>
          <cell r="O2499" t="str">
            <v>BLR_ZONE2</v>
          </cell>
          <cell r="P2499">
            <v>9078413</v>
          </cell>
          <cell r="Q2499" t="str">
            <v xml:space="preserve">Rajeev Misra </v>
          </cell>
          <cell r="R2499" t="str">
            <v>RAM</v>
          </cell>
          <cell r="S2499" t="str">
            <v>Rajeev Misra</v>
          </cell>
          <cell r="T2499">
            <v>5.0309999999999999E-3</v>
          </cell>
          <cell r="U2499">
            <v>0</v>
          </cell>
          <cell r="V2499" t="str">
            <v>-</v>
          </cell>
          <cell r="Z2499" t="str">
            <v>-</v>
          </cell>
          <cell r="AA2499" t="str">
            <v>-</v>
          </cell>
          <cell r="AB2499" t="str">
            <v>-</v>
          </cell>
          <cell r="AC2499" t="str">
            <v>-</v>
          </cell>
          <cell r="AD2499" t="str">
            <v>-</v>
          </cell>
          <cell r="AE2499" t="str">
            <v>-</v>
          </cell>
          <cell r="AF2499" t="str">
            <v>-</v>
          </cell>
          <cell r="AG2499" t="str">
            <v>-</v>
          </cell>
          <cell r="AH2499" t="str">
            <v>--</v>
          </cell>
        </row>
        <row r="2500">
          <cell r="A2500">
            <v>9100301</v>
          </cell>
          <cell r="B2500" t="str">
            <v>Dtwelve Spaces Private Limited</v>
          </cell>
          <cell r="C2500">
            <v>44792</v>
          </cell>
          <cell r="D2500" t="str">
            <v>Bangalore</v>
          </cell>
          <cell r="E2500" t="str">
            <v>MWIFI</v>
          </cell>
          <cell r="F2500" t="str">
            <v>B2B</v>
          </cell>
          <cell r="G2500" t="str">
            <v>Bangalore</v>
          </cell>
          <cell r="H2500">
            <v>503.1</v>
          </cell>
          <cell r="I2500">
            <v>5.0309999999999999E-3</v>
          </cell>
          <cell r="J2500">
            <v>9078413</v>
          </cell>
          <cell r="K2500" t="str">
            <v>Dtwelve Spaces Private Limited</v>
          </cell>
          <cell r="L2500">
            <v>10290177.759199969</v>
          </cell>
          <cell r="M2500" t="str">
            <v>Relationship</v>
          </cell>
          <cell r="N2500" t="str">
            <v>MWIFI</v>
          </cell>
          <cell r="O2500" t="str">
            <v>BLR_ZONE2</v>
          </cell>
          <cell r="P2500">
            <v>9078413</v>
          </cell>
          <cell r="Q2500" t="str">
            <v xml:space="preserve">Rajeev Misra </v>
          </cell>
          <cell r="R2500" t="str">
            <v>RAM</v>
          </cell>
          <cell r="S2500" t="str">
            <v>Rajeev Misra</v>
          </cell>
          <cell r="T2500">
            <v>5.0309999999999999E-3</v>
          </cell>
          <cell r="U2500">
            <v>0</v>
          </cell>
          <cell r="V2500" t="str">
            <v>-</v>
          </cell>
          <cell r="Z2500" t="str">
            <v>-</v>
          </cell>
          <cell r="AA2500" t="str">
            <v>-</v>
          </cell>
          <cell r="AB2500" t="str">
            <v>-</v>
          </cell>
          <cell r="AC2500" t="str">
            <v>-</v>
          </cell>
          <cell r="AD2500" t="str">
            <v>-</v>
          </cell>
          <cell r="AE2500" t="str">
            <v>-</v>
          </cell>
          <cell r="AF2500" t="str">
            <v>-</v>
          </cell>
          <cell r="AG2500" t="str">
            <v>-</v>
          </cell>
          <cell r="AH2500" t="str">
            <v>--</v>
          </cell>
        </row>
        <row r="2501">
          <cell r="A2501">
            <v>9100724</v>
          </cell>
          <cell r="B2501" t="str">
            <v>Dtwelve Spaces Private Limited</v>
          </cell>
          <cell r="C2501">
            <v>44798</v>
          </cell>
          <cell r="D2501" t="str">
            <v>Gurgaon</v>
          </cell>
          <cell r="E2501" t="str">
            <v>MWIFI</v>
          </cell>
          <cell r="F2501" t="str">
            <v>B2B</v>
          </cell>
          <cell r="G2501" t="str">
            <v>Gurgaon</v>
          </cell>
          <cell r="H2501">
            <v>1056.51</v>
          </cell>
          <cell r="I2501">
            <v>1.0565099999999999E-2</v>
          </cell>
          <cell r="J2501">
            <v>9078413</v>
          </cell>
          <cell r="K2501" t="str">
            <v>Dtwelve Spaces Private Limited</v>
          </cell>
          <cell r="L2501">
            <v>10290177.759199969</v>
          </cell>
          <cell r="M2501" t="str">
            <v>Relationship</v>
          </cell>
          <cell r="N2501" t="str">
            <v>MWIFI</v>
          </cell>
          <cell r="O2501" t="str">
            <v>GGN_ZONE1</v>
          </cell>
          <cell r="P2501">
            <v>9078413</v>
          </cell>
          <cell r="Q2501" t="str">
            <v xml:space="preserve">Rajeev Misra </v>
          </cell>
          <cell r="R2501" t="str">
            <v>RAM</v>
          </cell>
          <cell r="S2501" t="str">
            <v>Rajeev Misra</v>
          </cell>
          <cell r="T2501">
            <v>1.0565099999999999E-2</v>
          </cell>
          <cell r="U2501">
            <v>0</v>
          </cell>
          <cell r="V2501" t="str">
            <v>-</v>
          </cell>
          <cell r="Z2501" t="str">
            <v>-</v>
          </cell>
          <cell r="AA2501" t="str">
            <v>-</v>
          </cell>
          <cell r="AB2501" t="str">
            <v>-</v>
          </cell>
          <cell r="AC2501" t="str">
            <v>-</v>
          </cell>
          <cell r="AD2501" t="str">
            <v>-</v>
          </cell>
          <cell r="AE2501" t="str">
            <v>-</v>
          </cell>
          <cell r="AF2501" t="str">
            <v>-</v>
          </cell>
          <cell r="AG2501" t="str">
            <v>-</v>
          </cell>
          <cell r="AH2501" t="str">
            <v>--</v>
          </cell>
        </row>
        <row r="2502">
          <cell r="A2502">
            <v>9100725</v>
          </cell>
          <cell r="B2502" t="str">
            <v>Dtwelve Spaces Private Limited</v>
          </cell>
          <cell r="C2502">
            <v>44798</v>
          </cell>
          <cell r="D2502" t="str">
            <v>Gurgaon</v>
          </cell>
          <cell r="E2502" t="str">
            <v>MWIFI</v>
          </cell>
          <cell r="F2502" t="str">
            <v>B2B</v>
          </cell>
          <cell r="G2502" t="str">
            <v>Gurgaon</v>
          </cell>
          <cell r="H2502">
            <v>1056.51</v>
          </cell>
          <cell r="I2502">
            <v>1.0565099999999999E-2</v>
          </cell>
          <cell r="J2502">
            <v>9078413</v>
          </cell>
          <cell r="K2502" t="str">
            <v>Dtwelve Spaces Private Limited</v>
          </cell>
          <cell r="L2502">
            <v>10290177.759199969</v>
          </cell>
          <cell r="M2502" t="str">
            <v>Relationship</v>
          </cell>
          <cell r="N2502" t="str">
            <v>MWIFI</v>
          </cell>
          <cell r="O2502" t="str">
            <v>GGN_ZONE1</v>
          </cell>
          <cell r="P2502">
            <v>9078413</v>
          </cell>
          <cell r="Q2502" t="str">
            <v xml:space="preserve">Rajeev Misra </v>
          </cell>
          <cell r="R2502" t="str">
            <v>RAM</v>
          </cell>
          <cell r="S2502" t="str">
            <v>Rajeev Misra</v>
          </cell>
          <cell r="T2502">
            <v>1.0565099999999999E-2</v>
          </cell>
          <cell r="U2502">
            <v>0</v>
          </cell>
          <cell r="V2502" t="str">
            <v>-</v>
          </cell>
          <cell r="Z2502" t="str">
            <v>-</v>
          </cell>
          <cell r="AA2502" t="str">
            <v>-</v>
          </cell>
          <cell r="AB2502" t="str">
            <v>-</v>
          </cell>
          <cell r="AC2502" t="str">
            <v>-</v>
          </cell>
          <cell r="AD2502" t="str">
            <v>-</v>
          </cell>
          <cell r="AE2502" t="str">
            <v>-</v>
          </cell>
          <cell r="AF2502" t="str">
            <v>-</v>
          </cell>
          <cell r="AG2502" t="str">
            <v>-</v>
          </cell>
          <cell r="AH2502" t="str">
            <v>--</v>
          </cell>
        </row>
        <row r="2503">
          <cell r="A2503">
            <v>9100726</v>
          </cell>
          <cell r="B2503" t="str">
            <v>Dtwelve Spaces Private Limited</v>
          </cell>
          <cell r="C2503">
            <v>44798</v>
          </cell>
          <cell r="D2503" t="str">
            <v>Gurgaon</v>
          </cell>
          <cell r="E2503" t="str">
            <v>MWIFI</v>
          </cell>
          <cell r="F2503" t="str">
            <v>B2B</v>
          </cell>
          <cell r="G2503" t="str">
            <v>Gurgaon</v>
          </cell>
          <cell r="H2503">
            <v>1056.51</v>
          </cell>
          <cell r="I2503">
            <v>1.0565099999999999E-2</v>
          </cell>
          <cell r="J2503">
            <v>9078413</v>
          </cell>
          <cell r="K2503" t="str">
            <v>Dtwelve Spaces Private Limited</v>
          </cell>
          <cell r="L2503">
            <v>10290177.759199969</v>
          </cell>
          <cell r="M2503" t="str">
            <v>Relationship</v>
          </cell>
          <cell r="N2503" t="str">
            <v>MWIFI</v>
          </cell>
          <cell r="O2503" t="str">
            <v>GGN_ZONE1</v>
          </cell>
          <cell r="P2503">
            <v>9078413</v>
          </cell>
          <cell r="Q2503" t="str">
            <v xml:space="preserve">Rajeev Misra </v>
          </cell>
          <cell r="R2503" t="str">
            <v>RAM</v>
          </cell>
          <cell r="S2503" t="str">
            <v>Rajeev Misra</v>
          </cell>
          <cell r="T2503">
            <v>1.1410307999999999E-2</v>
          </cell>
          <cell r="U2503">
            <v>0</v>
          </cell>
          <cell r="V2503" t="str">
            <v>-</v>
          </cell>
          <cell r="Z2503" t="str">
            <v>-</v>
          </cell>
          <cell r="AA2503" t="str">
            <v>-</v>
          </cell>
          <cell r="AB2503" t="str">
            <v>-</v>
          </cell>
          <cell r="AC2503" t="str">
            <v>-</v>
          </cell>
          <cell r="AD2503" t="str">
            <v>-</v>
          </cell>
          <cell r="AE2503" t="str">
            <v>-</v>
          </cell>
          <cell r="AF2503" t="str">
            <v>-</v>
          </cell>
          <cell r="AG2503" t="str">
            <v>-</v>
          </cell>
          <cell r="AH2503" t="str">
            <v>--</v>
          </cell>
        </row>
        <row r="2504">
          <cell r="A2504">
            <v>9100754</v>
          </cell>
          <cell r="B2504" t="str">
            <v>Dtwelve Spaces Private Limited</v>
          </cell>
          <cell r="C2504">
            <v>44814</v>
          </cell>
          <cell r="D2504" t="str">
            <v>Hyderabad</v>
          </cell>
          <cell r="E2504" t="str">
            <v>MWIFI</v>
          </cell>
          <cell r="F2504" t="str">
            <v>B2B</v>
          </cell>
          <cell r="G2504" t="str">
            <v>Hyderabad</v>
          </cell>
          <cell r="H2504">
            <v>29925</v>
          </cell>
          <cell r="I2504">
            <v>0.29925000000000002</v>
          </cell>
          <cell r="J2504">
            <v>9078413</v>
          </cell>
          <cell r="K2504" t="str">
            <v>Dtwelve Spaces Private Limited</v>
          </cell>
          <cell r="L2504">
            <v>10290177.759199969</v>
          </cell>
          <cell r="M2504" t="str">
            <v>Relationship</v>
          </cell>
          <cell r="N2504" t="str">
            <v>MWIFI</v>
          </cell>
          <cell r="O2504" t="str">
            <v>HYD_ZONE1</v>
          </cell>
          <cell r="P2504">
            <v>9078413</v>
          </cell>
          <cell r="Q2504" t="str">
            <v xml:space="preserve">Rajeev Misra </v>
          </cell>
          <cell r="R2504" t="str">
            <v>RAM</v>
          </cell>
          <cell r="S2504" t="str">
            <v>Rajeev Misra</v>
          </cell>
          <cell r="T2504">
            <v>0.29925000000000002</v>
          </cell>
          <cell r="U2504">
            <v>0</v>
          </cell>
          <cell r="V2504" t="str">
            <v>-</v>
          </cell>
          <cell r="Z2504" t="str">
            <v>-</v>
          </cell>
          <cell r="AA2504" t="str">
            <v>-</v>
          </cell>
          <cell r="AB2504" t="str">
            <v>-</v>
          </cell>
          <cell r="AC2504" t="str">
            <v>-</v>
          </cell>
          <cell r="AD2504" t="str">
            <v>-</v>
          </cell>
          <cell r="AE2504" t="str">
            <v>-</v>
          </cell>
          <cell r="AF2504" t="str">
            <v>-</v>
          </cell>
          <cell r="AG2504" t="str">
            <v>-</v>
          </cell>
          <cell r="AH2504" t="str">
            <v>--</v>
          </cell>
        </row>
        <row r="2505">
          <cell r="A2505">
            <v>9100756</v>
          </cell>
          <cell r="B2505" t="str">
            <v>Dtwelve Spaces Private Limited</v>
          </cell>
          <cell r="C2505">
            <v>44844</v>
          </cell>
          <cell r="D2505" t="str">
            <v>Bangalore</v>
          </cell>
          <cell r="E2505" t="str">
            <v>MWIFI</v>
          </cell>
          <cell r="F2505" t="str">
            <v>B2B</v>
          </cell>
          <cell r="G2505" t="str">
            <v>Bangalore</v>
          </cell>
          <cell r="H2505">
            <v>8025</v>
          </cell>
          <cell r="I2505">
            <v>8.0250000000000002E-2</v>
          </cell>
          <cell r="J2505">
            <v>9078413</v>
          </cell>
          <cell r="K2505" t="str">
            <v>Dtwelve Spaces Private Limited</v>
          </cell>
          <cell r="L2505">
            <v>10290177.759199969</v>
          </cell>
          <cell r="M2505" t="str">
            <v>Relationship</v>
          </cell>
          <cell r="N2505" t="str">
            <v>MWIFI</v>
          </cell>
          <cell r="O2505" t="str">
            <v>BLR_ZONE2</v>
          </cell>
          <cell r="P2505">
            <v>9078413</v>
          </cell>
          <cell r="Q2505" t="str">
            <v xml:space="preserve">Rajeev Misra </v>
          </cell>
          <cell r="R2505" t="str">
            <v>RAM</v>
          </cell>
          <cell r="S2505" t="str">
            <v>Rajeev Misra</v>
          </cell>
          <cell r="T2505">
            <v>8.0250000000000002E-2</v>
          </cell>
          <cell r="U2505">
            <v>0</v>
          </cell>
          <cell r="V2505" t="str">
            <v>-</v>
          </cell>
          <cell r="Z2505" t="str">
            <v>-</v>
          </cell>
          <cell r="AA2505" t="str">
            <v>-</v>
          </cell>
          <cell r="AB2505" t="str">
            <v>-</v>
          </cell>
          <cell r="AC2505" t="str">
            <v>-</v>
          </cell>
          <cell r="AD2505" t="str">
            <v>-</v>
          </cell>
          <cell r="AE2505" t="str">
            <v>-</v>
          </cell>
          <cell r="AF2505" t="str">
            <v>-</v>
          </cell>
          <cell r="AG2505" t="str">
            <v>-</v>
          </cell>
          <cell r="AH2505" t="str">
            <v>--</v>
          </cell>
        </row>
        <row r="2506">
          <cell r="A2506">
            <v>9100759</v>
          </cell>
          <cell r="B2506" t="str">
            <v>Dtwelve Spaces Private Limited</v>
          </cell>
          <cell r="C2506">
            <v>44799</v>
          </cell>
          <cell r="D2506" t="str">
            <v>Chennai</v>
          </cell>
          <cell r="E2506" t="str">
            <v>MWIFI</v>
          </cell>
          <cell r="F2506" t="str">
            <v>B2B</v>
          </cell>
          <cell r="G2506" t="str">
            <v>Chennai</v>
          </cell>
          <cell r="H2506">
            <v>15845</v>
          </cell>
          <cell r="I2506">
            <v>0.15845000000000001</v>
          </cell>
          <cell r="J2506">
            <v>9078413</v>
          </cell>
          <cell r="K2506" t="str">
            <v>Dtwelve Spaces Private Limited</v>
          </cell>
          <cell r="L2506">
            <v>10290177.759199969</v>
          </cell>
          <cell r="M2506" t="str">
            <v>Relationship</v>
          </cell>
          <cell r="N2506" t="str">
            <v>MWIFI</v>
          </cell>
          <cell r="O2506" t="str">
            <v>CHN_ZONE1</v>
          </cell>
          <cell r="P2506">
            <v>9078413</v>
          </cell>
          <cell r="Q2506" t="str">
            <v xml:space="preserve">Rajeev Misra </v>
          </cell>
          <cell r="R2506" t="str">
            <v>RAM</v>
          </cell>
          <cell r="S2506" t="str">
            <v>Rajeev Misra</v>
          </cell>
          <cell r="T2506">
            <v>0.16109999999999999</v>
          </cell>
          <cell r="U2506">
            <v>0</v>
          </cell>
          <cell r="V2506" t="str">
            <v>-</v>
          </cell>
          <cell r="Z2506" t="str">
            <v>-</v>
          </cell>
          <cell r="AA2506" t="str">
            <v>-</v>
          </cell>
          <cell r="AB2506" t="str">
            <v>-</v>
          </cell>
          <cell r="AC2506" t="str">
            <v>-</v>
          </cell>
          <cell r="AD2506" t="str">
            <v>-</v>
          </cell>
          <cell r="AE2506" t="str">
            <v>-</v>
          </cell>
          <cell r="AF2506" t="str">
            <v>-</v>
          </cell>
          <cell r="AG2506" t="str">
            <v>-</v>
          </cell>
          <cell r="AH2506" t="str">
            <v>--</v>
          </cell>
        </row>
        <row r="2507">
          <cell r="A2507">
            <v>9100765</v>
          </cell>
          <cell r="B2507" t="str">
            <v>Dtwelve Spaces Private Limited</v>
          </cell>
          <cell r="C2507">
            <v>44812</v>
          </cell>
          <cell r="D2507" t="str">
            <v>Hyderabad</v>
          </cell>
          <cell r="E2507" t="str">
            <v>MWIFI</v>
          </cell>
          <cell r="F2507" t="str">
            <v>B2B</v>
          </cell>
          <cell r="G2507" t="str">
            <v>Hyderabad</v>
          </cell>
          <cell r="H2507">
            <v>37800</v>
          </cell>
          <cell r="I2507">
            <v>0.378</v>
          </cell>
          <cell r="J2507">
            <v>9078413</v>
          </cell>
          <cell r="K2507" t="str">
            <v>Dtwelve Spaces Private Limited</v>
          </cell>
          <cell r="L2507">
            <v>10290177.759199969</v>
          </cell>
          <cell r="M2507" t="str">
            <v>Relationship</v>
          </cell>
          <cell r="N2507" t="str">
            <v>MWIFI</v>
          </cell>
          <cell r="O2507" t="str">
            <v>HYD_ZONE1</v>
          </cell>
          <cell r="P2507">
            <v>9078413</v>
          </cell>
          <cell r="Q2507" t="str">
            <v xml:space="preserve">Rajeev Misra </v>
          </cell>
          <cell r="R2507" t="str">
            <v>RAM</v>
          </cell>
          <cell r="S2507" t="str">
            <v>Rajeev Misra</v>
          </cell>
          <cell r="T2507">
            <v>0.378</v>
          </cell>
          <cell r="U2507">
            <v>0</v>
          </cell>
          <cell r="V2507" t="str">
            <v>-</v>
          </cell>
          <cell r="Z2507" t="str">
            <v>-</v>
          </cell>
          <cell r="AA2507" t="str">
            <v>-</v>
          </cell>
          <cell r="AB2507" t="str">
            <v>-</v>
          </cell>
          <cell r="AC2507" t="str">
            <v>-</v>
          </cell>
          <cell r="AD2507" t="str">
            <v>-</v>
          </cell>
          <cell r="AE2507" t="str">
            <v>-</v>
          </cell>
          <cell r="AF2507" t="str">
            <v>-</v>
          </cell>
          <cell r="AG2507" t="str">
            <v>-</v>
          </cell>
          <cell r="AH2507" t="str">
            <v>--</v>
          </cell>
        </row>
        <row r="2508">
          <cell r="A2508">
            <v>9101158</v>
          </cell>
          <cell r="B2508" t="str">
            <v>Dtwelve Spaces Private Limited</v>
          </cell>
          <cell r="C2508">
            <v>44811</v>
          </cell>
          <cell r="D2508" t="str">
            <v>Bangalore</v>
          </cell>
          <cell r="E2508" t="str">
            <v>MWIFI</v>
          </cell>
          <cell r="F2508" t="str">
            <v>B2B</v>
          </cell>
          <cell r="G2508" t="str">
            <v>Bangalore</v>
          </cell>
          <cell r="H2508">
            <v>103795</v>
          </cell>
          <cell r="I2508">
            <v>1.0379499999999999</v>
          </cell>
          <cell r="J2508">
            <v>9078413</v>
          </cell>
          <cell r="K2508" t="str">
            <v>Dtwelve Spaces Private Limited</v>
          </cell>
          <cell r="L2508">
            <v>10290177.759199969</v>
          </cell>
          <cell r="M2508" t="str">
            <v>Relationship</v>
          </cell>
          <cell r="N2508" t="str">
            <v>MWIFI</v>
          </cell>
          <cell r="O2508" t="str">
            <v>BLR_ZONE2</v>
          </cell>
          <cell r="P2508">
            <v>9078413</v>
          </cell>
          <cell r="Q2508" t="str">
            <v xml:space="preserve">Rajeev Misra </v>
          </cell>
          <cell r="R2508" t="str">
            <v>RAM</v>
          </cell>
          <cell r="S2508" t="str">
            <v>Rajeev Misra</v>
          </cell>
          <cell r="T2508">
            <v>1.0379499999999999</v>
          </cell>
          <cell r="U2508">
            <v>0</v>
          </cell>
          <cell r="V2508" t="str">
            <v>-</v>
          </cell>
          <cell r="Z2508" t="str">
            <v>-</v>
          </cell>
          <cell r="AA2508" t="str">
            <v>-</v>
          </cell>
          <cell r="AB2508" t="str">
            <v>-</v>
          </cell>
          <cell r="AC2508" t="str">
            <v>-</v>
          </cell>
          <cell r="AD2508" t="str">
            <v>-</v>
          </cell>
          <cell r="AE2508" t="str">
            <v>-</v>
          </cell>
          <cell r="AF2508" t="str">
            <v>-</v>
          </cell>
          <cell r="AG2508" t="str">
            <v>-</v>
          </cell>
          <cell r="AH2508" t="str">
            <v>--</v>
          </cell>
        </row>
        <row r="2509">
          <cell r="A2509">
            <v>9101563</v>
          </cell>
          <cell r="B2509" t="str">
            <v>Dtwelve Spaces Private Limited</v>
          </cell>
          <cell r="C2509">
            <v>44819</v>
          </cell>
          <cell r="D2509" t="str">
            <v>Bangalore</v>
          </cell>
          <cell r="E2509" t="str">
            <v>MWIFI</v>
          </cell>
          <cell r="F2509" t="str">
            <v>B2B</v>
          </cell>
          <cell r="G2509" t="str">
            <v>Bangalore</v>
          </cell>
          <cell r="H2509">
            <v>10350</v>
          </cell>
          <cell r="I2509">
            <v>0.10349999999999999</v>
          </cell>
          <cell r="J2509">
            <v>9078413</v>
          </cell>
          <cell r="K2509" t="str">
            <v>Dtwelve Spaces Private Limited</v>
          </cell>
          <cell r="L2509">
            <v>10290177.759199969</v>
          </cell>
          <cell r="M2509" t="str">
            <v>Relationship</v>
          </cell>
          <cell r="N2509" t="str">
            <v>MWIFI</v>
          </cell>
          <cell r="O2509" t="str">
            <v>BLR_ZONE1</v>
          </cell>
          <cell r="P2509">
            <v>9078413</v>
          </cell>
          <cell r="Q2509" t="str">
            <v xml:space="preserve">Rajeev Misra </v>
          </cell>
          <cell r="R2509" t="str">
            <v>RAM</v>
          </cell>
          <cell r="S2509" t="str">
            <v>Rajeev Misra</v>
          </cell>
          <cell r="T2509">
            <v>0.10349999999999999</v>
          </cell>
          <cell r="U2509">
            <v>0</v>
          </cell>
          <cell r="V2509" t="str">
            <v>-</v>
          </cell>
          <cell r="Z2509" t="str">
            <v>-</v>
          </cell>
          <cell r="AA2509" t="str">
            <v>-</v>
          </cell>
          <cell r="AB2509" t="str">
            <v>-</v>
          </cell>
          <cell r="AC2509" t="str">
            <v>-</v>
          </cell>
          <cell r="AD2509" t="str">
            <v>-</v>
          </cell>
          <cell r="AE2509" t="str">
            <v>-</v>
          </cell>
          <cell r="AF2509" t="str">
            <v>-</v>
          </cell>
          <cell r="AG2509" t="str">
            <v>-</v>
          </cell>
          <cell r="AH2509" t="str">
            <v>--</v>
          </cell>
        </row>
        <row r="2510">
          <cell r="A2510">
            <v>9101564</v>
          </cell>
          <cell r="B2510" t="str">
            <v>Dtwelve Spaces Private Limited</v>
          </cell>
          <cell r="C2510">
            <v>44819</v>
          </cell>
          <cell r="D2510" t="str">
            <v>Bangalore</v>
          </cell>
          <cell r="E2510" t="str">
            <v>MWIFI</v>
          </cell>
          <cell r="F2510" t="str">
            <v>B2B</v>
          </cell>
          <cell r="G2510" t="str">
            <v>Bangalore</v>
          </cell>
          <cell r="H2510">
            <v>21375</v>
          </cell>
          <cell r="I2510">
            <v>0.21375</v>
          </cell>
          <cell r="J2510">
            <v>9078413</v>
          </cell>
          <cell r="K2510" t="str">
            <v>Dtwelve Spaces Private Limited</v>
          </cell>
          <cell r="L2510">
            <v>10290177.759199969</v>
          </cell>
          <cell r="M2510" t="str">
            <v>Relationship</v>
          </cell>
          <cell r="N2510" t="str">
            <v>MWIFI</v>
          </cell>
          <cell r="O2510" t="str">
            <v>BLR_ZONE1</v>
          </cell>
          <cell r="P2510">
            <v>9078413</v>
          </cell>
          <cell r="Q2510" t="str">
            <v xml:space="preserve">Rajeev Misra </v>
          </cell>
          <cell r="R2510" t="str">
            <v>RAM</v>
          </cell>
          <cell r="S2510" t="str">
            <v>Rajeev Misra</v>
          </cell>
          <cell r="T2510">
            <v>0.21149999999999999</v>
          </cell>
          <cell r="U2510">
            <v>0</v>
          </cell>
          <cell r="V2510" t="str">
            <v>-</v>
          </cell>
          <cell r="Z2510" t="str">
            <v>-</v>
          </cell>
          <cell r="AA2510" t="str">
            <v>-</v>
          </cell>
          <cell r="AB2510" t="str">
            <v>-</v>
          </cell>
          <cell r="AC2510" t="str">
            <v>-</v>
          </cell>
          <cell r="AD2510" t="str">
            <v>-</v>
          </cell>
          <cell r="AE2510" t="str">
            <v>-</v>
          </cell>
          <cell r="AF2510" t="str">
            <v>-</v>
          </cell>
          <cell r="AG2510" t="str">
            <v>-</v>
          </cell>
          <cell r="AH2510" t="str">
            <v>--</v>
          </cell>
        </row>
        <row r="2511">
          <cell r="A2511">
            <v>9101565</v>
          </cell>
          <cell r="B2511" t="str">
            <v>Dtwelve Spaces Private Limited</v>
          </cell>
          <cell r="C2511">
            <v>44819</v>
          </cell>
          <cell r="D2511" t="str">
            <v>Bangalore</v>
          </cell>
          <cell r="E2511" t="str">
            <v>MWIFI</v>
          </cell>
          <cell r="F2511" t="str">
            <v>B2B</v>
          </cell>
          <cell r="G2511" t="str">
            <v>Bangalore</v>
          </cell>
          <cell r="H2511">
            <v>11250</v>
          </cell>
          <cell r="I2511">
            <v>0.1125</v>
          </cell>
          <cell r="J2511">
            <v>9078413</v>
          </cell>
          <cell r="K2511" t="str">
            <v>Dtwelve Spaces Private Limited</v>
          </cell>
          <cell r="L2511">
            <v>10290177.759199969</v>
          </cell>
          <cell r="M2511" t="str">
            <v>Relationship</v>
          </cell>
          <cell r="N2511" t="str">
            <v>MWIFI</v>
          </cell>
          <cell r="O2511" t="str">
            <v>BLR_ZONE1</v>
          </cell>
          <cell r="P2511">
            <v>9078413</v>
          </cell>
          <cell r="Q2511" t="str">
            <v xml:space="preserve">Rajeev Misra </v>
          </cell>
          <cell r="R2511" t="str">
            <v>RAM</v>
          </cell>
          <cell r="S2511" t="str">
            <v>Rajeev Misra</v>
          </cell>
          <cell r="T2511">
            <v>0.1125</v>
          </cell>
          <cell r="U2511">
            <v>0</v>
          </cell>
          <cell r="V2511" t="str">
            <v>-</v>
          </cell>
          <cell r="Z2511" t="str">
            <v>-</v>
          </cell>
          <cell r="AA2511" t="str">
            <v>-</v>
          </cell>
          <cell r="AB2511" t="str">
            <v>-</v>
          </cell>
          <cell r="AC2511" t="str">
            <v>-</v>
          </cell>
          <cell r="AD2511" t="str">
            <v>-</v>
          </cell>
          <cell r="AE2511" t="str">
            <v>-</v>
          </cell>
          <cell r="AF2511" t="str">
            <v>-</v>
          </cell>
          <cell r="AG2511" t="str">
            <v>-</v>
          </cell>
          <cell r="AH2511" t="str">
            <v>--</v>
          </cell>
        </row>
        <row r="2512">
          <cell r="A2512">
            <v>9102040</v>
          </cell>
          <cell r="B2512" t="str">
            <v>Dtwelve Spaces Private Limited</v>
          </cell>
          <cell r="C2512">
            <v>44900</v>
          </cell>
          <cell r="D2512" t="str">
            <v>Bangalore</v>
          </cell>
          <cell r="E2512" t="str">
            <v>MWIFI</v>
          </cell>
          <cell r="F2512" t="str">
            <v>B2B</v>
          </cell>
          <cell r="G2512" t="str">
            <v>Bangalore</v>
          </cell>
          <cell r="H2512">
            <v>115155</v>
          </cell>
          <cell r="I2512">
            <v>1.1515500000000001</v>
          </cell>
          <cell r="J2512">
            <v>9078413</v>
          </cell>
          <cell r="K2512" t="str">
            <v>Dtwelve Spaces Private Limited</v>
          </cell>
          <cell r="L2512">
            <v>10290177.759199969</v>
          </cell>
          <cell r="M2512" t="str">
            <v>Relationship</v>
          </cell>
          <cell r="N2512" t="str">
            <v>MWIFI</v>
          </cell>
          <cell r="O2512" t="str">
            <v>BLR_ZONE2</v>
          </cell>
          <cell r="P2512">
            <v>9078413</v>
          </cell>
          <cell r="Q2512" t="str">
            <v xml:space="preserve">Rajeev Misra </v>
          </cell>
          <cell r="R2512" t="str">
            <v>RAM</v>
          </cell>
          <cell r="S2512" t="str">
            <v>Rajeev Misra</v>
          </cell>
          <cell r="T2512">
            <v>1.06735</v>
          </cell>
          <cell r="U2512">
            <v>0</v>
          </cell>
          <cell r="V2512" t="str">
            <v>-</v>
          </cell>
          <cell r="Z2512" t="str">
            <v>-</v>
          </cell>
          <cell r="AA2512" t="str">
            <v>-</v>
          </cell>
          <cell r="AB2512" t="str">
            <v>-</v>
          </cell>
          <cell r="AC2512" t="str">
            <v>-</v>
          </cell>
          <cell r="AD2512" t="str">
            <v>-</v>
          </cell>
          <cell r="AE2512" t="str">
            <v>-</v>
          </cell>
          <cell r="AF2512" t="str">
            <v>-</v>
          </cell>
          <cell r="AG2512" t="str">
            <v>-</v>
          </cell>
          <cell r="AH2512" t="str">
            <v>--</v>
          </cell>
        </row>
        <row r="2513">
          <cell r="A2513">
            <v>9102043</v>
          </cell>
          <cell r="B2513" t="str">
            <v>Dtwelve Spaces Private Limited</v>
          </cell>
          <cell r="C2513">
            <v>44866</v>
          </cell>
          <cell r="D2513" t="str">
            <v>Bangalore</v>
          </cell>
          <cell r="E2513" t="str">
            <v>MWIFI</v>
          </cell>
          <cell r="F2513" t="str">
            <v>B2B</v>
          </cell>
          <cell r="G2513" t="str">
            <v>Bangalore</v>
          </cell>
          <cell r="H2513">
            <v>28710</v>
          </cell>
          <cell r="I2513">
            <v>0.28710000000000002</v>
          </cell>
          <cell r="J2513">
            <v>9078413</v>
          </cell>
          <cell r="K2513" t="str">
            <v>Dtwelve Spaces Private Limited</v>
          </cell>
          <cell r="L2513">
            <v>10290177.759199969</v>
          </cell>
          <cell r="M2513" t="str">
            <v>Relationship</v>
          </cell>
          <cell r="N2513" t="str">
            <v>MWIFI</v>
          </cell>
          <cell r="O2513" t="str">
            <v>BLR_ZONE2</v>
          </cell>
          <cell r="P2513">
            <v>9078413</v>
          </cell>
          <cell r="Q2513" t="str">
            <v xml:space="preserve">Rajeev Misra </v>
          </cell>
          <cell r="R2513" t="str">
            <v>RAM</v>
          </cell>
          <cell r="S2513" t="str">
            <v>Rajeev Misra</v>
          </cell>
          <cell r="T2513">
            <v>0.28710000000000002</v>
          </cell>
          <cell r="U2513">
            <v>0</v>
          </cell>
          <cell r="V2513" t="str">
            <v>-</v>
          </cell>
          <cell r="Z2513" t="str">
            <v>-</v>
          </cell>
          <cell r="AA2513" t="str">
            <v>-</v>
          </cell>
          <cell r="AB2513" t="str">
            <v>-</v>
          </cell>
          <cell r="AC2513" t="str">
            <v>-</v>
          </cell>
          <cell r="AD2513" t="str">
            <v>-</v>
          </cell>
          <cell r="AE2513" t="str">
            <v>-</v>
          </cell>
          <cell r="AF2513" t="str">
            <v>-</v>
          </cell>
          <cell r="AG2513" t="str">
            <v>-</v>
          </cell>
          <cell r="AH2513" t="str">
            <v>--</v>
          </cell>
        </row>
        <row r="2514">
          <cell r="A2514">
            <v>9102045</v>
          </cell>
          <cell r="B2514" t="str">
            <v>Dtwelve Spaces Private Limited</v>
          </cell>
          <cell r="C2514">
            <v>44866</v>
          </cell>
          <cell r="D2514" t="str">
            <v>Bangalore</v>
          </cell>
          <cell r="E2514" t="str">
            <v>MWIFI</v>
          </cell>
          <cell r="F2514" t="str">
            <v>B2B</v>
          </cell>
          <cell r="G2514" t="str">
            <v>Bangalore</v>
          </cell>
          <cell r="H2514">
            <v>19125</v>
          </cell>
          <cell r="I2514">
            <v>0.19125</v>
          </cell>
          <cell r="J2514">
            <v>9078413</v>
          </cell>
          <cell r="K2514" t="str">
            <v>Dtwelve Spaces Private Limited</v>
          </cell>
          <cell r="L2514">
            <v>10290177.759199969</v>
          </cell>
          <cell r="M2514" t="str">
            <v>Relationship</v>
          </cell>
          <cell r="N2514" t="str">
            <v>MWIFI</v>
          </cell>
          <cell r="O2514" t="str">
            <v>BLR_ZONE1</v>
          </cell>
          <cell r="P2514">
            <v>9078413</v>
          </cell>
          <cell r="Q2514" t="str">
            <v xml:space="preserve">Rajeev Misra </v>
          </cell>
          <cell r="R2514" t="str">
            <v>RAM</v>
          </cell>
          <cell r="S2514" t="str">
            <v>Rajeev Misra</v>
          </cell>
          <cell r="T2514">
            <v>0.19125</v>
          </cell>
          <cell r="U2514">
            <v>0</v>
          </cell>
          <cell r="V2514" t="str">
            <v>-</v>
          </cell>
          <cell r="Z2514" t="str">
            <v>-</v>
          </cell>
          <cell r="AA2514" t="str">
            <v>-</v>
          </cell>
          <cell r="AB2514" t="str">
            <v>-</v>
          </cell>
          <cell r="AC2514" t="str">
            <v>-</v>
          </cell>
          <cell r="AD2514" t="str">
            <v>-</v>
          </cell>
          <cell r="AE2514" t="str">
            <v>-</v>
          </cell>
          <cell r="AF2514" t="str">
            <v>-</v>
          </cell>
          <cell r="AG2514" t="str">
            <v>-</v>
          </cell>
          <cell r="AH2514" t="str">
            <v>--</v>
          </cell>
        </row>
        <row r="2515">
          <cell r="A2515">
            <v>9102781</v>
          </cell>
          <cell r="B2515" t="str">
            <v>Dtwelve Spaces Private Limited</v>
          </cell>
          <cell r="C2515">
            <v>44828</v>
          </cell>
          <cell r="D2515" t="str">
            <v>Mumbai</v>
          </cell>
          <cell r="E2515" t="str">
            <v>MWIFI</v>
          </cell>
          <cell r="F2515" t="str">
            <v>B2B</v>
          </cell>
          <cell r="G2515" t="str">
            <v>Mumbai</v>
          </cell>
          <cell r="H2515">
            <v>803.84</v>
          </cell>
          <cell r="I2515">
            <v>8.0384000000000011E-3</v>
          </cell>
          <cell r="J2515">
            <v>9078413</v>
          </cell>
          <cell r="K2515" t="str">
            <v>Dtwelve Spaces Private Limited</v>
          </cell>
          <cell r="L2515">
            <v>10290177.759199969</v>
          </cell>
          <cell r="M2515" t="str">
            <v>Relationship</v>
          </cell>
          <cell r="N2515" t="str">
            <v>MWIFI</v>
          </cell>
          <cell r="O2515" t="str">
            <v>MUM_ZONE1</v>
          </cell>
          <cell r="P2515">
            <v>9078413</v>
          </cell>
          <cell r="Q2515" t="str">
            <v xml:space="preserve">Rajeev Misra </v>
          </cell>
          <cell r="R2515" t="str">
            <v>RAM</v>
          </cell>
          <cell r="S2515" t="str">
            <v>Rajeev Misra</v>
          </cell>
          <cell r="T2515">
            <v>8.3179199999999995E-3</v>
          </cell>
          <cell r="U2515">
            <v>0</v>
          </cell>
          <cell r="V2515" t="str">
            <v>-</v>
          </cell>
          <cell r="Z2515" t="str">
            <v>-</v>
          </cell>
          <cell r="AA2515" t="str">
            <v>-</v>
          </cell>
          <cell r="AB2515" t="str">
            <v>-</v>
          </cell>
          <cell r="AC2515" t="str">
            <v>-</v>
          </cell>
          <cell r="AD2515" t="str">
            <v>-</v>
          </cell>
          <cell r="AE2515" t="str">
            <v>-</v>
          </cell>
          <cell r="AF2515" t="str">
            <v>-</v>
          </cell>
          <cell r="AG2515" t="str">
            <v>-</v>
          </cell>
          <cell r="AH2515" t="str">
            <v>--</v>
          </cell>
        </row>
        <row r="2516">
          <cell r="A2516">
            <v>9102782</v>
          </cell>
          <cell r="B2516" t="str">
            <v>Dtwelve Spaces Private Limited</v>
          </cell>
          <cell r="C2516">
            <v>44834</v>
          </cell>
          <cell r="D2516" t="str">
            <v>Chennai</v>
          </cell>
          <cell r="E2516" t="str">
            <v>MWIFI</v>
          </cell>
          <cell r="F2516" t="str">
            <v>B2B</v>
          </cell>
          <cell r="G2516" t="str">
            <v>Chennai</v>
          </cell>
          <cell r="H2516">
            <v>916.76</v>
          </cell>
          <cell r="I2516">
            <v>9.1675999999999997E-3</v>
          </cell>
          <cell r="J2516">
            <v>9078413</v>
          </cell>
          <cell r="K2516" t="str">
            <v>Dtwelve Spaces Private Limited</v>
          </cell>
          <cell r="L2516">
            <v>10290177.759199969</v>
          </cell>
          <cell r="M2516" t="str">
            <v>Relationship</v>
          </cell>
          <cell r="N2516" t="str">
            <v>MWIFI</v>
          </cell>
          <cell r="O2516" t="str">
            <v>CHN_ZONE1</v>
          </cell>
          <cell r="P2516">
            <v>9078413</v>
          </cell>
          <cell r="Q2516" t="str">
            <v xml:space="preserve">Rajeev Misra </v>
          </cell>
          <cell r="R2516" t="str">
            <v>RAM</v>
          </cell>
          <cell r="S2516" t="str">
            <v>Rajeev Misra</v>
          </cell>
          <cell r="T2516">
            <v>9.1675999999999997E-3</v>
          </cell>
          <cell r="U2516">
            <v>0</v>
          </cell>
          <cell r="V2516" t="str">
            <v>-</v>
          </cell>
          <cell r="Z2516" t="str">
            <v>-</v>
          </cell>
          <cell r="AA2516" t="str">
            <v>-</v>
          </cell>
          <cell r="AB2516" t="str">
            <v>-</v>
          </cell>
          <cell r="AC2516" t="str">
            <v>-</v>
          </cell>
          <cell r="AD2516" t="str">
            <v>-</v>
          </cell>
          <cell r="AE2516" t="str">
            <v>-</v>
          </cell>
          <cell r="AF2516" t="str">
            <v>-</v>
          </cell>
          <cell r="AG2516" t="str">
            <v>-</v>
          </cell>
          <cell r="AH2516" t="str">
            <v>--</v>
          </cell>
        </row>
        <row r="2517">
          <cell r="A2517">
            <v>9103106</v>
          </cell>
          <cell r="B2517" t="str">
            <v>Dtwelve Spaces Private Limited</v>
          </cell>
          <cell r="C2517">
            <v>44835</v>
          </cell>
          <cell r="D2517" t="str">
            <v>Bangalore</v>
          </cell>
          <cell r="E2517" t="str">
            <v>MWIFI</v>
          </cell>
          <cell r="F2517" t="str">
            <v>B2B</v>
          </cell>
          <cell r="G2517" t="str">
            <v>Bangalore</v>
          </cell>
          <cell r="H2517">
            <v>35535</v>
          </cell>
          <cell r="I2517">
            <v>0.35535</v>
          </cell>
          <cell r="J2517">
            <v>9078413</v>
          </cell>
          <cell r="K2517" t="str">
            <v>Dtwelve Spaces Private Limited</v>
          </cell>
          <cell r="L2517">
            <v>10290177.759199969</v>
          </cell>
          <cell r="M2517" t="str">
            <v>Relationship</v>
          </cell>
          <cell r="N2517" t="str">
            <v>MWIFI</v>
          </cell>
          <cell r="O2517" t="str">
            <v>BLR_ZONE2</v>
          </cell>
          <cell r="P2517">
            <v>9078413</v>
          </cell>
          <cell r="Q2517" t="str">
            <v xml:space="preserve">Rajeev Misra </v>
          </cell>
          <cell r="R2517" t="str">
            <v>RAM</v>
          </cell>
          <cell r="S2517" t="str">
            <v>Rajeev Misra</v>
          </cell>
          <cell r="T2517">
            <v>0.36330000000000001</v>
          </cell>
          <cell r="U2517">
            <v>0</v>
          </cell>
          <cell r="V2517" t="str">
            <v>-</v>
          </cell>
          <cell r="Z2517" t="str">
            <v>-</v>
          </cell>
          <cell r="AA2517" t="str">
            <v>-</v>
          </cell>
          <cell r="AB2517" t="str">
            <v>-</v>
          </cell>
          <cell r="AC2517" t="str">
            <v>-</v>
          </cell>
          <cell r="AD2517" t="str">
            <v>-</v>
          </cell>
          <cell r="AE2517" t="str">
            <v>-</v>
          </cell>
          <cell r="AF2517" t="str">
            <v>-</v>
          </cell>
          <cell r="AG2517" t="str">
            <v>-</v>
          </cell>
          <cell r="AH2517" t="str">
            <v>--</v>
          </cell>
        </row>
        <row r="2518">
          <cell r="A2518">
            <v>9103107</v>
          </cell>
          <cell r="B2518" t="str">
            <v>Dtwelve Spaces Private Limited</v>
          </cell>
          <cell r="C2518">
            <v>44866</v>
          </cell>
          <cell r="D2518" t="str">
            <v>Bangalore</v>
          </cell>
          <cell r="E2518" t="str">
            <v>MWIFI</v>
          </cell>
          <cell r="F2518" t="str">
            <v>B2B</v>
          </cell>
          <cell r="G2518" t="str">
            <v>Bangalore</v>
          </cell>
          <cell r="H2518">
            <v>51525</v>
          </cell>
          <cell r="I2518">
            <v>0.51524999999999999</v>
          </cell>
          <cell r="J2518">
            <v>9078413</v>
          </cell>
          <cell r="K2518" t="str">
            <v>Dtwelve Spaces Private Limited</v>
          </cell>
          <cell r="L2518">
            <v>10290177.759199969</v>
          </cell>
          <cell r="M2518" t="str">
            <v>Relationship</v>
          </cell>
          <cell r="N2518" t="str">
            <v>MWIFI</v>
          </cell>
          <cell r="O2518" t="str">
            <v>BLR_ZONE1</v>
          </cell>
          <cell r="P2518">
            <v>9078413</v>
          </cell>
          <cell r="Q2518" t="str">
            <v xml:space="preserve">Rajeev Misra </v>
          </cell>
          <cell r="R2518" t="str">
            <v>RAM</v>
          </cell>
          <cell r="S2518" t="str">
            <v>Rajeev Misra</v>
          </cell>
          <cell r="T2518">
            <v>2.9452500000000001</v>
          </cell>
          <cell r="U2518">
            <v>0</v>
          </cell>
          <cell r="V2518" t="str">
            <v>-</v>
          </cell>
          <cell r="Z2518" t="str">
            <v>-</v>
          </cell>
          <cell r="AA2518" t="str">
            <v>-</v>
          </cell>
          <cell r="AB2518" t="str">
            <v>-</v>
          </cell>
          <cell r="AC2518" t="str">
            <v>-</v>
          </cell>
          <cell r="AD2518" t="str">
            <v>-</v>
          </cell>
          <cell r="AE2518" t="str">
            <v>-</v>
          </cell>
          <cell r="AF2518" t="str">
            <v>-</v>
          </cell>
          <cell r="AG2518" t="str">
            <v>-</v>
          </cell>
          <cell r="AH2518" t="str">
            <v>--</v>
          </cell>
        </row>
        <row r="2519">
          <cell r="A2519">
            <v>9103110</v>
          </cell>
          <cell r="B2519" t="str">
            <v>Dtwelve Spaces Private Limited</v>
          </cell>
          <cell r="C2519">
            <v>44880</v>
          </cell>
          <cell r="D2519" t="str">
            <v>Bangalore</v>
          </cell>
          <cell r="E2519" t="str">
            <v>MWIFI</v>
          </cell>
          <cell r="F2519" t="str">
            <v>B2B</v>
          </cell>
          <cell r="G2519" t="str">
            <v>Bangalore</v>
          </cell>
          <cell r="H2519">
            <v>17775</v>
          </cell>
          <cell r="I2519">
            <v>0.17774999999999999</v>
          </cell>
          <cell r="J2519">
            <v>9078413</v>
          </cell>
          <cell r="K2519" t="str">
            <v>Dtwelve Spaces Private Limited</v>
          </cell>
          <cell r="L2519">
            <v>10290177.759199969</v>
          </cell>
          <cell r="M2519" t="str">
            <v>Relationship</v>
          </cell>
          <cell r="N2519" t="str">
            <v>MWIFI</v>
          </cell>
          <cell r="O2519" t="str">
            <v>BLR_ZONE1</v>
          </cell>
          <cell r="P2519">
            <v>9078413</v>
          </cell>
          <cell r="Q2519" t="str">
            <v xml:space="preserve">Rajeev Misra </v>
          </cell>
          <cell r="R2519" t="str">
            <v>RAM</v>
          </cell>
          <cell r="S2519" t="str">
            <v>Rajeev Misra</v>
          </cell>
          <cell r="T2519">
            <v>0.16875000000000001</v>
          </cell>
          <cell r="U2519">
            <v>0</v>
          </cell>
          <cell r="V2519" t="str">
            <v>-</v>
          </cell>
          <cell r="Z2519" t="str">
            <v>-</v>
          </cell>
          <cell r="AA2519" t="str">
            <v>-</v>
          </cell>
          <cell r="AB2519" t="str">
            <v>-</v>
          </cell>
          <cell r="AC2519" t="str">
            <v>-</v>
          </cell>
          <cell r="AD2519" t="str">
            <v>-</v>
          </cell>
          <cell r="AE2519" t="str">
            <v>-</v>
          </cell>
          <cell r="AF2519" t="str">
            <v>-</v>
          </cell>
          <cell r="AG2519" t="str">
            <v>-</v>
          </cell>
          <cell r="AH2519" t="str">
            <v>--</v>
          </cell>
        </row>
        <row r="2520">
          <cell r="A2520">
            <v>9103112</v>
          </cell>
          <cell r="B2520" t="str">
            <v>Dtwelve Spaces Private Limited</v>
          </cell>
          <cell r="C2520">
            <v>44866</v>
          </cell>
          <cell r="D2520" t="str">
            <v>Bangalore</v>
          </cell>
          <cell r="E2520" t="str">
            <v>MWIFI</v>
          </cell>
          <cell r="F2520" t="str">
            <v>B2B</v>
          </cell>
          <cell r="G2520" t="str">
            <v>Bangalore</v>
          </cell>
          <cell r="H2520">
            <v>32580</v>
          </cell>
          <cell r="I2520">
            <v>0.32579999999999998</v>
          </cell>
          <cell r="J2520">
            <v>9078413</v>
          </cell>
          <cell r="K2520" t="str">
            <v>Dtwelve Spaces Private Limited</v>
          </cell>
          <cell r="L2520">
            <v>10290177.759199969</v>
          </cell>
          <cell r="M2520" t="str">
            <v>Relationship</v>
          </cell>
          <cell r="N2520" t="str">
            <v>MWIFI</v>
          </cell>
          <cell r="O2520" t="str">
            <v>BLR_ZONE2</v>
          </cell>
          <cell r="P2520">
            <v>9078413</v>
          </cell>
          <cell r="Q2520" t="str">
            <v xml:space="preserve">Rajeev Misra </v>
          </cell>
          <cell r="R2520" t="str">
            <v>RAM</v>
          </cell>
          <cell r="S2520" t="str">
            <v>Rajeev Misra</v>
          </cell>
          <cell r="T2520">
            <v>0.30725000000000002</v>
          </cell>
          <cell r="U2520">
            <v>0</v>
          </cell>
          <cell r="V2520" t="str">
            <v>-</v>
          </cell>
          <cell r="Z2520" t="str">
            <v>-</v>
          </cell>
          <cell r="AA2520" t="str">
            <v>-</v>
          </cell>
          <cell r="AB2520" t="str">
            <v>-</v>
          </cell>
          <cell r="AC2520" t="str">
            <v>-</v>
          </cell>
          <cell r="AD2520" t="str">
            <v>-</v>
          </cell>
          <cell r="AE2520" t="str">
            <v>-</v>
          </cell>
          <cell r="AF2520" t="str">
            <v>-</v>
          </cell>
          <cell r="AG2520" t="str">
            <v>-</v>
          </cell>
          <cell r="AH2520" t="str">
            <v>--</v>
          </cell>
        </row>
        <row r="2521">
          <cell r="A2521">
            <v>9103176</v>
          </cell>
          <cell r="B2521" t="str">
            <v>Dtwelve Spaces Private Limited</v>
          </cell>
          <cell r="C2521">
            <v>44846</v>
          </cell>
          <cell r="D2521" t="str">
            <v>Bangalore</v>
          </cell>
          <cell r="E2521" t="str">
            <v>MWIFI</v>
          </cell>
          <cell r="F2521" t="str">
            <v>B2B</v>
          </cell>
          <cell r="G2521" t="str">
            <v>Bangalore</v>
          </cell>
          <cell r="H2521">
            <v>12092</v>
          </cell>
          <cell r="I2521">
            <v>0.12092</v>
          </cell>
          <cell r="J2521">
            <v>9078413</v>
          </cell>
          <cell r="K2521" t="str">
            <v>Dtwelve Spaces Private Limited</v>
          </cell>
          <cell r="L2521">
            <v>10290177.759199969</v>
          </cell>
          <cell r="M2521" t="str">
            <v>Relationship</v>
          </cell>
          <cell r="N2521" t="str">
            <v>MWIFI</v>
          </cell>
          <cell r="O2521" t="str">
            <v>BLR_ZONE1</v>
          </cell>
          <cell r="P2521">
            <v>9078413</v>
          </cell>
          <cell r="Q2521" t="str">
            <v xml:space="preserve">Rajeev Misra </v>
          </cell>
          <cell r="R2521" t="str">
            <v>RAM</v>
          </cell>
          <cell r="S2521" t="str">
            <v>Rajeev Misra</v>
          </cell>
          <cell r="T2521">
            <v>0.12092</v>
          </cell>
          <cell r="U2521">
            <v>0</v>
          </cell>
          <cell r="V2521" t="str">
            <v>-</v>
          </cell>
          <cell r="Z2521" t="str">
            <v>-</v>
          </cell>
          <cell r="AA2521" t="str">
            <v>-</v>
          </cell>
          <cell r="AB2521" t="str">
            <v>-</v>
          </cell>
          <cell r="AC2521" t="str">
            <v>-</v>
          </cell>
          <cell r="AD2521" t="str">
            <v>-</v>
          </cell>
          <cell r="AE2521" t="str">
            <v>-</v>
          </cell>
          <cell r="AF2521" t="str">
            <v>-</v>
          </cell>
          <cell r="AG2521" t="str">
            <v>-</v>
          </cell>
          <cell r="AH2521" t="str">
            <v>--</v>
          </cell>
        </row>
        <row r="2522">
          <cell r="A2522">
            <v>9103384</v>
          </cell>
          <cell r="B2522" t="str">
            <v>Dtwelve Spaces Private Limited</v>
          </cell>
          <cell r="C2522">
            <v>44847</v>
          </cell>
          <cell r="D2522" t="str">
            <v>Bangalore</v>
          </cell>
          <cell r="E2522" t="str">
            <v>MWIFI</v>
          </cell>
          <cell r="F2522" t="str">
            <v>B2B</v>
          </cell>
          <cell r="G2522" t="str">
            <v>Bangalore</v>
          </cell>
          <cell r="H2522">
            <v>503.1</v>
          </cell>
          <cell r="I2522">
            <v>5.0309999999999999E-3</v>
          </cell>
          <cell r="J2522">
            <v>9078413</v>
          </cell>
          <cell r="K2522" t="str">
            <v>Dtwelve Spaces Private Limited</v>
          </cell>
          <cell r="L2522">
            <v>10290177.759199969</v>
          </cell>
          <cell r="M2522" t="str">
            <v>Relationship</v>
          </cell>
          <cell r="N2522" t="str">
            <v>MWIFI</v>
          </cell>
          <cell r="O2522" t="str">
            <v>BLR_ZONE2</v>
          </cell>
          <cell r="P2522">
            <v>9078413</v>
          </cell>
          <cell r="Q2522" t="str">
            <v xml:space="preserve">Rajeev Misra </v>
          </cell>
          <cell r="R2522" t="str">
            <v>RAM</v>
          </cell>
          <cell r="S2522" t="str">
            <v>Rajeev Misra</v>
          </cell>
          <cell r="T2522">
            <v>5.0309999999999999E-3</v>
          </cell>
          <cell r="U2522">
            <v>0</v>
          </cell>
          <cell r="V2522" t="str">
            <v>-</v>
          </cell>
          <cell r="Z2522" t="str">
            <v>-</v>
          </cell>
          <cell r="AA2522" t="str">
            <v>-</v>
          </cell>
          <cell r="AB2522" t="str">
            <v>-</v>
          </cell>
          <cell r="AC2522" t="str">
            <v>-</v>
          </cell>
          <cell r="AD2522" t="str">
            <v>-</v>
          </cell>
          <cell r="AE2522" t="str">
            <v>-</v>
          </cell>
          <cell r="AF2522" t="str">
            <v>-</v>
          </cell>
          <cell r="AG2522" t="str">
            <v>-</v>
          </cell>
          <cell r="AH2522" t="str">
            <v>--</v>
          </cell>
        </row>
        <row r="2523">
          <cell r="A2523">
            <v>9103385</v>
          </cell>
          <cell r="B2523" t="str">
            <v>Dtwelve Spaces Private Limited</v>
          </cell>
          <cell r="C2523">
            <v>44847</v>
          </cell>
          <cell r="D2523" t="str">
            <v>Bangalore</v>
          </cell>
          <cell r="E2523" t="str">
            <v>MWIFI</v>
          </cell>
          <cell r="F2523" t="str">
            <v>B2B</v>
          </cell>
          <cell r="G2523" t="str">
            <v>Bangalore</v>
          </cell>
          <cell r="H2523">
            <v>503.1</v>
          </cell>
          <cell r="I2523">
            <v>5.0309999999999999E-3</v>
          </cell>
          <cell r="J2523">
            <v>9078413</v>
          </cell>
          <cell r="K2523" t="str">
            <v>Dtwelve Spaces Private Limited</v>
          </cell>
          <cell r="L2523">
            <v>10290177.759199969</v>
          </cell>
          <cell r="M2523" t="str">
            <v>Relationship</v>
          </cell>
          <cell r="N2523" t="str">
            <v>MWIFI</v>
          </cell>
          <cell r="O2523" t="str">
            <v>BLR_ZONE2</v>
          </cell>
          <cell r="P2523">
            <v>9078413</v>
          </cell>
          <cell r="Q2523" t="str">
            <v xml:space="preserve">Rajeev Misra </v>
          </cell>
          <cell r="R2523" t="str">
            <v>RAM</v>
          </cell>
          <cell r="S2523" t="str">
            <v>Rajeev Misra</v>
          </cell>
          <cell r="T2523">
            <v>5.0309999999999999E-3</v>
          </cell>
          <cell r="U2523">
            <v>0</v>
          </cell>
          <cell r="V2523" t="str">
            <v>-</v>
          </cell>
          <cell r="Z2523" t="str">
            <v>-</v>
          </cell>
          <cell r="AA2523" t="str">
            <v>-</v>
          </cell>
          <cell r="AB2523" t="str">
            <v>-</v>
          </cell>
          <cell r="AC2523" t="str">
            <v>-</v>
          </cell>
          <cell r="AD2523" t="str">
            <v>-</v>
          </cell>
          <cell r="AE2523" t="str">
            <v>-</v>
          </cell>
          <cell r="AF2523" t="str">
            <v>-</v>
          </cell>
          <cell r="AG2523" t="str">
            <v>-</v>
          </cell>
          <cell r="AH2523" t="str">
            <v>--</v>
          </cell>
        </row>
        <row r="2524">
          <cell r="A2524">
            <v>9103386</v>
          </cell>
          <cell r="B2524" t="str">
            <v>Dtwelve Spaces Private Limited</v>
          </cell>
          <cell r="C2524">
            <v>44847</v>
          </cell>
          <cell r="D2524" t="str">
            <v>Bangalore</v>
          </cell>
          <cell r="E2524" t="str">
            <v>MWIFI</v>
          </cell>
          <cell r="F2524" t="str">
            <v>B2B</v>
          </cell>
          <cell r="G2524" t="str">
            <v>Bangalore</v>
          </cell>
          <cell r="H2524">
            <v>503.1</v>
          </cell>
          <cell r="I2524">
            <v>5.0309999999999999E-3</v>
          </cell>
          <cell r="J2524">
            <v>9078413</v>
          </cell>
          <cell r="K2524" t="str">
            <v>Dtwelve Spaces Private Limited</v>
          </cell>
          <cell r="L2524">
            <v>10290177.759199969</v>
          </cell>
          <cell r="M2524" t="str">
            <v>Relationship</v>
          </cell>
          <cell r="N2524" t="str">
            <v>MWIFI</v>
          </cell>
          <cell r="O2524" t="str">
            <v>BLR_ZONE2</v>
          </cell>
          <cell r="P2524">
            <v>9078413</v>
          </cell>
          <cell r="Q2524" t="str">
            <v xml:space="preserve">Rajeev Misra </v>
          </cell>
          <cell r="R2524" t="str">
            <v>RAM</v>
          </cell>
          <cell r="S2524" t="str">
            <v>Rajeev Misra</v>
          </cell>
          <cell r="T2524">
            <v>5.0309999999999999E-3</v>
          </cell>
          <cell r="U2524">
            <v>0</v>
          </cell>
          <cell r="V2524" t="str">
            <v>-</v>
          </cell>
          <cell r="Z2524" t="str">
            <v>-</v>
          </cell>
          <cell r="AA2524" t="str">
            <v>-</v>
          </cell>
          <cell r="AB2524" t="str">
            <v>-</v>
          </cell>
          <cell r="AC2524" t="str">
            <v>-</v>
          </cell>
          <cell r="AD2524" t="str">
            <v>-</v>
          </cell>
          <cell r="AE2524" t="str">
            <v>-</v>
          </cell>
          <cell r="AF2524" t="str">
            <v>-</v>
          </cell>
          <cell r="AG2524" t="str">
            <v>-</v>
          </cell>
          <cell r="AH2524" t="str">
            <v>--</v>
          </cell>
        </row>
        <row r="2525">
          <cell r="A2525">
            <v>9103387</v>
          </cell>
          <cell r="B2525" t="str">
            <v>Dtwelve Spaces Private Limited</v>
          </cell>
          <cell r="C2525">
            <v>44847</v>
          </cell>
          <cell r="D2525" t="str">
            <v>Bangalore</v>
          </cell>
          <cell r="E2525" t="str">
            <v>MWIFI</v>
          </cell>
          <cell r="F2525" t="str">
            <v>B2B</v>
          </cell>
          <cell r="G2525" t="str">
            <v>Bangalore</v>
          </cell>
          <cell r="H2525">
            <v>503.1</v>
          </cell>
          <cell r="I2525">
            <v>5.0309999999999999E-3</v>
          </cell>
          <cell r="J2525">
            <v>9078413</v>
          </cell>
          <cell r="K2525" t="str">
            <v>Dtwelve Spaces Private Limited</v>
          </cell>
          <cell r="L2525">
            <v>10290177.759199969</v>
          </cell>
          <cell r="M2525" t="str">
            <v>Relationship</v>
          </cell>
          <cell r="N2525" t="str">
            <v>MWIFI</v>
          </cell>
          <cell r="O2525" t="str">
            <v>BLR_ZONE2</v>
          </cell>
          <cell r="P2525">
            <v>9078413</v>
          </cell>
          <cell r="Q2525" t="str">
            <v xml:space="preserve">Rajeev Misra </v>
          </cell>
          <cell r="R2525" t="str">
            <v>RAM</v>
          </cell>
          <cell r="S2525" t="str">
            <v>Rajeev Misra</v>
          </cell>
          <cell r="T2525">
            <v>5.0309999999999999E-3</v>
          </cell>
          <cell r="U2525">
            <v>0</v>
          </cell>
          <cell r="V2525" t="str">
            <v>-</v>
          </cell>
          <cell r="Z2525" t="str">
            <v>-</v>
          </cell>
          <cell r="AA2525" t="str">
            <v>-</v>
          </cell>
          <cell r="AB2525" t="str">
            <v>-</v>
          </cell>
          <cell r="AC2525" t="str">
            <v>-</v>
          </cell>
          <cell r="AD2525" t="str">
            <v>-</v>
          </cell>
          <cell r="AE2525" t="str">
            <v>-</v>
          </cell>
          <cell r="AF2525" t="str">
            <v>-</v>
          </cell>
          <cell r="AG2525" t="str">
            <v>-</v>
          </cell>
          <cell r="AH2525" t="str">
            <v>--</v>
          </cell>
        </row>
        <row r="2526">
          <cell r="A2526">
            <v>9103388</v>
          </cell>
          <cell r="B2526" t="str">
            <v>Dtwelve Spaces Private Limited</v>
          </cell>
          <cell r="C2526">
            <v>44847</v>
          </cell>
          <cell r="D2526" t="str">
            <v>Bangalore</v>
          </cell>
          <cell r="E2526" t="str">
            <v>MWIFI</v>
          </cell>
          <cell r="F2526" t="str">
            <v>B2B</v>
          </cell>
          <cell r="G2526" t="str">
            <v>Bangalore</v>
          </cell>
          <cell r="H2526">
            <v>503.1</v>
          </cell>
          <cell r="I2526">
            <v>5.0309999999999999E-3</v>
          </cell>
          <cell r="J2526">
            <v>9078413</v>
          </cell>
          <cell r="K2526" t="str">
            <v>Dtwelve Spaces Private Limited</v>
          </cell>
          <cell r="L2526">
            <v>10290177.759199969</v>
          </cell>
          <cell r="M2526" t="str">
            <v>Relationship</v>
          </cell>
          <cell r="N2526" t="str">
            <v>MWIFI</v>
          </cell>
          <cell r="O2526" t="str">
            <v>BLR_ZONE2</v>
          </cell>
          <cell r="P2526">
            <v>9078413</v>
          </cell>
          <cell r="Q2526" t="str">
            <v xml:space="preserve">Rajeev Misra </v>
          </cell>
          <cell r="R2526" t="str">
            <v>RAM</v>
          </cell>
          <cell r="S2526" t="str">
            <v>Rajeev Misra</v>
          </cell>
          <cell r="T2526">
            <v>5.0309999999999999E-3</v>
          </cell>
          <cell r="U2526">
            <v>0</v>
          </cell>
          <cell r="V2526" t="str">
            <v>-</v>
          </cell>
          <cell r="Z2526" t="str">
            <v>-</v>
          </cell>
          <cell r="AA2526" t="str">
            <v>-</v>
          </cell>
          <cell r="AB2526" t="str">
            <v>-</v>
          </cell>
          <cell r="AC2526" t="str">
            <v>-</v>
          </cell>
          <cell r="AD2526" t="str">
            <v>-</v>
          </cell>
          <cell r="AE2526" t="str">
            <v>-</v>
          </cell>
          <cell r="AF2526" t="str">
            <v>-</v>
          </cell>
          <cell r="AG2526" t="str">
            <v>-</v>
          </cell>
          <cell r="AH2526" t="str">
            <v>--</v>
          </cell>
        </row>
        <row r="2527">
          <cell r="A2527">
            <v>9103389</v>
          </cell>
          <cell r="B2527" t="str">
            <v>Dtwelve Spaces Private Limited</v>
          </cell>
          <cell r="C2527">
            <v>44847</v>
          </cell>
          <cell r="D2527" t="str">
            <v>Bangalore</v>
          </cell>
          <cell r="E2527" t="str">
            <v>MWIFI</v>
          </cell>
          <cell r="F2527" t="str">
            <v>B2B</v>
          </cell>
          <cell r="G2527" t="str">
            <v>Bangalore</v>
          </cell>
          <cell r="H2527">
            <v>503.1</v>
          </cell>
          <cell r="I2527">
            <v>5.0309999999999999E-3</v>
          </cell>
          <cell r="J2527">
            <v>9078413</v>
          </cell>
          <cell r="K2527" t="str">
            <v>Dtwelve Spaces Private Limited</v>
          </cell>
          <cell r="L2527">
            <v>10290177.759199969</v>
          </cell>
          <cell r="M2527" t="str">
            <v>Relationship</v>
          </cell>
          <cell r="N2527" t="str">
            <v>MWIFI</v>
          </cell>
          <cell r="O2527" t="str">
            <v>BLR_ZONE2</v>
          </cell>
          <cell r="P2527">
            <v>9078413</v>
          </cell>
          <cell r="Q2527" t="str">
            <v xml:space="preserve">Rajeev Misra </v>
          </cell>
          <cell r="R2527" t="str">
            <v>RAM</v>
          </cell>
          <cell r="S2527" t="str">
            <v>Rajeev Misra</v>
          </cell>
          <cell r="T2527">
            <v>5.0309999999999999E-3</v>
          </cell>
          <cell r="U2527">
            <v>0</v>
          </cell>
          <cell r="V2527" t="str">
            <v>-</v>
          </cell>
          <cell r="Z2527" t="str">
            <v>-</v>
          </cell>
          <cell r="AA2527" t="str">
            <v>-</v>
          </cell>
          <cell r="AB2527" t="str">
            <v>-</v>
          </cell>
          <cell r="AC2527" t="str">
            <v>-</v>
          </cell>
          <cell r="AD2527" t="str">
            <v>-</v>
          </cell>
          <cell r="AE2527" t="str">
            <v>-</v>
          </cell>
          <cell r="AF2527" t="str">
            <v>-</v>
          </cell>
          <cell r="AG2527" t="str">
            <v>-</v>
          </cell>
          <cell r="AH2527" t="str">
            <v>--</v>
          </cell>
        </row>
        <row r="2528">
          <cell r="A2528">
            <v>9103390</v>
          </cell>
          <cell r="B2528" t="str">
            <v>Dtwelve Spaces Private Limited</v>
          </cell>
          <cell r="C2528">
            <v>44847</v>
          </cell>
          <cell r="D2528" t="str">
            <v>Bangalore</v>
          </cell>
          <cell r="E2528" t="str">
            <v>MWIFI</v>
          </cell>
          <cell r="F2528" t="str">
            <v>B2B</v>
          </cell>
          <cell r="G2528" t="str">
            <v>Bangalore</v>
          </cell>
          <cell r="H2528">
            <v>503.1</v>
          </cell>
          <cell r="I2528">
            <v>5.0309999999999999E-3</v>
          </cell>
          <cell r="J2528">
            <v>9078413</v>
          </cell>
          <cell r="K2528" t="str">
            <v>Dtwelve Spaces Private Limited</v>
          </cell>
          <cell r="L2528">
            <v>10290177.759199969</v>
          </cell>
          <cell r="M2528" t="str">
            <v>Relationship</v>
          </cell>
          <cell r="N2528" t="str">
            <v>MWIFI</v>
          </cell>
          <cell r="O2528" t="str">
            <v>BLR_ZONE2</v>
          </cell>
          <cell r="P2528">
            <v>9078413</v>
          </cell>
          <cell r="Q2528" t="str">
            <v xml:space="preserve">Rajeev Misra </v>
          </cell>
          <cell r="R2528" t="str">
            <v>RAM</v>
          </cell>
          <cell r="S2528" t="str">
            <v>Rajeev Misra</v>
          </cell>
          <cell r="T2528">
            <v>5.0309999999999999E-3</v>
          </cell>
          <cell r="U2528">
            <v>0</v>
          </cell>
          <cell r="V2528" t="str">
            <v>-</v>
          </cell>
          <cell r="Z2528" t="str">
            <v>-</v>
          </cell>
          <cell r="AA2528" t="str">
            <v>-</v>
          </cell>
          <cell r="AB2528" t="str">
            <v>-</v>
          </cell>
          <cell r="AC2528" t="str">
            <v>-</v>
          </cell>
          <cell r="AD2528" t="str">
            <v>-</v>
          </cell>
          <cell r="AE2528" t="str">
            <v>-</v>
          </cell>
          <cell r="AF2528" t="str">
            <v>-</v>
          </cell>
          <cell r="AG2528" t="str">
            <v>-</v>
          </cell>
          <cell r="AH2528" t="str">
            <v>--</v>
          </cell>
        </row>
        <row r="2529">
          <cell r="A2529">
            <v>9103391</v>
          </cell>
          <cell r="B2529" t="str">
            <v>Dtwelve Spaces Private Limited</v>
          </cell>
          <cell r="C2529">
            <v>44847</v>
          </cell>
          <cell r="D2529" t="str">
            <v>Bangalore</v>
          </cell>
          <cell r="E2529" t="str">
            <v>MWIFI</v>
          </cell>
          <cell r="F2529" t="str">
            <v>B2B</v>
          </cell>
          <cell r="G2529" t="str">
            <v>Bangalore</v>
          </cell>
          <cell r="H2529">
            <v>503.1</v>
          </cell>
          <cell r="I2529">
            <v>5.0309999999999999E-3</v>
          </cell>
          <cell r="J2529">
            <v>9078413</v>
          </cell>
          <cell r="K2529" t="str">
            <v>Dtwelve Spaces Private Limited</v>
          </cell>
          <cell r="L2529">
            <v>10290177.759199969</v>
          </cell>
          <cell r="M2529" t="str">
            <v>Relationship</v>
          </cell>
          <cell r="N2529" t="str">
            <v>MWIFI</v>
          </cell>
          <cell r="O2529" t="str">
            <v>BLR_ZONE2</v>
          </cell>
          <cell r="P2529">
            <v>9078413</v>
          </cell>
          <cell r="Q2529" t="str">
            <v xml:space="preserve">Rajeev Misra </v>
          </cell>
          <cell r="R2529" t="str">
            <v>RAM</v>
          </cell>
          <cell r="S2529" t="str">
            <v>Rajeev Misra</v>
          </cell>
          <cell r="T2529">
            <v>5.0309999999999999E-3</v>
          </cell>
          <cell r="U2529">
            <v>0</v>
          </cell>
          <cell r="V2529" t="str">
            <v>-</v>
          </cell>
          <cell r="Z2529" t="str">
            <v>-</v>
          </cell>
          <cell r="AA2529" t="str">
            <v>-</v>
          </cell>
          <cell r="AB2529" t="str">
            <v>-</v>
          </cell>
          <cell r="AC2529" t="str">
            <v>-</v>
          </cell>
          <cell r="AD2529" t="str">
            <v>-</v>
          </cell>
          <cell r="AE2529" t="str">
            <v>-</v>
          </cell>
          <cell r="AF2529" t="str">
            <v>-</v>
          </cell>
          <cell r="AG2529" t="str">
            <v>-</v>
          </cell>
          <cell r="AH2529" t="str">
            <v>--</v>
          </cell>
        </row>
        <row r="2530">
          <cell r="A2530">
            <v>9103392</v>
          </cell>
          <cell r="B2530" t="str">
            <v>Dtwelve Spaces Private Limited</v>
          </cell>
          <cell r="C2530">
            <v>44847</v>
          </cell>
          <cell r="D2530" t="str">
            <v>Bangalore</v>
          </cell>
          <cell r="E2530" t="str">
            <v>MWIFI</v>
          </cell>
          <cell r="F2530" t="str">
            <v>B2B</v>
          </cell>
          <cell r="G2530" t="str">
            <v>Bangalore</v>
          </cell>
          <cell r="H2530">
            <v>503.1</v>
          </cell>
          <cell r="I2530">
            <v>5.0309999999999999E-3</v>
          </cell>
          <cell r="J2530">
            <v>9078413</v>
          </cell>
          <cell r="K2530" t="str">
            <v>Dtwelve Spaces Private Limited</v>
          </cell>
          <cell r="L2530">
            <v>10290177.759199969</v>
          </cell>
          <cell r="M2530" t="str">
            <v>Relationship</v>
          </cell>
          <cell r="N2530" t="str">
            <v>MWIFI</v>
          </cell>
          <cell r="O2530" t="str">
            <v>BLR_ZONE2</v>
          </cell>
          <cell r="P2530">
            <v>9078413</v>
          </cell>
          <cell r="Q2530" t="str">
            <v xml:space="preserve">Rajeev Misra </v>
          </cell>
          <cell r="R2530" t="str">
            <v>RAM</v>
          </cell>
          <cell r="S2530" t="str">
            <v>Rajeev Misra</v>
          </cell>
          <cell r="T2530">
            <v>5.0309999999999999E-3</v>
          </cell>
          <cell r="U2530">
            <v>0</v>
          </cell>
          <cell r="V2530" t="str">
            <v>-</v>
          </cell>
          <cell r="Z2530" t="str">
            <v>-</v>
          </cell>
          <cell r="AA2530" t="str">
            <v>-</v>
          </cell>
          <cell r="AB2530" t="str">
            <v>-</v>
          </cell>
          <cell r="AC2530" t="str">
            <v>-</v>
          </cell>
          <cell r="AD2530" t="str">
            <v>-</v>
          </cell>
          <cell r="AE2530" t="str">
            <v>-</v>
          </cell>
          <cell r="AF2530" t="str">
            <v>-</v>
          </cell>
          <cell r="AG2530" t="str">
            <v>-</v>
          </cell>
          <cell r="AH2530" t="str">
            <v>--</v>
          </cell>
        </row>
        <row r="2531">
          <cell r="A2531">
            <v>9103393</v>
          </cell>
          <cell r="B2531" t="str">
            <v>Dtwelve Spaces Private Limited</v>
          </cell>
          <cell r="C2531">
            <v>44847</v>
          </cell>
          <cell r="D2531" t="str">
            <v>Bangalore</v>
          </cell>
          <cell r="E2531" t="str">
            <v>MWIFI</v>
          </cell>
          <cell r="F2531" t="str">
            <v>B2B</v>
          </cell>
          <cell r="G2531" t="str">
            <v>Bangalore</v>
          </cell>
          <cell r="H2531">
            <v>503.1</v>
          </cell>
          <cell r="I2531">
            <v>5.0309999999999999E-3</v>
          </cell>
          <cell r="J2531">
            <v>9078413</v>
          </cell>
          <cell r="K2531" t="str">
            <v>Dtwelve Spaces Private Limited</v>
          </cell>
          <cell r="L2531">
            <v>10290177.759199969</v>
          </cell>
          <cell r="M2531" t="str">
            <v>Relationship</v>
          </cell>
          <cell r="N2531" t="str">
            <v>MWIFI</v>
          </cell>
          <cell r="O2531" t="str">
            <v>BLR_ZONE2</v>
          </cell>
          <cell r="P2531">
            <v>9078413</v>
          </cell>
          <cell r="Q2531" t="str">
            <v xml:space="preserve">Rajeev Misra </v>
          </cell>
          <cell r="R2531" t="str">
            <v>RAM</v>
          </cell>
          <cell r="S2531" t="str">
            <v>Rajeev Misra</v>
          </cell>
          <cell r="T2531">
            <v>5.0309999999999999E-3</v>
          </cell>
          <cell r="U2531">
            <v>0</v>
          </cell>
          <cell r="V2531" t="str">
            <v>-</v>
          </cell>
          <cell r="Z2531" t="str">
            <v>-</v>
          </cell>
          <cell r="AA2531" t="str">
            <v>-</v>
          </cell>
          <cell r="AB2531" t="str">
            <v>-</v>
          </cell>
          <cell r="AC2531" t="str">
            <v>-</v>
          </cell>
          <cell r="AD2531" t="str">
            <v>-</v>
          </cell>
          <cell r="AE2531" t="str">
            <v>-</v>
          </cell>
          <cell r="AF2531" t="str">
            <v>-</v>
          </cell>
          <cell r="AG2531" t="str">
            <v>-</v>
          </cell>
          <cell r="AH2531" t="str">
            <v>--</v>
          </cell>
        </row>
        <row r="2532">
          <cell r="A2532">
            <v>9103394</v>
          </cell>
          <cell r="B2532" t="str">
            <v>Dtwelve Spaces Private Limited</v>
          </cell>
          <cell r="C2532">
            <v>44847</v>
          </cell>
          <cell r="D2532" t="str">
            <v>Bangalore</v>
          </cell>
          <cell r="E2532" t="str">
            <v>MWIFI</v>
          </cell>
          <cell r="F2532" t="str">
            <v>B2B</v>
          </cell>
          <cell r="G2532" t="str">
            <v>Bangalore</v>
          </cell>
          <cell r="H2532">
            <v>503.1</v>
          </cell>
          <cell r="I2532">
            <v>5.0309999999999999E-3</v>
          </cell>
          <cell r="J2532">
            <v>9078413</v>
          </cell>
          <cell r="K2532" t="str">
            <v>Dtwelve Spaces Private Limited</v>
          </cell>
          <cell r="L2532">
            <v>10290177.759199969</v>
          </cell>
          <cell r="M2532" t="str">
            <v>Relationship</v>
          </cell>
          <cell r="N2532" t="str">
            <v>MWIFI</v>
          </cell>
          <cell r="O2532" t="str">
            <v>BLR_ZONE2</v>
          </cell>
          <cell r="P2532">
            <v>9078413</v>
          </cell>
          <cell r="Q2532" t="str">
            <v xml:space="preserve">Rajeev Misra </v>
          </cell>
          <cell r="R2532" t="str">
            <v>RAM</v>
          </cell>
          <cell r="S2532" t="str">
            <v>Rajeev Misra</v>
          </cell>
          <cell r="T2532">
            <v>5.0309999999999999E-3</v>
          </cell>
          <cell r="U2532">
            <v>0</v>
          </cell>
          <cell r="V2532" t="str">
            <v>-</v>
          </cell>
          <cell r="Z2532" t="str">
            <v>-</v>
          </cell>
          <cell r="AA2532" t="str">
            <v>-</v>
          </cell>
          <cell r="AB2532" t="str">
            <v>-</v>
          </cell>
          <cell r="AC2532" t="str">
            <v>-</v>
          </cell>
          <cell r="AD2532" t="str">
            <v>-</v>
          </cell>
          <cell r="AE2532" t="str">
            <v>-</v>
          </cell>
          <cell r="AF2532" t="str">
            <v>-</v>
          </cell>
          <cell r="AG2532" t="str">
            <v>-</v>
          </cell>
          <cell r="AH2532" t="str">
            <v>--</v>
          </cell>
        </row>
        <row r="2533">
          <cell r="A2533">
            <v>9103395</v>
          </cell>
          <cell r="B2533" t="str">
            <v>Dtwelve Spaces Private Limited</v>
          </cell>
          <cell r="C2533">
            <v>44847</v>
          </cell>
          <cell r="D2533" t="str">
            <v>Bangalore</v>
          </cell>
          <cell r="E2533" t="str">
            <v>MWIFI</v>
          </cell>
          <cell r="F2533" t="str">
            <v>B2B</v>
          </cell>
          <cell r="G2533" t="str">
            <v>Bangalore</v>
          </cell>
          <cell r="H2533">
            <v>503.1</v>
          </cell>
          <cell r="I2533">
            <v>5.0309999999999999E-3</v>
          </cell>
          <cell r="J2533">
            <v>9078413</v>
          </cell>
          <cell r="K2533" t="str">
            <v>Dtwelve Spaces Private Limited</v>
          </cell>
          <cell r="L2533">
            <v>10290177.759199969</v>
          </cell>
          <cell r="M2533" t="str">
            <v>Relationship</v>
          </cell>
          <cell r="N2533" t="str">
            <v>MWIFI</v>
          </cell>
          <cell r="O2533" t="str">
            <v>BLR_ZONE2</v>
          </cell>
          <cell r="P2533">
            <v>9078413</v>
          </cell>
          <cell r="Q2533" t="str">
            <v xml:space="preserve">Rajeev Misra </v>
          </cell>
          <cell r="R2533" t="str">
            <v>RAM</v>
          </cell>
          <cell r="S2533" t="str">
            <v>Rajeev Misra</v>
          </cell>
          <cell r="T2533">
            <v>5.0309999999999999E-3</v>
          </cell>
          <cell r="U2533">
            <v>0</v>
          </cell>
          <cell r="V2533" t="str">
            <v>-</v>
          </cell>
          <cell r="Z2533" t="str">
            <v>-</v>
          </cell>
          <cell r="AA2533" t="str">
            <v>-</v>
          </cell>
          <cell r="AB2533" t="str">
            <v>-</v>
          </cell>
          <cell r="AC2533" t="str">
            <v>-</v>
          </cell>
          <cell r="AD2533" t="str">
            <v>-</v>
          </cell>
          <cell r="AE2533" t="str">
            <v>-</v>
          </cell>
          <cell r="AF2533" t="str">
            <v>-</v>
          </cell>
          <cell r="AG2533" t="str">
            <v>-</v>
          </cell>
          <cell r="AH2533" t="str">
            <v>--</v>
          </cell>
        </row>
        <row r="2534">
          <cell r="A2534">
            <v>9103396</v>
          </cell>
          <cell r="B2534" t="str">
            <v>Dtwelve Spaces Private Limited</v>
          </cell>
          <cell r="C2534">
            <v>44847</v>
          </cell>
          <cell r="D2534" t="str">
            <v>Bangalore</v>
          </cell>
          <cell r="E2534" t="str">
            <v>MWIFI</v>
          </cell>
          <cell r="F2534" t="str">
            <v>B2B</v>
          </cell>
          <cell r="G2534" t="str">
            <v>Bangalore</v>
          </cell>
          <cell r="H2534">
            <v>503.1</v>
          </cell>
          <cell r="I2534">
            <v>5.0309999999999999E-3</v>
          </cell>
          <cell r="J2534">
            <v>9078413</v>
          </cell>
          <cell r="K2534" t="str">
            <v>Dtwelve Spaces Private Limited</v>
          </cell>
          <cell r="L2534">
            <v>10290177.759199969</v>
          </cell>
          <cell r="M2534" t="str">
            <v>Relationship</v>
          </cell>
          <cell r="N2534" t="str">
            <v>MWIFI</v>
          </cell>
          <cell r="O2534" t="str">
            <v>BLR_ZONE2</v>
          </cell>
          <cell r="P2534">
            <v>9078413</v>
          </cell>
          <cell r="Q2534" t="str">
            <v xml:space="preserve">Rajeev Misra </v>
          </cell>
          <cell r="R2534" t="str">
            <v>RAM</v>
          </cell>
          <cell r="S2534" t="str">
            <v>Rajeev Misra</v>
          </cell>
          <cell r="T2534">
            <v>5.0309999999999999E-3</v>
          </cell>
          <cell r="U2534">
            <v>0</v>
          </cell>
          <cell r="V2534" t="str">
            <v>-</v>
          </cell>
          <cell r="Z2534" t="str">
            <v>-</v>
          </cell>
          <cell r="AA2534" t="str">
            <v>-</v>
          </cell>
          <cell r="AB2534" t="str">
            <v>-</v>
          </cell>
          <cell r="AC2534" t="str">
            <v>-</v>
          </cell>
          <cell r="AD2534" t="str">
            <v>-</v>
          </cell>
          <cell r="AE2534" t="str">
            <v>-</v>
          </cell>
          <cell r="AF2534" t="str">
            <v>-</v>
          </cell>
          <cell r="AG2534" t="str">
            <v>-</v>
          </cell>
          <cell r="AH2534" t="str">
            <v>--</v>
          </cell>
        </row>
        <row r="2535">
          <cell r="A2535">
            <v>9103397</v>
          </cell>
          <cell r="B2535" t="str">
            <v>Dtwelve Spaces Private Limited</v>
          </cell>
          <cell r="C2535">
            <v>44847</v>
          </cell>
          <cell r="D2535" t="str">
            <v>Bangalore</v>
          </cell>
          <cell r="E2535" t="str">
            <v>MWIFI</v>
          </cell>
          <cell r="F2535" t="str">
            <v>B2B</v>
          </cell>
          <cell r="G2535" t="str">
            <v>Bangalore</v>
          </cell>
          <cell r="H2535">
            <v>503.1</v>
          </cell>
          <cell r="I2535">
            <v>5.0309999999999999E-3</v>
          </cell>
          <cell r="J2535">
            <v>9078413</v>
          </cell>
          <cell r="K2535" t="str">
            <v>Dtwelve Spaces Private Limited</v>
          </cell>
          <cell r="L2535">
            <v>10290177.759199969</v>
          </cell>
          <cell r="M2535" t="str">
            <v>Relationship</v>
          </cell>
          <cell r="N2535" t="str">
            <v>MWIFI</v>
          </cell>
          <cell r="O2535" t="str">
            <v>BLR_ZONE2</v>
          </cell>
          <cell r="P2535">
            <v>9078413</v>
          </cell>
          <cell r="Q2535" t="str">
            <v xml:space="preserve">Rajeev Misra </v>
          </cell>
          <cell r="R2535" t="str">
            <v>RAM</v>
          </cell>
          <cell r="S2535" t="str">
            <v>Rajeev Misra</v>
          </cell>
          <cell r="T2535">
            <v>5.0309999999999999E-3</v>
          </cell>
          <cell r="U2535">
            <v>0</v>
          </cell>
          <cell r="V2535" t="str">
            <v>-</v>
          </cell>
          <cell r="Z2535" t="str">
            <v>-</v>
          </cell>
          <cell r="AA2535" t="str">
            <v>-</v>
          </cell>
          <cell r="AB2535" t="str">
            <v>-</v>
          </cell>
          <cell r="AC2535" t="str">
            <v>-</v>
          </cell>
          <cell r="AD2535" t="str">
            <v>-</v>
          </cell>
          <cell r="AE2535" t="str">
            <v>-</v>
          </cell>
          <cell r="AF2535" t="str">
            <v>-</v>
          </cell>
          <cell r="AG2535" t="str">
            <v>-</v>
          </cell>
          <cell r="AH2535" t="str">
            <v>--</v>
          </cell>
        </row>
        <row r="2536">
          <cell r="A2536">
            <v>9103398</v>
          </cell>
          <cell r="B2536" t="str">
            <v>Dtwelve Spaces Private Limited</v>
          </cell>
          <cell r="C2536">
            <v>44847</v>
          </cell>
          <cell r="D2536" t="str">
            <v>Bangalore</v>
          </cell>
          <cell r="E2536" t="str">
            <v>MWIFI</v>
          </cell>
          <cell r="F2536" t="str">
            <v>B2B</v>
          </cell>
          <cell r="G2536" t="str">
            <v>Bangalore</v>
          </cell>
          <cell r="H2536">
            <v>503.1</v>
          </cell>
          <cell r="I2536">
            <v>5.0309999999999999E-3</v>
          </cell>
          <cell r="J2536">
            <v>9078413</v>
          </cell>
          <cell r="K2536" t="str">
            <v>Dtwelve Spaces Private Limited</v>
          </cell>
          <cell r="L2536">
            <v>10290177.759199969</v>
          </cell>
          <cell r="M2536" t="str">
            <v>Relationship</v>
          </cell>
          <cell r="N2536" t="str">
            <v>MWIFI</v>
          </cell>
          <cell r="O2536" t="str">
            <v>BLR_ZONE2</v>
          </cell>
          <cell r="P2536">
            <v>9078413</v>
          </cell>
          <cell r="Q2536" t="str">
            <v xml:space="preserve">Rajeev Misra </v>
          </cell>
          <cell r="R2536" t="str">
            <v>RAM</v>
          </cell>
          <cell r="S2536" t="str">
            <v>Rajeev Misra</v>
          </cell>
          <cell r="T2536">
            <v>5.0309999999999999E-3</v>
          </cell>
          <cell r="U2536">
            <v>0</v>
          </cell>
          <cell r="V2536" t="str">
            <v>-</v>
          </cell>
          <cell r="Z2536" t="str">
            <v>-</v>
          </cell>
          <cell r="AA2536" t="str">
            <v>-</v>
          </cell>
          <cell r="AB2536" t="str">
            <v>-</v>
          </cell>
          <cell r="AC2536" t="str">
            <v>-</v>
          </cell>
          <cell r="AD2536" t="str">
            <v>-</v>
          </cell>
          <cell r="AE2536" t="str">
            <v>-</v>
          </cell>
          <cell r="AF2536" t="str">
            <v>-</v>
          </cell>
          <cell r="AG2536" t="str">
            <v>-</v>
          </cell>
          <cell r="AH2536" t="str">
            <v>--</v>
          </cell>
        </row>
        <row r="2537">
          <cell r="A2537">
            <v>9103399</v>
          </cell>
          <cell r="B2537" t="str">
            <v>Dtwelve Spaces Private Limited</v>
          </cell>
          <cell r="C2537">
            <v>44847</v>
          </cell>
          <cell r="D2537" t="str">
            <v>Bangalore</v>
          </cell>
          <cell r="E2537" t="str">
            <v>MWIFI</v>
          </cell>
          <cell r="F2537" t="str">
            <v>B2B</v>
          </cell>
          <cell r="G2537" t="str">
            <v>Bangalore</v>
          </cell>
          <cell r="H2537">
            <v>503.1</v>
          </cell>
          <cell r="I2537">
            <v>5.0309999999999999E-3</v>
          </cell>
          <cell r="J2537">
            <v>9078413</v>
          </cell>
          <cell r="K2537" t="str">
            <v>Dtwelve Spaces Private Limited</v>
          </cell>
          <cell r="L2537">
            <v>10290177.759199969</v>
          </cell>
          <cell r="M2537" t="str">
            <v>Relationship</v>
          </cell>
          <cell r="N2537" t="str">
            <v>MWIFI</v>
          </cell>
          <cell r="O2537" t="str">
            <v>BLR_ZONE2</v>
          </cell>
          <cell r="P2537">
            <v>9078413</v>
          </cell>
          <cell r="Q2537" t="str">
            <v xml:space="preserve">Rajeev Misra </v>
          </cell>
          <cell r="R2537" t="str">
            <v>RAM</v>
          </cell>
          <cell r="S2537" t="str">
            <v>Rajeev Misra</v>
          </cell>
          <cell r="T2537">
            <v>5.0309999999999999E-3</v>
          </cell>
          <cell r="U2537">
            <v>0</v>
          </cell>
          <cell r="V2537" t="str">
            <v>-</v>
          </cell>
          <cell r="Z2537" t="str">
            <v>-</v>
          </cell>
          <cell r="AA2537" t="str">
            <v>-</v>
          </cell>
          <cell r="AB2537" t="str">
            <v>-</v>
          </cell>
          <cell r="AC2537" t="str">
            <v>-</v>
          </cell>
          <cell r="AD2537" t="str">
            <v>-</v>
          </cell>
          <cell r="AE2537" t="str">
            <v>-</v>
          </cell>
          <cell r="AF2537" t="str">
            <v>-</v>
          </cell>
          <cell r="AG2537" t="str">
            <v>-</v>
          </cell>
          <cell r="AH2537" t="str">
            <v>--</v>
          </cell>
        </row>
        <row r="2538">
          <cell r="A2538">
            <v>9103400</v>
          </cell>
          <cell r="B2538" t="str">
            <v>Dtwelve Spaces Private Limited</v>
          </cell>
          <cell r="C2538">
            <v>44847</v>
          </cell>
          <cell r="D2538" t="str">
            <v>Bangalore</v>
          </cell>
          <cell r="E2538" t="str">
            <v>MWIFI</v>
          </cell>
          <cell r="F2538" t="str">
            <v>B2B</v>
          </cell>
          <cell r="G2538" t="str">
            <v>Bangalore</v>
          </cell>
          <cell r="H2538">
            <v>503.1</v>
          </cell>
          <cell r="I2538">
            <v>5.0309999999999999E-3</v>
          </cell>
          <cell r="J2538">
            <v>9078413</v>
          </cell>
          <cell r="K2538" t="str">
            <v>Dtwelve Spaces Private Limited</v>
          </cell>
          <cell r="L2538">
            <v>10290177.759199969</v>
          </cell>
          <cell r="M2538" t="str">
            <v>Relationship</v>
          </cell>
          <cell r="N2538" t="str">
            <v>MWIFI</v>
          </cell>
          <cell r="O2538" t="str">
            <v>BLR_ZONE2</v>
          </cell>
          <cell r="P2538">
            <v>9078413</v>
          </cell>
          <cell r="Q2538" t="str">
            <v xml:space="preserve">Rajeev Misra </v>
          </cell>
          <cell r="R2538" t="str">
            <v>RAM</v>
          </cell>
          <cell r="S2538" t="str">
            <v>Rajeev Misra</v>
          </cell>
          <cell r="T2538">
            <v>5.0309999999999999E-3</v>
          </cell>
          <cell r="U2538">
            <v>0</v>
          </cell>
          <cell r="V2538" t="str">
            <v>-</v>
          </cell>
          <cell r="Z2538" t="str">
            <v>-</v>
          </cell>
          <cell r="AA2538" t="str">
            <v>-</v>
          </cell>
          <cell r="AB2538" t="str">
            <v>-</v>
          </cell>
          <cell r="AC2538" t="str">
            <v>-</v>
          </cell>
          <cell r="AD2538" t="str">
            <v>-</v>
          </cell>
          <cell r="AE2538" t="str">
            <v>-</v>
          </cell>
          <cell r="AF2538" t="str">
            <v>-</v>
          </cell>
          <cell r="AG2538" t="str">
            <v>-</v>
          </cell>
          <cell r="AH2538" t="str">
            <v>--</v>
          </cell>
        </row>
        <row r="2539">
          <cell r="A2539">
            <v>9103401</v>
          </cell>
          <cell r="B2539" t="str">
            <v>Dtwelve Spaces Private Limited</v>
          </cell>
          <cell r="C2539">
            <v>44847</v>
          </cell>
          <cell r="D2539" t="str">
            <v>Bangalore</v>
          </cell>
          <cell r="E2539" t="str">
            <v>MWIFI</v>
          </cell>
          <cell r="F2539" t="str">
            <v>B2B</v>
          </cell>
          <cell r="G2539" t="str">
            <v>Bangalore</v>
          </cell>
          <cell r="H2539">
            <v>503.1</v>
          </cell>
          <cell r="I2539">
            <v>5.0309999999999999E-3</v>
          </cell>
          <cell r="J2539">
            <v>9078413</v>
          </cell>
          <cell r="K2539" t="str">
            <v>Dtwelve Spaces Private Limited</v>
          </cell>
          <cell r="L2539">
            <v>10290177.759199969</v>
          </cell>
          <cell r="M2539" t="str">
            <v>Relationship</v>
          </cell>
          <cell r="N2539" t="str">
            <v>MWIFI</v>
          </cell>
          <cell r="O2539" t="str">
            <v>BLR_ZONE2</v>
          </cell>
          <cell r="P2539">
            <v>9078413</v>
          </cell>
          <cell r="Q2539" t="str">
            <v xml:space="preserve">Rajeev Misra </v>
          </cell>
          <cell r="R2539" t="str">
            <v>RAM</v>
          </cell>
          <cell r="S2539" t="str">
            <v>Rajeev Misra</v>
          </cell>
          <cell r="T2539">
            <v>5.0309999999999999E-3</v>
          </cell>
          <cell r="U2539">
            <v>0</v>
          </cell>
          <cell r="V2539" t="str">
            <v>-</v>
          </cell>
          <cell r="Z2539" t="str">
            <v>-</v>
          </cell>
          <cell r="AA2539" t="str">
            <v>-</v>
          </cell>
          <cell r="AB2539" t="str">
            <v>-</v>
          </cell>
          <cell r="AC2539" t="str">
            <v>-</v>
          </cell>
          <cell r="AD2539" t="str">
            <v>-</v>
          </cell>
          <cell r="AE2539" t="str">
            <v>-</v>
          </cell>
          <cell r="AF2539" t="str">
            <v>-</v>
          </cell>
          <cell r="AG2539" t="str">
            <v>-</v>
          </cell>
          <cell r="AH2539" t="str">
            <v>--</v>
          </cell>
        </row>
        <row r="2540">
          <cell r="A2540">
            <v>9103402</v>
          </cell>
          <cell r="B2540" t="str">
            <v>Dtwelve Spaces Private Limited</v>
          </cell>
          <cell r="C2540">
            <v>44847</v>
          </cell>
          <cell r="D2540" t="str">
            <v>Bangalore</v>
          </cell>
          <cell r="E2540" t="str">
            <v>MWIFI</v>
          </cell>
          <cell r="F2540" t="str">
            <v>B2B</v>
          </cell>
          <cell r="G2540" t="str">
            <v>Bangalore</v>
          </cell>
          <cell r="H2540">
            <v>503.1</v>
          </cell>
          <cell r="I2540">
            <v>5.0309999999999999E-3</v>
          </cell>
          <cell r="J2540">
            <v>9078413</v>
          </cell>
          <cell r="K2540" t="str">
            <v>Dtwelve Spaces Private Limited</v>
          </cell>
          <cell r="L2540">
            <v>10290177.759199969</v>
          </cell>
          <cell r="M2540" t="str">
            <v>Relationship</v>
          </cell>
          <cell r="N2540" t="str">
            <v>MWIFI</v>
          </cell>
          <cell r="O2540" t="str">
            <v>BLR_ZONE2</v>
          </cell>
          <cell r="P2540">
            <v>9078413</v>
          </cell>
          <cell r="Q2540" t="str">
            <v xml:space="preserve">Rajeev Misra </v>
          </cell>
          <cell r="R2540" t="str">
            <v>RAM</v>
          </cell>
          <cell r="S2540" t="str">
            <v>Rajeev Misra</v>
          </cell>
          <cell r="T2540">
            <v>5.0309999999999999E-3</v>
          </cell>
          <cell r="U2540">
            <v>0</v>
          </cell>
          <cell r="V2540" t="str">
            <v>-</v>
          </cell>
          <cell r="Z2540" t="str">
            <v>-</v>
          </cell>
          <cell r="AA2540" t="str">
            <v>-</v>
          </cell>
          <cell r="AB2540" t="str">
            <v>-</v>
          </cell>
          <cell r="AC2540" t="str">
            <v>-</v>
          </cell>
          <cell r="AD2540" t="str">
            <v>-</v>
          </cell>
          <cell r="AE2540" t="str">
            <v>-</v>
          </cell>
          <cell r="AF2540" t="str">
            <v>-</v>
          </cell>
          <cell r="AG2540" t="str">
            <v>-</v>
          </cell>
          <cell r="AH2540" t="str">
            <v>--</v>
          </cell>
        </row>
        <row r="2541">
          <cell r="A2541">
            <v>9103403</v>
          </cell>
          <cell r="B2541" t="str">
            <v>Dtwelve Spaces Private Limited</v>
          </cell>
          <cell r="C2541">
            <v>44847</v>
          </cell>
          <cell r="D2541" t="str">
            <v>Bangalore</v>
          </cell>
          <cell r="E2541" t="str">
            <v>MWIFI</v>
          </cell>
          <cell r="F2541" t="str">
            <v>B2B</v>
          </cell>
          <cell r="G2541" t="str">
            <v>Bangalore</v>
          </cell>
          <cell r="H2541">
            <v>503.1</v>
          </cell>
          <cell r="I2541">
            <v>5.0309999999999999E-3</v>
          </cell>
          <cell r="J2541">
            <v>9078413</v>
          </cell>
          <cell r="K2541" t="str">
            <v>Dtwelve Spaces Private Limited</v>
          </cell>
          <cell r="L2541">
            <v>10290177.759199969</v>
          </cell>
          <cell r="M2541" t="str">
            <v>Relationship</v>
          </cell>
          <cell r="N2541" t="str">
            <v>MWIFI</v>
          </cell>
          <cell r="O2541" t="str">
            <v>BLR_ZONE2</v>
          </cell>
          <cell r="P2541">
            <v>9078413</v>
          </cell>
          <cell r="Q2541" t="str">
            <v xml:space="preserve">Rajeev Misra </v>
          </cell>
          <cell r="R2541" t="str">
            <v>RAM</v>
          </cell>
          <cell r="S2541" t="str">
            <v>Rajeev Misra</v>
          </cell>
          <cell r="T2541">
            <v>5.0309999999999999E-3</v>
          </cell>
          <cell r="U2541">
            <v>0</v>
          </cell>
          <cell r="V2541" t="str">
            <v>-</v>
          </cell>
          <cell r="Z2541" t="str">
            <v>-</v>
          </cell>
          <cell r="AA2541" t="str">
            <v>-</v>
          </cell>
          <cell r="AB2541" t="str">
            <v>-</v>
          </cell>
          <cell r="AC2541" t="str">
            <v>-</v>
          </cell>
          <cell r="AD2541" t="str">
            <v>-</v>
          </cell>
          <cell r="AE2541" t="str">
            <v>-</v>
          </cell>
          <cell r="AF2541" t="str">
            <v>-</v>
          </cell>
          <cell r="AG2541" t="str">
            <v>-</v>
          </cell>
          <cell r="AH2541" t="str">
            <v>--</v>
          </cell>
        </row>
        <row r="2542">
          <cell r="A2542">
            <v>9103404</v>
          </cell>
          <cell r="B2542" t="str">
            <v>Dtwelve Spaces Private Limited</v>
          </cell>
          <cell r="C2542">
            <v>44847</v>
          </cell>
          <cell r="D2542" t="str">
            <v>Bangalore</v>
          </cell>
          <cell r="E2542" t="str">
            <v>MWIFI</v>
          </cell>
          <cell r="F2542" t="str">
            <v>B2B</v>
          </cell>
          <cell r="G2542" t="str">
            <v>Bangalore</v>
          </cell>
          <cell r="H2542">
            <v>503.1</v>
          </cell>
          <cell r="I2542">
            <v>5.0309999999999999E-3</v>
          </cell>
          <cell r="J2542">
            <v>9078413</v>
          </cell>
          <cell r="K2542" t="str">
            <v>Dtwelve Spaces Private Limited</v>
          </cell>
          <cell r="L2542">
            <v>10290177.759199969</v>
          </cell>
          <cell r="M2542" t="str">
            <v>Relationship</v>
          </cell>
          <cell r="N2542" t="str">
            <v>MWIFI</v>
          </cell>
          <cell r="O2542" t="str">
            <v>BLR_ZONE2</v>
          </cell>
          <cell r="P2542">
            <v>9078413</v>
          </cell>
          <cell r="Q2542" t="str">
            <v xml:space="preserve">Rajeev Misra </v>
          </cell>
          <cell r="R2542" t="str">
            <v>RAM</v>
          </cell>
          <cell r="S2542" t="str">
            <v>Rajeev Misra</v>
          </cell>
          <cell r="T2542">
            <v>5.0309999999999999E-3</v>
          </cell>
          <cell r="U2542">
            <v>0</v>
          </cell>
          <cell r="V2542" t="str">
            <v>-</v>
          </cell>
          <cell r="Z2542" t="str">
            <v>-</v>
          </cell>
          <cell r="AA2542" t="str">
            <v>-</v>
          </cell>
          <cell r="AB2542" t="str">
            <v>-</v>
          </cell>
          <cell r="AC2542" t="str">
            <v>-</v>
          </cell>
          <cell r="AD2542" t="str">
            <v>-</v>
          </cell>
          <cell r="AE2542" t="str">
            <v>-</v>
          </cell>
          <cell r="AF2542" t="str">
            <v>-</v>
          </cell>
          <cell r="AG2542" t="str">
            <v>-</v>
          </cell>
          <cell r="AH2542" t="str">
            <v>--</v>
          </cell>
        </row>
        <row r="2543">
          <cell r="A2543">
            <v>9103405</v>
          </cell>
          <cell r="B2543" t="str">
            <v>Dtwelve Spaces Private Limited</v>
          </cell>
          <cell r="C2543">
            <v>44847</v>
          </cell>
          <cell r="D2543" t="str">
            <v>Bangalore</v>
          </cell>
          <cell r="E2543" t="str">
            <v>MWIFI</v>
          </cell>
          <cell r="F2543" t="str">
            <v>B2B</v>
          </cell>
          <cell r="G2543" t="str">
            <v>Bangalore</v>
          </cell>
          <cell r="H2543">
            <v>503.1</v>
          </cell>
          <cell r="I2543">
            <v>5.0309999999999999E-3</v>
          </cell>
          <cell r="J2543">
            <v>9078413</v>
          </cell>
          <cell r="K2543" t="str">
            <v>Dtwelve Spaces Private Limited</v>
          </cell>
          <cell r="L2543">
            <v>10290177.759199969</v>
          </cell>
          <cell r="M2543" t="str">
            <v>Relationship</v>
          </cell>
          <cell r="N2543" t="str">
            <v>MWIFI</v>
          </cell>
          <cell r="O2543" t="str">
            <v>BLR_ZONE2</v>
          </cell>
          <cell r="P2543">
            <v>9078413</v>
          </cell>
          <cell r="Q2543" t="str">
            <v xml:space="preserve">Rajeev Misra </v>
          </cell>
          <cell r="R2543" t="str">
            <v>RAM</v>
          </cell>
          <cell r="S2543" t="str">
            <v>Rajeev Misra</v>
          </cell>
          <cell r="T2543">
            <v>5.0309999999999999E-3</v>
          </cell>
          <cell r="U2543">
            <v>0</v>
          </cell>
          <cell r="V2543" t="str">
            <v>-</v>
          </cell>
          <cell r="Z2543" t="str">
            <v>-</v>
          </cell>
          <cell r="AA2543" t="str">
            <v>-</v>
          </cell>
          <cell r="AB2543" t="str">
            <v>-</v>
          </cell>
          <cell r="AC2543" t="str">
            <v>-</v>
          </cell>
          <cell r="AD2543" t="str">
            <v>-</v>
          </cell>
          <cell r="AE2543" t="str">
            <v>-</v>
          </cell>
          <cell r="AF2543" t="str">
            <v>-</v>
          </cell>
          <cell r="AG2543" t="str">
            <v>-</v>
          </cell>
          <cell r="AH2543" t="str">
            <v>--</v>
          </cell>
        </row>
        <row r="2544">
          <cell r="A2544">
            <v>9103406</v>
          </cell>
          <cell r="B2544" t="str">
            <v>Dtwelve Spaces Private Limited</v>
          </cell>
          <cell r="C2544">
            <v>44847</v>
          </cell>
          <cell r="D2544" t="str">
            <v>Bangalore</v>
          </cell>
          <cell r="E2544" t="str">
            <v>MWIFI</v>
          </cell>
          <cell r="F2544" t="str">
            <v>B2B</v>
          </cell>
          <cell r="G2544" t="str">
            <v>Bangalore</v>
          </cell>
          <cell r="H2544">
            <v>503.1</v>
          </cell>
          <cell r="I2544">
            <v>5.0309999999999999E-3</v>
          </cell>
          <cell r="J2544">
            <v>9078413</v>
          </cell>
          <cell r="K2544" t="str">
            <v>Dtwelve Spaces Private Limited</v>
          </cell>
          <cell r="L2544">
            <v>10290177.759199969</v>
          </cell>
          <cell r="M2544" t="str">
            <v>Relationship</v>
          </cell>
          <cell r="N2544" t="str">
            <v>MWIFI</v>
          </cell>
          <cell r="O2544" t="str">
            <v>BLR_ZONE2</v>
          </cell>
          <cell r="P2544">
            <v>9078413</v>
          </cell>
          <cell r="Q2544" t="str">
            <v xml:space="preserve">Rajeev Misra </v>
          </cell>
          <cell r="R2544" t="str">
            <v>RAM</v>
          </cell>
          <cell r="S2544" t="str">
            <v>Rajeev Misra</v>
          </cell>
          <cell r="T2544">
            <v>5.0309999999999999E-3</v>
          </cell>
          <cell r="U2544">
            <v>0</v>
          </cell>
          <cell r="V2544" t="str">
            <v>-</v>
          </cell>
          <cell r="Z2544" t="str">
            <v>-</v>
          </cell>
          <cell r="AA2544" t="str">
            <v>-</v>
          </cell>
          <cell r="AB2544" t="str">
            <v>-</v>
          </cell>
          <cell r="AC2544" t="str">
            <v>-</v>
          </cell>
          <cell r="AD2544" t="str">
            <v>-</v>
          </cell>
          <cell r="AE2544" t="str">
            <v>-</v>
          </cell>
          <cell r="AF2544" t="str">
            <v>-</v>
          </cell>
          <cell r="AG2544" t="str">
            <v>-</v>
          </cell>
          <cell r="AH2544" t="str">
            <v>--</v>
          </cell>
        </row>
        <row r="2545">
          <cell r="A2545">
            <v>9103407</v>
          </cell>
          <cell r="B2545" t="str">
            <v>Dtwelve Spaces Private Limited</v>
          </cell>
          <cell r="C2545">
            <v>44847</v>
          </cell>
          <cell r="D2545" t="str">
            <v>Bangalore</v>
          </cell>
          <cell r="E2545" t="str">
            <v>MWIFI</v>
          </cell>
          <cell r="F2545" t="str">
            <v>B2B</v>
          </cell>
          <cell r="G2545" t="str">
            <v>Bangalore</v>
          </cell>
          <cell r="H2545">
            <v>503.1</v>
          </cell>
          <cell r="I2545">
            <v>5.0309999999999999E-3</v>
          </cell>
          <cell r="J2545">
            <v>9078413</v>
          </cell>
          <cell r="K2545" t="str">
            <v>Dtwelve Spaces Private Limited</v>
          </cell>
          <cell r="L2545">
            <v>10290177.759199969</v>
          </cell>
          <cell r="M2545" t="str">
            <v>Relationship</v>
          </cell>
          <cell r="N2545" t="str">
            <v>MWIFI</v>
          </cell>
          <cell r="O2545" t="str">
            <v>BLR_ZONE2</v>
          </cell>
          <cell r="P2545">
            <v>9078413</v>
          </cell>
          <cell r="Q2545" t="str">
            <v xml:space="preserve">Rajeev Misra </v>
          </cell>
          <cell r="R2545" t="str">
            <v>RAM</v>
          </cell>
          <cell r="S2545" t="str">
            <v>Rajeev Misra</v>
          </cell>
          <cell r="T2545">
            <v>5.0309999999999999E-3</v>
          </cell>
          <cell r="U2545">
            <v>0</v>
          </cell>
          <cell r="V2545" t="str">
            <v>-</v>
          </cell>
          <cell r="Z2545" t="str">
            <v>-</v>
          </cell>
          <cell r="AA2545" t="str">
            <v>-</v>
          </cell>
          <cell r="AB2545" t="str">
            <v>-</v>
          </cell>
          <cell r="AC2545" t="str">
            <v>-</v>
          </cell>
          <cell r="AD2545" t="str">
            <v>-</v>
          </cell>
          <cell r="AE2545" t="str">
            <v>-</v>
          </cell>
          <cell r="AF2545" t="str">
            <v>-</v>
          </cell>
          <cell r="AG2545" t="str">
            <v>-</v>
          </cell>
          <cell r="AH2545" t="str">
            <v>--</v>
          </cell>
        </row>
        <row r="2546">
          <cell r="A2546">
            <v>9103408</v>
          </cell>
          <cell r="B2546" t="str">
            <v>Dtwelve Spaces Private Limited</v>
          </cell>
          <cell r="C2546">
            <v>44847</v>
          </cell>
          <cell r="D2546" t="str">
            <v>Bangalore</v>
          </cell>
          <cell r="E2546" t="str">
            <v>MWIFI</v>
          </cell>
          <cell r="F2546" t="str">
            <v>B2B</v>
          </cell>
          <cell r="G2546" t="str">
            <v>Bangalore</v>
          </cell>
          <cell r="H2546">
            <v>503.1</v>
          </cell>
          <cell r="I2546">
            <v>5.0309999999999999E-3</v>
          </cell>
          <cell r="J2546">
            <v>9078413</v>
          </cell>
          <cell r="K2546" t="str">
            <v>Dtwelve Spaces Private Limited</v>
          </cell>
          <cell r="L2546">
            <v>10290177.759199969</v>
          </cell>
          <cell r="M2546" t="str">
            <v>Relationship</v>
          </cell>
          <cell r="N2546" t="str">
            <v>MWIFI</v>
          </cell>
          <cell r="O2546" t="str">
            <v>BLR_ZONE2</v>
          </cell>
          <cell r="P2546">
            <v>9078413</v>
          </cell>
          <cell r="Q2546" t="str">
            <v xml:space="preserve">Rajeev Misra </v>
          </cell>
          <cell r="R2546" t="str">
            <v>RAM</v>
          </cell>
          <cell r="S2546" t="str">
            <v>Rajeev Misra</v>
          </cell>
          <cell r="T2546">
            <v>5.0309999999999999E-3</v>
          </cell>
          <cell r="U2546">
            <v>0</v>
          </cell>
          <cell r="V2546" t="str">
            <v>-</v>
          </cell>
          <cell r="Z2546" t="str">
            <v>-</v>
          </cell>
          <cell r="AA2546" t="str">
            <v>-</v>
          </cell>
          <cell r="AB2546" t="str">
            <v>-</v>
          </cell>
          <cell r="AC2546" t="str">
            <v>-</v>
          </cell>
          <cell r="AD2546" t="str">
            <v>-</v>
          </cell>
          <cell r="AE2546" t="str">
            <v>-</v>
          </cell>
          <cell r="AF2546" t="str">
            <v>-</v>
          </cell>
          <cell r="AG2546" t="str">
            <v>-</v>
          </cell>
          <cell r="AH2546" t="str">
            <v>--</v>
          </cell>
        </row>
        <row r="2547">
          <cell r="A2547">
            <v>9103409</v>
          </cell>
          <cell r="B2547" t="str">
            <v>Dtwelve Spaces Private Limited</v>
          </cell>
          <cell r="C2547">
            <v>44847</v>
          </cell>
          <cell r="D2547" t="str">
            <v>Bangalore</v>
          </cell>
          <cell r="E2547" t="str">
            <v>MWIFI</v>
          </cell>
          <cell r="F2547" t="str">
            <v>B2B</v>
          </cell>
          <cell r="G2547" t="str">
            <v>Bangalore</v>
          </cell>
          <cell r="H2547">
            <v>503.1</v>
          </cell>
          <cell r="I2547">
            <v>5.0309999999999999E-3</v>
          </cell>
          <cell r="J2547">
            <v>9078413</v>
          </cell>
          <cell r="K2547" t="str">
            <v>Dtwelve Spaces Private Limited</v>
          </cell>
          <cell r="L2547">
            <v>10290177.759199969</v>
          </cell>
          <cell r="M2547" t="str">
            <v>Relationship</v>
          </cell>
          <cell r="N2547" t="str">
            <v>MWIFI</v>
          </cell>
          <cell r="O2547" t="str">
            <v>BLR_ZONE2</v>
          </cell>
          <cell r="P2547">
            <v>9078413</v>
          </cell>
          <cell r="Q2547" t="str">
            <v xml:space="preserve">Rajeev Misra </v>
          </cell>
          <cell r="R2547" t="str">
            <v>RAM</v>
          </cell>
          <cell r="S2547" t="str">
            <v>Rajeev Misra</v>
          </cell>
          <cell r="T2547">
            <v>5.0309999999999999E-3</v>
          </cell>
          <cell r="U2547">
            <v>0</v>
          </cell>
          <cell r="V2547" t="str">
            <v>-</v>
          </cell>
          <cell r="Z2547" t="str">
            <v>-</v>
          </cell>
          <cell r="AA2547" t="str">
            <v>-</v>
          </cell>
          <cell r="AB2547" t="str">
            <v>-</v>
          </cell>
          <cell r="AC2547" t="str">
            <v>-</v>
          </cell>
          <cell r="AD2547" t="str">
            <v>-</v>
          </cell>
          <cell r="AE2547" t="str">
            <v>-</v>
          </cell>
          <cell r="AF2547" t="str">
            <v>-</v>
          </cell>
          <cell r="AG2547" t="str">
            <v>-</v>
          </cell>
          <cell r="AH2547" t="str">
            <v>--</v>
          </cell>
        </row>
        <row r="2548">
          <cell r="A2548">
            <v>9103410</v>
          </cell>
          <cell r="B2548" t="str">
            <v>Dtwelve Spaces Private Limited</v>
          </cell>
          <cell r="C2548">
            <v>44847</v>
          </cell>
          <cell r="D2548" t="str">
            <v>Bangalore</v>
          </cell>
          <cell r="E2548" t="str">
            <v>MWIFI</v>
          </cell>
          <cell r="F2548" t="str">
            <v>B2B</v>
          </cell>
          <cell r="G2548" t="str">
            <v>Bangalore</v>
          </cell>
          <cell r="H2548">
            <v>503.1</v>
          </cell>
          <cell r="I2548">
            <v>5.0309999999999999E-3</v>
          </cell>
          <cell r="J2548">
            <v>9078413</v>
          </cell>
          <cell r="K2548" t="str">
            <v>Dtwelve Spaces Private Limited</v>
          </cell>
          <cell r="L2548">
            <v>10290177.759199969</v>
          </cell>
          <cell r="M2548" t="str">
            <v>Relationship</v>
          </cell>
          <cell r="N2548" t="str">
            <v>MWIFI</v>
          </cell>
          <cell r="O2548" t="str">
            <v>BLR_ZONE2</v>
          </cell>
          <cell r="P2548">
            <v>9078413</v>
          </cell>
          <cell r="Q2548" t="str">
            <v xml:space="preserve">Rajeev Misra </v>
          </cell>
          <cell r="R2548" t="str">
            <v>RAM</v>
          </cell>
          <cell r="S2548" t="str">
            <v>Rajeev Misra</v>
          </cell>
          <cell r="T2548">
            <v>5.0309999999999999E-3</v>
          </cell>
          <cell r="U2548">
            <v>0</v>
          </cell>
          <cell r="V2548" t="str">
            <v>-</v>
          </cell>
          <cell r="Z2548" t="str">
            <v>-</v>
          </cell>
          <cell r="AA2548" t="str">
            <v>-</v>
          </cell>
          <cell r="AB2548" t="str">
            <v>-</v>
          </cell>
          <cell r="AC2548" t="str">
            <v>-</v>
          </cell>
          <cell r="AD2548" t="str">
            <v>-</v>
          </cell>
          <cell r="AE2548" t="str">
            <v>-</v>
          </cell>
          <cell r="AF2548" t="str">
            <v>-</v>
          </cell>
          <cell r="AG2548" t="str">
            <v>-</v>
          </cell>
          <cell r="AH2548" t="str">
            <v>--</v>
          </cell>
        </row>
        <row r="2549">
          <cell r="A2549">
            <v>9103411</v>
          </cell>
          <cell r="B2549" t="str">
            <v>Dtwelve Spaces Private Limited</v>
          </cell>
          <cell r="C2549">
            <v>44847</v>
          </cell>
          <cell r="D2549" t="str">
            <v>Bangalore</v>
          </cell>
          <cell r="E2549" t="str">
            <v>MWIFI</v>
          </cell>
          <cell r="F2549" t="str">
            <v>B2B</v>
          </cell>
          <cell r="G2549" t="str">
            <v>Bangalore</v>
          </cell>
          <cell r="H2549">
            <v>503.1</v>
          </cell>
          <cell r="I2549">
            <v>5.0309999999999999E-3</v>
          </cell>
          <cell r="J2549">
            <v>9078413</v>
          </cell>
          <cell r="K2549" t="str">
            <v>Dtwelve Spaces Private Limited</v>
          </cell>
          <cell r="L2549">
            <v>10290177.759199969</v>
          </cell>
          <cell r="M2549" t="str">
            <v>Relationship</v>
          </cell>
          <cell r="N2549" t="str">
            <v>MWIFI</v>
          </cell>
          <cell r="O2549" t="str">
            <v>BLR_ZONE2</v>
          </cell>
          <cell r="P2549">
            <v>9078413</v>
          </cell>
          <cell r="Q2549" t="str">
            <v xml:space="preserve">Rajeev Misra </v>
          </cell>
          <cell r="R2549" t="str">
            <v>RAM</v>
          </cell>
          <cell r="S2549" t="str">
            <v>Rajeev Misra</v>
          </cell>
          <cell r="T2549">
            <v>5.0309999999999999E-3</v>
          </cell>
          <cell r="U2549">
            <v>0</v>
          </cell>
          <cell r="V2549" t="str">
            <v>-</v>
          </cell>
          <cell r="Z2549" t="str">
            <v>-</v>
          </cell>
          <cell r="AA2549" t="str">
            <v>-</v>
          </cell>
          <cell r="AB2549" t="str">
            <v>-</v>
          </cell>
          <cell r="AC2549" t="str">
            <v>-</v>
          </cell>
          <cell r="AD2549" t="str">
            <v>-</v>
          </cell>
          <cell r="AE2549" t="str">
            <v>-</v>
          </cell>
          <cell r="AF2549" t="str">
            <v>-</v>
          </cell>
          <cell r="AG2549" t="str">
            <v>-</v>
          </cell>
          <cell r="AH2549" t="str">
            <v>--</v>
          </cell>
        </row>
        <row r="2550">
          <cell r="A2550">
            <v>9103412</v>
          </cell>
          <cell r="B2550" t="str">
            <v>Dtwelve Spaces Private Limited</v>
          </cell>
          <cell r="C2550">
            <v>44847</v>
          </cell>
          <cell r="D2550" t="str">
            <v>Bangalore</v>
          </cell>
          <cell r="E2550" t="str">
            <v>MWIFI</v>
          </cell>
          <cell r="F2550" t="str">
            <v>B2B</v>
          </cell>
          <cell r="G2550" t="str">
            <v>Bangalore</v>
          </cell>
          <cell r="H2550">
            <v>503.1</v>
          </cell>
          <cell r="I2550">
            <v>5.0309999999999999E-3</v>
          </cell>
          <cell r="J2550">
            <v>9078413</v>
          </cell>
          <cell r="K2550" t="str">
            <v>Dtwelve Spaces Private Limited</v>
          </cell>
          <cell r="L2550">
            <v>10290177.759199969</v>
          </cell>
          <cell r="M2550" t="str">
            <v>Relationship</v>
          </cell>
          <cell r="N2550" t="str">
            <v>MWIFI</v>
          </cell>
          <cell r="O2550" t="str">
            <v>BLR_ZONE2</v>
          </cell>
          <cell r="P2550">
            <v>9078413</v>
          </cell>
          <cell r="Q2550" t="str">
            <v xml:space="preserve">Rajeev Misra </v>
          </cell>
          <cell r="R2550" t="str">
            <v>RAM</v>
          </cell>
          <cell r="S2550" t="str">
            <v>Rajeev Misra</v>
          </cell>
          <cell r="T2550">
            <v>5.0309999999999999E-3</v>
          </cell>
          <cell r="U2550">
            <v>0</v>
          </cell>
          <cell r="V2550" t="str">
            <v>-</v>
          </cell>
          <cell r="Z2550" t="str">
            <v>-</v>
          </cell>
          <cell r="AA2550" t="str">
            <v>-</v>
          </cell>
          <cell r="AB2550" t="str">
            <v>-</v>
          </cell>
          <cell r="AC2550" t="str">
            <v>-</v>
          </cell>
          <cell r="AD2550" t="str">
            <v>-</v>
          </cell>
          <cell r="AE2550" t="str">
            <v>-</v>
          </cell>
          <cell r="AF2550" t="str">
            <v>-</v>
          </cell>
          <cell r="AG2550" t="str">
            <v>-</v>
          </cell>
          <cell r="AH2550" t="str">
            <v>--</v>
          </cell>
        </row>
        <row r="2551">
          <cell r="A2551">
            <v>9103413</v>
          </cell>
          <cell r="B2551" t="str">
            <v>Dtwelve Spaces Private Limited</v>
          </cell>
          <cell r="C2551">
            <v>44847</v>
          </cell>
          <cell r="D2551" t="str">
            <v>Bangalore</v>
          </cell>
          <cell r="E2551" t="str">
            <v>MWIFI</v>
          </cell>
          <cell r="F2551" t="str">
            <v>B2B</v>
          </cell>
          <cell r="G2551" t="str">
            <v>Bangalore</v>
          </cell>
          <cell r="H2551">
            <v>503.1</v>
          </cell>
          <cell r="I2551">
            <v>5.0309999999999999E-3</v>
          </cell>
          <cell r="J2551">
            <v>9078413</v>
          </cell>
          <cell r="K2551" t="str">
            <v>Dtwelve Spaces Private Limited</v>
          </cell>
          <cell r="L2551">
            <v>10290177.759199969</v>
          </cell>
          <cell r="M2551" t="str">
            <v>Relationship</v>
          </cell>
          <cell r="N2551" t="str">
            <v>MWIFI</v>
          </cell>
          <cell r="O2551" t="str">
            <v>BLR_ZONE2</v>
          </cell>
          <cell r="P2551">
            <v>9078413</v>
          </cell>
          <cell r="Q2551" t="str">
            <v xml:space="preserve">Rajeev Misra </v>
          </cell>
          <cell r="R2551" t="str">
            <v>RAM</v>
          </cell>
          <cell r="S2551" t="str">
            <v>Rajeev Misra</v>
          </cell>
          <cell r="T2551">
            <v>5.0309999999999999E-3</v>
          </cell>
          <cell r="U2551">
            <v>0</v>
          </cell>
          <cell r="V2551" t="str">
            <v>-</v>
          </cell>
          <cell r="Z2551" t="str">
            <v>-</v>
          </cell>
          <cell r="AA2551" t="str">
            <v>-</v>
          </cell>
          <cell r="AB2551" t="str">
            <v>-</v>
          </cell>
          <cell r="AC2551" t="str">
            <v>-</v>
          </cell>
          <cell r="AD2551" t="str">
            <v>-</v>
          </cell>
          <cell r="AE2551" t="str">
            <v>-</v>
          </cell>
          <cell r="AF2551" t="str">
            <v>-</v>
          </cell>
          <cell r="AG2551" t="str">
            <v>-</v>
          </cell>
          <cell r="AH2551" t="str">
            <v>--</v>
          </cell>
        </row>
        <row r="2552">
          <cell r="A2552">
            <v>9103414</v>
          </cell>
          <cell r="B2552" t="str">
            <v>Dtwelve Spaces Private Limited</v>
          </cell>
          <cell r="C2552">
            <v>44847</v>
          </cell>
          <cell r="D2552" t="str">
            <v>Bangalore</v>
          </cell>
          <cell r="E2552" t="str">
            <v>MWIFI</v>
          </cell>
          <cell r="F2552" t="str">
            <v>B2B</v>
          </cell>
          <cell r="G2552" t="str">
            <v>Bangalore</v>
          </cell>
          <cell r="H2552">
            <v>503.1</v>
          </cell>
          <cell r="I2552">
            <v>5.0309999999999999E-3</v>
          </cell>
          <cell r="J2552">
            <v>9078413</v>
          </cell>
          <cell r="K2552" t="str">
            <v>Dtwelve Spaces Private Limited</v>
          </cell>
          <cell r="L2552">
            <v>10290177.759199969</v>
          </cell>
          <cell r="M2552" t="str">
            <v>Relationship</v>
          </cell>
          <cell r="N2552" t="str">
            <v>MWIFI</v>
          </cell>
          <cell r="O2552" t="str">
            <v>BLR_ZONE2</v>
          </cell>
          <cell r="P2552">
            <v>9078413</v>
          </cell>
          <cell r="Q2552" t="str">
            <v xml:space="preserve">Rajeev Misra </v>
          </cell>
          <cell r="R2552" t="str">
            <v>RAM</v>
          </cell>
          <cell r="S2552" t="str">
            <v>Rajeev Misra</v>
          </cell>
          <cell r="T2552">
            <v>5.0309999999999999E-3</v>
          </cell>
          <cell r="U2552">
            <v>0</v>
          </cell>
          <cell r="V2552" t="str">
            <v>-</v>
          </cell>
          <cell r="Z2552" t="str">
            <v>-</v>
          </cell>
          <cell r="AA2552" t="str">
            <v>-</v>
          </cell>
          <cell r="AB2552" t="str">
            <v>-</v>
          </cell>
          <cell r="AC2552" t="str">
            <v>-</v>
          </cell>
          <cell r="AD2552" t="str">
            <v>-</v>
          </cell>
          <cell r="AE2552" t="str">
            <v>-</v>
          </cell>
          <cell r="AF2552" t="str">
            <v>-</v>
          </cell>
          <cell r="AG2552" t="str">
            <v>-</v>
          </cell>
          <cell r="AH2552" t="str">
            <v>--</v>
          </cell>
        </row>
        <row r="2553">
          <cell r="A2553">
            <v>9103415</v>
          </cell>
          <cell r="B2553" t="str">
            <v>Dtwelve Spaces Private Limited</v>
          </cell>
          <cell r="C2553">
            <v>44847</v>
          </cell>
          <cell r="D2553" t="str">
            <v>Bangalore</v>
          </cell>
          <cell r="E2553" t="str">
            <v>MWIFI</v>
          </cell>
          <cell r="F2553" t="str">
            <v>B2B</v>
          </cell>
          <cell r="G2553" t="str">
            <v>Bangalore</v>
          </cell>
          <cell r="H2553">
            <v>503.1</v>
          </cell>
          <cell r="I2553">
            <v>5.0309999999999999E-3</v>
          </cell>
          <cell r="J2553">
            <v>9078413</v>
          </cell>
          <cell r="K2553" t="str">
            <v>Dtwelve Spaces Private Limited</v>
          </cell>
          <cell r="L2553">
            <v>10290177.759199969</v>
          </cell>
          <cell r="M2553" t="str">
            <v>Relationship</v>
          </cell>
          <cell r="N2553" t="str">
            <v>MWIFI</v>
          </cell>
          <cell r="O2553" t="str">
            <v>BLR_ZONE2</v>
          </cell>
          <cell r="P2553">
            <v>9078413</v>
          </cell>
          <cell r="Q2553" t="str">
            <v xml:space="preserve">Rajeev Misra </v>
          </cell>
          <cell r="R2553" t="str">
            <v>RAM</v>
          </cell>
          <cell r="S2553" t="str">
            <v>Rajeev Misra</v>
          </cell>
          <cell r="T2553">
            <v>5.0309999999999999E-3</v>
          </cell>
          <cell r="U2553">
            <v>0</v>
          </cell>
          <cell r="V2553" t="str">
            <v>-</v>
          </cell>
          <cell r="Z2553" t="str">
            <v>-</v>
          </cell>
          <cell r="AA2553" t="str">
            <v>-</v>
          </cell>
          <cell r="AB2553" t="str">
            <v>-</v>
          </cell>
          <cell r="AC2553" t="str">
            <v>-</v>
          </cell>
          <cell r="AD2553" t="str">
            <v>-</v>
          </cell>
          <cell r="AE2553" t="str">
            <v>-</v>
          </cell>
          <cell r="AF2553" t="str">
            <v>-</v>
          </cell>
          <cell r="AG2553" t="str">
            <v>-</v>
          </cell>
          <cell r="AH2553" t="str">
            <v>--</v>
          </cell>
        </row>
        <row r="2554">
          <cell r="A2554">
            <v>9103416</v>
          </cell>
          <cell r="B2554" t="str">
            <v>Dtwelve Spaces Private Limited</v>
          </cell>
          <cell r="C2554">
            <v>44847</v>
          </cell>
          <cell r="D2554" t="str">
            <v>Bangalore</v>
          </cell>
          <cell r="E2554" t="str">
            <v>MWIFI</v>
          </cell>
          <cell r="F2554" t="str">
            <v>B2B</v>
          </cell>
          <cell r="G2554" t="str">
            <v>Bangalore</v>
          </cell>
          <cell r="H2554">
            <v>503.1</v>
          </cell>
          <cell r="I2554">
            <v>5.0309999999999999E-3</v>
          </cell>
          <cell r="J2554">
            <v>9078413</v>
          </cell>
          <cell r="K2554" t="str">
            <v>Dtwelve Spaces Private Limited</v>
          </cell>
          <cell r="L2554">
            <v>10290177.759199969</v>
          </cell>
          <cell r="M2554" t="str">
            <v>Relationship</v>
          </cell>
          <cell r="N2554" t="str">
            <v>MWIFI</v>
          </cell>
          <cell r="O2554" t="str">
            <v>BLR_ZONE2</v>
          </cell>
          <cell r="P2554">
            <v>9078413</v>
          </cell>
          <cell r="Q2554" t="str">
            <v xml:space="preserve">Rajeev Misra </v>
          </cell>
          <cell r="R2554" t="str">
            <v>RAM</v>
          </cell>
          <cell r="S2554" t="str">
            <v>Rajeev Misra</v>
          </cell>
          <cell r="T2554">
            <v>5.0309999999999999E-3</v>
          </cell>
          <cell r="U2554">
            <v>0</v>
          </cell>
          <cell r="V2554" t="str">
            <v>-</v>
          </cell>
          <cell r="Z2554" t="str">
            <v>-</v>
          </cell>
          <cell r="AA2554" t="str">
            <v>-</v>
          </cell>
          <cell r="AB2554" t="str">
            <v>-</v>
          </cell>
          <cell r="AC2554" t="str">
            <v>-</v>
          </cell>
          <cell r="AD2554" t="str">
            <v>-</v>
          </cell>
          <cell r="AE2554" t="str">
            <v>-</v>
          </cell>
          <cell r="AF2554" t="str">
            <v>-</v>
          </cell>
          <cell r="AG2554" t="str">
            <v>-</v>
          </cell>
          <cell r="AH2554" t="str">
            <v>--</v>
          </cell>
        </row>
        <row r="2555">
          <cell r="A2555">
            <v>9103417</v>
          </cell>
          <cell r="B2555" t="str">
            <v>Dtwelve Spaces Private Limited</v>
          </cell>
          <cell r="C2555">
            <v>44847</v>
          </cell>
          <cell r="D2555" t="str">
            <v>Bangalore</v>
          </cell>
          <cell r="E2555" t="str">
            <v>MWIFI</v>
          </cell>
          <cell r="F2555" t="str">
            <v>B2B</v>
          </cell>
          <cell r="G2555" t="str">
            <v>Bangalore</v>
          </cell>
          <cell r="H2555">
            <v>503.1</v>
          </cell>
          <cell r="I2555">
            <v>5.0309999999999999E-3</v>
          </cell>
          <cell r="J2555">
            <v>9078413</v>
          </cell>
          <cell r="K2555" t="str">
            <v>Dtwelve Spaces Private Limited</v>
          </cell>
          <cell r="L2555">
            <v>10290177.759199969</v>
          </cell>
          <cell r="M2555" t="str">
            <v>Relationship</v>
          </cell>
          <cell r="N2555" t="str">
            <v>MWIFI</v>
          </cell>
          <cell r="O2555" t="str">
            <v>BLR_ZONE2</v>
          </cell>
          <cell r="P2555">
            <v>9078413</v>
          </cell>
          <cell r="Q2555" t="str">
            <v xml:space="preserve">Rajeev Misra </v>
          </cell>
          <cell r="R2555" t="str">
            <v>RAM</v>
          </cell>
          <cell r="S2555" t="str">
            <v>Rajeev Misra</v>
          </cell>
          <cell r="T2555">
            <v>5.0309999999999999E-3</v>
          </cell>
          <cell r="U2555">
            <v>0</v>
          </cell>
          <cell r="V2555" t="str">
            <v>-</v>
          </cell>
          <cell r="Z2555" t="str">
            <v>-</v>
          </cell>
          <cell r="AA2555" t="str">
            <v>-</v>
          </cell>
          <cell r="AB2555" t="str">
            <v>-</v>
          </cell>
          <cell r="AC2555" t="str">
            <v>-</v>
          </cell>
          <cell r="AD2555" t="str">
            <v>-</v>
          </cell>
          <cell r="AE2555" t="str">
            <v>-</v>
          </cell>
          <cell r="AF2555" t="str">
            <v>-</v>
          </cell>
          <cell r="AG2555" t="str">
            <v>-</v>
          </cell>
          <cell r="AH2555" t="str">
            <v>--</v>
          </cell>
        </row>
        <row r="2556">
          <cell r="A2556">
            <v>9103418</v>
          </cell>
          <cell r="B2556" t="str">
            <v>Dtwelve Spaces Private Limited</v>
          </cell>
          <cell r="C2556">
            <v>44847</v>
          </cell>
          <cell r="D2556" t="str">
            <v>Bangalore</v>
          </cell>
          <cell r="E2556" t="str">
            <v>MWIFI</v>
          </cell>
          <cell r="F2556" t="str">
            <v>B2B</v>
          </cell>
          <cell r="G2556" t="str">
            <v>Bangalore</v>
          </cell>
          <cell r="H2556">
            <v>503.1</v>
          </cell>
          <cell r="I2556">
            <v>5.0309999999999999E-3</v>
          </cell>
          <cell r="J2556">
            <v>9078413</v>
          </cell>
          <cell r="K2556" t="str">
            <v>Dtwelve Spaces Private Limited</v>
          </cell>
          <cell r="L2556">
            <v>10290177.759199969</v>
          </cell>
          <cell r="M2556" t="str">
            <v>Relationship</v>
          </cell>
          <cell r="N2556" t="str">
            <v>MWIFI</v>
          </cell>
          <cell r="O2556" t="str">
            <v>BLR_ZONE2</v>
          </cell>
          <cell r="P2556">
            <v>9078413</v>
          </cell>
          <cell r="Q2556" t="str">
            <v xml:space="preserve">Rajeev Misra </v>
          </cell>
          <cell r="R2556" t="str">
            <v>RAM</v>
          </cell>
          <cell r="S2556" t="str">
            <v>Rajeev Misra</v>
          </cell>
          <cell r="T2556">
            <v>5.0309999999999999E-3</v>
          </cell>
          <cell r="U2556">
            <v>0</v>
          </cell>
          <cell r="V2556" t="str">
            <v>-</v>
          </cell>
          <cell r="Z2556" t="str">
            <v>-</v>
          </cell>
          <cell r="AA2556" t="str">
            <v>-</v>
          </cell>
          <cell r="AB2556" t="str">
            <v>-</v>
          </cell>
          <cell r="AC2556" t="str">
            <v>-</v>
          </cell>
          <cell r="AD2556" t="str">
            <v>-</v>
          </cell>
          <cell r="AE2556" t="str">
            <v>-</v>
          </cell>
          <cell r="AF2556" t="str">
            <v>-</v>
          </cell>
          <cell r="AG2556" t="str">
            <v>-</v>
          </cell>
          <cell r="AH2556" t="str">
            <v>--</v>
          </cell>
        </row>
        <row r="2557">
          <cell r="A2557">
            <v>9103419</v>
          </cell>
          <cell r="B2557" t="str">
            <v>Dtwelve Spaces Private Limited</v>
          </cell>
          <cell r="C2557">
            <v>44847</v>
          </cell>
          <cell r="D2557" t="str">
            <v>Bangalore</v>
          </cell>
          <cell r="E2557" t="str">
            <v>MWIFI</v>
          </cell>
          <cell r="F2557" t="str">
            <v>B2B</v>
          </cell>
          <cell r="G2557" t="str">
            <v>Bangalore</v>
          </cell>
          <cell r="H2557">
            <v>503.1</v>
          </cell>
          <cell r="I2557">
            <v>5.0309999999999999E-3</v>
          </cell>
          <cell r="J2557">
            <v>9078413</v>
          </cell>
          <cell r="K2557" t="str">
            <v>Dtwelve Spaces Private Limited</v>
          </cell>
          <cell r="L2557">
            <v>10290177.759199969</v>
          </cell>
          <cell r="M2557" t="str">
            <v>Relationship</v>
          </cell>
          <cell r="N2557" t="str">
            <v>MWIFI</v>
          </cell>
          <cell r="O2557" t="str">
            <v>BLR_ZONE2</v>
          </cell>
          <cell r="P2557">
            <v>9078413</v>
          </cell>
          <cell r="Q2557" t="str">
            <v xml:space="preserve">Rajeev Misra </v>
          </cell>
          <cell r="R2557" t="str">
            <v>RAM</v>
          </cell>
          <cell r="S2557" t="str">
            <v>Rajeev Misra</v>
          </cell>
          <cell r="T2557">
            <v>5.0309999999999999E-3</v>
          </cell>
          <cell r="U2557">
            <v>0</v>
          </cell>
          <cell r="V2557" t="str">
            <v>-</v>
          </cell>
          <cell r="Z2557" t="str">
            <v>-</v>
          </cell>
          <cell r="AA2557" t="str">
            <v>-</v>
          </cell>
          <cell r="AB2557" t="str">
            <v>-</v>
          </cell>
          <cell r="AC2557" t="str">
            <v>-</v>
          </cell>
          <cell r="AD2557" t="str">
            <v>-</v>
          </cell>
          <cell r="AE2557" t="str">
            <v>-</v>
          </cell>
          <cell r="AF2557" t="str">
            <v>-</v>
          </cell>
          <cell r="AG2557" t="str">
            <v>-</v>
          </cell>
          <cell r="AH2557" t="str">
            <v>--</v>
          </cell>
        </row>
        <row r="2558">
          <cell r="A2558">
            <v>9103420</v>
          </cell>
          <cell r="B2558" t="str">
            <v>Dtwelve Spaces Private Limited</v>
          </cell>
          <cell r="C2558">
            <v>44847</v>
          </cell>
          <cell r="D2558" t="str">
            <v>Bangalore</v>
          </cell>
          <cell r="E2558" t="str">
            <v>MWIFI</v>
          </cell>
          <cell r="F2558" t="str">
            <v>B2B</v>
          </cell>
          <cell r="G2558" t="str">
            <v>Bangalore</v>
          </cell>
          <cell r="H2558">
            <v>503.1</v>
          </cell>
          <cell r="I2558">
            <v>5.0309999999999999E-3</v>
          </cell>
          <cell r="J2558">
            <v>9078413</v>
          </cell>
          <cell r="K2558" t="str">
            <v>Dtwelve Spaces Private Limited</v>
          </cell>
          <cell r="L2558">
            <v>10290177.759199969</v>
          </cell>
          <cell r="M2558" t="str">
            <v>Relationship</v>
          </cell>
          <cell r="N2558" t="str">
            <v>MWIFI</v>
          </cell>
          <cell r="O2558" t="str">
            <v>BLR_ZONE2</v>
          </cell>
          <cell r="P2558">
            <v>9078413</v>
          </cell>
          <cell r="Q2558" t="str">
            <v xml:space="preserve">Rajeev Misra </v>
          </cell>
          <cell r="R2558" t="str">
            <v>RAM</v>
          </cell>
          <cell r="S2558" t="str">
            <v>Rajeev Misra</v>
          </cell>
          <cell r="T2558">
            <v>5.0309999999999999E-3</v>
          </cell>
          <cell r="U2558">
            <v>0</v>
          </cell>
          <cell r="V2558" t="str">
            <v>-</v>
          </cell>
          <cell r="Z2558" t="str">
            <v>-</v>
          </cell>
          <cell r="AA2558" t="str">
            <v>-</v>
          </cell>
          <cell r="AB2558" t="str">
            <v>-</v>
          </cell>
          <cell r="AC2558" t="str">
            <v>-</v>
          </cell>
          <cell r="AD2558" t="str">
            <v>-</v>
          </cell>
          <cell r="AE2558" t="str">
            <v>-</v>
          </cell>
          <cell r="AF2558" t="str">
            <v>-</v>
          </cell>
          <cell r="AG2558" t="str">
            <v>-</v>
          </cell>
          <cell r="AH2558" t="str">
            <v>--</v>
          </cell>
        </row>
        <row r="2559">
          <cell r="A2559">
            <v>9103421</v>
          </cell>
          <cell r="B2559" t="str">
            <v>Dtwelve Spaces Private Limited</v>
          </cell>
          <cell r="C2559">
            <v>44847</v>
          </cell>
          <cell r="D2559" t="str">
            <v>Bangalore</v>
          </cell>
          <cell r="E2559" t="str">
            <v>MWIFI</v>
          </cell>
          <cell r="F2559" t="str">
            <v>B2B</v>
          </cell>
          <cell r="G2559" t="str">
            <v>Bangalore</v>
          </cell>
          <cell r="H2559">
            <v>503.1</v>
          </cell>
          <cell r="I2559">
            <v>5.0309999999999999E-3</v>
          </cell>
          <cell r="J2559">
            <v>9078413</v>
          </cell>
          <cell r="K2559" t="str">
            <v>Dtwelve Spaces Private Limited</v>
          </cell>
          <cell r="L2559">
            <v>10290177.759199969</v>
          </cell>
          <cell r="M2559" t="str">
            <v>Relationship</v>
          </cell>
          <cell r="N2559" t="str">
            <v>MWIFI</v>
          </cell>
          <cell r="O2559" t="str">
            <v>BLR_ZONE2</v>
          </cell>
          <cell r="P2559">
            <v>9078413</v>
          </cell>
          <cell r="Q2559" t="str">
            <v xml:space="preserve">Rajeev Misra </v>
          </cell>
          <cell r="R2559" t="str">
            <v>RAM</v>
          </cell>
          <cell r="S2559" t="str">
            <v>Rajeev Misra</v>
          </cell>
          <cell r="T2559">
            <v>5.0309999999999999E-3</v>
          </cell>
          <cell r="U2559">
            <v>0</v>
          </cell>
          <cell r="V2559" t="str">
            <v>-</v>
          </cell>
          <cell r="Z2559" t="str">
            <v>-</v>
          </cell>
          <cell r="AA2559" t="str">
            <v>-</v>
          </cell>
          <cell r="AB2559" t="str">
            <v>-</v>
          </cell>
          <cell r="AC2559" t="str">
            <v>-</v>
          </cell>
          <cell r="AD2559" t="str">
            <v>-</v>
          </cell>
          <cell r="AE2559" t="str">
            <v>-</v>
          </cell>
          <cell r="AF2559" t="str">
            <v>-</v>
          </cell>
          <cell r="AG2559" t="str">
            <v>-</v>
          </cell>
          <cell r="AH2559" t="str">
            <v>--</v>
          </cell>
        </row>
        <row r="2560">
          <cell r="A2560">
            <v>9103422</v>
          </cell>
          <cell r="B2560" t="str">
            <v>Dtwelve Spaces Private Limited</v>
          </cell>
          <cell r="C2560">
            <v>44847</v>
          </cell>
          <cell r="D2560" t="str">
            <v>Bangalore</v>
          </cell>
          <cell r="E2560" t="str">
            <v>MWIFI</v>
          </cell>
          <cell r="F2560" t="str">
            <v>B2B</v>
          </cell>
          <cell r="G2560" t="str">
            <v>Bangalore</v>
          </cell>
          <cell r="H2560">
            <v>503.1</v>
          </cell>
          <cell r="I2560">
            <v>5.0309999999999999E-3</v>
          </cell>
          <cell r="J2560">
            <v>9078413</v>
          </cell>
          <cell r="K2560" t="str">
            <v>Dtwelve Spaces Private Limited</v>
          </cell>
          <cell r="L2560">
            <v>10290177.759199969</v>
          </cell>
          <cell r="M2560" t="str">
            <v>Relationship</v>
          </cell>
          <cell r="N2560" t="str">
            <v>MWIFI</v>
          </cell>
          <cell r="O2560" t="str">
            <v>BLR_ZONE2</v>
          </cell>
          <cell r="P2560">
            <v>9078413</v>
          </cell>
          <cell r="Q2560" t="str">
            <v xml:space="preserve">Rajeev Misra </v>
          </cell>
          <cell r="R2560" t="str">
            <v>RAM</v>
          </cell>
          <cell r="S2560" t="str">
            <v>Rajeev Misra</v>
          </cell>
          <cell r="T2560">
            <v>5.0309999999999999E-3</v>
          </cell>
          <cell r="U2560">
            <v>0</v>
          </cell>
          <cell r="V2560" t="str">
            <v>-</v>
          </cell>
          <cell r="Z2560" t="str">
            <v>-</v>
          </cell>
          <cell r="AA2560" t="str">
            <v>-</v>
          </cell>
          <cell r="AB2560" t="str">
            <v>-</v>
          </cell>
          <cell r="AC2560" t="str">
            <v>-</v>
          </cell>
          <cell r="AD2560" t="str">
            <v>-</v>
          </cell>
          <cell r="AE2560" t="str">
            <v>-</v>
          </cell>
          <cell r="AF2560" t="str">
            <v>-</v>
          </cell>
          <cell r="AG2560" t="str">
            <v>-</v>
          </cell>
          <cell r="AH2560" t="str">
            <v>--</v>
          </cell>
        </row>
        <row r="2561">
          <cell r="A2561">
            <v>9103423</v>
          </cell>
          <cell r="B2561" t="str">
            <v>Dtwelve Spaces Private Limited</v>
          </cell>
          <cell r="C2561">
            <v>44847</v>
          </cell>
          <cell r="D2561" t="str">
            <v>Bangalore</v>
          </cell>
          <cell r="E2561" t="str">
            <v>MWIFI</v>
          </cell>
          <cell r="F2561" t="str">
            <v>B2B</v>
          </cell>
          <cell r="G2561" t="str">
            <v>Bangalore</v>
          </cell>
          <cell r="H2561">
            <v>503.1</v>
          </cell>
          <cell r="I2561">
            <v>5.0309999999999999E-3</v>
          </cell>
          <cell r="J2561">
            <v>9078413</v>
          </cell>
          <cell r="K2561" t="str">
            <v>Dtwelve Spaces Private Limited</v>
          </cell>
          <cell r="L2561">
            <v>10290177.759199969</v>
          </cell>
          <cell r="M2561" t="str">
            <v>Relationship</v>
          </cell>
          <cell r="N2561" t="str">
            <v>MWIFI</v>
          </cell>
          <cell r="O2561" t="str">
            <v>BLR_ZONE2</v>
          </cell>
          <cell r="P2561">
            <v>9078413</v>
          </cell>
          <cell r="Q2561" t="str">
            <v xml:space="preserve">Rajeev Misra </v>
          </cell>
          <cell r="R2561" t="str">
            <v>RAM</v>
          </cell>
          <cell r="S2561" t="str">
            <v>Rajeev Misra</v>
          </cell>
          <cell r="T2561">
            <v>5.0309999999999999E-3</v>
          </cell>
          <cell r="U2561">
            <v>0</v>
          </cell>
          <cell r="V2561" t="str">
            <v>-</v>
          </cell>
          <cell r="Z2561" t="str">
            <v>-</v>
          </cell>
          <cell r="AA2561" t="str">
            <v>-</v>
          </cell>
          <cell r="AB2561" t="str">
            <v>-</v>
          </cell>
          <cell r="AC2561" t="str">
            <v>-</v>
          </cell>
          <cell r="AD2561" t="str">
            <v>-</v>
          </cell>
          <cell r="AE2561" t="str">
            <v>-</v>
          </cell>
          <cell r="AF2561" t="str">
            <v>-</v>
          </cell>
          <cell r="AG2561" t="str">
            <v>-</v>
          </cell>
          <cell r="AH2561" t="str">
            <v>--</v>
          </cell>
        </row>
        <row r="2562">
          <cell r="A2562">
            <v>9103424</v>
          </cell>
          <cell r="B2562" t="str">
            <v>Dtwelve Spaces Private Limited</v>
          </cell>
          <cell r="C2562">
            <v>44847</v>
          </cell>
          <cell r="D2562" t="str">
            <v>Bangalore</v>
          </cell>
          <cell r="E2562" t="str">
            <v>MWIFI</v>
          </cell>
          <cell r="F2562" t="str">
            <v>B2B</v>
          </cell>
          <cell r="G2562" t="str">
            <v>Bangalore</v>
          </cell>
          <cell r="H2562">
            <v>503.1</v>
          </cell>
          <cell r="I2562">
            <v>5.0309999999999999E-3</v>
          </cell>
          <cell r="J2562">
            <v>9078413</v>
          </cell>
          <cell r="K2562" t="str">
            <v>Dtwelve Spaces Private Limited</v>
          </cell>
          <cell r="L2562">
            <v>10290177.759199969</v>
          </cell>
          <cell r="M2562" t="str">
            <v>Relationship</v>
          </cell>
          <cell r="N2562" t="str">
            <v>MWIFI</v>
          </cell>
          <cell r="O2562" t="str">
            <v>BLR_ZONE2</v>
          </cell>
          <cell r="P2562">
            <v>9078413</v>
          </cell>
          <cell r="Q2562" t="str">
            <v xml:space="preserve">Rajeev Misra </v>
          </cell>
          <cell r="R2562" t="str">
            <v>RAM</v>
          </cell>
          <cell r="S2562" t="str">
            <v>Rajeev Misra</v>
          </cell>
          <cell r="T2562">
            <v>5.0309999999999999E-3</v>
          </cell>
          <cell r="U2562">
            <v>0</v>
          </cell>
          <cell r="V2562" t="str">
            <v>-</v>
          </cell>
          <cell r="Z2562" t="str">
            <v>-</v>
          </cell>
          <cell r="AA2562" t="str">
            <v>-</v>
          </cell>
          <cell r="AB2562" t="str">
            <v>-</v>
          </cell>
          <cell r="AC2562" t="str">
            <v>-</v>
          </cell>
          <cell r="AD2562" t="str">
            <v>-</v>
          </cell>
          <cell r="AE2562" t="str">
            <v>-</v>
          </cell>
          <cell r="AF2562" t="str">
            <v>-</v>
          </cell>
          <cell r="AG2562" t="str">
            <v>-</v>
          </cell>
          <cell r="AH2562" t="str">
            <v>--</v>
          </cell>
        </row>
        <row r="2563">
          <cell r="A2563">
            <v>9103425</v>
          </cell>
          <cell r="B2563" t="str">
            <v>Dtwelve Spaces Private Limited</v>
          </cell>
          <cell r="C2563">
            <v>44847</v>
          </cell>
          <cell r="D2563" t="str">
            <v>Bangalore</v>
          </cell>
          <cell r="E2563" t="str">
            <v>MWIFI</v>
          </cell>
          <cell r="F2563" t="str">
            <v>B2B</v>
          </cell>
          <cell r="G2563" t="str">
            <v>Bangalore</v>
          </cell>
          <cell r="H2563">
            <v>503.1</v>
          </cell>
          <cell r="I2563">
            <v>5.0309999999999999E-3</v>
          </cell>
          <cell r="J2563">
            <v>9078413</v>
          </cell>
          <cell r="K2563" t="str">
            <v>Dtwelve Spaces Private Limited</v>
          </cell>
          <cell r="L2563">
            <v>10290177.759199969</v>
          </cell>
          <cell r="M2563" t="str">
            <v>Relationship</v>
          </cell>
          <cell r="N2563" t="str">
            <v>MWIFI</v>
          </cell>
          <cell r="O2563" t="str">
            <v>BLR_ZONE2</v>
          </cell>
          <cell r="P2563">
            <v>9078413</v>
          </cell>
          <cell r="Q2563" t="str">
            <v xml:space="preserve">Rajeev Misra </v>
          </cell>
          <cell r="R2563" t="str">
            <v>RAM</v>
          </cell>
          <cell r="S2563" t="str">
            <v>Rajeev Misra</v>
          </cell>
          <cell r="T2563">
            <v>5.0309999999999999E-3</v>
          </cell>
          <cell r="U2563">
            <v>0</v>
          </cell>
          <cell r="V2563" t="str">
            <v>-</v>
          </cell>
          <cell r="Z2563" t="str">
            <v>-</v>
          </cell>
          <cell r="AA2563" t="str">
            <v>-</v>
          </cell>
          <cell r="AB2563" t="str">
            <v>-</v>
          </cell>
          <cell r="AC2563" t="str">
            <v>-</v>
          </cell>
          <cell r="AD2563" t="str">
            <v>-</v>
          </cell>
          <cell r="AE2563" t="str">
            <v>-</v>
          </cell>
          <cell r="AF2563" t="str">
            <v>-</v>
          </cell>
          <cell r="AG2563" t="str">
            <v>-</v>
          </cell>
          <cell r="AH2563" t="str">
            <v>--</v>
          </cell>
        </row>
        <row r="2564">
          <cell r="A2564">
            <v>9103426</v>
          </cell>
          <cell r="B2564" t="str">
            <v>Dtwelve Spaces Private Limited</v>
          </cell>
          <cell r="C2564">
            <v>44847</v>
          </cell>
          <cell r="D2564" t="str">
            <v>Bangalore</v>
          </cell>
          <cell r="E2564" t="str">
            <v>MWIFI</v>
          </cell>
          <cell r="F2564" t="str">
            <v>B2B</v>
          </cell>
          <cell r="G2564" t="str">
            <v>Bangalore</v>
          </cell>
          <cell r="H2564">
            <v>503.1</v>
          </cell>
          <cell r="I2564">
            <v>5.0309999999999999E-3</v>
          </cell>
          <cell r="J2564">
            <v>9078413</v>
          </cell>
          <cell r="K2564" t="str">
            <v>Dtwelve Spaces Private Limited</v>
          </cell>
          <cell r="L2564">
            <v>10290177.759199969</v>
          </cell>
          <cell r="M2564" t="str">
            <v>Relationship</v>
          </cell>
          <cell r="N2564" t="str">
            <v>MWIFI</v>
          </cell>
          <cell r="O2564" t="str">
            <v>BLR_ZONE2</v>
          </cell>
          <cell r="P2564">
            <v>9078413</v>
          </cell>
          <cell r="Q2564" t="str">
            <v xml:space="preserve">Rajeev Misra </v>
          </cell>
          <cell r="R2564" t="str">
            <v>RAM</v>
          </cell>
          <cell r="S2564" t="str">
            <v>Rajeev Misra</v>
          </cell>
          <cell r="T2564">
            <v>5.0309999999999999E-3</v>
          </cell>
          <cell r="U2564">
            <v>0</v>
          </cell>
          <cell r="V2564" t="str">
            <v>-</v>
          </cell>
          <cell r="Z2564" t="str">
            <v>-</v>
          </cell>
          <cell r="AA2564" t="str">
            <v>-</v>
          </cell>
          <cell r="AB2564" t="str">
            <v>-</v>
          </cell>
          <cell r="AC2564" t="str">
            <v>-</v>
          </cell>
          <cell r="AD2564" t="str">
            <v>-</v>
          </cell>
          <cell r="AE2564" t="str">
            <v>-</v>
          </cell>
          <cell r="AF2564" t="str">
            <v>-</v>
          </cell>
          <cell r="AG2564" t="str">
            <v>-</v>
          </cell>
          <cell r="AH2564" t="str">
            <v>--</v>
          </cell>
        </row>
        <row r="2565">
          <cell r="A2565">
            <v>9103848</v>
          </cell>
          <cell r="B2565" t="str">
            <v>Dtwelve Spaces Private Limited</v>
          </cell>
          <cell r="C2565">
            <v>44853</v>
          </cell>
          <cell r="D2565" t="str">
            <v>Bangalore</v>
          </cell>
          <cell r="E2565" t="str">
            <v>MWIFI</v>
          </cell>
          <cell r="F2565" t="str">
            <v>B2B</v>
          </cell>
          <cell r="G2565" t="str">
            <v>Bangalore</v>
          </cell>
          <cell r="H2565">
            <v>503.1</v>
          </cell>
          <cell r="I2565">
            <v>5.0309999999999999E-3</v>
          </cell>
          <cell r="J2565">
            <v>9078413</v>
          </cell>
          <cell r="K2565" t="str">
            <v>Dtwelve Spaces Private Limited</v>
          </cell>
          <cell r="L2565">
            <v>10290177.759199969</v>
          </cell>
          <cell r="M2565" t="str">
            <v>Relationship</v>
          </cell>
          <cell r="N2565" t="str">
            <v>MWIFI</v>
          </cell>
          <cell r="O2565" t="str">
            <v>BLR_ZONE2</v>
          </cell>
          <cell r="P2565">
            <v>9078413</v>
          </cell>
          <cell r="Q2565" t="str">
            <v xml:space="preserve">Rajeev Misra </v>
          </cell>
          <cell r="R2565" t="str">
            <v>RAM</v>
          </cell>
          <cell r="S2565" t="str">
            <v>Rajeev Misra</v>
          </cell>
          <cell r="T2565">
            <v>5.0309999999999999E-3</v>
          </cell>
          <cell r="U2565">
            <v>0</v>
          </cell>
          <cell r="V2565" t="str">
            <v>-</v>
          </cell>
          <cell r="Z2565" t="str">
            <v>-</v>
          </cell>
          <cell r="AA2565" t="str">
            <v>-</v>
          </cell>
          <cell r="AB2565" t="str">
            <v>-</v>
          </cell>
          <cell r="AC2565" t="str">
            <v>-</v>
          </cell>
          <cell r="AD2565" t="str">
            <v>-</v>
          </cell>
          <cell r="AE2565" t="str">
            <v>-</v>
          </cell>
          <cell r="AF2565" t="str">
            <v>-</v>
          </cell>
          <cell r="AG2565" t="str">
            <v>-</v>
          </cell>
          <cell r="AH2565" t="str">
            <v>--</v>
          </cell>
        </row>
        <row r="2566">
          <cell r="A2566">
            <v>9103849</v>
          </cell>
          <cell r="B2566" t="str">
            <v>Dtwelve Spaces Private Limited</v>
          </cell>
          <cell r="C2566">
            <v>44853</v>
          </cell>
          <cell r="D2566" t="str">
            <v>Bangalore</v>
          </cell>
          <cell r="E2566" t="str">
            <v>MWIFI</v>
          </cell>
          <cell r="F2566" t="str">
            <v>B2B</v>
          </cell>
          <cell r="G2566" t="str">
            <v>Bangalore</v>
          </cell>
          <cell r="H2566">
            <v>503.1</v>
          </cell>
          <cell r="I2566">
            <v>5.0309999999999999E-3</v>
          </cell>
          <cell r="J2566">
            <v>9078413</v>
          </cell>
          <cell r="K2566" t="str">
            <v>Dtwelve Spaces Private Limited</v>
          </cell>
          <cell r="L2566">
            <v>10290177.759199969</v>
          </cell>
          <cell r="M2566" t="str">
            <v>Relationship</v>
          </cell>
          <cell r="N2566" t="str">
            <v>MWIFI</v>
          </cell>
          <cell r="O2566" t="str">
            <v>BLR_ZONE2</v>
          </cell>
          <cell r="P2566">
            <v>9078413</v>
          </cell>
          <cell r="Q2566" t="str">
            <v xml:space="preserve">Rajeev Misra </v>
          </cell>
          <cell r="R2566" t="str">
            <v>RAM</v>
          </cell>
          <cell r="S2566" t="str">
            <v>Rajeev Misra</v>
          </cell>
          <cell r="T2566">
            <v>5.0309999999999999E-3</v>
          </cell>
          <cell r="U2566">
            <v>0</v>
          </cell>
          <cell r="V2566" t="str">
            <v>-</v>
          </cell>
          <cell r="Z2566" t="str">
            <v>-</v>
          </cell>
          <cell r="AA2566" t="str">
            <v>-</v>
          </cell>
          <cell r="AB2566" t="str">
            <v>-</v>
          </cell>
          <cell r="AC2566" t="str">
            <v>-</v>
          </cell>
          <cell r="AD2566" t="str">
            <v>-</v>
          </cell>
          <cell r="AE2566" t="str">
            <v>-</v>
          </cell>
          <cell r="AF2566" t="str">
            <v>-</v>
          </cell>
          <cell r="AG2566" t="str">
            <v>-</v>
          </cell>
          <cell r="AH2566" t="str">
            <v>--</v>
          </cell>
        </row>
        <row r="2567">
          <cell r="A2567">
            <v>9103850</v>
          </cell>
          <cell r="B2567" t="str">
            <v>Dtwelve Spaces Private Limited</v>
          </cell>
          <cell r="C2567">
            <v>44853</v>
          </cell>
          <cell r="D2567" t="str">
            <v>Bangalore</v>
          </cell>
          <cell r="E2567" t="str">
            <v>MWIFI</v>
          </cell>
          <cell r="F2567" t="str">
            <v>B2B</v>
          </cell>
          <cell r="G2567" t="str">
            <v>Bangalore</v>
          </cell>
          <cell r="H2567">
            <v>503.1</v>
          </cell>
          <cell r="I2567">
            <v>5.0309999999999999E-3</v>
          </cell>
          <cell r="J2567">
            <v>9078413</v>
          </cell>
          <cell r="K2567" t="str">
            <v>Dtwelve Spaces Private Limited</v>
          </cell>
          <cell r="L2567">
            <v>10290177.759199969</v>
          </cell>
          <cell r="M2567" t="str">
            <v>Relationship</v>
          </cell>
          <cell r="N2567" t="str">
            <v>MWIFI</v>
          </cell>
          <cell r="O2567" t="str">
            <v>BLR_ZONE2</v>
          </cell>
          <cell r="P2567">
            <v>9078413</v>
          </cell>
          <cell r="Q2567" t="str">
            <v xml:space="preserve">Rajeev Misra </v>
          </cell>
          <cell r="R2567" t="str">
            <v>RAM</v>
          </cell>
          <cell r="S2567" t="str">
            <v>Rajeev Misra</v>
          </cell>
          <cell r="T2567">
            <v>5.0309999999999999E-3</v>
          </cell>
          <cell r="U2567">
            <v>0</v>
          </cell>
          <cell r="V2567" t="str">
            <v>-</v>
          </cell>
          <cell r="Z2567" t="str">
            <v>-</v>
          </cell>
          <cell r="AA2567" t="str">
            <v>-</v>
          </cell>
          <cell r="AB2567" t="str">
            <v>-</v>
          </cell>
          <cell r="AC2567" t="str">
            <v>-</v>
          </cell>
          <cell r="AD2567" t="str">
            <v>-</v>
          </cell>
          <cell r="AE2567" t="str">
            <v>-</v>
          </cell>
          <cell r="AF2567" t="str">
            <v>-</v>
          </cell>
          <cell r="AG2567" t="str">
            <v>-</v>
          </cell>
          <cell r="AH2567" t="str">
            <v>--</v>
          </cell>
        </row>
        <row r="2568">
          <cell r="A2568">
            <v>9103851</v>
          </cell>
          <cell r="B2568" t="str">
            <v>Dtwelve Spaces Private Limited</v>
          </cell>
          <cell r="C2568">
            <v>44853</v>
          </cell>
          <cell r="D2568" t="str">
            <v>Bangalore</v>
          </cell>
          <cell r="E2568" t="str">
            <v>MWIFI</v>
          </cell>
          <cell r="F2568" t="str">
            <v>B2B</v>
          </cell>
          <cell r="G2568" t="str">
            <v>Bangalore</v>
          </cell>
          <cell r="H2568">
            <v>503.1</v>
          </cell>
          <cell r="I2568">
            <v>5.0309999999999999E-3</v>
          </cell>
          <cell r="J2568">
            <v>9078413</v>
          </cell>
          <cell r="K2568" t="str">
            <v>Dtwelve Spaces Private Limited</v>
          </cell>
          <cell r="L2568">
            <v>10290177.759199969</v>
          </cell>
          <cell r="M2568" t="str">
            <v>Relationship</v>
          </cell>
          <cell r="N2568" t="str">
            <v>MWIFI</v>
          </cell>
          <cell r="O2568" t="str">
            <v>BLR_ZONE2</v>
          </cell>
          <cell r="P2568">
            <v>9078413</v>
          </cell>
          <cell r="Q2568" t="str">
            <v xml:space="preserve">Rajeev Misra </v>
          </cell>
          <cell r="R2568" t="str">
            <v>RAM</v>
          </cell>
          <cell r="S2568" t="str">
            <v>Rajeev Misra</v>
          </cell>
          <cell r="T2568">
            <v>5.0309999999999999E-3</v>
          </cell>
          <cell r="U2568">
            <v>0</v>
          </cell>
          <cell r="V2568" t="str">
            <v>-</v>
          </cell>
          <cell r="Z2568" t="str">
            <v>-</v>
          </cell>
          <cell r="AA2568" t="str">
            <v>-</v>
          </cell>
          <cell r="AB2568" t="str">
            <v>-</v>
          </cell>
          <cell r="AC2568" t="str">
            <v>-</v>
          </cell>
          <cell r="AD2568" t="str">
            <v>-</v>
          </cell>
          <cell r="AE2568" t="str">
            <v>-</v>
          </cell>
          <cell r="AF2568" t="str">
            <v>-</v>
          </cell>
          <cell r="AG2568" t="str">
            <v>-</v>
          </cell>
          <cell r="AH2568" t="str">
            <v>--</v>
          </cell>
        </row>
        <row r="2569">
          <cell r="A2569">
            <v>9103852</v>
          </cell>
          <cell r="B2569" t="str">
            <v>Dtwelve Spaces Private Limited</v>
          </cell>
          <cell r="C2569">
            <v>44853</v>
          </cell>
          <cell r="D2569" t="str">
            <v>Bangalore</v>
          </cell>
          <cell r="E2569" t="str">
            <v>MWIFI</v>
          </cell>
          <cell r="F2569" t="str">
            <v>B2B</v>
          </cell>
          <cell r="G2569" t="str">
            <v>Bangalore</v>
          </cell>
          <cell r="H2569">
            <v>503.1</v>
          </cell>
          <cell r="I2569">
            <v>5.0309999999999999E-3</v>
          </cell>
          <cell r="J2569">
            <v>9078413</v>
          </cell>
          <cell r="K2569" t="str">
            <v>Dtwelve Spaces Private Limited</v>
          </cell>
          <cell r="L2569">
            <v>10290177.759199969</v>
          </cell>
          <cell r="M2569" t="str">
            <v>Relationship</v>
          </cell>
          <cell r="N2569" t="str">
            <v>MWIFI</v>
          </cell>
          <cell r="O2569" t="str">
            <v>BLR_ZONE2</v>
          </cell>
          <cell r="P2569">
            <v>9078413</v>
          </cell>
          <cell r="Q2569" t="str">
            <v xml:space="preserve">Rajeev Misra </v>
          </cell>
          <cell r="R2569" t="str">
            <v>RAM</v>
          </cell>
          <cell r="S2569" t="str">
            <v>Rajeev Misra</v>
          </cell>
          <cell r="T2569">
            <v>5.0309999999999999E-3</v>
          </cell>
          <cell r="U2569">
            <v>0</v>
          </cell>
          <cell r="V2569" t="str">
            <v>-</v>
          </cell>
          <cell r="Z2569" t="str">
            <v>-</v>
          </cell>
          <cell r="AA2569" t="str">
            <v>-</v>
          </cell>
          <cell r="AB2569" t="str">
            <v>-</v>
          </cell>
          <cell r="AC2569" t="str">
            <v>-</v>
          </cell>
          <cell r="AD2569" t="str">
            <v>-</v>
          </cell>
          <cell r="AE2569" t="str">
            <v>-</v>
          </cell>
          <cell r="AF2569" t="str">
            <v>-</v>
          </cell>
          <cell r="AG2569" t="str">
            <v>-</v>
          </cell>
          <cell r="AH2569" t="str">
            <v>--</v>
          </cell>
        </row>
        <row r="2570">
          <cell r="A2570">
            <v>9103853</v>
          </cell>
          <cell r="B2570" t="str">
            <v>Dtwelve Spaces Private Limited</v>
          </cell>
          <cell r="C2570">
            <v>44853</v>
          </cell>
          <cell r="D2570" t="str">
            <v>Bangalore</v>
          </cell>
          <cell r="E2570" t="str">
            <v>MWIFI</v>
          </cell>
          <cell r="F2570" t="str">
            <v>B2B</v>
          </cell>
          <cell r="G2570" t="str">
            <v>Bangalore</v>
          </cell>
          <cell r="H2570">
            <v>503.1</v>
          </cell>
          <cell r="I2570">
            <v>5.0309999999999999E-3</v>
          </cell>
          <cell r="J2570">
            <v>9078413</v>
          </cell>
          <cell r="K2570" t="str">
            <v>Dtwelve Spaces Private Limited</v>
          </cell>
          <cell r="L2570">
            <v>10290177.759199969</v>
          </cell>
          <cell r="M2570" t="str">
            <v>Relationship</v>
          </cell>
          <cell r="N2570" t="str">
            <v>MWIFI</v>
          </cell>
          <cell r="O2570" t="str">
            <v>BLR_ZONE2</v>
          </cell>
          <cell r="P2570">
            <v>9078413</v>
          </cell>
          <cell r="Q2570" t="str">
            <v xml:space="preserve">Rajeev Misra </v>
          </cell>
          <cell r="R2570" t="str">
            <v>RAM</v>
          </cell>
          <cell r="S2570" t="str">
            <v>Rajeev Misra</v>
          </cell>
          <cell r="T2570">
            <v>5.0309999999999999E-3</v>
          </cell>
          <cell r="U2570">
            <v>0</v>
          </cell>
          <cell r="V2570" t="str">
            <v>-</v>
          </cell>
          <cell r="Z2570" t="str">
            <v>-</v>
          </cell>
          <cell r="AA2570" t="str">
            <v>-</v>
          </cell>
          <cell r="AB2570" t="str">
            <v>-</v>
          </cell>
          <cell r="AC2570" t="str">
            <v>-</v>
          </cell>
          <cell r="AD2570" t="str">
            <v>-</v>
          </cell>
          <cell r="AE2570" t="str">
            <v>-</v>
          </cell>
          <cell r="AF2570" t="str">
            <v>-</v>
          </cell>
          <cell r="AG2570" t="str">
            <v>-</v>
          </cell>
          <cell r="AH2570" t="str">
            <v>--</v>
          </cell>
        </row>
        <row r="2571">
          <cell r="A2571">
            <v>9103854</v>
          </cell>
          <cell r="B2571" t="str">
            <v>Dtwelve Spaces Private Limited</v>
          </cell>
          <cell r="C2571">
            <v>44853</v>
          </cell>
          <cell r="D2571" t="str">
            <v>Bangalore</v>
          </cell>
          <cell r="E2571" t="str">
            <v>MWIFI</v>
          </cell>
          <cell r="F2571" t="str">
            <v>B2B</v>
          </cell>
          <cell r="G2571" t="str">
            <v>Bangalore</v>
          </cell>
          <cell r="H2571">
            <v>503.1</v>
          </cell>
          <cell r="I2571">
            <v>5.0309999999999999E-3</v>
          </cell>
          <cell r="J2571">
            <v>9078413</v>
          </cell>
          <cell r="K2571" t="str">
            <v>Dtwelve Spaces Private Limited</v>
          </cell>
          <cell r="L2571">
            <v>10290177.759199969</v>
          </cell>
          <cell r="M2571" t="str">
            <v>Relationship</v>
          </cell>
          <cell r="N2571" t="str">
            <v>MWIFI</v>
          </cell>
          <cell r="O2571" t="str">
            <v>BLR_ZONE2</v>
          </cell>
          <cell r="P2571">
            <v>9078413</v>
          </cell>
          <cell r="Q2571" t="str">
            <v xml:space="preserve">Rajeev Misra </v>
          </cell>
          <cell r="R2571" t="str">
            <v>RAM</v>
          </cell>
          <cell r="S2571" t="str">
            <v>Rajeev Misra</v>
          </cell>
          <cell r="T2571">
            <v>5.0309999999999999E-3</v>
          </cell>
          <cell r="U2571">
            <v>0</v>
          </cell>
          <cell r="V2571" t="str">
            <v>-</v>
          </cell>
          <cell r="Z2571" t="str">
            <v>-</v>
          </cell>
          <cell r="AA2571" t="str">
            <v>-</v>
          </cell>
          <cell r="AB2571" t="str">
            <v>-</v>
          </cell>
          <cell r="AC2571" t="str">
            <v>-</v>
          </cell>
          <cell r="AD2571" t="str">
            <v>-</v>
          </cell>
          <cell r="AE2571" t="str">
            <v>-</v>
          </cell>
          <cell r="AF2571" t="str">
            <v>-</v>
          </cell>
          <cell r="AG2571" t="str">
            <v>-</v>
          </cell>
          <cell r="AH2571" t="str">
            <v>--</v>
          </cell>
        </row>
        <row r="2572">
          <cell r="A2572">
            <v>9103855</v>
          </cell>
          <cell r="B2572" t="str">
            <v>Dtwelve Spaces Private Limited</v>
          </cell>
          <cell r="C2572">
            <v>44853</v>
          </cell>
          <cell r="D2572" t="str">
            <v>Bangalore</v>
          </cell>
          <cell r="E2572" t="str">
            <v>MWIFI</v>
          </cell>
          <cell r="F2572" t="str">
            <v>B2B</v>
          </cell>
          <cell r="G2572" t="str">
            <v>Bangalore</v>
          </cell>
          <cell r="H2572">
            <v>503.1</v>
          </cell>
          <cell r="I2572">
            <v>5.0309999999999999E-3</v>
          </cell>
          <cell r="J2572">
            <v>9078413</v>
          </cell>
          <cell r="K2572" t="str">
            <v>Dtwelve Spaces Private Limited</v>
          </cell>
          <cell r="L2572">
            <v>10290177.759199969</v>
          </cell>
          <cell r="M2572" t="str">
            <v>Relationship</v>
          </cell>
          <cell r="N2572" t="str">
            <v>MWIFI</v>
          </cell>
          <cell r="O2572" t="str">
            <v>BLR_ZONE2</v>
          </cell>
          <cell r="P2572">
            <v>9078413</v>
          </cell>
          <cell r="Q2572" t="str">
            <v xml:space="preserve">Rajeev Misra </v>
          </cell>
          <cell r="R2572" t="str">
            <v>RAM</v>
          </cell>
          <cell r="S2572" t="str">
            <v>Rajeev Misra</v>
          </cell>
          <cell r="T2572">
            <v>5.0309999999999999E-3</v>
          </cell>
          <cell r="U2572">
            <v>0</v>
          </cell>
          <cell r="V2572" t="str">
            <v>-</v>
          </cell>
          <cell r="Z2572" t="str">
            <v>-</v>
          </cell>
          <cell r="AA2572" t="str">
            <v>-</v>
          </cell>
          <cell r="AB2572" t="str">
            <v>-</v>
          </cell>
          <cell r="AC2572" t="str">
            <v>-</v>
          </cell>
          <cell r="AD2572" t="str">
            <v>-</v>
          </cell>
          <cell r="AE2572" t="str">
            <v>-</v>
          </cell>
          <cell r="AF2572" t="str">
            <v>-</v>
          </cell>
          <cell r="AG2572" t="str">
            <v>-</v>
          </cell>
          <cell r="AH2572" t="str">
            <v>--</v>
          </cell>
        </row>
        <row r="2573">
          <cell r="A2573">
            <v>9103868</v>
          </cell>
          <cell r="B2573" t="str">
            <v>Dtwelve Spaces Private Limited</v>
          </cell>
          <cell r="C2573">
            <v>44853</v>
          </cell>
          <cell r="D2573" t="str">
            <v>Bangalore</v>
          </cell>
          <cell r="E2573" t="str">
            <v>MWIFI</v>
          </cell>
          <cell r="F2573" t="str">
            <v>B2B</v>
          </cell>
          <cell r="G2573" t="str">
            <v>Bangalore</v>
          </cell>
          <cell r="H2573">
            <v>503.1</v>
          </cell>
          <cell r="I2573">
            <v>5.0309999999999999E-3</v>
          </cell>
          <cell r="J2573">
            <v>9078413</v>
          </cell>
          <cell r="K2573" t="str">
            <v>Dtwelve Spaces Private Limited</v>
          </cell>
          <cell r="L2573">
            <v>10290177.759199969</v>
          </cell>
          <cell r="M2573" t="str">
            <v>Relationship</v>
          </cell>
          <cell r="N2573" t="str">
            <v>MWIFI</v>
          </cell>
          <cell r="O2573" t="str">
            <v>BLR_ZONE2</v>
          </cell>
          <cell r="P2573">
            <v>9078413</v>
          </cell>
          <cell r="Q2573" t="str">
            <v xml:space="preserve">Rajeev Misra </v>
          </cell>
          <cell r="R2573" t="str">
            <v>RAM</v>
          </cell>
          <cell r="S2573" t="str">
            <v>Rajeev Misra</v>
          </cell>
          <cell r="T2573">
            <v>5.0309999999999999E-3</v>
          </cell>
          <cell r="U2573">
            <v>0</v>
          </cell>
          <cell r="V2573" t="str">
            <v>-</v>
          </cell>
          <cell r="Z2573" t="str">
            <v>-</v>
          </cell>
          <cell r="AA2573" t="str">
            <v>-</v>
          </cell>
          <cell r="AB2573" t="str">
            <v>-</v>
          </cell>
          <cell r="AC2573" t="str">
            <v>-</v>
          </cell>
          <cell r="AD2573" t="str">
            <v>-</v>
          </cell>
          <cell r="AE2573" t="str">
            <v>-</v>
          </cell>
          <cell r="AF2573" t="str">
            <v>-</v>
          </cell>
          <cell r="AG2573" t="str">
            <v>-</v>
          </cell>
          <cell r="AH2573" t="str">
            <v>--</v>
          </cell>
        </row>
        <row r="2574">
          <cell r="A2574">
            <v>9103869</v>
          </cell>
          <cell r="B2574" t="str">
            <v>Dtwelve Spaces Private Limited</v>
          </cell>
          <cell r="C2574">
            <v>44853</v>
          </cell>
          <cell r="D2574" t="str">
            <v>Bangalore</v>
          </cell>
          <cell r="E2574" t="str">
            <v>MWIFI</v>
          </cell>
          <cell r="F2574" t="str">
            <v>B2B</v>
          </cell>
          <cell r="G2574" t="str">
            <v>Bangalore</v>
          </cell>
          <cell r="H2574">
            <v>503.1</v>
          </cell>
          <cell r="I2574">
            <v>5.0309999999999999E-3</v>
          </cell>
          <cell r="J2574">
            <v>9078413</v>
          </cell>
          <cell r="K2574" t="str">
            <v>Dtwelve Spaces Private Limited</v>
          </cell>
          <cell r="L2574">
            <v>10290177.759199969</v>
          </cell>
          <cell r="M2574" t="str">
            <v>Relationship</v>
          </cell>
          <cell r="N2574" t="str">
            <v>MWIFI</v>
          </cell>
          <cell r="O2574" t="str">
            <v>BLR_ZONE2</v>
          </cell>
          <cell r="P2574">
            <v>9078413</v>
          </cell>
          <cell r="Q2574" t="str">
            <v xml:space="preserve">Rajeev Misra </v>
          </cell>
          <cell r="R2574" t="str">
            <v>RAM</v>
          </cell>
          <cell r="S2574" t="str">
            <v>Rajeev Misra</v>
          </cell>
          <cell r="T2574">
            <v>5.0309999999999999E-3</v>
          </cell>
          <cell r="U2574">
            <v>0</v>
          </cell>
          <cell r="V2574" t="str">
            <v>-</v>
          </cell>
          <cell r="Z2574" t="str">
            <v>-</v>
          </cell>
          <cell r="AA2574" t="str">
            <v>-</v>
          </cell>
          <cell r="AB2574" t="str">
            <v>-</v>
          </cell>
          <cell r="AC2574" t="str">
            <v>-</v>
          </cell>
          <cell r="AD2574" t="str">
            <v>-</v>
          </cell>
          <cell r="AE2574" t="str">
            <v>-</v>
          </cell>
          <cell r="AF2574" t="str">
            <v>-</v>
          </cell>
          <cell r="AG2574" t="str">
            <v>-</v>
          </cell>
          <cell r="AH2574" t="str">
            <v>--</v>
          </cell>
        </row>
        <row r="2575">
          <cell r="A2575">
            <v>9103871</v>
          </cell>
          <cell r="B2575" t="str">
            <v>Dtwelve Spaces Private Limited</v>
          </cell>
          <cell r="C2575">
            <v>44853</v>
          </cell>
          <cell r="D2575" t="str">
            <v>Bangalore</v>
          </cell>
          <cell r="E2575" t="str">
            <v>MWIFI</v>
          </cell>
          <cell r="F2575" t="str">
            <v>B2B</v>
          </cell>
          <cell r="G2575" t="str">
            <v>Bangalore</v>
          </cell>
          <cell r="H2575">
            <v>503.1</v>
          </cell>
          <cell r="I2575">
            <v>5.0309999999999999E-3</v>
          </cell>
          <cell r="J2575">
            <v>9078413</v>
          </cell>
          <cell r="K2575" t="str">
            <v>Dtwelve Spaces Private Limited</v>
          </cell>
          <cell r="L2575">
            <v>10290177.759199969</v>
          </cell>
          <cell r="M2575" t="str">
            <v>Relationship</v>
          </cell>
          <cell r="N2575" t="str">
            <v>MWIFI</v>
          </cell>
          <cell r="O2575" t="str">
            <v>BLR_ZONE2</v>
          </cell>
          <cell r="P2575">
            <v>9078413</v>
          </cell>
          <cell r="Q2575" t="str">
            <v xml:space="preserve">Rajeev Misra </v>
          </cell>
          <cell r="R2575" t="str">
            <v>RAM</v>
          </cell>
          <cell r="S2575" t="str">
            <v>Rajeev Misra</v>
          </cell>
          <cell r="T2575">
            <v>5.0309999999999999E-3</v>
          </cell>
          <cell r="U2575">
            <v>0</v>
          </cell>
          <cell r="V2575" t="str">
            <v>-</v>
          </cell>
          <cell r="Z2575" t="str">
            <v>-</v>
          </cell>
          <cell r="AA2575" t="str">
            <v>-</v>
          </cell>
          <cell r="AB2575" t="str">
            <v>-</v>
          </cell>
          <cell r="AC2575" t="str">
            <v>-</v>
          </cell>
          <cell r="AD2575" t="str">
            <v>-</v>
          </cell>
          <cell r="AE2575" t="str">
            <v>-</v>
          </cell>
          <cell r="AF2575" t="str">
            <v>-</v>
          </cell>
          <cell r="AG2575" t="str">
            <v>-</v>
          </cell>
          <cell r="AH2575" t="str">
            <v>--</v>
          </cell>
        </row>
        <row r="2576">
          <cell r="A2576">
            <v>9103886</v>
          </cell>
          <cell r="B2576" t="str">
            <v>Dtwelve Spaces Private Limited</v>
          </cell>
          <cell r="C2576">
            <v>44853</v>
          </cell>
          <cell r="D2576" t="str">
            <v>Bangalore</v>
          </cell>
          <cell r="E2576" t="str">
            <v>MWIFI</v>
          </cell>
          <cell r="F2576" t="str">
            <v>B2B</v>
          </cell>
          <cell r="G2576" t="str">
            <v>Bangalore</v>
          </cell>
          <cell r="H2576">
            <v>503.1</v>
          </cell>
          <cell r="I2576">
            <v>5.0309999999999999E-3</v>
          </cell>
          <cell r="J2576">
            <v>9078413</v>
          </cell>
          <cell r="K2576" t="str">
            <v>Dtwelve Spaces Private Limited</v>
          </cell>
          <cell r="L2576">
            <v>10290177.759199969</v>
          </cell>
          <cell r="M2576" t="str">
            <v>Relationship</v>
          </cell>
          <cell r="N2576" t="str">
            <v>MWIFI</v>
          </cell>
          <cell r="O2576" t="str">
            <v>BLR_ZONE2</v>
          </cell>
          <cell r="P2576">
            <v>9078413</v>
          </cell>
          <cell r="Q2576" t="str">
            <v xml:space="preserve">Rajeev Misra </v>
          </cell>
          <cell r="R2576" t="str">
            <v>RAM</v>
          </cell>
          <cell r="S2576" t="str">
            <v>Rajeev Misra</v>
          </cell>
          <cell r="T2576">
            <v>5.0309999999999999E-3</v>
          </cell>
          <cell r="U2576">
            <v>0</v>
          </cell>
          <cell r="V2576" t="str">
            <v>-</v>
          </cell>
          <cell r="Z2576" t="str">
            <v>-</v>
          </cell>
          <cell r="AA2576" t="str">
            <v>-</v>
          </cell>
          <cell r="AB2576" t="str">
            <v>-</v>
          </cell>
          <cell r="AC2576" t="str">
            <v>-</v>
          </cell>
          <cell r="AD2576" t="str">
            <v>-</v>
          </cell>
          <cell r="AE2576" t="str">
            <v>-</v>
          </cell>
          <cell r="AF2576" t="str">
            <v>-</v>
          </cell>
          <cell r="AG2576" t="str">
            <v>-</v>
          </cell>
          <cell r="AH2576" t="str">
            <v>--</v>
          </cell>
        </row>
        <row r="2577">
          <cell r="A2577">
            <v>9103887</v>
          </cell>
          <cell r="B2577" t="str">
            <v>Dtwelve Spaces Private Limited</v>
          </cell>
          <cell r="C2577">
            <v>44853</v>
          </cell>
          <cell r="D2577" t="str">
            <v>Bangalore</v>
          </cell>
          <cell r="E2577" t="str">
            <v>MWIFI</v>
          </cell>
          <cell r="F2577" t="str">
            <v>B2B</v>
          </cell>
          <cell r="G2577" t="str">
            <v>Bangalore</v>
          </cell>
          <cell r="H2577">
            <v>503.1</v>
          </cell>
          <cell r="I2577">
            <v>5.0309999999999999E-3</v>
          </cell>
          <cell r="J2577">
            <v>9078413</v>
          </cell>
          <cell r="K2577" t="str">
            <v>Dtwelve Spaces Private Limited</v>
          </cell>
          <cell r="L2577">
            <v>10290177.759199969</v>
          </cell>
          <cell r="M2577" t="str">
            <v>Relationship</v>
          </cell>
          <cell r="N2577" t="str">
            <v>MWIFI</v>
          </cell>
          <cell r="O2577" t="str">
            <v>BLR_ZONE2</v>
          </cell>
          <cell r="P2577">
            <v>9078413</v>
          </cell>
          <cell r="Q2577" t="str">
            <v xml:space="preserve">Rajeev Misra </v>
          </cell>
          <cell r="R2577" t="str">
            <v>RAM</v>
          </cell>
          <cell r="S2577" t="str">
            <v>Rajeev Misra</v>
          </cell>
          <cell r="T2577">
            <v>5.0309999999999999E-3</v>
          </cell>
          <cell r="U2577">
            <v>0</v>
          </cell>
          <cell r="V2577" t="str">
            <v>-</v>
          </cell>
          <cell r="Z2577" t="str">
            <v>-</v>
          </cell>
          <cell r="AA2577" t="str">
            <v>-</v>
          </cell>
          <cell r="AB2577" t="str">
            <v>-</v>
          </cell>
          <cell r="AC2577" t="str">
            <v>-</v>
          </cell>
          <cell r="AD2577" t="str">
            <v>-</v>
          </cell>
          <cell r="AE2577" t="str">
            <v>-</v>
          </cell>
          <cell r="AF2577" t="str">
            <v>-</v>
          </cell>
          <cell r="AG2577" t="str">
            <v>-</v>
          </cell>
          <cell r="AH2577" t="str">
            <v>--</v>
          </cell>
        </row>
        <row r="2578">
          <cell r="A2578">
            <v>9103888</v>
          </cell>
          <cell r="B2578" t="str">
            <v>Dtwelve Spaces Private Limited</v>
          </cell>
          <cell r="C2578">
            <v>44853</v>
          </cell>
          <cell r="D2578" t="str">
            <v>Bangalore</v>
          </cell>
          <cell r="E2578" t="str">
            <v>MWIFI</v>
          </cell>
          <cell r="F2578" t="str">
            <v>B2B</v>
          </cell>
          <cell r="G2578" t="str">
            <v>Bangalore</v>
          </cell>
          <cell r="H2578">
            <v>503.1</v>
          </cell>
          <cell r="I2578">
            <v>5.0309999999999999E-3</v>
          </cell>
          <cell r="J2578">
            <v>9078413</v>
          </cell>
          <cell r="K2578" t="str">
            <v>Dtwelve Spaces Private Limited</v>
          </cell>
          <cell r="L2578">
            <v>10290177.759199969</v>
          </cell>
          <cell r="M2578" t="str">
            <v>Relationship</v>
          </cell>
          <cell r="N2578" t="str">
            <v>MWIFI</v>
          </cell>
          <cell r="O2578" t="str">
            <v>BLR_ZONE2</v>
          </cell>
          <cell r="P2578">
            <v>9078413</v>
          </cell>
          <cell r="Q2578" t="str">
            <v xml:space="preserve">Rajeev Misra </v>
          </cell>
          <cell r="R2578" t="str">
            <v>RAM</v>
          </cell>
          <cell r="S2578" t="str">
            <v>Rajeev Misra</v>
          </cell>
          <cell r="T2578">
            <v>5.0309999999999999E-3</v>
          </cell>
          <cell r="U2578">
            <v>0</v>
          </cell>
          <cell r="V2578" t="str">
            <v>-</v>
          </cell>
          <cell r="Z2578" t="str">
            <v>-</v>
          </cell>
          <cell r="AA2578" t="str">
            <v>-</v>
          </cell>
          <cell r="AB2578" t="str">
            <v>-</v>
          </cell>
          <cell r="AC2578" t="str">
            <v>-</v>
          </cell>
          <cell r="AD2578" t="str">
            <v>-</v>
          </cell>
          <cell r="AE2578" t="str">
            <v>-</v>
          </cell>
          <cell r="AF2578" t="str">
            <v>-</v>
          </cell>
          <cell r="AG2578" t="str">
            <v>-</v>
          </cell>
          <cell r="AH2578" t="str">
            <v>--</v>
          </cell>
        </row>
        <row r="2579">
          <cell r="A2579">
            <v>9103889</v>
          </cell>
          <cell r="B2579" t="str">
            <v>Dtwelve Spaces Private Limited</v>
          </cell>
          <cell r="C2579">
            <v>44853</v>
          </cell>
          <cell r="D2579" t="str">
            <v>Bangalore</v>
          </cell>
          <cell r="E2579" t="str">
            <v>MWIFI</v>
          </cell>
          <cell r="F2579" t="str">
            <v>B2B</v>
          </cell>
          <cell r="G2579" t="str">
            <v>Bangalore</v>
          </cell>
          <cell r="H2579">
            <v>503.1</v>
          </cell>
          <cell r="I2579">
            <v>5.0309999999999999E-3</v>
          </cell>
          <cell r="J2579">
            <v>9078413</v>
          </cell>
          <cell r="K2579" t="str">
            <v>Dtwelve Spaces Private Limited</v>
          </cell>
          <cell r="L2579">
            <v>10290177.759199969</v>
          </cell>
          <cell r="M2579" t="str">
            <v>Relationship</v>
          </cell>
          <cell r="N2579" t="str">
            <v>MWIFI</v>
          </cell>
          <cell r="O2579" t="str">
            <v>BLR_ZONE2</v>
          </cell>
          <cell r="P2579">
            <v>9078413</v>
          </cell>
          <cell r="Q2579" t="str">
            <v xml:space="preserve">Rajeev Misra </v>
          </cell>
          <cell r="R2579" t="str">
            <v>RAM</v>
          </cell>
          <cell r="S2579" t="str">
            <v>Rajeev Misra</v>
          </cell>
          <cell r="T2579">
            <v>5.0309999999999999E-3</v>
          </cell>
          <cell r="U2579">
            <v>0</v>
          </cell>
          <cell r="V2579" t="str">
            <v>-</v>
          </cell>
          <cell r="Z2579" t="str">
            <v>-</v>
          </cell>
          <cell r="AA2579" t="str">
            <v>-</v>
          </cell>
          <cell r="AB2579" t="str">
            <v>-</v>
          </cell>
          <cell r="AC2579" t="str">
            <v>-</v>
          </cell>
          <cell r="AD2579" t="str">
            <v>-</v>
          </cell>
          <cell r="AE2579" t="str">
            <v>-</v>
          </cell>
          <cell r="AF2579" t="str">
            <v>-</v>
          </cell>
          <cell r="AG2579" t="str">
            <v>-</v>
          </cell>
          <cell r="AH2579" t="str">
            <v>--</v>
          </cell>
        </row>
        <row r="2580">
          <cell r="A2580">
            <v>9103890</v>
          </cell>
          <cell r="B2580" t="str">
            <v>Dtwelve Spaces Private Limited</v>
          </cell>
          <cell r="C2580">
            <v>44853</v>
          </cell>
          <cell r="D2580" t="str">
            <v>Bangalore</v>
          </cell>
          <cell r="E2580" t="str">
            <v>MWIFI</v>
          </cell>
          <cell r="F2580" t="str">
            <v>B2B</v>
          </cell>
          <cell r="G2580" t="str">
            <v>Bangalore</v>
          </cell>
          <cell r="H2580">
            <v>503.1</v>
          </cell>
          <cell r="I2580">
            <v>5.0309999999999999E-3</v>
          </cell>
          <cell r="J2580">
            <v>9078413</v>
          </cell>
          <cell r="K2580" t="str">
            <v>Dtwelve Spaces Private Limited</v>
          </cell>
          <cell r="L2580">
            <v>10290177.759199969</v>
          </cell>
          <cell r="M2580" t="str">
            <v>Relationship</v>
          </cell>
          <cell r="N2580" t="str">
            <v>MWIFI</v>
          </cell>
          <cell r="O2580" t="str">
            <v>BLR_ZONE2</v>
          </cell>
          <cell r="P2580">
            <v>9078413</v>
          </cell>
          <cell r="Q2580" t="str">
            <v xml:space="preserve">Rajeev Misra </v>
          </cell>
          <cell r="R2580" t="str">
            <v>RAM</v>
          </cell>
          <cell r="S2580" t="str">
            <v>Rajeev Misra</v>
          </cell>
          <cell r="T2580">
            <v>5.0309999999999999E-3</v>
          </cell>
          <cell r="U2580">
            <v>0</v>
          </cell>
          <cell r="V2580" t="str">
            <v>-</v>
          </cell>
          <cell r="Z2580" t="str">
            <v>-</v>
          </cell>
          <cell r="AA2580" t="str">
            <v>-</v>
          </cell>
          <cell r="AB2580" t="str">
            <v>-</v>
          </cell>
          <cell r="AC2580" t="str">
            <v>-</v>
          </cell>
          <cell r="AD2580" t="str">
            <v>-</v>
          </cell>
          <cell r="AE2580" t="str">
            <v>-</v>
          </cell>
          <cell r="AF2580" t="str">
            <v>-</v>
          </cell>
          <cell r="AG2580" t="str">
            <v>-</v>
          </cell>
          <cell r="AH2580" t="str">
            <v>--</v>
          </cell>
        </row>
        <row r="2581">
          <cell r="A2581">
            <v>9103891</v>
          </cell>
          <cell r="B2581" t="str">
            <v>Dtwelve Spaces Private Limited</v>
          </cell>
          <cell r="C2581">
            <v>44853</v>
          </cell>
          <cell r="D2581" t="str">
            <v>Bangalore</v>
          </cell>
          <cell r="E2581" t="str">
            <v>MWIFI</v>
          </cell>
          <cell r="F2581" t="str">
            <v>B2B</v>
          </cell>
          <cell r="G2581" t="str">
            <v>Bangalore</v>
          </cell>
          <cell r="H2581">
            <v>503.1</v>
          </cell>
          <cell r="I2581">
            <v>5.0309999999999999E-3</v>
          </cell>
          <cell r="J2581">
            <v>9078413</v>
          </cell>
          <cell r="K2581" t="str">
            <v>Dtwelve Spaces Private Limited</v>
          </cell>
          <cell r="L2581">
            <v>10290177.759199969</v>
          </cell>
          <cell r="M2581" t="str">
            <v>Relationship</v>
          </cell>
          <cell r="N2581" t="str">
            <v>MWIFI</v>
          </cell>
          <cell r="O2581" t="str">
            <v>BLR_ZONE2</v>
          </cell>
          <cell r="P2581">
            <v>9078413</v>
          </cell>
          <cell r="Q2581" t="str">
            <v xml:space="preserve">Rajeev Misra </v>
          </cell>
          <cell r="R2581" t="str">
            <v>RAM</v>
          </cell>
          <cell r="S2581" t="str">
            <v>Rajeev Misra</v>
          </cell>
          <cell r="T2581">
            <v>5.0309999999999999E-3</v>
          </cell>
          <cell r="U2581">
            <v>0</v>
          </cell>
          <cell r="V2581" t="str">
            <v>-</v>
          </cell>
          <cell r="Z2581" t="str">
            <v>-</v>
          </cell>
          <cell r="AA2581" t="str">
            <v>-</v>
          </cell>
          <cell r="AB2581" t="str">
            <v>-</v>
          </cell>
          <cell r="AC2581" t="str">
            <v>-</v>
          </cell>
          <cell r="AD2581" t="str">
            <v>-</v>
          </cell>
          <cell r="AE2581" t="str">
            <v>-</v>
          </cell>
          <cell r="AF2581" t="str">
            <v>-</v>
          </cell>
          <cell r="AG2581" t="str">
            <v>-</v>
          </cell>
          <cell r="AH2581" t="str">
            <v>--</v>
          </cell>
        </row>
        <row r="2582">
          <cell r="A2582">
            <v>9103892</v>
          </cell>
          <cell r="B2582" t="str">
            <v>Dtwelve Spaces Private Limited</v>
          </cell>
          <cell r="C2582">
            <v>44853</v>
          </cell>
          <cell r="D2582" t="str">
            <v>Bangalore</v>
          </cell>
          <cell r="E2582" t="str">
            <v>MWIFI</v>
          </cell>
          <cell r="F2582" t="str">
            <v>B2B</v>
          </cell>
          <cell r="G2582" t="str">
            <v>Bangalore</v>
          </cell>
          <cell r="H2582">
            <v>503.1</v>
          </cell>
          <cell r="I2582">
            <v>5.0309999999999999E-3</v>
          </cell>
          <cell r="J2582">
            <v>9078413</v>
          </cell>
          <cell r="K2582" t="str">
            <v>Dtwelve Spaces Private Limited</v>
          </cell>
          <cell r="L2582">
            <v>10290177.759199969</v>
          </cell>
          <cell r="M2582" t="str">
            <v>Relationship</v>
          </cell>
          <cell r="N2582" t="str">
            <v>MWIFI</v>
          </cell>
          <cell r="O2582" t="str">
            <v>BLR_ZONE2</v>
          </cell>
          <cell r="P2582">
            <v>9078413</v>
          </cell>
          <cell r="Q2582" t="str">
            <v xml:space="preserve">Rajeev Misra </v>
          </cell>
          <cell r="R2582" t="str">
            <v>RAM</v>
          </cell>
          <cell r="S2582" t="str">
            <v>Rajeev Misra</v>
          </cell>
          <cell r="T2582">
            <v>5.0309999999999999E-3</v>
          </cell>
          <cell r="U2582">
            <v>0</v>
          </cell>
          <cell r="V2582" t="str">
            <v>-</v>
          </cell>
          <cell r="Z2582" t="str">
            <v>-</v>
          </cell>
          <cell r="AA2582" t="str">
            <v>-</v>
          </cell>
          <cell r="AB2582" t="str">
            <v>-</v>
          </cell>
          <cell r="AC2582" t="str">
            <v>-</v>
          </cell>
          <cell r="AD2582" t="str">
            <v>-</v>
          </cell>
          <cell r="AE2582" t="str">
            <v>-</v>
          </cell>
          <cell r="AF2582" t="str">
            <v>-</v>
          </cell>
          <cell r="AG2582" t="str">
            <v>-</v>
          </cell>
          <cell r="AH2582" t="str">
            <v>--</v>
          </cell>
        </row>
        <row r="2583">
          <cell r="A2583">
            <v>9103893</v>
          </cell>
          <cell r="B2583" t="str">
            <v>Dtwelve Spaces Private Limited</v>
          </cell>
          <cell r="C2583">
            <v>44853</v>
          </cell>
          <cell r="D2583" t="str">
            <v>Bangalore</v>
          </cell>
          <cell r="E2583" t="str">
            <v>MWIFI</v>
          </cell>
          <cell r="F2583" t="str">
            <v>B2B</v>
          </cell>
          <cell r="G2583" t="str">
            <v>Bangalore</v>
          </cell>
          <cell r="H2583">
            <v>503.1</v>
          </cell>
          <cell r="I2583">
            <v>5.0309999999999999E-3</v>
          </cell>
          <cell r="J2583">
            <v>9078413</v>
          </cell>
          <cell r="K2583" t="str">
            <v>Dtwelve Spaces Private Limited</v>
          </cell>
          <cell r="L2583">
            <v>10290177.759199969</v>
          </cell>
          <cell r="M2583" t="str">
            <v>Relationship</v>
          </cell>
          <cell r="N2583" t="str">
            <v>MWIFI</v>
          </cell>
          <cell r="O2583" t="str">
            <v>BLR_ZONE2</v>
          </cell>
          <cell r="P2583">
            <v>9078413</v>
          </cell>
          <cell r="Q2583" t="str">
            <v xml:space="preserve">Rajeev Misra </v>
          </cell>
          <cell r="R2583" t="str">
            <v>RAM</v>
          </cell>
          <cell r="S2583" t="str">
            <v>Rajeev Misra</v>
          </cell>
          <cell r="T2583">
            <v>5.0309999999999999E-3</v>
          </cell>
          <cell r="U2583">
            <v>0</v>
          </cell>
          <cell r="V2583" t="str">
            <v>-</v>
          </cell>
          <cell r="Z2583" t="str">
            <v>-</v>
          </cell>
          <cell r="AA2583" t="str">
            <v>-</v>
          </cell>
          <cell r="AB2583" t="str">
            <v>-</v>
          </cell>
          <cell r="AC2583" t="str">
            <v>-</v>
          </cell>
          <cell r="AD2583" t="str">
            <v>-</v>
          </cell>
          <cell r="AE2583" t="str">
            <v>-</v>
          </cell>
          <cell r="AF2583" t="str">
            <v>-</v>
          </cell>
          <cell r="AG2583" t="str">
            <v>-</v>
          </cell>
          <cell r="AH2583" t="str">
            <v>--</v>
          </cell>
        </row>
        <row r="2584">
          <cell r="A2584">
            <v>9103894</v>
          </cell>
          <cell r="B2584" t="str">
            <v>Dtwelve Spaces Private Limited</v>
          </cell>
          <cell r="C2584">
            <v>44853</v>
          </cell>
          <cell r="D2584" t="str">
            <v>Bangalore</v>
          </cell>
          <cell r="E2584" t="str">
            <v>MWIFI</v>
          </cell>
          <cell r="F2584" t="str">
            <v>B2B</v>
          </cell>
          <cell r="G2584" t="str">
            <v>Bangalore</v>
          </cell>
          <cell r="H2584">
            <v>503.1</v>
          </cell>
          <cell r="I2584">
            <v>5.0309999999999999E-3</v>
          </cell>
          <cell r="J2584">
            <v>9078413</v>
          </cell>
          <cell r="K2584" t="str">
            <v>Dtwelve Spaces Private Limited</v>
          </cell>
          <cell r="L2584">
            <v>10290177.759199969</v>
          </cell>
          <cell r="M2584" t="str">
            <v>Relationship</v>
          </cell>
          <cell r="N2584" t="str">
            <v>MWIFI</v>
          </cell>
          <cell r="O2584" t="str">
            <v>BLR_ZONE2</v>
          </cell>
          <cell r="P2584">
            <v>9078413</v>
          </cell>
          <cell r="Q2584" t="str">
            <v xml:space="preserve">Rajeev Misra </v>
          </cell>
          <cell r="R2584" t="str">
            <v>RAM</v>
          </cell>
          <cell r="S2584" t="str">
            <v>Rajeev Misra</v>
          </cell>
          <cell r="T2584">
            <v>5.0309999999999999E-3</v>
          </cell>
          <cell r="U2584">
            <v>0</v>
          </cell>
          <cell r="V2584" t="str">
            <v>-</v>
          </cell>
          <cell r="Z2584" t="str">
            <v>-</v>
          </cell>
          <cell r="AA2584" t="str">
            <v>-</v>
          </cell>
          <cell r="AB2584" t="str">
            <v>-</v>
          </cell>
          <cell r="AC2584" t="str">
            <v>-</v>
          </cell>
          <cell r="AD2584" t="str">
            <v>-</v>
          </cell>
          <cell r="AE2584" t="str">
            <v>-</v>
          </cell>
          <cell r="AF2584" t="str">
            <v>-</v>
          </cell>
          <cell r="AG2584" t="str">
            <v>-</v>
          </cell>
          <cell r="AH2584" t="str">
            <v>--</v>
          </cell>
        </row>
        <row r="2585">
          <cell r="A2585">
            <v>9103895</v>
          </cell>
          <cell r="B2585" t="str">
            <v>Dtwelve Spaces Private Limited</v>
          </cell>
          <cell r="C2585">
            <v>44853</v>
          </cell>
          <cell r="D2585" t="str">
            <v>Bangalore</v>
          </cell>
          <cell r="E2585" t="str">
            <v>MWIFI</v>
          </cell>
          <cell r="F2585" t="str">
            <v>B2B</v>
          </cell>
          <cell r="G2585" t="str">
            <v>Bangalore</v>
          </cell>
          <cell r="H2585">
            <v>503.1</v>
          </cell>
          <cell r="I2585">
            <v>5.0309999999999999E-3</v>
          </cell>
          <cell r="J2585">
            <v>9078413</v>
          </cell>
          <cell r="K2585" t="str">
            <v>Dtwelve Spaces Private Limited</v>
          </cell>
          <cell r="L2585">
            <v>10290177.759199969</v>
          </cell>
          <cell r="M2585" t="str">
            <v>Relationship</v>
          </cell>
          <cell r="N2585" t="str">
            <v>MWIFI</v>
          </cell>
          <cell r="O2585" t="str">
            <v>BLR_ZONE2</v>
          </cell>
          <cell r="P2585">
            <v>9078413</v>
          </cell>
          <cell r="Q2585" t="str">
            <v xml:space="preserve">Rajeev Misra </v>
          </cell>
          <cell r="R2585" t="str">
            <v>RAM</v>
          </cell>
          <cell r="S2585" t="str">
            <v>Rajeev Misra</v>
          </cell>
          <cell r="T2585">
            <v>5.0309999999999999E-3</v>
          </cell>
          <cell r="U2585">
            <v>0</v>
          </cell>
          <cell r="V2585" t="str">
            <v>-</v>
          </cell>
          <cell r="Z2585" t="str">
            <v>-</v>
          </cell>
          <cell r="AA2585" t="str">
            <v>-</v>
          </cell>
          <cell r="AB2585" t="str">
            <v>-</v>
          </cell>
          <cell r="AC2585" t="str">
            <v>-</v>
          </cell>
          <cell r="AD2585" t="str">
            <v>-</v>
          </cell>
          <cell r="AE2585" t="str">
            <v>-</v>
          </cell>
          <cell r="AF2585" t="str">
            <v>-</v>
          </cell>
          <cell r="AG2585" t="str">
            <v>-</v>
          </cell>
          <cell r="AH2585" t="str">
            <v>--</v>
          </cell>
        </row>
        <row r="2586">
          <cell r="A2586">
            <v>9103938</v>
          </cell>
          <cell r="B2586" t="str">
            <v>Dtwelve Spaces Private Limited</v>
          </cell>
          <cell r="C2586">
            <v>44853</v>
          </cell>
          <cell r="D2586" t="str">
            <v>Bangalore</v>
          </cell>
          <cell r="E2586" t="str">
            <v>MWIFI</v>
          </cell>
          <cell r="F2586" t="str">
            <v>B2B</v>
          </cell>
          <cell r="G2586" t="str">
            <v>Bangalore</v>
          </cell>
          <cell r="H2586">
            <v>503.1</v>
          </cell>
          <cell r="I2586">
            <v>5.0309999999999999E-3</v>
          </cell>
          <cell r="J2586">
            <v>9078413</v>
          </cell>
          <cell r="K2586" t="str">
            <v>Dtwelve Spaces Private Limited</v>
          </cell>
          <cell r="L2586">
            <v>10290177.759199969</v>
          </cell>
          <cell r="M2586" t="str">
            <v>Relationship</v>
          </cell>
          <cell r="N2586" t="str">
            <v>MWIFI</v>
          </cell>
          <cell r="O2586" t="str">
            <v>BLR_ZONE2</v>
          </cell>
          <cell r="P2586">
            <v>9078413</v>
          </cell>
          <cell r="Q2586" t="str">
            <v xml:space="preserve">Rajeev Misra </v>
          </cell>
          <cell r="R2586" t="str">
            <v>RAM</v>
          </cell>
          <cell r="S2586" t="str">
            <v>Rajeev Misra</v>
          </cell>
          <cell r="T2586">
            <v>5.0309999999999999E-3</v>
          </cell>
          <cell r="U2586">
            <v>0</v>
          </cell>
          <cell r="V2586" t="str">
            <v>-</v>
          </cell>
          <cell r="Z2586" t="str">
            <v>-</v>
          </cell>
          <cell r="AA2586" t="str">
            <v>-</v>
          </cell>
          <cell r="AB2586" t="str">
            <v>-</v>
          </cell>
          <cell r="AC2586" t="str">
            <v>-</v>
          </cell>
          <cell r="AD2586" t="str">
            <v>-</v>
          </cell>
          <cell r="AE2586" t="str">
            <v>-</v>
          </cell>
          <cell r="AF2586" t="str">
            <v>-</v>
          </cell>
          <cell r="AG2586" t="str">
            <v>-</v>
          </cell>
          <cell r="AH2586" t="str">
            <v>--</v>
          </cell>
        </row>
        <row r="2587">
          <cell r="A2587">
            <v>9104345</v>
          </cell>
          <cell r="B2587" t="str">
            <v>Dtwelve Spaces Private Limited</v>
          </cell>
          <cell r="C2587">
            <v>44866</v>
          </cell>
          <cell r="D2587" t="str">
            <v>Chennai</v>
          </cell>
          <cell r="E2587" t="str">
            <v>MWIFI</v>
          </cell>
          <cell r="F2587" t="str">
            <v>B2B</v>
          </cell>
          <cell r="G2587" t="str">
            <v>Chennai</v>
          </cell>
          <cell r="H2587">
            <v>37665</v>
          </cell>
          <cell r="I2587">
            <v>0.37664999999999998</v>
          </cell>
          <cell r="J2587">
            <v>9078413</v>
          </cell>
          <cell r="K2587" t="str">
            <v>Dtwelve Spaces Private Limited</v>
          </cell>
          <cell r="L2587">
            <v>10290177.759199969</v>
          </cell>
          <cell r="M2587" t="str">
            <v>Relationship</v>
          </cell>
          <cell r="N2587" t="str">
            <v>MWIFI</v>
          </cell>
          <cell r="O2587" t="str">
            <v>CHN_ZONE1</v>
          </cell>
          <cell r="P2587">
            <v>9078413</v>
          </cell>
          <cell r="Q2587" t="str">
            <v xml:space="preserve">Rajeev Misra </v>
          </cell>
          <cell r="R2587" t="str">
            <v>RAM</v>
          </cell>
          <cell r="S2587" t="str">
            <v>Rajeev Misra</v>
          </cell>
          <cell r="T2587">
            <v>0.37664999999999998</v>
          </cell>
          <cell r="U2587">
            <v>0</v>
          </cell>
          <cell r="V2587" t="str">
            <v>-</v>
          </cell>
          <cell r="Z2587" t="str">
            <v>-</v>
          </cell>
          <cell r="AA2587" t="str">
            <v>-</v>
          </cell>
          <cell r="AB2587" t="str">
            <v>-</v>
          </cell>
          <cell r="AC2587" t="str">
            <v>-</v>
          </cell>
          <cell r="AD2587" t="str">
            <v>-</v>
          </cell>
          <cell r="AE2587" t="str">
            <v>-</v>
          </cell>
          <cell r="AF2587" t="str">
            <v>-</v>
          </cell>
          <cell r="AG2587" t="str">
            <v>-</v>
          </cell>
          <cell r="AH2587" t="str">
            <v>--</v>
          </cell>
        </row>
        <row r="2588">
          <cell r="A2588">
            <v>9104697</v>
          </cell>
          <cell r="B2588" t="str">
            <v>Dtwelve Spaces Private Limited</v>
          </cell>
          <cell r="C2588">
            <v>44848</v>
          </cell>
          <cell r="D2588" t="str">
            <v>Chennai</v>
          </cell>
          <cell r="E2588" t="str">
            <v>MWIFI</v>
          </cell>
          <cell r="F2588" t="str">
            <v>B2B</v>
          </cell>
          <cell r="G2588" t="str">
            <v>Chennai</v>
          </cell>
          <cell r="H2588">
            <v>910.05</v>
          </cell>
          <cell r="I2588">
            <v>9.1004999999999992E-3</v>
          </cell>
          <cell r="J2588">
            <v>9078413</v>
          </cell>
          <cell r="K2588" t="str">
            <v>Dtwelve Spaces Private Limited</v>
          </cell>
          <cell r="L2588">
            <v>10290177.759199969</v>
          </cell>
          <cell r="M2588" t="str">
            <v>Relationship</v>
          </cell>
          <cell r="N2588" t="str">
            <v>MWIFI</v>
          </cell>
          <cell r="O2588" t="str">
            <v>CHN_ZONE1</v>
          </cell>
          <cell r="P2588">
            <v>9078413</v>
          </cell>
          <cell r="Q2588" t="str">
            <v xml:space="preserve">Rajeev Misra </v>
          </cell>
          <cell r="R2588" t="str">
            <v>RAM</v>
          </cell>
          <cell r="S2588" t="str">
            <v>Rajeev Misra</v>
          </cell>
          <cell r="T2588">
            <v>9.1004999999999992E-3</v>
          </cell>
          <cell r="U2588">
            <v>0</v>
          </cell>
          <cell r="V2588" t="str">
            <v>-</v>
          </cell>
          <cell r="Z2588" t="str">
            <v>-</v>
          </cell>
          <cell r="AA2588" t="str">
            <v>-</v>
          </cell>
          <cell r="AB2588" t="str">
            <v>-</v>
          </cell>
          <cell r="AC2588" t="str">
            <v>-</v>
          </cell>
          <cell r="AD2588" t="str">
            <v>-</v>
          </cell>
          <cell r="AE2588" t="str">
            <v>-</v>
          </cell>
          <cell r="AF2588" t="str">
            <v>-</v>
          </cell>
          <cell r="AG2588" t="str">
            <v>-</v>
          </cell>
          <cell r="AH2588" t="str">
            <v>--</v>
          </cell>
        </row>
        <row r="2589">
          <cell r="A2589">
            <v>9104790</v>
          </cell>
          <cell r="B2589" t="str">
            <v>Dtwelve Spaces Private Limited</v>
          </cell>
          <cell r="C2589">
            <v>44879</v>
          </cell>
          <cell r="D2589" t="str">
            <v>Bangalore</v>
          </cell>
          <cell r="E2589" t="str">
            <v>MWIFI</v>
          </cell>
          <cell r="F2589" t="str">
            <v>B2B</v>
          </cell>
          <cell r="G2589" t="str">
            <v>Bangalore</v>
          </cell>
          <cell r="H2589">
            <v>854.15</v>
          </cell>
          <cell r="I2589">
            <v>8.5415000000000005E-3</v>
          </cell>
          <cell r="J2589">
            <v>9078413</v>
          </cell>
          <cell r="K2589" t="str">
            <v>Dtwelve Spaces Private Limited</v>
          </cell>
          <cell r="L2589">
            <v>10290177.759199969</v>
          </cell>
          <cell r="M2589" t="str">
            <v>Relationship</v>
          </cell>
          <cell r="N2589" t="str">
            <v>MWIFI</v>
          </cell>
          <cell r="O2589" t="str">
            <v>BLR_ZONE2</v>
          </cell>
          <cell r="P2589">
            <v>9078413</v>
          </cell>
          <cell r="Q2589" t="str">
            <v xml:space="preserve">Rajeev Misra </v>
          </cell>
          <cell r="R2589" t="str">
            <v>RAM</v>
          </cell>
          <cell r="S2589" t="str">
            <v>Rajeev Misra</v>
          </cell>
          <cell r="T2589">
            <v>8.5415000000000005E-3</v>
          </cell>
          <cell r="U2589">
            <v>0</v>
          </cell>
          <cell r="V2589" t="str">
            <v>-</v>
          </cell>
          <cell r="Z2589" t="str">
            <v>-</v>
          </cell>
          <cell r="AA2589" t="str">
            <v>-</v>
          </cell>
          <cell r="AB2589" t="str">
            <v>-</v>
          </cell>
          <cell r="AC2589" t="str">
            <v>-</v>
          </cell>
          <cell r="AD2589" t="str">
            <v>-</v>
          </cell>
          <cell r="AE2589" t="str">
            <v>-</v>
          </cell>
          <cell r="AF2589" t="str">
            <v>-</v>
          </cell>
          <cell r="AG2589" t="str">
            <v>-</v>
          </cell>
          <cell r="AH2589" t="str">
            <v>--</v>
          </cell>
        </row>
        <row r="2590">
          <cell r="A2590">
            <v>9104791</v>
          </cell>
          <cell r="B2590" t="str">
            <v>Dtwelve Spaces Private Limited</v>
          </cell>
          <cell r="C2590">
            <v>44879</v>
          </cell>
          <cell r="D2590" t="str">
            <v>Bangalore</v>
          </cell>
          <cell r="E2590" t="str">
            <v>MWIFI</v>
          </cell>
          <cell r="F2590" t="str">
            <v>B2B</v>
          </cell>
          <cell r="G2590" t="str">
            <v>Bangalore</v>
          </cell>
          <cell r="H2590">
            <v>854.15</v>
          </cell>
          <cell r="I2590">
            <v>8.5415000000000005E-3</v>
          </cell>
          <cell r="J2590">
            <v>9078413</v>
          </cell>
          <cell r="K2590" t="str">
            <v>Dtwelve Spaces Private Limited</v>
          </cell>
          <cell r="L2590">
            <v>10290177.759199969</v>
          </cell>
          <cell r="M2590" t="str">
            <v>Relationship</v>
          </cell>
          <cell r="N2590" t="str">
            <v>MWIFI</v>
          </cell>
          <cell r="O2590" t="str">
            <v>BLR_ZONE2</v>
          </cell>
          <cell r="P2590">
            <v>9078413</v>
          </cell>
          <cell r="Q2590" t="str">
            <v xml:space="preserve">Rajeev Misra </v>
          </cell>
          <cell r="R2590" t="str">
            <v>RAM</v>
          </cell>
          <cell r="S2590" t="str">
            <v>Rajeev Misra</v>
          </cell>
          <cell r="T2590">
            <v>8.5415000000000005E-3</v>
          </cell>
          <cell r="U2590">
            <v>0</v>
          </cell>
          <cell r="V2590" t="str">
            <v>-</v>
          </cell>
          <cell r="Z2590" t="str">
            <v>-</v>
          </cell>
          <cell r="AA2590" t="str">
            <v>-</v>
          </cell>
          <cell r="AB2590" t="str">
            <v>-</v>
          </cell>
          <cell r="AC2590" t="str">
            <v>-</v>
          </cell>
          <cell r="AD2590" t="str">
            <v>-</v>
          </cell>
          <cell r="AE2590" t="str">
            <v>-</v>
          </cell>
          <cell r="AF2590" t="str">
            <v>-</v>
          </cell>
          <cell r="AG2590" t="str">
            <v>-</v>
          </cell>
          <cell r="AH2590" t="str">
            <v>--</v>
          </cell>
        </row>
        <row r="2591">
          <cell r="A2591">
            <v>9104794</v>
          </cell>
          <cell r="B2591" t="str">
            <v>Dtwelve Spaces Private Limited</v>
          </cell>
          <cell r="C2591">
            <v>44879</v>
          </cell>
          <cell r="D2591" t="str">
            <v>Bangalore</v>
          </cell>
          <cell r="E2591" t="str">
            <v>MWIFI</v>
          </cell>
          <cell r="F2591" t="str">
            <v>B2B</v>
          </cell>
          <cell r="G2591" t="str">
            <v>Bangalore</v>
          </cell>
          <cell r="H2591">
            <v>854.15</v>
          </cell>
          <cell r="I2591">
            <v>8.5415000000000005E-3</v>
          </cell>
          <cell r="J2591">
            <v>9078413</v>
          </cell>
          <cell r="K2591" t="str">
            <v>Dtwelve Spaces Private Limited</v>
          </cell>
          <cell r="L2591">
            <v>10290177.759199969</v>
          </cell>
          <cell r="M2591" t="str">
            <v>Relationship</v>
          </cell>
          <cell r="N2591" t="str">
            <v>MWIFI</v>
          </cell>
          <cell r="O2591" t="str">
            <v>BLR_ZONE2</v>
          </cell>
          <cell r="P2591">
            <v>9078413</v>
          </cell>
          <cell r="Q2591" t="str">
            <v xml:space="preserve">Rajeev Misra </v>
          </cell>
          <cell r="R2591" t="str">
            <v>RAM</v>
          </cell>
          <cell r="S2591" t="str">
            <v>Rajeev Misra</v>
          </cell>
          <cell r="T2591">
            <v>8.5415000000000005E-3</v>
          </cell>
          <cell r="U2591">
            <v>0</v>
          </cell>
          <cell r="V2591" t="str">
            <v>-</v>
          </cell>
          <cell r="Z2591" t="str">
            <v>-</v>
          </cell>
          <cell r="AA2591" t="str">
            <v>-</v>
          </cell>
          <cell r="AB2591" t="str">
            <v>-</v>
          </cell>
          <cell r="AC2591" t="str">
            <v>-</v>
          </cell>
          <cell r="AD2591" t="str">
            <v>-</v>
          </cell>
          <cell r="AE2591" t="str">
            <v>-</v>
          </cell>
          <cell r="AF2591" t="str">
            <v>-</v>
          </cell>
          <cell r="AG2591" t="str">
            <v>-</v>
          </cell>
          <cell r="AH2591" t="str">
            <v>--</v>
          </cell>
        </row>
        <row r="2592">
          <cell r="A2592">
            <v>9104795</v>
          </cell>
          <cell r="B2592" t="str">
            <v>Dtwelve Spaces Private Limited</v>
          </cell>
          <cell r="C2592">
            <v>44879</v>
          </cell>
          <cell r="D2592" t="str">
            <v>Bangalore</v>
          </cell>
          <cell r="E2592" t="str">
            <v>MWIFI</v>
          </cell>
          <cell r="F2592" t="str">
            <v>B2B</v>
          </cell>
          <cell r="G2592" t="str">
            <v>Bangalore</v>
          </cell>
          <cell r="H2592">
            <v>854.15</v>
          </cell>
          <cell r="I2592">
            <v>8.5415000000000005E-3</v>
          </cell>
          <cell r="J2592">
            <v>9078413</v>
          </cell>
          <cell r="K2592" t="str">
            <v>Dtwelve Spaces Private Limited</v>
          </cell>
          <cell r="L2592">
            <v>10290177.759199969</v>
          </cell>
          <cell r="M2592" t="str">
            <v>Relationship</v>
          </cell>
          <cell r="N2592" t="str">
            <v>MWIFI</v>
          </cell>
          <cell r="O2592" t="str">
            <v>BLR_ZONE2</v>
          </cell>
          <cell r="P2592">
            <v>9078413</v>
          </cell>
          <cell r="Q2592" t="str">
            <v xml:space="preserve">Rajeev Misra </v>
          </cell>
          <cell r="R2592" t="str">
            <v>RAM</v>
          </cell>
          <cell r="S2592" t="str">
            <v>Rajeev Misra</v>
          </cell>
          <cell r="T2592">
            <v>8.5415000000000005E-3</v>
          </cell>
          <cell r="U2592">
            <v>0</v>
          </cell>
          <cell r="V2592" t="str">
            <v>-</v>
          </cell>
          <cell r="Z2592" t="str">
            <v>-</v>
          </cell>
          <cell r="AA2592" t="str">
            <v>-</v>
          </cell>
          <cell r="AB2592" t="str">
            <v>-</v>
          </cell>
          <cell r="AC2592" t="str">
            <v>-</v>
          </cell>
          <cell r="AD2592" t="str">
            <v>-</v>
          </cell>
          <cell r="AE2592" t="str">
            <v>-</v>
          </cell>
          <cell r="AF2592" t="str">
            <v>-</v>
          </cell>
          <cell r="AG2592" t="str">
            <v>-</v>
          </cell>
          <cell r="AH2592" t="str">
            <v>--</v>
          </cell>
        </row>
        <row r="2593">
          <cell r="A2593">
            <v>9104796</v>
          </cell>
          <cell r="B2593" t="str">
            <v>Dtwelve Spaces Private Limited</v>
          </cell>
          <cell r="C2593">
            <v>44879</v>
          </cell>
          <cell r="D2593" t="str">
            <v>Bangalore</v>
          </cell>
          <cell r="E2593" t="str">
            <v>MWIFI</v>
          </cell>
          <cell r="F2593" t="str">
            <v>B2B</v>
          </cell>
          <cell r="G2593" t="str">
            <v>Bangalore</v>
          </cell>
          <cell r="H2593">
            <v>854.15</v>
          </cell>
          <cell r="I2593">
            <v>8.5415000000000005E-3</v>
          </cell>
          <cell r="J2593">
            <v>9078413</v>
          </cell>
          <cell r="K2593" t="str">
            <v>Dtwelve Spaces Private Limited</v>
          </cell>
          <cell r="L2593">
            <v>10290177.759199969</v>
          </cell>
          <cell r="M2593" t="str">
            <v>Relationship</v>
          </cell>
          <cell r="N2593" t="str">
            <v>MWIFI</v>
          </cell>
          <cell r="O2593" t="str">
            <v>BLR_ZONE2</v>
          </cell>
          <cell r="P2593">
            <v>9078413</v>
          </cell>
          <cell r="Q2593" t="str">
            <v xml:space="preserve">Rajeev Misra </v>
          </cell>
          <cell r="R2593" t="str">
            <v>RAM</v>
          </cell>
          <cell r="S2593" t="str">
            <v>Rajeev Misra</v>
          </cell>
          <cell r="T2593">
            <v>8.5415000000000005E-3</v>
          </cell>
          <cell r="U2593">
            <v>0</v>
          </cell>
          <cell r="V2593" t="str">
            <v>-</v>
          </cell>
          <cell r="Z2593" t="str">
            <v>-</v>
          </cell>
          <cell r="AA2593" t="str">
            <v>-</v>
          </cell>
          <cell r="AB2593" t="str">
            <v>-</v>
          </cell>
          <cell r="AC2593" t="str">
            <v>-</v>
          </cell>
          <cell r="AD2593" t="str">
            <v>-</v>
          </cell>
          <cell r="AE2593" t="str">
            <v>-</v>
          </cell>
          <cell r="AF2593" t="str">
            <v>-</v>
          </cell>
          <cell r="AG2593" t="str">
            <v>-</v>
          </cell>
          <cell r="AH2593" t="str">
            <v>--</v>
          </cell>
        </row>
        <row r="2594">
          <cell r="A2594">
            <v>9104797</v>
          </cell>
          <cell r="B2594" t="str">
            <v>Dtwelve Spaces Private Limited</v>
          </cell>
          <cell r="C2594">
            <v>44879</v>
          </cell>
          <cell r="D2594" t="str">
            <v>Bangalore</v>
          </cell>
          <cell r="E2594" t="str">
            <v>MWIFI</v>
          </cell>
          <cell r="F2594" t="str">
            <v>B2B</v>
          </cell>
          <cell r="G2594" t="str">
            <v>Bangalore</v>
          </cell>
          <cell r="H2594">
            <v>854.15</v>
          </cell>
          <cell r="I2594">
            <v>8.5415000000000005E-3</v>
          </cell>
          <cell r="J2594">
            <v>9078413</v>
          </cell>
          <cell r="K2594" t="str">
            <v>Dtwelve Spaces Private Limited</v>
          </cell>
          <cell r="L2594">
            <v>10290177.759199969</v>
          </cell>
          <cell r="M2594" t="str">
            <v>Relationship</v>
          </cell>
          <cell r="N2594" t="str">
            <v>MWIFI</v>
          </cell>
          <cell r="O2594" t="str">
            <v>BLR_ZONE2</v>
          </cell>
          <cell r="P2594">
            <v>9078413</v>
          </cell>
          <cell r="Q2594" t="str">
            <v xml:space="preserve">Rajeev Misra </v>
          </cell>
          <cell r="R2594" t="str">
            <v>RAM</v>
          </cell>
          <cell r="S2594" t="str">
            <v>Rajeev Misra</v>
          </cell>
          <cell r="T2594">
            <v>8.5415000000000005E-3</v>
          </cell>
          <cell r="U2594">
            <v>0</v>
          </cell>
          <cell r="V2594" t="str">
            <v>-</v>
          </cell>
          <cell r="Z2594" t="str">
            <v>-</v>
          </cell>
          <cell r="AA2594" t="str">
            <v>-</v>
          </cell>
          <cell r="AB2594" t="str">
            <v>-</v>
          </cell>
          <cell r="AC2594" t="str">
            <v>-</v>
          </cell>
          <cell r="AD2594" t="str">
            <v>-</v>
          </cell>
          <cell r="AE2594" t="str">
            <v>-</v>
          </cell>
          <cell r="AF2594" t="str">
            <v>-</v>
          </cell>
          <cell r="AG2594" t="str">
            <v>-</v>
          </cell>
          <cell r="AH2594" t="str">
            <v>--</v>
          </cell>
        </row>
        <row r="2595">
          <cell r="A2595">
            <v>9104798</v>
          </cell>
          <cell r="B2595" t="str">
            <v>Dtwelve Spaces Private Limited</v>
          </cell>
          <cell r="C2595">
            <v>44879</v>
          </cell>
          <cell r="D2595" t="str">
            <v>Bangalore</v>
          </cell>
          <cell r="E2595" t="str">
            <v>MWIFI</v>
          </cell>
          <cell r="F2595" t="str">
            <v>B2B</v>
          </cell>
          <cell r="G2595" t="str">
            <v>Bangalore</v>
          </cell>
          <cell r="H2595">
            <v>854.15</v>
          </cell>
          <cell r="I2595">
            <v>8.5415000000000005E-3</v>
          </cell>
          <cell r="J2595">
            <v>9078413</v>
          </cell>
          <cell r="K2595" t="str">
            <v>Dtwelve Spaces Private Limited</v>
          </cell>
          <cell r="L2595">
            <v>10290177.759199969</v>
          </cell>
          <cell r="M2595" t="str">
            <v>Relationship</v>
          </cell>
          <cell r="N2595" t="str">
            <v>MWIFI</v>
          </cell>
          <cell r="O2595" t="str">
            <v>BLR_ZONE2</v>
          </cell>
          <cell r="P2595">
            <v>9078413</v>
          </cell>
          <cell r="Q2595" t="str">
            <v xml:space="preserve">Rajeev Misra </v>
          </cell>
          <cell r="R2595" t="str">
            <v>RAM</v>
          </cell>
          <cell r="S2595" t="str">
            <v>Rajeev Misra</v>
          </cell>
          <cell r="T2595">
            <v>8.5415000000000005E-3</v>
          </cell>
          <cell r="U2595">
            <v>0</v>
          </cell>
          <cell r="V2595" t="str">
            <v>-</v>
          </cell>
          <cell r="Z2595" t="str">
            <v>-</v>
          </cell>
          <cell r="AA2595" t="str">
            <v>-</v>
          </cell>
          <cell r="AB2595" t="str">
            <v>-</v>
          </cell>
          <cell r="AC2595" t="str">
            <v>-</v>
          </cell>
          <cell r="AD2595" t="str">
            <v>-</v>
          </cell>
          <cell r="AE2595" t="str">
            <v>-</v>
          </cell>
          <cell r="AF2595" t="str">
            <v>-</v>
          </cell>
          <cell r="AG2595" t="str">
            <v>-</v>
          </cell>
          <cell r="AH2595" t="str">
            <v>--</v>
          </cell>
        </row>
        <row r="2596">
          <cell r="A2596">
            <v>9104799</v>
          </cell>
          <cell r="B2596" t="str">
            <v>Dtwelve Spaces Private Limited</v>
          </cell>
          <cell r="C2596">
            <v>44879</v>
          </cell>
          <cell r="D2596" t="str">
            <v>Bangalore</v>
          </cell>
          <cell r="E2596" t="str">
            <v>MWIFI</v>
          </cell>
          <cell r="F2596" t="str">
            <v>B2B</v>
          </cell>
          <cell r="G2596" t="str">
            <v>Bangalore</v>
          </cell>
          <cell r="H2596">
            <v>854.15</v>
          </cell>
          <cell r="I2596">
            <v>8.5415000000000005E-3</v>
          </cell>
          <cell r="J2596">
            <v>9078413</v>
          </cell>
          <cell r="K2596" t="str">
            <v>Dtwelve Spaces Private Limited</v>
          </cell>
          <cell r="L2596">
            <v>10290177.759199969</v>
          </cell>
          <cell r="M2596" t="str">
            <v>Relationship</v>
          </cell>
          <cell r="N2596" t="str">
            <v>MWIFI</v>
          </cell>
          <cell r="O2596" t="str">
            <v>BLR_ZONE2</v>
          </cell>
          <cell r="P2596">
            <v>9078413</v>
          </cell>
          <cell r="Q2596" t="str">
            <v xml:space="preserve">Rajeev Misra </v>
          </cell>
          <cell r="R2596" t="str">
            <v>RAM</v>
          </cell>
          <cell r="S2596" t="str">
            <v>Rajeev Misra</v>
          </cell>
          <cell r="T2596">
            <v>8.5415000000000005E-3</v>
          </cell>
          <cell r="U2596">
            <v>0</v>
          </cell>
          <cell r="V2596" t="str">
            <v>-</v>
          </cell>
          <cell r="Z2596" t="str">
            <v>-</v>
          </cell>
          <cell r="AA2596" t="str">
            <v>-</v>
          </cell>
          <cell r="AB2596" t="str">
            <v>-</v>
          </cell>
          <cell r="AC2596" t="str">
            <v>-</v>
          </cell>
          <cell r="AD2596" t="str">
            <v>-</v>
          </cell>
          <cell r="AE2596" t="str">
            <v>-</v>
          </cell>
          <cell r="AF2596" t="str">
            <v>-</v>
          </cell>
          <cell r="AG2596" t="str">
            <v>-</v>
          </cell>
          <cell r="AH2596" t="str">
            <v>--</v>
          </cell>
        </row>
        <row r="2597">
          <cell r="A2597">
            <v>9104800</v>
          </cell>
          <cell r="B2597" t="str">
            <v>Dtwelve Spaces Private Limited</v>
          </cell>
          <cell r="C2597">
            <v>44879</v>
          </cell>
          <cell r="D2597" t="str">
            <v>Bangalore</v>
          </cell>
          <cell r="E2597" t="str">
            <v>MWIFI</v>
          </cell>
          <cell r="F2597" t="str">
            <v>B2B</v>
          </cell>
          <cell r="G2597" t="str">
            <v>Bangalore</v>
          </cell>
          <cell r="H2597">
            <v>854.15</v>
          </cell>
          <cell r="I2597">
            <v>8.5415000000000005E-3</v>
          </cell>
          <cell r="J2597">
            <v>9078413</v>
          </cell>
          <cell r="K2597" t="str">
            <v>Dtwelve Spaces Private Limited</v>
          </cell>
          <cell r="L2597">
            <v>10290177.759199969</v>
          </cell>
          <cell r="M2597" t="str">
            <v>Relationship</v>
          </cell>
          <cell r="N2597" t="str">
            <v>MWIFI</v>
          </cell>
          <cell r="O2597" t="str">
            <v>BLR_ZONE2</v>
          </cell>
          <cell r="P2597">
            <v>9078413</v>
          </cell>
          <cell r="Q2597" t="str">
            <v xml:space="preserve">Rajeev Misra </v>
          </cell>
          <cell r="R2597" t="str">
            <v>RAM</v>
          </cell>
          <cell r="S2597" t="str">
            <v>Rajeev Misra</v>
          </cell>
          <cell r="T2597">
            <v>8.5415000000000005E-3</v>
          </cell>
          <cell r="U2597">
            <v>0</v>
          </cell>
          <cell r="V2597" t="str">
            <v>-</v>
          </cell>
          <cell r="Z2597" t="str">
            <v>-</v>
          </cell>
          <cell r="AA2597" t="str">
            <v>-</v>
          </cell>
          <cell r="AB2597" t="str">
            <v>-</v>
          </cell>
          <cell r="AC2597" t="str">
            <v>-</v>
          </cell>
          <cell r="AD2597" t="str">
            <v>-</v>
          </cell>
          <cell r="AE2597" t="str">
            <v>-</v>
          </cell>
          <cell r="AF2597" t="str">
            <v>-</v>
          </cell>
          <cell r="AG2597" t="str">
            <v>-</v>
          </cell>
          <cell r="AH2597" t="str">
            <v>--</v>
          </cell>
        </row>
        <row r="2598">
          <cell r="A2598">
            <v>9104801</v>
          </cell>
          <cell r="B2598" t="str">
            <v>Dtwelve Spaces Private Limited</v>
          </cell>
          <cell r="C2598">
            <v>44879</v>
          </cell>
          <cell r="D2598" t="str">
            <v>Bangalore</v>
          </cell>
          <cell r="E2598" t="str">
            <v>MWIFI</v>
          </cell>
          <cell r="F2598" t="str">
            <v>B2B</v>
          </cell>
          <cell r="G2598" t="str">
            <v>Bangalore</v>
          </cell>
          <cell r="H2598">
            <v>854.15</v>
          </cell>
          <cell r="I2598">
            <v>8.5415000000000005E-3</v>
          </cell>
          <cell r="J2598">
            <v>9078413</v>
          </cell>
          <cell r="K2598" t="str">
            <v>Dtwelve Spaces Private Limited</v>
          </cell>
          <cell r="L2598">
            <v>10290177.759199969</v>
          </cell>
          <cell r="M2598" t="str">
            <v>Relationship</v>
          </cell>
          <cell r="N2598" t="str">
            <v>MWIFI</v>
          </cell>
          <cell r="O2598" t="str">
            <v>BLR_ZONE2</v>
          </cell>
          <cell r="P2598">
            <v>9078413</v>
          </cell>
          <cell r="Q2598" t="str">
            <v xml:space="preserve">Rajeev Misra </v>
          </cell>
          <cell r="R2598" t="str">
            <v>RAM</v>
          </cell>
          <cell r="S2598" t="str">
            <v>Rajeev Misra</v>
          </cell>
          <cell r="T2598">
            <v>8.5415000000000005E-3</v>
          </cell>
          <cell r="U2598">
            <v>0</v>
          </cell>
          <cell r="V2598" t="str">
            <v>-</v>
          </cell>
          <cell r="Z2598" t="str">
            <v>-</v>
          </cell>
          <cell r="AA2598" t="str">
            <v>-</v>
          </cell>
          <cell r="AB2598" t="str">
            <v>-</v>
          </cell>
          <cell r="AC2598" t="str">
            <v>-</v>
          </cell>
          <cell r="AD2598" t="str">
            <v>-</v>
          </cell>
          <cell r="AE2598" t="str">
            <v>-</v>
          </cell>
          <cell r="AF2598" t="str">
            <v>-</v>
          </cell>
          <cell r="AG2598" t="str">
            <v>-</v>
          </cell>
          <cell r="AH2598" t="str">
            <v>--</v>
          </cell>
        </row>
        <row r="2599">
          <cell r="A2599">
            <v>9104802</v>
          </cell>
          <cell r="B2599" t="str">
            <v>Dtwelve Spaces Private Limited</v>
          </cell>
          <cell r="C2599">
            <v>44879</v>
          </cell>
          <cell r="D2599" t="str">
            <v>Bangalore</v>
          </cell>
          <cell r="E2599" t="str">
            <v>MWIFI</v>
          </cell>
          <cell r="F2599" t="str">
            <v>B2B</v>
          </cell>
          <cell r="G2599" t="str">
            <v>Bangalore</v>
          </cell>
          <cell r="H2599">
            <v>854.15</v>
          </cell>
          <cell r="I2599">
            <v>8.5415000000000005E-3</v>
          </cell>
          <cell r="J2599">
            <v>9078413</v>
          </cell>
          <cell r="K2599" t="str">
            <v>Dtwelve Spaces Private Limited</v>
          </cell>
          <cell r="L2599">
            <v>10290177.759199969</v>
          </cell>
          <cell r="M2599" t="str">
            <v>Relationship</v>
          </cell>
          <cell r="N2599" t="str">
            <v>MWIFI</v>
          </cell>
          <cell r="O2599" t="str">
            <v>BLR_ZONE2</v>
          </cell>
          <cell r="P2599">
            <v>9078413</v>
          </cell>
          <cell r="Q2599" t="str">
            <v xml:space="preserve">Rajeev Misra </v>
          </cell>
          <cell r="R2599" t="str">
            <v>RAM</v>
          </cell>
          <cell r="S2599" t="str">
            <v>Rajeev Misra</v>
          </cell>
          <cell r="T2599">
            <v>8.5415000000000005E-3</v>
          </cell>
          <cell r="U2599">
            <v>0</v>
          </cell>
          <cell r="V2599" t="str">
            <v>-</v>
          </cell>
          <cell r="Z2599" t="str">
            <v>-</v>
          </cell>
          <cell r="AA2599" t="str">
            <v>-</v>
          </cell>
          <cell r="AB2599" t="str">
            <v>-</v>
          </cell>
          <cell r="AC2599" t="str">
            <v>-</v>
          </cell>
          <cell r="AD2599" t="str">
            <v>-</v>
          </cell>
          <cell r="AE2599" t="str">
            <v>-</v>
          </cell>
          <cell r="AF2599" t="str">
            <v>-</v>
          </cell>
          <cell r="AG2599" t="str">
            <v>-</v>
          </cell>
          <cell r="AH2599" t="str">
            <v>--</v>
          </cell>
        </row>
        <row r="2600">
          <cell r="A2600">
            <v>9104803</v>
          </cell>
          <cell r="B2600" t="str">
            <v>Dtwelve Spaces Private Limited</v>
          </cell>
          <cell r="C2600">
            <v>44879</v>
          </cell>
          <cell r="D2600" t="str">
            <v>Bangalore</v>
          </cell>
          <cell r="E2600" t="str">
            <v>MWIFI</v>
          </cell>
          <cell r="F2600" t="str">
            <v>B2B</v>
          </cell>
          <cell r="G2600" t="str">
            <v>Bangalore</v>
          </cell>
          <cell r="H2600">
            <v>854.15</v>
          </cell>
          <cell r="I2600">
            <v>8.5415000000000005E-3</v>
          </cell>
          <cell r="J2600">
            <v>9078413</v>
          </cell>
          <cell r="K2600" t="str">
            <v>Dtwelve Spaces Private Limited</v>
          </cell>
          <cell r="L2600">
            <v>10290177.759199969</v>
          </cell>
          <cell r="M2600" t="str">
            <v>Relationship</v>
          </cell>
          <cell r="N2600" t="str">
            <v>MWIFI</v>
          </cell>
          <cell r="O2600" t="str">
            <v>BLR_ZONE2</v>
          </cell>
          <cell r="P2600">
            <v>9078413</v>
          </cell>
          <cell r="Q2600" t="str">
            <v xml:space="preserve">Rajeev Misra </v>
          </cell>
          <cell r="R2600" t="str">
            <v>RAM</v>
          </cell>
          <cell r="S2600" t="str">
            <v>Rajeev Misra</v>
          </cell>
          <cell r="T2600">
            <v>8.5415000000000005E-3</v>
          </cell>
          <cell r="U2600">
            <v>0</v>
          </cell>
          <cell r="V2600" t="str">
            <v>-</v>
          </cell>
          <cell r="Z2600" t="str">
            <v>-</v>
          </cell>
          <cell r="AA2600" t="str">
            <v>-</v>
          </cell>
          <cell r="AB2600" t="str">
            <v>-</v>
          </cell>
          <cell r="AC2600" t="str">
            <v>-</v>
          </cell>
          <cell r="AD2600" t="str">
            <v>-</v>
          </cell>
          <cell r="AE2600" t="str">
            <v>-</v>
          </cell>
          <cell r="AF2600" t="str">
            <v>-</v>
          </cell>
          <cell r="AG2600" t="str">
            <v>-</v>
          </cell>
          <cell r="AH2600" t="str">
            <v>--</v>
          </cell>
        </row>
        <row r="2601">
          <cell r="A2601">
            <v>9104804</v>
          </cell>
          <cell r="B2601" t="str">
            <v>Dtwelve Spaces Private Limited</v>
          </cell>
          <cell r="C2601">
            <v>44879</v>
          </cell>
          <cell r="D2601" t="str">
            <v>Bangalore</v>
          </cell>
          <cell r="E2601" t="str">
            <v>MWIFI</v>
          </cell>
          <cell r="F2601" t="str">
            <v>B2B</v>
          </cell>
          <cell r="G2601" t="str">
            <v>Bangalore</v>
          </cell>
          <cell r="H2601">
            <v>854.15</v>
          </cell>
          <cell r="I2601">
            <v>8.5415000000000005E-3</v>
          </cell>
          <cell r="J2601">
            <v>9078413</v>
          </cell>
          <cell r="K2601" t="str">
            <v>Dtwelve Spaces Private Limited</v>
          </cell>
          <cell r="L2601">
            <v>10290177.759199969</v>
          </cell>
          <cell r="M2601" t="str">
            <v>Relationship</v>
          </cell>
          <cell r="N2601" t="str">
            <v>MWIFI</v>
          </cell>
          <cell r="O2601" t="str">
            <v>BLR_ZONE2</v>
          </cell>
          <cell r="P2601">
            <v>9078413</v>
          </cell>
          <cell r="Q2601" t="str">
            <v xml:space="preserve">Rajeev Misra </v>
          </cell>
          <cell r="R2601" t="str">
            <v>RAM</v>
          </cell>
          <cell r="S2601" t="str">
            <v>Rajeev Misra</v>
          </cell>
          <cell r="T2601">
            <v>8.5415000000000005E-3</v>
          </cell>
          <cell r="U2601">
            <v>0</v>
          </cell>
          <cell r="V2601" t="str">
            <v>-</v>
          </cell>
          <cell r="Z2601" t="str">
            <v>-</v>
          </cell>
          <cell r="AA2601" t="str">
            <v>-</v>
          </cell>
          <cell r="AB2601" t="str">
            <v>-</v>
          </cell>
          <cell r="AC2601" t="str">
            <v>-</v>
          </cell>
          <cell r="AD2601" t="str">
            <v>-</v>
          </cell>
          <cell r="AE2601" t="str">
            <v>-</v>
          </cell>
          <cell r="AF2601" t="str">
            <v>-</v>
          </cell>
          <cell r="AG2601" t="str">
            <v>-</v>
          </cell>
          <cell r="AH2601" t="str">
            <v>--</v>
          </cell>
        </row>
        <row r="2602">
          <cell r="A2602">
            <v>9105538</v>
          </cell>
          <cell r="B2602" t="str">
            <v>Dtwelve Spaces Private Limited</v>
          </cell>
          <cell r="C2602">
            <v>44919</v>
          </cell>
          <cell r="D2602" t="str">
            <v>Pune</v>
          </cell>
          <cell r="E2602" t="str">
            <v>MWIFI</v>
          </cell>
          <cell r="F2602" t="str">
            <v>B2B</v>
          </cell>
          <cell r="G2602" t="str">
            <v>Pune</v>
          </cell>
          <cell r="H2602">
            <v>177280</v>
          </cell>
          <cell r="I2602">
            <v>1.7727999999999999</v>
          </cell>
          <cell r="J2602">
            <v>9078413</v>
          </cell>
          <cell r="K2602" t="str">
            <v>Dtwelve Spaces Private Limited</v>
          </cell>
          <cell r="L2602">
            <v>10290177.759199969</v>
          </cell>
          <cell r="M2602" t="str">
            <v>Relationship</v>
          </cell>
          <cell r="N2602" t="str">
            <v>MWIFI</v>
          </cell>
          <cell r="O2602" t="str">
            <v>PUN_ZONE1</v>
          </cell>
          <cell r="P2602">
            <v>9078413</v>
          </cell>
          <cell r="Q2602" t="str">
            <v xml:space="preserve">Rajeev Misra </v>
          </cell>
          <cell r="R2602" t="str">
            <v>RAM</v>
          </cell>
          <cell r="S2602" t="str">
            <v>Rajeev Misra</v>
          </cell>
          <cell r="T2602">
            <v>1.6556</v>
          </cell>
          <cell r="U2602">
            <v>0</v>
          </cell>
          <cell r="V2602" t="str">
            <v>-</v>
          </cell>
          <cell r="Z2602" t="str">
            <v>-</v>
          </cell>
          <cell r="AA2602" t="str">
            <v>-</v>
          </cell>
          <cell r="AB2602" t="str">
            <v>-</v>
          </cell>
          <cell r="AC2602" t="str">
            <v>-</v>
          </cell>
          <cell r="AD2602" t="str">
            <v>-</v>
          </cell>
          <cell r="AE2602" t="str">
            <v>-</v>
          </cell>
          <cell r="AF2602" t="str">
            <v>-</v>
          </cell>
          <cell r="AG2602" t="str">
            <v>-</v>
          </cell>
          <cell r="AH2602" t="str">
            <v>--</v>
          </cell>
        </row>
        <row r="2603">
          <cell r="A2603">
            <v>9106671</v>
          </cell>
          <cell r="B2603" t="str">
            <v>Dtwelve Spaces Private Limited</v>
          </cell>
          <cell r="C2603">
            <v>44922</v>
          </cell>
          <cell r="D2603" t="str">
            <v>Pune</v>
          </cell>
          <cell r="E2603" t="str">
            <v>MWIFI</v>
          </cell>
          <cell r="F2603" t="str">
            <v>B2B</v>
          </cell>
          <cell r="G2603" t="str">
            <v>Pune</v>
          </cell>
          <cell r="H2603">
            <v>1006</v>
          </cell>
          <cell r="I2603">
            <v>1.0059999999999999E-2</v>
          </cell>
          <cell r="J2603">
            <v>9078413</v>
          </cell>
          <cell r="K2603" t="str">
            <v>Dtwelve Spaces Private Limited</v>
          </cell>
          <cell r="L2603">
            <v>10290177.759199969</v>
          </cell>
          <cell r="M2603" t="str">
            <v>Relationship</v>
          </cell>
          <cell r="N2603" t="str">
            <v>MWIFI</v>
          </cell>
          <cell r="O2603" t="str">
            <v>PUN_ZONE1</v>
          </cell>
          <cell r="P2603">
            <v>9078413</v>
          </cell>
          <cell r="Q2603" t="str">
            <v xml:space="preserve">Rajeev Misra </v>
          </cell>
          <cell r="R2603" t="str">
            <v>RAM</v>
          </cell>
          <cell r="S2603" t="str">
            <v>Rajeev Misra</v>
          </cell>
          <cell r="T2603">
            <v>1.0059999999999999E-2</v>
          </cell>
          <cell r="U2603">
            <v>0</v>
          </cell>
          <cell r="V2603" t="str">
            <v>-</v>
          </cell>
          <cell r="Z2603" t="str">
            <v>-</v>
          </cell>
          <cell r="AA2603" t="str">
            <v>-</v>
          </cell>
          <cell r="AB2603" t="str">
            <v>-</v>
          </cell>
          <cell r="AC2603" t="str">
            <v>-</v>
          </cell>
          <cell r="AD2603" t="str">
            <v>-</v>
          </cell>
          <cell r="AE2603" t="str">
            <v>-</v>
          </cell>
          <cell r="AF2603" t="str">
            <v>-</v>
          </cell>
          <cell r="AG2603" t="str">
            <v>-</v>
          </cell>
          <cell r="AH2603" t="str">
            <v>--</v>
          </cell>
        </row>
        <row r="2604">
          <cell r="A2604">
            <v>9107080</v>
          </cell>
          <cell r="B2604" t="str">
            <v>Dtwelve Spaces Private Limited</v>
          </cell>
          <cell r="C2604">
            <v>44986</v>
          </cell>
          <cell r="D2604" t="str">
            <v>Coimbatore</v>
          </cell>
          <cell r="E2604" t="str">
            <v>MWIFI</v>
          </cell>
          <cell r="F2604" t="str">
            <v>B2B</v>
          </cell>
          <cell r="G2604" t="str">
            <v>Others</v>
          </cell>
          <cell r="H2604">
            <v>29100</v>
          </cell>
          <cell r="I2604">
            <v>0.29099999999999998</v>
          </cell>
          <cell r="J2604">
            <v>9078413</v>
          </cell>
          <cell r="K2604" t="str">
            <v>Dtwelve Spaces Private Limited</v>
          </cell>
          <cell r="L2604">
            <v>10290177.759199969</v>
          </cell>
          <cell r="M2604" t="str">
            <v>Relationship</v>
          </cell>
          <cell r="N2604" t="str">
            <v>MWIFI</v>
          </cell>
          <cell r="O2604" t="str">
            <v>PAN_ZONE1</v>
          </cell>
          <cell r="P2604">
            <v>9078413</v>
          </cell>
          <cell r="Q2604" t="str">
            <v xml:space="preserve">Rajeev Misra </v>
          </cell>
          <cell r="R2604" t="str">
            <v>RAM</v>
          </cell>
          <cell r="S2604" t="str">
            <v>Rajeev Misra</v>
          </cell>
          <cell r="T2604">
            <v>0.52154999999999996</v>
          </cell>
          <cell r="U2604">
            <v>0</v>
          </cell>
          <cell r="V2604" t="str">
            <v>-</v>
          </cell>
          <cell r="Z2604" t="str">
            <v>-</v>
          </cell>
          <cell r="AA2604" t="str">
            <v>-</v>
          </cell>
          <cell r="AB2604" t="str">
            <v>-</v>
          </cell>
          <cell r="AC2604" t="str">
            <v>-</v>
          </cell>
          <cell r="AD2604" t="str">
            <v>-</v>
          </cell>
          <cell r="AE2604" t="str">
            <v>-</v>
          </cell>
          <cell r="AF2604" t="str">
            <v>-</v>
          </cell>
          <cell r="AG2604" t="str">
            <v>-</v>
          </cell>
          <cell r="AH2604" t="str">
            <v>--</v>
          </cell>
        </row>
        <row r="2605">
          <cell r="A2605">
            <v>9107608</v>
          </cell>
          <cell r="B2605" t="str">
            <v>Dtwelve Spaces Private Limited</v>
          </cell>
          <cell r="C2605">
            <v>44953</v>
          </cell>
          <cell r="D2605" t="str">
            <v>Bangalore</v>
          </cell>
          <cell r="E2605" t="str">
            <v>OBB-3P</v>
          </cell>
          <cell r="F2605" t="str">
            <v>B2B</v>
          </cell>
          <cell r="G2605" t="str">
            <v>Bangalore</v>
          </cell>
          <cell r="H2605">
            <v>699</v>
          </cell>
          <cell r="I2605">
            <v>6.9899999999999997E-3</v>
          </cell>
          <cell r="J2605">
            <v>9078413</v>
          </cell>
          <cell r="K2605" t="str">
            <v>Dtwelve Spaces Private Limited</v>
          </cell>
          <cell r="L2605">
            <v>10290177.759199969</v>
          </cell>
          <cell r="M2605" t="str">
            <v>Relationship</v>
          </cell>
          <cell r="N2605" t="str">
            <v>OBB-3P</v>
          </cell>
          <cell r="O2605" t="str">
            <v>BLR_ZONE2</v>
          </cell>
          <cell r="P2605">
            <v>9078413</v>
          </cell>
          <cell r="Q2605" t="str">
            <v xml:space="preserve">Rajeev Misra </v>
          </cell>
          <cell r="R2605" t="str">
            <v>RAM</v>
          </cell>
          <cell r="S2605" t="str">
            <v>Rajeev Misra</v>
          </cell>
          <cell r="T2605">
            <v>6.9899999999999997E-3</v>
          </cell>
          <cell r="U2605">
            <v>0</v>
          </cell>
          <cell r="V2605" t="str">
            <v>-</v>
          </cell>
          <cell r="Z2605" t="str">
            <v>-</v>
          </cell>
          <cell r="AA2605" t="str">
            <v>-</v>
          </cell>
          <cell r="AB2605" t="str">
            <v>-</v>
          </cell>
          <cell r="AC2605" t="str">
            <v>-</v>
          </cell>
          <cell r="AD2605" t="str">
            <v>-</v>
          </cell>
          <cell r="AE2605" t="str">
            <v>-</v>
          </cell>
          <cell r="AF2605" t="str">
            <v>-</v>
          </cell>
          <cell r="AG2605" t="str">
            <v>-</v>
          </cell>
          <cell r="AH2605" t="str">
            <v>--</v>
          </cell>
        </row>
        <row r="2606">
          <cell r="A2606">
            <v>9107609</v>
          </cell>
          <cell r="B2606" t="str">
            <v>Dtwelve Spaces Private Limited</v>
          </cell>
          <cell r="C2606">
            <v>44953</v>
          </cell>
          <cell r="D2606" t="str">
            <v>Bangalore</v>
          </cell>
          <cell r="E2606" t="str">
            <v>OBB-3P</v>
          </cell>
          <cell r="F2606" t="str">
            <v>B2B</v>
          </cell>
          <cell r="G2606" t="str">
            <v>Bangalore</v>
          </cell>
          <cell r="H2606">
            <v>699</v>
          </cell>
          <cell r="I2606">
            <v>6.9899999999999997E-3</v>
          </cell>
          <cell r="J2606">
            <v>9078413</v>
          </cell>
          <cell r="K2606" t="str">
            <v>Dtwelve Spaces Private Limited</v>
          </cell>
          <cell r="L2606">
            <v>10290177.759199969</v>
          </cell>
          <cell r="M2606" t="str">
            <v>Relationship</v>
          </cell>
          <cell r="N2606" t="str">
            <v>OBB-3P</v>
          </cell>
          <cell r="O2606" t="str">
            <v>BLR_ZONE2</v>
          </cell>
          <cell r="P2606">
            <v>9078413</v>
          </cell>
          <cell r="Q2606" t="str">
            <v xml:space="preserve">Rajeev Misra </v>
          </cell>
          <cell r="R2606" t="str">
            <v>RAM</v>
          </cell>
          <cell r="S2606" t="str">
            <v>Rajeev Misra</v>
          </cell>
          <cell r="T2606">
            <v>6.9899999999999997E-3</v>
          </cell>
          <cell r="U2606">
            <v>0</v>
          </cell>
          <cell r="V2606" t="str">
            <v>-</v>
          </cell>
          <cell r="Z2606" t="str">
            <v>-</v>
          </cell>
          <cell r="AA2606" t="str">
            <v>-</v>
          </cell>
          <cell r="AB2606" t="str">
            <v>-</v>
          </cell>
          <cell r="AC2606" t="str">
            <v>-</v>
          </cell>
          <cell r="AD2606" t="str">
            <v>-</v>
          </cell>
          <cell r="AE2606" t="str">
            <v>-</v>
          </cell>
          <cell r="AF2606" t="str">
            <v>-</v>
          </cell>
          <cell r="AG2606" t="str">
            <v>-</v>
          </cell>
          <cell r="AH2606" t="str">
            <v>--</v>
          </cell>
        </row>
        <row r="2607">
          <cell r="A2607">
            <v>9107610</v>
          </cell>
          <cell r="B2607" t="str">
            <v>Dtwelve Spaces Private Limited</v>
          </cell>
          <cell r="C2607">
            <v>44944</v>
          </cell>
          <cell r="D2607" t="str">
            <v>Bangalore</v>
          </cell>
          <cell r="E2607" t="str">
            <v>MWIFI</v>
          </cell>
          <cell r="F2607" t="str">
            <v>B2B</v>
          </cell>
          <cell r="G2607" t="str">
            <v>Bangalore</v>
          </cell>
          <cell r="H2607">
            <v>503.1</v>
          </cell>
          <cell r="I2607">
            <v>5.0309999999999999E-3</v>
          </cell>
          <cell r="J2607">
            <v>9078413</v>
          </cell>
          <cell r="K2607" t="str">
            <v>Dtwelve Spaces Private Limited</v>
          </cell>
          <cell r="L2607">
            <v>10290177.759199969</v>
          </cell>
          <cell r="M2607" t="str">
            <v>Relationship</v>
          </cell>
          <cell r="N2607" t="str">
            <v>MWIFI</v>
          </cell>
          <cell r="O2607" t="str">
            <v>BLR_ZONE2</v>
          </cell>
          <cell r="P2607">
            <v>9078413</v>
          </cell>
          <cell r="Q2607" t="str">
            <v xml:space="preserve">Rajeev Misra </v>
          </cell>
          <cell r="R2607" t="str">
            <v>RAM</v>
          </cell>
          <cell r="S2607" t="str">
            <v>Rajeev Misra</v>
          </cell>
          <cell r="T2607">
            <v>5.0309999999999999E-3</v>
          </cell>
          <cell r="U2607">
            <v>0</v>
          </cell>
          <cell r="V2607" t="str">
            <v>-</v>
          </cell>
          <cell r="Z2607" t="str">
            <v>-</v>
          </cell>
          <cell r="AA2607" t="str">
            <v>-</v>
          </cell>
          <cell r="AB2607" t="str">
            <v>-</v>
          </cell>
          <cell r="AC2607" t="str">
            <v>-</v>
          </cell>
          <cell r="AD2607" t="str">
            <v>-</v>
          </cell>
          <cell r="AE2607" t="str">
            <v>-</v>
          </cell>
          <cell r="AF2607" t="str">
            <v>-</v>
          </cell>
          <cell r="AG2607" t="str">
            <v>-</v>
          </cell>
          <cell r="AH2607" t="str">
            <v>--</v>
          </cell>
        </row>
        <row r="2608">
          <cell r="A2608">
            <v>9107611</v>
          </cell>
          <cell r="B2608" t="str">
            <v>Dtwelve Spaces Private Limited</v>
          </cell>
          <cell r="C2608">
            <v>44944</v>
          </cell>
          <cell r="D2608" t="str">
            <v>Bangalore</v>
          </cell>
          <cell r="E2608" t="str">
            <v>MWIFI</v>
          </cell>
          <cell r="F2608" t="str">
            <v>B2B</v>
          </cell>
          <cell r="G2608" t="str">
            <v>Bangalore</v>
          </cell>
          <cell r="H2608">
            <v>503.1</v>
          </cell>
          <cell r="I2608">
            <v>5.0309999999999999E-3</v>
          </cell>
          <cell r="J2608">
            <v>9078413</v>
          </cell>
          <cell r="K2608" t="str">
            <v>Dtwelve Spaces Private Limited</v>
          </cell>
          <cell r="L2608">
            <v>10290177.759199969</v>
          </cell>
          <cell r="M2608" t="str">
            <v>Relationship</v>
          </cell>
          <cell r="N2608" t="str">
            <v>MWIFI</v>
          </cell>
          <cell r="O2608" t="str">
            <v>BLR_ZONE2</v>
          </cell>
          <cell r="P2608">
            <v>9078413</v>
          </cell>
          <cell r="Q2608" t="str">
            <v xml:space="preserve">Rajeev Misra </v>
          </cell>
          <cell r="R2608" t="str">
            <v>RAM</v>
          </cell>
          <cell r="S2608" t="str">
            <v>Rajeev Misra</v>
          </cell>
          <cell r="T2608">
            <v>5.0309999999999999E-3</v>
          </cell>
          <cell r="U2608">
            <v>0</v>
          </cell>
          <cell r="V2608" t="str">
            <v>-</v>
          </cell>
          <cell r="Z2608" t="str">
            <v>-</v>
          </cell>
          <cell r="AA2608" t="str">
            <v>-</v>
          </cell>
          <cell r="AB2608" t="str">
            <v>-</v>
          </cell>
          <cell r="AC2608" t="str">
            <v>-</v>
          </cell>
          <cell r="AD2608" t="str">
            <v>-</v>
          </cell>
          <cell r="AE2608" t="str">
            <v>-</v>
          </cell>
          <cell r="AF2608" t="str">
            <v>-</v>
          </cell>
          <cell r="AG2608" t="str">
            <v>-</v>
          </cell>
          <cell r="AH2608" t="str">
            <v>--</v>
          </cell>
        </row>
        <row r="2609">
          <cell r="A2609">
            <v>9107612</v>
          </cell>
          <cell r="B2609" t="str">
            <v>Dtwelve Spaces Private Limited</v>
          </cell>
          <cell r="C2609">
            <v>44944</v>
          </cell>
          <cell r="D2609" t="str">
            <v>Bangalore</v>
          </cell>
          <cell r="E2609" t="str">
            <v>MWIFI</v>
          </cell>
          <cell r="F2609" t="str">
            <v>B2B</v>
          </cell>
          <cell r="G2609" t="str">
            <v>Bangalore</v>
          </cell>
          <cell r="H2609">
            <v>503.1</v>
          </cell>
          <cell r="I2609">
            <v>5.0309999999999999E-3</v>
          </cell>
          <cell r="J2609">
            <v>9078413</v>
          </cell>
          <cell r="K2609" t="str">
            <v>Dtwelve Spaces Private Limited</v>
          </cell>
          <cell r="L2609">
            <v>10290177.759199969</v>
          </cell>
          <cell r="M2609" t="str">
            <v>Relationship</v>
          </cell>
          <cell r="N2609" t="str">
            <v>MWIFI</v>
          </cell>
          <cell r="O2609" t="str">
            <v>BLR_ZONE2</v>
          </cell>
          <cell r="P2609">
            <v>9078413</v>
          </cell>
          <cell r="Q2609" t="str">
            <v xml:space="preserve">Rajeev Misra </v>
          </cell>
          <cell r="R2609" t="str">
            <v>RAM</v>
          </cell>
          <cell r="S2609" t="str">
            <v>Rajeev Misra</v>
          </cell>
          <cell r="T2609">
            <v>5.0309999999999999E-3</v>
          </cell>
          <cell r="U2609">
            <v>0</v>
          </cell>
          <cell r="V2609" t="str">
            <v>-</v>
          </cell>
          <cell r="Z2609" t="str">
            <v>-</v>
          </cell>
          <cell r="AA2609" t="str">
            <v>-</v>
          </cell>
          <cell r="AB2609" t="str">
            <v>-</v>
          </cell>
          <cell r="AC2609" t="str">
            <v>-</v>
          </cell>
          <cell r="AD2609" t="str">
            <v>-</v>
          </cell>
          <cell r="AE2609" t="str">
            <v>-</v>
          </cell>
          <cell r="AF2609" t="str">
            <v>-</v>
          </cell>
          <cell r="AG2609" t="str">
            <v>-</v>
          </cell>
          <cell r="AH2609" t="str">
            <v>--</v>
          </cell>
        </row>
        <row r="2610">
          <cell r="A2610">
            <v>9107613</v>
          </cell>
          <cell r="B2610" t="str">
            <v>Dtwelve Spaces Private Limited</v>
          </cell>
          <cell r="C2610">
            <v>44944</v>
          </cell>
          <cell r="D2610" t="str">
            <v>Bangalore</v>
          </cell>
          <cell r="E2610" t="str">
            <v>MWIFI</v>
          </cell>
          <cell r="F2610" t="str">
            <v>B2B</v>
          </cell>
          <cell r="G2610" t="str">
            <v>Bangalore</v>
          </cell>
          <cell r="H2610">
            <v>503.1</v>
          </cell>
          <cell r="I2610">
            <v>5.0309999999999999E-3</v>
          </cell>
          <cell r="J2610">
            <v>9078413</v>
          </cell>
          <cell r="K2610" t="str">
            <v>Dtwelve Spaces Private Limited</v>
          </cell>
          <cell r="L2610">
            <v>10290177.759199969</v>
          </cell>
          <cell r="M2610" t="str">
            <v>Relationship</v>
          </cell>
          <cell r="N2610" t="str">
            <v>MWIFI</v>
          </cell>
          <cell r="O2610" t="str">
            <v>BLR_ZONE2</v>
          </cell>
          <cell r="P2610">
            <v>9078413</v>
          </cell>
          <cell r="Q2610" t="str">
            <v xml:space="preserve">Rajeev Misra </v>
          </cell>
          <cell r="R2610" t="str">
            <v>RAM</v>
          </cell>
          <cell r="S2610" t="str">
            <v>Rajeev Misra</v>
          </cell>
          <cell r="T2610">
            <v>5.0309999999999999E-3</v>
          </cell>
          <cell r="U2610">
            <v>0</v>
          </cell>
          <cell r="V2610" t="str">
            <v>-</v>
          </cell>
          <cell r="Z2610" t="str">
            <v>-</v>
          </cell>
          <cell r="AA2610" t="str">
            <v>-</v>
          </cell>
          <cell r="AB2610" t="str">
            <v>-</v>
          </cell>
          <cell r="AC2610" t="str">
            <v>-</v>
          </cell>
          <cell r="AD2610" t="str">
            <v>-</v>
          </cell>
          <cell r="AE2610" t="str">
            <v>-</v>
          </cell>
          <cell r="AF2610" t="str">
            <v>-</v>
          </cell>
          <cell r="AG2610" t="str">
            <v>-</v>
          </cell>
          <cell r="AH2610" t="str">
            <v>--</v>
          </cell>
        </row>
        <row r="2611">
          <cell r="A2611">
            <v>9107614</v>
          </cell>
          <cell r="B2611" t="str">
            <v>Dtwelve Spaces Private Limited</v>
          </cell>
          <cell r="C2611">
            <v>44944</v>
          </cell>
          <cell r="D2611" t="str">
            <v>Bangalore</v>
          </cell>
          <cell r="E2611" t="str">
            <v>MWIFI</v>
          </cell>
          <cell r="F2611" t="str">
            <v>B2B</v>
          </cell>
          <cell r="G2611" t="str">
            <v>Bangalore</v>
          </cell>
          <cell r="H2611">
            <v>503.1</v>
          </cell>
          <cell r="I2611">
            <v>5.0309999999999999E-3</v>
          </cell>
          <cell r="J2611">
            <v>9078413</v>
          </cell>
          <cell r="K2611" t="str">
            <v>Dtwelve Spaces Private Limited</v>
          </cell>
          <cell r="L2611">
            <v>10290177.759199969</v>
          </cell>
          <cell r="M2611" t="str">
            <v>Relationship</v>
          </cell>
          <cell r="N2611" t="str">
            <v>MWIFI</v>
          </cell>
          <cell r="O2611" t="str">
            <v>BLR_ZONE2</v>
          </cell>
          <cell r="P2611">
            <v>9078413</v>
          </cell>
          <cell r="Q2611" t="str">
            <v xml:space="preserve">Rajeev Misra </v>
          </cell>
          <cell r="R2611" t="str">
            <v>RAM</v>
          </cell>
          <cell r="S2611" t="str">
            <v>Rajeev Misra</v>
          </cell>
          <cell r="T2611">
            <v>5.0309999999999999E-3</v>
          </cell>
          <cell r="U2611">
            <v>0</v>
          </cell>
          <cell r="V2611" t="str">
            <v>-</v>
          </cell>
          <cell r="Z2611" t="str">
            <v>-</v>
          </cell>
          <cell r="AA2611" t="str">
            <v>-</v>
          </cell>
          <cell r="AB2611" t="str">
            <v>-</v>
          </cell>
          <cell r="AC2611" t="str">
            <v>-</v>
          </cell>
          <cell r="AD2611" t="str">
            <v>-</v>
          </cell>
          <cell r="AE2611" t="str">
            <v>-</v>
          </cell>
          <cell r="AF2611" t="str">
            <v>-</v>
          </cell>
          <cell r="AG2611" t="str">
            <v>-</v>
          </cell>
          <cell r="AH2611" t="str">
            <v>--</v>
          </cell>
        </row>
        <row r="2612">
          <cell r="A2612">
            <v>9107615</v>
          </cell>
          <cell r="B2612" t="str">
            <v>Dtwelve Spaces Private Limited</v>
          </cell>
          <cell r="C2612">
            <v>44944</v>
          </cell>
          <cell r="D2612" t="str">
            <v>Bangalore</v>
          </cell>
          <cell r="E2612" t="str">
            <v>MWIFI</v>
          </cell>
          <cell r="F2612" t="str">
            <v>B2B</v>
          </cell>
          <cell r="G2612" t="str">
            <v>Bangalore</v>
          </cell>
          <cell r="H2612">
            <v>503.1</v>
          </cell>
          <cell r="I2612">
            <v>5.0309999999999999E-3</v>
          </cell>
          <cell r="J2612">
            <v>9078413</v>
          </cell>
          <cell r="K2612" t="str">
            <v>Dtwelve Spaces Private Limited</v>
          </cell>
          <cell r="L2612">
            <v>10290177.759199969</v>
          </cell>
          <cell r="M2612" t="str">
            <v>Relationship</v>
          </cell>
          <cell r="N2612" t="str">
            <v>MWIFI</v>
          </cell>
          <cell r="O2612" t="str">
            <v>BLR_ZONE2</v>
          </cell>
          <cell r="P2612">
            <v>9078413</v>
          </cell>
          <cell r="Q2612" t="str">
            <v xml:space="preserve">Rajeev Misra </v>
          </cell>
          <cell r="R2612" t="str">
            <v>RAM</v>
          </cell>
          <cell r="S2612" t="str">
            <v>Rajeev Misra</v>
          </cell>
          <cell r="T2612">
            <v>5.0309999999999999E-3</v>
          </cell>
          <cell r="U2612">
            <v>0</v>
          </cell>
          <cell r="V2612" t="str">
            <v>-</v>
          </cell>
          <cell r="Z2612" t="str">
            <v>-</v>
          </cell>
          <cell r="AA2612" t="str">
            <v>-</v>
          </cell>
          <cell r="AB2612" t="str">
            <v>-</v>
          </cell>
          <cell r="AC2612" t="str">
            <v>-</v>
          </cell>
          <cell r="AD2612" t="str">
            <v>-</v>
          </cell>
          <cell r="AE2612" t="str">
            <v>-</v>
          </cell>
          <cell r="AF2612" t="str">
            <v>-</v>
          </cell>
          <cell r="AG2612" t="str">
            <v>-</v>
          </cell>
          <cell r="AH2612" t="str">
            <v>--</v>
          </cell>
        </row>
        <row r="2613">
          <cell r="A2613">
            <v>9107616</v>
          </cell>
          <cell r="B2613" t="str">
            <v>Dtwelve Spaces Private Limited</v>
          </cell>
          <cell r="C2613">
            <v>44944</v>
          </cell>
          <cell r="D2613" t="str">
            <v>Bangalore</v>
          </cell>
          <cell r="E2613" t="str">
            <v>MWIFI</v>
          </cell>
          <cell r="F2613" t="str">
            <v>B2B</v>
          </cell>
          <cell r="G2613" t="str">
            <v>Bangalore</v>
          </cell>
          <cell r="H2613">
            <v>503.1</v>
          </cell>
          <cell r="I2613">
            <v>5.0309999999999999E-3</v>
          </cell>
          <cell r="J2613">
            <v>9078413</v>
          </cell>
          <cell r="K2613" t="str">
            <v>Dtwelve Spaces Private Limited</v>
          </cell>
          <cell r="L2613">
            <v>10290177.759199969</v>
          </cell>
          <cell r="M2613" t="str">
            <v>Relationship</v>
          </cell>
          <cell r="N2613" t="str">
            <v>MWIFI</v>
          </cell>
          <cell r="O2613" t="str">
            <v>BLR_ZONE2</v>
          </cell>
          <cell r="P2613">
            <v>9078413</v>
          </cell>
          <cell r="Q2613" t="str">
            <v xml:space="preserve">Rajeev Misra </v>
          </cell>
          <cell r="R2613" t="str">
            <v>RAM</v>
          </cell>
          <cell r="S2613" t="str">
            <v>Rajeev Misra</v>
          </cell>
          <cell r="T2613">
            <v>5.0309999999999999E-3</v>
          </cell>
          <cell r="U2613">
            <v>0</v>
          </cell>
          <cell r="V2613" t="str">
            <v>-</v>
          </cell>
          <cell r="Z2613" t="str">
            <v>-</v>
          </cell>
          <cell r="AA2613" t="str">
            <v>-</v>
          </cell>
          <cell r="AB2613" t="str">
            <v>-</v>
          </cell>
          <cell r="AC2613" t="str">
            <v>-</v>
          </cell>
          <cell r="AD2613" t="str">
            <v>-</v>
          </cell>
          <cell r="AE2613" t="str">
            <v>-</v>
          </cell>
          <cell r="AF2613" t="str">
            <v>-</v>
          </cell>
          <cell r="AG2613" t="str">
            <v>-</v>
          </cell>
          <cell r="AH2613" t="str">
            <v>--</v>
          </cell>
        </row>
        <row r="2614">
          <cell r="A2614">
            <v>9107618</v>
          </cell>
          <cell r="B2614" t="str">
            <v>Dtwelve Spaces Private Limited</v>
          </cell>
          <cell r="C2614">
            <v>44944</v>
          </cell>
          <cell r="D2614" t="str">
            <v>Bangalore</v>
          </cell>
          <cell r="E2614" t="str">
            <v>MWIFI</v>
          </cell>
          <cell r="F2614" t="str">
            <v>B2B</v>
          </cell>
          <cell r="G2614" t="str">
            <v>Bangalore</v>
          </cell>
          <cell r="H2614">
            <v>503.1</v>
          </cell>
          <cell r="I2614">
            <v>5.0309999999999999E-3</v>
          </cell>
          <cell r="J2614">
            <v>9078413</v>
          </cell>
          <cell r="K2614" t="str">
            <v>Dtwelve Spaces Private Limited</v>
          </cell>
          <cell r="L2614">
            <v>10290177.759199969</v>
          </cell>
          <cell r="M2614" t="str">
            <v>Relationship</v>
          </cell>
          <cell r="N2614" t="str">
            <v>MWIFI</v>
          </cell>
          <cell r="O2614" t="str">
            <v>BLR_ZONE2</v>
          </cell>
          <cell r="P2614">
            <v>9078413</v>
          </cell>
          <cell r="Q2614" t="str">
            <v xml:space="preserve">Rajeev Misra </v>
          </cell>
          <cell r="R2614" t="str">
            <v>RAM</v>
          </cell>
          <cell r="S2614" t="str">
            <v>Rajeev Misra</v>
          </cell>
          <cell r="T2614">
            <v>5.0309999999999999E-3</v>
          </cell>
          <cell r="U2614">
            <v>0</v>
          </cell>
          <cell r="V2614" t="str">
            <v>-</v>
          </cell>
          <cell r="Z2614" t="str">
            <v>-</v>
          </cell>
          <cell r="AA2614" t="str">
            <v>-</v>
          </cell>
          <cell r="AB2614" t="str">
            <v>-</v>
          </cell>
          <cell r="AC2614" t="str">
            <v>-</v>
          </cell>
          <cell r="AD2614" t="str">
            <v>-</v>
          </cell>
          <cell r="AE2614" t="str">
            <v>-</v>
          </cell>
          <cell r="AF2614" t="str">
            <v>-</v>
          </cell>
          <cell r="AG2614" t="str">
            <v>-</v>
          </cell>
          <cell r="AH2614" t="str">
            <v>--</v>
          </cell>
        </row>
        <row r="2615">
          <cell r="A2615">
            <v>9107619</v>
          </cell>
          <cell r="B2615" t="str">
            <v>Dtwelve Spaces Private Limited</v>
          </cell>
          <cell r="C2615">
            <v>44944</v>
          </cell>
          <cell r="D2615" t="str">
            <v>Bangalore</v>
          </cell>
          <cell r="E2615" t="str">
            <v>MWIFI</v>
          </cell>
          <cell r="F2615" t="str">
            <v>B2B</v>
          </cell>
          <cell r="G2615" t="str">
            <v>Bangalore</v>
          </cell>
          <cell r="H2615">
            <v>503.1</v>
          </cell>
          <cell r="I2615">
            <v>5.0309999999999999E-3</v>
          </cell>
          <cell r="J2615">
            <v>9078413</v>
          </cell>
          <cell r="K2615" t="str">
            <v>Dtwelve Spaces Private Limited</v>
          </cell>
          <cell r="L2615">
            <v>10290177.759199969</v>
          </cell>
          <cell r="M2615" t="str">
            <v>Relationship</v>
          </cell>
          <cell r="N2615" t="str">
            <v>MWIFI</v>
          </cell>
          <cell r="O2615" t="str">
            <v>BLR_ZONE2</v>
          </cell>
          <cell r="P2615">
            <v>9078413</v>
          </cell>
          <cell r="Q2615" t="str">
            <v xml:space="preserve">Rajeev Misra </v>
          </cell>
          <cell r="R2615" t="str">
            <v>RAM</v>
          </cell>
          <cell r="S2615" t="str">
            <v>Rajeev Misra</v>
          </cell>
          <cell r="T2615">
            <v>5.0309999999999999E-3</v>
          </cell>
          <cell r="U2615">
            <v>0</v>
          </cell>
          <cell r="V2615" t="str">
            <v>-</v>
          </cell>
          <cell r="Z2615" t="str">
            <v>-</v>
          </cell>
          <cell r="AA2615" t="str">
            <v>-</v>
          </cell>
          <cell r="AB2615" t="str">
            <v>-</v>
          </cell>
          <cell r="AC2615" t="str">
            <v>-</v>
          </cell>
          <cell r="AD2615" t="str">
            <v>-</v>
          </cell>
          <cell r="AE2615" t="str">
            <v>-</v>
          </cell>
          <cell r="AF2615" t="str">
            <v>-</v>
          </cell>
          <cell r="AG2615" t="str">
            <v>-</v>
          </cell>
          <cell r="AH2615" t="str">
            <v>--</v>
          </cell>
        </row>
        <row r="2616">
          <cell r="A2616">
            <v>9107620</v>
          </cell>
          <cell r="B2616" t="str">
            <v>Dtwelve Spaces Private Limited</v>
          </cell>
          <cell r="C2616">
            <v>44944</v>
          </cell>
          <cell r="D2616" t="str">
            <v>Bangalore</v>
          </cell>
          <cell r="E2616" t="str">
            <v>MWIFI</v>
          </cell>
          <cell r="F2616" t="str">
            <v>B2B</v>
          </cell>
          <cell r="G2616" t="str">
            <v>Bangalore</v>
          </cell>
          <cell r="H2616">
            <v>503.1</v>
          </cell>
          <cell r="I2616">
            <v>5.0309999999999999E-3</v>
          </cell>
          <cell r="J2616">
            <v>9078413</v>
          </cell>
          <cell r="K2616" t="str">
            <v>Dtwelve Spaces Private Limited</v>
          </cell>
          <cell r="L2616">
            <v>10290177.759199969</v>
          </cell>
          <cell r="M2616" t="str">
            <v>Relationship</v>
          </cell>
          <cell r="N2616" t="str">
            <v>MWIFI</v>
          </cell>
          <cell r="O2616" t="str">
            <v>BLR_ZONE2</v>
          </cell>
          <cell r="P2616">
            <v>9078413</v>
          </cell>
          <cell r="Q2616" t="str">
            <v xml:space="preserve">Rajeev Misra </v>
          </cell>
          <cell r="R2616" t="str">
            <v>RAM</v>
          </cell>
          <cell r="S2616" t="str">
            <v>Rajeev Misra</v>
          </cell>
          <cell r="T2616">
            <v>5.0309999999999999E-3</v>
          </cell>
          <cell r="U2616">
            <v>0</v>
          </cell>
          <cell r="V2616" t="str">
            <v>-</v>
          </cell>
          <cell r="Z2616" t="str">
            <v>-</v>
          </cell>
          <cell r="AA2616" t="str">
            <v>-</v>
          </cell>
          <cell r="AB2616" t="str">
            <v>-</v>
          </cell>
          <cell r="AC2616" t="str">
            <v>-</v>
          </cell>
          <cell r="AD2616" t="str">
            <v>-</v>
          </cell>
          <cell r="AE2616" t="str">
            <v>-</v>
          </cell>
          <cell r="AF2616" t="str">
            <v>-</v>
          </cell>
          <cell r="AG2616" t="str">
            <v>-</v>
          </cell>
          <cell r="AH2616" t="str">
            <v>--</v>
          </cell>
        </row>
        <row r="2617">
          <cell r="A2617">
            <v>9107621</v>
          </cell>
          <cell r="B2617" t="str">
            <v>Dtwelve Spaces Private Limited</v>
          </cell>
          <cell r="C2617">
            <v>44944</v>
          </cell>
          <cell r="D2617" t="str">
            <v>Bangalore</v>
          </cell>
          <cell r="E2617" t="str">
            <v>MWIFI</v>
          </cell>
          <cell r="F2617" t="str">
            <v>B2B</v>
          </cell>
          <cell r="G2617" t="str">
            <v>Bangalore</v>
          </cell>
          <cell r="H2617">
            <v>503.1</v>
          </cell>
          <cell r="I2617">
            <v>5.0309999999999999E-3</v>
          </cell>
          <cell r="J2617">
            <v>9078413</v>
          </cell>
          <cell r="K2617" t="str">
            <v>Dtwelve Spaces Private Limited</v>
          </cell>
          <cell r="L2617">
            <v>10290177.759199969</v>
          </cell>
          <cell r="M2617" t="str">
            <v>Relationship</v>
          </cell>
          <cell r="N2617" t="str">
            <v>MWIFI</v>
          </cell>
          <cell r="O2617" t="str">
            <v>BLR_ZONE2</v>
          </cell>
          <cell r="P2617">
            <v>9078413</v>
          </cell>
          <cell r="Q2617" t="str">
            <v xml:space="preserve">Rajeev Misra </v>
          </cell>
          <cell r="R2617" t="str">
            <v>RAM</v>
          </cell>
          <cell r="S2617" t="str">
            <v>Rajeev Misra</v>
          </cell>
          <cell r="T2617">
            <v>5.0309999999999999E-3</v>
          </cell>
          <cell r="U2617">
            <v>0</v>
          </cell>
          <cell r="V2617" t="str">
            <v>-</v>
          </cell>
          <cell r="Z2617" t="str">
            <v>-</v>
          </cell>
          <cell r="AA2617" t="str">
            <v>-</v>
          </cell>
          <cell r="AB2617" t="str">
            <v>-</v>
          </cell>
          <cell r="AC2617" t="str">
            <v>-</v>
          </cell>
          <cell r="AD2617" t="str">
            <v>-</v>
          </cell>
          <cell r="AE2617" t="str">
            <v>-</v>
          </cell>
          <cell r="AF2617" t="str">
            <v>-</v>
          </cell>
          <cell r="AG2617" t="str">
            <v>-</v>
          </cell>
          <cell r="AH2617" t="str">
            <v>--</v>
          </cell>
        </row>
        <row r="2618">
          <cell r="A2618">
            <v>9107622</v>
          </cell>
          <cell r="B2618" t="str">
            <v>Dtwelve Spaces Private Limited</v>
          </cell>
          <cell r="C2618">
            <v>44944</v>
          </cell>
          <cell r="D2618" t="str">
            <v>Bangalore</v>
          </cell>
          <cell r="E2618" t="str">
            <v>MWIFI</v>
          </cell>
          <cell r="F2618" t="str">
            <v>B2B</v>
          </cell>
          <cell r="G2618" t="str">
            <v>Bangalore</v>
          </cell>
          <cell r="H2618">
            <v>503.1</v>
          </cell>
          <cell r="I2618">
            <v>5.0309999999999999E-3</v>
          </cell>
          <cell r="J2618">
            <v>9078413</v>
          </cell>
          <cell r="K2618" t="str">
            <v>Dtwelve Spaces Private Limited</v>
          </cell>
          <cell r="L2618">
            <v>10290177.759199969</v>
          </cell>
          <cell r="M2618" t="str">
            <v>Relationship</v>
          </cell>
          <cell r="N2618" t="str">
            <v>MWIFI</v>
          </cell>
          <cell r="O2618" t="str">
            <v>BLR_ZONE2</v>
          </cell>
          <cell r="P2618">
            <v>9078413</v>
          </cell>
          <cell r="Q2618" t="str">
            <v xml:space="preserve">Rajeev Misra </v>
          </cell>
          <cell r="R2618" t="str">
            <v>RAM</v>
          </cell>
          <cell r="S2618" t="str">
            <v>Rajeev Misra</v>
          </cell>
          <cell r="T2618">
            <v>5.0309999999999999E-3</v>
          </cell>
          <cell r="U2618">
            <v>0</v>
          </cell>
          <cell r="V2618" t="str">
            <v>-</v>
          </cell>
          <cell r="Z2618" t="str">
            <v>-</v>
          </cell>
          <cell r="AA2618" t="str">
            <v>-</v>
          </cell>
          <cell r="AB2618" t="str">
            <v>-</v>
          </cell>
          <cell r="AC2618" t="str">
            <v>-</v>
          </cell>
          <cell r="AD2618" t="str">
            <v>-</v>
          </cell>
          <cell r="AE2618" t="str">
            <v>-</v>
          </cell>
          <cell r="AF2618" t="str">
            <v>-</v>
          </cell>
          <cell r="AG2618" t="str">
            <v>-</v>
          </cell>
          <cell r="AH2618" t="str">
            <v>--</v>
          </cell>
        </row>
        <row r="2619">
          <cell r="A2619">
            <v>9107623</v>
          </cell>
          <cell r="B2619" t="str">
            <v>Dtwelve Spaces Private Limited</v>
          </cell>
          <cell r="C2619">
            <v>44944</v>
          </cell>
          <cell r="D2619" t="str">
            <v>Bangalore</v>
          </cell>
          <cell r="E2619" t="str">
            <v>MWIFI</v>
          </cell>
          <cell r="F2619" t="str">
            <v>B2B</v>
          </cell>
          <cell r="G2619" t="str">
            <v>Bangalore</v>
          </cell>
          <cell r="H2619">
            <v>503.1</v>
          </cell>
          <cell r="I2619">
            <v>5.0309999999999999E-3</v>
          </cell>
          <cell r="J2619">
            <v>9078413</v>
          </cell>
          <cell r="K2619" t="str">
            <v>Dtwelve Spaces Private Limited</v>
          </cell>
          <cell r="L2619">
            <v>10290177.759199969</v>
          </cell>
          <cell r="M2619" t="str">
            <v>Relationship</v>
          </cell>
          <cell r="N2619" t="str">
            <v>MWIFI</v>
          </cell>
          <cell r="O2619" t="str">
            <v>BLR_ZONE2</v>
          </cell>
          <cell r="P2619">
            <v>9078413</v>
          </cell>
          <cell r="Q2619" t="str">
            <v xml:space="preserve">Rajeev Misra </v>
          </cell>
          <cell r="R2619" t="str">
            <v>RAM</v>
          </cell>
          <cell r="S2619" t="str">
            <v>Rajeev Misra</v>
          </cell>
          <cell r="T2619">
            <v>5.0309999999999999E-3</v>
          </cell>
          <cell r="U2619">
            <v>0</v>
          </cell>
          <cell r="V2619" t="str">
            <v>-</v>
          </cell>
          <cell r="Z2619" t="str">
            <v>-</v>
          </cell>
          <cell r="AA2619" t="str">
            <v>-</v>
          </cell>
          <cell r="AB2619" t="str">
            <v>-</v>
          </cell>
          <cell r="AC2619" t="str">
            <v>-</v>
          </cell>
          <cell r="AD2619" t="str">
            <v>-</v>
          </cell>
          <cell r="AE2619" t="str">
            <v>-</v>
          </cell>
          <cell r="AF2619" t="str">
            <v>-</v>
          </cell>
          <cell r="AG2619" t="str">
            <v>-</v>
          </cell>
          <cell r="AH2619" t="str">
            <v>--</v>
          </cell>
        </row>
        <row r="2620">
          <cell r="A2620">
            <v>9107624</v>
          </cell>
          <cell r="B2620" t="str">
            <v>Dtwelve Spaces Private Limited</v>
          </cell>
          <cell r="C2620">
            <v>44944</v>
          </cell>
          <cell r="D2620" t="str">
            <v>Bangalore</v>
          </cell>
          <cell r="E2620" t="str">
            <v>MWIFI</v>
          </cell>
          <cell r="F2620" t="str">
            <v>B2B</v>
          </cell>
          <cell r="G2620" t="str">
            <v>Bangalore</v>
          </cell>
          <cell r="H2620">
            <v>503.1</v>
          </cell>
          <cell r="I2620">
            <v>5.0309999999999999E-3</v>
          </cell>
          <cell r="J2620">
            <v>9078413</v>
          </cell>
          <cell r="K2620" t="str">
            <v>Dtwelve Spaces Private Limited</v>
          </cell>
          <cell r="L2620">
            <v>10290177.759199969</v>
          </cell>
          <cell r="M2620" t="str">
            <v>Relationship</v>
          </cell>
          <cell r="N2620" t="str">
            <v>MWIFI</v>
          </cell>
          <cell r="O2620" t="str">
            <v>BLR_ZONE2</v>
          </cell>
          <cell r="P2620">
            <v>9078413</v>
          </cell>
          <cell r="Q2620" t="str">
            <v xml:space="preserve">Rajeev Misra </v>
          </cell>
          <cell r="R2620" t="str">
            <v>RAM</v>
          </cell>
          <cell r="S2620" t="str">
            <v>Rajeev Misra</v>
          </cell>
          <cell r="T2620">
            <v>5.0309999999999999E-3</v>
          </cell>
          <cell r="U2620">
            <v>0</v>
          </cell>
          <cell r="V2620" t="str">
            <v>-</v>
          </cell>
          <cell r="Z2620" t="str">
            <v>-</v>
          </cell>
          <cell r="AA2620" t="str">
            <v>-</v>
          </cell>
          <cell r="AB2620" t="str">
            <v>-</v>
          </cell>
          <cell r="AC2620" t="str">
            <v>-</v>
          </cell>
          <cell r="AD2620" t="str">
            <v>-</v>
          </cell>
          <cell r="AE2620" t="str">
            <v>-</v>
          </cell>
          <cell r="AF2620" t="str">
            <v>-</v>
          </cell>
          <cell r="AG2620" t="str">
            <v>-</v>
          </cell>
          <cell r="AH2620" t="str">
            <v>--</v>
          </cell>
        </row>
        <row r="2621">
          <cell r="A2621">
            <v>9107625</v>
          </cell>
          <cell r="B2621" t="str">
            <v>Dtwelve Spaces Private Limited</v>
          </cell>
          <cell r="C2621">
            <v>44944</v>
          </cell>
          <cell r="D2621" t="str">
            <v>Bangalore</v>
          </cell>
          <cell r="E2621" t="str">
            <v>MWIFI</v>
          </cell>
          <cell r="F2621" t="str">
            <v>B2B</v>
          </cell>
          <cell r="G2621" t="str">
            <v>Bangalore</v>
          </cell>
          <cell r="H2621">
            <v>503.1</v>
          </cell>
          <cell r="I2621">
            <v>5.0309999999999999E-3</v>
          </cell>
          <cell r="J2621">
            <v>9078413</v>
          </cell>
          <cell r="K2621" t="str">
            <v>Dtwelve Spaces Private Limited</v>
          </cell>
          <cell r="L2621">
            <v>10290177.759199969</v>
          </cell>
          <cell r="M2621" t="str">
            <v>Relationship</v>
          </cell>
          <cell r="N2621" t="str">
            <v>MWIFI</v>
          </cell>
          <cell r="O2621" t="str">
            <v>BLR_ZONE2</v>
          </cell>
          <cell r="P2621">
            <v>9078413</v>
          </cell>
          <cell r="Q2621" t="str">
            <v xml:space="preserve">Rajeev Misra </v>
          </cell>
          <cell r="R2621" t="str">
            <v>RAM</v>
          </cell>
          <cell r="S2621" t="str">
            <v>Rajeev Misra</v>
          </cell>
          <cell r="T2621">
            <v>5.0309999999999999E-3</v>
          </cell>
          <cell r="U2621">
            <v>0</v>
          </cell>
          <cell r="V2621" t="str">
            <v>-</v>
          </cell>
          <cell r="Z2621" t="str">
            <v>-</v>
          </cell>
          <cell r="AA2621" t="str">
            <v>-</v>
          </cell>
          <cell r="AB2621" t="str">
            <v>-</v>
          </cell>
          <cell r="AC2621" t="str">
            <v>-</v>
          </cell>
          <cell r="AD2621" t="str">
            <v>-</v>
          </cell>
          <cell r="AE2621" t="str">
            <v>-</v>
          </cell>
          <cell r="AF2621" t="str">
            <v>-</v>
          </cell>
          <cell r="AG2621" t="str">
            <v>-</v>
          </cell>
          <cell r="AH2621" t="str">
            <v>--</v>
          </cell>
        </row>
        <row r="2622">
          <cell r="A2622">
            <v>9107626</v>
          </cell>
          <cell r="B2622" t="str">
            <v>Dtwelve Spaces Private Limited</v>
          </cell>
          <cell r="C2622">
            <v>44944</v>
          </cell>
          <cell r="D2622" t="str">
            <v>Bangalore</v>
          </cell>
          <cell r="E2622" t="str">
            <v>MWIFI</v>
          </cell>
          <cell r="F2622" t="str">
            <v>B2B</v>
          </cell>
          <cell r="G2622" t="str">
            <v>Bangalore</v>
          </cell>
          <cell r="H2622">
            <v>503.1</v>
          </cell>
          <cell r="I2622">
            <v>5.0309999999999999E-3</v>
          </cell>
          <cell r="J2622">
            <v>9078413</v>
          </cell>
          <cell r="K2622" t="str">
            <v>Dtwelve Spaces Private Limited</v>
          </cell>
          <cell r="L2622">
            <v>10290177.759199969</v>
          </cell>
          <cell r="M2622" t="str">
            <v>Relationship</v>
          </cell>
          <cell r="N2622" t="str">
            <v>MWIFI</v>
          </cell>
          <cell r="O2622" t="str">
            <v>BLR_ZONE2</v>
          </cell>
          <cell r="P2622">
            <v>9078413</v>
          </cell>
          <cell r="Q2622" t="str">
            <v xml:space="preserve">Rajeev Misra </v>
          </cell>
          <cell r="R2622" t="str">
            <v>RAM</v>
          </cell>
          <cell r="S2622" t="str">
            <v>Rajeev Misra</v>
          </cell>
          <cell r="T2622">
            <v>5.0309999999999999E-3</v>
          </cell>
          <cell r="U2622">
            <v>0</v>
          </cell>
          <cell r="V2622" t="str">
            <v>-</v>
          </cell>
          <cell r="Z2622" t="str">
            <v>-</v>
          </cell>
          <cell r="AA2622" t="str">
            <v>-</v>
          </cell>
          <cell r="AB2622" t="str">
            <v>-</v>
          </cell>
          <cell r="AC2622" t="str">
            <v>-</v>
          </cell>
          <cell r="AD2622" t="str">
            <v>-</v>
          </cell>
          <cell r="AE2622" t="str">
            <v>-</v>
          </cell>
          <cell r="AF2622" t="str">
            <v>-</v>
          </cell>
          <cell r="AG2622" t="str">
            <v>-</v>
          </cell>
          <cell r="AH2622" t="str">
            <v>--</v>
          </cell>
        </row>
        <row r="2623">
          <cell r="A2623">
            <v>9107627</v>
          </cell>
          <cell r="B2623" t="str">
            <v>Dtwelve Spaces Private Limited</v>
          </cell>
          <cell r="C2623">
            <v>44944</v>
          </cell>
          <cell r="D2623" t="str">
            <v>Bangalore</v>
          </cell>
          <cell r="E2623" t="str">
            <v>MWIFI</v>
          </cell>
          <cell r="F2623" t="str">
            <v>B2B</v>
          </cell>
          <cell r="G2623" t="str">
            <v>Bangalore</v>
          </cell>
          <cell r="H2623">
            <v>503.1</v>
          </cell>
          <cell r="I2623">
            <v>5.0309999999999999E-3</v>
          </cell>
          <cell r="J2623">
            <v>9078413</v>
          </cell>
          <cell r="K2623" t="str">
            <v>Dtwelve Spaces Private Limited</v>
          </cell>
          <cell r="L2623">
            <v>10290177.759199969</v>
          </cell>
          <cell r="M2623" t="str">
            <v>Relationship</v>
          </cell>
          <cell r="N2623" t="str">
            <v>MWIFI</v>
          </cell>
          <cell r="O2623" t="str">
            <v>BLR_ZONE2</v>
          </cell>
          <cell r="P2623">
            <v>9078413</v>
          </cell>
          <cell r="Q2623" t="str">
            <v xml:space="preserve">Rajeev Misra </v>
          </cell>
          <cell r="R2623" t="str">
            <v>RAM</v>
          </cell>
          <cell r="S2623" t="str">
            <v>Rajeev Misra</v>
          </cell>
          <cell r="T2623">
            <v>5.0309999999999999E-3</v>
          </cell>
          <cell r="U2623">
            <v>0</v>
          </cell>
          <cell r="V2623" t="str">
            <v>-</v>
          </cell>
          <cell r="Z2623" t="str">
            <v>-</v>
          </cell>
          <cell r="AA2623" t="str">
            <v>-</v>
          </cell>
          <cell r="AB2623" t="str">
            <v>-</v>
          </cell>
          <cell r="AC2623" t="str">
            <v>-</v>
          </cell>
          <cell r="AD2623" t="str">
            <v>-</v>
          </cell>
          <cell r="AE2623" t="str">
            <v>-</v>
          </cell>
          <cell r="AF2623" t="str">
            <v>-</v>
          </cell>
          <cell r="AG2623" t="str">
            <v>-</v>
          </cell>
          <cell r="AH2623" t="str">
            <v>--</v>
          </cell>
        </row>
        <row r="2624">
          <cell r="A2624">
            <v>9107628</v>
          </cell>
          <cell r="B2624" t="str">
            <v>Dtwelve Spaces Private Limited</v>
          </cell>
          <cell r="C2624">
            <v>44944</v>
          </cell>
          <cell r="D2624" t="str">
            <v>Bangalore</v>
          </cell>
          <cell r="E2624" t="str">
            <v>MWIFI</v>
          </cell>
          <cell r="F2624" t="str">
            <v>B2B</v>
          </cell>
          <cell r="G2624" t="str">
            <v>Bangalore</v>
          </cell>
          <cell r="H2624">
            <v>503.1</v>
          </cell>
          <cell r="I2624">
            <v>5.0309999999999999E-3</v>
          </cell>
          <cell r="J2624">
            <v>9078413</v>
          </cell>
          <cell r="K2624" t="str">
            <v>Dtwelve Spaces Private Limited</v>
          </cell>
          <cell r="L2624">
            <v>10290177.759199969</v>
          </cell>
          <cell r="M2624" t="str">
            <v>Relationship</v>
          </cell>
          <cell r="N2624" t="str">
            <v>MWIFI</v>
          </cell>
          <cell r="O2624" t="str">
            <v>BLR_ZONE2</v>
          </cell>
          <cell r="P2624">
            <v>9078413</v>
          </cell>
          <cell r="Q2624" t="str">
            <v xml:space="preserve">Rajeev Misra </v>
          </cell>
          <cell r="R2624" t="str">
            <v>RAM</v>
          </cell>
          <cell r="S2624" t="str">
            <v>Rajeev Misra</v>
          </cell>
          <cell r="T2624">
            <v>5.0309999999999999E-3</v>
          </cell>
          <cell r="U2624">
            <v>0</v>
          </cell>
          <cell r="V2624" t="str">
            <v>-</v>
          </cell>
          <cell r="Z2624" t="str">
            <v>-</v>
          </cell>
          <cell r="AA2624" t="str">
            <v>-</v>
          </cell>
          <cell r="AB2624" t="str">
            <v>-</v>
          </cell>
          <cell r="AC2624" t="str">
            <v>-</v>
          </cell>
          <cell r="AD2624" t="str">
            <v>-</v>
          </cell>
          <cell r="AE2624" t="str">
            <v>-</v>
          </cell>
          <cell r="AF2624" t="str">
            <v>-</v>
          </cell>
          <cell r="AG2624" t="str">
            <v>-</v>
          </cell>
          <cell r="AH2624" t="str">
            <v>--</v>
          </cell>
        </row>
        <row r="2625">
          <cell r="A2625">
            <v>9107629</v>
          </cell>
          <cell r="B2625" t="str">
            <v>Dtwelve Spaces Private Limited</v>
          </cell>
          <cell r="C2625">
            <v>44944</v>
          </cell>
          <cell r="D2625" t="str">
            <v>Bangalore</v>
          </cell>
          <cell r="E2625" t="str">
            <v>MWIFI</v>
          </cell>
          <cell r="F2625" t="str">
            <v>B2B</v>
          </cell>
          <cell r="G2625" t="str">
            <v>Bangalore</v>
          </cell>
          <cell r="H2625">
            <v>503.1</v>
          </cell>
          <cell r="I2625">
            <v>5.0309999999999999E-3</v>
          </cell>
          <cell r="J2625">
            <v>9078413</v>
          </cell>
          <cell r="K2625" t="str">
            <v>Dtwelve Spaces Private Limited</v>
          </cell>
          <cell r="L2625">
            <v>10290177.759199969</v>
          </cell>
          <cell r="M2625" t="str">
            <v>Relationship</v>
          </cell>
          <cell r="N2625" t="str">
            <v>MWIFI</v>
          </cell>
          <cell r="O2625" t="str">
            <v>BLR_ZONE2</v>
          </cell>
          <cell r="P2625">
            <v>9078413</v>
          </cell>
          <cell r="Q2625" t="str">
            <v xml:space="preserve">Rajeev Misra </v>
          </cell>
          <cell r="R2625" t="str">
            <v>RAM</v>
          </cell>
          <cell r="S2625" t="str">
            <v>Rajeev Misra</v>
          </cell>
          <cell r="T2625">
            <v>5.0309999999999999E-3</v>
          </cell>
          <cell r="U2625">
            <v>0</v>
          </cell>
          <cell r="V2625" t="str">
            <v>-</v>
          </cell>
          <cell r="Z2625" t="str">
            <v>-</v>
          </cell>
          <cell r="AA2625" t="str">
            <v>-</v>
          </cell>
          <cell r="AB2625" t="str">
            <v>-</v>
          </cell>
          <cell r="AC2625" t="str">
            <v>-</v>
          </cell>
          <cell r="AD2625" t="str">
            <v>-</v>
          </cell>
          <cell r="AE2625" t="str">
            <v>-</v>
          </cell>
          <cell r="AF2625" t="str">
            <v>-</v>
          </cell>
          <cell r="AG2625" t="str">
            <v>-</v>
          </cell>
          <cell r="AH2625" t="str">
            <v>--</v>
          </cell>
        </row>
        <row r="2626">
          <cell r="A2626">
            <v>9107630</v>
          </cell>
          <cell r="B2626" t="str">
            <v>Dtwelve Spaces Private Limited</v>
          </cell>
          <cell r="C2626">
            <v>44953</v>
          </cell>
          <cell r="D2626" t="str">
            <v>Bangalore</v>
          </cell>
          <cell r="E2626" t="str">
            <v>OBB-3P</v>
          </cell>
          <cell r="F2626" t="str">
            <v>B2B</v>
          </cell>
          <cell r="G2626" t="str">
            <v>Bangalore</v>
          </cell>
          <cell r="H2626">
            <v>699</v>
          </cell>
          <cell r="I2626">
            <v>6.9899999999999997E-3</v>
          </cell>
          <cell r="J2626">
            <v>9078413</v>
          </cell>
          <cell r="K2626" t="str">
            <v>Dtwelve Spaces Private Limited</v>
          </cell>
          <cell r="L2626">
            <v>10290177.759199969</v>
          </cell>
          <cell r="M2626" t="str">
            <v>Relationship</v>
          </cell>
          <cell r="N2626" t="str">
            <v>OBB-3P</v>
          </cell>
          <cell r="O2626" t="str">
            <v>BLR_ZONE1</v>
          </cell>
          <cell r="P2626">
            <v>9078413</v>
          </cell>
          <cell r="Q2626" t="str">
            <v xml:space="preserve">Rajeev Misra </v>
          </cell>
          <cell r="R2626" t="str">
            <v>RAM</v>
          </cell>
          <cell r="S2626" t="str">
            <v>Rajeev Misra</v>
          </cell>
          <cell r="T2626">
            <v>6.9899999999999997E-3</v>
          </cell>
          <cell r="U2626">
            <v>0</v>
          </cell>
          <cell r="V2626" t="str">
            <v>-</v>
          </cell>
          <cell r="Z2626" t="str">
            <v>-</v>
          </cell>
          <cell r="AA2626" t="str">
            <v>-</v>
          </cell>
          <cell r="AB2626" t="str">
            <v>-</v>
          </cell>
          <cell r="AC2626" t="str">
            <v>-</v>
          </cell>
          <cell r="AD2626" t="str">
            <v>-</v>
          </cell>
          <cell r="AE2626" t="str">
            <v>-</v>
          </cell>
          <cell r="AF2626" t="str">
            <v>-</v>
          </cell>
          <cell r="AG2626" t="str">
            <v>-</v>
          </cell>
          <cell r="AH2626" t="str">
            <v>--</v>
          </cell>
        </row>
        <row r="2627">
          <cell r="A2627">
            <v>9107631</v>
          </cell>
          <cell r="B2627" t="str">
            <v>Dtwelve Spaces Private Limited</v>
          </cell>
          <cell r="C2627">
            <v>44953</v>
          </cell>
          <cell r="D2627" t="str">
            <v>Bangalore</v>
          </cell>
          <cell r="E2627" t="str">
            <v>OBB-3P</v>
          </cell>
          <cell r="F2627" t="str">
            <v>B2B</v>
          </cell>
          <cell r="G2627" t="str">
            <v>Bangalore</v>
          </cell>
          <cell r="H2627">
            <v>699</v>
          </cell>
          <cell r="I2627">
            <v>6.9899999999999997E-3</v>
          </cell>
          <cell r="J2627">
            <v>9078413</v>
          </cell>
          <cell r="K2627" t="str">
            <v>Dtwelve Spaces Private Limited</v>
          </cell>
          <cell r="L2627">
            <v>10290177.759199969</v>
          </cell>
          <cell r="M2627" t="str">
            <v>Relationship</v>
          </cell>
          <cell r="N2627" t="str">
            <v>OBB-3P</v>
          </cell>
          <cell r="O2627" t="str">
            <v>BLR_ZONE1</v>
          </cell>
          <cell r="P2627">
            <v>9078413</v>
          </cell>
          <cell r="Q2627" t="str">
            <v xml:space="preserve">Rajeev Misra </v>
          </cell>
          <cell r="R2627" t="str">
            <v>RAM</v>
          </cell>
          <cell r="S2627" t="str">
            <v>Rajeev Misra</v>
          </cell>
          <cell r="T2627">
            <v>6.9899999999999997E-3</v>
          </cell>
          <cell r="U2627">
            <v>0</v>
          </cell>
          <cell r="V2627" t="str">
            <v>-</v>
          </cell>
          <cell r="Z2627" t="str">
            <v>-</v>
          </cell>
          <cell r="AA2627" t="str">
            <v>-</v>
          </cell>
          <cell r="AB2627" t="str">
            <v>-</v>
          </cell>
          <cell r="AC2627" t="str">
            <v>-</v>
          </cell>
          <cell r="AD2627" t="str">
            <v>-</v>
          </cell>
          <cell r="AE2627" t="str">
            <v>-</v>
          </cell>
          <cell r="AF2627" t="str">
            <v>-</v>
          </cell>
          <cell r="AG2627" t="str">
            <v>-</v>
          </cell>
          <cell r="AH2627" t="str">
            <v>--</v>
          </cell>
        </row>
        <row r="2628">
          <cell r="A2628">
            <v>9107632</v>
          </cell>
          <cell r="B2628" t="str">
            <v>Dtwelve Spaces Private Limited</v>
          </cell>
          <cell r="C2628">
            <v>44953</v>
          </cell>
          <cell r="D2628" t="str">
            <v>Bangalore</v>
          </cell>
          <cell r="E2628" t="str">
            <v>OBB-3P</v>
          </cell>
          <cell r="F2628" t="str">
            <v>B2B</v>
          </cell>
          <cell r="G2628" t="str">
            <v>Bangalore</v>
          </cell>
          <cell r="H2628">
            <v>699</v>
          </cell>
          <cell r="I2628">
            <v>6.9899999999999997E-3</v>
          </cell>
          <cell r="J2628">
            <v>9078413</v>
          </cell>
          <cell r="K2628" t="str">
            <v>Dtwelve Spaces Private Limited</v>
          </cell>
          <cell r="L2628">
            <v>10290177.759199969</v>
          </cell>
          <cell r="M2628" t="str">
            <v>Relationship</v>
          </cell>
          <cell r="N2628" t="str">
            <v>OBB-3P</v>
          </cell>
          <cell r="O2628" t="str">
            <v>BLR_ZONE2</v>
          </cell>
          <cell r="P2628">
            <v>9078413</v>
          </cell>
          <cell r="Q2628" t="str">
            <v xml:space="preserve">Rajeev Misra </v>
          </cell>
          <cell r="R2628" t="str">
            <v>RAM</v>
          </cell>
          <cell r="S2628" t="str">
            <v>Rajeev Misra</v>
          </cell>
          <cell r="T2628">
            <v>6.9899999999999997E-3</v>
          </cell>
          <cell r="U2628">
            <v>0</v>
          </cell>
          <cell r="V2628" t="str">
            <v>-</v>
          </cell>
          <cell r="Z2628" t="str">
            <v>-</v>
          </cell>
          <cell r="AA2628" t="str">
            <v>-</v>
          </cell>
          <cell r="AB2628" t="str">
            <v>-</v>
          </cell>
          <cell r="AC2628" t="str">
            <v>-</v>
          </cell>
          <cell r="AD2628" t="str">
            <v>-</v>
          </cell>
          <cell r="AE2628" t="str">
            <v>-</v>
          </cell>
          <cell r="AF2628" t="str">
            <v>-</v>
          </cell>
          <cell r="AG2628" t="str">
            <v>-</v>
          </cell>
          <cell r="AH2628" t="str">
            <v>--</v>
          </cell>
        </row>
        <row r="2629">
          <cell r="A2629">
            <v>9107633</v>
          </cell>
          <cell r="B2629" t="str">
            <v>Dtwelve Spaces Private Limited</v>
          </cell>
          <cell r="C2629">
            <v>44953</v>
          </cell>
          <cell r="D2629" t="str">
            <v>Bangalore</v>
          </cell>
          <cell r="E2629" t="str">
            <v>OBB-3P</v>
          </cell>
          <cell r="F2629" t="str">
            <v>B2B</v>
          </cell>
          <cell r="G2629" t="str">
            <v>Bangalore</v>
          </cell>
          <cell r="H2629">
            <v>699</v>
          </cell>
          <cell r="I2629">
            <v>6.9899999999999997E-3</v>
          </cell>
          <cell r="J2629">
            <v>9078413</v>
          </cell>
          <cell r="K2629" t="str">
            <v>Dtwelve Spaces Private Limited</v>
          </cell>
          <cell r="L2629">
            <v>10290177.759199969</v>
          </cell>
          <cell r="M2629" t="str">
            <v>Relationship</v>
          </cell>
          <cell r="N2629" t="str">
            <v>OBB-3P</v>
          </cell>
          <cell r="O2629" t="str">
            <v>BLR_ZONE2</v>
          </cell>
          <cell r="P2629">
            <v>9078413</v>
          </cell>
          <cell r="Q2629" t="str">
            <v xml:space="preserve">Rajeev Misra </v>
          </cell>
          <cell r="R2629" t="str">
            <v>RAM</v>
          </cell>
          <cell r="S2629" t="str">
            <v>Rajeev Misra</v>
          </cell>
          <cell r="T2629">
            <v>6.9899999999999997E-3</v>
          </cell>
          <cell r="U2629">
            <v>0</v>
          </cell>
          <cell r="V2629" t="str">
            <v>-</v>
          </cell>
          <cell r="Z2629" t="str">
            <v>-</v>
          </cell>
          <cell r="AA2629" t="str">
            <v>-</v>
          </cell>
          <cell r="AB2629" t="str">
            <v>-</v>
          </cell>
          <cell r="AC2629" t="str">
            <v>-</v>
          </cell>
          <cell r="AD2629" t="str">
            <v>-</v>
          </cell>
          <cell r="AE2629" t="str">
            <v>-</v>
          </cell>
          <cell r="AF2629" t="str">
            <v>-</v>
          </cell>
          <cell r="AG2629" t="str">
            <v>-</v>
          </cell>
          <cell r="AH2629" t="str">
            <v>--</v>
          </cell>
        </row>
        <row r="2630">
          <cell r="A2630">
            <v>9107634</v>
          </cell>
          <cell r="B2630" t="str">
            <v>Dtwelve Spaces Private Limited</v>
          </cell>
          <cell r="C2630">
            <v>44953</v>
          </cell>
          <cell r="D2630" t="str">
            <v>Bangalore</v>
          </cell>
          <cell r="E2630" t="str">
            <v>OBB-3P</v>
          </cell>
          <cell r="F2630" t="str">
            <v>B2B</v>
          </cell>
          <cell r="G2630" t="str">
            <v>Bangalore</v>
          </cell>
          <cell r="H2630">
            <v>699</v>
          </cell>
          <cell r="I2630">
            <v>6.9899999999999997E-3</v>
          </cell>
          <cell r="J2630">
            <v>9078413</v>
          </cell>
          <cell r="K2630" t="str">
            <v>Dtwelve Spaces Private Limited</v>
          </cell>
          <cell r="L2630">
            <v>10290177.759199969</v>
          </cell>
          <cell r="M2630" t="str">
            <v>Relationship</v>
          </cell>
          <cell r="N2630" t="str">
            <v>OBB-3P</v>
          </cell>
          <cell r="O2630" t="str">
            <v>BLR_ZONE2</v>
          </cell>
          <cell r="P2630">
            <v>9078413</v>
          </cell>
          <cell r="Q2630" t="str">
            <v xml:space="preserve">Rajeev Misra </v>
          </cell>
          <cell r="R2630" t="str">
            <v>RAM</v>
          </cell>
          <cell r="S2630" t="str">
            <v>Rajeev Misra</v>
          </cell>
          <cell r="T2630">
            <v>6.9899999999999997E-3</v>
          </cell>
          <cell r="U2630">
            <v>0</v>
          </cell>
          <cell r="V2630" t="str">
            <v>-</v>
          </cell>
          <cell r="Z2630" t="str">
            <v>-</v>
          </cell>
          <cell r="AA2630" t="str">
            <v>-</v>
          </cell>
          <cell r="AB2630" t="str">
            <v>-</v>
          </cell>
          <cell r="AC2630" t="str">
            <v>-</v>
          </cell>
          <cell r="AD2630" t="str">
            <v>-</v>
          </cell>
          <cell r="AE2630" t="str">
            <v>-</v>
          </cell>
          <cell r="AF2630" t="str">
            <v>-</v>
          </cell>
          <cell r="AG2630" t="str">
            <v>-</v>
          </cell>
          <cell r="AH2630" t="str">
            <v>--</v>
          </cell>
        </row>
        <row r="2631">
          <cell r="A2631">
            <v>9107635</v>
          </cell>
          <cell r="B2631" t="str">
            <v>Dtwelve Spaces Private Limited</v>
          </cell>
          <cell r="C2631">
            <v>44953</v>
          </cell>
          <cell r="D2631" t="str">
            <v>Bangalore</v>
          </cell>
          <cell r="E2631" t="str">
            <v>OBB-3P</v>
          </cell>
          <cell r="F2631" t="str">
            <v>B2B</v>
          </cell>
          <cell r="G2631" t="str">
            <v>Bangalore</v>
          </cell>
          <cell r="H2631">
            <v>699</v>
          </cell>
          <cell r="I2631">
            <v>6.9899999999999997E-3</v>
          </cell>
          <cell r="J2631">
            <v>9078413</v>
          </cell>
          <cell r="K2631" t="str">
            <v>Dtwelve Spaces Private Limited</v>
          </cell>
          <cell r="L2631">
            <v>10290177.759199969</v>
          </cell>
          <cell r="M2631" t="str">
            <v>Relationship</v>
          </cell>
          <cell r="N2631" t="str">
            <v>OBB-3P</v>
          </cell>
          <cell r="O2631" t="str">
            <v>BLR_ZONE2</v>
          </cell>
          <cell r="P2631">
            <v>9078413</v>
          </cell>
          <cell r="Q2631" t="str">
            <v xml:space="preserve">Rajeev Misra </v>
          </cell>
          <cell r="R2631" t="str">
            <v>RAM</v>
          </cell>
          <cell r="S2631" t="str">
            <v>Rajeev Misra</v>
          </cell>
          <cell r="T2631">
            <v>6.9899999999999997E-3</v>
          </cell>
          <cell r="U2631">
            <v>0</v>
          </cell>
          <cell r="V2631" t="str">
            <v>-</v>
          </cell>
          <cell r="Z2631" t="str">
            <v>-</v>
          </cell>
          <cell r="AA2631" t="str">
            <v>-</v>
          </cell>
          <cell r="AB2631" t="str">
            <v>-</v>
          </cell>
          <cell r="AC2631" t="str">
            <v>-</v>
          </cell>
          <cell r="AD2631" t="str">
            <v>-</v>
          </cell>
          <cell r="AE2631" t="str">
            <v>-</v>
          </cell>
          <cell r="AF2631" t="str">
            <v>-</v>
          </cell>
          <cell r="AG2631" t="str">
            <v>-</v>
          </cell>
          <cell r="AH2631" t="str">
            <v>--</v>
          </cell>
        </row>
        <row r="2632">
          <cell r="A2632">
            <v>9109125</v>
          </cell>
          <cell r="B2632" t="str">
            <v>Dtwelve Spaces Private Limited</v>
          </cell>
          <cell r="C2632">
            <v>44982</v>
          </cell>
          <cell r="D2632" t="str">
            <v>Gurgaon</v>
          </cell>
          <cell r="E2632" t="str">
            <v>MWIFI</v>
          </cell>
          <cell r="F2632" t="str">
            <v>B2B</v>
          </cell>
          <cell r="G2632" t="str">
            <v>Gurgaon</v>
          </cell>
          <cell r="H2632">
            <v>12485</v>
          </cell>
          <cell r="I2632">
            <v>0.12485</v>
          </cell>
          <cell r="J2632">
            <v>9078413</v>
          </cell>
          <cell r="K2632" t="str">
            <v>Dtwelve Spaces Private Limited</v>
          </cell>
          <cell r="L2632">
            <v>10290177.759199969</v>
          </cell>
          <cell r="M2632" t="str">
            <v>Relationship</v>
          </cell>
          <cell r="N2632" t="str">
            <v>MWIFI</v>
          </cell>
          <cell r="O2632" t="str">
            <v>GGN_ZONE1</v>
          </cell>
          <cell r="P2632">
            <v>9078413</v>
          </cell>
          <cell r="Q2632" t="str">
            <v xml:space="preserve">Rajeev Misra </v>
          </cell>
          <cell r="R2632" t="str">
            <v>RAM</v>
          </cell>
          <cell r="S2632" t="str">
            <v>Rajeev Misra</v>
          </cell>
          <cell r="T2632">
            <v>0.12784999999999999</v>
          </cell>
          <cell r="U2632">
            <v>0</v>
          </cell>
          <cell r="V2632" t="str">
            <v>-</v>
          </cell>
          <cell r="Z2632" t="str">
            <v>-</v>
          </cell>
          <cell r="AA2632" t="str">
            <v>-</v>
          </cell>
          <cell r="AB2632" t="str">
            <v>-</v>
          </cell>
          <cell r="AC2632" t="str">
            <v>-</v>
          </cell>
          <cell r="AD2632" t="str">
            <v>-</v>
          </cell>
          <cell r="AE2632" t="str">
            <v>-</v>
          </cell>
          <cell r="AF2632" t="str">
            <v>-</v>
          </cell>
          <cell r="AG2632" t="str">
            <v>-</v>
          </cell>
          <cell r="AH2632" t="str">
            <v>--</v>
          </cell>
        </row>
        <row r="2633">
          <cell r="A2633">
            <v>9109422</v>
          </cell>
          <cell r="B2633" t="str">
            <v>Dtwelve Spaces Private Limited</v>
          </cell>
          <cell r="C2633">
            <v>45017</v>
          </cell>
          <cell r="D2633" t="str">
            <v>Bangalore</v>
          </cell>
          <cell r="E2633" t="str">
            <v>MWIFI</v>
          </cell>
          <cell r="F2633" t="str">
            <v>B2B</v>
          </cell>
          <cell r="G2633" t="str">
            <v>Bangalore</v>
          </cell>
          <cell r="H2633">
            <v>87530</v>
          </cell>
          <cell r="I2633">
            <v>0.87529999999999997</v>
          </cell>
          <cell r="J2633">
            <v>9078413</v>
          </cell>
          <cell r="K2633" t="str">
            <v>Dtwelve Spaces Private Limited</v>
          </cell>
          <cell r="L2633">
            <v>10290177.759199969</v>
          </cell>
          <cell r="M2633" t="str">
            <v>Relationship</v>
          </cell>
          <cell r="N2633" t="str">
            <v>MWIFI</v>
          </cell>
          <cell r="O2633" t="str">
            <v>BLR_ZONE2</v>
          </cell>
          <cell r="P2633">
            <v>9078413</v>
          </cell>
          <cell r="Q2633" t="str">
            <v xml:space="preserve">Rajeev Misra </v>
          </cell>
          <cell r="R2633" t="str">
            <v>RAM</v>
          </cell>
          <cell r="S2633" t="str">
            <v>Rajeev Misra</v>
          </cell>
          <cell r="T2633">
            <v>0.87795000000000001</v>
          </cell>
          <cell r="U2633">
            <v>0</v>
          </cell>
          <cell r="V2633" t="str">
            <v>-</v>
          </cell>
          <cell r="Z2633" t="str">
            <v>-</v>
          </cell>
          <cell r="AA2633" t="str">
            <v>-</v>
          </cell>
          <cell r="AB2633" t="str">
            <v>-</v>
          </cell>
          <cell r="AC2633" t="str">
            <v>-</v>
          </cell>
          <cell r="AD2633" t="str">
            <v>-</v>
          </cell>
          <cell r="AE2633" t="str">
            <v>-</v>
          </cell>
          <cell r="AF2633" t="str">
            <v>-</v>
          </cell>
          <cell r="AG2633" t="str">
            <v>-</v>
          </cell>
          <cell r="AH2633" t="str">
            <v>--</v>
          </cell>
        </row>
        <row r="2634">
          <cell r="A2634">
            <v>9109553</v>
          </cell>
          <cell r="B2634" t="str">
            <v>Dtwelve Spaces Private Limited</v>
          </cell>
          <cell r="C2634">
            <v>44986</v>
          </cell>
          <cell r="D2634" t="str">
            <v>Bangalore</v>
          </cell>
          <cell r="E2634" t="str">
            <v>MWIFI</v>
          </cell>
          <cell r="F2634" t="str">
            <v>B2B</v>
          </cell>
          <cell r="G2634" t="str">
            <v>Bangalore</v>
          </cell>
          <cell r="H2634">
            <v>270875</v>
          </cell>
          <cell r="I2634">
            <v>2.7087500000000002</v>
          </cell>
          <cell r="J2634">
            <v>9078413</v>
          </cell>
          <cell r="K2634" t="str">
            <v>Dtwelve Spaces Private Limited</v>
          </cell>
          <cell r="L2634">
            <v>10290177.759199969</v>
          </cell>
          <cell r="M2634" t="str">
            <v>Relationship</v>
          </cell>
          <cell r="N2634" t="str">
            <v>MWIFI</v>
          </cell>
          <cell r="O2634" t="str">
            <v>BLR_ZONE2</v>
          </cell>
          <cell r="P2634">
            <v>9078413</v>
          </cell>
          <cell r="Q2634" t="str">
            <v xml:space="preserve">Rajeev Misra </v>
          </cell>
          <cell r="R2634" t="str">
            <v>RAM</v>
          </cell>
          <cell r="S2634" t="str">
            <v>Rajeev Misra</v>
          </cell>
          <cell r="T2634">
            <v>5.4175000000000004</v>
          </cell>
          <cell r="U2634">
            <v>0</v>
          </cell>
          <cell r="V2634" t="str">
            <v>-</v>
          </cell>
          <cell r="Z2634" t="str">
            <v>-</v>
          </cell>
          <cell r="AA2634" t="str">
            <v>-</v>
          </cell>
          <cell r="AB2634" t="str">
            <v>-</v>
          </cell>
          <cell r="AC2634" t="str">
            <v>-</v>
          </cell>
          <cell r="AD2634" t="str">
            <v>-</v>
          </cell>
          <cell r="AE2634" t="str">
            <v>-</v>
          </cell>
          <cell r="AF2634" t="str">
            <v>-</v>
          </cell>
          <cell r="AG2634" t="str">
            <v>-</v>
          </cell>
          <cell r="AH2634" t="str">
            <v>--</v>
          </cell>
        </row>
        <row r="2635">
          <cell r="A2635">
            <v>9110079</v>
          </cell>
          <cell r="B2635" t="str">
            <v>Dtwelve Spaces Private Limited</v>
          </cell>
          <cell r="C2635">
            <v>45050</v>
          </cell>
          <cell r="D2635" t="str">
            <v>Mumbai</v>
          </cell>
          <cell r="E2635" t="str">
            <v>MWIFI</v>
          </cell>
          <cell r="F2635" t="str">
            <v>B2B</v>
          </cell>
          <cell r="G2635" t="str">
            <v>Mumbai</v>
          </cell>
          <cell r="H2635">
            <v>24120</v>
          </cell>
          <cell r="I2635">
            <v>0.2412</v>
          </cell>
          <cell r="J2635">
            <v>9078413</v>
          </cell>
          <cell r="K2635" t="str">
            <v>Dtwelve Spaces Private Limited</v>
          </cell>
          <cell r="L2635">
            <v>10290177.759199969</v>
          </cell>
          <cell r="M2635" t="str">
            <v>Relationship</v>
          </cell>
          <cell r="N2635" t="str">
            <v>MWIFI</v>
          </cell>
          <cell r="O2635" t="str">
            <v>MUM_ZONE1</v>
          </cell>
          <cell r="P2635">
            <v>9078413</v>
          </cell>
          <cell r="Q2635" t="str">
            <v xml:space="preserve">Rajeev Misra </v>
          </cell>
          <cell r="R2635" t="str">
            <v>RAM</v>
          </cell>
          <cell r="S2635" t="str">
            <v>Rajeev Misra</v>
          </cell>
          <cell r="T2635">
            <v>0.22</v>
          </cell>
          <cell r="U2635">
            <v>0</v>
          </cell>
          <cell r="V2635" t="str">
            <v>-</v>
          </cell>
          <cell r="Z2635" t="str">
            <v>-</v>
          </cell>
          <cell r="AA2635" t="str">
            <v>-</v>
          </cell>
          <cell r="AB2635" t="str">
            <v>-</v>
          </cell>
          <cell r="AC2635" t="str">
            <v>-</v>
          </cell>
          <cell r="AD2635" t="str">
            <v>-</v>
          </cell>
          <cell r="AE2635" t="str">
            <v>-</v>
          </cell>
          <cell r="AF2635" t="str">
            <v>-</v>
          </cell>
          <cell r="AG2635" t="str">
            <v>-</v>
          </cell>
          <cell r="AH2635" t="str">
            <v>--</v>
          </cell>
        </row>
        <row r="2636">
          <cell r="A2636">
            <v>9110201</v>
          </cell>
          <cell r="B2636" t="str">
            <v>Dtwelve Spaces Private Limited</v>
          </cell>
          <cell r="C2636">
            <v>45000</v>
          </cell>
          <cell r="D2636" t="str">
            <v>Hyderabad</v>
          </cell>
          <cell r="E2636" t="str">
            <v>MWIFI</v>
          </cell>
          <cell r="F2636" t="str">
            <v>B2B</v>
          </cell>
          <cell r="G2636" t="str">
            <v>Hyderabad</v>
          </cell>
          <cell r="H2636">
            <v>559</v>
          </cell>
          <cell r="I2636">
            <v>5.5900000000000004E-3</v>
          </cell>
          <cell r="J2636">
            <v>9078413</v>
          </cell>
          <cell r="K2636" t="str">
            <v>Dtwelve Spaces Private Limited</v>
          </cell>
          <cell r="L2636">
            <v>10290177.759199969</v>
          </cell>
          <cell r="M2636" t="str">
            <v>Relationship</v>
          </cell>
          <cell r="N2636" t="str">
            <v>MWIFI</v>
          </cell>
          <cell r="O2636" t="str">
            <v>HYD_ZONE1</v>
          </cell>
          <cell r="P2636">
            <v>9078413</v>
          </cell>
          <cell r="Q2636" t="str">
            <v xml:space="preserve">Rajeev Misra </v>
          </cell>
          <cell r="R2636" t="str">
            <v>RAM</v>
          </cell>
          <cell r="S2636" t="str">
            <v>Rajeev Misra</v>
          </cell>
          <cell r="T2636">
            <v>5.5900000000000004E-3</v>
          </cell>
          <cell r="U2636">
            <v>0</v>
          </cell>
          <cell r="V2636" t="str">
            <v>-</v>
          </cell>
          <cell r="Z2636" t="str">
            <v>-</v>
          </cell>
          <cell r="AA2636" t="str">
            <v>-</v>
          </cell>
          <cell r="AB2636" t="str">
            <v>-</v>
          </cell>
          <cell r="AC2636" t="str">
            <v>-</v>
          </cell>
          <cell r="AD2636" t="str">
            <v>-</v>
          </cell>
          <cell r="AE2636" t="str">
            <v>-</v>
          </cell>
          <cell r="AF2636" t="str">
            <v>-</v>
          </cell>
          <cell r="AG2636" t="str">
            <v>-</v>
          </cell>
          <cell r="AH2636" t="str">
            <v>--</v>
          </cell>
        </row>
        <row r="2637">
          <cell r="A2637">
            <v>9110202</v>
          </cell>
          <cell r="B2637" t="str">
            <v>Dtwelve Spaces Private Limited</v>
          </cell>
          <cell r="C2637">
            <v>45000</v>
          </cell>
          <cell r="D2637" t="str">
            <v>Hyderabad</v>
          </cell>
          <cell r="E2637" t="str">
            <v>MWIFI</v>
          </cell>
          <cell r="F2637" t="str">
            <v>B2B</v>
          </cell>
          <cell r="G2637" t="str">
            <v>Hyderabad</v>
          </cell>
          <cell r="H2637">
            <v>559</v>
          </cell>
          <cell r="I2637">
            <v>5.5900000000000004E-3</v>
          </cell>
          <cell r="J2637">
            <v>9078413</v>
          </cell>
          <cell r="K2637" t="str">
            <v>Dtwelve Spaces Private Limited</v>
          </cell>
          <cell r="L2637">
            <v>10290177.759199969</v>
          </cell>
          <cell r="M2637" t="str">
            <v>Relationship</v>
          </cell>
          <cell r="N2637" t="str">
            <v>MWIFI</v>
          </cell>
          <cell r="O2637" t="str">
            <v>HYD_ZONE1</v>
          </cell>
          <cell r="P2637">
            <v>9078413</v>
          </cell>
          <cell r="Q2637" t="str">
            <v xml:space="preserve">Rajeev Misra </v>
          </cell>
          <cell r="R2637" t="str">
            <v>RAM</v>
          </cell>
          <cell r="S2637" t="str">
            <v>Rajeev Misra</v>
          </cell>
          <cell r="T2637">
            <v>5.5900000000000004E-3</v>
          </cell>
          <cell r="U2637">
            <v>0</v>
          </cell>
          <cell r="V2637" t="str">
            <v>-</v>
          </cell>
          <cell r="Z2637" t="str">
            <v>-</v>
          </cell>
          <cell r="AA2637" t="str">
            <v>-</v>
          </cell>
          <cell r="AB2637" t="str">
            <v>-</v>
          </cell>
          <cell r="AC2637" t="str">
            <v>-</v>
          </cell>
          <cell r="AD2637" t="str">
            <v>-</v>
          </cell>
          <cell r="AE2637" t="str">
            <v>-</v>
          </cell>
          <cell r="AF2637" t="str">
            <v>-</v>
          </cell>
          <cell r="AG2637" t="str">
            <v>-</v>
          </cell>
          <cell r="AH2637" t="str">
            <v>--</v>
          </cell>
        </row>
        <row r="2638">
          <cell r="A2638">
            <v>9110203</v>
          </cell>
          <cell r="B2638" t="str">
            <v>Dtwelve Spaces Private Limited</v>
          </cell>
          <cell r="C2638">
            <v>45000</v>
          </cell>
          <cell r="D2638" t="str">
            <v>Hyderabad</v>
          </cell>
          <cell r="E2638" t="str">
            <v>MWIFI</v>
          </cell>
          <cell r="F2638" t="str">
            <v>B2B</v>
          </cell>
          <cell r="G2638" t="str">
            <v>Hyderabad</v>
          </cell>
          <cell r="H2638">
            <v>559</v>
          </cell>
          <cell r="I2638">
            <v>5.5900000000000004E-3</v>
          </cell>
          <cell r="J2638">
            <v>9078413</v>
          </cell>
          <cell r="K2638" t="str">
            <v>Dtwelve Spaces Private Limited</v>
          </cell>
          <cell r="L2638">
            <v>10290177.759199969</v>
          </cell>
          <cell r="M2638" t="str">
            <v>Relationship</v>
          </cell>
          <cell r="N2638" t="str">
            <v>MWIFI</v>
          </cell>
          <cell r="O2638" t="str">
            <v>HYD_ZONE1</v>
          </cell>
          <cell r="P2638">
            <v>9078413</v>
          </cell>
          <cell r="Q2638" t="str">
            <v xml:space="preserve">Rajeev Misra </v>
          </cell>
          <cell r="R2638" t="str">
            <v>RAM</v>
          </cell>
          <cell r="S2638" t="str">
            <v>Rajeev Misra</v>
          </cell>
          <cell r="T2638">
            <v>5.5900000000000004E-3</v>
          </cell>
          <cell r="U2638">
            <v>0</v>
          </cell>
          <cell r="V2638" t="str">
            <v>-</v>
          </cell>
          <cell r="Z2638" t="str">
            <v>-</v>
          </cell>
          <cell r="AA2638" t="str">
            <v>-</v>
          </cell>
          <cell r="AB2638" t="str">
            <v>-</v>
          </cell>
          <cell r="AC2638" t="str">
            <v>-</v>
          </cell>
          <cell r="AD2638" t="str">
            <v>-</v>
          </cell>
          <cell r="AE2638" t="str">
            <v>-</v>
          </cell>
          <cell r="AF2638" t="str">
            <v>-</v>
          </cell>
          <cell r="AG2638" t="str">
            <v>-</v>
          </cell>
          <cell r="AH2638" t="str">
            <v>--</v>
          </cell>
        </row>
        <row r="2639">
          <cell r="A2639">
            <v>9110204</v>
          </cell>
          <cell r="B2639" t="str">
            <v>Dtwelve Spaces Private Limited</v>
          </cell>
          <cell r="C2639">
            <v>45000</v>
          </cell>
          <cell r="D2639" t="str">
            <v>Hyderabad</v>
          </cell>
          <cell r="E2639" t="str">
            <v>MWIFI</v>
          </cell>
          <cell r="F2639" t="str">
            <v>B2B</v>
          </cell>
          <cell r="G2639" t="str">
            <v>Hyderabad</v>
          </cell>
          <cell r="H2639">
            <v>559</v>
          </cell>
          <cell r="I2639">
            <v>5.5900000000000004E-3</v>
          </cell>
          <cell r="J2639">
            <v>9078413</v>
          </cell>
          <cell r="K2639" t="str">
            <v>Dtwelve Spaces Private Limited</v>
          </cell>
          <cell r="L2639">
            <v>10290177.759199969</v>
          </cell>
          <cell r="M2639" t="str">
            <v>Relationship</v>
          </cell>
          <cell r="N2639" t="str">
            <v>MWIFI</v>
          </cell>
          <cell r="O2639" t="str">
            <v>HYD_ZONE1</v>
          </cell>
          <cell r="P2639">
            <v>9078413</v>
          </cell>
          <cell r="Q2639" t="str">
            <v xml:space="preserve">Rajeev Misra </v>
          </cell>
          <cell r="R2639" t="str">
            <v>RAM</v>
          </cell>
          <cell r="S2639" t="str">
            <v>Rajeev Misra</v>
          </cell>
          <cell r="T2639">
            <v>5.5900000000000004E-3</v>
          </cell>
          <cell r="U2639">
            <v>0</v>
          </cell>
          <cell r="V2639" t="str">
            <v>-</v>
          </cell>
          <cell r="Z2639" t="str">
            <v>-</v>
          </cell>
          <cell r="AA2639" t="str">
            <v>-</v>
          </cell>
          <cell r="AB2639" t="str">
            <v>-</v>
          </cell>
          <cell r="AC2639" t="str">
            <v>-</v>
          </cell>
          <cell r="AD2639" t="str">
            <v>-</v>
          </cell>
          <cell r="AE2639" t="str">
            <v>-</v>
          </cell>
          <cell r="AF2639" t="str">
            <v>-</v>
          </cell>
          <cell r="AG2639" t="str">
            <v>-</v>
          </cell>
          <cell r="AH2639" t="str">
            <v>--</v>
          </cell>
        </row>
        <row r="2640">
          <cell r="A2640">
            <v>9110205</v>
          </cell>
          <cell r="B2640" t="str">
            <v>Dtwelve Spaces Private Limited</v>
          </cell>
          <cell r="C2640">
            <v>45000</v>
          </cell>
          <cell r="D2640" t="str">
            <v>Hyderabad</v>
          </cell>
          <cell r="E2640" t="str">
            <v>MWIFI</v>
          </cell>
          <cell r="F2640" t="str">
            <v>B2B</v>
          </cell>
          <cell r="G2640" t="str">
            <v>Hyderabad</v>
          </cell>
          <cell r="H2640">
            <v>559</v>
          </cell>
          <cell r="I2640">
            <v>5.5900000000000004E-3</v>
          </cell>
          <cell r="J2640">
            <v>9078413</v>
          </cell>
          <cell r="K2640" t="str">
            <v>Dtwelve Spaces Private Limited</v>
          </cell>
          <cell r="L2640">
            <v>10290177.759199969</v>
          </cell>
          <cell r="M2640" t="str">
            <v>Relationship</v>
          </cell>
          <cell r="N2640" t="str">
            <v>MWIFI</v>
          </cell>
          <cell r="O2640" t="str">
            <v>HYD_ZONE1</v>
          </cell>
          <cell r="P2640">
            <v>9078413</v>
          </cell>
          <cell r="Q2640" t="str">
            <v xml:space="preserve">Rajeev Misra </v>
          </cell>
          <cell r="R2640" t="str">
            <v>RAM</v>
          </cell>
          <cell r="S2640" t="str">
            <v>Rajeev Misra</v>
          </cell>
          <cell r="T2640">
            <v>5.5900000000000004E-3</v>
          </cell>
          <cell r="U2640">
            <v>0</v>
          </cell>
          <cell r="V2640" t="str">
            <v>-</v>
          </cell>
          <cell r="Z2640" t="str">
            <v>-</v>
          </cell>
          <cell r="AA2640" t="str">
            <v>-</v>
          </cell>
          <cell r="AB2640" t="str">
            <v>-</v>
          </cell>
          <cell r="AC2640" t="str">
            <v>-</v>
          </cell>
          <cell r="AD2640" t="str">
            <v>-</v>
          </cell>
          <cell r="AE2640" t="str">
            <v>-</v>
          </cell>
          <cell r="AF2640" t="str">
            <v>-</v>
          </cell>
          <cell r="AG2640" t="str">
            <v>-</v>
          </cell>
          <cell r="AH2640" t="str">
            <v>--</v>
          </cell>
        </row>
        <row r="2641">
          <cell r="A2641">
            <v>9110206</v>
          </cell>
          <cell r="B2641" t="str">
            <v>Dtwelve Spaces Private Limited</v>
          </cell>
          <cell r="C2641">
            <v>45000</v>
          </cell>
          <cell r="D2641" t="str">
            <v>Hyderabad</v>
          </cell>
          <cell r="E2641" t="str">
            <v>MWIFI</v>
          </cell>
          <cell r="F2641" t="str">
            <v>B2B</v>
          </cell>
          <cell r="G2641" t="str">
            <v>Hyderabad</v>
          </cell>
          <cell r="H2641">
            <v>559</v>
          </cell>
          <cell r="I2641">
            <v>5.5900000000000004E-3</v>
          </cell>
          <cell r="J2641">
            <v>9078413</v>
          </cell>
          <cell r="K2641" t="str">
            <v>Dtwelve Spaces Private Limited</v>
          </cell>
          <cell r="L2641">
            <v>10290177.759199969</v>
          </cell>
          <cell r="M2641" t="str">
            <v>Relationship</v>
          </cell>
          <cell r="N2641" t="str">
            <v>MWIFI</v>
          </cell>
          <cell r="O2641" t="str">
            <v>HYD_ZONE1</v>
          </cell>
          <cell r="P2641">
            <v>9078413</v>
          </cell>
          <cell r="Q2641" t="str">
            <v xml:space="preserve">Rajeev Misra </v>
          </cell>
          <cell r="R2641" t="str">
            <v>RAM</v>
          </cell>
          <cell r="S2641" t="str">
            <v>Rajeev Misra</v>
          </cell>
          <cell r="T2641">
            <v>5.5900000000000004E-3</v>
          </cell>
          <cell r="U2641">
            <v>0</v>
          </cell>
          <cell r="V2641" t="str">
            <v>-</v>
          </cell>
          <cell r="Z2641" t="str">
            <v>-</v>
          </cell>
          <cell r="AA2641" t="str">
            <v>-</v>
          </cell>
          <cell r="AB2641" t="str">
            <v>-</v>
          </cell>
          <cell r="AC2641" t="str">
            <v>-</v>
          </cell>
          <cell r="AD2641" t="str">
            <v>-</v>
          </cell>
          <cell r="AE2641" t="str">
            <v>-</v>
          </cell>
          <cell r="AF2641" t="str">
            <v>-</v>
          </cell>
          <cell r="AG2641" t="str">
            <v>-</v>
          </cell>
          <cell r="AH2641" t="str">
            <v>--</v>
          </cell>
        </row>
        <row r="2642">
          <cell r="A2642">
            <v>9110207</v>
          </cell>
          <cell r="B2642" t="str">
            <v>Dtwelve Spaces Private Limited</v>
          </cell>
          <cell r="C2642">
            <v>45000</v>
          </cell>
          <cell r="D2642" t="str">
            <v>Hyderabad</v>
          </cell>
          <cell r="E2642" t="str">
            <v>MWIFI</v>
          </cell>
          <cell r="F2642" t="str">
            <v>B2B</v>
          </cell>
          <cell r="G2642" t="str">
            <v>Hyderabad</v>
          </cell>
          <cell r="H2642">
            <v>559</v>
          </cell>
          <cell r="I2642">
            <v>5.5900000000000004E-3</v>
          </cell>
          <cell r="J2642">
            <v>9078413</v>
          </cell>
          <cell r="K2642" t="str">
            <v>Dtwelve Spaces Private Limited</v>
          </cell>
          <cell r="L2642">
            <v>10290177.759199969</v>
          </cell>
          <cell r="M2642" t="str">
            <v>Relationship</v>
          </cell>
          <cell r="N2642" t="str">
            <v>MWIFI</v>
          </cell>
          <cell r="O2642" t="str">
            <v>HYD_ZONE1</v>
          </cell>
          <cell r="P2642">
            <v>9078413</v>
          </cell>
          <cell r="Q2642" t="str">
            <v xml:space="preserve">Rajeev Misra </v>
          </cell>
          <cell r="R2642" t="str">
            <v>RAM</v>
          </cell>
          <cell r="S2642" t="str">
            <v>Rajeev Misra</v>
          </cell>
          <cell r="T2642">
            <v>5.5900000000000004E-3</v>
          </cell>
          <cell r="U2642">
            <v>0</v>
          </cell>
          <cell r="V2642" t="str">
            <v>-</v>
          </cell>
          <cell r="Z2642" t="str">
            <v>-</v>
          </cell>
          <cell r="AA2642" t="str">
            <v>-</v>
          </cell>
          <cell r="AB2642" t="str">
            <v>-</v>
          </cell>
          <cell r="AC2642" t="str">
            <v>-</v>
          </cell>
          <cell r="AD2642" t="str">
            <v>-</v>
          </cell>
          <cell r="AE2642" t="str">
            <v>-</v>
          </cell>
          <cell r="AF2642" t="str">
            <v>-</v>
          </cell>
          <cell r="AG2642" t="str">
            <v>-</v>
          </cell>
          <cell r="AH2642" t="str">
            <v>--</v>
          </cell>
        </row>
        <row r="2643">
          <cell r="A2643">
            <v>9110208</v>
          </cell>
          <cell r="B2643" t="str">
            <v>Dtwelve Spaces Private Limited</v>
          </cell>
          <cell r="C2643">
            <v>45000</v>
          </cell>
          <cell r="D2643" t="str">
            <v>Hyderabad</v>
          </cell>
          <cell r="E2643" t="str">
            <v>MWIFI</v>
          </cell>
          <cell r="F2643" t="str">
            <v>B2B</v>
          </cell>
          <cell r="G2643" t="str">
            <v>Hyderabad</v>
          </cell>
          <cell r="H2643">
            <v>559</v>
          </cell>
          <cell r="I2643">
            <v>5.5900000000000004E-3</v>
          </cell>
          <cell r="J2643">
            <v>9078413</v>
          </cell>
          <cell r="K2643" t="str">
            <v>Dtwelve Spaces Private Limited</v>
          </cell>
          <cell r="L2643">
            <v>10290177.759199969</v>
          </cell>
          <cell r="M2643" t="str">
            <v>Relationship</v>
          </cell>
          <cell r="N2643" t="str">
            <v>MWIFI</v>
          </cell>
          <cell r="O2643" t="str">
            <v>HYD_ZONE1</v>
          </cell>
          <cell r="P2643">
            <v>9078413</v>
          </cell>
          <cell r="Q2643" t="str">
            <v xml:space="preserve">Rajeev Misra </v>
          </cell>
          <cell r="R2643" t="str">
            <v>RAM</v>
          </cell>
          <cell r="S2643" t="str">
            <v>Rajeev Misra</v>
          </cell>
          <cell r="T2643">
            <v>5.5900000000000004E-3</v>
          </cell>
          <cell r="U2643">
            <v>0</v>
          </cell>
          <cell r="V2643" t="str">
            <v>-</v>
          </cell>
          <cell r="Z2643" t="str">
            <v>-</v>
          </cell>
          <cell r="AA2643" t="str">
            <v>-</v>
          </cell>
          <cell r="AB2643" t="str">
            <v>-</v>
          </cell>
          <cell r="AC2643" t="str">
            <v>-</v>
          </cell>
          <cell r="AD2643" t="str">
            <v>-</v>
          </cell>
          <cell r="AE2643" t="str">
            <v>-</v>
          </cell>
          <cell r="AF2643" t="str">
            <v>-</v>
          </cell>
          <cell r="AG2643" t="str">
            <v>-</v>
          </cell>
          <cell r="AH2643" t="str">
            <v>--</v>
          </cell>
        </row>
        <row r="2644">
          <cell r="A2644">
            <v>9110826</v>
          </cell>
          <cell r="B2644" t="str">
            <v>Dtwelve Spaces Private Limited</v>
          </cell>
          <cell r="C2644">
            <v>45104</v>
          </cell>
          <cell r="D2644" t="str">
            <v>Greater Noida</v>
          </cell>
          <cell r="E2644" t="str">
            <v>MWIFI</v>
          </cell>
          <cell r="F2644" t="str">
            <v>B2B</v>
          </cell>
          <cell r="G2644" t="str">
            <v>NOIDA</v>
          </cell>
          <cell r="H2644">
            <v>171440</v>
          </cell>
          <cell r="I2644">
            <v>1.7143999999999999</v>
          </cell>
          <cell r="J2644">
            <v>9078413</v>
          </cell>
          <cell r="K2644" t="str">
            <v>Dtwelve Spaces Private Limited</v>
          </cell>
          <cell r="L2644">
            <v>10290177.759199969</v>
          </cell>
          <cell r="M2644" t="str">
            <v>Relationship</v>
          </cell>
          <cell r="N2644" t="str">
            <v>MWIFI</v>
          </cell>
          <cell r="O2644" t="str">
            <v>NOD_ZONE1</v>
          </cell>
          <cell r="P2644">
            <v>9078413</v>
          </cell>
          <cell r="Q2644" t="str">
            <v xml:space="preserve">Rajeev Misra </v>
          </cell>
          <cell r="R2644" t="str">
            <v>RAM</v>
          </cell>
          <cell r="S2644" t="str">
            <v>Rajeev Misra</v>
          </cell>
          <cell r="T2644">
            <v>1.7023999999999999</v>
          </cell>
          <cell r="U2644">
            <v>0</v>
          </cell>
          <cell r="V2644" t="str">
            <v>-</v>
          </cell>
          <cell r="Z2644" t="str">
            <v>-</v>
          </cell>
          <cell r="AA2644" t="str">
            <v>-</v>
          </cell>
          <cell r="AB2644" t="str">
            <v>-</v>
          </cell>
          <cell r="AC2644" t="str">
            <v>-</v>
          </cell>
          <cell r="AD2644" t="str">
            <v>-</v>
          </cell>
          <cell r="AE2644" t="str">
            <v>-</v>
          </cell>
          <cell r="AF2644" t="str">
            <v>-</v>
          </cell>
          <cell r="AG2644" t="str">
            <v>-</v>
          </cell>
          <cell r="AH2644" t="str">
            <v>--</v>
          </cell>
        </row>
        <row r="2645">
          <cell r="A2645">
            <v>9110827</v>
          </cell>
          <cell r="B2645" t="str">
            <v>Dtwelve Spaces Private Limited</v>
          </cell>
          <cell r="C2645">
            <v>45024</v>
          </cell>
          <cell r="D2645" t="str">
            <v>Chennai</v>
          </cell>
          <cell r="E2645" t="str">
            <v>MWIFI</v>
          </cell>
          <cell r="F2645" t="str">
            <v>B2B</v>
          </cell>
          <cell r="G2645" t="str">
            <v>Chennai</v>
          </cell>
          <cell r="H2645">
            <v>7005</v>
          </cell>
          <cell r="I2645">
            <v>7.0050000000000001E-2</v>
          </cell>
          <cell r="J2645">
            <v>9078413</v>
          </cell>
          <cell r="K2645" t="str">
            <v>Dtwelve Spaces Private Limited</v>
          </cell>
          <cell r="L2645">
            <v>10290177.759199969</v>
          </cell>
          <cell r="M2645" t="str">
            <v>Relationship</v>
          </cell>
          <cell r="N2645" t="str">
            <v>MWIFI</v>
          </cell>
          <cell r="O2645" t="str">
            <v>CHN_ZONE1</v>
          </cell>
          <cell r="P2645">
            <v>9078413</v>
          </cell>
          <cell r="Q2645" t="str">
            <v xml:space="preserve">Rajeev Misra </v>
          </cell>
          <cell r="R2645" t="str">
            <v>RAM</v>
          </cell>
          <cell r="S2645" t="str">
            <v>Rajeev Misra</v>
          </cell>
          <cell r="T2645">
            <v>7.0050000000000001E-2</v>
          </cell>
          <cell r="U2645">
            <v>0</v>
          </cell>
          <cell r="V2645" t="str">
            <v>-</v>
          </cell>
          <cell r="Z2645" t="str">
            <v>-</v>
          </cell>
          <cell r="AA2645" t="str">
            <v>-</v>
          </cell>
          <cell r="AB2645" t="str">
            <v>-</v>
          </cell>
          <cell r="AC2645" t="str">
            <v>-</v>
          </cell>
          <cell r="AD2645" t="str">
            <v>-</v>
          </cell>
          <cell r="AE2645" t="str">
            <v>-</v>
          </cell>
          <cell r="AF2645" t="str">
            <v>-</v>
          </cell>
          <cell r="AG2645" t="str">
            <v>-</v>
          </cell>
          <cell r="AH2645" t="str">
            <v>--</v>
          </cell>
        </row>
        <row r="2646">
          <cell r="A2646">
            <v>9112036</v>
          </cell>
          <cell r="B2646" t="str">
            <v>Dtwelve Spaces Private Limited</v>
          </cell>
          <cell r="C2646">
            <v>45126</v>
          </cell>
          <cell r="D2646" t="str">
            <v>Bangalore</v>
          </cell>
          <cell r="E2646" t="str">
            <v>MWIFI</v>
          </cell>
          <cell r="F2646" t="str">
            <v>B2B</v>
          </cell>
          <cell r="G2646" t="str">
            <v>Bangalore</v>
          </cell>
          <cell r="H2646">
            <v>33130</v>
          </cell>
          <cell r="I2646">
            <v>0.33129999999999998</v>
          </cell>
          <cell r="J2646">
            <v>9078413</v>
          </cell>
          <cell r="K2646" t="str">
            <v>Dtwelve Spaces Private Limited</v>
          </cell>
          <cell r="L2646">
            <v>10290177.759199969</v>
          </cell>
          <cell r="M2646" t="str">
            <v>Relationship</v>
          </cell>
          <cell r="N2646" t="str">
            <v>MWIFI</v>
          </cell>
          <cell r="O2646" t="str">
            <v>BLR_ZONE1</v>
          </cell>
          <cell r="P2646">
            <v>9078413</v>
          </cell>
          <cell r="Q2646" t="str">
            <v xml:space="preserve">Rajeev Misra </v>
          </cell>
          <cell r="R2646" t="str">
            <v>RAM</v>
          </cell>
          <cell r="S2646" t="str">
            <v>Rajeev Misra</v>
          </cell>
          <cell r="T2646">
            <v>0.33129999999999998</v>
          </cell>
          <cell r="U2646">
            <v>0</v>
          </cell>
          <cell r="V2646" t="str">
            <v>-</v>
          </cell>
          <cell r="Z2646" t="str">
            <v>-</v>
          </cell>
          <cell r="AA2646" t="str">
            <v>-</v>
          </cell>
          <cell r="AB2646" t="str">
            <v>-</v>
          </cell>
          <cell r="AC2646" t="str">
            <v>-</v>
          </cell>
          <cell r="AD2646" t="str">
            <v>-</v>
          </cell>
          <cell r="AE2646" t="str">
            <v>-</v>
          </cell>
          <cell r="AF2646" t="str">
            <v>-</v>
          </cell>
          <cell r="AG2646" t="str">
            <v>-</v>
          </cell>
          <cell r="AH2646" t="str">
            <v>--</v>
          </cell>
        </row>
        <row r="2647">
          <cell r="A2647">
            <v>9112038</v>
          </cell>
          <cell r="B2647" t="str">
            <v>Dtwelve Spaces Private Limited</v>
          </cell>
          <cell r="C2647">
            <v>45047</v>
          </cell>
          <cell r="D2647" t="str">
            <v>Bangalore</v>
          </cell>
          <cell r="E2647" t="str">
            <v>MWIFI</v>
          </cell>
          <cell r="F2647" t="str">
            <v>B2B</v>
          </cell>
          <cell r="G2647" t="str">
            <v>Bangalore</v>
          </cell>
          <cell r="H2647">
            <v>19020</v>
          </cell>
          <cell r="I2647">
            <v>0.19020000000000001</v>
          </cell>
          <cell r="J2647">
            <v>9078413</v>
          </cell>
          <cell r="K2647" t="str">
            <v>Dtwelve Spaces Private Limited</v>
          </cell>
          <cell r="L2647">
            <v>10290177.759199969</v>
          </cell>
          <cell r="M2647" t="str">
            <v>Relationship</v>
          </cell>
          <cell r="N2647" t="str">
            <v>MWIFI</v>
          </cell>
          <cell r="O2647" t="str">
            <v>BLR_ZONE2</v>
          </cell>
          <cell r="P2647">
            <v>9078413</v>
          </cell>
          <cell r="Q2647" t="str">
            <v xml:space="preserve">Rajeev Misra </v>
          </cell>
          <cell r="R2647" t="str">
            <v>RAM</v>
          </cell>
          <cell r="S2647" t="str">
            <v>Rajeev Misra</v>
          </cell>
          <cell r="T2647">
            <v>0.19020000000000001</v>
          </cell>
          <cell r="U2647">
            <v>0</v>
          </cell>
          <cell r="V2647" t="str">
            <v>-</v>
          </cell>
          <cell r="Z2647" t="str">
            <v>-</v>
          </cell>
          <cell r="AA2647" t="str">
            <v>-</v>
          </cell>
          <cell r="AB2647" t="str">
            <v>-</v>
          </cell>
          <cell r="AC2647" t="str">
            <v>-</v>
          </cell>
          <cell r="AD2647" t="str">
            <v>-</v>
          </cell>
          <cell r="AE2647" t="str">
            <v>-</v>
          </cell>
          <cell r="AF2647" t="str">
            <v>-</v>
          </cell>
          <cell r="AG2647" t="str">
            <v>-</v>
          </cell>
          <cell r="AH2647" t="str">
            <v>--</v>
          </cell>
        </row>
        <row r="2648">
          <cell r="A2648">
            <v>9112881</v>
          </cell>
          <cell r="B2648" t="str">
            <v>Dtwelve Spaces Private Limited</v>
          </cell>
          <cell r="C2648">
            <v>45075</v>
          </cell>
          <cell r="D2648" t="str">
            <v>Bangalore</v>
          </cell>
          <cell r="E2648" t="str">
            <v>OBB-3P</v>
          </cell>
          <cell r="F2648" t="str">
            <v>B2B</v>
          </cell>
          <cell r="G2648" t="str">
            <v>Bangalore</v>
          </cell>
          <cell r="H2648">
            <v>699</v>
          </cell>
          <cell r="I2648">
            <v>6.9899999999999997E-3</v>
          </cell>
          <cell r="J2648">
            <v>9078413</v>
          </cell>
          <cell r="K2648" t="str">
            <v>Dtwelve Spaces Private Limited</v>
          </cell>
          <cell r="L2648">
            <v>10290177.759199969</v>
          </cell>
          <cell r="M2648" t="str">
            <v>Relationship</v>
          </cell>
          <cell r="N2648" t="str">
            <v>OBB-3P</v>
          </cell>
          <cell r="O2648" t="str">
            <v>BLR_ZONE2</v>
          </cell>
          <cell r="P2648">
            <v>9078413</v>
          </cell>
          <cell r="Q2648" t="str">
            <v xml:space="preserve">Rajeev Misra </v>
          </cell>
          <cell r="R2648" t="str">
            <v>RAM</v>
          </cell>
          <cell r="S2648" t="str">
            <v>Rajeev Misra</v>
          </cell>
          <cell r="T2648">
            <v>6.9899999999999997E-3</v>
          </cell>
          <cell r="U2648">
            <v>0</v>
          </cell>
          <cell r="V2648" t="str">
            <v>-</v>
          </cell>
          <cell r="Z2648" t="str">
            <v>-</v>
          </cell>
          <cell r="AA2648" t="str">
            <v>-</v>
          </cell>
          <cell r="AB2648" t="str">
            <v>-</v>
          </cell>
          <cell r="AC2648" t="str">
            <v>-</v>
          </cell>
          <cell r="AD2648" t="str">
            <v>-</v>
          </cell>
          <cell r="AE2648" t="str">
            <v>-</v>
          </cell>
          <cell r="AF2648" t="str">
            <v>-</v>
          </cell>
          <cell r="AG2648" t="str">
            <v>-</v>
          </cell>
          <cell r="AH2648" t="str">
            <v>--</v>
          </cell>
        </row>
        <row r="2649">
          <cell r="A2649">
            <v>9112882</v>
          </cell>
          <cell r="B2649" t="str">
            <v>Dtwelve Spaces Private Limited</v>
          </cell>
          <cell r="C2649">
            <v>45075</v>
          </cell>
          <cell r="D2649" t="str">
            <v>Bangalore</v>
          </cell>
          <cell r="E2649" t="str">
            <v>OBB-3P</v>
          </cell>
          <cell r="F2649" t="str">
            <v>B2B</v>
          </cell>
          <cell r="G2649" t="str">
            <v>Bangalore</v>
          </cell>
          <cell r="H2649">
            <v>699</v>
          </cell>
          <cell r="I2649">
            <v>6.9899999999999997E-3</v>
          </cell>
          <cell r="J2649">
            <v>9078413</v>
          </cell>
          <cell r="K2649" t="str">
            <v>Dtwelve Spaces Private Limited</v>
          </cell>
          <cell r="L2649">
            <v>10290177.759199969</v>
          </cell>
          <cell r="M2649" t="str">
            <v>Relationship</v>
          </cell>
          <cell r="N2649" t="str">
            <v>OBB-3P</v>
          </cell>
          <cell r="O2649" t="str">
            <v>BLR_ZONE2</v>
          </cell>
          <cell r="P2649">
            <v>9078413</v>
          </cell>
          <cell r="Q2649" t="str">
            <v xml:space="preserve">Rajeev Misra </v>
          </cell>
          <cell r="R2649" t="str">
            <v>RAM</v>
          </cell>
          <cell r="S2649" t="str">
            <v>Rajeev Misra</v>
          </cell>
          <cell r="T2649">
            <v>6.9899999999999997E-3</v>
          </cell>
          <cell r="U2649">
            <v>0</v>
          </cell>
          <cell r="V2649" t="str">
            <v>-</v>
          </cell>
          <cell r="Z2649" t="str">
            <v>-</v>
          </cell>
          <cell r="AA2649" t="str">
            <v>-</v>
          </cell>
          <cell r="AB2649" t="str">
            <v>-</v>
          </cell>
          <cell r="AC2649" t="str">
            <v>-</v>
          </cell>
          <cell r="AD2649" t="str">
            <v>-</v>
          </cell>
          <cell r="AE2649" t="str">
            <v>-</v>
          </cell>
          <cell r="AF2649" t="str">
            <v>-</v>
          </cell>
          <cell r="AG2649" t="str">
            <v>-</v>
          </cell>
          <cell r="AH2649" t="str">
            <v>--</v>
          </cell>
        </row>
        <row r="2650">
          <cell r="A2650">
            <v>9112883</v>
          </cell>
          <cell r="B2650" t="str">
            <v>Dtwelve Spaces Private Limited</v>
          </cell>
          <cell r="C2650">
            <v>45075</v>
          </cell>
          <cell r="D2650" t="str">
            <v>Bangalore</v>
          </cell>
          <cell r="E2650" t="str">
            <v>OBB-3P</v>
          </cell>
          <cell r="F2650" t="str">
            <v>B2B</v>
          </cell>
          <cell r="G2650" t="str">
            <v>Bangalore</v>
          </cell>
          <cell r="H2650">
            <v>699</v>
          </cell>
          <cell r="I2650">
            <v>6.9899999999999997E-3</v>
          </cell>
          <cell r="J2650">
            <v>9078413</v>
          </cell>
          <cell r="K2650" t="str">
            <v>Dtwelve Spaces Private Limited</v>
          </cell>
          <cell r="L2650">
            <v>10290177.759199969</v>
          </cell>
          <cell r="M2650" t="str">
            <v>Relationship</v>
          </cell>
          <cell r="N2650" t="str">
            <v>OBB-3P</v>
          </cell>
          <cell r="O2650" t="str">
            <v>BLR_ZONE2</v>
          </cell>
          <cell r="P2650">
            <v>9078413</v>
          </cell>
          <cell r="Q2650" t="str">
            <v xml:space="preserve">Rajeev Misra </v>
          </cell>
          <cell r="R2650" t="str">
            <v>RAM</v>
          </cell>
          <cell r="S2650" t="str">
            <v>Rajeev Misra</v>
          </cell>
          <cell r="T2650">
            <v>6.9899999999999997E-3</v>
          </cell>
          <cell r="U2650">
            <v>0</v>
          </cell>
          <cell r="V2650" t="str">
            <v>-</v>
          </cell>
          <cell r="Z2650" t="str">
            <v>-</v>
          </cell>
          <cell r="AA2650" t="str">
            <v>-</v>
          </cell>
          <cell r="AB2650" t="str">
            <v>-</v>
          </cell>
          <cell r="AC2650" t="str">
            <v>-</v>
          </cell>
          <cell r="AD2650" t="str">
            <v>-</v>
          </cell>
          <cell r="AE2650" t="str">
            <v>-</v>
          </cell>
          <cell r="AF2650" t="str">
            <v>-</v>
          </cell>
          <cell r="AG2650" t="str">
            <v>-</v>
          </cell>
          <cell r="AH2650" t="str">
            <v>--</v>
          </cell>
        </row>
        <row r="2651">
          <cell r="A2651">
            <v>9112884</v>
          </cell>
          <cell r="B2651" t="str">
            <v>Dtwelve Spaces Private Limited</v>
          </cell>
          <cell r="C2651">
            <v>45075</v>
          </cell>
          <cell r="D2651" t="str">
            <v>Bangalore</v>
          </cell>
          <cell r="E2651" t="str">
            <v>OBB-3P</v>
          </cell>
          <cell r="F2651" t="str">
            <v>B2B</v>
          </cell>
          <cell r="G2651" t="str">
            <v>Bangalore</v>
          </cell>
          <cell r="H2651">
            <v>699</v>
          </cell>
          <cell r="I2651">
            <v>6.9899999999999997E-3</v>
          </cell>
          <cell r="J2651">
            <v>9078413</v>
          </cell>
          <cell r="K2651" t="str">
            <v>Dtwelve Spaces Private Limited</v>
          </cell>
          <cell r="L2651">
            <v>10290177.759199969</v>
          </cell>
          <cell r="M2651" t="str">
            <v>Relationship</v>
          </cell>
          <cell r="N2651" t="str">
            <v>OBB-3P</v>
          </cell>
          <cell r="O2651" t="str">
            <v>BLR_ZONE2</v>
          </cell>
          <cell r="P2651">
            <v>9078413</v>
          </cell>
          <cell r="Q2651" t="str">
            <v xml:space="preserve">Rajeev Misra </v>
          </cell>
          <cell r="R2651" t="str">
            <v>RAM</v>
          </cell>
          <cell r="S2651" t="str">
            <v>Rajeev Misra</v>
          </cell>
          <cell r="T2651">
            <v>6.9899999999999997E-3</v>
          </cell>
          <cell r="U2651">
            <v>0</v>
          </cell>
          <cell r="V2651" t="str">
            <v>-</v>
          </cell>
          <cell r="Z2651" t="str">
            <v>-</v>
          </cell>
          <cell r="AA2651" t="str">
            <v>-</v>
          </cell>
          <cell r="AB2651" t="str">
            <v>-</v>
          </cell>
          <cell r="AC2651" t="str">
            <v>-</v>
          </cell>
          <cell r="AD2651" t="str">
            <v>-</v>
          </cell>
          <cell r="AE2651" t="str">
            <v>-</v>
          </cell>
          <cell r="AF2651" t="str">
            <v>-</v>
          </cell>
          <cell r="AG2651" t="str">
            <v>-</v>
          </cell>
          <cell r="AH2651" t="str">
            <v>--</v>
          </cell>
        </row>
        <row r="2652">
          <cell r="A2652">
            <v>9112885</v>
          </cell>
          <cell r="B2652" t="str">
            <v>Dtwelve Spaces Private Limited</v>
          </cell>
          <cell r="C2652">
            <v>45075</v>
          </cell>
          <cell r="D2652" t="str">
            <v>Bangalore</v>
          </cell>
          <cell r="E2652" t="str">
            <v>OBB-3P</v>
          </cell>
          <cell r="F2652" t="str">
            <v>B2B</v>
          </cell>
          <cell r="G2652" t="str">
            <v>Bangalore</v>
          </cell>
          <cell r="H2652">
            <v>699</v>
          </cell>
          <cell r="I2652">
            <v>6.9899999999999997E-3</v>
          </cell>
          <cell r="J2652">
            <v>9078413</v>
          </cell>
          <cell r="K2652" t="str">
            <v>Dtwelve Spaces Private Limited</v>
          </cell>
          <cell r="L2652">
            <v>10290177.759199969</v>
          </cell>
          <cell r="M2652" t="str">
            <v>Relationship</v>
          </cell>
          <cell r="N2652" t="str">
            <v>OBB-3P</v>
          </cell>
          <cell r="O2652" t="str">
            <v>BLR_ZONE2</v>
          </cell>
          <cell r="P2652">
            <v>9078413</v>
          </cell>
          <cell r="Q2652" t="str">
            <v xml:space="preserve">Rajeev Misra </v>
          </cell>
          <cell r="R2652" t="str">
            <v>RAM</v>
          </cell>
          <cell r="S2652" t="str">
            <v>Rajeev Misra</v>
          </cell>
          <cell r="T2652">
            <v>6.9899999999999997E-3</v>
          </cell>
          <cell r="U2652">
            <v>0</v>
          </cell>
          <cell r="V2652" t="str">
            <v>-</v>
          </cell>
          <cell r="Z2652" t="str">
            <v>-</v>
          </cell>
          <cell r="AA2652" t="str">
            <v>-</v>
          </cell>
          <cell r="AB2652" t="str">
            <v>-</v>
          </cell>
          <cell r="AC2652" t="str">
            <v>-</v>
          </cell>
          <cell r="AD2652" t="str">
            <v>-</v>
          </cell>
          <cell r="AE2652" t="str">
            <v>-</v>
          </cell>
          <cell r="AF2652" t="str">
            <v>-</v>
          </cell>
          <cell r="AG2652" t="str">
            <v>-</v>
          </cell>
          <cell r="AH2652" t="str">
            <v>--</v>
          </cell>
        </row>
        <row r="2653">
          <cell r="A2653">
            <v>9112886</v>
          </cell>
          <cell r="B2653" t="str">
            <v>Dtwelve Spaces Private Limited</v>
          </cell>
          <cell r="C2653">
            <v>45075</v>
          </cell>
          <cell r="D2653" t="str">
            <v>Bangalore</v>
          </cell>
          <cell r="E2653" t="str">
            <v>OBB-3P</v>
          </cell>
          <cell r="F2653" t="str">
            <v>B2B</v>
          </cell>
          <cell r="G2653" t="str">
            <v>Bangalore</v>
          </cell>
          <cell r="H2653">
            <v>699</v>
          </cell>
          <cell r="I2653">
            <v>6.9899999999999997E-3</v>
          </cell>
          <cell r="J2653">
            <v>9078413</v>
          </cell>
          <cell r="K2653" t="str">
            <v>Dtwelve Spaces Private Limited</v>
          </cell>
          <cell r="L2653">
            <v>10290177.759199969</v>
          </cell>
          <cell r="M2653" t="str">
            <v>Relationship</v>
          </cell>
          <cell r="N2653" t="str">
            <v>OBB-3P</v>
          </cell>
          <cell r="O2653" t="str">
            <v>BLR_ZONE2</v>
          </cell>
          <cell r="P2653">
            <v>9078413</v>
          </cell>
          <cell r="Q2653" t="str">
            <v xml:space="preserve">Rajeev Misra </v>
          </cell>
          <cell r="R2653" t="str">
            <v>RAM</v>
          </cell>
          <cell r="S2653" t="str">
            <v>Rajeev Misra</v>
          </cell>
          <cell r="T2653">
            <v>6.9899999999999997E-3</v>
          </cell>
          <cell r="U2653">
            <v>0</v>
          </cell>
          <cell r="V2653" t="str">
            <v>-</v>
          </cell>
          <cell r="Z2653" t="str">
            <v>-</v>
          </cell>
          <cell r="AA2653" t="str">
            <v>-</v>
          </cell>
          <cell r="AB2653" t="str">
            <v>-</v>
          </cell>
          <cell r="AC2653" t="str">
            <v>-</v>
          </cell>
          <cell r="AD2653" t="str">
            <v>-</v>
          </cell>
          <cell r="AE2653" t="str">
            <v>-</v>
          </cell>
          <cell r="AF2653" t="str">
            <v>-</v>
          </cell>
          <cell r="AG2653" t="str">
            <v>-</v>
          </cell>
          <cell r="AH2653" t="str">
            <v>--</v>
          </cell>
        </row>
        <row r="2654">
          <cell r="A2654">
            <v>9112887</v>
          </cell>
          <cell r="B2654" t="str">
            <v>Dtwelve Spaces Private Limited</v>
          </cell>
          <cell r="C2654">
            <v>45075</v>
          </cell>
          <cell r="D2654" t="str">
            <v>Bangalore</v>
          </cell>
          <cell r="E2654" t="str">
            <v>OBB-3P</v>
          </cell>
          <cell r="F2654" t="str">
            <v>B2B</v>
          </cell>
          <cell r="G2654" t="str">
            <v>Bangalore</v>
          </cell>
          <cell r="H2654">
            <v>699</v>
          </cell>
          <cell r="I2654">
            <v>6.9899999999999997E-3</v>
          </cell>
          <cell r="J2654">
            <v>9078413</v>
          </cell>
          <cell r="K2654" t="str">
            <v>Dtwelve Spaces Private Limited</v>
          </cell>
          <cell r="L2654">
            <v>10290177.759199969</v>
          </cell>
          <cell r="M2654" t="str">
            <v>Relationship</v>
          </cell>
          <cell r="N2654" t="str">
            <v>OBB-3P</v>
          </cell>
          <cell r="O2654" t="str">
            <v>BLR_ZONE2</v>
          </cell>
          <cell r="P2654">
            <v>9078413</v>
          </cell>
          <cell r="Q2654" t="str">
            <v xml:space="preserve">Rajeev Misra </v>
          </cell>
          <cell r="R2654" t="str">
            <v>RAM</v>
          </cell>
          <cell r="S2654" t="str">
            <v>Rajeev Misra</v>
          </cell>
          <cell r="T2654">
            <v>6.9899999999999997E-3</v>
          </cell>
          <cell r="U2654">
            <v>0</v>
          </cell>
          <cell r="V2654" t="str">
            <v>-</v>
          </cell>
          <cell r="Z2654" t="str">
            <v>-</v>
          </cell>
          <cell r="AA2654" t="str">
            <v>-</v>
          </cell>
          <cell r="AB2654" t="str">
            <v>-</v>
          </cell>
          <cell r="AC2654" t="str">
            <v>-</v>
          </cell>
          <cell r="AD2654" t="str">
            <v>-</v>
          </cell>
          <cell r="AE2654" t="str">
            <v>-</v>
          </cell>
          <cell r="AF2654" t="str">
            <v>-</v>
          </cell>
          <cell r="AG2654" t="str">
            <v>-</v>
          </cell>
          <cell r="AH2654" t="str">
            <v>--</v>
          </cell>
        </row>
        <row r="2655">
          <cell r="A2655">
            <v>9112888</v>
          </cell>
          <cell r="B2655" t="str">
            <v>Dtwelve Spaces Private Limited</v>
          </cell>
          <cell r="C2655">
            <v>45075</v>
          </cell>
          <cell r="D2655" t="str">
            <v>Bangalore</v>
          </cell>
          <cell r="E2655" t="str">
            <v>OBB-3P</v>
          </cell>
          <cell r="F2655" t="str">
            <v>B2B</v>
          </cell>
          <cell r="G2655" t="str">
            <v>Bangalore</v>
          </cell>
          <cell r="H2655">
            <v>699</v>
          </cell>
          <cell r="I2655">
            <v>6.9899999999999997E-3</v>
          </cell>
          <cell r="J2655">
            <v>9078413</v>
          </cell>
          <cell r="K2655" t="str">
            <v>Dtwelve Spaces Private Limited</v>
          </cell>
          <cell r="L2655">
            <v>10290177.759199969</v>
          </cell>
          <cell r="M2655" t="str">
            <v>Relationship</v>
          </cell>
          <cell r="N2655" t="str">
            <v>OBB-3P</v>
          </cell>
          <cell r="O2655" t="str">
            <v>BLR_ZONE2</v>
          </cell>
          <cell r="P2655">
            <v>9078413</v>
          </cell>
          <cell r="Q2655" t="str">
            <v xml:space="preserve">Rajeev Misra </v>
          </cell>
          <cell r="R2655" t="str">
            <v>RAM</v>
          </cell>
          <cell r="S2655" t="str">
            <v>Rajeev Misra</v>
          </cell>
          <cell r="T2655">
            <v>6.9899999999999997E-3</v>
          </cell>
          <cell r="U2655">
            <v>0</v>
          </cell>
          <cell r="V2655" t="str">
            <v>-</v>
          </cell>
          <cell r="Z2655" t="str">
            <v>-</v>
          </cell>
          <cell r="AA2655" t="str">
            <v>-</v>
          </cell>
          <cell r="AB2655" t="str">
            <v>-</v>
          </cell>
          <cell r="AC2655" t="str">
            <v>-</v>
          </cell>
          <cell r="AD2655" t="str">
            <v>-</v>
          </cell>
          <cell r="AE2655" t="str">
            <v>-</v>
          </cell>
          <cell r="AF2655" t="str">
            <v>-</v>
          </cell>
          <cell r="AG2655" t="str">
            <v>-</v>
          </cell>
          <cell r="AH2655" t="str">
            <v>--</v>
          </cell>
        </row>
        <row r="2656">
          <cell r="A2656">
            <v>9112890</v>
          </cell>
          <cell r="B2656" t="str">
            <v>Dtwelve Spaces Private Limited</v>
          </cell>
          <cell r="C2656">
            <v>45086</v>
          </cell>
          <cell r="D2656" t="str">
            <v>Bangalore</v>
          </cell>
          <cell r="E2656" t="str">
            <v>MWIFI</v>
          </cell>
          <cell r="F2656" t="str">
            <v>B2B</v>
          </cell>
          <cell r="G2656" t="str">
            <v>Bangalore</v>
          </cell>
          <cell r="H2656">
            <v>31420</v>
          </cell>
          <cell r="I2656">
            <v>0.31419999999999998</v>
          </cell>
          <cell r="J2656">
            <v>9078413</v>
          </cell>
          <cell r="K2656" t="str">
            <v>Dtwelve Spaces Private Limited</v>
          </cell>
          <cell r="L2656">
            <v>10290177.759199969</v>
          </cell>
          <cell r="M2656" t="str">
            <v>Relationship</v>
          </cell>
          <cell r="N2656" t="str">
            <v>MWIFI</v>
          </cell>
          <cell r="O2656" t="str">
            <v>BLR_ZONE1</v>
          </cell>
          <cell r="P2656">
            <v>9078413</v>
          </cell>
          <cell r="Q2656" t="str">
            <v xml:space="preserve">Rajeev Misra </v>
          </cell>
          <cell r="R2656" t="str">
            <v>RAM</v>
          </cell>
          <cell r="S2656" t="str">
            <v>Rajeev Misra</v>
          </cell>
          <cell r="T2656">
            <v>0.31419999999999998</v>
          </cell>
          <cell r="U2656">
            <v>0</v>
          </cell>
          <cell r="V2656" t="str">
            <v>-</v>
          </cell>
          <cell r="Z2656" t="str">
            <v>-</v>
          </cell>
          <cell r="AA2656" t="str">
            <v>-</v>
          </cell>
          <cell r="AB2656" t="str">
            <v>-</v>
          </cell>
          <cell r="AC2656" t="str">
            <v>-</v>
          </cell>
          <cell r="AD2656" t="str">
            <v>-</v>
          </cell>
          <cell r="AE2656" t="str">
            <v>-</v>
          </cell>
          <cell r="AF2656" t="str">
            <v>-</v>
          </cell>
          <cell r="AG2656" t="str">
            <v>-</v>
          </cell>
          <cell r="AH2656" t="str">
            <v>--</v>
          </cell>
        </row>
        <row r="2657">
          <cell r="A2657">
            <v>9114117</v>
          </cell>
          <cell r="B2657" t="str">
            <v>Dtwelve Spaces Private Limited</v>
          </cell>
          <cell r="C2657">
            <v>45109</v>
          </cell>
          <cell r="D2657" t="str">
            <v>Pune</v>
          </cell>
          <cell r="E2657" t="str">
            <v>MWIFI</v>
          </cell>
          <cell r="F2657" t="str">
            <v>B2B</v>
          </cell>
          <cell r="G2657" t="str">
            <v>Pune</v>
          </cell>
          <cell r="H2657">
            <v>1118</v>
          </cell>
          <cell r="I2657">
            <v>1.1180000000000001E-2</v>
          </cell>
          <cell r="J2657">
            <v>9078413</v>
          </cell>
          <cell r="K2657" t="str">
            <v>Dtwelve Spaces Private Limited</v>
          </cell>
          <cell r="L2657">
            <v>10290177.759199969</v>
          </cell>
          <cell r="M2657" t="str">
            <v>Relationship</v>
          </cell>
          <cell r="N2657" t="str">
            <v>MWIFI</v>
          </cell>
          <cell r="O2657" t="str">
            <v>PUN_ZONE1</v>
          </cell>
          <cell r="P2657">
            <v>9078413</v>
          </cell>
          <cell r="Q2657" t="str">
            <v xml:space="preserve">Rajeev Misra </v>
          </cell>
          <cell r="R2657" t="str">
            <v>RAM</v>
          </cell>
          <cell r="S2657" t="str">
            <v>Rajeev Misra</v>
          </cell>
          <cell r="T2657">
            <v>1.1180000000000001E-2</v>
          </cell>
          <cell r="U2657">
            <v>0</v>
          </cell>
          <cell r="V2657" t="str">
            <v>-</v>
          </cell>
          <cell r="Z2657" t="str">
            <v>-</v>
          </cell>
          <cell r="AA2657" t="str">
            <v>-</v>
          </cell>
          <cell r="AB2657" t="str">
            <v>-</v>
          </cell>
          <cell r="AC2657" t="str">
            <v>-</v>
          </cell>
          <cell r="AD2657" t="str">
            <v>-</v>
          </cell>
          <cell r="AE2657" t="str">
            <v>-</v>
          </cell>
          <cell r="AF2657" t="str">
            <v>-</v>
          </cell>
          <cell r="AG2657" t="str">
            <v>-</v>
          </cell>
          <cell r="AH2657" t="str">
            <v>--</v>
          </cell>
        </row>
        <row r="2658">
          <cell r="A2658">
            <v>9114118</v>
          </cell>
          <cell r="B2658" t="str">
            <v>Dtwelve Spaces Private Limited</v>
          </cell>
          <cell r="C2658">
            <v>45096</v>
          </cell>
          <cell r="D2658" t="str">
            <v>Gurgaon</v>
          </cell>
          <cell r="E2658" t="str">
            <v>OBB-3P</v>
          </cell>
          <cell r="F2658" t="str">
            <v>B2B</v>
          </cell>
          <cell r="G2658" t="str">
            <v>Gurgaon</v>
          </cell>
          <cell r="H2658">
            <v>699</v>
          </cell>
          <cell r="I2658">
            <v>6.9899999999999997E-3</v>
          </cell>
          <cell r="J2658">
            <v>9078413</v>
          </cell>
          <cell r="K2658" t="str">
            <v>Dtwelve Spaces Private Limited</v>
          </cell>
          <cell r="L2658">
            <v>10290177.759199969</v>
          </cell>
          <cell r="M2658" t="str">
            <v>Relationship</v>
          </cell>
          <cell r="N2658" t="str">
            <v>OBB-3P</v>
          </cell>
          <cell r="O2658" t="str">
            <v>GGN_ZONE1</v>
          </cell>
          <cell r="P2658">
            <v>9078413</v>
          </cell>
          <cell r="Q2658" t="str">
            <v xml:space="preserve">Rajeev Misra </v>
          </cell>
          <cell r="R2658" t="str">
            <v>RAM</v>
          </cell>
          <cell r="S2658" t="str">
            <v>Rajeev Misra</v>
          </cell>
          <cell r="T2658">
            <v>6.9899999999999997E-3</v>
          </cell>
          <cell r="U2658">
            <v>0</v>
          </cell>
          <cell r="V2658" t="str">
            <v>-</v>
          </cell>
          <cell r="Z2658" t="str">
            <v>-</v>
          </cell>
          <cell r="AA2658" t="str">
            <v>-</v>
          </cell>
          <cell r="AB2658" t="str">
            <v>-</v>
          </cell>
          <cell r="AC2658" t="str">
            <v>-</v>
          </cell>
          <cell r="AD2658" t="str">
            <v>-</v>
          </cell>
          <cell r="AE2658" t="str">
            <v>-</v>
          </cell>
          <cell r="AF2658" t="str">
            <v>-</v>
          </cell>
          <cell r="AG2658" t="str">
            <v>-</v>
          </cell>
          <cell r="AH2658" t="str">
            <v>--</v>
          </cell>
        </row>
        <row r="2659">
          <cell r="A2659">
            <v>9114119</v>
          </cell>
          <cell r="B2659" t="str">
            <v>Dtwelve Spaces Private Limited</v>
          </cell>
          <cell r="C2659">
            <v>45096</v>
          </cell>
          <cell r="D2659" t="str">
            <v>Gurgaon</v>
          </cell>
          <cell r="E2659" t="str">
            <v>OBB-3P</v>
          </cell>
          <cell r="F2659" t="str">
            <v>B2B</v>
          </cell>
          <cell r="G2659" t="str">
            <v>Gurgaon</v>
          </cell>
          <cell r="H2659">
            <v>699</v>
          </cell>
          <cell r="I2659">
            <v>6.9899999999999997E-3</v>
          </cell>
          <cell r="J2659">
            <v>9078413</v>
          </cell>
          <cell r="K2659" t="str">
            <v>Dtwelve Spaces Private Limited</v>
          </cell>
          <cell r="L2659">
            <v>10290177.759199969</v>
          </cell>
          <cell r="M2659" t="str">
            <v>Relationship</v>
          </cell>
          <cell r="N2659" t="str">
            <v>OBB-3P</v>
          </cell>
          <cell r="O2659" t="str">
            <v>GGN_ZONE1</v>
          </cell>
          <cell r="P2659">
            <v>9078413</v>
          </cell>
          <cell r="Q2659" t="str">
            <v xml:space="preserve">Rajeev Misra </v>
          </cell>
          <cell r="R2659" t="str">
            <v>RAM</v>
          </cell>
          <cell r="S2659" t="str">
            <v>Rajeev Misra</v>
          </cell>
          <cell r="T2659">
            <v>6.9899999999999997E-3</v>
          </cell>
          <cell r="U2659">
            <v>0</v>
          </cell>
          <cell r="V2659" t="str">
            <v>-</v>
          </cell>
          <cell r="Z2659" t="str">
            <v>-</v>
          </cell>
          <cell r="AA2659" t="str">
            <v>-</v>
          </cell>
          <cell r="AB2659" t="str">
            <v>-</v>
          </cell>
          <cell r="AC2659" t="str">
            <v>-</v>
          </cell>
          <cell r="AD2659" t="str">
            <v>-</v>
          </cell>
          <cell r="AE2659" t="str">
            <v>-</v>
          </cell>
          <cell r="AF2659" t="str">
            <v>-</v>
          </cell>
          <cell r="AG2659" t="str">
            <v>-</v>
          </cell>
          <cell r="AH2659" t="str">
            <v>--</v>
          </cell>
        </row>
        <row r="2660">
          <cell r="A2660">
            <v>9114120</v>
          </cell>
          <cell r="B2660" t="str">
            <v>Dtwelve Spaces Private Limited</v>
          </cell>
          <cell r="C2660">
            <v>45096</v>
          </cell>
          <cell r="D2660" t="str">
            <v>Gurgaon</v>
          </cell>
          <cell r="E2660" t="str">
            <v>OBB-3P</v>
          </cell>
          <cell r="F2660" t="str">
            <v>B2B</v>
          </cell>
          <cell r="G2660" t="str">
            <v>Gurgaon</v>
          </cell>
          <cell r="H2660">
            <v>699</v>
          </cell>
          <cell r="I2660">
            <v>6.9899999999999997E-3</v>
          </cell>
          <cell r="J2660">
            <v>9078413</v>
          </cell>
          <cell r="K2660" t="str">
            <v>Dtwelve Spaces Private Limited</v>
          </cell>
          <cell r="L2660">
            <v>10290177.759199969</v>
          </cell>
          <cell r="M2660" t="str">
            <v>Relationship</v>
          </cell>
          <cell r="N2660" t="str">
            <v>OBB-3P</v>
          </cell>
          <cell r="O2660" t="str">
            <v>GGN_ZONE1</v>
          </cell>
          <cell r="P2660">
            <v>9078413</v>
          </cell>
          <cell r="Q2660" t="str">
            <v xml:space="preserve">Rajeev Misra </v>
          </cell>
          <cell r="R2660" t="str">
            <v>RAM</v>
          </cell>
          <cell r="S2660" t="str">
            <v>Rajeev Misra</v>
          </cell>
          <cell r="T2660">
            <v>6.9899999999999997E-3</v>
          </cell>
          <cell r="U2660">
            <v>0</v>
          </cell>
          <cell r="V2660" t="str">
            <v>-</v>
          </cell>
          <cell r="Z2660" t="str">
            <v>-</v>
          </cell>
          <cell r="AA2660" t="str">
            <v>-</v>
          </cell>
          <cell r="AB2660" t="str">
            <v>-</v>
          </cell>
          <cell r="AC2660" t="str">
            <v>-</v>
          </cell>
          <cell r="AD2660" t="str">
            <v>-</v>
          </cell>
          <cell r="AE2660" t="str">
            <v>-</v>
          </cell>
          <cell r="AF2660" t="str">
            <v>-</v>
          </cell>
          <cell r="AG2660" t="str">
            <v>-</v>
          </cell>
          <cell r="AH2660" t="str">
            <v>--</v>
          </cell>
        </row>
        <row r="2661">
          <cell r="A2661">
            <v>9114121</v>
          </cell>
          <cell r="B2661" t="str">
            <v>Dtwelve Spaces Private Limited</v>
          </cell>
          <cell r="C2661">
            <v>45096</v>
          </cell>
          <cell r="D2661" t="str">
            <v>Gurgaon</v>
          </cell>
          <cell r="E2661" t="str">
            <v>OBB-3P</v>
          </cell>
          <cell r="F2661" t="str">
            <v>B2B</v>
          </cell>
          <cell r="G2661" t="str">
            <v>Gurgaon</v>
          </cell>
          <cell r="H2661">
            <v>699</v>
          </cell>
          <cell r="I2661">
            <v>6.9899999999999997E-3</v>
          </cell>
          <cell r="J2661">
            <v>9078413</v>
          </cell>
          <cell r="K2661" t="str">
            <v>Dtwelve Spaces Private Limited</v>
          </cell>
          <cell r="L2661">
            <v>10290177.759199969</v>
          </cell>
          <cell r="M2661" t="str">
            <v>Relationship</v>
          </cell>
          <cell r="N2661" t="str">
            <v>OBB-3P</v>
          </cell>
          <cell r="O2661" t="str">
            <v>GGN_ZONE1</v>
          </cell>
          <cell r="P2661">
            <v>9078413</v>
          </cell>
          <cell r="Q2661" t="str">
            <v xml:space="preserve">Rajeev Misra </v>
          </cell>
          <cell r="R2661" t="str">
            <v>RAM</v>
          </cell>
          <cell r="S2661" t="str">
            <v>Rajeev Misra</v>
          </cell>
          <cell r="T2661">
            <v>6.9899999999999997E-3</v>
          </cell>
          <cell r="U2661">
            <v>0</v>
          </cell>
          <cell r="V2661" t="str">
            <v>-</v>
          </cell>
          <cell r="Z2661" t="str">
            <v>-</v>
          </cell>
          <cell r="AA2661" t="str">
            <v>-</v>
          </cell>
          <cell r="AB2661" t="str">
            <v>-</v>
          </cell>
          <cell r="AC2661" t="str">
            <v>-</v>
          </cell>
          <cell r="AD2661" t="str">
            <v>-</v>
          </cell>
          <cell r="AE2661" t="str">
            <v>-</v>
          </cell>
          <cell r="AF2661" t="str">
            <v>-</v>
          </cell>
          <cell r="AG2661" t="str">
            <v>-</v>
          </cell>
          <cell r="AH2661" t="str">
            <v>--</v>
          </cell>
        </row>
        <row r="2662">
          <cell r="A2662">
            <v>9114122</v>
          </cell>
          <cell r="B2662" t="str">
            <v>Dtwelve Spaces Private Limited</v>
          </cell>
          <cell r="C2662">
            <v>45096</v>
          </cell>
          <cell r="D2662" t="str">
            <v>Gurgaon</v>
          </cell>
          <cell r="E2662" t="str">
            <v>OBB-3P</v>
          </cell>
          <cell r="F2662" t="str">
            <v>B2B</v>
          </cell>
          <cell r="G2662" t="str">
            <v>Gurgaon</v>
          </cell>
          <cell r="H2662">
            <v>699</v>
          </cell>
          <cell r="I2662">
            <v>6.9899999999999997E-3</v>
          </cell>
          <cell r="J2662">
            <v>9078413</v>
          </cell>
          <cell r="K2662" t="str">
            <v>Dtwelve Spaces Private Limited</v>
          </cell>
          <cell r="L2662">
            <v>10290177.759199969</v>
          </cell>
          <cell r="M2662" t="str">
            <v>Relationship</v>
          </cell>
          <cell r="N2662" t="str">
            <v>OBB-3P</v>
          </cell>
          <cell r="O2662" t="str">
            <v>GGN_ZONE1</v>
          </cell>
          <cell r="P2662">
            <v>9078413</v>
          </cell>
          <cell r="Q2662" t="str">
            <v xml:space="preserve">Rajeev Misra </v>
          </cell>
          <cell r="R2662" t="str">
            <v>RAM</v>
          </cell>
          <cell r="S2662" t="str">
            <v>Rajeev Misra</v>
          </cell>
          <cell r="T2662">
            <v>6.9899999999999997E-3</v>
          </cell>
          <cell r="U2662">
            <v>0</v>
          </cell>
          <cell r="V2662" t="str">
            <v>-</v>
          </cell>
          <cell r="Z2662" t="str">
            <v>-</v>
          </cell>
          <cell r="AA2662" t="str">
            <v>-</v>
          </cell>
          <cell r="AB2662" t="str">
            <v>-</v>
          </cell>
          <cell r="AC2662" t="str">
            <v>-</v>
          </cell>
          <cell r="AD2662" t="str">
            <v>-</v>
          </cell>
          <cell r="AE2662" t="str">
            <v>-</v>
          </cell>
          <cell r="AF2662" t="str">
            <v>-</v>
          </cell>
          <cell r="AG2662" t="str">
            <v>-</v>
          </cell>
          <cell r="AH2662" t="str">
            <v>--</v>
          </cell>
        </row>
        <row r="2663">
          <cell r="A2663">
            <v>9114123</v>
          </cell>
          <cell r="B2663" t="str">
            <v>Dtwelve Spaces Private Limited</v>
          </cell>
          <cell r="C2663">
            <v>45096</v>
          </cell>
          <cell r="D2663" t="str">
            <v>Gurgaon</v>
          </cell>
          <cell r="E2663" t="str">
            <v>OBB-3P</v>
          </cell>
          <cell r="F2663" t="str">
            <v>B2B</v>
          </cell>
          <cell r="G2663" t="str">
            <v>Gurgaon</v>
          </cell>
          <cell r="H2663">
            <v>699</v>
          </cell>
          <cell r="I2663">
            <v>6.9899999999999997E-3</v>
          </cell>
          <cell r="J2663">
            <v>9078413</v>
          </cell>
          <cell r="K2663" t="str">
            <v>Dtwelve Spaces Private Limited</v>
          </cell>
          <cell r="L2663">
            <v>10290177.759199969</v>
          </cell>
          <cell r="M2663" t="str">
            <v>Relationship</v>
          </cell>
          <cell r="N2663" t="str">
            <v>OBB-3P</v>
          </cell>
          <cell r="O2663" t="str">
            <v>GGN_ZONE1</v>
          </cell>
          <cell r="P2663">
            <v>9078413</v>
          </cell>
          <cell r="Q2663" t="str">
            <v xml:space="preserve">Rajeev Misra </v>
          </cell>
          <cell r="R2663" t="str">
            <v>RAM</v>
          </cell>
          <cell r="S2663" t="str">
            <v>Rajeev Misra</v>
          </cell>
          <cell r="T2663">
            <v>6.9899999999999997E-3</v>
          </cell>
          <cell r="U2663">
            <v>0</v>
          </cell>
          <cell r="V2663" t="str">
            <v>-</v>
          </cell>
          <cell r="Z2663" t="str">
            <v>-</v>
          </cell>
          <cell r="AA2663" t="str">
            <v>-</v>
          </cell>
          <cell r="AB2663" t="str">
            <v>-</v>
          </cell>
          <cell r="AC2663" t="str">
            <v>-</v>
          </cell>
          <cell r="AD2663" t="str">
            <v>-</v>
          </cell>
          <cell r="AE2663" t="str">
            <v>-</v>
          </cell>
          <cell r="AF2663" t="str">
            <v>-</v>
          </cell>
          <cell r="AG2663" t="str">
            <v>-</v>
          </cell>
          <cell r="AH2663" t="str">
            <v>--</v>
          </cell>
        </row>
        <row r="2664">
          <cell r="A2664">
            <v>9114124</v>
          </cell>
          <cell r="B2664" t="str">
            <v>Dtwelve Spaces Private Limited</v>
          </cell>
          <cell r="C2664">
            <v>45096</v>
          </cell>
          <cell r="D2664" t="str">
            <v>Gurgaon</v>
          </cell>
          <cell r="E2664" t="str">
            <v>OBB-3P</v>
          </cell>
          <cell r="F2664" t="str">
            <v>B2B</v>
          </cell>
          <cell r="G2664" t="str">
            <v>Gurgaon</v>
          </cell>
          <cell r="H2664">
            <v>699</v>
          </cell>
          <cell r="I2664">
            <v>6.9899999999999997E-3</v>
          </cell>
          <cell r="J2664">
            <v>9078413</v>
          </cell>
          <cell r="K2664" t="str">
            <v>Dtwelve Spaces Private Limited</v>
          </cell>
          <cell r="L2664">
            <v>10290177.759199969</v>
          </cell>
          <cell r="M2664" t="str">
            <v>Relationship</v>
          </cell>
          <cell r="N2664" t="str">
            <v>OBB-3P</v>
          </cell>
          <cell r="O2664" t="str">
            <v>GGN_ZONE1</v>
          </cell>
          <cell r="P2664">
            <v>9078413</v>
          </cell>
          <cell r="Q2664" t="str">
            <v xml:space="preserve">Rajeev Misra </v>
          </cell>
          <cell r="R2664" t="str">
            <v>RAM</v>
          </cell>
          <cell r="S2664" t="str">
            <v>Rajeev Misra</v>
          </cell>
          <cell r="T2664">
            <v>6.9899999999999997E-3</v>
          </cell>
          <cell r="U2664">
            <v>0</v>
          </cell>
          <cell r="V2664" t="str">
            <v>-</v>
          </cell>
          <cell r="Z2664" t="str">
            <v>-</v>
          </cell>
          <cell r="AA2664" t="str">
            <v>-</v>
          </cell>
          <cell r="AB2664" t="str">
            <v>-</v>
          </cell>
          <cell r="AC2664" t="str">
            <v>-</v>
          </cell>
          <cell r="AD2664" t="str">
            <v>-</v>
          </cell>
          <cell r="AE2664" t="str">
            <v>-</v>
          </cell>
          <cell r="AF2664" t="str">
            <v>-</v>
          </cell>
          <cell r="AG2664" t="str">
            <v>-</v>
          </cell>
          <cell r="AH2664" t="str">
            <v>--</v>
          </cell>
        </row>
        <row r="2665">
          <cell r="A2665">
            <v>9114125</v>
          </cell>
          <cell r="B2665" t="str">
            <v>Dtwelve Spaces Private Limited</v>
          </cell>
          <cell r="C2665">
            <v>45096</v>
          </cell>
          <cell r="D2665" t="str">
            <v>Gurgaon</v>
          </cell>
          <cell r="E2665" t="str">
            <v>OBB-3P</v>
          </cell>
          <cell r="F2665" t="str">
            <v>B2B</v>
          </cell>
          <cell r="G2665" t="str">
            <v>Gurgaon</v>
          </cell>
          <cell r="H2665">
            <v>699</v>
          </cell>
          <cell r="I2665">
            <v>6.9899999999999997E-3</v>
          </cell>
          <cell r="J2665">
            <v>9078413</v>
          </cell>
          <cell r="K2665" t="str">
            <v>Dtwelve Spaces Private Limited</v>
          </cell>
          <cell r="L2665">
            <v>10290177.759199969</v>
          </cell>
          <cell r="M2665" t="str">
            <v>Relationship</v>
          </cell>
          <cell r="N2665" t="str">
            <v>OBB-3P</v>
          </cell>
          <cell r="O2665" t="str">
            <v>GGN_ZONE1</v>
          </cell>
          <cell r="P2665">
            <v>9078413</v>
          </cell>
          <cell r="Q2665" t="str">
            <v xml:space="preserve">Rajeev Misra </v>
          </cell>
          <cell r="R2665" t="str">
            <v>RAM</v>
          </cell>
          <cell r="S2665" t="str">
            <v>Rajeev Misra</v>
          </cell>
          <cell r="T2665">
            <v>6.9899999999999997E-3</v>
          </cell>
          <cell r="U2665">
            <v>0</v>
          </cell>
          <cell r="V2665" t="str">
            <v>-</v>
          </cell>
          <cell r="Z2665" t="str">
            <v>-</v>
          </cell>
          <cell r="AA2665" t="str">
            <v>-</v>
          </cell>
          <cell r="AB2665" t="str">
            <v>-</v>
          </cell>
          <cell r="AC2665" t="str">
            <v>-</v>
          </cell>
          <cell r="AD2665" t="str">
            <v>-</v>
          </cell>
          <cell r="AE2665" t="str">
            <v>-</v>
          </cell>
          <cell r="AF2665" t="str">
            <v>-</v>
          </cell>
          <cell r="AG2665" t="str">
            <v>-</v>
          </cell>
          <cell r="AH2665" t="str">
            <v>--</v>
          </cell>
        </row>
        <row r="2666">
          <cell r="A2666">
            <v>9114126</v>
          </cell>
          <cell r="B2666" t="str">
            <v>Dtwelve Spaces Private Limited</v>
          </cell>
          <cell r="C2666">
            <v>45096</v>
          </cell>
          <cell r="D2666" t="str">
            <v>Gurgaon</v>
          </cell>
          <cell r="E2666" t="str">
            <v>OBB-3P</v>
          </cell>
          <cell r="F2666" t="str">
            <v>B2B</v>
          </cell>
          <cell r="G2666" t="str">
            <v>Gurgaon</v>
          </cell>
          <cell r="H2666">
            <v>699</v>
          </cell>
          <cell r="I2666">
            <v>6.9899999999999997E-3</v>
          </cell>
          <cell r="J2666">
            <v>9078413</v>
          </cell>
          <cell r="K2666" t="str">
            <v>Dtwelve Spaces Private Limited</v>
          </cell>
          <cell r="L2666">
            <v>10290177.759199969</v>
          </cell>
          <cell r="M2666" t="str">
            <v>Relationship</v>
          </cell>
          <cell r="N2666" t="str">
            <v>OBB-3P</v>
          </cell>
          <cell r="O2666" t="str">
            <v>GGN_ZONE1</v>
          </cell>
          <cell r="P2666">
            <v>9078413</v>
          </cell>
          <cell r="Q2666" t="str">
            <v xml:space="preserve">Rajeev Misra </v>
          </cell>
          <cell r="R2666" t="str">
            <v>RAM</v>
          </cell>
          <cell r="S2666" t="str">
            <v>Rajeev Misra</v>
          </cell>
          <cell r="T2666">
            <v>6.9899999999999997E-3</v>
          </cell>
          <cell r="U2666">
            <v>0</v>
          </cell>
          <cell r="V2666" t="str">
            <v>-</v>
          </cell>
          <cell r="Z2666" t="str">
            <v>-</v>
          </cell>
          <cell r="AA2666" t="str">
            <v>-</v>
          </cell>
          <cell r="AB2666" t="str">
            <v>-</v>
          </cell>
          <cell r="AC2666" t="str">
            <v>-</v>
          </cell>
          <cell r="AD2666" t="str">
            <v>-</v>
          </cell>
          <cell r="AE2666" t="str">
            <v>-</v>
          </cell>
          <cell r="AF2666" t="str">
            <v>-</v>
          </cell>
          <cell r="AG2666" t="str">
            <v>-</v>
          </cell>
          <cell r="AH2666" t="str">
            <v>--</v>
          </cell>
        </row>
        <row r="2667">
          <cell r="A2667">
            <v>9114127</v>
          </cell>
          <cell r="B2667" t="str">
            <v>Dtwelve Spaces Private Limited</v>
          </cell>
          <cell r="C2667">
            <v>45096</v>
          </cell>
          <cell r="D2667" t="str">
            <v>Gurgaon</v>
          </cell>
          <cell r="E2667" t="str">
            <v>OBB-3P</v>
          </cell>
          <cell r="F2667" t="str">
            <v>B2B</v>
          </cell>
          <cell r="G2667" t="str">
            <v>Gurgaon</v>
          </cell>
          <cell r="H2667">
            <v>699</v>
          </cell>
          <cell r="I2667">
            <v>6.9899999999999997E-3</v>
          </cell>
          <cell r="J2667">
            <v>9078413</v>
          </cell>
          <cell r="K2667" t="str">
            <v>Dtwelve Spaces Private Limited</v>
          </cell>
          <cell r="L2667">
            <v>10290177.759199969</v>
          </cell>
          <cell r="M2667" t="str">
            <v>Relationship</v>
          </cell>
          <cell r="N2667" t="str">
            <v>OBB-3P</v>
          </cell>
          <cell r="O2667" t="str">
            <v>GGN_ZONE1</v>
          </cell>
          <cell r="P2667">
            <v>9078413</v>
          </cell>
          <cell r="Q2667" t="str">
            <v xml:space="preserve">Rajeev Misra </v>
          </cell>
          <cell r="R2667" t="str">
            <v>RAM</v>
          </cell>
          <cell r="S2667" t="str">
            <v>Rajeev Misra</v>
          </cell>
          <cell r="T2667">
            <v>6.9899999999999997E-3</v>
          </cell>
          <cell r="U2667">
            <v>0</v>
          </cell>
          <cell r="V2667" t="str">
            <v>-</v>
          </cell>
          <cell r="Z2667" t="str">
            <v>-</v>
          </cell>
          <cell r="AA2667" t="str">
            <v>-</v>
          </cell>
          <cell r="AB2667" t="str">
            <v>-</v>
          </cell>
          <cell r="AC2667" t="str">
            <v>-</v>
          </cell>
          <cell r="AD2667" t="str">
            <v>-</v>
          </cell>
          <cell r="AE2667" t="str">
            <v>-</v>
          </cell>
          <cell r="AF2667" t="str">
            <v>-</v>
          </cell>
          <cell r="AG2667" t="str">
            <v>-</v>
          </cell>
          <cell r="AH2667" t="str">
            <v>--</v>
          </cell>
        </row>
        <row r="2668">
          <cell r="A2668">
            <v>9114128</v>
          </cell>
          <cell r="B2668" t="str">
            <v>Dtwelve Spaces Private Limited</v>
          </cell>
          <cell r="C2668">
            <v>45096</v>
          </cell>
          <cell r="D2668" t="str">
            <v>Gurgaon</v>
          </cell>
          <cell r="E2668" t="str">
            <v>OBB-3P</v>
          </cell>
          <cell r="F2668" t="str">
            <v>B2B</v>
          </cell>
          <cell r="G2668" t="str">
            <v>Gurgaon</v>
          </cell>
          <cell r="H2668">
            <v>699</v>
          </cell>
          <cell r="I2668">
            <v>6.9899999999999997E-3</v>
          </cell>
          <cell r="J2668">
            <v>9078413</v>
          </cell>
          <cell r="K2668" t="str">
            <v>Dtwelve Spaces Private Limited</v>
          </cell>
          <cell r="L2668">
            <v>10290177.759199969</v>
          </cell>
          <cell r="M2668" t="str">
            <v>Relationship</v>
          </cell>
          <cell r="N2668" t="str">
            <v>OBB-3P</v>
          </cell>
          <cell r="O2668" t="str">
            <v>GGN_ZONE1</v>
          </cell>
          <cell r="P2668">
            <v>9078413</v>
          </cell>
          <cell r="Q2668" t="str">
            <v xml:space="preserve">Rajeev Misra </v>
          </cell>
          <cell r="R2668" t="str">
            <v>RAM</v>
          </cell>
          <cell r="S2668" t="str">
            <v>Rajeev Misra</v>
          </cell>
          <cell r="T2668">
            <v>6.9899999999999997E-3</v>
          </cell>
          <cell r="U2668">
            <v>0</v>
          </cell>
          <cell r="V2668" t="str">
            <v>-</v>
          </cell>
          <cell r="Z2668" t="str">
            <v>-</v>
          </cell>
          <cell r="AA2668" t="str">
            <v>-</v>
          </cell>
          <cell r="AB2668" t="str">
            <v>-</v>
          </cell>
          <cell r="AC2668" t="str">
            <v>-</v>
          </cell>
          <cell r="AD2668" t="str">
            <v>-</v>
          </cell>
          <cell r="AE2668" t="str">
            <v>-</v>
          </cell>
          <cell r="AF2668" t="str">
            <v>-</v>
          </cell>
          <cell r="AG2668" t="str">
            <v>-</v>
          </cell>
          <cell r="AH2668" t="str">
            <v>--</v>
          </cell>
        </row>
        <row r="2669">
          <cell r="A2669">
            <v>9114129</v>
          </cell>
          <cell r="B2669" t="str">
            <v>Dtwelve Spaces Private Limited</v>
          </cell>
          <cell r="C2669">
            <v>45096</v>
          </cell>
          <cell r="D2669" t="str">
            <v>Gurgaon</v>
          </cell>
          <cell r="E2669" t="str">
            <v>OBB-3P</v>
          </cell>
          <cell r="F2669" t="str">
            <v>B2B</v>
          </cell>
          <cell r="G2669" t="str">
            <v>Gurgaon</v>
          </cell>
          <cell r="H2669">
            <v>699</v>
          </cell>
          <cell r="I2669">
            <v>6.9899999999999997E-3</v>
          </cell>
          <cell r="J2669">
            <v>9078413</v>
          </cell>
          <cell r="K2669" t="str">
            <v>Dtwelve Spaces Private Limited</v>
          </cell>
          <cell r="L2669">
            <v>10290177.759199969</v>
          </cell>
          <cell r="M2669" t="str">
            <v>Relationship</v>
          </cell>
          <cell r="N2669" t="str">
            <v>OBB-3P</v>
          </cell>
          <cell r="O2669" t="str">
            <v>GGN_ZONE1</v>
          </cell>
          <cell r="P2669">
            <v>9078413</v>
          </cell>
          <cell r="Q2669" t="str">
            <v xml:space="preserve">Rajeev Misra </v>
          </cell>
          <cell r="R2669" t="str">
            <v>RAM</v>
          </cell>
          <cell r="S2669" t="str">
            <v>Rajeev Misra</v>
          </cell>
          <cell r="T2669">
            <v>6.9899999999999997E-3</v>
          </cell>
          <cell r="U2669">
            <v>0</v>
          </cell>
          <cell r="V2669" t="str">
            <v>-</v>
          </cell>
          <cell r="Z2669" t="str">
            <v>-</v>
          </cell>
          <cell r="AA2669" t="str">
            <v>-</v>
          </cell>
          <cell r="AB2669" t="str">
            <v>-</v>
          </cell>
          <cell r="AC2669" t="str">
            <v>-</v>
          </cell>
          <cell r="AD2669" t="str">
            <v>-</v>
          </cell>
          <cell r="AE2669" t="str">
            <v>-</v>
          </cell>
          <cell r="AF2669" t="str">
            <v>-</v>
          </cell>
          <cell r="AG2669" t="str">
            <v>-</v>
          </cell>
          <cell r="AH2669" t="str">
            <v>--</v>
          </cell>
        </row>
        <row r="2670">
          <cell r="A2670">
            <v>9114130</v>
          </cell>
          <cell r="B2670" t="str">
            <v>Dtwelve Spaces Private Limited</v>
          </cell>
          <cell r="C2670">
            <v>45096</v>
          </cell>
          <cell r="D2670" t="str">
            <v>Gurgaon</v>
          </cell>
          <cell r="E2670" t="str">
            <v>OBB-3P</v>
          </cell>
          <cell r="F2670" t="str">
            <v>B2B</v>
          </cell>
          <cell r="G2670" t="str">
            <v>Gurgaon</v>
          </cell>
          <cell r="H2670">
            <v>699</v>
          </cell>
          <cell r="I2670">
            <v>6.9899999999999997E-3</v>
          </cell>
          <cell r="J2670">
            <v>9078413</v>
          </cell>
          <cell r="K2670" t="str">
            <v>Dtwelve Spaces Private Limited</v>
          </cell>
          <cell r="L2670">
            <v>10290177.759199969</v>
          </cell>
          <cell r="M2670" t="str">
            <v>Relationship</v>
          </cell>
          <cell r="N2670" t="str">
            <v>OBB-3P</v>
          </cell>
          <cell r="O2670" t="str">
            <v>GGN_ZONE1</v>
          </cell>
          <cell r="P2670">
            <v>9078413</v>
          </cell>
          <cell r="Q2670" t="str">
            <v xml:space="preserve">Rajeev Misra </v>
          </cell>
          <cell r="R2670" t="str">
            <v>RAM</v>
          </cell>
          <cell r="S2670" t="str">
            <v>Rajeev Misra</v>
          </cell>
          <cell r="T2670">
            <v>6.9899999999999997E-3</v>
          </cell>
          <cell r="U2670">
            <v>0</v>
          </cell>
          <cell r="V2670" t="str">
            <v>-</v>
          </cell>
          <cell r="Z2670" t="str">
            <v>-</v>
          </cell>
          <cell r="AA2670" t="str">
            <v>-</v>
          </cell>
          <cell r="AB2670" t="str">
            <v>-</v>
          </cell>
          <cell r="AC2670" t="str">
            <v>-</v>
          </cell>
          <cell r="AD2670" t="str">
            <v>-</v>
          </cell>
          <cell r="AE2670" t="str">
            <v>-</v>
          </cell>
          <cell r="AF2670" t="str">
            <v>-</v>
          </cell>
          <cell r="AG2670" t="str">
            <v>-</v>
          </cell>
          <cell r="AH2670" t="str">
            <v>--</v>
          </cell>
        </row>
        <row r="2671">
          <cell r="A2671">
            <v>9114131</v>
          </cell>
          <cell r="B2671" t="str">
            <v>Dtwelve Spaces Private Limited</v>
          </cell>
          <cell r="C2671">
            <v>45096</v>
          </cell>
          <cell r="D2671" t="str">
            <v>Gurgaon</v>
          </cell>
          <cell r="E2671" t="str">
            <v>OBB-3P</v>
          </cell>
          <cell r="F2671" t="str">
            <v>B2B</v>
          </cell>
          <cell r="G2671" t="str">
            <v>Gurgaon</v>
          </cell>
          <cell r="H2671">
            <v>699</v>
          </cell>
          <cell r="I2671">
            <v>6.9899999999999997E-3</v>
          </cell>
          <cell r="J2671">
            <v>9078413</v>
          </cell>
          <cell r="K2671" t="str">
            <v>Dtwelve Spaces Private Limited</v>
          </cell>
          <cell r="L2671">
            <v>10290177.759199969</v>
          </cell>
          <cell r="M2671" t="str">
            <v>Relationship</v>
          </cell>
          <cell r="N2671" t="str">
            <v>OBB-3P</v>
          </cell>
          <cell r="O2671" t="str">
            <v>GGN_ZONE1</v>
          </cell>
          <cell r="P2671">
            <v>9078413</v>
          </cell>
          <cell r="Q2671" t="str">
            <v xml:space="preserve">Rajeev Misra </v>
          </cell>
          <cell r="R2671" t="str">
            <v>RAM</v>
          </cell>
          <cell r="S2671" t="str">
            <v>Rajeev Misra</v>
          </cell>
          <cell r="T2671">
            <v>6.9899999999999997E-3</v>
          </cell>
          <cell r="U2671">
            <v>0</v>
          </cell>
          <cell r="V2671" t="str">
            <v>-</v>
          </cell>
          <cell r="Z2671" t="str">
            <v>-</v>
          </cell>
          <cell r="AA2671" t="str">
            <v>-</v>
          </cell>
          <cell r="AB2671" t="str">
            <v>-</v>
          </cell>
          <cell r="AC2671" t="str">
            <v>-</v>
          </cell>
          <cell r="AD2671" t="str">
            <v>-</v>
          </cell>
          <cell r="AE2671" t="str">
            <v>-</v>
          </cell>
          <cell r="AF2671" t="str">
            <v>-</v>
          </cell>
          <cell r="AG2671" t="str">
            <v>-</v>
          </cell>
          <cell r="AH2671" t="str">
            <v>--</v>
          </cell>
        </row>
        <row r="2672">
          <cell r="A2672">
            <v>9114132</v>
          </cell>
          <cell r="B2672" t="str">
            <v>Dtwelve Spaces Private Limited</v>
          </cell>
          <cell r="C2672">
            <v>45096</v>
          </cell>
          <cell r="D2672" t="str">
            <v>Gurgaon</v>
          </cell>
          <cell r="E2672" t="str">
            <v>OBB-3P</v>
          </cell>
          <cell r="F2672" t="str">
            <v>B2B</v>
          </cell>
          <cell r="G2672" t="str">
            <v>Gurgaon</v>
          </cell>
          <cell r="H2672">
            <v>699</v>
          </cell>
          <cell r="I2672">
            <v>6.9899999999999997E-3</v>
          </cell>
          <cell r="J2672">
            <v>9078413</v>
          </cell>
          <cell r="K2672" t="str">
            <v>Dtwelve Spaces Private Limited</v>
          </cell>
          <cell r="L2672">
            <v>10290177.759199969</v>
          </cell>
          <cell r="M2672" t="str">
            <v>Relationship</v>
          </cell>
          <cell r="N2672" t="str">
            <v>OBB-3P</v>
          </cell>
          <cell r="O2672" t="str">
            <v>GGN_ZONE1</v>
          </cell>
          <cell r="P2672">
            <v>9078413</v>
          </cell>
          <cell r="Q2672" t="str">
            <v xml:space="preserve">Rajeev Misra </v>
          </cell>
          <cell r="R2672" t="str">
            <v>RAM</v>
          </cell>
          <cell r="S2672" t="str">
            <v>Rajeev Misra</v>
          </cell>
          <cell r="T2672">
            <v>6.9899999999999997E-3</v>
          </cell>
          <cell r="U2672">
            <v>0</v>
          </cell>
          <cell r="V2672" t="str">
            <v>-</v>
          </cell>
          <cell r="Z2672" t="str">
            <v>-</v>
          </cell>
          <cell r="AA2672" t="str">
            <v>-</v>
          </cell>
          <cell r="AB2672" t="str">
            <v>-</v>
          </cell>
          <cell r="AC2672" t="str">
            <v>-</v>
          </cell>
          <cell r="AD2672" t="str">
            <v>-</v>
          </cell>
          <cell r="AE2672" t="str">
            <v>-</v>
          </cell>
          <cell r="AF2672" t="str">
            <v>-</v>
          </cell>
          <cell r="AG2672" t="str">
            <v>-</v>
          </cell>
          <cell r="AH2672" t="str">
            <v>--</v>
          </cell>
        </row>
        <row r="2673">
          <cell r="A2673">
            <v>9114133</v>
          </cell>
          <cell r="B2673" t="str">
            <v>Dtwelve Spaces Private Limited</v>
          </cell>
          <cell r="C2673">
            <v>45093</v>
          </cell>
          <cell r="D2673" t="str">
            <v>Gurgaon</v>
          </cell>
          <cell r="E2673" t="str">
            <v>OBB-3P</v>
          </cell>
          <cell r="F2673" t="str">
            <v>B2B</v>
          </cell>
          <cell r="G2673" t="str">
            <v>Gurgaon</v>
          </cell>
          <cell r="H2673">
            <v>699</v>
          </cell>
          <cell r="I2673">
            <v>6.9899999999999997E-3</v>
          </cell>
          <cell r="J2673">
            <v>9078413</v>
          </cell>
          <cell r="K2673" t="str">
            <v>Dtwelve Spaces Private Limited</v>
          </cell>
          <cell r="L2673">
            <v>10290177.759199969</v>
          </cell>
          <cell r="M2673" t="str">
            <v>Relationship</v>
          </cell>
          <cell r="N2673" t="str">
            <v>OBB-3P</v>
          </cell>
          <cell r="O2673" t="str">
            <v>GGN_ZONE1</v>
          </cell>
          <cell r="P2673">
            <v>9078413</v>
          </cell>
          <cell r="Q2673" t="str">
            <v xml:space="preserve">Rajeev Misra </v>
          </cell>
          <cell r="R2673" t="str">
            <v>RAM</v>
          </cell>
          <cell r="S2673" t="str">
            <v>Rajeev Misra</v>
          </cell>
          <cell r="T2673">
            <v>6.9899999999999997E-3</v>
          </cell>
          <cell r="U2673">
            <v>0</v>
          </cell>
          <cell r="V2673" t="str">
            <v>-</v>
          </cell>
          <cell r="Z2673" t="str">
            <v>-</v>
          </cell>
          <cell r="AA2673" t="str">
            <v>-</v>
          </cell>
          <cell r="AB2673" t="str">
            <v>-</v>
          </cell>
          <cell r="AC2673" t="str">
            <v>-</v>
          </cell>
          <cell r="AD2673" t="str">
            <v>-</v>
          </cell>
          <cell r="AE2673" t="str">
            <v>-</v>
          </cell>
          <cell r="AF2673" t="str">
            <v>-</v>
          </cell>
          <cell r="AG2673" t="str">
            <v>-</v>
          </cell>
          <cell r="AH2673" t="str">
            <v>--</v>
          </cell>
        </row>
        <row r="2674">
          <cell r="A2674">
            <v>9114248</v>
          </cell>
          <cell r="B2674" t="str">
            <v>Dtwelve Spaces Private Limited</v>
          </cell>
          <cell r="C2674">
            <v>45109</v>
          </cell>
          <cell r="D2674" t="str">
            <v>Pune</v>
          </cell>
          <cell r="E2674" t="str">
            <v>MWIFI</v>
          </cell>
          <cell r="F2674" t="str">
            <v>B2B</v>
          </cell>
          <cell r="G2674" t="str">
            <v>Pune</v>
          </cell>
          <cell r="H2674">
            <v>1118</v>
          </cell>
          <cell r="I2674">
            <v>1.1180000000000001E-2</v>
          </cell>
          <cell r="J2674">
            <v>9078413</v>
          </cell>
          <cell r="K2674" t="str">
            <v>Dtwelve Spaces Private Limited</v>
          </cell>
          <cell r="L2674">
            <v>10290177.759199969</v>
          </cell>
          <cell r="M2674" t="str">
            <v>Relationship</v>
          </cell>
          <cell r="N2674" t="str">
            <v>MWIFI</v>
          </cell>
          <cell r="O2674" t="str">
            <v>PUN_ZONE1</v>
          </cell>
          <cell r="P2674">
            <v>9078413</v>
          </cell>
          <cell r="Q2674" t="str">
            <v xml:space="preserve">Rajeev Misra </v>
          </cell>
          <cell r="R2674" t="str">
            <v>RAM</v>
          </cell>
          <cell r="S2674" t="str">
            <v>Rajeev Misra</v>
          </cell>
          <cell r="T2674">
            <v>1.1180000000000001E-2</v>
          </cell>
          <cell r="U2674">
            <v>0</v>
          </cell>
          <cell r="V2674" t="str">
            <v>-</v>
          </cell>
          <cell r="Z2674" t="str">
            <v>-</v>
          </cell>
          <cell r="AA2674" t="str">
            <v>-</v>
          </cell>
          <cell r="AB2674" t="str">
            <v>-</v>
          </cell>
          <cell r="AC2674" t="str">
            <v>-</v>
          </cell>
          <cell r="AD2674" t="str">
            <v>-</v>
          </cell>
          <cell r="AE2674" t="str">
            <v>-</v>
          </cell>
          <cell r="AF2674" t="str">
            <v>-</v>
          </cell>
          <cell r="AG2674" t="str">
            <v>-</v>
          </cell>
          <cell r="AH2674" t="str">
            <v>--</v>
          </cell>
        </row>
        <row r="2675">
          <cell r="A2675">
            <v>9114249</v>
          </cell>
          <cell r="B2675" t="str">
            <v>Dtwelve Spaces Private Limited</v>
          </cell>
          <cell r="C2675">
            <v>45109</v>
          </cell>
          <cell r="D2675" t="str">
            <v>Pune</v>
          </cell>
          <cell r="E2675" t="str">
            <v>MWIFI</v>
          </cell>
          <cell r="F2675" t="str">
            <v>B2B</v>
          </cell>
          <cell r="G2675" t="str">
            <v>Pune</v>
          </cell>
          <cell r="H2675">
            <v>1118</v>
          </cell>
          <cell r="I2675">
            <v>1.1180000000000001E-2</v>
          </cell>
          <cell r="J2675">
            <v>9078413</v>
          </cell>
          <cell r="K2675" t="str">
            <v>Dtwelve Spaces Private Limited</v>
          </cell>
          <cell r="L2675">
            <v>10290177.759199969</v>
          </cell>
          <cell r="M2675" t="str">
            <v>Relationship</v>
          </cell>
          <cell r="N2675" t="str">
            <v>MWIFI</v>
          </cell>
          <cell r="O2675" t="str">
            <v>PUN_ZONE1</v>
          </cell>
          <cell r="P2675">
            <v>9078413</v>
          </cell>
          <cell r="Q2675" t="str">
            <v xml:space="preserve">Rajeev Misra </v>
          </cell>
          <cell r="R2675" t="str">
            <v>RAM</v>
          </cell>
          <cell r="S2675" t="str">
            <v>Rajeev Misra</v>
          </cell>
          <cell r="T2675">
            <v>1.1180000000000001E-2</v>
          </cell>
          <cell r="U2675">
            <v>0</v>
          </cell>
          <cell r="V2675" t="str">
            <v>-</v>
          </cell>
          <cell r="Z2675" t="str">
            <v>-</v>
          </cell>
          <cell r="AA2675" t="str">
            <v>-</v>
          </cell>
          <cell r="AB2675" t="str">
            <v>-</v>
          </cell>
          <cell r="AC2675" t="str">
            <v>-</v>
          </cell>
          <cell r="AD2675" t="str">
            <v>-</v>
          </cell>
          <cell r="AE2675" t="str">
            <v>-</v>
          </cell>
          <cell r="AF2675" t="str">
            <v>-</v>
          </cell>
          <cell r="AG2675" t="str">
            <v>-</v>
          </cell>
          <cell r="AH2675" t="str">
            <v>--</v>
          </cell>
        </row>
        <row r="2676">
          <cell r="A2676">
            <v>9114250</v>
          </cell>
          <cell r="B2676" t="str">
            <v>Dtwelve Spaces Private Limited</v>
          </cell>
          <cell r="C2676">
            <v>45109</v>
          </cell>
          <cell r="D2676" t="str">
            <v>Pune</v>
          </cell>
          <cell r="E2676" t="str">
            <v>MWIFI</v>
          </cell>
          <cell r="F2676" t="str">
            <v>B2B</v>
          </cell>
          <cell r="G2676" t="str">
            <v>Pune</v>
          </cell>
          <cell r="H2676">
            <v>1118</v>
          </cell>
          <cell r="I2676">
            <v>1.1180000000000001E-2</v>
          </cell>
          <cell r="J2676">
            <v>9078413</v>
          </cell>
          <cell r="K2676" t="str">
            <v>Dtwelve Spaces Private Limited</v>
          </cell>
          <cell r="L2676">
            <v>10290177.759199969</v>
          </cell>
          <cell r="M2676" t="str">
            <v>Relationship</v>
          </cell>
          <cell r="N2676" t="str">
            <v>MWIFI</v>
          </cell>
          <cell r="O2676" t="str">
            <v>PUN_ZONE1</v>
          </cell>
          <cell r="P2676">
            <v>9078413</v>
          </cell>
          <cell r="Q2676" t="str">
            <v xml:space="preserve">Rajeev Misra </v>
          </cell>
          <cell r="R2676" t="str">
            <v>RAM</v>
          </cell>
          <cell r="S2676" t="str">
            <v>Rajeev Misra</v>
          </cell>
          <cell r="T2676">
            <v>1.1180000000000001E-2</v>
          </cell>
          <cell r="U2676">
            <v>0</v>
          </cell>
          <cell r="V2676" t="str">
            <v>-</v>
          </cell>
          <cell r="Z2676" t="str">
            <v>-</v>
          </cell>
          <cell r="AA2676" t="str">
            <v>-</v>
          </cell>
          <cell r="AB2676" t="str">
            <v>-</v>
          </cell>
          <cell r="AC2676" t="str">
            <v>-</v>
          </cell>
          <cell r="AD2676" t="str">
            <v>-</v>
          </cell>
          <cell r="AE2676" t="str">
            <v>-</v>
          </cell>
          <cell r="AF2676" t="str">
            <v>-</v>
          </cell>
          <cell r="AG2676" t="str">
            <v>-</v>
          </cell>
          <cell r="AH2676" t="str">
            <v>--</v>
          </cell>
        </row>
        <row r="2677">
          <cell r="A2677">
            <v>9114427</v>
          </cell>
          <cell r="B2677" t="str">
            <v>Dtwelve Spaces Private Limited</v>
          </cell>
          <cell r="C2677">
            <v>45107</v>
          </cell>
          <cell r="D2677" t="str">
            <v>Bangalore</v>
          </cell>
          <cell r="E2677" t="str">
            <v>MWIFI</v>
          </cell>
          <cell r="F2677" t="str">
            <v>B2B</v>
          </cell>
          <cell r="G2677" t="str">
            <v>Bangalore</v>
          </cell>
          <cell r="H2677">
            <v>10190</v>
          </cell>
          <cell r="I2677">
            <v>0.1019</v>
          </cell>
          <cell r="J2677">
            <v>9078413</v>
          </cell>
          <cell r="K2677" t="str">
            <v>Dtwelve Spaces Private Limited</v>
          </cell>
          <cell r="L2677">
            <v>10290177.759199969</v>
          </cell>
          <cell r="M2677" t="str">
            <v>Relationship</v>
          </cell>
          <cell r="N2677" t="str">
            <v>MWIFI</v>
          </cell>
          <cell r="O2677" t="str">
            <v>BLR_ZONE2</v>
          </cell>
          <cell r="P2677">
            <v>9078413</v>
          </cell>
          <cell r="Q2677" t="str">
            <v xml:space="preserve">Rajeev Misra </v>
          </cell>
          <cell r="R2677" t="str">
            <v>RAM</v>
          </cell>
          <cell r="S2677" t="str">
            <v>Rajeev Misra</v>
          </cell>
          <cell r="T2677">
            <v>0.1019</v>
          </cell>
          <cell r="U2677">
            <v>0</v>
          </cell>
          <cell r="V2677" t="str">
            <v>-</v>
          </cell>
          <cell r="Z2677" t="str">
            <v>-</v>
          </cell>
          <cell r="AA2677" t="str">
            <v>-</v>
          </cell>
          <cell r="AB2677" t="str">
            <v>-</v>
          </cell>
          <cell r="AC2677" t="str">
            <v>-</v>
          </cell>
          <cell r="AD2677" t="str">
            <v>-</v>
          </cell>
          <cell r="AE2677" t="str">
            <v>-</v>
          </cell>
          <cell r="AF2677" t="str">
            <v>-</v>
          </cell>
          <cell r="AG2677" t="str">
            <v>-</v>
          </cell>
          <cell r="AH2677" t="str">
            <v>--</v>
          </cell>
        </row>
        <row r="2678">
          <cell r="A2678">
            <v>9115619</v>
          </cell>
          <cell r="B2678" t="str">
            <v>Dtwelve Spaces Private Limited</v>
          </cell>
          <cell r="C2678">
            <v>45139</v>
          </cell>
          <cell r="D2678" t="str">
            <v>Pune</v>
          </cell>
          <cell r="E2678" t="str">
            <v>MWIFI</v>
          </cell>
          <cell r="F2678" t="str">
            <v>B2B</v>
          </cell>
          <cell r="G2678" t="str">
            <v>Pune</v>
          </cell>
          <cell r="H2678">
            <v>24325</v>
          </cell>
          <cell r="I2678">
            <v>0.24324999999999999</v>
          </cell>
          <cell r="J2678">
            <v>9078413</v>
          </cell>
          <cell r="K2678" t="str">
            <v>Dtwelve Spaces Private Limited</v>
          </cell>
          <cell r="L2678">
            <v>10290177.759199969</v>
          </cell>
          <cell r="M2678" t="str">
            <v>Relationship</v>
          </cell>
          <cell r="N2678" t="str">
            <v>MWIFI</v>
          </cell>
          <cell r="O2678" t="str">
            <v>PUN_ZONE1</v>
          </cell>
          <cell r="P2678">
            <v>9078413</v>
          </cell>
          <cell r="Q2678" t="str">
            <v xml:space="preserve">Rajeev Misra </v>
          </cell>
          <cell r="R2678" t="str">
            <v>RAM</v>
          </cell>
          <cell r="S2678" t="str">
            <v>Rajeev Misra</v>
          </cell>
          <cell r="T2678">
            <v>0.23649999999999999</v>
          </cell>
          <cell r="U2678">
            <v>0</v>
          </cell>
          <cell r="V2678" t="str">
            <v>-</v>
          </cell>
          <cell r="Z2678" t="str">
            <v>-</v>
          </cell>
          <cell r="AA2678" t="str">
            <v>-</v>
          </cell>
          <cell r="AB2678" t="str">
            <v>-</v>
          </cell>
          <cell r="AC2678" t="str">
            <v>-</v>
          </cell>
          <cell r="AD2678" t="str">
            <v>-</v>
          </cell>
          <cell r="AE2678" t="str">
            <v>-</v>
          </cell>
          <cell r="AF2678" t="str">
            <v>-</v>
          </cell>
          <cell r="AG2678" t="str">
            <v>-</v>
          </cell>
          <cell r="AH2678" t="str">
            <v>--</v>
          </cell>
        </row>
        <row r="2679">
          <cell r="A2679">
            <v>9115620</v>
          </cell>
          <cell r="B2679" t="str">
            <v>Dtwelve Spaces Private Limited</v>
          </cell>
          <cell r="C2679">
            <v>45139</v>
          </cell>
          <cell r="D2679" t="str">
            <v>Pune</v>
          </cell>
          <cell r="E2679" t="str">
            <v>MWIFI</v>
          </cell>
          <cell r="F2679" t="str">
            <v>B2B</v>
          </cell>
          <cell r="G2679" t="str">
            <v>Pune</v>
          </cell>
          <cell r="H2679">
            <v>18075</v>
          </cell>
          <cell r="I2679">
            <v>0.18074999999999999</v>
          </cell>
          <cell r="J2679">
            <v>9078413</v>
          </cell>
          <cell r="K2679" t="str">
            <v>Dtwelve Spaces Private Limited</v>
          </cell>
          <cell r="L2679">
            <v>10290177.759199969</v>
          </cell>
          <cell r="M2679" t="str">
            <v>Relationship</v>
          </cell>
          <cell r="N2679" t="str">
            <v>MWIFI</v>
          </cell>
          <cell r="O2679" t="str">
            <v>PUN_ZONE1</v>
          </cell>
          <cell r="P2679">
            <v>9078413</v>
          </cell>
          <cell r="Q2679" t="str">
            <v xml:space="preserve">Rajeev Misra </v>
          </cell>
          <cell r="R2679" t="str">
            <v>RAM</v>
          </cell>
          <cell r="S2679" t="str">
            <v>Rajeev Misra</v>
          </cell>
          <cell r="T2679">
            <v>0.18525</v>
          </cell>
          <cell r="U2679">
            <v>0</v>
          </cell>
          <cell r="V2679" t="str">
            <v>-</v>
          </cell>
          <cell r="Z2679" t="str">
            <v>-</v>
          </cell>
          <cell r="AA2679" t="str">
            <v>-</v>
          </cell>
          <cell r="AB2679" t="str">
            <v>-</v>
          </cell>
          <cell r="AC2679" t="str">
            <v>-</v>
          </cell>
          <cell r="AD2679" t="str">
            <v>-</v>
          </cell>
          <cell r="AE2679" t="str">
            <v>-</v>
          </cell>
          <cell r="AF2679" t="str">
            <v>-</v>
          </cell>
          <cell r="AG2679" t="str">
            <v>-</v>
          </cell>
          <cell r="AH2679" t="str">
            <v>--</v>
          </cell>
        </row>
        <row r="2680">
          <cell r="A2680">
            <v>9115621</v>
          </cell>
          <cell r="B2680" t="str">
            <v>Dtwelve Spaces Private Limited</v>
          </cell>
          <cell r="C2680">
            <v>45267</v>
          </cell>
          <cell r="D2680" t="str">
            <v>Bangalore</v>
          </cell>
          <cell r="E2680" t="str">
            <v>MWIFI</v>
          </cell>
          <cell r="F2680" t="str">
            <v>B2B</v>
          </cell>
          <cell r="G2680" t="str">
            <v>Bangalore</v>
          </cell>
          <cell r="H2680">
            <v>41330</v>
          </cell>
          <cell r="I2680">
            <v>0.4133</v>
          </cell>
          <cell r="J2680">
            <v>9078413</v>
          </cell>
          <cell r="K2680" t="str">
            <v>Dtwelve Spaces Private Limited</v>
          </cell>
          <cell r="L2680">
            <v>10290177.759199969</v>
          </cell>
          <cell r="M2680" t="str">
            <v>Relationship</v>
          </cell>
          <cell r="N2680" t="str">
            <v>MWIFI</v>
          </cell>
          <cell r="O2680" t="str">
            <v>BLR_ZONE2</v>
          </cell>
          <cell r="P2680">
            <v>9078413</v>
          </cell>
          <cell r="Q2680" t="str">
            <v xml:space="preserve">Rajeev Misra </v>
          </cell>
          <cell r="R2680" t="str">
            <v>RAM</v>
          </cell>
          <cell r="S2680" t="str">
            <v>Rajeev Misra</v>
          </cell>
          <cell r="T2680">
            <v>0.44929999999999998</v>
          </cell>
          <cell r="U2680">
            <v>0</v>
          </cell>
          <cell r="V2680" t="str">
            <v>-</v>
          </cell>
          <cell r="Z2680" t="str">
            <v>-</v>
          </cell>
          <cell r="AA2680" t="str">
            <v>-</v>
          </cell>
          <cell r="AB2680" t="str">
            <v>-</v>
          </cell>
          <cell r="AC2680" t="str">
            <v>-</v>
          </cell>
          <cell r="AD2680" t="str">
            <v>-</v>
          </cell>
          <cell r="AE2680" t="str">
            <v>-</v>
          </cell>
          <cell r="AF2680" t="str">
            <v>-</v>
          </cell>
          <cell r="AG2680" t="str">
            <v>-</v>
          </cell>
          <cell r="AH2680" t="str">
            <v>--</v>
          </cell>
        </row>
        <row r="2681">
          <cell r="A2681">
            <v>9120078</v>
          </cell>
          <cell r="B2681" t="str">
            <v>Dtwelve Spaces Private Limited</v>
          </cell>
          <cell r="C2681">
            <v>45306</v>
          </cell>
          <cell r="D2681" t="str">
            <v>Pune</v>
          </cell>
          <cell r="E2681" t="str">
            <v>MWIFI</v>
          </cell>
          <cell r="F2681" t="str">
            <v>B2B</v>
          </cell>
          <cell r="G2681" t="str">
            <v>Pune</v>
          </cell>
          <cell r="H2681">
            <v>40690</v>
          </cell>
          <cell r="I2681">
            <v>0.40689999999999998</v>
          </cell>
          <cell r="J2681">
            <v>9078413</v>
          </cell>
          <cell r="K2681" t="str">
            <v>Dtwelve Spaces Private Limited</v>
          </cell>
          <cell r="L2681">
            <v>10290177.759199969</v>
          </cell>
          <cell r="M2681" t="str">
            <v>Relationship</v>
          </cell>
          <cell r="N2681" t="str">
            <v>MWIFI</v>
          </cell>
          <cell r="O2681" t="str">
            <v>PUN_ZONE1</v>
          </cell>
          <cell r="P2681">
            <v>9078413</v>
          </cell>
          <cell r="Q2681" t="str">
            <v xml:space="preserve">Rajeev Misra </v>
          </cell>
          <cell r="R2681" t="str">
            <v>RAM</v>
          </cell>
          <cell r="S2681" t="str">
            <v>Rajeev Misra</v>
          </cell>
          <cell r="T2681">
            <v>0.40689999999999998</v>
          </cell>
          <cell r="U2681">
            <v>0</v>
          </cell>
          <cell r="V2681" t="str">
            <v>-</v>
          </cell>
          <cell r="Z2681" t="str">
            <v>-</v>
          </cell>
          <cell r="AA2681" t="str">
            <v>-</v>
          </cell>
          <cell r="AB2681" t="str">
            <v>-</v>
          </cell>
          <cell r="AC2681" t="str">
            <v>-</v>
          </cell>
          <cell r="AD2681" t="str">
            <v>-</v>
          </cell>
          <cell r="AE2681" t="str">
            <v>-</v>
          </cell>
          <cell r="AF2681" t="str">
            <v>-</v>
          </cell>
          <cell r="AG2681" t="str">
            <v>-</v>
          </cell>
          <cell r="AH2681" t="str">
            <v>--</v>
          </cell>
        </row>
        <row r="2682">
          <cell r="A2682">
            <v>9126040</v>
          </cell>
          <cell r="B2682" t="str">
            <v>Dtwelve Spaces Private Limited</v>
          </cell>
          <cell r="C2682">
            <v>45563</v>
          </cell>
          <cell r="D2682"/>
          <cell r="E2682" t="str">
            <v>MWIFI</v>
          </cell>
          <cell r="F2682" t="str">
            <v>B2B</v>
          </cell>
          <cell r="G2682" t="str">
            <v>Others</v>
          </cell>
          <cell r="H2682">
            <v>25950</v>
          </cell>
          <cell r="I2682">
            <v>0.25950000000000001</v>
          </cell>
          <cell r="J2682">
            <v>9078413</v>
          </cell>
          <cell r="K2682" t="str">
            <v>Dtwelve Spaces Private Limited</v>
          </cell>
          <cell r="L2682">
            <v>10290177.759199969</v>
          </cell>
          <cell r="M2682" t="str">
            <v>Relationship</v>
          </cell>
          <cell r="N2682" t="str">
            <v>MWIFI</v>
          </cell>
          <cell r="O2682" t="str">
            <v>PAN_ZONE1</v>
          </cell>
          <cell r="P2682">
            <v>9078413</v>
          </cell>
          <cell r="Q2682" t="str">
            <v xml:space="preserve">Rajeev Misra </v>
          </cell>
          <cell r="R2682" t="str">
            <v>RAM</v>
          </cell>
          <cell r="S2682" t="str">
            <v>Rajeev Misra</v>
          </cell>
          <cell r="T2682">
            <v>0.25950000000000001</v>
          </cell>
          <cell r="U2682">
            <v>0</v>
          </cell>
          <cell r="V2682" t="str">
            <v>-</v>
          </cell>
          <cell r="Z2682" t="str">
            <v>-</v>
          </cell>
          <cell r="AA2682" t="str">
            <v>-</v>
          </cell>
          <cell r="AB2682" t="str">
            <v>-</v>
          </cell>
          <cell r="AC2682" t="str">
            <v>-</v>
          </cell>
          <cell r="AD2682" t="str">
            <v>-</v>
          </cell>
          <cell r="AE2682" t="str">
            <v>-</v>
          </cell>
          <cell r="AF2682" t="str">
            <v>-</v>
          </cell>
          <cell r="AG2682" t="str">
            <v>-</v>
          </cell>
          <cell r="AH2682" t="str">
            <v>--</v>
          </cell>
        </row>
        <row r="2683">
          <cell r="A2683">
            <v>9131528</v>
          </cell>
          <cell r="B2683" t="str">
            <v>Dtwelve Spaces Private Limited</v>
          </cell>
          <cell r="C2683">
            <v>45870</v>
          </cell>
          <cell r="D2683" t="str">
            <v>Bangalore</v>
          </cell>
          <cell r="E2683" t="str">
            <v>MWIFI</v>
          </cell>
          <cell r="F2683" t="str">
            <v>B2B</v>
          </cell>
          <cell r="G2683" t="str">
            <v>Bangalore</v>
          </cell>
          <cell r="H2683">
            <v>65785</v>
          </cell>
          <cell r="I2683">
            <v>0.65785000000000005</v>
          </cell>
          <cell r="J2683">
            <v>9078413</v>
          </cell>
          <cell r="K2683" t="str">
            <v>Dtwelve Spaces Private Limited</v>
          </cell>
          <cell r="L2683">
            <v>10290177.759199969</v>
          </cell>
          <cell r="M2683" t="str">
            <v>Relationship</v>
          </cell>
          <cell r="N2683" t="str">
            <v>MWIFI</v>
          </cell>
          <cell r="O2683" t="str">
            <v>BLR_ZONE2</v>
          </cell>
          <cell r="P2683">
            <v>9078413</v>
          </cell>
          <cell r="Q2683" t="str">
            <v xml:space="preserve">Rajeev Misra </v>
          </cell>
          <cell r="R2683" t="str">
            <v>RAM</v>
          </cell>
          <cell r="S2683" t="str">
            <v>Rajeev Misra</v>
          </cell>
          <cell r="T2683">
            <v>0.65785000000000005</v>
          </cell>
          <cell r="U2683">
            <v>0</v>
          </cell>
          <cell r="V2683" t="str">
            <v>-</v>
          </cell>
          <cell r="Z2683" t="str">
            <v>-</v>
          </cell>
          <cell r="AA2683" t="str">
            <v>-</v>
          </cell>
          <cell r="AB2683" t="str">
            <v>-</v>
          </cell>
          <cell r="AC2683" t="str">
            <v>-</v>
          </cell>
          <cell r="AD2683" t="str">
            <v>-</v>
          </cell>
          <cell r="AE2683" t="str">
            <v>-</v>
          </cell>
          <cell r="AF2683" t="str">
            <v>-</v>
          </cell>
          <cell r="AG2683" t="str">
            <v>-</v>
          </cell>
          <cell r="AH2683" t="str">
            <v>--</v>
          </cell>
        </row>
        <row r="2684">
          <cell r="A2684">
            <v>9131571</v>
          </cell>
          <cell r="B2684" t="str">
            <v>Dtwelve Spaces Private Limited</v>
          </cell>
          <cell r="C2684">
            <v>45870</v>
          </cell>
          <cell r="D2684" t="str">
            <v>Jaipur</v>
          </cell>
          <cell r="E2684" t="str">
            <v>MWIFI</v>
          </cell>
          <cell r="F2684" t="str">
            <v>B2B</v>
          </cell>
          <cell r="G2684" t="str">
            <v>Others</v>
          </cell>
          <cell r="H2684">
            <v>21965</v>
          </cell>
          <cell r="I2684">
            <v>0.21965000000000001</v>
          </cell>
          <cell r="J2684">
            <v>9078413</v>
          </cell>
          <cell r="K2684" t="str">
            <v>Dtwelve Spaces Private Limited</v>
          </cell>
          <cell r="L2684">
            <v>10290177.759199969</v>
          </cell>
          <cell r="M2684" t="str">
            <v>Relationship</v>
          </cell>
          <cell r="N2684" t="str">
            <v>MWIFI</v>
          </cell>
          <cell r="O2684" t="str">
            <v>PAN_ZONE1</v>
          </cell>
          <cell r="P2684">
            <v>9078413</v>
          </cell>
          <cell r="Q2684" t="str">
            <v xml:space="preserve">Rajeev Misra </v>
          </cell>
          <cell r="R2684" t="str">
            <v>RAM</v>
          </cell>
          <cell r="S2684" t="str">
            <v>Rajeev Misra</v>
          </cell>
          <cell r="T2684">
            <v>0.22495000000000001</v>
          </cell>
          <cell r="U2684">
            <v>0</v>
          </cell>
          <cell r="V2684" t="str">
            <v>-</v>
          </cell>
          <cell r="Z2684" t="str">
            <v>-</v>
          </cell>
          <cell r="AA2684" t="str">
            <v>-</v>
          </cell>
          <cell r="AB2684" t="str">
            <v>-</v>
          </cell>
          <cell r="AC2684" t="str">
            <v>-</v>
          </cell>
          <cell r="AD2684" t="str">
            <v>-</v>
          </cell>
          <cell r="AE2684" t="str">
            <v>-</v>
          </cell>
          <cell r="AF2684" t="str">
            <v>-</v>
          </cell>
          <cell r="AG2684" t="str">
            <v>-</v>
          </cell>
          <cell r="AH2684" t="str">
            <v>--</v>
          </cell>
        </row>
        <row r="2685">
          <cell r="A2685">
            <v>9131577</v>
          </cell>
          <cell r="B2685" t="str">
            <v>Dtwelve Spaces Private Limited</v>
          </cell>
          <cell r="C2685">
            <v>45870</v>
          </cell>
          <cell r="D2685" t="str">
            <v>Dehradun</v>
          </cell>
          <cell r="E2685" t="str">
            <v>MWIFI</v>
          </cell>
          <cell r="F2685" t="str">
            <v>B2B</v>
          </cell>
          <cell r="G2685" t="str">
            <v>Others</v>
          </cell>
          <cell r="H2685">
            <v>6150</v>
          </cell>
          <cell r="I2685">
            <v>6.1499999999999999E-2</v>
          </cell>
          <cell r="J2685">
            <v>9078413</v>
          </cell>
          <cell r="K2685" t="str">
            <v>Dtwelve Spaces Private Limited</v>
          </cell>
          <cell r="L2685">
            <v>10290177.759199969</v>
          </cell>
          <cell r="M2685" t="str">
            <v>Relationship</v>
          </cell>
          <cell r="N2685" t="str">
            <v>MWIFI</v>
          </cell>
          <cell r="O2685" t="str">
            <v>PAN_ZONE1</v>
          </cell>
          <cell r="P2685">
            <v>9078413</v>
          </cell>
          <cell r="Q2685" t="str">
            <v xml:space="preserve">Rajeev Misra </v>
          </cell>
          <cell r="R2685" t="str">
            <v>RAM</v>
          </cell>
          <cell r="S2685" t="str">
            <v>Rajeev Misra</v>
          </cell>
          <cell r="T2685">
            <v>6.1499999999999999E-2</v>
          </cell>
          <cell r="U2685">
            <v>0</v>
          </cell>
          <cell r="V2685" t="str">
            <v>-</v>
          </cell>
          <cell r="Z2685" t="str">
            <v>-</v>
          </cell>
          <cell r="AA2685" t="str">
            <v>-</v>
          </cell>
          <cell r="AB2685" t="str">
            <v>-</v>
          </cell>
          <cell r="AC2685" t="str">
            <v>-</v>
          </cell>
          <cell r="AD2685" t="str">
            <v>-</v>
          </cell>
          <cell r="AE2685" t="str">
            <v>-</v>
          </cell>
          <cell r="AF2685" t="str">
            <v>-</v>
          </cell>
          <cell r="AG2685" t="str">
            <v>-</v>
          </cell>
          <cell r="AH2685" t="str">
            <v>--</v>
          </cell>
        </row>
        <row r="2686">
          <cell r="A2686">
            <v>9131581</v>
          </cell>
          <cell r="B2686" t="str">
            <v>Dtwelve Spaces Private Limited</v>
          </cell>
          <cell r="C2686">
            <v>45870</v>
          </cell>
          <cell r="D2686" t="str">
            <v>Dehradun</v>
          </cell>
          <cell r="E2686" t="str">
            <v>MWIFI</v>
          </cell>
          <cell r="F2686" t="str">
            <v>B2B</v>
          </cell>
          <cell r="G2686" t="str">
            <v>Others</v>
          </cell>
          <cell r="H2686">
            <v>5075</v>
          </cell>
          <cell r="I2686">
            <v>5.0750000000000003E-2</v>
          </cell>
          <cell r="J2686">
            <v>9078413</v>
          </cell>
          <cell r="K2686" t="str">
            <v>Dtwelve Spaces Private Limited</v>
          </cell>
          <cell r="L2686">
            <v>10290177.759199969</v>
          </cell>
          <cell r="M2686" t="str">
            <v>Relationship</v>
          </cell>
          <cell r="N2686" t="str">
            <v>MWIFI</v>
          </cell>
          <cell r="O2686" t="str">
            <v>PAN_ZONE1</v>
          </cell>
          <cell r="P2686">
            <v>9078413</v>
          </cell>
          <cell r="Q2686" t="str">
            <v xml:space="preserve">Rajeev Misra </v>
          </cell>
          <cell r="R2686" t="str">
            <v>RAM</v>
          </cell>
          <cell r="S2686" t="str">
            <v>Rajeev Misra</v>
          </cell>
          <cell r="T2686">
            <v>5.0750000000000003E-2</v>
          </cell>
          <cell r="U2686">
            <v>0</v>
          </cell>
          <cell r="V2686" t="str">
            <v>-</v>
          </cell>
          <cell r="Z2686" t="str">
            <v>-</v>
          </cell>
          <cell r="AA2686" t="str">
            <v>-</v>
          </cell>
          <cell r="AB2686" t="str">
            <v>-</v>
          </cell>
          <cell r="AC2686" t="str">
            <v>-</v>
          </cell>
          <cell r="AD2686" t="str">
            <v>-</v>
          </cell>
          <cell r="AE2686" t="str">
            <v>-</v>
          </cell>
          <cell r="AF2686" t="str">
            <v>-</v>
          </cell>
          <cell r="AG2686" t="str">
            <v>-</v>
          </cell>
          <cell r="AH2686" t="str">
            <v>--</v>
          </cell>
        </row>
        <row r="2687">
          <cell r="A2687">
            <v>9131606</v>
          </cell>
          <cell r="B2687" t="str">
            <v>Dtwelve Spaces Private Limited</v>
          </cell>
          <cell r="C2687">
            <v>45870</v>
          </cell>
          <cell r="D2687" t="str">
            <v>Gurgaon</v>
          </cell>
          <cell r="E2687" t="str">
            <v>MWIFI</v>
          </cell>
          <cell r="F2687" t="str">
            <v>B2B</v>
          </cell>
          <cell r="G2687" t="str">
            <v>Gurgaon</v>
          </cell>
          <cell r="H2687">
            <v>25650</v>
          </cell>
          <cell r="I2687">
            <v>0.25650000000000001</v>
          </cell>
          <cell r="J2687">
            <v>9078413</v>
          </cell>
          <cell r="K2687" t="str">
            <v>Dtwelve Spaces Private Limited</v>
          </cell>
          <cell r="L2687">
            <v>10290177.759199969</v>
          </cell>
          <cell r="M2687" t="str">
            <v>Relationship</v>
          </cell>
          <cell r="N2687" t="str">
            <v>MWIFI</v>
          </cell>
          <cell r="O2687" t="str">
            <v>GGN_ZONE1</v>
          </cell>
          <cell r="P2687">
            <v>9078413</v>
          </cell>
          <cell r="Q2687" t="str">
            <v xml:space="preserve">Rajeev Misra </v>
          </cell>
          <cell r="R2687" t="str">
            <v>RAM</v>
          </cell>
          <cell r="S2687" t="str">
            <v>Rajeev Misra</v>
          </cell>
          <cell r="T2687">
            <v>0.25650000000000001</v>
          </cell>
          <cell r="U2687">
            <v>0</v>
          </cell>
          <cell r="V2687" t="str">
            <v>-</v>
          </cell>
          <cell r="Z2687" t="str">
            <v>-</v>
          </cell>
          <cell r="AA2687" t="str">
            <v>-</v>
          </cell>
          <cell r="AB2687" t="str">
            <v>-</v>
          </cell>
          <cell r="AC2687" t="str">
            <v>-</v>
          </cell>
          <cell r="AD2687" t="str">
            <v>-</v>
          </cell>
          <cell r="AE2687" t="str">
            <v>-</v>
          </cell>
          <cell r="AF2687" t="str">
            <v>-</v>
          </cell>
          <cell r="AG2687" t="str">
            <v>-</v>
          </cell>
          <cell r="AH2687" t="str">
            <v>--</v>
          </cell>
        </row>
        <row r="2688">
          <cell r="A2688">
            <v>9131652</v>
          </cell>
          <cell r="B2688" t="str">
            <v>Dtwelve Spaces Private Limited</v>
          </cell>
          <cell r="C2688">
            <v>45901</v>
          </cell>
          <cell r="D2688" t="str">
            <v>NOIDA</v>
          </cell>
          <cell r="E2688" t="str">
            <v>MWIFI</v>
          </cell>
          <cell r="F2688" t="str">
            <v>B2B</v>
          </cell>
          <cell r="G2688" t="str">
            <v>NOIDA</v>
          </cell>
          <cell r="H2688">
            <v>27835</v>
          </cell>
          <cell r="I2688">
            <v>0.27834999999999999</v>
          </cell>
          <cell r="J2688">
            <v>9078413</v>
          </cell>
          <cell r="K2688" t="str">
            <v>Dtwelve Spaces Private Limited</v>
          </cell>
          <cell r="L2688">
            <v>10290177.759199969</v>
          </cell>
          <cell r="M2688" t="str">
            <v>Relationship</v>
          </cell>
          <cell r="N2688" t="str">
            <v>MWIFI</v>
          </cell>
          <cell r="O2688" t="str">
            <v>NOD_ZONE1</v>
          </cell>
          <cell r="P2688">
            <v>9078413</v>
          </cell>
          <cell r="Q2688" t="str">
            <v xml:space="preserve">Rajeev Misra </v>
          </cell>
          <cell r="R2688" t="str">
            <v>RAM</v>
          </cell>
          <cell r="S2688" t="str">
            <v>Rajeev Misra</v>
          </cell>
          <cell r="T2688">
            <v>0.27834999999999999</v>
          </cell>
          <cell r="U2688">
            <v>0</v>
          </cell>
          <cell r="V2688" t="str">
            <v>-</v>
          </cell>
          <cell r="Z2688" t="str">
            <v>-</v>
          </cell>
          <cell r="AA2688" t="str">
            <v>-</v>
          </cell>
          <cell r="AB2688" t="str">
            <v>-</v>
          </cell>
          <cell r="AC2688" t="str">
            <v>-</v>
          </cell>
          <cell r="AD2688" t="str">
            <v>-</v>
          </cell>
          <cell r="AE2688" t="str">
            <v>-</v>
          </cell>
          <cell r="AF2688" t="str">
            <v>-</v>
          </cell>
          <cell r="AG2688" t="str">
            <v>-</v>
          </cell>
          <cell r="AH2688" t="str">
            <v>--</v>
          </cell>
        </row>
        <row r="2689">
          <cell r="A2689">
            <v>9131836</v>
          </cell>
          <cell r="B2689" t="str">
            <v>Dtwelve Spaces Private Limited</v>
          </cell>
          <cell r="C2689">
            <v>45901</v>
          </cell>
          <cell r="D2689" t="str">
            <v>Dehradun</v>
          </cell>
          <cell r="E2689" t="str">
            <v>MWIFI</v>
          </cell>
          <cell r="F2689" t="str">
            <v>B2B</v>
          </cell>
          <cell r="G2689" t="str">
            <v>Others</v>
          </cell>
          <cell r="H2689">
            <v>13050</v>
          </cell>
          <cell r="I2689">
            <v>0.1305</v>
          </cell>
          <cell r="J2689">
            <v>9078413</v>
          </cell>
          <cell r="K2689" t="str">
            <v>Dtwelve Spaces Private Limited</v>
          </cell>
          <cell r="L2689">
            <v>10290177.759199969</v>
          </cell>
          <cell r="M2689" t="str">
            <v>Relationship</v>
          </cell>
          <cell r="N2689" t="str">
            <v>MWIFI</v>
          </cell>
          <cell r="O2689" t="str">
            <v>PAN_ZONE1</v>
          </cell>
          <cell r="P2689">
            <v>9078413</v>
          </cell>
          <cell r="Q2689" t="str">
            <v xml:space="preserve">Rajeev Misra </v>
          </cell>
          <cell r="R2689" t="str">
            <v>RAM</v>
          </cell>
          <cell r="S2689" t="str">
            <v>Rajeev Misra</v>
          </cell>
          <cell r="T2689">
            <v>0.1305</v>
          </cell>
          <cell r="U2689">
            <v>0</v>
          </cell>
          <cell r="V2689" t="str">
            <v>-</v>
          </cell>
          <cell r="Z2689" t="str">
            <v>-</v>
          </cell>
          <cell r="AA2689" t="str">
            <v>-</v>
          </cell>
          <cell r="AB2689" t="str">
            <v>-</v>
          </cell>
          <cell r="AC2689" t="str">
            <v>-</v>
          </cell>
          <cell r="AD2689" t="str">
            <v>-</v>
          </cell>
          <cell r="AE2689" t="str">
            <v>-</v>
          </cell>
          <cell r="AF2689" t="str">
            <v>-</v>
          </cell>
          <cell r="AG2689" t="str">
            <v>-</v>
          </cell>
          <cell r="AH2689" t="str">
            <v>--</v>
          </cell>
        </row>
        <row r="2690">
          <cell r="A2690">
            <v>9131838</v>
          </cell>
          <cell r="B2690" t="str">
            <v>Dtwelve Spaces Private Limited</v>
          </cell>
          <cell r="C2690">
            <v>45900</v>
          </cell>
          <cell r="D2690" t="str">
            <v>Dehradun</v>
          </cell>
          <cell r="E2690" t="str">
            <v>MWIFI</v>
          </cell>
          <cell r="F2690" t="str">
            <v>B2B</v>
          </cell>
          <cell r="G2690" t="str">
            <v>Others</v>
          </cell>
          <cell r="H2690">
            <v>7720</v>
          </cell>
          <cell r="I2690">
            <v>7.7200000000000005E-2</v>
          </cell>
          <cell r="J2690">
            <v>9078413</v>
          </cell>
          <cell r="K2690" t="str">
            <v>Dtwelve Spaces Private Limited</v>
          </cell>
          <cell r="L2690">
            <v>10290177.759199969</v>
          </cell>
          <cell r="M2690" t="str">
            <v>Relationship</v>
          </cell>
          <cell r="N2690" t="str">
            <v>MWIFI</v>
          </cell>
          <cell r="O2690" t="str">
            <v>PAN_ZONE1</v>
          </cell>
          <cell r="P2690">
            <v>9078413</v>
          </cell>
          <cell r="Q2690" t="str">
            <v xml:space="preserve">Rajeev Misra </v>
          </cell>
          <cell r="R2690" t="str">
            <v>RAM</v>
          </cell>
          <cell r="S2690" t="str">
            <v>Rajeev Misra</v>
          </cell>
          <cell r="T2690">
            <v>7.7200000000000005E-2</v>
          </cell>
          <cell r="U2690">
            <v>0</v>
          </cell>
          <cell r="V2690" t="str">
            <v>-</v>
          </cell>
          <cell r="Z2690" t="str">
            <v>-</v>
          </cell>
          <cell r="AA2690" t="str">
            <v>-</v>
          </cell>
          <cell r="AB2690" t="str">
            <v>-</v>
          </cell>
          <cell r="AC2690" t="str">
            <v>-</v>
          </cell>
          <cell r="AD2690" t="str">
            <v>-</v>
          </cell>
          <cell r="AE2690" t="str">
            <v>-</v>
          </cell>
          <cell r="AF2690" t="str">
            <v>-</v>
          </cell>
          <cell r="AG2690" t="str">
            <v>-</v>
          </cell>
          <cell r="AH2690" t="str">
            <v>--</v>
          </cell>
        </row>
        <row r="2691">
          <cell r="A2691">
            <v>9131929</v>
          </cell>
          <cell r="B2691" t="str">
            <v>Dtwelve Spaces Private Limited</v>
          </cell>
          <cell r="C2691">
            <v>45901</v>
          </cell>
          <cell r="D2691" t="str">
            <v>Dehradun</v>
          </cell>
          <cell r="E2691" t="str">
            <v>MWIFI</v>
          </cell>
          <cell r="F2691" t="str">
            <v>B2B</v>
          </cell>
          <cell r="G2691" t="str">
            <v>Others</v>
          </cell>
          <cell r="H2691">
            <v>5075</v>
          </cell>
          <cell r="I2691">
            <v>5.0750000000000003E-2</v>
          </cell>
          <cell r="J2691">
            <v>9078413</v>
          </cell>
          <cell r="K2691" t="str">
            <v>Dtwelve Spaces Private Limited</v>
          </cell>
          <cell r="L2691">
            <v>10290177.759199969</v>
          </cell>
          <cell r="M2691" t="str">
            <v>Relationship</v>
          </cell>
          <cell r="N2691" t="str">
            <v>MWIFI</v>
          </cell>
          <cell r="O2691" t="str">
            <v>PAN_ZONE1</v>
          </cell>
          <cell r="P2691">
            <v>9078413</v>
          </cell>
          <cell r="Q2691" t="str">
            <v xml:space="preserve">Rajeev Misra </v>
          </cell>
          <cell r="R2691" t="str">
            <v>RAM</v>
          </cell>
          <cell r="S2691" t="str">
            <v>Rajeev Misra</v>
          </cell>
          <cell r="T2691">
            <v>5.0750000000000003E-2</v>
          </cell>
          <cell r="U2691">
            <v>0</v>
          </cell>
          <cell r="V2691" t="str">
            <v>-</v>
          </cell>
          <cell r="Z2691" t="str">
            <v>-</v>
          </cell>
          <cell r="AA2691" t="str">
            <v>-</v>
          </cell>
          <cell r="AB2691" t="str">
            <v>-</v>
          </cell>
          <cell r="AC2691" t="str">
            <v>-</v>
          </cell>
          <cell r="AD2691" t="str">
            <v>-</v>
          </cell>
          <cell r="AE2691" t="str">
            <v>-</v>
          </cell>
          <cell r="AF2691" t="str">
            <v>-</v>
          </cell>
          <cell r="AG2691" t="str">
            <v>-</v>
          </cell>
          <cell r="AH2691" t="str">
            <v>--</v>
          </cell>
        </row>
        <row r="2692">
          <cell r="A2692">
            <v>9132238</v>
          </cell>
          <cell r="B2692" t="str">
            <v>Dtwelve Spaces Private Limited</v>
          </cell>
          <cell r="C2692">
            <v>45901</v>
          </cell>
          <cell r="D2692"/>
          <cell r="E2692" t="str">
            <v>MWIFI</v>
          </cell>
          <cell r="F2692" t="str">
            <v>B2B</v>
          </cell>
          <cell r="G2692" t="str">
            <v>Others</v>
          </cell>
          <cell r="H2692">
            <v>19395</v>
          </cell>
          <cell r="I2692">
            <v>0.19395000000000001</v>
          </cell>
          <cell r="J2692">
            <v>9078413</v>
          </cell>
          <cell r="K2692" t="str">
            <v>Dtwelve Spaces Private Limited</v>
          </cell>
          <cell r="L2692">
            <v>10290177.759199969</v>
          </cell>
          <cell r="M2692" t="str">
            <v>Relationship</v>
          </cell>
          <cell r="N2692" t="str">
            <v>MWIFI</v>
          </cell>
          <cell r="O2692" t="str">
            <v>PAN_ZONE1</v>
          </cell>
          <cell r="P2692">
            <v>9078413</v>
          </cell>
          <cell r="Q2692" t="str">
            <v xml:space="preserve">Rajeev Misra </v>
          </cell>
          <cell r="R2692" t="str">
            <v>RAM</v>
          </cell>
          <cell r="S2692" t="str">
            <v>Rajeev Misra</v>
          </cell>
          <cell r="T2692">
            <v>0.38790000000000002</v>
          </cell>
          <cell r="U2692">
            <v>0</v>
          </cell>
          <cell r="V2692" t="str">
            <v>-</v>
          </cell>
          <cell r="Z2692" t="str">
            <v>-</v>
          </cell>
          <cell r="AA2692" t="str">
            <v>-</v>
          </cell>
          <cell r="AB2692" t="str">
            <v>-</v>
          </cell>
          <cell r="AC2692" t="str">
            <v>-</v>
          </cell>
          <cell r="AD2692" t="str">
            <v>-</v>
          </cell>
          <cell r="AE2692" t="str">
            <v>-</v>
          </cell>
          <cell r="AF2692" t="str">
            <v>-</v>
          </cell>
          <cell r="AG2692" t="str">
            <v>-</v>
          </cell>
          <cell r="AH2692" t="str">
            <v>--</v>
          </cell>
        </row>
        <row r="2693">
          <cell r="A2693">
            <v>9132239</v>
          </cell>
          <cell r="B2693" t="str">
            <v>Dtwelve Spaces Private Limited</v>
          </cell>
          <cell r="C2693">
            <v>45901</v>
          </cell>
          <cell r="D2693" t="str">
            <v>Mumbai</v>
          </cell>
          <cell r="E2693" t="str">
            <v>MWIFI</v>
          </cell>
          <cell r="F2693" t="str">
            <v>B2B</v>
          </cell>
          <cell r="G2693" t="str">
            <v>Mumbai</v>
          </cell>
          <cell r="H2693">
            <v>15330</v>
          </cell>
          <cell r="I2693">
            <v>0.15329999999999999</v>
          </cell>
          <cell r="J2693">
            <v>9078413</v>
          </cell>
          <cell r="K2693" t="str">
            <v>Dtwelve Spaces Private Limited</v>
          </cell>
          <cell r="L2693">
            <v>10290177.759199969</v>
          </cell>
          <cell r="M2693" t="str">
            <v>Relationship</v>
          </cell>
          <cell r="N2693" t="str">
            <v>MWIFI</v>
          </cell>
          <cell r="O2693" t="str">
            <v>MUM_ZONE1</v>
          </cell>
          <cell r="P2693">
            <v>9078413</v>
          </cell>
          <cell r="Q2693" t="str">
            <v xml:space="preserve">Rajeev Misra </v>
          </cell>
          <cell r="R2693" t="str">
            <v>RAM</v>
          </cell>
          <cell r="S2693" t="str">
            <v>Rajeev Misra</v>
          </cell>
          <cell r="T2693">
            <v>0.15329999999999999</v>
          </cell>
          <cell r="U2693">
            <v>0</v>
          </cell>
          <cell r="V2693" t="str">
            <v>-</v>
          </cell>
          <cell r="Z2693" t="str">
            <v>-</v>
          </cell>
          <cell r="AA2693" t="str">
            <v>-</v>
          </cell>
          <cell r="AB2693" t="str">
            <v>-</v>
          </cell>
          <cell r="AC2693" t="str">
            <v>-</v>
          </cell>
          <cell r="AD2693" t="str">
            <v>-</v>
          </cell>
          <cell r="AE2693" t="str">
            <v>-</v>
          </cell>
          <cell r="AF2693" t="str">
            <v>-</v>
          </cell>
          <cell r="AG2693" t="str">
            <v>-</v>
          </cell>
          <cell r="AH2693" t="str">
            <v>--</v>
          </cell>
        </row>
        <row r="2694">
          <cell r="A2694">
            <v>9078434</v>
          </cell>
          <cell r="B2694" t="str">
            <v>Featherlite Products Private Limited</v>
          </cell>
          <cell r="C2694">
            <v>43628</v>
          </cell>
          <cell r="D2694" t="str">
            <v>Bangalore</v>
          </cell>
          <cell r="E2694" t="str">
            <v>BIA</v>
          </cell>
          <cell r="F2694" t="str">
            <v>B2B</v>
          </cell>
          <cell r="G2694" t="str">
            <v>Bangalore</v>
          </cell>
          <cell r="H2694">
            <v>42500</v>
          </cell>
          <cell r="I2694">
            <v>0.42499999999999999</v>
          </cell>
          <cell r="J2694">
            <v>9078434</v>
          </cell>
          <cell r="K2694" t="str">
            <v>Featherlite Products Private Limited</v>
          </cell>
          <cell r="L2694">
            <v>42500</v>
          </cell>
          <cell r="M2694" t="str">
            <v>Investment</v>
          </cell>
          <cell r="N2694" t="str">
            <v>BIA+</v>
          </cell>
          <cell r="O2694" t="str">
            <v>BLR_ZONE1</v>
          </cell>
          <cell r="P2694">
            <v>9078434</v>
          </cell>
          <cell r="Q2694" t="str">
            <v>Rahul R</v>
          </cell>
          <cell r="R2694" t="str">
            <v>IAM</v>
          </cell>
          <cell r="S2694" t="str">
            <v>Vineet Jose</v>
          </cell>
          <cell r="T2694">
            <v>0.42499999999999999</v>
          </cell>
          <cell r="U2694">
            <v>0</v>
          </cell>
          <cell r="V2694" t="str">
            <v>-</v>
          </cell>
          <cell r="Z2694" t="str">
            <v>-</v>
          </cell>
          <cell r="AA2694" t="str">
            <v>-</v>
          </cell>
          <cell r="AB2694" t="str">
            <v>-</v>
          </cell>
          <cell r="AC2694" t="str">
            <v>-</v>
          </cell>
          <cell r="AD2694" t="str">
            <v>-</v>
          </cell>
          <cell r="AE2694" t="str">
            <v>-</v>
          </cell>
          <cell r="AF2694" t="str">
            <v>-</v>
          </cell>
          <cell r="AG2694" t="str">
            <v>-</v>
          </cell>
          <cell r="AH2694" t="str">
            <v>--</v>
          </cell>
        </row>
        <row r="2695">
          <cell r="A2695">
            <v>9026290</v>
          </cell>
          <cell r="B2695" t="str">
            <v>Info Edge India Limited</v>
          </cell>
          <cell r="C2695">
            <v>44074</v>
          </cell>
          <cell r="D2695" t="str">
            <v>Noida</v>
          </cell>
          <cell r="E2695" t="str">
            <v>MAC</v>
          </cell>
          <cell r="F2695" t="str">
            <v>B2B</v>
          </cell>
          <cell r="G2695" t="str">
            <v>NOIDA</v>
          </cell>
          <cell r="H2695">
            <v>10416.666666666666</v>
          </cell>
          <cell r="I2695">
            <v>0.10416666666666666</v>
          </cell>
          <cell r="J2695">
            <v>9078641</v>
          </cell>
          <cell r="K2695" t="str">
            <v>Infoedge India Limited</v>
          </cell>
          <cell r="L2695">
            <v>318666.66666666663</v>
          </cell>
          <cell r="M2695" t="str">
            <v>Relationship</v>
          </cell>
          <cell r="N2695" t="str">
            <v>BIA+</v>
          </cell>
          <cell r="O2695" t="str">
            <v>NOD_ZONE1</v>
          </cell>
          <cell r="P2695">
            <v>9078641</v>
          </cell>
          <cell r="Q2695" t="str">
            <v>Kritika Bahadur</v>
          </cell>
          <cell r="R2695" t="str">
            <v>RAM</v>
          </cell>
          <cell r="S2695" t="str">
            <v>Kritika Bahadur</v>
          </cell>
          <cell r="T2695">
            <v>0.10416666666666666</v>
          </cell>
          <cell r="U2695">
            <v>0</v>
          </cell>
          <cell r="V2695" t="str">
            <v>-</v>
          </cell>
          <cell r="Z2695" t="str">
            <v>-</v>
          </cell>
          <cell r="AA2695" t="str">
            <v>-</v>
          </cell>
          <cell r="AB2695" t="str">
            <v>-</v>
          </cell>
          <cell r="AC2695" t="str">
            <v>-</v>
          </cell>
          <cell r="AD2695" t="str">
            <v>-</v>
          </cell>
          <cell r="AE2695" t="str">
            <v>-</v>
          </cell>
          <cell r="AF2695" t="str">
            <v>-</v>
          </cell>
          <cell r="AG2695" t="str">
            <v>-</v>
          </cell>
          <cell r="AH2695" t="str">
            <v>--</v>
          </cell>
        </row>
        <row r="2696">
          <cell r="A2696">
            <v>9026291</v>
          </cell>
          <cell r="B2696" t="str">
            <v>Info Edge India Limited</v>
          </cell>
          <cell r="C2696">
            <v>44074</v>
          </cell>
          <cell r="D2696" t="str">
            <v>Noida</v>
          </cell>
          <cell r="E2696" t="str">
            <v>MAC</v>
          </cell>
          <cell r="F2696" t="str">
            <v>B2B</v>
          </cell>
          <cell r="G2696" t="str">
            <v>NOIDA</v>
          </cell>
          <cell r="H2696">
            <v>9166.6666666666661</v>
          </cell>
          <cell r="I2696">
            <v>9.166666666666666E-2</v>
          </cell>
          <cell r="J2696">
            <v>9078641</v>
          </cell>
          <cell r="K2696" t="str">
            <v>Infoedge India Limited</v>
          </cell>
          <cell r="L2696">
            <v>318666.66666666663</v>
          </cell>
          <cell r="M2696" t="str">
            <v>Relationship</v>
          </cell>
          <cell r="N2696" t="str">
            <v>BIA+</v>
          </cell>
          <cell r="O2696" t="str">
            <v>NOD_ZONE1</v>
          </cell>
          <cell r="P2696">
            <v>9078641</v>
          </cell>
          <cell r="Q2696" t="str">
            <v>Kritika Bahadur</v>
          </cell>
          <cell r="R2696" t="str">
            <v>RAM</v>
          </cell>
          <cell r="S2696" t="str">
            <v>Kritika Bahadur</v>
          </cell>
          <cell r="T2696">
            <v>9.166666666666666E-2</v>
          </cell>
          <cell r="U2696">
            <v>0</v>
          </cell>
          <cell r="V2696" t="str">
            <v>-</v>
          </cell>
          <cell r="Z2696" t="str">
            <v>-</v>
          </cell>
          <cell r="AA2696" t="str">
            <v>-</v>
          </cell>
          <cell r="AB2696" t="str">
            <v>-</v>
          </cell>
          <cell r="AC2696" t="str">
            <v>-</v>
          </cell>
          <cell r="AD2696" t="str">
            <v>-</v>
          </cell>
          <cell r="AE2696" t="str">
            <v>-</v>
          </cell>
          <cell r="AF2696" t="str">
            <v>-</v>
          </cell>
          <cell r="AG2696" t="str">
            <v>-</v>
          </cell>
          <cell r="AH2696" t="str">
            <v>--</v>
          </cell>
        </row>
        <row r="2697">
          <cell r="A2697">
            <v>9028097</v>
          </cell>
          <cell r="B2697" t="str">
            <v>Info Edge India Limited</v>
          </cell>
          <cell r="C2697">
            <v>45784</v>
          </cell>
          <cell r="D2697" t="str">
            <v>Noida</v>
          </cell>
          <cell r="E2697" t="str">
            <v>MAC</v>
          </cell>
          <cell r="F2697" t="str">
            <v>B2B</v>
          </cell>
          <cell r="G2697" t="str">
            <v>NOIDA</v>
          </cell>
          <cell r="H2697">
            <v>20833.333333333332</v>
          </cell>
          <cell r="I2697">
            <v>0.20833333333333331</v>
          </cell>
          <cell r="J2697">
            <v>9078641</v>
          </cell>
          <cell r="K2697" t="str">
            <v>Infoedge India Limited</v>
          </cell>
          <cell r="L2697">
            <v>318666.66666666663</v>
          </cell>
          <cell r="M2697" t="str">
            <v>Relationship</v>
          </cell>
          <cell r="N2697" t="str">
            <v>BIA+</v>
          </cell>
          <cell r="O2697" t="str">
            <v>NOD_ZONE1</v>
          </cell>
          <cell r="P2697">
            <v>9078641</v>
          </cell>
          <cell r="Q2697" t="str">
            <v>Kritika Bahadur</v>
          </cell>
          <cell r="R2697" t="str">
            <v>RAM</v>
          </cell>
          <cell r="S2697" t="str">
            <v>Kritika Bahadur</v>
          </cell>
          <cell r="T2697">
            <v>0.20833333333333331</v>
          </cell>
          <cell r="U2697">
            <v>0</v>
          </cell>
          <cell r="V2697" t="str">
            <v>-</v>
          </cell>
          <cell r="Z2697" t="str">
            <v>-</v>
          </cell>
          <cell r="AA2697" t="str">
            <v>-</v>
          </cell>
          <cell r="AB2697" t="str">
            <v>-</v>
          </cell>
          <cell r="AC2697" t="str">
            <v>-</v>
          </cell>
          <cell r="AD2697" t="str">
            <v>-</v>
          </cell>
          <cell r="AE2697" t="str">
            <v>-</v>
          </cell>
          <cell r="AF2697" t="str">
            <v>-</v>
          </cell>
          <cell r="AG2697" t="str">
            <v>-</v>
          </cell>
          <cell r="AH2697" t="str">
            <v>--</v>
          </cell>
        </row>
        <row r="2698">
          <cell r="A2698">
            <v>9028251</v>
          </cell>
          <cell r="B2698" t="str">
            <v>Infoedge India Limited</v>
          </cell>
          <cell r="C2698">
            <v>45972</v>
          </cell>
          <cell r="D2698" t="str">
            <v>New Delhi</v>
          </cell>
          <cell r="E2698" t="str">
            <v>MAC</v>
          </cell>
          <cell r="F2698" t="str">
            <v>B2B</v>
          </cell>
          <cell r="G2698" t="str">
            <v>Delhi</v>
          </cell>
          <cell r="H2698">
            <v>20833.333333333332</v>
          </cell>
          <cell r="I2698">
            <v>0.20833333333333331</v>
          </cell>
          <cell r="J2698">
            <v>9078641</v>
          </cell>
          <cell r="K2698" t="str">
            <v>Infoedge India Limited</v>
          </cell>
          <cell r="L2698">
            <v>318666.66666666663</v>
          </cell>
          <cell r="M2698" t="str">
            <v>Relationship</v>
          </cell>
          <cell r="N2698" t="str">
            <v>BIA+</v>
          </cell>
          <cell r="O2698" t="str">
            <v>DEL_ZONE2</v>
          </cell>
          <cell r="P2698">
            <v>9078641</v>
          </cell>
          <cell r="Q2698" t="str">
            <v>Kritika Bahadur</v>
          </cell>
          <cell r="R2698" t="str">
            <v>RAM</v>
          </cell>
          <cell r="S2698" t="str">
            <v>Kritika Bahadur</v>
          </cell>
          <cell r="T2698">
            <v>0.20833333333333331</v>
          </cell>
          <cell r="U2698">
            <v>0</v>
          </cell>
          <cell r="V2698" t="str">
            <v>-</v>
          </cell>
          <cell r="Z2698" t="str">
            <v>-</v>
          </cell>
          <cell r="AA2698" t="str">
            <v>-</v>
          </cell>
          <cell r="AB2698" t="str">
            <v>-</v>
          </cell>
          <cell r="AC2698" t="str">
            <v>-</v>
          </cell>
          <cell r="AD2698" t="str">
            <v>-</v>
          </cell>
          <cell r="AE2698" t="str">
            <v>-</v>
          </cell>
          <cell r="AF2698" t="str">
            <v>-</v>
          </cell>
          <cell r="AG2698" t="str">
            <v>-</v>
          </cell>
          <cell r="AH2698" t="str">
            <v>--</v>
          </cell>
        </row>
        <row r="2699">
          <cell r="A2699">
            <v>9078641</v>
          </cell>
          <cell r="B2699" t="str">
            <v>Info Edge India Limited</v>
          </cell>
          <cell r="C2699">
            <v>43649</v>
          </cell>
          <cell r="D2699" t="str">
            <v>Noida</v>
          </cell>
          <cell r="E2699" t="str">
            <v>ILL</v>
          </cell>
          <cell r="F2699" t="str">
            <v>B2B</v>
          </cell>
          <cell r="G2699" t="str">
            <v>NOIDA</v>
          </cell>
          <cell r="H2699">
            <v>158333.33333333334</v>
          </cell>
          <cell r="I2699">
            <v>1.5833333333333335</v>
          </cell>
          <cell r="J2699">
            <v>9078641</v>
          </cell>
          <cell r="K2699" t="str">
            <v>Infoedge India Limited</v>
          </cell>
          <cell r="L2699">
            <v>318666.66666666663</v>
          </cell>
          <cell r="M2699" t="str">
            <v>Relationship</v>
          </cell>
          <cell r="N2699" t="str">
            <v>BIA+</v>
          </cell>
          <cell r="O2699" t="str">
            <v>NOD_ZONE1</v>
          </cell>
          <cell r="P2699">
            <v>9078641</v>
          </cell>
          <cell r="Q2699" t="str">
            <v>Kritika Bahadur</v>
          </cell>
          <cell r="R2699" t="str">
            <v>RAM</v>
          </cell>
          <cell r="S2699" t="str">
            <v>Kritika Bahadur</v>
          </cell>
          <cell r="T2699">
            <v>1.5833333333333335</v>
          </cell>
          <cell r="U2699">
            <v>0</v>
          </cell>
          <cell r="V2699" t="str">
            <v>-</v>
          </cell>
          <cell r="Z2699" t="str">
            <v>-</v>
          </cell>
          <cell r="AA2699" t="str">
            <v>-</v>
          </cell>
          <cell r="AB2699" t="str">
            <v>-</v>
          </cell>
          <cell r="AC2699" t="str">
            <v>-</v>
          </cell>
          <cell r="AD2699" t="str">
            <v>-</v>
          </cell>
          <cell r="AE2699" t="str">
            <v>-</v>
          </cell>
          <cell r="AF2699" t="str">
            <v>-</v>
          </cell>
          <cell r="AG2699" t="str">
            <v>-</v>
          </cell>
          <cell r="AH2699" t="str">
            <v>--</v>
          </cell>
        </row>
        <row r="2700">
          <cell r="A2700">
            <v>9093060</v>
          </cell>
          <cell r="B2700" t="str">
            <v>Infoedge India Limited</v>
          </cell>
          <cell r="C2700">
            <v>44676</v>
          </cell>
          <cell r="D2700" t="str">
            <v>Bangalore</v>
          </cell>
          <cell r="E2700" t="str">
            <v>ILL</v>
          </cell>
          <cell r="F2700" t="str">
            <v>B2B</v>
          </cell>
          <cell r="G2700" t="str">
            <v>Bangalore</v>
          </cell>
          <cell r="H2700">
            <v>30833.333333333332</v>
          </cell>
          <cell r="I2700">
            <v>0.30833333333333335</v>
          </cell>
          <cell r="J2700">
            <v>9078641</v>
          </cell>
          <cell r="K2700" t="str">
            <v>Infoedge India Limited</v>
          </cell>
          <cell r="L2700">
            <v>318666.66666666663</v>
          </cell>
          <cell r="M2700" t="str">
            <v>Relationship</v>
          </cell>
          <cell r="N2700" t="str">
            <v>BIA+</v>
          </cell>
          <cell r="O2700" t="str">
            <v>BLR_ZONE1</v>
          </cell>
          <cell r="P2700">
            <v>9078641</v>
          </cell>
          <cell r="Q2700" t="str">
            <v>Kritika Bahadur</v>
          </cell>
          <cell r="R2700" t="str">
            <v>RAM</v>
          </cell>
          <cell r="S2700" t="str">
            <v>Kritika Bahadur</v>
          </cell>
          <cell r="T2700">
            <v>0.30833333333333335</v>
          </cell>
          <cell r="U2700">
            <v>0</v>
          </cell>
          <cell r="V2700" t="str">
            <v>-</v>
          </cell>
          <cell r="Z2700" t="str">
            <v>-</v>
          </cell>
          <cell r="AA2700" t="str">
            <v>-</v>
          </cell>
          <cell r="AB2700" t="str">
            <v>-</v>
          </cell>
          <cell r="AC2700" t="str">
            <v>-</v>
          </cell>
          <cell r="AD2700" t="str">
            <v>-</v>
          </cell>
          <cell r="AE2700" t="str">
            <v>-</v>
          </cell>
          <cell r="AF2700" t="str">
            <v>-</v>
          </cell>
          <cell r="AG2700" t="str">
            <v>-</v>
          </cell>
          <cell r="AH2700" t="str">
            <v>--</v>
          </cell>
        </row>
        <row r="2701">
          <cell r="A2701">
            <v>9093274</v>
          </cell>
          <cell r="B2701" t="str">
            <v>Info Edge India Limited</v>
          </cell>
          <cell r="C2701">
            <v>44672</v>
          </cell>
          <cell r="D2701" t="str">
            <v>Mumbai</v>
          </cell>
          <cell r="E2701" t="str">
            <v>BIA</v>
          </cell>
          <cell r="F2701" t="str">
            <v>B2B</v>
          </cell>
          <cell r="G2701" t="str">
            <v>Mumbai</v>
          </cell>
          <cell r="H2701">
            <v>6666.666666666667</v>
          </cell>
          <cell r="I2701">
            <v>6.6666666666666666E-2</v>
          </cell>
          <cell r="J2701">
            <v>9078641</v>
          </cell>
          <cell r="K2701" t="str">
            <v>Infoedge India Limited</v>
          </cell>
          <cell r="L2701">
            <v>318666.66666666663</v>
          </cell>
          <cell r="M2701" t="str">
            <v>Relationship</v>
          </cell>
          <cell r="N2701" t="str">
            <v>BIA+</v>
          </cell>
          <cell r="O2701" t="str">
            <v>MUM_ZONE1</v>
          </cell>
          <cell r="P2701">
            <v>9078641</v>
          </cell>
          <cell r="Q2701" t="str">
            <v>Kritika Bahadur</v>
          </cell>
          <cell r="R2701" t="str">
            <v>RAM</v>
          </cell>
          <cell r="S2701" t="str">
            <v>Kritika Bahadur</v>
          </cell>
          <cell r="T2701">
            <v>6.6666666666666666E-2</v>
          </cell>
          <cell r="U2701">
            <v>0</v>
          </cell>
          <cell r="V2701" t="str">
            <v>-</v>
          </cell>
          <cell r="Z2701" t="str">
            <v>-</v>
          </cell>
          <cell r="AA2701" t="str">
            <v>-</v>
          </cell>
          <cell r="AB2701" t="str">
            <v>-</v>
          </cell>
          <cell r="AC2701" t="str">
            <v>-</v>
          </cell>
          <cell r="AD2701" t="str">
            <v>-</v>
          </cell>
          <cell r="AE2701" t="str">
            <v>-</v>
          </cell>
          <cell r="AF2701" t="str">
            <v>-</v>
          </cell>
          <cell r="AG2701" t="str">
            <v>-</v>
          </cell>
          <cell r="AH2701" t="str">
            <v>--</v>
          </cell>
        </row>
        <row r="2702">
          <cell r="A2702">
            <v>9093777</v>
          </cell>
          <cell r="B2702" t="str">
            <v>Info Edge India Limited</v>
          </cell>
          <cell r="C2702">
            <v>44718</v>
          </cell>
          <cell r="D2702" t="str">
            <v>Pune</v>
          </cell>
          <cell r="E2702" t="str">
            <v>MBIA</v>
          </cell>
          <cell r="F2702" t="str">
            <v>B2B</v>
          </cell>
          <cell r="G2702" t="str">
            <v>Pune</v>
          </cell>
          <cell r="H2702">
            <v>7416.666666666667</v>
          </cell>
          <cell r="I2702">
            <v>7.4166666666666672E-2</v>
          </cell>
          <cell r="J2702">
            <v>9078641</v>
          </cell>
          <cell r="K2702" t="str">
            <v>Infoedge India Limited</v>
          </cell>
          <cell r="L2702">
            <v>318666.66666666663</v>
          </cell>
          <cell r="M2702" t="str">
            <v>Relationship</v>
          </cell>
          <cell r="N2702" t="str">
            <v>MBIA</v>
          </cell>
          <cell r="O2702" t="str">
            <v>PUN_ZONE1</v>
          </cell>
          <cell r="P2702">
            <v>9078641</v>
          </cell>
          <cell r="Q2702" t="str">
            <v>Kritika Bahadur</v>
          </cell>
          <cell r="R2702" t="str">
            <v>RAM</v>
          </cell>
          <cell r="S2702" t="str">
            <v>Kritika Bahadur</v>
          </cell>
          <cell r="T2702">
            <v>7.4166666666666672E-2</v>
          </cell>
          <cell r="U2702">
            <v>0</v>
          </cell>
          <cell r="V2702" t="str">
            <v>-</v>
          </cell>
          <cell r="Z2702" t="str">
            <v>-</v>
          </cell>
          <cell r="AA2702" t="str">
            <v>-</v>
          </cell>
          <cell r="AB2702" t="str">
            <v>-</v>
          </cell>
          <cell r="AC2702" t="str">
            <v>-</v>
          </cell>
          <cell r="AD2702" t="str">
            <v>-</v>
          </cell>
          <cell r="AE2702" t="str">
            <v>-</v>
          </cell>
          <cell r="AF2702" t="str">
            <v>-</v>
          </cell>
          <cell r="AG2702" t="str">
            <v>-</v>
          </cell>
          <cell r="AH2702" t="str">
            <v>--</v>
          </cell>
        </row>
        <row r="2703">
          <cell r="A2703">
            <v>9096212</v>
          </cell>
          <cell r="B2703" t="str">
            <v>Smartweb Internet Services Ltd</v>
          </cell>
          <cell r="C2703">
            <v>44721</v>
          </cell>
          <cell r="D2703" t="str">
            <v>Gurgaon</v>
          </cell>
          <cell r="E2703" t="str">
            <v>BIA</v>
          </cell>
          <cell r="F2703" t="str">
            <v>B2B</v>
          </cell>
          <cell r="G2703" t="str">
            <v>Gurgaon</v>
          </cell>
          <cell r="H2703">
            <v>16666.666666666668</v>
          </cell>
          <cell r="I2703">
            <v>0.16666666666666669</v>
          </cell>
          <cell r="J2703">
            <v>9078641</v>
          </cell>
          <cell r="K2703" t="str">
            <v>Infoedge India Limited</v>
          </cell>
          <cell r="L2703">
            <v>318666.66666666663</v>
          </cell>
          <cell r="M2703" t="str">
            <v>Relationship</v>
          </cell>
          <cell r="N2703" t="str">
            <v>BIA+</v>
          </cell>
          <cell r="O2703" t="str">
            <v>GGN_ZONE1</v>
          </cell>
          <cell r="P2703">
            <v>9078641</v>
          </cell>
          <cell r="Q2703" t="str">
            <v>Kritika Bahadur</v>
          </cell>
          <cell r="R2703" t="str">
            <v>RAM</v>
          </cell>
          <cell r="S2703" t="str">
            <v>Kritika Bahadur</v>
          </cell>
          <cell r="T2703">
            <v>0.16666666666666669</v>
          </cell>
          <cell r="U2703">
            <v>0</v>
          </cell>
          <cell r="V2703" t="str">
            <v>-</v>
          </cell>
          <cell r="Z2703" t="str">
            <v>-</v>
          </cell>
          <cell r="AA2703" t="str">
            <v>-</v>
          </cell>
          <cell r="AB2703" t="str">
            <v>-</v>
          </cell>
          <cell r="AC2703" t="str">
            <v>-</v>
          </cell>
          <cell r="AD2703" t="str">
            <v>-</v>
          </cell>
          <cell r="AE2703" t="str">
            <v>-</v>
          </cell>
          <cell r="AF2703" t="str">
            <v>-</v>
          </cell>
          <cell r="AG2703" t="str">
            <v>-</v>
          </cell>
          <cell r="AH2703" t="str">
            <v>--</v>
          </cell>
        </row>
        <row r="2704">
          <cell r="A2704">
            <v>9119697</v>
          </cell>
          <cell r="B2704" t="str">
            <v>Infoedge India Limited</v>
          </cell>
          <cell r="C2704">
            <v>45365</v>
          </cell>
          <cell r="D2704" t="str">
            <v>Coimbatore</v>
          </cell>
          <cell r="E2704" t="str">
            <v>MBIA</v>
          </cell>
          <cell r="F2704" t="str">
            <v>B2B</v>
          </cell>
          <cell r="G2704" t="str">
            <v>Others</v>
          </cell>
          <cell r="H2704">
            <v>7500</v>
          </cell>
          <cell r="I2704">
            <v>7.4999999999999997E-2</v>
          </cell>
          <cell r="J2704">
            <v>9078641</v>
          </cell>
          <cell r="K2704" t="str">
            <v>Infoedge India Limited</v>
          </cell>
          <cell r="L2704">
            <v>318666.66666666663</v>
          </cell>
          <cell r="M2704" t="str">
            <v>Relationship</v>
          </cell>
          <cell r="N2704" t="str">
            <v>MBIA</v>
          </cell>
          <cell r="O2704" t="str">
            <v>PAN_ZONE1</v>
          </cell>
          <cell r="P2704">
            <v>9078641</v>
          </cell>
          <cell r="Q2704" t="str">
            <v>Kritika Bahadur</v>
          </cell>
          <cell r="R2704" t="str">
            <v>RAM</v>
          </cell>
          <cell r="S2704" t="str">
            <v>Kritika Bahadur</v>
          </cell>
          <cell r="T2704">
            <v>7.4999999999999997E-2</v>
          </cell>
          <cell r="U2704">
            <v>0</v>
          </cell>
          <cell r="V2704" t="str">
            <v>-</v>
          </cell>
          <cell r="Z2704" t="str">
            <v>-</v>
          </cell>
          <cell r="AA2704" t="str">
            <v>-</v>
          </cell>
          <cell r="AB2704" t="str">
            <v>-</v>
          </cell>
          <cell r="AC2704" t="str">
            <v>-</v>
          </cell>
          <cell r="AD2704" t="str">
            <v>-</v>
          </cell>
          <cell r="AE2704" t="str">
            <v>-</v>
          </cell>
          <cell r="AF2704" t="str">
            <v>-</v>
          </cell>
          <cell r="AG2704" t="str">
            <v>-</v>
          </cell>
          <cell r="AH2704" t="str">
            <v>--</v>
          </cell>
        </row>
        <row r="2705">
          <cell r="A2705">
            <v>9120710</v>
          </cell>
          <cell r="B2705" t="str">
            <v>Infoedge India Limited</v>
          </cell>
          <cell r="C2705">
            <v>45366</v>
          </cell>
          <cell r="D2705" t="str">
            <v>Hyderabad</v>
          </cell>
          <cell r="E2705" t="str">
            <v>MBIA</v>
          </cell>
          <cell r="F2705" t="str">
            <v>B2B</v>
          </cell>
          <cell r="G2705" t="str">
            <v>Hyderabad</v>
          </cell>
          <cell r="H2705">
            <v>13333.333333333332</v>
          </cell>
          <cell r="I2705">
            <v>0.13333333333333333</v>
          </cell>
          <cell r="J2705">
            <v>9078641</v>
          </cell>
          <cell r="K2705" t="str">
            <v>Infoedge India Limited</v>
          </cell>
          <cell r="L2705">
            <v>318666.66666666663</v>
          </cell>
          <cell r="M2705" t="str">
            <v>Relationship</v>
          </cell>
          <cell r="N2705" t="str">
            <v>MBIA</v>
          </cell>
          <cell r="O2705" t="str">
            <v>HYD_ZONE1</v>
          </cell>
          <cell r="P2705">
            <v>9078641</v>
          </cell>
          <cell r="Q2705" t="str">
            <v>Kritika Bahadur</v>
          </cell>
          <cell r="R2705" t="str">
            <v>RAM</v>
          </cell>
          <cell r="S2705" t="str">
            <v>Kritika Bahadur</v>
          </cell>
          <cell r="T2705">
            <v>0.13333333333333333</v>
          </cell>
          <cell r="U2705">
            <v>0</v>
          </cell>
          <cell r="V2705" t="str">
            <v>-</v>
          </cell>
          <cell r="Z2705" t="str">
            <v>-</v>
          </cell>
          <cell r="AA2705" t="str">
            <v>-</v>
          </cell>
          <cell r="AB2705" t="str">
            <v>-</v>
          </cell>
          <cell r="AC2705" t="str">
            <v>-</v>
          </cell>
          <cell r="AD2705" t="str">
            <v>-</v>
          </cell>
          <cell r="AE2705" t="str">
            <v>-</v>
          </cell>
          <cell r="AF2705" t="str">
            <v>-</v>
          </cell>
          <cell r="AG2705" t="str">
            <v>-</v>
          </cell>
          <cell r="AH2705" t="str">
            <v>--</v>
          </cell>
        </row>
        <row r="2706">
          <cell r="A2706">
            <v>9128289</v>
          </cell>
          <cell r="B2706" t="str">
            <v>Infoedge India Limited</v>
          </cell>
          <cell r="C2706">
            <v>45708</v>
          </cell>
          <cell r="D2706" t="str">
            <v>Lucknow</v>
          </cell>
          <cell r="E2706" t="str">
            <v>MBIA</v>
          </cell>
          <cell r="F2706" t="str">
            <v>B2B</v>
          </cell>
          <cell r="G2706" t="str">
            <v>Others</v>
          </cell>
          <cell r="H2706">
            <v>8333.3333333333339</v>
          </cell>
          <cell r="I2706">
            <v>8.3333333333333343E-2</v>
          </cell>
          <cell r="J2706">
            <v>9078641</v>
          </cell>
          <cell r="K2706" t="str">
            <v>Infoedge India Limited</v>
          </cell>
          <cell r="L2706">
            <v>318666.66666666663</v>
          </cell>
          <cell r="M2706" t="str">
            <v>Relationship</v>
          </cell>
          <cell r="N2706" t="str">
            <v>MBIA</v>
          </cell>
          <cell r="O2706" t="str">
            <v>PAN_ZONE1</v>
          </cell>
          <cell r="P2706">
            <v>9078641</v>
          </cell>
          <cell r="Q2706" t="str">
            <v>Kritika Bahadur</v>
          </cell>
          <cell r="R2706" t="str">
            <v>RAM</v>
          </cell>
          <cell r="S2706" t="str">
            <v>Kritika Bahadur</v>
          </cell>
          <cell r="T2706">
            <v>8.3333333333333343E-2</v>
          </cell>
          <cell r="U2706">
            <v>0</v>
          </cell>
          <cell r="V2706" t="str">
            <v>-</v>
          </cell>
          <cell r="Z2706" t="str">
            <v>-</v>
          </cell>
          <cell r="AA2706" t="str">
            <v>-</v>
          </cell>
          <cell r="AB2706" t="str">
            <v>-</v>
          </cell>
          <cell r="AC2706" t="str">
            <v>-</v>
          </cell>
          <cell r="AD2706" t="str">
            <v>-</v>
          </cell>
          <cell r="AE2706" t="str">
            <v>-</v>
          </cell>
          <cell r="AF2706" t="str">
            <v>-</v>
          </cell>
          <cell r="AG2706" t="str">
            <v>-</v>
          </cell>
          <cell r="AH2706" t="str">
            <v>--</v>
          </cell>
        </row>
        <row r="2707">
          <cell r="A2707">
            <v>9128290</v>
          </cell>
          <cell r="B2707" t="str">
            <v>Infoedge India Limited</v>
          </cell>
          <cell r="C2707">
            <v>45797</v>
          </cell>
          <cell r="D2707"/>
          <cell r="E2707" t="str">
            <v>MBIA</v>
          </cell>
          <cell r="F2707" t="str">
            <v>B2B</v>
          </cell>
          <cell r="G2707" t="str">
            <v>Others</v>
          </cell>
          <cell r="H2707">
            <v>8333.3333333333339</v>
          </cell>
          <cell r="I2707">
            <v>8.3333333333333343E-2</v>
          </cell>
          <cell r="J2707">
            <v>9078641</v>
          </cell>
          <cell r="K2707" t="str">
            <v>Infoedge India Limited</v>
          </cell>
          <cell r="L2707">
            <v>318666.66666666663</v>
          </cell>
          <cell r="M2707" t="str">
            <v>Relationship</v>
          </cell>
          <cell r="N2707" t="str">
            <v>MBIA</v>
          </cell>
          <cell r="O2707" t="str">
            <v>PAN_ZONE1</v>
          </cell>
          <cell r="P2707">
            <v>9078641</v>
          </cell>
          <cell r="Q2707" t="str">
            <v>Kritika Bahadur</v>
          </cell>
          <cell r="R2707" t="str">
            <v>RAM</v>
          </cell>
          <cell r="S2707" t="str">
            <v>Kritika Bahadur</v>
          </cell>
          <cell r="T2707">
            <v>8.3333333333333343E-2</v>
          </cell>
          <cell r="U2707">
            <v>0</v>
          </cell>
          <cell r="V2707" t="str">
            <v>-</v>
          </cell>
          <cell r="Z2707" t="str">
            <v>-</v>
          </cell>
          <cell r="AA2707" t="str">
            <v>-</v>
          </cell>
          <cell r="AB2707" t="str">
            <v>-</v>
          </cell>
          <cell r="AC2707" t="str">
            <v>-</v>
          </cell>
          <cell r="AD2707" t="str">
            <v>-</v>
          </cell>
          <cell r="AE2707" t="str">
            <v>-</v>
          </cell>
          <cell r="AF2707" t="str">
            <v>-</v>
          </cell>
          <cell r="AG2707" t="str">
            <v>-</v>
          </cell>
          <cell r="AH2707" t="str">
            <v>--</v>
          </cell>
        </row>
        <row r="2708">
          <cell r="A2708">
            <v>9079243</v>
          </cell>
          <cell r="B2708" t="str">
            <v>Ceva Logistics India Private Limited</v>
          </cell>
          <cell r="C2708">
            <v>43680</v>
          </cell>
          <cell r="D2708" t="str">
            <v>Mumbai</v>
          </cell>
          <cell r="E2708" t="str">
            <v>BIA</v>
          </cell>
          <cell r="F2708" t="str">
            <v>B2B</v>
          </cell>
          <cell r="G2708" t="str">
            <v>Mumbai</v>
          </cell>
          <cell r="H2708">
            <v>40833.333333333336</v>
          </cell>
          <cell r="I2708">
            <v>0.40833333333333338</v>
          </cell>
          <cell r="J2708">
            <v>9079243</v>
          </cell>
          <cell r="K2708" t="str">
            <v>Ceva Logistics India Private Limited</v>
          </cell>
          <cell r="L2708">
            <v>56250</v>
          </cell>
          <cell r="M2708" t="str">
            <v>Investment</v>
          </cell>
          <cell r="N2708" t="str">
            <v>BIA+</v>
          </cell>
          <cell r="O2708" t="str">
            <v>MUM_ZONE1</v>
          </cell>
          <cell r="P2708">
            <v>9079243</v>
          </cell>
          <cell r="Q2708" t="str">
            <v>Nilesh Madhuker Zodape</v>
          </cell>
          <cell r="R2708" t="str">
            <v>IAM</v>
          </cell>
          <cell r="S2708" t="str">
            <v>Vineet Garg</v>
          </cell>
          <cell r="T2708">
            <v>0.40833333333333338</v>
          </cell>
          <cell r="U2708">
            <v>0</v>
          </cell>
          <cell r="V2708" t="str">
            <v>-</v>
          </cell>
          <cell r="Z2708" t="str">
            <v>-</v>
          </cell>
          <cell r="AA2708" t="str">
            <v>-</v>
          </cell>
          <cell r="AB2708" t="str">
            <v>-</v>
          </cell>
          <cell r="AC2708" t="str">
            <v>-</v>
          </cell>
          <cell r="AD2708" t="str">
            <v>-</v>
          </cell>
          <cell r="AE2708" t="str">
            <v>-</v>
          </cell>
          <cell r="AF2708" t="str">
            <v>-</v>
          </cell>
          <cell r="AG2708" t="str">
            <v>-</v>
          </cell>
          <cell r="AH2708" t="str">
            <v>--</v>
          </cell>
        </row>
        <row r="2709">
          <cell r="A2709">
            <v>9079245</v>
          </cell>
          <cell r="B2709" t="str">
            <v>Ceva Logistics India Private Limited</v>
          </cell>
          <cell r="C2709">
            <v>43690</v>
          </cell>
          <cell r="D2709" t="str">
            <v>Noida</v>
          </cell>
          <cell r="E2709" t="str">
            <v>BIA</v>
          </cell>
          <cell r="F2709" t="str">
            <v>B2B</v>
          </cell>
          <cell r="G2709" t="str">
            <v>NOIDA</v>
          </cell>
          <cell r="H2709">
            <v>4166.666666666667</v>
          </cell>
          <cell r="I2709">
            <v>4.1666666666666671E-2</v>
          </cell>
          <cell r="J2709">
            <v>9079243</v>
          </cell>
          <cell r="K2709" t="str">
            <v>Ceva Logistics India Private Limited</v>
          </cell>
          <cell r="L2709">
            <v>56250</v>
          </cell>
          <cell r="M2709" t="str">
            <v>Investment</v>
          </cell>
          <cell r="N2709" t="str">
            <v>BIA+</v>
          </cell>
          <cell r="O2709" t="str">
            <v>NOD_ZONE1</v>
          </cell>
          <cell r="P2709">
            <v>9079243</v>
          </cell>
          <cell r="Q2709" t="str">
            <v>Nilesh Madhuker Zodape</v>
          </cell>
          <cell r="R2709" t="str">
            <v>IAM</v>
          </cell>
          <cell r="S2709" t="str">
            <v>Vineet Garg</v>
          </cell>
          <cell r="T2709">
            <v>4.1666666666666671E-2</v>
          </cell>
          <cell r="U2709">
            <v>0</v>
          </cell>
          <cell r="V2709" t="str">
            <v>-</v>
          </cell>
          <cell r="Z2709" t="str">
            <v>-</v>
          </cell>
          <cell r="AA2709" t="str">
            <v>-</v>
          </cell>
          <cell r="AB2709" t="str">
            <v>-</v>
          </cell>
          <cell r="AC2709" t="str">
            <v>-</v>
          </cell>
          <cell r="AD2709" t="str">
            <v>-</v>
          </cell>
          <cell r="AE2709" t="str">
            <v>-</v>
          </cell>
          <cell r="AF2709" t="str">
            <v>-</v>
          </cell>
          <cell r="AG2709" t="str">
            <v>-</v>
          </cell>
          <cell r="AH2709" t="str">
            <v>--</v>
          </cell>
        </row>
        <row r="2710">
          <cell r="A2710">
            <v>9132554</v>
          </cell>
          <cell r="B2710" t="str">
            <v>Ceva Logistics India Private Limited</v>
          </cell>
          <cell r="C2710">
            <v>45952</v>
          </cell>
          <cell r="D2710" t="str">
            <v>Mumbai</v>
          </cell>
          <cell r="E2710" t="str">
            <v>BIA</v>
          </cell>
          <cell r="F2710" t="str">
            <v>B2B</v>
          </cell>
          <cell r="G2710" t="str">
            <v>Mumbai</v>
          </cell>
          <cell r="H2710">
            <v>11250</v>
          </cell>
          <cell r="I2710">
            <v>0.1125</v>
          </cell>
          <cell r="J2710">
            <v>9079243</v>
          </cell>
          <cell r="K2710" t="str">
            <v>Ceva Logistics India Private Limited</v>
          </cell>
          <cell r="L2710">
            <v>56250</v>
          </cell>
          <cell r="M2710" t="str">
            <v>Investment</v>
          </cell>
          <cell r="N2710" t="str">
            <v>BIA+</v>
          </cell>
          <cell r="O2710" t="str">
            <v>MUM_ZONE1</v>
          </cell>
          <cell r="P2710">
            <v>9079243</v>
          </cell>
          <cell r="Q2710" t="str">
            <v>Nilesh Madhuker Zodape</v>
          </cell>
          <cell r="R2710" t="str">
            <v>IAM</v>
          </cell>
          <cell r="S2710" t="str">
            <v>Vineet Garg</v>
          </cell>
          <cell r="T2710">
            <v>0.1125</v>
          </cell>
          <cell r="U2710">
            <v>0</v>
          </cell>
          <cell r="V2710" t="str">
            <v>-</v>
          </cell>
          <cell r="Z2710" t="str">
            <v>-</v>
          </cell>
          <cell r="AA2710" t="str">
            <v>-</v>
          </cell>
          <cell r="AB2710" t="str">
            <v>-</v>
          </cell>
          <cell r="AC2710" t="str">
            <v>-</v>
          </cell>
          <cell r="AD2710" t="str">
            <v>-</v>
          </cell>
          <cell r="AE2710" t="str">
            <v>-</v>
          </cell>
          <cell r="AF2710" t="str">
            <v>-</v>
          </cell>
          <cell r="AG2710" t="str">
            <v>-</v>
          </cell>
          <cell r="AH2710" t="str">
            <v>--</v>
          </cell>
        </row>
        <row r="2711">
          <cell r="A2711">
            <v>9026243</v>
          </cell>
          <cell r="B2711" t="str">
            <v>ABP Network Private Limited</v>
          </cell>
          <cell r="C2711">
            <v>44228</v>
          </cell>
          <cell r="D2711" t="str">
            <v>NOIDA</v>
          </cell>
          <cell r="E2711" t="str">
            <v>MAC</v>
          </cell>
          <cell r="F2711" t="str">
            <v>B2B</v>
          </cell>
          <cell r="G2711" t="str">
            <v>NOIDA</v>
          </cell>
          <cell r="H2711">
            <v>12083.333333333334</v>
          </cell>
          <cell r="I2711">
            <v>0.12083333333333333</v>
          </cell>
          <cell r="J2711">
            <v>9079696</v>
          </cell>
          <cell r="K2711" t="str">
            <v>ABP Network Private Limited</v>
          </cell>
          <cell r="L2711">
            <v>256250</v>
          </cell>
          <cell r="M2711" t="str">
            <v>Relationship</v>
          </cell>
          <cell r="N2711" t="str">
            <v>BIA+</v>
          </cell>
          <cell r="O2711" t="str">
            <v>NOD_ZONE1</v>
          </cell>
          <cell r="P2711">
            <v>9079696</v>
          </cell>
          <cell r="Q2711" t="str">
            <v>Paritosh Swaroop Saxena</v>
          </cell>
          <cell r="R2711" t="str">
            <v>RAM</v>
          </cell>
          <cell r="S2711" t="str">
            <v>Paritosh Swaroop Saxena</v>
          </cell>
          <cell r="T2711">
            <v>0.12083333333333333</v>
          </cell>
          <cell r="U2711">
            <v>0</v>
          </cell>
          <cell r="V2711" t="str">
            <v>-</v>
          </cell>
          <cell r="Z2711" t="str">
            <v>-</v>
          </cell>
          <cell r="AA2711" t="str">
            <v>-</v>
          </cell>
          <cell r="AB2711" t="str">
            <v>-</v>
          </cell>
          <cell r="AC2711" t="str">
            <v>-</v>
          </cell>
          <cell r="AD2711" t="str">
            <v>-</v>
          </cell>
          <cell r="AE2711" t="str">
            <v>-</v>
          </cell>
          <cell r="AF2711" t="str">
            <v>-</v>
          </cell>
          <cell r="AG2711" t="str">
            <v>-</v>
          </cell>
          <cell r="AH2711" t="str">
            <v>--</v>
          </cell>
        </row>
        <row r="2712">
          <cell r="A2712">
            <v>9026351</v>
          </cell>
          <cell r="B2712" t="str">
            <v>ABP Network Private Limited</v>
          </cell>
          <cell r="C2712">
            <v>44167</v>
          </cell>
          <cell r="D2712" t="str">
            <v>Noida</v>
          </cell>
          <cell r="E2712" t="str">
            <v>MAC</v>
          </cell>
          <cell r="F2712" t="str">
            <v>B2B</v>
          </cell>
          <cell r="G2712" t="str">
            <v>NOIDA</v>
          </cell>
          <cell r="H2712">
            <v>13333.333333333334</v>
          </cell>
          <cell r="I2712">
            <v>0.13333333333333333</v>
          </cell>
          <cell r="J2712">
            <v>9079696</v>
          </cell>
          <cell r="K2712" t="str">
            <v>ABP Network Private Limited</v>
          </cell>
          <cell r="L2712">
            <v>256250</v>
          </cell>
          <cell r="M2712" t="str">
            <v>Relationship</v>
          </cell>
          <cell r="N2712" t="str">
            <v>BIA+</v>
          </cell>
          <cell r="O2712" t="str">
            <v>NOD_ZONE1</v>
          </cell>
          <cell r="P2712">
            <v>9079696</v>
          </cell>
          <cell r="Q2712" t="str">
            <v>Paritosh Swaroop Saxena</v>
          </cell>
          <cell r="R2712" t="str">
            <v>RAM</v>
          </cell>
          <cell r="S2712" t="str">
            <v>Paritosh Swaroop Saxena</v>
          </cell>
          <cell r="T2712">
            <v>0.13333333333333333</v>
          </cell>
          <cell r="U2712">
            <v>0</v>
          </cell>
          <cell r="V2712" t="str">
            <v>-</v>
          </cell>
          <cell r="Z2712" t="str">
            <v>-</v>
          </cell>
          <cell r="AA2712" t="str">
            <v>-</v>
          </cell>
          <cell r="AB2712" t="str">
            <v>-</v>
          </cell>
          <cell r="AC2712" t="str">
            <v>-</v>
          </cell>
          <cell r="AD2712" t="str">
            <v>-</v>
          </cell>
          <cell r="AE2712" t="str">
            <v>-</v>
          </cell>
          <cell r="AF2712" t="str">
            <v>-</v>
          </cell>
          <cell r="AG2712" t="str">
            <v>-</v>
          </cell>
          <cell r="AH2712" t="str">
            <v>--</v>
          </cell>
        </row>
        <row r="2713">
          <cell r="A2713">
            <v>9079696</v>
          </cell>
          <cell r="B2713" t="str">
            <v>ABP Network Private Limited</v>
          </cell>
          <cell r="C2713">
            <v>43734</v>
          </cell>
          <cell r="D2713" t="str">
            <v>Mumbai</v>
          </cell>
          <cell r="E2713" t="str">
            <v>ILL</v>
          </cell>
          <cell r="F2713" t="str">
            <v>B2B</v>
          </cell>
          <cell r="G2713" t="str">
            <v>Mumbai</v>
          </cell>
          <cell r="H2713">
            <v>83333.333333333328</v>
          </cell>
          <cell r="I2713">
            <v>0.83333333333333326</v>
          </cell>
          <cell r="J2713">
            <v>9079696</v>
          </cell>
          <cell r="K2713" t="str">
            <v>ABP Network Private Limited</v>
          </cell>
          <cell r="L2713">
            <v>256250</v>
          </cell>
          <cell r="M2713" t="str">
            <v>Relationship</v>
          </cell>
          <cell r="N2713" t="str">
            <v>BIA+</v>
          </cell>
          <cell r="O2713" t="str">
            <v>MUM_ZONE1</v>
          </cell>
          <cell r="P2713">
            <v>9079696</v>
          </cell>
          <cell r="Q2713" t="str">
            <v>Paritosh Swaroop Saxena</v>
          </cell>
          <cell r="R2713" t="str">
            <v>RAM</v>
          </cell>
          <cell r="S2713" t="str">
            <v>Paritosh Swaroop Saxena</v>
          </cell>
          <cell r="T2713">
            <v>0.83333333333333326</v>
          </cell>
          <cell r="U2713">
            <v>0</v>
          </cell>
          <cell r="V2713" t="str">
            <v>-</v>
          </cell>
          <cell r="Z2713" t="str">
            <v>-</v>
          </cell>
          <cell r="AA2713" t="str">
            <v>-</v>
          </cell>
          <cell r="AB2713" t="str">
            <v>-</v>
          </cell>
          <cell r="AC2713" t="str">
            <v>-</v>
          </cell>
          <cell r="AD2713" t="str">
            <v>-</v>
          </cell>
          <cell r="AE2713" t="str">
            <v>-</v>
          </cell>
          <cell r="AF2713" t="str">
            <v>-</v>
          </cell>
          <cell r="AG2713" t="str">
            <v>-</v>
          </cell>
          <cell r="AH2713" t="str">
            <v>--</v>
          </cell>
        </row>
        <row r="2714">
          <cell r="A2714">
            <v>9088534</v>
          </cell>
          <cell r="B2714" t="str">
            <v>ABP Network Private Limited</v>
          </cell>
          <cell r="C2714">
            <v>44607</v>
          </cell>
          <cell r="D2714" t="str">
            <v>Delhi</v>
          </cell>
          <cell r="E2714" t="str">
            <v>ILL</v>
          </cell>
          <cell r="F2714" t="str">
            <v>B2B</v>
          </cell>
          <cell r="G2714" t="str">
            <v>Delhi</v>
          </cell>
          <cell r="H2714">
            <v>10000</v>
          </cell>
          <cell r="I2714">
            <v>0.1</v>
          </cell>
          <cell r="J2714">
            <v>9079696</v>
          </cell>
          <cell r="K2714" t="str">
            <v>ABP Network Private Limited</v>
          </cell>
          <cell r="L2714">
            <v>256250</v>
          </cell>
          <cell r="M2714" t="str">
            <v>Relationship</v>
          </cell>
          <cell r="N2714" t="str">
            <v>BIA+</v>
          </cell>
          <cell r="O2714" t="str">
            <v>DEL_ZONE2</v>
          </cell>
          <cell r="P2714">
            <v>9079696</v>
          </cell>
          <cell r="Q2714" t="str">
            <v>Paritosh Swaroop Saxena</v>
          </cell>
          <cell r="R2714" t="str">
            <v>RAM</v>
          </cell>
          <cell r="S2714" t="str">
            <v>Paritosh Swaroop Saxena</v>
          </cell>
          <cell r="T2714">
            <v>0.1</v>
          </cell>
          <cell r="U2714">
            <v>0</v>
          </cell>
          <cell r="V2714" t="str">
            <v>-</v>
          </cell>
          <cell r="Z2714" t="str">
            <v>-</v>
          </cell>
          <cell r="AA2714" t="str">
            <v>-</v>
          </cell>
          <cell r="AB2714" t="str">
            <v>-</v>
          </cell>
          <cell r="AC2714" t="str">
            <v>-</v>
          </cell>
          <cell r="AD2714" t="str">
            <v>-</v>
          </cell>
          <cell r="AE2714" t="str">
            <v>-</v>
          </cell>
          <cell r="AF2714" t="str">
            <v>-</v>
          </cell>
          <cell r="AG2714" t="str">
            <v>-</v>
          </cell>
          <cell r="AH2714" t="str">
            <v>--</v>
          </cell>
        </row>
        <row r="2715">
          <cell r="A2715">
            <v>9130864</v>
          </cell>
          <cell r="B2715" t="str">
            <v>ABP Network Private Limited</v>
          </cell>
          <cell r="C2715">
            <v>45833</v>
          </cell>
          <cell r="D2715" t="str">
            <v>NOIDA</v>
          </cell>
          <cell r="E2715" t="str">
            <v>ILL</v>
          </cell>
          <cell r="F2715" t="str">
            <v>B2B</v>
          </cell>
          <cell r="G2715" t="str">
            <v>NOIDA</v>
          </cell>
          <cell r="H2715">
            <v>137500</v>
          </cell>
          <cell r="I2715">
            <v>1.375</v>
          </cell>
          <cell r="J2715">
            <v>9079696</v>
          </cell>
          <cell r="K2715" t="str">
            <v>ABP Network Private Limited</v>
          </cell>
          <cell r="L2715">
            <v>256250</v>
          </cell>
          <cell r="M2715" t="str">
            <v>Relationship</v>
          </cell>
          <cell r="N2715" t="str">
            <v>BIA+</v>
          </cell>
          <cell r="O2715" t="str">
            <v>NOD_ZONE1</v>
          </cell>
          <cell r="P2715">
            <v>9079696</v>
          </cell>
          <cell r="Q2715" t="str">
            <v>Paritosh Swaroop Saxena</v>
          </cell>
          <cell r="R2715" t="str">
            <v>RAM</v>
          </cell>
          <cell r="S2715" t="str">
            <v>Paritosh Swaroop Saxena</v>
          </cell>
          <cell r="T2715">
            <v>1.375</v>
          </cell>
          <cell r="U2715">
            <v>0</v>
          </cell>
          <cell r="V2715" t="str">
            <v>-</v>
          </cell>
          <cell r="Z2715" t="str">
            <v>-</v>
          </cell>
          <cell r="AA2715" t="str">
            <v>-</v>
          </cell>
          <cell r="AB2715" t="str">
            <v>-</v>
          </cell>
          <cell r="AC2715" t="str">
            <v>-</v>
          </cell>
          <cell r="AD2715" t="str">
            <v>-</v>
          </cell>
          <cell r="AE2715" t="str">
            <v>-</v>
          </cell>
          <cell r="AF2715" t="str">
            <v>-</v>
          </cell>
          <cell r="AG2715" t="str">
            <v>-</v>
          </cell>
          <cell r="AH2715" t="str">
            <v>--</v>
          </cell>
        </row>
        <row r="2716">
          <cell r="A2716">
            <v>9028098</v>
          </cell>
          <cell r="B2716" t="str">
            <v>BITS AND BYTE COMMUNICATIONS PRIVATE LIMITED</v>
          </cell>
          <cell r="C2716">
            <v>45799</v>
          </cell>
          <cell r="D2716" t="str">
            <v>Gurgaon</v>
          </cell>
          <cell r="E2716" t="str">
            <v>DIA</v>
          </cell>
          <cell r="F2716" t="str">
            <v>B2B</v>
          </cell>
          <cell r="G2716" t="str">
            <v>Gurgaon</v>
          </cell>
          <cell r="H2716">
            <v>47916.666666666664</v>
          </cell>
          <cell r="I2716">
            <v>0.47916666666666663</v>
          </cell>
          <cell r="J2716">
            <v>9080238</v>
          </cell>
          <cell r="K2716" t="str">
            <v>Bits And Byte Communications Private Limited</v>
          </cell>
          <cell r="L2716">
            <v>83583.332666666669</v>
          </cell>
          <cell r="M2716" t="str">
            <v>Investment</v>
          </cell>
          <cell r="N2716" t="str">
            <v>DIA</v>
          </cell>
          <cell r="O2716" t="str">
            <v>GGN_ZONE1</v>
          </cell>
          <cell r="P2716">
            <v>9080238</v>
          </cell>
          <cell r="Q2716" t="str">
            <v>Punganuru Shanmugam</v>
          </cell>
          <cell r="R2716" t="str">
            <v>IAM</v>
          </cell>
          <cell r="S2716" t="str">
            <v>Biswa Ranjan Behera</v>
          </cell>
          <cell r="T2716">
            <v>0.47916666666666663</v>
          </cell>
          <cell r="U2716">
            <v>0</v>
          </cell>
          <cell r="V2716" t="str">
            <v>-</v>
          </cell>
          <cell r="Z2716" t="str">
            <v>-</v>
          </cell>
          <cell r="AA2716" t="str">
            <v>-</v>
          </cell>
          <cell r="AB2716" t="str">
            <v>-</v>
          </cell>
          <cell r="AC2716" t="str">
            <v>-</v>
          </cell>
          <cell r="AD2716" t="str">
            <v>-</v>
          </cell>
          <cell r="AE2716" t="str">
            <v>-</v>
          </cell>
          <cell r="AF2716" t="str">
            <v>-</v>
          </cell>
          <cell r="AG2716" t="str">
            <v>-</v>
          </cell>
          <cell r="AH2716" t="str">
            <v>--</v>
          </cell>
        </row>
        <row r="2717">
          <cell r="A2717">
            <v>9080238</v>
          </cell>
          <cell r="B2717" t="str">
            <v>Bits And Byte Communications Private Limited</v>
          </cell>
          <cell r="C2717">
            <v>44228</v>
          </cell>
          <cell r="D2717" t="str">
            <v>Bangalore</v>
          </cell>
          <cell r="E2717" t="str">
            <v>BIA</v>
          </cell>
          <cell r="F2717" t="str">
            <v>B2B</v>
          </cell>
          <cell r="G2717" t="str">
            <v>Bangalore</v>
          </cell>
          <cell r="H2717">
            <v>18166.666000000001</v>
          </cell>
          <cell r="I2717">
            <v>0.18166666000000001</v>
          </cell>
          <cell r="J2717">
            <v>9080238</v>
          </cell>
          <cell r="K2717" t="str">
            <v>Bits And Byte Communications Private Limited</v>
          </cell>
          <cell r="L2717">
            <v>83583.332666666669</v>
          </cell>
          <cell r="M2717" t="str">
            <v>Investment</v>
          </cell>
          <cell r="N2717" t="str">
            <v>BIA+</v>
          </cell>
          <cell r="O2717" t="str">
            <v>BLR_ZONE1</v>
          </cell>
          <cell r="P2717">
            <v>9080238</v>
          </cell>
          <cell r="Q2717" t="str">
            <v>Punganuru Shanmugam</v>
          </cell>
          <cell r="R2717" t="str">
            <v>IAM</v>
          </cell>
          <cell r="S2717" t="str">
            <v>Biswa Ranjan Behera</v>
          </cell>
          <cell r="T2717">
            <v>0.18166666000000001</v>
          </cell>
          <cell r="U2717">
            <v>0</v>
          </cell>
          <cell r="V2717" t="str">
            <v>-</v>
          </cell>
          <cell r="Z2717" t="str">
            <v>-</v>
          </cell>
          <cell r="AA2717" t="str">
            <v>-</v>
          </cell>
          <cell r="AB2717" t="str">
            <v>-</v>
          </cell>
          <cell r="AC2717" t="str">
            <v>-</v>
          </cell>
          <cell r="AD2717" t="str">
            <v>-</v>
          </cell>
          <cell r="AE2717" t="str">
            <v>-</v>
          </cell>
          <cell r="AF2717" t="str">
            <v>-</v>
          </cell>
          <cell r="AG2717" t="str">
            <v>-</v>
          </cell>
          <cell r="AH2717" t="str">
            <v>--</v>
          </cell>
        </row>
        <row r="2718">
          <cell r="A2718">
            <v>9085020</v>
          </cell>
          <cell r="B2718" t="str">
            <v>Bits And Byte Communications Private Limited</v>
          </cell>
          <cell r="C2718">
            <v>45370</v>
          </cell>
          <cell r="D2718" t="str">
            <v>Delhi</v>
          </cell>
          <cell r="E2718" t="str">
            <v>BIA</v>
          </cell>
          <cell r="F2718" t="str">
            <v>B2B</v>
          </cell>
          <cell r="G2718" t="str">
            <v>Delhi</v>
          </cell>
          <cell r="H2718">
            <v>17500</v>
          </cell>
          <cell r="I2718">
            <v>0.17499999999999999</v>
          </cell>
          <cell r="J2718">
            <v>9080238</v>
          </cell>
          <cell r="K2718" t="str">
            <v>Bits And Byte Communications Private Limited</v>
          </cell>
          <cell r="L2718">
            <v>83583.332666666669</v>
          </cell>
          <cell r="M2718" t="str">
            <v>Investment</v>
          </cell>
          <cell r="N2718" t="str">
            <v>BIA+</v>
          </cell>
          <cell r="O2718" t="str">
            <v>DEL_ZONE2</v>
          </cell>
          <cell r="P2718">
            <v>9080238</v>
          </cell>
          <cell r="Q2718" t="str">
            <v>Punganuru Shanmugam</v>
          </cell>
          <cell r="R2718" t="str">
            <v>IAM</v>
          </cell>
          <cell r="S2718" t="str">
            <v>Biswa Ranjan Behera</v>
          </cell>
          <cell r="T2718">
            <v>0.17499999999999999</v>
          </cell>
          <cell r="U2718">
            <v>0</v>
          </cell>
          <cell r="V2718" t="str">
            <v>-</v>
          </cell>
          <cell r="Z2718" t="str">
            <v>-</v>
          </cell>
          <cell r="AA2718" t="str">
            <v>-</v>
          </cell>
          <cell r="AB2718" t="str">
            <v>-</v>
          </cell>
          <cell r="AC2718" t="str">
            <v>-</v>
          </cell>
          <cell r="AD2718" t="str">
            <v>-</v>
          </cell>
          <cell r="AE2718" t="str">
            <v>-</v>
          </cell>
          <cell r="AF2718" t="str">
            <v>-</v>
          </cell>
          <cell r="AG2718" t="str">
            <v>-</v>
          </cell>
          <cell r="AH2718" t="str">
            <v>--</v>
          </cell>
        </row>
        <row r="2719">
          <cell r="A2719">
            <v>9080262</v>
          </cell>
          <cell r="B2719" t="str">
            <v>Tarc Limited</v>
          </cell>
          <cell r="C2719">
            <v>44447</v>
          </cell>
          <cell r="D2719" t="str">
            <v>Delhi</v>
          </cell>
          <cell r="E2719" t="str">
            <v>BIA</v>
          </cell>
          <cell r="F2719" t="str">
            <v>B2B</v>
          </cell>
          <cell r="G2719" t="str">
            <v>Delhi</v>
          </cell>
          <cell r="H2719">
            <v>45833.333333333336</v>
          </cell>
          <cell r="I2719">
            <v>0.45833333333333337</v>
          </cell>
          <cell r="J2719">
            <v>9080262</v>
          </cell>
          <cell r="K2719" t="str">
            <v>Tarc Limited</v>
          </cell>
          <cell r="L2719">
            <v>45833.333333333336</v>
          </cell>
          <cell r="M2719" t="str">
            <v>Investment</v>
          </cell>
          <cell r="N2719" t="str">
            <v>BIA+</v>
          </cell>
          <cell r="O2719" t="str">
            <v>DEL_ZONE1</v>
          </cell>
          <cell r="P2719">
            <v>9080262</v>
          </cell>
          <cell r="Q2719" t="str">
            <v>Rishab Prasad</v>
          </cell>
          <cell r="R2719" t="str">
            <v>IAM</v>
          </cell>
          <cell r="S2719" t="str">
            <v>Ravi Kala</v>
          </cell>
          <cell r="T2719">
            <v>0.45833333333333337</v>
          </cell>
          <cell r="U2719">
            <v>0</v>
          </cell>
          <cell r="V2719" t="str">
            <v>-</v>
          </cell>
          <cell r="Z2719" t="str">
            <v>-</v>
          </cell>
          <cell r="AA2719" t="str">
            <v>-</v>
          </cell>
          <cell r="AB2719" t="str">
            <v>-</v>
          </cell>
          <cell r="AC2719" t="str">
            <v>-</v>
          </cell>
          <cell r="AD2719" t="str">
            <v>-</v>
          </cell>
          <cell r="AE2719" t="str">
            <v>-</v>
          </cell>
          <cell r="AF2719" t="str">
            <v>-</v>
          </cell>
          <cell r="AG2719" t="str">
            <v>-</v>
          </cell>
          <cell r="AH2719" t="str">
            <v>--</v>
          </cell>
        </row>
        <row r="2720">
          <cell r="A2720">
            <v>2347163</v>
          </cell>
          <cell r="B2720" t="str">
            <v>Prasar Bharati Broadcasting Corporation Of India</v>
          </cell>
          <cell r="C2720">
            <v>45565</v>
          </cell>
          <cell r="D2720" t="str">
            <v>Mumbai</v>
          </cell>
          <cell r="E2720" t="str">
            <v>OBB</v>
          </cell>
          <cell r="F2720" t="str">
            <v>B2C</v>
          </cell>
          <cell r="G2720" t="str">
            <v>Mumbai</v>
          </cell>
          <cell r="H2720">
            <v>2999</v>
          </cell>
          <cell r="I2720">
            <v>2.9989999999999999E-2</v>
          </cell>
          <cell r="J2720">
            <v>9080426</v>
          </cell>
          <cell r="K2720" t="str">
            <v>Prasar Bharati Broadcasting Corporation Of India</v>
          </cell>
          <cell r="L2720">
            <v>21671.45</v>
          </cell>
          <cell r="M2720" t="str">
            <v>Investment</v>
          </cell>
          <cell r="N2720" t="str">
            <v>OBB</v>
          </cell>
          <cell r="O2720" t="str">
            <v>MUM_ZONE1</v>
          </cell>
          <cell r="P2720">
            <v>9080426</v>
          </cell>
          <cell r="Q2720" t="str">
            <v>Paritosh Swaroop Saxena</v>
          </cell>
          <cell r="R2720" t="str">
            <v>RAM</v>
          </cell>
          <cell r="S2720" t="str">
            <v>Paritosh Swaroop Saxena</v>
          </cell>
          <cell r="T2720">
            <v>2.9989999999999999E-2</v>
          </cell>
          <cell r="U2720">
            <v>0</v>
          </cell>
          <cell r="V2720" t="str">
            <v>-</v>
          </cell>
          <cell r="Z2720" t="str">
            <v>-</v>
          </cell>
          <cell r="AA2720" t="str">
            <v>-</v>
          </cell>
          <cell r="AB2720" t="str">
            <v>-</v>
          </cell>
          <cell r="AC2720" t="str">
            <v>-</v>
          </cell>
          <cell r="AD2720" t="str">
            <v>-</v>
          </cell>
          <cell r="AE2720" t="str">
            <v>-</v>
          </cell>
          <cell r="AF2720" t="str">
            <v>-</v>
          </cell>
          <cell r="AG2720" t="str">
            <v>-</v>
          </cell>
          <cell r="AH2720" t="str">
            <v>--</v>
          </cell>
        </row>
        <row r="2721">
          <cell r="A2721">
            <v>9115810</v>
          </cell>
          <cell r="B2721" t="str">
            <v>Prasar Bharati Broadcasting Corporation Of India</v>
          </cell>
          <cell r="C2721">
            <v>45205</v>
          </cell>
          <cell r="D2721" t="str">
            <v>Delhi</v>
          </cell>
          <cell r="E2721" t="str">
            <v>ILL</v>
          </cell>
          <cell r="F2721" t="str">
            <v>B2B</v>
          </cell>
          <cell r="G2721" t="str">
            <v>Delhi</v>
          </cell>
          <cell r="H2721">
            <v>18672.45</v>
          </cell>
          <cell r="I2721">
            <v>0.18672450000000002</v>
          </cell>
          <cell r="J2721">
            <v>9080426</v>
          </cell>
          <cell r="K2721" t="str">
            <v>Prasar Bharati Broadcasting Corporation Of India</v>
          </cell>
          <cell r="L2721">
            <v>21671.45</v>
          </cell>
          <cell r="M2721" t="str">
            <v>Investment</v>
          </cell>
          <cell r="N2721" t="str">
            <v>BIA+</v>
          </cell>
          <cell r="O2721" t="str">
            <v>DEL_ZONE2</v>
          </cell>
          <cell r="P2721">
            <v>9080426</v>
          </cell>
          <cell r="Q2721" t="str">
            <v>Paritosh Swaroop Saxena</v>
          </cell>
          <cell r="R2721" t="str">
            <v>RAM</v>
          </cell>
          <cell r="S2721" t="str">
            <v>Paritosh Swaroop Saxena</v>
          </cell>
          <cell r="T2721">
            <v>0.18672450000000002</v>
          </cell>
          <cell r="U2721">
            <v>0</v>
          </cell>
          <cell r="V2721" t="str">
            <v>-</v>
          </cell>
          <cell r="Z2721" t="str">
            <v>-</v>
          </cell>
          <cell r="AA2721" t="str">
            <v>-</v>
          </cell>
          <cell r="AB2721" t="str">
            <v>-</v>
          </cell>
          <cell r="AC2721" t="str">
            <v>-</v>
          </cell>
          <cell r="AD2721" t="str">
            <v>-</v>
          </cell>
          <cell r="AE2721" t="str">
            <v>-</v>
          </cell>
          <cell r="AF2721" t="str">
            <v>-</v>
          </cell>
          <cell r="AG2721" t="str">
            <v>-</v>
          </cell>
          <cell r="AH2721" t="str">
            <v>--</v>
          </cell>
        </row>
        <row r="2722">
          <cell r="A2722">
            <v>9080430</v>
          </cell>
          <cell r="B2722" t="str">
            <v>Kellton Tech Solutions Limited</v>
          </cell>
          <cell r="C2722">
            <v>43776</v>
          </cell>
          <cell r="D2722" t="str">
            <v>Gurgaon</v>
          </cell>
          <cell r="E2722" t="str">
            <v>ILL</v>
          </cell>
          <cell r="F2722" t="str">
            <v>B2B</v>
          </cell>
          <cell r="G2722" t="str">
            <v>Gurgaon</v>
          </cell>
          <cell r="H2722">
            <v>43750</v>
          </cell>
          <cell r="I2722">
            <v>0.4375</v>
          </cell>
          <cell r="J2722">
            <v>9080430</v>
          </cell>
          <cell r="K2722" t="str">
            <v>Kellton Tech Solutions Limited</v>
          </cell>
          <cell r="L2722">
            <v>43750</v>
          </cell>
          <cell r="M2722" t="str">
            <v>Investment</v>
          </cell>
          <cell r="N2722" t="str">
            <v>BIA+</v>
          </cell>
          <cell r="O2722" t="str">
            <v>GGN_ZONE1</v>
          </cell>
          <cell r="P2722">
            <v>9080430</v>
          </cell>
          <cell r="Q2722" t="str">
            <v>Adarsh Kumar</v>
          </cell>
          <cell r="R2722" t="str">
            <v>IAM</v>
          </cell>
          <cell r="S2722" t="str">
            <v>Rajeev Misra</v>
          </cell>
          <cell r="T2722">
            <v>0.4375</v>
          </cell>
          <cell r="U2722">
            <v>0</v>
          </cell>
          <cell r="V2722" t="str">
            <v>-</v>
          </cell>
          <cell r="Z2722" t="str">
            <v>-</v>
          </cell>
          <cell r="AA2722" t="str">
            <v>-</v>
          </cell>
          <cell r="AB2722" t="str">
            <v>-</v>
          </cell>
          <cell r="AC2722" t="str">
            <v>-</v>
          </cell>
          <cell r="AD2722" t="str">
            <v>-</v>
          </cell>
          <cell r="AE2722" t="str">
            <v>-</v>
          </cell>
          <cell r="AF2722" t="str">
            <v>-</v>
          </cell>
          <cell r="AG2722" t="str">
            <v>-</v>
          </cell>
          <cell r="AH2722" t="str">
            <v>--</v>
          </cell>
        </row>
        <row r="2723">
          <cell r="A2723">
            <v>2345789</v>
          </cell>
          <cell r="B2723" t="str">
            <v>URBAN COMPANY LIMITED</v>
          </cell>
          <cell r="C2723">
            <v>45437</v>
          </cell>
          <cell r="D2723" t="str">
            <v>Bangalore</v>
          </cell>
          <cell r="E2723" t="str">
            <v>OBB</v>
          </cell>
          <cell r="F2723" t="str">
            <v>B2C</v>
          </cell>
          <cell r="G2723" t="str">
            <v>Bangalore</v>
          </cell>
          <cell r="H2723">
            <v>2699</v>
          </cell>
          <cell r="I2723">
            <v>2.699E-2</v>
          </cell>
          <cell r="J2723">
            <v>9080505</v>
          </cell>
          <cell r="K2723" t="str">
            <v>Urbanclap Technologies India Private Limited</v>
          </cell>
          <cell r="L2723">
            <v>50949</v>
          </cell>
          <cell r="M2723" t="str">
            <v>Investment</v>
          </cell>
          <cell r="N2723" t="str">
            <v>OBB</v>
          </cell>
          <cell r="O2723" t="str">
            <v>BLR_ZONE2</v>
          </cell>
          <cell r="P2723">
            <v>9080505</v>
          </cell>
          <cell r="Q2723" t="str">
            <v xml:space="preserve">Rajeev Misra </v>
          </cell>
          <cell r="R2723" t="str">
            <v>RAM</v>
          </cell>
          <cell r="S2723" t="str">
            <v>Rajeev Misra</v>
          </cell>
          <cell r="T2723">
            <v>2.699E-2</v>
          </cell>
          <cell r="U2723">
            <v>0</v>
          </cell>
          <cell r="V2723" t="str">
            <v>-</v>
          </cell>
          <cell r="Z2723" t="str">
            <v>-</v>
          </cell>
          <cell r="AA2723" t="str">
            <v>-</v>
          </cell>
          <cell r="AB2723" t="str">
            <v>-</v>
          </cell>
          <cell r="AC2723" t="str">
            <v>-</v>
          </cell>
          <cell r="AD2723" t="str">
            <v>-</v>
          </cell>
          <cell r="AE2723" t="str">
            <v>-</v>
          </cell>
          <cell r="AF2723" t="str">
            <v>-</v>
          </cell>
          <cell r="AG2723" t="str">
            <v>-</v>
          </cell>
          <cell r="AH2723" t="str">
            <v>--</v>
          </cell>
        </row>
        <row r="2724">
          <cell r="A2724">
            <v>9085162</v>
          </cell>
          <cell r="B2724" t="str">
            <v>URBAN COMPANY LIMITED</v>
          </cell>
          <cell r="C2724">
            <v>44400</v>
          </cell>
          <cell r="D2724" t="str">
            <v>Lucknow</v>
          </cell>
          <cell r="E2724" t="str">
            <v>MWIFI</v>
          </cell>
          <cell r="F2724" t="str">
            <v>B2B</v>
          </cell>
          <cell r="G2724" t="str">
            <v>Others</v>
          </cell>
          <cell r="H2724">
            <v>21750</v>
          </cell>
          <cell r="I2724">
            <v>0.2175</v>
          </cell>
          <cell r="J2724">
            <v>9080505</v>
          </cell>
          <cell r="K2724" t="str">
            <v>Urbanclap Technologies India Private Limited</v>
          </cell>
          <cell r="L2724">
            <v>50949</v>
          </cell>
          <cell r="M2724" t="str">
            <v>Investment</v>
          </cell>
          <cell r="N2724" t="str">
            <v>MWIFI</v>
          </cell>
          <cell r="O2724" t="str">
            <v>PAN_ZONE1</v>
          </cell>
          <cell r="P2724">
            <v>9080505</v>
          </cell>
          <cell r="Q2724" t="str">
            <v xml:space="preserve">Rajeev Misra </v>
          </cell>
          <cell r="R2724" t="str">
            <v>RAM</v>
          </cell>
          <cell r="S2724" t="str">
            <v>Rajeev Misra</v>
          </cell>
          <cell r="T2724">
            <v>0.2175</v>
          </cell>
          <cell r="U2724">
            <v>0</v>
          </cell>
          <cell r="V2724" t="str">
            <v>-</v>
          </cell>
          <cell r="Z2724" t="str">
            <v>-</v>
          </cell>
          <cell r="AA2724" t="str">
            <v>-</v>
          </cell>
          <cell r="AB2724" t="str">
            <v>-</v>
          </cell>
          <cell r="AC2724" t="str">
            <v>-</v>
          </cell>
          <cell r="AD2724" t="str">
            <v>-</v>
          </cell>
          <cell r="AE2724" t="str">
            <v>-</v>
          </cell>
          <cell r="AF2724" t="str">
            <v>-</v>
          </cell>
          <cell r="AG2724" t="str">
            <v>-</v>
          </cell>
          <cell r="AH2724" t="str">
            <v>--</v>
          </cell>
        </row>
        <row r="2725">
          <cell r="A2725">
            <v>9088695</v>
          </cell>
          <cell r="B2725" t="str">
            <v>URBAN COMPANY LIMITED</v>
          </cell>
          <cell r="C2725">
            <v>44517</v>
          </cell>
          <cell r="D2725" t="str">
            <v>Kolkata</v>
          </cell>
          <cell r="E2725" t="str">
            <v>MWIFI</v>
          </cell>
          <cell r="F2725" t="str">
            <v>B2B</v>
          </cell>
          <cell r="G2725" t="str">
            <v>Others</v>
          </cell>
          <cell r="H2725">
            <v>26500</v>
          </cell>
          <cell r="I2725">
            <v>0.26500000000000001</v>
          </cell>
          <cell r="J2725">
            <v>9080505</v>
          </cell>
          <cell r="K2725" t="str">
            <v>Urbanclap Technologies India Private Limited</v>
          </cell>
          <cell r="L2725">
            <v>50949</v>
          </cell>
          <cell r="M2725" t="str">
            <v>Investment</v>
          </cell>
          <cell r="N2725" t="str">
            <v>MWIFI</v>
          </cell>
          <cell r="O2725" t="str">
            <v>DEL_ZONE1</v>
          </cell>
          <cell r="P2725">
            <v>9080505</v>
          </cell>
          <cell r="Q2725" t="str">
            <v xml:space="preserve">Rajeev Misra </v>
          </cell>
          <cell r="R2725" t="str">
            <v>RAM</v>
          </cell>
          <cell r="S2725" t="str">
            <v>Rajeev Misra</v>
          </cell>
          <cell r="T2725">
            <v>0.26500000000000001</v>
          </cell>
          <cell r="U2725">
            <v>0</v>
          </cell>
          <cell r="V2725" t="str">
            <v>-</v>
          </cell>
          <cell r="Z2725" t="str">
            <v>-</v>
          </cell>
          <cell r="AA2725" t="str">
            <v>-</v>
          </cell>
          <cell r="AB2725" t="str">
            <v>-</v>
          </cell>
          <cell r="AC2725" t="str">
            <v>-</v>
          </cell>
          <cell r="AD2725" t="str">
            <v>-</v>
          </cell>
          <cell r="AE2725" t="str">
            <v>-</v>
          </cell>
          <cell r="AF2725" t="str">
            <v>-</v>
          </cell>
          <cell r="AG2725" t="str">
            <v>-</v>
          </cell>
          <cell r="AH2725" t="str">
            <v>--</v>
          </cell>
        </row>
        <row r="2726">
          <cell r="A2726">
            <v>602473</v>
          </cell>
          <cell r="B2726" t="str">
            <v>Knowlarity Communications Private Limited</v>
          </cell>
          <cell r="C2726">
            <v>44522</v>
          </cell>
          <cell r="D2726" t="str">
            <v>Durgapur</v>
          </cell>
          <cell r="E2726" t="str">
            <v>SD wan</v>
          </cell>
          <cell r="F2726" t="str">
            <v>Spectra IT</v>
          </cell>
          <cell r="G2726" t="str">
            <v>Others</v>
          </cell>
          <cell r="H2726">
            <v>5500</v>
          </cell>
          <cell r="I2726">
            <v>5.5E-2</v>
          </cell>
          <cell r="J2726">
            <v>9080531</v>
          </cell>
          <cell r="K2726" t="str">
            <v>Knowlarity Commnications Private Limited</v>
          </cell>
          <cell r="L2726">
            <v>75416.666666666672</v>
          </cell>
          <cell r="M2726" t="str">
            <v>Investment</v>
          </cell>
          <cell r="N2726" t="str">
            <v>SD wan</v>
          </cell>
          <cell r="O2726" t="str">
            <v>Others</v>
          </cell>
          <cell r="P2726">
            <v>9080531</v>
          </cell>
          <cell r="Q2726" t="str">
            <v>Syed Sadique Hussain</v>
          </cell>
          <cell r="R2726" t="str">
            <v>IAM</v>
          </cell>
          <cell r="S2726" t="str">
            <v>Rajeev Misra</v>
          </cell>
          <cell r="T2726">
            <v>5.5E-2</v>
          </cell>
          <cell r="U2726">
            <v>0</v>
          </cell>
          <cell r="V2726" t="str">
            <v>-</v>
          </cell>
          <cell r="Z2726" t="str">
            <v>-</v>
          </cell>
          <cell r="AA2726" t="str">
            <v>-</v>
          </cell>
          <cell r="AB2726" t="str">
            <v>-</v>
          </cell>
          <cell r="AC2726" t="str">
            <v>-</v>
          </cell>
          <cell r="AD2726" t="str">
            <v>-</v>
          </cell>
          <cell r="AE2726" t="str">
            <v>-</v>
          </cell>
          <cell r="AF2726" t="str">
            <v>-</v>
          </cell>
          <cell r="AG2726" t="str">
            <v>-</v>
          </cell>
          <cell r="AH2726" t="str">
            <v>--</v>
          </cell>
        </row>
        <row r="2727">
          <cell r="A2727">
            <v>602652</v>
          </cell>
          <cell r="B2727" t="str">
            <v>Knowlarity Commnications Private Limited</v>
          </cell>
          <cell r="C2727">
            <v>45043</v>
          </cell>
          <cell r="D2727" t="str">
            <v>NOIDA</v>
          </cell>
          <cell r="E2727" t="str">
            <v>SD wan</v>
          </cell>
          <cell r="F2727" t="str">
            <v>Spectra IT</v>
          </cell>
          <cell r="G2727" t="str">
            <v>NOIDA</v>
          </cell>
          <cell r="H2727">
            <v>1833.3333333333333</v>
          </cell>
          <cell r="I2727">
            <v>1.8333333333333333E-2</v>
          </cell>
          <cell r="J2727">
            <v>9080531</v>
          </cell>
          <cell r="K2727" t="str">
            <v>Knowlarity Commnications Private Limited</v>
          </cell>
          <cell r="L2727">
            <v>75416.666666666672</v>
          </cell>
          <cell r="M2727" t="str">
            <v>Investment</v>
          </cell>
          <cell r="N2727" t="str">
            <v>SD wan</v>
          </cell>
          <cell r="O2727" t="str">
            <v>NOD_ZONE1</v>
          </cell>
          <cell r="P2727">
            <v>9080531</v>
          </cell>
          <cell r="Q2727" t="str">
            <v>Syed Sadique Hussain</v>
          </cell>
          <cell r="R2727" t="str">
            <v>IAM</v>
          </cell>
          <cell r="S2727" t="str">
            <v>Rajeev Misra</v>
          </cell>
          <cell r="T2727">
            <v>1.8333333333333333E-2</v>
          </cell>
          <cell r="U2727">
            <v>0</v>
          </cell>
          <cell r="V2727" t="str">
            <v>-</v>
          </cell>
          <cell r="Z2727" t="str">
            <v>-</v>
          </cell>
          <cell r="AA2727" t="str">
            <v>-</v>
          </cell>
          <cell r="AB2727" t="str">
            <v>-</v>
          </cell>
          <cell r="AC2727" t="str">
            <v>-</v>
          </cell>
          <cell r="AD2727" t="str">
            <v>-</v>
          </cell>
          <cell r="AE2727" t="str">
            <v>-</v>
          </cell>
          <cell r="AF2727" t="str">
            <v>-</v>
          </cell>
          <cell r="AG2727" t="str">
            <v>-</v>
          </cell>
          <cell r="AH2727" t="str">
            <v>--</v>
          </cell>
        </row>
        <row r="2728">
          <cell r="A2728">
            <v>602692</v>
          </cell>
          <cell r="B2728" t="str">
            <v>KNOWLARITY COMMUNICATIONS PRIVATE LIMITED</v>
          </cell>
          <cell r="C2728">
            <v>45748</v>
          </cell>
          <cell r="D2728" t="str">
            <v>Gurgaon</v>
          </cell>
          <cell r="E2728" t="str">
            <v>SD Wan</v>
          </cell>
          <cell r="F2728" t="str">
            <v>Spectra IT</v>
          </cell>
          <cell r="G2728" t="str">
            <v>Gurgaon</v>
          </cell>
          <cell r="H2728">
            <v>5000</v>
          </cell>
          <cell r="I2728">
            <v>0.05</v>
          </cell>
          <cell r="J2728">
            <v>9080531</v>
          </cell>
          <cell r="K2728" t="str">
            <v>Knowlarity Commnications Private Limited</v>
          </cell>
          <cell r="L2728">
            <v>75416.666666666672</v>
          </cell>
          <cell r="M2728" t="str">
            <v>Investment</v>
          </cell>
          <cell r="N2728" t="str">
            <v>SD Wan</v>
          </cell>
          <cell r="O2728" t="str">
            <v>GGN_ZONE1</v>
          </cell>
          <cell r="P2728">
            <v>9080531</v>
          </cell>
          <cell r="Q2728" t="str">
            <v>Syed Sadique Hussain</v>
          </cell>
          <cell r="R2728" t="str">
            <v>IAM</v>
          </cell>
          <cell r="S2728" t="str">
            <v>Rajeev Misra</v>
          </cell>
          <cell r="T2728">
            <v>0.05</v>
          </cell>
          <cell r="U2728">
            <v>0</v>
          </cell>
          <cell r="V2728" t="str">
            <v>-</v>
          </cell>
          <cell r="Z2728" t="str">
            <v>-</v>
          </cell>
          <cell r="AA2728" t="str">
            <v>-</v>
          </cell>
          <cell r="AB2728" t="str">
            <v>-</v>
          </cell>
          <cell r="AC2728" t="str">
            <v>-</v>
          </cell>
          <cell r="AD2728" t="str">
            <v>-</v>
          </cell>
          <cell r="AE2728" t="str">
            <v>-</v>
          </cell>
          <cell r="AF2728" t="str">
            <v>-</v>
          </cell>
          <cell r="AG2728" t="str">
            <v>-</v>
          </cell>
          <cell r="AH2728" t="str">
            <v>--</v>
          </cell>
        </row>
        <row r="2729">
          <cell r="A2729">
            <v>602794</v>
          </cell>
          <cell r="B2729" t="str">
            <v>Knowlarity Commnications Private Limited</v>
          </cell>
          <cell r="C2729">
            <v>45045</v>
          </cell>
          <cell r="D2729" t="str">
            <v>Mumbai</v>
          </cell>
          <cell r="E2729" t="str">
            <v>SD Wan</v>
          </cell>
          <cell r="F2729" t="str">
            <v>Spectra IT</v>
          </cell>
          <cell r="G2729" t="str">
            <v>Mumbai</v>
          </cell>
          <cell r="H2729">
            <v>5500</v>
          </cell>
          <cell r="I2729">
            <v>5.5E-2</v>
          </cell>
          <cell r="J2729">
            <v>9080531</v>
          </cell>
          <cell r="K2729" t="str">
            <v>Knowlarity Commnications Private Limited</v>
          </cell>
          <cell r="L2729">
            <v>75416.666666666672</v>
          </cell>
          <cell r="M2729" t="str">
            <v>Investment</v>
          </cell>
          <cell r="N2729" t="str">
            <v>SD Wan</v>
          </cell>
          <cell r="O2729" t="str">
            <v>MUM_ZONE1</v>
          </cell>
          <cell r="P2729">
            <v>9080531</v>
          </cell>
          <cell r="Q2729" t="str">
            <v>Syed Sadique Hussain</v>
          </cell>
          <cell r="R2729" t="str">
            <v>IAM</v>
          </cell>
          <cell r="S2729" t="str">
            <v>Rajeev Misra</v>
          </cell>
          <cell r="T2729">
            <v>5.5E-2</v>
          </cell>
          <cell r="U2729">
            <v>0</v>
          </cell>
          <cell r="V2729" t="str">
            <v>-</v>
          </cell>
          <cell r="Z2729" t="str">
            <v>-</v>
          </cell>
          <cell r="AA2729" t="str">
            <v>-</v>
          </cell>
          <cell r="AB2729" t="str">
            <v>-</v>
          </cell>
          <cell r="AC2729" t="str">
            <v>-</v>
          </cell>
          <cell r="AD2729" t="str">
            <v>-</v>
          </cell>
          <cell r="AE2729" t="str">
            <v>-</v>
          </cell>
          <cell r="AF2729" t="str">
            <v>-</v>
          </cell>
          <cell r="AG2729" t="str">
            <v>-</v>
          </cell>
          <cell r="AH2729" t="str">
            <v>--</v>
          </cell>
        </row>
        <row r="2730">
          <cell r="A2730">
            <v>602834</v>
          </cell>
          <cell r="B2730" t="str">
            <v>Knowlarity Commnications Private Limited</v>
          </cell>
          <cell r="C2730">
            <v>45106</v>
          </cell>
          <cell r="D2730" t="str">
            <v>NOIDA</v>
          </cell>
          <cell r="E2730" t="str">
            <v>SD Wan</v>
          </cell>
          <cell r="F2730" t="str">
            <v>Spectra IT</v>
          </cell>
          <cell r="G2730" t="str">
            <v>NOIDA</v>
          </cell>
          <cell r="H2730">
            <v>5500</v>
          </cell>
          <cell r="I2730">
            <v>5.5E-2</v>
          </cell>
          <cell r="J2730">
            <v>9080531</v>
          </cell>
          <cell r="K2730" t="str">
            <v>Knowlarity Commnications Private Limited</v>
          </cell>
          <cell r="L2730">
            <v>75416.666666666672</v>
          </cell>
          <cell r="M2730" t="str">
            <v>Investment</v>
          </cell>
          <cell r="N2730" t="str">
            <v>SD Wan</v>
          </cell>
          <cell r="O2730" t="str">
            <v>NOD_ZONE1</v>
          </cell>
          <cell r="P2730">
            <v>9080531</v>
          </cell>
          <cell r="Q2730" t="str">
            <v>Syed Sadique Hussain</v>
          </cell>
          <cell r="R2730" t="str">
            <v>IAM</v>
          </cell>
          <cell r="S2730" t="str">
            <v>Rajeev Misra</v>
          </cell>
          <cell r="T2730">
            <v>5.5E-2</v>
          </cell>
          <cell r="U2730">
            <v>0</v>
          </cell>
          <cell r="V2730" t="str">
            <v>-</v>
          </cell>
          <cell r="Z2730" t="str">
            <v>-</v>
          </cell>
          <cell r="AA2730" t="str">
            <v>-</v>
          </cell>
          <cell r="AB2730" t="str">
            <v>-</v>
          </cell>
          <cell r="AC2730" t="str">
            <v>-</v>
          </cell>
          <cell r="AD2730" t="str">
            <v>-</v>
          </cell>
          <cell r="AE2730" t="str">
            <v>-</v>
          </cell>
          <cell r="AF2730" t="str">
            <v>-</v>
          </cell>
          <cell r="AG2730" t="str">
            <v>-</v>
          </cell>
          <cell r="AH2730" t="str">
            <v>--</v>
          </cell>
        </row>
        <row r="2731">
          <cell r="A2731">
            <v>9080531</v>
          </cell>
          <cell r="B2731" t="str">
            <v>Knowlarity Commnications Private Limited</v>
          </cell>
          <cell r="C2731">
            <v>43786</v>
          </cell>
          <cell r="D2731" t="str">
            <v>Gurgaon</v>
          </cell>
          <cell r="E2731" t="str">
            <v>ILL</v>
          </cell>
          <cell r="F2731" t="str">
            <v>B2B</v>
          </cell>
          <cell r="G2731" t="str">
            <v>Gurgaon</v>
          </cell>
          <cell r="H2731">
            <v>52083.333333333336</v>
          </cell>
          <cell r="I2731">
            <v>0.52083333333333337</v>
          </cell>
          <cell r="J2731">
            <v>9080531</v>
          </cell>
          <cell r="K2731" t="str">
            <v>Knowlarity Commnications Private Limited</v>
          </cell>
          <cell r="L2731">
            <v>75416.666666666672</v>
          </cell>
          <cell r="M2731" t="str">
            <v>Investment</v>
          </cell>
          <cell r="N2731" t="str">
            <v>BIA+</v>
          </cell>
          <cell r="O2731" t="str">
            <v>GGN_ZONE1</v>
          </cell>
          <cell r="P2731">
            <v>9080531</v>
          </cell>
          <cell r="Q2731" t="str">
            <v>Syed Sadique Hussain</v>
          </cell>
          <cell r="R2731" t="str">
            <v>IAM</v>
          </cell>
          <cell r="S2731" t="str">
            <v>Rajeev Misra</v>
          </cell>
          <cell r="T2731">
            <v>0.52083333333333337</v>
          </cell>
          <cell r="U2731">
            <v>0</v>
          </cell>
          <cell r="V2731" t="str">
            <v>-</v>
          </cell>
          <cell r="Z2731" t="str">
            <v>-</v>
          </cell>
          <cell r="AA2731" t="str">
            <v>-</v>
          </cell>
          <cell r="AB2731" t="str">
            <v>-</v>
          </cell>
          <cell r="AC2731" t="str">
            <v>-</v>
          </cell>
          <cell r="AD2731" t="str">
            <v>-</v>
          </cell>
          <cell r="AE2731" t="str">
            <v>-</v>
          </cell>
          <cell r="AF2731" t="str">
            <v>-</v>
          </cell>
          <cell r="AG2731" t="str">
            <v>-</v>
          </cell>
          <cell r="AH2731" t="str">
            <v>--</v>
          </cell>
        </row>
        <row r="2732">
          <cell r="A2732">
            <v>9080763</v>
          </cell>
          <cell r="B2732" t="str">
            <v>Oneshield India Private Limited</v>
          </cell>
          <cell r="C2732">
            <v>43822</v>
          </cell>
          <cell r="D2732" t="str">
            <v>Gurgaon</v>
          </cell>
          <cell r="E2732" t="str">
            <v>BIA</v>
          </cell>
          <cell r="F2732" t="str">
            <v>B2B</v>
          </cell>
          <cell r="G2732" t="str">
            <v>Gurgaon</v>
          </cell>
          <cell r="H2732">
            <v>45000</v>
          </cell>
          <cell r="I2732">
            <v>0.45</v>
          </cell>
          <cell r="J2732">
            <v>9080763</v>
          </cell>
          <cell r="K2732" t="str">
            <v>Oneshield India Private Limited</v>
          </cell>
          <cell r="L2732">
            <v>45000</v>
          </cell>
          <cell r="M2732" t="str">
            <v>Investment</v>
          </cell>
          <cell r="N2732" t="str">
            <v>BIA+</v>
          </cell>
          <cell r="O2732" t="str">
            <v>GGN_ZONE1</v>
          </cell>
          <cell r="P2732">
            <v>9080763</v>
          </cell>
          <cell r="Q2732" t="str">
            <v>Adarsh Kumar</v>
          </cell>
          <cell r="R2732" t="str">
            <v>IAM</v>
          </cell>
          <cell r="S2732" t="str">
            <v>Rajeev Misra</v>
          </cell>
          <cell r="T2732">
            <v>0.45</v>
          </cell>
          <cell r="U2732">
            <v>0</v>
          </cell>
          <cell r="V2732" t="str">
            <v>-</v>
          </cell>
          <cell r="Z2732" t="str">
            <v>-</v>
          </cell>
          <cell r="AA2732" t="str">
            <v>-</v>
          </cell>
          <cell r="AB2732" t="str">
            <v>-</v>
          </cell>
          <cell r="AC2732" t="str">
            <v>-</v>
          </cell>
          <cell r="AD2732" t="str">
            <v>-</v>
          </cell>
          <cell r="AE2732" t="str">
            <v>-</v>
          </cell>
          <cell r="AF2732" t="str">
            <v>-</v>
          </cell>
          <cell r="AG2732" t="str">
            <v>-</v>
          </cell>
          <cell r="AH2732" t="str">
            <v>--</v>
          </cell>
        </row>
        <row r="2733">
          <cell r="A2733">
            <v>9080966</v>
          </cell>
          <cell r="B2733" t="str">
            <v>Colife Advisory Private Limited</v>
          </cell>
          <cell r="C2733">
            <v>44440</v>
          </cell>
          <cell r="D2733" t="str">
            <v>Bangalore</v>
          </cell>
          <cell r="E2733" t="str">
            <v>MWIFI</v>
          </cell>
          <cell r="F2733" t="str">
            <v>B2B</v>
          </cell>
          <cell r="G2733" t="str">
            <v>Bangalore</v>
          </cell>
          <cell r="H2733">
            <v>24500</v>
          </cell>
          <cell r="I2733">
            <v>0.245</v>
          </cell>
          <cell r="J2733">
            <v>9081255</v>
          </cell>
          <cell r="K2733" t="str">
            <v>Colife Advisory Private Limited</v>
          </cell>
          <cell r="L2733">
            <v>333500</v>
          </cell>
          <cell r="M2733" t="str">
            <v>Relationship</v>
          </cell>
          <cell r="N2733" t="str">
            <v>MWIFI</v>
          </cell>
          <cell r="O2733" t="str">
            <v>BLR_ZONE2</v>
          </cell>
          <cell r="P2733">
            <v>9081255</v>
          </cell>
          <cell r="Q2733" t="str">
            <v>Biswa Ranjan Behera</v>
          </cell>
          <cell r="R2733" t="str">
            <v>RAM</v>
          </cell>
          <cell r="S2733" t="str">
            <v>Biswa Ranjan Behera</v>
          </cell>
          <cell r="T2733">
            <v>0.2525</v>
          </cell>
          <cell r="U2733">
            <v>0</v>
          </cell>
          <cell r="V2733" t="str">
            <v>-</v>
          </cell>
          <cell r="Z2733" t="str">
            <v>-</v>
          </cell>
          <cell r="AA2733" t="str">
            <v>-</v>
          </cell>
          <cell r="AB2733" t="str">
            <v>-</v>
          </cell>
          <cell r="AC2733" t="str">
            <v>-</v>
          </cell>
          <cell r="AD2733" t="str">
            <v>-</v>
          </cell>
          <cell r="AE2733" t="str">
            <v>-</v>
          </cell>
          <cell r="AF2733" t="str">
            <v>-</v>
          </cell>
          <cell r="AG2733" t="str">
            <v>-</v>
          </cell>
          <cell r="AH2733" t="str">
            <v>--</v>
          </cell>
        </row>
        <row r="2734">
          <cell r="A2734">
            <v>9081255</v>
          </cell>
          <cell r="B2734" t="str">
            <v>Colife Advisory Private Limited</v>
          </cell>
          <cell r="C2734">
            <v>44197</v>
          </cell>
          <cell r="D2734" t="str">
            <v>Bangalore</v>
          </cell>
          <cell r="E2734" t="str">
            <v>MWIFI</v>
          </cell>
          <cell r="F2734" t="str">
            <v>B2B</v>
          </cell>
          <cell r="G2734" t="str">
            <v>Bangalore</v>
          </cell>
          <cell r="H2734">
            <v>16500</v>
          </cell>
          <cell r="I2734">
            <v>0.16500000000000001</v>
          </cell>
          <cell r="J2734">
            <v>9081255</v>
          </cell>
          <cell r="K2734" t="str">
            <v>Colife Advisory Private Limited</v>
          </cell>
          <cell r="L2734">
            <v>333500</v>
          </cell>
          <cell r="M2734" t="str">
            <v>Relationship</v>
          </cell>
          <cell r="N2734" t="str">
            <v>MWIFI</v>
          </cell>
          <cell r="O2734" t="str">
            <v>BLR_ZONE1</v>
          </cell>
          <cell r="P2734">
            <v>9081255</v>
          </cell>
          <cell r="Q2734" t="str">
            <v>Biswa Ranjan Behera</v>
          </cell>
          <cell r="R2734" t="str">
            <v>RAM</v>
          </cell>
          <cell r="S2734" t="str">
            <v>Biswa Ranjan Behera</v>
          </cell>
          <cell r="T2734">
            <v>0.1575</v>
          </cell>
          <cell r="U2734">
            <v>0</v>
          </cell>
          <cell r="V2734" t="str">
            <v>-</v>
          </cell>
          <cell r="Z2734" t="str">
            <v>-</v>
          </cell>
          <cell r="AA2734" t="str">
            <v>-</v>
          </cell>
          <cell r="AB2734" t="str">
            <v>-</v>
          </cell>
          <cell r="AC2734" t="str">
            <v>-</v>
          </cell>
          <cell r="AD2734" t="str">
            <v>-</v>
          </cell>
          <cell r="AE2734" t="str">
            <v>-</v>
          </cell>
          <cell r="AF2734" t="str">
            <v>-</v>
          </cell>
          <cell r="AG2734" t="str">
            <v>-</v>
          </cell>
          <cell r="AH2734" t="str">
            <v>--</v>
          </cell>
        </row>
        <row r="2735">
          <cell r="A2735">
            <v>9082668</v>
          </cell>
          <cell r="B2735" t="str">
            <v>Colife Advisory Private Limited</v>
          </cell>
          <cell r="C2735">
            <v>44440</v>
          </cell>
          <cell r="D2735" t="str">
            <v>Bangalore</v>
          </cell>
          <cell r="E2735" t="str">
            <v>MWIFI</v>
          </cell>
          <cell r="F2735" t="str">
            <v>B2B</v>
          </cell>
          <cell r="G2735" t="str">
            <v>Bangalore</v>
          </cell>
          <cell r="H2735">
            <v>12750</v>
          </cell>
          <cell r="I2735">
            <v>0.1275</v>
          </cell>
          <cell r="J2735">
            <v>9081255</v>
          </cell>
          <cell r="K2735" t="str">
            <v>Colife Advisory Private Limited</v>
          </cell>
          <cell r="L2735">
            <v>333500</v>
          </cell>
          <cell r="M2735" t="str">
            <v>Relationship</v>
          </cell>
          <cell r="N2735" t="str">
            <v>MWIFI</v>
          </cell>
          <cell r="O2735" t="str">
            <v>BLR_ZONE2</v>
          </cell>
          <cell r="P2735">
            <v>9081255</v>
          </cell>
          <cell r="Q2735" t="str">
            <v>Biswa Ranjan Behera</v>
          </cell>
          <cell r="R2735" t="str">
            <v>RAM</v>
          </cell>
          <cell r="S2735" t="str">
            <v>Biswa Ranjan Behera</v>
          </cell>
          <cell r="T2735">
            <v>0.1275</v>
          </cell>
          <cell r="U2735">
            <v>0</v>
          </cell>
          <cell r="V2735" t="str">
            <v>-</v>
          </cell>
          <cell r="Z2735" t="str">
            <v>-</v>
          </cell>
          <cell r="AA2735" t="str">
            <v>-</v>
          </cell>
          <cell r="AB2735" t="str">
            <v>-</v>
          </cell>
          <cell r="AC2735" t="str">
            <v>-</v>
          </cell>
          <cell r="AD2735" t="str">
            <v>-</v>
          </cell>
          <cell r="AE2735" t="str">
            <v>-</v>
          </cell>
          <cell r="AF2735" t="str">
            <v>-</v>
          </cell>
          <cell r="AG2735" t="str">
            <v>-</v>
          </cell>
          <cell r="AH2735" t="str">
            <v>--</v>
          </cell>
        </row>
        <row r="2736">
          <cell r="A2736">
            <v>9083288</v>
          </cell>
          <cell r="B2736" t="str">
            <v>Colife Advisory Private Limited</v>
          </cell>
          <cell r="C2736">
            <v>44393</v>
          </cell>
          <cell r="D2736" t="str">
            <v>Bangalore</v>
          </cell>
          <cell r="E2736" t="str">
            <v>MWIFI</v>
          </cell>
          <cell r="F2736" t="str">
            <v>B2B</v>
          </cell>
          <cell r="G2736" t="str">
            <v>Bangalore</v>
          </cell>
          <cell r="H2736">
            <v>6000</v>
          </cell>
          <cell r="I2736">
            <v>0.06</v>
          </cell>
          <cell r="J2736">
            <v>9081255</v>
          </cell>
          <cell r="K2736" t="str">
            <v>Colife Advisory Private Limited</v>
          </cell>
          <cell r="L2736">
            <v>333500</v>
          </cell>
          <cell r="M2736" t="str">
            <v>Relationship</v>
          </cell>
          <cell r="N2736" t="str">
            <v>MWIFI</v>
          </cell>
          <cell r="O2736" t="str">
            <v>BLR_ZONE2</v>
          </cell>
          <cell r="P2736">
            <v>9081255</v>
          </cell>
          <cell r="Q2736" t="str">
            <v>Biswa Ranjan Behera</v>
          </cell>
          <cell r="R2736" t="str">
            <v>RAM</v>
          </cell>
          <cell r="S2736" t="str">
            <v>Biswa Ranjan Behera</v>
          </cell>
          <cell r="T2736">
            <v>5.7500000000000002E-2</v>
          </cell>
          <cell r="U2736">
            <v>0</v>
          </cell>
          <cell r="V2736" t="str">
            <v>-</v>
          </cell>
          <cell r="Z2736" t="str">
            <v>-</v>
          </cell>
          <cell r="AA2736" t="str">
            <v>-</v>
          </cell>
          <cell r="AB2736" t="str">
            <v>-</v>
          </cell>
          <cell r="AC2736" t="str">
            <v>-</v>
          </cell>
          <cell r="AD2736" t="str">
            <v>-</v>
          </cell>
          <cell r="AE2736" t="str">
            <v>-</v>
          </cell>
          <cell r="AF2736" t="str">
            <v>-</v>
          </cell>
          <cell r="AG2736" t="str">
            <v>-</v>
          </cell>
          <cell r="AH2736" t="str">
            <v>--</v>
          </cell>
        </row>
        <row r="2737">
          <cell r="A2737">
            <v>9083295</v>
          </cell>
          <cell r="B2737" t="str">
            <v>Colife Advisory Private Limited</v>
          </cell>
          <cell r="C2737">
            <v>44393</v>
          </cell>
          <cell r="D2737" t="str">
            <v>Bangalore</v>
          </cell>
          <cell r="E2737" t="str">
            <v>MWIFI</v>
          </cell>
          <cell r="F2737" t="str">
            <v>B2B</v>
          </cell>
          <cell r="G2737" t="str">
            <v>Bangalore</v>
          </cell>
          <cell r="H2737">
            <v>10000</v>
          </cell>
          <cell r="I2737">
            <v>0.1</v>
          </cell>
          <cell r="J2737">
            <v>9081255</v>
          </cell>
          <cell r="K2737" t="str">
            <v>Colife Advisory Private Limited</v>
          </cell>
          <cell r="L2737">
            <v>333500</v>
          </cell>
          <cell r="M2737" t="str">
            <v>Relationship</v>
          </cell>
          <cell r="N2737" t="str">
            <v>MWIFI</v>
          </cell>
          <cell r="O2737" t="str">
            <v>BLR_ZONE2</v>
          </cell>
          <cell r="P2737">
            <v>9081255</v>
          </cell>
          <cell r="Q2737" t="str">
            <v>Biswa Ranjan Behera</v>
          </cell>
          <cell r="R2737" t="str">
            <v>RAM</v>
          </cell>
          <cell r="S2737" t="str">
            <v>Biswa Ranjan Behera</v>
          </cell>
          <cell r="T2737">
            <v>0.10249999999999999</v>
          </cell>
          <cell r="U2737">
            <v>0</v>
          </cell>
          <cell r="V2737" t="str">
            <v>-</v>
          </cell>
          <cell r="Z2737" t="str">
            <v>-</v>
          </cell>
          <cell r="AA2737" t="str">
            <v>-</v>
          </cell>
          <cell r="AB2737" t="str">
            <v>-</v>
          </cell>
          <cell r="AC2737" t="str">
            <v>-</v>
          </cell>
          <cell r="AD2737" t="str">
            <v>-</v>
          </cell>
          <cell r="AE2737" t="str">
            <v>-</v>
          </cell>
          <cell r="AF2737" t="str">
            <v>-</v>
          </cell>
          <cell r="AG2737" t="str">
            <v>-</v>
          </cell>
          <cell r="AH2737" t="str">
            <v>--</v>
          </cell>
        </row>
        <row r="2738">
          <cell r="A2738">
            <v>9083339</v>
          </cell>
          <cell r="B2738" t="str">
            <v>Colife Advisory Private Limited</v>
          </cell>
          <cell r="C2738">
            <v>44393</v>
          </cell>
          <cell r="D2738" t="str">
            <v>Bangalore</v>
          </cell>
          <cell r="E2738" t="str">
            <v>MWIFI</v>
          </cell>
          <cell r="F2738" t="str">
            <v>B2B</v>
          </cell>
          <cell r="G2738" t="str">
            <v>Bangalore</v>
          </cell>
          <cell r="H2738">
            <v>6000</v>
          </cell>
          <cell r="I2738">
            <v>0.06</v>
          </cell>
          <cell r="J2738">
            <v>9081255</v>
          </cell>
          <cell r="K2738" t="str">
            <v>Colife Advisory Private Limited</v>
          </cell>
          <cell r="L2738">
            <v>333500</v>
          </cell>
          <cell r="M2738" t="str">
            <v>Relationship</v>
          </cell>
          <cell r="N2738" t="str">
            <v>MWIFI</v>
          </cell>
          <cell r="O2738" t="str">
            <v>BLR_ZONE2</v>
          </cell>
          <cell r="P2738">
            <v>9081255</v>
          </cell>
          <cell r="Q2738" t="str">
            <v>Biswa Ranjan Behera</v>
          </cell>
          <cell r="R2738" t="str">
            <v>RAM</v>
          </cell>
          <cell r="S2738" t="str">
            <v>Biswa Ranjan Behera</v>
          </cell>
          <cell r="T2738">
            <v>5.7500000000000002E-2</v>
          </cell>
          <cell r="U2738">
            <v>0</v>
          </cell>
          <cell r="V2738" t="str">
            <v>-</v>
          </cell>
          <cell r="Z2738" t="str">
            <v>-</v>
          </cell>
          <cell r="AA2738" t="str">
            <v>-</v>
          </cell>
          <cell r="AB2738" t="str">
            <v>-</v>
          </cell>
          <cell r="AC2738" t="str">
            <v>-</v>
          </cell>
          <cell r="AD2738" t="str">
            <v>-</v>
          </cell>
          <cell r="AE2738" t="str">
            <v>-</v>
          </cell>
          <cell r="AF2738" t="str">
            <v>-</v>
          </cell>
          <cell r="AG2738" t="str">
            <v>-</v>
          </cell>
          <cell r="AH2738" t="str">
            <v>--</v>
          </cell>
        </row>
        <row r="2739">
          <cell r="A2739">
            <v>9083377</v>
          </cell>
          <cell r="B2739" t="str">
            <v>Colife Advisory Private Limited</v>
          </cell>
          <cell r="C2739">
            <v>44393</v>
          </cell>
          <cell r="D2739" t="str">
            <v>Bangalore</v>
          </cell>
          <cell r="E2739" t="str">
            <v>MWIFI</v>
          </cell>
          <cell r="F2739" t="str">
            <v>B2B</v>
          </cell>
          <cell r="G2739" t="str">
            <v>Bangalore</v>
          </cell>
          <cell r="H2739">
            <v>5500</v>
          </cell>
          <cell r="I2739">
            <v>5.5E-2</v>
          </cell>
          <cell r="J2739">
            <v>9081255</v>
          </cell>
          <cell r="K2739" t="str">
            <v>Colife Advisory Private Limited</v>
          </cell>
          <cell r="L2739">
            <v>333500</v>
          </cell>
          <cell r="M2739" t="str">
            <v>Relationship</v>
          </cell>
          <cell r="N2739" t="str">
            <v>MWIFI</v>
          </cell>
          <cell r="O2739" t="str">
            <v>BLR_ZONE2</v>
          </cell>
          <cell r="P2739">
            <v>9081255</v>
          </cell>
          <cell r="Q2739" t="str">
            <v>Biswa Ranjan Behera</v>
          </cell>
          <cell r="R2739" t="str">
            <v>RAM</v>
          </cell>
          <cell r="S2739" t="str">
            <v>Biswa Ranjan Behera</v>
          </cell>
          <cell r="T2739">
            <v>5.2499999999999998E-2</v>
          </cell>
          <cell r="U2739">
            <v>0</v>
          </cell>
          <cell r="V2739" t="str">
            <v>-</v>
          </cell>
          <cell r="Z2739" t="str">
            <v>-</v>
          </cell>
          <cell r="AA2739" t="str">
            <v>-</v>
          </cell>
          <cell r="AB2739" t="str">
            <v>-</v>
          </cell>
          <cell r="AC2739" t="str">
            <v>-</v>
          </cell>
          <cell r="AD2739" t="str">
            <v>-</v>
          </cell>
          <cell r="AE2739" t="str">
            <v>-</v>
          </cell>
          <cell r="AF2739" t="str">
            <v>-</v>
          </cell>
          <cell r="AG2739" t="str">
            <v>-</v>
          </cell>
          <cell r="AH2739" t="str">
            <v>--</v>
          </cell>
        </row>
        <row r="2740">
          <cell r="A2740">
            <v>9083383</v>
          </cell>
          <cell r="B2740" t="str">
            <v>Colife Advisory Private Limited</v>
          </cell>
          <cell r="C2740">
            <v>44407</v>
          </cell>
          <cell r="D2740" t="str">
            <v>Bangalore</v>
          </cell>
          <cell r="E2740" t="str">
            <v>MWIFI</v>
          </cell>
          <cell r="F2740" t="str">
            <v>B2B</v>
          </cell>
          <cell r="G2740" t="str">
            <v>Bangalore</v>
          </cell>
          <cell r="H2740">
            <v>5000</v>
          </cell>
          <cell r="I2740">
            <v>0.05</v>
          </cell>
          <cell r="J2740">
            <v>9081255</v>
          </cell>
          <cell r="K2740" t="str">
            <v>Colife Advisory Private Limited</v>
          </cell>
          <cell r="L2740">
            <v>333500</v>
          </cell>
          <cell r="M2740" t="str">
            <v>Relationship</v>
          </cell>
          <cell r="N2740" t="str">
            <v>MWIFI</v>
          </cell>
          <cell r="O2740" t="str">
            <v>BLR_ZONE2</v>
          </cell>
          <cell r="P2740">
            <v>9081255</v>
          </cell>
          <cell r="Q2740" t="str">
            <v>Biswa Ranjan Behera</v>
          </cell>
          <cell r="R2740" t="str">
            <v>RAM</v>
          </cell>
          <cell r="S2740" t="str">
            <v>Biswa Ranjan Behera</v>
          </cell>
          <cell r="T2740">
            <v>0.05</v>
          </cell>
          <cell r="U2740">
            <v>0</v>
          </cell>
          <cell r="V2740" t="str">
            <v>-</v>
          </cell>
          <cell r="Z2740" t="str">
            <v>-</v>
          </cell>
          <cell r="AA2740" t="str">
            <v>-</v>
          </cell>
          <cell r="AB2740" t="str">
            <v>-</v>
          </cell>
          <cell r="AC2740" t="str">
            <v>-</v>
          </cell>
          <cell r="AD2740" t="str">
            <v>-</v>
          </cell>
          <cell r="AE2740" t="str">
            <v>-</v>
          </cell>
          <cell r="AF2740" t="str">
            <v>-</v>
          </cell>
          <cell r="AG2740" t="str">
            <v>-</v>
          </cell>
          <cell r="AH2740" t="str">
            <v>--</v>
          </cell>
        </row>
        <row r="2741">
          <cell r="A2741">
            <v>9083419</v>
          </cell>
          <cell r="B2741" t="str">
            <v>Colife Advisory Private Limited</v>
          </cell>
          <cell r="C2741">
            <v>44409</v>
          </cell>
          <cell r="D2741" t="str">
            <v>Bangalore</v>
          </cell>
          <cell r="E2741" t="str">
            <v>MWIFI</v>
          </cell>
          <cell r="F2741" t="str">
            <v>B2B</v>
          </cell>
          <cell r="G2741" t="str">
            <v>Bangalore</v>
          </cell>
          <cell r="H2741">
            <v>6250</v>
          </cell>
          <cell r="I2741">
            <v>6.25E-2</v>
          </cell>
          <cell r="J2741">
            <v>9081255</v>
          </cell>
          <cell r="K2741" t="str">
            <v>Colife Advisory Private Limited</v>
          </cell>
          <cell r="L2741">
            <v>333500</v>
          </cell>
          <cell r="M2741" t="str">
            <v>Relationship</v>
          </cell>
          <cell r="N2741" t="str">
            <v>MWIFI</v>
          </cell>
          <cell r="O2741" t="str">
            <v>BLR_ZONE1</v>
          </cell>
          <cell r="P2741">
            <v>9081255</v>
          </cell>
          <cell r="Q2741" t="str">
            <v>Biswa Ranjan Behera</v>
          </cell>
          <cell r="R2741" t="str">
            <v>RAM</v>
          </cell>
          <cell r="S2741" t="str">
            <v>Biswa Ranjan Behera</v>
          </cell>
          <cell r="T2741">
            <v>0.06</v>
          </cell>
          <cell r="U2741">
            <v>0</v>
          </cell>
          <cell r="V2741" t="str">
            <v>-</v>
          </cell>
          <cell r="Z2741" t="str">
            <v>-</v>
          </cell>
          <cell r="AA2741" t="str">
            <v>-</v>
          </cell>
          <cell r="AB2741" t="str">
            <v>-</v>
          </cell>
          <cell r="AC2741" t="str">
            <v>-</v>
          </cell>
          <cell r="AD2741" t="str">
            <v>-</v>
          </cell>
          <cell r="AE2741" t="str">
            <v>-</v>
          </cell>
          <cell r="AF2741" t="str">
            <v>-</v>
          </cell>
          <cell r="AG2741" t="str">
            <v>-</v>
          </cell>
          <cell r="AH2741" t="str">
            <v>--</v>
          </cell>
        </row>
        <row r="2742">
          <cell r="A2742">
            <v>9083422</v>
          </cell>
          <cell r="B2742" t="str">
            <v>Colife Advisory Private Limited</v>
          </cell>
          <cell r="C2742">
            <v>44440</v>
          </cell>
          <cell r="D2742" t="str">
            <v>Bangalore</v>
          </cell>
          <cell r="E2742" t="str">
            <v>MWIFI</v>
          </cell>
          <cell r="F2742" t="str">
            <v>B2B</v>
          </cell>
          <cell r="G2742" t="str">
            <v>Bangalore</v>
          </cell>
          <cell r="H2742">
            <v>10000</v>
          </cell>
          <cell r="I2742">
            <v>0.1</v>
          </cell>
          <cell r="J2742">
            <v>9081255</v>
          </cell>
          <cell r="K2742" t="str">
            <v>Colife Advisory Private Limited</v>
          </cell>
          <cell r="L2742">
            <v>333500</v>
          </cell>
          <cell r="M2742" t="str">
            <v>Relationship</v>
          </cell>
          <cell r="N2742" t="str">
            <v>MWIFI</v>
          </cell>
          <cell r="O2742" t="str">
            <v>BLR_ZONE2</v>
          </cell>
          <cell r="P2742">
            <v>9081255</v>
          </cell>
          <cell r="Q2742" t="str">
            <v>Biswa Ranjan Behera</v>
          </cell>
          <cell r="R2742" t="str">
            <v>RAM</v>
          </cell>
          <cell r="S2742" t="str">
            <v>Biswa Ranjan Behera</v>
          </cell>
          <cell r="T2742">
            <v>0.1075</v>
          </cell>
          <cell r="U2742">
            <v>0</v>
          </cell>
          <cell r="V2742" t="str">
            <v>-</v>
          </cell>
          <cell r="Z2742" t="str">
            <v>-</v>
          </cell>
          <cell r="AA2742" t="str">
            <v>-</v>
          </cell>
          <cell r="AB2742" t="str">
            <v>-</v>
          </cell>
          <cell r="AC2742" t="str">
            <v>-</v>
          </cell>
          <cell r="AD2742" t="str">
            <v>-</v>
          </cell>
          <cell r="AE2742" t="str">
            <v>-</v>
          </cell>
          <cell r="AF2742" t="str">
            <v>-</v>
          </cell>
          <cell r="AG2742" t="str">
            <v>-</v>
          </cell>
          <cell r="AH2742" t="str">
            <v>--</v>
          </cell>
        </row>
        <row r="2743">
          <cell r="A2743">
            <v>9083513</v>
          </cell>
          <cell r="B2743" t="str">
            <v>Colife Advisory Private Limited</v>
          </cell>
          <cell r="C2743">
            <v>44409</v>
          </cell>
          <cell r="D2743" t="str">
            <v>Bangalore</v>
          </cell>
          <cell r="E2743" t="str">
            <v>MWIFI</v>
          </cell>
          <cell r="F2743" t="str">
            <v>B2B</v>
          </cell>
          <cell r="G2743" t="str">
            <v>Bangalore</v>
          </cell>
          <cell r="H2743">
            <v>22500</v>
          </cell>
          <cell r="I2743">
            <v>0.22500000000000001</v>
          </cell>
          <cell r="J2743">
            <v>9081255</v>
          </cell>
          <cell r="K2743" t="str">
            <v>Colife Advisory Private Limited</v>
          </cell>
          <cell r="L2743">
            <v>333500</v>
          </cell>
          <cell r="M2743" t="str">
            <v>Relationship</v>
          </cell>
          <cell r="N2743" t="str">
            <v>MWIFI</v>
          </cell>
          <cell r="O2743" t="str">
            <v>BLR_ZONE1</v>
          </cell>
          <cell r="P2743">
            <v>9081255</v>
          </cell>
          <cell r="Q2743" t="str">
            <v>Biswa Ranjan Behera</v>
          </cell>
          <cell r="R2743" t="str">
            <v>RAM</v>
          </cell>
          <cell r="S2743" t="str">
            <v>Biswa Ranjan Behera</v>
          </cell>
          <cell r="T2743">
            <v>0.27750000000000002</v>
          </cell>
          <cell r="U2743">
            <v>0</v>
          </cell>
          <cell r="V2743" t="str">
            <v>-</v>
          </cell>
          <cell r="Z2743" t="str">
            <v>-</v>
          </cell>
          <cell r="AA2743" t="str">
            <v>-</v>
          </cell>
          <cell r="AB2743" t="str">
            <v>-</v>
          </cell>
          <cell r="AC2743" t="str">
            <v>-</v>
          </cell>
          <cell r="AD2743" t="str">
            <v>-</v>
          </cell>
          <cell r="AE2743" t="str">
            <v>-</v>
          </cell>
          <cell r="AF2743" t="str">
            <v>-</v>
          </cell>
          <cell r="AG2743" t="str">
            <v>-</v>
          </cell>
          <cell r="AH2743" t="str">
            <v>--</v>
          </cell>
        </row>
        <row r="2744">
          <cell r="A2744">
            <v>9083619</v>
          </cell>
          <cell r="B2744" t="str">
            <v>Colife Advisory Private Limited</v>
          </cell>
          <cell r="C2744">
            <v>44440</v>
          </cell>
          <cell r="D2744" t="str">
            <v>Bangalore</v>
          </cell>
          <cell r="E2744" t="str">
            <v>MWIFI</v>
          </cell>
          <cell r="F2744" t="str">
            <v>B2B</v>
          </cell>
          <cell r="G2744" t="str">
            <v>Bangalore</v>
          </cell>
          <cell r="H2744">
            <v>19250</v>
          </cell>
          <cell r="I2744">
            <v>0.1925</v>
          </cell>
          <cell r="J2744">
            <v>9081255</v>
          </cell>
          <cell r="K2744" t="str">
            <v>Colife Advisory Private Limited</v>
          </cell>
          <cell r="L2744">
            <v>333500</v>
          </cell>
          <cell r="M2744" t="str">
            <v>Relationship</v>
          </cell>
          <cell r="N2744" t="str">
            <v>MWIFI</v>
          </cell>
          <cell r="O2744" t="str">
            <v>BLR_ZONE2</v>
          </cell>
          <cell r="P2744">
            <v>9081255</v>
          </cell>
          <cell r="Q2744" t="str">
            <v>Biswa Ranjan Behera</v>
          </cell>
          <cell r="R2744" t="str">
            <v>RAM</v>
          </cell>
          <cell r="S2744" t="str">
            <v>Biswa Ranjan Behera</v>
          </cell>
          <cell r="T2744">
            <v>0.1925</v>
          </cell>
          <cell r="U2744">
            <v>0</v>
          </cell>
          <cell r="V2744" t="str">
            <v>-</v>
          </cell>
          <cell r="Z2744" t="str">
            <v>-</v>
          </cell>
          <cell r="AA2744" t="str">
            <v>-</v>
          </cell>
          <cell r="AB2744" t="str">
            <v>-</v>
          </cell>
          <cell r="AC2744" t="str">
            <v>-</v>
          </cell>
          <cell r="AD2744" t="str">
            <v>-</v>
          </cell>
          <cell r="AE2744" t="str">
            <v>-</v>
          </cell>
          <cell r="AF2744" t="str">
            <v>-</v>
          </cell>
          <cell r="AG2744" t="str">
            <v>-</v>
          </cell>
          <cell r="AH2744" t="str">
            <v>--</v>
          </cell>
        </row>
        <row r="2745">
          <cell r="A2745">
            <v>9083624</v>
          </cell>
          <cell r="B2745" t="str">
            <v>Colife Advisory Private Limited</v>
          </cell>
          <cell r="C2745">
            <v>44440</v>
          </cell>
          <cell r="D2745" t="str">
            <v>Bangalore</v>
          </cell>
          <cell r="E2745" t="str">
            <v>MWIFI</v>
          </cell>
          <cell r="F2745" t="str">
            <v>B2B</v>
          </cell>
          <cell r="G2745" t="str">
            <v>Bangalore</v>
          </cell>
          <cell r="H2745">
            <v>19750</v>
          </cell>
          <cell r="I2745">
            <v>0.19750000000000001</v>
          </cell>
          <cell r="J2745">
            <v>9081255</v>
          </cell>
          <cell r="K2745" t="str">
            <v>Colife Advisory Private Limited</v>
          </cell>
          <cell r="L2745">
            <v>333500</v>
          </cell>
          <cell r="M2745" t="str">
            <v>Relationship</v>
          </cell>
          <cell r="N2745" t="str">
            <v>MWIFI</v>
          </cell>
          <cell r="O2745" t="str">
            <v>BLR_ZONE2</v>
          </cell>
          <cell r="P2745">
            <v>9081255</v>
          </cell>
          <cell r="Q2745" t="str">
            <v>Biswa Ranjan Behera</v>
          </cell>
          <cell r="R2745" t="str">
            <v>RAM</v>
          </cell>
          <cell r="S2745" t="str">
            <v>Biswa Ranjan Behera</v>
          </cell>
          <cell r="T2745">
            <v>0.2</v>
          </cell>
          <cell r="U2745">
            <v>0</v>
          </cell>
          <cell r="V2745" t="str">
            <v>-</v>
          </cell>
          <cell r="Z2745" t="str">
            <v>-</v>
          </cell>
          <cell r="AA2745" t="str">
            <v>-</v>
          </cell>
          <cell r="AB2745" t="str">
            <v>-</v>
          </cell>
          <cell r="AC2745" t="str">
            <v>-</v>
          </cell>
          <cell r="AD2745" t="str">
            <v>-</v>
          </cell>
          <cell r="AE2745" t="str">
            <v>-</v>
          </cell>
          <cell r="AF2745" t="str">
            <v>-</v>
          </cell>
          <cell r="AG2745" t="str">
            <v>-</v>
          </cell>
          <cell r="AH2745" t="str">
            <v>--</v>
          </cell>
        </row>
        <row r="2746">
          <cell r="A2746">
            <v>9083627</v>
          </cell>
          <cell r="B2746" t="str">
            <v>Colife Advisory Private Limited</v>
          </cell>
          <cell r="C2746">
            <v>44440</v>
          </cell>
          <cell r="D2746" t="str">
            <v>Bangalore</v>
          </cell>
          <cell r="E2746" t="str">
            <v>MWIFI</v>
          </cell>
          <cell r="F2746" t="str">
            <v>B2B</v>
          </cell>
          <cell r="G2746" t="str">
            <v>Bangalore</v>
          </cell>
          <cell r="H2746">
            <v>12500</v>
          </cell>
          <cell r="I2746">
            <v>0.125</v>
          </cell>
          <cell r="J2746">
            <v>9081255</v>
          </cell>
          <cell r="K2746" t="str">
            <v>Colife Advisory Private Limited</v>
          </cell>
          <cell r="L2746">
            <v>333500</v>
          </cell>
          <cell r="M2746" t="str">
            <v>Relationship</v>
          </cell>
          <cell r="N2746" t="str">
            <v>MWIFI</v>
          </cell>
          <cell r="O2746" t="str">
            <v>BLR_ZONE2</v>
          </cell>
          <cell r="P2746">
            <v>9081255</v>
          </cell>
          <cell r="Q2746" t="str">
            <v>Biswa Ranjan Behera</v>
          </cell>
          <cell r="R2746" t="str">
            <v>RAM</v>
          </cell>
          <cell r="S2746" t="str">
            <v>Biswa Ranjan Behera</v>
          </cell>
          <cell r="T2746">
            <v>0.13500000000000001</v>
          </cell>
          <cell r="U2746">
            <v>0</v>
          </cell>
          <cell r="V2746" t="str">
            <v>-</v>
          </cell>
          <cell r="Z2746" t="str">
            <v>-</v>
          </cell>
          <cell r="AA2746" t="str">
            <v>-</v>
          </cell>
          <cell r="AB2746" t="str">
            <v>-</v>
          </cell>
          <cell r="AC2746" t="str">
            <v>-</v>
          </cell>
          <cell r="AD2746" t="str">
            <v>-</v>
          </cell>
          <cell r="AE2746" t="str">
            <v>-</v>
          </cell>
          <cell r="AF2746" t="str">
            <v>-</v>
          </cell>
          <cell r="AG2746" t="str">
            <v>-</v>
          </cell>
          <cell r="AH2746" t="str">
            <v>--</v>
          </cell>
        </row>
        <row r="2747">
          <cell r="A2747">
            <v>9083629</v>
          </cell>
          <cell r="B2747" t="str">
            <v>Colife Advisory Private Limited</v>
          </cell>
          <cell r="C2747">
            <v>44440</v>
          </cell>
          <cell r="D2747" t="str">
            <v>Bangalore</v>
          </cell>
          <cell r="E2747" t="str">
            <v>MWIFI</v>
          </cell>
          <cell r="F2747" t="str">
            <v>B2B</v>
          </cell>
          <cell r="G2747" t="str">
            <v>Bangalore</v>
          </cell>
          <cell r="H2747">
            <v>10500</v>
          </cell>
          <cell r="I2747">
            <v>0.105</v>
          </cell>
          <cell r="J2747">
            <v>9081255</v>
          </cell>
          <cell r="K2747" t="str">
            <v>Colife Advisory Private Limited</v>
          </cell>
          <cell r="L2747">
            <v>333500</v>
          </cell>
          <cell r="M2747" t="str">
            <v>Relationship</v>
          </cell>
          <cell r="N2747" t="str">
            <v>MWIFI</v>
          </cell>
          <cell r="O2747" t="str">
            <v>BLR_ZONE2</v>
          </cell>
          <cell r="P2747">
            <v>9081255</v>
          </cell>
          <cell r="Q2747" t="str">
            <v>Biswa Ranjan Behera</v>
          </cell>
          <cell r="R2747" t="str">
            <v>RAM</v>
          </cell>
          <cell r="S2747" t="str">
            <v>Biswa Ranjan Behera</v>
          </cell>
          <cell r="T2747">
            <v>0.1</v>
          </cell>
          <cell r="U2747">
            <v>0</v>
          </cell>
          <cell r="V2747" t="str">
            <v>-</v>
          </cell>
          <cell r="Z2747" t="str">
            <v>-</v>
          </cell>
          <cell r="AA2747" t="str">
            <v>-</v>
          </cell>
          <cell r="AB2747" t="str">
            <v>-</v>
          </cell>
          <cell r="AC2747" t="str">
            <v>-</v>
          </cell>
          <cell r="AD2747" t="str">
            <v>-</v>
          </cell>
          <cell r="AE2747" t="str">
            <v>-</v>
          </cell>
          <cell r="AF2747" t="str">
            <v>-</v>
          </cell>
          <cell r="AG2747" t="str">
            <v>-</v>
          </cell>
          <cell r="AH2747" t="str">
            <v>--</v>
          </cell>
        </row>
        <row r="2748">
          <cell r="A2748">
            <v>9083760</v>
          </cell>
          <cell r="B2748" t="str">
            <v>Colife Advisory Private Limited</v>
          </cell>
          <cell r="C2748">
            <v>44378</v>
          </cell>
          <cell r="D2748" t="str">
            <v>Bangalore</v>
          </cell>
          <cell r="E2748" t="str">
            <v>MWIFI</v>
          </cell>
          <cell r="F2748" t="str">
            <v>B2B</v>
          </cell>
          <cell r="G2748" t="str">
            <v>Bangalore</v>
          </cell>
          <cell r="H2748">
            <v>15250</v>
          </cell>
          <cell r="I2748">
            <v>0.1525</v>
          </cell>
          <cell r="J2748">
            <v>9081255</v>
          </cell>
          <cell r="K2748" t="str">
            <v>Colife Advisory Private Limited</v>
          </cell>
          <cell r="L2748">
            <v>333500</v>
          </cell>
          <cell r="M2748" t="str">
            <v>Relationship</v>
          </cell>
          <cell r="N2748" t="str">
            <v>MWIFI</v>
          </cell>
          <cell r="O2748" t="str">
            <v>BLR_ZONE2</v>
          </cell>
          <cell r="P2748">
            <v>9081255</v>
          </cell>
          <cell r="Q2748" t="str">
            <v>Biswa Ranjan Behera</v>
          </cell>
          <cell r="R2748" t="str">
            <v>RAM</v>
          </cell>
          <cell r="S2748" t="str">
            <v>Biswa Ranjan Behera</v>
          </cell>
          <cell r="T2748">
            <v>0.1525</v>
          </cell>
          <cell r="U2748">
            <v>0</v>
          </cell>
          <cell r="V2748" t="str">
            <v>-</v>
          </cell>
          <cell r="Z2748" t="str">
            <v>-</v>
          </cell>
          <cell r="AA2748" t="str">
            <v>-</v>
          </cell>
          <cell r="AB2748" t="str">
            <v>-</v>
          </cell>
          <cell r="AC2748" t="str">
            <v>-</v>
          </cell>
          <cell r="AD2748" t="str">
            <v>-</v>
          </cell>
          <cell r="AE2748" t="str">
            <v>-</v>
          </cell>
          <cell r="AF2748" t="str">
            <v>-</v>
          </cell>
          <cell r="AG2748" t="str">
            <v>-</v>
          </cell>
          <cell r="AH2748" t="str">
            <v>--</v>
          </cell>
        </row>
        <row r="2749">
          <cell r="A2749">
            <v>9083854</v>
          </cell>
          <cell r="B2749" t="str">
            <v>Colife Advisory Private Limited</v>
          </cell>
          <cell r="C2749">
            <v>44440</v>
          </cell>
          <cell r="D2749" t="str">
            <v>Bangalore</v>
          </cell>
          <cell r="E2749" t="str">
            <v>MWIFI</v>
          </cell>
          <cell r="F2749" t="str">
            <v>B2B</v>
          </cell>
          <cell r="G2749" t="str">
            <v>Bangalore</v>
          </cell>
          <cell r="H2749">
            <v>12750</v>
          </cell>
          <cell r="I2749">
            <v>0.1275</v>
          </cell>
          <cell r="J2749">
            <v>9081255</v>
          </cell>
          <cell r="K2749" t="str">
            <v>Colife Advisory Private Limited</v>
          </cell>
          <cell r="L2749">
            <v>333500</v>
          </cell>
          <cell r="M2749" t="str">
            <v>Relationship</v>
          </cell>
          <cell r="N2749" t="str">
            <v>MWIFI</v>
          </cell>
          <cell r="O2749" t="str">
            <v>BLR_ZONE1</v>
          </cell>
          <cell r="P2749">
            <v>9081255</v>
          </cell>
          <cell r="Q2749" t="str">
            <v>Biswa Ranjan Behera</v>
          </cell>
          <cell r="R2749" t="str">
            <v>RAM</v>
          </cell>
          <cell r="S2749" t="str">
            <v>Biswa Ranjan Behera</v>
          </cell>
          <cell r="T2749">
            <v>0.13750000000000001</v>
          </cell>
          <cell r="U2749">
            <v>0</v>
          </cell>
          <cell r="V2749" t="str">
            <v>-</v>
          </cell>
          <cell r="Z2749" t="str">
            <v>-</v>
          </cell>
          <cell r="AA2749" t="str">
            <v>-</v>
          </cell>
          <cell r="AB2749" t="str">
            <v>-</v>
          </cell>
          <cell r="AC2749" t="str">
            <v>-</v>
          </cell>
          <cell r="AD2749" t="str">
            <v>-</v>
          </cell>
          <cell r="AE2749" t="str">
            <v>-</v>
          </cell>
          <cell r="AF2749" t="str">
            <v>-</v>
          </cell>
          <cell r="AG2749" t="str">
            <v>-</v>
          </cell>
          <cell r="AH2749" t="str">
            <v>--</v>
          </cell>
        </row>
        <row r="2750">
          <cell r="A2750">
            <v>9083917</v>
          </cell>
          <cell r="B2750" t="str">
            <v>Colife Advisory Private Limited</v>
          </cell>
          <cell r="C2750">
            <v>44440</v>
          </cell>
          <cell r="D2750" t="str">
            <v>Bangalore</v>
          </cell>
          <cell r="E2750" t="str">
            <v>MWIFI</v>
          </cell>
          <cell r="F2750" t="str">
            <v>B2B</v>
          </cell>
          <cell r="G2750" t="str">
            <v>Bangalore</v>
          </cell>
          <cell r="H2750">
            <v>21000</v>
          </cell>
          <cell r="I2750">
            <v>0.21</v>
          </cell>
          <cell r="J2750">
            <v>9081255</v>
          </cell>
          <cell r="K2750" t="str">
            <v>Colife Advisory Private Limited</v>
          </cell>
          <cell r="L2750">
            <v>333500</v>
          </cell>
          <cell r="M2750" t="str">
            <v>Relationship</v>
          </cell>
          <cell r="N2750" t="str">
            <v>MWIFI</v>
          </cell>
          <cell r="O2750" t="str">
            <v>BLR_ZONE2</v>
          </cell>
          <cell r="P2750">
            <v>9081255</v>
          </cell>
          <cell r="Q2750" t="str">
            <v>Biswa Ranjan Behera</v>
          </cell>
          <cell r="R2750" t="str">
            <v>RAM</v>
          </cell>
          <cell r="S2750" t="str">
            <v>Biswa Ranjan Behera</v>
          </cell>
          <cell r="T2750">
            <v>0.20250000000000001</v>
          </cell>
          <cell r="U2750">
            <v>0</v>
          </cell>
          <cell r="V2750" t="str">
            <v>-</v>
          </cell>
          <cell r="Z2750" t="str">
            <v>-</v>
          </cell>
          <cell r="AA2750" t="str">
            <v>-</v>
          </cell>
          <cell r="AB2750" t="str">
            <v>-</v>
          </cell>
          <cell r="AC2750" t="str">
            <v>-</v>
          </cell>
          <cell r="AD2750" t="str">
            <v>-</v>
          </cell>
          <cell r="AE2750" t="str">
            <v>-</v>
          </cell>
          <cell r="AF2750" t="str">
            <v>-</v>
          </cell>
          <cell r="AG2750" t="str">
            <v>-</v>
          </cell>
          <cell r="AH2750" t="str">
            <v>--</v>
          </cell>
        </row>
        <row r="2751">
          <cell r="A2751">
            <v>9083930</v>
          </cell>
          <cell r="B2751" t="str">
            <v>Colife Advisory Private Limited</v>
          </cell>
          <cell r="C2751">
            <v>44440</v>
          </cell>
          <cell r="D2751" t="str">
            <v>Bangalore</v>
          </cell>
          <cell r="E2751" t="str">
            <v>MWIFI</v>
          </cell>
          <cell r="F2751" t="str">
            <v>B2B</v>
          </cell>
          <cell r="G2751" t="str">
            <v>Bangalore</v>
          </cell>
          <cell r="H2751">
            <v>30000</v>
          </cell>
          <cell r="I2751">
            <v>0.3</v>
          </cell>
          <cell r="J2751">
            <v>9081255</v>
          </cell>
          <cell r="K2751" t="str">
            <v>Colife Advisory Private Limited</v>
          </cell>
          <cell r="L2751">
            <v>333500</v>
          </cell>
          <cell r="M2751" t="str">
            <v>Relationship</v>
          </cell>
          <cell r="N2751" t="str">
            <v>MWIFI</v>
          </cell>
          <cell r="O2751" t="str">
            <v>BLR_ZONE2</v>
          </cell>
          <cell r="P2751">
            <v>9081255</v>
          </cell>
          <cell r="Q2751" t="str">
            <v>Biswa Ranjan Behera</v>
          </cell>
          <cell r="R2751" t="str">
            <v>RAM</v>
          </cell>
          <cell r="S2751" t="str">
            <v>Biswa Ranjan Behera</v>
          </cell>
          <cell r="T2751">
            <v>0.28749999999999998</v>
          </cell>
          <cell r="U2751">
            <v>0</v>
          </cell>
          <cell r="V2751" t="str">
            <v>-</v>
          </cell>
          <cell r="Z2751" t="str">
            <v>-</v>
          </cell>
          <cell r="AA2751" t="str">
            <v>-</v>
          </cell>
          <cell r="AB2751" t="str">
            <v>-</v>
          </cell>
          <cell r="AC2751" t="str">
            <v>-</v>
          </cell>
          <cell r="AD2751" t="str">
            <v>-</v>
          </cell>
          <cell r="AE2751" t="str">
            <v>-</v>
          </cell>
          <cell r="AF2751" t="str">
            <v>-</v>
          </cell>
          <cell r="AG2751" t="str">
            <v>-</v>
          </cell>
          <cell r="AH2751" t="str">
            <v>--</v>
          </cell>
        </row>
        <row r="2752">
          <cell r="A2752">
            <v>9084122</v>
          </cell>
          <cell r="B2752" t="str">
            <v>Colife Advisory Private Limited</v>
          </cell>
          <cell r="C2752">
            <v>44440</v>
          </cell>
          <cell r="D2752" t="str">
            <v>Bangalore</v>
          </cell>
          <cell r="E2752" t="str">
            <v>MWIFI</v>
          </cell>
          <cell r="F2752" t="str">
            <v>B2B</v>
          </cell>
          <cell r="G2752" t="str">
            <v>Bangalore</v>
          </cell>
          <cell r="H2752">
            <v>16000</v>
          </cell>
          <cell r="I2752">
            <v>0.16</v>
          </cell>
          <cell r="J2752">
            <v>9081255</v>
          </cell>
          <cell r="K2752" t="str">
            <v>Colife Advisory Private Limited</v>
          </cell>
          <cell r="L2752">
            <v>333500</v>
          </cell>
          <cell r="M2752" t="str">
            <v>Relationship</v>
          </cell>
          <cell r="N2752" t="str">
            <v>MWIFI</v>
          </cell>
          <cell r="O2752" t="str">
            <v>BLR_ZONE2</v>
          </cell>
          <cell r="P2752">
            <v>9081255</v>
          </cell>
          <cell r="Q2752" t="str">
            <v>Biswa Ranjan Behera</v>
          </cell>
          <cell r="R2752" t="str">
            <v>RAM</v>
          </cell>
          <cell r="S2752" t="str">
            <v>Biswa Ranjan Behera</v>
          </cell>
          <cell r="T2752">
            <v>0.16250000000000001</v>
          </cell>
          <cell r="U2752">
            <v>0</v>
          </cell>
          <cell r="V2752" t="str">
            <v>-</v>
          </cell>
          <cell r="Z2752" t="str">
            <v>-</v>
          </cell>
          <cell r="AA2752" t="str">
            <v>-</v>
          </cell>
          <cell r="AB2752" t="str">
            <v>-</v>
          </cell>
          <cell r="AC2752" t="str">
            <v>-</v>
          </cell>
          <cell r="AD2752" t="str">
            <v>-</v>
          </cell>
          <cell r="AE2752" t="str">
            <v>-</v>
          </cell>
          <cell r="AF2752" t="str">
            <v>-</v>
          </cell>
          <cell r="AG2752" t="str">
            <v>-</v>
          </cell>
          <cell r="AH2752" t="str">
            <v>--</v>
          </cell>
        </row>
        <row r="2753">
          <cell r="A2753">
            <v>9086584</v>
          </cell>
          <cell r="B2753" t="str">
            <v>Colife Advisory Private Limited</v>
          </cell>
          <cell r="C2753">
            <v>44615</v>
          </cell>
          <cell r="D2753" t="str">
            <v>Hyderabad</v>
          </cell>
          <cell r="E2753" t="str">
            <v>MWIFI</v>
          </cell>
          <cell r="F2753" t="str">
            <v>B2B</v>
          </cell>
          <cell r="G2753" t="str">
            <v>Hyderabad</v>
          </cell>
          <cell r="H2753">
            <v>23250</v>
          </cell>
          <cell r="I2753">
            <v>0.23250000000000001</v>
          </cell>
          <cell r="J2753">
            <v>9081255</v>
          </cell>
          <cell r="K2753" t="str">
            <v>Colife Advisory Private Limited</v>
          </cell>
          <cell r="L2753">
            <v>333500</v>
          </cell>
          <cell r="M2753" t="str">
            <v>Relationship</v>
          </cell>
          <cell r="N2753" t="str">
            <v>MWIFI</v>
          </cell>
          <cell r="O2753" t="str">
            <v>HYD_ZONE1</v>
          </cell>
          <cell r="P2753">
            <v>9081255</v>
          </cell>
          <cell r="Q2753" t="str">
            <v>Biswa Ranjan Behera</v>
          </cell>
          <cell r="R2753" t="str">
            <v>RAM</v>
          </cell>
          <cell r="S2753" t="str">
            <v>Biswa Ranjan Behera</v>
          </cell>
          <cell r="T2753">
            <v>0.23250000000000001</v>
          </cell>
          <cell r="U2753">
            <v>0</v>
          </cell>
          <cell r="V2753" t="str">
            <v>-</v>
          </cell>
          <cell r="Z2753" t="str">
            <v>-</v>
          </cell>
          <cell r="AA2753" t="str">
            <v>-</v>
          </cell>
          <cell r="AB2753" t="str">
            <v>-</v>
          </cell>
          <cell r="AC2753" t="str">
            <v>-</v>
          </cell>
          <cell r="AD2753" t="str">
            <v>-</v>
          </cell>
          <cell r="AE2753" t="str">
            <v>-</v>
          </cell>
          <cell r="AF2753" t="str">
            <v>-</v>
          </cell>
          <cell r="AG2753" t="str">
            <v>-</v>
          </cell>
          <cell r="AH2753" t="str">
            <v>--</v>
          </cell>
        </row>
        <row r="2754">
          <cell r="A2754">
            <v>9086631</v>
          </cell>
          <cell r="B2754" t="str">
            <v>Colife Advisory Private Limited</v>
          </cell>
          <cell r="C2754">
            <v>44508</v>
          </cell>
          <cell r="D2754" t="str">
            <v>Bangalore</v>
          </cell>
          <cell r="E2754" t="str">
            <v>MWIFI</v>
          </cell>
          <cell r="F2754" t="str">
            <v>B2B</v>
          </cell>
          <cell r="G2754" t="str">
            <v>Bangalore</v>
          </cell>
          <cell r="H2754">
            <v>8250</v>
          </cell>
          <cell r="I2754">
            <v>8.2500000000000004E-2</v>
          </cell>
          <cell r="J2754">
            <v>9081255</v>
          </cell>
          <cell r="K2754" t="str">
            <v>Colife Advisory Private Limited</v>
          </cell>
          <cell r="L2754">
            <v>333500</v>
          </cell>
          <cell r="M2754" t="str">
            <v>Relationship</v>
          </cell>
          <cell r="N2754" t="str">
            <v>MWIFI</v>
          </cell>
          <cell r="O2754" t="str">
            <v>BLR_ZONE2</v>
          </cell>
          <cell r="P2754">
            <v>9081255</v>
          </cell>
          <cell r="Q2754" t="str">
            <v>Biswa Ranjan Behera</v>
          </cell>
          <cell r="R2754" t="str">
            <v>RAM</v>
          </cell>
          <cell r="S2754" t="str">
            <v>Biswa Ranjan Behera</v>
          </cell>
          <cell r="T2754">
            <v>8.2500000000000004E-2</v>
          </cell>
          <cell r="U2754">
            <v>0</v>
          </cell>
          <cell r="V2754" t="str">
            <v>-</v>
          </cell>
          <cell r="Z2754" t="str">
            <v>-</v>
          </cell>
          <cell r="AA2754" t="str">
            <v>-</v>
          </cell>
          <cell r="AB2754" t="str">
            <v>-</v>
          </cell>
          <cell r="AC2754" t="str">
            <v>-</v>
          </cell>
          <cell r="AD2754" t="str">
            <v>-</v>
          </cell>
          <cell r="AE2754" t="str">
            <v>-</v>
          </cell>
          <cell r="AF2754" t="str">
            <v>-</v>
          </cell>
          <cell r="AG2754" t="str">
            <v>-</v>
          </cell>
          <cell r="AH2754" t="str">
            <v>--</v>
          </cell>
        </row>
        <row r="2755">
          <cell r="A2755">
            <v>9114312</v>
          </cell>
          <cell r="B2755" t="str">
            <v>Colife Advisory Private Limited</v>
          </cell>
          <cell r="C2755">
            <v>45154</v>
          </cell>
          <cell r="D2755" t="str">
            <v>Bangalore</v>
          </cell>
          <cell r="E2755" t="str">
            <v>MWIFI</v>
          </cell>
          <cell r="F2755" t="str">
            <v>B2B</v>
          </cell>
          <cell r="G2755" t="str">
            <v>Bangalore</v>
          </cell>
          <cell r="H2755">
            <v>7000</v>
          </cell>
          <cell r="I2755">
            <v>7.0000000000000007E-2</v>
          </cell>
          <cell r="J2755">
            <v>9081255</v>
          </cell>
          <cell r="K2755" t="str">
            <v>Colife Advisory Private Limited</v>
          </cell>
          <cell r="L2755">
            <v>333500</v>
          </cell>
          <cell r="M2755" t="str">
            <v>Relationship</v>
          </cell>
          <cell r="N2755" t="str">
            <v>MWIFI</v>
          </cell>
          <cell r="O2755" t="str">
            <v>BLR_ZONE2</v>
          </cell>
          <cell r="P2755">
            <v>9081255</v>
          </cell>
          <cell r="Q2755" t="str">
            <v>Biswa Ranjan Behera</v>
          </cell>
          <cell r="R2755" t="str">
            <v>RAM</v>
          </cell>
          <cell r="S2755" t="str">
            <v>Biswa Ranjan Behera</v>
          </cell>
          <cell r="T2755">
            <v>7.2499999999999995E-2</v>
          </cell>
          <cell r="U2755">
            <v>0</v>
          </cell>
          <cell r="V2755" t="str">
            <v>-</v>
          </cell>
          <cell r="Z2755" t="str">
            <v>-</v>
          </cell>
          <cell r="AA2755" t="str">
            <v>-</v>
          </cell>
          <cell r="AB2755" t="str">
            <v>-</v>
          </cell>
          <cell r="AC2755" t="str">
            <v>-</v>
          </cell>
          <cell r="AD2755" t="str">
            <v>-</v>
          </cell>
          <cell r="AE2755" t="str">
            <v>-</v>
          </cell>
          <cell r="AF2755" t="str">
            <v>-</v>
          </cell>
          <cell r="AG2755" t="str">
            <v>-</v>
          </cell>
          <cell r="AH2755" t="str">
            <v>--</v>
          </cell>
        </row>
        <row r="2756">
          <cell r="A2756">
            <v>9114314</v>
          </cell>
          <cell r="B2756" t="str">
            <v>Colife Advisory Private Limited</v>
          </cell>
          <cell r="C2756">
            <v>45156</v>
          </cell>
          <cell r="D2756" t="str">
            <v>Bangalore</v>
          </cell>
          <cell r="E2756" t="str">
            <v>MWIFI</v>
          </cell>
          <cell r="F2756" t="str">
            <v>B2B</v>
          </cell>
          <cell r="G2756" t="str">
            <v>Bangalore</v>
          </cell>
          <cell r="H2756">
            <v>13000</v>
          </cell>
          <cell r="I2756">
            <v>0.13</v>
          </cell>
          <cell r="J2756">
            <v>9081255</v>
          </cell>
          <cell r="K2756" t="str">
            <v>Colife Advisory Private Limited</v>
          </cell>
          <cell r="L2756">
            <v>333500</v>
          </cell>
          <cell r="M2756" t="str">
            <v>Relationship</v>
          </cell>
          <cell r="N2756" t="str">
            <v>MWIFI</v>
          </cell>
          <cell r="O2756" t="str">
            <v>BLR_ZONE2</v>
          </cell>
          <cell r="P2756">
            <v>9081255</v>
          </cell>
          <cell r="Q2756" t="str">
            <v>Biswa Ranjan Behera</v>
          </cell>
          <cell r="R2756" t="str">
            <v>RAM</v>
          </cell>
          <cell r="S2756" t="str">
            <v>Biswa Ranjan Behera</v>
          </cell>
          <cell r="T2756">
            <v>0.13</v>
          </cell>
          <cell r="U2756">
            <v>0</v>
          </cell>
          <cell r="V2756" t="str">
            <v>-</v>
          </cell>
          <cell r="Z2756" t="str">
            <v>-</v>
          </cell>
          <cell r="AA2756" t="str">
            <v>-</v>
          </cell>
          <cell r="AB2756" t="str">
            <v>-</v>
          </cell>
          <cell r="AC2756" t="str">
            <v>-</v>
          </cell>
          <cell r="AD2756" t="str">
            <v>-</v>
          </cell>
          <cell r="AE2756" t="str">
            <v>-</v>
          </cell>
          <cell r="AF2756" t="str">
            <v>-</v>
          </cell>
          <cell r="AG2756" t="str">
            <v>-</v>
          </cell>
          <cell r="AH2756" t="str">
            <v>--</v>
          </cell>
        </row>
        <row r="2757">
          <cell r="A2757" t="str">
            <v>9081318-O</v>
          </cell>
          <cell r="B2757" t="str">
            <v>Shimadzu Analytical India Private Limited</v>
          </cell>
          <cell r="C2757">
            <v>43858</v>
          </cell>
          <cell r="D2757" t="str">
            <v>Delhi</v>
          </cell>
          <cell r="E2757" t="str">
            <v>BIA</v>
          </cell>
          <cell r="F2757" t="str">
            <v>B2B</v>
          </cell>
          <cell r="G2757" t="str">
            <v>Delhi</v>
          </cell>
          <cell r="H2757">
            <v>20000</v>
          </cell>
          <cell r="I2757">
            <v>0.2</v>
          </cell>
          <cell r="J2757">
            <v>9081318</v>
          </cell>
          <cell r="K2757" t="str">
            <v>Shimadzu Analytical India Private Limited</v>
          </cell>
          <cell r="L2757">
            <v>40000</v>
          </cell>
          <cell r="M2757" t="str">
            <v>Investment</v>
          </cell>
          <cell r="N2757" t="str">
            <v>BIA+</v>
          </cell>
          <cell r="O2757" t="str">
            <v>DEL_ZONE2</v>
          </cell>
          <cell r="P2757">
            <v>9081318</v>
          </cell>
          <cell r="Q2757" t="str">
            <v>Rishab Prasad</v>
          </cell>
          <cell r="R2757" t="str">
            <v>IAM</v>
          </cell>
          <cell r="S2757" t="str">
            <v>Ravi Kala</v>
          </cell>
          <cell r="T2757">
            <v>0.2</v>
          </cell>
          <cell r="U2757">
            <v>0</v>
          </cell>
          <cell r="V2757" t="str">
            <v>-</v>
          </cell>
          <cell r="Z2757" t="str">
            <v>-</v>
          </cell>
          <cell r="AA2757" t="str">
            <v>-</v>
          </cell>
          <cell r="AB2757" t="str">
            <v>-</v>
          </cell>
          <cell r="AC2757" t="str">
            <v>-</v>
          </cell>
          <cell r="AD2757" t="str">
            <v>-</v>
          </cell>
          <cell r="AE2757" t="str">
            <v>-</v>
          </cell>
          <cell r="AF2757" t="str">
            <v>-</v>
          </cell>
          <cell r="AG2757" t="str">
            <v>-</v>
          </cell>
          <cell r="AH2757" t="str">
            <v>--</v>
          </cell>
        </row>
        <row r="2758">
          <cell r="A2758">
            <v>9094779</v>
          </cell>
          <cell r="B2758" t="str">
            <v>Shimadzu Analytical (India) Pvt Ltd</v>
          </cell>
          <cell r="C2758">
            <v>44709</v>
          </cell>
          <cell r="D2758" t="str">
            <v>Mumbai</v>
          </cell>
          <cell r="E2758" t="str">
            <v>BIA</v>
          </cell>
          <cell r="F2758" t="str">
            <v>B2B</v>
          </cell>
          <cell r="G2758" t="str">
            <v>Mumbai</v>
          </cell>
          <cell r="H2758">
            <v>20000</v>
          </cell>
          <cell r="I2758">
            <v>0.2</v>
          </cell>
          <cell r="J2758">
            <v>9081318</v>
          </cell>
          <cell r="K2758" t="str">
            <v>Shimadzu Analytical India Private Limited</v>
          </cell>
          <cell r="L2758">
            <v>40000</v>
          </cell>
          <cell r="M2758" t="str">
            <v>Investment</v>
          </cell>
          <cell r="N2758" t="str">
            <v>BIA+</v>
          </cell>
          <cell r="O2758" t="str">
            <v>MUM_ZONE1</v>
          </cell>
          <cell r="P2758">
            <v>9081318</v>
          </cell>
          <cell r="Q2758" t="str">
            <v>Rishab Prasad</v>
          </cell>
          <cell r="R2758" t="str">
            <v>IAM</v>
          </cell>
          <cell r="S2758" t="str">
            <v>Ravi Kala</v>
          </cell>
          <cell r="T2758">
            <v>0.2</v>
          </cell>
          <cell r="U2758">
            <v>0</v>
          </cell>
          <cell r="V2758" t="str">
            <v>-</v>
          </cell>
          <cell r="Z2758" t="str">
            <v>-</v>
          </cell>
          <cell r="AA2758" t="str">
            <v>-</v>
          </cell>
          <cell r="AB2758" t="str">
            <v>-</v>
          </cell>
          <cell r="AC2758" t="str">
            <v>-</v>
          </cell>
          <cell r="AD2758" t="str">
            <v>-</v>
          </cell>
          <cell r="AE2758" t="str">
            <v>-</v>
          </cell>
          <cell r="AF2758" t="str">
            <v>-</v>
          </cell>
          <cell r="AG2758" t="str">
            <v>-</v>
          </cell>
          <cell r="AH2758" t="str">
            <v>--</v>
          </cell>
        </row>
        <row r="2759">
          <cell r="A2759">
            <v>9081523</v>
          </cell>
          <cell r="B2759" t="str">
            <v>Research And Information System For Developing Countries</v>
          </cell>
          <cell r="C2759">
            <v>43831</v>
          </cell>
          <cell r="D2759" t="str">
            <v>Delhi</v>
          </cell>
          <cell r="E2759" t="str">
            <v>ILL</v>
          </cell>
          <cell r="F2759" t="str">
            <v>B2B</v>
          </cell>
          <cell r="G2759" t="str">
            <v>Delhi</v>
          </cell>
          <cell r="H2759">
            <v>95000</v>
          </cell>
          <cell r="I2759">
            <v>0.95</v>
          </cell>
          <cell r="J2759">
            <v>9081523</v>
          </cell>
          <cell r="K2759" t="str">
            <v>Research And Information System For Developing Countries</v>
          </cell>
          <cell r="L2759">
            <v>126666.66666666667</v>
          </cell>
          <cell r="M2759" t="str">
            <v>Relationship</v>
          </cell>
          <cell r="N2759" t="str">
            <v>BIA+</v>
          </cell>
          <cell r="O2759" t="str">
            <v>DEL_ZONE2</v>
          </cell>
          <cell r="P2759">
            <v>9081523</v>
          </cell>
          <cell r="Q2759" t="str">
            <v>Ravi Chandana</v>
          </cell>
          <cell r="R2759" t="str">
            <v>IAM</v>
          </cell>
          <cell r="S2759" t="str">
            <v>Ravi Kala</v>
          </cell>
          <cell r="T2759">
            <v>0.95</v>
          </cell>
          <cell r="U2759">
            <v>0</v>
          </cell>
          <cell r="V2759" t="str">
            <v>-</v>
          </cell>
          <cell r="Z2759" t="str">
            <v>-</v>
          </cell>
          <cell r="AA2759" t="str">
            <v>-</v>
          </cell>
          <cell r="AB2759" t="str">
            <v>-</v>
          </cell>
          <cell r="AC2759" t="str">
            <v>-</v>
          </cell>
          <cell r="AD2759" t="str">
            <v>-</v>
          </cell>
          <cell r="AE2759" t="str">
            <v>-</v>
          </cell>
          <cell r="AF2759" t="str">
            <v>-</v>
          </cell>
          <cell r="AG2759" t="str">
            <v>-</v>
          </cell>
          <cell r="AH2759" t="str">
            <v>--</v>
          </cell>
        </row>
        <row r="2760">
          <cell r="A2760">
            <v>9116148</v>
          </cell>
          <cell r="B2760" t="str">
            <v>Research And Information System For Developing Countries</v>
          </cell>
          <cell r="C2760">
            <v>45156</v>
          </cell>
          <cell r="D2760" t="str">
            <v>Delhi</v>
          </cell>
          <cell r="E2760" t="str">
            <v>BIA</v>
          </cell>
          <cell r="F2760" t="str">
            <v>B2B</v>
          </cell>
          <cell r="G2760" t="str">
            <v>Delhi</v>
          </cell>
          <cell r="H2760">
            <v>31666.666666666668</v>
          </cell>
          <cell r="I2760">
            <v>0.31666666666666665</v>
          </cell>
          <cell r="J2760">
            <v>9081523</v>
          </cell>
          <cell r="K2760" t="str">
            <v>Research And Information System For Developing Countries</v>
          </cell>
          <cell r="L2760">
            <v>126666.66666666667</v>
          </cell>
          <cell r="M2760" t="str">
            <v>Relationship</v>
          </cell>
          <cell r="N2760" t="str">
            <v>BIA+</v>
          </cell>
          <cell r="O2760" t="str">
            <v>DEL_ZONE2</v>
          </cell>
          <cell r="P2760">
            <v>9081523</v>
          </cell>
          <cell r="Q2760" t="str">
            <v>Ravi Chandana</v>
          </cell>
          <cell r="R2760" t="str">
            <v>IAM</v>
          </cell>
          <cell r="S2760" t="str">
            <v>Ravi Kala</v>
          </cell>
          <cell r="T2760">
            <v>0.31666666666666665</v>
          </cell>
          <cell r="U2760">
            <v>0</v>
          </cell>
          <cell r="V2760" t="str">
            <v>-</v>
          </cell>
          <cell r="Z2760" t="str">
            <v>-</v>
          </cell>
          <cell r="AA2760" t="str">
            <v>-</v>
          </cell>
          <cell r="AB2760" t="str">
            <v>-</v>
          </cell>
          <cell r="AC2760" t="str">
            <v>-</v>
          </cell>
          <cell r="AD2760" t="str">
            <v>-</v>
          </cell>
          <cell r="AE2760" t="str">
            <v>-</v>
          </cell>
          <cell r="AF2760" t="str">
            <v>-</v>
          </cell>
          <cell r="AG2760" t="str">
            <v>-</v>
          </cell>
          <cell r="AH2760" t="str">
            <v>--</v>
          </cell>
        </row>
        <row r="2761">
          <cell r="A2761">
            <v>9081743</v>
          </cell>
          <cell r="B2761" t="str">
            <v>Cvent India Private Limited</v>
          </cell>
          <cell r="C2761">
            <v>43901</v>
          </cell>
          <cell r="D2761" t="str">
            <v>Gurgaon</v>
          </cell>
          <cell r="E2761" t="str">
            <v>ILL</v>
          </cell>
          <cell r="F2761" t="str">
            <v>B2B</v>
          </cell>
          <cell r="G2761" t="str">
            <v>Gurgaon</v>
          </cell>
          <cell r="H2761">
            <v>188541.66666666666</v>
          </cell>
          <cell r="I2761">
            <v>1.8854166666666665</v>
          </cell>
          <cell r="J2761">
            <v>9081743</v>
          </cell>
          <cell r="K2761" t="str">
            <v>Cvent India Private Limited</v>
          </cell>
          <cell r="L2761">
            <v>188541.66666666666</v>
          </cell>
          <cell r="M2761" t="str">
            <v>Relationship</v>
          </cell>
          <cell r="N2761" t="str">
            <v>BIA+</v>
          </cell>
          <cell r="O2761" t="str">
            <v>GGN_ZONE1</v>
          </cell>
          <cell r="P2761">
            <v>9081743</v>
          </cell>
          <cell r="Q2761" t="str">
            <v xml:space="preserve">Rajeev Misra </v>
          </cell>
          <cell r="R2761" t="str">
            <v>RAM</v>
          </cell>
          <cell r="S2761" t="str">
            <v>Rajeev Misra</v>
          </cell>
          <cell r="T2761">
            <v>1.8854166666666665</v>
          </cell>
          <cell r="U2761">
            <v>0</v>
          </cell>
          <cell r="V2761" t="str">
            <v>-</v>
          </cell>
          <cell r="Z2761" t="str">
            <v>-</v>
          </cell>
          <cell r="AA2761" t="str">
            <v>-</v>
          </cell>
          <cell r="AB2761" t="str">
            <v>-</v>
          </cell>
          <cell r="AC2761" t="str">
            <v>-</v>
          </cell>
          <cell r="AD2761" t="str">
            <v>-</v>
          </cell>
          <cell r="AE2761" t="str">
            <v>-</v>
          </cell>
          <cell r="AF2761" t="str">
            <v>-</v>
          </cell>
          <cell r="AG2761" t="str">
            <v>-</v>
          </cell>
          <cell r="AH2761" t="str">
            <v>--</v>
          </cell>
        </row>
        <row r="2762">
          <cell r="A2762">
            <v>9081846</v>
          </cell>
          <cell r="B2762" t="str">
            <v>Smart Bharat Private Limited</v>
          </cell>
          <cell r="C2762">
            <v>43908</v>
          </cell>
          <cell r="D2762" t="str">
            <v>Delhi</v>
          </cell>
          <cell r="E2762" t="str">
            <v>BIA</v>
          </cell>
          <cell r="F2762" t="str">
            <v>B2B</v>
          </cell>
          <cell r="G2762" t="str">
            <v>Delhi</v>
          </cell>
          <cell r="H2762">
            <v>39166.666666666664</v>
          </cell>
          <cell r="I2762">
            <v>0.39166666666666666</v>
          </cell>
          <cell r="J2762">
            <v>9081846</v>
          </cell>
          <cell r="K2762" t="str">
            <v>Smart Bharat Private Limited</v>
          </cell>
          <cell r="L2762">
            <v>56250</v>
          </cell>
          <cell r="M2762" t="str">
            <v>Investment</v>
          </cell>
          <cell r="N2762" t="str">
            <v>BIA+</v>
          </cell>
          <cell r="O2762" t="str">
            <v>DEL_ZONE2</v>
          </cell>
          <cell r="P2762">
            <v>9081846</v>
          </cell>
          <cell r="Q2762" t="str">
            <v>Ravi Chandana</v>
          </cell>
          <cell r="R2762" t="str">
            <v>IAM</v>
          </cell>
          <cell r="S2762" t="str">
            <v>Ravi Kala</v>
          </cell>
          <cell r="T2762">
            <v>0.39166666666666666</v>
          </cell>
          <cell r="U2762">
            <v>0</v>
          </cell>
          <cell r="V2762" t="str">
            <v>-</v>
          </cell>
          <cell r="Z2762" t="str">
            <v>-</v>
          </cell>
          <cell r="AA2762" t="str">
            <v>-</v>
          </cell>
          <cell r="AB2762" t="str">
            <v>-</v>
          </cell>
          <cell r="AC2762" t="str">
            <v>-</v>
          </cell>
          <cell r="AD2762" t="str">
            <v>-</v>
          </cell>
          <cell r="AE2762" t="str">
            <v>-</v>
          </cell>
          <cell r="AF2762" t="str">
            <v>-</v>
          </cell>
          <cell r="AG2762" t="str">
            <v>-</v>
          </cell>
          <cell r="AH2762" t="str">
            <v>--</v>
          </cell>
        </row>
        <row r="2763">
          <cell r="A2763">
            <v>9086101</v>
          </cell>
          <cell r="B2763" t="str">
            <v>Smart Bharat Private Limited</v>
          </cell>
          <cell r="C2763">
            <v>44438</v>
          </cell>
          <cell r="D2763" t="str">
            <v>Delhi</v>
          </cell>
          <cell r="E2763" t="str">
            <v>ILL</v>
          </cell>
          <cell r="F2763" t="str">
            <v>B2B</v>
          </cell>
          <cell r="G2763" t="str">
            <v>Delhi</v>
          </cell>
          <cell r="H2763">
            <v>17083.333333333332</v>
          </cell>
          <cell r="I2763">
            <v>0.17083333333333331</v>
          </cell>
          <cell r="J2763">
            <v>9081846</v>
          </cell>
          <cell r="K2763" t="str">
            <v>Smart Bharat Private Limited</v>
          </cell>
          <cell r="L2763">
            <v>56250</v>
          </cell>
          <cell r="M2763" t="str">
            <v>Investment</v>
          </cell>
          <cell r="N2763" t="str">
            <v>BIA+</v>
          </cell>
          <cell r="O2763" t="str">
            <v>DEL_ZONE2</v>
          </cell>
          <cell r="P2763">
            <v>9081846</v>
          </cell>
          <cell r="Q2763" t="str">
            <v>Ravi Chandana</v>
          </cell>
          <cell r="R2763" t="str">
            <v>IAM</v>
          </cell>
          <cell r="S2763" t="str">
            <v>Ravi Kala</v>
          </cell>
          <cell r="T2763">
            <v>0.17083333333333331</v>
          </cell>
          <cell r="U2763">
            <v>0</v>
          </cell>
          <cell r="V2763" t="str">
            <v>-</v>
          </cell>
          <cell r="Z2763" t="str">
            <v>-</v>
          </cell>
          <cell r="AA2763" t="str">
            <v>-</v>
          </cell>
          <cell r="AB2763" t="str">
            <v>-</v>
          </cell>
          <cell r="AC2763" t="str">
            <v>-</v>
          </cell>
          <cell r="AD2763" t="str">
            <v>-</v>
          </cell>
          <cell r="AE2763" t="str">
            <v>-</v>
          </cell>
          <cell r="AF2763" t="str">
            <v>-</v>
          </cell>
          <cell r="AG2763" t="str">
            <v>-</v>
          </cell>
          <cell r="AH2763" t="str">
            <v>--</v>
          </cell>
        </row>
        <row r="2764">
          <cell r="A2764">
            <v>9081877</v>
          </cell>
          <cell r="B2764" t="str">
            <v>Schoolnet India Limited</v>
          </cell>
          <cell r="C2764">
            <v>43921</v>
          </cell>
          <cell r="D2764" t="str">
            <v>Delhi</v>
          </cell>
          <cell r="E2764" t="str">
            <v>ILL</v>
          </cell>
          <cell r="F2764" t="str">
            <v>B2B</v>
          </cell>
          <cell r="G2764" t="str">
            <v>Delhi</v>
          </cell>
          <cell r="H2764">
            <v>21666.666666666668</v>
          </cell>
          <cell r="I2764">
            <v>0.21666666666666667</v>
          </cell>
          <cell r="J2764">
            <v>9081877</v>
          </cell>
          <cell r="K2764" t="str">
            <v>Schoolnet India Limited</v>
          </cell>
          <cell r="L2764">
            <v>71666.666666666672</v>
          </cell>
          <cell r="M2764" t="str">
            <v>Investment</v>
          </cell>
          <cell r="N2764" t="str">
            <v>BIA+</v>
          </cell>
          <cell r="O2764" t="str">
            <v>DEL_ZONE1</v>
          </cell>
          <cell r="P2764">
            <v>9081877</v>
          </cell>
          <cell r="Q2764" t="str">
            <v>Kritika Bahadur</v>
          </cell>
          <cell r="R2764" t="str">
            <v>RAM</v>
          </cell>
          <cell r="S2764" t="str">
            <v>Kritika Bahadur</v>
          </cell>
          <cell r="T2764">
            <v>0.21666666666666667</v>
          </cell>
          <cell r="U2764">
            <v>0</v>
          </cell>
          <cell r="V2764" t="str">
            <v>-</v>
          </cell>
          <cell r="Z2764" t="str">
            <v>-</v>
          </cell>
          <cell r="AA2764" t="str">
            <v>-</v>
          </cell>
          <cell r="AB2764" t="str">
            <v>-</v>
          </cell>
          <cell r="AC2764" t="str">
            <v>-</v>
          </cell>
          <cell r="AD2764" t="str">
            <v>-</v>
          </cell>
          <cell r="AE2764" t="str">
            <v>-</v>
          </cell>
          <cell r="AF2764" t="str">
            <v>-</v>
          </cell>
          <cell r="AG2764" t="str">
            <v>-</v>
          </cell>
          <cell r="AH2764" t="str">
            <v>--</v>
          </cell>
        </row>
        <row r="2765">
          <cell r="A2765">
            <v>9082780</v>
          </cell>
          <cell r="B2765" t="str">
            <v>Schoolnet India Limited</v>
          </cell>
          <cell r="C2765">
            <v>44090</v>
          </cell>
          <cell r="D2765" t="str">
            <v>Mumbai</v>
          </cell>
          <cell r="E2765" t="str">
            <v>BIA</v>
          </cell>
          <cell r="F2765" t="str">
            <v>B2B</v>
          </cell>
          <cell r="G2765" t="str">
            <v>Mumbai</v>
          </cell>
          <cell r="H2765">
            <v>25000</v>
          </cell>
          <cell r="I2765">
            <v>0.25</v>
          </cell>
          <cell r="J2765">
            <v>9081877</v>
          </cell>
          <cell r="K2765" t="str">
            <v>Schoolnet India Limited</v>
          </cell>
          <cell r="L2765">
            <v>71666.666666666672</v>
          </cell>
          <cell r="M2765" t="str">
            <v>Investment</v>
          </cell>
          <cell r="N2765" t="str">
            <v>BIA+</v>
          </cell>
          <cell r="O2765" t="str">
            <v>MUM_ZONE1</v>
          </cell>
          <cell r="P2765">
            <v>9081877</v>
          </cell>
          <cell r="Q2765" t="str">
            <v>Kritika Bahadur</v>
          </cell>
          <cell r="R2765" t="str">
            <v>RAM</v>
          </cell>
          <cell r="S2765" t="str">
            <v>Kritika Bahadur</v>
          </cell>
          <cell r="T2765">
            <v>0.25</v>
          </cell>
          <cell r="U2765">
            <v>0</v>
          </cell>
          <cell r="V2765" t="str">
            <v>-</v>
          </cell>
          <cell r="Z2765" t="str">
            <v>-</v>
          </cell>
          <cell r="AA2765" t="str">
            <v>-</v>
          </cell>
          <cell r="AB2765" t="str">
            <v>-</v>
          </cell>
          <cell r="AC2765" t="str">
            <v>-</v>
          </cell>
          <cell r="AD2765" t="str">
            <v>-</v>
          </cell>
          <cell r="AE2765" t="str">
            <v>-</v>
          </cell>
          <cell r="AF2765" t="str">
            <v>-</v>
          </cell>
          <cell r="AG2765" t="str">
            <v>-</v>
          </cell>
          <cell r="AH2765" t="str">
            <v>--</v>
          </cell>
        </row>
        <row r="2766">
          <cell r="A2766">
            <v>9124155</v>
          </cell>
          <cell r="B2766" t="str">
            <v>Schoolnet India Limited</v>
          </cell>
          <cell r="C2766">
            <v>45456</v>
          </cell>
          <cell r="D2766" t="str">
            <v>NOIDA</v>
          </cell>
          <cell r="E2766" t="str">
            <v>BIA</v>
          </cell>
          <cell r="F2766" t="str">
            <v>B2B</v>
          </cell>
          <cell r="G2766" t="str">
            <v>NOIDA</v>
          </cell>
          <cell r="H2766">
            <v>25000</v>
          </cell>
          <cell r="I2766">
            <v>0.25</v>
          </cell>
          <cell r="J2766">
            <v>9081877</v>
          </cell>
          <cell r="K2766" t="str">
            <v>Schoolnet India Limited</v>
          </cell>
          <cell r="L2766">
            <v>71666.666666666672</v>
          </cell>
          <cell r="M2766" t="str">
            <v>Investment</v>
          </cell>
          <cell r="N2766" t="str">
            <v>BIA+</v>
          </cell>
          <cell r="O2766" t="str">
            <v>NOD_ZONE1</v>
          </cell>
          <cell r="P2766">
            <v>9081877</v>
          </cell>
          <cell r="Q2766" t="str">
            <v>Kritika Bahadur</v>
          </cell>
          <cell r="R2766" t="str">
            <v>RAM</v>
          </cell>
          <cell r="S2766" t="str">
            <v>Kritika Bahadur</v>
          </cell>
          <cell r="T2766">
            <v>0.25</v>
          </cell>
          <cell r="U2766">
            <v>0</v>
          </cell>
          <cell r="V2766" t="str">
            <v>-</v>
          </cell>
          <cell r="Z2766" t="str">
            <v>-</v>
          </cell>
          <cell r="AA2766" t="str">
            <v>-</v>
          </cell>
          <cell r="AB2766" t="str">
            <v>-</v>
          </cell>
          <cell r="AC2766" t="str">
            <v>-</v>
          </cell>
          <cell r="AD2766" t="str">
            <v>-</v>
          </cell>
          <cell r="AE2766" t="str">
            <v>-</v>
          </cell>
          <cell r="AF2766" t="str">
            <v>-</v>
          </cell>
          <cell r="AG2766" t="str">
            <v>-</v>
          </cell>
          <cell r="AH2766" t="str">
            <v>--</v>
          </cell>
        </row>
        <row r="2767">
          <cell r="A2767">
            <v>9081958</v>
          </cell>
          <cell r="B2767" t="str">
            <v>Curated Living Solutions Private Limited</v>
          </cell>
          <cell r="C2767">
            <v>43988</v>
          </cell>
          <cell r="D2767" t="str">
            <v>Bangalore</v>
          </cell>
          <cell r="E2767" t="str">
            <v>MWIFI</v>
          </cell>
          <cell r="F2767" t="str">
            <v>B2B</v>
          </cell>
          <cell r="G2767" t="str">
            <v>Bangalore</v>
          </cell>
          <cell r="H2767">
            <v>42390</v>
          </cell>
          <cell r="I2767">
            <v>0.4239</v>
          </cell>
          <cell r="J2767">
            <v>9081958</v>
          </cell>
          <cell r="K2767" t="str">
            <v>Curated Living Solutions Private Limited</v>
          </cell>
          <cell r="L2767">
            <v>331830</v>
          </cell>
          <cell r="M2767" t="str">
            <v>Relationship</v>
          </cell>
          <cell r="N2767" t="str">
            <v>MWIFI</v>
          </cell>
          <cell r="O2767" t="str">
            <v>BLR_ZONE2</v>
          </cell>
          <cell r="P2767">
            <v>9081958</v>
          </cell>
          <cell r="Q2767" t="str">
            <v>Biswa Ranjan Behera</v>
          </cell>
          <cell r="R2767" t="str">
            <v>RAM</v>
          </cell>
          <cell r="S2767" t="str">
            <v>Biswa Ranjan Behera</v>
          </cell>
          <cell r="T2767">
            <v>0.42120000000000002</v>
          </cell>
          <cell r="U2767">
            <v>0</v>
          </cell>
          <cell r="V2767" t="str">
            <v>-</v>
          </cell>
          <cell r="Z2767" t="str">
            <v>-</v>
          </cell>
          <cell r="AA2767" t="str">
            <v>-</v>
          </cell>
          <cell r="AB2767" t="str">
            <v>-</v>
          </cell>
          <cell r="AC2767" t="str">
            <v>-</v>
          </cell>
          <cell r="AD2767" t="str">
            <v>-</v>
          </cell>
          <cell r="AE2767" t="str">
            <v>-</v>
          </cell>
          <cell r="AF2767" t="str">
            <v>-</v>
          </cell>
          <cell r="AG2767" t="str">
            <v>-</v>
          </cell>
          <cell r="AH2767" t="str">
            <v>--</v>
          </cell>
        </row>
        <row r="2768">
          <cell r="A2768">
            <v>9084306</v>
          </cell>
          <cell r="B2768" t="str">
            <v>Curated Living Solutions Private Limited</v>
          </cell>
          <cell r="C2768">
            <v>44256</v>
          </cell>
          <cell r="D2768" t="str">
            <v>Bangalore</v>
          </cell>
          <cell r="E2768" t="str">
            <v>MWIFI</v>
          </cell>
          <cell r="F2768" t="str">
            <v>B2B</v>
          </cell>
          <cell r="G2768" t="str">
            <v>Bangalore</v>
          </cell>
          <cell r="H2768">
            <v>7560</v>
          </cell>
          <cell r="I2768">
            <v>7.5600000000000001E-2</v>
          </cell>
          <cell r="J2768">
            <v>9081958</v>
          </cell>
          <cell r="K2768" t="str">
            <v>Curated Living Solutions Private Limited</v>
          </cell>
          <cell r="L2768">
            <v>331830</v>
          </cell>
          <cell r="M2768" t="str">
            <v>Relationship</v>
          </cell>
          <cell r="N2768" t="str">
            <v>MWIFI</v>
          </cell>
          <cell r="O2768" t="str">
            <v>BLR_ZONE1</v>
          </cell>
          <cell r="P2768">
            <v>9081958</v>
          </cell>
          <cell r="Q2768" t="str">
            <v>Biswa Ranjan Behera</v>
          </cell>
          <cell r="R2768" t="str">
            <v>RAM</v>
          </cell>
          <cell r="S2768" t="str">
            <v>Biswa Ranjan Behera</v>
          </cell>
          <cell r="T2768">
            <v>7.5600000000000001E-2</v>
          </cell>
          <cell r="U2768">
            <v>0</v>
          </cell>
          <cell r="V2768" t="str">
            <v>-</v>
          </cell>
          <cell r="Z2768" t="str">
            <v>-</v>
          </cell>
          <cell r="AA2768" t="str">
            <v>-</v>
          </cell>
          <cell r="AB2768" t="str">
            <v>-</v>
          </cell>
          <cell r="AC2768" t="str">
            <v>-</v>
          </cell>
          <cell r="AD2768" t="str">
            <v>-</v>
          </cell>
          <cell r="AE2768" t="str">
            <v>-</v>
          </cell>
          <cell r="AF2768" t="str">
            <v>-</v>
          </cell>
          <cell r="AG2768" t="str">
            <v>-</v>
          </cell>
          <cell r="AH2768" t="str">
            <v>--</v>
          </cell>
        </row>
        <row r="2769">
          <cell r="A2769">
            <v>9089988</v>
          </cell>
          <cell r="B2769" t="str">
            <v>Curated Living Solution pvt ltd</v>
          </cell>
          <cell r="C2769">
            <v>44671</v>
          </cell>
          <cell r="D2769" t="str">
            <v>Bangalore</v>
          </cell>
          <cell r="E2769" t="str">
            <v>MWIFI</v>
          </cell>
          <cell r="F2769" t="str">
            <v>B2B</v>
          </cell>
          <cell r="G2769" t="str">
            <v>Bangalore</v>
          </cell>
          <cell r="H2769">
            <v>22140</v>
          </cell>
          <cell r="I2769">
            <v>0.22140000000000001</v>
          </cell>
          <cell r="J2769">
            <v>9081958</v>
          </cell>
          <cell r="K2769" t="str">
            <v>Curated Living Solutions Private Limited</v>
          </cell>
          <cell r="L2769">
            <v>331830</v>
          </cell>
          <cell r="M2769" t="str">
            <v>Relationship</v>
          </cell>
          <cell r="N2769" t="str">
            <v>MWIFI</v>
          </cell>
          <cell r="O2769" t="str">
            <v>BLR_ZONE2</v>
          </cell>
          <cell r="P2769">
            <v>9081958</v>
          </cell>
          <cell r="Q2769" t="str">
            <v>Biswa Ranjan Behera</v>
          </cell>
          <cell r="R2769" t="str">
            <v>RAM</v>
          </cell>
          <cell r="S2769" t="str">
            <v>Biswa Ranjan Behera</v>
          </cell>
          <cell r="T2769">
            <v>0.1782</v>
          </cell>
          <cell r="U2769">
            <v>0</v>
          </cell>
          <cell r="V2769" t="str">
            <v>-</v>
          </cell>
          <cell r="Z2769" t="str">
            <v>-</v>
          </cell>
          <cell r="AA2769" t="str">
            <v>-</v>
          </cell>
          <cell r="AB2769" t="str">
            <v>-</v>
          </cell>
          <cell r="AC2769" t="str">
            <v>-</v>
          </cell>
          <cell r="AD2769" t="str">
            <v>-</v>
          </cell>
          <cell r="AE2769" t="str">
            <v>-</v>
          </cell>
          <cell r="AF2769" t="str">
            <v>-</v>
          </cell>
          <cell r="AG2769" t="str">
            <v>-</v>
          </cell>
          <cell r="AH2769" t="str">
            <v>--</v>
          </cell>
        </row>
        <row r="2770">
          <cell r="A2770">
            <v>9104317</v>
          </cell>
          <cell r="B2770" t="str">
            <v>Curated Living Solutions Private Limited</v>
          </cell>
          <cell r="C2770">
            <v>45069</v>
          </cell>
          <cell r="D2770" t="str">
            <v>Bangalore</v>
          </cell>
          <cell r="E2770" t="str">
            <v>MWIFI</v>
          </cell>
          <cell r="F2770" t="str">
            <v>B2B</v>
          </cell>
          <cell r="G2770" t="str">
            <v>Bangalore</v>
          </cell>
          <cell r="H2770">
            <v>44175</v>
          </cell>
          <cell r="I2770">
            <v>0.44174999999999998</v>
          </cell>
          <cell r="J2770">
            <v>9081958</v>
          </cell>
          <cell r="K2770" t="str">
            <v>Curated Living Solutions Private Limited</v>
          </cell>
          <cell r="L2770">
            <v>331830</v>
          </cell>
          <cell r="M2770" t="str">
            <v>Relationship</v>
          </cell>
          <cell r="N2770" t="str">
            <v>MWIFI</v>
          </cell>
          <cell r="O2770" t="str">
            <v>BLR_ZONE2</v>
          </cell>
          <cell r="P2770">
            <v>9081958</v>
          </cell>
          <cell r="Q2770" t="str">
            <v>Biswa Ranjan Behera</v>
          </cell>
          <cell r="R2770" t="str">
            <v>RAM</v>
          </cell>
          <cell r="S2770" t="str">
            <v>Biswa Ranjan Behera</v>
          </cell>
          <cell r="T2770">
            <v>0.43319999999999997</v>
          </cell>
          <cell r="U2770">
            <v>0</v>
          </cell>
          <cell r="V2770" t="str">
            <v>-</v>
          </cell>
          <cell r="Z2770" t="str">
            <v>-</v>
          </cell>
          <cell r="AA2770" t="str">
            <v>-</v>
          </cell>
          <cell r="AB2770" t="str">
            <v>-</v>
          </cell>
          <cell r="AC2770" t="str">
            <v>-</v>
          </cell>
          <cell r="AD2770" t="str">
            <v>-</v>
          </cell>
          <cell r="AE2770" t="str">
            <v>-</v>
          </cell>
          <cell r="AF2770" t="str">
            <v>-</v>
          </cell>
          <cell r="AG2770" t="str">
            <v>-</v>
          </cell>
          <cell r="AH2770" t="str">
            <v>--</v>
          </cell>
        </row>
        <row r="2771">
          <cell r="A2771">
            <v>9115122</v>
          </cell>
          <cell r="B2771" t="str">
            <v>Alternative Housing Management Services ND Private Limited</v>
          </cell>
          <cell r="C2771">
            <v>45167</v>
          </cell>
          <cell r="D2771" t="str">
            <v>Delhi</v>
          </cell>
          <cell r="E2771" t="str">
            <v>MWIFI</v>
          </cell>
          <cell r="F2771" t="str">
            <v>B2B</v>
          </cell>
          <cell r="G2771" t="str">
            <v>Delhi</v>
          </cell>
          <cell r="H2771">
            <v>27810</v>
          </cell>
          <cell r="I2771">
            <v>0.27810000000000001</v>
          </cell>
          <cell r="J2771">
            <v>9081958</v>
          </cell>
          <cell r="K2771" t="str">
            <v>Curated Living Solutions Private Limited</v>
          </cell>
          <cell r="L2771">
            <v>331830</v>
          </cell>
          <cell r="M2771" t="str">
            <v>Relationship</v>
          </cell>
          <cell r="N2771" t="str">
            <v>MWIFI</v>
          </cell>
          <cell r="O2771" t="str">
            <v>DEL_ZONE2</v>
          </cell>
          <cell r="P2771">
            <v>9081958</v>
          </cell>
          <cell r="Q2771" t="str">
            <v>Biswa Ranjan Behera</v>
          </cell>
          <cell r="R2771" t="str">
            <v>RAM</v>
          </cell>
          <cell r="S2771" t="str">
            <v>Biswa Ranjan Behera</v>
          </cell>
          <cell r="T2771">
            <v>0.28349999999999997</v>
          </cell>
          <cell r="U2771">
            <v>0</v>
          </cell>
          <cell r="V2771" t="str">
            <v>-</v>
          </cell>
          <cell r="Z2771" t="str">
            <v>-</v>
          </cell>
          <cell r="AA2771" t="str">
            <v>-</v>
          </cell>
          <cell r="AB2771" t="str">
            <v>-</v>
          </cell>
          <cell r="AC2771" t="str">
            <v>-</v>
          </cell>
          <cell r="AD2771" t="str">
            <v>-</v>
          </cell>
          <cell r="AE2771" t="str">
            <v>-</v>
          </cell>
          <cell r="AF2771" t="str">
            <v>-</v>
          </cell>
          <cell r="AG2771" t="str">
            <v>-</v>
          </cell>
          <cell r="AH2771" t="str">
            <v>--</v>
          </cell>
        </row>
        <row r="2772">
          <cell r="A2772">
            <v>9115942</v>
          </cell>
          <cell r="B2772" t="str">
            <v>Alternative Housing Management Services Uk Private Limited</v>
          </cell>
          <cell r="C2772">
            <v>45191</v>
          </cell>
          <cell r="D2772"/>
          <cell r="E2772" t="str">
            <v>MWIFI</v>
          </cell>
          <cell r="F2772" t="str">
            <v>B2B</v>
          </cell>
          <cell r="G2772" t="str">
            <v>Others</v>
          </cell>
          <cell r="H2772">
            <v>39960</v>
          </cell>
          <cell r="I2772">
            <v>0.39960000000000001</v>
          </cell>
          <cell r="J2772">
            <v>9081958</v>
          </cell>
          <cell r="K2772" t="str">
            <v>Curated Living Solutions Private Limited</v>
          </cell>
          <cell r="L2772">
            <v>331830</v>
          </cell>
          <cell r="M2772" t="str">
            <v>Relationship</v>
          </cell>
          <cell r="N2772" t="str">
            <v>MWIFI</v>
          </cell>
          <cell r="O2772" t="str">
            <v>PAN_ZONE1</v>
          </cell>
          <cell r="P2772">
            <v>9081958</v>
          </cell>
          <cell r="Q2772" t="str">
            <v>Biswa Ranjan Behera</v>
          </cell>
          <cell r="R2772" t="str">
            <v>RAM</v>
          </cell>
          <cell r="S2772" t="str">
            <v>Biswa Ranjan Behera</v>
          </cell>
          <cell r="T2772">
            <v>0.40500000000000003</v>
          </cell>
          <cell r="U2772">
            <v>0</v>
          </cell>
          <cell r="V2772" t="str">
            <v>-</v>
          </cell>
          <cell r="Z2772" t="str">
            <v>-</v>
          </cell>
          <cell r="AA2772" t="str">
            <v>-</v>
          </cell>
          <cell r="AB2772" t="str">
            <v>-</v>
          </cell>
          <cell r="AC2772" t="str">
            <v>-</v>
          </cell>
          <cell r="AD2772" t="str">
            <v>-</v>
          </cell>
          <cell r="AE2772" t="str">
            <v>-</v>
          </cell>
          <cell r="AF2772" t="str">
            <v>-</v>
          </cell>
          <cell r="AG2772" t="str">
            <v>-</v>
          </cell>
          <cell r="AH2772" t="str">
            <v>--</v>
          </cell>
        </row>
        <row r="2773">
          <cell r="A2773">
            <v>9120730</v>
          </cell>
          <cell r="B2773" t="str">
            <v>Alternative Housing Management Services Private Limited</v>
          </cell>
          <cell r="C2773">
            <v>45330</v>
          </cell>
          <cell r="D2773" t="str">
            <v>Bangalore</v>
          </cell>
          <cell r="E2773" t="str">
            <v>MWIFI</v>
          </cell>
          <cell r="F2773" t="str">
            <v>B2B</v>
          </cell>
          <cell r="G2773" t="str">
            <v>Bangalore</v>
          </cell>
          <cell r="H2773">
            <v>31860</v>
          </cell>
          <cell r="I2773">
            <v>0.31859999999999999</v>
          </cell>
          <cell r="J2773">
            <v>9081958</v>
          </cell>
          <cell r="K2773" t="str">
            <v>Curated Living Solutions Private Limited</v>
          </cell>
          <cell r="L2773">
            <v>331830</v>
          </cell>
          <cell r="M2773" t="str">
            <v>Relationship</v>
          </cell>
          <cell r="N2773" t="str">
            <v>MWIFI</v>
          </cell>
          <cell r="O2773" t="str">
            <v>BLR_ZONE1</v>
          </cell>
          <cell r="P2773">
            <v>9081958</v>
          </cell>
          <cell r="Q2773" t="str">
            <v>Biswa Ranjan Behera</v>
          </cell>
          <cell r="R2773" t="str">
            <v>RAM</v>
          </cell>
          <cell r="S2773" t="str">
            <v>Biswa Ranjan Behera</v>
          </cell>
          <cell r="T2773">
            <v>0.31859999999999999</v>
          </cell>
          <cell r="U2773">
            <v>0</v>
          </cell>
          <cell r="V2773" t="str">
            <v>-</v>
          </cell>
          <cell r="Z2773" t="str">
            <v>-</v>
          </cell>
          <cell r="AA2773" t="str">
            <v>-</v>
          </cell>
          <cell r="AB2773" t="str">
            <v>-</v>
          </cell>
          <cell r="AC2773" t="str">
            <v>-</v>
          </cell>
          <cell r="AD2773" t="str">
            <v>-</v>
          </cell>
          <cell r="AE2773" t="str">
            <v>-</v>
          </cell>
          <cell r="AF2773" t="str">
            <v>-</v>
          </cell>
          <cell r="AG2773" t="str">
            <v>-</v>
          </cell>
          <cell r="AH2773" t="str">
            <v>--</v>
          </cell>
        </row>
        <row r="2774">
          <cell r="A2774">
            <v>9123740</v>
          </cell>
          <cell r="B2774" t="str">
            <v>Alternative Housing Management Services Private Limited</v>
          </cell>
          <cell r="C2774">
            <v>45485</v>
          </cell>
          <cell r="D2774" t="str">
            <v>Bangalore</v>
          </cell>
          <cell r="E2774" t="str">
            <v>MWIFI</v>
          </cell>
          <cell r="F2774" t="str">
            <v>B2B</v>
          </cell>
          <cell r="G2774" t="str">
            <v>Bangalore</v>
          </cell>
          <cell r="H2774">
            <v>13680</v>
          </cell>
          <cell r="I2774">
            <v>0.1368</v>
          </cell>
          <cell r="J2774">
            <v>9081958</v>
          </cell>
          <cell r="K2774" t="str">
            <v>Curated Living Solutions Private Limited</v>
          </cell>
          <cell r="L2774">
            <v>331830</v>
          </cell>
          <cell r="M2774" t="str">
            <v>Relationship</v>
          </cell>
          <cell r="N2774" t="str">
            <v>MWIFI</v>
          </cell>
          <cell r="O2774" t="str">
            <v>BLR_ZONE2</v>
          </cell>
          <cell r="P2774">
            <v>9081958</v>
          </cell>
          <cell r="Q2774" t="str">
            <v>Biswa Ranjan Behera</v>
          </cell>
          <cell r="R2774" t="str">
            <v>RAM</v>
          </cell>
          <cell r="S2774" t="str">
            <v>Biswa Ranjan Behera</v>
          </cell>
          <cell r="T2774">
            <v>0.15104999999999999</v>
          </cell>
          <cell r="U2774">
            <v>0</v>
          </cell>
          <cell r="V2774" t="str">
            <v>-</v>
          </cell>
          <cell r="Z2774" t="str">
            <v>-</v>
          </cell>
          <cell r="AA2774" t="str">
            <v>-</v>
          </cell>
          <cell r="AB2774" t="str">
            <v>-</v>
          </cell>
          <cell r="AC2774" t="str">
            <v>-</v>
          </cell>
          <cell r="AD2774" t="str">
            <v>-</v>
          </cell>
          <cell r="AE2774" t="str">
            <v>-</v>
          </cell>
          <cell r="AF2774" t="str">
            <v>-</v>
          </cell>
          <cell r="AG2774" t="str">
            <v>-</v>
          </cell>
          <cell r="AH2774" t="str">
            <v>--</v>
          </cell>
        </row>
        <row r="2775">
          <cell r="A2775">
            <v>9131122</v>
          </cell>
          <cell r="B2775" t="str">
            <v>Alternative Housing Management Services Pvt Ltd</v>
          </cell>
          <cell r="C2775">
            <v>45892</v>
          </cell>
          <cell r="D2775" t="str">
            <v>Bangalore</v>
          </cell>
          <cell r="E2775" t="str">
            <v>MWIFI</v>
          </cell>
          <cell r="F2775" t="str">
            <v>B2B</v>
          </cell>
          <cell r="G2775" t="str">
            <v>Bangalore</v>
          </cell>
          <cell r="H2775">
            <v>102255</v>
          </cell>
          <cell r="I2775">
            <v>1.0225500000000001</v>
          </cell>
          <cell r="J2775">
            <v>9081958</v>
          </cell>
          <cell r="K2775" t="str">
            <v>Curated Living Solutions Private Limited</v>
          </cell>
          <cell r="L2775">
            <v>331830</v>
          </cell>
          <cell r="M2775" t="str">
            <v>Relationship</v>
          </cell>
          <cell r="N2775" t="str">
            <v>MWIFI</v>
          </cell>
          <cell r="O2775" t="str">
            <v>BLR_ZONE2</v>
          </cell>
          <cell r="P2775">
            <v>9081958</v>
          </cell>
          <cell r="Q2775" t="str">
            <v>Biswa Ranjan Behera</v>
          </cell>
          <cell r="R2775" t="str">
            <v>RAM</v>
          </cell>
          <cell r="S2775" t="str">
            <v>Biswa Ranjan Behera</v>
          </cell>
          <cell r="T2775">
            <v>0.92054999999999998</v>
          </cell>
          <cell r="U2775">
            <v>0</v>
          </cell>
          <cell r="V2775" t="str">
            <v>-</v>
          </cell>
          <cell r="Z2775" t="str">
            <v>-</v>
          </cell>
          <cell r="AA2775" t="str">
            <v>-</v>
          </cell>
          <cell r="AB2775" t="str">
            <v>-</v>
          </cell>
          <cell r="AC2775" t="str">
            <v>-</v>
          </cell>
          <cell r="AD2775" t="str">
            <v>-</v>
          </cell>
          <cell r="AE2775" t="str">
            <v>-</v>
          </cell>
          <cell r="AF2775" t="str">
            <v>-</v>
          </cell>
          <cell r="AG2775" t="str">
            <v>-</v>
          </cell>
          <cell r="AH2775" t="str">
            <v>--</v>
          </cell>
        </row>
        <row r="2776">
          <cell r="A2776">
            <v>9082089</v>
          </cell>
          <cell r="B2776" t="str">
            <v>Media Development Foundation</v>
          </cell>
          <cell r="C2776">
            <v>43997</v>
          </cell>
          <cell r="D2776" t="str">
            <v>Chennai</v>
          </cell>
          <cell r="E2776" t="str">
            <v>ILL</v>
          </cell>
          <cell r="F2776" t="str">
            <v>B2B</v>
          </cell>
          <cell r="G2776" t="str">
            <v>Chennai</v>
          </cell>
          <cell r="H2776">
            <v>50000</v>
          </cell>
          <cell r="I2776">
            <v>0.5</v>
          </cell>
          <cell r="J2776">
            <v>9082089</v>
          </cell>
          <cell r="K2776" t="str">
            <v>Media Development Foundation</v>
          </cell>
          <cell r="L2776">
            <v>50000</v>
          </cell>
          <cell r="M2776" t="str">
            <v>Investment</v>
          </cell>
          <cell r="N2776" t="str">
            <v>BIA+</v>
          </cell>
          <cell r="O2776" t="str">
            <v>CHN_ZONE1</v>
          </cell>
          <cell r="P2776">
            <v>9082089</v>
          </cell>
          <cell r="Q2776" t="str">
            <v>Saranya R</v>
          </cell>
          <cell r="R2776" t="str">
            <v>IAM</v>
          </cell>
          <cell r="S2776" t="str">
            <v>Vineet Jose</v>
          </cell>
          <cell r="T2776">
            <v>0.5</v>
          </cell>
          <cell r="U2776">
            <v>0</v>
          </cell>
          <cell r="V2776" t="str">
            <v>-</v>
          </cell>
          <cell r="Z2776" t="str">
            <v>-</v>
          </cell>
          <cell r="AA2776" t="str">
            <v>-</v>
          </cell>
          <cell r="AB2776" t="str">
            <v>-</v>
          </cell>
          <cell r="AC2776" t="str">
            <v>-</v>
          </cell>
          <cell r="AD2776" t="str">
            <v>-</v>
          </cell>
          <cell r="AE2776" t="str">
            <v>-</v>
          </cell>
          <cell r="AF2776" t="str">
            <v>-</v>
          </cell>
          <cell r="AG2776" t="str">
            <v>-</v>
          </cell>
          <cell r="AH2776" t="str">
            <v>--</v>
          </cell>
        </row>
        <row r="2777">
          <cell r="A2777">
            <v>9082184</v>
          </cell>
          <cell r="B2777" t="str">
            <v>Misumi India Private Limited</v>
          </cell>
          <cell r="C2777">
            <v>44006</v>
          </cell>
          <cell r="D2777" t="str">
            <v>Gurgaon</v>
          </cell>
          <cell r="E2777" t="str">
            <v>BIA</v>
          </cell>
          <cell r="F2777" t="str">
            <v>B2B</v>
          </cell>
          <cell r="G2777" t="str">
            <v>Gurgaon</v>
          </cell>
          <cell r="H2777">
            <v>40000</v>
          </cell>
          <cell r="I2777">
            <v>0.4</v>
          </cell>
          <cell r="J2777">
            <v>9082184</v>
          </cell>
          <cell r="K2777" t="str">
            <v>Misumi India Private Limited</v>
          </cell>
          <cell r="L2777">
            <v>40000</v>
          </cell>
          <cell r="M2777" t="str">
            <v>Investment</v>
          </cell>
          <cell r="N2777" t="str">
            <v>BIA+</v>
          </cell>
          <cell r="O2777" t="str">
            <v>GGN_ZONE1</v>
          </cell>
          <cell r="P2777">
            <v>9082184</v>
          </cell>
          <cell r="Q2777" t="str">
            <v>Syed Sadique Hussain</v>
          </cell>
          <cell r="R2777" t="str">
            <v>IAM</v>
          </cell>
          <cell r="S2777" t="str">
            <v>Rajeev Misra</v>
          </cell>
          <cell r="T2777">
            <v>0.4</v>
          </cell>
          <cell r="U2777">
            <v>0</v>
          </cell>
          <cell r="V2777" t="str">
            <v>-</v>
          </cell>
          <cell r="Z2777" t="str">
            <v>-</v>
          </cell>
          <cell r="AA2777" t="str">
            <v>-</v>
          </cell>
          <cell r="AB2777" t="str">
            <v>-</v>
          </cell>
          <cell r="AC2777" t="str">
            <v>-</v>
          </cell>
          <cell r="AD2777" t="str">
            <v>-</v>
          </cell>
          <cell r="AE2777" t="str">
            <v>-</v>
          </cell>
          <cell r="AF2777" t="str">
            <v>-</v>
          </cell>
          <cell r="AG2777" t="str">
            <v>-</v>
          </cell>
          <cell r="AH2777" t="str">
            <v>--</v>
          </cell>
        </row>
        <row r="2778">
          <cell r="A2778">
            <v>9082273</v>
          </cell>
          <cell r="B2778" t="str">
            <v>Somerville School</v>
          </cell>
          <cell r="C2778">
            <v>44027</v>
          </cell>
          <cell r="D2778" t="str">
            <v>Noida</v>
          </cell>
          <cell r="E2778" t="str">
            <v>ILL</v>
          </cell>
          <cell r="F2778" t="str">
            <v>B2B</v>
          </cell>
          <cell r="G2778" t="str">
            <v>NOIDA</v>
          </cell>
          <cell r="H2778">
            <v>73333.333333333328</v>
          </cell>
          <cell r="I2778">
            <v>0.73333333333333328</v>
          </cell>
          <cell r="J2778">
            <v>9082273</v>
          </cell>
          <cell r="K2778" t="str">
            <v>Somerville School</v>
          </cell>
          <cell r="L2778">
            <v>73333.333333333328</v>
          </cell>
          <cell r="M2778" t="str">
            <v>Investment</v>
          </cell>
          <cell r="N2778" t="str">
            <v>BIA+</v>
          </cell>
          <cell r="O2778" t="str">
            <v>NOD_ZONE1</v>
          </cell>
          <cell r="P2778">
            <v>9082273</v>
          </cell>
          <cell r="Q2778" t="str">
            <v>Kritika Bahadur</v>
          </cell>
          <cell r="R2778" t="str">
            <v>RAM</v>
          </cell>
          <cell r="S2778" t="str">
            <v>Kritika Bahadur</v>
          </cell>
          <cell r="T2778">
            <v>0.73333333333333328</v>
          </cell>
          <cell r="U2778">
            <v>0</v>
          </cell>
          <cell r="V2778" t="str">
            <v>-</v>
          </cell>
          <cell r="Z2778" t="str">
            <v>-</v>
          </cell>
          <cell r="AA2778" t="str">
            <v>-</v>
          </cell>
          <cell r="AB2778" t="str">
            <v>-</v>
          </cell>
          <cell r="AC2778" t="str">
            <v>-</v>
          </cell>
          <cell r="AD2778" t="str">
            <v>-</v>
          </cell>
          <cell r="AE2778" t="str">
            <v>-</v>
          </cell>
          <cell r="AF2778" t="str">
            <v>-</v>
          </cell>
          <cell r="AG2778" t="str">
            <v>-</v>
          </cell>
          <cell r="AH2778" t="str">
            <v>--</v>
          </cell>
        </row>
        <row r="2779">
          <cell r="A2779">
            <v>228742</v>
          </cell>
          <cell r="B2779" t="str">
            <v>Edge Business Solutions Private Limited</v>
          </cell>
          <cell r="C2779">
            <v>44238</v>
          </cell>
          <cell r="D2779" t="str">
            <v>Gurgaon</v>
          </cell>
          <cell r="E2779" t="str">
            <v>BBB</v>
          </cell>
          <cell r="F2779" t="str">
            <v>B2C</v>
          </cell>
          <cell r="G2779" t="str">
            <v>Gurgaon</v>
          </cell>
          <cell r="H2779">
            <v>4999</v>
          </cell>
          <cell r="I2779">
            <v>4.999E-2</v>
          </cell>
          <cell r="J2779">
            <v>9082508</v>
          </cell>
          <cell r="K2779" t="str">
            <v>Edge Business Solutions Private Limited</v>
          </cell>
          <cell r="L2779">
            <v>51049</v>
          </cell>
          <cell r="M2779" t="str">
            <v>Investment</v>
          </cell>
          <cell r="N2779" t="str">
            <v>BBB</v>
          </cell>
          <cell r="O2779" t="str">
            <v>GGN_ZONE1</v>
          </cell>
          <cell r="P2779">
            <v>9082508</v>
          </cell>
          <cell r="Q2779" t="str">
            <v>Syed Sadique Hussain</v>
          </cell>
          <cell r="R2779" t="str">
            <v>IAM</v>
          </cell>
          <cell r="S2779" t="str">
            <v>Rajeev Misra</v>
          </cell>
          <cell r="T2779">
            <v>4.999E-2</v>
          </cell>
          <cell r="U2779">
            <v>0</v>
          </cell>
          <cell r="V2779" t="str">
            <v>-</v>
          </cell>
          <cell r="Z2779" t="str">
            <v>-</v>
          </cell>
          <cell r="AA2779" t="str">
            <v>-</v>
          </cell>
          <cell r="AB2779" t="str">
            <v>-</v>
          </cell>
          <cell r="AC2779" t="str">
            <v>-</v>
          </cell>
          <cell r="AD2779" t="str">
            <v>-</v>
          </cell>
          <cell r="AE2779" t="str">
            <v>-</v>
          </cell>
          <cell r="AF2779" t="str">
            <v>-</v>
          </cell>
          <cell r="AG2779" t="str">
            <v>-</v>
          </cell>
          <cell r="AH2779" t="str">
            <v>--</v>
          </cell>
        </row>
        <row r="2780">
          <cell r="A2780">
            <v>9082508</v>
          </cell>
          <cell r="B2780" t="str">
            <v>Edge Business Solutions Private Limited</v>
          </cell>
          <cell r="C2780">
            <v>44057</v>
          </cell>
          <cell r="D2780" t="str">
            <v>Gurgaon</v>
          </cell>
          <cell r="E2780" t="str">
            <v>BIA</v>
          </cell>
          <cell r="F2780" t="str">
            <v>B2B</v>
          </cell>
          <cell r="G2780" t="str">
            <v>Gurgaon</v>
          </cell>
          <cell r="H2780">
            <v>46050</v>
          </cell>
          <cell r="I2780">
            <v>0.46050000000000002</v>
          </cell>
          <cell r="J2780">
            <v>9082508</v>
          </cell>
          <cell r="K2780" t="str">
            <v>Edge Business Solutions Private Limited</v>
          </cell>
          <cell r="L2780">
            <v>51049</v>
          </cell>
          <cell r="M2780" t="str">
            <v>Investment</v>
          </cell>
          <cell r="N2780" t="str">
            <v>BIA+</v>
          </cell>
          <cell r="O2780" t="str">
            <v>GGN_ZONE1</v>
          </cell>
          <cell r="P2780">
            <v>9082508</v>
          </cell>
          <cell r="Q2780" t="str">
            <v>Syed Sadique Hussain</v>
          </cell>
          <cell r="R2780" t="str">
            <v>IAM</v>
          </cell>
          <cell r="S2780" t="str">
            <v>Rajeev Misra</v>
          </cell>
          <cell r="T2780">
            <v>0.46050000000000002</v>
          </cell>
          <cell r="U2780">
            <v>0</v>
          </cell>
          <cell r="V2780" t="str">
            <v>-</v>
          </cell>
          <cell r="Z2780" t="str">
            <v>-</v>
          </cell>
          <cell r="AA2780" t="str">
            <v>-</v>
          </cell>
          <cell r="AB2780" t="str">
            <v>-</v>
          </cell>
          <cell r="AC2780" t="str">
            <v>-</v>
          </cell>
          <cell r="AD2780" t="str">
            <v>-</v>
          </cell>
          <cell r="AE2780" t="str">
            <v>-</v>
          </cell>
          <cell r="AF2780" t="str">
            <v>-</v>
          </cell>
          <cell r="AG2780" t="str">
            <v>-</v>
          </cell>
          <cell r="AH2780" t="str">
            <v>--</v>
          </cell>
        </row>
        <row r="2781">
          <cell r="A2781">
            <v>9082510</v>
          </cell>
          <cell r="B2781" t="str">
            <v>National Testing Agency</v>
          </cell>
          <cell r="C2781">
            <v>44065</v>
          </cell>
          <cell r="D2781" t="str">
            <v>Delhi</v>
          </cell>
          <cell r="E2781" t="str">
            <v>BIA</v>
          </cell>
          <cell r="F2781" t="str">
            <v>B2B</v>
          </cell>
          <cell r="G2781" t="str">
            <v>Delhi</v>
          </cell>
          <cell r="H2781">
            <v>39583.33</v>
          </cell>
          <cell r="I2781">
            <v>0.3958333</v>
          </cell>
          <cell r="J2781">
            <v>9082510</v>
          </cell>
          <cell r="K2781" t="str">
            <v>National Testing Agency</v>
          </cell>
          <cell r="L2781">
            <v>39583.33</v>
          </cell>
          <cell r="M2781" t="str">
            <v>Investment</v>
          </cell>
          <cell r="N2781" t="str">
            <v>BIA+</v>
          </cell>
          <cell r="O2781" t="str">
            <v>DEL_ZONE1</v>
          </cell>
          <cell r="P2781">
            <v>9082510</v>
          </cell>
          <cell r="Q2781" t="str">
            <v>Bijendra Singh</v>
          </cell>
          <cell r="R2781" t="str">
            <v>IAM</v>
          </cell>
          <cell r="S2781" t="str">
            <v>Ravi Kala</v>
          </cell>
          <cell r="U2781">
            <v>0.3958333</v>
          </cell>
          <cell r="V2781">
            <v>46125</v>
          </cell>
          <cell r="W2781" t="str">
            <v>Apr'26</v>
          </cell>
          <cell r="Z2781" t="str">
            <v>-</v>
          </cell>
          <cell r="AA2781" t="str">
            <v>-</v>
          </cell>
          <cell r="AB2781" t="str">
            <v>-</v>
          </cell>
          <cell r="AC2781" t="str">
            <v>-</v>
          </cell>
          <cell r="AD2781">
            <v>46094.643437500003</v>
          </cell>
          <cell r="AE2781" t="str">
            <v>SR26035491201</v>
          </cell>
          <cell r="AF2781" t="str">
            <v>Churned</v>
          </cell>
          <cell r="AG2781">
            <v>46125</v>
          </cell>
          <cell r="AH2781" t="str">
            <v>Churned-</v>
          </cell>
        </row>
        <row r="2782">
          <cell r="A2782">
            <v>9082654</v>
          </cell>
          <cell r="B2782" t="str">
            <v>Vedica Foundation</v>
          </cell>
          <cell r="C2782">
            <v>45658</v>
          </cell>
          <cell r="D2782" t="str">
            <v>Delhi</v>
          </cell>
          <cell r="E2782" t="str">
            <v>MWIFI</v>
          </cell>
          <cell r="F2782" t="str">
            <v>B2B</v>
          </cell>
          <cell r="G2782" t="str">
            <v>Delhi</v>
          </cell>
          <cell r="H2782">
            <v>44500</v>
          </cell>
          <cell r="I2782">
            <v>0.44500000000000001</v>
          </cell>
          <cell r="J2782">
            <v>9082654</v>
          </cell>
          <cell r="K2782" t="str">
            <v>Vedica Foundation</v>
          </cell>
          <cell r="L2782">
            <v>44500</v>
          </cell>
          <cell r="M2782" t="str">
            <v>Investment</v>
          </cell>
          <cell r="N2782" t="str">
            <v>MWIFI</v>
          </cell>
          <cell r="O2782" t="str">
            <v>DEL_ZONE1</v>
          </cell>
          <cell r="P2782">
            <v>9082654</v>
          </cell>
          <cell r="Q2782" t="str">
            <v>Kritika Bahadur</v>
          </cell>
          <cell r="R2782" t="str">
            <v>RAM</v>
          </cell>
          <cell r="S2782" t="str">
            <v>Kritika Bahadur</v>
          </cell>
          <cell r="T2782">
            <v>0.44500000000000001</v>
          </cell>
          <cell r="U2782">
            <v>0</v>
          </cell>
          <cell r="V2782" t="str">
            <v>-</v>
          </cell>
          <cell r="Z2782" t="str">
            <v>-</v>
          </cell>
          <cell r="AA2782" t="str">
            <v>-</v>
          </cell>
          <cell r="AB2782" t="str">
            <v>-</v>
          </cell>
          <cell r="AC2782" t="str">
            <v>-</v>
          </cell>
          <cell r="AD2782" t="str">
            <v>-</v>
          </cell>
          <cell r="AE2782" t="str">
            <v>-</v>
          </cell>
          <cell r="AF2782" t="str">
            <v>-</v>
          </cell>
          <cell r="AG2782" t="str">
            <v>-</v>
          </cell>
          <cell r="AH2782" t="str">
            <v>--</v>
          </cell>
        </row>
        <row r="2783">
          <cell r="A2783">
            <v>9082826</v>
          </cell>
          <cell r="B2783" t="str">
            <v>Satin Creditcare Network Limited</v>
          </cell>
          <cell r="C2783">
            <v>44158</v>
          </cell>
          <cell r="D2783" t="str">
            <v>Gurgaon</v>
          </cell>
          <cell r="E2783" t="str">
            <v>BIA</v>
          </cell>
          <cell r="F2783" t="str">
            <v>B2B</v>
          </cell>
          <cell r="G2783" t="str">
            <v>Gurgaon</v>
          </cell>
          <cell r="H2783">
            <v>41666.67</v>
          </cell>
          <cell r="I2783">
            <v>0.4166667</v>
          </cell>
          <cell r="J2783">
            <v>9082826</v>
          </cell>
          <cell r="K2783" t="str">
            <v>Satin Creditcare Network Limited</v>
          </cell>
          <cell r="L2783">
            <v>41666.67</v>
          </cell>
          <cell r="M2783" t="str">
            <v>Investment</v>
          </cell>
          <cell r="N2783" t="str">
            <v>BIA+</v>
          </cell>
          <cell r="O2783" t="str">
            <v>GGN_ZONE1</v>
          </cell>
          <cell r="P2783">
            <v>9082826</v>
          </cell>
          <cell r="Q2783" t="str">
            <v>Adarsh Kumar</v>
          </cell>
          <cell r="R2783" t="str">
            <v>IAM</v>
          </cell>
          <cell r="S2783" t="str">
            <v>Rajeev Misra</v>
          </cell>
          <cell r="T2783">
            <v>0.4166667</v>
          </cell>
          <cell r="U2783">
            <v>0</v>
          </cell>
          <cell r="V2783" t="str">
            <v>-</v>
          </cell>
          <cell r="Z2783" t="str">
            <v>-</v>
          </cell>
          <cell r="AA2783" t="str">
            <v>-</v>
          </cell>
          <cell r="AB2783" t="str">
            <v>-</v>
          </cell>
          <cell r="AC2783" t="str">
            <v>-</v>
          </cell>
          <cell r="AD2783" t="str">
            <v>-</v>
          </cell>
          <cell r="AE2783" t="str">
            <v>-</v>
          </cell>
          <cell r="AF2783" t="str">
            <v>-</v>
          </cell>
          <cell r="AG2783" t="str">
            <v>-</v>
          </cell>
          <cell r="AH2783" t="str">
            <v>--</v>
          </cell>
        </row>
        <row r="2784">
          <cell r="A2784">
            <v>9082862</v>
          </cell>
          <cell r="B2784" t="str">
            <v>India Cellular &amp; Electronics Association</v>
          </cell>
          <cell r="C2784">
            <v>44097</v>
          </cell>
          <cell r="D2784" t="str">
            <v>Delhi</v>
          </cell>
          <cell r="E2784" t="str">
            <v>BIA</v>
          </cell>
          <cell r="F2784" t="str">
            <v>B2B</v>
          </cell>
          <cell r="G2784" t="str">
            <v>Delhi</v>
          </cell>
          <cell r="H2784">
            <v>35000</v>
          </cell>
          <cell r="I2784">
            <v>0.35</v>
          </cell>
          <cell r="J2784">
            <v>9082862</v>
          </cell>
          <cell r="K2784" t="str">
            <v>India Cellular And Electronics Association</v>
          </cell>
          <cell r="L2784">
            <v>35000</v>
          </cell>
          <cell r="M2784" t="str">
            <v>Investment</v>
          </cell>
          <cell r="N2784" t="str">
            <v>BIA+</v>
          </cell>
          <cell r="O2784" t="str">
            <v>DEL_ZONE2</v>
          </cell>
          <cell r="P2784">
            <v>9082862</v>
          </cell>
          <cell r="Q2784" t="str">
            <v>Bijendra Singh</v>
          </cell>
          <cell r="R2784" t="str">
            <v>IAM</v>
          </cell>
          <cell r="S2784" t="str">
            <v>Ravi Kala</v>
          </cell>
          <cell r="T2784">
            <v>0.35</v>
          </cell>
          <cell r="U2784">
            <v>0</v>
          </cell>
          <cell r="V2784" t="str">
            <v>-</v>
          </cell>
          <cell r="Z2784" t="str">
            <v>-</v>
          </cell>
          <cell r="AA2784" t="str">
            <v>-</v>
          </cell>
          <cell r="AB2784" t="str">
            <v>-</v>
          </cell>
          <cell r="AC2784" t="str">
            <v>-</v>
          </cell>
          <cell r="AD2784" t="str">
            <v>-</v>
          </cell>
          <cell r="AE2784" t="str">
            <v>-</v>
          </cell>
          <cell r="AF2784" t="str">
            <v>-</v>
          </cell>
          <cell r="AG2784" t="str">
            <v>-</v>
          </cell>
          <cell r="AH2784" t="str">
            <v>--</v>
          </cell>
        </row>
        <row r="2785">
          <cell r="A2785">
            <v>2317781</v>
          </cell>
          <cell r="B2785" t="str">
            <v>Corsica Solutions Private Limited</v>
          </cell>
          <cell r="C2785">
            <v>44475</v>
          </cell>
          <cell r="D2785" t="str">
            <v>Delhi</v>
          </cell>
          <cell r="E2785" t="str">
            <v>BBB</v>
          </cell>
          <cell r="F2785" t="str">
            <v>B2C</v>
          </cell>
          <cell r="G2785" t="str">
            <v>Delhi</v>
          </cell>
          <cell r="H2785">
            <v>4999</v>
          </cell>
          <cell r="I2785">
            <v>4.999E-2</v>
          </cell>
          <cell r="J2785">
            <v>9083299</v>
          </cell>
          <cell r="K2785" t="str">
            <v>Corsica Solutions Private Limited</v>
          </cell>
          <cell r="L2785">
            <v>138078.33333333331</v>
          </cell>
          <cell r="M2785" t="str">
            <v>Relationship</v>
          </cell>
          <cell r="N2785" t="str">
            <v>BBB</v>
          </cell>
          <cell r="O2785" t="str">
            <v>DEL_ZONE2</v>
          </cell>
          <cell r="P2785">
            <v>9083299</v>
          </cell>
          <cell r="Q2785" t="str">
            <v>Biswa Ranjan Behera</v>
          </cell>
          <cell r="R2785" t="str">
            <v>RAM</v>
          </cell>
          <cell r="S2785" t="str">
            <v>Biswa Ranjan Behera</v>
          </cell>
          <cell r="T2785">
            <v>4.999E-2</v>
          </cell>
          <cell r="U2785">
            <v>0</v>
          </cell>
          <cell r="V2785" t="str">
            <v>-</v>
          </cell>
          <cell r="Z2785" t="str">
            <v>-</v>
          </cell>
          <cell r="AA2785" t="str">
            <v>-</v>
          </cell>
          <cell r="AB2785" t="str">
            <v>-</v>
          </cell>
          <cell r="AC2785" t="str">
            <v>-</v>
          </cell>
          <cell r="AD2785" t="str">
            <v>-</v>
          </cell>
          <cell r="AE2785" t="str">
            <v>-</v>
          </cell>
          <cell r="AF2785" t="str">
            <v>-</v>
          </cell>
          <cell r="AG2785" t="str">
            <v>-</v>
          </cell>
          <cell r="AH2785" t="str">
            <v>--</v>
          </cell>
        </row>
        <row r="2786">
          <cell r="A2786">
            <v>2327922</v>
          </cell>
          <cell r="B2786" t="str">
            <v>CORSICA SOLUTIONS PRIVATE LIMITED</v>
          </cell>
          <cell r="C2786">
            <v>45304</v>
          </cell>
          <cell r="D2786" t="str">
            <v>Delhi</v>
          </cell>
          <cell r="E2786" t="str">
            <v>OBB</v>
          </cell>
          <cell r="F2786" t="str">
            <v>B2C</v>
          </cell>
          <cell r="G2786" t="str">
            <v>Delhi</v>
          </cell>
          <cell r="H2786">
            <v>1299</v>
          </cell>
          <cell r="I2786">
            <v>1.299E-2</v>
          </cell>
          <cell r="J2786">
            <v>9083299</v>
          </cell>
          <cell r="K2786" t="str">
            <v>Corsica Solutions Private Limited</v>
          </cell>
          <cell r="L2786">
            <v>138078.33333333331</v>
          </cell>
          <cell r="M2786" t="str">
            <v>Relationship</v>
          </cell>
          <cell r="N2786" t="str">
            <v>OBB</v>
          </cell>
          <cell r="O2786" t="str">
            <v>DEL_ZONE2</v>
          </cell>
          <cell r="P2786">
            <v>9083299</v>
          </cell>
          <cell r="Q2786" t="str">
            <v>Biswa Ranjan Behera</v>
          </cell>
          <cell r="R2786" t="str">
            <v>RAM</v>
          </cell>
          <cell r="S2786" t="str">
            <v>Biswa Ranjan Behera</v>
          </cell>
          <cell r="T2786">
            <v>1.299E-2</v>
          </cell>
          <cell r="U2786">
            <v>0</v>
          </cell>
          <cell r="V2786" t="str">
            <v>-</v>
          </cell>
          <cell r="Z2786" t="str">
            <v>-</v>
          </cell>
          <cell r="AA2786" t="str">
            <v>-</v>
          </cell>
          <cell r="AB2786" t="str">
            <v>-</v>
          </cell>
          <cell r="AC2786" t="str">
            <v>-</v>
          </cell>
          <cell r="AD2786" t="str">
            <v>-</v>
          </cell>
          <cell r="AE2786" t="str">
            <v>-</v>
          </cell>
          <cell r="AF2786" t="str">
            <v>-</v>
          </cell>
          <cell r="AG2786" t="str">
            <v>-</v>
          </cell>
          <cell r="AH2786" t="str">
            <v>--</v>
          </cell>
        </row>
        <row r="2787">
          <cell r="A2787">
            <v>2342536</v>
          </cell>
          <cell r="B2787" t="str">
            <v>Corsica Solutions Private Limited</v>
          </cell>
          <cell r="C2787">
            <v>45212</v>
          </cell>
          <cell r="D2787" t="str">
            <v>Delhi</v>
          </cell>
          <cell r="E2787" t="str">
            <v>OBB</v>
          </cell>
          <cell r="F2787" t="str">
            <v>B2C</v>
          </cell>
          <cell r="G2787" t="str">
            <v>Delhi</v>
          </cell>
          <cell r="H2787">
            <v>1899</v>
          </cell>
          <cell r="I2787">
            <v>1.899E-2</v>
          </cell>
          <cell r="J2787">
            <v>9083299</v>
          </cell>
          <cell r="K2787" t="str">
            <v>Corsica Solutions Private Limited</v>
          </cell>
          <cell r="L2787">
            <v>138078.33333333331</v>
          </cell>
          <cell r="M2787" t="str">
            <v>Relationship</v>
          </cell>
          <cell r="N2787" t="str">
            <v>OBB</v>
          </cell>
          <cell r="O2787" t="str">
            <v>DEL_ZONE2</v>
          </cell>
          <cell r="P2787">
            <v>9083299</v>
          </cell>
          <cell r="Q2787" t="str">
            <v>Biswa Ranjan Behera</v>
          </cell>
          <cell r="R2787" t="str">
            <v>RAM</v>
          </cell>
          <cell r="S2787" t="str">
            <v>Biswa Ranjan Behera</v>
          </cell>
          <cell r="T2787">
            <v>1.899E-2</v>
          </cell>
          <cell r="U2787">
            <v>0</v>
          </cell>
          <cell r="V2787" t="str">
            <v>-</v>
          </cell>
          <cell r="Z2787" t="str">
            <v>-</v>
          </cell>
          <cell r="AA2787" t="str">
            <v>-</v>
          </cell>
          <cell r="AB2787" t="str">
            <v>-</v>
          </cell>
          <cell r="AC2787" t="str">
            <v>-</v>
          </cell>
          <cell r="AD2787" t="str">
            <v>-</v>
          </cell>
          <cell r="AE2787" t="str">
            <v>-</v>
          </cell>
          <cell r="AF2787" t="str">
            <v>-</v>
          </cell>
          <cell r="AG2787" t="str">
            <v>-</v>
          </cell>
          <cell r="AH2787" t="str">
            <v>--</v>
          </cell>
        </row>
        <row r="2788">
          <cell r="A2788">
            <v>2342568</v>
          </cell>
          <cell r="B2788" t="str">
            <v>Corsica Solutions Private Limited</v>
          </cell>
          <cell r="C2788">
            <v>45212</v>
          </cell>
          <cell r="D2788" t="str">
            <v>Gurgaon</v>
          </cell>
          <cell r="E2788" t="str">
            <v>OBB</v>
          </cell>
          <cell r="F2788" t="str">
            <v>B2C</v>
          </cell>
          <cell r="G2788" t="str">
            <v>Gurgaon</v>
          </cell>
          <cell r="H2788">
            <v>1899</v>
          </cell>
          <cell r="I2788">
            <v>1.899E-2</v>
          </cell>
          <cell r="J2788">
            <v>9083299</v>
          </cell>
          <cell r="K2788" t="str">
            <v>Corsica Solutions Private Limited</v>
          </cell>
          <cell r="L2788">
            <v>138078.33333333331</v>
          </cell>
          <cell r="M2788" t="str">
            <v>Relationship</v>
          </cell>
          <cell r="N2788" t="str">
            <v>OBB</v>
          </cell>
          <cell r="O2788" t="str">
            <v>GGN_ZONE1</v>
          </cell>
          <cell r="P2788">
            <v>9083299</v>
          </cell>
          <cell r="Q2788" t="str">
            <v>Biswa Ranjan Behera</v>
          </cell>
          <cell r="R2788" t="str">
            <v>RAM</v>
          </cell>
          <cell r="S2788" t="str">
            <v>Biswa Ranjan Behera</v>
          </cell>
          <cell r="T2788">
            <v>1.899E-2</v>
          </cell>
          <cell r="U2788">
            <v>0</v>
          </cell>
          <cell r="V2788" t="str">
            <v>-</v>
          </cell>
          <cell r="Z2788" t="str">
            <v>-</v>
          </cell>
          <cell r="AA2788" t="str">
            <v>-</v>
          </cell>
          <cell r="AB2788" t="str">
            <v>-</v>
          </cell>
          <cell r="AC2788" t="str">
            <v>-</v>
          </cell>
          <cell r="AD2788" t="str">
            <v>-</v>
          </cell>
          <cell r="AE2788" t="str">
            <v>-</v>
          </cell>
          <cell r="AF2788" t="str">
            <v>-</v>
          </cell>
          <cell r="AG2788" t="str">
            <v>-</v>
          </cell>
          <cell r="AH2788" t="str">
            <v>--</v>
          </cell>
        </row>
        <row r="2789">
          <cell r="A2789">
            <v>2345778</v>
          </cell>
          <cell r="B2789" t="str">
            <v>Corsica Solutions Private Limited</v>
          </cell>
          <cell r="C2789">
            <v>45436</v>
          </cell>
          <cell r="D2789" t="str">
            <v>Bangalore</v>
          </cell>
          <cell r="E2789" t="str">
            <v>OBB</v>
          </cell>
          <cell r="F2789" t="str">
            <v>B2C</v>
          </cell>
          <cell r="G2789" t="str">
            <v>Bangalore</v>
          </cell>
          <cell r="H2789">
            <v>1899</v>
          </cell>
          <cell r="I2789">
            <v>1.899E-2</v>
          </cell>
          <cell r="J2789">
            <v>9083299</v>
          </cell>
          <cell r="K2789" t="str">
            <v>Corsica Solutions Private Limited</v>
          </cell>
          <cell r="L2789">
            <v>138078.33333333331</v>
          </cell>
          <cell r="M2789" t="str">
            <v>Relationship</v>
          </cell>
          <cell r="N2789" t="str">
            <v>OBB</v>
          </cell>
          <cell r="O2789" t="str">
            <v>BLR_ZONE1</v>
          </cell>
          <cell r="P2789">
            <v>9083299</v>
          </cell>
          <cell r="Q2789" t="str">
            <v>Biswa Ranjan Behera</v>
          </cell>
          <cell r="R2789" t="str">
            <v>RAM</v>
          </cell>
          <cell r="S2789" t="str">
            <v>Biswa Ranjan Behera</v>
          </cell>
          <cell r="T2789">
            <v>1.899E-2</v>
          </cell>
          <cell r="U2789">
            <v>0</v>
          </cell>
          <cell r="V2789" t="str">
            <v>-</v>
          </cell>
          <cell r="Z2789" t="str">
            <v>-</v>
          </cell>
          <cell r="AA2789" t="str">
            <v>-</v>
          </cell>
          <cell r="AB2789" t="str">
            <v>-</v>
          </cell>
          <cell r="AC2789" t="str">
            <v>-</v>
          </cell>
          <cell r="AD2789" t="str">
            <v>-</v>
          </cell>
          <cell r="AE2789" t="str">
            <v>-</v>
          </cell>
          <cell r="AF2789" t="str">
            <v>-</v>
          </cell>
          <cell r="AG2789" t="str">
            <v>-</v>
          </cell>
          <cell r="AH2789" t="str">
            <v>--</v>
          </cell>
        </row>
        <row r="2790">
          <cell r="A2790">
            <v>9083299</v>
          </cell>
          <cell r="B2790" t="str">
            <v>Corsica Solutions Private Limited</v>
          </cell>
          <cell r="C2790">
            <v>44141</v>
          </cell>
          <cell r="D2790" t="str">
            <v>Delhi</v>
          </cell>
          <cell r="E2790" t="str">
            <v>BIA</v>
          </cell>
          <cell r="F2790" t="str">
            <v>B2B</v>
          </cell>
          <cell r="G2790" t="str">
            <v>Delhi</v>
          </cell>
          <cell r="H2790">
            <v>16666.666666666668</v>
          </cell>
          <cell r="I2790">
            <v>0.16666666666666669</v>
          </cell>
          <cell r="J2790">
            <v>9083299</v>
          </cell>
          <cell r="K2790" t="str">
            <v>Corsica Solutions Private Limited</v>
          </cell>
          <cell r="L2790">
            <v>138078.33333333331</v>
          </cell>
          <cell r="M2790" t="str">
            <v>Relationship</v>
          </cell>
          <cell r="N2790" t="str">
            <v>BIA+</v>
          </cell>
          <cell r="O2790" t="str">
            <v>DEL_ZONE1</v>
          </cell>
          <cell r="P2790">
            <v>9083299</v>
          </cell>
          <cell r="Q2790" t="str">
            <v>Biswa Ranjan Behera</v>
          </cell>
          <cell r="R2790" t="str">
            <v>RAM</v>
          </cell>
          <cell r="S2790" t="str">
            <v>Biswa Ranjan Behera</v>
          </cell>
          <cell r="T2790">
            <v>0.16666666666666669</v>
          </cell>
          <cell r="U2790">
            <v>0</v>
          </cell>
          <cell r="V2790" t="str">
            <v>-</v>
          </cell>
          <cell r="Z2790" t="str">
            <v>-</v>
          </cell>
          <cell r="AA2790" t="str">
            <v>-</v>
          </cell>
          <cell r="AB2790" t="str">
            <v>-</v>
          </cell>
          <cell r="AC2790" t="str">
            <v>-</v>
          </cell>
          <cell r="AD2790" t="str">
            <v>-</v>
          </cell>
          <cell r="AE2790" t="str">
            <v>-</v>
          </cell>
          <cell r="AF2790" t="str">
            <v>-</v>
          </cell>
          <cell r="AG2790" t="str">
            <v>-</v>
          </cell>
          <cell r="AH2790" t="str">
            <v>--</v>
          </cell>
        </row>
        <row r="2791">
          <cell r="A2791">
            <v>9085940</v>
          </cell>
          <cell r="B2791" t="str">
            <v>Corsica Solutions Private Limited</v>
          </cell>
          <cell r="C2791">
            <v>44426</v>
          </cell>
          <cell r="D2791" t="str">
            <v>Gurgaon</v>
          </cell>
          <cell r="E2791" t="str">
            <v>BIA</v>
          </cell>
          <cell r="F2791" t="str">
            <v>B2B</v>
          </cell>
          <cell r="G2791" t="str">
            <v>Gurgaon</v>
          </cell>
          <cell r="H2791">
            <v>10000</v>
          </cell>
          <cell r="I2791">
            <v>0.1</v>
          </cell>
          <cell r="J2791">
            <v>9083299</v>
          </cell>
          <cell r="K2791" t="str">
            <v>Corsica Solutions Private Limited</v>
          </cell>
          <cell r="L2791">
            <v>138078.33333333331</v>
          </cell>
          <cell r="M2791" t="str">
            <v>Relationship</v>
          </cell>
          <cell r="N2791" t="str">
            <v>BIA+</v>
          </cell>
          <cell r="O2791" t="str">
            <v>GGN_ZONE1</v>
          </cell>
          <cell r="P2791">
            <v>9083299</v>
          </cell>
          <cell r="Q2791" t="str">
            <v>Biswa Ranjan Behera</v>
          </cell>
          <cell r="R2791" t="str">
            <v>RAM</v>
          </cell>
          <cell r="S2791" t="str">
            <v>Biswa Ranjan Behera</v>
          </cell>
          <cell r="T2791">
            <v>0.1</v>
          </cell>
          <cell r="U2791">
            <v>0</v>
          </cell>
          <cell r="V2791" t="str">
            <v>-</v>
          </cell>
          <cell r="Z2791" t="str">
            <v>-</v>
          </cell>
          <cell r="AA2791" t="str">
            <v>-</v>
          </cell>
          <cell r="AB2791" t="str">
            <v>-</v>
          </cell>
          <cell r="AC2791" t="str">
            <v>-</v>
          </cell>
          <cell r="AD2791" t="str">
            <v>-</v>
          </cell>
          <cell r="AE2791" t="str">
            <v>-</v>
          </cell>
          <cell r="AF2791" t="str">
            <v>-</v>
          </cell>
          <cell r="AG2791" t="str">
            <v>-</v>
          </cell>
          <cell r="AH2791" t="str">
            <v>--</v>
          </cell>
        </row>
        <row r="2792">
          <cell r="A2792">
            <v>9108699</v>
          </cell>
          <cell r="B2792" t="str">
            <v>Corsica Solutions Private Limited</v>
          </cell>
          <cell r="C2792">
            <v>45019</v>
          </cell>
          <cell r="D2792" t="str">
            <v>Bangalore</v>
          </cell>
          <cell r="E2792" t="str">
            <v>BIA</v>
          </cell>
          <cell r="F2792" t="str">
            <v>B2B</v>
          </cell>
          <cell r="G2792" t="str">
            <v>Bangalore</v>
          </cell>
          <cell r="H2792">
            <v>16666.666666666668</v>
          </cell>
          <cell r="I2792">
            <v>0.16666666666666669</v>
          </cell>
          <cell r="J2792">
            <v>9083299</v>
          </cell>
          <cell r="K2792" t="str">
            <v>Corsica Solutions Private Limited</v>
          </cell>
          <cell r="L2792">
            <v>138078.33333333331</v>
          </cell>
          <cell r="M2792" t="str">
            <v>Relationship</v>
          </cell>
          <cell r="N2792" t="str">
            <v>BIA+</v>
          </cell>
          <cell r="O2792" t="str">
            <v>BLR_ZONE1</v>
          </cell>
          <cell r="P2792">
            <v>9083299</v>
          </cell>
          <cell r="Q2792" t="str">
            <v>Biswa Ranjan Behera</v>
          </cell>
          <cell r="R2792" t="str">
            <v>RAM</v>
          </cell>
          <cell r="S2792" t="str">
            <v>Biswa Ranjan Behera</v>
          </cell>
          <cell r="T2792">
            <v>0.16666666666666669</v>
          </cell>
          <cell r="U2792">
            <v>0</v>
          </cell>
          <cell r="V2792" t="str">
            <v>-</v>
          </cell>
          <cell r="Z2792" t="str">
            <v>-</v>
          </cell>
          <cell r="AA2792" t="str">
            <v>-</v>
          </cell>
          <cell r="AB2792" t="str">
            <v>-</v>
          </cell>
          <cell r="AC2792" t="str">
            <v>-</v>
          </cell>
          <cell r="AD2792" t="str">
            <v>-</v>
          </cell>
          <cell r="AE2792" t="str">
            <v>-</v>
          </cell>
          <cell r="AF2792" t="str">
            <v>-</v>
          </cell>
          <cell r="AG2792" t="str">
            <v>-</v>
          </cell>
          <cell r="AH2792" t="str">
            <v>--</v>
          </cell>
        </row>
        <row r="2793">
          <cell r="A2793">
            <v>9117018</v>
          </cell>
          <cell r="B2793" t="str">
            <v>Corsica Solutions Private Limited</v>
          </cell>
          <cell r="C2793">
            <v>45200</v>
          </cell>
          <cell r="D2793" t="str">
            <v>Bangalore</v>
          </cell>
          <cell r="E2793" t="str">
            <v>BIA</v>
          </cell>
          <cell r="F2793" t="str">
            <v>B2B</v>
          </cell>
          <cell r="G2793" t="str">
            <v>Bangalore</v>
          </cell>
          <cell r="H2793">
            <v>15833.333333333332</v>
          </cell>
          <cell r="I2793">
            <v>0.15833333333333333</v>
          </cell>
          <cell r="J2793">
            <v>9083299</v>
          </cell>
          <cell r="K2793" t="str">
            <v>Corsica Solutions Private Limited</v>
          </cell>
          <cell r="L2793">
            <v>138078.33333333331</v>
          </cell>
          <cell r="M2793" t="str">
            <v>Relationship</v>
          </cell>
          <cell r="N2793" t="str">
            <v>BIA+</v>
          </cell>
          <cell r="O2793" t="str">
            <v>BLR_ZONE1</v>
          </cell>
          <cell r="P2793">
            <v>9083299</v>
          </cell>
          <cell r="Q2793" t="str">
            <v>Biswa Ranjan Behera</v>
          </cell>
          <cell r="R2793" t="str">
            <v>RAM</v>
          </cell>
          <cell r="S2793" t="str">
            <v>Biswa Ranjan Behera</v>
          </cell>
          <cell r="T2793">
            <v>0.15833333333333333</v>
          </cell>
          <cell r="U2793">
            <v>0</v>
          </cell>
          <cell r="V2793" t="str">
            <v>-</v>
          </cell>
          <cell r="Z2793" t="str">
            <v>-</v>
          </cell>
          <cell r="AA2793" t="str">
            <v>-</v>
          </cell>
          <cell r="AB2793" t="str">
            <v>-</v>
          </cell>
          <cell r="AC2793" t="str">
            <v>-</v>
          </cell>
          <cell r="AD2793" t="str">
            <v>-</v>
          </cell>
          <cell r="AE2793" t="str">
            <v>-</v>
          </cell>
          <cell r="AF2793" t="str">
            <v>-</v>
          </cell>
          <cell r="AG2793" t="str">
            <v>-</v>
          </cell>
          <cell r="AH2793" t="str">
            <v>--</v>
          </cell>
        </row>
        <row r="2794">
          <cell r="A2794">
            <v>9117725</v>
          </cell>
          <cell r="B2794" t="str">
            <v>Corsica Solutions Private Limited</v>
          </cell>
          <cell r="C2794">
            <v>45210</v>
          </cell>
          <cell r="D2794" t="str">
            <v>Gurgaon</v>
          </cell>
          <cell r="E2794" t="str">
            <v>BIA</v>
          </cell>
          <cell r="F2794" t="str">
            <v>B2B</v>
          </cell>
          <cell r="G2794" t="str">
            <v>Gurgaon</v>
          </cell>
          <cell r="H2794">
            <v>7083.333333333333</v>
          </cell>
          <cell r="I2794">
            <v>7.0833333333333331E-2</v>
          </cell>
          <cell r="J2794">
            <v>9083299</v>
          </cell>
          <cell r="K2794" t="str">
            <v>Corsica Solutions Private Limited</v>
          </cell>
          <cell r="L2794">
            <v>138078.33333333331</v>
          </cell>
          <cell r="M2794" t="str">
            <v>Relationship</v>
          </cell>
          <cell r="N2794" t="str">
            <v>BIA+</v>
          </cell>
          <cell r="O2794" t="str">
            <v>GGN_ZONE1</v>
          </cell>
          <cell r="P2794">
            <v>9083299</v>
          </cell>
          <cell r="Q2794" t="str">
            <v>Biswa Ranjan Behera</v>
          </cell>
          <cell r="R2794" t="str">
            <v>RAM</v>
          </cell>
          <cell r="S2794" t="str">
            <v>Biswa Ranjan Behera</v>
          </cell>
          <cell r="T2794">
            <v>7.0833333333333331E-2</v>
          </cell>
          <cell r="U2794">
            <v>0</v>
          </cell>
          <cell r="V2794" t="str">
            <v>-</v>
          </cell>
          <cell r="Z2794" t="str">
            <v>-</v>
          </cell>
          <cell r="AA2794" t="str">
            <v>-</v>
          </cell>
          <cell r="AB2794" t="str">
            <v>-</v>
          </cell>
          <cell r="AC2794" t="str">
            <v>-</v>
          </cell>
          <cell r="AD2794" t="str">
            <v>-</v>
          </cell>
          <cell r="AE2794" t="str">
            <v>-</v>
          </cell>
          <cell r="AF2794" t="str">
            <v>-</v>
          </cell>
          <cell r="AG2794" t="str">
            <v>-</v>
          </cell>
          <cell r="AH2794" t="str">
            <v>--</v>
          </cell>
        </row>
        <row r="2795">
          <cell r="A2795">
            <v>9121626</v>
          </cell>
          <cell r="B2795" t="str">
            <v>Corsica Solutions Private Limited</v>
          </cell>
          <cell r="C2795">
            <v>45381</v>
          </cell>
          <cell r="D2795" t="str">
            <v>Delhi</v>
          </cell>
          <cell r="E2795" t="str">
            <v>BIA</v>
          </cell>
          <cell r="F2795" t="str">
            <v>B2B</v>
          </cell>
          <cell r="G2795" t="str">
            <v>Delhi</v>
          </cell>
          <cell r="H2795">
            <v>15833.333333333332</v>
          </cell>
          <cell r="I2795">
            <v>0.15833333333333333</v>
          </cell>
          <cell r="J2795">
            <v>9083299</v>
          </cell>
          <cell r="K2795" t="str">
            <v>Corsica Solutions Private Limited</v>
          </cell>
          <cell r="L2795">
            <v>138078.33333333331</v>
          </cell>
          <cell r="M2795" t="str">
            <v>Relationship</v>
          </cell>
          <cell r="N2795" t="str">
            <v>BIA+</v>
          </cell>
          <cell r="O2795" t="str">
            <v>DEL_ZONE2</v>
          </cell>
          <cell r="P2795">
            <v>9083299</v>
          </cell>
          <cell r="Q2795" t="str">
            <v>Biswa Ranjan Behera</v>
          </cell>
          <cell r="R2795" t="str">
            <v>RAM</v>
          </cell>
          <cell r="S2795" t="str">
            <v>Biswa Ranjan Behera</v>
          </cell>
          <cell r="T2795">
            <v>0.15833333333333333</v>
          </cell>
          <cell r="U2795">
            <v>0</v>
          </cell>
          <cell r="V2795" t="str">
            <v>-</v>
          </cell>
          <cell r="Z2795" t="str">
            <v>-</v>
          </cell>
          <cell r="AA2795" t="str">
            <v>-</v>
          </cell>
          <cell r="AB2795" t="str">
            <v>-</v>
          </cell>
          <cell r="AC2795" t="str">
            <v>-</v>
          </cell>
          <cell r="AD2795" t="str">
            <v>-</v>
          </cell>
          <cell r="AE2795" t="str">
            <v>-</v>
          </cell>
          <cell r="AF2795" t="str">
            <v>-</v>
          </cell>
          <cell r="AG2795" t="str">
            <v>-</v>
          </cell>
          <cell r="AH2795" t="str">
            <v>--</v>
          </cell>
        </row>
        <row r="2796">
          <cell r="A2796">
            <v>9123356</v>
          </cell>
          <cell r="B2796" t="str">
            <v>Corsica Solutions Private Limited</v>
          </cell>
          <cell r="C2796">
            <v>45417</v>
          </cell>
          <cell r="D2796" t="str">
            <v>Bangalore</v>
          </cell>
          <cell r="E2796" t="str">
            <v>BIA</v>
          </cell>
          <cell r="F2796" t="str">
            <v>B2B</v>
          </cell>
          <cell r="G2796" t="str">
            <v>Bangalore</v>
          </cell>
          <cell r="H2796">
            <v>44000</v>
          </cell>
          <cell r="I2796">
            <v>0.44</v>
          </cell>
          <cell r="J2796">
            <v>9083299</v>
          </cell>
          <cell r="K2796" t="str">
            <v>Corsica Solutions Private Limited</v>
          </cell>
          <cell r="L2796">
            <v>138078.33333333331</v>
          </cell>
          <cell r="M2796" t="str">
            <v>Relationship</v>
          </cell>
          <cell r="N2796" t="str">
            <v>BIA+</v>
          </cell>
          <cell r="O2796" t="str">
            <v>BLR_ZONE2</v>
          </cell>
          <cell r="P2796">
            <v>9083299</v>
          </cell>
          <cell r="Q2796" t="str">
            <v>Biswa Ranjan Behera</v>
          </cell>
          <cell r="R2796" t="str">
            <v>RAM</v>
          </cell>
          <cell r="S2796" t="str">
            <v>Biswa Ranjan Behera</v>
          </cell>
          <cell r="T2796">
            <v>0.44</v>
          </cell>
          <cell r="U2796">
            <v>0</v>
          </cell>
          <cell r="V2796" t="str">
            <v>-</v>
          </cell>
          <cell r="Z2796" t="str">
            <v>-</v>
          </cell>
          <cell r="AA2796" t="str">
            <v>-</v>
          </cell>
          <cell r="AB2796" t="str">
            <v>-</v>
          </cell>
          <cell r="AC2796" t="str">
            <v>-</v>
          </cell>
          <cell r="AD2796" t="str">
            <v>-</v>
          </cell>
          <cell r="AE2796" t="str">
            <v>-</v>
          </cell>
          <cell r="AF2796" t="str">
            <v>-</v>
          </cell>
          <cell r="AG2796" t="str">
            <v>-</v>
          </cell>
          <cell r="AH2796" t="str">
            <v>--</v>
          </cell>
        </row>
        <row r="2797">
          <cell r="A2797">
            <v>9083523</v>
          </cell>
          <cell r="B2797" t="str">
            <v>Broadcast Audience Research Council</v>
          </cell>
          <cell r="C2797">
            <v>44239</v>
          </cell>
          <cell r="D2797" t="str">
            <v>Mumbai</v>
          </cell>
          <cell r="E2797" t="str">
            <v>MBIA</v>
          </cell>
          <cell r="F2797" t="str">
            <v>B2B</v>
          </cell>
          <cell r="G2797" t="str">
            <v>Mumbai</v>
          </cell>
          <cell r="H2797">
            <v>41666.666666666664</v>
          </cell>
          <cell r="I2797">
            <v>0.41666666666666663</v>
          </cell>
          <cell r="J2797">
            <v>9083523</v>
          </cell>
          <cell r="K2797" t="str">
            <v>Broadcast Audience Research Council</v>
          </cell>
          <cell r="L2797">
            <v>41666.666666666664</v>
          </cell>
          <cell r="M2797" t="str">
            <v>Investment</v>
          </cell>
          <cell r="N2797" t="str">
            <v>MBIA</v>
          </cell>
          <cell r="O2797" t="str">
            <v>MUM_ZONE1</v>
          </cell>
          <cell r="P2797">
            <v>9083523</v>
          </cell>
          <cell r="Q2797" t="str">
            <v>Paritosh Swaroop Saxena</v>
          </cell>
          <cell r="R2797" t="str">
            <v>RAM</v>
          </cell>
          <cell r="S2797" t="str">
            <v>Paritosh Swaroop Saxena</v>
          </cell>
          <cell r="T2797">
            <v>0.41666666666666663</v>
          </cell>
          <cell r="U2797">
            <v>0</v>
          </cell>
          <cell r="V2797" t="str">
            <v>-</v>
          </cell>
          <cell r="Z2797" t="str">
            <v>-</v>
          </cell>
          <cell r="AA2797" t="str">
            <v>-</v>
          </cell>
          <cell r="AB2797" t="str">
            <v>-</v>
          </cell>
          <cell r="AC2797" t="str">
            <v>-</v>
          </cell>
          <cell r="AD2797" t="str">
            <v>-</v>
          </cell>
          <cell r="AE2797" t="str">
            <v>-</v>
          </cell>
          <cell r="AF2797" t="str">
            <v>-</v>
          </cell>
          <cell r="AG2797" t="str">
            <v>-</v>
          </cell>
          <cell r="AH2797" t="str">
            <v>--</v>
          </cell>
        </row>
        <row r="2798">
          <cell r="A2798">
            <v>9083552</v>
          </cell>
          <cell r="B2798" t="str">
            <v>Devyani Food Industries Limited</v>
          </cell>
          <cell r="C2798">
            <v>44169</v>
          </cell>
          <cell r="D2798" t="str">
            <v>Delhi</v>
          </cell>
          <cell r="E2798" t="str">
            <v>BIA</v>
          </cell>
          <cell r="F2798" t="str">
            <v>B2B</v>
          </cell>
          <cell r="G2798" t="str">
            <v>Delhi</v>
          </cell>
          <cell r="H2798">
            <v>18333.333333333332</v>
          </cell>
          <cell r="I2798">
            <v>0.18333333333333332</v>
          </cell>
          <cell r="J2798">
            <v>9083552</v>
          </cell>
          <cell r="K2798" t="str">
            <v>Devyani Food Industries Limited</v>
          </cell>
          <cell r="L2798">
            <v>98750</v>
          </cell>
          <cell r="M2798" t="str">
            <v>Investment</v>
          </cell>
          <cell r="N2798" t="str">
            <v>BIA+</v>
          </cell>
          <cell r="O2798" t="str">
            <v>DEL_ZONE2</v>
          </cell>
          <cell r="P2798">
            <v>9083552</v>
          </cell>
          <cell r="Q2798" t="str">
            <v>Bijendra Singh</v>
          </cell>
          <cell r="R2798" t="str">
            <v>IAM</v>
          </cell>
          <cell r="S2798" t="str">
            <v>Ravi Kala</v>
          </cell>
          <cell r="U2798">
            <v>0.18333333333333332</v>
          </cell>
          <cell r="V2798">
            <v>46121</v>
          </cell>
          <cell r="W2798" t="str">
            <v>Apr'26</v>
          </cell>
          <cell r="Z2798" t="str">
            <v>-</v>
          </cell>
          <cell r="AA2798" t="str">
            <v>-</v>
          </cell>
          <cell r="AB2798" t="str">
            <v>-</v>
          </cell>
          <cell r="AC2798" t="str">
            <v>-</v>
          </cell>
          <cell r="AD2798">
            <v>46091.4856828704</v>
          </cell>
          <cell r="AE2798" t="str">
            <v>SR26035487450</v>
          </cell>
          <cell r="AF2798" t="str">
            <v>Churned</v>
          </cell>
          <cell r="AG2798">
            <v>46121</v>
          </cell>
          <cell r="AH2798" t="str">
            <v>Churned-</v>
          </cell>
        </row>
        <row r="2799">
          <cell r="A2799">
            <v>9121554</v>
          </cell>
          <cell r="B2799" t="str">
            <v>Devyani Food Industries Limited</v>
          </cell>
          <cell r="C2799">
            <v>45505</v>
          </cell>
          <cell r="D2799" t="str">
            <v>Delhi</v>
          </cell>
          <cell r="E2799" t="str">
            <v>MBIA</v>
          </cell>
          <cell r="F2799" t="str">
            <v>B2B</v>
          </cell>
          <cell r="G2799" t="str">
            <v>Delhi</v>
          </cell>
          <cell r="H2799">
            <v>80416.666666666672</v>
          </cell>
          <cell r="I2799">
            <v>0.8041666666666667</v>
          </cell>
          <cell r="J2799">
            <v>9083552</v>
          </cell>
          <cell r="K2799" t="str">
            <v>Devyani Food Industries Limited</v>
          </cell>
          <cell r="L2799">
            <v>98750</v>
          </cell>
          <cell r="M2799" t="str">
            <v>Investment</v>
          </cell>
          <cell r="N2799" t="str">
            <v>MBIA</v>
          </cell>
          <cell r="O2799" t="str">
            <v>GGN_ZONE1</v>
          </cell>
          <cell r="P2799">
            <v>9083552</v>
          </cell>
          <cell r="Q2799" t="str">
            <v>Bijendra Singh</v>
          </cell>
          <cell r="R2799" t="str">
            <v>IAM</v>
          </cell>
          <cell r="S2799" t="str">
            <v>Ravi Kala</v>
          </cell>
          <cell r="T2799">
            <v>0.8041666666666667</v>
          </cell>
          <cell r="U2799">
            <v>0</v>
          </cell>
          <cell r="V2799" t="str">
            <v>-</v>
          </cell>
          <cell r="Z2799" t="str">
            <v>-</v>
          </cell>
          <cell r="AA2799" t="str">
            <v>-</v>
          </cell>
          <cell r="AB2799" t="str">
            <v>-</v>
          </cell>
          <cell r="AC2799" t="str">
            <v>-</v>
          </cell>
          <cell r="AD2799" t="str">
            <v>-</v>
          </cell>
          <cell r="AE2799" t="str">
            <v>-</v>
          </cell>
          <cell r="AF2799" t="str">
            <v>-</v>
          </cell>
          <cell r="AG2799" t="str">
            <v>-</v>
          </cell>
          <cell r="AH2799" t="str">
            <v>--</v>
          </cell>
        </row>
        <row r="2800">
          <cell r="A2800">
            <v>9083583</v>
          </cell>
          <cell r="B2800" t="str">
            <v>Creditron Services Private Limited</v>
          </cell>
          <cell r="C2800">
            <v>44172</v>
          </cell>
          <cell r="D2800" t="str">
            <v>Gurgaon</v>
          </cell>
          <cell r="E2800" t="str">
            <v>BIA</v>
          </cell>
          <cell r="F2800" t="str">
            <v>B2B</v>
          </cell>
          <cell r="G2800" t="str">
            <v>Gurgaon</v>
          </cell>
          <cell r="H2800">
            <v>32500</v>
          </cell>
          <cell r="I2800">
            <v>0.32500000000000001</v>
          </cell>
          <cell r="J2800">
            <v>9083583</v>
          </cell>
          <cell r="K2800" t="str">
            <v>Creditron Services Private Limited</v>
          </cell>
          <cell r="L2800">
            <v>32500</v>
          </cell>
          <cell r="M2800" t="str">
            <v>Investment</v>
          </cell>
          <cell r="N2800" t="str">
            <v>BIA+</v>
          </cell>
          <cell r="O2800" t="str">
            <v>GGN_ZONE1</v>
          </cell>
          <cell r="P2800">
            <v>9083583</v>
          </cell>
          <cell r="Q2800" t="str">
            <v>Adarsh Kumar</v>
          </cell>
          <cell r="R2800" t="str">
            <v>IAM</v>
          </cell>
          <cell r="S2800" t="str">
            <v>Rajeev Misra</v>
          </cell>
          <cell r="T2800">
            <v>0.32500000000000001</v>
          </cell>
          <cell r="U2800">
            <v>0</v>
          </cell>
          <cell r="V2800" t="str">
            <v>-</v>
          </cell>
          <cell r="Z2800" t="str">
            <v>-</v>
          </cell>
          <cell r="AA2800" t="str">
            <v>-</v>
          </cell>
          <cell r="AB2800" t="str">
            <v>-</v>
          </cell>
          <cell r="AC2800" t="str">
            <v>-</v>
          </cell>
          <cell r="AD2800" t="str">
            <v>-</v>
          </cell>
          <cell r="AE2800" t="str">
            <v>-</v>
          </cell>
          <cell r="AF2800" t="str">
            <v>-</v>
          </cell>
          <cell r="AG2800" t="str">
            <v>-</v>
          </cell>
          <cell r="AH2800" t="str">
            <v>--</v>
          </cell>
        </row>
        <row r="2801">
          <cell r="A2801">
            <v>9083630</v>
          </cell>
          <cell r="B2801" t="str">
            <v>Incredible Management Services Private Limited</v>
          </cell>
          <cell r="C2801">
            <v>44182</v>
          </cell>
          <cell r="D2801" t="str">
            <v>Gurgaon</v>
          </cell>
          <cell r="E2801" t="str">
            <v>BIA</v>
          </cell>
          <cell r="F2801" t="str">
            <v>B2B</v>
          </cell>
          <cell r="G2801" t="str">
            <v>Gurgaon</v>
          </cell>
          <cell r="H2801">
            <v>18333.333333333332</v>
          </cell>
          <cell r="I2801">
            <v>0.18333333333333332</v>
          </cell>
          <cell r="J2801">
            <v>9083630</v>
          </cell>
          <cell r="K2801" t="str">
            <v>Incredible Management Services Private Limited</v>
          </cell>
          <cell r="L2801">
            <v>33750</v>
          </cell>
          <cell r="M2801" t="str">
            <v>Investment</v>
          </cell>
          <cell r="N2801" t="str">
            <v>BIA+</v>
          </cell>
          <cell r="O2801" t="str">
            <v>GGN_ZONE1</v>
          </cell>
          <cell r="P2801">
            <v>9083630</v>
          </cell>
          <cell r="Q2801" t="str">
            <v>Adarsh Kumar</v>
          </cell>
          <cell r="R2801" t="str">
            <v>IAM</v>
          </cell>
          <cell r="S2801" t="str">
            <v>Rajeev Misra</v>
          </cell>
          <cell r="T2801">
            <v>0.18333333333333332</v>
          </cell>
          <cell r="U2801">
            <v>0</v>
          </cell>
          <cell r="V2801" t="str">
            <v>-</v>
          </cell>
          <cell r="Z2801" t="str">
            <v>-</v>
          </cell>
          <cell r="AA2801" t="str">
            <v>-</v>
          </cell>
          <cell r="AB2801" t="str">
            <v>-</v>
          </cell>
          <cell r="AC2801" t="str">
            <v>-</v>
          </cell>
          <cell r="AD2801" t="str">
            <v>-</v>
          </cell>
          <cell r="AE2801" t="str">
            <v>-</v>
          </cell>
          <cell r="AF2801" t="str">
            <v>-</v>
          </cell>
          <cell r="AG2801" t="str">
            <v>-</v>
          </cell>
          <cell r="AH2801" t="str">
            <v>--</v>
          </cell>
        </row>
        <row r="2802">
          <cell r="A2802">
            <v>9123283</v>
          </cell>
          <cell r="B2802" t="str">
            <v>Incredible Management Services Private Limited</v>
          </cell>
          <cell r="C2802">
            <v>45429</v>
          </cell>
          <cell r="D2802" t="str">
            <v>Delhi</v>
          </cell>
          <cell r="E2802" t="str">
            <v>BIA</v>
          </cell>
          <cell r="F2802" t="str">
            <v>B2B</v>
          </cell>
          <cell r="G2802" t="str">
            <v>Delhi</v>
          </cell>
          <cell r="H2802">
            <v>15416.666666666668</v>
          </cell>
          <cell r="I2802">
            <v>0.15416666666666667</v>
          </cell>
          <cell r="J2802">
            <v>9083630</v>
          </cell>
          <cell r="K2802" t="str">
            <v>Incredible Management Services Private Limited</v>
          </cell>
          <cell r="L2802">
            <v>33750</v>
          </cell>
          <cell r="M2802" t="str">
            <v>Investment</v>
          </cell>
          <cell r="N2802" t="str">
            <v>BIA+</v>
          </cell>
          <cell r="O2802" t="str">
            <v>DEL_ZONE2</v>
          </cell>
          <cell r="P2802">
            <v>9083630</v>
          </cell>
          <cell r="Q2802" t="str">
            <v>Adarsh Kumar</v>
          </cell>
          <cell r="R2802" t="str">
            <v>IAM</v>
          </cell>
          <cell r="S2802" t="str">
            <v>Rajeev Misra</v>
          </cell>
          <cell r="T2802">
            <v>0.15416666666666667</v>
          </cell>
          <cell r="U2802">
            <v>0</v>
          </cell>
          <cell r="V2802" t="str">
            <v>-</v>
          </cell>
          <cell r="Z2802" t="str">
            <v>-</v>
          </cell>
          <cell r="AA2802" t="str">
            <v>-</v>
          </cell>
          <cell r="AB2802" t="str">
            <v>-</v>
          </cell>
          <cell r="AC2802" t="str">
            <v>-</v>
          </cell>
          <cell r="AD2802" t="str">
            <v>-</v>
          </cell>
          <cell r="AE2802" t="str">
            <v>-</v>
          </cell>
          <cell r="AF2802" t="str">
            <v>-</v>
          </cell>
          <cell r="AG2802" t="str">
            <v>-</v>
          </cell>
          <cell r="AH2802" t="str">
            <v>--</v>
          </cell>
        </row>
        <row r="2803">
          <cell r="A2803">
            <v>9083679</v>
          </cell>
          <cell r="B2803" t="str">
            <v>United Nations Development Programme</v>
          </cell>
          <cell r="C2803">
            <v>44196</v>
          </cell>
          <cell r="D2803" t="str">
            <v>Delhi</v>
          </cell>
          <cell r="E2803" t="str">
            <v>ILL</v>
          </cell>
          <cell r="F2803" t="str">
            <v>B2B</v>
          </cell>
          <cell r="G2803" t="str">
            <v>Delhi</v>
          </cell>
          <cell r="H2803">
            <v>37500</v>
          </cell>
          <cell r="I2803">
            <v>0.375</v>
          </cell>
          <cell r="J2803">
            <v>9083679</v>
          </cell>
          <cell r="K2803" t="str">
            <v>United Nations Development Programme</v>
          </cell>
          <cell r="L2803">
            <v>37500</v>
          </cell>
          <cell r="M2803" t="str">
            <v>Investment</v>
          </cell>
          <cell r="N2803" t="str">
            <v>BIA+</v>
          </cell>
          <cell r="O2803" t="str">
            <v>DEL_ZONE2</v>
          </cell>
          <cell r="P2803">
            <v>9083679</v>
          </cell>
          <cell r="Q2803" t="str">
            <v>Bijendra Singh</v>
          </cell>
          <cell r="R2803" t="str">
            <v>IAM</v>
          </cell>
          <cell r="S2803" t="str">
            <v>Ravi Kala</v>
          </cell>
          <cell r="T2803">
            <v>0.375</v>
          </cell>
          <cell r="U2803">
            <v>0</v>
          </cell>
          <cell r="V2803" t="str">
            <v>-</v>
          </cell>
          <cell r="Z2803" t="str">
            <v>-</v>
          </cell>
          <cell r="AA2803" t="str">
            <v>-</v>
          </cell>
          <cell r="AB2803" t="str">
            <v>-</v>
          </cell>
          <cell r="AC2803" t="str">
            <v>-</v>
          </cell>
          <cell r="AD2803" t="str">
            <v>-</v>
          </cell>
          <cell r="AE2803" t="str">
            <v>-</v>
          </cell>
          <cell r="AF2803" t="str">
            <v>-</v>
          </cell>
          <cell r="AG2803" t="str">
            <v>-</v>
          </cell>
          <cell r="AH2803" t="str">
            <v>--</v>
          </cell>
        </row>
        <row r="2804">
          <cell r="A2804">
            <v>9075025</v>
          </cell>
          <cell r="B2804" t="str">
            <v>Acreage Builders Pvt Ltd</v>
          </cell>
          <cell r="C2804">
            <v>45160</v>
          </cell>
          <cell r="D2804" t="str">
            <v>Gurgaon</v>
          </cell>
          <cell r="E2804" t="str">
            <v>BIA</v>
          </cell>
          <cell r="F2804" t="str">
            <v>B2B</v>
          </cell>
          <cell r="G2804" t="str">
            <v>Gurgaon</v>
          </cell>
          <cell r="H2804">
            <v>15000</v>
          </cell>
          <cell r="I2804">
            <v>0.15</v>
          </cell>
          <cell r="J2804">
            <v>9084254</v>
          </cell>
          <cell r="K2804" t="str">
            <v>Max Asset Services Limited</v>
          </cell>
          <cell r="L2804">
            <v>35000</v>
          </cell>
          <cell r="M2804" t="str">
            <v>Investment</v>
          </cell>
          <cell r="N2804" t="str">
            <v>BIA+</v>
          </cell>
          <cell r="O2804" t="str">
            <v>GGN_ZONE1</v>
          </cell>
          <cell r="P2804">
            <v>9084254</v>
          </cell>
          <cell r="Q2804" t="str">
            <v>Syed Sadique Hussain</v>
          </cell>
          <cell r="R2804" t="str">
            <v>IAM</v>
          </cell>
          <cell r="S2804" t="str">
            <v>Rajeev Misra</v>
          </cell>
          <cell r="T2804">
            <v>0.15</v>
          </cell>
          <cell r="U2804">
            <v>0</v>
          </cell>
          <cell r="V2804" t="str">
            <v>-</v>
          </cell>
          <cell r="Z2804" t="str">
            <v>-</v>
          </cell>
          <cell r="AA2804" t="str">
            <v>-</v>
          </cell>
          <cell r="AB2804" t="str">
            <v>-</v>
          </cell>
          <cell r="AC2804" t="str">
            <v>-</v>
          </cell>
          <cell r="AD2804" t="str">
            <v>-</v>
          </cell>
          <cell r="AE2804" t="str">
            <v>-</v>
          </cell>
          <cell r="AF2804" t="str">
            <v>-</v>
          </cell>
          <cell r="AG2804" t="str">
            <v>-</v>
          </cell>
          <cell r="AH2804" t="str">
            <v>--</v>
          </cell>
        </row>
        <row r="2805">
          <cell r="A2805">
            <v>9084254</v>
          </cell>
          <cell r="B2805" t="str">
            <v>Max Asset Services Limited</v>
          </cell>
          <cell r="C2805">
            <v>44252</v>
          </cell>
          <cell r="D2805" t="str">
            <v>Delhi</v>
          </cell>
          <cell r="E2805" t="str">
            <v>BIA</v>
          </cell>
          <cell r="F2805" t="str">
            <v>B2B</v>
          </cell>
          <cell r="G2805" t="str">
            <v>Delhi</v>
          </cell>
          <cell r="H2805">
            <v>20000</v>
          </cell>
          <cell r="I2805">
            <v>0.2</v>
          </cell>
          <cell r="J2805">
            <v>9084254</v>
          </cell>
          <cell r="K2805" t="str">
            <v>Max Asset Services Limited</v>
          </cell>
          <cell r="L2805">
            <v>35000</v>
          </cell>
          <cell r="M2805" t="str">
            <v>Investment</v>
          </cell>
          <cell r="N2805" t="str">
            <v>BIA+</v>
          </cell>
          <cell r="O2805" t="str">
            <v>DEL_ZONE1</v>
          </cell>
          <cell r="P2805">
            <v>9084254</v>
          </cell>
          <cell r="Q2805" t="str">
            <v>Syed Sadique Hussain</v>
          </cell>
          <cell r="R2805" t="str">
            <v>IAM</v>
          </cell>
          <cell r="S2805" t="str">
            <v>Rajeev Misra</v>
          </cell>
          <cell r="T2805">
            <v>0.2</v>
          </cell>
          <cell r="U2805">
            <v>0</v>
          </cell>
          <cell r="V2805" t="str">
            <v>-</v>
          </cell>
          <cell r="Z2805" t="str">
            <v>-</v>
          </cell>
          <cell r="AA2805" t="str">
            <v>-</v>
          </cell>
          <cell r="AB2805" t="str">
            <v>-</v>
          </cell>
          <cell r="AC2805" t="str">
            <v>-</v>
          </cell>
          <cell r="AD2805" t="str">
            <v>-</v>
          </cell>
          <cell r="AE2805" t="str">
            <v>-</v>
          </cell>
          <cell r="AF2805" t="str">
            <v>-</v>
          </cell>
          <cell r="AG2805" t="str">
            <v>-</v>
          </cell>
          <cell r="AH2805" t="str">
            <v>--</v>
          </cell>
        </row>
        <row r="2806">
          <cell r="A2806">
            <v>9084280</v>
          </cell>
          <cell r="B2806" t="str">
            <v>Salvia Travels Private Limited</v>
          </cell>
          <cell r="C2806">
            <v>44253</v>
          </cell>
          <cell r="D2806" t="str">
            <v>Delhi</v>
          </cell>
          <cell r="E2806" t="str">
            <v>BIA</v>
          </cell>
          <cell r="F2806" t="str">
            <v>B2B</v>
          </cell>
          <cell r="G2806" t="str">
            <v>Delhi</v>
          </cell>
          <cell r="H2806">
            <v>19000</v>
          </cell>
          <cell r="I2806">
            <v>0.19</v>
          </cell>
          <cell r="J2806">
            <v>9084280</v>
          </cell>
          <cell r="K2806" t="str">
            <v>Salvia Travels Private Limited</v>
          </cell>
          <cell r="L2806">
            <v>32750</v>
          </cell>
          <cell r="M2806" t="str">
            <v>Investment</v>
          </cell>
          <cell r="N2806" t="str">
            <v>BIA+</v>
          </cell>
          <cell r="O2806" t="str">
            <v>DEL_ZONE2</v>
          </cell>
          <cell r="P2806">
            <v>9084280</v>
          </cell>
          <cell r="Q2806" t="str">
            <v>Bijendra Singh</v>
          </cell>
          <cell r="R2806" t="str">
            <v>IAM</v>
          </cell>
          <cell r="S2806" t="str">
            <v>Ravi Kala</v>
          </cell>
          <cell r="T2806">
            <v>0.19</v>
          </cell>
          <cell r="U2806">
            <v>0</v>
          </cell>
          <cell r="V2806" t="str">
            <v>-</v>
          </cell>
          <cell r="Z2806" t="str">
            <v>-</v>
          </cell>
          <cell r="AA2806" t="str">
            <v>-</v>
          </cell>
          <cell r="AB2806" t="str">
            <v>-</v>
          </cell>
          <cell r="AC2806" t="str">
            <v>-</v>
          </cell>
          <cell r="AD2806" t="str">
            <v>-</v>
          </cell>
          <cell r="AE2806" t="str">
            <v>-</v>
          </cell>
          <cell r="AF2806" t="str">
            <v>-</v>
          </cell>
          <cell r="AG2806" t="str">
            <v>-</v>
          </cell>
          <cell r="AH2806" t="str">
            <v>--</v>
          </cell>
        </row>
        <row r="2807">
          <cell r="A2807">
            <v>9127406</v>
          </cell>
          <cell r="B2807" t="str">
            <v>Salvia Visa Facilation Services</v>
          </cell>
          <cell r="C2807">
            <v>45589</v>
          </cell>
          <cell r="D2807" t="str">
            <v>Delhi</v>
          </cell>
          <cell r="E2807" t="str">
            <v>BIA</v>
          </cell>
          <cell r="F2807" t="str">
            <v>B2B</v>
          </cell>
          <cell r="G2807" t="str">
            <v>Delhi</v>
          </cell>
          <cell r="H2807">
            <v>13750</v>
          </cell>
          <cell r="I2807">
            <v>0.13750000000000001</v>
          </cell>
          <cell r="J2807">
            <v>9084280</v>
          </cell>
          <cell r="K2807" t="str">
            <v>Salvia Travels Private Limited</v>
          </cell>
          <cell r="L2807">
            <v>32750</v>
          </cell>
          <cell r="M2807" t="str">
            <v>Investment</v>
          </cell>
          <cell r="N2807" t="str">
            <v>BIA+</v>
          </cell>
          <cell r="O2807" t="str">
            <v>DEL_ZONE2</v>
          </cell>
          <cell r="P2807">
            <v>9084280</v>
          </cell>
          <cell r="Q2807" t="str">
            <v>Bijendra Singh</v>
          </cell>
          <cell r="R2807" t="str">
            <v>IAM</v>
          </cell>
          <cell r="S2807" t="str">
            <v>Ravi Kala</v>
          </cell>
          <cell r="T2807">
            <v>0.13750000000000001</v>
          </cell>
          <cell r="U2807">
            <v>0</v>
          </cell>
          <cell r="V2807" t="str">
            <v>-</v>
          </cell>
          <cell r="Z2807" t="str">
            <v>-</v>
          </cell>
          <cell r="AA2807" t="str">
            <v>-</v>
          </cell>
          <cell r="AB2807" t="str">
            <v>-</v>
          </cell>
          <cell r="AC2807" t="str">
            <v>-</v>
          </cell>
          <cell r="AD2807" t="str">
            <v>-</v>
          </cell>
          <cell r="AE2807" t="str">
            <v>-</v>
          </cell>
          <cell r="AF2807" t="str">
            <v>-</v>
          </cell>
          <cell r="AG2807" t="str">
            <v>-</v>
          </cell>
          <cell r="AH2807" t="str">
            <v>--</v>
          </cell>
        </row>
        <row r="2808">
          <cell r="A2808">
            <v>2337082</v>
          </cell>
          <cell r="B2808" t="str">
            <v>T.V. Today Network Limited</v>
          </cell>
          <cell r="C2808">
            <v>44959</v>
          </cell>
          <cell r="D2808" t="str">
            <v>NOIDA</v>
          </cell>
          <cell r="E2808" t="str">
            <v>OBB</v>
          </cell>
          <cell r="F2808" t="str">
            <v>B2C</v>
          </cell>
          <cell r="G2808" t="str">
            <v>NOIDA</v>
          </cell>
          <cell r="H2808">
            <v>1899</v>
          </cell>
          <cell r="I2808">
            <v>1.899E-2</v>
          </cell>
          <cell r="J2808">
            <v>9084337</v>
          </cell>
          <cell r="K2808" t="str">
            <v>T V Today Network Limited</v>
          </cell>
          <cell r="L2808">
            <v>40314.666666666664</v>
          </cell>
          <cell r="M2808" t="str">
            <v>Investment</v>
          </cell>
          <cell r="N2808" t="str">
            <v>OBB</v>
          </cell>
          <cell r="O2808" t="str">
            <v>NOD_ZONE1</v>
          </cell>
          <cell r="P2808">
            <v>9084337</v>
          </cell>
          <cell r="Q2808" t="str">
            <v>Paritosh Swaroop Saxena</v>
          </cell>
          <cell r="R2808" t="str">
            <v>RAM</v>
          </cell>
          <cell r="S2808" t="str">
            <v>Paritosh Swaroop Saxena</v>
          </cell>
          <cell r="T2808">
            <v>1.899E-2</v>
          </cell>
          <cell r="U2808">
            <v>0</v>
          </cell>
          <cell r="V2808" t="str">
            <v>-</v>
          </cell>
          <cell r="Z2808" t="str">
            <v>-</v>
          </cell>
          <cell r="AA2808" t="str">
            <v>-</v>
          </cell>
          <cell r="AB2808" t="str">
            <v>-</v>
          </cell>
          <cell r="AC2808" t="str">
            <v>-</v>
          </cell>
          <cell r="AD2808" t="str">
            <v>-</v>
          </cell>
          <cell r="AE2808" t="str">
            <v>-</v>
          </cell>
          <cell r="AF2808" t="str">
            <v>-</v>
          </cell>
          <cell r="AG2808" t="str">
            <v>-</v>
          </cell>
          <cell r="AH2808" t="str">
            <v>--</v>
          </cell>
        </row>
        <row r="2809">
          <cell r="A2809">
            <v>2341761</v>
          </cell>
          <cell r="B2809" t="str">
            <v>T.V. Today Network Limited</v>
          </cell>
          <cell r="C2809">
            <v>45167</v>
          </cell>
          <cell r="D2809" t="str">
            <v>NOIDA</v>
          </cell>
          <cell r="E2809" t="str">
            <v>BBB</v>
          </cell>
          <cell r="F2809" t="str">
            <v>B2C</v>
          </cell>
          <cell r="G2809" t="str">
            <v>NOIDA</v>
          </cell>
          <cell r="H2809">
            <v>2999</v>
          </cell>
          <cell r="I2809">
            <v>2.9989999999999999E-2</v>
          </cell>
          <cell r="J2809">
            <v>9084337</v>
          </cell>
          <cell r="K2809" t="str">
            <v>T V Today Network Limited</v>
          </cell>
          <cell r="L2809">
            <v>40314.666666666664</v>
          </cell>
          <cell r="M2809" t="str">
            <v>Investment</v>
          </cell>
          <cell r="N2809" t="str">
            <v>BBB</v>
          </cell>
          <cell r="O2809" t="str">
            <v>NOD_ZONE1</v>
          </cell>
          <cell r="P2809">
            <v>9084337</v>
          </cell>
          <cell r="Q2809" t="str">
            <v>Paritosh Swaroop Saxena</v>
          </cell>
          <cell r="R2809" t="str">
            <v>RAM</v>
          </cell>
          <cell r="S2809" t="str">
            <v>Paritosh Swaroop Saxena</v>
          </cell>
          <cell r="T2809">
            <v>2.9989999999999999E-2</v>
          </cell>
          <cell r="U2809">
            <v>0</v>
          </cell>
          <cell r="V2809" t="str">
            <v>-</v>
          </cell>
          <cell r="Z2809" t="str">
            <v>-</v>
          </cell>
          <cell r="AA2809" t="str">
            <v>-</v>
          </cell>
          <cell r="AB2809" t="str">
            <v>-</v>
          </cell>
          <cell r="AC2809" t="str">
            <v>-</v>
          </cell>
          <cell r="AD2809" t="str">
            <v>-</v>
          </cell>
          <cell r="AE2809" t="str">
            <v>-</v>
          </cell>
          <cell r="AF2809" t="str">
            <v>-</v>
          </cell>
          <cell r="AG2809" t="str">
            <v>-</v>
          </cell>
          <cell r="AH2809" t="str">
            <v>--</v>
          </cell>
        </row>
        <row r="2810">
          <cell r="A2810">
            <v>9084337</v>
          </cell>
          <cell r="B2810" t="str">
            <v>T.V. Today Network Limited</v>
          </cell>
          <cell r="C2810">
            <v>44265</v>
          </cell>
          <cell r="D2810" t="str">
            <v>Mumbai</v>
          </cell>
          <cell r="E2810" t="str">
            <v>ILL</v>
          </cell>
          <cell r="F2810" t="str">
            <v>B2B</v>
          </cell>
          <cell r="G2810" t="str">
            <v>Mumbai</v>
          </cell>
          <cell r="H2810">
            <v>35416.666666666664</v>
          </cell>
          <cell r="I2810">
            <v>0.35416666666666663</v>
          </cell>
          <cell r="J2810">
            <v>9084337</v>
          </cell>
          <cell r="K2810" t="str">
            <v>T V Today Network Limited</v>
          </cell>
          <cell r="L2810">
            <v>40314.666666666664</v>
          </cell>
          <cell r="M2810" t="str">
            <v>Investment</v>
          </cell>
          <cell r="N2810" t="str">
            <v>BIA+</v>
          </cell>
          <cell r="O2810" t="str">
            <v>MUM_ZONE1</v>
          </cell>
          <cell r="P2810">
            <v>9084337</v>
          </cell>
          <cell r="Q2810" t="str">
            <v>Paritosh Swaroop Saxena</v>
          </cell>
          <cell r="R2810" t="str">
            <v>RAM</v>
          </cell>
          <cell r="S2810" t="str">
            <v>Paritosh Swaroop Saxena</v>
          </cell>
          <cell r="T2810">
            <v>0.35416666666666663</v>
          </cell>
          <cell r="U2810">
            <v>0</v>
          </cell>
          <cell r="V2810" t="str">
            <v>-</v>
          </cell>
          <cell r="Z2810" t="str">
            <v>-</v>
          </cell>
          <cell r="AA2810" t="str">
            <v>-</v>
          </cell>
          <cell r="AB2810" t="str">
            <v>-</v>
          </cell>
          <cell r="AC2810" t="str">
            <v>-</v>
          </cell>
          <cell r="AD2810" t="str">
            <v>-</v>
          </cell>
          <cell r="AE2810" t="str">
            <v>-</v>
          </cell>
          <cell r="AF2810" t="str">
            <v>-</v>
          </cell>
          <cell r="AG2810" t="str">
            <v>-</v>
          </cell>
          <cell r="AH2810" t="str">
            <v>--</v>
          </cell>
        </row>
        <row r="2811">
          <cell r="A2811">
            <v>602232</v>
          </cell>
          <cell r="B2811" t="str">
            <v>Aica Laminates India Private Limited</v>
          </cell>
          <cell r="C2811">
            <v>44545</v>
          </cell>
          <cell r="D2811" t="str">
            <v>Delhi</v>
          </cell>
          <cell r="E2811" t="str">
            <v>SD Wan</v>
          </cell>
          <cell r="F2811" t="str">
            <v>Spectra IT</v>
          </cell>
          <cell r="G2811" t="str">
            <v>Delhi</v>
          </cell>
          <cell r="H2811">
            <v>7500</v>
          </cell>
          <cell r="I2811">
            <v>7.4999999999999997E-2</v>
          </cell>
          <cell r="J2811">
            <v>9084357</v>
          </cell>
          <cell r="K2811" t="str">
            <v>Aica Laminates India Private Limited</v>
          </cell>
          <cell r="L2811">
            <v>127466.66666666667</v>
          </cell>
          <cell r="M2811" t="str">
            <v>Relationship</v>
          </cell>
          <cell r="N2811" t="str">
            <v>SD Wan</v>
          </cell>
          <cell r="O2811" t="str">
            <v>DEL_ZONE1</v>
          </cell>
          <cell r="P2811">
            <v>9084357</v>
          </cell>
          <cell r="Q2811" t="str">
            <v>Bijendra Singh</v>
          </cell>
          <cell r="R2811" t="str">
            <v>IAM</v>
          </cell>
          <cell r="S2811" t="str">
            <v>Ravi Kala</v>
          </cell>
          <cell r="T2811">
            <v>7.4999999999999997E-2</v>
          </cell>
          <cell r="U2811">
            <v>0</v>
          </cell>
          <cell r="V2811" t="str">
            <v>-</v>
          </cell>
          <cell r="Z2811" t="str">
            <v>-</v>
          </cell>
          <cell r="AA2811" t="str">
            <v>-</v>
          </cell>
          <cell r="AB2811" t="str">
            <v>-</v>
          </cell>
          <cell r="AC2811" t="str">
            <v>-</v>
          </cell>
          <cell r="AD2811" t="str">
            <v>-</v>
          </cell>
          <cell r="AE2811" t="str">
            <v>-</v>
          </cell>
          <cell r="AF2811" t="str">
            <v>-</v>
          </cell>
          <cell r="AG2811" t="str">
            <v>-</v>
          </cell>
          <cell r="AH2811" t="str">
            <v>--</v>
          </cell>
        </row>
        <row r="2812">
          <cell r="A2812">
            <v>602239</v>
          </cell>
          <cell r="B2812" t="str">
            <v>Aica Laminates India Private Limited</v>
          </cell>
          <cell r="C2812">
            <v>44545</v>
          </cell>
          <cell r="D2812" t="str">
            <v>Pune</v>
          </cell>
          <cell r="E2812" t="str">
            <v>SD wan</v>
          </cell>
          <cell r="F2812" t="str">
            <v>Spectra IT</v>
          </cell>
          <cell r="G2812" t="str">
            <v>Pune</v>
          </cell>
          <cell r="H2812">
            <v>6000</v>
          </cell>
          <cell r="I2812">
            <v>0.06</v>
          </cell>
          <cell r="J2812">
            <v>9084357</v>
          </cell>
          <cell r="K2812" t="str">
            <v>Aica Laminates India Private Limited</v>
          </cell>
          <cell r="L2812">
            <v>127466.66666666667</v>
          </cell>
          <cell r="M2812" t="str">
            <v>Relationship</v>
          </cell>
          <cell r="N2812" t="str">
            <v>SD wan</v>
          </cell>
          <cell r="O2812" t="str">
            <v>PUN_ZONE1</v>
          </cell>
          <cell r="P2812">
            <v>9084357</v>
          </cell>
          <cell r="Q2812" t="str">
            <v>Bijendra Singh</v>
          </cell>
          <cell r="R2812" t="str">
            <v>IAM</v>
          </cell>
          <cell r="S2812" t="str">
            <v>Ravi Kala</v>
          </cell>
          <cell r="T2812">
            <v>0.06</v>
          </cell>
          <cell r="U2812">
            <v>0</v>
          </cell>
          <cell r="V2812" t="str">
            <v>-</v>
          </cell>
          <cell r="Z2812" t="str">
            <v>-</v>
          </cell>
          <cell r="AA2812" t="str">
            <v>-</v>
          </cell>
          <cell r="AB2812" t="str">
            <v>-</v>
          </cell>
          <cell r="AC2812" t="str">
            <v>-</v>
          </cell>
          <cell r="AD2812" t="str">
            <v>-</v>
          </cell>
          <cell r="AE2812" t="str">
            <v>-</v>
          </cell>
          <cell r="AF2812" t="str">
            <v>-</v>
          </cell>
          <cell r="AG2812" t="str">
            <v>-</v>
          </cell>
          <cell r="AH2812" t="str">
            <v>--</v>
          </cell>
        </row>
        <row r="2813">
          <cell r="A2813">
            <v>602240</v>
          </cell>
          <cell r="B2813" t="str">
            <v>Aica Laminates India Private Limited</v>
          </cell>
          <cell r="C2813">
            <v>44545</v>
          </cell>
          <cell r="D2813" t="str">
            <v>Pune</v>
          </cell>
          <cell r="E2813" t="str">
            <v>SD wan</v>
          </cell>
          <cell r="F2813" t="str">
            <v>Spectra IT</v>
          </cell>
          <cell r="G2813" t="str">
            <v>Pune</v>
          </cell>
          <cell r="H2813">
            <v>6000</v>
          </cell>
          <cell r="I2813">
            <v>0.06</v>
          </cell>
          <cell r="J2813">
            <v>9084357</v>
          </cell>
          <cell r="K2813" t="str">
            <v>Aica Laminates India Private Limited</v>
          </cell>
          <cell r="L2813">
            <v>127466.66666666667</v>
          </cell>
          <cell r="M2813" t="str">
            <v>Relationship</v>
          </cell>
          <cell r="N2813" t="str">
            <v>SD wan</v>
          </cell>
          <cell r="O2813" t="str">
            <v>PUN_ZONE1</v>
          </cell>
          <cell r="P2813">
            <v>9084357</v>
          </cell>
          <cell r="Q2813" t="str">
            <v>Bijendra Singh</v>
          </cell>
          <cell r="R2813" t="str">
            <v>IAM</v>
          </cell>
          <cell r="S2813" t="str">
            <v>Ravi Kala</v>
          </cell>
          <cell r="T2813">
            <v>0.06</v>
          </cell>
          <cell r="U2813">
            <v>0</v>
          </cell>
          <cell r="V2813" t="str">
            <v>-</v>
          </cell>
          <cell r="Z2813" t="str">
            <v>-</v>
          </cell>
          <cell r="AA2813" t="str">
            <v>-</v>
          </cell>
          <cell r="AB2813" t="str">
            <v>-</v>
          </cell>
          <cell r="AC2813" t="str">
            <v>-</v>
          </cell>
          <cell r="AD2813" t="str">
            <v>-</v>
          </cell>
          <cell r="AE2813" t="str">
            <v>-</v>
          </cell>
          <cell r="AF2813" t="str">
            <v>-</v>
          </cell>
          <cell r="AG2813" t="str">
            <v>-</v>
          </cell>
          <cell r="AH2813" t="str">
            <v>--</v>
          </cell>
        </row>
        <row r="2814">
          <cell r="A2814">
            <v>602241</v>
          </cell>
          <cell r="B2814" t="str">
            <v>Aica Laminates India Private Limited</v>
          </cell>
          <cell r="C2814">
            <v>44546</v>
          </cell>
          <cell r="D2814" t="str">
            <v>Kolkata</v>
          </cell>
          <cell r="E2814" t="str">
            <v>SD wan</v>
          </cell>
          <cell r="F2814" t="str">
            <v>Spectra IT</v>
          </cell>
          <cell r="G2814" t="str">
            <v>Others</v>
          </cell>
          <cell r="H2814">
            <v>6000</v>
          </cell>
          <cell r="I2814">
            <v>0.06</v>
          </cell>
          <cell r="J2814">
            <v>9084357</v>
          </cell>
          <cell r="K2814" t="str">
            <v>Aica Laminates India Private Limited</v>
          </cell>
          <cell r="L2814">
            <v>127466.66666666667</v>
          </cell>
          <cell r="M2814" t="str">
            <v>Relationship</v>
          </cell>
          <cell r="N2814" t="str">
            <v>SD wan</v>
          </cell>
          <cell r="O2814" t="str">
            <v>Others</v>
          </cell>
          <cell r="P2814">
            <v>9084357</v>
          </cell>
          <cell r="Q2814" t="str">
            <v>Bijendra Singh</v>
          </cell>
          <cell r="R2814" t="str">
            <v>IAM</v>
          </cell>
          <cell r="S2814" t="str">
            <v>Ravi Kala</v>
          </cell>
          <cell r="T2814">
            <v>0.06</v>
          </cell>
          <cell r="U2814">
            <v>0</v>
          </cell>
          <cell r="V2814" t="str">
            <v>-</v>
          </cell>
          <cell r="Z2814" t="str">
            <v>-</v>
          </cell>
          <cell r="AA2814" t="str">
            <v>-</v>
          </cell>
          <cell r="AB2814" t="str">
            <v>-</v>
          </cell>
          <cell r="AC2814" t="str">
            <v>-</v>
          </cell>
          <cell r="AD2814" t="str">
            <v>-</v>
          </cell>
          <cell r="AE2814" t="str">
            <v>-</v>
          </cell>
          <cell r="AF2814" t="str">
            <v>-</v>
          </cell>
          <cell r="AG2814" t="str">
            <v>-</v>
          </cell>
          <cell r="AH2814" t="str">
            <v>--</v>
          </cell>
        </row>
        <row r="2815">
          <cell r="A2815">
            <v>602242</v>
          </cell>
          <cell r="B2815" t="str">
            <v>Aica Laminates India Private Limited</v>
          </cell>
          <cell r="C2815">
            <v>44545</v>
          </cell>
          <cell r="D2815" t="str">
            <v>Mumbai</v>
          </cell>
          <cell r="E2815" t="str">
            <v>SD wan</v>
          </cell>
          <cell r="F2815" t="str">
            <v>Spectra IT</v>
          </cell>
          <cell r="G2815" t="str">
            <v>Mumbai</v>
          </cell>
          <cell r="H2815">
            <v>6000</v>
          </cell>
          <cell r="I2815">
            <v>0.06</v>
          </cell>
          <cell r="J2815">
            <v>9084357</v>
          </cell>
          <cell r="K2815" t="str">
            <v>Aica Laminates India Private Limited</v>
          </cell>
          <cell r="L2815">
            <v>127466.66666666667</v>
          </cell>
          <cell r="M2815" t="str">
            <v>Relationship</v>
          </cell>
          <cell r="N2815" t="str">
            <v>SD wan</v>
          </cell>
          <cell r="O2815" t="str">
            <v>MUM_ZONE1</v>
          </cell>
          <cell r="P2815">
            <v>9084357</v>
          </cell>
          <cell r="Q2815" t="str">
            <v>Bijendra Singh</v>
          </cell>
          <cell r="R2815" t="str">
            <v>IAM</v>
          </cell>
          <cell r="S2815" t="str">
            <v>Ravi Kala</v>
          </cell>
          <cell r="T2815">
            <v>0.06</v>
          </cell>
          <cell r="U2815">
            <v>0</v>
          </cell>
          <cell r="V2815" t="str">
            <v>-</v>
          </cell>
          <cell r="Z2815" t="str">
            <v>-</v>
          </cell>
          <cell r="AA2815" t="str">
            <v>-</v>
          </cell>
          <cell r="AB2815" t="str">
            <v>-</v>
          </cell>
          <cell r="AC2815" t="str">
            <v>-</v>
          </cell>
          <cell r="AD2815" t="str">
            <v>-</v>
          </cell>
          <cell r="AE2815" t="str">
            <v>-</v>
          </cell>
          <cell r="AF2815" t="str">
            <v>-</v>
          </cell>
          <cell r="AG2815" t="str">
            <v>-</v>
          </cell>
          <cell r="AH2815" t="str">
            <v>--</v>
          </cell>
        </row>
        <row r="2816">
          <cell r="A2816">
            <v>602243</v>
          </cell>
          <cell r="B2816" t="str">
            <v>Aica Laminates India Private Limited</v>
          </cell>
          <cell r="C2816">
            <v>44545</v>
          </cell>
          <cell r="D2816" t="str">
            <v>Ahmedabad</v>
          </cell>
          <cell r="E2816" t="str">
            <v>SD wan</v>
          </cell>
          <cell r="F2816" t="str">
            <v>Spectra IT</v>
          </cell>
          <cell r="G2816" t="str">
            <v>Others</v>
          </cell>
          <cell r="H2816">
            <v>6000</v>
          </cell>
          <cell r="I2816">
            <v>0.06</v>
          </cell>
          <cell r="J2816">
            <v>9084357</v>
          </cell>
          <cell r="K2816" t="str">
            <v>Aica Laminates India Private Limited</v>
          </cell>
          <cell r="L2816">
            <v>127466.66666666667</v>
          </cell>
          <cell r="M2816" t="str">
            <v>Relationship</v>
          </cell>
          <cell r="N2816" t="str">
            <v>SD wan</v>
          </cell>
          <cell r="O2816" t="str">
            <v>Others</v>
          </cell>
          <cell r="P2816">
            <v>9084357</v>
          </cell>
          <cell r="Q2816" t="str">
            <v>Bijendra Singh</v>
          </cell>
          <cell r="R2816" t="str">
            <v>IAM</v>
          </cell>
          <cell r="S2816" t="str">
            <v>Ravi Kala</v>
          </cell>
          <cell r="T2816">
            <v>0.06</v>
          </cell>
          <cell r="U2816">
            <v>0</v>
          </cell>
          <cell r="V2816" t="str">
            <v>-</v>
          </cell>
          <cell r="Z2816" t="str">
            <v>-</v>
          </cell>
          <cell r="AA2816" t="str">
            <v>-</v>
          </cell>
          <cell r="AB2816" t="str">
            <v>-</v>
          </cell>
          <cell r="AC2816" t="str">
            <v>-</v>
          </cell>
          <cell r="AD2816" t="str">
            <v>-</v>
          </cell>
          <cell r="AE2816" t="str">
            <v>-</v>
          </cell>
          <cell r="AF2816" t="str">
            <v>-</v>
          </cell>
          <cell r="AG2816" t="str">
            <v>-</v>
          </cell>
          <cell r="AH2816" t="str">
            <v>--</v>
          </cell>
        </row>
        <row r="2817">
          <cell r="A2817">
            <v>602244</v>
          </cell>
          <cell r="B2817" t="str">
            <v>Aica Laminates India Private Limited</v>
          </cell>
          <cell r="C2817">
            <v>44545</v>
          </cell>
          <cell r="D2817" t="str">
            <v>Bangalore</v>
          </cell>
          <cell r="E2817" t="str">
            <v>SD wan</v>
          </cell>
          <cell r="F2817" t="str">
            <v>Spectra IT</v>
          </cell>
          <cell r="G2817" t="str">
            <v>Bangalore</v>
          </cell>
          <cell r="H2817">
            <v>6000</v>
          </cell>
          <cell r="I2817">
            <v>0.06</v>
          </cell>
          <cell r="J2817">
            <v>9084357</v>
          </cell>
          <cell r="K2817" t="str">
            <v>Aica Laminates India Private Limited</v>
          </cell>
          <cell r="L2817">
            <v>127466.66666666667</v>
          </cell>
          <cell r="M2817" t="str">
            <v>Relationship</v>
          </cell>
          <cell r="N2817" t="str">
            <v>SD wan</v>
          </cell>
          <cell r="O2817" t="str">
            <v>BLR_ZONE2</v>
          </cell>
          <cell r="P2817">
            <v>9084357</v>
          </cell>
          <cell r="Q2817" t="str">
            <v>Bijendra Singh</v>
          </cell>
          <cell r="R2817" t="str">
            <v>IAM</v>
          </cell>
          <cell r="S2817" t="str">
            <v>Ravi Kala</v>
          </cell>
          <cell r="T2817">
            <v>0.06</v>
          </cell>
          <cell r="U2817">
            <v>0</v>
          </cell>
          <cell r="V2817" t="str">
            <v>-</v>
          </cell>
          <cell r="Z2817" t="str">
            <v>-</v>
          </cell>
          <cell r="AA2817" t="str">
            <v>-</v>
          </cell>
          <cell r="AB2817" t="str">
            <v>-</v>
          </cell>
          <cell r="AC2817" t="str">
            <v>-</v>
          </cell>
          <cell r="AD2817" t="str">
            <v>-</v>
          </cell>
          <cell r="AE2817" t="str">
            <v>-</v>
          </cell>
          <cell r="AF2817" t="str">
            <v>-</v>
          </cell>
          <cell r="AG2817" t="str">
            <v>-</v>
          </cell>
          <cell r="AH2817" t="str">
            <v>--</v>
          </cell>
        </row>
        <row r="2818">
          <cell r="A2818">
            <v>602245</v>
          </cell>
          <cell r="B2818" t="str">
            <v>Aica Laminates India Private Limited</v>
          </cell>
          <cell r="C2818">
            <v>44566</v>
          </cell>
          <cell r="D2818"/>
          <cell r="E2818" t="str">
            <v>SD wan</v>
          </cell>
          <cell r="F2818" t="str">
            <v>Spectra IT</v>
          </cell>
          <cell r="G2818" t="str">
            <v>Others</v>
          </cell>
          <cell r="H2818">
            <v>7500</v>
          </cell>
          <cell r="I2818">
            <v>7.4999999999999997E-2</v>
          </cell>
          <cell r="J2818">
            <v>9084357</v>
          </cell>
          <cell r="K2818" t="str">
            <v>Aica Laminates India Private Limited</v>
          </cell>
          <cell r="L2818">
            <v>127466.66666666667</v>
          </cell>
          <cell r="M2818" t="str">
            <v>Relationship</v>
          </cell>
          <cell r="N2818" t="str">
            <v>SD wan</v>
          </cell>
          <cell r="O2818" t="str">
            <v>Others</v>
          </cell>
          <cell r="P2818">
            <v>9084357</v>
          </cell>
          <cell r="Q2818" t="str">
            <v>Bijendra Singh</v>
          </cell>
          <cell r="R2818" t="str">
            <v>IAM</v>
          </cell>
          <cell r="S2818" t="str">
            <v>Ravi Kala</v>
          </cell>
          <cell r="T2818">
            <v>7.4999999999999997E-2</v>
          </cell>
          <cell r="U2818">
            <v>0</v>
          </cell>
          <cell r="V2818" t="str">
            <v>-</v>
          </cell>
          <cell r="Z2818" t="str">
            <v>-</v>
          </cell>
          <cell r="AA2818" t="str">
            <v>-</v>
          </cell>
          <cell r="AB2818" t="str">
            <v>-</v>
          </cell>
          <cell r="AC2818" t="str">
            <v>-</v>
          </cell>
          <cell r="AD2818" t="str">
            <v>-</v>
          </cell>
          <cell r="AE2818" t="str">
            <v>-</v>
          </cell>
          <cell r="AF2818" t="str">
            <v>-</v>
          </cell>
          <cell r="AG2818" t="str">
            <v>-</v>
          </cell>
          <cell r="AH2818" t="str">
            <v>--</v>
          </cell>
        </row>
        <row r="2819">
          <cell r="A2819">
            <v>602447</v>
          </cell>
          <cell r="B2819" t="str">
            <v>Aica Laminates India Private Limited</v>
          </cell>
          <cell r="C2819">
            <v>44592</v>
          </cell>
          <cell r="D2819" t="str">
            <v>Delhi</v>
          </cell>
          <cell r="E2819" t="str">
            <v>SD wan</v>
          </cell>
          <cell r="F2819" t="str">
            <v>Spectra IT</v>
          </cell>
          <cell r="G2819" t="str">
            <v>Delhi</v>
          </cell>
          <cell r="H2819">
            <v>6000</v>
          </cell>
          <cell r="I2819">
            <v>0.06</v>
          </cell>
          <cell r="J2819">
            <v>9084357</v>
          </cell>
          <cell r="K2819" t="str">
            <v>Aica Laminates India Private Limited</v>
          </cell>
          <cell r="L2819">
            <v>127466.66666666667</v>
          </cell>
          <cell r="M2819" t="str">
            <v>Relationship</v>
          </cell>
          <cell r="N2819" t="str">
            <v>SD wan</v>
          </cell>
          <cell r="O2819" t="str">
            <v>DEL_ZONE2</v>
          </cell>
          <cell r="P2819">
            <v>9084357</v>
          </cell>
          <cell r="Q2819" t="str">
            <v>Bijendra Singh</v>
          </cell>
          <cell r="R2819" t="str">
            <v>IAM</v>
          </cell>
          <cell r="S2819" t="str">
            <v>Ravi Kala</v>
          </cell>
          <cell r="T2819">
            <v>0.06</v>
          </cell>
          <cell r="U2819">
            <v>0</v>
          </cell>
          <cell r="V2819" t="str">
            <v>-</v>
          </cell>
          <cell r="Z2819" t="str">
            <v>-</v>
          </cell>
          <cell r="AA2819" t="str">
            <v>-</v>
          </cell>
          <cell r="AB2819" t="str">
            <v>-</v>
          </cell>
          <cell r="AC2819" t="str">
            <v>-</v>
          </cell>
          <cell r="AD2819" t="str">
            <v>-</v>
          </cell>
          <cell r="AE2819" t="str">
            <v>-</v>
          </cell>
          <cell r="AF2819" t="str">
            <v>-</v>
          </cell>
          <cell r="AG2819" t="str">
            <v>-</v>
          </cell>
          <cell r="AH2819" t="str">
            <v>--</v>
          </cell>
        </row>
        <row r="2820">
          <cell r="A2820">
            <v>602452</v>
          </cell>
          <cell r="B2820" t="str">
            <v>Aica Laminates India Private Limited</v>
          </cell>
          <cell r="C2820">
            <v>44592</v>
          </cell>
          <cell r="D2820" t="str">
            <v>Hyderabad</v>
          </cell>
          <cell r="E2820" t="str">
            <v>SD wan</v>
          </cell>
          <cell r="F2820" t="str">
            <v>Spectra IT</v>
          </cell>
          <cell r="G2820" t="str">
            <v>Hyderabad</v>
          </cell>
          <cell r="H2820">
            <v>6000</v>
          </cell>
          <cell r="I2820">
            <v>0.06</v>
          </cell>
          <cell r="J2820">
            <v>9084357</v>
          </cell>
          <cell r="K2820" t="str">
            <v>Aica Laminates India Private Limited</v>
          </cell>
          <cell r="L2820">
            <v>127466.66666666667</v>
          </cell>
          <cell r="M2820" t="str">
            <v>Relationship</v>
          </cell>
          <cell r="N2820" t="str">
            <v>SD wan</v>
          </cell>
          <cell r="O2820" t="str">
            <v>HYD_ZONE1</v>
          </cell>
          <cell r="P2820">
            <v>9084357</v>
          </cell>
          <cell r="Q2820" t="str">
            <v>Bijendra Singh</v>
          </cell>
          <cell r="R2820" t="str">
            <v>IAM</v>
          </cell>
          <cell r="S2820" t="str">
            <v>Ravi Kala</v>
          </cell>
          <cell r="T2820">
            <v>0.06</v>
          </cell>
          <cell r="U2820">
            <v>0</v>
          </cell>
          <cell r="V2820" t="str">
            <v>-</v>
          </cell>
          <cell r="Z2820" t="str">
            <v>-</v>
          </cell>
          <cell r="AA2820" t="str">
            <v>-</v>
          </cell>
          <cell r="AB2820" t="str">
            <v>-</v>
          </cell>
          <cell r="AC2820" t="str">
            <v>-</v>
          </cell>
          <cell r="AD2820" t="str">
            <v>-</v>
          </cell>
          <cell r="AE2820" t="str">
            <v>-</v>
          </cell>
          <cell r="AF2820" t="str">
            <v>-</v>
          </cell>
          <cell r="AG2820" t="str">
            <v>-</v>
          </cell>
          <cell r="AH2820" t="str">
            <v>--</v>
          </cell>
        </row>
        <row r="2821">
          <cell r="A2821">
            <v>602453</v>
          </cell>
          <cell r="B2821" t="str">
            <v>Aica Laminates India Private Limited</v>
          </cell>
          <cell r="C2821">
            <v>44592</v>
          </cell>
          <cell r="D2821" t="str">
            <v>Lucknow</v>
          </cell>
          <cell r="E2821" t="str">
            <v>SD wan</v>
          </cell>
          <cell r="F2821" t="str">
            <v>Spectra IT</v>
          </cell>
          <cell r="G2821" t="str">
            <v>Others</v>
          </cell>
          <cell r="H2821">
            <v>6000</v>
          </cell>
          <cell r="I2821">
            <v>0.06</v>
          </cell>
          <cell r="J2821">
            <v>9084357</v>
          </cell>
          <cell r="K2821" t="str">
            <v>Aica Laminates India Private Limited</v>
          </cell>
          <cell r="L2821">
            <v>127466.66666666667</v>
          </cell>
          <cell r="M2821" t="str">
            <v>Relationship</v>
          </cell>
          <cell r="N2821" t="str">
            <v>SD wan</v>
          </cell>
          <cell r="O2821" t="str">
            <v>Others</v>
          </cell>
          <cell r="P2821">
            <v>9084357</v>
          </cell>
          <cell r="Q2821" t="str">
            <v>Bijendra Singh</v>
          </cell>
          <cell r="R2821" t="str">
            <v>IAM</v>
          </cell>
          <cell r="S2821" t="str">
            <v>Ravi Kala</v>
          </cell>
          <cell r="T2821">
            <v>0.06</v>
          </cell>
          <cell r="U2821">
            <v>0</v>
          </cell>
          <cell r="V2821" t="str">
            <v>-</v>
          </cell>
          <cell r="Z2821" t="str">
            <v>-</v>
          </cell>
          <cell r="AA2821" t="str">
            <v>-</v>
          </cell>
          <cell r="AB2821" t="str">
            <v>-</v>
          </cell>
          <cell r="AC2821" t="str">
            <v>-</v>
          </cell>
          <cell r="AD2821" t="str">
            <v>-</v>
          </cell>
          <cell r="AE2821" t="str">
            <v>-</v>
          </cell>
          <cell r="AF2821" t="str">
            <v>-</v>
          </cell>
          <cell r="AG2821" t="str">
            <v>-</v>
          </cell>
          <cell r="AH2821" t="str">
            <v>--</v>
          </cell>
        </row>
        <row r="2822">
          <cell r="A2822">
            <v>602795</v>
          </cell>
          <cell r="B2822" t="str">
            <v>Aica Laminates India Private Limited</v>
          </cell>
          <cell r="C2822">
            <v>45344</v>
          </cell>
          <cell r="D2822" t="str">
            <v>New Delhi</v>
          </cell>
          <cell r="E2822" t="str">
            <v>SD Wan</v>
          </cell>
          <cell r="F2822" t="str">
            <v>Spectra IT</v>
          </cell>
          <cell r="G2822" t="str">
            <v>Delhi</v>
          </cell>
          <cell r="H2822">
            <v>18000</v>
          </cell>
          <cell r="I2822">
            <v>0.18</v>
          </cell>
          <cell r="J2822">
            <v>9084357</v>
          </cell>
          <cell r="K2822" t="str">
            <v>Aica Laminates India Private Limited</v>
          </cell>
          <cell r="L2822">
            <v>127466.66666666667</v>
          </cell>
          <cell r="M2822" t="str">
            <v>Relationship</v>
          </cell>
          <cell r="N2822" t="str">
            <v>SD Wan</v>
          </cell>
          <cell r="O2822" t="str">
            <v>DEL_ZONE1</v>
          </cell>
          <cell r="P2822">
            <v>9084357</v>
          </cell>
          <cell r="Q2822" t="str">
            <v>Bijendra Singh</v>
          </cell>
          <cell r="R2822" t="str">
            <v>IAM</v>
          </cell>
          <cell r="S2822" t="str">
            <v>Ravi Kala</v>
          </cell>
          <cell r="T2822">
            <v>0.18</v>
          </cell>
          <cell r="U2822">
            <v>0</v>
          </cell>
          <cell r="V2822" t="str">
            <v>-</v>
          </cell>
          <cell r="Z2822" t="str">
            <v>-</v>
          </cell>
          <cell r="AA2822" t="str">
            <v>-</v>
          </cell>
          <cell r="AB2822" t="str">
            <v>-</v>
          </cell>
          <cell r="AC2822" t="str">
            <v>-</v>
          </cell>
          <cell r="AD2822" t="str">
            <v>-</v>
          </cell>
          <cell r="AE2822" t="str">
            <v>-</v>
          </cell>
          <cell r="AF2822" t="str">
            <v>-</v>
          </cell>
          <cell r="AG2822" t="str">
            <v>-</v>
          </cell>
          <cell r="AH2822" t="str">
            <v>--</v>
          </cell>
        </row>
        <row r="2823">
          <cell r="A2823">
            <v>602799</v>
          </cell>
          <cell r="B2823" t="str">
            <v>Aica Laminates India Private Limited</v>
          </cell>
          <cell r="C2823">
            <v>45045</v>
          </cell>
          <cell r="D2823" t="str">
            <v>Ahmedabad</v>
          </cell>
          <cell r="E2823" t="str">
            <v>SD Wan</v>
          </cell>
          <cell r="F2823" t="str">
            <v>Spectra IT</v>
          </cell>
          <cell r="G2823" t="str">
            <v>Others</v>
          </cell>
          <cell r="H2823">
            <v>7200</v>
          </cell>
          <cell r="I2823">
            <v>7.1999999999999995E-2</v>
          </cell>
          <cell r="J2823">
            <v>9084357</v>
          </cell>
          <cell r="K2823" t="str">
            <v>Aica Laminates India Private Limited</v>
          </cell>
          <cell r="L2823">
            <v>127466.66666666667</v>
          </cell>
          <cell r="M2823" t="str">
            <v>Relationship</v>
          </cell>
          <cell r="N2823" t="str">
            <v>SD Wan</v>
          </cell>
          <cell r="O2823" t="str">
            <v>Others</v>
          </cell>
          <cell r="P2823">
            <v>9084357</v>
          </cell>
          <cell r="Q2823" t="str">
            <v>Bijendra Singh</v>
          </cell>
          <cell r="R2823" t="str">
            <v>IAM</v>
          </cell>
          <cell r="S2823" t="str">
            <v>Ravi Kala</v>
          </cell>
          <cell r="T2823">
            <v>7.1999999999999995E-2</v>
          </cell>
          <cell r="U2823">
            <v>0</v>
          </cell>
          <cell r="V2823" t="str">
            <v>-</v>
          </cell>
          <cell r="Z2823" t="str">
            <v>-</v>
          </cell>
          <cell r="AA2823" t="str">
            <v>-</v>
          </cell>
          <cell r="AB2823" t="str">
            <v>-</v>
          </cell>
          <cell r="AC2823" t="str">
            <v>-</v>
          </cell>
          <cell r="AD2823" t="str">
            <v>-</v>
          </cell>
          <cell r="AE2823" t="str">
            <v>-</v>
          </cell>
          <cell r="AF2823" t="str">
            <v>-</v>
          </cell>
          <cell r="AG2823" t="str">
            <v>-</v>
          </cell>
          <cell r="AH2823" t="str">
            <v>--</v>
          </cell>
        </row>
        <row r="2824">
          <cell r="A2824">
            <v>602800</v>
          </cell>
          <cell r="B2824" t="str">
            <v>Aica Laminates India Private Limited</v>
          </cell>
          <cell r="C2824">
            <v>45045</v>
          </cell>
          <cell r="D2824" t="str">
            <v>Chennai</v>
          </cell>
          <cell r="E2824" t="str">
            <v>SD Wan</v>
          </cell>
          <cell r="F2824" t="str">
            <v>Spectra IT</v>
          </cell>
          <cell r="G2824" t="str">
            <v>Chennai</v>
          </cell>
          <cell r="H2824">
            <v>7200</v>
          </cell>
          <cell r="I2824">
            <v>7.1999999999999995E-2</v>
          </cell>
          <cell r="J2824">
            <v>9084357</v>
          </cell>
          <cell r="K2824" t="str">
            <v>Aica Laminates India Private Limited</v>
          </cell>
          <cell r="L2824">
            <v>127466.66666666667</v>
          </cell>
          <cell r="M2824" t="str">
            <v>Relationship</v>
          </cell>
          <cell r="N2824" t="str">
            <v>SD Wan</v>
          </cell>
          <cell r="O2824" t="str">
            <v>CHN_ZONE1</v>
          </cell>
          <cell r="P2824">
            <v>9084357</v>
          </cell>
          <cell r="Q2824" t="str">
            <v>Bijendra Singh</v>
          </cell>
          <cell r="R2824" t="str">
            <v>IAM</v>
          </cell>
          <cell r="S2824" t="str">
            <v>Ravi Kala</v>
          </cell>
          <cell r="T2824">
            <v>7.1999999999999995E-2</v>
          </cell>
          <cell r="U2824">
            <v>0</v>
          </cell>
          <cell r="V2824" t="str">
            <v>-</v>
          </cell>
          <cell r="Z2824" t="str">
            <v>-</v>
          </cell>
          <cell r="AA2824" t="str">
            <v>-</v>
          </cell>
          <cell r="AB2824" t="str">
            <v>-</v>
          </cell>
          <cell r="AC2824" t="str">
            <v>-</v>
          </cell>
          <cell r="AD2824" t="str">
            <v>-</v>
          </cell>
          <cell r="AE2824" t="str">
            <v>-</v>
          </cell>
          <cell r="AF2824" t="str">
            <v>-</v>
          </cell>
          <cell r="AG2824" t="str">
            <v>-</v>
          </cell>
          <cell r="AH2824" t="str">
            <v>--</v>
          </cell>
        </row>
        <row r="2825">
          <cell r="A2825">
            <v>602801</v>
          </cell>
          <cell r="B2825" t="str">
            <v>Aica Laminates India Private Limited</v>
          </cell>
          <cell r="C2825">
            <v>45045</v>
          </cell>
          <cell r="D2825" t="str">
            <v>Indore</v>
          </cell>
          <cell r="E2825" t="str">
            <v>SD Wan</v>
          </cell>
          <cell r="F2825" t="str">
            <v>Spectra IT</v>
          </cell>
          <cell r="G2825" t="str">
            <v>Others</v>
          </cell>
          <cell r="H2825">
            <v>7200</v>
          </cell>
          <cell r="I2825">
            <v>7.1999999999999995E-2</v>
          </cell>
          <cell r="J2825">
            <v>9084357</v>
          </cell>
          <cell r="K2825" t="str">
            <v>Aica Laminates India Private Limited</v>
          </cell>
          <cell r="L2825">
            <v>127466.66666666667</v>
          </cell>
          <cell r="M2825" t="str">
            <v>Relationship</v>
          </cell>
          <cell r="N2825" t="str">
            <v>SD Wan</v>
          </cell>
          <cell r="O2825" t="str">
            <v>Others</v>
          </cell>
          <cell r="P2825">
            <v>9084357</v>
          </cell>
          <cell r="Q2825" t="str">
            <v>Bijendra Singh</v>
          </cell>
          <cell r="R2825" t="str">
            <v>IAM</v>
          </cell>
          <cell r="S2825" t="str">
            <v>Ravi Kala</v>
          </cell>
          <cell r="T2825">
            <v>7.1999999999999995E-2</v>
          </cell>
          <cell r="U2825">
            <v>0</v>
          </cell>
          <cell r="V2825" t="str">
            <v>-</v>
          </cell>
          <cell r="Z2825" t="str">
            <v>-</v>
          </cell>
          <cell r="AA2825" t="str">
            <v>-</v>
          </cell>
          <cell r="AB2825" t="str">
            <v>-</v>
          </cell>
          <cell r="AC2825" t="str">
            <v>-</v>
          </cell>
          <cell r="AD2825" t="str">
            <v>-</v>
          </cell>
          <cell r="AE2825" t="str">
            <v>-</v>
          </cell>
          <cell r="AF2825" t="str">
            <v>-</v>
          </cell>
          <cell r="AG2825" t="str">
            <v>-</v>
          </cell>
          <cell r="AH2825" t="str">
            <v>--</v>
          </cell>
        </row>
        <row r="2826">
          <cell r="A2826">
            <v>602802</v>
          </cell>
          <cell r="B2826" t="str">
            <v>Aica Laminates India Private Limited</v>
          </cell>
          <cell r="C2826">
            <v>45045</v>
          </cell>
          <cell r="D2826" t="str">
            <v>Bangalore</v>
          </cell>
          <cell r="E2826" t="str">
            <v>SD Wan</v>
          </cell>
          <cell r="F2826" t="str">
            <v>Spectra IT</v>
          </cell>
          <cell r="G2826" t="str">
            <v>Bangalore</v>
          </cell>
          <cell r="H2826">
            <v>7200</v>
          </cell>
          <cell r="I2826">
            <v>7.1999999999999995E-2</v>
          </cell>
          <cell r="J2826">
            <v>9084357</v>
          </cell>
          <cell r="K2826" t="str">
            <v>Aica Laminates India Private Limited</v>
          </cell>
          <cell r="L2826">
            <v>127466.66666666667</v>
          </cell>
          <cell r="M2826" t="str">
            <v>Relationship</v>
          </cell>
          <cell r="N2826" t="str">
            <v>SD Wan</v>
          </cell>
          <cell r="O2826" t="str">
            <v>BLR_ZONE2</v>
          </cell>
          <cell r="P2826">
            <v>9084357</v>
          </cell>
          <cell r="Q2826" t="str">
            <v>Bijendra Singh</v>
          </cell>
          <cell r="R2826" t="str">
            <v>IAM</v>
          </cell>
          <cell r="S2826" t="str">
            <v>Ravi Kala</v>
          </cell>
          <cell r="T2826">
            <v>7.1999999999999995E-2</v>
          </cell>
          <cell r="U2826">
            <v>0</v>
          </cell>
          <cell r="V2826" t="str">
            <v>-</v>
          </cell>
          <cell r="Z2826" t="str">
            <v>-</v>
          </cell>
          <cell r="AA2826" t="str">
            <v>-</v>
          </cell>
          <cell r="AB2826" t="str">
            <v>-</v>
          </cell>
          <cell r="AC2826" t="str">
            <v>-</v>
          </cell>
          <cell r="AD2826" t="str">
            <v>-</v>
          </cell>
          <cell r="AE2826" t="str">
            <v>-</v>
          </cell>
          <cell r="AF2826" t="str">
            <v>-</v>
          </cell>
          <cell r="AG2826" t="str">
            <v>-</v>
          </cell>
          <cell r="AH2826" t="str">
            <v>--</v>
          </cell>
        </row>
        <row r="2827">
          <cell r="A2827">
            <v>9084357</v>
          </cell>
          <cell r="B2827" t="str">
            <v>Aica Laminates India Private Limited</v>
          </cell>
          <cell r="C2827">
            <v>44260</v>
          </cell>
          <cell r="D2827" t="str">
            <v>Delhi</v>
          </cell>
          <cell r="E2827" t="str">
            <v>BIA</v>
          </cell>
          <cell r="F2827" t="str">
            <v>B2B</v>
          </cell>
          <cell r="G2827" t="str">
            <v>Delhi</v>
          </cell>
          <cell r="H2827">
            <v>11666.666666666666</v>
          </cell>
          <cell r="I2827">
            <v>0.11666666666666665</v>
          </cell>
          <cell r="J2827">
            <v>9084357</v>
          </cell>
          <cell r="K2827" t="str">
            <v>Aica Laminates India Private Limited</v>
          </cell>
          <cell r="L2827">
            <v>127466.66666666667</v>
          </cell>
          <cell r="M2827" t="str">
            <v>Relationship</v>
          </cell>
          <cell r="N2827" t="str">
            <v>BIA+</v>
          </cell>
          <cell r="O2827" t="str">
            <v>DEL_ZONE1</v>
          </cell>
          <cell r="P2827">
            <v>9084357</v>
          </cell>
          <cell r="Q2827" t="str">
            <v>Bijendra Singh</v>
          </cell>
          <cell r="R2827" t="str">
            <v>IAM</v>
          </cell>
          <cell r="S2827" t="str">
            <v>Ravi Kala</v>
          </cell>
          <cell r="T2827">
            <v>0.11666666666666665</v>
          </cell>
          <cell r="U2827">
            <v>0</v>
          </cell>
          <cell r="V2827" t="str">
            <v>-</v>
          </cell>
          <cell r="Z2827" t="str">
            <v>-</v>
          </cell>
          <cell r="AA2827" t="str">
            <v>-</v>
          </cell>
          <cell r="AB2827" t="str">
            <v>-</v>
          </cell>
          <cell r="AC2827" t="str">
            <v>-</v>
          </cell>
          <cell r="AD2827" t="str">
            <v>-</v>
          </cell>
          <cell r="AE2827" t="str">
            <v>-</v>
          </cell>
          <cell r="AF2827" t="str">
            <v>-</v>
          </cell>
          <cell r="AG2827" t="str">
            <v>-</v>
          </cell>
          <cell r="AH2827" t="str">
            <v>--</v>
          </cell>
        </row>
        <row r="2828">
          <cell r="A2828">
            <v>9084381</v>
          </cell>
          <cell r="B2828" t="str">
            <v>Magrath Investments</v>
          </cell>
          <cell r="C2828">
            <v>44256</v>
          </cell>
          <cell r="D2828" t="str">
            <v>Bangalore</v>
          </cell>
          <cell r="E2828" t="str">
            <v>MWIFI</v>
          </cell>
          <cell r="F2828" t="str">
            <v>B2B</v>
          </cell>
          <cell r="G2828" t="str">
            <v>Bangalore</v>
          </cell>
          <cell r="H2828">
            <v>18575</v>
          </cell>
          <cell r="I2828">
            <v>0.18575</v>
          </cell>
          <cell r="J2828">
            <v>9084381</v>
          </cell>
          <cell r="K2828" t="str">
            <v>Olive Coliving</v>
          </cell>
          <cell r="L2828">
            <v>401670</v>
          </cell>
          <cell r="M2828" t="str">
            <v>Relationship</v>
          </cell>
          <cell r="N2828" t="str">
            <v>MWIFI</v>
          </cell>
          <cell r="O2828" t="str">
            <v>BLR_ZONE1</v>
          </cell>
          <cell r="P2828">
            <v>9084381</v>
          </cell>
          <cell r="Q2828" t="str">
            <v>Biswa Ranjan Behera</v>
          </cell>
          <cell r="R2828" t="str">
            <v>RAM</v>
          </cell>
          <cell r="S2828" t="str">
            <v>Biswa Ranjan Behera</v>
          </cell>
          <cell r="T2828">
            <v>0.18870000000000001</v>
          </cell>
          <cell r="U2828">
            <v>0</v>
          </cell>
          <cell r="V2828" t="str">
            <v>-</v>
          </cell>
          <cell r="Z2828" t="str">
            <v>-</v>
          </cell>
          <cell r="AA2828" t="str">
            <v>-</v>
          </cell>
          <cell r="AB2828" t="str">
            <v>-</v>
          </cell>
          <cell r="AC2828" t="str">
            <v>-</v>
          </cell>
          <cell r="AD2828" t="str">
            <v>-</v>
          </cell>
          <cell r="AE2828" t="str">
            <v>-</v>
          </cell>
          <cell r="AF2828" t="str">
            <v>-</v>
          </cell>
          <cell r="AG2828" t="str">
            <v>-</v>
          </cell>
          <cell r="AH2828" t="str">
            <v>--</v>
          </cell>
        </row>
        <row r="2829">
          <cell r="A2829">
            <v>9084394</v>
          </cell>
          <cell r="B2829" t="str">
            <v>Eldorado Hospitality</v>
          </cell>
          <cell r="C2829">
            <v>44835</v>
          </cell>
          <cell r="D2829" t="str">
            <v>Bangalore</v>
          </cell>
          <cell r="E2829" t="str">
            <v>MWIFI</v>
          </cell>
          <cell r="F2829" t="str">
            <v>B2B</v>
          </cell>
          <cell r="G2829" t="str">
            <v>Bangalore</v>
          </cell>
          <cell r="H2829">
            <v>21815</v>
          </cell>
          <cell r="I2829">
            <v>0.21815000000000001</v>
          </cell>
          <cell r="J2829">
            <v>9084381</v>
          </cell>
          <cell r="K2829" t="str">
            <v>Olive Coliving</v>
          </cell>
          <cell r="L2829">
            <v>401670</v>
          </cell>
          <cell r="M2829" t="str">
            <v>Relationship</v>
          </cell>
          <cell r="N2829" t="str">
            <v>MWIFI</v>
          </cell>
          <cell r="O2829" t="str">
            <v>BLR_ZONE1</v>
          </cell>
          <cell r="P2829">
            <v>9084381</v>
          </cell>
          <cell r="Q2829" t="str">
            <v>Biswa Ranjan Behera</v>
          </cell>
          <cell r="R2829" t="str">
            <v>RAM</v>
          </cell>
          <cell r="S2829" t="str">
            <v>Biswa Ranjan Behera</v>
          </cell>
          <cell r="T2829">
            <v>0.21815000000000001</v>
          </cell>
          <cell r="U2829">
            <v>0</v>
          </cell>
          <cell r="V2829" t="str">
            <v>-</v>
          </cell>
          <cell r="Z2829" t="str">
            <v>-</v>
          </cell>
          <cell r="AA2829" t="str">
            <v>-</v>
          </cell>
          <cell r="AB2829" t="str">
            <v>-</v>
          </cell>
          <cell r="AC2829" t="str">
            <v>-</v>
          </cell>
          <cell r="AD2829" t="str">
            <v>-</v>
          </cell>
          <cell r="AE2829" t="str">
            <v>-</v>
          </cell>
          <cell r="AF2829" t="str">
            <v>-</v>
          </cell>
          <cell r="AG2829" t="str">
            <v>-</v>
          </cell>
          <cell r="AH2829" t="str">
            <v>--</v>
          </cell>
        </row>
        <row r="2830">
          <cell r="A2830">
            <v>9088260</v>
          </cell>
          <cell r="B2830" t="str">
            <v>Hive Residency</v>
          </cell>
          <cell r="C2830">
            <v>44525</v>
          </cell>
          <cell r="D2830" t="str">
            <v>Bangalore</v>
          </cell>
          <cell r="E2830" t="str">
            <v>MWIFI</v>
          </cell>
          <cell r="F2830" t="str">
            <v>B2B</v>
          </cell>
          <cell r="G2830" t="str">
            <v>Bangalore</v>
          </cell>
          <cell r="H2830">
            <v>44800</v>
          </cell>
          <cell r="I2830">
            <v>0.44800000000000001</v>
          </cell>
          <cell r="J2830">
            <v>9084381</v>
          </cell>
          <cell r="K2830" t="str">
            <v>Olive Coliving</v>
          </cell>
          <cell r="L2830">
            <v>401670</v>
          </cell>
          <cell r="M2830" t="str">
            <v>Relationship</v>
          </cell>
          <cell r="N2830" t="str">
            <v>MWIFI</v>
          </cell>
          <cell r="O2830" t="str">
            <v>BLR_ZONE1</v>
          </cell>
          <cell r="P2830">
            <v>9084381</v>
          </cell>
          <cell r="Q2830" t="str">
            <v>Biswa Ranjan Behera</v>
          </cell>
          <cell r="R2830" t="str">
            <v>RAM</v>
          </cell>
          <cell r="S2830" t="str">
            <v>Biswa Ranjan Behera</v>
          </cell>
          <cell r="T2830">
            <v>0.44800000000000001</v>
          </cell>
          <cell r="U2830">
            <v>0</v>
          </cell>
          <cell r="V2830" t="str">
            <v>-</v>
          </cell>
          <cell r="Z2830" t="str">
            <v>-</v>
          </cell>
          <cell r="AA2830" t="str">
            <v>-</v>
          </cell>
          <cell r="AB2830" t="str">
            <v>-</v>
          </cell>
          <cell r="AC2830" t="str">
            <v>-</v>
          </cell>
          <cell r="AD2830" t="str">
            <v>-</v>
          </cell>
          <cell r="AE2830" t="str">
            <v>-</v>
          </cell>
          <cell r="AF2830" t="str">
            <v>-</v>
          </cell>
          <cell r="AG2830" t="str">
            <v>-</v>
          </cell>
          <cell r="AH2830" t="str">
            <v>--</v>
          </cell>
        </row>
        <row r="2831">
          <cell r="A2831">
            <v>9092922</v>
          </cell>
          <cell r="B2831" t="str">
            <v>Morgen Suites</v>
          </cell>
          <cell r="C2831">
            <v>44665</v>
          </cell>
          <cell r="D2831" t="str">
            <v>Bangalore</v>
          </cell>
          <cell r="E2831" t="str">
            <v>MWIFI</v>
          </cell>
          <cell r="F2831" t="str">
            <v>B2B</v>
          </cell>
          <cell r="G2831" t="str">
            <v>Bangalore</v>
          </cell>
          <cell r="H2831">
            <v>14925</v>
          </cell>
          <cell r="I2831">
            <v>0.14924999999999999</v>
          </cell>
          <cell r="J2831">
            <v>9084381</v>
          </cell>
          <cell r="K2831" t="str">
            <v>Olive Coliving</v>
          </cell>
          <cell r="L2831">
            <v>401670</v>
          </cell>
          <cell r="M2831" t="str">
            <v>Relationship</v>
          </cell>
          <cell r="N2831" t="str">
            <v>MWIFI</v>
          </cell>
          <cell r="O2831" t="str">
            <v>BLR_ZONE1</v>
          </cell>
          <cell r="P2831">
            <v>9084381</v>
          </cell>
          <cell r="Q2831" t="str">
            <v>Biswa Ranjan Behera</v>
          </cell>
          <cell r="R2831" t="str">
            <v>RAM</v>
          </cell>
          <cell r="S2831" t="str">
            <v>Biswa Ranjan Behera</v>
          </cell>
          <cell r="T2831">
            <v>0.17374999999999999</v>
          </cell>
          <cell r="U2831">
            <v>0</v>
          </cell>
          <cell r="V2831" t="str">
            <v>-</v>
          </cell>
          <cell r="Z2831" t="str">
            <v>-</v>
          </cell>
          <cell r="AA2831" t="str">
            <v>-</v>
          </cell>
          <cell r="AB2831" t="str">
            <v>-</v>
          </cell>
          <cell r="AC2831" t="str">
            <v>-</v>
          </cell>
          <cell r="AD2831" t="str">
            <v>-</v>
          </cell>
          <cell r="AE2831" t="str">
            <v>-</v>
          </cell>
          <cell r="AF2831" t="str">
            <v>-</v>
          </cell>
          <cell r="AG2831" t="str">
            <v>-</v>
          </cell>
          <cell r="AH2831" t="str">
            <v>--</v>
          </cell>
        </row>
        <row r="2832">
          <cell r="A2832">
            <v>9094428</v>
          </cell>
          <cell r="B2832" t="str">
            <v>M Somasekhar Reddy</v>
          </cell>
          <cell r="C2832">
            <v>44703</v>
          </cell>
          <cell r="D2832" t="str">
            <v>Bangalore</v>
          </cell>
          <cell r="E2832" t="str">
            <v>MWIFI</v>
          </cell>
          <cell r="F2832" t="str">
            <v>B2B</v>
          </cell>
          <cell r="G2832" t="str">
            <v>Bangalore</v>
          </cell>
          <cell r="H2832">
            <v>12200</v>
          </cell>
          <cell r="I2832">
            <v>0.122</v>
          </cell>
          <cell r="J2832">
            <v>9084381</v>
          </cell>
          <cell r="K2832" t="str">
            <v>Olive Coliving</v>
          </cell>
          <cell r="L2832">
            <v>401670</v>
          </cell>
          <cell r="M2832" t="str">
            <v>Relationship</v>
          </cell>
          <cell r="N2832" t="str">
            <v>MWIFI</v>
          </cell>
          <cell r="O2832" t="str">
            <v>BLR_ZONE1</v>
          </cell>
          <cell r="P2832">
            <v>9084381</v>
          </cell>
          <cell r="Q2832" t="str">
            <v>Biswa Ranjan Behera</v>
          </cell>
          <cell r="R2832" t="str">
            <v>RAM</v>
          </cell>
          <cell r="S2832" t="str">
            <v>Biswa Ranjan Behera</v>
          </cell>
          <cell r="T2832">
            <v>0.1145</v>
          </cell>
          <cell r="U2832">
            <v>0</v>
          </cell>
          <cell r="V2832" t="str">
            <v>-</v>
          </cell>
          <cell r="Z2832" t="str">
            <v>-</v>
          </cell>
          <cell r="AA2832" t="str">
            <v>-</v>
          </cell>
          <cell r="AB2832" t="str">
            <v>-</v>
          </cell>
          <cell r="AC2832" t="str">
            <v>-</v>
          </cell>
          <cell r="AD2832" t="str">
            <v>-</v>
          </cell>
          <cell r="AE2832" t="str">
            <v>-</v>
          </cell>
          <cell r="AF2832" t="str">
            <v>-</v>
          </cell>
          <cell r="AG2832" t="str">
            <v>-</v>
          </cell>
          <cell r="AH2832" t="str">
            <v>--</v>
          </cell>
        </row>
        <row r="2833">
          <cell r="A2833">
            <v>9098722</v>
          </cell>
          <cell r="B2833" t="str">
            <v>Saai Kalyan Hotel</v>
          </cell>
          <cell r="C2833">
            <v>44795</v>
          </cell>
          <cell r="D2833" t="str">
            <v>Bangalore</v>
          </cell>
          <cell r="E2833" t="str">
            <v>MWIFI</v>
          </cell>
          <cell r="F2833" t="str">
            <v>B2B</v>
          </cell>
          <cell r="G2833" t="str">
            <v>Bangalore</v>
          </cell>
          <cell r="H2833">
            <v>26350</v>
          </cell>
          <cell r="I2833">
            <v>0.26350000000000001</v>
          </cell>
          <cell r="J2833">
            <v>9084381</v>
          </cell>
          <cell r="K2833" t="str">
            <v>Olive Coliving</v>
          </cell>
          <cell r="L2833">
            <v>401670</v>
          </cell>
          <cell r="M2833" t="str">
            <v>Relationship</v>
          </cell>
          <cell r="N2833" t="str">
            <v>MWIFI</v>
          </cell>
          <cell r="O2833" t="str">
            <v>BLR_ZONE1</v>
          </cell>
          <cell r="P2833">
            <v>9084381</v>
          </cell>
          <cell r="Q2833" t="str">
            <v>Biswa Ranjan Behera</v>
          </cell>
          <cell r="R2833" t="str">
            <v>RAM</v>
          </cell>
          <cell r="S2833" t="str">
            <v>Biswa Ranjan Behera</v>
          </cell>
          <cell r="T2833">
            <v>0.26700000000000002</v>
          </cell>
          <cell r="U2833">
            <v>0</v>
          </cell>
          <cell r="V2833" t="str">
            <v>-</v>
          </cell>
          <cell r="Z2833" t="str">
            <v>-</v>
          </cell>
          <cell r="AA2833" t="str">
            <v>-</v>
          </cell>
          <cell r="AB2833" t="str">
            <v>-</v>
          </cell>
          <cell r="AC2833" t="str">
            <v>-</v>
          </cell>
          <cell r="AD2833" t="str">
            <v>-</v>
          </cell>
          <cell r="AE2833" t="str">
            <v>-</v>
          </cell>
          <cell r="AF2833" t="str">
            <v>-</v>
          </cell>
          <cell r="AG2833" t="str">
            <v>-</v>
          </cell>
          <cell r="AH2833" t="str">
            <v>--</v>
          </cell>
        </row>
        <row r="2834">
          <cell r="A2834">
            <v>9100641</v>
          </cell>
          <cell r="B2834" t="str">
            <v>Samhitha Contractions</v>
          </cell>
          <cell r="C2834">
            <v>44844</v>
          </cell>
          <cell r="D2834" t="str">
            <v>Bangalore</v>
          </cell>
          <cell r="E2834" t="str">
            <v>MWIFI</v>
          </cell>
          <cell r="F2834" t="str">
            <v>B2B</v>
          </cell>
          <cell r="G2834" t="str">
            <v>Bangalore</v>
          </cell>
          <cell r="H2834">
            <v>14825</v>
          </cell>
          <cell r="I2834">
            <v>0.14824999999999999</v>
          </cell>
          <cell r="J2834">
            <v>9084381</v>
          </cell>
          <cell r="K2834" t="str">
            <v>Olive Coliving</v>
          </cell>
          <cell r="L2834">
            <v>401670</v>
          </cell>
          <cell r="M2834" t="str">
            <v>Relationship</v>
          </cell>
          <cell r="N2834" t="str">
            <v>MWIFI</v>
          </cell>
          <cell r="O2834" t="str">
            <v>BLR_ZONE1</v>
          </cell>
          <cell r="P2834">
            <v>9084381</v>
          </cell>
          <cell r="Q2834" t="str">
            <v>Biswa Ranjan Behera</v>
          </cell>
          <cell r="R2834" t="str">
            <v>RAM</v>
          </cell>
          <cell r="S2834" t="str">
            <v>Biswa Ranjan Behera</v>
          </cell>
          <cell r="T2834">
            <v>0.14074999999999999</v>
          </cell>
          <cell r="U2834">
            <v>0</v>
          </cell>
          <cell r="V2834" t="str">
            <v>-</v>
          </cell>
          <cell r="Z2834" t="str">
            <v>-</v>
          </cell>
          <cell r="AA2834" t="str">
            <v>-</v>
          </cell>
          <cell r="AB2834" t="str">
            <v>-</v>
          </cell>
          <cell r="AC2834" t="str">
            <v>-</v>
          </cell>
          <cell r="AD2834" t="str">
            <v>-</v>
          </cell>
          <cell r="AE2834" t="str">
            <v>-</v>
          </cell>
          <cell r="AF2834" t="str">
            <v>-</v>
          </cell>
          <cell r="AG2834" t="str">
            <v>-</v>
          </cell>
          <cell r="AH2834" t="str">
            <v>--</v>
          </cell>
        </row>
        <row r="2835">
          <cell r="A2835">
            <v>9100661</v>
          </cell>
          <cell r="B2835" t="str">
            <v>Arun Kumar Dareyappa Bandi Contractor</v>
          </cell>
          <cell r="C2835">
            <v>44805</v>
          </cell>
          <cell r="D2835" t="str">
            <v>Bangalore</v>
          </cell>
          <cell r="E2835" t="str">
            <v>MWIFI</v>
          </cell>
          <cell r="F2835" t="str">
            <v>B2B</v>
          </cell>
          <cell r="G2835" t="str">
            <v>Bangalore</v>
          </cell>
          <cell r="H2835">
            <v>12375</v>
          </cell>
          <cell r="I2835">
            <v>0.12375</v>
          </cell>
          <cell r="J2835">
            <v>9084381</v>
          </cell>
          <cell r="K2835" t="str">
            <v>Olive Coliving</v>
          </cell>
          <cell r="L2835">
            <v>401670</v>
          </cell>
          <cell r="M2835" t="str">
            <v>Relationship</v>
          </cell>
          <cell r="N2835" t="str">
            <v>MWIFI</v>
          </cell>
          <cell r="O2835" t="str">
            <v>BLR_ZONE1</v>
          </cell>
          <cell r="P2835">
            <v>9084381</v>
          </cell>
          <cell r="Q2835" t="str">
            <v>Biswa Ranjan Behera</v>
          </cell>
          <cell r="R2835" t="str">
            <v>RAM</v>
          </cell>
          <cell r="S2835" t="str">
            <v>Biswa Ranjan Behera</v>
          </cell>
          <cell r="T2835">
            <v>0.1275</v>
          </cell>
          <cell r="U2835">
            <v>0</v>
          </cell>
          <cell r="V2835" t="str">
            <v>-</v>
          </cell>
          <cell r="Z2835" t="str">
            <v>-</v>
          </cell>
          <cell r="AA2835" t="str">
            <v>-</v>
          </cell>
          <cell r="AB2835" t="str">
            <v>-</v>
          </cell>
          <cell r="AC2835" t="str">
            <v>-</v>
          </cell>
          <cell r="AD2835" t="str">
            <v>-</v>
          </cell>
          <cell r="AE2835" t="str">
            <v>-</v>
          </cell>
          <cell r="AF2835" t="str">
            <v>-</v>
          </cell>
          <cell r="AG2835" t="str">
            <v>-</v>
          </cell>
          <cell r="AH2835" t="str">
            <v>--</v>
          </cell>
        </row>
        <row r="2836">
          <cell r="A2836">
            <v>9104003</v>
          </cell>
          <cell r="B2836" t="str">
            <v>Niwasa Holiday Homes</v>
          </cell>
          <cell r="C2836">
            <v>44904</v>
          </cell>
          <cell r="D2836" t="str">
            <v>Panjim</v>
          </cell>
          <cell r="E2836" t="str">
            <v>MWIFI</v>
          </cell>
          <cell r="F2836" t="str">
            <v>B2B</v>
          </cell>
          <cell r="G2836" t="str">
            <v>Others</v>
          </cell>
          <cell r="H2836">
            <v>13325</v>
          </cell>
          <cell r="I2836">
            <v>0.13325000000000001</v>
          </cell>
          <cell r="J2836">
            <v>9084381</v>
          </cell>
          <cell r="K2836" t="str">
            <v>Olive Coliving</v>
          </cell>
          <cell r="L2836">
            <v>401670</v>
          </cell>
          <cell r="M2836" t="str">
            <v>Relationship</v>
          </cell>
          <cell r="N2836" t="str">
            <v>MWIFI</v>
          </cell>
          <cell r="O2836" t="str">
            <v>PAN_ZONE1</v>
          </cell>
          <cell r="P2836">
            <v>9084381</v>
          </cell>
          <cell r="Q2836" t="str">
            <v>Biswa Ranjan Behera</v>
          </cell>
          <cell r="R2836" t="str">
            <v>RAM</v>
          </cell>
          <cell r="S2836" t="str">
            <v>Biswa Ranjan Behera</v>
          </cell>
          <cell r="T2836">
            <v>0.13325000000000001</v>
          </cell>
          <cell r="U2836">
            <v>0</v>
          </cell>
          <cell r="V2836" t="str">
            <v>-</v>
          </cell>
          <cell r="Z2836" t="str">
            <v>-</v>
          </cell>
          <cell r="AA2836" t="str">
            <v>-</v>
          </cell>
          <cell r="AB2836" t="str">
            <v>-</v>
          </cell>
          <cell r="AC2836" t="str">
            <v>-</v>
          </cell>
          <cell r="AD2836" t="str">
            <v>-</v>
          </cell>
          <cell r="AE2836" t="str">
            <v>-</v>
          </cell>
          <cell r="AF2836" t="str">
            <v>-</v>
          </cell>
          <cell r="AG2836" t="str">
            <v>-</v>
          </cell>
          <cell r="AH2836" t="str">
            <v>--</v>
          </cell>
        </row>
        <row r="2837">
          <cell r="A2837">
            <v>9107284</v>
          </cell>
          <cell r="B2837" t="str">
            <v>Romala Menon</v>
          </cell>
          <cell r="C2837">
            <v>44998</v>
          </cell>
          <cell r="D2837" t="str">
            <v>Bangalore</v>
          </cell>
          <cell r="E2837" t="str">
            <v>MWIFI</v>
          </cell>
          <cell r="F2837" t="str">
            <v>B2B</v>
          </cell>
          <cell r="G2837" t="str">
            <v>Bangalore</v>
          </cell>
          <cell r="H2837">
            <v>13015</v>
          </cell>
          <cell r="I2837">
            <v>0.13014999999999999</v>
          </cell>
          <cell r="J2837">
            <v>9084381</v>
          </cell>
          <cell r="K2837" t="str">
            <v>Olive Coliving</v>
          </cell>
          <cell r="L2837">
            <v>401670</v>
          </cell>
          <cell r="M2837" t="str">
            <v>Relationship</v>
          </cell>
          <cell r="N2837" t="str">
            <v>MWIFI</v>
          </cell>
          <cell r="O2837" t="str">
            <v>BLR_ZONE1</v>
          </cell>
          <cell r="P2837">
            <v>9084381</v>
          </cell>
          <cell r="Q2837" t="str">
            <v>Biswa Ranjan Behera</v>
          </cell>
          <cell r="R2837" t="str">
            <v>RAM</v>
          </cell>
          <cell r="S2837" t="str">
            <v>Biswa Ranjan Behera</v>
          </cell>
          <cell r="T2837">
            <v>0.13014999999999999</v>
          </cell>
          <cell r="U2837">
            <v>0</v>
          </cell>
          <cell r="V2837" t="str">
            <v>-</v>
          </cell>
          <cell r="Z2837" t="str">
            <v>-</v>
          </cell>
          <cell r="AA2837" t="str">
            <v>-</v>
          </cell>
          <cell r="AB2837" t="str">
            <v>-</v>
          </cell>
          <cell r="AC2837" t="str">
            <v>-</v>
          </cell>
          <cell r="AD2837" t="str">
            <v>-</v>
          </cell>
          <cell r="AE2837" t="str">
            <v>-</v>
          </cell>
          <cell r="AF2837" t="str">
            <v>-</v>
          </cell>
          <cell r="AG2837" t="str">
            <v>-</v>
          </cell>
          <cell r="AH2837" t="str">
            <v>--</v>
          </cell>
        </row>
        <row r="2838">
          <cell r="A2838">
            <v>9108553</v>
          </cell>
          <cell r="B2838" t="str">
            <v>Sri Sai Marketing</v>
          </cell>
          <cell r="C2838">
            <v>45051</v>
          </cell>
          <cell r="D2838" t="str">
            <v>Bangalore</v>
          </cell>
          <cell r="E2838" t="str">
            <v>MWIFI</v>
          </cell>
          <cell r="F2838" t="str">
            <v>B2B</v>
          </cell>
          <cell r="G2838" t="str">
            <v>Bangalore</v>
          </cell>
          <cell r="H2838">
            <v>22350</v>
          </cell>
          <cell r="I2838">
            <v>0.2235</v>
          </cell>
          <cell r="J2838">
            <v>9084381</v>
          </cell>
          <cell r="K2838" t="str">
            <v>Olive Coliving</v>
          </cell>
          <cell r="L2838">
            <v>401670</v>
          </cell>
          <cell r="M2838" t="str">
            <v>Relationship</v>
          </cell>
          <cell r="N2838" t="str">
            <v>MWIFI</v>
          </cell>
          <cell r="O2838" t="str">
            <v>BLR_ZONE2</v>
          </cell>
          <cell r="P2838">
            <v>9084381</v>
          </cell>
          <cell r="Q2838" t="str">
            <v>Biswa Ranjan Behera</v>
          </cell>
          <cell r="R2838" t="str">
            <v>RAM</v>
          </cell>
          <cell r="S2838" t="str">
            <v>Biswa Ranjan Behera</v>
          </cell>
          <cell r="T2838">
            <v>0.2235</v>
          </cell>
          <cell r="U2838">
            <v>0</v>
          </cell>
          <cell r="V2838" t="str">
            <v>-</v>
          </cell>
          <cell r="Z2838" t="str">
            <v>-</v>
          </cell>
          <cell r="AA2838" t="str">
            <v>-</v>
          </cell>
          <cell r="AB2838" t="str">
            <v>-</v>
          </cell>
          <cell r="AC2838" t="str">
            <v>-</v>
          </cell>
          <cell r="AD2838" t="str">
            <v>-</v>
          </cell>
          <cell r="AE2838" t="str">
            <v>-</v>
          </cell>
          <cell r="AF2838" t="str">
            <v>-</v>
          </cell>
          <cell r="AG2838" t="str">
            <v>-</v>
          </cell>
          <cell r="AH2838" t="str">
            <v>--</v>
          </cell>
        </row>
        <row r="2839">
          <cell r="A2839">
            <v>9113622</v>
          </cell>
          <cell r="B2839" t="str">
            <v>Ramachandra Swaminatha Mudaliar</v>
          </cell>
          <cell r="C2839">
            <v>45250</v>
          </cell>
          <cell r="D2839" t="str">
            <v>Bangalore</v>
          </cell>
          <cell r="E2839" t="str">
            <v>MWIFI</v>
          </cell>
          <cell r="F2839" t="str">
            <v>B2B</v>
          </cell>
          <cell r="G2839" t="str">
            <v>Bangalore</v>
          </cell>
          <cell r="H2839">
            <v>17855</v>
          </cell>
          <cell r="I2839">
            <v>0.17854999999999999</v>
          </cell>
          <cell r="J2839">
            <v>9084381</v>
          </cell>
          <cell r="K2839" t="str">
            <v>Olive Coliving</v>
          </cell>
          <cell r="L2839">
            <v>401670</v>
          </cell>
          <cell r="M2839" t="str">
            <v>Relationship</v>
          </cell>
          <cell r="N2839" t="str">
            <v>MWIFI</v>
          </cell>
          <cell r="O2839" t="str">
            <v>BLR_ZONE1</v>
          </cell>
          <cell r="P2839">
            <v>9084381</v>
          </cell>
          <cell r="Q2839" t="str">
            <v>Biswa Ranjan Behera</v>
          </cell>
          <cell r="R2839" t="str">
            <v>RAM</v>
          </cell>
          <cell r="S2839" t="str">
            <v>Biswa Ranjan Behera</v>
          </cell>
          <cell r="T2839">
            <v>0.17854999999999999</v>
          </cell>
          <cell r="U2839">
            <v>0</v>
          </cell>
          <cell r="V2839" t="str">
            <v>-</v>
          </cell>
          <cell r="Z2839" t="str">
            <v>-</v>
          </cell>
          <cell r="AA2839" t="str">
            <v>-</v>
          </cell>
          <cell r="AB2839" t="str">
            <v>-</v>
          </cell>
          <cell r="AC2839" t="str">
            <v>-</v>
          </cell>
          <cell r="AD2839" t="str">
            <v>-</v>
          </cell>
          <cell r="AE2839" t="str">
            <v>-</v>
          </cell>
          <cell r="AF2839" t="str">
            <v>-</v>
          </cell>
          <cell r="AG2839" t="str">
            <v>-</v>
          </cell>
          <cell r="AH2839" t="str">
            <v>--</v>
          </cell>
        </row>
        <row r="2840">
          <cell r="A2840">
            <v>9115155</v>
          </cell>
          <cell r="B2840" t="str">
            <v>Pradhan Grandeur Hotel</v>
          </cell>
          <cell r="C2840">
            <v>45289</v>
          </cell>
          <cell r="D2840" t="str">
            <v>Bangalore</v>
          </cell>
          <cell r="E2840" t="str">
            <v>MWIFI</v>
          </cell>
          <cell r="F2840" t="str">
            <v>B2B</v>
          </cell>
          <cell r="G2840" t="str">
            <v>Bangalore</v>
          </cell>
          <cell r="H2840">
            <v>22175</v>
          </cell>
          <cell r="I2840">
            <v>0.22175</v>
          </cell>
          <cell r="J2840">
            <v>9084381</v>
          </cell>
          <cell r="K2840" t="str">
            <v>Olive Coliving</v>
          </cell>
          <cell r="L2840">
            <v>401670</v>
          </cell>
          <cell r="M2840" t="str">
            <v>Relationship</v>
          </cell>
          <cell r="N2840" t="str">
            <v>MWIFI</v>
          </cell>
          <cell r="O2840" t="str">
            <v>BLR_ZONE1</v>
          </cell>
          <cell r="P2840">
            <v>9084381</v>
          </cell>
          <cell r="Q2840" t="str">
            <v>Biswa Ranjan Behera</v>
          </cell>
          <cell r="R2840" t="str">
            <v>RAM</v>
          </cell>
          <cell r="S2840" t="str">
            <v>Biswa Ranjan Behera</v>
          </cell>
          <cell r="T2840">
            <v>0.22055</v>
          </cell>
          <cell r="U2840">
            <v>0</v>
          </cell>
          <cell r="V2840" t="str">
            <v>-</v>
          </cell>
          <cell r="Z2840" t="str">
            <v>-</v>
          </cell>
          <cell r="AA2840" t="str">
            <v>-</v>
          </cell>
          <cell r="AB2840" t="str">
            <v>-</v>
          </cell>
          <cell r="AC2840" t="str">
            <v>-</v>
          </cell>
          <cell r="AD2840" t="str">
            <v>-</v>
          </cell>
          <cell r="AE2840" t="str">
            <v>-</v>
          </cell>
          <cell r="AF2840" t="str">
            <v>-</v>
          </cell>
          <cell r="AG2840" t="str">
            <v>-</v>
          </cell>
          <cell r="AH2840" t="str">
            <v>--</v>
          </cell>
        </row>
        <row r="2841">
          <cell r="A2841">
            <v>9116232</v>
          </cell>
          <cell r="B2841" t="str">
            <v>HERSCHEL TRAVELS PRIVATE LIMITED</v>
          </cell>
          <cell r="C2841">
            <v>45245</v>
          </cell>
          <cell r="D2841" t="str">
            <v>Bangalore</v>
          </cell>
          <cell r="E2841" t="str">
            <v>MWIFI</v>
          </cell>
          <cell r="F2841" t="str">
            <v>B2B</v>
          </cell>
          <cell r="G2841" t="str">
            <v>Bangalore</v>
          </cell>
          <cell r="H2841">
            <v>14975</v>
          </cell>
          <cell r="I2841">
            <v>0.14974999999999999</v>
          </cell>
          <cell r="J2841">
            <v>9084381</v>
          </cell>
          <cell r="K2841" t="str">
            <v>Olive Coliving</v>
          </cell>
          <cell r="L2841">
            <v>401670</v>
          </cell>
          <cell r="M2841" t="str">
            <v>Relationship</v>
          </cell>
          <cell r="N2841" t="str">
            <v>MWIFI</v>
          </cell>
          <cell r="O2841" t="str">
            <v>BLR_ZONE1</v>
          </cell>
          <cell r="P2841">
            <v>9084381</v>
          </cell>
          <cell r="Q2841" t="str">
            <v>Biswa Ranjan Behera</v>
          </cell>
          <cell r="R2841" t="str">
            <v>RAM</v>
          </cell>
          <cell r="S2841" t="str">
            <v>Biswa Ranjan Behera</v>
          </cell>
          <cell r="T2841">
            <v>0.14974999999999999</v>
          </cell>
          <cell r="U2841">
            <v>0</v>
          </cell>
          <cell r="V2841" t="str">
            <v>-</v>
          </cell>
          <cell r="Z2841" t="str">
            <v>-</v>
          </cell>
          <cell r="AA2841" t="str">
            <v>-</v>
          </cell>
          <cell r="AB2841" t="str">
            <v>-</v>
          </cell>
          <cell r="AC2841" t="str">
            <v>-</v>
          </cell>
          <cell r="AD2841" t="str">
            <v>-</v>
          </cell>
          <cell r="AE2841" t="str">
            <v>-</v>
          </cell>
          <cell r="AF2841" t="str">
            <v>-</v>
          </cell>
          <cell r="AG2841" t="str">
            <v>-</v>
          </cell>
          <cell r="AH2841" t="str">
            <v>--</v>
          </cell>
        </row>
        <row r="2842">
          <cell r="A2842">
            <v>9117294</v>
          </cell>
          <cell r="B2842" t="str">
            <v>Epdpl Coliving Private Limited</v>
          </cell>
          <cell r="C2842">
            <v>45362</v>
          </cell>
          <cell r="D2842" t="str">
            <v>Bangalore</v>
          </cell>
          <cell r="E2842" t="str">
            <v>MWIFI</v>
          </cell>
          <cell r="F2842" t="str">
            <v>B2B</v>
          </cell>
          <cell r="G2842" t="str">
            <v>Bangalore</v>
          </cell>
          <cell r="H2842">
            <v>12805</v>
          </cell>
          <cell r="I2842">
            <v>0.12805</v>
          </cell>
          <cell r="J2842">
            <v>9084381</v>
          </cell>
          <cell r="K2842" t="str">
            <v>Olive Coliving</v>
          </cell>
          <cell r="L2842">
            <v>401670</v>
          </cell>
          <cell r="M2842" t="str">
            <v>Relationship</v>
          </cell>
          <cell r="N2842" t="str">
            <v>MWIFI</v>
          </cell>
          <cell r="O2842" t="str">
            <v>BLR_ZONE2</v>
          </cell>
          <cell r="P2842">
            <v>9084381</v>
          </cell>
          <cell r="Q2842" t="str">
            <v>Biswa Ranjan Behera</v>
          </cell>
          <cell r="R2842" t="str">
            <v>RAM</v>
          </cell>
          <cell r="S2842" t="str">
            <v>Biswa Ranjan Behera</v>
          </cell>
          <cell r="T2842">
            <v>0.12805</v>
          </cell>
          <cell r="U2842">
            <v>0</v>
          </cell>
          <cell r="V2842" t="str">
            <v>-</v>
          </cell>
          <cell r="Z2842" t="str">
            <v>-</v>
          </cell>
          <cell r="AA2842" t="str">
            <v>-</v>
          </cell>
          <cell r="AB2842" t="str">
            <v>-</v>
          </cell>
          <cell r="AC2842" t="str">
            <v>-</v>
          </cell>
          <cell r="AD2842" t="str">
            <v>-</v>
          </cell>
          <cell r="AE2842" t="str">
            <v>-</v>
          </cell>
          <cell r="AF2842" t="str">
            <v>-</v>
          </cell>
          <cell r="AG2842" t="str">
            <v>-</v>
          </cell>
          <cell r="AH2842" t="str">
            <v>--</v>
          </cell>
        </row>
        <row r="2843">
          <cell r="A2843">
            <v>9119371</v>
          </cell>
          <cell r="B2843" t="str">
            <v>Crew Cyber Consulting</v>
          </cell>
          <cell r="C2843">
            <v>45378</v>
          </cell>
          <cell r="D2843" t="str">
            <v>Bangalore</v>
          </cell>
          <cell r="E2843" t="str">
            <v>MWIFI</v>
          </cell>
          <cell r="F2843" t="str">
            <v>B2B</v>
          </cell>
          <cell r="G2843" t="str">
            <v>Bangalore</v>
          </cell>
          <cell r="H2843">
            <v>26035</v>
          </cell>
          <cell r="I2843">
            <v>0.26035000000000003</v>
          </cell>
          <cell r="J2843">
            <v>9084381</v>
          </cell>
          <cell r="K2843" t="str">
            <v>Olive Coliving</v>
          </cell>
          <cell r="L2843">
            <v>401670</v>
          </cell>
          <cell r="M2843" t="str">
            <v>Relationship</v>
          </cell>
          <cell r="N2843" t="str">
            <v>MWIFI</v>
          </cell>
          <cell r="O2843" t="str">
            <v>BLR_ZONE1</v>
          </cell>
          <cell r="P2843">
            <v>9084381</v>
          </cell>
          <cell r="Q2843" t="str">
            <v>Biswa Ranjan Behera</v>
          </cell>
          <cell r="R2843" t="str">
            <v>RAM</v>
          </cell>
          <cell r="S2843" t="str">
            <v>Biswa Ranjan Behera</v>
          </cell>
          <cell r="T2843">
            <v>0.24195</v>
          </cell>
          <cell r="U2843">
            <v>0</v>
          </cell>
          <cell r="V2843" t="str">
            <v>-</v>
          </cell>
          <cell r="Z2843" t="str">
            <v>-</v>
          </cell>
          <cell r="AA2843" t="str">
            <v>-</v>
          </cell>
          <cell r="AB2843" t="str">
            <v>-</v>
          </cell>
          <cell r="AC2843" t="str">
            <v>-</v>
          </cell>
          <cell r="AD2843" t="str">
            <v>-</v>
          </cell>
          <cell r="AE2843" t="str">
            <v>-</v>
          </cell>
          <cell r="AF2843" t="str">
            <v>-</v>
          </cell>
          <cell r="AG2843" t="str">
            <v>-</v>
          </cell>
          <cell r="AH2843" t="str">
            <v>--</v>
          </cell>
        </row>
        <row r="2844">
          <cell r="A2844">
            <v>9120421</v>
          </cell>
          <cell r="B2844" t="str">
            <v>Le Opera</v>
          </cell>
          <cell r="C2844">
            <v>45323</v>
          </cell>
          <cell r="D2844" t="str">
            <v>Bangalore</v>
          </cell>
          <cell r="E2844" t="str">
            <v>MWIFI</v>
          </cell>
          <cell r="F2844" t="str">
            <v>B2B</v>
          </cell>
          <cell r="G2844" t="str">
            <v>Bangalore</v>
          </cell>
          <cell r="H2844">
            <v>27995</v>
          </cell>
          <cell r="I2844">
            <v>0.27994999999999998</v>
          </cell>
          <cell r="J2844">
            <v>9084381</v>
          </cell>
          <cell r="K2844" t="str">
            <v>Olive Coliving</v>
          </cell>
          <cell r="L2844">
            <v>401670</v>
          </cell>
          <cell r="M2844" t="str">
            <v>Relationship</v>
          </cell>
          <cell r="N2844" t="str">
            <v>MWIFI</v>
          </cell>
          <cell r="O2844" t="str">
            <v>BLR_ZONE1</v>
          </cell>
          <cell r="P2844">
            <v>9084381</v>
          </cell>
          <cell r="Q2844" t="str">
            <v>Biswa Ranjan Behera</v>
          </cell>
          <cell r="R2844" t="str">
            <v>RAM</v>
          </cell>
          <cell r="S2844" t="str">
            <v>Biswa Ranjan Behera</v>
          </cell>
          <cell r="T2844">
            <v>0.27994999999999998</v>
          </cell>
          <cell r="U2844">
            <v>0</v>
          </cell>
          <cell r="V2844" t="str">
            <v>-</v>
          </cell>
          <cell r="Z2844" t="str">
            <v>-</v>
          </cell>
          <cell r="AA2844" t="str">
            <v>-</v>
          </cell>
          <cell r="AB2844" t="str">
            <v>-</v>
          </cell>
          <cell r="AC2844" t="str">
            <v>-</v>
          </cell>
          <cell r="AD2844" t="str">
            <v>-</v>
          </cell>
          <cell r="AE2844" t="str">
            <v>-</v>
          </cell>
          <cell r="AF2844" t="str">
            <v>-</v>
          </cell>
          <cell r="AG2844" t="str">
            <v>-</v>
          </cell>
          <cell r="AH2844" t="str">
            <v>--</v>
          </cell>
        </row>
        <row r="2845">
          <cell r="A2845">
            <v>9121940</v>
          </cell>
          <cell r="B2845" t="str">
            <v>Lidia Madalena Fernandes Lobo</v>
          </cell>
          <cell r="C2845">
            <v>45566</v>
          </cell>
          <cell r="D2845"/>
          <cell r="E2845" t="str">
            <v>MWIFI</v>
          </cell>
          <cell r="F2845" t="str">
            <v>B2B</v>
          </cell>
          <cell r="G2845" t="str">
            <v>Others</v>
          </cell>
          <cell r="H2845">
            <v>20355</v>
          </cell>
          <cell r="I2845">
            <v>0.20355000000000001</v>
          </cell>
          <cell r="J2845">
            <v>9084381</v>
          </cell>
          <cell r="K2845" t="str">
            <v>Olive Coliving</v>
          </cell>
          <cell r="L2845">
            <v>401670</v>
          </cell>
          <cell r="M2845" t="str">
            <v>Relationship</v>
          </cell>
          <cell r="N2845" t="str">
            <v>MWIFI</v>
          </cell>
          <cell r="O2845" t="str">
            <v>PAN_ZONE1</v>
          </cell>
          <cell r="P2845">
            <v>9084381</v>
          </cell>
          <cell r="Q2845" t="str">
            <v>Biswa Ranjan Behera</v>
          </cell>
          <cell r="R2845" t="str">
            <v>RAM</v>
          </cell>
          <cell r="S2845" t="str">
            <v>Biswa Ranjan Behera</v>
          </cell>
          <cell r="T2845">
            <v>0.20355000000000001</v>
          </cell>
          <cell r="U2845">
            <v>0</v>
          </cell>
          <cell r="V2845" t="str">
            <v>-</v>
          </cell>
          <cell r="Z2845" t="str">
            <v>-</v>
          </cell>
          <cell r="AA2845" t="str">
            <v>-</v>
          </cell>
          <cell r="AB2845" t="str">
            <v>-</v>
          </cell>
          <cell r="AC2845" t="str">
            <v>-</v>
          </cell>
          <cell r="AD2845" t="str">
            <v>-</v>
          </cell>
          <cell r="AE2845" t="str">
            <v>-</v>
          </cell>
          <cell r="AF2845" t="str">
            <v>-</v>
          </cell>
          <cell r="AG2845" t="str">
            <v>-</v>
          </cell>
          <cell r="AH2845" t="str">
            <v>--</v>
          </cell>
        </row>
        <row r="2846">
          <cell r="A2846">
            <v>9125124</v>
          </cell>
          <cell r="B2846" t="str">
            <v>Mahaveer Chand</v>
          </cell>
          <cell r="C2846">
            <v>45531</v>
          </cell>
          <cell r="D2846" t="str">
            <v>Bangalore</v>
          </cell>
          <cell r="E2846" t="str">
            <v>MWIFI</v>
          </cell>
          <cell r="F2846" t="str">
            <v>B2B</v>
          </cell>
          <cell r="G2846" t="str">
            <v>Bangalore</v>
          </cell>
          <cell r="H2846">
            <v>15770</v>
          </cell>
          <cell r="I2846">
            <v>0.15770000000000001</v>
          </cell>
          <cell r="J2846">
            <v>9084381</v>
          </cell>
          <cell r="K2846" t="str">
            <v>Olive Coliving</v>
          </cell>
          <cell r="L2846">
            <v>401670</v>
          </cell>
          <cell r="M2846" t="str">
            <v>Relationship</v>
          </cell>
          <cell r="N2846" t="str">
            <v>MWIFI</v>
          </cell>
          <cell r="O2846" t="str">
            <v>BLR_ZONE1</v>
          </cell>
          <cell r="P2846">
            <v>9084381</v>
          </cell>
          <cell r="Q2846" t="str">
            <v>Biswa Ranjan Behera</v>
          </cell>
          <cell r="R2846" t="str">
            <v>RAM</v>
          </cell>
          <cell r="S2846" t="str">
            <v>Biswa Ranjan Behera</v>
          </cell>
          <cell r="T2846">
            <v>0.15895000000000001</v>
          </cell>
          <cell r="U2846">
            <v>0</v>
          </cell>
          <cell r="V2846" t="str">
            <v>-</v>
          </cell>
          <cell r="Z2846" t="str">
            <v>-</v>
          </cell>
          <cell r="AA2846" t="str">
            <v>-</v>
          </cell>
          <cell r="AB2846" t="str">
            <v>-</v>
          </cell>
          <cell r="AC2846" t="str">
            <v>-</v>
          </cell>
          <cell r="AD2846" t="str">
            <v>-</v>
          </cell>
          <cell r="AE2846" t="str">
            <v>-</v>
          </cell>
          <cell r="AF2846" t="str">
            <v>-</v>
          </cell>
          <cell r="AG2846" t="str">
            <v>-</v>
          </cell>
          <cell r="AH2846" t="str">
            <v>--</v>
          </cell>
        </row>
        <row r="2847">
          <cell r="A2847">
            <v>9126006</v>
          </cell>
          <cell r="B2847" t="str">
            <v>SM Hotels &amp;amp; Resorts</v>
          </cell>
          <cell r="C2847">
            <v>45603</v>
          </cell>
          <cell r="D2847" t="str">
            <v>Vijaywada</v>
          </cell>
          <cell r="E2847" t="str">
            <v>MWIFI</v>
          </cell>
          <cell r="F2847" t="str">
            <v>B2B</v>
          </cell>
          <cell r="G2847" t="str">
            <v>Others</v>
          </cell>
          <cell r="H2847">
            <v>17975</v>
          </cell>
          <cell r="I2847">
            <v>0.17974999999999999</v>
          </cell>
          <cell r="J2847">
            <v>9084381</v>
          </cell>
          <cell r="K2847" t="str">
            <v>Olive Coliving</v>
          </cell>
          <cell r="L2847">
            <v>401670</v>
          </cell>
          <cell r="M2847" t="str">
            <v>Relationship</v>
          </cell>
          <cell r="N2847" t="str">
            <v>MWIFI</v>
          </cell>
          <cell r="O2847" t="str">
            <v>PAN_ZONE1</v>
          </cell>
          <cell r="P2847">
            <v>9084381</v>
          </cell>
          <cell r="Q2847" t="str">
            <v>Biswa Ranjan Behera</v>
          </cell>
          <cell r="R2847" t="str">
            <v>RAM</v>
          </cell>
          <cell r="S2847" t="str">
            <v>Biswa Ranjan Behera</v>
          </cell>
          <cell r="T2847">
            <v>0.17974999999999999</v>
          </cell>
          <cell r="U2847">
            <v>0</v>
          </cell>
          <cell r="V2847" t="str">
            <v>-</v>
          </cell>
          <cell r="Z2847" t="str">
            <v>-</v>
          </cell>
          <cell r="AA2847" t="str">
            <v>-</v>
          </cell>
          <cell r="AB2847" t="str">
            <v>-</v>
          </cell>
          <cell r="AC2847" t="str">
            <v>-</v>
          </cell>
          <cell r="AD2847" t="str">
            <v>-</v>
          </cell>
          <cell r="AE2847" t="str">
            <v>-</v>
          </cell>
          <cell r="AF2847" t="str">
            <v>-</v>
          </cell>
          <cell r="AG2847" t="str">
            <v>-</v>
          </cell>
          <cell r="AH2847" t="str">
            <v>--</v>
          </cell>
        </row>
        <row r="2848">
          <cell r="A2848">
            <v>9127517</v>
          </cell>
          <cell r="B2848" t="str">
            <v>SHAZIA S</v>
          </cell>
          <cell r="C2848">
            <v>45689</v>
          </cell>
          <cell r="D2848" t="str">
            <v>Bangalore</v>
          </cell>
          <cell r="E2848" t="str">
            <v>MWIFI</v>
          </cell>
          <cell r="F2848" t="str">
            <v>B2B</v>
          </cell>
          <cell r="G2848" t="str">
            <v>Bangalore</v>
          </cell>
          <cell r="H2848">
            <v>11175</v>
          </cell>
          <cell r="I2848">
            <v>0.11175</v>
          </cell>
          <cell r="J2848">
            <v>9084381</v>
          </cell>
          <cell r="K2848" t="str">
            <v>Olive Coliving</v>
          </cell>
          <cell r="L2848">
            <v>401670</v>
          </cell>
          <cell r="M2848" t="str">
            <v>Relationship</v>
          </cell>
          <cell r="N2848" t="str">
            <v>MWIFI</v>
          </cell>
          <cell r="O2848" t="str">
            <v>BLR_ZONE1</v>
          </cell>
          <cell r="P2848">
            <v>9084381</v>
          </cell>
          <cell r="Q2848" t="str">
            <v>Biswa Ranjan Behera</v>
          </cell>
          <cell r="R2848" t="str">
            <v>RAM</v>
          </cell>
          <cell r="S2848" t="str">
            <v>Biswa Ranjan Behera</v>
          </cell>
          <cell r="T2848">
            <v>0.10715</v>
          </cell>
          <cell r="U2848">
            <v>0</v>
          </cell>
          <cell r="V2848" t="str">
            <v>-</v>
          </cell>
          <cell r="Z2848" t="str">
            <v>-</v>
          </cell>
          <cell r="AA2848" t="str">
            <v>-</v>
          </cell>
          <cell r="AB2848" t="str">
            <v>-</v>
          </cell>
          <cell r="AC2848" t="str">
            <v>-</v>
          </cell>
          <cell r="AD2848" t="str">
            <v>-</v>
          </cell>
          <cell r="AE2848" t="str">
            <v>-</v>
          </cell>
          <cell r="AF2848" t="str">
            <v>-</v>
          </cell>
          <cell r="AG2848" t="str">
            <v>-</v>
          </cell>
          <cell r="AH2848" t="str">
            <v>--</v>
          </cell>
        </row>
        <row r="2849">
          <cell r="A2849">
            <v>2320791</v>
          </cell>
          <cell r="B2849" t="str">
            <v>Sonu Exim Private Limited</v>
          </cell>
          <cell r="C2849">
            <v>44572</v>
          </cell>
          <cell r="D2849" t="str">
            <v>Delhi</v>
          </cell>
          <cell r="E2849" t="str">
            <v>OBB</v>
          </cell>
          <cell r="F2849" t="str">
            <v>B2C</v>
          </cell>
          <cell r="G2849" t="str">
            <v>Delhi</v>
          </cell>
          <cell r="H2849">
            <v>2999</v>
          </cell>
          <cell r="I2849">
            <v>2.9989999999999999E-2</v>
          </cell>
          <cell r="J2849">
            <v>9084403</v>
          </cell>
          <cell r="K2849" t="str">
            <v>Sonu Exim Private Limited</v>
          </cell>
          <cell r="L2849">
            <v>32164.666666666668</v>
          </cell>
          <cell r="M2849" t="str">
            <v>Investment</v>
          </cell>
          <cell r="N2849" t="str">
            <v>OBB</v>
          </cell>
          <cell r="O2849" t="str">
            <v>DEL_ZONE1</v>
          </cell>
          <cell r="P2849">
            <v>9084403</v>
          </cell>
          <cell r="Q2849" t="str">
            <v>Mithilesh Vishwakarma</v>
          </cell>
          <cell r="R2849" t="str">
            <v>IAM</v>
          </cell>
          <cell r="S2849" t="str">
            <v>Kritika Bahadur</v>
          </cell>
          <cell r="T2849">
            <v>2.9989999999999999E-2</v>
          </cell>
          <cell r="U2849">
            <v>0</v>
          </cell>
          <cell r="V2849" t="str">
            <v>-</v>
          </cell>
          <cell r="Z2849" t="str">
            <v>-</v>
          </cell>
          <cell r="AA2849" t="str">
            <v>-</v>
          </cell>
          <cell r="AB2849" t="str">
            <v>-</v>
          </cell>
          <cell r="AC2849" t="str">
            <v>-</v>
          </cell>
          <cell r="AD2849" t="str">
            <v>-</v>
          </cell>
          <cell r="AE2849" t="str">
            <v>-</v>
          </cell>
          <cell r="AF2849" t="str">
            <v>-</v>
          </cell>
          <cell r="AG2849" t="str">
            <v>-</v>
          </cell>
          <cell r="AH2849" t="str">
            <v>--</v>
          </cell>
        </row>
        <row r="2850">
          <cell r="A2850">
            <v>2343816</v>
          </cell>
          <cell r="B2850" t="str">
            <v>Sonu Exim Private Limited</v>
          </cell>
          <cell r="C2850">
            <v>45299</v>
          </cell>
          <cell r="D2850" t="str">
            <v>Delhi</v>
          </cell>
          <cell r="E2850" t="str">
            <v>BBB</v>
          </cell>
          <cell r="F2850" t="str">
            <v>B2C</v>
          </cell>
          <cell r="G2850" t="str">
            <v>Delhi</v>
          </cell>
          <cell r="H2850">
            <v>4999</v>
          </cell>
          <cell r="I2850">
            <v>4.999E-2</v>
          </cell>
          <cell r="J2850">
            <v>9084403</v>
          </cell>
          <cell r="K2850" t="str">
            <v>Sonu Exim Private Limited</v>
          </cell>
          <cell r="L2850">
            <v>32164.666666666668</v>
          </cell>
          <cell r="M2850" t="str">
            <v>Investment</v>
          </cell>
          <cell r="N2850" t="str">
            <v>BBB</v>
          </cell>
          <cell r="O2850" t="str">
            <v>DEL_ZONE1</v>
          </cell>
          <cell r="P2850">
            <v>9084403</v>
          </cell>
          <cell r="Q2850" t="str">
            <v>Mithilesh Vishwakarma</v>
          </cell>
          <cell r="R2850" t="str">
            <v>IAM</v>
          </cell>
          <cell r="S2850" t="str">
            <v>Kritika Bahadur</v>
          </cell>
          <cell r="T2850">
            <v>4.999E-2</v>
          </cell>
          <cell r="U2850">
            <v>0</v>
          </cell>
          <cell r="V2850" t="str">
            <v>-</v>
          </cell>
          <cell r="Z2850" t="str">
            <v>-</v>
          </cell>
          <cell r="AA2850" t="str">
            <v>-</v>
          </cell>
          <cell r="AB2850" t="str">
            <v>-</v>
          </cell>
          <cell r="AC2850" t="str">
            <v>-</v>
          </cell>
          <cell r="AD2850" t="str">
            <v>-</v>
          </cell>
          <cell r="AE2850" t="str">
            <v>-</v>
          </cell>
          <cell r="AF2850" t="str">
            <v>-</v>
          </cell>
          <cell r="AG2850" t="str">
            <v>-</v>
          </cell>
          <cell r="AH2850" t="str">
            <v>--</v>
          </cell>
        </row>
        <row r="2851">
          <cell r="A2851">
            <v>602826</v>
          </cell>
          <cell r="B2851" t="str">
            <v>Sonu Exim Private Limited</v>
          </cell>
          <cell r="C2851">
            <v>45101</v>
          </cell>
          <cell r="D2851" t="str">
            <v>NOIDA</v>
          </cell>
          <cell r="E2851" t="str">
            <v>SD Wan</v>
          </cell>
          <cell r="F2851" t="str">
            <v>Spectra IT</v>
          </cell>
          <cell r="G2851" t="str">
            <v>NOIDA</v>
          </cell>
          <cell r="H2851">
            <v>5000</v>
          </cell>
          <cell r="I2851">
            <v>0.05</v>
          </cell>
          <cell r="J2851">
            <v>9084403</v>
          </cell>
          <cell r="K2851" t="str">
            <v>Sonu Exim Private Limited</v>
          </cell>
          <cell r="L2851">
            <v>32164.666666666668</v>
          </cell>
          <cell r="M2851" t="str">
            <v>Investment</v>
          </cell>
          <cell r="N2851" t="str">
            <v>SD Wan</v>
          </cell>
          <cell r="O2851" t="str">
            <v>NOD_ZONE1</v>
          </cell>
          <cell r="P2851">
            <v>9084403</v>
          </cell>
          <cell r="Q2851" t="str">
            <v>Mithilesh Vishwakarma</v>
          </cell>
          <cell r="R2851" t="str">
            <v>IAM</v>
          </cell>
          <cell r="S2851" t="str">
            <v>Kritika Bahadur</v>
          </cell>
          <cell r="T2851">
            <v>0.05</v>
          </cell>
          <cell r="U2851">
            <v>0</v>
          </cell>
          <cell r="V2851" t="str">
            <v>-</v>
          </cell>
          <cell r="Z2851" t="str">
            <v>-</v>
          </cell>
          <cell r="AA2851" t="str">
            <v>-</v>
          </cell>
          <cell r="AB2851" t="str">
            <v>-</v>
          </cell>
          <cell r="AC2851" t="str">
            <v>-</v>
          </cell>
          <cell r="AD2851" t="str">
            <v>-</v>
          </cell>
          <cell r="AE2851" t="str">
            <v>-</v>
          </cell>
          <cell r="AF2851" t="str">
            <v>-</v>
          </cell>
          <cell r="AG2851" t="str">
            <v>-</v>
          </cell>
          <cell r="AH2851" t="str">
            <v>--</v>
          </cell>
        </row>
        <row r="2852">
          <cell r="A2852">
            <v>9084403</v>
          </cell>
          <cell r="B2852" t="str">
            <v>Sonu Exim Private Limited</v>
          </cell>
          <cell r="C2852">
            <v>44268</v>
          </cell>
          <cell r="D2852" t="str">
            <v>Noida</v>
          </cell>
          <cell r="E2852" t="str">
            <v>BIA</v>
          </cell>
          <cell r="F2852" t="str">
            <v>B2B</v>
          </cell>
          <cell r="G2852" t="str">
            <v>NOIDA</v>
          </cell>
          <cell r="H2852">
            <v>19166.666666666668</v>
          </cell>
          <cell r="I2852">
            <v>0.19166666666666668</v>
          </cell>
          <cell r="J2852">
            <v>9084403</v>
          </cell>
          <cell r="K2852" t="str">
            <v>Sonu Exim Private Limited</v>
          </cell>
          <cell r="L2852">
            <v>32164.666666666668</v>
          </cell>
          <cell r="M2852" t="str">
            <v>Investment</v>
          </cell>
          <cell r="N2852" t="str">
            <v>BIA+</v>
          </cell>
          <cell r="O2852" t="str">
            <v>NOD_ZONE1</v>
          </cell>
          <cell r="P2852">
            <v>9084403</v>
          </cell>
          <cell r="Q2852" t="str">
            <v>Mithilesh Vishwakarma</v>
          </cell>
          <cell r="R2852" t="str">
            <v>IAM</v>
          </cell>
          <cell r="S2852" t="str">
            <v>Kritika Bahadur</v>
          </cell>
          <cell r="T2852">
            <v>0.19166666666666668</v>
          </cell>
          <cell r="U2852">
            <v>0</v>
          </cell>
          <cell r="V2852" t="str">
            <v>-</v>
          </cell>
          <cell r="Z2852" t="str">
            <v>-</v>
          </cell>
          <cell r="AA2852" t="str">
            <v>-</v>
          </cell>
          <cell r="AB2852" t="str">
            <v>-</v>
          </cell>
          <cell r="AC2852" t="str">
            <v>-</v>
          </cell>
          <cell r="AD2852" t="str">
            <v>-</v>
          </cell>
          <cell r="AE2852" t="str">
            <v>-</v>
          </cell>
          <cell r="AF2852" t="str">
            <v>-</v>
          </cell>
          <cell r="AG2852" t="str">
            <v>-</v>
          </cell>
          <cell r="AH2852" t="str">
            <v>--</v>
          </cell>
        </row>
        <row r="2853">
          <cell r="A2853">
            <v>9084410</v>
          </cell>
          <cell r="B2853" t="str">
            <v>Tribal Co-Operative Marketing Development Federation Of India Limited</v>
          </cell>
          <cell r="C2853">
            <v>44264</v>
          </cell>
          <cell r="D2853" t="str">
            <v>Delhi</v>
          </cell>
          <cell r="E2853" t="str">
            <v>ILL</v>
          </cell>
          <cell r="F2853" t="str">
            <v>B2B</v>
          </cell>
          <cell r="G2853" t="str">
            <v>Delhi</v>
          </cell>
          <cell r="H2853">
            <v>54166.666666666664</v>
          </cell>
          <cell r="I2853">
            <v>0.54166666666666663</v>
          </cell>
          <cell r="J2853">
            <v>9084410</v>
          </cell>
          <cell r="K2853" t="str">
            <v>Tribal Co-Operative Marketing Development Federation Of India Limited</v>
          </cell>
          <cell r="L2853">
            <v>54166.666666666664</v>
          </cell>
          <cell r="M2853" t="str">
            <v>Investment</v>
          </cell>
          <cell r="N2853" t="str">
            <v>BIA+</v>
          </cell>
          <cell r="O2853" t="str">
            <v>DEL_ZONE1</v>
          </cell>
          <cell r="P2853">
            <v>9084410</v>
          </cell>
          <cell r="Q2853" t="str">
            <v>Ravi Chandana</v>
          </cell>
          <cell r="R2853" t="str">
            <v>IAM</v>
          </cell>
          <cell r="S2853" t="str">
            <v>Ravi Kala</v>
          </cell>
          <cell r="T2853">
            <v>0.23983333333333332</v>
          </cell>
          <cell r="U2853">
            <v>0</v>
          </cell>
          <cell r="V2853" t="str">
            <v>-</v>
          </cell>
          <cell r="Z2853" t="str">
            <v>-</v>
          </cell>
          <cell r="AA2853" t="str">
            <v>-</v>
          </cell>
          <cell r="AB2853" t="str">
            <v>-</v>
          </cell>
          <cell r="AC2853" t="str">
            <v>-</v>
          </cell>
          <cell r="AD2853" t="str">
            <v>-</v>
          </cell>
          <cell r="AE2853" t="str">
            <v>-</v>
          </cell>
          <cell r="AF2853" t="str">
            <v>-</v>
          </cell>
          <cell r="AG2853" t="str">
            <v>-</v>
          </cell>
          <cell r="AH2853" t="str">
            <v>--</v>
          </cell>
        </row>
        <row r="2854">
          <cell r="A2854">
            <v>2317485</v>
          </cell>
          <cell r="B2854" t="str">
            <v>State Bank Of India</v>
          </cell>
          <cell r="C2854">
            <v>44464</v>
          </cell>
          <cell r="D2854" t="str">
            <v>Delhi</v>
          </cell>
          <cell r="E2854" t="str">
            <v>OBB</v>
          </cell>
          <cell r="F2854" t="str">
            <v>B2C</v>
          </cell>
          <cell r="G2854" t="str">
            <v>Delhi</v>
          </cell>
          <cell r="H2854">
            <v>2999</v>
          </cell>
          <cell r="I2854">
            <v>2.9989999999999999E-2</v>
          </cell>
          <cell r="J2854">
            <v>9084493</v>
          </cell>
          <cell r="K2854" t="str">
            <v>State Bank Of India</v>
          </cell>
          <cell r="L2854">
            <v>79833.665999999997</v>
          </cell>
          <cell r="M2854" t="str">
            <v>Investment</v>
          </cell>
          <cell r="N2854" t="str">
            <v>OBB</v>
          </cell>
          <cell r="O2854" t="str">
            <v>DEL_ZONE2</v>
          </cell>
          <cell r="P2854">
            <v>9084493</v>
          </cell>
          <cell r="Q2854" t="str">
            <v>Rishab Prasad</v>
          </cell>
          <cell r="R2854" t="str">
            <v>IAM</v>
          </cell>
          <cell r="S2854" t="str">
            <v>Ravi Kala</v>
          </cell>
          <cell r="T2854">
            <v>2.9989999999999999E-2</v>
          </cell>
          <cell r="U2854">
            <v>0</v>
          </cell>
          <cell r="V2854" t="str">
            <v>-</v>
          </cell>
          <cell r="Z2854" t="str">
            <v>-</v>
          </cell>
          <cell r="AA2854" t="str">
            <v>-</v>
          </cell>
          <cell r="AB2854" t="str">
            <v>-</v>
          </cell>
          <cell r="AC2854" t="str">
            <v>-</v>
          </cell>
          <cell r="AD2854" t="str">
            <v>-</v>
          </cell>
          <cell r="AE2854" t="str">
            <v>-</v>
          </cell>
          <cell r="AF2854" t="str">
            <v>-</v>
          </cell>
          <cell r="AG2854" t="str">
            <v>-</v>
          </cell>
          <cell r="AH2854" t="str">
            <v>--</v>
          </cell>
        </row>
        <row r="2855">
          <cell r="A2855">
            <v>2317487</v>
          </cell>
          <cell r="B2855" t="str">
            <v>State Bank Of India</v>
          </cell>
          <cell r="C2855">
            <v>44464</v>
          </cell>
          <cell r="D2855" t="str">
            <v>Delhi</v>
          </cell>
          <cell r="E2855" t="str">
            <v>OBB</v>
          </cell>
          <cell r="F2855" t="str">
            <v>B2C</v>
          </cell>
          <cell r="G2855" t="str">
            <v>Delhi</v>
          </cell>
          <cell r="H2855">
            <v>2999</v>
          </cell>
          <cell r="I2855">
            <v>2.9989999999999999E-2</v>
          </cell>
          <cell r="J2855">
            <v>9084493</v>
          </cell>
          <cell r="K2855" t="str">
            <v>State Bank Of India</v>
          </cell>
          <cell r="L2855">
            <v>79833.665999999997</v>
          </cell>
          <cell r="M2855" t="str">
            <v>Investment</v>
          </cell>
          <cell r="N2855" t="str">
            <v>OBB</v>
          </cell>
          <cell r="O2855" t="str">
            <v>DEL_ZONE2</v>
          </cell>
          <cell r="P2855">
            <v>9084493</v>
          </cell>
          <cell r="Q2855" t="str">
            <v>Rishab Prasad</v>
          </cell>
          <cell r="R2855" t="str">
            <v>IAM</v>
          </cell>
          <cell r="S2855" t="str">
            <v>Ravi Kala</v>
          </cell>
          <cell r="T2855">
            <v>2.9989999999999999E-2</v>
          </cell>
          <cell r="U2855">
            <v>0</v>
          </cell>
          <cell r="V2855" t="str">
            <v>-</v>
          </cell>
          <cell r="Z2855" t="str">
            <v>-</v>
          </cell>
          <cell r="AA2855" t="str">
            <v>-</v>
          </cell>
          <cell r="AB2855" t="str">
            <v>-</v>
          </cell>
          <cell r="AC2855" t="str">
            <v>-</v>
          </cell>
          <cell r="AD2855" t="str">
            <v>-</v>
          </cell>
          <cell r="AE2855" t="str">
            <v>-</v>
          </cell>
          <cell r="AF2855" t="str">
            <v>-</v>
          </cell>
          <cell r="AG2855" t="str">
            <v>-</v>
          </cell>
          <cell r="AH2855" t="str">
            <v>--</v>
          </cell>
        </row>
        <row r="2856">
          <cell r="A2856">
            <v>2317496</v>
          </cell>
          <cell r="B2856" t="str">
            <v>State Bank Of India</v>
          </cell>
          <cell r="C2856">
            <v>44464</v>
          </cell>
          <cell r="D2856" t="str">
            <v>Delhi</v>
          </cell>
          <cell r="E2856" t="str">
            <v>OBB</v>
          </cell>
          <cell r="F2856" t="str">
            <v>B2C</v>
          </cell>
          <cell r="G2856" t="str">
            <v>Delhi</v>
          </cell>
          <cell r="H2856">
            <v>2999</v>
          </cell>
          <cell r="I2856">
            <v>2.9989999999999999E-2</v>
          </cell>
          <cell r="J2856">
            <v>9084493</v>
          </cell>
          <cell r="K2856" t="str">
            <v>State Bank Of India</v>
          </cell>
          <cell r="L2856">
            <v>79833.665999999997</v>
          </cell>
          <cell r="M2856" t="str">
            <v>Investment</v>
          </cell>
          <cell r="N2856" t="str">
            <v>OBB</v>
          </cell>
          <cell r="O2856" t="str">
            <v>DEL_ZONE2</v>
          </cell>
          <cell r="P2856">
            <v>9084493</v>
          </cell>
          <cell r="Q2856" t="str">
            <v>Rishab Prasad</v>
          </cell>
          <cell r="R2856" t="str">
            <v>IAM</v>
          </cell>
          <cell r="S2856" t="str">
            <v>Ravi Kala</v>
          </cell>
          <cell r="T2856">
            <v>2.9989999999999999E-2</v>
          </cell>
          <cell r="U2856">
            <v>0</v>
          </cell>
          <cell r="V2856" t="str">
            <v>-</v>
          </cell>
          <cell r="Z2856" t="str">
            <v>-</v>
          </cell>
          <cell r="AA2856" t="str">
            <v>-</v>
          </cell>
          <cell r="AB2856" t="str">
            <v>-</v>
          </cell>
          <cell r="AC2856" t="str">
            <v>-</v>
          </cell>
          <cell r="AD2856" t="str">
            <v>-</v>
          </cell>
          <cell r="AE2856" t="str">
            <v>-</v>
          </cell>
          <cell r="AF2856" t="str">
            <v>-</v>
          </cell>
          <cell r="AG2856" t="str">
            <v>-</v>
          </cell>
          <cell r="AH2856" t="str">
            <v>--</v>
          </cell>
        </row>
        <row r="2857">
          <cell r="A2857">
            <v>2317501</v>
          </cell>
          <cell r="B2857" t="str">
            <v>State Bank Of India</v>
          </cell>
          <cell r="C2857">
            <v>44464</v>
          </cell>
          <cell r="D2857" t="str">
            <v>Delhi</v>
          </cell>
          <cell r="E2857" t="str">
            <v>OBB</v>
          </cell>
          <cell r="F2857" t="str">
            <v>B2C</v>
          </cell>
          <cell r="G2857" t="str">
            <v>Delhi</v>
          </cell>
          <cell r="H2857">
            <v>2999</v>
          </cell>
          <cell r="I2857">
            <v>2.9989999999999999E-2</v>
          </cell>
          <cell r="J2857">
            <v>9084493</v>
          </cell>
          <cell r="K2857" t="str">
            <v>State Bank Of India</v>
          </cell>
          <cell r="L2857">
            <v>79833.665999999997</v>
          </cell>
          <cell r="M2857" t="str">
            <v>Investment</v>
          </cell>
          <cell r="N2857" t="str">
            <v>OBB</v>
          </cell>
          <cell r="O2857" t="str">
            <v>DEL_ZONE2</v>
          </cell>
          <cell r="P2857">
            <v>9084493</v>
          </cell>
          <cell r="Q2857" t="str">
            <v>Rishab Prasad</v>
          </cell>
          <cell r="R2857" t="str">
            <v>IAM</v>
          </cell>
          <cell r="S2857" t="str">
            <v>Ravi Kala</v>
          </cell>
          <cell r="T2857">
            <v>2.9989999999999999E-2</v>
          </cell>
          <cell r="U2857">
            <v>0</v>
          </cell>
          <cell r="V2857" t="str">
            <v>-</v>
          </cell>
          <cell r="Z2857" t="str">
            <v>-</v>
          </cell>
          <cell r="AA2857" t="str">
            <v>-</v>
          </cell>
          <cell r="AB2857" t="str">
            <v>-</v>
          </cell>
          <cell r="AC2857" t="str">
            <v>-</v>
          </cell>
          <cell r="AD2857" t="str">
            <v>-</v>
          </cell>
          <cell r="AE2857" t="str">
            <v>-</v>
          </cell>
          <cell r="AF2857" t="str">
            <v>-</v>
          </cell>
          <cell r="AG2857" t="str">
            <v>-</v>
          </cell>
          <cell r="AH2857" t="str">
            <v>--</v>
          </cell>
        </row>
        <row r="2858">
          <cell r="A2858">
            <v>2317537</v>
          </cell>
          <cell r="B2858" t="str">
            <v>State Bank Of India</v>
          </cell>
          <cell r="C2858">
            <v>44465</v>
          </cell>
          <cell r="D2858" t="str">
            <v>Delhi</v>
          </cell>
          <cell r="E2858" t="str">
            <v>OBB</v>
          </cell>
          <cell r="F2858" t="str">
            <v>B2C</v>
          </cell>
          <cell r="G2858" t="str">
            <v>Delhi</v>
          </cell>
          <cell r="H2858">
            <v>2999</v>
          </cell>
          <cell r="I2858">
            <v>2.9989999999999999E-2</v>
          </cell>
          <cell r="J2858">
            <v>9084493</v>
          </cell>
          <cell r="K2858" t="str">
            <v>State Bank Of India</v>
          </cell>
          <cell r="L2858">
            <v>79833.665999999997</v>
          </cell>
          <cell r="M2858" t="str">
            <v>Investment</v>
          </cell>
          <cell r="N2858" t="str">
            <v>OBB</v>
          </cell>
          <cell r="O2858" t="str">
            <v>DEL_ZONE2</v>
          </cell>
          <cell r="P2858">
            <v>9084493</v>
          </cell>
          <cell r="Q2858" t="str">
            <v>Rishab Prasad</v>
          </cell>
          <cell r="R2858" t="str">
            <v>IAM</v>
          </cell>
          <cell r="S2858" t="str">
            <v>Ravi Kala</v>
          </cell>
          <cell r="T2858">
            <v>2.9989999999999999E-2</v>
          </cell>
          <cell r="U2858">
            <v>0</v>
          </cell>
          <cell r="V2858" t="str">
            <v>-</v>
          </cell>
          <cell r="Z2858" t="str">
            <v>-</v>
          </cell>
          <cell r="AA2858" t="str">
            <v>-</v>
          </cell>
          <cell r="AB2858" t="str">
            <v>-</v>
          </cell>
          <cell r="AC2858" t="str">
            <v>-</v>
          </cell>
          <cell r="AD2858" t="str">
            <v>-</v>
          </cell>
          <cell r="AE2858" t="str">
            <v>-</v>
          </cell>
          <cell r="AF2858" t="str">
            <v>-</v>
          </cell>
          <cell r="AG2858" t="str">
            <v>-</v>
          </cell>
          <cell r="AH2858" t="str">
            <v>--</v>
          </cell>
        </row>
        <row r="2859">
          <cell r="A2859">
            <v>2317538</v>
          </cell>
          <cell r="B2859" t="str">
            <v>State Bank Of India</v>
          </cell>
          <cell r="C2859">
            <v>44465</v>
          </cell>
          <cell r="D2859" t="str">
            <v>Delhi</v>
          </cell>
          <cell r="E2859" t="str">
            <v>OBB</v>
          </cell>
          <cell r="F2859" t="str">
            <v>B2C</v>
          </cell>
          <cell r="G2859" t="str">
            <v>Delhi</v>
          </cell>
          <cell r="H2859">
            <v>2999</v>
          </cell>
          <cell r="I2859">
            <v>2.9989999999999999E-2</v>
          </cell>
          <cell r="J2859">
            <v>9084493</v>
          </cell>
          <cell r="K2859" t="str">
            <v>State Bank Of India</v>
          </cell>
          <cell r="L2859">
            <v>79833.665999999997</v>
          </cell>
          <cell r="M2859" t="str">
            <v>Investment</v>
          </cell>
          <cell r="N2859" t="str">
            <v>OBB</v>
          </cell>
          <cell r="O2859" t="str">
            <v>DEL_ZONE2</v>
          </cell>
          <cell r="P2859">
            <v>9084493</v>
          </cell>
          <cell r="Q2859" t="str">
            <v>Rishab Prasad</v>
          </cell>
          <cell r="R2859" t="str">
            <v>IAM</v>
          </cell>
          <cell r="S2859" t="str">
            <v>Ravi Kala</v>
          </cell>
          <cell r="T2859">
            <v>2.9989999999999999E-2</v>
          </cell>
          <cell r="U2859">
            <v>0</v>
          </cell>
          <cell r="V2859" t="str">
            <v>-</v>
          </cell>
          <cell r="Z2859" t="str">
            <v>-</v>
          </cell>
          <cell r="AA2859" t="str">
            <v>-</v>
          </cell>
          <cell r="AB2859" t="str">
            <v>-</v>
          </cell>
          <cell r="AC2859" t="str">
            <v>-</v>
          </cell>
          <cell r="AD2859" t="str">
            <v>-</v>
          </cell>
          <cell r="AE2859" t="str">
            <v>-</v>
          </cell>
          <cell r="AF2859" t="str">
            <v>-</v>
          </cell>
          <cell r="AG2859" t="str">
            <v>-</v>
          </cell>
          <cell r="AH2859" t="str">
            <v>--</v>
          </cell>
        </row>
        <row r="2860">
          <cell r="A2860">
            <v>2317539</v>
          </cell>
          <cell r="B2860" t="str">
            <v>State Bank Of India</v>
          </cell>
          <cell r="C2860">
            <v>44465</v>
          </cell>
          <cell r="D2860" t="str">
            <v>Delhi</v>
          </cell>
          <cell r="E2860" t="str">
            <v>OBB</v>
          </cell>
          <cell r="F2860" t="str">
            <v>B2C</v>
          </cell>
          <cell r="G2860" t="str">
            <v>Delhi</v>
          </cell>
          <cell r="H2860">
            <v>2999</v>
          </cell>
          <cell r="I2860">
            <v>2.9989999999999999E-2</v>
          </cell>
          <cell r="J2860">
            <v>9084493</v>
          </cell>
          <cell r="K2860" t="str">
            <v>State Bank Of India</v>
          </cell>
          <cell r="L2860">
            <v>79833.665999999997</v>
          </cell>
          <cell r="M2860" t="str">
            <v>Investment</v>
          </cell>
          <cell r="N2860" t="str">
            <v>OBB</v>
          </cell>
          <cell r="O2860" t="str">
            <v>DEL_ZONE2</v>
          </cell>
          <cell r="P2860">
            <v>9084493</v>
          </cell>
          <cell r="Q2860" t="str">
            <v>Rishab Prasad</v>
          </cell>
          <cell r="R2860" t="str">
            <v>IAM</v>
          </cell>
          <cell r="S2860" t="str">
            <v>Ravi Kala</v>
          </cell>
          <cell r="T2860">
            <v>2.9989999999999999E-2</v>
          </cell>
          <cell r="U2860">
            <v>0</v>
          </cell>
          <cell r="V2860" t="str">
            <v>-</v>
          </cell>
          <cell r="Z2860" t="str">
            <v>-</v>
          </cell>
          <cell r="AA2860" t="str">
            <v>-</v>
          </cell>
          <cell r="AB2860" t="str">
            <v>-</v>
          </cell>
          <cell r="AC2860" t="str">
            <v>-</v>
          </cell>
          <cell r="AD2860" t="str">
            <v>-</v>
          </cell>
          <cell r="AE2860" t="str">
            <v>-</v>
          </cell>
          <cell r="AF2860" t="str">
            <v>-</v>
          </cell>
          <cell r="AG2860" t="str">
            <v>-</v>
          </cell>
          <cell r="AH2860" t="str">
            <v>--</v>
          </cell>
        </row>
        <row r="2861">
          <cell r="A2861">
            <v>2317545</v>
          </cell>
          <cell r="B2861" t="str">
            <v>State Bank Of India</v>
          </cell>
          <cell r="C2861">
            <v>44465</v>
          </cell>
          <cell r="D2861" t="str">
            <v>Delhi</v>
          </cell>
          <cell r="E2861" t="str">
            <v>OBB</v>
          </cell>
          <cell r="F2861" t="str">
            <v>B2C</v>
          </cell>
          <cell r="G2861" t="str">
            <v>Delhi</v>
          </cell>
          <cell r="H2861">
            <v>2999</v>
          </cell>
          <cell r="I2861">
            <v>2.9989999999999999E-2</v>
          </cell>
          <cell r="J2861">
            <v>9084493</v>
          </cell>
          <cell r="K2861" t="str">
            <v>State Bank Of India</v>
          </cell>
          <cell r="L2861">
            <v>79833.665999999997</v>
          </cell>
          <cell r="M2861" t="str">
            <v>Investment</v>
          </cell>
          <cell r="N2861" t="str">
            <v>OBB</v>
          </cell>
          <cell r="O2861" t="str">
            <v>DEL_ZONE2</v>
          </cell>
          <cell r="P2861">
            <v>9084493</v>
          </cell>
          <cell r="Q2861" t="str">
            <v>Rishab Prasad</v>
          </cell>
          <cell r="R2861" t="str">
            <v>IAM</v>
          </cell>
          <cell r="S2861" t="str">
            <v>Ravi Kala</v>
          </cell>
          <cell r="T2861">
            <v>2.9989999999999999E-2</v>
          </cell>
          <cell r="U2861">
            <v>0</v>
          </cell>
          <cell r="V2861" t="str">
            <v>-</v>
          </cell>
          <cell r="Z2861" t="str">
            <v>-</v>
          </cell>
          <cell r="AA2861" t="str">
            <v>-</v>
          </cell>
          <cell r="AB2861" t="str">
            <v>-</v>
          </cell>
          <cell r="AC2861" t="str">
            <v>-</v>
          </cell>
          <cell r="AD2861" t="str">
            <v>-</v>
          </cell>
          <cell r="AE2861" t="str">
            <v>-</v>
          </cell>
          <cell r="AF2861" t="str">
            <v>-</v>
          </cell>
          <cell r="AG2861" t="str">
            <v>-</v>
          </cell>
          <cell r="AH2861" t="str">
            <v>--</v>
          </cell>
        </row>
        <row r="2862">
          <cell r="A2862">
            <v>2317551</v>
          </cell>
          <cell r="B2862" t="str">
            <v>State Bank Of India</v>
          </cell>
          <cell r="C2862">
            <v>44465</v>
          </cell>
          <cell r="D2862" t="str">
            <v>Delhi</v>
          </cell>
          <cell r="E2862" t="str">
            <v>OBB</v>
          </cell>
          <cell r="F2862" t="str">
            <v>B2C</v>
          </cell>
          <cell r="G2862" t="str">
            <v>Delhi</v>
          </cell>
          <cell r="H2862">
            <v>2999</v>
          </cell>
          <cell r="I2862">
            <v>2.9989999999999999E-2</v>
          </cell>
          <cell r="J2862">
            <v>9084493</v>
          </cell>
          <cell r="K2862" t="str">
            <v>State Bank Of India</v>
          </cell>
          <cell r="L2862">
            <v>79833.665999999997</v>
          </cell>
          <cell r="M2862" t="str">
            <v>Investment</v>
          </cell>
          <cell r="N2862" t="str">
            <v>OBB</v>
          </cell>
          <cell r="O2862" t="str">
            <v>DEL_ZONE2</v>
          </cell>
          <cell r="P2862">
            <v>9084493</v>
          </cell>
          <cell r="Q2862" t="str">
            <v>Rishab Prasad</v>
          </cell>
          <cell r="R2862" t="str">
            <v>IAM</v>
          </cell>
          <cell r="S2862" t="str">
            <v>Ravi Kala</v>
          </cell>
          <cell r="T2862">
            <v>2.9989999999999999E-2</v>
          </cell>
          <cell r="U2862">
            <v>0</v>
          </cell>
          <cell r="V2862" t="str">
            <v>-</v>
          </cell>
          <cell r="Z2862" t="str">
            <v>-</v>
          </cell>
          <cell r="AA2862" t="str">
            <v>-</v>
          </cell>
          <cell r="AB2862" t="str">
            <v>-</v>
          </cell>
          <cell r="AC2862" t="str">
            <v>-</v>
          </cell>
          <cell r="AD2862" t="str">
            <v>-</v>
          </cell>
          <cell r="AE2862" t="str">
            <v>-</v>
          </cell>
          <cell r="AF2862" t="str">
            <v>-</v>
          </cell>
          <cell r="AG2862" t="str">
            <v>-</v>
          </cell>
          <cell r="AH2862" t="str">
            <v>--</v>
          </cell>
        </row>
        <row r="2863">
          <cell r="A2863">
            <v>2317554</v>
          </cell>
          <cell r="B2863" t="str">
            <v>State Bank Of India</v>
          </cell>
          <cell r="C2863">
            <v>44465</v>
          </cell>
          <cell r="D2863" t="str">
            <v>Delhi</v>
          </cell>
          <cell r="E2863" t="str">
            <v>OBB</v>
          </cell>
          <cell r="F2863" t="str">
            <v>B2C</v>
          </cell>
          <cell r="G2863" t="str">
            <v>Delhi</v>
          </cell>
          <cell r="H2863">
            <v>2999</v>
          </cell>
          <cell r="I2863">
            <v>2.9989999999999999E-2</v>
          </cell>
          <cell r="J2863">
            <v>9084493</v>
          </cell>
          <cell r="K2863" t="str">
            <v>State Bank Of India</v>
          </cell>
          <cell r="L2863">
            <v>79833.665999999997</v>
          </cell>
          <cell r="M2863" t="str">
            <v>Investment</v>
          </cell>
          <cell r="N2863" t="str">
            <v>OBB</v>
          </cell>
          <cell r="O2863" t="str">
            <v>DEL_ZONE2</v>
          </cell>
          <cell r="P2863">
            <v>9084493</v>
          </cell>
          <cell r="Q2863" t="str">
            <v>Rishab Prasad</v>
          </cell>
          <cell r="R2863" t="str">
            <v>IAM</v>
          </cell>
          <cell r="S2863" t="str">
            <v>Ravi Kala</v>
          </cell>
          <cell r="T2863">
            <v>2.9989999999999999E-2</v>
          </cell>
          <cell r="U2863">
            <v>0</v>
          </cell>
          <cell r="V2863" t="str">
            <v>-</v>
          </cell>
          <cell r="Z2863" t="str">
            <v>-</v>
          </cell>
          <cell r="AA2863" t="str">
            <v>-</v>
          </cell>
          <cell r="AB2863" t="str">
            <v>-</v>
          </cell>
          <cell r="AC2863" t="str">
            <v>-</v>
          </cell>
          <cell r="AD2863" t="str">
            <v>-</v>
          </cell>
          <cell r="AE2863" t="str">
            <v>-</v>
          </cell>
          <cell r="AF2863" t="str">
            <v>-</v>
          </cell>
          <cell r="AG2863" t="str">
            <v>-</v>
          </cell>
          <cell r="AH2863" t="str">
            <v>--</v>
          </cell>
        </row>
        <row r="2864">
          <cell r="A2864">
            <v>2317559</v>
          </cell>
          <cell r="B2864" t="str">
            <v>State Bank Of India</v>
          </cell>
          <cell r="C2864">
            <v>44465</v>
          </cell>
          <cell r="D2864" t="str">
            <v>Delhi</v>
          </cell>
          <cell r="E2864" t="str">
            <v>OBB</v>
          </cell>
          <cell r="F2864" t="str">
            <v>B2C</v>
          </cell>
          <cell r="G2864" t="str">
            <v>Delhi</v>
          </cell>
          <cell r="H2864">
            <v>2999</v>
          </cell>
          <cell r="I2864">
            <v>2.9989999999999999E-2</v>
          </cell>
          <cell r="J2864">
            <v>9084493</v>
          </cell>
          <cell r="K2864" t="str">
            <v>State Bank Of India</v>
          </cell>
          <cell r="L2864">
            <v>79833.665999999997</v>
          </cell>
          <cell r="M2864" t="str">
            <v>Investment</v>
          </cell>
          <cell r="N2864" t="str">
            <v>OBB</v>
          </cell>
          <cell r="O2864" t="str">
            <v>DEL_ZONE2</v>
          </cell>
          <cell r="P2864">
            <v>9084493</v>
          </cell>
          <cell r="Q2864" t="str">
            <v>Rishab Prasad</v>
          </cell>
          <cell r="R2864" t="str">
            <v>IAM</v>
          </cell>
          <cell r="S2864" t="str">
            <v>Ravi Kala</v>
          </cell>
          <cell r="T2864">
            <v>2.9989999999999999E-2</v>
          </cell>
          <cell r="U2864">
            <v>0</v>
          </cell>
          <cell r="V2864" t="str">
            <v>-</v>
          </cell>
          <cell r="Z2864" t="str">
            <v>-</v>
          </cell>
          <cell r="AA2864" t="str">
            <v>-</v>
          </cell>
          <cell r="AB2864" t="str">
            <v>-</v>
          </cell>
          <cell r="AC2864" t="str">
            <v>-</v>
          </cell>
          <cell r="AD2864" t="str">
            <v>-</v>
          </cell>
          <cell r="AE2864" t="str">
            <v>-</v>
          </cell>
          <cell r="AF2864" t="str">
            <v>-</v>
          </cell>
          <cell r="AG2864" t="str">
            <v>-</v>
          </cell>
          <cell r="AH2864" t="str">
            <v>--</v>
          </cell>
        </row>
        <row r="2865">
          <cell r="A2865">
            <v>2317562</v>
          </cell>
          <cell r="B2865" t="str">
            <v>State Bank Of India</v>
          </cell>
          <cell r="C2865">
            <v>44465</v>
          </cell>
          <cell r="D2865" t="str">
            <v>Delhi</v>
          </cell>
          <cell r="E2865" t="str">
            <v>OBB</v>
          </cell>
          <cell r="F2865" t="str">
            <v>B2C</v>
          </cell>
          <cell r="G2865" t="str">
            <v>Delhi</v>
          </cell>
          <cell r="H2865">
            <v>2999</v>
          </cell>
          <cell r="I2865">
            <v>2.9989999999999999E-2</v>
          </cell>
          <cell r="J2865">
            <v>9084493</v>
          </cell>
          <cell r="K2865" t="str">
            <v>State Bank Of India</v>
          </cell>
          <cell r="L2865">
            <v>79833.665999999997</v>
          </cell>
          <cell r="M2865" t="str">
            <v>Investment</v>
          </cell>
          <cell r="N2865" t="str">
            <v>OBB</v>
          </cell>
          <cell r="O2865" t="str">
            <v>DEL_ZONE2</v>
          </cell>
          <cell r="P2865">
            <v>9084493</v>
          </cell>
          <cell r="Q2865" t="str">
            <v>Rishab Prasad</v>
          </cell>
          <cell r="R2865" t="str">
            <v>IAM</v>
          </cell>
          <cell r="S2865" t="str">
            <v>Ravi Kala</v>
          </cell>
          <cell r="T2865">
            <v>2.9989999999999999E-2</v>
          </cell>
          <cell r="U2865">
            <v>0</v>
          </cell>
          <cell r="V2865" t="str">
            <v>-</v>
          </cell>
          <cell r="Z2865" t="str">
            <v>-</v>
          </cell>
          <cell r="AA2865" t="str">
            <v>-</v>
          </cell>
          <cell r="AB2865" t="str">
            <v>-</v>
          </cell>
          <cell r="AC2865" t="str">
            <v>-</v>
          </cell>
          <cell r="AD2865" t="str">
            <v>-</v>
          </cell>
          <cell r="AE2865" t="str">
            <v>-</v>
          </cell>
          <cell r="AF2865" t="str">
            <v>-</v>
          </cell>
          <cell r="AG2865" t="str">
            <v>-</v>
          </cell>
          <cell r="AH2865" t="str">
            <v>--</v>
          </cell>
        </row>
        <row r="2866">
          <cell r="A2866">
            <v>2317566</v>
          </cell>
          <cell r="B2866" t="str">
            <v>State Bank Of India</v>
          </cell>
          <cell r="C2866">
            <v>44465</v>
          </cell>
          <cell r="D2866" t="str">
            <v>Delhi</v>
          </cell>
          <cell r="E2866" t="str">
            <v>OBB</v>
          </cell>
          <cell r="F2866" t="str">
            <v>B2C</v>
          </cell>
          <cell r="G2866" t="str">
            <v>Delhi</v>
          </cell>
          <cell r="H2866">
            <v>2999</v>
          </cell>
          <cell r="I2866">
            <v>2.9989999999999999E-2</v>
          </cell>
          <cell r="J2866">
            <v>9084493</v>
          </cell>
          <cell r="K2866" t="str">
            <v>State Bank Of India</v>
          </cell>
          <cell r="L2866">
            <v>79833.665999999997</v>
          </cell>
          <cell r="M2866" t="str">
            <v>Investment</v>
          </cell>
          <cell r="N2866" t="str">
            <v>OBB</v>
          </cell>
          <cell r="O2866" t="str">
            <v>DEL_ZONE2</v>
          </cell>
          <cell r="P2866">
            <v>9084493</v>
          </cell>
          <cell r="Q2866" t="str">
            <v>Rishab Prasad</v>
          </cell>
          <cell r="R2866" t="str">
            <v>IAM</v>
          </cell>
          <cell r="S2866" t="str">
            <v>Ravi Kala</v>
          </cell>
          <cell r="T2866">
            <v>2.9989999999999999E-2</v>
          </cell>
          <cell r="U2866">
            <v>0</v>
          </cell>
          <cell r="V2866" t="str">
            <v>-</v>
          </cell>
          <cell r="Z2866" t="str">
            <v>-</v>
          </cell>
          <cell r="AA2866" t="str">
            <v>-</v>
          </cell>
          <cell r="AB2866" t="str">
            <v>-</v>
          </cell>
          <cell r="AC2866" t="str">
            <v>-</v>
          </cell>
          <cell r="AD2866" t="str">
            <v>-</v>
          </cell>
          <cell r="AE2866" t="str">
            <v>-</v>
          </cell>
          <cell r="AF2866" t="str">
            <v>-</v>
          </cell>
          <cell r="AG2866" t="str">
            <v>-</v>
          </cell>
          <cell r="AH2866" t="str">
            <v>--</v>
          </cell>
        </row>
        <row r="2867">
          <cell r="A2867">
            <v>2317567</v>
          </cell>
          <cell r="B2867" t="str">
            <v>State Bank Of India</v>
          </cell>
          <cell r="C2867">
            <v>44465</v>
          </cell>
          <cell r="D2867" t="str">
            <v>Delhi</v>
          </cell>
          <cell r="E2867" t="str">
            <v>OBB</v>
          </cell>
          <cell r="F2867" t="str">
            <v>B2C</v>
          </cell>
          <cell r="G2867" t="str">
            <v>Delhi</v>
          </cell>
          <cell r="H2867">
            <v>2999</v>
          </cell>
          <cell r="I2867">
            <v>2.9989999999999999E-2</v>
          </cell>
          <cell r="J2867">
            <v>9084493</v>
          </cell>
          <cell r="K2867" t="str">
            <v>State Bank Of India</v>
          </cell>
          <cell r="L2867">
            <v>79833.665999999997</v>
          </cell>
          <cell r="M2867" t="str">
            <v>Investment</v>
          </cell>
          <cell r="N2867" t="str">
            <v>OBB</v>
          </cell>
          <cell r="O2867" t="str">
            <v>DEL_ZONE2</v>
          </cell>
          <cell r="P2867">
            <v>9084493</v>
          </cell>
          <cell r="Q2867" t="str">
            <v>Rishab Prasad</v>
          </cell>
          <cell r="R2867" t="str">
            <v>IAM</v>
          </cell>
          <cell r="S2867" t="str">
            <v>Ravi Kala</v>
          </cell>
          <cell r="T2867">
            <v>2.9989999999999999E-2</v>
          </cell>
          <cell r="U2867">
            <v>0</v>
          </cell>
          <cell r="V2867" t="str">
            <v>-</v>
          </cell>
          <cell r="Z2867" t="str">
            <v>-</v>
          </cell>
          <cell r="AA2867" t="str">
            <v>-</v>
          </cell>
          <cell r="AB2867" t="str">
            <v>-</v>
          </cell>
          <cell r="AC2867" t="str">
            <v>-</v>
          </cell>
          <cell r="AD2867" t="str">
            <v>-</v>
          </cell>
          <cell r="AE2867" t="str">
            <v>-</v>
          </cell>
          <cell r="AF2867" t="str">
            <v>-</v>
          </cell>
          <cell r="AG2867" t="str">
            <v>-</v>
          </cell>
          <cell r="AH2867" t="str">
            <v>--</v>
          </cell>
        </row>
        <row r="2868">
          <cell r="A2868">
            <v>2317570</v>
          </cell>
          <cell r="B2868" t="str">
            <v>State Bank Of India</v>
          </cell>
          <cell r="C2868">
            <v>44465</v>
          </cell>
          <cell r="D2868" t="str">
            <v>Delhi</v>
          </cell>
          <cell r="E2868" t="str">
            <v>OBB</v>
          </cell>
          <cell r="F2868" t="str">
            <v>B2C</v>
          </cell>
          <cell r="G2868" t="str">
            <v>Delhi</v>
          </cell>
          <cell r="H2868">
            <v>2999</v>
          </cell>
          <cell r="I2868">
            <v>2.9989999999999999E-2</v>
          </cell>
          <cell r="J2868">
            <v>9084493</v>
          </cell>
          <cell r="K2868" t="str">
            <v>State Bank Of India</v>
          </cell>
          <cell r="L2868">
            <v>79833.665999999997</v>
          </cell>
          <cell r="M2868" t="str">
            <v>Investment</v>
          </cell>
          <cell r="N2868" t="str">
            <v>OBB</v>
          </cell>
          <cell r="O2868" t="str">
            <v>DEL_ZONE2</v>
          </cell>
          <cell r="P2868">
            <v>9084493</v>
          </cell>
          <cell r="Q2868" t="str">
            <v>Rishab Prasad</v>
          </cell>
          <cell r="R2868" t="str">
            <v>IAM</v>
          </cell>
          <cell r="S2868" t="str">
            <v>Ravi Kala</v>
          </cell>
          <cell r="T2868">
            <v>2.9989999999999999E-2</v>
          </cell>
          <cell r="U2868">
            <v>0</v>
          </cell>
          <cell r="V2868" t="str">
            <v>-</v>
          </cell>
          <cell r="Z2868" t="str">
            <v>-</v>
          </cell>
          <cell r="AA2868" t="str">
            <v>-</v>
          </cell>
          <cell r="AB2868" t="str">
            <v>-</v>
          </cell>
          <cell r="AC2868" t="str">
            <v>-</v>
          </cell>
          <cell r="AD2868" t="str">
            <v>-</v>
          </cell>
          <cell r="AE2868" t="str">
            <v>-</v>
          </cell>
          <cell r="AF2868" t="str">
            <v>-</v>
          </cell>
          <cell r="AG2868" t="str">
            <v>-</v>
          </cell>
          <cell r="AH2868" t="str">
            <v>--</v>
          </cell>
        </row>
        <row r="2869">
          <cell r="A2869">
            <v>2325136</v>
          </cell>
          <cell r="B2869" t="str">
            <v>State Bank Of India</v>
          </cell>
          <cell r="C2869">
            <v>44699</v>
          </cell>
          <cell r="D2869" t="str">
            <v>Delhi</v>
          </cell>
          <cell r="E2869" t="str">
            <v>OBB</v>
          </cell>
          <cell r="F2869" t="str">
            <v>B2C</v>
          </cell>
          <cell r="G2869" t="str">
            <v>Delhi</v>
          </cell>
          <cell r="H2869">
            <v>1998</v>
          </cell>
          <cell r="I2869">
            <v>1.9980000000000001E-2</v>
          </cell>
          <cell r="J2869">
            <v>9084493</v>
          </cell>
          <cell r="K2869" t="str">
            <v>State Bank Of India</v>
          </cell>
          <cell r="L2869">
            <v>79833.665999999997</v>
          </cell>
          <cell r="M2869" t="str">
            <v>Investment</v>
          </cell>
          <cell r="N2869" t="str">
            <v>OBB</v>
          </cell>
          <cell r="O2869" t="str">
            <v>DEL_ZONE2</v>
          </cell>
          <cell r="P2869">
            <v>9084493</v>
          </cell>
          <cell r="Q2869" t="str">
            <v>Rishab Prasad</v>
          </cell>
          <cell r="R2869" t="str">
            <v>IAM</v>
          </cell>
          <cell r="S2869" t="str">
            <v>Ravi Kala</v>
          </cell>
          <cell r="T2869">
            <v>1.9980000000000001E-2</v>
          </cell>
          <cell r="U2869">
            <v>0</v>
          </cell>
          <cell r="V2869" t="str">
            <v>-</v>
          </cell>
          <cell r="Z2869" t="str">
            <v>-</v>
          </cell>
          <cell r="AA2869" t="str">
            <v>-</v>
          </cell>
          <cell r="AB2869" t="str">
            <v>-</v>
          </cell>
          <cell r="AC2869" t="str">
            <v>-</v>
          </cell>
          <cell r="AD2869" t="str">
            <v>-</v>
          </cell>
          <cell r="AE2869" t="str">
            <v>-</v>
          </cell>
          <cell r="AF2869" t="str">
            <v>-</v>
          </cell>
          <cell r="AG2869" t="str">
            <v>-</v>
          </cell>
          <cell r="AH2869" t="str">
            <v>--</v>
          </cell>
        </row>
        <row r="2870">
          <cell r="A2870">
            <v>2339414</v>
          </cell>
          <cell r="B2870" t="str">
            <v>State Bank Of India</v>
          </cell>
          <cell r="C2870">
            <v>45044</v>
          </cell>
          <cell r="D2870" t="str">
            <v>Delhi</v>
          </cell>
          <cell r="E2870" t="str">
            <v>OBB</v>
          </cell>
          <cell r="F2870" t="str">
            <v>B2C</v>
          </cell>
          <cell r="G2870" t="str">
            <v>Delhi</v>
          </cell>
          <cell r="H2870">
            <v>2098</v>
          </cell>
          <cell r="I2870">
            <v>2.0979999999999999E-2</v>
          </cell>
          <cell r="J2870">
            <v>9084493</v>
          </cell>
          <cell r="K2870" t="str">
            <v>State Bank Of India</v>
          </cell>
          <cell r="L2870">
            <v>79833.665999999997</v>
          </cell>
          <cell r="M2870" t="str">
            <v>Investment</v>
          </cell>
          <cell r="N2870" t="str">
            <v>OBB</v>
          </cell>
          <cell r="O2870" t="str">
            <v>DEL_ZONE2</v>
          </cell>
          <cell r="P2870">
            <v>9084493</v>
          </cell>
          <cell r="Q2870" t="str">
            <v>Rishab Prasad</v>
          </cell>
          <cell r="R2870" t="str">
            <v>IAM</v>
          </cell>
          <cell r="S2870" t="str">
            <v>Ravi Kala</v>
          </cell>
          <cell r="T2870">
            <v>2.0979999999999999E-2</v>
          </cell>
          <cell r="U2870">
            <v>0</v>
          </cell>
          <cell r="V2870" t="str">
            <v>-</v>
          </cell>
          <cell r="Z2870" t="str">
            <v>-</v>
          </cell>
          <cell r="AA2870" t="str">
            <v>-</v>
          </cell>
          <cell r="AB2870" t="str">
            <v>-</v>
          </cell>
          <cell r="AC2870" t="str">
            <v>-</v>
          </cell>
          <cell r="AD2870" t="str">
            <v>-</v>
          </cell>
          <cell r="AE2870" t="str">
            <v>-</v>
          </cell>
          <cell r="AF2870" t="str">
            <v>-</v>
          </cell>
          <cell r="AG2870" t="str">
            <v>-</v>
          </cell>
          <cell r="AH2870" t="str">
            <v>--</v>
          </cell>
        </row>
        <row r="2871">
          <cell r="A2871">
            <v>2339415</v>
          </cell>
          <cell r="B2871" t="str">
            <v>State Bank Of India</v>
          </cell>
          <cell r="C2871">
            <v>45044</v>
          </cell>
          <cell r="D2871" t="str">
            <v>Delhi</v>
          </cell>
          <cell r="E2871" t="str">
            <v>OBB</v>
          </cell>
          <cell r="F2871" t="str">
            <v>B2C</v>
          </cell>
          <cell r="G2871" t="str">
            <v>Delhi</v>
          </cell>
          <cell r="H2871">
            <v>2098</v>
          </cell>
          <cell r="I2871">
            <v>2.0979999999999999E-2</v>
          </cell>
          <cell r="J2871">
            <v>9084493</v>
          </cell>
          <cell r="K2871" t="str">
            <v>State Bank Of India</v>
          </cell>
          <cell r="L2871">
            <v>79833.665999999997</v>
          </cell>
          <cell r="M2871" t="str">
            <v>Investment</v>
          </cell>
          <cell r="N2871" t="str">
            <v>OBB</v>
          </cell>
          <cell r="O2871" t="str">
            <v>DEL_ZONE2</v>
          </cell>
          <cell r="P2871">
            <v>9084493</v>
          </cell>
          <cell r="Q2871" t="str">
            <v>Rishab Prasad</v>
          </cell>
          <cell r="R2871" t="str">
            <v>IAM</v>
          </cell>
          <cell r="S2871" t="str">
            <v>Ravi Kala</v>
          </cell>
          <cell r="T2871">
            <v>2.0979999999999999E-2</v>
          </cell>
          <cell r="U2871">
            <v>0</v>
          </cell>
          <cell r="V2871" t="str">
            <v>-</v>
          </cell>
          <cell r="Z2871" t="str">
            <v>-</v>
          </cell>
          <cell r="AA2871" t="str">
            <v>-</v>
          </cell>
          <cell r="AB2871" t="str">
            <v>-</v>
          </cell>
          <cell r="AC2871" t="str">
            <v>-</v>
          </cell>
          <cell r="AD2871" t="str">
            <v>-</v>
          </cell>
          <cell r="AE2871" t="str">
            <v>-</v>
          </cell>
          <cell r="AF2871" t="str">
            <v>-</v>
          </cell>
          <cell r="AG2871" t="str">
            <v>-</v>
          </cell>
          <cell r="AH2871" t="str">
            <v>--</v>
          </cell>
        </row>
        <row r="2872">
          <cell r="A2872">
            <v>2345960</v>
          </cell>
          <cell r="B2872" t="str">
            <v>State Bank Of India</v>
          </cell>
          <cell r="C2872">
            <v>45444</v>
          </cell>
          <cell r="D2872" t="str">
            <v>Delhi</v>
          </cell>
          <cell r="E2872" t="str">
            <v>OBB</v>
          </cell>
          <cell r="F2872" t="str">
            <v>B2C</v>
          </cell>
          <cell r="G2872" t="str">
            <v>Delhi</v>
          </cell>
          <cell r="H2872">
            <v>999</v>
          </cell>
          <cell r="I2872">
            <v>9.9900000000000006E-3</v>
          </cell>
          <cell r="J2872">
            <v>9084493</v>
          </cell>
          <cell r="K2872" t="str">
            <v>State Bank Of India</v>
          </cell>
          <cell r="L2872">
            <v>79833.665999999997</v>
          </cell>
          <cell r="M2872" t="str">
            <v>Investment</v>
          </cell>
          <cell r="N2872" t="str">
            <v>OBB</v>
          </cell>
          <cell r="O2872" t="str">
            <v>DEL_ZONE2</v>
          </cell>
          <cell r="P2872">
            <v>9084493</v>
          </cell>
          <cell r="Q2872" t="str">
            <v>Rishab Prasad</v>
          </cell>
          <cell r="R2872" t="str">
            <v>IAM</v>
          </cell>
          <cell r="S2872" t="str">
            <v>Ravi Kala</v>
          </cell>
          <cell r="T2872">
            <v>9.9900000000000006E-3</v>
          </cell>
          <cell r="U2872">
            <v>0</v>
          </cell>
          <cell r="V2872" t="str">
            <v>-</v>
          </cell>
          <cell r="Z2872" t="str">
            <v>-</v>
          </cell>
          <cell r="AA2872" t="str">
            <v>-</v>
          </cell>
          <cell r="AB2872" t="str">
            <v>-</v>
          </cell>
          <cell r="AC2872" t="str">
            <v>-</v>
          </cell>
          <cell r="AD2872" t="str">
            <v>-</v>
          </cell>
          <cell r="AE2872" t="str">
            <v>-</v>
          </cell>
          <cell r="AF2872" t="str">
            <v>-</v>
          </cell>
          <cell r="AG2872" t="str">
            <v>-</v>
          </cell>
          <cell r="AH2872" t="str">
            <v>--</v>
          </cell>
        </row>
        <row r="2873">
          <cell r="A2873">
            <v>2345961</v>
          </cell>
          <cell r="B2873" t="str">
            <v>State Bank Of India</v>
          </cell>
          <cell r="C2873">
            <v>45444</v>
          </cell>
          <cell r="D2873" t="str">
            <v>Delhi</v>
          </cell>
          <cell r="E2873" t="str">
            <v>OBB</v>
          </cell>
          <cell r="F2873" t="str">
            <v>B2C</v>
          </cell>
          <cell r="G2873" t="str">
            <v>Delhi</v>
          </cell>
          <cell r="H2873">
            <v>999</v>
          </cell>
          <cell r="I2873">
            <v>9.9900000000000006E-3</v>
          </cell>
          <cell r="J2873">
            <v>9084493</v>
          </cell>
          <cell r="K2873" t="str">
            <v>State Bank Of India</v>
          </cell>
          <cell r="L2873">
            <v>79833.665999999997</v>
          </cell>
          <cell r="M2873" t="str">
            <v>Investment</v>
          </cell>
          <cell r="N2873" t="str">
            <v>OBB</v>
          </cell>
          <cell r="O2873" t="str">
            <v>DEL_ZONE2</v>
          </cell>
          <cell r="P2873">
            <v>9084493</v>
          </cell>
          <cell r="Q2873" t="str">
            <v>Rishab Prasad</v>
          </cell>
          <cell r="R2873" t="str">
            <v>IAM</v>
          </cell>
          <cell r="S2873" t="str">
            <v>Ravi Kala</v>
          </cell>
          <cell r="T2873">
            <v>9.9900000000000006E-3</v>
          </cell>
          <cell r="U2873">
            <v>0</v>
          </cell>
          <cell r="V2873" t="str">
            <v>-</v>
          </cell>
          <cell r="Z2873" t="str">
            <v>-</v>
          </cell>
          <cell r="AA2873" t="str">
            <v>-</v>
          </cell>
          <cell r="AB2873" t="str">
            <v>-</v>
          </cell>
          <cell r="AC2873" t="str">
            <v>-</v>
          </cell>
          <cell r="AD2873" t="str">
            <v>-</v>
          </cell>
          <cell r="AE2873" t="str">
            <v>-</v>
          </cell>
          <cell r="AF2873" t="str">
            <v>-</v>
          </cell>
          <cell r="AG2873" t="str">
            <v>-</v>
          </cell>
          <cell r="AH2873" t="str">
            <v>--</v>
          </cell>
        </row>
        <row r="2874">
          <cell r="A2874">
            <v>2345962</v>
          </cell>
          <cell r="B2874" t="str">
            <v>State Bank Of India</v>
          </cell>
          <cell r="C2874">
            <v>45444</v>
          </cell>
          <cell r="D2874" t="str">
            <v>Delhi</v>
          </cell>
          <cell r="E2874" t="str">
            <v>OBB</v>
          </cell>
          <cell r="F2874" t="str">
            <v>B2C</v>
          </cell>
          <cell r="G2874" t="str">
            <v>Delhi</v>
          </cell>
          <cell r="H2874">
            <v>999</v>
          </cell>
          <cell r="I2874">
            <v>9.9900000000000006E-3</v>
          </cell>
          <cell r="J2874">
            <v>9084493</v>
          </cell>
          <cell r="K2874" t="str">
            <v>State Bank Of India</v>
          </cell>
          <cell r="L2874">
            <v>79833.665999999997</v>
          </cell>
          <cell r="M2874" t="str">
            <v>Investment</v>
          </cell>
          <cell r="N2874" t="str">
            <v>OBB</v>
          </cell>
          <cell r="O2874" t="str">
            <v>DEL_ZONE2</v>
          </cell>
          <cell r="P2874">
            <v>9084493</v>
          </cell>
          <cell r="Q2874" t="str">
            <v>Rishab Prasad</v>
          </cell>
          <cell r="R2874" t="str">
            <v>IAM</v>
          </cell>
          <cell r="S2874" t="str">
            <v>Ravi Kala</v>
          </cell>
          <cell r="T2874">
            <v>9.9900000000000006E-3</v>
          </cell>
          <cell r="U2874">
            <v>0</v>
          </cell>
          <cell r="V2874" t="str">
            <v>-</v>
          </cell>
          <cell r="Z2874" t="str">
            <v>-</v>
          </cell>
          <cell r="AA2874" t="str">
            <v>-</v>
          </cell>
          <cell r="AB2874" t="str">
            <v>-</v>
          </cell>
          <cell r="AC2874" t="str">
            <v>-</v>
          </cell>
          <cell r="AD2874" t="str">
            <v>-</v>
          </cell>
          <cell r="AE2874" t="str">
            <v>-</v>
          </cell>
          <cell r="AF2874" t="str">
            <v>-</v>
          </cell>
          <cell r="AG2874" t="str">
            <v>-</v>
          </cell>
          <cell r="AH2874" t="str">
            <v>--</v>
          </cell>
        </row>
        <row r="2875">
          <cell r="A2875">
            <v>2345963</v>
          </cell>
          <cell r="B2875" t="str">
            <v>State Bank Of India</v>
          </cell>
          <cell r="C2875">
            <v>45444</v>
          </cell>
          <cell r="D2875" t="str">
            <v>Delhi</v>
          </cell>
          <cell r="E2875" t="str">
            <v>OBB</v>
          </cell>
          <cell r="F2875" t="str">
            <v>B2C</v>
          </cell>
          <cell r="G2875" t="str">
            <v>Delhi</v>
          </cell>
          <cell r="H2875">
            <v>999</v>
          </cell>
          <cell r="I2875">
            <v>9.9900000000000006E-3</v>
          </cell>
          <cell r="J2875">
            <v>9084493</v>
          </cell>
          <cell r="K2875" t="str">
            <v>State Bank Of India</v>
          </cell>
          <cell r="L2875">
            <v>79833.665999999997</v>
          </cell>
          <cell r="M2875" t="str">
            <v>Investment</v>
          </cell>
          <cell r="N2875" t="str">
            <v>OBB</v>
          </cell>
          <cell r="O2875" t="str">
            <v>DEL_ZONE2</v>
          </cell>
          <cell r="P2875">
            <v>9084493</v>
          </cell>
          <cell r="Q2875" t="str">
            <v>Rishab Prasad</v>
          </cell>
          <cell r="R2875" t="str">
            <v>IAM</v>
          </cell>
          <cell r="S2875" t="str">
            <v>Ravi Kala</v>
          </cell>
          <cell r="T2875">
            <v>9.9900000000000006E-3</v>
          </cell>
          <cell r="U2875">
            <v>0</v>
          </cell>
          <cell r="V2875" t="str">
            <v>-</v>
          </cell>
          <cell r="Z2875" t="str">
            <v>-</v>
          </cell>
          <cell r="AA2875" t="str">
            <v>-</v>
          </cell>
          <cell r="AB2875" t="str">
            <v>-</v>
          </cell>
          <cell r="AC2875" t="str">
            <v>-</v>
          </cell>
          <cell r="AD2875" t="str">
            <v>-</v>
          </cell>
          <cell r="AE2875" t="str">
            <v>-</v>
          </cell>
          <cell r="AF2875" t="str">
            <v>-</v>
          </cell>
          <cell r="AG2875" t="str">
            <v>-</v>
          </cell>
          <cell r="AH2875" t="str">
            <v>--</v>
          </cell>
        </row>
        <row r="2876">
          <cell r="A2876">
            <v>2345964</v>
          </cell>
          <cell r="B2876" t="str">
            <v>State Bank Of India</v>
          </cell>
          <cell r="C2876">
            <v>45444</v>
          </cell>
          <cell r="D2876" t="str">
            <v>Delhi</v>
          </cell>
          <cell r="E2876" t="str">
            <v>OBB</v>
          </cell>
          <cell r="F2876" t="str">
            <v>B2C</v>
          </cell>
          <cell r="G2876" t="str">
            <v>Delhi</v>
          </cell>
          <cell r="H2876">
            <v>999</v>
          </cell>
          <cell r="I2876">
            <v>9.9900000000000006E-3</v>
          </cell>
          <cell r="J2876">
            <v>9084493</v>
          </cell>
          <cell r="K2876" t="str">
            <v>State Bank Of India</v>
          </cell>
          <cell r="L2876">
            <v>79833.665999999997</v>
          </cell>
          <cell r="M2876" t="str">
            <v>Investment</v>
          </cell>
          <cell r="N2876" t="str">
            <v>OBB</v>
          </cell>
          <cell r="O2876" t="str">
            <v>DEL_ZONE2</v>
          </cell>
          <cell r="P2876">
            <v>9084493</v>
          </cell>
          <cell r="Q2876" t="str">
            <v>Rishab Prasad</v>
          </cell>
          <cell r="R2876" t="str">
            <v>IAM</v>
          </cell>
          <cell r="S2876" t="str">
            <v>Ravi Kala</v>
          </cell>
          <cell r="T2876">
            <v>9.9900000000000006E-3</v>
          </cell>
          <cell r="U2876">
            <v>0</v>
          </cell>
          <cell r="V2876" t="str">
            <v>-</v>
          </cell>
          <cell r="Z2876" t="str">
            <v>-</v>
          </cell>
          <cell r="AA2876" t="str">
            <v>-</v>
          </cell>
          <cell r="AB2876" t="str">
            <v>-</v>
          </cell>
          <cell r="AC2876" t="str">
            <v>-</v>
          </cell>
          <cell r="AD2876" t="str">
            <v>-</v>
          </cell>
          <cell r="AE2876" t="str">
            <v>-</v>
          </cell>
          <cell r="AF2876" t="str">
            <v>-</v>
          </cell>
          <cell r="AG2876" t="str">
            <v>-</v>
          </cell>
          <cell r="AH2876" t="str">
            <v>--</v>
          </cell>
        </row>
        <row r="2877">
          <cell r="A2877">
            <v>2345965</v>
          </cell>
          <cell r="B2877" t="str">
            <v>State Bank Of India</v>
          </cell>
          <cell r="C2877">
            <v>45444</v>
          </cell>
          <cell r="D2877" t="str">
            <v>Delhi</v>
          </cell>
          <cell r="E2877" t="str">
            <v>OBB</v>
          </cell>
          <cell r="F2877" t="str">
            <v>B2C</v>
          </cell>
          <cell r="G2877" t="str">
            <v>Delhi</v>
          </cell>
          <cell r="H2877">
            <v>999</v>
          </cell>
          <cell r="I2877">
            <v>9.9900000000000006E-3</v>
          </cell>
          <cell r="J2877">
            <v>9084493</v>
          </cell>
          <cell r="K2877" t="str">
            <v>State Bank Of India</v>
          </cell>
          <cell r="L2877">
            <v>79833.665999999997</v>
          </cell>
          <cell r="M2877" t="str">
            <v>Investment</v>
          </cell>
          <cell r="N2877" t="str">
            <v>OBB</v>
          </cell>
          <cell r="O2877" t="str">
            <v>DEL_ZONE2</v>
          </cell>
          <cell r="P2877">
            <v>9084493</v>
          </cell>
          <cell r="Q2877" t="str">
            <v>Rishab Prasad</v>
          </cell>
          <cell r="R2877" t="str">
            <v>IAM</v>
          </cell>
          <cell r="S2877" t="str">
            <v>Ravi Kala</v>
          </cell>
          <cell r="T2877">
            <v>9.9900000000000006E-3</v>
          </cell>
          <cell r="U2877">
            <v>0</v>
          </cell>
          <cell r="V2877" t="str">
            <v>-</v>
          </cell>
          <cell r="Z2877" t="str">
            <v>-</v>
          </cell>
          <cell r="AA2877" t="str">
            <v>-</v>
          </cell>
          <cell r="AB2877" t="str">
            <v>-</v>
          </cell>
          <cell r="AC2877" t="str">
            <v>-</v>
          </cell>
          <cell r="AD2877" t="str">
            <v>-</v>
          </cell>
          <cell r="AE2877" t="str">
            <v>-</v>
          </cell>
          <cell r="AF2877" t="str">
            <v>-</v>
          </cell>
          <cell r="AG2877" t="str">
            <v>-</v>
          </cell>
          <cell r="AH2877" t="str">
            <v>--</v>
          </cell>
        </row>
        <row r="2878">
          <cell r="A2878">
            <v>2345967</v>
          </cell>
          <cell r="B2878" t="str">
            <v>State Bank Of India</v>
          </cell>
          <cell r="C2878">
            <v>45444</v>
          </cell>
          <cell r="D2878" t="str">
            <v>Delhi</v>
          </cell>
          <cell r="E2878" t="str">
            <v>OBB</v>
          </cell>
          <cell r="F2878" t="str">
            <v>B2C</v>
          </cell>
          <cell r="G2878" t="str">
            <v>Delhi</v>
          </cell>
          <cell r="H2878">
            <v>999</v>
          </cell>
          <cell r="I2878">
            <v>9.9900000000000006E-3</v>
          </cell>
          <cell r="J2878">
            <v>9084493</v>
          </cell>
          <cell r="K2878" t="str">
            <v>State Bank Of India</v>
          </cell>
          <cell r="L2878">
            <v>79833.665999999997</v>
          </cell>
          <cell r="M2878" t="str">
            <v>Investment</v>
          </cell>
          <cell r="N2878" t="str">
            <v>OBB</v>
          </cell>
          <cell r="O2878" t="str">
            <v>DEL_ZONE2</v>
          </cell>
          <cell r="P2878">
            <v>9084493</v>
          </cell>
          <cell r="Q2878" t="str">
            <v>Rishab Prasad</v>
          </cell>
          <cell r="R2878" t="str">
            <v>IAM</v>
          </cell>
          <cell r="S2878" t="str">
            <v>Ravi Kala</v>
          </cell>
          <cell r="T2878">
            <v>9.9900000000000006E-3</v>
          </cell>
          <cell r="U2878">
            <v>0</v>
          </cell>
          <cell r="V2878" t="str">
            <v>-</v>
          </cell>
          <cell r="Z2878" t="str">
            <v>-</v>
          </cell>
          <cell r="AA2878" t="str">
            <v>-</v>
          </cell>
          <cell r="AB2878" t="str">
            <v>-</v>
          </cell>
          <cell r="AC2878" t="str">
            <v>-</v>
          </cell>
          <cell r="AD2878" t="str">
            <v>-</v>
          </cell>
          <cell r="AE2878" t="str">
            <v>-</v>
          </cell>
          <cell r="AF2878" t="str">
            <v>-</v>
          </cell>
          <cell r="AG2878" t="str">
            <v>-</v>
          </cell>
          <cell r="AH2878" t="str">
            <v>--</v>
          </cell>
        </row>
        <row r="2879">
          <cell r="A2879">
            <v>2345968</v>
          </cell>
          <cell r="B2879" t="str">
            <v>State Bank Of India</v>
          </cell>
          <cell r="C2879">
            <v>45444</v>
          </cell>
          <cell r="D2879" t="str">
            <v>Delhi</v>
          </cell>
          <cell r="E2879" t="str">
            <v>OBB</v>
          </cell>
          <cell r="F2879" t="str">
            <v>B2C</v>
          </cell>
          <cell r="G2879" t="str">
            <v>Delhi</v>
          </cell>
          <cell r="H2879">
            <v>999</v>
          </cell>
          <cell r="I2879">
            <v>9.9900000000000006E-3</v>
          </cell>
          <cell r="J2879">
            <v>9084493</v>
          </cell>
          <cell r="K2879" t="str">
            <v>State Bank Of India</v>
          </cell>
          <cell r="L2879">
            <v>79833.665999999997</v>
          </cell>
          <cell r="M2879" t="str">
            <v>Investment</v>
          </cell>
          <cell r="N2879" t="str">
            <v>OBB</v>
          </cell>
          <cell r="O2879" t="str">
            <v>DEL_ZONE2</v>
          </cell>
          <cell r="P2879">
            <v>9084493</v>
          </cell>
          <cell r="Q2879" t="str">
            <v>Rishab Prasad</v>
          </cell>
          <cell r="R2879" t="str">
            <v>IAM</v>
          </cell>
          <cell r="S2879" t="str">
            <v>Ravi Kala</v>
          </cell>
          <cell r="T2879">
            <v>9.9900000000000006E-3</v>
          </cell>
          <cell r="U2879">
            <v>0</v>
          </cell>
          <cell r="V2879" t="str">
            <v>-</v>
          </cell>
          <cell r="Z2879" t="str">
            <v>-</v>
          </cell>
          <cell r="AA2879" t="str">
            <v>-</v>
          </cell>
          <cell r="AB2879" t="str">
            <v>-</v>
          </cell>
          <cell r="AC2879" t="str">
            <v>-</v>
          </cell>
          <cell r="AD2879" t="str">
            <v>-</v>
          </cell>
          <cell r="AE2879" t="str">
            <v>-</v>
          </cell>
          <cell r="AF2879" t="str">
            <v>-</v>
          </cell>
          <cell r="AG2879" t="str">
            <v>-</v>
          </cell>
          <cell r="AH2879" t="str">
            <v>--</v>
          </cell>
        </row>
        <row r="2880">
          <cell r="A2880">
            <v>2345969</v>
          </cell>
          <cell r="B2880" t="str">
            <v>State Bank Of India</v>
          </cell>
          <cell r="C2880">
            <v>45444</v>
          </cell>
          <cell r="D2880" t="str">
            <v>Delhi</v>
          </cell>
          <cell r="E2880" t="str">
            <v>OBB</v>
          </cell>
          <cell r="F2880" t="str">
            <v>B2C</v>
          </cell>
          <cell r="G2880" t="str">
            <v>Delhi</v>
          </cell>
          <cell r="H2880">
            <v>999</v>
          </cell>
          <cell r="I2880">
            <v>9.9900000000000006E-3</v>
          </cell>
          <cell r="J2880">
            <v>9084493</v>
          </cell>
          <cell r="K2880" t="str">
            <v>State Bank Of India</v>
          </cell>
          <cell r="L2880">
            <v>79833.665999999997</v>
          </cell>
          <cell r="M2880" t="str">
            <v>Investment</v>
          </cell>
          <cell r="N2880" t="str">
            <v>OBB</v>
          </cell>
          <cell r="O2880" t="str">
            <v>DEL_ZONE2</v>
          </cell>
          <cell r="P2880">
            <v>9084493</v>
          </cell>
          <cell r="Q2880" t="str">
            <v>Rishab Prasad</v>
          </cell>
          <cell r="R2880" t="str">
            <v>IAM</v>
          </cell>
          <cell r="S2880" t="str">
            <v>Ravi Kala</v>
          </cell>
          <cell r="T2880">
            <v>9.9900000000000006E-3</v>
          </cell>
          <cell r="U2880">
            <v>0</v>
          </cell>
          <cell r="V2880" t="str">
            <v>-</v>
          </cell>
          <cell r="Z2880" t="str">
            <v>-</v>
          </cell>
          <cell r="AA2880" t="str">
            <v>-</v>
          </cell>
          <cell r="AB2880" t="str">
            <v>-</v>
          </cell>
          <cell r="AC2880" t="str">
            <v>-</v>
          </cell>
          <cell r="AD2880" t="str">
            <v>-</v>
          </cell>
          <cell r="AE2880" t="str">
            <v>-</v>
          </cell>
          <cell r="AF2880" t="str">
            <v>-</v>
          </cell>
          <cell r="AG2880" t="str">
            <v>-</v>
          </cell>
          <cell r="AH2880" t="str">
            <v>--</v>
          </cell>
        </row>
        <row r="2881">
          <cell r="A2881">
            <v>2345970</v>
          </cell>
          <cell r="B2881" t="str">
            <v>State Bank Of India</v>
          </cell>
          <cell r="C2881">
            <v>45444</v>
          </cell>
          <cell r="D2881" t="str">
            <v>Delhi</v>
          </cell>
          <cell r="E2881" t="str">
            <v>OBB</v>
          </cell>
          <cell r="F2881" t="str">
            <v>B2C</v>
          </cell>
          <cell r="G2881" t="str">
            <v>Delhi</v>
          </cell>
          <cell r="H2881">
            <v>999</v>
          </cell>
          <cell r="I2881">
            <v>9.9900000000000006E-3</v>
          </cell>
          <cell r="J2881">
            <v>9084493</v>
          </cell>
          <cell r="K2881" t="str">
            <v>State Bank Of India</v>
          </cell>
          <cell r="L2881">
            <v>79833.665999999997</v>
          </cell>
          <cell r="M2881" t="str">
            <v>Investment</v>
          </cell>
          <cell r="N2881" t="str">
            <v>OBB</v>
          </cell>
          <cell r="O2881" t="str">
            <v>DEL_ZONE2</v>
          </cell>
          <cell r="P2881">
            <v>9084493</v>
          </cell>
          <cell r="Q2881" t="str">
            <v>Rishab Prasad</v>
          </cell>
          <cell r="R2881" t="str">
            <v>IAM</v>
          </cell>
          <cell r="S2881" t="str">
            <v>Ravi Kala</v>
          </cell>
          <cell r="T2881">
            <v>9.9900000000000006E-3</v>
          </cell>
          <cell r="U2881">
            <v>0</v>
          </cell>
          <cell r="V2881" t="str">
            <v>-</v>
          </cell>
          <cell r="Z2881" t="str">
            <v>-</v>
          </cell>
          <cell r="AA2881" t="str">
            <v>-</v>
          </cell>
          <cell r="AB2881" t="str">
            <v>-</v>
          </cell>
          <cell r="AC2881" t="str">
            <v>-</v>
          </cell>
          <cell r="AD2881" t="str">
            <v>-</v>
          </cell>
          <cell r="AE2881" t="str">
            <v>-</v>
          </cell>
          <cell r="AF2881" t="str">
            <v>-</v>
          </cell>
          <cell r="AG2881" t="str">
            <v>-</v>
          </cell>
          <cell r="AH2881" t="str">
            <v>--</v>
          </cell>
        </row>
        <row r="2882">
          <cell r="A2882">
            <v>2345971</v>
          </cell>
          <cell r="B2882" t="str">
            <v>State Bank Of India</v>
          </cell>
          <cell r="C2882">
            <v>45444</v>
          </cell>
          <cell r="D2882" t="str">
            <v>Delhi</v>
          </cell>
          <cell r="E2882" t="str">
            <v>OBB</v>
          </cell>
          <cell r="F2882" t="str">
            <v>B2C</v>
          </cell>
          <cell r="G2882" t="str">
            <v>Delhi</v>
          </cell>
          <cell r="H2882">
            <v>999</v>
          </cell>
          <cell r="I2882">
            <v>9.9900000000000006E-3</v>
          </cell>
          <cell r="J2882">
            <v>9084493</v>
          </cell>
          <cell r="K2882" t="str">
            <v>State Bank Of India</v>
          </cell>
          <cell r="L2882">
            <v>79833.665999999997</v>
          </cell>
          <cell r="M2882" t="str">
            <v>Investment</v>
          </cell>
          <cell r="N2882" t="str">
            <v>OBB</v>
          </cell>
          <cell r="O2882" t="str">
            <v>DEL_ZONE2</v>
          </cell>
          <cell r="P2882">
            <v>9084493</v>
          </cell>
          <cell r="Q2882" t="str">
            <v>Rishab Prasad</v>
          </cell>
          <cell r="R2882" t="str">
            <v>IAM</v>
          </cell>
          <cell r="S2882" t="str">
            <v>Ravi Kala</v>
          </cell>
          <cell r="T2882">
            <v>9.9900000000000006E-3</v>
          </cell>
          <cell r="U2882">
            <v>0</v>
          </cell>
          <cell r="V2882" t="str">
            <v>-</v>
          </cell>
          <cell r="Z2882" t="str">
            <v>-</v>
          </cell>
          <cell r="AA2882" t="str">
            <v>-</v>
          </cell>
          <cell r="AB2882" t="str">
            <v>-</v>
          </cell>
          <cell r="AC2882" t="str">
            <v>-</v>
          </cell>
          <cell r="AD2882" t="str">
            <v>-</v>
          </cell>
          <cell r="AE2882" t="str">
            <v>-</v>
          </cell>
          <cell r="AF2882" t="str">
            <v>-</v>
          </cell>
          <cell r="AG2882" t="str">
            <v>-</v>
          </cell>
          <cell r="AH2882" t="str">
            <v>--</v>
          </cell>
        </row>
        <row r="2883">
          <cell r="A2883">
            <v>2345972</v>
          </cell>
          <cell r="B2883" t="str">
            <v>State Bank Of India</v>
          </cell>
          <cell r="C2883">
            <v>45444</v>
          </cell>
          <cell r="D2883" t="str">
            <v>Delhi</v>
          </cell>
          <cell r="E2883" t="str">
            <v>OBB</v>
          </cell>
          <cell r="F2883" t="str">
            <v>B2C</v>
          </cell>
          <cell r="G2883" t="str">
            <v>Delhi</v>
          </cell>
          <cell r="H2883">
            <v>999</v>
          </cell>
          <cell r="I2883">
            <v>9.9900000000000006E-3</v>
          </cell>
          <cell r="J2883">
            <v>9084493</v>
          </cell>
          <cell r="K2883" t="str">
            <v>State Bank Of India</v>
          </cell>
          <cell r="L2883">
            <v>79833.665999999997</v>
          </cell>
          <cell r="M2883" t="str">
            <v>Investment</v>
          </cell>
          <cell r="N2883" t="str">
            <v>OBB</v>
          </cell>
          <cell r="O2883" t="str">
            <v>DEL_ZONE2</v>
          </cell>
          <cell r="P2883">
            <v>9084493</v>
          </cell>
          <cell r="Q2883" t="str">
            <v>Rishab Prasad</v>
          </cell>
          <cell r="R2883" t="str">
            <v>IAM</v>
          </cell>
          <cell r="S2883" t="str">
            <v>Ravi Kala</v>
          </cell>
          <cell r="T2883">
            <v>9.9900000000000006E-3</v>
          </cell>
          <cell r="U2883">
            <v>0</v>
          </cell>
          <cell r="V2883" t="str">
            <v>-</v>
          </cell>
          <cell r="Z2883" t="str">
            <v>-</v>
          </cell>
          <cell r="AA2883" t="str">
            <v>-</v>
          </cell>
          <cell r="AB2883" t="str">
            <v>-</v>
          </cell>
          <cell r="AC2883" t="str">
            <v>-</v>
          </cell>
          <cell r="AD2883" t="str">
            <v>-</v>
          </cell>
          <cell r="AE2883" t="str">
            <v>-</v>
          </cell>
          <cell r="AF2883" t="str">
            <v>-</v>
          </cell>
          <cell r="AG2883" t="str">
            <v>-</v>
          </cell>
          <cell r="AH2883" t="str">
            <v>--</v>
          </cell>
        </row>
        <row r="2884">
          <cell r="A2884">
            <v>9084493</v>
          </cell>
          <cell r="B2884" t="str">
            <v>State Bank Of India</v>
          </cell>
          <cell r="C2884">
            <v>44277</v>
          </cell>
          <cell r="D2884" t="str">
            <v>Delhi</v>
          </cell>
          <cell r="E2884" t="str">
            <v>BIA</v>
          </cell>
          <cell r="F2884" t="str">
            <v>B2B</v>
          </cell>
          <cell r="G2884" t="str">
            <v>Delhi</v>
          </cell>
          <cell r="H2884">
            <v>16666.666000000001</v>
          </cell>
          <cell r="I2884">
            <v>0.16666666000000002</v>
          </cell>
          <cell r="J2884">
            <v>9084493</v>
          </cell>
          <cell r="K2884" t="str">
            <v>State Bank Of India</v>
          </cell>
          <cell r="L2884">
            <v>79833.665999999997</v>
          </cell>
          <cell r="M2884" t="str">
            <v>Investment</v>
          </cell>
          <cell r="N2884" t="str">
            <v>BIA+</v>
          </cell>
          <cell r="O2884" t="str">
            <v>DEL_ZONE2</v>
          </cell>
          <cell r="P2884">
            <v>9084493</v>
          </cell>
          <cell r="Q2884" t="str">
            <v>Rishab Prasad</v>
          </cell>
          <cell r="R2884" t="str">
            <v>IAM</v>
          </cell>
          <cell r="S2884" t="str">
            <v>Ravi Kala</v>
          </cell>
          <cell r="T2884">
            <v>0.16666666000000002</v>
          </cell>
          <cell r="U2884">
            <v>0</v>
          </cell>
          <cell r="V2884" t="str">
            <v>-</v>
          </cell>
          <cell r="Z2884" t="str">
            <v>-</v>
          </cell>
          <cell r="AA2884" t="str">
            <v>-</v>
          </cell>
          <cell r="AB2884" t="str">
            <v>-</v>
          </cell>
          <cell r="AC2884" t="str">
            <v>-</v>
          </cell>
          <cell r="AD2884" t="str">
            <v>-</v>
          </cell>
          <cell r="AE2884" t="str">
            <v>-</v>
          </cell>
          <cell r="AF2884" t="str">
            <v>-</v>
          </cell>
          <cell r="AG2884" t="str">
            <v>-</v>
          </cell>
          <cell r="AH2884" t="str">
            <v>--</v>
          </cell>
        </row>
        <row r="2885">
          <cell r="A2885">
            <v>9084615</v>
          </cell>
          <cell r="B2885" t="str">
            <v>State Bank Institute Of Credit And Risk Management</v>
          </cell>
          <cell r="C2885">
            <v>44286</v>
          </cell>
          <cell r="D2885" t="str">
            <v>Gurgaon</v>
          </cell>
          <cell r="E2885" t="str">
            <v>BIA</v>
          </cell>
          <cell r="F2885" t="str">
            <v>B2B</v>
          </cell>
          <cell r="G2885" t="str">
            <v>Gurgaon</v>
          </cell>
          <cell r="H2885">
            <v>33333.333333333336</v>
          </cell>
          <cell r="I2885">
            <v>0.33333333333333337</v>
          </cell>
          <cell r="J2885">
            <v>9084615</v>
          </cell>
          <cell r="K2885" t="str">
            <v>State Bank Institute Of Credit And Risk Management</v>
          </cell>
          <cell r="L2885">
            <v>33333.333333333336</v>
          </cell>
          <cell r="M2885" t="str">
            <v>Investment</v>
          </cell>
          <cell r="N2885" t="str">
            <v>BIA+</v>
          </cell>
          <cell r="O2885" t="str">
            <v>GGN_ZONE1</v>
          </cell>
          <cell r="P2885">
            <v>9084615</v>
          </cell>
          <cell r="Q2885" t="str">
            <v>Ravi Chandana</v>
          </cell>
          <cell r="R2885" t="str">
            <v>IAM</v>
          </cell>
          <cell r="S2885" t="str">
            <v>Ravi Kala</v>
          </cell>
          <cell r="T2885">
            <v>0.33333333333333337</v>
          </cell>
          <cell r="U2885">
            <v>0</v>
          </cell>
          <cell r="V2885" t="str">
            <v>-</v>
          </cell>
          <cell r="Z2885" t="str">
            <v>-</v>
          </cell>
          <cell r="AA2885" t="str">
            <v>-</v>
          </cell>
          <cell r="AB2885" t="str">
            <v>-</v>
          </cell>
          <cell r="AC2885" t="str">
            <v>-</v>
          </cell>
          <cell r="AD2885" t="str">
            <v>-</v>
          </cell>
          <cell r="AE2885" t="str">
            <v>-</v>
          </cell>
          <cell r="AF2885" t="str">
            <v>-</v>
          </cell>
          <cell r="AG2885" t="str">
            <v>-</v>
          </cell>
          <cell r="AH2885" t="str">
            <v>--</v>
          </cell>
        </row>
        <row r="2886">
          <cell r="A2886">
            <v>9084693</v>
          </cell>
          <cell r="B2886" t="str">
            <v>Mcube Advisors Private Limited</v>
          </cell>
          <cell r="C2886">
            <v>44286</v>
          </cell>
          <cell r="D2886" t="str">
            <v>Gurgaon</v>
          </cell>
          <cell r="E2886" t="str">
            <v>BIA</v>
          </cell>
          <cell r="F2886" t="str">
            <v>B2B</v>
          </cell>
          <cell r="G2886" t="str">
            <v>Gurgaon</v>
          </cell>
          <cell r="H2886">
            <v>43333.333333333336</v>
          </cell>
          <cell r="I2886">
            <v>0.43333333333333335</v>
          </cell>
          <cell r="J2886">
            <v>9084693</v>
          </cell>
          <cell r="K2886" t="str">
            <v>Mcube Advisors Private Limited</v>
          </cell>
          <cell r="L2886">
            <v>43333.333333333336</v>
          </cell>
          <cell r="M2886" t="str">
            <v>Investment</v>
          </cell>
          <cell r="N2886" t="str">
            <v>BIA+</v>
          </cell>
          <cell r="O2886" t="str">
            <v>GGN_ZONE1</v>
          </cell>
          <cell r="P2886">
            <v>9084693</v>
          </cell>
          <cell r="Q2886" t="str">
            <v>Adarsh Kumar</v>
          </cell>
          <cell r="R2886" t="str">
            <v>IAM</v>
          </cell>
          <cell r="S2886" t="str">
            <v>Rajeev Misra</v>
          </cell>
          <cell r="T2886">
            <v>0.43333333333333335</v>
          </cell>
          <cell r="U2886">
            <v>0</v>
          </cell>
          <cell r="V2886" t="str">
            <v>-</v>
          </cell>
          <cell r="Z2886" t="str">
            <v>-</v>
          </cell>
          <cell r="AA2886" t="str">
            <v>-</v>
          </cell>
          <cell r="AB2886" t="str">
            <v>-</v>
          </cell>
          <cell r="AC2886" t="str">
            <v>-</v>
          </cell>
          <cell r="AD2886" t="str">
            <v>-</v>
          </cell>
          <cell r="AE2886" t="str">
            <v>-</v>
          </cell>
          <cell r="AF2886" t="str">
            <v>-</v>
          </cell>
          <cell r="AG2886" t="str">
            <v>-</v>
          </cell>
          <cell r="AH2886" t="str">
            <v>--</v>
          </cell>
        </row>
        <row r="2887">
          <cell r="A2887">
            <v>9028246</v>
          </cell>
          <cell r="B2887" t="str">
            <v>Fichtner Consulting Engineers (India) Private Limited</v>
          </cell>
          <cell r="C2887">
            <v>45930</v>
          </cell>
          <cell r="D2887" t="str">
            <v>Chennai</v>
          </cell>
          <cell r="E2887" t="str">
            <v>MAC</v>
          </cell>
          <cell r="F2887" t="str">
            <v>B2B</v>
          </cell>
          <cell r="G2887" t="str">
            <v>Chennai</v>
          </cell>
          <cell r="H2887">
            <v>25000</v>
          </cell>
          <cell r="I2887">
            <v>0.25</v>
          </cell>
          <cell r="J2887">
            <v>9084764</v>
          </cell>
          <cell r="K2887" t="str">
            <v>Fichtner Consulting Engineers (India) Private Limited</v>
          </cell>
          <cell r="L2887">
            <v>50833.333333333336</v>
          </cell>
          <cell r="M2887" t="str">
            <v>Investment</v>
          </cell>
          <cell r="N2887" t="str">
            <v>BIA+</v>
          </cell>
          <cell r="O2887" t="str">
            <v>CHN_ZONE1</v>
          </cell>
          <cell r="P2887">
            <v>9084764</v>
          </cell>
          <cell r="Q2887" t="str">
            <v>Saranya R</v>
          </cell>
          <cell r="R2887" t="str">
            <v>IAM</v>
          </cell>
          <cell r="S2887" t="str">
            <v>Vineet Jose</v>
          </cell>
          <cell r="T2887">
            <v>0.25</v>
          </cell>
          <cell r="U2887">
            <v>0</v>
          </cell>
          <cell r="V2887" t="str">
            <v>-</v>
          </cell>
          <cell r="Z2887" t="str">
            <v>-</v>
          </cell>
          <cell r="AA2887" t="str">
            <v>-</v>
          </cell>
          <cell r="AB2887" t="str">
            <v>-</v>
          </cell>
          <cell r="AC2887" t="str">
            <v>-</v>
          </cell>
          <cell r="AD2887" t="str">
            <v>-</v>
          </cell>
          <cell r="AE2887" t="str">
            <v>-</v>
          </cell>
          <cell r="AF2887" t="str">
            <v>-</v>
          </cell>
          <cell r="AG2887" t="str">
            <v>-</v>
          </cell>
          <cell r="AH2887" t="str">
            <v>--</v>
          </cell>
        </row>
        <row r="2888">
          <cell r="A2888">
            <v>9084764</v>
          </cell>
          <cell r="B2888" t="str">
            <v>Fichtner Consulting Engineers (India) Private Limited</v>
          </cell>
          <cell r="C2888">
            <v>44292</v>
          </cell>
          <cell r="D2888" t="str">
            <v>Noida</v>
          </cell>
          <cell r="E2888" t="str">
            <v>BIA</v>
          </cell>
          <cell r="F2888" t="str">
            <v>B2B</v>
          </cell>
          <cell r="G2888" t="str">
            <v>NOIDA</v>
          </cell>
          <cell r="H2888">
            <v>8333.3333333333339</v>
          </cell>
          <cell r="I2888">
            <v>8.3333333333333343E-2</v>
          </cell>
          <cell r="J2888">
            <v>9084764</v>
          </cell>
          <cell r="K2888" t="str">
            <v>Fichtner Consulting Engineers (India) Private Limited</v>
          </cell>
          <cell r="L2888">
            <v>50833.333333333336</v>
          </cell>
          <cell r="M2888" t="str">
            <v>Investment</v>
          </cell>
          <cell r="N2888" t="str">
            <v>BIA+</v>
          </cell>
          <cell r="O2888" t="str">
            <v>NOD_ZONE1</v>
          </cell>
          <cell r="P2888">
            <v>9084764</v>
          </cell>
          <cell r="Q2888" t="str">
            <v>Saranya R</v>
          </cell>
          <cell r="R2888" t="str">
            <v>IAM</v>
          </cell>
          <cell r="S2888" t="str">
            <v>Vineet Jose</v>
          </cell>
          <cell r="T2888">
            <v>8.3333333333333343E-2</v>
          </cell>
          <cell r="U2888">
            <v>0</v>
          </cell>
          <cell r="V2888" t="str">
            <v>-</v>
          </cell>
          <cell r="Z2888" t="str">
            <v>-</v>
          </cell>
          <cell r="AA2888" t="str">
            <v>-</v>
          </cell>
          <cell r="AB2888" t="str">
            <v>-</v>
          </cell>
          <cell r="AC2888" t="str">
            <v>-</v>
          </cell>
          <cell r="AD2888" t="str">
            <v>-</v>
          </cell>
          <cell r="AE2888" t="str">
            <v>-</v>
          </cell>
          <cell r="AF2888" t="str">
            <v>-</v>
          </cell>
          <cell r="AG2888" t="str">
            <v>-</v>
          </cell>
          <cell r="AH2888" t="str">
            <v>--</v>
          </cell>
        </row>
        <row r="2889">
          <cell r="A2889">
            <v>9112120</v>
          </cell>
          <cell r="B2889" t="str">
            <v>Fichtner Consulting Engineers (India) Private Limited</v>
          </cell>
          <cell r="C2889">
            <v>45048</v>
          </cell>
          <cell r="D2889" t="str">
            <v>Chennai</v>
          </cell>
          <cell r="E2889" t="str">
            <v>BIA</v>
          </cell>
          <cell r="F2889" t="str">
            <v>B2B</v>
          </cell>
          <cell r="G2889" t="str">
            <v>Chennai</v>
          </cell>
          <cell r="H2889">
            <v>17500</v>
          </cell>
          <cell r="I2889">
            <v>0.17499999999999999</v>
          </cell>
          <cell r="J2889">
            <v>9084764</v>
          </cell>
          <cell r="K2889" t="str">
            <v>Fichtner Consulting Engineers (India) Private Limited</v>
          </cell>
          <cell r="L2889">
            <v>50833.333333333336</v>
          </cell>
          <cell r="M2889" t="str">
            <v>Investment</v>
          </cell>
          <cell r="N2889" t="str">
            <v>BIA+</v>
          </cell>
          <cell r="O2889" t="str">
            <v>CHN_ZONE1</v>
          </cell>
          <cell r="P2889">
            <v>9084764</v>
          </cell>
          <cell r="Q2889" t="str">
            <v>Saranya R</v>
          </cell>
          <cell r="R2889" t="str">
            <v>IAM</v>
          </cell>
          <cell r="S2889" t="str">
            <v>Vineet Jose</v>
          </cell>
          <cell r="T2889">
            <v>0.17499999999999999</v>
          </cell>
          <cell r="U2889">
            <v>0</v>
          </cell>
          <cell r="V2889" t="str">
            <v>-</v>
          </cell>
          <cell r="Z2889" t="str">
            <v>-</v>
          </cell>
          <cell r="AA2889" t="str">
            <v>-</v>
          </cell>
          <cell r="AB2889" t="str">
            <v>-</v>
          </cell>
          <cell r="AC2889" t="str">
            <v>-</v>
          </cell>
          <cell r="AD2889" t="str">
            <v>-</v>
          </cell>
          <cell r="AE2889" t="str">
            <v>-</v>
          </cell>
          <cell r="AF2889" t="str">
            <v>-</v>
          </cell>
          <cell r="AG2889" t="str">
            <v>-</v>
          </cell>
          <cell r="AH2889" t="str">
            <v>--</v>
          </cell>
        </row>
        <row r="2890">
          <cell r="A2890">
            <v>9084798</v>
          </cell>
          <cell r="B2890" t="str">
            <v>Akasa Coworking Private Limited</v>
          </cell>
          <cell r="C2890">
            <v>44494</v>
          </cell>
          <cell r="D2890" t="str">
            <v>NOIDA</v>
          </cell>
          <cell r="E2890" t="str">
            <v>BIA</v>
          </cell>
          <cell r="F2890" t="str">
            <v>B2B</v>
          </cell>
          <cell r="G2890" t="str">
            <v>NOIDA</v>
          </cell>
          <cell r="H2890">
            <v>39166.666666666664</v>
          </cell>
          <cell r="I2890">
            <v>0.39166666666666666</v>
          </cell>
          <cell r="J2890">
            <v>9084798</v>
          </cell>
          <cell r="K2890" t="str">
            <v>Akasa Coworking Private Limited</v>
          </cell>
          <cell r="L2890">
            <v>39166.666666666664</v>
          </cell>
          <cell r="M2890" t="str">
            <v>Investment</v>
          </cell>
          <cell r="N2890" t="str">
            <v>BIA+</v>
          </cell>
          <cell r="O2890" t="str">
            <v>NOD_ZONE1</v>
          </cell>
          <cell r="P2890">
            <v>9084798</v>
          </cell>
          <cell r="Q2890" t="str">
            <v>Mithilesh Vishwakarma</v>
          </cell>
          <cell r="R2890" t="str">
            <v>IAM</v>
          </cell>
          <cell r="S2890" t="str">
            <v>Kritika Bahadur</v>
          </cell>
          <cell r="T2890">
            <v>0.39166666666666666</v>
          </cell>
          <cell r="U2890">
            <v>0</v>
          </cell>
          <cell r="V2890" t="str">
            <v>-</v>
          </cell>
          <cell r="Z2890" t="str">
            <v>-</v>
          </cell>
          <cell r="AA2890" t="str">
            <v>-</v>
          </cell>
          <cell r="AB2890" t="str">
            <v>-</v>
          </cell>
          <cell r="AC2890" t="str">
            <v>-</v>
          </cell>
          <cell r="AD2890" t="str">
            <v>-</v>
          </cell>
          <cell r="AE2890" t="str">
            <v>-</v>
          </cell>
          <cell r="AF2890" t="str">
            <v>-</v>
          </cell>
          <cell r="AG2890" t="str">
            <v>-</v>
          </cell>
          <cell r="AH2890" t="str">
            <v>--</v>
          </cell>
        </row>
        <row r="2891">
          <cell r="A2891">
            <v>2343852</v>
          </cell>
          <cell r="B2891" t="str">
            <v>Shiprocket Private Limited</v>
          </cell>
          <cell r="C2891">
            <v>45310</v>
          </cell>
          <cell r="D2891" t="str">
            <v>Gurgaon</v>
          </cell>
          <cell r="E2891" t="str">
            <v>BBB</v>
          </cell>
          <cell r="F2891" t="str">
            <v>B2C</v>
          </cell>
          <cell r="G2891" t="str">
            <v>Gurgaon</v>
          </cell>
          <cell r="H2891">
            <v>12999</v>
          </cell>
          <cell r="I2891">
            <v>0.12998999999999999</v>
          </cell>
          <cell r="J2891">
            <v>9084811</v>
          </cell>
          <cell r="K2891" t="str">
            <v>Shiprocket Private Limited</v>
          </cell>
          <cell r="L2891">
            <v>142165.66</v>
          </cell>
          <cell r="M2891" t="str">
            <v>Relationship</v>
          </cell>
          <cell r="N2891" t="str">
            <v>BBB</v>
          </cell>
          <cell r="O2891" t="str">
            <v>GGN_ZONE1</v>
          </cell>
          <cell r="P2891">
            <v>9084811</v>
          </cell>
          <cell r="Q2891" t="str">
            <v>Syed Sadique Hussain</v>
          </cell>
          <cell r="R2891" t="str">
            <v>IAM</v>
          </cell>
          <cell r="S2891" t="str">
            <v>Rajeev Misra</v>
          </cell>
          <cell r="T2891">
            <v>0.12998999999999999</v>
          </cell>
          <cell r="U2891">
            <v>0</v>
          </cell>
          <cell r="V2891" t="str">
            <v>-</v>
          </cell>
          <cell r="Z2891" t="str">
            <v>-</v>
          </cell>
          <cell r="AA2891" t="str">
            <v>-</v>
          </cell>
          <cell r="AB2891" t="str">
            <v>-</v>
          </cell>
          <cell r="AC2891" t="str">
            <v>-</v>
          </cell>
          <cell r="AD2891" t="str">
            <v>-</v>
          </cell>
          <cell r="AE2891" t="str">
            <v>-</v>
          </cell>
          <cell r="AF2891" t="str">
            <v>-</v>
          </cell>
          <cell r="AG2891" t="str">
            <v>-</v>
          </cell>
          <cell r="AH2891" t="str">
            <v>--</v>
          </cell>
        </row>
        <row r="2892">
          <cell r="A2892">
            <v>9084811</v>
          </cell>
          <cell r="B2892" t="str">
            <v>Shiprocket Limited</v>
          </cell>
          <cell r="C2892">
            <v>45033</v>
          </cell>
          <cell r="D2892" t="str">
            <v>Gurgaon</v>
          </cell>
          <cell r="E2892" t="str">
            <v>ILL</v>
          </cell>
          <cell r="F2892" t="str">
            <v>B2B</v>
          </cell>
          <cell r="G2892" t="str">
            <v>Gurgaon</v>
          </cell>
          <cell r="H2892">
            <v>66666.66</v>
          </cell>
          <cell r="I2892">
            <v>0.6666666</v>
          </cell>
          <cell r="J2892">
            <v>9084811</v>
          </cell>
          <cell r="K2892" t="str">
            <v>Shiprocket Private Limited</v>
          </cell>
          <cell r="L2892">
            <v>142165.66</v>
          </cell>
          <cell r="M2892" t="str">
            <v>Relationship</v>
          </cell>
          <cell r="N2892" t="str">
            <v>BIA+</v>
          </cell>
          <cell r="O2892" t="str">
            <v>GGN_ZONE1</v>
          </cell>
          <cell r="P2892">
            <v>9084811</v>
          </cell>
          <cell r="Q2892" t="str">
            <v>Syed Sadique Hussain</v>
          </cell>
          <cell r="R2892" t="str">
            <v>IAM</v>
          </cell>
          <cell r="S2892" t="str">
            <v>Rajeev Misra</v>
          </cell>
          <cell r="T2892">
            <v>0.6666666</v>
          </cell>
          <cell r="U2892">
            <v>0</v>
          </cell>
          <cell r="V2892" t="str">
            <v>-</v>
          </cell>
          <cell r="Z2892" t="str">
            <v>-</v>
          </cell>
          <cell r="AA2892" t="str">
            <v>-</v>
          </cell>
          <cell r="AB2892" t="str">
            <v>-</v>
          </cell>
          <cell r="AC2892" t="str">
            <v>-</v>
          </cell>
          <cell r="AD2892" t="str">
            <v>-</v>
          </cell>
          <cell r="AE2892" t="str">
            <v>-</v>
          </cell>
          <cell r="AF2892" t="str">
            <v>-</v>
          </cell>
          <cell r="AG2892" t="str">
            <v>-</v>
          </cell>
          <cell r="AH2892" t="str">
            <v>--</v>
          </cell>
        </row>
        <row r="2893">
          <cell r="A2893">
            <v>9133078</v>
          </cell>
          <cell r="B2893" t="str">
            <v>Shiprocket Limited</v>
          </cell>
          <cell r="C2893">
            <v>46057</v>
          </cell>
          <cell r="D2893" t="str">
            <v>Gurgaon</v>
          </cell>
          <cell r="E2893" t="str">
            <v>ILL</v>
          </cell>
          <cell r="F2893" t="str">
            <v>B2B</v>
          </cell>
          <cell r="G2893" t="str">
            <v>Gurgaon</v>
          </cell>
          <cell r="H2893">
            <v>62500</v>
          </cell>
          <cell r="I2893">
            <v>0.625</v>
          </cell>
          <cell r="J2893">
            <v>9084811</v>
          </cell>
          <cell r="K2893" t="str">
            <v>Shiprocket Private Limited</v>
          </cell>
          <cell r="L2893">
            <v>142165.66</v>
          </cell>
          <cell r="M2893" t="str">
            <v>Relationship</v>
          </cell>
          <cell r="N2893" t="str">
            <v>BIA+</v>
          </cell>
          <cell r="O2893" t="str">
            <v>GGN_ZONE1</v>
          </cell>
          <cell r="P2893">
            <v>9084811</v>
          </cell>
          <cell r="Q2893" t="str">
            <v>Syed Sadique Hussain</v>
          </cell>
          <cell r="R2893" t="str">
            <v>IAM</v>
          </cell>
          <cell r="S2893" t="str">
            <v>Rajeev Misra</v>
          </cell>
          <cell r="T2893">
            <v>0.625</v>
          </cell>
          <cell r="U2893">
            <v>0</v>
          </cell>
          <cell r="V2893" t="str">
            <v>-</v>
          </cell>
          <cell r="Z2893" t="str">
            <v>-</v>
          </cell>
          <cell r="AA2893" t="str">
            <v>-</v>
          </cell>
          <cell r="AB2893" t="str">
            <v>-</v>
          </cell>
          <cell r="AC2893" t="str">
            <v>-</v>
          </cell>
          <cell r="AD2893" t="str">
            <v>-</v>
          </cell>
          <cell r="AE2893" t="str">
            <v>-</v>
          </cell>
          <cell r="AF2893" t="str">
            <v>-</v>
          </cell>
          <cell r="AG2893" t="str">
            <v>-</v>
          </cell>
          <cell r="AH2893" t="str">
            <v>--</v>
          </cell>
        </row>
        <row r="2894">
          <cell r="A2894">
            <v>9084866</v>
          </cell>
          <cell r="B2894" t="str">
            <v>Iris Worldwide Integrated Marketing Private Limited</v>
          </cell>
          <cell r="C2894">
            <v>44305</v>
          </cell>
          <cell r="D2894" t="str">
            <v>Gurgaon</v>
          </cell>
          <cell r="E2894" t="str">
            <v>BIA</v>
          </cell>
          <cell r="F2894" t="str">
            <v>B2B</v>
          </cell>
          <cell r="G2894" t="str">
            <v>Gurgaon</v>
          </cell>
          <cell r="H2894">
            <v>34166.667999999998</v>
          </cell>
          <cell r="I2894">
            <v>0.34166668</v>
          </cell>
          <cell r="J2894">
            <v>9084866</v>
          </cell>
          <cell r="K2894" t="str">
            <v>Iris Worldwide Integrated Marketing Private Limited</v>
          </cell>
          <cell r="L2894">
            <v>34166.667999999998</v>
          </cell>
          <cell r="M2894" t="str">
            <v>Investment</v>
          </cell>
          <cell r="N2894" t="str">
            <v>BIA+</v>
          </cell>
          <cell r="O2894" t="str">
            <v>GGN_ZONE1</v>
          </cell>
          <cell r="P2894">
            <v>9084866</v>
          </cell>
          <cell r="Q2894" t="str">
            <v>Adarsh Kumar</v>
          </cell>
          <cell r="R2894" t="str">
            <v>IAM</v>
          </cell>
          <cell r="S2894" t="str">
            <v>Rajeev Misra</v>
          </cell>
          <cell r="T2894">
            <v>0.34166668</v>
          </cell>
          <cell r="U2894">
            <v>0</v>
          </cell>
          <cell r="V2894" t="str">
            <v>-</v>
          </cell>
          <cell r="Z2894" t="str">
            <v>-</v>
          </cell>
          <cell r="AA2894" t="str">
            <v>-</v>
          </cell>
          <cell r="AB2894" t="str">
            <v>-</v>
          </cell>
          <cell r="AC2894" t="str">
            <v>-</v>
          </cell>
          <cell r="AD2894" t="str">
            <v>-</v>
          </cell>
          <cell r="AE2894" t="str">
            <v>-</v>
          </cell>
          <cell r="AF2894" t="str">
            <v>-</v>
          </cell>
          <cell r="AG2894" t="str">
            <v>-</v>
          </cell>
          <cell r="AH2894" t="str">
            <v>--</v>
          </cell>
        </row>
        <row r="2895">
          <cell r="A2895">
            <v>9084878</v>
          </cell>
          <cell r="B2895" t="str">
            <v>SLICE SMALL FINANCE BANK LIMITED</v>
          </cell>
          <cell r="C2895">
            <v>45597</v>
          </cell>
          <cell r="D2895" t="str">
            <v>Bangalore</v>
          </cell>
          <cell r="E2895" t="str">
            <v>ILL</v>
          </cell>
          <cell r="F2895" t="str">
            <v>B2B</v>
          </cell>
          <cell r="G2895" t="str">
            <v>Bangalore</v>
          </cell>
          <cell r="H2895">
            <v>79166.666666666672</v>
          </cell>
          <cell r="I2895">
            <v>0.79166666666666674</v>
          </cell>
          <cell r="J2895">
            <v>9084878</v>
          </cell>
          <cell r="K2895" t="str">
            <v>North East Small Finance Bank Limited</v>
          </cell>
          <cell r="L2895">
            <v>221666.66666666666</v>
          </cell>
          <cell r="M2895" t="str">
            <v>Relationship</v>
          </cell>
          <cell r="N2895" t="str">
            <v>BIA+</v>
          </cell>
          <cell r="O2895" t="str">
            <v>BLR_ZONE1</v>
          </cell>
          <cell r="P2895">
            <v>9084878</v>
          </cell>
          <cell r="Q2895" t="str">
            <v>Vineet Jose</v>
          </cell>
          <cell r="R2895" t="str">
            <v>RAM</v>
          </cell>
          <cell r="S2895" t="str">
            <v>Vineet Jose</v>
          </cell>
          <cell r="T2895">
            <v>0.79166666666666674</v>
          </cell>
          <cell r="U2895">
            <v>0</v>
          </cell>
          <cell r="V2895" t="str">
            <v>-</v>
          </cell>
          <cell r="Z2895" t="str">
            <v>-</v>
          </cell>
          <cell r="AA2895" t="str">
            <v>-</v>
          </cell>
          <cell r="AB2895" t="str">
            <v>-</v>
          </cell>
          <cell r="AC2895" t="str">
            <v>-</v>
          </cell>
          <cell r="AD2895" t="str">
            <v>-</v>
          </cell>
          <cell r="AE2895" t="str">
            <v>-</v>
          </cell>
          <cell r="AF2895" t="str">
            <v>-</v>
          </cell>
          <cell r="AG2895" t="str">
            <v>-</v>
          </cell>
          <cell r="AH2895" t="str">
            <v>--</v>
          </cell>
        </row>
        <row r="2896">
          <cell r="A2896">
            <v>9091204</v>
          </cell>
          <cell r="B2896" t="str">
            <v>SLICE SMALL FINANCE BANK LIMITED</v>
          </cell>
          <cell r="C2896">
            <v>45627</v>
          </cell>
          <cell r="D2896" t="str">
            <v>Bangalore</v>
          </cell>
          <cell r="E2896" t="str">
            <v>ILL</v>
          </cell>
          <cell r="F2896" t="str">
            <v>B2B</v>
          </cell>
          <cell r="G2896" t="str">
            <v>Bangalore</v>
          </cell>
          <cell r="H2896">
            <v>88333.333333333328</v>
          </cell>
          <cell r="I2896">
            <v>0.8833333333333333</v>
          </cell>
          <cell r="J2896">
            <v>9084878</v>
          </cell>
          <cell r="K2896" t="str">
            <v>North East Small Finance Bank Limited</v>
          </cell>
          <cell r="L2896">
            <v>221666.66666666666</v>
          </cell>
          <cell r="M2896" t="str">
            <v>Relationship</v>
          </cell>
          <cell r="N2896" t="str">
            <v>BIA+</v>
          </cell>
          <cell r="O2896" t="str">
            <v>BLR_ZONE1</v>
          </cell>
          <cell r="P2896">
            <v>9084878</v>
          </cell>
          <cell r="Q2896" t="str">
            <v>Vineet Jose</v>
          </cell>
          <cell r="R2896" t="str">
            <v>RAM</v>
          </cell>
          <cell r="S2896" t="str">
            <v>Vineet Jose</v>
          </cell>
          <cell r="T2896">
            <v>0.8833333333333333</v>
          </cell>
          <cell r="U2896">
            <v>0</v>
          </cell>
          <cell r="V2896" t="str">
            <v>-</v>
          </cell>
          <cell r="Z2896" t="str">
            <v>-</v>
          </cell>
          <cell r="AA2896" t="str">
            <v>-</v>
          </cell>
          <cell r="AB2896" t="str">
            <v>-</v>
          </cell>
          <cell r="AC2896" t="str">
            <v>-</v>
          </cell>
          <cell r="AD2896" t="str">
            <v>-</v>
          </cell>
          <cell r="AE2896" t="str">
            <v>-</v>
          </cell>
          <cell r="AF2896" t="str">
            <v>-</v>
          </cell>
          <cell r="AG2896" t="str">
            <v>-</v>
          </cell>
          <cell r="AH2896" t="str">
            <v>--</v>
          </cell>
        </row>
        <row r="2897">
          <cell r="A2897">
            <v>9132816</v>
          </cell>
          <cell r="B2897" t="str">
            <v>SLICE SMALL FINANCE BANK LIMITED</v>
          </cell>
          <cell r="C2897">
            <v>45989</v>
          </cell>
          <cell r="D2897" t="str">
            <v>Bangalore</v>
          </cell>
          <cell r="E2897" t="str">
            <v>BIA</v>
          </cell>
          <cell r="F2897" t="str">
            <v>B2B</v>
          </cell>
          <cell r="G2897" t="str">
            <v>Bangalore</v>
          </cell>
          <cell r="H2897">
            <v>54166.666666666664</v>
          </cell>
          <cell r="I2897">
            <v>0.54166666666666663</v>
          </cell>
          <cell r="J2897">
            <v>9084878</v>
          </cell>
          <cell r="K2897" t="str">
            <v>North East Small Finance Bank Limited</v>
          </cell>
          <cell r="L2897">
            <v>221666.66666666666</v>
          </cell>
          <cell r="M2897" t="str">
            <v>Relationship</v>
          </cell>
          <cell r="N2897" t="str">
            <v>BIA+</v>
          </cell>
          <cell r="O2897" t="str">
            <v>BLR_ZONE1</v>
          </cell>
          <cell r="P2897">
            <v>9084878</v>
          </cell>
          <cell r="Q2897" t="str">
            <v>Vineet Jose</v>
          </cell>
          <cell r="R2897" t="str">
            <v>RAM</v>
          </cell>
          <cell r="S2897" t="str">
            <v>Vineet Jose</v>
          </cell>
          <cell r="T2897">
            <v>0.54166666666666663</v>
          </cell>
          <cell r="U2897">
            <v>0</v>
          </cell>
          <cell r="V2897" t="str">
            <v>-</v>
          </cell>
          <cell r="Z2897" t="str">
            <v>-</v>
          </cell>
          <cell r="AA2897" t="str">
            <v>-</v>
          </cell>
          <cell r="AB2897" t="str">
            <v>-</v>
          </cell>
          <cell r="AC2897" t="str">
            <v>-</v>
          </cell>
          <cell r="AD2897" t="str">
            <v>-</v>
          </cell>
          <cell r="AE2897" t="str">
            <v>-</v>
          </cell>
          <cell r="AF2897" t="str">
            <v>-</v>
          </cell>
          <cell r="AG2897" t="str">
            <v>-</v>
          </cell>
          <cell r="AH2897" t="str">
            <v>--</v>
          </cell>
        </row>
        <row r="2898">
          <cell r="A2898">
            <v>7000040</v>
          </cell>
          <cell r="B2898" t="str">
            <v>Maral Overseas Limited</v>
          </cell>
          <cell r="C2898">
            <v>44474</v>
          </cell>
          <cell r="D2898" t="str">
            <v>NOIDA</v>
          </cell>
          <cell r="E2898" t="str">
            <v>Voice</v>
          </cell>
          <cell r="F2898" t="str">
            <v>B2B</v>
          </cell>
          <cell r="G2898" t="str">
            <v>NOIDA</v>
          </cell>
          <cell r="H2898">
            <v>15000</v>
          </cell>
          <cell r="I2898">
            <v>0.15</v>
          </cell>
          <cell r="J2898">
            <v>9085001</v>
          </cell>
          <cell r="K2898" t="str">
            <v>Maral Overseas Limited</v>
          </cell>
          <cell r="L2898">
            <v>38333.333666666666</v>
          </cell>
          <cell r="M2898" t="str">
            <v>Investment</v>
          </cell>
          <cell r="N2898" t="str">
            <v>Voice</v>
          </cell>
          <cell r="O2898" t="str">
            <v>NOD_ZONE1</v>
          </cell>
          <cell r="P2898">
            <v>9085001</v>
          </cell>
          <cell r="Q2898" t="str">
            <v>Mithilesh Vishwakarma</v>
          </cell>
          <cell r="R2898" t="str">
            <v>IAM</v>
          </cell>
          <cell r="S2898" t="str">
            <v>Kritika Bahadur</v>
          </cell>
          <cell r="T2898">
            <v>0.15</v>
          </cell>
          <cell r="U2898">
            <v>0</v>
          </cell>
          <cell r="V2898" t="str">
            <v>-</v>
          </cell>
          <cell r="Z2898" t="str">
            <v>-</v>
          </cell>
          <cell r="AA2898" t="str">
            <v>-</v>
          </cell>
          <cell r="AB2898" t="str">
            <v>-</v>
          </cell>
          <cell r="AC2898" t="str">
            <v>-</v>
          </cell>
          <cell r="AD2898" t="str">
            <v>-</v>
          </cell>
          <cell r="AE2898" t="str">
            <v>-</v>
          </cell>
          <cell r="AF2898" t="str">
            <v>-</v>
          </cell>
          <cell r="AG2898" t="str">
            <v>-</v>
          </cell>
          <cell r="AH2898" t="str">
            <v>--</v>
          </cell>
        </row>
        <row r="2899">
          <cell r="A2899">
            <v>9085001</v>
          </cell>
          <cell r="B2899" t="str">
            <v>Maral Overseas Limited</v>
          </cell>
          <cell r="C2899">
            <v>44377</v>
          </cell>
          <cell r="D2899" t="str">
            <v>NOIDA</v>
          </cell>
          <cell r="E2899" t="str">
            <v>ILL</v>
          </cell>
          <cell r="F2899" t="str">
            <v>B2B</v>
          </cell>
          <cell r="G2899" t="str">
            <v>NOIDA</v>
          </cell>
          <cell r="H2899">
            <v>16666.666666666668</v>
          </cell>
          <cell r="I2899">
            <v>0.16666666666666669</v>
          </cell>
          <cell r="J2899">
            <v>9085001</v>
          </cell>
          <cell r="K2899" t="str">
            <v>Maral Overseas Limited</v>
          </cell>
          <cell r="L2899">
            <v>38333.333666666666</v>
          </cell>
          <cell r="M2899" t="str">
            <v>Investment</v>
          </cell>
          <cell r="N2899" t="str">
            <v>BIA+</v>
          </cell>
          <cell r="O2899" t="str">
            <v>NOD_ZONE1</v>
          </cell>
          <cell r="P2899">
            <v>9085001</v>
          </cell>
          <cell r="Q2899" t="str">
            <v>Mithilesh Vishwakarma</v>
          </cell>
          <cell r="R2899" t="str">
            <v>IAM</v>
          </cell>
          <cell r="S2899" t="str">
            <v>Kritika Bahadur</v>
          </cell>
          <cell r="T2899">
            <v>0.16666666666666669</v>
          </cell>
          <cell r="U2899">
            <v>0</v>
          </cell>
          <cell r="V2899" t="str">
            <v>-</v>
          </cell>
          <cell r="Z2899">
            <v>46142.398402777799</v>
          </cell>
          <cell r="AA2899" t="str">
            <v>SR26045543820</v>
          </cell>
          <cell r="AB2899" t="str">
            <v>Active</v>
          </cell>
          <cell r="AC2899" t="str">
            <v>-</v>
          </cell>
          <cell r="AD2899" t="str">
            <v>-</v>
          </cell>
          <cell r="AE2899" t="str">
            <v>-</v>
          </cell>
          <cell r="AF2899" t="str">
            <v>-</v>
          </cell>
          <cell r="AG2899" t="str">
            <v>-</v>
          </cell>
          <cell r="AH2899" t="str">
            <v>-Active</v>
          </cell>
        </row>
        <row r="2900">
          <cell r="A2900">
            <v>9085500</v>
          </cell>
          <cell r="B2900" t="str">
            <v>Maral Overseas Limited</v>
          </cell>
          <cell r="C2900">
            <v>44429</v>
          </cell>
          <cell r="D2900" t="str">
            <v>Mumbai</v>
          </cell>
          <cell r="E2900" t="str">
            <v>BIA</v>
          </cell>
          <cell r="F2900" t="str">
            <v>B2B</v>
          </cell>
          <cell r="G2900" t="str">
            <v>Mumbai</v>
          </cell>
          <cell r="H2900">
            <v>6666.6670000000004</v>
          </cell>
          <cell r="I2900">
            <v>6.6666669999999997E-2</v>
          </cell>
          <cell r="J2900">
            <v>9085001</v>
          </cell>
          <cell r="K2900" t="str">
            <v>Maral Overseas Limited</v>
          </cell>
          <cell r="L2900">
            <v>38333.333666666666</v>
          </cell>
          <cell r="M2900" t="str">
            <v>Investment</v>
          </cell>
          <cell r="N2900" t="str">
            <v>BIA+</v>
          </cell>
          <cell r="O2900" t="str">
            <v>MUM_ZONE1</v>
          </cell>
          <cell r="P2900">
            <v>9085001</v>
          </cell>
          <cell r="Q2900" t="str">
            <v>Mithilesh Vishwakarma</v>
          </cell>
          <cell r="R2900" t="str">
            <v>IAM</v>
          </cell>
          <cell r="S2900" t="str">
            <v>Kritika Bahadur</v>
          </cell>
          <cell r="T2900">
            <v>6.6666669999999997E-2</v>
          </cell>
          <cell r="U2900">
            <v>0</v>
          </cell>
          <cell r="V2900" t="str">
            <v>-</v>
          </cell>
          <cell r="Z2900" t="str">
            <v>-</v>
          </cell>
          <cell r="AA2900" t="str">
            <v>-</v>
          </cell>
          <cell r="AB2900" t="str">
            <v>-</v>
          </cell>
          <cell r="AC2900" t="str">
            <v>-</v>
          </cell>
          <cell r="AD2900" t="str">
            <v>-</v>
          </cell>
          <cell r="AE2900" t="str">
            <v>-</v>
          </cell>
          <cell r="AF2900" t="str">
            <v>-</v>
          </cell>
          <cell r="AG2900" t="str">
            <v>-</v>
          </cell>
          <cell r="AH2900" t="str">
            <v>--</v>
          </cell>
        </row>
        <row r="2901">
          <cell r="A2901">
            <v>2328534</v>
          </cell>
          <cell r="B2901" t="str">
            <v>Ppfas Asset Management Private Limited</v>
          </cell>
          <cell r="C2901">
            <v>44814</v>
          </cell>
          <cell r="D2901" t="str">
            <v>Bangalore</v>
          </cell>
          <cell r="E2901" t="str">
            <v>OBB</v>
          </cell>
          <cell r="F2901" t="str">
            <v>B2C</v>
          </cell>
          <cell r="G2901" t="str">
            <v>Bangalore</v>
          </cell>
          <cell r="H2901">
            <v>2199</v>
          </cell>
          <cell r="I2901">
            <v>2.1989999999999999E-2</v>
          </cell>
          <cell r="J2901">
            <v>9085029</v>
          </cell>
          <cell r="K2901" t="str">
            <v>Ppfas Asset Managemnet Private Limited</v>
          </cell>
          <cell r="L2901">
            <v>34710</v>
          </cell>
          <cell r="M2901" t="str">
            <v>Investment</v>
          </cell>
          <cell r="N2901" t="str">
            <v>OBB</v>
          </cell>
          <cell r="O2901" t="str">
            <v>BLR_ZONE1</v>
          </cell>
          <cell r="P2901">
            <v>9085029</v>
          </cell>
          <cell r="Q2901" t="str">
            <v>Nilesh Madhuker Zodape</v>
          </cell>
          <cell r="R2901" t="str">
            <v>IAM</v>
          </cell>
          <cell r="S2901" t="str">
            <v>Vineet Garg</v>
          </cell>
          <cell r="T2901">
            <v>2.1989999999999999E-2</v>
          </cell>
          <cell r="U2901">
            <v>0</v>
          </cell>
          <cell r="V2901" t="str">
            <v>-</v>
          </cell>
          <cell r="Z2901" t="str">
            <v>-</v>
          </cell>
          <cell r="AA2901" t="str">
            <v>-</v>
          </cell>
          <cell r="AB2901" t="str">
            <v>-</v>
          </cell>
          <cell r="AC2901" t="str">
            <v>-</v>
          </cell>
          <cell r="AD2901" t="str">
            <v>-</v>
          </cell>
          <cell r="AE2901" t="str">
            <v>-</v>
          </cell>
          <cell r="AF2901" t="str">
            <v>-</v>
          </cell>
          <cell r="AG2901" t="str">
            <v>-</v>
          </cell>
          <cell r="AH2901" t="str">
            <v>--</v>
          </cell>
        </row>
        <row r="2902">
          <cell r="A2902">
            <v>2338877</v>
          </cell>
          <cell r="B2902" t="str">
            <v>Ppfas Asset Managemnet Private Limited</v>
          </cell>
          <cell r="C2902">
            <v>45027</v>
          </cell>
          <cell r="D2902" t="str">
            <v>Mumbai</v>
          </cell>
          <cell r="E2902" t="str">
            <v>OBB</v>
          </cell>
          <cell r="F2902" t="str">
            <v>B2C</v>
          </cell>
          <cell r="G2902" t="str">
            <v>Mumbai</v>
          </cell>
          <cell r="H2902">
            <v>2298</v>
          </cell>
          <cell r="I2902">
            <v>2.298E-2</v>
          </cell>
          <cell r="J2902">
            <v>9085029</v>
          </cell>
          <cell r="K2902" t="str">
            <v>Ppfas Asset Managemnet Private Limited</v>
          </cell>
          <cell r="L2902">
            <v>34710</v>
          </cell>
          <cell r="M2902" t="str">
            <v>Investment</v>
          </cell>
          <cell r="N2902" t="str">
            <v>OBB</v>
          </cell>
          <cell r="O2902" t="str">
            <v>MUM_ZONE1</v>
          </cell>
          <cell r="P2902">
            <v>9085029</v>
          </cell>
          <cell r="Q2902" t="str">
            <v>Nilesh Madhuker Zodape</v>
          </cell>
          <cell r="R2902" t="str">
            <v>IAM</v>
          </cell>
          <cell r="S2902" t="str">
            <v>Vineet Garg</v>
          </cell>
          <cell r="T2902">
            <v>2.298E-2</v>
          </cell>
          <cell r="U2902">
            <v>0</v>
          </cell>
          <cell r="V2902" t="str">
            <v>-</v>
          </cell>
          <cell r="Z2902" t="str">
            <v>-</v>
          </cell>
          <cell r="AA2902" t="str">
            <v>-</v>
          </cell>
          <cell r="AB2902" t="str">
            <v>-</v>
          </cell>
          <cell r="AC2902" t="str">
            <v>-</v>
          </cell>
          <cell r="AD2902" t="str">
            <v>-</v>
          </cell>
          <cell r="AE2902" t="str">
            <v>-</v>
          </cell>
          <cell r="AF2902" t="str">
            <v>-</v>
          </cell>
          <cell r="AG2902" t="str">
            <v>-</v>
          </cell>
          <cell r="AH2902" t="str">
            <v>--</v>
          </cell>
        </row>
        <row r="2903">
          <cell r="A2903">
            <v>2347611</v>
          </cell>
          <cell r="B2903" t="str">
            <v>PPFAS Asset Management Private Limited</v>
          </cell>
          <cell r="C2903">
            <v>45633</v>
          </cell>
          <cell r="D2903" t="str">
            <v>Delhi</v>
          </cell>
          <cell r="E2903" t="str">
            <v>BBB</v>
          </cell>
          <cell r="F2903" t="str">
            <v>B2C</v>
          </cell>
          <cell r="G2903" t="str">
            <v>Delhi</v>
          </cell>
          <cell r="H2903">
            <v>7713</v>
          </cell>
          <cell r="I2903">
            <v>7.7130000000000004E-2</v>
          </cell>
          <cell r="J2903">
            <v>9085029</v>
          </cell>
          <cell r="K2903" t="str">
            <v>Ppfas Asset Managemnet Private Limited</v>
          </cell>
          <cell r="L2903">
            <v>34710</v>
          </cell>
          <cell r="M2903" t="str">
            <v>Investment</v>
          </cell>
          <cell r="N2903" t="str">
            <v>BBB</v>
          </cell>
          <cell r="O2903" t="str">
            <v>DEL_ZONE2</v>
          </cell>
          <cell r="P2903">
            <v>9085029</v>
          </cell>
          <cell r="Q2903" t="str">
            <v>Nilesh Madhuker Zodape</v>
          </cell>
          <cell r="R2903" t="str">
            <v>IAM</v>
          </cell>
          <cell r="S2903" t="str">
            <v>Vineet Garg</v>
          </cell>
          <cell r="T2903">
            <v>7.7130000000000004E-2</v>
          </cell>
          <cell r="U2903">
            <v>0</v>
          </cell>
          <cell r="V2903" t="str">
            <v>-</v>
          </cell>
          <cell r="Z2903">
            <v>46136.572395833296</v>
          </cell>
          <cell r="AA2903" t="str">
            <v>SR26045537560</v>
          </cell>
          <cell r="AB2903" t="str">
            <v>Retained</v>
          </cell>
          <cell r="AC2903" t="str">
            <v>-</v>
          </cell>
          <cell r="AD2903" t="str">
            <v>-</v>
          </cell>
          <cell r="AE2903" t="str">
            <v>-</v>
          </cell>
          <cell r="AF2903" t="str">
            <v>-</v>
          </cell>
          <cell r="AG2903" t="str">
            <v>-</v>
          </cell>
          <cell r="AH2903" t="str">
            <v>-Retained</v>
          </cell>
        </row>
        <row r="2904">
          <cell r="A2904">
            <v>9085029</v>
          </cell>
          <cell r="B2904" t="str">
            <v>Ppfas Asset Management Private Limited</v>
          </cell>
          <cell r="C2904">
            <v>44342</v>
          </cell>
          <cell r="D2904" t="str">
            <v>Mumbai</v>
          </cell>
          <cell r="E2904" t="str">
            <v>MBIA</v>
          </cell>
          <cell r="F2904" t="str">
            <v>B2B</v>
          </cell>
          <cell r="G2904" t="str">
            <v>Mumbai</v>
          </cell>
          <cell r="H2904">
            <v>22500</v>
          </cell>
          <cell r="I2904">
            <v>0.22500000000000001</v>
          </cell>
          <cell r="J2904">
            <v>9085029</v>
          </cell>
          <cell r="K2904" t="str">
            <v>Ppfas Asset Managemnet Private Limited</v>
          </cell>
          <cell r="L2904">
            <v>34710</v>
          </cell>
          <cell r="M2904" t="str">
            <v>Investment</v>
          </cell>
          <cell r="N2904" t="str">
            <v>MBIA</v>
          </cell>
          <cell r="O2904" t="str">
            <v>MUM_ZONE1</v>
          </cell>
          <cell r="P2904">
            <v>9085029</v>
          </cell>
          <cell r="Q2904" t="str">
            <v>Nilesh Madhuker Zodape</v>
          </cell>
          <cell r="R2904" t="str">
            <v>IAM</v>
          </cell>
          <cell r="S2904" t="str">
            <v>Vineet Garg</v>
          </cell>
          <cell r="T2904">
            <v>0.22500000000000001</v>
          </cell>
          <cell r="U2904">
            <v>0</v>
          </cell>
          <cell r="V2904" t="str">
            <v>-</v>
          </cell>
          <cell r="Z2904" t="str">
            <v>-</v>
          </cell>
          <cell r="AA2904" t="str">
            <v>-</v>
          </cell>
          <cell r="AB2904" t="str">
            <v>-</v>
          </cell>
          <cell r="AC2904" t="str">
            <v>-</v>
          </cell>
          <cell r="AD2904" t="str">
            <v>-</v>
          </cell>
          <cell r="AE2904" t="str">
            <v>-</v>
          </cell>
          <cell r="AF2904" t="str">
            <v>-</v>
          </cell>
          <cell r="AG2904" t="str">
            <v>-</v>
          </cell>
          <cell r="AH2904" t="str">
            <v>--</v>
          </cell>
        </row>
        <row r="2905">
          <cell r="A2905">
            <v>9085097</v>
          </cell>
          <cell r="B2905" t="str">
            <v>Chargepoint Technologies India Private Limited.</v>
          </cell>
          <cell r="C2905">
            <v>44349</v>
          </cell>
          <cell r="D2905" t="str">
            <v>Gurgaon</v>
          </cell>
          <cell r="E2905" t="str">
            <v>ILL</v>
          </cell>
          <cell r="F2905" t="str">
            <v>B2B</v>
          </cell>
          <cell r="G2905" t="str">
            <v>Gurgaon</v>
          </cell>
          <cell r="H2905">
            <v>60833.333333333336</v>
          </cell>
          <cell r="I2905">
            <v>0.60833333333333339</v>
          </cell>
          <cell r="J2905">
            <v>9085097</v>
          </cell>
          <cell r="K2905" t="str">
            <v>Chargepoint Technologies India Private Limited</v>
          </cell>
          <cell r="L2905">
            <v>60833.333333333336</v>
          </cell>
          <cell r="M2905" t="str">
            <v>Investment</v>
          </cell>
          <cell r="N2905" t="str">
            <v>BIA+</v>
          </cell>
          <cell r="O2905" t="str">
            <v>GGN_ZONE1</v>
          </cell>
          <cell r="P2905">
            <v>9085097</v>
          </cell>
          <cell r="Q2905" t="str">
            <v>Adarsh Kumar</v>
          </cell>
          <cell r="R2905" t="str">
            <v>IAM</v>
          </cell>
          <cell r="S2905" t="str">
            <v>Rajeev Misra</v>
          </cell>
          <cell r="T2905">
            <v>0.60833333333333339</v>
          </cell>
          <cell r="U2905">
            <v>0</v>
          </cell>
          <cell r="V2905" t="str">
            <v>-</v>
          </cell>
          <cell r="Z2905" t="str">
            <v>-</v>
          </cell>
          <cell r="AA2905" t="str">
            <v>-</v>
          </cell>
          <cell r="AB2905" t="str">
            <v>-</v>
          </cell>
          <cell r="AC2905" t="str">
            <v>-</v>
          </cell>
          <cell r="AD2905" t="str">
            <v>-</v>
          </cell>
          <cell r="AE2905" t="str">
            <v>-</v>
          </cell>
          <cell r="AF2905" t="str">
            <v>-</v>
          </cell>
          <cell r="AG2905" t="str">
            <v>-</v>
          </cell>
          <cell r="AH2905" t="str">
            <v>--</v>
          </cell>
        </row>
        <row r="2906">
          <cell r="A2906">
            <v>9085253</v>
          </cell>
          <cell r="B2906" t="str">
            <v>Hemmersbach India Private Limited</v>
          </cell>
          <cell r="C2906">
            <v>44412</v>
          </cell>
          <cell r="D2906" t="str">
            <v>Bangalore</v>
          </cell>
          <cell r="E2906" t="str">
            <v>BIA</v>
          </cell>
          <cell r="F2906" t="str">
            <v>B2B</v>
          </cell>
          <cell r="G2906" t="str">
            <v>Bangalore</v>
          </cell>
          <cell r="H2906">
            <v>60000</v>
          </cell>
          <cell r="I2906">
            <v>0.6</v>
          </cell>
          <cell r="J2906">
            <v>9085253</v>
          </cell>
          <cell r="K2906" t="str">
            <v>Hemmersbach India Private Limited</v>
          </cell>
          <cell r="L2906">
            <v>60000</v>
          </cell>
          <cell r="M2906" t="str">
            <v>Investment</v>
          </cell>
          <cell r="N2906" t="str">
            <v>BIA+</v>
          </cell>
          <cell r="O2906" t="str">
            <v>BLR_ZONE2</v>
          </cell>
          <cell r="P2906">
            <v>9085253</v>
          </cell>
          <cell r="Q2906" t="str">
            <v>Punganuru Shanmugam</v>
          </cell>
          <cell r="R2906" t="str">
            <v>IAM</v>
          </cell>
          <cell r="S2906" t="str">
            <v>Biswa Ranjan Behera</v>
          </cell>
          <cell r="T2906">
            <v>0.6</v>
          </cell>
          <cell r="U2906">
            <v>0</v>
          </cell>
          <cell r="V2906" t="str">
            <v>-</v>
          </cell>
          <cell r="Z2906" t="str">
            <v>-</v>
          </cell>
          <cell r="AA2906" t="str">
            <v>-</v>
          </cell>
          <cell r="AB2906" t="str">
            <v>-</v>
          </cell>
          <cell r="AC2906" t="str">
            <v>-</v>
          </cell>
          <cell r="AD2906" t="str">
            <v>-</v>
          </cell>
          <cell r="AE2906" t="str">
            <v>-</v>
          </cell>
          <cell r="AF2906" t="str">
            <v>-</v>
          </cell>
          <cell r="AG2906" t="str">
            <v>-</v>
          </cell>
          <cell r="AH2906" t="str">
            <v>--</v>
          </cell>
        </row>
        <row r="2907">
          <cell r="A2907">
            <v>9085305</v>
          </cell>
          <cell r="B2907" t="str">
            <v>Starfin India Private Limited</v>
          </cell>
          <cell r="C2907">
            <v>44372</v>
          </cell>
          <cell r="D2907" t="str">
            <v>Gurgaon</v>
          </cell>
          <cell r="E2907" t="str">
            <v>BIA</v>
          </cell>
          <cell r="F2907" t="str">
            <v>B2B</v>
          </cell>
          <cell r="G2907" t="str">
            <v>Gurgaon</v>
          </cell>
          <cell r="H2907">
            <v>32500</v>
          </cell>
          <cell r="I2907">
            <v>0.32500000000000001</v>
          </cell>
          <cell r="J2907">
            <v>9085305</v>
          </cell>
          <cell r="K2907" t="str">
            <v>Starfin India Private Limited</v>
          </cell>
          <cell r="L2907">
            <v>32500</v>
          </cell>
          <cell r="M2907" t="str">
            <v>Investment</v>
          </cell>
          <cell r="N2907" t="str">
            <v>BIA+</v>
          </cell>
          <cell r="O2907" t="str">
            <v>GGN_ZONE1</v>
          </cell>
          <cell r="P2907">
            <v>9085305</v>
          </cell>
          <cell r="Q2907" t="str">
            <v>Ravi Chandana</v>
          </cell>
          <cell r="R2907" t="str">
            <v>IAM</v>
          </cell>
          <cell r="S2907" t="str">
            <v>Ravi Kala</v>
          </cell>
          <cell r="T2907">
            <v>0.32500000000000001</v>
          </cell>
          <cell r="U2907">
            <v>0</v>
          </cell>
          <cell r="V2907" t="str">
            <v>-</v>
          </cell>
          <cell r="Z2907" t="str">
            <v>-</v>
          </cell>
          <cell r="AA2907" t="str">
            <v>-</v>
          </cell>
          <cell r="AB2907" t="str">
            <v>-</v>
          </cell>
          <cell r="AC2907" t="str">
            <v>-</v>
          </cell>
          <cell r="AD2907" t="str">
            <v>-</v>
          </cell>
          <cell r="AE2907" t="str">
            <v>-</v>
          </cell>
          <cell r="AF2907" t="str">
            <v>-</v>
          </cell>
          <cell r="AG2907" t="str">
            <v>-</v>
          </cell>
          <cell r="AH2907" t="str">
            <v>--</v>
          </cell>
        </row>
        <row r="2908">
          <cell r="A2908">
            <v>9085336</v>
          </cell>
          <cell r="B2908" t="str">
            <v>Saptrishi Consultancy Services Limited</v>
          </cell>
          <cell r="C2908">
            <v>44379</v>
          </cell>
          <cell r="D2908" t="str">
            <v>NOIDA</v>
          </cell>
          <cell r="E2908" t="str">
            <v>MBIA</v>
          </cell>
          <cell r="F2908" t="str">
            <v>B2B</v>
          </cell>
          <cell r="G2908" t="str">
            <v>NOIDA</v>
          </cell>
          <cell r="H2908">
            <v>21666.666666666668</v>
          </cell>
          <cell r="I2908">
            <v>0.21666666666666667</v>
          </cell>
          <cell r="J2908">
            <v>9085336</v>
          </cell>
          <cell r="K2908" t="str">
            <v>Saptrishi Consultancy Services Limited</v>
          </cell>
          <cell r="L2908">
            <v>21666.666666666668</v>
          </cell>
          <cell r="M2908" t="str">
            <v>Investment</v>
          </cell>
          <cell r="N2908" t="str">
            <v>MBIA</v>
          </cell>
          <cell r="O2908" t="str">
            <v>NOD_ZONE1</v>
          </cell>
          <cell r="P2908">
            <v>9085336</v>
          </cell>
          <cell r="Q2908" t="str">
            <v>Mithilesh Vishwakarma</v>
          </cell>
          <cell r="R2908" t="str">
            <v>IAM</v>
          </cell>
          <cell r="S2908" t="str">
            <v>Kritika Bahadur</v>
          </cell>
          <cell r="T2908">
            <v>0.21666666666666667</v>
          </cell>
          <cell r="U2908">
            <v>0</v>
          </cell>
          <cell r="V2908" t="str">
            <v>-</v>
          </cell>
          <cell r="Z2908" t="str">
            <v>-</v>
          </cell>
          <cell r="AA2908" t="str">
            <v>-</v>
          </cell>
          <cell r="AB2908" t="str">
            <v>-</v>
          </cell>
          <cell r="AC2908" t="str">
            <v>-</v>
          </cell>
          <cell r="AD2908" t="str">
            <v>-</v>
          </cell>
          <cell r="AE2908" t="str">
            <v>-</v>
          </cell>
          <cell r="AF2908" t="str">
            <v>-</v>
          </cell>
          <cell r="AG2908" t="str">
            <v>-</v>
          </cell>
          <cell r="AH2908" t="str">
            <v>--</v>
          </cell>
        </row>
        <row r="2909">
          <cell r="A2909">
            <v>9085370</v>
          </cell>
          <cell r="B2909" t="str">
            <v>Sobek Auto India Private Limited</v>
          </cell>
          <cell r="C2909">
            <v>44392</v>
          </cell>
          <cell r="D2909" t="str">
            <v>Gurgaon</v>
          </cell>
          <cell r="E2909" t="str">
            <v>BIA</v>
          </cell>
          <cell r="F2909" t="str">
            <v>B2B</v>
          </cell>
          <cell r="G2909" t="str">
            <v>Gurgaon</v>
          </cell>
          <cell r="H2909">
            <v>54166.66</v>
          </cell>
          <cell r="I2909">
            <v>0.5416666</v>
          </cell>
          <cell r="J2909">
            <v>9085370</v>
          </cell>
          <cell r="K2909" t="str">
            <v>Sobek Auto India Private Limited</v>
          </cell>
          <cell r="L2909">
            <v>54166.66</v>
          </cell>
          <cell r="M2909" t="str">
            <v>Investment</v>
          </cell>
          <cell r="N2909" t="str">
            <v>BIA+</v>
          </cell>
          <cell r="O2909" t="str">
            <v>GGN_ZONE1</v>
          </cell>
          <cell r="P2909">
            <v>9085370</v>
          </cell>
          <cell r="Q2909" t="str">
            <v>Syed Sadique Hussain</v>
          </cell>
          <cell r="R2909" t="str">
            <v>IAM</v>
          </cell>
          <cell r="S2909" t="str">
            <v>Rajeev Misra</v>
          </cell>
          <cell r="T2909">
            <v>0.5416666</v>
          </cell>
          <cell r="U2909">
            <v>0</v>
          </cell>
          <cell r="V2909" t="str">
            <v>-</v>
          </cell>
          <cell r="Z2909" t="str">
            <v>-</v>
          </cell>
          <cell r="AA2909" t="str">
            <v>-</v>
          </cell>
          <cell r="AB2909" t="str">
            <v>-</v>
          </cell>
          <cell r="AC2909" t="str">
            <v>-</v>
          </cell>
          <cell r="AD2909" t="str">
            <v>-</v>
          </cell>
          <cell r="AE2909" t="str">
            <v>-</v>
          </cell>
          <cell r="AF2909" t="str">
            <v>-</v>
          </cell>
          <cell r="AG2909" t="str">
            <v>-</v>
          </cell>
          <cell r="AH2909" t="str">
            <v>--</v>
          </cell>
        </row>
        <row r="2910">
          <cell r="A2910">
            <v>2339877</v>
          </cell>
          <cell r="B2910" t="str">
            <v>Purflux Engine Systems India Private Limited</v>
          </cell>
          <cell r="C2910">
            <v>45066</v>
          </cell>
          <cell r="D2910" t="str">
            <v>Gurgaon</v>
          </cell>
          <cell r="E2910" t="str">
            <v>OBB</v>
          </cell>
          <cell r="F2910" t="str">
            <v>B2C</v>
          </cell>
          <cell r="G2910" t="str">
            <v>Gurgaon</v>
          </cell>
          <cell r="H2910">
            <v>3499</v>
          </cell>
          <cell r="I2910">
            <v>3.499E-2</v>
          </cell>
          <cell r="J2910">
            <v>9085409</v>
          </cell>
          <cell r="K2910" t="str">
            <v>Purflux Engine Systems India Private Limited</v>
          </cell>
          <cell r="L2910">
            <v>60165.666666666664</v>
          </cell>
          <cell r="M2910" t="str">
            <v>Investment</v>
          </cell>
          <cell r="N2910" t="str">
            <v>OBB</v>
          </cell>
          <cell r="O2910" t="str">
            <v>GGN_ZONE1</v>
          </cell>
          <cell r="P2910">
            <v>9085409</v>
          </cell>
          <cell r="Q2910" t="str">
            <v>Nilesh Madhuker Zodape</v>
          </cell>
          <cell r="R2910" t="str">
            <v>IAM</v>
          </cell>
          <cell r="S2910" t="str">
            <v>Vineet Garg</v>
          </cell>
          <cell r="T2910">
            <v>3.499E-2</v>
          </cell>
          <cell r="U2910">
            <v>0</v>
          </cell>
          <cell r="V2910" t="str">
            <v>-</v>
          </cell>
          <cell r="Z2910" t="str">
            <v>-</v>
          </cell>
          <cell r="AA2910" t="str">
            <v>-</v>
          </cell>
          <cell r="AB2910" t="str">
            <v>-</v>
          </cell>
          <cell r="AC2910" t="str">
            <v>-</v>
          </cell>
          <cell r="AD2910" t="str">
            <v>-</v>
          </cell>
          <cell r="AE2910" t="str">
            <v>-</v>
          </cell>
          <cell r="AF2910" t="str">
            <v>-</v>
          </cell>
          <cell r="AG2910" t="str">
            <v>-</v>
          </cell>
          <cell r="AH2910" t="str">
            <v>--</v>
          </cell>
        </row>
        <row r="2911">
          <cell r="A2911">
            <v>9085409</v>
          </cell>
          <cell r="B2911" t="str">
            <v>Purflux Engine Systems India Private Limited</v>
          </cell>
          <cell r="C2911">
            <v>44399</v>
          </cell>
          <cell r="D2911" t="str">
            <v>Bangalore</v>
          </cell>
          <cell r="E2911" t="str">
            <v>BIA</v>
          </cell>
          <cell r="F2911" t="str">
            <v>B2B</v>
          </cell>
          <cell r="G2911" t="str">
            <v>Bangalore</v>
          </cell>
          <cell r="H2911">
            <v>28333.333333333332</v>
          </cell>
          <cell r="I2911">
            <v>0.28333333333333333</v>
          </cell>
          <cell r="J2911">
            <v>9085409</v>
          </cell>
          <cell r="K2911" t="str">
            <v>Purflux Engine Systems India Private Limited</v>
          </cell>
          <cell r="L2911">
            <v>60165.666666666664</v>
          </cell>
          <cell r="M2911" t="str">
            <v>Investment</v>
          </cell>
          <cell r="N2911" t="str">
            <v>BIA+</v>
          </cell>
          <cell r="O2911" t="str">
            <v>BLR_ZONE2</v>
          </cell>
          <cell r="P2911">
            <v>9085409</v>
          </cell>
          <cell r="Q2911" t="str">
            <v>Nilesh Madhuker Zodape</v>
          </cell>
          <cell r="R2911" t="str">
            <v>IAM</v>
          </cell>
          <cell r="S2911" t="str">
            <v>Vineet Garg</v>
          </cell>
          <cell r="T2911">
            <v>0.28333333333333333</v>
          </cell>
          <cell r="U2911">
            <v>0</v>
          </cell>
          <cell r="V2911" t="str">
            <v>-</v>
          </cell>
          <cell r="Z2911" t="str">
            <v>-</v>
          </cell>
          <cell r="AA2911" t="str">
            <v>-</v>
          </cell>
          <cell r="AB2911" t="str">
            <v>-</v>
          </cell>
          <cell r="AC2911" t="str">
            <v>-</v>
          </cell>
          <cell r="AD2911" t="str">
            <v>-</v>
          </cell>
          <cell r="AE2911" t="str">
            <v>-</v>
          </cell>
          <cell r="AF2911" t="str">
            <v>-</v>
          </cell>
          <cell r="AG2911" t="str">
            <v>-</v>
          </cell>
          <cell r="AH2911" t="str">
            <v>--</v>
          </cell>
        </row>
        <row r="2912">
          <cell r="A2912">
            <v>9087888</v>
          </cell>
          <cell r="B2912" t="str">
            <v>Purflux Engine Systems India Private Limited</v>
          </cell>
          <cell r="C2912">
            <v>44499</v>
          </cell>
          <cell r="D2912" t="str">
            <v>Gurgaon</v>
          </cell>
          <cell r="E2912" t="str">
            <v>BIA</v>
          </cell>
          <cell r="F2912" t="str">
            <v>B2B</v>
          </cell>
          <cell r="G2912" t="str">
            <v>Gurgaon</v>
          </cell>
          <cell r="H2912">
            <v>28333.333333333332</v>
          </cell>
          <cell r="I2912">
            <v>0.28333333333333333</v>
          </cell>
          <cell r="J2912">
            <v>9085409</v>
          </cell>
          <cell r="K2912" t="str">
            <v>Purflux Engine Systems India Private Limited</v>
          </cell>
          <cell r="L2912">
            <v>60165.666666666664</v>
          </cell>
          <cell r="M2912" t="str">
            <v>Investment</v>
          </cell>
          <cell r="N2912" t="str">
            <v>BIA+</v>
          </cell>
          <cell r="O2912" t="str">
            <v>GGN_ZONE1</v>
          </cell>
          <cell r="P2912">
            <v>9085409</v>
          </cell>
          <cell r="Q2912" t="str">
            <v>Nilesh Madhuker Zodape</v>
          </cell>
          <cell r="R2912" t="str">
            <v>IAM</v>
          </cell>
          <cell r="S2912" t="str">
            <v>Vineet Garg</v>
          </cell>
          <cell r="T2912">
            <v>0.28333333333333333</v>
          </cell>
          <cell r="U2912">
            <v>0</v>
          </cell>
          <cell r="V2912" t="str">
            <v>-</v>
          </cell>
          <cell r="Z2912" t="str">
            <v>-</v>
          </cell>
          <cell r="AA2912" t="str">
            <v>-</v>
          </cell>
          <cell r="AB2912" t="str">
            <v>-</v>
          </cell>
          <cell r="AC2912" t="str">
            <v>-</v>
          </cell>
          <cell r="AD2912" t="str">
            <v>-</v>
          </cell>
          <cell r="AE2912" t="str">
            <v>-</v>
          </cell>
          <cell r="AF2912" t="str">
            <v>-</v>
          </cell>
          <cell r="AG2912" t="str">
            <v>-</v>
          </cell>
          <cell r="AH2912" t="str">
            <v>--</v>
          </cell>
        </row>
        <row r="2913">
          <cell r="A2913">
            <v>9085427</v>
          </cell>
          <cell r="B2913" t="str">
            <v>Nivaata Systems Private Limited</v>
          </cell>
          <cell r="C2913">
            <v>44382</v>
          </cell>
          <cell r="D2913" t="str">
            <v>Bangalore</v>
          </cell>
          <cell r="E2913" t="str">
            <v>ILL</v>
          </cell>
          <cell r="F2913" t="str">
            <v>B2B</v>
          </cell>
          <cell r="G2913" t="str">
            <v>Bangalore</v>
          </cell>
          <cell r="H2913">
            <v>15000</v>
          </cell>
          <cell r="I2913">
            <v>0.15</v>
          </cell>
          <cell r="J2913">
            <v>9085427</v>
          </cell>
          <cell r="K2913" t="str">
            <v>Nivaata Systems Private Limited</v>
          </cell>
          <cell r="L2913">
            <v>30000</v>
          </cell>
          <cell r="M2913" t="str">
            <v>Investment</v>
          </cell>
          <cell r="N2913" t="str">
            <v>BIA+</v>
          </cell>
          <cell r="O2913" t="str">
            <v>BLR_ZONE1</v>
          </cell>
          <cell r="P2913">
            <v>9085427</v>
          </cell>
          <cell r="Q2913" t="str">
            <v>Punganuru Shanmugam</v>
          </cell>
          <cell r="R2913" t="str">
            <v>IAM</v>
          </cell>
          <cell r="S2913" t="str">
            <v>Biswa Ranjan Behera</v>
          </cell>
          <cell r="T2913">
            <v>0.15</v>
          </cell>
          <cell r="U2913">
            <v>0</v>
          </cell>
          <cell r="V2913" t="str">
            <v>-</v>
          </cell>
          <cell r="Z2913" t="str">
            <v>-</v>
          </cell>
          <cell r="AA2913" t="str">
            <v>-</v>
          </cell>
          <cell r="AB2913" t="str">
            <v>-</v>
          </cell>
          <cell r="AC2913" t="str">
            <v>-</v>
          </cell>
          <cell r="AD2913" t="str">
            <v>-</v>
          </cell>
          <cell r="AE2913" t="str">
            <v>-</v>
          </cell>
          <cell r="AF2913" t="str">
            <v>-</v>
          </cell>
          <cell r="AG2913" t="str">
            <v>-</v>
          </cell>
          <cell r="AH2913" t="str">
            <v>--</v>
          </cell>
        </row>
        <row r="2914">
          <cell r="A2914">
            <v>9122558</v>
          </cell>
          <cell r="B2914" t="str">
            <v>Nivaata Systems Private Limited</v>
          </cell>
          <cell r="C2914">
            <v>45405</v>
          </cell>
          <cell r="D2914" t="str">
            <v>Bangalore</v>
          </cell>
          <cell r="E2914" t="str">
            <v>MWIFI</v>
          </cell>
          <cell r="F2914" t="str">
            <v>B2B</v>
          </cell>
          <cell r="G2914" t="str">
            <v>Bangalore</v>
          </cell>
          <cell r="H2914">
            <v>15000</v>
          </cell>
          <cell r="I2914">
            <v>0.15</v>
          </cell>
          <cell r="J2914">
            <v>9085427</v>
          </cell>
          <cell r="K2914" t="str">
            <v>Nivaata Systems Private Limited</v>
          </cell>
          <cell r="L2914">
            <v>30000</v>
          </cell>
          <cell r="M2914" t="str">
            <v>Investment</v>
          </cell>
          <cell r="N2914" t="str">
            <v>MWIFI</v>
          </cell>
          <cell r="O2914" t="str">
            <v>BLR_ZONE1</v>
          </cell>
          <cell r="P2914">
            <v>9085427</v>
          </cell>
          <cell r="Q2914" t="str">
            <v>Punganuru Shanmugam</v>
          </cell>
          <cell r="R2914" t="str">
            <v>IAM</v>
          </cell>
          <cell r="S2914" t="str">
            <v>Biswa Ranjan Behera</v>
          </cell>
          <cell r="T2914">
            <v>0.15</v>
          </cell>
          <cell r="U2914">
            <v>0</v>
          </cell>
          <cell r="V2914" t="str">
            <v>-</v>
          </cell>
          <cell r="Z2914" t="str">
            <v>-</v>
          </cell>
          <cell r="AA2914" t="str">
            <v>-</v>
          </cell>
          <cell r="AB2914" t="str">
            <v>-</v>
          </cell>
          <cell r="AC2914" t="str">
            <v>-</v>
          </cell>
          <cell r="AD2914" t="str">
            <v>-</v>
          </cell>
          <cell r="AE2914" t="str">
            <v>-</v>
          </cell>
          <cell r="AF2914" t="str">
            <v>-</v>
          </cell>
          <cell r="AG2914" t="str">
            <v>-</v>
          </cell>
          <cell r="AH2914" t="str">
            <v>--</v>
          </cell>
        </row>
        <row r="2915">
          <cell r="A2915">
            <v>602882</v>
          </cell>
          <cell r="B2915" t="str">
            <v>Bimbo Bakeries India Private Limited</v>
          </cell>
          <cell r="C2915">
            <v>45470</v>
          </cell>
          <cell r="D2915" t="str">
            <v>Gurgaon</v>
          </cell>
          <cell r="E2915" t="str">
            <v>SD Wan</v>
          </cell>
          <cell r="F2915" t="str">
            <v>Spectra IT</v>
          </cell>
          <cell r="G2915" t="str">
            <v>Gurgaon</v>
          </cell>
          <cell r="H2915">
            <v>25000</v>
          </cell>
          <cell r="I2915">
            <v>0.25</v>
          </cell>
          <cell r="J2915">
            <v>9085502</v>
          </cell>
          <cell r="K2915" t="str">
            <v>Bimbo Bakeries India Private Limited</v>
          </cell>
          <cell r="L2915">
            <v>407999.99999999994</v>
          </cell>
          <cell r="M2915" t="str">
            <v>Relationship</v>
          </cell>
          <cell r="N2915" t="str">
            <v>SD Wan</v>
          </cell>
          <cell r="O2915" t="str">
            <v>GGN_ZONE1</v>
          </cell>
          <cell r="P2915">
            <v>9085502</v>
          </cell>
          <cell r="Q2915" t="str">
            <v xml:space="preserve">Rajeev Misra </v>
          </cell>
          <cell r="R2915" t="str">
            <v>RAM</v>
          </cell>
          <cell r="S2915" t="str">
            <v>Rajeev Misra</v>
          </cell>
          <cell r="T2915">
            <v>0.25</v>
          </cell>
          <cell r="U2915">
            <v>0</v>
          </cell>
          <cell r="V2915" t="str">
            <v>-</v>
          </cell>
          <cell r="Z2915" t="str">
            <v>-</v>
          </cell>
          <cell r="AA2915" t="str">
            <v>-</v>
          </cell>
          <cell r="AB2915" t="str">
            <v>-</v>
          </cell>
          <cell r="AC2915" t="str">
            <v>-</v>
          </cell>
          <cell r="AD2915" t="str">
            <v>-</v>
          </cell>
          <cell r="AE2915" t="str">
            <v>-</v>
          </cell>
          <cell r="AF2915" t="str">
            <v>-</v>
          </cell>
          <cell r="AG2915" t="str">
            <v>-</v>
          </cell>
          <cell r="AH2915" t="str">
            <v>--</v>
          </cell>
        </row>
        <row r="2916">
          <cell r="A2916">
            <v>602898</v>
          </cell>
          <cell r="B2916" t="str">
            <v>Bimbo Bakeries India Private Limited</v>
          </cell>
          <cell r="C2916">
            <v>45315</v>
          </cell>
          <cell r="D2916" t="str">
            <v>Gurgaon</v>
          </cell>
          <cell r="E2916" t="str">
            <v>SD wan</v>
          </cell>
          <cell r="F2916" t="str">
            <v>Spectra IT</v>
          </cell>
          <cell r="G2916" t="str">
            <v>Gurgaon</v>
          </cell>
          <cell r="H2916">
            <v>12000</v>
          </cell>
          <cell r="I2916">
            <v>0.12</v>
          </cell>
          <cell r="J2916">
            <v>9085502</v>
          </cell>
          <cell r="K2916" t="str">
            <v>Bimbo Bakeries India Private Limited</v>
          </cell>
          <cell r="L2916">
            <v>407999.99999999994</v>
          </cell>
          <cell r="M2916" t="str">
            <v>Relationship</v>
          </cell>
          <cell r="N2916" t="str">
            <v>SD wan</v>
          </cell>
          <cell r="O2916" t="str">
            <v>GGN_ZONE1</v>
          </cell>
          <cell r="P2916">
            <v>9085502</v>
          </cell>
          <cell r="Q2916" t="str">
            <v xml:space="preserve">Rajeev Misra </v>
          </cell>
          <cell r="R2916" t="str">
            <v>RAM</v>
          </cell>
          <cell r="S2916" t="str">
            <v>Rajeev Misra</v>
          </cell>
          <cell r="T2916">
            <v>0.12</v>
          </cell>
          <cell r="U2916">
            <v>0</v>
          </cell>
          <cell r="V2916" t="str">
            <v>-</v>
          </cell>
          <cell r="Z2916" t="str">
            <v>-</v>
          </cell>
          <cell r="AA2916" t="str">
            <v>-</v>
          </cell>
          <cell r="AB2916" t="str">
            <v>-</v>
          </cell>
          <cell r="AC2916" t="str">
            <v>-</v>
          </cell>
          <cell r="AD2916" t="str">
            <v>-</v>
          </cell>
          <cell r="AE2916" t="str">
            <v>-</v>
          </cell>
          <cell r="AF2916" t="str">
            <v>-</v>
          </cell>
          <cell r="AG2916" t="str">
            <v>-</v>
          </cell>
          <cell r="AH2916" t="str">
            <v>--</v>
          </cell>
        </row>
        <row r="2917">
          <cell r="A2917">
            <v>602899</v>
          </cell>
          <cell r="B2917" t="str">
            <v>Bimbo Bakeries India Private Limited</v>
          </cell>
          <cell r="C2917">
            <v>45315</v>
          </cell>
          <cell r="D2917" t="str">
            <v>Delhi</v>
          </cell>
          <cell r="E2917" t="str">
            <v>SD Wan</v>
          </cell>
          <cell r="F2917" t="str">
            <v>Spectra IT</v>
          </cell>
          <cell r="G2917" t="str">
            <v>Delhi</v>
          </cell>
          <cell r="H2917">
            <v>12000</v>
          </cell>
          <cell r="I2917">
            <v>0.12</v>
          </cell>
          <cell r="J2917">
            <v>9085502</v>
          </cell>
          <cell r="K2917" t="str">
            <v>Bimbo Bakeries India Private Limited</v>
          </cell>
          <cell r="L2917">
            <v>407999.99999999994</v>
          </cell>
          <cell r="M2917" t="str">
            <v>Relationship</v>
          </cell>
          <cell r="N2917" t="str">
            <v>SD Wan</v>
          </cell>
          <cell r="O2917" t="str">
            <v>DEL_ZONE2</v>
          </cell>
          <cell r="P2917">
            <v>9085502</v>
          </cell>
          <cell r="Q2917" t="str">
            <v xml:space="preserve">Rajeev Misra </v>
          </cell>
          <cell r="R2917" t="str">
            <v>RAM</v>
          </cell>
          <cell r="S2917" t="str">
            <v>Rajeev Misra</v>
          </cell>
          <cell r="T2917">
            <v>0.12</v>
          </cell>
          <cell r="U2917">
            <v>0</v>
          </cell>
          <cell r="V2917" t="str">
            <v>-</v>
          </cell>
          <cell r="Z2917" t="str">
            <v>-</v>
          </cell>
          <cell r="AA2917" t="str">
            <v>-</v>
          </cell>
          <cell r="AB2917" t="str">
            <v>-</v>
          </cell>
          <cell r="AC2917" t="str">
            <v>-</v>
          </cell>
          <cell r="AD2917" t="str">
            <v>-</v>
          </cell>
          <cell r="AE2917" t="str">
            <v>-</v>
          </cell>
          <cell r="AF2917" t="str">
            <v>-</v>
          </cell>
          <cell r="AG2917" t="str">
            <v>-</v>
          </cell>
          <cell r="AH2917" t="str">
            <v>--</v>
          </cell>
        </row>
        <row r="2918">
          <cell r="A2918">
            <v>602900</v>
          </cell>
          <cell r="B2918" t="str">
            <v>Bimbo Bakeries India Private Limited</v>
          </cell>
          <cell r="C2918">
            <v>45315</v>
          </cell>
          <cell r="D2918" t="str">
            <v>Greater Noida</v>
          </cell>
          <cell r="E2918" t="str">
            <v>SD Wan</v>
          </cell>
          <cell r="F2918" t="str">
            <v>Spectra IT</v>
          </cell>
          <cell r="G2918" t="str">
            <v>NOIDA</v>
          </cell>
          <cell r="H2918">
            <v>12000</v>
          </cell>
          <cell r="I2918">
            <v>0.12</v>
          </cell>
          <cell r="J2918">
            <v>9085502</v>
          </cell>
          <cell r="K2918" t="str">
            <v>Bimbo Bakeries India Private Limited</v>
          </cell>
          <cell r="L2918">
            <v>407999.99999999994</v>
          </cell>
          <cell r="M2918" t="str">
            <v>Relationship</v>
          </cell>
          <cell r="N2918" t="str">
            <v>SD Wan</v>
          </cell>
          <cell r="O2918" t="str">
            <v>NOD_ZONE1</v>
          </cell>
          <cell r="P2918">
            <v>9085502</v>
          </cell>
          <cell r="Q2918" t="str">
            <v xml:space="preserve">Rajeev Misra </v>
          </cell>
          <cell r="R2918" t="str">
            <v>RAM</v>
          </cell>
          <cell r="S2918" t="str">
            <v>Rajeev Misra</v>
          </cell>
          <cell r="T2918">
            <v>0.12</v>
          </cell>
          <cell r="U2918">
            <v>0</v>
          </cell>
          <cell r="V2918" t="str">
            <v>-</v>
          </cell>
          <cell r="Z2918" t="str">
            <v>-</v>
          </cell>
          <cell r="AA2918" t="str">
            <v>-</v>
          </cell>
          <cell r="AB2918" t="str">
            <v>-</v>
          </cell>
          <cell r="AC2918" t="str">
            <v>-</v>
          </cell>
          <cell r="AD2918" t="str">
            <v>-</v>
          </cell>
          <cell r="AE2918" t="str">
            <v>-</v>
          </cell>
          <cell r="AF2918" t="str">
            <v>-</v>
          </cell>
          <cell r="AG2918" t="str">
            <v>-</v>
          </cell>
          <cell r="AH2918" t="str">
            <v>--</v>
          </cell>
        </row>
        <row r="2919">
          <cell r="A2919">
            <v>602901</v>
          </cell>
          <cell r="B2919" t="str">
            <v>Bimbo Bakeries India Private Limited</v>
          </cell>
          <cell r="C2919">
            <v>45470</v>
          </cell>
          <cell r="D2919" t="str">
            <v>Gurgaon</v>
          </cell>
          <cell r="E2919" t="str">
            <v>SD Wan</v>
          </cell>
          <cell r="F2919" t="str">
            <v>Spectra IT</v>
          </cell>
          <cell r="G2919" t="str">
            <v>Gurgaon</v>
          </cell>
          <cell r="H2919">
            <v>25000</v>
          </cell>
          <cell r="I2919">
            <v>0.25</v>
          </cell>
          <cell r="J2919">
            <v>9085502</v>
          </cell>
          <cell r="K2919" t="str">
            <v>Bimbo Bakeries India Private Limited</v>
          </cell>
          <cell r="L2919">
            <v>407999.99999999994</v>
          </cell>
          <cell r="M2919" t="str">
            <v>Relationship</v>
          </cell>
          <cell r="N2919" t="str">
            <v>SD Wan</v>
          </cell>
          <cell r="O2919" t="str">
            <v>GGN_ZONE1</v>
          </cell>
          <cell r="P2919">
            <v>9085502</v>
          </cell>
          <cell r="Q2919" t="str">
            <v xml:space="preserve">Rajeev Misra </v>
          </cell>
          <cell r="R2919" t="str">
            <v>RAM</v>
          </cell>
          <cell r="S2919" t="str">
            <v>Rajeev Misra</v>
          </cell>
          <cell r="T2919">
            <v>0.25</v>
          </cell>
          <cell r="U2919">
            <v>0</v>
          </cell>
          <cell r="V2919" t="str">
            <v>-</v>
          </cell>
          <cell r="Z2919" t="str">
            <v>-</v>
          </cell>
          <cell r="AA2919" t="str">
            <v>-</v>
          </cell>
          <cell r="AB2919" t="str">
            <v>-</v>
          </cell>
          <cell r="AC2919" t="str">
            <v>-</v>
          </cell>
          <cell r="AD2919" t="str">
            <v>-</v>
          </cell>
          <cell r="AE2919" t="str">
            <v>-</v>
          </cell>
          <cell r="AF2919" t="str">
            <v>-</v>
          </cell>
          <cell r="AG2919" t="str">
            <v>-</v>
          </cell>
          <cell r="AH2919" t="str">
            <v>--</v>
          </cell>
        </row>
        <row r="2920">
          <cell r="A2920">
            <v>602905</v>
          </cell>
          <cell r="B2920" t="str">
            <v>Bimbo Bakeries India Private Limited</v>
          </cell>
          <cell r="C2920">
            <v>45315</v>
          </cell>
          <cell r="D2920" t="str">
            <v>Alwar</v>
          </cell>
          <cell r="E2920" t="str">
            <v>SD Wan</v>
          </cell>
          <cell r="F2920" t="str">
            <v>Spectra IT</v>
          </cell>
          <cell r="G2920" t="str">
            <v>Others</v>
          </cell>
          <cell r="H2920">
            <v>12000</v>
          </cell>
          <cell r="I2920">
            <v>0.12</v>
          </cell>
          <cell r="J2920">
            <v>9085502</v>
          </cell>
          <cell r="K2920" t="str">
            <v>Bimbo Bakeries India Private Limited</v>
          </cell>
          <cell r="L2920">
            <v>407999.99999999994</v>
          </cell>
          <cell r="M2920" t="str">
            <v>Relationship</v>
          </cell>
          <cell r="N2920" t="str">
            <v>SD Wan</v>
          </cell>
          <cell r="O2920" t="str">
            <v>Others</v>
          </cell>
          <cell r="P2920">
            <v>9085502</v>
          </cell>
          <cell r="Q2920" t="str">
            <v xml:space="preserve">Rajeev Misra </v>
          </cell>
          <cell r="R2920" t="str">
            <v>RAM</v>
          </cell>
          <cell r="S2920" t="str">
            <v>Rajeev Misra</v>
          </cell>
          <cell r="T2920">
            <v>0.12</v>
          </cell>
          <cell r="U2920">
            <v>0</v>
          </cell>
          <cell r="V2920" t="str">
            <v>-</v>
          </cell>
          <cell r="Z2920" t="str">
            <v>-</v>
          </cell>
          <cell r="AA2920" t="str">
            <v>-</v>
          </cell>
          <cell r="AB2920" t="str">
            <v>-</v>
          </cell>
          <cell r="AC2920" t="str">
            <v>-</v>
          </cell>
          <cell r="AD2920" t="str">
            <v>-</v>
          </cell>
          <cell r="AE2920" t="str">
            <v>-</v>
          </cell>
          <cell r="AF2920" t="str">
            <v>-</v>
          </cell>
          <cell r="AG2920" t="str">
            <v>-</v>
          </cell>
          <cell r="AH2920" t="str">
            <v>--</v>
          </cell>
        </row>
        <row r="2921">
          <cell r="A2921">
            <v>602907</v>
          </cell>
          <cell r="B2921" t="str">
            <v>Bimbo Bakeries India Private Limited</v>
          </cell>
          <cell r="C2921">
            <v>45315</v>
          </cell>
          <cell r="D2921" t="str">
            <v>Alwar</v>
          </cell>
          <cell r="E2921" t="str">
            <v>SD Wan</v>
          </cell>
          <cell r="F2921" t="str">
            <v>Spectra IT</v>
          </cell>
          <cell r="G2921" t="str">
            <v>Others</v>
          </cell>
          <cell r="H2921">
            <v>12000</v>
          </cell>
          <cell r="I2921">
            <v>0.12</v>
          </cell>
          <cell r="J2921">
            <v>9085502</v>
          </cell>
          <cell r="K2921" t="str">
            <v>Bimbo Bakeries India Private Limited</v>
          </cell>
          <cell r="L2921">
            <v>407999.99999999994</v>
          </cell>
          <cell r="M2921" t="str">
            <v>Relationship</v>
          </cell>
          <cell r="N2921" t="str">
            <v>SD Wan</v>
          </cell>
          <cell r="O2921" t="str">
            <v>Others</v>
          </cell>
          <cell r="P2921">
            <v>9085502</v>
          </cell>
          <cell r="Q2921" t="str">
            <v xml:space="preserve">Rajeev Misra </v>
          </cell>
          <cell r="R2921" t="str">
            <v>RAM</v>
          </cell>
          <cell r="S2921" t="str">
            <v>Rajeev Misra</v>
          </cell>
          <cell r="T2921">
            <v>0.12</v>
          </cell>
          <cell r="U2921">
            <v>0</v>
          </cell>
          <cell r="V2921" t="str">
            <v>-</v>
          </cell>
          <cell r="Z2921" t="str">
            <v>-</v>
          </cell>
          <cell r="AA2921" t="str">
            <v>-</v>
          </cell>
          <cell r="AB2921" t="str">
            <v>-</v>
          </cell>
          <cell r="AC2921" t="str">
            <v>-</v>
          </cell>
          <cell r="AD2921" t="str">
            <v>-</v>
          </cell>
          <cell r="AE2921" t="str">
            <v>-</v>
          </cell>
          <cell r="AF2921" t="str">
            <v>-</v>
          </cell>
          <cell r="AG2921" t="str">
            <v>-</v>
          </cell>
          <cell r="AH2921" t="str">
            <v>--</v>
          </cell>
        </row>
        <row r="2922">
          <cell r="A2922">
            <v>602909</v>
          </cell>
          <cell r="B2922" t="str">
            <v>Bimbo Bakeries India Private Limited</v>
          </cell>
          <cell r="C2922">
            <v>45315</v>
          </cell>
          <cell r="D2922" t="str">
            <v>Alwar</v>
          </cell>
          <cell r="E2922" t="str">
            <v>SD Wan</v>
          </cell>
          <cell r="F2922" t="str">
            <v>Spectra IT</v>
          </cell>
          <cell r="G2922" t="str">
            <v>Others</v>
          </cell>
          <cell r="H2922">
            <v>12000</v>
          </cell>
          <cell r="I2922">
            <v>0.12</v>
          </cell>
          <cell r="J2922">
            <v>9085502</v>
          </cell>
          <cell r="K2922" t="str">
            <v>Bimbo Bakeries India Private Limited</v>
          </cell>
          <cell r="L2922">
            <v>407999.99999999994</v>
          </cell>
          <cell r="M2922" t="str">
            <v>Relationship</v>
          </cell>
          <cell r="N2922" t="str">
            <v>SD Wan</v>
          </cell>
          <cell r="O2922" t="str">
            <v>Others</v>
          </cell>
          <cell r="P2922">
            <v>9085502</v>
          </cell>
          <cell r="Q2922" t="str">
            <v xml:space="preserve">Rajeev Misra </v>
          </cell>
          <cell r="R2922" t="str">
            <v>RAM</v>
          </cell>
          <cell r="S2922" t="str">
            <v>Rajeev Misra</v>
          </cell>
          <cell r="T2922">
            <v>0.12</v>
          </cell>
          <cell r="U2922">
            <v>0</v>
          </cell>
          <cell r="V2922" t="str">
            <v>-</v>
          </cell>
          <cell r="Z2922" t="str">
            <v>-</v>
          </cell>
          <cell r="AA2922" t="str">
            <v>-</v>
          </cell>
          <cell r="AB2922" t="str">
            <v>-</v>
          </cell>
          <cell r="AC2922" t="str">
            <v>-</v>
          </cell>
          <cell r="AD2922" t="str">
            <v>-</v>
          </cell>
          <cell r="AE2922" t="str">
            <v>-</v>
          </cell>
          <cell r="AF2922" t="str">
            <v>-</v>
          </cell>
          <cell r="AG2922" t="str">
            <v>-</v>
          </cell>
          <cell r="AH2922" t="str">
            <v>--</v>
          </cell>
        </row>
        <row r="2923">
          <cell r="A2923">
            <v>602911</v>
          </cell>
          <cell r="B2923" t="str">
            <v>Bimbo Bakeries India Private Limited</v>
          </cell>
          <cell r="C2923">
            <v>45315</v>
          </cell>
          <cell r="D2923"/>
          <cell r="E2923" t="str">
            <v>SD Wan</v>
          </cell>
          <cell r="F2923" t="str">
            <v>Spectra IT</v>
          </cell>
          <cell r="G2923" t="str">
            <v>Others</v>
          </cell>
          <cell r="H2923">
            <v>12000</v>
          </cell>
          <cell r="I2923">
            <v>0.12</v>
          </cell>
          <cell r="J2923">
            <v>9085502</v>
          </cell>
          <cell r="K2923" t="str">
            <v>Bimbo Bakeries India Private Limited</v>
          </cell>
          <cell r="L2923">
            <v>407999.99999999994</v>
          </cell>
          <cell r="M2923" t="str">
            <v>Relationship</v>
          </cell>
          <cell r="N2923" t="str">
            <v>SD Wan</v>
          </cell>
          <cell r="O2923" t="str">
            <v>Others</v>
          </cell>
          <cell r="P2923">
            <v>9085502</v>
          </cell>
          <cell r="Q2923" t="str">
            <v xml:space="preserve">Rajeev Misra </v>
          </cell>
          <cell r="R2923" t="str">
            <v>RAM</v>
          </cell>
          <cell r="S2923" t="str">
            <v>Rajeev Misra</v>
          </cell>
          <cell r="T2923">
            <v>0.12</v>
          </cell>
          <cell r="U2923">
            <v>0</v>
          </cell>
          <cell r="V2923" t="str">
            <v>-</v>
          </cell>
          <cell r="Z2923" t="str">
            <v>-</v>
          </cell>
          <cell r="AA2923" t="str">
            <v>-</v>
          </cell>
          <cell r="AB2923" t="str">
            <v>-</v>
          </cell>
          <cell r="AC2923" t="str">
            <v>-</v>
          </cell>
          <cell r="AD2923" t="str">
            <v>-</v>
          </cell>
          <cell r="AE2923" t="str">
            <v>-</v>
          </cell>
          <cell r="AF2923" t="str">
            <v>-</v>
          </cell>
          <cell r="AG2923" t="str">
            <v>-</v>
          </cell>
          <cell r="AH2923" t="str">
            <v>--</v>
          </cell>
        </row>
        <row r="2924">
          <cell r="A2924">
            <v>602913</v>
          </cell>
          <cell r="B2924" t="str">
            <v>Bimbo Bakeries India Private Limited</v>
          </cell>
          <cell r="C2924">
            <v>45315</v>
          </cell>
          <cell r="D2924" t="str">
            <v>Alwar</v>
          </cell>
          <cell r="E2924" t="str">
            <v>SD wan</v>
          </cell>
          <cell r="F2924" t="str">
            <v>Spectra IT</v>
          </cell>
          <cell r="G2924" t="str">
            <v>Others</v>
          </cell>
          <cell r="H2924">
            <v>6000</v>
          </cell>
          <cell r="I2924">
            <v>0.06</v>
          </cell>
          <cell r="J2924">
            <v>9085502</v>
          </cell>
          <cell r="K2924" t="str">
            <v>Bimbo Bakeries India Private Limited</v>
          </cell>
          <cell r="L2924">
            <v>407999.99999999994</v>
          </cell>
          <cell r="M2924" t="str">
            <v>Relationship</v>
          </cell>
          <cell r="N2924" t="str">
            <v>SD wan</v>
          </cell>
          <cell r="O2924" t="str">
            <v>Others</v>
          </cell>
          <cell r="P2924">
            <v>9085502</v>
          </cell>
          <cell r="Q2924" t="str">
            <v xml:space="preserve">Rajeev Misra </v>
          </cell>
          <cell r="R2924" t="str">
            <v>RAM</v>
          </cell>
          <cell r="S2924" t="str">
            <v>Rajeev Misra</v>
          </cell>
          <cell r="T2924">
            <v>0.06</v>
          </cell>
          <cell r="U2924">
            <v>0</v>
          </cell>
          <cell r="V2924" t="str">
            <v>-</v>
          </cell>
          <cell r="Z2924" t="str">
            <v>-</v>
          </cell>
          <cell r="AA2924" t="str">
            <v>-</v>
          </cell>
          <cell r="AB2924" t="str">
            <v>-</v>
          </cell>
          <cell r="AC2924" t="str">
            <v>-</v>
          </cell>
          <cell r="AD2924" t="str">
            <v>-</v>
          </cell>
          <cell r="AE2924" t="str">
            <v>-</v>
          </cell>
          <cell r="AF2924" t="str">
            <v>-</v>
          </cell>
          <cell r="AG2924" t="str">
            <v>-</v>
          </cell>
          <cell r="AH2924" t="str">
            <v>--</v>
          </cell>
        </row>
        <row r="2925">
          <cell r="A2925">
            <v>602915</v>
          </cell>
          <cell r="B2925" t="str">
            <v>Bimbo Bakeries India Private Limited</v>
          </cell>
          <cell r="C2925">
            <v>45566</v>
          </cell>
          <cell r="D2925" t="str">
            <v>Bangalore</v>
          </cell>
          <cell r="E2925" t="str">
            <v>SD Wan</v>
          </cell>
          <cell r="F2925" t="str">
            <v>Spectra IT</v>
          </cell>
          <cell r="G2925" t="str">
            <v>Bangalore</v>
          </cell>
          <cell r="H2925">
            <v>12000</v>
          </cell>
          <cell r="I2925">
            <v>0.12</v>
          </cell>
          <cell r="J2925">
            <v>9085502</v>
          </cell>
          <cell r="K2925" t="str">
            <v>Bimbo Bakeries India Private Limited</v>
          </cell>
          <cell r="L2925">
            <v>407999.99999999994</v>
          </cell>
          <cell r="M2925" t="str">
            <v>Relationship</v>
          </cell>
          <cell r="N2925" t="str">
            <v>SD Wan</v>
          </cell>
          <cell r="O2925" t="str">
            <v>BLR_ZONE1</v>
          </cell>
          <cell r="P2925">
            <v>9085502</v>
          </cell>
          <cell r="Q2925" t="str">
            <v xml:space="preserve">Rajeev Misra </v>
          </cell>
          <cell r="R2925" t="str">
            <v>RAM</v>
          </cell>
          <cell r="S2925" t="str">
            <v>Rajeev Misra</v>
          </cell>
          <cell r="T2925">
            <v>0.12</v>
          </cell>
          <cell r="U2925">
            <v>0</v>
          </cell>
          <cell r="V2925" t="str">
            <v>-</v>
          </cell>
          <cell r="Z2925" t="str">
            <v>-</v>
          </cell>
          <cell r="AA2925" t="str">
            <v>-</v>
          </cell>
          <cell r="AB2925" t="str">
            <v>-</v>
          </cell>
          <cell r="AC2925" t="str">
            <v>-</v>
          </cell>
          <cell r="AD2925" t="str">
            <v>-</v>
          </cell>
          <cell r="AE2925" t="str">
            <v>-</v>
          </cell>
          <cell r="AF2925" t="str">
            <v>-</v>
          </cell>
          <cell r="AG2925" t="str">
            <v>-</v>
          </cell>
          <cell r="AH2925" t="str">
            <v>--</v>
          </cell>
        </row>
        <row r="2926">
          <cell r="A2926">
            <v>602919</v>
          </cell>
          <cell r="B2926" t="str">
            <v>Bimbo Bakeries India Private Limited</v>
          </cell>
          <cell r="C2926">
            <v>45566</v>
          </cell>
          <cell r="D2926" t="str">
            <v>Hyderabad</v>
          </cell>
          <cell r="E2926" t="str">
            <v>SD wan</v>
          </cell>
          <cell r="F2926" t="str">
            <v>Spectra IT</v>
          </cell>
          <cell r="G2926" t="str">
            <v>Hyderabad</v>
          </cell>
          <cell r="H2926">
            <v>12000</v>
          </cell>
          <cell r="I2926">
            <v>0.12</v>
          </cell>
          <cell r="J2926">
            <v>9085502</v>
          </cell>
          <cell r="K2926" t="str">
            <v>Bimbo Bakeries India Private Limited</v>
          </cell>
          <cell r="L2926">
            <v>407999.99999999994</v>
          </cell>
          <cell r="M2926" t="str">
            <v>Relationship</v>
          </cell>
          <cell r="N2926" t="str">
            <v>SD wan</v>
          </cell>
          <cell r="O2926" t="str">
            <v>HYD_ZONE1</v>
          </cell>
          <cell r="P2926">
            <v>9085502</v>
          </cell>
          <cell r="Q2926" t="str">
            <v xml:space="preserve">Rajeev Misra </v>
          </cell>
          <cell r="R2926" t="str">
            <v>RAM</v>
          </cell>
          <cell r="S2926" t="str">
            <v>Rajeev Misra</v>
          </cell>
          <cell r="T2926">
            <v>0.12</v>
          </cell>
          <cell r="U2926">
            <v>0</v>
          </cell>
          <cell r="V2926" t="str">
            <v>-</v>
          </cell>
          <cell r="Z2926" t="str">
            <v>-</v>
          </cell>
          <cell r="AA2926" t="str">
            <v>-</v>
          </cell>
          <cell r="AB2926" t="str">
            <v>-</v>
          </cell>
          <cell r="AC2926" t="str">
            <v>-</v>
          </cell>
          <cell r="AD2926" t="str">
            <v>-</v>
          </cell>
          <cell r="AE2926" t="str">
            <v>-</v>
          </cell>
          <cell r="AF2926" t="str">
            <v>-</v>
          </cell>
          <cell r="AG2926" t="str">
            <v>-</v>
          </cell>
          <cell r="AH2926" t="str">
            <v>--</v>
          </cell>
        </row>
        <row r="2927">
          <cell r="A2927">
            <v>602921</v>
          </cell>
          <cell r="B2927" t="str">
            <v>Bimbo Bakeries India Private Limited</v>
          </cell>
          <cell r="C2927">
            <v>45566</v>
          </cell>
          <cell r="D2927" t="str">
            <v>Kolkata</v>
          </cell>
          <cell r="E2927" t="str">
            <v>SD wan</v>
          </cell>
          <cell r="F2927" t="str">
            <v>Spectra IT</v>
          </cell>
          <cell r="G2927" t="str">
            <v>Others</v>
          </cell>
          <cell r="H2927">
            <v>12000</v>
          </cell>
          <cell r="I2927">
            <v>0.12</v>
          </cell>
          <cell r="J2927">
            <v>9085502</v>
          </cell>
          <cell r="K2927" t="str">
            <v>Bimbo Bakeries India Private Limited</v>
          </cell>
          <cell r="L2927">
            <v>407999.99999999994</v>
          </cell>
          <cell r="M2927" t="str">
            <v>Relationship</v>
          </cell>
          <cell r="N2927" t="str">
            <v>SD wan</v>
          </cell>
          <cell r="O2927" t="str">
            <v>Others</v>
          </cell>
          <cell r="P2927">
            <v>9085502</v>
          </cell>
          <cell r="Q2927" t="str">
            <v xml:space="preserve">Rajeev Misra </v>
          </cell>
          <cell r="R2927" t="str">
            <v>RAM</v>
          </cell>
          <cell r="S2927" t="str">
            <v>Rajeev Misra</v>
          </cell>
          <cell r="T2927">
            <v>0.12</v>
          </cell>
          <cell r="U2927">
            <v>0</v>
          </cell>
          <cell r="V2927" t="str">
            <v>-</v>
          </cell>
          <cell r="Z2927" t="str">
            <v>-</v>
          </cell>
          <cell r="AA2927" t="str">
            <v>-</v>
          </cell>
          <cell r="AB2927" t="str">
            <v>-</v>
          </cell>
          <cell r="AC2927" t="str">
            <v>-</v>
          </cell>
          <cell r="AD2927" t="str">
            <v>-</v>
          </cell>
          <cell r="AE2927" t="str">
            <v>-</v>
          </cell>
          <cell r="AF2927" t="str">
            <v>-</v>
          </cell>
          <cell r="AG2927" t="str">
            <v>-</v>
          </cell>
          <cell r="AH2927" t="str">
            <v>--</v>
          </cell>
        </row>
        <row r="2928">
          <cell r="A2928">
            <v>602923</v>
          </cell>
          <cell r="B2928" t="str">
            <v>Bimbo Bakeries India Private Limited</v>
          </cell>
          <cell r="C2928">
            <v>45566</v>
          </cell>
          <cell r="D2928" t="str">
            <v>Mumbai</v>
          </cell>
          <cell r="E2928" t="str">
            <v>SD wan</v>
          </cell>
          <cell r="F2928" t="str">
            <v>Spectra IT</v>
          </cell>
          <cell r="G2928" t="str">
            <v>Mumbai</v>
          </cell>
          <cell r="H2928">
            <v>12000</v>
          </cell>
          <cell r="I2928">
            <v>0.12</v>
          </cell>
          <cell r="J2928">
            <v>9085502</v>
          </cell>
          <cell r="K2928" t="str">
            <v>Bimbo Bakeries India Private Limited</v>
          </cell>
          <cell r="L2928">
            <v>407999.99999999994</v>
          </cell>
          <cell r="M2928" t="str">
            <v>Relationship</v>
          </cell>
          <cell r="N2928" t="str">
            <v>SD wan</v>
          </cell>
          <cell r="O2928" t="str">
            <v>MUM_ZONE1</v>
          </cell>
          <cell r="P2928">
            <v>9085502</v>
          </cell>
          <cell r="Q2928" t="str">
            <v xml:space="preserve">Rajeev Misra </v>
          </cell>
          <cell r="R2928" t="str">
            <v>RAM</v>
          </cell>
          <cell r="S2928" t="str">
            <v>Rajeev Misra</v>
          </cell>
          <cell r="T2928">
            <v>0.12</v>
          </cell>
          <cell r="U2928">
            <v>0</v>
          </cell>
          <cell r="V2928" t="str">
            <v>-</v>
          </cell>
          <cell r="Z2928" t="str">
            <v>-</v>
          </cell>
          <cell r="AA2928" t="str">
            <v>-</v>
          </cell>
          <cell r="AB2928" t="str">
            <v>-</v>
          </cell>
          <cell r="AC2928" t="str">
            <v>-</v>
          </cell>
          <cell r="AD2928" t="str">
            <v>-</v>
          </cell>
          <cell r="AE2928" t="str">
            <v>-</v>
          </cell>
          <cell r="AF2928" t="str">
            <v>-</v>
          </cell>
          <cell r="AG2928" t="str">
            <v>-</v>
          </cell>
          <cell r="AH2928" t="str">
            <v>--</v>
          </cell>
        </row>
        <row r="2929">
          <cell r="A2929">
            <v>602925</v>
          </cell>
          <cell r="B2929" t="str">
            <v>Bimbo Bakeries India Private Limited</v>
          </cell>
          <cell r="C2929">
            <v>45566</v>
          </cell>
          <cell r="D2929" t="str">
            <v>Chennai</v>
          </cell>
          <cell r="E2929" t="str">
            <v>SD Wan</v>
          </cell>
          <cell r="F2929" t="str">
            <v>Spectra IT</v>
          </cell>
          <cell r="G2929" t="str">
            <v>Chennai</v>
          </cell>
          <cell r="H2929">
            <v>12000</v>
          </cell>
          <cell r="I2929">
            <v>0.12</v>
          </cell>
          <cell r="J2929">
            <v>9085502</v>
          </cell>
          <cell r="K2929" t="str">
            <v>Bimbo Bakeries India Private Limited</v>
          </cell>
          <cell r="L2929">
            <v>407999.99999999994</v>
          </cell>
          <cell r="M2929" t="str">
            <v>Relationship</v>
          </cell>
          <cell r="N2929" t="str">
            <v>SD Wan</v>
          </cell>
          <cell r="O2929" t="str">
            <v>CHN_ZONE1</v>
          </cell>
          <cell r="P2929">
            <v>9085502</v>
          </cell>
          <cell r="Q2929" t="str">
            <v xml:space="preserve">Rajeev Misra </v>
          </cell>
          <cell r="R2929" t="str">
            <v>RAM</v>
          </cell>
          <cell r="S2929" t="str">
            <v>Rajeev Misra</v>
          </cell>
          <cell r="T2929">
            <v>0.12</v>
          </cell>
          <cell r="U2929">
            <v>0</v>
          </cell>
          <cell r="V2929" t="str">
            <v>-</v>
          </cell>
          <cell r="Z2929" t="str">
            <v>-</v>
          </cell>
          <cell r="AA2929" t="str">
            <v>-</v>
          </cell>
          <cell r="AB2929" t="str">
            <v>-</v>
          </cell>
          <cell r="AC2929" t="str">
            <v>-</v>
          </cell>
          <cell r="AD2929" t="str">
            <v>-</v>
          </cell>
          <cell r="AE2929" t="str">
            <v>-</v>
          </cell>
          <cell r="AF2929" t="str">
            <v>-</v>
          </cell>
          <cell r="AG2929" t="str">
            <v>-</v>
          </cell>
          <cell r="AH2929" t="str">
            <v>--</v>
          </cell>
        </row>
        <row r="2930">
          <cell r="A2930">
            <v>602927</v>
          </cell>
          <cell r="B2930" t="str">
            <v>Bimbo Bakeries India Private Limited</v>
          </cell>
          <cell r="C2930">
            <v>45566</v>
          </cell>
          <cell r="D2930"/>
          <cell r="E2930" t="str">
            <v>SD Wan</v>
          </cell>
          <cell r="F2930" t="str">
            <v>Spectra IT</v>
          </cell>
          <cell r="G2930" t="str">
            <v>Others</v>
          </cell>
          <cell r="H2930">
            <v>12000</v>
          </cell>
          <cell r="I2930">
            <v>0.12</v>
          </cell>
          <cell r="J2930">
            <v>9085502</v>
          </cell>
          <cell r="K2930" t="str">
            <v>Bimbo Bakeries India Private Limited</v>
          </cell>
          <cell r="L2930">
            <v>407999.99999999994</v>
          </cell>
          <cell r="M2930" t="str">
            <v>Relationship</v>
          </cell>
          <cell r="N2930" t="str">
            <v>SD Wan</v>
          </cell>
          <cell r="O2930" t="str">
            <v>Others</v>
          </cell>
          <cell r="P2930">
            <v>9085502</v>
          </cell>
          <cell r="Q2930" t="str">
            <v xml:space="preserve">Rajeev Misra </v>
          </cell>
          <cell r="R2930" t="str">
            <v>RAM</v>
          </cell>
          <cell r="S2930" t="str">
            <v>Rajeev Misra</v>
          </cell>
          <cell r="T2930">
            <v>0.12</v>
          </cell>
          <cell r="U2930">
            <v>0</v>
          </cell>
          <cell r="V2930" t="str">
            <v>-</v>
          </cell>
          <cell r="Z2930" t="str">
            <v>-</v>
          </cell>
          <cell r="AA2930" t="str">
            <v>-</v>
          </cell>
          <cell r="AB2930" t="str">
            <v>-</v>
          </cell>
          <cell r="AC2930" t="str">
            <v>-</v>
          </cell>
          <cell r="AD2930" t="str">
            <v>-</v>
          </cell>
          <cell r="AE2930" t="str">
            <v>-</v>
          </cell>
          <cell r="AF2930" t="str">
            <v>-</v>
          </cell>
          <cell r="AG2930" t="str">
            <v>-</v>
          </cell>
          <cell r="AH2930" t="str">
            <v>--</v>
          </cell>
        </row>
        <row r="2931">
          <cell r="A2931">
            <v>602929</v>
          </cell>
          <cell r="B2931" t="str">
            <v>Kitty Industries Pvt.Ltd.</v>
          </cell>
          <cell r="C2931">
            <v>45315</v>
          </cell>
          <cell r="D2931" t="str">
            <v>Ludhiana</v>
          </cell>
          <cell r="E2931" t="str">
            <v>SD Wan</v>
          </cell>
          <cell r="F2931" t="str">
            <v>Spectra IT</v>
          </cell>
          <cell r="G2931" t="str">
            <v>Others</v>
          </cell>
          <cell r="H2931">
            <v>12000</v>
          </cell>
          <cell r="I2931">
            <v>0.12</v>
          </cell>
          <cell r="J2931">
            <v>9085502</v>
          </cell>
          <cell r="K2931" t="str">
            <v>Bimbo Bakeries India Private Limited</v>
          </cell>
          <cell r="L2931">
            <v>407999.99999999994</v>
          </cell>
          <cell r="M2931" t="str">
            <v>Relationship</v>
          </cell>
          <cell r="N2931" t="str">
            <v>SD Wan</v>
          </cell>
          <cell r="O2931" t="str">
            <v>Others</v>
          </cell>
          <cell r="P2931">
            <v>9085502</v>
          </cell>
          <cell r="Q2931" t="str">
            <v xml:space="preserve">Rajeev Misra </v>
          </cell>
          <cell r="R2931" t="str">
            <v>RAM</v>
          </cell>
          <cell r="S2931" t="str">
            <v>Rajeev Misra</v>
          </cell>
          <cell r="T2931">
            <v>0.12</v>
          </cell>
          <cell r="U2931">
            <v>0</v>
          </cell>
          <cell r="V2931" t="str">
            <v>-</v>
          </cell>
          <cell r="Z2931" t="str">
            <v>-</v>
          </cell>
          <cell r="AA2931" t="str">
            <v>-</v>
          </cell>
          <cell r="AB2931" t="str">
            <v>-</v>
          </cell>
          <cell r="AC2931" t="str">
            <v>-</v>
          </cell>
          <cell r="AD2931" t="str">
            <v>-</v>
          </cell>
          <cell r="AE2931" t="str">
            <v>-</v>
          </cell>
          <cell r="AF2931" t="str">
            <v>-</v>
          </cell>
          <cell r="AG2931" t="str">
            <v>-</v>
          </cell>
          <cell r="AH2931" t="str">
            <v>--</v>
          </cell>
        </row>
        <row r="2932">
          <cell r="A2932">
            <v>603003</v>
          </cell>
          <cell r="B2932" t="str">
            <v>Bimbo Bakeries India Private Limited</v>
          </cell>
          <cell r="C2932">
            <v>45413</v>
          </cell>
          <cell r="D2932" t="str">
            <v>Ahmedabad</v>
          </cell>
          <cell r="E2932" t="str">
            <v>SD Wan</v>
          </cell>
          <cell r="F2932" t="str">
            <v>Spectra IT</v>
          </cell>
          <cell r="G2932" t="str">
            <v>Others</v>
          </cell>
          <cell r="H2932">
            <v>12000</v>
          </cell>
          <cell r="I2932">
            <v>0.12</v>
          </cell>
          <cell r="J2932">
            <v>9085502</v>
          </cell>
          <cell r="K2932" t="str">
            <v>Bimbo Bakeries India Private Limited</v>
          </cell>
          <cell r="L2932">
            <v>407999.99999999994</v>
          </cell>
          <cell r="M2932" t="str">
            <v>Relationship</v>
          </cell>
          <cell r="N2932" t="str">
            <v>SD Wan</v>
          </cell>
          <cell r="O2932" t="str">
            <v>Others</v>
          </cell>
          <cell r="P2932">
            <v>9085502</v>
          </cell>
          <cell r="Q2932" t="str">
            <v xml:space="preserve">Rajeev Misra </v>
          </cell>
          <cell r="R2932" t="str">
            <v>RAM</v>
          </cell>
          <cell r="S2932" t="str">
            <v>Rajeev Misra</v>
          </cell>
          <cell r="T2932">
            <v>0.12</v>
          </cell>
          <cell r="U2932">
            <v>0</v>
          </cell>
          <cell r="V2932" t="str">
            <v>-</v>
          </cell>
          <cell r="Z2932" t="str">
            <v>-</v>
          </cell>
          <cell r="AA2932" t="str">
            <v>-</v>
          </cell>
          <cell r="AB2932" t="str">
            <v>-</v>
          </cell>
          <cell r="AC2932" t="str">
            <v>-</v>
          </cell>
          <cell r="AD2932" t="str">
            <v>-</v>
          </cell>
          <cell r="AE2932" t="str">
            <v>-</v>
          </cell>
          <cell r="AF2932" t="str">
            <v>-</v>
          </cell>
          <cell r="AG2932" t="str">
            <v>-</v>
          </cell>
          <cell r="AH2932" t="str">
            <v>--</v>
          </cell>
        </row>
        <row r="2933">
          <cell r="A2933">
            <v>603127</v>
          </cell>
          <cell r="B2933" t="str">
            <v>Bimbo Bakeries India Private Limited</v>
          </cell>
          <cell r="C2933">
            <v>45498</v>
          </cell>
          <cell r="D2933"/>
          <cell r="E2933" t="str">
            <v>SD Wan</v>
          </cell>
          <cell r="F2933" t="str">
            <v>Spectra IT</v>
          </cell>
          <cell r="G2933" t="str">
            <v>Others</v>
          </cell>
          <cell r="H2933">
            <v>12000</v>
          </cell>
          <cell r="I2933">
            <v>0.12</v>
          </cell>
          <cell r="J2933">
            <v>9085502</v>
          </cell>
          <cell r="K2933" t="str">
            <v>Bimbo Bakeries India Private Limited</v>
          </cell>
          <cell r="L2933">
            <v>407999.99999999994</v>
          </cell>
          <cell r="M2933" t="str">
            <v>Relationship</v>
          </cell>
          <cell r="N2933" t="str">
            <v>SD Wan</v>
          </cell>
          <cell r="O2933" t="str">
            <v>Others</v>
          </cell>
          <cell r="P2933">
            <v>9085502</v>
          </cell>
          <cell r="Q2933" t="str">
            <v xml:space="preserve">Rajeev Misra </v>
          </cell>
          <cell r="R2933" t="str">
            <v>RAM</v>
          </cell>
          <cell r="S2933" t="str">
            <v>Rajeev Misra</v>
          </cell>
          <cell r="T2933">
            <v>0.12</v>
          </cell>
          <cell r="U2933">
            <v>0</v>
          </cell>
          <cell r="V2933" t="str">
            <v>-</v>
          </cell>
          <cell r="Z2933" t="str">
            <v>-</v>
          </cell>
          <cell r="AA2933" t="str">
            <v>-</v>
          </cell>
          <cell r="AB2933" t="str">
            <v>-</v>
          </cell>
          <cell r="AC2933" t="str">
            <v>-</v>
          </cell>
          <cell r="AD2933" t="str">
            <v>-</v>
          </cell>
          <cell r="AE2933" t="str">
            <v>-</v>
          </cell>
          <cell r="AF2933" t="str">
            <v>-</v>
          </cell>
          <cell r="AG2933" t="str">
            <v>-</v>
          </cell>
          <cell r="AH2933" t="str">
            <v>--</v>
          </cell>
        </row>
        <row r="2934">
          <cell r="A2934">
            <v>9082007</v>
          </cell>
          <cell r="B2934" t="str">
            <v>Bimbo Bakeries India Private Limited</v>
          </cell>
          <cell r="C2934">
            <v>45566</v>
          </cell>
          <cell r="D2934" t="str">
            <v>Bangalore</v>
          </cell>
          <cell r="E2934" t="str">
            <v>BIA</v>
          </cell>
          <cell r="F2934" t="str">
            <v>B2B</v>
          </cell>
          <cell r="G2934" t="str">
            <v>Bangalore</v>
          </cell>
          <cell r="H2934">
            <v>20833.333333333332</v>
          </cell>
          <cell r="I2934">
            <v>0.20833333333333331</v>
          </cell>
          <cell r="J2934">
            <v>9085502</v>
          </cell>
          <cell r="K2934" t="str">
            <v>Bimbo Bakeries India Private Limited</v>
          </cell>
          <cell r="L2934">
            <v>407999.99999999994</v>
          </cell>
          <cell r="M2934" t="str">
            <v>Relationship</v>
          </cell>
          <cell r="N2934" t="str">
            <v>BIA+</v>
          </cell>
          <cell r="O2934" t="str">
            <v>BLR_ZONE1</v>
          </cell>
          <cell r="P2934">
            <v>9085502</v>
          </cell>
          <cell r="Q2934" t="str">
            <v xml:space="preserve">Rajeev Misra </v>
          </cell>
          <cell r="R2934" t="str">
            <v>RAM</v>
          </cell>
          <cell r="S2934" t="str">
            <v>Rajeev Misra</v>
          </cell>
          <cell r="T2934">
            <v>0.20833333333333331</v>
          </cell>
          <cell r="U2934">
            <v>0</v>
          </cell>
          <cell r="V2934" t="str">
            <v>-</v>
          </cell>
          <cell r="Z2934" t="str">
            <v>-</v>
          </cell>
          <cell r="AA2934" t="str">
            <v>-</v>
          </cell>
          <cell r="AB2934" t="str">
            <v>-</v>
          </cell>
          <cell r="AC2934" t="str">
            <v>-</v>
          </cell>
          <cell r="AD2934" t="str">
            <v>-</v>
          </cell>
          <cell r="AE2934" t="str">
            <v>-</v>
          </cell>
          <cell r="AF2934" t="str">
            <v>-</v>
          </cell>
          <cell r="AG2934" t="str">
            <v>-</v>
          </cell>
          <cell r="AH2934" t="str">
            <v>--</v>
          </cell>
        </row>
        <row r="2935">
          <cell r="A2935">
            <v>9085502</v>
          </cell>
          <cell r="B2935" t="str">
            <v>Bimbo Bakeries India Private Limited</v>
          </cell>
          <cell r="C2935">
            <v>44426</v>
          </cell>
          <cell r="D2935"/>
          <cell r="E2935" t="str">
            <v>MBIA</v>
          </cell>
          <cell r="F2935" t="str">
            <v>B2B</v>
          </cell>
          <cell r="G2935" t="str">
            <v>Others</v>
          </cell>
          <cell r="H2935">
            <v>12500</v>
          </cell>
          <cell r="I2935">
            <v>0.125</v>
          </cell>
          <cell r="J2935">
            <v>9085502</v>
          </cell>
          <cell r="K2935" t="str">
            <v>Bimbo Bakeries India Private Limited</v>
          </cell>
          <cell r="L2935">
            <v>407999.99999999994</v>
          </cell>
          <cell r="M2935" t="str">
            <v>Relationship</v>
          </cell>
          <cell r="N2935" t="str">
            <v>MBIA</v>
          </cell>
          <cell r="O2935" t="str">
            <v>DEL_ZONE1</v>
          </cell>
          <cell r="P2935">
            <v>9085502</v>
          </cell>
          <cell r="Q2935" t="str">
            <v xml:space="preserve">Rajeev Misra </v>
          </cell>
          <cell r="R2935" t="str">
            <v>RAM</v>
          </cell>
          <cell r="S2935" t="str">
            <v>Rajeev Misra</v>
          </cell>
          <cell r="T2935">
            <v>0.125</v>
          </cell>
          <cell r="U2935">
            <v>0</v>
          </cell>
          <cell r="V2935" t="str">
            <v>-</v>
          </cell>
          <cell r="Z2935" t="str">
            <v>-</v>
          </cell>
          <cell r="AA2935" t="str">
            <v>-</v>
          </cell>
          <cell r="AB2935" t="str">
            <v>-</v>
          </cell>
          <cell r="AC2935" t="str">
            <v>-</v>
          </cell>
          <cell r="AD2935" t="str">
            <v>-</v>
          </cell>
          <cell r="AE2935" t="str">
            <v>-</v>
          </cell>
          <cell r="AF2935" t="str">
            <v>-</v>
          </cell>
          <cell r="AG2935" t="str">
            <v>-</v>
          </cell>
          <cell r="AH2935" t="str">
            <v>--</v>
          </cell>
        </row>
        <row r="2936">
          <cell r="A2936">
            <v>9085721</v>
          </cell>
          <cell r="B2936" t="str">
            <v>Bimbo Bakeries India Private Limited</v>
          </cell>
          <cell r="C2936">
            <v>45502</v>
          </cell>
          <cell r="D2936" t="str">
            <v>Mumbai</v>
          </cell>
          <cell r="E2936" t="str">
            <v>MBIA</v>
          </cell>
          <cell r="F2936" t="str">
            <v>B2B</v>
          </cell>
          <cell r="G2936" t="str">
            <v>Mumbai</v>
          </cell>
          <cell r="H2936">
            <v>13333.333333333332</v>
          </cell>
          <cell r="I2936">
            <v>0.13333333333333333</v>
          </cell>
          <cell r="J2936">
            <v>9085502</v>
          </cell>
          <cell r="K2936" t="str">
            <v>Bimbo Bakeries India Private Limited</v>
          </cell>
          <cell r="L2936">
            <v>407999.99999999994</v>
          </cell>
          <cell r="M2936" t="str">
            <v>Relationship</v>
          </cell>
          <cell r="N2936" t="str">
            <v>MBIA</v>
          </cell>
          <cell r="O2936" t="str">
            <v>MUM_ZONE1</v>
          </cell>
          <cell r="P2936">
            <v>9085502</v>
          </cell>
          <cell r="Q2936" t="str">
            <v xml:space="preserve">Rajeev Misra </v>
          </cell>
          <cell r="R2936" t="str">
            <v>RAM</v>
          </cell>
          <cell r="S2936" t="str">
            <v>Rajeev Misra</v>
          </cell>
          <cell r="T2936">
            <v>0.13333333333333333</v>
          </cell>
          <cell r="U2936">
            <v>0</v>
          </cell>
          <cell r="V2936" t="str">
            <v>-</v>
          </cell>
          <cell r="Z2936" t="str">
            <v>-</v>
          </cell>
          <cell r="AA2936" t="str">
            <v>-</v>
          </cell>
          <cell r="AB2936" t="str">
            <v>-</v>
          </cell>
          <cell r="AC2936" t="str">
            <v>-</v>
          </cell>
          <cell r="AD2936" t="str">
            <v>-</v>
          </cell>
          <cell r="AE2936" t="str">
            <v>-</v>
          </cell>
          <cell r="AF2936" t="str">
            <v>-</v>
          </cell>
          <cell r="AG2936" t="str">
            <v>-</v>
          </cell>
          <cell r="AH2936" t="str">
            <v>--</v>
          </cell>
        </row>
        <row r="2937">
          <cell r="A2937">
            <v>9086009</v>
          </cell>
          <cell r="B2937" t="str">
            <v>Bimbo Bakeries India Private Limited</v>
          </cell>
          <cell r="C2937">
            <v>45566</v>
          </cell>
          <cell r="D2937" t="str">
            <v>Hyderabad</v>
          </cell>
          <cell r="E2937" t="str">
            <v>MBIA</v>
          </cell>
          <cell r="F2937" t="str">
            <v>B2B</v>
          </cell>
          <cell r="G2937" t="str">
            <v>Hyderabad</v>
          </cell>
          <cell r="H2937">
            <v>13750</v>
          </cell>
          <cell r="I2937">
            <v>0.13750000000000001</v>
          </cell>
          <cell r="J2937">
            <v>9085502</v>
          </cell>
          <cell r="K2937" t="str">
            <v>Bimbo Bakeries India Private Limited</v>
          </cell>
          <cell r="L2937">
            <v>407999.99999999994</v>
          </cell>
          <cell r="M2937" t="str">
            <v>Relationship</v>
          </cell>
          <cell r="N2937" t="str">
            <v>MBIA</v>
          </cell>
          <cell r="O2937" t="str">
            <v>HYD_ZONE1</v>
          </cell>
          <cell r="P2937">
            <v>9085502</v>
          </cell>
          <cell r="Q2937" t="str">
            <v xml:space="preserve">Rajeev Misra </v>
          </cell>
          <cell r="R2937" t="str">
            <v>RAM</v>
          </cell>
          <cell r="S2937" t="str">
            <v>Rajeev Misra</v>
          </cell>
          <cell r="T2937">
            <v>0.13750000000000001</v>
          </cell>
          <cell r="U2937">
            <v>0</v>
          </cell>
          <cell r="V2937" t="str">
            <v>-</v>
          </cell>
          <cell r="Z2937" t="str">
            <v>-</v>
          </cell>
          <cell r="AA2937" t="str">
            <v>-</v>
          </cell>
          <cell r="AB2937" t="str">
            <v>-</v>
          </cell>
          <cell r="AC2937" t="str">
            <v>-</v>
          </cell>
          <cell r="AD2937" t="str">
            <v>-</v>
          </cell>
          <cell r="AE2937" t="str">
            <v>-</v>
          </cell>
          <cell r="AF2937" t="str">
            <v>-</v>
          </cell>
          <cell r="AG2937" t="str">
            <v>-</v>
          </cell>
          <cell r="AH2937" t="str">
            <v>--</v>
          </cell>
        </row>
        <row r="2938">
          <cell r="A2938">
            <v>9086010</v>
          </cell>
          <cell r="B2938" t="str">
            <v>Bimbo Bakeries India Private Limited</v>
          </cell>
          <cell r="C2938">
            <v>45566</v>
          </cell>
          <cell r="D2938"/>
          <cell r="E2938" t="str">
            <v>MBIA</v>
          </cell>
          <cell r="F2938" t="str">
            <v>B2B</v>
          </cell>
          <cell r="G2938" t="str">
            <v>Others</v>
          </cell>
          <cell r="H2938">
            <v>13750</v>
          </cell>
          <cell r="I2938">
            <v>0.13750000000000001</v>
          </cell>
          <cell r="J2938">
            <v>9085502</v>
          </cell>
          <cell r="K2938" t="str">
            <v>Bimbo Bakeries India Private Limited</v>
          </cell>
          <cell r="L2938">
            <v>407999.99999999994</v>
          </cell>
          <cell r="M2938" t="str">
            <v>Relationship</v>
          </cell>
          <cell r="N2938" t="str">
            <v>MBIA</v>
          </cell>
          <cell r="O2938" t="str">
            <v>DEL_ZONE1</v>
          </cell>
          <cell r="P2938">
            <v>9085502</v>
          </cell>
          <cell r="Q2938" t="str">
            <v xml:space="preserve">Rajeev Misra </v>
          </cell>
          <cell r="R2938" t="str">
            <v>RAM</v>
          </cell>
          <cell r="S2938" t="str">
            <v>Rajeev Misra</v>
          </cell>
          <cell r="T2938">
            <v>0.13750000000000001</v>
          </cell>
          <cell r="U2938">
            <v>0</v>
          </cell>
          <cell r="V2938" t="str">
            <v>-</v>
          </cell>
          <cell r="Z2938" t="str">
            <v>-</v>
          </cell>
          <cell r="AA2938" t="str">
            <v>-</v>
          </cell>
          <cell r="AB2938" t="str">
            <v>-</v>
          </cell>
          <cell r="AC2938" t="str">
            <v>-</v>
          </cell>
          <cell r="AD2938" t="str">
            <v>-</v>
          </cell>
          <cell r="AE2938" t="str">
            <v>-</v>
          </cell>
          <cell r="AF2938" t="str">
            <v>-</v>
          </cell>
          <cell r="AG2938" t="str">
            <v>-</v>
          </cell>
          <cell r="AH2938" t="str">
            <v>--</v>
          </cell>
        </row>
        <row r="2939">
          <cell r="A2939">
            <v>9086078</v>
          </cell>
          <cell r="B2939" t="str">
            <v>Bimbo Bakeries India Private Limited</v>
          </cell>
          <cell r="C2939">
            <v>45566</v>
          </cell>
          <cell r="D2939" t="str">
            <v>Kolkata</v>
          </cell>
          <cell r="E2939" t="str">
            <v>MBIA</v>
          </cell>
          <cell r="F2939" t="str">
            <v>B2B</v>
          </cell>
          <cell r="G2939" t="str">
            <v>Others</v>
          </cell>
          <cell r="H2939">
            <v>13750</v>
          </cell>
          <cell r="I2939">
            <v>0.13750000000000001</v>
          </cell>
          <cell r="J2939">
            <v>9085502</v>
          </cell>
          <cell r="K2939" t="str">
            <v>Bimbo Bakeries India Private Limited</v>
          </cell>
          <cell r="L2939">
            <v>407999.99999999994</v>
          </cell>
          <cell r="M2939" t="str">
            <v>Relationship</v>
          </cell>
          <cell r="N2939" t="str">
            <v>MBIA</v>
          </cell>
          <cell r="O2939" t="str">
            <v>DEL_ZONE1</v>
          </cell>
          <cell r="P2939">
            <v>9085502</v>
          </cell>
          <cell r="Q2939" t="str">
            <v xml:space="preserve">Rajeev Misra </v>
          </cell>
          <cell r="R2939" t="str">
            <v>RAM</v>
          </cell>
          <cell r="S2939" t="str">
            <v>Rajeev Misra</v>
          </cell>
          <cell r="T2939">
            <v>0.13750000000000001</v>
          </cell>
          <cell r="U2939">
            <v>0</v>
          </cell>
          <cell r="V2939" t="str">
            <v>-</v>
          </cell>
          <cell r="Z2939" t="str">
            <v>-</v>
          </cell>
          <cell r="AA2939" t="str">
            <v>-</v>
          </cell>
          <cell r="AB2939" t="str">
            <v>-</v>
          </cell>
          <cell r="AC2939" t="str">
            <v>-</v>
          </cell>
          <cell r="AD2939" t="str">
            <v>-</v>
          </cell>
          <cell r="AE2939" t="str">
            <v>-</v>
          </cell>
          <cell r="AF2939" t="str">
            <v>-</v>
          </cell>
          <cell r="AG2939" t="str">
            <v>-</v>
          </cell>
          <cell r="AH2939" t="str">
            <v>--</v>
          </cell>
        </row>
        <row r="2940">
          <cell r="A2940">
            <v>9103900</v>
          </cell>
          <cell r="B2940" t="str">
            <v>Bimbo Bakeries India Private Limited</v>
          </cell>
          <cell r="C2940">
            <v>44861</v>
          </cell>
          <cell r="D2940" t="str">
            <v>Gurgaon</v>
          </cell>
          <cell r="E2940" t="str">
            <v>BIA</v>
          </cell>
          <cell r="F2940" t="str">
            <v>B2B</v>
          </cell>
          <cell r="G2940" t="str">
            <v>Gurgaon</v>
          </cell>
          <cell r="H2940">
            <v>50000</v>
          </cell>
          <cell r="I2940">
            <v>0.5</v>
          </cell>
          <cell r="J2940">
            <v>9085502</v>
          </cell>
          <cell r="K2940" t="str">
            <v>Bimbo Bakeries India Private Limited</v>
          </cell>
          <cell r="L2940">
            <v>407999.99999999994</v>
          </cell>
          <cell r="M2940" t="str">
            <v>Relationship</v>
          </cell>
          <cell r="N2940" t="str">
            <v>BIA+</v>
          </cell>
          <cell r="O2940" t="str">
            <v>GGN_ZONE1</v>
          </cell>
          <cell r="P2940">
            <v>9085502</v>
          </cell>
          <cell r="Q2940" t="str">
            <v xml:space="preserve">Rajeev Misra </v>
          </cell>
          <cell r="R2940" t="str">
            <v>RAM</v>
          </cell>
          <cell r="S2940" t="str">
            <v>Rajeev Misra</v>
          </cell>
          <cell r="T2940">
            <v>0.5</v>
          </cell>
          <cell r="U2940">
            <v>0</v>
          </cell>
          <cell r="V2940" t="str">
            <v>-</v>
          </cell>
          <cell r="Z2940" t="str">
            <v>-</v>
          </cell>
          <cell r="AA2940" t="str">
            <v>-</v>
          </cell>
          <cell r="AB2940" t="str">
            <v>-</v>
          </cell>
          <cell r="AC2940" t="str">
            <v>-</v>
          </cell>
          <cell r="AD2940" t="str">
            <v>-</v>
          </cell>
          <cell r="AE2940" t="str">
            <v>-</v>
          </cell>
          <cell r="AF2940" t="str">
            <v>-</v>
          </cell>
          <cell r="AG2940" t="str">
            <v>-</v>
          </cell>
          <cell r="AH2940" t="str">
            <v>--</v>
          </cell>
        </row>
        <row r="2941">
          <cell r="A2941">
            <v>9106192</v>
          </cell>
          <cell r="B2941" t="str">
            <v>Bimbo Bakeries India Private Limited</v>
          </cell>
          <cell r="C2941">
            <v>45604</v>
          </cell>
          <cell r="D2941" t="str">
            <v>Chennai</v>
          </cell>
          <cell r="E2941" t="str">
            <v>BIA</v>
          </cell>
          <cell r="F2941" t="str">
            <v>B2B</v>
          </cell>
          <cell r="G2941" t="str">
            <v>Chennai</v>
          </cell>
          <cell r="H2941">
            <v>13750</v>
          </cell>
          <cell r="I2941">
            <v>0.13750000000000001</v>
          </cell>
          <cell r="J2941">
            <v>9085502</v>
          </cell>
          <cell r="K2941" t="str">
            <v>Bimbo Bakeries India Private Limited</v>
          </cell>
          <cell r="L2941">
            <v>407999.99999999994</v>
          </cell>
          <cell r="M2941" t="str">
            <v>Relationship</v>
          </cell>
          <cell r="N2941" t="str">
            <v>BIA+</v>
          </cell>
          <cell r="O2941" t="str">
            <v>CHN_ZONE1</v>
          </cell>
          <cell r="P2941">
            <v>9085502</v>
          </cell>
          <cell r="Q2941" t="str">
            <v xml:space="preserve">Rajeev Misra </v>
          </cell>
          <cell r="R2941" t="str">
            <v>RAM</v>
          </cell>
          <cell r="S2941" t="str">
            <v>Rajeev Misra</v>
          </cell>
          <cell r="T2941">
            <v>0.13750000000000001</v>
          </cell>
          <cell r="U2941">
            <v>0</v>
          </cell>
          <cell r="V2941" t="str">
            <v>-</v>
          </cell>
          <cell r="Z2941" t="str">
            <v>-</v>
          </cell>
          <cell r="AA2941" t="str">
            <v>-</v>
          </cell>
          <cell r="AB2941" t="str">
            <v>-</v>
          </cell>
          <cell r="AC2941" t="str">
            <v>-</v>
          </cell>
          <cell r="AD2941" t="str">
            <v>-</v>
          </cell>
          <cell r="AE2941" t="str">
            <v>-</v>
          </cell>
          <cell r="AF2941" t="str">
            <v>-</v>
          </cell>
          <cell r="AG2941" t="str">
            <v>-</v>
          </cell>
          <cell r="AH2941" t="str">
            <v>--</v>
          </cell>
        </row>
        <row r="2942">
          <cell r="A2942">
            <v>9114420</v>
          </cell>
          <cell r="B2942" t="str">
            <v>Bimbo Bakeries India Private Limited</v>
          </cell>
          <cell r="C2942">
            <v>45101</v>
          </cell>
          <cell r="D2942" t="str">
            <v>Gurgaon</v>
          </cell>
          <cell r="E2942" t="str">
            <v>MBIA</v>
          </cell>
          <cell r="F2942" t="str">
            <v>B2B</v>
          </cell>
          <cell r="G2942" t="str">
            <v>Gurgaon</v>
          </cell>
          <cell r="H2942">
            <v>8333.3333333333339</v>
          </cell>
          <cell r="I2942">
            <v>8.3333333333333343E-2</v>
          </cell>
          <cell r="J2942">
            <v>9085502</v>
          </cell>
          <cell r="K2942" t="str">
            <v>Bimbo Bakeries India Private Limited</v>
          </cell>
          <cell r="L2942">
            <v>407999.99999999994</v>
          </cell>
          <cell r="M2942" t="str">
            <v>Relationship</v>
          </cell>
          <cell r="N2942" t="str">
            <v>MBIA</v>
          </cell>
          <cell r="O2942" t="str">
            <v>GGN_ZONE1</v>
          </cell>
          <cell r="P2942">
            <v>9085502</v>
          </cell>
          <cell r="Q2942" t="str">
            <v xml:space="preserve">Rajeev Misra </v>
          </cell>
          <cell r="R2942" t="str">
            <v>RAM</v>
          </cell>
          <cell r="S2942" t="str">
            <v>Rajeev Misra</v>
          </cell>
          <cell r="T2942">
            <v>8.3333333333333343E-2</v>
          </cell>
          <cell r="U2942">
            <v>0</v>
          </cell>
          <cell r="V2942" t="str">
            <v>-</v>
          </cell>
          <cell r="Z2942" t="str">
            <v>-</v>
          </cell>
          <cell r="AA2942" t="str">
            <v>-</v>
          </cell>
          <cell r="AB2942" t="str">
            <v>-</v>
          </cell>
          <cell r="AC2942" t="str">
            <v>-</v>
          </cell>
          <cell r="AD2942" t="str">
            <v>-</v>
          </cell>
          <cell r="AE2942" t="str">
            <v>-</v>
          </cell>
          <cell r="AF2942" t="str">
            <v>-</v>
          </cell>
          <cell r="AG2942" t="str">
            <v>-</v>
          </cell>
          <cell r="AH2942" t="str">
            <v>--</v>
          </cell>
        </row>
        <row r="2943">
          <cell r="A2943">
            <v>9085678</v>
          </cell>
          <cell r="B2943" t="str">
            <v>Desiderata Impact Ventures Private Limited</v>
          </cell>
          <cell r="C2943">
            <v>44406</v>
          </cell>
          <cell r="D2943" t="str">
            <v>Delhi</v>
          </cell>
          <cell r="E2943" t="str">
            <v>BIA</v>
          </cell>
          <cell r="F2943" t="str">
            <v>B2B</v>
          </cell>
          <cell r="G2943" t="str">
            <v>Delhi</v>
          </cell>
          <cell r="H2943">
            <v>34583.333333333336</v>
          </cell>
          <cell r="I2943">
            <v>0.34583333333333338</v>
          </cell>
          <cell r="J2943">
            <v>9085678</v>
          </cell>
          <cell r="K2943" t="str">
            <v>Desiderata Impact Ventures Private Limited</v>
          </cell>
          <cell r="L2943">
            <v>57500</v>
          </cell>
          <cell r="M2943" t="str">
            <v>Investment</v>
          </cell>
          <cell r="N2943" t="str">
            <v>BIA+</v>
          </cell>
          <cell r="O2943" t="str">
            <v>DEL_ZONE1</v>
          </cell>
          <cell r="P2943">
            <v>9085678</v>
          </cell>
          <cell r="Q2943" t="str">
            <v>Rishab Prasad</v>
          </cell>
          <cell r="R2943" t="str">
            <v>IAM</v>
          </cell>
          <cell r="S2943" t="str">
            <v>Ravi Kala</v>
          </cell>
          <cell r="T2943">
            <v>0.34583333333333338</v>
          </cell>
          <cell r="U2943">
            <v>0</v>
          </cell>
          <cell r="V2943" t="str">
            <v>-</v>
          </cell>
          <cell r="Z2943" t="str">
            <v>-</v>
          </cell>
          <cell r="AA2943" t="str">
            <v>-</v>
          </cell>
          <cell r="AB2943" t="str">
            <v>-</v>
          </cell>
          <cell r="AC2943" t="str">
            <v>-</v>
          </cell>
          <cell r="AD2943" t="str">
            <v>-</v>
          </cell>
          <cell r="AE2943" t="str">
            <v>-</v>
          </cell>
          <cell r="AF2943" t="str">
            <v>-</v>
          </cell>
          <cell r="AG2943" t="str">
            <v>-</v>
          </cell>
          <cell r="AH2943" t="str">
            <v>--</v>
          </cell>
        </row>
        <row r="2944">
          <cell r="A2944">
            <v>9099841</v>
          </cell>
          <cell r="B2944" t="str">
            <v>Desiderata Impact Ventures Private Limited</v>
          </cell>
          <cell r="C2944">
            <v>44781</v>
          </cell>
          <cell r="D2944" t="str">
            <v>Delhi</v>
          </cell>
          <cell r="E2944" t="str">
            <v>BIA</v>
          </cell>
          <cell r="F2944" t="str">
            <v>B2B</v>
          </cell>
          <cell r="G2944" t="str">
            <v>Delhi</v>
          </cell>
          <cell r="H2944">
            <v>22916.666666666668</v>
          </cell>
          <cell r="I2944">
            <v>0.22916666666666669</v>
          </cell>
          <cell r="J2944">
            <v>9085678</v>
          </cell>
          <cell r="K2944" t="str">
            <v>Desiderata Impact Ventures Private Limited</v>
          </cell>
          <cell r="L2944">
            <v>57500</v>
          </cell>
          <cell r="M2944" t="str">
            <v>Investment</v>
          </cell>
          <cell r="N2944" t="str">
            <v>BIA+</v>
          </cell>
          <cell r="O2944" t="str">
            <v>DEL_ZONE1</v>
          </cell>
          <cell r="P2944">
            <v>9085678</v>
          </cell>
          <cell r="Q2944" t="str">
            <v>Rishab Prasad</v>
          </cell>
          <cell r="R2944" t="str">
            <v>IAM</v>
          </cell>
          <cell r="S2944" t="str">
            <v>Ravi Kala</v>
          </cell>
          <cell r="T2944">
            <v>0.22916666666666669</v>
          </cell>
          <cell r="U2944">
            <v>0</v>
          </cell>
          <cell r="V2944" t="str">
            <v>-</v>
          </cell>
          <cell r="Z2944" t="str">
            <v>-</v>
          </cell>
          <cell r="AA2944" t="str">
            <v>-</v>
          </cell>
          <cell r="AB2944" t="str">
            <v>-</v>
          </cell>
          <cell r="AC2944" t="str">
            <v>-</v>
          </cell>
          <cell r="AD2944" t="str">
            <v>-</v>
          </cell>
          <cell r="AE2944" t="str">
            <v>-</v>
          </cell>
          <cell r="AF2944" t="str">
            <v>-</v>
          </cell>
          <cell r="AG2944" t="str">
            <v>-</v>
          </cell>
          <cell r="AH2944" t="str">
            <v>--</v>
          </cell>
        </row>
        <row r="2945">
          <cell r="A2945">
            <v>9085716</v>
          </cell>
          <cell r="B2945" t="str">
            <v>UIB Insurance Brokers India Private Limited</v>
          </cell>
          <cell r="C2945">
            <v>44406</v>
          </cell>
          <cell r="D2945" t="str">
            <v>Delhi</v>
          </cell>
          <cell r="E2945" t="str">
            <v>BIA</v>
          </cell>
          <cell r="F2945" t="str">
            <v>B2B</v>
          </cell>
          <cell r="G2945" t="str">
            <v>Delhi</v>
          </cell>
          <cell r="H2945">
            <v>32916.666666666664</v>
          </cell>
          <cell r="I2945">
            <v>0.32916666666666666</v>
          </cell>
          <cell r="J2945">
            <v>9085716</v>
          </cell>
          <cell r="K2945" t="str">
            <v>Uib Insurance Brokers India Private Limited</v>
          </cell>
          <cell r="L2945">
            <v>32916.666666666664</v>
          </cell>
          <cell r="M2945" t="str">
            <v>Investment</v>
          </cell>
          <cell r="N2945" t="str">
            <v>BIA+</v>
          </cell>
          <cell r="O2945" t="str">
            <v>DEL_ZONE1</v>
          </cell>
          <cell r="P2945">
            <v>9085716</v>
          </cell>
          <cell r="Q2945" t="str">
            <v>Ravi Chandana</v>
          </cell>
          <cell r="R2945" t="str">
            <v>IAM</v>
          </cell>
          <cell r="S2945" t="str">
            <v>Ravi Kala</v>
          </cell>
          <cell r="T2945">
            <v>0.32916666666666666</v>
          </cell>
          <cell r="U2945">
            <v>0</v>
          </cell>
          <cell r="V2945" t="str">
            <v>-</v>
          </cell>
          <cell r="Z2945" t="str">
            <v>-</v>
          </cell>
          <cell r="AA2945" t="str">
            <v>-</v>
          </cell>
          <cell r="AB2945" t="str">
            <v>-</v>
          </cell>
          <cell r="AC2945" t="str">
            <v>-</v>
          </cell>
          <cell r="AD2945" t="str">
            <v>-</v>
          </cell>
          <cell r="AE2945" t="str">
            <v>-</v>
          </cell>
          <cell r="AF2945" t="str">
            <v>-</v>
          </cell>
          <cell r="AG2945" t="str">
            <v>-</v>
          </cell>
          <cell r="AH2945" t="str">
            <v>--</v>
          </cell>
        </row>
        <row r="2946">
          <cell r="A2946">
            <v>2336162</v>
          </cell>
          <cell r="B2946" t="str">
            <v>BEAM GLOBAL SPIRITS AND WINE (INDIA) PRIVATE LIMITED</v>
          </cell>
          <cell r="C2946">
            <v>44956</v>
          </cell>
          <cell r="D2946" t="str">
            <v>Mumbai</v>
          </cell>
          <cell r="E2946" t="str">
            <v>BBB</v>
          </cell>
          <cell r="F2946" t="str">
            <v>B2C</v>
          </cell>
          <cell r="G2946" t="str">
            <v>Mumbai</v>
          </cell>
          <cell r="H2946">
            <v>8999</v>
          </cell>
          <cell r="I2946">
            <v>8.9990000000000001E-2</v>
          </cell>
          <cell r="J2946">
            <v>9085734</v>
          </cell>
          <cell r="K2946" t="str">
            <v>Beam Global Spirits And Wine (India) Private Limited</v>
          </cell>
          <cell r="L2946">
            <v>66832.333333333343</v>
          </cell>
          <cell r="M2946" t="str">
            <v>Investment</v>
          </cell>
          <cell r="N2946" t="str">
            <v>BBB</v>
          </cell>
          <cell r="O2946" t="str">
            <v>MUM_ZONE1</v>
          </cell>
          <cell r="P2946">
            <v>9085734</v>
          </cell>
          <cell r="Q2946" t="str">
            <v>Lakshay Madan</v>
          </cell>
          <cell r="R2946" t="str">
            <v>IAM</v>
          </cell>
          <cell r="S2946" t="str">
            <v>Rajeev Misra</v>
          </cell>
          <cell r="T2946">
            <v>8.9990000000000001E-2</v>
          </cell>
          <cell r="U2946">
            <v>0</v>
          </cell>
          <cell r="V2946" t="str">
            <v>-</v>
          </cell>
          <cell r="Z2946">
            <v>46132.4674421296</v>
          </cell>
          <cell r="AA2946" t="str">
            <v>SR26045532768</v>
          </cell>
          <cell r="AB2946" t="str">
            <v>Retained</v>
          </cell>
          <cell r="AC2946" t="str">
            <v>-</v>
          </cell>
          <cell r="AD2946" t="str">
            <v>-</v>
          </cell>
          <cell r="AE2946" t="str">
            <v>-</v>
          </cell>
          <cell r="AF2946" t="str">
            <v>-</v>
          </cell>
          <cell r="AG2946" t="str">
            <v>-</v>
          </cell>
          <cell r="AH2946" t="str">
            <v>-Retained</v>
          </cell>
        </row>
        <row r="2947">
          <cell r="A2947">
            <v>9085734</v>
          </cell>
          <cell r="B2947" t="str">
            <v>Beam Global Spirits &amp; Wine (I) Private Limited</v>
          </cell>
          <cell r="C2947">
            <v>44404</v>
          </cell>
          <cell r="D2947" t="str">
            <v>NOIDA</v>
          </cell>
          <cell r="E2947" t="str">
            <v>BIA</v>
          </cell>
          <cell r="F2947" t="str">
            <v>B2B</v>
          </cell>
          <cell r="G2947" t="str">
            <v>NOIDA</v>
          </cell>
          <cell r="H2947">
            <v>12000</v>
          </cell>
          <cell r="I2947">
            <v>0.12</v>
          </cell>
          <cell r="J2947">
            <v>9085734</v>
          </cell>
          <cell r="K2947" t="str">
            <v>Beam Global Spirits And Wine (India) Private Limited</v>
          </cell>
          <cell r="L2947">
            <v>66832.333333333343</v>
          </cell>
          <cell r="M2947" t="str">
            <v>Investment</v>
          </cell>
          <cell r="N2947" t="str">
            <v>BIA+</v>
          </cell>
          <cell r="O2947" t="str">
            <v>NOD_ZONE1</v>
          </cell>
          <cell r="P2947">
            <v>9085734</v>
          </cell>
          <cell r="Q2947" t="str">
            <v>Lakshay Madan</v>
          </cell>
          <cell r="R2947" t="str">
            <v>IAM</v>
          </cell>
          <cell r="S2947" t="str">
            <v>Rajeev Misra</v>
          </cell>
          <cell r="T2947">
            <v>0.12</v>
          </cell>
          <cell r="U2947">
            <v>0</v>
          </cell>
          <cell r="V2947" t="str">
            <v>-</v>
          </cell>
          <cell r="Z2947" t="str">
            <v>-</v>
          </cell>
          <cell r="AA2947" t="str">
            <v>-</v>
          </cell>
          <cell r="AB2947" t="str">
            <v>-</v>
          </cell>
          <cell r="AC2947" t="str">
            <v>-</v>
          </cell>
          <cell r="AD2947" t="str">
            <v>-</v>
          </cell>
          <cell r="AE2947" t="str">
            <v>-</v>
          </cell>
          <cell r="AF2947" t="str">
            <v>-</v>
          </cell>
          <cell r="AG2947" t="str">
            <v>-</v>
          </cell>
          <cell r="AH2947" t="str">
            <v>--</v>
          </cell>
        </row>
        <row r="2948">
          <cell r="A2948">
            <v>9097858</v>
          </cell>
          <cell r="B2948" t="str">
            <v>Beam Global Spirits &amp; Wine (I) Private Limited</v>
          </cell>
          <cell r="C2948">
            <v>44773</v>
          </cell>
          <cell r="D2948" t="str">
            <v>Gurgaon</v>
          </cell>
          <cell r="E2948" t="str">
            <v>ILL</v>
          </cell>
          <cell r="F2948" t="str">
            <v>B2B</v>
          </cell>
          <cell r="G2948" t="str">
            <v>Gurgaon</v>
          </cell>
          <cell r="H2948">
            <v>45833.333333333336</v>
          </cell>
          <cell r="I2948">
            <v>0.45833333333333337</v>
          </cell>
          <cell r="J2948">
            <v>9085734</v>
          </cell>
          <cell r="K2948" t="str">
            <v>Beam Global Spirits And Wine (India) Private Limited</v>
          </cell>
          <cell r="L2948">
            <v>66832.333333333343</v>
          </cell>
          <cell r="M2948" t="str">
            <v>Investment</v>
          </cell>
          <cell r="N2948" t="str">
            <v>BIA+</v>
          </cell>
          <cell r="O2948" t="str">
            <v>GGN_ZONE1</v>
          </cell>
          <cell r="P2948">
            <v>9085734</v>
          </cell>
          <cell r="Q2948" t="str">
            <v>Lakshay Madan</v>
          </cell>
          <cell r="R2948" t="str">
            <v>IAM</v>
          </cell>
          <cell r="S2948" t="str">
            <v>Rajeev Misra</v>
          </cell>
          <cell r="T2948">
            <v>0.45833333333333337</v>
          </cell>
          <cell r="U2948">
            <v>0</v>
          </cell>
          <cell r="V2948" t="str">
            <v>-</v>
          </cell>
          <cell r="Z2948" t="str">
            <v>-</v>
          </cell>
          <cell r="AA2948" t="str">
            <v>-</v>
          </cell>
          <cell r="AB2948" t="str">
            <v>-</v>
          </cell>
          <cell r="AC2948" t="str">
            <v>-</v>
          </cell>
          <cell r="AD2948" t="str">
            <v>-</v>
          </cell>
          <cell r="AE2948" t="str">
            <v>-</v>
          </cell>
          <cell r="AF2948" t="str">
            <v>-</v>
          </cell>
          <cell r="AG2948" t="str">
            <v>-</v>
          </cell>
          <cell r="AH2948" t="str">
            <v>--</v>
          </cell>
        </row>
        <row r="2949">
          <cell r="A2949">
            <v>7000035</v>
          </cell>
          <cell r="B2949" t="str">
            <v>Nykaa Fashion Private Limited</v>
          </cell>
          <cell r="C2949">
            <v>44420</v>
          </cell>
          <cell r="D2949" t="str">
            <v>Delhi</v>
          </cell>
          <cell r="E2949" t="str">
            <v>Voice</v>
          </cell>
          <cell r="F2949" t="str">
            <v>B2B</v>
          </cell>
          <cell r="G2949" t="str">
            <v>Delhi</v>
          </cell>
          <cell r="H2949">
            <v>7500</v>
          </cell>
          <cell r="I2949">
            <v>7.4999999999999997E-2</v>
          </cell>
          <cell r="J2949">
            <v>9085756</v>
          </cell>
          <cell r="K2949" t="str">
            <v>Nykaa Fashion Private Limited</v>
          </cell>
          <cell r="L2949">
            <v>86666.666666666672</v>
          </cell>
          <cell r="M2949" t="str">
            <v>Investment</v>
          </cell>
          <cell r="N2949" t="str">
            <v>Voice</v>
          </cell>
          <cell r="O2949" t="str">
            <v>DEL_ZONE1</v>
          </cell>
          <cell r="P2949">
            <v>9085756</v>
          </cell>
          <cell r="Q2949" t="str">
            <v>Adarsh Kumar</v>
          </cell>
          <cell r="R2949" t="str">
            <v>IAM</v>
          </cell>
          <cell r="S2949" t="str">
            <v>Rajeev Misra</v>
          </cell>
          <cell r="U2949">
            <v>7.4999999999999997E-2</v>
          </cell>
          <cell r="V2949">
            <v>46113</v>
          </cell>
          <cell r="W2949" t="str">
            <v>Apr'26</v>
          </cell>
          <cell r="Z2949">
            <v>46128.605115740698</v>
          </cell>
          <cell r="AA2949" t="str">
            <v>SR26045528696</v>
          </cell>
          <cell r="AB2949" t="str">
            <v>Churned</v>
          </cell>
          <cell r="AC2949">
            <v>46113</v>
          </cell>
          <cell r="AD2949" t="str">
            <v>-</v>
          </cell>
          <cell r="AE2949" t="str">
            <v>-</v>
          </cell>
          <cell r="AF2949" t="str">
            <v>-</v>
          </cell>
          <cell r="AG2949" t="str">
            <v>-</v>
          </cell>
          <cell r="AH2949" t="str">
            <v>-Churned</v>
          </cell>
        </row>
        <row r="2950">
          <cell r="A2950">
            <v>9092903</v>
          </cell>
          <cell r="B2950" t="str">
            <v>Nykaa Fashion Private Limited</v>
          </cell>
          <cell r="C2950">
            <v>44711</v>
          </cell>
          <cell r="D2950" t="str">
            <v>Bangalore</v>
          </cell>
          <cell r="E2950" t="str">
            <v>ILL</v>
          </cell>
          <cell r="F2950" t="str">
            <v>B2B</v>
          </cell>
          <cell r="G2950" t="str">
            <v>Bangalore</v>
          </cell>
          <cell r="H2950">
            <v>79166.666666666672</v>
          </cell>
          <cell r="I2950">
            <v>0.79166666666666674</v>
          </cell>
          <cell r="J2950">
            <v>9085756</v>
          </cell>
          <cell r="K2950" t="str">
            <v>Nykaa Fashion Private Limited</v>
          </cell>
          <cell r="L2950">
            <v>86666.666666666672</v>
          </cell>
          <cell r="M2950" t="str">
            <v>Investment</v>
          </cell>
          <cell r="N2950" t="str">
            <v>BIA+</v>
          </cell>
          <cell r="O2950" t="str">
            <v>BLR_ZONE2</v>
          </cell>
          <cell r="P2950">
            <v>9085756</v>
          </cell>
          <cell r="Q2950" t="str">
            <v>Adarsh Kumar</v>
          </cell>
          <cell r="R2950" t="str">
            <v>IAM</v>
          </cell>
          <cell r="S2950" t="str">
            <v>Rajeev Misra</v>
          </cell>
          <cell r="T2950">
            <v>0.79166666666666674</v>
          </cell>
          <cell r="U2950">
            <v>0</v>
          </cell>
          <cell r="V2950" t="str">
            <v>-</v>
          </cell>
          <cell r="Z2950" t="str">
            <v>-</v>
          </cell>
          <cell r="AA2950" t="str">
            <v>-</v>
          </cell>
          <cell r="AB2950" t="str">
            <v>-</v>
          </cell>
          <cell r="AC2950" t="str">
            <v>-</v>
          </cell>
          <cell r="AD2950" t="str">
            <v>-</v>
          </cell>
          <cell r="AE2950" t="str">
            <v>-</v>
          </cell>
          <cell r="AF2950" t="str">
            <v>-</v>
          </cell>
          <cell r="AG2950" t="str">
            <v>-</v>
          </cell>
          <cell r="AH2950" t="str">
            <v>--</v>
          </cell>
        </row>
        <row r="2951">
          <cell r="A2951">
            <v>9085761</v>
          </cell>
          <cell r="B2951" t="str">
            <v>Encore Asset Reconstruction Company Private Limited</v>
          </cell>
          <cell r="C2951">
            <v>44408</v>
          </cell>
          <cell r="D2951" t="str">
            <v>Gurgaon</v>
          </cell>
          <cell r="E2951" t="str">
            <v>BIA</v>
          </cell>
          <cell r="F2951" t="str">
            <v>B2B</v>
          </cell>
          <cell r="G2951" t="str">
            <v>Gurgaon</v>
          </cell>
          <cell r="H2951">
            <v>20833.333333333332</v>
          </cell>
          <cell r="I2951">
            <v>0.20833333333333331</v>
          </cell>
          <cell r="J2951">
            <v>9085761</v>
          </cell>
          <cell r="K2951" t="str">
            <v>Encore Asset Reconstruction Company Private Limited</v>
          </cell>
          <cell r="L2951">
            <v>125833.33333333333</v>
          </cell>
          <cell r="M2951" t="str">
            <v>Relationship</v>
          </cell>
          <cell r="N2951" t="str">
            <v>BIA+</v>
          </cell>
          <cell r="O2951" t="str">
            <v>GGN_ZONE1</v>
          </cell>
          <cell r="P2951">
            <v>9085761</v>
          </cell>
          <cell r="Q2951" t="str">
            <v>Syed Sadique Hussain</v>
          </cell>
          <cell r="R2951" t="str">
            <v>IAM</v>
          </cell>
          <cell r="S2951" t="str">
            <v>Rajeev Misra</v>
          </cell>
          <cell r="T2951">
            <v>0.20833333333333331</v>
          </cell>
          <cell r="U2951">
            <v>0</v>
          </cell>
          <cell r="V2951" t="str">
            <v>-</v>
          </cell>
          <cell r="Z2951" t="str">
            <v>-</v>
          </cell>
          <cell r="AA2951" t="str">
            <v>-</v>
          </cell>
          <cell r="AB2951" t="str">
            <v>-</v>
          </cell>
          <cell r="AC2951" t="str">
            <v>-</v>
          </cell>
          <cell r="AD2951" t="str">
            <v>-</v>
          </cell>
          <cell r="AE2951" t="str">
            <v>-</v>
          </cell>
          <cell r="AF2951" t="str">
            <v>-</v>
          </cell>
          <cell r="AG2951" t="str">
            <v>-</v>
          </cell>
          <cell r="AH2951" t="str">
            <v>--</v>
          </cell>
        </row>
        <row r="2952">
          <cell r="A2952">
            <v>9127581</v>
          </cell>
          <cell r="B2952" t="str">
            <v>Encore Asset Reconctruction Company Private Limited</v>
          </cell>
          <cell r="C2952">
            <v>45819</v>
          </cell>
          <cell r="D2952" t="str">
            <v>Chennai</v>
          </cell>
          <cell r="E2952" t="str">
            <v>MWIFI</v>
          </cell>
          <cell r="F2952" t="str">
            <v>B2B</v>
          </cell>
          <cell r="G2952" t="str">
            <v>Chennai</v>
          </cell>
          <cell r="H2952">
            <v>20000</v>
          </cell>
          <cell r="I2952">
            <v>0.2</v>
          </cell>
          <cell r="J2952">
            <v>9085761</v>
          </cell>
          <cell r="K2952" t="str">
            <v>Encore Asset Reconstruction Company Private Limited</v>
          </cell>
          <cell r="L2952">
            <v>125833.33333333333</v>
          </cell>
          <cell r="M2952" t="str">
            <v>Relationship</v>
          </cell>
          <cell r="N2952" t="str">
            <v>MWIFI</v>
          </cell>
          <cell r="O2952" t="str">
            <v>CHN_ZONE1</v>
          </cell>
          <cell r="P2952">
            <v>9085761</v>
          </cell>
          <cell r="Q2952" t="str">
            <v>Syed Sadique Hussain</v>
          </cell>
          <cell r="R2952" t="str">
            <v>IAM</v>
          </cell>
          <cell r="S2952" t="str">
            <v>Rajeev Misra</v>
          </cell>
          <cell r="T2952">
            <v>0.2</v>
          </cell>
          <cell r="U2952">
            <v>0</v>
          </cell>
          <cell r="V2952" t="str">
            <v>-</v>
          </cell>
          <cell r="Z2952" t="str">
            <v>-</v>
          </cell>
          <cell r="AA2952" t="str">
            <v>-</v>
          </cell>
          <cell r="AB2952" t="str">
            <v>-</v>
          </cell>
          <cell r="AC2952" t="str">
            <v>-</v>
          </cell>
          <cell r="AD2952" t="str">
            <v>-</v>
          </cell>
          <cell r="AE2952" t="str">
            <v>-</v>
          </cell>
          <cell r="AF2952" t="str">
            <v>-</v>
          </cell>
          <cell r="AG2952" t="str">
            <v>-</v>
          </cell>
          <cell r="AH2952" t="str">
            <v>--</v>
          </cell>
        </row>
        <row r="2953">
          <cell r="A2953">
            <v>9127869</v>
          </cell>
          <cell r="B2953" t="str">
            <v>Encore Asset Reconstruction company Private Limited</v>
          </cell>
          <cell r="C2953">
            <v>45807</v>
          </cell>
          <cell r="D2953" t="str">
            <v>Gurgaon</v>
          </cell>
          <cell r="E2953" t="str">
            <v>MWIFI</v>
          </cell>
          <cell r="F2953" t="str">
            <v>B2B</v>
          </cell>
          <cell r="G2953" t="str">
            <v>Gurgaon</v>
          </cell>
          <cell r="H2953">
            <v>50000</v>
          </cell>
          <cell r="I2953">
            <v>0.5</v>
          </cell>
          <cell r="J2953">
            <v>9085761</v>
          </cell>
          <cell r="K2953" t="str">
            <v>Encore Asset Reconstruction Company Private Limited</v>
          </cell>
          <cell r="L2953">
            <v>125833.33333333333</v>
          </cell>
          <cell r="M2953" t="str">
            <v>Relationship</v>
          </cell>
          <cell r="N2953" t="str">
            <v>MWIFI</v>
          </cell>
          <cell r="O2953" t="str">
            <v>GGN_ZONE1</v>
          </cell>
          <cell r="P2953">
            <v>9085761</v>
          </cell>
          <cell r="Q2953" t="str">
            <v>Syed Sadique Hussain</v>
          </cell>
          <cell r="R2953" t="str">
            <v>IAM</v>
          </cell>
          <cell r="S2953" t="str">
            <v>Rajeev Misra</v>
          </cell>
          <cell r="T2953">
            <v>0.5</v>
          </cell>
          <cell r="U2953">
            <v>0</v>
          </cell>
          <cell r="V2953" t="str">
            <v>-</v>
          </cell>
          <cell r="Z2953" t="str">
            <v>-</v>
          </cell>
          <cell r="AA2953" t="str">
            <v>-</v>
          </cell>
          <cell r="AB2953" t="str">
            <v>-</v>
          </cell>
          <cell r="AC2953" t="str">
            <v>-</v>
          </cell>
          <cell r="AD2953" t="str">
            <v>-</v>
          </cell>
          <cell r="AE2953" t="str">
            <v>-</v>
          </cell>
          <cell r="AF2953" t="str">
            <v>-</v>
          </cell>
          <cell r="AG2953" t="str">
            <v>-</v>
          </cell>
          <cell r="AH2953" t="str">
            <v>--</v>
          </cell>
        </row>
        <row r="2954">
          <cell r="A2954">
            <v>9131477</v>
          </cell>
          <cell r="B2954" t="str">
            <v>Encore Asset Reconstruction Company Private Limited</v>
          </cell>
          <cell r="C2954">
            <v>45867</v>
          </cell>
          <cell r="D2954" t="str">
            <v>Mumbai</v>
          </cell>
          <cell r="E2954" t="str">
            <v>MWIFI</v>
          </cell>
          <cell r="F2954" t="str">
            <v>B2B</v>
          </cell>
          <cell r="G2954" t="str">
            <v>Mumbai</v>
          </cell>
          <cell r="H2954">
            <v>35000</v>
          </cell>
          <cell r="I2954">
            <v>0.35</v>
          </cell>
          <cell r="J2954">
            <v>9085761</v>
          </cell>
          <cell r="K2954" t="str">
            <v>Encore Asset Reconstruction Company Private Limited</v>
          </cell>
          <cell r="L2954">
            <v>125833.33333333333</v>
          </cell>
          <cell r="M2954" t="str">
            <v>Relationship</v>
          </cell>
          <cell r="N2954" t="str">
            <v>MWIFI</v>
          </cell>
          <cell r="O2954" t="str">
            <v>MUM_ZONE1</v>
          </cell>
          <cell r="P2954">
            <v>9085761</v>
          </cell>
          <cell r="Q2954" t="str">
            <v>Syed Sadique Hussain</v>
          </cell>
          <cell r="R2954" t="str">
            <v>IAM</v>
          </cell>
          <cell r="S2954" t="str">
            <v>Rajeev Misra</v>
          </cell>
          <cell r="T2954">
            <v>0.35</v>
          </cell>
          <cell r="U2954">
            <v>0</v>
          </cell>
          <cell r="V2954" t="str">
            <v>-</v>
          </cell>
          <cell r="Z2954" t="str">
            <v>-</v>
          </cell>
          <cell r="AA2954" t="str">
            <v>-</v>
          </cell>
          <cell r="AB2954" t="str">
            <v>-</v>
          </cell>
          <cell r="AC2954" t="str">
            <v>-</v>
          </cell>
          <cell r="AD2954" t="str">
            <v>-</v>
          </cell>
          <cell r="AE2954" t="str">
            <v>-</v>
          </cell>
          <cell r="AF2954" t="str">
            <v>-</v>
          </cell>
          <cell r="AG2954" t="str">
            <v>-</v>
          </cell>
          <cell r="AH2954" t="str">
            <v>--</v>
          </cell>
        </row>
        <row r="2955">
          <cell r="A2955">
            <v>9085786</v>
          </cell>
          <cell r="B2955" t="str">
            <v>Seema Gujral Creations LLP</v>
          </cell>
          <cell r="C2955">
            <v>45139</v>
          </cell>
          <cell r="D2955" t="str">
            <v>Noida</v>
          </cell>
          <cell r="E2955" t="str">
            <v>BIA</v>
          </cell>
          <cell r="F2955" t="str">
            <v>B2B</v>
          </cell>
          <cell r="G2955" t="str">
            <v>NOIDA</v>
          </cell>
          <cell r="H2955">
            <v>10000</v>
          </cell>
          <cell r="I2955">
            <v>0.1</v>
          </cell>
          <cell r="J2955">
            <v>9085786</v>
          </cell>
          <cell r="K2955" t="str">
            <v>Seema Gujral Creations Llp</v>
          </cell>
          <cell r="L2955">
            <v>55000</v>
          </cell>
          <cell r="M2955" t="str">
            <v>Investment</v>
          </cell>
          <cell r="N2955" t="str">
            <v>BIA+</v>
          </cell>
          <cell r="O2955" t="str">
            <v>NOD_ZONE1</v>
          </cell>
          <cell r="P2955">
            <v>9085786</v>
          </cell>
          <cell r="Q2955" t="str">
            <v>Mithilesh Vishwakarma</v>
          </cell>
          <cell r="R2955" t="str">
            <v>IAM</v>
          </cell>
          <cell r="S2955" t="str">
            <v>Kritika Bahadur</v>
          </cell>
          <cell r="T2955">
            <v>0.1</v>
          </cell>
          <cell r="U2955">
            <v>0</v>
          </cell>
          <cell r="V2955" t="str">
            <v>-</v>
          </cell>
          <cell r="Z2955" t="str">
            <v>-</v>
          </cell>
          <cell r="AA2955" t="str">
            <v>-</v>
          </cell>
          <cell r="AB2955" t="str">
            <v>-</v>
          </cell>
          <cell r="AC2955" t="str">
            <v>-</v>
          </cell>
          <cell r="AD2955" t="str">
            <v>-</v>
          </cell>
          <cell r="AE2955" t="str">
            <v>-</v>
          </cell>
          <cell r="AF2955" t="str">
            <v>-</v>
          </cell>
          <cell r="AG2955" t="str">
            <v>-</v>
          </cell>
          <cell r="AH2955" t="str">
            <v>--</v>
          </cell>
        </row>
        <row r="2956">
          <cell r="A2956">
            <v>9118324</v>
          </cell>
          <cell r="B2956" t="str">
            <v>Seema Gujral Creations LLP</v>
          </cell>
          <cell r="C2956">
            <v>45299</v>
          </cell>
          <cell r="D2956" t="str">
            <v>Delhi</v>
          </cell>
          <cell r="E2956" t="str">
            <v>MBIA</v>
          </cell>
          <cell r="F2956" t="str">
            <v>B2B</v>
          </cell>
          <cell r="G2956" t="str">
            <v>Delhi</v>
          </cell>
          <cell r="H2956">
            <v>20000</v>
          </cell>
          <cell r="I2956">
            <v>0.2</v>
          </cell>
          <cell r="J2956">
            <v>9085786</v>
          </cell>
          <cell r="K2956" t="str">
            <v>Seema Gujral Creations Llp</v>
          </cell>
          <cell r="L2956">
            <v>55000</v>
          </cell>
          <cell r="M2956" t="str">
            <v>Investment</v>
          </cell>
          <cell r="N2956" t="str">
            <v>MBIA</v>
          </cell>
          <cell r="O2956" t="str">
            <v>DEL_ZONE1</v>
          </cell>
          <cell r="P2956">
            <v>9085786</v>
          </cell>
          <cell r="Q2956" t="str">
            <v>Mithilesh Vishwakarma</v>
          </cell>
          <cell r="R2956" t="str">
            <v>IAM</v>
          </cell>
          <cell r="S2956" t="str">
            <v>Kritika Bahadur</v>
          </cell>
          <cell r="T2956">
            <v>0.2</v>
          </cell>
          <cell r="U2956">
            <v>0</v>
          </cell>
          <cell r="V2956" t="str">
            <v>-</v>
          </cell>
          <cell r="Z2956" t="str">
            <v>-</v>
          </cell>
          <cell r="AA2956" t="str">
            <v>-</v>
          </cell>
          <cell r="AB2956" t="str">
            <v>-</v>
          </cell>
          <cell r="AC2956" t="str">
            <v>-</v>
          </cell>
          <cell r="AD2956" t="str">
            <v>-</v>
          </cell>
          <cell r="AE2956" t="str">
            <v>-</v>
          </cell>
          <cell r="AF2956" t="str">
            <v>-</v>
          </cell>
          <cell r="AG2956" t="str">
            <v>-</v>
          </cell>
          <cell r="AH2956" t="str">
            <v>--</v>
          </cell>
        </row>
        <row r="2957">
          <cell r="A2957">
            <v>9128595</v>
          </cell>
          <cell r="B2957" t="str">
            <v>Seema Gujral Creations LLP</v>
          </cell>
          <cell r="C2957">
            <v>45678</v>
          </cell>
          <cell r="D2957" t="str">
            <v>NOIDA</v>
          </cell>
          <cell r="E2957" t="str">
            <v>BIA</v>
          </cell>
          <cell r="F2957" t="str">
            <v>B2B</v>
          </cell>
          <cell r="G2957" t="str">
            <v>NOIDA</v>
          </cell>
          <cell r="H2957">
            <v>25000</v>
          </cell>
          <cell r="I2957">
            <v>0.25</v>
          </cell>
          <cell r="J2957">
            <v>9085786</v>
          </cell>
          <cell r="K2957" t="str">
            <v>Seema Gujral Creations Llp</v>
          </cell>
          <cell r="L2957">
            <v>55000</v>
          </cell>
          <cell r="M2957" t="str">
            <v>Investment</v>
          </cell>
          <cell r="N2957" t="str">
            <v>BIA+</v>
          </cell>
          <cell r="O2957" t="str">
            <v>NOD_ZONE1</v>
          </cell>
          <cell r="P2957">
            <v>9085786</v>
          </cell>
          <cell r="Q2957" t="str">
            <v>Mithilesh Vishwakarma</v>
          </cell>
          <cell r="R2957" t="str">
            <v>IAM</v>
          </cell>
          <cell r="S2957" t="str">
            <v>Kritika Bahadur</v>
          </cell>
          <cell r="T2957">
            <v>0.25</v>
          </cell>
          <cell r="U2957">
            <v>0</v>
          </cell>
          <cell r="V2957" t="str">
            <v>-</v>
          </cell>
          <cell r="Z2957" t="str">
            <v>-</v>
          </cell>
          <cell r="AA2957" t="str">
            <v>-</v>
          </cell>
          <cell r="AB2957" t="str">
            <v>-</v>
          </cell>
          <cell r="AC2957" t="str">
            <v>-</v>
          </cell>
          <cell r="AD2957" t="str">
            <v>-</v>
          </cell>
          <cell r="AE2957" t="str">
            <v>-</v>
          </cell>
          <cell r="AF2957" t="str">
            <v>-</v>
          </cell>
          <cell r="AG2957" t="str">
            <v>-</v>
          </cell>
          <cell r="AH2957" t="str">
            <v>--</v>
          </cell>
        </row>
        <row r="2958">
          <cell r="A2958">
            <v>7000036</v>
          </cell>
          <cell r="B2958" t="str">
            <v>Richaco Exports Private Limited</v>
          </cell>
          <cell r="C2958">
            <v>45717</v>
          </cell>
          <cell r="D2958" t="str">
            <v>NOIDA</v>
          </cell>
          <cell r="E2958" t="str">
            <v>Voice</v>
          </cell>
          <cell r="F2958" t="str">
            <v>B2B</v>
          </cell>
          <cell r="G2958" t="str">
            <v>NOIDA</v>
          </cell>
          <cell r="H2958">
            <v>12000</v>
          </cell>
          <cell r="I2958">
            <v>0.12</v>
          </cell>
          <cell r="J2958">
            <v>9085826</v>
          </cell>
          <cell r="K2958" t="str">
            <v>Gaurav International</v>
          </cell>
          <cell r="L2958">
            <v>34500</v>
          </cell>
          <cell r="M2958" t="str">
            <v>Investment</v>
          </cell>
          <cell r="N2958" t="str">
            <v>Voice</v>
          </cell>
          <cell r="O2958" t="str">
            <v>NOD_ZONE1</v>
          </cell>
          <cell r="P2958">
            <v>9085826</v>
          </cell>
          <cell r="Q2958" t="str">
            <v>Syed Sadique Hussain</v>
          </cell>
          <cell r="R2958" t="str">
            <v>IAM</v>
          </cell>
          <cell r="S2958" t="str">
            <v>Rajeev Misra</v>
          </cell>
          <cell r="T2958">
            <v>0.12</v>
          </cell>
          <cell r="U2958">
            <v>0</v>
          </cell>
          <cell r="V2958" t="str">
            <v>-</v>
          </cell>
          <cell r="Z2958" t="str">
            <v>-</v>
          </cell>
          <cell r="AA2958" t="str">
            <v>-</v>
          </cell>
          <cell r="AB2958" t="str">
            <v>-</v>
          </cell>
          <cell r="AC2958" t="str">
            <v>-</v>
          </cell>
          <cell r="AD2958" t="str">
            <v>-</v>
          </cell>
          <cell r="AE2958" t="str">
            <v>-</v>
          </cell>
          <cell r="AF2958" t="str">
            <v>-</v>
          </cell>
          <cell r="AG2958" t="str">
            <v>-</v>
          </cell>
          <cell r="AH2958" t="str">
            <v>--</v>
          </cell>
        </row>
        <row r="2959">
          <cell r="A2959">
            <v>9026517</v>
          </cell>
          <cell r="B2959" t="str">
            <v>Richaco Exports Private Limited</v>
          </cell>
          <cell r="C2959">
            <v>45717</v>
          </cell>
          <cell r="D2959" t="str">
            <v>Gurgaon</v>
          </cell>
          <cell r="E2959" t="str">
            <v>MAC</v>
          </cell>
          <cell r="F2959" t="str">
            <v>B2B</v>
          </cell>
          <cell r="G2959" t="str">
            <v>Gurgaon</v>
          </cell>
          <cell r="H2959">
            <v>10000</v>
          </cell>
          <cell r="I2959">
            <v>0.1</v>
          </cell>
          <cell r="J2959">
            <v>9085826</v>
          </cell>
          <cell r="K2959" t="str">
            <v>Gaurav International</v>
          </cell>
          <cell r="L2959">
            <v>34500</v>
          </cell>
          <cell r="M2959" t="str">
            <v>Investment</v>
          </cell>
          <cell r="N2959" t="str">
            <v>BIA+</v>
          </cell>
          <cell r="O2959" t="str">
            <v>GGN_ZONE1</v>
          </cell>
          <cell r="P2959">
            <v>9085826</v>
          </cell>
          <cell r="Q2959" t="str">
            <v>Syed Sadique Hussain</v>
          </cell>
          <cell r="R2959" t="str">
            <v>IAM</v>
          </cell>
          <cell r="S2959" t="str">
            <v>Rajeev Misra</v>
          </cell>
          <cell r="T2959">
            <v>0.1</v>
          </cell>
          <cell r="U2959">
            <v>0</v>
          </cell>
          <cell r="V2959" t="str">
            <v>-</v>
          </cell>
          <cell r="Z2959" t="str">
            <v>-</v>
          </cell>
          <cell r="AA2959" t="str">
            <v>-</v>
          </cell>
          <cell r="AB2959" t="str">
            <v>-</v>
          </cell>
          <cell r="AC2959" t="str">
            <v>-</v>
          </cell>
          <cell r="AD2959" t="str">
            <v>-</v>
          </cell>
          <cell r="AE2959" t="str">
            <v>-</v>
          </cell>
          <cell r="AF2959" t="str">
            <v>-</v>
          </cell>
          <cell r="AG2959" t="str">
            <v>-</v>
          </cell>
          <cell r="AH2959" t="str">
            <v>--</v>
          </cell>
        </row>
        <row r="2960">
          <cell r="A2960">
            <v>9085826</v>
          </cell>
          <cell r="B2960" t="str">
            <v>Richaco Exports Private Limited</v>
          </cell>
          <cell r="C2960">
            <v>45793</v>
          </cell>
          <cell r="D2960" t="str">
            <v>Noida</v>
          </cell>
          <cell r="E2960" t="str">
            <v>BIA</v>
          </cell>
          <cell r="F2960" t="str">
            <v>B2B</v>
          </cell>
          <cell r="G2960" t="str">
            <v>NOIDA</v>
          </cell>
          <cell r="H2960">
            <v>12500</v>
          </cell>
          <cell r="I2960">
            <v>0.125</v>
          </cell>
          <cell r="J2960">
            <v>9085826</v>
          </cell>
          <cell r="K2960" t="str">
            <v>Gaurav International</v>
          </cell>
          <cell r="L2960">
            <v>34500</v>
          </cell>
          <cell r="M2960" t="str">
            <v>Investment</v>
          </cell>
          <cell r="N2960" t="str">
            <v>BIA+</v>
          </cell>
          <cell r="O2960" t="str">
            <v>NOD_ZONE1</v>
          </cell>
          <cell r="P2960">
            <v>9085826</v>
          </cell>
          <cell r="Q2960" t="str">
            <v>Syed Sadique Hussain</v>
          </cell>
          <cell r="R2960" t="str">
            <v>IAM</v>
          </cell>
          <cell r="S2960" t="str">
            <v>Rajeev Misra</v>
          </cell>
          <cell r="T2960">
            <v>0.125</v>
          </cell>
          <cell r="U2960">
            <v>0</v>
          </cell>
          <cell r="V2960" t="str">
            <v>-</v>
          </cell>
          <cell r="Z2960" t="str">
            <v>-</v>
          </cell>
          <cell r="AA2960" t="str">
            <v>-</v>
          </cell>
          <cell r="AB2960" t="str">
            <v>-</v>
          </cell>
          <cell r="AC2960" t="str">
            <v>-</v>
          </cell>
          <cell r="AD2960" t="str">
            <v>-</v>
          </cell>
          <cell r="AE2960" t="str">
            <v>-</v>
          </cell>
          <cell r="AF2960" t="str">
            <v>-</v>
          </cell>
          <cell r="AG2960" t="str">
            <v>-</v>
          </cell>
          <cell r="AH2960" t="str">
            <v>--</v>
          </cell>
        </row>
        <row r="2961">
          <cell r="A2961">
            <v>9086053</v>
          </cell>
          <cell r="B2961" t="str">
            <v>Pre'Q Consulting</v>
          </cell>
          <cell r="C2961">
            <v>45936</v>
          </cell>
          <cell r="D2961" t="str">
            <v>Chennai</v>
          </cell>
          <cell r="E2961" t="str">
            <v>BIA</v>
          </cell>
          <cell r="F2961" t="str">
            <v>B2B</v>
          </cell>
          <cell r="G2961" t="str">
            <v>Chennai</v>
          </cell>
          <cell r="H2961">
            <v>70833.33</v>
          </cell>
          <cell r="I2961">
            <v>0.70833330000000005</v>
          </cell>
          <cell r="J2961">
            <v>9086053</v>
          </cell>
          <cell r="K2961" t="str">
            <v>Zealous Services</v>
          </cell>
          <cell r="L2961">
            <v>70833.33</v>
          </cell>
          <cell r="M2961" t="str">
            <v>Investment</v>
          </cell>
          <cell r="N2961" t="str">
            <v>BIA+</v>
          </cell>
          <cell r="O2961" t="str">
            <v>CHN_ZONE1</v>
          </cell>
          <cell r="P2961">
            <v>9086053</v>
          </cell>
          <cell r="Q2961" t="str">
            <v>Saranya R</v>
          </cell>
          <cell r="R2961" t="str">
            <v>IAM</v>
          </cell>
          <cell r="S2961" t="str">
            <v>Vineet Jose</v>
          </cell>
          <cell r="T2961">
            <v>0.70833330000000005</v>
          </cell>
          <cell r="U2961">
            <v>0</v>
          </cell>
          <cell r="V2961" t="str">
            <v>-</v>
          </cell>
          <cell r="Z2961" t="str">
            <v>-</v>
          </cell>
          <cell r="AA2961" t="str">
            <v>-</v>
          </cell>
          <cell r="AB2961" t="str">
            <v>-</v>
          </cell>
          <cell r="AC2961" t="str">
            <v>-</v>
          </cell>
          <cell r="AD2961" t="str">
            <v>-</v>
          </cell>
          <cell r="AE2961" t="str">
            <v>-</v>
          </cell>
          <cell r="AF2961" t="str">
            <v>-</v>
          </cell>
          <cell r="AG2961" t="str">
            <v>-</v>
          </cell>
          <cell r="AH2961" t="str">
            <v>--</v>
          </cell>
        </row>
        <row r="2962">
          <cell r="A2962">
            <v>9086292</v>
          </cell>
          <cell r="B2962" t="str">
            <v>Inspireone Consultants Private Limited</v>
          </cell>
          <cell r="C2962">
            <v>44453</v>
          </cell>
          <cell r="D2962" t="str">
            <v>Gurgaon</v>
          </cell>
          <cell r="E2962" t="str">
            <v>MBIA</v>
          </cell>
          <cell r="F2962" t="str">
            <v>B2B</v>
          </cell>
          <cell r="G2962" t="str">
            <v>Gurgaon</v>
          </cell>
          <cell r="H2962">
            <v>37500</v>
          </cell>
          <cell r="I2962">
            <v>0.375</v>
          </cell>
          <cell r="J2962">
            <v>9086292</v>
          </cell>
          <cell r="K2962" t="str">
            <v>Inspireone Consultants Private Limited</v>
          </cell>
          <cell r="L2962">
            <v>37500</v>
          </cell>
          <cell r="M2962" t="str">
            <v>Investment</v>
          </cell>
          <cell r="N2962" t="str">
            <v>MBIA</v>
          </cell>
          <cell r="O2962" t="str">
            <v>GGN_ZONE1</v>
          </cell>
          <cell r="P2962">
            <v>9086292</v>
          </cell>
          <cell r="Q2962" t="str">
            <v>Lakshay Madan</v>
          </cell>
          <cell r="R2962" t="str">
            <v>IAM</v>
          </cell>
          <cell r="S2962" t="str">
            <v>Rajeev Misra</v>
          </cell>
          <cell r="T2962">
            <v>0.375</v>
          </cell>
          <cell r="U2962">
            <v>0</v>
          </cell>
          <cell r="V2962" t="str">
            <v>-</v>
          </cell>
          <cell r="Z2962" t="str">
            <v>-</v>
          </cell>
          <cell r="AA2962" t="str">
            <v>-</v>
          </cell>
          <cell r="AB2962" t="str">
            <v>-</v>
          </cell>
          <cell r="AC2962" t="str">
            <v>-</v>
          </cell>
          <cell r="AD2962" t="str">
            <v>-</v>
          </cell>
          <cell r="AE2962" t="str">
            <v>-</v>
          </cell>
          <cell r="AF2962" t="str">
            <v>-</v>
          </cell>
          <cell r="AG2962" t="str">
            <v>-</v>
          </cell>
          <cell r="AH2962" t="str">
            <v>--</v>
          </cell>
        </row>
        <row r="2963">
          <cell r="A2963">
            <v>9086316</v>
          </cell>
          <cell r="B2963" t="str">
            <v>Blink Fix Private Limited</v>
          </cell>
          <cell r="C2963">
            <v>44464</v>
          </cell>
          <cell r="D2963" t="str">
            <v>NOIDA</v>
          </cell>
          <cell r="E2963" t="str">
            <v>BIA</v>
          </cell>
          <cell r="F2963" t="str">
            <v>B2B</v>
          </cell>
          <cell r="G2963" t="str">
            <v>NOIDA</v>
          </cell>
          <cell r="H2963">
            <v>35000</v>
          </cell>
          <cell r="I2963">
            <v>0.35</v>
          </cell>
          <cell r="J2963">
            <v>9086316</v>
          </cell>
          <cell r="K2963" t="str">
            <v>Blink Fix Private Limited</v>
          </cell>
          <cell r="L2963">
            <v>35500</v>
          </cell>
          <cell r="M2963" t="str">
            <v>Investment</v>
          </cell>
          <cell r="N2963" t="str">
            <v>BIA+</v>
          </cell>
          <cell r="O2963" t="str">
            <v>NOD_ZONE1</v>
          </cell>
          <cell r="P2963">
            <v>9086316</v>
          </cell>
          <cell r="Q2963" t="str">
            <v>Kritika Bahadur</v>
          </cell>
          <cell r="R2963" t="str">
            <v>RAM</v>
          </cell>
          <cell r="S2963" t="str">
            <v>Kritika Bahadur</v>
          </cell>
          <cell r="T2963">
            <v>0.35</v>
          </cell>
          <cell r="U2963">
            <v>0</v>
          </cell>
          <cell r="V2963" t="str">
            <v>-</v>
          </cell>
          <cell r="Z2963" t="str">
            <v>-</v>
          </cell>
          <cell r="AA2963" t="str">
            <v>-</v>
          </cell>
          <cell r="AB2963" t="str">
            <v>-</v>
          </cell>
          <cell r="AC2963" t="str">
            <v>-</v>
          </cell>
          <cell r="AD2963" t="str">
            <v>-</v>
          </cell>
          <cell r="AE2963" t="str">
            <v>-</v>
          </cell>
          <cell r="AF2963" t="str">
            <v>-</v>
          </cell>
          <cell r="AG2963" t="str">
            <v>-</v>
          </cell>
          <cell r="AH2963" t="str">
            <v>--</v>
          </cell>
        </row>
        <row r="2964">
          <cell r="A2964">
            <v>90863163</v>
          </cell>
          <cell r="B2964" t="str">
            <v>Blink Fix Private Limited</v>
          </cell>
          <cell r="C2964">
            <v>45112</v>
          </cell>
          <cell r="D2964" t="str">
            <v>Noida</v>
          </cell>
          <cell r="E2964" t="str">
            <v>Voice</v>
          </cell>
          <cell r="F2964" t="str">
            <v>B2B</v>
          </cell>
          <cell r="G2964" t="str">
            <v>NOIDA</v>
          </cell>
          <cell r="H2964">
            <v>500</v>
          </cell>
          <cell r="I2964">
            <v>5.0000000000000001E-3</v>
          </cell>
          <cell r="J2964">
            <v>9086316</v>
          </cell>
          <cell r="K2964" t="str">
            <v>Blink Fix Private Limited</v>
          </cell>
          <cell r="L2964">
            <v>35500</v>
          </cell>
          <cell r="M2964" t="str">
            <v>Investment</v>
          </cell>
          <cell r="N2964" t="str">
            <v>Voice</v>
          </cell>
          <cell r="O2964" t="str">
            <v>NOD_ZONE1</v>
          </cell>
          <cell r="P2964">
            <v>9086316</v>
          </cell>
          <cell r="Q2964" t="str">
            <v>Kritika Bahadur</v>
          </cell>
          <cell r="R2964" t="str">
            <v>RAM</v>
          </cell>
          <cell r="S2964" t="str">
            <v>Kritika Bahadur</v>
          </cell>
          <cell r="T2964">
            <v>5.0000000000000001E-3</v>
          </cell>
          <cell r="U2964">
            <v>0</v>
          </cell>
          <cell r="V2964" t="str">
            <v>-</v>
          </cell>
          <cell r="Z2964" t="str">
            <v>-</v>
          </cell>
          <cell r="AA2964" t="str">
            <v>-</v>
          </cell>
          <cell r="AB2964" t="str">
            <v>-</v>
          </cell>
          <cell r="AC2964" t="str">
            <v>-</v>
          </cell>
          <cell r="AD2964" t="str">
            <v>-</v>
          </cell>
          <cell r="AE2964" t="str">
            <v>-</v>
          </cell>
          <cell r="AF2964" t="str">
            <v>-</v>
          </cell>
          <cell r="AG2964" t="str">
            <v>-</v>
          </cell>
          <cell r="AH2964" t="str">
            <v>--</v>
          </cell>
        </row>
        <row r="2965">
          <cell r="A2965">
            <v>9087125</v>
          </cell>
          <cell r="B2965" t="str">
            <v>Reliance Infrastructure Limited</v>
          </cell>
          <cell r="C2965">
            <v>44481</v>
          </cell>
          <cell r="D2965" t="str">
            <v>Mumbai</v>
          </cell>
          <cell r="E2965" t="str">
            <v>ILL</v>
          </cell>
          <cell r="F2965" t="str">
            <v>B2B</v>
          </cell>
          <cell r="G2965" t="str">
            <v>Mumbai</v>
          </cell>
          <cell r="H2965">
            <v>122500</v>
          </cell>
          <cell r="I2965">
            <v>1.2250000000000001</v>
          </cell>
          <cell r="J2965">
            <v>9087125</v>
          </cell>
          <cell r="K2965" t="str">
            <v>Reliance Infrastructure Limited</v>
          </cell>
          <cell r="L2965">
            <v>172500</v>
          </cell>
          <cell r="M2965" t="str">
            <v>Relationship</v>
          </cell>
          <cell r="N2965" t="str">
            <v>BIA+</v>
          </cell>
          <cell r="O2965" t="str">
            <v>MUM_ZONE1</v>
          </cell>
          <cell r="P2965">
            <v>9087125</v>
          </cell>
          <cell r="Q2965" t="str">
            <v>Vineet Garg</v>
          </cell>
          <cell r="R2965" t="str">
            <v>RAM</v>
          </cell>
          <cell r="S2965" t="str">
            <v>Vineet Garg</v>
          </cell>
          <cell r="T2965">
            <v>1.2250000000000001</v>
          </cell>
          <cell r="U2965">
            <v>0</v>
          </cell>
          <cell r="V2965" t="str">
            <v>-</v>
          </cell>
          <cell r="Z2965" t="str">
            <v>-</v>
          </cell>
          <cell r="AA2965" t="str">
            <v>-</v>
          </cell>
          <cell r="AB2965" t="str">
            <v>-</v>
          </cell>
          <cell r="AC2965" t="str">
            <v>-</v>
          </cell>
          <cell r="AD2965" t="str">
            <v>-</v>
          </cell>
          <cell r="AE2965" t="str">
            <v>-</v>
          </cell>
          <cell r="AF2965" t="str">
            <v>-</v>
          </cell>
          <cell r="AG2965" t="str">
            <v>-</v>
          </cell>
          <cell r="AH2965" t="str">
            <v>--</v>
          </cell>
        </row>
        <row r="2966">
          <cell r="A2966">
            <v>9124240</v>
          </cell>
          <cell r="B2966" t="str">
            <v>Reliance Infrastructure Limited</v>
          </cell>
          <cell r="C2966">
            <v>45518</v>
          </cell>
          <cell r="D2966" t="str">
            <v>Mumbai</v>
          </cell>
          <cell r="E2966" t="str">
            <v>BIA</v>
          </cell>
          <cell r="F2966" t="str">
            <v>B2B</v>
          </cell>
          <cell r="G2966" t="str">
            <v>Mumbai</v>
          </cell>
          <cell r="H2966">
            <v>50000</v>
          </cell>
          <cell r="I2966">
            <v>0.5</v>
          </cell>
          <cell r="J2966">
            <v>9087125</v>
          </cell>
          <cell r="K2966" t="str">
            <v>Reliance Infrastructure Limited</v>
          </cell>
          <cell r="L2966">
            <v>172500</v>
          </cell>
          <cell r="M2966" t="str">
            <v>Relationship</v>
          </cell>
          <cell r="N2966" t="str">
            <v>BIA+</v>
          </cell>
          <cell r="O2966" t="str">
            <v>MUM_ZONE1</v>
          </cell>
          <cell r="P2966">
            <v>9087125</v>
          </cell>
          <cell r="Q2966" t="str">
            <v>Vineet Garg</v>
          </cell>
          <cell r="R2966" t="str">
            <v>RAM</v>
          </cell>
          <cell r="S2966" t="str">
            <v>Vineet Garg</v>
          </cell>
          <cell r="T2966">
            <v>0.5</v>
          </cell>
          <cell r="U2966">
            <v>0</v>
          </cell>
          <cell r="V2966" t="str">
            <v>-</v>
          </cell>
          <cell r="Z2966" t="str">
            <v>-</v>
          </cell>
          <cell r="AA2966" t="str">
            <v>-</v>
          </cell>
          <cell r="AB2966" t="str">
            <v>-</v>
          </cell>
          <cell r="AC2966" t="str">
            <v>-</v>
          </cell>
          <cell r="AD2966" t="str">
            <v>-</v>
          </cell>
          <cell r="AE2966" t="str">
            <v>-</v>
          </cell>
          <cell r="AF2966" t="str">
            <v>-</v>
          </cell>
          <cell r="AG2966" t="str">
            <v>-</v>
          </cell>
          <cell r="AH2966" t="str">
            <v>--</v>
          </cell>
        </row>
        <row r="2967">
          <cell r="A2967">
            <v>9076339</v>
          </cell>
          <cell r="B2967" t="str">
            <v>Instrumentation Laboratory India Private Limited.</v>
          </cell>
          <cell r="C2967">
            <v>44608</v>
          </cell>
          <cell r="D2967" t="str">
            <v>Gurgaon</v>
          </cell>
          <cell r="E2967" t="str">
            <v>ILL</v>
          </cell>
          <cell r="F2967" t="str">
            <v>B2B</v>
          </cell>
          <cell r="G2967" t="str">
            <v>Gurgaon</v>
          </cell>
          <cell r="H2967">
            <v>47500</v>
          </cell>
          <cell r="I2967">
            <v>0.47499999999999998</v>
          </cell>
          <cell r="J2967">
            <v>9087521</v>
          </cell>
          <cell r="K2967" t="str">
            <v>Instrumentation Laboratory India Private Limited</v>
          </cell>
          <cell r="L2967">
            <v>76666.666666666672</v>
          </cell>
          <cell r="M2967" t="str">
            <v>Investment</v>
          </cell>
          <cell r="N2967" t="str">
            <v>BIA+</v>
          </cell>
          <cell r="O2967" t="str">
            <v>GGN_ZONE1</v>
          </cell>
          <cell r="P2967">
            <v>9087521</v>
          </cell>
          <cell r="Q2967" t="str">
            <v>Lakshay Madan</v>
          </cell>
          <cell r="R2967" t="str">
            <v>IAM</v>
          </cell>
          <cell r="S2967" t="str">
            <v>Rajeev Misra</v>
          </cell>
          <cell r="T2967">
            <v>0.47499999999999998</v>
          </cell>
          <cell r="U2967">
            <v>0</v>
          </cell>
          <cell r="V2967" t="str">
            <v>-</v>
          </cell>
          <cell r="Z2967" t="str">
            <v>-</v>
          </cell>
          <cell r="AA2967" t="str">
            <v>-</v>
          </cell>
          <cell r="AB2967" t="str">
            <v>-</v>
          </cell>
          <cell r="AC2967" t="str">
            <v>-</v>
          </cell>
          <cell r="AD2967" t="str">
            <v>-</v>
          </cell>
          <cell r="AE2967" t="str">
            <v>-</v>
          </cell>
          <cell r="AF2967" t="str">
            <v>-</v>
          </cell>
          <cell r="AG2967" t="str">
            <v>-</v>
          </cell>
          <cell r="AH2967" t="str">
            <v>--</v>
          </cell>
        </row>
        <row r="2968">
          <cell r="A2968">
            <v>9087521</v>
          </cell>
          <cell r="B2968" t="str">
            <v>Instrumentation Laboratory India Private Limited</v>
          </cell>
          <cell r="C2968">
            <v>44492</v>
          </cell>
          <cell r="D2968" t="str">
            <v>Delhi</v>
          </cell>
          <cell r="E2968" t="str">
            <v>ILL</v>
          </cell>
          <cell r="F2968" t="str">
            <v>B2B</v>
          </cell>
          <cell r="G2968" t="str">
            <v>Delhi</v>
          </cell>
          <cell r="H2968">
            <v>29166.666666666668</v>
          </cell>
          <cell r="I2968">
            <v>0.29166666666666669</v>
          </cell>
          <cell r="J2968">
            <v>9087521</v>
          </cell>
          <cell r="K2968" t="str">
            <v>Instrumentation Laboratory India Private Limited</v>
          </cell>
          <cell r="L2968">
            <v>76666.666666666672</v>
          </cell>
          <cell r="M2968" t="str">
            <v>Investment</v>
          </cell>
          <cell r="N2968" t="str">
            <v>BIA+</v>
          </cell>
          <cell r="O2968" t="str">
            <v>DEL_ZONE1</v>
          </cell>
          <cell r="P2968">
            <v>9087521</v>
          </cell>
          <cell r="Q2968" t="str">
            <v>Lakshay Madan</v>
          </cell>
          <cell r="R2968" t="str">
            <v>IAM</v>
          </cell>
          <cell r="S2968" t="str">
            <v>Rajeev Misra</v>
          </cell>
          <cell r="T2968">
            <v>0.29166666666666669</v>
          </cell>
          <cell r="U2968">
            <v>0</v>
          </cell>
          <cell r="V2968" t="str">
            <v>-</v>
          </cell>
          <cell r="Z2968" t="str">
            <v>-</v>
          </cell>
          <cell r="AA2968" t="str">
            <v>-</v>
          </cell>
          <cell r="AB2968" t="str">
            <v>-</v>
          </cell>
          <cell r="AC2968" t="str">
            <v>-</v>
          </cell>
          <cell r="AD2968" t="str">
            <v>-</v>
          </cell>
          <cell r="AE2968" t="str">
            <v>-</v>
          </cell>
          <cell r="AF2968" t="str">
            <v>-</v>
          </cell>
          <cell r="AG2968" t="str">
            <v>-</v>
          </cell>
          <cell r="AH2968" t="str">
            <v>--</v>
          </cell>
        </row>
        <row r="2969">
          <cell r="A2969">
            <v>2347855</v>
          </cell>
          <cell r="B2969" t="str">
            <v>HCG NCHRI ONCOLOGY LLP</v>
          </cell>
          <cell r="C2969">
            <v>45749</v>
          </cell>
          <cell r="D2969" t="str">
            <v>Bangalore</v>
          </cell>
          <cell r="E2969" t="str">
            <v>BBB</v>
          </cell>
          <cell r="F2969" t="str">
            <v>B2C</v>
          </cell>
          <cell r="G2969" t="str">
            <v>Bangalore</v>
          </cell>
          <cell r="H2969">
            <v>23999</v>
          </cell>
          <cell r="I2969">
            <v>0.23999000000000001</v>
          </cell>
          <cell r="J2969">
            <v>9087549</v>
          </cell>
          <cell r="K2969" t="str">
            <v>Health Care Global Enterprises Limited</v>
          </cell>
          <cell r="L2969">
            <v>143024</v>
          </cell>
          <cell r="M2969" t="str">
            <v>Relationship</v>
          </cell>
          <cell r="N2969" t="str">
            <v>BBB</v>
          </cell>
          <cell r="O2969" t="str">
            <v>BLR_ZONE1</v>
          </cell>
          <cell r="P2969">
            <v>9087549</v>
          </cell>
          <cell r="Q2969" t="str">
            <v>Vineet Jose</v>
          </cell>
          <cell r="R2969" t="str">
            <v>RAM</v>
          </cell>
          <cell r="S2969" t="str">
            <v>Vineet Jose</v>
          </cell>
          <cell r="T2969">
            <v>0.23999000000000001</v>
          </cell>
          <cell r="U2969">
            <v>0</v>
          </cell>
          <cell r="V2969" t="str">
            <v>-</v>
          </cell>
          <cell r="Z2969" t="str">
            <v>-</v>
          </cell>
          <cell r="AA2969" t="str">
            <v>-</v>
          </cell>
          <cell r="AB2969" t="str">
            <v>-</v>
          </cell>
          <cell r="AC2969" t="str">
            <v>-</v>
          </cell>
          <cell r="AD2969" t="str">
            <v>-</v>
          </cell>
          <cell r="AE2969" t="str">
            <v>-</v>
          </cell>
          <cell r="AF2969" t="str">
            <v>-</v>
          </cell>
          <cell r="AG2969" t="str">
            <v>-</v>
          </cell>
          <cell r="AH2969" t="str">
            <v>--</v>
          </cell>
        </row>
        <row r="2970">
          <cell r="A2970">
            <v>603328</v>
          </cell>
          <cell r="B2970" t="str">
            <v>Health Care Global Enterprises Limited.</v>
          </cell>
          <cell r="C2970">
            <v>45707</v>
          </cell>
          <cell r="D2970" t="str">
            <v>Bangalore</v>
          </cell>
          <cell r="E2970" t="str">
            <v>SD Wan</v>
          </cell>
          <cell r="F2970" t="str">
            <v>Spectra IT</v>
          </cell>
          <cell r="G2970" t="str">
            <v>Bangalore</v>
          </cell>
          <cell r="H2970">
            <v>4800</v>
          </cell>
          <cell r="I2970">
            <v>4.8000000000000001E-2</v>
          </cell>
          <cell r="J2970">
            <v>9087549</v>
          </cell>
          <cell r="K2970" t="str">
            <v>Health Care Global Enterprises Limited</v>
          </cell>
          <cell r="L2970">
            <v>143024</v>
          </cell>
          <cell r="M2970" t="str">
            <v>Relationship</v>
          </cell>
          <cell r="N2970" t="str">
            <v>SD Wan</v>
          </cell>
          <cell r="O2970" t="str">
            <v>BLR_ZONE2</v>
          </cell>
          <cell r="P2970">
            <v>9087549</v>
          </cell>
          <cell r="Q2970" t="str">
            <v>Vineet Jose</v>
          </cell>
          <cell r="R2970" t="str">
            <v>RAM</v>
          </cell>
          <cell r="S2970" t="str">
            <v>Vineet Jose</v>
          </cell>
          <cell r="T2970">
            <v>4.8000000000000001E-2</v>
          </cell>
          <cell r="U2970">
            <v>0</v>
          </cell>
          <cell r="V2970" t="str">
            <v>-</v>
          </cell>
          <cell r="Z2970" t="str">
            <v>-</v>
          </cell>
          <cell r="AA2970" t="str">
            <v>-</v>
          </cell>
          <cell r="AB2970" t="str">
            <v>-</v>
          </cell>
          <cell r="AC2970" t="str">
            <v>-</v>
          </cell>
          <cell r="AD2970" t="str">
            <v>-</v>
          </cell>
          <cell r="AE2970" t="str">
            <v>-</v>
          </cell>
          <cell r="AF2970" t="str">
            <v>-</v>
          </cell>
          <cell r="AG2970" t="str">
            <v>-</v>
          </cell>
          <cell r="AH2970" t="str">
            <v>--</v>
          </cell>
        </row>
        <row r="2971">
          <cell r="A2971">
            <v>603329</v>
          </cell>
          <cell r="B2971" t="str">
            <v>Health Care Global Enterprises Limited.</v>
          </cell>
          <cell r="C2971">
            <v>45707</v>
          </cell>
          <cell r="D2971" t="str">
            <v>Bangalore</v>
          </cell>
          <cell r="E2971" t="str">
            <v>SD Wan</v>
          </cell>
          <cell r="F2971" t="str">
            <v>Spectra IT</v>
          </cell>
          <cell r="G2971" t="str">
            <v>Bangalore</v>
          </cell>
          <cell r="H2971">
            <v>4800</v>
          </cell>
          <cell r="I2971">
            <v>4.8000000000000001E-2</v>
          </cell>
          <cell r="J2971">
            <v>9087549</v>
          </cell>
          <cell r="K2971" t="str">
            <v>Health Care Global Enterprises Limited</v>
          </cell>
          <cell r="L2971">
            <v>143024</v>
          </cell>
          <cell r="M2971" t="str">
            <v>Relationship</v>
          </cell>
          <cell r="N2971" t="str">
            <v>SD Wan</v>
          </cell>
          <cell r="O2971" t="str">
            <v>BLR_ZONE2</v>
          </cell>
          <cell r="P2971">
            <v>9087549</v>
          </cell>
          <cell r="Q2971" t="str">
            <v>Vineet Jose</v>
          </cell>
          <cell r="R2971" t="str">
            <v>RAM</v>
          </cell>
          <cell r="S2971" t="str">
            <v>Vineet Jose</v>
          </cell>
          <cell r="T2971">
            <v>4.8000000000000001E-2</v>
          </cell>
          <cell r="U2971">
            <v>0</v>
          </cell>
          <cell r="V2971" t="str">
            <v>-</v>
          </cell>
          <cell r="Z2971" t="str">
            <v>-</v>
          </cell>
          <cell r="AA2971" t="str">
            <v>-</v>
          </cell>
          <cell r="AB2971" t="str">
            <v>-</v>
          </cell>
          <cell r="AC2971" t="str">
            <v>-</v>
          </cell>
          <cell r="AD2971" t="str">
            <v>-</v>
          </cell>
          <cell r="AE2971" t="str">
            <v>-</v>
          </cell>
          <cell r="AF2971" t="str">
            <v>-</v>
          </cell>
          <cell r="AG2971" t="str">
            <v>-</v>
          </cell>
          <cell r="AH2971" t="str">
            <v>--</v>
          </cell>
        </row>
        <row r="2972">
          <cell r="A2972">
            <v>603330</v>
          </cell>
          <cell r="B2972" t="str">
            <v>Health Care Global Enterprises Limited.</v>
          </cell>
          <cell r="C2972">
            <v>45707</v>
          </cell>
          <cell r="D2972" t="str">
            <v>Bangalore</v>
          </cell>
          <cell r="E2972" t="str">
            <v>SD Wan</v>
          </cell>
          <cell r="F2972" t="str">
            <v>Spectra IT</v>
          </cell>
          <cell r="G2972" t="str">
            <v>Bangalore</v>
          </cell>
          <cell r="H2972">
            <v>4800</v>
          </cell>
          <cell r="I2972">
            <v>4.8000000000000001E-2</v>
          </cell>
          <cell r="J2972">
            <v>9087549</v>
          </cell>
          <cell r="K2972" t="str">
            <v>Health Care Global Enterprises Limited</v>
          </cell>
          <cell r="L2972">
            <v>143024</v>
          </cell>
          <cell r="M2972" t="str">
            <v>Relationship</v>
          </cell>
          <cell r="N2972" t="str">
            <v>SD Wan</v>
          </cell>
          <cell r="O2972" t="str">
            <v>BLR_ZONE2</v>
          </cell>
          <cell r="P2972">
            <v>9087549</v>
          </cell>
          <cell r="Q2972" t="str">
            <v>Vineet Jose</v>
          </cell>
          <cell r="R2972" t="str">
            <v>RAM</v>
          </cell>
          <cell r="S2972" t="str">
            <v>Vineet Jose</v>
          </cell>
          <cell r="T2972">
            <v>4.8000000000000001E-2</v>
          </cell>
          <cell r="U2972">
            <v>0</v>
          </cell>
          <cell r="V2972" t="str">
            <v>-</v>
          </cell>
          <cell r="Z2972" t="str">
            <v>-</v>
          </cell>
          <cell r="AA2972" t="str">
            <v>-</v>
          </cell>
          <cell r="AB2972" t="str">
            <v>-</v>
          </cell>
          <cell r="AC2972" t="str">
            <v>-</v>
          </cell>
          <cell r="AD2972" t="str">
            <v>-</v>
          </cell>
          <cell r="AE2972" t="str">
            <v>-</v>
          </cell>
          <cell r="AF2972" t="str">
            <v>-</v>
          </cell>
          <cell r="AG2972" t="str">
            <v>-</v>
          </cell>
          <cell r="AH2972" t="str">
            <v>--</v>
          </cell>
        </row>
        <row r="2973">
          <cell r="A2973">
            <v>9087549</v>
          </cell>
          <cell r="B2973" t="str">
            <v>Health Care Global Enterprises Limited.</v>
          </cell>
          <cell r="C2973">
            <v>44481</v>
          </cell>
          <cell r="D2973" t="str">
            <v>Bangalore</v>
          </cell>
          <cell r="E2973" t="str">
            <v>BIA</v>
          </cell>
          <cell r="F2973" t="str">
            <v>B2B</v>
          </cell>
          <cell r="G2973" t="str">
            <v>Bangalore</v>
          </cell>
          <cell r="H2973">
            <v>10000</v>
          </cell>
          <cell r="I2973">
            <v>0.1</v>
          </cell>
          <cell r="J2973">
            <v>9087549</v>
          </cell>
          <cell r="K2973" t="str">
            <v>Health Care Global Enterprises Limited</v>
          </cell>
          <cell r="L2973">
            <v>143024</v>
          </cell>
          <cell r="M2973" t="str">
            <v>Relationship</v>
          </cell>
          <cell r="N2973" t="str">
            <v>BIA+</v>
          </cell>
          <cell r="O2973" t="str">
            <v>BLR_ZONE2</v>
          </cell>
          <cell r="P2973">
            <v>9087549</v>
          </cell>
          <cell r="Q2973" t="str">
            <v>Vineet Jose</v>
          </cell>
          <cell r="R2973" t="str">
            <v>RAM</v>
          </cell>
          <cell r="S2973" t="str">
            <v>Vineet Jose</v>
          </cell>
          <cell r="T2973">
            <v>0.1</v>
          </cell>
          <cell r="U2973">
            <v>0</v>
          </cell>
          <cell r="V2973" t="str">
            <v>-</v>
          </cell>
          <cell r="Z2973" t="str">
            <v>-</v>
          </cell>
          <cell r="AA2973" t="str">
            <v>-</v>
          </cell>
          <cell r="AB2973" t="str">
            <v>-</v>
          </cell>
          <cell r="AC2973" t="str">
            <v>-</v>
          </cell>
          <cell r="AD2973" t="str">
            <v>-</v>
          </cell>
          <cell r="AE2973" t="str">
            <v>-</v>
          </cell>
          <cell r="AF2973" t="str">
            <v>-</v>
          </cell>
          <cell r="AG2973" t="str">
            <v>-</v>
          </cell>
          <cell r="AH2973" t="str">
            <v>--</v>
          </cell>
        </row>
        <row r="2974">
          <cell r="A2974">
            <v>9128774</v>
          </cell>
          <cell r="B2974" t="str">
            <v>Health Care Global Enterprises Limited.</v>
          </cell>
          <cell r="C2974">
            <v>45687</v>
          </cell>
          <cell r="D2974" t="str">
            <v>Bangalore</v>
          </cell>
          <cell r="E2974" t="str">
            <v>BIA</v>
          </cell>
          <cell r="F2974" t="str">
            <v>B2B</v>
          </cell>
          <cell r="G2974" t="str">
            <v>Bangalore</v>
          </cell>
          <cell r="H2974">
            <v>5708.333333333333</v>
          </cell>
          <cell r="I2974">
            <v>5.7083333333333333E-2</v>
          </cell>
          <cell r="J2974">
            <v>9087549</v>
          </cell>
          <cell r="K2974" t="str">
            <v>Health Care Global Enterprises Limited</v>
          </cell>
          <cell r="L2974">
            <v>143024</v>
          </cell>
          <cell r="M2974" t="str">
            <v>Relationship</v>
          </cell>
          <cell r="N2974" t="str">
            <v>BIA+</v>
          </cell>
          <cell r="O2974" t="str">
            <v>BLR_ZONE2</v>
          </cell>
          <cell r="P2974">
            <v>9087549</v>
          </cell>
          <cell r="Q2974" t="str">
            <v>Vineet Jose</v>
          </cell>
          <cell r="R2974" t="str">
            <v>RAM</v>
          </cell>
          <cell r="S2974" t="str">
            <v>Vineet Jose</v>
          </cell>
          <cell r="T2974">
            <v>5.7083333333333333E-2</v>
          </cell>
          <cell r="U2974">
            <v>0</v>
          </cell>
          <cell r="V2974" t="str">
            <v>-</v>
          </cell>
          <cell r="Z2974" t="str">
            <v>-</v>
          </cell>
          <cell r="AA2974" t="str">
            <v>-</v>
          </cell>
          <cell r="AB2974" t="str">
            <v>-</v>
          </cell>
          <cell r="AC2974" t="str">
            <v>-</v>
          </cell>
          <cell r="AD2974" t="str">
            <v>-</v>
          </cell>
          <cell r="AE2974" t="str">
            <v>-</v>
          </cell>
          <cell r="AF2974" t="str">
            <v>-</v>
          </cell>
          <cell r="AG2974" t="str">
            <v>-</v>
          </cell>
          <cell r="AH2974" t="str">
            <v>--</v>
          </cell>
        </row>
        <row r="2975">
          <cell r="A2975">
            <v>9128776</v>
          </cell>
          <cell r="B2975" t="str">
            <v>Health Care Global Enterprises Limited.</v>
          </cell>
          <cell r="C2975">
            <v>45686</v>
          </cell>
          <cell r="D2975" t="str">
            <v>Bangalore</v>
          </cell>
          <cell r="E2975" t="str">
            <v>BIA</v>
          </cell>
          <cell r="F2975" t="str">
            <v>B2B</v>
          </cell>
          <cell r="G2975" t="str">
            <v>Bangalore</v>
          </cell>
          <cell r="H2975">
            <v>5708.333333333333</v>
          </cell>
          <cell r="I2975">
            <v>5.7083333333333333E-2</v>
          </cell>
          <cell r="J2975">
            <v>9087549</v>
          </cell>
          <cell r="K2975" t="str">
            <v>Health Care Global Enterprises Limited</v>
          </cell>
          <cell r="L2975">
            <v>143024</v>
          </cell>
          <cell r="M2975" t="str">
            <v>Relationship</v>
          </cell>
          <cell r="N2975" t="str">
            <v>BIA+</v>
          </cell>
          <cell r="O2975" t="str">
            <v>BLR_ZONE1</v>
          </cell>
          <cell r="P2975">
            <v>9087549</v>
          </cell>
          <cell r="Q2975" t="str">
            <v>Vineet Jose</v>
          </cell>
          <cell r="R2975" t="str">
            <v>RAM</v>
          </cell>
          <cell r="S2975" t="str">
            <v>Vineet Jose</v>
          </cell>
          <cell r="T2975">
            <v>5.7083333333333333E-2</v>
          </cell>
          <cell r="U2975">
            <v>0</v>
          </cell>
          <cell r="V2975" t="str">
            <v>-</v>
          </cell>
          <cell r="Z2975" t="str">
            <v>-</v>
          </cell>
          <cell r="AA2975" t="str">
            <v>-</v>
          </cell>
          <cell r="AB2975" t="str">
            <v>-</v>
          </cell>
          <cell r="AC2975" t="str">
            <v>-</v>
          </cell>
          <cell r="AD2975" t="str">
            <v>-</v>
          </cell>
          <cell r="AE2975" t="str">
            <v>-</v>
          </cell>
          <cell r="AF2975" t="str">
            <v>-</v>
          </cell>
          <cell r="AG2975" t="str">
            <v>-</v>
          </cell>
          <cell r="AH2975" t="str">
            <v>--</v>
          </cell>
        </row>
        <row r="2976">
          <cell r="A2976">
            <v>9128777</v>
          </cell>
          <cell r="B2976" t="str">
            <v>Health Care Global Enterprises Limited.</v>
          </cell>
          <cell r="C2976">
            <v>45689</v>
          </cell>
          <cell r="D2976" t="str">
            <v>Bangalore</v>
          </cell>
          <cell r="E2976" t="str">
            <v>BIA</v>
          </cell>
          <cell r="F2976" t="str">
            <v>B2B</v>
          </cell>
          <cell r="G2976" t="str">
            <v>Bangalore</v>
          </cell>
          <cell r="H2976">
            <v>5708.333333333333</v>
          </cell>
          <cell r="I2976">
            <v>5.7083333333333333E-2</v>
          </cell>
          <cell r="J2976">
            <v>9087549</v>
          </cell>
          <cell r="K2976" t="str">
            <v>Health Care Global Enterprises Limited</v>
          </cell>
          <cell r="L2976">
            <v>143024</v>
          </cell>
          <cell r="M2976" t="str">
            <v>Relationship</v>
          </cell>
          <cell r="N2976" t="str">
            <v>BIA+</v>
          </cell>
          <cell r="O2976" t="str">
            <v>BLR_ZONE1</v>
          </cell>
          <cell r="P2976">
            <v>9087549</v>
          </cell>
          <cell r="Q2976" t="str">
            <v>Vineet Jose</v>
          </cell>
          <cell r="R2976" t="str">
            <v>RAM</v>
          </cell>
          <cell r="S2976" t="str">
            <v>Vineet Jose</v>
          </cell>
          <cell r="T2976">
            <v>5.7083333333333333E-2</v>
          </cell>
          <cell r="U2976">
            <v>0</v>
          </cell>
          <cell r="V2976" t="str">
            <v>-</v>
          </cell>
          <cell r="Z2976" t="str">
            <v>-</v>
          </cell>
          <cell r="AA2976" t="str">
            <v>-</v>
          </cell>
          <cell r="AB2976" t="str">
            <v>-</v>
          </cell>
          <cell r="AC2976" t="str">
            <v>-</v>
          </cell>
          <cell r="AD2976" t="str">
            <v>-</v>
          </cell>
          <cell r="AE2976" t="str">
            <v>-</v>
          </cell>
          <cell r="AF2976" t="str">
            <v>-</v>
          </cell>
          <cell r="AG2976" t="str">
            <v>-</v>
          </cell>
          <cell r="AH2976" t="str">
            <v>--</v>
          </cell>
        </row>
        <row r="2977">
          <cell r="A2977">
            <v>9128874</v>
          </cell>
          <cell r="B2977" t="str">
            <v>Health Care Global Enterprises Limited.</v>
          </cell>
          <cell r="C2977">
            <v>45762</v>
          </cell>
          <cell r="D2977" t="str">
            <v>Bangalore</v>
          </cell>
          <cell r="E2977" t="str">
            <v>MWIFI</v>
          </cell>
          <cell r="F2977" t="str">
            <v>B2B</v>
          </cell>
          <cell r="G2977" t="str">
            <v>Bangalore</v>
          </cell>
          <cell r="H2977">
            <v>77500</v>
          </cell>
          <cell r="I2977">
            <v>0.77500000000000002</v>
          </cell>
          <cell r="J2977">
            <v>9087549</v>
          </cell>
          <cell r="K2977" t="str">
            <v>Health Care Global Enterprises Limited</v>
          </cell>
          <cell r="L2977">
            <v>143024</v>
          </cell>
          <cell r="M2977" t="str">
            <v>Relationship</v>
          </cell>
          <cell r="N2977" t="str">
            <v>MWIFI</v>
          </cell>
          <cell r="O2977" t="str">
            <v>BLR_ZONE1</v>
          </cell>
          <cell r="P2977">
            <v>9087549</v>
          </cell>
          <cell r="Q2977" t="str">
            <v>Vineet Jose</v>
          </cell>
          <cell r="R2977" t="str">
            <v>RAM</v>
          </cell>
          <cell r="S2977" t="str">
            <v>Vineet Jose</v>
          </cell>
          <cell r="T2977">
            <v>0.77500000000000002</v>
          </cell>
          <cell r="U2977">
            <v>0</v>
          </cell>
          <cell r="V2977" t="str">
            <v>-</v>
          </cell>
          <cell r="Z2977" t="str">
            <v>-</v>
          </cell>
          <cell r="AA2977" t="str">
            <v>-</v>
          </cell>
          <cell r="AB2977" t="str">
            <v>-</v>
          </cell>
          <cell r="AC2977" t="str">
            <v>-</v>
          </cell>
          <cell r="AD2977" t="str">
            <v>-</v>
          </cell>
          <cell r="AE2977" t="str">
            <v>-</v>
          </cell>
          <cell r="AF2977" t="str">
            <v>-</v>
          </cell>
          <cell r="AG2977" t="str">
            <v>-</v>
          </cell>
          <cell r="AH2977" t="str">
            <v>--</v>
          </cell>
        </row>
        <row r="2978">
          <cell r="A2978">
            <v>602440</v>
          </cell>
          <cell r="B2978" t="str">
            <v>NGI Apex IT India Private Limited</v>
          </cell>
          <cell r="C2978">
            <v>44545</v>
          </cell>
          <cell r="D2978" t="str">
            <v>Bangalore</v>
          </cell>
          <cell r="E2978" t="str">
            <v>SD Wan</v>
          </cell>
          <cell r="F2978" t="str">
            <v>Spectra IT</v>
          </cell>
          <cell r="G2978" t="str">
            <v>Bangalore</v>
          </cell>
          <cell r="H2978">
            <v>15000</v>
          </cell>
          <cell r="I2978">
            <v>0.15</v>
          </cell>
          <cell r="J2978">
            <v>9087718</v>
          </cell>
          <cell r="K2978" t="str">
            <v>Ngi Apex It India Private Limited</v>
          </cell>
          <cell r="L2978">
            <v>57500</v>
          </cell>
          <cell r="M2978" t="str">
            <v>Investment</v>
          </cell>
          <cell r="N2978" t="str">
            <v>SD Wan</v>
          </cell>
          <cell r="O2978" t="str">
            <v>BLR_ZONE1</v>
          </cell>
          <cell r="P2978">
            <v>9087718</v>
          </cell>
          <cell r="Q2978" t="str">
            <v>Punganuru Shanmugam</v>
          </cell>
          <cell r="R2978" t="str">
            <v>IAM</v>
          </cell>
          <cell r="S2978" t="str">
            <v>Biswa Ranjan Behera</v>
          </cell>
          <cell r="T2978">
            <v>0.15</v>
          </cell>
          <cell r="U2978">
            <v>0</v>
          </cell>
          <cell r="V2978" t="str">
            <v>-</v>
          </cell>
          <cell r="Z2978" t="str">
            <v>-</v>
          </cell>
          <cell r="AA2978" t="str">
            <v>-</v>
          </cell>
          <cell r="AB2978" t="str">
            <v>-</v>
          </cell>
          <cell r="AC2978" t="str">
            <v>-</v>
          </cell>
          <cell r="AD2978" t="str">
            <v>-</v>
          </cell>
          <cell r="AE2978" t="str">
            <v>-</v>
          </cell>
          <cell r="AF2978" t="str">
            <v>-</v>
          </cell>
          <cell r="AG2978" t="str">
            <v>-</v>
          </cell>
          <cell r="AH2978" t="str">
            <v>--</v>
          </cell>
        </row>
        <row r="2979">
          <cell r="A2979">
            <v>9087718</v>
          </cell>
          <cell r="B2979" t="str">
            <v>Ngi Apex It India Private Limited</v>
          </cell>
          <cell r="C2979">
            <v>44497</v>
          </cell>
          <cell r="D2979" t="str">
            <v>Bangalore</v>
          </cell>
          <cell r="E2979" t="str">
            <v>BIA</v>
          </cell>
          <cell r="F2979" t="str">
            <v>B2B</v>
          </cell>
          <cell r="G2979" t="str">
            <v>Bangalore</v>
          </cell>
          <cell r="H2979">
            <v>42500</v>
          </cell>
          <cell r="I2979">
            <v>0.42499999999999999</v>
          </cell>
          <cell r="J2979">
            <v>9087718</v>
          </cell>
          <cell r="K2979" t="str">
            <v>Ngi Apex It India Private Limited</v>
          </cell>
          <cell r="L2979">
            <v>57500</v>
          </cell>
          <cell r="M2979" t="str">
            <v>Investment</v>
          </cell>
          <cell r="N2979" t="str">
            <v>BIA+</v>
          </cell>
          <cell r="O2979" t="str">
            <v>BLR_ZONE1</v>
          </cell>
          <cell r="P2979">
            <v>9087718</v>
          </cell>
          <cell r="Q2979" t="str">
            <v>Punganuru Shanmugam</v>
          </cell>
          <cell r="R2979" t="str">
            <v>IAM</v>
          </cell>
          <cell r="S2979" t="str">
            <v>Biswa Ranjan Behera</v>
          </cell>
          <cell r="T2979">
            <v>0.42499999999999999</v>
          </cell>
          <cell r="U2979">
            <v>0</v>
          </cell>
          <cell r="V2979" t="str">
            <v>-</v>
          </cell>
          <cell r="Z2979" t="str">
            <v>-</v>
          </cell>
          <cell r="AA2979" t="str">
            <v>-</v>
          </cell>
          <cell r="AB2979" t="str">
            <v>-</v>
          </cell>
          <cell r="AC2979" t="str">
            <v>-</v>
          </cell>
          <cell r="AD2979" t="str">
            <v>-</v>
          </cell>
          <cell r="AE2979" t="str">
            <v>-</v>
          </cell>
          <cell r="AF2979" t="str">
            <v>-</v>
          </cell>
          <cell r="AG2979" t="str">
            <v>-</v>
          </cell>
          <cell r="AH2979" t="str">
            <v>--</v>
          </cell>
        </row>
        <row r="2980">
          <cell r="A2980">
            <v>9088209</v>
          </cell>
          <cell r="B2980" t="str">
            <v>Crisp Analytics Private Limited</v>
          </cell>
          <cell r="C2980">
            <v>44503</v>
          </cell>
          <cell r="D2980" t="str">
            <v>NOIDA</v>
          </cell>
          <cell r="E2980" t="str">
            <v>BIA</v>
          </cell>
          <cell r="F2980" t="str">
            <v>B2B</v>
          </cell>
          <cell r="G2980" t="str">
            <v>NOIDA</v>
          </cell>
          <cell r="H2980">
            <v>46666.666666666664</v>
          </cell>
          <cell r="I2980">
            <v>0.46666666666666662</v>
          </cell>
          <cell r="J2980">
            <v>9088209</v>
          </cell>
          <cell r="K2980" t="str">
            <v>Crisp Analytics Private Limited</v>
          </cell>
          <cell r="L2980">
            <v>46666.666666666664</v>
          </cell>
          <cell r="M2980" t="str">
            <v>Investment</v>
          </cell>
          <cell r="N2980" t="str">
            <v>BIA+</v>
          </cell>
          <cell r="O2980" t="str">
            <v>NOD_ZONE1</v>
          </cell>
          <cell r="P2980">
            <v>9088209</v>
          </cell>
          <cell r="Q2980" t="str">
            <v>Mithilesh Vishwakarma</v>
          </cell>
          <cell r="R2980" t="str">
            <v>IAM</v>
          </cell>
          <cell r="S2980" t="str">
            <v>Kritika Bahadur</v>
          </cell>
          <cell r="T2980">
            <v>0.46666666666666662</v>
          </cell>
          <cell r="U2980">
            <v>0</v>
          </cell>
          <cell r="V2980" t="str">
            <v>-</v>
          </cell>
          <cell r="Z2980" t="str">
            <v>-</v>
          </cell>
          <cell r="AA2980" t="str">
            <v>-</v>
          </cell>
          <cell r="AB2980" t="str">
            <v>-</v>
          </cell>
          <cell r="AC2980" t="str">
            <v>-</v>
          </cell>
          <cell r="AD2980" t="str">
            <v>-</v>
          </cell>
          <cell r="AE2980" t="str">
            <v>-</v>
          </cell>
          <cell r="AF2980" t="str">
            <v>-</v>
          </cell>
          <cell r="AG2980" t="str">
            <v>-</v>
          </cell>
          <cell r="AH2980" t="str">
            <v>--</v>
          </cell>
        </row>
        <row r="2981">
          <cell r="A2981">
            <v>9088235</v>
          </cell>
          <cell r="B2981" t="str">
            <v>Lumax Alps Alpine (India) Private Limited</v>
          </cell>
          <cell r="C2981">
            <v>44513</v>
          </cell>
          <cell r="D2981" t="str">
            <v>Gurgaon</v>
          </cell>
          <cell r="E2981" t="str">
            <v>MBIA</v>
          </cell>
          <cell r="F2981" t="str">
            <v>B2B</v>
          </cell>
          <cell r="G2981" t="str">
            <v>Gurgaon</v>
          </cell>
          <cell r="H2981">
            <v>38333.333333333336</v>
          </cell>
          <cell r="I2981">
            <v>0.38333333333333336</v>
          </cell>
          <cell r="J2981">
            <v>9088235</v>
          </cell>
          <cell r="K2981" t="str">
            <v>Lumax Alps Alpine (India) Private Limited</v>
          </cell>
          <cell r="L2981">
            <v>38333.333333333336</v>
          </cell>
          <cell r="M2981" t="str">
            <v>Investment</v>
          </cell>
          <cell r="N2981" t="str">
            <v>MBIA</v>
          </cell>
          <cell r="O2981" t="str">
            <v>GGN_ZONE1</v>
          </cell>
          <cell r="P2981">
            <v>9088235</v>
          </cell>
          <cell r="Q2981" t="str">
            <v>Adarsh Kumar</v>
          </cell>
          <cell r="R2981" t="str">
            <v>IAM</v>
          </cell>
          <cell r="S2981" t="str">
            <v>Rajeev Misra</v>
          </cell>
          <cell r="T2981">
            <v>0.38333333333333336</v>
          </cell>
          <cell r="U2981">
            <v>0</v>
          </cell>
          <cell r="V2981" t="str">
            <v>-</v>
          </cell>
          <cell r="Z2981" t="str">
            <v>-</v>
          </cell>
          <cell r="AA2981" t="str">
            <v>-</v>
          </cell>
          <cell r="AB2981" t="str">
            <v>-</v>
          </cell>
          <cell r="AC2981" t="str">
            <v>-</v>
          </cell>
          <cell r="AD2981" t="str">
            <v>-</v>
          </cell>
          <cell r="AE2981" t="str">
            <v>-</v>
          </cell>
          <cell r="AF2981" t="str">
            <v>-</v>
          </cell>
          <cell r="AG2981" t="str">
            <v>-</v>
          </cell>
          <cell r="AH2981" t="str">
            <v>--</v>
          </cell>
        </row>
        <row r="2982">
          <cell r="A2982">
            <v>225559</v>
          </cell>
          <cell r="B2982" t="str">
            <v>MLL Express Services Private Limited</v>
          </cell>
          <cell r="C2982">
            <v>45127</v>
          </cell>
          <cell r="D2982" t="str">
            <v>Bangalore</v>
          </cell>
          <cell r="E2982" t="str">
            <v>OBB</v>
          </cell>
          <cell r="F2982" t="str">
            <v>B2C</v>
          </cell>
          <cell r="G2982" t="str">
            <v>Bangalore</v>
          </cell>
          <cell r="H2982">
            <v>1899</v>
          </cell>
          <cell r="I2982">
            <v>1.899E-2</v>
          </cell>
          <cell r="J2982">
            <v>9088314</v>
          </cell>
          <cell r="K2982" t="str">
            <v>Mll Express Services Private Limited</v>
          </cell>
          <cell r="L2982">
            <v>46399</v>
          </cell>
          <cell r="M2982" t="str">
            <v>Investment</v>
          </cell>
          <cell r="N2982" t="str">
            <v>OBB</v>
          </cell>
          <cell r="O2982" t="str">
            <v>BLR_ZONE2</v>
          </cell>
          <cell r="P2982">
            <v>9088314</v>
          </cell>
          <cell r="Q2982" t="str">
            <v>Syed Sadique Hussain</v>
          </cell>
          <cell r="R2982" t="str">
            <v>IAM</v>
          </cell>
          <cell r="S2982" t="str">
            <v>Rajeev Misra</v>
          </cell>
          <cell r="T2982">
            <v>1.899E-2</v>
          </cell>
          <cell r="U2982">
            <v>0</v>
          </cell>
          <cell r="V2982" t="str">
            <v>-</v>
          </cell>
          <cell r="Z2982" t="str">
            <v>-</v>
          </cell>
          <cell r="AA2982" t="str">
            <v>-</v>
          </cell>
          <cell r="AB2982" t="str">
            <v>-</v>
          </cell>
          <cell r="AC2982" t="str">
            <v>-</v>
          </cell>
          <cell r="AD2982" t="str">
            <v>-</v>
          </cell>
          <cell r="AE2982" t="str">
            <v>-</v>
          </cell>
          <cell r="AF2982" t="str">
            <v>-</v>
          </cell>
          <cell r="AG2982" t="str">
            <v>-</v>
          </cell>
          <cell r="AH2982" t="str">
            <v>--</v>
          </cell>
        </row>
        <row r="2983">
          <cell r="A2983">
            <v>9088314</v>
          </cell>
          <cell r="B2983" t="str">
            <v>MLL Express Services Private Limited </v>
          </cell>
          <cell r="C2983">
            <v>44954</v>
          </cell>
          <cell r="D2983" t="str">
            <v>Gurgaon</v>
          </cell>
          <cell r="E2983" t="str">
            <v>ILL</v>
          </cell>
          <cell r="F2983" t="str">
            <v>B2B</v>
          </cell>
          <cell r="G2983" t="str">
            <v>Gurgaon</v>
          </cell>
          <cell r="H2983">
            <v>44500</v>
          </cell>
          <cell r="I2983">
            <v>0.44500000000000001</v>
          </cell>
          <cell r="J2983">
            <v>9088314</v>
          </cell>
          <cell r="K2983" t="str">
            <v>Mll Express Services Private Limited</v>
          </cell>
          <cell r="L2983">
            <v>46399</v>
          </cell>
          <cell r="M2983" t="str">
            <v>Investment</v>
          </cell>
          <cell r="N2983" t="str">
            <v>BIA+</v>
          </cell>
          <cell r="O2983" t="str">
            <v>GGN_ZONE1</v>
          </cell>
          <cell r="P2983">
            <v>9088314</v>
          </cell>
          <cell r="Q2983" t="str">
            <v>Syed Sadique Hussain</v>
          </cell>
          <cell r="R2983" t="str">
            <v>IAM</v>
          </cell>
          <cell r="S2983" t="str">
            <v>Rajeev Misra</v>
          </cell>
          <cell r="T2983">
            <v>0.44500000000000001</v>
          </cell>
          <cell r="U2983">
            <v>0</v>
          </cell>
          <cell r="V2983" t="str">
            <v>-</v>
          </cell>
          <cell r="Z2983" t="str">
            <v>-</v>
          </cell>
          <cell r="AA2983" t="str">
            <v>-</v>
          </cell>
          <cell r="AB2983" t="str">
            <v>-</v>
          </cell>
          <cell r="AC2983" t="str">
            <v>-</v>
          </cell>
          <cell r="AD2983" t="str">
            <v>-</v>
          </cell>
          <cell r="AE2983" t="str">
            <v>-</v>
          </cell>
          <cell r="AF2983" t="str">
            <v>-</v>
          </cell>
          <cell r="AG2983" t="str">
            <v>-</v>
          </cell>
          <cell r="AH2983" t="str">
            <v>--</v>
          </cell>
        </row>
        <row r="2984">
          <cell r="A2984">
            <v>9111012</v>
          </cell>
          <cell r="B2984" t="str">
            <v>Container Corporation Of India Limited</v>
          </cell>
          <cell r="C2984">
            <v>45022</v>
          </cell>
          <cell r="D2984" t="str">
            <v>Delhi</v>
          </cell>
          <cell r="E2984" t="str">
            <v>BIA</v>
          </cell>
          <cell r="F2984" t="str">
            <v>B2B</v>
          </cell>
          <cell r="G2984" t="str">
            <v>Delhi</v>
          </cell>
          <cell r="H2984">
            <v>25000</v>
          </cell>
          <cell r="I2984">
            <v>0.25</v>
          </cell>
          <cell r="J2984">
            <v>9088574</v>
          </cell>
          <cell r="K2984" t="str">
            <v>Container Corporation Of India Limited</v>
          </cell>
          <cell r="L2984">
            <v>38333.333333333328</v>
          </cell>
          <cell r="M2984" t="str">
            <v>Investment</v>
          </cell>
          <cell r="N2984" t="str">
            <v>BIA+</v>
          </cell>
          <cell r="O2984" t="str">
            <v>DEL_ZONE2</v>
          </cell>
          <cell r="P2984">
            <v>9088574</v>
          </cell>
          <cell r="Q2984" t="str">
            <v>Bijendra Singh</v>
          </cell>
          <cell r="R2984" t="str">
            <v>IAM</v>
          </cell>
          <cell r="S2984" t="str">
            <v>Ravi Kala</v>
          </cell>
          <cell r="T2984">
            <v>0.25</v>
          </cell>
          <cell r="U2984">
            <v>0</v>
          </cell>
          <cell r="V2984" t="str">
            <v>-</v>
          </cell>
          <cell r="Z2984" t="str">
            <v>-</v>
          </cell>
          <cell r="AA2984" t="str">
            <v>-</v>
          </cell>
          <cell r="AB2984" t="str">
            <v>-</v>
          </cell>
          <cell r="AC2984" t="str">
            <v>-</v>
          </cell>
          <cell r="AD2984" t="str">
            <v>-</v>
          </cell>
          <cell r="AE2984" t="str">
            <v>-</v>
          </cell>
          <cell r="AF2984" t="str">
            <v>-</v>
          </cell>
          <cell r="AG2984" t="str">
            <v>-</v>
          </cell>
          <cell r="AH2984" t="str">
            <v>--</v>
          </cell>
        </row>
        <row r="2985">
          <cell r="A2985">
            <v>9119015</v>
          </cell>
          <cell r="B2985" t="str">
            <v>Container Corporation Of India Limited</v>
          </cell>
          <cell r="C2985">
            <v>45268</v>
          </cell>
          <cell r="D2985" t="str">
            <v>Delhi</v>
          </cell>
          <cell r="E2985" t="str">
            <v>BIA</v>
          </cell>
          <cell r="F2985" t="str">
            <v>B2B</v>
          </cell>
          <cell r="G2985" t="str">
            <v>Delhi</v>
          </cell>
          <cell r="H2985">
            <v>13333.333333333332</v>
          </cell>
          <cell r="I2985">
            <v>0.13333333333333333</v>
          </cell>
          <cell r="J2985">
            <v>9088574</v>
          </cell>
          <cell r="K2985" t="str">
            <v>Container Corporation Of India Limited</v>
          </cell>
          <cell r="L2985">
            <v>38333.333333333328</v>
          </cell>
          <cell r="M2985" t="str">
            <v>Investment</v>
          </cell>
          <cell r="N2985" t="str">
            <v>BIA+</v>
          </cell>
          <cell r="O2985" t="str">
            <v>DEL_ZONE2</v>
          </cell>
          <cell r="P2985">
            <v>9088574</v>
          </cell>
          <cell r="Q2985" t="str">
            <v>Bijendra Singh</v>
          </cell>
          <cell r="R2985" t="str">
            <v>IAM</v>
          </cell>
          <cell r="S2985" t="str">
            <v>Ravi Kala</v>
          </cell>
          <cell r="T2985">
            <v>0.13333333333333333</v>
          </cell>
          <cell r="U2985">
            <v>0</v>
          </cell>
          <cell r="V2985" t="str">
            <v>-</v>
          </cell>
          <cell r="Z2985" t="str">
            <v>-</v>
          </cell>
          <cell r="AA2985" t="str">
            <v>-</v>
          </cell>
          <cell r="AB2985" t="str">
            <v>-</v>
          </cell>
          <cell r="AC2985" t="str">
            <v>-</v>
          </cell>
          <cell r="AD2985" t="str">
            <v>-</v>
          </cell>
          <cell r="AE2985" t="str">
            <v>-</v>
          </cell>
          <cell r="AF2985" t="str">
            <v>-</v>
          </cell>
          <cell r="AG2985" t="str">
            <v>-</v>
          </cell>
          <cell r="AH2985" t="str">
            <v>--</v>
          </cell>
        </row>
        <row r="2986">
          <cell r="A2986">
            <v>9088835</v>
          </cell>
          <cell r="B2986" t="str">
            <v>Sherwood Longstay Private Limited</v>
          </cell>
          <cell r="C2986">
            <v>40201</v>
          </cell>
          <cell r="D2986" t="str">
            <v>Bangalore</v>
          </cell>
          <cell r="E2986" t="str">
            <v>MWIFI</v>
          </cell>
          <cell r="F2986" t="str">
            <v>B2B</v>
          </cell>
          <cell r="G2986" t="str">
            <v>Bangalore</v>
          </cell>
          <cell r="H2986">
            <v>54175</v>
          </cell>
          <cell r="I2986">
            <v>0.54174999999999995</v>
          </cell>
          <cell r="J2986">
            <v>9088835</v>
          </cell>
          <cell r="K2986" t="str">
            <v>Sherwood Longstay Private Limited</v>
          </cell>
          <cell r="L2986">
            <v>673885</v>
          </cell>
          <cell r="M2986" t="str">
            <v>Relationship</v>
          </cell>
          <cell r="N2986" t="str">
            <v>MWIFI</v>
          </cell>
          <cell r="O2986" t="str">
            <v>BLR_ZONE2</v>
          </cell>
          <cell r="P2986">
            <v>9088835</v>
          </cell>
          <cell r="Q2986" t="str">
            <v>Biswa Ranjan Behera</v>
          </cell>
          <cell r="R2986" t="str">
            <v>RAM</v>
          </cell>
          <cell r="S2986" t="str">
            <v>Biswa Ranjan Behera</v>
          </cell>
          <cell r="T2986">
            <v>0.56915000000000004</v>
          </cell>
          <cell r="U2986">
            <v>0</v>
          </cell>
          <cell r="V2986" t="str">
            <v>-</v>
          </cell>
          <cell r="Z2986" t="str">
            <v>-</v>
          </cell>
          <cell r="AA2986" t="str">
            <v>-</v>
          </cell>
          <cell r="AB2986" t="str">
            <v>-</v>
          </cell>
          <cell r="AC2986" t="str">
            <v>-</v>
          </cell>
          <cell r="AD2986" t="str">
            <v>-</v>
          </cell>
          <cell r="AE2986" t="str">
            <v>-</v>
          </cell>
          <cell r="AF2986" t="str">
            <v>-</v>
          </cell>
          <cell r="AG2986" t="str">
            <v>-</v>
          </cell>
          <cell r="AH2986" t="str">
            <v>--</v>
          </cell>
        </row>
        <row r="2987">
          <cell r="A2987">
            <v>9092554</v>
          </cell>
          <cell r="B2987" t="str">
            <v>Sherwood Longstay Private Limited</v>
          </cell>
          <cell r="C2987">
            <v>40201</v>
          </cell>
          <cell r="D2987" t="str">
            <v>Bangalore</v>
          </cell>
          <cell r="E2987" t="str">
            <v>MWIFI</v>
          </cell>
          <cell r="F2987" t="str">
            <v>B2B</v>
          </cell>
          <cell r="G2987" t="str">
            <v>Bangalore</v>
          </cell>
          <cell r="H2987">
            <v>72810</v>
          </cell>
          <cell r="I2987">
            <v>0.72809999999999997</v>
          </cell>
          <cell r="J2987">
            <v>9088835</v>
          </cell>
          <cell r="K2987" t="str">
            <v>Sherwood Longstay Private Limited</v>
          </cell>
          <cell r="L2987">
            <v>673885</v>
          </cell>
          <cell r="M2987" t="str">
            <v>Relationship</v>
          </cell>
          <cell r="N2987" t="str">
            <v>MWIFI</v>
          </cell>
          <cell r="O2987" t="str">
            <v>BLR_ZONE2</v>
          </cell>
          <cell r="P2987">
            <v>9088835</v>
          </cell>
          <cell r="Q2987" t="str">
            <v>Biswa Ranjan Behera</v>
          </cell>
          <cell r="R2987" t="str">
            <v>RAM</v>
          </cell>
          <cell r="S2987" t="str">
            <v>Biswa Ranjan Behera</v>
          </cell>
          <cell r="T2987">
            <v>0.74314999999999998</v>
          </cell>
          <cell r="U2987">
            <v>0</v>
          </cell>
          <cell r="V2987" t="str">
            <v>-</v>
          </cell>
          <cell r="Z2987" t="str">
            <v>-</v>
          </cell>
          <cell r="AA2987" t="str">
            <v>-</v>
          </cell>
          <cell r="AB2987" t="str">
            <v>-</v>
          </cell>
          <cell r="AC2987" t="str">
            <v>-</v>
          </cell>
          <cell r="AD2987" t="str">
            <v>-</v>
          </cell>
          <cell r="AE2987" t="str">
            <v>-</v>
          </cell>
          <cell r="AF2987" t="str">
            <v>-</v>
          </cell>
          <cell r="AG2987" t="str">
            <v>-</v>
          </cell>
          <cell r="AH2987" t="str">
            <v>--</v>
          </cell>
        </row>
        <row r="2988">
          <cell r="A2988">
            <v>9092842</v>
          </cell>
          <cell r="B2988" t="str">
            <v>Sherwood Longstay Private Limited</v>
          </cell>
          <cell r="C2988">
            <v>40201</v>
          </cell>
          <cell r="D2988" t="str">
            <v>Bangalore</v>
          </cell>
          <cell r="E2988" t="str">
            <v>MWIFI</v>
          </cell>
          <cell r="F2988" t="str">
            <v>B2B</v>
          </cell>
          <cell r="G2988" t="str">
            <v>Bangalore</v>
          </cell>
          <cell r="H2988">
            <v>62830</v>
          </cell>
          <cell r="I2988">
            <v>0.62829999999999997</v>
          </cell>
          <cell r="J2988">
            <v>9088835</v>
          </cell>
          <cell r="K2988" t="str">
            <v>Sherwood Longstay Private Limited</v>
          </cell>
          <cell r="L2988">
            <v>673885</v>
          </cell>
          <cell r="M2988" t="str">
            <v>Relationship</v>
          </cell>
          <cell r="N2988" t="str">
            <v>MWIFI</v>
          </cell>
          <cell r="O2988" t="str">
            <v>BLR_ZONE2</v>
          </cell>
          <cell r="P2988">
            <v>9088835</v>
          </cell>
          <cell r="Q2988" t="str">
            <v>Biswa Ranjan Behera</v>
          </cell>
          <cell r="R2988" t="str">
            <v>RAM</v>
          </cell>
          <cell r="S2988" t="str">
            <v>Biswa Ranjan Behera</v>
          </cell>
          <cell r="T2988">
            <v>0.67120000000000002</v>
          </cell>
          <cell r="U2988">
            <v>0</v>
          </cell>
          <cell r="V2988" t="str">
            <v>-</v>
          </cell>
          <cell r="Z2988" t="str">
            <v>-</v>
          </cell>
          <cell r="AA2988" t="str">
            <v>-</v>
          </cell>
          <cell r="AB2988" t="str">
            <v>-</v>
          </cell>
          <cell r="AC2988" t="str">
            <v>-</v>
          </cell>
          <cell r="AD2988" t="str">
            <v>-</v>
          </cell>
          <cell r="AE2988" t="str">
            <v>-</v>
          </cell>
          <cell r="AF2988" t="str">
            <v>-</v>
          </cell>
          <cell r="AG2988" t="str">
            <v>-</v>
          </cell>
          <cell r="AH2988" t="str">
            <v>--</v>
          </cell>
        </row>
        <row r="2989">
          <cell r="A2989">
            <v>9092870</v>
          </cell>
          <cell r="B2989" t="str">
            <v>Sherwood Longstay Private Limited</v>
          </cell>
          <cell r="C2989">
            <v>40201</v>
          </cell>
          <cell r="D2989" t="str">
            <v>Bangalore</v>
          </cell>
          <cell r="E2989" t="str">
            <v>MWIFI</v>
          </cell>
          <cell r="F2989" t="str">
            <v>B2B</v>
          </cell>
          <cell r="G2989" t="str">
            <v>Bangalore</v>
          </cell>
          <cell r="H2989">
            <v>39340</v>
          </cell>
          <cell r="I2989">
            <v>0.39340000000000003</v>
          </cell>
          <cell r="J2989">
            <v>9088835</v>
          </cell>
          <cell r="K2989" t="str">
            <v>Sherwood Longstay Private Limited</v>
          </cell>
          <cell r="L2989">
            <v>673885</v>
          </cell>
          <cell r="M2989" t="str">
            <v>Relationship</v>
          </cell>
          <cell r="N2989" t="str">
            <v>MWIFI</v>
          </cell>
          <cell r="O2989" t="str">
            <v>BLR_ZONE1</v>
          </cell>
          <cell r="P2989">
            <v>9088835</v>
          </cell>
          <cell r="Q2989" t="str">
            <v>Biswa Ranjan Behera</v>
          </cell>
          <cell r="R2989" t="str">
            <v>RAM</v>
          </cell>
          <cell r="S2989" t="str">
            <v>Biswa Ranjan Behera</v>
          </cell>
          <cell r="T2989">
            <v>0.39679999999999999</v>
          </cell>
          <cell r="U2989">
            <v>0</v>
          </cell>
          <cell r="V2989" t="str">
            <v>-</v>
          </cell>
          <cell r="Z2989" t="str">
            <v>-</v>
          </cell>
          <cell r="AA2989" t="str">
            <v>-</v>
          </cell>
          <cell r="AB2989" t="str">
            <v>-</v>
          </cell>
          <cell r="AC2989" t="str">
            <v>-</v>
          </cell>
          <cell r="AD2989" t="str">
            <v>-</v>
          </cell>
          <cell r="AE2989" t="str">
            <v>-</v>
          </cell>
          <cell r="AF2989" t="str">
            <v>-</v>
          </cell>
          <cell r="AG2989" t="str">
            <v>-</v>
          </cell>
          <cell r="AH2989" t="str">
            <v>--</v>
          </cell>
        </row>
        <row r="2990">
          <cell r="A2990">
            <v>9092878</v>
          </cell>
          <cell r="B2990" t="str">
            <v>Sherwood Longstay Private Limited</v>
          </cell>
          <cell r="C2990">
            <v>40201</v>
          </cell>
          <cell r="D2990" t="str">
            <v>Bangalore</v>
          </cell>
          <cell r="E2990" t="str">
            <v>MWIFI</v>
          </cell>
          <cell r="F2990" t="str">
            <v>B2B</v>
          </cell>
          <cell r="G2990" t="str">
            <v>Bangalore</v>
          </cell>
          <cell r="H2990">
            <v>26775</v>
          </cell>
          <cell r="I2990">
            <v>0.26774999999999999</v>
          </cell>
          <cell r="J2990">
            <v>9088835</v>
          </cell>
          <cell r="K2990" t="str">
            <v>Sherwood Longstay Private Limited</v>
          </cell>
          <cell r="L2990">
            <v>673885</v>
          </cell>
          <cell r="M2990" t="str">
            <v>Relationship</v>
          </cell>
          <cell r="N2990" t="str">
            <v>MWIFI</v>
          </cell>
          <cell r="O2990" t="str">
            <v>BLR_ZONE2</v>
          </cell>
          <cell r="P2990">
            <v>9088835</v>
          </cell>
          <cell r="Q2990" t="str">
            <v>Biswa Ranjan Behera</v>
          </cell>
          <cell r="R2990" t="str">
            <v>RAM</v>
          </cell>
          <cell r="S2990" t="str">
            <v>Biswa Ranjan Behera</v>
          </cell>
          <cell r="T2990">
            <v>0.28349999999999997</v>
          </cell>
          <cell r="U2990">
            <v>0</v>
          </cell>
          <cell r="V2990" t="str">
            <v>-</v>
          </cell>
          <cell r="Z2990" t="str">
            <v>-</v>
          </cell>
          <cell r="AA2990" t="str">
            <v>-</v>
          </cell>
          <cell r="AB2990" t="str">
            <v>-</v>
          </cell>
          <cell r="AC2990" t="str">
            <v>-</v>
          </cell>
          <cell r="AD2990" t="str">
            <v>-</v>
          </cell>
          <cell r="AE2990" t="str">
            <v>-</v>
          </cell>
          <cell r="AF2990" t="str">
            <v>-</v>
          </cell>
          <cell r="AG2990" t="str">
            <v>-</v>
          </cell>
          <cell r="AH2990" t="str">
            <v>--</v>
          </cell>
        </row>
        <row r="2991">
          <cell r="A2991">
            <v>9096153</v>
          </cell>
          <cell r="B2991" t="str">
            <v>Sherwood Longstay Private Limited</v>
          </cell>
          <cell r="C2991">
            <v>40201</v>
          </cell>
          <cell r="D2991" t="str">
            <v>Bangalore</v>
          </cell>
          <cell r="E2991" t="str">
            <v>MWIFI</v>
          </cell>
          <cell r="F2991" t="str">
            <v>B2B</v>
          </cell>
          <cell r="G2991" t="str">
            <v>Bangalore</v>
          </cell>
          <cell r="H2991">
            <v>166510</v>
          </cell>
          <cell r="I2991">
            <v>1.6651</v>
          </cell>
          <cell r="J2991">
            <v>9088835</v>
          </cell>
          <cell r="K2991" t="str">
            <v>Sherwood Longstay Private Limited</v>
          </cell>
          <cell r="L2991">
            <v>673885</v>
          </cell>
          <cell r="M2991" t="str">
            <v>Relationship</v>
          </cell>
          <cell r="N2991" t="str">
            <v>MWIFI</v>
          </cell>
          <cell r="O2991" t="str">
            <v>BLR_ZONE2</v>
          </cell>
          <cell r="P2991">
            <v>9088835</v>
          </cell>
          <cell r="Q2991" t="str">
            <v>Biswa Ranjan Behera</v>
          </cell>
          <cell r="R2991" t="str">
            <v>RAM</v>
          </cell>
          <cell r="S2991" t="str">
            <v>Biswa Ranjan Behera</v>
          </cell>
          <cell r="T2991">
            <v>1.8025500000000001</v>
          </cell>
          <cell r="U2991">
            <v>0</v>
          </cell>
          <cell r="V2991" t="str">
            <v>-</v>
          </cell>
          <cell r="Z2991" t="str">
            <v>-</v>
          </cell>
          <cell r="AA2991" t="str">
            <v>-</v>
          </cell>
          <cell r="AB2991" t="str">
            <v>-</v>
          </cell>
          <cell r="AC2991" t="str">
            <v>-</v>
          </cell>
          <cell r="AD2991" t="str">
            <v>-</v>
          </cell>
          <cell r="AE2991" t="str">
            <v>-</v>
          </cell>
          <cell r="AF2991" t="str">
            <v>-</v>
          </cell>
          <cell r="AG2991" t="str">
            <v>-</v>
          </cell>
          <cell r="AH2991" t="str">
            <v>--</v>
          </cell>
        </row>
        <row r="2992">
          <cell r="A2992">
            <v>9122708</v>
          </cell>
          <cell r="B2992" t="str">
            <v>Sherwood Longstay Private Limited</v>
          </cell>
          <cell r="C2992">
            <v>45428</v>
          </cell>
          <cell r="D2992" t="str">
            <v>Bangalore</v>
          </cell>
          <cell r="E2992" t="str">
            <v>MWIFI</v>
          </cell>
          <cell r="F2992" t="str">
            <v>B2B</v>
          </cell>
          <cell r="G2992" t="str">
            <v>Bangalore</v>
          </cell>
          <cell r="H2992">
            <v>43725</v>
          </cell>
          <cell r="I2992">
            <v>0.43725000000000003</v>
          </cell>
          <cell r="J2992">
            <v>9088835</v>
          </cell>
          <cell r="K2992" t="str">
            <v>Sherwood Longstay Private Limited</v>
          </cell>
          <cell r="L2992">
            <v>673885</v>
          </cell>
          <cell r="M2992" t="str">
            <v>Relationship</v>
          </cell>
          <cell r="N2992" t="str">
            <v>MWIFI</v>
          </cell>
          <cell r="O2992" t="str">
            <v>BLR_ZONE2</v>
          </cell>
          <cell r="P2992">
            <v>9088835</v>
          </cell>
          <cell r="Q2992" t="str">
            <v>Biswa Ranjan Behera</v>
          </cell>
          <cell r="R2992" t="str">
            <v>RAM</v>
          </cell>
          <cell r="S2992" t="str">
            <v>Biswa Ranjan Behera</v>
          </cell>
          <cell r="T2992">
            <v>0.44385000000000002</v>
          </cell>
          <cell r="U2992">
            <v>0</v>
          </cell>
          <cell r="V2992" t="str">
            <v>-</v>
          </cell>
          <cell r="Z2992" t="str">
            <v>-</v>
          </cell>
          <cell r="AA2992" t="str">
            <v>-</v>
          </cell>
          <cell r="AB2992" t="str">
            <v>-</v>
          </cell>
          <cell r="AC2992" t="str">
            <v>-</v>
          </cell>
          <cell r="AD2992" t="str">
            <v>-</v>
          </cell>
          <cell r="AE2992" t="str">
            <v>-</v>
          </cell>
          <cell r="AF2992" t="str">
            <v>-</v>
          </cell>
          <cell r="AG2992" t="str">
            <v>-</v>
          </cell>
          <cell r="AH2992" t="str">
            <v>--</v>
          </cell>
        </row>
        <row r="2993">
          <cell r="A2993">
            <v>9125870</v>
          </cell>
          <cell r="B2993" t="str">
            <v>Sherwood Longstay Private Limited</v>
          </cell>
          <cell r="C2993">
            <v>45689</v>
          </cell>
          <cell r="D2993" t="str">
            <v>Bangalore</v>
          </cell>
          <cell r="E2993" t="str">
            <v>MWIFI</v>
          </cell>
          <cell r="F2993" t="str">
            <v>B2B</v>
          </cell>
          <cell r="G2993" t="str">
            <v>Bangalore</v>
          </cell>
          <cell r="H2993">
            <v>44845</v>
          </cell>
          <cell r="I2993">
            <v>0.44845000000000002</v>
          </cell>
          <cell r="J2993">
            <v>9088835</v>
          </cell>
          <cell r="K2993" t="str">
            <v>Sherwood Longstay Private Limited</v>
          </cell>
          <cell r="L2993">
            <v>673885</v>
          </cell>
          <cell r="M2993" t="str">
            <v>Relationship</v>
          </cell>
          <cell r="N2993" t="str">
            <v>MWIFI</v>
          </cell>
          <cell r="O2993" t="str">
            <v>BLR_ZONE1</v>
          </cell>
          <cell r="P2993">
            <v>9088835</v>
          </cell>
          <cell r="Q2993" t="str">
            <v>Biswa Ranjan Behera</v>
          </cell>
          <cell r="R2993" t="str">
            <v>RAM</v>
          </cell>
          <cell r="S2993" t="str">
            <v>Biswa Ranjan Behera</v>
          </cell>
          <cell r="T2993">
            <v>0.47110000000000002</v>
          </cell>
          <cell r="U2993">
            <v>0</v>
          </cell>
          <cell r="V2993" t="str">
            <v>-</v>
          </cell>
          <cell r="Z2993" t="str">
            <v>-</v>
          </cell>
          <cell r="AA2993" t="str">
            <v>-</v>
          </cell>
          <cell r="AB2993" t="str">
            <v>-</v>
          </cell>
          <cell r="AC2993" t="str">
            <v>-</v>
          </cell>
          <cell r="AD2993" t="str">
            <v>-</v>
          </cell>
          <cell r="AE2993" t="str">
            <v>-</v>
          </cell>
          <cell r="AF2993" t="str">
            <v>-</v>
          </cell>
          <cell r="AG2993" t="str">
            <v>-</v>
          </cell>
          <cell r="AH2993" t="str">
            <v>--</v>
          </cell>
        </row>
        <row r="2994">
          <cell r="A2994">
            <v>9128516</v>
          </cell>
          <cell r="B2994" t="str">
            <v>Sherwood Longstay Private Limited</v>
          </cell>
          <cell r="C2994">
            <v>45689</v>
          </cell>
          <cell r="D2994" t="str">
            <v>Bangalore</v>
          </cell>
          <cell r="E2994" t="str">
            <v>MWIFI</v>
          </cell>
          <cell r="F2994" t="str">
            <v>B2B</v>
          </cell>
          <cell r="G2994" t="str">
            <v>Bangalore</v>
          </cell>
          <cell r="H2994">
            <v>59980</v>
          </cell>
          <cell r="I2994">
            <v>0.5998</v>
          </cell>
          <cell r="J2994">
            <v>9088835</v>
          </cell>
          <cell r="K2994" t="str">
            <v>Sherwood Longstay Private Limited</v>
          </cell>
          <cell r="L2994">
            <v>673885</v>
          </cell>
          <cell r="M2994" t="str">
            <v>Relationship</v>
          </cell>
          <cell r="N2994" t="str">
            <v>MWIFI</v>
          </cell>
          <cell r="O2994" t="str">
            <v>BLR_ZONE2</v>
          </cell>
          <cell r="P2994">
            <v>9088835</v>
          </cell>
          <cell r="Q2994" t="str">
            <v>Biswa Ranjan Behera</v>
          </cell>
          <cell r="R2994" t="str">
            <v>RAM</v>
          </cell>
          <cell r="S2994" t="str">
            <v>Biswa Ranjan Behera</v>
          </cell>
          <cell r="T2994">
            <v>0.5998</v>
          </cell>
          <cell r="U2994">
            <v>0</v>
          </cell>
          <cell r="V2994" t="str">
            <v>-</v>
          </cell>
          <cell r="Z2994" t="str">
            <v>-</v>
          </cell>
          <cell r="AA2994" t="str">
            <v>-</v>
          </cell>
          <cell r="AB2994" t="str">
            <v>-</v>
          </cell>
          <cell r="AC2994" t="str">
            <v>-</v>
          </cell>
          <cell r="AD2994" t="str">
            <v>-</v>
          </cell>
          <cell r="AE2994" t="str">
            <v>-</v>
          </cell>
          <cell r="AF2994" t="str">
            <v>-</v>
          </cell>
          <cell r="AG2994" t="str">
            <v>-</v>
          </cell>
          <cell r="AH2994" t="str">
            <v>--</v>
          </cell>
        </row>
        <row r="2995">
          <cell r="A2995">
            <v>9129963</v>
          </cell>
          <cell r="B2995" t="str">
            <v>Sherwood Longstay Private Limited</v>
          </cell>
          <cell r="C2995">
            <v>45930</v>
          </cell>
          <cell r="D2995" t="str">
            <v>Bangalore</v>
          </cell>
          <cell r="E2995" t="str">
            <v>MWIFI</v>
          </cell>
          <cell r="F2995" t="str">
            <v>B2B</v>
          </cell>
          <cell r="G2995" t="str">
            <v>Bangalore</v>
          </cell>
          <cell r="H2995">
            <v>69050</v>
          </cell>
          <cell r="I2995">
            <v>0.6905</v>
          </cell>
          <cell r="J2995">
            <v>9088835</v>
          </cell>
          <cell r="K2995" t="str">
            <v>Sherwood Longstay Private Limited</v>
          </cell>
          <cell r="L2995">
            <v>673885</v>
          </cell>
          <cell r="M2995" t="str">
            <v>Relationship</v>
          </cell>
          <cell r="N2995" t="str">
            <v>MWIFI</v>
          </cell>
          <cell r="O2995" t="str">
            <v>BLR_ZONE2</v>
          </cell>
          <cell r="P2995">
            <v>9088835</v>
          </cell>
          <cell r="Q2995" t="str">
            <v>Biswa Ranjan Behera</v>
          </cell>
          <cell r="R2995" t="str">
            <v>RAM</v>
          </cell>
          <cell r="S2995" t="str">
            <v>Biswa Ranjan Behera</v>
          </cell>
          <cell r="T2995">
            <v>0.67125000000000001</v>
          </cell>
          <cell r="U2995">
            <v>0</v>
          </cell>
          <cell r="V2995" t="str">
            <v>-</v>
          </cell>
          <cell r="Z2995" t="str">
            <v>-</v>
          </cell>
          <cell r="AA2995" t="str">
            <v>-</v>
          </cell>
          <cell r="AB2995" t="str">
            <v>-</v>
          </cell>
          <cell r="AC2995" t="str">
            <v>-</v>
          </cell>
          <cell r="AD2995" t="str">
            <v>-</v>
          </cell>
          <cell r="AE2995" t="str">
            <v>-</v>
          </cell>
          <cell r="AF2995" t="str">
            <v>-</v>
          </cell>
          <cell r="AG2995" t="str">
            <v>-</v>
          </cell>
          <cell r="AH2995" t="str">
            <v>--</v>
          </cell>
        </row>
        <row r="2996">
          <cell r="A2996">
            <v>9130381</v>
          </cell>
          <cell r="B2996" t="str">
            <v>Sherwood Longstay Private Limited</v>
          </cell>
          <cell r="C2996">
            <v>45930</v>
          </cell>
          <cell r="D2996" t="str">
            <v>Bangalore</v>
          </cell>
          <cell r="E2996" t="str">
            <v>MWIFI</v>
          </cell>
          <cell r="F2996" t="str">
            <v>B2B</v>
          </cell>
          <cell r="G2996" t="str">
            <v>Bangalore</v>
          </cell>
          <cell r="H2996">
            <v>33845</v>
          </cell>
          <cell r="I2996">
            <v>0.33844999999999997</v>
          </cell>
          <cell r="J2996">
            <v>9088835</v>
          </cell>
          <cell r="K2996" t="str">
            <v>Sherwood Longstay Private Limited</v>
          </cell>
          <cell r="L2996">
            <v>673885</v>
          </cell>
          <cell r="M2996" t="str">
            <v>Relationship</v>
          </cell>
          <cell r="N2996" t="str">
            <v>MWIFI</v>
          </cell>
          <cell r="O2996" t="str">
            <v>BLR_ZONE2</v>
          </cell>
          <cell r="P2996">
            <v>9088835</v>
          </cell>
          <cell r="Q2996" t="str">
            <v>Biswa Ranjan Behera</v>
          </cell>
          <cell r="R2996" t="str">
            <v>RAM</v>
          </cell>
          <cell r="S2996" t="str">
            <v>Biswa Ranjan Behera</v>
          </cell>
          <cell r="T2996">
            <v>0.33610000000000001</v>
          </cell>
          <cell r="U2996">
            <v>0</v>
          </cell>
          <cell r="V2996" t="str">
            <v>-</v>
          </cell>
          <cell r="Z2996" t="str">
            <v>-</v>
          </cell>
          <cell r="AA2996" t="str">
            <v>-</v>
          </cell>
          <cell r="AB2996" t="str">
            <v>-</v>
          </cell>
          <cell r="AC2996" t="str">
            <v>-</v>
          </cell>
          <cell r="AD2996" t="str">
            <v>-</v>
          </cell>
          <cell r="AE2996" t="str">
            <v>-</v>
          </cell>
          <cell r="AF2996" t="str">
            <v>-</v>
          </cell>
          <cell r="AG2996" t="str">
            <v>-</v>
          </cell>
          <cell r="AH2996" t="str">
            <v>--</v>
          </cell>
        </row>
        <row r="2997">
          <cell r="A2997">
            <v>9089005</v>
          </cell>
          <cell r="B2997" t="str">
            <v>Rusta-Ab India Liaison Office</v>
          </cell>
          <cell r="C2997">
            <v>44544</v>
          </cell>
          <cell r="D2997" t="str">
            <v>Delhi</v>
          </cell>
          <cell r="E2997" t="str">
            <v>BIA</v>
          </cell>
          <cell r="F2997" t="str">
            <v>B2B</v>
          </cell>
          <cell r="G2997" t="str">
            <v>Delhi</v>
          </cell>
          <cell r="H2997">
            <v>41666.666666666664</v>
          </cell>
          <cell r="I2997">
            <v>0.41666666666666663</v>
          </cell>
          <cell r="J2997">
            <v>9089005</v>
          </cell>
          <cell r="K2997" t="str">
            <v>Rusta-Ab India Liaison Office</v>
          </cell>
          <cell r="L2997">
            <v>41666.666666666664</v>
          </cell>
          <cell r="M2997" t="str">
            <v>Investment</v>
          </cell>
          <cell r="N2997" t="str">
            <v>BIA+</v>
          </cell>
          <cell r="O2997" t="str">
            <v>DEL_ZONE1</v>
          </cell>
          <cell r="P2997">
            <v>9089005</v>
          </cell>
          <cell r="Q2997" t="str">
            <v>Bijendra Singh</v>
          </cell>
          <cell r="R2997" t="str">
            <v>IAM</v>
          </cell>
          <cell r="S2997" t="str">
            <v>Ravi Kala</v>
          </cell>
          <cell r="T2997">
            <v>0.41666666666666663</v>
          </cell>
          <cell r="U2997">
            <v>0</v>
          </cell>
          <cell r="V2997" t="str">
            <v>-</v>
          </cell>
          <cell r="Z2997" t="str">
            <v>-</v>
          </cell>
          <cell r="AA2997" t="str">
            <v>-</v>
          </cell>
          <cell r="AB2997" t="str">
            <v>-</v>
          </cell>
          <cell r="AC2997" t="str">
            <v>-</v>
          </cell>
          <cell r="AD2997" t="str">
            <v>-</v>
          </cell>
          <cell r="AE2997" t="str">
            <v>-</v>
          </cell>
          <cell r="AF2997" t="str">
            <v>-</v>
          </cell>
          <cell r="AG2997" t="str">
            <v>-</v>
          </cell>
          <cell r="AH2997" t="str">
            <v>--</v>
          </cell>
        </row>
        <row r="2998">
          <cell r="A2998">
            <v>9089111</v>
          </cell>
          <cell r="B2998" t="str">
            <v>Continental Carriers Private Limited</v>
          </cell>
          <cell r="C2998">
            <v>44588</v>
          </cell>
          <cell r="D2998" t="str">
            <v>Delhi</v>
          </cell>
          <cell r="E2998" t="str">
            <v>MBIA</v>
          </cell>
          <cell r="F2998" t="str">
            <v>B2B</v>
          </cell>
          <cell r="G2998" t="str">
            <v>Delhi</v>
          </cell>
          <cell r="H2998">
            <v>5833.333333333333</v>
          </cell>
          <cell r="I2998">
            <v>5.8333333333333327E-2</v>
          </cell>
          <cell r="J2998">
            <v>9089111</v>
          </cell>
          <cell r="K2998" t="str">
            <v>Continental Carriers Private Limited</v>
          </cell>
          <cell r="L2998">
            <v>91250</v>
          </cell>
          <cell r="M2998" t="str">
            <v>Investment</v>
          </cell>
          <cell r="N2998" t="str">
            <v>MBIA</v>
          </cell>
          <cell r="O2998" t="str">
            <v>GGN_ZONE1</v>
          </cell>
          <cell r="P2998">
            <v>9089111</v>
          </cell>
          <cell r="Q2998" t="str">
            <v>Rishab Prasad</v>
          </cell>
          <cell r="R2998" t="str">
            <v>IAM</v>
          </cell>
          <cell r="S2998" t="str">
            <v>Ravi Kala</v>
          </cell>
          <cell r="T2998">
            <v>5.8333333333333327E-2</v>
          </cell>
          <cell r="U2998">
            <v>0</v>
          </cell>
          <cell r="V2998" t="str">
            <v>-</v>
          </cell>
          <cell r="Z2998" t="str">
            <v>-</v>
          </cell>
          <cell r="AA2998" t="str">
            <v>-</v>
          </cell>
          <cell r="AB2998" t="str">
            <v>-</v>
          </cell>
          <cell r="AC2998" t="str">
            <v>-</v>
          </cell>
          <cell r="AD2998" t="str">
            <v>-</v>
          </cell>
          <cell r="AE2998" t="str">
            <v>-</v>
          </cell>
          <cell r="AF2998" t="str">
            <v>-</v>
          </cell>
          <cell r="AG2998" t="str">
            <v>-</v>
          </cell>
          <cell r="AH2998" t="str">
            <v>--</v>
          </cell>
        </row>
        <row r="2999">
          <cell r="A2999">
            <v>9092555</v>
          </cell>
          <cell r="B2999" t="str">
            <v>Continental Carriers (P) Ltd</v>
          </cell>
          <cell r="C2999">
            <v>44667</v>
          </cell>
          <cell r="D2999" t="str">
            <v>Delhi</v>
          </cell>
          <cell r="E2999" t="str">
            <v>MBIA</v>
          </cell>
          <cell r="F2999" t="str">
            <v>B2B</v>
          </cell>
          <cell r="G2999" t="str">
            <v>Delhi</v>
          </cell>
          <cell r="H2999">
            <v>29166.666666666668</v>
          </cell>
          <cell r="I2999">
            <v>0.29166666666666669</v>
          </cell>
          <cell r="J2999">
            <v>9089111</v>
          </cell>
          <cell r="K2999" t="str">
            <v>Continental Carriers Private Limited</v>
          </cell>
          <cell r="L2999">
            <v>91250</v>
          </cell>
          <cell r="M2999" t="str">
            <v>Investment</v>
          </cell>
          <cell r="N2999" t="str">
            <v>MBIA</v>
          </cell>
          <cell r="O2999" t="str">
            <v>GGN_ZONE1</v>
          </cell>
          <cell r="P2999">
            <v>9089111</v>
          </cell>
          <cell r="Q2999" t="str">
            <v>Rishab Prasad</v>
          </cell>
          <cell r="R2999" t="str">
            <v>IAM</v>
          </cell>
          <cell r="S2999" t="str">
            <v>Ravi Kala</v>
          </cell>
          <cell r="T2999">
            <v>0.46250000000000002</v>
          </cell>
          <cell r="U2999">
            <v>0</v>
          </cell>
          <cell r="V2999" t="str">
            <v>-</v>
          </cell>
          <cell r="Z2999" t="str">
            <v>-</v>
          </cell>
          <cell r="AA2999" t="str">
            <v>-</v>
          </cell>
          <cell r="AB2999" t="str">
            <v>-</v>
          </cell>
          <cell r="AC2999" t="str">
            <v>-</v>
          </cell>
          <cell r="AD2999" t="str">
            <v>-</v>
          </cell>
          <cell r="AE2999" t="str">
            <v>-</v>
          </cell>
          <cell r="AF2999" t="str">
            <v>-</v>
          </cell>
          <cell r="AG2999" t="str">
            <v>-</v>
          </cell>
          <cell r="AH2999" t="str">
            <v>--</v>
          </cell>
        </row>
        <row r="3000">
          <cell r="A3000">
            <v>9094605</v>
          </cell>
          <cell r="B3000" t="str">
            <v>Continental Carriers (P) Ltd</v>
          </cell>
          <cell r="C3000">
            <v>44716</v>
          </cell>
          <cell r="D3000" t="str">
            <v>Mumbai</v>
          </cell>
          <cell r="E3000" t="str">
            <v>BIA</v>
          </cell>
          <cell r="F3000" t="str">
            <v>B2B</v>
          </cell>
          <cell r="G3000" t="str">
            <v>Mumbai</v>
          </cell>
          <cell r="H3000">
            <v>27083.333333333332</v>
          </cell>
          <cell r="I3000">
            <v>0.27083333333333331</v>
          </cell>
          <cell r="J3000">
            <v>9089111</v>
          </cell>
          <cell r="K3000" t="str">
            <v>Continental Carriers Private Limited</v>
          </cell>
          <cell r="L3000">
            <v>91250</v>
          </cell>
          <cell r="M3000" t="str">
            <v>Investment</v>
          </cell>
          <cell r="N3000" t="str">
            <v>BIA+</v>
          </cell>
          <cell r="O3000" t="str">
            <v>MUM_ZONE1</v>
          </cell>
          <cell r="P3000">
            <v>9089111</v>
          </cell>
          <cell r="Q3000" t="str">
            <v>Rishab Prasad</v>
          </cell>
          <cell r="R3000" t="str">
            <v>IAM</v>
          </cell>
          <cell r="S3000" t="str">
            <v>Ravi Kala</v>
          </cell>
          <cell r="T3000">
            <v>0.27083333333333331</v>
          </cell>
          <cell r="U3000">
            <v>0</v>
          </cell>
          <cell r="V3000" t="str">
            <v>-</v>
          </cell>
          <cell r="Z3000" t="str">
            <v>-</v>
          </cell>
          <cell r="AA3000" t="str">
            <v>-</v>
          </cell>
          <cell r="AB3000" t="str">
            <v>-</v>
          </cell>
          <cell r="AC3000" t="str">
            <v>-</v>
          </cell>
          <cell r="AD3000" t="str">
            <v>-</v>
          </cell>
          <cell r="AE3000" t="str">
            <v>-</v>
          </cell>
          <cell r="AF3000" t="str">
            <v>-</v>
          </cell>
          <cell r="AG3000" t="str">
            <v>-</v>
          </cell>
          <cell r="AH3000" t="str">
            <v>--</v>
          </cell>
        </row>
        <row r="3001">
          <cell r="A3001">
            <v>9089166</v>
          </cell>
          <cell r="B3001" t="str">
            <v>Law Offices Of Panag &amp; Babu</v>
          </cell>
          <cell r="C3001">
            <v>44543</v>
          </cell>
          <cell r="D3001" t="str">
            <v>Delhi</v>
          </cell>
          <cell r="E3001" t="str">
            <v>BIA</v>
          </cell>
          <cell r="F3001" t="str">
            <v>B2B</v>
          </cell>
          <cell r="G3001" t="str">
            <v>Delhi</v>
          </cell>
          <cell r="H3001">
            <v>37083.333333333336</v>
          </cell>
          <cell r="I3001">
            <v>0.37083333333333335</v>
          </cell>
          <cell r="J3001">
            <v>9089166</v>
          </cell>
          <cell r="K3001" t="str">
            <v>Law Offices Of Panag And Babu</v>
          </cell>
          <cell r="L3001">
            <v>37083.333333333336</v>
          </cell>
          <cell r="M3001" t="str">
            <v>Investment</v>
          </cell>
          <cell r="N3001" t="str">
            <v>BIA+</v>
          </cell>
          <cell r="O3001" t="str">
            <v>DEL_ZONE1</v>
          </cell>
          <cell r="P3001">
            <v>9089166</v>
          </cell>
          <cell r="Q3001" t="str">
            <v>Rishab Prasad</v>
          </cell>
          <cell r="R3001" t="str">
            <v>IAM</v>
          </cell>
          <cell r="S3001" t="str">
            <v>Ravi Kala</v>
          </cell>
          <cell r="T3001">
            <v>0.37083333333333335</v>
          </cell>
          <cell r="U3001">
            <v>0</v>
          </cell>
          <cell r="V3001" t="str">
            <v>-</v>
          </cell>
          <cell r="Z3001" t="str">
            <v>-</v>
          </cell>
          <cell r="AA3001" t="str">
            <v>-</v>
          </cell>
          <cell r="AB3001" t="str">
            <v>-</v>
          </cell>
          <cell r="AC3001" t="str">
            <v>-</v>
          </cell>
          <cell r="AD3001" t="str">
            <v>-</v>
          </cell>
          <cell r="AE3001" t="str">
            <v>-</v>
          </cell>
          <cell r="AF3001" t="str">
            <v>-</v>
          </cell>
          <cell r="AG3001" t="str">
            <v>-</v>
          </cell>
          <cell r="AH3001" t="str">
            <v>--</v>
          </cell>
        </row>
        <row r="3002">
          <cell r="A3002">
            <v>9089309</v>
          </cell>
          <cell r="B3002" t="str">
            <v>Kerala House</v>
          </cell>
          <cell r="C3002">
            <v>44707</v>
          </cell>
          <cell r="D3002" t="str">
            <v>Delhi</v>
          </cell>
          <cell r="E3002" t="str">
            <v>MWIFI</v>
          </cell>
          <cell r="F3002" t="str">
            <v>B2B</v>
          </cell>
          <cell r="G3002" t="str">
            <v>Delhi</v>
          </cell>
          <cell r="H3002">
            <v>135000</v>
          </cell>
          <cell r="I3002">
            <v>1.35</v>
          </cell>
          <cell r="J3002">
            <v>9089309</v>
          </cell>
          <cell r="K3002" t="str">
            <v>Kerala House</v>
          </cell>
          <cell r="L3002">
            <v>135000</v>
          </cell>
          <cell r="M3002" t="str">
            <v>Relationship</v>
          </cell>
          <cell r="N3002" t="str">
            <v>MWIFI</v>
          </cell>
          <cell r="O3002" t="str">
            <v>DEL_ZONE2</v>
          </cell>
          <cell r="P3002">
            <v>9089309</v>
          </cell>
          <cell r="Q3002" t="str">
            <v>Ravi Kala</v>
          </cell>
          <cell r="R3002" t="str">
            <v>RAM</v>
          </cell>
          <cell r="S3002" t="str">
            <v>Ravi Kala</v>
          </cell>
          <cell r="T3002">
            <v>1.35</v>
          </cell>
          <cell r="U3002">
            <v>0</v>
          </cell>
          <cell r="V3002" t="str">
            <v>-</v>
          </cell>
          <cell r="Z3002" t="str">
            <v>-</v>
          </cell>
          <cell r="AA3002" t="str">
            <v>-</v>
          </cell>
          <cell r="AB3002" t="str">
            <v>-</v>
          </cell>
          <cell r="AC3002" t="str">
            <v>-</v>
          </cell>
          <cell r="AD3002" t="str">
            <v>-</v>
          </cell>
          <cell r="AE3002" t="str">
            <v>-</v>
          </cell>
          <cell r="AF3002" t="str">
            <v>-</v>
          </cell>
          <cell r="AG3002" t="str">
            <v>-</v>
          </cell>
          <cell r="AH3002" t="str">
            <v>--</v>
          </cell>
        </row>
        <row r="3003">
          <cell r="A3003">
            <v>9089673</v>
          </cell>
          <cell r="B3003" t="str">
            <v>Delhi International Airport Limited</v>
          </cell>
          <cell r="C3003">
            <v>44561</v>
          </cell>
          <cell r="D3003" t="str">
            <v>Delhi</v>
          </cell>
          <cell r="E3003" t="str">
            <v>BIA</v>
          </cell>
          <cell r="F3003" t="str">
            <v>B2B</v>
          </cell>
          <cell r="G3003" t="str">
            <v>Delhi</v>
          </cell>
          <cell r="H3003">
            <v>79166.666666666672</v>
          </cell>
          <cell r="I3003">
            <v>0.79166666666666674</v>
          </cell>
          <cell r="J3003">
            <v>9089673</v>
          </cell>
          <cell r="K3003" t="str">
            <v>Delhi International Airport Limited</v>
          </cell>
          <cell r="L3003">
            <v>125000</v>
          </cell>
          <cell r="M3003" t="str">
            <v>Relationship</v>
          </cell>
          <cell r="N3003" t="str">
            <v>BIA+</v>
          </cell>
          <cell r="O3003" t="str">
            <v>DEL_ZONE2</v>
          </cell>
          <cell r="P3003">
            <v>9089673</v>
          </cell>
          <cell r="Q3003" t="str">
            <v>Ravi Chandana</v>
          </cell>
          <cell r="R3003" t="str">
            <v>IAM</v>
          </cell>
          <cell r="S3003" t="str">
            <v>Ravi Kala</v>
          </cell>
          <cell r="T3003">
            <v>0.79166666666666674</v>
          </cell>
          <cell r="U3003">
            <v>0</v>
          </cell>
          <cell r="V3003" t="str">
            <v>-</v>
          </cell>
          <cell r="Z3003" t="str">
            <v>-</v>
          </cell>
          <cell r="AA3003" t="str">
            <v>-</v>
          </cell>
          <cell r="AB3003" t="str">
            <v>-</v>
          </cell>
          <cell r="AC3003" t="str">
            <v>-</v>
          </cell>
          <cell r="AD3003" t="str">
            <v>-</v>
          </cell>
          <cell r="AE3003" t="str">
            <v>-</v>
          </cell>
          <cell r="AF3003" t="str">
            <v>-</v>
          </cell>
          <cell r="AG3003" t="str">
            <v>-</v>
          </cell>
          <cell r="AH3003" t="str">
            <v>--</v>
          </cell>
        </row>
        <row r="3004">
          <cell r="A3004">
            <v>9132971</v>
          </cell>
          <cell r="B3004" t="str">
            <v>Delhi International Airport Limited</v>
          </cell>
          <cell r="C3004">
            <v>46039</v>
          </cell>
          <cell r="D3004" t="str">
            <v>Delhi</v>
          </cell>
          <cell r="E3004" t="str">
            <v>MBIA</v>
          </cell>
          <cell r="F3004" t="str">
            <v>B2B</v>
          </cell>
          <cell r="G3004" t="str">
            <v>Delhi</v>
          </cell>
          <cell r="H3004">
            <v>45833.333333333336</v>
          </cell>
          <cell r="I3004">
            <v>0.45833333333333337</v>
          </cell>
          <cell r="J3004">
            <v>9089673</v>
          </cell>
          <cell r="K3004" t="str">
            <v>Delhi International Airport Limited</v>
          </cell>
          <cell r="L3004">
            <v>125000</v>
          </cell>
          <cell r="M3004" t="str">
            <v>Relationship</v>
          </cell>
          <cell r="N3004" t="str">
            <v>MBIA</v>
          </cell>
          <cell r="O3004" t="str">
            <v>DEL_ZONE2</v>
          </cell>
          <cell r="P3004">
            <v>9089673</v>
          </cell>
          <cell r="Q3004" t="str">
            <v>Ravi Chandana</v>
          </cell>
          <cell r="R3004" t="str">
            <v>IAM</v>
          </cell>
          <cell r="S3004" t="str">
            <v>Ravi Kala</v>
          </cell>
          <cell r="T3004">
            <v>0.45833333333333337</v>
          </cell>
          <cell r="U3004">
            <v>0</v>
          </cell>
          <cell r="V3004" t="str">
            <v>-</v>
          </cell>
          <cell r="Z3004" t="str">
            <v>-</v>
          </cell>
          <cell r="AA3004" t="str">
            <v>-</v>
          </cell>
          <cell r="AB3004" t="str">
            <v>-</v>
          </cell>
          <cell r="AC3004" t="str">
            <v>-</v>
          </cell>
          <cell r="AD3004" t="str">
            <v>-</v>
          </cell>
          <cell r="AE3004" t="str">
            <v>-</v>
          </cell>
          <cell r="AF3004" t="str">
            <v>-</v>
          </cell>
          <cell r="AG3004" t="str">
            <v>-</v>
          </cell>
          <cell r="AH3004" t="str">
            <v>--</v>
          </cell>
        </row>
        <row r="3005">
          <cell r="A3005">
            <v>9090687</v>
          </cell>
          <cell r="B3005" t="str">
            <v>The Press Trust Of India Ltd</v>
          </cell>
          <cell r="C3005">
            <v>44599</v>
          </cell>
          <cell r="D3005" t="str">
            <v>Delhi</v>
          </cell>
          <cell r="E3005" t="str">
            <v>ILL</v>
          </cell>
          <cell r="F3005" t="str">
            <v>B2B</v>
          </cell>
          <cell r="G3005" t="str">
            <v>Delhi</v>
          </cell>
          <cell r="H3005">
            <v>76666.666666666672</v>
          </cell>
          <cell r="I3005">
            <v>0.76666666666666672</v>
          </cell>
          <cell r="J3005">
            <v>9090687</v>
          </cell>
          <cell r="K3005" t="str">
            <v>The Press Trust Of India Ltd</v>
          </cell>
          <cell r="L3005">
            <v>118166.66666666667</v>
          </cell>
          <cell r="M3005" t="str">
            <v>Relationship</v>
          </cell>
          <cell r="N3005" t="str">
            <v>BIA+</v>
          </cell>
          <cell r="O3005" t="str">
            <v>DEL_ZONE2</v>
          </cell>
          <cell r="P3005">
            <v>9090687</v>
          </cell>
          <cell r="Q3005" t="str">
            <v>Paritosh Swaroop Saxena</v>
          </cell>
          <cell r="R3005" t="str">
            <v>RAM</v>
          </cell>
          <cell r="S3005" t="str">
            <v>Paritosh Swaroop Saxena</v>
          </cell>
          <cell r="T3005">
            <v>0.76666666666666672</v>
          </cell>
          <cell r="U3005">
            <v>0</v>
          </cell>
          <cell r="V3005" t="str">
            <v>-</v>
          </cell>
          <cell r="Z3005" t="str">
            <v>-</v>
          </cell>
          <cell r="AA3005" t="str">
            <v>-</v>
          </cell>
          <cell r="AB3005" t="str">
            <v>-</v>
          </cell>
          <cell r="AC3005" t="str">
            <v>-</v>
          </cell>
          <cell r="AD3005" t="str">
            <v>-</v>
          </cell>
          <cell r="AE3005" t="str">
            <v>-</v>
          </cell>
          <cell r="AF3005" t="str">
            <v>-</v>
          </cell>
          <cell r="AG3005" t="str">
            <v>-</v>
          </cell>
          <cell r="AH3005" t="str">
            <v>--</v>
          </cell>
        </row>
        <row r="3006">
          <cell r="A3006">
            <v>9103380</v>
          </cell>
          <cell r="B3006" t="str">
            <v>The Press Trust Of India Ltd</v>
          </cell>
          <cell r="C3006">
            <v>44866</v>
          </cell>
          <cell r="D3006" t="str">
            <v>Delhi</v>
          </cell>
          <cell r="E3006" t="str">
            <v>MWIFI</v>
          </cell>
          <cell r="F3006" t="str">
            <v>B2B</v>
          </cell>
          <cell r="G3006" t="str">
            <v>Delhi</v>
          </cell>
          <cell r="H3006">
            <v>41500</v>
          </cell>
          <cell r="I3006">
            <v>0.41499999999999998</v>
          </cell>
          <cell r="J3006">
            <v>9090687</v>
          </cell>
          <cell r="K3006" t="str">
            <v>The Press Trust Of India Ltd</v>
          </cell>
          <cell r="L3006">
            <v>118166.66666666667</v>
          </cell>
          <cell r="M3006" t="str">
            <v>Relationship</v>
          </cell>
          <cell r="N3006" t="str">
            <v>MWIFI</v>
          </cell>
          <cell r="O3006" t="str">
            <v>DEL_ZONE2</v>
          </cell>
          <cell r="P3006">
            <v>9090687</v>
          </cell>
          <cell r="Q3006" t="str">
            <v>Paritosh Swaroop Saxena</v>
          </cell>
          <cell r="R3006" t="str">
            <v>RAM</v>
          </cell>
          <cell r="S3006" t="str">
            <v>Paritosh Swaroop Saxena</v>
          </cell>
          <cell r="T3006">
            <v>0.41499999999999998</v>
          </cell>
          <cell r="U3006">
            <v>0</v>
          </cell>
          <cell r="V3006" t="str">
            <v>-</v>
          </cell>
          <cell r="Z3006" t="str">
            <v>-</v>
          </cell>
          <cell r="AA3006" t="str">
            <v>-</v>
          </cell>
          <cell r="AB3006" t="str">
            <v>-</v>
          </cell>
          <cell r="AC3006" t="str">
            <v>-</v>
          </cell>
          <cell r="AD3006" t="str">
            <v>-</v>
          </cell>
          <cell r="AE3006" t="str">
            <v>-</v>
          </cell>
          <cell r="AF3006" t="str">
            <v>-</v>
          </cell>
          <cell r="AG3006" t="str">
            <v>-</v>
          </cell>
          <cell r="AH3006" t="str">
            <v>--</v>
          </cell>
        </row>
        <row r="3007">
          <cell r="A3007">
            <v>9091444</v>
          </cell>
          <cell r="B3007" t="str">
            <v>National Polio Surveillance Project (Who)</v>
          </cell>
          <cell r="C3007">
            <v>44651</v>
          </cell>
          <cell r="D3007" t="str">
            <v>Delhi</v>
          </cell>
          <cell r="E3007" t="str">
            <v>MBIA</v>
          </cell>
          <cell r="F3007" t="str">
            <v>B2B</v>
          </cell>
          <cell r="G3007" t="str">
            <v>Delhi</v>
          </cell>
          <cell r="H3007">
            <v>34166.666666666664</v>
          </cell>
          <cell r="I3007">
            <v>0.34166666666666662</v>
          </cell>
          <cell r="J3007">
            <v>9091444</v>
          </cell>
          <cell r="K3007" t="str">
            <v>National Polio Surveillance Project (Who)</v>
          </cell>
          <cell r="L3007">
            <v>34166.666666666664</v>
          </cell>
          <cell r="M3007" t="str">
            <v>Investment</v>
          </cell>
          <cell r="N3007" t="str">
            <v>MBIA</v>
          </cell>
          <cell r="O3007" t="str">
            <v>DEL_ZONE1</v>
          </cell>
          <cell r="P3007">
            <v>9091444</v>
          </cell>
          <cell r="Q3007" t="str">
            <v>Bijendra Singh</v>
          </cell>
          <cell r="R3007" t="str">
            <v>IAM</v>
          </cell>
          <cell r="S3007" t="str">
            <v>Ravi Kala</v>
          </cell>
          <cell r="T3007">
            <v>0.40333333333333338</v>
          </cell>
          <cell r="U3007">
            <v>0</v>
          </cell>
          <cell r="V3007" t="str">
            <v>-</v>
          </cell>
          <cell r="Z3007" t="str">
            <v>-</v>
          </cell>
          <cell r="AA3007" t="str">
            <v>-</v>
          </cell>
          <cell r="AB3007" t="str">
            <v>-</v>
          </cell>
          <cell r="AC3007" t="str">
            <v>-</v>
          </cell>
          <cell r="AD3007" t="str">
            <v>-</v>
          </cell>
          <cell r="AE3007" t="str">
            <v>-</v>
          </cell>
          <cell r="AF3007" t="str">
            <v>-</v>
          </cell>
          <cell r="AG3007" t="str">
            <v>-</v>
          </cell>
          <cell r="AH3007" t="str">
            <v>--</v>
          </cell>
        </row>
        <row r="3008">
          <cell r="A3008">
            <v>9091561</v>
          </cell>
          <cell r="B3008" t="str">
            <v>GH ENERGY PRIVATE LIMITED</v>
          </cell>
          <cell r="C3008">
            <v>44670</v>
          </cell>
          <cell r="D3008" t="str">
            <v>NOIDA</v>
          </cell>
          <cell r="E3008" t="str">
            <v>BIA</v>
          </cell>
          <cell r="F3008" t="str">
            <v>B2B</v>
          </cell>
          <cell r="G3008" t="str">
            <v>NOIDA</v>
          </cell>
          <cell r="H3008">
            <v>30416.666666666668</v>
          </cell>
          <cell r="I3008">
            <v>0.3041666666666667</v>
          </cell>
          <cell r="J3008">
            <v>9091561</v>
          </cell>
          <cell r="K3008" t="str">
            <v>Gh Energy Private Limited</v>
          </cell>
          <cell r="L3008">
            <v>30416.666666666668</v>
          </cell>
          <cell r="M3008" t="str">
            <v>Investment</v>
          </cell>
          <cell r="N3008" t="str">
            <v>BIA+</v>
          </cell>
          <cell r="O3008" t="str">
            <v>NOD_ZONE1</v>
          </cell>
          <cell r="P3008">
            <v>9091561</v>
          </cell>
          <cell r="Q3008" t="str">
            <v>Mithilesh Vishwakarma</v>
          </cell>
          <cell r="R3008" t="str">
            <v>IAM</v>
          </cell>
          <cell r="S3008" t="str">
            <v>Kritika Bahadur</v>
          </cell>
          <cell r="T3008">
            <v>0.3041666666666667</v>
          </cell>
          <cell r="U3008">
            <v>0</v>
          </cell>
          <cell r="V3008" t="str">
            <v>-</v>
          </cell>
          <cell r="Z3008" t="str">
            <v>-</v>
          </cell>
          <cell r="AA3008" t="str">
            <v>-</v>
          </cell>
          <cell r="AB3008" t="str">
            <v>-</v>
          </cell>
          <cell r="AC3008" t="str">
            <v>-</v>
          </cell>
          <cell r="AD3008" t="str">
            <v>-</v>
          </cell>
          <cell r="AE3008" t="str">
            <v>-</v>
          </cell>
          <cell r="AF3008" t="str">
            <v>-</v>
          </cell>
          <cell r="AG3008" t="str">
            <v>-</v>
          </cell>
          <cell r="AH3008" t="str">
            <v>--</v>
          </cell>
        </row>
        <row r="3009">
          <cell r="A3009">
            <v>9091592</v>
          </cell>
          <cell r="B3009" t="str">
            <v>SICAME INDIA CONNECTORS PRIVATE LIMITED</v>
          </cell>
          <cell r="C3009">
            <v>44623</v>
          </cell>
          <cell r="D3009" t="str">
            <v>Chennai</v>
          </cell>
          <cell r="E3009" t="str">
            <v>ILL</v>
          </cell>
          <cell r="F3009" t="str">
            <v>B2B</v>
          </cell>
          <cell r="G3009" t="str">
            <v>Chennai</v>
          </cell>
          <cell r="H3009">
            <v>35833.333333333336</v>
          </cell>
          <cell r="I3009">
            <v>0.35833333333333334</v>
          </cell>
          <cell r="J3009">
            <v>9091592</v>
          </cell>
          <cell r="K3009" t="str">
            <v>Sicame India Connectors Private Limited</v>
          </cell>
          <cell r="L3009">
            <v>35833.333333333336</v>
          </cell>
          <cell r="M3009" t="str">
            <v>Investment</v>
          </cell>
          <cell r="N3009" t="str">
            <v>BIA+</v>
          </cell>
          <cell r="O3009" t="str">
            <v>CHN_ZONE1</v>
          </cell>
          <cell r="P3009">
            <v>9091592</v>
          </cell>
          <cell r="Q3009" t="str">
            <v>Saranya R</v>
          </cell>
          <cell r="R3009" t="str">
            <v>IAM</v>
          </cell>
          <cell r="S3009" t="str">
            <v>Vineet Jose</v>
          </cell>
          <cell r="T3009">
            <v>0.35833333333333334</v>
          </cell>
          <cell r="U3009">
            <v>0</v>
          </cell>
          <cell r="V3009" t="str">
            <v>-</v>
          </cell>
          <cell r="Z3009" t="str">
            <v>-</v>
          </cell>
          <cell r="AA3009" t="str">
            <v>-</v>
          </cell>
          <cell r="AB3009" t="str">
            <v>-</v>
          </cell>
          <cell r="AC3009" t="str">
            <v>-</v>
          </cell>
          <cell r="AD3009" t="str">
            <v>-</v>
          </cell>
          <cell r="AE3009" t="str">
            <v>-</v>
          </cell>
          <cell r="AF3009" t="str">
            <v>-</v>
          </cell>
          <cell r="AG3009" t="str">
            <v>-</v>
          </cell>
          <cell r="AH3009" t="str">
            <v>--</v>
          </cell>
        </row>
        <row r="3010">
          <cell r="A3010">
            <v>9092020</v>
          </cell>
          <cell r="B3010" t="str">
            <v>ZODIAC SOL INC</v>
          </cell>
          <cell r="C3010">
            <v>44636</v>
          </cell>
          <cell r="D3010" t="str">
            <v>NOIDA</v>
          </cell>
          <cell r="E3010" t="str">
            <v>BIA</v>
          </cell>
          <cell r="F3010" t="str">
            <v>B2B</v>
          </cell>
          <cell r="G3010" t="str">
            <v>NOIDA</v>
          </cell>
          <cell r="H3010">
            <v>32083.333999999999</v>
          </cell>
          <cell r="I3010">
            <v>0.32083333999999997</v>
          </cell>
          <cell r="J3010">
            <v>9092020</v>
          </cell>
          <cell r="K3010" t="str">
            <v>Zodiac Sol Inc</v>
          </cell>
          <cell r="L3010">
            <v>32083.333999999999</v>
          </cell>
          <cell r="M3010" t="str">
            <v>Investment</v>
          </cell>
          <cell r="N3010" t="str">
            <v>BIA+</v>
          </cell>
          <cell r="O3010" t="str">
            <v>NOD_ZONE1</v>
          </cell>
          <cell r="P3010">
            <v>9092020</v>
          </cell>
          <cell r="Q3010" t="str">
            <v>Mithilesh Vishwakarma</v>
          </cell>
          <cell r="R3010" t="str">
            <v>IAM</v>
          </cell>
          <cell r="S3010" t="str">
            <v>Kritika Bahadur</v>
          </cell>
          <cell r="T3010">
            <v>0.32083333999999997</v>
          </cell>
          <cell r="U3010">
            <v>0</v>
          </cell>
          <cell r="V3010" t="str">
            <v>-</v>
          </cell>
          <cell r="Z3010" t="str">
            <v>-</v>
          </cell>
          <cell r="AA3010" t="str">
            <v>-</v>
          </cell>
          <cell r="AB3010" t="str">
            <v>-</v>
          </cell>
          <cell r="AC3010" t="str">
            <v>-</v>
          </cell>
          <cell r="AD3010" t="str">
            <v>-</v>
          </cell>
          <cell r="AE3010" t="str">
            <v>-</v>
          </cell>
          <cell r="AF3010" t="str">
            <v>-</v>
          </cell>
          <cell r="AG3010" t="str">
            <v>-</v>
          </cell>
          <cell r="AH3010" t="str">
            <v>--</v>
          </cell>
        </row>
        <row r="3011">
          <cell r="A3011">
            <v>9092225</v>
          </cell>
          <cell r="B3011" t="str">
            <v>COSM TECHNOLOGIES INDIA PRIVATE LIMITED</v>
          </cell>
          <cell r="C3011">
            <v>44642</v>
          </cell>
          <cell r="D3011" t="str">
            <v>Gurgaon</v>
          </cell>
          <cell r="E3011" t="str">
            <v>ILL</v>
          </cell>
          <cell r="F3011" t="str">
            <v>B2B</v>
          </cell>
          <cell r="G3011" t="str">
            <v>Gurgaon</v>
          </cell>
          <cell r="H3011">
            <v>39166.666666666664</v>
          </cell>
          <cell r="I3011">
            <v>0.39166666666666666</v>
          </cell>
          <cell r="J3011">
            <v>9092225</v>
          </cell>
          <cell r="K3011" t="str">
            <v>Cosm Technologies India Private Limited</v>
          </cell>
          <cell r="L3011">
            <v>39166.666666666664</v>
          </cell>
          <cell r="M3011" t="str">
            <v>Investment</v>
          </cell>
          <cell r="N3011" t="str">
            <v>BIA+</v>
          </cell>
          <cell r="O3011" t="str">
            <v>GGN_ZONE1</v>
          </cell>
          <cell r="P3011">
            <v>9092225</v>
          </cell>
          <cell r="Q3011" t="str">
            <v>Adarsh Kumar</v>
          </cell>
          <cell r="R3011" t="str">
            <v>IAM</v>
          </cell>
          <cell r="S3011" t="str">
            <v>Rajeev Misra</v>
          </cell>
          <cell r="T3011">
            <v>0.39166666666666666</v>
          </cell>
          <cell r="U3011">
            <v>0</v>
          </cell>
          <cell r="V3011" t="str">
            <v>-</v>
          </cell>
          <cell r="Z3011" t="str">
            <v>-</v>
          </cell>
          <cell r="AA3011" t="str">
            <v>-</v>
          </cell>
          <cell r="AB3011" t="str">
            <v>-</v>
          </cell>
          <cell r="AC3011" t="str">
            <v>-</v>
          </cell>
          <cell r="AD3011" t="str">
            <v>-</v>
          </cell>
          <cell r="AE3011" t="str">
            <v>-</v>
          </cell>
          <cell r="AF3011" t="str">
            <v>-</v>
          </cell>
          <cell r="AG3011" t="str">
            <v>-</v>
          </cell>
          <cell r="AH3011" t="str">
            <v>--</v>
          </cell>
        </row>
        <row r="3012">
          <cell r="A3012">
            <v>9092342</v>
          </cell>
          <cell r="B3012" t="str">
            <v>Bharat Petroleum Corporation Limited</v>
          </cell>
          <cell r="C3012">
            <v>44832</v>
          </cell>
          <cell r="D3012" t="str">
            <v>Greater Noida</v>
          </cell>
          <cell r="E3012" t="str">
            <v>ILL</v>
          </cell>
          <cell r="F3012" t="str">
            <v>B2B</v>
          </cell>
          <cell r="G3012" t="str">
            <v>NOIDA</v>
          </cell>
          <cell r="H3012">
            <v>100000</v>
          </cell>
          <cell r="I3012">
            <v>1</v>
          </cell>
          <cell r="J3012">
            <v>9092342</v>
          </cell>
          <cell r="K3012" t="str">
            <v>Bharat Petroleum Corporation Limited</v>
          </cell>
          <cell r="L3012">
            <v>300000</v>
          </cell>
          <cell r="M3012" t="str">
            <v>Relationship</v>
          </cell>
          <cell r="N3012" t="str">
            <v>BIA+</v>
          </cell>
          <cell r="O3012" t="str">
            <v>NOD_ZONE1</v>
          </cell>
          <cell r="P3012">
            <v>9092342</v>
          </cell>
          <cell r="Q3012" t="str">
            <v>Vineet Garg</v>
          </cell>
          <cell r="R3012" t="str">
            <v>RAM</v>
          </cell>
          <cell r="S3012" t="str">
            <v>Vineet Garg</v>
          </cell>
          <cell r="T3012">
            <v>1</v>
          </cell>
          <cell r="U3012">
            <v>0</v>
          </cell>
          <cell r="V3012" t="str">
            <v>-</v>
          </cell>
          <cell r="Z3012" t="str">
            <v>-</v>
          </cell>
          <cell r="AA3012" t="str">
            <v>-</v>
          </cell>
          <cell r="AB3012" t="str">
            <v>-</v>
          </cell>
          <cell r="AC3012" t="str">
            <v>-</v>
          </cell>
          <cell r="AD3012" t="str">
            <v>-</v>
          </cell>
          <cell r="AE3012" t="str">
            <v>-</v>
          </cell>
          <cell r="AF3012" t="str">
            <v>-</v>
          </cell>
          <cell r="AG3012" t="str">
            <v>-</v>
          </cell>
          <cell r="AH3012" t="str">
            <v>--</v>
          </cell>
        </row>
        <row r="3013">
          <cell r="A3013">
            <v>9107233</v>
          </cell>
          <cell r="B3013" t="str">
            <v>Bharat Petroleum Corporation Limited</v>
          </cell>
          <cell r="C3013">
            <v>45019</v>
          </cell>
          <cell r="D3013" t="str">
            <v>Mumbai</v>
          </cell>
          <cell r="E3013" t="str">
            <v>ILL</v>
          </cell>
          <cell r="F3013" t="str">
            <v>B2B</v>
          </cell>
          <cell r="G3013" t="str">
            <v>Mumbai</v>
          </cell>
          <cell r="H3013">
            <v>100000</v>
          </cell>
          <cell r="I3013">
            <v>1</v>
          </cell>
          <cell r="J3013">
            <v>9092342</v>
          </cell>
          <cell r="K3013" t="str">
            <v>Bharat Petroleum Corporation Limited</v>
          </cell>
          <cell r="L3013">
            <v>300000</v>
          </cell>
          <cell r="M3013" t="str">
            <v>Relationship</v>
          </cell>
          <cell r="N3013" t="str">
            <v>BIA+</v>
          </cell>
          <cell r="O3013" t="str">
            <v>MUM_ZONE1</v>
          </cell>
          <cell r="P3013">
            <v>9092342</v>
          </cell>
          <cell r="Q3013" t="str">
            <v>Vineet Garg</v>
          </cell>
          <cell r="R3013" t="str">
            <v>RAM</v>
          </cell>
          <cell r="S3013" t="str">
            <v>Vineet Garg</v>
          </cell>
          <cell r="T3013">
            <v>1</v>
          </cell>
          <cell r="U3013">
            <v>0</v>
          </cell>
          <cell r="V3013" t="str">
            <v>-</v>
          </cell>
          <cell r="Z3013" t="str">
            <v>-</v>
          </cell>
          <cell r="AA3013" t="str">
            <v>-</v>
          </cell>
          <cell r="AB3013" t="str">
            <v>-</v>
          </cell>
          <cell r="AC3013" t="str">
            <v>-</v>
          </cell>
          <cell r="AD3013" t="str">
            <v>-</v>
          </cell>
          <cell r="AE3013" t="str">
            <v>-</v>
          </cell>
          <cell r="AF3013" t="str">
            <v>-</v>
          </cell>
          <cell r="AG3013" t="str">
            <v>-</v>
          </cell>
          <cell r="AH3013" t="str">
            <v>--</v>
          </cell>
        </row>
        <row r="3014">
          <cell r="A3014">
            <v>9082135</v>
          </cell>
          <cell r="B3014" t="str">
            <v>My Turf Hospitality Pvt. Ltd</v>
          </cell>
          <cell r="C3014">
            <v>44531</v>
          </cell>
          <cell r="D3014" t="str">
            <v>Pune</v>
          </cell>
          <cell r="E3014" t="str">
            <v>MWIFI</v>
          </cell>
          <cell r="F3014" t="str">
            <v>B2B</v>
          </cell>
          <cell r="G3014" t="str">
            <v>Pune</v>
          </cell>
          <cell r="H3014">
            <v>51145</v>
          </cell>
          <cell r="I3014">
            <v>0.51144999999999996</v>
          </cell>
          <cell r="J3014">
            <v>9092846</v>
          </cell>
          <cell r="K3014" t="str">
            <v>My Turf Hospitality Private Limited</v>
          </cell>
          <cell r="L3014">
            <v>101230</v>
          </cell>
          <cell r="M3014" t="str">
            <v>Relationship</v>
          </cell>
          <cell r="N3014" t="str">
            <v>MWIFI</v>
          </cell>
          <cell r="O3014" t="str">
            <v>PUN_ZONE1</v>
          </cell>
          <cell r="P3014">
            <v>9092846</v>
          </cell>
          <cell r="Q3014" t="str">
            <v>Vineet Garg</v>
          </cell>
          <cell r="R3014" t="str">
            <v>RAM</v>
          </cell>
          <cell r="S3014" t="str">
            <v>Vineet Garg</v>
          </cell>
          <cell r="U3014">
            <v>0.51144999999999996</v>
          </cell>
          <cell r="V3014">
            <v>46121</v>
          </cell>
          <cell r="W3014" t="str">
            <v>Apr'26</v>
          </cell>
          <cell r="Z3014" t="str">
            <v>-</v>
          </cell>
          <cell r="AA3014" t="str">
            <v>-</v>
          </cell>
          <cell r="AB3014" t="str">
            <v>-</v>
          </cell>
          <cell r="AC3014" t="str">
            <v>-</v>
          </cell>
          <cell r="AD3014">
            <v>46092.539837962999</v>
          </cell>
          <cell r="AE3014" t="str">
            <v>SR26035488899</v>
          </cell>
          <cell r="AF3014" t="str">
            <v>Churned</v>
          </cell>
          <cell r="AG3014">
            <v>46121</v>
          </cell>
          <cell r="AH3014" t="str">
            <v>Churned-</v>
          </cell>
        </row>
        <row r="3015">
          <cell r="A3015">
            <v>9092846</v>
          </cell>
          <cell r="B3015" t="str">
            <v>My Turf Hospitality Pvt. Ltd</v>
          </cell>
          <cell r="C3015">
            <v>44454</v>
          </cell>
          <cell r="D3015" t="str">
            <v>Pune</v>
          </cell>
          <cell r="E3015" t="str">
            <v>MWIFI</v>
          </cell>
          <cell r="F3015" t="str">
            <v>B2B</v>
          </cell>
          <cell r="G3015" t="str">
            <v>Pune</v>
          </cell>
          <cell r="H3015">
            <v>50085</v>
          </cell>
          <cell r="I3015">
            <v>0.50085000000000002</v>
          </cell>
          <cell r="J3015">
            <v>9092846</v>
          </cell>
          <cell r="K3015" t="str">
            <v>My Turf Hospitality Private Limited</v>
          </cell>
          <cell r="L3015">
            <v>101230</v>
          </cell>
          <cell r="M3015" t="str">
            <v>Relationship</v>
          </cell>
          <cell r="N3015" t="str">
            <v>MWIFI</v>
          </cell>
          <cell r="O3015" t="str">
            <v>PUN_ZONE1</v>
          </cell>
          <cell r="P3015">
            <v>9092846</v>
          </cell>
          <cell r="Q3015" t="str">
            <v>Vineet Garg</v>
          </cell>
          <cell r="R3015" t="str">
            <v>RAM</v>
          </cell>
          <cell r="S3015" t="str">
            <v>Vineet Garg</v>
          </cell>
          <cell r="U3015">
            <v>0.50085000000000002</v>
          </cell>
          <cell r="V3015">
            <v>46121</v>
          </cell>
          <cell r="W3015" t="str">
            <v>Apr'26</v>
          </cell>
          <cell r="Z3015" t="str">
            <v>-</v>
          </cell>
          <cell r="AA3015" t="str">
            <v>-</v>
          </cell>
          <cell r="AB3015" t="str">
            <v>-</v>
          </cell>
          <cell r="AC3015" t="str">
            <v>-</v>
          </cell>
          <cell r="AD3015">
            <v>46092.541273148097</v>
          </cell>
          <cell r="AE3015" t="str">
            <v>SR26035488907</v>
          </cell>
          <cell r="AF3015" t="str">
            <v>Churned</v>
          </cell>
          <cell r="AG3015">
            <v>46121</v>
          </cell>
          <cell r="AH3015" t="str">
            <v>Churned-</v>
          </cell>
        </row>
        <row r="3016">
          <cell r="A3016">
            <v>9092875</v>
          </cell>
          <cell r="B3016" t="str">
            <v>Echo Buildtech Pvt Ltd</v>
          </cell>
          <cell r="C3016">
            <v>44783</v>
          </cell>
          <cell r="D3016" t="str">
            <v>Delhi</v>
          </cell>
          <cell r="E3016" t="str">
            <v>MBIA</v>
          </cell>
          <cell r="F3016" t="str">
            <v>B2B</v>
          </cell>
          <cell r="G3016" t="str">
            <v>Delhi</v>
          </cell>
          <cell r="H3016">
            <v>35000</v>
          </cell>
          <cell r="I3016">
            <v>0.35</v>
          </cell>
          <cell r="J3016">
            <v>9092875</v>
          </cell>
          <cell r="K3016" t="str">
            <v>Echo Buildtech Private Limited</v>
          </cell>
          <cell r="L3016">
            <v>35000</v>
          </cell>
          <cell r="M3016" t="str">
            <v>Investment</v>
          </cell>
          <cell r="N3016" t="str">
            <v>MBIA</v>
          </cell>
          <cell r="O3016" t="str">
            <v>GGN_ZONE1</v>
          </cell>
          <cell r="P3016">
            <v>9092875</v>
          </cell>
          <cell r="Q3016" t="str">
            <v>Rishab Prasad</v>
          </cell>
          <cell r="R3016" t="str">
            <v>IAM</v>
          </cell>
          <cell r="S3016" t="str">
            <v>Ravi Kala</v>
          </cell>
          <cell r="T3016">
            <v>0.35</v>
          </cell>
          <cell r="U3016">
            <v>0</v>
          </cell>
          <cell r="V3016" t="str">
            <v>-</v>
          </cell>
          <cell r="Z3016" t="str">
            <v>-</v>
          </cell>
          <cell r="AA3016" t="str">
            <v>-</v>
          </cell>
          <cell r="AB3016" t="str">
            <v>-</v>
          </cell>
          <cell r="AC3016" t="str">
            <v>-</v>
          </cell>
          <cell r="AD3016" t="str">
            <v>-</v>
          </cell>
          <cell r="AE3016" t="str">
            <v>-</v>
          </cell>
          <cell r="AF3016" t="str">
            <v>-</v>
          </cell>
          <cell r="AG3016" t="str">
            <v>-</v>
          </cell>
          <cell r="AH3016" t="str">
            <v>--</v>
          </cell>
        </row>
        <row r="3017">
          <cell r="A3017">
            <v>2337754</v>
          </cell>
          <cell r="B3017" t="str">
            <v>FSN BRANDS MARKETING PRIVATE LIMITED</v>
          </cell>
          <cell r="C3017">
            <v>44981</v>
          </cell>
          <cell r="D3017" t="str">
            <v>Bangalore</v>
          </cell>
          <cell r="E3017" t="str">
            <v>OBB</v>
          </cell>
          <cell r="F3017" t="str">
            <v>B2C</v>
          </cell>
          <cell r="G3017" t="str">
            <v>Bangalore</v>
          </cell>
          <cell r="H3017">
            <v>2299</v>
          </cell>
          <cell r="I3017">
            <v>2.299E-2</v>
          </cell>
          <cell r="J3017">
            <v>9092905</v>
          </cell>
          <cell r="K3017" t="str">
            <v>Fsn Brands Marketing Private Limited</v>
          </cell>
          <cell r="L3017">
            <v>81465.666666666672</v>
          </cell>
          <cell r="M3017" t="str">
            <v>Investment</v>
          </cell>
          <cell r="N3017" t="str">
            <v>OBB</v>
          </cell>
          <cell r="O3017" t="str">
            <v>BLR_ZONE1</v>
          </cell>
          <cell r="P3017">
            <v>9092905</v>
          </cell>
          <cell r="Q3017" t="str">
            <v>Adarsh Kumar</v>
          </cell>
          <cell r="R3017" t="str">
            <v>IAM</v>
          </cell>
          <cell r="S3017" t="str">
            <v>Rajeev Misra</v>
          </cell>
          <cell r="T3017">
            <v>2.299E-2</v>
          </cell>
          <cell r="U3017">
            <v>0</v>
          </cell>
          <cell r="V3017" t="str">
            <v>-</v>
          </cell>
          <cell r="Z3017" t="str">
            <v>-</v>
          </cell>
          <cell r="AA3017" t="str">
            <v>-</v>
          </cell>
          <cell r="AB3017" t="str">
            <v>-</v>
          </cell>
          <cell r="AC3017" t="str">
            <v>-</v>
          </cell>
          <cell r="AD3017" t="str">
            <v>-</v>
          </cell>
          <cell r="AE3017" t="str">
            <v>-</v>
          </cell>
          <cell r="AF3017" t="str">
            <v>-</v>
          </cell>
          <cell r="AG3017" t="str">
            <v>-</v>
          </cell>
          <cell r="AH3017" t="str">
            <v>--</v>
          </cell>
        </row>
        <row r="3018">
          <cell r="A3018">
            <v>9092905</v>
          </cell>
          <cell r="B3018" t="str">
            <v>Nykaa E- Retail Limited</v>
          </cell>
          <cell r="C3018">
            <v>45839</v>
          </cell>
          <cell r="D3018" t="str">
            <v>Mumbai</v>
          </cell>
          <cell r="E3018" t="str">
            <v>ILL</v>
          </cell>
          <cell r="F3018" t="str">
            <v>B2B</v>
          </cell>
          <cell r="G3018" t="str">
            <v>Mumbai</v>
          </cell>
          <cell r="H3018">
            <v>79166.666666666672</v>
          </cell>
          <cell r="I3018">
            <v>0.79166666666666674</v>
          </cell>
          <cell r="J3018">
            <v>9092905</v>
          </cell>
          <cell r="K3018" t="str">
            <v>Fsn Brands Marketing Private Limited</v>
          </cell>
          <cell r="L3018">
            <v>81465.666666666672</v>
          </cell>
          <cell r="M3018" t="str">
            <v>Investment</v>
          </cell>
          <cell r="N3018" t="str">
            <v>BIA+</v>
          </cell>
          <cell r="O3018" t="str">
            <v>MUM_ZONE1</v>
          </cell>
          <cell r="P3018">
            <v>9092905</v>
          </cell>
          <cell r="Q3018" t="str">
            <v>Adarsh Kumar</v>
          </cell>
          <cell r="R3018" t="str">
            <v>IAM</v>
          </cell>
          <cell r="S3018" t="str">
            <v>Rajeev Misra</v>
          </cell>
          <cell r="T3018">
            <v>0.79166666666666674</v>
          </cell>
          <cell r="U3018">
            <v>0</v>
          </cell>
          <cell r="V3018" t="str">
            <v>-</v>
          </cell>
          <cell r="Z3018" t="str">
            <v>-</v>
          </cell>
          <cell r="AA3018" t="str">
            <v>-</v>
          </cell>
          <cell r="AB3018" t="str">
            <v>-</v>
          </cell>
          <cell r="AC3018" t="str">
            <v>-</v>
          </cell>
          <cell r="AD3018" t="str">
            <v>-</v>
          </cell>
          <cell r="AE3018" t="str">
            <v>-</v>
          </cell>
          <cell r="AF3018" t="str">
            <v>-</v>
          </cell>
          <cell r="AG3018" t="str">
            <v>-</v>
          </cell>
          <cell r="AH3018" t="str">
            <v>--</v>
          </cell>
        </row>
        <row r="3019">
          <cell r="A3019">
            <v>2325603</v>
          </cell>
          <cell r="B3019" t="str">
            <v>Techmatrix It Consulting Private Limited</v>
          </cell>
          <cell r="C3019">
            <v>44711</v>
          </cell>
          <cell r="D3019" t="str">
            <v>NOIDA</v>
          </cell>
          <cell r="E3019" t="str">
            <v>OBB</v>
          </cell>
          <cell r="F3019" t="str">
            <v>B2C</v>
          </cell>
          <cell r="G3019" t="str">
            <v>NOIDA</v>
          </cell>
          <cell r="H3019">
            <v>2999</v>
          </cell>
          <cell r="I3019">
            <v>2.9989999999999999E-2</v>
          </cell>
          <cell r="J3019">
            <v>9092917</v>
          </cell>
          <cell r="K3019" t="str">
            <v>Techmatrix It Consulting Private Limited</v>
          </cell>
          <cell r="L3019">
            <v>45082.333333333336</v>
          </cell>
          <cell r="M3019" t="str">
            <v>Investment</v>
          </cell>
          <cell r="N3019" t="str">
            <v>OBB</v>
          </cell>
          <cell r="O3019" t="str">
            <v>NOD_ZONE1</v>
          </cell>
          <cell r="P3019">
            <v>9092917</v>
          </cell>
          <cell r="Q3019" t="str">
            <v>Rishab Prasad</v>
          </cell>
          <cell r="R3019" t="str">
            <v>IAM</v>
          </cell>
          <cell r="S3019" t="str">
            <v>Ravi Kala</v>
          </cell>
          <cell r="T3019">
            <v>2.9989999999999999E-2</v>
          </cell>
          <cell r="U3019">
            <v>0</v>
          </cell>
          <cell r="V3019" t="str">
            <v>-</v>
          </cell>
          <cell r="Z3019" t="str">
            <v>-</v>
          </cell>
          <cell r="AA3019" t="str">
            <v>-</v>
          </cell>
          <cell r="AB3019" t="str">
            <v>-</v>
          </cell>
          <cell r="AC3019" t="str">
            <v>-</v>
          </cell>
          <cell r="AD3019" t="str">
            <v>-</v>
          </cell>
          <cell r="AE3019" t="str">
            <v>-</v>
          </cell>
          <cell r="AF3019" t="str">
            <v>-</v>
          </cell>
          <cell r="AG3019" t="str">
            <v>-</v>
          </cell>
          <cell r="AH3019" t="str">
            <v>--</v>
          </cell>
        </row>
        <row r="3020">
          <cell r="A3020">
            <v>9092917</v>
          </cell>
          <cell r="B3020" t="str">
            <v>TechMatrix IT Consulting Pvt. Ltd.</v>
          </cell>
          <cell r="C3020">
            <v>44662</v>
          </cell>
          <cell r="D3020" t="str">
            <v>NOIDA</v>
          </cell>
          <cell r="E3020" t="str">
            <v>ILL</v>
          </cell>
          <cell r="F3020" t="str">
            <v>B2B</v>
          </cell>
          <cell r="G3020" t="str">
            <v>NOIDA</v>
          </cell>
          <cell r="H3020">
            <v>42083.333333333336</v>
          </cell>
          <cell r="I3020">
            <v>0.42083333333333334</v>
          </cell>
          <cell r="J3020">
            <v>9092917</v>
          </cell>
          <cell r="K3020" t="str">
            <v>Techmatrix It Consulting Private Limited</v>
          </cell>
          <cell r="L3020">
            <v>45082.333333333336</v>
          </cell>
          <cell r="M3020" t="str">
            <v>Investment</v>
          </cell>
          <cell r="N3020" t="str">
            <v>BIA+</v>
          </cell>
          <cell r="O3020" t="str">
            <v>NOD_ZONE1</v>
          </cell>
          <cell r="P3020">
            <v>9092917</v>
          </cell>
          <cell r="Q3020" t="str">
            <v>Rishab Prasad</v>
          </cell>
          <cell r="R3020" t="str">
            <v>IAM</v>
          </cell>
          <cell r="S3020" t="str">
            <v>Ravi Kala</v>
          </cell>
          <cell r="T3020">
            <v>0.42083333333333334</v>
          </cell>
          <cell r="U3020">
            <v>0</v>
          </cell>
          <cell r="V3020" t="str">
            <v>-</v>
          </cell>
          <cell r="Z3020" t="str">
            <v>-</v>
          </cell>
          <cell r="AA3020" t="str">
            <v>-</v>
          </cell>
          <cell r="AB3020" t="str">
            <v>-</v>
          </cell>
          <cell r="AC3020" t="str">
            <v>-</v>
          </cell>
          <cell r="AD3020" t="str">
            <v>-</v>
          </cell>
          <cell r="AE3020" t="str">
            <v>-</v>
          </cell>
          <cell r="AF3020" t="str">
            <v>-</v>
          </cell>
          <cell r="AG3020" t="str">
            <v>-</v>
          </cell>
          <cell r="AH3020" t="str">
            <v>--</v>
          </cell>
        </row>
        <row r="3021">
          <cell r="A3021">
            <v>9092919</v>
          </cell>
          <cell r="B3021" t="str">
            <v>E-SUTRA CHRINICLES PRIVATE LIMITED</v>
          </cell>
          <cell r="C3021">
            <v>44657</v>
          </cell>
          <cell r="D3021" t="str">
            <v>Bangalore</v>
          </cell>
          <cell r="E3021" t="str">
            <v>MBIA</v>
          </cell>
          <cell r="F3021" t="str">
            <v>B2B</v>
          </cell>
          <cell r="G3021" t="str">
            <v>Bangalore</v>
          </cell>
          <cell r="H3021">
            <v>40416.660000000003</v>
          </cell>
          <cell r="I3021">
            <v>0.40416660000000004</v>
          </cell>
          <cell r="J3021">
            <v>9092919</v>
          </cell>
          <cell r="K3021" t="str">
            <v>E-Sutra Chrinicles Private Limited</v>
          </cell>
          <cell r="L3021">
            <v>40416.660000000003</v>
          </cell>
          <cell r="M3021" t="str">
            <v>Investment</v>
          </cell>
          <cell r="N3021" t="str">
            <v>MBIA</v>
          </cell>
          <cell r="O3021" t="str">
            <v>BLR_ZONE2</v>
          </cell>
          <cell r="P3021">
            <v>9092919</v>
          </cell>
          <cell r="Q3021" t="str">
            <v>Punganuru Shanmugam</v>
          </cell>
          <cell r="R3021" t="str">
            <v>IAM</v>
          </cell>
          <cell r="S3021" t="str">
            <v>Biswa Ranjan Behera</v>
          </cell>
          <cell r="T3021">
            <v>0.40416660000000004</v>
          </cell>
          <cell r="U3021">
            <v>0</v>
          </cell>
          <cell r="V3021" t="str">
            <v>-</v>
          </cell>
          <cell r="Z3021" t="str">
            <v>-</v>
          </cell>
          <cell r="AA3021" t="str">
            <v>-</v>
          </cell>
          <cell r="AB3021" t="str">
            <v>-</v>
          </cell>
          <cell r="AC3021" t="str">
            <v>-</v>
          </cell>
          <cell r="AD3021" t="str">
            <v>-</v>
          </cell>
          <cell r="AE3021" t="str">
            <v>-</v>
          </cell>
          <cell r="AF3021" t="str">
            <v>-</v>
          </cell>
          <cell r="AG3021" t="str">
            <v>-</v>
          </cell>
          <cell r="AH3021" t="str">
            <v>--</v>
          </cell>
        </row>
        <row r="3022">
          <cell r="A3022">
            <v>2340647</v>
          </cell>
          <cell r="B3022" t="str">
            <v>Red Baron Integrated Services Private Limited</v>
          </cell>
          <cell r="C3022">
            <v>45111</v>
          </cell>
          <cell r="D3022" t="str">
            <v>Bangalore</v>
          </cell>
          <cell r="E3022" t="str">
            <v>BBB</v>
          </cell>
          <cell r="F3022" t="str">
            <v>B2C</v>
          </cell>
          <cell r="G3022" t="str">
            <v>Bangalore</v>
          </cell>
          <cell r="H3022">
            <v>4999</v>
          </cell>
          <cell r="I3022">
            <v>4.999E-2</v>
          </cell>
          <cell r="J3022">
            <v>9093233</v>
          </cell>
          <cell r="K3022" t="str">
            <v>Redbaron Integrated Services Private Limited</v>
          </cell>
          <cell r="L3022">
            <v>38699</v>
          </cell>
          <cell r="M3022" t="str">
            <v>Investment</v>
          </cell>
          <cell r="N3022" t="str">
            <v>BBB</v>
          </cell>
          <cell r="O3022" t="str">
            <v>BLR_ZONE1</v>
          </cell>
          <cell r="P3022">
            <v>9093233</v>
          </cell>
          <cell r="Q3022" t="str">
            <v>Vineet Jose</v>
          </cell>
          <cell r="R3022" t="str">
            <v>RAM</v>
          </cell>
          <cell r="S3022" t="str">
            <v>Vineet Jose</v>
          </cell>
          <cell r="T3022">
            <v>4.999E-2</v>
          </cell>
          <cell r="U3022">
            <v>0</v>
          </cell>
          <cell r="V3022" t="str">
            <v>-</v>
          </cell>
          <cell r="Z3022" t="str">
            <v>-</v>
          </cell>
          <cell r="AA3022" t="str">
            <v>-</v>
          </cell>
          <cell r="AB3022" t="str">
            <v>-</v>
          </cell>
          <cell r="AC3022" t="str">
            <v>-</v>
          </cell>
          <cell r="AD3022" t="str">
            <v>-</v>
          </cell>
          <cell r="AE3022" t="str">
            <v>-</v>
          </cell>
          <cell r="AF3022" t="str">
            <v>-</v>
          </cell>
          <cell r="AG3022" t="str">
            <v>-</v>
          </cell>
          <cell r="AH3022" t="str">
            <v>--</v>
          </cell>
        </row>
        <row r="3023">
          <cell r="A3023">
            <v>602512</v>
          </cell>
          <cell r="B3023" t="str">
            <v>Redbaron Integrated Services Pvt Ltd</v>
          </cell>
          <cell r="C3023">
            <v>44712</v>
          </cell>
          <cell r="D3023" t="str">
            <v>Bangalore</v>
          </cell>
          <cell r="E3023" t="str">
            <v>SD Wan</v>
          </cell>
          <cell r="F3023" t="str">
            <v>Spectra IT</v>
          </cell>
          <cell r="G3023" t="str">
            <v>Bangalore</v>
          </cell>
          <cell r="H3023">
            <v>15000</v>
          </cell>
          <cell r="I3023">
            <v>0.15</v>
          </cell>
          <cell r="J3023">
            <v>9093233</v>
          </cell>
          <cell r="K3023" t="str">
            <v>Redbaron Integrated Services Private Limited</v>
          </cell>
          <cell r="L3023">
            <v>38699</v>
          </cell>
          <cell r="M3023" t="str">
            <v>Investment</v>
          </cell>
          <cell r="N3023" t="str">
            <v>SD Wan</v>
          </cell>
          <cell r="O3023" t="str">
            <v>BLR_ZONE1</v>
          </cell>
          <cell r="P3023">
            <v>9093233</v>
          </cell>
          <cell r="Q3023" t="str">
            <v>Vineet Jose</v>
          </cell>
          <cell r="R3023" t="str">
            <v>RAM</v>
          </cell>
          <cell r="S3023" t="str">
            <v>Vineet Jose</v>
          </cell>
          <cell r="T3023">
            <v>0.15</v>
          </cell>
          <cell r="U3023">
            <v>0</v>
          </cell>
          <cell r="V3023" t="str">
            <v>-</v>
          </cell>
          <cell r="Z3023" t="str">
            <v>-</v>
          </cell>
          <cell r="AA3023" t="str">
            <v>-</v>
          </cell>
          <cell r="AB3023" t="str">
            <v>-</v>
          </cell>
          <cell r="AC3023" t="str">
            <v>-</v>
          </cell>
          <cell r="AD3023" t="str">
            <v>-</v>
          </cell>
          <cell r="AE3023" t="str">
            <v>-</v>
          </cell>
          <cell r="AF3023" t="str">
            <v>-</v>
          </cell>
          <cell r="AG3023" t="str">
            <v>-</v>
          </cell>
          <cell r="AH3023" t="str">
            <v>--</v>
          </cell>
        </row>
        <row r="3024">
          <cell r="A3024">
            <v>9093233</v>
          </cell>
          <cell r="B3024" t="str">
            <v>Redbaron Integrated Services Pvt Ltd</v>
          </cell>
          <cell r="C3024">
            <v>44702</v>
          </cell>
          <cell r="D3024" t="str">
            <v>Bangalore</v>
          </cell>
          <cell r="E3024" t="str">
            <v>MWIFI</v>
          </cell>
          <cell r="F3024" t="str">
            <v>B2B</v>
          </cell>
          <cell r="G3024" t="str">
            <v>Bangalore</v>
          </cell>
          <cell r="H3024">
            <v>18700</v>
          </cell>
          <cell r="I3024">
            <v>0.187</v>
          </cell>
          <cell r="J3024">
            <v>9093233</v>
          </cell>
          <cell r="K3024" t="str">
            <v>Redbaron Integrated Services Private Limited</v>
          </cell>
          <cell r="L3024">
            <v>38699</v>
          </cell>
          <cell r="M3024" t="str">
            <v>Investment</v>
          </cell>
          <cell r="N3024" t="str">
            <v>MWIFI</v>
          </cell>
          <cell r="O3024" t="str">
            <v>BLR_ZONE1</v>
          </cell>
          <cell r="P3024">
            <v>9093233</v>
          </cell>
          <cell r="Q3024" t="str">
            <v>Vineet Jose</v>
          </cell>
          <cell r="R3024" t="str">
            <v>RAM</v>
          </cell>
          <cell r="S3024" t="str">
            <v>Vineet Jose</v>
          </cell>
          <cell r="T3024">
            <v>0.187</v>
          </cell>
          <cell r="U3024">
            <v>0</v>
          </cell>
          <cell r="V3024" t="str">
            <v>-</v>
          </cell>
          <cell r="Z3024" t="str">
            <v>-</v>
          </cell>
          <cell r="AA3024" t="str">
            <v>-</v>
          </cell>
          <cell r="AB3024" t="str">
            <v>-</v>
          </cell>
          <cell r="AC3024" t="str">
            <v>-</v>
          </cell>
          <cell r="AD3024" t="str">
            <v>-</v>
          </cell>
          <cell r="AE3024" t="str">
            <v>-</v>
          </cell>
          <cell r="AF3024" t="str">
            <v>-</v>
          </cell>
          <cell r="AG3024" t="str">
            <v>-</v>
          </cell>
          <cell r="AH3024" t="str">
            <v>--</v>
          </cell>
        </row>
        <row r="3025">
          <cell r="A3025">
            <v>2339477</v>
          </cell>
          <cell r="B3025" t="str">
            <v>SAHARA INDIA MASS COMUNICATION</v>
          </cell>
          <cell r="C3025">
            <v>45048</v>
          </cell>
          <cell r="D3025" t="str">
            <v>Delhi</v>
          </cell>
          <cell r="E3025" t="str">
            <v>OBB</v>
          </cell>
          <cell r="F3025" t="str">
            <v>B2C</v>
          </cell>
          <cell r="G3025" t="str">
            <v>Delhi</v>
          </cell>
          <cell r="H3025">
            <v>1899</v>
          </cell>
          <cell r="I3025">
            <v>1.899E-2</v>
          </cell>
          <cell r="J3025">
            <v>9093340</v>
          </cell>
          <cell r="K3025" t="str">
            <v>Sahara India Tv Network</v>
          </cell>
          <cell r="L3025">
            <v>1899</v>
          </cell>
          <cell r="M3025" t="str">
            <v>Investment</v>
          </cell>
          <cell r="N3025" t="str">
            <v>OBB</v>
          </cell>
          <cell r="O3025" t="str">
            <v>DEL_ZONE2</v>
          </cell>
          <cell r="P3025">
            <v>9093340</v>
          </cell>
          <cell r="Q3025" t="str">
            <v>Paritosh Swaroop Saxena</v>
          </cell>
          <cell r="R3025" t="str">
            <v>RAM</v>
          </cell>
          <cell r="S3025" t="str">
            <v>Paritosh Swaroop Saxena</v>
          </cell>
          <cell r="T3025">
            <v>1.899E-2</v>
          </cell>
          <cell r="U3025">
            <v>0</v>
          </cell>
          <cell r="V3025" t="str">
            <v>-</v>
          </cell>
          <cell r="Z3025" t="str">
            <v>-</v>
          </cell>
          <cell r="AA3025" t="str">
            <v>-</v>
          </cell>
          <cell r="AB3025" t="str">
            <v>-</v>
          </cell>
          <cell r="AC3025" t="str">
            <v>-</v>
          </cell>
          <cell r="AD3025" t="str">
            <v>-</v>
          </cell>
          <cell r="AE3025" t="str">
            <v>-</v>
          </cell>
          <cell r="AF3025" t="str">
            <v>-</v>
          </cell>
          <cell r="AG3025" t="str">
            <v>-</v>
          </cell>
          <cell r="AH3025" t="str">
            <v>--</v>
          </cell>
        </row>
        <row r="3026">
          <cell r="A3026">
            <v>602684</v>
          </cell>
          <cell r="B3026" t="str">
            <v>SPM Medicare Private Limited</v>
          </cell>
          <cell r="C3026">
            <v>44957</v>
          </cell>
          <cell r="D3026" t="str">
            <v>NOIDA</v>
          </cell>
          <cell r="E3026" t="str">
            <v>SD Wan</v>
          </cell>
          <cell r="F3026" t="str">
            <v>Spectra IT</v>
          </cell>
          <cell r="G3026" t="str">
            <v>NOIDA</v>
          </cell>
          <cell r="H3026">
            <v>5000</v>
          </cell>
          <cell r="I3026">
            <v>0.05</v>
          </cell>
          <cell r="J3026">
            <v>9093764</v>
          </cell>
          <cell r="K3026" t="str">
            <v>Spm Medicare Private Limited</v>
          </cell>
          <cell r="L3026">
            <v>46666.666666666664</v>
          </cell>
          <cell r="M3026" t="str">
            <v>Investment</v>
          </cell>
          <cell r="N3026" t="str">
            <v>SD Wan</v>
          </cell>
          <cell r="O3026" t="str">
            <v>NOD_ZONE1</v>
          </cell>
          <cell r="P3026">
            <v>9093764</v>
          </cell>
          <cell r="Q3026" t="str">
            <v>Mithilesh Vishwakarma</v>
          </cell>
          <cell r="R3026" t="str">
            <v>IAM</v>
          </cell>
          <cell r="S3026" t="str">
            <v>Kritika Bahadur</v>
          </cell>
          <cell r="T3026">
            <v>0.05</v>
          </cell>
          <cell r="U3026">
            <v>0</v>
          </cell>
          <cell r="V3026" t="str">
            <v>-</v>
          </cell>
          <cell r="Z3026" t="str">
            <v>-</v>
          </cell>
          <cell r="AA3026" t="str">
            <v>-</v>
          </cell>
          <cell r="AB3026" t="str">
            <v>-</v>
          </cell>
          <cell r="AC3026" t="str">
            <v>-</v>
          </cell>
          <cell r="AD3026" t="str">
            <v>-</v>
          </cell>
          <cell r="AE3026" t="str">
            <v>-</v>
          </cell>
          <cell r="AF3026" t="str">
            <v>-</v>
          </cell>
          <cell r="AG3026" t="str">
            <v>-</v>
          </cell>
          <cell r="AH3026" t="str">
            <v>--</v>
          </cell>
        </row>
        <row r="3027">
          <cell r="A3027">
            <v>9093764</v>
          </cell>
          <cell r="B3027" t="str">
            <v>SPM Medicare Private Limited</v>
          </cell>
          <cell r="C3027">
            <v>44679</v>
          </cell>
          <cell r="D3027" t="str">
            <v>NOIDA</v>
          </cell>
          <cell r="E3027" t="str">
            <v>BIA</v>
          </cell>
          <cell r="F3027" t="str">
            <v>B2B</v>
          </cell>
          <cell r="G3027" t="str">
            <v>NOIDA</v>
          </cell>
          <cell r="H3027">
            <v>41666.666666666664</v>
          </cell>
          <cell r="I3027">
            <v>0.41666666666666663</v>
          </cell>
          <cell r="J3027">
            <v>9093764</v>
          </cell>
          <cell r="K3027" t="str">
            <v>Spm Medicare Private Limited</v>
          </cell>
          <cell r="L3027">
            <v>46666.666666666664</v>
          </cell>
          <cell r="M3027" t="str">
            <v>Investment</v>
          </cell>
          <cell r="N3027" t="str">
            <v>BIA+</v>
          </cell>
          <cell r="O3027" t="str">
            <v>NOD_ZONE1</v>
          </cell>
          <cell r="P3027">
            <v>9093764</v>
          </cell>
          <cell r="Q3027" t="str">
            <v>Mithilesh Vishwakarma</v>
          </cell>
          <cell r="R3027" t="str">
            <v>IAM</v>
          </cell>
          <cell r="S3027" t="str">
            <v>Kritika Bahadur</v>
          </cell>
          <cell r="T3027">
            <v>0.41666666666666663</v>
          </cell>
          <cell r="U3027">
            <v>0</v>
          </cell>
          <cell r="V3027" t="str">
            <v>-</v>
          </cell>
          <cell r="Z3027" t="str">
            <v>-</v>
          </cell>
          <cell r="AA3027" t="str">
            <v>-</v>
          </cell>
          <cell r="AB3027" t="str">
            <v>-</v>
          </cell>
          <cell r="AC3027" t="str">
            <v>-</v>
          </cell>
          <cell r="AD3027" t="str">
            <v>-</v>
          </cell>
          <cell r="AE3027" t="str">
            <v>-</v>
          </cell>
          <cell r="AF3027" t="str">
            <v>-</v>
          </cell>
          <cell r="AG3027" t="str">
            <v>-</v>
          </cell>
          <cell r="AH3027" t="str">
            <v>--</v>
          </cell>
        </row>
        <row r="3028">
          <cell r="A3028">
            <v>9093860</v>
          </cell>
          <cell r="B3028" t="str">
            <v>Sahakar Global Sdmc Jv Llp</v>
          </cell>
          <cell r="C3028">
            <v>44771</v>
          </cell>
          <cell r="D3028" t="str">
            <v>Delhi</v>
          </cell>
          <cell r="E3028" t="str">
            <v>MBIA</v>
          </cell>
          <cell r="F3028" t="str">
            <v>B2B</v>
          </cell>
          <cell r="G3028" t="str">
            <v>Delhi</v>
          </cell>
          <cell r="H3028">
            <v>8416.6666666666661</v>
          </cell>
          <cell r="I3028">
            <v>8.4166666666666667E-2</v>
          </cell>
          <cell r="J3028">
            <v>9093870</v>
          </cell>
          <cell r="K3028" t="str">
            <v>Sahakar Global Sdmc Jv Llp</v>
          </cell>
          <cell r="L3028">
            <v>87083.333333333343</v>
          </cell>
          <cell r="M3028" t="str">
            <v>Investment</v>
          </cell>
          <cell r="N3028" t="str">
            <v>MBIA</v>
          </cell>
          <cell r="O3028" t="str">
            <v>DEL_ZONE1</v>
          </cell>
          <cell r="P3028">
            <v>9093870</v>
          </cell>
          <cell r="Q3028" t="str">
            <v>Nilesh Madhuker Zodape</v>
          </cell>
          <cell r="R3028" t="str">
            <v>IAM</v>
          </cell>
          <cell r="S3028" t="str">
            <v>Vineet Garg</v>
          </cell>
          <cell r="T3028">
            <v>8.4166666666666667E-2</v>
          </cell>
          <cell r="U3028">
            <v>0</v>
          </cell>
          <cell r="V3028" t="str">
            <v>-</v>
          </cell>
          <cell r="Z3028" t="str">
            <v>-</v>
          </cell>
          <cell r="AA3028" t="str">
            <v>-</v>
          </cell>
          <cell r="AB3028" t="str">
            <v>-</v>
          </cell>
          <cell r="AC3028" t="str">
            <v>-</v>
          </cell>
          <cell r="AD3028" t="str">
            <v>-</v>
          </cell>
          <cell r="AE3028" t="str">
            <v>-</v>
          </cell>
          <cell r="AF3028" t="str">
            <v>-</v>
          </cell>
          <cell r="AG3028" t="str">
            <v>-</v>
          </cell>
          <cell r="AH3028" t="str">
            <v>--</v>
          </cell>
        </row>
        <row r="3029">
          <cell r="A3029">
            <v>9093870</v>
          </cell>
          <cell r="B3029" t="str">
            <v>Sahakar Global Sdmc Jv Llp</v>
          </cell>
          <cell r="C3029">
            <v>44741</v>
          </cell>
          <cell r="D3029" t="str">
            <v>Delhi</v>
          </cell>
          <cell r="E3029" t="str">
            <v>MBIA</v>
          </cell>
          <cell r="F3029" t="str">
            <v>B2B</v>
          </cell>
          <cell r="G3029" t="str">
            <v>Delhi</v>
          </cell>
          <cell r="H3029">
            <v>8416.6666666666661</v>
          </cell>
          <cell r="I3029">
            <v>8.4166666666666667E-2</v>
          </cell>
          <cell r="J3029">
            <v>9093870</v>
          </cell>
          <cell r="K3029" t="str">
            <v>Sahakar Global Sdmc Jv Llp</v>
          </cell>
          <cell r="L3029">
            <v>87083.333333333343</v>
          </cell>
          <cell r="M3029" t="str">
            <v>Investment</v>
          </cell>
          <cell r="N3029" t="str">
            <v>MBIA</v>
          </cell>
          <cell r="O3029" t="str">
            <v>DEL_ZONE1</v>
          </cell>
          <cell r="P3029">
            <v>9093870</v>
          </cell>
          <cell r="Q3029" t="str">
            <v>Nilesh Madhuker Zodape</v>
          </cell>
          <cell r="R3029" t="str">
            <v>IAM</v>
          </cell>
          <cell r="S3029" t="str">
            <v>Vineet Garg</v>
          </cell>
          <cell r="T3029">
            <v>8.4166666666666667E-2</v>
          </cell>
          <cell r="U3029">
            <v>0</v>
          </cell>
          <cell r="V3029" t="str">
            <v>-</v>
          </cell>
          <cell r="Z3029" t="str">
            <v>-</v>
          </cell>
          <cell r="AA3029" t="str">
            <v>-</v>
          </cell>
          <cell r="AB3029" t="str">
            <v>-</v>
          </cell>
          <cell r="AC3029" t="str">
            <v>-</v>
          </cell>
          <cell r="AD3029" t="str">
            <v>-</v>
          </cell>
          <cell r="AE3029" t="str">
            <v>-</v>
          </cell>
          <cell r="AF3029" t="str">
            <v>-</v>
          </cell>
          <cell r="AG3029" t="str">
            <v>-</v>
          </cell>
          <cell r="AH3029" t="str">
            <v>--</v>
          </cell>
        </row>
        <row r="3030">
          <cell r="A3030">
            <v>9095985</v>
          </cell>
          <cell r="B3030" t="str">
            <v>Sahakar Global Sdmc Jv Llp</v>
          </cell>
          <cell r="C3030">
            <v>44741</v>
          </cell>
          <cell r="D3030" t="str">
            <v>Delhi</v>
          </cell>
          <cell r="E3030" t="str">
            <v>MBIA</v>
          </cell>
          <cell r="F3030" t="str">
            <v>B2B</v>
          </cell>
          <cell r="G3030" t="str">
            <v>Delhi</v>
          </cell>
          <cell r="H3030">
            <v>8416.6666666666661</v>
          </cell>
          <cell r="I3030">
            <v>8.4166666666666667E-2</v>
          </cell>
          <cell r="J3030">
            <v>9093870</v>
          </cell>
          <cell r="K3030" t="str">
            <v>Sahakar Global Sdmc Jv Llp</v>
          </cell>
          <cell r="L3030">
            <v>87083.333333333343</v>
          </cell>
          <cell r="M3030" t="str">
            <v>Investment</v>
          </cell>
          <cell r="N3030" t="str">
            <v>MBIA</v>
          </cell>
          <cell r="O3030" t="str">
            <v>GGN_ZONE1</v>
          </cell>
          <cell r="P3030">
            <v>9093870</v>
          </cell>
          <cell r="Q3030" t="str">
            <v>Nilesh Madhuker Zodape</v>
          </cell>
          <cell r="R3030" t="str">
            <v>IAM</v>
          </cell>
          <cell r="S3030" t="str">
            <v>Vineet Garg</v>
          </cell>
          <cell r="T3030">
            <v>8.4166666666666667E-2</v>
          </cell>
          <cell r="U3030">
            <v>0</v>
          </cell>
          <cell r="V3030" t="str">
            <v>-</v>
          </cell>
          <cell r="Z3030" t="str">
            <v>-</v>
          </cell>
          <cell r="AA3030" t="str">
            <v>-</v>
          </cell>
          <cell r="AB3030" t="str">
            <v>-</v>
          </cell>
          <cell r="AC3030" t="str">
            <v>-</v>
          </cell>
          <cell r="AD3030" t="str">
            <v>-</v>
          </cell>
          <cell r="AE3030" t="str">
            <v>-</v>
          </cell>
          <cell r="AF3030" t="str">
            <v>-</v>
          </cell>
          <cell r="AG3030" t="str">
            <v>-</v>
          </cell>
          <cell r="AH3030" t="str">
            <v>--</v>
          </cell>
        </row>
        <row r="3031">
          <cell r="A3031">
            <v>9095986</v>
          </cell>
          <cell r="B3031" t="str">
            <v>Sahakar Global Sdmc Jv Llp</v>
          </cell>
          <cell r="C3031">
            <v>44771</v>
          </cell>
          <cell r="D3031" t="str">
            <v>Delhi</v>
          </cell>
          <cell r="E3031" t="str">
            <v>BIA</v>
          </cell>
          <cell r="F3031" t="str">
            <v>B2B</v>
          </cell>
          <cell r="G3031" t="str">
            <v>Delhi</v>
          </cell>
          <cell r="H3031">
            <v>13416.666666666668</v>
          </cell>
          <cell r="I3031">
            <v>0.13416666666666668</v>
          </cell>
          <cell r="J3031">
            <v>9093870</v>
          </cell>
          <cell r="K3031" t="str">
            <v>Sahakar Global Sdmc Jv Llp</v>
          </cell>
          <cell r="L3031">
            <v>87083.333333333343</v>
          </cell>
          <cell r="M3031" t="str">
            <v>Investment</v>
          </cell>
          <cell r="N3031" t="str">
            <v>BIA+</v>
          </cell>
          <cell r="O3031" t="str">
            <v>GGN_ZONE1</v>
          </cell>
          <cell r="P3031">
            <v>9093870</v>
          </cell>
          <cell r="Q3031" t="str">
            <v>Nilesh Madhuker Zodape</v>
          </cell>
          <cell r="R3031" t="str">
            <v>IAM</v>
          </cell>
          <cell r="S3031" t="str">
            <v>Vineet Garg</v>
          </cell>
          <cell r="T3031">
            <v>0.13416666666666668</v>
          </cell>
          <cell r="U3031">
            <v>0</v>
          </cell>
          <cell r="V3031" t="str">
            <v>-</v>
          </cell>
          <cell r="Z3031" t="str">
            <v>-</v>
          </cell>
          <cell r="AA3031" t="str">
            <v>-</v>
          </cell>
          <cell r="AB3031" t="str">
            <v>-</v>
          </cell>
          <cell r="AC3031" t="str">
            <v>-</v>
          </cell>
          <cell r="AD3031" t="str">
            <v>-</v>
          </cell>
          <cell r="AE3031" t="str">
            <v>-</v>
          </cell>
          <cell r="AF3031" t="str">
            <v>-</v>
          </cell>
          <cell r="AG3031" t="str">
            <v>-</v>
          </cell>
          <cell r="AH3031" t="str">
            <v>--</v>
          </cell>
        </row>
        <row r="3032">
          <cell r="A3032">
            <v>9095987</v>
          </cell>
          <cell r="B3032" t="str">
            <v>Sahakar Global Sdmc Jv Llp</v>
          </cell>
          <cell r="C3032">
            <v>44771</v>
          </cell>
          <cell r="D3032" t="str">
            <v>Delhi</v>
          </cell>
          <cell r="E3032" t="str">
            <v>MBIA</v>
          </cell>
          <cell r="F3032" t="str">
            <v>B2B</v>
          </cell>
          <cell r="G3032" t="str">
            <v>Delhi</v>
          </cell>
          <cell r="H3032">
            <v>8416.6666666666661</v>
          </cell>
          <cell r="I3032">
            <v>8.4166666666666667E-2</v>
          </cell>
          <cell r="J3032">
            <v>9093870</v>
          </cell>
          <cell r="K3032" t="str">
            <v>Sahakar Global Sdmc Jv Llp</v>
          </cell>
          <cell r="L3032">
            <v>87083.333333333343</v>
          </cell>
          <cell r="M3032" t="str">
            <v>Investment</v>
          </cell>
          <cell r="N3032" t="str">
            <v>MBIA</v>
          </cell>
          <cell r="O3032" t="str">
            <v>GGN_ZONE1</v>
          </cell>
          <cell r="P3032">
            <v>9093870</v>
          </cell>
          <cell r="Q3032" t="str">
            <v>Nilesh Madhuker Zodape</v>
          </cell>
          <cell r="R3032" t="str">
            <v>IAM</v>
          </cell>
          <cell r="S3032" t="str">
            <v>Vineet Garg</v>
          </cell>
          <cell r="T3032">
            <v>8.4166666666666667E-2</v>
          </cell>
          <cell r="U3032">
            <v>0</v>
          </cell>
          <cell r="V3032" t="str">
            <v>-</v>
          </cell>
          <cell r="Z3032" t="str">
            <v>-</v>
          </cell>
          <cell r="AA3032" t="str">
            <v>-</v>
          </cell>
          <cell r="AB3032" t="str">
            <v>-</v>
          </cell>
          <cell r="AC3032" t="str">
            <v>-</v>
          </cell>
          <cell r="AD3032" t="str">
            <v>-</v>
          </cell>
          <cell r="AE3032" t="str">
            <v>-</v>
          </cell>
          <cell r="AF3032" t="str">
            <v>-</v>
          </cell>
          <cell r="AG3032" t="str">
            <v>-</v>
          </cell>
          <cell r="AH3032" t="str">
            <v>--</v>
          </cell>
        </row>
        <row r="3033">
          <cell r="A3033">
            <v>9096734</v>
          </cell>
          <cell r="B3033" t="str">
            <v>Sahakar Global Sdmc Jv Llp</v>
          </cell>
          <cell r="C3033">
            <v>44771</v>
          </cell>
          <cell r="D3033" t="str">
            <v>Delhi</v>
          </cell>
          <cell r="E3033" t="str">
            <v>MBIA</v>
          </cell>
          <cell r="F3033" t="str">
            <v>B2B</v>
          </cell>
          <cell r="G3033" t="str">
            <v>Delhi</v>
          </cell>
          <cell r="H3033">
            <v>40000</v>
          </cell>
          <cell r="I3033">
            <v>0.4</v>
          </cell>
          <cell r="J3033">
            <v>9093870</v>
          </cell>
          <cell r="K3033" t="str">
            <v>Sahakar Global Sdmc Jv Llp</v>
          </cell>
          <cell r="L3033">
            <v>87083.333333333343</v>
          </cell>
          <cell r="M3033" t="str">
            <v>Investment</v>
          </cell>
          <cell r="N3033" t="str">
            <v>MBIA</v>
          </cell>
          <cell r="O3033" t="str">
            <v>DEL_ZONE1</v>
          </cell>
          <cell r="P3033">
            <v>9093870</v>
          </cell>
          <cell r="Q3033" t="str">
            <v>Nilesh Madhuker Zodape</v>
          </cell>
          <cell r="R3033" t="str">
            <v>IAM</v>
          </cell>
          <cell r="S3033" t="str">
            <v>Vineet Garg</v>
          </cell>
          <cell r="T3033">
            <v>0.4</v>
          </cell>
          <cell r="U3033">
            <v>0</v>
          </cell>
          <cell r="V3033" t="str">
            <v>-</v>
          </cell>
          <cell r="Z3033" t="str">
            <v>-</v>
          </cell>
          <cell r="AA3033" t="str">
            <v>-</v>
          </cell>
          <cell r="AB3033" t="str">
            <v>-</v>
          </cell>
          <cell r="AC3033" t="str">
            <v>-</v>
          </cell>
          <cell r="AD3033" t="str">
            <v>-</v>
          </cell>
          <cell r="AE3033" t="str">
            <v>-</v>
          </cell>
          <cell r="AF3033" t="str">
            <v>-</v>
          </cell>
          <cell r="AG3033" t="str">
            <v>-</v>
          </cell>
          <cell r="AH3033" t="str">
            <v>--</v>
          </cell>
        </row>
        <row r="3034">
          <cell r="A3034">
            <v>9094902</v>
          </cell>
          <cell r="B3034" t="str">
            <v>GNX B.V</v>
          </cell>
          <cell r="C3034">
            <v>44833</v>
          </cell>
          <cell r="D3034" t="str">
            <v>Chennai</v>
          </cell>
          <cell r="E3034" t="str">
            <v>ILL</v>
          </cell>
          <cell r="F3034" t="str">
            <v>B2B</v>
          </cell>
          <cell r="G3034" t="str">
            <v>Chennai</v>
          </cell>
          <cell r="H3034">
            <v>108333.33333333333</v>
          </cell>
          <cell r="I3034">
            <v>1.0833333333333333</v>
          </cell>
          <cell r="J3034">
            <v>9094902</v>
          </cell>
          <cell r="K3034" t="str">
            <v>Gnx B V</v>
          </cell>
          <cell r="L3034">
            <v>203333.33333333331</v>
          </cell>
          <cell r="M3034" t="str">
            <v>Relationship</v>
          </cell>
          <cell r="N3034" t="str">
            <v>BIA+</v>
          </cell>
          <cell r="O3034" t="str">
            <v>CHN_ZONE1</v>
          </cell>
          <cell r="P3034">
            <v>9094902</v>
          </cell>
          <cell r="Q3034" t="str">
            <v>Bijendra Singh</v>
          </cell>
          <cell r="R3034" t="str">
            <v>IAM</v>
          </cell>
          <cell r="S3034" t="str">
            <v>Ravi Kala</v>
          </cell>
          <cell r="T3034">
            <v>1.0833333333333333</v>
          </cell>
          <cell r="U3034">
            <v>0</v>
          </cell>
          <cell r="V3034" t="str">
            <v>-</v>
          </cell>
          <cell r="Z3034" t="str">
            <v>-</v>
          </cell>
          <cell r="AA3034" t="str">
            <v>-</v>
          </cell>
          <cell r="AB3034" t="str">
            <v>-</v>
          </cell>
          <cell r="AC3034" t="str">
            <v>-</v>
          </cell>
          <cell r="AD3034" t="str">
            <v>-</v>
          </cell>
          <cell r="AE3034" t="str">
            <v>-</v>
          </cell>
          <cell r="AF3034" t="str">
            <v>-</v>
          </cell>
          <cell r="AG3034" t="str">
            <v>-</v>
          </cell>
          <cell r="AH3034" t="str">
            <v>--</v>
          </cell>
        </row>
        <row r="3035">
          <cell r="A3035">
            <v>9125783</v>
          </cell>
          <cell r="B3035" t="str">
            <v>GNX B.V</v>
          </cell>
          <cell r="C3035">
            <v>45588</v>
          </cell>
          <cell r="D3035" t="str">
            <v>Pune</v>
          </cell>
          <cell r="E3035" t="str">
            <v>MBIA</v>
          </cell>
          <cell r="F3035" t="str">
            <v>B2B</v>
          </cell>
          <cell r="G3035" t="str">
            <v>Pune</v>
          </cell>
          <cell r="H3035">
            <v>25000</v>
          </cell>
          <cell r="I3035">
            <v>0.25</v>
          </cell>
          <cell r="J3035">
            <v>9094902</v>
          </cell>
          <cell r="K3035" t="str">
            <v>Gnx B V</v>
          </cell>
          <cell r="L3035">
            <v>203333.33333333331</v>
          </cell>
          <cell r="M3035" t="str">
            <v>Relationship</v>
          </cell>
          <cell r="N3035" t="str">
            <v>MBIA</v>
          </cell>
          <cell r="O3035" t="str">
            <v>PUN_ZONE1</v>
          </cell>
          <cell r="P3035">
            <v>9094902</v>
          </cell>
          <cell r="Q3035" t="str">
            <v>Bijendra Singh</v>
          </cell>
          <cell r="R3035" t="str">
            <v>IAM</v>
          </cell>
          <cell r="S3035" t="str">
            <v>Ravi Kala</v>
          </cell>
          <cell r="T3035">
            <v>0.25</v>
          </cell>
          <cell r="U3035">
            <v>0</v>
          </cell>
          <cell r="V3035" t="str">
            <v>-</v>
          </cell>
          <cell r="Z3035" t="str">
            <v>-</v>
          </cell>
          <cell r="AA3035" t="str">
            <v>-</v>
          </cell>
          <cell r="AB3035" t="str">
            <v>-</v>
          </cell>
          <cell r="AC3035" t="str">
            <v>-</v>
          </cell>
          <cell r="AD3035" t="str">
            <v>-</v>
          </cell>
          <cell r="AE3035" t="str">
            <v>-</v>
          </cell>
          <cell r="AF3035" t="str">
            <v>-</v>
          </cell>
          <cell r="AG3035" t="str">
            <v>-</v>
          </cell>
          <cell r="AH3035" t="str">
            <v>--</v>
          </cell>
        </row>
        <row r="3036">
          <cell r="A3036">
            <v>9126677</v>
          </cell>
          <cell r="B3036" t="str">
            <v>GNX B.V</v>
          </cell>
          <cell r="C3036">
            <v>45701</v>
          </cell>
          <cell r="D3036"/>
          <cell r="E3036" t="str">
            <v>MBIA</v>
          </cell>
          <cell r="F3036" t="str">
            <v>B2B</v>
          </cell>
          <cell r="G3036" t="str">
            <v>Others</v>
          </cell>
          <cell r="H3036">
            <v>45000</v>
          </cell>
          <cell r="I3036">
            <v>0.45</v>
          </cell>
          <cell r="J3036">
            <v>9094902</v>
          </cell>
          <cell r="K3036" t="str">
            <v>Gnx B V</v>
          </cell>
          <cell r="L3036">
            <v>203333.33333333331</v>
          </cell>
          <cell r="M3036" t="str">
            <v>Relationship</v>
          </cell>
          <cell r="N3036" t="str">
            <v>MBIA</v>
          </cell>
          <cell r="O3036" t="str">
            <v>PAN_ZONE1</v>
          </cell>
          <cell r="P3036">
            <v>9094902</v>
          </cell>
          <cell r="Q3036" t="str">
            <v>Bijendra Singh</v>
          </cell>
          <cell r="R3036" t="str">
            <v>IAM</v>
          </cell>
          <cell r="S3036" t="str">
            <v>Ravi Kala</v>
          </cell>
          <cell r="T3036">
            <v>0.45</v>
          </cell>
          <cell r="U3036">
            <v>0</v>
          </cell>
          <cell r="V3036" t="str">
            <v>-</v>
          </cell>
          <cell r="Z3036" t="str">
            <v>-</v>
          </cell>
          <cell r="AA3036" t="str">
            <v>-</v>
          </cell>
          <cell r="AB3036" t="str">
            <v>-</v>
          </cell>
          <cell r="AC3036" t="str">
            <v>-</v>
          </cell>
          <cell r="AD3036" t="str">
            <v>-</v>
          </cell>
          <cell r="AE3036" t="str">
            <v>-</v>
          </cell>
          <cell r="AF3036" t="str">
            <v>-</v>
          </cell>
          <cell r="AG3036" t="str">
            <v>-</v>
          </cell>
          <cell r="AH3036" t="str">
            <v>--</v>
          </cell>
        </row>
        <row r="3037">
          <cell r="A3037">
            <v>9131520</v>
          </cell>
          <cell r="B3037" t="str">
            <v>GNX B.V</v>
          </cell>
          <cell r="C3037">
            <v>45931</v>
          </cell>
          <cell r="D3037"/>
          <cell r="E3037" t="str">
            <v>MBIA</v>
          </cell>
          <cell r="F3037" t="str">
            <v>B2B</v>
          </cell>
          <cell r="G3037" t="str">
            <v>Others</v>
          </cell>
          <cell r="H3037">
            <v>25000</v>
          </cell>
          <cell r="I3037">
            <v>0.25</v>
          </cell>
          <cell r="J3037">
            <v>9094902</v>
          </cell>
          <cell r="K3037" t="str">
            <v>Gnx B V</v>
          </cell>
          <cell r="L3037">
            <v>203333.33333333331</v>
          </cell>
          <cell r="M3037" t="str">
            <v>Relationship</v>
          </cell>
          <cell r="N3037" t="str">
            <v>MBIA</v>
          </cell>
          <cell r="O3037" t="str">
            <v>PAN_ZONE1</v>
          </cell>
          <cell r="P3037">
            <v>9094902</v>
          </cell>
          <cell r="Q3037" t="str">
            <v>Bijendra Singh</v>
          </cell>
          <cell r="R3037" t="str">
            <v>IAM</v>
          </cell>
          <cell r="S3037" t="str">
            <v>Ravi Kala</v>
          </cell>
          <cell r="T3037">
            <v>0.25</v>
          </cell>
          <cell r="U3037">
            <v>0</v>
          </cell>
          <cell r="V3037" t="str">
            <v>-</v>
          </cell>
          <cell r="Z3037" t="str">
            <v>-</v>
          </cell>
          <cell r="AA3037" t="str">
            <v>-</v>
          </cell>
          <cell r="AB3037" t="str">
            <v>-</v>
          </cell>
          <cell r="AC3037" t="str">
            <v>-</v>
          </cell>
          <cell r="AD3037" t="str">
            <v>-</v>
          </cell>
          <cell r="AE3037" t="str">
            <v>-</v>
          </cell>
          <cell r="AF3037" t="str">
            <v>-</v>
          </cell>
          <cell r="AG3037" t="str">
            <v>-</v>
          </cell>
          <cell r="AH3037" t="str">
            <v>--</v>
          </cell>
        </row>
        <row r="3038">
          <cell r="A3038">
            <v>9094943</v>
          </cell>
          <cell r="B3038" t="str">
            <v>PROJECT MANAGEMENT ENGINEERING SERVICES (INDIA) PRIVATE LIMITED</v>
          </cell>
          <cell r="C3038">
            <v>44715</v>
          </cell>
          <cell r="D3038" t="str">
            <v>Bangalore</v>
          </cell>
          <cell r="E3038" t="str">
            <v>BIA</v>
          </cell>
          <cell r="F3038" t="str">
            <v>B2B</v>
          </cell>
          <cell r="G3038" t="str">
            <v>Bangalore</v>
          </cell>
          <cell r="H3038">
            <v>44166.666666666664</v>
          </cell>
          <cell r="I3038">
            <v>0.44166666666666665</v>
          </cell>
          <cell r="J3038">
            <v>9094943</v>
          </cell>
          <cell r="K3038" t="str">
            <v>Project Management Engineering Services (India) Private Limited</v>
          </cell>
          <cell r="L3038">
            <v>44166.666666666664</v>
          </cell>
          <cell r="M3038" t="str">
            <v>Investment</v>
          </cell>
          <cell r="N3038" t="str">
            <v>BIA+</v>
          </cell>
          <cell r="O3038" t="str">
            <v>BLR_ZONE2</v>
          </cell>
          <cell r="P3038">
            <v>9094943</v>
          </cell>
          <cell r="Q3038" t="str">
            <v>Vineet Jose</v>
          </cell>
          <cell r="R3038" t="str">
            <v>RAM</v>
          </cell>
          <cell r="S3038" t="str">
            <v>Vineet Jose</v>
          </cell>
          <cell r="T3038">
            <v>0.44166666666666665</v>
          </cell>
          <cell r="U3038">
            <v>0</v>
          </cell>
          <cell r="V3038" t="str">
            <v>-</v>
          </cell>
          <cell r="Z3038" t="str">
            <v>-</v>
          </cell>
          <cell r="AA3038" t="str">
            <v>-</v>
          </cell>
          <cell r="AB3038" t="str">
            <v>-</v>
          </cell>
          <cell r="AC3038" t="str">
            <v>-</v>
          </cell>
          <cell r="AD3038" t="str">
            <v>-</v>
          </cell>
          <cell r="AE3038" t="str">
            <v>-</v>
          </cell>
          <cell r="AF3038" t="str">
            <v>-</v>
          </cell>
          <cell r="AG3038" t="str">
            <v>-</v>
          </cell>
          <cell r="AH3038" t="str">
            <v>--</v>
          </cell>
        </row>
        <row r="3039">
          <cell r="A3039">
            <v>9094996</v>
          </cell>
          <cell r="B3039" t="str">
            <v>TOYOTA BOSHOKU AUTOMOTIVE INDIA PRIVATE LIMITED</v>
          </cell>
          <cell r="C3039">
            <v>44720</v>
          </cell>
          <cell r="D3039" t="str">
            <v>Gurgaon</v>
          </cell>
          <cell r="E3039" t="str">
            <v>BIA</v>
          </cell>
          <cell r="F3039" t="str">
            <v>B2B</v>
          </cell>
          <cell r="G3039" t="str">
            <v>Gurgaon</v>
          </cell>
          <cell r="H3039">
            <v>16666.666666666668</v>
          </cell>
          <cell r="I3039">
            <v>0.16666666666666669</v>
          </cell>
          <cell r="J3039">
            <v>9094996</v>
          </cell>
          <cell r="K3039" t="str">
            <v>Toyota Boshoku Automotive India Private Limited</v>
          </cell>
          <cell r="L3039">
            <v>83333.333333333343</v>
          </cell>
          <cell r="M3039" t="str">
            <v>Investment</v>
          </cell>
          <cell r="N3039" t="str">
            <v>BIA+</v>
          </cell>
          <cell r="O3039" t="str">
            <v>GGN_ZONE1</v>
          </cell>
          <cell r="P3039">
            <v>9094996</v>
          </cell>
          <cell r="Q3039" t="str">
            <v>Adarsh Kumar</v>
          </cell>
          <cell r="R3039" t="str">
            <v>IAM</v>
          </cell>
          <cell r="S3039" t="str">
            <v>Rajeev Misra</v>
          </cell>
          <cell r="T3039">
            <v>0.16666666666666669</v>
          </cell>
          <cell r="U3039">
            <v>0</v>
          </cell>
          <cell r="V3039" t="str">
            <v>-</v>
          </cell>
          <cell r="Z3039" t="str">
            <v>-</v>
          </cell>
          <cell r="AA3039" t="str">
            <v>-</v>
          </cell>
          <cell r="AB3039" t="str">
            <v>-</v>
          </cell>
          <cell r="AC3039" t="str">
            <v>-</v>
          </cell>
          <cell r="AD3039" t="str">
            <v>-</v>
          </cell>
          <cell r="AE3039" t="str">
            <v>-</v>
          </cell>
          <cell r="AF3039" t="str">
            <v>-</v>
          </cell>
          <cell r="AG3039" t="str">
            <v>-</v>
          </cell>
          <cell r="AH3039" t="str">
            <v>--</v>
          </cell>
        </row>
        <row r="3040">
          <cell r="A3040">
            <v>9111717</v>
          </cell>
          <cell r="B3040" t="str">
            <v>TOYOTA BOSHOKU AUTOMOTIVE INDIA PRIVATE LIMITED</v>
          </cell>
          <cell r="C3040">
            <v>45191</v>
          </cell>
          <cell r="D3040" t="str">
            <v>Hosur</v>
          </cell>
          <cell r="E3040" t="str">
            <v>MBIA</v>
          </cell>
          <cell r="F3040" t="str">
            <v>B2B</v>
          </cell>
          <cell r="G3040" t="str">
            <v>Others</v>
          </cell>
          <cell r="H3040">
            <v>66666.666666666672</v>
          </cell>
          <cell r="I3040">
            <v>0.66666666666666674</v>
          </cell>
          <cell r="J3040">
            <v>9094996</v>
          </cell>
          <cell r="K3040" t="str">
            <v>Toyota Boshoku Automotive India Private Limited</v>
          </cell>
          <cell r="L3040">
            <v>83333.333333333343</v>
          </cell>
          <cell r="M3040" t="str">
            <v>Investment</v>
          </cell>
          <cell r="N3040" t="str">
            <v>MBIA</v>
          </cell>
          <cell r="O3040" t="str">
            <v>DEL_ZONE1</v>
          </cell>
          <cell r="P3040">
            <v>9094996</v>
          </cell>
          <cell r="Q3040" t="str">
            <v>Adarsh Kumar</v>
          </cell>
          <cell r="R3040" t="str">
            <v>IAM</v>
          </cell>
          <cell r="S3040" t="str">
            <v>Rajeev Misra</v>
          </cell>
          <cell r="T3040">
            <v>0.66666666666666674</v>
          </cell>
          <cell r="U3040">
            <v>0</v>
          </cell>
          <cell r="V3040" t="str">
            <v>-</v>
          </cell>
          <cell r="Z3040" t="str">
            <v>-</v>
          </cell>
          <cell r="AA3040" t="str">
            <v>-</v>
          </cell>
          <cell r="AB3040" t="str">
            <v>-</v>
          </cell>
          <cell r="AC3040" t="str">
            <v>-</v>
          </cell>
          <cell r="AD3040" t="str">
            <v>-</v>
          </cell>
          <cell r="AE3040" t="str">
            <v>-</v>
          </cell>
          <cell r="AF3040" t="str">
            <v>-</v>
          </cell>
          <cell r="AG3040" t="str">
            <v>-</v>
          </cell>
          <cell r="AH3040" t="str">
            <v>--</v>
          </cell>
        </row>
        <row r="3041">
          <cell r="A3041">
            <v>9095461</v>
          </cell>
          <cell r="B3041" t="str">
            <v>Founding Years Learning Solutions Pvt Ltd</v>
          </cell>
          <cell r="C3041">
            <v>44711</v>
          </cell>
          <cell r="D3041" t="str">
            <v>Bangalore</v>
          </cell>
          <cell r="E3041" t="str">
            <v>BIA</v>
          </cell>
          <cell r="F3041" t="str">
            <v>B2B</v>
          </cell>
          <cell r="G3041" t="str">
            <v>Bangalore</v>
          </cell>
          <cell r="H3041">
            <v>7500</v>
          </cell>
          <cell r="I3041">
            <v>7.4999999999999997E-2</v>
          </cell>
          <cell r="J3041">
            <v>9095461</v>
          </cell>
          <cell r="K3041" t="str">
            <v>Founding Years Learning Solutions Private Limited</v>
          </cell>
          <cell r="L3041">
            <v>30000</v>
          </cell>
          <cell r="M3041" t="str">
            <v>Investment</v>
          </cell>
          <cell r="N3041" t="str">
            <v>BIA+</v>
          </cell>
          <cell r="O3041" t="str">
            <v>BLR_ZONE2</v>
          </cell>
          <cell r="P3041">
            <v>9095461</v>
          </cell>
          <cell r="Q3041" t="str">
            <v>Punganuru Shanmugam</v>
          </cell>
          <cell r="R3041" t="str">
            <v>IAM</v>
          </cell>
          <cell r="S3041" t="str">
            <v>Biswa Ranjan Behera</v>
          </cell>
          <cell r="T3041">
            <v>7.4999999999999997E-2</v>
          </cell>
          <cell r="U3041">
            <v>0</v>
          </cell>
          <cell r="V3041" t="str">
            <v>-</v>
          </cell>
          <cell r="Z3041" t="str">
            <v>-</v>
          </cell>
          <cell r="AA3041" t="str">
            <v>-</v>
          </cell>
          <cell r="AB3041" t="str">
            <v>-</v>
          </cell>
          <cell r="AC3041" t="str">
            <v>-</v>
          </cell>
          <cell r="AD3041" t="str">
            <v>-</v>
          </cell>
          <cell r="AE3041" t="str">
            <v>-</v>
          </cell>
          <cell r="AF3041" t="str">
            <v>-</v>
          </cell>
          <cell r="AG3041" t="str">
            <v>-</v>
          </cell>
          <cell r="AH3041" t="str">
            <v>--</v>
          </cell>
        </row>
        <row r="3042">
          <cell r="A3042">
            <v>9096902</v>
          </cell>
          <cell r="B3042" t="str">
            <v>Founding Years Learning Solutions Pvt Ltd</v>
          </cell>
          <cell r="C3042">
            <v>44737</v>
          </cell>
          <cell r="D3042" t="str">
            <v>Gurgaon</v>
          </cell>
          <cell r="E3042" t="str">
            <v>BIA</v>
          </cell>
          <cell r="F3042" t="str">
            <v>B2B</v>
          </cell>
          <cell r="G3042" t="str">
            <v>Gurgaon</v>
          </cell>
          <cell r="H3042">
            <v>7500</v>
          </cell>
          <cell r="I3042">
            <v>7.4999999999999997E-2</v>
          </cell>
          <cell r="J3042">
            <v>9095461</v>
          </cell>
          <cell r="K3042" t="str">
            <v>Founding Years Learning Solutions Private Limited</v>
          </cell>
          <cell r="L3042">
            <v>30000</v>
          </cell>
          <cell r="M3042" t="str">
            <v>Investment</v>
          </cell>
          <cell r="N3042" t="str">
            <v>BIA+</v>
          </cell>
          <cell r="O3042" t="str">
            <v>GGN_ZONE1</v>
          </cell>
          <cell r="P3042">
            <v>9095461</v>
          </cell>
          <cell r="Q3042" t="str">
            <v>Punganuru Shanmugam</v>
          </cell>
          <cell r="R3042" t="str">
            <v>IAM</v>
          </cell>
          <cell r="S3042" t="str">
            <v>Biswa Ranjan Behera</v>
          </cell>
          <cell r="T3042">
            <v>7.4999999999999997E-2</v>
          </cell>
          <cell r="U3042">
            <v>0</v>
          </cell>
          <cell r="V3042" t="str">
            <v>-</v>
          </cell>
          <cell r="Z3042" t="str">
            <v>-</v>
          </cell>
          <cell r="AA3042" t="str">
            <v>-</v>
          </cell>
          <cell r="AB3042" t="str">
            <v>-</v>
          </cell>
          <cell r="AC3042" t="str">
            <v>-</v>
          </cell>
          <cell r="AD3042" t="str">
            <v>-</v>
          </cell>
          <cell r="AE3042" t="str">
            <v>-</v>
          </cell>
          <cell r="AF3042" t="str">
            <v>-</v>
          </cell>
          <cell r="AG3042" t="str">
            <v>-</v>
          </cell>
          <cell r="AH3042" t="str">
            <v>--</v>
          </cell>
        </row>
        <row r="3043">
          <cell r="A3043">
            <v>9096904</v>
          </cell>
          <cell r="B3043" t="str">
            <v>Founding Years Learning Solutions Pvt Ltd</v>
          </cell>
          <cell r="C3043">
            <v>44735</v>
          </cell>
          <cell r="D3043" t="str">
            <v>Gurgaon</v>
          </cell>
          <cell r="E3043" t="str">
            <v>BIA</v>
          </cell>
          <cell r="F3043" t="str">
            <v>B2B</v>
          </cell>
          <cell r="G3043" t="str">
            <v>Gurgaon</v>
          </cell>
          <cell r="H3043">
            <v>7500</v>
          </cell>
          <cell r="I3043">
            <v>7.4999999999999997E-2</v>
          </cell>
          <cell r="J3043">
            <v>9095461</v>
          </cell>
          <cell r="K3043" t="str">
            <v>Founding Years Learning Solutions Private Limited</v>
          </cell>
          <cell r="L3043">
            <v>30000</v>
          </cell>
          <cell r="M3043" t="str">
            <v>Investment</v>
          </cell>
          <cell r="N3043" t="str">
            <v>BIA+</v>
          </cell>
          <cell r="O3043" t="str">
            <v>GGN_ZONE1</v>
          </cell>
          <cell r="P3043">
            <v>9095461</v>
          </cell>
          <cell r="Q3043" t="str">
            <v>Punganuru Shanmugam</v>
          </cell>
          <cell r="R3043" t="str">
            <v>IAM</v>
          </cell>
          <cell r="S3043" t="str">
            <v>Biswa Ranjan Behera</v>
          </cell>
          <cell r="T3043">
            <v>7.4999999999999997E-2</v>
          </cell>
          <cell r="U3043">
            <v>0</v>
          </cell>
          <cell r="V3043" t="str">
            <v>-</v>
          </cell>
          <cell r="Z3043" t="str">
            <v>-</v>
          </cell>
          <cell r="AA3043" t="str">
            <v>-</v>
          </cell>
          <cell r="AB3043" t="str">
            <v>-</v>
          </cell>
          <cell r="AC3043" t="str">
            <v>-</v>
          </cell>
          <cell r="AD3043" t="str">
            <v>-</v>
          </cell>
          <cell r="AE3043" t="str">
            <v>-</v>
          </cell>
          <cell r="AF3043" t="str">
            <v>-</v>
          </cell>
          <cell r="AG3043" t="str">
            <v>-</v>
          </cell>
          <cell r="AH3043" t="str">
            <v>--</v>
          </cell>
        </row>
        <row r="3044">
          <cell r="A3044">
            <v>9097243</v>
          </cell>
          <cell r="B3044" t="str">
            <v>Founding Years Learning Solutions Pvt Ltd</v>
          </cell>
          <cell r="C3044">
            <v>44740</v>
          </cell>
          <cell r="D3044" t="str">
            <v>Gurgaon</v>
          </cell>
          <cell r="E3044" t="str">
            <v>BIA</v>
          </cell>
          <cell r="F3044" t="str">
            <v>B2B</v>
          </cell>
          <cell r="G3044" t="str">
            <v>Gurgaon</v>
          </cell>
          <cell r="H3044">
            <v>7500</v>
          </cell>
          <cell r="I3044">
            <v>7.4999999999999997E-2</v>
          </cell>
          <cell r="J3044">
            <v>9095461</v>
          </cell>
          <cell r="K3044" t="str">
            <v>Founding Years Learning Solutions Private Limited</v>
          </cell>
          <cell r="L3044">
            <v>30000</v>
          </cell>
          <cell r="M3044" t="str">
            <v>Investment</v>
          </cell>
          <cell r="N3044" t="str">
            <v>BIA+</v>
          </cell>
          <cell r="O3044" t="str">
            <v>GGN_ZONE1</v>
          </cell>
          <cell r="P3044">
            <v>9095461</v>
          </cell>
          <cell r="Q3044" t="str">
            <v>Punganuru Shanmugam</v>
          </cell>
          <cell r="R3044" t="str">
            <v>IAM</v>
          </cell>
          <cell r="S3044" t="str">
            <v>Biswa Ranjan Behera</v>
          </cell>
          <cell r="T3044">
            <v>7.4999999999999997E-2</v>
          </cell>
          <cell r="U3044">
            <v>0</v>
          </cell>
          <cell r="V3044" t="str">
            <v>-</v>
          </cell>
          <cell r="Z3044" t="str">
            <v>-</v>
          </cell>
          <cell r="AA3044" t="str">
            <v>-</v>
          </cell>
          <cell r="AB3044" t="str">
            <v>-</v>
          </cell>
          <cell r="AC3044" t="str">
            <v>-</v>
          </cell>
          <cell r="AD3044" t="str">
            <v>-</v>
          </cell>
          <cell r="AE3044" t="str">
            <v>-</v>
          </cell>
          <cell r="AF3044" t="str">
            <v>-</v>
          </cell>
          <cell r="AG3044" t="str">
            <v>-</v>
          </cell>
          <cell r="AH3044" t="str">
            <v>--</v>
          </cell>
        </row>
        <row r="3045">
          <cell r="A3045">
            <v>9095765</v>
          </cell>
          <cell r="B3045" t="str">
            <v>AML RightSource India Private Limited</v>
          </cell>
          <cell r="C3045">
            <v>44714</v>
          </cell>
          <cell r="D3045" t="str">
            <v>NOIDA</v>
          </cell>
          <cell r="E3045" t="str">
            <v>ILL</v>
          </cell>
          <cell r="F3045" t="str">
            <v>B2B</v>
          </cell>
          <cell r="G3045" t="str">
            <v>NOIDA</v>
          </cell>
          <cell r="H3045">
            <v>91666.666666666672</v>
          </cell>
          <cell r="I3045">
            <v>0.91666666666666674</v>
          </cell>
          <cell r="J3045">
            <v>9095765</v>
          </cell>
          <cell r="K3045" t="str">
            <v>Aml Rightsource India Private Limited</v>
          </cell>
          <cell r="L3045">
            <v>307500</v>
          </cell>
          <cell r="M3045" t="str">
            <v>Relationship</v>
          </cell>
          <cell r="N3045" t="str">
            <v>BIA+</v>
          </cell>
          <cell r="O3045" t="str">
            <v>NOD_ZONE1</v>
          </cell>
          <cell r="P3045">
            <v>9095765</v>
          </cell>
          <cell r="Q3045" t="str">
            <v>Syed Sadique Hussain</v>
          </cell>
          <cell r="R3045" t="str">
            <v>IAM</v>
          </cell>
          <cell r="S3045" t="str">
            <v>Rajeev Misra</v>
          </cell>
          <cell r="T3045">
            <v>0.91666666666666674</v>
          </cell>
          <cell r="U3045">
            <v>0</v>
          </cell>
          <cell r="V3045" t="str">
            <v>-</v>
          </cell>
          <cell r="Z3045" t="str">
            <v>-</v>
          </cell>
          <cell r="AA3045" t="str">
            <v>-</v>
          </cell>
          <cell r="AB3045" t="str">
            <v>-</v>
          </cell>
          <cell r="AC3045" t="str">
            <v>-</v>
          </cell>
          <cell r="AD3045" t="str">
            <v>-</v>
          </cell>
          <cell r="AE3045" t="str">
            <v>-</v>
          </cell>
          <cell r="AF3045" t="str">
            <v>-</v>
          </cell>
          <cell r="AG3045" t="str">
            <v>-</v>
          </cell>
          <cell r="AH3045" t="str">
            <v>--</v>
          </cell>
        </row>
        <row r="3046">
          <cell r="A3046">
            <v>9120196</v>
          </cell>
          <cell r="B3046" t="str">
            <v>Aml Rightsource India Private Limited</v>
          </cell>
          <cell r="C3046">
            <v>45322</v>
          </cell>
          <cell r="D3046" t="str">
            <v>Gurgaon</v>
          </cell>
          <cell r="E3046" t="str">
            <v>ILL</v>
          </cell>
          <cell r="F3046" t="str">
            <v>B2B</v>
          </cell>
          <cell r="G3046" t="str">
            <v>Gurgaon</v>
          </cell>
          <cell r="H3046">
            <v>107916.66666666667</v>
          </cell>
          <cell r="I3046">
            <v>1.0791666666666666</v>
          </cell>
          <cell r="J3046">
            <v>9095765</v>
          </cell>
          <cell r="K3046" t="str">
            <v>Aml Rightsource India Private Limited</v>
          </cell>
          <cell r="L3046">
            <v>307500</v>
          </cell>
          <cell r="M3046" t="str">
            <v>Relationship</v>
          </cell>
          <cell r="N3046" t="str">
            <v>BIA+</v>
          </cell>
          <cell r="O3046" t="str">
            <v>GGN_ZONE1</v>
          </cell>
          <cell r="P3046">
            <v>9095765</v>
          </cell>
          <cell r="Q3046" t="str">
            <v>Syed Sadique Hussain</v>
          </cell>
          <cell r="R3046" t="str">
            <v>IAM</v>
          </cell>
          <cell r="S3046" t="str">
            <v>Rajeev Misra</v>
          </cell>
          <cell r="T3046">
            <v>1.0791666666666666</v>
          </cell>
          <cell r="U3046">
            <v>0</v>
          </cell>
          <cell r="V3046" t="str">
            <v>-</v>
          </cell>
          <cell r="Z3046" t="str">
            <v>-</v>
          </cell>
          <cell r="AA3046" t="str">
            <v>-</v>
          </cell>
          <cell r="AB3046" t="str">
            <v>-</v>
          </cell>
          <cell r="AC3046" t="str">
            <v>-</v>
          </cell>
          <cell r="AD3046" t="str">
            <v>-</v>
          </cell>
          <cell r="AE3046" t="str">
            <v>-</v>
          </cell>
          <cell r="AF3046" t="str">
            <v>-</v>
          </cell>
          <cell r="AG3046" t="str">
            <v>-</v>
          </cell>
          <cell r="AH3046" t="str">
            <v>--</v>
          </cell>
        </row>
        <row r="3047">
          <cell r="A3047">
            <v>9130227</v>
          </cell>
          <cell r="B3047" t="str">
            <v>AML RightSource India Private Limited</v>
          </cell>
          <cell r="C3047">
            <v>45794</v>
          </cell>
          <cell r="D3047" t="str">
            <v>NOIDA</v>
          </cell>
          <cell r="E3047" t="str">
            <v>ILL</v>
          </cell>
          <cell r="F3047" t="str">
            <v>B2B</v>
          </cell>
          <cell r="G3047" t="str">
            <v>NOIDA</v>
          </cell>
          <cell r="H3047">
            <v>107916.66666666667</v>
          </cell>
          <cell r="I3047">
            <v>1.0791666666666666</v>
          </cell>
          <cell r="J3047">
            <v>9095765</v>
          </cell>
          <cell r="K3047" t="str">
            <v>Aml Rightsource India Private Limited</v>
          </cell>
          <cell r="L3047">
            <v>307500</v>
          </cell>
          <cell r="M3047" t="str">
            <v>Relationship</v>
          </cell>
          <cell r="N3047" t="str">
            <v>BIA+</v>
          </cell>
          <cell r="O3047" t="str">
            <v>NOD_ZONE1</v>
          </cell>
          <cell r="P3047">
            <v>9095765</v>
          </cell>
          <cell r="Q3047" t="str">
            <v>Syed Sadique Hussain</v>
          </cell>
          <cell r="R3047" t="str">
            <v>IAM</v>
          </cell>
          <cell r="S3047" t="str">
            <v>Rajeev Misra</v>
          </cell>
          <cell r="T3047">
            <v>1.0791666666666666</v>
          </cell>
          <cell r="U3047">
            <v>0</v>
          </cell>
          <cell r="V3047" t="str">
            <v>-</v>
          </cell>
          <cell r="Z3047" t="str">
            <v>-</v>
          </cell>
          <cell r="AA3047" t="str">
            <v>-</v>
          </cell>
          <cell r="AB3047" t="str">
            <v>-</v>
          </cell>
          <cell r="AC3047" t="str">
            <v>-</v>
          </cell>
          <cell r="AD3047" t="str">
            <v>-</v>
          </cell>
          <cell r="AE3047" t="str">
            <v>-</v>
          </cell>
          <cell r="AF3047" t="str">
            <v>-</v>
          </cell>
          <cell r="AG3047" t="str">
            <v>-</v>
          </cell>
          <cell r="AH3047" t="str">
            <v>--</v>
          </cell>
        </row>
        <row r="3048">
          <cell r="A3048">
            <v>9097005</v>
          </cell>
          <cell r="B3048" t="str">
            <v>Rosenberger interconnect Pvt Ltd</v>
          </cell>
          <cell r="C3048">
            <v>44789</v>
          </cell>
          <cell r="D3048" t="str">
            <v>Varna</v>
          </cell>
          <cell r="E3048" t="str">
            <v>MBIA</v>
          </cell>
          <cell r="F3048" t="str">
            <v>B2B</v>
          </cell>
          <cell r="G3048" t="str">
            <v>Others</v>
          </cell>
          <cell r="H3048">
            <v>18333</v>
          </cell>
          <cell r="I3048">
            <v>0.18332999999999999</v>
          </cell>
          <cell r="J3048">
            <v>9097005</v>
          </cell>
          <cell r="K3048" t="str">
            <v>Rosenberger Interconnect Private Limited</v>
          </cell>
          <cell r="L3048">
            <v>34999.666666666672</v>
          </cell>
          <cell r="M3048" t="str">
            <v>Investment</v>
          </cell>
          <cell r="N3048" t="str">
            <v>MBIA</v>
          </cell>
          <cell r="O3048" t="str">
            <v>DEL_ZONE1</v>
          </cell>
          <cell r="P3048">
            <v>9097005</v>
          </cell>
          <cell r="Q3048" t="str">
            <v>Nilesh Madhuker Zodape</v>
          </cell>
          <cell r="R3048" t="str">
            <v>IAM</v>
          </cell>
          <cell r="S3048" t="str">
            <v>Vineet Garg</v>
          </cell>
          <cell r="T3048">
            <v>0.26666666666666666</v>
          </cell>
          <cell r="U3048">
            <v>0</v>
          </cell>
          <cell r="V3048" t="str">
            <v>-</v>
          </cell>
          <cell r="Z3048" t="str">
            <v>-</v>
          </cell>
          <cell r="AA3048" t="str">
            <v>-</v>
          </cell>
          <cell r="AB3048" t="str">
            <v>-</v>
          </cell>
          <cell r="AC3048" t="str">
            <v>-</v>
          </cell>
          <cell r="AD3048" t="str">
            <v>-</v>
          </cell>
          <cell r="AE3048" t="str">
            <v>-</v>
          </cell>
          <cell r="AF3048" t="str">
            <v>-</v>
          </cell>
          <cell r="AG3048" t="str">
            <v>-</v>
          </cell>
          <cell r="AH3048" t="str">
            <v>--</v>
          </cell>
        </row>
        <row r="3049">
          <cell r="A3049">
            <v>9123450</v>
          </cell>
          <cell r="B3049" t="str">
            <v>Rosenberger Interconnect India Private Limited</v>
          </cell>
          <cell r="C3049">
            <v>45475</v>
          </cell>
          <cell r="D3049" t="str">
            <v>Pune</v>
          </cell>
          <cell r="E3049" t="str">
            <v>MBIA</v>
          </cell>
          <cell r="F3049" t="str">
            <v>B2B</v>
          </cell>
          <cell r="G3049" t="str">
            <v>Pune</v>
          </cell>
          <cell r="H3049">
            <v>16666.666666666668</v>
          </cell>
          <cell r="I3049">
            <v>0.16666666666666669</v>
          </cell>
          <cell r="J3049">
            <v>9097005</v>
          </cell>
          <cell r="K3049" t="str">
            <v>Rosenberger Interconnect Private Limited</v>
          </cell>
          <cell r="L3049">
            <v>34999.666666666672</v>
          </cell>
          <cell r="M3049" t="str">
            <v>Investment</v>
          </cell>
          <cell r="N3049" t="str">
            <v>MBIA</v>
          </cell>
          <cell r="O3049" t="str">
            <v>PUN_ZONE1</v>
          </cell>
          <cell r="P3049">
            <v>9097005</v>
          </cell>
          <cell r="Q3049" t="str">
            <v>Nilesh Madhuker Zodape</v>
          </cell>
          <cell r="R3049" t="str">
            <v>IAM</v>
          </cell>
          <cell r="S3049" t="str">
            <v>Vineet Garg</v>
          </cell>
          <cell r="T3049">
            <v>0.16666666666666669</v>
          </cell>
          <cell r="U3049">
            <v>0</v>
          </cell>
          <cell r="V3049" t="str">
            <v>-</v>
          </cell>
          <cell r="Z3049" t="str">
            <v>-</v>
          </cell>
          <cell r="AA3049" t="str">
            <v>-</v>
          </cell>
          <cell r="AB3049" t="str">
            <v>-</v>
          </cell>
          <cell r="AC3049" t="str">
            <v>-</v>
          </cell>
          <cell r="AD3049" t="str">
            <v>-</v>
          </cell>
          <cell r="AE3049" t="str">
            <v>-</v>
          </cell>
          <cell r="AF3049" t="str">
            <v>-</v>
          </cell>
          <cell r="AG3049" t="str">
            <v>-</v>
          </cell>
          <cell r="AH3049" t="str">
            <v>--</v>
          </cell>
        </row>
        <row r="3050">
          <cell r="A3050">
            <v>9097742</v>
          </cell>
          <cell r="B3050" t="str">
            <v>CASAPPA HYDRAULICS INDIA PV LTD</v>
          </cell>
          <cell r="C3050">
            <v>44805</v>
          </cell>
          <cell r="D3050"/>
          <cell r="E3050" t="str">
            <v>MBIA</v>
          </cell>
          <cell r="F3050" t="str">
            <v>B2B</v>
          </cell>
          <cell r="G3050" t="str">
            <v>Others</v>
          </cell>
          <cell r="H3050">
            <v>46666.666666666664</v>
          </cell>
          <cell r="I3050">
            <v>0.46666666666666662</v>
          </cell>
          <cell r="J3050">
            <v>9097742</v>
          </cell>
          <cell r="K3050" t="str">
            <v>Casappa Hydraulics India Pv Ltd</v>
          </cell>
          <cell r="L3050">
            <v>46666.666666666664</v>
          </cell>
          <cell r="M3050" t="str">
            <v>Investment</v>
          </cell>
          <cell r="N3050" t="str">
            <v>MBIA</v>
          </cell>
          <cell r="O3050" t="str">
            <v>DEL_ZONE1</v>
          </cell>
          <cell r="P3050">
            <v>9097742</v>
          </cell>
          <cell r="Q3050" t="str">
            <v>Rahul R</v>
          </cell>
          <cell r="R3050" t="str">
            <v>IAM</v>
          </cell>
          <cell r="S3050" t="str">
            <v>Vineet Jose</v>
          </cell>
          <cell r="T3050">
            <v>0.46666666666666662</v>
          </cell>
          <cell r="U3050">
            <v>0</v>
          </cell>
          <cell r="V3050" t="str">
            <v>-</v>
          </cell>
          <cell r="Z3050" t="str">
            <v>-</v>
          </cell>
          <cell r="AA3050" t="str">
            <v>-</v>
          </cell>
          <cell r="AB3050" t="str">
            <v>-</v>
          </cell>
          <cell r="AC3050" t="str">
            <v>-</v>
          </cell>
          <cell r="AD3050" t="str">
            <v>-</v>
          </cell>
          <cell r="AE3050" t="str">
            <v>-</v>
          </cell>
          <cell r="AF3050" t="str">
            <v>-</v>
          </cell>
          <cell r="AG3050" t="str">
            <v>-</v>
          </cell>
          <cell r="AH3050" t="str">
            <v>--</v>
          </cell>
        </row>
        <row r="3051">
          <cell r="A3051">
            <v>9097806</v>
          </cell>
          <cell r="B3051" t="str">
            <v>Dlf Clubs And Hospitality Limited</v>
          </cell>
          <cell r="C3051">
            <v>45413</v>
          </cell>
          <cell r="D3051" t="str">
            <v>Gurgaon</v>
          </cell>
          <cell r="E3051" t="str">
            <v>MBIA</v>
          </cell>
          <cell r="F3051" t="str">
            <v>B2B</v>
          </cell>
          <cell r="G3051" t="str">
            <v>Gurgaon</v>
          </cell>
          <cell r="H3051">
            <v>35000</v>
          </cell>
          <cell r="I3051">
            <v>0.35</v>
          </cell>
          <cell r="J3051">
            <v>9097806</v>
          </cell>
          <cell r="K3051" t="str">
            <v>Dlf Clubs And Hospitality Limited</v>
          </cell>
          <cell r="L3051">
            <v>35000</v>
          </cell>
          <cell r="M3051" t="str">
            <v>Investment</v>
          </cell>
          <cell r="N3051" t="str">
            <v>MBIA</v>
          </cell>
          <cell r="O3051" t="str">
            <v>GGN_ZONE1</v>
          </cell>
          <cell r="P3051">
            <v>9097806</v>
          </cell>
          <cell r="Q3051" t="str">
            <v>Syed Sadique Hussain</v>
          </cell>
          <cell r="R3051" t="str">
            <v>IAM</v>
          </cell>
          <cell r="S3051" t="str">
            <v>Rajeev Misra</v>
          </cell>
          <cell r="T3051">
            <v>0.35</v>
          </cell>
          <cell r="U3051">
            <v>0</v>
          </cell>
          <cell r="V3051" t="str">
            <v>-</v>
          </cell>
          <cell r="Z3051" t="str">
            <v>-</v>
          </cell>
          <cell r="AA3051" t="str">
            <v>-</v>
          </cell>
          <cell r="AB3051" t="str">
            <v>-</v>
          </cell>
          <cell r="AC3051" t="str">
            <v>-</v>
          </cell>
          <cell r="AD3051" t="str">
            <v>-</v>
          </cell>
          <cell r="AE3051" t="str">
            <v>-</v>
          </cell>
          <cell r="AF3051" t="str">
            <v>-</v>
          </cell>
          <cell r="AG3051" t="str">
            <v>-</v>
          </cell>
          <cell r="AH3051" t="str">
            <v>--</v>
          </cell>
        </row>
        <row r="3052">
          <cell r="A3052">
            <v>9026877</v>
          </cell>
          <cell r="B3052" t="str">
            <v>Jaipur Media &amp; Broadcasting Pvt. Ltd</v>
          </cell>
          <cell r="C3052">
            <v>44775</v>
          </cell>
          <cell r="D3052" t="str">
            <v>Noida</v>
          </cell>
          <cell r="E3052" t="str">
            <v>MAC</v>
          </cell>
          <cell r="F3052" t="str">
            <v>B2B</v>
          </cell>
          <cell r="G3052" t="str">
            <v>NOIDA</v>
          </cell>
          <cell r="H3052">
            <v>12500</v>
          </cell>
          <cell r="I3052">
            <v>0.125</v>
          </cell>
          <cell r="J3052">
            <v>9098623</v>
          </cell>
          <cell r="K3052" t="str">
            <v>Jaipur Media And Broadcasting Private Limited</v>
          </cell>
          <cell r="L3052">
            <v>47083.333333333336</v>
          </cell>
          <cell r="M3052" t="str">
            <v>Investment</v>
          </cell>
          <cell r="N3052" t="str">
            <v>BIA+</v>
          </cell>
          <cell r="O3052" t="str">
            <v>NOD_ZONE1</v>
          </cell>
          <cell r="P3052">
            <v>9098623</v>
          </cell>
          <cell r="Q3052" t="str">
            <v>Paritosh Swaroop Saxena</v>
          </cell>
          <cell r="R3052" t="str">
            <v>RAM</v>
          </cell>
          <cell r="S3052" t="str">
            <v>Paritosh Swaroop Saxena</v>
          </cell>
          <cell r="T3052">
            <v>0.125</v>
          </cell>
          <cell r="U3052">
            <v>0</v>
          </cell>
          <cell r="V3052" t="str">
            <v>-</v>
          </cell>
          <cell r="Z3052" t="str">
            <v>-</v>
          </cell>
          <cell r="AA3052" t="str">
            <v>-</v>
          </cell>
          <cell r="AB3052" t="str">
            <v>-</v>
          </cell>
          <cell r="AC3052" t="str">
            <v>-</v>
          </cell>
          <cell r="AD3052" t="str">
            <v>-</v>
          </cell>
          <cell r="AE3052" t="str">
            <v>-</v>
          </cell>
          <cell r="AF3052" t="str">
            <v>-</v>
          </cell>
          <cell r="AG3052" t="str">
            <v>-</v>
          </cell>
          <cell r="AH3052" t="str">
            <v>--</v>
          </cell>
        </row>
        <row r="3053">
          <cell r="A3053">
            <v>9098623</v>
          </cell>
          <cell r="B3053" t="str">
            <v>Jaipur Media and Broadcasting Pvt Ltd</v>
          </cell>
          <cell r="C3053">
            <v>44767</v>
          </cell>
          <cell r="D3053" t="str">
            <v>NOIDA</v>
          </cell>
          <cell r="E3053" t="str">
            <v>ILL</v>
          </cell>
          <cell r="F3053" t="str">
            <v>B2B</v>
          </cell>
          <cell r="G3053" t="str">
            <v>NOIDA</v>
          </cell>
          <cell r="H3053">
            <v>34583.333333333336</v>
          </cell>
          <cell r="I3053">
            <v>0.34583333333333338</v>
          </cell>
          <cell r="J3053">
            <v>9098623</v>
          </cell>
          <cell r="K3053" t="str">
            <v>Jaipur Media And Broadcasting Private Limited</v>
          </cell>
          <cell r="L3053">
            <v>47083.333333333336</v>
          </cell>
          <cell r="M3053" t="str">
            <v>Investment</v>
          </cell>
          <cell r="N3053" t="str">
            <v>BIA+</v>
          </cell>
          <cell r="O3053" t="str">
            <v>NOD_ZONE1</v>
          </cell>
          <cell r="P3053">
            <v>9098623</v>
          </cell>
          <cell r="Q3053" t="str">
            <v>Paritosh Swaroop Saxena</v>
          </cell>
          <cell r="R3053" t="str">
            <v>RAM</v>
          </cell>
          <cell r="S3053" t="str">
            <v>Paritosh Swaroop Saxena</v>
          </cell>
          <cell r="T3053">
            <v>0.34583333333333338</v>
          </cell>
          <cell r="U3053">
            <v>0</v>
          </cell>
          <cell r="V3053" t="str">
            <v>-</v>
          </cell>
          <cell r="Z3053" t="str">
            <v>-</v>
          </cell>
          <cell r="AA3053" t="str">
            <v>-</v>
          </cell>
          <cell r="AB3053" t="str">
            <v>-</v>
          </cell>
          <cell r="AC3053" t="str">
            <v>-</v>
          </cell>
          <cell r="AD3053" t="str">
            <v>-</v>
          </cell>
          <cell r="AE3053" t="str">
            <v>-</v>
          </cell>
          <cell r="AF3053" t="str">
            <v>-</v>
          </cell>
          <cell r="AG3053" t="str">
            <v>-</v>
          </cell>
          <cell r="AH3053" t="str">
            <v>--</v>
          </cell>
        </row>
        <row r="3054">
          <cell r="A3054">
            <v>9098838</v>
          </cell>
          <cell r="B3054" t="str">
            <v>CRESCENDO TRADING PRIVATE LIMITED</v>
          </cell>
          <cell r="C3054">
            <v>44765</v>
          </cell>
          <cell r="D3054" t="str">
            <v>Delhi</v>
          </cell>
          <cell r="E3054" t="str">
            <v>ILL</v>
          </cell>
          <cell r="F3054" t="str">
            <v>B2B</v>
          </cell>
          <cell r="G3054" t="str">
            <v>Delhi</v>
          </cell>
          <cell r="H3054">
            <v>70833.333333333328</v>
          </cell>
          <cell r="I3054">
            <v>0.70833333333333326</v>
          </cell>
          <cell r="J3054">
            <v>9098838</v>
          </cell>
          <cell r="K3054" t="str">
            <v>Crescendo Trading Private Limited</v>
          </cell>
          <cell r="L3054">
            <v>70833.333333333328</v>
          </cell>
          <cell r="M3054" t="str">
            <v>Investment</v>
          </cell>
          <cell r="N3054" t="str">
            <v>BIA+</v>
          </cell>
          <cell r="O3054" t="str">
            <v>DEL_ZONE1</v>
          </cell>
          <cell r="P3054">
            <v>9098838</v>
          </cell>
          <cell r="Q3054" t="str">
            <v>Rishab Prasad</v>
          </cell>
          <cell r="R3054" t="str">
            <v>IAM</v>
          </cell>
          <cell r="S3054" t="str">
            <v>Ravi Kala</v>
          </cell>
          <cell r="T3054">
            <v>0.70833333333333326</v>
          </cell>
          <cell r="U3054">
            <v>0</v>
          </cell>
          <cell r="V3054" t="str">
            <v>-</v>
          </cell>
          <cell r="Z3054" t="str">
            <v>-</v>
          </cell>
          <cell r="AA3054" t="str">
            <v>-</v>
          </cell>
          <cell r="AB3054" t="str">
            <v>-</v>
          </cell>
          <cell r="AC3054" t="str">
            <v>-</v>
          </cell>
          <cell r="AD3054" t="str">
            <v>-</v>
          </cell>
          <cell r="AE3054" t="str">
            <v>-</v>
          </cell>
          <cell r="AF3054" t="str">
            <v>-</v>
          </cell>
          <cell r="AG3054" t="str">
            <v>-</v>
          </cell>
          <cell r="AH3054" t="str">
            <v>--</v>
          </cell>
        </row>
        <row r="3055">
          <cell r="A3055">
            <v>9099040</v>
          </cell>
          <cell r="B3055" t="str">
            <v>New Age Markets In Electricity Private Limited</v>
          </cell>
          <cell r="C3055">
            <v>45597</v>
          </cell>
          <cell r="D3055" t="str">
            <v>Delhi</v>
          </cell>
          <cell r="E3055" t="str">
            <v>BIA</v>
          </cell>
          <cell r="F3055" t="str">
            <v>B2B</v>
          </cell>
          <cell r="G3055" t="str">
            <v>Delhi</v>
          </cell>
          <cell r="H3055">
            <v>33333.333333333336</v>
          </cell>
          <cell r="I3055">
            <v>0.33333333333333337</v>
          </cell>
          <cell r="J3055">
            <v>9099040</v>
          </cell>
          <cell r="K3055" t="str">
            <v>New Age Markets In Electricity Private Limited</v>
          </cell>
          <cell r="L3055">
            <v>33333.333333333336</v>
          </cell>
          <cell r="M3055" t="str">
            <v>Investment</v>
          </cell>
          <cell r="N3055" t="str">
            <v>BIA+</v>
          </cell>
          <cell r="O3055" t="str">
            <v>DEL_ZONE2</v>
          </cell>
          <cell r="P3055">
            <v>9099040</v>
          </cell>
          <cell r="Q3055" t="str">
            <v>Ravi Chandana</v>
          </cell>
          <cell r="R3055" t="str">
            <v>IAM</v>
          </cell>
          <cell r="S3055" t="str">
            <v>Ravi Kala</v>
          </cell>
          <cell r="T3055">
            <v>0.33333333333333337</v>
          </cell>
          <cell r="U3055">
            <v>0</v>
          </cell>
          <cell r="V3055" t="str">
            <v>-</v>
          </cell>
          <cell r="Z3055" t="str">
            <v>-</v>
          </cell>
          <cell r="AA3055" t="str">
            <v>-</v>
          </cell>
          <cell r="AB3055" t="str">
            <v>-</v>
          </cell>
          <cell r="AC3055" t="str">
            <v>-</v>
          </cell>
          <cell r="AD3055" t="str">
            <v>-</v>
          </cell>
          <cell r="AE3055" t="str">
            <v>-</v>
          </cell>
          <cell r="AF3055" t="str">
            <v>-</v>
          </cell>
          <cell r="AG3055" t="str">
            <v>-</v>
          </cell>
          <cell r="AH3055" t="str">
            <v>--</v>
          </cell>
        </row>
        <row r="3056">
          <cell r="A3056">
            <v>2339654</v>
          </cell>
          <cell r="B3056" t="str">
            <v>Agarwal Packers &amp; Movers Ltd</v>
          </cell>
          <cell r="C3056">
            <v>45055</v>
          </cell>
          <cell r="D3056" t="str">
            <v>Bangalore</v>
          </cell>
          <cell r="E3056" t="str">
            <v>BBB</v>
          </cell>
          <cell r="F3056" t="str">
            <v>B2C</v>
          </cell>
          <cell r="G3056" t="str">
            <v>Bangalore</v>
          </cell>
          <cell r="H3056">
            <v>4999</v>
          </cell>
          <cell r="I3056">
            <v>4.999E-2</v>
          </cell>
          <cell r="J3056">
            <v>9099853</v>
          </cell>
          <cell r="K3056" t="str">
            <v>Agarwal Packers And Movers Ltd</v>
          </cell>
          <cell r="L3056">
            <v>32499</v>
          </cell>
          <cell r="M3056" t="str">
            <v>Investment</v>
          </cell>
          <cell r="N3056" t="str">
            <v>BBB</v>
          </cell>
          <cell r="O3056" t="str">
            <v>BLR_ZONE1</v>
          </cell>
          <cell r="P3056">
            <v>9099853</v>
          </cell>
          <cell r="Q3056" t="str">
            <v>Ravi Chandana</v>
          </cell>
          <cell r="R3056" t="str">
            <v>IAM</v>
          </cell>
          <cell r="S3056" t="str">
            <v>Ravi Kala</v>
          </cell>
          <cell r="T3056">
            <v>4.999E-2</v>
          </cell>
          <cell r="U3056">
            <v>0</v>
          </cell>
          <cell r="V3056" t="str">
            <v>-</v>
          </cell>
          <cell r="Z3056" t="str">
            <v>-</v>
          </cell>
          <cell r="AA3056" t="str">
            <v>-</v>
          </cell>
          <cell r="AB3056" t="str">
            <v>-</v>
          </cell>
          <cell r="AC3056" t="str">
            <v>-</v>
          </cell>
          <cell r="AD3056" t="str">
            <v>-</v>
          </cell>
          <cell r="AE3056" t="str">
            <v>-</v>
          </cell>
          <cell r="AF3056" t="str">
            <v>-</v>
          </cell>
          <cell r="AG3056" t="str">
            <v>-</v>
          </cell>
          <cell r="AH3056" t="str">
            <v>--</v>
          </cell>
        </row>
        <row r="3057">
          <cell r="A3057">
            <v>9099853</v>
          </cell>
          <cell r="B3057" t="str">
            <v>Agarwal Packers &amp; Movers Ltd</v>
          </cell>
          <cell r="C3057">
            <v>44803</v>
          </cell>
          <cell r="D3057" t="str">
            <v>Mumbai</v>
          </cell>
          <cell r="E3057" t="str">
            <v>MBIA</v>
          </cell>
          <cell r="F3057" t="str">
            <v>B2B</v>
          </cell>
          <cell r="G3057" t="str">
            <v>Mumbai</v>
          </cell>
          <cell r="H3057">
            <v>16666.666666666668</v>
          </cell>
          <cell r="I3057">
            <v>0.16666666666666669</v>
          </cell>
          <cell r="J3057">
            <v>9099853</v>
          </cell>
          <cell r="K3057" t="str">
            <v>Agarwal Packers And Movers Ltd</v>
          </cell>
          <cell r="L3057">
            <v>32499</v>
          </cell>
          <cell r="M3057" t="str">
            <v>Investment</v>
          </cell>
          <cell r="N3057" t="str">
            <v>MBIA</v>
          </cell>
          <cell r="O3057" t="str">
            <v>MUM_ZONE1</v>
          </cell>
          <cell r="P3057">
            <v>9099853</v>
          </cell>
          <cell r="Q3057" t="str">
            <v>Ravi Chandana</v>
          </cell>
          <cell r="R3057" t="str">
            <v>IAM</v>
          </cell>
          <cell r="S3057" t="str">
            <v>Ravi Kala</v>
          </cell>
          <cell r="T3057">
            <v>0.16666666666666669</v>
          </cell>
          <cell r="U3057">
            <v>0</v>
          </cell>
          <cell r="V3057" t="str">
            <v>-</v>
          </cell>
          <cell r="Z3057" t="str">
            <v>-</v>
          </cell>
          <cell r="AA3057" t="str">
            <v>-</v>
          </cell>
          <cell r="AB3057" t="str">
            <v>-</v>
          </cell>
          <cell r="AC3057" t="str">
            <v>-</v>
          </cell>
          <cell r="AD3057" t="str">
            <v>-</v>
          </cell>
          <cell r="AE3057" t="str">
            <v>-</v>
          </cell>
          <cell r="AF3057" t="str">
            <v>-</v>
          </cell>
          <cell r="AG3057" t="str">
            <v>-</v>
          </cell>
          <cell r="AH3057" t="str">
            <v>--</v>
          </cell>
        </row>
        <row r="3058">
          <cell r="A3058">
            <v>9107340</v>
          </cell>
          <cell r="B3058" t="str">
            <v>Agarwal Packers &amp; Movers Ltd</v>
          </cell>
          <cell r="C3058">
            <v>44949</v>
          </cell>
          <cell r="D3058" t="str">
            <v>Amritsar</v>
          </cell>
          <cell r="E3058" t="str">
            <v>MBIA</v>
          </cell>
          <cell r="F3058" t="str">
            <v>B2B</v>
          </cell>
          <cell r="G3058" t="str">
            <v>Others</v>
          </cell>
          <cell r="H3058">
            <v>10833.333333333334</v>
          </cell>
          <cell r="I3058">
            <v>0.10833333333333334</v>
          </cell>
          <cell r="J3058">
            <v>9099853</v>
          </cell>
          <cell r="K3058" t="str">
            <v>Agarwal Packers And Movers Ltd</v>
          </cell>
          <cell r="L3058">
            <v>32499</v>
          </cell>
          <cell r="M3058" t="str">
            <v>Investment</v>
          </cell>
          <cell r="N3058" t="str">
            <v>MBIA</v>
          </cell>
          <cell r="O3058" t="str">
            <v>DEL_ZONE1</v>
          </cell>
          <cell r="P3058">
            <v>9099853</v>
          </cell>
          <cell r="Q3058" t="str">
            <v>Ravi Chandana</v>
          </cell>
          <cell r="R3058" t="str">
            <v>IAM</v>
          </cell>
          <cell r="S3058" t="str">
            <v>Ravi Kala</v>
          </cell>
          <cell r="T3058">
            <v>0.10833333333333334</v>
          </cell>
          <cell r="U3058">
            <v>0</v>
          </cell>
          <cell r="V3058" t="str">
            <v>-</v>
          </cell>
          <cell r="Z3058" t="str">
            <v>-</v>
          </cell>
          <cell r="AA3058" t="str">
            <v>-</v>
          </cell>
          <cell r="AB3058" t="str">
            <v>-</v>
          </cell>
          <cell r="AC3058" t="str">
            <v>-</v>
          </cell>
          <cell r="AD3058" t="str">
            <v>-</v>
          </cell>
          <cell r="AE3058" t="str">
            <v>-</v>
          </cell>
          <cell r="AF3058" t="str">
            <v>-</v>
          </cell>
          <cell r="AG3058" t="str">
            <v>-</v>
          </cell>
          <cell r="AH3058" t="str">
            <v>--</v>
          </cell>
        </row>
        <row r="3059">
          <cell r="A3059">
            <v>9097808</v>
          </cell>
          <cell r="B3059" t="str">
            <v>Herbalife International India Private Limited</v>
          </cell>
          <cell r="C3059">
            <v>44922</v>
          </cell>
          <cell r="D3059" t="str">
            <v>Imphal</v>
          </cell>
          <cell r="E3059" t="str">
            <v>MBIA</v>
          </cell>
          <cell r="F3059" t="str">
            <v>B2B</v>
          </cell>
          <cell r="G3059" t="str">
            <v>Others</v>
          </cell>
          <cell r="H3059">
            <v>9166.6666666666661</v>
          </cell>
          <cell r="I3059">
            <v>9.166666666666666E-2</v>
          </cell>
          <cell r="J3059">
            <v>9099952</v>
          </cell>
          <cell r="K3059" t="str">
            <v>Herbalife International India Private Limited</v>
          </cell>
          <cell r="L3059">
            <v>119166.66666666669</v>
          </cell>
          <cell r="M3059" t="str">
            <v>Relationship</v>
          </cell>
          <cell r="N3059" t="str">
            <v>MBIA</v>
          </cell>
          <cell r="O3059" t="str">
            <v>DEL_ZONE1</v>
          </cell>
          <cell r="P3059">
            <v>9099952</v>
          </cell>
          <cell r="Q3059" t="str">
            <v>Vineet Jose</v>
          </cell>
          <cell r="R3059" t="str">
            <v>RAM</v>
          </cell>
          <cell r="S3059" t="str">
            <v>Vineet Jose</v>
          </cell>
          <cell r="T3059">
            <v>9.166666666666666E-2</v>
          </cell>
          <cell r="U3059">
            <v>0</v>
          </cell>
          <cell r="V3059" t="str">
            <v>-</v>
          </cell>
          <cell r="Z3059" t="str">
            <v>-</v>
          </cell>
          <cell r="AA3059" t="str">
            <v>-</v>
          </cell>
          <cell r="AB3059" t="str">
            <v>-</v>
          </cell>
          <cell r="AC3059" t="str">
            <v>-</v>
          </cell>
          <cell r="AD3059" t="str">
            <v>-</v>
          </cell>
          <cell r="AE3059" t="str">
            <v>-</v>
          </cell>
          <cell r="AF3059" t="str">
            <v>-</v>
          </cell>
          <cell r="AG3059" t="str">
            <v>-</v>
          </cell>
          <cell r="AH3059" t="str">
            <v>--</v>
          </cell>
        </row>
        <row r="3060">
          <cell r="A3060">
            <v>9097809</v>
          </cell>
          <cell r="B3060" t="str">
            <v>Herbalife International India Private Limited</v>
          </cell>
          <cell r="C3060">
            <v>44907</v>
          </cell>
          <cell r="D3060" t="str">
            <v>Raipur</v>
          </cell>
          <cell r="E3060" t="str">
            <v>MBIA</v>
          </cell>
          <cell r="F3060" t="str">
            <v>B2B</v>
          </cell>
          <cell r="G3060" t="str">
            <v>Others</v>
          </cell>
          <cell r="H3060">
            <v>9166.6666666666661</v>
          </cell>
          <cell r="I3060">
            <v>9.166666666666666E-2</v>
          </cell>
          <cell r="J3060">
            <v>9099952</v>
          </cell>
          <cell r="K3060" t="str">
            <v>Herbalife International India Private Limited</v>
          </cell>
          <cell r="L3060">
            <v>119166.66666666669</v>
          </cell>
          <cell r="M3060" t="str">
            <v>Relationship</v>
          </cell>
          <cell r="N3060" t="str">
            <v>MBIA</v>
          </cell>
          <cell r="O3060" t="str">
            <v>DEL_ZONE1</v>
          </cell>
          <cell r="P3060">
            <v>9099952</v>
          </cell>
          <cell r="Q3060" t="str">
            <v>Vineet Jose</v>
          </cell>
          <cell r="R3060" t="str">
            <v>RAM</v>
          </cell>
          <cell r="S3060" t="str">
            <v>Vineet Jose</v>
          </cell>
          <cell r="T3060">
            <v>9.166666666666666E-2</v>
          </cell>
          <cell r="U3060">
            <v>0</v>
          </cell>
          <cell r="V3060" t="str">
            <v>-</v>
          </cell>
          <cell r="Z3060" t="str">
            <v>-</v>
          </cell>
          <cell r="AA3060" t="str">
            <v>-</v>
          </cell>
          <cell r="AB3060" t="str">
            <v>-</v>
          </cell>
          <cell r="AC3060" t="str">
            <v>-</v>
          </cell>
          <cell r="AD3060" t="str">
            <v>-</v>
          </cell>
          <cell r="AE3060" t="str">
            <v>-</v>
          </cell>
          <cell r="AF3060" t="str">
            <v>-</v>
          </cell>
          <cell r="AG3060" t="str">
            <v>-</v>
          </cell>
          <cell r="AH3060" t="str">
            <v>--</v>
          </cell>
        </row>
        <row r="3061">
          <cell r="A3061">
            <v>9097810</v>
          </cell>
          <cell r="B3061" t="str">
            <v>Herbalife International India Private Limited</v>
          </cell>
          <cell r="C3061">
            <v>44860</v>
          </cell>
          <cell r="D3061"/>
          <cell r="E3061" t="str">
            <v>MBIA</v>
          </cell>
          <cell r="F3061" t="str">
            <v>B2B</v>
          </cell>
          <cell r="G3061" t="str">
            <v>Others</v>
          </cell>
          <cell r="H3061">
            <v>9166.6666666666661</v>
          </cell>
          <cell r="I3061">
            <v>9.166666666666666E-2</v>
          </cell>
          <cell r="J3061">
            <v>9099952</v>
          </cell>
          <cell r="K3061" t="str">
            <v>Herbalife International India Private Limited</v>
          </cell>
          <cell r="L3061">
            <v>119166.66666666669</v>
          </cell>
          <cell r="M3061" t="str">
            <v>Relationship</v>
          </cell>
          <cell r="N3061" t="str">
            <v>MBIA</v>
          </cell>
          <cell r="O3061" t="str">
            <v>DEL_ZONE1</v>
          </cell>
          <cell r="P3061">
            <v>9099952</v>
          </cell>
          <cell r="Q3061" t="str">
            <v>Vineet Jose</v>
          </cell>
          <cell r="R3061" t="str">
            <v>RAM</v>
          </cell>
          <cell r="S3061" t="str">
            <v>Vineet Jose</v>
          </cell>
          <cell r="T3061">
            <v>9.166666666666666E-2</v>
          </cell>
          <cell r="U3061">
            <v>0</v>
          </cell>
          <cell r="V3061" t="str">
            <v>-</v>
          </cell>
          <cell r="Z3061" t="str">
            <v>-</v>
          </cell>
          <cell r="AA3061" t="str">
            <v>-</v>
          </cell>
          <cell r="AB3061" t="str">
            <v>-</v>
          </cell>
          <cell r="AC3061" t="str">
            <v>-</v>
          </cell>
          <cell r="AD3061" t="str">
            <v>-</v>
          </cell>
          <cell r="AE3061" t="str">
            <v>-</v>
          </cell>
          <cell r="AF3061" t="str">
            <v>-</v>
          </cell>
          <cell r="AG3061" t="str">
            <v>-</v>
          </cell>
          <cell r="AH3061" t="str">
            <v>--</v>
          </cell>
        </row>
        <row r="3062">
          <cell r="A3062">
            <v>9097811</v>
          </cell>
          <cell r="B3062" t="str">
            <v>Herbalife International India Private Limited</v>
          </cell>
          <cell r="C3062">
            <v>44922</v>
          </cell>
          <cell r="D3062" t="str">
            <v>Patna</v>
          </cell>
          <cell r="E3062" t="str">
            <v>MBIA</v>
          </cell>
          <cell r="F3062" t="str">
            <v>B2B</v>
          </cell>
          <cell r="G3062" t="str">
            <v>Others</v>
          </cell>
          <cell r="H3062">
            <v>9166.6666666666661</v>
          </cell>
          <cell r="I3062">
            <v>9.166666666666666E-2</v>
          </cell>
          <cell r="J3062">
            <v>9099952</v>
          </cell>
          <cell r="K3062" t="str">
            <v>Herbalife International India Private Limited</v>
          </cell>
          <cell r="L3062">
            <v>119166.66666666669</v>
          </cell>
          <cell r="M3062" t="str">
            <v>Relationship</v>
          </cell>
          <cell r="N3062" t="str">
            <v>MBIA</v>
          </cell>
          <cell r="O3062" t="str">
            <v>DEL_ZONE1</v>
          </cell>
          <cell r="P3062">
            <v>9099952</v>
          </cell>
          <cell r="Q3062" t="str">
            <v>Vineet Jose</v>
          </cell>
          <cell r="R3062" t="str">
            <v>RAM</v>
          </cell>
          <cell r="S3062" t="str">
            <v>Vineet Jose</v>
          </cell>
          <cell r="T3062">
            <v>9.166666666666666E-2</v>
          </cell>
          <cell r="U3062">
            <v>0</v>
          </cell>
          <cell r="V3062" t="str">
            <v>-</v>
          </cell>
          <cell r="Z3062" t="str">
            <v>-</v>
          </cell>
          <cell r="AA3062" t="str">
            <v>-</v>
          </cell>
          <cell r="AB3062" t="str">
            <v>-</v>
          </cell>
          <cell r="AC3062" t="str">
            <v>-</v>
          </cell>
          <cell r="AD3062" t="str">
            <v>-</v>
          </cell>
          <cell r="AE3062" t="str">
            <v>-</v>
          </cell>
          <cell r="AF3062" t="str">
            <v>-</v>
          </cell>
          <cell r="AG3062" t="str">
            <v>-</v>
          </cell>
          <cell r="AH3062" t="str">
            <v>--</v>
          </cell>
        </row>
        <row r="3063">
          <cell r="A3063">
            <v>9097812</v>
          </cell>
          <cell r="B3063" t="str">
            <v>Herbalife International India Private Limited</v>
          </cell>
          <cell r="C3063">
            <v>44911</v>
          </cell>
          <cell r="D3063"/>
          <cell r="E3063" t="str">
            <v>MBIA</v>
          </cell>
          <cell r="F3063" t="str">
            <v>B2B</v>
          </cell>
          <cell r="G3063" t="str">
            <v>Others</v>
          </cell>
          <cell r="H3063">
            <v>9166.6666666666661</v>
          </cell>
          <cell r="I3063">
            <v>9.166666666666666E-2</v>
          </cell>
          <cell r="J3063">
            <v>9099952</v>
          </cell>
          <cell r="K3063" t="str">
            <v>Herbalife International India Private Limited</v>
          </cell>
          <cell r="L3063">
            <v>119166.66666666669</v>
          </cell>
          <cell r="M3063" t="str">
            <v>Relationship</v>
          </cell>
          <cell r="N3063" t="str">
            <v>MBIA</v>
          </cell>
          <cell r="O3063" t="str">
            <v>DEL_ZONE1</v>
          </cell>
          <cell r="P3063">
            <v>9099952</v>
          </cell>
          <cell r="Q3063" t="str">
            <v>Vineet Jose</v>
          </cell>
          <cell r="R3063" t="str">
            <v>RAM</v>
          </cell>
          <cell r="S3063" t="str">
            <v>Vineet Jose</v>
          </cell>
          <cell r="T3063">
            <v>9.166666666666666E-2</v>
          </cell>
          <cell r="U3063">
            <v>0</v>
          </cell>
          <cell r="V3063" t="str">
            <v>-</v>
          </cell>
          <cell r="Z3063" t="str">
            <v>-</v>
          </cell>
          <cell r="AA3063" t="str">
            <v>-</v>
          </cell>
          <cell r="AB3063" t="str">
            <v>-</v>
          </cell>
          <cell r="AC3063" t="str">
            <v>-</v>
          </cell>
          <cell r="AD3063" t="str">
            <v>-</v>
          </cell>
          <cell r="AE3063" t="str">
            <v>-</v>
          </cell>
          <cell r="AF3063" t="str">
            <v>-</v>
          </cell>
          <cell r="AG3063" t="str">
            <v>-</v>
          </cell>
          <cell r="AH3063" t="str">
            <v>--</v>
          </cell>
        </row>
        <row r="3064">
          <cell r="A3064">
            <v>9097818</v>
          </cell>
          <cell r="B3064" t="str">
            <v>Herbalife International India Private Limited</v>
          </cell>
          <cell r="C3064">
            <v>44922</v>
          </cell>
          <cell r="D3064" t="str">
            <v>Indore</v>
          </cell>
          <cell r="E3064" t="str">
            <v>MBIA</v>
          </cell>
          <cell r="F3064" t="str">
            <v>B2B</v>
          </cell>
          <cell r="G3064" t="str">
            <v>Others</v>
          </cell>
          <cell r="H3064">
            <v>9166.6666666666661</v>
          </cell>
          <cell r="I3064">
            <v>9.166666666666666E-2</v>
          </cell>
          <cell r="J3064">
            <v>9099952</v>
          </cell>
          <cell r="K3064" t="str">
            <v>Herbalife International India Private Limited</v>
          </cell>
          <cell r="L3064">
            <v>119166.66666666669</v>
          </cell>
          <cell r="M3064" t="str">
            <v>Relationship</v>
          </cell>
          <cell r="N3064" t="str">
            <v>MBIA</v>
          </cell>
          <cell r="O3064" t="str">
            <v>DEL_ZONE1</v>
          </cell>
          <cell r="P3064">
            <v>9099952</v>
          </cell>
          <cell r="Q3064" t="str">
            <v>Vineet Jose</v>
          </cell>
          <cell r="R3064" t="str">
            <v>RAM</v>
          </cell>
          <cell r="S3064" t="str">
            <v>Vineet Jose</v>
          </cell>
          <cell r="T3064">
            <v>9.166666666666666E-2</v>
          </cell>
          <cell r="U3064">
            <v>0</v>
          </cell>
          <cell r="V3064" t="str">
            <v>-</v>
          </cell>
          <cell r="Z3064">
            <v>46119.310891203699</v>
          </cell>
          <cell r="AA3064" t="str">
            <v>SR26045517337</v>
          </cell>
          <cell r="AB3064" t="str">
            <v>Active</v>
          </cell>
          <cell r="AC3064" t="str">
            <v>-</v>
          </cell>
          <cell r="AD3064" t="str">
            <v>-</v>
          </cell>
          <cell r="AE3064" t="str">
            <v>-</v>
          </cell>
          <cell r="AF3064" t="str">
            <v>-</v>
          </cell>
          <cell r="AG3064" t="str">
            <v>-</v>
          </cell>
          <cell r="AH3064" t="str">
            <v>-Active</v>
          </cell>
        </row>
        <row r="3065">
          <cell r="A3065">
            <v>9097819</v>
          </cell>
          <cell r="B3065" t="str">
            <v>Herbalife International India Private Limited</v>
          </cell>
          <cell r="C3065">
            <v>44911</v>
          </cell>
          <cell r="D3065"/>
          <cell r="E3065" t="str">
            <v>MBIA</v>
          </cell>
          <cell r="F3065" t="str">
            <v>B2B</v>
          </cell>
          <cell r="G3065" t="str">
            <v>Others</v>
          </cell>
          <cell r="H3065">
            <v>9166.6666666666661</v>
          </cell>
          <cell r="I3065">
            <v>9.166666666666666E-2</v>
          </cell>
          <cell r="J3065">
            <v>9099952</v>
          </cell>
          <cell r="K3065" t="str">
            <v>Herbalife International India Private Limited</v>
          </cell>
          <cell r="L3065">
            <v>119166.66666666669</v>
          </cell>
          <cell r="M3065" t="str">
            <v>Relationship</v>
          </cell>
          <cell r="N3065" t="str">
            <v>MBIA</v>
          </cell>
          <cell r="O3065" t="str">
            <v>DEL_ZONE1</v>
          </cell>
          <cell r="P3065">
            <v>9099952</v>
          </cell>
          <cell r="Q3065" t="str">
            <v>Vineet Jose</v>
          </cell>
          <cell r="R3065" t="str">
            <v>RAM</v>
          </cell>
          <cell r="S3065" t="str">
            <v>Vineet Jose</v>
          </cell>
          <cell r="T3065">
            <v>9.166666666666666E-2</v>
          </cell>
          <cell r="U3065">
            <v>0</v>
          </cell>
          <cell r="V3065" t="str">
            <v>-</v>
          </cell>
          <cell r="Z3065" t="str">
            <v>-</v>
          </cell>
          <cell r="AA3065" t="str">
            <v>-</v>
          </cell>
          <cell r="AB3065" t="str">
            <v>-</v>
          </cell>
          <cell r="AC3065" t="str">
            <v>-</v>
          </cell>
          <cell r="AD3065" t="str">
            <v>-</v>
          </cell>
          <cell r="AE3065" t="str">
            <v>-</v>
          </cell>
          <cell r="AF3065" t="str">
            <v>-</v>
          </cell>
          <cell r="AG3065" t="str">
            <v>-</v>
          </cell>
          <cell r="AH3065" t="str">
            <v>--</v>
          </cell>
        </row>
        <row r="3066">
          <cell r="A3066">
            <v>9097821</v>
          </cell>
          <cell r="B3066" t="str">
            <v>Herbalife International India Private Limited</v>
          </cell>
          <cell r="C3066">
            <v>44922</v>
          </cell>
          <cell r="D3066"/>
          <cell r="E3066" t="str">
            <v>MBIA</v>
          </cell>
          <cell r="F3066" t="str">
            <v>B2B</v>
          </cell>
          <cell r="G3066" t="str">
            <v>Others</v>
          </cell>
          <cell r="H3066">
            <v>9166.6666666666661</v>
          </cell>
          <cell r="I3066">
            <v>9.166666666666666E-2</v>
          </cell>
          <cell r="J3066">
            <v>9099952</v>
          </cell>
          <cell r="K3066" t="str">
            <v>Herbalife International India Private Limited</v>
          </cell>
          <cell r="L3066">
            <v>119166.66666666669</v>
          </cell>
          <cell r="M3066" t="str">
            <v>Relationship</v>
          </cell>
          <cell r="N3066" t="str">
            <v>MBIA</v>
          </cell>
          <cell r="O3066" t="str">
            <v>DEL_ZONE1</v>
          </cell>
          <cell r="P3066">
            <v>9099952</v>
          </cell>
          <cell r="Q3066" t="str">
            <v>Vineet Jose</v>
          </cell>
          <cell r="R3066" t="str">
            <v>RAM</v>
          </cell>
          <cell r="S3066" t="str">
            <v>Vineet Jose</v>
          </cell>
          <cell r="T3066">
            <v>9.166666666666666E-2</v>
          </cell>
          <cell r="U3066">
            <v>0</v>
          </cell>
          <cell r="V3066" t="str">
            <v>-</v>
          </cell>
          <cell r="Z3066" t="str">
            <v>-</v>
          </cell>
          <cell r="AA3066" t="str">
            <v>-</v>
          </cell>
          <cell r="AB3066" t="str">
            <v>-</v>
          </cell>
          <cell r="AC3066" t="str">
            <v>-</v>
          </cell>
          <cell r="AD3066" t="str">
            <v>-</v>
          </cell>
          <cell r="AE3066" t="str">
            <v>-</v>
          </cell>
          <cell r="AF3066" t="str">
            <v>-</v>
          </cell>
          <cell r="AG3066" t="str">
            <v>-</v>
          </cell>
          <cell r="AH3066" t="str">
            <v>--</v>
          </cell>
        </row>
        <row r="3067">
          <cell r="A3067">
            <v>9097837</v>
          </cell>
          <cell r="B3067" t="str">
            <v>Herbalife International India Private Limited</v>
          </cell>
          <cell r="C3067">
            <v>44921</v>
          </cell>
          <cell r="D3067" t="str">
            <v>Surat</v>
          </cell>
          <cell r="E3067" t="str">
            <v>MBIA</v>
          </cell>
          <cell r="F3067" t="str">
            <v>B2B</v>
          </cell>
          <cell r="G3067" t="str">
            <v>Others</v>
          </cell>
          <cell r="H3067">
            <v>9166.6666666666661</v>
          </cell>
          <cell r="I3067">
            <v>9.166666666666666E-2</v>
          </cell>
          <cell r="J3067">
            <v>9099952</v>
          </cell>
          <cell r="K3067" t="str">
            <v>Herbalife International India Private Limited</v>
          </cell>
          <cell r="L3067">
            <v>119166.66666666669</v>
          </cell>
          <cell r="M3067" t="str">
            <v>Relationship</v>
          </cell>
          <cell r="N3067" t="str">
            <v>MBIA</v>
          </cell>
          <cell r="O3067" t="str">
            <v>DEL_ZONE1</v>
          </cell>
          <cell r="P3067">
            <v>9099952</v>
          </cell>
          <cell r="Q3067" t="str">
            <v>Vineet Jose</v>
          </cell>
          <cell r="R3067" t="str">
            <v>RAM</v>
          </cell>
          <cell r="S3067" t="str">
            <v>Vineet Jose</v>
          </cell>
          <cell r="T3067">
            <v>9.166666666666666E-2</v>
          </cell>
          <cell r="U3067">
            <v>0</v>
          </cell>
          <cell r="V3067" t="str">
            <v>-</v>
          </cell>
          <cell r="Z3067" t="str">
            <v>-</v>
          </cell>
          <cell r="AA3067" t="str">
            <v>-</v>
          </cell>
          <cell r="AB3067" t="str">
            <v>-</v>
          </cell>
          <cell r="AC3067" t="str">
            <v>-</v>
          </cell>
          <cell r="AD3067" t="str">
            <v>-</v>
          </cell>
          <cell r="AE3067" t="str">
            <v>-</v>
          </cell>
          <cell r="AF3067" t="str">
            <v>-</v>
          </cell>
          <cell r="AG3067" t="str">
            <v>-</v>
          </cell>
          <cell r="AH3067" t="str">
            <v>--</v>
          </cell>
        </row>
        <row r="3068">
          <cell r="A3068">
            <v>9097838</v>
          </cell>
          <cell r="B3068" t="str">
            <v>Herbalife International India Private Limited</v>
          </cell>
          <cell r="C3068">
            <v>44865</v>
          </cell>
          <cell r="D3068" t="str">
            <v>Mysore</v>
          </cell>
          <cell r="E3068" t="str">
            <v>MBIA</v>
          </cell>
          <cell r="F3068" t="str">
            <v>B2B</v>
          </cell>
          <cell r="G3068" t="str">
            <v>Others</v>
          </cell>
          <cell r="H3068">
            <v>9166.6666666666661</v>
          </cell>
          <cell r="I3068">
            <v>9.166666666666666E-2</v>
          </cell>
          <cell r="J3068">
            <v>9099952</v>
          </cell>
          <cell r="K3068" t="str">
            <v>Herbalife International India Private Limited</v>
          </cell>
          <cell r="L3068">
            <v>119166.66666666669</v>
          </cell>
          <cell r="M3068" t="str">
            <v>Relationship</v>
          </cell>
          <cell r="N3068" t="str">
            <v>MBIA</v>
          </cell>
          <cell r="O3068" t="str">
            <v>DEL_ZONE1</v>
          </cell>
          <cell r="P3068">
            <v>9099952</v>
          </cell>
          <cell r="Q3068" t="str">
            <v>Vineet Jose</v>
          </cell>
          <cell r="R3068" t="str">
            <v>RAM</v>
          </cell>
          <cell r="S3068" t="str">
            <v>Vineet Jose</v>
          </cell>
          <cell r="T3068">
            <v>9.166666666666666E-2</v>
          </cell>
          <cell r="U3068">
            <v>0</v>
          </cell>
          <cell r="V3068" t="str">
            <v>-</v>
          </cell>
          <cell r="Z3068" t="str">
            <v>-</v>
          </cell>
          <cell r="AA3068" t="str">
            <v>-</v>
          </cell>
          <cell r="AB3068" t="str">
            <v>-</v>
          </cell>
          <cell r="AC3068" t="str">
            <v>-</v>
          </cell>
          <cell r="AD3068" t="str">
            <v>-</v>
          </cell>
          <cell r="AE3068" t="str">
            <v>-</v>
          </cell>
          <cell r="AF3068" t="str">
            <v>-</v>
          </cell>
          <cell r="AG3068" t="str">
            <v>-</v>
          </cell>
          <cell r="AH3068" t="str">
            <v>--</v>
          </cell>
        </row>
        <row r="3069">
          <cell r="A3069">
            <v>9097839</v>
          </cell>
          <cell r="B3069" t="str">
            <v>Herbalife International India Private Limited</v>
          </cell>
          <cell r="C3069">
            <v>44895</v>
          </cell>
          <cell r="D3069"/>
          <cell r="E3069" t="str">
            <v>MBIA</v>
          </cell>
          <cell r="F3069" t="str">
            <v>B2B</v>
          </cell>
          <cell r="G3069" t="str">
            <v>Others</v>
          </cell>
          <cell r="H3069">
            <v>9166.6666666666661</v>
          </cell>
          <cell r="I3069">
            <v>9.166666666666666E-2</v>
          </cell>
          <cell r="J3069">
            <v>9099952</v>
          </cell>
          <cell r="K3069" t="str">
            <v>Herbalife International India Private Limited</v>
          </cell>
          <cell r="L3069">
            <v>119166.66666666669</v>
          </cell>
          <cell r="M3069" t="str">
            <v>Relationship</v>
          </cell>
          <cell r="N3069" t="str">
            <v>MBIA</v>
          </cell>
          <cell r="O3069" t="str">
            <v>DEL_ZONE1</v>
          </cell>
          <cell r="P3069">
            <v>9099952</v>
          </cell>
          <cell r="Q3069" t="str">
            <v>Vineet Jose</v>
          </cell>
          <cell r="R3069" t="str">
            <v>RAM</v>
          </cell>
          <cell r="S3069" t="str">
            <v>Vineet Jose</v>
          </cell>
          <cell r="T3069">
            <v>9.166666666666666E-2</v>
          </cell>
          <cell r="U3069">
            <v>0</v>
          </cell>
          <cell r="V3069" t="str">
            <v>-</v>
          </cell>
          <cell r="Z3069" t="str">
            <v>-</v>
          </cell>
          <cell r="AA3069" t="str">
            <v>-</v>
          </cell>
          <cell r="AB3069" t="str">
            <v>-</v>
          </cell>
          <cell r="AC3069" t="str">
            <v>-</v>
          </cell>
          <cell r="AD3069" t="str">
            <v>-</v>
          </cell>
          <cell r="AE3069" t="str">
            <v>-</v>
          </cell>
          <cell r="AF3069" t="str">
            <v>-</v>
          </cell>
          <cell r="AG3069" t="str">
            <v>-</v>
          </cell>
          <cell r="AH3069" t="str">
            <v>--</v>
          </cell>
        </row>
        <row r="3070">
          <cell r="A3070">
            <v>9097842</v>
          </cell>
          <cell r="B3070" t="str">
            <v>Herbalife International India Private Limited</v>
          </cell>
          <cell r="C3070">
            <v>44918</v>
          </cell>
          <cell r="D3070" t="str">
            <v>Ranchi</v>
          </cell>
          <cell r="E3070" t="str">
            <v>MBIA</v>
          </cell>
          <cell r="F3070" t="str">
            <v>B2B</v>
          </cell>
          <cell r="G3070" t="str">
            <v>Others</v>
          </cell>
          <cell r="H3070">
            <v>9166.6666666666661</v>
          </cell>
          <cell r="I3070">
            <v>9.166666666666666E-2</v>
          </cell>
          <cell r="J3070">
            <v>9099952</v>
          </cell>
          <cell r="K3070" t="str">
            <v>Herbalife International India Private Limited</v>
          </cell>
          <cell r="L3070">
            <v>119166.66666666669</v>
          </cell>
          <cell r="M3070" t="str">
            <v>Relationship</v>
          </cell>
          <cell r="N3070" t="str">
            <v>MBIA</v>
          </cell>
          <cell r="O3070" t="str">
            <v>DEL_ZONE1</v>
          </cell>
          <cell r="P3070">
            <v>9099952</v>
          </cell>
          <cell r="Q3070" t="str">
            <v>Vineet Jose</v>
          </cell>
          <cell r="R3070" t="str">
            <v>RAM</v>
          </cell>
          <cell r="S3070" t="str">
            <v>Vineet Jose</v>
          </cell>
          <cell r="T3070">
            <v>9.166666666666666E-2</v>
          </cell>
          <cell r="U3070">
            <v>0</v>
          </cell>
          <cell r="V3070" t="str">
            <v>-</v>
          </cell>
          <cell r="Z3070">
            <v>46125.4387152778</v>
          </cell>
          <cell r="AA3070" t="str">
            <v>SR26045524241</v>
          </cell>
          <cell r="AB3070" t="str">
            <v>Active</v>
          </cell>
          <cell r="AC3070" t="str">
            <v>-</v>
          </cell>
          <cell r="AD3070" t="str">
            <v>-</v>
          </cell>
          <cell r="AE3070" t="str">
            <v>-</v>
          </cell>
          <cell r="AF3070" t="str">
            <v>-</v>
          </cell>
          <cell r="AG3070" t="str">
            <v>-</v>
          </cell>
          <cell r="AH3070" t="str">
            <v>-Active</v>
          </cell>
        </row>
        <row r="3071">
          <cell r="A3071">
            <v>9099952</v>
          </cell>
          <cell r="B3071" t="str">
            <v>Herbalife International India Private Limited</v>
          </cell>
          <cell r="C3071">
            <v>44852</v>
          </cell>
          <cell r="D3071"/>
          <cell r="E3071" t="str">
            <v>MBIA</v>
          </cell>
          <cell r="F3071" t="str">
            <v>B2B</v>
          </cell>
          <cell r="G3071" t="str">
            <v>Others</v>
          </cell>
          <cell r="H3071">
            <v>9166.6666666666661</v>
          </cell>
          <cell r="I3071">
            <v>9.166666666666666E-2</v>
          </cell>
          <cell r="J3071">
            <v>9099952</v>
          </cell>
          <cell r="K3071" t="str">
            <v>Herbalife International India Private Limited</v>
          </cell>
          <cell r="L3071">
            <v>119166.66666666669</v>
          </cell>
          <cell r="M3071" t="str">
            <v>Relationship</v>
          </cell>
          <cell r="N3071" t="str">
            <v>MBIA</v>
          </cell>
          <cell r="O3071" t="str">
            <v>DEL_ZONE1</v>
          </cell>
          <cell r="P3071">
            <v>9099952</v>
          </cell>
          <cell r="Q3071" t="str">
            <v>Vineet Jose</v>
          </cell>
          <cell r="R3071" t="str">
            <v>RAM</v>
          </cell>
          <cell r="S3071" t="str">
            <v>Vineet Jose</v>
          </cell>
          <cell r="U3071">
            <v>9.166666666666666E-2</v>
          </cell>
          <cell r="V3071">
            <v>46128</v>
          </cell>
          <cell r="W3071" t="str">
            <v>Apr'26</v>
          </cell>
          <cell r="Z3071" t="str">
            <v>-</v>
          </cell>
          <cell r="AA3071" t="str">
            <v>-</v>
          </cell>
          <cell r="AB3071" t="str">
            <v>-</v>
          </cell>
          <cell r="AC3071" t="str">
            <v>-</v>
          </cell>
          <cell r="AD3071">
            <v>46098.495868055601</v>
          </cell>
          <cell r="AE3071" t="str">
            <v>SR26035494759</v>
          </cell>
          <cell r="AF3071" t="str">
            <v>Churned</v>
          </cell>
          <cell r="AG3071">
            <v>46128</v>
          </cell>
          <cell r="AH3071" t="str">
            <v>Churned-</v>
          </cell>
        </row>
        <row r="3072">
          <cell r="A3072">
            <v>9086190</v>
          </cell>
          <cell r="B3072" t="str">
            <v>Gostops Hospitality Private Limited</v>
          </cell>
          <cell r="C3072">
            <v>44835</v>
          </cell>
          <cell r="D3072"/>
          <cell r="E3072" t="str">
            <v>MWIFI</v>
          </cell>
          <cell r="F3072" t="str">
            <v>B2B</v>
          </cell>
          <cell r="G3072" t="str">
            <v>Others</v>
          </cell>
          <cell r="H3072">
            <v>11970</v>
          </cell>
          <cell r="I3072">
            <v>0.1197</v>
          </cell>
          <cell r="J3072">
            <v>9100318</v>
          </cell>
          <cell r="K3072" t="str">
            <v>Gostops Hospitality Private Limited</v>
          </cell>
          <cell r="L3072">
            <v>43470</v>
          </cell>
          <cell r="M3072" t="str">
            <v>Investment</v>
          </cell>
          <cell r="N3072" t="str">
            <v>MWIFI</v>
          </cell>
          <cell r="O3072" t="str">
            <v>PAN_ZONE1</v>
          </cell>
          <cell r="P3072">
            <v>9100318</v>
          </cell>
          <cell r="Q3072" t="str">
            <v>Ravi Kala</v>
          </cell>
          <cell r="R3072" t="str">
            <v>RAM</v>
          </cell>
          <cell r="S3072" t="str">
            <v>Ravi Kala</v>
          </cell>
          <cell r="T3072">
            <v>0.1197</v>
          </cell>
          <cell r="U3072">
            <v>0</v>
          </cell>
          <cell r="V3072" t="str">
            <v>-</v>
          </cell>
          <cell r="Z3072" t="str">
            <v>-</v>
          </cell>
          <cell r="AA3072" t="str">
            <v>-</v>
          </cell>
          <cell r="AB3072" t="str">
            <v>-</v>
          </cell>
          <cell r="AC3072" t="str">
            <v>-</v>
          </cell>
          <cell r="AD3072" t="str">
            <v>-</v>
          </cell>
          <cell r="AE3072" t="str">
            <v>-</v>
          </cell>
          <cell r="AF3072" t="str">
            <v>-</v>
          </cell>
          <cell r="AG3072" t="str">
            <v>-</v>
          </cell>
          <cell r="AH3072" t="str">
            <v>--</v>
          </cell>
        </row>
        <row r="3073">
          <cell r="A3073">
            <v>9086283</v>
          </cell>
          <cell r="B3073" t="str">
            <v>Gostops Hospitality Private Limited</v>
          </cell>
          <cell r="C3073">
            <v>44835</v>
          </cell>
          <cell r="D3073" t="str">
            <v>Jaipur</v>
          </cell>
          <cell r="E3073" t="str">
            <v>MWIFI</v>
          </cell>
          <cell r="F3073" t="str">
            <v>B2B</v>
          </cell>
          <cell r="G3073" t="str">
            <v>Others</v>
          </cell>
          <cell r="H3073">
            <v>16380</v>
          </cell>
          <cell r="I3073">
            <v>0.1638</v>
          </cell>
          <cell r="J3073">
            <v>9100318</v>
          </cell>
          <cell r="K3073" t="str">
            <v>Gostops Hospitality Private Limited</v>
          </cell>
          <cell r="L3073">
            <v>43470</v>
          </cell>
          <cell r="M3073" t="str">
            <v>Investment</v>
          </cell>
          <cell r="N3073" t="str">
            <v>MWIFI</v>
          </cell>
          <cell r="O3073" t="str">
            <v>PAN_ZONE1</v>
          </cell>
          <cell r="P3073">
            <v>9100318</v>
          </cell>
          <cell r="Q3073" t="str">
            <v>Ravi Kala</v>
          </cell>
          <cell r="R3073" t="str">
            <v>RAM</v>
          </cell>
          <cell r="S3073" t="str">
            <v>Ravi Kala</v>
          </cell>
          <cell r="T3073">
            <v>0.1638</v>
          </cell>
          <cell r="U3073">
            <v>0</v>
          </cell>
          <cell r="V3073" t="str">
            <v>-</v>
          </cell>
          <cell r="Z3073" t="str">
            <v>-</v>
          </cell>
          <cell r="AA3073" t="str">
            <v>-</v>
          </cell>
          <cell r="AB3073" t="str">
            <v>-</v>
          </cell>
          <cell r="AC3073" t="str">
            <v>-</v>
          </cell>
          <cell r="AD3073" t="str">
            <v>-</v>
          </cell>
          <cell r="AE3073" t="str">
            <v>-</v>
          </cell>
          <cell r="AF3073" t="str">
            <v>-</v>
          </cell>
          <cell r="AG3073" t="str">
            <v>-</v>
          </cell>
          <cell r="AH3073" t="str">
            <v>--</v>
          </cell>
        </row>
        <row r="3074">
          <cell r="A3074">
            <v>9087500</v>
          </cell>
          <cell r="B3074" t="str">
            <v>Gostops Hospitality Private Limited</v>
          </cell>
          <cell r="C3074">
            <v>44835</v>
          </cell>
          <cell r="D3074"/>
          <cell r="E3074" t="str">
            <v>MWIFI</v>
          </cell>
          <cell r="F3074" t="str">
            <v>B2B</v>
          </cell>
          <cell r="G3074" t="str">
            <v>Others</v>
          </cell>
          <cell r="H3074">
            <v>15120</v>
          </cell>
          <cell r="I3074">
            <v>0.1512</v>
          </cell>
          <cell r="J3074">
            <v>9100318</v>
          </cell>
          <cell r="K3074" t="str">
            <v>Gostops Hospitality Private Limited</v>
          </cell>
          <cell r="L3074">
            <v>43470</v>
          </cell>
          <cell r="M3074" t="str">
            <v>Investment</v>
          </cell>
          <cell r="N3074" t="str">
            <v>MWIFI</v>
          </cell>
          <cell r="O3074" t="str">
            <v>PAN_ZONE1</v>
          </cell>
          <cell r="P3074">
            <v>9100318</v>
          </cell>
          <cell r="Q3074" t="str">
            <v>Ravi Kala</v>
          </cell>
          <cell r="R3074" t="str">
            <v>RAM</v>
          </cell>
          <cell r="S3074" t="str">
            <v>Ravi Kala</v>
          </cell>
          <cell r="U3074">
            <v>0.1512</v>
          </cell>
          <cell r="V3074">
            <v>46137</v>
          </cell>
          <cell r="W3074" t="str">
            <v>Apr'26</v>
          </cell>
          <cell r="Z3074" t="str">
            <v>-</v>
          </cell>
          <cell r="AA3074" t="str">
            <v>-</v>
          </cell>
          <cell r="AB3074" t="str">
            <v>-</v>
          </cell>
          <cell r="AC3074" t="str">
            <v>-</v>
          </cell>
          <cell r="AD3074">
            <v>46108.562430555598</v>
          </cell>
          <cell r="AE3074" t="str">
            <v>SR26035505169</v>
          </cell>
          <cell r="AF3074" t="str">
            <v>Churned</v>
          </cell>
          <cell r="AG3074">
            <v>46137</v>
          </cell>
          <cell r="AH3074" t="str">
            <v>Churned-</v>
          </cell>
        </row>
        <row r="3075">
          <cell r="A3075">
            <v>2347823</v>
          </cell>
          <cell r="B3075" t="str">
            <v>Imperativ hospitality private limited</v>
          </cell>
          <cell r="C3075">
            <v>45737</v>
          </cell>
          <cell r="D3075" t="str">
            <v>Gurgaon</v>
          </cell>
          <cell r="E3075" t="str">
            <v>BBB</v>
          </cell>
          <cell r="F3075" t="str">
            <v>B2C</v>
          </cell>
          <cell r="G3075" t="str">
            <v>Gurgaon</v>
          </cell>
          <cell r="H3075">
            <v>11142</v>
          </cell>
          <cell r="I3075">
            <v>0.11142000000000001</v>
          </cell>
          <cell r="J3075">
            <v>9100677</v>
          </cell>
          <cell r="K3075" t="str">
            <v>Imperativ Hospitality Private Limited</v>
          </cell>
          <cell r="L3075">
            <v>27808.666666666668</v>
          </cell>
          <cell r="M3075" t="str">
            <v>Investment</v>
          </cell>
          <cell r="N3075" t="str">
            <v>BBB</v>
          </cell>
          <cell r="O3075" t="str">
            <v>GGN_ZONE1</v>
          </cell>
          <cell r="P3075">
            <v>9100677</v>
          </cell>
          <cell r="Q3075" t="str">
            <v>Lakshay Madan</v>
          </cell>
          <cell r="R3075" t="str">
            <v>IAM</v>
          </cell>
          <cell r="S3075" t="str">
            <v>Rajeev Misra</v>
          </cell>
          <cell r="T3075">
            <v>0.11142000000000001</v>
          </cell>
          <cell r="U3075">
            <v>0</v>
          </cell>
          <cell r="V3075" t="str">
            <v>-</v>
          </cell>
          <cell r="Z3075" t="str">
            <v>-</v>
          </cell>
          <cell r="AA3075" t="str">
            <v>-</v>
          </cell>
          <cell r="AB3075" t="str">
            <v>-</v>
          </cell>
          <cell r="AC3075" t="str">
            <v>-</v>
          </cell>
          <cell r="AD3075" t="str">
            <v>-</v>
          </cell>
          <cell r="AE3075" t="str">
            <v>-</v>
          </cell>
          <cell r="AF3075" t="str">
            <v>-</v>
          </cell>
          <cell r="AG3075" t="str">
            <v>-</v>
          </cell>
          <cell r="AH3075" t="str">
            <v>--</v>
          </cell>
        </row>
        <row r="3076">
          <cell r="A3076">
            <v>9108656</v>
          </cell>
          <cell r="B3076" t="str">
            <v>Imperativ Hospitality Pvt Ltd (Stay Bloom)</v>
          </cell>
          <cell r="C3076">
            <v>44967</v>
          </cell>
          <cell r="D3076" t="str">
            <v>Gurgaon</v>
          </cell>
          <cell r="E3076" t="str">
            <v>BIA</v>
          </cell>
          <cell r="F3076" t="str">
            <v>B2B</v>
          </cell>
          <cell r="G3076" t="str">
            <v>Gurgaon</v>
          </cell>
          <cell r="H3076">
            <v>16666.666666666668</v>
          </cell>
          <cell r="I3076">
            <v>0.16666666666666669</v>
          </cell>
          <cell r="J3076">
            <v>9100677</v>
          </cell>
          <cell r="K3076" t="str">
            <v>Imperativ Hospitality Private Limited</v>
          </cell>
          <cell r="L3076">
            <v>27808.666666666668</v>
          </cell>
          <cell r="M3076" t="str">
            <v>Investment</v>
          </cell>
          <cell r="N3076" t="str">
            <v>BIA+</v>
          </cell>
          <cell r="O3076" t="str">
            <v>GGN_ZONE1</v>
          </cell>
          <cell r="P3076">
            <v>9100677</v>
          </cell>
          <cell r="Q3076" t="str">
            <v>Lakshay Madan</v>
          </cell>
          <cell r="R3076" t="str">
            <v>IAM</v>
          </cell>
          <cell r="S3076" t="str">
            <v>Rajeev Misra</v>
          </cell>
          <cell r="T3076">
            <v>0.16666666666666669</v>
          </cell>
          <cell r="U3076">
            <v>0</v>
          </cell>
          <cell r="V3076" t="str">
            <v>-</v>
          </cell>
          <cell r="Z3076" t="str">
            <v>-</v>
          </cell>
          <cell r="AA3076" t="str">
            <v>-</v>
          </cell>
          <cell r="AB3076" t="str">
            <v>-</v>
          </cell>
          <cell r="AC3076" t="str">
            <v>-</v>
          </cell>
          <cell r="AD3076" t="str">
            <v>-</v>
          </cell>
          <cell r="AE3076" t="str">
            <v>-</v>
          </cell>
          <cell r="AF3076" t="str">
            <v>-</v>
          </cell>
          <cell r="AG3076" t="str">
            <v>-</v>
          </cell>
          <cell r="AH3076" t="str">
            <v>--</v>
          </cell>
        </row>
        <row r="3077">
          <cell r="A3077">
            <v>9100828</v>
          </cell>
          <cell r="B3077" t="str">
            <v>Reboot Game Studios Private Limited</v>
          </cell>
          <cell r="C3077">
            <v>44797</v>
          </cell>
          <cell r="D3077" t="str">
            <v>Gurgaon</v>
          </cell>
          <cell r="E3077" t="str">
            <v>BIA</v>
          </cell>
          <cell r="F3077" t="str">
            <v>B2B</v>
          </cell>
          <cell r="G3077" t="str">
            <v>Gurgaon</v>
          </cell>
          <cell r="H3077">
            <v>28000</v>
          </cell>
          <cell r="I3077">
            <v>0.28000000000000003</v>
          </cell>
          <cell r="J3077">
            <v>9100828</v>
          </cell>
          <cell r="K3077" t="str">
            <v>Reboot Game Studios Private Limited</v>
          </cell>
          <cell r="L3077">
            <v>56000</v>
          </cell>
          <cell r="M3077" t="str">
            <v>Investment</v>
          </cell>
          <cell r="N3077" t="str">
            <v>BIA+</v>
          </cell>
          <cell r="O3077" t="str">
            <v>GGN_ZONE1</v>
          </cell>
          <cell r="P3077">
            <v>9100828</v>
          </cell>
          <cell r="Q3077" t="str">
            <v>Adarsh Kumar</v>
          </cell>
          <cell r="R3077" t="str">
            <v>IAM</v>
          </cell>
          <cell r="S3077" t="str">
            <v>Rajeev Misra</v>
          </cell>
          <cell r="T3077">
            <v>0.28000000000000003</v>
          </cell>
          <cell r="U3077">
            <v>0</v>
          </cell>
          <cell r="V3077" t="str">
            <v>-</v>
          </cell>
          <cell r="Z3077" t="str">
            <v>-</v>
          </cell>
          <cell r="AA3077" t="str">
            <v>-</v>
          </cell>
          <cell r="AB3077" t="str">
            <v>-</v>
          </cell>
          <cell r="AC3077" t="str">
            <v>-</v>
          </cell>
          <cell r="AD3077" t="str">
            <v>-</v>
          </cell>
          <cell r="AE3077" t="str">
            <v>-</v>
          </cell>
          <cell r="AF3077" t="str">
            <v>-</v>
          </cell>
          <cell r="AG3077" t="str">
            <v>-</v>
          </cell>
          <cell r="AH3077" t="str">
            <v>--</v>
          </cell>
        </row>
        <row r="3078">
          <cell r="A3078">
            <v>2330046</v>
          </cell>
          <cell r="B3078" t="str">
            <v>Vajiram And Ravi Ias Study Centre Llp</v>
          </cell>
          <cell r="C3078">
            <v>44811</v>
          </cell>
          <cell r="D3078" t="str">
            <v>Delhi</v>
          </cell>
          <cell r="E3078" t="str">
            <v>OBB</v>
          </cell>
          <cell r="F3078" t="str">
            <v>B2C</v>
          </cell>
          <cell r="G3078" t="str">
            <v>Delhi</v>
          </cell>
          <cell r="H3078">
            <v>1998</v>
          </cell>
          <cell r="I3078">
            <v>1.9980000000000001E-2</v>
          </cell>
          <cell r="J3078">
            <v>9101071</v>
          </cell>
          <cell r="K3078" t="str">
            <v>Vajiram And Ravi Ias Study Centre Llp</v>
          </cell>
          <cell r="L3078">
            <v>51164.666666666664</v>
          </cell>
          <cell r="M3078" t="str">
            <v>Investment</v>
          </cell>
          <cell r="N3078" t="str">
            <v>OBB</v>
          </cell>
          <cell r="O3078" t="str">
            <v>DEL_ZONE2</v>
          </cell>
          <cell r="P3078">
            <v>9101071</v>
          </cell>
          <cell r="Q3078" t="str">
            <v>Bijendra Singh</v>
          </cell>
          <cell r="R3078" t="str">
            <v>IAM</v>
          </cell>
          <cell r="S3078" t="str">
            <v>Ravi Kala</v>
          </cell>
          <cell r="T3078">
            <v>1.9980000000000001E-2</v>
          </cell>
          <cell r="U3078">
            <v>0</v>
          </cell>
          <cell r="V3078" t="str">
            <v>-</v>
          </cell>
          <cell r="Z3078" t="str">
            <v>-</v>
          </cell>
          <cell r="AA3078" t="str">
            <v>-</v>
          </cell>
          <cell r="AB3078" t="str">
            <v>-</v>
          </cell>
          <cell r="AC3078" t="str">
            <v>-</v>
          </cell>
          <cell r="AD3078" t="str">
            <v>-</v>
          </cell>
          <cell r="AE3078" t="str">
            <v>-</v>
          </cell>
          <cell r="AF3078" t="str">
            <v>-</v>
          </cell>
          <cell r="AG3078" t="str">
            <v>-</v>
          </cell>
          <cell r="AH3078" t="str">
            <v>--</v>
          </cell>
        </row>
        <row r="3079">
          <cell r="A3079">
            <v>9101071</v>
          </cell>
          <cell r="B3079" t="str">
            <v>VAJIRAM AND RAVI IAS STUDY CENTRE LLP</v>
          </cell>
          <cell r="C3079">
            <v>44800</v>
          </cell>
          <cell r="D3079" t="str">
            <v>Delhi</v>
          </cell>
          <cell r="E3079" t="str">
            <v>BIA</v>
          </cell>
          <cell r="F3079" t="str">
            <v>B2B</v>
          </cell>
          <cell r="G3079" t="str">
            <v>Delhi</v>
          </cell>
          <cell r="H3079">
            <v>18750</v>
          </cell>
          <cell r="I3079">
            <v>0.1875</v>
          </cell>
          <cell r="J3079">
            <v>9101071</v>
          </cell>
          <cell r="K3079" t="str">
            <v>Vajiram And Ravi Ias Study Centre Llp</v>
          </cell>
          <cell r="L3079">
            <v>51164.666666666664</v>
          </cell>
          <cell r="M3079" t="str">
            <v>Investment</v>
          </cell>
          <cell r="N3079" t="str">
            <v>BIA+</v>
          </cell>
          <cell r="O3079" t="str">
            <v>DEL_ZONE2</v>
          </cell>
          <cell r="P3079">
            <v>9101071</v>
          </cell>
          <cell r="Q3079" t="str">
            <v>Bijendra Singh</v>
          </cell>
          <cell r="R3079" t="str">
            <v>IAM</v>
          </cell>
          <cell r="S3079" t="str">
            <v>Ravi Kala</v>
          </cell>
          <cell r="T3079">
            <v>0.1875</v>
          </cell>
          <cell r="U3079">
            <v>0</v>
          </cell>
          <cell r="V3079" t="str">
            <v>-</v>
          </cell>
          <cell r="Z3079">
            <v>46142.674155092602</v>
          </cell>
          <cell r="AA3079" t="str">
            <v>SR26045544645</v>
          </cell>
          <cell r="AB3079" t="str">
            <v>Active</v>
          </cell>
          <cell r="AC3079" t="str">
            <v>-</v>
          </cell>
          <cell r="AD3079" t="str">
            <v>-</v>
          </cell>
          <cell r="AE3079" t="str">
            <v>-</v>
          </cell>
          <cell r="AF3079" t="str">
            <v>-</v>
          </cell>
          <cell r="AG3079" t="str">
            <v>-</v>
          </cell>
          <cell r="AH3079" t="str">
            <v>-Active</v>
          </cell>
        </row>
        <row r="3080">
          <cell r="A3080">
            <v>9102007</v>
          </cell>
          <cell r="B3080" t="str">
            <v>Vajiram &amp;amp; Ravi IAS Study Center LLP</v>
          </cell>
          <cell r="C3080">
            <v>44819</v>
          </cell>
          <cell r="D3080" t="str">
            <v>Delhi</v>
          </cell>
          <cell r="E3080" t="str">
            <v>BIA</v>
          </cell>
          <cell r="F3080" t="str">
            <v>B2B</v>
          </cell>
          <cell r="G3080" t="str">
            <v>Delhi</v>
          </cell>
          <cell r="H3080">
            <v>11666.666666666666</v>
          </cell>
          <cell r="I3080">
            <v>0.11666666666666665</v>
          </cell>
          <cell r="J3080">
            <v>9101071</v>
          </cell>
          <cell r="K3080" t="str">
            <v>Vajiram And Ravi Ias Study Centre Llp</v>
          </cell>
          <cell r="L3080">
            <v>51164.666666666664</v>
          </cell>
          <cell r="M3080" t="str">
            <v>Investment</v>
          </cell>
          <cell r="N3080" t="str">
            <v>BIA+</v>
          </cell>
          <cell r="O3080" t="str">
            <v>DEL_ZONE2</v>
          </cell>
          <cell r="P3080">
            <v>9101071</v>
          </cell>
          <cell r="Q3080" t="str">
            <v>Bijendra Singh</v>
          </cell>
          <cell r="R3080" t="str">
            <v>IAM</v>
          </cell>
          <cell r="S3080" t="str">
            <v>Ravi Kala</v>
          </cell>
          <cell r="T3080">
            <v>0.11666666666666665</v>
          </cell>
          <cell r="U3080">
            <v>0</v>
          </cell>
          <cell r="V3080" t="str">
            <v>-</v>
          </cell>
          <cell r="Z3080" t="str">
            <v>-</v>
          </cell>
          <cell r="AA3080" t="str">
            <v>-</v>
          </cell>
          <cell r="AB3080" t="str">
            <v>-</v>
          </cell>
          <cell r="AC3080" t="str">
            <v>-</v>
          </cell>
          <cell r="AD3080" t="str">
            <v>-</v>
          </cell>
          <cell r="AE3080" t="str">
            <v>-</v>
          </cell>
          <cell r="AF3080" t="str">
            <v>-</v>
          </cell>
          <cell r="AG3080" t="str">
            <v>-</v>
          </cell>
          <cell r="AH3080" t="str">
            <v>--</v>
          </cell>
        </row>
        <row r="3081">
          <cell r="A3081">
            <v>9134162</v>
          </cell>
          <cell r="B3081" t="str">
            <v>VAJIRAM AND RAVI IAS STUDY CENTRE LLP</v>
          </cell>
          <cell r="C3081">
            <v>46064</v>
          </cell>
          <cell r="D3081" t="str">
            <v>New Delhi</v>
          </cell>
          <cell r="E3081" t="str">
            <v>BIA</v>
          </cell>
          <cell r="F3081" t="str">
            <v>B2B</v>
          </cell>
          <cell r="G3081" t="str">
            <v>Delhi</v>
          </cell>
          <cell r="H3081">
            <v>18750</v>
          </cell>
          <cell r="I3081">
            <v>0.1875</v>
          </cell>
          <cell r="J3081">
            <v>9101071</v>
          </cell>
          <cell r="K3081" t="str">
            <v>Vajiram And Ravi Ias Study Centre Llp</v>
          </cell>
          <cell r="L3081">
            <v>51164.666666666664</v>
          </cell>
          <cell r="M3081" t="str">
            <v>Investment</v>
          </cell>
          <cell r="N3081" t="str">
            <v>BIA+</v>
          </cell>
          <cell r="O3081" t="str">
            <v>DEL_ZONE2</v>
          </cell>
          <cell r="P3081">
            <v>9101071</v>
          </cell>
          <cell r="Q3081" t="str">
            <v>Bijendra Singh</v>
          </cell>
          <cell r="R3081" t="str">
            <v>IAM</v>
          </cell>
          <cell r="S3081" t="str">
            <v>Ravi Kala</v>
          </cell>
          <cell r="T3081">
            <v>0.1875</v>
          </cell>
          <cell r="U3081">
            <v>0</v>
          </cell>
          <cell r="V3081" t="str">
            <v>-</v>
          </cell>
          <cell r="Z3081" t="str">
            <v>-</v>
          </cell>
          <cell r="AA3081" t="str">
            <v>-</v>
          </cell>
          <cell r="AB3081" t="str">
            <v>-</v>
          </cell>
          <cell r="AC3081" t="str">
            <v>-</v>
          </cell>
          <cell r="AD3081" t="str">
            <v>-</v>
          </cell>
          <cell r="AE3081" t="str">
            <v>-</v>
          </cell>
          <cell r="AF3081" t="str">
            <v>-</v>
          </cell>
          <cell r="AG3081" t="str">
            <v>-</v>
          </cell>
          <cell r="AH3081" t="str">
            <v>--</v>
          </cell>
        </row>
        <row r="3082">
          <cell r="A3082">
            <v>9101143</v>
          </cell>
          <cell r="B3082" t="str">
            <v>Zast Logisolutions Private Limited.</v>
          </cell>
          <cell r="C3082">
            <v>44803</v>
          </cell>
          <cell r="D3082" t="str">
            <v>Gurgaon</v>
          </cell>
          <cell r="E3082" t="str">
            <v>ILL</v>
          </cell>
          <cell r="F3082" t="str">
            <v>B2B</v>
          </cell>
          <cell r="G3082" t="str">
            <v>Gurgaon</v>
          </cell>
          <cell r="H3082">
            <v>30000</v>
          </cell>
          <cell r="I3082">
            <v>0.3</v>
          </cell>
          <cell r="J3082">
            <v>9101143</v>
          </cell>
          <cell r="K3082" t="str">
            <v>Zast Logisolutions Private Limited</v>
          </cell>
          <cell r="L3082">
            <v>30000</v>
          </cell>
          <cell r="M3082" t="str">
            <v>Investment</v>
          </cell>
          <cell r="N3082" t="str">
            <v>BIA+</v>
          </cell>
          <cell r="O3082" t="str">
            <v>GGN_ZONE1</v>
          </cell>
          <cell r="P3082">
            <v>9101143</v>
          </cell>
          <cell r="Q3082" t="str">
            <v>Syed Sadique Hussain</v>
          </cell>
          <cell r="R3082" t="str">
            <v>IAM</v>
          </cell>
          <cell r="S3082" t="str">
            <v>Rajeev Misra</v>
          </cell>
          <cell r="T3082">
            <v>0.3</v>
          </cell>
          <cell r="U3082">
            <v>0</v>
          </cell>
          <cell r="V3082" t="str">
            <v>-</v>
          </cell>
          <cell r="Z3082" t="str">
            <v>-</v>
          </cell>
          <cell r="AA3082" t="str">
            <v>-</v>
          </cell>
          <cell r="AB3082" t="str">
            <v>-</v>
          </cell>
          <cell r="AC3082" t="str">
            <v>-</v>
          </cell>
          <cell r="AD3082" t="str">
            <v>-</v>
          </cell>
          <cell r="AE3082" t="str">
            <v>-</v>
          </cell>
          <cell r="AF3082" t="str">
            <v>-</v>
          </cell>
          <cell r="AG3082" t="str">
            <v>-</v>
          </cell>
          <cell r="AH3082" t="str">
            <v>--</v>
          </cell>
        </row>
        <row r="3083">
          <cell r="A3083">
            <v>9101298</v>
          </cell>
          <cell r="B3083" t="str">
            <v>LILADHAR PASOO FORWARDERS PRIVATE LIMITED</v>
          </cell>
          <cell r="C3083">
            <v>44951</v>
          </cell>
          <cell r="D3083"/>
          <cell r="E3083" t="str">
            <v>MBIA</v>
          </cell>
          <cell r="F3083" t="str">
            <v>B2B</v>
          </cell>
          <cell r="G3083" t="str">
            <v>Others</v>
          </cell>
          <cell r="H3083">
            <v>37500</v>
          </cell>
          <cell r="I3083">
            <v>0.375</v>
          </cell>
          <cell r="J3083">
            <v>9101298</v>
          </cell>
          <cell r="K3083" t="str">
            <v>Liladhar Pasoo Forwarders Private Limited</v>
          </cell>
          <cell r="L3083">
            <v>37500</v>
          </cell>
          <cell r="M3083" t="str">
            <v>Investment</v>
          </cell>
          <cell r="N3083" t="str">
            <v>MBIA</v>
          </cell>
          <cell r="O3083" t="str">
            <v>DEL_ZONE1</v>
          </cell>
          <cell r="P3083">
            <v>9101298</v>
          </cell>
          <cell r="Q3083" t="str">
            <v>Rishab Prasad</v>
          </cell>
          <cell r="R3083" t="str">
            <v>IAM</v>
          </cell>
          <cell r="S3083" t="str">
            <v>Ravi Kala</v>
          </cell>
          <cell r="T3083">
            <v>0.375</v>
          </cell>
          <cell r="U3083">
            <v>0</v>
          </cell>
          <cell r="V3083" t="str">
            <v>-</v>
          </cell>
          <cell r="Z3083" t="str">
            <v>-</v>
          </cell>
          <cell r="AA3083" t="str">
            <v>-</v>
          </cell>
          <cell r="AB3083" t="str">
            <v>-</v>
          </cell>
          <cell r="AC3083" t="str">
            <v>-</v>
          </cell>
          <cell r="AD3083" t="str">
            <v>-</v>
          </cell>
          <cell r="AE3083" t="str">
            <v>-</v>
          </cell>
          <cell r="AF3083" t="str">
            <v>-</v>
          </cell>
          <cell r="AG3083" t="str">
            <v>-</v>
          </cell>
          <cell r="AH3083" t="str">
            <v>--</v>
          </cell>
        </row>
        <row r="3084">
          <cell r="A3084">
            <v>602649</v>
          </cell>
          <cell r="B3084" t="str">
            <v>Kramer Research And Development India Private Limited</v>
          </cell>
          <cell r="C3084">
            <v>44833</v>
          </cell>
          <cell r="D3084" t="str">
            <v>NOIDA</v>
          </cell>
          <cell r="E3084" t="str">
            <v>SD wan</v>
          </cell>
          <cell r="F3084" t="str">
            <v>Spectra IT</v>
          </cell>
          <cell r="G3084" t="str">
            <v>NOIDA</v>
          </cell>
          <cell r="H3084">
            <v>5000</v>
          </cell>
          <cell r="I3084">
            <v>0.05</v>
          </cell>
          <cell r="J3084">
            <v>9101300</v>
          </cell>
          <cell r="K3084" t="str">
            <v>Kramer Research And Development India Private Limited</v>
          </cell>
          <cell r="L3084">
            <v>80000</v>
          </cell>
          <cell r="M3084" t="str">
            <v>Investment</v>
          </cell>
          <cell r="N3084" t="str">
            <v>SD wan</v>
          </cell>
          <cell r="O3084" t="str">
            <v>NOD_ZONE1</v>
          </cell>
          <cell r="P3084">
            <v>9101300</v>
          </cell>
          <cell r="Q3084" t="str">
            <v>Mithilesh Vishwakarma</v>
          </cell>
          <cell r="R3084" t="str">
            <v>IAM</v>
          </cell>
          <cell r="S3084" t="str">
            <v>Kritika Bahadur</v>
          </cell>
          <cell r="T3084">
            <v>0.05</v>
          </cell>
          <cell r="U3084">
            <v>0</v>
          </cell>
          <cell r="V3084" t="str">
            <v>-</v>
          </cell>
          <cell r="Z3084" t="str">
            <v>-</v>
          </cell>
          <cell r="AA3084" t="str">
            <v>-</v>
          </cell>
          <cell r="AB3084" t="str">
            <v>-</v>
          </cell>
          <cell r="AC3084" t="str">
            <v>-</v>
          </cell>
          <cell r="AD3084" t="str">
            <v>-</v>
          </cell>
          <cell r="AE3084" t="str">
            <v>-</v>
          </cell>
          <cell r="AF3084" t="str">
            <v>-</v>
          </cell>
          <cell r="AG3084" t="str">
            <v>-</v>
          </cell>
          <cell r="AH3084" t="str">
            <v>--</v>
          </cell>
        </row>
        <row r="3085">
          <cell r="A3085">
            <v>9101300</v>
          </cell>
          <cell r="B3085" t="str">
            <v>Kramer Research And Development India Private Limited</v>
          </cell>
          <cell r="C3085">
            <v>44832</v>
          </cell>
          <cell r="D3085" t="str">
            <v>NOIDA</v>
          </cell>
          <cell r="E3085" t="str">
            <v>ILL</v>
          </cell>
          <cell r="F3085" t="str">
            <v>B2B</v>
          </cell>
          <cell r="G3085" t="str">
            <v>NOIDA</v>
          </cell>
          <cell r="H3085">
            <v>75000</v>
          </cell>
          <cell r="I3085">
            <v>0.75</v>
          </cell>
          <cell r="J3085">
            <v>9101300</v>
          </cell>
          <cell r="K3085" t="str">
            <v>Kramer Research And Development India Private Limited</v>
          </cell>
          <cell r="L3085">
            <v>80000</v>
          </cell>
          <cell r="M3085" t="str">
            <v>Investment</v>
          </cell>
          <cell r="N3085" t="str">
            <v>BIA+</v>
          </cell>
          <cell r="O3085" t="str">
            <v>NOD_ZONE1</v>
          </cell>
          <cell r="P3085">
            <v>9101300</v>
          </cell>
          <cell r="Q3085" t="str">
            <v>Mithilesh Vishwakarma</v>
          </cell>
          <cell r="R3085" t="str">
            <v>IAM</v>
          </cell>
          <cell r="S3085" t="str">
            <v>Kritika Bahadur</v>
          </cell>
          <cell r="T3085">
            <v>0.75</v>
          </cell>
          <cell r="U3085">
            <v>0</v>
          </cell>
          <cell r="V3085" t="str">
            <v>-</v>
          </cell>
          <cell r="Z3085" t="str">
            <v>-</v>
          </cell>
          <cell r="AA3085" t="str">
            <v>-</v>
          </cell>
          <cell r="AB3085" t="str">
            <v>-</v>
          </cell>
          <cell r="AC3085" t="str">
            <v>-</v>
          </cell>
          <cell r="AD3085" t="str">
            <v>-</v>
          </cell>
          <cell r="AE3085" t="str">
            <v>-</v>
          </cell>
          <cell r="AF3085" t="str">
            <v>-</v>
          </cell>
          <cell r="AG3085" t="str">
            <v>-</v>
          </cell>
          <cell r="AH3085" t="str">
            <v>--</v>
          </cell>
        </row>
        <row r="3086">
          <cell r="A3086">
            <v>9027797</v>
          </cell>
          <cell r="B3086" t="str">
            <v>Clear Media (India) Private Limited</v>
          </cell>
          <cell r="C3086">
            <v>45492</v>
          </cell>
          <cell r="D3086" t="str">
            <v>New Delhi</v>
          </cell>
          <cell r="E3086" t="str">
            <v>MAC</v>
          </cell>
          <cell r="F3086" t="str">
            <v>B2B</v>
          </cell>
          <cell r="G3086" t="str">
            <v>Delhi</v>
          </cell>
          <cell r="H3086">
            <v>18750</v>
          </cell>
          <cell r="I3086">
            <v>0.1875</v>
          </cell>
          <cell r="J3086">
            <v>9101368</v>
          </cell>
          <cell r="K3086" t="str">
            <v>Clear Media India Private Limited</v>
          </cell>
          <cell r="L3086">
            <v>32916.666666666672</v>
          </cell>
          <cell r="M3086" t="str">
            <v>Investment</v>
          </cell>
          <cell r="N3086" t="str">
            <v>BIA+</v>
          </cell>
          <cell r="O3086" t="str">
            <v>DEL_ZONE2</v>
          </cell>
          <cell r="P3086">
            <v>9101368</v>
          </cell>
          <cell r="Q3086" t="str">
            <v>Bijendra Singh</v>
          </cell>
          <cell r="R3086" t="str">
            <v>IAM</v>
          </cell>
          <cell r="S3086" t="str">
            <v>Ravi Kala</v>
          </cell>
          <cell r="T3086">
            <v>0.1875</v>
          </cell>
          <cell r="U3086">
            <v>0</v>
          </cell>
          <cell r="V3086" t="str">
            <v>-</v>
          </cell>
          <cell r="Z3086" t="str">
            <v>-</v>
          </cell>
          <cell r="AA3086" t="str">
            <v>-</v>
          </cell>
          <cell r="AB3086" t="str">
            <v>-</v>
          </cell>
          <cell r="AC3086" t="str">
            <v>-</v>
          </cell>
          <cell r="AD3086" t="str">
            <v>-</v>
          </cell>
          <cell r="AE3086" t="str">
            <v>-</v>
          </cell>
          <cell r="AF3086" t="str">
            <v>-</v>
          </cell>
          <cell r="AG3086" t="str">
            <v>-</v>
          </cell>
          <cell r="AH3086" t="str">
            <v>--</v>
          </cell>
        </row>
        <row r="3087">
          <cell r="A3087">
            <v>9101368</v>
          </cell>
          <cell r="B3087" t="str">
            <v>CLEAR MEDIA INDIA PVT LTD</v>
          </cell>
          <cell r="C3087">
            <v>44837</v>
          </cell>
          <cell r="D3087" t="str">
            <v>Delhi</v>
          </cell>
          <cell r="E3087" t="str">
            <v>BIA</v>
          </cell>
          <cell r="F3087" t="str">
            <v>B2B</v>
          </cell>
          <cell r="G3087" t="str">
            <v>Delhi</v>
          </cell>
          <cell r="H3087">
            <v>14166.666666666668</v>
          </cell>
          <cell r="I3087">
            <v>0.14166666666666669</v>
          </cell>
          <cell r="J3087">
            <v>9101368</v>
          </cell>
          <cell r="K3087" t="str">
            <v>Clear Media India Private Limited</v>
          </cell>
          <cell r="L3087">
            <v>32916.666666666672</v>
          </cell>
          <cell r="M3087" t="str">
            <v>Investment</v>
          </cell>
          <cell r="N3087" t="str">
            <v>BIA+</v>
          </cell>
          <cell r="O3087" t="str">
            <v>DEL_ZONE1</v>
          </cell>
          <cell r="P3087">
            <v>9101368</v>
          </cell>
          <cell r="Q3087" t="str">
            <v>Bijendra Singh</v>
          </cell>
          <cell r="R3087" t="str">
            <v>IAM</v>
          </cell>
          <cell r="S3087" t="str">
            <v>Ravi Kala</v>
          </cell>
          <cell r="T3087">
            <v>0.14166666666666669</v>
          </cell>
          <cell r="U3087">
            <v>0</v>
          </cell>
          <cell r="V3087" t="str">
            <v>-</v>
          </cell>
          <cell r="Z3087" t="str">
            <v>-</v>
          </cell>
          <cell r="AA3087" t="str">
            <v>-</v>
          </cell>
          <cell r="AB3087" t="str">
            <v>-</v>
          </cell>
          <cell r="AC3087" t="str">
            <v>-</v>
          </cell>
          <cell r="AD3087" t="str">
            <v>-</v>
          </cell>
          <cell r="AE3087" t="str">
            <v>-</v>
          </cell>
          <cell r="AF3087" t="str">
            <v>-</v>
          </cell>
          <cell r="AG3087" t="str">
            <v>-</v>
          </cell>
          <cell r="AH3087" t="str">
            <v>--</v>
          </cell>
        </row>
        <row r="3088">
          <cell r="A3088">
            <v>9101845</v>
          </cell>
          <cell r="B3088" t="str">
            <v>Flexicare Medical India Pvt. Ltd</v>
          </cell>
          <cell r="C3088">
            <v>44813</v>
          </cell>
          <cell r="D3088" t="str">
            <v>Gurgaon</v>
          </cell>
          <cell r="E3088" t="str">
            <v>BIA</v>
          </cell>
          <cell r="F3088" t="str">
            <v>B2B</v>
          </cell>
          <cell r="G3088" t="str">
            <v>Gurgaon</v>
          </cell>
          <cell r="H3088">
            <v>33333.333333333336</v>
          </cell>
          <cell r="I3088">
            <v>0.33333333333333337</v>
          </cell>
          <cell r="J3088">
            <v>9101845</v>
          </cell>
          <cell r="K3088" t="str">
            <v>Flexicare Medical India Private Limited</v>
          </cell>
          <cell r="L3088">
            <v>33333.333333333336</v>
          </cell>
          <cell r="M3088" t="str">
            <v>Investment</v>
          </cell>
          <cell r="N3088" t="str">
            <v>BIA+</v>
          </cell>
          <cell r="O3088" t="str">
            <v>GGN_ZONE1</v>
          </cell>
          <cell r="P3088">
            <v>9101845</v>
          </cell>
          <cell r="Q3088" t="str">
            <v>Adarsh Kumar</v>
          </cell>
          <cell r="R3088" t="str">
            <v>IAM</v>
          </cell>
          <cell r="S3088" t="str">
            <v>Rajeev Misra</v>
          </cell>
          <cell r="T3088">
            <v>0.33333333333333337</v>
          </cell>
          <cell r="U3088">
            <v>0</v>
          </cell>
          <cell r="V3088" t="str">
            <v>-</v>
          </cell>
          <cell r="Z3088" t="str">
            <v>-</v>
          </cell>
          <cell r="AA3088" t="str">
            <v>-</v>
          </cell>
          <cell r="AB3088" t="str">
            <v>-</v>
          </cell>
          <cell r="AC3088" t="str">
            <v>-</v>
          </cell>
          <cell r="AD3088" t="str">
            <v>-</v>
          </cell>
          <cell r="AE3088" t="str">
            <v>-</v>
          </cell>
          <cell r="AF3088" t="str">
            <v>-</v>
          </cell>
          <cell r="AG3088" t="str">
            <v>-</v>
          </cell>
          <cell r="AH3088" t="str">
            <v>--</v>
          </cell>
        </row>
        <row r="3089">
          <cell r="A3089">
            <v>9102211</v>
          </cell>
          <cell r="B3089" t="str">
            <v>Cipla Limited</v>
          </cell>
          <cell r="C3089">
            <v>44828</v>
          </cell>
          <cell r="D3089" t="str">
            <v>Delhi</v>
          </cell>
          <cell r="E3089" t="str">
            <v>BIA</v>
          </cell>
          <cell r="F3089" t="str">
            <v>B2B</v>
          </cell>
          <cell r="G3089" t="str">
            <v>Delhi</v>
          </cell>
          <cell r="H3089">
            <v>7083.333333333333</v>
          </cell>
          <cell r="I3089">
            <v>7.0833333333333331E-2</v>
          </cell>
          <cell r="J3089">
            <v>9102211</v>
          </cell>
          <cell r="K3089" t="str">
            <v>Cipla Limited</v>
          </cell>
          <cell r="L3089">
            <v>42500</v>
          </cell>
          <cell r="M3089" t="str">
            <v>Investment</v>
          </cell>
          <cell r="N3089" t="str">
            <v>BIA+</v>
          </cell>
          <cell r="O3089" t="str">
            <v>DEL_ZONE2</v>
          </cell>
          <cell r="P3089">
            <v>9102211</v>
          </cell>
          <cell r="Q3089" t="str">
            <v>Vineet Garg</v>
          </cell>
          <cell r="R3089" t="str">
            <v>RAM</v>
          </cell>
          <cell r="S3089" t="str">
            <v>Vineet Garg</v>
          </cell>
          <cell r="T3089">
            <v>7.0833333333333331E-2</v>
          </cell>
          <cell r="U3089">
            <v>0</v>
          </cell>
          <cell r="V3089" t="str">
            <v>-</v>
          </cell>
          <cell r="Z3089" t="str">
            <v>-</v>
          </cell>
          <cell r="AA3089" t="str">
            <v>-</v>
          </cell>
          <cell r="AB3089" t="str">
            <v>-</v>
          </cell>
          <cell r="AC3089" t="str">
            <v>-</v>
          </cell>
          <cell r="AD3089" t="str">
            <v>-</v>
          </cell>
          <cell r="AE3089" t="str">
            <v>-</v>
          </cell>
          <cell r="AF3089" t="str">
            <v>-</v>
          </cell>
          <cell r="AG3089" t="str">
            <v>-</v>
          </cell>
          <cell r="AH3089" t="str">
            <v>--</v>
          </cell>
        </row>
        <row r="3090">
          <cell r="A3090">
            <v>9102219</v>
          </cell>
          <cell r="B3090" t="str">
            <v>Cipla Limited</v>
          </cell>
          <cell r="C3090">
            <v>44844</v>
          </cell>
          <cell r="D3090" t="str">
            <v>Pune</v>
          </cell>
          <cell r="E3090" t="str">
            <v>MBIA</v>
          </cell>
          <cell r="F3090" t="str">
            <v>B2B</v>
          </cell>
          <cell r="G3090" t="str">
            <v>Pune</v>
          </cell>
          <cell r="H3090">
            <v>9750</v>
          </cell>
          <cell r="I3090">
            <v>9.7500000000000003E-2</v>
          </cell>
          <cell r="J3090">
            <v>9102211</v>
          </cell>
          <cell r="K3090" t="str">
            <v>Cipla Limited</v>
          </cell>
          <cell r="L3090">
            <v>42500</v>
          </cell>
          <cell r="M3090" t="str">
            <v>Investment</v>
          </cell>
          <cell r="N3090" t="str">
            <v>MBIA</v>
          </cell>
          <cell r="O3090" t="str">
            <v>PUN_ZONE1</v>
          </cell>
          <cell r="P3090">
            <v>9102211</v>
          </cell>
          <cell r="Q3090" t="str">
            <v>Vineet Garg</v>
          </cell>
          <cell r="R3090" t="str">
            <v>RAM</v>
          </cell>
          <cell r="S3090" t="str">
            <v>Vineet Garg</v>
          </cell>
          <cell r="T3090">
            <v>9.7500000000000003E-2</v>
          </cell>
          <cell r="U3090">
            <v>0</v>
          </cell>
          <cell r="V3090" t="str">
            <v>-</v>
          </cell>
          <cell r="Z3090" t="str">
            <v>-</v>
          </cell>
          <cell r="AA3090" t="str">
            <v>-</v>
          </cell>
          <cell r="AB3090" t="str">
            <v>-</v>
          </cell>
          <cell r="AC3090" t="str">
            <v>-</v>
          </cell>
          <cell r="AD3090" t="str">
            <v>-</v>
          </cell>
          <cell r="AE3090" t="str">
            <v>-</v>
          </cell>
          <cell r="AF3090" t="str">
            <v>-</v>
          </cell>
          <cell r="AG3090" t="str">
            <v>-</v>
          </cell>
          <cell r="AH3090" t="str">
            <v>--</v>
          </cell>
        </row>
        <row r="3091">
          <cell r="A3091">
            <v>9102242</v>
          </cell>
          <cell r="B3091" t="str">
            <v>Cipla Limited</v>
          </cell>
          <cell r="C3091">
            <v>44830</v>
          </cell>
          <cell r="D3091" t="str">
            <v>Bangalore</v>
          </cell>
          <cell r="E3091" t="str">
            <v>BIA</v>
          </cell>
          <cell r="F3091" t="str">
            <v>B2B</v>
          </cell>
          <cell r="G3091" t="str">
            <v>Bangalore</v>
          </cell>
          <cell r="H3091">
            <v>15916.666666666668</v>
          </cell>
          <cell r="I3091">
            <v>0.15916666666666668</v>
          </cell>
          <cell r="J3091">
            <v>9102211</v>
          </cell>
          <cell r="K3091" t="str">
            <v>Cipla Limited</v>
          </cell>
          <cell r="L3091">
            <v>42500</v>
          </cell>
          <cell r="M3091" t="str">
            <v>Investment</v>
          </cell>
          <cell r="N3091" t="str">
            <v>BIA+</v>
          </cell>
          <cell r="O3091" t="str">
            <v>BLR_ZONE2</v>
          </cell>
          <cell r="P3091">
            <v>9102211</v>
          </cell>
          <cell r="Q3091" t="str">
            <v>Vineet Garg</v>
          </cell>
          <cell r="R3091" t="str">
            <v>RAM</v>
          </cell>
          <cell r="S3091" t="str">
            <v>Vineet Garg</v>
          </cell>
          <cell r="T3091">
            <v>0.15916666666666668</v>
          </cell>
          <cell r="U3091">
            <v>0</v>
          </cell>
          <cell r="V3091" t="str">
            <v>-</v>
          </cell>
          <cell r="Z3091" t="str">
            <v>-</v>
          </cell>
          <cell r="AA3091" t="str">
            <v>-</v>
          </cell>
          <cell r="AB3091" t="str">
            <v>-</v>
          </cell>
          <cell r="AC3091" t="str">
            <v>-</v>
          </cell>
          <cell r="AD3091" t="str">
            <v>-</v>
          </cell>
          <cell r="AE3091" t="str">
            <v>-</v>
          </cell>
          <cell r="AF3091" t="str">
            <v>-</v>
          </cell>
          <cell r="AG3091" t="str">
            <v>-</v>
          </cell>
          <cell r="AH3091" t="str">
            <v>--</v>
          </cell>
        </row>
        <row r="3092">
          <cell r="A3092">
            <v>9102247</v>
          </cell>
          <cell r="B3092" t="str">
            <v>Cipla Limited</v>
          </cell>
          <cell r="C3092">
            <v>44834</v>
          </cell>
          <cell r="D3092"/>
          <cell r="E3092" t="str">
            <v>MBIA</v>
          </cell>
          <cell r="F3092" t="str">
            <v>B2B</v>
          </cell>
          <cell r="G3092" t="str">
            <v>Others</v>
          </cell>
          <cell r="H3092">
            <v>9750</v>
          </cell>
          <cell r="I3092">
            <v>9.7500000000000003E-2</v>
          </cell>
          <cell r="J3092">
            <v>9102211</v>
          </cell>
          <cell r="K3092" t="str">
            <v>Cipla Limited</v>
          </cell>
          <cell r="L3092">
            <v>42500</v>
          </cell>
          <cell r="M3092" t="str">
            <v>Investment</v>
          </cell>
          <cell r="N3092" t="str">
            <v>MBIA</v>
          </cell>
          <cell r="O3092" t="str">
            <v>DEL_ZONE1</v>
          </cell>
          <cell r="P3092">
            <v>9102211</v>
          </cell>
          <cell r="Q3092" t="str">
            <v>Vineet Garg</v>
          </cell>
          <cell r="R3092" t="str">
            <v>RAM</v>
          </cell>
          <cell r="S3092" t="str">
            <v>Vineet Garg</v>
          </cell>
          <cell r="T3092">
            <v>9.7500000000000003E-2</v>
          </cell>
          <cell r="U3092">
            <v>0</v>
          </cell>
          <cell r="V3092" t="str">
            <v>-</v>
          </cell>
          <cell r="Z3092" t="str">
            <v>-</v>
          </cell>
          <cell r="AA3092" t="str">
            <v>-</v>
          </cell>
          <cell r="AB3092" t="str">
            <v>-</v>
          </cell>
          <cell r="AC3092" t="str">
            <v>-</v>
          </cell>
          <cell r="AD3092" t="str">
            <v>-</v>
          </cell>
          <cell r="AE3092" t="str">
            <v>-</v>
          </cell>
          <cell r="AF3092" t="str">
            <v>-</v>
          </cell>
          <cell r="AG3092" t="str">
            <v>-</v>
          </cell>
          <cell r="AH3092" t="str">
            <v>--</v>
          </cell>
        </row>
        <row r="3093">
          <cell r="A3093">
            <v>9102912</v>
          </cell>
          <cell r="B3093" t="str">
            <v>Bayone Techno Advisors Pvt Ltd</v>
          </cell>
          <cell r="C3093">
            <v>44832</v>
          </cell>
          <cell r="D3093" t="str">
            <v>Gurgaon</v>
          </cell>
          <cell r="E3093" t="str">
            <v>ILL</v>
          </cell>
          <cell r="F3093" t="str">
            <v>B2B</v>
          </cell>
          <cell r="G3093" t="str">
            <v>Gurgaon</v>
          </cell>
          <cell r="H3093">
            <v>43333.34</v>
          </cell>
          <cell r="I3093">
            <v>0.43333339999999998</v>
          </cell>
          <cell r="J3093">
            <v>9102912</v>
          </cell>
          <cell r="K3093" t="str">
            <v>Bayone Techno Advisors Private Limited</v>
          </cell>
          <cell r="L3093">
            <v>43333.34</v>
          </cell>
          <cell r="M3093" t="str">
            <v>Investment</v>
          </cell>
          <cell r="N3093" t="str">
            <v>BIA+</v>
          </cell>
          <cell r="O3093" t="str">
            <v>GGN_ZONE1</v>
          </cell>
          <cell r="P3093">
            <v>9102912</v>
          </cell>
          <cell r="Q3093" t="str">
            <v>Lakshay Madan</v>
          </cell>
          <cell r="R3093" t="str">
            <v>IAM</v>
          </cell>
          <cell r="S3093" t="str">
            <v>Rajeev Misra</v>
          </cell>
          <cell r="T3093">
            <v>0.43333339999999998</v>
          </cell>
          <cell r="U3093">
            <v>0</v>
          </cell>
          <cell r="V3093" t="str">
            <v>-</v>
          </cell>
          <cell r="Z3093" t="str">
            <v>-</v>
          </cell>
          <cell r="AA3093" t="str">
            <v>-</v>
          </cell>
          <cell r="AB3093" t="str">
            <v>-</v>
          </cell>
          <cell r="AC3093" t="str">
            <v>-</v>
          </cell>
          <cell r="AD3093" t="str">
            <v>-</v>
          </cell>
          <cell r="AE3093" t="str">
            <v>-</v>
          </cell>
          <cell r="AF3093" t="str">
            <v>-</v>
          </cell>
          <cell r="AG3093" t="str">
            <v>-</v>
          </cell>
          <cell r="AH3093" t="str">
            <v>--</v>
          </cell>
        </row>
        <row r="3094">
          <cell r="A3094">
            <v>9122193</v>
          </cell>
          <cell r="B3094" t="str">
            <v>HDFC Life Insurance Company Limited</v>
          </cell>
          <cell r="C3094">
            <v>45428</v>
          </cell>
          <cell r="D3094"/>
          <cell r="E3094" t="str">
            <v>MBB</v>
          </cell>
          <cell r="F3094" t="str">
            <v>B2B</v>
          </cell>
          <cell r="G3094" t="str">
            <v>Others</v>
          </cell>
          <cell r="H3094">
            <v>6000</v>
          </cell>
          <cell r="I3094">
            <v>0.06</v>
          </cell>
          <cell r="J3094">
            <v>9103011</v>
          </cell>
          <cell r="K3094" t="str">
            <v>Hdfc Life Insurance Company Limited</v>
          </cell>
          <cell r="L3094">
            <v>503250</v>
          </cell>
          <cell r="M3094" t="str">
            <v>Relationship</v>
          </cell>
          <cell r="N3094" t="str">
            <v>MBB</v>
          </cell>
          <cell r="O3094" t="str">
            <v>PAN_ZONE1</v>
          </cell>
          <cell r="P3094">
            <v>9103011</v>
          </cell>
          <cell r="Q3094" t="str">
            <v>Vineet Garg</v>
          </cell>
          <cell r="R3094" t="str">
            <v>RAM</v>
          </cell>
          <cell r="S3094" t="str">
            <v>Vineet Garg</v>
          </cell>
          <cell r="T3094">
            <v>0.06</v>
          </cell>
          <cell r="U3094">
            <v>0</v>
          </cell>
          <cell r="V3094" t="str">
            <v>-</v>
          </cell>
          <cell r="Z3094" t="str">
            <v>-</v>
          </cell>
          <cell r="AA3094" t="str">
            <v>-</v>
          </cell>
          <cell r="AB3094" t="str">
            <v>-</v>
          </cell>
          <cell r="AC3094" t="str">
            <v>-</v>
          </cell>
          <cell r="AD3094" t="str">
            <v>-</v>
          </cell>
          <cell r="AE3094" t="str">
            <v>-</v>
          </cell>
          <cell r="AF3094" t="str">
            <v>-</v>
          </cell>
          <cell r="AG3094" t="str">
            <v>-</v>
          </cell>
          <cell r="AH3094" t="str">
            <v>--</v>
          </cell>
        </row>
        <row r="3095">
          <cell r="A3095">
            <v>9122195</v>
          </cell>
          <cell r="B3095" t="str">
            <v>HDFC Life Insurance Company Limited</v>
          </cell>
          <cell r="C3095">
            <v>45498</v>
          </cell>
          <cell r="D3095" t="str">
            <v>Allahabad</v>
          </cell>
          <cell r="E3095" t="str">
            <v>MBB</v>
          </cell>
          <cell r="F3095" t="str">
            <v>B2B</v>
          </cell>
          <cell r="G3095" t="str">
            <v>Others</v>
          </cell>
          <cell r="H3095">
            <v>6000</v>
          </cell>
          <cell r="I3095">
            <v>0.06</v>
          </cell>
          <cell r="J3095">
            <v>9103011</v>
          </cell>
          <cell r="K3095" t="str">
            <v>Hdfc Life Insurance Company Limited</v>
          </cell>
          <cell r="L3095">
            <v>503250</v>
          </cell>
          <cell r="M3095" t="str">
            <v>Relationship</v>
          </cell>
          <cell r="N3095" t="str">
            <v>MBB</v>
          </cell>
          <cell r="O3095" t="str">
            <v>PAN_ZONE1</v>
          </cell>
          <cell r="P3095">
            <v>9103011</v>
          </cell>
          <cell r="Q3095" t="str">
            <v>Vineet Garg</v>
          </cell>
          <cell r="R3095" t="str">
            <v>RAM</v>
          </cell>
          <cell r="S3095" t="str">
            <v>Vineet Garg</v>
          </cell>
          <cell r="T3095">
            <v>0.06</v>
          </cell>
          <cell r="U3095">
            <v>0</v>
          </cell>
          <cell r="V3095" t="str">
            <v>-</v>
          </cell>
          <cell r="Z3095" t="str">
            <v>-</v>
          </cell>
          <cell r="AA3095" t="str">
            <v>-</v>
          </cell>
          <cell r="AB3095" t="str">
            <v>-</v>
          </cell>
          <cell r="AC3095" t="str">
            <v>-</v>
          </cell>
          <cell r="AD3095" t="str">
            <v>-</v>
          </cell>
          <cell r="AE3095" t="str">
            <v>-</v>
          </cell>
          <cell r="AF3095" t="str">
            <v>-</v>
          </cell>
          <cell r="AG3095" t="str">
            <v>-</v>
          </cell>
          <cell r="AH3095" t="str">
            <v>--</v>
          </cell>
        </row>
        <row r="3096">
          <cell r="A3096">
            <v>9122197</v>
          </cell>
          <cell r="B3096" t="str">
            <v>HDFC Life Insurance Company Limited</v>
          </cell>
          <cell r="C3096">
            <v>45451</v>
          </cell>
          <cell r="D3096"/>
          <cell r="E3096" t="str">
            <v>MBB</v>
          </cell>
          <cell r="F3096" t="str">
            <v>B2B</v>
          </cell>
          <cell r="G3096" t="str">
            <v>Others</v>
          </cell>
          <cell r="H3096">
            <v>6000</v>
          </cell>
          <cell r="I3096">
            <v>0.06</v>
          </cell>
          <cell r="J3096">
            <v>9103011</v>
          </cell>
          <cell r="K3096" t="str">
            <v>Hdfc Life Insurance Company Limited</v>
          </cell>
          <cell r="L3096">
            <v>503250</v>
          </cell>
          <cell r="M3096" t="str">
            <v>Relationship</v>
          </cell>
          <cell r="N3096" t="str">
            <v>MBB</v>
          </cell>
          <cell r="O3096" t="str">
            <v>PAN_ZONE1</v>
          </cell>
          <cell r="P3096">
            <v>9103011</v>
          </cell>
          <cell r="Q3096" t="str">
            <v>Vineet Garg</v>
          </cell>
          <cell r="R3096" t="str">
            <v>RAM</v>
          </cell>
          <cell r="S3096" t="str">
            <v>Vineet Garg</v>
          </cell>
          <cell r="T3096">
            <v>0.06</v>
          </cell>
          <cell r="U3096">
            <v>0</v>
          </cell>
          <cell r="V3096" t="str">
            <v>-</v>
          </cell>
          <cell r="Z3096" t="str">
            <v>-</v>
          </cell>
          <cell r="AA3096" t="str">
            <v>-</v>
          </cell>
          <cell r="AB3096" t="str">
            <v>-</v>
          </cell>
          <cell r="AC3096" t="str">
            <v>-</v>
          </cell>
          <cell r="AD3096" t="str">
            <v>-</v>
          </cell>
          <cell r="AE3096" t="str">
            <v>-</v>
          </cell>
          <cell r="AF3096" t="str">
            <v>-</v>
          </cell>
          <cell r="AG3096" t="str">
            <v>-</v>
          </cell>
          <cell r="AH3096" t="str">
            <v>--</v>
          </cell>
        </row>
        <row r="3097">
          <cell r="A3097">
            <v>9122199</v>
          </cell>
          <cell r="B3097" t="str">
            <v>HDFC Life Insurance Company Limited</v>
          </cell>
          <cell r="C3097">
            <v>45425</v>
          </cell>
          <cell r="D3097" t="str">
            <v>Chennai</v>
          </cell>
          <cell r="E3097" t="str">
            <v>MBB</v>
          </cell>
          <cell r="F3097" t="str">
            <v>B2B</v>
          </cell>
          <cell r="G3097" t="str">
            <v>Chennai</v>
          </cell>
          <cell r="H3097">
            <v>6000</v>
          </cell>
          <cell r="I3097">
            <v>0.06</v>
          </cell>
          <cell r="J3097">
            <v>9103011</v>
          </cell>
          <cell r="K3097" t="str">
            <v>Hdfc Life Insurance Company Limited</v>
          </cell>
          <cell r="L3097">
            <v>503250</v>
          </cell>
          <cell r="M3097" t="str">
            <v>Relationship</v>
          </cell>
          <cell r="N3097" t="str">
            <v>MBB</v>
          </cell>
          <cell r="O3097" t="str">
            <v>CHN_ZONE1</v>
          </cell>
          <cell r="P3097">
            <v>9103011</v>
          </cell>
          <cell r="Q3097" t="str">
            <v>Vineet Garg</v>
          </cell>
          <cell r="R3097" t="str">
            <v>RAM</v>
          </cell>
          <cell r="S3097" t="str">
            <v>Vineet Garg</v>
          </cell>
          <cell r="T3097">
            <v>0.06</v>
          </cell>
          <cell r="U3097">
            <v>0</v>
          </cell>
          <cell r="V3097" t="str">
            <v>-</v>
          </cell>
          <cell r="Z3097" t="str">
            <v>-</v>
          </cell>
          <cell r="AA3097" t="str">
            <v>-</v>
          </cell>
          <cell r="AB3097" t="str">
            <v>-</v>
          </cell>
          <cell r="AC3097" t="str">
            <v>-</v>
          </cell>
          <cell r="AD3097" t="str">
            <v>-</v>
          </cell>
          <cell r="AE3097" t="str">
            <v>-</v>
          </cell>
          <cell r="AF3097" t="str">
            <v>-</v>
          </cell>
          <cell r="AG3097" t="str">
            <v>-</v>
          </cell>
          <cell r="AH3097" t="str">
            <v>--</v>
          </cell>
        </row>
        <row r="3098">
          <cell r="A3098">
            <v>9122200</v>
          </cell>
          <cell r="B3098" t="str">
            <v>HDFC Life Insurance Company Limited</v>
          </cell>
          <cell r="C3098">
            <v>45465</v>
          </cell>
          <cell r="D3098" t="str">
            <v>Chennai</v>
          </cell>
          <cell r="E3098" t="str">
            <v>MBB</v>
          </cell>
          <cell r="F3098" t="str">
            <v>B2B</v>
          </cell>
          <cell r="G3098" t="str">
            <v>Chennai</v>
          </cell>
          <cell r="H3098">
            <v>6000</v>
          </cell>
          <cell r="I3098">
            <v>0.06</v>
          </cell>
          <cell r="J3098">
            <v>9103011</v>
          </cell>
          <cell r="K3098" t="str">
            <v>Hdfc Life Insurance Company Limited</v>
          </cell>
          <cell r="L3098">
            <v>503250</v>
          </cell>
          <cell r="M3098" t="str">
            <v>Relationship</v>
          </cell>
          <cell r="N3098" t="str">
            <v>MBB</v>
          </cell>
          <cell r="O3098" t="str">
            <v>CHN_ZONE1</v>
          </cell>
          <cell r="P3098">
            <v>9103011</v>
          </cell>
          <cell r="Q3098" t="str">
            <v>Vineet Garg</v>
          </cell>
          <cell r="R3098" t="str">
            <v>RAM</v>
          </cell>
          <cell r="S3098" t="str">
            <v>Vineet Garg</v>
          </cell>
          <cell r="T3098">
            <v>0.06</v>
          </cell>
          <cell r="U3098">
            <v>0</v>
          </cell>
          <cell r="V3098" t="str">
            <v>-</v>
          </cell>
          <cell r="Z3098" t="str">
            <v>-</v>
          </cell>
          <cell r="AA3098" t="str">
            <v>-</v>
          </cell>
          <cell r="AB3098" t="str">
            <v>-</v>
          </cell>
          <cell r="AC3098" t="str">
            <v>-</v>
          </cell>
          <cell r="AD3098" t="str">
            <v>-</v>
          </cell>
          <cell r="AE3098" t="str">
            <v>-</v>
          </cell>
          <cell r="AF3098" t="str">
            <v>-</v>
          </cell>
          <cell r="AG3098" t="str">
            <v>-</v>
          </cell>
          <cell r="AH3098" t="str">
            <v>--</v>
          </cell>
        </row>
        <row r="3099">
          <cell r="A3099">
            <v>9122201</v>
          </cell>
          <cell r="B3099" t="str">
            <v>HDFC Life Insurance Company Limited</v>
          </cell>
          <cell r="C3099">
            <v>45426</v>
          </cell>
          <cell r="D3099" t="str">
            <v>Chennai</v>
          </cell>
          <cell r="E3099" t="str">
            <v>MBB</v>
          </cell>
          <cell r="F3099" t="str">
            <v>B2B</v>
          </cell>
          <cell r="G3099" t="str">
            <v>Chennai</v>
          </cell>
          <cell r="H3099">
            <v>6000</v>
          </cell>
          <cell r="I3099">
            <v>0.06</v>
          </cell>
          <cell r="J3099">
            <v>9103011</v>
          </cell>
          <cell r="K3099" t="str">
            <v>Hdfc Life Insurance Company Limited</v>
          </cell>
          <cell r="L3099">
            <v>503250</v>
          </cell>
          <cell r="M3099" t="str">
            <v>Relationship</v>
          </cell>
          <cell r="N3099" t="str">
            <v>MBB</v>
          </cell>
          <cell r="O3099" t="str">
            <v>CHN_ZONE1</v>
          </cell>
          <cell r="P3099">
            <v>9103011</v>
          </cell>
          <cell r="Q3099" t="str">
            <v>Vineet Garg</v>
          </cell>
          <cell r="R3099" t="str">
            <v>RAM</v>
          </cell>
          <cell r="S3099" t="str">
            <v>Vineet Garg</v>
          </cell>
          <cell r="T3099">
            <v>0.06</v>
          </cell>
          <cell r="U3099">
            <v>0</v>
          </cell>
          <cell r="V3099" t="str">
            <v>-</v>
          </cell>
          <cell r="Z3099" t="str">
            <v>-</v>
          </cell>
          <cell r="AA3099" t="str">
            <v>-</v>
          </cell>
          <cell r="AB3099" t="str">
            <v>-</v>
          </cell>
          <cell r="AC3099" t="str">
            <v>-</v>
          </cell>
          <cell r="AD3099" t="str">
            <v>-</v>
          </cell>
          <cell r="AE3099" t="str">
            <v>-</v>
          </cell>
          <cell r="AF3099" t="str">
            <v>-</v>
          </cell>
          <cell r="AG3099" t="str">
            <v>-</v>
          </cell>
          <cell r="AH3099" t="str">
            <v>--</v>
          </cell>
        </row>
        <row r="3100">
          <cell r="A3100">
            <v>9122202</v>
          </cell>
          <cell r="B3100" t="str">
            <v>HDFC Life Insurance Company Limited</v>
          </cell>
          <cell r="C3100">
            <v>45427</v>
          </cell>
          <cell r="D3100" t="str">
            <v>Coimbatore</v>
          </cell>
          <cell r="E3100" t="str">
            <v>MBB</v>
          </cell>
          <cell r="F3100" t="str">
            <v>B2B</v>
          </cell>
          <cell r="G3100" t="str">
            <v>Others</v>
          </cell>
          <cell r="H3100">
            <v>6000</v>
          </cell>
          <cell r="I3100">
            <v>0.06</v>
          </cell>
          <cell r="J3100">
            <v>9103011</v>
          </cell>
          <cell r="K3100" t="str">
            <v>Hdfc Life Insurance Company Limited</v>
          </cell>
          <cell r="L3100">
            <v>503250</v>
          </cell>
          <cell r="M3100" t="str">
            <v>Relationship</v>
          </cell>
          <cell r="N3100" t="str">
            <v>MBB</v>
          </cell>
          <cell r="O3100" t="str">
            <v>PAN_ZONE1</v>
          </cell>
          <cell r="P3100">
            <v>9103011</v>
          </cell>
          <cell r="Q3100" t="str">
            <v>Vineet Garg</v>
          </cell>
          <cell r="R3100" t="str">
            <v>RAM</v>
          </cell>
          <cell r="S3100" t="str">
            <v>Vineet Garg</v>
          </cell>
          <cell r="T3100">
            <v>0.06</v>
          </cell>
          <cell r="U3100">
            <v>0</v>
          </cell>
          <cell r="V3100" t="str">
            <v>-</v>
          </cell>
          <cell r="Z3100" t="str">
            <v>-</v>
          </cell>
          <cell r="AA3100" t="str">
            <v>-</v>
          </cell>
          <cell r="AB3100" t="str">
            <v>-</v>
          </cell>
          <cell r="AC3100" t="str">
            <v>-</v>
          </cell>
          <cell r="AD3100" t="str">
            <v>-</v>
          </cell>
          <cell r="AE3100" t="str">
            <v>-</v>
          </cell>
          <cell r="AF3100" t="str">
            <v>-</v>
          </cell>
          <cell r="AG3100" t="str">
            <v>-</v>
          </cell>
          <cell r="AH3100" t="str">
            <v>--</v>
          </cell>
        </row>
        <row r="3101">
          <cell r="A3101">
            <v>9122203</v>
          </cell>
          <cell r="B3101" t="str">
            <v>HDFC Life Insurance Company Limited</v>
          </cell>
          <cell r="C3101">
            <v>45454</v>
          </cell>
          <cell r="D3101" t="str">
            <v>Jodhpur</v>
          </cell>
          <cell r="E3101" t="str">
            <v>MBB</v>
          </cell>
          <cell r="F3101" t="str">
            <v>B2B</v>
          </cell>
          <cell r="G3101" t="str">
            <v>Others</v>
          </cell>
          <cell r="H3101">
            <v>6000</v>
          </cell>
          <cell r="I3101">
            <v>0.06</v>
          </cell>
          <cell r="J3101">
            <v>9103011</v>
          </cell>
          <cell r="K3101" t="str">
            <v>Hdfc Life Insurance Company Limited</v>
          </cell>
          <cell r="L3101">
            <v>503250</v>
          </cell>
          <cell r="M3101" t="str">
            <v>Relationship</v>
          </cell>
          <cell r="N3101" t="str">
            <v>MBB</v>
          </cell>
          <cell r="O3101" t="str">
            <v>PAN_ZONE1</v>
          </cell>
          <cell r="P3101">
            <v>9103011</v>
          </cell>
          <cell r="Q3101" t="str">
            <v>Vineet Garg</v>
          </cell>
          <cell r="R3101" t="str">
            <v>RAM</v>
          </cell>
          <cell r="S3101" t="str">
            <v>Vineet Garg</v>
          </cell>
          <cell r="T3101">
            <v>0.06</v>
          </cell>
          <cell r="U3101">
            <v>0</v>
          </cell>
          <cell r="V3101" t="str">
            <v>-</v>
          </cell>
          <cell r="Z3101" t="str">
            <v>-</v>
          </cell>
          <cell r="AA3101" t="str">
            <v>-</v>
          </cell>
          <cell r="AB3101" t="str">
            <v>-</v>
          </cell>
          <cell r="AC3101" t="str">
            <v>-</v>
          </cell>
          <cell r="AD3101" t="str">
            <v>-</v>
          </cell>
          <cell r="AE3101" t="str">
            <v>-</v>
          </cell>
          <cell r="AF3101" t="str">
            <v>-</v>
          </cell>
          <cell r="AG3101" t="str">
            <v>-</v>
          </cell>
          <cell r="AH3101" t="str">
            <v>--</v>
          </cell>
        </row>
        <row r="3102">
          <cell r="A3102">
            <v>9122204</v>
          </cell>
          <cell r="B3102" t="str">
            <v>HDFC Life Insurance Company Limited</v>
          </cell>
          <cell r="C3102">
            <v>45454</v>
          </cell>
          <cell r="D3102" t="str">
            <v>Jodhpur</v>
          </cell>
          <cell r="E3102" t="str">
            <v>MBB</v>
          </cell>
          <cell r="F3102" t="str">
            <v>B2B</v>
          </cell>
          <cell r="G3102" t="str">
            <v>Others</v>
          </cell>
          <cell r="H3102">
            <v>6000</v>
          </cell>
          <cell r="I3102">
            <v>0.06</v>
          </cell>
          <cell r="J3102">
            <v>9103011</v>
          </cell>
          <cell r="K3102" t="str">
            <v>Hdfc Life Insurance Company Limited</v>
          </cell>
          <cell r="L3102">
            <v>503250</v>
          </cell>
          <cell r="M3102" t="str">
            <v>Relationship</v>
          </cell>
          <cell r="N3102" t="str">
            <v>MBB</v>
          </cell>
          <cell r="O3102" t="str">
            <v>PAN_ZONE1</v>
          </cell>
          <cell r="P3102">
            <v>9103011</v>
          </cell>
          <cell r="Q3102" t="str">
            <v>Vineet Garg</v>
          </cell>
          <cell r="R3102" t="str">
            <v>RAM</v>
          </cell>
          <cell r="S3102" t="str">
            <v>Vineet Garg</v>
          </cell>
          <cell r="T3102">
            <v>0.06</v>
          </cell>
          <cell r="U3102">
            <v>0</v>
          </cell>
          <cell r="V3102" t="str">
            <v>-</v>
          </cell>
          <cell r="Z3102" t="str">
            <v>-</v>
          </cell>
          <cell r="AA3102" t="str">
            <v>-</v>
          </cell>
          <cell r="AB3102" t="str">
            <v>-</v>
          </cell>
          <cell r="AC3102" t="str">
            <v>-</v>
          </cell>
          <cell r="AD3102" t="str">
            <v>-</v>
          </cell>
          <cell r="AE3102" t="str">
            <v>-</v>
          </cell>
          <cell r="AF3102" t="str">
            <v>-</v>
          </cell>
          <cell r="AG3102" t="str">
            <v>-</v>
          </cell>
          <cell r="AH3102" t="str">
            <v>--</v>
          </cell>
        </row>
        <row r="3103">
          <cell r="A3103">
            <v>9122205</v>
          </cell>
          <cell r="B3103" t="str">
            <v>HDFC Life Insurance Company Limited</v>
          </cell>
          <cell r="C3103">
            <v>45437</v>
          </cell>
          <cell r="D3103" t="str">
            <v>Jaipur</v>
          </cell>
          <cell r="E3103" t="str">
            <v>MBB</v>
          </cell>
          <cell r="F3103" t="str">
            <v>B2B</v>
          </cell>
          <cell r="G3103" t="str">
            <v>Others</v>
          </cell>
          <cell r="H3103">
            <v>6000</v>
          </cell>
          <cell r="I3103">
            <v>0.06</v>
          </cell>
          <cell r="J3103">
            <v>9103011</v>
          </cell>
          <cell r="K3103" t="str">
            <v>Hdfc Life Insurance Company Limited</v>
          </cell>
          <cell r="L3103">
            <v>503250</v>
          </cell>
          <cell r="M3103" t="str">
            <v>Relationship</v>
          </cell>
          <cell r="N3103" t="str">
            <v>MBB</v>
          </cell>
          <cell r="O3103" t="str">
            <v>PAN_ZONE1</v>
          </cell>
          <cell r="P3103">
            <v>9103011</v>
          </cell>
          <cell r="Q3103" t="str">
            <v>Vineet Garg</v>
          </cell>
          <cell r="R3103" t="str">
            <v>RAM</v>
          </cell>
          <cell r="S3103" t="str">
            <v>Vineet Garg</v>
          </cell>
          <cell r="T3103">
            <v>0.06</v>
          </cell>
          <cell r="U3103">
            <v>0</v>
          </cell>
          <cell r="V3103" t="str">
            <v>-</v>
          </cell>
          <cell r="Z3103" t="str">
            <v>-</v>
          </cell>
          <cell r="AA3103" t="str">
            <v>-</v>
          </cell>
          <cell r="AB3103" t="str">
            <v>-</v>
          </cell>
          <cell r="AC3103" t="str">
            <v>-</v>
          </cell>
          <cell r="AD3103" t="str">
            <v>-</v>
          </cell>
          <cell r="AE3103" t="str">
            <v>-</v>
          </cell>
          <cell r="AF3103" t="str">
            <v>-</v>
          </cell>
          <cell r="AG3103" t="str">
            <v>-</v>
          </cell>
          <cell r="AH3103" t="str">
            <v>--</v>
          </cell>
        </row>
        <row r="3104">
          <cell r="A3104">
            <v>9122206</v>
          </cell>
          <cell r="B3104" t="str">
            <v>HDFC Life Insurance Company Limited</v>
          </cell>
          <cell r="C3104">
            <v>45440</v>
          </cell>
          <cell r="D3104" t="str">
            <v>Jodhpur</v>
          </cell>
          <cell r="E3104" t="str">
            <v>MBB</v>
          </cell>
          <cell r="F3104" t="str">
            <v>B2B</v>
          </cell>
          <cell r="G3104" t="str">
            <v>Others</v>
          </cell>
          <cell r="H3104">
            <v>6000</v>
          </cell>
          <cell r="I3104">
            <v>0.06</v>
          </cell>
          <cell r="J3104">
            <v>9103011</v>
          </cell>
          <cell r="K3104" t="str">
            <v>Hdfc Life Insurance Company Limited</v>
          </cell>
          <cell r="L3104">
            <v>503250</v>
          </cell>
          <cell r="M3104" t="str">
            <v>Relationship</v>
          </cell>
          <cell r="N3104" t="str">
            <v>MBB</v>
          </cell>
          <cell r="O3104" t="str">
            <v>PAN_ZONE1</v>
          </cell>
          <cell r="P3104">
            <v>9103011</v>
          </cell>
          <cell r="Q3104" t="str">
            <v>Vineet Garg</v>
          </cell>
          <cell r="R3104" t="str">
            <v>RAM</v>
          </cell>
          <cell r="S3104" t="str">
            <v>Vineet Garg</v>
          </cell>
          <cell r="T3104">
            <v>0.06</v>
          </cell>
          <cell r="U3104">
            <v>0</v>
          </cell>
          <cell r="V3104" t="str">
            <v>-</v>
          </cell>
          <cell r="Z3104" t="str">
            <v>-</v>
          </cell>
          <cell r="AA3104" t="str">
            <v>-</v>
          </cell>
          <cell r="AB3104" t="str">
            <v>-</v>
          </cell>
          <cell r="AC3104" t="str">
            <v>-</v>
          </cell>
          <cell r="AD3104" t="str">
            <v>-</v>
          </cell>
          <cell r="AE3104" t="str">
            <v>-</v>
          </cell>
          <cell r="AF3104" t="str">
            <v>-</v>
          </cell>
          <cell r="AG3104" t="str">
            <v>-</v>
          </cell>
          <cell r="AH3104" t="str">
            <v>--</v>
          </cell>
        </row>
        <row r="3105">
          <cell r="A3105">
            <v>9122207</v>
          </cell>
          <cell r="B3105" t="str">
            <v>HDFC Life Insurance Company Limited</v>
          </cell>
          <cell r="C3105">
            <v>45427</v>
          </cell>
          <cell r="D3105" t="str">
            <v>Jodhpur</v>
          </cell>
          <cell r="E3105" t="str">
            <v>MBB</v>
          </cell>
          <cell r="F3105" t="str">
            <v>B2B</v>
          </cell>
          <cell r="G3105" t="str">
            <v>Others</v>
          </cell>
          <cell r="H3105">
            <v>6000</v>
          </cell>
          <cell r="I3105">
            <v>0.06</v>
          </cell>
          <cell r="J3105">
            <v>9103011</v>
          </cell>
          <cell r="K3105" t="str">
            <v>Hdfc Life Insurance Company Limited</v>
          </cell>
          <cell r="L3105">
            <v>503250</v>
          </cell>
          <cell r="M3105" t="str">
            <v>Relationship</v>
          </cell>
          <cell r="N3105" t="str">
            <v>MBB</v>
          </cell>
          <cell r="O3105" t="str">
            <v>PAN_ZONE1</v>
          </cell>
          <cell r="P3105">
            <v>9103011</v>
          </cell>
          <cell r="Q3105" t="str">
            <v>Vineet Garg</v>
          </cell>
          <cell r="R3105" t="str">
            <v>RAM</v>
          </cell>
          <cell r="S3105" t="str">
            <v>Vineet Garg</v>
          </cell>
          <cell r="T3105">
            <v>0.06</v>
          </cell>
          <cell r="U3105">
            <v>0</v>
          </cell>
          <cell r="V3105" t="str">
            <v>-</v>
          </cell>
          <cell r="Z3105" t="str">
            <v>-</v>
          </cell>
          <cell r="AA3105" t="str">
            <v>-</v>
          </cell>
          <cell r="AB3105" t="str">
            <v>-</v>
          </cell>
          <cell r="AC3105" t="str">
            <v>-</v>
          </cell>
          <cell r="AD3105" t="str">
            <v>-</v>
          </cell>
          <cell r="AE3105" t="str">
            <v>-</v>
          </cell>
          <cell r="AF3105" t="str">
            <v>-</v>
          </cell>
          <cell r="AG3105" t="str">
            <v>-</v>
          </cell>
          <cell r="AH3105" t="str">
            <v>--</v>
          </cell>
        </row>
        <row r="3106">
          <cell r="A3106">
            <v>9122208</v>
          </cell>
          <cell r="B3106" t="str">
            <v>HDFC Life Insurance Company Limited</v>
          </cell>
          <cell r="C3106">
            <v>45432</v>
          </cell>
          <cell r="D3106" t="str">
            <v>Jaipur</v>
          </cell>
          <cell r="E3106" t="str">
            <v>MBB</v>
          </cell>
          <cell r="F3106" t="str">
            <v>B2B</v>
          </cell>
          <cell r="G3106" t="str">
            <v>Others</v>
          </cell>
          <cell r="H3106">
            <v>6000</v>
          </cell>
          <cell r="I3106">
            <v>0.06</v>
          </cell>
          <cell r="J3106">
            <v>9103011</v>
          </cell>
          <cell r="K3106" t="str">
            <v>Hdfc Life Insurance Company Limited</v>
          </cell>
          <cell r="L3106">
            <v>503250</v>
          </cell>
          <cell r="M3106" t="str">
            <v>Relationship</v>
          </cell>
          <cell r="N3106" t="str">
            <v>MBB</v>
          </cell>
          <cell r="O3106" t="str">
            <v>PAN_ZONE1</v>
          </cell>
          <cell r="P3106">
            <v>9103011</v>
          </cell>
          <cell r="Q3106" t="str">
            <v>Vineet Garg</v>
          </cell>
          <cell r="R3106" t="str">
            <v>RAM</v>
          </cell>
          <cell r="S3106" t="str">
            <v>Vineet Garg</v>
          </cell>
          <cell r="T3106">
            <v>0.06</v>
          </cell>
          <cell r="U3106">
            <v>0</v>
          </cell>
          <cell r="V3106" t="str">
            <v>-</v>
          </cell>
          <cell r="Z3106" t="str">
            <v>-</v>
          </cell>
          <cell r="AA3106" t="str">
            <v>-</v>
          </cell>
          <cell r="AB3106" t="str">
            <v>-</v>
          </cell>
          <cell r="AC3106" t="str">
            <v>-</v>
          </cell>
          <cell r="AD3106" t="str">
            <v>-</v>
          </cell>
          <cell r="AE3106" t="str">
            <v>-</v>
          </cell>
          <cell r="AF3106" t="str">
            <v>-</v>
          </cell>
          <cell r="AG3106" t="str">
            <v>-</v>
          </cell>
          <cell r="AH3106" t="str">
            <v>--</v>
          </cell>
        </row>
        <row r="3107">
          <cell r="A3107">
            <v>9122209</v>
          </cell>
          <cell r="B3107" t="str">
            <v>HDFC Life Insurance Company Limited</v>
          </cell>
          <cell r="C3107">
            <v>45441</v>
          </cell>
          <cell r="D3107" t="str">
            <v>Ludhiana</v>
          </cell>
          <cell r="E3107" t="str">
            <v>MBB</v>
          </cell>
          <cell r="F3107" t="str">
            <v>B2B</v>
          </cell>
          <cell r="G3107" t="str">
            <v>Others</v>
          </cell>
          <cell r="H3107">
            <v>6000</v>
          </cell>
          <cell r="I3107">
            <v>0.06</v>
          </cell>
          <cell r="J3107">
            <v>9103011</v>
          </cell>
          <cell r="K3107" t="str">
            <v>Hdfc Life Insurance Company Limited</v>
          </cell>
          <cell r="L3107">
            <v>503250</v>
          </cell>
          <cell r="M3107" t="str">
            <v>Relationship</v>
          </cell>
          <cell r="N3107" t="str">
            <v>MBB</v>
          </cell>
          <cell r="O3107" t="str">
            <v>PAN_ZONE1</v>
          </cell>
          <cell r="P3107">
            <v>9103011</v>
          </cell>
          <cell r="Q3107" t="str">
            <v>Vineet Garg</v>
          </cell>
          <cell r="R3107" t="str">
            <v>RAM</v>
          </cell>
          <cell r="S3107" t="str">
            <v>Vineet Garg</v>
          </cell>
          <cell r="T3107">
            <v>0.06</v>
          </cell>
          <cell r="U3107">
            <v>0</v>
          </cell>
          <cell r="V3107" t="str">
            <v>-</v>
          </cell>
          <cell r="Z3107" t="str">
            <v>-</v>
          </cell>
          <cell r="AA3107" t="str">
            <v>-</v>
          </cell>
          <cell r="AB3107" t="str">
            <v>-</v>
          </cell>
          <cell r="AC3107" t="str">
            <v>-</v>
          </cell>
          <cell r="AD3107" t="str">
            <v>-</v>
          </cell>
          <cell r="AE3107" t="str">
            <v>-</v>
          </cell>
          <cell r="AF3107" t="str">
            <v>-</v>
          </cell>
          <cell r="AG3107" t="str">
            <v>-</v>
          </cell>
          <cell r="AH3107" t="str">
            <v>--</v>
          </cell>
        </row>
        <row r="3108">
          <cell r="A3108">
            <v>9122210</v>
          </cell>
          <cell r="B3108" t="str">
            <v>HDFC Life Insurance Company Limited</v>
          </cell>
          <cell r="C3108">
            <v>45436</v>
          </cell>
          <cell r="D3108" t="str">
            <v>Mohali</v>
          </cell>
          <cell r="E3108" t="str">
            <v>MBB</v>
          </cell>
          <cell r="F3108" t="str">
            <v>B2B</v>
          </cell>
          <cell r="G3108" t="str">
            <v>Others</v>
          </cell>
          <cell r="H3108">
            <v>6000</v>
          </cell>
          <cell r="I3108">
            <v>0.06</v>
          </cell>
          <cell r="J3108">
            <v>9103011</v>
          </cell>
          <cell r="K3108" t="str">
            <v>Hdfc Life Insurance Company Limited</v>
          </cell>
          <cell r="L3108">
            <v>503250</v>
          </cell>
          <cell r="M3108" t="str">
            <v>Relationship</v>
          </cell>
          <cell r="N3108" t="str">
            <v>MBB</v>
          </cell>
          <cell r="O3108" t="str">
            <v>PAN_ZONE1</v>
          </cell>
          <cell r="P3108">
            <v>9103011</v>
          </cell>
          <cell r="Q3108" t="str">
            <v>Vineet Garg</v>
          </cell>
          <cell r="R3108" t="str">
            <v>RAM</v>
          </cell>
          <cell r="S3108" t="str">
            <v>Vineet Garg</v>
          </cell>
          <cell r="T3108">
            <v>0.06</v>
          </cell>
          <cell r="U3108">
            <v>0</v>
          </cell>
          <cell r="V3108" t="str">
            <v>-</v>
          </cell>
          <cell r="Z3108" t="str">
            <v>-</v>
          </cell>
          <cell r="AA3108" t="str">
            <v>-</v>
          </cell>
          <cell r="AB3108" t="str">
            <v>-</v>
          </cell>
          <cell r="AC3108" t="str">
            <v>-</v>
          </cell>
          <cell r="AD3108" t="str">
            <v>-</v>
          </cell>
          <cell r="AE3108" t="str">
            <v>-</v>
          </cell>
          <cell r="AF3108" t="str">
            <v>-</v>
          </cell>
          <cell r="AG3108" t="str">
            <v>-</v>
          </cell>
          <cell r="AH3108" t="str">
            <v>--</v>
          </cell>
        </row>
        <row r="3109">
          <cell r="A3109">
            <v>9122211</v>
          </cell>
          <cell r="B3109" t="str">
            <v>HDFC Life Insurance Company Limited</v>
          </cell>
          <cell r="C3109">
            <v>45394</v>
          </cell>
          <cell r="D3109"/>
          <cell r="E3109" t="str">
            <v>MBB</v>
          </cell>
          <cell r="F3109" t="str">
            <v>B2B</v>
          </cell>
          <cell r="G3109" t="str">
            <v>Others</v>
          </cell>
          <cell r="H3109">
            <v>6000</v>
          </cell>
          <cell r="I3109">
            <v>0.06</v>
          </cell>
          <cell r="J3109">
            <v>9103011</v>
          </cell>
          <cell r="K3109" t="str">
            <v>Hdfc Life Insurance Company Limited</v>
          </cell>
          <cell r="L3109">
            <v>503250</v>
          </cell>
          <cell r="M3109" t="str">
            <v>Relationship</v>
          </cell>
          <cell r="N3109" t="str">
            <v>MBB</v>
          </cell>
          <cell r="O3109" t="str">
            <v>PAN_ZONE1</v>
          </cell>
          <cell r="P3109">
            <v>9103011</v>
          </cell>
          <cell r="Q3109" t="str">
            <v>Vineet Garg</v>
          </cell>
          <cell r="R3109" t="str">
            <v>RAM</v>
          </cell>
          <cell r="S3109" t="str">
            <v>Vineet Garg</v>
          </cell>
          <cell r="T3109">
            <v>0.06</v>
          </cell>
          <cell r="U3109">
            <v>0</v>
          </cell>
          <cell r="V3109" t="str">
            <v>-</v>
          </cell>
          <cell r="Z3109" t="str">
            <v>-</v>
          </cell>
          <cell r="AA3109" t="str">
            <v>-</v>
          </cell>
          <cell r="AB3109" t="str">
            <v>-</v>
          </cell>
          <cell r="AC3109" t="str">
            <v>-</v>
          </cell>
          <cell r="AD3109" t="str">
            <v>-</v>
          </cell>
          <cell r="AE3109" t="str">
            <v>-</v>
          </cell>
          <cell r="AF3109" t="str">
            <v>-</v>
          </cell>
          <cell r="AG3109" t="str">
            <v>-</v>
          </cell>
          <cell r="AH3109" t="str">
            <v>--</v>
          </cell>
        </row>
        <row r="3110">
          <cell r="A3110">
            <v>9122212</v>
          </cell>
          <cell r="B3110" t="str">
            <v>HDFC Life Insurance Company Limited</v>
          </cell>
          <cell r="C3110">
            <v>45413</v>
          </cell>
          <cell r="D3110" t="str">
            <v>Pune</v>
          </cell>
          <cell r="E3110" t="str">
            <v>MBB</v>
          </cell>
          <cell r="F3110" t="str">
            <v>B2B</v>
          </cell>
          <cell r="G3110" t="str">
            <v>Pune</v>
          </cell>
          <cell r="H3110">
            <v>6000</v>
          </cell>
          <cell r="I3110">
            <v>0.06</v>
          </cell>
          <cell r="J3110">
            <v>9103011</v>
          </cell>
          <cell r="K3110" t="str">
            <v>Hdfc Life Insurance Company Limited</v>
          </cell>
          <cell r="L3110">
            <v>503250</v>
          </cell>
          <cell r="M3110" t="str">
            <v>Relationship</v>
          </cell>
          <cell r="N3110" t="str">
            <v>MBB</v>
          </cell>
          <cell r="O3110" t="str">
            <v>PUN_ZONE1</v>
          </cell>
          <cell r="P3110">
            <v>9103011</v>
          </cell>
          <cell r="Q3110" t="str">
            <v>Vineet Garg</v>
          </cell>
          <cell r="R3110" t="str">
            <v>RAM</v>
          </cell>
          <cell r="S3110" t="str">
            <v>Vineet Garg</v>
          </cell>
          <cell r="T3110">
            <v>0.06</v>
          </cell>
          <cell r="U3110">
            <v>0</v>
          </cell>
          <cell r="V3110" t="str">
            <v>-</v>
          </cell>
          <cell r="Z3110" t="str">
            <v>-</v>
          </cell>
          <cell r="AA3110" t="str">
            <v>-</v>
          </cell>
          <cell r="AB3110" t="str">
            <v>-</v>
          </cell>
          <cell r="AC3110" t="str">
            <v>-</v>
          </cell>
          <cell r="AD3110" t="str">
            <v>-</v>
          </cell>
          <cell r="AE3110" t="str">
            <v>-</v>
          </cell>
          <cell r="AF3110" t="str">
            <v>-</v>
          </cell>
          <cell r="AG3110" t="str">
            <v>-</v>
          </cell>
          <cell r="AH3110" t="str">
            <v>--</v>
          </cell>
        </row>
        <row r="3111">
          <cell r="A3111">
            <v>9122213</v>
          </cell>
          <cell r="B3111" t="str">
            <v>HDFC Life Insurance Company Limited</v>
          </cell>
          <cell r="C3111">
            <v>45416</v>
          </cell>
          <cell r="D3111" t="str">
            <v>Pune</v>
          </cell>
          <cell r="E3111" t="str">
            <v>MBB</v>
          </cell>
          <cell r="F3111" t="str">
            <v>B2B</v>
          </cell>
          <cell r="G3111" t="str">
            <v>Pune</v>
          </cell>
          <cell r="H3111">
            <v>6000</v>
          </cell>
          <cell r="I3111">
            <v>0.06</v>
          </cell>
          <cell r="J3111">
            <v>9103011</v>
          </cell>
          <cell r="K3111" t="str">
            <v>Hdfc Life Insurance Company Limited</v>
          </cell>
          <cell r="L3111">
            <v>503250</v>
          </cell>
          <cell r="M3111" t="str">
            <v>Relationship</v>
          </cell>
          <cell r="N3111" t="str">
            <v>MBB</v>
          </cell>
          <cell r="O3111" t="str">
            <v>PUN_ZONE1</v>
          </cell>
          <cell r="P3111">
            <v>9103011</v>
          </cell>
          <cell r="Q3111" t="str">
            <v>Vineet Garg</v>
          </cell>
          <cell r="R3111" t="str">
            <v>RAM</v>
          </cell>
          <cell r="S3111" t="str">
            <v>Vineet Garg</v>
          </cell>
          <cell r="T3111">
            <v>0.06</v>
          </cell>
          <cell r="U3111">
            <v>0</v>
          </cell>
          <cell r="V3111" t="str">
            <v>-</v>
          </cell>
          <cell r="Z3111" t="str">
            <v>-</v>
          </cell>
          <cell r="AA3111" t="str">
            <v>-</v>
          </cell>
          <cell r="AB3111" t="str">
            <v>-</v>
          </cell>
          <cell r="AC3111" t="str">
            <v>-</v>
          </cell>
          <cell r="AD3111" t="str">
            <v>-</v>
          </cell>
          <cell r="AE3111" t="str">
            <v>-</v>
          </cell>
          <cell r="AF3111" t="str">
            <v>-</v>
          </cell>
          <cell r="AG3111" t="str">
            <v>-</v>
          </cell>
          <cell r="AH3111" t="str">
            <v>--</v>
          </cell>
        </row>
        <row r="3112">
          <cell r="A3112">
            <v>9122214</v>
          </cell>
          <cell r="B3112" t="str">
            <v>HDFC Life Insurance Company Limited</v>
          </cell>
          <cell r="C3112">
            <v>45433</v>
          </cell>
          <cell r="D3112" t="str">
            <v>Thane</v>
          </cell>
          <cell r="E3112" t="str">
            <v>MBB</v>
          </cell>
          <cell r="F3112" t="str">
            <v>B2B</v>
          </cell>
          <cell r="G3112" t="str">
            <v>Others</v>
          </cell>
          <cell r="H3112">
            <v>6000</v>
          </cell>
          <cell r="I3112">
            <v>0.06</v>
          </cell>
          <cell r="J3112">
            <v>9103011</v>
          </cell>
          <cell r="K3112" t="str">
            <v>Hdfc Life Insurance Company Limited</v>
          </cell>
          <cell r="L3112">
            <v>503250</v>
          </cell>
          <cell r="M3112" t="str">
            <v>Relationship</v>
          </cell>
          <cell r="N3112" t="str">
            <v>MBB</v>
          </cell>
          <cell r="O3112" t="str">
            <v>PAN_ZONE1</v>
          </cell>
          <cell r="P3112">
            <v>9103011</v>
          </cell>
          <cell r="Q3112" t="str">
            <v>Vineet Garg</v>
          </cell>
          <cell r="R3112" t="str">
            <v>RAM</v>
          </cell>
          <cell r="S3112" t="str">
            <v>Vineet Garg</v>
          </cell>
          <cell r="T3112">
            <v>0.06</v>
          </cell>
          <cell r="U3112">
            <v>0</v>
          </cell>
          <cell r="V3112" t="str">
            <v>-</v>
          </cell>
          <cell r="Z3112" t="str">
            <v>-</v>
          </cell>
          <cell r="AA3112" t="str">
            <v>-</v>
          </cell>
          <cell r="AB3112" t="str">
            <v>-</v>
          </cell>
          <cell r="AC3112" t="str">
            <v>-</v>
          </cell>
          <cell r="AD3112" t="str">
            <v>-</v>
          </cell>
          <cell r="AE3112" t="str">
            <v>-</v>
          </cell>
          <cell r="AF3112" t="str">
            <v>-</v>
          </cell>
          <cell r="AG3112" t="str">
            <v>-</v>
          </cell>
          <cell r="AH3112" t="str">
            <v>--</v>
          </cell>
        </row>
        <row r="3113">
          <cell r="A3113">
            <v>9122216</v>
          </cell>
          <cell r="B3113" t="str">
            <v>HDFC Life Insurance Company Limited</v>
          </cell>
          <cell r="C3113">
            <v>45435</v>
          </cell>
          <cell r="D3113" t="str">
            <v>Thane</v>
          </cell>
          <cell r="E3113" t="str">
            <v>MBB</v>
          </cell>
          <cell r="F3113" t="str">
            <v>B2B</v>
          </cell>
          <cell r="G3113" t="str">
            <v>Others</v>
          </cell>
          <cell r="H3113">
            <v>6000</v>
          </cell>
          <cell r="I3113">
            <v>0.06</v>
          </cell>
          <cell r="J3113">
            <v>9103011</v>
          </cell>
          <cell r="K3113" t="str">
            <v>Hdfc Life Insurance Company Limited</v>
          </cell>
          <cell r="L3113">
            <v>503250</v>
          </cell>
          <cell r="M3113" t="str">
            <v>Relationship</v>
          </cell>
          <cell r="N3113" t="str">
            <v>MBB</v>
          </cell>
          <cell r="O3113" t="str">
            <v>PAN_ZONE1</v>
          </cell>
          <cell r="P3113">
            <v>9103011</v>
          </cell>
          <cell r="Q3113" t="str">
            <v>Vineet Garg</v>
          </cell>
          <cell r="R3113" t="str">
            <v>RAM</v>
          </cell>
          <cell r="S3113" t="str">
            <v>Vineet Garg</v>
          </cell>
          <cell r="T3113">
            <v>0.06</v>
          </cell>
          <cell r="U3113">
            <v>0</v>
          </cell>
          <cell r="V3113" t="str">
            <v>-</v>
          </cell>
          <cell r="Z3113" t="str">
            <v>-</v>
          </cell>
          <cell r="AA3113" t="str">
            <v>-</v>
          </cell>
          <cell r="AB3113" t="str">
            <v>-</v>
          </cell>
          <cell r="AC3113" t="str">
            <v>-</v>
          </cell>
          <cell r="AD3113" t="str">
            <v>-</v>
          </cell>
          <cell r="AE3113" t="str">
            <v>-</v>
          </cell>
          <cell r="AF3113" t="str">
            <v>-</v>
          </cell>
          <cell r="AG3113" t="str">
            <v>-</v>
          </cell>
          <cell r="AH3113" t="str">
            <v>--</v>
          </cell>
        </row>
        <row r="3114">
          <cell r="A3114">
            <v>9122217</v>
          </cell>
          <cell r="B3114" t="str">
            <v>HDFC Life Insurance Company Limited</v>
          </cell>
          <cell r="C3114">
            <v>45436</v>
          </cell>
          <cell r="D3114" t="str">
            <v>Thane</v>
          </cell>
          <cell r="E3114" t="str">
            <v>MBB</v>
          </cell>
          <cell r="F3114" t="str">
            <v>B2B</v>
          </cell>
          <cell r="G3114" t="str">
            <v>Others</v>
          </cell>
          <cell r="H3114">
            <v>6000</v>
          </cell>
          <cell r="I3114">
            <v>0.06</v>
          </cell>
          <cell r="J3114">
            <v>9103011</v>
          </cell>
          <cell r="K3114" t="str">
            <v>Hdfc Life Insurance Company Limited</v>
          </cell>
          <cell r="L3114">
            <v>503250</v>
          </cell>
          <cell r="M3114" t="str">
            <v>Relationship</v>
          </cell>
          <cell r="N3114" t="str">
            <v>MBB</v>
          </cell>
          <cell r="O3114" t="str">
            <v>PAN_ZONE1</v>
          </cell>
          <cell r="P3114">
            <v>9103011</v>
          </cell>
          <cell r="Q3114" t="str">
            <v>Vineet Garg</v>
          </cell>
          <cell r="R3114" t="str">
            <v>RAM</v>
          </cell>
          <cell r="S3114" t="str">
            <v>Vineet Garg</v>
          </cell>
          <cell r="T3114">
            <v>0.06</v>
          </cell>
          <cell r="U3114">
            <v>0</v>
          </cell>
          <cell r="V3114" t="str">
            <v>-</v>
          </cell>
          <cell r="Z3114" t="str">
            <v>-</v>
          </cell>
          <cell r="AA3114" t="str">
            <v>-</v>
          </cell>
          <cell r="AB3114" t="str">
            <v>-</v>
          </cell>
          <cell r="AC3114" t="str">
            <v>-</v>
          </cell>
          <cell r="AD3114" t="str">
            <v>-</v>
          </cell>
          <cell r="AE3114" t="str">
            <v>-</v>
          </cell>
          <cell r="AF3114" t="str">
            <v>-</v>
          </cell>
          <cell r="AG3114" t="str">
            <v>-</v>
          </cell>
          <cell r="AH3114" t="str">
            <v>--</v>
          </cell>
        </row>
        <row r="3115">
          <cell r="A3115">
            <v>9122218</v>
          </cell>
          <cell r="B3115" t="str">
            <v>HDFC Life Insurance Company Limited</v>
          </cell>
          <cell r="C3115">
            <v>45411</v>
          </cell>
          <cell r="D3115"/>
          <cell r="E3115" t="str">
            <v>MBB</v>
          </cell>
          <cell r="F3115" t="str">
            <v>B2B</v>
          </cell>
          <cell r="G3115" t="str">
            <v>Others</v>
          </cell>
          <cell r="H3115">
            <v>6000</v>
          </cell>
          <cell r="I3115">
            <v>0.06</v>
          </cell>
          <cell r="J3115">
            <v>9103011</v>
          </cell>
          <cell r="K3115" t="str">
            <v>Hdfc Life Insurance Company Limited</v>
          </cell>
          <cell r="L3115">
            <v>503250</v>
          </cell>
          <cell r="M3115" t="str">
            <v>Relationship</v>
          </cell>
          <cell r="N3115" t="str">
            <v>MBB</v>
          </cell>
          <cell r="O3115" t="str">
            <v>PAN_ZONE1</v>
          </cell>
          <cell r="P3115">
            <v>9103011</v>
          </cell>
          <cell r="Q3115" t="str">
            <v>Vineet Garg</v>
          </cell>
          <cell r="R3115" t="str">
            <v>RAM</v>
          </cell>
          <cell r="S3115" t="str">
            <v>Vineet Garg</v>
          </cell>
          <cell r="T3115">
            <v>0.06</v>
          </cell>
          <cell r="U3115">
            <v>0</v>
          </cell>
          <cell r="V3115" t="str">
            <v>-</v>
          </cell>
          <cell r="Z3115" t="str">
            <v>-</v>
          </cell>
          <cell r="AA3115" t="str">
            <v>-</v>
          </cell>
          <cell r="AB3115" t="str">
            <v>-</v>
          </cell>
          <cell r="AC3115" t="str">
            <v>-</v>
          </cell>
          <cell r="AD3115" t="str">
            <v>-</v>
          </cell>
          <cell r="AE3115" t="str">
            <v>-</v>
          </cell>
          <cell r="AF3115" t="str">
            <v>-</v>
          </cell>
          <cell r="AG3115" t="str">
            <v>-</v>
          </cell>
          <cell r="AH3115" t="str">
            <v>--</v>
          </cell>
        </row>
        <row r="3116">
          <cell r="A3116">
            <v>9122219</v>
          </cell>
          <cell r="B3116" t="str">
            <v>HDFC Life Insurance Company Limited</v>
          </cell>
          <cell r="C3116">
            <v>45437</v>
          </cell>
          <cell r="D3116"/>
          <cell r="E3116" t="str">
            <v>MBB</v>
          </cell>
          <cell r="F3116" t="str">
            <v>B2B</v>
          </cell>
          <cell r="G3116" t="str">
            <v>Others</v>
          </cell>
          <cell r="H3116">
            <v>6000</v>
          </cell>
          <cell r="I3116">
            <v>0.06</v>
          </cell>
          <cell r="J3116">
            <v>9103011</v>
          </cell>
          <cell r="K3116" t="str">
            <v>Hdfc Life Insurance Company Limited</v>
          </cell>
          <cell r="L3116">
            <v>503250</v>
          </cell>
          <cell r="M3116" t="str">
            <v>Relationship</v>
          </cell>
          <cell r="N3116" t="str">
            <v>MBB</v>
          </cell>
          <cell r="O3116" t="str">
            <v>PAN_ZONE1</v>
          </cell>
          <cell r="P3116">
            <v>9103011</v>
          </cell>
          <cell r="Q3116" t="str">
            <v>Vineet Garg</v>
          </cell>
          <cell r="R3116" t="str">
            <v>RAM</v>
          </cell>
          <cell r="S3116" t="str">
            <v>Vineet Garg</v>
          </cell>
          <cell r="T3116">
            <v>0.06</v>
          </cell>
          <cell r="U3116">
            <v>0</v>
          </cell>
          <cell r="V3116" t="str">
            <v>-</v>
          </cell>
          <cell r="Z3116" t="str">
            <v>-</v>
          </cell>
          <cell r="AA3116" t="str">
            <v>-</v>
          </cell>
          <cell r="AB3116" t="str">
            <v>-</v>
          </cell>
          <cell r="AC3116" t="str">
            <v>-</v>
          </cell>
          <cell r="AD3116" t="str">
            <v>-</v>
          </cell>
          <cell r="AE3116" t="str">
            <v>-</v>
          </cell>
          <cell r="AF3116" t="str">
            <v>-</v>
          </cell>
          <cell r="AG3116" t="str">
            <v>-</v>
          </cell>
          <cell r="AH3116" t="str">
            <v>--</v>
          </cell>
        </row>
        <row r="3117">
          <cell r="A3117">
            <v>9122220</v>
          </cell>
          <cell r="B3117" t="str">
            <v>HDFC Life Insurance Company Limited</v>
          </cell>
          <cell r="C3117">
            <v>45425</v>
          </cell>
          <cell r="D3117"/>
          <cell r="E3117" t="str">
            <v>MBB</v>
          </cell>
          <cell r="F3117" t="str">
            <v>B2B</v>
          </cell>
          <cell r="G3117" t="str">
            <v>Others</v>
          </cell>
          <cell r="H3117">
            <v>6000</v>
          </cell>
          <cell r="I3117">
            <v>0.06</v>
          </cell>
          <cell r="J3117">
            <v>9103011</v>
          </cell>
          <cell r="K3117" t="str">
            <v>Hdfc Life Insurance Company Limited</v>
          </cell>
          <cell r="L3117">
            <v>503250</v>
          </cell>
          <cell r="M3117" t="str">
            <v>Relationship</v>
          </cell>
          <cell r="N3117" t="str">
            <v>MBB</v>
          </cell>
          <cell r="O3117" t="str">
            <v>PAN_ZONE1</v>
          </cell>
          <cell r="P3117">
            <v>9103011</v>
          </cell>
          <cell r="Q3117" t="str">
            <v>Vineet Garg</v>
          </cell>
          <cell r="R3117" t="str">
            <v>RAM</v>
          </cell>
          <cell r="S3117" t="str">
            <v>Vineet Garg</v>
          </cell>
          <cell r="T3117">
            <v>0.06</v>
          </cell>
          <cell r="U3117">
            <v>0</v>
          </cell>
          <cell r="V3117" t="str">
            <v>-</v>
          </cell>
          <cell r="Z3117" t="str">
            <v>-</v>
          </cell>
          <cell r="AA3117" t="str">
            <v>-</v>
          </cell>
          <cell r="AB3117" t="str">
            <v>-</v>
          </cell>
          <cell r="AC3117" t="str">
            <v>-</v>
          </cell>
          <cell r="AD3117" t="str">
            <v>-</v>
          </cell>
          <cell r="AE3117" t="str">
            <v>-</v>
          </cell>
          <cell r="AF3117" t="str">
            <v>-</v>
          </cell>
          <cell r="AG3117" t="str">
            <v>-</v>
          </cell>
          <cell r="AH3117" t="str">
            <v>--</v>
          </cell>
        </row>
        <row r="3118">
          <cell r="A3118">
            <v>9122221</v>
          </cell>
          <cell r="B3118" t="str">
            <v>HDFC Life Insurance Company Limited</v>
          </cell>
          <cell r="C3118">
            <v>45414</v>
          </cell>
          <cell r="D3118"/>
          <cell r="E3118" t="str">
            <v>MBB</v>
          </cell>
          <cell r="F3118" t="str">
            <v>B2B</v>
          </cell>
          <cell r="G3118" t="str">
            <v>Others</v>
          </cell>
          <cell r="H3118">
            <v>6000</v>
          </cell>
          <cell r="I3118">
            <v>0.06</v>
          </cell>
          <cell r="J3118">
            <v>9103011</v>
          </cell>
          <cell r="K3118" t="str">
            <v>Hdfc Life Insurance Company Limited</v>
          </cell>
          <cell r="L3118">
            <v>503250</v>
          </cell>
          <cell r="M3118" t="str">
            <v>Relationship</v>
          </cell>
          <cell r="N3118" t="str">
            <v>MBB</v>
          </cell>
          <cell r="O3118" t="str">
            <v>PAN_ZONE1</v>
          </cell>
          <cell r="P3118">
            <v>9103011</v>
          </cell>
          <cell r="Q3118" t="str">
            <v>Vineet Garg</v>
          </cell>
          <cell r="R3118" t="str">
            <v>RAM</v>
          </cell>
          <cell r="S3118" t="str">
            <v>Vineet Garg</v>
          </cell>
          <cell r="T3118">
            <v>0.06</v>
          </cell>
          <cell r="U3118">
            <v>0</v>
          </cell>
          <cell r="V3118" t="str">
            <v>-</v>
          </cell>
          <cell r="Z3118" t="str">
            <v>-</v>
          </cell>
          <cell r="AA3118" t="str">
            <v>-</v>
          </cell>
          <cell r="AB3118" t="str">
            <v>-</v>
          </cell>
          <cell r="AC3118" t="str">
            <v>-</v>
          </cell>
          <cell r="AD3118" t="str">
            <v>-</v>
          </cell>
          <cell r="AE3118" t="str">
            <v>-</v>
          </cell>
          <cell r="AF3118" t="str">
            <v>-</v>
          </cell>
          <cell r="AG3118" t="str">
            <v>-</v>
          </cell>
          <cell r="AH3118" t="str">
            <v>--</v>
          </cell>
        </row>
        <row r="3119">
          <cell r="A3119">
            <v>9122222</v>
          </cell>
          <cell r="B3119" t="str">
            <v>HDFC Life Insurance Company Limited</v>
          </cell>
          <cell r="C3119">
            <v>45414</v>
          </cell>
          <cell r="D3119" t="str">
            <v>Balaghat</v>
          </cell>
          <cell r="E3119" t="str">
            <v>MBB</v>
          </cell>
          <cell r="F3119" t="str">
            <v>B2B</v>
          </cell>
          <cell r="G3119" t="str">
            <v>Others</v>
          </cell>
          <cell r="H3119">
            <v>6000</v>
          </cell>
          <cell r="I3119">
            <v>0.06</v>
          </cell>
          <cell r="J3119">
            <v>9103011</v>
          </cell>
          <cell r="K3119" t="str">
            <v>Hdfc Life Insurance Company Limited</v>
          </cell>
          <cell r="L3119">
            <v>503250</v>
          </cell>
          <cell r="M3119" t="str">
            <v>Relationship</v>
          </cell>
          <cell r="N3119" t="str">
            <v>MBB</v>
          </cell>
          <cell r="O3119" t="str">
            <v>PAN_ZONE1</v>
          </cell>
          <cell r="P3119">
            <v>9103011</v>
          </cell>
          <cell r="Q3119" t="str">
            <v>Vineet Garg</v>
          </cell>
          <cell r="R3119" t="str">
            <v>RAM</v>
          </cell>
          <cell r="S3119" t="str">
            <v>Vineet Garg</v>
          </cell>
          <cell r="T3119">
            <v>0.06</v>
          </cell>
          <cell r="U3119">
            <v>0</v>
          </cell>
          <cell r="V3119" t="str">
            <v>-</v>
          </cell>
          <cell r="Z3119" t="str">
            <v>-</v>
          </cell>
          <cell r="AA3119" t="str">
            <v>-</v>
          </cell>
          <cell r="AB3119" t="str">
            <v>-</v>
          </cell>
          <cell r="AC3119" t="str">
            <v>-</v>
          </cell>
          <cell r="AD3119" t="str">
            <v>-</v>
          </cell>
          <cell r="AE3119" t="str">
            <v>-</v>
          </cell>
          <cell r="AF3119" t="str">
            <v>-</v>
          </cell>
          <cell r="AG3119" t="str">
            <v>-</v>
          </cell>
          <cell r="AH3119" t="str">
            <v>--</v>
          </cell>
        </row>
        <row r="3120">
          <cell r="A3120">
            <v>9122223</v>
          </cell>
          <cell r="B3120" t="str">
            <v>HDFC Life Insurance Company Limited</v>
          </cell>
          <cell r="C3120">
            <v>45433</v>
          </cell>
          <cell r="D3120"/>
          <cell r="E3120" t="str">
            <v>MBB</v>
          </cell>
          <cell r="F3120" t="str">
            <v>B2B</v>
          </cell>
          <cell r="G3120" t="str">
            <v>Others</v>
          </cell>
          <cell r="H3120">
            <v>6000</v>
          </cell>
          <cell r="I3120">
            <v>0.06</v>
          </cell>
          <cell r="J3120">
            <v>9103011</v>
          </cell>
          <cell r="K3120" t="str">
            <v>Hdfc Life Insurance Company Limited</v>
          </cell>
          <cell r="L3120">
            <v>503250</v>
          </cell>
          <cell r="M3120" t="str">
            <v>Relationship</v>
          </cell>
          <cell r="N3120" t="str">
            <v>MBB</v>
          </cell>
          <cell r="O3120" t="str">
            <v>PAN_ZONE1</v>
          </cell>
          <cell r="P3120">
            <v>9103011</v>
          </cell>
          <cell r="Q3120" t="str">
            <v>Vineet Garg</v>
          </cell>
          <cell r="R3120" t="str">
            <v>RAM</v>
          </cell>
          <cell r="S3120" t="str">
            <v>Vineet Garg</v>
          </cell>
          <cell r="T3120">
            <v>0.06</v>
          </cell>
          <cell r="U3120">
            <v>0</v>
          </cell>
          <cell r="V3120" t="str">
            <v>-</v>
          </cell>
          <cell r="Z3120" t="str">
            <v>-</v>
          </cell>
          <cell r="AA3120" t="str">
            <v>-</v>
          </cell>
          <cell r="AB3120" t="str">
            <v>-</v>
          </cell>
          <cell r="AC3120" t="str">
            <v>-</v>
          </cell>
          <cell r="AD3120" t="str">
            <v>-</v>
          </cell>
          <cell r="AE3120" t="str">
            <v>-</v>
          </cell>
          <cell r="AF3120" t="str">
            <v>-</v>
          </cell>
          <cell r="AG3120" t="str">
            <v>-</v>
          </cell>
          <cell r="AH3120" t="str">
            <v>--</v>
          </cell>
        </row>
        <row r="3121">
          <cell r="A3121">
            <v>9122225</v>
          </cell>
          <cell r="B3121" t="str">
            <v>HDFC Life Insurance Company Limited</v>
          </cell>
          <cell r="C3121">
            <v>45423</v>
          </cell>
          <cell r="D3121" t="str">
            <v>Thiruvananthapuram</v>
          </cell>
          <cell r="E3121" t="str">
            <v>MBB</v>
          </cell>
          <cell r="F3121" t="str">
            <v>B2B</v>
          </cell>
          <cell r="G3121" t="str">
            <v>Others</v>
          </cell>
          <cell r="H3121">
            <v>6000</v>
          </cell>
          <cell r="I3121">
            <v>0.06</v>
          </cell>
          <cell r="J3121">
            <v>9103011</v>
          </cell>
          <cell r="K3121" t="str">
            <v>Hdfc Life Insurance Company Limited</v>
          </cell>
          <cell r="L3121">
            <v>503250</v>
          </cell>
          <cell r="M3121" t="str">
            <v>Relationship</v>
          </cell>
          <cell r="N3121" t="str">
            <v>MBB</v>
          </cell>
          <cell r="O3121" t="str">
            <v>PAN_ZONE1</v>
          </cell>
          <cell r="P3121">
            <v>9103011</v>
          </cell>
          <cell r="Q3121" t="str">
            <v>Vineet Garg</v>
          </cell>
          <cell r="R3121" t="str">
            <v>RAM</v>
          </cell>
          <cell r="S3121" t="str">
            <v>Vineet Garg</v>
          </cell>
          <cell r="T3121">
            <v>0.06</v>
          </cell>
          <cell r="U3121">
            <v>0</v>
          </cell>
          <cell r="V3121" t="str">
            <v>-</v>
          </cell>
          <cell r="Z3121" t="str">
            <v>-</v>
          </cell>
          <cell r="AA3121" t="str">
            <v>-</v>
          </cell>
          <cell r="AB3121" t="str">
            <v>-</v>
          </cell>
          <cell r="AC3121" t="str">
            <v>-</v>
          </cell>
          <cell r="AD3121" t="str">
            <v>-</v>
          </cell>
          <cell r="AE3121" t="str">
            <v>-</v>
          </cell>
          <cell r="AF3121" t="str">
            <v>-</v>
          </cell>
          <cell r="AG3121" t="str">
            <v>-</v>
          </cell>
          <cell r="AH3121" t="str">
            <v>--</v>
          </cell>
        </row>
        <row r="3122">
          <cell r="A3122">
            <v>9122226</v>
          </cell>
          <cell r="B3122" t="str">
            <v>HDFC Life Insurance Company Limited</v>
          </cell>
          <cell r="C3122">
            <v>45437</v>
          </cell>
          <cell r="D3122"/>
          <cell r="E3122" t="str">
            <v>MBB</v>
          </cell>
          <cell r="F3122" t="str">
            <v>B2B</v>
          </cell>
          <cell r="G3122" t="str">
            <v>Others</v>
          </cell>
          <cell r="H3122">
            <v>6000</v>
          </cell>
          <cell r="I3122">
            <v>0.06</v>
          </cell>
          <cell r="J3122">
            <v>9103011</v>
          </cell>
          <cell r="K3122" t="str">
            <v>Hdfc Life Insurance Company Limited</v>
          </cell>
          <cell r="L3122">
            <v>503250</v>
          </cell>
          <cell r="M3122" t="str">
            <v>Relationship</v>
          </cell>
          <cell r="N3122" t="str">
            <v>MBB</v>
          </cell>
          <cell r="O3122" t="str">
            <v>PAN_ZONE1</v>
          </cell>
          <cell r="P3122">
            <v>9103011</v>
          </cell>
          <cell r="Q3122" t="str">
            <v>Vineet Garg</v>
          </cell>
          <cell r="R3122" t="str">
            <v>RAM</v>
          </cell>
          <cell r="S3122" t="str">
            <v>Vineet Garg</v>
          </cell>
          <cell r="T3122">
            <v>0.06</v>
          </cell>
          <cell r="U3122">
            <v>0</v>
          </cell>
          <cell r="V3122" t="str">
            <v>-</v>
          </cell>
          <cell r="Z3122" t="str">
            <v>-</v>
          </cell>
          <cell r="AA3122" t="str">
            <v>-</v>
          </cell>
          <cell r="AB3122" t="str">
            <v>-</v>
          </cell>
          <cell r="AC3122" t="str">
            <v>-</v>
          </cell>
          <cell r="AD3122" t="str">
            <v>-</v>
          </cell>
          <cell r="AE3122" t="str">
            <v>-</v>
          </cell>
          <cell r="AF3122" t="str">
            <v>-</v>
          </cell>
          <cell r="AG3122" t="str">
            <v>-</v>
          </cell>
          <cell r="AH3122" t="str">
            <v>--</v>
          </cell>
        </row>
        <row r="3123">
          <cell r="A3123">
            <v>9122227</v>
          </cell>
          <cell r="B3123" t="str">
            <v>HDFC Life Insurance Company Limited</v>
          </cell>
          <cell r="C3123">
            <v>45437</v>
          </cell>
          <cell r="D3123" t="str">
            <v>Ernakulam</v>
          </cell>
          <cell r="E3123" t="str">
            <v>MBB</v>
          </cell>
          <cell r="F3123" t="str">
            <v>B2B</v>
          </cell>
          <cell r="G3123" t="str">
            <v>Others</v>
          </cell>
          <cell r="H3123">
            <v>6000</v>
          </cell>
          <cell r="I3123">
            <v>0.06</v>
          </cell>
          <cell r="J3123">
            <v>9103011</v>
          </cell>
          <cell r="K3123" t="str">
            <v>Hdfc Life Insurance Company Limited</v>
          </cell>
          <cell r="L3123">
            <v>503250</v>
          </cell>
          <cell r="M3123" t="str">
            <v>Relationship</v>
          </cell>
          <cell r="N3123" t="str">
            <v>MBB</v>
          </cell>
          <cell r="O3123" t="str">
            <v>PAN_ZONE1</v>
          </cell>
          <cell r="P3123">
            <v>9103011</v>
          </cell>
          <cell r="Q3123" t="str">
            <v>Vineet Garg</v>
          </cell>
          <cell r="R3123" t="str">
            <v>RAM</v>
          </cell>
          <cell r="S3123" t="str">
            <v>Vineet Garg</v>
          </cell>
          <cell r="T3123">
            <v>0.06</v>
          </cell>
          <cell r="U3123">
            <v>0</v>
          </cell>
          <cell r="V3123" t="str">
            <v>-</v>
          </cell>
          <cell r="Z3123" t="str">
            <v>-</v>
          </cell>
          <cell r="AA3123" t="str">
            <v>-</v>
          </cell>
          <cell r="AB3123" t="str">
            <v>-</v>
          </cell>
          <cell r="AC3123" t="str">
            <v>-</v>
          </cell>
          <cell r="AD3123" t="str">
            <v>-</v>
          </cell>
          <cell r="AE3123" t="str">
            <v>-</v>
          </cell>
          <cell r="AF3123" t="str">
            <v>-</v>
          </cell>
          <cell r="AG3123" t="str">
            <v>-</v>
          </cell>
          <cell r="AH3123" t="str">
            <v>--</v>
          </cell>
        </row>
        <row r="3124">
          <cell r="A3124">
            <v>9122228</v>
          </cell>
          <cell r="B3124" t="str">
            <v>HDFC Life Insurance Company Limited</v>
          </cell>
          <cell r="C3124">
            <v>45394</v>
          </cell>
          <cell r="D3124"/>
          <cell r="E3124" t="str">
            <v>MBB</v>
          </cell>
          <cell r="F3124" t="str">
            <v>B2B</v>
          </cell>
          <cell r="G3124" t="str">
            <v>Others</v>
          </cell>
          <cell r="H3124">
            <v>6000</v>
          </cell>
          <cell r="I3124">
            <v>0.06</v>
          </cell>
          <cell r="J3124">
            <v>9103011</v>
          </cell>
          <cell r="K3124" t="str">
            <v>Hdfc Life Insurance Company Limited</v>
          </cell>
          <cell r="L3124">
            <v>503250</v>
          </cell>
          <cell r="M3124" t="str">
            <v>Relationship</v>
          </cell>
          <cell r="N3124" t="str">
            <v>MBB</v>
          </cell>
          <cell r="O3124" t="str">
            <v>PAN_ZONE1</v>
          </cell>
          <cell r="P3124">
            <v>9103011</v>
          </cell>
          <cell r="Q3124" t="str">
            <v>Vineet Garg</v>
          </cell>
          <cell r="R3124" t="str">
            <v>RAM</v>
          </cell>
          <cell r="S3124" t="str">
            <v>Vineet Garg</v>
          </cell>
          <cell r="T3124">
            <v>0.06</v>
          </cell>
          <cell r="U3124">
            <v>0</v>
          </cell>
          <cell r="V3124" t="str">
            <v>-</v>
          </cell>
          <cell r="Z3124" t="str">
            <v>-</v>
          </cell>
          <cell r="AA3124" t="str">
            <v>-</v>
          </cell>
          <cell r="AB3124" t="str">
            <v>-</v>
          </cell>
          <cell r="AC3124" t="str">
            <v>-</v>
          </cell>
          <cell r="AD3124" t="str">
            <v>-</v>
          </cell>
          <cell r="AE3124" t="str">
            <v>-</v>
          </cell>
          <cell r="AF3124" t="str">
            <v>-</v>
          </cell>
          <cell r="AG3124" t="str">
            <v>-</v>
          </cell>
          <cell r="AH3124" t="str">
            <v>--</v>
          </cell>
        </row>
        <row r="3125">
          <cell r="A3125">
            <v>9122229</v>
          </cell>
          <cell r="B3125" t="str">
            <v>HDFC Life Insurance Company Limited</v>
          </cell>
          <cell r="C3125">
            <v>45437</v>
          </cell>
          <cell r="D3125" t="str">
            <v>Bangalore</v>
          </cell>
          <cell r="E3125" t="str">
            <v>MBB</v>
          </cell>
          <cell r="F3125" t="str">
            <v>B2B</v>
          </cell>
          <cell r="G3125" t="str">
            <v>Bangalore</v>
          </cell>
          <cell r="H3125">
            <v>6000</v>
          </cell>
          <cell r="I3125">
            <v>0.06</v>
          </cell>
          <cell r="J3125">
            <v>9103011</v>
          </cell>
          <cell r="K3125" t="str">
            <v>Hdfc Life Insurance Company Limited</v>
          </cell>
          <cell r="L3125">
            <v>503250</v>
          </cell>
          <cell r="M3125" t="str">
            <v>Relationship</v>
          </cell>
          <cell r="N3125" t="str">
            <v>MBB</v>
          </cell>
          <cell r="O3125" t="str">
            <v>BLR_ZONE2</v>
          </cell>
          <cell r="P3125">
            <v>9103011</v>
          </cell>
          <cell r="Q3125" t="str">
            <v>Vineet Garg</v>
          </cell>
          <cell r="R3125" t="str">
            <v>RAM</v>
          </cell>
          <cell r="S3125" t="str">
            <v>Vineet Garg</v>
          </cell>
          <cell r="T3125">
            <v>0.06</v>
          </cell>
          <cell r="U3125">
            <v>0</v>
          </cell>
          <cell r="V3125" t="str">
            <v>-</v>
          </cell>
          <cell r="Z3125" t="str">
            <v>-</v>
          </cell>
          <cell r="AA3125" t="str">
            <v>-</v>
          </cell>
          <cell r="AB3125" t="str">
            <v>-</v>
          </cell>
          <cell r="AC3125" t="str">
            <v>-</v>
          </cell>
          <cell r="AD3125" t="str">
            <v>-</v>
          </cell>
          <cell r="AE3125" t="str">
            <v>-</v>
          </cell>
          <cell r="AF3125" t="str">
            <v>-</v>
          </cell>
          <cell r="AG3125" t="str">
            <v>-</v>
          </cell>
          <cell r="AH3125" t="str">
            <v>--</v>
          </cell>
        </row>
        <row r="3126">
          <cell r="A3126">
            <v>9122230</v>
          </cell>
          <cell r="B3126" t="str">
            <v>HDFC Life Insurance Company Limited</v>
          </cell>
          <cell r="C3126">
            <v>45433</v>
          </cell>
          <cell r="D3126" t="str">
            <v>Bangalore</v>
          </cell>
          <cell r="E3126" t="str">
            <v>MBB</v>
          </cell>
          <cell r="F3126" t="str">
            <v>B2B</v>
          </cell>
          <cell r="G3126" t="str">
            <v>Bangalore</v>
          </cell>
          <cell r="H3126">
            <v>6000</v>
          </cell>
          <cell r="I3126">
            <v>0.06</v>
          </cell>
          <cell r="J3126">
            <v>9103011</v>
          </cell>
          <cell r="K3126" t="str">
            <v>Hdfc Life Insurance Company Limited</v>
          </cell>
          <cell r="L3126">
            <v>503250</v>
          </cell>
          <cell r="M3126" t="str">
            <v>Relationship</v>
          </cell>
          <cell r="N3126" t="str">
            <v>MBB</v>
          </cell>
          <cell r="O3126" t="str">
            <v>BLR_ZONE2</v>
          </cell>
          <cell r="P3126">
            <v>9103011</v>
          </cell>
          <cell r="Q3126" t="str">
            <v>Vineet Garg</v>
          </cell>
          <cell r="R3126" t="str">
            <v>RAM</v>
          </cell>
          <cell r="S3126" t="str">
            <v>Vineet Garg</v>
          </cell>
          <cell r="T3126">
            <v>0.06</v>
          </cell>
          <cell r="U3126">
            <v>0</v>
          </cell>
          <cell r="V3126" t="str">
            <v>-</v>
          </cell>
          <cell r="Z3126" t="str">
            <v>-</v>
          </cell>
          <cell r="AA3126" t="str">
            <v>-</v>
          </cell>
          <cell r="AB3126" t="str">
            <v>-</v>
          </cell>
          <cell r="AC3126" t="str">
            <v>-</v>
          </cell>
          <cell r="AD3126" t="str">
            <v>-</v>
          </cell>
          <cell r="AE3126" t="str">
            <v>-</v>
          </cell>
          <cell r="AF3126" t="str">
            <v>-</v>
          </cell>
          <cell r="AG3126" t="str">
            <v>-</v>
          </cell>
          <cell r="AH3126" t="str">
            <v>--</v>
          </cell>
        </row>
        <row r="3127">
          <cell r="A3127">
            <v>9122232</v>
          </cell>
          <cell r="B3127" t="str">
            <v>HDFC Life Insurance Company Limited</v>
          </cell>
          <cell r="C3127">
            <v>45423</v>
          </cell>
          <cell r="D3127" t="str">
            <v>Bangalore</v>
          </cell>
          <cell r="E3127" t="str">
            <v>MBB</v>
          </cell>
          <cell r="F3127" t="str">
            <v>B2B</v>
          </cell>
          <cell r="G3127" t="str">
            <v>Bangalore</v>
          </cell>
          <cell r="H3127">
            <v>6000</v>
          </cell>
          <cell r="I3127">
            <v>0.06</v>
          </cell>
          <cell r="J3127">
            <v>9103011</v>
          </cell>
          <cell r="K3127" t="str">
            <v>Hdfc Life Insurance Company Limited</v>
          </cell>
          <cell r="L3127">
            <v>503250</v>
          </cell>
          <cell r="M3127" t="str">
            <v>Relationship</v>
          </cell>
          <cell r="N3127" t="str">
            <v>MBB</v>
          </cell>
          <cell r="O3127" t="str">
            <v>BLR_ZONE2</v>
          </cell>
          <cell r="P3127">
            <v>9103011</v>
          </cell>
          <cell r="Q3127" t="str">
            <v>Vineet Garg</v>
          </cell>
          <cell r="R3127" t="str">
            <v>RAM</v>
          </cell>
          <cell r="S3127" t="str">
            <v>Vineet Garg</v>
          </cell>
          <cell r="T3127">
            <v>0.06</v>
          </cell>
          <cell r="U3127">
            <v>0</v>
          </cell>
          <cell r="V3127" t="str">
            <v>-</v>
          </cell>
          <cell r="Z3127" t="str">
            <v>-</v>
          </cell>
          <cell r="AA3127" t="str">
            <v>-</v>
          </cell>
          <cell r="AB3127" t="str">
            <v>-</v>
          </cell>
          <cell r="AC3127" t="str">
            <v>-</v>
          </cell>
          <cell r="AD3127" t="str">
            <v>-</v>
          </cell>
          <cell r="AE3127" t="str">
            <v>-</v>
          </cell>
          <cell r="AF3127" t="str">
            <v>-</v>
          </cell>
          <cell r="AG3127" t="str">
            <v>-</v>
          </cell>
          <cell r="AH3127" t="str">
            <v>--</v>
          </cell>
        </row>
        <row r="3128">
          <cell r="A3128">
            <v>9122233</v>
          </cell>
          <cell r="B3128" t="str">
            <v>HDFC Life Insurance Company Limited</v>
          </cell>
          <cell r="C3128">
            <v>45432</v>
          </cell>
          <cell r="D3128" t="str">
            <v>Bangalore</v>
          </cell>
          <cell r="E3128" t="str">
            <v>MBB</v>
          </cell>
          <cell r="F3128" t="str">
            <v>B2B</v>
          </cell>
          <cell r="G3128" t="str">
            <v>Bangalore</v>
          </cell>
          <cell r="H3128">
            <v>6000</v>
          </cell>
          <cell r="I3128">
            <v>0.06</v>
          </cell>
          <cell r="J3128">
            <v>9103011</v>
          </cell>
          <cell r="K3128" t="str">
            <v>Hdfc Life Insurance Company Limited</v>
          </cell>
          <cell r="L3128">
            <v>503250</v>
          </cell>
          <cell r="M3128" t="str">
            <v>Relationship</v>
          </cell>
          <cell r="N3128" t="str">
            <v>MBB</v>
          </cell>
          <cell r="O3128" t="str">
            <v>BLR_ZONE2</v>
          </cell>
          <cell r="P3128">
            <v>9103011</v>
          </cell>
          <cell r="Q3128" t="str">
            <v>Vineet Garg</v>
          </cell>
          <cell r="R3128" t="str">
            <v>RAM</v>
          </cell>
          <cell r="S3128" t="str">
            <v>Vineet Garg</v>
          </cell>
          <cell r="T3128">
            <v>0.06</v>
          </cell>
          <cell r="U3128">
            <v>0</v>
          </cell>
          <cell r="V3128" t="str">
            <v>-</v>
          </cell>
          <cell r="Z3128" t="str">
            <v>-</v>
          </cell>
          <cell r="AA3128" t="str">
            <v>-</v>
          </cell>
          <cell r="AB3128" t="str">
            <v>-</v>
          </cell>
          <cell r="AC3128" t="str">
            <v>-</v>
          </cell>
          <cell r="AD3128" t="str">
            <v>-</v>
          </cell>
          <cell r="AE3128" t="str">
            <v>-</v>
          </cell>
          <cell r="AF3128" t="str">
            <v>-</v>
          </cell>
          <cell r="AG3128" t="str">
            <v>-</v>
          </cell>
          <cell r="AH3128" t="str">
            <v>--</v>
          </cell>
        </row>
        <row r="3129">
          <cell r="A3129">
            <v>9122234</v>
          </cell>
          <cell r="B3129" t="str">
            <v>HDFC Life Insurance Company Limited</v>
          </cell>
          <cell r="C3129">
            <v>45439</v>
          </cell>
          <cell r="D3129" t="str">
            <v>Ranchi</v>
          </cell>
          <cell r="E3129" t="str">
            <v>MBB</v>
          </cell>
          <cell r="F3129" t="str">
            <v>B2B</v>
          </cell>
          <cell r="G3129" t="str">
            <v>Others</v>
          </cell>
          <cell r="H3129">
            <v>6000</v>
          </cell>
          <cell r="I3129">
            <v>0.06</v>
          </cell>
          <cell r="J3129">
            <v>9103011</v>
          </cell>
          <cell r="K3129" t="str">
            <v>Hdfc Life Insurance Company Limited</v>
          </cell>
          <cell r="L3129">
            <v>503250</v>
          </cell>
          <cell r="M3129" t="str">
            <v>Relationship</v>
          </cell>
          <cell r="N3129" t="str">
            <v>MBB</v>
          </cell>
          <cell r="O3129" t="str">
            <v>PAN_ZONE1</v>
          </cell>
          <cell r="P3129">
            <v>9103011</v>
          </cell>
          <cell r="Q3129" t="str">
            <v>Vineet Garg</v>
          </cell>
          <cell r="R3129" t="str">
            <v>RAM</v>
          </cell>
          <cell r="S3129" t="str">
            <v>Vineet Garg</v>
          </cell>
          <cell r="T3129">
            <v>0.06</v>
          </cell>
          <cell r="U3129">
            <v>0</v>
          </cell>
          <cell r="V3129" t="str">
            <v>-</v>
          </cell>
          <cell r="Z3129" t="str">
            <v>-</v>
          </cell>
          <cell r="AA3129" t="str">
            <v>-</v>
          </cell>
          <cell r="AB3129" t="str">
            <v>-</v>
          </cell>
          <cell r="AC3129" t="str">
            <v>-</v>
          </cell>
          <cell r="AD3129" t="str">
            <v>-</v>
          </cell>
          <cell r="AE3129" t="str">
            <v>-</v>
          </cell>
          <cell r="AF3129" t="str">
            <v>-</v>
          </cell>
          <cell r="AG3129" t="str">
            <v>-</v>
          </cell>
          <cell r="AH3129" t="str">
            <v>--</v>
          </cell>
        </row>
        <row r="3130">
          <cell r="A3130">
            <v>9122236</v>
          </cell>
          <cell r="B3130" t="str">
            <v>HDFC Life Insurance Company Limited</v>
          </cell>
          <cell r="C3130">
            <v>45460</v>
          </cell>
          <cell r="D3130"/>
          <cell r="E3130" t="str">
            <v>MBB</v>
          </cell>
          <cell r="F3130" t="str">
            <v>B2B</v>
          </cell>
          <cell r="G3130" t="str">
            <v>Others</v>
          </cell>
          <cell r="H3130">
            <v>6000</v>
          </cell>
          <cell r="I3130">
            <v>0.06</v>
          </cell>
          <cell r="J3130">
            <v>9103011</v>
          </cell>
          <cell r="K3130" t="str">
            <v>Hdfc Life Insurance Company Limited</v>
          </cell>
          <cell r="L3130">
            <v>503250</v>
          </cell>
          <cell r="M3130" t="str">
            <v>Relationship</v>
          </cell>
          <cell r="N3130" t="str">
            <v>MBB</v>
          </cell>
          <cell r="O3130" t="str">
            <v>PAN_ZONE1</v>
          </cell>
          <cell r="P3130">
            <v>9103011</v>
          </cell>
          <cell r="Q3130" t="str">
            <v>Vineet Garg</v>
          </cell>
          <cell r="R3130" t="str">
            <v>RAM</v>
          </cell>
          <cell r="S3130" t="str">
            <v>Vineet Garg</v>
          </cell>
          <cell r="T3130">
            <v>0.06</v>
          </cell>
          <cell r="U3130">
            <v>0</v>
          </cell>
          <cell r="V3130" t="str">
            <v>-</v>
          </cell>
          <cell r="Z3130" t="str">
            <v>-</v>
          </cell>
          <cell r="AA3130" t="str">
            <v>-</v>
          </cell>
          <cell r="AB3130" t="str">
            <v>-</v>
          </cell>
          <cell r="AC3130" t="str">
            <v>-</v>
          </cell>
          <cell r="AD3130" t="str">
            <v>-</v>
          </cell>
          <cell r="AE3130" t="str">
            <v>-</v>
          </cell>
          <cell r="AF3130" t="str">
            <v>-</v>
          </cell>
          <cell r="AG3130" t="str">
            <v>-</v>
          </cell>
          <cell r="AH3130" t="str">
            <v>--</v>
          </cell>
        </row>
        <row r="3131">
          <cell r="A3131">
            <v>9122237</v>
          </cell>
          <cell r="B3131" t="str">
            <v>HDFC Life Insurance Company Limited</v>
          </cell>
          <cell r="C3131">
            <v>45436</v>
          </cell>
          <cell r="D3131" t="str">
            <v>Panchkula</v>
          </cell>
          <cell r="E3131" t="str">
            <v>MBB</v>
          </cell>
          <cell r="F3131" t="str">
            <v>B2B</v>
          </cell>
          <cell r="G3131" t="str">
            <v>Others</v>
          </cell>
          <cell r="H3131">
            <v>6000</v>
          </cell>
          <cell r="I3131">
            <v>0.06</v>
          </cell>
          <cell r="J3131">
            <v>9103011</v>
          </cell>
          <cell r="K3131" t="str">
            <v>Hdfc Life Insurance Company Limited</v>
          </cell>
          <cell r="L3131">
            <v>503250</v>
          </cell>
          <cell r="M3131" t="str">
            <v>Relationship</v>
          </cell>
          <cell r="N3131" t="str">
            <v>MBB</v>
          </cell>
          <cell r="O3131" t="str">
            <v>PAN_ZONE1</v>
          </cell>
          <cell r="P3131">
            <v>9103011</v>
          </cell>
          <cell r="Q3131" t="str">
            <v>Vineet Garg</v>
          </cell>
          <cell r="R3131" t="str">
            <v>RAM</v>
          </cell>
          <cell r="S3131" t="str">
            <v>Vineet Garg</v>
          </cell>
          <cell r="T3131">
            <v>0.06</v>
          </cell>
          <cell r="U3131">
            <v>0</v>
          </cell>
          <cell r="V3131" t="str">
            <v>-</v>
          </cell>
          <cell r="Z3131" t="str">
            <v>-</v>
          </cell>
          <cell r="AA3131" t="str">
            <v>-</v>
          </cell>
          <cell r="AB3131" t="str">
            <v>-</v>
          </cell>
          <cell r="AC3131" t="str">
            <v>-</v>
          </cell>
          <cell r="AD3131" t="str">
            <v>-</v>
          </cell>
          <cell r="AE3131" t="str">
            <v>-</v>
          </cell>
          <cell r="AF3131" t="str">
            <v>-</v>
          </cell>
          <cell r="AG3131" t="str">
            <v>-</v>
          </cell>
          <cell r="AH3131" t="str">
            <v>--</v>
          </cell>
        </row>
        <row r="3132">
          <cell r="A3132">
            <v>9122238</v>
          </cell>
          <cell r="B3132" t="str">
            <v>HDFC Life Insurance Company Limited</v>
          </cell>
          <cell r="C3132">
            <v>45458</v>
          </cell>
          <cell r="D3132"/>
          <cell r="E3132" t="str">
            <v>MBB</v>
          </cell>
          <cell r="F3132" t="str">
            <v>B2B</v>
          </cell>
          <cell r="G3132" t="str">
            <v>Others</v>
          </cell>
          <cell r="H3132">
            <v>6000</v>
          </cell>
          <cell r="I3132">
            <v>0.06</v>
          </cell>
          <cell r="J3132">
            <v>9103011</v>
          </cell>
          <cell r="K3132" t="str">
            <v>Hdfc Life Insurance Company Limited</v>
          </cell>
          <cell r="L3132">
            <v>503250</v>
          </cell>
          <cell r="M3132" t="str">
            <v>Relationship</v>
          </cell>
          <cell r="N3132" t="str">
            <v>MBB</v>
          </cell>
          <cell r="O3132" t="str">
            <v>PAN_ZONE1</v>
          </cell>
          <cell r="P3132">
            <v>9103011</v>
          </cell>
          <cell r="Q3132" t="str">
            <v>Vineet Garg</v>
          </cell>
          <cell r="R3132" t="str">
            <v>RAM</v>
          </cell>
          <cell r="S3132" t="str">
            <v>Vineet Garg</v>
          </cell>
          <cell r="T3132">
            <v>0.06</v>
          </cell>
          <cell r="U3132">
            <v>0</v>
          </cell>
          <cell r="V3132" t="str">
            <v>-</v>
          </cell>
          <cell r="Z3132" t="str">
            <v>-</v>
          </cell>
          <cell r="AA3132" t="str">
            <v>-</v>
          </cell>
          <cell r="AB3132" t="str">
            <v>-</v>
          </cell>
          <cell r="AC3132" t="str">
            <v>-</v>
          </cell>
          <cell r="AD3132" t="str">
            <v>-</v>
          </cell>
          <cell r="AE3132" t="str">
            <v>-</v>
          </cell>
          <cell r="AF3132" t="str">
            <v>-</v>
          </cell>
          <cell r="AG3132" t="str">
            <v>-</v>
          </cell>
          <cell r="AH3132" t="str">
            <v>--</v>
          </cell>
        </row>
        <row r="3133">
          <cell r="A3133">
            <v>9122239</v>
          </cell>
          <cell r="B3133" t="str">
            <v>HDFC Life Insurance Company Limited</v>
          </cell>
          <cell r="C3133">
            <v>45437</v>
          </cell>
          <cell r="D3133"/>
          <cell r="E3133" t="str">
            <v>MBB</v>
          </cell>
          <cell r="F3133" t="str">
            <v>B2B</v>
          </cell>
          <cell r="G3133" t="str">
            <v>Others</v>
          </cell>
          <cell r="H3133">
            <v>6000</v>
          </cell>
          <cell r="I3133">
            <v>0.06</v>
          </cell>
          <cell r="J3133">
            <v>9103011</v>
          </cell>
          <cell r="K3133" t="str">
            <v>Hdfc Life Insurance Company Limited</v>
          </cell>
          <cell r="L3133">
            <v>503250</v>
          </cell>
          <cell r="M3133" t="str">
            <v>Relationship</v>
          </cell>
          <cell r="N3133" t="str">
            <v>MBB</v>
          </cell>
          <cell r="O3133" t="str">
            <v>PAN_ZONE1</v>
          </cell>
          <cell r="P3133">
            <v>9103011</v>
          </cell>
          <cell r="Q3133" t="str">
            <v>Vineet Garg</v>
          </cell>
          <cell r="R3133" t="str">
            <v>RAM</v>
          </cell>
          <cell r="S3133" t="str">
            <v>Vineet Garg</v>
          </cell>
          <cell r="T3133">
            <v>0.06</v>
          </cell>
          <cell r="U3133">
            <v>0</v>
          </cell>
          <cell r="V3133" t="str">
            <v>-</v>
          </cell>
          <cell r="Z3133" t="str">
            <v>-</v>
          </cell>
          <cell r="AA3133" t="str">
            <v>-</v>
          </cell>
          <cell r="AB3133" t="str">
            <v>-</v>
          </cell>
          <cell r="AC3133" t="str">
            <v>-</v>
          </cell>
          <cell r="AD3133" t="str">
            <v>-</v>
          </cell>
          <cell r="AE3133" t="str">
            <v>-</v>
          </cell>
          <cell r="AF3133" t="str">
            <v>-</v>
          </cell>
          <cell r="AG3133" t="str">
            <v>-</v>
          </cell>
          <cell r="AH3133" t="str">
            <v>--</v>
          </cell>
        </row>
        <row r="3134">
          <cell r="A3134">
            <v>9122240</v>
          </cell>
          <cell r="B3134" t="str">
            <v>HDFC Life Insurance Company Limited</v>
          </cell>
          <cell r="C3134">
            <v>45439</v>
          </cell>
          <cell r="D3134"/>
          <cell r="E3134" t="str">
            <v>MBB</v>
          </cell>
          <cell r="F3134" t="str">
            <v>B2B</v>
          </cell>
          <cell r="G3134" t="str">
            <v>Others</v>
          </cell>
          <cell r="H3134">
            <v>6000</v>
          </cell>
          <cell r="I3134">
            <v>0.06</v>
          </cell>
          <cell r="J3134">
            <v>9103011</v>
          </cell>
          <cell r="K3134" t="str">
            <v>Hdfc Life Insurance Company Limited</v>
          </cell>
          <cell r="L3134">
            <v>503250</v>
          </cell>
          <cell r="M3134" t="str">
            <v>Relationship</v>
          </cell>
          <cell r="N3134" t="str">
            <v>MBB</v>
          </cell>
          <cell r="O3134" t="str">
            <v>PAN_ZONE1</v>
          </cell>
          <cell r="P3134">
            <v>9103011</v>
          </cell>
          <cell r="Q3134" t="str">
            <v>Vineet Garg</v>
          </cell>
          <cell r="R3134" t="str">
            <v>RAM</v>
          </cell>
          <cell r="S3134" t="str">
            <v>Vineet Garg</v>
          </cell>
          <cell r="T3134">
            <v>0.06</v>
          </cell>
          <cell r="U3134">
            <v>0</v>
          </cell>
          <cell r="V3134" t="str">
            <v>-</v>
          </cell>
          <cell r="Z3134" t="str">
            <v>-</v>
          </cell>
          <cell r="AA3134" t="str">
            <v>-</v>
          </cell>
          <cell r="AB3134" t="str">
            <v>-</v>
          </cell>
          <cell r="AC3134" t="str">
            <v>-</v>
          </cell>
          <cell r="AD3134" t="str">
            <v>-</v>
          </cell>
          <cell r="AE3134" t="str">
            <v>-</v>
          </cell>
          <cell r="AF3134" t="str">
            <v>-</v>
          </cell>
          <cell r="AG3134" t="str">
            <v>-</v>
          </cell>
          <cell r="AH3134" t="str">
            <v>--</v>
          </cell>
        </row>
        <row r="3135">
          <cell r="A3135">
            <v>9122241</v>
          </cell>
          <cell r="B3135" t="str">
            <v>HDFC Life Insurance Company Limited</v>
          </cell>
          <cell r="C3135">
            <v>45444</v>
          </cell>
          <cell r="D3135" t="str">
            <v>Surat</v>
          </cell>
          <cell r="E3135" t="str">
            <v>MBB</v>
          </cell>
          <cell r="F3135" t="str">
            <v>B2B</v>
          </cell>
          <cell r="G3135" t="str">
            <v>Others</v>
          </cell>
          <cell r="H3135">
            <v>6000</v>
          </cell>
          <cell r="I3135">
            <v>0.06</v>
          </cell>
          <cell r="J3135">
            <v>9103011</v>
          </cell>
          <cell r="K3135" t="str">
            <v>Hdfc Life Insurance Company Limited</v>
          </cell>
          <cell r="L3135">
            <v>503250</v>
          </cell>
          <cell r="M3135" t="str">
            <v>Relationship</v>
          </cell>
          <cell r="N3135" t="str">
            <v>MBB</v>
          </cell>
          <cell r="O3135" t="str">
            <v>PAN_ZONE1</v>
          </cell>
          <cell r="P3135">
            <v>9103011</v>
          </cell>
          <cell r="Q3135" t="str">
            <v>Vineet Garg</v>
          </cell>
          <cell r="R3135" t="str">
            <v>RAM</v>
          </cell>
          <cell r="S3135" t="str">
            <v>Vineet Garg</v>
          </cell>
          <cell r="T3135">
            <v>0.06</v>
          </cell>
          <cell r="U3135">
            <v>0</v>
          </cell>
          <cell r="V3135" t="str">
            <v>-</v>
          </cell>
          <cell r="Z3135" t="str">
            <v>-</v>
          </cell>
          <cell r="AA3135" t="str">
            <v>-</v>
          </cell>
          <cell r="AB3135" t="str">
            <v>-</v>
          </cell>
          <cell r="AC3135" t="str">
            <v>-</v>
          </cell>
          <cell r="AD3135" t="str">
            <v>-</v>
          </cell>
          <cell r="AE3135" t="str">
            <v>-</v>
          </cell>
          <cell r="AF3135" t="str">
            <v>-</v>
          </cell>
          <cell r="AG3135" t="str">
            <v>-</v>
          </cell>
          <cell r="AH3135" t="str">
            <v>--</v>
          </cell>
        </row>
        <row r="3136">
          <cell r="A3136">
            <v>9122242</v>
          </cell>
          <cell r="B3136" t="str">
            <v>HDFC Life Insurance Company Limited</v>
          </cell>
          <cell r="C3136">
            <v>45423</v>
          </cell>
          <cell r="D3136" t="str">
            <v>Ahmedabad</v>
          </cell>
          <cell r="E3136" t="str">
            <v>MBB</v>
          </cell>
          <cell r="F3136" t="str">
            <v>B2B</v>
          </cell>
          <cell r="G3136" t="str">
            <v>Others</v>
          </cell>
          <cell r="H3136">
            <v>6000</v>
          </cell>
          <cell r="I3136">
            <v>0.06</v>
          </cell>
          <cell r="J3136">
            <v>9103011</v>
          </cell>
          <cell r="K3136" t="str">
            <v>Hdfc Life Insurance Company Limited</v>
          </cell>
          <cell r="L3136">
            <v>503250</v>
          </cell>
          <cell r="M3136" t="str">
            <v>Relationship</v>
          </cell>
          <cell r="N3136" t="str">
            <v>MBB</v>
          </cell>
          <cell r="O3136" t="str">
            <v>PAN_ZONE1</v>
          </cell>
          <cell r="P3136">
            <v>9103011</v>
          </cell>
          <cell r="Q3136" t="str">
            <v>Vineet Garg</v>
          </cell>
          <cell r="R3136" t="str">
            <v>RAM</v>
          </cell>
          <cell r="S3136" t="str">
            <v>Vineet Garg</v>
          </cell>
          <cell r="T3136">
            <v>0.06</v>
          </cell>
          <cell r="U3136">
            <v>0</v>
          </cell>
          <cell r="V3136" t="str">
            <v>-</v>
          </cell>
          <cell r="Z3136" t="str">
            <v>-</v>
          </cell>
          <cell r="AA3136" t="str">
            <v>-</v>
          </cell>
          <cell r="AB3136" t="str">
            <v>-</v>
          </cell>
          <cell r="AC3136" t="str">
            <v>-</v>
          </cell>
          <cell r="AD3136" t="str">
            <v>-</v>
          </cell>
          <cell r="AE3136" t="str">
            <v>-</v>
          </cell>
          <cell r="AF3136" t="str">
            <v>-</v>
          </cell>
          <cell r="AG3136" t="str">
            <v>-</v>
          </cell>
          <cell r="AH3136" t="str">
            <v>--</v>
          </cell>
        </row>
        <row r="3137">
          <cell r="A3137">
            <v>9122243</v>
          </cell>
          <cell r="B3137" t="str">
            <v>HDFC Life Insurance Company Limited</v>
          </cell>
          <cell r="C3137">
            <v>45454</v>
          </cell>
          <cell r="D3137" t="str">
            <v>Delhi</v>
          </cell>
          <cell r="E3137" t="str">
            <v>MBB</v>
          </cell>
          <cell r="F3137" t="str">
            <v>B2B</v>
          </cell>
          <cell r="G3137" t="str">
            <v>Delhi</v>
          </cell>
          <cell r="H3137">
            <v>6000</v>
          </cell>
          <cell r="I3137">
            <v>0.06</v>
          </cell>
          <cell r="J3137">
            <v>9103011</v>
          </cell>
          <cell r="K3137" t="str">
            <v>Hdfc Life Insurance Company Limited</v>
          </cell>
          <cell r="L3137">
            <v>503250</v>
          </cell>
          <cell r="M3137" t="str">
            <v>Relationship</v>
          </cell>
          <cell r="N3137" t="str">
            <v>MBB</v>
          </cell>
          <cell r="O3137" t="str">
            <v>DEL_ZONE1</v>
          </cell>
          <cell r="P3137">
            <v>9103011</v>
          </cell>
          <cell r="Q3137" t="str">
            <v>Vineet Garg</v>
          </cell>
          <cell r="R3137" t="str">
            <v>RAM</v>
          </cell>
          <cell r="S3137" t="str">
            <v>Vineet Garg</v>
          </cell>
          <cell r="T3137">
            <v>0.06</v>
          </cell>
          <cell r="U3137">
            <v>0</v>
          </cell>
          <cell r="V3137" t="str">
            <v>-</v>
          </cell>
          <cell r="Z3137" t="str">
            <v>-</v>
          </cell>
          <cell r="AA3137" t="str">
            <v>-</v>
          </cell>
          <cell r="AB3137" t="str">
            <v>-</v>
          </cell>
          <cell r="AC3137" t="str">
            <v>-</v>
          </cell>
          <cell r="AD3137" t="str">
            <v>-</v>
          </cell>
          <cell r="AE3137" t="str">
            <v>-</v>
          </cell>
          <cell r="AF3137" t="str">
            <v>-</v>
          </cell>
          <cell r="AG3137" t="str">
            <v>-</v>
          </cell>
          <cell r="AH3137" t="str">
            <v>--</v>
          </cell>
        </row>
        <row r="3138">
          <cell r="A3138">
            <v>9122245</v>
          </cell>
          <cell r="B3138" t="str">
            <v>HDFC Life Insurance Company Limited</v>
          </cell>
          <cell r="C3138">
            <v>45441</v>
          </cell>
          <cell r="D3138" t="str">
            <v>Delhi</v>
          </cell>
          <cell r="E3138" t="str">
            <v>MBB</v>
          </cell>
          <cell r="F3138" t="str">
            <v>B2B</v>
          </cell>
          <cell r="G3138" t="str">
            <v>Delhi</v>
          </cell>
          <cell r="H3138">
            <v>6000</v>
          </cell>
          <cell r="I3138">
            <v>0.06</v>
          </cell>
          <cell r="J3138">
            <v>9103011</v>
          </cell>
          <cell r="K3138" t="str">
            <v>Hdfc Life Insurance Company Limited</v>
          </cell>
          <cell r="L3138">
            <v>503250</v>
          </cell>
          <cell r="M3138" t="str">
            <v>Relationship</v>
          </cell>
          <cell r="N3138" t="str">
            <v>MBB</v>
          </cell>
          <cell r="O3138" t="str">
            <v>DEL_ZONE2</v>
          </cell>
          <cell r="P3138">
            <v>9103011</v>
          </cell>
          <cell r="Q3138" t="str">
            <v>Vineet Garg</v>
          </cell>
          <cell r="R3138" t="str">
            <v>RAM</v>
          </cell>
          <cell r="S3138" t="str">
            <v>Vineet Garg</v>
          </cell>
          <cell r="T3138">
            <v>0.06</v>
          </cell>
          <cell r="U3138">
            <v>0</v>
          </cell>
          <cell r="V3138" t="str">
            <v>-</v>
          </cell>
          <cell r="Z3138" t="str">
            <v>-</v>
          </cell>
          <cell r="AA3138" t="str">
            <v>-</v>
          </cell>
          <cell r="AB3138" t="str">
            <v>-</v>
          </cell>
          <cell r="AC3138" t="str">
            <v>-</v>
          </cell>
          <cell r="AD3138" t="str">
            <v>-</v>
          </cell>
          <cell r="AE3138" t="str">
            <v>-</v>
          </cell>
          <cell r="AF3138" t="str">
            <v>-</v>
          </cell>
          <cell r="AG3138" t="str">
            <v>-</v>
          </cell>
          <cell r="AH3138" t="str">
            <v>--</v>
          </cell>
        </row>
        <row r="3139">
          <cell r="A3139">
            <v>9122246</v>
          </cell>
          <cell r="B3139" t="str">
            <v>HDFC Life Insurance Company Limited</v>
          </cell>
          <cell r="C3139">
            <v>45416</v>
          </cell>
          <cell r="D3139" t="str">
            <v>Raipur</v>
          </cell>
          <cell r="E3139" t="str">
            <v>MBB</v>
          </cell>
          <cell r="F3139" t="str">
            <v>B2B</v>
          </cell>
          <cell r="G3139" t="str">
            <v>Others</v>
          </cell>
          <cell r="H3139">
            <v>6000</v>
          </cell>
          <cell r="I3139">
            <v>0.06</v>
          </cell>
          <cell r="J3139">
            <v>9103011</v>
          </cell>
          <cell r="K3139" t="str">
            <v>Hdfc Life Insurance Company Limited</v>
          </cell>
          <cell r="L3139">
            <v>503250</v>
          </cell>
          <cell r="M3139" t="str">
            <v>Relationship</v>
          </cell>
          <cell r="N3139" t="str">
            <v>MBB</v>
          </cell>
          <cell r="O3139" t="str">
            <v>PAN_ZONE1</v>
          </cell>
          <cell r="P3139">
            <v>9103011</v>
          </cell>
          <cell r="Q3139" t="str">
            <v>Vineet Garg</v>
          </cell>
          <cell r="R3139" t="str">
            <v>RAM</v>
          </cell>
          <cell r="S3139" t="str">
            <v>Vineet Garg</v>
          </cell>
          <cell r="T3139">
            <v>0.06</v>
          </cell>
          <cell r="U3139">
            <v>0</v>
          </cell>
          <cell r="V3139" t="str">
            <v>-</v>
          </cell>
          <cell r="Z3139" t="str">
            <v>-</v>
          </cell>
          <cell r="AA3139" t="str">
            <v>-</v>
          </cell>
          <cell r="AB3139" t="str">
            <v>-</v>
          </cell>
          <cell r="AC3139" t="str">
            <v>-</v>
          </cell>
          <cell r="AD3139" t="str">
            <v>-</v>
          </cell>
          <cell r="AE3139" t="str">
            <v>-</v>
          </cell>
          <cell r="AF3139" t="str">
            <v>-</v>
          </cell>
          <cell r="AG3139" t="str">
            <v>-</v>
          </cell>
          <cell r="AH3139" t="str">
            <v>--</v>
          </cell>
        </row>
        <row r="3140">
          <cell r="A3140">
            <v>9122247</v>
          </cell>
          <cell r="B3140" t="str">
            <v>HDFC Life Insurance Company Limited</v>
          </cell>
          <cell r="C3140">
            <v>45454</v>
          </cell>
          <cell r="D3140" t="str">
            <v>Raipur</v>
          </cell>
          <cell r="E3140" t="str">
            <v>MBB</v>
          </cell>
          <cell r="F3140" t="str">
            <v>B2B</v>
          </cell>
          <cell r="G3140" t="str">
            <v>Others</v>
          </cell>
          <cell r="H3140">
            <v>6000</v>
          </cell>
          <cell r="I3140">
            <v>0.06</v>
          </cell>
          <cell r="J3140">
            <v>9103011</v>
          </cell>
          <cell r="K3140" t="str">
            <v>Hdfc Life Insurance Company Limited</v>
          </cell>
          <cell r="L3140">
            <v>503250</v>
          </cell>
          <cell r="M3140" t="str">
            <v>Relationship</v>
          </cell>
          <cell r="N3140" t="str">
            <v>MBB</v>
          </cell>
          <cell r="O3140" t="str">
            <v>PAN_ZONE1</v>
          </cell>
          <cell r="P3140">
            <v>9103011</v>
          </cell>
          <cell r="Q3140" t="str">
            <v>Vineet Garg</v>
          </cell>
          <cell r="R3140" t="str">
            <v>RAM</v>
          </cell>
          <cell r="S3140" t="str">
            <v>Vineet Garg</v>
          </cell>
          <cell r="T3140">
            <v>0.06</v>
          </cell>
          <cell r="U3140">
            <v>0</v>
          </cell>
          <cell r="V3140" t="str">
            <v>-</v>
          </cell>
          <cell r="Z3140" t="str">
            <v>-</v>
          </cell>
          <cell r="AA3140" t="str">
            <v>-</v>
          </cell>
          <cell r="AB3140" t="str">
            <v>-</v>
          </cell>
          <cell r="AC3140" t="str">
            <v>-</v>
          </cell>
          <cell r="AD3140" t="str">
            <v>-</v>
          </cell>
          <cell r="AE3140" t="str">
            <v>-</v>
          </cell>
          <cell r="AF3140" t="str">
            <v>-</v>
          </cell>
          <cell r="AG3140" t="str">
            <v>-</v>
          </cell>
          <cell r="AH3140" t="str">
            <v>--</v>
          </cell>
        </row>
        <row r="3141">
          <cell r="A3141">
            <v>9122248</v>
          </cell>
          <cell r="B3141" t="str">
            <v>HDFC Life Insurance Company Limited</v>
          </cell>
          <cell r="C3141">
            <v>45418</v>
          </cell>
          <cell r="D3141" t="str">
            <v>Raipur</v>
          </cell>
          <cell r="E3141" t="str">
            <v>MBB</v>
          </cell>
          <cell r="F3141" t="str">
            <v>B2B</v>
          </cell>
          <cell r="G3141" t="str">
            <v>Others</v>
          </cell>
          <cell r="H3141">
            <v>6000</v>
          </cell>
          <cell r="I3141">
            <v>0.06</v>
          </cell>
          <cell r="J3141">
            <v>9103011</v>
          </cell>
          <cell r="K3141" t="str">
            <v>Hdfc Life Insurance Company Limited</v>
          </cell>
          <cell r="L3141">
            <v>503250</v>
          </cell>
          <cell r="M3141" t="str">
            <v>Relationship</v>
          </cell>
          <cell r="N3141" t="str">
            <v>MBB</v>
          </cell>
          <cell r="O3141" t="str">
            <v>PAN_ZONE1</v>
          </cell>
          <cell r="P3141">
            <v>9103011</v>
          </cell>
          <cell r="Q3141" t="str">
            <v>Vineet Garg</v>
          </cell>
          <cell r="R3141" t="str">
            <v>RAM</v>
          </cell>
          <cell r="S3141" t="str">
            <v>Vineet Garg</v>
          </cell>
          <cell r="T3141">
            <v>0.06</v>
          </cell>
          <cell r="U3141">
            <v>0</v>
          </cell>
          <cell r="V3141" t="str">
            <v>-</v>
          </cell>
          <cell r="Z3141" t="str">
            <v>-</v>
          </cell>
          <cell r="AA3141" t="str">
            <v>-</v>
          </cell>
          <cell r="AB3141" t="str">
            <v>-</v>
          </cell>
          <cell r="AC3141" t="str">
            <v>-</v>
          </cell>
          <cell r="AD3141" t="str">
            <v>-</v>
          </cell>
          <cell r="AE3141" t="str">
            <v>-</v>
          </cell>
          <cell r="AF3141" t="str">
            <v>-</v>
          </cell>
          <cell r="AG3141" t="str">
            <v>-</v>
          </cell>
          <cell r="AH3141" t="str">
            <v>--</v>
          </cell>
        </row>
        <row r="3142">
          <cell r="A3142">
            <v>9122249</v>
          </cell>
          <cell r="B3142" t="str">
            <v>HDFC Life Insurance Company Limited</v>
          </cell>
          <cell r="C3142">
            <v>45437</v>
          </cell>
          <cell r="D3142" t="str">
            <v>Patna</v>
          </cell>
          <cell r="E3142" t="str">
            <v>MBB</v>
          </cell>
          <cell r="F3142" t="str">
            <v>B2B</v>
          </cell>
          <cell r="G3142" t="str">
            <v>Others</v>
          </cell>
          <cell r="H3142">
            <v>6000</v>
          </cell>
          <cell r="I3142">
            <v>0.06</v>
          </cell>
          <cell r="J3142">
            <v>9103011</v>
          </cell>
          <cell r="K3142" t="str">
            <v>Hdfc Life Insurance Company Limited</v>
          </cell>
          <cell r="L3142">
            <v>503250</v>
          </cell>
          <cell r="M3142" t="str">
            <v>Relationship</v>
          </cell>
          <cell r="N3142" t="str">
            <v>MBB</v>
          </cell>
          <cell r="O3142" t="str">
            <v>PAN_ZONE1</v>
          </cell>
          <cell r="P3142">
            <v>9103011</v>
          </cell>
          <cell r="Q3142" t="str">
            <v>Vineet Garg</v>
          </cell>
          <cell r="R3142" t="str">
            <v>RAM</v>
          </cell>
          <cell r="S3142" t="str">
            <v>Vineet Garg</v>
          </cell>
          <cell r="T3142">
            <v>0.06</v>
          </cell>
          <cell r="U3142">
            <v>0</v>
          </cell>
          <cell r="V3142" t="str">
            <v>-</v>
          </cell>
          <cell r="Z3142" t="str">
            <v>-</v>
          </cell>
          <cell r="AA3142" t="str">
            <v>-</v>
          </cell>
          <cell r="AB3142" t="str">
            <v>-</v>
          </cell>
          <cell r="AC3142" t="str">
            <v>-</v>
          </cell>
          <cell r="AD3142" t="str">
            <v>-</v>
          </cell>
          <cell r="AE3142" t="str">
            <v>-</v>
          </cell>
          <cell r="AF3142" t="str">
            <v>-</v>
          </cell>
          <cell r="AG3142" t="str">
            <v>-</v>
          </cell>
          <cell r="AH3142" t="str">
            <v>--</v>
          </cell>
        </row>
        <row r="3143">
          <cell r="A3143">
            <v>9122250</v>
          </cell>
          <cell r="B3143" t="str">
            <v>HDFC Life Insurance Company Limited</v>
          </cell>
          <cell r="C3143">
            <v>45441</v>
          </cell>
          <cell r="D3143"/>
          <cell r="E3143" t="str">
            <v>MBB</v>
          </cell>
          <cell r="F3143" t="str">
            <v>B2B</v>
          </cell>
          <cell r="G3143" t="str">
            <v>Others</v>
          </cell>
          <cell r="H3143">
            <v>6000</v>
          </cell>
          <cell r="I3143">
            <v>0.06</v>
          </cell>
          <cell r="J3143">
            <v>9103011</v>
          </cell>
          <cell r="K3143" t="str">
            <v>Hdfc Life Insurance Company Limited</v>
          </cell>
          <cell r="L3143">
            <v>503250</v>
          </cell>
          <cell r="M3143" t="str">
            <v>Relationship</v>
          </cell>
          <cell r="N3143" t="str">
            <v>MBB</v>
          </cell>
          <cell r="O3143" t="str">
            <v>PAN_ZONE1</v>
          </cell>
          <cell r="P3143">
            <v>9103011</v>
          </cell>
          <cell r="Q3143" t="str">
            <v>Vineet Garg</v>
          </cell>
          <cell r="R3143" t="str">
            <v>RAM</v>
          </cell>
          <cell r="S3143" t="str">
            <v>Vineet Garg</v>
          </cell>
          <cell r="T3143">
            <v>0.06</v>
          </cell>
          <cell r="U3143">
            <v>0</v>
          </cell>
          <cell r="V3143" t="str">
            <v>-</v>
          </cell>
          <cell r="Z3143" t="str">
            <v>-</v>
          </cell>
          <cell r="AA3143" t="str">
            <v>-</v>
          </cell>
          <cell r="AB3143" t="str">
            <v>-</v>
          </cell>
          <cell r="AC3143" t="str">
            <v>-</v>
          </cell>
          <cell r="AD3143" t="str">
            <v>-</v>
          </cell>
          <cell r="AE3143" t="str">
            <v>-</v>
          </cell>
          <cell r="AF3143" t="str">
            <v>-</v>
          </cell>
          <cell r="AG3143" t="str">
            <v>-</v>
          </cell>
          <cell r="AH3143" t="str">
            <v>--</v>
          </cell>
        </row>
        <row r="3144">
          <cell r="A3144">
            <v>9122251</v>
          </cell>
          <cell r="B3144" t="str">
            <v>HDFC Life Insurance Company Limited</v>
          </cell>
          <cell r="C3144">
            <v>45415</v>
          </cell>
          <cell r="D3144" t="str">
            <v>Guwahati</v>
          </cell>
          <cell r="E3144" t="str">
            <v>MBB</v>
          </cell>
          <cell r="F3144" t="str">
            <v>B2B</v>
          </cell>
          <cell r="G3144" t="str">
            <v>Others</v>
          </cell>
          <cell r="H3144">
            <v>6000</v>
          </cell>
          <cell r="I3144">
            <v>0.06</v>
          </cell>
          <cell r="J3144">
            <v>9103011</v>
          </cell>
          <cell r="K3144" t="str">
            <v>Hdfc Life Insurance Company Limited</v>
          </cell>
          <cell r="L3144">
            <v>503250</v>
          </cell>
          <cell r="M3144" t="str">
            <v>Relationship</v>
          </cell>
          <cell r="N3144" t="str">
            <v>MBB</v>
          </cell>
          <cell r="O3144" t="str">
            <v>PAN_ZONE1</v>
          </cell>
          <cell r="P3144">
            <v>9103011</v>
          </cell>
          <cell r="Q3144" t="str">
            <v>Vineet Garg</v>
          </cell>
          <cell r="R3144" t="str">
            <v>RAM</v>
          </cell>
          <cell r="S3144" t="str">
            <v>Vineet Garg</v>
          </cell>
          <cell r="T3144">
            <v>0.06</v>
          </cell>
          <cell r="U3144">
            <v>0</v>
          </cell>
          <cell r="V3144" t="str">
            <v>-</v>
          </cell>
          <cell r="Z3144" t="str">
            <v>-</v>
          </cell>
          <cell r="AA3144" t="str">
            <v>-</v>
          </cell>
          <cell r="AB3144" t="str">
            <v>-</v>
          </cell>
          <cell r="AC3144" t="str">
            <v>-</v>
          </cell>
          <cell r="AD3144" t="str">
            <v>-</v>
          </cell>
          <cell r="AE3144" t="str">
            <v>-</v>
          </cell>
          <cell r="AF3144" t="str">
            <v>-</v>
          </cell>
          <cell r="AG3144" t="str">
            <v>-</v>
          </cell>
          <cell r="AH3144" t="str">
            <v>--</v>
          </cell>
        </row>
        <row r="3145">
          <cell r="A3145">
            <v>9122252</v>
          </cell>
          <cell r="B3145" t="str">
            <v>HDFC Life Insurance Company Limited</v>
          </cell>
          <cell r="C3145">
            <v>45394</v>
          </cell>
          <cell r="D3145" t="str">
            <v>Guwahati</v>
          </cell>
          <cell r="E3145" t="str">
            <v>MBB</v>
          </cell>
          <cell r="F3145" t="str">
            <v>B2B</v>
          </cell>
          <cell r="G3145" t="str">
            <v>Others</v>
          </cell>
          <cell r="H3145">
            <v>6000</v>
          </cell>
          <cell r="I3145">
            <v>0.06</v>
          </cell>
          <cell r="J3145">
            <v>9103011</v>
          </cell>
          <cell r="K3145" t="str">
            <v>Hdfc Life Insurance Company Limited</v>
          </cell>
          <cell r="L3145">
            <v>503250</v>
          </cell>
          <cell r="M3145" t="str">
            <v>Relationship</v>
          </cell>
          <cell r="N3145" t="str">
            <v>MBB</v>
          </cell>
          <cell r="O3145" t="str">
            <v>PAN_ZONE1</v>
          </cell>
          <cell r="P3145">
            <v>9103011</v>
          </cell>
          <cell r="Q3145" t="str">
            <v>Vineet Garg</v>
          </cell>
          <cell r="R3145" t="str">
            <v>RAM</v>
          </cell>
          <cell r="S3145" t="str">
            <v>Vineet Garg</v>
          </cell>
          <cell r="T3145">
            <v>0.06</v>
          </cell>
          <cell r="U3145">
            <v>0</v>
          </cell>
          <cell r="V3145" t="str">
            <v>-</v>
          </cell>
          <cell r="Z3145" t="str">
            <v>-</v>
          </cell>
          <cell r="AA3145" t="str">
            <v>-</v>
          </cell>
          <cell r="AB3145" t="str">
            <v>-</v>
          </cell>
          <cell r="AC3145" t="str">
            <v>-</v>
          </cell>
          <cell r="AD3145" t="str">
            <v>-</v>
          </cell>
          <cell r="AE3145" t="str">
            <v>-</v>
          </cell>
          <cell r="AF3145" t="str">
            <v>-</v>
          </cell>
          <cell r="AG3145" t="str">
            <v>-</v>
          </cell>
          <cell r="AH3145" t="str">
            <v>--</v>
          </cell>
        </row>
        <row r="3146">
          <cell r="A3146">
            <v>9122253</v>
          </cell>
          <cell r="B3146" t="str">
            <v>HDFC Life Insurance Company Limited</v>
          </cell>
          <cell r="C3146">
            <v>45457</v>
          </cell>
          <cell r="D3146" t="str">
            <v>Kolkata</v>
          </cell>
          <cell r="E3146" t="str">
            <v>MBB</v>
          </cell>
          <cell r="F3146" t="str">
            <v>B2B</v>
          </cell>
          <cell r="G3146" t="str">
            <v>Others</v>
          </cell>
          <cell r="H3146">
            <v>6000</v>
          </cell>
          <cell r="I3146">
            <v>0.06</v>
          </cell>
          <cell r="J3146">
            <v>9103011</v>
          </cell>
          <cell r="K3146" t="str">
            <v>Hdfc Life Insurance Company Limited</v>
          </cell>
          <cell r="L3146">
            <v>503250</v>
          </cell>
          <cell r="M3146" t="str">
            <v>Relationship</v>
          </cell>
          <cell r="N3146" t="str">
            <v>MBB</v>
          </cell>
          <cell r="O3146" t="str">
            <v>PAN_ZONE1</v>
          </cell>
          <cell r="P3146">
            <v>9103011</v>
          </cell>
          <cell r="Q3146" t="str">
            <v>Vineet Garg</v>
          </cell>
          <cell r="R3146" t="str">
            <v>RAM</v>
          </cell>
          <cell r="S3146" t="str">
            <v>Vineet Garg</v>
          </cell>
          <cell r="T3146">
            <v>0.06</v>
          </cell>
          <cell r="U3146">
            <v>0</v>
          </cell>
          <cell r="V3146" t="str">
            <v>-</v>
          </cell>
          <cell r="Z3146" t="str">
            <v>-</v>
          </cell>
          <cell r="AA3146" t="str">
            <v>-</v>
          </cell>
          <cell r="AB3146" t="str">
            <v>-</v>
          </cell>
          <cell r="AC3146" t="str">
            <v>-</v>
          </cell>
          <cell r="AD3146" t="str">
            <v>-</v>
          </cell>
          <cell r="AE3146" t="str">
            <v>-</v>
          </cell>
          <cell r="AF3146" t="str">
            <v>-</v>
          </cell>
          <cell r="AG3146" t="str">
            <v>-</v>
          </cell>
          <cell r="AH3146" t="str">
            <v>--</v>
          </cell>
        </row>
        <row r="3147">
          <cell r="A3147">
            <v>9122254</v>
          </cell>
          <cell r="B3147" t="str">
            <v>HDFC Life Insurance Company Limited</v>
          </cell>
          <cell r="C3147">
            <v>45443</v>
          </cell>
          <cell r="D3147" t="str">
            <v>Kolkata</v>
          </cell>
          <cell r="E3147" t="str">
            <v>MBB</v>
          </cell>
          <cell r="F3147" t="str">
            <v>B2B</v>
          </cell>
          <cell r="G3147" t="str">
            <v>Others</v>
          </cell>
          <cell r="H3147">
            <v>6000</v>
          </cell>
          <cell r="I3147">
            <v>0.06</v>
          </cell>
          <cell r="J3147">
            <v>9103011</v>
          </cell>
          <cell r="K3147" t="str">
            <v>Hdfc Life Insurance Company Limited</v>
          </cell>
          <cell r="L3147">
            <v>503250</v>
          </cell>
          <cell r="M3147" t="str">
            <v>Relationship</v>
          </cell>
          <cell r="N3147" t="str">
            <v>MBB</v>
          </cell>
          <cell r="O3147" t="str">
            <v>PAN_ZONE1</v>
          </cell>
          <cell r="P3147">
            <v>9103011</v>
          </cell>
          <cell r="Q3147" t="str">
            <v>Vineet Garg</v>
          </cell>
          <cell r="R3147" t="str">
            <v>RAM</v>
          </cell>
          <cell r="S3147" t="str">
            <v>Vineet Garg</v>
          </cell>
          <cell r="T3147">
            <v>0.06</v>
          </cell>
          <cell r="U3147">
            <v>0</v>
          </cell>
          <cell r="V3147" t="str">
            <v>-</v>
          </cell>
          <cell r="Z3147" t="str">
            <v>-</v>
          </cell>
          <cell r="AA3147" t="str">
            <v>-</v>
          </cell>
          <cell r="AB3147" t="str">
            <v>-</v>
          </cell>
          <cell r="AC3147" t="str">
            <v>-</v>
          </cell>
          <cell r="AD3147" t="str">
            <v>-</v>
          </cell>
          <cell r="AE3147" t="str">
            <v>-</v>
          </cell>
          <cell r="AF3147" t="str">
            <v>-</v>
          </cell>
          <cell r="AG3147" t="str">
            <v>-</v>
          </cell>
          <cell r="AH3147" t="str">
            <v>--</v>
          </cell>
        </row>
        <row r="3148">
          <cell r="A3148">
            <v>9122255</v>
          </cell>
          <cell r="B3148" t="str">
            <v>HDFC Life Insurance Company Limited</v>
          </cell>
          <cell r="C3148">
            <v>45447</v>
          </cell>
          <cell r="D3148" t="str">
            <v>Kolkata</v>
          </cell>
          <cell r="E3148" t="str">
            <v>MBB</v>
          </cell>
          <cell r="F3148" t="str">
            <v>B2B</v>
          </cell>
          <cell r="G3148" t="str">
            <v>Others</v>
          </cell>
          <cell r="H3148">
            <v>6000</v>
          </cell>
          <cell r="I3148">
            <v>0.06</v>
          </cell>
          <cell r="J3148">
            <v>9103011</v>
          </cell>
          <cell r="K3148" t="str">
            <v>Hdfc Life Insurance Company Limited</v>
          </cell>
          <cell r="L3148">
            <v>503250</v>
          </cell>
          <cell r="M3148" t="str">
            <v>Relationship</v>
          </cell>
          <cell r="N3148" t="str">
            <v>MBB</v>
          </cell>
          <cell r="O3148" t="str">
            <v>PAN_ZONE1</v>
          </cell>
          <cell r="P3148">
            <v>9103011</v>
          </cell>
          <cell r="Q3148" t="str">
            <v>Vineet Garg</v>
          </cell>
          <cell r="R3148" t="str">
            <v>RAM</v>
          </cell>
          <cell r="S3148" t="str">
            <v>Vineet Garg</v>
          </cell>
          <cell r="T3148">
            <v>0.06</v>
          </cell>
          <cell r="U3148">
            <v>0</v>
          </cell>
          <cell r="V3148" t="str">
            <v>-</v>
          </cell>
          <cell r="Z3148" t="str">
            <v>-</v>
          </cell>
          <cell r="AA3148" t="str">
            <v>-</v>
          </cell>
          <cell r="AB3148" t="str">
            <v>-</v>
          </cell>
          <cell r="AC3148" t="str">
            <v>-</v>
          </cell>
          <cell r="AD3148" t="str">
            <v>-</v>
          </cell>
          <cell r="AE3148" t="str">
            <v>-</v>
          </cell>
          <cell r="AF3148" t="str">
            <v>-</v>
          </cell>
          <cell r="AG3148" t="str">
            <v>-</v>
          </cell>
          <cell r="AH3148" t="str">
            <v>--</v>
          </cell>
        </row>
        <row r="3149">
          <cell r="A3149">
            <v>9122256</v>
          </cell>
          <cell r="B3149" t="str">
            <v>HDFC Life Insurance Company Limited</v>
          </cell>
          <cell r="C3149">
            <v>45427</v>
          </cell>
          <cell r="D3149" t="str">
            <v>Kolkata</v>
          </cell>
          <cell r="E3149" t="str">
            <v>MBB</v>
          </cell>
          <cell r="F3149" t="str">
            <v>B2B</v>
          </cell>
          <cell r="G3149" t="str">
            <v>Others</v>
          </cell>
          <cell r="H3149">
            <v>6000</v>
          </cell>
          <cell r="I3149">
            <v>0.06</v>
          </cell>
          <cell r="J3149">
            <v>9103011</v>
          </cell>
          <cell r="K3149" t="str">
            <v>Hdfc Life Insurance Company Limited</v>
          </cell>
          <cell r="L3149">
            <v>503250</v>
          </cell>
          <cell r="M3149" t="str">
            <v>Relationship</v>
          </cell>
          <cell r="N3149" t="str">
            <v>MBB</v>
          </cell>
          <cell r="O3149" t="str">
            <v>PAN_ZONE1</v>
          </cell>
          <cell r="P3149">
            <v>9103011</v>
          </cell>
          <cell r="Q3149" t="str">
            <v>Vineet Garg</v>
          </cell>
          <cell r="R3149" t="str">
            <v>RAM</v>
          </cell>
          <cell r="S3149" t="str">
            <v>Vineet Garg</v>
          </cell>
          <cell r="T3149">
            <v>0.06</v>
          </cell>
          <cell r="U3149">
            <v>0</v>
          </cell>
          <cell r="V3149" t="str">
            <v>-</v>
          </cell>
          <cell r="Z3149" t="str">
            <v>-</v>
          </cell>
          <cell r="AA3149" t="str">
            <v>-</v>
          </cell>
          <cell r="AB3149" t="str">
            <v>-</v>
          </cell>
          <cell r="AC3149" t="str">
            <v>-</v>
          </cell>
          <cell r="AD3149" t="str">
            <v>-</v>
          </cell>
          <cell r="AE3149" t="str">
            <v>-</v>
          </cell>
          <cell r="AF3149" t="str">
            <v>-</v>
          </cell>
          <cell r="AG3149" t="str">
            <v>-</v>
          </cell>
          <cell r="AH3149" t="str">
            <v>--</v>
          </cell>
        </row>
        <row r="3150">
          <cell r="A3150">
            <v>9122257</v>
          </cell>
          <cell r="B3150" t="str">
            <v>HDFC Life Insurance Company Limited</v>
          </cell>
          <cell r="C3150">
            <v>45442</v>
          </cell>
          <cell r="D3150" t="str">
            <v>Kolkata</v>
          </cell>
          <cell r="E3150" t="str">
            <v>MBB</v>
          </cell>
          <cell r="F3150" t="str">
            <v>B2B</v>
          </cell>
          <cell r="G3150" t="str">
            <v>Others</v>
          </cell>
          <cell r="H3150">
            <v>6000</v>
          </cell>
          <cell r="I3150">
            <v>0.06</v>
          </cell>
          <cell r="J3150">
            <v>9103011</v>
          </cell>
          <cell r="K3150" t="str">
            <v>Hdfc Life Insurance Company Limited</v>
          </cell>
          <cell r="L3150">
            <v>503250</v>
          </cell>
          <cell r="M3150" t="str">
            <v>Relationship</v>
          </cell>
          <cell r="N3150" t="str">
            <v>MBB</v>
          </cell>
          <cell r="O3150" t="str">
            <v>PAN_ZONE1</v>
          </cell>
          <cell r="P3150">
            <v>9103011</v>
          </cell>
          <cell r="Q3150" t="str">
            <v>Vineet Garg</v>
          </cell>
          <cell r="R3150" t="str">
            <v>RAM</v>
          </cell>
          <cell r="S3150" t="str">
            <v>Vineet Garg</v>
          </cell>
          <cell r="T3150">
            <v>0.06</v>
          </cell>
          <cell r="U3150">
            <v>0</v>
          </cell>
          <cell r="V3150" t="str">
            <v>-</v>
          </cell>
          <cell r="Z3150" t="str">
            <v>-</v>
          </cell>
          <cell r="AA3150" t="str">
            <v>-</v>
          </cell>
          <cell r="AB3150" t="str">
            <v>-</v>
          </cell>
          <cell r="AC3150" t="str">
            <v>-</v>
          </cell>
          <cell r="AD3150" t="str">
            <v>-</v>
          </cell>
          <cell r="AE3150" t="str">
            <v>-</v>
          </cell>
          <cell r="AF3150" t="str">
            <v>-</v>
          </cell>
          <cell r="AG3150" t="str">
            <v>-</v>
          </cell>
          <cell r="AH3150" t="str">
            <v>--</v>
          </cell>
        </row>
        <row r="3151">
          <cell r="A3151">
            <v>9122258</v>
          </cell>
          <cell r="B3151" t="str">
            <v>HDFC Life Insurance Company Limited</v>
          </cell>
          <cell r="C3151">
            <v>45423</v>
          </cell>
          <cell r="D3151" t="str">
            <v>Kolkata</v>
          </cell>
          <cell r="E3151" t="str">
            <v>MBB</v>
          </cell>
          <cell r="F3151" t="str">
            <v>B2B</v>
          </cell>
          <cell r="G3151" t="str">
            <v>Others</v>
          </cell>
          <cell r="H3151">
            <v>6000</v>
          </cell>
          <cell r="I3151">
            <v>0.06</v>
          </cell>
          <cell r="J3151">
            <v>9103011</v>
          </cell>
          <cell r="K3151" t="str">
            <v>Hdfc Life Insurance Company Limited</v>
          </cell>
          <cell r="L3151">
            <v>503250</v>
          </cell>
          <cell r="M3151" t="str">
            <v>Relationship</v>
          </cell>
          <cell r="N3151" t="str">
            <v>MBB</v>
          </cell>
          <cell r="O3151" t="str">
            <v>PAN_ZONE1</v>
          </cell>
          <cell r="P3151">
            <v>9103011</v>
          </cell>
          <cell r="Q3151" t="str">
            <v>Vineet Garg</v>
          </cell>
          <cell r="R3151" t="str">
            <v>RAM</v>
          </cell>
          <cell r="S3151" t="str">
            <v>Vineet Garg</v>
          </cell>
          <cell r="T3151">
            <v>0.06</v>
          </cell>
          <cell r="U3151">
            <v>0</v>
          </cell>
          <cell r="V3151" t="str">
            <v>-</v>
          </cell>
          <cell r="Z3151" t="str">
            <v>-</v>
          </cell>
          <cell r="AA3151" t="str">
            <v>-</v>
          </cell>
          <cell r="AB3151" t="str">
            <v>-</v>
          </cell>
          <cell r="AC3151" t="str">
            <v>-</v>
          </cell>
          <cell r="AD3151" t="str">
            <v>-</v>
          </cell>
          <cell r="AE3151" t="str">
            <v>-</v>
          </cell>
          <cell r="AF3151" t="str">
            <v>-</v>
          </cell>
          <cell r="AG3151" t="str">
            <v>-</v>
          </cell>
          <cell r="AH3151" t="str">
            <v>--</v>
          </cell>
        </row>
        <row r="3152">
          <cell r="A3152">
            <v>9122259</v>
          </cell>
          <cell r="B3152" t="str">
            <v>HDFC Life Insurance Company Limited</v>
          </cell>
          <cell r="C3152">
            <v>45430</v>
          </cell>
          <cell r="D3152" t="str">
            <v>Kolkata</v>
          </cell>
          <cell r="E3152" t="str">
            <v>MBB</v>
          </cell>
          <cell r="F3152" t="str">
            <v>B2B</v>
          </cell>
          <cell r="G3152" t="str">
            <v>Others</v>
          </cell>
          <cell r="H3152">
            <v>6000</v>
          </cell>
          <cell r="I3152">
            <v>0.06</v>
          </cell>
          <cell r="J3152">
            <v>9103011</v>
          </cell>
          <cell r="K3152" t="str">
            <v>Hdfc Life Insurance Company Limited</v>
          </cell>
          <cell r="L3152">
            <v>503250</v>
          </cell>
          <cell r="M3152" t="str">
            <v>Relationship</v>
          </cell>
          <cell r="N3152" t="str">
            <v>MBB</v>
          </cell>
          <cell r="O3152" t="str">
            <v>PAN_ZONE1</v>
          </cell>
          <cell r="P3152">
            <v>9103011</v>
          </cell>
          <cell r="Q3152" t="str">
            <v>Vineet Garg</v>
          </cell>
          <cell r="R3152" t="str">
            <v>RAM</v>
          </cell>
          <cell r="S3152" t="str">
            <v>Vineet Garg</v>
          </cell>
          <cell r="T3152">
            <v>0.06</v>
          </cell>
          <cell r="U3152">
            <v>0</v>
          </cell>
          <cell r="V3152" t="str">
            <v>-</v>
          </cell>
          <cell r="Z3152" t="str">
            <v>-</v>
          </cell>
          <cell r="AA3152" t="str">
            <v>-</v>
          </cell>
          <cell r="AB3152" t="str">
            <v>-</v>
          </cell>
          <cell r="AC3152" t="str">
            <v>-</v>
          </cell>
          <cell r="AD3152" t="str">
            <v>-</v>
          </cell>
          <cell r="AE3152" t="str">
            <v>-</v>
          </cell>
          <cell r="AF3152" t="str">
            <v>-</v>
          </cell>
          <cell r="AG3152" t="str">
            <v>-</v>
          </cell>
          <cell r="AH3152" t="str">
            <v>--</v>
          </cell>
        </row>
        <row r="3153">
          <cell r="A3153">
            <v>9122260</v>
          </cell>
          <cell r="B3153" t="str">
            <v>HDFC Life Insurance Company Limited</v>
          </cell>
          <cell r="C3153">
            <v>45394</v>
          </cell>
          <cell r="D3153" t="str">
            <v>Kolkata</v>
          </cell>
          <cell r="E3153" t="str">
            <v>MBB</v>
          </cell>
          <cell r="F3153" t="str">
            <v>B2B</v>
          </cell>
          <cell r="G3153" t="str">
            <v>Others</v>
          </cell>
          <cell r="H3153">
            <v>6000</v>
          </cell>
          <cell r="I3153">
            <v>0.06</v>
          </cell>
          <cell r="J3153">
            <v>9103011</v>
          </cell>
          <cell r="K3153" t="str">
            <v>Hdfc Life Insurance Company Limited</v>
          </cell>
          <cell r="L3153">
            <v>503250</v>
          </cell>
          <cell r="M3153" t="str">
            <v>Relationship</v>
          </cell>
          <cell r="N3153" t="str">
            <v>MBB</v>
          </cell>
          <cell r="O3153" t="str">
            <v>PAN_ZONE1</v>
          </cell>
          <cell r="P3153">
            <v>9103011</v>
          </cell>
          <cell r="Q3153" t="str">
            <v>Vineet Garg</v>
          </cell>
          <cell r="R3153" t="str">
            <v>RAM</v>
          </cell>
          <cell r="S3153" t="str">
            <v>Vineet Garg</v>
          </cell>
          <cell r="T3153">
            <v>0.06</v>
          </cell>
          <cell r="U3153">
            <v>0</v>
          </cell>
          <cell r="V3153" t="str">
            <v>-</v>
          </cell>
          <cell r="Z3153" t="str">
            <v>-</v>
          </cell>
          <cell r="AA3153" t="str">
            <v>-</v>
          </cell>
          <cell r="AB3153" t="str">
            <v>-</v>
          </cell>
          <cell r="AC3153" t="str">
            <v>-</v>
          </cell>
          <cell r="AD3153" t="str">
            <v>-</v>
          </cell>
          <cell r="AE3153" t="str">
            <v>-</v>
          </cell>
          <cell r="AF3153" t="str">
            <v>-</v>
          </cell>
          <cell r="AG3153" t="str">
            <v>-</v>
          </cell>
          <cell r="AH3153" t="str">
            <v>--</v>
          </cell>
        </row>
        <row r="3154">
          <cell r="A3154">
            <v>9122261</v>
          </cell>
          <cell r="B3154" t="str">
            <v>HDFC Life Insurance Company Limited</v>
          </cell>
          <cell r="C3154">
            <v>45443</v>
          </cell>
          <cell r="D3154" t="str">
            <v>Dehradun</v>
          </cell>
          <cell r="E3154" t="str">
            <v>MBB</v>
          </cell>
          <cell r="F3154" t="str">
            <v>B2B</v>
          </cell>
          <cell r="G3154" t="str">
            <v>Others</v>
          </cell>
          <cell r="H3154">
            <v>6000</v>
          </cell>
          <cell r="I3154">
            <v>0.06</v>
          </cell>
          <cell r="J3154">
            <v>9103011</v>
          </cell>
          <cell r="K3154" t="str">
            <v>Hdfc Life Insurance Company Limited</v>
          </cell>
          <cell r="L3154">
            <v>503250</v>
          </cell>
          <cell r="M3154" t="str">
            <v>Relationship</v>
          </cell>
          <cell r="N3154" t="str">
            <v>MBB</v>
          </cell>
          <cell r="O3154" t="str">
            <v>PAN_ZONE1</v>
          </cell>
          <cell r="P3154">
            <v>9103011</v>
          </cell>
          <cell r="Q3154" t="str">
            <v>Vineet Garg</v>
          </cell>
          <cell r="R3154" t="str">
            <v>RAM</v>
          </cell>
          <cell r="S3154" t="str">
            <v>Vineet Garg</v>
          </cell>
          <cell r="T3154">
            <v>0.06</v>
          </cell>
          <cell r="U3154">
            <v>0</v>
          </cell>
          <cell r="V3154" t="str">
            <v>-</v>
          </cell>
          <cell r="Z3154" t="str">
            <v>-</v>
          </cell>
          <cell r="AA3154" t="str">
            <v>-</v>
          </cell>
          <cell r="AB3154" t="str">
            <v>-</v>
          </cell>
          <cell r="AC3154" t="str">
            <v>-</v>
          </cell>
          <cell r="AD3154" t="str">
            <v>-</v>
          </cell>
          <cell r="AE3154" t="str">
            <v>-</v>
          </cell>
          <cell r="AF3154" t="str">
            <v>-</v>
          </cell>
          <cell r="AG3154" t="str">
            <v>-</v>
          </cell>
          <cell r="AH3154" t="str">
            <v>--</v>
          </cell>
        </row>
        <row r="3155">
          <cell r="A3155">
            <v>9122262</v>
          </cell>
          <cell r="B3155" t="str">
            <v>HDFC Life Insurance Company Limited</v>
          </cell>
          <cell r="C3155">
            <v>45468</v>
          </cell>
          <cell r="D3155"/>
          <cell r="E3155" t="str">
            <v>MBB</v>
          </cell>
          <cell r="F3155" t="str">
            <v>B2B</v>
          </cell>
          <cell r="G3155" t="str">
            <v>Others</v>
          </cell>
          <cell r="H3155">
            <v>6000</v>
          </cell>
          <cell r="I3155">
            <v>0.06</v>
          </cell>
          <cell r="J3155">
            <v>9103011</v>
          </cell>
          <cell r="K3155" t="str">
            <v>Hdfc Life Insurance Company Limited</v>
          </cell>
          <cell r="L3155">
            <v>503250</v>
          </cell>
          <cell r="M3155" t="str">
            <v>Relationship</v>
          </cell>
          <cell r="N3155" t="str">
            <v>MBB</v>
          </cell>
          <cell r="O3155" t="str">
            <v>PAN_ZONE1</v>
          </cell>
          <cell r="P3155">
            <v>9103011</v>
          </cell>
          <cell r="Q3155" t="str">
            <v>Vineet Garg</v>
          </cell>
          <cell r="R3155" t="str">
            <v>RAM</v>
          </cell>
          <cell r="S3155" t="str">
            <v>Vineet Garg</v>
          </cell>
          <cell r="T3155">
            <v>0.06</v>
          </cell>
          <cell r="U3155">
            <v>0</v>
          </cell>
          <cell r="V3155" t="str">
            <v>-</v>
          </cell>
          <cell r="Z3155" t="str">
            <v>-</v>
          </cell>
          <cell r="AA3155" t="str">
            <v>-</v>
          </cell>
          <cell r="AB3155" t="str">
            <v>-</v>
          </cell>
          <cell r="AC3155" t="str">
            <v>-</v>
          </cell>
          <cell r="AD3155" t="str">
            <v>-</v>
          </cell>
          <cell r="AE3155" t="str">
            <v>-</v>
          </cell>
          <cell r="AF3155" t="str">
            <v>-</v>
          </cell>
          <cell r="AG3155" t="str">
            <v>-</v>
          </cell>
          <cell r="AH3155" t="str">
            <v>--</v>
          </cell>
        </row>
        <row r="3156">
          <cell r="A3156">
            <v>9122263</v>
          </cell>
          <cell r="B3156" t="str">
            <v>HDFC Life Insurance Company Limited</v>
          </cell>
          <cell r="C3156">
            <v>45441</v>
          </cell>
          <cell r="D3156" t="str">
            <v>Dehradun</v>
          </cell>
          <cell r="E3156" t="str">
            <v>MBB</v>
          </cell>
          <cell r="F3156" t="str">
            <v>B2B</v>
          </cell>
          <cell r="G3156" t="str">
            <v>Others</v>
          </cell>
          <cell r="H3156">
            <v>6000</v>
          </cell>
          <cell r="I3156">
            <v>0.06</v>
          </cell>
          <cell r="J3156">
            <v>9103011</v>
          </cell>
          <cell r="K3156" t="str">
            <v>Hdfc Life Insurance Company Limited</v>
          </cell>
          <cell r="L3156">
            <v>503250</v>
          </cell>
          <cell r="M3156" t="str">
            <v>Relationship</v>
          </cell>
          <cell r="N3156" t="str">
            <v>MBB</v>
          </cell>
          <cell r="O3156" t="str">
            <v>PAN_ZONE1</v>
          </cell>
          <cell r="P3156">
            <v>9103011</v>
          </cell>
          <cell r="Q3156" t="str">
            <v>Vineet Garg</v>
          </cell>
          <cell r="R3156" t="str">
            <v>RAM</v>
          </cell>
          <cell r="S3156" t="str">
            <v>Vineet Garg</v>
          </cell>
          <cell r="T3156">
            <v>0.06</v>
          </cell>
          <cell r="U3156">
            <v>0</v>
          </cell>
          <cell r="V3156" t="str">
            <v>-</v>
          </cell>
          <cell r="Z3156" t="str">
            <v>-</v>
          </cell>
          <cell r="AA3156" t="str">
            <v>-</v>
          </cell>
          <cell r="AB3156" t="str">
            <v>-</v>
          </cell>
          <cell r="AC3156" t="str">
            <v>-</v>
          </cell>
          <cell r="AD3156" t="str">
            <v>-</v>
          </cell>
          <cell r="AE3156" t="str">
            <v>-</v>
          </cell>
          <cell r="AF3156" t="str">
            <v>-</v>
          </cell>
          <cell r="AG3156" t="str">
            <v>-</v>
          </cell>
          <cell r="AH3156" t="str">
            <v>--</v>
          </cell>
        </row>
        <row r="3157">
          <cell r="A3157">
            <v>9122776</v>
          </cell>
          <cell r="B3157" t="str">
            <v>HDFC Life Insurance Company Limited</v>
          </cell>
          <cell r="C3157">
            <v>45478</v>
          </cell>
          <cell r="D3157"/>
          <cell r="E3157" t="str">
            <v>MBB</v>
          </cell>
          <cell r="F3157" t="str">
            <v>B2B</v>
          </cell>
          <cell r="G3157" t="str">
            <v>Others</v>
          </cell>
          <cell r="H3157">
            <v>6000</v>
          </cell>
          <cell r="I3157">
            <v>0.06</v>
          </cell>
          <cell r="J3157">
            <v>9103011</v>
          </cell>
          <cell r="K3157" t="str">
            <v>Hdfc Life Insurance Company Limited</v>
          </cell>
          <cell r="L3157">
            <v>503250</v>
          </cell>
          <cell r="M3157" t="str">
            <v>Relationship</v>
          </cell>
          <cell r="N3157" t="str">
            <v>MBB</v>
          </cell>
          <cell r="O3157" t="str">
            <v>PAN_ZONE1</v>
          </cell>
          <cell r="P3157">
            <v>9103011</v>
          </cell>
          <cell r="Q3157" t="str">
            <v>Vineet Garg</v>
          </cell>
          <cell r="R3157" t="str">
            <v>RAM</v>
          </cell>
          <cell r="S3157" t="str">
            <v>Vineet Garg</v>
          </cell>
          <cell r="T3157">
            <v>0.06</v>
          </cell>
          <cell r="U3157">
            <v>0</v>
          </cell>
          <cell r="V3157" t="str">
            <v>-</v>
          </cell>
          <cell r="Z3157" t="str">
            <v>-</v>
          </cell>
          <cell r="AA3157" t="str">
            <v>-</v>
          </cell>
          <cell r="AB3157" t="str">
            <v>-</v>
          </cell>
          <cell r="AC3157" t="str">
            <v>-</v>
          </cell>
          <cell r="AD3157" t="str">
            <v>-</v>
          </cell>
          <cell r="AE3157" t="str">
            <v>-</v>
          </cell>
          <cell r="AF3157" t="str">
            <v>-</v>
          </cell>
          <cell r="AG3157" t="str">
            <v>-</v>
          </cell>
          <cell r="AH3157" t="str">
            <v>--</v>
          </cell>
        </row>
        <row r="3158">
          <cell r="A3158">
            <v>9123596</v>
          </cell>
          <cell r="B3158" t="str">
            <v>HDFC Life Insurance Company Limited</v>
          </cell>
          <cell r="C3158">
            <v>45427</v>
          </cell>
          <cell r="D3158" t="str">
            <v>Bangalore</v>
          </cell>
          <cell r="E3158" t="str">
            <v>MBB</v>
          </cell>
          <cell r="F3158" t="str">
            <v>B2B</v>
          </cell>
          <cell r="G3158" t="str">
            <v>Bangalore</v>
          </cell>
          <cell r="H3158">
            <v>6000</v>
          </cell>
          <cell r="I3158">
            <v>0.06</v>
          </cell>
          <cell r="J3158">
            <v>9103011</v>
          </cell>
          <cell r="K3158" t="str">
            <v>Hdfc Life Insurance Company Limited</v>
          </cell>
          <cell r="L3158">
            <v>503250</v>
          </cell>
          <cell r="M3158" t="str">
            <v>Relationship</v>
          </cell>
          <cell r="N3158" t="str">
            <v>MBB</v>
          </cell>
          <cell r="O3158" t="str">
            <v>BLR_ZONE1</v>
          </cell>
          <cell r="P3158">
            <v>9103011</v>
          </cell>
          <cell r="Q3158" t="str">
            <v>Vineet Garg</v>
          </cell>
          <cell r="R3158" t="str">
            <v>RAM</v>
          </cell>
          <cell r="S3158" t="str">
            <v>Vineet Garg</v>
          </cell>
          <cell r="T3158">
            <v>0.06</v>
          </cell>
          <cell r="U3158">
            <v>0</v>
          </cell>
          <cell r="V3158" t="str">
            <v>-</v>
          </cell>
          <cell r="Z3158" t="str">
            <v>-</v>
          </cell>
          <cell r="AA3158" t="str">
            <v>-</v>
          </cell>
          <cell r="AB3158" t="str">
            <v>-</v>
          </cell>
          <cell r="AC3158" t="str">
            <v>-</v>
          </cell>
          <cell r="AD3158" t="str">
            <v>-</v>
          </cell>
          <cell r="AE3158" t="str">
            <v>-</v>
          </cell>
          <cell r="AF3158" t="str">
            <v>-</v>
          </cell>
          <cell r="AG3158" t="str">
            <v>-</v>
          </cell>
          <cell r="AH3158" t="str">
            <v>--</v>
          </cell>
        </row>
        <row r="3159">
          <cell r="A3159">
            <v>9123657</v>
          </cell>
          <cell r="B3159" t="str">
            <v>HDFC Life Insurance Company Limited</v>
          </cell>
          <cell r="C3159">
            <v>45530</v>
          </cell>
          <cell r="D3159" t="str">
            <v>Mumbai</v>
          </cell>
          <cell r="E3159" t="str">
            <v>MBB</v>
          </cell>
          <cell r="F3159" t="str">
            <v>B2B</v>
          </cell>
          <cell r="G3159" t="str">
            <v>Mumbai</v>
          </cell>
          <cell r="H3159">
            <v>6000</v>
          </cell>
          <cell r="I3159">
            <v>0.06</v>
          </cell>
          <cell r="J3159">
            <v>9103011</v>
          </cell>
          <cell r="K3159" t="str">
            <v>Hdfc Life Insurance Company Limited</v>
          </cell>
          <cell r="L3159">
            <v>503250</v>
          </cell>
          <cell r="M3159" t="str">
            <v>Relationship</v>
          </cell>
          <cell r="N3159" t="str">
            <v>MBB</v>
          </cell>
          <cell r="O3159" t="str">
            <v>MUM_ZONE1</v>
          </cell>
          <cell r="P3159">
            <v>9103011</v>
          </cell>
          <cell r="Q3159" t="str">
            <v>Vineet Garg</v>
          </cell>
          <cell r="R3159" t="str">
            <v>RAM</v>
          </cell>
          <cell r="S3159" t="str">
            <v>Vineet Garg</v>
          </cell>
          <cell r="T3159">
            <v>0.06</v>
          </cell>
          <cell r="U3159">
            <v>0</v>
          </cell>
          <cell r="V3159" t="str">
            <v>-</v>
          </cell>
          <cell r="Z3159" t="str">
            <v>-</v>
          </cell>
          <cell r="AA3159" t="str">
            <v>-</v>
          </cell>
          <cell r="AB3159" t="str">
            <v>-</v>
          </cell>
          <cell r="AC3159" t="str">
            <v>-</v>
          </cell>
          <cell r="AD3159" t="str">
            <v>-</v>
          </cell>
          <cell r="AE3159" t="str">
            <v>-</v>
          </cell>
          <cell r="AF3159" t="str">
            <v>-</v>
          </cell>
          <cell r="AG3159" t="str">
            <v>-</v>
          </cell>
          <cell r="AH3159" t="str">
            <v>--</v>
          </cell>
        </row>
        <row r="3160">
          <cell r="A3160">
            <v>9123990</v>
          </cell>
          <cell r="B3160" t="str">
            <v>HDFC Life Insurance Company Limited</v>
          </cell>
          <cell r="C3160">
            <v>45623</v>
          </cell>
          <cell r="D3160" t="str">
            <v>Coimbatore</v>
          </cell>
          <cell r="E3160" t="str">
            <v>MBB</v>
          </cell>
          <cell r="F3160" t="str">
            <v>B2B</v>
          </cell>
          <cell r="G3160" t="str">
            <v>Others</v>
          </cell>
          <cell r="H3160">
            <v>6000</v>
          </cell>
          <cell r="I3160">
            <v>0.06</v>
          </cell>
          <cell r="J3160">
            <v>9103011</v>
          </cell>
          <cell r="K3160" t="str">
            <v>Hdfc Life Insurance Company Limited</v>
          </cell>
          <cell r="L3160">
            <v>503250</v>
          </cell>
          <cell r="M3160" t="str">
            <v>Relationship</v>
          </cell>
          <cell r="N3160" t="str">
            <v>MBB</v>
          </cell>
          <cell r="O3160" t="str">
            <v>PAN_ZONE1</v>
          </cell>
          <cell r="P3160">
            <v>9103011</v>
          </cell>
          <cell r="Q3160" t="str">
            <v>Vineet Garg</v>
          </cell>
          <cell r="R3160" t="str">
            <v>RAM</v>
          </cell>
          <cell r="S3160" t="str">
            <v>Vineet Garg</v>
          </cell>
          <cell r="T3160">
            <v>0.06</v>
          </cell>
          <cell r="U3160">
            <v>0</v>
          </cell>
          <cell r="V3160" t="str">
            <v>-</v>
          </cell>
          <cell r="Z3160" t="str">
            <v>-</v>
          </cell>
          <cell r="AA3160" t="str">
            <v>-</v>
          </cell>
          <cell r="AB3160" t="str">
            <v>-</v>
          </cell>
          <cell r="AC3160" t="str">
            <v>-</v>
          </cell>
          <cell r="AD3160" t="str">
            <v>-</v>
          </cell>
          <cell r="AE3160" t="str">
            <v>-</v>
          </cell>
          <cell r="AF3160" t="str">
            <v>-</v>
          </cell>
          <cell r="AG3160" t="str">
            <v>-</v>
          </cell>
          <cell r="AH3160" t="str">
            <v>--</v>
          </cell>
        </row>
        <row r="3161">
          <cell r="A3161">
            <v>9123991</v>
          </cell>
          <cell r="B3161" t="str">
            <v>HDFC Life Insurance Company Limited</v>
          </cell>
          <cell r="C3161">
            <v>45482</v>
          </cell>
          <cell r="D3161" t="str">
            <v>Ernakulam</v>
          </cell>
          <cell r="E3161" t="str">
            <v>MBB</v>
          </cell>
          <cell r="F3161" t="str">
            <v>B2B</v>
          </cell>
          <cell r="G3161" t="str">
            <v>Others</v>
          </cell>
          <cell r="H3161">
            <v>6000</v>
          </cell>
          <cell r="I3161">
            <v>0.06</v>
          </cell>
          <cell r="J3161">
            <v>9103011</v>
          </cell>
          <cell r="K3161" t="str">
            <v>Hdfc Life Insurance Company Limited</v>
          </cell>
          <cell r="L3161">
            <v>503250</v>
          </cell>
          <cell r="M3161" t="str">
            <v>Relationship</v>
          </cell>
          <cell r="N3161" t="str">
            <v>MBB</v>
          </cell>
          <cell r="O3161" t="str">
            <v>PAN_ZONE1</v>
          </cell>
          <cell r="P3161">
            <v>9103011</v>
          </cell>
          <cell r="Q3161" t="str">
            <v>Vineet Garg</v>
          </cell>
          <cell r="R3161" t="str">
            <v>RAM</v>
          </cell>
          <cell r="S3161" t="str">
            <v>Vineet Garg</v>
          </cell>
          <cell r="T3161">
            <v>0.06</v>
          </cell>
          <cell r="U3161">
            <v>0</v>
          </cell>
          <cell r="V3161" t="str">
            <v>-</v>
          </cell>
          <cell r="Z3161" t="str">
            <v>-</v>
          </cell>
          <cell r="AA3161" t="str">
            <v>-</v>
          </cell>
          <cell r="AB3161" t="str">
            <v>-</v>
          </cell>
          <cell r="AC3161" t="str">
            <v>-</v>
          </cell>
          <cell r="AD3161" t="str">
            <v>-</v>
          </cell>
          <cell r="AE3161" t="str">
            <v>-</v>
          </cell>
          <cell r="AF3161" t="str">
            <v>-</v>
          </cell>
          <cell r="AG3161" t="str">
            <v>-</v>
          </cell>
          <cell r="AH3161" t="str">
            <v>--</v>
          </cell>
        </row>
        <row r="3162">
          <cell r="A3162">
            <v>9123992</v>
          </cell>
          <cell r="B3162" t="str">
            <v>HDFC Life Insurance Company Limited</v>
          </cell>
          <cell r="C3162">
            <v>45545</v>
          </cell>
          <cell r="D3162"/>
          <cell r="E3162" t="str">
            <v>MBB</v>
          </cell>
          <cell r="F3162" t="str">
            <v>B2B</v>
          </cell>
          <cell r="G3162" t="str">
            <v>Others</v>
          </cell>
          <cell r="H3162">
            <v>6000</v>
          </cell>
          <cell r="I3162">
            <v>0.06</v>
          </cell>
          <cell r="J3162">
            <v>9103011</v>
          </cell>
          <cell r="K3162" t="str">
            <v>Hdfc Life Insurance Company Limited</v>
          </cell>
          <cell r="L3162">
            <v>503250</v>
          </cell>
          <cell r="M3162" t="str">
            <v>Relationship</v>
          </cell>
          <cell r="N3162" t="str">
            <v>MBB</v>
          </cell>
          <cell r="O3162" t="str">
            <v>PAN_ZONE1</v>
          </cell>
          <cell r="P3162">
            <v>9103011</v>
          </cell>
          <cell r="Q3162" t="str">
            <v>Vineet Garg</v>
          </cell>
          <cell r="R3162" t="str">
            <v>RAM</v>
          </cell>
          <cell r="S3162" t="str">
            <v>Vineet Garg</v>
          </cell>
          <cell r="T3162">
            <v>0.06</v>
          </cell>
          <cell r="U3162">
            <v>0</v>
          </cell>
          <cell r="V3162" t="str">
            <v>-</v>
          </cell>
          <cell r="Z3162" t="str">
            <v>-</v>
          </cell>
          <cell r="AA3162" t="str">
            <v>-</v>
          </cell>
          <cell r="AB3162" t="str">
            <v>-</v>
          </cell>
          <cell r="AC3162" t="str">
            <v>-</v>
          </cell>
          <cell r="AD3162" t="str">
            <v>-</v>
          </cell>
          <cell r="AE3162" t="str">
            <v>-</v>
          </cell>
          <cell r="AF3162" t="str">
            <v>-</v>
          </cell>
          <cell r="AG3162" t="str">
            <v>-</v>
          </cell>
          <cell r="AH3162" t="str">
            <v>--</v>
          </cell>
        </row>
        <row r="3163">
          <cell r="A3163">
            <v>9123993</v>
          </cell>
          <cell r="B3163" t="str">
            <v>HDFC Life Insurance Company Limited</v>
          </cell>
          <cell r="C3163">
            <v>45559</v>
          </cell>
          <cell r="D3163" t="str">
            <v>Lucknow</v>
          </cell>
          <cell r="E3163" t="str">
            <v>MBB</v>
          </cell>
          <cell r="F3163" t="str">
            <v>B2B</v>
          </cell>
          <cell r="G3163" t="str">
            <v>Others</v>
          </cell>
          <cell r="H3163">
            <v>6000</v>
          </cell>
          <cell r="I3163">
            <v>0.06</v>
          </cell>
          <cell r="J3163">
            <v>9103011</v>
          </cell>
          <cell r="K3163" t="str">
            <v>Hdfc Life Insurance Company Limited</v>
          </cell>
          <cell r="L3163">
            <v>503250</v>
          </cell>
          <cell r="M3163" t="str">
            <v>Relationship</v>
          </cell>
          <cell r="N3163" t="str">
            <v>MBB</v>
          </cell>
          <cell r="O3163" t="str">
            <v>PAN_ZONE1</v>
          </cell>
          <cell r="P3163">
            <v>9103011</v>
          </cell>
          <cell r="Q3163" t="str">
            <v>Vineet Garg</v>
          </cell>
          <cell r="R3163" t="str">
            <v>RAM</v>
          </cell>
          <cell r="S3163" t="str">
            <v>Vineet Garg</v>
          </cell>
          <cell r="T3163">
            <v>0.06</v>
          </cell>
          <cell r="U3163">
            <v>0</v>
          </cell>
          <cell r="V3163" t="str">
            <v>-</v>
          </cell>
          <cell r="Z3163" t="str">
            <v>-</v>
          </cell>
          <cell r="AA3163" t="str">
            <v>-</v>
          </cell>
          <cell r="AB3163" t="str">
            <v>-</v>
          </cell>
          <cell r="AC3163" t="str">
            <v>-</v>
          </cell>
          <cell r="AD3163" t="str">
            <v>-</v>
          </cell>
          <cell r="AE3163" t="str">
            <v>-</v>
          </cell>
          <cell r="AF3163" t="str">
            <v>-</v>
          </cell>
          <cell r="AG3163" t="str">
            <v>-</v>
          </cell>
          <cell r="AH3163" t="str">
            <v>--</v>
          </cell>
        </row>
        <row r="3164">
          <cell r="A3164">
            <v>9124299</v>
          </cell>
          <cell r="B3164" t="str">
            <v>HDFC Life Insurance Company Limited</v>
          </cell>
          <cell r="C3164">
            <v>45469</v>
          </cell>
          <cell r="D3164"/>
          <cell r="E3164" t="str">
            <v>MBB</v>
          </cell>
          <cell r="F3164" t="str">
            <v>B2B</v>
          </cell>
          <cell r="G3164" t="str">
            <v>Others</v>
          </cell>
          <cell r="H3164">
            <v>6000</v>
          </cell>
          <cell r="I3164">
            <v>0.06</v>
          </cell>
          <cell r="J3164">
            <v>9103011</v>
          </cell>
          <cell r="K3164" t="str">
            <v>Hdfc Life Insurance Company Limited</v>
          </cell>
          <cell r="L3164">
            <v>503250</v>
          </cell>
          <cell r="M3164" t="str">
            <v>Relationship</v>
          </cell>
          <cell r="N3164" t="str">
            <v>MBB</v>
          </cell>
          <cell r="O3164" t="str">
            <v>PAN_ZONE1</v>
          </cell>
          <cell r="P3164">
            <v>9103011</v>
          </cell>
          <cell r="Q3164" t="str">
            <v>Vineet Garg</v>
          </cell>
          <cell r="R3164" t="str">
            <v>RAM</v>
          </cell>
          <cell r="S3164" t="str">
            <v>Vineet Garg</v>
          </cell>
          <cell r="T3164">
            <v>0.06</v>
          </cell>
          <cell r="U3164">
            <v>0</v>
          </cell>
          <cell r="V3164" t="str">
            <v>-</v>
          </cell>
          <cell r="Z3164" t="str">
            <v>-</v>
          </cell>
          <cell r="AA3164" t="str">
            <v>-</v>
          </cell>
          <cell r="AB3164" t="str">
            <v>-</v>
          </cell>
          <cell r="AC3164" t="str">
            <v>-</v>
          </cell>
          <cell r="AD3164" t="str">
            <v>-</v>
          </cell>
          <cell r="AE3164" t="str">
            <v>-</v>
          </cell>
          <cell r="AF3164" t="str">
            <v>-</v>
          </cell>
          <cell r="AG3164" t="str">
            <v>-</v>
          </cell>
          <cell r="AH3164" t="str">
            <v>--</v>
          </cell>
        </row>
        <row r="3165">
          <cell r="A3165">
            <v>9124930</v>
          </cell>
          <cell r="B3165" t="str">
            <v>HDFC Life Insurance Company Limited</v>
          </cell>
          <cell r="C3165">
            <v>45549</v>
          </cell>
          <cell r="D3165" t="str">
            <v>Delhi</v>
          </cell>
          <cell r="E3165" t="str">
            <v>MBB</v>
          </cell>
          <cell r="F3165" t="str">
            <v>B2B</v>
          </cell>
          <cell r="G3165" t="str">
            <v>Delhi</v>
          </cell>
          <cell r="H3165">
            <v>6000</v>
          </cell>
          <cell r="I3165">
            <v>0.06</v>
          </cell>
          <cell r="J3165">
            <v>9103011</v>
          </cell>
          <cell r="K3165" t="str">
            <v>Hdfc Life Insurance Company Limited</v>
          </cell>
          <cell r="L3165">
            <v>503250</v>
          </cell>
          <cell r="M3165" t="str">
            <v>Relationship</v>
          </cell>
          <cell r="N3165" t="str">
            <v>MBB</v>
          </cell>
          <cell r="O3165" t="str">
            <v>DEL_ZONE2</v>
          </cell>
          <cell r="P3165">
            <v>9103011</v>
          </cell>
          <cell r="Q3165" t="str">
            <v>Vineet Garg</v>
          </cell>
          <cell r="R3165" t="str">
            <v>RAM</v>
          </cell>
          <cell r="S3165" t="str">
            <v>Vineet Garg</v>
          </cell>
          <cell r="T3165">
            <v>0.06</v>
          </cell>
          <cell r="U3165">
            <v>0</v>
          </cell>
          <cell r="V3165" t="str">
            <v>-</v>
          </cell>
          <cell r="Z3165" t="str">
            <v>-</v>
          </cell>
          <cell r="AA3165" t="str">
            <v>-</v>
          </cell>
          <cell r="AB3165" t="str">
            <v>-</v>
          </cell>
          <cell r="AC3165" t="str">
            <v>-</v>
          </cell>
          <cell r="AD3165" t="str">
            <v>-</v>
          </cell>
          <cell r="AE3165" t="str">
            <v>-</v>
          </cell>
          <cell r="AF3165" t="str">
            <v>-</v>
          </cell>
          <cell r="AG3165" t="str">
            <v>-</v>
          </cell>
          <cell r="AH3165" t="str">
            <v>--</v>
          </cell>
        </row>
        <row r="3166">
          <cell r="A3166">
            <v>9125089</v>
          </cell>
          <cell r="B3166" t="str">
            <v>HDFC Life Insurance Company Limited</v>
          </cell>
          <cell r="C3166">
            <v>45505</v>
          </cell>
          <cell r="D3166" t="str">
            <v>Varanasi</v>
          </cell>
          <cell r="E3166" t="str">
            <v>MBB</v>
          </cell>
          <cell r="F3166" t="str">
            <v>B2B</v>
          </cell>
          <cell r="G3166" t="str">
            <v>Others</v>
          </cell>
          <cell r="H3166">
            <v>6000</v>
          </cell>
          <cell r="I3166">
            <v>0.06</v>
          </cell>
          <cell r="J3166">
            <v>9103011</v>
          </cell>
          <cell r="K3166" t="str">
            <v>Hdfc Life Insurance Company Limited</v>
          </cell>
          <cell r="L3166">
            <v>503250</v>
          </cell>
          <cell r="M3166" t="str">
            <v>Relationship</v>
          </cell>
          <cell r="N3166" t="str">
            <v>MBB</v>
          </cell>
          <cell r="O3166" t="str">
            <v>PAN_ZONE1</v>
          </cell>
          <cell r="P3166">
            <v>9103011</v>
          </cell>
          <cell r="Q3166" t="str">
            <v>Vineet Garg</v>
          </cell>
          <cell r="R3166" t="str">
            <v>RAM</v>
          </cell>
          <cell r="S3166" t="str">
            <v>Vineet Garg</v>
          </cell>
          <cell r="T3166">
            <v>0.06</v>
          </cell>
          <cell r="U3166">
            <v>0</v>
          </cell>
          <cell r="V3166" t="str">
            <v>-</v>
          </cell>
          <cell r="Z3166" t="str">
            <v>-</v>
          </cell>
          <cell r="AA3166" t="str">
            <v>-</v>
          </cell>
          <cell r="AB3166" t="str">
            <v>-</v>
          </cell>
          <cell r="AC3166" t="str">
            <v>-</v>
          </cell>
          <cell r="AD3166" t="str">
            <v>-</v>
          </cell>
          <cell r="AE3166" t="str">
            <v>-</v>
          </cell>
          <cell r="AF3166" t="str">
            <v>-</v>
          </cell>
          <cell r="AG3166" t="str">
            <v>-</v>
          </cell>
          <cell r="AH3166" t="str">
            <v>--</v>
          </cell>
        </row>
        <row r="3167">
          <cell r="A3167">
            <v>9128325</v>
          </cell>
          <cell r="B3167" t="str">
            <v>HDFC Life Insurance Company Limited</v>
          </cell>
          <cell r="C3167">
            <v>45650</v>
          </cell>
          <cell r="D3167" t="str">
            <v>Lucknow</v>
          </cell>
          <cell r="E3167" t="str">
            <v>MBB</v>
          </cell>
          <cell r="F3167" t="str">
            <v>B2B</v>
          </cell>
          <cell r="G3167" t="str">
            <v>Others</v>
          </cell>
          <cell r="H3167">
            <v>6000</v>
          </cell>
          <cell r="I3167">
            <v>0.06</v>
          </cell>
          <cell r="J3167">
            <v>9103011</v>
          </cell>
          <cell r="K3167" t="str">
            <v>Hdfc Life Insurance Company Limited</v>
          </cell>
          <cell r="L3167">
            <v>503250</v>
          </cell>
          <cell r="M3167" t="str">
            <v>Relationship</v>
          </cell>
          <cell r="N3167" t="str">
            <v>MBB</v>
          </cell>
          <cell r="O3167" t="str">
            <v>PAN_ZONE1</v>
          </cell>
          <cell r="P3167">
            <v>9103011</v>
          </cell>
          <cell r="Q3167" t="str">
            <v>Vineet Garg</v>
          </cell>
          <cell r="R3167" t="str">
            <v>RAM</v>
          </cell>
          <cell r="S3167" t="str">
            <v>Vineet Garg</v>
          </cell>
          <cell r="T3167">
            <v>0.06</v>
          </cell>
          <cell r="U3167">
            <v>0</v>
          </cell>
          <cell r="V3167" t="str">
            <v>-</v>
          </cell>
          <cell r="Z3167" t="str">
            <v>-</v>
          </cell>
          <cell r="AA3167" t="str">
            <v>-</v>
          </cell>
          <cell r="AB3167" t="str">
            <v>-</v>
          </cell>
          <cell r="AC3167" t="str">
            <v>-</v>
          </cell>
          <cell r="AD3167" t="str">
            <v>-</v>
          </cell>
          <cell r="AE3167" t="str">
            <v>-</v>
          </cell>
          <cell r="AF3167" t="str">
            <v>-</v>
          </cell>
          <cell r="AG3167" t="str">
            <v>-</v>
          </cell>
          <cell r="AH3167" t="str">
            <v>--</v>
          </cell>
        </row>
        <row r="3168">
          <cell r="A3168">
            <v>9128961</v>
          </cell>
          <cell r="B3168" t="str">
            <v>HDFC Life Insurance Company Limited</v>
          </cell>
          <cell r="C3168">
            <v>45682</v>
          </cell>
          <cell r="D3168"/>
          <cell r="E3168" t="str">
            <v>MBB</v>
          </cell>
          <cell r="F3168" t="str">
            <v>B2B</v>
          </cell>
          <cell r="G3168" t="str">
            <v>Others</v>
          </cell>
          <cell r="H3168">
            <v>6000</v>
          </cell>
          <cell r="I3168">
            <v>0.06</v>
          </cell>
          <cell r="J3168">
            <v>9103011</v>
          </cell>
          <cell r="K3168" t="str">
            <v>Hdfc Life Insurance Company Limited</v>
          </cell>
          <cell r="L3168">
            <v>503250</v>
          </cell>
          <cell r="M3168" t="str">
            <v>Relationship</v>
          </cell>
          <cell r="N3168" t="str">
            <v>MBB</v>
          </cell>
          <cell r="O3168" t="str">
            <v>PAN_ZONE1</v>
          </cell>
          <cell r="P3168">
            <v>9103011</v>
          </cell>
          <cell r="Q3168" t="str">
            <v>Vineet Garg</v>
          </cell>
          <cell r="R3168" t="str">
            <v>RAM</v>
          </cell>
          <cell r="S3168" t="str">
            <v>Vineet Garg</v>
          </cell>
          <cell r="T3168">
            <v>0.06</v>
          </cell>
          <cell r="U3168">
            <v>0</v>
          </cell>
          <cell r="V3168" t="str">
            <v>-</v>
          </cell>
          <cell r="Z3168" t="str">
            <v>-</v>
          </cell>
          <cell r="AA3168" t="str">
            <v>-</v>
          </cell>
          <cell r="AB3168" t="str">
            <v>-</v>
          </cell>
          <cell r="AC3168" t="str">
            <v>-</v>
          </cell>
          <cell r="AD3168" t="str">
            <v>-</v>
          </cell>
          <cell r="AE3168" t="str">
            <v>-</v>
          </cell>
          <cell r="AF3168" t="str">
            <v>-</v>
          </cell>
          <cell r="AG3168" t="str">
            <v>-</v>
          </cell>
          <cell r="AH3168" t="str">
            <v>--</v>
          </cell>
        </row>
        <row r="3169">
          <cell r="A3169">
            <v>9129211</v>
          </cell>
          <cell r="B3169" t="str">
            <v>HDFC Life Insurance Company Limited</v>
          </cell>
          <cell r="C3169">
            <v>45716</v>
          </cell>
          <cell r="D3169"/>
          <cell r="E3169" t="str">
            <v>MBB</v>
          </cell>
          <cell r="F3169" t="str">
            <v>B2B</v>
          </cell>
          <cell r="G3169" t="str">
            <v>Others</v>
          </cell>
          <cell r="H3169">
            <v>6000</v>
          </cell>
          <cell r="I3169">
            <v>0.06</v>
          </cell>
          <cell r="J3169">
            <v>9103011</v>
          </cell>
          <cell r="K3169" t="str">
            <v>Hdfc Life Insurance Company Limited</v>
          </cell>
          <cell r="L3169">
            <v>503250</v>
          </cell>
          <cell r="M3169" t="str">
            <v>Relationship</v>
          </cell>
          <cell r="N3169" t="str">
            <v>MBB</v>
          </cell>
          <cell r="O3169" t="str">
            <v>PAN_ZONE1</v>
          </cell>
          <cell r="P3169">
            <v>9103011</v>
          </cell>
          <cell r="Q3169" t="str">
            <v>Vineet Garg</v>
          </cell>
          <cell r="R3169" t="str">
            <v>RAM</v>
          </cell>
          <cell r="S3169" t="str">
            <v>Vineet Garg</v>
          </cell>
          <cell r="T3169">
            <v>0.06</v>
          </cell>
          <cell r="U3169">
            <v>0</v>
          </cell>
          <cell r="V3169" t="str">
            <v>-</v>
          </cell>
          <cell r="Z3169" t="str">
            <v>-</v>
          </cell>
          <cell r="AA3169" t="str">
            <v>-</v>
          </cell>
          <cell r="AB3169" t="str">
            <v>-</v>
          </cell>
          <cell r="AC3169" t="str">
            <v>-</v>
          </cell>
          <cell r="AD3169" t="str">
            <v>-</v>
          </cell>
          <cell r="AE3169" t="str">
            <v>-</v>
          </cell>
          <cell r="AF3169" t="str">
            <v>-</v>
          </cell>
          <cell r="AG3169" t="str">
            <v>-</v>
          </cell>
          <cell r="AH3169" t="str">
            <v>--</v>
          </cell>
        </row>
        <row r="3170">
          <cell r="A3170">
            <v>9129353</v>
          </cell>
          <cell r="B3170" t="str">
            <v>HDFC Life Insurance Company Limited</v>
          </cell>
          <cell r="C3170">
            <v>45735</v>
          </cell>
          <cell r="D3170"/>
          <cell r="E3170" t="str">
            <v>MBB</v>
          </cell>
          <cell r="F3170" t="str">
            <v>B2B</v>
          </cell>
          <cell r="G3170" t="str">
            <v>Others</v>
          </cell>
          <cell r="H3170">
            <v>6000</v>
          </cell>
          <cell r="I3170">
            <v>0.06</v>
          </cell>
          <cell r="J3170">
            <v>9103011</v>
          </cell>
          <cell r="K3170" t="str">
            <v>Hdfc Life Insurance Company Limited</v>
          </cell>
          <cell r="L3170">
            <v>503250</v>
          </cell>
          <cell r="M3170" t="str">
            <v>Relationship</v>
          </cell>
          <cell r="N3170" t="str">
            <v>MBB</v>
          </cell>
          <cell r="O3170" t="str">
            <v>PAN_ZONE1</v>
          </cell>
          <cell r="P3170">
            <v>9103011</v>
          </cell>
          <cell r="Q3170" t="str">
            <v>Vineet Garg</v>
          </cell>
          <cell r="R3170" t="str">
            <v>RAM</v>
          </cell>
          <cell r="S3170" t="str">
            <v>Vineet Garg</v>
          </cell>
          <cell r="T3170">
            <v>0.06</v>
          </cell>
          <cell r="U3170">
            <v>0</v>
          </cell>
          <cell r="V3170" t="str">
            <v>-</v>
          </cell>
          <cell r="Z3170" t="str">
            <v>-</v>
          </cell>
          <cell r="AA3170" t="str">
            <v>-</v>
          </cell>
          <cell r="AB3170" t="str">
            <v>-</v>
          </cell>
          <cell r="AC3170" t="str">
            <v>-</v>
          </cell>
          <cell r="AD3170" t="str">
            <v>-</v>
          </cell>
          <cell r="AE3170" t="str">
            <v>-</v>
          </cell>
          <cell r="AF3170" t="str">
            <v>-</v>
          </cell>
          <cell r="AG3170" t="str">
            <v>-</v>
          </cell>
          <cell r="AH3170" t="str">
            <v>--</v>
          </cell>
        </row>
        <row r="3171">
          <cell r="A3171">
            <v>9132456</v>
          </cell>
          <cell r="B3171" t="str">
            <v>HDFC Life Insurance Company Limited</v>
          </cell>
          <cell r="C3171">
            <v>45922</v>
          </cell>
          <cell r="D3171" t="str">
            <v>Mumbai</v>
          </cell>
          <cell r="E3171" t="str">
            <v>BIA</v>
          </cell>
          <cell r="F3171" t="str">
            <v>B2B</v>
          </cell>
          <cell r="G3171" t="str">
            <v>Mumbai</v>
          </cell>
          <cell r="H3171">
            <v>24583.333333333332</v>
          </cell>
          <cell r="I3171">
            <v>0.24583333333333332</v>
          </cell>
          <cell r="J3171">
            <v>9103011</v>
          </cell>
          <cell r="K3171" t="str">
            <v>Hdfc Life Insurance Company Limited</v>
          </cell>
          <cell r="L3171">
            <v>503250</v>
          </cell>
          <cell r="M3171" t="str">
            <v>Relationship</v>
          </cell>
          <cell r="N3171" t="str">
            <v>BIA+</v>
          </cell>
          <cell r="O3171" t="str">
            <v>MUM_ZONE1</v>
          </cell>
          <cell r="P3171">
            <v>9103011</v>
          </cell>
          <cell r="Q3171" t="str">
            <v>Vineet Garg</v>
          </cell>
          <cell r="R3171" t="str">
            <v>RAM</v>
          </cell>
          <cell r="S3171" t="str">
            <v>Vineet Garg</v>
          </cell>
          <cell r="T3171">
            <v>0.24583333333333332</v>
          </cell>
          <cell r="U3171">
            <v>0</v>
          </cell>
          <cell r="V3171" t="str">
            <v>-</v>
          </cell>
          <cell r="Z3171" t="str">
            <v>-</v>
          </cell>
          <cell r="AA3171" t="str">
            <v>-</v>
          </cell>
          <cell r="AB3171" t="str">
            <v>-</v>
          </cell>
          <cell r="AC3171" t="str">
            <v>-</v>
          </cell>
          <cell r="AD3171" t="str">
            <v>-</v>
          </cell>
          <cell r="AE3171" t="str">
            <v>-</v>
          </cell>
          <cell r="AF3171" t="str">
            <v>-</v>
          </cell>
          <cell r="AG3171" t="str">
            <v>-</v>
          </cell>
          <cell r="AH3171" t="str">
            <v>--</v>
          </cell>
        </row>
        <row r="3172">
          <cell r="A3172">
            <v>9132464</v>
          </cell>
          <cell r="B3172" t="str">
            <v>HDFC Life Insurance Company Limited</v>
          </cell>
          <cell r="C3172">
            <v>45922</v>
          </cell>
          <cell r="D3172" t="str">
            <v>Mumbai</v>
          </cell>
          <cell r="E3172" t="str">
            <v>BIA</v>
          </cell>
          <cell r="F3172" t="str">
            <v>B2B</v>
          </cell>
          <cell r="G3172" t="str">
            <v>Mumbai</v>
          </cell>
          <cell r="H3172">
            <v>16666.666666666668</v>
          </cell>
          <cell r="I3172">
            <v>0.16666666666666669</v>
          </cell>
          <cell r="J3172">
            <v>9103011</v>
          </cell>
          <cell r="K3172" t="str">
            <v>Hdfc Life Insurance Company Limited</v>
          </cell>
          <cell r="L3172">
            <v>503250</v>
          </cell>
          <cell r="M3172" t="str">
            <v>Relationship</v>
          </cell>
          <cell r="N3172" t="str">
            <v>BIA+</v>
          </cell>
          <cell r="O3172" t="str">
            <v>MUM_ZONE1</v>
          </cell>
          <cell r="P3172">
            <v>9103011</v>
          </cell>
          <cell r="Q3172" t="str">
            <v>Vineet Garg</v>
          </cell>
          <cell r="R3172" t="str">
            <v>RAM</v>
          </cell>
          <cell r="S3172" t="str">
            <v>Vineet Garg</v>
          </cell>
          <cell r="T3172">
            <v>0.16666666666666669</v>
          </cell>
          <cell r="U3172">
            <v>0</v>
          </cell>
          <cell r="V3172" t="str">
            <v>-</v>
          </cell>
          <cell r="Z3172" t="str">
            <v>-</v>
          </cell>
          <cell r="AA3172" t="str">
            <v>-</v>
          </cell>
          <cell r="AB3172" t="str">
            <v>-</v>
          </cell>
          <cell r="AC3172" t="str">
            <v>-</v>
          </cell>
          <cell r="AD3172" t="str">
            <v>-</v>
          </cell>
          <cell r="AE3172" t="str">
            <v>-</v>
          </cell>
          <cell r="AF3172" t="str">
            <v>-</v>
          </cell>
          <cell r="AG3172" t="str">
            <v>-</v>
          </cell>
          <cell r="AH3172" t="str">
            <v>--</v>
          </cell>
        </row>
        <row r="3173">
          <cell r="A3173">
            <v>9103199</v>
          </cell>
          <cell r="B3173" t="str">
            <v>SBI Funds Management Pvt. Ltd</v>
          </cell>
          <cell r="C3173">
            <v>44924</v>
          </cell>
          <cell r="D3173" t="str">
            <v>Delhi</v>
          </cell>
          <cell r="E3173" t="str">
            <v>MBIA</v>
          </cell>
          <cell r="F3173" t="str">
            <v>B2B</v>
          </cell>
          <cell r="G3173" t="str">
            <v>Delhi</v>
          </cell>
          <cell r="H3173">
            <v>12500</v>
          </cell>
          <cell r="I3173">
            <v>0.125</v>
          </cell>
          <cell r="J3173">
            <v>9103199</v>
          </cell>
          <cell r="K3173" t="str">
            <v>Sbi Funds Management Limited</v>
          </cell>
          <cell r="L3173">
            <v>112499.99999999999</v>
          </cell>
          <cell r="M3173" t="str">
            <v>Relationship</v>
          </cell>
          <cell r="N3173" t="str">
            <v>MBIA</v>
          </cell>
          <cell r="O3173" t="str">
            <v>DEL_ZONE2</v>
          </cell>
          <cell r="P3173">
            <v>9103199</v>
          </cell>
          <cell r="Q3173" t="str">
            <v>Vineet Garg</v>
          </cell>
          <cell r="R3173" t="str">
            <v>RAM</v>
          </cell>
          <cell r="S3173" t="str">
            <v>Vineet Garg</v>
          </cell>
          <cell r="T3173">
            <v>0.125</v>
          </cell>
          <cell r="U3173">
            <v>0</v>
          </cell>
          <cell r="V3173" t="str">
            <v>-</v>
          </cell>
          <cell r="Z3173" t="str">
            <v>-</v>
          </cell>
          <cell r="AA3173" t="str">
            <v>-</v>
          </cell>
          <cell r="AB3173" t="str">
            <v>-</v>
          </cell>
          <cell r="AC3173" t="str">
            <v>-</v>
          </cell>
          <cell r="AD3173" t="str">
            <v>-</v>
          </cell>
          <cell r="AE3173" t="str">
            <v>-</v>
          </cell>
          <cell r="AF3173" t="str">
            <v>-</v>
          </cell>
          <cell r="AG3173" t="str">
            <v>-</v>
          </cell>
          <cell r="AH3173" t="str">
            <v>--</v>
          </cell>
        </row>
        <row r="3174">
          <cell r="A3174">
            <v>9108137</v>
          </cell>
          <cell r="B3174" t="str">
            <v>SBI Fund Management Limited</v>
          </cell>
          <cell r="C3174">
            <v>44984</v>
          </cell>
          <cell r="D3174" t="str">
            <v>Mumbai</v>
          </cell>
          <cell r="E3174" t="str">
            <v>MBIA</v>
          </cell>
          <cell r="F3174" t="str">
            <v>B2B</v>
          </cell>
          <cell r="G3174" t="str">
            <v>Mumbai</v>
          </cell>
          <cell r="H3174">
            <v>10833.333333333334</v>
          </cell>
          <cell r="I3174">
            <v>0.10833333333333334</v>
          </cell>
          <cell r="J3174">
            <v>9103199</v>
          </cell>
          <cell r="K3174" t="str">
            <v>Sbi Funds Management Limited</v>
          </cell>
          <cell r="L3174">
            <v>112499.99999999999</v>
          </cell>
          <cell r="M3174" t="str">
            <v>Relationship</v>
          </cell>
          <cell r="N3174" t="str">
            <v>MBIA</v>
          </cell>
          <cell r="O3174" t="str">
            <v>MUM_ZONE1</v>
          </cell>
          <cell r="P3174">
            <v>9103199</v>
          </cell>
          <cell r="Q3174" t="str">
            <v>Vineet Garg</v>
          </cell>
          <cell r="R3174" t="str">
            <v>RAM</v>
          </cell>
          <cell r="S3174" t="str">
            <v>Vineet Garg</v>
          </cell>
          <cell r="T3174">
            <v>0.10833333333333334</v>
          </cell>
          <cell r="U3174">
            <v>0</v>
          </cell>
          <cell r="V3174" t="str">
            <v>-</v>
          </cell>
          <cell r="Z3174" t="str">
            <v>-</v>
          </cell>
          <cell r="AA3174" t="str">
            <v>-</v>
          </cell>
          <cell r="AB3174" t="str">
            <v>-</v>
          </cell>
          <cell r="AC3174" t="str">
            <v>-</v>
          </cell>
          <cell r="AD3174" t="str">
            <v>-</v>
          </cell>
          <cell r="AE3174" t="str">
            <v>-</v>
          </cell>
          <cell r="AF3174" t="str">
            <v>-</v>
          </cell>
          <cell r="AG3174" t="str">
            <v>-</v>
          </cell>
          <cell r="AH3174" t="str">
            <v>--</v>
          </cell>
        </row>
        <row r="3175">
          <cell r="A3175">
            <v>9108690</v>
          </cell>
          <cell r="B3175" t="str">
            <v>SBI Funds Management Limited</v>
          </cell>
          <cell r="C3175">
            <v>45052</v>
          </cell>
          <cell r="D3175" t="str">
            <v>Ahmedabad</v>
          </cell>
          <cell r="E3175" t="str">
            <v>MBIA</v>
          </cell>
          <cell r="F3175" t="str">
            <v>B2B</v>
          </cell>
          <cell r="G3175" t="str">
            <v>Others</v>
          </cell>
          <cell r="H3175">
            <v>10833.333333333332</v>
          </cell>
          <cell r="I3175">
            <v>0.10833333333333332</v>
          </cell>
          <cell r="J3175">
            <v>9103199</v>
          </cell>
          <cell r="K3175" t="str">
            <v>Sbi Funds Management Limited</v>
          </cell>
          <cell r="L3175">
            <v>112499.99999999999</v>
          </cell>
          <cell r="M3175" t="str">
            <v>Relationship</v>
          </cell>
          <cell r="N3175" t="str">
            <v>MBIA</v>
          </cell>
          <cell r="O3175" t="str">
            <v>DEL_ZONE1</v>
          </cell>
          <cell r="P3175">
            <v>9103199</v>
          </cell>
          <cell r="Q3175" t="str">
            <v>Vineet Garg</v>
          </cell>
          <cell r="R3175" t="str">
            <v>RAM</v>
          </cell>
          <cell r="S3175" t="str">
            <v>Vineet Garg</v>
          </cell>
          <cell r="T3175">
            <v>0.10833333333333332</v>
          </cell>
          <cell r="U3175">
            <v>0</v>
          </cell>
          <cell r="V3175" t="str">
            <v>-</v>
          </cell>
          <cell r="Z3175" t="str">
            <v>-</v>
          </cell>
          <cell r="AA3175" t="str">
            <v>-</v>
          </cell>
          <cell r="AB3175" t="str">
            <v>-</v>
          </cell>
          <cell r="AC3175" t="str">
            <v>-</v>
          </cell>
          <cell r="AD3175" t="str">
            <v>-</v>
          </cell>
          <cell r="AE3175" t="str">
            <v>-</v>
          </cell>
          <cell r="AF3175" t="str">
            <v>-</v>
          </cell>
          <cell r="AG3175" t="str">
            <v>-</v>
          </cell>
          <cell r="AH3175" t="str">
            <v>--</v>
          </cell>
        </row>
        <row r="3176">
          <cell r="A3176">
            <v>9108892</v>
          </cell>
          <cell r="B3176" t="str">
            <v>SBI Funds Management Ltd</v>
          </cell>
          <cell r="C3176">
            <v>44985</v>
          </cell>
          <cell r="D3176" t="str">
            <v>Mumbai</v>
          </cell>
          <cell r="E3176" t="str">
            <v>MBIA</v>
          </cell>
          <cell r="F3176" t="str">
            <v>B2B</v>
          </cell>
          <cell r="G3176" t="str">
            <v>Mumbai</v>
          </cell>
          <cell r="H3176">
            <v>10833.333333333334</v>
          </cell>
          <cell r="I3176">
            <v>0.10833333333333334</v>
          </cell>
          <cell r="J3176">
            <v>9103199</v>
          </cell>
          <cell r="K3176" t="str">
            <v>Sbi Funds Management Limited</v>
          </cell>
          <cell r="L3176">
            <v>112499.99999999999</v>
          </cell>
          <cell r="M3176" t="str">
            <v>Relationship</v>
          </cell>
          <cell r="N3176" t="str">
            <v>MBIA</v>
          </cell>
          <cell r="O3176" t="str">
            <v>MUM_ZONE1</v>
          </cell>
          <cell r="P3176">
            <v>9103199</v>
          </cell>
          <cell r="Q3176" t="str">
            <v>Vineet Garg</v>
          </cell>
          <cell r="R3176" t="str">
            <v>RAM</v>
          </cell>
          <cell r="S3176" t="str">
            <v>Vineet Garg</v>
          </cell>
          <cell r="T3176">
            <v>0.10833333333333334</v>
          </cell>
          <cell r="U3176">
            <v>0</v>
          </cell>
          <cell r="V3176" t="str">
            <v>-</v>
          </cell>
          <cell r="Z3176" t="str">
            <v>-</v>
          </cell>
          <cell r="AA3176" t="str">
            <v>-</v>
          </cell>
          <cell r="AB3176" t="str">
            <v>-</v>
          </cell>
          <cell r="AC3176" t="str">
            <v>-</v>
          </cell>
          <cell r="AD3176" t="str">
            <v>-</v>
          </cell>
          <cell r="AE3176" t="str">
            <v>-</v>
          </cell>
          <cell r="AF3176" t="str">
            <v>-</v>
          </cell>
          <cell r="AG3176" t="str">
            <v>-</v>
          </cell>
          <cell r="AH3176" t="str">
            <v>--</v>
          </cell>
        </row>
        <row r="3177">
          <cell r="A3177">
            <v>9110476</v>
          </cell>
          <cell r="B3177" t="str">
            <v>SBI Funds Managment Limited</v>
          </cell>
          <cell r="C3177">
            <v>45052</v>
          </cell>
          <cell r="D3177"/>
          <cell r="E3177" t="str">
            <v>MBIA</v>
          </cell>
          <cell r="F3177" t="str">
            <v>B2B</v>
          </cell>
          <cell r="G3177" t="str">
            <v>Others</v>
          </cell>
          <cell r="H3177">
            <v>10833.333333333332</v>
          </cell>
          <cell r="I3177">
            <v>0.10833333333333332</v>
          </cell>
          <cell r="J3177">
            <v>9103199</v>
          </cell>
          <cell r="K3177" t="str">
            <v>Sbi Funds Management Limited</v>
          </cell>
          <cell r="L3177">
            <v>112499.99999999999</v>
          </cell>
          <cell r="M3177" t="str">
            <v>Relationship</v>
          </cell>
          <cell r="N3177" t="str">
            <v>MBIA</v>
          </cell>
          <cell r="O3177" t="str">
            <v>DEL_ZONE1</v>
          </cell>
          <cell r="P3177">
            <v>9103199</v>
          </cell>
          <cell r="Q3177" t="str">
            <v>Vineet Garg</v>
          </cell>
          <cell r="R3177" t="str">
            <v>RAM</v>
          </cell>
          <cell r="S3177" t="str">
            <v>Vineet Garg</v>
          </cell>
          <cell r="T3177">
            <v>0.10833333333333332</v>
          </cell>
          <cell r="U3177">
            <v>0</v>
          </cell>
          <cell r="V3177" t="str">
            <v>-</v>
          </cell>
          <cell r="Z3177" t="str">
            <v>-</v>
          </cell>
          <cell r="AA3177" t="str">
            <v>-</v>
          </cell>
          <cell r="AB3177" t="str">
            <v>-</v>
          </cell>
          <cell r="AC3177" t="str">
            <v>-</v>
          </cell>
          <cell r="AD3177" t="str">
            <v>-</v>
          </cell>
          <cell r="AE3177" t="str">
            <v>-</v>
          </cell>
          <cell r="AF3177" t="str">
            <v>-</v>
          </cell>
          <cell r="AG3177" t="str">
            <v>-</v>
          </cell>
          <cell r="AH3177" t="str">
            <v>--</v>
          </cell>
        </row>
        <row r="3178">
          <cell r="A3178">
            <v>9110591</v>
          </cell>
          <cell r="B3178" t="str">
            <v>SBI Funds Mangement PVT LTD</v>
          </cell>
          <cell r="C3178">
            <v>45042</v>
          </cell>
          <cell r="D3178" t="str">
            <v>Raipur</v>
          </cell>
          <cell r="E3178" t="str">
            <v>MBIA</v>
          </cell>
          <cell r="F3178" t="str">
            <v>B2B</v>
          </cell>
          <cell r="G3178" t="str">
            <v>Others</v>
          </cell>
          <cell r="H3178">
            <v>10833.333333333332</v>
          </cell>
          <cell r="I3178">
            <v>0.10833333333333332</v>
          </cell>
          <cell r="J3178">
            <v>9103199</v>
          </cell>
          <cell r="K3178" t="str">
            <v>Sbi Funds Management Limited</v>
          </cell>
          <cell r="L3178">
            <v>112499.99999999999</v>
          </cell>
          <cell r="M3178" t="str">
            <v>Relationship</v>
          </cell>
          <cell r="N3178" t="str">
            <v>MBIA</v>
          </cell>
          <cell r="O3178" t="str">
            <v>DEL_ZONE1</v>
          </cell>
          <cell r="P3178">
            <v>9103199</v>
          </cell>
          <cell r="Q3178" t="str">
            <v>Vineet Garg</v>
          </cell>
          <cell r="R3178" t="str">
            <v>RAM</v>
          </cell>
          <cell r="S3178" t="str">
            <v>Vineet Garg</v>
          </cell>
          <cell r="T3178">
            <v>0.10833333333333332</v>
          </cell>
          <cell r="U3178">
            <v>0</v>
          </cell>
          <cell r="V3178" t="str">
            <v>-</v>
          </cell>
          <cell r="Z3178" t="str">
            <v>-</v>
          </cell>
          <cell r="AA3178" t="str">
            <v>-</v>
          </cell>
          <cell r="AB3178" t="str">
            <v>-</v>
          </cell>
          <cell r="AC3178" t="str">
            <v>-</v>
          </cell>
          <cell r="AD3178" t="str">
            <v>-</v>
          </cell>
          <cell r="AE3178" t="str">
            <v>-</v>
          </cell>
          <cell r="AF3178" t="str">
            <v>-</v>
          </cell>
          <cell r="AG3178" t="str">
            <v>-</v>
          </cell>
          <cell r="AH3178" t="str">
            <v>--</v>
          </cell>
        </row>
        <row r="3179">
          <cell r="A3179">
            <v>9110594</v>
          </cell>
          <cell r="B3179" t="str">
            <v>SBI Funds Management Limited</v>
          </cell>
          <cell r="C3179">
            <v>45043</v>
          </cell>
          <cell r="D3179"/>
          <cell r="E3179" t="str">
            <v>MBIA</v>
          </cell>
          <cell r="F3179" t="str">
            <v>B2B</v>
          </cell>
          <cell r="G3179" t="str">
            <v>Others</v>
          </cell>
          <cell r="H3179">
            <v>10833.333333333332</v>
          </cell>
          <cell r="I3179">
            <v>0.10833333333333332</v>
          </cell>
          <cell r="J3179">
            <v>9103199</v>
          </cell>
          <cell r="K3179" t="str">
            <v>Sbi Funds Management Limited</v>
          </cell>
          <cell r="L3179">
            <v>112499.99999999999</v>
          </cell>
          <cell r="M3179" t="str">
            <v>Relationship</v>
          </cell>
          <cell r="N3179" t="str">
            <v>MBIA</v>
          </cell>
          <cell r="O3179" t="str">
            <v>DEL_ZONE1</v>
          </cell>
          <cell r="P3179">
            <v>9103199</v>
          </cell>
          <cell r="Q3179" t="str">
            <v>Vineet Garg</v>
          </cell>
          <cell r="R3179" t="str">
            <v>RAM</v>
          </cell>
          <cell r="S3179" t="str">
            <v>Vineet Garg</v>
          </cell>
          <cell r="T3179">
            <v>0.10833333333333332</v>
          </cell>
          <cell r="U3179">
            <v>0</v>
          </cell>
          <cell r="V3179" t="str">
            <v>-</v>
          </cell>
          <cell r="Z3179" t="str">
            <v>-</v>
          </cell>
          <cell r="AA3179" t="str">
            <v>-</v>
          </cell>
          <cell r="AB3179" t="str">
            <v>-</v>
          </cell>
          <cell r="AC3179" t="str">
            <v>-</v>
          </cell>
          <cell r="AD3179" t="str">
            <v>-</v>
          </cell>
          <cell r="AE3179" t="str">
            <v>-</v>
          </cell>
          <cell r="AF3179" t="str">
            <v>-</v>
          </cell>
          <cell r="AG3179" t="str">
            <v>-</v>
          </cell>
          <cell r="AH3179" t="str">
            <v>--</v>
          </cell>
        </row>
        <row r="3180">
          <cell r="A3180">
            <v>9113599</v>
          </cell>
          <cell r="B3180" t="str">
            <v>SBI Funds Management Ltd</v>
          </cell>
          <cell r="C3180">
            <v>45093</v>
          </cell>
          <cell r="D3180"/>
          <cell r="E3180" t="str">
            <v>MBIA</v>
          </cell>
          <cell r="F3180" t="str">
            <v>B2B</v>
          </cell>
          <cell r="G3180" t="str">
            <v>Others</v>
          </cell>
          <cell r="H3180">
            <v>10833.333333333334</v>
          </cell>
          <cell r="I3180">
            <v>0.10833333333333334</v>
          </cell>
          <cell r="J3180">
            <v>9103199</v>
          </cell>
          <cell r="K3180" t="str">
            <v>Sbi Funds Management Limited</v>
          </cell>
          <cell r="L3180">
            <v>112499.99999999999</v>
          </cell>
          <cell r="M3180" t="str">
            <v>Relationship</v>
          </cell>
          <cell r="N3180" t="str">
            <v>MBIA</v>
          </cell>
          <cell r="O3180" t="str">
            <v>DEL_ZONE1</v>
          </cell>
          <cell r="P3180">
            <v>9103199</v>
          </cell>
          <cell r="Q3180" t="str">
            <v>Vineet Garg</v>
          </cell>
          <cell r="R3180" t="str">
            <v>RAM</v>
          </cell>
          <cell r="S3180" t="str">
            <v>Vineet Garg</v>
          </cell>
          <cell r="T3180">
            <v>0.10833333333333334</v>
          </cell>
          <cell r="U3180">
            <v>0</v>
          </cell>
          <cell r="V3180" t="str">
            <v>-</v>
          </cell>
          <cell r="Z3180" t="str">
            <v>-</v>
          </cell>
          <cell r="AA3180" t="str">
            <v>-</v>
          </cell>
          <cell r="AB3180" t="str">
            <v>-</v>
          </cell>
          <cell r="AC3180" t="str">
            <v>-</v>
          </cell>
          <cell r="AD3180" t="str">
            <v>-</v>
          </cell>
          <cell r="AE3180" t="str">
            <v>-</v>
          </cell>
          <cell r="AF3180" t="str">
            <v>-</v>
          </cell>
          <cell r="AG3180" t="str">
            <v>-</v>
          </cell>
          <cell r="AH3180" t="str">
            <v>--</v>
          </cell>
        </row>
        <row r="3181">
          <cell r="A3181">
            <v>9113876</v>
          </cell>
          <cell r="B3181" t="str">
            <v>SBI Funds Management Ltd</v>
          </cell>
          <cell r="C3181">
            <v>45091</v>
          </cell>
          <cell r="D3181" t="str">
            <v>Bangalore</v>
          </cell>
          <cell r="E3181" t="str">
            <v>BIA</v>
          </cell>
          <cell r="F3181" t="str">
            <v>B2B</v>
          </cell>
          <cell r="G3181" t="str">
            <v>Bangalore</v>
          </cell>
          <cell r="H3181">
            <v>13333.333333333332</v>
          </cell>
          <cell r="I3181">
            <v>0.13333333333333333</v>
          </cell>
          <cell r="J3181">
            <v>9103199</v>
          </cell>
          <cell r="K3181" t="str">
            <v>Sbi Funds Management Limited</v>
          </cell>
          <cell r="L3181">
            <v>112499.99999999999</v>
          </cell>
          <cell r="M3181" t="str">
            <v>Relationship</v>
          </cell>
          <cell r="N3181" t="str">
            <v>BIA+</v>
          </cell>
          <cell r="O3181" t="str">
            <v>BLR_ZONE1</v>
          </cell>
          <cell r="P3181">
            <v>9103199</v>
          </cell>
          <cell r="Q3181" t="str">
            <v>Vineet Garg</v>
          </cell>
          <cell r="R3181" t="str">
            <v>RAM</v>
          </cell>
          <cell r="S3181" t="str">
            <v>Vineet Garg</v>
          </cell>
          <cell r="T3181">
            <v>0.13333333333333333</v>
          </cell>
          <cell r="U3181">
            <v>0</v>
          </cell>
          <cell r="V3181" t="str">
            <v>-</v>
          </cell>
          <cell r="Z3181" t="str">
            <v>-</v>
          </cell>
          <cell r="AA3181" t="str">
            <v>-</v>
          </cell>
          <cell r="AB3181" t="str">
            <v>-</v>
          </cell>
          <cell r="AC3181" t="str">
            <v>-</v>
          </cell>
          <cell r="AD3181" t="str">
            <v>-</v>
          </cell>
          <cell r="AE3181" t="str">
            <v>-</v>
          </cell>
          <cell r="AF3181" t="str">
            <v>-</v>
          </cell>
          <cell r="AG3181" t="str">
            <v>-</v>
          </cell>
          <cell r="AH3181" t="str">
            <v>--</v>
          </cell>
        </row>
        <row r="3182">
          <cell r="A3182">
            <v>9113963</v>
          </cell>
          <cell r="B3182" t="str">
            <v>SBI Funds Management Ltd</v>
          </cell>
          <cell r="C3182">
            <v>45119</v>
          </cell>
          <cell r="D3182" t="str">
            <v>Dehradun</v>
          </cell>
          <cell r="E3182" t="str">
            <v>MBIA</v>
          </cell>
          <cell r="F3182" t="str">
            <v>B2B</v>
          </cell>
          <cell r="G3182" t="str">
            <v>Others</v>
          </cell>
          <cell r="H3182">
            <v>10833.333333333334</v>
          </cell>
          <cell r="I3182">
            <v>0.10833333333333334</v>
          </cell>
          <cell r="J3182">
            <v>9103199</v>
          </cell>
          <cell r="K3182" t="str">
            <v>Sbi Funds Management Limited</v>
          </cell>
          <cell r="L3182">
            <v>112499.99999999999</v>
          </cell>
          <cell r="M3182" t="str">
            <v>Relationship</v>
          </cell>
          <cell r="N3182" t="str">
            <v>MBIA</v>
          </cell>
          <cell r="O3182" t="str">
            <v>DEL_ZONE1</v>
          </cell>
          <cell r="P3182">
            <v>9103199</v>
          </cell>
          <cell r="Q3182" t="str">
            <v>Vineet Garg</v>
          </cell>
          <cell r="R3182" t="str">
            <v>RAM</v>
          </cell>
          <cell r="S3182" t="str">
            <v>Vineet Garg</v>
          </cell>
          <cell r="T3182">
            <v>0.10833333333333334</v>
          </cell>
          <cell r="U3182">
            <v>0</v>
          </cell>
          <cell r="V3182" t="str">
            <v>-</v>
          </cell>
          <cell r="Z3182" t="str">
            <v>-</v>
          </cell>
          <cell r="AA3182" t="str">
            <v>-</v>
          </cell>
          <cell r="AB3182" t="str">
            <v>-</v>
          </cell>
          <cell r="AC3182" t="str">
            <v>-</v>
          </cell>
          <cell r="AD3182" t="str">
            <v>-</v>
          </cell>
          <cell r="AE3182" t="str">
            <v>-</v>
          </cell>
          <cell r="AF3182" t="str">
            <v>-</v>
          </cell>
          <cell r="AG3182" t="str">
            <v>-</v>
          </cell>
          <cell r="AH3182" t="str">
            <v>--</v>
          </cell>
        </row>
        <row r="3183">
          <cell r="A3183">
            <v>2342634</v>
          </cell>
          <cell r="B3183" t="str">
            <v>International SOS Services India Private Limited</v>
          </cell>
          <cell r="C3183">
            <v>45227</v>
          </cell>
          <cell r="D3183" t="str">
            <v>Delhi</v>
          </cell>
          <cell r="E3183" t="str">
            <v>BBB</v>
          </cell>
          <cell r="F3183" t="str">
            <v>B2C</v>
          </cell>
          <cell r="G3183" t="str">
            <v>Delhi</v>
          </cell>
          <cell r="H3183">
            <v>4999</v>
          </cell>
          <cell r="I3183">
            <v>4.999E-2</v>
          </cell>
          <cell r="J3183">
            <v>9103940</v>
          </cell>
          <cell r="K3183" t="str">
            <v>International Sos Services India Private Limited</v>
          </cell>
          <cell r="L3183">
            <v>100832.33333333334</v>
          </cell>
          <cell r="M3183" t="str">
            <v>Relationship</v>
          </cell>
          <cell r="N3183" t="str">
            <v>BBB</v>
          </cell>
          <cell r="O3183" t="str">
            <v>DEL_ZONE1</v>
          </cell>
          <cell r="P3183">
            <v>9103940</v>
          </cell>
          <cell r="Q3183" t="str">
            <v>Nilesh Madhuker Zodape</v>
          </cell>
          <cell r="R3183" t="str">
            <v>IAM</v>
          </cell>
          <cell r="S3183" t="str">
            <v>Vineet Garg</v>
          </cell>
          <cell r="T3183">
            <v>4.999E-2</v>
          </cell>
          <cell r="U3183">
            <v>0</v>
          </cell>
          <cell r="V3183" t="str">
            <v>-</v>
          </cell>
          <cell r="Z3183" t="str">
            <v>-</v>
          </cell>
          <cell r="AA3183" t="str">
            <v>-</v>
          </cell>
          <cell r="AB3183" t="str">
            <v>-</v>
          </cell>
          <cell r="AC3183" t="str">
            <v>-</v>
          </cell>
          <cell r="AD3183" t="str">
            <v>-</v>
          </cell>
          <cell r="AE3183" t="str">
            <v>-</v>
          </cell>
          <cell r="AF3183" t="str">
            <v>-</v>
          </cell>
          <cell r="AG3183" t="str">
            <v>-</v>
          </cell>
          <cell r="AH3183" t="str">
            <v>--</v>
          </cell>
        </row>
        <row r="3184">
          <cell r="A3184">
            <v>9103940</v>
          </cell>
          <cell r="B3184" t="str">
            <v>ASPIRE LIFESTYLES INDIA PVT LTD</v>
          </cell>
          <cell r="C3184">
            <v>44862</v>
          </cell>
          <cell r="D3184" t="str">
            <v>Mumbai</v>
          </cell>
          <cell r="E3184" t="str">
            <v>MBIA</v>
          </cell>
          <cell r="F3184" t="str">
            <v>B2B</v>
          </cell>
          <cell r="G3184" t="str">
            <v>Mumbai</v>
          </cell>
          <cell r="H3184">
            <v>58333.333333333336</v>
          </cell>
          <cell r="I3184">
            <v>0.58333333333333337</v>
          </cell>
          <cell r="J3184">
            <v>9103940</v>
          </cell>
          <cell r="K3184" t="str">
            <v>International Sos Services India Private Limited</v>
          </cell>
          <cell r="L3184">
            <v>100832.33333333334</v>
          </cell>
          <cell r="M3184" t="str">
            <v>Relationship</v>
          </cell>
          <cell r="N3184" t="str">
            <v>MBIA</v>
          </cell>
          <cell r="O3184" t="str">
            <v>MUM_ZONE1</v>
          </cell>
          <cell r="P3184">
            <v>9103940</v>
          </cell>
          <cell r="Q3184" t="str">
            <v>Nilesh Madhuker Zodape</v>
          </cell>
          <cell r="R3184" t="str">
            <v>IAM</v>
          </cell>
          <cell r="S3184" t="str">
            <v>Vineet Garg</v>
          </cell>
          <cell r="T3184">
            <v>0.58333333333333337</v>
          </cell>
          <cell r="U3184">
            <v>0</v>
          </cell>
          <cell r="V3184" t="str">
            <v>-</v>
          </cell>
          <cell r="Z3184" t="str">
            <v>-</v>
          </cell>
          <cell r="AA3184" t="str">
            <v>-</v>
          </cell>
          <cell r="AB3184" t="str">
            <v>-</v>
          </cell>
          <cell r="AC3184" t="str">
            <v>-</v>
          </cell>
          <cell r="AD3184" t="str">
            <v>-</v>
          </cell>
          <cell r="AE3184" t="str">
            <v>-</v>
          </cell>
          <cell r="AF3184" t="str">
            <v>-</v>
          </cell>
          <cell r="AG3184" t="str">
            <v>-</v>
          </cell>
          <cell r="AH3184" t="str">
            <v>--</v>
          </cell>
        </row>
        <row r="3185">
          <cell r="A3185">
            <v>9121271</v>
          </cell>
          <cell r="B3185" t="str">
            <v>International Sos Services (India) Private Limited</v>
          </cell>
          <cell r="C3185">
            <v>45360</v>
          </cell>
          <cell r="D3185" t="str">
            <v>Mumbai</v>
          </cell>
          <cell r="E3185" t="str">
            <v>MBIA</v>
          </cell>
          <cell r="F3185" t="str">
            <v>B2B</v>
          </cell>
          <cell r="G3185" t="str">
            <v>Mumbai</v>
          </cell>
          <cell r="H3185">
            <v>37500</v>
          </cell>
          <cell r="I3185">
            <v>0.375</v>
          </cell>
          <cell r="J3185">
            <v>9103940</v>
          </cell>
          <cell r="K3185" t="str">
            <v>International Sos Services India Private Limited</v>
          </cell>
          <cell r="L3185">
            <v>100832.33333333334</v>
          </cell>
          <cell r="M3185" t="str">
            <v>Relationship</v>
          </cell>
          <cell r="N3185" t="str">
            <v>MBIA</v>
          </cell>
          <cell r="O3185" t="str">
            <v>MUM_ZONE1</v>
          </cell>
          <cell r="P3185">
            <v>9103940</v>
          </cell>
          <cell r="Q3185" t="str">
            <v>Nilesh Madhuker Zodape</v>
          </cell>
          <cell r="R3185" t="str">
            <v>IAM</v>
          </cell>
          <cell r="S3185" t="str">
            <v>Vineet Garg</v>
          </cell>
          <cell r="T3185">
            <v>0.375</v>
          </cell>
          <cell r="U3185">
            <v>0</v>
          </cell>
          <cell r="V3185" t="str">
            <v>-</v>
          </cell>
          <cell r="Z3185" t="str">
            <v>-</v>
          </cell>
          <cell r="AA3185" t="str">
            <v>-</v>
          </cell>
          <cell r="AB3185" t="str">
            <v>-</v>
          </cell>
          <cell r="AC3185" t="str">
            <v>-</v>
          </cell>
          <cell r="AD3185" t="str">
            <v>-</v>
          </cell>
          <cell r="AE3185" t="str">
            <v>-</v>
          </cell>
          <cell r="AF3185" t="str">
            <v>-</v>
          </cell>
          <cell r="AG3185" t="str">
            <v>-</v>
          </cell>
          <cell r="AH3185" t="str">
            <v>--</v>
          </cell>
        </row>
        <row r="3186">
          <cell r="A3186">
            <v>9103989</v>
          </cell>
          <cell r="B3186" t="str">
            <v>Stride Fintree Private Limited</v>
          </cell>
          <cell r="C3186">
            <v>44881</v>
          </cell>
          <cell r="D3186" t="str">
            <v>Gurgaon</v>
          </cell>
          <cell r="E3186" t="str">
            <v>BIA</v>
          </cell>
          <cell r="F3186" t="str">
            <v>B2B</v>
          </cell>
          <cell r="G3186" t="str">
            <v>Gurgaon</v>
          </cell>
          <cell r="H3186">
            <v>36250</v>
          </cell>
          <cell r="I3186">
            <v>0.36249999999999999</v>
          </cell>
          <cell r="J3186">
            <v>9103989</v>
          </cell>
          <cell r="K3186" t="str">
            <v>Stride Fintree Private Limited</v>
          </cell>
          <cell r="L3186">
            <v>51250</v>
          </cell>
          <cell r="M3186" t="str">
            <v>Investment</v>
          </cell>
          <cell r="N3186" t="str">
            <v>BIA+</v>
          </cell>
          <cell r="O3186" t="str">
            <v>GGN_ZONE1</v>
          </cell>
          <cell r="P3186">
            <v>9103989</v>
          </cell>
          <cell r="Q3186" t="str">
            <v>Lakshay Madan</v>
          </cell>
          <cell r="R3186" t="str">
            <v>IAM</v>
          </cell>
          <cell r="S3186" t="str">
            <v>Rajeev Misra</v>
          </cell>
          <cell r="T3186">
            <v>0.36249999999999999</v>
          </cell>
          <cell r="U3186">
            <v>0</v>
          </cell>
          <cell r="V3186" t="str">
            <v>-</v>
          </cell>
          <cell r="Z3186" t="str">
            <v>-</v>
          </cell>
          <cell r="AA3186" t="str">
            <v>-</v>
          </cell>
          <cell r="AB3186" t="str">
            <v>-</v>
          </cell>
          <cell r="AC3186" t="str">
            <v>-</v>
          </cell>
          <cell r="AD3186" t="str">
            <v>-</v>
          </cell>
          <cell r="AE3186" t="str">
            <v>-</v>
          </cell>
          <cell r="AF3186" t="str">
            <v>-</v>
          </cell>
          <cell r="AG3186" t="str">
            <v>-</v>
          </cell>
          <cell r="AH3186" t="str">
            <v>--</v>
          </cell>
        </row>
        <row r="3187">
          <cell r="A3187">
            <v>9121323</v>
          </cell>
          <cell r="B3187" t="str">
            <v>Stride Fintree Private Limited</v>
          </cell>
          <cell r="C3187">
            <v>45362</v>
          </cell>
          <cell r="D3187" t="str">
            <v>Mumbai</v>
          </cell>
          <cell r="E3187" t="str">
            <v>MBIA</v>
          </cell>
          <cell r="F3187" t="str">
            <v>B2B</v>
          </cell>
          <cell r="G3187" t="str">
            <v>Mumbai</v>
          </cell>
          <cell r="H3187">
            <v>15000</v>
          </cell>
          <cell r="I3187">
            <v>0.15</v>
          </cell>
          <cell r="J3187">
            <v>9103989</v>
          </cell>
          <cell r="K3187" t="str">
            <v>Stride Fintree Private Limited</v>
          </cell>
          <cell r="L3187">
            <v>51250</v>
          </cell>
          <cell r="M3187" t="str">
            <v>Investment</v>
          </cell>
          <cell r="N3187" t="str">
            <v>MBIA</v>
          </cell>
          <cell r="O3187" t="str">
            <v>MUM_ZONE1</v>
          </cell>
          <cell r="P3187">
            <v>9103989</v>
          </cell>
          <cell r="Q3187" t="str">
            <v>Lakshay Madan</v>
          </cell>
          <cell r="R3187" t="str">
            <v>IAM</v>
          </cell>
          <cell r="S3187" t="str">
            <v>Rajeev Misra</v>
          </cell>
          <cell r="T3187">
            <v>0.15</v>
          </cell>
          <cell r="U3187">
            <v>0</v>
          </cell>
          <cell r="V3187" t="str">
            <v>-</v>
          </cell>
          <cell r="Z3187">
            <v>46132.512083333299</v>
          </cell>
          <cell r="AA3187" t="str">
            <v>SR26045532915</v>
          </cell>
          <cell r="AB3187" t="str">
            <v>Retained</v>
          </cell>
          <cell r="AC3187" t="str">
            <v>-</v>
          </cell>
          <cell r="AD3187" t="str">
            <v>-</v>
          </cell>
          <cell r="AE3187" t="str">
            <v>-</v>
          </cell>
          <cell r="AF3187" t="str">
            <v>-</v>
          </cell>
          <cell r="AG3187" t="str">
            <v>-</v>
          </cell>
          <cell r="AH3187" t="str">
            <v>-Retained</v>
          </cell>
        </row>
        <row r="3188">
          <cell r="A3188">
            <v>9104170</v>
          </cell>
          <cell r="B3188" t="str">
            <v>Applied Material India Pvt Ltd</v>
          </cell>
          <cell r="C3188">
            <v>44895</v>
          </cell>
          <cell r="D3188" t="str">
            <v>Chennai</v>
          </cell>
          <cell r="E3188" t="str">
            <v>BIA</v>
          </cell>
          <cell r="F3188" t="str">
            <v>B2B</v>
          </cell>
          <cell r="G3188" t="str">
            <v>Chennai</v>
          </cell>
          <cell r="H3188">
            <v>58333.333333333336</v>
          </cell>
          <cell r="I3188">
            <v>0.58333333333333337</v>
          </cell>
          <cell r="J3188">
            <v>9104170</v>
          </cell>
          <cell r="K3188" t="str">
            <v>Applied Material India Private Limited</v>
          </cell>
          <cell r="L3188">
            <v>58333.333333333336</v>
          </cell>
          <cell r="M3188" t="str">
            <v>Investment</v>
          </cell>
          <cell r="N3188" t="str">
            <v>BIA+</v>
          </cell>
          <cell r="O3188" t="str">
            <v>CHN_ZONE1</v>
          </cell>
          <cell r="P3188">
            <v>9104170</v>
          </cell>
          <cell r="Q3188" t="str">
            <v>Punganuru Shanmugam</v>
          </cell>
          <cell r="R3188" t="str">
            <v>IAM</v>
          </cell>
          <cell r="S3188" t="str">
            <v>Biswa Ranjan Behera</v>
          </cell>
          <cell r="T3188">
            <v>0.58333333333333337</v>
          </cell>
          <cell r="U3188">
            <v>0</v>
          </cell>
          <cell r="V3188" t="str">
            <v>-</v>
          </cell>
          <cell r="Z3188" t="str">
            <v>-</v>
          </cell>
          <cell r="AA3188" t="str">
            <v>-</v>
          </cell>
          <cell r="AB3188" t="str">
            <v>-</v>
          </cell>
          <cell r="AC3188" t="str">
            <v>-</v>
          </cell>
          <cell r="AD3188" t="str">
            <v>-</v>
          </cell>
          <cell r="AE3188" t="str">
            <v>-</v>
          </cell>
          <cell r="AF3188" t="str">
            <v>-</v>
          </cell>
          <cell r="AG3188" t="str">
            <v>-</v>
          </cell>
          <cell r="AH3188" t="str">
            <v>--</v>
          </cell>
        </row>
        <row r="3189">
          <cell r="A3189">
            <v>9104360</v>
          </cell>
          <cell r="B3189" t="str">
            <v> Investcorp Investment Managers India Llp.</v>
          </cell>
          <cell r="C3189">
            <v>45022</v>
          </cell>
          <cell r="D3189" t="str">
            <v>Gandhinagar</v>
          </cell>
          <cell r="E3189" t="str">
            <v>MBIA</v>
          </cell>
          <cell r="F3189" t="str">
            <v>B2B</v>
          </cell>
          <cell r="G3189" t="str">
            <v>Others</v>
          </cell>
          <cell r="H3189">
            <v>32917</v>
          </cell>
          <cell r="I3189">
            <v>0.32917000000000002</v>
          </cell>
          <cell r="J3189">
            <v>9104360</v>
          </cell>
          <cell r="K3189" t="str">
            <v>Investcorp Investment Managers India Llp</v>
          </cell>
          <cell r="L3189">
            <v>32917</v>
          </cell>
          <cell r="M3189" t="str">
            <v>Investment</v>
          </cell>
          <cell r="N3189" t="str">
            <v>MBIA</v>
          </cell>
          <cell r="O3189" t="str">
            <v>DEL_ZONE1</v>
          </cell>
          <cell r="P3189">
            <v>9104360</v>
          </cell>
          <cell r="Q3189" t="str">
            <v>Nilesh Madhuker Zodape</v>
          </cell>
          <cell r="R3189" t="str">
            <v>IAM</v>
          </cell>
          <cell r="S3189" t="str">
            <v>Vineet Garg</v>
          </cell>
          <cell r="T3189">
            <v>0.32917000000000002</v>
          </cell>
          <cell r="U3189">
            <v>0</v>
          </cell>
          <cell r="V3189" t="str">
            <v>-</v>
          </cell>
          <cell r="Z3189" t="str">
            <v>-</v>
          </cell>
          <cell r="AA3189" t="str">
            <v>-</v>
          </cell>
          <cell r="AB3189" t="str">
            <v>-</v>
          </cell>
          <cell r="AC3189" t="str">
            <v>-</v>
          </cell>
          <cell r="AD3189" t="str">
            <v>-</v>
          </cell>
          <cell r="AE3189" t="str">
            <v>-</v>
          </cell>
          <cell r="AF3189" t="str">
            <v>-</v>
          </cell>
          <cell r="AG3189" t="str">
            <v>-</v>
          </cell>
          <cell r="AH3189" t="str">
            <v>--</v>
          </cell>
        </row>
        <row r="3190">
          <cell r="A3190">
            <v>9104589</v>
          </cell>
          <cell r="B3190" t="str">
            <v>Helmerich and Payne Technolgies Pvt Ltd</v>
          </cell>
          <cell r="C3190">
            <v>44956</v>
          </cell>
          <cell r="D3190" t="str">
            <v>NOIDA</v>
          </cell>
          <cell r="E3190" t="str">
            <v>BIA</v>
          </cell>
          <cell r="F3190" t="str">
            <v>B2B</v>
          </cell>
          <cell r="G3190" t="str">
            <v>NOIDA</v>
          </cell>
          <cell r="H3190">
            <v>34166.666666666664</v>
          </cell>
          <cell r="I3190">
            <v>0.34166666666666662</v>
          </cell>
          <cell r="J3190">
            <v>9104589</v>
          </cell>
          <cell r="K3190" t="str">
            <v>Helmerich And Payne Technolgies Private Limited</v>
          </cell>
          <cell r="L3190">
            <v>34166.666666666664</v>
          </cell>
          <cell r="M3190" t="str">
            <v>Investment</v>
          </cell>
          <cell r="N3190" t="str">
            <v>BIA+</v>
          </cell>
          <cell r="O3190" t="str">
            <v>NOD_ZONE1</v>
          </cell>
          <cell r="P3190">
            <v>9104589</v>
          </cell>
          <cell r="Q3190" t="str">
            <v>Mithilesh Vishwakarma</v>
          </cell>
          <cell r="R3190" t="str">
            <v>IAM</v>
          </cell>
          <cell r="S3190" t="str">
            <v>Kritika Bahadur</v>
          </cell>
          <cell r="T3190">
            <v>0.34166666666666662</v>
          </cell>
          <cell r="U3190">
            <v>0</v>
          </cell>
          <cell r="V3190" t="str">
            <v>-</v>
          </cell>
          <cell r="Z3190" t="str">
            <v>-</v>
          </cell>
          <cell r="AA3190" t="str">
            <v>-</v>
          </cell>
          <cell r="AB3190" t="str">
            <v>-</v>
          </cell>
          <cell r="AC3190" t="str">
            <v>-</v>
          </cell>
          <cell r="AD3190" t="str">
            <v>-</v>
          </cell>
          <cell r="AE3190" t="str">
            <v>-</v>
          </cell>
          <cell r="AF3190" t="str">
            <v>-</v>
          </cell>
          <cell r="AG3190" t="str">
            <v>-</v>
          </cell>
          <cell r="AH3190" t="str">
            <v>--</v>
          </cell>
        </row>
        <row r="3191">
          <cell r="A3191">
            <v>9104628</v>
          </cell>
          <cell r="B3191" t="str">
            <v>Grasko Solutions Pvt Ltd</v>
          </cell>
          <cell r="C3191">
            <v>44879</v>
          </cell>
          <cell r="D3191" t="str">
            <v>Bangalore</v>
          </cell>
          <cell r="E3191" t="str">
            <v>ILL</v>
          </cell>
          <cell r="F3191" t="str">
            <v>B2B</v>
          </cell>
          <cell r="G3191" t="str">
            <v>Bangalore</v>
          </cell>
          <cell r="H3191">
            <v>106666.66666666667</v>
          </cell>
          <cell r="I3191">
            <v>1.0666666666666667</v>
          </cell>
          <cell r="J3191">
            <v>9104628</v>
          </cell>
          <cell r="K3191" t="str">
            <v>Grasko Solutions Private Limited</v>
          </cell>
          <cell r="L3191">
            <v>106666.66666666667</v>
          </cell>
          <cell r="M3191" t="str">
            <v>Relationship</v>
          </cell>
          <cell r="N3191" t="str">
            <v>BIA+</v>
          </cell>
          <cell r="O3191" t="str">
            <v>BLR_ZONE2</v>
          </cell>
          <cell r="P3191">
            <v>9104628</v>
          </cell>
          <cell r="Q3191" t="str">
            <v>Punganuru Shanmugam</v>
          </cell>
          <cell r="R3191" t="str">
            <v>IAM</v>
          </cell>
          <cell r="S3191" t="str">
            <v>Biswa Ranjan Behera</v>
          </cell>
          <cell r="T3191">
            <v>1.0666666666666667</v>
          </cell>
          <cell r="U3191">
            <v>0</v>
          </cell>
          <cell r="V3191" t="str">
            <v>-</v>
          </cell>
          <cell r="Z3191" t="str">
            <v>-</v>
          </cell>
          <cell r="AA3191" t="str">
            <v>-</v>
          </cell>
          <cell r="AB3191" t="str">
            <v>-</v>
          </cell>
          <cell r="AC3191" t="str">
            <v>-</v>
          </cell>
          <cell r="AD3191" t="str">
            <v>-</v>
          </cell>
          <cell r="AE3191" t="str">
            <v>-</v>
          </cell>
          <cell r="AF3191" t="str">
            <v>-</v>
          </cell>
          <cell r="AG3191" t="str">
            <v>-</v>
          </cell>
          <cell r="AH3191" t="str">
            <v>--</v>
          </cell>
        </row>
        <row r="3192">
          <cell r="A3192">
            <v>9104654</v>
          </cell>
          <cell r="B3192" t="str">
            <v>Sysfore Technologies Private Limited</v>
          </cell>
          <cell r="C3192">
            <v>44880</v>
          </cell>
          <cell r="D3192" t="str">
            <v>Bangalore</v>
          </cell>
          <cell r="E3192" t="str">
            <v>BIA</v>
          </cell>
          <cell r="F3192" t="str">
            <v>B2B</v>
          </cell>
          <cell r="G3192" t="str">
            <v>Bangalore</v>
          </cell>
          <cell r="H3192">
            <v>32500</v>
          </cell>
          <cell r="I3192">
            <v>0.32500000000000001</v>
          </cell>
          <cell r="J3192">
            <v>9104654</v>
          </cell>
          <cell r="K3192" t="str">
            <v>Sysfore Technologies Private Limited</v>
          </cell>
          <cell r="L3192">
            <v>32500</v>
          </cell>
          <cell r="M3192" t="str">
            <v>Investment</v>
          </cell>
          <cell r="N3192" t="str">
            <v>BIA+</v>
          </cell>
          <cell r="O3192" t="str">
            <v>BLR_ZONE1</v>
          </cell>
          <cell r="P3192">
            <v>9104654</v>
          </cell>
          <cell r="Q3192" t="str">
            <v>Punganuru Shanmugam</v>
          </cell>
          <cell r="R3192" t="str">
            <v>IAM</v>
          </cell>
          <cell r="S3192" t="str">
            <v>Biswa Ranjan Behera</v>
          </cell>
          <cell r="T3192">
            <v>0.32500000000000001</v>
          </cell>
          <cell r="U3192">
            <v>0</v>
          </cell>
          <cell r="V3192" t="str">
            <v>-</v>
          </cell>
          <cell r="Z3192" t="str">
            <v>-</v>
          </cell>
          <cell r="AA3192" t="str">
            <v>-</v>
          </cell>
          <cell r="AB3192" t="str">
            <v>-</v>
          </cell>
          <cell r="AC3192" t="str">
            <v>-</v>
          </cell>
          <cell r="AD3192" t="str">
            <v>-</v>
          </cell>
          <cell r="AE3192" t="str">
            <v>-</v>
          </cell>
          <cell r="AF3192" t="str">
            <v>-</v>
          </cell>
          <cell r="AG3192" t="str">
            <v>-</v>
          </cell>
          <cell r="AH3192" t="str">
            <v>--</v>
          </cell>
        </row>
        <row r="3193">
          <cell r="A3193">
            <v>9104988</v>
          </cell>
          <cell r="B3193" t="str">
            <v>WEN ENERGY SYSTEMS PRIVATE LIMITED</v>
          </cell>
          <cell r="C3193">
            <v>44905</v>
          </cell>
          <cell r="D3193" t="str">
            <v>Gurgaon</v>
          </cell>
          <cell r="E3193" t="str">
            <v>BIA</v>
          </cell>
          <cell r="F3193" t="str">
            <v>B2B</v>
          </cell>
          <cell r="G3193" t="str">
            <v>Gurgaon</v>
          </cell>
          <cell r="H3193">
            <v>33333.333333333336</v>
          </cell>
          <cell r="I3193">
            <v>0.33333333333333337</v>
          </cell>
          <cell r="J3193">
            <v>9104988</v>
          </cell>
          <cell r="K3193" t="str">
            <v>Wen Energy Systems Private Limited</v>
          </cell>
          <cell r="L3193">
            <v>33333.333333333336</v>
          </cell>
          <cell r="M3193" t="str">
            <v>Investment</v>
          </cell>
          <cell r="N3193" t="str">
            <v>BIA+</v>
          </cell>
          <cell r="O3193" t="str">
            <v>GGN_ZONE1</v>
          </cell>
          <cell r="P3193">
            <v>9104988</v>
          </cell>
          <cell r="Q3193" t="str">
            <v>Lakshay Madan</v>
          </cell>
          <cell r="R3193" t="str">
            <v>IAM</v>
          </cell>
          <cell r="S3193" t="str">
            <v>Rajeev Misra</v>
          </cell>
          <cell r="T3193">
            <v>0.33333333333333337</v>
          </cell>
          <cell r="U3193">
            <v>0</v>
          </cell>
          <cell r="V3193" t="str">
            <v>-</v>
          </cell>
          <cell r="Z3193" t="str">
            <v>-</v>
          </cell>
          <cell r="AA3193" t="str">
            <v>-</v>
          </cell>
          <cell r="AB3193" t="str">
            <v>-</v>
          </cell>
          <cell r="AC3193" t="str">
            <v>-</v>
          </cell>
          <cell r="AD3193" t="str">
            <v>-</v>
          </cell>
          <cell r="AE3193" t="str">
            <v>-</v>
          </cell>
          <cell r="AF3193" t="str">
            <v>-</v>
          </cell>
          <cell r="AG3193" t="str">
            <v>-</v>
          </cell>
          <cell r="AH3193" t="str">
            <v>--</v>
          </cell>
        </row>
        <row r="3194">
          <cell r="A3194">
            <v>9105430</v>
          </cell>
          <cell r="B3194" t="str">
            <v>IMCS TECH PVT LTD</v>
          </cell>
          <cell r="C3194">
            <v>44887</v>
          </cell>
          <cell r="D3194" t="str">
            <v>NOIDA</v>
          </cell>
          <cell r="E3194" t="str">
            <v>ILL</v>
          </cell>
          <cell r="F3194" t="str">
            <v>B2B</v>
          </cell>
          <cell r="G3194" t="str">
            <v>NOIDA</v>
          </cell>
          <cell r="H3194">
            <v>33250</v>
          </cell>
          <cell r="I3194">
            <v>0.33250000000000002</v>
          </cell>
          <cell r="J3194">
            <v>9105430</v>
          </cell>
          <cell r="K3194" t="str">
            <v>Imcs Tech Private Limited</v>
          </cell>
          <cell r="L3194">
            <v>33250</v>
          </cell>
          <cell r="M3194" t="str">
            <v>Investment</v>
          </cell>
          <cell r="N3194" t="str">
            <v>BIA+</v>
          </cell>
          <cell r="O3194" t="str">
            <v>NOD_ZONE1</v>
          </cell>
          <cell r="P3194">
            <v>9105430</v>
          </cell>
          <cell r="Q3194" t="str">
            <v>Mithilesh Vishwakarma</v>
          </cell>
          <cell r="R3194" t="str">
            <v>IAM</v>
          </cell>
          <cell r="S3194" t="str">
            <v>Kritika Bahadur</v>
          </cell>
          <cell r="T3194">
            <v>0.33250000000000002</v>
          </cell>
          <cell r="U3194">
            <v>0</v>
          </cell>
          <cell r="V3194" t="str">
            <v>-</v>
          </cell>
          <cell r="Z3194" t="str">
            <v>-</v>
          </cell>
          <cell r="AA3194" t="str">
            <v>-</v>
          </cell>
          <cell r="AB3194" t="str">
            <v>-</v>
          </cell>
          <cell r="AC3194" t="str">
            <v>-</v>
          </cell>
          <cell r="AD3194" t="str">
            <v>-</v>
          </cell>
          <cell r="AE3194" t="str">
            <v>-</v>
          </cell>
          <cell r="AF3194" t="str">
            <v>-</v>
          </cell>
          <cell r="AG3194" t="str">
            <v>-</v>
          </cell>
          <cell r="AH3194" t="str">
            <v>--</v>
          </cell>
        </row>
        <row r="3195">
          <cell r="A3195">
            <v>9105887</v>
          </cell>
          <cell r="B3195" t="str">
            <v>MINORITIES DEPARTMENT</v>
          </cell>
          <cell r="C3195">
            <v>44914</v>
          </cell>
          <cell r="D3195" t="str">
            <v>Bangalore</v>
          </cell>
          <cell r="E3195" t="str">
            <v>BIA</v>
          </cell>
          <cell r="F3195" t="str">
            <v>B2B</v>
          </cell>
          <cell r="G3195" t="str">
            <v>Bangalore</v>
          </cell>
          <cell r="H3195">
            <v>21666.666666666668</v>
          </cell>
          <cell r="I3195">
            <v>0.21666666666666667</v>
          </cell>
          <cell r="J3195">
            <v>9105887</v>
          </cell>
          <cell r="K3195" t="str">
            <v>Minorities Department</v>
          </cell>
          <cell r="L3195">
            <v>21666.666666666668</v>
          </cell>
          <cell r="M3195" t="str">
            <v>Investment</v>
          </cell>
          <cell r="N3195" t="str">
            <v>BIA+</v>
          </cell>
          <cell r="O3195" t="str">
            <v>BLR_ZONE1</v>
          </cell>
          <cell r="P3195">
            <v>9105887</v>
          </cell>
          <cell r="Q3195" t="str">
            <v>Rahul R</v>
          </cell>
          <cell r="R3195" t="str">
            <v>IAM</v>
          </cell>
          <cell r="S3195" t="str">
            <v>Vineet Jose</v>
          </cell>
          <cell r="T3195">
            <v>0.21666666666666667</v>
          </cell>
          <cell r="U3195">
            <v>0</v>
          </cell>
          <cell r="V3195" t="str">
            <v>-</v>
          </cell>
          <cell r="Z3195" t="str">
            <v>-</v>
          </cell>
          <cell r="AA3195" t="str">
            <v>-</v>
          </cell>
          <cell r="AB3195" t="str">
            <v>-</v>
          </cell>
          <cell r="AC3195" t="str">
            <v>-</v>
          </cell>
          <cell r="AD3195" t="str">
            <v>-</v>
          </cell>
          <cell r="AE3195" t="str">
            <v>-</v>
          </cell>
          <cell r="AF3195" t="str">
            <v>-</v>
          </cell>
          <cell r="AG3195" t="str">
            <v>-</v>
          </cell>
          <cell r="AH3195" t="str">
            <v>--</v>
          </cell>
        </row>
        <row r="3196">
          <cell r="A3196">
            <v>9105934</v>
          </cell>
          <cell r="B3196" t="str">
            <v>Greenbrook Engineering Services (India) Private Limited</v>
          </cell>
          <cell r="C3196">
            <v>44910</v>
          </cell>
          <cell r="D3196" t="str">
            <v>Bangalore</v>
          </cell>
          <cell r="E3196" t="str">
            <v>BIA</v>
          </cell>
          <cell r="F3196" t="str">
            <v>B2B</v>
          </cell>
          <cell r="G3196" t="str">
            <v>Bangalore</v>
          </cell>
          <cell r="H3196">
            <v>25166.67</v>
          </cell>
          <cell r="I3196">
            <v>0.25166669999999997</v>
          </cell>
          <cell r="J3196">
            <v>9105934</v>
          </cell>
          <cell r="K3196" t="str">
            <v>Greenbrook Engineering Services(India) Private Limited</v>
          </cell>
          <cell r="L3196">
            <v>58083.33</v>
          </cell>
          <cell r="M3196" t="str">
            <v>Investment</v>
          </cell>
          <cell r="N3196" t="str">
            <v>BIA+</v>
          </cell>
          <cell r="O3196" t="str">
            <v>BLR_ZONE2</v>
          </cell>
          <cell r="P3196">
            <v>9105934</v>
          </cell>
          <cell r="Q3196" t="str">
            <v>Punganuru Shanmugam</v>
          </cell>
          <cell r="R3196" t="str">
            <v>IAM</v>
          </cell>
          <cell r="S3196" t="str">
            <v>Biswa Ranjan Behera</v>
          </cell>
          <cell r="T3196">
            <v>0.25166669999999997</v>
          </cell>
          <cell r="U3196">
            <v>0</v>
          </cell>
          <cell r="V3196" t="str">
            <v>-</v>
          </cell>
          <cell r="Z3196" t="str">
            <v>-</v>
          </cell>
          <cell r="AA3196" t="str">
            <v>-</v>
          </cell>
          <cell r="AB3196" t="str">
            <v>-</v>
          </cell>
          <cell r="AC3196" t="str">
            <v>-</v>
          </cell>
          <cell r="AD3196" t="str">
            <v>-</v>
          </cell>
          <cell r="AE3196" t="str">
            <v>-</v>
          </cell>
          <cell r="AF3196" t="str">
            <v>-</v>
          </cell>
          <cell r="AG3196" t="str">
            <v>-</v>
          </cell>
          <cell r="AH3196" t="str">
            <v>--</v>
          </cell>
        </row>
        <row r="3197">
          <cell r="A3197">
            <v>9106703</v>
          </cell>
          <cell r="B3197" t="str">
            <v>Greenbrook Engineering Services (India) Private Limited</v>
          </cell>
          <cell r="C3197">
            <v>44939</v>
          </cell>
          <cell r="D3197" t="str">
            <v>Chennai</v>
          </cell>
          <cell r="E3197" t="str">
            <v>BIA</v>
          </cell>
          <cell r="F3197" t="str">
            <v>B2B</v>
          </cell>
          <cell r="G3197" t="str">
            <v>Chennai</v>
          </cell>
          <cell r="H3197">
            <v>14166.66</v>
          </cell>
          <cell r="I3197">
            <v>0.1416666</v>
          </cell>
          <cell r="J3197">
            <v>9105934</v>
          </cell>
          <cell r="K3197" t="str">
            <v>Greenbrook Engineering Services(India) Private Limited</v>
          </cell>
          <cell r="L3197">
            <v>58083.33</v>
          </cell>
          <cell r="M3197" t="str">
            <v>Investment</v>
          </cell>
          <cell r="N3197" t="str">
            <v>BIA+</v>
          </cell>
          <cell r="O3197" t="str">
            <v>CHN_ZONE1</v>
          </cell>
          <cell r="P3197">
            <v>9105934</v>
          </cell>
          <cell r="Q3197" t="str">
            <v>Punganuru Shanmugam</v>
          </cell>
          <cell r="R3197" t="str">
            <v>IAM</v>
          </cell>
          <cell r="S3197" t="str">
            <v>Biswa Ranjan Behera</v>
          </cell>
          <cell r="T3197">
            <v>0.1416666</v>
          </cell>
          <cell r="U3197">
            <v>0</v>
          </cell>
          <cell r="V3197" t="str">
            <v>-</v>
          </cell>
          <cell r="Z3197" t="str">
            <v>-</v>
          </cell>
          <cell r="AA3197" t="str">
            <v>-</v>
          </cell>
          <cell r="AB3197" t="str">
            <v>-</v>
          </cell>
          <cell r="AC3197" t="str">
            <v>-</v>
          </cell>
          <cell r="AD3197" t="str">
            <v>-</v>
          </cell>
          <cell r="AE3197" t="str">
            <v>-</v>
          </cell>
          <cell r="AF3197" t="str">
            <v>-</v>
          </cell>
          <cell r="AG3197" t="str">
            <v>-</v>
          </cell>
          <cell r="AH3197" t="str">
            <v>--</v>
          </cell>
        </row>
        <row r="3198">
          <cell r="A3198">
            <v>9127226</v>
          </cell>
          <cell r="B3198" t="str">
            <v>Greenbrook Engineering Services(India) Private Limited</v>
          </cell>
          <cell r="C3198">
            <v>45677</v>
          </cell>
          <cell r="D3198"/>
          <cell r="E3198" t="str">
            <v>MBIA</v>
          </cell>
          <cell r="F3198" t="str">
            <v>B2B</v>
          </cell>
          <cell r="G3198" t="str">
            <v>Others</v>
          </cell>
          <cell r="H3198">
            <v>18750</v>
          </cell>
          <cell r="I3198">
            <v>0.1875</v>
          </cell>
          <cell r="J3198">
            <v>9105934</v>
          </cell>
          <cell r="K3198" t="str">
            <v>Greenbrook Engineering Services(India) Private Limited</v>
          </cell>
          <cell r="L3198">
            <v>58083.33</v>
          </cell>
          <cell r="M3198" t="str">
            <v>Investment</v>
          </cell>
          <cell r="N3198" t="str">
            <v>MBIA</v>
          </cell>
          <cell r="O3198" t="str">
            <v>PAN_ZONE1</v>
          </cell>
          <cell r="P3198">
            <v>9105934</v>
          </cell>
          <cell r="Q3198" t="str">
            <v>Punganuru Shanmugam</v>
          </cell>
          <cell r="R3198" t="str">
            <v>IAM</v>
          </cell>
          <cell r="S3198" t="str">
            <v>Biswa Ranjan Behera</v>
          </cell>
          <cell r="T3198">
            <v>0.1875</v>
          </cell>
          <cell r="U3198">
            <v>0</v>
          </cell>
          <cell r="V3198" t="str">
            <v>-</v>
          </cell>
          <cell r="Z3198" t="str">
            <v>-</v>
          </cell>
          <cell r="AA3198" t="str">
            <v>-</v>
          </cell>
          <cell r="AB3198" t="str">
            <v>-</v>
          </cell>
          <cell r="AC3198" t="str">
            <v>-</v>
          </cell>
          <cell r="AD3198" t="str">
            <v>-</v>
          </cell>
          <cell r="AE3198" t="str">
            <v>-</v>
          </cell>
          <cell r="AF3198" t="str">
            <v>-</v>
          </cell>
          <cell r="AG3198" t="str">
            <v>-</v>
          </cell>
          <cell r="AH3198" t="str">
            <v>--</v>
          </cell>
        </row>
        <row r="3199">
          <cell r="A3199">
            <v>2343704</v>
          </cell>
          <cell r="B3199" t="str">
            <v>Berger Nippon Paint Automotive Coatings Private Limited</v>
          </cell>
          <cell r="C3199">
            <v>45290</v>
          </cell>
          <cell r="D3199" t="str">
            <v>Gurgaon</v>
          </cell>
          <cell r="E3199" t="str">
            <v>OBB</v>
          </cell>
          <cell r="F3199" t="str">
            <v>B2C</v>
          </cell>
          <cell r="G3199" t="str">
            <v>Gurgaon</v>
          </cell>
          <cell r="H3199">
            <v>1899</v>
          </cell>
          <cell r="I3199">
            <v>1.899E-2</v>
          </cell>
          <cell r="J3199">
            <v>9106171</v>
          </cell>
          <cell r="K3199" t="str">
            <v>Berger Nippon Paint Automotive Coating Private Limited</v>
          </cell>
          <cell r="L3199">
            <v>43565.666666666672</v>
          </cell>
          <cell r="M3199" t="str">
            <v>Investment</v>
          </cell>
          <cell r="N3199" t="str">
            <v>OBB</v>
          </cell>
          <cell r="O3199" t="str">
            <v>GGN_ZONE1</v>
          </cell>
          <cell r="P3199">
            <v>9106171</v>
          </cell>
          <cell r="Q3199" t="str">
            <v>Bijendra Singh</v>
          </cell>
          <cell r="R3199" t="str">
            <v>IAM</v>
          </cell>
          <cell r="S3199" t="str">
            <v>Ravi Kala</v>
          </cell>
          <cell r="T3199">
            <v>1.899E-2</v>
          </cell>
          <cell r="U3199">
            <v>0</v>
          </cell>
          <cell r="V3199" t="str">
            <v>-</v>
          </cell>
          <cell r="Z3199" t="str">
            <v>-</v>
          </cell>
          <cell r="AA3199" t="str">
            <v>-</v>
          </cell>
          <cell r="AB3199" t="str">
            <v>-</v>
          </cell>
          <cell r="AC3199" t="str">
            <v>-</v>
          </cell>
          <cell r="AD3199" t="str">
            <v>-</v>
          </cell>
          <cell r="AE3199" t="str">
            <v>-</v>
          </cell>
          <cell r="AF3199" t="str">
            <v>-</v>
          </cell>
          <cell r="AG3199" t="str">
            <v>-</v>
          </cell>
          <cell r="AH3199" t="str">
            <v>--</v>
          </cell>
        </row>
        <row r="3200">
          <cell r="A3200">
            <v>9106171</v>
          </cell>
          <cell r="B3200" t="str">
            <v>Berger Nippon Paint Automotive Coating Pvt Ltd</v>
          </cell>
          <cell r="C3200">
            <v>44944</v>
          </cell>
          <cell r="D3200"/>
          <cell r="E3200" t="str">
            <v>MBIA</v>
          </cell>
          <cell r="F3200" t="str">
            <v>B2B</v>
          </cell>
          <cell r="G3200" t="str">
            <v>Others</v>
          </cell>
          <cell r="H3200">
            <v>20000</v>
          </cell>
          <cell r="I3200">
            <v>0.2</v>
          </cell>
          <cell r="J3200">
            <v>9106171</v>
          </cell>
          <cell r="K3200" t="str">
            <v>Berger Nippon Paint Automotive Coating Private Limited</v>
          </cell>
          <cell r="L3200">
            <v>43565.666666666672</v>
          </cell>
          <cell r="M3200" t="str">
            <v>Investment</v>
          </cell>
          <cell r="N3200" t="str">
            <v>MBIA</v>
          </cell>
          <cell r="O3200" t="str">
            <v>DEL_ZONE1</v>
          </cell>
          <cell r="P3200">
            <v>9106171</v>
          </cell>
          <cell r="Q3200" t="str">
            <v>Bijendra Singh</v>
          </cell>
          <cell r="R3200" t="str">
            <v>IAM</v>
          </cell>
          <cell r="S3200" t="str">
            <v>Ravi Kala</v>
          </cell>
          <cell r="T3200">
            <v>0.2</v>
          </cell>
          <cell r="U3200">
            <v>0</v>
          </cell>
          <cell r="V3200" t="str">
            <v>-</v>
          </cell>
          <cell r="Z3200" t="str">
            <v>-</v>
          </cell>
          <cell r="AA3200" t="str">
            <v>-</v>
          </cell>
          <cell r="AB3200" t="str">
            <v>-</v>
          </cell>
          <cell r="AC3200" t="str">
            <v>-</v>
          </cell>
          <cell r="AD3200" t="str">
            <v>-</v>
          </cell>
          <cell r="AE3200" t="str">
            <v>-</v>
          </cell>
          <cell r="AF3200" t="str">
            <v>-</v>
          </cell>
          <cell r="AG3200" t="str">
            <v>-</v>
          </cell>
          <cell r="AH3200" t="str">
            <v>--</v>
          </cell>
        </row>
        <row r="3201">
          <cell r="A3201">
            <v>9118983</v>
          </cell>
          <cell r="B3201" t="str">
            <v>Berger Nippon Paint Automotive Coating Private Limited</v>
          </cell>
          <cell r="C3201">
            <v>45280</v>
          </cell>
          <cell r="D3201" t="str">
            <v>Greater Noida</v>
          </cell>
          <cell r="E3201" t="str">
            <v>MBIA</v>
          </cell>
          <cell r="F3201" t="str">
            <v>B2B</v>
          </cell>
          <cell r="G3201" t="str">
            <v>NOIDA</v>
          </cell>
          <cell r="H3201">
            <v>21666.666666666668</v>
          </cell>
          <cell r="I3201">
            <v>0.21666666666666667</v>
          </cell>
          <cell r="J3201">
            <v>9106171</v>
          </cell>
          <cell r="K3201" t="str">
            <v>Berger Nippon Paint Automotive Coating Private Limited</v>
          </cell>
          <cell r="L3201">
            <v>43565.666666666672</v>
          </cell>
          <cell r="M3201" t="str">
            <v>Investment</v>
          </cell>
          <cell r="N3201" t="str">
            <v>MBIA</v>
          </cell>
          <cell r="O3201" t="str">
            <v>NOD_ZONE1</v>
          </cell>
          <cell r="P3201">
            <v>9106171</v>
          </cell>
          <cell r="Q3201" t="str">
            <v>Bijendra Singh</v>
          </cell>
          <cell r="R3201" t="str">
            <v>IAM</v>
          </cell>
          <cell r="S3201" t="str">
            <v>Ravi Kala</v>
          </cell>
          <cell r="T3201">
            <v>0.21666666666666667</v>
          </cell>
          <cell r="U3201">
            <v>0</v>
          </cell>
          <cell r="V3201" t="str">
            <v>-</v>
          </cell>
          <cell r="Z3201" t="str">
            <v>-</v>
          </cell>
          <cell r="AA3201" t="str">
            <v>-</v>
          </cell>
          <cell r="AB3201" t="str">
            <v>-</v>
          </cell>
          <cell r="AC3201" t="str">
            <v>-</v>
          </cell>
          <cell r="AD3201" t="str">
            <v>-</v>
          </cell>
          <cell r="AE3201" t="str">
            <v>-</v>
          </cell>
          <cell r="AF3201" t="str">
            <v>-</v>
          </cell>
          <cell r="AG3201" t="str">
            <v>-</v>
          </cell>
          <cell r="AH3201" t="str">
            <v>--</v>
          </cell>
        </row>
        <row r="3202">
          <cell r="A3202">
            <v>9101809</v>
          </cell>
          <cell r="B3202" t="str">
            <v>KLUBER LUBRICATION INDIA PVT LTD</v>
          </cell>
          <cell r="C3202">
            <v>45118</v>
          </cell>
          <cell r="D3202" t="str">
            <v>Mysore</v>
          </cell>
          <cell r="E3202" t="str">
            <v>MWIFI</v>
          </cell>
          <cell r="F3202" t="str">
            <v>B2B</v>
          </cell>
          <cell r="G3202" t="str">
            <v>Others</v>
          </cell>
          <cell r="H3202">
            <v>10000</v>
          </cell>
          <cell r="I3202">
            <v>0.1</v>
          </cell>
          <cell r="J3202">
            <v>9106207</v>
          </cell>
          <cell r="K3202" t="str">
            <v>Kluber Lubrication India Private Limited</v>
          </cell>
          <cell r="L3202">
            <v>53333.333333333343</v>
          </cell>
          <cell r="M3202" t="str">
            <v>Investment</v>
          </cell>
          <cell r="N3202" t="str">
            <v>MWIFI</v>
          </cell>
          <cell r="O3202" t="str">
            <v>Others</v>
          </cell>
          <cell r="P3202">
            <v>9106207</v>
          </cell>
          <cell r="Q3202" t="str">
            <v>Rahul R</v>
          </cell>
          <cell r="R3202" t="str">
            <v>IAM</v>
          </cell>
          <cell r="S3202" t="str">
            <v>Vineet Jose</v>
          </cell>
          <cell r="T3202">
            <v>0.1</v>
          </cell>
          <cell r="U3202">
            <v>0</v>
          </cell>
          <cell r="V3202" t="str">
            <v>-</v>
          </cell>
          <cell r="Z3202" t="str">
            <v>-</v>
          </cell>
          <cell r="AA3202" t="str">
            <v>-</v>
          </cell>
          <cell r="AB3202" t="str">
            <v>-</v>
          </cell>
          <cell r="AC3202" t="str">
            <v>-</v>
          </cell>
          <cell r="AD3202" t="str">
            <v>-</v>
          </cell>
          <cell r="AE3202" t="str">
            <v>-</v>
          </cell>
          <cell r="AF3202" t="str">
            <v>-</v>
          </cell>
          <cell r="AG3202" t="str">
            <v>-</v>
          </cell>
          <cell r="AH3202" t="str">
            <v>--</v>
          </cell>
        </row>
        <row r="3203">
          <cell r="A3203">
            <v>9101818</v>
          </cell>
          <cell r="B3203" t="str">
            <v>KLUBER LUBRICATION INDIA PVT LTD</v>
          </cell>
          <cell r="C3203">
            <v>45021</v>
          </cell>
          <cell r="D3203" t="str">
            <v>Bangalore</v>
          </cell>
          <cell r="E3203" t="str">
            <v>MWIFI</v>
          </cell>
          <cell r="F3203" t="str">
            <v>B2B</v>
          </cell>
          <cell r="G3203" t="str">
            <v>Bangalore</v>
          </cell>
          <cell r="H3203">
            <v>15000</v>
          </cell>
          <cell r="I3203">
            <v>0.15</v>
          </cell>
          <cell r="J3203">
            <v>9106207</v>
          </cell>
          <cell r="K3203" t="str">
            <v>Kluber Lubrication India Private Limited</v>
          </cell>
          <cell r="L3203">
            <v>53333.333333333343</v>
          </cell>
          <cell r="M3203" t="str">
            <v>Investment</v>
          </cell>
          <cell r="N3203" t="str">
            <v>MWIFI</v>
          </cell>
          <cell r="O3203" t="str">
            <v>BLR_ZONE1</v>
          </cell>
          <cell r="P3203">
            <v>9106207</v>
          </cell>
          <cell r="Q3203" t="str">
            <v>Rahul R</v>
          </cell>
          <cell r="R3203" t="str">
            <v>IAM</v>
          </cell>
          <cell r="S3203" t="str">
            <v>Vineet Jose</v>
          </cell>
          <cell r="T3203">
            <v>0.15</v>
          </cell>
          <cell r="U3203">
            <v>0</v>
          </cell>
          <cell r="V3203" t="str">
            <v>-</v>
          </cell>
          <cell r="Z3203" t="str">
            <v>-</v>
          </cell>
          <cell r="AA3203" t="str">
            <v>-</v>
          </cell>
          <cell r="AB3203" t="str">
            <v>-</v>
          </cell>
          <cell r="AC3203" t="str">
            <v>-</v>
          </cell>
          <cell r="AD3203" t="str">
            <v>-</v>
          </cell>
          <cell r="AE3203" t="str">
            <v>-</v>
          </cell>
          <cell r="AF3203" t="str">
            <v>-</v>
          </cell>
          <cell r="AG3203" t="str">
            <v>-</v>
          </cell>
          <cell r="AH3203" t="str">
            <v>--</v>
          </cell>
        </row>
        <row r="3204">
          <cell r="A3204">
            <v>9106207</v>
          </cell>
          <cell r="B3204" t="str">
            <v>KLUBER LUBRICATION INDIA PVT LTD</v>
          </cell>
          <cell r="C3204">
            <v>45015</v>
          </cell>
          <cell r="D3204" t="str">
            <v>Bangalore</v>
          </cell>
          <cell r="E3204" t="str">
            <v>MBIA</v>
          </cell>
          <cell r="F3204" t="str">
            <v>B2B</v>
          </cell>
          <cell r="G3204" t="str">
            <v>Bangalore</v>
          </cell>
          <cell r="H3204">
            <v>14166.666666666668</v>
          </cell>
          <cell r="I3204">
            <v>0.14166666666666669</v>
          </cell>
          <cell r="J3204">
            <v>9106207</v>
          </cell>
          <cell r="K3204" t="str">
            <v>Kluber Lubrication India Private Limited</v>
          </cell>
          <cell r="L3204">
            <v>53333.333333333343</v>
          </cell>
          <cell r="M3204" t="str">
            <v>Investment</v>
          </cell>
          <cell r="N3204" t="str">
            <v>MBIA</v>
          </cell>
          <cell r="O3204" t="str">
            <v>BLR_ZONE1</v>
          </cell>
          <cell r="P3204">
            <v>9106207</v>
          </cell>
          <cell r="Q3204" t="str">
            <v>Rahul R</v>
          </cell>
          <cell r="R3204" t="str">
            <v>IAM</v>
          </cell>
          <cell r="S3204" t="str">
            <v>Vineet Jose</v>
          </cell>
          <cell r="T3204">
            <v>0.14166666666666669</v>
          </cell>
          <cell r="U3204">
            <v>0</v>
          </cell>
          <cell r="V3204" t="str">
            <v>-</v>
          </cell>
          <cell r="Z3204" t="str">
            <v>-</v>
          </cell>
          <cell r="AA3204" t="str">
            <v>-</v>
          </cell>
          <cell r="AB3204" t="str">
            <v>-</v>
          </cell>
          <cell r="AC3204" t="str">
            <v>-</v>
          </cell>
          <cell r="AD3204" t="str">
            <v>-</v>
          </cell>
          <cell r="AE3204" t="str">
            <v>-</v>
          </cell>
          <cell r="AF3204" t="str">
            <v>-</v>
          </cell>
          <cell r="AG3204" t="str">
            <v>-</v>
          </cell>
          <cell r="AH3204" t="str">
            <v>--</v>
          </cell>
        </row>
        <row r="3205">
          <cell r="A3205">
            <v>9107167</v>
          </cell>
          <cell r="B3205" t="str">
            <v>KLUBER LUBRICATION INDIA PVT LTD</v>
          </cell>
          <cell r="C3205">
            <v>45105</v>
          </cell>
          <cell r="D3205" t="str">
            <v>Mysore</v>
          </cell>
          <cell r="E3205" t="str">
            <v>MBIA</v>
          </cell>
          <cell r="F3205" t="str">
            <v>B2B</v>
          </cell>
          <cell r="G3205" t="str">
            <v>Others</v>
          </cell>
          <cell r="H3205">
            <v>14166.666666666668</v>
          </cell>
          <cell r="I3205">
            <v>0.14166666666666669</v>
          </cell>
          <cell r="J3205">
            <v>9106207</v>
          </cell>
          <cell r="K3205" t="str">
            <v>Kluber Lubrication India Private Limited</v>
          </cell>
          <cell r="L3205">
            <v>53333.333333333343</v>
          </cell>
          <cell r="M3205" t="str">
            <v>Investment</v>
          </cell>
          <cell r="N3205" t="str">
            <v>MBIA</v>
          </cell>
          <cell r="O3205" t="str">
            <v>DEL_ZONE1</v>
          </cell>
          <cell r="P3205">
            <v>9106207</v>
          </cell>
          <cell r="Q3205" t="str">
            <v>Rahul R</v>
          </cell>
          <cell r="R3205" t="str">
            <v>IAM</v>
          </cell>
          <cell r="S3205" t="str">
            <v>Vineet Jose</v>
          </cell>
          <cell r="T3205">
            <v>0.14166666666666669</v>
          </cell>
          <cell r="U3205">
            <v>0</v>
          </cell>
          <cell r="V3205" t="str">
            <v>-</v>
          </cell>
          <cell r="Z3205" t="str">
            <v>-</v>
          </cell>
          <cell r="AA3205" t="str">
            <v>-</v>
          </cell>
          <cell r="AB3205" t="str">
            <v>-</v>
          </cell>
          <cell r="AC3205" t="str">
            <v>-</v>
          </cell>
          <cell r="AD3205" t="str">
            <v>-</v>
          </cell>
          <cell r="AE3205" t="str">
            <v>-</v>
          </cell>
          <cell r="AF3205" t="str">
            <v>-</v>
          </cell>
          <cell r="AG3205" t="str">
            <v>-</v>
          </cell>
          <cell r="AH3205" t="str">
            <v>--</v>
          </cell>
        </row>
        <row r="3206">
          <cell r="A3206">
            <v>9106386</v>
          </cell>
          <cell r="B3206" t="str">
            <v>Securden Technologies Private Limited</v>
          </cell>
          <cell r="C3206">
            <v>44952</v>
          </cell>
          <cell r="D3206" t="str">
            <v>Chennai</v>
          </cell>
          <cell r="E3206" t="str">
            <v>ILL</v>
          </cell>
          <cell r="F3206" t="str">
            <v>B2B</v>
          </cell>
          <cell r="G3206" t="str">
            <v>Chennai</v>
          </cell>
          <cell r="H3206">
            <v>40416</v>
          </cell>
          <cell r="I3206">
            <v>0.40416000000000002</v>
          </cell>
          <cell r="J3206">
            <v>9106386</v>
          </cell>
          <cell r="K3206" t="str">
            <v>Securden Technologies Private Limited</v>
          </cell>
          <cell r="L3206">
            <v>40416</v>
          </cell>
          <cell r="M3206" t="str">
            <v>Investment</v>
          </cell>
          <cell r="N3206" t="str">
            <v>BIA+</v>
          </cell>
          <cell r="O3206" t="str">
            <v>CHN_ZONE1</v>
          </cell>
          <cell r="P3206">
            <v>9106386</v>
          </cell>
          <cell r="Q3206" t="str">
            <v>Saranya R</v>
          </cell>
          <cell r="R3206" t="str">
            <v>IAM</v>
          </cell>
          <cell r="S3206" t="str">
            <v>Vineet Jose</v>
          </cell>
          <cell r="T3206">
            <v>0.40416000000000002</v>
          </cell>
          <cell r="U3206">
            <v>0</v>
          </cell>
          <cell r="V3206" t="str">
            <v>-</v>
          </cell>
          <cell r="Z3206" t="str">
            <v>-</v>
          </cell>
          <cell r="AA3206" t="str">
            <v>-</v>
          </cell>
          <cell r="AB3206" t="str">
            <v>-</v>
          </cell>
          <cell r="AC3206" t="str">
            <v>-</v>
          </cell>
          <cell r="AD3206" t="str">
            <v>-</v>
          </cell>
          <cell r="AE3206" t="str">
            <v>-</v>
          </cell>
          <cell r="AF3206" t="str">
            <v>-</v>
          </cell>
          <cell r="AG3206" t="str">
            <v>-</v>
          </cell>
          <cell r="AH3206" t="str">
            <v>--</v>
          </cell>
        </row>
        <row r="3207">
          <cell r="A3207">
            <v>7000130</v>
          </cell>
          <cell r="B3207" t="str">
            <v>Freight Systems India Pvt Ltd</v>
          </cell>
          <cell r="C3207">
            <v>44953</v>
          </cell>
          <cell r="D3207" t="str">
            <v>Gurgaon</v>
          </cell>
          <cell r="E3207" t="str">
            <v>Voice</v>
          </cell>
          <cell r="F3207" t="str">
            <v>B2B</v>
          </cell>
          <cell r="G3207" t="str">
            <v>Gurgaon</v>
          </cell>
          <cell r="H3207">
            <v>5000</v>
          </cell>
          <cell r="I3207">
            <v>0.05</v>
          </cell>
          <cell r="J3207">
            <v>9106526</v>
          </cell>
          <cell r="K3207" t="str">
            <v>Freight Systems India Private Limited</v>
          </cell>
          <cell r="L3207">
            <v>48750</v>
          </cell>
          <cell r="M3207" t="str">
            <v>Investment</v>
          </cell>
          <cell r="N3207" t="str">
            <v>Voice</v>
          </cell>
          <cell r="O3207" t="str">
            <v>GGN_ZONE1</v>
          </cell>
          <cell r="P3207">
            <v>9106526</v>
          </cell>
          <cell r="Q3207" t="str">
            <v>Adarsh Kumar</v>
          </cell>
          <cell r="R3207" t="str">
            <v>IAM</v>
          </cell>
          <cell r="S3207" t="str">
            <v>Rajeev Misra</v>
          </cell>
          <cell r="T3207">
            <v>0.05</v>
          </cell>
          <cell r="U3207">
            <v>0</v>
          </cell>
          <cell r="V3207" t="str">
            <v>-</v>
          </cell>
          <cell r="Z3207" t="str">
            <v>-</v>
          </cell>
          <cell r="AA3207" t="str">
            <v>-</v>
          </cell>
          <cell r="AB3207" t="str">
            <v>-</v>
          </cell>
          <cell r="AC3207" t="str">
            <v>-</v>
          </cell>
          <cell r="AD3207" t="str">
            <v>-</v>
          </cell>
          <cell r="AE3207" t="str">
            <v>-</v>
          </cell>
          <cell r="AF3207" t="str">
            <v>-</v>
          </cell>
          <cell r="AG3207" t="str">
            <v>-</v>
          </cell>
          <cell r="AH3207" t="str">
            <v>--</v>
          </cell>
        </row>
        <row r="3208">
          <cell r="A3208">
            <v>7000227</v>
          </cell>
          <cell r="B3208" t="str">
            <v>Freight Systems India Private Limited</v>
          </cell>
          <cell r="C3208">
            <v>45646</v>
          </cell>
          <cell r="D3208" t="str">
            <v>New Delhi</v>
          </cell>
          <cell r="E3208" t="str">
            <v>Voice</v>
          </cell>
          <cell r="F3208" t="str">
            <v>B2B</v>
          </cell>
          <cell r="G3208" t="str">
            <v>Delhi</v>
          </cell>
          <cell r="H3208">
            <v>10000</v>
          </cell>
          <cell r="I3208">
            <v>0.1</v>
          </cell>
          <cell r="J3208">
            <v>9106526</v>
          </cell>
          <cell r="K3208" t="str">
            <v>Freight Systems India Private Limited</v>
          </cell>
          <cell r="L3208">
            <v>48750</v>
          </cell>
          <cell r="M3208" t="str">
            <v>Investment</v>
          </cell>
          <cell r="N3208" t="str">
            <v>Voice</v>
          </cell>
          <cell r="O3208" t="str">
            <v>DEL_ZONE1</v>
          </cell>
          <cell r="P3208">
            <v>9106526</v>
          </cell>
          <cell r="Q3208" t="str">
            <v>Adarsh Kumar</v>
          </cell>
          <cell r="R3208" t="str">
            <v>IAM</v>
          </cell>
          <cell r="S3208" t="str">
            <v>Rajeev Misra</v>
          </cell>
          <cell r="T3208">
            <v>0.1</v>
          </cell>
          <cell r="U3208">
            <v>0</v>
          </cell>
          <cell r="V3208" t="str">
            <v>-</v>
          </cell>
          <cell r="Z3208" t="str">
            <v>-</v>
          </cell>
          <cell r="AA3208" t="str">
            <v>-</v>
          </cell>
          <cell r="AB3208" t="str">
            <v>-</v>
          </cell>
          <cell r="AC3208" t="str">
            <v>-</v>
          </cell>
          <cell r="AD3208" t="str">
            <v>-</v>
          </cell>
          <cell r="AE3208" t="str">
            <v>-</v>
          </cell>
          <cell r="AF3208" t="str">
            <v>-</v>
          </cell>
          <cell r="AG3208" t="str">
            <v>-</v>
          </cell>
          <cell r="AH3208" t="str">
            <v>--</v>
          </cell>
        </row>
        <row r="3209">
          <cell r="A3209">
            <v>9106526</v>
          </cell>
          <cell r="B3209" t="str">
            <v>Freight Systems India Private Limited</v>
          </cell>
          <cell r="C3209">
            <v>44921</v>
          </cell>
          <cell r="D3209" t="str">
            <v>Gurgaon</v>
          </cell>
          <cell r="E3209" t="str">
            <v>BIA</v>
          </cell>
          <cell r="F3209" t="str">
            <v>B2B</v>
          </cell>
          <cell r="G3209" t="str">
            <v>Gurgaon</v>
          </cell>
          <cell r="H3209">
            <v>19166.666666666668</v>
          </cell>
          <cell r="I3209">
            <v>0.19166666666666668</v>
          </cell>
          <cell r="J3209">
            <v>9106526</v>
          </cell>
          <cell r="K3209" t="str">
            <v>Freight Systems India Private Limited</v>
          </cell>
          <cell r="L3209">
            <v>48750</v>
          </cell>
          <cell r="M3209" t="str">
            <v>Investment</v>
          </cell>
          <cell r="N3209" t="str">
            <v>BIA+</v>
          </cell>
          <cell r="O3209" t="str">
            <v>GGN_ZONE1</v>
          </cell>
          <cell r="P3209">
            <v>9106526</v>
          </cell>
          <cell r="Q3209" t="str">
            <v>Adarsh Kumar</v>
          </cell>
          <cell r="R3209" t="str">
            <v>IAM</v>
          </cell>
          <cell r="S3209" t="str">
            <v>Rajeev Misra</v>
          </cell>
          <cell r="T3209">
            <v>0.19166666666666668</v>
          </cell>
          <cell r="U3209">
            <v>0</v>
          </cell>
          <cell r="V3209" t="str">
            <v>-</v>
          </cell>
          <cell r="Z3209" t="str">
            <v>-</v>
          </cell>
          <cell r="AA3209" t="str">
            <v>-</v>
          </cell>
          <cell r="AB3209" t="str">
            <v>-</v>
          </cell>
          <cell r="AC3209" t="str">
            <v>-</v>
          </cell>
          <cell r="AD3209" t="str">
            <v>-</v>
          </cell>
          <cell r="AE3209" t="str">
            <v>-</v>
          </cell>
          <cell r="AF3209" t="str">
            <v>-</v>
          </cell>
          <cell r="AG3209" t="str">
            <v>-</v>
          </cell>
          <cell r="AH3209" t="str">
            <v>--</v>
          </cell>
        </row>
        <row r="3210">
          <cell r="A3210">
            <v>9128083</v>
          </cell>
          <cell r="B3210" t="str">
            <v>Freight Systems India Private Limited</v>
          </cell>
          <cell r="C3210">
            <v>45639</v>
          </cell>
          <cell r="D3210" t="str">
            <v>Delhi</v>
          </cell>
          <cell r="E3210" t="str">
            <v>BIA</v>
          </cell>
          <cell r="F3210" t="str">
            <v>B2B</v>
          </cell>
          <cell r="G3210" t="str">
            <v>Delhi</v>
          </cell>
          <cell r="H3210">
            <v>14583.333333333332</v>
          </cell>
          <cell r="I3210">
            <v>0.14583333333333331</v>
          </cell>
          <cell r="J3210">
            <v>9106526</v>
          </cell>
          <cell r="K3210" t="str">
            <v>Freight Systems India Private Limited</v>
          </cell>
          <cell r="L3210">
            <v>48750</v>
          </cell>
          <cell r="M3210" t="str">
            <v>Investment</v>
          </cell>
          <cell r="N3210" t="str">
            <v>BIA+</v>
          </cell>
          <cell r="O3210" t="str">
            <v>DEL_ZONE1</v>
          </cell>
          <cell r="P3210">
            <v>9106526</v>
          </cell>
          <cell r="Q3210" t="str">
            <v>Adarsh Kumar</v>
          </cell>
          <cell r="R3210" t="str">
            <v>IAM</v>
          </cell>
          <cell r="S3210" t="str">
            <v>Rajeev Misra</v>
          </cell>
          <cell r="T3210">
            <v>0.14583333333333331</v>
          </cell>
          <cell r="U3210">
            <v>0</v>
          </cell>
          <cell r="V3210" t="str">
            <v>-</v>
          </cell>
          <cell r="Z3210" t="str">
            <v>-</v>
          </cell>
          <cell r="AA3210" t="str">
            <v>-</v>
          </cell>
          <cell r="AB3210" t="str">
            <v>-</v>
          </cell>
          <cell r="AC3210" t="str">
            <v>-</v>
          </cell>
          <cell r="AD3210" t="str">
            <v>-</v>
          </cell>
          <cell r="AE3210" t="str">
            <v>-</v>
          </cell>
          <cell r="AF3210" t="str">
            <v>-</v>
          </cell>
          <cell r="AG3210" t="str">
            <v>-</v>
          </cell>
          <cell r="AH3210" t="str">
            <v>--</v>
          </cell>
        </row>
        <row r="3211">
          <cell r="A3211">
            <v>9107258</v>
          </cell>
          <cell r="B3211" t="str">
            <v>Nreach Online Services Private Limited</v>
          </cell>
          <cell r="C3211">
            <v>44957</v>
          </cell>
          <cell r="D3211" t="str">
            <v>Bangalore</v>
          </cell>
          <cell r="E3211" t="str">
            <v>ILL</v>
          </cell>
          <cell r="F3211" t="str">
            <v>B2B</v>
          </cell>
          <cell r="G3211" t="str">
            <v>Bangalore</v>
          </cell>
          <cell r="H3211">
            <v>50000</v>
          </cell>
          <cell r="I3211">
            <v>0.5</v>
          </cell>
          <cell r="J3211">
            <v>9107258</v>
          </cell>
          <cell r="K3211" t="str">
            <v>Nreach Online Services Private Limited</v>
          </cell>
          <cell r="L3211">
            <v>50000</v>
          </cell>
          <cell r="M3211" t="str">
            <v>Investment</v>
          </cell>
          <cell r="N3211" t="str">
            <v>BIA+</v>
          </cell>
          <cell r="O3211" t="str">
            <v>BLR_ZONE2</v>
          </cell>
          <cell r="P3211">
            <v>9107258</v>
          </cell>
          <cell r="Q3211" t="str">
            <v>Rahul R</v>
          </cell>
          <cell r="R3211" t="str">
            <v>IAM</v>
          </cell>
          <cell r="S3211" t="str">
            <v>Vineet Jose</v>
          </cell>
          <cell r="T3211">
            <v>0.5</v>
          </cell>
          <cell r="U3211">
            <v>0</v>
          </cell>
          <cell r="V3211" t="str">
            <v>-</v>
          </cell>
          <cell r="Z3211" t="str">
            <v>-</v>
          </cell>
          <cell r="AA3211" t="str">
            <v>-</v>
          </cell>
          <cell r="AB3211" t="str">
            <v>-</v>
          </cell>
          <cell r="AC3211" t="str">
            <v>-</v>
          </cell>
          <cell r="AD3211" t="str">
            <v>-</v>
          </cell>
          <cell r="AE3211" t="str">
            <v>-</v>
          </cell>
          <cell r="AF3211" t="str">
            <v>-</v>
          </cell>
          <cell r="AG3211" t="str">
            <v>-</v>
          </cell>
          <cell r="AH3211" t="str">
            <v>--</v>
          </cell>
        </row>
        <row r="3212">
          <cell r="A3212">
            <v>9107248</v>
          </cell>
          <cell r="B3212" t="str">
            <v>Divgi TorqTransfer Systems Ltd.</v>
          </cell>
          <cell r="C3212">
            <v>45013</v>
          </cell>
          <cell r="D3212" t="str">
            <v>Pune</v>
          </cell>
          <cell r="E3212" t="str">
            <v>MBIA</v>
          </cell>
          <cell r="F3212" t="str">
            <v>B2B</v>
          </cell>
          <cell r="G3212" t="str">
            <v>Pune</v>
          </cell>
          <cell r="H3212">
            <v>23333.333333333332</v>
          </cell>
          <cell r="I3212">
            <v>0.23333333333333331</v>
          </cell>
          <cell r="J3212">
            <v>9107283</v>
          </cell>
          <cell r="K3212" t="str">
            <v>Divgi Torqtransfer Systems Ltd</v>
          </cell>
          <cell r="L3212">
            <v>48333.333333333328</v>
          </cell>
          <cell r="M3212" t="str">
            <v>Investment</v>
          </cell>
          <cell r="N3212" t="str">
            <v>MBIA</v>
          </cell>
          <cell r="O3212" t="str">
            <v>PUN_ZONE1</v>
          </cell>
          <cell r="P3212">
            <v>9107283</v>
          </cell>
          <cell r="Q3212" t="str">
            <v>Nilesh Madhuker Zodape</v>
          </cell>
          <cell r="R3212" t="str">
            <v>IAM</v>
          </cell>
          <cell r="S3212" t="str">
            <v>Vineet Garg</v>
          </cell>
          <cell r="T3212">
            <v>0.23333333333333331</v>
          </cell>
          <cell r="U3212">
            <v>0</v>
          </cell>
          <cell r="V3212" t="str">
            <v>-</v>
          </cell>
          <cell r="Z3212" t="str">
            <v>-</v>
          </cell>
          <cell r="AA3212" t="str">
            <v>-</v>
          </cell>
          <cell r="AB3212" t="str">
            <v>-</v>
          </cell>
          <cell r="AC3212" t="str">
            <v>-</v>
          </cell>
          <cell r="AD3212" t="str">
            <v>-</v>
          </cell>
          <cell r="AE3212" t="str">
            <v>-</v>
          </cell>
          <cell r="AF3212" t="str">
            <v>-</v>
          </cell>
          <cell r="AG3212" t="str">
            <v>-</v>
          </cell>
          <cell r="AH3212" t="str">
            <v>--</v>
          </cell>
        </row>
        <row r="3213">
          <cell r="A3213">
            <v>9107283</v>
          </cell>
          <cell r="B3213" t="str">
            <v>Divgi TorqTransfer Systems Ltd.</v>
          </cell>
          <cell r="C3213">
            <v>45012</v>
          </cell>
          <cell r="D3213"/>
          <cell r="E3213" t="str">
            <v>MBIA</v>
          </cell>
          <cell r="F3213" t="str">
            <v>B2B</v>
          </cell>
          <cell r="G3213" t="str">
            <v>Others</v>
          </cell>
          <cell r="H3213">
            <v>25000</v>
          </cell>
          <cell r="I3213">
            <v>0.25</v>
          </cell>
          <cell r="J3213">
            <v>9107283</v>
          </cell>
          <cell r="K3213" t="str">
            <v>Divgi Torqtransfer Systems Ltd</v>
          </cell>
          <cell r="L3213">
            <v>48333.333333333328</v>
          </cell>
          <cell r="M3213" t="str">
            <v>Investment</v>
          </cell>
          <cell r="N3213" t="str">
            <v>MBIA</v>
          </cell>
          <cell r="O3213" t="str">
            <v>DEL_ZONE1</v>
          </cell>
          <cell r="P3213">
            <v>9107283</v>
          </cell>
          <cell r="Q3213" t="str">
            <v>Nilesh Madhuker Zodape</v>
          </cell>
          <cell r="R3213" t="str">
            <v>IAM</v>
          </cell>
          <cell r="S3213" t="str">
            <v>Vineet Garg</v>
          </cell>
          <cell r="T3213">
            <v>0.25</v>
          </cell>
          <cell r="U3213">
            <v>0</v>
          </cell>
          <cell r="V3213" t="str">
            <v>-</v>
          </cell>
          <cell r="Z3213" t="str">
            <v>-</v>
          </cell>
          <cell r="AA3213" t="str">
            <v>-</v>
          </cell>
          <cell r="AB3213" t="str">
            <v>-</v>
          </cell>
          <cell r="AC3213" t="str">
            <v>-</v>
          </cell>
          <cell r="AD3213" t="str">
            <v>-</v>
          </cell>
          <cell r="AE3213" t="str">
            <v>-</v>
          </cell>
          <cell r="AF3213" t="str">
            <v>-</v>
          </cell>
          <cell r="AG3213" t="str">
            <v>-</v>
          </cell>
          <cell r="AH3213" t="str">
            <v>--</v>
          </cell>
        </row>
        <row r="3214">
          <cell r="A3214">
            <v>9107561</v>
          </cell>
          <cell r="B3214" t="str">
            <v>F2P Sports Private Limited</v>
          </cell>
          <cell r="C3214">
            <v>45748</v>
          </cell>
          <cell r="D3214" t="str">
            <v>Gurgaon</v>
          </cell>
          <cell r="E3214" t="str">
            <v>ILL</v>
          </cell>
          <cell r="F3214" t="str">
            <v>B2B</v>
          </cell>
          <cell r="G3214" t="str">
            <v>Gurgaon</v>
          </cell>
          <cell r="H3214">
            <v>41667</v>
          </cell>
          <cell r="I3214">
            <v>0.41666999999999998</v>
          </cell>
          <cell r="J3214">
            <v>9107561</v>
          </cell>
          <cell r="K3214" t="str">
            <v>Super Six Sports Gaming Private Limited</v>
          </cell>
          <cell r="L3214">
            <v>41667</v>
          </cell>
          <cell r="M3214" t="str">
            <v>Investment</v>
          </cell>
          <cell r="N3214" t="str">
            <v>BIA+</v>
          </cell>
          <cell r="O3214" t="str">
            <v>GGN_ZONE1</v>
          </cell>
          <cell r="P3214">
            <v>9107561</v>
          </cell>
          <cell r="Q3214" t="str">
            <v>Syed Sadique Hussain</v>
          </cell>
          <cell r="R3214" t="str">
            <v>IAM</v>
          </cell>
          <cell r="S3214" t="str">
            <v>Rajeev Misra</v>
          </cell>
          <cell r="T3214">
            <v>0.41666999999999998</v>
          </cell>
          <cell r="U3214">
            <v>0</v>
          </cell>
          <cell r="V3214" t="str">
            <v>-</v>
          </cell>
          <cell r="Z3214" t="str">
            <v>-</v>
          </cell>
          <cell r="AA3214" t="str">
            <v>-</v>
          </cell>
          <cell r="AB3214" t="str">
            <v>-</v>
          </cell>
          <cell r="AC3214" t="str">
            <v>-</v>
          </cell>
          <cell r="AD3214" t="str">
            <v>-</v>
          </cell>
          <cell r="AE3214" t="str">
            <v>-</v>
          </cell>
          <cell r="AF3214" t="str">
            <v>-</v>
          </cell>
          <cell r="AG3214" t="str">
            <v>-</v>
          </cell>
          <cell r="AH3214" t="str">
            <v>--</v>
          </cell>
        </row>
        <row r="3215">
          <cell r="A3215">
            <v>9107653</v>
          </cell>
          <cell r="B3215" t="str">
            <v>Carlyle India Advisors Pvt. Ltd.</v>
          </cell>
          <cell r="C3215">
            <v>44977</v>
          </cell>
          <cell r="D3215" t="str">
            <v>Mumbai</v>
          </cell>
          <cell r="E3215" t="str">
            <v>ILL</v>
          </cell>
          <cell r="F3215" t="str">
            <v>B2B</v>
          </cell>
          <cell r="G3215" t="str">
            <v>Mumbai</v>
          </cell>
          <cell r="H3215">
            <v>91667</v>
          </cell>
          <cell r="I3215">
            <v>0.91666999999999998</v>
          </cell>
          <cell r="J3215">
            <v>9107653</v>
          </cell>
          <cell r="K3215" t="str">
            <v>Carlyle India Advisors Private Limited</v>
          </cell>
          <cell r="L3215">
            <v>91667</v>
          </cell>
          <cell r="M3215" t="str">
            <v>Investment</v>
          </cell>
          <cell r="N3215" t="str">
            <v>BIA+</v>
          </cell>
          <cell r="O3215" t="str">
            <v>MUM_ZONE1</v>
          </cell>
          <cell r="P3215">
            <v>9107653</v>
          </cell>
          <cell r="Q3215" t="str">
            <v>Nilesh Madhuker Zodape</v>
          </cell>
          <cell r="R3215" t="str">
            <v>IAM</v>
          </cell>
          <cell r="S3215" t="str">
            <v>Vineet Garg</v>
          </cell>
          <cell r="T3215">
            <v>0.91666999999999998</v>
          </cell>
          <cell r="U3215">
            <v>0</v>
          </cell>
          <cell r="V3215" t="str">
            <v>-</v>
          </cell>
          <cell r="Z3215" t="str">
            <v>-</v>
          </cell>
          <cell r="AA3215" t="str">
            <v>-</v>
          </cell>
          <cell r="AB3215" t="str">
            <v>-</v>
          </cell>
          <cell r="AC3215" t="str">
            <v>-</v>
          </cell>
          <cell r="AD3215" t="str">
            <v>-</v>
          </cell>
          <cell r="AE3215" t="str">
            <v>-</v>
          </cell>
          <cell r="AF3215" t="str">
            <v>-</v>
          </cell>
          <cell r="AG3215" t="str">
            <v>-</v>
          </cell>
          <cell r="AH3215" t="str">
            <v>--</v>
          </cell>
        </row>
        <row r="3216">
          <cell r="A3216">
            <v>9106822</v>
          </cell>
          <cell r="B3216" t="str">
            <v>Natures Basket Ltd.</v>
          </cell>
          <cell r="C3216">
            <v>44985</v>
          </cell>
          <cell r="D3216" t="str">
            <v>Bangalore</v>
          </cell>
          <cell r="E3216" t="str">
            <v>MBB</v>
          </cell>
          <cell r="F3216" t="str">
            <v>B2B</v>
          </cell>
          <cell r="G3216" t="str">
            <v>Bangalore</v>
          </cell>
          <cell r="H3216">
            <v>6000</v>
          </cell>
          <cell r="I3216">
            <v>0.06</v>
          </cell>
          <cell r="J3216">
            <v>9107714</v>
          </cell>
          <cell r="K3216" t="str">
            <v>Natures Basket Ltd</v>
          </cell>
          <cell r="L3216">
            <v>42000</v>
          </cell>
          <cell r="M3216" t="str">
            <v>Investment</v>
          </cell>
          <cell r="N3216" t="str">
            <v>MBB</v>
          </cell>
          <cell r="O3216" t="str">
            <v>BLR_ZONE2</v>
          </cell>
          <cell r="P3216">
            <v>9107714</v>
          </cell>
          <cell r="Q3216" t="str">
            <v>Nilesh Madhuker Zodape</v>
          </cell>
          <cell r="R3216" t="str">
            <v>IAM</v>
          </cell>
          <cell r="S3216" t="str">
            <v>Vineet Garg</v>
          </cell>
          <cell r="T3216">
            <v>0.06</v>
          </cell>
          <cell r="U3216">
            <v>0</v>
          </cell>
          <cell r="V3216" t="str">
            <v>-</v>
          </cell>
          <cell r="Z3216" t="str">
            <v>-</v>
          </cell>
          <cell r="AA3216" t="str">
            <v>-</v>
          </cell>
          <cell r="AB3216" t="str">
            <v>-</v>
          </cell>
          <cell r="AC3216" t="str">
            <v>-</v>
          </cell>
          <cell r="AD3216" t="str">
            <v>-</v>
          </cell>
          <cell r="AE3216" t="str">
            <v>-</v>
          </cell>
          <cell r="AF3216" t="str">
            <v>-</v>
          </cell>
          <cell r="AG3216" t="str">
            <v>-</v>
          </cell>
          <cell r="AH3216" t="str">
            <v>--</v>
          </cell>
        </row>
        <row r="3217">
          <cell r="A3217">
            <v>9106824</v>
          </cell>
          <cell r="B3217" t="str">
            <v>Natures Basket Ltd.</v>
          </cell>
          <cell r="C3217">
            <v>44985</v>
          </cell>
          <cell r="D3217" t="str">
            <v>Bangalore</v>
          </cell>
          <cell r="E3217" t="str">
            <v>MBB</v>
          </cell>
          <cell r="F3217" t="str">
            <v>B2B</v>
          </cell>
          <cell r="G3217" t="str">
            <v>Bangalore</v>
          </cell>
          <cell r="H3217">
            <v>6000</v>
          </cell>
          <cell r="I3217">
            <v>0.06</v>
          </cell>
          <cell r="J3217">
            <v>9107714</v>
          </cell>
          <cell r="K3217" t="str">
            <v>Natures Basket Ltd</v>
          </cell>
          <cell r="L3217">
            <v>42000</v>
          </cell>
          <cell r="M3217" t="str">
            <v>Investment</v>
          </cell>
          <cell r="N3217" t="str">
            <v>MBB</v>
          </cell>
          <cell r="O3217" t="str">
            <v>BLR_ZONE1</v>
          </cell>
          <cell r="P3217">
            <v>9107714</v>
          </cell>
          <cell r="Q3217" t="str">
            <v>Nilesh Madhuker Zodape</v>
          </cell>
          <cell r="R3217" t="str">
            <v>IAM</v>
          </cell>
          <cell r="S3217" t="str">
            <v>Vineet Garg</v>
          </cell>
          <cell r="T3217">
            <v>0.06</v>
          </cell>
          <cell r="U3217">
            <v>0</v>
          </cell>
          <cell r="V3217" t="str">
            <v>-</v>
          </cell>
          <cell r="Z3217" t="str">
            <v>-</v>
          </cell>
          <cell r="AA3217" t="str">
            <v>-</v>
          </cell>
          <cell r="AB3217" t="str">
            <v>-</v>
          </cell>
          <cell r="AC3217" t="str">
            <v>-</v>
          </cell>
          <cell r="AD3217" t="str">
            <v>-</v>
          </cell>
          <cell r="AE3217" t="str">
            <v>-</v>
          </cell>
          <cell r="AF3217" t="str">
            <v>-</v>
          </cell>
          <cell r="AG3217" t="str">
            <v>-</v>
          </cell>
          <cell r="AH3217" t="str">
            <v>--</v>
          </cell>
        </row>
        <row r="3218">
          <cell r="A3218">
            <v>9106827</v>
          </cell>
          <cell r="B3218" t="str">
            <v>Natures Basket Ltd.</v>
          </cell>
          <cell r="C3218">
            <v>44975</v>
          </cell>
          <cell r="D3218" t="str">
            <v>Bangalore</v>
          </cell>
          <cell r="E3218" t="str">
            <v>MBB</v>
          </cell>
          <cell r="F3218" t="str">
            <v>B2B</v>
          </cell>
          <cell r="G3218" t="str">
            <v>Bangalore</v>
          </cell>
          <cell r="H3218">
            <v>6000</v>
          </cell>
          <cell r="I3218">
            <v>0.06</v>
          </cell>
          <cell r="J3218">
            <v>9107714</v>
          </cell>
          <cell r="K3218" t="str">
            <v>Natures Basket Ltd</v>
          </cell>
          <cell r="L3218">
            <v>42000</v>
          </cell>
          <cell r="M3218" t="str">
            <v>Investment</v>
          </cell>
          <cell r="N3218" t="str">
            <v>MBB</v>
          </cell>
          <cell r="O3218" t="str">
            <v>BLR_ZONE1</v>
          </cell>
          <cell r="P3218">
            <v>9107714</v>
          </cell>
          <cell r="Q3218" t="str">
            <v>Nilesh Madhuker Zodape</v>
          </cell>
          <cell r="R3218" t="str">
            <v>IAM</v>
          </cell>
          <cell r="S3218" t="str">
            <v>Vineet Garg</v>
          </cell>
          <cell r="T3218">
            <v>0.06</v>
          </cell>
          <cell r="U3218">
            <v>0</v>
          </cell>
          <cell r="V3218" t="str">
            <v>-</v>
          </cell>
          <cell r="Z3218" t="str">
            <v>-</v>
          </cell>
          <cell r="AA3218" t="str">
            <v>-</v>
          </cell>
          <cell r="AB3218" t="str">
            <v>-</v>
          </cell>
          <cell r="AC3218" t="str">
            <v>-</v>
          </cell>
          <cell r="AD3218" t="str">
            <v>-</v>
          </cell>
          <cell r="AE3218" t="str">
            <v>-</v>
          </cell>
          <cell r="AF3218" t="str">
            <v>-</v>
          </cell>
          <cell r="AG3218" t="str">
            <v>-</v>
          </cell>
          <cell r="AH3218" t="str">
            <v>--</v>
          </cell>
        </row>
        <row r="3219">
          <cell r="A3219">
            <v>9106828</v>
          </cell>
          <cell r="B3219" t="str">
            <v>Natures Basket Ltd.</v>
          </cell>
          <cell r="C3219">
            <v>44974</v>
          </cell>
          <cell r="D3219" t="str">
            <v>Bangalore</v>
          </cell>
          <cell r="E3219" t="str">
            <v>MBB</v>
          </cell>
          <cell r="F3219" t="str">
            <v>B2B</v>
          </cell>
          <cell r="G3219" t="str">
            <v>Bangalore</v>
          </cell>
          <cell r="H3219">
            <v>6000</v>
          </cell>
          <cell r="I3219">
            <v>0.06</v>
          </cell>
          <cell r="J3219">
            <v>9107714</v>
          </cell>
          <cell r="K3219" t="str">
            <v>Natures Basket Ltd</v>
          </cell>
          <cell r="L3219">
            <v>42000</v>
          </cell>
          <cell r="M3219" t="str">
            <v>Investment</v>
          </cell>
          <cell r="N3219" t="str">
            <v>MBB</v>
          </cell>
          <cell r="O3219" t="str">
            <v>BLR_ZONE1</v>
          </cell>
          <cell r="P3219">
            <v>9107714</v>
          </cell>
          <cell r="Q3219" t="str">
            <v>Nilesh Madhuker Zodape</v>
          </cell>
          <cell r="R3219" t="str">
            <v>IAM</v>
          </cell>
          <cell r="S3219" t="str">
            <v>Vineet Garg</v>
          </cell>
          <cell r="T3219">
            <v>0.06</v>
          </cell>
          <cell r="U3219">
            <v>0</v>
          </cell>
          <cell r="V3219" t="str">
            <v>-</v>
          </cell>
          <cell r="Z3219" t="str">
            <v>-</v>
          </cell>
          <cell r="AA3219" t="str">
            <v>-</v>
          </cell>
          <cell r="AB3219" t="str">
            <v>-</v>
          </cell>
          <cell r="AC3219" t="str">
            <v>-</v>
          </cell>
          <cell r="AD3219" t="str">
            <v>-</v>
          </cell>
          <cell r="AE3219" t="str">
            <v>-</v>
          </cell>
          <cell r="AF3219" t="str">
            <v>-</v>
          </cell>
          <cell r="AG3219" t="str">
            <v>-</v>
          </cell>
          <cell r="AH3219" t="str">
            <v>--</v>
          </cell>
        </row>
        <row r="3220">
          <cell r="A3220">
            <v>9106829</v>
          </cell>
          <cell r="B3220" t="str">
            <v>Natures Basket Ltd.</v>
          </cell>
          <cell r="C3220">
            <v>44975</v>
          </cell>
          <cell r="D3220" t="str">
            <v>Bangalore</v>
          </cell>
          <cell r="E3220" t="str">
            <v>MBB</v>
          </cell>
          <cell r="F3220" t="str">
            <v>B2B</v>
          </cell>
          <cell r="G3220" t="str">
            <v>Bangalore</v>
          </cell>
          <cell r="H3220">
            <v>6000</v>
          </cell>
          <cell r="I3220">
            <v>0.06</v>
          </cell>
          <cell r="J3220">
            <v>9107714</v>
          </cell>
          <cell r="K3220" t="str">
            <v>Natures Basket Ltd</v>
          </cell>
          <cell r="L3220">
            <v>42000</v>
          </cell>
          <cell r="M3220" t="str">
            <v>Investment</v>
          </cell>
          <cell r="N3220" t="str">
            <v>MBB</v>
          </cell>
          <cell r="O3220" t="str">
            <v>BLR_ZONE1</v>
          </cell>
          <cell r="P3220">
            <v>9107714</v>
          </cell>
          <cell r="Q3220" t="str">
            <v>Nilesh Madhuker Zodape</v>
          </cell>
          <cell r="R3220" t="str">
            <v>IAM</v>
          </cell>
          <cell r="S3220" t="str">
            <v>Vineet Garg</v>
          </cell>
          <cell r="T3220">
            <v>0.06</v>
          </cell>
          <cell r="U3220">
            <v>0</v>
          </cell>
          <cell r="V3220" t="str">
            <v>-</v>
          </cell>
          <cell r="Z3220" t="str">
            <v>-</v>
          </cell>
          <cell r="AA3220" t="str">
            <v>-</v>
          </cell>
          <cell r="AB3220" t="str">
            <v>-</v>
          </cell>
          <cell r="AC3220" t="str">
            <v>-</v>
          </cell>
          <cell r="AD3220" t="str">
            <v>-</v>
          </cell>
          <cell r="AE3220" t="str">
            <v>-</v>
          </cell>
          <cell r="AF3220" t="str">
            <v>-</v>
          </cell>
          <cell r="AG3220" t="str">
            <v>-</v>
          </cell>
          <cell r="AH3220" t="str">
            <v>--</v>
          </cell>
        </row>
        <row r="3221">
          <cell r="A3221">
            <v>9106916</v>
          </cell>
          <cell r="B3221" t="str">
            <v>Natures Basket Ltd.</v>
          </cell>
          <cell r="C3221">
            <v>45003</v>
          </cell>
          <cell r="D3221" t="str">
            <v>Mumbai</v>
          </cell>
          <cell r="E3221" t="str">
            <v>MBB</v>
          </cell>
          <cell r="F3221" t="str">
            <v>B2B</v>
          </cell>
          <cell r="G3221" t="str">
            <v>Mumbai</v>
          </cell>
          <cell r="H3221">
            <v>6000</v>
          </cell>
          <cell r="I3221">
            <v>0.06</v>
          </cell>
          <cell r="J3221">
            <v>9107714</v>
          </cell>
          <cell r="K3221" t="str">
            <v>Natures Basket Ltd</v>
          </cell>
          <cell r="L3221">
            <v>42000</v>
          </cell>
          <cell r="M3221" t="str">
            <v>Investment</v>
          </cell>
          <cell r="N3221" t="str">
            <v>MBB</v>
          </cell>
          <cell r="O3221" t="str">
            <v>MUM_ZONE1</v>
          </cell>
          <cell r="P3221">
            <v>9107714</v>
          </cell>
          <cell r="Q3221" t="str">
            <v>Nilesh Madhuker Zodape</v>
          </cell>
          <cell r="R3221" t="str">
            <v>IAM</v>
          </cell>
          <cell r="S3221" t="str">
            <v>Vineet Garg</v>
          </cell>
          <cell r="T3221">
            <v>0.06</v>
          </cell>
          <cell r="U3221">
            <v>0</v>
          </cell>
          <cell r="V3221" t="str">
            <v>-</v>
          </cell>
          <cell r="Z3221" t="str">
            <v>-</v>
          </cell>
          <cell r="AA3221" t="str">
            <v>-</v>
          </cell>
          <cell r="AB3221" t="str">
            <v>-</v>
          </cell>
          <cell r="AC3221" t="str">
            <v>-</v>
          </cell>
          <cell r="AD3221" t="str">
            <v>-</v>
          </cell>
          <cell r="AE3221" t="str">
            <v>-</v>
          </cell>
          <cell r="AF3221" t="str">
            <v>-</v>
          </cell>
          <cell r="AG3221" t="str">
            <v>-</v>
          </cell>
          <cell r="AH3221" t="str">
            <v>--</v>
          </cell>
        </row>
        <row r="3222">
          <cell r="A3222">
            <v>9109280</v>
          </cell>
          <cell r="B3222" t="str">
            <v>Natures Basket Ltd.</v>
          </cell>
          <cell r="C3222">
            <v>45005</v>
          </cell>
          <cell r="D3222" t="str">
            <v>Gurgaon</v>
          </cell>
          <cell r="E3222" t="str">
            <v>MBB</v>
          </cell>
          <cell r="F3222" t="str">
            <v>B2B</v>
          </cell>
          <cell r="G3222" t="str">
            <v>Gurgaon</v>
          </cell>
          <cell r="H3222">
            <v>6000</v>
          </cell>
          <cell r="I3222">
            <v>0.06</v>
          </cell>
          <cell r="J3222">
            <v>9107714</v>
          </cell>
          <cell r="K3222" t="str">
            <v>Natures Basket Ltd</v>
          </cell>
          <cell r="L3222">
            <v>42000</v>
          </cell>
          <cell r="M3222" t="str">
            <v>Investment</v>
          </cell>
          <cell r="N3222" t="str">
            <v>MBB</v>
          </cell>
          <cell r="O3222" t="str">
            <v>GGN_ZONE1</v>
          </cell>
          <cell r="P3222">
            <v>9107714</v>
          </cell>
          <cell r="Q3222" t="str">
            <v>Nilesh Madhuker Zodape</v>
          </cell>
          <cell r="R3222" t="str">
            <v>IAM</v>
          </cell>
          <cell r="S3222" t="str">
            <v>Vineet Garg</v>
          </cell>
          <cell r="T3222">
            <v>0.06</v>
          </cell>
          <cell r="U3222">
            <v>0</v>
          </cell>
          <cell r="V3222" t="str">
            <v>-</v>
          </cell>
          <cell r="Z3222" t="str">
            <v>-</v>
          </cell>
          <cell r="AA3222" t="str">
            <v>-</v>
          </cell>
          <cell r="AB3222" t="str">
            <v>-</v>
          </cell>
          <cell r="AC3222" t="str">
            <v>-</v>
          </cell>
          <cell r="AD3222" t="str">
            <v>-</v>
          </cell>
          <cell r="AE3222" t="str">
            <v>-</v>
          </cell>
          <cell r="AF3222" t="str">
            <v>-</v>
          </cell>
          <cell r="AG3222" t="str">
            <v>-</v>
          </cell>
          <cell r="AH3222" t="str">
            <v>--</v>
          </cell>
        </row>
        <row r="3223">
          <cell r="A3223">
            <v>9107884</v>
          </cell>
          <cell r="B3223" t="str">
            <v>Icon Star India</v>
          </cell>
          <cell r="C3223">
            <v>44957</v>
          </cell>
          <cell r="D3223" t="str">
            <v>Greater Noida</v>
          </cell>
          <cell r="E3223" t="str">
            <v>MBIA</v>
          </cell>
          <cell r="F3223" t="str">
            <v>B2B</v>
          </cell>
          <cell r="G3223" t="str">
            <v>NOIDA</v>
          </cell>
          <cell r="H3223">
            <v>55416.666666666664</v>
          </cell>
          <cell r="I3223">
            <v>0.5541666666666667</v>
          </cell>
          <cell r="J3223">
            <v>9107884</v>
          </cell>
          <cell r="K3223" t="str">
            <v>Icon Star India</v>
          </cell>
          <cell r="L3223">
            <v>55416.666666666664</v>
          </cell>
          <cell r="M3223" t="str">
            <v>Investment</v>
          </cell>
          <cell r="N3223" t="str">
            <v>MBIA</v>
          </cell>
          <cell r="O3223" t="str">
            <v>NOD_ZONE1</v>
          </cell>
          <cell r="P3223">
            <v>9107884</v>
          </cell>
          <cell r="Q3223" t="str">
            <v>Mithilesh Vishwakarma</v>
          </cell>
          <cell r="R3223" t="str">
            <v>IAM</v>
          </cell>
          <cell r="S3223" t="str">
            <v>Kritika Bahadur</v>
          </cell>
          <cell r="T3223">
            <v>0.5541666666666667</v>
          </cell>
          <cell r="U3223">
            <v>0</v>
          </cell>
          <cell r="V3223" t="str">
            <v>-</v>
          </cell>
          <cell r="Z3223" t="str">
            <v>-</v>
          </cell>
          <cell r="AA3223" t="str">
            <v>-</v>
          </cell>
          <cell r="AB3223" t="str">
            <v>-</v>
          </cell>
          <cell r="AC3223" t="str">
            <v>-</v>
          </cell>
          <cell r="AD3223" t="str">
            <v>-</v>
          </cell>
          <cell r="AE3223" t="str">
            <v>-</v>
          </cell>
          <cell r="AF3223" t="str">
            <v>-</v>
          </cell>
          <cell r="AG3223" t="str">
            <v>-</v>
          </cell>
          <cell r="AH3223" t="str">
            <v>--</v>
          </cell>
        </row>
        <row r="3224">
          <cell r="A3224">
            <v>9107911</v>
          </cell>
          <cell r="B3224" t="str">
            <v>DDP Publications Pvt. Ltd.</v>
          </cell>
          <cell r="C3224">
            <v>44954</v>
          </cell>
          <cell r="D3224" t="str">
            <v>Delhi</v>
          </cell>
          <cell r="E3224" t="str">
            <v>ILL</v>
          </cell>
          <cell r="F3224" t="str">
            <v>B2B</v>
          </cell>
          <cell r="G3224" t="str">
            <v>Delhi</v>
          </cell>
          <cell r="H3224">
            <v>35416.666666666664</v>
          </cell>
          <cell r="I3224">
            <v>0.35416666666666663</v>
          </cell>
          <cell r="J3224">
            <v>9107911</v>
          </cell>
          <cell r="K3224" t="str">
            <v>Ddp Publications Private Limited</v>
          </cell>
          <cell r="L3224">
            <v>35416.666666666664</v>
          </cell>
          <cell r="M3224" t="str">
            <v>Investment</v>
          </cell>
          <cell r="N3224" t="str">
            <v>BIA+</v>
          </cell>
          <cell r="O3224" t="str">
            <v>DEL_ZONE2</v>
          </cell>
          <cell r="P3224">
            <v>9107911</v>
          </cell>
          <cell r="Q3224" t="str">
            <v>Bijendra Singh</v>
          </cell>
          <cell r="R3224" t="str">
            <v>IAM</v>
          </cell>
          <cell r="S3224" t="str">
            <v>Ravi Kala</v>
          </cell>
          <cell r="T3224">
            <v>0.35416666666666663</v>
          </cell>
          <cell r="U3224">
            <v>0</v>
          </cell>
          <cell r="V3224" t="str">
            <v>-</v>
          </cell>
          <cell r="Z3224" t="str">
            <v>-</v>
          </cell>
          <cell r="AA3224" t="str">
            <v>-</v>
          </cell>
          <cell r="AB3224" t="str">
            <v>-</v>
          </cell>
          <cell r="AC3224" t="str">
            <v>-</v>
          </cell>
          <cell r="AD3224" t="str">
            <v>-</v>
          </cell>
          <cell r="AE3224" t="str">
            <v>-</v>
          </cell>
          <cell r="AF3224" t="str">
            <v>-</v>
          </cell>
          <cell r="AG3224" t="str">
            <v>-</v>
          </cell>
          <cell r="AH3224" t="str">
            <v>--</v>
          </cell>
        </row>
        <row r="3225">
          <cell r="A3225">
            <v>9109249</v>
          </cell>
          <cell r="B3225" t="str">
            <v>Mahindra Holidays &amp; Resorts India Limited</v>
          </cell>
          <cell r="C3225">
            <v>44977</v>
          </cell>
          <cell r="D3225" t="str">
            <v>Delhi</v>
          </cell>
          <cell r="E3225" t="str">
            <v>BIA</v>
          </cell>
          <cell r="F3225" t="str">
            <v>B2B</v>
          </cell>
          <cell r="G3225" t="str">
            <v>Delhi</v>
          </cell>
          <cell r="H3225">
            <v>10000</v>
          </cell>
          <cell r="I3225">
            <v>0.1</v>
          </cell>
          <cell r="J3225">
            <v>9109249</v>
          </cell>
          <cell r="K3225" t="str">
            <v>Mahindra Holidays &amp; Resorts India Limited</v>
          </cell>
          <cell r="L3225">
            <v>63333.333333333336</v>
          </cell>
          <cell r="M3225" t="str">
            <v>Investment</v>
          </cell>
          <cell r="N3225" t="str">
            <v>BIA+</v>
          </cell>
          <cell r="O3225" t="str">
            <v>DEL_ZONE2</v>
          </cell>
          <cell r="P3225">
            <v>9109249</v>
          </cell>
          <cell r="Q3225" t="str">
            <v>Nilesh Madhuker Zodape</v>
          </cell>
          <cell r="R3225" t="str">
            <v>IAM</v>
          </cell>
          <cell r="S3225" t="str">
            <v>Vineet Garg</v>
          </cell>
          <cell r="T3225">
            <v>0.1</v>
          </cell>
          <cell r="U3225">
            <v>0</v>
          </cell>
          <cell r="V3225" t="str">
            <v>-</v>
          </cell>
          <cell r="Z3225" t="str">
            <v>-</v>
          </cell>
          <cell r="AA3225" t="str">
            <v>-</v>
          </cell>
          <cell r="AB3225" t="str">
            <v>-</v>
          </cell>
          <cell r="AC3225" t="str">
            <v>-</v>
          </cell>
          <cell r="AD3225" t="str">
            <v>-</v>
          </cell>
          <cell r="AE3225" t="str">
            <v>-</v>
          </cell>
          <cell r="AF3225" t="str">
            <v>-</v>
          </cell>
          <cell r="AG3225" t="str">
            <v>-</v>
          </cell>
          <cell r="AH3225" t="str">
            <v>--</v>
          </cell>
        </row>
        <row r="3226">
          <cell r="A3226">
            <v>9124518</v>
          </cell>
          <cell r="B3226" t="str">
            <v>Mahindra Holidays &amp; Resorts India Ltd</v>
          </cell>
          <cell r="C3226">
            <v>45535</v>
          </cell>
          <cell r="D3226" t="str">
            <v>Kolkata</v>
          </cell>
          <cell r="E3226" t="str">
            <v>MBIA</v>
          </cell>
          <cell r="F3226" t="str">
            <v>B2B</v>
          </cell>
          <cell r="G3226" t="str">
            <v>Others</v>
          </cell>
          <cell r="H3226">
            <v>17916.666666666668</v>
          </cell>
          <cell r="I3226">
            <v>0.17916666666666667</v>
          </cell>
          <cell r="J3226">
            <v>9109249</v>
          </cell>
          <cell r="K3226" t="str">
            <v>Mahindra Holidays &amp; Resorts India Limited</v>
          </cell>
          <cell r="L3226">
            <v>63333.333333333336</v>
          </cell>
          <cell r="M3226" t="str">
            <v>Investment</v>
          </cell>
          <cell r="N3226" t="str">
            <v>MBIA</v>
          </cell>
          <cell r="O3226" t="str">
            <v>PAN_ZONE1</v>
          </cell>
          <cell r="P3226">
            <v>9109249</v>
          </cell>
          <cell r="Q3226" t="str">
            <v>Nilesh Madhuker Zodape</v>
          </cell>
          <cell r="R3226" t="str">
            <v>IAM</v>
          </cell>
          <cell r="S3226" t="str">
            <v>Vineet Garg</v>
          </cell>
          <cell r="T3226">
            <v>0.17916666666666667</v>
          </cell>
          <cell r="U3226">
            <v>0</v>
          </cell>
          <cell r="V3226" t="str">
            <v>-</v>
          </cell>
          <cell r="Z3226" t="str">
            <v>-</v>
          </cell>
          <cell r="AA3226" t="str">
            <v>-</v>
          </cell>
          <cell r="AB3226" t="str">
            <v>-</v>
          </cell>
          <cell r="AC3226" t="str">
            <v>-</v>
          </cell>
          <cell r="AD3226" t="str">
            <v>-</v>
          </cell>
          <cell r="AE3226" t="str">
            <v>-</v>
          </cell>
          <cell r="AF3226" t="str">
            <v>-</v>
          </cell>
          <cell r="AG3226" t="str">
            <v>-</v>
          </cell>
          <cell r="AH3226" t="str">
            <v>--</v>
          </cell>
        </row>
        <row r="3227">
          <cell r="A3227">
            <v>9125827</v>
          </cell>
          <cell r="B3227" t="str">
            <v>Mahindra Holidays And Resorts India Limited</v>
          </cell>
          <cell r="C3227">
            <v>45617</v>
          </cell>
          <cell r="D3227" t="str">
            <v>Bharatpur</v>
          </cell>
          <cell r="E3227" t="str">
            <v>MBIA</v>
          </cell>
          <cell r="F3227" t="str">
            <v>B2B</v>
          </cell>
          <cell r="G3227" t="str">
            <v>Others</v>
          </cell>
          <cell r="H3227">
            <v>17916.666666666668</v>
          </cell>
          <cell r="I3227">
            <v>0.17916666666666667</v>
          </cell>
          <cell r="J3227">
            <v>9109249</v>
          </cell>
          <cell r="K3227" t="str">
            <v>Mahindra Holidays &amp; Resorts India Limited</v>
          </cell>
          <cell r="L3227">
            <v>63333.333333333336</v>
          </cell>
          <cell r="M3227" t="str">
            <v>Investment</v>
          </cell>
          <cell r="N3227" t="str">
            <v>MBIA</v>
          </cell>
          <cell r="O3227" t="str">
            <v>PAN_ZONE1</v>
          </cell>
          <cell r="P3227">
            <v>9109249</v>
          </cell>
          <cell r="Q3227" t="str">
            <v>Nilesh Madhuker Zodape</v>
          </cell>
          <cell r="R3227" t="str">
            <v>IAM</v>
          </cell>
          <cell r="S3227" t="str">
            <v>Vineet Garg</v>
          </cell>
          <cell r="T3227">
            <v>0.17916666666666667</v>
          </cell>
          <cell r="U3227">
            <v>0</v>
          </cell>
          <cell r="V3227" t="str">
            <v>-</v>
          </cell>
          <cell r="Z3227" t="str">
            <v>-</v>
          </cell>
          <cell r="AA3227" t="str">
            <v>-</v>
          </cell>
          <cell r="AB3227" t="str">
            <v>-</v>
          </cell>
          <cell r="AC3227" t="str">
            <v>-</v>
          </cell>
          <cell r="AD3227" t="str">
            <v>-</v>
          </cell>
          <cell r="AE3227" t="str">
            <v>-</v>
          </cell>
          <cell r="AF3227" t="str">
            <v>-</v>
          </cell>
          <cell r="AG3227" t="str">
            <v>-</v>
          </cell>
          <cell r="AH3227" t="str">
            <v>--</v>
          </cell>
        </row>
        <row r="3228">
          <cell r="A3228">
            <v>9130737</v>
          </cell>
          <cell r="B3228" t="str">
            <v>MAHINDRA HOLIDAYS &amp; RESORTS INDIA LIMITED</v>
          </cell>
          <cell r="C3228">
            <v>45845</v>
          </cell>
          <cell r="D3228" t="str">
            <v>Delhi</v>
          </cell>
          <cell r="E3228" t="str">
            <v>MBIA</v>
          </cell>
          <cell r="F3228" t="str">
            <v>B2B</v>
          </cell>
          <cell r="G3228" t="str">
            <v>Delhi</v>
          </cell>
          <cell r="H3228">
            <v>17500</v>
          </cell>
          <cell r="I3228">
            <v>0.17499999999999999</v>
          </cell>
          <cell r="J3228">
            <v>9109249</v>
          </cell>
          <cell r="K3228" t="str">
            <v>Mahindra Holidays &amp; Resorts India Limited</v>
          </cell>
          <cell r="L3228">
            <v>63333.333333333336</v>
          </cell>
          <cell r="M3228" t="str">
            <v>Investment</v>
          </cell>
          <cell r="N3228" t="str">
            <v>MBIA</v>
          </cell>
          <cell r="O3228" t="str">
            <v>DEL_ZONE1</v>
          </cell>
          <cell r="P3228">
            <v>9109249</v>
          </cell>
          <cell r="Q3228" t="str">
            <v>Nilesh Madhuker Zodape</v>
          </cell>
          <cell r="R3228" t="str">
            <v>IAM</v>
          </cell>
          <cell r="S3228" t="str">
            <v>Vineet Garg</v>
          </cell>
          <cell r="T3228">
            <v>0.17499999999999999</v>
          </cell>
          <cell r="U3228">
            <v>0</v>
          </cell>
          <cell r="V3228" t="str">
            <v>-</v>
          </cell>
          <cell r="Z3228" t="str">
            <v>-</v>
          </cell>
          <cell r="AA3228" t="str">
            <v>-</v>
          </cell>
          <cell r="AB3228" t="str">
            <v>-</v>
          </cell>
          <cell r="AC3228" t="str">
            <v>-</v>
          </cell>
          <cell r="AD3228" t="str">
            <v>-</v>
          </cell>
          <cell r="AE3228" t="str">
            <v>-</v>
          </cell>
          <cell r="AF3228" t="str">
            <v>-</v>
          </cell>
          <cell r="AG3228" t="str">
            <v>-</v>
          </cell>
          <cell r="AH3228" t="str">
            <v>--</v>
          </cell>
        </row>
        <row r="3229">
          <cell r="A3229">
            <v>9109283</v>
          </cell>
          <cell r="B3229" t="str">
            <v>Aman Travels Ltd</v>
          </cell>
          <cell r="C3229">
            <v>44980</v>
          </cell>
          <cell r="D3229" t="str">
            <v>Delhi</v>
          </cell>
          <cell r="E3229" t="str">
            <v>BIA</v>
          </cell>
          <cell r="F3229" t="str">
            <v>B2B</v>
          </cell>
          <cell r="G3229" t="str">
            <v>Delhi</v>
          </cell>
          <cell r="H3229">
            <v>39583.333333333336</v>
          </cell>
          <cell r="I3229">
            <v>0.39583333333333337</v>
          </cell>
          <cell r="J3229">
            <v>9109283</v>
          </cell>
          <cell r="K3229" t="str">
            <v>Aman Travels Ltd</v>
          </cell>
          <cell r="L3229">
            <v>39583.333333333336</v>
          </cell>
          <cell r="M3229" t="str">
            <v>Investment</v>
          </cell>
          <cell r="N3229" t="str">
            <v>BIA+</v>
          </cell>
          <cell r="O3229" t="str">
            <v>DEL_ZONE1</v>
          </cell>
          <cell r="P3229">
            <v>9109283</v>
          </cell>
          <cell r="Q3229" t="str">
            <v>Bijendra Singh</v>
          </cell>
          <cell r="R3229" t="str">
            <v>IAM</v>
          </cell>
          <cell r="S3229" t="str">
            <v>Ravi Kala</v>
          </cell>
          <cell r="T3229">
            <v>0.39583333333333337</v>
          </cell>
          <cell r="U3229">
            <v>0</v>
          </cell>
          <cell r="V3229" t="str">
            <v>-</v>
          </cell>
          <cell r="Z3229" t="str">
            <v>-</v>
          </cell>
          <cell r="AA3229" t="str">
            <v>-</v>
          </cell>
          <cell r="AB3229" t="str">
            <v>-</v>
          </cell>
          <cell r="AC3229" t="str">
            <v>-</v>
          </cell>
          <cell r="AD3229" t="str">
            <v>-</v>
          </cell>
          <cell r="AE3229" t="str">
            <v>-</v>
          </cell>
          <cell r="AF3229" t="str">
            <v>-</v>
          </cell>
          <cell r="AG3229" t="str">
            <v>-</v>
          </cell>
          <cell r="AH3229" t="str">
            <v>--</v>
          </cell>
        </row>
        <row r="3230">
          <cell r="A3230">
            <v>9109305</v>
          </cell>
          <cell r="B3230" t="str">
            <v>WRITER BUSINESS SERVICES PRIVATE LIMITED</v>
          </cell>
          <cell r="C3230">
            <v>45013</v>
          </cell>
          <cell r="D3230" t="str">
            <v>Pune</v>
          </cell>
          <cell r="E3230" t="str">
            <v>MBIA</v>
          </cell>
          <cell r="F3230" t="str">
            <v>B2B</v>
          </cell>
          <cell r="G3230" t="str">
            <v>Pune</v>
          </cell>
          <cell r="H3230">
            <v>27083.333333333332</v>
          </cell>
          <cell r="I3230">
            <v>0.27083333333333331</v>
          </cell>
          <cell r="J3230">
            <v>9109305</v>
          </cell>
          <cell r="K3230" t="str">
            <v>Writer Business Services Private Limited</v>
          </cell>
          <cell r="L3230">
            <v>41250</v>
          </cell>
          <cell r="M3230" t="str">
            <v>Investment</v>
          </cell>
          <cell r="N3230" t="str">
            <v>MBIA</v>
          </cell>
          <cell r="O3230" t="str">
            <v>PUN_ZONE1</v>
          </cell>
          <cell r="P3230">
            <v>9109305</v>
          </cell>
          <cell r="Q3230" t="str">
            <v>Nilesh Madhuker Zodape</v>
          </cell>
          <cell r="R3230" t="str">
            <v>IAM</v>
          </cell>
          <cell r="S3230" t="str">
            <v>Vineet Garg</v>
          </cell>
          <cell r="T3230">
            <v>0.27083333333333331</v>
          </cell>
          <cell r="U3230">
            <v>0</v>
          </cell>
          <cell r="V3230" t="str">
            <v>-</v>
          </cell>
          <cell r="Z3230" t="str">
            <v>-</v>
          </cell>
          <cell r="AA3230" t="str">
            <v>-</v>
          </cell>
          <cell r="AB3230" t="str">
            <v>-</v>
          </cell>
          <cell r="AC3230" t="str">
            <v>-</v>
          </cell>
          <cell r="AD3230" t="str">
            <v>-</v>
          </cell>
          <cell r="AE3230" t="str">
            <v>-</v>
          </cell>
          <cell r="AF3230" t="str">
            <v>-</v>
          </cell>
          <cell r="AG3230" t="str">
            <v>-</v>
          </cell>
          <cell r="AH3230" t="str">
            <v>--</v>
          </cell>
        </row>
        <row r="3231">
          <cell r="A3231">
            <v>9111662</v>
          </cell>
          <cell r="B3231" t="str">
            <v>WRITER BUSINESS SERVICES PRIVATE LIMITED</v>
          </cell>
          <cell r="C3231">
            <v>45077</v>
          </cell>
          <cell r="D3231" t="str">
            <v>Coimbatore</v>
          </cell>
          <cell r="E3231" t="str">
            <v>MBIA</v>
          </cell>
          <cell r="F3231" t="str">
            <v>B2B</v>
          </cell>
          <cell r="G3231" t="str">
            <v>Others</v>
          </cell>
          <cell r="H3231">
            <v>14166.666666666668</v>
          </cell>
          <cell r="I3231">
            <v>0.14166666666666669</v>
          </cell>
          <cell r="J3231">
            <v>9109305</v>
          </cell>
          <cell r="K3231" t="str">
            <v>Writer Business Services Private Limited</v>
          </cell>
          <cell r="L3231">
            <v>41250</v>
          </cell>
          <cell r="M3231" t="str">
            <v>Investment</v>
          </cell>
          <cell r="N3231" t="str">
            <v>MBIA</v>
          </cell>
          <cell r="O3231" t="str">
            <v>DEL_ZONE1</v>
          </cell>
          <cell r="P3231">
            <v>9109305</v>
          </cell>
          <cell r="Q3231" t="str">
            <v>Nilesh Madhuker Zodape</v>
          </cell>
          <cell r="R3231" t="str">
            <v>IAM</v>
          </cell>
          <cell r="S3231" t="str">
            <v>Vineet Garg</v>
          </cell>
          <cell r="T3231">
            <v>0.14166666666666669</v>
          </cell>
          <cell r="U3231">
            <v>0</v>
          </cell>
          <cell r="V3231" t="str">
            <v>-</v>
          </cell>
          <cell r="Z3231" t="str">
            <v>-</v>
          </cell>
          <cell r="AA3231" t="str">
            <v>-</v>
          </cell>
          <cell r="AB3231" t="str">
            <v>-</v>
          </cell>
          <cell r="AC3231" t="str">
            <v>-</v>
          </cell>
          <cell r="AD3231" t="str">
            <v>-</v>
          </cell>
          <cell r="AE3231" t="str">
            <v>-</v>
          </cell>
          <cell r="AF3231" t="str">
            <v>-</v>
          </cell>
          <cell r="AG3231" t="str">
            <v>-</v>
          </cell>
          <cell r="AH3231" t="str">
            <v>--</v>
          </cell>
        </row>
        <row r="3232">
          <cell r="A3232">
            <v>9109918</v>
          </cell>
          <cell r="B3232" t="str">
            <v>Skootr Global Private Limited</v>
          </cell>
          <cell r="C3232">
            <v>45014</v>
          </cell>
          <cell r="D3232" t="str">
            <v>Jaipur</v>
          </cell>
          <cell r="E3232" t="str">
            <v>MWIFI</v>
          </cell>
          <cell r="F3232" t="str">
            <v>B2B</v>
          </cell>
          <cell r="G3232" t="str">
            <v>Others</v>
          </cell>
          <cell r="H3232">
            <v>70000</v>
          </cell>
          <cell r="I3232">
            <v>0.7</v>
          </cell>
          <cell r="J3232">
            <v>9109918</v>
          </cell>
          <cell r="K3232" t="str">
            <v>Skootr Global Private Limited</v>
          </cell>
          <cell r="L3232">
            <v>70000</v>
          </cell>
          <cell r="M3232" t="str">
            <v>Investment</v>
          </cell>
          <cell r="N3232" t="str">
            <v>MWIFI</v>
          </cell>
          <cell r="O3232" t="str">
            <v>PAN_ZONE1</v>
          </cell>
          <cell r="P3232">
            <v>9109918</v>
          </cell>
          <cell r="Q3232" t="str">
            <v>Adarsh Kumar</v>
          </cell>
          <cell r="R3232" t="str">
            <v>IAM</v>
          </cell>
          <cell r="S3232" t="str">
            <v>Rajeev Misra</v>
          </cell>
          <cell r="T3232">
            <v>0.7</v>
          </cell>
          <cell r="U3232">
            <v>0</v>
          </cell>
          <cell r="V3232" t="str">
            <v>-</v>
          </cell>
          <cell r="Z3232" t="str">
            <v>-</v>
          </cell>
          <cell r="AA3232" t="str">
            <v>-</v>
          </cell>
          <cell r="AB3232" t="str">
            <v>-</v>
          </cell>
          <cell r="AC3232" t="str">
            <v>-</v>
          </cell>
          <cell r="AD3232" t="str">
            <v>-</v>
          </cell>
          <cell r="AE3232" t="str">
            <v>-</v>
          </cell>
          <cell r="AF3232" t="str">
            <v>-</v>
          </cell>
          <cell r="AG3232" t="str">
            <v>-</v>
          </cell>
          <cell r="AH3232" t="str">
            <v>--</v>
          </cell>
        </row>
        <row r="3233">
          <cell r="A3233">
            <v>9109425</v>
          </cell>
          <cell r="B3233" t="str">
            <v>Birkenstock India Pvt Ltd</v>
          </cell>
          <cell r="C3233">
            <v>45014</v>
          </cell>
          <cell r="D3233" t="str">
            <v>Gurgaon</v>
          </cell>
          <cell r="E3233" t="str">
            <v>MWIFI</v>
          </cell>
          <cell r="F3233" t="str">
            <v>B2B</v>
          </cell>
          <cell r="G3233" t="str">
            <v>Gurgaon</v>
          </cell>
          <cell r="H3233">
            <v>8500</v>
          </cell>
          <cell r="I3233">
            <v>8.5000000000000006E-2</v>
          </cell>
          <cell r="J3233">
            <v>9110836</v>
          </cell>
          <cell r="K3233" t="str">
            <v>Birkenstock India Private Limited</v>
          </cell>
          <cell r="L3233">
            <v>70166.666666666672</v>
          </cell>
          <cell r="M3233" t="str">
            <v>Investment</v>
          </cell>
          <cell r="N3233" t="str">
            <v>MWIFI</v>
          </cell>
          <cell r="O3233" t="str">
            <v>GGN_ZONE1</v>
          </cell>
          <cell r="P3233">
            <v>9110836</v>
          </cell>
          <cell r="Q3233" t="str">
            <v>Adarsh Kumar</v>
          </cell>
          <cell r="R3233" t="str">
            <v>IAM</v>
          </cell>
          <cell r="S3233" t="str">
            <v>Rajeev Misra</v>
          </cell>
          <cell r="T3233">
            <v>8.5000000000000006E-2</v>
          </cell>
          <cell r="U3233">
            <v>0</v>
          </cell>
          <cell r="V3233" t="str">
            <v>-</v>
          </cell>
          <cell r="Z3233" t="str">
            <v>-</v>
          </cell>
          <cell r="AA3233" t="str">
            <v>-</v>
          </cell>
          <cell r="AB3233" t="str">
            <v>-</v>
          </cell>
          <cell r="AC3233" t="str">
            <v>-</v>
          </cell>
          <cell r="AD3233" t="str">
            <v>-</v>
          </cell>
          <cell r="AE3233" t="str">
            <v>-</v>
          </cell>
          <cell r="AF3233" t="str">
            <v>-</v>
          </cell>
          <cell r="AG3233" t="str">
            <v>-</v>
          </cell>
          <cell r="AH3233" t="str">
            <v>--</v>
          </cell>
        </row>
        <row r="3234">
          <cell r="A3234">
            <v>9110836</v>
          </cell>
          <cell r="B3234" t="str">
            <v>Birkenstock India Pvt Ltd.</v>
          </cell>
          <cell r="C3234">
            <v>45012</v>
          </cell>
          <cell r="D3234" t="str">
            <v>Gurgaon</v>
          </cell>
          <cell r="E3234" t="str">
            <v>BIA</v>
          </cell>
          <cell r="F3234" t="str">
            <v>B2B</v>
          </cell>
          <cell r="G3234" t="str">
            <v>Gurgaon</v>
          </cell>
          <cell r="H3234">
            <v>31666.666666666668</v>
          </cell>
          <cell r="I3234">
            <v>0.31666666666666665</v>
          </cell>
          <cell r="J3234">
            <v>9110836</v>
          </cell>
          <cell r="K3234" t="str">
            <v>Birkenstock India Private Limited</v>
          </cell>
          <cell r="L3234">
            <v>70166.666666666672</v>
          </cell>
          <cell r="M3234" t="str">
            <v>Investment</v>
          </cell>
          <cell r="N3234" t="str">
            <v>BIA+</v>
          </cell>
          <cell r="O3234" t="str">
            <v>GGN_ZONE1</v>
          </cell>
          <cell r="P3234">
            <v>9110836</v>
          </cell>
          <cell r="Q3234" t="str">
            <v>Adarsh Kumar</v>
          </cell>
          <cell r="R3234" t="str">
            <v>IAM</v>
          </cell>
          <cell r="S3234" t="str">
            <v>Rajeev Misra</v>
          </cell>
          <cell r="T3234">
            <v>0.31666666666666665</v>
          </cell>
          <cell r="U3234">
            <v>0</v>
          </cell>
          <cell r="V3234" t="str">
            <v>-</v>
          </cell>
          <cell r="Z3234" t="str">
            <v>-</v>
          </cell>
          <cell r="AA3234" t="str">
            <v>-</v>
          </cell>
          <cell r="AB3234" t="str">
            <v>-</v>
          </cell>
          <cell r="AC3234" t="str">
            <v>-</v>
          </cell>
          <cell r="AD3234" t="str">
            <v>-</v>
          </cell>
          <cell r="AE3234" t="str">
            <v>-</v>
          </cell>
          <cell r="AF3234" t="str">
            <v>-</v>
          </cell>
          <cell r="AG3234" t="str">
            <v>-</v>
          </cell>
          <cell r="AH3234" t="str">
            <v>--</v>
          </cell>
        </row>
        <row r="3235">
          <cell r="A3235">
            <v>9126229</v>
          </cell>
          <cell r="B3235" t="str">
            <v>Birkenstock India Private Limited</v>
          </cell>
          <cell r="C3235">
            <v>45545</v>
          </cell>
          <cell r="D3235" t="str">
            <v>Gurgaon</v>
          </cell>
          <cell r="E3235" t="str">
            <v>MWIFI</v>
          </cell>
          <cell r="F3235" t="str">
            <v>B2B</v>
          </cell>
          <cell r="G3235" t="str">
            <v>Gurgaon</v>
          </cell>
          <cell r="H3235">
            <v>30000</v>
          </cell>
          <cell r="I3235">
            <v>0.3</v>
          </cell>
          <cell r="J3235">
            <v>9110836</v>
          </cell>
          <cell r="K3235" t="str">
            <v>Birkenstock India Private Limited</v>
          </cell>
          <cell r="L3235">
            <v>70166.666666666672</v>
          </cell>
          <cell r="M3235" t="str">
            <v>Investment</v>
          </cell>
          <cell r="N3235" t="str">
            <v>MWIFI</v>
          </cell>
          <cell r="O3235" t="str">
            <v>GGN_ZONE1</v>
          </cell>
          <cell r="P3235">
            <v>9110836</v>
          </cell>
          <cell r="Q3235" t="str">
            <v>Adarsh Kumar</v>
          </cell>
          <cell r="R3235" t="str">
            <v>IAM</v>
          </cell>
          <cell r="S3235" t="str">
            <v>Rajeev Misra</v>
          </cell>
          <cell r="T3235">
            <v>0.3</v>
          </cell>
          <cell r="U3235">
            <v>0</v>
          </cell>
          <cell r="V3235" t="str">
            <v>-</v>
          </cell>
          <cell r="Z3235" t="str">
            <v>-</v>
          </cell>
          <cell r="AA3235" t="str">
            <v>-</v>
          </cell>
          <cell r="AB3235" t="str">
            <v>-</v>
          </cell>
          <cell r="AC3235" t="str">
            <v>-</v>
          </cell>
          <cell r="AD3235" t="str">
            <v>-</v>
          </cell>
          <cell r="AE3235" t="str">
            <v>-</v>
          </cell>
          <cell r="AF3235" t="str">
            <v>-</v>
          </cell>
          <cell r="AG3235" t="str">
            <v>-</v>
          </cell>
          <cell r="AH3235" t="str">
            <v>--</v>
          </cell>
        </row>
        <row r="3236">
          <cell r="A3236">
            <v>7000171</v>
          </cell>
          <cell r="B3236" t="str">
            <v>Mynd Integrated Solutions Private Limited</v>
          </cell>
          <cell r="C3236">
            <v>45196</v>
          </cell>
          <cell r="D3236" t="str">
            <v>Gurgaon</v>
          </cell>
          <cell r="E3236" t="str">
            <v>Voice</v>
          </cell>
          <cell r="F3236" t="str">
            <v>B2B</v>
          </cell>
          <cell r="G3236" t="str">
            <v>Gurgaon</v>
          </cell>
          <cell r="H3236">
            <v>24000</v>
          </cell>
          <cell r="I3236">
            <v>0.24</v>
          </cell>
          <cell r="J3236">
            <v>9111043</v>
          </cell>
          <cell r="K3236" t="str">
            <v>Mynd Integrated Solutions Private Limited</v>
          </cell>
          <cell r="L3236">
            <v>134416.66666666669</v>
          </cell>
          <cell r="M3236" t="str">
            <v>Relationship</v>
          </cell>
          <cell r="N3236" t="str">
            <v>Voice</v>
          </cell>
          <cell r="O3236" t="str">
            <v>GGN_ZONE1</v>
          </cell>
          <cell r="P3236">
            <v>9111043</v>
          </cell>
          <cell r="Q3236" t="str">
            <v>Rahul R</v>
          </cell>
          <cell r="R3236" t="str">
            <v>IAM</v>
          </cell>
          <cell r="S3236" t="str">
            <v>Vineet Jose</v>
          </cell>
          <cell r="T3236">
            <v>0.24</v>
          </cell>
          <cell r="U3236">
            <v>0</v>
          </cell>
          <cell r="V3236" t="str">
            <v>-</v>
          </cell>
          <cell r="Z3236" t="str">
            <v>-</v>
          </cell>
          <cell r="AA3236" t="str">
            <v>-</v>
          </cell>
          <cell r="AB3236" t="str">
            <v>-</v>
          </cell>
          <cell r="AC3236" t="str">
            <v>-</v>
          </cell>
          <cell r="AD3236" t="str">
            <v>-</v>
          </cell>
          <cell r="AE3236" t="str">
            <v>-</v>
          </cell>
          <cell r="AF3236" t="str">
            <v>-</v>
          </cell>
          <cell r="AG3236" t="str">
            <v>-</v>
          </cell>
          <cell r="AH3236" t="str">
            <v>--</v>
          </cell>
        </row>
        <row r="3237">
          <cell r="A3237">
            <v>9111043</v>
          </cell>
          <cell r="B3237" t="str">
            <v>Mynd Integrated Solutions Private Limited</v>
          </cell>
          <cell r="C3237">
            <v>45016</v>
          </cell>
          <cell r="D3237" t="str">
            <v>Gurgaon</v>
          </cell>
          <cell r="E3237" t="str">
            <v>ILL</v>
          </cell>
          <cell r="F3237" t="str">
            <v>B2B</v>
          </cell>
          <cell r="G3237" t="str">
            <v>Gurgaon</v>
          </cell>
          <cell r="H3237">
            <v>17500</v>
          </cell>
          <cell r="I3237">
            <v>0.17499999999999999</v>
          </cell>
          <cell r="J3237">
            <v>9111043</v>
          </cell>
          <cell r="K3237" t="str">
            <v>Mynd Integrated Solutions Private Limited</v>
          </cell>
          <cell r="L3237">
            <v>134416.66666666669</v>
          </cell>
          <cell r="M3237" t="str">
            <v>Relationship</v>
          </cell>
          <cell r="N3237" t="str">
            <v>BIA+</v>
          </cell>
          <cell r="O3237" t="str">
            <v>GGN_ZONE1</v>
          </cell>
          <cell r="P3237">
            <v>9111043</v>
          </cell>
          <cell r="Q3237" t="str">
            <v>Rahul R</v>
          </cell>
          <cell r="R3237" t="str">
            <v>IAM</v>
          </cell>
          <cell r="S3237" t="str">
            <v>Vineet Jose</v>
          </cell>
          <cell r="T3237">
            <v>0.17499999999999999</v>
          </cell>
          <cell r="U3237">
            <v>0</v>
          </cell>
          <cell r="V3237" t="str">
            <v>-</v>
          </cell>
          <cell r="Z3237" t="str">
            <v>-</v>
          </cell>
          <cell r="AA3237" t="str">
            <v>-</v>
          </cell>
          <cell r="AB3237" t="str">
            <v>-</v>
          </cell>
          <cell r="AC3237" t="str">
            <v>-</v>
          </cell>
          <cell r="AD3237" t="str">
            <v>-</v>
          </cell>
          <cell r="AE3237" t="str">
            <v>-</v>
          </cell>
          <cell r="AF3237" t="str">
            <v>-</v>
          </cell>
          <cell r="AG3237" t="str">
            <v>-</v>
          </cell>
          <cell r="AH3237" t="str">
            <v>--</v>
          </cell>
        </row>
        <row r="3238">
          <cell r="A3238">
            <v>9115179</v>
          </cell>
          <cell r="B3238" t="str">
            <v>Mynd Integrated Solutions Private Limited</v>
          </cell>
          <cell r="C3238">
            <v>45680</v>
          </cell>
          <cell r="D3238" t="str">
            <v>Bangalore</v>
          </cell>
          <cell r="E3238" t="str">
            <v>BIA</v>
          </cell>
          <cell r="F3238" t="str">
            <v>B2B</v>
          </cell>
          <cell r="G3238" t="str">
            <v>Bangalore</v>
          </cell>
          <cell r="H3238">
            <v>15000</v>
          </cell>
          <cell r="I3238">
            <v>0.15</v>
          </cell>
          <cell r="J3238">
            <v>9111043</v>
          </cell>
          <cell r="K3238" t="str">
            <v>Mynd Integrated Solutions Private Limited</v>
          </cell>
          <cell r="L3238">
            <v>134416.66666666669</v>
          </cell>
          <cell r="M3238" t="str">
            <v>Relationship</v>
          </cell>
          <cell r="N3238" t="str">
            <v>BIA+</v>
          </cell>
          <cell r="O3238" t="str">
            <v>BLR_ZONE1</v>
          </cell>
          <cell r="P3238">
            <v>9111043</v>
          </cell>
          <cell r="Q3238" t="str">
            <v>Rahul R</v>
          </cell>
          <cell r="R3238" t="str">
            <v>IAM</v>
          </cell>
          <cell r="S3238" t="str">
            <v>Vineet Jose</v>
          </cell>
          <cell r="T3238">
            <v>0.15</v>
          </cell>
          <cell r="U3238">
            <v>0</v>
          </cell>
          <cell r="V3238" t="str">
            <v>-</v>
          </cell>
          <cell r="Z3238" t="str">
            <v>-</v>
          </cell>
          <cell r="AA3238" t="str">
            <v>-</v>
          </cell>
          <cell r="AB3238" t="str">
            <v>-</v>
          </cell>
          <cell r="AC3238" t="str">
            <v>-</v>
          </cell>
          <cell r="AD3238" t="str">
            <v>-</v>
          </cell>
          <cell r="AE3238" t="str">
            <v>-</v>
          </cell>
          <cell r="AF3238" t="str">
            <v>-</v>
          </cell>
          <cell r="AG3238" t="str">
            <v>-</v>
          </cell>
          <cell r="AH3238" t="str">
            <v>--</v>
          </cell>
        </row>
        <row r="3239">
          <cell r="A3239">
            <v>9116169</v>
          </cell>
          <cell r="B3239" t="str">
            <v>Mynd Integrated Solutions Private Limited</v>
          </cell>
          <cell r="C3239">
            <v>45159</v>
          </cell>
          <cell r="D3239" t="str">
            <v>Gurgaon</v>
          </cell>
          <cell r="E3239" t="str">
            <v>ILL</v>
          </cell>
          <cell r="F3239" t="str">
            <v>B2B</v>
          </cell>
          <cell r="G3239" t="str">
            <v>Gurgaon</v>
          </cell>
          <cell r="H3239">
            <v>37083.333333333336</v>
          </cell>
          <cell r="I3239">
            <v>0.37083333333333335</v>
          </cell>
          <cell r="J3239">
            <v>9111043</v>
          </cell>
          <cell r="K3239" t="str">
            <v>Mynd Integrated Solutions Private Limited</v>
          </cell>
          <cell r="L3239">
            <v>134416.66666666669</v>
          </cell>
          <cell r="M3239" t="str">
            <v>Relationship</v>
          </cell>
          <cell r="N3239" t="str">
            <v>BIA+</v>
          </cell>
          <cell r="O3239" t="str">
            <v>GGN_ZONE1</v>
          </cell>
          <cell r="P3239">
            <v>9111043</v>
          </cell>
          <cell r="Q3239" t="str">
            <v>Rahul R</v>
          </cell>
          <cell r="R3239" t="str">
            <v>IAM</v>
          </cell>
          <cell r="S3239" t="str">
            <v>Vineet Jose</v>
          </cell>
          <cell r="T3239">
            <v>0.37083333333333335</v>
          </cell>
          <cell r="U3239">
            <v>0</v>
          </cell>
          <cell r="V3239" t="str">
            <v>-</v>
          </cell>
          <cell r="Z3239" t="str">
            <v>-</v>
          </cell>
          <cell r="AA3239" t="str">
            <v>-</v>
          </cell>
          <cell r="AB3239" t="str">
            <v>-</v>
          </cell>
          <cell r="AC3239" t="str">
            <v>-</v>
          </cell>
          <cell r="AD3239" t="str">
            <v>-</v>
          </cell>
          <cell r="AE3239" t="str">
            <v>-</v>
          </cell>
          <cell r="AF3239" t="str">
            <v>-</v>
          </cell>
          <cell r="AG3239" t="str">
            <v>-</v>
          </cell>
          <cell r="AH3239" t="str">
            <v>--</v>
          </cell>
        </row>
        <row r="3240">
          <cell r="A3240">
            <v>9117601</v>
          </cell>
          <cell r="B3240" t="str">
            <v>Mynd Integrated Solutions Private Limited</v>
          </cell>
          <cell r="C3240">
            <v>45197</v>
          </cell>
          <cell r="D3240" t="str">
            <v>NOIDA</v>
          </cell>
          <cell r="E3240" t="str">
            <v>BIA</v>
          </cell>
          <cell r="F3240" t="str">
            <v>B2B</v>
          </cell>
          <cell r="G3240" t="str">
            <v>NOIDA</v>
          </cell>
          <cell r="H3240">
            <v>40833.333333333336</v>
          </cell>
          <cell r="I3240">
            <v>0.40833333333333338</v>
          </cell>
          <cell r="J3240">
            <v>9111043</v>
          </cell>
          <cell r="K3240" t="str">
            <v>Mynd Integrated Solutions Private Limited</v>
          </cell>
          <cell r="L3240">
            <v>134416.66666666669</v>
          </cell>
          <cell r="M3240" t="str">
            <v>Relationship</v>
          </cell>
          <cell r="N3240" t="str">
            <v>BIA+</v>
          </cell>
          <cell r="O3240" t="str">
            <v>NOD_ZONE1</v>
          </cell>
          <cell r="P3240">
            <v>9111043</v>
          </cell>
          <cell r="Q3240" t="str">
            <v>Rahul R</v>
          </cell>
          <cell r="R3240" t="str">
            <v>IAM</v>
          </cell>
          <cell r="S3240" t="str">
            <v>Vineet Jose</v>
          </cell>
          <cell r="T3240">
            <v>0.40833333333333338</v>
          </cell>
          <cell r="U3240">
            <v>0</v>
          </cell>
          <cell r="V3240" t="str">
            <v>-</v>
          </cell>
          <cell r="Z3240" t="str">
            <v>-</v>
          </cell>
          <cell r="AA3240" t="str">
            <v>-</v>
          </cell>
          <cell r="AB3240" t="str">
            <v>-</v>
          </cell>
          <cell r="AC3240" t="str">
            <v>-</v>
          </cell>
          <cell r="AD3240" t="str">
            <v>-</v>
          </cell>
          <cell r="AE3240" t="str">
            <v>-</v>
          </cell>
          <cell r="AF3240" t="str">
            <v>-</v>
          </cell>
          <cell r="AG3240" t="str">
            <v>-</v>
          </cell>
          <cell r="AH3240" t="str">
            <v>--</v>
          </cell>
        </row>
        <row r="3241">
          <cell r="A3241">
            <v>9111072</v>
          </cell>
          <cell r="B3241" t="str">
            <v>Go Momentum</v>
          </cell>
          <cell r="C3241">
            <v>45045</v>
          </cell>
          <cell r="D3241" t="str">
            <v>Delhi</v>
          </cell>
          <cell r="E3241" t="str">
            <v>BIA</v>
          </cell>
          <cell r="F3241" t="str">
            <v>B2B</v>
          </cell>
          <cell r="G3241" t="str">
            <v>Delhi</v>
          </cell>
          <cell r="H3241">
            <v>37500</v>
          </cell>
          <cell r="I3241">
            <v>0.375</v>
          </cell>
          <cell r="J3241">
            <v>9111072</v>
          </cell>
          <cell r="K3241" t="str">
            <v>Go Momentum</v>
          </cell>
          <cell r="L3241">
            <v>37500</v>
          </cell>
          <cell r="M3241" t="str">
            <v>Investment</v>
          </cell>
          <cell r="N3241" t="str">
            <v>BIA+</v>
          </cell>
          <cell r="O3241" t="str">
            <v>DEL_ZONE1</v>
          </cell>
          <cell r="P3241">
            <v>9111072</v>
          </cell>
          <cell r="Q3241" t="str">
            <v>Ravi Chandana</v>
          </cell>
          <cell r="R3241" t="str">
            <v>IAM</v>
          </cell>
          <cell r="S3241" t="str">
            <v>Ravi Kala</v>
          </cell>
          <cell r="T3241">
            <v>0.375</v>
          </cell>
          <cell r="U3241">
            <v>0</v>
          </cell>
          <cell r="V3241" t="str">
            <v>-</v>
          </cell>
          <cell r="Z3241" t="str">
            <v>-</v>
          </cell>
          <cell r="AA3241" t="str">
            <v>-</v>
          </cell>
          <cell r="AB3241" t="str">
            <v>-</v>
          </cell>
          <cell r="AC3241" t="str">
            <v>-</v>
          </cell>
          <cell r="AD3241" t="str">
            <v>-</v>
          </cell>
          <cell r="AE3241" t="str">
            <v>-</v>
          </cell>
          <cell r="AF3241" t="str">
            <v>-</v>
          </cell>
          <cell r="AG3241" t="str">
            <v>-</v>
          </cell>
          <cell r="AH3241" t="str">
            <v>--</v>
          </cell>
        </row>
        <row r="3242">
          <cell r="A3242">
            <v>7000146</v>
          </cell>
          <cell r="B3242" t="str">
            <v>Interglobo India Freight Forwarders Pvt Ltd</v>
          </cell>
          <cell r="C3242">
            <v>45030</v>
          </cell>
          <cell r="D3242" t="str">
            <v>Delhi</v>
          </cell>
          <cell r="E3242" t="str">
            <v>Voice</v>
          </cell>
          <cell r="F3242" t="str">
            <v>B2B</v>
          </cell>
          <cell r="G3242" t="str">
            <v>Delhi</v>
          </cell>
          <cell r="H3242">
            <v>7000</v>
          </cell>
          <cell r="I3242">
            <v>7.0000000000000007E-2</v>
          </cell>
          <cell r="J3242">
            <v>9111104</v>
          </cell>
          <cell r="K3242" t="str">
            <v>Interglobo India Freight Forwarders Private Limited</v>
          </cell>
          <cell r="L3242">
            <v>66167</v>
          </cell>
          <cell r="M3242" t="str">
            <v>Investment</v>
          </cell>
          <cell r="N3242" t="str">
            <v>Voice</v>
          </cell>
          <cell r="O3242" t="str">
            <v>DEL_ZONE1</v>
          </cell>
          <cell r="P3242">
            <v>9111104</v>
          </cell>
          <cell r="Q3242" t="str">
            <v>Ravi Kala</v>
          </cell>
          <cell r="R3242" t="str">
            <v>RAM</v>
          </cell>
          <cell r="S3242" t="str">
            <v>Ravi Kala</v>
          </cell>
          <cell r="T3242">
            <v>7.0000000000000007E-2</v>
          </cell>
          <cell r="U3242">
            <v>0</v>
          </cell>
          <cell r="V3242" t="str">
            <v>-</v>
          </cell>
          <cell r="Z3242" t="str">
            <v>-</v>
          </cell>
          <cell r="AA3242" t="str">
            <v>-</v>
          </cell>
          <cell r="AB3242" t="str">
            <v>-</v>
          </cell>
          <cell r="AC3242" t="str">
            <v>-</v>
          </cell>
          <cell r="AD3242" t="str">
            <v>-</v>
          </cell>
          <cell r="AE3242" t="str">
            <v>-</v>
          </cell>
          <cell r="AF3242" t="str">
            <v>-</v>
          </cell>
          <cell r="AG3242" t="str">
            <v>-</v>
          </cell>
          <cell r="AH3242" t="str">
            <v>--</v>
          </cell>
        </row>
        <row r="3243">
          <cell r="A3243">
            <v>9111104</v>
          </cell>
          <cell r="B3243" t="str">
            <v>Interglobo  India Freight Forwarders Pvt Ltd</v>
          </cell>
          <cell r="C3243">
            <v>45016</v>
          </cell>
          <cell r="D3243" t="str">
            <v>Delhi</v>
          </cell>
          <cell r="E3243" t="str">
            <v>BIA</v>
          </cell>
          <cell r="F3243" t="str">
            <v>B2B</v>
          </cell>
          <cell r="G3243" t="str">
            <v>Delhi</v>
          </cell>
          <cell r="H3243">
            <v>59167</v>
          </cell>
          <cell r="I3243">
            <v>0.59167000000000003</v>
          </cell>
          <cell r="J3243">
            <v>9111104</v>
          </cell>
          <cell r="K3243" t="str">
            <v>Interglobo India Freight Forwarders Private Limited</v>
          </cell>
          <cell r="L3243">
            <v>66167</v>
          </cell>
          <cell r="M3243" t="str">
            <v>Investment</v>
          </cell>
          <cell r="N3243" t="str">
            <v>BIA+</v>
          </cell>
          <cell r="O3243" t="str">
            <v>DEL_ZONE1</v>
          </cell>
          <cell r="P3243">
            <v>9111104</v>
          </cell>
          <cell r="Q3243" t="str">
            <v>Ravi Kala</v>
          </cell>
          <cell r="R3243" t="str">
            <v>RAM</v>
          </cell>
          <cell r="S3243" t="str">
            <v>Ravi Kala</v>
          </cell>
          <cell r="T3243">
            <v>0.59167000000000003</v>
          </cell>
          <cell r="U3243">
            <v>0</v>
          </cell>
          <cell r="V3243" t="str">
            <v>-</v>
          </cell>
          <cell r="Z3243" t="str">
            <v>-</v>
          </cell>
          <cell r="AA3243" t="str">
            <v>-</v>
          </cell>
          <cell r="AB3243" t="str">
            <v>-</v>
          </cell>
          <cell r="AC3243" t="str">
            <v>-</v>
          </cell>
          <cell r="AD3243" t="str">
            <v>-</v>
          </cell>
          <cell r="AE3243" t="str">
            <v>-</v>
          </cell>
          <cell r="AF3243" t="str">
            <v>-</v>
          </cell>
          <cell r="AG3243" t="str">
            <v>-</v>
          </cell>
          <cell r="AH3243" t="str">
            <v>--</v>
          </cell>
        </row>
        <row r="3244">
          <cell r="A3244">
            <v>9111119</v>
          </cell>
          <cell r="B3244" t="str">
            <v>M R WARERKAR AND ASSOCIATES PVT LTD</v>
          </cell>
          <cell r="C3244">
            <v>45016</v>
          </cell>
          <cell r="D3244" t="str">
            <v>Delhi</v>
          </cell>
          <cell r="E3244" t="str">
            <v>BIA</v>
          </cell>
          <cell r="F3244" t="str">
            <v>B2B</v>
          </cell>
          <cell r="G3244" t="str">
            <v>Delhi</v>
          </cell>
          <cell r="H3244">
            <v>30000</v>
          </cell>
          <cell r="I3244">
            <v>0.3</v>
          </cell>
          <cell r="J3244">
            <v>9111119</v>
          </cell>
          <cell r="K3244" t="str">
            <v>M R Warerkar And Associates Private Limited</v>
          </cell>
          <cell r="L3244">
            <v>30000</v>
          </cell>
          <cell r="M3244" t="str">
            <v>Investment</v>
          </cell>
          <cell r="N3244" t="str">
            <v>BIA+</v>
          </cell>
          <cell r="O3244" t="str">
            <v>DEL_ZONE1</v>
          </cell>
          <cell r="P3244">
            <v>9111119</v>
          </cell>
          <cell r="Q3244" t="str">
            <v>Ravi Chandana</v>
          </cell>
          <cell r="R3244" t="str">
            <v>IAM</v>
          </cell>
          <cell r="S3244" t="str">
            <v>Ravi Kala</v>
          </cell>
          <cell r="T3244">
            <v>0.3</v>
          </cell>
          <cell r="U3244">
            <v>0</v>
          </cell>
          <cell r="V3244" t="str">
            <v>-</v>
          </cell>
          <cell r="Z3244" t="str">
            <v>-</v>
          </cell>
          <cell r="AA3244" t="str">
            <v>-</v>
          </cell>
          <cell r="AB3244" t="str">
            <v>-</v>
          </cell>
          <cell r="AC3244" t="str">
            <v>-</v>
          </cell>
          <cell r="AD3244" t="str">
            <v>-</v>
          </cell>
          <cell r="AE3244" t="str">
            <v>-</v>
          </cell>
          <cell r="AF3244" t="str">
            <v>-</v>
          </cell>
          <cell r="AG3244" t="str">
            <v>-</v>
          </cell>
          <cell r="AH3244" t="str">
            <v>--</v>
          </cell>
        </row>
        <row r="3245">
          <cell r="A3245">
            <v>9111192</v>
          </cell>
          <cell r="B3245" t="str">
            <v>EXOTEL TECHCOM PVT LTD</v>
          </cell>
          <cell r="C3245">
            <v>45021</v>
          </cell>
          <cell r="D3245" t="str">
            <v>Bangalore</v>
          </cell>
          <cell r="E3245" t="str">
            <v>BIA</v>
          </cell>
          <cell r="F3245" t="str">
            <v>B2B</v>
          </cell>
          <cell r="G3245" t="str">
            <v>Bangalore</v>
          </cell>
          <cell r="H3245">
            <v>45000</v>
          </cell>
          <cell r="I3245">
            <v>0.45</v>
          </cell>
          <cell r="J3245">
            <v>9111192</v>
          </cell>
          <cell r="K3245" t="str">
            <v>Exotel Techcom Private Limited</v>
          </cell>
          <cell r="L3245">
            <v>45000</v>
          </cell>
          <cell r="M3245" t="str">
            <v>Investment</v>
          </cell>
          <cell r="N3245" t="str">
            <v>BIA+</v>
          </cell>
          <cell r="O3245" t="str">
            <v>BLR_ZONE1</v>
          </cell>
          <cell r="P3245">
            <v>9111192</v>
          </cell>
          <cell r="Q3245" t="str">
            <v>Vineet Jose</v>
          </cell>
          <cell r="R3245" t="str">
            <v>RAM</v>
          </cell>
          <cell r="S3245" t="str">
            <v>Vineet Jose</v>
          </cell>
          <cell r="T3245">
            <v>0.45</v>
          </cell>
          <cell r="U3245">
            <v>0</v>
          </cell>
          <cell r="V3245" t="str">
            <v>-</v>
          </cell>
          <cell r="Z3245" t="str">
            <v>-</v>
          </cell>
          <cell r="AA3245" t="str">
            <v>-</v>
          </cell>
          <cell r="AB3245" t="str">
            <v>-</v>
          </cell>
          <cell r="AC3245" t="str">
            <v>-</v>
          </cell>
          <cell r="AD3245" t="str">
            <v>-</v>
          </cell>
          <cell r="AE3245" t="str">
            <v>-</v>
          </cell>
          <cell r="AF3245" t="str">
            <v>-</v>
          </cell>
          <cell r="AG3245" t="str">
            <v>-</v>
          </cell>
          <cell r="AH3245" t="str">
            <v>--</v>
          </cell>
        </row>
        <row r="3246">
          <cell r="A3246">
            <v>9111563</v>
          </cell>
          <cell r="B3246" t="str">
            <v>Jamia Hamdard</v>
          </cell>
          <cell r="C3246">
            <v>45046</v>
          </cell>
          <cell r="D3246" t="str">
            <v>Delhi</v>
          </cell>
          <cell r="E3246" t="str">
            <v>ILL</v>
          </cell>
          <cell r="F3246" t="str">
            <v>B2B</v>
          </cell>
          <cell r="G3246" t="str">
            <v>Delhi</v>
          </cell>
          <cell r="H3246">
            <v>54166.666666666664</v>
          </cell>
          <cell r="I3246">
            <v>0.54166666666666663</v>
          </cell>
          <cell r="J3246">
            <v>9111563</v>
          </cell>
          <cell r="K3246" t="str">
            <v>Jamia Hamdard</v>
          </cell>
          <cell r="L3246">
            <v>54166.666666666664</v>
          </cell>
          <cell r="M3246" t="str">
            <v>Investment</v>
          </cell>
          <cell r="N3246" t="str">
            <v>BIA+</v>
          </cell>
          <cell r="O3246" t="str">
            <v>DEL_ZONE1</v>
          </cell>
          <cell r="P3246">
            <v>9111563</v>
          </cell>
          <cell r="Q3246" t="str">
            <v>Syed Sadique Hussain</v>
          </cell>
          <cell r="R3246" t="str">
            <v>IAM</v>
          </cell>
          <cell r="S3246" t="str">
            <v>Rajeev Misra</v>
          </cell>
          <cell r="T3246">
            <v>0.54166666666666663</v>
          </cell>
          <cell r="U3246">
            <v>0</v>
          </cell>
          <cell r="V3246" t="str">
            <v>-</v>
          </cell>
          <cell r="Z3246" t="str">
            <v>-</v>
          </cell>
          <cell r="AA3246" t="str">
            <v>-</v>
          </cell>
          <cell r="AB3246" t="str">
            <v>-</v>
          </cell>
          <cell r="AC3246" t="str">
            <v>-</v>
          </cell>
          <cell r="AD3246" t="str">
            <v>-</v>
          </cell>
          <cell r="AE3246" t="str">
            <v>-</v>
          </cell>
          <cell r="AF3246" t="str">
            <v>-</v>
          </cell>
          <cell r="AG3246" t="str">
            <v>-</v>
          </cell>
          <cell r="AH3246" t="str">
            <v>--</v>
          </cell>
        </row>
        <row r="3247">
          <cell r="A3247">
            <v>9111677</v>
          </cell>
          <cell r="B3247" t="str">
            <v>NEUVAYS</v>
          </cell>
          <cell r="C3247">
            <v>45030</v>
          </cell>
          <cell r="D3247" t="str">
            <v>NOIDA</v>
          </cell>
          <cell r="E3247" t="str">
            <v>BIA</v>
          </cell>
          <cell r="F3247" t="str">
            <v>B2B</v>
          </cell>
          <cell r="G3247" t="str">
            <v>NOIDA</v>
          </cell>
          <cell r="H3247">
            <v>31666.666666666668</v>
          </cell>
          <cell r="I3247">
            <v>0.31666666666666665</v>
          </cell>
          <cell r="J3247">
            <v>9111677</v>
          </cell>
          <cell r="K3247" t="str">
            <v>Neuvays</v>
          </cell>
          <cell r="L3247">
            <v>31666.666666666668</v>
          </cell>
          <cell r="M3247" t="str">
            <v>Investment</v>
          </cell>
          <cell r="N3247" t="str">
            <v>BIA+</v>
          </cell>
          <cell r="O3247" t="str">
            <v>NOD_ZONE1</v>
          </cell>
          <cell r="P3247">
            <v>9111677</v>
          </cell>
          <cell r="Q3247" t="str">
            <v>Mithilesh Vishwakarma</v>
          </cell>
          <cell r="R3247" t="str">
            <v>IAM</v>
          </cell>
          <cell r="S3247" t="str">
            <v>Kritika Bahadur</v>
          </cell>
          <cell r="T3247">
            <v>0.31666666666666665</v>
          </cell>
          <cell r="U3247">
            <v>0</v>
          </cell>
          <cell r="V3247" t="str">
            <v>-</v>
          </cell>
          <cell r="Z3247" t="str">
            <v>-</v>
          </cell>
          <cell r="AA3247" t="str">
            <v>-</v>
          </cell>
          <cell r="AB3247" t="str">
            <v>-</v>
          </cell>
          <cell r="AC3247" t="str">
            <v>-</v>
          </cell>
          <cell r="AD3247" t="str">
            <v>-</v>
          </cell>
          <cell r="AE3247" t="str">
            <v>-</v>
          </cell>
          <cell r="AF3247" t="str">
            <v>-</v>
          </cell>
          <cell r="AG3247" t="str">
            <v>-</v>
          </cell>
          <cell r="AH3247" t="str">
            <v>--</v>
          </cell>
        </row>
        <row r="3248">
          <cell r="A3248">
            <v>9112174</v>
          </cell>
          <cell r="B3248" t="str">
            <v>Moonshine technology Private limited</v>
          </cell>
          <cell r="C3248">
            <v>45046</v>
          </cell>
          <cell r="D3248" t="str">
            <v>Delhi</v>
          </cell>
          <cell r="E3248" t="str">
            <v>MBIA</v>
          </cell>
          <cell r="F3248" t="str">
            <v>B2B</v>
          </cell>
          <cell r="G3248" t="str">
            <v>Delhi</v>
          </cell>
          <cell r="H3248">
            <v>52500</v>
          </cell>
          <cell r="I3248">
            <v>0.52500000000000002</v>
          </cell>
          <cell r="J3248">
            <v>9112174</v>
          </cell>
          <cell r="K3248" t="str">
            <v>Moonshine Technology Private Limited</v>
          </cell>
          <cell r="L3248">
            <v>52500</v>
          </cell>
          <cell r="M3248" t="str">
            <v>Investment</v>
          </cell>
          <cell r="N3248" t="str">
            <v>MBIA</v>
          </cell>
          <cell r="O3248" t="str">
            <v>GGN_ZONE1</v>
          </cell>
          <cell r="P3248">
            <v>9112174</v>
          </cell>
          <cell r="Q3248" t="str">
            <v>Rishab Prasad</v>
          </cell>
          <cell r="R3248" t="str">
            <v>IAM</v>
          </cell>
          <cell r="S3248" t="str">
            <v>Ravi Kala</v>
          </cell>
          <cell r="T3248">
            <v>0.52500000000000002</v>
          </cell>
          <cell r="U3248">
            <v>0</v>
          </cell>
          <cell r="V3248" t="str">
            <v>-</v>
          </cell>
          <cell r="Z3248" t="str">
            <v>-</v>
          </cell>
          <cell r="AA3248" t="str">
            <v>-</v>
          </cell>
          <cell r="AB3248" t="str">
            <v>-</v>
          </cell>
          <cell r="AC3248" t="str">
            <v>-</v>
          </cell>
          <cell r="AD3248" t="str">
            <v>-</v>
          </cell>
          <cell r="AE3248" t="str">
            <v>-</v>
          </cell>
          <cell r="AF3248" t="str">
            <v>-</v>
          </cell>
          <cell r="AG3248" t="str">
            <v>-</v>
          </cell>
          <cell r="AH3248" t="str">
            <v>--</v>
          </cell>
        </row>
        <row r="3249">
          <cell r="A3249">
            <v>9112296</v>
          </cell>
          <cell r="B3249" t="str">
            <v>Girnarsoft Education Services Private Limited</v>
          </cell>
          <cell r="C3249">
            <v>45134</v>
          </cell>
          <cell r="D3249" t="str">
            <v>Gurgaon</v>
          </cell>
          <cell r="E3249" t="str">
            <v>MWIFI</v>
          </cell>
          <cell r="F3249" t="str">
            <v>B2B</v>
          </cell>
          <cell r="G3249" t="str">
            <v>Gurgaon</v>
          </cell>
          <cell r="H3249">
            <v>98000</v>
          </cell>
          <cell r="I3249">
            <v>0.98</v>
          </cell>
          <cell r="J3249">
            <v>9112296</v>
          </cell>
          <cell r="K3249" t="str">
            <v>Girnarsoft Education Services Private Limited</v>
          </cell>
          <cell r="L3249">
            <v>98000</v>
          </cell>
          <cell r="M3249" t="str">
            <v>Investment</v>
          </cell>
          <cell r="N3249" t="str">
            <v>MWIFI</v>
          </cell>
          <cell r="O3249" t="str">
            <v>GGN_ZONE1</v>
          </cell>
          <cell r="P3249">
            <v>9112296</v>
          </cell>
          <cell r="Q3249" t="str">
            <v>Syed Sadique Hussain</v>
          </cell>
          <cell r="R3249" t="str">
            <v>IAM</v>
          </cell>
          <cell r="S3249" t="str">
            <v>Rajeev Misra</v>
          </cell>
          <cell r="T3249">
            <v>0.98</v>
          </cell>
          <cell r="U3249">
            <v>0</v>
          </cell>
          <cell r="V3249" t="str">
            <v>-</v>
          </cell>
          <cell r="Z3249" t="str">
            <v>-</v>
          </cell>
          <cell r="AA3249" t="str">
            <v>-</v>
          </cell>
          <cell r="AB3249" t="str">
            <v>-</v>
          </cell>
          <cell r="AC3249" t="str">
            <v>-</v>
          </cell>
          <cell r="AD3249">
            <v>46100.670046296298</v>
          </cell>
          <cell r="AE3249" t="str">
            <v>SR26035497383</v>
          </cell>
          <cell r="AF3249" t="str">
            <v>Retained</v>
          </cell>
          <cell r="AG3249" t="str">
            <v>-</v>
          </cell>
          <cell r="AH3249" t="str">
            <v>Retained-</v>
          </cell>
        </row>
        <row r="3250">
          <cell r="A3250">
            <v>9113116</v>
          </cell>
          <cell r="B3250" t="str">
            <v>IILM University</v>
          </cell>
          <cell r="C3250">
            <v>45113</v>
          </cell>
          <cell r="D3250" t="str">
            <v>Gurgaon</v>
          </cell>
          <cell r="E3250" t="str">
            <v>MWIFI</v>
          </cell>
          <cell r="F3250" t="str">
            <v>B2B</v>
          </cell>
          <cell r="G3250" t="str">
            <v>Gurgaon</v>
          </cell>
          <cell r="H3250">
            <v>211750</v>
          </cell>
          <cell r="I3250">
            <v>2.1175000000000002</v>
          </cell>
          <cell r="J3250">
            <v>9113116</v>
          </cell>
          <cell r="K3250" t="str">
            <v>Iilm University</v>
          </cell>
          <cell r="L3250">
            <v>211750</v>
          </cell>
          <cell r="M3250" t="str">
            <v>Relationship</v>
          </cell>
          <cell r="N3250" t="str">
            <v>MWIFI</v>
          </cell>
          <cell r="O3250" t="str">
            <v>GGN_ZONE1</v>
          </cell>
          <cell r="P3250">
            <v>9113116</v>
          </cell>
          <cell r="Q3250" t="str">
            <v>Syed Sadique Hussain</v>
          </cell>
          <cell r="R3250" t="str">
            <v>IAM</v>
          </cell>
          <cell r="S3250" t="str">
            <v>Rajeev Misra</v>
          </cell>
          <cell r="T3250">
            <v>2.1175000000000002</v>
          </cell>
          <cell r="U3250">
            <v>0</v>
          </cell>
          <cell r="V3250" t="str">
            <v>-</v>
          </cell>
          <cell r="Z3250" t="str">
            <v>-</v>
          </cell>
          <cell r="AA3250" t="str">
            <v>-</v>
          </cell>
          <cell r="AB3250" t="str">
            <v>-</v>
          </cell>
          <cell r="AC3250" t="str">
            <v>-</v>
          </cell>
          <cell r="AD3250" t="str">
            <v>-</v>
          </cell>
          <cell r="AE3250" t="str">
            <v>-</v>
          </cell>
          <cell r="AF3250" t="str">
            <v>-</v>
          </cell>
          <cell r="AG3250" t="str">
            <v>-</v>
          </cell>
          <cell r="AH3250" t="str">
            <v>--</v>
          </cell>
        </row>
        <row r="3251">
          <cell r="A3251">
            <v>9113187</v>
          </cell>
          <cell r="B3251" t="str">
            <v>Time Secure Technologies Private Limited</v>
          </cell>
          <cell r="C3251">
            <v>45065</v>
          </cell>
          <cell r="D3251" t="str">
            <v>Gurgaon</v>
          </cell>
          <cell r="E3251" t="str">
            <v>ILL</v>
          </cell>
          <cell r="F3251" t="str">
            <v>B2B</v>
          </cell>
          <cell r="G3251" t="str">
            <v>Gurgaon</v>
          </cell>
          <cell r="H3251">
            <v>83333.333333333328</v>
          </cell>
          <cell r="I3251">
            <v>0.83333333333333326</v>
          </cell>
          <cell r="J3251">
            <v>9113187</v>
          </cell>
          <cell r="K3251" t="str">
            <v>Time Secure Technologies Private Limited</v>
          </cell>
          <cell r="L3251">
            <v>83333.333333333328</v>
          </cell>
          <cell r="M3251" t="str">
            <v>Investment</v>
          </cell>
          <cell r="N3251" t="str">
            <v>BIA+</v>
          </cell>
          <cell r="O3251" t="str">
            <v>GGN_ZONE1</v>
          </cell>
          <cell r="P3251">
            <v>9113187</v>
          </cell>
          <cell r="Q3251" t="str">
            <v>Lakshay Madan</v>
          </cell>
          <cell r="R3251" t="str">
            <v>IAM</v>
          </cell>
          <cell r="S3251" t="str">
            <v>Rajeev Misra</v>
          </cell>
          <cell r="T3251">
            <v>0.41666666666666663</v>
          </cell>
          <cell r="U3251">
            <v>0</v>
          </cell>
          <cell r="V3251" t="str">
            <v>-</v>
          </cell>
          <cell r="Z3251" t="str">
            <v>-</v>
          </cell>
          <cell r="AA3251" t="str">
            <v>-</v>
          </cell>
          <cell r="AB3251" t="str">
            <v>-</v>
          </cell>
          <cell r="AC3251" t="str">
            <v>-</v>
          </cell>
          <cell r="AD3251" t="str">
            <v>-</v>
          </cell>
          <cell r="AE3251" t="str">
            <v>-</v>
          </cell>
          <cell r="AF3251" t="str">
            <v>-</v>
          </cell>
          <cell r="AG3251" t="str">
            <v>-</v>
          </cell>
          <cell r="AH3251" t="str">
            <v>--</v>
          </cell>
        </row>
        <row r="3252">
          <cell r="A3252">
            <v>9113212</v>
          </cell>
          <cell r="B3252" t="str">
            <v>Newlandchase Pvt. Ltd.</v>
          </cell>
          <cell r="C3252">
            <v>45085</v>
          </cell>
          <cell r="D3252" t="str">
            <v>Gurgaon</v>
          </cell>
          <cell r="E3252" t="str">
            <v>BIA</v>
          </cell>
          <cell r="F3252" t="str">
            <v>B2B</v>
          </cell>
          <cell r="G3252" t="str">
            <v>Gurgaon</v>
          </cell>
          <cell r="H3252">
            <v>37500</v>
          </cell>
          <cell r="I3252">
            <v>0.375</v>
          </cell>
          <cell r="J3252">
            <v>9113212</v>
          </cell>
          <cell r="K3252" t="str">
            <v>Newlandchase Private Limited</v>
          </cell>
          <cell r="L3252">
            <v>37500</v>
          </cell>
          <cell r="M3252" t="str">
            <v>Investment</v>
          </cell>
          <cell r="N3252" t="str">
            <v>BIA+</v>
          </cell>
          <cell r="O3252" t="str">
            <v>GGN_ZONE1</v>
          </cell>
          <cell r="P3252">
            <v>9113212</v>
          </cell>
          <cell r="Q3252" t="str">
            <v>Lakshay Madan</v>
          </cell>
          <cell r="R3252" t="str">
            <v>IAM</v>
          </cell>
          <cell r="S3252" t="str">
            <v>Rajeev Misra</v>
          </cell>
          <cell r="T3252">
            <v>0.375</v>
          </cell>
          <cell r="U3252">
            <v>0</v>
          </cell>
          <cell r="V3252" t="str">
            <v>-</v>
          </cell>
          <cell r="Z3252" t="str">
            <v>-</v>
          </cell>
          <cell r="AA3252" t="str">
            <v>-</v>
          </cell>
          <cell r="AB3252" t="str">
            <v>-</v>
          </cell>
          <cell r="AC3252" t="str">
            <v>-</v>
          </cell>
          <cell r="AD3252" t="str">
            <v>-</v>
          </cell>
          <cell r="AE3252" t="str">
            <v>-</v>
          </cell>
          <cell r="AF3252" t="str">
            <v>-</v>
          </cell>
          <cell r="AG3252" t="str">
            <v>-</v>
          </cell>
          <cell r="AH3252" t="str">
            <v>--</v>
          </cell>
        </row>
        <row r="3253">
          <cell r="A3253">
            <v>9028199</v>
          </cell>
          <cell r="B3253" t="str">
            <v>Sapphire Media Limited</v>
          </cell>
          <cell r="C3253">
            <v>45871</v>
          </cell>
          <cell r="D3253" t="str">
            <v>Noida</v>
          </cell>
          <cell r="E3253" t="str">
            <v>MAC</v>
          </cell>
          <cell r="F3253" t="str">
            <v>B2B</v>
          </cell>
          <cell r="G3253" t="str">
            <v>NOIDA</v>
          </cell>
          <cell r="H3253">
            <v>4166.666666666667</v>
          </cell>
          <cell r="I3253">
            <v>4.1666666666666671E-2</v>
          </cell>
          <cell r="J3253">
            <v>9113541</v>
          </cell>
          <cell r="K3253" t="str">
            <v>Sapphire Media Limited</v>
          </cell>
          <cell r="L3253">
            <v>46250</v>
          </cell>
          <cell r="M3253" t="str">
            <v>Investment</v>
          </cell>
          <cell r="N3253" t="str">
            <v>BIA+</v>
          </cell>
          <cell r="O3253" t="str">
            <v>NOD_ZONE1</v>
          </cell>
          <cell r="P3253">
            <v>9113541</v>
          </cell>
          <cell r="Q3253" t="str">
            <v>Paritosh Swaroop Saxena</v>
          </cell>
          <cell r="R3253" t="str">
            <v>RAM</v>
          </cell>
          <cell r="S3253" t="str">
            <v>Paritosh Swaroop Saxena</v>
          </cell>
          <cell r="T3253">
            <v>4.1666666666666671E-2</v>
          </cell>
          <cell r="U3253">
            <v>0</v>
          </cell>
          <cell r="V3253" t="str">
            <v>-</v>
          </cell>
          <cell r="Z3253" t="str">
            <v>-</v>
          </cell>
          <cell r="AA3253" t="str">
            <v>-</v>
          </cell>
          <cell r="AB3253" t="str">
            <v>-</v>
          </cell>
          <cell r="AC3253" t="str">
            <v>-</v>
          </cell>
          <cell r="AD3253" t="str">
            <v>-</v>
          </cell>
          <cell r="AE3253" t="str">
            <v>-</v>
          </cell>
          <cell r="AF3253" t="str">
            <v>-</v>
          </cell>
          <cell r="AG3253" t="str">
            <v>-</v>
          </cell>
          <cell r="AH3253" t="str">
            <v>--</v>
          </cell>
        </row>
        <row r="3254">
          <cell r="A3254">
            <v>9113541</v>
          </cell>
          <cell r="B3254" t="str">
            <v>Sapphire Media Limited</v>
          </cell>
          <cell r="C3254">
            <v>45078</v>
          </cell>
          <cell r="D3254" t="str">
            <v>NOIDA</v>
          </cell>
          <cell r="E3254" t="str">
            <v>ILL</v>
          </cell>
          <cell r="F3254" t="str">
            <v>B2B</v>
          </cell>
          <cell r="G3254" t="str">
            <v>NOIDA</v>
          </cell>
          <cell r="H3254">
            <v>42083.333333333336</v>
          </cell>
          <cell r="I3254">
            <v>0.42083333333333334</v>
          </cell>
          <cell r="J3254">
            <v>9113541</v>
          </cell>
          <cell r="K3254" t="str">
            <v>Sapphire Media Limited</v>
          </cell>
          <cell r="L3254">
            <v>46250</v>
          </cell>
          <cell r="M3254" t="str">
            <v>Investment</v>
          </cell>
          <cell r="N3254" t="str">
            <v>BIA+</v>
          </cell>
          <cell r="O3254" t="str">
            <v>NOD_ZONE1</v>
          </cell>
          <cell r="P3254">
            <v>9113541</v>
          </cell>
          <cell r="Q3254" t="str">
            <v>Paritosh Swaroop Saxena</v>
          </cell>
          <cell r="R3254" t="str">
            <v>RAM</v>
          </cell>
          <cell r="S3254" t="str">
            <v>Paritosh Swaroop Saxena</v>
          </cell>
          <cell r="T3254">
            <v>0.42083333333333334</v>
          </cell>
          <cell r="U3254">
            <v>0</v>
          </cell>
          <cell r="V3254" t="str">
            <v>-</v>
          </cell>
          <cell r="Z3254" t="str">
            <v>-</v>
          </cell>
          <cell r="AA3254" t="str">
            <v>-</v>
          </cell>
          <cell r="AB3254" t="str">
            <v>-</v>
          </cell>
          <cell r="AC3254" t="str">
            <v>-</v>
          </cell>
          <cell r="AD3254" t="str">
            <v>-</v>
          </cell>
          <cell r="AE3254" t="str">
            <v>-</v>
          </cell>
          <cell r="AF3254" t="str">
            <v>-</v>
          </cell>
          <cell r="AG3254" t="str">
            <v>-</v>
          </cell>
          <cell r="AH3254" t="str">
            <v>--</v>
          </cell>
        </row>
        <row r="3255">
          <cell r="A3255">
            <v>602827</v>
          </cell>
          <cell r="B3255" t="str">
            <v>INDIRA GANDHI EYE HOSPITAL AND REASERCH CENTRE</v>
          </cell>
          <cell r="C3255">
            <v>45123</v>
          </cell>
          <cell r="D3255" t="str">
            <v>Gurgaon</v>
          </cell>
          <cell r="E3255" t="str">
            <v>SD Wan</v>
          </cell>
          <cell r="F3255" t="str">
            <v>Spectra IT</v>
          </cell>
          <cell r="G3255" t="str">
            <v>Gurgaon</v>
          </cell>
          <cell r="H3255">
            <v>5500</v>
          </cell>
          <cell r="I3255">
            <v>5.5E-2</v>
          </cell>
          <cell r="J3255">
            <v>9113656</v>
          </cell>
          <cell r="K3255" t="str">
            <v>Indira Gandhi Eye Hospital And Reaserch Centre</v>
          </cell>
          <cell r="L3255">
            <v>75664.666666666657</v>
          </cell>
          <cell r="M3255" t="str">
            <v>Investment</v>
          </cell>
          <cell r="N3255" t="str">
            <v>SD Wan</v>
          </cell>
          <cell r="O3255" t="str">
            <v>GGN_ZONE1</v>
          </cell>
          <cell r="P3255">
            <v>9113656</v>
          </cell>
          <cell r="Q3255" t="str">
            <v>Adarsh Kumar</v>
          </cell>
          <cell r="R3255" t="str">
            <v>IAM</v>
          </cell>
          <cell r="S3255" t="str">
            <v>Rajeev Misra</v>
          </cell>
          <cell r="T3255">
            <v>5.5E-2</v>
          </cell>
          <cell r="U3255">
            <v>0</v>
          </cell>
          <cell r="V3255" t="str">
            <v>-</v>
          </cell>
          <cell r="Z3255" t="str">
            <v>-</v>
          </cell>
          <cell r="AA3255" t="str">
            <v>-</v>
          </cell>
          <cell r="AB3255" t="str">
            <v>-</v>
          </cell>
          <cell r="AC3255" t="str">
            <v>-</v>
          </cell>
          <cell r="AD3255" t="str">
            <v>-</v>
          </cell>
          <cell r="AE3255" t="str">
            <v>-</v>
          </cell>
          <cell r="AF3255" t="str">
            <v>-</v>
          </cell>
          <cell r="AG3255" t="str">
            <v>-</v>
          </cell>
          <cell r="AH3255" t="str">
            <v>--</v>
          </cell>
        </row>
        <row r="3256">
          <cell r="A3256">
            <v>602836</v>
          </cell>
          <cell r="B3256" t="str">
            <v>INDIRA GANDHI EYE HOSPITAL AND REASERCH CENTRE</v>
          </cell>
          <cell r="C3256">
            <v>45124</v>
          </cell>
          <cell r="D3256" t="str">
            <v>Lucknow</v>
          </cell>
          <cell r="E3256" t="str">
            <v>SD Wan</v>
          </cell>
          <cell r="F3256" t="str">
            <v>Spectra IT</v>
          </cell>
          <cell r="G3256" t="str">
            <v>Others</v>
          </cell>
          <cell r="H3256">
            <v>5500</v>
          </cell>
          <cell r="I3256">
            <v>5.5E-2</v>
          </cell>
          <cell r="J3256">
            <v>9113656</v>
          </cell>
          <cell r="K3256" t="str">
            <v>Indira Gandhi Eye Hospital And Reaserch Centre</v>
          </cell>
          <cell r="L3256">
            <v>75664.666666666657</v>
          </cell>
          <cell r="M3256" t="str">
            <v>Investment</v>
          </cell>
          <cell r="N3256" t="str">
            <v>SD Wan</v>
          </cell>
          <cell r="O3256" t="str">
            <v>Others</v>
          </cell>
          <cell r="P3256">
            <v>9113656</v>
          </cell>
          <cell r="Q3256" t="str">
            <v>Adarsh Kumar</v>
          </cell>
          <cell r="R3256" t="str">
            <v>IAM</v>
          </cell>
          <cell r="S3256" t="str">
            <v>Rajeev Misra</v>
          </cell>
          <cell r="T3256">
            <v>5.5E-2</v>
          </cell>
          <cell r="U3256">
            <v>0</v>
          </cell>
          <cell r="V3256" t="str">
            <v>-</v>
          </cell>
          <cell r="Z3256" t="str">
            <v>-</v>
          </cell>
          <cell r="AA3256" t="str">
            <v>-</v>
          </cell>
          <cell r="AB3256" t="str">
            <v>-</v>
          </cell>
          <cell r="AC3256" t="str">
            <v>-</v>
          </cell>
          <cell r="AD3256" t="str">
            <v>-</v>
          </cell>
          <cell r="AE3256" t="str">
            <v>-</v>
          </cell>
          <cell r="AF3256" t="str">
            <v>-</v>
          </cell>
          <cell r="AG3256" t="str">
            <v>-</v>
          </cell>
          <cell r="AH3256" t="str">
            <v>--</v>
          </cell>
        </row>
        <row r="3257">
          <cell r="A3257">
            <v>602837</v>
          </cell>
          <cell r="B3257" t="str">
            <v>INDIRA GANDHI EYE HOSPITAL AND REASERCH CENTRE</v>
          </cell>
          <cell r="C3257">
            <v>45124</v>
          </cell>
          <cell r="D3257" t="str">
            <v>Gurgaon</v>
          </cell>
          <cell r="E3257" t="str">
            <v>SD Wan</v>
          </cell>
          <cell r="F3257" t="str">
            <v>Spectra IT</v>
          </cell>
          <cell r="G3257" t="str">
            <v>Gurgaon</v>
          </cell>
          <cell r="H3257">
            <v>4500</v>
          </cell>
          <cell r="I3257">
            <v>4.4999999999999998E-2</v>
          </cell>
          <cell r="J3257">
            <v>9113656</v>
          </cell>
          <cell r="K3257" t="str">
            <v>Indira Gandhi Eye Hospital And Reaserch Centre</v>
          </cell>
          <cell r="L3257">
            <v>75664.666666666657</v>
          </cell>
          <cell r="M3257" t="str">
            <v>Investment</v>
          </cell>
          <cell r="N3257" t="str">
            <v>SD Wan</v>
          </cell>
          <cell r="O3257" t="str">
            <v>GGN_ZONE1</v>
          </cell>
          <cell r="P3257">
            <v>9113656</v>
          </cell>
          <cell r="Q3257" t="str">
            <v>Adarsh Kumar</v>
          </cell>
          <cell r="R3257" t="str">
            <v>IAM</v>
          </cell>
          <cell r="S3257" t="str">
            <v>Rajeev Misra</v>
          </cell>
          <cell r="T3257">
            <v>4.4999999999999998E-2</v>
          </cell>
          <cell r="U3257">
            <v>0</v>
          </cell>
          <cell r="V3257" t="str">
            <v>-</v>
          </cell>
          <cell r="Z3257" t="str">
            <v>-</v>
          </cell>
          <cell r="AA3257" t="str">
            <v>-</v>
          </cell>
          <cell r="AB3257" t="str">
            <v>-</v>
          </cell>
          <cell r="AC3257" t="str">
            <v>-</v>
          </cell>
          <cell r="AD3257" t="str">
            <v>-</v>
          </cell>
          <cell r="AE3257" t="str">
            <v>-</v>
          </cell>
          <cell r="AF3257" t="str">
            <v>-</v>
          </cell>
          <cell r="AG3257" t="str">
            <v>-</v>
          </cell>
          <cell r="AH3257" t="str">
            <v>--</v>
          </cell>
        </row>
        <row r="3258">
          <cell r="A3258">
            <v>602838</v>
          </cell>
          <cell r="B3258" t="str">
            <v>INDIRA GANDHI EYE HOSPITAL AND REASERCH CENTRE</v>
          </cell>
          <cell r="C3258">
            <v>45135</v>
          </cell>
          <cell r="D3258"/>
          <cell r="E3258" t="str">
            <v>SD Wan</v>
          </cell>
          <cell r="F3258" t="str">
            <v>Spectra IT</v>
          </cell>
          <cell r="G3258" t="str">
            <v>Others</v>
          </cell>
          <cell r="H3258">
            <v>4500</v>
          </cell>
          <cell r="I3258">
            <v>4.4999999999999998E-2</v>
          </cell>
          <cell r="J3258">
            <v>9113656</v>
          </cell>
          <cell r="K3258" t="str">
            <v>Indira Gandhi Eye Hospital And Reaserch Centre</v>
          </cell>
          <cell r="L3258">
            <v>75664.666666666657</v>
          </cell>
          <cell r="M3258" t="str">
            <v>Investment</v>
          </cell>
          <cell r="N3258" t="str">
            <v>SD Wan</v>
          </cell>
          <cell r="O3258" t="str">
            <v>Others</v>
          </cell>
          <cell r="P3258">
            <v>9113656</v>
          </cell>
          <cell r="Q3258" t="str">
            <v>Adarsh Kumar</v>
          </cell>
          <cell r="R3258" t="str">
            <v>IAM</v>
          </cell>
          <cell r="S3258" t="str">
            <v>Rajeev Misra</v>
          </cell>
          <cell r="T3258">
            <v>4.4999999999999998E-2</v>
          </cell>
          <cell r="U3258">
            <v>0</v>
          </cell>
          <cell r="V3258" t="str">
            <v>-</v>
          </cell>
          <cell r="Z3258" t="str">
            <v>-</v>
          </cell>
          <cell r="AA3258" t="str">
            <v>-</v>
          </cell>
          <cell r="AB3258" t="str">
            <v>-</v>
          </cell>
          <cell r="AC3258" t="str">
            <v>-</v>
          </cell>
          <cell r="AD3258" t="str">
            <v>-</v>
          </cell>
          <cell r="AE3258" t="str">
            <v>-</v>
          </cell>
          <cell r="AF3258" t="str">
            <v>-</v>
          </cell>
          <cell r="AG3258" t="str">
            <v>-</v>
          </cell>
          <cell r="AH3258" t="str">
            <v>--</v>
          </cell>
        </row>
        <row r="3259">
          <cell r="A3259">
            <v>9113526</v>
          </cell>
          <cell r="B3259" t="str">
            <v>INDIRA GANDHI EYE HOSPITAL AND REASERCH CENTRE</v>
          </cell>
          <cell r="C3259">
            <v>45105</v>
          </cell>
          <cell r="D3259" t="str">
            <v>Lucknow</v>
          </cell>
          <cell r="E3259" t="str">
            <v>MBIA</v>
          </cell>
          <cell r="F3259" t="str">
            <v>B2B</v>
          </cell>
          <cell r="G3259" t="str">
            <v>Others</v>
          </cell>
          <cell r="H3259">
            <v>20833.333333333332</v>
          </cell>
          <cell r="I3259">
            <v>0.20833333333333331</v>
          </cell>
          <cell r="J3259">
            <v>9113656</v>
          </cell>
          <cell r="K3259" t="str">
            <v>Indira Gandhi Eye Hospital And Reaserch Centre</v>
          </cell>
          <cell r="L3259">
            <v>75664.666666666657</v>
          </cell>
          <cell r="M3259" t="str">
            <v>Investment</v>
          </cell>
          <cell r="N3259" t="str">
            <v>MBIA</v>
          </cell>
          <cell r="O3259" t="str">
            <v>DEL_ZONE1</v>
          </cell>
          <cell r="P3259">
            <v>9113656</v>
          </cell>
          <cell r="Q3259" t="str">
            <v>Adarsh Kumar</v>
          </cell>
          <cell r="R3259" t="str">
            <v>IAM</v>
          </cell>
          <cell r="S3259" t="str">
            <v>Rajeev Misra</v>
          </cell>
          <cell r="T3259">
            <v>0.20833333333333331</v>
          </cell>
          <cell r="U3259">
            <v>0</v>
          </cell>
          <cell r="V3259" t="str">
            <v>-</v>
          </cell>
          <cell r="Z3259" t="str">
            <v>-</v>
          </cell>
          <cell r="AA3259" t="str">
            <v>-</v>
          </cell>
          <cell r="AB3259" t="str">
            <v>-</v>
          </cell>
          <cell r="AC3259" t="str">
            <v>-</v>
          </cell>
          <cell r="AD3259" t="str">
            <v>-</v>
          </cell>
          <cell r="AE3259" t="str">
            <v>-</v>
          </cell>
          <cell r="AF3259" t="str">
            <v>-</v>
          </cell>
          <cell r="AG3259" t="str">
            <v>-</v>
          </cell>
          <cell r="AH3259" t="str">
            <v>--</v>
          </cell>
        </row>
        <row r="3260">
          <cell r="A3260">
            <v>9113532</v>
          </cell>
          <cell r="B3260" t="str">
            <v>INDIRA GANDHI EYE HOSPITAL AND REASERCH CENTRE</v>
          </cell>
          <cell r="C3260">
            <v>45104</v>
          </cell>
          <cell r="D3260" t="str">
            <v>Gurgaon</v>
          </cell>
          <cell r="E3260" t="str">
            <v>MBB</v>
          </cell>
          <cell r="F3260" t="str">
            <v>B2B</v>
          </cell>
          <cell r="G3260" t="str">
            <v>Gurgaon</v>
          </cell>
          <cell r="H3260">
            <v>6999</v>
          </cell>
          <cell r="I3260">
            <v>6.9989999999999997E-2</v>
          </cell>
          <cell r="J3260">
            <v>9113656</v>
          </cell>
          <cell r="K3260" t="str">
            <v>Indira Gandhi Eye Hospital And Reaserch Centre</v>
          </cell>
          <cell r="L3260">
            <v>75664.666666666657</v>
          </cell>
          <cell r="M3260" t="str">
            <v>Investment</v>
          </cell>
          <cell r="N3260" t="str">
            <v>MBB</v>
          </cell>
          <cell r="O3260" t="str">
            <v>GGN_ZONE1</v>
          </cell>
          <cell r="P3260">
            <v>9113656</v>
          </cell>
          <cell r="Q3260" t="str">
            <v>Adarsh Kumar</v>
          </cell>
          <cell r="R3260" t="str">
            <v>IAM</v>
          </cell>
          <cell r="S3260" t="str">
            <v>Rajeev Misra</v>
          </cell>
          <cell r="T3260">
            <v>6.9989999999999997E-2</v>
          </cell>
          <cell r="U3260">
            <v>0</v>
          </cell>
          <cell r="V3260" t="str">
            <v>-</v>
          </cell>
          <cell r="Z3260">
            <v>46145.111481481501</v>
          </cell>
          <cell r="AA3260" t="str">
            <v>SR26055547841</v>
          </cell>
          <cell r="AB3260" t="str">
            <v>Active</v>
          </cell>
          <cell r="AC3260" t="str">
            <v>-</v>
          </cell>
          <cell r="AD3260" t="str">
            <v>-</v>
          </cell>
          <cell r="AE3260" t="str">
            <v>-</v>
          </cell>
          <cell r="AF3260" t="str">
            <v>-</v>
          </cell>
          <cell r="AG3260" t="str">
            <v>-</v>
          </cell>
          <cell r="AH3260" t="str">
            <v>-Active</v>
          </cell>
        </row>
        <row r="3261">
          <cell r="A3261">
            <v>9113534</v>
          </cell>
          <cell r="B3261" t="str">
            <v>INDIRA GANDHI EYE HOSPITAL AND REASERCH CENTRE</v>
          </cell>
          <cell r="C3261">
            <v>45118</v>
          </cell>
          <cell r="D3261"/>
          <cell r="E3261" t="str">
            <v>MBB</v>
          </cell>
          <cell r="F3261" t="str">
            <v>B2B</v>
          </cell>
          <cell r="G3261" t="str">
            <v>Others</v>
          </cell>
          <cell r="H3261">
            <v>6999</v>
          </cell>
          <cell r="I3261">
            <v>6.9989999999999997E-2</v>
          </cell>
          <cell r="J3261">
            <v>9113656</v>
          </cell>
          <cell r="K3261" t="str">
            <v>Indira Gandhi Eye Hospital And Reaserch Centre</v>
          </cell>
          <cell r="L3261">
            <v>75664.666666666657</v>
          </cell>
          <cell r="M3261" t="str">
            <v>Investment</v>
          </cell>
          <cell r="N3261" t="str">
            <v>MBB</v>
          </cell>
          <cell r="O3261" t="str">
            <v>PAN_ZONE1</v>
          </cell>
          <cell r="P3261">
            <v>9113656</v>
          </cell>
          <cell r="Q3261" t="str">
            <v>Adarsh Kumar</v>
          </cell>
          <cell r="R3261" t="str">
            <v>IAM</v>
          </cell>
          <cell r="S3261" t="str">
            <v>Rajeev Misra</v>
          </cell>
          <cell r="T3261">
            <v>6.9989999999999997E-2</v>
          </cell>
          <cell r="U3261">
            <v>0</v>
          </cell>
          <cell r="V3261" t="str">
            <v>-</v>
          </cell>
          <cell r="Z3261" t="str">
            <v>-</v>
          </cell>
          <cell r="AA3261" t="str">
            <v>-</v>
          </cell>
          <cell r="AB3261" t="str">
            <v>-</v>
          </cell>
          <cell r="AC3261" t="str">
            <v>-</v>
          </cell>
          <cell r="AD3261" t="str">
            <v>-</v>
          </cell>
          <cell r="AE3261" t="str">
            <v>-</v>
          </cell>
          <cell r="AF3261" t="str">
            <v>-</v>
          </cell>
          <cell r="AG3261" t="str">
            <v>-</v>
          </cell>
          <cell r="AH3261" t="str">
            <v>--</v>
          </cell>
        </row>
        <row r="3262">
          <cell r="A3262">
            <v>9113656</v>
          </cell>
          <cell r="B3262" t="str">
            <v>INDIRA GANDHI EYE HOSPITAL AND REASERCH CENTRE</v>
          </cell>
          <cell r="C3262">
            <v>45091</v>
          </cell>
          <cell r="D3262" t="str">
            <v>Gurgaon</v>
          </cell>
          <cell r="E3262" t="str">
            <v>MBIA</v>
          </cell>
          <cell r="F3262" t="str">
            <v>B2B</v>
          </cell>
          <cell r="G3262" t="str">
            <v>Gurgaon</v>
          </cell>
          <cell r="H3262">
            <v>20833.333333333332</v>
          </cell>
          <cell r="I3262">
            <v>0.20833333333333331</v>
          </cell>
          <cell r="J3262">
            <v>9113656</v>
          </cell>
          <cell r="K3262" t="str">
            <v>Indira Gandhi Eye Hospital And Reaserch Centre</v>
          </cell>
          <cell r="L3262">
            <v>75664.666666666657</v>
          </cell>
          <cell r="M3262" t="str">
            <v>Investment</v>
          </cell>
          <cell r="N3262" t="str">
            <v>MBIA</v>
          </cell>
          <cell r="O3262" t="str">
            <v>GGN_ZONE1</v>
          </cell>
          <cell r="P3262">
            <v>9113656</v>
          </cell>
          <cell r="Q3262" t="str">
            <v>Adarsh Kumar</v>
          </cell>
          <cell r="R3262" t="str">
            <v>IAM</v>
          </cell>
          <cell r="S3262" t="str">
            <v>Rajeev Misra</v>
          </cell>
          <cell r="T3262">
            <v>0.20833333333333331</v>
          </cell>
          <cell r="U3262">
            <v>0</v>
          </cell>
          <cell r="V3262" t="str">
            <v>-</v>
          </cell>
          <cell r="Z3262" t="str">
            <v>-</v>
          </cell>
          <cell r="AA3262" t="str">
            <v>-</v>
          </cell>
          <cell r="AB3262" t="str">
            <v>-</v>
          </cell>
          <cell r="AC3262" t="str">
            <v>-</v>
          </cell>
          <cell r="AD3262" t="str">
            <v>-</v>
          </cell>
          <cell r="AE3262" t="str">
            <v>-</v>
          </cell>
          <cell r="AF3262" t="str">
            <v>-</v>
          </cell>
          <cell r="AG3262" t="str">
            <v>-</v>
          </cell>
          <cell r="AH3262" t="str">
            <v>--</v>
          </cell>
        </row>
        <row r="3263">
          <cell r="A3263">
            <v>9114185</v>
          </cell>
          <cell r="B3263" t="str">
            <v>International Centre For Genetic Engg</v>
          </cell>
          <cell r="C3263">
            <v>45107</v>
          </cell>
          <cell r="D3263" t="str">
            <v>Delhi</v>
          </cell>
          <cell r="E3263" t="str">
            <v>ILL</v>
          </cell>
          <cell r="F3263" t="str">
            <v>B2B</v>
          </cell>
          <cell r="G3263" t="str">
            <v>Delhi</v>
          </cell>
          <cell r="H3263">
            <v>60000</v>
          </cell>
          <cell r="I3263">
            <v>0.6</v>
          </cell>
          <cell r="J3263">
            <v>9114185</v>
          </cell>
          <cell r="K3263" t="str">
            <v>International Centre For Genetic Engg</v>
          </cell>
          <cell r="L3263">
            <v>60000</v>
          </cell>
          <cell r="M3263" t="str">
            <v>Investment</v>
          </cell>
          <cell r="N3263" t="str">
            <v>BIA+</v>
          </cell>
          <cell r="O3263" t="str">
            <v>DEL_ZONE1</v>
          </cell>
          <cell r="P3263">
            <v>9114185</v>
          </cell>
          <cell r="Q3263" t="str">
            <v>Ravi Chandana</v>
          </cell>
          <cell r="R3263" t="str">
            <v>IAM</v>
          </cell>
          <cell r="S3263" t="str">
            <v>Ravi Kala</v>
          </cell>
          <cell r="T3263">
            <v>0.6</v>
          </cell>
          <cell r="U3263">
            <v>0</v>
          </cell>
          <cell r="V3263" t="str">
            <v>-</v>
          </cell>
          <cell r="Z3263" t="str">
            <v>-</v>
          </cell>
          <cell r="AA3263" t="str">
            <v>-</v>
          </cell>
          <cell r="AB3263" t="str">
            <v>-</v>
          </cell>
          <cell r="AC3263" t="str">
            <v>-</v>
          </cell>
          <cell r="AD3263" t="str">
            <v>-</v>
          </cell>
          <cell r="AE3263" t="str">
            <v>-</v>
          </cell>
          <cell r="AF3263" t="str">
            <v>-</v>
          </cell>
          <cell r="AG3263" t="str">
            <v>-</v>
          </cell>
          <cell r="AH3263" t="str">
            <v>--</v>
          </cell>
        </row>
        <row r="3264">
          <cell r="A3264">
            <v>9114255</v>
          </cell>
          <cell r="B3264" t="str">
            <v>New Way Homes Private Limited</v>
          </cell>
          <cell r="C3264">
            <v>45259</v>
          </cell>
          <cell r="D3264"/>
          <cell r="E3264" t="str">
            <v>MBIA</v>
          </cell>
          <cell r="F3264" t="str">
            <v>B2B</v>
          </cell>
          <cell r="G3264" t="str">
            <v>Others</v>
          </cell>
          <cell r="H3264">
            <v>20833.330000000002</v>
          </cell>
          <cell r="I3264">
            <v>0.20833330000000003</v>
          </cell>
          <cell r="J3264">
            <v>9114255</v>
          </cell>
          <cell r="K3264" t="str">
            <v>New Way Homes Private Limited</v>
          </cell>
          <cell r="L3264">
            <v>58833.33</v>
          </cell>
          <cell r="M3264" t="str">
            <v>Investment</v>
          </cell>
          <cell r="N3264" t="str">
            <v>MBIA</v>
          </cell>
          <cell r="O3264" t="str">
            <v>DEL_ZONE1</v>
          </cell>
          <cell r="P3264">
            <v>9114255</v>
          </cell>
          <cell r="Q3264" t="str">
            <v>Bijendra Singh</v>
          </cell>
          <cell r="R3264" t="str">
            <v>IAM</v>
          </cell>
          <cell r="S3264" t="str">
            <v>Ravi Kala</v>
          </cell>
          <cell r="T3264">
            <v>0.20833330000000003</v>
          </cell>
          <cell r="U3264">
            <v>0</v>
          </cell>
          <cell r="V3264" t="str">
            <v>-</v>
          </cell>
          <cell r="Z3264" t="str">
            <v>-</v>
          </cell>
          <cell r="AA3264" t="str">
            <v>-</v>
          </cell>
          <cell r="AB3264" t="str">
            <v>-</v>
          </cell>
          <cell r="AC3264" t="str">
            <v>-</v>
          </cell>
          <cell r="AD3264" t="str">
            <v>-</v>
          </cell>
          <cell r="AE3264" t="str">
            <v>-</v>
          </cell>
          <cell r="AF3264" t="str">
            <v>-</v>
          </cell>
          <cell r="AG3264" t="str">
            <v>-</v>
          </cell>
          <cell r="AH3264" t="str">
            <v>--</v>
          </cell>
        </row>
        <row r="3265">
          <cell r="A3265">
            <v>9124174</v>
          </cell>
          <cell r="B3265" t="str">
            <v>New Way Homes Private Limited</v>
          </cell>
          <cell r="C3265">
            <v>45535</v>
          </cell>
          <cell r="D3265"/>
          <cell r="E3265" t="str">
            <v>MWIFI</v>
          </cell>
          <cell r="F3265" t="str">
            <v>B2B</v>
          </cell>
          <cell r="G3265" t="str">
            <v>Others</v>
          </cell>
          <cell r="H3265">
            <v>38000</v>
          </cell>
          <cell r="I3265">
            <v>0.38</v>
          </cell>
          <cell r="J3265">
            <v>9114255</v>
          </cell>
          <cell r="K3265" t="str">
            <v>New Way Homes Private Limited</v>
          </cell>
          <cell r="L3265">
            <v>58833.33</v>
          </cell>
          <cell r="M3265" t="str">
            <v>Investment</v>
          </cell>
          <cell r="N3265" t="str">
            <v>MWIFI</v>
          </cell>
          <cell r="O3265" t="str">
            <v>Others</v>
          </cell>
          <cell r="P3265">
            <v>9114255</v>
          </cell>
          <cell r="Q3265" t="str">
            <v>Bijendra Singh</v>
          </cell>
          <cell r="R3265" t="str">
            <v>IAM</v>
          </cell>
          <cell r="S3265" t="str">
            <v>Ravi Kala</v>
          </cell>
          <cell r="T3265">
            <v>0.38</v>
          </cell>
          <cell r="U3265">
            <v>0</v>
          </cell>
          <cell r="V3265" t="str">
            <v>-</v>
          </cell>
          <cell r="Z3265" t="str">
            <v>-</v>
          </cell>
          <cell r="AA3265" t="str">
            <v>-</v>
          </cell>
          <cell r="AB3265" t="str">
            <v>-</v>
          </cell>
          <cell r="AC3265" t="str">
            <v>-</v>
          </cell>
          <cell r="AD3265" t="str">
            <v>-</v>
          </cell>
          <cell r="AE3265" t="str">
            <v>-</v>
          </cell>
          <cell r="AF3265" t="str">
            <v>-</v>
          </cell>
          <cell r="AG3265" t="str">
            <v>-</v>
          </cell>
          <cell r="AH3265" t="str">
            <v>--</v>
          </cell>
        </row>
        <row r="3266">
          <cell r="A3266">
            <v>9114995</v>
          </cell>
          <cell r="B3266" t="str">
            <v>FUSIONPLUS SOLUTIONS PRIVATE LIMITED</v>
          </cell>
          <cell r="C3266">
            <v>45119</v>
          </cell>
          <cell r="D3266" t="str">
            <v>NOIDA</v>
          </cell>
          <cell r="E3266" t="str">
            <v>ILL</v>
          </cell>
          <cell r="F3266" t="str">
            <v>B2B</v>
          </cell>
          <cell r="G3266" t="str">
            <v>NOIDA</v>
          </cell>
          <cell r="H3266">
            <v>30250</v>
          </cell>
          <cell r="I3266">
            <v>0.30249999999999999</v>
          </cell>
          <cell r="J3266">
            <v>9114995</v>
          </cell>
          <cell r="K3266" t="str">
            <v>Fusionplus Solutions Private Limited</v>
          </cell>
          <cell r="L3266">
            <v>30250</v>
          </cell>
          <cell r="M3266" t="str">
            <v>Investment</v>
          </cell>
          <cell r="N3266" t="str">
            <v>BIA+</v>
          </cell>
          <cell r="O3266" t="str">
            <v>NOD_ZONE1</v>
          </cell>
          <cell r="P3266">
            <v>9114995</v>
          </cell>
          <cell r="Q3266" t="str">
            <v>Kritika Bahadur</v>
          </cell>
          <cell r="R3266" t="str">
            <v>RAM</v>
          </cell>
          <cell r="S3266" t="str">
            <v>Kritika Bahadur</v>
          </cell>
          <cell r="T3266">
            <v>0.30249999999999999</v>
          </cell>
          <cell r="U3266">
            <v>0</v>
          </cell>
          <cell r="V3266" t="str">
            <v>-</v>
          </cell>
          <cell r="Z3266" t="str">
            <v>-</v>
          </cell>
          <cell r="AA3266" t="str">
            <v>-</v>
          </cell>
          <cell r="AB3266" t="str">
            <v>-</v>
          </cell>
          <cell r="AC3266" t="str">
            <v>-</v>
          </cell>
          <cell r="AD3266" t="str">
            <v>-</v>
          </cell>
          <cell r="AE3266" t="str">
            <v>-</v>
          </cell>
          <cell r="AF3266" t="str">
            <v>-</v>
          </cell>
          <cell r="AG3266" t="str">
            <v>-</v>
          </cell>
          <cell r="AH3266" t="str">
            <v>--</v>
          </cell>
        </row>
        <row r="3267">
          <cell r="A3267">
            <v>9115268</v>
          </cell>
          <cell r="B3267" t="str">
            <v>Mankind Pharma Ltd</v>
          </cell>
          <cell r="C3267">
            <v>45127</v>
          </cell>
          <cell r="D3267" t="str">
            <v>Delhi</v>
          </cell>
          <cell r="E3267" t="str">
            <v>ILL</v>
          </cell>
          <cell r="F3267" t="str">
            <v>B2B</v>
          </cell>
          <cell r="G3267" t="str">
            <v>Delhi</v>
          </cell>
          <cell r="H3267">
            <v>33333.333333333336</v>
          </cell>
          <cell r="I3267">
            <v>0.33333333333333337</v>
          </cell>
          <cell r="J3267">
            <v>9115268</v>
          </cell>
          <cell r="K3267" t="str">
            <v>Mankind Pharma Ltd</v>
          </cell>
          <cell r="L3267">
            <v>33333.333333333336</v>
          </cell>
          <cell r="M3267" t="str">
            <v>Investment</v>
          </cell>
          <cell r="N3267" t="str">
            <v>BIA+</v>
          </cell>
          <cell r="O3267" t="str">
            <v>DEL_ZONE1</v>
          </cell>
          <cell r="P3267">
            <v>9115268</v>
          </cell>
          <cell r="Q3267" t="str">
            <v>Rishab Prasad</v>
          </cell>
          <cell r="R3267" t="str">
            <v>IAM</v>
          </cell>
          <cell r="S3267" t="str">
            <v>Ravi Kala</v>
          </cell>
          <cell r="U3267">
            <v>0.33333333333333337</v>
          </cell>
          <cell r="V3267">
            <v>46113</v>
          </cell>
          <cell r="W3267" t="str">
            <v>Apr'26</v>
          </cell>
          <cell r="Z3267">
            <v>46115.848217592596</v>
          </cell>
          <cell r="AA3267" t="str">
            <v>SR26045513435</v>
          </cell>
          <cell r="AB3267" t="str">
            <v>Churned</v>
          </cell>
          <cell r="AC3267">
            <v>46113</v>
          </cell>
          <cell r="AD3267" t="str">
            <v>-</v>
          </cell>
          <cell r="AE3267" t="str">
            <v>-</v>
          </cell>
          <cell r="AF3267" t="str">
            <v>-</v>
          </cell>
          <cell r="AG3267" t="str">
            <v>-</v>
          </cell>
          <cell r="AH3267" t="str">
            <v>-Churned</v>
          </cell>
        </row>
        <row r="3268">
          <cell r="A3268">
            <v>9115294</v>
          </cell>
          <cell r="B3268" t="str">
            <v>MIQ Digital India Pvt Ltd</v>
          </cell>
          <cell r="C3268">
            <v>45135</v>
          </cell>
          <cell r="D3268" t="str">
            <v>Bangalore</v>
          </cell>
          <cell r="E3268" t="str">
            <v>ILL</v>
          </cell>
          <cell r="F3268" t="str">
            <v>B2B</v>
          </cell>
          <cell r="G3268" t="str">
            <v>Bangalore</v>
          </cell>
          <cell r="H3268">
            <v>91666.666666666672</v>
          </cell>
          <cell r="I3268">
            <v>0.91666666666666674</v>
          </cell>
          <cell r="J3268">
            <v>9115294</v>
          </cell>
          <cell r="K3268" t="str">
            <v>Miq Digital India Private Limited</v>
          </cell>
          <cell r="L3268">
            <v>91666.666666666672</v>
          </cell>
          <cell r="M3268" t="str">
            <v>Investment</v>
          </cell>
          <cell r="N3268" t="str">
            <v>BIA+</v>
          </cell>
          <cell r="O3268" t="str">
            <v>BLR_ZONE1</v>
          </cell>
          <cell r="P3268">
            <v>9115294</v>
          </cell>
          <cell r="Q3268" t="str">
            <v>Rahul R</v>
          </cell>
          <cell r="R3268" t="str">
            <v>IAM</v>
          </cell>
          <cell r="S3268" t="str">
            <v>Vineet Jose</v>
          </cell>
          <cell r="T3268">
            <v>0.91666666666666674</v>
          </cell>
          <cell r="U3268">
            <v>0</v>
          </cell>
          <cell r="V3268" t="str">
            <v>-</v>
          </cell>
          <cell r="Z3268" t="str">
            <v>-</v>
          </cell>
          <cell r="AA3268" t="str">
            <v>-</v>
          </cell>
          <cell r="AB3268" t="str">
            <v>-</v>
          </cell>
          <cell r="AC3268" t="str">
            <v>-</v>
          </cell>
          <cell r="AD3268" t="str">
            <v>-</v>
          </cell>
          <cell r="AE3268" t="str">
            <v>-</v>
          </cell>
          <cell r="AF3268" t="str">
            <v>-</v>
          </cell>
          <cell r="AG3268" t="str">
            <v>-</v>
          </cell>
          <cell r="AH3268" t="str">
            <v>--</v>
          </cell>
        </row>
        <row r="3269">
          <cell r="A3269">
            <v>9115330</v>
          </cell>
          <cell r="B3269" t="str">
            <v>Aqueralabs India Private Limited</v>
          </cell>
          <cell r="C3269">
            <v>45131</v>
          </cell>
          <cell r="D3269" t="str">
            <v>Bangalore</v>
          </cell>
          <cell r="E3269" t="str">
            <v>BIA</v>
          </cell>
          <cell r="F3269" t="str">
            <v>B2B</v>
          </cell>
          <cell r="G3269" t="str">
            <v>Bangalore</v>
          </cell>
          <cell r="H3269">
            <v>41666.666666666664</v>
          </cell>
          <cell r="I3269">
            <v>0.41666666666666663</v>
          </cell>
          <cell r="J3269">
            <v>9115330</v>
          </cell>
          <cell r="K3269" t="str">
            <v>Aqueralabs India Private Limited</v>
          </cell>
          <cell r="L3269">
            <v>41666.666666666664</v>
          </cell>
          <cell r="M3269" t="str">
            <v>Investment</v>
          </cell>
          <cell r="N3269" t="str">
            <v>BIA+</v>
          </cell>
          <cell r="O3269" t="str">
            <v>BLR_ZONE2</v>
          </cell>
          <cell r="P3269">
            <v>9115330</v>
          </cell>
          <cell r="Q3269" t="str">
            <v>Rahul R</v>
          </cell>
          <cell r="R3269" t="str">
            <v>IAM</v>
          </cell>
          <cell r="S3269" t="str">
            <v>Vineet Jose</v>
          </cell>
          <cell r="T3269">
            <v>0.41666666666666663</v>
          </cell>
          <cell r="U3269">
            <v>0</v>
          </cell>
          <cell r="V3269" t="str">
            <v>-</v>
          </cell>
          <cell r="Z3269">
            <v>46119.452592592599</v>
          </cell>
          <cell r="AA3269" t="str">
            <v>SR26045517529</v>
          </cell>
          <cell r="AB3269" t="str">
            <v>Active</v>
          </cell>
          <cell r="AC3269" t="str">
            <v>-</v>
          </cell>
          <cell r="AD3269" t="str">
            <v>-</v>
          </cell>
          <cell r="AE3269" t="str">
            <v>-</v>
          </cell>
          <cell r="AF3269" t="str">
            <v>-</v>
          </cell>
          <cell r="AG3269" t="str">
            <v>-</v>
          </cell>
          <cell r="AH3269" t="str">
            <v>-Active</v>
          </cell>
        </row>
        <row r="3270">
          <cell r="A3270">
            <v>9115608</v>
          </cell>
          <cell r="B3270" t="str">
            <v>Tavrohi Animation Pvt.Ltd</v>
          </cell>
          <cell r="C3270">
            <v>45169</v>
          </cell>
          <cell r="D3270" t="str">
            <v>Gurgaon</v>
          </cell>
          <cell r="E3270" t="str">
            <v>MBIA</v>
          </cell>
          <cell r="F3270" t="str">
            <v>B2B</v>
          </cell>
          <cell r="G3270" t="str">
            <v>Gurgaon</v>
          </cell>
          <cell r="H3270">
            <v>26666.67</v>
          </cell>
          <cell r="I3270">
            <v>0.26666669999999998</v>
          </cell>
          <cell r="J3270">
            <v>9115608</v>
          </cell>
          <cell r="K3270" t="str">
            <v>Tavrohi Animation Private Limited</v>
          </cell>
          <cell r="L3270">
            <v>26666.67</v>
          </cell>
          <cell r="M3270" t="str">
            <v>Investment</v>
          </cell>
          <cell r="N3270" t="str">
            <v>MBIA</v>
          </cell>
          <cell r="O3270" t="str">
            <v>GGN_ZONE1</v>
          </cell>
          <cell r="P3270">
            <v>9115608</v>
          </cell>
          <cell r="Q3270" t="str">
            <v>Lakshay Madan</v>
          </cell>
          <cell r="R3270" t="str">
            <v>IAM</v>
          </cell>
          <cell r="S3270" t="str">
            <v>Rajeev Misra</v>
          </cell>
          <cell r="T3270">
            <v>0.26666669999999998</v>
          </cell>
          <cell r="U3270">
            <v>0</v>
          </cell>
          <cell r="V3270" t="str">
            <v>-</v>
          </cell>
          <cell r="Z3270" t="str">
            <v>-</v>
          </cell>
          <cell r="AA3270" t="str">
            <v>-</v>
          </cell>
          <cell r="AB3270" t="str">
            <v>-</v>
          </cell>
          <cell r="AC3270" t="str">
            <v>-</v>
          </cell>
          <cell r="AD3270" t="str">
            <v>-</v>
          </cell>
          <cell r="AE3270" t="str">
            <v>-</v>
          </cell>
          <cell r="AF3270" t="str">
            <v>-</v>
          </cell>
          <cell r="AG3270" t="str">
            <v>-</v>
          </cell>
          <cell r="AH3270" t="str">
            <v>--</v>
          </cell>
        </row>
        <row r="3271">
          <cell r="A3271">
            <v>603370</v>
          </cell>
          <cell r="B3271" t="str">
            <v>Credvest India Private Limited</v>
          </cell>
          <cell r="C3271">
            <v>45735</v>
          </cell>
          <cell r="D3271" t="str">
            <v>Bangalore</v>
          </cell>
          <cell r="E3271" t="str">
            <v>SD Wan</v>
          </cell>
          <cell r="F3271" t="str">
            <v>Spectra IT</v>
          </cell>
          <cell r="G3271" t="str">
            <v>Bangalore</v>
          </cell>
          <cell r="H3271">
            <v>17500</v>
          </cell>
          <cell r="I3271">
            <v>0.17499999999999999</v>
          </cell>
          <cell r="J3271">
            <v>9115802</v>
          </cell>
          <cell r="K3271" t="str">
            <v>Credvest India Private Limited</v>
          </cell>
          <cell r="L3271">
            <v>74000</v>
          </cell>
          <cell r="M3271" t="str">
            <v>Investment</v>
          </cell>
          <cell r="N3271" t="str">
            <v>SD Wan</v>
          </cell>
          <cell r="O3271" t="str">
            <v>BLR_ZONE2</v>
          </cell>
          <cell r="P3271">
            <v>9115802</v>
          </cell>
          <cell r="Q3271" t="str">
            <v>Rahul R</v>
          </cell>
          <cell r="R3271" t="str">
            <v>IAM</v>
          </cell>
          <cell r="S3271" t="str">
            <v>Vineet Jose</v>
          </cell>
          <cell r="T3271">
            <v>0.17499999999999999</v>
          </cell>
          <cell r="U3271">
            <v>0</v>
          </cell>
          <cell r="V3271" t="str">
            <v>-</v>
          </cell>
          <cell r="Z3271" t="str">
            <v>-</v>
          </cell>
          <cell r="AA3271" t="str">
            <v>-</v>
          </cell>
          <cell r="AB3271" t="str">
            <v>-</v>
          </cell>
          <cell r="AC3271" t="str">
            <v>-</v>
          </cell>
          <cell r="AD3271" t="str">
            <v>-</v>
          </cell>
          <cell r="AE3271" t="str">
            <v>-</v>
          </cell>
          <cell r="AF3271" t="str">
            <v>-</v>
          </cell>
          <cell r="AG3271" t="str">
            <v>-</v>
          </cell>
          <cell r="AH3271" t="str">
            <v>--</v>
          </cell>
        </row>
        <row r="3272">
          <cell r="A3272">
            <v>9115802</v>
          </cell>
          <cell r="B3272" t="str">
            <v>Credvest India Private Limited</v>
          </cell>
          <cell r="C3272">
            <v>45168</v>
          </cell>
          <cell r="D3272" t="str">
            <v>Bangalore</v>
          </cell>
          <cell r="E3272" t="str">
            <v>MWIFI</v>
          </cell>
          <cell r="F3272" t="str">
            <v>B2B</v>
          </cell>
          <cell r="G3272" t="str">
            <v>Bangalore</v>
          </cell>
          <cell r="H3272">
            <v>34000</v>
          </cell>
          <cell r="I3272">
            <v>0.34</v>
          </cell>
          <cell r="J3272">
            <v>9115802</v>
          </cell>
          <cell r="K3272" t="str">
            <v>Credvest India Private Limited</v>
          </cell>
          <cell r="L3272">
            <v>74000</v>
          </cell>
          <cell r="M3272" t="str">
            <v>Investment</v>
          </cell>
          <cell r="N3272" t="str">
            <v>MWIFI</v>
          </cell>
          <cell r="O3272" t="str">
            <v>BLR_ZONE1</v>
          </cell>
          <cell r="P3272">
            <v>9115802</v>
          </cell>
          <cell r="Q3272" t="str">
            <v>Rahul R</v>
          </cell>
          <cell r="R3272" t="str">
            <v>IAM</v>
          </cell>
          <cell r="S3272" t="str">
            <v>Vineet Jose</v>
          </cell>
          <cell r="T3272">
            <v>0.34</v>
          </cell>
          <cell r="U3272">
            <v>0</v>
          </cell>
          <cell r="V3272" t="str">
            <v>-</v>
          </cell>
          <cell r="Z3272" t="str">
            <v>-</v>
          </cell>
          <cell r="AA3272" t="str">
            <v>-</v>
          </cell>
          <cell r="AB3272" t="str">
            <v>-</v>
          </cell>
          <cell r="AC3272" t="str">
            <v>-</v>
          </cell>
          <cell r="AD3272" t="str">
            <v>-</v>
          </cell>
          <cell r="AE3272" t="str">
            <v>-</v>
          </cell>
          <cell r="AF3272" t="str">
            <v>-</v>
          </cell>
          <cell r="AG3272" t="str">
            <v>-</v>
          </cell>
          <cell r="AH3272" t="str">
            <v>--</v>
          </cell>
        </row>
        <row r="3273">
          <cell r="A3273">
            <v>9129549</v>
          </cell>
          <cell r="B3273" t="str">
            <v>Credvest India Private Limited</v>
          </cell>
          <cell r="C3273">
            <v>45740</v>
          </cell>
          <cell r="D3273" t="str">
            <v>Bangalore</v>
          </cell>
          <cell r="E3273" t="str">
            <v>BIA</v>
          </cell>
          <cell r="F3273" t="str">
            <v>B2B</v>
          </cell>
          <cell r="G3273" t="str">
            <v>Bangalore</v>
          </cell>
          <cell r="H3273">
            <v>22500</v>
          </cell>
          <cell r="I3273">
            <v>0.22500000000000001</v>
          </cell>
          <cell r="J3273">
            <v>9115802</v>
          </cell>
          <cell r="K3273" t="str">
            <v>Credvest India Private Limited</v>
          </cell>
          <cell r="L3273">
            <v>74000</v>
          </cell>
          <cell r="M3273" t="str">
            <v>Investment</v>
          </cell>
          <cell r="N3273" t="str">
            <v>BIA+</v>
          </cell>
          <cell r="O3273" t="str">
            <v>BLR_ZONE1</v>
          </cell>
          <cell r="P3273">
            <v>9115802</v>
          </cell>
          <cell r="Q3273" t="str">
            <v>Rahul R</v>
          </cell>
          <cell r="R3273" t="str">
            <v>IAM</v>
          </cell>
          <cell r="S3273" t="str">
            <v>Vineet Jose</v>
          </cell>
          <cell r="T3273">
            <v>0.33333333333333337</v>
          </cell>
          <cell r="U3273">
            <v>0</v>
          </cell>
          <cell r="V3273" t="str">
            <v>-</v>
          </cell>
          <cell r="Z3273" t="str">
            <v>-</v>
          </cell>
          <cell r="AA3273" t="str">
            <v>-</v>
          </cell>
          <cell r="AB3273" t="str">
            <v>-</v>
          </cell>
          <cell r="AC3273" t="str">
            <v>-</v>
          </cell>
          <cell r="AD3273" t="str">
            <v>-</v>
          </cell>
          <cell r="AE3273" t="str">
            <v>-</v>
          </cell>
          <cell r="AF3273" t="str">
            <v>-</v>
          </cell>
          <cell r="AG3273" t="str">
            <v>-</v>
          </cell>
          <cell r="AH3273" t="str">
            <v>--</v>
          </cell>
        </row>
        <row r="3274">
          <cell r="A3274">
            <v>7000178</v>
          </cell>
          <cell r="B3274" t="str">
            <v>Rhythm Hospitality Pvt. Ltd.</v>
          </cell>
          <cell r="C3274">
            <v>45246</v>
          </cell>
          <cell r="D3274" t="str">
            <v>Gurgaon</v>
          </cell>
          <cell r="E3274" t="str">
            <v>Voice</v>
          </cell>
          <cell r="F3274" t="str">
            <v>B2B</v>
          </cell>
          <cell r="G3274" t="str">
            <v>Gurgaon</v>
          </cell>
          <cell r="H3274">
            <v>8000</v>
          </cell>
          <cell r="I3274">
            <v>0.08</v>
          </cell>
          <cell r="J3274">
            <v>9116167</v>
          </cell>
          <cell r="K3274" t="str">
            <v>Rhythm Hospitality Private Limited</v>
          </cell>
          <cell r="L3274">
            <v>39666.666666666672</v>
          </cell>
          <cell r="M3274" t="str">
            <v>Investment</v>
          </cell>
          <cell r="N3274" t="str">
            <v>Voice</v>
          </cell>
          <cell r="O3274" t="str">
            <v>GGN_ZONE1</v>
          </cell>
          <cell r="P3274">
            <v>9116167</v>
          </cell>
          <cell r="Q3274" t="str">
            <v>Lakshay Madan</v>
          </cell>
          <cell r="R3274" t="str">
            <v>IAM</v>
          </cell>
          <cell r="S3274" t="str">
            <v>Rajeev Misra</v>
          </cell>
          <cell r="T3274">
            <v>0.08</v>
          </cell>
          <cell r="U3274">
            <v>0</v>
          </cell>
          <cell r="V3274" t="str">
            <v>-</v>
          </cell>
          <cell r="Z3274" t="str">
            <v>-</v>
          </cell>
          <cell r="AA3274" t="str">
            <v>-</v>
          </cell>
          <cell r="AB3274" t="str">
            <v>-</v>
          </cell>
          <cell r="AC3274" t="str">
            <v>-</v>
          </cell>
          <cell r="AD3274" t="str">
            <v>-</v>
          </cell>
          <cell r="AE3274" t="str">
            <v>-</v>
          </cell>
          <cell r="AF3274" t="str">
            <v>-</v>
          </cell>
          <cell r="AG3274" t="str">
            <v>-</v>
          </cell>
          <cell r="AH3274" t="str">
            <v>--</v>
          </cell>
        </row>
        <row r="3275">
          <cell r="A3275">
            <v>9116167</v>
          </cell>
          <cell r="B3275" t="str">
            <v>Rhythm Hospitality Pvt. Ltd.</v>
          </cell>
          <cell r="C3275">
            <v>45152</v>
          </cell>
          <cell r="D3275" t="str">
            <v>Gurgaon</v>
          </cell>
          <cell r="E3275" t="str">
            <v>BIA</v>
          </cell>
          <cell r="F3275" t="str">
            <v>B2B</v>
          </cell>
          <cell r="G3275" t="str">
            <v>Gurgaon</v>
          </cell>
          <cell r="H3275">
            <v>31666.666666666668</v>
          </cell>
          <cell r="I3275">
            <v>0.31666666666666665</v>
          </cell>
          <cell r="J3275">
            <v>9116167</v>
          </cell>
          <cell r="K3275" t="str">
            <v>Rhythm Hospitality Private Limited</v>
          </cell>
          <cell r="L3275">
            <v>39666.666666666672</v>
          </cell>
          <cell r="M3275" t="str">
            <v>Investment</v>
          </cell>
          <cell r="N3275" t="str">
            <v>BIA+</v>
          </cell>
          <cell r="O3275" t="str">
            <v>GGN_ZONE1</v>
          </cell>
          <cell r="P3275">
            <v>9116167</v>
          </cell>
          <cell r="Q3275" t="str">
            <v>Lakshay Madan</v>
          </cell>
          <cell r="R3275" t="str">
            <v>IAM</v>
          </cell>
          <cell r="S3275" t="str">
            <v>Rajeev Misra</v>
          </cell>
          <cell r="T3275">
            <v>0.31666666666666665</v>
          </cell>
          <cell r="U3275">
            <v>0</v>
          </cell>
          <cell r="V3275" t="str">
            <v>-</v>
          </cell>
          <cell r="Z3275" t="str">
            <v>-</v>
          </cell>
          <cell r="AA3275" t="str">
            <v>-</v>
          </cell>
          <cell r="AB3275" t="str">
            <v>-</v>
          </cell>
          <cell r="AC3275" t="str">
            <v>-</v>
          </cell>
          <cell r="AD3275" t="str">
            <v>-</v>
          </cell>
          <cell r="AE3275" t="str">
            <v>-</v>
          </cell>
          <cell r="AF3275" t="str">
            <v>-</v>
          </cell>
          <cell r="AG3275" t="str">
            <v>-</v>
          </cell>
          <cell r="AH3275" t="str">
            <v>--</v>
          </cell>
        </row>
        <row r="3276">
          <cell r="A3276">
            <v>9022174</v>
          </cell>
          <cell r="B3276" t="str">
            <v>Privue Builders Private Limited</v>
          </cell>
          <cell r="C3276">
            <v>45649</v>
          </cell>
          <cell r="D3276" t="str">
            <v>Gurgaon</v>
          </cell>
          <cell r="E3276" t="str">
            <v>MBIA</v>
          </cell>
          <cell r="F3276" t="str">
            <v>B2B</v>
          </cell>
          <cell r="G3276" t="str">
            <v>Gurgaon</v>
          </cell>
          <cell r="H3276">
            <v>23333.333333333332</v>
          </cell>
          <cell r="I3276">
            <v>0.23333333333333331</v>
          </cell>
          <cell r="J3276">
            <v>9116214</v>
          </cell>
          <cell r="K3276" t="str">
            <v>Privue Builders Private Limited</v>
          </cell>
          <cell r="L3276">
            <v>32083.333333333332</v>
          </cell>
          <cell r="M3276" t="str">
            <v>Investment</v>
          </cell>
          <cell r="N3276" t="str">
            <v>MBIA</v>
          </cell>
          <cell r="O3276" t="str">
            <v>GGN_ZONE1</v>
          </cell>
          <cell r="P3276">
            <v>9116214</v>
          </cell>
          <cell r="Q3276" t="str">
            <v>Syed Sadique Hussain</v>
          </cell>
          <cell r="R3276" t="str">
            <v>IAM</v>
          </cell>
          <cell r="S3276" t="str">
            <v>Rajeev Misra</v>
          </cell>
          <cell r="T3276">
            <v>0.23333331999999998</v>
          </cell>
          <cell r="U3276">
            <v>0</v>
          </cell>
          <cell r="V3276" t="str">
            <v>-</v>
          </cell>
          <cell r="Z3276" t="str">
            <v>-</v>
          </cell>
          <cell r="AA3276" t="str">
            <v>-</v>
          </cell>
          <cell r="AB3276" t="str">
            <v>-</v>
          </cell>
          <cell r="AC3276" t="str">
            <v>-</v>
          </cell>
          <cell r="AD3276" t="str">
            <v>-</v>
          </cell>
          <cell r="AE3276" t="str">
            <v>-</v>
          </cell>
          <cell r="AF3276" t="str">
            <v>-</v>
          </cell>
          <cell r="AG3276" t="str">
            <v>-</v>
          </cell>
          <cell r="AH3276" t="str">
            <v>--</v>
          </cell>
        </row>
        <row r="3277">
          <cell r="A3277">
            <v>9116214</v>
          </cell>
          <cell r="B3277" t="str">
            <v>Privue Builders Private Limited</v>
          </cell>
          <cell r="C3277">
            <v>45230</v>
          </cell>
          <cell r="D3277" t="str">
            <v>Delhi</v>
          </cell>
          <cell r="E3277" t="str">
            <v>BIA</v>
          </cell>
          <cell r="F3277" t="str">
            <v>B2B</v>
          </cell>
          <cell r="G3277" t="str">
            <v>Delhi</v>
          </cell>
          <cell r="H3277">
            <v>8750</v>
          </cell>
          <cell r="I3277">
            <v>8.7499999999999994E-2</v>
          </cell>
          <cell r="J3277">
            <v>9116214</v>
          </cell>
          <cell r="K3277" t="str">
            <v>Privue Builders Private Limited</v>
          </cell>
          <cell r="L3277">
            <v>32083.333333333332</v>
          </cell>
          <cell r="M3277" t="str">
            <v>Investment</v>
          </cell>
          <cell r="N3277" t="str">
            <v>BIA+</v>
          </cell>
          <cell r="O3277" t="str">
            <v>DEL_ZONE1</v>
          </cell>
          <cell r="P3277">
            <v>9116214</v>
          </cell>
          <cell r="Q3277" t="str">
            <v>Syed Sadique Hussain</v>
          </cell>
          <cell r="R3277" t="str">
            <v>IAM</v>
          </cell>
          <cell r="S3277" t="str">
            <v>Rajeev Misra</v>
          </cell>
          <cell r="T3277">
            <v>8.7499999999999994E-2</v>
          </cell>
          <cell r="U3277">
            <v>0</v>
          </cell>
          <cell r="V3277" t="str">
            <v>-</v>
          </cell>
          <cell r="Z3277">
            <v>46129.621284722198</v>
          </cell>
          <cell r="AA3277" t="str">
            <v>SR26045530021</v>
          </cell>
          <cell r="AB3277" t="str">
            <v>Active</v>
          </cell>
          <cell r="AC3277" t="str">
            <v>-</v>
          </cell>
          <cell r="AD3277" t="str">
            <v>-</v>
          </cell>
          <cell r="AE3277" t="str">
            <v>-</v>
          </cell>
          <cell r="AF3277" t="str">
            <v>-</v>
          </cell>
          <cell r="AG3277" t="str">
            <v>-</v>
          </cell>
          <cell r="AH3277" t="str">
            <v>-Active</v>
          </cell>
        </row>
        <row r="3278">
          <cell r="A3278">
            <v>9116516</v>
          </cell>
          <cell r="B3278" t="str">
            <v>Innovation Technology By Design Pvt Ltd</v>
          </cell>
          <cell r="C3278">
            <v>45192</v>
          </cell>
          <cell r="D3278" t="str">
            <v>NOIDA</v>
          </cell>
          <cell r="E3278" t="str">
            <v>BIA</v>
          </cell>
          <cell r="F3278" t="str">
            <v>B2B</v>
          </cell>
          <cell r="G3278" t="str">
            <v>NOIDA</v>
          </cell>
          <cell r="H3278">
            <v>47000</v>
          </cell>
          <cell r="I3278">
            <v>0.47</v>
          </cell>
          <cell r="J3278">
            <v>9116516</v>
          </cell>
          <cell r="K3278" t="str">
            <v>Innovation Technology By Design Private Limited</v>
          </cell>
          <cell r="L3278">
            <v>47000</v>
          </cell>
          <cell r="M3278" t="str">
            <v>Investment</v>
          </cell>
          <cell r="N3278" t="str">
            <v>BIA+</v>
          </cell>
          <cell r="O3278" t="str">
            <v>NOD_ZONE1</v>
          </cell>
          <cell r="P3278">
            <v>9116516</v>
          </cell>
          <cell r="Q3278" t="str">
            <v>Mithilesh Vishwakarma</v>
          </cell>
          <cell r="R3278" t="str">
            <v>IAM</v>
          </cell>
          <cell r="S3278" t="str">
            <v>Kritika Bahadur</v>
          </cell>
          <cell r="T3278">
            <v>0.47</v>
          </cell>
          <cell r="U3278">
            <v>0</v>
          </cell>
          <cell r="V3278" t="str">
            <v>-</v>
          </cell>
          <cell r="Z3278" t="str">
            <v>-</v>
          </cell>
          <cell r="AA3278" t="str">
            <v>-</v>
          </cell>
          <cell r="AB3278" t="str">
            <v>-</v>
          </cell>
          <cell r="AC3278" t="str">
            <v>-</v>
          </cell>
          <cell r="AD3278" t="str">
            <v>-</v>
          </cell>
          <cell r="AE3278" t="str">
            <v>-</v>
          </cell>
          <cell r="AF3278" t="str">
            <v>-</v>
          </cell>
          <cell r="AG3278" t="str">
            <v>-</v>
          </cell>
          <cell r="AH3278" t="str">
            <v>--</v>
          </cell>
        </row>
        <row r="3279">
          <cell r="A3279">
            <v>9116751</v>
          </cell>
          <cell r="B3279" t="str">
            <v>InterGlobe Aviation Limited</v>
          </cell>
          <cell r="C3279">
            <v>45188</v>
          </cell>
          <cell r="D3279" t="str">
            <v>Gurgaon</v>
          </cell>
          <cell r="E3279" t="str">
            <v>ILL</v>
          </cell>
          <cell r="F3279" t="str">
            <v>B2B</v>
          </cell>
          <cell r="G3279" t="str">
            <v>Gurgaon</v>
          </cell>
          <cell r="H3279">
            <v>116666.66666666667</v>
          </cell>
          <cell r="I3279">
            <v>1.1666666666666667</v>
          </cell>
          <cell r="J3279">
            <v>9116751</v>
          </cell>
          <cell r="K3279" t="str">
            <v>Interglobe Aviation Limited</v>
          </cell>
          <cell r="L3279">
            <v>134166.66666666669</v>
          </cell>
          <cell r="M3279" t="str">
            <v>Relationship</v>
          </cell>
          <cell r="N3279" t="str">
            <v>BIA+</v>
          </cell>
          <cell r="O3279" t="str">
            <v>GGN_ZONE1</v>
          </cell>
          <cell r="P3279">
            <v>9116751</v>
          </cell>
          <cell r="Q3279" t="str">
            <v>Syed Sadique Hussain</v>
          </cell>
          <cell r="R3279" t="str">
            <v>IAM</v>
          </cell>
          <cell r="S3279" t="str">
            <v>Rajeev Misra</v>
          </cell>
          <cell r="T3279">
            <v>1.1666666666666667</v>
          </cell>
          <cell r="U3279">
            <v>0</v>
          </cell>
          <cell r="V3279" t="str">
            <v>-</v>
          </cell>
          <cell r="Z3279" t="str">
            <v>-</v>
          </cell>
          <cell r="AA3279" t="str">
            <v>-</v>
          </cell>
          <cell r="AB3279" t="str">
            <v>-</v>
          </cell>
          <cell r="AC3279" t="str">
            <v>-</v>
          </cell>
          <cell r="AD3279" t="str">
            <v>-</v>
          </cell>
          <cell r="AE3279" t="str">
            <v>-</v>
          </cell>
          <cell r="AF3279" t="str">
            <v>-</v>
          </cell>
          <cell r="AG3279" t="str">
            <v>-</v>
          </cell>
          <cell r="AH3279" t="str">
            <v>--</v>
          </cell>
        </row>
        <row r="3280">
          <cell r="A3280">
            <v>9118620</v>
          </cell>
          <cell r="B3280" t="str">
            <v>InterGlobe Aviation Limited</v>
          </cell>
          <cell r="C3280">
            <v>45267</v>
          </cell>
          <cell r="D3280" t="str">
            <v>Dehradun</v>
          </cell>
          <cell r="E3280" t="str">
            <v>MBIA</v>
          </cell>
          <cell r="F3280" t="str">
            <v>B2B</v>
          </cell>
          <cell r="G3280" t="str">
            <v>Others</v>
          </cell>
          <cell r="H3280">
            <v>8750</v>
          </cell>
          <cell r="I3280">
            <v>8.7499999999999994E-2</v>
          </cell>
          <cell r="J3280">
            <v>9116751</v>
          </cell>
          <cell r="K3280" t="str">
            <v>Interglobe Aviation Limited</v>
          </cell>
          <cell r="L3280">
            <v>134166.66666666669</v>
          </cell>
          <cell r="M3280" t="str">
            <v>Relationship</v>
          </cell>
          <cell r="N3280" t="str">
            <v>MBIA</v>
          </cell>
          <cell r="O3280" t="str">
            <v>DEL_ZONE1</v>
          </cell>
          <cell r="P3280">
            <v>9116751</v>
          </cell>
          <cell r="Q3280" t="str">
            <v>Syed Sadique Hussain</v>
          </cell>
          <cell r="R3280" t="str">
            <v>IAM</v>
          </cell>
          <cell r="S3280" t="str">
            <v>Rajeev Misra</v>
          </cell>
          <cell r="T3280">
            <v>0.1</v>
          </cell>
          <cell r="U3280">
            <v>0</v>
          </cell>
          <cell r="V3280" t="str">
            <v>-</v>
          </cell>
          <cell r="Z3280" t="str">
            <v>-</v>
          </cell>
          <cell r="AA3280" t="str">
            <v>-</v>
          </cell>
          <cell r="AB3280" t="str">
            <v>-</v>
          </cell>
          <cell r="AC3280" t="str">
            <v>-</v>
          </cell>
          <cell r="AD3280" t="str">
            <v>-</v>
          </cell>
          <cell r="AE3280" t="str">
            <v>-</v>
          </cell>
          <cell r="AF3280" t="str">
            <v>-</v>
          </cell>
          <cell r="AG3280" t="str">
            <v>-</v>
          </cell>
          <cell r="AH3280" t="str">
            <v>--</v>
          </cell>
        </row>
        <row r="3281">
          <cell r="A3281">
            <v>9124356</v>
          </cell>
          <cell r="B3281" t="str">
            <v>InterGlobe Aviation Limited</v>
          </cell>
          <cell r="C3281">
            <v>45533</v>
          </cell>
          <cell r="D3281" t="str">
            <v>Siliguri</v>
          </cell>
          <cell r="E3281" t="str">
            <v>MBIA</v>
          </cell>
          <cell r="F3281" t="str">
            <v>B2B</v>
          </cell>
          <cell r="G3281" t="str">
            <v>Others</v>
          </cell>
          <cell r="H3281">
            <v>8750</v>
          </cell>
          <cell r="I3281">
            <v>8.7499999999999994E-2</v>
          </cell>
          <cell r="J3281">
            <v>9116751</v>
          </cell>
          <cell r="K3281" t="str">
            <v>Interglobe Aviation Limited</v>
          </cell>
          <cell r="L3281">
            <v>134166.66666666669</v>
          </cell>
          <cell r="M3281" t="str">
            <v>Relationship</v>
          </cell>
          <cell r="N3281" t="str">
            <v>MBIA</v>
          </cell>
          <cell r="O3281" t="str">
            <v>PAN_ZONE1</v>
          </cell>
          <cell r="P3281">
            <v>9116751</v>
          </cell>
          <cell r="Q3281" t="str">
            <v>Syed Sadique Hussain</v>
          </cell>
          <cell r="R3281" t="str">
            <v>IAM</v>
          </cell>
          <cell r="S3281" t="str">
            <v>Rajeev Misra</v>
          </cell>
          <cell r="T3281">
            <v>8.7499999999999994E-2</v>
          </cell>
          <cell r="U3281">
            <v>0</v>
          </cell>
          <cell r="V3281" t="str">
            <v>-</v>
          </cell>
          <cell r="Z3281" t="str">
            <v>-</v>
          </cell>
          <cell r="AA3281" t="str">
            <v>-</v>
          </cell>
          <cell r="AB3281" t="str">
            <v>-</v>
          </cell>
          <cell r="AC3281" t="str">
            <v>-</v>
          </cell>
          <cell r="AD3281" t="str">
            <v>-</v>
          </cell>
          <cell r="AE3281" t="str">
            <v>-</v>
          </cell>
          <cell r="AF3281" t="str">
            <v>-</v>
          </cell>
          <cell r="AG3281" t="str">
            <v>-</v>
          </cell>
          <cell r="AH3281" t="str">
            <v>--</v>
          </cell>
        </row>
        <row r="3282">
          <cell r="A3282">
            <v>9116953</v>
          </cell>
          <cell r="B3282" t="str">
            <v>Oodles Technologies Private Limited</v>
          </cell>
          <cell r="C3282">
            <v>45176</v>
          </cell>
          <cell r="D3282" t="str">
            <v>Gurgaon</v>
          </cell>
          <cell r="E3282" t="str">
            <v>BIA</v>
          </cell>
          <cell r="F3282" t="str">
            <v>B2B</v>
          </cell>
          <cell r="G3282" t="str">
            <v>Gurgaon</v>
          </cell>
          <cell r="H3282">
            <v>44166.666666666664</v>
          </cell>
          <cell r="I3282">
            <v>0.44166666666666665</v>
          </cell>
          <cell r="J3282">
            <v>9116953</v>
          </cell>
          <cell r="K3282" t="str">
            <v>Oodles Technologies Private Limited</v>
          </cell>
          <cell r="L3282">
            <v>58333.333333333328</v>
          </cell>
          <cell r="M3282" t="str">
            <v>Investment</v>
          </cell>
          <cell r="N3282" t="str">
            <v>BIA+</v>
          </cell>
          <cell r="O3282" t="str">
            <v>GGN_ZONE1</v>
          </cell>
          <cell r="P3282">
            <v>9116953</v>
          </cell>
          <cell r="Q3282" t="str">
            <v>Syed Sadique Hussain</v>
          </cell>
          <cell r="R3282" t="str">
            <v>IAM</v>
          </cell>
          <cell r="S3282" t="str">
            <v>Rajeev Misra</v>
          </cell>
          <cell r="T3282">
            <v>0.44166666666666665</v>
          </cell>
          <cell r="U3282">
            <v>0</v>
          </cell>
          <cell r="V3282" t="str">
            <v>-</v>
          </cell>
          <cell r="Z3282" t="str">
            <v>-</v>
          </cell>
          <cell r="AA3282" t="str">
            <v>-</v>
          </cell>
          <cell r="AB3282" t="str">
            <v>-</v>
          </cell>
          <cell r="AC3282" t="str">
            <v>-</v>
          </cell>
          <cell r="AD3282" t="str">
            <v>-</v>
          </cell>
          <cell r="AE3282" t="str">
            <v>-</v>
          </cell>
          <cell r="AF3282" t="str">
            <v>-</v>
          </cell>
          <cell r="AG3282" t="str">
            <v>-</v>
          </cell>
          <cell r="AH3282" t="str">
            <v>--</v>
          </cell>
        </row>
        <row r="3283">
          <cell r="A3283">
            <v>9132960</v>
          </cell>
          <cell r="B3283" t="str">
            <v>Oodles Technologies Private Limited</v>
          </cell>
          <cell r="C3283">
            <v>45994</v>
          </cell>
          <cell r="D3283" t="str">
            <v>Gurgaon</v>
          </cell>
          <cell r="E3283" t="str">
            <v>BIA</v>
          </cell>
          <cell r="F3283" t="str">
            <v>B2B</v>
          </cell>
          <cell r="G3283" t="str">
            <v>Gurgaon</v>
          </cell>
          <cell r="H3283">
            <v>14166.666666666668</v>
          </cell>
          <cell r="I3283">
            <v>0.14166666666666669</v>
          </cell>
          <cell r="J3283">
            <v>9116953</v>
          </cell>
          <cell r="K3283" t="str">
            <v>Oodles Technologies Private Limited</v>
          </cell>
          <cell r="L3283">
            <v>58333.333333333328</v>
          </cell>
          <cell r="M3283" t="str">
            <v>Investment</v>
          </cell>
          <cell r="N3283" t="str">
            <v>BIA+</v>
          </cell>
          <cell r="O3283" t="str">
            <v>GGN_ZONE1</v>
          </cell>
          <cell r="P3283">
            <v>9116953</v>
          </cell>
          <cell r="Q3283" t="str">
            <v>Syed Sadique Hussain</v>
          </cell>
          <cell r="R3283" t="str">
            <v>IAM</v>
          </cell>
          <cell r="S3283" t="str">
            <v>Rajeev Misra</v>
          </cell>
          <cell r="T3283">
            <v>0.14166666666666669</v>
          </cell>
          <cell r="U3283">
            <v>0</v>
          </cell>
          <cell r="V3283" t="str">
            <v>-</v>
          </cell>
          <cell r="Z3283" t="str">
            <v>-</v>
          </cell>
          <cell r="AA3283" t="str">
            <v>-</v>
          </cell>
          <cell r="AB3283" t="str">
            <v>-</v>
          </cell>
          <cell r="AC3283" t="str">
            <v>-</v>
          </cell>
          <cell r="AD3283" t="str">
            <v>-</v>
          </cell>
          <cell r="AE3283" t="str">
            <v>-</v>
          </cell>
          <cell r="AF3283" t="str">
            <v>-</v>
          </cell>
          <cell r="AG3283" t="str">
            <v>-</v>
          </cell>
          <cell r="AH3283" t="str">
            <v>--</v>
          </cell>
        </row>
        <row r="3284">
          <cell r="A3284">
            <v>9116991</v>
          </cell>
          <cell r="B3284" t="str">
            <v>VCommission Media Private Limited</v>
          </cell>
          <cell r="C3284">
            <v>45748</v>
          </cell>
          <cell r="D3284" t="str">
            <v>Gurgaon</v>
          </cell>
          <cell r="E3284" t="str">
            <v>BIA</v>
          </cell>
          <cell r="F3284" t="str">
            <v>B2B</v>
          </cell>
          <cell r="G3284" t="str">
            <v>Gurgaon</v>
          </cell>
          <cell r="H3284">
            <v>41666.666666666664</v>
          </cell>
          <cell r="I3284">
            <v>0.41666666666666663</v>
          </cell>
          <cell r="J3284">
            <v>9116991</v>
          </cell>
          <cell r="K3284" t="str">
            <v>Vcommission Media Private Limited</v>
          </cell>
          <cell r="L3284">
            <v>41666.666666666664</v>
          </cell>
          <cell r="M3284" t="str">
            <v>Investment</v>
          </cell>
          <cell r="N3284" t="str">
            <v>BIA+</v>
          </cell>
          <cell r="O3284" t="str">
            <v>GGN_ZONE1</v>
          </cell>
          <cell r="P3284">
            <v>9116991</v>
          </cell>
          <cell r="Q3284" t="str">
            <v>Lakshay Madan</v>
          </cell>
          <cell r="R3284" t="str">
            <v>IAM</v>
          </cell>
          <cell r="S3284" t="str">
            <v>Rajeev Misra</v>
          </cell>
          <cell r="T3284">
            <v>0.41666666666666663</v>
          </cell>
          <cell r="U3284">
            <v>0</v>
          </cell>
          <cell r="V3284" t="str">
            <v>-</v>
          </cell>
          <cell r="Z3284" t="str">
            <v>-</v>
          </cell>
          <cell r="AA3284" t="str">
            <v>-</v>
          </cell>
          <cell r="AB3284" t="str">
            <v>-</v>
          </cell>
          <cell r="AC3284" t="str">
            <v>-</v>
          </cell>
          <cell r="AD3284" t="str">
            <v>-</v>
          </cell>
          <cell r="AE3284" t="str">
            <v>-</v>
          </cell>
          <cell r="AF3284" t="str">
            <v>-</v>
          </cell>
          <cell r="AG3284" t="str">
            <v>-</v>
          </cell>
          <cell r="AH3284" t="str">
            <v>--</v>
          </cell>
        </row>
        <row r="3285">
          <cell r="A3285">
            <v>9117060</v>
          </cell>
          <cell r="B3285" t="str">
            <v>Veeda Clinical Research Limited</v>
          </cell>
          <cell r="C3285">
            <v>45178</v>
          </cell>
          <cell r="D3285" t="str">
            <v>Bangalore</v>
          </cell>
          <cell r="E3285" t="str">
            <v>BIA</v>
          </cell>
          <cell r="F3285" t="str">
            <v>B2B</v>
          </cell>
          <cell r="G3285" t="str">
            <v>Bangalore</v>
          </cell>
          <cell r="H3285">
            <v>30000</v>
          </cell>
          <cell r="I3285">
            <v>0.3</v>
          </cell>
          <cell r="J3285">
            <v>9117060</v>
          </cell>
          <cell r="K3285" t="str">
            <v>Veeda Clinical Research Limited</v>
          </cell>
          <cell r="L3285">
            <v>30000</v>
          </cell>
          <cell r="M3285" t="str">
            <v>Investment</v>
          </cell>
          <cell r="N3285" t="str">
            <v>BIA+</v>
          </cell>
          <cell r="O3285" t="str">
            <v>BLR_ZONE1</v>
          </cell>
          <cell r="P3285">
            <v>9117060</v>
          </cell>
          <cell r="Q3285" t="str">
            <v>Rahul R</v>
          </cell>
          <cell r="R3285" t="str">
            <v>IAM</v>
          </cell>
          <cell r="S3285" t="str">
            <v>Vineet Jose</v>
          </cell>
          <cell r="T3285">
            <v>0.3</v>
          </cell>
          <cell r="U3285">
            <v>0</v>
          </cell>
          <cell r="V3285" t="str">
            <v>-</v>
          </cell>
          <cell r="Z3285" t="str">
            <v>-</v>
          </cell>
          <cell r="AA3285" t="str">
            <v>-</v>
          </cell>
          <cell r="AB3285" t="str">
            <v>-</v>
          </cell>
          <cell r="AC3285" t="str">
            <v>-</v>
          </cell>
          <cell r="AD3285" t="str">
            <v>-</v>
          </cell>
          <cell r="AE3285" t="str">
            <v>-</v>
          </cell>
          <cell r="AF3285" t="str">
            <v>-</v>
          </cell>
          <cell r="AG3285" t="str">
            <v>-</v>
          </cell>
          <cell r="AH3285" t="str">
            <v>--</v>
          </cell>
        </row>
        <row r="3286">
          <cell r="A3286">
            <v>9117126</v>
          </cell>
          <cell r="B3286" t="str">
            <v>Cyient DLM Limited</v>
          </cell>
          <cell r="C3286">
            <v>45204</v>
          </cell>
          <cell r="D3286" t="str">
            <v>Bangalore</v>
          </cell>
          <cell r="E3286" t="str">
            <v>ILL</v>
          </cell>
          <cell r="F3286" t="str">
            <v>B2B</v>
          </cell>
          <cell r="G3286" t="str">
            <v>Bangalore</v>
          </cell>
          <cell r="H3286">
            <v>30833.333333333332</v>
          </cell>
          <cell r="I3286">
            <v>0.30833333333333335</v>
          </cell>
          <cell r="J3286">
            <v>9117126</v>
          </cell>
          <cell r="K3286" t="str">
            <v>Cyient Dlm Limited</v>
          </cell>
          <cell r="L3286">
            <v>30833.333333333332</v>
          </cell>
          <cell r="M3286" t="str">
            <v>Investment</v>
          </cell>
          <cell r="N3286" t="str">
            <v>BIA+</v>
          </cell>
          <cell r="O3286" t="str">
            <v>BLR_ZONE1</v>
          </cell>
          <cell r="P3286">
            <v>9117126</v>
          </cell>
          <cell r="Q3286" t="str">
            <v>Punganuru Shanmugam</v>
          </cell>
          <cell r="R3286" t="str">
            <v>IAM</v>
          </cell>
          <cell r="S3286" t="str">
            <v>Biswa Ranjan Behera</v>
          </cell>
          <cell r="T3286">
            <v>0.30833333333333335</v>
          </cell>
          <cell r="U3286">
            <v>0</v>
          </cell>
          <cell r="V3286" t="str">
            <v>-</v>
          </cell>
          <cell r="Z3286" t="str">
            <v>-</v>
          </cell>
          <cell r="AA3286" t="str">
            <v>-</v>
          </cell>
          <cell r="AB3286" t="str">
            <v>-</v>
          </cell>
          <cell r="AC3286" t="str">
            <v>-</v>
          </cell>
          <cell r="AD3286" t="str">
            <v>-</v>
          </cell>
          <cell r="AE3286" t="str">
            <v>-</v>
          </cell>
          <cell r="AF3286" t="str">
            <v>-</v>
          </cell>
          <cell r="AG3286" t="str">
            <v>-</v>
          </cell>
          <cell r="AH3286" t="str">
            <v>--</v>
          </cell>
        </row>
        <row r="3287">
          <cell r="A3287">
            <v>9117505</v>
          </cell>
          <cell r="B3287" t="str">
            <v>HAB pharmaceuticals &amp;amp; Research Ltd.</v>
          </cell>
          <cell r="C3287">
            <v>45208</v>
          </cell>
          <cell r="D3287" t="str">
            <v>Mumbai</v>
          </cell>
          <cell r="E3287" t="str">
            <v>MBIA</v>
          </cell>
          <cell r="F3287" t="str">
            <v>B2B</v>
          </cell>
          <cell r="G3287" t="str">
            <v>Mumbai</v>
          </cell>
          <cell r="H3287">
            <v>32916.666666666664</v>
          </cell>
          <cell r="I3287">
            <v>0.32916666666666666</v>
          </cell>
          <cell r="J3287">
            <v>9117505</v>
          </cell>
          <cell r="K3287" t="str">
            <v>Hab Pharmaceuticals And Amp; Research Ltd</v>
          </cell>
          <cell r="L3287">
            <v>32916.666666666664</v>
          </cell>
          <cell r="M3287" t="str">
            <v>Investment</v>
          </cell>
          <cell r="N3287" t="str">
            <v>MBIA</v>
          </cell>
          <cell r="O3287" t="str">
            <v>MUM_ZONE1</v>
          </cell>
          <cell r="P3287">
            <v>9117505</v>
          </cell>
          <cell r="Q3287" t="str">
            <v>Nilesh Madhuker Zodape</v>
          </cell>
          <cell r="R3287" t="str">
            <v>IAM</v>
          </cell>
          <cell r="S3287" t="str">
            <v>Vineet Garg</v>
          </cell>
          <cell r="T3287">
            <v>0.32916666666666666</v>
          </cell>
          <cell r="U3287">
            <v>0</v>
          </cell>
          <cell r="V3287" t="str">
            <v>-</v>
          </cell>
          <cell r="Z3287" t="str">
            <v>-</v>
          </cell>
          <cell r="AA3287" t="str">
            <v>-</v>
          </cell>
          <cell r="AB3287" t="str">
            <v>-</v>
          </cell>
          <cell r="AC3287" t="str">
            <v>-</v>
          </cell>
          <cell r="AD3287" t="str">
            <v>-</v>
          </cell>
          <cell r="AE3287" t="str">
            <v>-</v>
          </cell>
          <cell r="AF3287" t="str">
            <v>-</v>
          </cell>
          <cell r="AG3287" t="str">
            <v>-</v>
          </cell>
          <cell r="AH3287" t="str">
            <v>--</v>
          </cell>
        </row>
        <row r="3288">
          <cell r="A3288">
            <v>9118039</v>
          </cell>
          <cell r="B3288" t="str">
            <v>Biotechnology Industry Research Assistance Council</v>
          </cell>
          <cell r="C3288">
            <v>45210</v>
          </cell>
          <cell r="D3288" t="str">
            <v>Delhi</v>
          </cell>
          <cell r="E3288" t="str">
            <v>ILL</v>
          </cell>
          <cell r="F3288" t="str">
            <v>B2B</v>
          </cell>
          <cell r="G3288" t="str">
            <v>Delhi</v>
          </cell>
          <cell r="H3288">
            <v>52083.333333333336</v>
          </cell>
          <cell r="I3288">
            <v>0.52083333333333337</v>
          </cell>
          <cell r="J3288">
            <v>9118039</v>
          </cell>
          <cell r="K3288" t="str">
            <v>Biotechnology Industry Research Assistance Council</v>
          </cell>
          <cell r="L3288">
            <v>87166.333333333343</v>
          </cell>
          <cell r="M3288" t="str">
            <v>Investment</v>
          </cell>
          <cell r="N3288" t="str">
            <v>BIA+</v>
          </cell>
          <cell r="O3288" t="str">
            <v>DEL_ZONE1</v>
          </cell>
          <cell r="P3288">
            <v>9118039</v>
          </cell>
          <cell r="Q3288" t="str">
            <v>Bijendra Singh</v>
          </cell>
          <cell r="R3288" t="str">
            <v>IAM</v>
          </cell>
          <cell r="S3288" t="str">
            <v>Ravi Kala</v>
          </cell>
          <cell r="T3288">
            <v>0.52083333333333337</v>
          </cell>
          <cell r="U3288">
            <v>0</v>
          </cell>
          <cell r="V3288" t="str">
            <v>-</v>
          </cell>
          <cell r="Z3288" t="str">
            <v>-</v>
          </cell>
          <cell r="AA3288" t="str">
            <v>-</v>
          </cell>
          <cell r="AB3288" t="str">
            <v>-</v>
          </cell>
          <cell r="AC3288" t="str">
            <v>-</v>
          </cell>
          <cell r="AD3288" t="str">
            <v>-</v>
          </cell>
          <cell r="AE3288" t="str">
            <v>-</v>
          </cell>
          <cell r="AF3288" t="str">
            <v>-</v>
          </cell>
          <cell r="AG3288" t="str">
            <v>-</v>
          </cell>
          <cell r="AH3288" t="str">
            <v>--</v>
          </cell>
        </row>
        <row r="3289">
          <cell r="A3289">
            <v>9129338</v>
          </cell>
          <cell r="B3289" t="str">
            <v>Biotechnology Industry Research Assistance Council</v>
          </cell>
          <cell r="C3289">
            <v>45924</v>
          </cell>
          <cell r="D3289" t="str">
            <v>Delhi</v>
          </cell>
          <cell r="E3289" t="str">
            <v>MWIFI</v>
          </cell>
          <cell r="F3289" t="str">
            <v>B2B</v>
          </cell>
          <cell r="G3289" t="str">
            <v>Delhi</v>
          </cell>
          <cell r="H3289">
            <v>35083</v>
          </cell>
          <cell r="I3289">
            <v>0.35082999999999998</v>
          </cell>
          <cell r="J3289">
            <v>9118039</v>
          </cell>
          <cell r="K3289" t="str">
            <v>Biotechnology Industry Research Assistance Council</v>
          </cell>
          <cell r="L3289">
            <v>87166.333333333343</v>
          </cell>
          <cell r="M3289" t="str">
            <v>Investment</v>
          </cell>
          <cell r="N3289" t="str">
            <v>MWIFI</v>
          </cell>
          <cell r="O3289" t="str">
            <v>DEL_ZONE2</v>
          </cell>
          <cell r="P3289">
            <v>9118039</v>
          </cell>
          <cell r="Q3289" t="str">
            <v>Bijendra Singh</v>
          </cell>
          <cell r="R3289" t="str">
            <v>IAM</v>
          </cell>
          <cell r="S3289" t="str">
            <v>Ravi Kala</v>
          </cell>
          <cell r="T3289">
            <v>0.35082999999999998</v>
          </cell>
          <cell r="U3289">
            <v>0</v>
          </cell>
          <cell r="V3289" t="str">
            <v>-</v>
          </cell>
          <cell r="Z3289" t="str">
            <v>-</v>
          </cell>
          <cell r="AA3289" t="str">
            <v>-</v>
          </cell>
          <cell r="AB3289" t="str">
            <v>-</v>
          </cell>
          <cell r="AC3289" t="str">
            <v>-</v>
          </cell>
          <cell r="AD3289" t="str">
            <v>-</v>
          </cell>
          <cell r="AE3289" t="str">
            <v>-</v>
          </cell>
          <cell r="AF3289" t="str">
            <v>-</v>
          </cell>
          <cell r="AG3289" t="str">
            <v>-</v>
          </cell>
          <cell r="AH3289" t="str">
            <v>--</v>
          </cell>
        </row>
        <row r="3290">
          <cell r="A3290">
            <v>9118053</v>
          </cell>
          <cell r="B3290" t="str">
            <v>Populous Design India Pvt. Ltd</v>
          </cell>
          <cell r="C3290">
            <v>45239</v>
          </cell>
          <cell r="D3290" t="str">
            <v>Delhi</v>
          </cell>
          <cell r="E3290" t="str">
            <v>MBIA</v>
          </cell>
          <cell r="F3290" t="str">
            <v>B2B</v>
          </cell>
          <cell r="G3290" t="str">
            <v>Delhi</v>
          </cell>
          <cell r="H3290">
            <v>87500</v>
          </cell>
          <cell r="I3290">
            <v>0.875</v>
          </cell>
          <cell r="J3290">
            <v>9118053</v>
          </cell>
          <cell r="K3290" t="str">
            <v>Populous Design India Private Limited</v>
          </cell>
          <cell r="L3290">
            <v>87500</v>
          </cell>
          <cell r="M3290" t="str">
            <v>Investment</v>
          </cell>
          <cell r="N3290" t="str">
            <v>MBIA</v>
          </cell>
          <cell r="O3290" t="str">
            <v>DEL_ZONE1</v>
          </cell>
          <cell r="P3290">
            <v>9118053</v>
          </cell>
          <cell r="Q3290" t="str">
            <v>Bijendra Singh</v>
          </cell>
          <cell r="R3290" t="str">
            <v>IAM</v>
          </cell>
          <cell r="S3290" t="str">
            <v>Ravi Kala</v>
          </cell>
          <cell r="T3290">
            <v>0.875</v>
          </cell>
          <cell r="U3290">
            <v>0</v>
          </cell>
          <cell r="V3290" t="str">
            <v>-</v>
          </cell>
          <cell r="Z3290" t="str">
            <v>-</v>
          </cell>
          <cell r="AA3290" t="str">
            <v>-</v>
          </cell>
          <cell r="AB3290" t="str">
            <v>-</v>
          </cell>
          <cell r="AC3290" t="str">
            <v>-</v>
          </cell>
          <cell r="AD3290" t="str">
            <v>-</v>
          </cell>
          <cell r="AE3290" t="str">
            <v>-</v>
          </cell>
          <cell r="AF3290" t="str">
            <v>-</v>
          </cell>
          <cell r="AG3290" t="str">
            <v>-</v>
          </cell>
          <cell r="AH3290" t="str">
            <v>--</v>
          </cell>
        </row>
        <row r="3291">
          <cell r="A3291">
            <v>2347529</v>
          </cell>
          <cell r="B3291" t="str">
            <v>WTF Global Private Limited</v>
          </cell>
          <cell r="C3291">
            <v>45618</v>
          </cell>
          <cell r="D3291" t="str">
            <v>Bangalore</v>
          </cell>
          <cell r="E3291" t="str">
            <v>BBB</v>
          </cell>
          <cell r="F3291" t="str">
            <v>B2C</v>
          </cell>
          <cell r="G3291" t="str">
            <v>Bangalore</v>
          </cell>
          <cell r="H3291">
            <v>11142</v>
          </cell>
          <cell r="I3291">
            <v>0.11142000000000001</v>
          </cell>
          <cell r="J3291">
            <v>9118265</v>
          </cell>
          <cell r="K3291" t="str">
            <v>Zerodha Broking Limited</v>
          </cell>
          <cell r="L3291">
            <v>169784</v>
          </cell>
          <cell r="M3291" t="str">
            <v>Relationship</v>
          </cell>
          <cell r="N3291" t="str">
            <v>BBB</v>
          </cell>
          <cell r="O3291" t="str">
            <v>BLR_ZONE1</v>
          </cell>
          <cell r="P3291">
            <v>9118265</v>
          </cell>
          <cell r="Q3291" t="str">
            <v>Punganuru Shanmugam</v>
          </cell>
          <cell r="R3291" t="str">
            <v>IAM</v>
          </cell>
          <cell r="S3291" t="str">
            <v>Biswa Ranjan Behera</v>
          </cell>
          <cell r="T3291">
            <v>0.11142000000000001</v>
          </cell>
          <cell r="U3291">
            <v>0</v>
          </cell>
          <cell r="V3291" t="str">
            <v>-</v>
          </cell>
          <cell r="Z3291" t="str">
            <v>-</v>
          </cell>
          <cell r="AA3291" t="str">
            <v>-</v>
          </cell>
          <cell r="AB3291" t="str">
            <v>-</v>
          </cell>
          <cell r="AC3291" t="str">
            <v>-</v>
          </cell>
          <cell r="AD3291" t="str">
            <v>-</v>
          </cell>
          <cell r="AE3291" t="str">
            <v>-</v>
          </cell>
          <cell r="AF3291" t="str">
            <v>-</v>
          </cell>
          <cell r="AG3291" t="str">
            <v>-</v>
          </cell>
          <cell r="AH3291" t="str">
            <v>--</v>
          </cell>
        </row>
        <row r="3292">
          <cell r="A3292">
            <v>2347766</v>
          </cell>
          <cell r="B3292" t="str">
            <v>Zerodha Broking Limited</v>
          </cell>
          <cell r="C3292">
            <v>45707</v>
          </cell>
          <cell r="D3292" t="str">
            <v>Bangalore</v>
          </cell>
          <cell r="E3292" t="str">
            <v>BBB</v>
          </cell>
          <cell r="F3292" t="str">
            <v>B2C</v>
          </cell>
          <cell r="G3292" t="str">
            <v>Bangalore</v>
          </cell>
          <cell r="H3292">
            <v>11142</v>
          </cell>
          <cell r="I3292">
            <v>0.11142000000000001</v>
          </cell>
          <cell r="J3292">
            <v>9118265</v>
          </cell>
          <cell r="K3292" t="str">
            <v>Zerodha Broking Limited</v>
          </cell>
          <cell r="L3292">
            <v>169784</v>
          </cell>
          <cell r="M3292" t="str">
            <v>Relationship</v>
          </cell>
          <cell r="N3292" t="str">
            <v>BBB</v>
          </cell>
          <cell r="O3292" t="str">
            <v>BLR_ZONE2</v>
          </cell>
          <cell r="P3292">
            <v>9118265</v>
          </cell>
          <cell r="Q3292" t="str">
            <v>Punganuru Shanmugam</v>
          </cell>
          <cell r="R3292" t="str">
            <v>IAM</v>
          </cell>
          <cell r="S3292" t="str">
            <v>Biswa Ranjan Behera</v>
          </cell>
          <cell r="T3292">
            <v>0.11142000000000001</v>
          </cell>
          <cell r="U3292">
            <v>0</v>
          </cell>
          <cell r="V3292" t="str">
            <v>-</v>
          </cell>
          <cell r="Z3292" t="str">
            <v>-</v>
          </cell>
          <cell r="AA3292" t="str">
            <v>-</v>
          </cell>
          <cell r="AB3292" t="str">
            <v>-</v>
          </cell>
          <cell r="AC3292" t="str">
            <v>-</v>
          </cell>
          <cell r="AD3292" t="str">
            <v>-</v>
          </cell>
          <cell r="AE3292" t="str">
            <v>-</v>
          </cell>
          <cell r="AF3292" t="str">
            <v>-</v>
          </cell>
          <cell r="AG3292" t="str">
            <v>-</v>
          </cell>
          <cell r="AH3292" t="str">
            <v>--</v>
          </cell>
        </row>
        <row r="3293">
          <cell r="A3293">
            <v>9118265</v>
          </cell>
          <cell r="B3293" t="str">
            <v>NkSquared Solutions LLP</v>
          </cell>
          <cell r="C3293">
            <v>45217</v>
          </cell>
          <cell r="D3293" t="str">
            <v>Bangalore</v>
          </cell>
          <cell r="E3293" t="str">
            <v>BIA</v>
          </cell>
          <cell r="F3293" t="str">
            <v>B2B</v>
          </cell>
          <cell r="G3293" t="str">
            <v>Bangalore</v>
          </cell>
          <cell r="H3293">
            <v>46666.666666666664</v>
          </cell>
          <cell r="I3293">
            <v>0.46666666666666662</v>
          </cell>
          <cell r="J3293">
            <v>9118265</v>
          </cell>
          <cell r="K3293" t="str">
            <v>Zerodha Broking Limited</v>
          </cell>
          <cell r="L3293">
            <v>169784</v>
          </cell>
          <cell r="M3293" t="str">
            <v>Relationship</v>
          </cell>
          <cell r="N3293" t="str">
            <v>BIA+</v>
          </cell>
          <cell r="O3293" t="str">
            <v>BLR_ZONE1</v>
          </cell>
          <cell r="P3293">
            <v>9118265</v>
          </cell>
          <cell r="Q3293" t="str">
            <v>Punganuru Shanmugam</v>
          </cell>
          <cell r="R3293" t="str">
            <v>IAM</v>
          </cell>
          <cell r="S3293" t="str">
            <v>Biswa Ranjan Behera</v>
          </cell>
          <cell r="T3293">
            <v>0.46666666666666662</v>
          </cell>
          <cell r="U3293">
            <v>0</v>
          </cell>
          <cell r="V3293" t="str">
            <v>-</v>
          </cell>
          <cell r="Z3293" t="str">
            <v>-</v>
          </cell>
          <cell r="AA3293" t="str">
            <v>-</v>
          </cell>
          <cell r="AB3293" t="str">
            <v>-</v>
          </cell>
          <cell r="AC3293" t="str">
            <v>-</v>
          </cell>
          <cell r="AD3293" t="str">
            <v>-</v>
          </cell>
          <cell r="AE3293" t="str">
            <v>-</v>
          </cell>
          <cell r="AF3293" t="str">
            <v>-</v>
          </cell>
          <cell r="AG3293" t="str">
            <v>-</v>
          </cell>
          <cell r="AH3293" t="str">
            <v>--</v>
          </cell>
        </row>
        <row r="3294">
          <cell r="A3294">
            <v>9119160</v>
          </cell>
          <cell r="B3294" t="str">
            <v>NkSquared Solutions LLP</v>
          </cell>
          <cell r="C3294">
            <v>45258</v>
          </cell>
          <cell r="D3294" t="str">
            <v>Bangalore</v>
          </cell>
          <cell r="E3294" t="str">
            <v>BIA</v>
          </cell>
          <cell r="F3294" t="str">
            <v>B2B</v>
          </cell>
          <cell r="G3294" t="str">
            <v>Bangalore</v>
          </cell>
          <cell r="H3294">
            <v>12500</v>
          </cell>
          <cell r="I3294">
            <v>0.125</v>
          </cell>
          <cell r="J3294">
            <v>9118265</v>
          </cell>
          <cell r="K3294" t="str">
            <v>Zerodha Broking Limited</v>
          </cell>
          <cell r="L3294">
            <v>169784</v>
          </cell>
          <cell r="M3294" t="str">
            <v>Relationship</v>
          </cell>
          <cell r="N3294" t="str">
            <v>BIA+</v>
          </cell>
          <cell r="O3294" t="str">
            <v>BLR_ZONE1</v>
          </cell>
          <cell r="P3294">
            <v>9118265</v>
          </cell>
          <cell r="Q3294" t="str">
            <v>Punganuru Shanmugam</v>
          </cell>
          <cell r="R3294" t="str">
            <v>IAM</v>
          </cell>
          <cell r="S3294" t="str">
            <v>Biswa Ranjan Behera</v>
          </cell>
          <cell r="T3294">
            <v>0.125</v>
          </cell>
          <cell r="U3294">
            <v>0</v>
          </cell>
          <cell r="V3294" t="str">
            <v>-</v>
          </cell>
          <cell r="Z3294" t="str">
            <v>-</v>
          </cell>
          <cell r="AA3294" t="str">
            <v>-</v>
          </cell>
          <cell r="AB3294" t="str">
            <v>-</v>
          </cell>
          <cell r="AC3294" t="str">
            <v>-</v>
          </cell>
          <cell r="AD3294" t="str">
            <v>-</v>
          </cell>
          <cell r="AE3294" t="str">
            <v>-</v>
          </cell>
          <cell r="AF3294" t="str">
            <v>-</v>
          </cell>
          <cell r="AG3294" t="str">
            <v>-</v>
          </cell>
          <cell r="AH3294" t="str">
            <v>--</v>
          </cell>
        </row>
        <row r="3295">
          <cell r="A3295">
            <v>9120910</v>
          </cell>
          <cell r="B3295" t="str">
            <v>ETS Securities Private Limited</v>
          </cell>
          <cell r="C3295">
            <v>45334</v>
          </cell>
          <cell r="D3295" t="str">
            <v>Bangalore</v>
          </cell>
          <cell r="E3295" t="str">
            <v>BIA</v>
          </cell>
          <cell r="F3295" t="str">
            <v>B2B</v>
          </cell>
          <cell r="G3295" t="str">
            <v>Bangalore</v>
          </cell>
          <cell r="H3295">
            <v>12500</v>
          </cell>
          <cell r="I3295">
            <v>0.125</v>
          </cell>
          <cell r="J3295">
            <v>9118265</v>
          </cell>
          <cell r="K3295" t="str">
            <v>Zerodha Broking Limited</v>
          </cell>
          <cell r="L3295">
            <v>169784</v>
          </cell>
          <cell r="M3295" t="str">
            <v>Relationship</v>
          </cell>
          <cell r="N3295" t="str">
            <v>BIA+</v>
          </cell>
          <cell r="O3295" t="str">
            <v>BLR_ZONE2</v>
          </cell>
          <cell r="P3295">
            <v>9118265</v>
          </cell>
          <cell r="Q3295" t="str">
            <v>Punganuru Shanmugam</v>
          </cell>
          <cell r="R3295" t="str">
            <v>IAM</v>
          </cell>
          <cell r="S3295" t="str">
            <v>Biswa Ranjan Behera</v>
          </cell>
          <cell r="T3295">
            <v>0.125</v>
          </cell>
          <cell r="U3295">
            <v>0</v>
          </cell>
          <cell r="V3295" t="str">
            <v>-</v>
          </cell>
          <cell r="Z3295" t="str">
            <v>-</v>
          </cell>
          <cell r="AA3295" t="str">
            <v>-</v>
          </cell>
          <cell r="AB3295" t="str">
            <v>-</v>
          </cell>
          <cell r="AC3295" t="str">
            <v>-</v>
          </cell>
          <cell r="AD3295" t="str">
            <v>-</v>
          </cell>
          <cell r="AE3295" t="str">
            <v>-</v>
          </cell>
          <cell r="AF3295" t="str">
            <v>-</v>
          </cell>
          <cell r="AG3295" t="str">
            <v>-</v>
          </cell>
          <cell r="AH3295" t="str">
            <v>--</v>
          </cell>
        </row>
        <row r="3296">
          <cell r="A3296">
            <v>9124057</v>
          </cell>
          <cell r="B3296" t="str">
            <v>Samagata Foundation</v>
          </cell>
          <cell r="C3296">
            <v>45451</v>
          </cell>
          <cell r="D3296" t="str">
            <v>Bangalore</v>
          </cell>
          <cell r="E3296" t="str">
            <v>BIA</v>
          </cell>
          <cell r="F3296" t="str">
            <v>B2B</v>
          </cell>
          <cell r="G3296" t="str">
            <v>Bangalore</v>
          </cell>
          <cell r="H3296">
            <v>19166.666666666668</v>
          </cell>
          <cell r="I3296">
            <v>0.19166666666666668</v>
          </cell>
          <cell r="J3296">
            <v>9118265</v>
          </cell>
          <cell r="K3296" t="str">
            <v>Zerodha Broking Limited</v>
          </cell>
          <cell r="L3296">
            <v>169784</v>
          </cell>
          <cell r="M3296" t="str">
            <v>Relationship</v>
          </cell>
          <cell r="N3296" t="str">
            <v>BIA+</v>
          </cell>
          <cell r="O3296" t="str">
            <v>BLR_ZONE1</v>
          </cell>
          <cell r="P3296">
            <v>9118265</v>
          </cell>
          <cell r="Q3296" t="str">
            <v>Punganuru Shanmugam</v>
          </cell>
          <cell r="R3296" t="str">
            <v>IAM</v>
          </cell>
          <cell r="S3296" t="str">
            <v>Biswa Ranjan Behera</v>
          </cell>
          <cell r="T3296">
            <v>0.19166666666666668</v>
          </cell>
          <cell r="U3296">
            <v>0</v>
          </cell>
          <cell r="V3296" t="str">
            <v>-</v>
          </cell>
          <cell r="Z3296" t="str">
            <v>-</v>
          </cell>
          <cell r="AA3296" t="str">
            <v>-</v>
          </cell>
          <cell r="AB3296" t="str">
            <v>-</v>
          </cell>
          <cell r="AC3296" t="str">
            <v>-</v>
          </cell>
          <cell r="AD3296" t="str">
            <v>-</v>
          </cell>
          <cell r="AE3296" t="str">
            <v>-</v>
          </cell>
          <cell r="AF3296" t="str">
            <v>-</v>
          </cell>
          <cell r="AG3296" t="str">
            <v>-</v>
          </cell>
          <cell r="AH3296" t="str">
            <v>--</v>
          </cell>
        </row>
        <row r="3297">
          <cell r="A3297">
            <v>9124614</v>
          </cell>
          <cell r="B3297" t="str">
            <v>Rainmatter Foundation</v>
          </cell>
          <cell r="C3297">
            <v>45475</v>
          </cell>
          <cell r="D3297" t="str">
            <v>Bangalore</v>
          </cell>
          <cell r="E3297" t="str">
            <v>BIA</v>
          </cell>
          <cell r="F3297" t="str">
            <v>B2B</v>
          </cell>
          <cell r="G3297" t="str">
            <v>Bangalore</v>
          </cell>
          <cell r="H3297">
            <v>15000</v>
          </cell>
          <cell r="I3297">
            <v>0.15</v>
          </cell>
          <cell r="J3297">
            <v>9118265</v>
          </cell>
          <cell r="K3297" t="str">
            <v>Zerodha Broking Limited</v>
          </cell>
          <cell r="L3297">
            <v>169784</v>
          </cell>
          <cell r="M3297" t="str">
            <v>Relationship</v>
          </cell>
          <cell r="N3297" t="str">
            <v>BIA+</v>
          </cell>
          <cell r="O3297" t="str">
            <v>BLR_ZONE2</v>
          </cell>
          <cell r="P3297">
            <v>9118265</v>
          </cell>
          <cell r="Q3297" t="str">
            <v>Punganuru Shanmugam</v>
          </cell>
          <cell r="R3297" t="str">
            <v>IAM</v>
          </cell>
          <cell r="S3297" t="str">
            <v>Biswa Ranjan Behera</v>
          </cell>
          <cell r="T3297">
            <v>0.15</v>
          </cell>
          <cell r="U3297">
            <v>0</v>
          </cell>
          <cell r="V3297" t="str">
            <v>-</v>
          </cell>
          <cell r="Z3297" t="str">
            <v>-</v>
          </cell>
          <cell r="AA3297" t="str">
            <v>-</v>
          </cell>
          <cell r="AB3297" t="str">
            <v>-</v>
          </cell>
          <cell r="AC3297" t="str">
            <v>-</v>
          </cell>
          <cell r="AD3297" t="str">
            <v>-</v>
          </cell>
          <cell r="AE3297" t="str">
            <v>-</v>
          </cell>
          <cell r="AF3297" t="str">
            <v>-</v>
          </cell>
          <cell r="AG3297" t="str">
            <v>-</v>
          </cell>
          <cell r="AH3297" t="str">
            <v>--</v>
          </cell>
        </row>
        <row r="3298">
          <cell r="A3298">
            <v>9126247</v>
          </cell>
          <cell r="B3298" t="str">
            <v>Zerodha Broking Limited</v>
          </cell>
          <cell r="C3298">
            <v>45779</v>
          </cell>
          <cell r="D3298" t="str">
            <v>Bangalore</v>
          </cell>
          <cell r="E3298" t="str">
            <v>ILL</v>
          </cell>
          <cell r="F3298" t="str">
            <v>B2B</v>
          </cell>
          <cell r="G3298" t="str">
            <v>Bangalore</v>
          </cell>
          <cell r="H3298">
            <v>41666.666666666664</v>
          </cell>
          <cell r="I3298">
            <v>0.41666666666666663</v>
          </cell>
          <cell r="J3298">
            <v>9118265</v>
          </cell>
          <cell r="K3298" t="str">
            <v>Zerodha Broking Limited</v>
          </cell>
          <cell r="L3298">
            <v>169784</v>
          </cell>
          <cell r="M3298" t="str">
            <v>Relationship</v>
          </cell>
          <cell r="N3298" t="str">
            <v>BIA+</v>
          </cell>
          <cell r="O3298" t="str">
            <v>BLR_ZONE2</v>
          </cell>
          <cell r="P3298">
            <v>9118265</v>
          </cell>
          <cell r="Q3298" t="str">
            <v>Punganuru Shanmugam</v>
          </cell>
          <cell r="R3298" t="str">
            <v>IAM</v>
          </cell>
          <cell r="S3298" t="str">
            <v>Biswa Ranjan Behera</v>
          </cell>
          <cell r="T3298">
            <v>0.41666666666666663</v>
          </cell>
          <cell r="U3298">
            <v>0</v>
          </cell>
          <cell r="V3298" t="str">
            <v>-</v>
          </cell>
          <cell r="Z3298" t="str">
            <v>-</v>
          </cell>
          <cell r="AA3298" t="str">
            <v>-</v>
          </cell>
          <cell r="AB3298" t="str">
            <v>-</v>
          </cell>
          <cell r="AC3298" t="str">
            <v>-</v>
          </cell>
          <cell r="AD3298" t="str">
            <v>-</v>
          </cell>
          <cell r="AE3298" t="str">
            <v>-</v>
          </cell>
          <cell r="AF3298" t="str">
            <v>-</v>
          </cell>
          <cell r="AG3298" t="str">
            <v>-</v>
          </cell>
          <cell r="AH3298" t="str">
            <v>--</v>
          </cell>
        </row>
        <row r="3299">
          <cell r="A3299">
            <v>9118524</v>
          </cell>
          <cell r="B3299" t="str">
            <v>Tata Asset Management Private Limited</v>
          </cell>
          <cell r="C3299">
            <v>45232</v>
          </cell>
          <cell r="D3299" t="str">
            <v>Mumbai</v>
          </cell>
          <cell r="E3299" t="str">
            <v>BIA</v>
          </cell>
          <cell r="F3299" t="str">
            <v>B2B</v>
          </cell>
          <cell r="G3299" t="str">
            <v>Mumbai</v>
          </cell>
          <cell r="H3299">
            <v>20000</v>
          </cell>
          <cell r="I3299">
            <v>0.2</v>
          </cell>
          <cell r="J3299">
            <v>9118524</v>
          </cell>
          <cell r="K3299" t="str">
            <v>Tata Asset Management Private Limited</v>
          </cell>
          <cell r="L3299">
            <v>92083.333333333328</v>
          </cell>
          <cell r="M3299" t="str">
            <v>Investment</v>
          </cell>
          <cell r="N3299" t="str">
            <v>BIA+</v>
          </cell>
          <cell r="O3299" t="str">
            <v>MUM_ZONE1</v>
          </cell>
          <cell r="P3299">
            <v>9118524</v>
          </cell>
          <cell r="Q3299" t="str">
            <v>Nilesh Madhuker Zodape</v>
          </cell>
          <cell r="R3299" t="str">
            <v>IAM</v>
          </cell>
          <cell r="S3299" t="str">
            <v>Vineet Garg</v>
          </cell>
          <cell r="T3299">
            <v>0.2</v>
          </cell>
          <cell r="U3299">
            <v>0</v>
          </cell>
          <cell r="V3299" t="str">
            <v>-</v>
          </cell>
          <cell r="Z3299" t="str">
            <v>-</v>
          </cell>
          <cell r="AA3299" t="str">
            <v>-</v>
          </cell>
          <cell r="AB3299" t="str">
            <v>-</v>
          </cell>
          <cell r="AC3299" t="str">
            <v>-</v>
          </cell>
          <cell r="AD3299" t="str">
            <v>-</v>
          </cell>
          <cell r="AE3299" t="str">
            <v>-</v>
          </cell>
          <cell r="AF3299" t="str">
            <v>-</v>
          </cell>
          <cell r="AG3299" t="str">
            <v>-</v>
          </cell>
          <cell r="AH3299" t="str">
            <v>--</v>
          </cell>
        </row>
        <row r="3300">
          <cell r="A3300">
            <v>9118784</v>
          </cell>
          <cell r="B3300" t="str">
            <v>Tata Asset Management Private Limited</v>
          </cell>
          <cell r="C3300">
            <v>45250</v>
          </cell>
          <cell r="D3300" t="str">
            <v>Delhi</v>
          </cell>
          <cell r="E3300" t="str">
            <v>BIA</v>
          </cell>
          <cell r="F3300" t="str">
            <v>B2B</v>
          </cell>
          <cell r="G3300" t="str">
            <v>Delhi</v>
          </cell>
          <cell r="H3300">
            <v>11666.666666666666</v>
          </cell>
          <cell r="I3300">
            <v>0.11666666666666665</v>
          </cell>
          <cell r="J3300">
            <v>9118524</v>
          </cell>
          <cell r="K3300" t="str">
            <v>Tata Asset Management Private Limited</v>
          </cell>
          <cell r="L3300">
            <v>92083.333333333328</v>
          </cell>
          <cell r="M3300" t="str">
            <v>Investment</v>
          </cell>
          <cell r="N3300" t="str">
            <v>BIA+</v>
          </cell>
          <cell r="O3300" t="str">
            <v>DEL_ZONE2</v>
          </cell>
          <cell r="P3300">
            <v>9118524</v>
          </cell>
          <cell r="Q3300" t="str">
            <v>Nilesh Madhuker Zodape</v>
          </cell>
          <cell r="R3300" t="str">
            <v>IAM</v>
          </cell>
          <cell r="S3300" t="str">
            <v>Vineet Garg</v>
          </cell>
          <cell r="T3300">
            <v>0.11666666666666665</v>
          </cell>
          <cell r="U3300">
            <v>0</v>
          </cell>
          <cell r="V3300" t="str">
            <v>-</v>
          </cell>
          <cell r="Z3300" t="str">
            <v>-</v>
          </cell>
          <cell r="AA3300" t="str">
            <v>-</v>
          </cell>
          <cell r="AB3300" t="str">
            <v>-</v>
          </cell>
          <cell r="AC3300" t="str">
            <v>-</v>
          </cell>
          <cell r="AD3300" t="str">
            <v>-</v>
          </cell>
          <cell r="AE3300" t="str">
            <v>-</v>
          </cell>
          <cell r="AF3300" t="str">
            <v>-</v>
          </cell>
          <cell r="AG3300" t="str">
            <v>-</v>
          </cell>
          <cell r="AH3300" t="str">
            <v>--</v>
          </cell>
        </row>
        <row r="3301">
          <cell r="A3301">
            <v>9121544</v>
          </cell>
          <cell r="B3301" t="str">
            <v>Tata Asset Management Private Limited</v>
          </cell>
          <cell r="C3301">
            <v>45428</v>
          </cell>
          <cell r="D3301" t="str">
            <v>Kolkata</v>
          </cell>
          <cell r="E3301" t="str">
            <v>MBIA</v>
          </cell>
          <cell r="F3301" t="str">
            <v>B2B</v>
          </cell>
          <cell r="G3301" t="str">
            <v>Others</v>
          </cell>
          <cell r="H3301">
            <v>17500</v>
          </cell>
          <cell r="I3301">
            <v>0.17499999999999999</v>
          </cell>
          <cell r="J3301">
            <v>9118524</v>
          </cell>
          <cell r="K3301" t="str">
            <v>Tata Asset Management Private Limited</v>
          </cell>
          <cell r="L3301">
            <v>92083.333333333328</v>
          </cell>
          <cell r="M3301" t="str">
            <v>Investment</v>
          </cell>
          <cell r="N3301" t="str">
            <v>MBIA</v>
          </cell>
          <cell r="O3301" t="str">
            <v>PAN_ZONE1</v>
          </cell>
          <cell r="P3301">
            <v>9118524</v>
          </cell>
          <cell r="Q3301" t="str">
            <v>Nilesh Madhuker Zodape</v>
          </cell>
          <cell r="R3301" t="str">
            <v>IAM</v>
          </cell>
          <cell r="S3301" t="str">
            <v>Vineet Garg</v>
          </cell>
          <cell r="T3301">
            <v>0.17499999999999999</v>
          </cell>
          <cell r="U3301">
            <v>0</v>
          </cell>
          <cell r="V3301" t="str">
            <v>-</v>
          </cell>
          <cell r="Z3301" t="str">
            <v>-</v>
          </cell>
          <cell r="AA3301" t="str">
            <v>-</v>
          </cell>
          <cell r="AB3301" t="str">
            <v>-</v>
          </cell>
          <cell r="AC3301" t="str">
            <v>-</v>
          </cell>
          <cell r="AD3301" t="str">
            <v>-</v>
          </cell>
          <cell r="AE3301" t="str">
            <v>-</v>
          </cell>
          <cell r="AF3301" t="str">
            <v>-</v>
          </cell>
          <cell r="AG3301" t="str">
            <v>-</v>
          </cell>
          <cell r="AH3301" t="str">
            <v>--</v>
          </cell>
        </row>
        <row r="3302">
          <cell r="A3302">
            <v>9123817</v>
          </cell>
          <cell r="B3302" t="str">
            <v>Tata Asset Management Private Limited</v>
          </cell>
          <cell r="C3302">
            <v>45505</v>
          </cell>
          <cell r="D3302" t="str">
            <v>Bangalore</v>
          </cell>
          <cell r="E3302" t="str">
            <v>BIA</v>
          </cell>
          <cell r="F3302" t="str">
            <v>B2B</v>
          </cell>
          <cell r="G3302" t="str">
            <v>Bangalore</v>
          </cell>
          <cell r="H3302">
            <v>16666.666666666668</v>
          </cell>
          <cell r="I3302">
            <v>0.16666666666666669</v>
          </cell>
          <cell r="J3302">
            <v>9118524</v>
          </cell>
          <cell r="K3302" t="str">
            <v>Tata Asset Management Private Limited</v>
          </cell>
          <cell r="L3302">
            <v>92083.333333333328</v>
          </cell>
          <cell r="M3302" t="str">
            <v>Investment</v>
          </cell>
          <cell r="N3302" t="str">
            <v>BIA+</v>
          </cell>
          <cell r="O3302" t="str">
            <v>BLR_ZONE1</v>
          </cell>
          <cell r="P3302">
            <v>9118524</v>
          </cell>
          <cell r="Q3302" t="str">
            <v>Nilesh Madhuker Zodape</v>
          </cell>
          <cell r="R3302" t="str">
            <v>IAM</v>
          </cell>
          <cell r="S3302" t="str">
            <v>Vineet Garg</v>
          </cell>
          <cell r="T3302">
            <v>0.16666666666666669</v>
          </cell>
          <cell r="U3302">
            <v>0</v>
          </cell>
          <cell r="V3302" t="str">
            <v>-</v>
          </cell>
          <cell r="Z3302" t="str">
            <v>-</v>
          </cell>
          <cell r="AA3302" t="str">
            <v>-</v>
          </cell>
          <cell r="AB3302" t="str">
            <v>-</v>
          </cell>
          <cell r="AC3302" t="str">
            <v>-</v>
          </cell>
          <cell r="AD3302" t="str">
            <v>-</v>
          </cell>
          <cell r="AE3302" t="str">
            <v>-</v>
          </cell>
          <cell r="AF3302" t="str">
            <v>-</v>
          </cell>
          <cell r="AG3302" t="str">
            <v>-</v>
          </cell>
          <cell r="AH3302" t="str">
            <v>--</v>
          </cell>
        </row>
        <row r="3303">
          <cell r="A3303">
            <v>9124718</v>
          </cell>
          <cell r="B3303" t="str">
            <v>Tata Asset Management Private Limited</v>
          </cell>
          <cell r="C3303">
            <v>45494</v>
          </cell>
          <cell r="D3303" t="str">
            <v>Mumbai</v>
          </cell>
          <cell r="E3303" t="str">
            <v>MBIA</v>
          </cell>
          <cell r="F3303" t="str">
            <v>B2B</v>
          </cell>
          <cell r="G3303" t="str">
            <v>Mumbai</v>
          </cell>
          <cell r="H3303">
            <v>26250</v>
          </cell>
          <cell r="I3303">
            <v>0.26250000000000001</v>
          </cell>
          <cell r="J3303">
            <v>9118524</v>
          </cell>
          <cell r="K3303" t="str">
            <v>Tata Asset Management Private Limited</v>
          </cell>
          <cell r="L3303">
            <v>92083.333333333328</v>
          </cell>
          <cell r="M3303" t="str">
            <v>Investment</v>
          </cell>
          <cell r="N3303" t="str">
            <v>MBIA</v>
          </cell>
          <cell r="O3303" t="str">
            <v>MUM_ZONE1</v>
          </cell>
          <cell r="P3303">
            <v>9118524</v>
          </cell>
          <cell r="Q3303" t="str">
            <v>Nilesh Madhuker Zodape</v>
          </cell>
          <cell r="R3303" t="str">
            <v>IAM</v>
          </cell>
          <cell r="S3303" t="str">
            <v>Vineet Garg</v>
          </cell>
          <cell r="T3303">
            <v>0.26250000000000001</v>
          </cell>
          <cell r="U3303">
            <v>0</v>
          </cell>
          <cell r="V3303" t="str">
            <v>-</v>
          </cell>
          <cell r="Z3303" t="str">
            <v>-</v>
          </cell>
          <cell r="AA3303" t="str">
            <v>-</v>
          </cell>
          <cell r="AB3303" t="str">
            <v>-</v>
          </cell>
          <cell r="AC3303" t="str">
            <v>-</v>
          </cell>
          <cell r="AD3303" t="str">
            <v>-</v>
          </cell>
          <cell r="AE3303" t="str">
            <v>-</v>
          </cell>
          <cell r="AF3303" t="str">
            <v>-</v>
          </cell>
          <cell r="AG3303" t="str">
            <v>-</v>
          </cell>
          <cell r="AH3303" t="str">
            <v>--</v>
          </cell>
        </row>
        <row r="3304">
          <cell r="A3304">
            <v>9026755</v>
          </cell>
          <cell r="B3304" t="str">
            <v>Network 18 Media &amp; Investments Limited</v>
          </cell>
          <cell r="C3304">
            <v>45413</v>
          </cell>
          <cell r="D3304" t="str">
            <v>Mumbai</v>
          </cell>
          <cell r="E3304" t="str">
            <v>Media</v>
          </cell>
          <cell r="F3304" t="str">
            <v>B2B</v>
          </cell>
          <cell r="G3304" t="str">
            <v>Mumbai</v>
          </cell>
          <cell r="H3304">
            <v>190000</v>
          </cell>
          <cell r="I3304">
            <v>1.9</v>
          </cell>
          <cell r="J3304">
            <v>9118941</v>
          </cell>
          <cell r="K3304" t="str">
            <v>Network 18 Media And Investments Limited</v>
          </cell>
          <cell r="L3304">
            <v>572499.99999999988</v>
          </cell>
          <cell r="M3304" t="str">
            <v>Relationship</v>
          </cell>
          <cell r="N3304" t="str">
            <v>Media</v>
          </cell>
          <cell r="O3304" t="str">
            <v>MUM_ZONE1</v>
          </cell>
          <cell r="P3304">
            <v>9118941</v>
          </cell>
          <cell r="Q3304" t="str">
            <v>Paritosh Swaroop Saxena</v>
          </cell>
          <cell r="R3304" t="str">
            <v>RAM</v>
          </cell>
          <cell r="S3304" t="str">
            <v>Paritosh Swaroop Saxena</v>
          </cell>
          <cell r="T3304">
            <v>1.625</v>
          </cell>
          <cell r="U3304">
            <v>0</v>
          </cell>
          <cell r="V3304" t="str">
            <v>-</v>
          </cell>
          <cell r="Z3304" t="str">
            <v>-</v>
          </cell>
          <cell r="AA3304" t="str">
            <v>-</v>
          </cell>
          <cell r="AB3304" t="str">
            <v>-</v>
          </cell>
          <cell r="AC3304" t="str">
            <v>-</v>
          </cell>
          <cell r="AD3304" t="str">
            <v>-</v>
          </cell>
          <cell r="AE3304" t="str">
            <v>-</v>
          </cell>
          <cell r="AF3304" t="str">
            <v>-</v>
          </cell>
          <cell r="AG3304" t="str">
            <v>-</v>
          </cell>
          <cell r="AH3304" t="str">
            <v>--</v>
          </cell>
        </row>
        <row r="3305">
          <cell r="A3305">
            <v>9027528</v>
          </cell>
          <cell r="B3305" t="str">
            <v>Network18 Media &amp; Investments Limited</v>
          </cell>
          <cell r="C3305">
            <v>45566</v>
          </cell>
          <cell r="D3305" t="str">
            <v>Gurgaon</v>
          </cell>
          <cell r="E3305" t="str">
            <v>MAC</v>
          </cell>
          <cell r="F3305" t="str">
            <v>B2B</v>
          </cell>
          <cell r="G3305" t="str">
            <v>Gurgaon</v>
          </cell>
          <cell r="H3305">
            <v>14166.666666666666</v>
          </cell>
          <cell r="I3305">
            <v>0.14166666666666666</v>
          </cell>
          <cell r="J3305">
            <v>9118941</v>
          </cell>
          <cell r="K3305" t="str">
            <v>Network 18 Media And Investments Limited</v>
          </cell>
          <cell r="L3305">
            <v>572499.99999999988</v>
          </cell>
          <cell r="M3305" t="str">
            <v>Relationship</v>
          </cell>
          <cell r="N3305" t="str">
            <v>BIA+</v>
          </cell>
          <cell r="O3305" t="str">
            <v>GGN_ZONE1</v>
          </cell>
          <cell r="P3305">
            <v>9118941</v>
          </cell>
          <cell r="Q3305" t="str">
            <v>Paritosh Swaroop Saxena</v>
          </cell>
          <cell r="R3305" t="str">
            <v>RAM</v>
          </cell>
          <cell r="S3305" t="str">
            <v>Paritosh Swaroop Saxena</v>
          </cell>
          <cell r="T3305">
            <v>0.125</v>
          </cell>
          <cell r="U3305">
            <v>0</v>
          </cell>
          <cell r="V3305" t="str">
            <v>-</v>
          </cell>
          <cell r="Z3305" t="str">
            <v>-</v>
          </cell>
          <cell r="AA3305" t="str">
            <v>-</v>
          </cell>
          <cell r="AB3305" t="str">
            <v>-</v>
          </cell>
          <cell r="AC3305" t="str">
            <v>-</v>
          </cell>
          <cell r="AD3305" t="str">
            <v>-</v>
          </cell>
          <cell r="AE3305" t="str">
            <v>-</v>
          </cell>
          <cell r="AF3305" t="str">
            <v>-</v>
          </cell>
          <cell r="AG3305" t="str">
            <v>-</v>
          </cell>
          <cell r="AH3305" t="str">
            <v>--</v>
          </cell>
        </row>
        <row r="3306">
          <cell r="A3306">
            <v>9103766</v>
          </cell>
          <cell r="B3306" t="str">
            <v>Network18 Media &amp; Investments Limited</v>
          </cell>
          <cell r="C3306">
            <v>45658</v>
          </cell>
          <cell r="D3306" t="str">
            <v>Bangalore</v>
          </cell>
          <cell r="E3306" t="str">
            <v>ILL</v>
          </cell>
          <cell r="F3306" t="str">
            <v>B2B</v>
          </cell>
          <cell r="G3306" t="str">
            <v>Bangalore</v>
          </cell>
          <cell r="H3306">
            <v>79166.666666666672</v>
          </cell>
          <cell r="I3306">
            <v>0.79166666666666674</v>
          </cell>
          <cell r="J3306">
            <v>9118941</v>
          </cell>
          <cell r="K3306" t="str">
            <v>Network 18 Media And Investments Limited</v>
          </cell>
          <cell r="L3306">
            <v>572499.99999999988</v>
          </cell>
          <cell r="M3306" t="str">
            <v>Relationship</v>
          </cell>
          <cell r="N3306" t="str">
            <v>BIA+</v>
          </cell>
          <cell r="O3306" t="str">
            <v>BLR_ZONE1</v>
          </cell>
          <cell r="P3306">
            <v>9118941</v>
          </cell>
          <cell r="Q3306" t="str">
            <v>Paritosh Swaroop Saxena</v>
          </cell>
          <cell r="R3306" t="str">
            <v>RAM</v>
          </cell>
          <cell r="S3306" t="str">
            <v>Paritosh Swaroop Saxena</v>
          </cell>
          <cell r="T3306">
            <v>0.70833333333333326</v>
          </cell>
          <cell r="U3306">
            <v>0</v>
          </cell>
          <cell r="V3306" t="str">
            <v>-</v>
          </cell>
          <cell r="Z3306" t="str">
            <v>-</v>
          </cell>
          <cell r="AA3306" t="str">
            <v>-</v>
          </cell>
          <cell r="AB3306" t="str">
            <v>-</v>
          </cell>
          <cell r="AC3306" t="str">
            <v>-</v>
          </cell>
          <cell r="AD3306" t="str">
            <v>-</v>
          </cell>
          <cell r="AE3306" t="str">
            <v>-</v>
          </cell>
          <cell r="AF3306" t="str">
            <v>-</v>
          </cell>
          <cell r="AG3306" t="str">
            <v>-</v>
          </cell>
          <cell r="AH3306" t="str">
            <v>--</v>
          </cell>
        </row>
        <row r="3307">
          <cell r="A3307">
            <v>9112274</v>
          </cell>
          <cell r="B3307" t="str">
            <v>Network18 Media &amp; Investments Limited</v>
          </cell>
          <cell r="C3307">
            <v>45604</v>
          </cell>
          <cell r="D3307" t="str">
            <v>Noida</v>
          </cell>
          <cell r="E3307" t="str">
            <v>ILL</v>
          </cell>
          <cell r="F3307" t="str">
            <v>B2B</v>
          </cell>
          <cell r="G3307" t="str">
            <v>NOIDA</v>
          </cell>
          <cell r="H3307">
            <v>255000</v>
          </cell>
          <cell r="I3307">
            <v>2.5499999999999998</v>
          </cell>
          <cell r="J3307">
            <v>9118941</v>
          </cell>
          <cell r="K3307" t="str">
            <v>Network 18 Media And Investments Limited</v>
          </cell>
          <cell r="L3307">
            <v>572499.99999999988</v>
          </cell>
          <cell r="M3307" t="str">
            <v>Relationship</v>
          </cell>
          <cell r="N3307" t="str">
            <v>BIA+</v>
          </cell>
          <cell r="O3307" t="str">
            <v>NOD_ZONE1</v>
          </cell>
          <cell r="P3307">
            <v>9118941</v>
          </cell>
          <cell r="Q3307" t="str">
            <v>Paritosh Swaroop Saxena</v>
          </cell>
          <cell r="R3307" t="str">
            <v>RAM</v>
          </cell>
          <cell r="S3307" t="str">
            <v>Paritosh Swaroop Saxena</v>
          </cell>
          <cell r="T3307">
            <v>2.3541666666666665</v>
          </cell>
          <cell r="U3307">
            <v>0</v>
          </cell>
          <cell r="V3307" t="str">
            <v>-</v>
          </cell>
          <cell r="Z3307" t="str">
            <v>-</v>
          </cell>
          <cell r="AA3307" t="str">
            <v>-</v>
          </cell>
          <cell r="AB3307" t="str">
            <v>-</v>
          </cell>
          <cell r="AC3307" t="str">
            <v>-</v>
          </cell>
          <cell r="AD3307" t="str">
            <v>-</v>
          </cell>
          <cell r="AE3307" t="str">
            <v>-</v>
          </cell>
          <cell r="AF3307" t="str">
            <v>-</v>
          </cell>
          <cell r="AG3307" t="str">
            <v>-</v>
          </cell>
          <cell r="AH3307" t="str">
            <v>--</v>
          </cell>
        </row>
        <row r="3308">
          <cell r="A3308">
            <v>9118941</v>
          </cell>
          <cell r="B3308" t="str">
            <v>NETWORK18 MEDIA &amp; INVESTMENTS LTD</v>
          </cell>
          <cell r="C3308">
            <v>45269</v>
          </cell>
          <cell r="D3308" t="str">
            <v>Hyderabad</v>
          </cell>
          <cell r="E3308" t="str">
            <v>ILL</v>
          </cell>
          <cell r="F3308" t="str">
            <v>B2B</v>
          </cell>
          <cell r="G3308" t="str">
            <v>Hyderabad</v>
          </cell>
          <cell r="H3308">
            <v>34166.666666666664</v>
          </cell>
          <cell r="I3308">
            <v>0.34166666666666662</v>
          </cell>
          <cell r="J3308">
            <v>9118941</v>
          </cell>
          <cell r="K3308" t="str">
            <v>Network 18 Media And Investments Limited</v>
          </cell>
          <cell r="L3308">
            <v>572499.99999999988</v>
          </cell>
          <cell r="M3308" t="str">
            <v>Relationship</v>
          </cell>
          <cell r="N3308" t="str">
            <v>BIA+</v>
          </cell>
          <cell r="O3308" t="str">
            <v>HYD_ZONE1</v>
          </cell>
          <cell r="P3308">
            <v>9118941</v>
          </cell>
          <cell r="Q3308" t="str">
            <v>Paritosh Swaroop Saxena</v>
          </cell>
          <cell r="R3308" t="str">
            <v>RAM</v>
          </cell>
          <cell r="S3308" t="str">
            <v>Paritosh Swaroop Saxena</v>
          </cell>
          <cell r="T3308">
            <v>0.31666666666666665</v>
          </cell>
          <cell r="U3308">
            <v>0</v>
          </cell>
          <cell r="V3308" t="str">
            <v>-</v>
          </cell>
          <cell r="Z3308" t="str">
            <v>-</v>
          </cell>
          <cell r="AA3308" t="str">
            <v>-</v>
          </cell>
          <cell r="AB3308" t="str">
            <v>-</v>
          </cell>
          <cell r="AC3308" t="str">
            <v>-</v>
          </cell>
          <cell r="AD3308" t="str">
            <v>-</v>
          </cell>
          <cell r="AE3308" t="str">
            <v>-</v>
          </cell>
          <cell r="AF3308" t="str">
            <v>-</v>
          </cell>
          <cell r="AG3308" t="str">
            <v>-</v>
          </cell>
          <cell r="AH3308" t="str">
            <v>--</v>
          </cell>
        </row>
        <row r="3309">
          <cell r="A3309">
            <v>9119013</v>
          </cell>
          <cell r="B3309" t="str">
            <v>HLL Infra Tech Services Limited</v>
          </cell>
          <cell r="C3309">
            <v>45307</v>
          </cell>
          <cell r="D3309" t="str">
            <v>NOIDA</v>
          </cell>
          <cell r="E3309" t="str">
            <v>BIA</v>
          </cell>
          <cell r="F3309" t="str">
            <v>B2B</v>
          </cell>
          <cell r="G3309" t="str">
            <v>NOIDA</v>
          </cell>
          <cell r="H3309">
            <v>46666.666666666664</v>
          </cell>
          <cell r="I3309">
            <v>0.46666666666666662</v>
          </cell>
          <cell r="J3309">
            <v>9119013</v>
          </cell>
          <cell r="K3309" t="str">
            <v>Hll Infra Tech Services Limited</v>
          </cell>
          <cell r="L3309">
            <v>46666.666666666664</v>
          </cell>
          <cell r="M3309" t="str">
            <v>Investment</v>
          </cell>
          <cell r="N3309" t="str">
            <v>BIA+</v>
          </cell>
          <cell r="O3309" t="str">
            <v>NOD_ZONE1</v>
          </cell>
          <cell r="P3309">
            <v>9119013</v>
          </cell>
          <cell r="Q3309" t="str">
            <v>Mithilesh Vishwakarma</v>
          </cell>
          <cell r="R3309" t="str">
            <v>IAM</v>
          </cell>
          <cell r="S3309" t="str">
            <v>Kritika Bahadur</v>
          </cell>
          <cell r="T3309">
            <v>0.46666666666666662</v>
          </cell>
          <cell r="U3309">
            <v>0</v>
          </cell>
          <cell r="V3309" t="str">
            <v>-</v>
          </cell>
          <cell r="Z3309" t="str">
            <v>-</v>
          </cell>
          <cell r="AA3309" t="str">
            <v>-</v>
          </cell>
          <cell r="AB3309" t="str">
            <v>-</v>
          </cell>
          <cell r="AC3309" t="str">
            <v>-</v>
          </cell>
          <cell r="AD3309" t="str">
            <v>-</v>
          </cell>
          <cell r="AE3309" t="str">
            <v>-</v>
          </cell>
          <cell r="AF3309" t="str">
            <v>-</v>
          </cell>
          <cell r="AG3309" t="str">
            <v>-</v>
          </cell>
          <cell r="AH3309" t="str">
            <v>--</v>
          </cell>
        </row>
        <row r="3310">
          <cell r="A3310">
            <v>9119368</v>
          </cell>
          <cell r="B3310" t="str">
            <v>Madura Coats Private Limited</v>
          </cell>
          <cell r="C3310">
            <v>45292</v>
          </cell>
          <cell r="D3310" t="str">
            <v>Bangalore</v>
          </cell>
          <cell r="E3310" t="str">
            <v>ILL</v>
          </cell>
          <cell r="F3310" t="str">
            <v>B2B</v>
          </cell>
          <cell r="G3310" t="str">
            <v>Bangalore</v>
          </cell>
          <cell r="H3310">
            <v>60416.666666666664</v>
          </cell>
          <cell r="I3310">
            <v>0.60416666666666663</v>
          </cell>
          <cell r="J3310">
            <v>9119368</v>
          </cell>
          <cell r="K3310" t="str">
            <v>Madura Coats Private Limited</v>
          </cell>
          <cell r="L3310">
            <v>60416.666666666664</v>
          </cell>
          <cell r="M3310" t="str">
            <v>Investment</v>
          </cell>
          <cell r="N3310" t="str">
            <v>BIA+</v>
          </cell>
          <cell r="O3310" t="str">
            <v>BLR_ZONE2</v>
          </cell>
          <cell r="P3310">
            <v>9119368</v>
          </cell>
          <cell r="Q3310" t="str">
            <v>Rahul R</v>
          </cell>
          <cell r="R3310" t="str">
            <v>IAM</v>
          </cell>
          <cell r="S3310" t="str">
            <v>Vineet Jose</v>
          </cell>
          <cell r="T3310">
            <v>0.60416666666666663</v>
          </cell>
          <cell r="U3310">
            <v>0</v>
          </cell>
          <cell r="V3310" t="str">
            <v>-</v>
          </cell>
          <cell r="Z3310" t="str">
            <v>-</v>
          </cell>
          <cell r="AA3310" t="str">
            <v>-</v>
          </cell>
          <cell r="AB3310" t="str">
            <v>-</v>
          </cell>
          <cell r="AC3310" t="str">
            <v>-</v>
          </cell>
          <cell r="AD3310" t="str">
            <v>-</v>
          </cell>
          <cell r="AE3310" t="str">
            <v>-</v>
          </cell>
          <cell r="AF3310" t="str">
            <v>-</v>
          </cell>
          <cell r="AG3310" t="str">
            <v>-</v>
          </cell>
          <cell r="AH3310" t="str">
            <v>--</v>
          </cell>
        </row>
        <row r="3311">
          <cell r="A3311">
            <v>9119656</v>
          </cell>
          <cell r="B3311" t="str">
            <v>Intelliteach Offshore Private Limited</v>
          </cell>
          <cell r="C3311">
            <v>45282</v>
          </cell>
          <cell r="D3311"/>
          <cell r="E3311" t="str">
            <v>MBIA</v>
          </cell>
          <cell r="F3311" t="str">
            <v>B2B</v>
          </cell>
          <cell r="G3311" t="str">
            <v>Others</v>
          </cell>
          <cell r="H3311">
            <v>36666.666666666664</v>
          </cell>
          <cell r="I3311">
            <v>0.36666666666666664</v>
          </cell>
          <cell r="J3311">
            <v>9119656</v>
          </cell>
          <cell r="K3311" t="str">
            <v>Intelliteach Offshore Private Limited</v>
          </cell>
          <cell r="L3311">
            <v>192916.66666666666</v>
          </cell>
          <cell r="M3311" t="str">
            <v>Relationship</v>
          </cell>
          <cell r="N3311" t="str">
            <v>MBIA</v>
          </cell>
          <cell r="O3311" t="str">
            <v>DEL_ZONE1</v>
          </cell>
          <cell r="P3311">
            <v>9119656</v>
          </cell>
          <cell r="Q3311" t="str">
            <v>Nilesh Madhuker Zodape</v>
          </cell>
          <cell r="R3311" t="str">
            <v>IAM</v>
          </cell>
          <cell r="S3311" t="str">
            <v>Vineet Garg</v>
          </cell>
          <cell r="T3311">
            <v>0.36666666666666664</v>
          </cell>
          <cell r="U3311">
            <v>0</v>
          </cell>
          <cell r="V3311" t="str">
            <v>-</v>
          </cell>
          <cell r="Z3311" t="str">
            <v>-</v>
          </cell>
          <cell r="AA3311" t="str">
            <v>-</v>
          </cell>
          <cell r="AB3311" t="str">
            <v>-</v>
          </cell>
          <cell r="AC3311" t="str">
            <v>-</v>
          </cell>
          <cell r="AD3311" t="str">
            <v>-</v>
          </cell>
          <cell r="AE3311" t="str">
            <v>-</v>
          </cell>
          <cell r="AF3311" t="str">
            <v>-</v>
          </cell>
          <cell r="AG3311" t="str">
            <v>-</v>
          </cell>
          <cell r="AH3311" t="str">
            <v>--</v>
          </cell>
        </row>
        <row r="3312">
          <cell r="A3312">
            <v>9123093</v>
          </cell>
          <cell r="B3312" t="str">
            <v>Intelliteach Offshore Private Limited</v>
          </cell>
          <cell r="C3312">
            <v>45443</v>
          </cell>
          <cell r="D3312" t="str">
            <v>Goa</v>
          </cell>
          <cell r="E3312" t="str">
            <v>MBIA</v>
          </cell>
          <cell r="F3312" t="str">
            <v>B2B</v>
          </cell>
          <cell r="G3312" t="str">
            <v>Others</v>
          </cell>
          <cell r="H3312">
            <v>156250</v>
          </cell>
          <cell r="I3312">
            <v>1.5625</v>
          </cell>
          <cell r="J3312">
            <v>9119656</v>
          </cell>
          <cell r="K3312" t="str">
            <v>Intelliteach Offshore Private Limited</v>
          </cell>
          <cell r="L3312">
            <v>192916.66666666666</v>
          </cell>
          <cell r="M3312" t="str">
            <v>Relationship</v>
          </cell>
          <cell r="N3312" t="str">
            <v>MBIA</v>
          </cell>
          <cell r="O3312" t="str">
            <v>PAN_ZONE1</v>
          </cell>
          <cell r="P3312">
            <v>9119656</v>
          </cell>
          <cell r="Q3312" t="str">
            <v>Nilesh Madhuker Zodape</v>
          </cell>
          <cell r="R3312" t="str">
            <v>IAM</v>
          </cell>
          <cell r="S3312" t="str">
            <v>Vineet Garg</v>
          </cell>
          <cell r="T3312">
            <v>1.5625</v>
          </cell>
          <cell r="U3312">
            <v>0</v>
          </cell>
          <cell r="V3312" t="str">
            <v>-</v>
          </cell>
          <cell r="Z3312" t="str">
            <v>-</v>
          </cell>
          <cell r="AA3312" t="str">
            <v>-</v>
          </cell>
          <cell r="AB3312" t="str">
            <v>-</v>
          </cell>
          <cell r="AC3312" t="str">
            <v>-</v>
          </cell>
          <cell r="AD3312" t="str">
            <v>-</v>
          </cell>
          <cell r="AE3312" t="str">
            <v>-</v>
          </cell>
          <cell r="AF3312" t="str">
            <v>-</v>
          </cell>
          <cell r="AG3312" t="str">
            <v>-</v>
          </cell>
          <cell r="AH3312" t="str">
            <v>--</v>
          </cell>
        </row>
        <row r="3313">
          <cell r="A3313">
            <v>9119874</v>
          </cell>
          <cell r="B3313" t="str">
            <v>Mathisys Quantcap LLP</v>
          </cell>
          <cell r="C3313">
            <v>45320</v>
          </cell>
          <cell r="D3313" t="str">
            <v>Gurgaon</v>
          </cell>
          <cell r="E3313" t="str">
            <v>BIA</v>
          </cell>
          <cell r="F3313" t="str">
            <v>B2B</v>
          </cell>
          <cell r="G3313" t="str">
            <v>Gurgaon</v>
          </cell>
          <cell r="H3313">
            <v>58750</v>
          </cell>
          <cell r="I3313">
            <v>0.58750000000000002</v>
          </cell>
          <cell r="J3313">
            <v>9119874</v>
          </cell>
          <cell r="K3313" t="str">
            <v>Mathisys Quantcap Llp</v>
          </cell>
          <cell r="L3313">
            <v>117500</v>
          </cell>
          <cell r="M3313" t="str">
            <v>Relationship</v>
          </cell>
          <cell r="N3313" t="str">
            <v>BIA+</v>
          </cell>
          <cell r="O3313" t="str">
            <v>GGN_ZONE1</v>
          </cell>
          <cell r="P3313">
            <v>9119874</v>
          </cell>
          <cell r="Q3313" t="str">
            <v>Adarsh Kumar</v>
          </cell>
          <cell r="R3313" t="str">
            <v>IAM</v>
          </cell>
          <cell r="S3313" t="str">
            <v>Rajeev Misra</v>
          </cell>
          <cell r="T3313">
            <v>0.58750000000000002</v>
          </cell>
          <cell r="U3313">
            <v>0</v>
          </cell>
          <cell r="V3313" t="str">
            <v>-</v>
          </cell>
          <cell r="Z3313" t="str">
            <v>-</v>
          </cell>
          <cell r="AA3313" t="str">
            <v>-</v>
          </cell>
          <cell r="AB3313" t="str">
            <v>-</v>
          </cell>
          <cell r="AC3313" t="str">
            <v>-</v>
          </cell>
          <cell r="AD3313" t="str">
            <v>-</v>
          </cell>
          <cell r="AE3313" t="str">
            <v>-</v>
          </cell>
          <cell r="AF3313" t="str">
            <v>-</v>
          </cell>
          <cell r="AG3313" t="str">
            <v>-</v>
          </cell>
          <cell r="AH3313" t="str">
            <v>--</v>
          </cell>
        </row>
        <row r="3314">
          <cell r="A3314">
            <v>9120133</v>
          </cell>
          <cell r="B3314" t="str">
            <v>Mathisys Quantcap LLP</v>
          </cell>
          <cell r="C3314">
            <v>45320</v>
          </cell>
          <cell r="D3314" t="str">
            <v>Gurgaon</v>
          </cell>
          <cell r="E3314" t="str">
            <v>ILL</v>
          </cell>
          <cell r="F3314" t="str">
            <v>B2B</v>
          </cell>
          <cell r="G3314" t="str">
            <v>Gurgaon</v>
          </cell>
          <cell r="H3314">
            <v>58750</v>
          </cell>
          <cell r="I3314">
            <v>0.58750000000000002</v>
          </cell>
          <cell r="J3314">
            <v>9119874</v>
          </cell>
          <cell r="K3314" t="str">
            <v>Mathisys Quantcap Llp</v>
          </cell>
          <cell r="L3314">
            <v>117500</v>
          </cell>
          <cell r="M3314" t="str">
            <v>Relationship</v>
          </cell>
          <cell r="N3314" t="str">
            <v>BIA+</v>
          </cell>
          <cell r="O3314" t="str">
            <v>GGN_ZONE1</v>
          </cell>
          <cell r="P3314">
            <v>9119874</v>
          </cell>
          <cell r="Q3314" t="str">
            <v>Adarsh Kumar</v>
          </cell>
          <cell r="R3314" t="str">
            <v>IAM</v>
          </cell>
          <cell r="S3314" t="str">
            <v>Rajeev Misra</v>
          </cell>
          <cell r="T3314">
            <v>0.58750000000000002</v>
          </cell>
          <cell r="U3314">
            <v>0</v>
          </cell>
          <cell r="V3314" t="str">
            <v>-</v>
          </cell>
          <cell r="Z3314" t="str">
            <v>-</v>
          </cell>
          <cell r="AA3314" t="str">
            <v>-</v>
          </cell>
          <cell r="AB3314" t="str">
            <v>-</v>
          </cell>
          <cell r="AC3314" t="str">
            <v>-</v>
          </cell>
          <cell r="AD3314" t="str">
            <v>-</v>
          </cell>
          <cell r="AE3314" t="str">
            <v>-</v>
          </cell>
          <cell r="AF3314" t="str">
            <v>-</v>
          </cell>
          <cell r="AG3314" t="str">
            <v>-</v>
          </cell>
          <cell r="AH3314" t="str">
            <v>--</v>
          </cell>
        </row>
        <row r="3315">
          <cell r="A3315">
            <v>9119913</v>
          </cell>
          <cell r="B3315" t="str">
            <v>Vendasta Technology India Private Limited</v>
          </cell>
          <cell r="C3315">
            <v>45310</v>
          </cell>
          <cell r="D3315" t="str">
            <v>Chennai</v>
          </cell>
          <cell r="E3315" t="str">
            <v>BIA</v>
          </cell>
          <cell r="F3315" t="str">
            <v>B2B</v>
          </cell>
          <cell r="G3315" t="str">
            <v>Chennai</v>
          </cell>
          <cell r="H3315">
            <v>46666.666666666664</v>
          </cell>
          <cell r="I3315">
            <v>0.46666666666666662</v>
          </cell>
          <cell r="J3315">
            <v>9119913</v>
          </cell>
          <cell r="K3315" t="str">
            <v>Vendasta Technology India Private Limited</v>
          </cell>
          <cell r="L3315">
            <v>46666.666666666664</v>
          </cell>
          <cell r="M3315" t="str">
            <v>Investment</v>
          </cell>
          <cell r="N3315" t="str">
            <v>BIA+</v>
          </cell>
          <cell r="O3315" t="str">
            <v>CHN_ZONE1</v>
          </cell>
          <cell r="P3315">
            <v>9119913</v>
          </cell>
          <cell r="Q3315" t="str">
            <v>Saranya R</v>
          </cell>
          <cell r="R3315" t="str">
            <v>IAM</v>
          </cell>
          <cell r="S3315" t="str">
            <v>Vineet Jose</v>
          </cell>
          <cell r="T3315">
            <v>0.46666666666666662</v>
          </cell>
          <cell r="U3315">
            <v>0</v>
          </cell>
          <cell r="V3315" t="str">
            <v>-</v>
          </cell>
          <cell r="Z3315" t="str">
            <v>-</v>
          </cell>
          <cell r="AA3315" t="str">
            <v>-</v>
          </cell>
          <cell r="AB3315" t="str">
            <v>-</v>
          </cell>
          <cell r="AC3315" t="str">
            <v>-</v>
          </cell>
          <cell r="AD3315" t="str">
            <v>-</v>
          </cell>
          <cell r="AE3315" t="str">
            <v>-</v>
          </cell>
          <cell r="AF3315" t="str">
            <v>-</v>
          </cell>
          <cell r="AG3315" t="str">
            <v>-</v>
          </cell>
          <cell r="AH3315" t="str">
            <v>--</v>
          </cell>
        </row>
        <row r="3316">
          <cell r="A3316">
            <v>9119956</v>
          </cell>
          <cell r="B3316" t="str">
            <v>Flick2Know Technologies Private Limited</v>
          </cell>
          <cell r="C3316">
            <v>45287</v>
          </cell>
          <cell r="D3316" t="str">
            <v>Gurgaon</v>
          </cell>
          <cell r="E3316" t="str">
            <v>BIA</v>
          </cell>
          <cell r="F3316" t="str">
            <v>B2B</v>
          </cell>
          <cell r="G3316" t="str">
            <v>Gurgaon</v>
          </cell>
          <cell r="H3316">
            <v>51250</v>
          </cell>
          <cell r="I3316">
            <v>0.51249999999999996</v>
          </cell>
          <cell r="J3316">
            <v>9119956</v>
          </cell>
          <cell r="K3316" t="str">
            <v>Flick2Know Technologies Private Limited</v>
          </cell>
          <cell r="L3316">
            <v>98750</v>
          </cell>
          <cell r="M3316" t="str">
            <v>Investment</v>
          </cell>
          <cell r="N3316" t="str">
            <v>BIA+</v>
          </cell>
          <cell r="O3316" t="str">
            <v>GGN_ZONE1</v>
          </cell>
          <cell r="P3316">
            <v>9119956</v>
          </cell>
          <cell r="Q3316" t="str">
            <v>Adarsh Kumar</v>
          </cell>
          <cell r="R3316" t="str">
            <v>IAM</v>
          </cell>
          <cell r="S3316" t="str">
            <v>Rajeev Misra</v>
          </cell>
          <cell r="T3316">
            <v>0.51249999999999996</v>
          </cell>
          <cell r="U3316">
            <v>0</v>
          </cell>
          <cell r="V3316" t="str">
            <v>-</v>
          </cell>
          <cell r="Z3316">
            <v>46118.446400462999</v>
          </cell>
          <cell r="AA3316" t="str">
            <v>SR26045515782</v>
          </cell>
          <cell r="AB3316" t="str">
            <v>Retained</v>
          </cell>
          <cell r="AC3316" t="str">
            <v>-</v>
          </cell>
          <cell r="AD3316" t="str">
            <v>-</v>
          </cell>
          <cell r="AE3316" t="str">
            <v>-</v>
          </cell>
          <cell r="AF3316" t="str">
            <v>-</v>
          </cell>
          <cell r="AG3316" t="str">
            <v>-</v>
          </cell>
          <cell r="AH3316" t="str">
            <v>-Retained</v>
          </cell>
        </row>
        <row r="3317">
          <cell r="A3317">
            <v>9120887</v>
          </cell>
          <cell r="B3317" t="str">
            <v>Flick2Know Technologies Private Limited</v>
          </cell>
          <cell r="C3317">
            <v>45393</v>
          </cell>
          <cell r="D3317" t="str">
            <v>Gurgaon</v>
          </cell>
          <cell r="E3317" t="str">
            <v>MWIFI</v>
          </cell>
          <cell r="F3317" t="str">
            <v>B2B</v>
          </cell>
          <cell r="G3317" t="str">
            <v>Gurgaon</v>
          </cell>
          <cell r="H3317">
            <v>31500</v>
          </cell>
          <cell r="I3317">
            <v>0.315</v>
          </cell>
          <cell r="J3317">
            <v>9119956</v>
          </cell>
          <cell r="K3317" t="str">
            <v>Flick2Know Technologies Private Limited</v>
          </cell>
          <cell r="L3317">
            <v>98750</v>
          </cell>
          <cell r="M3317" t="str">
            <v>Investment</v>
          </cell>
          <cell r="N3317" t="str">
            <v>MWIFI</v>
          </cell>
          <cell r="O3317" t="str">
            <v>GGN_ZONE1</v>
          </cell>
          <cell r="P3317">
            <v>9119956</v>
          </cell>
          <cell r="Q3317" t="str">
            <v>Adarsh Kumar</v>
          </cell>
          <cell r="R3317" t="str">
            <v>IAM</v>
          </cell>
          <cell r="S3317" t="str">
            <v>Rajeev Misra</v>
          </cell>
          <cell r="T3317">
            <v>0.315</v>
          </cell>
          <cell r="U3317">
            <v>0</v>
          </cell>
          <cell r="V3317" t="str">
            <v>-</v>
          </cell>
          <cell r="Z3317" t="str">
            <v>-</v>
          </cell>
          <cell r="AA3317" t="str">
            <v>-</v>
          </cell>
          <cell r="AB3317" t="str">
            <v>-</v>
          </cell>
          <cell r="AC3317" t="str">
            <v>-</v>
          </cell>
          <cell r="AD3317" t="str">
            <v>-</v>
          </cell>
          <cell r="AE3317" t="str">
            <v>-</v>
          </cell>
          <cell r="AF3317" t="str">
            <v>-</v>
          </cell>
          <cell r="AG3317" t="str">
            <v>-</v>
          </cell>
          <cell r="AH3317" t="str">
            <v>--</v>
          </cell>
        </row>
        <row r="3318">
          <cell r="A3318">
            <v>9132270</v>
          </cell>
          <cell r="B3318" t="str">
            <v>Flick2Know Technologies Private Limited</v>
          </cell>
          <cell r="C3318">
            <v>45986</v>
          </cell>
          <cell r="D3318" t="str">
            <v>Gurgaon</v>
          </cell>
          <cell r="E3318" t="str">
            <v>MWIFI</v>
          </cell>
          <cell r="F3318" t="str">
            <v>B2B</v>
          </cell>
          <cell r="G3318" t="str">
            <v>Gurgaon</v>
          </cell>
          <cell r="H3318">
            <v>16000</v>
          </cell>
          <cell r="I3318">
            <v>0.16</v>
          </cell>
          <cell r="J3318">
            <v>9119956</v>
          </cell>
          <cell r="K3318" t="str">
            <v>Flick2Know Technologies Private Limited</v>
          </cell>
          <cell r="L3318">
            <v>98750</v>
          </cell>
          <cell r="M3318" t="str">
            <v>Investment</v>
          </cell>
          <cell r="N3318" t="str">
            <v>MWIFI</v>
          </cell>
          <cell r="O3318" t="str">
            <v>GGN_ZONE1</v>
          </cell>
          <cell r="P3318">
            <v>9119956</v>
          </cell>
          <cell r="Q3318" t="str">
            <v>Adarsh Kumar</v>
          </cell>
          <cell r="R3318" t="str">
            <v>IAM</v>
          </cell>
          <cell r="S3318" t="str">
            <v>Rajeev Misra</v>
          </cell>
          <cell r="T3318">
            <v>0.16</v>
          </cell>
          <cell r="U3318">
            <v>0</v>
          </cell>
          <cell r="V3318" t="str">
            <v>-</v>
          </cell>
          <cell r="Z3318">
            <v>46119.5321527778</v>
          </cell>
          <cell r="AA3318" t="str">
            <v>SR26045517768</v>
          </cell>
          <cell r="AB3318" t="str">
            <v>Active</v>
          </cell>
          <cell r="AC3318" t="str">
            <v>-</v>
          </cell>
          <cell r="AD3318" t="str">
            <v>-</v>
          </cell>
          <cell r="AE3318" t="str">
            <v>-</v>
          </cell>
          <cell r="AF3318" t="str">
            <v>-</v>
          </cell>
          <cell r="AG3318" t="str">
            <v>-</v>
          </cell>
          <cell r="AH3318" t="str">
            <v>-Active</v>
          </cell>
        </row>
        <row r="3319">
          <cell r="A3319">
            <v>9128108</v>
          </cell>
          <cell r="B3319" t="str">
            <v>Skn .Haryana City Gas Distribution Private Limited</v>
          </cell>
          <cell r="C3319">
            <v>45645</v>
          </cell>
          <cell r="D3319" t="str">
            <v>Gurgaon</v>
          </cell>
          <cell r="E3319" t="str">
            <v>ILL</v>
          </cell>
          <cell r="F3319" t="str">
            <v>B2B</v>
          </cell>
          <cell r="G3319" t="str">
            <v>Gurgaon</v>
          </cell>
          <cell r="H3319">
            <v>41666.666666666664</v>
          </cell>
          <cell r="I3319">
            <v>0.41666666666666663</v>
          </cell>
          <cell r="J3319">
            <v>9120042</v>
          </cell>
          <cell r="K3319" t="str">
            <v>Skn Haryana City Gas Distribution Private Limited</v>
          </cell>
          <cell r="L3319">
            <v>41666.666666666664</v>
          </cell>
          <cell r="M3319" t="str">
            <v>Investment</v>
          </cell>
          <cell r="N3319" t="str">
            <v>BIA+</v>
          </cell>
          <cell r="O3319" t="str">
            <v>GGN_ZONE1</v>
          </cell>
          <cell r="P3319">
            <v>9120042</v>
          </cell>
          <cell r="Q3319" t="str">
            <v>Syed Sadique Hussain</v>
          </cell>
          <cell r="R3319" t="str">
            <v>IAM</v>
          </cell>
          <cell r="S3319" t="str">
            <v>Rajeev Misra</v>
          </cell>
          <cell r="T3319">
            <v>0.41666666666666663</v>
          </cell>
          <cell r="U3319">
            <v>0</v>
          </cell>
          <cell r="V3319" t="str">
            <v>-</v>
          </cell>
          <cell r="Z3319" t="str">
            <v>-</v>
          </cell>
          <cell r="AA3319" t="str">
            <v>-</v>
          </cell>
          <cell r="AB3319" t="str">
            <v>-</v>
          </cell>
          <cell r="AC3319" t="str">
            <v>-</v>
          </cell>
          <cell r="AD3319" t="str">
            <v>-</v>
          </cell>
          <cell r="AE3319" t="str">
            <v>-</v>
          </cell>
          <cell r="AF3319" t="str">
            <v>-</v>
          </cell>
          <cell r="AG3319" t="str">
            <v>-</v>
          </cell>
          <cell r="AH3319" t="str">
            <v>--</v>
          </cell>
        </row>
        <row r="3320">
          <cell r="A3320">
            <v>9120077</v>
          </cell>
          <cell r="B3320" t="str">
            <v>Laurus Bio Private Limited</v>
          </cell>
          <cell r="C3320">
            <v>45297</v>
          </cell>
          <cell r="D3320" t="str">
            <v>Bangalore</v>
          </cell>
          <cell r="E3320" t="str">
            <v>BIA</v>
          </cell>
          <cell r="F3320" t="str">
            <v>B2B</v>
          </cell>
          <cell r="G3320" t="str">
            <v>Bangalore</v>
          </cell>
          <cell r="H3320">
            <v>30000</v>
          </cell>
          <cell r="I3320">
            <v>0.3</v>
          </cell>
          <cell r="J3320">
            <v>9120077</v>
          </cell>
          <cell r="K3320" t="str">
            <v>Laurus Bio Private Limited</v>
          </cell>
          <cell r="L3320">
            <v>60000</v>
          </cell>
          <cell r="M3320" t="str">
            <v>Investment</v>
          </cell>
          <cell r="N3320" t="str">
            <v>BIA+</v>
          </cell>
          <cell r="O3320" t="str">
            <v>BLR_ZONE2</v>
          </cell>
          <cell r="P3320">
            <v>9120077</v>
          </cell>
          <cell r="Q3320" t="str">
            <v>Punganuru Shanmugam</v>
          </cell>
          <cell r="R3320" t="str">
            <v>IAM</v>
          </cell>
          <cell r="S3320" t="str">
            <v>Biswa Ranjan Behera</v>
          </cell>
          <cell r="T3320">
            <v>0.3</v>
          </cell>
          <cell r="U3320">
            <v>0</v>
          </cell>
          <cell r="V3320" t="str">
            <v>-</v>
          </cell>
          <cell r="Z3320" t="str">
            <v>-</v>
          </cell>
          <cell r="AA3320" t="str">
            <v>-</v>
          </cell>
          <cell r="AB3320" t="str">
            <v>-</v>
          </cell>
          <cell r="AC3320" t="str">
            <v>-</v>
          </cell>
          <cell r="AD3320" t="str">
            <v>-</v>
          </cell>
          <cell r="AE3320" t="str">
            <v>-</v>
          </cell>
          <cell r="AF3320" t="str">
            <v>-</v>
          </cell>
          <cell r="AG3320" t="str">
            <v>-</v>
          </cell>
          <cell r="AH3320" t="str">
            <v>--</v>
          </cell>
        </row>
        <row r="3321">
          <cell r="A3321">
            <v>9120837</v>
          </cell>
          <cell r="B3321" t="str">
            <v>Laurus Bio Private Limited</v>
          </cell>
          <cell r="C3321">
            <v>45341</v>
          </cell>
          <cell r="D3321" t="str">
            <v>Bangalore</v>
          </cell>
          <cell r="E3321" t="str">
            <v>BIA</v>
          </cell>
          <cell r="F3321" t="str">
            <v>B2B</v>
          </cell>
          <cell r="G3321" t="str">
            <v>Bangalore</v>
          </cell>
          <cell r="H3321">
            <v>30000</v>
          </cell>
          <cell r="I3321">
            <v>0.3</v>
          </cell>
          <cell r="J3321">
            <v>9120077</v>
          </cell>
          <cell r="K3321" t="str">
            <v>Laurus Bio Private Limited</v>
          </cell>
          <cell r="L3321">
            <v>60000</v>
          </cell>
          <cell r="M3321" t="str">
            <v>Investment</v>
          </cell>
          <cell r="N3321" t="str">
            <v>BIA+</v>
          </cell>
          <cell r="O3321" t="str">
            <v>BLR_ZONE2</v>
          </cell>
          <cell r="P3321">
            <v>9120077</v>
          </cell>
          <cell r="Q3321" t="str">
            <v>Punganuru Shanmugam</v>
          </cell>
          <cell r="R3321" t="str">
            <v>IAM</v>
          </cell>
          <cell r="S3321" t="str">
            <v>Biswa Ranjan Behera</v>
          </cell>
          <cell r="T3321">
            <v>0.3</v>
          </cell>
          <cell r="U3321">
            <v>0</v>
          </cell>
          <cell r="V3321" t="str">
            <v>-</v>
          </cell>
          <cell r="Z3321" t="str">
            <v>-</v>
          </cell>
          <cell r="AA3321" t="str">
            <v>-</v>
          </cell>
          <cell r="AB3321" t="str">
            <v>-</v>
          </cell>
          <cell r="AC3321" t="str">
            <v>-</v>
          </cell>
          <cell r="AD3321" t="str">
            <v>-</v>
          </cell>
          <cell r="AE3321" t="str">
            <v>-</v>
          </cell>
          <cell r="AF3321" t="str">
            <v>-</v>
          </cell>
          <cell r="AG3321" t="str">
            <v>-</v>
          </cell>
          <cell r="AH3321" t="str">
            <v>--</v>
          </cell>
        </row>
        <row r="3322">
          <cell r="A3322">
            <v>2345154</v>
          </cell>
          <cell r="B3322" t="str">
            <v>Iffco Kisan Finance Limited</v>
          </cell>
          <cell r="C3322">
            <v>45397</v>
          </cell>
          <cell r="D3322" t="str">
            <v>Gurgaon</v>
          </cell>
          <cell r="E3322" t="str">
            <v>OBB</v>
          </cell>
          <cell r="F3322" t="str">
            <v>B2C</v>
          </cell>
          <cell r="G3322" t="str">
            <v>Gurgaon</v>
          </cell>
          <cell r="H3322">
            <v>1899</v>
          </cell>
          <cell r="I3322">
            <v>1.899E-2</v>
          </cell>
          <cell r="J3322">
            <v>9120308</v>
          </cell>
          <cell r="K3322" t="str">
            <v>Iffco Kisan Finance Limited</v>
          </cell>
          <cell r="L3322">
            <v>48201.33</v>
          </cell>
          <cell r="M3322" t="str">
            <v>Investment</v>
          </cell>
          <cell r="N3322" t="str">
            <v>OBB</v>
          </cell>
          <cell r="O3322" t="str">
            <v>GGN_ZONE1</v>
          </cell>
          <cell r="P3322">
            <v>9120308</v>
          </cell>
          <cell r="Q3322" t="str">
            <v>Adarsh Kumar</v>
          </cell>
          <cell r="R3322" t="str">
            <v>IAM</v>
          </cell>
          <cell r="S3322" t="str">
            <v>Rajeev Misra</v>
          </cell>
          <cell r="T3322">
            <v>1.899E-2</v>
          </cell>
          <cell r="U3322">
            <v>0</v>
          </cell>
          <cell r="V3322" t="str">
            <v>-</v>
          </cell>
          <cell r="Z3322" t="str">
            <v>-</v>
          </cell>
          <cell r="AA3322" t="str">
            <v>-</v>
          </cell>
          <cell r="AB3322" t="str">
            <v>-</v>
          </cell>
          <cell r="AC3322" t="str">
            <v>-</v>
          </cell>
          <cell r="AD3322" t="str">
            <v>-</v>
          </cell>
          <cell r="AE3322" t="str">
            <v>-</v>
          </cell>
          <cell r="AF3322" t="str">
            <v>-</v>
          </cell>
          <cell r="AG3322" t="str">
            <v>-</v>
          </cell>
          <cell r="AH3322" t="str">
            <v>--</v>
          </cell>
        </row>
        <row r="3323">
          <cell r="A3323">
            <v>2345155</v>
          </cell>
          <cell r="B3323" t="str">
            <v>Iffco Kisan Finance Limited</v>
          </cell>
          <cell r="C3323">
            <v>45397</v>
          </cell>
          <cell r="D3323" t="str">
            <v>Gurgaon</v>
          </cell>
          <cell r="E3323" t="str">
            <v>OBB</v>
          </cell>
          <cell r="F3323" t="str">
            <v>B2C</v>
          </cell>
          <cell r="G3323" t="str">
            <v>Gurgaon</v>
          </cell>
          <cell r="H3323">
            <v>1899</v>
          </cell>
          <cell r="I3323">
            <v>1.899E-2</v>
          </cell>
          <cell r="J3323">
            <v>9120308</v>
          </cell>
          <cell r="K3323" t="str">
            <v>Iffco Kisan Finance Limited</v>
          </cell>
          <cell r="L3323">
            <v>48201.33</v>
          </cell>
          <cell r="M3323" t="str">
            <v>Investment</v>
          </cell>
          <cell r="N3323" t="str">
            <v>OBB</v>
          </cell>
          <cell r="O3323" t="str">
            <v>GGN_ZONE1</v>
          </cell>
          <cell r="P3323">
            <v>9120308</v>
          </cell>
          <cell r="Q3323" t="str">
            <v>Adarsh Kumar</v>
          </cell>
          <cell r="R3323" t="str">
            <v>IAM</v>
          </cell>
          <cell r="S3323" t="str">
            <v>Rajeev Misra</v>
          </cell>
          <cell r="T3323">
            <v>1.899E-2</v>
          </cell>
          <cell r="U3323">
            <v>0</v>
          </cell>
          <cell r="V3323" t="str">
            <v>-</v>
          </cell>
          <cell r="Z3323" t="str">
            <v>-</v>
          </cell>
          <cell r="AA3323" t="str">
            <v>-</v>
          </cell>
          <cell r="AB3323" t="str">
            <v>-</v>
          </cell>
          <cell r="AC3323" t="str">
            <v>-</v>
          </cell>
          <cell r="AD3323" t="str">
            <v>-</v>
          </cell>
          <cell r="AE3323" t="str">
            <v>-</v>
          </cell>
          <cell r="AF3323" t="str">
            <v>-</v>
          </cell>
          <cell r="AG3323" t="str">
            <v>-</v>
          </cell>
          <cell r="AH3323" t="str">
            <v>--</v>
          </cell>
        </row>
        <row r="3324">
          <cell r="A3324">
            <v>2347804</v>
          </cell>
          <cell r="B3324" t="str">
            <v>Iffco Kisan Finance Limited</v>
          </cell>
          <cell r="C3324">
            <v>45719</v>
          </cell>
          <cell r="D3324" t="str">
            <v>Gurgaon</v>
          </cell>
          <cell r="E3324" t="str">
            <v>BBB</v>
          </cell>
          <cell r="F3324" t="str">
            <v>B2C</v>
          </cell>
          <cell r="G3324" t="str">
            <v>Gurgaon</v>
          </cell>
          <cell r="H3324">
            <v>4285</v>
          </cell>
          <cell r="I3324">
            <v>4.2849999999999999E-2</v>
          </cell>
          <cell r="J3324">
            <v>9120308</v>
          </cell>
          <cell r="K3324" t="str">
            <v>Iffco Kisan Finance Limited</v>
          </cell>
          <cell r="L3324">
            <v>48201.33</v>
          </cell>
          <cell r="M3324" t="str">
            <v>Investment</v>
          </cell>
          <cell r="N3324" t="str">
            <v>BBB</v>
          </cell>
          <cell r="O3324" t="str">
            <v>GGN_ZONE1</v>
          </cell>
          <cell r="P3324">
            <v>9120308</v>
          </cell>
          <cell r="Q3324" t="str">
            <v>Adarsh Kumar</v>
          </cell>
          <cell r="R3324" t="str">
            <v>IAM</v>
          </cell>
          <cell r="S3324" t="str">
            <v>Rajeev Misra</v>
          </cell>
          <cell r="T3324">
            <v>4.2849999999999999E-2</v>
          </cell>
          <cell r="U3324">
            <v>0</v>
          </cell>
          <cell r="V3324" t="str">
            <v>-</v>
          </cell>
          <cell r="Z3324" t="str">
            <v>-</v>
          </cell>
          <cell r="AA3324" t="str">
            <v>-</v>
          </cell>
          <cell r="AB3324" t="str">
            <v>-</v>
          </cell>
          <cell r="AC3324" t="str">
            <v>-</v>
          </cell>
          <cell r="AD3324" t="str">
            <v>-</v>
          </cell>
          <cell r="AE3324" t="str">
            <v>-</v>
          </cell>
          <cell r="AF3324" t="str">
            <v>-</v>
          </cell>
          <cell r="AG3324" t="str">
            <v>-</v>
          </cell>
          <cell r="AH3324" t="str">
            <v>--</v>
          </cell>
        </row>
        <row r="3325">
          <cell r="A3325">
            <v>2347830</v>
          </cell>
          <cell r="B3325" t="str">
            <v>Iffco Kisan Finance Limited</v>
          </cell>
          <cell r="C3325">
            <v>45723</v>
          </cell>
          <cell r="D3325" t="str">
            <v>Gurgaon</v>
          </cell>
          <cell r="E3325" t="str">
            <v>BBB</v>
          </cell>
          <cell r="F3325" t="str">
            <v>B2C</v>
          </cell>
          <cell r="G3325" t="str">
            <v>Gurgaon</v>
          </cell>
          <cell r="H3325">
            <v>4285</v>
          </cell>
          <cell r="I3325">
            <v>4.2849999999999999E-2</v>
          </cell>
          <cell r="J3325">
            <v>9120308</v>
          </cell>
          <cell r="K3325" t="str">
            <v>Iffco Kisan Finance Limited</v>
          </cell>
          <cell r="L3325">
            <v>48201.33</v>
          </cell>
          <cell r="M3325" t="str">
            <v>Investment</v>
          </cell>
          <cell r="N3325" t="str">
            <v>BBB</v>
          </cell>
          <cell r="O3325" t="str">
            <v>GGN_ZONE1</v>
          </cell>
          <cell r="P3325">
            <v>9120308</v>
          </cell>
          <cell r="Q3325" t="str">
            <v>Adarsh Kumar</v>
          </cell>
          <cell r="R3325" t="str">
            <v>IAM</v>
          </cell>
          <cell r="S3325" t="str">
            <v>Rajeev Misra</v>
          </cell>
          <cell r="T3325">
            <v>4.2849999999999999E-2</v>
          </cell>
          <cell r="U3325">
            <v>0</v>
          </cell>
          <cell r="V3325" t="str">
            <v>-</v>
          </cell>
          <cell r="Z3325" t="str">
            <v>-</v>
          </cell>
          <cell r="AA3325" t="str">
            <v>-</v>
          </cell>
          <cell r="AB3325" t="str">
            <v>-</v>
          </cell>
          <cell r="AC3325" t="str">
            <v>-</v>
          </cell>
          <cell r="AD3325" t="str">
            <v>-</v>
          </cell>
          <cell r="AE3325" t="str">
            <v>-</v>
          </cell>
          <cell r="AF3325" t="str">
            <v>-</v>
          </cell>
          <cell r="AG3325" t="str">
            <v>-</v>
          </cell>
          <cell r="AH3325" t="str">
            <v>--</v>
          </cell>
        </row>
        <row r="3326">
          <cell r="A3326">
            <v>9120308</v>
          </cell>
          <cell r="B3326" t="str">
            <v>Iffco Kisan Finance Limited</v>
          </cell>
          <cell r="C3326">
            <v>45307</v>
          </cell>
          <cell r="D3326" t="str">
            <v>Gurgaon</v>
          </cell>
          <cell r="E3326" t="str">
            <v>ILL</v>
          </cell>
          <cell r="F3326" t="str">
            <v>B2B</v>
          </cell>
          <cell r="G3326" t="str">
            <v>Gurgaon</v>
          </cell>
          <cell r="H3326">
            <v>35833.33</v>
          </cell>
          <cell r="I3326">
            <v>0.35833330000000002</v>
          </cell>
          <cell r="J3326">
            <v>9120308</v>
          </cell>
          <cell r="K3326" t="str">
            <v>Iffco Kisan Finance Limited</v>
          </cell>
          <cell r="L3326">
            <v>48201.33</v>
          </cell>
          <cell r="M3326" t="str">
            <v>Investment</v>
          </cell>
          <cell r="N3326" t="str">
            <v>BIA+</v>
          </cell>
          <cell r="O3326" t="str">
            <v>GGN_ZONE1</v>
          </cell>
          <cell r="P3326">
            <v>9120308</v>
          </cell>
          <cell r="Q3326" t="str">
            <v>Adarsh Kumar</v>
          </cell>
          <cell r="R3326" t="str">
            <v>IAM</v>
          </cell>
          <cell r="S3326" t="str">
            <v>Rajeev Misra</v>
          </cell>
          <cell r="T3326">
            <v>0.35833330000000002</v>
          </cell>
          <cell r="U3326">
            <v>0</v>
          </cell>
          <cell r="V3326" t="str">
            <v>-</v>
          </cell>
          <cell r="Z3326" t="str">
            <v>-</v>
          </cell>
          <cell r="AA3326" t="str">
            <v>-</v>
          </cell>
          <cell r="AB3326" t="str">
            <v>-</v>
          </cell>
          <cell r="AC3326" t="str">
            <v>-</v>
          </cell>
          <cell r="AD3326" t="str">
            <v>-</v>
          </cell>
          <cell r="AE3326" t="str">
            <v>-</v>
          </cell>
          <cell r="AF3326" t="str">
            <v>-</v>
          </cell>
          <cell r="AG3326" t="str">
            <v>-</v>
          </cell>
          <cell r="AH3326" t="str">
            <v>--</v>
          </cell>
        </row>
        <row r="3327">
          <cell r="A3327">
            <v>9120484</v>
          </cell>
          <cell r="B3327" t="str">
            <v>TRAVEL AIR PRIVATE LIMITED</v>
          </cell>
          <cell r="C3327">
            <v>45802</v>
          </cell>
          <cell r="D3327" t="str">
            <v>Bangalore</v>
          </cell>
          <cell r="E3327" t="str">
            <v>MWIFI</v>
          </cell>
          <cell r="F3327" t="str">
            <v>B2B</v>
          </cell>
          <cell r="G3327" t="str">
            <v>Bangalore</v>
          </cell>
          <cell r="H3327">
            <v>31795</v>
          </cell>
          <cell r="I3327">
            <v>0.31795000000000001</v>
          </cell>
          <cell r="J3327">
            <v>9120484</v>
          </cell>
          <cell r="K3327" t="str">
            <v>TRAVEL AIR PRIVATE LIMITED</v>
          </cell>
          <cell r="L3327">
            <v>31795</v>
          </cell>
          <cell r="M3327" t="str">
            <v>Investment</v>
          </cell>
          <cell r="N3327" t="str">
            <v>MWIFI</v>
          </cell>
          <cell r="O3327" t="str">
            <v>BLR_ZONE2</v>
          </cell>
          <cell r="P3327">
            <v>9084381</v>
          </cell>
          <cell r="Q3327" t="str">
            <v>Biswa Ranjan Behera</v>
          </cell>
          <cell r="R3327" t="str">
            <v>RAM</v>
          </cell>
          <cell r="S3327" t="str">
            <v>Biswa Ranjan Behera</v>
          </cell>
          <cell r="T3327">
            <v>0.25814999999999999</v>
          </cell>
          <cell r="U3327">
            <v>0</v>
          </cell>
          <cell r="V3327" t="str">
            <v>-</v>
          </cell>
          <cell r="Z3327" t="str">
            <v>-</v>
          </cell>
          <cell r="AA3327" t="str">
            <v>-</v>
          </cell>
          <cell r="AB3327" t="str">
            <v>-</v>
          </cell>
          <cell r="AC3327" t="str">
            <v>-</v>
          </cell>
          <cell r="AD3327" t="str">
            <v>-</v>
          </cell>
          <cell r="AE3327" t="str">
            <v>-</v>
          </cell>
          <cell r="AF3327" t="str">
            <v>-</v>
          </cell>
          <cell r="AG3327" t="str">
            <v>-</v>
          </cell>
          <cell r="AH3327" t="str">
            <v>--</v>
          </cell>
        </row>
        <row r="3328">
          <cell r="A3328">
            <v>9120486</v>
          </cell>
          <cell r="B3328" t="str">
            <v>MRK Projects</v>
          </cell>
          <cell r="C3328">
            <v>45895</v>
          </cell>
          <cell r="D3328" t="str">
            <v>Bangalore</v>
          </cell>
          <cell r="E3328" t="str">
            <v>MWIFI</v>
          </cell>
          <cell r="F3328" t="str">
            <v>B2B</v>
          </cell>
          <cell r="G3328" t="str">
            <v>Bangalore</v>
          </cell>
          <cell r="H3328">
            <v>32775</v>
          </cell>
          <cell r="I3328">
            <v>0.32774999999999999</v>
          </cell>
          <cell r="J3328">
            <v>9120486</v>
          </cell>
          <cell r="K3328" t="str">
            <v>Mrk Projects</v>
          </cell>
          <cell r="L3328">
            <v>32775</v>
          </cell>
          <cell r="M3328" t="str">
            <v>Investment</v>
          </cell>
          <cell r="N3328" t="str">
            <v>MWIFI</v>
          </cell>
          <cell r="O3328" t="str">
            <v>BLR_ZONE2</v>
          </cell>
          <cell r="P3328">
            <v>9084381</v>
          </cell>
          <cell r="Q3328" t="str">
            <v>Biswa Ranjan Behera</v>
          </cell>
          <cell r="R3328" t="str">
            <v>RAM</v>
          </cell>
          <cell r="S3328" t="str">
            <v>Biswa Ranjan Behera</v>
          </cell>
          <cell r="T3328">
            <v>0.33695000000000003</v>
          </cell>
          <cell r="U3328">
            <v>0</v>
          </cell>
          <cell r="V3328" t="str">
            <v>-</v>
          </cell>
          <cell r="Z3328" t="str">
            <v>-</v>
          </cell>
          <cell r="AA3328" t="str">
            <v>-</v>
          </cell>
          <cell r="AB3328" t="str">
            <v>-</v>
          </cell>
          <cell r="AC3328" t="str">
            <v>-</v>
          </cell>
          <cell r="AD3328" t="str">
            <v>-</v>
          </cell>
          <cell r="AE3328" t="str">
            <v>-</v>
          </cell>
          <cell r="AF3328" t="str">
            <v>-</v>
          </cell>
          <cell r="AG3328" t="str">
            <v>-</v>
          </cell>
          <cell r="AH3328" t="str">
            <v>--</v>
          </cell>
        </row>
        <row r="3329">
          <cell r="A3329">
            <v>9120769</v>
          </cell>
          <cell r="B3329" t="str">
            <v>Lixil India Private Limited</v>
          </cell>
          <cell r="C3329">
            <v>45338</v>
          </cell>
          <cell r="D3329" t="str">
            <v>Gurgaon</v>
          </cell>
          <cell r="E3329" t="str">
            <v>BIA</v>
          </cell>
          <cell r="F3329" t="str">
            <v>B2B</v>
          </cell>
          <cell r="G3329" t="str">
            <v>Gurgaon</v>
          </cell>
          <cell r="H3329">
            <v>40416.666666666664</v>
          </cell>
          <cell r="I3329">
            <v>0.40416666666666662</v>
          </cell>
          <cell r="J3329">
            <v>9120769</v>
          </cell>
          <cell r="K3329" t="str">
            <v>Lixil India Private Limited</v>
          </cell>
          <cell r="L3329">
            <v>40416.666666666664</v>
          </cell>
          <cell r="M3329" t="str">
            <v>Investment</v>
          </cell>
          <cell r="N3329" t="str">
            <v>BIA+</v>
          </cell>
          <cell r="O3329" t="str">
            <v>GGN_ZONE1</v>
          </cell>
          <cell r="P3329">
            <v>9120769</v>
          </cell>
          <cell r="Q3329" t="str">
            <v>Adarsh Kumar</v>
          </cell>
          <cell r="R3329" t="str">
            <v>IAM</v>
          </cell>
          <cell r="S3329" t="str">
            <v>Rajeev Misra</v>
          </cell>
          <cell r="T3329">
            <v>0.40416666666666662</v>
          </cell>
          <cell r="U3329">
            <v>0</v>
          </cell>
          <cell r="V3329" t="str">
            <v>-</v>
          </cell>
          <cell r="Z3329" t="str">
            <v>-</v>
          </cell>
          <cell r="AA3329" t="str">
            <v>-</v>
          </cell>
          <cell r="AB3329" t="str">
            <v>-</v>
          </cell>
          <cell r="AC3329" t="str">
            <v>-</v>
          </cell>
          <cell r="AD3329" t="str">
            <v>-</v>
          </cell>
          <cell r="AE3329" t="str">
            <v>-</v>
          </cell>
          <cell r="AF3329" t="str">
            <v>-</v>
          </cell>
          <cell r="AG3329" t="str">
            <v>-</v>
          </cell>
          <cell r="AH3329" t="str">
            <v>--</v>
          </cell>
        </row>
        <row r="3330">
          <cell r="A3330">
            <v>9120808</v>
          </cell>
          <cell r="B3330" t="str">
            <v>Netway India Private Limited</v>
          </cell>
          <cell r="C3330">
            <v>45325</v>
          </cell>
          <cell r="D3330" t="str">
            <v>Gurgaon</v>
          </cell>
          <cell r="E3330" t="str">
            <v>BIA</v>
          </cell>
          <cell r="F3330" t="str">
            <v>B2B</v>
          </cell>
          <cell r="G3330" t="str">
            <v>Gurgaon</v>
          </cell>
          <cell r="H3330">
            <v>30166.666666666668</v>
          </cell>
          <cell r="I3330">
            <v>0.30166666666666669</v>
          </cell>
          <cell r="J3330">
            <v>9120808</v>
          </cell>
          <cell r="K3330" t="str">
            <v>Netway India Private Limited</v>
          </cell>
          <cell r="L3330">
            <v>30166.666666666668</v>
          </cell>
          <cell r="M3330" t="str">
            <v>Investment</v>
          </cell>
          <cell r="N3330" t="str">
            <v>BIA+</v>
          </cell>
          <cell r="O3330" t="str">
            <v>GGN_ZONE1</v>
          </cell>
          <cell r="P3330">
            <v>9120808</v>
          </cell>
          <cell r="Q3330" t="str">
            <v>Lakshay Madan</v>
          </cell>
          <cell r="R3330" t="str">
            <v>IAM</v>
          </cell>
          <cell r="S3330" t="str">
            <v>Rajeev Misra</v>
          </cell>
          <cell r="T3330">
            <v>0.30166666666666669</v>
          </cell>
          <cell r="U3330">
            <v>0</v>
          </cell>
          <cell r="V3330" t="str">
            <v>-</v>
          </cell>
          <cell r="Z3330" t="str">
            <v>-</v>
          </cell>
          <cell r="AA3330" t="str">
            <v>-</v>
          </cell>
          <cell r="AB3330" t="str">
            <v>-</v>
          </cell>
          <cell r="AC3330" t="str">
            <v>-</v>
          </cell>
          <cell r="AD3330" t="str">
            <v>-</v>
          </cell>
          <cell r="AE3330" t="str">
            <v>-</v>
          </cell>
          <cell r="AF3330" t="str">
            <v>-</v>
          </cell>
          <cell r="AG3330" t="str">
            <v>-</v>
          </cell>
          <cell r="AH3330" t="str">
            <v>--</v>
          </cell>
        </row>
        <row r="3331">
          <cell r="A3331">
            <v>9120875</v>
          </cell>
          <cell r="B3331" t="str">
            <v>Sri Krishna Sweets</v>
          </cell>
          <cell r="C3331">
            <v>45341</v>
          </cell>
          <cell r="D3331" t="str">
            <v>Chennai</v>
          </cell>
          <cell r="E3331" t="str">
            <v>BIA</v>
          </cell>
          <cell r="F3331" t="str">
            <v>B2B</v>
          </cell>
          <cell r="G3331" t="str">
            <v>Chennai</v>
          </cell>
          <cell r="H3331">
            <v>16666.7</v>
          </cell>
          <cell r="I3331">
            <v>0.16666700000000001</v>
          </cell>
          <cell r="J3331">
            <v>9120875</v>
          </cell>
          <cell r="K3331" t="str">
            <v>Sri Krishna Sweets</v>
          </cell>
          <cell r="L3331">
            <v>47916.37</v>
          </cell>
          <cell r="M3331" t="str">
            <v>Investment</v>
          </cell>
          <cell r="N3331" t="str">
            <v>BIA+</v>
          </cell>
          <cell r="O3331" t="str">
            <v>CHN_ZONE1</v>
          </cell>
          <cell r="P3331">
            <v>9120875</v>
          </cell>
          <cell r="Q3331" t="str">
            <v>Saranya R</v>
          </cell>
          <cell r="R3331" t="str">
            <v>IAM</v>
          </cell>
          <cell r="S3331" t="str">
            <v>Vineet Jose</v>
          </cell>
          <cell r="T3331">
            <v>0.16666700000000001</v>
          </cell>
          <cell r="U3331">
            <v>0</v>
          </cell>
          <cell r="V3331" t="str">
            <v>-</v>
          </cell>
          <cell r="Z3331" t="str">
            <v>-</v>
          </cell>
          <cell r="AA3331" t="str">
            <v>-</v>
          </cell>
          <cell r="AB3331" t="str">
            <v>-</v>
          </cell>
          <cell r="AC3331" t="str">
            <v>-</v>
          </cell>
          <cell r="AD3331" t="str">
            <v>-</v>
          </cell>
          <cell r="AE3331" t="str">
            <v>-</v>
          </cell>
          <cell r="AF3331" t="str">
            <v>-</v>
          </cell>
          <cell r="AG3331" t="str">
            <v>-</v>
          </cell>
          <cell r="AH3331" t="str">
            <v>--</v>
          </cell>
        </row>
        <row r="3332">
          <cell r="A3332">
            <v>9124052</v>
          </cell>
          <cell r="B3332" t="str">
            <v>Sri Krishna Sweets</v>
          </cell>
          <cell r="C3332">
            <v>45468</v>
          </cell>
          <cell r="D3332" t="str">
            <v>Chennai</v>
          </cell>
          <cell r="E3332" t="str">
            <v>BIA</v>
          </cell>
          <cell r="F3332" t="str">
            <v>B2B</v>
          </cell>
          <cell r="G3332" t="str">
            <v>Chennai</v>
          </cell>
          <cell r="H3332">
            <v>15416.67</v>
          </cell>
          <cell r="I3332">
            <v>0.15416669999999999</v>
          </cell>
          <cell r="J3332">
            <v>9120875</v>
          </cell>
          <cell r="K3332" t="str">
            <v>Sri Krishna Sweets</v>
          </cell>
          <cell r="L3332">
            <v>47916.37</v>
          </cell>
          <cell r="M3332" t="str">
            <v>Investment</v>
          </cell>
          <cell r="N3332" t="str">
            <v>BIA+</v>
          </cell>
          <cell r="O3332" t="str">
            <v>CHN_ZONE1</v>
          </cell>
          <cell r="P3332">
            <v>9120875</v>
          </cell>
          <cell r="Q3332" t="str">
            <v>Saranya R</v>
          </cell>
          <cell r="R3332" t="str">
            <v>IAM</v>
          </cell>
          <cell r="S3332" t="str">
            <v>Vineet Jose</v>
          </cell>
          <cell r="U3332">
            <v>0</v>
          </cell>
          <cell r="V3332" t="str">
            <v>-</v>
          </cell>
          <cell r="Z3332" t="str">
            <v>-</v>
          </cell>
          <cell r="AA3332" t="str">
            <v>-</v>
          </cell>
          <cell r="AB3332" t="str">
            <v>-</v>
          </cell>
          <cell r="AC3332" t="str">
            <v>-</v>
          </cell>
          <cell r="AD3332" t="str">
            <v>-</v>
          </cell>
          <cell r="AE3332" t="str">
            <v>-</v>
          </cell>
          <cell r="AF3332" t="str">
            <v>-</v>
          </cell>
          <cell r="AG3332" t="str">
            <v>-</v>
          </cell>
          <cell r="AH3332" t="str">
            <v>--</v>
          </cell>
        </row>
        <row r="3333">
          <cell r="A3333">
            <v>9127337</v>
          </cell>
          <cell r="B3333" t="str">
            <v>Sri Krishna Sweets</v>
          </cell>
          <cell r="C3333">
            <v>45607</v>
          </cell>
          <cell r="D3333" t="str">
            <v>Chennai</v>
          </cell>
          <cell r="E3333" t="str">
            <v>BIA</v>
          </cell>
          <cell r="F3333" t="str">
            <v>B2B</v>
          </cell>
          <cell r="G3333" t="str">
            <v>Chennai</v>
          </cell>
          <cell r="H3333">
            <v>15833</v>
          </cell>
          <cell r="I3333">
            <v>0.15833</v>
          </cell>
          <cell r="J3333">
            <v>9120875</v>
          </cell>
          <cell r="K3333" t="str">
            <v>Sri Krishna Sweets</v>
          </cell>
          <cell r="L3333">
            <v>47916.37</v>
          </cell>
          <cell r="M3333" t="str">
            <v>Investment</v>
          </cell>
          <cell r="N3333" t="str">
            <v>BIA+</v>
          </cell>
          <cell r="O3333" t="str">
            <v>CHN_ZONE1</v>
          </cell>
          <cell r="P3333">
            <v>9120875</v>
          </cell>
          <cell r="Q3333" t="str">
            <v>Saranya R</v>
          </cell>
          <cell r="R3333" t="str">
            <v>IAM</v>
          </cell>
          <cell r="S3333" t="str">
            <v>Vineet Jose</v>
          </cell>
          <cell r="T3333">
            <v>0.15833</v>
          </cell>
          <cell r="U3333">
            <v>0</v>
          </cell>
          <cell r="V3333" t="str">
            <v>-</v>
          </cell>
          <cell r="Z3333" t="str">
            <v>-</v>
          </cell>
          <cell r="AA3333" t="str">
            <v>-</v>
          </cell>
          <cell r="AB3333" t="str">
            <v>-</v>
          </cell>
          <cell r="AC3333" t="str">
            <v>-</v>
          </cell>
          <cell r="AD3333" t="str">
            <v>-</v>
          </cell>
          <cell r="AE3333" t="str">
            <v>-</v>
          </cell>
          <cell r="AF3333" t="str">
            <v>-</v>
          </cell>
          <cell r="AG3333" t="str">
            <v>-</v>
          </cell>
          <cell r="AH3333" t="str">
            <v>--</v>
          </cell>
        </row>
        <row r="3334">
          <cell r="A3334">
            <v>9134313</v>
          </cell>
          <cell r="B3334" t="str">
            <v>Sumantra Tech Services Private Limited</v>
          </cell>
          <cell r="C3334">
            <v>46079</v>
          </cell>
          <cell r="D3334" t="str">
            <v>Gurgaon</v>
          </cell>
          <cell r="E3334" t="str">
            <v>BIA</v>
          </cell>
          <cell r="F3334" t="str">
            <v>B2B</v>
          </cell>
          <cell r="G3334" t="str">
            <v>Gurgaon</v>
          </cell>
          <cell r="H3334">
            <v>25000</v>
          </cell>
          <cell r="I3334">
            <v>0.25</v>
          </cell>
          <cell r="J3334">
            <v>9120921</v>
          </cell>
          <cell r="K3334" t="str">
            <v>Sumantra Tech Services Private Limited</v>
          </cell>
          <cell r="L3334">
            <v>25000</v>
          </cell>
          <cell r="M3334" t="str">
            <v>Investment</v>
          </cell>
          <cell r="N3334" t="str">
            <v>BIA+</v>
          </cell>
          <cell r="O3334" t="str">
            <v>GGN_ZONE1</v>
          </cell>
          <cell r="P3334">
            <v>9120921</v>
          </cell>
          <cell r="Q3334" t="str">
            <v>Adarsh Kumar</v>
          </cell>
          <cell r="R3334" t="str">
            <v>IAM</v>
          </cell>
          <cell r="S3334" t="str">
            <v>Rajeev Misra</v>
          </cell>
          <cell r="T3334">
            <v>0.25</v>
          </cell>
          <cell r="U3334">
            <v>0</v>
          </cell>
          <cell r="V3334" t="str">
            <v>-</v>
          </cell>
          <cell r="Z3334" t="str">
            <v>-</v>
          </cell>
          <cell r="AA3334" t="str">
            <v>-</v>
          </cell>
          <cell r="AB3334" t="str">
            <v>-</v>
          </cell>
          <cell r="AC3334" t="str">
            <v>-</v>
          </cell>
          <cell r="AD3334" t="str">
            <v>-</v>
          </cell>
          <cell r="AE3334" t="str">
            <v>-</v>
          </cell>
          <cell r="AF3334" t="str">
            <v>-</v>
          </cell>
          <cell r="AG3334" t="str">
            <v>-</v>
          </cell>
          <cell r="AH3334" t="str">
            <v>--</v>
          </cell>
        </row>
        <row r="3335">
          <cell r="A3335">
            <v>9121032</v>
          </cell>
          <cell r="B3335" t="str">
            <v>Saas Labs Software Private Limited</v>
          </cell>
          <cell r="C3335">
            <v>45343</v>
          </cell>
          <cell r="D3335" t="str">
            <v>NOIDA</v>
          </cell>
          <cell r="E3335" t="str">
            <v>ILL</v>
          </cell>
          <cell r="F3335" t="str">
            <v>B2B</v>
          </cell>
          <cell r="G3335" t="str">
            <v>NOIDA</v>
          </cell>
          <cell r="H3335">
            <v>100000</v>
          </cell>
          <cell r="I3335">
            <v>1</v>
          </cell>
          <cell r="J3335">
            <v>9121032</v>
          </cell>
          <cell r="K3335" t="str">
            <v>Saas Labs Software Private Limited</v>
          </cell>
          <cell r="L3335">
            <v>100000</v>
          </cell>
          <cell r="M3335" t="str">
            <v>Relationship</v>
          </cell>
          <cell r="N3335" t="str">
            <v>BIA+</v>
          </cell>
          <cell r="O3335" t="str">
            <v>NOD_ZONE1</v>
          </cell>
          <cell r="P3335">
            <v>9121032</v>
          </cell>
          <cell r="Q3335" t="str">
            <v>Kritika Bahadur</v>
          </cell>
          <cell r="R3335" t="str">
            <v>RAM</v>
          </cell>
          <cell r="S3335" t="str">
            <v>Kritika Bahadur</v>
          </cell>
          <cell r="T3335">
            <v>1</v>
          </cell>
          <cell r="U3335">
            <v>0</v>
          </cell>
          <cell r="V3335" t="str">
            <v>-</v>
          </cell>
          <cell r="Z3335" t="str">
            <v>-</v>
          </cell>
          <cell r="AA3335" t="str">
            <v>-</v>
          </cell>
          <cell r="AB3335" t="str">
            <v>-</v>
          </cell>
          <cell r="AC3335" t="str">
            <v>-</v>
          </cell>
          <cell r="AD3335" t="str">
            <v>-</v>
          </cell>
          <cell r="AE3335" t="str">
            <v>-</v>
          </cell>
          <cell r="AF3335" t="str">
            <v>-</v>
          </cell>
          <cell r="AG3335" t="str">
            <v>-</v>
          </cell>
          <cell r="AH3335" t="str">
            <v>--</v>
          </cell>
        </row>
        <row r="3336">
          <cell r="A3336">
            <v>9121361</v>
          </cell>
          <cell r="B3336" t="str">
            <v>Vizrt India Private Limited</v>
          </cell>
          <cell r="C3336">
            <v>45345</v>
          </cell>
          <cell r="D3336" t="str">
            <v>Delhi</v>
          </cell>
          <cell r="E3336" t="str">
            <v>ILL</v>
          </cell>
          <cell r="F3336" t="str">
            <v>B2B</v>
          </cell>
          <cell r="G3336" t="str">
            <v>Delhi</v>
          </cell>
          <cell r="H3336">
            <v>30833.333333333332</v>
          </cell>
          <cell r="I3336">
            <v>0.30833333333333335</v>
          </cell>
          <cell r="J3336">
            <v>9121361</v>
          </cell>
          <cell r="K3336" t="str">
            <v>Vizrt India Private Limited</v>
          </cell>
          <cell r="L3336">
            <v>30833.333333333332</v>
          </cell>
          <cell r="M3336" t="str">
            <v>Investment</v>
          </cell>
          <cell r="N3336" t="str">
            <v>BIA+</v>
          </cell>
          <cell r="O3336" t="str">
            <v>DEL_ZONE1</v>
          </cell>
          <cell r="P3336">
            <v>9121361</v>
          </cell>
          <cell r="Q3336" t="str">
            <v>Ravi Chandana</v>
          </cell>
          <cell r="R3336" t="str">
            <v>IAM</v>
          </cell>
          <cell r="S3336" t="str">
            <v>Ravi Kala</v>
          </cell>
          <cell r="T3336">
            <v>0.30833333333333335</v>
          </cell>
          <cell r="U3336">
            <v>0</v>
          </cell>
          <cell r="V3336" t="str">
            <v>-</v>
          </cell>
          <cell r="Z3336" t="str">
            <v>-</v>
          </cell>
          <cell r="AA3336" t="str">
            <v>-</v>
          </cell>
          <cell r="AB3336" t="str">
            <v>-</v>
          </cell>
          <cell r="AC3336" t="str">
            <v>-</v>
          </cell>
          <cell r="AD3336" t="str">
            <v>-</v>
          </cell>
          <cell r="AE3336" t="str">
            <v>-</v>
          </cell>
          <cell r="AF3336" t="str">
            <v>-</v>
          </cell>
          <cell r="AG3336" t="str">
            <v>-</v>
          </cell>
          <cell r="AH3336" t="str">
            <v>--</v>
          </cell>
        </row>
        <row r="3337">
          <cell r="A3337">
            <v>9121774</v>
          </cell>
          <cell r="B3337" t="str">
            <v>Fortune Institute Of International Business</v>
          </cell>
          <cell r="C3337">
            <v>45370</v>
          </cell>
          <cell r="D3337" t="str">
            <v>Delhi</v>
          </cell>
          <cell r="E3337" t="str">
            <v>BIA</v>
          </cell>
          <cell r="F3337" t="str">
            <v>B2B</v>
          </cell>
          <cell r="G3337" t="str">
            <v>Delhi</v>
          </cell>
          <cell r="H3337">
            <v>31666.666666666668</v>
          </cell>
          <cell r="I3337">
            <v>0.31666666666666665</v>
          </cell>
          <cell r="J3337">
            <v>9121774</v>
          </cell>
          <cell r="K3337" t="str">
            <v>Fortune Institute Of International Business</v>
          </cell>
          <cell r="L3337">
            <v>31666.666666666668</v>
          </cell>
          <cell r="M3337" t="str">
            <v>Investment</v>
          </cell>
          <cell r="N3337" t="str">
            <v>BIA+</v>
          </cell>
          <cell r="O3337" t="str">
            <v>DEL_ZONE1</v>
          </cell>
          <cell r="P3337">
            <v>9121774</v>
          </cell>
          <cell r="Q3337" t="str">
            <v>Ravi Chandana</v>
          </cell>
          <cell r="R3337" t="str">
            <v>IAM</v>
          </cell>
          <cell r="S3337" t="str">
            <v>Ravi Kala</v>
          </cell>
          <cell r="T3337">
            <v>0.31666666666666665</v>
          </cell>
          <cell r="U3337">
            <v>0</v>
          </cell>
          <cell r="V3337" t="str">
            <v>-</v>
          </cell>
          <cell r="Z3337" t="str">
            <v>-</v>
          </cell>
          <cell r="AA3337" t="str">
            <v>-</v>
          </cell>
          <cell r="AB3337" t="str">
            <v>-</v>
          </cell>
          <cell r="AC3337" t="str">
            <v>-</v>
          </cell>
          <cell r="AD3337" t="str">
            <v>-</v>
          </cell>
          <cell r="AE3337" t="str">
            <v>-</v>
          </cell>
          <cell r="AF3337" t="str">
            <v>-</v>
          </cell>
          <cell r="AG3337" t="str">
            <v>-</v>
          </cell>
          <cell r="AH3337" t="str">
            <v>--</v>
          </cell>
        </row>
        <row r="3338">
          <cell r="A3338">
            <v>9121858</v>
          </cell>
          <cell r="B3338" t="str">
            <v>Elan Imperial Private Limited</v>
          </cell>
          <cell r="C3338">
            <v>45362</v>
          </cell>
          <cell r="D3338" t="str">
            <v>Gurgaon</v>
          </cell>
          <cell r="E3338" t="str">
            <v>BIA</v>
          </cell>
          <cell r="F3338" t="str">
            <v>B2B</v>
          </cell>
          <cell r="G3338" t="str">
            <v>Gurgaon</v>
          </cell>
          <cell r="H3338">
            <v>21666.666666666668</v>
          </cell>
          <cell r="I3338">
            <v>0.21666666666666667</v>
          </cell>
          <cell r="J3338">
            <v>9121858</v>
          </cell>
          <cell r="K3338" t="str">
            <v>Elan Imperial Private Limited</v>
          </cell>
          <cell r="L3338">
            <v>43333.333333333336</v>
          </cell>
          <cell r="M3338" t="str">
            <v>Investment</v>
          </cell>
          <cell r="N3338" t="str">
            <v>BIA+</v>
          </cell>
          <cell r="O3338" t="str">
            <v>GGN_ZONE1</v>
          </cell>
          <cell r="P3338">
            <v>9121858</v>
          </cell>
          <cell r="Q3338" t="str">
            <v>Lakshay Madan</v>
          </cell>
          <cell r="R3338" t="str">
            <v>IAM</v>
          </cell>
          <cell r="S3338" t="str">
            <v>Rajeev Misra</v>
          </cell>
          <cell r="T3338">
            <v>0.21666666666666667</v>
          </cell>
          <cell r="U3338">
            <v>0</v>
          </cell>
          <cell r="V3338" t="str">
            <v>-</v>
          </cell>
          <cell r="Z3338" t="str">
            <v>-</v>
          </cell>
          <cell r="AA3338" t="str">
            <v>-</v>
          </cell>
          <cell r="AB3338" t="str">
            <v>-</v>
          </cell>
          <cell r="AC3338" t="str">
            <v>-</v>
          </cell>
          <cell r="AD3338" t="str">
            <v>-</v>
          </cell>
          <cell r="AE3338" t="str">
            <v>-</v>
          </cell>
          <cell r="AF3338" t="str">
            <v>-</v>
          </cell>
          <cell r="AG3338" t="str">
            <v>-</v>
          </cell>
          <cell r="AH3338" t="str">
            <v>--</v>
          </cell>
        </row>
        <row r="3339">
          <cell r="A3339">
            <v>9127571</v>
          </cell>
          <cell r="B3339" t="str">
            <v>Elan Limited</v>
          </cell>
          <cell r="C3339">
            <v>45619</v>
          </cell>
          <cell r="D3339" t="str">
            <v>Gurgaon</v>
          </cell>
          <cell r="E3339" t="str">
            <v>BIA</v>
          </cell>
          <cell r="F3339" t="str">
            <v>B2B</v>
          </cell>
          <cell r="G3339" t="str">
            <v>Gurgaon</v>
          </cell>
          <cell r="H3339">
            <v>21666.666666666668</v>
          </cell>
          <cell r="I3339">
            <v>0.21666666666666667</v>
          </cell>
          <cell r="J3339">
            <v>9121858</v>
          </cell>
          <cell r="K3339" t="str">
            <v>Elan Imperial Private Limited</v>
          </cell>
          <cell r="L3339">
            <v>43333.333333333336</v>
          </cell>
          <cell r="M3339" t="str">
            <v>Investment</v>
          </cell>
          <cell r="N3339" t="str">
            <v>BIA+</v>
          </cell>
          <cell r="O3339" t="str">
            <v>GGN_ZONE1</v>
          </cell>
          <cell r="P3339">
            <v>9121858</v>
          </cell>
          <cell r="Q3339" t="str">
            <v>Lakshay Madan</v>
          </cell>
          <cell r="R3339" t="str">
            <v>IAM</v>
          </cell>
          <cell r="S3339" t="str">
            <v>Rajeev Misra</v>
          </cell>
          <cell r="T3339">
            <v>0.21666666666666667</v>
          </cell>
          <cell r="U3339">
            <v>0</v>
          </cell>
          <cell r="V3339" t="str">
            <v>-</v>
          </cell>
          <cell r="Z3339" t="str">
            <v>-</v>
          </cell>
          <cell r="AA3339" t="str">
            <v>-</v>
          </cell>
          <cell r="AB3339" t="str">
            <v>-</v>
          </cell>
          <cell r="AC3339" t="str">
            <v>-</v>
          </cell>
          <cell r="AD3339" t="str">
            <v>-</v>
          </cell>
          <cell r="AE3339" t="str">
            <v>-</v>
          </cell>
          <cell r="AF3339" t="str">
            <v>-</v>
          </cell>
          <cell r="AG3339" t="str">
            <v>-</v>
          </cell>
          <cell r="AH3339" t="str">
            <v>--</v>
          </cell>
        </row>
        <row r="3340">
          <cell r="A3340">
            <v>9121923</v>
          </cell>
          <cell r="B3340" t="str">
            <v>Indofast Swap Energy Private Limited</v>
          </cell>
          <cell r="C3340">
            <v>45628</v>
          </cell>
          <cell r="D3340" t="str">
            <v>Bangalore</v>
          </cell>
          <cell r="E3340" t="str">
            <v>BIA</v>
          </cell>
          <cell r="F3340" t="str">
            <v>B2B</v>
          </cell>
          <cell r="G3340" t="str">
            <v>Bangalore</v>
          </cell>
          <cell r="H3340">
            <v>52500</v>
          </cell>
          <cell r="I3340">
            <v>0.52500000000000002</v>
          </cell>
          <cell r="J3340">
            <v>9121923</v>
          </cell>
          <cell r="K3340" t="str">
            <v>Indofast Swap Energy Private Limited</v>
          </cell>
          <cell r="L3340">
            <v>52500</v>
          </cell>
          <cell r="M3340" t="str">
            <v>Investment</v>
          </cell>
          <cell r="N3340" t="str">
            <v>BIA+</v>
          </cell>
          <cell r="O3340" t="str">
            <v>BLR_ZONE2</v>
          </cell>
          <cell r="P3340">
            <v>9121923</v>
          </cell>
          <cell r="Q3340" t="str">
            <v>Rahul R</v>
          </cell>
          <cell r="R3340" t="str">
            <v>IAM</v>
          </cell>
          <cell r="S3340" t="str">
            <v>Vineet Jose</v>
          </cell>
          <cell r="T3340">
            <v>0.875</v>
          </cell>
          <cell r="U3340">
            <v>0</v>
          </cell>
          <cell r="V3340" t="str">
            <v>-</v>
          </cell>
          <cell r="Z3340" t="str">
            <v>-</v>
          </cell>
          <cell r="AA3340" t="str">
            <v>-</v>
          </cell>
          <cell r="AB3340" t="str">
            <v>-</v>
          </cell>
          <cell r="AC3340" t="str">
            <v>-</v>
          </cell>
          <cell r="AD3340" t="str">
            <v>-</v>
          </cell>
          <cell r="AE3340" t="str">
            <v>-</v>
          </cell>
          <cell r="AF3340" t="str">
            <v>-</v>
          </cell>
          <cell r="AG3340" t="str">
            <v>-</v>
          </cell>
          <cell r="AH3340" t="str">
            <v>--</v>
          </cell>
        </row>
        <row r="3341">
          <cell r="A3341">
            <v>9121938</v>
          </cell>
          <cell r="B3341" t="str">
            <v>Violin Technologies Private Limited</v>
          </cell>
          <cell r="C3341">
            <v>45535</v>
          </cell>
          <cell r="D3341" t="str">
            <v>Chennai</v>
          </cell>
          <cell r="E3341" t="str">
            <v>BIA</v>
          </cell>
          <cell r="F3341" t="str">
            <v>B2B</v>
          </cell>
          <cell r="G3341" t="str">
            <v>Chennai</v>
          </cell>
          <cell r="H3341">
            <v>23333</v>
          </cell>
          <cell r="I3341">
            <v>0.23333000000000001</v>
          </cell>
          <cell r="J3341">
            <v>9121938</v>
          </cell>
          <cell r="K3341" t="str">
            <v>Violin Technologies Private Limited</v>
          </cell>
          <cell r="L3341">
            <v>67499.679999999993</v>
          </cell>
          <cell r="M3341" t="str">
            <v>Investment</v>
          </cell>
          <cell r="N3341" t="str">
            <v>BIA+</v>
          </cell>
          <cell r="O3341" t="str">
            <v>CHN_ZONE1</v>
          </cell>
          <cell r="P3341">
            <v>9121938</v>
          </cell>
          <cell r="Q3341" t="str">
            <v>Saranya R</v>
          </cell>
          <cell r="R3341" t="str">
            <v>IAM</v>
          </cell>
          <cell r="S3341" t="str">
            <v>Vineet Jose</v>
          </cell>
          <cell r="T3341">
            <v>0.23333000000000001</v>
          </cell>
          <cell r="U3341">
            <v>0</v>
          </cell>
          <cell r="V3341" t="str">
            <v>-</v>
          </cell>
          <cell r="Z3341" t="str">
            <v>-</v>
          </cell>
          <cell r="AA3341" t="str">
            <v>-</v>
          </cell>
          <cell r="AB3341" t="str">
            <v>-</v>
          </cell>
          <cell r="AC3341" t="str">
            <v>-</v>
          </cell>
          <cell r="AD3341" t="str">
            <v>-</v>
          </cell>
          <cell r="AE3341" t="str">
            <v>-</v>
          </cell>
          <cell r="AF3341" t="str">
            <v>-</v>
          </cell>
          <cell r="AG3341" t="str">
            <v>-</v>
          </cell>
          <cell r="AH3341" t="str">
            <v>--</v>
          </cell>
        </row>
        <row r="3342">
          <cell r="A3342">
            <v>9121999</v>
          </cell>
          <cell r="B3342" t="str">
            <v>Violin Technologies Private Limited</v>
          </cell>
          <cell r="C3342">
            <v>45535</v>
          </cell>
          <cell r="D3342" t="str">
            <v>Chennai</v>
          </cell>
          <cell r="E3342" t="str">
            <v>BIA</v>
          </cell>
          <cell r="F3342" t="str">
            <v>B2B</v>
          </cell>
          <cell r="G3342" t="str">
            <v>Chennai</v>
          </cell>
          <cell r="H3342">
            <v>23333.34</v>
          </cell>
          <cell r="I3342">
            <v>0.2333334</v>
          </cell>
          <cell r="J3342">
            <v>9121938</v>
          </cell>
          <cell r="K3342" t="str">
            <v>Violin Technologies Private Limited</v>
          </cell>
          <cell r="L3342">
            <v>67499.679999999993</v>
          </cell>
          <cell r="M3342" t="str">
            <v>Investment</v>
          </cell>
          <cell r="N3342" t="str">
            <v>BIA+</v>
          </cell>
          <cell r="O3342" t="str">
            <v>CHN_ZONE1</v>
          </cell>
          <cell r="P3342">
            <v>9121938</v>
          </cell>
          <cell r="Q3342" t="str">
            <v>Saranya R</v>
          </cell>
          <cell r="R3342" t="str">
            <v>IAM</v>
          </cell>
          <cell r="S3342" t="str">
            <v>Vineet Jose</v>
          </cell>
          <cell r="T3342">
            <v>0.2333334</v>
          </cell>
          <cell r="U3342">
            <v>0</v>
          </cell>
          <cell r="V3342" t="str">
            <v>-</v>
          </cell>
          <cell r="Z3342" t="str">
            <v>-</v>
          </cell>
          <cell r="AA3342" t="str">
            <v>-</v>
          </cell>
          <cell r="AB3342" t="str">
            <v>-</v>
          </cell>
          <cell r="AC3342" t="str">
            <v>-</v>
          </cell>
          <cell r="AD3342" t="str">
            <v>-</v>
          </cell>
          <cell r="AE3342" t="str">
            <v>-</v>
          </cell>
          <cell r="AF3342" t="str">
            <v>-</v>
          </cell>
          <cell r="AG3342" t="str">
            <v>-</v>
          </cell>
          <cell r="AH3342" t="str">
            <v>--</v>
          </cell>
        </row>
        <row r="3343">
          <cell r="A3343">
            <v>9127132</v>
          </cell>
          <cell r="B3343" t="str">
            <v>Violin Technologies Private Limited</v>
          </cell>
          <cell r="C3343">
            <v>45657</v>
          </cell>
          <cell r="D3343" t="str">
            <v>Chennai</v>
          </cell>
          <cell r="E3343" t="str">
            <v>BIA</v>
          </cell>
          <cell r="F3343" t="str">
            <v>B2B</v>
          </cell>
          <cell r="G3343" t="str">
            <v>Chennai</v>
          </cell>
          <cell r="H3343">
            <v>20833.34</v>
          </cell>
          <cell r="I3343">
            <v>0.2083334</v>
          </cell>
          <cell r="J3343">
            <v>9121938</v>
          </cell>
          <cell r="K3343" t="str">
            <v>Violin Technologies Private Limited</v>
          </cell>
          <cell r="L3343">
            <v>67499.679999999993</v>
          </cell>
          <cell r="M3343" t="str">
            <v>Investment</v>
          </cell>
          <cell r="N3343" t="str">
            <v>BIA+</v>
          </cell>
          <cell r="O3343" t="str">
            <v>CHN_ZONE1</v>
          </cell>
          <cell r="P3343">
            <v>9121938</v>
          </cell>
          <cell r="Q3343" t="str">
            <v>Saranya R</v>
          </cell>
          <cell r="R3343" t="str">
            <v>IAM</v>
          </cell>
          <cell r="S3343" t="str">
            <v>Vineet Jose</v>
          </cell>
          <cell r="T3343">
            <v>0.2083334</v>
          </cell>
          <cell r="U3343">
            <v>0</v>
          </cell>
          <cell r="V3343" t="str">
            <v>-</v>
          </cell>
          <cell r="Z3343" t="str">
            <v>-</v>
          </cell>
          <cell r="AA3343" t="str">
            <v>-</v>
          </cell>
          <cell r="AB3343" t="str">
            <v>-</v>
          </cell>
          <cell r="AC3343" t="str">
            <v>-</v>
          </cell>
          <cell r="AD3343" t="str">
            <v>-</v>
          </cell>
          <cell r="AE3343" t="str">
            <v>-</v>
          </cell>
          <cell r="AF3343" t="str">
            <v>-</v>
          </cell>
          <cell r="AG3343" t="str">
            <v>-</v>
          </cell>
          <cell r="AH3343" t="str">
            <v>--</v>
          </cell>
        </row>
        <row r="3344">
          <cell r="A3344">
            <v>7000210</v>
          </cell>
          <cell r="B3344" t="str">
            <v>Vision Plus Security Control  Limited</v>
          </cell>
          <cell r="C3344">
            <v>45440</v>
          </cell>
          <cell r="D3344" t="str">
            <v>Bangalore</v>
          </cell>
          <cell r="E3344" t="str">
            <v>Voice</v>
          </cell>
          <cell r="F3344" t="str">
            <v>B2B</v>
          </cell>
          <cell r="G3344" t="str">
            <v>Bangalore</v>
          </cell>
          <cell r="H3344">
            <v>25000</v>
          </cell>
          <cell r="I3344">
            <v>0.25</v>
          </cell>
          <cell r="J3344">
            <v>9122655</v>
          </cell>
          <cell r="K3344" t="str">
            <v>Vision Plus Security Control Limited</v>
          </cell>
          <cell r="L3344">
            <v>48333.333333333328</v>
          </cell>
          <cell r="M3344" t="str">
            <v>Investment</v>
          </cell>
          <cell r="N3344" t="str">
            <v>Voice</v>
          </cell>
          <cell r="O3344" t="str">
            <v>BLR_ZONE2</v>
          </cell>
          <cell r="P3344">
            <v>9122655</v>
          </cell>
          <cell r="Q3344" t="str">
            <v>Kritika Bahadur</v>
          </cell>
          <cell r="R3344" t="str">
            <v>RAM</v>
          </cell>
          <cell r="S3344" t="str">
            <v>Kritika Bahadur</v>
          </cell>
          <cell r="T3344">
            <v>0.25</v>
          </cell>
          <cell r="U3344">
            <v>0</v>
          </cell>
          <cell r="V3344" t="str">
            <v>-</v>
          </cell>
          <cell r="Z3344" t="str">
            <v>-</v>
          </cell>
          <cell r="AA3344" t="str">
            <v>-</v>
          </cell>
          <cell r="AB3344" t="str">
            <v>-</v>
          </cell>
          <cell r="AC3344" t="str">
            <v>-</v>
          </cell>
          <cell r="AD3344" t="str">
            <v>-</v>
          </cell>
          <cell r="AE3344" t="str">
            <v>-</v>
          </cell>
          <cell r="AF3344" t="str">
            <v>-</v>
          </cell>
          <cell r="AG3344" t="str">
            <v>-</v>
          </cell>
          <cell r="AH3344" t="str">
            <v>--</v>
          </cell>
        </row>
        <row r="3345">
          <cell r="A3345">
            <v>9122655</v>
          </cell>
          <cell r="B3345" t="str">
            <v>Vision Plus Security Control Limited</v>
          </cell>
          <cell r="C3345">
            <v>45391</v>
          </cell>
          <cell r="D3345" t="str">
            <v>NOIDA</v>
          </cell>
          <cell r="E3345" t="str">
            <v>BIA</v>
          </cell>
          <cell r="F3345" t="str">
            <v>B2B</v>
          </cell>
          <cell r="G3345" t="str">
            <v>NOIDA</v>
          </cell>
          <cell r="H3345">
            <v>23333.333333333332</v>
          </cell>
          <cell r="I3345">
            <v>0.23333333333333331</v>
          </cell>
          <cell r="J3345">
            <v>9122655</v>
          </cell>
          <cell r="K3345" t="str">
            <v>Vision Plus Security Control Limited</v>
          </cell>
          <cell r="L3345">
            <v>48333.333333333328</v>
          </cell>
          <cell r="M3345" t="str">
            <v>Investment</v>
          </cell>
          <cell r="N3345" t="str">
            <v>BIA+</v>
          </cell>
          <cell r="O3345" t="str">
            <v>NOD_ZONE1</v>
          </cell>
          <cell r="P3345">
            <v>9122655</v>
          </cell>
          <cell r="Q3345" t="str">
            <v>Kritika Bahadur</v>
          </cell>
          <cell r="R3345" t="str">
            <v>RAM</v>
          </cell>
          <cell r="S3345" t="str">
            <v>Kritika Bahadur</v>
          </cell>
          <cell r="T3345">
            <v>0.23333333333333331</v>
          </cell>
          <cell r="U3345">
            <v>0</v>
          </cell>
          <cell r="V3345" t="str">
            <v>-</v>
          </cell>
          <cell r="Z3345" t="str">
            <v>-</v>
          </cell>
          <cell r="AA3345" t="str">
            <v>-</v>
          </cell>
          <cell r="AB3345" t="str">
            <v>-</v>
          </cell>
          <cell r="AC3345" t="str">
            <v>-</v>
          </cell>
          <cell r="AD3345" t="str">
            <v>-</v>
          </cell>
          <cell r="AE3345" t="str">
            <v>-</v>
          </cell>
          <cell r="AF3345" t="str">
            <v>-</v>
          </cell>
          <cell r="AG3345" t="str">
            <v>-</v>
          </cell>
          <cell r="AH3345" t="str">
            <v>--</v>
          </cell>
        </row>
        <row r="3346">
          <cell r="A3346">
            <v>9122731</v>
          </cell>
          <cell r="B3346" t="str">
            <v>Carpl AI Private Limited</v>
          </cell>
          <cell r="C3346">
            <v>45404</v>
          </cell>
          <cell r="D3346" t="str">
            <v>Delhi</v>
          </cell>
          <cell r="E3346" t="str">
            <v>BIA</v>
          </cell>
          <cell r="F3346" t="str">
            <v>B2B</v>
          </cell>
          <cell r="G3346" t="str">
            <v>Delhi</v>
          </cell>
          <cell r="H3346">
            <v>41666.666666666664</v>
          </cell>
          <cell r="I3346">
            <v>0.41666666666666663</v>
          </cell>
          <cell r="J3346">
            <v>9122731</v>
          </cell>
          <cell r="K3346" t="str">
            <v>Carpl Ai Private Limited</v>
          </cell>
          <cell r="L3346">
            <v>41666.666666666664</v>
          </cell>
          <cell r="M3346" t="str">
            <v>Investment</v>
          </cell>
          <cell r="N3346" t="str">
            <v>BIA+</v>
          </cell>
          <cell r="O3346" t="str">
            <v>DEL_ZONE1</v>
          </cell>
          <cell r="P3346">
            <v>9122731</v>
          </cell>
          <cell r="Q3346" t="str">
            <v>Bijendra Singh</v>
          </cell>
          <cell r="R3346" t="str">
            <v>IAM</v>
          </cell>
          <cell r="S3346" t="str">
            <v>Ravi Kala</v>
          </cell>
          <cell r="T3346">
            <v>0.41666666666666663</v>
          </cell>
          <cell r="U3346">
            <v>0</v>
          </cell>
          <cell r="V3346" t="str">
            <v>-</v>
          </cell>
          <cell r="Z3346" t="str">
            <v>-</v>
          </cell>
          <cell r="AA3346" t="str">
            <v>-</v>
          </cell>
          <cell r="AB3346" t="str">
            <v>-</v>
          </cell>
          <cell r="AC3346" t="str">
            <v>-</v>
          </cell>
          <cell r="AD3346" t="str">
            <v>-</v>
          </cell>
          <cell r="AE3346" t="str">
            <v>-</v>
          </cell>
          <cell r="AF3346" t="str">
            <v>-</v>
          </cell>
          <cell r="AG3346" t="str">
            <v>-</v>
          </cell>
          <cell r="AH3346" t="str">
            <v>--</v>
          </cell>
        </row>
        <row r="3347">
          <cell r="A3347">
            <v>9122930</v>
          </cell>
          <cell r="B3347" t="str">
            <v>Fundvice Private Limited</v>
          </cell>
          <cell r="C3347">
            <v>45397</v>
          </cell>
          <cell r="D3347" t="str">
            <v>NOIDA</v>
          </cell>
          <cell r="E3347" t="str">
            <v>BIA</v>
          </cell>
          <cell r="F3347" t="str">
            <v>B2B</v>
          </cell>
          <cell r="G3347" t="str">
            <v>NOIDA</v>
          </cell>
          <cell r="H3347">
            <v>41666.666666666664</v>
          </cell>
          <cell r="I3347">
            <v>0.41666666666666663</v>
          </cell>
          <cell r="J3347">
            <v>9122930</v>
          </cell>
          <cell r="K3347" t="str">
            <v>Fundvice Private Limited</v>
          </cell>
          <cell r="L3347">
            <v>80000</v>
          </cell>
          <cell r="M3347" t="str">
            <v>Investment</v>
          </cell>
          <cell r="N3347" t="str">
            <v>BIA+</v>
          </cell>
          <cell r="O3347" t="str">
            <v>NOD_ZONE1</v>
          </cell>
          <cell r="P3347">
            <v>9122930</v>
          </cell>
          <cell r="Q3347" t="str">
            <v>Rishab Prasad</v>
          </cell>
          <cell r="R3347" t="str">
            <v>IAM</v>
          </cell>
          <cell r="S3347" t="str">
            <v>Ravi Kala</v>
          </cell>
          <cell r="T3347">
            <v>0.41666666666666663</v>
          </cell>
          <cell r="U3347">
            <v>0</v>
          </cell>
          <cell r="V3347" t="str">
            <v>-</v>
          </cell>
          <cell r="Z3347">
            <v>46136.706122685202</v>
          </cell>
          <cell r="AA3347" t="str">
            <v>SR26045537795</v>
          </cell>
          <cell r="AB3347" t="str">
            <v>Active</v>
          </cell>
          <cell r="AC3347" t="str">
            <v>-</v>
          </cell>
          <cell r="AD3347" t="str">
            <v>-</v>
          </cell>
          <cell r="AE3347" t="str">
            <v>-</v>
          </cell>
          <cell r="AF3347" t="str">
            <v>-</v>
          </cell>
          <cell r="AG3347" t="str">
            <v>-</v>
          </cell>
          <cell r="AH3347" t="str">
            <v>-Active</v>
          </cell>
        </row>
        <row r="3348">
          <cell r="A3348">
            <v>9132641</v>
          </cell>
          <cell r="B3348" t="str">
            <v>Fundvice Private Limited</v>
          </cell>
          <cell r="C3348">
            <v>45976</v>
          </cell>
          <cell r="D3348" t="str">
            <v>NOIDA</v>
          </cell>
          <cell r="E3348" t="str">
            <v>BIA</v>
          </cell>
          <cell r="F3348" t="str">
            <v>B2B</v>
          </cell>
          <cell r="G3348" t="str">
            <v>NOIDA</v>
          </cell>
          <cell r="H3348">
            <v>38333.333333333336</v>
          </cell>
          <cell r="I3348">
            <v>0.38333333333333336</v>
          </cell>
          <cell r="J3348">
            <v>9122930</v>
          </cell>
          <cell r="K3348" t="str">
            <v>Fundvice Private Limited</v>
          </cell>
          <cell r="L3348">
            <v>80000</v>
          </cell>
          <cell r="M3348" t="str">
            <v>Investment</v>
          </cell>
          <cell r="N3348" t="str">
            <v>BIA+</v>
          </cell>
          <cell r="O3348" t="str">
            <v>NOD_ZONE1</v>
          </cell>
          <cell r="P3348">
            <v>9122930</v>
          </cell>
          <cell r="Q3348" t="str">
            <v>Rishab Prasad</v>
          </cell>
          <cell r="R3348" t="str">
            <v>IAM</v>
          </cell>
          <cell r="S3348" t="str">
            <v>Ravi Kala</v>
          </cell>
          <cell r="T3348">
            <v>0.38333333333333336</v>
          </cell>
          <cell r="U3348">
            <v>0</v>
          </cell>
          <cell r="V3348" t="str">
            <v>-</v>
          </cell>
          <cell r="Z3348" t="str">
            <v>-</v>
          </cell>
          <cell r="AA3348" t="str">
            <v>-</v>
          </cell>
          <cell r="AB3348" t="str">
            <v>-</v>
          </cell>
          <cell r="AC3348" t="str">
            <v>-</v>
          </cell>
          <cell r="AD3348" t="str">
            <v>-</v>
          </cell>
          <cell r="AE3348" t="str">
            <v>-</v>
          </cell>
          <cell r="AF3348" t="str">
            <v>-</v>
          </cell>
          <cell r="AG3348" t="str">
            <v>-</v>
          </cell>
          <cell r="AH3348" t="str">
            <v>--</v>
          </cell>
        </row>
        <row r="3349">
          <cell r="A3349">
            <v>9122991</v>
          </cell>
          <cell r="B3349" t="str">
            <v>National Archivers of India</v>
          </cell>
          <cell r="C3349">
            <v>45406</v>
          </cell>
          <cell r="D3349" t="str">
            <v>Delhi</v>
          </cell>
          <cell r="E3349" t="str">
            <v>ILL</v>
          </cell>
          <cell r="F3349" t="str">
            <v>B2B</v>
          </cell>
          <cell r="G3349" t="str">
            <v>Delhi</v>
          </cell>
          <cell r="H3349">
            <v>66666.666666666672</v>
          </cell>
          <cell r="I3349">
            <v>0.66666666666666674</v>
          </cell>
          <cell r="J3349">
            <v>9122991</v>
          </cell>
          <cell r="K3349" t="str">
            <v>National Archivers Of India</v>
          </cell>
          <cell r="L3349">
            <v>66666.666666666672</v>
          </cell>
          <cell r="M3349" t="str">
            <v>Investment</v>
          </cell>
          <cell r="N3349" t="str">
            <v>BIA+</v>
          </cell>
          <cell r="O3349" t="str">
            <v>DEL_ZONE2</v>
          </cell>
          <cell r="P3349">
            <v>9122991</v>
          </cell>
          <cell r="Q3349" t="str">
            <v>Ravi Chandana</v>
          </cell>
          <cell r="R3349" t="str">
            <v>IAM</v>
          </cell>
          <cell r="S3349" t="str">
            <v>Ravi Kala</v>
          </cell>
          <cell r="T3349">
            <v>0.66666666666666674</v>
          </cell>
          <cell r="U3349">
            <v>0</v>
          </cell>
          <cell r="V3349" t="str">
            <v>-</v>
          </cell>
          <cell r="Z3349" t="str">
            <v>-</v>
          </cell>
          <cell r="AA3349" t="str">
            <v>-</v>
          </cell>
          <cell r="AB3349" t="str">
            <v>-</v>
          </cell>
          <cell r="AC3349" t="str">
            <v>-</v>
          </cell>
          <cell r="AD3349" t="str">
            <v>-</v>
          </cell>
          <cell r="AE3349" t="str">
            <v>-</v>
          </cell>
          <cell r="AF3349" t="str">
            <v>-</v>
          </cell>
          <cell r="AG3349" t="str">
            <v>-</v>
          </cell>
          <cell r="AH3349" t="str">
            <v>--</v>
          </cell>
        </row>
        <row r="3350">
          <cell r="A3350">
            <v>9123178</v>
          </cell>
          <cell r="B3350" t="str">
            <v>Primus Partners Private Limited</v>
          </cell>
          <cell r="C3350">
            <v>45429</v>
          </cell>
          <cell r="D3350" t="str">
            <v>Delhi</v>
          </cell>
          <cell r="E3350" t="str">
            <v>BIA</v>
          </cell>
          <cell r="F3350" t="str">
            <v>B2B</v>
          </cell>
          <cell r="G3350" t="str">
            <v>Delhi</v>
          </cell>
          <cell r="H3350">
            <v>30000</v>
          </cell>
          <cell r="I3350">
            <v>0.3</v>
          </cell>
          <cell r="J3350">
            <v>9123178</v>
          </cell>
          <cell r="K3350" t="str">
            <v>Primus Partners Solutions Private Limited</v>
          </cell>
          <cell r="L3350">
            <v>100000</v>
          </cell>
          <cell r="M3350" t="str">
            <v>Relationship</v>
          </cell>
          <cell r="N3350" t="str">
            <v>BIA+</v>
          </cell>
          <cell r="O3350" t="str">
            <v>DEL_ZONE2</v>
          </cell>
          <cell r="P3350">
            <v>9123178</v>
          </cell>
          <cell r="Q3350" t="str">
            <v>Ravi Chandana</v>
          </cell>
          <cell r="R3350" t="str">
            <v>IAM</v>
          </cell>
          <cell r="S3350" t="str">
            <v>Ravi Kala</v>
          </cell>
          <cell r="T3350">
            <v>0.3</v>
          </cell>
          <cell r="U3350">
            <v>0</v>
          </cell>
          <cell r="V3350" t="str">
            <v>-</v>
          </cell>
          <cell r="Z3350" t="str">
            <v>-</v>
          </cell>
          <cell r="AA3350" t="str">
            <v>-</v>
          </cell>
          <cell r="AB3350" t="str">
            <v>-</v>
          </cell>
          <cell r="AC3350" t="str">
            <v>-</v>
          </cell>
          <cell r="AD3350" t="str">
            <v>-</v>
          </cell>
          <cell r="AE3350" t="str">
            <v>-</v>
          </cell>
          <cell r="AF3350" t="str">
            <v>-</v>
          </cell>
          <cell r="AG3350" t="str">
            <v>-</v>
          </cell>
          <cell r="AH3350" t="str">
            <v>--</v>
          </cell>
        </row>
        <row r="3351">
          <cell r="A3351">
            <v>9125284</v>
          </cell>
          <cell r="B3351" t="str">
            <v>Primus partners solutions Private Limited</v>
          </cell>
          <cell r="C3351">
            <v>45500</v>
          </cell>
          <cell r="D3351" t="str">
            <v>Delhi</v>
          </cell>
          <cell r="E3351" t="str">
            <v>BIA</v>
          </cell>
          <cell r="F3351" t="str">
            <v>B2B</v>
          </cell>
          <cell r="G3351" t="str">
            <v>Delhi</v>
          </cell>
          <cell r="H3351">
            <v>18000</v>
          </cell>
          <cell r="I3351">
            <v>0.18</v>
          </cell>
          <cell r="J3351">
            <v>9123178</v>
          </cell>
          <cell r="K3351" t="str">
            <v>Primus Partners Solutions Private Limited</v>
          </cell>
          <cell r="L3351">
            <v>100000</v>
          </cell>
          <cell r="M3351" t="str">
            <v>Relationship</v>
          </cell>
          <cell r="N3351" t="str">
            <v>BIA+</v>
          </cell>
          <cell r="O3351" t="str">
            <v>DEL_ZONE2</v>
          </cell>
          <cell r="P3351">
            <v>9123178</v>
          </cell>
          <cell r="Q3351" t="str">
            <v>Ravi Chandana</v>
          </cell>
          <cell r="R3351" t="str">
            <v>IAM</v>
          </cell>
          <cell r="S3351" t="str">
            <v>Ravi Kala</v>
          </cell>
          <cell r="T3351">
            <v>0.18</v>
          </cell>
          <cell r="U3351">
            <v>0</v>
          </cell>
          <cell r="V3351" t="str">
            <v>-</v>
          </cell>
          <cell r="Z3351" t="str">
            <v>-</v>
          </cell>
          <cell r="AA3351" t="str">
            <v>-</v>
          </cell>
          <cell r="AB3351" t="str">
            <v>-</v>
          </cell>
          <cell r="AC3351" t="str">
            <v>-</v>
          </cell>
          <cell r="AD3351" t="str">
            <v>-</v>
          </cell>
          <cell r="AE3351" t="str">
            <v>-</v>
          </cell>
          <cell r="AF3351" t="str">
            <v>-</v>
          </cell>
          <cell r="AG3351" t="str">
            <v>-</v>
          </cell>
          <cell r="AH3351" t="str">
            <v>--</v>
          </cell>
        </row>
        <row r="3352">
          <cell r="A3352">
            <v>9129099</v>
          </cell>
          <cell r="B3352" t="str">
            <v>Primus partners solutions Private Limited</v>
          </cell>
          <cell r="C3352">
            <v>45721</v>
          </cell>
          <cell r="D3352" t="str">
            <v>Delhi</v>
          </cell>
          <cell r="E3352" t="str">
            <v>MWIFI</v>
          </cell>
          <cell r="F3352" t="str">
            <v>B2B</v>
          </cell>
          <cell r="G3352" t="str">
            <v>Delhi</v>
          </cell>
          <cell r="H3352">
            <v>17000</v>
          </cell>
          <cell r="I3352">
            <v>0.17</v>
          </cell>
          <cell r="J3352">
            <v>9123178</v>
          </cell>
          <cell r="K3352" t="str">
            <v>Primus Partners Solutions Private Limited</v>
          </cell>
          <cell r="L3352">
            <v>100000</v>
          </cell>
          <cell r="M3352" t="str">
            <v>Relationship</v>
          </cell>
          <cell r="N3352" t="str">
            <v>MWIFI</v>
          </cell>
          <cell r="O3352" t="str">
            <v>DEL_ZONE2</v>
          </cell>
          <cell r="P3352">
            <v>9123178</v>
          </cell>
          <cell r="Q3352" t="str">
            <v>Ravi Chandana</v>
          </cell>
          <cell r="R3352" t="str">
            <v>IAM</v>
          </cell>
          <cell r="S3352" t="str">
            <v>Ravi Kala</v>
          </cell>
          <cell r="T3352">
            <v>0.17</v>
          </cell>
          <cell r="U3352">
            <v>0</v>
          </cell>
          <cell r="V3352" t="str">
            <v>-</v>
          </cell>
          <cell r="Z3352" t="str">
            <v>-</v>
          </cell>
          <cell r="AA3352" t="str">
            <v>-</v>
          </cell>
          <cell r="AB3352" t="str">
            <v>-</v>
          </cell>
          <cell r="AC3352" t="str">
            <v>-</v>
          </cell>
          <cell r="AD3352" t="str">
            <v>-</v>
          </cell>
          <cell r="AE3352" t="str">
            <v>-</v>
          </cell>
          <cell r="AF3352" t="str">
            <v>-</v>
          </cell>
          <cell r="AG3352" t="str">
            <v>-</v>
          </cell>
          <cell r="AH3352" t="str">
            <v>--</v>
          </cell>
        </row>
        <row r="3353">
          <cell r="A3353">
            <v>9130022</v>
          </cell>
          <cell r="B3353" t="str">
            <v>Primus partners solutions Private Limited</v>
          </cell>
          <cell r="C3353">
            <v>45929</v>
          </cell>
          <cell r="D3353" t="str">
            <v>Delhi</v>
          </cell>
          <cell r="E3353" t="str">
            <v>MWIFI</v>
          </cell>
          <cell r="F3353" t="str">
            <v>B2B</v>
          </cell>
          <cell r="G3353" t="str">
            <v>Delhi</v>
          </cell>
          <cell r="H3353">
            <v>35000</v>
          </cell>
          <cell r="I3353">
            <v>0.35</v>
          </cell>
          <cell r="J3353">
            <v>9123178</v>
          </cell>
          <cell r="K3353" t="str">
            <v>Primus Partners Solutions Private Limited</v>
          </cell>
          <cell r="L3353">
            <v>100000</v>
          </cell>
          <cell r="M3353" t="str">
            <v>Relationship</v>
          </cell>
          <cell r="N3353" t="str">
            <v>MWIFI</v>
          </cell>
          <cell r="O3353" t="str">
            <v>DEL_ZONE2</v>
          </cell>
          <cell r="P3353">
            <v>9123178</v>
          </cell>
          <cell r="Q3353" t="str">
            <v>Ravi Chandana</v>
          </cell>
          <cell r="R3353" t="str">
            <v>IAM</v>
          </cell>
          <cell r="S3353" t="str">
            <v>Ravi Kala</v>
          </cell>
          <cell r="T3353">
            <v>0.17</v>
          </cell>
          <cell r="U3353">
            <v>0</v>
          </cell>
          <cell r="V3353" t="str">
            <v>-</v>
          </cell>
          <cell r="Z3353" t="str">
            <v>-</v>
          </cell>
          <cell r="AA3353" t="str">
            <v>-</v>
          </cell>
          <cell r="AB3353" t="str">
            <v>-</v>
          </cell>
          <cell r="AC3353" t="str">
            <v>-</v>
          </cell>
          <cell r="AD3353" t="str">
            <v>-</v>
          </cell>
          <cell r="AE3353" t="str">
            <v>-</v>
          </cell>
          <cell r="AF3353" t="str">
            <v>-</v>
          </cell>
          <cell r="AG3353" t="str">
            <v>-</v>
          </cell>
          <cell r="AH3353" t="str">
            <v>--</v>
          </cell>
        </row>
        <row r="3354">
          <cell r="A3354">
            <v>9123202</v>
          </cell>
          <cell r="B3354" t="str">
            <v>Ahluwalia Contracts (India) Limited</v>
          </cell>
          <cell r="C3354">
            <v>45418</v>
          </cell>
          <cell r="D3354" t="str">
            <v>Gurgaon</v>
          </cell>
          <cell r="E3354" t="str">
            <v>BIA</v>
          </cell>
          <cell r="F3354" t="str">
            <v>B2B</v>
          </cell>
          <cell r="G3354" t="str">
            <v>Gurgaon</v>
          </cell>
          <cell r="H3354">
            <v>15416.666666666668</v>
          </cell>
          <cell r="I3354">
            <v>0.15416666666666667</v>
          </cell>
          <cell r="J3354">
            <v>9123202</v>
          </cell>
          <cell r="K3354" t="str">
            <v>Ahluwalia Contracts (India) Limited</v>
          </cell>
          <cell r="L3354">
            <v>30416.666666666668</v>
          </cell>
          <cell r="M3354" t="str">
            <v>Investment</v>
          </cell>
          <cell r="N3354" t="str">
            <v>BIA+</v>
          </cell>
          <cell r="O3354" t="str">
            <v>GGN_ZONE1</v>
          </cell>
          <cell r="P3354">
            <v>9123202</v>
          </cell>
          <cell r="Q3354" t="str">
            <v>Syed Sadique Hussain</v>
          </cell>
          <cell r="R3354" t="str">
            <v>IAM</v>
          </cell>
          <cell r="S3354" t="str">
            <v>Rajeev Misra</v>
          </cell>
          <cell r="T3354">
            <v>0.15416666666666667</v>
          </cell>
          <cell r="U3354">
            <v>0</v>
          </cell>
          <cell r="V3354" t="str">
            <v>-</v>
          </cell>
          <cell r="Z3354" t="str">
            <v>-</v>
          </cell>
          <cell r="AA3354" t="str">
            <v>-</v>
          </cell>
          <cell r="AB3354" t="str">
            <v>-</v>
          </cell>
          <cell r="AC3354" t="str">
            <v>-</v>
          </cell>
          <cell r="AD3354" t="str">
            <v>-</v>
          </cell>
          <cell r="AE3354" t="str">
            <v>-</v>
          </cell>
          <cell r="AF3354" t="str">
            <v>-</v>
          </cell>
          <cell r="AG3354" t="str">
            <v>-</v>
          </cell>
          <cell r="AH3354" t="str">
            <v>--</v>
          </cell>
        </row>
        <row r="3355">
          <cell r="A3355">
            <v>9126276</v>
          </cell>
          <cell r="B3355" t="str">
            <v>Ahluwalia Contracts (India) Limited.</v>
          </cell>
          <cell r="C3355">
            <v>45562</v>
          </cell>
          <cell r="D3355" t="str">
            <v>Gurgaon</v>
          </cell>
          <cell r="E3355" t="str">
            <v>BIA</v>
          </cell>
          <cell r="F3355" t="str">
            <v>B2B</v>
          </cell>
          <cell r="G3355" t="str">
            <v>Gurgaon</v>
          </cell>
          <cell r="H3355">
            <v>15000</v>
          </cell>
          <cell r="I3355">
            <v>0.15</v>
          </cell>
          <cell r="J3355">
            <v>9123202</v>
          </cell>
          <cell r="K3355" t="str">
            <v>Ahluwalia Contracts (India) Limited</v>
          </cell>
          <cell r="L3355">
            <v>30416.666666666668</v>
          </cell>
          <cell r="M3355" t="str">
            <v>Investment</v>
          </cell>
          <cell r="N3355" t="str">
            <v>BIA+</v>
          </cell>
          <cell r="O3355" t="str">
            <v>GGN_ZONE1</v>
          </cell>
          <cell r="P3355">
            <v>9123202</v>
          </cell>
          <cell r="Q3355" t="str">
            <v>Syed Sadique Hussain</v>
          </cell>
          <cell r="R3355" t="str">
            <v>IAM</v>
          </cell>
          <cell r="S3355" t="str">
            <v>Rajeev Misra</v>
          </cell>
          <cell r="T3355">
            <v>0.15</v>
          </cell>
          <cell r="U3355">
            <v>0</v>
          </cell>
          <cell r="V3355" t="str">
            <v>-</v>
          </cell>
          <cell r="Z3355" t="str">
            <v>-</v>
          </cell>
          <cell r="AA3355" t="str">
            <v>-</v>
          </cell>
          <cell r="AB3355" t="str">
            <v>-</v>
          </cell>
          <cell r="AC3355" t="str">
            <v>-</v>
          </cell>
          <cell r="AD3355" t="str">
            <v>-</v>
          </cell>
          <cell r="AE3355" t="str">
            <v>-</v>
          </cell>
          <cell r="AF3355" t="str">
            <v>-</v>
          </cell>
          <cell r="AG3355" t="str">
            <v>-</v>
          </cell>
          <cell r="AH3355" t="str">
            <v>--</v>
          </cell>
        </row>
        <row r="3356">
          <cell r="A3356">
            <v>9122392</v>
          </cell>
          <cell r="B3356" t="str">
            <v>National Film Development Corporation Of India Limited</v>
          </cell>
          <cell r="C3356">
            <v>45443</v>
          </cell>
          <cell r="D3356" t="str">
            <v>Delhi</v>
          </cell>
          <cell r="E3356" t="str">
            <v>MBIA</v>
          </cell>
          <cell r="F3356" t="str">
            <v>B2B</v>
          </cell>
          <cell r="G3356" t="str">
            <v>Delhi</v>
          </cell>
          <cell r="H3356">
            <v>42500</v>
          </cell>
          <cell r="I3356">
            <v>0.42499999999999999</v>
          </cell>
          <cell r="J3356">
            <v>9123302</v>
          </cell>
          <cell r="K3356" t="str">
            <v>National Film Development Corporation Limited</v>
          </cell>
          <cell r="L3356">
            <v>75022.666666666672</v>
          </cell>
          <cell r="M3356" t="str">
            <v>Investment</v>
          </cell>
          <cell r="N3356" t="str">
            <v>MBIA</v>
          </cell>
          <cell r="O3356" t="str">
            <v>DEL_ZONE2</v>
          </cell>
          <cell r="P3356">
            <v>9123302</v>
          </cell>
          <cell r="Q3356" t="str">
            <v>Bijendra Singh</v>
          </cell>
          <cell r="R3356" t="str">
            <v>IAM</v>
          </cell>
          <cell r="S3356" t="str">
            <v>Ravi Kala</v>
          </cell>
          <cell r="T3356">
            <v>0.42499999999999999</v>
          </cell>
          <cell r="U3356">
            <v>0</v>
          </cell>
          <cell r="V3356" t="str">
            <v>-</v>
          </cell>
          <cell r="Z3356" t="str">
            <v>-</v>
          </cell>
          <cell r="AA3356" t="str">
            <v>-</v>
          </cell>
          <cell r="AB3356" t="str">
            <v>-</v>
          </cell>
          <cell r="AC3356" t="str">
            <v>-</v>
          </cell>
          <cell r="AD3356" t="str">
            <v>-</v>
          </cell>
          <cell r="AE3356" t="str">
            <v>-</v>
          </cell>
          <cell r="AF3356" t="str">
            <v>-</v>
          </cell>
          <cell r="AG3356" t="str">
            <v>-</v>
          </cell>
          <cell r="AH3356" t="str">
            <v>--</v>
          </cell>
        </row>
        <row r="3357">
          <cell r="A3357">
            <v>9123302</v>
          </cell>
          <cell r="B3357" t="str">
            <v>National Film Development Corporation Limited</v>
          </cell>
          <cell r="C3357">
            <v>45434</v>
          </cell>
          <cell r="D3357" t="str">
            <v>Delhi</v>
          </cell>
          <cell r="E3357" t="str">
            <v>MBIA</v>
          </cell>
          <cell r="F3357" t="str">
            <v>B2B</v>
          </cell>
          <cell r="G3357" t="str">
            <v>Delhi</v>
          </cell>
          <cell r="H3357">
            <v>32522.666666666668</v>
          </cell>
          <cell r="I3357">
            <v>0.32522666666666666</v>
          </cell>
          <cell r="J3357">
            <v>9123302</v>
          </cell>
          <cell r="K3357" t="str">
            <v>National Film Development Corporation Limited</v>
          </cell>
          <cell r="L3357">
            <v>75022.666666666672</v>
          </cell>
          <cell r="M3357" t="str">
            <v>Investment</v>
          </cell>
          <cell r="N3357" t="str">
            <v>MBIA</v>
          </cell>
          <cell r="O3357" t="str">
            <v>DEL_ZONE1</v>
          </cell>
          <cell r="P3357">
            <v>9123302</v>
          </cell>
          <cell r="Q3357" t="str">
            <v>Bijendra Singh</v>
          </cell>
          <cell r="R3357" t="str">
            <v>IAM</v>
          </cell>
          <cell r="S3357" t="str">
            <v>Ravi Kala</v>
          </cell>
          <cell r="T3357">
            <v>0.32522666666666666</v>
          </cell>
          <cell r="U3357">
            <v>0</v>
          </cell>
          <cell r="V3357" t="str">
            <v>-</v>
          </cell>
          <cell r="Z3357" t="str">
            <v>-</v>
          </cell>
          <cell r="AA3357" t="str">
            <v>-</v>
          </cell>
          <cell r="AB3357" t="str">
            <v>-</v>
          </cell>
          <cell r="AC3357" t="str">
            <v>-</v>
          </cell>
          <cell r="AD3357" t="str">
            <v>-</v>
          </cell>
          <cell r="AE3357" t="str">
            <v>-</v>
          </cell>
          <cell r="AF3357" t="str">
            <v>-</v>
          </cell>
          <cell r="AG3357" t="str">
            <v>-</v>
          </cell>
          <cell r="AH3357" t="str">
            <v>--</v>
          </cell>
        </row>
        <row r="3358">
          <cell r="A3358">
            <v>9123599</v>
          </cell>
          <cell r="B3358" t="str">
            <v>Quaking Aspen Technologies India Private Limited</v>
          </cell>
          <cell r="C3358">
            <v>45931</v>
          </cell>
          <cell r="D3358" t="str">
            <v>Chennai</v>
          </cell>
          <cell r="E3358" t="str">
            <v>ILL</v>
          </cell>
          <cell r="F3358" t="str">
            <v>B2B</v>
          </cell>
          <cell r="G3358" t="str">
            <v>Chennai</v>
          </cell>
          <cell r="H3358">
            <v>35000</v>
          </cell>
          <cell r="I3358">
            <v>0.35</v>
          </cell>
          <cell r="J3358">
            <v>9123599</v>
          </cell>
          <cell r="K3358" t="str">
            <v>Quaking Aspen Private Limited</v>
          </cell>
          <cell r="L3358">
            <v>35000</v>
          </cell>
          <cell r="M3358" t="str">
            <v>Investment</v>
          </cell>
          <cell r="N3358" t="str">
            <v>BIA+</v>
          </cell>
          <cell r="O3358" t="str">
            <v>CHN_ZONE1</v>
          </cell>
          <cell r="P3358">
            <v>9123599</v>
          </cell>
          <cell r="Q3358" t="str">
            <v>Saranya R</v>
          </cell>
          <cell r="R3358" t="str">
            <v>IAM</v>
          </cell>
          <cell r="S3358" t="str">
            <v>Vineet Jose</v>
          </cell>
          <cell r="T3358">
            <v>0.35</v>
          </cell>
          <cell r="U3358">
            <v>0</v>
          </cell>
          <cell r="V3358" t="str">
            <v>-</v>
          </cell>
          <cell r="Z3358" t="str">
            <v>-</v>
          </cell>
          <cell r="AA3358" t="str">
            <v>-</v>
          </cell>
          <cell r="AB3358" t="str">
            <v>-</v>
          </cell>
          <cell r="AC3358" t="str">
            <v>-</v>
          </cell>
          <cell r="AD3358" t="str">
            <v>-</v>
          </cell>
          <cell r="AE3358" t="str">
            <v>-</v>
          </cell>
          <cell r="AF3358" t="str">
            <v>-</v>
          </cell>
          <cell r="AG3358" t="str">
            <v>-</v>
          </cell>
          <cell r="AH3358" t="str">
            <v>--</v>
          </cell>
        </row>
        <row r="3359">
          <cell r="A3359">
            <v>9123616</v>
          </cell>
          <cell r="B3359" t="str">
            <v>TP Global Creations Private Limted</v>
          </cell>
          <cell r="C3359">
            <v>45450</v>
          </cell>
          <cell r="D3359" t="str">
            <v>Gurgaon</v>
          </cell>
          <cell r="E3359" t="str">
            <v>MWIFI</v>
          </cell>
          <cell r="F3359" t="str">
            <v>B2B</v>
          </cell>
          <cell r="G3359" t="str">
            <v>Gurgaon</v>
          </cell>
          <cell r="H3359">
            <v>46500</v>
          </cell>
          <cell r="I3359">
            <v>0.46500000000000002</v>
          </cell>
          <cell r="J3359">
            <v>9123616</v>
          </cell>
          <cell r="K3359" t="str">
            <v>Tp Global Creations Private Limted</v>
          </cell>
          <cell r="L3359">
            <v>46500</v>
          </cell>
          <cell r="M3359" t="str">
            <v>Investment</v>
          </cell>
          <cell r="N3359" t="str">
            <v>MWIFI</v>
          </cell>
          <cell r="O3359" t="str">
            <v>GGN_ZONE1</v>
          </cell>
          <cell r="P3359">
            <v>9123616</v>
          </cell>
          <cell r="Q3359" t="str">
            <v>Lakshay Madan</v>
          </cell>
          <cell r="R3359" t="str">
            <v>IAM</v>
          </cell>
          <cell r="S3359" t="str">
            <v>Rajeev Misra</v>
          </cell>
          <cell r="T3359">
            <v>0.46500000000000002</v>
          </cell>
          <cell r="U3359">
            <v>0</v>
          </cell>
          <cell r="V3359" t="str">
            <v>-</v>
          </cell>
          <cell r="Z3359" t="str">
            <v>-</v>
          </cell>
          <cell r="AA3359" t="str">
            <v>-</v>
          </cell>
          <cell r="AB3359" t="str">
            <v>-</v>
          </cell>
          <cell r="AC3359" t="str">
            <v>-</v>
          </cell>
          <cell r="AD3359" t="str">
            <v>-</v>
          </cell>
          <cell r="AE3359" t="str">
            <v>-</v>
          </cell>
          <cell r="AF3359" t="str">
            <v>-</v>
          </cell>
          <cell r="AG3359" t="str">
            <v>-</v>
          </cell>
          <cell r="AH3359" t="str">
            <v>--</v>
          </cell>
        </row>
        <row r="3360">
          <cell r="A3360">
            <v>9127157</v>
          </cell>
          <cell r="B3360" t="str">
            <v>Apokto Private Limited</v>
          </cell>
          <cell r="C3360">
            <v>45575</v>
          </cell>
          <cell r="D3360" t="str">
            <v>Gurgaon</v>
          </cell>
          <cell r="E3360" t="str">
            <v>BIA</v>
          </cell>
          <cell r="F3360" t="str">
            <v>B2B</v>
          </cell>
          <cell r="G3360" t="str">
            <v>Gurgaon</v>
          </cell>
          <cell r="H3360">
            <v>15833.33</v>
          </cell>
          <cell r="I3360">
            <v>0.15833330000000001</v>
          </cell>
          <cell r="J3360">
            <v>9123764</v>
          </cell>
          <cell r="K3360" t="str">
            <v>Apokto Private Limited</v>
          </cell>
          <cell r="L3360">
            <v>29833.33</v>
          </cell>
          <cell r="M3360" t="str">
            <v>Investment</v>
          </cell>
          <cell r="N3360" t="str">
            <v>BIA+</v>
          </cell>
          <cell r="O3360" t="str">
            <v>GGN_ZONE1</v>
          </cell>
          <cell r="P3360">
            <v>9123764</v>
          </cell>
          <cell r="Q3360" t="str">
            <v xml:space="preserve">Rajeev Misra </v>
          </cell>
          <cell r="R3360" t="str">
            <v>RAM</v>
          </cell>
          <cell r="S3360" t="str">
            <v>Rajeev Misra</v>
          </cell>
          <cell r="T3360">
            <v>0.15833330000000001</v>
          </cell>
          <cell r="U3360">
            <v>0</v>
          </cell>
          <cell r="V3360" t="str">
            <v>-</v>
          </cell>
          <cell r="Z3360" t="str">
            <v>-</v>
          </cell>
          <cell r="AA3360" t="str">
            <v>-</v>
          </cell>
          <cell r="AB3360" t="str">
            <v>-</v>
          </cell>
          <cell r="AC3360" t="str">
            <v>-</v>
          </cell>
          <cell r="AD3360" t="str">
            <v>-</v>
          </cell>
          <cell r="AE3360" t="str">
            <v>-</v>
          </cell>
          <cell r="AF3360" t="str">
            <v>-</v>
          </cell>
          <cell r="AG3360" t="str">
            <v>-</v>
          </cell>
          <cell r="AH3360" t="str">
            <v>--</v>
          </cell>
        </row>
        <row r="3361">
          <cell r="A3361">
            <v>9127745</v>
          </cell>
          <cell r="B3361" t="str">
            <v>Apokto Private Limited</v>
          </cell>
          <cell r="C3361">
            <v>45629</v>
          </cell>
          <cell r="D3361" t="str">
            <v>Gurgaon</v>
          </cell>
          <cell r="E3361" t="str">
            <v>MWIFI</v>
          </cell>
          <cell r="F3361" t="str">
            <v>B2B</v>
          </cell>
          <cell r="G3361" t="str">
            <v>Gurgaon</v>
          </cell>
          <cell r="H3361">
            <v>14000</v>
          </cell>
          <cell r="I3361">
            <v>0.14000000000000001</v>
          </cell>
          <cell r="J3361">
            <v>9123764</v>
          </cell>
          <cell r="K3361" t="str">
            <v>Apokto Private Limited</v>
          </cell>
          <cell r="L3361">
            <v>29833.33</v>
          </cell>
          <cell r="M3361" t="str">
            <v>Investment</v>
          </cell>
          <cell r="N3361" t="str">
            <v>MWIFI</v>
          </cell>
          <cell r="O3361" t="str">
            <v>GGN_ZONE1</v>
          </cell>
          <cell r="P3361">
            <v>9123764</v>
          </cell>
          <cell r="Q3361" t="str">
            <v xml:space="preserve">Rajeev Misra </v>
          </cell>
          <cell r="R3361" t="str">
            <v>RAM</v>
          </cell>
          <cell r="S3361" t="str">
            <v>Rajeev Misra</v>
          </cell>
          <cell r="T3361">
            <v>0.14000000000000001</v>
          </cell>
          <cell r="U3361">
            <v>0</v>
          </cell>
          <cell r="V3361" t="str">
            <v>-</v>
          </cell>
          <cell r="Z3361" t="str">
            <v>-</v>
          </cell>
          <cell r="AA3361" t="str">
            <v>-</v>
          </cell>
          <cell r="AB3361" t="str">
            <v>-</v>
          </cell>
          <cell r="AC3361" t="str">
            <v>-</v>
          </cell>
          <cell r="AD3361" t="str">
            <v>-</v>
          </cell>
          <cell r="AE3361" t="str">
            <v>-</v>
          </cell>
          <cell r="AF3361" t="str">
            <v>-</v>
          </cell>
          <cell r="AG3361" t="str">
            <v>-</v>
          </cell>
          <cell r="AH3361" t="str">
            <v>--</v>
          </cell>
        </row>
        <row r="3362">
          <cell r="A3362">
            <v>9124026</v>
          </cell>
          <cell r="B3362" t="str">
            <v>Momentum Telecom</v>
          </cell>
          <cell r="C3362">
            <v>45471</v>
          </cell>
          <cell r="D3362" t="str">
            <v>Bangalore</v>
          </cell>
          <cell r="E3362" t="str">
            <v>ILL</v>
          </cell>
          <cell r="F3362" t="str">
            <v>B2B</v>
          </cell>
          <cell r="G3362" t="str">
            <v>Bangalore</v>
          </cell>
          <cell r="H3362">
            <v>150000</v>
          </cell>
          <cell r="I3362">
            <v>1.5</v>
          </cell>
          <cell r="J3362">
            <v>9124026</v>
          </cell>
          <cell r="K3362" t="str">
            <v>Momentum Telecom</v>
          </cell>
          <cell r="L3362">
            <v>316666.66666666663</v>
          </cell>
          <cell r="M3362" t="str">
            <v>Relationship</v>
          </cell>
          <cell r="N3362" t="str">
            <v>BIA+</v>
          </cell>
          <cell r="O3362" t="str">
            <v>BLR_ZONE1</v>
          </cell>
          <cell r="P3362">
            <v>9124026</v>
          </cell>
          <cell r="Q3362" t="str">
            <v>Punganuru Shanmugam</v>
          </cell>
          <cell r="R3362" t="str">
            <v>IAM</v>
          </cell>
          <cell r="S3362" t="str">
            <v>Biswa Ranjan Behera</v>
          </cell>
          <cell r="T3362">
            <v>1.5</v>
          </cell>
          <cell r="U3362">
            <v>0</v>
          </cell>
          <cell r="V3362" t="str">
            <v>-</v>
          </cell>
          <cell r="Z3362" t="str">
            <v>-</v>
          </cell>
          <cell r="AA3362" t="str">
            <v>-</v>
          </cell>
          <cell r="AB3362" t="str">
            <v>-</v>
          </cell>
          <cell r="AC3362" t="str">
            <v>-</v>
          </cell>
          <cell r="AD3362" t="str">
            <v>-</v>
          </cell>
          <cell r="AE3362" t="str">
            <v>-</v>
          </cell>
          <cell r="AF3362" t="str">
            <v>-</v>
          </cell>
          <cell r="AG3362" t="str">
            <v>-</v>
          </cell>
          <cell r="AH3362" t="str">
            <v>--</v>
          </cell>
        </row>
        <row r="3363">
          <cell r="A3363">
            <v>9124189</v>
          </cell>
          <cell r="B3363" t="str">
            <v>Momentum Telecom</v>
          </cell>
          <cell r="C3363">
            <v>45471</v>
          </cell>
          <cell r="D3363" t="str">
            <v>Bangalore</v>
          </cell>
          <cell r="E3363" t="str">
            <v>ILL</v>
          </cell>
          <cell r="F3363" t="str">
            <v>B2B</v>
          </cell>
          <cell r="G3363" t="str">
            <v>Bangalore</v>
          </cell>
          <cell r="H3363">
            <v>166666.66666666666</v>
          </cell>
          <cell r="I3363">
            <v>1.6666666666666665</v>
          </cell>
          <cell r="J3363">
            <v>9124026</v>
          </cell>
          <cell r="K3363" t="str">
            <v>Momentum Telecom</v>
          </cell>
          <cell r="L3363">
            <v>316666.66666666663</v>
          </cell>
          <cell r="M3363" t="str">
            <v>Relationship</v>
          </cell>
          <cell r="N3363" t="str">
            <v>BIA+</v>
          </cell>
          <cell r="O3363" t="str">
            <v>BLR_ZONE1</v>
          </cell>
          <cell r="P3363">
            <v>9124026</v>
          </cell>
          <cell r="Q3363" t="str">
            <v>Punganuru Shanmugam</v>
          </cell>
          <cell r="R3363" t="str">
            <v>IAM</v>
          </cell>
          <cell r="S3363" t="str">
            <v>Biswa Ranjan Behera</v>
          </cell>
          <cell r="T3363">
            <v>1.6666666666666665</v>
          </cell>
          <cell r="U3363">
            <v>0</v>
          </cell>
          <cell r="V3363" t="str">
            <v>-</v>
          </cell>
          <cell r="Z3363" t="str">
            <v>-</v>
          </cell>
          <cell r="AA3363" t="str">
            <v>-</v>
          </cell>
          <cell r="AB3363" t="str">
            <v>-</v>
          </cell>
          <cell r="AC3363" t="str">
            <v>-</v>
          </cell>
          <cell r="AD3363" t="str">
            <v>-</v>
          </cell>
          <cell r="AE3363" t="str">
            <v>-</v>
          </cell>
          <cell r="AF3363" t="str">
            <v>-</v>
          </cell>
          <cell r="AG3363" t="str">
            <v>-</v>
          </cell>
          <cell r="AH3363" t="str">
            <v>--</v>
          </cell>
        </row>
        <row r="3364">
          <cell r="A3364">
            <v>9124080</v>
          </cell>
          <cell r="B3364" t="str">
            <v>Galaxy Health Insurance Company Limited</v>
          </cell>
          <cell r="C3364">
            <v>45593</v>
          </cell>
          <cell r="D3364" t="str">
            <v>Chennai</v>
          </cell>
          <cell r="E3364" t="str">
            <v>BIA</v>
          </cell>
          <cell r="F3364" t="str">
            <v>B2B</v>
          </cell>
          <cell r="G3364" t="str">
            <v>Chennai</v>
          </cell>
          <cell r="H3364">
            <v>25000</v>
          </cell>
          <cell r="I3364">
            <v>0.25</v>
          </cell>
          <cell r="J3364">
            <v>9124080</v>
          </cell>
          <cell r="K3364" t="str">
            <v>Galaxy Health Insurance Company Limited</v>
          </cell>
          <cell r="L3364">
            <v>50000</v>
          </cell>
          <cell r="M3364" t="str">
            <v>Investment</v>
          </cell>
          <cell r="N3364" t="str">
            <v>BIA+</v>
          </cell>
          <cell r="O3364" t="str">
            <v>CHN_ZONE1</v>
          </cell>
          <cell r="P3364">
            <v>9124080</v>
          </cell>
          <cell r="Q3364" t="str">
            <v>Saranya R</v>
          </cell>
          <cell r="R3364" t="str">
            <v>IAM</v>
          </cell>
          <cell r="S3364" t="str">
            <v>Vineet Jose</v>
          </cell>
          <cell r="T3364">
            <v>0.25</v>
          </cell>
          <cell r="U3364">
            <v>0</v>
          </cell>
          <cell r="V3364" t="str">
            <v>-</v>
          </cell>
          <cell r="Z3364" t="str">
            <v>-</v>
          </cell>
          <cell r="AA3364" t="str">
            <v>-</v>
          </cell>
          <cell r="AB3364" t="str">
            <v>-</v>
          </cell>
          <cell r="AC3364" t="str">
            <v>-</v>
          </cell>
          <cell r="AD3364" t="str">
            <v>-</v>
          </cell>
          <cell r="AE3364" t="str">
            <v>-</v>
          </cell>
          <cell r="AF3364" t="str">
            <v>-</v>
          </cell>
          <cell r="AG3364" t="str">
            <v>-</v>
          </cell>
          <cell r="AH3364" t="str">
            <v>--</v>
          </cell>
        </row>
        <row r="3365">
          <cell r="A3365">
            <v>9127674</v>
          </cell>
          <cell r="B3365" t="str">
            <v>Galaxy Health Insurance Company Limited</v>
          </cell>
          <cell r="C3365">
            <v>45630</v>
          </cell>
          <cell r="D3365" t="str">
            <v>Chennai</v>
          </cell>
          <cell r="E3365" t="str">
            <v>BIA</v>
          </cell>
          <cell r="F3365" t="str">
            <v>B2B</v>
          </cell>
          <cell r="G3365" t="str">
            <v>Chennai</v>
          </cell>
          <cell r="H3365">
            <v>25000</v>
          </cell>
          <cell r="I3365">
            <v>0.25</v>
          </cell>
          <cell r="J3365">
            <v>9124080</v>
          </cell>
          <cell r="K3365" t="str">
            <v>Galaxy Health Insurance Company Limited</v>
          </cell>
          <cell r="L3365">
            <v>50000</v>
          </cell>
          <cell r="M3365" t="str">
            <v>Investment</v>
          </cell>
          <cell r="N3365" t="str">
            <v>BIA+</v>
          </cell>
          <cell r="O3365" t="str">
            <v>CHN_ZONE1</v>
          </cell>
          <cell r="P3365">
            <v>9124080</v>
          </cell>
          <cell r="Q3365" t="str">
            <v>Saranya R</v>
          </cell>
          <cell r="R3365" t="str">
            <v>IAM</v>
          </cell>
          <cell r="S3365" t="str">
            <v>Vineet Jose</v>
          </cell>
          <cell r="T3365">
            <v>0.25</v>
          </cell>
          <cell r="U3365">
            <v>0</v>
          </cell>
          <cell r="V3365" t="str">
            <v>-</v>
          </cell>
          <cell r="Z3365" t="str">
            <v>-</v>
          </cell>
          <cell r="AA3365" t="str">
            <v>-</v>
          </cell>
          <cell r="AB3365" t="str">
            <v>-</v>
          </cell>
          <cell r="AC3365" t="str">
            <v>-</v>
          </cell>
          <cell r="AD3365" t="str">
            <v>-</v>
          </cell>
          <cell r="AE3365" t="str">
            <v>-</v>
          </cell>
          <cell r="AF3365" t="str">
            <v>-</v>
          </cell>
          <cell r="AG3365" t="str">
            <v>-</v>
          </cell>
          <cell r="AH3365" t="str">
            <v>--</v>
          </cell>
        </row>
        <row r="3366">
          <cell r="A3366">
            <v>9124638</v>
          </cell>
          <cell r="B3366" t="str">
            <v>JPSL Global Business Solutions Private Limited</v>
          </cell>
          <cell r="C3366">
            <v>45566</v>
          </cell>
          <cell r="D3366" t="str">
            <v>Noida</v>
          </cell>
          <cell r="E3366" t="str">
            <v>BIA</v>
          </cell>
          <cell r="F3366" t="str">
            <v>B2B</v>
          </cell>
          <cell r="G3366" t="str">
            <v>NOIDA</v>
          </cell>
          <cell r="H3366">
            <v>30000</v>
          </cell>
          <cell r="I3366">
            <v>0.3</v>
          </cell>
          <cell r="J3366">
            <v>9124638</v>
          </cell>
          <cell r="K3366" t="str">
            <v>Jpsl Global Business Solutions Private Limited</v>
          </cell>
          <cell r="L3366">
            <v>30000</v>
          </cell>
          <cell r="M3366" t="str">
            <v>Investment</v>
          </cell>
          <cell r="N3366" t="str">
            <v>BIA+</v>
          </cell>
          <cell r="O3366" t="str">
            <v>NOD_ZONE1</v>
          </cell>
          <cell r="P3366">
            <v>9124638</v>
          </cell>
          <cell r="Q3366" t="str">
            <v>Mithilesh Vishwakarma</v>
          </cell>
          <cell r="R3366" t="str">
            <v>IAM</v>
          </cell>
          <cell r="S3366" t="str">
            <v>Kritika Bahadur</v>
          </cell>
          <cell r="T3366">
            <v>0.3</v>
          </cell>
          <cell r="U3366">
            <v>0</v>
          </cell>
          <cell r="V3366" t="str">
            <v>-</v>
          </cell>
          <cell r="Z3366" t="str">
            <v>-</v>
          </cell>
          <cell r="AA3366" t="str">
            <v>-</v>
          </cell>
          <cell r="AB3366" t="str">
            <v>-</v>
          </cell>
          <cell r="AC3366" t="str">
            <v>-</v>
          </cell>
          <cell r="AD3366" t="str">
            <v>-</v>
          </cell>
          <cell r="AE3366" t="str">
            <v>-</v>
          </cell>
          <cell r="AF3366" t="str">
            <v>-</v>
          </cell>
          <cell r="AG3366" t="str">
            <v>-</v>
          </cell>
          <cell r="AH3366" t="str">
            <v>--</v>
          </cell>
        </row>
        <row r="3367">
          <cell r="A3367">
            <v>9124735</v>
          </cell>
          <cell r="B3367" t="str">
            <v>Livesta Living Private Limited</v>
          </cell>
          <cell r="C3367">
            <v>45505</v>
          </cell>
          <cell r="D3367" t="str">
            <v>Bangalore</v>
          </cell>
          <cell r="E3367" t="str">
            <v>MWIFI</v>
          </cell>
          <cell r="F3367" t="str">
            <v>B2B</v>
          </cell>
          <cell r="G3367" t="str">
            <v>Bangalore</v>
          </cell>
          <cell r="H3367">
            <v>33500</v>
          </cell>
          <cell r="I3367">
            <v>0.33500000000000002</v>
          </cell>
          <cell r="J3367">
            <v>9124735</v>
          </cell>
          <cell r="K3367" t="str">
            <v>Livesta Living Private Limited</v>
          </cell>
          <cell r="L3367">
            <v>74000</v>
          </cell>
          <cell r="M3367" t="str">
            <v>Investment</v>
          </cell>
          <cell r="N3367" t="str">
            <v>MWIFI</v>
          </cell>
          <cell r="O3367" t="str">
            <v>BLR_ZONE1</v>
          </cell>
          <cell r="P3367">
            <v>9124735</v>
          </cell>
          <cell r="Q3367" t="str">
            <v>Punganuru Shanmugam</v>
          </cell>
          <cell r="R3367" t="str">
            <v>IAM</v>
          </cell>
          <cell r="S3367" t="str">
            <v>Biswa Ranjan Behera</v>
          </cell>
          <cell r="T3367">
            <v>0.33500000000000002</v>
          </cell>
          <cell r="U3367">
            <v>0</v>
          </cell>
          <cell r="V3367" t="str">
            <v>-</v>
          </cell>
          <cell r="Z3367" t="str">
            <v>-</v>
          </cell>
          <cell r="AA3367" t="str">
            <v>-</v>
          </cell>
          <cell r="AB3367" t="str">
            <v>-</v>
          </cell>
          <cell r="AC3367" t="str">
            <v>-</v>
          </cell>
          <cell r="AD3367" t="str">
            <v>-</v>
          </cell>
          <cell r="AE3367" t="str">
            <v>-</v>
          </cell>
          <cell r="AF3367" t="str">
            <v>-</v>
          </cell>
          <cell r="AG3367" t="str">
            <v>-</v>
          </cell>
          <cell r="AH3367" t="str">
            <v>--</v>
          </cell>
        </row>
        <row r="3368">
          <cell r="A3368">
            <v>9130918</v>
          </cell>
          <cell r="B3368" t="str">
            <v>Livesta Living Private Limited</v>
          </cell>
          <cell r="C3368">
            <v>45843</v>
          </cell>
          <cell r="D3368" t="str">
            <v>Bangalore</v>
          </cell>
          <cell r="E3368" t="str">
            <v>ProFI-PG</v>
          </cell>
          <cell r="F3368" t="str">
            <v>B2B</v>
          </cell>
          <cell r="G3368" t="str">
            <v>Bangalore</v>
          </cell>
          <cell r="H3368">
            <v>40500</v>
          </cell>
          <cell r="I3368">
            <v>0.40500000000000003</v>
          </cell>
          <cell r="J3368">
            <v>9124735</v>
          </cell>
          <cell r="K3368" t="str">
            <v>Livesta Living Private Limited</v>
          </cell>
          <cell r="L3368">
            <v>74000</v>
          </cell>
          <cell r="M3368" t="str">
            <v>Investment</v>
          </cell>
          <cell r="N3368" t="str">
            <v>ProFI-PG</v>
          </cell>
          <cell r="O3368" t="str">
            <v>BLR_ZONE1</v>
          </cell>
          <cell r="P3368">
            <v>9124735</v>
          </cell>
          <cell r="Q3368" t="str">
            <v>Punganuru Shanmugam</v>
          </cell>
          <cell r="R3368" t="str">
            <v>IAM</v>
          </cell>
          <cell r="S3368" t="str">
            <v>Biswa Ranjan Behera</v>
          </cell>
          <cell r="T3368">
            <v>0.40500000000000003</v>
          </cell>
          <cell r="U3368">
            <v>0</v>
          </cell>
          <cell r="V3368" t="str">
            <v>-</v>
          </cell>
          <cell r="Z3368" t="str">
            <v>-</v>
          </cell>
          <cell r="AA3368" t="str">
            <v>-</v>
          </cell>
          <cell r="AB3368" t="str">
            <v>-</v>
          </cell>
          <cell r="AC3368" t="str">
            <v>-</v>
          </cell>
          <cell r="AD3368" t="str">
            <v>-</v>
          </cell>
          <cell r="AE3368" t="str">
            <v>-</v>
          </cell>
          <cell r="AF3368" t="str">
            <v>-</v>
          </cell>
          <cell r="AG3368" t="str">
            <v>-</v>
          </cell>
          <cell r="AH3368" t="str">
            <v>--</v>
          </cell>
        </row>
        <row r="3369">
          <cell r="A3369">
            <v>9124839</v>
          </cell>
          <cell r="B3369" t="str">
            <v>INDIC EMS ELECTRONICS PVT LTD</v>
          </cell>
          <cell r="C3369">
            <v>45497</v>
          </cell>
          <cell r="D3369" t="str">
            <v>Bangalore</v>
          </cell>
          <cell r="E3369" t="str">
            <v>MBIA</v>
          </cell>
          <cell r="F3369" t="str">
            <v>B2B</v>
          </cell>
          <cell r="G3369" t="str">
            <v>Bangalore</v>
          </cell>
          <cell r="H3369">
            <v>18750</v>
          </cell>
          <cell r="I3369">
            <v>0.1875</v>
          </cell>
          <cell r="J3369">
            <v>9124839</v>
          </cell>
          <cell r="K3369" t="str">
            <v>Indic Ems Electronics Private Limited</v>
          </cell>
          <cell r="L3369">
            <v>41666.666666666672</v>
          </cell>
          <cell r="M3369" t="str">
            <v>Investment</v>
          </cell>
          <cell r="N3369" t="str">
            <v>MBIA</v>
          </cell>
          <cell r="O3369" t="str">
            <v>BLR_ZONE2</v>
          </cell>
          <cell r="P3369">
            <v>9124839</v>
          </cell>
          <cell r="Q3369" t="str">
            <v>Punganuru Shanmugam</v>
          </cell>
          <cell r="R3369" t="str">
            <v>IAM</v>
          </cell>
          <cell r="S3369" t="str">
            <v>Biswa Ranjan Behera</v>
          </cell>
          <cell r="T3369">
            <v>0.1875</v>
          </cell>
          <cell r="U3369">
            <v>0</v>
          </cell>
          <cell r="V3369" t="str">
            <v>-</v>
          </cell>
          <cell r="Z3369">
            <v>46144.440405092602</v>
          </cell>
          <cell r="AA3369" t="str">
            <v>SR26055546853</v>
          </cell>
          <cell r="AB3369" t="str">
            <v>Active</v>
          </cell>
          <cell r="AC3369" t="str">
            <v>-</v>
          </cell>
          <cell r="AD3369" t="str">
            <v>-</v>
          </cell>
          <cell r="AE3369" t="str">
            <v>-</v>
          </cell>
          <cell r="AF3369" t="str">
            <v>-</v>
          </cell>
          <cell r="AG3369" t="str">
            <v>-</v>
          </cell>
          <cell r="AH3369" t="str">
            <v>-Active</v>
          </cell>
        </row>
        <row r="3370">
          <cell r="A3370">
            <v>9128504</v>
          </cell>
          <cell r="B3370" t="str">
            <v>Indic Ems Electronics Private Limited</v>
          </cell>
          <cell r="C3370">
            <v>45684</v>
          </cell>
          <cell r="D3370" t="str">
            <v>Amritsar</v>
          </cell>
          <cell r="E3370" t="str">
            <v>MBIA</v>
          </cell>
          <cell r="F3370" t="str">
            <v>B2B</v>
          </cell>
          <cell r="G3370" t="str">
            <v>Others</v>
          </cell>
          <cell r="H3370">
            <v>22916.666666666668</v>
          </cell>
          <cell r="I3370">
            <v>0.22916666666666669</v>
          </cell>
          <cell r="J3370">
            <v>9124839</v>
          </cell>
          <cell r="K3370" t="str">
            <v>Indic Ems Electronics Private Limited</v>
          </cell>
          <cell r="L3370">
            <v>41666.666666666672</v>
          </cell>
          <cell r="M3370" t="str">
            <v>Investment</v>
          </cell>
          <cell r="N3370" t="str">
            <v>MBIA</v>
          </cell>
          <cell r="O3370" t="str">
            <v>PAN_ZONE1</v>
          </cell>
          <cell r="P3370">
            <v>9124839</v>
          </cell>
          <cell r="Q3370" t="str">
            <v>Punganuru Shanmugam</v>
          </cell>
          <cell r="R3370" t="str">
            <v>IAM</v>
          </cell>
          <cell r="S3370" t="str">
            <v>Biswa Ranjan Behera</v>
          </cell>
          <cell r="T3370">
            <v>0.22916666666666669</v>
          </cell>
          <cell r="U3370">
            <v>0</v>
          </cell>
          <cell r="V3370" t="str">
            <v>-</v>
          </cell>
          <cell r="Z3370">
            <v>46144.440185185202</v>
          </cell>
          <cell r="AA3370" t="str">
            <v>SR26055546852</v>
          </cell>
          <cell r="AB3370" t="str">
            <v>Active</v>
          </cell>
          <cell r="AC3370" t="str">
            <v>-</v>
          </cell>
          <cell r="AD3370" t="str">
            <v>-</v>
          </cell>
          <cell r="AE3370" t="str">
            <v>-</v>
          </cell>
          <cell r="AF3370" t="str">
            <v>-</v>
          </cell>
          <cell r="AG3370" t="str">
            <v>-</v>
          </cell>
          <cell r="AH3370" t="str">
            <v>-Active</v>
          </cell>
        </row>
        <row r="3371">
          <cell r="A3371">
            <v>9124932</v>
          </cell>
          <cell r="B3371" t="str">
            <v>Megatron Complex Private Limited</v>
          </cell>
          <cell r="C3371">
            <v>45580</v>
          </cell>
          <cell r="D3371" t="str">
            <v>Pune</v>
          </cell>
          <cell r="E3371" t="str">
            <v>MWIFI</v>
          </cell>
          <cell r="F3371" t="str">
            <v>B2B</v>
          </cell>
          <cell r="G3371" t="str">
            <v>Pune</v>
          </cell>
          <cell r="H3371">
            <v>271040</v>
          </cell>
          <cell r="I3371">
            <v>2.7103999999999999</v>
          </cell>
          <cell r="J3371">
            <v>9124932</v>
          </cell>
          <cell r="K3371" t="str">
            <v>Megatron Complex Private Limited</v>
          </cell>
          <cell r="L3371">
            <v>271040</v>
          </cell>
          <cell r="M3371" t="str">
            <v>Relationship</v>
          </cell>
          <cell r="N3371" t="str">
            <v>MWIFI</v>
          </cell>
          <cell r="O3371" t="str">
            <v>PUN_ZONE1</v>
          </cell>
          <cell r="P3371">
            <v>9124932</v>
          </cell>
          <cell r="Q3371" t="str">
            <v>Vineet Garg</v>
          </cell>
          <cell r="R3371" t="str">
            <v>RAM</v>
          </cell>
          <cell r="S3371" t="str">
            <v>Vineet Garg</v>
          </cell>
          <cell r="T3371">
            <v>2.7103999999999999</v>
          </cell>
          <cell r="U3371">
            <v>0</v>
          </cell>
          <cell r="V3371" t="str">
            <v>-</v>
          </cell>
          <cell r="Z3371" t="str">
            <v>-</v>
          </cell>
          <cell r="AA3371" t="str">
            <v>-</v>
          </cell>
          <cell r="AB3371" t="str">
            <v>-</v>
          </cell>
          <cell r="AC3371" t="str">
            <v>-</v>
          </cell>
          <cell r="AD3371" t="str">
            <v>-</v>
          </cell>
          <cell r="AE3371" t="str">
            <v>-</v>
          </cell>
          <cell r="AF3371" t="str">
            <v>-</v>
          </cell>
          <cell r="AG3371" t="str">
            <v>-</v>
          </cell>
          <cell r="AH3371" t="str">
            <v>--</v>
          </cell>
        </row>
        <row r="3372">
          <cell r="A3372">
            <v>9125007</v>
          </cell>
          <cell r="B3372" t="str">
            <v>Chadha And Chadha</v>
          </cell>
          <cell r="C3372">
            <v>45490</v>
          </cell>
          <cell r="D3372" t="str">
            <v>Gurgaon</v>
          </cell>
          <cell r="E3372" t="str">
            <v>BIA</v>
          </cell>
          <cell r="F3372" t="str">
            <v>B2B</v>
          </cell>
          <cell r="G3372" t="str">
            <v>Gurgaon</v>
          </cell>
          <cell r="H3372">
            <v>25416.666666666668</v>
          </cell>
          <cell r="I3372">
            <v>0.25416666666666665</v>
          </cell>
          <cell r="J3372">
            <v>9125007</v>
          </cell>
          <cell r="K3372" t="str">
            <v>Chadha And Chadha</v>
          </cell>
          <cell r="L3372">
            <v>32416.666666666668</v>
          </cell>
          <cell r="M3372" t="str">
            <v>Investment</v>
          </cell>
          <cell r="N3372" t="str">
            <v>BIA+</v>
          </cell>
          <cell r="O3372" t="str">
            <v>GGN_ZONE1</v>
          </cell>
          <cell r="P3372">
            <v>9125007</v>
          </cell>
          <cell r="Q3372" t="str">
            <v>Lakshay Madan</v>
          </cell>
          <cell r="R3372" t="str">
            <v>IAM</v>
          </cell>
          <cell r="S3372" t="str">
            <v>Rajeev Misra</v>
          </cell>
          <cell r="T3372">
            <v>0.25416666666666665</v>
          </cell>
          <cell r="U3372">
            <v>0</v>
          </cell>
          <cell r="V3372" t="str">
            <v>-</v>
          </cell>
          <cell r="Z3372" t="str">
            <v>-</v>
          </cell>
          <cell r="AA3372" t="str">
            <v>-</v>
          </cell>
          <cell r="AB3372" t="str">
            <v>-</v>
          </cell>
          <cell r="AC3372" t="str">
            <v>-</v>
          </cell>
          <cell r="AD3372" t="str">
            <v>-</v>
          </cell>
          <cell r="AE3372" t="str">
            <v>-</v>
          </cell>
          <cell r="AF3372" t="str">
            <v>-</v>
          </cell>
          <cell r="AG3372" t="str">
            <v>-</v>
          </cell>
          <cell r="AH3372" t="str">
            <v>--</v>
          </cell>
        </row>
        <row r="3373">
          <cell r="A3373">
            <v>9125016</v>
          </cell>
          <cell r="B3373" t="str">
            <v>Chadha and Chadha</v>
          </cell>
          <cell r="C3373">
            <v>45492</v>
          </cell>
          <cell r="D3373" t="str">
            <v>Gurgaon</v>
          </cell>
          <cell r="E3373" t="str">
            <v>MWIFI</v>
          </cell>
          <cell r="F3373" t="str">
            <v>B2B</v>
          </cell>
          <cell r="G3373" t="str">
            <v>Gurgaon</v>
          </cell>
          <cell r="H3373">
            <v>7000</v>
          </cell>
          <cell r="I3373">
            <v>7.0000000000000007E-2</v>
          </cell>
          <cell r="J3373">
            <v>9125007</v>
          </cell>
          <cell r="K3373" t="str">
            <v>Chadha And Chadha</v>
          </cell>
          <cell r="L3373">
            <v>32416.666666666668</v>
          </cell>
          <cell r="M3373" t="str">
            <v>Investment</v>
          </cell>
          <cell r="N3373" t="str">
            <v>MWIFI</v>
          </cell>
          <cell r="O3373" t="str">
            <v>GGN_ZONE1</v>
          </cell>
          <cell r="P3373">
            <v>9125007</v>
          </cell>
          <cell r="Q3373" t="str">
            <v>Lakshay Madan</v>
          </cell>
          <cell r="R3373" t="str">
            <v>IAM</v>
          </cell>
          <cell r="S3373" t="str">
            <v>Rajeev Misra</v>
          </cell>
          <cell r="T3373">
            <v>7.0000000000000007E-2</v>
          </cell>
          <cell r="U3373">
            <v>0</v>
          </cell>
          <cell r="V3373" t="str">
            <v>-</v>
          </cell>
          <cell r="Z3373" t="str">
            <v>-</v>
          </cell>
          <cell r="AA3373" t="str">
            <v>-</v>
          </cell>
          <cell r="AB3373" t="str">
            <v>-</v>
          </cell>
          <cell r="AC3373" t="str">
            <v>-</v>
          </cell>
          <cell r="AD3373" t="str">
            <v>-</v>
          </cell>
          <cell r="AE3373" t="str">
            <v>-</v>
          </cell>
          <cell r="AF3373" t="str">
            <v>-</v>
          </cell>
          <cell r="AG3373" t="str">
            <v>-</v>
          </cell>
          <cell r="AH3373" t="str">
            <v>--</v>
          </cell>
        </row>
        <row r="3374">
          <cell r="A3374">
            <v>9123921</v>
          </cell>
          <cell r="B3374" t="str">
            <v>Ignoxlabs Private Limited</v>
          </cell>
          <cell r="C3374">
            <v>45497</v>
          </cell>
          <cell r="D3374" t="str">
            <v>Gurgaon</v>
          </cell>
          <cell r="E3374" t="str">
            <v>MWIFI</v>
          </cell>
          <cell r="F3374" t="str">
            <v>B2B</v>
          </cell>
          <cell r="G3374" t="str">
            <v>Gurgaon</v>
          </cell>
          <cell r="H3374">
            <v>21000</v>
          </cell>
          <cell r="I3374">
            <v>0.21</v>
          </cell>
          <cell r="J3374">
            <v>9125015</v>
          </cell>
          <cell r="K3374" t="str">
            <v>Ignoxlabs Private Limited</v>
          </cell>
          <cell r="L3374">
            <v>55500</v>
          </cell>
          <cell r="M3374" t="str">
            <v>Investment</v>
          </cell>
          <cell r="N3374" t="str">
            <v>MWIFI</v>
          </cell>
          <cell r="O3374" t="str">
            <v>GGN_ZONE1</v>
          </cell>
          <cell r="P3374">
            <v>9125015</v>
          </cell>
          <cell r="Q3374" t="str">
            <v>Adarsh Kumar</v>
          </cell>
          <cell r="R3374" t="str">
            <v>IAM</v>
          </cell>
          <cell r="S3374" t="str">
            <v>Rajeev Misra</v>
          </cell>
          <cell r="T3374">
            <v>0.21</v>
          </cell>
          <cell r="U3374">
            <v>0</v>
          </cell>
          <cell r="V3374" t="str">
            <v>-</v>
          </cell>
          <cell r="Z3374" t="str">
            <v>-</v>
          </cell>
          <cell r="AA3374" t="str">
            <v>-</v>
          </cell>
          <cell r="AB3374" t="str">
            <v>-</v>
          </cell>
          <cell r="AC3374" t="str">
            <v>-</v>
          </cell>
          <cell r="AD3374" t="str">
            <v>-</v>
          </cell>
          <cell r="AE3374" t="str">
            <v>-</v>
          </cell>
          <cell r="AF3374" t="str">
            <v>-</v>
          </cell>
          <cell r="AG3374" t="str">
            <v>-</v>
          </cell>
          <cell r="AH3374" t="str">
            <v>--</v>
          </cell>
        </row>
        <row r="3375">
          <cell r="A3375">
            <v>9125015</v>
          </cell>
          <cell r="B3375" t="str">
            <v>Ignoxlabs Private Limited</v>
          </cell>
          <cell r="C3375">
            <v>45492</v>
          </cell>
          <cell r="D3375" t="str">
            <v>Gurgaon</v>
          </cell>
          <cell r="E3375" t="str">
            <v>ILL</v>
          </cell>
          <cell r="F3375" t="str">
            <v>B2B</v>
          </cell>
          <cell r="G3375" t="str">
            <v>Gurgaon</v>
          </cell>
          <cell r="H3375">
            <v>34500</v>
          </cell>
          <cell r="I3375">
            <v>0.34499999999999997</v>
          </cell>
          <cell r="J3375">
            <v>9125015</v>
          </cell>
          <cell r="K3375" t="str">
            <v>Ignoxlabs Private Limited</v>
          </cell>
          <cell r="L3375">
            <v>55500</v>
          </cell>
          <cell r="M3375" t="str">
            <v>Investment</v>
          </cell>
          <cell r="N3375" t="str">
            <v>BIA+</v>
          </cell>
          <cell r="O3375" t="str">
            <v>GGN_ZONE1</v>
          </cell>
          <cell r="P3375">
            <v>9125015</v>
          </cell>
          <cell r="Q3375" t="str">
            <v>Adarsh Kumar</v>
          </cell>
          <cell r="R3375" t="str">
            <v>IAM</v>
          </cell>
          <cell r="S3375" t="str">
            <v>Rajeev Misra</v>
          </cell>
          <cell r="T3375">
            <v>0.34499999999999997</v>
          </cell>
          <cell r="U3375">
            <v>0</v>
          </cell>
          <cell r="V3375" t="str">
            <v>-</v>
          </cell>
          <cell r="Z3375">
            <v>46137.700543981497</v>
          </cell>
          <cell r="AA3375" t="str">
            <v>SR26045538711</v>
          </cell>
          <cell r="AB3375" t="str">
            <v>Active</v>
          </cell>
          <cell r="AC3375" t="str">
            <v>-</v>
          </cell>
          <cell r="AD3375" t="str">
            <v>-</v>
          </cell>
          <cell r="AE3375" t="str">
            <v>-</v>
          </cell>
          <cell r="AF3375" t="str">
            <v>-</v>
          </cell>
          <cell r="AG3375" t="str">
            <v>-</v>
          </cell>
          <cell r="AH3375" t="str">
            <v>-Active</v>
          </cell>
        </row>
        <row r="3376">
          <cell r="A3376">
            <v>9125078</v>
          </cell>
          <cell r="B3376" t="str">
            <v>Avaada Electro Limited</v>
          </cell>
          <cell r="C3376">
            <v>45541</v>
          </cell>
          <cell r="D3376" t="str">
            <v>Greater Noida</v>
          </cell>
          <cell r="E3376" t="str">
            <v>MBIA</v>
          </cell>
          <cell r="F3376" t="str">
            <v>B2B</v>
          </cell>
          <cell r="G3376" t="str">
            <v>NOIDA</v>
          </cell>
          <cell r="H3376">
            <v>35000</v>
          </cell>
          <cell r="I3376">
            <v>0.35</v>
          </cell>
          <cell r="J3376">
            <v>9125078</v>
          </cell>
          <cell r="K3376" t="str">
            <v>Avaada Electro Private Limited</v>
          </cell>
          <cell r="L3376">
            <v>35000</v>
          </cell>
          <cell r="M3376" t="str">
            <v>Investment</v>
          </cell>
          <cell r="N3376" t="str">
            <v>MBIA</v>
          </cell>
          <cell r="O3376" t="str">
            <v>NOD_ZONE1</v>
          </cell>
          <cell r="P3376">
            <v>9125078</v>
          </cell>
          <cell r="Q3376" t="str">
            <v>Kritika Bahadur</v>
          </cell>
          <cell r="R3376" t="str">
            <v>RAM</v>
          </cell>
          <cell r="S3376" t="str">
            <v>Kritika Bahadur</v>
          </cell>
          <cell r="T3376">
            <v>0.35</v>
          </cell>
          <cell r="U3376">
            <v>0</v>
          </cell>
          <cell r="V3376" t="str">
            <v>-</v>
          </cell>
          <cell r="Z3376" t="str">
            <v>-</v>
          </cell>
          <cell r="AA3376" t="str">
            <v>-</v>
          </cell>
          <cell r="AB3376" t="str">
            <v>-</v>
          </cell>
          <cell r="AC3376" t="str">
            <v>-</v>
          </cell>
          <cell r="AD3376" t="str">
            <v>-</v>
          </cell>
          <cell r="AE3376" t="str">
            <v>-</v>
          </cell>
          <cell r="AF3376" t="str">
            <v>-</v>
          </cell>
          <cell r="AG3376" t="str">
            <v>-</v>
          </cell>
          <cell r="AH3376" t="str">
            <v>--</v>
          </cell>
        </row>
        <row r="3377">
          <cell r="A3377">
            <v>9125218</v>
          </cell>
          <cell r="B3377" t="str">
            <v>Safe Technology India Private Limited</v>
          </cell>
          <cell r="C3377">
            <v>45513</v>
          </cell>
          <cell r="D3377" t="str">
            <v>Delhi</v>
          </cell>
          <cell r="E3377" t="str">
            <v>BIA</v>
          </cell>
          <cell r="F3377" t="str">
            <v>B2B</v>
          </cell>
          <cell r="G3377" t="str">
            <v>Delhi</v>
          </cell>
          <cell r="H3377">
            <v>30833.333333333332</v>
          </cell>
          <cell r="I3377">
            <v>0.30833333333333335</v>
          </cell>
          <cell r="J3377">
            <v>9125218</v>
          </cell>
          <cell r="K3377" t="str">
            <v>Safe Technology India Private Limited</v>
          </cell>
          <cell r="L3377">
            <v>59583.333333333328</v>
          </cell>
          <cell r="M3377" t="str">
            <v>Investment</v>
          </cell>
          <cell r="N3377" t="str">
            <v>BIA+</v>
          </cell>
          <cell r="O3377" t="str">
            <v>DEL_ZONE1</v>
          </cell>
          <cell r="P3377">
            <v>9125218</v>
          </cell>
          <cell r="Q3377" t="str">
            <v>Ravi Chandana</v>
          </cell>
          <cell r="R3377" t="str">
            <v>IAM</v>
          </cell>
          <cell r="S3377" t="str">
            <v>Ravi Kala</v>
          </cell>
          <cell r="T3377">
            <v>0.30833333333333335</v>
          </cell>
          <cell r="U3377">
            <v>0</v>
          </cell>
          <cell r="V3377" t="str">
            <v>-</v>
          </cell>
          <cell r="Z3377" t="str">
            <v>-</v>
          </cell>
          <cell r="AA3377" t="str">
            <v>-</v>
          </cell>
          <cell r="AB3377" t="str">
            <v>-</v>
          </cell>
          <cell r="AC3377" t="str">
            <v>-</v>
          </cell>
          <cell r="AD3377" t="str">
            <v>-</v>
          </cell>
          <cell r="AE3377" t="str">
            <v>-</v>
          </cell>
          <cell r="AF3377" t="str">
            <v>-</v>
          </cell>
          <cell r="AG3377" t="str">
            <v>-</v>
          </cell>
          <cell r="AH3377" t="str">
            <v>--</v>
          </cell>
        </row>
        <row r="3378">
          <cell r="A3378">
            <v>9134715</v>
          </cell>
          <cell r="B3378" t="str">
            <v>Safe Technology India Private Limited</v>
          </cell>
          <cell r="C3378">
            <v>46112</v>
          </cell>
          <cell r="D3378" t="str">
            <v>Bangalore</v>
          </cell>
          <cell r="E3378" t="str">
            <v>BIA</v>
          </cell>
          <cell r="F3378" t="str">
            <v>B2B</v>
          </cell>
          <cell r="G3378" t="str">
            <v>Bangalore</v>
          </cell>
          <cell r="H3378">
            <v>28750</v>
          </cell>
          <cell r="I3378">
            <v>0.28749999999999998</v>
          </cell>
          <cell r="J3378">
            <v>9125218</v>
          </cell>
          <cell r="K3378" t="str">
            <v>Safe Technology India Private Limited</v>
          </cell>
          <cell r="L3378">
            <v>59583.333333333328</v>
          </cell>
          <cell r="M3378" t="str">
            <v>Investment</v>
          </cell>
          <cell r="N3378" t="str">
            <v>BIA+</v>
          </cell>
          <cell r="O3378" t="str">
            <v>BLR_ZONE1</v>
          </cell>
          <cell r="P3378">
            <v>9125218</v>
          </cell>
          <cell r="Q3378" t="str">
            <v>Ravi Chandana</v>
          </cell>
          <cell r="R3378" t="str">
            <v>IAM</v>
          </cell>
          <cell r="S3378" t="str">
            <v>Ravi Kala</v>
          </cell>
          <cell r="T3378">
            <v>0.28749999999999998</v>
          </cell>
          <cell r="U3378">
            <v>0</v>
          </cell>
          <cell r="V3378" t="str">
            <v>-</v>
          </cell>
          <cell r="Z3378" t="str">
            <v>-</v>
          </cell>
          <cell r="AA3378" t="str">
            <v>-</v>
          </cell>
          <cell r="AB3378" t="str">
            <v>-</v>
          </cell>
          <cell r="AC3378" t="str">
            <v>-</v>
          </cell>
          <cell r="AD3378" t="str">
            <v>-</v>
          </cell>
          <cell r="AE3378" t="str">
            <v>-</v>
          </cell>
          <cell r="AF3378" t="str">
            <v>-</v>
          </cell>
          <cell r="AG3378" t="str">
            <v>-</v>
          </cell>
          <cell r="AH3378" t="str">
            <v>--</v>
          </cell>
        </row>
        <row r="3379">
          <cell r="A3379">
            <v>9125326</v>
          </cell>
          <cell r="B3379" t="str">
            <v>Vision Group Retail Technologies Pvt Ltd</v>
          </cell>
          <cell r="C3379">
            <v>45520</v>
          </cell>
          <cell r="D3379" t="str">
            <v>NOIDA</v>
          </cell>
          <cell r="E3379" t="str">
            <v>BIA</v>
          </cell>
          <cell r="F3379" t="str">
            <v>B2B</v>
          </cell>
          <cell r="G3379" t="str">
            <v>NOIDA</v>
          </cell>
          <cell r="H3379">
            <v>31666.666666666668</v>
          </cell>
          <cell r="I3379">
            <v>0.31666666666666665</v>
          </cell>
          <cell r="J3379">
            <v>9125326</v>
          </cell>
          <cell r="K3379" t="str">
            <v>Vision Group Retail Technologies Private Limited</v>
          </cell>
          <cell r="L3379">
            <v>31666.666666666668</v>
          </cell>
          <cell r="M3379" t="str">
            <v>Investment</v>
          </cell>
          <cell r="N3379" t="str">
            <v>BIA+</v>
          </cell>
          <cell r="O3379" t="str">
            <v>NOD_ZONE1</v>
          </cell>
          <cell r="P3379">
            <v>9125326</v>
          </cell>
          <cell r="Q3379" t="str">
            <v>Mithilesh Vishwakarma</v>
          </cell>
          <cell r="R3379" t="str">
            <v>IAM</v>
          </cell>
          <cell r="S3379" t="str">
            <v>Kritika Bahadur</v>
          </cell>
          <cell r="T3379">
            <v>0.31666666666666665</v>
          </cell>
          <cell r="U3379">
            <v>0</v>
          </cell>
          <cell r="V3379" t="str">
            <v>-</v>
          </cell>
          <cell r="Z3379" t="str">
            <v>-</v>
          </cell>
          <cell r="AA3379" t="str">
            <v>-</v>
          </cell>
          <cell r="AB3379" t="str">
            <v>-</v>
          </cell>
          <cell r="AC3379" t="str">
            <v>-</v>
          </cell>
          <cell r="AD3379" t="str">
            <v>-</v>
          </cell>
          <cell r="AE3379" t="str">
            <v>-</v>
          </cell>
          <cell r="AF3379" t="str">
            <v>-</v>
          </cell>
          <cell r="AG3379" t="str">
            <v>-</v>
          </cell>
          <cell r="AH3379" t="str">
            <v>--</v>
          </cell>
        </row>
        <row r="3380">
          <cell r="A3380">
            <v>9126185</v>
          </cell>
          <cell r="B3380" t="str">
            <v>Ship Global Express Private Limited</v>
          </cell>
          <cell r="C3380">
            <v>45534</v>
          </cell>
          <cell r="D3380" t="str">
            <v>Delhi</v>
          </cell>
          <cell r="E3380" t="str">
            <v>MBIA</v>
          </cell>
          <cell r="F3380" t="str">
            <v>B2B</v>
          </cell>
          <cell r="G3380" t="str">
            <v>Delhi</v>
          </cell>
          <cell r="H3380">
            <v>70833.33</v>
          </cell>
          <cell r="I3380">
            <v>0.70833330000000005</v>
          </cell>
          <cell r="J3380">
            <v>9126185</v>
          </cell>
          <cell r="K3380" t="str">
            <v>Ship Global Express Private Limited</v>
          </cell>
          <cell r="L3380">
            <v>95833.33</v>
          </cell>
          <cell r="M3380" t="str">
            <v>Investment</v>
          </cell>
          <cell r="N3380" t="str">
            <v>MBIA</v>
          </cell>
          <cell r="O3380" t="str">
            <v>DEL_ZONE1</v>
          </cell>
          <cell r="P3380">
            <v>9126185</v>
          </cell>
          <cell r="Q3380" t="str">
            <v>Syed Sadique Hussain</v>
          </cell>
          <cell r="R3380" t="str">
            <v>IAM</v>
          </cell>
          <cell r="S3380" t="str">
            <v>Rajeev Misra</v>
          </cell>
          <cell r="T3380">
            <v>0.70833330000000005</v>
          </cell>
          <cell r="U3380">
            <v>0</v>
          </cell>
          <cell r="V3380" t="str">
            <v>-</v>
          </cell>
          <cell r="Z3380" t="str">
            <v>-</v>
          </cell>
          <cell r="AA3380" t="str">
            <v>-</v>
          </cell>
          <cell r="AB3380" t="str">
            <v>-</v>
          </cell>
          <cell r="AC3380" t="str">
            <v>-</v>
          </cell>
          <cell r="AD3380" t="str">
            <v>-</v>
          </cell>
          <cell r="AE3380" t="str">
            <v>-</v>
          </cell>
          <cell r="AF3380" t="str">
            <v>-</v>
          </cell>
          <cell r="AG3380" t="str">
            <v>-</v>
          </cell>
          <cell r="AH3380" t="str">
            <v>--</v>
          </cell>
        </row>
        <row r="3381">
          <cell r="A3381">
            <v>9132658</v>
          </cell>
          <cell r="B3381" t="str">
            <v>Ship Global Express Private Limited</v>
          </cell>
          <cell r="C3381">
            <v>45952</v>
          </cell>
          <cell r="D3381" t="str">
            <v>Delhi</v>
          </cell>
          <cell r="E3381" t="str">
            <v>MBIA</v>
          </cell>
          <cell r="F3381" t="str">
            <v>B2B</v>
          </cell>
          <cell r="G3381" t="str">
            <v>Delhi</v>
          </cell>
          <cell r="H3381">
            <v>25000</v>
          </cell>
          <cell r="I3381">
            <v>0.25</v>
          </cell>
          <cell r="J3381">
            <v>9126185</v>
          </cell>
          <cell r="K3381" t="str">
            <v>Ship Global Express Private Limited</v>
          </cell>
          <cell r="L3381">
            <v>95833.33</v>
          </cell>
          <cell r="M3381" t="str">
            <v>Investment</v>
          </cell>
          <cell r="N3381" t="str">
            <v>MBIA</v>
          </cell>
          <cell r="O3381" t="str">
            <v>GGN_ZONE1</v>
          </cell>
          <cell r="P3381">
            <v>9126185</v>
          </cell>
          <cell r="Q3381" t="str">
            <v>Syed Sadique Hussain</v>
          </cell>
          <cell r="R3381" t="str">
            <v>IAM</v>
          </cell>
          <cell r="S3381" t="str">
            <v>Rajeev Misra</v>
          </cell>
          <cell r="T3381">
            <v>0.25</v>
          </cell>
          <cell r="U3381">
            <v>0</v>
          </cell>
          <cell r="V3381" t="str">
            <v>-</v>
          </cell>
          <cell r="Z3381" t="str">
            <v>-</v>
          </cell>
          <cell r="AA3381" t="str">
            <v>-</v>
          </cell>
          <cell r="AB3381" t="str">
            <v>-</v>
          </cell>
          <cell r="AC3381" t="str">
            <v>-</v>
          </cell>
          <cell r="AD3381" t="str">
            <v>-</v>
          </cell>
          <cell r="AE3381" t="str">
            <v>-</v>
          </cell>
          <cell r="AF3381" t="str">
            <v>-</v>
          </cell>
          <cell r="AG3381" t="str">
            <v>-</v>
          </cell>
          <cell r="AH3381" t="str">
            <v>--</v>
          </cell>
        </row>
        <row r="3382">
          <cell r="A3382">
            <v>9126232</v>
          </cell>
          <cell r="B3382" t="str">
            <v>Murata Electronics India Private Limited</v>
          </cell>
          <cell r="C3382">
            <v>45758</v>
          </cell>
          <cell r="D3382" t="str">
            <v>Chennai</v>
          </cell>
          <cell r="E3382" t="str">
            <v>MBIA</v>
          </cell>
          <cell r="F3382" t="str">
            <v>B2B</v>
          </cell>
          <cell r="G3382" t="str">
            <v>Chennai</v>
          </cell>
          <cell r="H3382">
            <v>56250</v>
          </cell>
          <cell r="I3382">
            <v>0.5625</v>
          </cell>
          <cell r="J3382">
            <v>9126232</v>
          </cell>
          <cell r="K3382" t="str">
            <v>Murata Electronics India Private Limited</v>
          </cell>
          <cell r="L3382">
            <v>87916.666666666672</v>
          </cell>
          <cell r="M3382" t="str">
            <v>Investment</v>
          </cell>
          <cell r="N3382" t="str">
            <v>MBIA</v>
          </cell>
          <cell r="O3382" t="str">
            <v>CHN_ZONE1</v>
          </cell>
          <cell r="P3382">
            <v>9126232</v>
          </cell>
          <cell r="Q3382" t="str">
            <v>Saranya R</v>
          </cell>
          <cell r="R3382" t="str">
            <v>IAM</v>
          </cell>
          <cell r="S3382" t="str">
            <v>Vineet Jose</v>
          </cell>
          <cell r="T3382">
            <v>0.5625</v>
          </cell>
          <cell r="U3382">
            <v>0</v>
          </cell>
          <cell r="V3382" t="str">
            <v>-</v>
          </cell>
          <cell r="Z3382" t="str">
            <v>-</v>
          </cell>
          <cell r="AA3382" t="str">
            <v>-</v>
          </cell>
          <cell r="AB3382" t="str">
            <v>-</v>
          </cell>
          <cell r="AC3382" t="str">
            <v>-</v>
          </cell>
          <cell r="AD3382" t="str">
            <v>-</v>
          </cell>
          <cell r="AE3382" t="str">
            <v>-</v>
          </cell>
          <cell r="AF3382" t="str">
            <v>-</v>
          </cell>
          <cell r="AG3382" t="str">
            <v>-</v>
          </cell>
          <cell r="AH3382" t="str">
            <v>--</v>
          </cell>
        </row>
        <row r="3383">
          <cell r="A3383">
            <v>9129932</v>
          </cell>
          <cell r="B3383" t="str">
            <v>Murata Electronics (India) Private Limited</v>
          </cell>
          <cell r="C3383">
            <v>45866</v>
          </cell>
          <cell r="D3383" t="str">
            <v>Bangalore</v>
          </cell>
          <cell r="E3383" t="str">
            <v>BIA</v>
          </cell>
          <cell r="F3383" t="str">
            <v>B2B</v>
          </cell>
          <cell r="G3383" t="str">
            <v>Bangalore</v>
          </cell>
          <cell r="H3383">
            <v>31666.666666666668</v>
          </cell>
          <cell r="I3383">
            <v>0.31666666666666665</v>
          </cell>
          <cell r="J3383">
            <v>9126232</v>
          </cell>
          <cell r="K3383" t="str">
            <v>Murata Electronics India Private Limited</v>
          </cell>
          <cell r="L3383">
            <v>87916.666666666672</v>
          </cell>
          <cell r="M3383" t="str">
            <v>Investment</v>
          </cell>
          <cell r="N3383" t="str">
            <v>BIA+</v>
          </cell>
          <cell r="O3383" t="str">
            <v>BLR_ZONE1</v>
          </cell>
          <cell r="P3383">
            <v>9126232</v>
          </cell>
          <cell r="Q3383" t="str">
            <v>Saranya R</v>
          </cell>
          <cell r="R3383" t="str">
            <v>IAM</v>
          </cell>
          <cell r="S3383" t="str">
            <v>Vineet Jose</v>
          </cell>
          <cell r="T3383">
            <v>0.31666666666666665</v>
          </cell>
          <cell r="U3383">
            <v>0</v>
          </cell>
          <cell r="V3383" t="str">
            <v>-</v>
          </cell>
          <cell r="Z3383" t="str">
            <v>-</v>
          </cell>
          <cell r="AA3383" t="str">
            <v>-</v>
          </cell>
          <cell r="AB3383" t="str">
            <v>-</v>
          </cell>
          <cell r="AC3383" t="str">
            <v>-</v>
          </cell>
          <cell r="AD3383" t="str">
            <v>-</v>
          </cell>
          <cell r="AE3383" t="str">
            <v>-</v>
          </cell>
          <cell r="AF3383" t="str">
            <v>-</v>
          </cell>
          <cell r="AG3383" t="str">
            <v>-</v>
          </cell>
          <cell r="AH3383" t="str">
            <v>--</v>
          </cell>
        </row>
        <row r="3384">
          <cell r="A3384">
            <v>9126235</v>
          </cell>
          <cell r="B3384" t="str">
            <v>A I T M C VENTURES LIMITED</v>
          </cell>
          <cell r="C3384">
            <v>45544</v>
          </cell>
          <cell r="D3384" t="str">
            <v>Gurgaon</v>
          </cell>
          <cell r="E3384" t="str">
            <v>MWIFI</v>
          </cell>
          <cell r="F3384" t="str">
            <v>B2B</v>
          </cell>
          <cell r="G3384" t="str">
            <v>Gurgaon</v>
          </cell>
          <cell r="H3384">
            <v>50833.333333333336</v>
          </cell>
          <cell r="I3384">
            <v>0.5083333333333333</v>
          </cell>
          <cell r="J3384">
            <v>9126235</v>
          </cell>
          <cell r="K3384" t="str">
            <v>A I T M C Ventures Limited</v>
          </cell>
          <cell r="L3384">
            <v>50833.333333333336</v>
          </cell>
          <cell r="M3384" t="str">
            <v>Investment</v>
          </cell>
          <cell r="N3384" t="str">
            <v>MWIFI</v>
          </cell>
          <cell r="O3384" t="str">
            <v>GGN_ZONE1</v>
          </cell>
          <cell r="P3384">
            <v>9126235</v>
          </cell>
          <cell r="Q3384" t="str">
            <v>Syed Sadique Hussain</v>
          </cell>
          <cell r="R3384" t="str">
            <v>IAM</v>
          </cell>
          <cell r="S3384" t="str">
            <v>Rajeev Misra</v>
          </cell>
          <cell r="T3384">
            <v>0.5083333333333333</v>
          </cell>
          <cell r="U3384">
            <v>0</v>
          </cell>
          <cell r="V3384" t="str">
            <v>-</v>
          </cell>
          <cell r="Z3384" t="str">
            <v>-</v>
          </cell>
          <cell r="AA3384" t="str">
            <v>-</v>
          </cell>
          <cell r="AB3384" t="str">
            <v>-</v>
          </cell>
          <cell r="AC3384" t="str">
            <v>-</v>
          </cell>
          <cell r="AD3384" t="str">
            <v>-</v>
          </cell>
          <cell r="AE3384" t="str">
            <v>-</v>
          </cell>
          <cell r="AF3384" t="str">
            <v>-</v>
          </cell>
          <cell r="AG3384" t="str">
            <v>-</v>
          </cell>
          <cell r="AH3384" t="str">
            <v>--</v>
          </cell>
        </row>
        <row r="3385">
          <cell r="A3385">
            <v>9126613</v>
          </cell>
          <cell r="B3385" t="str">
            <v>NH Integrated Care Private Limited</v>
          </cell>
          <cell r="C3385">
            <v>45550</v>
          </cell>
          <cell r="D3385" t="str">
            <v>Bangalore</v>
          </cell>
          <cell r="E3385" t="str">
            <v>BIA</v>
          </cell>
          <cell r="F3385" t="str">
            <v>B2B</v>
          </cell>
          <cell r="G3385" t="str">
            <v>Bangalore</v>
          </cell>
          <cell r="H3385">
            <v>17500</v>
          </cell>
          <cell r="I3385">
            <v>0.17499999999999999</v>
          </cell>
          <cell r="J3385">
            <v>9126613</v>
          </cell>
          <cell r="K3385" t="str">
            <v>Nh Integrated Care Private Limited</v>
          </cell>
          <cell r="L3385">
            <v>104166.66666666667</v>
          </cell>
          <cell r="M3385" t="str">
            <v>Relationship</v>
          </cell>
          <cell r="N3385" t="str">
            <v>BIA+</v>
          </cell>
          <cell r="O3385" t="str">
            <v>BLR_ZONE2</v>
          </cell>
          <cell r="P3385">
            <v>9126613</v>
          </cell>
          <cell r="Q3385" t="str">
            <v>Punganuru Shanmugam</v>
          </cell>
          <cell r="R3385" t="str">
            <v>IAM</v>
          </cell>
          <cell r="S3385" t="str">
            <v>Biswa Ranjan Behera</v>
          </cell>
          <cell r="T3385">
            <v>0.17499999999999999</v>
          </cell>
          <cell r="U3385">
            <v>0</v>
          </cell>
          <cell r="V3385" t="str">
            <v>-</v>
          </cell>
          <cell r="Z3385" t="str">
            <v>-</v>
          </cell>
          <cell r="AA3385" t="str">
            <v>-</v>
          </cell>
          <cell r="AB3385" t="str">
            <v>-</v>
          </cell>
          <cell r="AC3385" t="str">
            <v>-</v>
          </cell>
          <cell r="AD3385" t="str">
            <v>-</v>
          </cell>
          <cell r="AE3385" t="str">
            <v>-</v>
          </cell>
          <cell r="AF3385" t="str">
            <v>-</v>
          </cell>
          <cell r="AG3385" t="str">
            <v>-</v>
          </cell>
          <cell r="AH3385" t="str">
            <v>--</v>
          </cell>
        </row>
        <row r="3386">
          <cell r="A3386">
            <v>9127410</v>
          </cell>
          <cell r="B3386" t="str">
            <v>NH Integrated Care Private Limited</v>
          </cell>
          <cell r="C3386">
            <v>45682</v>
          </cell>
          <cell r="D3386" t="str">
            <v>Bangalore</v>
          </cell>
          <cell r="E3386" t="str">
            <v>MBIA</v>
          </cell>
          <cell r="F3386" t="str">
            <v>B2B</v>
          </cell>
          <cell r="G3386" t="str">
            <v>Bangalore</v>
          </cell>
          <cell r="H3386">
            <v>17500</v>
          </cell>
          <cell r="I3386">
            <v>0.17499999999999999</v>
          </cell>
          <cell r="J3386">
            <v>9126613</v>
          </cell>
          <cell r="K3386" t="str">
            <v>Nh Integrated Care Private Limited</v>
          </cell>
          <cell r="L3386">
            <v>104166.66666666667</v>
          </cell>
          <cell r="M3386" t="str">
            <v>Relationship</v>
          </cell>
          <cell r="N3386" t="str">
            <v>MBIA</v>
          </cell>
          <cell r="O3386" t="str">
            <v>BLR_ZONE2</v>
          </cell>
          <cell r="P3386">
            <v>9126613</v>
          </cell>
          <cell r="Q3386" t="str">
            <v>Punganuru Shanmugam</v>
          </cell>
          <cell r="R3386" t="str">
            <v>IAM</v>
          </cell>
          <cell r="S3386" t="str">
            <v>Biswa Ranjan Behera</v>
          </cell>
          <cell r="T3386">
            <v>0.17499999999999999</v>
          </cell>
          <cell r="U3386">
            <v>0</v>
          </cell>
          <cell r="V3386" t="str">
            <v>-</v>
          </cell>
          <cell r="Z3386" t="str">
            <v>-</v>
          </cell>
          <cell r="AA3386" t="str">
            <v>-</v>
          </cell>
          <cell r="AB3386" t="str">
            <v>-</v>
          </cell>
          <cell r="AC3386" t="str">
            <v>-</v>
          </cell>
          <cell r="AD3386" t="str">
            <v>-</v>
          </cell>
          <cell r="AE3386" t="str">
            <v>-</v>
          </cell>
          <cell r="AF3386" t="str">
            <v>-</v>
          </cell>
          <cell r="AG3386" t="str">
            <v>-</v>
          </cell>
          <cell r="AH3386" t="str">
            <v>--</v>
          </cell>
        </row>
        <row r="3387">
          <cell r="A3387">
            <v>9128000</v>
          </cell>
          <cell r="B3387" t="str">
            <v>NH Integrated Care Private Limited</v>
          </cell>
          <cell r="C3387">
            <v>45654</v>
          </cell>
          <cell r="D3387" t="str">
            <v>Bangalore</v>
          </cell>
          <cell r="E3387" t="str">
            <v>BIA</v>
          </cell>
          <cell r="F3387" t="str">
            <v>B2B</v>
          </cell>
          <cell r="G3387" t="str">
            <v>Bangalore</v>
          </cell>
          <cell r="H3387">
            <v>17500</v>
          </cell>
          <cell r="I3387">
            <v>0.17499999999999999</v>
          </cell>
          <cell r="J3387">
            <v>9126613</v>
          </cell>
          <cell r="K3387" t="str">
            <v>Nh Integrated Care Private Limited</v>
          </cell>
          <cell r="L3387">
            <v>104166.66666666667</v>
          </cell>
          <cell r="M3387" t="str">
            <v>Relationship</v>
          </cell>
          <cell r="N3387" t="str">
            <v>BIA+</v>
          </cell>
          <cell r="O3387" t="str">
            <v>BLR_ZONE2</v>
          </cell>
          <cell r="P3387">
            <v>9126613</v>
          </cell>
          <cell r="Q3387" t="str">
            <v>Punganuru Shanmugam</v>
          </cell>
          <cell r="R3387" t="str">
            <v>IAM</v>
          </cell>
          <cell r="S3387" t="str">
            <v>Biswa Ranjan Behera</v>
          </cell>
          <cell r="T3387">
            <v>0.17499999999999999</v>
          </cell>
          <cell r="U3387">
            <v>0</v>
          </cell>
          <cell r="V3387" t="str">
            <v>-</v>
          </cell>
          <cell r="Z3387" t="str">
            <v>-</v>
          </cell>
          <cell r="AA3387" t="str">
            <v>-</v>
          </cell>
          <cell r="AB3387" t="str">
            <v>-</v>
          </cell>
          <cell r="AC3387" t="str">
            <v>-</v>
          </cell>
          <cell r="AD3387" t="str">
            <v>-</v>
          </cell>
          <cell r="AE3387" t="str">
            <v>-</v>
          </cell>
          <cell r="AF3387" t="str">
            <v>-</v>
          </cell>
          <cell r="AG3387" t="str">
            <v>-</v>
          </cell>
          <cell r="AH3387" t="str">
            <v>--</v>
          </cell>
        </row>
        <row r="3388">
          <cell r="A3388">
            <v>9128791</v>
          </cell>
          <cell r="B3388" t="str">
            <v>NH Integrated Care Private Limited</v>
          </cell>
          <cell r="C3388">
            <v>45675</v>
          </cell>
          <cell r="D3388" t="str">
            <v>Bangalore</v>
          </cell>
          <cell r="E3388" t="str">
            <v>BIA</v>
          </cell>
          <cell r="F3388" t="str">
            <v>B2B</v>
          </cell>
          <cell r="G3388" t="str">
            <v>Bangalore</v>
          </cell>
          <cell r="H3388">
            <v>16666.666666666668</v>
          </cell>
          <cell r="I3388">
            <v>0.16666666666666669</v>
          </cell>
          <cell r="J3388">
            <v>9126613</v>
          </cell>
          <cell r="K3388" t="str">
            <v>Nh Integrated Care Private Limited</v>
          </cell>
          <cell r="L3388">
            <v>104166.66666666667</v>
          </cell>
          <cell r="M3388" t="str">
            <v>Relationship</v>
          </cell>
          <cell r="N3388" t="str">
            <v>BIA+</v>
          </cell>
          <cell r="O3388" t="str">
            <v>BLR_ZONE2</v>
          </cell>
          <cell r="P3388">
            <v>9126613</v>
          </cell>
          <cell r="Q3388" t="str">
            <v>Punganuru Shanmugam</v>
          </cell>
          <cell r="R3388" t="str">
            <v>IAM</v>
          </cell>
          <cell r="S3388" t="str">
            <v>Biswa Ranjan Behera</v>
          </cell>
          <cell r="T3388">
            <v>0.16666666666666669</v>
          </cell>
          <cell r="U3388">
            <v>0</v>
          </cell>
          <cell r="V3388" t="str">
            <v>-</v>
          </cell>
          <cell r="Z3388" t="str">
            <v>-</v>
          </cell>
          <cell r="AA3388" t="str">
            <v>-</v>
          </cell>
          <cell r="AB3388" t="str">
            <v>-</v>
          </cell>
          <cell r="AC3388" t="str">
            <v>-</v>
          </cell>
          <cell r="AD3388" t="str">
            <v>-</v>
          </cell>
          <cell r="AE3388" t="str">
            <v>-</v>
          </cell>
          <cell r="AF3388" t="str">
            <v>-</v>
          </cell>
          <cell r="AG3388" t="str">
            <v>-</v>
          </cell>
          <cell r="AH3388" t="str">
            <v>--</v>
          </cell>
        </row>
        <row r="3389">
          <cell r="A3389">
            <v>9128792</v>
          </cell>
          <cell r="B3389" t="str">
            <v>NH Integrated Care Private Limited</v>
          </cell>
          <cell r="C3389">
            <v>45675</v>
          </cell>
          <cell r="D3389" t="str">
            <v>Bangalore</v>
          </cell>
          <cell r="E3389" t="str">
            <v>BIA</v>
          </cell>
          <cell r="F3389" t="str">
            <v>B2B</v>
          </cell>
          <cell r="G3389" t="str">
            <v>Bangalore</v>
          </cell>
          <cell r="H3389">
            <v>17500</v>
          </cell>
          <cell r="I3389">
            <v>0.17499999999999999</v>
          </cell>
          <cell r="J3389">
            <v>9126613</v>
          </cell>
          <cell r="K3389" t="str">
            <v>Nh Integrated Care Private Limited</v>
          </cell>
          <cell r="L3389">
            <v>104166.66666666667</v>
          </cell>
          <cell r="M3389" t="str">
            <v>Relationship</v>
          </cell>
          <cell r="N3389" t="str">
            <v>BIA+</v>
          </cell>
          <cell r="O3389" t="str">
            <v>BLR_ZONE2</v>
          </cell>
          <cell r="P3389">
            <v>9126613</v>
          </cell>
          <cell r="Q3389" t="str">
            <v>Punganuru Shanmugam</v>
          </cell>
          <cell r="R3389" t="str">
            <v>IAM</v>
          </cell>
          <cell r="S3389" t="str">
            <v>Biswa Ranjan Behera</v>
          </cell>
          <cell r="T3389">
            <v>0.17499999999999999</v>
          </cell>
          <cell r="U3389">
            <v>0</v>
          </cell>
          <cell r="V3389" t="str">
            <v>-</v>
          </cell>
          <cell r="Z3389" t="str">
            <v>-</v>
          </cell>
          <cell r="AA3389" t="str">
            <v>-</v>
          </cell>
          <cell r="AB3389" t="str">
            <v>-</v>
          </cell>
          <cell r="AC3389" t="str">
            <v>-</v>
          </cell>
          <cell r="AD3389" t="str">
            <v>-</v>
          </cell>
          <cell r="AE3389" t="str">
            <v>-</v>
          </cell>
          <cell r="AF3389" t="str">
            <v>-</v>
          </cell>
          <cell r="AG3389" t="str">
            <v>-</v>
          </cell>
          <cell r="AH3389" t="str">
            <v>--</v>
          </cell>
        </row>
        <row r="3390">
          <cell r="A3390">
            <v>9129943</v>
          </cell>
          <cell r="B3390" t="str">
            <v>NH Integrated Care Private Limited</v>
          </cell>
          <cell r="C3390">
            <v>45754</v>
          </cell>
          <cell r="D3390" t="str">
            <v>Bangalore</v>
          </cell>
          <cell r="E3390" t="str">
            <v>BIA</v>
          </cell>
          <cell r="F3390" t="str">
            <v>B2B</v>
          </cell>
          <cell r="G3390" t="str">
            <v>Bangalore</v>
          </cell>
          <cell r="H3390">
            <v>17500</v>
          </cell>
          <cell r="I3390">
            <v>0.17499999999999999</v>
          </cell>
          <cell r="J3390">
            <v>9126613</v>
          </cell>
          <cell r="K3390" t="str">
            <v>Nh Integrated Care Private Limited</v>
          </cell>
          <cell r="L3390">
            <v>104166.66666666667</v>
          </cell>
          <cell r="M3390" t="str">
            <v>Relationship</v>
          </cell>
          <cell r="N3390" t="str">
            <v>BIA+</v>
          </cell>
          <cell r="O3390" t="str">
            <v>BLR_ZONE2</v>
          </cell>
          <cell r="P3390">
            <v>9126613</v>
          </cell>
          <cell r="Q3390" t="str">
            <v>Punganuru Shanmugam</v>
          </cell>
          <cell r="R3390" t="str">
            <v>IAM</v>
          </cell>
          <cell r="S3390" t="str">
            <v>Biswa Ranjan Behera</v>
          </cell>
          <cell r="T3390">
            <v>0.17499999999999999</v>
          </cell>
          <cell r="U3390">
            <v>0</v>
          </cell>
          <cell r="V3390" t="str">
            <v>-</v>
          </cell>
          <cell r="Z3390" t="str">
            <v>-</v>
          </cell>
          <cell r="AA3390" t="str">
            <v>-</v>
          </cell>
          <cell r="AB3390" t="str">
            <v>-</v>
          </cell>
          <cell r="AC3390" t="str">
            <v>-</v>
          </cell>
          <cell r="AD3390" t="str">
            <v>-</v>
          </cell>
          <cell r="AE3390" t="str">
            <v>-</v>
          </cell>
          <cell r="AF3390" t="str">
            <v>-</v>
          </cell>
          <cell r="AG3390" t="str">
            <v>-</v>
          </cell>
          <cell r="AH3390" t="str">
            <v>--</v>
          </cell>
        </row>
        <row r="3391">
          <cell r="A3391">
            <v>9125172</v>
          </cell>
          <cell r="B3391" t="str">
            <v>Britannica Education India Private Limited</v>
          </cell>
          <cell r="C3391">
            <v>45569</v>
          </cell>
          <cell r="D3391" t="str">
            <v>Delhi</v>
          </cell>
          <cell r="E3391" t="str">
            <v>MWIFI</v>
          </cell>
          <cell r="F3391" t="str">
            <v>B2B</v>
          </cell>
          <cell r="G3391" t="str">
            <v>Delhi</v>
          </cell>
          <cell r="H3391">
            <v>45000</v>
          </cell>
          <cell r="I3391">
            <v>0.45</v>
          </cell>
          <cell r="J3391">
            <v>9126962</v>
          </cell>
          <cell r="K3391" t="str">
            <v>Britannica Education India Private Limited</v>
          </cell>
          <cell r="L3391">
            <v>120833.33333333333</v>
          </cell>
          <cell r="M3391" t="str">
            <v>Relationship</v>
          </cell>
          <cell r="N3391" t="str">
            <v>MWIFI</v>
          </cell>
          <cell r="O3391" t="str">
            <v>DEL_ZONE1</v>
          </cell>
          <cell r="P3391">
            <v>9126962</v>
          </cell>
          <cell r="Q3391" t="str">
            <v>Bijendra Singh</v>
          </cell>
          <cell r="R3391" t="str">
            <v>IAM</v>
          </cell>
          <cell r="S3391" t="str">
            <v>Ravi Kala</v>
          </cell>
          <cell r="T3391">
            <v>0.45</v>
          </cell>
          <cell r="U3391">
            <v>0</v>
          </cell>
          <cell r="V3391" t="str">
            <v>-</v>
          </cell>
          <cell r="Z3391" t="str">
            <v>-</v>
          </cell>
          <cell r="AA3391" t="str">
            <v>-</v>
          </cell>
          <cell r="AB3391" t="str">
            <v>-</v>
          </cell>
          <cell r="AC3391" t="str">
            <v>-</v>
          </cell>
          <cell r="AD3391" t="str">
            <v>-</v>
          </cell>
          <cell r="AE3391" t="str">
            <v>-</v>
          </cell>
          <cell r="AF3391" t="str">
            <v>-</v>
          </cell>
          <cell r="AG3391" t="str">
            <v>-</v>
          </cell>
          <cell r="AH3391" t="str">
            <v>--</v>
          </cell>
        </row>
        <row r="3392">
          <cell r="A3392">
            <v>9126962</v>
          </cell>
          <cell r="B3392" t="str">
            <v>Britannica Education India Private Limited</v>
          </cell>
          <cell r="C3392">
            <v>45566</v>
          </cell>
          <cell r="D3392" t="str">
            <v>Delhi</v>
          </cell>
          <cell r="E3392" t="str">
            <v>ILL</v>
          </cell>
          <cell r="F3392" t="str">
            <v>B2B</v>
          </cell>
          <cell r="G3392" t="str">
            <v>Delhi</v>
          </cell>
          <cell r="H3392">
            <v>75833.333333333328</v>
          </cell>
          <cell r="I3392">
            <v>0.7583333333333333</v>
          </cell>
          <cell r="J3392">
            <v>9126962</v>
          </cell>
          <cell r="K3392" t="str">
            <v>Britannica Education India Private Limited</v>
          </cell>
          <cell r="L3392">
            <v>120833.33333333333</v>
          </cell>
          <cell r="M3392" t="str">
            <v>Relationship</v>
          </cell>
          <cell r="N3392" t="str">
            <v>BIA+</v>
          </cell>
          <cell r="O3392" t="str">
            <v>DEL_ZONE1</v>
          </cell>
          <cell r="P3392">
            <v>9126962</v>
          </cell>
          <cell r="Q3392" t="str">
            <v>Bijendra Singh</v>
          </cell>
          <cell r="R3392" t="str">
            <v>IAM</v>
          </cell>
          <cell r="S3392" t="str">
            <v>Ravi Kala</v>
          </cell>
          <cell r="T3392">
            <v>0.7583333333333333</v>
          </cell>
          <cell r="U3392">
            <v>0</v>
          </cell>
          <cell r="V3392" t="str">
            <v>-</v>
          </cell>
          <cell r="Z3392" t="str">
            <v>-</v>
          </cell>
          <cell r="AA3392" t="str">
            <v>-</v>
          </cell>
          <cell r="AB3392" t="str">
            <v>-</v>
          </cell>
          <cell r="AC3392" t="str">
            <v>-</v>
          </cell>
          <cell r="AD3392" t="str">
            <v>-</v>
          </cell>
          <cell r="AE3392" t="str">
            <v>-</v>
          </cell>
          <cell r="AF3392" t="str">
            <v>-</v>
          </cell>
          <cell r="AG3392" t="str">
            <v>-</v>
          </cell>
          <cell r="AH3392" t="str">
            <v>--</v>
          </cell>
        </row>
        <row r="3393">
          <cell r="A3393">
            <v>9127078</v>
          </cell>
          <cell r="B3393" t="str">
            <v>MSI Services Private Limited</v>
          </cell>
          <cell r="C3393">
            <v>45581</v>
          </cell>
          <cell r="D3393" t="str">
            <v>Bangalore</v>
          </cell>
          <cell r="E3393" t="str">
            <v>BIA</v>
          </cell>
          <cell r="F3393" t="str">
            <v>B2B</v>
          </cell>
          <cell r="G3393" t="str">
            <v>Bangalore</v>
          </cell>
          <cell r="H3393">
            <v>37500</v>
          </cell>
          <cell r="I3393">
            <v>0.375</v>
          </cell>
          <cell r="J3393">
            <v>9127078</v>
          </cell>
          <cell r="K3393" t="str">
            <v>Msi Services Private Limited</v>
          </cell>
          <cell r="L3393">
            <v>37500</v>
          </cell>
          <cell r="M3393" t="str">
            <v>Investment</v>
          </cell>
          <cell r="N3393" t="str">
            <v>BIA+</v>
          </cell>
          <cell r="O3393" t="str">
            <v>BLR_ZONE1</v>
          </cell>
          <cell r="P3393">
            <v>9127078</v>
          </cell>
          <cell r="Q3393" t="str">
            <v>Punganuru Shanmugam</v>
          </cell>
          <cell r="R3393" t="str">
            <v>IAM</v>
          </cell>
          <cell r="S3393" t="str">
            <v>Biswa Ranjan Behera</v>
          </cell>
          <cell r="T3393">
            <v>0.375</v>
          </cell>
          <cell r="U3393">
            <v>0</v>
          </cell>
          <cell r="V3393" t="str">
            <v>-</v>
          </cell>
          <cell r="Z3393" t="str">
            <v>-</v>
          </cell>
          <cell r="AA3393" t="str">
            <v>-</v>
          </cell>
          <cell r="AB3393" t="str">
            <v>-</v>
          </cell>
          <cell r="AC3393" t="str">
            <v>-</v>
          </cell>
          <cell r="AD3393" t="str">
            <v>-</v>
          </cell>
          <cell r="AE3393" t="str">
            <v>-</v>
          </cell>
          <cell r="AF3393" t="str">
            <v>-</v>
          </cell>
          <cell r="AG3393" t="str">
            <v>-</v>
          </cell>
          <cell r="AH3393" t="str">
            <v>--</v>
          </cell>
        </row>
        <row r="3394">
          <cell r="A3394">
            <v>9126921</v>
          </cell>
          <cell r="B3394" t="str">
            <v>BYLD group private limited</v>
          </cell>
          <cell r="C3394">
            <v>45589</v>
          </cell>
          <cell r="D3394" t="str">
            <v>Gurgaon</v>
          </cell>
          <cell r="E3394" t="str">
            <v>MWIFI</v>
          </cell>
          <cell r="F3394" t="str">
            <v>B2B</v>
          </cell>
          <cell r="G3394" t="str">
            <v>Gurgaon</v>
          </cell>
          <cell r="H3394">
            <v>15000</v>
          </cell>
          <cell r="I3394">
            <v>0.15</v>
          </cell>
          <cell r="J3394">
            <v>9127268</v>
          </cell>
          <cell r="K3394" t="str">
            <v>Byld Group Private Limited</v>
          </cell>
          <cell r="L3394">
            <v>37500</v>
          </cell>
          <cell r="M3394" t="str">
            <v>Investment</v>
          </cell>
          <cell r="N3394" t="str">
            <v>MWIFI</v>
          </cell>
          <cell r="O3394" t="str">
            <v>GGN_ZONE1</v>
          </cell>
          <cell r="P3394">
            <v>9127268</v>
          </cell>
          <cell r="Q3394" t="str">
            <v>Syed Sadique Hussain</v>
          </cell>
          <cell r="R3394" t="str">
            <v>IAM</v>
          </cell>
          <cell r="S3394" t="str">
            <v>Rajeev Misra</v>
          </cell>
          <cell r="T3394">
            <v>0.15</v>
          </cell>
          <cell r="U3394">
            <v>0</v>
          </cell>
          <cell r="V3394" t="str">
            <v>-</v>
          </cell>
          <cell r="Z3394" t="str">
            <v>-</v>
          </cell>
          <cell r="AA3394" t="str">
            <v>-</v>
          </cell>
          <cell r="AB3394" t="str">
            <v>-</v>
          </cell>
          <cell r="AC3394" t="str">
            <v>-</v>
          </cell>
          <cell r="AD3394" t="str">
            <v>-</v>
          </cell>
          <cell r="AE3394" t="str">
            <v>-</v>
          </cell>
          <cell r="AF3394" t="str">
            <v>-</v>
          </cell>
          <cell r="AG3394" t="str">
            <v>-</v>
          </cell>
          <cell r="AH3394" t="str">
            <v>--</v>
          </cell>
        </row>
        <row r="3395">
          <cell r="A3395">
            <v>9127268</v>
          </cell>
          <cell r="B3395" t="str">
            <v>BYLD group private limited</v>
          </cell>
          <cell r="C3395">
            <v>45584</v>
          </cell>
          <cell r="D3395" t="str">
            <v>Gurgaon</v>
          </cell>
          <cell r="E3395" t="str">
            <v>BIA</v>
          </cell>
          <cell r="F3395" t="str">
            <v>B2B</v>
          </cell>
          <cell r="G3395" t="str">
            <v>Gurgaon</v>
          </cell>
          <cell r="H3395">
            <v>22500</v>
          </cell>
          <cell r="I3395">
            <v>0.22500000000000001</v>
          </cell>
          <cell r="J3395">
            <v>9127268</v>
          </cell>
          <cell r="K3395" t="str">
            <v>Byld Group Private Limited</v>
          </cell>
          <cell r="L3395">
            <v>37500</v>
          </cell>
          <cell r="M3395" t="str">
            <v>Investment</v>
          </cell>
          <cell r="N3395" t="str">
            <v>BIA+</v>
          </cell>
          <cell r="O3395" t="str">
            <v>GGN_ZONE1</v>
          </cell>
          <cell r="P3395">
            <v>9127268</v>
          </cell>
          <cell r="Q3395" t="str">
            <v>Syed Sadique Hussain</v>
          </cell>
          <cell r="R3395" t="str">
            <v>IAM</v>
          </cell>
          <cell r="S3395" t="str">
            <v>Rajeev Misra</v>
          </cell>
          <cell r="T3395">
            <v>0.22500000000000001</v>
          </cell>
          <cell r="U3395">
            <v>0</v>
          </cell>
          <cell r="V3395" t="str">
            <v>-</v>
          </cell>
          <cell r="Z3395" t="str">
            <v>-</v>
          </cell>
          <cell r="AA3395" t="str">
            <v>-</v>
          </cell>
          <cell r="AB3395" t="str">
            <v>-</v>
          </cell>
          <cell r="AC3395" t="str">
            <v>-</v>
          </cell>
          <cell r="AD3395" t="str">
            <v>-</v>
          </cell>
          <cell r="AE3395" t="str">
            <v>-</v>
          </cell>
          <cell r="AF3395" t="str">
            <v>-</v>
          </cell>
          <cell r="AG3395" t="str">
            <v>-</v>
          </cell>
          <cell r="AH3395" t="str">
            <v>--</v>
          </cell>
        </row>
        <row r="3396">
          <cell r="A3396">
            <v>9127394</v>
          </cell>
          <cell r="B3396" t="str">
            <v>Autosilicon Vehicle Technologies India Private Limited</v>
          </cell>
          <cell r="C3396">
            <v>45629</v>
          </cell>
          <cell r="D3396" t="str">
            <v>Bangalore</v>
          </cell>
          <cell r="E3396" t="str">
            <v>BIA</v>
          </cell>
          <cell r="F3396" t="str">
            <v>B2B</v>
          </cell>
          <cell r="G3396" t="str">
            <v>Bangalore</v>
          </cell>
          <cell r="H3396">
            <v>45833.333333333336</v>
          </cell>
          <cell r="I3396">
            <v>0.45833333333333337</v>
          </cell>
          <cell r="J3396">
            <v>9127394</v>
          </cell>
          <cell r="K3396" t="str">
            <v>Autosilicon Vehicle Technologies India Private Limited</v>
          </cell>
          <cell r="L3396">
            <v>45833.333333333336</v>
          </cell>
          <cell r="M3396" t="str">
            <v>Investment</v>
          </cell>
          <cell r="N3396" t="str">
            <v>BIA+</v>
          </cell>
          <cell r="O3396" t="str">
            <v>BLR_ZONE2</v>
          </cell>
          <cell r="P3396">
            <v>9127394</v>
          </cell>
          <cell r="Q3396" t="str">
            <v>Rahul R</v>
          </cell>
          <cell r="R3396" t="str">
            <v>IAM</v>
          </cell>
          <cell r="S3396" t="str">
            <v>Vineet Jose</v>
          </cell>
          <cell r="T3396">
            <v>0.45833333333333337</v>
          </cell>
          <cell r="U3396">
            <v>0</v>
          </cell>
          <cell r="V3396" t="str">
            <v>-</v>
          </cell>
          <cell r="Z3396" t="str">
            <v>-</v>
          </cell>
          <cell r="AA3396" t="str">
            <v>-</v>
          </cell>
          <cell r="AB3396" t="str">
            <v>-</v>
          </cell>
          <cell r="AC3396" t="str">
            <v>-</v>
          </cell>
          <cell r="AD3396" t="str">
            <v>-</v>
          </cell>
          <cell r="AE3396" t="str">
            <v>-</v>
          </cell>
          <cell r="AF3396" t="str">
            <v>-</v>
          </cell>
          <cell r="AG3396" t="str">
            <v>-</v>
          </cell>
          <cell r="AH3396" t="str">
            <v>--</v>
          </cell>
        </row>
        <row r="3397">
          <cell r="A3397">
            <v>2347916</v>
          </cell>
          <cell r="B3397" t="str">
            <v>VATIKA BUSINESS CENTRES PRIVATE LIMITED</v>
          </cell>
          <cell r="C3397">
            <v>45770</v>
          </cell>
          <cell r="D3397" t="str">
            <v>Mumbai</v>
          </cell>
          <cell r="E3397" t="str">
            <v>BBB</v>
          </cell>
          <cell r="F3397" t="str">
            <v>B2C</v>
          </cell>
          <cell r="G3397" t="str">
            <v>Mumbai</v>
          </cell>
          <cell r="H3397">
            <v>7713</v>
          </cell>
          <cell r="I3397">
            <v>7.7130000000000004E-2</v>
          </cell>
          <cell r="J3397">
            <v>9127425</v>
          </cell>
          <cell r="K3397" t="str">
            <v>Vatika Business Centres Private Limited</v>
          </cell>
          <cell r="L3397">
            <v>36879.666666666672</v>
          </cell>
          <cell r="M3397" t="str">
            <v>Investment</v>
          </cell>
          <cell r="N3397" t="str">
            <v>BBB</v>
          </cell>
          <cell r="O3397" t="str">
            <v>MUM_ZONE1</v>
          </cell>
          <cell r="P3397">
            <v>9127425</v>
          </cell>
          <cell r="Q3397" t="str">
            <v>Adarsh Kumar</v>
          </cell>
          <cell r="R3397" t="str">
            <v>IAM</v>
          </cell>
          <cell r="S3397" t="str">
            <v>Rajeev Misra</v>
          </cell>
          <cell r="T3397">
            <v>7.7130000000000004E-2</v>
          </cell>
          <cell r="U3397">
            <v>0</v>
          </cell>
          <cell r="V3397" t="str">
            <v>-</v>
          </cell>
          <cell r="Z3397" t="str">
            <v>-</v>
          </cell>
          <cell r="AA3397" t="str">
            <v>-</v>
          </cell>
          <cell r="AB3397" t="str">
            <v>-</v>
          </cell>
          <cell r="AC3397" t="str">
            <v>-</v>
          </cell>
          <cell r="AD3397" t="str">
            <v>-</v>
          </cell>
          <cell r="AE3397" t="str">
            <v>-</v>
          </cell>
          <cell r="AF3397" t="str">
            <v>-</v>
          </cell>
          <cell r="AG3397" t="str">
            <v>-</v>
          </cell>
          <cell r="AH3397" t="str">
            <v>--</v>
          </cell>
        </row>
        <row r="3398">
          <cell r="A3398">
            <v>9127425</v>
          </cell>
          <cell r="B3398" t="str">
            <v>Vatika Business Centres Private Limited</v>
          </cell>
          <cell r="C3398">
            <v>45614</v>
          </cell>
          <cell r="D3398" t="str">
            <v>Gurgaon</v>
          </cell>
          <cell r="E3398" t="str">
            <v>ILL</v>
          </cell>
          <cell r="F3398" t="str">
            <v>B2B</v>
          </cell>
          <cell r="G3398" t="str">
            <v>Gurgaon</v>
          </cell>
          <cell r="H3398">
            <v>29166.666666666668</v>
          </cell>
          <cell r="I3398">
            <v>0.29166666666666669</v>
          </cell>
          <cell r="J3398">
            <v>9127425</v>
          </cell>
          <cell r="K3398" t="str">
            <v>Vatika Business Centres Private Limited</v>
          </cell>
          <cell r="L3398">
            <v>36879.666666666672</v>
          </cell>
          <cell r="M3398" t="str">
            <v>Investment</v>
          </cell>
          <cell r="N3398" t="str">
            <v>BIA+</v>
          </cell>
          <cell r="O3398" t="str">
            <v>GGN_ZONE1</v>
          </cell>
          <cell r="P3398">
            <v>9127425</v>
          </cell>
          <cell r="Q3398" t="str">
            <v>Adarsh Kumar</v>
          </cell>
          <cell r="R3398" t="str">
            <v>IAM</v>
          </cell>
          <cell r="S3398" t="str">
            <v>Rajeev Misra</v>
          </cell>
          <cell r="T3398">
            <v>0.29166666666666669</v>
          </cell>
          <cell r="U3398">
            <v>0</v>
          </cell>
          <cell r="V3398" t="str">
            <v>-</v>
          </cell>
          <cell r="Z3398" t="str">
            <v>-</v>
          </cell>
          <cell r="AA3398" t="str">
            <v>-</v>
          </cell>
          <cell r="AB3398" t="str">
            <v>-</v>
          </cell>
          <cell r="AC3398" t="str">
            <v>-</v>
          </cell>
          <cell r="AD3398" t="str">
            <v>-</v>
          </cell>
          <cell r="AE3398" t="str">
            <v>-</v>
          </cell>
          <cell r="AF3398" t="str">
            <v>-</v>
          </cell>
          <cell r="AG3398" t="str">
            <v>-</v>
          </cell>
          <cell r="AH3398" t="str">
            <v>--</v>
          </cell>
        </row>
        <row r="3399">
          <cell r="A3399">
            <v>9127647</v>
          </cell>
          <cell r="B3399" t="str">
            <v>Ankura Consulting India Private Limited</v>
          </cell>
          <cell r="C3399">
            <v>45646</v>
          </cell>
          <cell r="D3399" t="str">
            <v>Gurgaon</v>
          </cell>
          <cell r="E3399" t="str">
            <v>BIA</v>
          </cell>
          <cell r="F3399" t="str">
            <v>B2B</v>
          </cell>
          <cell r="G3399" t="str">
            <v>Gurgaon</v>
          </cell>
          <cell r="H3399">
            <v>30000</v>
          </cell>
          <cell r="I3399">
            <v>0.3</v>
          </cell>
          <cell r="J3399">
            <v>9127647</v>
          </cell>
          <cell r="K3399" t="str">
            <v>Ankura Consulting India Private Limited</v>
          </cell>
          <cell r="L3399">
            <v>30000</v>
          </cell>
          <cell r="M3399" t="str">
            <v>Investment</v>
          </cell>
          <cell r="N3399" t="str">
            <v>BIA+</v>
          </cell>
          <cell r="O3399" t="str">
            <v>GGN_ZONE1</v>
          </cell>
          <cell r="P3399">
            <v>9127647</v>
          </cell>
          <cell r="Q3399" t="str">
            <v>Lakshay Madan</v>
          </cell>
          <cell r="R3399" t="str">
            <v>IAM</v>
          </cell>
          <cell r="S3399" t="str">
            <v>Rajeev Misra</v>
          </cell>
          <cell r="T3399">
            <v>0.3</v>
          </cell>
          <cell r="U3399">
            <v>0</v>
          </cell>
          <cell r="V3399" t="str">
            <v>-</v>
          </cell>
          <cell r="Z3399" t="str">
            <v>-</v>
          </cell>
          <cell r="AA3399" t="str">
            <v>-</v>
          </cell>
          <cell r="AB3399" t="str">
            <v>-</v>
          </cell>
          <cell r="AC3399" t="str">
            <v>-</v>
          </cell>
          <cell r="AD3399" t="str">
            <v>-</v>
          </cell>
          <cell r="AE3399" t="str">
            <v>-</v>
          </cell>
          <cell r="AF3399" t="str">
            <v>-</v>
          </cell>
          <cell r="AG3399" t="str">
            <v>-</v>
          </cell>
          <cell r="AH3399" t="str">
            <v>--</v>
          </cell>
        </row>
        <row r="3400">
          <cell r="A3400">
            <v>9127649</v>
          </cell>
          <cell r="B3400" t="str">
            <v>AiSensy Communications Private Limited</v>
          </cell>
          <cell r="C3400">
            <v>45611</v>
          </cell>
          <cell r="D3400" t="str">
            <v>Gurgaon</v>
          </cell>
          <cell r="E3400" t="str">
            <v>ILL</v>
          </cell>
          <cell r="F3400" t="str">
            <v>B2B</v>
          </cell>
          <cell r="G3400" t="str">
            <v>Gurgaon</v>
          </cell>
          <cell r="H3400">
            <v>33333.333333333336</v>
          </cell>
          <cell r="I3400">
            <v>0.33333333333333337</v>
          </cell>
          <cell r="J3400">
            <v>9127649</v>
          </cell>
          <cell r="K3400" t="str">
            <v>Aisensy Communications Private Limited</v>
          </cell>
          <cell r="L3400">
            <v>33333.333333333336</v>
          </cell>
          <cell r="M3400" t="str">
            <v>Investment</v>
          </cell>
          <cell r="N3400" t="str">
            <v>BIA+</v>
          </cell>
          <cell r="O3400" t="str">
            <v>GGN_ZONE1</v>
          </cell>
          <cell r="P3400">
            <v>9127649</v>
          </cell>
          <cell r="Q3400" t="str">
            <v>Lakshay Madan</v>
          </cell>
          <cell r="R3400" t="str">
            <v>IAM</v>
          </cell>
          <cell r="S3400" t="str">
            <v>Rajeev Misra</v>
          </cell>
          <cell r="T3400">
            <v>0.33333333333333337</v>
          </cell>
          <cell r="U3400">
            <v>0</v>
          </cell>
          <cell r="V3400" t="str">
            <v>-</v>
          </cell>
          <cell r="Z3400" t="str">
            <v>-</v>
          </cell>
          <cell r="AA3400" t="str">
            <v>-</v>
          </cell>
          <cell r="AB3400" t="str">
            <v>-</v>
          </cell>
          <cell r="AC3400" t="str">
            <v>-</v>
          </cell>
          <cell r="AD3400" t="str">
            <v>-</v>
          </cell>
          <cell r="AE3400" t="str">
            <v>-</v>
          </cell>
          <cell r="AF3400" t="str">
            <v>-</v>
          </cell>
          <cell r="AG3400" t="str">
            <v>-</v>
          </cell>
          <cell r="AH3400" t="str">
            <v>--</v>
          </cell>
        </row>
        <row r="3401">
          <cell r="A3401">
            <v>9127830</v>
          </cell>
          <cell r="B3401" t="str">
            <v>Oldworld Hospitality Private Limited</v>
          </cell>
          <cell r="C3401">
            <v>45751</v>
          </cell>
          <cell r="D3401" t="str">
            <v>Delhi</v>
          </cell>
          <cell r="E3401" t="str">
            <v>MWIFI</v>
          </cell>
          <cell r="F3401" t="str">
            <v>B2B</v>
          </cell>
          <cell r="G3401" t="str">
            <v>Delhi</v>
          </cell>
          <cell r="H3401">
            <v>31000</v>
          </cell>
          <cell r="I3401">
            <v>0.31</v>
          </cell>
          <cell r="J3401">
            <v>9127830</v>
          </cell>
          <cell r="K3401" t="str">
            <v>Oldworld Hospitality Private Limited</v>
          </cell>
          <cell r="L3401">
            <v>31000</v>
          </cell>
          <cell r="M3401" t="str">
            <v>Investment</v>
          </cell>
          <cell r="N3401" t="str">
            <v>MWIFI</v>
          </cell>
          <cell r="O3401" t="str">
            <v>DEL_ZONE2</v>
          </cell>
          <cell r="P3401">
            <v>9127830</v>
          </cell>
          <cell r="Q3401" t="str">
            <v>Ravi Chandana</v>
          </cell>
          <cell r="R3401" t="str">
            <v>IAM</v>
          </cell>
          <cell r="S3401" t="str">
            <v>Ravi Kala</v>
          </cell>
          <cell r="T3401">
            <v>0.53500000000000003</v>
          </cell>
          <cell r="U3401">
            <v>0</v>
          </cell>
          <cell r="V3401" t="str">
            <v>-</v>
          </cell>
          <cell r="Z3401" t="str">
            <v>-</v>
          </cell>
          <cell r="AA3401" t="str">
            <v>-</v>
          </cell>
          <cell r="AB3401" t="str">
            <v>-</v>
          </cell>
          <cell r="AC3401" t="str">
            <v>-</v>
          </cell>
          <cell r="AD3401" t="str">
            <v>-</v>
          </cell>
          <cell r="AE3401" t="str">
            <v>-</v>
          </cell>
          <cell r="AF3401" t="str">
            <v>-</v>
          </cell>
          <cell r="AG3401" t="str">
            <v>-</v>
          </cell>
          <cell r="AH3401" t="str">
            <v>--</v>
          </cell>
        </row>
        <row r="3402">
          <cell r="A3402">
            <v>9127937</v>
          </cell>
          <cell r="B3402" t="str">
            <v>CORO FAMILIES LLP</v>
          </cell>
          <cell r="C3402">
            <v>45679</v>
          </cell>
          <cell r="D3402" t="str">
            <v>Bangalore</v>
          </cell>
          <cell r="E3402" t="str">
            <v>MWIFI</v>
          </cell>
          <cell r="F3402" t="str">
            <v>B2B</v>
          </cell>
          <cell r="G3402" t="str">
            <v>Bangalore</v>
          </cell>
          <cell r="H3402">
            <v>43000</v>
          </cell>
          <cell r="I3402">
            <v>0.43</v>
          </cell>
          <cell r="J3402">
            <v>9127937</v>
          </cell>
          <cell r="K3402" t="str">
            <v>Coro Families Llp</v>
          </cell>
          <cell r="L3402">
            <v>43000</v>
          </cell>
          <cell r="M3402" t="str">
            <v>Investment</v>
          </cell>
          <cell r="N3402" t="str">
            <v>MWIFI</v>
          </cell>
          <cell r="O3402" t="str">
            <v>BLR_ZONE1</v>
          </cell>
          <cell r="P3402">
            <v>9127937</v>
          </cell>
          <cell r="Q3402" t="str">
            <v>Punganuru Shanmugam</v>
          </cell>
          <cell r="R3402" t="str">
            <v>IAM</v>
          </cell>
          <cell r="S3402" t="str">
            <v>Biswa Ranjan Behera</v>
          </cell>
          <cell r="T3402">
            <v>0.43</v>
          </cell>
          <cell r="U3402">
            <v>0</v>
          </cell>
          <cell r="V3402" t="str">
            <v>-</v>
          </cell>
          <cell r="Z3402" t="str">
            <v>-</v>
          </cell>
          <cell r="AA3402" t="str">
            <v>-</v>
          </cell>
          <cell r="AB3402" t="str">
            <v>-</v>
          </cell>
          <cell r="AC3402" t="str">
            <v>-</v>
          </cell>
          <cell r="AD3402" t="str">
            <v>-</v>
          </cell>
          <cell r="AE3402" t="str">
            <v>-</v>
          </cell>
          <cell r="AF3402" t="str">
            <v>-</v>
          </cell>
          <cell r="AG3402" t="str">
            <v>-</v>
          </cell>
          <cell r="AH3402" t="str">
            <v>--</v>
          </cell>
        </row>
        <row r="3403">
          <cell r="A3403">
            <v>9128031</v>
          </cell>
          <cell r="B3403" t="str">
            <v>Feed Forward Technologies Private Limited</v>
          </cell>
          <cell r="C3403">
            <v>45674</v>
          </cell>
          <cell r="D3403" t="str">
            <v>Bangalore</v>
          </cell>
          <cell r="E3403" t="str">
            <v>ILL</v>
          </cell>
          <cell r="F3403" t="str">
            <v>B2B</v>
          </cell>
          <cell r="G3403" t="str">
            <v>Bangalore</v>
          </cell>
          <cell r="H3403">
            <v>21666.666666666668</v>
          </cell>
          <cell r="I3403">
            <v>0.21666666666666667</v>
          </cell>
          <cell r="J3403">
            <v>9128031</v>
          </cell>
          <cell r="K3403" t="str">
            <v>Feed Forward Technologies Private Limited</v>
          </cell>
          <cell r="L3403">
            <v>43333.333333333336</v>
          </cell>
          <cell r="M3403" t="str">
            <v>Investment</v>
          </cell>
          <cell r="N3403" t="str">
            <v>BIA+</v>
          </cell>
          <cell r="O3403" t="str">
            <v>BLR_ZONE2</v>
          </cell>
          <cell r="P3403">
            <v>9128031</v>
          </cell>
          <cell r="Q3403" t="str">
            <v>Rahul R</v>
          </cell>
          <cell r="R3403" t="str">
            <v>IAM</v>
          </cell>
          <cell r="S3403" t="str">
            <v>Vineet Jose</v>
          </cell>
          <cell r="T3403">
            <v>0.21666666666666667</v>
          </cell>
          <cell r="U3403">
            <v>0</v>
          </cell>
          <cell r="V3403" t="str">
            <v>-</v>
          </cell>
          <cell r="Z3403" t="str">
            <v>-</v>
          </cell>
          <cell r="AA3403" t="str">
            <v>-</v>
          </cell>
          <cell r="AB3403" t="str">
            <v>-</v>
          </cell>
          <cell r="AC3403" t="str">
            <v>-</v>
          </cell>
          <cell r="AD3403" t="str">
            <v>-</v>
          </cell>
          <cell r="AE3403" t="str">
            <v>-</v>
          </cell>
          <cell r="AF3403" t="str">
            <v>-</v>
          </cell>
          <cell r="AG3403" t="str">
            <v>-</v>
          </cell>
          <cell r="AH3403" t="str">
            <v>--</v>
          </cell>
        </row>
        <row r="3404">
          <cell r="A3404">
            <v>9128064</v>
          </cell>
          <cell r="B3404" t="str">
            <v>ABBYYSOFTWARE INDIA PRIVATE LIMITED</v>
          </cell>
          <cell r="C3404">
            <v>45689</v>
          </cell>
          <cell r="D3404" t="str">
            <v>Bangalore</v>
          </cell>
          <cell r="E3404" t="str">
            <v>ILL</v>
          </cell>
          <cell r="F3404" t="str">
            <v>B2B</v>
          </cell>
          <cell r="G3404" t="str">
            <v>Bangalore</v>
          </cell>
          <cell r="H3404">
            <v>41666.666666666664</v>
          </cell>
          <cell r="I3404">
            <v>0.41666666666666663</v>
          </cell>
          <cell r="J3404">
            <v>9128064</v>
          </cell>
          <cell r="K3404" t="str">
            <v>Abbyysoftware India Private Limited</v>
          </cell>
          <cell r="L3404">
            <v>41666.666666666664</v>
          </cell>
          <cell r="M3404" t="str">
            <v>Investment</v>
          </cell>
          <cell r="N3404" t="str">
            <v>BIA+</v>
          </cell>
          <cell r="O3404" t="str">
            <v>BLR_ZONE1</v>
          </cell>
          <cell r="P3404">
            <v>9128064</v>
          </cell>
          <cell r="Q3404" t="str">
            <v>Rahul R</v>
          </cell>
          <cell r="R3404" t="str">
            <v>IAM</v>
          </cell>
          <cell r="S3404" t="str">
            <v>Vineet Jose</v>
          </cell>
          <cell r="T3404">
            <v>0.41666666666666663</v>
          </cell>
          <cell r="U3404">
            <v>0</v>
          </cell>
          <cell r="V3404" t="str">
            <v>-</v>
          </cell>
          <cell r="Z3404" t="str">
            <v>-</v>
          </cell>
          <cell r="AA3404" t="str">
            <v>-</v>
          </cell>
          <cell r="AB3404" t="str">
            <v>-</v>
          </cell>
          <cell r="AC3404" t="str">
            <v>-</v>
          </cell>
          <cell r="AD3404" t="str">
            <v>-</v>
          </cell>
          <cell r="AE3404" t="str">
            <v>-</v>
          </cell>
          <cell r="AF3404" t="str">
            <v>-</v>
          </cell>
          <cell r="AG3404" t="str">
            <v>-</v>
          </cell>
          <cell r="AH3404" t="str">
            <v>--</v>
          </cell>
        </row>
        <row r="3405">
          <cell r="A3405">
            <v>9128112</v>
          </cell>
          <cell r="B3405" t="str">
            <v>TOYO MODEC OFS INDIA PRIVATE LIMITED</v>
          </cell>
          <cell r="C3405">
            <v>45708</v>
          </cell>
          <cell r="D3405" t="str">
            <v>Bangalore</v>
          </cell>
          <cell r="E3405" t="str">
            <v>ILL</v>
          </cell>
          <cell r="F3405" t="str">
            <v>B2B</v>
          </cell>
          <cell r="G3405" t="str">
            <v>Bangalore</v>
          </cell>
          <cell r="H3405">
            <v>79166.666666666672</v>
          </cell>
          <cell r="I3405">
            <v>0.79166666666666674</v>
          </cell>
          <cell r="J3405">
            <v>9128112</v>
          </cell>
          <cell r="K3405" t="str">
            <v>Toyo Modec Ofs India Private Limited</v>
          </cell>
          <cell r="L3405">
            <v>79166.666666666672</v>
          </cell>
          <cell r="M3405" t="str">
            <v>Investment</v>
          </cell>
          <cell r="N3405" t="str">
            <v>BIA+</v>
          </cell>
          <cell r="O3405" t="str">
            <v>BLR_ZONE1</v>
          </cell>
          <cell r="P3405">
            <v>9128112</v>
          </cell>
          <cell r="Q3405" t="str">
            <v>Punganuru Shanmugam</v>
          </cell>
          <cell r="R3405" t="str">
            <v>IAM</v>
          </cell>
          <cell r="S3405" t="str">
            <v>Biswa Ranjan Behera</v>
          </cell>
          <cell r="T3405">
            <v>0.79166666666666674</v>
          </cell>
          <cell r="U3405">
            <v>0</v>
          </cell>
          <cell r="V3405" t="str">
            <v>-</v>
          </cell>
          <cell r="Z3405" t="str">
            <v>-</v>
          </cell>
          <cell r="AA3405" t="str">
            <v>-</v>
          </cell>
          <cell r="AB3405" t="str">
            <v>-</v>
          </cell>
          <cell r="AC3405" t="str">
            <v>-</v>
          </cell>
          <cell r="AD3405" t="str">
            <v>-</v>
          </cell>
          <cell r="AE3405" t="str">
            <v>-</v>
          </cell>
          <cell r="AF3405" t="str">
            <v>-</v>
          </cell>
          <cell r="AG3405" t="str">
            <v>-</v>
          </cell>
          <cell r="AH3405" t="str">
            <v>--</v>
          </cell>
        </row>
        <row r="3406">
          <cell r="A3406">
            <v>9128132</v>
          </cell>
          <cell r="B3406" t="str">
            <v>Kepler Aerospace Private Limited</v>
          </cell>
          <cell r="C3406">
            <v>45646</v>
          </cell>
          <cell r="D3406" t="str">
            <v>Bangalore</v>
          </cell>
          <cell r="E3406" t="str">
            <v>BIA</v>
          </cell>
          <cell r="F3406" t="str">
            <v>B2B</v>
          </cell>
          <cell r="G3406" t="str">
            <v>Bangalore</v>
          </cell>
          <cell r="H3406">
            <v>30000</v>
          </cell>
          <cell r="I3406">
            <v>0.3</v>
          </cell>
          <cell r="J3406">
            <v>9128132</v>
          </cell>
          <cell r="K3406" t="str">
            <v>Kepler Aerospace Private Limited</v>
          </cell>
          <cell r="L3406">
            <v>30000</v>
          </cell>
          <cell r="M3406" t="str">
            <v>Investment</v>
          </cell>
          <cell r="N3406" t="str">
            <v>BIA+</v>
          </cell>
          <cell r="O3406" t="str">
            <v>BLR_ZONE2</v>
          </cell>
          <cell r="P3406">
            <v>9128132</v>
          </cell>
          <cell r="Q3406" t="str">
            <v>Punganuru Shanmugam</v>
          </cell>
          <cell r="R3406" t="str">
            <v>IAM</v>
          </cell>
          <cell r="S3406" t="str">
            <v>Biswa Ranjan Behera</v>
          </cell>
          <cell r="T3406">
            <v>0.3</v>
          </cell>
          <cell r="U3406">
            <v>0</v>
          </cell>
          <cell r="V3406" t="str">
            <v>-</v>
          </cell>
          <cell r="Z3406" t="str">
            <v>-</v>
          </cell>
          <cell r="AA3406" t="str">
            <v>-</v>
          </cell>
          <cell r="AB3406" t="str">
            <v>-</v>
          </cell>
          <cell r="AC3406" t="str">
            <v>-</v>
          </cell>
          <cell r="AD3406" t="str">
            <v>-</v>
          </cell>
          <cell r="AE3406" t="str">
            <v>-</v>
          </cell>
          <cell r="AF3406" t="str">
            <v>-</v>
          </cell>
          <cell r="AG3406" t="str">
            <v>-</v>
          </cell>
          <cell r="AH3406" t="str">
            <v>--</v>
          </cell>
        </row>
        <row r="3407">
          <cell r="A3407">
            <v>9128273</v>
          </cell>
          <cell r="B3407" t="str">
            <v>EDGECORE NETWORKS INDIA PRIVATE LIMITED</v>
          </cell>
          <cell r="C3407">
            <v>45784</v>
          </cell>
          <cell r="D3407" t="str">
            <v>Gurgaon</v>
          </cell>
          <cell r="E3407" t="str">
            <v>BIA</v>
          </cell>
          <cell r="F3407" t="str">
            <v>B2B</v>
          </cell>
          <cell r="G3407" t="str">
            <v>Gurgaon</v>
          </cell>
          <cell r="H3407">
            <v>42000</v>
          </cell>
          <cell r="I3407">
            <v>0.42</v>
          </cell>
          <cell r="J3407">
            <v>9128273</v>
          </cell>
          <cell r="K3407" t="str">
            <v>EDGECORE NETWORKS INDIA PRIVATE LIMITED</v>
          </cell>
          <cell r="L3407">
            <v>42000</v>
          </cell>
          <cell r="M3407" t="str">
            <v>Investment</v>
          </cell>
          <cell r="N3407" t="str">
            <v>BIA+</v>
          </cell>
          <cell r="O3407" t="str">
            <v>GGN_ZONE1</v>
          </cell>
          <cell r="P3407">
            <v>9128273</v>
          </cell>
          <cell r="Q3407" t="str">
            <v>Lakshay Madan</v>
          </cell>
          <cell r="R3407" t="str">
            <v>IAM</v>
          </cell>
          <cell r="S3407" t="str">
            <v>Rajeev Misra</v>
          </cell>
          <cell r="T3407">
            <v>0.42</v>
          </cell>
          <cell r="U3407">
            <v>0</v>
          </cell>
          <cell r="V3407" t="str">
            <v>-</v>
          </cell>
          <cell r="Z3407" t="str">
            <v>-</v>
          </cell>
          <cell r="AA3407" t="str">
            <v>-</v>
          </cell>
          <cell r="AB3407" t="str">
            <v>-</v>
          </cell>
          <cell r="AC3407" t="str">
            <v>-</v>
          </cell>
          <cell r="AD3407" t="str">
            <v>-</v>
          </cell>
          <cell r="AE3407" t="str">
            <v>-</v>
          </cell>
          <cell r="AF3407" t="str">
            <v>-</v>
          </cell>
          <cell r="AG3407" t="str">
            <v>-</v>
          </cell>
          <cell r="AH3407" t="str">
            <v>--</v>
          </cell>
        </row>
        <row r="3408">
          <cell r="A3408">
            <v>9128541</v>
          </cell>
          <cell r="B3408" t="str">
            <v>Encalm Hospitality Private Limited</v>
          </cell>
          <cell r="C3408">
            <v>45680</v>
          </cell>
          <cell r="D3408" t="str">
            <v>Gurgaon</v>
          </cell>
          <cell r="E3408" t="str">
            <v>ILL</v>
          </cell>
          <cell r="F3408" t="str">
            <v>B2B</v>
          </cell>
          <cell r="G3408" t="str">
            <v>Gurgaon</v>
          </cell>
          <cell r="H3408">
            <v>23333.333333333332</v>
          </cell>
          <cell r="I3408">
            <v>0.23333333333333331</v>
          </cell>
          <cell r="J3408">
            <v>9128541</v>
          </cell>
          <cell r="K3408" t="str">
            <v>Encalm Hospitality Private Limited</v>
          </cell>
          <cell r="L3408">
            <v>37500</v>
          </cell>
          <cell r="M3408" t="str">
            <v>Investment</v>
          </cell>
          <cell r="N3408" t="str">
            <v>BIA+</v>
          </cell>
          <cell r="O3408" t="str">
            <v>GGN_ZONE1</v>
          </cell>
          <cell r="P3408">
            <v>9128541</v>
          </cell>
          <cell r="Q3408" t="str">
            <v>Lakshay Madan</v>
          </cell>
          <cell r="R3408" t="str">
            <v>IAM</v>
          </cell>
          <cell r="S3408" t="str">
            <v>Rajeev Misra</v>
          </cell>
          <cell r="T3408">
            <v>0.23333333333333331</v>
          </cell>
          <cell r="U3408">
            <v>0</v>
          </cell>
          <cell r="V3408" t="str">
            <v>-</v>
          </cell>
          <cell r="Z3408" t="str">
            <v>-</v>
          </cell>
          <cell r="AA3408" t="str">
            <v>-</v>
          </cell>
          <cell r="AB3408" t="str">
            <v>-</v>
          </cell>
          <cell r="AC3408" t="str">
            <v>-</v>
          </cell>
          <cell r="AD3408" t="str">
            <v>-</v>
          </cell>
          <cell r="AE3408" t="str">
            <v>-</v>
          </cell>
          <cell r="AF3408" t="str">
            <v>-</v>
          </cell>
          <cell r="AG3408" t="str">
            <v>-</v>
          </cell>
          <cell r="AH3408" t="str">
            <v>--</v>
          </cell>
        </row>
        <row r="3409">
          <cell r="A3409">
            <v>9128546</v>
          </cell>
          <cell r="B3409" t="str">
            <v>Encalm Hospitality Private Limited</v>
          </cell>
          <cell r="C3409">
            <v>45686</v>
          </cell>
          <cell r="D3409" t="str">
            <v>Gurgaon</v>
          </cell>
          <cell r="E3409" t="str">
            <v>MWIFI</v>
          </cell>
          <cell r="F3409" t="str">
            <v>B2B</v>
          </cell>
          <cell r="G3409" t="str">
            <v>Gurgaon</v>
          </cell>
          <cell r="H3409">
            <v>14166.666666666668</v>
          </cell>
          <cell r="I3409">
            <v>0.14166666666666669</v>
          </cell>
          <cell r="J3409">
            <v>9128541</v>
          </cell>
          <cell r="K3409" t="str">
            <v>Encalm Hospitality Private Limited</v>
          </cell>
          <cell r="L3409">
            <v>37500</v>
          </cell>
          <cell r="M3409" t="str">
            <v>Investment</v>
          </cell>
          <cell r="N3409" t="str">
            <v>MWIFI</v>
          </cell>
          <cell r="O3409" t="str">
            <v>GGN_ZONE1</v>
          </cell>
          <cell r="P3409">
            <v>9128541</v>
          </cell>
          <cell r="Q3409" t="str">
            <v>Lakshay Madan</v>
          </cell>
          <cell r="R3409" t="str">
            <v>IAM</v>
          </cell>
          <cell r="S3409" t="str">
            <v>Rajeev Misra</v>
          </cell>
          <cell r="T3409">
            <v>0.14166666666666669</v>
          </cell>
          <cell r="U3409">
            <v>0</v>
          </cell>
          <cell r="V3409" t="str">
            <v>-</v>
          </cell>
          <cell r="Z3409" t="str">
            <v>-</v>
          </cell>
          <cell r="AA3409" t="str">
            <v>-</v>
          </cell>
          <cell r="AB3409" t="str">
            <v>-</v>
          </cell>
          <cell r="AC3409" t="str">
            <v>-</v>
          </cell>
          <cell r="AD3409" t="str">
            <v>-</v>
          </cell>
          <cell r="AE3409" t="str">
            <v>-</v>
          </cell>
          <cell r="AF3409" t="str">
            <v>-</v>
          </cell>
          <cell r="AG3409" t="str">
            <v>-</v>
          </cell>
          <cell r="AH3409" t="str">
            <v>--</v>
          </cell>
        </row>
        <row r="3410">
          <cell r="A3410">
            <v>9128559</v>
          </cell>
          <cell r="B3410" t="str">
            <v>Lombardi Engineering India Private Limited</v>
          </cell>
          <cell r="C3410">
            <v>45705</v>
          </cell>
          <cell r="D3410" t="str">
            <v>Delhi</v>
          </cell>
          <cell r="E3410" t="str">
            <v>MBIA</v>
          </cell>
          <cell r="F3410" t="str">
            <v>B2B</v>
          </cell>
          <cell r="G3410" t="str">
            <v>Delhi</v>
          </cell>
          <cell r="H3410">
            <v>41666.666666666664</v>
          </cell>
          <cell r="I3410">
            <v>0.41666666666666663</v>
          </cell>
          <cell r="J3410">
            <v>9128559</v>
          </cell>
          <cell r="K3410" t="str">
            <v>Lombardi Engineering India Private Limited</v>
          </cell>
          <cell r="L3410">
            <v>41666.666666666664</v>
          </cell>
          <cell r="M3410" t="str">
            <v>Investment</v>
          </cell>
          <cell r="N3410" t="str">
            <v>MBIA</v>
          </cell>
          <cell r="O3410" t="str">
            <v>DEL_ZONE1</v>
          </cell>
          <cell r="P3410">
            <v>9128559</v>
          </cell>
          <cell r="Q3410" t="str">
            <v>Rishab Prasad</v>
          </cell>
          <cell r="R3410" t="str">
            <v>IAM</v>
          </cell>
          <cell r="S3410" t="str">
            <v>Ravi Kala</v>
          </cell>
          <cell r="T3410">
            <v>0.41666666666666663</v>
          </cell>
          <cell r="U3410">
            <v>0</v>
          </cell>
          <cell r="V3410" t="str">
            <v>-</v>
          </cell>
          <cell r="Z3410" t="str">
            <v>-</v>
          </cell>
          <cell r="AA3410" t="str">
            <v>-</v>
          </cell>
          <cell r="AB3410" t="str">
            <v>-</v>
          </cell>
          <cell r="AC3410" t="str">
            <v>-</v>
          </cell>
          <cell r="AD3410" t="str">
            <v>-</v>
          </cell>
          <cell r="AE3410" t="str">
            <v>-</v>
          </cell>
          <cell r="AF3410" t="str">
            <v>-</v>
          </cell>
          <cell r="AG3410" t="str">
            <v>-</v>
          </cell>
          <cell r="AH3410" t="str">
            <v>--</v>
          </cell>
        </row>
        <row r="3411">
          <cell r="A3411">
            <v>9128593</v>
          </cell>
          <cell r="B3411" t="str">
            <v>Central Government Health Scheme</v>
          </cell>
          <cell r="C3411">
            <v>45710</v>
          </cell>
          <cell r="D3411" t="str">
            <v>Delhi</v>
          </cell>
          <cell r="E3411" t="str">
            <v>MBIA</v>
          </cell>
          <cell r="F3411" t="str">
            <v>B2B</v>
          </cell>
          <cell r="G3411" t="str">
            <v>Delhi</v>
          </cell>
          <cell r="H3411">
            <v>39167</v>
          </cell>
          <cell r="I3411">
            <v>0.39167000000000002</v>
          </cell>
          <cell r="J3411">
            <v>9128593</v>
          </cell>
          <cell r="K3411" t="str">
            <v>Central Government Health Scheme</v>
          </cell>
          <cell r="L3411">
            <v>39167</v>
          </cell>
          <cell r="M3411" t="str">
            <v>Investment</v>
          </cell>
          <cell r="N3411" t="str">
            <v>MBIA</v>
          </cell>
          <cell r="O3411" t="str">
            <v>DEL_ZONE1</v>
          </cell>
          <cell r="P3411">
            <v>9128593</v>
          </cell>
          <cell r="Q3411" t="str">
            <v>Bijendra Singh</v>
          </cell>
          <cell r="R3411" t="str">
            <v>IAM</v>
          </cell>
          <cell r="S3411" t="str">
            <v>Ravi Kala</v>
          </cell>
          <cell r="T3411">
            <v>0.39167000000000002</v>
          </cell>
          <cell r="U3411">
            <v>0</v>
          </cell>
          <cell r="V3411" t="str">
            <v>-</v>
          </cell>
          <cell r="Z3411" t="str">
            <v>-</v>
          </cell>
          <cell r="AA3411" t="str">
            <v>-</v>
          </cell>
          <cell r="AB3411" t="str">
            <v>-</v>
          </cell>
          <cell r="AC3411" t="str">
            <v>-</v>
          </cell>
          <cell r="AD3411" t="str">
            <v>-</v>
          </cell>
          <cell r="AE3411" t="str">
            <v>-</v>
          </cell>
          <cell r="AF3411" t="str">
            <v>-</v>
          </cell>
          <cell r="AG3411" t="str">
            <v>-</v>
          </cell>
          <cell r="AH3411" t="str">
            <v>--</v>
          </cell>
        </row>
        <row r="3412">
          <cell r="A3412">
            <v>9130618</v>
          </cell>
          <cell r="B3412" t="str">
            <v>Five Splash Infotech Private Limited</v>
          </cell>
          <cell r="C3412">
            <v>45836</v>
          </cell>
          <cell r="D3412" t="str">
            <v>NOIDA</v>
          </cell>
          <cell r="E3412" t="str">
            <v>BIA</v>
          </cell>
          <cell r="F3412" t="str">
            <v>B2B</v>
          </cell>
          <cell r="G3412" t="str">
            <v>NOIDA</v>
          </cell>
          <cell r="H3412">
            <v>21666.67</v>
          </cell>
          <cell r="I3412">
            <v>0.21666669999999999</v>
          </cell>
          <cell r="J3412">
            <v>9128636</v>
          </cell>
          <cell r="K3412" t="str">
            <v>Five Splash Infotech Private Limited</v>
          </cell>
          <cell r="L3412">
            <v>21666.67</v>
          </cell>
          <cell r="M3412" t="str">
            <v>Investment</v>
          </cell>
          <cell r="N3412" t="str">
            <v>BIA+</v>
          </cell>
          <cell r="O3412" t="str">
            <v>NOD_ZONE1</v>
          </cell>
          <cell r="P3412">
            <v>9128636</v>
          </cell>
          <cell r="Q3412" t="str">
            <v>Mithilesh Vishwakarma</v>
          </cell>
          <cell r="R3412" t="str">
            <v>IAM</v>
          </cell>
          <cell r="S3412" t="str">
            <v>Kritika Bahadur</v>
          </cell>
          <cell r="T3412">
            <v>0.21666669999999999</v>
          </cell>
          <cell r="U3412">
            <v>0</v>
          </cell>
          <cell r="V3412" t="str">
            <v>-</v>
          </cell>
          <cell r="Z3412" t="str">
            <v>-</v>
          </cell>
          <cell r="AA3412" t="str">
            <v>-</v>
          </cell>
          <cell r="AB3412" t="str">
            <v>-</v>
          </cell>
          <cell r="AC3412" t="str">
            <v>-</v>
          </cell>
          <cell r="AD3412" t="str">
            <v>-</v>
          </cell>
          <cell r="AE3412" t="str">
            <v>-</v>
          </cell>
          <cell r="AF3412" t="str">
            <v>-</v>
          </cell>
          <cell r="AG3412" t="str">
            <v>-</v>
          </cell>
          <cell r="AH3412" t="str">
            <v>--</v>
          </cell>
        </row>
        <row r="3413">
          <cell r="A3413">
            <v>9128376</v>
          </cell>
          <cell r="B3413" t="str">
            <v>Codleo Consulting Private Limited</v>
          </cell>
          <cell r="C3413">
            <v>45726</v>
          </cell>
          <cell r="D3413" t="str">
            <v>NOIDA</v>
          </cell>
          <cell r="E3413" t="str">
            <v>BIA</v>
          </cell>
          <cell r="F3413" t="str">
            <v>B2B</v>
          </cell>
          <cell r="G3413" t="str">
            <v>NOIDA</v>
          </cell>
          <cell r="H3413">
            <v>13750</v>
          </cell>
          <cell r="I3413">
            <v>0.13750000000000001</v>
          </cell>
          <cell r="J3413">
            <v>9128825</v>
          </cell>
          <cell r="K3413" t="str">
            <v>Codleo Consulting Private Limited</v>
          </cell>
          <cell r="L3413">
            <v>37916.666666666672</v>
          </cell>
          <cell r="M3413" t="str">
            <v>Investment</v>
          </cell>
          <cell r="N3413" t="str">
            <v>BIA+</v>
          </cell>
          <cell r="O3413" t="str">
            <v>NOD_ZONE1</v>
          </cell>
          <cell r="P3413">
            <v>9128825</v>
          </cell>
          <cell r="Q3413" t="str">
            <v>Kritika Bahadur</v>
          </cell>
          <cell r="R3413" t="str">
            <v>RAM</v>
          </cell>
          <cell r="S3413" t="str">
            <v>Kritika Bahadur</v>
          </cell>
          <cell r="T3413">
            <v>0.13750000000000001</v>
          </cell>
          <cell r="U3413">
            <v>0</v>
          </cell>
          <cell r="V3413" t="str">
            <v>-</v>
          </cell>
          <cell r="Z3413" t="str">
            <v>-</v>
          </cell>
          <cell r="AA3413" t="str">
            <v>-</v>
          </cell>
          <cell r="AB3413" t="str">
            <v>-</v>
          </cell>
          <cell r="AC3413" t="str">
            <v>-</v>
          </cell>
          <cell r="AD3413" t="str">
            <v>-</v>
          </cell>
          <cell r="AE3413" t="str">
            <v>-</v>
          </cell>
          <cell r="AF3413" t="str">
            <v>-</v>
          </cell>
          <cell r="AG3413" t="str">
            <v>-</v>
          </cell>
          <cell r="AH3413" t="str">
            <v>--</v>
          </cell>
        </row>
        <row r="3414">
          <cell r="A3414">
            <v>9128825</v>
          </cell>
          <cell r="B3414" t="str">
            <v>Codleo Consulting Private Limited</v>
          </cell>
          <cell r="C3414">
            <v>45716</v>
          </cell>
          <cell r="D3414" t="str">
            <v>Delhi</v>
          </cell>
          <cell r="E3414" t="str">
            <v>BIA</v>
          </cell>
          <cell r="F3414" t="str">
            <v>B2B</v>
          </cell>
          <cell r="G3414" t="str">
            <v>Delhi</v>
          </cell>
          <cell r="H3414">
            <v>24166.666666666668</v>
          </cell>
          <cell r="I3414">
            <v>0.24166666666666667</v>
          </cell>
          <cell r="J3414">
            <v>9128825</v>
          </cell>
          <cell r="K3414" t="str">
            <v>Codleo Consulting Private Limited</v>
          </cell>
          <cell r="L3414">
            <v>37916.666666666672</v>
          </cell>
          <cell r="M3414" t="str">
            <v>Investment</v>
          </cell>
          <cell r="N3414" t="str">
            <v>BIA+</v>
          </cell>
          <cell r="O3414" t="str">
            <v>DEL_ZONE2</v>
          </cell>
          <cell r="P3414">
            <v>9128825</v>
          </cell>
          <cell r="Q3414" t="str">
            <v>Kritika Bahadur</v>
          </cell>
          <cell r="R3414" t="str">
            <v>RAM</v>
          </cell>
          <cell r="S3414" t="str">
            <v>Kritika Bahadur</v>
          </cell>
          <cell r="T3414">
            <v>0.24166666666666667</v>
          </cell>
          <cell r="U3414">
            <v>0</v>
          </cell>
          <cell r="V3414" t="str">
            <v>-</v>
          </cell>
          <cell r="Z3414" t="str">
            <v>-</v>
          </cell>
          <cell r="AA3414" t="str">
            <v>-</v>
          </cell>
          <cell r="AB3414" t="str">
            <v>-</v>
          </cell>
          <cell r="AC3414" t="str">
            <v>-</v>
          </cell>
          <cell r="AD3414" t="str">
            <v>-</v>
          </cell>
          <cell r="AE3414" t="str">
            <v>-</v>
          </cell>
          <cell r="AF3414" t="str">
            <v>-</v>
          </cell>
          <cell r="AG3414" t="str">
            <v>-</v>
          </cell>
          <cell r="AH3414" t="str">
            <v>--</v>
          </cell>
        </row>
        <row r="3415">
          <cell r="A3415">
            <v>9129213</v>
          </cell>
          <cell r="B3415" t="str">
            <v>Bling Brands Private Limited</v>
          </cell>
          <cell r="C3415">
            <v>45728</v>
          </cell>
          <cell r="D3415" t="str">
            <v>Bangalore</v>
          </cell>
          <cell r="E3415" t="str">
            <v>MWIFI</v>
          </cell>
          <cell r="F3415" t="str">
            <v>B2B</v>
          </cell>
          <cell r="G3415" t="str">
            <v>Bangalore</v>
          </cell>
          <cell r="H3415">
            <v>62666.666666666664</v>
          </cell>
          <cell r="I3415">
            <v>0.62666666666666659</v>
          </cell>
          <cell r="J3415">
            <v>9129213</v>
          </cell>
          <cell r="K3415" t="str">
            <v>Bling Brands Private Limited</v>
          </cell>
          <cell r="L3415">
            <v>62666.666666666664</v>
          </cell>
          <cell r="M3415" t="str">
            <v>Investment</v>
          </cell>
          <cell r="N3415" t="str">
            <v>MWIFI</v>
          </cell>
          <cell r="O3415" t="str">
            <v>BLR_ZONE2</v>
          </cell>
          <cell r="P3415">
            <v>9129213</v>
          </cell>
          <cell r="Q3415" t="str">
            <v>Rahul R</v>
          </cell>
          <cell r="R3415" t="str">
            <v>IAM</v>
          </cell>
          <cell r="S3415" t="str">
            <v>Vineet Jose</v>
          </cell>
          <cell r="T3415">
            <v>0.62666666666666659</v>
          </cell>
          <cell r="U3415">
            <v>0</v>
          </cell>
          <cell r="V3415" t="str">
            <v>-</v>
          </cell>
          <cell r="Z3415" t="str">
            <v>-</v>
          </cell>
          <cell r="AA3415" t="str">
            <v>-</v>
          </cell>
          <cell r="AB3415" t="str">
            <v>-</v>
          </cell>
          <cell r="AC3415" t="str">
            <v>-</v>
          </cell>
          <cell r="AD3415" t="str">
            <v>-</v>
          </cell>
          <cell r="AE3415" t="str">
            <v>-</v>
          </cell>
          <cell r="AF3415" t="str">
            <v>-</v>
          </cell>
          <cell r="AG3415" t="str">
            <v>-</v>
          </cell>
          <cell r="AH3415" t="str">
            <v>--</v>
          </cell>
        </row>
        <row r="3416">
          <cell r="A3416">
            <v>7000231</v>
          </cell>
          <cell r="B3416" t="str">
            <v>Nexedge distribution services Private Limited</v>
          </cell>
          <cell r="C3416">
            <v>45707</v>
          </cell>
          <cell r="D3416" t="str">
            <v>New Delhi</v>
          </cell>
          <cell r="E3416" t="str">
            <v>Voice</v>
          </cell>
          <cell r="F3416" t="str">
            <v>B2B</v>
          </cell>
          <cell r="G3416" t="str">
            <v>Delhi</v>
          </cell>
          <cell r="H3416">
            <v>16920</v>
          </cell>
          <cell r="I3416">
            <v>0.16919999999999999</v>
          </cell>
          <cell r="J3416">
            <v>9129224</v>
          </cell>
          <cell r="K3416" t="str">
            <v>Nexedge Distribution Services Private Limited</v>
          </cell>
          <cell r="L3416">
            <v>32753.333333333332</v>
          </cell>
          <cell r="M3416" t="str">
            <v>Investment</v>
          </cell>
          <cell r="N3416" t="str">
            <v>Voice</v>
          </cell>
          <cell r="O3416" t="str">
            <v>DEL_ZONE1</v>
          </cell>
          <cell r="P3416">
            <v>9129224</v>
          </cell>
          <cell r="Q3416" t="str">
            <v>Rishab Prasad</v>
          </cell>
          <cell r="R3416" t="str">
            <v>IAM</v>
          </cell>
          <cell r="S3416" t="str">
            <v>Ravi Kala</v>
          </cell>
          <cell r="T3416">
            <v>0.16919999999999999</v>
          </cell>
          <cell r="U3416">
            <v>0</v>
          </cell>
          <cell r="V3416" t="str">
            <v>-</v>
          </cell>
          <cell r="Z3416" t="str">
            <v>-</v>
          </cell>
          <cell r="AA3416" t="str">
            <v>-</v>
          </cell>
          <cell r="AB3416" t="str">
            <v>-</v>
          </cell>
          <cell r="AC3416" t="str">
            <v>-</v>
          </cell>
          <cell r="AD3416" t="str">
            <v>-</v>
          </cell>
          <cell r="AE3416" t="str">
            <v>-</v>
          </cell>
          <cell r="AF3416" t="str">
            <v>-</v>
          </cell>
          <cell r="AG3416" t="str">
            <v>-</v>
          </cell>
          <cell r="AH3416" t="str">
            <v>--</v>
          </cell>
        </row>
        <row r="3417">
          <cell r="A3417">
            <v>9129224</v>
          </cell>
          <cell r="B3417" t="str">
            <v>Nexedge Distribution Services Pvt Ltd</v>
          </cell>
          <cell r="C3417">
            <v>45703</v>
          </cell>
          <cell r="D3417" t="str">
            <v>Delhi</v>
          </cell>
          <cell r="E3417" t="str">
            <v>BIA</v>
          </cell>
          <cell r="F3417" t="str">
            <v>B2B</v>
          </cell>
          <cell r="G3417" t="str">
            <v>Delhi</v>
          </cell>
          <cell r="H3417">
            <v>15833.333333333332</v>
          </cell>
          <cell r="I3417">
            <v>0.15833333333333333</v>
          </cell>
          <cell r="J3417">
            <v>9129224</v>
          </cell>
          <cell r="K3417" t="str">
            <v>Nexedge Distribution Services Private Limited</v>
          </cell>
          <cell r="L3417">
            <v>32753.333333333332</v>
          </cell>
          <cell r="M3417" t="str">
            <v>Investment</v>
          </cell>
          <cell r="N3417" t="str">
            <v>BIA+</v>
          </cell>
          <cell r="O3417" t="str">
            <v>DEL_ZONE1</v>
          </cell>
          <cell r="P3417">
            <v>9129224</v>
          </cell>
          <cell r="Q3417" t="str">
            <v>Rishab Prasad</v>
          </cell>
          <cell r="R3417" t="str">
            <v>IAM</v>
          </cell>
          <cell r="S3417" t="str">
            <v>Ravi Kala</v>
          </cell>
          <cell r="T3417">
            <v>0.15833333333333333</v>
          </cell>
          <cell r="U3417">
            <v>0</v>
          </cell>
          <cell r="V3417" t="str">
            <v>-</v>
          </cell>
          <cell r="Z3417" t="str">
            <v>-</v>
          </cell>
          <cell r="AA3417" t="str">
            <v>-</v>
          </cell>
          <cell r="AB3417" t="str">
            <v>-</v>
          </cell>
          <cell r="AC3417" t="str">
            <v>-</v>
          </cell>
          <cell r="AD3417" t="str">
            <v>-</v>
          </cell>
          <cell r="AE3417" t="str">
            <v>-</v>
          </cell>
          <cell r="AF3417" t="str">
            <v>-</v>
          </cell>
          <cell r="AG3417" t="str">
            <v>-</v>
          </cell>
          <cell r="AH3417" t="str">
            <v>--</v>
          </cell>
        </row>
        <row r="3418">
          <cell r="A3418">
            <v>9129367</v>
          </cell>
          <cell r="B3418" t="str">
            <v>Optimint Solutions Private Limited</v>
          </cell>
          <cell r="C3418">
            <v>45757</v>
          </cell>
          <cell r="D3418" t="str">
            <v>Gurgaon</v>
          </cell>
          <cell r="E3418" t="str">
            <v>ILL</v>
          </cell>
          <cell r="F3418" t="str">
            <v>B2B</v>
          </cell>
          <cell r="G3418" t="str">
            <v>Gurgaon</v>
          </cell>
          <cell r="H3418">
            <v>31666.666666666668</v>
          </cell>
          <cell r="I3418">
            <v>0.31666666666666665</v>
          </cell>
          <cell r="J3418">
            <v>9129367</v>
          </cell>
          <cell r="K3418" t="str">
            <v>Optimint Solutions Private Limited</v>
          </cell>
          <cell r="L3418">
            <v>31666.666666666668</v>
          </cell>
          <cell r="M3418" t="str">
            <v>Investment</v>
          </cell>
          <cell r="N3418" t="str">
            <v>BIA+</v>
          </cell>
          <cell r="O3418" t="str">
            <v>GGN_ZONE1</v>
          </cell>
          <cell r="P3418">
            <v>9129367</v>
          </cell>
          <cell r="Q3418" t="str">
            <v>Lakshay Madan</v>
          </cell>
          <cell r="R3418" t="str">
            <v>IAM</v>
          </cell>
          <cell r="S3418" t="str">
            <v>Rajeev Misra</v>
          </cell>
          <cell r="T3418">
            <v>0.31666666666666665</v>
          </cell>
          <cell r="U3418">
            <v>0</v>
          </cell>
          <cell r="V3418" t="str">
            <v>-</v>
          </cell>
          <cell r="Z3418" t="str">
            <v>-</v>
          </cell>
          <cell r="AA3418" t="str">
            <v>-</v>
          </cell>
          <cell r="AB3418" t="str">
            <v>-</v>
          </cell>
          <cell r="AC3418" t="str">
            <v>-</v>
          </cell>
          <cell r="AD3418" t="str">
            <v>-</v>
          </cell>
          <cell r="AE3418" t="str">
            <v>-</v>
          </cell>
          <cell r="AF3418" t="str">
            <v>-</v>
          </cell>
          <cell r="AG3418" t="str">
            <v>-</v>
          </cell>
          <cell r="AH3418" t="str">
            <v>--</v>
          </cell>
        </row>
        <row r="3419">
          <cell r="A3419">
            <v>9129472</v>
          </cell>
          <cell r="B3419" t="str">
            <v>Saltstayz Hospitality Private Limited</v>
          </cell>
          <cell r="C3419">
            <v>45734</v>
          </cell>
          <cell r="D3419" t="str">
            <v>Delhi</v>
          </cell>
          <cell r="E3419" t="str">
            <v>BIA</v>
          </cell>
          <cell r="F3419" t="str">
            <v>B2B</v>
          </cell>
          <cell r="G3419" t="str">
            <v>Delhi</v>
          </cell>
          <cell r="H3419">
            <v>20000</v>
          </cell>
          <cell r="I3419">
            <v>0.2</v>
          </cell>
          <cell r="J3419">
            <v>9129472</v>
          </cell>
          <cell r="K3419" t="str">
            <v>Saltstayz Hospitality Private Limited</v>
          </cell>
          <cell r="L3419">
            <v>49166.666666666672</v>
          </cell>
          <cell r="M3419" t="str">
            <v>Investment</v>
          </cell>
          <cell r="N3419" t="str">
            <v>BIA+</v>
          </cell>
          <cell r="O3419" t="str">
            <v>DEL_ZONE2</v>
          </cell>
          <cell r="P3419">
            <v>9129472</v>
          </cell>
          <cell r="Q3419" t="str">
            <v>Lakshay Madan</v>
          </cell>
          <cell r="R3419" t="str">
            <v>IAM</v>
          </cell>
          <cell r="S3419" t="str">
            <v>Rajeev Misra</v>
          </cell>
          <cell r="T3419">
            <v>0.2</v>
          </cell>
          <cell r="U3419">
            <v>0</v>
          </cell>
          <cell r="V3419" t="str">
            <v>-</v>
          </cell>
          <cell r="Z3419" t="str">
            <v>-</v>
          </cell>
          <cell r="AA3419" t="str">
            <v>-</v>
          </cell>
          <cell r="AB3419" t="str">
            <v>-</v>
          </cell>
          <cell r="AC3419" t="str">
            <v>-</v>
          </cell>
          <cell r="AD3419" t="str">
            <v>-</v>
          </cell>
          <cell r="AE3419" t="str">
            <v>-</v>
          </cell>
          <cell r="AF3419" t="str">
            <v>-</v>
          </cell>
          <cell r="AG3419" t="str">
            <v>-</v>
          </cell>
          <cell r="AH3419" t="str">
            <v>--</v>
          </cell>
        </row>
        <row r="3420">
          <cell r="A3420">
            <v>9130619</v>
          </cell>
          <cell r="B3420" t="str">
            <v>SALTSTAYZ HOSPITALITY PRIVATE LIMITED</v>
          </cell>
          <cell r="C3420">
            <v>45810</v>
          </cell>
          <cell r="D3420" t="str">
            <v>Gurgaon</v>
          </cell>
          <cell r="E3420" t="str">
            <v>BIA</v>
          </cell>
          <cell r="F3420" t="str">
            <v>B2B</v>
          </cell>
          <cell r="G3420" t="str">
            <v>Gurgaon</v>
          </cell>
          <cell r="H3420">
            <v>12500</v>
          </cell>
          <cell r="I3420">
            <v>0.125</v>
          </cell>
          <cell r="J3420">
            <v>9129472</v>
          </cell>
          <cell r="K3420" t="str">
            <v>Saltstayz Hospitality Private Limited</v>
          </cell>
          <cell r="L3420">
            <v>49166.666666666672</v>
          </cell>
          <cell r="M3420" t="str">
            <v>Investment</v>
          </cell>
          <cell r="N3420" t="str">
            <v>BIA+</v>
          </cell>
          <cell r="O3420" t="str">
            <v>GGN_ZONE1</v>
          </cell>
          <cell r="P3420">
            <v>9129472</v>
          </cell>
          <cell r="Q3420" t="str">
            <v>Lakshay Madan</v>
          </cell>
          <cell r="R3420" t="str">
            <v>IAM</v>
          </cell>
          <cell r="S3420" t="str">
            <v>Rajeev Misra</v>
          </cell>
          <cell r="T3420">
            <v>0.125</v>
          </cell>
          <cell r="U3420">
            <v>0</v>
          </cell>
          <cell r="V3420" t="str">
            <v>-</v>
          </cell>
          <cell r="Z3420" t="str">
            <v>-</v>
          </cell>
          <cell r="AA3420" t="str">
            <v>-</v>
          </cell>
          <cell r="AB3420" t="str">
            <v>-</v>
          </cell>
          <cell r="AC3420" t="str">
            <v>-</v>
          </cell>
          <cell r="AD3420" t="str">
            <v>-</v>
          </cell>
          <cell r="AE3420" t="str">
            <v>-</v>
          </cell>
          <cell r="AF3420" t="str">
            <v>-</v>
          </cell>
          <cell r="AG3420" t="str">
            <v>-</v>
          </cell>
          <cell r="AH3420" t="str">
            <v>--</v>
          </cell>
        </row>
        <row r="3421">
          <cell r="A3421">
            <v>9132949</v>
          </cell>
          <cell r="B3421" t="str">
            <v>Saltstayz Hospitality Private Limited</v>
          </cell>
          <cell r="C3421">
            <v>45990</v>
          </cell>
          <cell r="D3421" t="str">
            <v>Delhi</v>
          </cell>
          <cell r="E3421" t="str">
            <v>MBIA</v>
          </cell>
          <cell r="F3421" t="str">
            <v>B2B</v>
          </cell>
          <cell r="G3421" t="str">
            <v>Delhi</v>
          </cell>
          <cell r="H3421">
            <v>16666.666666666668</v>
          </cell>
          <cell r="I3421">
            <v>0.16666666666666669</v>
          </cell>
          <cell r="J3421">
            <v>9129472</v>
          </cell>
          <cell r="K3421" t="str">
            <v>Saltstayz Hospitality Private Limited</v>
          </cell>
          <cell r="L3421">
            <v>49166.666666666672</v>
          </cell>
          <cell r="M3421" t="str">
            <v>Investment</v>
          </cell>
          <cell r="N3421" t="str">
            <v>MBIA</v>
          </cell>
          <cell r="O3421" t="str">
            <v>DEL_ZONE2</v>
          </cell>
          <cell r="P3421">
            <v>9129472</v>
          </cell>
          <cell r="Q3421" t="str">
            <v>Lakshay Madan</v>
          </cell>
          <cell r="R3421" t="str">
            <v>IAM</v>
          </cell>
          <cell r="S3421" t="str">
            <v>Rajeev Misra</v>
          </cell>
          <cell r="U3421">
            <v>0.16666666666666669</v>
          </cell>
          <cell r="V3421">
            <v>46134</v>
          </cell>
          <cell r="W3421" t="str">
            <v>Apr'26</v>
          </cell>
          <cell r="Z3421" t="str">
            <v>-</v>
          </cell>
          <cell r="AA3421" t="str">
            <v>-</v>
          </cell>
          <cell r="AB3421" t="str">
            <v>-</v>
          </cell>
          <cell r="AC3421" t="str">
            <v>-</v>
          </cell>
          <cell r="AD3421">
            <v>46105.724872685198</v>
          </cell>
          <cell r="AE3421" t="str">
            <v>SR26035502024</v>
          </cell>
          <cell r="AF3421" t="str">
            <v>Churned</v>
          </cell>
          <cell r="AG3421">
            <v>46134</v>
          </cell>
          <cell r="AH3421" t="str">
            <v>Churned-</v>
          </cell>
        </row>
        <row r="3422">
          <cell r="A3422">
            <v>9129486</v>
          </cell>
          <cell r="B3422" t="str">
            <v>India resources trust</v>
          </cell>
          <cell r="C3422">
            <v>45826</v>
          </cell>
          <cell r="D3422" t="str">
            <v>Delhi</v>
          </cell>
          <cell r="E3422" t="str">
            <v>BIA</v>
          </cell>
          <cell r="F3422" t="str">
            <v>B2B</v>
          </cell>
          <cell r="G3422" t="str">
            <v>Delhi</v>
          </cell>
          <cell r="H3422">
            <v>45000</v>
          </cell>
          <cell r="I3422">
            <v>0.45</v>
          </cell>
          <cell r="J3422">
            <v>9129486</v>
          </cell>
          <cell r="K3422" t="str">
            <v>India resources trust</v>
          </cell>
          <cell r="L3422">
            <v>45000</v>
          </cell>
          <cell r="M3422" t="str">
            <v>Investment</v>
          </cell>
          <cell r="N3422" t="str">
            <v>BIA+</v>
          </cell>
          <cell r="O3422" t="str">
            <v>DEL_ZONE1</v>
          </cell>
          <cell r="P3422">
            <v>9129486</v>
          </cell>
          <cell r="Q3422" t="str">
            <v>Rishab Prasad</v>
          </cell>
          <cell r="R3422" t="str">
            <v>IAM</v>
          </cell>
          <cell r="S3422" t="str">
            <v>Ravi Kala</v>
          </cell>
          <cell r="T3422">
            <v>0.45</v>
          </cell>
          <cell r="U3422">
            <v>0</v>
          </cell>
          <cell r="V3422" t="str">
            <v>-</v>
          </cell>
          <cell r="Z3422" t="str">
            <v>-</v>
          </cell>
          <cell r="AA3422" t="str">
            <v>-</v>
          </cell>
          <cell r="AB3422" t="str">
            <v>-</v>
          </cell>
          <cell r="AC3422" t="str">
            <v>-</v>
          </cell>
          <cell r="AD3422" t="str">
            <v>-</v>
          </cell>
          <cell r="AE3422" t="str">
            <v>-</v>
          </cell>
          <cell r="AF3422" t="str">
            <v>-</v>
          </cell>
          <cell r="AG3422" t="str">
            <v>-</v>
          </cell>
          <cell r="AH3422" t="str">
            <v>--</v>
          </cell>
        </row>
        <row r="3423">
          <cell r="A3423">
            <v>9129565</v>
          </cell>
          <cell r="B3423" t="str">
            <v>Pickrr Technologies Private Limited</v>
          </cell>
          <cell r="C3423">
            <v>45727</v>
          </cell>
          <cell r="D3423" t="str">
            <v>Gurgaon</v>
          </cell>
          <cell r="E3423" t="str">
            <v>BIA</v>
          </cell>
          <cell r="F3423" t="str">
            <v>B2B</v>
          </cell>
          <cell r="G3423" t="str">
            <v>Gurgaon</v>
          </cell>
          <cell r="H3423">
            <v>33333.333333333336</v>
          </cell>
          <cell r="I3423">
            <v>0.33333333333333337</v>
          </cell>
          <cell r="J3423">
            <v>9129565</v>
          </cell>
          <cell r="K3423" t="str">
            <v>Pickrr Technologies Private Limited</v>
          </cell>
          <cell r="L3423">
            <v>33333.333333333336</v>
          </cell>
          <cell r="M3423" t="str">
            <v>Investment</v>
          </cell>
          <cell r="N3423" t="str">
            <v>BIA+</v>
          </cell>
          <cell r="O3423" t="str">
            <v>GGN_ZONE1</v>
          </cell>
          <cell r="P3423">
            <v>9129565</v>
          </cell>
          <cell r="Q3423" t="str">
            <v>Syed Sadique Hussain</v>
          </cell>
          <cell r="R3423" t="str">
            <v>IAM</v>
          </cell>
          <cell r="S3423" t="str">
            <v>Rajeev Misra</v>
          </cell>
          <cell r="T3423">
            <v>0.33333333333333337</v>
          </cell>
          <cell r="U3423">
            <v>0</v>
          </cell>
          <cell r="V3423" t="str">
            <v>-</v>
          </cell>
          <cell r="Z3423" t="str">
            <v>-</v>
          </cell>
          <cell r="AA3423" t="str">
            <v>-</v>
          </cell>
          <cell r="AB3423" t="str">
            <v>-</v>
          </cell>
          <cell r="AC3423" t="str">
            <v>-</v>
          </cell>
          <cell r="AD3423" t="str">
            <v>-</v>
          </cell>
          <cell r="AE3423" t="str">
            <v>-</v>
          </cell>
          <cell r="AF3423" t="str">
            <v>-</v>
          </cell>
          <cell r="AG3423" t="str">
            <v>-</v>
          </cell>
          <cell r="AH3423" t="str">
            <v>--</v>
          </cell>
        </row>
        <row r="3424">
          <cell r="A3424">
            <v>9129898</v>
          </cell>
          <cell r="B3424" t="str">
            <v>Netspend India LLP</v>
          </cell>
          <cell r="C3424">
            <v>45775</v>
          </cell>
          <cell r="D3424" t="str">
            <v>NOIDA</v>
          </cell>
          <cell r="E3424" t="str">
            <v>ILL</v>
          </cell>
          <cell r="F3424" t="str">
            <v>B2B</v>
          </cell>
          <cell r="G3424" t="str">
            <v>NOIDA</v>
          </cell>
          <cell r="H3424">
            <v>104166.66666666667</v>
          </cell>
          <cell r="I3424">
            <v>1.0416666666666667</v>
          </cell>
          <cell r="J3424">
            <v>9129898</v>
          </cell>
          <cell r="K3424" t="str">
            <v>Netspend India Llp</v>
          </cell>
          <cell r="L3424">
            <v>104166.66666666667</v>
          </cell>
          <cell r="M3424" t="str">
            <v>Relationship</v>
          </cell>
          <cell r="N3424" t="str">
            <v>BIA+</v>
          </cell>
          <cell r="O3424" t="str">
            <v>NOD_ZONE1</v>
          </cell>
          <cell r="P3424">
            <v>9129898</v>
          </cell>
          <cell r="Q3424" t="str">
            <v>Kritika Bahadur</v>
          </cell>
          <cell r="R3424" t="str">
            <v>RAM</v>
          </cell>
          <cell r="S3424" t="str">
            <v>Kritika Bahadur</v>
          </cell>
          <cell r="T3424">
            <v>1.0416666666666667</v>
          </cell>
          <cell r="U3424">
            <v>0</v>
          </cell>
          <cell r="V3424" t="str">
            <v>-</v>
          </cell>
          <cell r="Z3424" t="str">
            <v>-</v>
          </cell>
          <cell r="AA3424" t="str">
            <v>-</v>
          </cell>
          <cell r="AB3424" t="str">
            <v>-</v>
          </cell>
          <cell r="AC3424" t="str">
            <v>-</v>
          </cell>
          <cell r="AD3424" t="str">
            <v>-</v>
          </cell>
          <cell r="AE3424" t="str">
            <v>-</v>
          </cell>
          <cell r="AF3424" t="str">
            <v>-</v>
          </cell>
          <cell r="AG3424" t="str">
            <v>-</v>
          </cell>
          <cell r="AH3424" t="str">
            <v>--</v>
          </cell>
        </row>
        <row r="3425">
          <cell r="A3425">
            <v>9129912</v>
          </cell>
          <cell r="B3425" t="str">
            <v>Christ trust</v>
          </cell>
          <cell r="C3425">
            <v>45792</v>
          </cell>
          <cell r="D3425" t="str">
            <v>Ghaziabad</v>
          </cell>
          <cell r="E3425" t="str">
            <v>ILL</v>
          </cell>
          <cell r="F3425" t="str">
            <v>B2B</v>
          </cell>
          <cell r="G3425" t="str">
            <v>NOIDA</v>
          </cell>
          <cell r="H3425">
            <v>112500</v>
          </cell>
          <cell r="I3425">
            <v>1.125</v>
          </cell>
          <cell r="J3425">
            <v>9129912</v>
          </cell>
          <cell r="K3425" t="str">
            <v>Christ trust</v>
          </cell>
          <cell r="L3425">
            <v>112500</v>
          </cell>
          <cell r="M3425" t="str">
            <v>Relationship</v>
          </cell>
          <cell r="N3425" t="str">
            <v>BIA+</v>
          </cell>
          <cell r="O3425" t="str">
            <v>NOD_ZONE1</v>
          </cell>
          <cell r="P3425">
            <v>9129912</v>
          </cell>
          <cell r="Q3425" t="str">
            <v>Kritika Bahadur</v>
          </cell>
          <cell r="R3425" t="str">
            <v>RAM</v>
          </cell>
          <cell r="S3425" t="str">
            <v>Kritika Bahadur</v>
          </cell>
          <cell r="T3425">
            <v>1.125</v>
          </cell>
          <cell r="U3425">
            <v>0</v>
          </cell>
          <cell r="V3425" t="str">
            <v>-</v>
          </cell>
          <cell r="Z3425" t="str">
            <v>-</v>
          </cell>
          <cell r="AA3425" t="str">
            <v>-</v>
          </cell>
          <cell r="AB3425" t="str">
            <v>-</v>
          </cell>
          <cell r="AC3425" t="str">
            <v>-</v>
          </cell>
          <cell r="AD3425" t="str">
            <v>-</v>
          </cell>
          <cell r="AE3425" t="str">
            <v>-</v>
          </cell>
          <cell r="AF3425" t="str">
            <v>-</v>
          </cell>
          <cell r="AG3425" t="str">
            <v>-</v>
          </cell>
          <cell r="AH3425" t="str">
            <v>--</v>
          </cell>
        </row>
        <row r="3426">
          <cell r="A3426">
            <v>9129918</v>
          </cell>
          <cell r="B3426" t="str">
            <v>CE Serviced Offices Private Limited</v>
          </cell>
          <cell r="C3426">
            <v>45805</v>
          </cell>
          <cell r="D3426" t="str">
            <v>Delhi</v>
          </cell>
          <cell r="E3426" t="str">
            <v>MBIA</v>
          </cell>
          <cell r="F3426" t="str">
            <v>B2B</v>
          </cell>
          <cell r="G3426" t="str">
            <v>Delhi</v>
          </cell>
          <cell r="H3426">
            <v>34166.666666666664</v>
          </cell>
          <cell r="I3426">
            <v>0.34166666666666662</v>
          </cell>
          <cell r="J3426">
            <v>9129918</v>
          </cell>
          <cell r="K3426" t="str">
            <v>CE Serviced Offices Private Limited</v>
          </cell>
          <cell r="L3426">
            <v>34166.666666666664</v>
          </cell>
          <cell r="M3426" t="str">
            <v>Investment</v>
          </cell>
          <cell r="N3426" t="str">
            <v>MBIA</v>
          </cell>
          <cell r="O3426" t="str">
            <v>DEL_ZONE1</v>
          </cell>
          <cell r="P3426">
            <v>9129918</v>
          </cell>
          <cell r="Q3426" t="str">
            <v>Syed Sadique Hussain</v>
          </cell>
          <cell r="R3426" t="str">
            <v>IAM</v>
          </cell>
          <cell r="S3426" t="str">
            <v>Rajeev Misra</v>
          </cell>
          <cell r="T3426">
            <v>0.34166666666666662</v>
          </cell>
          <cell r="U3426">
            <v>0</v>
          </cell>
          <cell r="V3426" t="str">
            <v>-</v>
          </cell>
          <cell r="Z3426" t="str">
            <v>-</v>
          </cell>
          <cell r="AA3426" t="str">
            <v>-</v>
          </cell>
          <cell r="AB3426" t="str">
            <v>-</v>
          </cell>
          <cell r="AC3426" t="str">
            <v>-</v>
          </cell>
          <cell r="AD3426" t="str">
            <v>-</v>
          </cell>
          <cell r="AE3426" t="str">
            <v>-</v>
          </cell>
          <cell r="AF3426" t="str">
            <v>-</v>
          </cell>
          <cell r="AG3426" t="str">
            <v>-</v>
          </cell>
          <cell r="AH3426" t="str">
            <v>--</v>
          </cell>
        </row>
        <row r="3427">
          <cell r="A3427">
            <v>9130051</v>
          </cell>
          <cell r="B3427" t="str">
            <v>OSSUR INDIA PRIVATE LIMITED</v>
          </cell>
          <cell r="C3427">
            <v>45790</v>
          </cell>
          <cell r="D3427" t="str">
            <v>New Delhi</v>
          </cell>
          <cell r="E3427" t="str">
            <v>MBIA</v>
          </cell>
          <cell r="F3427" t="str">
            <v>B2B</v>
          </cell>
          <cell r="G3427" t="str">
            <v>Delhi</v>
          </cell>
          <cell r="H3427">
            <v>37500</v>
          </cell>
          <cell r="I3427">
            <v>0.375</v>
          </cell>
          <cell r="J3427">
            <v>9130051</v>
          </cell>
          <cell r="K3427" t="str">
            <v>OSSUR INDIA PRIVATE LIMITED</v>
          </cell>
          <cell r="L3427">
            <v>37500</v>
          </cell>
          <cell r="M3427" t="str">
            <v>Investment</v>
          </cell>
          <cell r="N3427" t="str">
            <v>MBIA</v>
          </cell>
          <cell r="O3427" t="str">
            <v>DEL_ZONE1</v>
          </cell>
          <cell r="P3427">
            <v>9130051</v>
          </cell>
          <cell r="Q3427" t="str">
            <v>Bijendra Singh</v>
          </cell>
          <cell r="R3427" t="str">
            <v>IAM</v>
          </cell>
          <cell r="S3427" t="str">
            <v>Ravi Kala</v>
          </cell>
          <cell r="T3427">
            <v>0.375</v>
          </cell>
          <cell r="U3427">
            <v>0</v>
          </cell>
          <cell r="V3427" t="str">
            <v>-</v>
          </cell>
          <cell r="Z3427" t="str">
            <v>-</v>
          </cell>
          <cell r="AA3427" t="str">
            <v>-</v>
          </cell>
          <cell r="AB3427" t="str">
            <v>-</v>
          </cell>
          <cell r="AC3427" t="str">
            <v>-</v>
          </cell>
          <cell r="AD3427" t="str">
            <v>-</v>
          </cell>
          <cell r="AE3427" t="str">
            <v>-</v>
          </cell>
          <cell r="AF3427" t="str">
            <v>-</v>
          </cell>
          <cell r="AG3427" t="str">
            <v>-</v>
          </cell>
          <cell r="AH3427" t="str">
            <v>--</v>
          </cell>
        </row>
        <row r="3428">
          <cell r="A3428">
            <v>9130068</v>
          </cell>
          <cell r="B3428" t="str">
            <v>SKILLINABOX LEARNING SOLUTIONS PRIVATE LIMITED</v>
          </cell>
          <cell r="C3428">
            <v>45918</v>
          </cell>
          <cell r="D3428" t="str">
            <v>NOIDA</v>
          </cell>
          <cell r="E3428" t="str">
            <v>MWIFI</v>
          </cell>
          <cell r="F3428" t="str">
            <v>B2B</v>
          </cell>
          <cell r="G3428" t="str">
            <v>NOIDA</v>
          </cell>
          <cell r="H3428">
            <v>62500</v>
          </cell>
          <cell r="I3428">
            <v>0.625</v>
          </cell>
          <cell r="J3428">
            <v>9130068</v>
          </cell>
          <cell r="K3428" t="str">
            <v>Skillinabox Learning Solutions Private Limited</v>
          </cell>
          <cell r="L3428">
            <v>62500</v>
          </cell>
          <cell r="M3428" t="str">
            <v>Investment</v>
          </cell>
          <cell r="N3428" t="str">
            <v>MWIFI</v>
          </cell>
          <cell r="O3428" t="str">
            <v>NOD_ZONE1</v>
          </cell>
          <cell r="P3428">
            <v>9130068</v>
          </cell>
          <cell r="Q3428" t="str">
            <v>Kritika Bahadur</v>
          </cell>
          <cell r="R3428" t="str">
            <v>RAM</v>
          </cell>
          <cell r="S3428" t="str">
            <v>Kritika Bahadur</v>
          </cell>
          <cell r="T3428">
            <v>0.625</v>
          </cell>
          <cell r="U3428">
            <v>0</v>
          </cell>
          <cell r="V3428" t="str">
            <v>-</v>
          </cell>
          <cell r="Z3428" t="str">
            <v>-</v>
          </cell>
          <cell r="AA3428" t="str">
            <v>-</v>
          </cell>
          <cell r="AB3428" t="str">
            <v>-</v>
          </cell>
          <cell r="AC3428" t="str">
            <v>-</v>
          </cell>
          <cell r="AD3428" t="str">
            <v>-</v>
          </cell>
          <cell r="AE3428" t="str">
            <v>-</v>
          </cell>
          <cell r="AF3428" t="str">
            <v>-</v>
          </cell>
          <cell r="AG3428" t="str">
            <v>-</v>
          </cell>
          <cell r="AH3428" t="str">
            <v>--</v>
          </cell>
        </row>
        <row r="3429">
          <cell r="A3429">
            <v>9130398</v>
          </cell>
          <cell r="B3429" t="str">
            <v>PENTA SOFTWARE PVT LTD</v>
          </cell>
          <cell r="C3429">
            <v>45804</v>
          </cell>
          <cell r="D3429" t="str">
            <v>Gurgaon</v>
          </cell>
          <cell r="E3429" t="str">
            <v>ILL</v>
          </cell>
          <cell r="F3429" t="str">
            <v>B2B</v>
          </cell>
          <cell r="G3429" t="str">
            <v>Gurgaon</v>
          </cell>
          <cell r="H3429">
            <v>30000</v>
          </cell>
          <cell r="I3429">
            <v>0.3</v>
          </cell>
          <cell r="J3429">
            <v>9130398</v>
          </cell>
          <cell r="K3429" t="str">
            <v>PENTA SOFTWARE PRIVATE LIMITED</v>
          </cell>
          <cell r="L3429">
            <v>30000</v>
          </cell>
          <cell r="M3429" t="str">
            <v>Investment</v>
          </cell>
          <cell r="N3429" t="str">
            <v>BIA+</v>
          </cell>
          <cell r="O3429" t="str">
            <v>GGN_ZONE1</v>
          </cell>
          <cell r="P3429">
            <v>9130398</v>
          </cell>
          <cell r="Q3429" t="str">
            <v>Lakshay Madan</v>
          </cell>
          <cell r="R3429" t="str">
            <v>IAM</v>
          </cell>
          <cell r="S3429" t="str">
            <v>Rajeev Misra</v>
          </cell>
          <cell r="T3429">
            <v>0.3</v>
          </cell>
          <cell r="U3429">
            <v>0</v>
          </cell>
          <cell r="V3429" t="str">
            <v>-</v>
          </cell>
          <cell r="Z3429" t="str">
            <v>-</v>
          </cell>
          <cell r="AA3429" t="str">
            <v>-</v>
          </cell>
          <cell r="AB3429" t="str">
            <v>-</v>
          </cell>
          <cell r="AC3429" t="str">
            <v>-</v>
          </cell>
          <cell r="AD3429" t="str">
            <v>-</v>
          </cell>
          <cell r="AE3429" t="str">
            <v>-</v>
          </cell>
          <cell r="AF3429" t="str">
            <v>-</v>
          </cell>
          <cell r="AG3429" t="str">
            <v>-</v>
          </cell>
          <cell r="AH3429" t="str">
            <v>--</v>
          </cell>
        </row>
        <row r="3430">
          <cell r="A3430">
            <v>9130509</v>
          </cell>
          <cell r="B3430" t="str">
            <v>Asus India Private Limited</v>
          </cell>
          <cell r="C3430">
            <v>45824</v>
          </cell>
          <cell r="D3430" t="str">
            <v>Delhi</v>
          </cell>
          <cell r="E3430" t="str">
            <v>MWIFI</v>
          </cell>
          <cell r="F3430" t="str">
            <v>B2B</v>
          </cell>
          <cell r="G3430" t="str">
            <v>Delhi</v>
          </cell>
          <cell r="H3430">
            <v>21500</v>
          </cell>
          <cell r="I3430">
            <v>0.215</v>
          </cell>
          <cell r="J3430">
            <v>9130509</v>
          </cell>
          <cell r="K3430" t="str">
            <v>Asus India Private Limited</v>
          </cell>
          <cell r="L3430">
            <v>73500</v>
          </cell>
          <cell r="M3430" t="str">
            <v>Investment</v>
          </cell>
          <cell r="N3430" t="str">
            <v>MWIFI</v>
          </cell>
          <cell r="O3430" t="str">
            <v>DEL_ZONE1</v>
          </cell>
          <cell r="P3430">
            <v>9130509</v>
          </cell>
          <cell r="Q3430" t="str">
            <v>Vineet Garg</v>
          </cell>
          <cell r="R3430" t="str">
            <v>RAM</v>
          </cell>
          <cell r="S3430" t="str">
            <v>Vineet Garg</v>
          </cell>
          <cell r="T3430">
            <v>0.215</v>
          </cell>
          <cell r="U3430">
            <v>0</v>
          </cell>
          <cell r="V3430" t="str">
            <v>-</v>
          </cell>
          <cell r="Z3430" t="str">
            <v>-</v>
          </cell>
          <cell r="AA3430" t="str">
            <v>-</v>
          </cell>
          <cell r="AB3430" t="str">
            <v>-</v>
          </cell>
          <cell r="AC3430" t="str">
            <v>-</v>
          </cell>
          <cell r="AD3430" t="str">
            <v>-</v>
          </cell>
          <cell r="AE3430" t="str">
            <v>-</v>
          </cell>
          <cell r="AF3430" t="str">
            <v>-</v>
          </cell>
          <cell r="AG3430" t="str">
            <v>-</v>
          </cell>
          <cell r="AH3430" t="str">
            <v>--</v>
          </cell>
        </row>
        <row r="3431">
          <cell r="A3431">
            <v>9130696</v>
          </cell>
          <cell r="B3431" t="str">
            <v>Asus India Private Limited</v>
          </cell>
          <cell r="C3431">
            <v>45867</v>
          </cell>
          <cell r="D3431" t="str">
            <v>Pune</v>
          </cell>
          <cell r="E3431" t="str">
            <v>MWIFI</v>
          </cell>
          <cell r="F3431" t="str">
            <v>B2B</v>
          </cell>
          <cell r="G3431" t="str">
            <v>Pune</v>
          </cell>
          <cell r="H3431">
            <v>26000</v>
          </cell>
          <cell r="I3431">
            <v>0.26</v>
          </cell>
          <cell r="J3431">
            <v>9130509</v>
          </cell>
          <cell r="K3431" t="str">
            <v>Asus India Private Limited</v>
          </cell>
          <cell r="L3431">
            <v>73500</v>
          </cell>
          <cell r="M3431" t="str">
            <v>Investment</v>
          </cell>
          <cell r="N3431" t="str">
            <v>MWIFI</v>
          </cell>
          <cell r="O3431" t="str">
            <v>PUN_ZONE1</v>
          </cell>
          <cell r="P3431">
            <v>9130509</v>
          </cell>
          <cell r="Q3431" t="str">
            <v>Vineet Garg</v>
          </cell>
          <cell r="R3431" t="str">
            <v>RAM</v>
          </cell>
          <cell r="S3431" t="str">
            <v>Vineet Garg</v>
          </cell>
          <cell r="T3431">
            <v>0.26</v>
          </cell>
          <cell r="U3431">
            <v>0</v>
          </cell>
          <cell r="V3431" t="str">
            <v>-</v>
          </cell>
          <cell r="Z3431" t="str">
            <v>-</v>
          </cell>
          <cell r="AA3431" t="str">
            <v>-</v>
          </cell>
          <cell r="AB3431" t="str">
            <v>-</v>
          </cell>
          <cell r="AC3431" t="str">
            <v>-</v>
          </cell>
          <cell r="AD3431" t="str">
            <v>-</v>
          </cell>
          <cell r="AE3431" t="str">
            <v>-</v>
          </cell>
          <cell r="AF3431" t="str">
            <v>-</v>
          </cell>
          <cell r="AG3431" t="str">
            <v>-</v>
          </cell>
          <cell r="AH3431" t="str">
            <v>--</v>
          </cell>
        </row>
        <row r="3432">
          <cell r="A3432">
            <v>9133614</v>
          </cell>
          <cell r="B3432" t="str">
            <v>Asus india Private limited</v>
          </cell>
          <cell r="C3432">
            <v>46057</v>
          </cell>
          <cell r="D3432" t="str">
            <v>Ahmedabad</v>
          </cell>
          <cell r="E3432" t="str">
            <v>MWIFI</v>
          </cell>
          <cell r="F3432" t="str">
            <v>B2B</v>
          </cell>
          <cell r="G3432" t="str">
            <v>Others</v>
          </cell>
          <cell r="H3432">
            <v>26000</v>
          </cell>
          <cell r="I3432">
            <v>0.26</v>
          </cell>
          <cell r="J3432">
            <v>9130509</v>
          </cell>
          <cell r="K3432" t="str">
            <v>Asus India Private Limited</v>
          </cell>
          <cell r="L3432">
            <v>73500</v>
          </cell>
          <cell r="M3432" t="str">
            <v>Investment</v>
          </cell>
          <cell r="N3432" t="str">
            <v>MWIFI</v>
          </cell>
          <cell r="O3432" t="str">
            <v>PAN_ZONE1</v>
          </cell>
          <cell r="P3432">
            <v>9130509</v>
          </cell>
          <cell r="Q3432" t="str">
            <v>Vineet Garg</v>
          </cell>
          <cell r="R3432" t="str">
            <v>RAM</v>
          </cell>
          <cell r="S3432" t="str">
            <v>Vineet Garg</v>
          </cell>
          <cell r="T3432">
            <v>0.26</v>
          </cell>
          <cell r="U3432">
            <v>0</v>
          </cell>
          <cell r="V3432" t="str">
            <v>-</v>
          </cell>
          <cell r="Z3432" t="str">
            <v>-</v>
          </cell>
          <cell r="AA3432" t="str">
            <v>-</v>
          </cell>
          <cell r="AB3432" t="str">
            <v>-</v>
          </cell>
          <cell r="AC3432" t="str">
            <v>-</v>
          </cell>
          <cell r="AD3432" t="str">
            <v>-</v>
          </cell>
          <cell r="AE3432" t="str">
            <v>-</v>
          </cell>
          <cell r="AF3432" t="str">
            <v>-</v>
          </cell>
          <cell r="AG3432" t="str">
            <v>-</v>
          </cell>
          <cell r="AH3432" t="str">
            <v>--</v>
          </cell>
        </row>
        <row r="3433">
          <cell r="A3433">
            <v>9131028</v>
          </cell>
          <cell r="B3433" t="str">
            <v>D2cwithaarjav private limited</v>
          </cell>
          <cell r="C3433">
            <v>45834</v>
          </cell>
          <cell r="D3433" t="str">
            <v>NOIDA</v>
          </cell>
          <cell r="E3433" t="str">
            <v>MWIFI</v>
          </cell>
          <cell r="F3433" t="str">
            <v>B2B</v>
          </cell>
          <cell r="G3433" t="str">
            <v>NOIDA</v>
          </cell>
          <cell r="H3433">
            <v>37500</v>
          </cell>
          <cell r="I3433">
            <v>0.375</v>
          </cell>
          <cell r="J3433">
            <v>9131028</v>
          </cell>
          <cell r="K3433" t="str">
            <v>D2cwithaarjav private limited</v>
          </cell>
          <cell r="L3433">
            <v>37500</v>
          </cell>
          <cell r="M3433" t="str">
            <v>Investment</v>
          </cell>
          <cell r="N3433" t="str">
            <v>MWIFI</v>
          </cell>
          <cell r="O3433" t="str">
            <v>NOD_ZONE1</v>
          </cell>
          <cell r="P3433">
            <v>9131028</v>
          </cell>
          <cell r="Q3433" t="str">
            <v>Mithilesh Vishwakarma</v>
          </cell>
          <cell r="R3433" t="str">
            <v>IAM</v>
          </cell>
          <cell r="S3433" t="str">
            <v>Kritika Bahadur</v>
          </cell>
          <cell r="T3433">
            <v>0.375</v>
          </cell>
          <cell r="U3433">
            <v>0</v>
          </cell>
          <cell r="V3433" t="str">
            <v>-</v>
          </cell>
          <cell r="Z3433" t="str">
            <v>-</v>
          </cell>
          <cell r="AA3433" t="str">
            <v>-</v>
          </cell>
          <cell r="AB3433" t="str">
            <v>-</v>
          </cell>
          <cell r="AC3433" t="str">
            <v>-</v>
          </cell>
          <cell r="AD3433" t="str">
            <v>-</v>
          </cell>
          <cell r="AE3433" t="str">
            <v>-</v>
          </cell>
          <cell r="AF3433" t="str">
            <v>-</v>
          </cell>
          <cell r="AG3433" t="str">
            <v>-</v>
          </cell>
          <cell r="AH3433" t="str">
            <v>--</v>
          </cell>
        </row>
        <row r="3434">
          <cell r="A3434">
            <v>9131042</v>
          </cell>
          <cell r="B3434" t="str">
            <v>GBM Vahaan Private Limited</v>
          </cell>
          <cell r="C3434">
            <v>45908</v>
          </cell>
          <cell r="D3434" t="str">
            <v>Delhi</v>
          </cell>
          <cell r="E3434" t="str">
            <v>MWIFI</v>
          </cell>
          <cell r="F3434" t="str">
            <v>B2B</v>
          </cell>
          <cell r="G3434" t="str">
            <v>Delhi</v>
          </cell>
          <cell r="H3434">
            <v>36000</v>
          </cell>
          <cell r="I3434">
            <v>0.36</v>
          </cell>
          <cell r="J3434">
            <v>9131046</v>
          </cell>
          <cell r="K3434" t="str">
            <v>Gbm Vahaan Private Limited</v>
          </cell>
          <cell r="L3434">
            <v>71000</v>
          </cell>
          <cell r="M3434" t="str">
            <v>Investment</v>
          </cell>
          <cell r="N3434" t="str">
            <v>MWIFI</v>
          </cell>
          <cell r="O3434" t="str">
            <v>DEL_ZONE1</v>
          </cell>
          <cell r="P3434">
            <v>9131046</v>
          </cell>
          <cell r="Q3434" t="str">
            <v>Ravi Chandana</v>
          </cell>
          <cell r="R3434" t="str">
            <v>IAM</v>
          </cell>
          <cell r="S3434" t="str">
            <v>Ravi Kala</v>
          </cell>
          <cell r="T3434">
            <v>0.36</v>
          </cell>
          <cell r="U3434">
            <v>0</v>
          </cell>
          <cell r="V3434" t="str">
            <v>-</v>
          </cell>
          <cell r="Z3434" t="str">
            <v>-</v>
          </cell>
          <cell r="AA3434" t="str">
            <v>-</v>
          </cell>
          <cell r="AB3434" t="str">
            <v>-</v>
          </cell>
          <cell r="AC3434" t="str">
            <v>-</v>
          </cell>
          <cell r="AD3434" t="str">
            <v>-</v>
          </cell>
          <cell r="AE3434" t="str">
            <v>-</v>
          </cell>
          <cell r="AF3434" t="str">
            <v>-</v>
          </cell>
          <cell r="AG3434" t="str">
            <v>-</v>
          </cell>
          <cell r="AH3434" t="str">
            <v>--</v>
          </cell>
        </row>
        <row r="3435">
          <cell r="A3435">
            <v>9131046</v>
          </cell>
          <cell r="B3435" t="str">
            <v>GBM Vahaan Private Limited</v>
          </cell>
          <cell r="C3435">
            <v>45898</v>
          </cell>
          <cell r="D3435" t="str">
            <v>Gurgaon</v>
          </cell>
          <cell r="E3435" t="str">
            <v>MWIFI</v>
          </cell>
          <cell r="F3435" t="str">
            <v>B2B</v>
          </cell>
          <cell r="G3435" t="str">
            <v>Gurgaon</v>
          </cell>
          <cell r="H3435">
            <v>35000</v>
          </cell>
          <cell r="I3435">
            <v>0.35</v>
          </cell>
          <cell r="J3435">
            <v>9131046</v>
          </cell>
          <cell r="K3435" t="str">
            <v>Gbm Vahaan Private Limited</v>
          </cell>
          <cell r="L3435">
            <v>71000</v>
          </cell>
          <cell r="M3435" t="str">
            <v>Investment</v>
          </cell>
          <cell r="N3435" t="str">
            <v>MWIFI</v>
          </cell>
          <cell r="O3435" t="str">
            <v>GGN_ZONE1</v>
          </cell>
          <cell r="P3435">
            <v>9131046</v>
          </cell>
          <cell r="Q3435" t="str">
            <v>Ravi Chandana</v>
          </cell>
          <cell r="R3435" t="str">
            <v>IAM</v>
          </cell>
          <cell r="S3435" t="str">
            <v>Ravi Kala</v>
          </cell>
          <cell r="T3435">
            <v>0.35</v>
          </cell>
          <cell r="U3435">
            <v>0</v>
          </cell>
          <cell r="V3435" t="str">
            <v>-</v>
          </cell>
          <cell r="Z3435" t="str">
            <v>-</v>
          </cell>
          <cell r="AA3435" t="str">
            <v>-</v>
          </cell>
          <cell r="AB3435" t="str">
            <v>-</v>
          </cell>
          <cell r="AC3435" t="str">
            <v>-</v>
          </cell>
          <cell r="AD3435" t="str">
            <v>-</v>
          </cell>
          <cell r="AE3435" t="str">
            <v>-</v>
          </cell>
          <cell r="AF3435" t="str">
            <v>-</v>
          </cell>
          <cell r="AG3435" t="str">
            <v>-</v>
          </cell>
          <cell r="AH3435" t="str">
            <v>--</v>
          </cell>
        </row>
        <row r="3436">
          <cell r="A3436">
            <v>9132067</v>
          </cell>
          <cell r="B3436" t="str">
            <v>Indo Internet Private Limited</v>
          </cell>
          <cell r="C3436">
            <v>45922</v>
          </cell>
          <cell r="D3436" t="str">
            <v>Gurgaon</v>
          </cell>
          <cell r="E3436" t="str">
            <v>MWIFI</v>
          </cell>
          <cell r="F3436" t="str">
            <v>B2B</v>
          </cell>
          <cell r="G3436" t="str">
            <v>Gurgaon</v>
          </cell>
          <cell r="H3436">
            <v>67500</v>
          </cell>
          <cell r="I3436">
            <v>0.67500000000000004</v>
          </cell>
          <cell r="J3436">
            <v>9131064</v>
          </cell>
          <cell r="K3436" t="str">
            <v>Indo Internet Private Limited</v>
          </cell>
          <cell r="L3436">
            <v>67500</v>
          </cell>
          <cell r="M3436" t="str">
            <v>Investment</v>
          </cell>
          <cell r="N3436" t="str">
            <v>MWIFI</v>
          </cell>
          <cell r="O3436" t="str">
            <v>GGN_ZONE1</v>
          </cell>
          <cell r="P3436">
            <v>9131064</v>
          </cell>
          <cell r="Q3436" t="str">
            <v>Syed Sadique Hussain</v>
          </cell>
          <cell r="R3436" t="str">
            <v>IAM</v>
          </cell>
          <cell r="S3436" t="str">
            <v>Rajeev Misra</v>
          </cell>
          <cell r="T3436">
            <v>0.67500000000000004</v>
          </cell>
          <cell r="U3436">
            <v>0</v>
          </cell>
          <cell r="V3436" t="str">
            <v>-</v>
          </cell>
          <cell r="Z3436">
            <v>46140.551782407398</v>
          </cell>
          <cell r="AA3436" t="str">
            <v>SR26045541460</v>
          </cell>
          <cell r="AB3436" t="str">
            <v>Active</v>
          </cell>
          <cell r="AC3436" t="str">
            <v>-</v>
          </cell>
          <cell r="AD3436" t="str">
            <v>-</v>
          </cell>
          <cell r="AE3436" t="str">
            <v>-</v>
          </cell>
          <cell r="AF3436" t="str">
            <v>-</v>
          </cell>
          <cell r="AG3436" t="str">
            <v>-</v>
          </cell>
          <cell r="AH3436" t="str">
            <v>-Active</v>
          </cell>
        </row>
        <row r="3437">
          <cell r="A3437">
            <v>9131068</v>
          </cell>
          <cell r="B3437" t="str">
            <v>Naturealle life LLP</v>
          </cell>
          <cell r="C3437">
            <v>45840</v>
          </cell>
          <cell r="D3437" t="str">
            <v>Chennai</v>
          </cell>
          <cell r="E3437" t="str">
            <v>BIA</v>
          </cell>
          <cell r="F3437" t="str">
            <v>B2B</v>
          </cell>
          <cell r="G3437" t="str">
            <v>Chennai</v>
          </cell>
          <cell r="H3437">
            <v>30000</v>
          </cell>
          <cell r="I3437">
            <v>0.3</v>
          </cell>
          <cell r="J3437">
            <v>9131068</v>
          </cell>
          <cell r="K3437" t="str">
            <v>Naturealle life LLP</v>
          </cell>
          <cell r="L3437">
            <v>30000</v>
          </cell>
          <cell r="M3437" t="str">
            <v>Investment</v>
          </cell>
          <cell r="N3437" t="str">
            <v>BIA+</v>
          </cell>
          <cell r="O3437" t="str">
            <v>CHN_ZONE1</v>
          </cell>
          <cell r="P3437">
            <v>9131068</v>
          </cell>
          <cell r="Q3437" t="str">
            <v>Saranya R</v>
          </cell>
          <cell r="R3437" t="str">
            <v>IAM</v>
          </cell>
          <cell r="S3437" t="str">
            <v>Vineet Jose</v>
          </cell>
          <cell r="T3437">
            <v>0.3</v>
          </cell>
          <cell r="U3437">
            <v>0</v>
          </cell>
          <cell r="V3437" t="str">
            <v>-</v>
          </cell>
          <cell r="Z3437" t="str">
            <v>-</v>
          </cell>
          <cell r="AA3437" t="str">
            <v>-</v>
          </cell>
          <cell r="AB3437" t="str">
            <v>-</v>
          </cell>
          <cell r="AC3437" t="str">
            <v>-</v>
          </cell>
          <cell r="AD3437" t="str">
            <v>-</v>
          </cell>
          <cell r="AE3437" t="str">
            <v>-</v>
          </cell>
          <cell r="AF3437" t="str">
            <v>-</v>
          </cell>
          <cell r="AG3437" t="str">
            <v>-</v>
          </cell>
          <cell r="AH3437" t="str">
            <v>--</v>
          </cell>
        </row>
        <row r="3438">
          <cell r="A3438">
            <v>9131109</v>
          </cell>
          <cell r="B3438" t="str">
            <v>Rainmatter Land Development Private Limited</v>
          </cell>
          <cell r="C3438">
            <v>45832</v>
          </cell>
          <cell r="D3438" t="str">
            <v>Bangalore</v>
          </cell>
          <cell r="E3438" t="str">
            <v>ILL</v>
          </cell>
          <cell r="F3438" t="str">
            <v>B2B</v>
          </cell>
          <cell r="G3438" t="str">
            <v>Bangalore</v>
          </cell>
          <cell r="H3438">
            <v>60000</v>
          </cell>
          <cell r="I3438">
            <v>0.6</v>
          </cell>
          <cell r="J3438">
            <v>9131109</v>
          </cell>
          <cell r="K3438" t="str">
            <v>Rainmatter Land Development Private Limited</v>
          </cell>
          <cell r="L3438">
            <v>60000</v>
          </cell>
          <cell r="M3438" t="str">
            <v>Investment</v>
          </cell>
          <cell r="N3438" t="str">
            <v>BIA+</v>
          </cell>
          <cell r="O3438" t="str">
            <v>BLR_ZONE2</v>
          </cell>
          <cell r="P3438">
            <v>9118265</v>
          </cell>
          <cell r="Q3438" t="str">
            <v>Punganuru Shanmugam</v>
          </cell>
          <cell r="R3438" t="str">
            <v>IAM</v>
          </cell>
          <cell r="S3438" t="str">
            <v>Biswa Ranjan Behera</v>
          </cell>
          <cell r="T3438">
            <v>0.6</v>
          </cell>
          <cell r="U3438">
            <v>0</v>
          </cell>
          <cell r="V3438" t="str">
            <v>-</v>
          </cell>
          <cell r="Z3438" t="str">
            <v>-</v>
          </cell>
          <cell r="AA3438" t="str">
            <v>-</v>
          </cell>
          <cell r="AB3438" t="str">
            <v>-</v>
          </cell>
          <cell r="AC3438" t="str">
            <v>-</v>
          </cell>
          <cell r="AD3438" t="str">
            <v>-</v>
          </cell>
          <cell r="AE3438" t="str">
            <v>-</v>
          </cell>
          <cell r="AF3438" t="str">
            <v>-</v>
          </cell>
          <cell r="AG3438" t="str">
            <v>-</v>
          </cell>
          <cell r="AH3438" t="str">
            <v>--</v>
          </cell>
        </row>
        <row r="3439">
          <cell r="A3439">
            <v>9131177</v>
          </cell>
          <cell r="B3439" t="str">
            <v>AKTIVOLT CELTEK PRIVATE LIMITED</v>
          </cell>
          <cell r="C3439">
            <v>45971</v>
          </cell>
          <cell r="D3439" t="str">
            <v>Bangalore</v>
          </cell>
          <cell r="E3439" t="str">
            <v>BIA</v>
          </cell>
          <cell r="F3439" t="str">
            <v>B2B</v>
          </cell>
          <cell r="G3439" t="str">
            <v>Bangalore</v>
          </cell>
          <cell r="H3439">
            <v>33333.333333333336</v>
          </cell>
          <cell r="I3439">
            <v>0.33333333333333337</v>
          </cell>
          <cell r="J3439">
            <v>9131177</v>
          </cell>
          <cell r="K3439" t="str">
            <v>AKTIVOLT CELTEK PRIVATE LIMITED</v>
          </cell>
          <cell r="L3439">
            <v>33333.333333333336</v>
          </cell>
          <cell r="M3439" t="str">
            <v>Investment</v>
          </cell>
          <cell r="N3439" t="str">
            <v>BIA+</v>
          </cell>
          <cell r="O3439" t="str">
            <v>BLR_ZONE2</v>
          </cell>
          <cell r="P3439">
            <v>9131177</v>
          </cell>
          <cell r="Q3439" t="str">
            <v>Rahul R</v>
          </cell>
          <cell r="R3439" t="str">
            <v>IAM</v>
          </cell>
          <cell r="S3439" t="str">
            <v>Vineet Jose</v>
          </cell>
          <cell r="T3439">
            <v>0.33333333333333337</v>
          </cell>
          <cell r="U3439">
            <v>0</v>
          </cell>
          <cell r="V3439" t="str">
            <v>-</v>
          </cell>
          <cell r="Z3439" t="str">
            <v>-</v>
          </cell>
          <cell r="AA3439" t="str">
            <v>-</v>
          </cell>
          <cell r="AB3439" t="str">
            <v>-</v>
          </cell>
          <cell r="AC3439" t="str">
            <v>-</v>
          </cell>
          <cell r="AD3439" t="str">
            <v>-</v>
          </cell>
          <cell r="AE3439" t="str">
            <v>-</v>
          </cell>
          <cell r="AF3439" t="str">
            <v>-</v>
          </cell>
          <cell r="AG3439" t="str">
            <v>-</v>
          </cell>
          <cell r="AH3439" t="str">
            <v>--</v>
          </cell>
        </row>
        <row r="3440">
          <cell r="A3440">
            <v>9131431</v>
          </cell>
          <cell r="B3440" t="str">
            <v>EKATRA HOSPITALITY VENTURES PRIVATE LIMITED</v>
          </cell>
          <cell r="C3440">
            <v>45940</v>
          </cell>
          <cell r="D3440" t="str">
            <v>Gurgaon</v>
          </cell>
          <cell r="E3440" t="str">
            <v>MWIFI</v>
          </cell>
          <cell r="F3440" t="str">
            <v>B2B</v>
          </cell>
          <cell r="G3440" t="str">
            <v>Gurgaon</v>
          </cell>
          <cell r="H3440">
            <v>18000</v>
          </cell>
          <cell r="I3440">
            <v>0.18</v>
          </cell>
          <cell r="J3440">
            <v>9131431</v>
          </cell>
          <cell r="K3440" t="str">
            <v>EKATRA HOSPITALITY VENTURES PRIVATE LIMITED</v>
          </cell>
          <cell r="L3440">
            <v>40000</v>
          </cell>
          <cell r="M3440" t="str">
            <v>Investment</v>
          </cell>
          <cell r="N3440" t="str">
            <v>MWIFI</v>
          </cell>
          <cell r="O3440" t="str">
            <v>GGN_ZONE1</v>
          </cell>
          <cell r="P3440">
            <v>9131431</v>
          </cell>
          <cell r="Q3440" t="str">
            <v>Rishab Prasad</v>
          </cell>
          <cell r="R3440" t="str">
            <v>IAM</v>
          </cell>
          <cell r="S3440" t="str">
            <v>Ravi Kala</v>
          </cell>
          <cell r="T3440">
            <v>0.18</v>
          </cell>
          <cell r="U3440">
            <v>0</v>
          </cell>
          <cell r="V3440" t="str">
            <v>-</v>
          </cell>
          <cell r="Z3440" t="str">
            <v>-</v>
          </cell>
          <cell r="AA3440" t="str">
            <v>-</v>
          </cell>
          <cell r="AB3440" t="str">
            <v>-</v>
          </cell>
          <cell r="AC3440" t="str">
            <v>-</v>
          </cell>
          <cell r="AD3440" t="str">
            <v>-</v>
          </cell>
          <cell r="AE3440" t="str">
            <v>-</v>
          </cell>
          <cell r="AF3440" t="str">
            <v>-</v>
          </cell>
          <cell r="AG3440" t="str">
            <v>-</v>
          </cell>
          <cell r="AH3440" t="str">
            <v>--</v>
          </cell>
        </row>
        <row r="3441">
          <cell r="A3441">
            <v>9133512</v>
          </cell>
          <cell r="B3441" t="str">
            <v>EKATRA HOSPITALITY VENTURES PRIVATE LIMITED</v>
          </cell>
          <cell r="C3441">
            <v>46080</v>
          </cell>
          <cell r="D3441" t="str">
            <v>Gurgaon</v>
          </cell>
          <cell r="E3441" t="str">
            <v>MWIFI</v>
          </cell>
          <cell r="F3441" t="str">
            <v>B2B</v>
          </cell>
          <cell r="G3441" t="str">
            <v>Gurgaon</v>
          </cell>
          <cell r="H3441">
            <v>22000</v>
          </cell>
          <cell r="I3441">
            <v>0.22</v>
          </cell>
          <cell r="J3441">
            <v>9131431</v>
          </cell>
          <cell r="K3441" t="str">
            <v>EKATRA HOSPITALITY VENTURES PRIVATE LIMITED</v>
          </cell>
          <cell r="L3441">
            <v>40000</v>
          </cell>
          <cell r="M3441" t="str">
            <v>Investment</v>
          </cell>
          <cell r="N3441" t="str">
            <v>MWIFI</v>
          </cell>
          <cell r="O3441" t="str">
            <v>GGN_ZONE1</v>
          </cell>
          <cell r="P3441">
            <v>9131431</v>
          </cell>
          <cell r="Q3441" t="str">
            <v>Rishab Prasad</v>
          </cell>
          <cell r="R3441" t="str">
            <v>IAM</v>
          </cell>
          <cell r="S3441" t="str">
            <v>Ravi Kala</v>
          </cell>
          <cell r="T3441">
            <v>0.22</v>
          </cell>
          <cell r="U3441">
            <v>0</v>
          </cell>
          <cell r="V3441" t="str">
            <v>-</v>
          </cell>
          <cell r="Z3441" t="str">
            <v>-</v>
          </cell>
          <cell r="AA3441" t="str">
            <v>-</v>
          </cell>
          <cell r="AB3441" t="str">
            <v>-</v>
          </cell>
          <cell r="AC3441" t="str">
            <v>-</v>
          </cell>
          <cell r="AD3441" t="str">
            <v>-</v>
          </cell>
          <cell r="AE3441" t="str">
            <v>-</v>
          </cell>
          <cell r="AF3441" t="str">
            <v>-</v>
          </cell>
          <cell r="AG3441" t="str">
            <v>-</v>
          </cell>
          <cell r="AH3441" t="str">
            <v>--</v>
          </cell>
        </row>
        <row r="3442">
          <cell r="A3442">
            <v>9131597</v>
          </cell>
          <cell r="B3442" t="str">
            <v>SWASTIK ELECTROTECH PRIVATE LIMITED</v>
          </cell>
          <cell r="C3442">
            <v>45861</v>
          </cell>
          <cell r="D3442" t="str">
            <v>Delhi</v>
          </cell>
          <cell r="E3442" t="str">
            <v>BIA</v>
          </cell>
          <cell r="F3442" t="str">
            <v>B2B</v>
          </cell>
          <cell r="G3442" t="str">
            <v>Delhi</v>
          </cell>
          <cell r="H3442">
            <v>25000</v>
          </cell>
          <cell r="I3442">
            <v>0.25</v>
          </cell>
          <cell r="J3442">
            <v>9131597</v>
          </cell>
          <cell r="K3442" t="str">
            <v>SWASTIK ELECTROTECH PRIVATE LIMITED</v>
          </cell>
          <cell r="L3442">
            <v>75000</v>
          </cell>
          <cell r="M3442" t="str">
            <v>Investment</v>
          </cell>
          <cell r="N3442" t="str">
            <v>BIA+</v>
          </cell>
          <cell r="O3442" t="str">
            <v>DEL_ZONE1</v>
          </cell>
          <cell r="P3442">
            <v>9131597</v>
          </cell>
          <cell r="Q3442" t="str">
            <v>Bijendra Singh</v>
          </cell>
          <cell r="R3442" t="str">
            <v>IAM</v>
          </cell>
          <cell r="S3442" t="str">
            <v>Ravi Kala</v>
          </cell>
          <cell r="T3442">
            <v>0.25</v>
          </cell>
          <cell r="U3442">
            <v>0</v>
          </cell>
          <cell r="V3442" t="str">
            <v>-</v>
          </cell>
          <cell r="Z3442" t="str">
            <v>-</v>
          </cell>
          <cell r="AA3442" t="str">
            <v>-</v>
          </cell>
          <cell r="AB3442" t="str">
            <v>-</v>
          </cell>
          <cell r="AC3442" t="str">
            <v>-</v>
          </cell>
          <cell r="AD3442" t="str">
            <v>-</v>
          </cell>
          <cell r="AE3442" t="str">
            <v>-</v>
          </cell>
          <cell r="AF3442" t="str">
            <v>-</v>
          </cell>
          <cell r="AG3442" t="str">
            <v>-</v>
          </cell>
          <cell r="AH3442" t="str">
            <v>--</v>
          </cell>
        </row>
        <row r="3443">
          <cell r="A3443">
            <v>9131762</v>
          </cell>
          <cell r="B3443" t="str">
            <v>SWASTIK ELECTROTECH PRIVATE LIMITED</v>
          </cell>
          <cell r="C3443">
            <v>45873</v>
          </cell>
          <cell r="D3443" t="str">
            <v>Delhi</v>
          </cell>
          <cell r="E3443" t="str">
            <v>BIA</v>
          </cell>
          <cell r="F3443" t="str">
            <v>B2B</v>
          </cell>
          <cell r="G3443" t="str">
            <v>Delhi</v>
          </cell>
          <cell r="H3443">
            <v>25000</v>
          </cell>
          <cell r="I3443">
            <v>0.25</v>
          </cell>
          <cell r="J3443">
            <v>9131597</v>
          </cell>
          <cell r="K3443" t="str">
            <v>SWASTIK ELECTROTECH PRIVATE LIMITED</v>
          </cell>
          <cell r="L3443">
            <v>75000</v>
          </cell>
          <cell r="M3443" t="str">
            <v>Investment</v>
          </cell>
          <cell r="N3443" t="str">
            <v>BIA+</v>
          </cell>
          <cell r="O3443" t="str">
            <v>DEL_ZONE1</v>
          </cell>
          <cell r="P3443">
            <v>9131597</v>
          </cell>
          <cell r="Q3443" t="str">
            <v>Bijendra Singh</v>
          </cell>
          <cell r="R3443" t="str">
            <v>IAM</v>
          </cell>
          <cell r="S3443" t="str">
            <v>Ravi Kala</v>
          </cell>
          <cell r="T3443">
            <v>0.25</v>
          </cell>
          <cell r="U3443">
            <v>0</v>
          </cell>
          <cell r="V3443" t="str">
            <v>-</v>
          </cell>
          <cell r="Z3443" t="str">
            <v>-</v>
          </cell>
          <cell r="AA3443" t="str">
            <v>-</v>
          </cell>
          <cell r="AB3443" t="str">
            <v>-</v>
          </cell>
          <cell r="AC3443" t="str">
            <v>-</v>
          </cell>
          <cell r="AD3443" t="str">
            <v>-</v>
          </cell>
          <cell r="AE3443" t="str">
            <v>-</v>
          </cell>
          <cell r="AF3443" t="str">
            <v>-</v>
          </cell>
          <cell r="AG3443" t="str">
            <v>-</v>
          </cell>
          <cell r="AH3443" t="str">
            <v>--</v>
          </cell>
        </row>
        <row r="3444">
          <cell r="A3444">
            <v>9131893</v>
          </cell>
          <cell r="B3444" t="str">
            <v>SWASTIK ELECTROTECH PRIVATE LIMITED</v>
          </cell>
          <cell r="C3444">
            <v>45892</v>
          </cell>
          <cell r="D3444" t="str">
            <v>Delhi</v>
          </cell>
          <cell r="E3444" t="str">
            <v>BIA</v>
          </cell>
          <cell r="F3444" t="str">
            <v>B2B</v>
          </cell>
          <cell r="G3444" t="str">
            <v>Delhi</v>
          </cell>
          <cell r="H3444">
            <v>25000</v>
          </cell>
          <cell r="I3444">
            <v>0.25</v>
          </cell>
          <cell r="J3444">
            <v>9131597</v>
          </cell>
          <cell r="K3444" t="str">
            <v>SWASTIK ELECTROTECH PRIVATE LIMITED</v>
          </cell>
          <cell r="L3444">
            <v>75000</v>
          </cell>
          <cell r="M3444" t="str">
            <v>Investment</v>
          </cell>
          <cell r="N3444" t="str">
            <v>BIA+</v>
          </cell>
          <cell r="O3444" t="str">
            <v>DEL_ZONE1</v>
          </cell>
          <cell r="P3444">
            <v>9131597</v>
          </cell>
          <cell r="Q3444" t="str">
            <v>Bijendra Singh</v>
          </cell>
          <cell r="R3444" t="str">
            <v>IAM</v>
          </cell>
          <cell r="S3444" t="str">
            <v>Ravi Kala</v>
          </cell>
          <cell r="T3444">
            <v>0.25</v>
          </cell>
          <cell r="U3444">
            <v>0</v>
          </cell>
          <cell r="V3444" t="str">
            <v>-</v>
          </cell>
          <cell r="Z3444" t="str">
            <v>-</v>
          </cell>
          <cell r="AA3444" t="str">
            <v>-</v>
          </cell>
          <cell r="AB3444" t="str">
            <v>-</v>
          </cell>
          <cell r="AC3444" t="str">
            <v>-</v>
          </cell>
          <cell r="AD3444" t="str">
            <v>-</v>
          </cell>
          <cell r="AE3444" t="str">
            <v>-</v>
          </cell>
          <cell r="AF3444" t="str">
            <v>-</v>
          </cell>
          <cell r="AG3444" t="str">
            <v>-</v>
          </cell>
          <cell r="AH3444" t="str">
            <v>--</v>
          </cell>
        </row>
        <row r="3445">
          <cell r="A3445">
            <v>9131644</v>
          </cell>
          <cell r="B3445" t="str">
            <v>India Foundation</v>
          </cell>
          <cell r="C3445">
            <v>45870</v>
          </cell>
          <cell r="D3445" t="str">
            <v>Delhi</v>
          </cell>
          <cell r="E3445" t="str">
            <v>MWIFI</v>
          </cell>
          <cell r="F3445" t="str">
            <v>B2B</v>
          </cell>
          <cell r="G3445" t="str">
            <v>Delhi</v>
          </cell>
          <cell r="H3445">
            <v>32666</v>
          </cell>
          <cell r="I3445">
            <v>0.32666000000000001</v>
          </cell>
          <cell r="J3445">
            <v>9131644</v>
          </cell>
          <cell r="K3445" t="str">
            <v>India Foundation</v>
          </cell>
          <cell r="L3445">
            <v>32666</v>
          </cell>
          <cell r="M3445" t="str">
            <v>Investment</v>
          </cell>
          <cell r="N3445" t="str">
            <v>MWIFI</v>
          </cell>
          <cell r="O3445" t="str">
            <v>DEL_ZONE2</v>
          </cell>
          <cell r="P3445">
            <v>9131644</v>
          </cell>
          <cell r="Q3445" t="str">
            <v>Ravi Chandana</v>
          </cell>
          <cell r="R3445" t="str">
            <v>IAM</v>
          </cell>
          <cell r="S3445" t="str">
            <v>Ravi Kala</v>
          </cell>
          <cell r="T3445">
            <v>0.32666000000000001</v>
          </cell>
          <cell r="U3445">
            <v>0</v>
          </cell>
          <cell r="V3445" t="str">
            <v>-</v>
          </cell>
          <cell r="Z3445" t="str">
            <v>-</v>
          </cell>
          <cell r="AA3445" t="str">
            <v>-</v>
          </cell>
          <cell r="AB3445" t="str">
            <v>-</v>
          </cell>
          <cell r="AC3445" t="str">
            <v>-</v>
          </cell>
          <cell r="AD3445" t="str">
            <v>-</v>
          </cell>
          <cell r="AE3445" t="str">
            <v>-</v>
          </cell>
          <cell r="AF3445" t="str">
            <v>-</v>
          </cell>
          <cell r="AG3445" t="str">
            <v>-</v>
          </cell>
          <cell r="AH3445" t="str">
            <v>--</v>
          </cell>
        </row>
        <row r="3446">
          <cell r="A3446">
            <v>9131860</v>
          </cell>
          <cell r="B3446" t="str">
            <v>FDC Limited</v>
          </cell>
          <cell r="C3446">
            <v>45961</v>
          </cell>
          <cell r="D3446" t="str">
            <v>Mumbai</v>
          </cell>
          <cell r="E3446" t="str">
            <v>BIA</v>
          </cell>
          <cell r="F3446" t="str">
            <v>B2B</v>
          </cell>
          <cell r="G3446" t="str">
            <v>Mumbai</v>
          </cell>
          <cell r="H3446">
            <v>33333.333333333336</v>
          </cell>
          <cell r="I3446">
            <v>0.33333333333333337</v>
          </cell>
          <cell r="J3446">
            <v>9131860</v>
          </cell>
          <cell r="K3446" t="str">
            <v>FDC Limited</v>
          </cell>
          <cell r="L3446">
            <v>33333.333333333336</v>
          </cell>
          <cell r="M3446" t="str">
            <v>Investment</v>
          </cell>
          <cell r="N3446" t="str">
            <v>BIA+</v>
          </cell>
          <cell r="O3446" t="str">
            <v>MUM_ZONE1</v>
          </cell>
          <cell r="P3446">
            <v>9131860</v>
          </cell>
          <cell r="Q3446" t="str">
            <v>Nilesh Madhuker Zodape</v>
          </cell>
          <cell r="R3446" t="str">
            <v>IAM</v>
          </cell>
          <cell r="S3446" t="str">
            <v>Vineet Garg</v>
          </cell>
          <cell r="T3446">
            <v>0.33333333333333337</v>
          </cell>
          <cell r="U3446">
            <v>0</v>
          </cell>
          <cell r="V3446" t="str">
            <v>-</v>
          </cell>
          <cell r="Z3446" t="str">
            <v>-</v>
          </cell>
          <cell r="AA3446" t="str">
            <v>-</v>
          </cell>
          <cell r="AB3446" t="str">
            <v>-</v>
          </cell>
          <cell r="AC3446" t="str">
            <v>-</v>
          </cell>
          <cell r="AD3446" t="str">
            <v>-</v>
          </cell>
          <cell r="AE3446" t="str">
            <v>-</v>
          </cell>
          <cell r="AF3446" t="str">
            <v>-</v>
          </cell>
          <cell r="AG3446" t="str">
            <v>-</v>
          </cell>
          <cell r="AH3446" t="str">
            <v>--</v>
          </cell>
        </row>
        <row r="3447">
          <cell r="A3447">
            <v>9132156</v>
          </cell>
          <cell r="B3447" t="str">
            <v>VALIANCE ANALYTICS PRIVATE LIMITED</v>
          </cell>
          <cell r="C3447">
            <v>45915</v>
          </cell>
          <cell r="D3447" t="str">
            <v>NOIDA</v>
          </cell>
          <cell r="E3447" t="str">
            <v>ProFi-Office</v>
          </cell>
          <cell r="F3447" t="str">
            <v>B2B</v>
          </cell>
          <cell r="G3447" t="str">
            <v>NOIDA</v>
          </cell>
          <cell r="H3447">
            <v>32999</v>
          </cell>
          <cell r="I3447">
            <v>0.32999000000000001</v>
          </cell>
          <cell r="J3447">
            <v>9132156</v>
          </cell>
          <cell r="K3447" t="str">
            <v>Valiance Analytics Private Limited</v>
          </cell>
          <cell r="L3447">
            <v>32999</v>
          </cell>
          <cell r="M3447" t="str">
            <v>Investment</v>
          </cell>
          <cell r="N3447" t="str">
            <v>ProFi-Office</v>
          </cell>
          <cell r="O3447" t="str">
            <v>NOD_ZONE1</v>
          </cell>
          <cell r="P3447">
            <v>9132156</v>
          </cell>
          <cell r="Q3447" t="str">
            <v>Kritika Bahadur</v>
          </cell>
          <cell r="R3447" t="str">
            <v>RAM</v>
          </cell>
          <cell r="S3447" t="str">
            <v>Kritika Bahadur</v>
          </cell>
          <cell r="T3447">
            <v>0.32999000000000001</v>
          </cell>
          <cell r="U3447">
            <v>0</v>
          </cell>
          <cell r="V3447" t="str">
            <v>-</v>
          </cell>
          <cell r="Z3447" t="str">
            <v>-</v>
          </cell>
          <cell r="AA3447" t="str">
            <v>-</v>
          </cell>
          <cell r="AB3447" t="str">
            <v>-</v>
          </cell>
          <cell r="AC3447" t="str">
            <v>-</v>
          </cell>
          <cell r="AD3447" t="str">
            <v>-</v>
          </cell>
          <cell r="AE3447" t="str">
            <v>-</v>
          </cell>
          <cell r="AF3447" t="str">
            <v>-</v>
          </cell>
          <cell r="AG3447" t="str">
            <v>-</v>
          </cell>
          <cell r="AH3447" t="str">
            <v>--</v>
          </cell>
        </row>
        <row r="3448">
          <cell r="A3448">
            <v>9028241</v>
          </cell>
          <cell r="B3448" t="str">
            <v>IANS India Private Limited</v>
          </cell>
          <cell r="C3448">
            <v>45923</v>
          </cell>
          <cell r="D3448" t="str">
            <v>Noida</v>
          </cell>
          <cell r="E3448" t="str">
            <v>MAC</v>
          </cell>
          <cell r="F3448" t="str">
            <v>B2B</v>
          </cell>
          <cell r="G3448" t="str">
            <v>NOIDA</v>
          </cell>
          <cell r="H3448">
            <v>10416.666666666666</v>
          </cell>
          <cell r="I3448">
            <v>0.10416666666666666</v>
          </cell>
          <cell r="J3448">
            <v>9132261</v>
          </cell>
          <cell r="K3448" t="str">
            <v>Ians India Private Limited</v>
          </cell>
          <cell r="L3448">
            <v>66666.666666666672</v>
          </cell>
          <cell r="M3448" t="str">
            <v>Investment</v>
          </cell>
          <cell r="N3448" t="str">
            <v>BIA+</v>
          </cell>
          <cell r="O3448" t="str">
            <v>NOD_ZONE1</v>
          </cell>
          <cell r="P3448">
            <v>9132261</v>
          </cell>
          <cell r="Q3448" t="str">
            <v>Kritika Bahadur</v>
          </cell>
          <cell r="R3448" t="str">
            <v>RAM</v>
          </cell>
          <cell r="S3448" t="str">
            <v>Kritika Bahadur</v>
          </cell>
          <cell r="T3448">
            <v>0.10416666666666666</v>
          </cell>
          <cell r="U3448">
            <v>0</v>
          </cell>
          <cell r="V3448" t="str">
            <v>-</v>
          </cell>
          <cell r="Z3448" t="str">
            <v>-</v>
          </cell>
          <cell r="AA3448" t="str">
            <v>-</v>
          </cell>
          <cell r="AB3448" t="str">
            <v>-</v>
          </cell>
          <cell r="AC3448" t="str">
            <v>-</v>
          </cell>
          <cell r="AD3448" t="str">
            <v>-</v>
          </cell>
          <cell r="AE3448" t="str">
            <v>-</v>
          </cell>
          <cell r="AF3448" t="str">
            <v>-</v>
          </cell>
          <cell r="AG3448" t="str">
            <v>-</v>
          </cell>
          <cell r="AH3448" t="str">
            <v>--</v>
          </cell>
        </row>
        <row r="3449">
          <cell r="A3449">
            <v>9132261</v>
          </cell>
          <cell r="B3449" t="str">
            <v>IANS India Private Limited</v>
          </cell>
          <cell r="C3449">
            <v>45922</v>
          </cell>
          <cell r="D3449" t="str">
            <v>NOIDA</v>
          </cell>
          <cell r="E3449" t="str">
            <v>ILL</v>
          </cell>
          <cell r="F3449" t="str">
            <v>B2B</v>
          </cell>
          <cell r="G3449" t="str">
            <v>NOIDA</v>
          </cell>
          <cell r="H3449">
            <v>56250</v>
          </cell>
          <cell r="I3449">
            <v>0.5625</v>
          </cell>
          <cell r="J3449">
            <v>9132261</v>
          </cell>
          <cell r="K3449" t="str">
            <v>Ians India Private Limited</v>
          </cell>
          <cell r="L3449">
            <v>66666.666666666672</v>
          </cell>
          <cell r="M3449" t="str">
            <v>Investment</v>
          </cell>
          <cell r="N3449" t="str">
            <v>BIA+</v>
          </cell>
          <cell r="O3449" t="str">
            <v>NOD_ZONE1</v>
          </cell>
          <cell r="P3449">
            <v>9132261</v>
          </cell>
          <cell r="Q3449" t="str">
            <v>Kritika Bahadur</v>
          </cell>
          <cell r="R3449" t="str">
            <v>RAM</v>
          </cell>
          <cell r="S3449" t="str">
            <v>Kritika Bahadur</v>
          </cell>
          <cell r="T3449">
            <v>0.5625</v>
          </cell>
          <cell r="U3449">
            <v>0</v>
          </cell>
          <cell r="V3449" t="str">
            <v>-</v>
          </cell>
          <cell r="Z3449" t="str">
            <v>-</v>
          </cell>
          <cell r="AA3449" t="str">
            <v>-</v>
          </cell>
          <cell r="AB3449" t="str">
            <v>-</v>
          </cell>
          <cell r="AC3449" t="str">
            <v>-</v>
          </cell>
          <cell r="AD3449" t="str">
            <v>-</v>
          </cell>
          <cell r="AE3449" t="str">
            <v>-</v>
          </cell>
          <cell r="AF3449" t="str">
            <v>-</v>
          </cell>
          <cell r="AG3449" t="str">
            <v>-</v>
          </cell>
          <cell r="AH3449" t="str">
            <v>--</v>
          </cell>
        </row>
        <row r="3450">
          <cell r="A3450">
            <v>9133014</v>
          </cell>
          <cell r="B3450" t="str">
            <v>Ma Lakshmi Enterprise</v>
          </cell>
          <cell r="C3450">
            <v>45985</v>
          </cell>
          <cell r="D3450" t="str">
            <v>Bangalore</v>
          </cell>
          <cell r="E3450" t="str">
            <v>ProFi-Office</v>
          </cell>
          <cell r="F3450" t="str">
            <v>B2B</v>
          </cell>
          <cell r="G3450" t="str">
            <v>Bangalore</v>
          </cell>
          <cell r="H3450">
            <v>17999</v>
          </cell>
          <cell r="I3450">
            <v>0.17999000000000001</v>
          </cell>
          <cell r="J3450">
            <v>9132698</v>
          </cell>
          <cell r="K3450" t="str">
            <v>Ma Lakshmi Enterprise</v>
          </cell>
          <cell r="L3450">
            <v>17999</v>
          </cell>
          <cell r="M3450" t="str">
            <v>Investment</v>
          </cell>
          <cell r="N3450" t="str">
            <v>ProFi-Office</v>
          </cell>
          <cell r="O3450" t="str">
            <v>BLR_ZONE1</v>
          </cell>
          <cell r="P3450">
            <v>9132698</v>
          </cell>
          <cell r="Q3450" t="str">
            <v>Punganuru Shanmugam</v>
          </cell>
          <cell r="R3450" t="str">
            <v>IAM</v>
          </cell>
          <cell r="S3450" t="str">
            <v>Biswa Ranjan Behera</v>
          </cell>
          <cell r="T3450">
            <v>0.17999000000000001</v>
          </cell>
          <cell r="U3450">
            <v>0</v>
          </cell>
          <cell r="V3450" t="str">
            <v>-</v>
          </cell>
          <cell r="Z3450" t="str">
            <v>-</v>
          </cell>
          <cell r="AA3450" t="str">
            <v>-</v>
          </cell>
          <cell r="AB3450" t="str">
            <v>-</v>
          </cell>
          <cell r="AC3450" t="str">
            <v>-</v>
          </cell>
          <cell r="AD3450" t="str">
            <v>-</v>
          </cell>
          <cell r="AE3450" t="str">
            <v>-</v>
          </cell>
          <cell r="AF3450" t="str">
            <v>-</v>
          </cell>
          <cell r="AG3450" t="str">
            <v>-</v>
          </cell>
          <cell r="AH3450" t="str">
            <v>--</v>
          </cell>
        </row>
        <row r="3451">
          <cell r="A3451">
            <v>9132760</v>
          </cell>
          <cell r="B3451" t="str">
            <v>Abhee Ventures Private Limited</v>
          </cell>
          <cell r="C3451">
            <v>45965</v>
          </cell>
          <cell r="D3451" t="str">
            <v>Bangalore</v>
          </cell>
          <cell r="E3451" t="str">
            <v>BIA</v>
          </cell>
          <cell r="F3451" t="str">
            <v>B2B</v>
          </cell>
          <cell r="G3451" t="str">
            <v>Bangalore</v>
          </cell>
          <cell r="H3451">
            <v>31666.666666666668</v>
          </cell>
          <cell r="I3451">
            <v>0.31666666666666665</v>
          </cell>
          <cell r="J3451">
            <v>9132760</v>
          </cell>
          <cell r="K3451" t="str">
            <v>Abhee Ventures Private Limited</v>
          </cell>
          <cell r="L3451">
            <v>31666.666666666668</v>
          </cell>
          <cell r="M3451" t="str">
            <v>Investment</v>
          </cell>
          <cell r="N3451" t="str">
            <v>BIA+</v>
          </cell>
          <cell r="O3451" t="str">
            <v>BLR_ZONE2</v>
          </cell>
          <cell r="P3451">
            <v>9132760</v>
          </cell>
          <cell r="Q3451" t="str">
            <v>Rahul R</v>
          </cell>
          <cell r="R3451" t="str">
            <v>IAM</v>
          </cell>
          <cell r="S3451" t="str">
            <v>Vineet Jose</v>
          </cell>
          <cell r="T3451">
            <v>0.31666666666666665</v>
          </cell>
          <cell r="U3451">
            <v>0</v>
          </cell>
          <cell r="V3451" t="str">
            <v>-</v>
          </cell>
          <cell r="Z3451" t="str">
            <v>-</v>
          </cell>
          <cell r="AA3451" t="str">
            <v>-</v>
          </cell>
          <cell r="AB3451" t="str">
            <v>-</v>
          </cell>
          <cell r="AC3451" t="str">
            <v>-</v>
          </cell>
          <cell r="AD3451" t="str">
            <v>-</v>
          </cell>
          <cell r="AE3451" t="str">
            <v>-</v>
          </cell>
          <cell r="AF3451" t="str">
            <v>-</v>
          </cell>
          <cell r="AG3451" t="str">
            <v>-</v>
          </cell>
          <cell r="AH3451" t="str">
            <v>--</v>
          </cell>
        </row>
        <row r="3452">
          <cell r="A3452">
            <v>9132880</v>
          </cell>
          <cell r="B3452" t="str">
            <v>SPEEL FINANCE COMPANY PRIVATE LIMITED</v>
          </cell>
          <cell r="C3452">
            <v>45958</v>
          </cell>
          <cell r="D3452" t="str">
            <v>NOIDA</v>
          </cell>
          <cell r="E3452" t="str">
            <v>BIA</v>
          </cell>
          <cell r="F3452" t="str">
            <v>B2B</v>
          </cell>
          <cell r="G3452" t="str">
            <v>NOIDA</v>
          </cell>
          <cell r="H3452">
            <v>31666.666666666668</v>
          </cell>
          <cell r="I3452">
            <v>0.31666666666666665</v>
          </cell>
          <cell r="J3452">
            <v>9132880</v>
          </cell>
          <cell r="K3452" t="str">
            <v>SPEEL FINANCE COMPANY PRIVATE LIMITED</v>
          </cell>
          <cell r="L3452">
            <v>31666.666666666668</v>
          </cell>
          <cell r="M3452" t="str">
            <v>Investment</v>
          </cell>
          <cell r="N3452" t="str">
            <v>BIA+</v>
          </cell>
          <cell r="O3452" t="str">
            <v>NOD_ZONE1</v>
          </cell>
          <cell r="P3452">
            <v>9132880</v>
          </cell>
          <cell r="Q3452" t="str">
            <v>Mithilesh Vishwakarma</v>
          </cell>
          <cell r="R3452" t="str">
            <v>IAM</v>
          </cell>
          <cell r="S3452" t="str">
            <v>Kritika Bahadur</v>
          </cell>
          <cell r="T3452">
            <v>0.31666666666666665</v>
          </cell>
          <cell r="U3452">
            <v>0</v>
          </cell>
          <cell r="V3452" t="str">
            <v>-</v>
          </cell>
          <cell r="Z3452" t="str">
            <v>-</v>
          </cell>
          <cell r="AA3452" t="str">
            <v>-</v>
          </cell>
          <cell r="AB3452" t="str">
            <v>-</v>
          </cell>
          <cell r="AC3452" t="str">
            <v>-</v>
          </cell>
          <cell r="AD3452" t="str">
            <v>-</v>
          </cell>
          <cell r="AE3452" t="str">
            <v>-</v>
          </cell>
          <cell r="AF3452" t="str">
            <v>-</v>
          </cell>
          <cell r="AG3452" t="str">
            <v>-</v>
          </cell>
          <cell r="AH3452" t="str">
            <v>--</v>
          </cell>
        </row>
        <row r="3453">
          <cell r="A3453">
            <v>9133242</v>
          </cell>
          <cell r="B3453" t="str">
            <v>WebReinvent Technologies private limited</v>
          </cell>
          <cell r="C3453">
            <v>45994</v>
          </cell>
          <cell r="D3453" t="str">
            <v>Gurgaon</v>
          </cell>
          <cell r="E3453" t="str">
            <v>BIA</v>
          </cell>
          <cell r="F3453" t="str">
            <v>B2B</v>
          </cell>
          <cell r="G3453" t="str">
            <v>Gurgaon</v>
          </cell>
          <cell r="H3453">
            <v>33333.333333333336</v>
          </cell>
          <cell r="I3453">
            <v>0.33333333333333337</v>
          </cell>
          <cell r="J3453">
            <v>9133242</v>
          </cell>
          <cell r="K3453" t="str">
            <v>WebReinvent Technologies private limited</v>
          </cell>
          <cell r="L3453">
            <v>33333.333333333336</v>
          </cell>
          <cell r="M3453" t="str">
            <v>Investment</v>
          </cell>
          <cell r="N3453" t="str">
            <v>BIA+</v>
          </cell>
          <cell r="O3453" t="str">
            <v>GGN_ZONE1</v>
          </cell>
          <cell r="P3453">
            <v>9133242</v>
          </cell>
          <cell r="Q3453" t="str">
            <v>Adarsh Kumar</v>
          </cell>
          <cell r="R3453" t="str">
            <v>IAM</v>
          </cell>
          <cell r="S3453" t="str">
            <v>Rajeev Misra</v>
          </cell>
          <cell r="T3453">
            <v>0.33333333333333337</v>
          </cell>
          <cell r="U3453">
            <v>0</v>
          </cell>
          <cell r="V3453" t="str">
            <v>-</v>
          </cell>
          <cell r="Z3453" t="str">
            <v>-</v>
          </cell>
          <cell r="AA3453" t="str">
            <v>-</v>
          </cell>
          <cell r="AB3453" t="str">
            <v>-</v>
          </cell>
          <cell r="AC3453" t="str">
            <v>-</v>
          </cell>
          <cell r="AD3453" t="str">
            <v>-</v>
          </cell>
          <cell r="AE3453" t="str">
            <v>-</v>
          </cell>
          <cell r="AF3453" t="str">
            <v>-</v>
          </cell>
          <cell r="AG3453" t="str">
            <v>-</v>
          </cell>
          <cell r="AH3453" t="str">
            <v>--</v>
          </cell>
        </row>
        <row r="3454">
          <cell r="A3454">
            <v>9133549</v>
          </cell>
          <cell r="B3454" t="str">
            <v>VRIDHI FINSERV HOME FINANCE LIMITED</v>
          </cell>
          <cell r="C3454">
            <v>46052</v>
          </cell>
          <cell r="D3454" t="str">
            <v>Bangalore</v>
          </cell>
          <cell r="E3454" t="str">
            <v>MWIFI</v>
          </cell>
          <cell r="F3454" t="str">
            <v>B2B</v>
          </cell>
          <cell r="G3454" t="str">
            <v>Bangalore</v>
          </cell>
          <cell r="H3454">
            <v>35000</v>
          </cell>
          <cell r="I3454">
            <v>0.35</v>
          </cell>
          <cell r="J3454">
            <v>9133549</v>
          </cell>
          <cell r="K3454" t="str">
            <v>Vridhi Finserv Home Finance Limited</v>
          </cell>
          <cell r="L3454">
            <v>35000</v>
          </cell>
          <cell r="M3454" t="str">
            <v>Investment</v>
          </cell>
          <cell r="N3454" t="str">
            <v>MWIFI</v>
          </cell>
          <cell r="O3454" t="str">
            <v>BLR_ZONE1</v>
          </cell>
          <cell r="P3454">
            <v>9133549</v>
          </cell>
          <cell r="Q3454" t="str">
            <v>Rahul R</v>
          </cell>
          <cell r="R3454" t="str">
            <v>IAM</v>
          </cell>
          <cell r="S3454" t="str">
            <v>Vineet Jose</v>
          </cell>
          <cell r="T3454">
            <v>0.35</v>
          </cell>
          <cell r="U3454">
            <v>0</v>
          </cell>
          <cell r="V3454" t="str">
            <v>-</v>
          </cell>
          <cell r="Z3454" t="str">
            <v>-</v>
          </cell>
          <cell r="AA3454" t="str">
            <v>-</v>
          </cell>
          <cell r="AB3454" t="str">
            <v>-</v>
          </cell>
          <cell r="AC3454" t="str">
            <v>-</v>
          </cell>
          <cell r="AD3454" t="str">
            <v>-</v>
          </cell>
          <cell r="AE3454" t="str">
            <v>-</v>
          </cell>
          <cell r="AF3454" t="str">
            <v>-</v>
          </cell>
          <cell r="AG3454" t="str">
            <v>-</v>
          </cell>
          <cell r="AH3454" t="str">
            <v>--</v>
          </cell>
        </row>
        <row r="3455">
          <cell r="A3455">
            <v>9133660</v>
          </cell>
          <cell r="B3455" t="str">
            <v>METRIXIT SOLUTIONS PRIVATE LIMITED</v>
          </cell>
          <cell r="C3455">
            <v>46021</v>
          </cell>
          <cell r="D3455" t="str">
            <v>NOIDA</v>
          </cell>
          <cell r="E3455" t="str">
            <v>ILL</v>
          </cell>
          <cell r="F3455" t="str">
            <v>B2B</v>
          </cell>
          <cell r="G3455" t="str">
            <v>NOIDA</v>
          </cell>
          <cell r="H3455">
            <v>30000</v>
          </cell>
          <cell r="I3455">
            <v>0.3</v>
          </cell>
          <cell r="J3455">
            <v>9133660</v>
          </cell>
          <cell r="K3455" t="str">
            <v>METRIXIT SOLUTIONS PRIVATE LIMITED</v>
          </cell>
          <cell r="L3455">
            <v>30000</v>
          </cell>
          <cell r="M3455" t="str">
            <v>Investment</v>
          </cell>
          <cell r="N3455" t="str">
            <v>BIA+</v>
          </cell>
          <cell r="O3455" t="str">
            <v>NOD_ZONE1</v>
          </cell>
          <cell r="P3455">
            <v>9133660</v>
          </cell>
          <cell r="Q3455" t="str">
            <v>Mithilesh Vishwakarma</v>
          </cell>
          <cell r="R3455" t="str">
            <v>IAM</v>
          </cell>
          <cell r="S3455" t="str">
            <v>Kritika Bahadur</v>
          </cell>
          <cell r="T3455">
            <v>0.3</v>
          </cell>
          <cell r="U3455">
            <v>0</v>
          </cell>
          <cell r="V3455" t="str">
            <v>-</v>
          </cell>
          <cell r="Z3455" t="str">
            <v>-</v>
          </cell>
          <cell r="AA3455" t="str">
            <v>-</v>
          </cell>
          <cell r="AB3455" t="str">
            <v>-</v>
          </cell>
          <cell r="AC3455" t="str">
            <v>-</v>
          </cell>
          <cell r="AD3455" t="str">
            <v>-</v>
          </cell>
          <cell r="AE3455" t="str">
            <v>-</v>
          </cell>
          <cell r="AF3455" t="str">
            <v>-</v>
          </cell>
          <cell r="AG3455" t="str">
            <v>-</v>
          </cell>
          <cell r="AH3455" t="str">
            <v>--</v>
          </cell>
        </row>
        <row r="3456">
          <cell r="A3456">
            <v>9133755</v>
          </cell>
          <cell r="B3456" t="str">
            <v>Batra Hospital &amp; Medical Research Centre</v>
          </cell>
          <cell r="C3456">
            <v>46069</v>
          </cell>
          <cell r="D3456" t="str">
            <v>Delhi</v>
          </cell>
          <cell r="E3456" t="str">
            <v>MBIA</v>
          </cell>
          <cell r="F3456" t="str">
            <v>B2B</v>
          </cell>
          <cell r="G3456" t="str">
            <v>Delhi</v>
          </cell>
          <cell r="H3456">
            <v>35833.333333333336</v>
          </cell>
          <cell r="I3456">
            <v>0.35833333333333334</v>
          </cell>
          <cell r="J3456">
            <v>9133755</v>
          </cell>
          <cell r="K3456" t="str">
            <v>Batra Hospital &amp; Medical Research Centre</v>
          </cell>
          <cell r="L3456">
            <v>35833.333333333336</v>
          </cell>
          <cell r="M3456" t="str">
            <v>Investment</v>
          </cell>
          <cell r="N3456" t="str">
            <v>MBIA</v>
          </cell>
          <cell r="O3456" t="str">
            <v>DEL_ZONE1</v>
          </cell>
          <cell r="P3456">
            <v>9133755</v>
          </cell>
          <cell r="Q3456" t="str">
            <v>Rishab Prasad</v>
          </cell>
          <cell r="R3456" t="str">
            <v>IAM</v>
          </cell>
          <cell r="S3456" t="str">
            <v>Ravi Kala</v>
          </cell>
          <cell r="T3456">
            <v>0.35833333333333334</v>
          </cell>
          <cell r="U3456">
            <v>0</v>
          </cell>
          <cell r="V3456" t="str">
            <v>-</v>
          </cell>
          <cell r="Z3456" t="str">
            <v>-</v>
          </cell>
          <cell r="AA3456" t="str">
            <v>-</v>
          </cell>
          <cell r="AB3456" t="str">
            <v>-</v>
          </cell>
          <cell r="AC3456" t="str">
            <v>-</v>
          </cell>
          <cell r="AD3456" t="str">
            <v>-</v>
          </cell>
          <cell r="AE3456" t="str">
            <v>-</v>
          </cell>
          <cell r="AF3456" t="str">
            <v>-</v>
          </cell>
          <cell r="AG3456" t="str">
            <v>-</v>
          </cell>
          <cell r="AH3456" t="str">
            <v>--</v>
          </cell>
        </row>
        <row r="3457">
          <cell r="A3457">
            <v>9134034</v>
          </cell>
          <cell r="B3457" t="str">
            <v>LITHASA TECHNOLOGIES PRIVATE LIMITED</v>
          </cell>
          <cell r="C3457">
            <v>46081</v>
          </cell>
          <cell r="D3457" t="str">
            <v>Mumbai</v>
          </cell>
          <cell r="E3457" t="str">
            <v>BIA</v>
          </cell>
          <cell r="F3457" t="str">
            <v>B2B</v>
          </cell>
          <cell r="G3457" t="str">
            <v>Mumbai</v>
          </cell>
          <cell r="H3457">
            <v>30416.666666666668</v>
          </cell>
          <cell r="I3457">
            <v>0.3041666666666667</v>
          </cell>
          <cell r="J3457">
            <v>9134034</v>
          </cell>
          <cell r="K3457" t="str">
            <v>LITHASA TECHNOLOGIES PRIVATE LIMITED</v>
          </cell>
          <cell r="L3457">
            <v>30416.666666666668</v>
          </cell>
          <cell r="M3457" t="str">
            <v>Investment</v>
          </cell>
          <cell r="N3457" t="str">
            <v>BIA+</v>
          </cell>
          <cell r="O3457" t="str">
            <v>MUM_ZONE1</v>
          </cell>
          <cell r="P3457">
            <v>9134034</v>
          </cell>
          <cell r="Q3457" t="str">
            <v>Nilesh Madhuker Zodape</v>
          </cell>
          <cell r="R3457" t="str">
            <v>IAM</v>
          </cell>
          <cell r="S3457" t="str">
            <v>Vineet Garg</v>
          </cell>
          <cell r="T3457">
            <v>0.3041666666666667</v>
          </cell>
          <cell r="U3457">
            <v>0</v>
          </cell>
          <cell r="V3457" t="str">
            <v>-</v>
          </cell>
          <cell r="Z3457" t="str">
            <v>-</v>
          </cell>
          <cell r="AA3457" t="str">
            <v>-</v>
          </cell>
          <cell r="AB3457" t="str">
            <v>-</v>
          </cell>
          <cell r="AC3457" t="str">
            <v>-</v>
          </cell>
          <cell r="AD3457" t="str">
            <v>-</v>
          </cell>
          <cell r="AE3457" t="str">
            <v>-</v>
          </cell>
          <cell r="AF3457" t="str">
            <v>-</v>
          </cell>
          <cell r="AG3457" t="str">
            <v>-</v>
          </cell>
          <cell r="AH3457" t="str">
            <v>--</v>
          </cell>
        </row>
        <row r="3458">
          <cell r="A3458">
            <v>9134286</v>
          </cell>
          <cell r="B3458" t="str">
            <v>ONEDIOS SERVICES PRIVATE LIMITED</v>
          </cell>
          <cell r="C3458">
            <v>46084</v>
          </cell>
          <cell r="D3458" t="str">
            <v>NOIDA</v>
          </cell>
          <cell r="E3458" t="str">
            <v>MWIFI</v>
          </cell>
          <cell r="F3458" t="str">
            <v>B2B</v>
          </cell>
          <cell r="G3458" t="str">
            <v>NOIDA</v>
          </cell>
          <cell r="H3458">
            <v>20000</v>
          </cell>
          <cell r="I3458">
            <v>0.2</v>
          </cell>
          <cell r="J3458">
            <v>9134286</v>
          </cell>
          <cell r="K3458" t="str">
            <v>ONEDIOS SERVICES PRIVATE LIMITED</v>
          </cell>
          <cell r="L3458">
            <v>40000</v>
          </cell>
          <cell r="M3458" t="str">
            <v>Investment</v>
          </cell>
          <cell r="N3458" t="str">
            <v>MWIFI</v>
          </cell>
          <cell r="O3458" t="str">
            <v>NOD_ZONE1</v>
          </cell>
          <cell r="P3458">
            <v>9134286</v>
          </cell>
          <cell r="Q3458" t="str">
            <v>Mithilesh Vishwakarma</v>
          </cell>
          <cell r="R3458" t="str">
            <v>IAM</v>
          </cell>
          <cell r="S3458" t="str">
            <v>Kritika Bahadur</v>
          </cell>
          <cell r="T3458">
            <v>0.2</v>
          </cell>
          <cell r="U3458">
            <v>0</v>
          </cell>
          <cell r="V3458" t="str">
            <v>-</v>
          </cell>
          <cell r="Z3458" t="str">
            <v>-</v>
          </cell>
          <cell r="AA3458" t="str">
            <v>-</v>
          </cell>
          <cell r="AB3458" t="str">
            <v>-</v>
          </cell>
          <cell r="AC3458" t="str">
            <v>-</v>
          </cell>
          <cell r="AD3458" t="str">
            <v>-</v>
          </cell>
          <cell r="AE3458" t="str">
            <v>-</v>
          </cell>
          <cell r="AF3458" t="str">
            <v>-</v>
          </cell>
          <cell r="AG3458" t="str">
            <v>-</v>
          </cell>
          <cell r="AH3458" t="str">
            <v>--</v>
          </cell>
        </row>
        <row r="3459">
          <cell r="A3459">
            <v>9134291</v>
          </cell>
          <cell r="B3459" t="str">
            <v>S CHAND AND COMPANY LIMITED</v>
          </cell>
          <cell r="C3459">
            <v>46098</v>
          </cell>
          <cell r="D3459" t="str">
            <v>Delhi</v>
          </cell>
          <cell r="E3459" t="str">
            <v>BIA</v>
          </cell>
          <cell r="F3459" t="str">
            <v>B2B</v>
          </cell>
          <cell r="G3459" t="str">
            <v>Delhi</v>
          </cell>
          <cell r="H3459">
            <v>31250</v>
          </cell>
          <cell r="I3459">
            <v>0.3125</v>
          </cell>
          <cell r="J3459">
            <v>9134291</v>
          </cell>
          <cell r="K3459" t="str">
            <v>S CHAND AND COMPANY LIMITED</v>
          </cell>
          <cell r="L3459">
            <v>31250</v>
          </cell>
          <cell r="M3459" t="str">
            <v>Investment</v>
          </cell>
          <cell r="N3459" t="str">
            <v>BIA+</v>
          </cell>
          <cell r="O3459" t="str">
            <v>DEL_ZONE1</v>
          </cell>
          <cell r="P3459">
            <v>9134291</v>
          </cell>
          <cell r="Q3459" t="str">
            <v>Mithilesh Vishwakarma</v>
          </cell>
          <cell r="R3459" t="str">
            <v>IAM</v>
          </cell>
          <cell r="S3459" t="str">
            <v>Kritika Bahadur</v>
          </cell>
          <cell r="T3459">
            <v>0.3125</v>
          </cell>
          <cell r="U3459">
            <v>0</v>
          </cell>
          <cell r="V3459" t="str">
            <v>-</v>
          </cell>
          <cell r="Z3459" t="str">
            <v>-</v>
          </cell>
          <cell r="AA3459" t="str">
            <v>-</v>
          </cell>
          <cell r="AB3459" t="str">
            <v>-</v>
          </cell>
          <cell r="AC3459" t="str">
            <v>-</v>
          </cell>
          <cell r="AD3459" t="str">
            <v>-</v>
          </cell>
          <cell r="AE3459" t="str">
            <v>-</v>
          </cell>
          <cell r="AF3459" t="str">
            <v>-</v>
          </cell>
          <cell r="AG3459" t="str">
            <v>-</v>
          </cell>
          <cell r="AH3459" t="str">
            <v>--</v>
          </cell>
        </row>
        <row r="3460">
          <cell r="A3460">
            <v>9134381</v>
          </cell>
          <cell r="B3460" t="str">
            <v>Alpha IT And Services Private Limited</v>
          </cell>
          <cell r="C3460">
            <v>46088</v>
          </cell>
          <cell r="D3460" t="str">
            <v>Delhi</v>
          </cell>
          <cell r="E3460" t="str">
            <v>ILL</v>
          </cell>
          <cell r="F3460" t="str">
            <v>B2B</v>
          </cell>
          <cell r="G3460" t="str">
            <v>Delhi</v>
          </cell>
          <cell r="H3460">
            <v>37500</v>
          </cell>
          <cell r="I3460">
            <v>0.375</v>
          </cell>
          <cell r="J3460">
            <v>9134381</v>
          </cell>
          <cell r="K3460" t="str">
            <v>Alpha IT And Services Private Limited</v>
          </cell>
          <cell r="L3460">
            <v>37500</v>
          </cell>
          <cell r="M3460" t="str">
            <v>Investment</v>
          </cell>
          <cell r="N3460" t="str">
            <v>BIA+</v>
          </cell>
          <cell r="O3460" t="str">
            <v>DEL_ZONE2</v>
          </cell>
          <cell r="P3460">
            <v>9134381</v>
          </cell>
          <cell r="Q3460" t="str">
            <v>Nilesh Madhuker Zodape</v>
          </cell>
          <cell r="R3460" t="str">
            <v>IAM</v>
          </cell>
          <cell r="S3460" t="str">
            <v>Vineet Garg</v>
          </cell>
          <cell r="T3460">
            <v>0.5</v>
          </cell>
          <cell r="U3460">
            <v>0</v>
          </cell>
          <cell r="V3460" t="str">
            <v>-</v>
          </cell>
          <cell r="Z3460" t="str">
            <v>-</v>
          </cell>
          <cell r="AA3460" t="str">
            <v>-</v>
          </cell>
          <cell r="AB3460" t="str">
            <v>-</v>
          </cell>
          <cell r="AC3460" t="str">
            <v>-</v>
          </cell>
          <cell r="AD3460" t="str">
            <v>-</v>
          </cell>
          <cell r="AE3460" t="str">
            <v>-</v>
          </cell>
          <cell r="AF3460" t="str">
            <v>-</v>
          </cell>
          <cell r="AG3460" t="str">
            <v>-</v>
          </cell>
          <cell r="AH3460" t="str">
            <v>--</v>
          </cell>
        </row>
        <row r="3461">
          <cell r="A3461">
            <v>90111142</v>
          </cell>
          <cell r="B3461" t="str">
            <v>The Madras Medical Mission</v>
          </cell>
          <cell r="C3461">
            <v>42132</v>
          </cell>
          <cell r="D3461" t="str">
            <v>Chennai</v>
          </cell>
          <cell r="E3461" t="str">
            <v>ILL</v>
          </cell>
          <cell r="F3461" t="str">
            <v>B2B</v>
          </cell>
          <cell r="G3461" t="str">
            <v>Chennai</v>
          </cell>
          <cell r="H3461">
            <v>31250</v>
          </cell>
          <cell r="I3461">
            <v>0.3125</v>
          </cell>
          <cell r="J3461">
            <v>90111142</v>
          </cell>
          <cell r="K3461" t="str">
            <v>The Madras Medical Mission</v>
          </cell>
          <cell r="L3461">
            <v>31250</v>
          </cell>
          <cell r="M3461" t="str">
            <v>Investment</v>
          </cell>
          <cell r="N3461" t="str">
            <v>BIA+</v>
          </cell>
          <cell r="O3461" t="str">
            <v>CHN_ZONE1</v>
          </cell>
          <cell r="P3461">
            <v>90111142</v>
          </cell>
          <cell r="Q3461" t="str">
            <v>Saranya R</v>
          </cell>
          <cell r="R3461" t="str">
            <v>IAM</v>
          </cell>
          <cell r="S3461" t="str">
            <v>Vineet Jose</v>
          </cell>
          <cell r="T3461">
            <v>0.3125</v>
          </cell>
          <cell r="U3461">
            <v>0</v>
          </cell>
          <cell r="V3461" t="str">
            <v>-</v>
          </cell>
          <cell r="Z3461" t="str">
            <v>-</v>
          </cell>
          <cell r="AA3461" t="str">
            <v>-</v>
          </cell>
          <cell r="AB3461" t="str">
            <v>-</v>
          </cell>
          <cell r="AC3461" t="str">
            <v>-</v>
          </cell>
          <cell r="AD3461" t="str">
            <v>-</v>
          </cell>
          <cell r="AE3461" t="str">
            <v>-</v>
          </cell>
          <cell r="AF3461" t="str">
            <v>-</v>
          </cell>
          <cell r="AG3461" t="str">
            <v>-</v>
          </cell>
          <cell r="AH3461" t="str">
            <v>--</v>
          </cell>
        </row>
        <row r="3462">
          <cell r="A3462">
            <v>199503</v>
          </cell>
          <cell r="B3462" t="str">
            <v>Interocean Shipping India Private Limited</v>
          </cell>
          <cell r="C3462">
            <v>43461</v>
          </cell>
          <cell r="D3462" t="str">
            <v>Delhi</v>
          </cell>
          <cell r="E3462" t="str">
            <v>OBB</v>
          </cell>
          <cell r="F3462" t="str">
            <v>B2C</v>
          </cell>
          <cell r="G3462" t="str">
            <v>Delhi</v>
          </cell>
          <cell r="H3462">
            <v>3398</v>
          </cell>
          <cell r="I3462">
            <v>3.3980000000000003E-2</v>
          </cell>
          <cell r="J3462">
            <v>90222271</v>
          </cell>
          <cell r="K3462" t="str">
            <v>Interocean Shipping India Private Limited</v>
          </cell>
          <cell r="L3462">
            <v>66928.333333333328</v>
          </cell>
          <cell r="M3462" t="str">
            <v>Investment</v>
          </cell>
          <cell r="N3462" t="str">
            <v>OBB</v>
          </cell>
          <cell r="O3462" t="str">
            <v>DEL_ZONE1</v>
          </cell>
          <cell r="P3462">
            <v>90222271</v>
          </cell>
          <cell r="Q3462" t="str">
            <v>Ravi Chandana</v>
          </cell>
          <cell r="R3462" t="str">
            <v>IAM</v>
          </cell>
          <cell r="S3462" t="str">
            <v>Ravi Kala</v>
          </cell>
          <cell r="T3462">
            <v>3.3980000000000003E-2</v>
          </cell>
          <cell r="U3462">
            <v>0</v>
          </cell>
          <cell r="V3462" t="str">
            <v>-</v>
          </cell>
          <cell r="Z3462" t="str">
            <v>-</v>
          </cell>
          <cell r="AA3462" t="str">
            <v>-</v>
          </cell>
          <cell r="AB3462" t="str">
            <v>-</v>
          </cell>
          <cell r="AC3462" t="str">
            <v>-</v>
          </cell>
          <cell r="AD3462" t="str">
            <v>-</v>
          </cell>
          <cell r="AE3462" t="str">
            <v>-</v>
          </cell>
          <cell r="AF3462" t="str">
            <v>-</v>
          </cell>
          <cell r="AG3462" t="str">
            <v>-</v>
          </cell>
          <cell r="AH3462" t="str">
            <v>--</v>
          </cell>
        </row>
        <row r="3463">
          <cell r="A3463">
            <v>213280</v>
          </cell>
          <cell r="B3463" t="str">
            <v>Interocean Shipping India Private Limited</v>
          </cell>
          <cell r="C3463">
            <v>43747</v>
          </cell>
          <cell r="D3463" t="str">
            <v>Delhi</v>
          </cell>
          <cell r="E3463" t="str">
            <v>OBB</v>
          </cell>
          <cell r="F3463" t="str">
            <v>B2C</v>
          </cell>
          <cell r="G3463" t="str">
            <v>Delhi</v>
          </cell>
          <cell r="H3463">
            <v>2199</v>
          </cell>
          <cell r="I3463">
            <v>2.1989999999999999E-2</v>
          </cell>
          <cell r="J3463">
            <v>90222271</v>
          </cell>
          <cell r="K3463" t="str">
            <v>Interocean Shipping India Private Limited</v>
          </cell>
          <cell r="L3463">
            <v>66928.333333333328</v>
          </cell>
          <cell r="M3463" t="str">
            <v>Investment</v>
          </cell>
          <cell r="N3463" t="str">
            <v>OBB</v>
          </cell>
          <cell r="O3463" t="str">
            <v>DEL_ZONE1</v>
          </cell>
          <cell r="P3463">
            <v>90222271</v>
          </cell>
          <cell r="Q3463" t="str">
            <v>Ravi Chandana</v>
          </cell>
          <cell r="R3463" t="str">
            <v>IAM</v>
          </cell>
          <cell r="S3463" t="str">
            <v>Ravi Kala</v>
          </cell>
          <cell r="T3463">
            <v>2.1989999999999999E-2</v>
          </cell>
          <cell r="U3463">
            <v>0</v>
          </cell>
          <cell r="V3463" t="str">
            <v>-</v>
          </cell>
          <cell r="Z3463" t="str">
            <v>-</v>
          </cell>
          <cell r="AA3463" t="str">
            <v>-</v>
          </cell>
          <cell r="AB3463" t="str">
            <v>-</v>
          </cell>
          <cell r="AC3463" t="str">
            <v>-</v>
          </cell>
          <cell r="AD3463" t="str">
            <v>-</v>
          </cell>
          <cell r="AE3463" t="str">
            <v>-</v>
          </cell>
          <cell r="AF3463" t="str">
            <v>-</v>
          </cell>
          <cell r="AG3463" t="str">
            <v>-</v>
          </cell>
          <cell r="AH3463" t="str">
            <v>--</v>
          </cell>
        </row>
        <row r="3464">
          <cell r="A3464">
            <v>229542</v>
          </cell>
          <cell r="B3464" t="str">
            <v>Interocean Shipping India Private Limited</v>
          </cell>
          <cell r="C3464">
            <v>44272</v>
          </cell>
          <cell r="D3464" t="str">
            <v>Delhi</v>
          </cell>
          <cell r="E3464" t="str">
            <v>OBB</v>
          </cell>
          <cell r="F3464" t="str">
            <v>B2C</v>
          </cell>
          <cell r="G3464" t="str">
            <v>Delhi</v>
          </cell>
          <cell r="H3464">
            <v>2999</v>
          </cell>
          <cell r="I3464">
            <v>2.9989999999999999E-2</v>
          </cell>
          <cell r="J3464">
            <v>90222271</v>
          </cell>
          <cell r="K3464" t="str">
            <v>Interocean Shipping India Private Limited</v>
          </cell>
          <cell r="L3464">
            <v>66928.333333333328</v>
          </cell>
          <cell r="M3464" t="str">
            <v>Investment</v>
          </cell>
          <cell r="N3464" t="str">
            <v>OBB</v>
          </cell>
          <cell r="O3464" t="str">
            <v>DEL_ZONE1</v>
          </cell>
          <cell r="P3464">
            <v>90222271</v>
          </cell>
          <cell r="Q3464" t="str">
            <v>Ravi Chandana</v>
          </cell>
          <cell r="R3464" t="str">
            <v>IAM</v>
          </cell>
          <cell r="S3464" t="str">
            <v>Ravi Kala</v>
          </cell>
          <cell r="T3464">
            <v>2.9989999999999999E-2</v>
          </cell>
          <cell r="U3464">
            <v>0</v>
          </cell>
          <cell r="V3464" t="str">
            <v>-</v>
          </cell>
          <cell r="Z3464" t="str">
            <v>-</v>
          </cell>
          <cell r="AA3464" t="str">
            <v>-</v>
          </cell>
          <cell r="AB3464" t="str">
            <v>-</v>
          </cell>
          <cell r="AC3464" t="str">
            <v>-</v>
          </cell>
          <cell r="AD3464" t="str">
            <v>-</v>
          </cell>
          <cell r="AE3464" t="str">
            <v>-</v>
          </cell>
          <cell r="AF3464" t="str">
            <v>-</v>
          </cell>
          <cell r="AG3464" t="str">
            <v>-</v>
          </cell>
          <cell r="AH3464" t="str">
            <v>--</v>
          </cell>
        </row>
        <row r="3465">
          <cell r="A3465">
            <v>2342393</v>
          </cell>
          <cell r="B3465" t="str">
            <v>Interocean Shipping India Private Limited</v>
          </cell>
          <cell r="C3465">
            <v>45211</v>
          </cell>
          <cell r="D3465" t="str">
            <v>Delhi</v>
          </cell>
          <cell r="E3465" t="str">
            <v>BBB</v>
          </cell>
          <cell r="F3465" t="str">
            <v>B2C</v>
          </cell>
          <cell r="G3465" t="str">
            <v>Delhi</v>
          </cell>
          <cell r="H3465">
            <v>9999</v>
          </cell>
          <cell r="I3465">
            <v>9.9989999999999996E-2</v>
          </cell>
          <cell r="J3465">
            <v>90222271</v>
          </cell>
          <cell r="K3465" t="str">
            <v>Interocean Shipping India Private Limited</v>
          </cell>
          <cell r="L3465">
            <v>66928.333333333328</v>
          </cell>
          <cell r="M3465" t="str">
            <v>Investment</v>
          </cell>
          <cell r="N3465" t="str">
            <v>BBB</v>
          </cell>
          <cell r="O3465" t="str">
            <v>DEL_ZONE1</v>
          </cell>
          <cell r="P3465">
            <v>90222271</v>
          </cell>
          <cell r="Q3465" t="str">
            <v>Ravi Chandana</v>
          </cell>
          <cell r="R3465" t="str">
            <v>IAM</v>
          </cell>
          <cell r="S3465" t="str">
            <v>Ravi Kala</v>
          </cell>
          <cell r="T3465">
            <v>9.9989999999999996E-2</v>
          </cell>
          <cell r="U3465">
            <v>0</v>
          </cell>
          <cell r="V3465" t="str">
            <v>-</v>
          </cell>
          <cell r="Z3465" t="str">
            <v>-</v>
          </cell>
          <cell r="AA3465" t="str">
            <v>-</v>
          </cell>
          <cell r="AB3465" t="str">
            <v>-</v>
          </cell>
          <cell r="AC3465" t="str">
            <v>-</v>
          </cell>
          <cell r="AD3465" t="str">
            <v>-</v>
          </cell>
          <cell r="AE3465" t="str">
            <v>-</v>
          </cell>
          <cell r="AF3465" t="str">
            <v>-</v>
          </cell>
          <cell r="AG3465" t="str">
            <v>-</v>
          </cell>
          <cell r="AH3465" t="str">
            <v>--</v>
          </cell>
        </row>
        <row r="3466">
          <cell r="A3466">
            <v>9016399</v>
          </cell>
          <cell r="B3466" t="str">
            <v>Interocean Shipping India Private Limited</v>
          </cell>
          <cell r="C3466">
            <v>42125</v>
          </cell>
          <cell r="D3466" t="str">
            <v>Delhi</v>
          </cell>
          <cell r="E3466" t="str">
            <v>BIA</v>
          </cell>
          <cell r="F3466" t="str">
            <v>B2B</v>
          </cell>
          <cell r="G3466" t="str">
            <v>Delhi</v>
          </cell>
          <cell r="H3466">
            <v>17500</v>
          </cell>
          <cell r="I3466">
            <v>0.17499999999999999</v>
          </cell>
          <cell r="J3466">
            <v>90222271</v>
          </cell>
          <cell r="K3466" t="str">
            <v>Interocean Shipping India Private Limited</v>
          </cell>
          <cell r="L3466">
            <v>66928.333333333328</v>
          </cell>
          <cell r="M3466" t="str">
            <v>Investment</v>
          </cell>
          <cell r="N3466" t="str">
            <v>BIA+</v>
          </cell>
          <cell r="O3466" t="str">
            <v>DEL_ZONE1</v>
          </cell>
          <cell r="P3466">
            <v>90222271</v>
          </cell>
          <cell r="Q3466" t="str">
            <v>Ravi Chandana</v>
          </cell>
          <cell r="R3466" t="str">
            <v>IAM</v>
          </cell>
          <cell r="S3466" t="str">
            <v>Ravi Kala</v>
          </cell>
          <cell r="T3466">
            <v>0.17499999999999999</v>
          </cell>
          <cell r="U3466">
            <v>0</v>
          </cell>
          <cell r="V3466" t="str">
            <v>-</v>
          </cell>
          <cell r="Z3466" t="str">
            <v>-</v>
          </cell>
          <cell r="AA3466" t="str">
            <v>-</v>
          </cell>
          <cell r="AB3466" t="str">
            <v>-</v>
          </cell>
          <cell r="AC3466" t="str">
            <v>-</v>
          </cell>
          <cell r="AD3466" t="str">
            <v>-</v>
          </cell>
          <cell r="AE3466" t="str">
            <v>-</v>
          </cell>
          <cell r="AF3466" t="str">
            <v>-</v>
          </cell>
          <cell r="AG3466" t="str">
            <v>-</v>
          </cell>
          <cell r="AH3466" t="str">
            <v>--</v>
          </cell>
        </row>
        <row r="3467">
          <cell r="A3467">
            <v>90222271</v>
          </cell>
          <cell r="B3467" t="str">
            <v>Interocean Shipping India Private Limited</v>
          </cell>
          <cell r="C3467">
            <v>42110</v>
          </cell>
          <cell r="D3467" t="str">
            <v>Delhi</v>
          </cell>
          <cell r="E3467" t="str">
            <v>BIA</v>
          </cell>
          <cell r="F3467" t="str">
            <v>B2B</v>
          </cell>
          <cell r="G3467" t="str">
            <v>Delhi</v>
          </cell>
          <cell r="H3467">
            <v>30833.333333333332</v>
          </cell>
          <cell r="I3467">
            <v>0.30833333333333335</v>
          </cell>
          <cell r="J3467">
            <v>90222271</v>
          </cell>
          <cell r="K3467" t="str">
            <v>Interocean Shipping India Private Limited</v>
          </cell>
          <cell r="L3467">
            <v>66928.333333333328</v>
          </cell>
          <cell r="M3467" t="str">
            <v>Investment</v>
          </cell>
          <cell r="N3467" t="str">
            <v>BIA+</v>
          </cell>
          <cell r="O3467" t="str">
            <v>DEL_ZONE1</v>
          </cell>
          <cell r="P3467">
            <v>90222271</v>
          </cell>
          <cell r="Q3467" t="str">
            <v>Ravi Chandana</v>
          </cell>
          <cell r="R3467" t="str">
            <v>IAM</v>
          </cell>
          <cell r="S3467" t="str">
            <v>Ravi Kala</v>
          </cell>
          <cell r="T3467">
            <v>0.30833333333333335</v>
          </cell>
          <cell r="U3467">
            <v>0</v>
          </cell>
          <cell r="V3467" t="str">
            <v>-</v>
          </cell>
          <cell r="Z3467" t="str">
            <v>-</v>
          </cell>
          <cell r="AA3467" t="str">
            <v>-</v>
          </cell>
          <cell r="AB3467" t="str">
            <v>-</v>
          </cell>
          <cell r="AC3467" t="str">
            <v>-</v>
          </cell>
          <cell r="AD3467" t="str">
            <v>-</v>
          </cell>
          <cell r="AE3467" t="str">
            <v>-</v>
          </cell>
          <cell r="AF3467" t="str">
            <v>-</v>
          </cell>
          <cell r="AG3467" t="str">
            <v>-</v>
          </cell>
          <cell r="AH3467" t="str">
            <v>--</v>
          </cell>
        </row>
        <row r="3468">
          <cell r="A3468">
            <v>9019184</v>
          </cell>
          <cell r="B3468" t="str">
            <v>Giz Office</v>
          </cell>
          <cell r="C3468">
            <v>42156</v>
          </cell>
          <cell r="D3468" t="str">
            <v>New Delhi</v>
          </cell>
          <cell r="E3468" t="str">
            <v>BIA</v>
          </cell>
          <cell r="F3468" t="str">
            <v>B2B</v>
          </cell>
          <cell r="G3468" t="str">
            <v>Delhi</v>
          </cell>
          <cell r="H3468">
            <v>30000</v>
          </cell>
          <cell r="I3468">
            <v>0.3</v>
          </cell>
          <cell r="J3468">
            <v>90222357</v>
          </cell>
          <cell r="K3468" t="str">
            <v>Giz Office</v>
          </cell>
          <cell r="L3468">
            <v>119166.66666666666</v>
          </cell>
          <cell r="M3468" t="str">
            <v>Relationship</v>
          </cell>
          <cell r="N3468" t="str">
            <v>BIA+</v>
          </cell>
          <cell r="O3468" t="str">
            <v>DEL_ZONE1</v>
          </cell>
          <cell r="P3468">
            <v>90222357</v>
          </cell>
          <cell r="Q3468" t="str">
            <v>Ravi Chandana</v>
          </cell>
          <cell r="R3468" t="str">
            <v>IAM</v>
          </cell>
          <cell r="S3468" t="str">
            <v>Ravi Kala</v>
          </cell>
          <cell r="T3468">
            <v>0.3</v>
          </cell>
          <cell r="U3468">
            <v>0</v>
          </cell>
          <cell r="V3468" t="str">
            <v>-</v>
          </cell>
          <cell r="Z3468" t="str">
            <v>-</v>
          </cell>
          <cell r="AA3468" t="str">
            <v>-</v>
          </cell>
          <cell r="AB3468" t="str">
            <v>-</v>
          </cell>
          <cell r="AC3468" t="str">
            <v>-</v>
          </cell>
          <cell r="AD3468" t="str">
            <v>-</v>
          </cell>
          <cell r="AE3468" t="str">
            <v>-</v>
          </cell>
          <cell r="AF3468" t="str">
            <v>-</v>
          </cell>
          <cell r="AG3468" t="str">
            <v>-</v>
          </cell>
          <cell r="AH3468" t="str">
            <v>--</v>
          </cell>
        </row>
        <row r="3469">
          <cell r="A3469">
            <v>90222357</v>
          </cell>
          <cell r="B3469" t="str">
            <v>Giz Office</v>
          </cell>
          <cell r="C3469">
            <v>42110</v>
          </cell>
          <cell r="D3469" t="str">
            <v>New Delhi</v>
          </cell>
          <cell r="E3469" t="str">
            <v>BIA</v>
          </cell>
          <cell r="F3469" t="str">
            <v>B2B</v>
          </cell>
          <cell r="G3469" t="str">
            <v>Delhi</v>
          </cell>
          <cell r="H3469">
            <v>44166.666666666664</v>
          </cell>
          <cell r="I3469">
            <v>0.44166666666666665</v>
          </cell>
          <cell r="J3469">
            <v>90222357</v>
          </cell>
          <cell r="K3469" t="str">
            <v>Giz Office</v>
          </cell>
          <cell r="L3469">
            <v>119166.66666666666</v>
          </cell>
          <cell r="M3469" t="str">
            <v>Relationship</v>
          </cell>
          <cell r="N3469" t="str">
            <v>BIA+</v>
          </cell>
          <cell r="O3469" t="str">
            <v>DEL_ZONE1</v>
          </cell>
          <cell r="P3469">
            <v>90222357</v>
          </cell>
          <cell r="Q3469" t="str">
            <v>Ravi Chandana</v>
          </cell>
          <cell r="R3469" t="str">
            <v>IAM</v>
          </cell>
          <cell r="S3469" t="str">
            <v>Ravi Kala</v>
          </cell>
          <cell r="T3469">
            <v>0.44166666666666665</v>
          </cell>
          <cell r="U3469">
            <v>0</v>
          </cell>
          <cell r="V3469" t="str">
            <v>-</v>
          </cell>
          <cell r="Z3469" t="str">
            <v>-</v>
          </cell>
          <cell r="AA3469" t="str">
            <v>-</v>
          </cell>
          <cell r="AB3469" t="str">
            <v>-</v>
          </cell>
          <cell r="AC3469" t="str">
            <v>-</v>
          </cell>
          <cell r="AD3469" t="str">
            <v>-</v>
          </cell>
          <cell r="AE3469" t="str">
            <v>-</v>
          </cell>
          <cell r="AF3469" t="str">
            <v>-</v>
          </cell>
          <cell r="AG3469" t="str">
            <v>-</v>
          </cell>
          <cell r="AH3469" t="str">
            <v>--</v>
          </cell>
        </row>
        <row r="3470">
          <cell r="A3470">
            <v>9023124</v>
          </cell>
          <cell r="B3470" t="str">
            <v>Giz Office</v>
          </cell>
          <cell r="C3470">
            <v>42432</v>
          </cell>
          <cell r="D3470" t="str">
            <v>Delhi</v>
          </cell>
          <cell r="E3470" t="str">
            <v>BIA</v>
          </cell>
          <cell r="F3470" t="str">
            <v>B2B</v>
          </cell>
          <cell r="G3470" t="str">
            <v>Delhi</v>
          </cell>
          <cell r="H3470">
            <v>15000</v>
          </cell>
          <cell r="I3470">
            <v>0.15</v>
          </cell>
          <cell r="J3470">
            <v>90222357</v>
          </cell>
          <cell r="K3470" t="str">
            <v>Giz Office</v>
          </cell>
          <cell r="L3470">
            <v>119166.66666666666</v>
          </cell>
          <cell r="M3470" t="str">
            <v>Relationship</v>
          </cell>
          <cell r="N3470" t="str">
            <v>BIA+</v>
          </cell>
          <cell r="O3470" t="str">
            <v>DEL_ZONE1</v>
          </cell>
          <cell r="P3470">
            <v>90222357</v>
          </cell>
          <cell r="Q3470" t="str">
            <v>Ravi Chandana</v>
          </cell>
          <cell r="R3470" t="str">
            <v>IAM</v>
          </cell>
          <cell r="S3470" t="str">
            <v>Ravi Kala</v>
          </cell>
          <cell r="T3470">
            <v>0.15</v>
          </cell>
          <cell r="U3470">
            <v>0</v>
          </cell>
          <cell r="V3470" t="str">
            <v>-</v>
          </cell>
          <cell r="Z3470" t="str">
            <v>-</v>
          </cell>
          <cell r="AA3470" t="str">
            <v>-</v>
          </cell>
          <cell r="AB3470" t="str">
            <v>-</v>
          </cell>
          <cell r="AC3470" t="str">
            <v>-</v>
          </cell>
          <cell r="AD3470" t="str">
            <v>-</v>
          </cell>
          <cell r="AE3470" t="str">
            <v>-</v>
          </cell>
          <cell r="AF3470" t="str">
            <v>-</v>
          </cell>
          <cell r="AG3470" t="str">
            <v>-</v>
          </cell>
          <cell r="AH3470" t="str">
            <v>--</v>
          </cell>
        </row>
        <row r="3471">
          <cell r="A3471">
            <v>9082627</v>
          </cell>
          <cell r="B3471" t="str">
            <v>Giz Office</v>
          </cell>
          <cell r="C3471">
            <v>44081</v>
          </cell>
          <cell r="D3471" t="str">
            <v>Delhi</v>
          </cell>
          <cell r="E3471" t="str">
            <v>BIA</v>
          </cell>
          <cell r="F3471" t="str">
            <v>B2B</v>
          </cell>
          <cell r="G3471" t="str">
            <v>Delhi</v>
          </cell>
          <cell r="H3471">
            <v>30000</v>
          </cell>
          <cell r="I3471">
            <v>0.3</v>
          </cell>
          <cell r="J3471">
            <v>90222357</v>
          </cell>
          <cell r="K3471" t="str">
            <v>Giz Office</v>
          </cell>
          <cell r="L3471">
            <v>119166.66666666666</v>
          </cell>
          <cell r="M3471" t="str">
            <v>Relationship</v>
          </cell>
          <cell r="N3471" t="str">
            <v>BIA+</v>
          </cell>
          <cell r="O3471" t="str">
            <v>DEL_ZONE1</v>
          </cell>
          <cell r="P3471">
            <v>90222357</v>
          </cell>
          <cell r="Q3471" t="str">
            <v>Ravi Chandana</v>
          </cell>
          <cell r="R3471" t="str">
            <v>IAM</v>
          </cell>
          <cell r="S3471" t="str">
            <v>Ravi Kala</v>
          </cell>
          <cell r="T3471">
            <v>0.3</v>
          </cell>
          <cell r="U3471">
            <v>0</v>
          </cell>
          <cell r="V3471" t="str">
            <v>-</v>
          </cell>
          <cell r="Z3471" t="str">
            <v>-</v>
          </cell>
          <cell r="AA3471" t="str">
            <v>-</v>
          </cell>
          <cell r="AB3471" t="str">
            <v>-</v>
          </cell>
          <cell r="AC3471" t="str">
            <v>-</v>
          </cell>
          <cell r="AD3471" t="str">
            <v>-</v>
          </cell>
          <cell r="AE3471" t="str">
            <v>-</v>
          </cell>
          <cell r="AF3471" t="str">
            <v>-</v>
          </cell>
          <cell r="AG3471" t="str">
            <v>-</v>
          </cell>
          <cell r="AH3471" t="str">
            <v>--</v>
          </cell>
        </row>
        <row r="3472">
          <cell r="A3472">
            <v>9018109</v>
          </cell>
          <cell r="B3472" t="str">
            <v>Medi Assist Insurance Tpa Private Limited</v>
          </cell>
          <cell r="C3472">
            <v>42125</v>
          </cell>
          <cell r="D3472" t="str">
            <v>Chennai</v>
          </cell>
          <cell r="E3472" t="str">
            <v>BIA</v>
          </cell>
          <cell r="F3472" t="str">
            <v>B2B</v>
          </cell>
          <cell r="G3472" t="str">
            <v>Chennai</v>
          </cell>
          <cell r="H3472">
            <v>15000</v>
          </cell>
          <cell r="I3472">
            <v>0.15</v>
          </cell>
          <cell r="J3472">
            <v>90222461</v>
          </cell>
          <cell r="K3472" t="str">
            <v>Medi Assist Insurance Tpa Private Limited</v>
          </cell>
          <cell r="L3472">
            <v>62499.999999999993</v>
          </cell>
          <cell r="M3472" t="str">
            <v>Investment</v>
          </cell>
          <cell r="N3472" t="str">
            <v>BIA+</v>
          </cell>
          <cell r="O3472" t="str">
            <v>CHN_ZONE1</v>
          </cell>
          <cell r="P3472">
            <v>90222461</v>
          </cell>
          <cell r="Q3472" t="str">
            <v>Punganuru Shanmugam</v>
          </cell>
          <cell r="R3472" t="str">
            <v>IAM</v>
          </cell>
          <cell r="S3472" t="str">
            <v>Biswa Ranjan Behera</v>
          </cell>
          <cell r="T3472">
            <v>0.15</v>
          </cell>
          <cell r="U3472">
            <v>0</v>
          </cell>
          <cell r="V3472" t="str">
            <v>-</v>
          </cell>
          <cell r="Z3472" t="str">
            <v>-</v>
          </cell>
          <cell r="AA3472" t="str">
            <v>-</v>
          </cell>
          <cell r="AB3472" t="str">
            <v>-</v>
          </cell>
          <cell r="AC3472" t="str">
            <v>-</v>
          </cell>
          <cell r="AD3472" t="str">
            <v>-</v>
          </cell>
          <cell r="AE3472" t="str">
            <v>-</v>
          </cell>
          <cell r="AF3472" t="str">
            <v>-</v>
          </cell>
          <cell r="AG3472" t="str">
            <v>-</v>
          </cell>
          <cell r="AH3472" t="str">
            <v>--</v>
          </cell>
        </row>
        <row r="3473">
          <cell r="A3473">
            <v>90222461</v>
          </cell>
          <cell r="B3473" t="str">
            <v>Medi Assist Insurance Tpa Private Limited</v>
          </cell>
          <cell r="C3473">
            <v>42110</v>
          </cell>
          <cell r="D3473" t="str">
            <v>Chennai</v>
          </cell>
          <cell r="E3473" t="str">
            <v>BIA</v>
          </cell>
          <cell r="F3473" t="str">
            <v>B2B</v>
          </cell>
          <cell r="G3473" t="str">
            <v>Chennai</v>
          </cell>
          <cell r="H3473">
            <v>15000</v>
          </cell>
          <cell r="I3473">
            <v>0.15</v>
          </cell>
          <cell r="J3473">
            <v>90222461</v>
          </cell>
          <cell r="K3473" t="str">
            <v>Medi Assist Insurance Tpa Private Limited</v>
          </cell>
          <cell r="L3473">
            <v>62499.999999999993</v>
          </cell>
          <cell r="M3473" t="str">
            <v>Investment</v>
          </cell>
          <cell r="N3473" t="str">
            <v>BIA+</v>
          </cell>
          <cell r="O3473" t="str">
            <v>CHN_ZONE1</v>
          </cell>
          <cell r="P3473">
            <v>90222461</v>
          </cell>
          <cell r="Q3473" t="str">
            <v>Punganuru Shanmugam</v>
          </cell>
          <cell r="R3473" t="str">
            <v>IAM</v>
          </cell>
          <cell r="S3473" t="str">
            <v>Biswa Ranjan Behera</v>
          </cell>
          <cell r="T3473">
            <v>0.15</v>
          </cell>
          <cell r="U3473">
            <v>0</v>
          </cell>
          <cell r="V3473" t="str">
            <v>-</v>
          </cell>
          <cell r="Z3473" t="str">
            <v>-</v>
          </cell>
          <cell r="AA3473" t="str">
            <v>-</v>
          </cell>
          <cell r="AB3473" t="str">
            <v>-</v>
          </cell>
          <cell r="AC3473" t="str">
            <v>-</v>
          </cell>
          <cell r="AD3473" t="str">
            <v>-</v>
          </cell>
          <cell r="AE3473" t="str">
            <v>-</v>
          </cell>
          <cell r="AF3473" t="str">
            <v>-</v>
          </cell>
          <cell r="AG3473" t="str">
            <v>-</v>
          </cell>
          <cell r="AH3473" t="str">
            <v>--</v>
          </cell>
        </row>
        <row r="3474">
          <cell r="A3474">
            <v>9107148</v>
          </cell>
          <cell r="B3474" t="str">
            <v>Medi Assist Insurance Tpa Private Limited</v>
          </cell>
          <cell r="C3474">
            <v>44933</v>
          </cell>
          <cell r="D3474" t="str">
            <v>Bangalore</v>
          </cell>
          <cell r="E3474" t="str">
            <v>BIA</v>
          </cell>
          <cell r="F3474" t="str">
            <v>B2B</v>
          </cell>
          <cell r="G3474" t="str">
            <v>Bangalore</v>
          </cell>
          <cell r="H3474">
            <v>20833.333333333332</v>
          </cell>
          <cell r="I3474">
            <v>0.20833333333333331</v>
          </cell>
          <cell r="J3474">
            <v>90222461</v>
          </cell>
          <cell r="K3474" t="str">
            <v>Medi Assist Insurance Tpa Private Limited</v>
          </cell>
          <cell r="L3474">
            <v>62499.999999999993</v>
          </cell>
          <cell r="M3474" t="str">
            <v>Investment</v>
          </cell>
          <cell r="N3474" t="str">
            <v>BIA+</v>
          </cell>
          <cell r="O3474" t="str">
            <v>BLR_ZONE2</v>
          </cell>
          <cell r="P3474">
            <v>90222461</v>
          </cell>
          <cell r="Q3474" t="str">
            <v>Punganuru Shanmugam</v>
          </cell>
          <cell r="R3474" t="str">
            <v>IAM</v>
          </cell>
          <cell r="S3474" t="str">
            <v>Biswa Ranjan Behera</v>
          </cell>
          <cell r="T3474">
            <v>0.20833333333333331</v>
          </cell>
          <cell r="U3474">
            <v>0</v>
          </cell>
          <cell r="V3474" t="str">
            <v>-</v>
          </cell>
          <cell r="Z3474" t="str">
            <v>-</v>
          </cell>
          <cell r="AA3474" t="str">
            <v>-</v>
          </cell>
          <cell r="AB3474" t="str">
            <v>-</v>
          </cell>
          <cell r="AC3474" t="str">
            <v>-</v>
          </cell>
          <cell r="AD3474" t="str">
            <v>-</v>
          </cell>
          <cell r="AE3474" t="str">
            <v>-</v>
          </cell>
          <cell r="AF3474" t="str">
            <v>-</v>
          </cell>
          <cell r="AG3474" t="str">
            <v>-</v>
          </cell>
          <cell r="AH3474" t="str">
            <v>--</v>
          </cell>
        </row>
        <row r="3475">
          <cell r="A3475">
            <v>9111963</v>
          </cell>
          <cell r="B3475" t="str">
            <v>Medi Assist Insurance Tpa Private Limited</v>
          </cell>
          <cell r="C3475">
            <v>45072</v>
          </cell>
          <cell r="D3475" t="str">
            <v>Guwahati</v>
          </cell>
          <cell r="E3475" t="str">
            <v>MBIA</v>
          </cell>
          <cell r="F3475" t="str">
            <v>B2B</v>
          </cell>
          <cell r="G3475" t="str">
            <v>Others</v>
          </cell>
          <cell r="H3475">
            <v>11666.666666666666</v>
          </cell>
          <cell r="I3475">
            <v>0.11666666666666665</v>
          </cell>
          <cell r="J3475">
            <v>90222461</v>
          </cell>
          <cell r="K3475" t="str">
            <v>Medi Assist Insurance Tpa Private Limited</v>
          </cell>
          <cell r="L3475">
            <v>62499.999999999993</v>
          </cell>
          <cell r="M3475" t="str">
            <v>Investment</v>
          </cell>
          <cell r="N3475" t="str">
            <v>MBIA</v>
          </cell>
          <cell r="O3475" t="str">
            <v>DEL_ZONE1</v>
          </cell>
          <cell r="P3475">
            <v>90222461</v>
          </cell>
          <cell r="Q3475" t="str">
            <v>Punganuru Shanmugam</v>
          </cell>
          <cell r="R3475" t="str">
            <v>IAM</v>
          </cell>
          <cell r="S3475" t="str">
            <v>Biswa Ranjan Behera</v>
          </cell>
          <cell r="T3475">
            <v>0.11666666666666665</v>
          </cell>
          <cell r="U3475">
            <v>0</v>
          </cell>
          <cell r="V3475" t="str">
            <v>-</v>
          </cell>
          <cell r="Z3475" t="str">
            <v>-</v>
          </cell>
          <cell r="AA3475" t="str">
            <v>-</v>
          </cell>
          <cell r="AB3475" t="str">
            <v>-</v>
          </cell>
          <cell r="AC3475" t="str">
            <v>-</v>
          </cell>
          <cell r="AD3475" t="str">
            <v>-</v>
          </cell>
          <cell r="AE3475" t="str">
            <v>-</v>
          </cell>
          <cell r="AF3475" t="str">
            <v>-</v>
          </cell>
          <cell r="AG3475" t="str">
            <v>-</v>
          </cell>
          <cell r="AH3475" t="str">
            <v>--</v>
          </cell>
        </row>
        <row r="3476">
          <cell r="A3476">
            <v>700019</v>
          </cell>
          <cell r="B3476" t="str">
            <v>SIMPLIFY GROWTH &amp; RESEARCH &amp; CONSULTING PRIVATE LIMITED</v>
          </cell>
          <cell r="C3476">
            <v>44743</v>
          </cell>
          <cell r="D3476" t="str">
            <v>NOIDA</v>
          </cell>
          <cell r="E3476" t="str">
            <v>Voice</v>
          </cell>
          <cell r="F3476" t="str">
            <v>B2B</v>
          </cell>
          <cell r="G3476" t="str">
            <v>NOIDA</v>
          </cell>
          <cell r="H3476">
            <v>0</v>
          </cell>
          <cell r="I3476">
            <v>0</v>
          </cell>
          <cell r="J3476">
            <v>9070017</v>
          </cell>
          <cell r="K3476" t="str">
            <v>Simplify Growth Research And Consulting Private Limited</v>
          </cell>
          <cell r="L3476">
            <v>0</v>
          </cell>
          <cell r="M3476" t="str">
            <v>Investment</v>
          </cell>
          <cell r="N3476" t="str">
            <v>Voice</v>
          </cell>
          <cell r="O3476" t="str">
            <v>NOD_ZONE1</v>
          </cell>
          <cell r="P3476">
            <v>9070017</v>
          </cell>
          <cell r="Q3476" t="str">
            <v>Rishab Prasad</v>
          </cell>
          <cell r="R3476" t="str">
            <v>IAM</v>
          </cell>
          <cell r="S3476" t="str">
            <v>Ravi Kala</v>
          </cell>
          <cell r="T3476">
            <v>0</v>
          </cell>
          <cell r="U3476">
            <v>0</v>
          </cell>
          <cell r="V3476" t="str">
            <v>-</v>
          </cell>
          <cell r="Z3476" t="str">
            <v>-</v>
          </cell>
          <cell r="AA3476" t="str">
            <v>-</v>
          </cell>
          <cell r="AB3476" t="str">
            <v>-</v>
          </cell>
          <cell r="AC3476" t="str">
            <v>-</v>
          </cell>
          <cell r="AD3476" t="str">
            <v>-</v>
          </cell>
          <cell r="AE3476" t="str">
            <v>-</v>
          </cell>
          <cell r="AF3476" t="str">
            <v>-</v>
          </cell>
          <cell r="AG3476" t="str">
            <v>-</v>
          </cell>
          <cell r="AH3476" t="str">
            <v>--</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E data"/>
      <sheetName val="Sheet 2"/>
      <sheetName val="Sheet6"/>
      <sheetName val="Sheet1"/>
      <sheetName val="EMP ID Sheer"/>
      <sheetName val="Sheet3"/>
    </sheetNames>
    <sheetDataSet>
      <sheetData sheetId="0">
        <row r="1">
          <cell r="C1" t="str">
            <v>New EMP. ID</v>
          </cell>
          <cell r="D1" t="str">
            <v>Emp Name</v>
          </cell>
          <cell r="E1" t="str">
            <v>Team</v>
          </cell>
          <cell r="F1" t="str">
            <v>Role</v>
          </cell>
          <cell r="G1" t="str">
            <v>DOJ</v>
          </cell>
          <cell r="H1" t="str">
            <v>AON</v>
          </cell>
          <cell r="I1" t="str">
            <v>Reporting Manager Name</v>
          </cell>
          <cell r="J1" t="str">
            <v>Reporting Manager Role</v>
          </cell>
          <cell r="K1" t="str">
            <v>Reporting Manager ID</v>
          </cell>
          <cell r="L1" t="str">
            <v>City</v>
          </cell>
          <cell r="M1" t="str">
            <v>CBM</v>
          </cell>
          <cell r="N1" t="str">
            <v>E-Mail ID</v>
          </cell>
          <cell r="O1" t="str">
            <v>Contact No</v>
          </cell>
          <cell r="P1" t="str">
            <v>Category</v>
          </cell>
          <cell r="Q1" t="str">
            <v>New EMP. ID</v>
          </cell>
          <cell r="R1" t="str">
            <v>Active/NonActive</v>
          </cell>
        </row>
        <row r="2">
          <cell r="C2">
            <v>112872</v>
          </cell>
          <cell r="D2" t="str">
            <v>Dheeraj</v>
          </cell>
          <cell r="E2" t="str">
            <v>FTTH-Own</v>
          </cell>
          <cell r="F2" t="str">
            <v>Business Development Executive-Home</v>
          </cell>
          <cell r="G2">
            <v>43709</v>
          </cell>
          <cell r="H2" t="str">
            <v>&gt; 3 Month</v>
          </cell>
          <cell r="I2" t="str">
            <v>Akash Kumar Garg</v>
          </cell>
          <cell r="J2" t="str">
            <v>Business Development Manager-Home</v>
          </cell>
          <cell r="K2" t="e">
            <v>#N/A</v>
          </cell>
          <cell r="L2" t="str">
            <v>Gurgaon</v>
          </cell>
          <cell r="M2" t="str">
            <v>Niket Kumar</v>
          </cell>
          <cell r="N2" t="str">
            <v>dheeraj1@spectra.co</v>
          </cell>
          <cell r="O2"/>
          <cell r="P2"/>
          <cell r="Q2">
            <v>112872</v>
          </cell>
          <cell r="R2" t="str">
            <v>NonActive</v>
          </cell>
        </row>
        <row r="3">
          <cell r="C3">
            <v>1616452</v>
          </cell>
          <cell r="D3" t="str">
            <v>Mukesh 1</v>
          </cell>
          <cell r="E3" t="str">
            <v>FTTH-Own</v>
          </cell>
          <cell r="F3" t="str">
            <v>Business Development Executive-Home</v>
          </cell>
          <cell r="G3">
            <v>42887</v>
          </cell>
          <cell r="H3" t="str">
            <v>&gt; 3 Month</v>
          </cell>
          <cell r="I3" t="str">
            <v>Akash Kumar Garg</v>
          </cell>
          <cell r="J3" t="str">
            <v>Business Development Manager-Home</v>
          </cell>
          <cell r="K3">
            <v>10915</v>
          </cell>
          <cell r="L3" t="str">
            <v>Gurgaon</v>
          </cell>
          <cell r="M3" t="str">
            <v>Niket Kumar</v>
          </cell>
          <cell r="N3" t="str">
            <v>mukesh1@spectra.co</v>
          </cell>
          <cell r="O3"/>
          <cell r="P3"/>
          <cell r="Q3">
            <v>1616452</v>
          </cell>
          <cell r="R3" t="str">
            <v>NonActive</v>
          </cell>
        </row>
        <row r="4">
          <cell r="C4">
            <v>11629</v>
          </cell>
          <cell r="D4" t="str">
            <v>K Chunnu Rauthu</v>
          </cell>
          <cell r="E4" t="str">
            <v>FTTH-Own</v>
          </cell>
          <cell r="F4" t="str">
            <v>Business Development Executive-Home</v>
          </cell>
          <cell r="G4">
            <v>43305</v>
          </cell>
          <cell r="H4" t="str">
            <v>&gt; 3 Month</v>
          </cell>
          <cell r="I4" t="str">
            <v>TBA</v>
          </cell>
          <cell r="J4" t="str">
            <v>Business Development Manager-Home</v>
          </cell>
          <cell r="K4">
            <v>10915</v>
          </cell>
          <cell r="L4" t="str">
            <v>Gurgaon</v>
          </cell>
          <cell r="M4" t="str">
            <v>Niket Kumar</v>
          </cell>
          <cell r="N4" t="str">
            <v>k.rauthu@spectra.co</v>
          </cell>
          <cell r="O4"/>
          <cell r="P4" t="str">
            <v>BDE</v>
          </cell>
          <cell r="Q4">
            <v>11629</v>
          </cell>
          <cell r="R4" t="str">
            <v>NonActive</v>
          </cell>
        </row>
        <row r="5">
          <cell r="C5">
            <v>11067</v>
          </cell>
          <cell r="D5" t="str">
            <v>Salman Khan</v>
          </cell>
          <cell r="E5" t="str">
            <v>SO NCR</v>
          </cell>
          <cell r="F5" t="str">
            <v>Sales Officers</v>
          </cell>
          <cell r="G5">
            <v>44896</v>
          </cell>
          <cell r="H5" t="str">
            <v>&gt; 3 Month</v>
          </cell>
          <cell r="I5" t="str">
            <v>Rajesh  Kumar</v>
          </cell>
          <cell r="J5" t="str">
            <v>Sales Officer - TL</v>
          </cell>
          <cell r="K5">
            <v>10915</v>
          </cell>
          <cell r="L5" t="str">
            <v>Gurgaon</v>
          </cell>
          <cell r="M5" t="str">
            <v>Arpan Chakraverty</v>
          </cell>
          <cell r="N5" t="str">
            <v>salman.khan@spectra.co</v>
          </cell>
          <cell r="O5"/>
          <cell r="P5" t="str">
            <v>BB Team</v>
          </cell>
          <cell r="Q5">
            <v>11067</v>
          </cell>
          <cell r="R5" t="str">
            <v>NonActive</v>
          </cell>
        </row>
        <row r="6">
          <cell r="C6">
            <v>10932</v>
          </cell>
          <cell r="D6" t="str">
            <v>Pravin .</v>
          </cell>
          <cell r="E6" t="str">
            <v>FTTH-Own</v>
          </cell>
          <cell r="F6" t="str">
            <v>Business Development Executive-Home</v>
          </cell>
          <cell r="G6">
            <v>43282</v>
          </cell>
          <cell r="H6" t="str">
            <v>&gt; 3 Month</v>
          </cell>
          <cell r="I6" t="str">
            <v>Akash Kumar Garg</v>
          </cell>
          <cell r="J6" t="str">
            <v>Business Development Manager-Home</v>
          </cell>
          <cell r="K6">
            <v>10915</v>
          </cell>
          <cell r="L6" t="str">
            <v>Gurgaon</v>
          </cell>
          <cell r="M6" t="str">
            <v>Shailendra Sharma</v>
          </cell>
          <cell r="N6" t="str">
            <v>pravin.kumar@spectra.co</v>
          </cell>
          <cell r="O6"/>
          <cell r="P6"/>
          <cell r="Q6">
            <v>10932</v>
          </cell>
          <cell r="R6" t="str">
            <v>NonActive</v>
          </cell>
        </row>
        <row r="7">
          <cell r="C7">
            <v>117600</v>
          </cell>
          <cell r="D7" t="str">
            <v>Shubham Rai</v>
          </cell>
          <cell r="E7" t="str">
            <v>FTTH-Own</v>
          </cell>
          <cell r="F7" t="str">
            <v>Business Development Executive-Home</v>
          </cell>
          <cell r="G7">
            <v>43374</v>
          </cell>
          <cell r="H7" t="str">
            <v>&gt; 3 Month</v>
          </cell>
          <cell r="I7" t="str">
            <v>Mohammad Arif Khan</v>
          </cell>
          <cell r="J7" t="str">
            <v>Cluster Manager</v>
          </cell>
          <cell r="K7">
            <v>11005</v>
          </cell>
          <cell r="L7" t="str">
            <v>Gurgaon</v>
          </cell>
          <cell r="M7" t="str">
            <v>Dilip Kumar</v>
          </cell>
          <cell r="N7" t="str">
            <v>NonActive</v>
          </cell>
          <cell r="O7"/>
          <cell r="P7"/>
          <cell r="Q7">
            <v>117600</v>
          </cell>
          <cell r="R7" t="str">
            <v>NonActive</v>
          </cell>
        </row>
        <row r="8">
          <cell r="C8">
            <v>1616435</v>
          </cell>
          <cell r="D8" t="str">
            <v>Upendar Singh</v>
          </cell>
          <cell r="E8" t="str">
            <v>FTTH-Own</v>
          </cell>
          <cell r="F8" t="str">
            <v>Business Development Executive-Home</v>
          </cell>
          <cell r="G8">
            <v>43377</v>
          </cell>
          <cell r="H8" t="str">
            <v>&gt; 3 Month</v>
          </cell>
          <cell r="I8" t="str">
            <v>Mohammad Arif Khan</v>
          </cell>
          <cell r="J8" t="str">
            <v>Cluster Manager</v>
          </cell>
          <cell r="K8">
            <v>11005</v>
          </cell>
          <cell r="L8" t="str">
            <v>Gurgaon</v>
          </cell>
          <cell r="M8" t="str">
            <v>Dilip Kumar</v>
          </cell>
          <cell r="N8" t="str">
            <v>NonActive</v>
          </cell>
          <cell r="O8"/>
          <cell r="P8"/>
          <cell r="Q8">
            <v>1616435</v>
          </cell>
          <cell r="R8" t="str">
            <v>NonActive</v>
          </cell>
        </row>
        <row r="9">
          <cell r="C9">
            <v>11066</v>
          </cell>
          <cell r="D9" t="str">
            <v>Lalit Upadhaya</v>
          </cell>
          <cell r="E9" t="str">
            <v>FTTH-Own</v>
          </cell>
          <cell r="F9" t="str">
            <v>Business Development Executive-Home</v>
          </cell>
          <cell r="G9">
            <v>43277</v>
          </cell>
          <cell r="H9" t="str">
            <v>&gt; 3 Month</v>
          </cell>
          <cell r="I9" t="str">
            <v>Rishi Bhardwaj</v>
          </cell>
          <cell r="J9" t="str">
            <v>Cluster Manager</v>
          </cell>
          <cell r="K9"/>
          <cell r="L9" t="str">
            <v>Gurgaon</v>
          </cell>
          <cell r="M9" t="str">
            <v>Dilip Kumar</v>
          </cell>
          <cell r="N9" t="str">
            <v>NonActive</v>
          </cell>
          <cell r="O9"/>
          <cell r="P9"/>
          <cell r="Q9">
            <v>11066</v>
          </cell>
          <cell r="R9" t="str">
            <v>NonActive</v>
          </cell>
        </row>
        <row r="10">
          <cell r="C10">
            <v>1616438</v>
          </cell>
          <cell r="D10" t="str">
            <v>Veer Bahadur</v>
          </cell>
          <cell r="E10" t="str">
            <v>FTTH-Own</v>
          </cell>
          <cell r="F10" t="str">
            <v>Business Development Executive-Home</v>
          </cell>
          <cell r="G10">
            <v>42878</v>
          </cell>
          <cell r="H10" t="str">
            <v>&gt; 3 Month</v>
          </cell>
          <cell r="I10" t="str">
            <v>Akash Kumar Garg</v>
          </cell>
          <cell r="J10" t="str">
            <v>Business Development Manager-Home</v>
          </cell>
          <cell r="K10">
            <v>10915</v>
          </cell>
          <cell r="L10" t="str">
            <v>Gurgaon</v>
          </cell>
          <cell r="M10" t="str">
            <v>TBA</v>
          </cell>
          <cell r="N10" t="str">
            <v>veer.bahadur@spectra.co</v>
          </cell>
          <cell r="O10"/>
          <cell r="P10"/>
          <cell r="Q10">
            <v>1616438</v>
          </cell>
          <cell r="R10" t="str">
            <v>NonActive</v>
          </cell>
        </row>
        <row r="11">
          <cell r="C11">
            <v>1616419</v>
          </cell>
          <cell r="D11" t="str">
            <v>Sudhir Singh</v>
          </cell>
          <cell r="E11" t="str">
            <v>FTTH-Own</v>
          </cell>
          <cell r="F11" t="str">
            <v>Business Development Executive-Home</v>
          </cell>
          <cell r="G11">
            <v>43092</v>
          </cell>
          <cell r="H11" t="str">
            <v>&gt; 3 Month</v>
          </cell>
          <cell r="I11" t="str">
            <v>Rishi Bhardwaj</v>
          </cell>
          <cell r="J11" t="str">
            <v>Cluster Manager</v>
          </cell>
          <cell r="K11"/>
          <cell r="L11" t="str">
            <v>Gurgaon</v>
          </cell>
          <cell r="M11" t="str">
            <v>Dilip Kumar</v>
          </cell>
          <cell r="N11" t="str">
            <v>NonActive</v>
          </cell>
          <cell r="O11"/>
          <cell r="P11"/>
          <cell r="Q11">
            <v>1616419</v>
          </cell>
          <cell r="R11" t="str">
            <v>NonActive</v>
          </cell>
        </row>
        <row r="12">
          <cell r="C12">
            <v>1616455</v>
          </cell>
          <cell r="D12" t="str">
            <v>Rajesh Shah</v>
          </cell>
          <cell r="E12" t="str">
            <v>FTTH-Own</v>
          </cell>
          <cell r="F12" t="str">
            <v>Business Development Executive-Home</v>
          </cell>
          <cell r="G12">
            <v>43200</v>
          </cell>
          <cell r="H12" t="str">
            <v>&gt; 3 Month</v>
          </cell>
          <cell r="I12" t="str">
            <v>Rishi Bhardwaj</v>
          </cell>
          <cell r="J12" t="str">
            <v>Cluster Manager</v>
          </cell>
          <cell r="K12"/>
          <cell r="L12" t="str">
            <v>Gurgaon</v>
          </cell>
          <cell r="M12" t="str">
            <v>Dilip Kumar</v>
          </cell>
          <cell r="N12" t="str">
            <v>NonActive</v>
          </cell>
          <cell r="O12"/>
          <cell r="P12"/>
          <cell r="Q12">
            <v>1616455</v>
          </cell>
          <cell r="R12" t="str">
            <v>NonActive</v>
          </cell>
        </row>
        <row r="13">
          <cell r="C13">
            <v>11105</v>
          </cell>
          <cell r="D13" t="str">
            <v>Rahul Kumar Choudhary</v>
          </cell>
          <cell r="E13" t="str">
            <v>SMB</v>
          </cell>
          <cell r="F13" t="str">
            <v>Business Development Executive-Home</v>
          </cell>
          <cell r="G13">
            <v>43556</v>
          </cell>
          <cell r="H13" t="str">
            <v>&gt; 3 Month</v>
          </cell>
          <cell r="I13" t="str">
            <v>Satyapriya Samantaray</v>
          </cell>
          <cell r="J13" t="str">
            <v>Cluster Manager</v>
          </cell>
          <cell r="K13">
            <v>11266</v>
          </cell>
          <cell r="L13" t="str">
            <v>Gurgaon</v>
          </cell>
          <cell r="M13" t="str">
            <v>Dilip Kumar</v>
          </cell>
          <cell r="N13" t="str">
            <v>rahul.choudhary@spectra.co</v>
          </cell>
          <cell r="O13"/>
          <cell r="P13"/>
          <cell r="Q13">
            <v>11105</v>
          </cell>
          <cell r="R13" t="str">
            <v>NonActive</v>
          </cell>
        </row>
        <row r="14">
          <cell r="C14">
            <v>1616437</v>
          </cell>
          <cell r="D14" t="str">
            <v>Afsaar Ahmed</v>
          </cell>
          <cell r="E14" t="str">
            <v>FTTH-Own</v>
          </cell>
          <cell r="F14" t="str">
            <v>Business Development Executive-Home</v>
          </cell>
          <cell r="G14">
            <v>43271</v>
          </cell>
          <cell r="H14" t="str">
            <v>&gt; 3 Month</v>
          </cell>
          <cell r="I14" t="str">
            <v>Ritesh Sharma</v>
          </cell>
          <cell r="J14" t="str">
            <v>Business Development Manager-Home</v>
          </cell>
          <cell r="K14"/>
          <cell r="L14" t="str">
            <v>Gurgaon</v>
          </cell>
          <cell r="M14" t="str">
            <v>Shailendra Sharma</v>
          </cell>
          <cell r="N14" t="str">
            <v>afsaar.ahmed@spectra.co</v>
          </cell>
          <cell r="O14"/>
          <cell r="P14"/>
          <cell r="Q14">
            <v>1616437</v>
          </cell>
          <cell r="R14" t="str">
            <v>NonActive</v>
          </cell>
        </row>
        <row r="15">
          <cell r="C15">
            <v>1616440</v>
          </cell>
          <cell r="D15" t="str">
            <v>MD Nawaz Aktar</v>
          </cell>
          <cell r="E15" t="str">
            <v>FTTH-Own</v>
          </cell>
          <cell r="F15" t="str">
            <v>Business Development Executive-Home</v>
          </cell>
          <cell r="G15">
            <v>43293</v>
          </cell>
          <cell r="H15" t="str">
            <v>&gt; 3 Month</v>
          </cell>
          <cell r="I15" t="str">
            <v>Ritesh Sharma</v>
          </cell>
          <cell r="J15" t="str">
            <v>Business Development Manager-Home</v>
          </cell>
          <cell r="K15"/>
          <cell r="L15" t="str">
            <v>Gurgaon</v>
          </cell>
          <cell r="M15" t="str">
            <v>Shailendra Sharma</v>
          </cell>
          <cell r="N15" t="str">
            <v>nawaz.akhtar@spectra.co</v>
          </cell>
          <cell r="O15"/>
          <cell r="P15"/>
          <cell r="Q15">
            <v>1616440</v>
          </cell>
          <cell r="R15" t="str">
            <v>NonActive</v>
          </cell>
        </row>
        <row r="16">
          <cell r="C16">
            <v>1616426</v>
          </cell>
          <cell r="D16" t="str">
            <v>Divyansh</v>
          </cell>
          <cell r="E16" t="str">
            <v>FTTH-Own</v>
          </cell>
          <cell r="F16" t="str">
            <v>Business Development Executive-Home</v>
          </cell>
          <cell r="G16">
            <v>43266</v>
          </cell>
          <cell r="H16" t="str">
            <v>&gt; 3 Month</v>
          </cell>
          <cell r="I16" t="str">
            <v>Mohammad Arif Khan</v>
          </cell>
          <cell r="J16" t="str">
            <v>Cluster Manager</v>
          </cell>
          <cell r="K16">
            <v>11005</v>
          </cell>
          <cell r="L16" t="str">
            <v>Gurgaon</v>
          </cell>
          <cell r="M16" t="str">
            <v>Dilip Kumar</v>
          </cell>
          <cell r="N16" t="str">
            <v>NonActive</v>
          </cell>
          <cell r="O16"/>
          <cell r="P16"/>
          <cell r="Q16">
            <v>1616426</v>
          </cell>
          <cell r="R16" t="str">
            <v>NonActive</v>
          </cell>
        </row>
        <row r="17">
          <cell r="C17">
            <v>116393</v>
          </cell>
          <cell r="D17" t="str">
            <v>Ram Chaurasia</v>
          </cell>
          <cell r="E17" t="str">
            <v>FTTH-Own</v>
          </cell>
          <cell r="F17" t="str">
            <v>Business Development Executive-Home</v>
          </cell>
          <cell r="G17">
            <v>43267</v>
          </cell>
          <cell r="H17" t="str">
            <v>&gt; 3 Month</v>
          </cell>
          <cell r="I17" t="str">
            <v>Nitesh Giri</v>
          </cell>
          <cell r="J17" t="str">
            <v>Cluster Manager</v>
          </cell>
          <cell r="K17"/>
          <cell r="L17" t="str">
            <v>Gurgaon</v>
          </cell>
          <cell r="M17" t="str">
            <v>Dilip Kumar</v>
          </cell>
          <cell r="N17" t="str">
            <v>NonActive</v>
          </cell>
          <cell r="O17"/>
          <cell r="P17"/>
          <cell r="Q17">
            <v>116393</v>
          </cell>
          <cell r="R17" t="str">
            <v>NonActive</v>
          </cell>
        </row>
        <row r="18">
          <cell r="C18">
            <v>116391</v>
          </cell>
          <cell r="D18" t="str">
            <v>Shailesh Kumar</v>
          </cell>
          <cell r="E18" t="str">
            <v>FTTH-Own</v>
          </cell>
          <cell r="F18" t="str">
            <v>Business Development Executive-Home</v>
          </cell>
          <cell r="G18">
            <v>43266</v>
          </cell>
          <cell r="H18" t="str">
            <v>&gt; 3 Month</v>
          </cell>
          <cell r="I18" t="str">
            <v>Nitesh Giri</v>
          </cell>
          <cell r="J18" t="str">
            <v>Cluster Manager</v>
          </cell>
          <cell r="K18"/>
          <cell r="L18" t="str">
            <v>Gurgaon</v>
          </cell>
          <cell r="M18" t="str">
            <v>Dilip Kumar</v>
          </cell>
          <cell r="N18" t="str">
            <v>NonActive</v>
          </cell>
          <cell r="O18"/>
          <cell r="P18"/>
          <cell r="Q18">
            <v>116391</v>
          </cell>
          <cell r="R18" t="str">
            <v>NonActive</v>
          </cell>
        </row>
        <row r="19">
          <cell r="C19">
            <v>10934</v>
          </cell>
          <cell r="D19" t="str">
            <v>Girish 1</v>
          </cell>
          <cell r="E19" t="str">
            <v>FTTH-Own</v>
          </cell>
          <cell r="F19" t="str">
            <v>Business Development Executive-Home</v>
          </cell>
          <cell r="G19">
            <v>43282</v>
          </cell>
          <cell r="H19" t="str">
            <v>&gt; 3 Month</v>
          </cell>
          <cell r="I19" t="str">
            <v>Ashish Mathur</v>
          </cell>
          <cell r="J19" t="str">
            <v>Business Development Manager-Home</v>
          </cell>
          <cell r="K19">
            <v>10142</v>
          </cell>
          <cell r="L19" t="str">
            <v>Delhi</v>
          </cell>
          <cell r="M19" t="str">
            <v>Niket Kumar</v>
          </cell>
          <cell r="N19" t="str">
            <v>girish1@spectra.co</v>
          </cell>
          <cell r="O19"/>
          <cell r="P19"/>
          <cell r="Q19">
            <v>10934</v>
          </cell>
          <cell r="R19" t="str">
            <v>NonActive</v>
          </cell>
        </row>
        <row r="20">
          <cell r="C20">
            <v>115129</v>
          </cell>
          <cell r="D20" t="str">
            <v>Shivam Shukla</v>
          </cell>
          <cell r="E20" t="str">
            <v>FTTH-Own</v>
          </cell>
          <cell r="F20" t="str">
            <v>Business Development Executive-Home</v>
          </cell>
          <cell r="G20">
            <v>43133</v>
          </cell>
          <cell r="H20" t="str">
            <v>&gt; 3 Month</v>
          </cell>
          <cell r="I20" t="str">
            <v>Ashish Mathur</v>
          </cell>
          <cell r="J20" t="str">
            <v>Cluster Manager</v>
          </cell>
          <cell r="K20"/>
          <cell r="L20" t="str">
            <v>Delhi</v>
          </cell>
          <cell r="M20" t="str">
            <v>Arpan Chakraverty</v>
          </cell>
          <cell r="N20" t="str">
            <v>NonActive</v>
          </cell>
          <cell r="O20"/>
          <cell r="P20"/>
          <cell r="Q20">
            <v>115129</v>
          </cell>
          <cell r="R20" t="str">
            <v>NonActive</v>
          </cell>
        </row>
        <row r="21">
          <cell r="C21">
            <v>1616342</v>
          </cell>
          <cell r="D21" t="str">
            <v>Sunil Kumar s</v>
          </cell>
          <cell r="E21" t="str">
            <v>FTTH-Own</v>
          </cell>
          <cell r="F21" t="str">
            <v>Sales Officers</v>
          </cell>
          <cell r="G21">
            <v>43088</v>
          </cell>
          <cell r="H21" t="str">
            <v>&gt; 3 Month</v>
          </cell>
          <cell r="I21" t="str">
            <v>Ashish Mathur</v>
          </cell>
          <cell r="J21" t="str">
            <v>Business Development Manager-Home</v>
          </cell>
          <cell r="K21">
            <v>10142</v>
          </cell>
          <cell r="L21" t="str">
            <v>Delhi</v>
          </cell>
          <cell r="M21" t="str">
            <v>Shailendra Sharma</v>
          </cell>
          <cell r="N21" t="str">
            <v>sunil.kumar5@spectra.co</v>
          </cell>
          <cell r="O21"/>
          <cell r="P21"/>
          <cell r="Q21">
            <v>1616342</v>
          </cell>
          <cell r="R21" t="str">
            <v>NonActive</v>
          </cell>
        </row>
        <row r="22">
          <cell r="C22">
            <v>1616278</v>
          </cell>
          <cell r="D22" t="str">
            <v>Raj kumar</v>
          </cell>
          <cell r="E22" t="str">
            <v>FTTH-Own</v>
          </cell>
          <cell r="F22" t="str">
            <v>Business Development Executive-Home</v>
          </cell>
          <cell r="G22">
            <v>43424</v>
          </cell>
          <cell r="H22" t="str">
            <v>&gt; 3 Month</v>
          </cell>
          <cell r="I22" t="str">
            <v>Ashish Mathur</v>
          </cell>
          <cell r="J22" t="str">
            <v>Cluster Manager</v>
          </cell>
          <cell r="K22"/>
          <cell r="L22" t="str">
            <v>Delhi</v>
          </cell>
          <cell r="M22" t="str">
            <v>Arpan Chakraverty</v>
          </cell>
          <cell r="N22" t="str">
            <v>NonActive</v>
          </cell>
          <cell r="O22"/>
          <cell r="P22"/>
          <cell r="Q22">
            <v>1616278</v>
          </cell>
          <cell r="R22" t="str">
            <v>NonActive</v>
          </cell>
        </row>
        <row r="23">
          <cell r="C23">
            <v>1616280</v>
          </cell>
          <cell r="D23" t="str">
            <v>Jagdish Sati</v>
          </cell>
          <cell r="E23" t="str">
            <v>FTTH-Own</v>
          </cell>
          <cell r="F23" t="str">
            <v>Business Development Executive-Home</v>
          </cell>
          <cell r="G23">
            <v>43423</v>
          </cell>
          <cell r="H23" t="str">
            <v>&gt; 3 Month</v>
          </cell>
          <cell r="I23" t="str">
            <v>Nitesh Giri</v>
          </cell>
          <cell r="J23" t="str">
            <v>Cluster Manager</v>
          </cell>
          <cell r="K23"/>
          <cell r="L23" t="str">
            <v>Delhi</v>
          </cell>
          <cell r="M23" t="str">
            <v>Arpan Chakraverty</v>
          </cell>
          <cell r="N23" t="str">
            <v>NonActive</v>
          </cell>
          <cell r="O23"/>
          <cell r="P23"/>
          <cell r="Q23">
            <v>1616280</v>
          </cell>
          <cell r="R23" t="str">
            <v>NonActive</v>
          </cell>
        </row>
        <row r="24">
          <cell r="C24">
            <v>1616277</v>
          </cell>
          <cell r="D24" t="str">
            <v>Pradeep Kumar</v>
          </cell>
          <cell r="E24" t="str">
            <v>FTTH-Own</v>
          </cell>
          <cell r="F24" t="str">
            <v>Business Development Executive-Home</v>
          </cell>
          <cell r="G24">
            <v>43136</v>
          </cell>
          <cell r="H24" t="str">
            <v>&gt; 3 Month</v>
          </cell>
          <cell r="I24" t="str">
            <v>Ashish Mathur</v>
          </cell>
          <cell r="J24" t="str">
            <v>Cluster Manager</v>
          </cell>
          <cell r="K24">
            <v>10142</v>
          </cell>
          <cell r="L24" t="str">
            <v>Delhi</v>
          </cell>
          <cell r="M24" t="str">
            <v>Arpan Chakraverty</v>
          </cell>
          <cell r="N24" t="str">
            <v>pradeep.Kumar2@spectra.co</v>
          </cell>
          <cell r="O24"/>
          <cell r="P24"/>
          <cell r="Q24">
            <v>1616277</v>
          </cell>
          <cell r="R24" t="str">
            <v>NonActive</v>
          </cell>
        </row>
        <row r="25">
          <cell r="C25">
            <v>11294</v>
          </cell>
          <cell r="D25" t="str">
            <v>Hiralal Paswan</v>
          </cell>
          <cell r="E25" t="str">
            <v>FTTH-Own</v>
          </cell>
          <cell r="F25" t="str">
            <v>Business Development Executive-Home</v>
          </cell>
          <cell r="G25">
            <v>43709</v>
          </cell>
          <cell r="H25" t="str">
            <v>&gt; 3 Month</v>
          </cell>
          <cell r="I25" t="str">
            <v>Ashish Mathur</v>
          </cell>
          <cell r="J25" t="str">
            <v>Business Development Manager-Home</v>
          </cell>
          <cell r="K25">
            <v>10142</v>
          </cell>
          <cell r="L25" t="str">
            <v>Delhi</v>
          </cell>
          <cell r="M25" t="str">
            <v>Niket Kumar</v>
          </cell>
          <cell r="N25" t="str">
            <v>hiralal.paswan@spectra.co</v>
          </cell>
          <cell r="O25"/>
          <cell r="P25"/>
          <cell r="Q25">
            <v>11294</v>
          </cell>
          <cell r="R25" t="str">
            <v>NonActive</v>
          </cell>
        </row>
        <row r="26">
          <cell r="C26">
            <v>10931</v>
          </cell>
          <cell r="D26" t="str">
            <v>Abhishek Kumar Singh3</v>
          </cell>
          <cell r="E26" t="str">
            <v>FTTH-Own</v>
          </cell>
          <cell r="F26" t="str">
            <v>Business Development Executive-Home</v>
          </cell>
          <cell r="G26">
            <v>43282</v>
          </cell>
          <cell r="H26" t="str">
            <v>&gt; 3 Month</v>
          </cell>
          <cell r="I26" t="str">
            <v>Akash Kumar Garg</v>
          </cell>
          <cell r="J26" t="str">
            <v>Business Development Manager-Home</v>
          </cell>
          <cell r="K26">
            <v>10915</v>
          </cell>
          <cell r="L26" t="str">
            <v>Delhi</v>
          </cell>
          <cell r="M26" t="str">
            <v>Shailendra Sharma</v>
          </cell>
          <cell r="N26" t="str">
            <v>abhishek.singh3@spectra.co</v>
          </cell>
          <cell r="O26"/>
          <cell r="P26"/>
          <cell r="Q26">
            <v>10931</v>
          </cell>
          <cell r="R26" t="str">
            <v>NonActive</v>
          </cell>
        </row>
        <row r="27">
          <cell r="C27">
            <v>10940</v>
          </cell>
          <cell r="D27" t="str">
            <v>Muneesh Kumar</v>
          </cell>
          <cell r="E27" t="str">
            <v>FTTH-Own</v>
          </cell>
          <cell r="F27" t="str">
            <v>Business Development Executive-Home</v>
          </cell>
          <cell r="G27">
            <v>43282</v>
          </cell>
          <cell r="H27" t="str">
            <v>&gt; 3 Month</v>
          </cell>
          <cell r="I27" t="str">
            <v>Ritesh Sharma</v>
          </cell>
          <cell r="J27" t="str">
            <v>Cluster Manager</v>
          </cell>
          <cell r="K27">
            <v>10704</v>
          </cell>
          <cell r="L27" t="str">
            <v>Delhi</v>
          </cell>
          <cell r="M27" t="str">
            <v>Arpan Chakraverty</v>
          </cell>
          <cell r="N27" t="str">
            <v>muneesh.kumar@spectra.co</v>
          </cell>
          <cell r="O27"/>
          <cell r="P27"/>
          <cell r="Q27">
            <v>10940</v>
          </cell>
          <cell r="R27" t="str">
            <v>NonActive</v>
          </cell>
        </row>
        <row r="28">
          <cell r="C28">
            <v>115141</v>
          </cell>
          <cell r="D28" t="str">
            <v>Ved Prakash</v>
          </cell>
          <cell r="E28" t="str">
            <v>FTTH-Own</v>
          </cell>
          <cell r="F28" t="str">
            <v>Business Development Executive-Home</v>
          </cell>
          <cell r="G28">
            <v>43132</v>
          </cell>
          <cell r="H28" t="str">
            <v>&gt; 3 Month</v>
          </cell>
          <cell r="I28" t="str">
            <v>Ritesh Sharma</v>
          </cell>
          <cell r="J28" t="str">
            <v>Cluster Manager</v>
          </cell>
          <cell r="K28">
            <v>10704</v>
          </cell>
          <cell r="L28" t="str">
            <v>Delhi</v>
          </cell>
          <cell r="M28" t="str">
            <v>Arpan Chakraverty</v>
          </cell>
          <cell r="N28" t="str">
            <v>NonActive</v>
          </cell>
          <cell r="O28"/>
          <cell r="P28"/>
          <cell r="Q28">
            <v>115141</v>
          </cell>
          <cell r="R28" t="str">
            <v>NonActive</v>
          </cell>
        </row>
        <row r="29">
          <cell r="C29">
            <v>11083</v>
          </cell>
          <cell r="D29" t="str">
            <v>Sanjeev Tanwar</v>
          </cell>
          <cell r="E29" t="str">
            <v>FTTH-Own</v>
          </cell>
          <cell r="F29" t="str">
            <v>Business Development Executive-Home</v>
          </cell>
          <cell r="G29">
            <v>42961</v>
          </cell>
          <cell r="H29" t="str">
            <v>&gt; 3 Month</v>
          </cell>
          <cell r="I29" t="str">
            <v>Amir Khan</v>
          </cell>
          <cell r="J29" t="str">
            <v>Business Development Manager-Home</v>
          </cell>
          <cell r="K29">
            <v>10128</v>
          </cell>
          <cell r="L29" t="str">
            <v>Delhi</v>
          </cell>
          <cell r="M29" t="str">
            <v>Niket Kumar</v>
          </cell>
          <cell r="N29" t="str">
            <v>sanjeev.tanwar@spectra.co</v>
          </cell>
          <cell r="O29"/>
          <cell r="P29"/>
          <cell r="Q29">
            <v>11083</v>
          </cell>
          <cell r="R29" t="str">
            <v>NonActive</v>
          </cell>
        </row>
        <row r="30">
          <cell r="C30">
            <v>11489</v>
          </cell>
          <cell r="D30" t="str">
            <v>Manish Singh</v>
          </cell>
          <cell r="E30" t="str">
            <v>FTTH-Own</v>
          </cell>
          <cell r="F30" t="str">
            <v>Business Development Executive-Home</v>
          </cell>
          <cell r="G30">
            <v>44291</v>
          </cell>
          <cell r="H30" t="str">
            <v>&gt; 3 Month</v>
          </cell>
          <cell r="I30" t="str">
            <v>Ashish Mathur</v>
          </cell>
          <cell r="J30" t="str">
            <v>Business Development Manager-Home</v>
          </cell>
          <cell r="K30">
            <v>10142</v>
          </cell>
          <cell r="L30" t="str">
            <v>Delhi</v>
          </cell>
          <cell r="M30" t="str">
            <v>Niket Kumar</v>
          </cell>
          <cell r="N30" t="str">
            <v>manish.singh1@spectra.co</v>
          </cell>
          <cell r="O30"/>
          <cell r="P30"/>
          <cell r="Q30">
            <v>11489</v>
          </cell>
          <cell r="R30" t="str">
            <v>NonActive</v>
          </cell>
        </row>
        <row r="31">
          <cell r="C31">
            <v>1616297</v>
          </cell>
          <cell r="D31" t="str">
            <v>Ejaz Ali</v>
          </cell>
          <cell r="E31" t="str">
            <v>FTTH-Own</v>
          </cell>
          <cell r="F31" t="str">
            <v>Business Development Executive-Home</v>
          </cell>
          <cell r="G31">
            <v>43256</v>
          </cell>
          <cell r="H31" t="str">
            <v>&gt; 3 Month</v>
          </cell>
          <cell r="I31" t="str">
            <v>Ashish Mathur</v>
          </cell>
          <cell r="J31" t="str">
            <v>Business Development Manager-Home</v>
          </cell>
          <cell r="K31">
            <v>10142</v>
          </cell>
          <cell r="L31" t="str">
            <v>Delhi</v>
          </cell>
          <cell r="M31" t="str">
            <v>Shailendra Sharma</v>
          </cell>
          <cell r="N31" t="str">
            <v>ejaz.ali@spectra.co</v>
          </cell>
          <cell r="O31"/>
          <cell r="P31"/>
          <cell r="Q31">
            <v>1616297</v>
          </cell>
          <cell r="R31" t="str">
            <v>NonActive</v>
          </cell>
        </row>
        <row r="32">
          <cell r="C32" t="str">
            <v>PG/SSPL/110</v>
          </cell>
          <cell r="D32" t="str">
            <v>Manmohan Lakera</v>
          </cell>
          <cell r="E32" t="str">
            <v>FTTH-Own</v>
          </cell>
          <cell r="F32" t="str">
            <v>Business Development Executive-Home</v>
          </cell>
          <cell r="G32">
            <v>43377</v>
          </cell>
          <cell r="H32" t="str">
            <v>&gt; 3 Month</v>
          </cell>
          <cell r="I32" t="str">
            <v>Ritesh Sharma</v>
          </cell>
          <cell r="J32" t="str">
            <v>Cluster Manager</v>
          </cell>
          <cell r="K32">
            <v>10704</v>
          </cell>
          <cell r="L32" t="str">
            <v>Delhi</v>
          </cell>
          <cell r="M32" t="str">
            <v>Arpan Chakraverty</v>
          </cell>
          <cell r="N32" t="str">
            <v>NonActive</v>
          </cell>
          <cell r="O32"/>
          <cell r="P32"/>
          <cell r="Q32" t="str">
            <v>PG/SSPL/110</v>
          </cell>
          <cell r="R32" t="str">
            <v>NonActive</v>
          </cell>
        </row>
        <row r="33">
          <cell r="C33" t="str">
            <v>PG/SSPL/120</v>
          </cell>
          <cell r="D33" t="str">
            <v>Adil Ansari</v>
          </cell>
          <cell r="E33" t="str">
            <v>FTTH-Own</v>
          </cell>
          <cell r="F33" t="str">
            <v>Business Development Executive-Home</v>
          </cell>
          <cell r="G33">
            <v>43384</v>
          </cell>
          <cell r="H33" t="str">
            <v>&gt; 3 Month</v>
          </cell>
          <cell r="I33" t="str">
            <v>Ritesh Sharma</v>
          </cell>
          <cell r="J33" t="str">
            <v>Cluster Manager</v>
          </cell>
          <cell r="K33">
            <v>10704</v>
          </cell>
          <cell r="L33" t="str">
            <v>Delhi</v>
          </cell>
          <cell r="M33" t="str">
            <v>Arpan Chakraverty</v>
          </cell>
          <cell r="N33" t="str">
            <v>NonActive</v>
          </cell>
          <cell r="O33"/>
          <cell r="P33"/>
          <cell r="Q33" t="str">
            <v>PG/SSPL/120</v>
          </cell>
          <cell r="R33" t="str">
            <v>NonActive</v>
          </cell>
        </row>
        <row r="34">
          <cell r="C34">
            <v>1616310</v>
          </cell>
          <cell r="D34" t="str">
            <v>Mithun Pal</v>
          </cell>
          <cell r="E34" t="str">
            <v>FTTH-Own</v>
          </cell>
          <cell r="F34" t="str">
            <v>Business Development Executive-Home</v>
          </cell>
          <cell r="G34">
            <v>43286</v>
          </cell>
          <cell r="H34" t="str">
            <v>&gt; 3 Month</v>
          </cell>
          <cell r="I34" t="str">
            <v>Ritesh Sharma</v>
          </cell>
          <cell r="J34" t="str">
            <v>Cluster Manager</v>
          </cell>
          <cell r="K34">
            <v>10704</v>
          </cell>
          <cell r="L34" t="str">
            <v>Delhi</v>
          </cell>
          <cell r="M34" t="str">
            <v>Arpan Chakraverty</v>
          </cell>
          <cell r="N34" t="str">
            <v>NonActive</v>
          </cell>
          <cell r="O34"/>
          <cell r="P34"/>
          <cell r="Q34">
            <v>1616310</v>
          </cell>
          <cell r="R34" t="str">
            <v>NonActive</v>
          </cell>
        </row>
        <row r="35">
          <cell r="C35">
            <v>1616291</v>
          </cell>
          <cell r="D35" t="str">
            <v>Mohammad Azharuddin</v>
          </cell>
          <cell r="E35" t="str">
            <v>FTTH-Own</v>
          </cell>
          <cell r="F35" t="str">
            <v>Business Development Executive-Home</v>
          </cell>
          <cell r="G35">
            <v>42940</v>
          </cell>
          <cell r="H35" t="str">
            <v>&gt; 3 Month</v>
          </cell>
          <cell r="I35" t="str">
            <v>Ashish Mathur</v>
          </cell>
          <cell r="J35" t="str">
            <v>Business Development Manager-Home</v>
          </cell>
          <cell r="K35">
            <v>10142</v>
          </cell>
          <cell r="L35" t="str">
            <v>Delhi</v>
          </cell>
          <cell r="M35" t="str">
            <v>Arpan Chakraverty</v>
          </cell>
          <cell r="N35" t="str">
            <v>mohammad.azharuddin@spectra.co</v>
          </cell>
          <cell r="O35"/>
          <cell r="P35"/>
          <cell r="Q35">
            <v>1616291</v>
          </cell>
          <cell r="R35" t="str">
            <v>NonActive</v>
          </cell>
        </row>
        <row r="36">
          <cell r="C36">
            <v>1616299</v>
          </cell>
          <cell r="D36" t="str">
            <v>Rajkumar</v>
          </cell>
          <cell r="E36" t="str">
            <v>FTTH-Own</v>
          </cell>
          <cell r="F36" t="str">
            <v>Business Development Executive-Home</v>
          </cell>
          <cell r="G36">
            <v>43132</v>
          </cell>
          <cell r="H36" t="str">
            <v>&gt; 3 Month</v>
          </cell>
          <cell r="I36" t="str">
            <v>Akash Kumar Garg</v>
          </cell>
          <cell r="J36" t="str">
            <v>Cluster Manager</v>
          </cell>
          <cell r="K36">
            <v>10915</v>
          </cell>
          <cell r="L36" t="str">
            <v>Delhi</v>
          </cell>
          <cell r="M36" t="str">
            <v>Arpan Chakraverty</v>
          </cell>
          <cell r="N36" t="str">
            <v>NonActive</v>
          </cell>
          <cell r="O36"/>
          <cell r="P36"/>
          <cell r="Q36">
            <v>1616299</v>
          </cell>
          <cell r="R36" t="str">
            <v>NonActive</v>
          </cell>
        </row>
        <row r="37">
          <cell r="C37" t="str">
            <v>PG/SSPL/88</v>
          </cell>
          <cell r="D37" t="str">
            <v>Sudhakar Kumar</v>
          </cell>
          <cell r="E37" t="str">
            <v>FTTH-Own</v>
          </cell>
          <cell r="F37" t="str">
            <v>Sales Officers</v>
          </cell>
          <cell r="G37">
            <v>43335</v>
          </cell>
          <cell r="H37" t="str">
            <v>&gt; 3 Month</v>
          </cell>
          <cell r="I37" t="str">
            <v>Akash Kumar Garg</v>
          </cell>
          <cell r="J37" t="str">
            <v>Cluster Manager</v>
          </cell>
          <cell r="K37">
            <v>10915</v>
          </cell>
          <cell r="L37" t="str">
            <v>Delhi</v>
          </cell>
          <cell r="M37" t="str">
            <v>Arpan Chakraverty</v>
          </cell>
          <cell r="N37" t="str">
            <v>NonActive</v>
          </cell>
          <cell r="O37"/>
          <cell r="P37"/>
          <cell r="Q37" t="str">
            <v>PG/SSPL/88</v>
          </cell>
          <cell r="R37" t="str">
            <v>NonActive</v>
          </cell>
        </row>
        <row r="38">
          <cell r="C38">
            <v>1616270</v>
          </cell>
          <cell r="D38" t="str">
            <v>Praveen Kumar3</v>
          </cell>
          <cell r="E38" t="str">
            <v>FTTH-Own</v>
          </cell>
          <cell r="F38" t="str">
            <v>Sales Officers</v>
          </cell>
          <cell r="G38">
            <v>43405</v>
          </cell>
          <cell r="H38" t="str">
            <v>&gt; 3 Month</v>
          </cell>
          <cell r="I38" t="str">
            <v>Akash Kumar Garg</v>
          </cell>
          <cell r="J38" t="str">
            <v>Cluster Manager</v>
          </cell>
          <cell r="K38">
            <v>10915</v>
          </cell>
          <cell r="L38" t="str">
            <v>Delhi</v>
          </cell>
          <cell r="M38" t="str">
            <v>Arpan Chakraverty</v>
          </cell>
          <cell r="N38" t="str">
            <v>praveen.kumar3@spectra.co</v>
          </cell>
          <cell r="O38"/>
          <cell r="P38"/>
          <cell r="Q38">
            <v>1616270</v>
          </cell>
          <cell r="R38" t="str">
            <v>NonActive</v>
          </cell>
        </row>
        <row r="39">
          <cell r="C39" t="str">
            <v>PG/SSPL/133</v>
          </cell>
          <cell r="D39" t="str">
            <v>Amit Jha</v>
          </cell>
          <cell r="E39" t="str">
            <v>FTTH-Own</v>
          </cell>
          <cell r="F39" t="str">
            <v>Sales Officers</v>
          </cell>
          <cell r="G39">
            <v>43405</v>
          </cell>
          <cell r="H39" t="str">
            <v>&gt; 3 Month</v>
          </cell>
          <cell r="I39" t="str">
            <v>Akash Kumar Garg</v>
          </cell>
          <cell r="J39" t="str">
            <v>Cluster Manager</v>
          </cell>
          <cell r="K39">
            <v>10915</v>
          </cell>
          <cell r="L39" t="str">
            <v>Delhi</v>
          </cell>
          <cell r="M39" t="str">
            <v>Arpan Chakraverty</v>
          </cell>
          <cell r="N39" t="str">
            <v>NonActive</v>
          </cell>
          <cell r="O39"/>
          <cell r="P39"/>
          <cell r="Q39" t="str">
            <v>PG/SSPL/133</v>
          </cell>
          <cell r="R39" t="str">
            <v>NonActive</v>
          </cell>
        </row>
        <row r="40">
          <cell r="C40" t="str">
            <v>PG/SSPL/93</v>
          </cell>
          <cell r="D40" t="str">
            <v>Narendra Sumant</v>
          </cell>
          <cell r="E40" t="str">
            <v>FTTH-Own</v>
          </cell>
          <cell r="F40" t="str">
            <v>Sales Officers</v>
          </cell>
          <cell r="G40">
            <v>43348</v>
          </cell>
          <cell r="H40" t="str">
            <v>&gt; 3 Month</v>
          </cell>
          <cell r="I40" t="str">
            <v>Akash Kumar Garg</v>
          </cell>
          <cell r="J40" t="str">
            <v>Cluster Manager</v>
          </cell>
          <cell r="K40">
            <v>10915</v>
          </cell>
          <cell r="L40" t="str">
            <v>Delhi</v>
          </cell>
          <cell r="M40" t="str">
            <v>Arpan Chakraverty</v>
          </cell>
          <cell r="N40" t="str">
            <v>NonActive</v>
          </cell>
          <cell r="O40"/>
          <cell r="P40"/>
          <cell r="Q40" t="str">
            <v>PG/SSPL/93</v>
          </cell>
          <cell r="R40" t="str">
            <v>NonActive</v>
          </cell>
        </row>
        <row r="41">
          <cell r="C41" t="str">
            <v>PG/SSPL/76</v>
          </cell>
          <cell r="D41" t="str">
            <v>Rohit Rathaur</v>
          </cell>
          <cell r="E41" t="str">
            <v>FTTH-Own</v>
          </cell>
          <cell r="F41" t="str">
            <v>Sales Officers</v>
          </cell>
          <cell r="G41">
            <v>43321</v>
          </cell>
          <cell r="H41" t="str">
            <v>&gt; 3 Month</v>
          </cell>
          <cell r="I41" t="str">
            <v>Akash Kumar Garg</v>
          </cell>
          <cell r="J41" t="str">
            <v>Cluster Manager</v>
          </cell>
          <cell r="K41">
            <v>10915</v>
          </cell>
          <cell r="L41" t="str">
            <v>Delhi</v>
          </cell>
          <cell r="M41" t="str">
            <v>Arpan Chakraverty</v>
          </cell>
          <cell r="N41" t="str">
            <v>rohit.rathaur@spectra.co</v>
          </cell>
          <cell r="O41"/>
          <cell r="P41"/>
          <cell r="Q41" t="str">
            <v>PG/SSPL/76</v>
          </cell>
          <cell r="R41" t="str">
            <v>NonActive</v>
          </cell>
        </row>
        <row r="42">
          <cell r="C42">
            <v>1616276</v>
          </cell>
          <cell r="D42" t="str">
            <v>Alok Kumar Singh.</v>
          </cell>
          <cell r="E42" t="str">
            <v>FTTH-Own</v>
          </cell>
          <cell r="F42" t="str">
            <v>Business Development Executive-Home</v>
          </cell>
          <cell r="G42">
            <v>43302</v>
          </cell>
          <cell r="H42" t="str">
            <v>&gt; 3 Month</v>
          </cell>
          <cell r="I42" t="str">
            <v>Akash Kumar Garg</v>
          </cell>
          <cell r="J42" t="str">
            <v>Business Development Manager-Home</v>
          </cell>
          <cell r="K42">
            <v>10915</v>
          </cell>
          <cell r="L42" t="str">
            <v>Delhi</v>
          </cell>
          <cell r="M42" t="str">
            <v>Shailendra Sharma</v>
          </cell>
          <cell r="N42" t="str">
            <v>alok.singh@spectra.co</v>
          </cell>
          <cell r="O42"/>
          <cell r="P42"/>
          <cell r="Q42">
            <v>1616276</v>
          </cell>
          <cell r="R42" t="str">
            <v>NonActive</v>
          </cell>
        </row>
        <row r="43">
          <cell r="C43">
            <v>114765</v>
          </cell>
          <cell r="D43" t="str">
            <v>Ranjeet Kumar Maurya</v>
          </cell>
          <cell r="E43" t="str">
            <v>FTTH-Own</v>
          </cell>
          <cell r="F43" t="str">
            <v>Sales Officers</v>
          </cell>
          <cell r="G43">
            <v>43071</v>
          </cell>
          <cell r="H43" t="str">
            <v>&gt; 3 Month</v>
          </cell>
          <cell r="I43" t="str">
            <v>Ashish Mathur 2</v>
          </cell>
          <cell r="J43" t="str">
            <v>Cluster Manager</v>
          </cell>
          <cell r="K43"/>
          <cell r="L43" t="str">
            <v>Delhi</v>
          </cell>
          <cell r="M43" t="str">
            <v>Arpan Chakraverty</v>
          </cell>
          <cell r="N43" t="str">
            <v>NonActive</v>
          </cell>
          <cell r="O43"/>
          <cell r="P43"/>
          <cell r="Q43">
            <v>114765</v>
          </cell>
          <cell r="R43" t="str">
            <v>NonActive</v>
          </cell>
        </row>
        <row r="44">
          <cell r="C44" t="str">
            <v>PG/SSPL/17</v>
          </cell>
          <cell r="D44" t="str">
            <v>Rabin Niwas.</v>
          </cell>
          <cell r="E44" t="str">
            <v>FTTH-Own</v>
          </cell>
          <cell r="F44" t="str">
            <v>Business Development Executive-Home</v>
          </cell>
          <cell r="G44">
            <v>42961</v>
          </cell>
          <cell r="H44" t="str">
            <v>&gt; 3 Month</v>
          </cell>
          <cell r="I44" t="str">
            <v>Akash Kumar Garg</v>
          </cell>
          <cell r="J44" t="str">
            <v>Cluster Manager</v>
          </cell>
          <cell r="K44">
            <v>10915</v>
          </cell>
          <cell r="L44" t="str">
            <v>Delhi</v>
          </cell>
          <cell r="M44" t="str">
            <v>Arpan Chakraverty</v>
          </cell>
          <cell r="N44" t="str">
            <v>NonActive</v>
          </cell>
          <cell r="O44"/>
          <cell r="P44"/>
          <cell r="Q44" t="str">
            <v>PG/SSPL/17</v>
          </cell>
          <cell r="R44" t="str">
            <v>NonActive</v>
          </cell>
        </row>
        <row r="45">
          <cell r="C45">
            <v>10737</v>
          </cell>
          <cell r="D45" t="str">
            <v>Neeraj Kumar</v>
          </cell>
          <cell r="E45" t="str">
            <v>FTTH-Own</v>
          </cell>
          <cell r="F45" t="str">
            <v>Business Development Executive-Home</v>
          </cell>
          <cell r="G45">
            <v>43709</v>
          </cell>
          <cell r="H45" t="str">
            <v>&gt; 3 Month</v>
          </cell>
          <cell r="I45" t="str">
            <v>Ashish Mathur</v>
          </cell>
          <cell r="J45" t="str">
            <v>Business Development Manager-Home</v>
          </cell>
          <cell r="K45">
            <v>10142</v>
          </cell>
          <cell r="L45" t="str">
            <v>Delhi</v>
          </cell>
          <cell r="M45" t="str">
            <v>Niket Kumar</v>
          </cell>
          <cell r="N45" t="str">
            <v>neeraj.kumar1@spectra.co</v>
          </cell>
          <cell r="O45"/>
          <cell r="P45" t="str">
            <v>BDE</v>
          </cell>
          <cell r="Q45">
            <v>10737</v>
          </cell>
          <cell r="R45" t="str">
            <v>NonActive</v>
          </cell>
        </row>
        <row r="46">
          <cell r="C46">
            <v>1616289</v>
          </cell>
          <cell r="D46" t="str">
            <v>Piyush Kumar Singh</v>
          </cell>
          <cell r="E46" t="str">
            <v>FTTH-Own</v>
          </cell>
          <cell r="F46" t="str">
            <v>Sales Officers</v>
          </cell>
          <cell r="G46">
            <v>43283</v>
          </cell>
          <cell r="H46" t="str">
            <v>&gt; 3 Month</v>
          </cell>
          <cell r="I46" t="str">
            <v>Akash Kumar Garg</v>
          </cell>
          <cell r="J46" t="str">
            <v>Cluster Manager</v>
          </cell>
          <cell r="K46">
            <v>10915</v>
          </cell>
          <cell r="L46" t="str">
            <v>Delhi</v>
          </cell>
          <cell r="M46" t="str">
            <v>Arpan Chakraverty</v>
          </cell>
          <cell r="N46" t="str">
            <v>piyush.singh@spectra.co</v>
          </cell>
          <cell r="O46"/>
          <cell r="P46"/>
          <cell r="Q46">
            <v>1616289</v>
          </cell>
          <cell r="R46" t="str">
            <v>NonActive</v>
          </cell>
        </row>
        <row r="47">
          <cell r="C47" t="str">
            <v>PG/SSPL/127</v>
          </cell>
          <cell r="D47" t="str">
            <v>Sanjay Dixit</v>
          </cell>
          <cell r="E47" t="str">
            <v>FTTH-Own</v>
          </cell>
          <cell r="F47" t="str">
            <v>Sales Officers</v>
          </cell>
          <cell r="G47">
            <v>43395</v>
          </cell>
          <cell r="H47" t="str">
            <v>&gt; 3 Month</v>
          </cell>
          <cell r="I47" t="str">
            <v>Ashish Mathur</v>
          </cell>
          <cell r="J47" t="str">
            <v>Cluster Manager</v>
          </cell>
          <cell r="K47">
            <v>10142</v>
          </cell>
          <cell r="L47" t="str">
            <v>Delhi</v>
          </cell>
          <cell r="M47" t="str">
            <v>Arpan Chakraverty</v>
          </cell>
          <cell r="N47" t="str">
            <v>NonActive</v>
          </cell>
          <cell r="O47"/>
          <cell r="P47"/>
          <cell r="Q47" t="str">
            <v>PG/SSPL/127</v>
          </cell>
          <cell r="R47" t="str">
            <v>NonActive</v>
          </cell>
        </row>
        <row r="48">
          <cell r="C48" t="str">
            <v>PG/SSPL/07</v>
          </cell>
          <cell r="D48" t="str">
            <v>Mohammad Sharukh</v>
          </cell>
          <cell r="E48" t="str">
            <v>FTTH-Own</v>
          </cell>
          <cell r="F48" t="str">
            <v>Sales Officers</v>
          </cell>
          <cell r="G48">
            <v>42926</v>
          </cell>
          <cell r="H48" t="str">
            <v>&gt; 3 Month</v>
          </cell>
          <cell r="I48" t="str">
            <v>Ashish Mathur 2</v>
          </cell>
          <cell r="J48" t="str">
            <v>Cluster Manager</v>
          </cell>
          <cell r="K48"/>
          <cell r="L48" t="str">
            <v>Delhi</v>
          </cell>
          <cell r="M48" t="str">
            <v>Arpan Chakraverty</v>
          </cell>
          <cell r="N48" t="str">
            <v>NonActive</v>
          </cell>
          <cell r="O48"/>
          <cell r="P48"/>
          <cell r="Q48" t="str">
            <v>PG/SSPL/07</v>
          </cell>
          <cell r="R48" t="str">
            <v>NonActive</v>
          </cell>
        </row>
        <row r="49">
          <cell r="C49">
            <v>1616292</v>
          </cell>
          <cell r="D49" t="str">
            <v>pankaj kumar</v>
          </cell>
          <cell r="E49" t="str">
            <v>FTTH-Own</v>
          </cell>
          <cell r="F49" t="str">
            <v>Business Development Executive-Home</v>
          </cell>
          <cell r="G49">
            <v>43269</v>
          </cell>
          <cell r="H49" t="str">
            <v>&gt; 3 Month</v>
          </cell>
          <cell r="I49" t="str">
            <v>Ashish Mathur</v>
          </cell>
          <cell r="J49" t="str">
            <v>Business Development Manager-Home</v>
          </cell>
          <cell r="K49">
            <v>10142</v>
          </cell>
          <cell r="L49" t="str">
            <v>Delhi</v>
          </cell>
          <cell r="M49" t="str">
            <v>Niket Kumar</v>
          </cell>
          <cell r="N49" t="str">
            <v>pankaj.kumar@spectra.co</v>
          </cell>
          <cell r="O49"/>
          <cell r="P49"/>
          <cell r="Q49">
            <v>1616292</v>
          </cell>
          <cell r="R49" t="str">
            <v>NonActive</v>
          </cell>
        </row>
        <row r="50">
          <cell r="C50">
            <v>1616141</v>
          </cell>
          <cell r="D50" t="str">
            <v>Rahul Kumar asdf</v>
          </cell>
          <cell r="E50" t="str">
            <v>FTTH-Partner</v>
          </cell>
          <cell r="F50" t="str">
            <v>Account Manager Acquisition</v>
          </cell>
          <cell r="G50">
            <v>42256</v>
          </cell>
          <cell r="H50" t="str">
            <v>&gt; 3 Month</v>
          </cell>
          <cell r="I50" t="str">
            <v>Amir Khan</v>
          </cell>
          <cell r="J50" t="str">
            <v>Cluster Manager</v>
          </cell>
          <cell r="K50"/>
          <cell r="L50" t="str">
            <v>Ghaziabad</v>
          </cell>
          <cell r="M50" t="str">
            <v>Gaurav Sharma</v>
          </cell>
          <cell r="N50" t="str">
            <v>rahul.kumar@spectra.co</v>
          </cell>
          <cell r="O50"/>
          <cell r="P50"/>
          <cell r="Q50">
            <v>1616141</v>
          </cell>
          <cell r="R50" t="str">
            <v>NonActive</v>
          </cell>
        </row>
        <row r="51">
          <cell r="C51">
            <v>11007</v>
          </cell>
          <cell r="D51" t="str">
            <v>Saurabh Dubey</v>
          </cell>
          <cell r="E51" t="str">
            <v>FTTH-Own</v>
          </cell>
          <cell r="F51" t="str">
            <v>Sales Officers</v>
          </cell>
          <cell r="G51">
            <v>43424</v>
          </cell>
          <cell r="H51" t="str">
            <v>&gt; 3 Month</v>
          </cell>
          <cell r="I51" t="str">
            <v>Amir Khan</v>
          </cell>
          <cell r="J51" t="str">
            <v>Cluster Manager</v>
          </cell>
          <cell r="K51">
            <v>10128</v>
          </cell>
          <cell r="L51" t="str">
            <v>Noida</v>
          </cell>
          <cell r="M51" t="str">
            <v>Gaurav Sharma</v>
          </cell>
          <cell r="N51" t="str">
            <v>saurabh.dubey@spectra.co</v>
          </cell>
          <cell r="O51"/>
          <cell r="P51"/>
          <cell r="Q51">
            <v>11007</v>
          </cell>
          <cell r="R51" t="str">
            <v>NonActive</v>
          </cell>
        </row>
        <row r="52">
          <cell r="C52">
            <v>11006</v>
          </cell>
          <cell r="D52" t="str">
            <v>Nitin Kumar</v>
          </cell>
          <cell r="E52" t="str">
            <v>FTTH-Own</v>
          </cell>
          <cell r="F52" t="str">
            <v>Business Development Executive-Home</v>
          </cell>
          <cell r="G52">
            <v>43424</v>
          </cell>
          <cell r="H52" t="str">
            <v>&gt; 3 Month</v>
          </cell>
          <cell r="I52" t="str">
            <v>Ashish Mathur</v>
          </cell>
          <cell r="J52" t="str">
            <v>Business Development Manager-Home</v>
          </cell>
          <cell r="K52">
            <v>10142</v>
          </cell>
          <cell r="L52" t="str">
            <v>Noida</v>
          </cell>
          <cell r="M52" t="str">
            <v>Niket Kumar</v>
          </cell>
          <cell r="N52" t="str">
            <v>Nitin.kumar@spectra.co</v>
          </cell>
          <cell r="O52"/>
          <cell r="P52" t="str">
            <v>BDE</v>
          </cell>
          <cell r="Q52">
            <v>11006</v>
          </cell>
          <cell r="R52" t="str">
            <v>NonActive</v>
          </cell>
        </row>
        <row r="53">
          <cell r="C53">
            <v>1616129</v>
          </cell>
          <cell r="D53" t="str">
            <v>Mahtab Khan</v>
          </cell>
          <cell r="E53" t="str">
            <v>FTTH-Partner</v>
          </cell>
          <cell r="F53" t="str">
            <v>Sales Manager-Business</v>
          </cell>
          <cell r="G53">
            <v>43453</v>
          </cell>
          <cell r="H53" t="str">
            <v>&gt; 3 Month</v>
          </cell>
          <cell r="I53" t="str">
            <v>Amir Khan</v>
          </cell>
          <cell r="J53" t="str">
            <v>Cluster Manager</v>
          </cell>
          <cell r="K53"/>
          <cell r="L53" t="str">
            <v>Noida</v>
          </cell>
          <cell r="M53" t="str">
            <v>Gaurav Sharma</v>
          </cell>
          <cell r="N53" t="str">
            <v>NonActive</v>
          </cell>
          <cell r="O53"/>
          <cell r="P53"/>
          <cell r="Q53">
            <v>1616129</v>
          </cell>
          <cell r="R53" t="str">
            <v>NonActive</v>
          </cell>
        </row>
        <row r="54">
          <cell r="C54" t="str">
            <v>PG/SSPL/159</v>
          </cell>
          <cell r="D54" t="str">
            <v>Ankit Kumar</v>
          </cell>
          <cell r="E54" t="str">
            <v>FTTH-Partner</v>
          </cell>
          <cell r="F54" t="str">
            <v>Account Manager Farming/Acquisition</v>
          </cell>
          <cell r="G54">
            <v>43470</v>
          </cell>
          <cell r="H54" t="str">
            <v>&gt; 3 Month</v>
          </cell>
          <cell r="I54" t="str">
            <v>Amir Khan</v>
          </cell>
          <cell r="J54" t="str">
            <v>Cluster Manager</v>
          </cell>
          <cell r="K54"/>
          <cell r="L54" t="str">
            <v>Ghaziabad</v>
          </cell>
          <cell r="M54" t="str">
            <v>Gaurav Sharma</v>
          </cell>
          <cell r="N54" t="str">
            <v>NonActive</v>
          </cell>
          <cell r="O54"/>
          <cell r="P54"/>
          <cell r="Q54" t="str">
            <v>PG/SSPL/159</v>
          </cell>
          <cell r="R54" t="str">
            <v>NonActive</v>
          </cell>
        </row>
        <row r="55">
          <cell r="C55" t="str">
            <v>Subject</v>
          </cell>
          <cell r="D55" t="str">
            <v>Received</v>
          </cell>
          <cell r="E55" t="str">
            <v>Size</v>
          </cell>
          <cell r="F55" t="str">
            <v>Categories</v>
          </cell>
          <cell r="G55">
            <v>43470</v>
          </cell>
          <cell r="H55" t="str">
            <v>&gt; 3 Month</v>
          </cell>
          <cell r="I55" t="str">
            <v>TBH</v>
          </cell>
          <cell r="J55"/>
          <cell r="K55"/>
          <cell r="L55" t="str">
            <v>Bangalore</v>
          </cell>
          <cell r="M55" t="str">
            <v>Manoj Mandal</v>
          </cell>
          <cell r="N55" t="str">
            <v>NonActive</v>
          </cell>
          <cell r="O55"/>
          <cell r="P55"/>
          <cell r="Q55" t="str">
            <v>Subject</v>
          </cell>
          <cell r="R55" t="str">
            <v>NonActive</v>
          </cell>
        </row>
        <row r="56">
          <cell r="C56">
            <v>10936</v>
          </cell>
          <cell r="D56" t="str">
            <v>V Sridharan</v>
          </cell>
          <cell r="E56" t="str">
            <v>PG Bang</v>
          </cell>
          <cell r="F56" t="str">
            <v>PG</v>
          </cell>
          <cell r="G56">
            <v>43282</v>
          </cell>
          <cell r="H56" t="str">
            <v>&gt; 3 Month</v>
          </cell>
          <cell r="I56" t="str">
            <v>Manjunath</v>
          </cell>
          <cell r="J56" t="str">
            <v>Sales Officer - TL</v>
          </cell>
          <cell r="K56">
            <v>10496</v>
          </cell>
          <cell r="L56" t="str">
            <v>Bangalore</v>
          </cell>
          <cell r="M56" t="str">
            <v>Viraj Nilajkar</v>
          </cell>
          <cell r="N56" t="str">
            <v>v.sridharan@spectra.co</v>
          </cell>
          <cell r="O56">
            <v>9986138123</v>
          </cell>
          <cell r="P56" t="str">
            <v>BB Team</v>
          </cell>
          <cell r="Q56">
            <v>10936</v>
          </cell>
          <cell r="R56" t="str">
            <v>NonActive</v>
          </cell>
        </row>
        <row r="57">
          <cell r="C57">
            <v>11204</v>
          </cell>
          <cell r="D57" t="str">
            <v>SK MD Sadiq Ali</v>
          </cell>
          <cell r="E57" t="str">
            <v>PG Vertical</v>
          </cell>
          <cell r="F57" t="str">
            <v>TM</v>
          </cell>
          <cell r="G57">
            <v>43617</v>
          </cell>
          <cell r="H57" t="str">
            <v>&gt; 3 Month</v>
          </cell>
          <cell r="I57" t="str">
            <v>Prasanna B Kaveri</v>
          </cell>
          <cell r="J57" t="str">
            <v>Team Lead</v>
          </cell>
          <cell r="K57">
            <v>12405</v>
          </cell>
          <cell r="L57" t="str">
            <v>Bangalore</v>
          </cell>
          <cell r="M57" t="str">
            <v>Himanshu Goyal</v>
          </cell>
          <cell r="N57" t="str">
            <v>sadiq.ali@spectra.co</v>
          </cell>
          <cell r="O57">
            <v>9916789898</v>
          </cell>
          <cell r="P57" t="str">
            <v>PG Vertical</v>
          </cell>
          <cell r="Q57">
            <v>11204</v>
          </cell>
          <cell r="R57" t="str">
            <v>Active</v>
          </cell>
        </row>
        <row r="58">
          <cell r="C58">
            <v>10938</v>
          </cell>
          <cell r="D58" t="str">
            <v>Balaji P</v>
          </cell>
          <cell r="E58" t="str">
            <v>SO BMC</v>
          </cell>
          <cell r="F58" t="str">
            <v>Sales Officers</v>
          </cell>
          <cell r="G58">
            <v>43282</v>
          </cell>
          <cell r="H58" t="str">
            <v>&gt; 3 Month</v>
          </cell>
          <cell r="I58" t="str">
            <v>Raghunath</v>
          </cell>
          <cell r="J58" t="str">
            <v>Sales Officer - TL</v>
          </cell>
          <cell r="K58">
            <v>10496</v>
          </cell>
          <cell r="L58" t="str">
            <v>Bangalore</v>
          </cell>
          <cell r="M58" t="str">
            <v>Sunil Kale</v>
          </cell>
          <cell r="N58" t="str">
            <v>balaji.p@spectra.co</v>
          </cell>
          <cell r="O58">
            <v>9742006113</v>
          </cell>
          <cell r="P58" t="str">
            <v>BB Team</v>
          </cell>
          <cell r="Q58">
            <v>10938</v>
          </cell>
          <cell r="R58" t="str">
            <v>NonActive</v>
          </cell>
        </row>
        <row r="59">
          <cell r="C59">
            <v>10937</v>
          </cell>
          <cell r="D59" t="str">
            <v>Ramireddy Penchal Reddy</v>
          </cell>
          <cell r="E59" t="str">
            <v>FTTH-Own</v>
          </cell>
          <cell r="F59" t="str">
            <v>Business Development Executive-Home</v>
          </cell>
          <cell r="G59">
            <v>43282</v>
          </cell>
          <cell r="H59" t="str">
            <v>&gt; 3 Month</v>
          </cell>
          <cell r="I59" t="str">
            <v>Mohammed Rafiq</v>
          </cell>
          <cell r="J59" t="str">
            <v>Business Development Manager-Home</v>
          </cell>
          <cell r="K59"/>
          <cell r="L59" t="str">
            <v>Bangalore</v>
          </cell>
          <cell r="M59" t="str">
            <v>Niket Kumar</v>
          </cell>
          <cell r="N59" t="str">
            <v>ramireddy.reddy@spectra.co</v>
          </cell>
          <cell r="O59"/>
          <cell r="P59" t="str">
            <v>BDE</v>
          </cell>
          <cell r="Q59">
            <v>10937</v>
          </cell>
          <cell r="R59" t="str">
            <v>NonActive</v>
          </cell>
        </row>
        <row r="60">
          <cell r="C60" t="str">
            <v>PG/SSPL/135</v>
          </cell>
          <cell r="D60" t="str">
            <v>Imran Pasha</v>
          </cell>
          <cell r="E60" t="str">
            <v>FTTH-Partner</v>
          </cell>
          <cell r="F60" t="str">
            <v>Account Manager Farming/Acquisition</v>
          </cell>
          <cell r="G60">
            <v>43406</v>
          </cell>
          <cell r="H60" t="str">
            <v>&gt; 3 Month</v>
          </cell>
          <cell r="I60" t="str">
            <v>Naveen Marisiddaiah</v>
          </cell>
          <cell r="J60" t="str">
            <v>Cluster Manager</v>
          </cell>
          <cell r="K60"/>
          <cell r="L60" t="str">
            <v>Bangalore</v>
          </cell>
          <cell r="M60" t="str">
            <v>Ashwin S Daria</v>
          </cell>
          <cell r="N60" t="str">
            <v>NonActive</v>
          </cell>
          <cell r="O60"/>
          <cell r="P60"/>
          <cell r="Q60" t="str">
            <v>PG/SSPL/135</v>
          </cell>
          <cell r="R60" t="str">
            <v>NonActive</v>
          </cell>
        </row>
        <row r="61">
          <cell r="C61">
            <v>1616169</v>
          </cell>
          <cell r="D61" t="str">
            <v xml:space="preserve">Manjunath </v>
          </cell>
          <cell r="E61" t="str">
            <v>FTTH-Partner</v>
          </cell>
          <cell r="F61" t="str">
            <v>Sales Officers</v>
          </cell>
          <cell r="G61">
            <v>43417</v>
          </cell>
          <cell r="H61" t="str">
            <v>&gt; 3 Month</v>
          </cell>
          <cell r="I61" t="str">
            <v>Naveen Marisiddaiah</v>
          </cell>
          <cell r="J61" t="str">
            <v>Cluster Manager</v>
          </cell>
          <cell r="K61"/>
          <cell r="L61" t="str">
            <v>Bangalore</v>
          </cell>
          <cell r="M61" t="str">
            <v>Ashwin S Daria</v>
          </cell>
          <cell r="N61" t="str">
            <v>manjunath.s@spectra.co</v>
          </cell>
          <cell r="O61"/>
          <cell r="P61"/>
          <cell r="Q61">
            <v>1616169</v>
          </cell>
          <cell r="R61" t="str">
            <v>NonActive</v>
          </cell>
        </row>
        <row r="62">
          <cell r="C62">
            <v>11078</v>
          </cell>
          <cell r="D62" t="str">
            <v>Mohammed Samiulla</v>
          </cell>
          <cell r="E62" t="str">
            <v>FTTH-Own</v>
          </cell>
          <cell r="F62" t="str">
            <v>Channel Manager</v>
          </cell>
          <cell r="G62">
            <v>43325</v>
          </cell>
          <cell r="H62" t="str">
            <v>&gt; 3 Month</v>
          </cell>
          <cell r="I62" t="str">
            <v>K N Chethan</v>
          </cell>
          <cell r="J62" t="str">
            <v>Cluster Manager</v>
          </cell>
          <cell r="K62">
            <v>10893</v>
          </cell>
          <cell r="L62" t="str">
            <v>Bangalore</v>
          </cell>
          <cell r="M62" t="str">
            <v>Shailendra Sharma</v>
          </cell>
          <cell r="N62" t="str">
            <v>NonActive</v>
          </cell>
          <cell r="O62"/>
          <cell r="P62"/>
          <cell r="Q62">
            <v>11078</v>
          </cell>
          <cell r="R62" t="str">
            <v>NonActive</v>
          </cell>
        </row>
        <row r="63">
          <cell r="C63" t="str">
            <v>PG/SSPL/82</v>
          </cell>
          <cell r="D63" t="str">
            <v>Mustaq</v>
          </cell>
          <cell r="E63" t="str">
            <v>FTTH-Own</v>
          </cell>
          <cell r="F63" t="str">
            <v>Account Manager Farming/Acquisition</v>
          </cell>
          <cell r="G63">
            <v>43325</v>
          </cell>
          <cell r="H63" t="str">
            <v>&gt; 3 Month</v>
          </cell>
          <cell r="I63" t="str">
            <v>Naveen Marisiddaiah</v>
          </cell>
          <cell r="J63" t="str">
            <v>Cluster Manager</v>
          </cell>
          <cell r="K63"/>
          <cell r="L63" t="str">
            <v>Bangalore</v>
          </cell>
          <cell r="M63" t="str">
            <v>Ashwin S Daria</v>
          </cell>
          <cell r="N63" t="str">
            <v>NonActive</v>
          </cell>
          <cell r="O63"/>
          <cell r="P63"/>
          <cell r="Q63" t="str">
            <v>PG/SSPL/82</v>
          </cell>
          <cell r="R63" t="str">
            <v>NonActive</v>
          </cell>
        </row>
        <row r="64">
          <cell r="C64">
            <v>116969</v>
          </cell>
          <cell r="D64" t="str">
            <v>Sanganesh</v>
          </cell>
          <cell r="E64" t="str">
            <v>FTTH-Own</v>
          </cell>
          <cell r="F64" t="str">
            <v>Account Manager Farming/Acquisition</v>
          </cell>
          <cell r="G64">
            <v>43325</v>
          </cell>
          <cell r="H64" t="str">
            <v>&gt; 3 Month</v>
          </cell>
          <cell r="I64" t="str">
            <v>Naveen Marisiddaiah</v>
          </cell>
          <cell r="J64" t="str">
            <v>Cluster Manager</v>
          </cell>
          <cell r="K64"/>
          <cell r="L64" t="str">
            <v>Bangalore</v>
          </cell>
          <cell r="M64" t="str">
            <v>Ashwin S Daria</v>
          </cell>
          <cell r="N64" t="str">
            <v>NonActive</v>
          </cell>
          <cell r="O64"/>
          <cell r="P64"/>
          <cell r="Q64">
            <v>116969</v>
          </cell>
          <cell r="R64" t="str">
            <v>NonActive</v>
          </cell>
        </row>
        <row r="65">
          <cell r="C65" t="str">
            <v>PG/SSPL/139</v>
          </cell>
          <cell r="D65" t="str">
            <v>Sandeep S</v>
          </cell>
          <cell r="E65" t="str">
            <v>FTTH-Partner</v>
          </cell>
          <cell r="F65" t="str">
            <v>Sales Officers</v>
          </cell>
          <cell r="G65">
            <v>43423</v>
          </cell>
          <cell r="H65" t="str">
            <v>&gt; 3 Month</v>
          </cell>
          <cell r="I65" t="str">
            <v>Naveen Marisiddaiah</v>
          </cell>
          <cell r="J65" t="str">
            <v>Cluster Manager</v>
          </cell>
          <cell r="K65"/>
          <cell r="L65" t="str">
            <v>Bangalore</v>
          </cell>
          <cell r="M65" t="str">
            <v>Ashwin S Daria</v>
          </cell>
          <cell r="N65" t="str">
            <v>NonActive</v>
          </cell>
          <cell r="O65"/>
          <cell r="P65"/>
          <cell r="Q65" t="str">
            <v>PG/SSPL/139</v>
          </cell>
          <cell r="R65" t="str">
            <v>NonActive</v>
          </cell>
        </row>
        <row r="66">
          <cell r="C66" t="str">
            <v>PG/SSPL/111</v>
          </cell>
          <cell r="D66" t="str">
            <v>Syed Suhail Abbas</v>
          </cell>
          <cell r="E66" t="str">
            <v>FTTH-Partner</v>
          </cell>
          <cell r="F66" t="str">
            <v>Sales Officers</v>
          </cell>
          <cell r="G66">
            <v>43378</v>
          </cell>
          <cell r="H66" t="str">
            <v>&gt; 3 Month</v>
          </cell>
          <cell r="I66" t="str">
            <v>Naveen Marisiddaiah</v>
          </cell>
          <cell r="J66" t="str">
            <v>Cluster Manager</v>
          </cell>
          <cell r="K66"/>
          <cell r="L66" t="str">
            <v>Bangalore</v>
          </cell>
          <cell r="M66" t="str">
            <v>Ashwin S Daria</v>
          </cell>
          <cell r="N66" t="str">
            <v>NonActive</v>
          </cell>
          <cell r="O66"/>
          <cell r="P66"/>
          <cell r="Q66" t="str">
            <v>PG/SSPL/111</v>
          </cell>
          <cell r="R66" t="str">
            <v>NonActive</v>
          </cell>
        </row>
        <row r="67">
          <cell r="C67">
            <v>11299</v>
          </cell>
          <cell r="D67" t="str">
            <v>Akash Jalota</v>
          </cell>
          <cell r="E67" t="str">
            <v>FTTH-Own</v>
          </cell>
          <cell r="F67" t="str">
            <v>Business Development Executive-Home</v>
          </cell>
          <cell r="G67">
            <v>43709</v>
          </cell>
          <cell r="H67" t="str">
            <v>&gt; 3 Month</v>
          </cell>
          <cell r="I67" t="str">
            <v>Mohammed Rafiq</v>
          </cell>
          <cell r="J67" t="str">
            <v>Business Development Manager-Home</v>
          </cell>
          <cell r="K67">
            <v>10893</v>
          </cell>
          <cell r="L67" t="str">
            <v>Bangalore</v>
          </cell>
          <cell r="M67" t="str">
            <v>Niket Kumar</v>
          </cell>
          <cell r="N67" t="str">
            <v>akash.jalota@spectra.co</v>
          </cell>
          <cell r="O67"/>
          <cell r="P67"/>
          <cell r="Q67">
            <v>11299</v>
          </cell>
          <cell r="R67" t="str">
            <v>NonActive</v>
          </cell>
        </row>
        <row r="68">
          <cell r="C68">
            <v>11076</v>
          </cell>
          <cell r="D68" t="str">
            <v>Jagadesan K</v>
          </cell>
          <cell r="E68" t="str">
            <v>FTTH-Own</v>
          </cell>
          <cell r="F68" t="str">
            <v>Business Development Executive-Home</v>
          </cell>
          <cell r="G68">
            <v>43525</v>
          </cell>
          <cell r="H68" t="str">
            <v>&gt; 3 Month</v>
          </cell>
          <cell r="I68" t="str">
            <v>Mohammed Rafiq</v>
          </cell>
          <cell r="J68" t="str">
            <v>Business Development Manager-Home</v>
          </cell>
          <cell r="K68">
            <v>11122</v>
          </cell>
          <cell r="L68" t="str">
            <v>Bangalore</v>
          </cell>
          <cell r="M68" t="str">
            <v>Niket Kumar</v>
          </cell>
          <cell r="N68" t="str">
            <v>jagadesan.k@spectra.co</v>
          </cell>
          <cell r="O68"/>
          <cell r="P68" t="str">
            <v>BDE</v>
          </cell>
          <cell r="Q68">
            <v>11076</v>
          </cell>
          <cell r="R68" t="str">
            <v>NonActive</v>
          </cell>
        </row>
        <row r="69">
          <cell r="C69">
            <v>1616202</v>
          </cell>
          <cell r="D69" t="str">
            <v>Debajit Deb</v>
          </cell>
          <cell r="E69" t="str">
            <v>FTTH-Own</v>
          </cell>
          <cell r="F69" t="str">
            <v>Channel Manager</v>
          </cell>
          <cell r="G69">
            <v>43052</v>
          </cell>
          <cell r="H69" t="str">
            <v>&gt; 3 Month</v>
          </cell>
          <cell r="I69" t="str">
            <v>Mohammed Rafiq</v>
          </cell>
          <cell r="J69" t="str">
            <v>Cluster Manager</v>
          </cell>
          <cell r="K69">
            <v>11122</v>
          </cell>
          <cell r="L69" t="str">
            <v>Bangalore</v>
          </cell>
          <cell r="M69" t="str">
            <v>Shailendra Sharma</v>
          </cell>
          <cell r="N69" t="str">
            <v>debajit.deb@spectra.co</v>
          </cell>
          <cell r="O69"/>
          <cell r="P69"/>
          <cell r="Q69">
            <v>1616202</v>
          </cell>
          <cell r="R69" t="str">
            <v>NonActive</v>
          </cell>
        </row>
        <row r="70">
          <cell r="C70">
            <v>1616160</v>
          </cell>
          <cell r="D70" t="str">
            <v>Mohan Kumar B V</v>
          </cell>
          <cell r="E70" t="str">
            <v>FTTH-Own</v>
          </cell>
          <cell r="F70" t="str">
            <v>Sales Officers</v>
          </cell>
          <cell r="G70">
            <v>43057</v>
          </cell>
          <cell r="H70" t="str">
            <v>&gt; 3 Month</v>
          </cell>
          <cell r="I70" t="str">
            <v>Mohammed Rafiq</v>
          </cell>
          <cell r="J70" t="str">
            <v>Cluster Manager</v>
          </cell>
          <cell r="K70"/>
          <cell r="L70" t="str">
            <v>Bangalore</v>
          </cell>
          <cell r="M70" t="str">
            <v>Shailendra Sharma</v>
          </cell>
          <cell r="N70" t="str">
            <v>NonActive</v>
          </cell>
          <cell r="O70"/>
          <cell r="P70"/>
          <cell r="Q70">
            <v>1616160</v>
          </cell>
          <cell r="R70" t="str">
            <v>NonActive</v>
          </cell>
        </row>
        <row r="71">
          <cell r="C71">
            <v>11536</v>
          </cell>
          <cell r="D71" t="str">
            <v>Barkathulla Shariff</v>
          </cell>
          <cell r="E71" t="str">
            <v>FTTH-Own</v>
          </cell>
          <cell r="F71" t="str">
            <v>Business Development Executive-Home</v>
          </cell>
          <cell r="G71">
            <v>44428</v>
          </cell>
          <cell r="H71" t="str">
            <v>&gt; 3 Month</v>
          </cell>
          <cell r="I71" t="str">
            <v>Mohammed Rafiq</v>
          </cell>
          <cell r="J71" t="str">
            <v>Business Development Manager-Home</v>
          </cell>
          <cell r="K71">
            <v>11122</v>
          </cell>
          <cell r="L71" t="str">
            <v>Bangalore</v>
          </cell>
          <cell r="M71" t="str">
            <v>Niket Kumar</v>
          </cell>
          <cell r="N71" t="str">
            <v>barkathulla.shariff@spectra.co</v>
          </cell>
          <cell r="O71"/>
          <cell r="P71" t="str">
            <v>BDE</v>
          </cell>
          <cell r="Q71">
            <v>11536</v>
          </cell>
          <cell r="R71" t="str">
            <v>NonActive</v>
          </cell>
        </row>
        <row r="72">
          <cell r="C72">
            <v>1616156</v>
          </cell>
          <cell r="D72" t="str">
            <v>Kotresh M</v>
          </cell>
          <cell r="E72" t="str">
            <v>FTTH-Partner</v>
          </cell>
          <cell r="F72" t="str">
            <v>Sales Officers</v>
          </cell>
          <cell r="G72">
            <v>42873</v>
          </cell>
          <cell r="H72" t="str">
            <v>&gt; 3 Month</v>
          </cell>
          <cell r="I72" t="str">
            <v>K N Chethan</v>
          </cell>
          <cell r="J72" t="str">
            <v>Cluster Manager</v>
          </cell>
          <cell r="K72">
            <v>10893</v>
          </cell>
          <cell r="L72" t="str">
            <v>Bangalore</v>
          </cell>
          <cell r="M72" t="str">
            <v>Shailendra Sharma</v>
          </cell>
          <cell r="N72" t="str">
            <v>kotresh.m@spectra.co</v>
          </cell>
          <cell r="O72"/>
          <cell r="P72"/>
          <cell r="Q72">
            <v>1616156</v>
          </cell>
          <cell r="R72" t="str">
            <v>NonActive</v>
          </cell>
        </row>
        <row r="73">
          <cell r="C73">
            <v>1616161</v>
          </cell>
          <cell r="D73" t="str">
            <v>Sanjay Srinivasa</v>
          </cell>
          <cell r="E73" t="str">
            <v>FTTH-Partner</v>
          </cell>
          <cell r="F73" t="str">
            <v>Business Development Executive-Home</v>
          </cell>
          <cell r="G73">
            <v>43346</v>
          </cell>
          <cell r="H73" t="str">
            <v>&gt; 3 Month</v>
          </cell>
          <cell r="I73" t="str">
            <v>K N Chethan</v>
          </cell>
          <cell r="J73" t="str">
            <v>Business Development Manager-Home</v>
          </cell>
          <cell r="K73">
            <v>10893</v>
          </cell>
          <cell r="L73" t="str">
            <v>Bangalore</v>
          </cell>
          <cell r="M73" t="str">
            <v>Shailendra Sharma</v>
          </cell>
          <cell r="N73" t="str">
            <v>sanjay.srinivasa@spectra.co</v>
          </cell>
          <cell r="O73"/>
          <cell r="P73"/>
          <cell r="Q73">
            <v>1616161</v>
          </cell>
          <cell r="R73" t="str">
            <v>NonActive</v>
          </cell>
        </row>
        <row r="74">
          <cell r="C74">
            <v>1616204</v>
          </cell>
          <cell r="D74" t="str">
            <v>Vikram</v>
          </cell>
          <cell r="E74" t="str">
            <v>FTTH-Own</v>
          </cell>
          <cell r="F74" t="str">
            <v>Business Development Executive-Home</v>
          </cell>
          <cell r="G74">
            <v>43266</v>
          </cell>
          <cell r="H74" t="str">
            <v>&gt; 3 Month</v>
          </cell>
          <cell r="I74" t="str">
            <v>Mohammed Rafiq</v>
          </cell>
          <cell r="J74" t="str">
            <v>Cluster Manager</v>
          </cell>
          <cell r="K74"/>
          <cell r="L74" t="str">
            <v>Bangalore</v>
          </cell>
          <cell r="M74" t="str">
            <v>Shailendra Sharma</v>
          </cell>
          <cell r="N74" t="str">
            <v>NonActive</v>
          </cell>
          <cell r="O74"/>
          <cell r="P74"/>
          <cell r="Q74">
            <v>1616204</v>
          </cell>
          <cell r="R74" t="str">
            <v>NonActive</v>
          </cell>
        </row>
        <row r="75">
          <cell r="C75">
            <v>11298</v>
          </cell>
          <cell r="D75" t="str">
            <v>Narse Gowda</v>
          </cell>
          <cell r="E75" t="str">
            <v>FTTH-Own</v>
          </cell>
          <cell r="F75" t="str">
            <v>Business Development Executive-Home</v>
          </cell>
          <cell r="G75">
            <v>43709</v>
          </cell>
          <cell r="H75" t="str">
            <v>&gt; 3 Month</v>
          </cell>
          <cell r="I75" t="str">
            <v>Naveen Marisiddaiah</v>
          </cell>
          <cell r="J75" t="str">
            <v>Cluster Manager</v>
          </cell>
          <cell r="K75">
            <v>10496</v>
          </cell>
          <cell r="L75" t="str">
            <v>Bangalore</v>
          </cell>
          <cell r="M75" t="str">
            <v>Ashwin S Daria</v>
          </cell>
          <cell r="N75" t="str">
            <v>narasegowda.h@spectra.co</v>
          </cell>
          <cell r="O75"/>
          <cell r="P75"/>
          <cell r="Q75">
            <v>11298</v>
          </cell>
          <cell r="R75" t="str">
            <v>NonActive</v>
          </cell>
        </row>
        <row r="76">
          <cell r="C76">
            <v>11072</v>
          </cell>
          <cell r="D76" t="str">
            <v>Pavan kumar</v>
          </cell>
          <cell r="E76" t="str">
            <v>FTTH-Own</v>
          </cell>
          <cell r="F76" t="str">
            <v>Account Manager Farming/Acquisition</v>
          </cell>
          <cell r="G76">
            <v>43271</v>
          </cell>
          <cell r="H76" t="str">
            <v>&gt; 3 Month</v>
          </cell>
          <cell r="I76" t="str">
            <v>Naveen Marisiddaiah</v>
          </cell>
          <cell r="J76" t="str">
            <v>Cluster Manager</v>
          </cell>
          <cell r="K76">
            <v>10496</v>
          </cell>
          <cell r="L76" t="str">
            <v>Bangalore</v>
          </cell>
          <cell r="M76" t="str">
            <v>Ashwin S Daria</v>
          </cell>
          <cell r="N76" t="str">
            <v>pavan.kumar@spectra.co</v>
          </cell>
          <cell r="O76"/>
          <cell r="P76"/>
          <cell r="Q76">
            <v>11072</v>
          </cell>
          <cell r="R76" t="str">
            <v>NonActive</v>
          </cell>
        </row>
        <row r="77">
          <cell r="C77" t="str">
            <v>PG/SSPL/48</v>
          </cell>
          <cell r="D77" t="str">
            <v>Sourabh Kumar</v>
          </cell>
          <cell r="E77" t="str">
            <v>FTTH-Own</v>
          </cell>
          <cell r="F77" t="str">
            <v>Business Development Executive-Home</v>
          </cell>
          <cell r="G77">
            <v>43284</v>
          </cell>
          <cell r="H77" t="str">
            <v>&gt; 3 Month</v>
          </cell>
          <cell r="I77" t="str">
            <v>K N Chethan</v>
          </cell>
          <cell r="J77" t="str">
            <v>Cluster Manager</v>
          </cell>
          <cell r="K77"/>
          <cell r="L77" t="str">
            <v>Bangalore</v>
          </cell>
          <cell r="M77" t="str">
            <v>Shailendra Sharma</v>
          </cell>
          <cell r="N77" t="str">
            <v>NonActive</v>
          </cell>
          <cell r="O77"/>
          <cell r="P77"/>
          <cell r="Q77" t="str">
            <v>PG/SSPL/48</v>
          </cell>
          <cell r="R77" t="str">
            <v>NonActive</v>
          </cell>
        </row>
        <row r="78">
          <cell r="C78" t="str">
            <v>PG/SSPL/137</v>
          </cell>
          <cell r="D78" t="str">
            <v>Rajesh Kumar R</v>
          </cell>
          <cell r="E78" t="str">
            <v>FTTH-Own</v>
          </cell>
          <cell r="F78" t="str">
            <v>Sales Officers</v>
          </cell>
          <cell r="G78">
            <v>43423</v>
          </cell>
          <cell r="H78" t="str">
            <v>&gt; 3 Month</v>
          </cell>
          <cell r="I78" t="str">
            <v>K N Chethan</v>
          </cell>
          <cell r="J78" t="str">
            <v>Cluster Manager</v>
          </cell>
          <cell r="K78"/>
          <cell r="L78" t="str">
            <v>Bangalore</v>
          </cell>
          <cell r="M78" t="str">
            <v>Shailendra Sharma</v>
          </cell>
          <cell r="N78" t="str">
            <v>NonActive</v>
          </cell>
          <cell r="O78"/>
          <cell r="P78"/>
          <cell r="Q78" t="str">
            <v>PG/SSPL/137</v>
          </cell>
          <cell r="R78" t="str">
            <v>NonActive</v>
          </cell>
        </row>
        <row r="79">
          <cell r="C79">
            <v>1616177</v>
          </cell>
          <cell r="D79" t="str">
            <v>Harish Reddy</v>
          </cell>
          <cell r="E79" t="str">
            <v>FTTH-Own</v>
          </cell>
          <cell r="F79" t="str">
            <v>Sales Officers</v>
          </cell>
          <cell r="G79">
            <v>43283</v>
          </cell>
          <cell r="H79" t="str">
            <v>&gt; 3 Month</v>
          </cell>
          <cell r="I79" t="str">
            <v>K N Chethan</v>
          </cell>
          <cell r="J79" t="str">
            <v>Cluster Manager</v>
          </cell>
          <cell r="K79"/>
          <cell r="L79" t="str">
            <v>Bangalore</v>
          </cell>
          <cell r="M79" t="str">
            <v>Shailendra Sharma</v>
          </cell>
          <cell r="N79" t="str">
            <v>NonActive</v>
          </cell>
          <cell r="O79"/>
          <cell r="P79"/>
          <cell r="Q79">
            <v>1616177</v>
          </cell>
          <cell r="R79" t="str">
            <v>NonActive</v>
          </cell>
        </row>
        <row r="80">
          <cell r="C80">
            <v>116578</v>
          </cell>
          <cell r="D80" t="str">
            <v>Ajay Kumar</v>
          </cell>
          <cell r="E80" t="str">
            <v>FTTH-Own</v>
          </cell>
          <cell r="F80" t="str">
            <v>Sales Officers</v>
          </cell>
          <cell r="G80">
            <v>43282</v>
          </cell>
          <cell r="H80" t="str">
            <v>&gt; 3 Month</v>
          </cell>
          <cell r="I80" t="str">
            <v>K N Chethan</v>
          </cell>
          <cell r="J80" t="str">
            <v>Cluster Manager</v>
          </cell>
          <cell r="K80"/>
          <cell r="L80" t="str">
            <v>Bangalore</v>
          </cell>
          <cell r="M80" t="str">
            <v>Shailendra Sharma</v>
          </cell>
          <cell r="N80" t="str">
            <v>NonActive</v>
          </cell>
          <cell r="O80"/>
          <cell r="P80"/>
          <cell r="Q80">
            <v>116578</v>
          </cell>
          <cell r="R80" t="str">
            <v>NonActive</v>
          </cell>
        </row>
        <row r="81">
          <cell r="C81" t="str">
            <v>PG/SSPL/81</v>
          </cell>
          <cell r="D81" t="str">
            <v>Sumant Raj</v>
          </cell>
          <cell r="E81" t="str">
            <v>FTTH-Partner</v>
          </cell>
          <cell r="F81" t="str">
            <v>Business Development Executive-Home</v>
          </cell>
          <cell r="G81">
            <v>43325</v>
          </cell>
          <cell r="H81" t="str">
            <v>&gt; 3 Month</v>
          </cell>
          <cell r="I81" t="str">
            <v>K N Chethan</v>
          </cell>
          <cell r="J81" t="str">
            <v>Cluster Manager</v>
          </cell>
          <cell r="K81"/>
          <cell r="L81" t="str">
            <v>Bangalore</v>
          </cell>
          <cell r="M81" t="str">
            <v>Shailendra Sharma</v>
          </cell>
          <cell r="N81" t="str">
            <v>NonActive</v>
          </cell>
          <cell r="O81"/>
          <cell r="P81"/>
          <cell r="Q81" t="str">
            <v>PG/SSPL/81</v>
          </cell>
          <cell r="R81" t="str">
            <v>NonActive</v>
          </cell>
        </row>
        <row r="82">
          <cell r="C82">
            <v>1747205</v>
          </cell>
          <cell r="D82" t="str">
            <v>Parthiban K</v>
          </cell>
          <cell r="E82" t="str">
            <v>FTTH-Partner</v>
          </cell>
          <cell r="F82" t="str">
            <v>Business Development Executive-Home</v>
          </cell>
          <cell r="G82">
            <v>42798</v>
          </cell>
          <cell r="H82" t="str">
            <v>&gt; 3 Month</v>
          </cell>
          <cell r="I82" t="str">
            <v>Ganapathy.v</v>
          </cell>
          <cell r="J82" t="str">
            <v>Business Development Manager-Home</v>
          </cell>
          <cell r="K82">
            <v>10162</v>
          </cell>
          <cell r="L82" t="str">
            <v>Chennai</v>
          </cell>
          <cell r="M82" t="str">
            <v>Niket Kumar</v>
          </cell>
          <cell r="N82" t="str">
            <v>parthiban.k@spectra.co</v>
          </cell>
          <cell r="O82"/>
          <cell r="P82"/>
          <cell r="Q82">
            <v>1747205</v>
          </cell>
          <cell r="R82" t="str">
            <v>NonActive</v>
          </cell>
        </row>
        <row r="83">
          <cell r="C83">
            <v>11559</v>
          </cell>
          <cell r="D83" t="str">
            <v>Raja K</v>
          </cell>
          <cell r="E83" t="str">
            <v>SO BMC</v>
          </cell>
          <cell r="F83" t="str">
            <v>Sales Officers</v>
          </cell>
          <cell r="G83">
            <v>42195</v>
          </cell>
          <cell r="H83" t="str">
            <v>&gt; 3 Month</v>
          </cell>
          <cell r="I83" t="str">
            <v>Raghunath</v>
          </cell>
          <cell r="J83" t="str">
            <v>Sales Officer - TL</v>
          </cell>
          <cell r="K83">
            <v>10162</v>
          </cell>
          <cell r="L83" t="str">
            <v>Chennai</v>
          </cell>
          <cell r="M83" t="str">
            <v>Sunil Kale</v>
          </cell>
          <cell r="N83" t="str">
            <v>raja.k@spectra.co</v>
          </cell>
          <cell r="O83">
            <v>9319896758</v>
          </cell>
          <cell r="P83" t="str">
            <v>BB Team</v>
          </cell>
          <cell r="Q83">
            <v>11559</v>
          </cell>
          <cell r="R83" t="str">
            <v>NonActive</v>
          </cell>
        </row>
        <row r="84">
          <cell r="C84">
            <v>1616471</v>
          </cell>
          <cell r="D84" t="str">
            <v>RamPrasad</v>
          </cell>
          <cell r="E84" t="str">
            <v>FTTH-Partner</v>
          </cell>
          <cell r="F84" t="str">
            <v>Account Manager Acquisition</v>
          </cell>
          <cell r="G84">
            <v>41827</v>
          </cell>
          <cell r="H84" t="str">
            <v>&gt; 3 Month</v>
          </cell>
          <cell r="I84" t="str">
            <v>Ganapathy v</v>
          </cell>
          <cell r="J84" t="str">
            <v>Cluster Manager</v>
          </cell>
          <cell r="K84"/>
          <cell r="L84" t="str">
            <v>Chennai</v>
          </cell>
          <cell r="M84" t="str">
            <v>TBA</v>
          </cell>
          <cell r="N84" t="str">
            <v>NonActive</v>
          </cell>
          <cell r="O84"/>
          <cell r="P84"/>
          <cell r="Q84">
            <v>1616471</v>
          </cell>
          <cell r="R84" t="str">
            <v>NonActive</v>
          </cell>
        </row>
        <row r="85">
          <cell r="C85">
            <v>1616126</v>
          </cell>
          <cell r="D85" t="str">
            <v>Amir Khan1</v>
          </cell>
          <cell r="E85" t="str">
            <v>FTTH-Own</v>
          </cell>
          <cell r="F85" t="str">
            <v>Business Development Executive-Home</v>
          </cell>
          <cell r="G85">
            <v>43282</v>
          </cell>
          <cell r="H85" t="str">
            <v>&gt; 3 Month</v>
          </cell>
          <cell r="I85" t="str">
            <v>Amir Khan</v>
          </cell>
          <cell r="J85" t="str">
            <v>Business Development Manager-Home</v>
          </cell>
          <cell r="K85">
            <v>10128</v>
          </cell>
          <cell r="L85" t="str">
            <v>Delhi</v>
          </cell>
          <cell r="M85" t="str">
            <v>Niket Kumar</v>
          </cell>
          <cell r="N85" t="str">
            <v>amir.khan1@spectra.co</v>
          </cell>
          <cell r="O85"/>
          <cell r="P85"/>
          <cell r="Q85">
            <v>1616126</v>
          </cell>
          <cell r="R85" t="str">
            <v>NonActive</v>
          </cell>
        </row>
        <row r="86">
          <cell r="C86">
            <v>1616137</v>
          </cell>
          <cell r="D86" t="str">
            <v>Nilesh Kumar Maurya</v>
          </cell>
          <cell r="E86" t="str">
            <v>FTTH-Partner</v>
          </cell>
          <cell r="F86" t="str">
            <v>Business Development Executive-Home</v>
          </cell>
          <cell r="G86">
            <v>43385</v>
          </cell>
          <cell r="H86" t="str">
            <v>&gt; 3 Month</v>
          </cell>
          <cell r="I86" t="str">
            <v>Amir Khan</v>
          </cell>
          <cell r="J86" t="str">
            <v>Business Development Manager-Home</v>
          </cell>
          <cell r="K86">
            <v>10128</v>
          </cell>
          <cell r="L86" t="str">
            <v>Ghaziabad</v>
          </cell>
          <cell r="M86" t="str">
            <v>Shailendra Sharma</v>
          </cell>
          <cell r="N86" t="str">
            <v>nilesh.maurya@spectra.co</v>
          </cell>
          <cell r="O86"/>
          <cell r="P86"/>
          <cell r="Q86">
            <v>1616137</v>
          </cell>
          <cell r="R86" t="str">
            <v>NonActive</v>
          </cell>
        </row>
        <row r="87">
          <cell r="C87">
            <v>1747365</v>
          </cell>
          <cell r="D87" t="str">
            <v>Mayank Tiwari</v>
          </cell>
          <cell r="E87" t="str">
            <v>FTTH-Own</v>
          </cell>
          <cell r="F87" t="str">
            <v>Business Development Executive-Home</v>
          </cell>
          <cell r="G87">
            <v>43406</v>
          </cell>
          <cell r="H87" t="str">
            <v>&gt; 3 Month</v>
          </cell>
          <cell r="I87" t="str">
            <v>Amir Khan</v>
          </cell>
          <cell r="J87" t="str">
            <v>Business Development Manager-Home</v>
          </cell>
          <cell r="K87">
            <v>10128</v>
          </cell>
          <cell r="L87" t="str">
            <v>Noida</v>
          </cell>
          <cell r="M87" t="str">
            <v>Niket Kumar</v>
          </cell>
          <cell r="N87" t="str">
            <v>mayank.tiwari@spectra.co</v>
          </cell>
          <cell r="O87"/>
          <cell r="P87"/>
          <cell r="Q87">
            <v>1747365</v>
          </cell>
          <cell r="R87" t="str">
            <v>NonActive</v>
          </cell>
        </row>
        <row r="88">
          <cell r="C88">
            <v>116581</v>
          </cell>
          <cell r="D88" t="str">
            <v>Durgesh Kumar</v>
          </cell>
          <cell r="E88" t="str">
            <v>FTTH-Partner</v>
          </cell>
          <cell r="F88" t="str">
            <v>Team Leaders</v>
          </cell>
          <cell r="G88">
            <v>43301</v>
          </cell>
          <cell r="H88" t="str">
            <v>&gt; 3 Month</v>
          </cell>
          <cell r="I88" t="str">
            <v>Amir Khan</v>
          </cell>
          <cell r="J88" t="str">
            <v>Cluster Manager</v>
          </cell>
          <cell r="K88"/>
          <cell r="L88" t="str">
            <v>Noida</v>
          </cell>
          <cell r="M88" t="str">
            <v>Gaurav Sharma</v>
          </cell>
          <cell r="N88" t="str">
            <v>NonActive</v>
          </cell>
          <cell r="O88"/>
          <cell r="P88"/>
          <cell r="Q88">
            <v>116581</v>
          </cell>
          <cell r="R88" t="str">
            <v>NonActive</v>
          </cell>
        </row>
        <row r="89">
          <cell r="C89">
            <v>1616148</v>
          </cell>
          <cell r="D89" t="str">
            <v>Amresh Kumar</v>
          </cell>
          <cell r="E89" t="str">
            <v>FTTH-Own</v>
          </cell>
          <cell r="F89" t="str">
            <v>Business Development Executive-Home</v>
          </cell>
          <cell r="G89">
            <v>43349</v>
          </cell>
          <cell r="H89" t="str">
            <v>&gt; 3 Month</v>
          </cell>
          <cell r="I89" t="str">
            <v>Ashish Mathur</v>
          </cell>
          <cell r="J89" t="str">
            <v>Business Development Manager-Home</v>
          </cell>
          <cell r="K89">
            <v>10128</v>
          </cell>
          <cell r="L89" t="str">
            <v>Delhi</v>
          </cell>
          <cell r="M89" t="str">
            <v>Niket Kumar</v>
          </cell>
          <cell r="N89" t="str">
            <v>amresh.kumar@spectra.co</v>
          </cell>
          <cell r="O89"/>
          <cell r="P89"/>
          <cell r="Q89">
            <v>1616148</v>
          </cell>
          <cell r="R89" t="str">
            <v>NonActive</v>
          </cell>
        </row>
        <row r="90">
          <cell r="C90">
            <v>11213</v>
          </cell>
          <cell r="D90" t="str">
            <v>Ramdas Maurya</v>
          </cell>
          <cell r="E90" t="str">
            <v>SO BMC</v>
          </cell>
          <cell r="F90" t="str">
            <v>Sales Officers</v>
          </cell>
          <cell r="G90">
            <v>43617</v>
          </cell>
          <cell r="H90" t="str">
            <v>&gt; 3 Month</v>
          </cell>
          <cell r="I90" t="str">
            <v>Siddhesh Sane</v>
          </cell>
          <cell r="J90" t="str">
            <v>Sales Officer - TL</v>
          </cell>
          <cell r="K90">
            <v>11880</v>
          </cell>
          <cell r="L90" t="str">
            <v>Mumbai</v>
          </cell>
          <cell r="M90" t="str">
            <v>Rohit Rahul</v>
          </cell>
          <cell r="N90" t="str">
            <v>ramdas.maurya@spectra.co</v>
          </cell>
          <cell r="O90"/>
          <cell r="P90" t="str">
            <v>BB Team</v>
          </cell>
          <cell r="Q90">
            <v>11213</v>
          </cell>
          <cell r="R90" t="str">
            <v>NonActive</v>
          </cell>
        </row>
        <row r="91">
          <cell r="C91">
            <v>1616353</v>
          </cell>
          <cell r="D91" t="str">
            <v>Kamlesh S Shukla</v>
          </cell>
          <cell r="E91" t="str">
            <v>OBB &amp; BBB</v>
          </cell>
          <cell r="F91" t="str">
            <v>Sales Officers</v>
          </cell>
          <cell r="G91">
            <v>42293</v>
          </cell>
          <cell r="H91" t="str">
            <v>&gt; 3 Month</v>
          </cell>
          <cell r="I91" t="str">
            <v>Sandeep Nandlal Tripathi</v>
          </cell>
          <cell r="J91" t="str">
            <v>Sales Manager-Business</v>
          </cell>
          <cell r="K91">
            <v>10992</v>
          </cell>
          <cell r="L91" t="str">
            <v>Mumbai</v>
          </cell>
          <cell r="M91" t="str">
            <v>Ashwin S Daria</v>
          </cell>
          <cell r="N91" t="str">
            <v>kamlesh.shukla@spectra.co</v>
          </cell>
          <cell r="O91"/>
          <cell r="P91"/>
          <cell r="Q91">
            <v>1616353</v>
          </cell>
          <cell r="R91" t="str">
            <v>NonActive</v>
          </cell>
        </row>
        <row r="92">
          <cell r="C92">
            <v>86483</v>
          </cell>
          <cell r="D92" t="str">
            <v>Brijesh Kanojiya</v>
          </cell>
          <cell r="E92" t="str">
            <v>FTTH-Partner</v>
          </cell>
          <cell r="F92" t="str">
            <v>Sales Officers</v>
          </cell>
          <cell r="G92">
            <v>41470</v>
          </cell>
          <cell r="H92" t="str">
            <v>&gt; 3 Month</v>
          </cell>
          <cell r="I92" t="str">
            <v>Alok Trivedi</v>
          </cell>
          <cell r="J92" t="str">
            <v>Cluster Manager</v>
          </cell>
          <cell r="K92">
            <v>10992</v>
          </cell>
          <cell r="L92" t="str">
            <v>Mumbai</v>
          </cell>
          <cell r="M92" t="str">
            <v>Sowmya</v>
          </cell>
          <cell r="N92" t="str">
            <v>NonActive</v>
          </cell>
          <cell r="O92"/>
          <cell r="P92"/>
          <cell r="Q92">
            <v>86483</v>
          </cell>
          <cell r="R92" t="str">
            <v>NonActive</v>
          </cell>
        </row>
        <row r="93">
          <cell r="C93">
            <v>11214</v>
          </cell>
          <cell r="D93" t="str">
            <v>Nayana Yadav</v>
          </cell>
          <cell r="E93" t="str">
            <v>TM Mum</v>
          </cell>
          <cell r="F93" t="str">
            <v>Territory manager</v>
          </cell>
          <cell r="G93">
            <v>43617</v>
          </cell>
          <cell r="H93" t="str">
            <v>&gt; 3 Month</v>
          </cell>
          <cell r="I93" t="str">
            <v>Anand Kumar</v>
          </cell>
          <cell r="J93" t="str">
            <v>Sales Officer - TL</v>
          </cell>
          <cell r="K93">
            <v>12199</v>
          </cell>
          <cell r="L93" t="str">
            <v>Mumbai</v>
          </cell>
          <cell r="M93" t="str">
            <v>Arpan Chakraverty</v>
          </cell>
          <cell r="N93" t="str">
            <v>nayana.yadav@spectra.co</v>
          </cell>
          <cell r="O93"/>
          <cell r="P93" t="str">
            <v>BB Team</v>
          </cell>
          <cell r="Q93">
            <v>11214</v>
          </cell>
          <cell r="R93" t="str">
            <v>NonActive</v>
          </cell>
        </row>
        <row r="94">
          <cell r="C94">
            <v>112757</v>
          </cell>
          <cell r="D94" t="str">
            <v>Rehman Shaikh</v>
          </cell>
          <cell r="E94" t="str">
            <v>FTTH-Partner</v>
          </cell>
          <cell r="F94" t="str">
            <v>Sales Officers</v>
          </cell>
          <cell r="G94">
            <v>42926</v>
          </cell>
          <cell r="H94" t="str">
            <v>&gt; 3 Month</v>
          </cell>
          <cell r="I94" t="str">
            <v>Alok Trivedi</v>
          </cell>
          <cell r="J94" t="str">
            <v>Cluster Manager</v>
          </cell>
          <cell r="K94">
            <v>10992</v>
          </cell>
          <cell r="L94" t="str">
            <v>Mumbai</v>
          </cell>
          <cell r="M94" t="str">
            <v>Sowmya</v>
          </cell>
          <cell r="N94" t="str">
            <v>NonActive</v>
          </cell>
          <cell r="O94"/>
          <cell r="P94"/>
          <cell r="Q94">
            <v>112757</v>
          </cell>
          <cell r="R94" t="str">
            <v>NonActive</v>
          </cell>
        </row>
        <row r="95">
          <cell r="C95" t="str">
            <v>PG/SSPL/125</v>
          </cell>
          <cell r="D95" t="str">
            <v>Sandeep Shukla</v>
          </cell>
          <cell r="E95" t="str">
            <v>FTTH-Partner</v>
          </cell>
          <cell r="F95" t="str">
            <v>Sales Officers</v>
          </cell>
          <cell r="G95">
            <v>43362</v>
          </cell>
          <cell r="H95" t="str">
            <v>&gt; 3 Month</v>
          </cell>
          <cell r="I95" t="str">
            <v>Alok Trivedi</v>
          </cell>
          <cell r="J95" t="str">
            <v>Cluster Manager</v>
          </cell>
          <cell r="K95">
            <v>10992</v>
          </cell>
          <cell r="L95" t="str">
            <v>Mumbai</v>
          </cell>
          <cell r="M95" t="str">
            <v>Sowmya</v>
          </cell>
          <cell r="N95" t="str">
            <v>NonActive</v>
          </cell>
          <cell r="O95"/>
          <cell r="P95"/>
          <cell r="Q95" t="str">
            <v>PG/SSPL/125</v>
          </cell>
          <cell r="R95" t="str">
            <v>NonActive</v>
          </cell>
        </row>
        <row r="96">
          <cell r="C96">
            <v>1749296</v>
          </cell>
          <cell r="D96" t="str">
            <v>Anand Kumar Soni</v>
          </cell>
          <cell r="E96" t="str">
            <v>FTTH-Partner</v>
          </cell>
          <cell r="F96" t="str">
            <v>Sales Officers</v>
          </cell>
          <cell r="G96">
            <v>43446</v>
          </cell>
          <cell r="H96" t="str">
            <v>&gt; 3 Month</v>
          </cell>
          <cell r="I96" t="str">
            <v>Alok Trivedi</v>
          </cell>
          <cell r="J96" t="str">
            <v>Business Development Manager-Home</v>
          </cell>
          <cell r="K96">
            <v>10992</v>
          </cell>
          <cell r="L96" t="str">
            <v>Mumbai</v>
          </cell>
          <cell r="M96" t="str">
            <v>Shailendra Sharma</v>
          </cell>
          <cell r="N96" t="str">
            <v>anand.soni@spectra.co</v>
          </cell>
          <cell r="O96"/>
          <cell r="P96"/>
          <cell r="Q96">
            <v>1749296</v>
          </cell>
          <cell r="R96" t="str">
            <v>NonActive</v>
          </cell>
        </row>
        <row r="97">
          <cell r="C97">
            <v>11208</v>
          </cell>
          <cell r="D97" t="str">
            <v>Birudev Sukhdev Waghamode</v>
          </cell>
          <cell r="E97" t="str">
            <v>OBB &amp; BBB</v>
          </cell>
          <cell r="F97" t="str">
            <v>Sales Officers</v>
          </cell>
          <cell r="G97">
            <v>43377</v>
          </cell>
          <cell r="H97" t="str">
            <v>&gt; 3 Month</v>
          </cell>
          <cell r="I97" t="str">
            <v>Alok Trivedi</v>
          </cell>
          <cell r="J97" t="str">
            <v>Sales Manager-Business</v>
          </cell>
          <cell r="K97">
            <v>10992</v>
          </cell>
          <cell r="L97" t="str">
            <v>Pune</v>
          </cell>
          <cell r="M97" t="str">
            <v>Niket Kumar</v>
          </cell>
          <cell r="N97" t="str">
            <v>birudev.waghamode@spectra.co</v>
          </cell>
          <cell r="O97"/>
          <cell r="P97"/>
          <cell r="Q97">
            <v>11208</v>
          </cell>
          <cell r="R97" t="str">
            <v>NonActive</v>
          </cell>
        </row>
        <row r="98">
          <cell r="C98">
            <v>10986</v>
          </cell>
          <cell r="D98" t="str">
            <v>Pandurang Sonawane</v>
          </cell>
          <cell r="E98" t="str">
            <v>OBB &amp; BBB</v>
          </cell>
          <cell r="F98" t="str">
            <v>Sales Officers</v>
          </cell>
          <cell r="G98">
            <v>43383</v>
          </cell>
          <cell r="H98" t="str">
            <v>&gt; 3 Month</v>
          </cell>
          <cell r="I98" t="str">
            <v>Alok Trivedi</v>
          </cell>
          <cell r="J98" t="str">
            <v>Sales Manager-Business</v>
          </cell>
          <cell r="K98">
            <v>10992</v>
          </cell>
          <cell r="L98" t="str">
            <v>Mumbai</v>
          </cell>
          <cell r="M98" t="str">
            <v>Niket Kumar</v>
          </cell>
          <cell r="N98" t="str">
            <v>pandurang.sonawane@spectra.co</v>
          </cell>
          <cell r="O98"/>
          <cell r="P98"/>
          <cell r="Q98">
            <v>10986</v>
          </cell>
          <cell r="R98" t="str">
            <v>NonActive</v>
          </cell>
        </row>
        <row r="99">
          <cell r="C99">
            <v>1616345</v>
          </cell>
          <cell r="D99" t="str">
            <v>Dhuldev Ramchandra Lubal</v>
          </cell>
          <cell r="E99" t="str">
            <v>FTTH-Partner</v>
          </cell>
          <cell r="F99" t="str">
            <v>Business Development Executive-Home</v>
          </cell>
          <cell r="G99">
            <v>43377</v>
          </cell>
          <cell r="H99" t="str">
            <v>&gt; 3 Month</v>
          </cell>
          <cell r="I99" t="str">
            <v>Alok Trivedi</v>
          </cell>
          <cell r="J99" t="str">
            <v>Sales Manager-Business</v>
          </cell>
          <cell r="K99">
            <v>10992</v>
          </cell>
          <cell r="L99" t="str">
            <v>Pune</v>
          </cell>
          <cell r="M99" t="str">
            <v>Niket Kumar</v>
          </cell>
          <cell r="N99" t="str">
            <v>dhuldev.lubal@spectra.co</v>
          </cell>
          <cell r="O99"/>
          <cell r="P99"/>
          <cell r="Q99">
            <v>1616345</v>
          </cell>
          <cell r="R99" t="str">
            <v>NonActive</v>
          </cell>
        </row>
        <row r="100">
          <cell r="C100">
            <v>11209</v>
          </cell>
          <cell r="D100" t="str">
            <v>Ramesh Raghu Kale</v>
          </cell>
          <cell r="E100" t="str">
            <v>OBB &amp; BBB</v>
          </cell>
          <cell r="F100" t="str">
            <v>Sales Officers</v>
          </cell>
          <cell r="G100">
            <v>43377</v>
          </cell>
          <cell r="H100" t="str">
            <v>&gt; 3 Month</v>
          </cell>
          <cell r="I100" t="str">
            <v>Alok Trivedi</v>
          </cell>
          <cell r="J100" t="str">
            <v>Sales Manager-Business</v>
          </cell>
          <cell r="K100">
            <v>10992</v>
          </cell>
          <cell r="L100" t="str">
            <v>Pune</v>
          </cell>
          <cell r="M100" t="str">
            <v>Niket Kumar</v>
          </cell>
          <cell r="N100" t="str">
            <v>ramesh.kale@spectra.co</v>
          </cell>
          <cell r="O100"/>
          <cell r="P100"/>
          <cell r="Q100">
            <v>11209</v>
          </cell>
          <cell r="R100" t="str">
            <v>NonActive</v>
          </cell>
        </row>
        <row r="101">
          <cell r="C101">
            <v>1616363</v>
          </cell>
          <cell r="D101" t="str">
            <v>Umesh Tukaram Pol</v>
          </cell>
          <cell r="E101" t="str">
            <v>OBB &amp; BBB</v>
          </cell>
          <cell r="F101" t="str">
            <v>Sales Officers</v>
          </cell>
          <cell r="G101">
            <v>43377</v>
          </cell>
          <cell r="H101" t="str">
            <v>&gt; 3 Month</v>
          </cell>
          <cell r="I101" t="str">
            <v>Alok Trivedi</v>
          </cell>
          <cell r="J101" t="str">
            <v>Sales Manager-Business</v>
          </cell>
          <cell r="K101">
            <v>10992</v>
          </cell>
          <cell r="L101" t="str">
            <v>Mumbai</v>
          </cell>
          <cell r="M101" t="str">
            <v>Niket Kumar</v>
          </cell>
          <cell r="N101" t="str">
            <v>umesh.pol@spectra.co</v>
          </cell>
          <cell r="O101"/>
          <cell r="P101"/>
          <cell r="Q101">
            <v>1616363</v>
          </cell>
          <cell r="R101" t="str">
            <v>NonActive</v>
          </cell>
        </row>
        <row r="102">
          <cell r="C102">
            <v>10845</v>
          </cell>
          <cell r="D102" t="str">
            <v>Madhurendra Singh</v>
          </cell>
          <cell r="E102" t="str">
            <v>SMB</v>
          </cell>
          <cell r="F102" t="str">
            <v>Sales Officers</v>
          </cell>
          <cell r="G102">
            <v>43115</v>
          </cell>
          <cell r="H102" t="str">
            <v>&gt; 3 Month</v>
          </cell>
          <cell r="I102" t="str">
            <v>Mohit Lav</v>
          </cell>
          <cell r="J102" t="str">
            <v>Team Leader</v>
          </cell>
          <cell r="K102"/>
          <cell r="L102" t="str">
            <v>Gurgaon</v>
          </cell>
          <cell r="M102" t="str">
            <v>Arpan Chakraverty</v>
          </cell>
          <cell r="N102" t="str">
            <v>madhurendra.singh@spectra.co</v>
          </cell>
          <cell r="O102"/>
          <cell r="P102" t="str">
            <v>BB Team</v>
          </cell>
          <cell r="Q102">
            <v>10845</v>
          </cell>
          <cell r="R102" t="str">
            <v>NonActive</v>
          </cell>
        </row>
        <row r="103">
          <cell r="C103">
            <v>11070</v>
          </cell>
          <cell r="D103" t="str">
            <v>Vikas Mishra</v>
          </cell>
          <cell r="E103" t="str">
            <v>OBB</v>
          </cell>
          <cell r="F103" t="str">
            <v>Sales Officers</v>
          </cell>
          <cell r="G103">
            <v>42627</v>
          </cell>
          <cell r="H103" t="str">
            <v>&gt; 3 Month</v>
          </cell>
          <cell r="I103" t="str">
            <v>Vijayant Kumar Sinha</v>
          </cell>
          <cell r="J103" t="str">
            <v>TL/BB MANAGAER</v>
          </cell>
          <cell r="K103"/>
          <cell r="L103" t="str">
            <v>Gurgaon</v>
          </cell>
          <cell r="M103" t="str">
            <v>Dilip Kumar</v>
          </cell>
          <cell r="N103" t="str">
            <v>NonActive</v>
          </cell>
          <cell r="O103"/>
          <cell r="P103"/>
          <cell r="Q103">
            <v>11070</v>
          </cell>
          <cell r="R103" t="str">
            <v>NonActive</v>
          </cell>
        </row>
        <row r="104">
          <cell r="C104">
            <v>10726</v>
          </cell>
          <cell r="D104" t="str">
            <v>Manmeet Singh Maken</v>
          </cell>
          <cell r="E104" t="str">
            <v>OBB</v>
          </cell>
          <cell r="F104" t="str">
            <v>Sales Officers</v>
          </cell>
          <cell r="G104">
            <v>42887</v>
          </cell>
          <cell r="H104" t="str">
            <v>&gt; 3 Month</v>
          </cell>
          <cell r="I104" t="str">
            <v>Mohit Lav</v>
          </cell>
          <cell r="J104" t="str">
            <v>Sales Officer - TL</v>
          </cell>
          <cell r="K104"/>
          <cell r="L104" t="str">
            <v>Gurgaon</v>
          </cell>
          <cell r="M104" t="str">
            <v>Arpan Chakraverty</v>
          </cell>
          <cell r="N104" t="str">
            <v>manmeet.maken@spectra.co</v>
          </cell>
          <cell r="O104"/>
          <cell r="P104" t="str">
            <v>BB Team</v>
          </cell>
          <cell r="Q104">
            <v>10726</v>
          </cell>
          <cell r="R104" t="str">
            <v>NonActive</v>
          </cell>
        </row>
        <row r="105">
          <cell r="C105">
            <v>11296</v>
          </cell>
          <cell r="D105" t="str">
            <v>Parvesh Jaidia</v>
          </cell>
          <cell r="E105" t="str">
            <v>SMB</v>
          </cell>
          <cell r="F105" t="str">
            <v>Sales Officers</v>
          </cell>
          <cell r="G105">
            <v>43709</v>
          </cell>
          <cell r="H105" t="str">
            <v>&gt; 3 Month</v>
          </cell>
          <cell r="I105" t="str">
            <v>Varun Dhupar</v>
          </cell>
          <cell r="J105" t="str">
            <v>Team Leaders</v>
          </cell>
          <cell r="K105">
            <v>10803</v>
          </cell>
          <cell r="L105" t="str">
            <v>Gurgaon</v>
          </cell>
          <cell r="M105" t="str">
            <v>Arpan Chakraverty</v>
          </cell>
          <cell r="N105" t="str">
            <v>parvesh.jaidia@spectra.co</v>
          </cell>
          <cell r="O105"/>
          <cell r="P105"/>
          <cell r="Q105">
            <v>11296</v>
          </cell>
          <cell r="R105" t="str">
            <v>NonActive</v>
          </cell>
        </row>
        <row r="106">
          <cell r="C106">
            <v>11655</v>
          </cell>
          <cell r="D106" t="str">
            <v>Krishna M N</v>
          </cell>
          <cell r="E106" t="str">
            <v>Channels</v>
          </cell>
          <cell r="F106" t="str">
            <v>Team Leaders</v>
          </cell>
          <cell r="G106">
            <v>44550</v>
          </cell>
          <cell r="H106" t="str">
            <v>&gt; 3 Month</v>
          </cell>
          <cell r="I106" t="str">
            <v>Rajat Wadhwa</v>
          </cell>
          <cell r="J106" t="str">
            <v>Business Manager</v>
          </cell>
          <cell r="K106">
            <v>11501</v>
          </cell>
          <cell r="L106" t="str">
            <v>Bangalore</v>
          </cell>
          <cell r="M106" t="str">
            <v>Rajat Wadhwa</v>
          </cell>
          <cell r="N106" t="str">
            <v>krishna.mn1@spectra.co</v>
          </cell>
          <cell r="O106">
            <v>9019867900</v>
          </cell>
          <cell r="P106"/>
          <cell r="Q106">
            <v>11655</v>
          </cell>
          <cell r="R106" t="str">
            <v>NonActive</v>
          </cell>
        </row>
        <row r="107">
          <cell r="C107">
            <v>10851</v>
          </cell>
          <cell r="D107" t="str">
            <v>Brajesh Pandey</v>
          </cell>
          <cell r="E107" t="str">
            <v>SO NCR</v>
          </cell>
          <cell r="F107" t="str">
            <v>Sales Officers</v>
          </cell>
          <cell r="G107">
            <v>43115</v>
          </cell>
          <cell r="H107" t="str">
            <v>&gt; 3 Month</v>
          </cell>
          <cell r="I107" t="str">
            <v>Dipesh Kumar</v>
          </cell>
          <cell r="J107" t="str">
            <v>Sales Officer - TL</v>
          </cell>
          <cell r="K107"/>
          <cell r="L107" t="str">
            <v>Gurgaon</v>
          </cell>
          <cell r="M107" t="str">
            <v>Arpan Chakraverty</v>
          </cell>
          <cell r="N107" t="str">
            <v>brajesh.pandey@spectra.co</v>
          </cell>
          <cell r="O107"/>
          <cell r="P107" t="str">
            <v>BB Team</v>
          </cell>
          <cell r="Q107">
            <v>10851</v>
          </cell>
          <cell r="R107" t="str">
            <v>NonActive</v>
          </cell>
        </row>
        <row r="108">
          <cell r="C108">
            <v>1616446</v>
          </cell>
          <cell r="D108" t="str">
            <v>Vansh Singh</v>
          </cell>
          <cell r="E108" t="str">
            <v>OBB</v>
          </cell>
          <cell r="F108" t="str">
            <v>Sales Officers</v>
          </cell>
          <cell r="G108">
            <v>43084</v>
          </cell>
          <cell r="H108" t="str">
            <v>&gt; 3 Month</v>
          </cell>
          <cell r="I108" t="str">
            <v>Rajvardhan .</v>
          </cell>
          <cell r="J108" t="str">
            <v>TL/BB MANAGAER</v>
          </cell>
          <cell r="K108">
            <v>10660</v>
          </cell>
          <cell r="L108" t="str">
            <v>Noida</v>
          </cell>
          <cell r="M108" t="str">
            <v>Gaurav Sharma</v>
          </cell>
          <cell r="N108" t="str">
            <v>NonActive</v>
          </cell>
          <cell r="O108"/>
          <cell r="P108"/>
          <cell r="Q108">
            <v>1616446</v>
          </cell>
          <cell r="R108" t="str">
            <v>NonActive</v>
          </cell>
        </row>
        <row r="109">
          <cell r="C109" t="str">
            <v>PG/SSPL/147</v>
          </cell>
          <cell r="D109" t="str">
            <v>Naveen Kumar</v>
          </cell>
          <cell r="E109" t="str">
            <v>OBB</v>
          </cell>
          <cell r="F109" t="str">
            <v>Sales Officers</v>
          </cell>
          <cell r="G109">
            <v>43439</v>
          </cell>
          <cell r="H109" t="str">
            <v>&gt; 3 Month</v>
          </cell>
          <cell r="I109" t="str">
            <v>Vijayant Kumar Sinha</v>
          </cell>
          <cell r="J109" t="str">
            <v>TL/BB MANAGAER</v>
          </cell>
          <cell r="K109"/>
          <cell r="L109" t="str">
            <v>Gurgaon</v>
          </cell>
          <cell r="M109" t="str">
            <v>Dilip Kumar</v>
          </cell>
          <cell r="N109" t="str">
            <v>naveen.kumar1@spectra.co</v>
          </cell>
          <cell r="O109"/>
          <cell r="P109"/>
          <cell r="Q109" t="str">
            <v>PG/SSPL/147</v>
          </cell>
          <cell r="R109" t="str">
            <v>NonActive</v>
          </cell>
        </row>
        <row r="110">
          <cell r="C110">
            <v>10780</v>
          </cell>
          <cell r="D110" t="str">
            <v>Pradeep Singh</v>
          </cell>
          <cell r="E110" t="str">
            <v>OBB</v>
          </cell>
          <cell r="F110" t="str">
            <v>Sales Officers</v>
          </cell>
          <cell r="G110">
            <v>42956</v>
          </cell>
          <cell r="H110" t="str">
            <v>&gt; 3 Month</v>
          </cell>
          <cell r="I110" t="str">
            <v>Varun Dhupar</v>
          </cell>
          <cell r="J110" t="str">
            <v>TL/BB MANAGAER</v>
          </cell>
          <cell r="K110"/>
          <cell r="L110" t="str">
            <v>Delhi</v>
          </cell>
          <cell r="M110" t="str">
            <v>Arpan Chakraverty</v>
          </cell>
          <cell r="N110" t="str">
            <v>NonActive</v>
          </cell>
          <cell r="O110"/>
          <cell r="P110"/>
          <cell r="Q110">
            <v>10780</v>
          </cell>
          <cell r="R110" t="str">
            <v>NonActive</v>
          </cell>
        </row>
        <row r="111">
          <cell r="C111">
            <v>10734</v>
          </cell>
          <cell r="D111" t="str">
            <v>Sanjeev Gupta</v>
          </cell>
          <cell r="E111" t="str">
            <v>SMB - Soho</v>
          </cell>
          <cell r="F111" t="str">
            <v>TM</v>
          </cell>
          <cell r="G111">
            <v>42901</v>
          </cell>
          <cell r="H111" t="str">
            <v>&gt; 3 Month</v>
          </cell>
          <cell r="I111" t="str">
            <v>Rajeev Sinha</v>
          </cell>
          <cell r="J111" t="str">
            <v>TM</v>
          </cell>
          <cell r="K111">
            <v>11782</v>
          </cell>
          <cell r="L111" t="str">
            <v>Delhi</v>
          </cell>
          <cell r="M111" t="str">
            <v>Himanshu Goyal</v>
          </cell>
          <cell r="N111" t="str">
            <v>sanjeev.gupta@spectra.co</v>
          </cell>
          <cell r="O111"/>
          <cell r="P111" t="str">
            <v>SOHO Team</v>
          </cell>
          <cell r="Q111">
            <v>10734</v>
          </cell>
          <cell r="R111" t="str">
            <v>Active</v>
          </cell>
        </row>
        <row r="112">
          <cell r="C112">
            <v>10616</v>
          </cell>
          <cell r="D112" t="str">
            <v>Sunil Chaudhary</v>
          </cell>
          <cell r="E112" t="str">
            <v>OBB</v>
          </cell>
          <cell r="F112" t="str">
            <v>Account Manager Farming/Acquisition</v>
          </cell>
          <cell r="G112">
            <v>42685</v>
          </cell>
          <cell r="H112" t="str">
            <v>&gt; 3 Month</v>
          </cell>
          <cell r="I112" t="str">
            <v>Varun Dhupar</v>
          </cell>
          <cell r="J112" t="str">
            <v>TL/BB MANAGAER</v>
          </cell>
          <cell r="K112"/>
          <cell r="L112" t="str">
            <v>Delhi</v>
          </cell>
          <cell r="M112" t="str">
            <v>Arpan Chakraverty</v>
          </cell>
          <cell r="N112" t="str">
            <v>NonActive</v>
          </cell>
          <cell r="O112"/>
          <cell r="P112"/>
          <cell r="Q112">
            <v>10616</v>
          </cell>
          <cell r="R112" t="str">
            <v>NonActive</v>
          </cell>
        </row>
        <row r="113">
          <cell r="C113">
            <v>10743</v>
          </cell>
          <cell r="D113" t="str">
            <v>Satender Kumaar</v>
          </cell>
          <cell r="E113" t="str">
            <v>OBB</v>
          </cell>
          <cell r="F113" t="str">
            <v>Account Manager Farming/Acquisition</v>
          </cell>
          <cell r="G113">
            <v>42919</v>
          </cell>
          <cell r="H113" t="str">
            <v>&gt; 3 Month</v>
          </cell>
          <cell r="I113" t="str">
            <v>Varun Dhupar</v>
          </cell>
          <cell r="J113" t="str">
            <v>TL/BB MANAGAER</v>
          </cell>
          <cell r="K113"/>
          <cell r="L113" t="str">
            <v>Delhi</v>
          </cell>
          <cell r="M113" t="str">
            <v>Arpan Chakraverty</v>
          </cell>
          <cell r="N113" t="str">
            <v>NonActive</v>
          </cell>
          <cell r="O113"/>
          <cell r="P113"/>
          <cell r="Q113">
            <v>10743</v>
          </cell>
          <cell r="R113" t="str">
            <v>NonActive</v>
          </cell>
        </row>
        <row r="114">
          <cell r="C114">
            <v>11292</v>
          </cell>
          <cell r="D114" t="str">
            <v>Nitesh Sharma</v>
          </cell>
          <cell r="E114" t="str">
            <v>SO NCR</v>
          </cell>
          <cell r="F114" t="str">
            <v>Sales Officers</v>
          </cell>
          <cell r="G114">
            <v>43709</v>
          </cell>
          <cell r="H114" t="str">
            <v>&gt; 3 Month</v>
          </cell>
          <cell r="I114" t="str">
            <v>Amit Tripathi</v>
          </cell>
          <cell r="J114" t="str">
            <v>Sales Officer - TL</v>
          </cell>
          <cell r="K114">
            <v>10803</v>
          </cell>
          <cell r="L114" t="str">
            <v>Delhi</v>
          </cell>
          <cell r="M114" t="str">
            <v>Arpan Chakraverty</v>
          </cell>
          <cell r="N114" t="str">
            <v>nitesh.sharma@spectra.co</v>
          </cell>
          <cell r="O114"/>
          <cell r="P114" t="str">
            <v>BB Team</v>
          </cell>
          <cell r="Q114">
            <v>11292</v>
          </cell>
          <cell r="R114" t="str">
            <v>NonActive</v>
          </cell>
        </row>
        <row r="115">
          <cell r="C115">
            <v>11288</v>
          </cell>
          <cell r="D115" t="str">
            <v>Pramod Kumar Sindhu</v>
          </cell>
          <cell r="E115" t="str">
            <v>OBB</v>
          </cell>
          <cell r="F115" t="str">
            <v>Account Manager Farming/Acquisition</v>
          </cell>
          <cell r="G115">
            <v>43709</v>
          </cell>
          <cell r="H115" t="str">
            <v>&gt; 3 Month</v>
          </cell>
          <cell r="I115" t="str">
            <v>Ajit Kumar Upadhyay</v>
          </cell>
          <cell r="J115" t="str">
            <v>Cluster Manager</v>
          </cell>
          <cell r="K115">
            <v>10759</v>
          </cell>
          <cell r="L115" t="str">
            <v>Delhi</v>
          </cell>
          <cell r="M115" t="str">
            <v>Arpan Chakraverty</v>
          </cell>
          <cell r="N115" t="str">
            <v>pramod.sindhu@spectra.co</v>
          </cell>
          <cell r="O115"/>
          <cell r="P115"/>
          <cell r="Q115">
            <v>11288</v>
          </cell>
          <cell r="R115" t="str">
            <v>NonActive</v>
          </cell>
        </row>
        <row r="116">
          <cell r="C116">
            <v>1616311</v>
          </cell>
          <cell r="D116" t="str">
            <v>Ashwani Kumar</v>
          </cell>
          <cell r="E116" t="str">
            <v>OBB</v>
          </cell>
          <cell r="F116" t="str">
            <v>Sales Officers</v>
          </cell>
          <cell r="G116">
            <v>43445</v>
          </cell>
          <cell r="H116" t="str">
            <v>&gt; 3 Month</v>
          </cell>
          <cell r="I116" t="str">
            <v>Varun Dhupar</v>
          </cell>
          <cell r="J116" t="str">
            <v>TL/BB MANAGAER</v>
          </cell>
          <cell r="K116"/>
          <cell r="L116" t="str">
            <v>Delhi</v>
          </cell>
          <cell r="M116" t="str">
            <v>Arpan Chakraverty</v>
          </cell>
          <cell r="N116" t="str">
            <v>NonActive</v>
          </cell>
          <cell r="O116"/>
          <cell r="P116"/>
          <cell r="Q116">
            <v>1616311</v>
          </cell>
          <cell r="R116" t="str">
            <v>NonActive</v>
          </cell>
        </row>
        <row r="117">
          <cell r="C117">
            <v>11291</v>
          </cell>
          <cell r="D117" t="str">
            <v>Sunil Kumar Pandey</v>
          </cell>
          <cell r="E117" t="str">
            <v>OBB</v>
          </cell>
          <cell r="F117" t="str">
            <v>Sales Officers</v>
          </cell>
          <cell r="G117">
            <v>43709</v>
          </cell>
          <cell r="H117" t="str">
            <v>&gt; 3 Month</v>
          </cell>
          <cell r="I117" t="str">
            <v>Rajvardhan .</v>
          </cell>
          <cell r="J117" t="str">
            <v>Sales Manager-Business</v>
          </cell>
          <cell r="K117">
            <v>10660</v>
          </cell>
          <cell r="L117" t="str">
            <v>Noida</v>
          </cell>
          <cell r="M117" t="str">
            <v>Arpan Chakraverty</v>
          </cell>
          <cell r="N117" t="str">
            <v>sunil.pandey@spectra.co</v>
          </cell>
          <cell r="O117"/>
          <cell r="P117"/>
          <cell r="Q117">
            <v>11291</v>
          </cell>
          <cell r="R117" t="str">
            <v>NonActive</v>
          </cell>
        </row>
        <row r="118">
          <cell r="C118">
            <v>11289</v>
          </cell>
          <cell r="D118" t="str">
            <v>Sujeet Kumar</v>
          </cell>
          <cell r="E118" t="str">
            <v>TM Noi</v>
          </cell>
          <cell r="F118" t="str">
            <v>Sales Officers</v>
          </cell>
          <cell r="G118">
            <v>43709</v>
          </cell>
          <cell r="H118" t="str">
            <v>&gt; 3 Month</v>
          </cell>
          <cell r="I118" t="str">
            <v>Rajvardhan .</v>
          </cell>
          <cell r="J118" t="str">
            <v>Sales Officer - TL</v>
          </cell>
          <cell r="K118">
            <v>10660</v>
          </cell>
          <cell r="L118" t="str">
            <v>Noida</v>
          </cell>
          <cell r="M118" t="str">
            <v>Arpan Chakraverty</v>
          </cell>
          <cell r="N118" t="str">
            <v>sujeet.kumar@spectra.co</v>
          </cell>
          <cell r="O118"/>
          <cell r="P118" t="str">
            <v>BB Team</v>
          </cell>
          <cell r="Q118">
            <v>11289</v>
          </cell>
          <cell r="R118" t="str">
            <v>NonActive</v>
          </cell>
        </row>
        <row r="119">
          <cell r="C119">
            <v>10717</v>
          </cell>
          <cell r="D119" t="str">
            <v>Manoj Kumar Pandeya</v>
          </cell>
          <cell r="E119" t="str">
            <v>OBB</v>
          </cell>
          <cell r="F119" t="str">
            <v>Sales Officers</v>
          </cell>
          <cell r="G119">
            <v>42860</v>
          </cell>
          <cell r="H119" t="str">
            <v>&gt; 3 Month</v>
          </cell>
          <cell r="I119" t="str">
            <v>Rajvardhan .</v>
          </cell>
          <cell r="J119" t="str">
            <v>Sales Manager-Business</v>
          </cell>
          <cell r="K119">
            <v>10660</v>
          </cell>
          <cell r="L119" t="str">
            <v>Noida</v>
          </cell>
          <cell r="M119" t="str">
            <v>Arpan Chakraverty</v>
          </cell>
          <cell r="N119" t="str">
            <v>manoj.pandey@spectra.co</v>
          </cell>
          <cell r="O119"/>
          <cell r="P119"/>
          <cell r="Q119">
            <v>10717</v>
          </cell>
          <cell r="R119" t="str">
            <v>NonActive</v>
          </cell>
        </row>
        <row r="120">
          <cell r="C120">
            <v>11295</v>
          </cell>
          <cell r="D120" t="str">
            <v>Mohd Zunaid</v>
          </cell>
          <cell r="E120" t="str">
            <v>TM Noi</v>
          </cell>
          <cell r="F120" t="str">
            <v>Territory manager</v>
          </cell>
          <cell r="G120">
            <v>43709</v>
          </cell>
          <cell r="H120" t="str">
            <v>&gt; 3 Month</v>
          </cell>
          <cell r="I120" t="str">
            <v>Rajvardhan .</v>
          </cell>
          <cell r="J120" t="str">
            <v>Sales Officer - TL</v>
          </cell>
          <cell r="K120">
            <v>10660</v>
          </cell>
          <cell r="L120" t="str">
            <v>Noida</v>
          </cell>
          <cell r="M120" t="str">
            <v>Arpan Chakraverty</v>
          </cell>
          <cell r="N120" t="str">
            <v>mohd.zunaid@spectra.co</v>
          </cell>
          <cell r="O120"/>
          <cell r="P120" t="str">
            <v>BB Team</v>
          </cell>
          <cell r="Q120">
            <v>11295</v>
          </cell>
          <cell r="R120" t="str">
            <v>NonActive</v>
          </cell>
        </row>
        <row r="121">
          <cell r="C121">
            <v>11290</v>
          </cell>
          <cell r="D121" t="str">
            <v>Satyaveer Singh</v>
          </cell>
          <cell r="E121" t="str">
            <v>OBB</v>
          </cell>
          <cell r="F121" t="str">
            <v>Business Development Executive-Home</v>
          </cell>
          <cell r="G121">
            <v>43709</v>
          </cell>
          <cell r="H121" t="str">
            <v>&gt; 3 Month</v>
          </cell>
          <cell r="I121" t="str">
            <v>Rajvardhan .</v>
          </cell>
          <cell r="J121" t="str">
            <v>Sales Manager-Business</v>
          </cell>
          <cell r="K121">
            <v>10660</v>
          </cell>
          <cell r="L121" t="str">
            <v>Noida</v>
          </cell>
          <cell r="M121" t="str">
            <v>Arpan Chakraverty</v>
          </cell>
          <cell r="N121" t="str">
            <v>satyaveer.singh@spectra.co</v>
          </cell>
          <cell r="O121"/>
          <cell r="P121"/>
          <cell r="Q121">
            <v>11290</v>
          </cell>
          <cell r="R121" t="str">
            <v>NonActive</v>
          </cell>
        </row>
        <row r="122">
          <cell r="C122">
            <v>11033</v>
          </cell>
          <cell r="D122" t="str">
            <v>Aditya Tyagi</v>
          </cell>
          <cell r="E122" t="str">
            <v>OBB</v>
          </cell>
          <cell r="F122" t="str">
            <v>Business Development Executive-Home</v>
          </cell>
          <cell r="G122">
            <v>43468</v>
          </cell>
          <cell r="H122" t="str">
            <v>&gt; 3 Month</v>
          </cell>
          <cell r="I122" t="str">
            <v>Rajvardhan .</v>
          </cell>
          <cell r="J122" t="str">
            <v>TL/BB MANAGAER</v>
          </cell>
          <cell r="K122"/>
          <cell r="L122" t="str">
            <v>Noida</v>
          </cell>
          <cell r="M122" t="str">
            <v>Gaurav Sharma</v>
          </cell>
          <cell r="N122" t="str">
            <v>NonActive</v>
          </cell>
          <cell r="O122"/>
          <cell r="P122"/>
          <cell r="Q122">
            <v>11033</v>
          </cell>
          <cell r="R122" t="str">
            <v>NonActive</v>
          </cell>
        </row>
        <row r="123">
          <cell r="C123">
            <v>11032</v>
          </cell>
          <cell r="D123" t="str">
            <v>Vishu Bhardhwaj</v>
          </cell>
          <cell r="E123" t="str">
            <v>OBB</v>
          </cell>
          <cell r="F123" t="str">
            <v>Business Development Executive-Home</v>
          </cell>
          <cell r="G123">
            <v>43468</v>
          </cell>
          <cell r="H123" t="str">
            <v>&gt; 3 Month</v>
          </cell>
          <cell r="I123" t="str">
            <v>Rajvardhan .</v>
          </cell>
          <cell r="J123" t="str">
            <v>TL/BB MANAGAER</v>
          </cell>
          <cell r="K123"/>
          <cell r="L123" t="str">
            <v>Noida</v>
          </cell>
          <cell r="M123" t="str">
            <v>Gaurav Sharma</v>
          </cell>
          <cell r="N123" t="str">
            <v>NonActive</v>
          </cell>
          <cell r="O123"/>
          <cell r="P123"/>
          <cell r="Q123">
            <v>11032</v>
          </cell>
          <cell r="R123" t="str">
            <v>NonActive</v>
          </cell>
        </row>
        <row r="124">
          <cell r="C124">
            <v>10827</v>
          </cell>
          <cell r="D124" t="str">
            <v>Arugula Reddysekhar</v>
          </cell>
          <cell r="E124" t="str">
            <v>OBB</v>
          </cell>
          <cell r="F124" t="str">
            <v>Business Development Manager-Home</v>
          </cell>
          <cell r="G124">
            <v>43073</v>
          </cell>
          <cell r="H124" t="str">
            <v>&gt; 3 Month</v>
          </cell>
          <cell r="I124" t="str">
            <v>K Haribabu</v>
          </cell>
          <cell r="J124" t="str">
            <v>Cluster Manager</v>
          </cell>
          <cell r="K124"/>
          <cell r="L124" t="str">
            <v>Bangalore</v>
          </cell>
          <cell r="M124" t="str">
            <v>Ashwin S Daria</v>
          </cell>
          <cell r="N124" t="str">
            <v>NonActive</v>
          </cell>
          <cell r="O124"/>
          <cell r="P124"/>
          <cell r="Q124">
            <v>10827</v>
          </cell>
          <cell r="R124" t="str">
            <v>NonActive</v>
          </cell>
        </row>
        <row r="125">
          <cell r="C125">
            <v>10757</v>
          </cell>
          <cell r="D125" t="str">
            <v>Darshan R</v>
          </cell>
          <cell r="E125" t="str">
            <v>OBB</v>
          </cell>
          <cell r="F125" t="str">
            <v>Channel Manager</v>
          </cell>
          <cell r="G125">
            <v>42929</v>
          </cell>
          <cell r="H125" t="str">
            <v>&gt; 3 Month</v>
          </cell>
          <cell r="I125" t="str">
            <v>K Haribabu</v>
          </cell>
          <cell r="J125" t="str">
            <v>Cluster Manager</v>
          </cell>
          <cell r="K125"/>
          <cell r="L125" t="str">
            <v>Bangalore</v>
          </cell>
          <cell r="M125" t="str">
            <v>Ashwin S Daria</v>
          </cell>
          <cell r="N125" t="str">
            <v>NonActive</v>
          </cell>
          <cell r="O125"/>
          <cell r="P125"/>
          <cell r="Q125">
            <v>10757</v>
          </cell>
          <cell r="R125" t="str">
            <v>NonActive</v>
          </cell>
        </row>
        <row r="126">
          <cell r="C126">
            <v>10776</v>
          </cell>
          <cell r="D126" t="str">
            <v>Ranjith Suvarna B</v>
          </cell>
          <cell r="E126" t="str">
            <v>OBB</v>
          </cell>
          <cell r="F126" t="str">
            <v>Sales Manager-Business</v>
          </cell>
          <cell r="G126">
            <v>42950</v>
          </cell>
          <cell r="H126" t="str">
            <v>&gt; 3 Month</v>
          </cell>
          <cell r="I126" t="str">
            <v>Zameer A</v>
          </cell>
          <cell r="J126" t="str">
            <v>Cluster Manager</v>
          </cell>
          <cell r="K126"/>
          <cell r="L126" t="str">
            <v>Bangalore</v>
          </cell>
          <cell r="M126" t="str">
            <v>Ashwin S Daria</v>
          </cell>
          <cell r="N126" t="str">
            <v>NonActive</v>
          </cell>
          <cell r="O126"/>
          <cell r="P126"/>
          <cell r="Q126">
            <v>10776</v>
          </cell>
          <cell r="R126" t="str">
            <v>NonActive</v>
          </cell>
        </row>
        <row r="127">
          <cell r="C127">
            <v>10993</v>
          </cell>
          <cell r="D127" t="str">
            <v>Debangashu Bramachari</v>
          </cell>
          <cell r="E127" t="str">
            <v>OBB</v>
          </cell>
          <cell r="F127" t="str">
            <v>Business Development Manager-Home</v>
          </cell>
          <cell r="G127">
            <v>43388</v>
          </cell>
          <cell r="H127" t="str">
            <v>&gt; 3 Month</v>
          </cell>
          <cell r="I127" t="str">
            <v>Wahid S</v>
          </cell>
          <cell r="J127" t="str">
            <v>Cluster Manager</v>
          </cell>
          <cell r="K127"/>
          <cell r="L127" t="str">
            <v>Bangalore</v>
          </cell>
          <cell r="M127" t="str">
            <v>Ashwin S Daria</v>
          </cell>
          <cell r="N127" t="str">
            <v>NonActive</v>
          </cell>
          <cell r="O127"/>
          <cell r="P127"/>
          <cell r="Q127">
            <v>10993</v>
          </cell>
          <cell r="R127" t="str">
            <v>NonActive</v>
          </cell>
        </row>
        <row r="128">
          <cell r="C128">
            <v>10998</v>
          </cell>
          <cell r="D128" t="str">
            <v>Shaik Aleem</v>
          </cell>
          <cell r="E128" t="str">
            <v>SMB</v>
          </cell>
          <cell r="F128" t="str">
            <v>Sales Officers</v>
          </cell>
          <cell r="G128">
            <v>43406</v>
          </cell>
          <cell r="H128" t="str">
            <v>&gt; 3 Month</v>
          </cell>
          <cell r="I128" t="str">
            <v>Naveen Marisiddaiah</v>
          </cell>
          <cell r="J128" t="str">
            <v>Sales Manager-Business</v>
          </cell>
          <cell r="K128">
            <v>10496</v>
          </cell>
          <cell r="L128" t="str">
            <v>Bangalore</v>
          </cell>
          <cell r="M128" t="str">
            <v>Ashwin S Daria</v>
          </cell>
          <cell r="N128" t="str">
            <v>shaik.aleem@spectra.co</v>
          </cell>
          <cell r="O128"/>
          <cell r="P128"/>
          <cell r="Q128">
            <v>10998</v>
          </cell>
          <cell r="R128" t="str">
            <v>NonActive</v>
          </cell>
        </row>
        <row r="129">
          <cell r="C129">
            <v>10800</v>
          </cell>
          <cell r="D129" t="str">
            <v>Shivmurthi B Hiremath</v>
          </cell>
          <cell r="E129" t="str">
            <v>OBB</v>
          </cell>
          <cell r="F129" t="str">
            <v>Sales Officers</v>
          </cell>
          <cell r="G129">
            <v>43014</v>
          </cell>
          <cell r="H129" t="str">
            <v>&gt; 3 Month</v>
          </cell>
          <cell r="I129" t="str">
            <v>Muheeb Munawar</v>
          </cell>
          <cell r="J129" t="str">
            <v>Cluster Manager</v>
          </cell>
          <cell r="K129">
            <v>10509</v>
          </cell>
          <cell r="L129" t="str">
            <v>Bangalore</v>
          </cell>
          <cell r="M129" t="str">
            <v>Manoj Mandal</v>
          </cell>
          <cell r="N129" t="str">
            <v>NonActive</v>
          </cell>
          <cell r="O129"/>
          <cell r="P129"/>
          <cell r="Q129">
            <v>10800</v>
          </cell>
          <cell r="R129" t="str">
            <v>NonActive</v>
          </cell>
        </row>
        <row r="130">
          <cell r="C130">
            <v>10967</v>
          </cell>
          <cell r="D130" t="str">
            <v>Ravi D K</v>
          </cell>
          <cell r="E130" t="str">
            <v>SMB</v>
          </cell>
          <cell r="F130" t="str">
            <v>Sales Officers</v>
          </cell>
          <cell r="G130">
            <v>43346</v>
          </cell>
          <cell r="H130" t="str">
            <v>&gt; 3 Month</v>
          </cell>
          <cell r="I130" t="str">
            <v>Naveen Marisiddaiah</v>
          </cell>
          <cell r="J130" t="str">
            <v>Sales Manager-Business</v>
          </cell>
          <cell r="K130">
            <v>10496</v>
          </cell>
          <cell r="L130" t="str">
            <v>Bangalore</v>
          </cell>
          <cell r="M130" t="str">
            <v>TBA</v>
          </cell>
          <cell r="N130" t="str">
            <v>ravi.k@spectra.co</v>
          </cell>
          <cell r="O130"/>
          <cell r="P130"/>
          <cell r="Q130">
            <v>10967</v>
          </cell>
          <cell r="R130" t="str">
            <v>NonActive</v>
          </cell>
        </row>
        <row r="131">
          <cell r="C131">
            <v>10804</v>
          </cell>
          <cell r="D131" t="str">
            <v>J Vijaya Kumara</v>
          </cell>
          <cell r="E131" t="str">
            <v>OBB</v>
          </cell>
          <cell r="F131" t="str">
            <v>Sales Officers</v>
          </cell>
          <cell r="G131">
            <v>43031</v>
          </cell>
          <cell r="H131" t="str">
            <v>&gt; 3 Month</v>
          </cell>
          <cell r="I131" t="str">
            <v>Direct</v>
          </cell>
          <cell r="J131" t="str">
            <v>Cluster Manager</v>
          </cell>
          <cell r="K131"/>
          <cell r="L131" t="str">
            <v>Bangalore</v>
          </cell>
          <cell r="M131" t="str">
            <v>Manoj Mandal</v>
          </cell>
          <cell r="N131" t="str">
            <v>NonActive</v>
          </cell>
          <cell r="O131"/>
          <cell r="P131"/>
          <cell r="Q131">
            <v>10804</v>
          </cell>
          <cell r="R131" t="str">
            <v>NonActive</v>
          </cell>
        </row>
        <row r="132">
          <cell r="C132">
            <v>10906</v>
          </cell>
          <cell r="D132" t="str">
            <v>Amit Kumar Singhhhhh</v>
          </cell>
          <cell r="E132" t="str">
            <v>OBB</v>
          </cell>
          <cell r="F132" t="str">
            <v>Ent Sales Manager</v>
          </cell>
          <cell r="G132">
            <v>43283</v>
          </cell>
          <cell r="H132" t="str">
            <v>&gt; 3 Month</v>
          </cell>
          <cell r="I132" t="str">
            <v>Ketan Dalvi</v>
          </cell>
          <cell r="J132" t="str">
            <v>Acquisition Manager - TL</v>
          </cell>
          <cell r="K132"/>
          <cell r="L132" t="str">
            <v>Bangalore</v>
          </cell>
          <cell r="M132" t="str">
            <v>Manoj Mandal</v>
          </cell>
          <cell r="N132" t="str">
            <v>amit.singh3@spectra.co</v>
          </cell>
          <cell r="O132"/>
          <cell r="P132" t="str">
            <v>AM Hunting</v>
          </cell>
          <cell r="Q132">
            <v>10906</v>
          </cell>
          <cell r="R132" t="str">
            <v>NonActive</v>
          </cell>
        </row>
        <row r="133">
          <cell r="C133">
            <v>10974</v>
          </cell>
          <cell r="D133" t="str">
            <v>Raja</v>
          </cell>
          <cell r="E133" t="str">
            <v>OBB</v>
          </cell>
          <cell r="F133" t="str">
            <v>Sales Officers</v>
          </cell>
          <cell r="G133">
            <v>43354</v>
          </cell>
          <cell r="H133" t="str">
            <v>&gt; 3 Month</v>
          </cell>
          <cell r="I133" t="str">
            <v>Wahid S</v>
          </cell>
          <cell r="J133" t="str">
            <v>Cluster Manager</v>
          </cell>
          <cell r="K133"/>
          <cell r="L133" t="str">
            <v>Bangalore</v>
          </cell>
          <cell r="M133" t="str">
            <v>Ashwin S Daria</v>
          </cell>
          <cell r="N133" t="str">
            <v>NonActive</v>
          </cell>
          <cell r="O133"/>
          <cell r="P133"/>
          <cell r="Q133">
            <v>10974</v>
          </cell>
          <cell r="R133" t="str">
            <v>NonActive</v>
          </cell>
        </row>
        <row r="134">
          <cell r="C134">
            <v>11205</v>
          </cell>
          <cell r="D134" t="str">
            <v>Amit Mishra</v>
          </cell>
          <cell r="E134" t="str">
            <v>OBB &amp; BBB</v>
          </cell>
          <cell r="F134" t="str">
            <v>Sales Officers</v>
          </cell>
          <cell r="G134">
            <v>41821</v>
          </cell>
          <cell r="H134" t="str">
            <v>&gt; 3 Month</v>
          </cell>
          <cell r="I134" t="str">
            <v>Sandeep Nandlal Tripathi</v>
          </cell>
          <cell r="J134" t="str">
            <v>Sales Manager-Business</v>
          </cell>
          <cell r="K134">
            <v>10100</v>
          </cell>
          <cell r="L134" t="str">
            <v>Mumbai</v>
          </cell>
          <cell r="M134" t="str">
            <v>Ashwin S Daria</v>
          </cell>
          <cell r="N134" t="str">
            <v>amit.mishra@spectra.co</v>
          </cell>
          <cell r="O134"/>
          <cell r="P134"/>
          <cell r="Q134">
            <v>11205</v>
          </cell>
          <cell r="R134" t="str">
            <v>NonActive</v>
          </cell>
        </row>
        <row r="135">
          <cell r="C135">
            <v>11194</v>
          </cell>
          <cell r="D135" t="str">
            <v>piyush srivastav</v>
          </cell>
          <cell r="E135" t="str">
            <v>OBB &amp; BBB</v>
          </cell>
          <cell r="F135" t="str">
            <v>Account Manager Acquisition</v>
          </cell>
          <cell r="G135">
            <v>42958</v>
          </cell>
          <cell r="H135" t="str">
            <v>&gt; 3 Month</v>
          </cell>
          <cell r="I135" t="str">
            <v>Ajaz Muneer Khan</v>
          </cell>
          <cell r="J135" t="str">
            <v>Cluster Manager</v>
          </cell>
          <cell r="K135" t="str">
            <v>11193</v>
          </cell>
          <cell r="L135" t="str">
            <v>Mumbai</v>
          </cell>
          <cell r="M135" t="str">
            <v>Sowmya</v>
          </cell>
          <cell r="N135" t="str">
            <v>NonActive</v>
          </cell>
          <cell r="O135"/>
          <cell r="P135"/>
          <cell r="Q135">
            <v>11194</v>
          </cell>
          <cell r="R135" t="str">
            <v>NonActive</v>
          </cell>
        </row>
        <row r="136">
          <cell r="C136">
            <v>11202</v>
          </cell>
          <cell r="D136" t="str">
            <v>Arif Pathan</v>
          </cell>
          <cell r="E136" t="str">
            <v>OBB &amp; BBB</v>
          </cell>
          <cell r="F136" t="str">
            <v>Account Manager Acquisition</v>
          </cell>
          <cell r="G136">
            <v>43293</v>
          </cell>
          <cell r="H136" t="str">
            <v>&gt; 3 Month</v>
          </cell>
          <cell r="I136" t="str">
            <v>Ajaz Muneer Khan</v>
          </cell>
          <cell r="J136" t="str">
            <v>Cluster Manager</v>
          </cell>
          <cell r="K136" t="str">
            <v>11193</v>
          </cell>
          <cell r="L136" t="str">
            <v>Mumbai</v>
          </cell>
          <cell r="M136" t="str">
            <v>Sowmya</v>
          </cell>
          <cell r="N136" t="str">
            <v>NonActive</v>
          </cell>
          <cell r="O136"/>
          <cell r="P136"/>
          <cell r="Q136">
            <v>11202</v>
          </cell>
          <cell r="R136" t="str">
            <v>NonActive</v>
          </cell>
        </row>
        <row r="137">
          <cell r="C137">
            <v>10703</v>
          </cell>
          <cell r="D137" t="str">
            <v>Avaneesh Mishra</v>
          </cell>
          <cell r="E137" t="str">
            <v>OBB</v>
          </cell>
          <cell r="F137" t="str">
            <v>Sales Officers</v>
          </cell>
          <cell r="G137">
            <v>42810</v>
          </cell>
          <cell r="H137" t="str">
            <v>&gt; 3 Month</v>
          </cell>
          <cell r="I137" t="str">
            <v>Varun Dhupar</v>
          </cell>
          <cell r="J137" t="str">
            <v>TL/BB MANAGAER</v>
          </cell>
          <cell r="K137"/>
          <cell r="L137" t="str">
            <v>Delhi</v>
          </cell>
          <cell r="M137" t="str">
            <v>Arpan Chakraverty</v>
          </cell>
          <cell r="N137" t="str">
            <v>NonActive</v>
          </cell>
          <cell r="O137"/>
          <cell r="P137"/>
          <cell r="Q137">
            <v>10703</v>
          </cell>
          <cell r="R137" t="str">
            <v>NonActive</v>
          </cell>
        </row>
        <row r="138">
          <cell r="C138">
            <v>11494</v>
          </cell>
          <cell r="D138" t="str">
            <v>Abhirup Dey</v>
          </cell>
          <cell r="E138" t="str">
            <v>SMB</v>
          </cell>
          <cell r="F138" t="str">
            <v>Ent Sales Manager</v>
          </cell>
          <cell r="G138">
            <v>44319</v>
          </cell>
          <cell r="H138" t="str">
            <v>&gt; 3 Month</v>
          </cell>
          <cell r="I138" t="str">
            <v>Manoj Mandal</v>
          </cell>
          <cell r="J138" t="str">
            <v>Business Manager</v>
          </cell>
          <cell r="K138"/>
          <cell r="L138" t="str">
            <v>Bangalore</v>
          </cell>
          <cell r="M138" t="str">
            <v>Manoj Mandal</v>
          </cell>
          <cell r="N138" t="str">
            <v xml:space="preserve">abhirup.dey@spectra.co </v>
          </cell>
          <cell r="O138">
            <v>9874743914</v>
          </cell>
          <cell r="P138"/>
          <cell r="Q138">
            <v>11494</v>
          </cell>
          <cell r="R138" t="str">
            <v>NonActive</v>
          </cell>
        </row>
        <row r="139">
          <cell r="C139">
            <v>10279</v>
          </cell>
          <cell r="D139" t="str">
            <v>chandrasekhar panigrahi</v>
          </cell>
          <cell r="E139" t="str">
            <v>BIA</v>
          </cell>
          <cell r="F139" t="str">
            <v>Account Manager Farming/Acquisition</v>
          </cell>
          <cell r="G139">
            <v>41974</v>
          </cell>
          <cell r="H139" t="str">
            <v>&gt; 3 Month</v>
          </cell>
          <cell r="I139" t="str">
            <v>chandrasekhar panigrahi</v>
          </cell>
          <cell r="J139" t="str">
            <v>Account Manager - TL</v>
          </cell>
          <cell r="K139">
            <v>10522</v>
          </cell>
          <cell r="L139" t="str">
            <v>Bangalore</v>
          </cell>
          <cell r="M139" t="str">
            <v>Gaurav Sharma</v>
          </cell>
          <cell r="N139" t="str">
            <v>chandrasekhar.panigrahi@spectra.co</v>
          </cell>
          <cell r="O139"/>
          <cell r="P139" t="str">
            <v>AM Farming</v>
          </cell>
          <cell r="Q139">
            <v>10279</v>
          </cell>
          <cell r="R139" t="str">
            <v>NonActive</v>
          </cell>
        </row>
        <row r="140">
          <cell r="C140">
            <v>10509</v>
          </cell>
          <cell r="D140" t="str">
            <v>Muheeb Munawar</v>
          </cell>
          <cell r="E140" t="str">
            <v>BIA</v>
          </cell>
          <cell r="F140" t="str">
            <v>Sales Officers</v>
          </cell>
          <cell r="G140">
            <v>42565</v>
          </cell>
          <cell r="H140" t="str">
            <v>&gt; 3 Month</v>
          </cell>
          <cell r="I140" t="str">
            <v>Direct</v>
          </cell>
          <cell r="J140" t="str">
            <v>CBM</v>
          </cell>
          <cell r="K140"/>
          <cell r="L140" t="str">
            <v>Bangalore</v>
          </cell>
          <cell r="M140" t="str">
            <v>Manoj Mandal</v>
          </cell>
          <cell r="N140" t="str">
            <v>NonActive</v>
          </cell>
          <cell r="O140"/>
          <cell r="P140"/>
          <cell r="Q140">
            <v>10509</v>
          </cell>
          <cell r="R140" t="str">
            <v>NonActive</v>
          </cell>
        </row>
        <row r="141">
          <cell r="C141">
            <v>10767</v>
          </cell>
          <cell r="D141" t="str">
            <v>Raghunath N</v>
          </cell>
          <cell r="E141" t="str">
            <v>OBB</v>
          </cell>
          <cell r="F141" t="str">
            <v>Account Manager Acquisition</v>
          </cell>
          <cell r="G141">
            <v>42948</v>
          </cell>
          <cell r="H141" t="str">
            <v>&gt; 3 Month</v>
          </cell>
          <cell r="I141" t="str">
            <v>Raghunath N</v>
          </cell>
          <cell r="J141"/>
          <cell r="K141"/>
          <cell r="L141" t="str">
            <v>Bangalore</v>
          </cell>
          <cell r="M141" t="str">
            <v>Ashwin S Daria</v>
          </cell>
          <cell r="N141" t="str">
            <v>NonActive</v>
          </cell>
          <cell r="O141"/>
          <cell r="P141"/>
          <cell r="Q141">
            <v>10767</v>
          </cell>
          <cell r="R141" t="str">
            <v>NonActive</v>
          </cell>
        </row>
        <row r="142">
          <cell r="C142">
            <v>10100</v>
          </cell>
          <cell r="D142" t="str">
            <v>Bharat Jain</v>
          </cell>
          <cell r="E142" t="str">
            <v>BIA</v>
          </cell>
          <cell r="F142" t="str">
            <v>Ent Sales Manager</v>
          </cell>
          <cell r="G142">
            <v>40137</v>
          </cell>
          <cell r="H142" t="str">
            <v>&gt; 3 Month</v>
          </cell>
          <cell r="I142" t="str">
            <v>Amit Kumar</v>
          </cell>
          <cell r="J142" t="str">
            <v>Team Leader</v>
          </cell>
          <cell r="K142"/>
          <cell r="L142" t="str">
            <v>Mumbai</v>
          </cell>
          <cell r="M142" t="str">
            <v>Manoj Mandal</v>
          </cell>
          <cell r="N142" t="str">
            <v>bharat.jain@spectra.co</v>
          </cell>
          <cell r="O142"/>
          <cell r="P142"/>
          <cell r="Q142">
            <v>10100</v>
          </cell>
          <cell r="R142" t="str">
            <v>NonActive</v>
          </cell>
        </row>
        <row r="143">
          <cell r="C143">
            <v>10748</v>
          </cell>
          <cell r="D143" t="str">
            <v>Vivin Kanchan</v>
          </cell>
          <cell r="E143" t="str">
            <v>BIA</v>
          </cell>
          <cell r="F143" t="str">
            <v>Sales Officers</v>
          </cell>
          <cell r="G143">
            <v>42919</v>
          </cell>
          <cell r="H143" t="str">
            <v>&gt; 3 Month</v>
          </cell>
          <cell r="I143" t="str">
            <v>Vivin Kanchan</v>
          </cell>
          <cell r="J143"/>
          <cell r="K143"/>
          <cell r="L143" t="str">
            <v>Mumbai</v>
          </cell>
          <cell r="M143" t="str">
            <v>Sowmya</v>
          </cell>
          <cell r="N143" t="str">
            <v>NonActive</v>
          </cell>
          <cell r="O143"/>
          <cell r="P143"/>
          <cell r="Q143">
            <v>10748</v>
          </cell>
          <cell r="R143" t="str">
            <v>NonActive</v>
          </cell>
        </row>
        <row r="144">
          <cell r="C144">
            <v>10609</v>
          </cell>
          <cell r="D144" t="str">
            <v>K Haribabu</v>
          </cell>
          <cell r="E144" t="str">
            <v>BIA &amp; BBB</v>
          </cell>
          <cell r="F144" t="str">
            <v>Account Manager Farming/Acquisition</v>
          </cell>
          <cell r="G144">
            <v>42677</v>
          </cell>
          <cell r="H144" t="str">
            <v>&gt; 3 Month</v>
          </cell>
          <cell r="I144" t="str">
            <v>Manav Agarwal</v>
          </cell>
          <cell r="J144" t="str">
            <v>Business Manager</v>
          </cell>
          <cell r="K144">
            <v>10522</v>
          </cell>
          <cell r="L144" t="str">
            <v>Bangalore</v>
          </cell>
          <cell r="M144" t="str">
            <v>Manoj Mandal</v>
          </cell>
          <cell r="N144" t="str">
            <v>k.haribabu@spectra.co</v>
          </cell>
          <cell r="O144"/>
          <cell r="P144"/>
          <cell r="Q144">
            <v>10609</v>
          </cell>
          <cell r="R144" t="str">
            <v>NonActive</v>
          </cell>
        </row>
        <row r="145">
          <cell r="C145">
            <v>10909</v>
          </cell>
          <cell r="D145" t="str">
            <v>V Navaneethakrishnan</v>
          </cell>
          <cell r="E145" t="str">
            <v>OBB</v>
          </cell>
          <cell r="F145" t="str">
            <v>SO</v>
          </cell>
          <cell r="G145">
            <v>43286</v>
          </cell>
          <cell r="H145" t="str">
            <v>&gt; 3 Month</v>
          </cell>
          <cell r="I145" t="str">
            <v>K Haribabu</v>
          </cell>
          <cell r="J145" t="str">
            <v>Cluster Manager</v>
          </cell>
          <cell r="K145"/>
          <cell r="L145" t="str">
            <v>Bangalore</v>
          </cell>
          <cell r="M145" t="str">
            <v>Ashwin S Daria</v>
          </cell>
          <cell r="N145" t="str">
            <v>NonActive</v>
          </cell>
          <cell r="O145"/>
          <cell r="P145"/>
          <cell r="Q145">
            <v>10909</v>
          </cell>
          <cell r="R145" t="str">
            <v>NonActive</v>
          </cell>
        </row>
        <row r="146">
          <cell r="C146">
            <v>10657</v>
          </cell>
          <cell r="D146" t="str">
            <v>Amit Kumar7</v>
          </cell>
          <cell r="E146" t="str">
            <v>SMB</v>
          </cell>
          <cell r="F146" t="str">
            <v>Sales Officers</v>
          </cell>
          <cell r="G146">
            <v>42752</v>
          </cell>
          <cell r="H146" t="str">
            <v>&gt; 3 Month</v>
          </cell>
          <cell r="I146" t="str">
            <v>Naveen Marisiddaiah</v>
          </cell>
          <cell r="J146" t="str">
            <v>Sales Manager-Business</v>
          </cell>
          <cell r="K146">
            <v>10496</v>
          </cell>
          <cell r="L146" t="str">
            <v>Bangalore</v>
          </cell>
          <cell r="M146" t="str">
            <v>Ashwin S Daria</v>
          </cell>
          <cell r="N146" t="str">
            <v>amit.kumar7@spectra.co</v>
          </cell>
          <cell r="O146"/>
          <cell r="P146"/>
          <cell r="Q146">
            <v>10657</v>
          </cell>
          <cell r="R146" t="str">
            <v>NonActive</v>
          </cell>
        </row>
        <row r="147">
          <cell r="C147">
            <v>11023</v>
          </cell>
          <cell r="D147" t="str">
            <v>Pavan Reddy</v>
          </cell>
          <cell r="E147" t="str">
            <v>SMB</v>
          </cell>
          <cell r="F147" t="str">
            <v>Sales Officers</v>
          </cell>
          <cell r="G147">
            <v>43451</v>
          </cell>
          <cell r="H147" t="str">
            <v>&gt; 3 Month</v>
          </cell>
          <cell r="I147" t="str">
            <v>Naveen Marisiddaiah</v>
          </cell>
          <cell r="J147" t="str">
            <v>Sales Manager-Business</v>
          </cell>
          <cell r="K147">
            <v>10496</v>
          </cell>
          <cell r="L147" t="str">
            <v>Bangalore</v>
          </cell>
          <cell r="M147" t="str">
            <v>Ashwin S Daria</v>
          </cell>
          <cell r="N147" t="str">
            <v>pavan.reddy@spectra.co</v>
          </cell>
          <cell r="O147"/>
          <cell r="P147"/>
          <cell r="Q147">
            <v>11023</v>
          </cell>
          <cell r="R147" t="str">
            <v>NonActive</v>
          </cell>
        </row>
        <row r="148">
          <cell r="C148">
            <v>10694</v>
          </cell>
          <cell r="D148" t="str">
            <v>Mahalakshmi R</v>
          </cell>
          <cell r="E148" t="str">
            <v>BIA &amp; BBB</v>
          </cell>
          <cell r="F148" t="str">
            <v>SO</v>
          </cell>
          <cell r="G148">
            <v>42795</v>
          </cell>
          <cell r="H148" t="str">
            <v>&gt; 3 Month</v>
          </cell>
          <cell r="I148" t="str">
            <v>Wahid S</v>
          </cell>
          <cell r="J148" t="str">
            <v>Cluster Manager</v>
          </cell>
          <cell r="K148"/>
          <cell r="L148" t="str">
            <v>Bangalore</v>
          </cell>
          <cell r="M148" t="str">
            <v>Ashwin S Daria</v>
          </cell>
          <cell r="N148" t="str">
            <v>NonActive</v>
          </cell>
          <cell r="O148"/>
          <cell r="P148"/>
          <cell r="Q148">
            <v>10694</v>
          </cell>
          <cell r="R148" t="str">
            <v>NonActive</v>
          </cell>
        </row>
        <row r="149">
          <cell r="C149">
            <v>10745</v>
          </cell>
          <cell r="D149" t="str">
            <v>Manjunatha H N</v>
          </cell>
          <cell r="E149" t="str">
            <v>OBB</v>
          </cell>
          <cell r="F149" t="str">
            <v>SO</v>
          </cell>
          <cell r="G149">
            <v>42919</v>
          </cell>
          <cell r="H149" t="str">
            <v>&gt; 3 Month</v>
          </cell>
          <cell r="I149" t="str">
            <v>Muheeb Munawar</v>
          </cell>
          <cell r="J149" t="str">
            <v>Cluster Manager</v>
          </cell>
          <cell r="K149"/>
          <cell r="L149" t="str">
            <v>Bangalore</v>
          </cell>
          <cell r="M149" t="str">
            <v>Manoj Mandal</v>
          </cell>
          <cell r="N149" t="str">
            <v>NonActive</v>
          </cell>
          <cell r="O149"/>
          <cell r="P149"/>
          <cell r="Q149">
            <v>10745</v>
          </cell>
          <cell r="R149" t="str">
            <v>NonActive</v>
          </cell>
        </row>
        <row r="150">
          <cell r="C150">
            <v>10862</v>
          </cell>
          <cell r="D150" t="str">
            <v>Patharlla Palli Ramakrishna</v>
          </cell>
          <cell r="E150" t="str">
            <v>BIA &amp; BBB</v>
          </cell>
          <cell r="F150" t="str">
            <v>Cluster Manager</v>
          </cell>
          <cell r="G150">
            <v>43136</v>
          </cell>
          <cell r="H150" t="str">
            <v>&gt; 3 Month</v>
          </cell>
          <cell r="I150" t="str">
            <v>Patharlla Palli Ramakrishna</v>
          </cell>
          <cell r="J150"/>
          <cell r="K150"/>
          <cell r="L150" t="str">
            <v>Bangalore</v>
          </cell>
          <cell r="M150" t="str">
            <v>Manoj Mandal</v>
          </cell>
          <cell r="N150" t="str">
            <v>NonActive</v>
          </cell>
          <cell r="O150"/>
          <cell r="P150"/>
          <cell r="Q150">
            <v>10862</v>
          </cell>
          <cell r="R150" t="str">
            <v>NonActive</v>
          </cell>
        </row>
        <row r="151">
          <cell r="C151">
            <v>10625</v>
          </cell>
          <cell r="D151" t="str">
            <v>Punganuru Shanmugamaaaaaa</v>
          </cell>
          <cell r="E151" t="str">
            <v>BIA &amp; BBB</v>
          </cell>
          <cell r="F151" t="str">
            <v>SO</v>
          </cell>
          <cell r="G151">
            <v>42691</v>
          </cell>
          <cell r="H151" t="str">
            <v>&gt; 3 Month</v>
          </cell>
          <cell r="I151" t="str">
            <v>P Harish Murali</v>
          </cell>
          <cell r="J151"/>
          <cell r="K151"/>
          <cell r="L151" t="str">
            <v>Bangalore</v>
          </cell>
          <cell r="M151" t="str">
            <v>Manoj Mandal</v>
          </cell>
          <cell r="N151" t="str">
            <v>NonActive</v>
          </cell>
          <cell r="O151"/>
          <cell r="P151"/>
          <cell r="Q151">
            <v>10625</v>
          </cell>
          <cell r="R151" t="str">
            <v>NonActive</v>
          </cell>
        </row>
        <row r="152">
          <cell r="C152">
            <v>10972</v>
          </cell>
          <cell r="D152" t="str">
            <v>Ashwij akki</v>
          </cell>
          <cell r="E152" t="str">
            <v>OBB</v>
          </cell>
          <cell r="F152" t="str">
            <v>SO</v>
          </cell>
          <cell r="G152">
            <v>43347</v>
          </cell>
          <cell r="H152" t="str">
            <v>&gt; 3 Month</v>
          </cell>
          <cell r="I152" t="str">
            <v>Zameer A</v>
          </cell>
          <cell r="J152" t="str">
            <v>Cluster Manager</v>
          </cell>
          <cell r="K152"/>
          <cell r="L152" t="str">
            <v>Bangalore</v>
          </cell>
          <cell r="M152" t="str">
            <v>Ashwin S Daria</v>
          </cell>
          <cell r="N152" t="str">
            <v>NonActive</v>
          </cell>
          <cell r="O152"/>
          <cell r="P152"/>
          <cell r="Q152">
            <v>10972</v>
          </cell>
          <cell r="R152" t="str">
            <v>NonActive</v>
          </cell>
        </row>
        <row r="153">
          <cell r="C153">
            <v>10104</v>
          </cell>
          <cell r="D153" t="str">
            <v>Ramakrishna Das</v>
          </cell>
          <cell r="E153" t="str">
            <v>BIA &amp; BBB</v>
          </cell>
          <cell r="F153" t="str">
            <v>Channel Manager</v>
          </cell>
          <cell r="G153">
            <v>40249</v>
          </cell>
          <cell r="H153" t="str">
            <v>&gt; 3 Month</v>
          </cell>
          <cell r="I153" t="str">
            <v>Ramakrishna Das</v>
          </cell>
          <cell r="J153"/>
          <cell r="K153"/>
          <cell r="L153" t="str">
            <v>Bangalore</v>
          </cell>
          <cell r="M153" t="str">
            <v>Anurag Gupta</v>
          </cell>
          <cell r="N153" t="str">
            <v>NonActive</v>
          </cell>
          <cell r="O153"/>
          <cell r="P153"/>
          <cell r="Q153">
            <v>10104</v>
          </cell>
          <cell r="R153" t="str">
            <v>NonActive</v>
          </cell>
        </row>
        <row r="154">
          <cell r="C154">
            <v>10907</v>
          </cell>
          <cell r="D154" t="str">
            <v>Mahesha D P</v>
          </cell>
          <cell r="E154" t="str">
            <v>BIA &amp; BBB</v>
          </cell>
          <cell r="F154" t="str">
            <v>Channel SO</v>
          </cell>
          <cell r="G154">
            <v>43283</v>
          </cell>
          <cell r="H154" t="str">
            <v>&gt; 3 Month</v>
          </cell>
          <cell r="I154" t="str">
            <v>Direct</v>
          </cell>
          <cell r="J154" t="str">
            <v>CBM</v>
          </cell>
          <cell r="K154"/>
          <cell r="L154" t="str">
            <v>Bangalore</v>
          </cell>
          <cell r="M154" t="str">
            <v>Manoj Mandal</v>
          </cell>
          <cell r="N154" t="str">
            <v>NonActive</v>
          </cell>
          <cell r="O154"/>
          <cell r="P154"/>
          <cell r="Q154">
            <v>10907</v>
          </cell>
          <cell r="R154" t="str">
            <v>NonActive</v>
          </cell>
        </row>
        <row r="155">
          <cell r="C155">
            <v>11353</v>
          </cell>
          <cell r="D155" t="str">
            <v>Yannam Harish Kumar Reddy</v>
          </cell>
          <cell r="E155" t="str">
            <v>SMB</v>
          </cell>
          <cell r="F155" t="str">
            <v>Sales Officers</v>
          </cell>
          <cell r="G155">
            <v>43885</v>
          </cell>
          <cell r="H155" t="str">
            <v>&gt; 3 Month</v>
          </cell>
          <cell r="I155" t="str">
            <v>Naveen Marisiddaiah</v>
          </cell>
          <cell r="J155" t="str">
            <v>Sales Manager-Business</v>
          </cell>
          <cell r="K155">
            <v>10496</v>
          </cell>
          <cell r="L155" t="str">
            <v>Bangalore</v>
          </cell>
          <cell r="M155" t="str">
            <v>Ashwin S Daria</v>
          </cell>
          <cell r="N155" t="str">
            <v>mohamed.feroz@spectra.co</v>
          </cell>
          <cell r="O155"/>
          <cell r="P155"/>
          <cell r="Q155">
            <v>11353</v>
          </cell>
          <cell r="R155" t="str">
            <v>NonActive</v>
          </cell>
        </row>
        <row r="156">
          <cell r="C156">
            <v>10987</v>
          </cell>
          <cell r="D156" t="str">
            <v>srinivasan s</v>
          </cell>
          <cell r="E156" t="str">
            <v>BBB</v>
          </cell>
          <cell r="F156" t="str">
            <v>SO</v>
          </cell>
          <cell r="G156">
            <v>43383</v>
          </cell>
          <cell r="H156" t="str">
            <v>&gt; 3 Month</v>
          </cell>
          <cell r="I156" t="str">
            <v>KASIM MOHAMED FEROZKHAN</v>
          </cell>
          <cell r="J156" t="str">
            <v>Cluster Manager</v>
          </cell>
          <cell r="K156"/>
          <cell r="L156" t="str">
            <v>Chennai</v>
          </cell>
          <cell r="M156" t="str">
            <v>TBA</v>
          </cell>
          <cell r="N156" t="str">
            <v>NonActive</v>
          </cell>
          <cell r="O156"/>
          <cell r="P156"/>
          <cell r="Q156">
            <v>10987</v>
          </cell>
          <cell r="R156" t="str">
            <v>NonActive</v>
          </cell>
        </row>
        <row r="157">
          <cell r="C157">
            <v>10971</v>
          </cell>
          <cell r="D157" t="str">
            <v>Prem Vadivel</v>
          </cell>
          <cell r="E157" t="str">
            <v>BIA &amp; BBB</v>
          </cell>
          <cell r="F157" t="str">
            <v>Cluster Manager</v>
          </cell>
          <cell r="G157">
            <v>43346</v>
          </cell>
          <cell r="H157" t="str">
            <v>&gt; 3 Month</v>
          </cell>
          <cell r="I157" t="str">
            <v>Dayanidhi Mohan</v>
          </cell>
          <cell r="J157" t="str">
            <v>CBM</v>
          </cell>
          <cell r="K157"/>
          <cell r="L157" t="str">
            <v>Chennai</v>
          </cell>
          <cell r="M157" t="str">
            <v>TBA</v>
          </cell>
          <cell r="N157" t="str">
            <v>NonActive</v>
          </cell>
          <cell r="O157"/>
          <cell r="P157"/>
          <cell r="Q157">
            <v>10971</v>
          </cell>
          <cell r="R157" t="str">
            <v>NonActive</v>
          </cell>
        </row>
        <row r="158">
          <cell r="C158">
            <v>10338</v>
          </cell>
          <cell r="D158" t="str">
            <v>M Thirunavukkarasu</v>
          </cell>
          <cell r="E158" t="str">
            <v>AM</v>
          </cell>
          <cell r="F158" t="str">
            <v>AM BMC</v>
          </cell>
          <cell r="G158">
            <v>42163</v>
          </cell>
          <cell r="H158" t="str">
            <v>&gt; 3 Month</v>
          </cell>
          <cell r="I158" t="str">
            <v>Vineet Jose</v>
          </cell>
          <cell r="J158" t="str">
            <v>Account Manager - TL</v>
          </cell>
          <cell r="K158">
            <v>12206</v>
          </cell>
          <cell r="L158" t="str">
            <v>Chennai</v>
          </cell>
          <cell r="M158" t="str">
            <v>TBA</v>
          </cell>
          <cell r="N158" t="str">
            <v>m.thirunavukkarasu@spectra.co</v>
          </cell>
          <cell r="O158"/>
          <cell r="P158" t="str">
            <v>Account Management</v>
          </cell>
          <cell r="Q158">
            <v>10338</v>
          </cell>
          <cell r="R158" t="str">
            <v>NonActive</v>
          </cell>
        </row>
        <row r="159">
          <cell r="C159">
            <v>10977</v>
          </cell>
          <cell r="D159" t="str">
            <v>Muniyandi M</v>
          </cell>
          <cell r="E159" t="str">
            <v>BIA &amp; BBB</v>
          </cell>
          <cell r="F159" t="str">
            <v>SO</v>
          </cell>
          <cell r="G159">
            <v>43363</v>
          </cell>
          <cell r="H159" t="str">
            <v>&gt; 3 Month</v>
          </cell>
          <cell r="I159" t="str">
            <v>Thirunavukkarasu P</v>
          </cell>
          <cell r="J159"/>
          <cell r="K159"/>
          <cell r="L159" t="str">
            <v>Chennai</v>
          </cell>
          <cell r="M159" t="str">
            <v>TBA</v>
          </cell>
          <cell r="N159" t="str">
            <v>NonActive</v>
          </cell>
          <cell r="O159"/>
          <cell r="P159"/>
          <cell r="Q159">
            <v>10977</v>
          </cell>
          <cell r="R159" t="str">
            <v>NonActive</v>
          </cell>
        </row>
        <row r="160">
          <cell r="C160">
            <v>10565</v>
          </cell>
          <cell r="D160" t="str">
            <v>Amit Tripathi</v>
          </cell>
          <cell r="E160" t="str">
            <v xml:space="preserve">Office / SMB Vertical </v>
          </cell>
          <cell r="F160" t="str">
            <v>Sales Manager</v>
          </cell>
          <cell r="G160">
            <v>42642</v>
          </cell>
          <cell r="H160" t="str">
            <v>&gt; 3 Month</v>
          </cell>
          <cell r="I160" t="str">
            <v>Amit Tripathi</v>
          </cell>
          <cell r="J160" t="str">
            <v>Sales Manager</v>
          </cell>
          <cell r="K160">
            <v>10565</v>
          </cell>
          <cell r="L160" t="str">
            <v>Delhi</v>
          </cell>
          <cell r="M160" t="str">
            <v>Himanshu Goyal</v>
          </cell>
          <cell r="N160" t="str">
            <v>amit.tripathi@spectra.co</v>
          </cell>
          <cell r="O160"/>
          <cell r="P160" t="str">
            <v xml:space="preserve">Office / SMB Team </v>
          </cell>
          <cell r="Q160">
            <v>10565</v>
          </cell>
          <cell r="R160" t="str">
            <v>Team Leaders</v>
          </cell>
        </row>
        <row r="161">
          <cell r="C161">
            <v>10632</v>
          </cell>
          <cell r="D161" t="str">
            <v>Rakesh Prasad</v>
          </cell>
          <cell r="E161" t="str">
            <v>BIA &amp; BBB</v>
          </cell>
          <cell r="F161" t="str">
            <v>Cluster Manager</v>
          </cell>
          <cell r="G161">
            <v>42703</v>
          </cell>
          <cell r="H161" t="str">
            <v>&gt; 3 Month</v>
          </cell>
          <cell r="I161" t="str">
            <v>Varun Dhupar</v>
          </cell>
          <cell r="J161" t="str">
            <v>TL/BB MANAGAER</v>
          </cell>
          <cell r="K161">
            <v>10803</v>
          </cell>
          <cell r="L161" t="str">
            <v>Delhi</v>
          </cell>
          <cell r="M161" t="str">
            <v>Arpan Chakraverty</v>
          </cell>
          <cell r="N161" t="str">
            <v>rakesh.prasad@spectra.co</v>
          </cell>
          <cell r="O161"/>
          <cell r="P161"/>
          <cell r="Q161">
            <v>10632</v>
          </cell>
          <cell r="R161" t="str">
            <v>NonActive</v>
          </cell>
        </row>
        <row r="162">
          <cell r="C162">
            <v>10588</v>
          </cell>
          <cell r="D162" t="str">
            <v>Shubham Tiwari</v>
          </cell>
          <cell r="E162" t="str">
            <v>BIA &amp; BBB</v>
          </cell>
          <cell r="F162" t="str">
            <v>Account Manager Farming/Acquisition</v>
          </cell>
          <cell r="G162">
            <v>42655</v>
          </cell>
          <cell r="H162" t="str">
            <v>&gt; 3 Month</v>
          </cell>
          <cell r="I162" t="str">
            <v>Manav Agarwal</v>
          </cell>
          <cell r="J162" t="str">
            <v>Team Leader</v>
          </cell>
          <cell r="K162">
            <v>10132</v>
          </cell>
          <cell r="L162" t="str">
            <v>Delhi</v>
          </cell>
          <cell r="M162" t="str">
            <v>Gaurav Sharma</v>
          </cell>
          <cell r="N162" t="str">
            <v>shubham.tiwari@spectra.co</v>
          </cell>
          <cell r="O162"/>
          <cell r="P162"/>
          <cell r="Q162">
            <v>10588</v>
          </cell>
          <cell r="R162" t="str">
            <v>NonActive</v>
          </cell>
        </row>
        <row r="163">
          <cell r="C163">
            <v>10607</v>
          </cell>
          <cell r="D163" t="str">
            <v xml:space="preserve">Naveen </v>
          </cell>
          <cell r="E163" t="str">
            <v>BIA &amp; BBB</v>
          </cell>
          <cell r="F163" t="str">
            <v>Cluster Manager</v>
          </cell>
          <cell r="G163">
            <v>42676</v>
          </cell>
          <cell r="H163" t="str">
            <v>&gt; 3 Month</v>
          </cell>
          <cell r="I163" t="str">
            <v>Varun Dhupar</v>
          </cell>
          <cell r="J163" t="str">
            <v>TL/BB MANAGAER</v>
          </cell>
          <cell r="K163"/>
          <cell r="L163" t="str">
            <v>Delhi</v>
          </cell>
          <cell r="M163" t="str">
            <v>Arpan Chakraverty</v>
          </cell>
          <cell r="N163" t="str">
            <v>NonActive</v>
          </cell>
          <cell r="O163"/>
          <cell r="P163"/>
          <cell r="Q163">
            <v>10607</v>
          </cell>
          <cell r="R163" t="str">
            <v>NonActive</v>
          </cell>
        </row>
        <row r="164">
          <cell r="C164">
            <v>10631</v>
          </cell>
          <cell r="D164" t="str">
            <v>Onkar Nath Mishra</v>
          </cell>
          <cell r="E164" t="str">
            <v>BIA &amp; BBB</v>
          </cell>
          <cell r="F164" t="str">
            <v>Cluster Manager</v>
          </cell>
          <cell r="G164">
            <v>42703</v>
          </cell>
          <cell r="H164" t="str">
            <v>&gt; 3 Month</v>
          </cell>
          <cell r="I164" t="str">
            <v>Kapil Bhatnagar</v>
          </cell>
          <cell r="J164" t="str">
            <v>TL/BB MANAGAER</v>
          </cell>
          <cell r="K164">
            <v>11237</v>
          </cell>
          <cell r="L164" t="str">
            <v>Delhi</v>
          </cell>
          <cell r="M164" t="str">
            <v>Arpan Chakraverty</v>
          </cell>
          <cell r="N164" t="str">
            <v>NonActive</v>
          </cell>
          <cell r="O164"/>
          <cell r="P164"/>
          <cell r="Q164">
            <v>10631</v>
          </cell>
          <cell r="R164" t="str">
            <v>NonActive</v>
          </cell>
        </row>
        <row r="165">
          <cell r="C165">
            <v>10643</v>
          </cell>
          <cell r="D165" t="str">
            <v>Prashant Awasthi</v>
          </cell>
          <cell r="E165" t="str">
            <v>BIA &amp; BBB</v>
          </cell>
          <cell r="F165" t="str">
            <v>SO</v>
          </cell>
          <cell r="G165">
            <v>42713</v>
          </cell>
          <cell r="H165" t="str">
            <v>&gt; 3 Month</v>
          </cell>
          <cell r="I165" t="str">
            <v>Direct</v>
          </cell>
          <cell r="J165" t="str">
            <v>CBM</v>
          </cell>
          <cell r="K165"/>
          <cell r="L165" t="str">
            <v>Delhi</v>
          </cell>
          <cell r="M165" t="str">
            <v>Arpan Chakraverty</v>
          </cell>
          <cell r="N165" t="str">
            <v>NonActive</v>
          </cell>
          <cell r="O165"/>
          <cell r="P165"/>
          <cell r="Q165">
            <v>10643</v>
          </cell>
          <cell r="R165" t="str">
            <v>NonActive</v>
          </cell>
        </row>
        <row r="166">
          <cell r="C166">
            <v>10898</v>
          </cell>
          <cell r="D166" t="str">
            <v>Binay Kumar Singh</v>
          </cell>
          <cell r="E166" t="str">
            <v>SMB - Soho</v>
          </cell>
          <cell r="F166" t="str">
            <v>Sales Manager</v>
          </cell>
          <cell r="G166">
            <v>43252</v>
          </cell>
          <cell r="H166" t="str">
            <v>&gt; 3 Month</v>
          </cell>
          <cell r="I166" t="str">
            <v>Binay Kumar Singh</v>
          </cell>
          <cell r="J166" t="str">
            <v>TM</v>
          </cell>
          <cell r="K166">
            <v>10898</v>
          </cell>
          <cell r="L166" t="str">
            <v>Noida</v>
          </cell>
          <cell r="M166" t="str">
            <v>Himanshu Goyal</v>
          </cell>
          <cell r="N166" t="str">
            <v>binay.singh@spectra.co</v>
          </cell>
          <cell r="O166"/>
          <cell r="P166" t="str">
            <v>SOHO Team</v>
          </cell>
          <cell r="Q166">
            <v>10898</v>
          </cell>
          <cell r="R166" t="str">
            <v>Active</v>
          </cell>
        </row>
        <row r="167">
          <cell r="C167">
            <v>10913</v>
          </cell>
          <cell r="D167" t="str">
            <v>Praveen Verma</v>
          </cell>
          <cell r="E167" t="str">
            <v>BIA &amp; BBB</v>
          </cell>
          <cell r="F167" t="str">
            <v>SO</v>
          </cell>
          <cell r="G167">
            <v>43286</v>
          </cell>
          <cell r="H167" t="str">
            <v>&gt; 3 Month</v>
          </cell>
          <cell r="I167" t="str">
            <v>Direct</v>
          </cell>
          <cell r="J167" t="str">
            <v>CBM</v>
          </cell>
          <cell r="K167"/>
          <cell r="L167" t="str">
            <v>Delhi</v>
          </cell>
          <cell r="M167" t="str">
            <v>Arpan Chakraverty</v>
          </cell>
          <cell r="N167" t="str">
            <v>NonActive</v>
          </cell>
          <cell r="O167"/>
          <cell r="P167"/>
          <cell r="Q167">
            <v>10913</v>
          </cell>
          <cell r="R167" t="str">
            <v>NonActive</v>
          </cell>
        </row>
        <row r="168">
          <cell r="C168">
            <v>10273</v>
          </cell>
          <cell r="D168" t="str">
            <v>Pawan Singh</v>
          </cell>
          <cell r="E168" t="str">
            <v>Channels</v>
          </cell>
          <cell r="F168" t="str">
            <v>Channel Manager</v>
          </cell>
          <cell r="G168">
            <v>41918</v>
          </cell>
          <cell r="H168" t="str">
            <v>&gt; 3 Month</v>
          </cell>
          <cell r="I168" t="str">
            <v>Arpan Chakraverty</v>
          </cell>
          <cell r="J168" t="str">
            <v>Business Manager</v>
          </cell>
          <cell r="K168">
            <v>10592</v>
          </cell>
          <cell r="L168" t="str">
            <v>Delhi</v>
          </cell>
          <cell r="M168" t="str">
            <v>Arpan Chakraverty</v>
          </cell>
          <cell r="N168" t="str">
            <v>pawan.singh@spectra.co</v>
          </cell>
          <cell r="O168"/>
          <cell r="P168"/>
          <cell r="Q168">
            <v>10273</v>
          </cell>
          <cell r="R168" t="str">
            <v>NonActive</v>
          </cell>
        </row>
        <row r="169">
          <cell r="C169">
            <v>10721</v>
          </cell>
          <cell r="D169" t="str">
            <v>Adarsh Misra</v>
          </cell>
          <cell r="E169" t="str">
            <v>BIA &amp; BBB</v>
          </cell>
          <cell r="F169" t="str">
            <v>SO</v>
          </cell>
          <cell r="G169">
            <v>42872</v>
          </cell>
          <cell r="H169" t="str">
            <v>&gt; 3 Month</v>
          </cell>
          <cell r="I169" t="str">
            <v>Rachit Saxena</v>
          </cell>
          <cell r="J169" t="str">
            <v>Cluster Manager</v>
          </cell>
          <cell r="K169"/>
          <cell r="L169" t="str">
            <v>Delhi</v>
          </cell>
          <cell r="M169" t="str">
            <v>Arpan Chakraverty</v>
          </cell>
          <cell r="N169" t="str">
            <v>NonActive</v>
          </cell>
          <cell r="O169"/>
          <cell r="P169"/>
          <cell r="Q169">
            <v>10721</v>
          </cell>
          <cell r="R169" t="str">
            <v>NonActive</v>
          </cell>
        </row>
        <row r="170">
          <cell r="C170">
            <v>10865</v>
          </cell>
          <cell r="D170" t="str">
            <v>Rachit Saxena</v>
          </cell>
          <cell r="E170" t="str">
            <v>BIA &amp; BBB</v>
          </cell>
          <cell r="F170" t="str">
            <v>Cluster Manager</v>
          </cell>
          <cell r="G170">
            <v>43171</v>
          </cell>
          <cell r="H170" t="str">
            <v>&gt; 3 Month</v>
          </cell>
          <cell r="I170" t="str">
            <v>Kapil Bhatnagar</v>
          </cell>
          <cell r="J170" t="str">
            <v>TL/BB MANAGAER</v>
          </cell>
          <cell r="K170"/>
          <cell r="L170" t="str">
            <v>Delhi</v>
          </cell>
          <cell r="M170" t="str">
            <v>Arpan Chakraverty</v>
          </cell>
          <cell r="N170" t="str">
            <v>NonActive</v>
          </cell>
          <cell r="O170"/>
          <cell r="P170"/>
          <cell r="Q170">
            <v>10865</v>
          </cell>
          <cell r="R170" t="str">
            <v>NonActive</v>
          </cell>
        </row>
        <row r="171">
          <cell r="C171">
            <v>10637</v>
          </cell>
          <cell r="D171" t="str">
            <v>Manoj Kumar Behera</v>
          </cell>
          <cell r="E171" t="str">
            <v>BIA &amp; BBB</v>
          </cell>
          <cell r="F171" t="str">
            <v>SO</v>
          </cell>
          <cell r="G171">
            <v>42412</v>
          </cell>
          <cell r="H171" t="str">
            <v>&gt; 3 Month</v>
          </cell>
          <cell r="I171" t="str">
            <v>Rachit Saxena</v>
          </cell>
          <cell r="J171" t="str">
            <v>Cluster Manager</v>
          </cell>
          <cell r="K171"/>
          <cell r="L171" t="str">
            <v>Delhi</v>
          </cell>
          <cell r="M171" t="str">
            <v>Arpan Chakraverty</v>
          </cell>
          <cell r="N171" t="str">
            <v>NonActive</v>
          </cell>
          <cell r="O171"/>
          <cell r="P171"/>
          <cell r="Q171">
            <v>10637</v>
          </cell>
          <cell r="R171" t="str">
            <v>NonActive</v>
          </cell>
        </row>
        <row r="172">
          <cell r="C172">
            <v>10711</v>
          </cell>
          <cell r="D172" t="str">
            <v>Moiz Khan</v>
          </cell>
          <cell r="E172" t="str">
            <v>OBB</v>
          </cell>
          <cell r="F172" t="str">
            <v>SO</v>
          </cell>
          <cell r="G172">
            <v>42842</v>
          </cell>
          <cell r="H172" t="str">
            <v>&gt; 3 Month</v>
          </cell>
          <cell r="I172" t="str">
            <v>Kapil Bhatnagar</v>
          </cell>
          <cell r="J172" t="str">
            <v>TL/BB MANAGAER</v>
          </cell>
          <cell r="K172"/>
          <cell r="L172" t="str">
            <v>Delhi</v>
          </cell>
          <cell r="M172" t="str">
            <v>Arpan Chakraverty</v>
          </cell>
          <cell r="N172" t="str">
            <v>NonActive</v>
          </cell>
          <cell r="O172"/>
          <cell r="P172"/>
          <cell r="Q172">
            <v>10711</v>
          </cell>
          <cell r="R172" t="str">
            <v>NonActive</v>
          </cell>
        </row>
        <row r="173">
          <cell r="C173">
            <v>10945</v>
          </cell>
          <cell r="D173" t="str">
            <v>Nishar Ali</v>
          </cell>
          <cell r="E173" t="str">
            <v>BIA &amp; BBB</v>
          </cell>
          <cell r="F173" t="str">
            <v>SO</v>
          </cell>
          <cell r="G173">
            <v>43313</v>
          </cell>
          <cell r="H173" t="str">
            <v>&gt; 3 Month</v>
          </cell>
          <cell r="I173" t="str">
            <v>Rahul Chaudhary</v>
          </cell>
          <cell r="J173"/>
          <cell r="K173"/>
          <cell r="L173" t="str">
            <v>Delhi</v>
          </cell>
          <cell r="M173" t="str">
            <v>Arpan Chakraverty</v>
          </cell>
          <cell r="N173" t="str">
            <v>NonActive</v>
          </cell>
          <cell r="O173"/>
          <cell r="P173"/>
          <cell r="Q173">
            <v>10945</v>
          </cell>
          <cell r="R173" t="str">
            <v>NonActive</v>
          </cell>
        </row>
        <row r="174">
          <cell r="C174">
            <v>10989</v>
          </cell>
          <cell r="D174" t="str">
            <v>Rahul Chaudhary</v>
          </cell>
          <cell r="E174" t="str">
            <v>BIA &amp; BBB</v>
          </cell>
          <cell r="F174" t="str">
            <v>Cluster Manager</v>
          </cell>
          <cell r="G174">
            <v>43388</v>
          </cell>
          <cell r="H174" t="str">
            <v>&gt; 3 Month</v>
          </cell>
          <cell r="I174" t="str">
            <v>Direct</v>
          </cell>
          <cell r="J174" t="str">
            <v>CBM</v>
          </cell>
          <cell r="K174"/>
          <cell r="L174" t="str">
            <v>Delhi</v>
          </cell>
          <cell r="M174" t="str">
            <v>Arpan Chakraverty</v>
          </cell>
          <cell r="N174" t="str">
            <v>NonActive</v>
          </cell>
          <cell r="O174"/>
          <cell r="P174"/>
          <cell r="Q174">
            <v>10989</v>
          </cell>
          <cell r="R174" t="str">
            <v>NonActive</v>
          </cell>
        </row>
        <row r="175">
          <cell r="C175">
            <v>10140</v>
          </cell>
          <cell r="D175" t="str">
            <v>Vikash Kumar</v>
          </cell>
          <cell r="E175" t="str">
            <v>BIA &amp; BBB</v>
          </cell>
          <cell r="F175" t="str">
            <v>Ent Sales Manager</v>
          </cell>
          <cell r="G175">
            <v>40645</v>
          </cell>
          <cell r="H175" t="str">
            <v>&gt; 3 Month</v>
          </cell>
          <cell r="I175" t="str">
            <v>Dilip Kumar</v>
          </cell>
          <cell r="J175" t="str">
            <v>Acquisition Manager - TL</v>
          </cell>
          <cell r="K175">
            <v>10132</v>
          </cell>
          <cell r="L175" t="str">
            <v>Delhi</v>
          </cell>
          <cell r="M175" t="str">
            <v>Manoj Mandal</v>
          </cell>
          <cell r="N175" t="str">
            <v>vikash.kumar@spectra.co</v>
          </cell>
          <cell r="O175"/>
          <cell r="P175" t="str">
            <v>AM Hunting</v>
          </cell>
          <cell r="Q175">
            <v>10140</v>
          </cell>
          <cell r="R175" t="str">
            <v>NonActive</v>
          </cell>
        </row>
        <row r="176">
          <cell r="C176">
            <v>10990</v>
          </cell>
          <cell r="D176" t="str">
            <v>Deepak Mishra</v>
          </cell>
          <cell r="E176" t="str">
            <v>BIA &amp; BBB</v>
          </cell>
          <cell r="F176" t="str">
            <v>SO</v>
          </cell>
          <cell r="G176">
            <v>43388</v>
          </cell>
          <cell r="H176" t="str">
            <v>&gt; 3 Month</v>
          </cell>
          <cell r="I176" t="str">
            <v>Vikash Kumar</v>
          </cell>
          <cell r="J176" t="str">
            <v>Cluster Manager</v>
          </cell>
          <cell r="K176"/>
          <cell r="L176" t="str">
            <v>Delhi</v>
          </cell>
          <cell r="M176" t="str">
            <v>Arpan Chakraverty</v>
          </cell>
          <cell r="N176" t="str">
            <v>NonActive</v>
          </cell>
          <cell r="O176"/>
          <cell r="P176"/>
          <cell r="Q176">
            <v>10990</v>
          </cell>
          <cell r="R176" t="str">
            <v>NonActive</v>
          </cell>
        </row>
        <row r="177">
          <cell r="C177">
            <v>10490</v>
          </cell>
          <cell r="D177" t="str">
            <v>Abhishek Pratap Singh</v>
          </cell>
          <cell r="E177" t="str">
            <v>BIA</v>
          </cell>
          <cell r="F177" t="str">
            <v>Cluster Manager</v>
          </cell>
          <cell r="G177">
            <v>42493</v>
          </cell>
          <cell r="H177" t="str">
            <v>&gt; 3 Month</v>
          </cell>
          <cell r="I177" t="str">
            <v>Dilip Kumar</v>
          </cell>
          <cell r="J177" t="str">
            <v>TL/BB MANAGAER</v>
          </cell>
          <cell r="K177"/>
          <cell r="L177" t="str">
            <v>Gurgaon</v>
          </cell>
          <cell r="M177" t="str">
            <v>Dilip Kumar</v>
          </cell>
          <cell r="N177" t="str">
            <v>NonActive</v>
          </cell>
          <cell r="O177"/>
          <cell r="P177"/>
          <cell r="Q177">
            <v>10490</v>
          </cell>
          <cell r="R177" t="str">
            <v>NonActive</v>
          </cell>
        </row>
        <row r="178">
          <cell r="C178">
            <v>10672</v>
          </cell>
          <cell r="D178" t="str">
            <v>Amit Kumar</v>
          </cell>
          <cell r="E178" t="str">
            <v>SMB</v>
          </cell>
          <cell r="F178" t="str">
            <v>Cluster Manager</v>
          </cell>
          <cell r="G178">
            <v>42773</v>
          </cell>
          <cell r="H178" t="str">
            <v>&gt; 3 Month</v>
          </cell>
          <cell r="I178" t="str">
            <v>Dilip Kumar</v>
          </cell>
          <cell r="J178" t="str">
            <v>TL/BB MANAGAER</v>
          </cell>
          <cell r="K178"/>
          <cell r="L178" t="str">
            <v>Gurgaon</v>
          </cell>
          <cell r="M178" t="str">
            <v>Dilip Kumar</v>
          </cell>
          <cell r="N178" t="str">
            <v>NonActive</v>
          </cell>
          <cell r="O178"/>
          <cell r="P178"/>
          <cell r="Q178">
            <v>10672</v>
          </cell>
          <cell r="R178" t="str">
            <v>NonActive</v>
          </cell>
        </row>
        <row r="179">
          <cell r="C179">
            <v>11633</v>
          </cell>
          <cell r="D179" t="str">
            <v>MANI KANT MANI</v>
          </cell>
          <cell r="E179" t="str">
            <v>OBB &amp; BBB</v>
          </cell>
          <cell r="F179" t="str">
            <v>Sales Officers</v>
          </cell>
          <cell r="G179">
            <v>44531</v>
          </cell>
          <cell r="H179" t="str">
            <v>&gt; 3 Month</v>
          </cell>
          <cell r="I179" t="str">
            <v>Varun Dhupar</v>
          </cell>
          <cell r="J179" t="str">
            <v>Sales Manager-Business</v>
          </cell>
          <cell r="K179"/>
          <cell r="L179" t="str">
            <v>Gurgaon</v>
          </cell>
          <cell r="M179" t="str">
            <v>Arpan Chakraverty</v>
          </cell>
          <cell r="N179" t="str">
            <v>mani.kant2@spectra.co</v>
          </cell>
          <cell r="O179">
            <v>9289879002</v>
          </cell>
          <cell r="P179"/>
          <cell r="Q179">
            <v>11633</v>
          </cell>
          <cell r="R179" t="str">
            <v>NonActive</v>
          </cell>
        </row>
        <row r="180">
          <cell r="C180">
            <v>10832</v>
          </cell>
          <cell r="D180" t="str">
            <v>Anuj Tiwari</v>
          </cell>
          <cell r="E180" t="str">
            <v>BIA</v>
          </cell>
          <cell r="F180" t="str">
            <v>Cluster Manager</v>
          </cell>
          <cell r="G180">
            <v>43103</v>
          </cell>
          <cell r="H180" t="str">
            <v>&gt; 3 Month</v>
          </cell>
          <cell r="I180" t="str">
            <v>Dilip Kumar</v>
          </cell>
          <cell r="J180" t="str">
            <v>TL/BB MANAGAER</v>
          </cell>
          <cell r="K180"/>
          <cell r="L180" t="str">
            <v>Gurgaon</v>
          </cell>
          <cell r="M180" t="str">
            <v>Dilip Kumar</v>
          </cell>
          <cell r="N180" t="str">
            <v>NonActive</v>
          </cell>
          <cell r="O180"/>
          <cell r="P180"/>
          <cell r="Q180">
            <v>10832</v>
          </cell>
          <cell r="R180" t="str">
            <v>NonActive</v>
          </cell>
        </row>
        <row r="181">
          <cell r="C181">
            <v>11470</v>
          </cell>
          <cell r="D181" t="str">
            <v>Chinmoy Kumar Sethy</v>
          </cell>
          <cell r="E181" t="str">
            <v>Sales Officers</v>
          </cell>
          <cell r="F181" t="str">
            <v>Sales Officers</v>
          </cell>
          <cell r="G181">
            <v>44256</v>
          </cell>
          <cell r="H181" t="str">
            <v>&gt; 3 Month</v>
          </cell>
          <cell r="I181" t="str">
            <v>Dilip Kumar</v>
          </cell>
          <cell r="J181" t="str">
            <v>Sales Officer - TL</v>
          </cell>
          <cell r="K181">
            <v>10137</v>
          </cell>
          <cell r="L181" t="str">
            <v>Delhi</v>
          </cell>
          <cell r="M181" t="str">
            <v>Arpan Chakraverty</v>
          </cell>
          <cell r="N181" t="str">
            <v>chinmoy.sethy@spectra.co</v>
          </cell>
          <cell r="O181"/>
          <cell r="P181" t="str">
            <v>AM Hunting</v>
          </cell>
          <cell r="Q181">
            <v>11470</v>
          </cell>
          <cell r="R181" t="str">
            <v>NonActive</v>
          </cell>
        </row>
        <row r="182">
          <cell r="C182">
            <v>10135</v>
          </cell>
          <cell r="D182" t="str">
            <v>Bijendra Singh</v>
          </cell>
          <cell r="E182" t="str">
            <v>Account Management</v>
          </cell>
          <cell r="F182" t="str">
            <v>IAM</v>
          </cell>
          <cell r="G182">
            <v>40590</v>
          </cell>
          <cell r="H182" t="str">
            <v>&gt; 3 Month</v>
          </cell>
          <cell r="I182" t="str">
            <v>Ravi Kala</v>
          </cell>
          <cell r="J182" t="str">
            <v>RAM</v>
          </cell>
          <cell r="K182">
            <v>10131</v>
          </cell>
          <cell r="L182" t="str">
            <v>Noida</v>
          </cell>
          <cell r="M182" t="str">
            <v>Himanshu Goyal</v>
          </cell>
          <cell r="N182" t="str">
            <v>bijendra.singh@spectra.co</v>
          </cell>
          <cell r="O182"/>
          <cell r="P182" t="str">
            <v>Account Management</v>
          </cell>
          <cell r="Q182">
            <v>10135</v>
          </cell>
          <cell r="R182" t="str">
            <v>Active</v>
          </cell>
        </row>
        <row r="183">
          <cell r="C183">
            <v>10337</v>
          </cell>
          <cell r="D183" t="str">
            <v>Dalip Dixit</v>
          </cell>
          <cell r="E183" t="str">
            <v>SMB</v>
          </cell>
          <cell r="F183" t="str">
            <v>SO</v>
          </cell>
          <cell r="G183">
            <v>42163</v>
          </cell>
          <cell r="H183" t="str">
            <v>&gt; 3 Month</v>
          </cell>
          <cell r="I183" t="str">
            <v>Rishabh Panday</v>
          </cell>
          <cell r="J183" t="str">
            <v>Cluster Manager</v>
          </cell>
          <cell r="K183">
            <v>11028</v>
          </cell>
          <cell r="L183" t="str">
            <v>Gurgaon</v>
          </cell>
          <cell r="M183" t="str">
            <v>Dilip Kumar</v>
          </cell>
          <cell r="N183" t="str">
            <v>NonActive</v>
          </cell>
          <cell r="O183"/>
          <cell r="P183"/>
          <cell r="Q183">
            <v>10337</v>
          </cell>
          <cell r="R183" t="str">
            <v>NonActive</v>
          </cell>
        </row>
        <row r="184">
          <cell r="C184">
            <v>10991</v>
          </cell>
          <cell r="D184" t="str">
            <v>Harjinder Singh</v>
          </cell>
          <cell r="E184" t="str">
            <v>OBB</v>
          </cell>
          <cell r="F184" t="str">
            <v>Sales Officers</v>
          </cell>
          <cell r="G184">
            <v>43388</v>
          </cell>
          <cell r="H184" t="str">
            <v>&gt; 3 Month</v>
          </cell>
          <cell r="I184" t="str">
            <v>Varun Dhupar</v>
          </cell>
          <cell r="J184" t="str">
            <v>Team Leaders</v>
          </cell>
          <cell r="K184">
            <v>10803</v>
          </cell>
          <cell r="L184" t="str">
            <v>Gurgaon</v>
          </cell>
          <cell r="M184" t="str">
            <v>Arpan Chakraverty</v>
          </cell>
          <cell r="N184" t="str">
            <v>harjinder.singh@spectra.co</v>
          </cell>
          <cell r="O184"/>
          <cell r="P184"/>
          <cell r="Q184">
            <v>10991</v>
          </cell>
          <cell r="R184" t="str">
            <v>NonActive</v>
          </cell>
        </row>
        <row r="185">
          <cell r="C185">
            <v>11661</v>
          </cell>
          <cell r="D185" t="str">
            <v>Sandeep Nandlal Tripathi</v>
          </cell>
          <cell r="E185" t="str">
            <v>BIA &amp; OBB</v>
          </cell>
          <cell r="F185" t="str">
            <v>Sales Officer - TL</v>
          </cell>
          <cell r="G185">
            <v>44554</v>
          </cell>
          <cell r="H185" t="str">
            <v>&gt; 3 Month</v>
          </cell>
          <cell r="I185" t="str">
            <v>TBA</v>
          </cell>
          <cell r="J185" t="str">
            <v>Business Manager</v>
          </cell>
          <cell r="K185"/>
          <cell r="L185" t="str">
            <v>Mumbai</v>
          </cell>
          <cell r="M185" t="str">
            <v>Sunil Kale</v>
          </cell>
          <cell r="N185" t="str">
            <v>sandeep.tripathi1@spectra.co</v>
          </cell>
          <cell r="O185"/>
          <cell r="P185"/>
          <cell r="Q185">
            <v>11661</v>
          </cell>
          <cell r="R185" t="str">
            <v>NonActive</v>
          </cell>
        </row>
        <row r="186">
          <cell r="C186">
            <v>109566</v>
          </cell>
          <cell r="D186" t="str">
            <v>Vipin Dayama</v>
          </cell>
          <cell r="E186" t="str">
            <v>BIA &amp; BBB</v>
          </cell>
          <cell r="F186" t="str">
            <v>SO</v>
          </cell>
          <cell r="G186">
            <v>42689</v>
          </cell>
          <cell r="H186" t="str">
            <v>&gt; 3 Month</v>
          </cell>
          <cell r="I186" t="str">
            <v>Rajeev Yadav</v>
          </cell>
          <cell r="J186" t="str">
            <v>Cluster Manager</v>
          </cell>
          <cell r="K186"/>
          <cell r="L186" t="str">
            <v>Gurgaon</v>
          </cell>
          <cell r="M186" t="str">
            <v>Dilip Kumar</v>
          </cell>
          <cell r="N186" t="str">
            <v>NonActive</v>
          </cell>
          <cell r="O186"/>
          <cell r="P186"/>
          <cell r="Q186">
            <v>109566</v>
          </cell>
          <cell r="R186" t="str">
            <v>NonActive</v>
          </cell>
        </row>
        <row r="187">
          <cell r="C187">
            <v>10749</v>
          </cell>
          <cell r="D187" t="str">
            <v>Rajeev Yadav</v>
          </cell>
          <cell r="E187" t="str">
            <v>SMB</v>
          </cell>
          <cell r="F187" t="str">
            <v>AM NCR</v>
          </cell>
          <cell r="G187">
            <v>42919</v>
          </cell>
          <cell r="H187" t="str">
            <v>&gt; 3 Month</v>
          </cell>
          <cell r="I187" t="str">
            <v>Shubham Goswami</v>
          </cell>
          <cell r="J187" t="str">
            <v>Umesh Sharma</v>
          </cell>
          <cell r="K187">
            <v>10137</v>
          </cell>
          <cell r="L187" t="str">
            <v>Gurgaon</v>
          </cell>
          <cell r="M187" t="str">
            <v>Umesh Sharma</v>
          </cell>
          <cell r="N187" t="str">
            <v>rajeev.yadav@spectra.co</v>
          </cell>
          <cell r="O187"/>
          <cell r="P187" t="str">
            <v>AM Farming</v>
          </cell>
          <cell r="Q187">
            <v>10749</v>
          </cell>
          <cell r="R187" t="str">
            <v>NonActive</v>
          </cell>
        </row>
        <row r="188">
          <cell r="C188">
            <v>109124</v>
          </cell>
          <cell r="D188" t="str">
            <v>Karnail Singh Bhati</v>
          </cell>
          <cell r="E188" t="str">
            <v>BIA &amp; BBB</v>
          </cell>
          <cell r="F188" t="str">
            <v>SO</v>
          </cell>
          <cell r="G188">
            <v>42667</v>
          </cell>
          <cell r="H188" t="str">
            <v>&gt; 3 Month</v>
          </cell>
          <cell r="I188" t="str">
            <v>Rajeev Yadav</v>
          </cell>
          <cell r="J188" t="str">
            <v>Cluster Manager</v>
          </cell>
          <cell r="K188"/>
          <cell r="L188" t="str">
            <v>Gurgaon</v>
          </cell>
          <cell r="M188" t="str">
            <v>Dilip Kumar</v>
          </cell>
          <cell r="N188" t="str">
            <v>NonActive</v>
          </cell>
          <cell r="O188"/>
          <cell r="P188"/>
          <cell r="Q188">
            <v>109124</v>
          </cell>
          <cell r="R188" t="str">
            <v>NonActive</v>
          </cell>
        </row>
        <row r="189">
          <cell r="C189">
            <v>10587</v>
          </cell>
          <cell r="D189" t="str">
            <v>Deepak Sharma</v>
          </cell>
          <cell r="E189" t="str">
            <v>Account Management</v>
          </cell>
          <cell r="F189" t="str">
            <v>IAM</v>
          </cell>
          <cell r="G189">
            <v>42655</v>
          </cell>
          <cell r="H189" t="str">
            <v>&gt; 3 Month</v>
          </cell>
          <cell r="I189" t="str">
            <v>Ravi Kala</v>
          </cell>
          <cell r="J189" t="str">
            <v>RAM</v>
          </cell>
          <cell r="K189">
            <v>10131</v>
          </cell>
          <cell r="L189" t="str">
            <v>Noida</v>
          </cell>
          <cell r="M189" t="str">
            <v>GAURAV SHARMA</v>
          </cell>
          <cell r="N189" t="str">
            <v>deepak.sharma@spectra.co</v>
          </cell>
          <cell r="O189"/>
          <cell r="P189" t="str">
            <v>Account Management</v>
          </cell>
          <cell r="Q189">
            <v>10587</v>
          </cell>
          <cell r="R189" t="str">
            <v>Active</v>
          </cell>
        </row>
        <row r="190">
          <cell r="C190">
            <v>10877</v>
          </cell>
          <cell r="D190" t="str">
            <v>Anuj Pandey</v>
          </cell>
          <cell r="E190" t="str">
            <v xml:space="preserve">Office / SMB Vertical </v>
          </cell>
          <cell r="F190" t="str">
            <v>TM</v>
          </cell>
          <cell r="G190">
            <v>43207</v>
          </cell>
          <cell r="H190" t="str">
            <v>&gt; 3 Month</v>
          </cell>
          <cell r="I190" t="str">
            <v>Rajvardhan .</v>
          </cell>
          <cell r="J190" t="str">
            <v>Sales Manager</v>
          </cell>
          <cell r="K190">
            <v>10660</v>
          </cell>
          <cell r="L190" t="str">
            <v>Noida</v>
          </cell>
          <cell r="M190" t="str">
            <v>Himanshu Goyal</v>
          </cell>
          <cell r="N190" t="str">
            <v>anuj.pandey@spectra.co</v>
          </cell>
          <cell r="O190"/>
          <cell r="P190" t="str">
            <v xml:space="preserve">Office / SMB Team </v>
          </cell>
          <cell r="Q190">
            <v>10877</v>
          </cell>
          <cell r="R190" t="str">
            <v>Active</v>
          </cell>
        </row>
        <row r="191">
          <cell r="C191">
            <v>10960</v>
          </cell>
          <cell r="D191" t="str">
            <v>Farhan</v>
          </cell>
          <cell r="E191" t="str">
            <v>BIA &amp; BBB</v>
          </cell>
          <cell r="F191" t="str">
            <v>SO</v>
          </cell>
          <cell r="G191">
            <v>43346</v>
          </cell>
          <cell r="H191" t="str">
            <v>&gt; 3 Month</v>
          </cell>
          <cell r="I191" t="str">
            <v>Deepak Sharma</v>
          </cell>
          <cell r="J191" t="str">
            <v>Cluster Manager</v>
          </cell>
          <cell r="K191"/>
          <cell r="L191" t="str">
            <v>Noida</v>
          </cell>
          <cell r="M191" t="str">
            <v>Gaurav Sharma</v>
          </cell>
          <cell r="N191" t="str">
            <v>NonActive</v>
          </cell>
          <cell r="O191"/>
          <cell r="P191"/>
          <cell r="Q191">
            <v>10960</v>
          </cell>
          <cell r="R191" t="str">
            <v>NonActive</v>
          </cell>
        </row>
        <row r="192">
          <cell r="C192">
            <v>10593</v>
          </cell>
          <cell r="D192" t="str">
            <v>Deepak K</v>
          </cell>
          <cell r="E192" t="str">
            <v>BIA &amp; OBB</v>
          </cell>
          <cell r="F192" t="str">
            <v>Sales Officers</v>
          </cell>
          <cell r="G192">
            <v>42663</v>
          </cell>
          <cell r="H192" t="str">
            <v>&gt; 3 Month</v>
          </cell>
          <cell r="I192" t="str">
            <v>Rajvardhan .</v>
          </cell>
          <cell r="J192" t="str">
            <v>Sales Manager-Business</v>
          </cell>
          <cell r="K192">
            <v>10660</v>
          </cell>
          <cell r="L192" t="str">
            <v>Noida</v>
          </cell>
          <cell r="M192" t="str">
            <v>Arpan Chakraverty</v>
          </cell>
          <cell r="N192" t="str">
            <v>deepak.kumar2@spectra.co</v>
          </cell>
          <cell r="O192"/>
          <cell r="P192"/>
          <cell r="Q192">
            <v>10593</v>
          </cell>
          <cell r="R192" t="str">
            <v>NonActive</v>
          </cell>
        </row>
        <row r="193">
          <cell r="C193">
            <v>10671</v>
          </cell>
          <cell r="D193" t="str">
            <v>Yashwant Gupta</v>
          </cell>
          <cell r="E193" t="str">
            <v>TM Noi</v>
          </cell>
          <cell r="F193" t="str">
            <v>Sales Officers</v>
          </cell>
          <cell r="G193">
            <v>42773</v>
          </cell>
          <cell r="H193" t="str">
            <v>&gt; 3 Month</v>
          </cell>
          <cell r="I193" t="str">
            <v>Rajvardhan .</v>
          </cell>
          <cell r="J193" t="str">
            <v>Sales Officer - TL</v>
          </cell>
          <cell r="K193">
            <v>10660</v>
          </cell>
          <cell r="L193" t="str">
            <v>Noida</v>
          </cell>
          <cell r="M193" t="str">
            <v>Arpan Chakraverty</v>
          </cell>
          <cell r="N193" t="str">
            <v>yashwant.gupta@spectra.co</v>
          </cell>
          <cell r="O193"/>
          <cell r="P193" t="str">
            <v>BB Team</v>
          </cell>
          <cell r="Q193">
            <v>10671</v>
          </cell>
          <cell r="R193" t="str">
            <v>NonActive</v>
          </cell>
        </row>
        <row r="194">
          <cell r="C194">
            <v>10922</v>
          </cell>
          <cell r="D194" t="str">
            <v>Ajay Mishra</v>
          </cell>
          <cell r="E194" t="str">
            <v>BIA &amp; BBB</v>
          </cell>
          <cell r="F194" t="str">
            <v>SO</v>
          </cell>
          <cell r="G194">
            <v>43294</v>
          </cell>
          <cell r="H194" t="str">
            <v>&gt; 3 Month</v>
          </cell>
          <cell r="I194" t="str">
            <v>Direct</v>
          </cell>
          <cell r="J194" t="str">
            <v>CBM</v>
          </cell>
          <cell r="K194"/>
          <cell r="L194" t="str">
            <v>Noida</v>
          </cell>
          <cell r="M194" t="str">
            <v>Gaurav Sharma</v>
          </cell>
          <cell r="N194" t="str">
            <v>NonActive</v>
          </cell>
          <cell r="O194"/>
          <cell r="P194"/>
          <cell r="Q194">
            <v>10922</v>
          </cell>
          <cell r="R194" t="str">
            <v>NonActive</v>
          </cell>
        </row>
        <row r="195">
          <cell r="C195">
            <v>10914</v>
          </cell>
          <cell r="D195" t="str">
            <v>Shubham Tiwari1</v>
          </cell>
          <cell r="E195" t="str">
            <v>OBB &amp; BBB</v>
          </cell>
          <cell r="F195" t="str">
            <v>Sales Officers</v>
          </cell>
          <cell r="G195">
            <v>43286</v>
          </cell>
          <cell r="H195" t="str">
            <v>&gt; 3 Month</v>
          </cell>
          <cell r="I195" t="str">
            <v>Rajvardhan .</v>
          </cell>
          <cell r="J195" t="str">
            <v>Sales Manager-Business</v>
          </cell>
          <cell r="K195">
            <v>10660</v>
          </cell>
          <cell r="L195" t="str">
            <v>Noida</v>
          </cell>
          <cell r="M195" t="str">
            <v>Arpan Chakraverty</v>
          </cell>
          <cell r="N195" t="str">
            <v>shubham.tiwari1@spectra.co</v>
          </cell>
          <cell r="O195"/>
          <cell r="P195"/>
          <cell r="Q195">
            <v>10914</v>
          </cell>
          <cell r="R195" t="str">
            <v>NonActive</v>
          </cell>
        </row>
        <row r="196">
          <cell r="C196">
            <v>11497</v>
          </cell>
          <cell r="D196" t="str">
            <v>Waquar Alam Khan</v>
          </cell>
          <cell r="E196" t="str">
            <v>Channels</v>
          </cell>
          <cell r="F196" t="str">
            <v>Channel Manager</v>
          </cell>
          <cell r="G196">
            <v>44328</v>
          </cell>
          <cell r="H196" t="str">
            <v>&gt; 3 Month</v>
          </cell>
          <cell r="I196" t="str">
            <v>Vinod Muraleedharan</v>
          </cell>
          <cell r="J196" t="str">
            <v>Business Manager</v>
          </cell>
          <cell r="K196"/>
          <cell r="L196" t="str">
            <v>Noida</v>
          </cell>
          <cell r="M196" t="str">
            <v>Vinod Muraleedharan</v>
          </cell>
          <cell r="N196" t="str">
            <v>waquar.khan@spectra.co</v>
          </cell>
          <cell r="O196"/>
          <cell r="P196"/>
          <cell r="Q196">
            <v>11497</v>
          </cell>
          <cell r="R196" t="str">
            <v>NonActive</v>
          </cell>
        </row>
        <row r="197">
          <cell r="C197">
            <v>10350</v>
          </cell>
          <cell r="D197" t="str">
            <v>Sanjay Kumar1</v>
          </cell>
          <cell r="E197" t="str">
            <v>BIA</v>
          </cell>
          <cell r="F197" t="str">
            <v>Cluster Manager</v>
          </cell>
          <cell r="G197">
            <v>42192</v>
          </cell>
          <cell r="H197" t="str">
            <v>&gt; 3 Month</v>
          </cell>
          <cell r="I197" t="str">
            <v>Manav Agarwal</v>
          </cell>
          <cell r="J197" t="str">
            <v>Team Leaders</v>
          </cell>
          <cell r="K197">
            <v>10132</v>
          </cell>
          <cell r="L197" t="str">
            <v>Noida</v>
          </cell>
          <cell r="M197" t="str">
            <v>Gaurav Sharma</v>
          </cell>
          <cell r="N197" t="str">
            <v>sanjay.kumar1@spectra.co</v>
          </cell>
          <cell r="O197"/>
          <cell r="P197"/>
          <cell r="Q197">
            <v>10350</v>
          </cell>
          <cell r="R197" t="str">
            <v>NonActive</v>
          </cell>
        </row>
        <row r="198">
          <cell r="C198">
            <v>10918</v>
          </cell>
          <cell r="D198" t="str">
            <v>Pradeep Kumar1</v>
          </cell>
          <cell r="E198" t="str">
            <v>SO NCR</v>
          </cell>
          <cell r="F198" t="str">
            <v>Sales Officers</v>
          </cell>
          <cell r="G198">
            <v>43291</v>
          </cell>
          <cell r="H198" t="str">
            <v>&gt; 3 Month</v>
          </cell>
          <cell r="I198" t="str">
            <v>Rajvardhan .</v>
          </cell>
          <cell r="J198" t="str">
            <v>Sales Officer - TL</v>
          </cell>
          <cell r="K198">
            <v>10803</v>
          </cell>
          <cell r="L198" t="str">
            <v>Noida</v>
          </cell>
          <cell r="M198" t="str">
            <v>Arpan Chakraverty</v>
          </cell>
          <cell r="N198" t="str">
            <v>pradeep.kumar1@spectra.co</v>
          </cell>
          <cell r="O198"/>
          <cell r="P198" t="str">
            <v>BB Team</v>
          </cell>
          <cell r="Q198">
            <v>10918</v>
          </cell>
          <cell r="R198" t="str">
            <v>NonActive</v>
          </cell>
        </row>
        <row r="199">
          <cell r="C199">
            <v>11031</v>
          </cell>
          <cell r="D199" t="str">
            <v>Kamal Sharma</v>
          </cell>
          <cell r="E199" t="str">
            <v>BIA &amp; BBB</v>
          </cell>
          <cell r="F199" t="str">
            <v>SO</v>
          </cell>
          <cell r="G199">
            <v>43468</v>
          </cell>
          <cell r="H199" t="str">
            <v>&gt; 3 Month</v>
          </cell>
          <cell r="I199" t="str">
            <v>SANJAY KUMAR</v>
          </cell>
          <cell r="J199" t="str">
            <v>Cluster Manager</v>
          </cell>
          <cell r="K199"/>
          <cell r="L199" t="str">
            <v>Noida</v>
          </cell>
          <cell r="M199" t="str">
            <v>Gaurav Sharma</v>
          </cell>
          <cell r="N199" t="str">
            <v>NonActive</v>
          </cell>
          <cell r="O199"/>
          <cell r="P199"/>
          <cell r="Q199">
            <v>11031</v>
          </cell>
          <cell r="R199" t="str">
            <v>NonActive</v>
          </cell>
        </row>
        <row r="200">
          <cell r="C200">
            <v>10714</v>
          </cell>
          <cell r="D200" t="str">
            <v>Sanjib Kumar Baruah</v>
          </cell>
          <cell r="E200" t="str">
            <v>BIA</v>
          </cell>
          <cell r="F200" t="str">
            <v>Ent Sales Manager</v>
          </cell>
          <cell r="G200">
            <v>42856</v>
          </cell>
          <cell r="H200" t="str">
            <v>&gt; 3 Month</v>
          </cell>
          <cell r="I200" t="str">
            <v>Dilip Kumar</v>
          </cell>
          <cell r="J200" t="str">
            <v>Acquisition Manager - TL</v>
          </cell>
          <cell r="K200">
            <v>10132</v>
          </cell>
          <cell r="L200" t="str">
            <v>Noida</v>
          </cell>
          <cell r="M200" t="str">
            <v>Manoj Mandal</v>
          </cell>
          <cell r="N200" t="str">
            <v>sanjib.baruah@spectra.co</v>
          </cell>
          <cell r="O200"/>
          <cell r="P200" t="str">
            <v>AM Hunting</v>
          </cell>
          <cell r="Q200">
            <v>10714</v>
          </cell>
          <cell r="R200" t="str">
            <v>NonActive</v>
          </cell>
        </row>
        <row r="201">
          <cell r="C201">
            <v>10612</v>
          </cell>
          <cell r="D201" t="str">
            <v>Rajesh Kumar Mishra</v>
          </cell>
          <cell r="E201" t="str">
            <v>BIA</v>
          </cell>
          <cell r="F201" t="str">
            <v>Sales Officers</v>
          </cell>
          <cell r="G201">
            <v>42681</v>
          </cell>
          <cell r="H201" t="str">
            <v>&gt; 3 Month</v>
          </cell>
          <cell r="I201" t="str">
            <v>Arpan Chakraverty</v>
          </cell>
          <cell r="J201" t="str">
            <v>Business Manager</v>
          </cell>
          <cell r="K201"/>
          <cell r="L201" t="str">
            <v>Noida</v>
          </cell>
          <cell r="M201" t="str">
            <v>Arpan Chakraverty</v>
          </cell>
          <cell r="N201" t="str">
            <v>rajesh.mishra@spectra.co</v>
          </cell>
          <cell r="O201"/>
          <cell r="P201" t="str">
            <v>BB Team</v>
          </cell>
          <cell r="Q201">
            <v>10612</v>
          </cell>
          <cell r="R201" t="str">
            <v>NonActive</v>
          </cell>
        </row>
        <row r="202">
          <cell r="C202">
            <v>10652</v>
          </cell>
          <cell r="D202" t="str">
            <v>Rakesh Kumar</v>
          </cell>
          <cell r="E202" t="str">
            <v xml:space="preserve">Office / SMB Vertical </v>
          </cell>
          <cell r="F202" t="str">
            <v>TM</v>
          </cell>
          <cell r="G202">
            <v>42737</v>
          </cell>
          <cell r="H202" t="str">
            <v>&gt; 3 Month</v>
          </cell>
          <cell r="I202" t="str">
            <v>Amit Tripathi</v>
          </cell>
          <cell r="J202" t="str">
            <v>Sales Manager</v>
          </cell>
          <cell r="K202">
            <v>10565</v>
          </cell>
          <cell r="L202" t="str">
            <v>Delhi</v>
          </cell>
          <cell r="M202" t="str">
            <v>Himanshu Goyal</v>
          </cell>
          <cell r="N202" t="str">
            <v>rakesh.kumar2@spectra.co</v>
          </cell>
          <cell r="O202"/>
          <cell r="P202" t="str">
            <v xml:space="preserve">Office / SMB Team </v>
          </cell>
          <cell r="Q202">
            <v>10652</v>
          </cell>
          <cell r="R202" t="str">
            <v>Active</v>
          </cell>
        </row>
        <row r="203">
          <cell r="C203">
            <v>10878</v>
          </cell>
          <cell r="D203" t="str">
            <v>Suresh Kumar,</v>
          </cell>
          <cell r="E203" t="str">
            <v>BIA &amp; BBB</v>
          </cell>
          <cell r="F203" t="str">
            <v>SO</v>
          </cell>
          <cell r="G203">
            <v>43207</v>
          </cell>
          <cell r="H203" t="str">
            <v>&gt; 3 Month</v>
          </cell>
          <cell r="I203" t="str">
            <v>Sanjib Kumar Baruah</v>
          </cell>
          <cell r="J203" t="str">
            <v>Cluster Manager</v>
          </cell>
          <cell r="K203"/>
          <cell r="L203" t="str">
            <v>Noida</v>
          </cell>
          <cell r="M203" t="str">
            <v>Gaurav Sharma</v>
          </cell>
          <cell r="N203" t="str">
            <v>NonActive</v>
          </cell>
          <cell r="O203"/>
          <cell r="P203"/>
          <cell r="Q203">
            <v>10878</v>
          </cell>
          <cell r="R203" t="str">
            <v>NonActive</v>
          </cell>
        </row>
        <row r="204">
          <cell r="C204">
            <v>10928</v>
          </cell>
          <cell r="D204" t="str">
            <v>Sourav Garg</v>
          </cell>
          <cell r="E204" t="str">
            <v>OBB</v>
          </cell>
          <cell r="F204" t="str">
            <v>SO</v>
          </cell>
          <cell r="G204">
            <v>43299</v>
          </cell>
          <cell r="H204" t="str">
            <v>&gt; 3 Month</v>
          </cell>
          <cell r="I204" t="str">
            <v>Sanjib Kumar Baruah</v>
          </cell>
          <cell r="J204" t="str">
            <v>Cluster Manager</v>
          </cell>
          <cell r="K204">
            <v>10714</v>
          </cell>
          <cell r="L204" t="str">
            <v>Noida</v>
          </cell>
          <cell r="M204" t="str">
            <v>Gaurav Sharma</v>
          </cell>
          <cell r="N204" t="str">
            <v>NonActive</v>
          </cell>
          <cell r="O204"/>
          <cell r="P204"/>
          <cell r="Q204">
            <v>10928</v>
          </cell>
          <cell r="R204" t="str">
            <v>NonActive</v>
          </cell>
        </row>
        <row r="205">
          <cell r="C205">
            <v>10943</v>
          </cell>
          <cell r="D205" t="str">
            <v>Giriraj Rathore</v>
          </cell>
          <cell r="E205" t="str">
            <v>OBB &amp; BBB</v>
          </cell>
          <cell r="F205" t="str">
            <v>SO</v>
          </cell>
          <cell r="G205">
            <v>43313</v>
          </cell>
          <cell r="H205" t="str">
            <v>&gt; 3 Month</v>
          </cell>
          <cell r="I205" t="str">
            <v>Vijayant Kumar Sinha</v>
          </cell>
          <cell r="J205" t="str">
            <v>TL/BB MANAGAER</v>
          </cell>
          <cell r="K205"/>
          <cell r="L205" t="str">
            <v>Gurgaon</v>
          </cell>
          <cell r="M205" t="str">
            <v>Dilip Kumar</v>
          </cell>
          <cell r="N205" t="str">
            <v>NonActive</v>
          </cell>
          <cell r="O205"/>
          <cell r="P205"/>
          <cell r="Q205">
            <v>10943</v>
          </cell>
          <cell r="R205" t="str">
            <v>NonActive</v>
          </cell>
        </row>
        <row r="206">
          <cell r="C206">
            <v>117725</v>
          </cell>
          <cell r="D206" t="str">
            <v>Vakil Prasad Yadav</v>
          </cell>
          <cell r="E206" t="str">
            <v>OBB</v>
          </cell>
          <cell r="F206" t="str">
            <v>SO</v>
          </cell>
          <cell r="G206">
            <v>43405</v>
          </cell>
          <cell r="H206" t="str">
            <v>&gt; 3 Month</v>
          </cell>
          <cell r="I206" t="str">
            <v>Varun Dhupar</v>
          </cell>
          <cell r="J206" t="str">
            <v>TL/BB MANAGAER</v>
          </cell>
          <cell r="K206">
            <v>10803</v>
          </cell>
          <cell r="L206" t="str">
            <v>Delhi</v>
          </cell>
          <cell r="M206" t="str">
            <v>Arpan Chakraverty</v>
          </cell>
          <cell r="N206" t="str">
            <v>NonActive</v>
          </cell>
          <cell r="O206"/>
          <cell r="P206"/>
          <cell r="Q206">
            <v>117725</v>
          </cell>
          <cell r="R206" t="str">
            <v>NonActive</v>
          </cell>
        </row>
        <row r="207">
          <cell r="C207" t="str">
            <v>PG/SSPL/141</v>
          </cell>
          <cell r="D207" t="str">
            <v>Iyappan K</v>
          </cell>
          <cell r="E207" t="str">
            <v>FTTH-Own</v>
          </cell>
          <cell r="F207" t="str">
            <v>SE</v>
          </cell>
          <cell r="G207">
            <v>43435</v>
          </cell>
          <cell r="H207" t="str">
            <v>&gt; 3 Month</v>
          </cell>
          <cell r="I207" t="str">
            <v>TBH</v>
          </cell>
          <cell r="J207"/>
          <cell r="K207"/>
          <cell r="L207" t="str">
            <v>Bangalore</v>
          </cell>
          <cell r="M207" t="str">
            <v>Manoj Mandal</v>
          </cell>
          <cell r="N207" t="str">
            <v>NonActive</v>
          </cell>
          <cell r="O207"/>
          <cell r="P207"/>
          <cell r="Q207" t="str">
            <v>PG/SSPL/141</v>
          </cell>
          <cell r="R207" t="str">
            <v>NonActive</v>
          </cell>
        </row>
        <row r="208">
          <cell r="C208" t="str">
            <v>PG/SSPL/142</v>
          </cell>
          <cell r="D208" t="str">
            <v xml:space="preserve">Vignesh R </v>
          </cell>
          <cell r="E208" t="str">
            <v>FTTH-Own</v>
          </cell>
          <cell r="F208" t="str">
            <v>SE</v>
          </cell>
          <cell r="G208">
            <v>43435</v>
          </cell>
          <cell r="H208" t="str">
            <v>&gt; 3 Month</v>
          </cell>
          <cell r="I208" t="str">
            <v>TBH</v>
          </cell>
          <cell r="J208"/>
          <cell r="K208"/>
          <cell r="L208" t="str">
            <v>Bangalore</v>
          </cell>
          <cell r="M208" t="str">
            <v>Manoj Mandal</v>
          </cell>
          <cell r="N208" t="str">
            <v>NonActive</v>
          </cell>
          <cell r="O208"/>
          <cell r="P208"/>
          <cell r="Q208" t="str">
            <v>PG/SSPL/142</v>
          </cell>
          <cell r="R208" t="str">
            <v>NonActive</v>
          </cell>
        </row>
        <row r="209">
          <cell r="C209">
            <v>115144</v>
          </cell>
          <cell r="D209" t="str">
            <v>Rajeshwar Sharma</v>
          </cell>
          <cell r="E209" t="str">
            <v>FTTH-Own</v>
          </cell>
          <cell r="F209" t="str">
            <v>SE</v>
          </cell>
          <cell r="G209">
            <v>43151</v>
          </cell>
          <cell r="H209" t="str">
            <v>&gt; 3 Month</v>
          </cell>
          <cell r="I209" t="str">
            <v>Akash Kumar Garg</v>
          </cell>
          <cell r="J209" t="str">
            <v>Cluster Manager</v>
          </cell>
          <cell r="K209">
            <v>10915</v>
          </cell>
          <cell r="L209" t="str">
            <v>Delhi</v>
          </cell>
          <cell r="M209" t="str">
            <v>Arpan Chakraverty</v>
          </cell>
          <cell r="N209" t="str">
            <v>NonActive</v>
          </cell>
          <cell r="O209"/>
          <cell r="P209"/>
          <cell r="Q209">
            <v>115144</v>
          </cell>
          <cell r="R209" t="str">
            <v>NonActive</v>
          </cell>
        </row>
        <row r="210">
          <cell r="C210">
            <v>1616139</v>
          </cell>
          <cell r="D210" t="str">
            <v>Pawan Kumar N</v>
          </cell>
          <cell r="E210" t="str">
            <v>AM</v>
          </cell>
          <cell r="F210" t="str">
            <v>AM NCR</v>
          </cell>
          <cell r="G210">
            <v>43445</v>
          </cell>
          <cell r="H210" t="str">
            <v>&gt; 3 Month</v>
          </cell>
          <cell r="I210" t="str">
            <v>Rajeev Misra</v>
          </cell>
          <cell r="J210" t="str">
            <v>Acquisition Manager - TL</v>
          </cell>
          <cell r="K210">
            <v>10128</v>
          </cell>
          <cell r="L210" t="str">
            <v>Noida</v>
          </cell>
          <cell r="M210" t="str">
            <v>Gaurav Sharma</v>
          </cell>
          <cell r="N210" t="str">
            <v>NonActive</v>
          </cell>
          <cell r="O210"/>
          <cell r="P210"/>
          <cell r="Q210">
            <v>1616139</v>
          </cell>
          <cell r="R210" t="str">
            <v>NonActive</v>
          </cell>
        </row>
        <row r="211">
          <cell r="C211" t="str">
            <v>PG/SSPL/156</v>
          </cell>
          <cell r="D211" t="str">
            <v>Pancham Kumar</v>
          </cell>
          <cell r="E211" t="str">
            <v>FTTH-Partner</v>
          </cell>
          <cell r="F211" t="str">
            <v>SE</v>
          </cell>
          <cell r="G211">
            <v>43449</v>
          </cell>
          <cell r="H211" t="str">
            <v>&gt; 3 Month</v>
          </cell>
          <cell r="I211" t="str">
            <v>Amir Khan</v>
          </cell>
          <cell r="J211" t="str">
            <v>Cluster Manager</v>
          </cell>
          <cell r="K211"/>
          <cell r="L211" t="str">
            <v>Noida</v>
          </cell>
          <cell r="M211" t="str">
            <v>Gaurav Sharma</v>
          </cell>
          <cell r="N211" t="str">
            <v>NonActive</v>
          </cell>
          <cell r="O211"/>
          <cell r="P211"/>
          <cell r="Q211" t="str">
            <v>PG/SSPL/156</v>
          </cell>
          <cell r="R211" t="str">
            <v>NonActive</v>
          </cell>
        </row>
        <row r="212">
          <cell r="C212" t="str">
            <v>BLS Corporation</v>
          </cell>
          <cell r="D212" t="str">
            <v>BLS Corporation</v>
          </cell>
          <cell r="E212" t="str">
            <v>FTTH-Own</v>
          </cell>
          <cell r="F212" t="str">
            <v>CP</v>
          </cell>
          <cell r="G212">
            <v>44998</v>
          </cell>
          <cell r="H212" t="str">
            <v>&gt; 3 Month</v>
          </cell>
          <cell r="I212" t="str">
            <v>Nitin Sharma</v>
          </cell>
          <cell r="J212" t="str">
            <v>CBM</v>
          </cell>
          <cell r="K212"/>
          <cell r="L212" t="str">
            <v>Gurgaon</v>
          </cell>
          <cell r="M212" t="str">
            <v>Dilip Kumar</v>
          </cell>
          <cell r="N212" t="str">
            <v>NonActive</v>
          </cell>
          <cell r="O212"/>
          <cell r="P212"/>
          <cell r="Q212" t="str">
            <v>BLS Corporation</v>
          </cell>
          <cell r="R212" t="str">
            <v>NonActive</v>
          </cell>
        </row>
        <row r="213">
          <cell r="C213">
            <v>1616195</v>
          </cell>
          <cell r="D213" t="str">
            <v>Ramesh A</v>
          </cell>
          <cell r="E213" t="str">
            <v>FTTH-Own</v>
          </cell>
          <cell r="F213" t="str">
            <v>SE</v>
          </cell>
          <cell r="G213">
            <v>43454</v>
          </cell>
          <cell r="H213" t="str">
            <v>&gt; 3 Month</v>
          </cell>
          <cell r="I213" t="str">
            <v>Mohammed Rafiq</v>
          </cell>
          <cell r="J213" t="str">
            <v>Cluster Manager</v>
          </cell>
          <cell r="K213">
            <v>11122</v>
          </cell>
          <cell r="L213" t="str">
            <v>Bangalore</v>
          </cell>
          <cell r="M213" t="str">
            <v>Shailendra Sharma</v>
          </cell>
          <cell r="N213" t="str">
            <v>ramesh.a@spectra.co</v>
          </cell>
          <cell r="O213"/>
          <cell r="P213"/>
          <cell r="Q213">
            <v>1616195</v>
          </cell>
          <cell r="R213" t="str">
            <v>NonActive</v>
          </cell>
        </row>
        <row r="214">
          <cell r="C214" t="str">
            <v>PG/SSPL/149</v>
          </cell>
          <cell r="D214" t="str">
            <v>Ajay Kadam</v>
          </cell>
          <cell r="E214" t="str">
            <v>OBB &amp; BBB</v>
          </cell>
          <cell r="F214" t="str">
            <v>SO</v>
          </cell>
          <cell r="G214">
            <v>43441</v>
          </cell>
          <cell r="H214" t="str">
            <v>&gt; 3 Month</v>
          </cell>
          <cell r="I214" t="str">
            <v>Vivin Kanchan</v>
          </cell>
          <cell r="J214"/>
          <cell r="K214"/>
          <cell r="L214" t="str">
            <v>Mumbai</v>
          </cell>
          <cell r="M214" t="str">
            <v>Sowmya</v>
          </cell>
          <cell r="N214" t="str">
            <v>NonActive</v>
          </cell>
          <cell r="O214"/>
          <cell r="P214"/>
          <cell r="Q214" t="str">
            <v>PG/SSPL/149</v>
          </cell>
          <cell r="R214" t="str">
            <v>NonActive</v>
          </cell>
        </row>
        <row r="215">
          <cell r="C215" t="str">
            <v>PG/SSPL/160</v>
          </cell>
          <cell r="D215" t="str">
            <v>Rakesh Ogal</v>
          </cell>
          <cell r="E215" t="str">
            <v>OBB &amp; BBB</v>
          </cell>
          <cell r="F215" t="str">
            <v>SO</v>
          </cell>
          <cell r="G215">
            <v>43469</v>
          </cell>
          <cell r="H215" t="str">
            <v>&gt; 3 Month</v>
          </cell>
          <cell r="I215" t="str">
            <v>Bharat Jain</v>
          </cell>
          <cell r="J215" t="str">
            <v>Cluster Manager</v>
          </cell>
          <cell r="K215"/>
          <cell r="L215" t="str">
            <v>Mumbai</v>
          </cell>
          <cell r="M215" t="str">
            <v>Ashwin S Daria</v>
          </cell>
          <cell r="N215" t="str">
            <v>NonActive</v>
          </cell>
          <cell r="O215"/>
          <cell r="P215"/>
          <cell r="Q215" t="str">
            <v>PG/SSPL/160</v>
          </cell>
          <cell r="R215" t="str">
            <v>NonActive</v>
          </cell>
        </row>
        <row r="216">
          <cell r="C216">
            <v>11803</v>
          </cell>
          <cell r="D216" t="str">
            <v>Ramniwasbaburam Chauhan</v>
          </cell>
          <cell r="E216" t="str">
            <v>SO BMC</v>
          </cell>
          <cell r="F216" t="str">
            <v>Sales Officers</v>
          </cell>
          <cell r="G216">
            <v>43444</v>
          </cell>
          <cell r="H216" t="str">
            <v>&gt; 3 Month</v>
          </cell>
          <cell r="I216" t="str">
            <v>Anand Kumar</v>
          </cell>
          <cell r="J216" t="str">
            <v>Sales Officer - TL</v>
          </cell>
          <cell r="K216">
            <v>11880</v>
          </cell>
          <cell r="L216" t="str">
            <v>Mumbai</v>
          </cell>
          <cell r="M216" t="str">
            <v>Rohit Rahul</v>
          </cell>
          <cell r="N216" t="str">
            <v>ramniwas.chauhan@spectra.co</v>
          </cell>
          <cell r="O216"/>
          <cell r="P216" t="str">
            <v>BB Team</v>
          </cell>
          <cell r="Q216">
            <v>11803</v>
          </cell>
          <cell r="R216" t="str">
            <v>NonActive</v>
          </cell>
        </row>
        <row r="217">
          <cell r="C217">
            <v>11022</v>
          </cell>
          <cell r="D217" t="str">
            <v>Anil Kumar M</v>
          </cell>
          <cell r="E217" t="str">
            <v>OBB</v>
          </cell>
          <cell r="F217" t="str">
            <v>SO</v>
          </cell>
          <cell r="G217">
            <v>43451</v>
          </cell>
          <cell r="H217" t="str">
            <v>&gt; 3 Month</v>
          </cell>
          <cell r="I217" t="str">
            <v>Muheeb Munawar</v>
          </cell>
          <cell r="J217" t="str">
            <v>Cluster Manager</v>
          </cell>
          <cell r="K217"/>
          <cell r="L217" t="str">
            <v>Bangalore</v>
          </cell>
          <cell r="M217" t="str">
            <v>Manoj Mandal</v>
          </cell>
          <cell r="N217" t="str">
            <v>NonActive</v>
          </cell>
          <cell r="O217"/>
          <cell r="P217"/>
          <cell r="Q217">
            <v>11022</v>
          </cell>
          <cell r="R217" t="str">
            <v>NonActive</v>
          </cell>
        </row>
        <row r="218">
          <cell r="C218">
            <v>117908</v>
          </cell>
          <cell r="D218" t="str">
            <v>Jagesh</v>
          </cell>
          <cell r="E218" t="str">
            <v>FTTH-Own</v>
          </cell>
          <cell r="F218" t="str">
            <v>SE</v>
          </cell>
          <cell r="G218">
            <v>43444</v>
          </cell>
          <cell r="H218" t="str">
            <v>&gt; 3 Month</v>
          </cell>
          <cell r="I218" t="str">
            <v>Ashish Mathur</v>
          </cell>
          <cell r="J218" t="str">
            <v>Cluster Manager</v>
          </cell>
          <cell r="K218"/>
          <cell r="L218" t="str">
            <v>Delhi</v>
          </cell>
          <cell r="M218" t="str">
            <v>Arpan Chakraverty</v>
          </cell>
          <cell r="N218" t="str">
            <v>NonActive</v>
          </cell>
          <cell r="O218"/>
          <cell r="P218"/>
          <cell r="Q218">
            <v>117908</v>
          </cell>
          <cell r="R218" t="str">
            <v>NonActive</v>
          </cell>
        </row>
        <row r="219">
          <cell r="C219">
            <v>11021</v>
          </cell>
          <cell r="D219" t="str">
            <v>Rusha Bera</v>
          </cell>
          <cell r="E219" t="str">
            <v>OBB</v>
          </cell>
          <cell r="F219" t="str">
            <v>SO</v>
          </cell>
          <cell r="G219">
            <v>43451</v>
          </cell>
          <cell r="H219" t="str">
            <v>&gt; 3 Month</v>
          </cell>
          <cell r="I219" t="str">
            <v>Chandra Sekhar Panigrahi</v>
          </cell>
          <cell r="J219" t="str">
            <v>Cluster Manager</v>
          </cell>
          <cell r="K219">
            <v>10279</v>
          </cell>
          <cell r="L219" t="str">
            <v>Bangalore</v>
          </cell>
          <cell r="M219" t="str">
            <v>Manoj Mandal</v>
          </cell>
          <cell r="N219" t="str">
            <v>Rusha.bera@spectra.co</v>
          </cell>
          <cell r="O219"/>
          <cell r="P219"/>
          <cell r="Q219">
            <v>11021</v>
          </cell>
          <cell r="R219" t="str">
            <v>NonActive</v>
          </cell>
        </row>
        <row r="220">
          <cell r="C220">
            <v>1616298</v>
          </cell>
          <cell r="D220" t="str">
            <v>Arshad Mustafa</v>
          </cell>
          <cell r="E220" t="str">
            <v>FTTH-Own</v>
          </cell>
          <cell r="F220" t="str">
            <v>Business Development Executive-Home</v>
          </cell>
          <cell r="G220">
            <v>43483</v>
          </cell>
          <cell r="H220" t="str">
            <v>&gt; 3 Month</v>
          </cell>
          <cell r="I220" t="str">
            <v>Akash Kumar Garg</v>
          </cell>
          <cell r="J220" t="str">
            <v>Business Development Manager-Home</v>
          </cell>
          <cell r="K220">
            <v>10915</v>
          </cell>
          <cell r="L220" t="str">
            <v>Delhi</v>
          </cell>
          <cell r="M220" t="str">
            <v>Shailendra Sharma</v>
          </cell>
          <cell r="N220" t="str">
            <v>arshad.mustafa@spectra.co</v>
          </cell>
          <cell r="O220"/>
          <cell r="P220"/>
          <cell r="Q220">
            <v>1616298</v>
          </cell>
          <cell r="R220" t="str">
            <v>NonActive</v>
          </cell>
        </row>
        <row r="221">
          <cell r="C221">
            <v>118060</v>
          </cell>
          <cell r="D221" t="str">
            <v>Farhan Khan</v>
          </cell>
          <cell r="E221" t="str">
            <v>BIA &amp; BBB</v>
          </cell>
          <cell r="F221" t="str">
            <v>SO</v>
          </cell>
          <cell r="G221">
            <v>43480</v>
          </cell>
          <cell r="H221" t="str">
            <v>&gt; 3 Month</v>
          </cell>
          <cell r="I221" t="str">
            <v>Onkar Nath Mishra</v>
          </cell>
          <cell r="J221" t="str">
            <v>Cluster Manager</v>
          </cell>
          <cell r="K221"/>
          <cell r="L221" t="str">
            <v>Delhi</v>
          </cell>
          <cell r="M221" t="str">
            <v>Arpan Chakraverty</v>
          </cell>
          <cell r="N221" t="str">
            <v>NonActive</v>
          </cell>
          <cell r="O221"/>
          <cell r="P221"/>
          <cell r="Q221">
            <v>118060</v>
          </cell>
          <cell r="R221" t="str">
            <v>NonActive</v>
          </cell>
        </row>
        <row r="222">
          <cell r="C222">
            <v>118061</v>
          </cell>
          <cell r="D222" t="str">
            <v>Satish Singh</v>
          </cell>
          <cell r="E222" t="str">
            <v>FTTH-Own</v>
          </cell>
          <cell r="F222" t="str">
            <v>SE</v>
          </cell>
          <cell r="G222">
            <v>43483</v>
          </cell>
          <cell r="H222" t="str">
            <v>&gt; 3 Month</v>
          </cell>
          <cell r="I222" t="str">
            <v>Akash Kumar Garg</v>
          </cell>
          <cell r="J222" t="str">
            <v>Cluster Manager</v>
          </cell>
          <cell r="K222">
            <v>10915</v>
          </cell>
          <cell r="L222" t="str">
            <v>Delhi</v>
          </cell>
          <cell r="M222" t="str">
            <v>Arpan Chakraverty</v>
          </cell>
          <cell r="N222" t="str">
            <v>NonActive</v>
          </cell>
          <cell r="O222"/>
          <cell r="P222"/>
          <cell r="Q222">
            <v>118061</v>
          </cell>
          <cell r="R222" t="str">
            <v>NonActive</v>
          </cell>
        </row>
        <row r="223">
          <cell r="C223">
            <v>1616312</v>
          </cell>
          <cell r="D223" t="str">
            <v>Naveen Kumar Mishra</v>
          </cell>
          <cell r="E223" t="str">
            <v>FTTH-Own</v>
          </cell>
          <cell r="F223" t="str">
            <v>SE</v>
          </cell>
          <cell r="G223">
            <v>43455</v>
          </cell>
          <cell r="H223" t="str">
            <v>&gt; 3 Month</v>
          </cell>
          <cell r="I223" t="str">
            <v>Ritesh Sharma</v>
          </cell>
          <cell r="J223" t="str">
            <v>Cluster Manager</v>
          </cell>
          <cell r="K223">
            <v>10704</v>
          </cell>
          <cell r="L223" t="str">
            <v>Delhi</v>
          </cell>
          <cell r="M223" t="str">
            <v>Arpan Chakraverty</v>
          </cell>
          <cell r="N223" t="str">
            <v>NonActive</v>
          </cell>
          <cell r="O223"/>
          <cell r="P223"/>
          <cell r="Q223">
            <v>1616312</v>
          </cell>
          <cell r="R223" t="str">
            <v>NonActive</v>
          </cell>
        </row>
        <row r="224">
          <cell r="C224" t="str">
            <v>PG/SSPL/162</v>
          </cell>
          <cell r="D224" t="str">
            <v>Abhay Pratap Singh</v>
          </cell>
          <cell r="E224" t="str">
            <v>FTTH-Own</v>
          </cell>
          <cell r="F224" t="str">
            <v>SE</v>
          </cell>
          <cell r="G224">
            <v>43482</v>
          </cell>
          <cell r="H224" t="str">
            <v>&gt; 3 Month</v>
          </cell>
          <cell r="I224" t="str">
            <v>Ritesh Sharma</v>
          </cell>
          <cell r="J224" t="str">
            <v>Cluster Manager</v>
          </cell>
          <cell r="K224">
            <v>10704</v>
          </cell>
          <cell r="L224" t="str">
            <v>Delhi</v>
          </cell>
          <cell r="M224" t="str">
            <v>Arpan Chakraverty</v>
          </cell>
          <cell r="N224" t="str">
            <v>NonActive</v>
          </cell>
          <cell r="O224"/>
          <cell r="P224"/>
          <cell r="Q224" t="str">
            <v>PG/SSPL/162</v>
          </cell>
          <cell r="R224" t="str">
            <v>NonActive</v>
          </cell>
        </row>
        <row r="225">
          <cell r="C225">
            <v>1616295</v>
          </cell>
          <cell r="D225" t="str">
            <v>Ajay Kumar Paswan</v>
          </cell>
          <cell r="E225" t="str">
            <v>FTTH-Own</v>
          </cell>
          <cell r="F225" t="str">
            <v>Business Development Executive-Home</v>
          </cell>
          <cell r="G225">
            <v>43454</v>
          </cell>
          <cell r="H225" t="str">
            <v>&gt; 3 Month</v>
          </cell>
          <cell r="I225" t="str">
            <v>Akash Kumar Garg</v>
          </cell>
          <cell r="J225" t="str">
            <v>Business Development Manager-Home</v>
          </cell>
          <cell r="K225">
            <v>10915</v>
          </cell>
          <cell r="L225" t="str">
            <v>Delhi</v>
          </cell>
          <cell r="M225" t="str">
            <v>Shailendra Sharma</v>
          </cell>
          <cell r="N225" t="str">
            <v>ajay.paswan@spectra.co</v>
          </cell>
          <cell r="O225"/>
          <cell r="P225"/>
          <cell r="Q225">
            <v>1616295</v>
          </cell>
          <cell r="R225" t="str">
            <v>NonActive</v>
          </cell>
        </row>
        <row r="226">
          <cell r="C226">
            <v>1616158</v>
          </cell>
          <cell r="D226" t="str">
            <v>Pramod Kulkarni</v>
          </cell>
          <cell r="E226" t="str">
            <v>FTTH-Partner</v>
          </cell>
          <cell r="F226" t="str">
            <v>SE</v>
          </cell>
          <cell r="G226">
            <v>43467</v>
          </cell>
          <cell r="H226" t="str">
            <v>&gt; 3 Month</v>
          </cell>
          <cell r="I226" t="str">
            <v>K N Chethan</v>
          </cell>
          <cell r="J226" t="str">
            <v>Cluster Manager</v>
          </cell>
          <cell r="K226">
            <v>10893</v>
          </cell>
          <cell r="L226" t="str">
            <v>Bangalore</v>
          </cell>
          <cell r="M226" t="str">
            <v>Shailendra Sharma</v>
          </cell>
          <cell r="N226" t="str">
            <v>NonActive</v>
          </cell>
          <cell r="O226"/>
          <cell r="P226"/>
          <cell r="Q226">
            <v>1616158</v>
          </cell>
          <cell r="R226" t="str">
            <v>NonActive</v>
          </cell>
        </row>
        <row r="227">
          <cell r="C227">
            <v>11028</v>
          </cell>
          <cell r="D227" t="str">
            <v>Rishabh Pandey</v>
          </cell>
          <cell r="E227" t="str">
            <v>SMB</v>
          </cell>
          <cell r="F227" t="str">
            <v>Ent Sales Manager</v>
          </cell>
          <cell r="G227">
            <v>43454</v>
          </cell>
          <cell r="H227" t="str">
            <v>&gt; 3 Month</v>
          </cell>
          <cell r="I227" t="str">
            <v>Dilip Kumar</v>
          </cell>
          <cell r="J227" t="str">
            <v>Team Leaders</v>
          </cell>
          <cell r="K227">
            <v>10137</v>
          </cell>
          <cell r="L227" t="str">
            <v>Gurgaon</v>
          </cell>
          <cell r="M227" t="str">
            <v>Gaurav Sharma</v>
          </cell>
          <cell r="N227" t="str">
            <v>rishabh.pandey@spectra.co</v>
          </cell>
          <cell r="O227"/>
          <cell r="P227"/>
          <cell r="Q227">
            <v>11028</v>
          </cell>
          <cell r="R227" t="str">
            <v>NonActive</v>
          </cell>
        </row>
        <row r="228">
          <cell r="C228">
            <v>1616364</v>
          </cell>
          <cell r="D228" t="str">
            <v>Pimple Sivaji Dattatraya</v>
          </cell>
          <cell r="E228" t="str">
            <v>FTTH-Partner</v>
          </cell>
          <cell r="F228" t="str">
            <v>Business Development Executive-Home</v>
          </cell>
          <cell r="G228">
            <v>43477</v>
          </cell>
          <cell r="H228" t="str">
            <v>&gt; 3 Month</v>
          </cell>
          <cell r="I228" t="str">
            <v>Alok Trivedi</v>
          </cell>
          <cell r="J228" t="str">
            <v>Business Development Manager-Home</v>
          </cell>
          <cell r="K228">
            <v>10992</v>
          </cell>
          <cell r="L228" t="str">
            <v>Pune</v>
          </cell>
          <cell r="M228" t="str">
            <v>TBA</v>
          </cell>
          <cell r="N228" t="str">
            <v>pimple.dattatraya@spectra.co</v>
          </cell>
          <cell r="O228"/>
          <cell r="P228"/>
          <cell r="Q228">
            <v>1616364</v>
          </cell>
          <cell r="R228" t="str">
            <v>NonActive</v>
          </cell>
        </row>
        <row r="229">
          <cell r="C229">
            <v>118055</v>
          </cell>
          <cell r="D229" t="str">
            <v>Mohan Kumar N</v>
          </cell>
          <cell r="E229" t="str">
            <v>FTTH-Own</v>
          </cell>
          <cell r="F229" t="str">
            <v>SE</v>
          </cell>
          <cell r="G229">
            <v>43468</v>
          </cell>
          <cell r="H229" t="str">
            <v>&gt; 3 Month</v>
          </cell>
          <cell r="I229" t="str">
            <v>K N Chethan</v>
          </cell>
          <cell r="J229" t="str">
            <v>Cluster Manager</v>
          </cell>
          <cell r="K229"/>
          <cell r="L229" t="str">
            <v>Bangalore</v>
          </cell>
          <cell r="M229" t="str">
            <v>Shailendra Sharma</v>
          </cell>
          <cell r="N229" t="str">
            <v>NonActive</v>
          </cell>
          <cell r="O229"/>
          <cell r="P229"/>
          <cell r="Q229">
            <v>118055</v>
          </cell>
          <cell r="R229" t="str">
            <v>NonActive</v>
          </cell>
        </row>
        <row r="230">
          <cell r="C230">
            <v>118051</v>
          </cell>
          <cell r="D230" t="str">
            <v>S Arun Kumar</v>
          </cell>
          <cell r="E230" t="str">
            <v>FTTH-Own</v>
          </cell>
          <cell r="F230" t="str">
            <v>SE</v>
          </cell>
          <cell r="G230">
            <v>43467</v>
          </cell>
          <cell r="H230" t="str">
            <v>&gt; 3 Month</v>
          </cell>
          <cell r="I230" t="str">
            <v>K N Chethan</v>
          </cell>
          <cell r="J230" t="str">
            <v>Cluster Manager</v>
          </cell>
          <cell r="K230"/>
          <cell r="L230" t="str">
            <v>Bangalore</v>
          </cell>
          <cell r="M230" t="str">
            <v>Shailendra Sharma</v>
          </cell>
          <cell r="N230" t="str">
            <v>NonActive</v>
          </cell>
          <cell r="O230"/>
          <cell r="P230"/>
          <cell r="Q230">
            <v>118051</v>
          </cell>
          <cell r="R230" t="str">
            <v>NonActive</v>
          </cell>
        </row>
        <row r="231">
          <cell r="C231">
            <v>1616186</v>
          </cell>
          <cell r="D231" t="str">
            <v>Sathyanarayana K R</v>
          </cell>
          <cell r="E231" t="str">
            <v>FTTH-Own</v>
          </cell>
          <cell r="F231" t="str">
            <v>SE</v>
          </cell>
          <cell r="G231">
            <v>43467</v>
          </cell>
          <cell r="H231" t="str">
            <v>&gt; 3 Month</v>
          </cell>
          <cell r="I231" t="str">
            <v>K N Chethan</v>
          </cell>
          <cell r="J231" t="str">
            <v>Cluster Manager</v>
          </cell>
          <cell r="K231">
            <v>10893</v>
          </cell>
          <cell r="L231" t="str">
            <v>Bangalore</v>
          </cell>
          <cell r="M231" t="str">
            <v>Shailendra Sharma</v>
          </cell>
          <cell r="N231" t="str">
            <v>NonActive</v>
          </cell>
          <cell r="O231"/>
          <cell r="P231"/>
          <cell r="Q231">
            <v>1616186</v>
          </cell>
          <cell r="R231" t="str">
            <v>NonActive</v>
          </cell>
        </row>
        <row r="232">
          <cell r="C232">
            <v>1616175</v>
          </cell>
          <cell r="D232" t="str">
            <v xml:space="preserve">Nischala N M </v>
          </cell>
          <cell r="E232" t="str">
            <v>FTTH-Own</v>
          </cell>
          <cell r="F232" t="str">
            <v>Telecaller</v>
          </cell>
          <cell r="G232">
            <v>43435</v>
          </cell>
          <cell r="H232" t="str">
            <v>&gt; 3 Month</v>
          </cell>
          <cell r="I232" t="str">
            <v>Direct</v>
          </cell>
          <cell r="J232" t="str">
            <v>CBM</v>
          </cell>
          <cell r="K232"/>
          <cell r="L232" t="str">
            <v>Bangalore</v>
          </cell>
          <cell r="M232" t="str">
            <v>Ashwin S Daria</v>
          </cell>
          <cell r="N232" t="str">
            <v>NonActive</v>
          </cell>
          <cell r="O232"/>
          <cell r="P232"/>
          <cell r="Q232">
            <v>1616175</v>
          </cell>
          <cell r="R232" t="str">
            <v>NonActive</v>
          </cell>
        </row>
        <row r="233">
          <cell r="C233">
            <v>16161722</v>
          </cell>
          <cell r="D233" t="str">
            <v xml:space="preserve">Gayathri J </v>
          </cell>
          <cell r="E233" t="str">
            <v>FTTH-Own</v>
          </cell>
          <cell r="F233" t="str">
            <v>Telecaller</v>
          </cell>
          <cell r="G233">
            <v>43435</v>
          </cell>
          <cell r="H233" t="str">
            <v>&gt; 3 Month</v>
          </cell>
          <cell r="I233" t="str">
            <v>Ashwin S Daria</v>
          </cell>
          <cell r="J233" t="str">
            <v>CBM</v>
          </cell>
          <cell r="K233">
            <v>10794</v>
          </cell>
          <cell r="L233" t="str">
            <v>Bangalore</v>
          </cell>
          <cell r="M233" t="str">
            <v>Ashwin S Daria</v>
          </cell>
          <cell r="N233" t="str">
            <v>gayathri.j@spectra.co</v>
          </cell>
          <cell r="O233"/>
          <cell r="P233"/>
          <cell r="Q233">
            <v>16161722</v>
          </cell>
          <cell r="R233" t="str">
            <v>NonActive</v>
          </cell>
        </row>
        <row r="234">
          <cell r="C234">
            <v>1616192</v>
          </cell>
          <cell r="D234" t="str">
            <v xml:space="preserve">Divya A C </v>
          </cell>
          <cell r="E234" t="str">
            <v>FTTH-Own</v>
          </cell>
          <cell r="F234" t="str">
            <v>Telecaller</v>
          </cell>
          <cell r="G234">
            <v>43437</v>
          </cell>
          <cell r="H234" t="str">
            <v>&gt; 3 Month</v>
          </cell>
          <cell r="I234" t="str">
            <v>Manoj Mandal</v>
          </cell>
          <cell r="J234" t="e">
            <v>#N/A</v>
          </cell>
          <cell r="K234"/>
          <cell r="L234" t="str">
            <v>Bangalore</v>
          </cell>
          <cell r="M234" t="str">
            <v>Manoj Mandal</v>
          </cell>
          <cell r="N234" t="str">
            <v>divya.ac@spectra.co</v>
          </cell>
          <cell r="O234"/>
          <cell r="P234"/>
          <cell r="Q234">
            <v>1616192</v>
          </cell>
          <cell r="R234" t="str">
            <v>NonActive</v>
          </cell>
        </row>
        <row r="235">
          <cell r="C235">
            <v>1616176</v>
          </cell>
          <cell r="D235" t="str">
            <v xml:space="preserve">Priyadarshini S </v>
          </cell>
          <cell r="E235" t="str">
            <v>OBB</v>
          </cell>
          <cell r="F235" t="str">
            <v>Telecaller</v>
          </cell>
          <cell r="G235">
            <v>43437</v>
          </cell>
          <cell r="H235" t="str">
            <v>&gt; 3 Month</v>
          </cell>
          <cell r="I235" t="str">
            <v>Manoj Mandal</v>
          </cell>
          <cell r="J235" t="e">
            <v>#N/A</v>
          </cell>
          <cell r="K235"/>
          <cell r="L235" t="str">
            <v>Bangalore</v>
          </cell>
          <cell r="M235" t="str">
            <v>Manoj Mandal</v>
          </cell>
          <cell r="N235" t="str">
            <v>priyadarshini.s@spectra.co</v>
          </cell>
          <cell r="O235"/>
          <cell r="P235"/>
          <cell r="Q235">
            <v>1616176</v>
          </cell>
          <cell r="R235" t="str">
            <v>NonActive</v>
          </cell>
        </row>
        <row r="236">
          <cell r="C236" t="str">
            <v>PG/SSPL/148</v>
          </cell>
          <cell r="D236" t="str">
            <v>Shafik Khan</v>
          </cell>
          <cell r="E236" t="str">
            <v>OBB &amp; BBB</v>
          </cell>
          <cell r="F236" t="str">
            <v>SO</v>
          </cell>
          <cell r="G236">
            <v>43440</v>
          </cell>
          <cell r="H236" t="str">
            <v>&gt; 3 Month</v>
          </cell>
          <cell r="I236" t="str">
            <v>Bharat Jain</v>
          </cell>
          <cell r="J236" t="str">
            <v>Cluster Manager</v>
          </cell>
          <cell r="K236"/>
          <cell r="L236" t="str">
            <v>Mumbai</v>
          </cell>
          <cell r="M236" t="str">
            <v>Ashwin S Daria</v>
          </cell>
          <cell r="N236" t="str">
            <v>NonActive</v>
          </cell>
          <cell r="O236"/>
          <cell r="P236"/>
          <cell r="Q236" t="str">
            <v>PG/SSPL/148</v>
          </cell>
          <cell r="R236" t="str">
            <v>NonActive</v>
          </cell>
        </row>
        <row r="237">
          <cell r="C237" t="str">
            <v>PG/SSPL/233</v>
          </cell>
          <cell r="D237" t="str">
            <v>Pawan Nayyar</v>
          </cell>
          <cell r="E237" t="str">
            <v>FTTH-Own</v>
          </cell>
          <cell r="F237" t="str">
            <v>SO</v>
          </cell>
          <cell r="G237">
            <v>43479</v>
          </cell>
          <cell r="H237" t="str">
            <v>&gt; 3 Month</v>
          </cell>
          <cell r="I237" t="str">
            <v>Ritesh Sharma</v>
          </cell>
          <cell r="J237" t="str">
            <v>Cluster Manager</v>
          </cell>
          <cell r="K237">
            <v>10704</v>
          </cell>
          <cell r="L237" t="str">
            <v>Delhi</v>
          </cell>
          <cell r="M237" t="str">
            <v>Arpan Chakraverty</v>
          </cell>
          <cell r="N237" t="str">
            <v>NonActive</v>
          </cell>
          <cell r="O237"/>
          <cell r="P237"/>
          <cell r="Q237" t="str">
            <v>PG/SSPL/233</v>
          </cell>
          <cell r="R237" t="str">
            <v>NonActive</v>
          </cell>
        </row>
        <row r="238">
          <cell r="C238">
            <v>1616314</v>
          </cell>
          <cell r="D238" t="str">
            <v>Suresh Shukla</v>
          </cell>
          <cell r="E238" t="str">
            <v>OBB</v>
          </cell>
          <cell r="F238" t="str">
            <v>SO</v>
          </cell>
          <cell r="G238">
            <v>43480</v>
          </cell>
          <cell r="H238" t="str">
            <v>&gt; 3 Month</v>
          </cell>
          <cell r="I238" t="str">
            <v>Amit Kumar Tripathi</v>
          </cell>
          <cell r="J238" t="str">
            <v>Cluster Manager</v>
          </cell>
          <cell r="K238">
            <v>10565</v>
          </cell>
          <cell r="L238" t="str">
            <v>Delhi</v>
          </cell>
          <cell r="M238" t="str">
            <v>Arpan Chakraverty</v>
          </cell>
          <cell r="N238" t="str">
            <v>suresh.shukla@spectra.co</v>
          </cell>
          <cell r="O238"/>
          <cell r="P238"/>
          <cell r="Q238">
            <v>1616314</v>
          </cell>
          <cell r="R238" t="str">
            <v>NonActive</v>
          </cell>
        </row>
        <row r="239">
          <cell r="C239">
            <v>1616313</v>
          </cell>
          <cell r="D239" t="str">
            <v>Anil Sharma</v>
          </cell>
          <cell r="E239" t="str">
            <v>OBB</v>
          </cell>
          <cell r="F239" t="str">
            <v>SO</v>
          </cell>
          <cell r="G239">
            <v>43474</v>
          </cell>
          <cell r="H239" t="str">
            <v>&gt; 3 Month</v>
          </cell>
          <cell r="I239" t="str">
            <v>Ajit Kumar Upadhyay</v>
          </cell>
          <cell r="J239" t="str">
            <v>Cluster Manager</v>
          </cell>
          <cell r="K239"/>
          <cell r="L239" t="str">
            <v>Delhi</v>
          </cell>
          <cell r="M239" t="str">
            <v>Arpan Chakraverty</v>
          </cell>
          <cell r="N239" t="str">
            <v>NonActive</v>
          </cell>
          <cell r="O239"/>
          <cell r="P239"/>
          <cell r="Q239">
            <v>1616313</v>
          </cell>
          <cell r="R239" t="str">
            <v>NonActive</v>
          </cell>
        </row>
        <row r="240">
          <cell r="C240">
            <v>1616281</v>
          </cell>
          <cell r="D240" t="str">
            <v>Rajesh Kumar</v>
          </cell>
          <cell r="E240" t="str">
            <v>OBB</v>
          </cell>
          <cell r="F240" t="str">
            <v>SO</v>
          </cell>
          <cell r="G240">
            <v>43476</v>
          </cell>
          <cell r="H240" t="str">
            <v>&gt; 3 Month</v>
          </cell>
          <cell r="I240" t="str">
            <v>Varun Dhupar</v>
          </cell>
          <cell r="J240" t="str">
            <v>TL/BB MANAGAER</v>
          </cell>
          <cell r="K240"/>
          <cell r="L240" t="str">
            <v>Delhi</v>
          </cell>
          <cell r="M240" t="str">
            <v>Arpan Chakraverty</v>
          </cell>
          <cell r="N240" t="str">
            <v>NonActive</v>
          </cell>
          <cell r="O240"/>
          <cell r="P240"/>
          <cell r="Q240">
            <v>1616281</v>
          </cell>
          <cell r="R240" t="str">
            <v>NonActive</v>
          </cell>
        </row>
        <row r="241">
          <cell r="C241">
            <v>1616296</v>
          </cell>
          <cell r="D241" t="str">
            <v>Avinash Kumar</v>
          </cell>
          <cell r="E241" t="str">
            <v>OBB</v>
          </cell>
          <cell r="F241" t="str">
            <v>SO</v>
          </cell>
          <cell r="G241">
            <v>43474</v>
          </cell>
          <cell r="H241" t="str">
            <v>&gt; 3 Month</v>
          </cell>
          <cell r="I241" t="str">
            <v>Vikash Kumar</v>
          </cell>
          <cell r="J241" t="str">
            <v>Cluster Manager</v>
          </cell>
          <cell r="K241">
            <v>10140</v>
          </cell>
          <cell r="L241" t="str">
            <v>Delhi</v>
          </cell>
          <cell r="M241" t="str">
            <v>Arpan Chakraverty</v>
          </cell>
          <cell r="N241" t="str">
            <v>avinash.kumar1@spectra.co</v>
          </cell>
          <cell r="O241"/>
          <cell r="P241"/>
          <cell r="Q241">
            <v>1616296</v>
          </cell>
          <cell r="R241" t="str">
            <v>NonActive</v>
          </cell>
        </row>
        <row r="242">
          <cell r="C242">
            <v>11038</v>
          </cell>
          <cell r="D242" t="str">
            <v>Praveen Kumar A G</v>
          </cell>
          <cell r="E242" t="str">
            <v>OBB</v>
          </cell>
          <cell r="F242" t="str">
            <v>SO</v>
          </cell>
          <cell r="G242">
            <v>43474</v>
          </cell>
          <cell r="H242" t="str">
            <v>&gt; 3 Month</v>
          </cell>
          <cell r="I242" t="str">
            <v>Chandra Sekhar Panigrahi</v>
          </cell>
          <cell r="J242" t="str">
            <v>Cluster Manager</v>
          </cell>
          <cell r="K242">
            <v>10279</v>
          </cell>
          <cell r="L242" t="str">
            <v>Bangalore</v>
          </cell>
          <cell r="M242" t="str">
            <v>Manoj Mandal</v>
          </cell>
          <cell r="N242" t="str">
            <v>NonActive</v>
          </cell>
          <cell r="O242"/>
          <cell r="P242"/>
          <cell r="Q242">
            <v>11038</v>
          </cell>
          <cell r="R242" t="str">
            <v>NonActive</v>
          </cell>
        </row>
        <row r="243">
          <cell r="C243">
            <v>1616180</v>
          </cell>
          <cell r="D243" t="str">
            <v>Amar P Pattar</v>
          </cell>
          <cell r="E243" t="str">
            <v>FTTH-Partner</v>
          </cell>
          <cell r="F243" t="str">
            <v>SE</v>
          </cell>
          <cell r="G243">
            <v>43475</v>
          </cell>
          <cell r="H243" t="str">
            <v>&gt; 3 Month</v>
          </cell>
          <cell r="I243" t="str">
            <v>Naveen Marisiddaiah</v>
          </cell>
          <cell r="J243" t="str">
            <v>Cluster Manager</v>
          </cell>
          <cell r="K243"/>
          <cell r="L243" t="str">
            <v>Bangalore</v>
          </cell>
          <cell r="M243" t="str">
            <v>Ashwin S Daria</v>
          </cell>
          <cell r="N243" t="str">
            <v>NonActive</v>
          </cell>
          <cell r="O243"/>
          <cell r="P243"/>
          <cell r="Q243">
            <v>1616180</v>
          </cell>
          <cell r="R243" t="str">
            <v>NonActive</v>
          </cell>
        </row>
        <row r="244">
          <cell r="C244">
            <v>11036</v>
          </cell>
          <cell r="D244" t="str">
            <v>Sandeep Singh Shekhawat</v>
          </cell>
          <cell r="E244" t="str">
            <v>SMB</v>
          </cell>
          <cell r="F244" t="str">
            <v>Sales Officers</v>
          </cell>
          <cell r="G244">
            <v>43472</v>
          </cell>
          <cell r="H244" t="str">
            <v>&gt; 3 Month</v>
          </cell>
          <cell r="I244" t="str">
            <v>Varun Dhupar</v>
          </cell>
          <cell r="J244" t="str">
            <v>Team Leaders</v>
          </cell>
          <cell r="K244">
            <v>10803</v>
          </cell>
          <cell r="L244" t="str">
            <v>Gurgaon</v>
          </cell>
          <cell r="M244" t="str">
            <v>Arpan Chakraverty</v>
          </cell>
          <cell r="N244" t="str">
            <v>sandeep.shekhawat@spectra.co</v>
          </cell>
          <cell r="O244"/>
          <cell r="P244"/>
          <cell r="Q244">
            <v>11036</v>
          </cell>
          <cell r="R244" t="str">
            <v>NonActive</v>
          </cell>
        </row>
        <row r="245">
          <cell r="C245">
            <v>11024</v>
          </cell>
          <cell r="D245" t="str">
            <v>Shankar B K</v>
          </cell>
          <cell r="E245" t="str">
            <v>OBB</v>
          </cell>
          <cell r="F245" t="str">
            <v>SO</v>
          </cell>
          <cell r="G245">
            <v>43451</v>
          </cell>
          <cell r="H245" t="str">
            <v>&gt; 3 Month</v>
          </cell>
          <cell r="I245" t="str">
            <v>Chaitra A Kolhapure</v>
          </cell>
          <cell r="J245" t="str">
            <v>Cluster Manager</v>
          </cell>
          <cell r="K245"/>
          <cell r="L245" t="str">
            <v>Bangalore</v>
          </cell>
          <cell r="M245" t="str">
            <v>Ashwin S Daria</v>
          </cell>
          <cell r="N245" t="str">
            <v>NonActive</v>
          </cell>
          <cell r="O245"/>
          <cell r="P245"/>
          <cell r="Q245">
            <v>11024</v>
          </cell>
          <cell r="R245" t="str">
            <v>NonActive</v>
          </cell>
        </row>
        <row r="246">
          <cell r="C246" t="str">
            <v>PG/SSPL/245</v>
          </cell>
          <cell r="D246" t="str">
            <v>Yogesh Nandkumar Thorat</v>
          </cell>
          <cell r="E246" t="str">
            <v>FTTH-Partner</v>
          </cell>
          <cell r="F246" t="str">
            <v>SE</v>
          </cell>
          <cell r="G246">
            <v>43467</v>
          </cell>
          <cell r="H246" t="str">
            <v>&gt; 3 Month</v>
          </cell>
          <cell r="I246" t="str">
            <v>Mohammed Rafiq</v>
          </cell>
          <cell r="J246" t="str">
            <v>Cluster Manager</v>
          </cell>
          <cell r="K246"/>
          <cell r="L246" t="str">
            <v>Bangalore</v>
          </cell>
          <cell r="M246" t="str">
            <v>Shailendra Sharma</v>
          </cell>
          <cell r="N246" t="str">
            <v>NonActive</v>
          </cell>
          <cell r="O246"/>
          <cell r="P246"/>
          <cell r="Q246" t="str">
            <v>PG/SSPL/245</v>
          </cell>
          <cell r="R246" t="str">
            <v>NonActive</v>
          </cell>
        </row>
        <row r="247">
          <cell r="C247">
            <v>11035</v>
          </cell>
          <cell r="D247" t="str">
            <v>Ujjwal Kumar</v>
          </cell>
          <cell r="E247" t="str">
            <v>BIA &amp; BBB</v>
          </cell>
          <cell r="F247" t="str">
            <v>SO</v>
          </cell>
          <cell r="G247">
            <v>43472</v>
          </cell>
          <cell r="H247" t="str">
            <v>&gt; 3 Month</v>
          </cell>
          <cell r="I247" t="str">
            <v>Bijendra Pratap Singh</v>
          </cell>
          <cell r="J247" t="str">
            <v>Cluster Manager</v>
          </cell>
          <cell r="K247"/>
          <cell r="L247" t="str">
            <v>Gurgaon</v>
          </cell>
          <cell r="M247" t="str">
            <v>Dilip Kumar</v>
          </cell>
          <cell r="N247" t="str">
            <v>NonActive</v>
          </cell>
          <cell r="O247"/>
          <cell r="P247"/>
          <cell r="Q247">
            <v>11035</v>
          </cell>
          <cell r="R247" t="str">
            <v>NonActive</v>
          </cell>
        </row>
        <row r="248">
          <cell r="C248">
            <v>1747364</v>
          </cell>
          <cell r="D248" t="str">
            <v>Deepak Kumar6</v>
          </cell>
          <cell r="E248" t="str">
            <v>FTTH-Partner</v>
          </cell>
          <cell r="F248" t="str">
            <v>Business Development Executive-Home</v>
          </cell>
          <cell r="G248">
            <v>43512</v>
          </cell>
          <cell r="H248" t="str">
            <v>&gt; 3 Month</v>
          </cell>
          <cell r="I248" t="str">
            <v>Amir Khan</v>
          </cell>
          <cell r="J248" t="str">
            <v>Business Development Manager-Home</v>
          </cell>
          <cell r="K248">
            <v>10128</v>
          </cell>
          <cell r="L248" t="str">
            <v>Noida</v>
          </cell>
          <cell r="M248" t="str">
            <v>Shailendra Sharma</v>
          </cell>
          <cell r="N248" t="str">
            <v>deepak.kumar6@spectra.co</v>
          </cell>
          <cell r="O248"/>
          <cell r="P248"/>
          <cell r="Q248">
            <v>1747364</v>
          </cell>
          <cell r="R248" t="str">
            <v>NonActive</v>
          </cell>
        </row>
        <row r="249">
          <cell r="C249" t="str">
            <v>PG/SSPL/179</v>
          </cell>
          <cell r="D249" t="str">
            <v>Shiv Shankar Panday</v>
          </cell>
          <cell r="E249" t="str">
            <v>FTTH-Partner</v>
          </cell>
          <cell r="F249" t="str">
            <v>SE</v>
          </cell>
          <cell r="G249">
            <v>43515</v>
          </cell>
          <cell r="H249" t="str">
            <v>&gt; 3 Month</v>
          </cell>
          <cell r="I249" t="str">
            <v>Amir Khan</v>
          </cell>
          <cell r="J249" t="str">
            <v>Cluster Manager</v>
          </cell>
          <cell r="K249"/>
          <cell r="L249" t="str">
            <v>Noida</v>
          </cell>
          <cell r="M249" t="str">
            <v>Gaurav Sharma</v>
          </cell>
          <cell r="N249" t="str">
            <v>NonActive</v>
          </cell>
          <cell r="O249"/>
          <cell r="P249"/>
          <cell r="Q249" t="str">
            <v>PG/SSPL/179</v>
          </cell>
          <cell r="R249" t="str">
            <v>NonActive</v>
          </cell>
        </row>
        <row r="250">
          <cell r="C250">
            <v>11056</v>
          </cell>
          <cell r="D250" t="str">
            <v>Sulabh Tiwari</v>
          </cell>
          <cell r="E250" t="str">
            <v>OBB &amp; BBB</v>
          </cell>
          <cell r="F250" t="str">
            <v>Sales Officers</v>
          </cell>
          <cell r="G250">
            <v>43507</v>
          </cell>
          <cell r="H250" t="str">
            <v>&gt; 3 Month</v>
          </cell>
          <cell r="I250" t="str">
            <v>Rajvardhan .</v>
          </cell>
          <cell r="J250" t="str">
            <v>Sales Manager-Business</v>
          </cell>
          <cell r="K250">
            <v>10660</v>
          </cell>
          <cell r="L250" t="str">
            <v>Noida</v>
          </cell>
          <cell r="M250" t="str">
            <v>Arpan Chakraverty</v>
          </cell>
          <cell r="N250" t="str">
            <v>sulabh.tiwari@spectra.co</v>
          </cell>
          <cell r="O250"/>
          <cell r="P250"/>
          <cell r="Q250">
            <v>11056</v>
          </cell>
          <cell r="R250" t="str">
            <v>NonActive</v>
          </cell>
        </row>
        <row r="251">
          <cell r="C251">
            <v>11051</v>
          </cell>
          <cell r="D251" t="str">
            <v>Harimohan Yadav</v>
          </cell>
          <cell r="E251" t="str">
            <v xml:space="preserve">Office / SMB Vertical </v>
          </cell>
          <cell r="F251" t="str">
            <v>TM</v>
          </cell>
          <cell r="G251">
            <v>43500</v>
          </cell>
          <cell r="H251" t="str">
            <v>&gt; 3 Month</v>
          </cell>
          <cell r="I251" t="str">
            <v>Rajvardhan .</v>
          </cell>
          <cell r="J251" t="str">
            <v>Sales Manager</v>
          </cell>
          <cell r="K251">
            <v>10660</v>
          </cell>
          <cell r="L251" t="str">
            <v>Noida</v>
          </cell>
          <cell r="M251" t="str">
            <v>Himanshu Goyal</v>
          </cell>
          <cell r="N251" t="str">
            <v>harimohan.yadav@spectra.co</v>
          </cell>
          <cell r="O251"/>
          <cell r="P251" t="str">
            <v xml:space="preserve">Office / SMB Team </v>
          </cell>
          <cell r="Q251">
            <v>11051</v>
          </cell>
          <cell r="R251" t="str">
            <v>Active</v>
          </cell>
        </row>
        <row r="252">
          <cell r="C252">
            <v>1747460</v>
          </cell>
          <cell r="D252" t="str">
            <v>Rohit Rathaur</v>
          </cell>
          <cell r="E252" t="str">
            <v>FTTH-Own</v>
          </cell>
          <cell r="F252" t="str">
            <v>Business Development Executive-Home</v>
          </cell>
          <cell r="G252">
            <v>43516</v>
          </cell>
          <cell r="H252" t="str">
            <v>&gt; 3 Month</v>
          </cell>
          <cell r="I252" t="str">
            <v>Akash Kumar Garg</v>
          </cell>
          <cell r="J252" t="str">
            <v>Business Development Manager-Home</v>
          </cell>
          <cell r="K252">
            <v>10915</v>
          </cell>
          <cell r="L252" t="str">
            <v>Delhi</v>
          </cell>
          <cell r="M252" t="str">
            <v>Shailendra Sharma</v>
          </cell>
          <cell r="N252" t="str">
            <v>rohit.rathaur@spectra.co</v>
          </cell>
          <cell r="O252"/>
          <cell r="P252"/>
          <cell r="Q252">
            <v>1747460</v>
          </cell>
          <cell r="R252" t="str">
            <v>NonActive</v>
          </cell>
        </row>
        <row r="253">
          <cell r="C253">
            <v>1616293</v>
          </cell>
          <cell r="D253" t="str">
            <v>Saurab Sharma</v>
          </cell>
          <cell r="E253" t="str">
            <v>FTTH-Own</v>
          </cell>
          <cell r="F253" t="str">
            <v>SE</v>
          </cell>
          <cell r="G253">
            <v>43516</v>
          </cell>
          <cell r="H253" t="str">
            <v>&gt; 3 Month</v>
          </cell>
          <cell r="I253" t="str">
            <v>Akash Kumar Garg</v>
          </cell>
          <cell r="J253" t="str">
            <v>Cluster Manager</v>
          </cell>
          <cell r="K253">
            <v>10915</v>
          </cell>
          <cell r="L253" t="str">
            <v>Delhi</v>
          </cell>
          <cell r="M253" t="str">
            <v>Arpan Chakraverty</v>
          </cell>
          <cell r="N253" t="str">
            <v>NonActive</v>
          </cell>
          <cell r="O253"/>
          <cell r="P253"/>
          <cell r="Q253">
            <v>1616293</v>
          </cell>
          <cell r="R253" t="str">
            <v>NonActive</v>
          </cell>
        </row>
        <row r="254">
          <cell r="C254">
            <v>1616283</v>
          </cell>
          <cell r="D254" t="str">
            <v>Roshan Soni</v>
          </cell>
          <cell r="E254" t="str">
            <v>FTTH-Own</v>
          </cell>
          <cell r="F254" t="str">
            <v>SE</v>
          </cell>
          <cell r="G254">
            <v>43483</v>
          </cell>
          <cell r="H254" t="str">
            <v>&gt; 3 Month</v>
          </cell>
          <cell r="I254" t="str">
            <v>Ashish Mathur</v>
          </cell>
          <cell r="J254" t="str">
            <v>Cluster Manager</v>
          </cell>
          <cell r="K254"/>
          <cell r="L254" t="str">
            <v>Delhi</v>
          </cell>
          <cell r="M254" t="str">
            <v>Arpan Chakraverty</v>
          </cell>
          <cell r="N254" t="str">
            <v>NonActive</v>
          </cell>
          <cell r="O254"/>
          <cell r="P254"/>
          <cell r="Q254">
            <v>1616283</v>
          </cell>
          <cell r="R254" t="str">
            <v>NonActive</v>
          </cell>
        </row>
        <row r="255">
          <cell r="C255">
            <v>118062</v>
          </cell>
          <cell r="D255" t="str">
            <v>Furqan Hussain</v>
          </cell>
          <cell r="E255" t="str">
            <v>FTTH-Own</v>
          </cell>
          <cell r="F255" t="str">
            <v>SE</v>
          </cell>
          <cell r="G255">
            <v>43488</v>
          </cell>
          <cell r="H255" t="str">
            <v>&gt; 3 Month</v>
          </cell>
          <cell r="I255" t="str">
            <v>Akash Kumar Garg</v>
          </cell>
          <cell r="J255" t="str">
            <v>Cluster Manager</v>
          </cell>
          <cell r="K255">
            <v>10915</v>
          </cell>
          <cell r="L255" t="str">
            <v>Delhi</v>
          </cell>
          <cell r="M255" t="str">
            <v>Arpan Chakraverty</v>
          </cell>
          <cell r="N255" t="str">
            <v>NonActive</v>
          </cell>
          <cell r="O255"/>
          <cell r="P255"/>
          <cell r="Q255">
            <v>118062</v>
          </cell>
          <cell r="R255" t="str">
            <v>NonActive</v>
          </cell>
        </row>
        <row r="256">
          <cell r="C256" t="str">
            <v>PG/SSPL/172</v>
          </cell>
          <cell r="D256" t="str">
            <v>Durgesh Kumar</v>
          </cell>
          <cell r="E256" t="str">
            <v>OBB</v>
          </cell>
          <cell r="F256" t="str">
            <v>SO</v>
          </cell>
          <cell r="G256">
            <v>43501</v>
          </cell>
          <cell r="H256" t="str">
            <v>&gt; 3 Month</v>
          </cell>
          <cell r="I256" t="str">
            <v>Varun Dhupar</v>
          </cell>
          <cell r="J256" t="str">
            <v>TL/BB MANAGAER</v>
          </cell>
          <cell r="K256"/>
          <cell r="L256" t="str">
            <v>Delhi</v>
          </cell>
          <cell r="M256" t="str">
            <v>Arpan Chakraverty</v>
          </cell>
          <cell r="N256" t="str">
            <v>NonActive</v>
          </cell>
          <cell r="O256"/>
          <cell r="P256"/>
          <cell r="Q256" t="str">
            <v>PG/SSPL/172</v>
          </cell>
          <cell r="R256" t="str">
            <v>NonActive</v>
          </cell>
        </row>
        <row r="257">
          <cell r="C257">
            <v>1616302</v>
          </cell>
          <cell r="D257" t="str">
            <v>Sushil Kumar</v>
          </cell>
          <cell r="E257" t="str">
            <v>OBB</v>
          </cell>
          <cell r="F257" t="str">
            <v>SO</v>
          </cell>
          <cell r="G257">
            <v>43497</v>
          </cell>
          <cell r="H257" t="str">
            <v>&gt; 3 Month</v>
          </cell>
          <cell r="I257" t="str">
            <v>Varun Dhupar</v>
          </cell>
          <cell r="J257" t="str">
            <v>TL/BB MANAGAER</v>
          </cell>
          <cell r="K257"/>
          <cell r="L257" t="str">
            <v>Delhi</v>
          </cell>
          <cell r="M257" t="str">
            <v>Arpan Chakraverty</v>
          </cell>
          <cell r="N257" t="str">
            <v>NonActive</v>
          </cell>
          <cell r="O257"/>
          <cell r="P257"/>
          <cell r="Q257">
            <v>1616302</v>
          </cell>
          <cell r="R257" t="str">
            <v>NonActive</v>
          </cell>
        </row>
        <row r="258">
          <cell r="C258">
            <v>1616306</v>
          </cell>
          <cell r="D258" t="str">
            <v>Manoj Singh</v>
          </cell>
          <cell r="E258" t="str">
            <v>BIA &amp; BBB</v>
          </cell>
          <cell r="F258" t="str">
            <v>SO</v>
          </cell>
          <cell r="G258">
            <v>43510</v>
          </cell>
          <cell r="H258" t="str">
            <v>&gt; 3 Month</v>
          </cell>
          <cell r="I258" t="str">
            <v>Ajit Kumar Upadhyay</v>
          </cell>
          <cell r="J258" t="str">
            <v>Cluster Manager</v>
          </cell>
          <cell r="K258">
            <v>10759</v>
          </cell>
          <cell r="L258" t="str">
            <v>Delhi</v>
          </cell>
          <cell r="M258" t="str">
            <v>Arpan Chakraverty</v>
          </cell>
          <cell r="N258" t="str">
            <v>manoj.singh@spectra.co</v>
          </cell>
          <cell r="O258"/>
          <cell r="P258"/>
          <cell r="Q258">
            <v>1616306</v>
          </cell>
          <cell r="R258" t="str">
            <v>NonActive</v>
          </cell>
        </row>
        <row r="259">
          <cell r="C259">
            <v>10268</v>
          </cell>
          <cell r="D259" t="str">
            <v xml:space="preserve">Anil Mishra </v>
          </cell>
          <cell r="E259" t="str">
            <v>OBB &amp; BBB</v>
          </cell>
          <cell r="F259" t="str">
            <v>Cluster Manager</v>
          </cell>
          <cell r="G259">
            <v>41869</v>
          </cell>
          <cell r="H259" t="str">
            <v>&gt; 3 Month</v>
          </cell>
          <cell r="I259" t="str">
            <v xml:space="preserve">Anil Mishra </v>
          </cell>
          <cell r="J259"/>
          <cell r="K259"/>
          <cell r="L259" t="str">
            <v>Mumbai</v>
          </cell>
          <cell r="M259" t="str">
            <v>Sowmya</v>
          </cell>
          <cell r="N259" t="str">
            <v>NonActive</v>
          </cell>
          <cell r="O259"/>
          <cell r="P259"/>
          <cell r="Q259">
            <v>10268</v>
          </cell>
          <cell r="R259" t="str">
            <v>NonActive</v>
          </cell>
        </row>
        <row r="260">
          <cell r="C260">
            <v>11200</v>
          </cell>
          <cell r="D260" t="str">
            <v>Manish Sain</v>
          </cell>
          <cell r="E260" t="str">
            <v>OBB &amp; BBB</v>
          </cell>
          <cell r="F260" t="str">
            <v>SO</v>
          </cell>
          <cell r="G260">
            <v>43504</v>
          </cell>
          <cell r="H260" t="str">
            <v>&gt; 3 Month</v>
          </cell>
          <cell r="I260" t="str">
            <v>Bharat Jain</v>
          </cell>
          <cell r="J260" t="str">
            <v>Cluster Manager</v>
          </cell>
          <cell r="K260"/>
          <cell r="L260" t="str">
            <v>Mumbai</v>
          </cell>
          <cell r="M260" t="str">
            <v>Ashwin S Daria</v>
          </cell>
          <cell r="N260" t="str">
            <v>NonActive</v>
          </cell>
          <cell r="O260"/>
          <cell r="P260"/>
          <cell r="Q260">
            <v>11200</v>
          </cell>
          <cell r="R260" t="str">
            <v>NonActive</v>
          </cell>
        </row>
        <row r="261">
          <cell r="C261">
            <v>1616350</v>
          </cell>
          <cell r="D261" t="str">
            <v>Anil Maurya</v>
          </cell>
          <cell r="E261" t="str">
            <v>OBB &amp; BBB</v>
          </cell>
          <cell r="F261" t="str">
            <v>SO</v>
          </cell>
          <cell r="G261">
            <v>43517</v>
          </cell>
          <cell r="H261" t="str">
            <v>&gt; 3 Month</v>
          </cell>
          <cell r="I261" t="str">
            <v>Bharat Jain</v>
          </cell>
          <cell r="J261" t="str">
            <v>Cluster Manager</v>
          </cell>
          <cell r="K261"/>
          <cell r="L261" t="str">
            <v>Mumbai</v>
          </cell>
          <cell r="M261" t="str">
            <v>Ashwin S Daria</v>
          </cell>
          <cell r="N261" t="str">
            <v>NonActive</v>
          </cell>
          <cell r="O261"/>
          <cell r="P261"/>
          <cell r="Q261">
            <v>1616350</v>
          </cell>
          <cell r="R261" t="str">
            <v>NonActive</v>
          </cell>
        </row>
        <row r="262">
          <cell r="C262">
            <v>11197</v>
          </cell>
          <cell r="D262" t="str">
            <v>Wasim Ahmed</v>
          </cell>
          <cell r="E262" t="str">
            <v>OBB &amp; BBB</v>
          </cell>
          <cell r="F262" t="str">
            <v>SO</v>
          </cell>
          <cell r="G262">
            <v>43507</v>
          </cell>
          <cell r="H262" t="str">
            <v>&gt; 3 Month</v>
          </cell>
          <cell r="I262" t="str">
            <v>Ajaz Muneer Khan</v>
          </cell>
          <cell r="J262" t="str">
            <v>Cluster Manager</v>
          </cell>
          <cell r="K262" t="str">
            <v>11193</v>
          </cell>
          <cell r="L262" t="str">
            <v>Mumbai</v>
          </cell>
          <cell r="M262" t="str">
            <v>Sowmya</v>
          </cell>
          <cell r="N262" t="str">
            <v>NonActive</v>
          </cell>
          <cell r="O262"/>
          <cell r="P262"/>
          <cell r="Q262">
            <v>11197</v>
          </cell>
          <cell r="R262" t="str">
            <v>NonActive</v>
          </cell>
        </row>
        <row r="263">
          <cell r="C263">
            <v>11055</v>
          </cell>
          <cell r="D263" t="str">
            <v>Santhosh B</v>
          </cell>
          <cell r="E263" t="str">
            <v>SMB</v>
          </cell>
          <cell r="F263" t="str">
            <v>Sales Officers</v>
          </cell>
          <cell r="G263">
            <v>43507</v>
          </cell>
          <cell r="H263" t="str">
            <v>&gt; 3 Month</v>
          </cell>
          <cell r="I263" t="str">
            <v>Naveen Marisiddaiah</v>
          </cell>
          <cell r="J263" t="str">
            <v>Sales Manager-Business</v>
          </cell>
          <cell r="K263">
            <v>10496</v>
          </cell>
          <cell r="L263" t="str">
            <v>Bangalore</v>
          </cell>
          <cell r="M263" t="str">
            <v>Ashwin S Daria</v>
          </cell>
          <cell r="N263" t="str">
            <v>santhosh.b@spectra.co</v>
          </cell>
          <cell r="O263"/>
          <cell r="P263"/>
          <cell r="Q263">
            <v>11055</v>
          </cell>
          <cell r="R263" t="str">
            <v>NonActive</v>
          </cell>
        </row>
        <row r="264">
          <cell r="C264">
            <v>11053</v>
          </cell>
          <cell r="D264" t="str">
            <v>Wahid S</v>
          </cell>
          <cell r="E264" t="str">
            <v>BIA &amp; BBB</v>
          </cell>
          <cell r="F264" t="str">
            <v>Cluster Manager</v>
          </cell>
          <cell r="G264">
            <v>43503</v>
          </cell>
          <cell r="H264" t="str">
            <v>&gt; 3 Month</v>
          </cell>
          <cell r="I264" t="str">
            <v>Wahid S</v>
          </cell>
          <cell r="J264" t="str">
            <v>Cluster Manager</v>
          </cell>
          <cell r="K264">
            <v>11053</v>
          </cell>
          <cell r="L264" t="str">
            <v>Bangalore</v>
          </cell>
          <cell r="M264" t="str">
            <v>Ashwin S Daria</v>
          </cell>
          <cell r="N264" t="str">
            <v>wahid.s@spectra.co</v>
          </cell>
          <cell r="O264"/>
          <cell r="P264"/>
          <cell r="Q264">
            <v>11053</v>
          </cell>
          <cell r="R264" t="str">
            <v>NonActive</v>
          </cell>
        </row>
        <row r="265">
          <cell r="C265">
            <v>11045</v>
          </cell>
          <cell r="D265" t="str">
            <v>Zameer A</v>
          </cell>
          <cell r="E265" t="str">
            <v>BIA &amp; BBB</v>
          </cell>
          <cell r="F265" t="str">
            <v>Cluster Manager</v>
          </cell>
          <cell r="G265">
            <v>43489</v>
          </cell>
          <cell r="H265" t="str">
            <v>&gt; 3 Month</v>
          </cell>
          <cell r="I265" t="str">
            <v>Direct</v>
          </cell>
          <cell r="J265" t="str">
            <v>CBM</v>
          </cell>
          <cell r="K265"/>
          <cell r="L265" t="str">
            <v>Bangalore</v>
          </cell>
          <cell r="M265" t="str">
            <v>Ashwin S Daria</v>
          </cell>
          <cell r="N265" t="str">
            <v>zameer.a@spectra.co</v>
          </cell>
          <cell r="O265"/>
          <cell r="P265"/>
          <cell r="Q265">
            <v>11045</v>
          </cell>
          <cell r="R265" t="str">
            <v>NonActive</v>
          </cell>
        </row>
        <row r="266">
          <cell r="C266">
            <v>1616167</v>
          </cell>
          <cell r="D266" t="str">
            <v>Nandeesh S</v>
          </cell>
          <cell r="E266" t="str">
            <v>FTTH-Own</v>
          </cell>
          <cell r="F266" t="str">
            <v>Business Development Executive-Home</v>
          </cell>
          <cell r="G266">
            <v>43529</v>
          </cell>
          <cell r="H266" t="str">
            <v>&gt; 3 Month</v>
          </cell>
          <cell r="I266" t="str">
            <v>K N Chethan</v>
          </cell>
          <cell r="J266" t="str">
            <v>Business Development Manager-Home</v>
          </cell>
          <cell r="K266">
            <v>10893</v>
          </cell>
          <cell r="L266" t="str">
            <v>Bangalore</v>
          </cell>
          <cell r="M266" t="str">
            <v>Niket Kumar</v>
          </cell>
          <cell r="N266" t="str">
            <v>nandeesh.s@spectra.co</v>
          </cell>
          <cell r="O266"/>
          <cell r="P266"/>
          <cell r="Q266">
            <v>1616167</v>
          </cell>
          <cell r="R266" t="str">
            <v>NonActive</v>
          </cell>
        </row>
        <row r="267">
          <cell r="C267">
            <v>11080</v>
          </cell>
          <cell r="D267" t="str">
            <v>Jaganmohan K G</v>
          </cell>
          <cell r="E267" t="str">
            <v>BIA</v>
          </cell>
          <cell r="F267" t="str">
            <v>Channel Manager</v>
          </cell>
          <cell r="G267">
            <v>43529</v>
          </cell>
          <cell r="H267" t="str">
            <v>&gt; 3 Month</v>
          </cell>
          <cell r="I267" t="str">
            <v>Dayanidhi Mohan</v>
          </cell>
          <cell r="J267" t="str">
            <v>CBM</v>
          </cell>
          <cell r="K267">
            <v>10090</v>
          </cell>
          <cell r="L267" t="str">
            <v>Chennai</v>
          </cell>
          <cell r="M267" t="str">
            <v>TBA</v>
          </cell>
          <cell r="N267" t="str">
            <v>jaganmohan.g@spectra.co</v>
          </cell>
          <cell r="O267"/>
          <cell r="P267"/>
          <cell r="Q267">
            <v>11080</v>
          </cell>
          <cell r="R267" t="str">
            <v>NonActive</v>
          </cell>
        </row>
        <row r="268">
          <cell r="C268">
            <v>11073</v>
          </cell>
          <cell r="D268" t="str">
            <v>Saravanakumar Srinivasan</v>
          </cell>
          <cell r="E268" t="str">
            <v>OBB &amp; BBB</v>
          </cell>
          <cell r="F268" t="str">
            <v>Sales Officers</v>
          </cell>
          <cell r="G268">
            <v>43525</v>
          </cell>
          <cell r="H268" t="str">
            <v>&gt; 3 Month</v>
          </cell>
          <cell r="I268" t="str">
            <v>Ganapathy.v</v>
          </cell>
          <cell r="J268" t="str">
            <v>Sales Manager-Business</v>
          </cell>
          <cell r="K268">
            <v>10162</v>
          </cell>
          <cell r="L268" t="str">
            <v>Chennai</v>
          </cell>
          <cell r="M268" t="str">
            <v>Ashwin S Daria</v>
          </cell>
          <cell r="N268" t="str">
            <v>saravana.srinivasan@spectra.co</v>
          </cell>
          <cell r="O268"/>
          <cell r="P268"/>
          <cell r="Q268">
            <v>11073</v>
          </cell>
          <cell r="R268" t="str">
            <v>NonActive</v>
          </cell>
        </row>
        <row r="269">
          <cell r="C269">
            <v>1616286</v>
          </cell>
          <cell r="D269" t="str">
            <v>Anjan Kumar Singh</v>
          </cell>
          <cell r="E269" t="str">
            <v>FTTH-Own</v>
          </cell>
          <cell r="F269" t="str">
            <v>Business Development Executive-Home</v>
          </cell>
          <cell r="G269">
            <v>43525</v>
          </cell>
          <cell r="H269" t="str">
            <v>&gt; 3 Month</v>
          </cell>
          <cell r="I269" t="str">
            <v>Ashish Mathur</v>
          </cell>
          <cell r="J269" t="str">
            <v>Business Development Manager-Home</v>
          </cell>
          <cell r="K269">
            <v>10142</v>
          </cell>
          <cell r="L269" t="str">
            <v>Delhi</v>
          </cell>
          <cell r="M269" t="str">
            <v>Niket Kumar</v>
          </cell>
          <cell r="N269" t="str">
            <v>anjan.singh@spectra.co</v>
          </cell>
          <cell r="O269"/>
          <cell r="P269"/>
          <cell r="Q269">
            <v>1616286</v>
          </cell>
          <cell r="R269" t="str">
            <v>NonActive</v>
          </cell>
        </row>
        <row r="270">
          <cell r="C270">
            <v>1616304</v>
          </cell>
          <cell r="D270" t="str">
            <v>Santosh Kumar Kushwaha</v>
          </cell>
          <cell r="E270" t="str">
            <v>FTTH-Own</v>
          </cell>
          <cell r="F270" t="str">
            <v>SE</v>
          </cell>
          <cell r="G270">
            <v>43532</v>
          </cell>
          <cell r="H270" t="str">
            <v>&gt; 3 Month</v>
          </cell>
          <cell r="I270" t="str">
            <v>Akash Kumar Garg</v>
          </cell>
          <cell r="J270" t="str">
            <v>Cluster Manager</v>
          </cell>
          <cell r="K270">
            <v>10915</v>
          </cell>
          <cell r="L270" t="str">
            <v>Delhi</v>
          </cell>
          <cell r="M270" t="str">
            <v>Arpan Chakraverty</v>
          </cell>
          <cell r="N270" t="str">
            <v>NonActive</v>
          </cell>
          <cell r="O270"/>
          <cell r="P270"/>
          <cell r="Q270">
            <v>1616304</v>
          </cell>
          <cell r="R270" t="str">
            <v>NonActive</v>
          </cell>
        </row>
        <row r="271">
          <cell r="C271">
            <v>1616273</v>
          </cell>
          <cell r="D271" t="str">
            <v>Anuj Kumar</v>
          </cell>
          <cell r="E271" t="str">
            <v>FTTH-Own</v>
          </cell>
          <cell r="F271" t="str">
            <v>SE</v>
          </cell>
          <cell r="G271">
            <v>43532</v>
          </cell>
          <cell r="H271" t="str">
            <v>&gt; 3 Month</v>
          </cell>
          <cell r="I271" t="str">
            <v>Akash Kumar Garg</v>
          </cell>
          <cell r="J271" t="str">
            <v>Cluster Manager</v>
          </cell>
          <cell r="K271">
            <v>10915</v>
          </cell>
          <cell r="L271" t="str">
            <v>Delhi</v>
          </cell>
          <cell r="M271" t="str">
            <v>Arpan Chakraverty</v>
          </cell>
          <cell r="N271" t="str">
            <v>NonActive</v>
          </cell>
          <cell r="O271"/>
          <cell r="P271"/>
          <cell r="Q271">
            <v>1616273</v>
          </cell>
          <cell r="R271" t="str">
            <v>NonActive</v>
          </cell>
        </row>
        <row r="272">
          <cell r="C272" t="str">
            <v>PG/SSPL/187</v>
          </cell>
          <cell r="D272" t="str">
            <v>Sandeep Kumar Jha</v>
          </cell>
          <cell r="E272" t="str">
            <v>FTTH-Own</v>
          </cell>
          <cell r="F272" t="str">
            <v>SE</v>
          </cell>
          <cell r="G272">
            <v>43531</v>
          </cell>
          <cell r="H272" t="str">
            <v>&gt; 3 Month</v>
          </cell>
          <cell r="I272" t="str">
            <v>Akash Kumar Garg</v>
          </cell>
          <cell r="J272" t="str">
            <v>Cluster Manager</v>
          </cell>
          <cell r="K272">
            <v>10915</v>
          </cell>
          <cell r="L272" t="str">
            <v>Delhi</v>
          </cell>
          <cell r="M272" t="str">
            <v>Arpan Chakraverty</v>
          </cell>
          <cell r="N272" t="str">
            <v>NonActive</v>
          </cell>
          <cell r="O272"/>
          <cell r="P272"/>
          <cell r="Q272" t="str">
            <v>PG/SSPL/187</v>
          </cell>
          <cell r="R272" t="str">
            <v>NonActive</v>
          </cell>
        </row>
        <row r="273">
          <cell r="C273">
            <v>11084</v>
          </cell>
          <cell r="D273" t="str">
            <v>Subroto Ganguly</v>
          </cell>
          <cell r="E273" t="str">
            <v>FTTH-Own</v>
          </cell>
          <cell r="F273" t="str">
            <v>SO</v>
          </cell>
          <cell r="G273">
            <v>43529</v>
          </cell>
          <cell r="H273" t="str">
            <v>&gt; 3 Month</v>
          </cell>
          <cell r="I273" t="str">
            <v>Ashish Mathur</v>
          </cell>
          <cell r="J273" t="str">
            <v>Cluster Manager</v>
          </cell>
          <cell r="K273"/>
          <cell r="L273" t="str">
            <v>Delhi</v>
          </cell>
          <cell r="M273" t="str">
            <v>Arpan Chakraverty</v>
          </cell>
          <cell r="N273" t="str">
            <v>NonActive</v>
          </cell>
          <cell r="O273"/>
          <cell r="P273"/>
          <cell r="Q273">
            <v>11084</v>
          </cell>
          <cell r="R273" t="str">
            <v>NonActive</v>
          </cell>
        </row>
        <row r="274">
          <cell r="C274">
            <v>1616349</v>
          </cell>
          <cell r="D274" t="str">
            <v>Datta Nagnath Gaikwad</v>
          </cell>
          <cell r="E274" t="str">
            <v>FTTH-Partner</v>
          </cell>
          <cell r="F274" t="str">
            <v>SE</v>
          </cell>
          <cell r="G274">
            <v>43525</v>
          </cell>
          <cell r="H274" t="str">
            <v>&gt; 3 Month</v>
          </cell>
          <cell r="I274" t="str">
            <v>Alok Trivedi</v>
          </cell>
          <cell r="J274" t="str">
            <v>Cluster Manager</v>
          </cell>
          <cell r="K274">
            <v>10992</v>
          </cell>
          <cell r="L274" t="str">
            <v>Pune</v>
          </cell>
          <cell r="M274" t="str">
            <v>Sowmya</v>
          </cell>
          <cell r="N274" t="str">
            <v>NonActive</v>
          </cell>
          <cell r="O274"/>
          <cell r="P274"/>
          <cell r="Q274">
            <v>1616349</v>
          </cell>
          <cell r="R274" t="str">
            <v>NonActive</v>
          </cell>
        </row>
        <row r="275">
          <cell r="C275">
            <v>11087</v>
          </cell>
          <cell r="D275" t="str">
            <v>Bellala Ramanareddy</v>
          </cell>
          <cell r="E275" t="str">
            <v>BIA &amp; BBB</v>
          </cell>
          <cell r="F275" t="str">
            <v>SO</v>
          </cell>
          <cell r="G275">
            <v>43535</v>
          </cell>
          <cell r="H275" t="str">
            <v>&gt; 3 Month</v>
          </cell>
          <cell r="I275" t="str">
            <v>P Harish Murali</v>
          </cell>
          <cell r="J275"/>
          <cell r="K275"/>
          <cell r="L275" t="str">
            <v>Bangalore</v>
          </cell>
          <cell r="M275" t="str">
            <v>Manoj Mandal</v>
          </cell>
          <cell r="N275" t="str">
            <v>NonActive</v>
          </cell>
          <cell r="O275"/>
          <cell r="P275"/>
          <cell r="Q275">
            <v>11087</v>
          </cell>
          <cell r="R275" t="str">
            <v>NonActive</v>
          </cell>
        </row>
        <row r="276">
          <cell r="C276">
            <v>11077</v>
          </cell>
          <cell r="D276" t="str">
            <v>Arjun S A</v>
          </cell>
          <cell r="E276" t="str">
            <v>BIA &amp; BBB</v>
          </cell>
          <cell r="F276" t="str">
            <v>SO</v>
          </cell>
          <cell r="G276">
            <v>43525</v>
          </cell>
          <cell r="H276" t="str">
            <v>&gt; 3 Month</v>
          </cell>
          <cell r="I276" t="str">
            <v>P Harish Murali</v>
          </cell>
          <cell r="J276"/>
          <cell r="K276"/>
          <cell r="L276" t="str">
            <v>Bangalore</v>
          </cell>
          <cell r="M276" t="str">
            <v>Manoj Mandal</v>
          </cell>
          <cell r="N276" t="str">
            <v>NonActive</v>
          </cell>
          <cell r="O276"/>
          <cell r="P276"/>
          <cell r="Q276">
            <v>11077</v>
          </cell>
          <cell r="R276" t="str">
            <v>NonActive</v>
          </cell>
        </row>
        <row r="277">
          <cell r="C277">
            <v>118258</v>
          </cell>
          <cell r="D277" t="str">
            <v>Jay Prakash Kumar</v>
          </cell>
          <cell r="E277" t="str">
            <v>FTTH-Own</v>
          </cell>
          <cell r="F277" t="str">
            <v>SE</v>
          </cell>
          <cell r="G277">
            <v>43500</v>
          </cell>
          <cell r="H277" t="str">
            <v>&gt; 3 Month</v>
          </cell>
          <cell r="I277" t="str">
            <v>Ritesh Sharma</v>
          </cell>
          <cell r="J277" t="str">
            <v>Cluster Manager</v>
          </cell>
          <cell r="K277">
            <v>10704</v>
          </cell>
          <cell r="L277" t="str">
            <v>Delhi</v>
          </cell>
          <cell r="M277" t="str">
            <v>Arpan Chakraverty</v>
          </cell>
          <cell r="N277" t="str">
            <v>NonActive</v>
          </cell>
          <cell r="O277"/>
          <cell r="P277"/>
          <cell r="Q277">
            <v>118258</v>
          </cell>
          <cell r="R277" t="str">
            <v>NonActive</v>
          </cell>
        </row>
        <row r="278">
          <cell r="C278" t="str">
            <v>PG/SSPL/178</v>
          </cell>
          <cell r="D278" t="str">
            <v>Vishal Tyagi</v>
          </cell>
          <cell r="E278" t="str">
            <v>FTTH-Own</v>
          </cell>
          <cell r="F278" t="str">
            <v>SE</v>
          </cell>
          <cell r="G278">
            <v>43516</v>
          </cell>
          <cell r="H278" t="str">
            <v>&gt; 3 Month</v>
          </cell>
          <cell r="I278" t="str">
            <v>Ritesh Sharma</v>
          </cell>
          <cell r="J278" t="str">
            <v>Cluster Manager</v>
          </cell>
          <cell r="K278">
            <v>10704</v>
          </cell>
          <cell r="L278" t="str">
            <v>Delhi</v>
          </cell>
          <cell r="M278" t="str">
            <v>Arpan Chakraverty</v>
          </cell>
          <cell r="N278" t="str">
            <v>NonActive</v>
          </cell>
          <cell r="O278"/>
          <cell r="P278"/>
          <cell r="Q278" t="str">
            <v>PG/SSPL/178</v>
          </cell>
          <cell r="R278" t="str">
            <v>NonActive</v>
          </cell>
        </row>
        <row r="279">
          <cell r="C279">
            <v>1751994</v>
          </cell>
          <cell r="D279" t="str">
            <v>Pankaj Kumar1</v>
          </cell>
          <cell r="E279" t="str">
            <v>FTTH-Own</v>
          </cell>
          <cell r="F279" t="str">
            <v>Business Development Executive-Home</v>
          </cell>
          <cell r="G279">
            <v>43536</v>
          </cell>
          <cell r="H279" t="str">
            <v>&gt; 3 Month</v>
          </cell>
          <cell r="I279" t="str">
            <v>Ritesh Sharma</v>
          </cell>
          <cell r="J279" t="str">
            <v>Business Development Manager-Home</v>
          </cell>
          <cell r="K279"/>
          <cell r="L279" t="str">
            <v>Gurgaon</v>
          </cell>
          <cell r="M279" t="str">
            <v>Shailendra Sharma</v>
          </cell>
          <cell r="N279" t="str">
            <v>pankaj.kumar1@spectra.co</v>
          </cell>
          <cell r="O279"/>
          <cell r="P279"/>
          <cell r="Q279">
            <v>1751994</v>
          </cell>
          <cell r="R279" t="str">
            <v>NonActive</v>
          </cell>
        </row>
        <row r="280">
          <cell r="C280">
            <v>11071</v>
          </cell>
          <cell r="D280" t="str">
            <v>Arun Kumar A</v>
          </cell>
          <cell r="E280" t="str">
            <v>OBB</v>
          </cell>
          <cell r="F280" t="str">
            <v>SO</v>
          </cell>
          <cell r="G280">
            <v>43525</v>
          </cell>
          <cell r="H280" t="str">
            <v>&gt; 3 Month</v>
          </cell>
          <cell r="I280" t="str">
            <v>P Harish Murali</v>
          </cell>
          <cell r="J280"/>
          <cell r="K280"/>
          <cell r="L280" t="str">
            <v>Bangalore</v>
          </cell>
          <cell r="M280" t="str">
            <v>Manoj Mandal</v>
          </cell>
          <cell r="N280" t="str">
            <v>NonActive</v>
          </cell>
          <cell r="O280"/>
          <cell r="P280"/>
          <cell r="Q280">
            <v>11071</v>
          </cell>
          <cell r="R280" t="str">
            <v>NonActive</v>
          </cell>
        </row>
        <row r="281">
          <cell r="C281">
            <v>11074</v>
          </cell>
          <cell r="D281" t="str">
            <v>Arshad Ahmed Khan</v>
          </cell>
          <cell r="E281" t="str">
            <v>OBB</v>
          </cell>
          <cell r="F281" t="str">
            <v>SO</v>
          </cell>
          <cell r="G281">
            <v>43535</v>
          </cell>
          <cell r="H281" t="str">
            <v>&gt; 3 Month</v>
          </cell>
          <cell r="I281" t="str">
            <v>K Haribabu</v>
          </cell>
          <cell r="J281" t="str">
            <v>Cluster Manager</v>
          </cell>
          <cell r="K281"/>
          <cell r="L281" t="str">
            <v>Bangalore</v>
          </cell>
          <cell r="M281" t="str">
            <v>Ashwin S Daria</v>
          </cell>
          <cell r="N281" t="str">
            <v>NonActive</v>
          </cell>
          <cell r="O281"/>
          <cell r="P281"/>
          <cell r="Q281">
            <v>11074</v>
          </cell>
          <cell r="R281" t="str">
            <v>NonActive</v>
          </cell>
        </row>
        <row r="282">
          <cell r="C282">
            <v>11086</v>
          </cell>
          <cell r="D282" t="str">
            <v xml:space="preserve">Juliyana D’souza </v>
          </cell>
          <cell r="E282" t="str">
            <v>OBB</v>
          </cell>
          <cell r="F282" t="str">
            <v>SO</v>
          </cell>
          <cell r="G282">
            <v>43535</v>
          </cell>
          <cell r="H282" t="str">
            <v>&gt; 3 Month</v>
          </cell>
          <cell r="I282" t="str">
            <v>Muheeb Munawar</v>
          </cell>
          <cell r="J282" t="str">
            <v>Cluster Manager</v>
          </cell>
          <cell r="K282"/>
          <cell r="L282" t="str">
            <v>Bangalore</v>
          </cell>
          <cell r="M282" t="str">
            <v>Manoj Mandal</v>
          </cell>
          <cell r="N282" t="str">
            <v>NonActive</v>
          </cell>
          <cell r="O282"/>
          <cell r="P282"/>
          <cell r="Q282">
            <v>11086</v>
          </cell>
          <cell r="R282" t="str">
            <v>NonActive</v>
          </cell>
        </row>
        <row r="283">
          <cell r="C283">
            <v>1616360</v>
          </cell>
          <cell r="D283" t="str">
            <v>Yogendra Prajapati</v>
          </cell>
          <cell r="E283" t="str">
            <v>FTTH-Partner</v>
          </cell>
          <cell r="F283" t="str">
            <v>SE</v>
          </cell>
          <cell r="G283">
            <v>43527</v>
          </cell>
          <cell r="H283" t="str">
            <v>&gt; 3 Month</v>
          </cell>
          <cell r="I283" t="str">
            <v>Alok Trivedi</v>
          </cell>
          <cell r="J283" t="str">
            <v>Cluster Manager</v>
          </cell>
          <cell r="K283">
            <v>10992</v>
          </cell>
          <cell r="L283" t="str">
            <v>Mumbai</v>
          </cell>
          <cell r="M283" t="str">
            <v>Sowmya</v>
          </cell>
          <cell r="N283" t="str">
            <v>NonActive</v>
          </cell>
          <cell r="O283"/>
          <cell r="P283"/>
          <cell r="Q283">
            <v>1616360</v>
          </cell>
          <cell r="R283" t="str">
            <v>NonActive</v>
          </cell>
        </row>
        <row r="284">
          <cell r="C284">
            <v>118609</v>
          </cell>
          <cell r="D284" t="str">
            <v>Ronak Patel</v>
          </cell>
          <cell r="E284" t="str">
            <v>OBB &amp; BBB</v>
          </cell>
          <cell r="F284" t="str">
            <v>SO</v>
          </cell>
          <cell r="G284">
            <v>43525</v>
          </cell>
          <cell r="H284" t="str">
            <v>&gt; 3 Month</v>
          </cell>
          <cell r="I284" t="str">
            <v>Vivin Kanchan</v>
          </cell>
          <cell r="J284"/>
          <cell r="K284"/>
          <cell r="L284" t="str">
            <v>Mumbai</v>
          </cell>
          <cell r="M284" t="str">
            <v>Sowmya</v>
          </cell>
          <cell r="N284" t="str">
            <v>NonActive</v>
          </cell>
          <cell r="O284"/>
          <cell r="P284"/>
          <cell r="Q284">
            <v>118609</v>
          </cell>
          <cell r="R284" t="str">
            <v>NonActive</v>
          </cell>
        </row>
        <row r="285">
          <cell r="C285">
            <v>118610</v>
          </cell>
          <cell r="D285" t="str">
            <v>Siddhant Brijesh Singh</v>
          </cell>
          <cell r="E285" t="str">
            <v>OBB &amp; BBB</v>
          </cell>
          <cell r="F285" t="str">
            <v>SO</v>
          </cell>
          <cell r="G285">
            <v>43525</v>
          </cell>
          <cell r="H285" t="str">
            <v>&gt; 3 Month</v>
          </cell>
          <cell r="I285" t="str">
            <v>Bharat Jain</v>
          </cell>
          <cell r="J285" t="str">
            <v>Cluster Manager</v>
          </cell>
          <cell r="K285"/>
          <cell r="L285" t="str">
            <v>Mumbai</v>
          </cell>
          <cell r="M285" t="str">
            <v>Ashwin S Daria</v>
          </cell>
          <cell r="N285" t="str">
            <v>NonActive</v>
          </cell>
          <cell r="O285"/>
          <cell r="P285"/>
          <cell r="Q285">
            <v>118610</v>
          </cell>
          <cell r="R285" t="str">
            <v>NonActive</v>
          </cell>
        </row>
        <row r="286">
          <cell r="C286">
            <v>1746403</v>
          </cell>
          <cell r="D286" t="str">
            <v>Shubham Jagtap</v>
          </cell>
          <cell r="E286" t="str">
            <v>OBB &amp; BBB</v>
          </cell>
          <cell r="F286" t="str">
            <v>Sales Officers</v>
          </cell>
          <cell r="G286">
            <v>43532</v>
          </cell>
          <cell r="H286" t="str">
            <v>&gt; 3 Month</v>
          </cell>
          <cell r="I286" t="str">
            <v>Alok Trivedi</v>
          </cell>
          <cell r="J286" t="str">
            <v>Sales Manager-Business</v>
          </cell>
          <cell r="K286">
            <v>10992</v>
          </cell>
          <cell r="L286" t="str">
            <v>Pune</v>
          </cell>
          <cell r="M286" t="str">
            <v>Niket Kumar</v>
          </cell>
          <cell r="N286" t="str">
            <v>shubham.jagtap@spectra.co</v>
          </cell>
          <cell r="O286"/>
          <cell r="P286"/>
          <cell r="Q286">
            <v>1746403</v>
          </cell>
          <cell r="R286" t="str">
            <v>NonActive</v>
          </cell>
        </row>
        <row r="287">
          <cell r="C287">
            <v>11089</v>
          </cell>
          <cell r="D287" t="str">
            <v>Bibhu Prasad Bedi</v>
          </cell>
          <cell r="E287" t="str">
            <v>BIA &amp; BBB</v>
          </cell>
          <cell r="F287" t="str">
            <v>Channel Manager</v>
          </cell>
          <cell r="G287">
            <v>43542</v>
          </cell>
          <cell r="H287" t="str">
            <v>&gt; 3 Month</v>
          </cell>
          <cell r="I287" t="str">
            <v>Direct</v>
          </cell>
          <cell r="J287" t="str">
            <v>CBM</v>
          </cell>
          <cell r="K287"/>
          <cell r="L287" t="str">
            <v>Bangalore</v>
          </cell>
          <cell r="M287" t="str">
            <v>Ashwin S Daria</v>
          </cell>
          <cell r="N287" t="str">
            <v>NonActive</v>
          </cell>
          <cell r="O287"/>
          <cell r="P287"/>
          <cell r="Q287">
            <v>11089</v>
          </cell>
          <cell r="R287" t="str">
            <v>NonActive</v>
          </cell>
        </row>
        <row r="288">
          <cell r="C288">
            <v>11052</v>
          </cell>
          <cell r="D288" t="str">
            <v>Praveen Aladakatti</v>
          </cell>
          <cell r="E288" t="str">
            <v>OBB</v>
          </cell>
          <cell r="F288" t="str">
            <v>SO</v>
          </cell>
          <cell r="G288">
            <v>43500</v>
          </cell>
          <cell r="H288" t="str">
            <v>&gt; 3 Month</v>
          </cell>
          <cell r="I288" t="str">
            <v>Chaitra A Kolhapure</v>
          </cell>
          <cell r="J288" t="str">
            <v>Cluster Manager</v>
          </cell>
          <cell r="K288">
            <v>11175</v>
          </cell>
          <cell r="L288" t="str">
            <v>Bangalore</v>
          </cell>
          <cell r="M288" t="str">
            <v>Ashwin S Daria</v>
          </cell>
          <cell r="N288" t="str">
            <v>NonActive</v>
          </cell>
          <cell r="O288"/>
          <cell r="P288"/>
          <cell r="Q288">
            <v>11052</v>
          </cell>
          <cell r="R288" t="str">
            <v>NonActive</v>
          </cell>
        </row>
        <row r="289">
          <cell r="C289">
            <v>11090</v>
          </cell>
          <cell r="D289" t="str">
            <v>Pramodh C P</v>
          </cell>
          <cell r="E289" t="str">
            <v>SMB</v>
          </cell>
          <cell r="F289" t="str">
            <v>Sales Officers</v>
          </cell>
          <cell r="G289">
            <v>43542</v>
          </cell>
          <cell r="H289" t="str">
            <v>&gt; 3 Month</v>
          </cell>
          <cell r="I289" t="str">
            <v>Naveen Marisiddaiah</v>
          </cell>
          <cell r="J289" t="str">
            <v>Sales Manager-Business</v>
          </cell>
          <cell r="K289">
            <v>10496</v>
          </cell>
          <cell r="L289" t="str">
            <v>Bangalore</v>
          </cell>
          <cell r="M289" t="str">
            <v>Ashwin S Daria</v>
          </cell>
          <cell r="N289" t="str">
            <v>pramodh.p@spectra.co</v>
          </cell>
          <cell r="O289"/>
          <cell r="P289"/>
          <cell r="Q289">
            <v>11090</v>
          </cell>
          <cell r="R289" t="str">
            <v>NonActive</v>
          </cell>
        </row>
        <row r="290">
          <cell r="C290">
            <v>11097</v>
          </cell>
          <cell r="D290" t="str">
            <v>Ravi R</v>
          </cell>
          <cell r="E290" t="str">
            <v>OBB</v>
          </cell>
          <cell r="F290" t="str">
            <v>SO</v>
          </cell>
          <cell r="G290">
            <v>43543</v>
          </cell>
          <cell r="H290" t="str">
            <v>&gt; 3 Month</v>
          </cell>
          <cell r="I290" t="str">
            <v>Zameer A</v>
          </cell>
          <cell r="J290" t="str">
            <v>Cluster Manager</v>
          </cell>
          <cell r="K290"/>
          <cell r="L290" t="str">
            <v>Bangalore</v>
          </cell>
          <cell r="M290" t="str">
            <v>Ashwin S Daria</v>
          </cell>
          <cell r="N290" t="str">
            <v>NonActive</v>
          </cell>
          <cell r="O290"/>
          <cell r="P290"/>
          <cell r="Q290">
            <v>11097</v>
          </cell>
          <cell r="R290" t="str">
            <v>NonActive</v>
          </cell>
        </row>
        <row r="291">
          <cell r="C291">
            <v>11091</v>
          </cell>
          <cell r="D291" t="str">
            <v>Nawaz Akhtar</v>
          </cell>
          <cell r="E291" t="str">
            <v>OBB</v>
          </cell>
          <cell r="F291" t="str">
            <v>SO</v>
          </cell>
          <cell r="G291">
            <v>43542</v>
          </cell>
          <cell r="H291" t="str">
            <v>&gt; 3 Month</v>
          </cell>
          <cell r="I291" t="str">
            <v>Wahid S</v>
          </cell>
          <cell r="J291" t="str">
            <v>Cluster Manager</v>
          </cell>
          <cell r="K291"/>
          <cell r="L291" t="str">
            <v>Bangalore</v>
          </cell>
          <cell r="M291" t="str">
            <v>Ashwin S Daria</v>
          </cell>
          <cell r="N291" t="str">
            <v>nawaz.akhtar@spectra.co</v>
          </cell>
          <cell r="O291"/>
          <cell r="P291"/>
          <cell r="Q291">
            <v>11091</v>
          </cell>
          <cell r="R291" t="str">
            <v>NonActive</v>
          </cell>
        </row>
        <row r="292">
          <cell r="C292">
            <v>11092</v>
          </cell>
          <cell r="D292" t="str">
            <v>Karthick Sasd</v>
          </cell>
          <cell r="E292" t="str">
            <v>BIA &amp; BBB</v>
          </cell>
          <cell r="F292" t="str">
            <v>SO</v>
          </cell>
          <cell r="G292">
            <v>43542</v>
          </cell>
          <cell r="H292" t="str">
            <v>&gt; 3 Month</v>
          </cell>
          <cell r="I292" t="str">
            <v>P Harish Murali</v>
          </cell>
          <cell r="J292"/>
          <cell r="K292"/>
          <cell r="L292" t="str">
            <v>Bangalore</v>
          </cell>
          <cell r="M292" t="str">
            <v>Manoj Mandal</v>
          </cell>
          <cell r="N292" t="str">
            <v>NonActive</v>
          </cell>
          <cell r="O292"/>
          <cell r="P292"/>
          <cell r="Q292">
            <v>11092</v>
          </cell>
          <cell r="R292" t="str">
            <v>NonActive</v>
          </cell>
        </row>
        <row r="293">
          <cell r="C293">
            <v>11095</v>
          </cell>
          <cell r="D293" t="str">
            <v>Ashwath Shantaram Hegde</v>
          </cell>
          <cell r="E293" t="str">
            <v>OBB</v>
          </cell>
          <cell r="F293" t="str">
            <v>SO</v>
          </cell>
          <cell r="G293">
            <v>43542</v>
          </cell>
          <cell r="H293" t="str">
            <v>&gt; 3 Month</v>
          </cell>
          <cell r="I293" t="str">
            <v>Muheeb Munawar</v>
          </cell>
          <cell r="J293" t="str">
            <v>Cluster Manager</v>
          </cell>
          <cell r="K293"/>
          <cell r="L293" t="str">
            <v>Bangalore</v>
          </cell>
          <cell r="M293" t="str">
            <v>Manoj Mandal</v>
          </cell>
          <cell r="N293" t="str">
            <v>NonActive</v>
          </cell>
          <cell r="O293"/>
          <cell r="P293"/>
          <cell r="Q293">
            <v>11095</v>
          </cell>
          <cell r="R293" t="str">
            <v>NonActive</v>
          </cell>
        </row>
        <row r="294">
          <cell r="C294">
            <v>11096</v>
          </cell>
          <cell r="D294" t="str">
            <v>Ravinder Singh</v>
          </cell>
          <cell r="E294" t="str">
            <v>OBB</v>
          </cell>
          <cell r="F294" t="str">
            <v>SO</v>
          </cell>
          <cell r="G294">
            <v>43542</v>
          </cell>
          <cell r="H294" t="str">
            <v>&gt; 3 Month</v>
          </cell>
          <cell r="I294" t="str">
            <v>Muheeb Munawar</v>
          </cell>
          <cell r="J294" t="str">
            <v>Cluster Manager</v>
          </cell>
          <cell r="K294"/>
          <cell r="L294" t="str">
            <v>Bangalore</v>
          </cell>
          <cell r="M294" t="str">
            <v>Manoj Mandal</v>
          </cell>
          <cell r="N294" t="str">
            <v>NonActive</v>
          </cell>
          <cell r="O294"/>
          <cell r="P294"/>
          <cell r="Q294">
            <v>11096</v>
          </cell>
          <cell r="R294" t="str">
            <v>NonActive</v>
          </cell>
        </row>
        <row r="295">
          <cell r="C295">
            <v>11098</v>
          </cell>
          <cell r="D295" t="str">
            <v>Mohammed Salauddin Parveez</v>
          </cell>
          <cell r="E295" t="str">
            <v>OBB</v>
          </cell>
          <cell r="F295" t="str">
            <v>SO</v>
          </cell>
          <cell r="G295">
            <v>43544</v>
          </cell>
          <cell r="H295" t="str">
            <v>&gt; 3 Month</v>
          </cell>
          <cell r="I295" t="str">
            <v>Chandra Sekhar Panigrahi</v>
          </cell>
          <cell r="J295" t="str">
            <v>Cluster Manager</v>
          </cell>
          <cell r="K295"/>
          <cell r="L295" t="str">
            <v>Bangalore</v>
          </cell>
          <cell r="M295" t="str">
            <v>Manoj Mandal</v>
          </cell>
          <cell r="N295" t="str">
            <v>NonActive</v>
          </cell>
          <cell r="O295"/>
          <cell r="P295"/>
          <cell r="Q295">
            <v>11098</v>
          </cell>
          <cell r="R295" t="str">
            <v>NonActive</v>
          </cell>
        </row>
        <row r="296">
          <cell r="C296">
            <v>11099</v>
          </cell>
          <cell r="D296" t="str">
            <v>Hitesh Pandey</v>
          </cell>
          <cell r="E296" t="str">
            <v>OBB &amp; BBB</v>
          </cell>
          <cell r="F296" t="str">
            <v>SO</v>
          </cell>
          <cell r="G296">
            <v>43546</v>
          </cell>
          <cell r="H296" t="str">
            <v>&gt; 3 Month</v>
          </cell>
          <cell r="I296" t="str">
            <v>Bharat Jain</v>
          </cell>
          <cell r="J296" t="str">
            <v>Cluster Manager</v>
          </cell>
          <cell r="K296"/>
          <cell r="L296" t="str">
            <v>Mumbai</v>
          </cell>
          <cell r="M296" t="str">
            <v>Ashwin S Daria</v>
          </cell>
          <cell r="N296" t="str">
            <v>NonActive</v>
          </cell>
          <cell r="O296"/>
          <cell r="P296"/>
          <cell r="Q296">
            <v>11099</v>
          </cell>
          <cell r="R296" t="str">
            <v>NonActive</v>
          </cell>
        </row>
        <row r="297">
          <cell r="C297">
            <v>118263</v>
          </cell>
          <cell r="D297" t="str">
            <v>Anil Hendre</v>
          </cell>
          <cell r="E297" t="str">
            <v>FTTH-Partner</v>
          </cell>
          <cell r="F297" t="str">
            <v>SE</v>
          </cell>
          <cell r="G297">
            <v>43517</v>
          </cell>
          <cell r="H297" t="str">
            <v>&gt; 3 Month</v>
          </cell>
          <cell r="I297" t="str">
            <v>Alok Trivedi</v>
          </cell>
          <cell r="J297" t="str">
            <v>Cluster Manager</v>
          </cell>
          <cell r="K297">
            <v>10992</v>
          </cell>
          <cell r="L297" t="str">
            <v>Mumbai</v>
          </cell>
          <cell r="M297" t="str">
            <v>Sowmya</v>
          </cell>
          <cell r="N297" t="str">
            <v>NonActive</v>
          </cell>
          <cell r="O297"/>
          <cell r="P297"/>
          <cell r="Q297">
            <v>118263</v>
          </cell>
          <cell r="R297" t="str">
            <v>NonActive</v>
          </cell>
        </row>
        <row r="298">
          <cell r="C298">
            <v>11195</v>
          </cell>
          <cell r="D298" t="str">
            <v>Waliullah Shaikh</v>
          </cell>
          <cell r="E298" t="str">
            <v>OBB &amp; BBB</v>
          </cell>
          <cell r="F298" t="str">
            <v>SO</v>
          </cell>
          <cell r="G298">
            <v>43535</v>
          </cell>
          <cell r="H298" t="str">
            <v>&gt; 3 Month</v>
          </cell>
          <cell r="I298" t="str">
            <v>Ajaz Muneer Khan</v>
          </cell>
          <cell r="J298" t="str">
            <v>Cluster Manager</v>
          </cell>
          <cell r="K298"/>
          <cell r="L298" t="str">
            <v>Mumbai</v>
          </cell>
          <cell r="M298" t="str">
            <v>Sowmya</v>
          </cell>
          <cell r="N298" t="str">
            <v>NonActive</v>
          </cell>
          <cell r="O298"/>
          <cell r="P298"/>
          <cell r="Q298">
            <v>11195</v>
          </cell>
          <cell r="R298" t="str">
            <v>NonActive</v>
          </cell>
        </row>
        <row r="299">
          <cell r="C299">
            <v>11196</v>
          </cell>
          <cell r="D299" t="str">
            <v>Rana Bhattacharjee</v>
          </cell>
          <cell r="E299" t="str">
            <v>OBB &amp; BBB</v>
          </cell>
          <cell r="F299" t="str">
            <v>SO</v>
          </cell>
          <cell r="G299">
            <v>43535</v>
          </cell>
          <cell r="H299" t="str">
            <v>&gt; 3 Month</v>
          </cell>
          <cell r="I299" t="str">
            <v>Bharat Jain</v>
          </cell>
          <cell r="J299" t="str">
            <v>Cluster Manager</v>
          </cell>
          <cell r="K299">
            <v>10100</v>
          </cell>
          <cell r="L299" t="str">
            <v>Mumbai</v>
          </cell>
          <cell r="M299" t="str">
            <v>Ashwin S Daria</v>
          </cell>
          <cell r="N299" t="str">
            <v>NonActive</v>
          </cell>
          <cell r="O299"/>
          <cell r="P299"/>
          <cell r="Q299">
            <v>11196</v>
          </cell>
          <cell r="R299" t="str">
            <v>NonActive</v>
          </cell>
        </row>
        <row r="300">
          <cell r="C300">
            <v>1616351</v>
          </cell>
          <cell r="D300" t="str">
            <v>Ramswarup Gupta</v>
          </cell>
          <cell r="E300" t="str">
            <v>OBB &amp; BBB</v>
          </cell>
          <cell r="F300" t="str">
            <v>SO</v>
          </cell>
          <cell r="G300">
            <v>43539</v>
          </cell>
          <cell r="H300" t="str">
            <v>&gt; 3 Month</v>
          </cell>
          <cell r="I300" t="str">
            <v>Bharat Jain</v>
          </cell>
          <cell r="J300" t="str">
            <v>Cluster Manager</v>
          </cell>
          <cell r="K300"/>
          <cell r="L300" t="str">
            <v>Mumbai</v>
          </cell>
          <cell r="M300" t="str">
            <v>Ashwin S Daria</v>
          </cell>
          <cell r="N300" t="str">
            <v>NonActive</v>
          </cell>
          <cell r="O300"/>
          <cell r="P300"/>
          <cell r="Q300">
            <v>1616351</v>
          </cell>
          <cell r="R300" t="str">
            <v>NonActive</v>
          </cell>
        </row>
        <row r="301">
          <cell r="C301">
            <v>11199</v>
          </cell>
          <cell r="D301" t="str">
            <v>Omkar Arun Nivalkar</v>
          </cell>
          <cell r="E301" t="str">
            <v>OBB &amp; BBB</v>
          </cell>
          <cell r="F301" t="str">
            <v>SO</v>
          </cell>
          <cell r="G301">
            <v>43540</v>
          </cell>
          <cell r="H301" t="str">
            <v>&gt; 3 Month</v>
          </cell>
          <cell r="I301" t="str">
            <v>Ajaz Muneer Khan</v>
          </cell>
          <cell r="J301" t="str">
            <v>Cluster Manager</v>
          </cell>
          <cell r="K301" t="str">
            <v>11193</v>
          </cell>
          <cell r="L301" t="str">
            <v>Mumbai</v>
          </cell>
          <cell r="M301" t="str">
            <v>Sowmya</v>
          </cell>
          <cell r="N301" t="str">
            <v>NonActive</v>
          </cell>
          <cell r="O301"/>
          <cell r="P301"/>
          <cell r="Q301">
            <v>11199</v>
          </cell>
          <cell r="R301" t="str">
            <v>NonActive</v>
          </cell>
        </row>
        <row r="302">
          <cell r="C302">
            <v>118608</v>
          </cell>
          <cell r="D302" t="str">
            <v>Pankaj Kumar new</v>
          </cell>
          <cell r="E302" t="str">
            <v>FTTH-Own</v>
          </cell>
          <cell r="F302" t="str">
            <v>SE</v>
          </cell>
          <cell r="G302">
            <v>44998</v>
          </cell>
          <cell r="H302" t="str">
            <v>&gt; 3 Month</v>
          </cell>
          <cell r="I302" t="str">
            <v>Mohammad Arif Khan</v>
          </cell>
          <cell r="J302" t="str">
            <v>Cluster Manager</v>
          </cell>
          <cell r="K302">
            <v>11005</v>
          </cell>
          <cell r="L302" t="str">
            <v>Gurgaon</v>
          </cell>
          <cell r="M302" t="str">
            <v>Dilip Kumar</v>
          </cell>
          <cell r="N302" t="str">
            <v>NonActive</v>
          </cell>
          <cell r="O302"/>
          <cell r="P302"/>
          <cell r="Q302">
            <v>118608</v>
          </cell>
          <cell r="R302" t="str">
            <v>NonActive</v>
          </cell>
        </row>
        <row r="303">
          <cell r="C303">
            <v>11061</v>
          </cell>
          <cell r="D303" t="str">
            <v>P Harish Murali</v>
          </cell>
          <cell r="E303" t="str">
            <v>BIA</v>
          </cell>
          <cell r="F303" t="str">
            <v>Cluster Manager</v>
          </cell>
          <cell r="G303">
            <v>43514</v>
          </cell>
          <cell r="H303" t="str">
            <v>&gt; 3 Month</v>
          </cell>
          <cell r="I303" t="str">
            <v>Direct</v>
          </cell>
          <cell r="J303" t="str">
            <v>CBM</v>
          </cell>
          <cell r="K303"/>
          <cell r="L303" t="str">
            <v>Bangalore</v>
          </cell>
          <cell r="M303" t="str">
            <v>Manoj Mandal</v>
          </cell>
          <cell r="N303" t="str">
            <v>p.murali@spectra.co</v>
          </cell>
          <cell r="O303"/>
          <cell r="P303"/>
          <cell r="Q303">
            <v>11061</v>
          </cell>
          <cell r="R303" t="str">
            <v>NonActive</v>
          </cell>
        </row>
        <row r="304">
          <cell r="C304" t="str">
            <v>PG/SSPL/197</v>
          </cell>
          <cell r="D304" t="str">
            <v>Banke Bihari</v>
          </cell>
          <cell r="E304" t="str">
            <v>FTTH-Own</v>
          </cell>
          <cell r="F304" t="str">
            <v>SE</v>
          </cell>
          <cell r="G304">
            <v>43556</v>
          </cell>
          <cell r="H304" t="str">
            <v>&gt; 3 Month</v>
          </cell>
          <cell r="I304" t="str">
            <v>Ritesh Sharma</v>
          </cell>
          <cell r="J304" t="str">
            <v>Cluster Manager</v>
          </cell>
          <cell r="K304">
            <v>10704</v>
          </cell>
          <cell r="L304" t="str">
            <v>Delhi</v>
          </cell>
          <cell r="M304" t="str">
            <v>Arpan Chakraverty</v>
          </cell>
          <cell r="N304" t="str">
            <v>NonActive</v>
          </cell>
          <cell r="O304"/>
          <cell r="P304"/>
          <cell r="Q304" t="str">
            <v>PG/SSPL/197</v>
          </cell>
          <cell r="R304" t="str">
            <v>NonActive</v>
          </cell>
        </row>
        <row r="305">
          <cell r="C305">
            <v>10132</v>
          </cell>
          <cell r="D305" t="str">
            <v>Manav Agarwal</v>
          </cell>
          <cell r="E305" t="str">
            <v>BIA</v>
          </cell>
          <cell r="F305" t="str">
            <v>Team Leaders</v>
          </cell>
          <cell r="G305">
            <v>40456</v>
          </cell>
          <cell r="H305" t="str">
            <v>&gt; 3 Month</v>
          </cell>
          <cell r="I305" t="str">
            <v>Gaurav Sharma</v>
          </cell>
          <cell r="J305" t="str">
            <v>Business Manager</v>
          </cell>
          <cell r="K305">
            <v>10018</v>
          </cell>
          <cell r="L305" t="str">
            <v>Noida</v>
          </cell>
          <cell r="M305" t="str">
            <v>Gaurav Sharma</v>
          </cell>
          <cell r="N305" t="str">
            <v>manav.agarwal@spectra.co</v>
          </cell>
          <cell r="O305"/>
          <cell r="P305"/>
          <cell r="Q305">
            <v>10132</v>
          </cell>
          <cell r="R305" t="str">
            <v>NonActive</v>
          </cell>
        </row>
        <row r="306">
          <cell r="C306" t="str">
            <v>PG/SSPL/193</v>
          </cell>
          <cell r="D306" t="str">
            <v>Thakur Prasad Soni</v>
          </cell>
          <cell r="E306" t="str">
            <v>FTTH-Partner</v>
          </cell>
          <cell r="F306" t="str">
            <v>SE</v>
          </cell>
          <cell r="G306">
            <v>43544</v>
          </cell>
          <cell r="H306" t="str">
            <v>&gt; 3 Month</v>
          </cell>
          <cell r="I306" t="str">
            <v>Amir Khan</v>
          </cell>
          <cell r="J306" t="str">
            <v>Cluster Manager</v>
          </cell>
          <cell r="K306"/>
          <cell r="L306" t="str">
            <v>Noida</v>
          </cell>
          <cell r="M306" t="str">
            <v>Gaurav Sharma</v>
          </cell>
          <cell r="N306" t="str">
            <v>NonActive</v>
          </cell>
          <cell r="O306"/>
          <cell r="P306"/>
          <cell r="Q306" t="str">
            <v>PG/SSPL/193</v>
          </cell>
          <cell r="R306" t="str">
            <v>NonActive</v>
          </cell>
        </row>
        <row r="307">
          <cell r="C307">
            <v>11102</v>
          </cell>
          <cell r="D307" t="str">
            <v>Shine Preeth Pasd</v>
          </cell>
          <cell r="E307" t="str">
            <v>OBB</v>
          </cell>
          <cell r="F307" t="str">
            <v>SO</v>
          </cell>
          <cell r="G307">
            <v>43556</v>
          </cell>
          <cell r="H307" t="str">
            <v>&gt; 3 Month</v>
          </cell>
          <cell r="I307" t="str">
            <v>K Haribabu</v>
          </cell>
          <cell r="J307" t="str">
            <v>Cluster Manager</v>
          </cell>
          <cell r="K307">
            <v>10609</v>
          </cell>
          <cell r="L307" t="str">
            <v>Bangalore</v>
          </cell>
          <cell r="M307" t="str">
            <v>Ashwin S Daria</v>
          </cell>
          <cell r="N307" t="str">
            <v>NonActive</v>
          </cell>
          <cell r="O307"/>
          <cell r="P307"/>
          <cell r="Q307">
            <v>11102</v>
          </cell>
          <cell r="R307" t="str">
            <v>NonActive</v>
          </cell>
        </row>
        <row r="308">
          <cell r="C308">
            <v>1616201</v>
          </cell>
          <cell r="D308" t="str">
            <v>Md. Nadeemuddin Ahmed</v>
          </cell>
          <cell r="E308" t="str">
            <v>FTTH-Own</v>
          </cell>
          <cell r="F308" t="str">
            <v>SE</v>
          </cell>
          <cell r="G308">
            <v>43556</v>
          </cell>
          <cell r="H308" t="str">
            <v>&gt; 3 Month</v>
          </cell>
          <cell r="I308" t="str">
            <v>K N Chethan</v>
          </cell>
          <cell r="J308" t="str">
            <v>Cluster Manager</v>
          </cell>
          <cell r="K308"/>
          <cell r="L308" t="str">
            <v>Bangalore</v>
          </cell>
          <cell r="M308" t="str">
            <v>Shailendra Sharma</v>
          </cell>
          <cell r="N308" t="str">
            <v>NonActive</v>
          </cell>
          <cell r="O308"/>
          <cell r="P308"/>
          <cell r="Q308">
            <v>1616201</v>
          </cell>
          <cell r="R308" t="str">
            <v>NonActive</v>
          </cell>
        </row>
        <row r="309">
          <cell r="C309">
            <v>1616163</v>
          </cell>
          <cell r="D309" t="str">
            <v>Ranjith R</v>
          </cell>
          <cell r="E309" t="str">
            <v>FTTH-Own</v>
          </cell>
          <cell r="F309" t="str">
            <v>SE</v>
          </cell>
          <cell r="G309">
            <v>43556</v>
          </cell>
          <cell r="H309" t="str">
            <v>&gt; 3 Month</v>
          </cell>
          <cell r="I309" t="str">
            <v>Arvind P</v>
          </cell>
          <cell r="J309" t="str">
            <v>Cluster Manager</v>
          </cell>
          <cell r="K309">
            <v>11069</v>
          </cell>
          <cell r="L309" t="str">
            <v>Bangalore</v>
          </cell>
          <cell r="M309" t="str">
            <v>Manoj Mandal</v>
          </cell>
          <cell r="N309" t="str">
            <v>NonActive</v>
          </cell>
          <cell r="O309"/>
          <cell r="P309"/>
          <cell r="Q309">
            <v>1616163</v>
          </cell>
          <cell r="R309" t="str">
            <v>NonActive</v>
          </cell>
        </row>
        <row r="310">
          <cell r="C310">
            <v>11123</v>
          </cell>
          <cell r="D310" t="str">
            <v>Syed Mohammed Hussain</v>
          </cell>
          <cell r="E310" t="str">
            <v>OBB</v>
          </cell>
          <cell r="F310" t="str">
            <v>SO</v>
          </cell>
          <cell r="G310">
            <v>43556</v>
          </cell>
          <cell r="H310" t="str">
            <v>&gt; 3 Month</v>
          </cell>
          <cell r="I310" t="str">
            <v>Wahid S</v>
          </cell>
          <cell r="J310" t="str">
            <v>Cluster Manager</v>
          </cell>
          <cell r="K310"/>
          <cell r="L310" t="str">
            <v>Bangalore</v>
          </cell>
          <cell r="M310" t="str">
            <v>Ashwin S Daria</v>
          </cell>
          <cell r="N310" t="str">
            <v>NonActive</v>
          </cell>
          <cell r="O310"/>
          <cell r="P310"/>
          <cell r="Q310">
            <v>11123</v>
          </cell>
          <cell r="R310" t="str">
            <v>NonActive</v>
          </cell>
        </row>
        <row r="311">
          <cell r="C311">
            <v>11125</v>
          </cell>
          <cell r="D311" t="str">
            <v>Pranay Gupta</v>
          </cell>
          <cell r="E311" t="str">
            <v>OBB</v>
          </cell>
          <cell r="F311" t="str">
            <v>SO</v>
          </cell>
          <cell r="G311">
            <v>43557</v>
          </cell>
          <cell r="H311" t="str">
            <v>&gt; 3 Month</v>
          </cell>
          <cell r="I311" t="str">
            <v>Arpan Chakraverty</v>
          </cell>
          <cell r="J311" t="str">
            <v>CBM</v>
          </cell>
          <cell r="K311"/>
          <cell r="L311" t="str">
            <v>Delhi</v>
          </cell>
          <cell r="M311" t="str">
            <v>Arpan Chakraverty</v>
          </cell>
          <cell r="N311" t="str">
            <v>NonActive</v>
          </cell>
          <cell r="O311"/>
          <cell r="P311"/>
          <cell r="Q311">
            <v>11125</v>
          </cell>
          <cell r="R311" t="str">
            <v>NonActive</v>
          </cell>
        </row>
        <row r="312">
          <cell r="C312">
            <v>11126</v>
          </cell>
          <cell r="D312" t="str">
            <v>Charul Bansal</v>
          </cell>
          <cell r="E312" t="str">
            <v>OBB</v>
          </cell>
          <cell r="F312" t="str">
            <v>SO</v>
          </cell>
          <cell r="G312">
            <v>43557</v>
          </cell>
          <cell r="H312" t="str">
            <v>&gt; 3 Month</v>
          </cell>
          <cell r="I312" t="str">
            <v>Varun Dhupar</v>
          </cell>
          <cell r="J312" t="str">
            <v>TL/BB MANAGAER</v>
          </cell>
          <cell r="K312"/>
          <cell r="L312" t="str">
            <v>Delhi</v>
          </cell>
          <cell r="M312" t="str">
            <v>Arpan Chakraverty</v>
          </cell>
          <cell r="N312" t="str">
            <v>NonActive</v>
          </cell>
          <cell r="O312"/>
          <cell r="P312"/>
          <cell r="Q312">
            <v>11126</v>
          </cell>
          <cell r="R312" t="str">
            <v>NonActive</v>
          </cell>
        </row>
        <row r="313">
          <cell r="C313">
            <v>11127</v>
          </cell>
          <cell r="D313" t="str">
            <v>Vidushi Singh</v>
          </cell>
          <cell r="E313" t="str">
            <v>OBB</v>
          </cell>
          <cell r="F313" t="str">
            <v>SO</v>
          </cell>
          <cell r="G313">
            <v>43557</v>
          </cell>
          <cell r="H313" t="str">
            <v>&gt; 3 Month</v>
          </cell>
          <cell r="I313" t="str">
            <v>Amit Kumar Tripathi</v>
          </cell>
          <cell r="J313" t="str">
            <v>Cluster Manager</v>
          </cell>
          <cell r="K313">
            <v>10565</v>
          </cell>
          <cell r="L313" t="str">
            <v>Delhi</v>
          </cell>
          <cell r="M313" t="str">
            <v>Arpan Chakraverty</v>
          </cell>
          <cell r="N313" t="str">
            <v>NonActive</v>
          </cell>
          <cell r="O313"/>
          <cell r="P313"/>
          <cell r="Q313">
            <v>11127</v>
          </cell>
          <cell r="R313" t="str">
            <v>NonActive</v>
          </cell>
        </row>
        <row r="314">
          <cell r="C314">
            <v>11129</v>
          </cell>
          <cell r="D314" t="str">
            <v>Aman Singh Bana</v>
          </cell>
          <cell r="E314" t="str">
            <v>OBB</v>
          </cell>
          <cell r="F314" t="str">
            <v>SO</v>
          </cell>
          <cell r="G314">
            <v>43557</v>
          </cell>
          <cell r="H314" t="str">
            <v>&gt; 3 Month</v>
          </cell>
          <cell r="I314" t="str">
            <v>Manav Agarwal</v>
          </cell>
          <cell r="J314" t="str">
            <v>TL/BB MANAGAER</v>
          </cell>
          <cell r="K314"/>
          <cell r="L314" t="str">
            <v>Noida</v>
          </cell>
          <cell r="M314" t="str">
            <v>Gaurav Sharma</v>
          </cell>
          <cell r="N314" t="str">
            <v>NonActive</v>
          </cell>
          <cell r="O314"/>
          <cell r="P314"/>
          <cell r="Q314">
            <v>11129</v>
          </cell>
          <cell r="R314" t="str">
            <v>NonActive</v>
          </cell>
        </row>
        <row r="315">
          <cell r="C315">
            <v>11132</v>
          </cell>
          <cell r="D315" t="str">
            <v>Rahul</v>
          </cell>
          <cell r="E315" t="str">
            <v>OBB</v>
          </cell>
          <cell r="F315" t="str">
            <v>SO</v>
          </cell>
          <cell r="G315">
            <v>43557</v>
          </cell>
          <cell r="H315" t="str">
            <v>&gt; 3 Month</v>
          </cell>
          <cell r="I315" t="str">
            <v>Varun Dhupar</v>
          </cell>
          <cell r="J315" t="str">
            <v>TL/BB MANAGAER</v>
          </cell>
          <cell r="K315"/>
          <cell r="L315" t="str">
            <v>Delhi</v>
          </cell>
          <cell r="M315" t="str">
            <v>Arpan Chakraverty</v>
          </cell>
          <cell r="N315" t="str">
            <v>NonActive</v>
          </cell>
          <cell r="O315"/>
          <cell r="P315"/>
          <cell r="Q315">
            <v>11132</v>
          </cell>
          <cell r="R315" t="str">
            <v>NonActive</v>
          </cell>
        </row>
        <row r="316">
          <cell r="C316">
            <v>11101</v>
          </cell>
          <cell r="D316" t="str">
            <v>Rishabh Mani Tripathi</v>
          </cell>
          <cell r="E316" t="str">
            <v>SMB</v>
          </cell>
          <cell r="F316" t="str">
            <v>SO</v>
          </cell>
          <cell r="G316">
            <v>43556</v>
          </cell>
          <cell r="H316" t="str">
            <v>&gt; 3 Month</v>
          </cell>
          <cell r="I316" t="str">
            <v>Rajeev Yadav</v>
          </cell>
          <cell r="J316" t="str">
            <v>Cluster Manager</v>
          </cell>
          <cell r="K316">
            <v>10749</v>
          </cell>
          <cell r="L316" t="str">
            <v>Gurgaon</v>
          </cell>
          <cell r="M316" t="str">
            <v>Dilip Kumar</v>
          </cell>
          <cell r="N316" t="str">
            <v>NonActive</v>
          </cell>
          <cell r="O316"/>
          <cell r="P316"/>
          <cell r="Q316">
            <v>11101</v>
          </cell>
          <cell r="R316" t="str">
            <v>NonActive</v>
          </cell>
        </row>
        <row r="317">
          <cell r="C317">
            <v>11103</v>
          </cell>
          <cell r="D317" t="str">
            <v>Sudhanshu Dass</v>
          </cell>
          <cell r="E317" t="str">
            <v>OBB</v>
          </cell>
          <cell r="F317" t="str">
            <v>SO</v>
          </cell>
          <cell r="G317">
            <v>43556</v>
          </cell>
          <cell r="H317" t="str">
            <v>&gt; 3 Month</v>
          </cell>
          <cell r="I317" t="str">
            <v>Rajvardhan .</v>
          </cell>
          <cell r="J317" t="str">
            <v>TL/BB MANAGAER</v>
          </cell>
          <cell r="K317"/>
          <cell r="L317" t="str">
            <v>Noida</v>
          </cell>
          <cell r="M317" t="str">
            <v>Gaurav Sharma</v>
          </cell>
          <cell r="N317" t="str">
            <v>NonActive</v>
          </cell>
          <cell r="O317"/>
          <cell r="P317"/>
          <cell r="Q317">
            <v>11103</v>
          </cell>
          <cell r="R317" t="str">
            <v>NonActive</v>
          </cell>
        </row>
        <row r="318">
          <cell r="C318">
            <v>11104</v>
          </cell>
          <cell r="D318" t="str">
            <v>Ankit Kumar1</v>
          </cell>
          <cell r="E318" t="str">
            <v>OBB</v>
          </cell>
          <cell r="F318" t="str">
            <v>Sales Officers</v>
          </cell>
          <cell r="G318">
            <v>43556</v>
          </cell>
          <cell r="H318" t="str">
            <v>&gt; 3 Month</v>
          </cell>
          <cell r="I318" t="str">
            <v>Varun Dhupar</v>
          </cell>
          <cell r="J318" t="str">
            <v>Team Leaders</v>
          </cell>
          <cell r="K318">
            <v>10803</v>
          </cell>
          <cell r="L318" t="str">
            <v>Gurgaon</v>
          </cell>
          <cell r="M318" t="str">
            <v>Arpan Chakraverty</v>
          </cell>
          <cell r="N318" t="str">
            <v>ankit.kumar1@spectra.co</v>
          </cell>
          <cell r="O318"/>
          <cell r="P318"/>
          <cell r="Q318">
            <v>11104</v>
          </cell>
          <cell r="R318" t="str">
            <v>NonActive</v>
          </cell>
        </row>
        <row r="319">
          <cell r="C319">
            <v>10935</v>
          </cell>
          <cell r="D319" t="str">
            <v>Vikas Kumar Srivastwa</v>
          </cell>
          <cell r="E319" t="str">
            <v>TM GGN</v>
          </cell>
          <cell r="F319" t="str">
            <v>Territory manager</v>
          </cell>
          <cell r="G319">
            <v>44896</v>
          </cell>
          <cell r="H319" t="str">
            <v>&gt; 3 Month</v>
          </cell>
          <cell r="I319" t="str">
            <v>Rahul Zutshi</v>
          </cell>
          <cell r="J319" t="str">
            <v>Sales Officer - TL</v>
          </cell>
          <cell r="K319">
            <v>10915</v>
          </cell>
          <cell r="L319" t="str">
            <v>Gurgaon</v>
          </cell>
          <cell r="M319" t="str">
            <v>Arpan Chakraverty</v>
          </cell>
          <cell r="N319" t="str">
            <v>vikas.srivastwa@spectra.co</v>
          </cell>
          <cell r="O319"/>
          <cell r="P319" t="str">
            <v>BB Team</v>
          </cell>
          <cell r="Q319">
            <v>10935</v>
          </cell>
          <cell r="R319" t="str">
            <v>NonActive</v>
          </cell>
        </row>
        <row r="320">
          <cell r="C320">
            <v>11107</v>
          </cell>
          <cell r="D320" t="str">
            <v>Saloni Saxena</v>
          </cell>
          <cell r="E320" t="str">
            <v>OBB</v>
          </cell>
          <cell r="F320" t="str">
            <v>SO</v>
          </cell>
          <cell r="G320">
            <v>43556</v>
          </cell>
          <cell r="H320" t="str">
            <v>&gt; 3 Month</v>
          </cell>
          <cell r="I320" t="str">
            <v>Anuj Tiwari</v>
          </cell>
          <cell r="J320"/>
          <cell r="K320"/>
          <cell r="L320" t="str">
            <v>Gurgaon</v>
          </cell>
          <cell r="M320" t="str">
            <v>Dilip Kumar</v>
          </cell>
          <cell r="N320" t="str">
            <v>saloni.saxena@spectra.co</v>
          </cell>
          <cell r="O320"/>
          <cell r="P320"/>
          <cell r="Q320">
            <v>11107</v>
          </cell>
          <cell r="R320" t="str">
            <v>NonActive</v>
          </cell>
        </row>
        <row r="321">
          <cell r="C321">
            <v>11108</v>
          </cell>
          <cell r="D321" t="str">
            <v>Vikash Kumar Shahi</v>
          </cell>
          <cell r="E321" t="str">
            <v>SMB</v>
          </cell>
          <cell r="F321" t="str">
            <v>Sales Officers</v>
          </cell>
          <cell r="G321">
            <v>43556</v>
          </cell>
          <cell r="H321" t="str">
            <v>&gt; 3 Month</v>
          </cell>
          <cell r="I321" t="str">
            <v>Varun Dhupar</v>
          </cell>
          <cell r="J321" t="str">
            <v>Team Leaders</v>
          </cell>
          <cell r="K321">
            <v>10803</v>
          </cell>
          <cell r="L321" t="str">
            <v>Gurgaon</v>
          </cell>
          <cell r="M321" t="str">
            <v>Arpan Chakraverty</v>
          </cell>
          <cell r="N321" t="str">
            <v>vikash.shahi@spectra.co</v>
          </cell>
          <cell r="O321"/>
          <cell r="P321"/>
          <cell r="Q321">
            <v>11108</v>
          </cell>
          <cell r="R321" t="str">
            <v>NonActive</v>
          </cell>
        </row>
        <row r="322">
          <cell r="C322">
            <v>11109</v>
          </cell>
          <cell r="D322" t="str">
            <v>Nikhil Mohan</v>
          </cell>
          <cell r="E322" t="str">
            <v>SMB</v>
          </cell>
          <cell r="F322" t="str">
            <v>Sales Officers</v>
          </cell>
          <cell r="G322">
            <v>43556</v>
          </cell>
          <cell r="H322" t="str">
            <v>&gt; 3 Month</v>
          </cell>
          <cell r="I322" t="str">
            <v>Varun Dhupar</v>
          </cell>
          <cell r="J322" t="str">
            <v>Team Leaders</v>
          </cell>
          <cell r="K322">
            <v>10803</v>
          </cell>
          <cell r="L322" t="str">
            <v>Gurgaon</v>
          </cell>
          <cell r="M322" t="str">
            <v>Arpan Chakraverty</v>
          </cell>
          <cell r="N322" t="str">
            <v>nikhil.mohan@spectra.co</v>
          </cell>
          <cell r="O322"/>
          <cell r="P322"/>
          <cell r="Q322">
            <v>11109</v>
          </cell>
          <cell r="R322" t="str">
            <v>NonActive</v>
          </cell>
        </row>
        <row r="323">
          <cell r="C323">
            <v>11110</v>
          </cell>
          <cell r="D323" t="str">
            <v>Md Shahbaz Alam</v>
          </cell>
          <cell r="E323" t="str">
            <v>OBB</v>
          </cell>
          <cell r="F323" t="str">
            <v>Sales Officers</v>
          </cell>
          <cell r="G323">
            <v>43556</v>
          </cell>
          <cell r="H323" t="str">
            <v>&gt; 3 Month</v>
          </cell>
          <cell r="I323" t="str">
            <v>Varun Dhupar</v>
          </cell>
          <cell r="J323" t="str">
            <v>Team Leaders</v>
          </cell>
          <cell r="K323">
            <v>10803</v>
          </cell>
          <cell r="L323" t="str">
            <v>Delhi</v>
          </cell>
          <cell r="M323" t="str">
            <v>Arpan Chakraverty</v>
          </cell>
          <cell r="N323" t="str">
            <v>shahbaz.alam@spectra.co</v>
          </cell>
          <cell r="O323"/>
          <cell r="P323"/>
          <cell r="Q323">
            <v>11110</v>
          </cell>
          <cell r="R323" t="str">
            <v>NonActive</v>
          </cell>
        </row>
        <row r="324">
          <cell r="C324">
            <v>11111</v>
          </cell>
          <cell r="D324" t="str">
            <v>Ketan Kumar</v>
          </cell>
          <cell r="E324" t="str">
            <v>OBB</v>
          </cell>
          <cell r="F324" t="str">
            <v>Sales Officers</v>
          </cell>
          <cell r="G324">
            <v>43556</v>
          </cell>
          <cell r="H324" t="str">
            <v>&gt; 3 Month</v>
          </cell>
          <cell r="I324" t="str">
            <v>Varun Dhupar</v>
          </cell>
          <cell r="J324" t="str">
            <v>Team Leaders</v>
          </cell>
          <cell r="K324">
            <v>10803</v>
          </cell>
          <cell r="L324" t="str">
            <v>Gurgaon</v>
          </cell>
          <cell r="M324" t="str">
            <v>Arpan Chakraverty</v>
          </cell>
          <cell r="N324" t="str">
            <v>ketan.kumar@spectra.co</v>
          </cell>
          <cell r="O324"/>
          <cell r="P324"/>
          <cell r="Q324">
            <v>11111</v>
          </cell>
          <cell r="R324" t="str">
            <v>NonActive</v>
          </cell>
        </row>
        <row r="325">
          <cell r="C325">
            <v>11112</v>
          </cell>
          <cell r="D325" t="str">
            <v>Saumya Dwivedi</v>
          </cell>
          <cell r="E325" t="str">
            <v>SMB</v>
          </cell>
          <cell r="F325" t="str">
            <v>SO</v>
          </cell>
          <cell r="G325">
            <v>43556</v>
          </cell>
          <cell r="H325" t="str">
            <v>&gt; 3 Month</v>
          </cell>
          <cell r="I325" t="str">
            <v>Rishabh Panday</v>
          </cell>
          <cell r="J325" t="str">
            <v>Cluster Manager</v>
          </cell>
          <cell r="K325">
            <v>11028</v>
          </cell>
          <cell r="L325" t="str">
            <v>Gurgaon</v>
          </cell>
          <cell r="M325" t="str">
            <v>Dilip Kumar</v>
          </cell>
          <cell r="N325" t="str">
            <v>NonActive</v>
          </cell>
          <cell r="O325"/>
          <cell r="P325"/>
          <cell r="Q325">
            <v>11112</v>
          </cell>
          <cell r="R325" t="str">
            <v>NonActive</v>
          </cell>
        </row>
        <row r="326">
          <cell r="C326">
            <v>11114</v>
          </cell>
          <cell r="D326" t="str">
            <v>Vinay Kumar Sharma</v>
          </cell>
          <cell r="E326" t="str">
            <v>SMB</v>
          </cell>
          <cell r="F326" t="str">
            <v>Sales Officers</v>
          </cell>
          <cell r="G326">
            <v>43556</v>
          </cell>
          <cell r="H326" t="str">
            <v>&gt; 3 Month</v>
          </cell>
          <cell r="I326" t="str">
            <v>Varun Dhupar</v>
          </cell>
          <cell r="J326" t="str">
            <v>Team Leaders</v>
          </cell>
          <cell r="K326">
            <v>10803</v>
          </cell>
          <cell r="L326" t="str">
            <v>Gurgaon</v>
          </cell>
          <cell r="M326" t="str">
            <v>Arpan Chakraverty</v>
          </cell>
          <cell r="N326" t="str">
            <v>vinay.sharma@spectra.co</v>
          </cell>
          <cell r="O326"/>
          <cell r="P326"/>
          <cell r="Q326">
            <v>11114</v>
          </cell>
          <cell r="R326" t="str">
            <v>NonActive</v>
          </cell>
        </row>
        <row r="327">
          <cell r="C327">
            <v>11115</v>
          </cell>
          <cell r="D327" t="str">
            <v>Kapil Tak</v>
          </cell>
          <cell r="E327" t="str">
            <v>OBB</v>
          </cell>
          <cell r="F327" t="str">
            <v>SO</v>
          </cell>
          <cell r="G327">
            <v>43556</v>
          </cell>
          <cell r="H327" t="str">
            <v>&gt; 3 Month</v>
          </cell>
          <cell r="I327" t="str">
            <v>Satyapriya Samantaray</v>
          </cell>
          <cell r="J327"/>
          <cell r="K327"/>
          <cell r="L327" t="str">
            <v>Gurgaon</v>
          </cell>
          <cell r="M327" t="str">
            <v>Dilip Kumar</v>
          </cell>
          <cell r="N327" t="str">
            <v>NonActive</v>
          </cell>
          <cell r="O327"/>
          <cell r="P327"/>
          <cell r="Q327">
            <v>11115</v>
          </cell>
          <cell r="R327" t="str">
            <v>NonActive</v>
          </cell>
        </row>
        <row r="328">
          <cell r="C328">
            <v>11116</v>
          </cell>
          <cell r="D328" t="str">
            <v>Princhi Boruah</v>
          </cell>
          <cell r="E328" t="str">
            <v>OBB</v>
          </cell>
          <cell r="F328" t="str">
            <v>SO</v>
          </cell>
          <cell r="G328">
            <v>43556</v>
          </cell>
          <cell r="H328" t="str">
            <v>&gt; 3 Month</v>
          </cell>
          <cell r="I328" t="str">
            <v>Rajeev Yadav</v>
          </cell>
          <cell r="J328" t="str">
            <v>Cluster Manager</v>
          </cell>
          <cell r="K328"/>
          <cell r="L328" t="str">
            <v>Gurgaon</v>
          </cell>
          <cell r="M328" t="str">
            <v>Dilip Kumar</v>
          </cell>
          <cell r="N328" t="str">
            <v>NonActive</v>
          </cell>
          <cell r="O328"/>
          <cell r="P328"/>
          <cell r="Q328">
            <v>11116</v>
          </cell>
          <cell r="R328" t="str">
            <v>NonActive</v>
          </cell>
        </row>
        <row r="329">
          <cell r="C329">
            <v>11117</v>
          </cell>
          <cell r="D329" t="str">
            <v>Sharanjeet Singh</v>
          </cell>
          <cell r="E329" t="str">
            <v>SMB</v>
          </cell>
          <cell r="F329" t="str">
            <v>Sales Officers</v>
          </cell>
          <cell r="G329">
            <v>43556</v>
          </cell>
          <cell r="H329" t="str">
            <v>&gt; 3 Month</v>
          </cell>
          <cell r="I329" t="str">
            <v>Varun Dhupar</v>
          </cell>
          <cell r="J329" t="str">
            <v>Team Leaders</v>
          </cell>
          <cell r="K329">
            <v>10803</v>
          </cell>
          <cell r="L329" t="str">
            <v>Gurgaon</v>
          </cell>
          <cell r="M329" t="str">
            <v>Arpan Chakraverty</v>
          </cell>
          <cell r="N329" t="str">
            <v>sharanjeet.singh@spectra.co</v>
          </cell>
          <cell r="O329"/>
          <cell r="P329"/>
          <cell r="Q329">
            <v>11117</v>
          </cell>
          <cell r="R329" t="str">
            <v>NonActive</v>
          </cell>
        </row>
        <row r="330">
          <cell r="C330">
            <v>11118</v>
          </cell>
          <cell r="D330" t="str">
            <v>Aryan Verma</v>
          </cell>
          <cell r="E330" t="str">
            <v>SMB</v>
          </cell>
          <cell r="F330" t="str">
            <v>Sales Officers</v>
          </cell>
          <cell r="G330">
            <v>43556</v>
          </cell>
          <cell r="H330" t="str">
            <v>&gt; 3 Month</v>
          </cell>
          <cell r="I330" t="str">
            <v>Varun Dhupar</v>
          </cell>
          <cell r="J330" t="str">
            <v>Team Leaders</v>
          </cell>
          <cell r="K330">
            <v>10803</v>
          </cell>
          <cell r="L330" t="str">
            <v>Gurgaon</v>
          </cell>
          <cell r="M330" t="str">
            <v>Arpan Chakraverty</v>
          </cell>
          <cell r="N330" t="str">
            <v>aryan.verma@spectra.co</v>
          </cell>
          <cell r="O330"/>
          <cell r="P330"/>
          <cell r="Q330">
            <v>11118</v>
          </cell>
          <cell r="R330" t="str">
            <v>NonActive</v>
          </cell>
        </row>
        <row r="331">
          <cell r="C331">
            <v>11119</v>
          </cell>
          <cell r="D331" t="str">
            <v>Prabhjyot Singh</v>
          </cell>
          <cell r="E331" t="str">
            <v>SMB</v>
          </cell>
          <cell r="F331" t="str">
            <v>SO</v>
          </cell>
          <cell r="G331">
            <v>43556</v>
          </cell>
          <cell r="H331" t="str">
            <v>&gt; 3 Month</v>
          </cell>
          <cell r="I331" t="str">
            <v>Rishi Bhardwaj</v>
          </cell>
          <cell r="J331" t="str">
            <v>Cluster Manager</v>
          </cell>
          <cell r="K331" t="str">
            <v>11154</v>
          </cell>
          <cell r="L331" t="str">
            <v>Gurgaon</v>
          </cell>
          <cell r="M331" t="str">
            <v>Dilip Kumar</v>
          </cell>
          <cell r="N331" t="str">
            <v>prabhjyot.singh@spectra.co</v>
          </cell>
          <cell r="O331"/>
          <cell r="P331"/>
          <cell r="Q331">
            <v>11119</v>
          </cell>
          <cell r="R331" t="str">
            <v>NonActive</v>
          </cell>
        </row>
        <row r="332">
          <cell r="C332">
            <v>11120</v>
          </cell>
          <cell r="D332" t="str">
            <v>Nikhil Mishra</v>
          </cell>
          <cell r="E332" t="str">
            <v>OBB</v>
          </cell>
          <cell r="F332" t="str">
            <v>SO</v>
          </cell>
          <cell r="G332">
            <v>43556</v>
          </cell>
          <cell r="H332" t="str">
            <v>&gt; 3 Month</v>
          </cell>
          <cell r="I332" t="str">
            <v>Dilip Kumar</v>
          </cell>
          <cell r="J332" t="str">
            <v>TL/BB MANAGAER</v>
          </cell>
          <cell r="K332"/>
          <cell r="L332" t="str">
            <v>Gurgaon</v>
          </cell>
          <cell r="M332" t="str">
            <v>Dilip Kumar</v>
          </cell>
          <cell r="N332" t="str">
            <v>abc@spectra.co</v>
          </cell>
          <cell r="O332"/>
          <cell r="P332"/>
          <cell r="Q332">
            <v>11120</v>
          </cell>
          <cell r="R332" t="str">
            <v>NonActive</v>
          </cell>
        </row>
        <row r="333">
          <cell r="C333">
            <v>11128</v>
          </cell>
          <cell r="D333" t="str">
            <v>Amaan Aqil Khan</v>
          </cell>
          <cell r="E333" t="str">
            <v>OBB</v>
          </cell>
          <cell r="F333" t="str">
            <v>SO</v>
          </cell>
          <cell r="G333">
            <v>43557</v>
          </cell>
          <cell r="H333" t="str">
            <v>&gt; 3 Month</v>
          </cell>
          <cell r="I333" t="str">
            <v>Rajeev Yadav</v>
          </cell>
          <cell r="J333" t="str">
            <v>Cluster Manager</v>
          </cell>
          <cell r="K333"/>
          <cell r="L333" t="str">
            <v>Noida</v>
          </cell>
          <cell r="M333" t="str">
            <v>Dilip Kumar</v>
          </cell>
          <cell r="N333" t="str">
            <v>NonActive</v>
          </cell>
          <cell r="O333"/>
          <cell r="P333"/>
          <cell r="Q333">
            <v>11128</v>
          </cell>
          <cell r="R333" t="str">
            <v>NonActive</v>
          </cell>
        </row>
        <row r="334">
          <cell r="C334">
            <v>11130</v>
          </cell>
          <cell r="D334" t="str">
            <v>Kunal Gaurav</v>
          </cell>
          <cell r="E334" t="str">
            <v>SMB</v>
          </cell>
          <cell r="F334" t="str">
            <v>Sales Officers</v>
          </cell>
          <cell r="G334">
            <v>43557</v>
          </cell>
          <cell r="H334" t="str">
            <v>&gt; 3 Month</v>
          </cell>
          <cell r="I334" t="str">
            <v>Varun Dhupar</v>
          </cell>
          <cell r="J334" t="str">
            <v>Team Leaders</v>
          </cell>
          <cell r="K334">
            <v>10803</v>
          </cell>
          <cell r="L334" t="str">
            <v>Gurgaon</v>
          </cell>
          <cell r="M334" t="str">
            <v>Arpan Chakraverty</v>
          </cell>
          <cell r="N334" t="str">
            <v>kunal.gaurav@spectra.co</v>
          </cell>
          <cell r="O334"/>
          <cell r="P334"/>
          <cell r="Q334">
            <v>11130</v>
          </cell>
          <cell r="R334" t="str">
            <v>NonActive</v>
          </cell>
        </row>
        <row r="335">
          <cell r="C335">
            <v>11106</v>
          </cell>
          <cell r="D335" t="str">
            <v>Rahul Tiwari</v>
          </cell>
          <cell r="E335" t="str">
            <v>OBB</v>
          </cell>
          <cell r="F335" t="str">
            <v>Sales Officers</v>
          </cell>
          <cell r="G335">
            <v>43556</v>
          </cell>
          <cell r="H335" t="str">
            <v>&gt; 3 Month</v>
          </cell>
          <cell r="I335" t="str">
            <v>Rajvardhan .</v>
          </cell>
          <cell r="J335" t="str">
            <v>Sales Manager-Business</v>
          </cell>
          <cell r="K335">
            <v>10660</v>
          </cell>
          <cell r="L335" t="str">
            <v>Noida</v>
          </cell>
          <cell r="M335" t="str">
            <v>Arpan Chakraverty</v>
          </cell>
          <cell r="N335" t="str">
            <v>rahul.tiwari@spectra.co</v>
          </cell>
          <cell r="O335"/>
          <cell r="P335"/>
          <cell r="Q335">
            <v>11106</v>
          </cell>
          <cell r="R335" t="str">
            <v>NonActive</v>
          </cell>
        </row>
        <row r="336">
          <cell r="C336">
            <v>11113</v>
          </cell>
          <cell r="D336" t="str">
            <v>Adarsh Kumar Pandey</v>
          </cell>
          <cell r="E336" t="str">
            <v>OBB</v>
          </cell>
          <cell r="F336" t="str">
            <v>SO</v>
          </cell>
          <cell r="G336">
            <v>43556</v>
          </cell>
          <cell r="H336" t="str">
            <v>&gt; 3 Month</v>
          </cell>
          <cell r="I336" t="str">
            <v>Rajvardhan .</v>
          </cell>
          <cell r="J336" t="str">
            <v>TL/BB MANAGAER</v>
          </cell>
          <cell r="K336"/>
          <cell r="L336" t="str">
            <v>Noida</v>
          </cell>
          <cell r="M336" t="str">
            <v>Gaurav Sharma</v>
          </cell>
          <cell r="N336" t="str">
            <v>NonActive</v>
          </cell>
          <cell r="O336"/>
          <cell r="P336"/>
          <cell r="Q336">
            <v>11113</v>
          </cell>
          <cell r="R336" t="str">
            <v>NonActive</v>
          </cell>
        </row>
        <row r="337">
          <cell r="C337">
            <v>11124</v>
          </cell>
          <cell r="D337" t="str">
            <v>Umang Malhotra</v>
          </cell>
          <cell r="E337" t="str">
            <v>OBB, BBB &amp; BIA</v>
          </cell>
          <cell r="F337" t="str">
            <v>SO</v>
          </cell>
          <cell r="G337">
            <v>43557</v>
          </cell>
          <cell r="H337" t="str">
            <v>&gt; 3 Month</v>
          </cell>
          <cell r="I337" t="str">
            <v>SANJAY KUMAR</v>
          </cell>
          <cell r="J337" t="str">
            <v>Cluster Manager</v>
          </cell>
          <cell r="K337"/>
          <cell r="L337" t="str">
            <v>Noida</v>
          </cell>
          <cell r="M337" t="str">
            <v>Gaurav Sharma</v>
          </cell>
          <cell r="N337" t="str">
            <v>NonActive</v>
          </cell>
          <cell r="O337"/>
          <cell r="P337"/>
          <cell r="Q337">
            <v>11124</v>
          </cell>
          <cell r="R337" t="str">
            <v>NonActive</v>
          </cell>
        </row>
        <row r="338">
          <cell r="C338">
            <v>11131</v>
          </cell>
          <cell r="D338" t="str">
            <v>Chirag Gupta</v>
          </cell>
          <cell r="E338" t="str">
            <v>OBB</v>
          </cell>
          <cell r="F338" t="str">
            <v>SO</v>
          </cell>
          <cell r="G338">
            <v>43557</v>
          </cell>
          <cell r="H338" t="str">
            <v>&gt; 3 Month</v>
          </cell>
          <cell r="I338" t="str">
            <v>Rajvardhan .</v>
          </cell>
          <cell r="J338" t="str">
            <v>TL/BB MANAGAER</v>
          </cell>
          <cell r="K338"/>
          <cell r="L338" t="str">
            <v>Noida</v>
          </cell>
          <cell r="M338" t="str">
            <v>Gaurav Sharma</v>
          </cell>
          <cell r="N338" t="str">
            <v>NonActive</v>
          </cell>
          <cell r="O338"/>
          <cell r="P338"/>
          <cell r="Q338">
            <v>11131</v>
          </cell>
          <cell r="R338" t="str">
            <v>NonActive</v>
          </cell>
        </row>
        <row r="339">
          <cell r="C339" t="str">
            <v>PG/SSPL/198</v>
          </cell>
          <cell r="D339" t="str">
            <v>Sebin Pius</v>
          </cell>
          <cell r="E339" t="str">
            <v>FTTH-Own</v>
          </cell>
          <cell r="F339" t="str">
            <v>SE</v>
          </cell>
          <cell r="G339">
            <v>43560</v>
          </cell>
          <cell r="H339" t="str">
            <v>&gt; 3 Month</v>
          </cell>
          <cell r="I339" t="str">
            <v>K N Chethan</v>
          </cell>
          <cell r="J339" t="str">
            <v>Cluster Manager</v>
          </cell>
          <cell r="K339"/>
          <cell r="L339" t="str">
            <v>Bangalore</v>
          </cell>
          <cell r="M339" t="str">
            <v>Shailendra Sharma</v>
          </cell>
          <cell r="N339" t="str">
            <v>NonActive</v>
          </cell>
          <cell r="O339"/>
          <cell r="P339"/>
          <cell r="Q339" t="str">
            <v>PG/SSPL/198</v>
          </cell>
          <cell r="R339" t="str">
            <v>NonActive</v>
          </cell>
        </row>
        <row r="340">
          <cell r="C340">
            <v>11611</v>
          </cell>
          <cell r="D340" t="str">
            <v>Mohammed Moin</v>
          </cell>
          <cell r="E340" t="str">
            <v>FTTH-Own</v>
          </cell>
          <cell r="F340" t="str">
            <v>Business Development Executive-Home</v>
          </cell>
          <cell r="G340">
            <v>43566</v>
          </cell>
          <cell r="H340" t="str">
            <v>&gt; 3 Month</v>
          </cell>
          <cell r="I340" t="str">
            <v>Mohammed Rafiq</v>
          </cell>
          <cell r="J340" t="str">
            <v>Business Development Manager-Home</v>
          </cell>
          <cell r="K340" t="str">
            <v>11122</v>
          </cell>
          <cell r="L340" t="str">
            <v>Bangalore</v>
          </cell>
          <cell r="M340" t="str">
            <v>Niket Kumar</v>
          </cell>
          <cell r="N340" t="str">
            <v>mohammed.moin@spectra.co</v>
          </cell>
          <cell r="O340"/>
          <cell r="P340" t="str">
            <v>BDE</v>
          </cell>
          <cell r="Q340">
            <v>11611</v>
          </cell>
          <cell r="R340" t="str">
            <v>NonActive</v>
          </cell>
        </row>
        <row r="341">
          <cell r="C341" t="str">
            <v>PG/SSPL/204</v>
          </cell>
          <cell r="D341" t="str">
            <v>Rahul Yadav</v>
          </cell>
          <cell r="E341" t="str">
            <v>FTTH-Partner</v>
          </cell>
          <cell r="F341" t="str">
            <v>SE</v>
          </cell>
          <cell r="G341">
            <v>43572</v>
          </cell>
          <cell r="H341" t="str">
            <v>&gt; 3 Month</v>
          </cell>
          <cell r="I341" t="str">
            <v>Amir Khan</v>
          </cell>
          <cell r="J341" t="str">
            <v>Cluster Manager</v>
          </cell>
          <cell r="K341"/>
          <cell r="L341" t="str">
            <v>Noida</v>
          </cell>
          <cell r="M341" t="str">
            <v>Gaurav Sharma</v>
          </cell>
          <cell r="N341" t="str">
            <v>NonActive</v>
          </cell>
          <cell r="O341"/>
          <cell r="P341"/>
          <cell r="Q341" t="str">
            <v>PG/SSPL/204</v>
          </cell>
          <cell r="R341" t="str">
            <v>NonActive</v>
          </cell>
        </row>
        <row r="342">
          <cell r="C342">
            <v>1616131</v>
          </cell>
          <cell r="D342" t="str">
            <v>Arun Kumar</v>
          </cell>
          <cell r="E342" t="str">
            <v>FTTH-Partner</v>
          </cell>
          <cell r="F342" t="str">
            <v>SE</v>
          </cell>
          <cell r="G342">
            <v>43572</v>
          </cell>
          <cell r="H342" t="str">
            <v>&gt; 3 Month</v>
          </cell>
          <cell r="I342" t="str">
            <v>Amir Khan</v>
          </cell>
          <cell r="J342" t="str">
            <v>Cluster Manager</v>
          </cell>
          <cell r="K342"/>
          <cell r="L342" t="str">
            <v>Noida</v>
          </cell>
          <cell r="M342" t="str">
            <v>Gaurav Sharma</v>
          </cell>
          <cell r="N342" t="str">
            <v>NonActive</v>
          </cell>
          <cell r="O342"/>
          <cell r="P342"/>
          <cell r="Q342">
            <v>1616131</v>
          </cell>
          <cell r="R342" t="str">
            <v>NonActive</v>
          </cell>
        </row>
        <row r="343">
          <cell r="C343" t="str">
            <v>BLB6006163</v>
          </cell>
          <cell r="D343" t="str">
            <v>APPIREDDY GARI NARESH REDDY</v>
          </cell>
          <cell r="E343" t="str">
            <v>FTTH-Own</v>
          </cell>
          <cell r="F343" t="str">
            <v>SE</v>
          </cell>
          <cell r="G343">
            <v>43571</v>
          </cell>
          <cell r="H343" t="str">
            <v>&gt; 3 Month</v>
          </cell>
          <cell r="I343" t="str">
            <v>K N Chethan</v>
          </cell>
          <cell r="J343" t="str">
            <v>Cluster Manager</v>
          </cell>
          <cell r="K343"/>
          <cell r="L343" t="str">
            <v>Bangalore</v>
          </cell>
          <cell r="M343" t="str">
            <v>Shailendra Sharma</v>
          </cell>
          <cell r="N343" t="str">
            <v>NonActive</v>
          </cell>
          <cell r="O343"/>
          <cell r="P343"/>
          <cell r="Q343" t="str">
            <v>BLB6006163</v>
          </cell>
          <cell r="R343" t="str">
            <v>NonActive</v>
          </cell>
        </row>
        <row r="344">
          <cell r="C344" t="str">
            <v>PG/SSPL/210</v>
          </cell>
          <cell r="D344" t="str">
            <v>Sushant</v>
          </cell>
          <cell r="E344" t="str">
            <v>FTTH-Own</v>
          </cell>
          <cell r="F344" t="str">
            <v>SE</v>
          </cell>
          <cell r="G344">
            <v>43586</v>
          </cell>
          <cell r="H344" t="str">
            <v>&gt; 3 Month</v>
          </cell>
          <cell r="I344" t="str">
            <v>Mohammad Arif Khan</v>
          </cell>
          <cell r="J344" t="str">
            <v>Cluster Manager</v>
          </cell>
          <cell r="K344">
            <v>11005</v>
          </cell>
          <cell r="L344" t="str">
            <v>Gurgaon</v>
          </cell>
          <cell r="M344" t="str">
            <v>Dilip Kumar</v>
          </cell>
          <cell r="N344" t="str">
            <v>NonActive</v>
          </cell>
          <cell r="O344"/>
          <cell r="P344"/>
          <cell r="Q344" t="str">
            <v>PG/SSPL/210</v>
          </cell>
          <cell r="R344" t="str">
            <v>NonActive</v>
          </cell>
        </row>
        <row r="345">
          <cell r="C345" t="str">
            <v>PG/SSPL/206</v>
          </cell>
          <cell r="D345" t="str">
            <v>Deepak Singh.</v>
          </cell>
          <cell r="E345" t="str">
            <v>FTTH-Own</v>
          </cell>
          <cell r="F345" t="str">
            <v>SE</v>
          </cell>
          <cell r="G345">
            <v>43575</v>
          </cell>
          <cell r="H345" t="str">
            <v>&gt; 3 Month</v>
          </cell>
          <cell r="I345" t="str">
            <v>Akash Kumar Garg</v>
          </cell>
          <cell r="J345" t="str">
            <v>Cluster Manager</v>
          </cell>
          <cell r="K345">
            <v>10915</v>
          </cell>
          <cell r="L345" t="str">
            <v>Delhi</v>
          </cell>
          <cell r="M345" t="str">
            <v>Arpan Chakraverty</v>
          </cell>
          <cell r="N345" t="str">
            <v>NonActive</v>
          </cell>
          <cell r="O345"/>
          <cell r="P345"/>
          <cell r="Q345" t="str">
            <v>PG/SSPL/206</v>
          </cell>
          <cell r="R345" t="str">
            <v>NonActive</v>
          </cell>
        </row>
        <row r="346">
          <cell r="C346">
            <v>11136</v>
          </cell>
          <cell r="D346" t="str">
            <v>Jay Kumar Pandey</v>
          </cell>
          <cell r="E346" t="str">
            <v>FTTH-Own</v>
          </cell>
          <cell r="F346" t="str">
            <v>SO</v>
          </cell>
          <cell r="G346">
            <v>43570</v>
          </cell>
          <cell r="H346" t="str">
            <v>&gt; 3 Month</v>
          </cell>
          <cell r="I346" t="str">
            <v>Akash Kumar Garg</v>
          </cell>
          <cell r="J346" t="str">
            <v>Cluster Manager</v>
          </cell>
          <cell r="K346">
            <v>10915</v>
          </cell>
          <cell r="L346" t="str">
            <v>Delhi</v>
          </cell>
          <cell r="M346" t="str">
            <v>Arpan Chakraverty</v>
          </cell>
          <cell r="N346" t="str">
            <v>jay.pandey@spectra.co</v>
          </cell>
          <cell r="O346"/>
          <cell r="P346"/>
          <cell r="Q346">
            <v>11136</v>
          </cell>
          <cell r="R346" t="str">
            <v>NonActive</v>
          </cell>
        </row>
        <row r="347">
          <cell r="C347">
            <v>11140</v>
          </cell>
          <cell r="D347" t="str">
            <v>Umesh Joshi</v>
          </cell>
          <cell r="E347" t="str">
            <v>OBB</v>
          </cell>
          <cell r="F347" t="str">
            <v>SO</v>
          </cell>
          <cell r="G347">
            <v>43570</v>
          </cell>
          <cell r="H347" t="str">
            <v>&gt; 3 Month</v>
          </cell>
          <cell r="I347" t="str">
            <v>Amit Kumar Tripathi</v>
          </cell>
          <cell r="J347" t="str">
            <v>Cluster Manager</v>
          </cell>
          <cell r="K347"/>
          <cell r="L347" t="str">
            <v>Delhi</v>
          </cell>
          <cell r="M347" t="str">
            <v>Arpan Chakraverty</v>
          </cell>
          <cell r="N347" t="str">
            <v>NonActive</v>
          </cell>
          <cell r="O347"/>
          <cell r="P347"/>
          <cell r="Q347">
            <v>11140</v>
          </cell>
          <cell r="R347" t="str">
            <v>NonActive</v>
          </cell>
        </row>
        <row r="348">
          <cell r="C348">
            <v>11150</v>
          </cell>
          <cell r="D348" t="str">
            <v>Deepak Kumar5</v>
          </cell>
          <cell r="E348" t="str">
            <v>OBB</v>
          </cell>
          <cell r="F348" t="str">
            <v>Sales Officers</v>
          </cell>
          <cell r="G348">
            <v>43573</v>
          </cell>
          <cell r="H348" t="str">
            <v>&gt; 3 Month</v>
          </cell>
          <cell r="I348" t="str">
            <v>Varun Dhupar</v>
          </cell>
          <cell r="J348" t="str">
            <v>Team Leaders</v>
          </cell>
          <cell r="K348">
            <v>10803</v>
          </cell>
          <cell r="L348" t="str">
            <v>Delhi</v>
          </cell>
          <cell r="M348" t="str">
            <v>Arpan Chakraverty</v>
          </cell>
          <cell r="N348" t="str">
            <v>deepak.kumar5@spectra.co</v>
          </cell>
          <cell r="O348"/>
          <cell r="P348"/>
          <cell r="Q348">
            <v>11150</v>
          </cell>
          <cell r="R348" t="str">
            <v>NonActive</v>
          </cell>
        </row>
        <row r="349">
          <cell r="C349">
            <v>11146</v>
          </cell>
          <cell r="D349" t="str">
            <v>Harsh Sinha</v>
          </cell>
          <cell r="E349" t="str">
            <v>OBB</v>
          </cell>
          <cell r="F349" t="str">
            <v>SO</v>
          </cell>
          <cell r="G349">
            <v>43573</v>
          </cell>
          <cell r="H349" t="str">
            <v>&gt; 3 Month</v>
          </cell>
          <cell r="I349" t="str">
            <v>Kapil Bhatnagar</v>
          </cell>
          <cell r="J349" t="str">
            <v>TL/BB MANAGAER</v>
          </cell>
          <cell r="K349"/>
          <cell r="L349" t="str">
            <v>Delhi</v>
          </cell>
          <cell r="M349" t="str">
            <v>Arpan Chakraverty</v>
          </cell>
          <cell r="N349" t="str">
            <v>NonActive</v>
          </cell>
          <cell r="O349"/>
          <cell r="P349"/>
          <cell r="Q349">
            <v>11146</v>
          </cell>
          <cell r="R349" t="str">
            <v>NonActive</v>
          </cell>
        </row>
        <row r="350">
          <cell r="C350">
            <v>11151</v>
          </cell>
          <cell r="D350" t="str">
            <v>Nitin Dubey</v>
          </cell>
          <cell r="E350" t="str">
            <v>OBB</v>
          </cell>
          <cell r="F350" t="str">
            <v>SO</v>
          </cell>
          <cell r="G350">
            <v>43573</v>
          </cell>
          <cell r="H350" t="str">
            <v>&gt; 3 Month</v>
          </cell>
          <cell r="I350" t="str">
            <v>Shubham Tiwari</v>
          </cell>
          <cell r="J350" t="str">
            <v>Cluster Manager</v>
          </cell>
          <cell r="K350"/>
          <cell r="L350" t="str">
            <v>Delhi</v>
          </cell>
          <cell r="M350" t="str">
            <v>Arpan Chakraverty</v>
          </cell>
          <cell r="N350" t="str">
            <v>NonActive</v>
          </cell>
          <cell r="O350"/>
          <cell r="P350"/>
          <cell r="Q350">
            <v>11151</v>
          </cell>
          <cell r="R350" t="str">
            <v>NonActive</v>
          </cell>
        </row>
        <row r="351">
          <cell r="C351">
            <v>11137</v>
          </cell>
          <cell r="D351" t="str">
            <v xml:space="preserve">Mukesh Baghel </v>
          </cell>
          <cell r="E351" t="str">
            <v>OBB, BBB &amp; BIA</v>
          </cell>
          <cell r="F351" t="str">
            <v>SO</v>
          </cell>
          <cell r="G351">
            <v>43570</v>
          </cell>
          <cell r="H351" t="str">
            <v>&gt; 3 Month</v>
          </cell>
          <cell r="I351" t="str">
            <v>Deepak Sharma</v>
          </cell>
          <cell r="J351" t="str">
            <v>Cluster Manager</v>
          </cell>
          <cell r="K351"/>
          <cell r="L351" t="str">
            <v>Noida</v>
          </cell>
          <cell r="M351" t="str">
            <v>Gaurav Sharma</v>
          </cell>
          <cell r="N351" t="str">
            <v>NonActive</v>
          </cell>
          <cell r="O351"/>
          <cell r="P351"/>
          <cell r="Q351">
            <v>11137</v>
          </cell>
          <cell r="R351" t="str">
            <v>NonActive</v>
          </cell>
        </row>
        <row r="352">
          <cell r="C352">
            <v>11139</v>
          </cell>
          <cell r="D352" t="str">
            <v>Divyansh Awasthi</v>
          </cell>
          <cell r="E352" t="str">
            <v>SMB</v>
          </cell>
          <cell r="F352" t="str">
            <v>Sales Officers</v>
          </cell>
          <cell r="G352">
            <v>43570</v>
          </cell>
          <cell r="H352" t="str">
            <v>&gt; 3 Month</v>
          </cell>
          <cell r="I352" t="str">
            <v>Varun Dhupar</v>
          </cell>
          <cell r="J352" t="str">
            <v>Team Leaders</v>
          </cell>
          <cell r="K352">
            <v>10803</v>
          </cell>
          <cell r="L352" t="str">
            <v>Gurgaon</v>
          </cell>
          <cell r="M352" t="str">
            <v>Arpan Chakraverty</v>
          </cell>
          <cell r="N352" t="str">
            <v>divyansh.awasthi@spectra.co</v>
          </cell>
          <cell r="O352"/>
          <cell r="P352"/>
          <cell r="Q352">
            <v>11139</v>
          </cell>
          <cell r="R352" t="str">
            <v>NonActive</v>
          </cell>
        </row>
        <row r="353">
          <cell r="C353">
            <v>11148</v>
          </cell>
          <cell r="D353" t="str">
            <v xml:space="preserve">Saurabh Kumar Pandey </v>
          </cell>
          <cell r="E353" t="str">
            <v>OBB</v>
          </cell>
          <cell r="F353" t="str">
            <v>SO</v>
          </cell>
          <cell r="G353">
            <v>43573</v>
          </cell>
          <cell r="H353" t="str">
            <v>&gt; 3 Month</v>
          </cell>
          <cell r="I353" t="str">
            <v>Vijayant Kumar Sinha</v>
          </cell>
          <cell r="J353" t="str">
            <v>TL/BB MANAGAER</v>
          </cell>
          <cell r="K353">
            <v>10706</v>
          </cell>
          <cell r="L353" t="str">
            <v>Gurgaon</v>
          </cell>
          <cell r="M353" t="str">
            <v>Dilip Kumar</v>
          </cell>
          <cell r="N353" t="str">
            <v>NonActive</v>
          </cell>
          <cell r="O353"/>
          <cell r="P353"/>
          <cell r="Q353">
            <v>11148</v>
          </cell>
          <cell r="R353" t="str">
            <v>NonActive</v>
          </cell>
        </row>
        <row r="354">
          <cell r="C354">
            <v>11156</v>
          </cell>
          <cell r="D354" t="str">
            <v>Sunil Kumar5</v>
          </cell>
          <cell r="E354" t="str">
            <v>SO NCR</v>
          </cell>
          <cell r="F354" t="str">
            <v>Sales Officers</v>
          </cell>
          <cell r="G354">
            <v>43586</v>
          </cell>
          <cell r="H354" t="str">
            <v>&gt; 3 Month</v>
          </cell>
          <cell r="I354" t="str">
            <v>Amit Tripathi</v>
          </cell>
          <cell r="J354" t="str">
            <v>Sales Officer - TL</v>
          </cell>
          <cell r="K354">
            <v>10803</v>
          </cell>
          <cell r="L354" t="str">
            <v>Delhi</v>
          </cell>
          <cell r="M354" t="str">
            <v>Arpan Chakraverty</v>
          </cell>
          <cell r="N354" t="str">
            <v>sunil.kumar5@spectra.co</v>
          </cell>
          <cell r="O354"/>
          <cell r="P354" t="str">
            <v>BB Team</v>
          </cell>
          <cell r="Q354">
            <v>11156</v>
          </cell>
          <cell r="R354" t="str">
            <v>NonActive</v>
          </cell>
        </row>
        <row r="355">
          <cell r="C355">
            <v>11157</v>
          </cell>
          <cell r="D355" t="str">
            <v>Abhishek Kumarr</v>
          </cell>
          <cell r="E355" t="str">
            <v>Sales Officers</v>
          </cell>
          <cell r="F355" t="str">
            <v>SO</v>
          </cell>
          <cell r="G355">
            <v>43586</v>
          </cell>
          <cell r="H355" t="str">
            <v>&gt; 3 Month</v>
          </cell>
          <cell r="I355" t="str">
            <v>Onkar Nath Mishra</v>
          </cell>
          <cell r="J355" t="str">
            <v>Cluster Manager</v>
          </cell>
          <cell r="K355"/>
          <cell r="L355" t="str">
            <v>Delhi</v>
          </cell>
          <cell r="M355" t="str">
            <v>Arpan Chakraverty</v>
          </cell>
          <cell r="N355" t="str">
            <v>NonActive</v>
          </cell>
          <cell r="O355"/>
          <cell r="P355"/>
          <cell r="Q355">
            <v>11157</v>
          </cell>
          <cell r="R355" t="str">
            <v>NonActive</v>
          </cell>
        </row>
        <row r="356">
          <cell r="C356">
            <v>11163</v>
          </cell>
          <cell r="D356" t="str">
            <v>Prashant Kumar Dubey</v>
          </cell>
          <cell r="E356" t="str">
            <v>BIA &amp; BBB</v>
          </cell>
          <cell r="F356" t="str">
            <v>SO</v>
          </cell>
          <cell r="G356">
            <v>43586</v>
          </cell>
          <cell r="H356" t="str">
            <v>&gt; 3 Month</v>
          </cell>
          <cell r="I356" t="str">
            <v>Amit Kumar Tripathi</v>
          </cell>
          <cell r="J356" t="str">
            <v>Cluster Manager</v>
          </cell>
          <cell r="K356"/>
          <cell r="L356" t="str">
            <v>Delhi</v>
          </cell>
          <cell r="M356" t="str">
            <v>Arpan Chakraverty</v>
          </cell>
          <cell r="N356" t="str">
            <v>NonActive</v>
          </cell>
          <cell r="O356"/>
          <cell r="P356"/>
          <cell r="Q356">
            <v>11163</v>
          </cell>
          <cell r="R356" t="str">
            <v>NonActive</v>
          </cell>
        </row>
        <row r="357">
          <cell r="C357">
            <v>11164</v>
          </cell>
          <cell r="D357" t="str">
            <v>Shubham Singh</v>
          </cell>
          <cell r="E357" t="str">
            <v>BIA &amp; BBB</v>
          </cell>
          <cell r="F357" t="str">
            <v>SO</v>
          </cell>
          <cell r="G357">
            <v>43586</v>
          </cell>
          <cell r="H357" t="str">
            <v>&gt; 3 Month</v>
          </cell>
          <cell r="I357" t="str">
            <v>Onkar Nath Mishra</v>
          </cell>
          <cell r="J357" t="str">
            <v>Cluster Manager</v>
          </cell>
          <cell r="K357"/>
          <cell r="L357" t="str">
            <v>Delhi</v>
          </cell>
          <cell r="M357" t="str">
            <v>Arpan Chakraverty</v>
          </cell>
          <cell r="N357" t="str">
            <v>NonActive</v>
          </cell>
          <cell r="O357"/>
          <cell r="P357"/>
          <cell r="Q357">
            <v>11164</v>
          </cell>
          <cell r="R357" t="str">
            <v>NonActive</v>
          </cell>
        </row>
        <row r="358">
          <cell r="C358">
            <v>11177</v>
          </cell>
          <cell r="D358" t="str">
            <v>Naushad Kadri</v>
          </cell>
          <cell r="E358" t="str">
            <v>BIA &amp; BBB</v>
          </cell>
          <cell r="F358" t="str">
            <v>SO</v>
          </cell>
          <cell r="G358">
            <v>43598</v>
          </cell>
          <cell r="H358" t="str">
            <v>&gt; 3 Month</v>
          </cell>
          <cell r="I358" t="str">
            <v>Pawan Kumar Singh</v>
          </cell>
          <cell r="J358"/>
          <cell r="K358"/>
          <cell r="L358" t="str">
            <v>Delhi</v>
          </cell>
          <cell r="M358" t="str">
            <v>Arpan Chakraverty</v>
          </cell>
          <cell r="N358" t="str">
            <v>NonActive</v>
          </cell>
          <cell r="O358"/>
          <cell r="P358"/>
          <cell r="Q358">
            <v>11177</v>
          </cell>
          <cell r="R358" t="str">
            <v>NonActive</v>
          </cell>
        </row>
        <row r="359">
          <cell r="C359">
            <v>11172</v>
          </cell>
          <cell r="D359" t="str">
            <v>Vivek</v>
          </cell>
          <cell r="E359" t="str">
            <v>OBB</v>
          </cell>
          <cell r="F359" t="str">
            <v>SO</v>
          </cell>
          <cell r="G359">
            <v>43591</v>
          </cell>
          <cell r="H359" t="str">
            <v>&gt; 3 Month</v>
          </cell>
          <cell r="I359" t="str">
            <v>Onkar Nath Mishra</v>
          </cell>
          <cell r="J359" t="str">
            <v>Cluster Manager</v>
          </cell>
          <cell r="K359"/>
          <cell r="L359" t="str">
            <v>Delhi</v>
          </cell>
          <cell r="M359" t="str">
            <v>Arpan Chakraverty</v>
          </cell>
          <cell r="N359" t="str">
            <v>NonActive</v>
          </cell>
          <cell r="O359"/>
          <cell r="P359"/>
          <cell r="Q359">
            <v>11172</v>
          </cell>
          <cell r="R359" t="str">
            <v>NonActive</v>
          </cell>
        </row>
        <row r="360">
          <cell r="C360">
            <v>11178</v>
          </cell>
          <cell r="D360" t="str">
            <v>akshay.kumar Kumar</v>
          </cell>
          <cell r="E360" t="str">
            <v>OBB</v>
          </cell>
          <cell r="F360" t="str">
            <v>Sales Officers</v>
          </cell>
          <cell r="G360">
            <v>43598</v>
          </cell>
          <cell r="H360" t="str">
            <v>&gt; 3 Month</v>
          </cell>
          <cell r="I360" t="str">
            <v>Varun Dhupar</v>
          </cell>
          <cell r="J360" t="str">
            <v>Team Leaders</v>
          </cell>
          <cell r="K360">
            <v>10803</v>
          </cell>
          <cell r="L360" t="str">
            <v>Delhi</v>
          </cell>
          <cell r="M360" t="str">
            <v>Arpan Chakraverty</v>
          </cell>
          <cell r="N360" t="str">
            <v>akshay.kumar@spectra.co</v>
          </cell>
          <cell r="O360"/>
          <cell r="P360"/>
          <cell r="Q360">
            <v>11178</v>
          </cell>
          <cell r="R360" t="str">
            <v>NonActive</v>
          </cell>
        </row>
        <row r="361">
          <cell r="C361">
            <v>11179</v>
          </cell>
          <cell r="D361" t="str">
            <v>Vivek Chauhana</v>
          </cell>
          <cell r="E361" t="str">
            <v>OBB</v>
          </cell>
          <cell r="F361" t="str">
            <v>SO</v>
          </cell>
          <cell r="G361">
            <v>43598</v>
          </cell>
          <cell r="H361" t="str">
            <v>&gt; 3 Month</v>
          </cell>
          <cell r="I361" t="str">
            <v>Onkar Nath Mishra</v>
          </cell>
          <cell r="J361" t="str">
            <v>Cluster Manager</v>
          </cell>
          <cell r="K361"/>
          <cell r="L361" t="str">
            <v>Delhi</v>
          </cell>
          <cell r="M361" t="str">
            <v>Arpan Chakraverty</v>
          </cell>
          <cell r="N361" t="str">
            <v>NonActive</v>
          </cell>
          <cell r="O361"/>
          <cell r="P361"/>
          <cell r="Q361">
            <v>11179</v>
          </cell>
          <cell r="R361" t="str">
            <v>NonActive</v>
          </cell>
        </row>
        <row r="362">
          <cell r="C362" t="str">
            <v>1750776</v>
          </cell>
          <cell r="D362" t="str">
            <v>Sameer Ahmad</v>
          </cell>
          <cell r="E362" t="str">
            <v>FTTH-Own</v>
          </cell>
          <cell r="F362" t="str">
            <v>Business Development Executive-Home</v>
          </cell>
          <cell r="G362">
            <v>43593</v>
          </cell>
          <cell r="H362" t="str">
            <v>&gt; 3 Month</v>
          </cell>
          <cell r="I362" t="str">
            <v>Ritesh Sharma</v>
          </cell>
          <cell r="J362" t="str">
            <v>Business Development Manager-Home</v>
          </cell>
          <cell r="K362"/>
          <cell r="L362" t="str">
            <v>Gurgaon</v>
          </cell>
          <cell r="M362" t="str">
            <v>Shailendra Sharma</v>
          </cell>
          <cell r="N362" t="str">
            <v>sameer.ahmad@spectra.co</v>
          </cell>
          <cell r="O362"/>
          <cell r="P362"/>
          <cell r="Q362" t="str">
            <v>1750776</v>
          </cell>
          <cell r="R362" t="str">
            <v>NonActive</v>
          </cell>
        </row>
        <row r="363">
          <cell r="C363" t="str">
            <v>PG/SSPL/207</v>
          </cell>
          <cell r="D363" t="str">
            <v>Mithlesh Kumar</v>
          </cell>
          <cell r="E363" t="str">
            <v>FTTH-Own</v>
          </cell>
          <cell r="F363" t="str">
            <v>SE</v>
          </cell>
          <cell r="G363">
            <v>43575</v>
          </cell>
          <cell r="H363" t="str">
            <v>&gt; 3 Month</v>
          </cell>
          <cell r="I363" t="str">
            <v>Akash Kumar Garg</v>
          </cell>
          <cell r="J363" t="str">
            <v>Cluster Manager</v>
          </cell>
          <cell r="K363">
            <v>10915</v>
          </cell>
          <cell r="L363" t="str">
            <v>Delhi</v>
          </cell>
          <cell r="M363" t="str">
            <v>Arpan Chakraverty</v>
          </cell>
          <cell r="N363" t="str">
            <v>NonActive</v>
          </cell>
          <cell r="O363"/>
          <cell r="P363"/>
          <cell r="Q363" t="str">
            <v>PG/SSPL/207</v>
          </cell>
          <cell r="R363" t="str">
            <v>NonActive</v>
          </cell>
        </row>
        <row r="364">
          <cell r="C364">
            <v>1747582</v>
          </cell>
          <cell r="D364" t="str">
            <v>Ankit Rai</v>
          </cell>
          <cell r="E364" t="str">
            <v>FTTH-Own</v>
          </cell>
          <cell r="F364" t="str">
            <v>Business Development Executive-Home</v>
          </cell>
          <cell r="G364">
            <v>43587</v>
          </cell>
          <cell r="H364" t="str">
            <v>&gt; 3 Month</v>
          </cell>
          <cell r="I364" t="str">
            <v>Amir Khan</v>
          </cell>
          <cell r="J364" t="str">
            <v>Business Development Manager-Home</v>
          </cell>
          <cell r="K364">
            <v>10128</v>
          </cell>
          <cell r="L364" t="str">
            <v>Delhi</v>
          </cell>
          <cell r="M364" t="str">
            <v>Niket Kumar</v>
          </cell>
          <cell r="N364" t="str">
            <v>ankit.rai@spectra.co</v>
          </cell>
          <cell r="O364"/>
          <cell r="P364"/>
          <cell r="Q364">
            <v>1747582</v>
          </cell>
          <cell r="R364" t="str">
            <v>NonActive</v>
          </cell>
        </row>
        <row r="365">
          <cell r="C365" t="str">
            <v>PG/SSPL/213</v>
          </cell>
          <cell r="D365" t="str">
            <v>Bharath Kumar A</v>
          </cell>
          <cell r="E365" t="str">
            <v>FTTH-Partner</v>
          </cell>
          <cell r="F365" t="str">
            <v>SE</v>
          </cell>
          <cell r="G365">
            <v>43587</v>
          </cell>
          <cell r="H365" t="str">
            <v>&gt; 3 Month</v>
          </cell>
          <cell r="I365" t="str">
            <v>Arvind P</v>
          </cell>
          <cell r="J365" t="str">
            <v>Cluster Manager</v>
          </cell>
          <cell r="K365"/>
          <cell r="L365" t="str">
            <v>Bangalore</v>
          </cell>
          <cell r="M365" t="str">
            <v>Manoj Mandal</v>
          </cell>
          <cell r="N365" t="str">
            <v>NonActive</v>
          </cell>
          <cell r="O365"/>
          <cell r="P365"/>
          <cell r="Q365" t="str">
            <v>PG/SSPL/213</v>
          </cell>
          <cell r="R365" t="str">
            <v>NonActive</v>
          </cell>
        </row>
        <row r="366">
          <cell r="C366">
            <v>11176</v>
          </cell>
          <cell r="D366" t="str">
            <v>Mohammed Azhar</v>
          </cell>
          <cell r="E366" t="str">
            <v>OBB</v>
          </cell>
          <cell r="F366" t="str">
            <v>SO</v>
          </cell>
          <cell r="G366">
            <v>43598</v>
          </cell>
          <cell r="H366" t="str">
            <v>&gt; 3 Month</v>
          </cell>
          <cell r="I366" t="str">
            <v>Chaitra A Kolhapure</v>
          </cell>
          <cell r="J366" t="str">
            <v>Cluster Manager</v>
          </cell>
          <cell r="K366"/>
          <cell r="L366" t="str">
            <v>Bangalore</v>
          </cell>
          <cell r="M366" t="str">
            <v>Ashwin S Daria</v>
          </cell>
          <cell r="N366" t="str">
            <v>NonActive</v>
          </cell>
          <cell r="O366"/>
          <cell r="P366"/>
          <cell r="Q366">
            <v>11176</v>
          </cell>
          <cell r="R366" t="str">
            <v>NonActive</v>
          </cell>
        </row>
        <row r="367">
          <cell r="C367">
            <v>11175</v>
          </cell>
          <cell r="D367" t="str">
            <v>Chaitra A Kolhapure</v>
          </cell>
          <cell r="E367" t="str">
            <v>BIA &amp; BBB</v>
          </cell>
          <cell r="F367" t="str">
            <v>Cluster Manager</v>
          </cell>
          <cell r="G367">
            <v>43598</v>
          </cell>
          <cell r="H367" t="str">
            <v>&gt; 3 Month</v>
          </cell>
          <cell r="I367" t="str">
            <v>Chaitra A Kolhapure</v>
          </cell>
          <cell r="J367" t="str">
            <v>Cluster Manager</v>
          </cell>
          <cell r="K367">
            <v>11175</v>
          </cell>
          <cell r="L367" t="str">
            <v>Bangalore</v>
          </cell>
          <cell r="M367" t="str">
            <v>Ashwin S Daria</v>
          </cell>
          <cell r="N367" t="str">
            <v>chaitra.kolhapure@spectra.co</v>
          </cell>
          <cell r="O367"/>
          <cell r="P367"/>
          <cell r="Q367">
            <v>11175</v>
          </cell>
          <cell r="R367" t="str">
            <v>NonActive</v>
          </cell>
        </row>
        <row r="368">
          <cell r="C368">
            <v>11149</v>
          </cell>
          <cell r="D368" t="str">
            <v>Shashikant Yadav</v>
          </cell>
          <cell r="E368" t="str">
            <v>OBB</v>
          </cell>
          <cell r="F368" t="str">
            <v>SO</v>
          </cell>
          <cell r="G368">
            <v>43586</v>
          </cell>
          <cell r="H368" t="str">
            <v>&gt; 3 Month</v>
          </cell>
          <cell r="I368" t="str">
            <v>TBA</v>
          </cell>
          <cell r="J368"/>
          <cell r="K368"/>
          <cell r="L368" t="str">
            <v>Gurgaon</v>
          </cell>
          <cell r="M368" t="str">
            <v>Dilip Kumar</v>
          </cell>
          <cell r="N368" t="str">
            <v>NonActive</v>
          </cell>
          <cell r="O368"/>
          <cell r="P368"/>
          <cell r="Q368">
            <v>11149</v>
          </cell>
          <cell r="R368" t="str">
            <v>NonActive</v>
          </cell>
        </row>
        <row r="369">
          <cell r="C369">
            <v>11158</v>
          </cell>
          <cell r="D369" t="str">
            <v>Mohd Tayyab</v>
          </cell>
          <cell r="E369" t="str">
            <v>SMB</v>
          </cell>
          <cell r="F369" t="str">
            <v>Sales Officers</v>
          </cell>
          <cell r="G369">
            <v>43586</v>
          </cell>
          <cell r="H369" t="str">
            <v>&gt; 3 Month</v>
          </cell>
          <cell r="I369" t="str">
            <v>Varun Dhupar</v>
          </cell>
          <cell r="J369" t="str">
            <v>Team Leaders</v>
          </cell>
          <cell r="K369">
            <v>10803</v>
          </cell>
          <cell r="L369" t="str">
            <v>Gurgaon</v>
          </cell>
          <cell r="M369" t="str">
            <v>Arpan Chakraverty</v>
          </cell>
          <cell r="N369" t="str">
            <v>mohd.tayyab@spectra.co</v>
          </cell>
          <cell r="O369"/>
          <cell r="P369"/>
          <cell r="Q369">
            <v>11158</v>
          </cell>
          <cell r="R369" t="str">
            <v>NonActive</v>
          </cell>
        </row>
        <row r="370">
          <cell r="C370">
            <v>1785138</v>
          </cell>
          <cell r="D370" t="str">
            <v>Ashok Macha</v>
          </cell>
          <cell r="E370" t="str">
            <v>FTTH-Partner</v>
          </cell>
          <cell r="F370" t="str">
            <v>Business Development Executive-Home</v>
          </cell>
          <cell r="G370">
            <v>43559</v>
          </cell>
          <cell r="H370" t="str">
            <v>&gt; 3 Month</v>
          </cell>
          <cell r="I370" t="str">
            <v>K N Chethan</v>
          </cell>
          <cell r="J370" t="str">
            <v>Business Development Manager-Home</v>
          </cell>
          <cell r="K370">
            <v>10893</v>
          </cell>
          <cell r="L370" t="str">
            <v>Bangalore</v>
          </cell>
          <cell r="M370" t="str">
            <v>Shailendra Sharma</v>
          </cell>
          <cell r="N370" t="str">
            <v>ashok.macha@spectra.co</v>
          </cell>
          <cell r="O370"/>
          <cell r="P370"/>
          <cell r="Q370">
            <v>1785138</v>
          </cell>
          <cell r="R370" t="str">
            <v>NonActive</v>
          </cell>
        </row>
        <row r="371">
          <cell r="C371">
            <v>10781</v>
          </cell>
          <cell r="D371" t="str">
            <v>Krishna Gyanendrapal Singh</v>
          </cell>
          <cell r="E371" t="str">
            <v>BIA</v>
          </cell>
          <cell r="F371" t="str">
            <v>CBM</v>
          </cell>
          <cell r="G371">
            <v>42956</v>
          </cell>
          <cell r="H371" t="str">
            <v>&gt; 3 Month</v>
          </cell>
          <cell r="I371" t="str">
            <v>Krishna Gyanendrapal Singh</v>
          </cell>
          <cell r="J371" t="str">
            <v>CBM</v>
          </cell>
          <cell r="K371"/>
          <cell r="L371" t="str">
            <v>Mumbai</v>
          </cell>
          <cell r="M371" t="str">
            <v>Sowmya</v>
          </cell>
          <cell r="N371" t="str">
            <v>NonActive</v>
          </cell>
          <cell r="O371"/>
          <cell r="P371"/>
          <cell r="Q371">
            <v>10781</v>
          </cell>
          <cell r="R371" t="str">
            <v>NonActive</v>
          </cell>
        </row>
        <row r="372">
          <cell r="C372">
            <v>10522</v>
          </cell>
          <cell r="D372" t="str">
            <v>Manoj Mandal</v>
          </cell>
          <cell r="E372" t="str">
            <v>BIA</v>
          </cell>
          <cell r="F372" t="str">
            <v>CBM</v>
          </cell>
          <cell r="G372">
            <v>42585</v>
          </cell>
          <cell r="H372" t="str">
            <v>&gt; 3 Month</v>
          </cell>
          <cell r="I372" t="str">
            <v>Manoj Mandal</v>
          </cell>
          <cell r="J372" t="str">
            <v>CBM</v>
          </cell>
          <cell r="K372">
            <v>10522</v>
          </cell>
          <cell r="L372" t="str">
            <v>Bangalore</v>
          </cell>
          <cell r="M372" t="str">
            <v>Manoj Mandal</v>
          </cell>
          <cell r="N372" t="str">
            <v>manoj.mandal@spectra.co</v>
          </cell>
          <cell r="O372"/>
          <cell r="P372"/>
          <cell r="Q372">
            <v>10522</v>
          </cell>
          <cell r="R372" t="str">
            <v>NonActive</v>
          </cell>
        </row>
        <row r="373">
          <cell r="C373" t="str">
            <v>PGSSPL254</v>
          </cell>
          <cell r="D373" t="str">
            <v>SHAIK MOHAMMED</v>
          </cell>
          <cell r="E373" t="str">
            <v>FTTH-Own</v>
          </cell>
          <cell r="F373" t="str">
            <v>SE</v>
          </cell>
          <cell r="G373">
            <v>43612</v>
          </cell>
          <cell r="H373" t="str">
            <v>&gt; 3 Month</v>
          </cell>
          <cell r="I373" t="str">
            <v>Mohammed Rafiq</v>
          </cell>
          <cell r="J373" t="str">
            <v>Cluster Manager</v>
          </cell>
          <cell r="K373">
            <v>11122</v>
          </cell>
          <cell r="L373" t="str">
            <v>Bangalore</v>
          </cell>
          <cell r="M373" t="str">
            <v>Shailendra Sharma</v>
          </cell>
          <cell r="N373" t="str">
            <v>shaik.mohammed@spectra.co</v>
          </cell>
          <cell r="O373"/>
          <cell r="P373"/>
          <cell r="Q373" t="str">
            <v>PGSSPL254</v>
          </cell>
          <cell r="R373" t="str">
            <v>NonActive</v>
          </cell>
        </row>
        <row r="374">
          <cell r="C374" t="str">
            <v>PG/SSPL/256</v>
          </cell>
          <cell r="D374" t="str">
            <v>U Srikanth</v>
          </cell>
          <cell r="E374" t="str">
            <v>FTTH-Partner</v>
          </cell>
          <cell r="F374" t="str">
            <v>SE</v>
          </cell>
          <cell r="G374">
            <v>43609</v>
          </cell>
          <cell r="H374" t="str">
            <v>&gt; 3 Month</v>
          </cell>
          <cell r="I374" t="str">
            <v>Mohammed Rafiq</v>
          </cell>
          <cell r="J374" t="str">
            <v>Cluster Manager</v>
          </cell>
          <cell r="K374"/>
          <cell r="L374" t="str">
            <v>Bangalore</v>
          </cell>
          <cell r="M374" t="str">
            <v>Shailendra Sharma</v>
          </cell>
          <cell r="N374" t="str">
            <v>NonActive</v>
          </cell>
          <cell r="O374"/>
          <cell r="P374"/>
          <cell r="Q374" t="str">
            <v>PG/SSPL/256</v>
          </cell>
          <cell r="R374" t="str">
            <v>NonActive</v>
          </cell>
        </row>
        <row r="375">
          <cell r="C375">
            <v>11181</v>
          </cell>
          <cell r="D375" t="str">
            <v>Lazar A M</v>
          </cell>
          <cell r="E375" t="str">
            <v>OBB</v>
          </cell>
          <cell r="F375" t="str">
            <v>SO</v>
          </cell>
          <cell r="G375">
            <v>43605</v>
          </cell>
          <cell r="H375" t="str">
            <v>&gt; 3 Month</v>
          </cell>
          <cell r="I375" t="str">
            <v>Muheeb Munawar</v>
          </cell>
          <cell r="J375" t="str">
            <v>Cluster Manager</v>
          </cell>
          <cell r="K375"/>
          <cell r="L375" t="str">
            <v>Bangalore</v>
          </cell>
          <cell r="M375" t="str">
            <v>Manoj Mandal</v>
          </cell>
          <cell r="N375" t="str">
            <v>NonActive</v>
          </cell>
          <cell r="O375"/>
          <cell r="P375"/>
          <cell r="Q375">
            <v>11181</v>
          </cell>
          <cell r="R375" t="str">
            <v>NonActive</v>
          </cell>
        </row>
        <row r="376">
          <cell r="C376">
            <v>11188</v>
          </cell>
          <cell r="D376" t="str">
            <v>Sachin Kumar Mishra</v>
          </cell>
          <cell r="E376" t="str">
            <v>OBB &amp; BBB</v>
          </cell>
          <cell r="F376" t="str">
            <v>Sales Officers</v>
          </cell>
          <cell r="G376">
            <v>43587</v>
          </cell>
          <cell r="H376" t="str">
            <v>&gt; 3 Month</v>
          </cell>
          <cell r="I376" t="str">
            <v>Bharat Jain</v>
          </cell>
          <cell r="J376" t="str">
            <v>Sales Manager-Business</v>
          </cell>
          <cell r="K376">
            <v>10100</v>
          </cell>
          <cell r="L376" t="str">
            <v>Mumbai</v>
          </cell>
          <cell r="M376" t="str">
            <v>Ashwin S Daria</v>
          </cell>
          <cell r="N376" t="str">
            <v>sachin.mishra@spectra.co</v>
          </cell>
          <cell r="O376"/>
          <cell r="P376"/>
          <cell r="Q376">
            <v>11188</v>
          </cell>
          <cell r="R376" t="str">
            <v>NonActive</v>
          </cell>
        </row>
        <row r="377">
          <cell r="C377">
            <v>11189</v>
          </cell>
          <cell r="D377" t="str">
            <v>Pradeep Kumar Shukla</v>
          </cell>
          <cell r="E377" t="str">
            <v>OBB &amp; BBB</v>
          </cell>
          <cell r="F377" t="str">
            <v>SO</v>
          </cell>
          <cell r="G377">
            <v>43587</v>
          </cell>
          <cell r="H377" t="str">
            <v>&gt; 3 Month</v>
          </cell>
          <cell r="I377" t="str">
            <v>Bharat Jain</v>
          </cell>
          <cell r="J377" t="str">
            <v>Cluster Manager</v>
          </cell>
          <cell r="K377">
            <v>10100</v>
          </cell>
          <cell r="L377" t="str">
            <v>Mumbai</v>
          </cell>
          <cell r="M377" t="str">
            <v>Ashwin S Daria</v>
          </cell>
          <cell r="N377" t="str">
            <v>NonActive</v>
          </cell>
          <cell r="O377"/>
          <cell r="P377"/>
          <cell r="Q377">
            <v>11189</v>
          </cell>
          <cell r="R377" t="str">
            <v>NonActive</v>
          </cell>
        </row>
        <row r="378">
          <cell r="C378">
            <v>11187</v>
          </cell>
          <cell r="D378" t="str">
            <v>Bhavesh Joshi</v>
          </cell>
          <cell r="E378" t="str">
            <v>OBB &amp; BBB</v>
          </cell>
          <cell r="F378" t="str">
            <v>Sales Officers</v>
          </cell>
          <cell r="G378">
            <v>43587</v>
          </cell>
          <cell r="H378" t="str">
            <v>&gt; 3 Month</v>
          </cell>
          <cell r="I378" t="str">
            <v>Bharat Jain</v>
          </cell>
          <cell r="J378" t="str">
            <v>Sales Manager-Business</v>
          </cell>
          <cell r="K378">
            <v>10100</v>
          </cell>
          <cell r="L378" t="str">
            <v>Mumbai</v>
          </cell>
          <cell r="M378" t="str">
            <v>Ashwin S Daria</v>
          </cell>
          <cell r="N378" t="str">
            <v>bhavesh.joshi@spectra.co</v>
          </cell>
          <cell r="O378"/>
          <cell r="P378"/>
          <cell r="Q378">
            <v>11187</v>
          </cell>
          <cell r="R378" t="str">
            <v>NonActive</v>
          </cell>
        </row>
        <row r="379">
          <cell r="C379" t="str">
            <v>PG/SSPL/224</v>
          </cell>
          <cell r="D379" t="str">
            <v>Ashutosh Avadhnaresh Tiwari</v>
          </cell>
          <cell r="E379" t="str">
            <v>OBB &amp; BBB</v>
          </cell>
          <cell r="F379" t="str">
            <v>SO</v>
          </cell>
          <cell r="G379">
            <v>43571</v>
          </cell>
          <cell r="H379" t="str">
            <v>&gt; 3 Month</v>
          </cell>
          <cell r="I379" t="str">
            <v>Ajaz Muneer Khan</v>
          </cell>
          <cell r="J379" t="str">
            <v>Cluster Manager</v>
          </cell>
          <cell r="K379"/>
          <cell r="L379" t="str">
            <v>Mumbai</v>
          </cell>
          <cell r="M379" t="str">
            <v>Sowmya</v>
          </cell>
          <cell r="N379" t="str">
            <v>NonActive</v>
          </cell>
          <cell r="O379"/>
          <cell r="P379"/>
          <cell r="Q379" t="str">
            <v>PG/SSPL/224</v>
          </cell>
          <cell r="R379" t="str">
            <v>NonActive</v>
          </cell>
        </row>
        <row r="380">
          <cell r="C380">
            <v>11603</v>
          </cell>
          <cell r="D380" t="str">
            <v>Manjunath S</v>
          </cell>
          <cell r="E380" t="str">
            <v>FTTH-Own</v>
          </cell>
          <cell r="F380" t="str">
            <v>Business Development Executive-Home</v>
          </cell>
          <cell r="G380">
            <v>43630</v>
          </cell>
          <cell r="H380" t="str">
            <v>&gt; 3 Month</v>
          </cell>
          <cell r="I380" t="str">
            <v>Mohammed Rafiq</v>
          </cell>
          <cell r="J380" t="str">
            <v>Business Development Manager-Home</v>
          </cell>
          <cell r="K380">
            <v>11122</v>
          </cell>
          <cell r="L380" t="str">
            <v>Bangalore</v>
          </cell>
          <cell r="M380" t="str">
            <v>Niket Kumar</v>
          </cell>
          <cell r="N380" t="str">
            <v>manjunath.s@spectra.co</v>
          </cell>
          <cell r="O380"/>
          <cell r="P380" t="str">
            <v>BDE</v>
          </cell>
          <cell r="Q380">
            <v>11603</v>
          </cell>
          <cell r="R380" t="str">
            <v>NonActive</v>
          </cell>
        </row>
        <row r="381">
          <cell r="C381">
            <v>11190</v>
          </cell>
          <cell r="D381" t="str">
            <v>Praveen Kumar</v>
          </cell>
          <cell r="E381" t="str">
            <v xml:space="preserve">Office / SMB Vertical </v>
          </cell>
          <cell r="F381" t="str">
            <v>TM</v>
          </cell>
          <cell r="G381">
            <v>43619</v>
          </cell>
          <cell r="H381" t="str">
            <v>&gt; 3 Month</v>
          </cell>
          <cell r="I381" t="str">
            <v>Amit Tripathi</v>
          </cell>
          <cell r="J381" t="str">
            <v>Sales Manager</v>
          </cell>
          <cell r="K381">
            <v>10565</v>
          </cell>
          <cell r="L381" t="str">
            <v>Delhi</v>
          </cell>
          <cell r="M381" t="str">
            <v>Himanshu Goyal</v>
          </cell>
          <cell r="N381" t="str">
            <v>praveen.kumar@spectra.co</v>
          </cell>
          <cell r="O381"/>
          <cell r="P381" t="str">
            <v xml:space="preserve">Office / SMB Team </v>
          </cell>
          <cell r="Q381">
            <v>11190</v>
          </cell>
          <cell r="R381" t="str">
            <v>Active</v>
          </cell>
        </row>
        <row r="382">
          <cell r="C382">
            <v>11192</v>
          </cell>
          <cell r="D382" t="str">
            <v>Mohit Sharma</v>
          </cell>
          <cell r="E382" t="str">
            <v>OBB</v>
          </cell>
          <cell r="F382" t="str">
            <v>SO</v>
          </cell>
          <cell r="G382">
            <v>43619</v>
          </cell>
          <cell r="H382" t="str">
            <v>&gt; 3 Month</v>
          </cell>
          <cell r="I382" t="str">
            <v>Kapil Bhatnagar</v>
          </cell>
          <cell r="J382" t="str">
            <v>TL/BB MANAGAER</v>
          </cell>
          <cell r="K382"/>
          <cell r="L382" t="str">
            <v>Delhi</v>
          </cell>
          <cell r="M382" t="str">
            <v>Arpan Chakraverty</v>
          </cell>
          <cell r="N382" t="str">
            <v>NonActive</v>
          </cell>
          <cell r="O382"/>
          <cell r="P382"/>
          <cell r="Q382">
            <v>11192</v>
          </cell>
          <cell r="R382" t="str">
            <v>NonActive</v>
          </cell>
        </row>
        <row r="383">
          <cell r="C383" t="str">
            <v>PG/SSPL/262</v>
          </cell>
          <cell r="D383" t="str">
            <v>Hemanta Banerjee</v>
          </cell>
          <cell r="E383" t="str">
            <v>FTTH-Partner</v>
          </cell>
          <cell r="F383" t="str">
            <v>SE</v>
          </cell>
          <cell r="G383">
            <v>43617</v>
          </cell>
          <cell r="H383" t="str">
            <v>&gt; 3 Month</v>
          </cell>
          <cell r="I383" t="str">
            <v>Amir Khan</v>
          </cell>
          <cell r="J383" t="str">
            <v>Cluster Manager</v>
          </cell>
          <cell r="K383"/>
          <cell r="L383" t="str">
            <v>Noida</v>
          </cell>
          <cell r="M383" t="str">
            <v>Gaurav Sharma</v>
          </cell>
          <cell r="N383" t="str">
            <v>NonActive</v>
          </cell>
          <cell r="O383"/>
          <cell r="P383"/>
          <cell r="Q383" t="str">
            <v>PG/SSPL/262</v>
          </cell>
          <cell r="R383" t="str">
            <v>NonActive</v>
          </cell>
        </row>
        <row r="384">
          <cell r="C384">
            <v>11193</v>
          </cell>
          <cell r="D384" t="str">
            <v>Ajaz Muneer Khan</v>
          </cell>
          <cell r="E384" t="str">
            <v>Channels</v>
          </cell>
          <cell r="F384" t="str">
            <v>Channel Manager</v>
          </cell>
          <cell r="G384">
            <v>43619</v>
          </cell>
          <cell r="H384" t="str">
            <v>&gt; 3 Month</v>
          </cell>
          <cell r="I384" t="str">
            <v>Krishna MN</v>
          </cell>
          <cell r="J384" t="str">
            <v>Business Manager</v>
          </cell>
          <cell r="K384">
            <v>11501</v>
          </cell>
          <cell r="L384" t="str">
            <v>Mumbai</v>
          </cell>
          <cell r="M384" t="str">
            <v>Vinod Muraleedharan</v>
          </cell>
          <cell r="N384" t="str">
            <v>ajaz.khan@spectra.co</v>
          </cell>
          <cell r="O384"/>
          <cell r="P384"/>
          <cell r="Q384">
            <v>11193</v>
          </cell>
          <cell r="R384" t="str">
            <v>NonActive</v>
          </cell>
        </row>
        <row r="385">
          <cell r="C385">
            <v>1747541</v>
          </cell>
          <cell r="D385" t="str">
            <v>Manoj Kumar Mishra</v>
          </cell>
          <cell r="E385" t="str">
            <v>FTTH-Partner</v>
          </cell>
          <cell r="F385" t="str">
            <v>Business Development Executive-Home</v>
          </cell>
          <cell r="G385">
            <v>43640</v>
          </cell>
          <cell r="H385" t="str">
            <v>&gt; 3 Month</v>
          </cell>
          <cell r="I385" t="str">
            <v>Amir Khan</v>
          </cell>
          <cell r="J385" t="str">
            <v>Business Development Manager-Home</v>
          </cell>
          <cell r="K385">
            <v>10128</v>
          </cell>
          <cell r="L385" t="str">
            <v>Noida</v>
          </cell>
          <cell r="M385" t="str">
            <v>Shailendra Sharma</v>
          </cell>
          <cell r="N385" t="str">
            <v>manoj.mishra@spectra.co</v>
          </cell>
          <cell r="O385"/>
          <cell r="P385"/>
          <cell r="Q385">
            <v>1747541</v>
          </cell>
          <cell r="R385" t="str">
            <v>NonActive</v>
          </cell>
        </row>
        <row r="386">
          <cell r="C386">
            <v>11222</v>
          </cell>
          <cell r="D386" t="str">
            <v>Shruti Tiwari</v>
          </cell>
          <cell r="E386" t="str">
            <v>OBB</v>
          </cell>
          <cell r="F386" t="str">
            <v>Sales Officers</v>
          </cell>
          <cell r="G386">
            <v>43633</v>
          </cell>
          <cell r="H386" t="str">
            <v>&gt; 3 Month</v>
          </cell>
          <cell r="I386" t="str">
            <v>Rajvardhan .</v>
          </cell>
          <cell r="J386" t="str">
            <v>Sales Manager-Business</v>
          </cell>
          <cell r="K386">
            <v>10660</v>
          </cell>
          <cell r="L386" t="str">
            <v>Delhi</v>
          </cell>
          <cell r="M386" t="str">
            <v>Arpan Chakraverty</v>
          </cell>
          <cell r="N386" t="str">
            <v>shruti.tiwari@spectra.co</v>
          </cell>
          <cell r="O386"/>
          <cell r="P386"/>
          <cell r="Q386">
            <v>11222</v>
          </cell>
          <cell r="R386" t="str">
            <v>NonActive</v>
          </cell>
        </row>
        <row r="387">
          <cell r="C387">
            <v>11216</v>
          </cell>
          <cell r="D387" t="str">
            <v>Kanak Srivastava</v>
          </cell>
          <cell r="E387" t="str">
            <v>SMB</v>
          </cell>
          <cell r="F387" t="str">
            <v>SO</v>
          </cell>
          <cell r="G387">
            <v>43633</v>
          </cell>
          <cell r="H387" t="str">
            <v>&gt; 3 Month</v>
          </cell>
          <cell r="I387" t="str">
            <v>Rajeev Yadav</v>
          </cell>
          <cell r="J387" t="str">
            <v>Cluster Manager</v>
          </cell>
          <cell r="K387">
            <v>10749</v>
          </cell>
          <cell r="L387" t="str">
            <v>Gurgaon</v>
          </cell>
          <cell r="M387" t="str">
            <v>Dilip Kumar</v>
          </cell>
          <cell r="N387" t="str">
            <v>kanak.srivastava@spectra.co</v>
          </cell>
          <cell r="O387"/>
          <cell r="P387"/>
          <cell r="Q387">
            <v>11216</v>
          </cell>
          <cell r="R387" t="str">
            <v>NonActive</v>
          </cell>
        </row>
        <row r="388">
          <cell r="C388">
            <v>11234</v>
          </cell>
          <cell r="D388" t="str">
            <v>Sonali Singh</v>
          </cell>
          <cell r="E388" t="str">
            <v>SMB</v>
          </cell>
          <cell r="F388" t="str">
            <v>Sales Officers</v>
          </cell>
          <cell r="G388">
            <v>43633</v>
          </cell>
          <cell r="H388" t="str">
            <v>&gt; 3 Month</v>
          </cell>
          <cell r="I388" t="str">
            <v>Varun Dhupar</v>
          </cell>
          <cell r="J388" t="str">
            <v>Team Leaders</v>
          </cell>
          <cell r="K388">
            <v>10803</v>
          </cell>
          <cell r="L388" t="str">
            <v>Gurgaon</v>
          </cell>
          <cell r="M388" t="str">
            <v>Arpan Chakraverty</v>
          </cell>
          <cell r="N388" t="str">
            <v>sonali.singh@spectra.co</v>
          </cell>
          <cell r="O388"/>
          <cell r="P388"/>
          <cell r="Q388">
            <v>11234</v>
          </cell>
          <cell r="R388" t="str">
            <v>NonActive</v>
          </cell>
        </row>
        <row r="389">
          <cell r="C389">
            <v>11225</v>
          </cell>
          <cell r="D389" t="str">
            <v>Durgesh Srivastava</v>
          </cell>
          <cell r="E389" t="str">
            <v>OBB</v>
          </cell>
          <cell r="F389" t="str">
            <v>Sales Officers</v>
          </cell>
          <cell r="G389">
            <v>43633</v>
          </cell>
          <cell r="H389" t="str">
            <v>&gt; 3 Month</v>
          </cell>
          <cell r="I389" t="str">
            <v>Rajvardhan .</v>
          </cell>
          <cell r="J389" t="str">
            <v>Sales Manager-Business</v>
          </cell>
          <cell r="K389">
            <v>10660</v>
          </cell>
          <cell r="L389" t="str">
            <v>Noida</v>
          </cell>
          <cell r="M389" t="str">
            <v>Arpan Chakraverty</v>
          </cell>
          <cell r="N389" t="str">
            <v>durgesh.srivastava@spectra.co</v>
          </cell>
          <cell r="O389"/>
          <cell r="P389"/>
          <cell r="Q389">
            <v>11225</v>
          </cell>
          <cell r="R389" t="str">
            <v>NonActive</v>
          </cell>
        </row>
        <row r="390">
          <cell r="C390">
            <v>11229</v>
          </cell>
          <cell r="D390" t="str">
            <v>Shantanu Tiwari</v>
          </cell>
          <cell r="E390" t="str">
            <v>OBB</v>
          </cell>
          <cell r="F390" t="str">
            <v>SO</v>
          </cell>
          <cell r="G390">
            <v>43633</v>
          </cell>
          <cell r="H390" t="str">
            <v>&gt; 3 Month</v>
          </cell>
          <cell r="I390" t="str">
            <v>Bijendra Pratap Singh</v>
          </cell>
          <cell r="J390" t="str">
            <v>Cluster Manager</v>
          </cell>
          <cell r="K390">
            <v>10135</v>
          </cell>
          <cell r="L390" t="str">
            <v>Noida</v>
          </cell>
          <cell r="M390" t="str">
            <v>Gaurav Sharma</v>
          </cell>
          <cell r="N390" t="str">
            <v>NonActive</v>
          </cell>
          <cell r="O390"/>
          <cell r="P390"/>
          <cell r="Q390">
            <v>11229</v>
          </cell>
          <cell r="R390" t="str">
            <v>NonActive</v>
          </cell>
        </row>
        <row r="391">
          <cell r="C391">
            <v>11230</v>
          </cell>
          <cell r="D391" t="str">
            <v>Vivek Tiwari</v>
          </cell>
          <cell r="E391" t="str">
            <v>OBB</v>
          </cell>
          <cell r="F391" t="str">
            <v>SO</v>
          </cell>
          <cell r="G391">
            <v>43633</v>
          </cell>
          <cell r="H391" t="str">
            <v>&gt; 3 Month</v>
          </cell>
          <cell r="I391" t="str">
            <v>SANJAY KUMAR</v>
          </cell>
          <cell r="J391" t="str">
            <v>Cluster Manager</v>
          </cell>
          <cell r="K391">
            <v>10350</v>
          </cell>
          <cell r="L391" t="str">
            <v>Noida</v>
          </cell>
          <cell r="M391" t="str">
            <v>Gaurav Sharma</v>
          </cell>
          <cell r="N391" t="str">
            <v>NonActive</v>
          </cell>
          <cell r="O391"/>
          <cell r="P391"/>
          <cell r="Q391">
            <v>11230</v>
          </cell>
          <cell r="R391" t="str">
            <v>NonActive</v>
          </cell>
        </row>
        <row r="392">
          <cell r="C392">
            <v>11217</v>
          </cell>
          <cell r="D392" t="str">
            <v>Harshit Shukla</v>
          </cell>
          <cell r="E392" t="str">
            <v>OBB</v>
          </cell>
          <cell r="F392" t="str">
            <v>SO</v>
          </cell>
          <cell r="G392">
            <v>43633</v>
          </cell>
          <cell r="H392" t="str">
            <v>&gt; 3 Month</v>
          </cell>
          <cell r="I392" t="str">
            <v>Kapil Bhatnagar</v>
          </cell>
          <cell r="J392" t="str">
            <v>TL/BB MANAGAER</v>
          </cell>
          <cell r="K392"/>
          <cell r="L392" t="str">
            <v>Delhi</v>
          </cell>
          <cell r="M392" t="str">
            <v>Arpan Chakraverty</v>
          </cell>
          <cell r="N392" t="str">
            <v>NonActive</v>
          </cell>
          <cell r="O392"/>
          <cell r="P392"/>
          <cell r="Q392">
            <v>11217</v>
          </cell>
          <cell r="R392" t="str">
            <v>NonActive</v>
          </cell>
        </row>
        <row r="393">
          <cell r="C393">
            <v>11218</v>
          </cell>
          <cell r="D393" t="str">
            <v>Nishu Kumari</v>
          </cell>
          <cell r="E393" t="str">
            <v>OBB</v>
          </cell>
          <cell r="F393" t="str">
            <v>Sales Officers</v>
          </cell>
          <cell r="G393">
            <v>43633</v>
          </cell>
          <cell r="H393" t="str">
            <v>&gt; 3 Month</v>
          </cell>
          <cell r="I393" t="str">
            <v>Varun Dhupar</v>
          </cell>
          <cell r="J393" t="str">
            <v>Team Leaders</v>
          </cell>
          <cell r="K393">
            <v>10803</v>
          </cell>
          <cell r="L393" t="str">
            <v>Delhi</v>
          </cell>
          <cell r="M393" t="str">
            <v>Arpan Chakraverty</v>
          </cell>
          <cell r="N393" t="str">
            <v>nishu.kumari@spectra.co</v>
          </cell>
          <cell r="O393"/>
          <cell r="P393"/>
          <cell r="Q393">
            <v>11218</v>
          </cell>
          <cell r="R393" t="str">
            <v>NonActive</v>
          </cell>
        </row>
        <row r="394">
          <cell r="C394">
            <v>11219</v>
          </cell>
          <cell r="D394" t="str">
            <v>Amrita Dubey</v>
          </cell>
          <cell r="E394" t="str">
            <v>OBB</v>
          </cell>
          <cell r="F394" t="str">
            <v>SO</v>
          </cell>
          <cell r="G394">
            <v>43633</v>
          </cell>
          <cell r="H394" t="str">
            <v>&gt; 3 Month</v>
          </cell>
          <cell r="I394" t="str">
            <v>Varun Dhupar</v>
          </cell>
          <cell r="J394" t="str">
            <v>TL/BB MANAGAER</v>
          </cell>
          <cell r="K394">
            <v>10803</v>
          </cell>
          <cell r="L394" t="str">
            <v>Delhi</v>
          </cell>
          <cell r="M394" t="str">
            <v>Arpan Chakraverty</v>
          </cell>
          <cell r="N394" t="str">
            <v>NonActive</v>
          </cell>
          <cell r="O394"/>
          <cell r="P394"/>
          <cell r="Q394">
            <v>11219</v>
          </cell>
          <cell r="R394" t="str">
            <v>NonActive</v>
          </cell>
        </row>
        <row r="395">
          <cell r="C395">
            <v>11220</v>
          </cell>
          <cell r="D395" t="str">
            <v>Bhavya 1</v>
          </cell>
          <cell r="E395" t="str">
            <v>OBB</v>
          </cell>
          <cell r="F395" t="str">
            <v>Sales Officers</v>
          </cell>
          <cell r="G395">
            <v>43633</v>
          </cell>
          <cell r="H395" t="str">
            <v>&gt; 3 Month</v>
          </cell>
          <cell r="I395" t="str">
            <v>Varun Dhupar</v>
          </cell>
          <cell r="J395" t="str">
            <v>Team Leaders</v>
          </cell>
          <cell r="K395">
            <v>10803</v>
          </cell>
          <cell r="L395" t="str">
            <v>Delhi</v>
          </cell>
          <cell r="M395" t="str">
            <v>Arpan Chakraverty</v>
          </cell>
          <cell r="N395" t="str">
            <v>bhavya1@spectra.co</v>
          </cell>
          <cell r="O395"/>
          <cell r="P395"/>
          <cell r="Q395">
            <v>11220</v>
          </cell>
          <cell r="R395" t="str">
            <v>NonActive</v>
          </cell>
        </row>
        <row r="396">
          <cell r="C396">
            <v>11221</v>
          </cell>
          <cell r="D396" t="str">
            <v>Kumari Sweta</v>
          </cell>
          <cell r="E396" t="str">
            <v>OBB</v>
          </cell>
          <cell r="F396" t="str">
            <v>Sales Officers</v>
          </cell>
          <cell r="G396">
            <v>43633</v>
          </cell>
          <cell r="H396" t="str">
            <v>&gt; 3 Month</v>
          </cell>
          <cell r="I396" t="str">
            <v>Varun Dhupar</v>
          </cell>
          <cell r="J396" t="str">
            <v>Team Leaders</v>
          </cell>
          <cell r="K396">
            <v>10803</v>
          </cell>
          <cell r="L396" t="str">
            <v>Delhi</v>
          </cell>
          <cell r="M396" t="str">
            <v>Arpan Chakraverty</v>
          </cell>
          <cell r="N396" t="str">
            <v>kumari.sweta@spectra.co</v>
          </cell>
          <cell r="O396"/>
          <cell r="P396"/>
          <cell r="Q396">
            <v>11221</v>
          </cell>
          <cell r="R396" t="str">
            <v>NonActive</v>
          </cell>
        </row>
        <row r="397">
          <cell r="C397">
            <v>11223</v>
          </cell>
          <cell r="D397" t="str">
            <v>Shwetlana Masih</v>
          </cell>
          <cell r="E397" t="str">
            <v>OBB</v>
          </cell>
          <cell r="F397" t="str">
            <v>Sales Officers</v>
          </cell>
          <cell r="G397">
            <v>43633</v>
          </cell>
          <cell r="H397" t="str">
            <v>&gt; 3 Month</v>
          </cell>
          <cell r="I397" t="str">
            <v>Varun Dhupar</v>
          </cell>
          <cell r="J397" t="str">
            <v>Team Leaders</v>
          </cell>
          <cell r="K397">
            <v>10803</v>
          </cell>
          <cell r="L397" t="str">
            <v>Delhi</v>
          </cell>
          <cell r="M397" t="str">
            <v>Arpan Chakraverty</v>
          </cell>
          <cell r="N397" t="str">
            <v>shwetlana.masih@spectra.co</v>
          </cell>
          <cell r="O397"/>
          <cell r="P397"/>
          <cell r="Q397">
            <v>11223</v>
          </cell>
          <cell r="R397" t="str">
            <v>NonActive</v>
          </cell>
        </row>
        <row r="398">
          <cell r="C398">
            <v>11224</v>
          </cell>
          <cell r="D398" t="str">
            <v>Shagufta Khan</v>
          </cell>
          <cell r="E398" t="str">
            <v>OBB</v>
          </cell>
          <cell r="F398" t="str">
            <v>Sales Officers</v>
          </cell>
          <cell r="G398">
            <v>43633</v>
          </cell>
          <cell r="H398" t="str">
            <v>&gt; 3 Month</v>
          </cell>
          <cell r="I398" t="str">
            <v>Varun Dhupar</v>
          </cell>
          <cell r="J398" t="str">
            <v>Team Leaders</v>
          </cell>
          <cell r="K398">
            <v>10803</v>
          </cell>
          <cell r="L398" t="str">
            <v>Delhi</v>
          </cell>
          <cell r="M398" t="str">
            <v>Arpan Chakraverty</v>
          </cell>
          <cell r="N398" t="str">
            <v>shagufta.khan@spectra.co</v>
          </cell>
          <cell r="O398"/>
          <cell r="P398"/>
          <cell r="Q398">
            <v>11224</v>
          </cell>
          <cell r="R398" t="str">
            <v>NonActive</v>
          </cell>
        </row>
        <row r="399">
          <cell r="C399">
            <v>11226</v>
          </cell>
          <cell r="D399" t="str">
            <v>Vikash Sharma</v>
          </cell>
          <cell r="E399" t="str">
            <v>OBB</v>
          </cell>
          <cell r="F399" t="str">
            <v>SO</v>
          </cell>
          <cell r="G399">
            <v>43633</v>
          </cell>
          <cell r="H399" t="str">
            <v>&gt; 3 Month</v>
          </cell>
          <cell r="I399" t="str">
            <v>Kapil Bhatnagar</v>
          </cell>
          <cell r="J399" t="str">
            <v>TL/BB MANAGAER</v>
          </cell>
          <cell r="K399"/>
          <cell r="L399" t="str">
            <v>Delhi</v>
          </cell>
          <cell r="M399" t="str">
            <v>Arpan Chakraverty</v>
          </cell>
          <cell r="N399" t="str">
            <v>NonActive</v>
          </cell>
          <cell r="O399"/>
          <cell r="P399"/>
          <cell r="Q399">
            <v>11226</v>
          </cell>
          <cell r="R399" t="str">
            <v>NonActive</v>
          </cell>
        </row>
        <row r="400">
          <cell r="C400">
            <v>11227</v>
          </cell>
          <cell r="D400" t="str">
            <v>Shivani Asthana</v>
          </cell>
          <cell r="E400" t="str">
            <v>OBB</v>
          </cell>
          <cell r="F400" t="str">
            <v>SO</v>
          </cell>
          <cell r="G400">
            <v>43633</v>
          </cell>
          <cell r="H400" t="str">
            <v>&gt; 3 Month</v>
          </cell>
          <cell r="I400" t="str">
            <v>Shubham Tiwari</v>
          </cell>
          <cell r="J400" t="str">
            <v>Cluster Manager</v>
          </cell>
          <cell r="K400" t="str">
            <v>10914</v>
          </cell>
          <cell r="L400" t="str">
            <v>Delhi</v>
          </cell>
          <cell r="M400" t="str">
            <v>Arpan Chakraverty</v>
          </cell>
          <cell r="N400" t="str">
            <v>shivani.asthana@spectra.co</v>
          </cell>
          <cell r="O400"/>
          <cell r="P400"/>
          <cell r="Q400">
            <v>11227</v>
          </cell>
          <cell r="R400" t="str">
            <v>NonActive</v>
          </cell>
        </row>
        <row r="401">
          <cell r="C401">
            <v>11228</v>
          </cell>
          <cell r="D401" t="str">
            <v>Sunaina Singh</v>
          </cell>
          <cell r="E401" t="str">
            <v>OBB</v>
          </cell>
          <cell r="F401" t="str">
            <v>SO</v>
          </cell>
          <cell r="G401">
            <v>43633</v>
          </cell>
          <cell r="H401" t="str">
            <v>&gt; 3 Month</v>
          </cell>
          <cell r="I401" t="str">
            <v>Varun Dhupar</v>
          </cell>
          <cell r="J401" t="str">
            <v>TL/BB MANAGAER</v>
          </cell>
          <cell r="K401"/>
          <cell r="L401" t="str">
            <v>Delhi</v>
          </cell>
          <cell r="M401" t="str">
            <v>Arpan Chakraverty</v>
          </cell>
          <cell r="N401" t="str">
            <v>NonActive</v>
          </cell>
          <cell r="O401"/>
          <cell r="P401"/>
          <cell r="Q401">
            <v>11228</v>
          </cell>
          <cell r="R401" t="str">
            <v>NonActive</v>
          </cell>
        </row>
        <row r="402">
          <cell r="C402">
            <v>11231</v>
          </cell>
          <cell r="D402" t="str">
            <v>Deepak Tiwari</v>
          </cell>
          <cell r="E402" t="str">
            <v>OBB</v>
          </cell>
          <cell r="F402" t="str">
            <v>Sales Officers</v>
          </cell>
          <cell r="G402">
            <v>43633</v>
          </cell>
          <cell r="H402" t="str">
            <v>&gt; 3 Month</v>
          </cell>
          <cell r="I402" t="str">
            <v>Varun Dhupar</v>
          </cell>
          <cell r="J402" t="str">
            <v>Team Leaders</v>
          </cell>
          <cell r="K402">
            <v>10803</v>
          </cell>
          <cell r="L402" t="str">
            <v>Delhi</v>
          </cell>
          <cell r="M402" t="str">
            <v>Arpan Chakraverty</v>
          </cell>
          <cell r="N402" t="str">
            <v>deepak.tiwari@spectra.co</v>
          </cell>
          <cell r="O402"/>
          <cell r="P402"/>
          <cell r="Q402">
            <v>11231</v>
          </cell>
          <cell r="R402" t="str">
            <v>NonActive</v>
          </cell>
        </row>
        <row r="403">
          <cell r="C403">
            <v>11232</v>
          </cell>
          <cell r="D403" t="str">
            <v>Mala Dixit</v>
          </cell>
          <cell r="E403" t="str">
            <v>OBB</v>
          </cell>
          <cell r="F403" t="str">
            <v>SO</v>
          </cell>
          <cell r="G403">
            <v>43633</v>
          </cell>
          <cell r="H403" t="str">
            <v>&gt; 3 Month</v>
          </cell>
          <cell r="I403" t="str">
            <v>Varun Dhupar</v>
          </cell>
          <cell r="J403" t="str">
            <v>TL/BB MANAGAER</v>
          </cell>
          <cell r="K403"/>
          <cell r="L403" t="str">
            <v>Delhi</v>
          </cell>
          <cell r="M403" t="str">
            <v>Arpan Chakraverty</v>
          </cell>
          <cell r="N403" t="str">
            <v>NonActive</v>
          </cell>
          <cell r="O403"/>
          <cell r="P403"/>
          <cell r="Q403">
            <v>11232</v>
          </cell>
          <cell r="R403" t="str">
            <v>NonActive</v>
          </cell>
        </row>
        <row r="404">
          <cell r="C404">
            <v>11233</v>
          </cell>
          <cell r="D404" t="str">
            <v>Shristi Tripathi</v>
          </cell>
          <cell r="E404" t="str">
            <v>OBB</v>
          </cell>
          <cell r="F404" t="str">
            <v>SO</v>
          </cell>
          <cell r="G404">
            <v>43633</v>
          </cell>
          <cell r="H404" t="str">
            <v>&gt; 3 Month</v>
          </cell>
          <cell r="I404" t="str">
            <v>Varun Dhupar</v>
          </cell>
          <cell r="J404" t="str">
            <v>TL/BB MANAGAER</v>
          </cell>
          <cell r="K404"/>
          <cell r="L404" t="str">
            <v>Delhi</v>
          </cell>
          <cell r="M404" t="str">
            <v>Arpan Chakraverty</v>
          </cell>
          <cell r="N404" t="str">
            <v>NonActive</v>
          </cell>
          <cell r="O404"/>
          <cell r="P404"/>
          <cell r="Q404">
            <v>11233</v>
          </cell>
          <cell r="R404" t="str">
            <v>NonActive</v>
          </cell>
        </row>
        <row r="405">
          <cell r="C405">
            <v>11235</v>
          </cell>
          <cell r="D405" t="str">
            <v>Amisha Pandey</v>
          </cell>
          <cell r="E405" t="str">
            <v>OBB</v>
          </cell>
          <cell r="F405" t="str">
            <v>SO</v>
          </cell>
          <cell r="G405">
            <v>43633</v>
          </cell>
          <cell r="H405" t="str">
            <v>&gt; 3 Month</v>
          </cell>
          <cell r="I405" t="str">
            <v>Syed Sadique Hussain</v>
          </cell>
          <cell r="J405" t="str">
            <v>Cluster Manager</v>
          </cell>
          <cell r="K405">
            <v>11302</v>
          </cell>
          <cell r="L405" t="str">
            <v>Delhi</v>
          </cell>
          <cell r="M405" t="str">
            <v>Arpan Chakraverty</v>
          </cell>
          <cell r="N405" t="str">
            <v>amisha.pandey@spectra.co</v>
          </cell>
          <cell r="O405"/>
          <cell r="P405"/>
          <cell r="Q405">
            <v>11235</v>
          </cell>
          <cell r="R405" t="str">
            <v>NonActive</v>
          </cell>
        </row>
        <row r="406">
          <cell r="C406" t="str">
            <v>PGSSPL272</v>
          </cell>
          <cell r="D406" t="str">
            <v>G Bhaskar Babu</v>
          </cell>
          <cell r="E406" t="str">
            <v>FTTH-Partner</v>
          </cell>
          <cell r="F406" t="str">
            <v>SE</v>
          </cell>
          <cell r="G406">
            <v>43657</v>
          </cell>
          <cell r="H406" t="str">
            <v>&gt; 3 Month</v>
          </cell>
          <cell r="I406" t="str">
            <v>Naveen Marisiddaiah</v>
          </cell>
          <cell r="J406" t="str">
            <v>Cluster Manager</v>
          </cell>
          <cell r="K406">
            <v>10496</v>
          </cell>
          <cell r="L406" t="str">
            <v>Bangalore</v>
          </cell>
          <cell r="M406" t="str">
            <v>Ashwin S Daria</v>
          </cell>
          <cell r="N406" t="str">
            <v>NonActive</v>
          </cell>
          <cell r="O406"/>
          <cell r="P406"/>
          <cell r="Q406" t="str">
            <v>PGSSPL272</v>
          </cell>
          <cell r="R406" t="str">
            <v>NonActive</v>
          </cell>
        </row>
        <row r="407">
          <cell r="C407" t="str">
            <v>PGSSPL273</v>
          </cell>
          <cell r="D407" t="str">
            <v>Rakesh Kumar N</v>
          </cell>
          <cell r="E407" t="str">
            <v>FTTH-Partner</v>
          </cell>
          <cell r="F407" t="str">
            <v>SE</v>
          </cell>
          <cell r="G407">
            <v>43662</v>
          </cell>
          <cell r="H407" t="str">
            <v>&gt; 3 Month</v>
          </cell>
          <cell r="I407" t="str">
            <v>Amir Khan</v>
          </cell>
          <cell r="J407" t="str">
            <v>Team Leader</v>
          </cell>
          <cell r="K407">
            <v>10128</v>
          </cell>
          <cell r="L407" t="str">
            <v>Ghaziabad</v>
          </cell>
          <cell r="M407" t="str">
            <v>Gaurav Sharma</v>
          </cell>
          <cell r="N407" t="str">
            <v>NonActive</v>
          </cell>
          <cell r="O407"/>
          <cell r="P407"/>
          <cell r="Q407" t="str">
            <v>PGSSPL273</v>
          </cell>
          <cell r="R407" t="str">
            <v>NonActive</v>
          </cell>
        </row>
        <row r="408">
          <cell r="C408" t="str">
            <v>PGSSPL270</v>
          </cell>
          <cell r="D408" t="str">
            <v>Syed Usman</v>
          </cell>
          <cell r="E408" t="str">
            <v>FTTH-Own</v>
          </cell>
          <cell r="F408" t="str">
            <v>SE</v>
          </cell>
          <cell r="G408">
            <v>43647</v>
          </cell>
          <cell r="H408" t="str">
            <v>&gt; 3 Month</v>
          </cell>
          <cell r="I408" t="str">
            <v>K N Chethan</v>
          </cell>
          <cell r="J408" t="str">
            <v>Cluster Manager</v>
          </cell>
          <cell r="K408"/>
          <cell r="L408" t="str">
            <v>Bangalore</v>
          </cell>
          <cell r="M408" t="str">
            <v>Shailendra Sharma</v>
          </cell>
          <cell r="N408" t="str">
            <v>NonActive</v>
          </cell>
          <cell r="O408"/>
          <cell r="P408"/>
          <cell r="Q408" t="str">
            <v>PGSSPL270</v>
          </cell>
          <cell r="R408" t="str">
            <v>NonActive</v>
          </cell>
        </row>
        <row r="409">
          <cell r="C409">
            <v>11264</v>
          </cell>
          <cell r="D409" t="str">
            <v>Naveen Srivastava</v>
          </cell>
          <cell r="E409" t="str">
            <v>SMB</v>
          </cell>
          <cell r="F409" t="str">
            <v>Cluster Manager</v>
          </cell>
          <cell r="G409">
            <v>43682</v>
          </cell>
          <cell r="H409" t="str">
            <v>&gt; 3 Month</v>
          </cell>
          <cell r="I409" t="str">
            <v>Dilip Kumar</v>
          </cell>
          <cell r="J409" t="str">
            <v>Team Leaders</v>
          </cell>
          <cell r="K409">
            <v>10137</v>
          </cell>
          <cell r="L409" t="str">
            <v>Gurgaon</v>
          </cell>
          <cell r="M409" t="str">
            <v>Gaurav Sharma</v>
          </cell>
          <cell r="N409" t="str">
            <v>naveen.srivastava@spectra.co</v>
          </cell>
          <cell r="O409"/>
          <cell r="P409"/>
          <cell r="Q409">
            <v>11264</v>
          </cell>
          <cell r="R409" t="str">
            <v>NonActive</v>
          </cell>
        </row>
        <row r="410">
          <cell r="C410">
            <v>11469</v>
          </cell>
          <cell r="D410" t="str">
            <v>Bhanu Pratap</v>
          </cell>
          <cell r="E410" t="str">
            <v>SMB</v>
          </cell>
          <cell r="F410" t="str">
            <v>Ent Sales Manager</v>
          </cell>
          <cell r="G410">
            <v>44250</v>
          </cell>
          <cell r="H410" t="str">
            <v>&gt; 3 Month</v>
          </cell>
          <cell r="I410" t="str">
            <v>Dilip Kumar</v>
          </cell>
          <cell r="J410" t="str">
            <v>Team Leaders</v>
          </cell>
          <cell r="K410">
            <v>10137</v>
          </cell>
          <cell r="L410" t="str">
            <v>Gurgaon</v>
          </cell>
          <cell r="M410" t="str">
            <v>Gaurav Sharma</v>
          </cell>
          <cell r="N410" t="str">
            <v>bhanu.pratap@spectra.co</v>
          </cell>
          <cell r="O410"/>
          <cell r="P410"/>
          <cell r="Q410">
            <v>11469</v>
          </cell>
          <cell r="R410" t="str">
            <v>NonActive</v>
          </cell>
        </row>
        <row r="411">
          <cell r="C411">
            <v>11249</v>
          </cell>
          <cell r="D411" t="str">
            <v>Gururaj 1</v>
          </cell>
          <cell r="E411" t="str">
            <v>SMB</v>
          </cell>
          <cell r="F411" t="str">
            <v>Sales Officers</v>
          </cell>
          <cell r="G411">
            <v>43661</v>
          </cell>
          <cell r="H411" t="str">
            <v>&gt; 3 Month</v>
          </cell>
          <cell r="I411" t="str">
            <v>Naveen Marisiddaiah</v>
          </cell>
          <cell r="J411" t="str">
            <v>Sales Manager-Business</v>
          </cell>
          <cell r="K411">
            <v>10496</v>
          </cell>
          <cell r="L411" t="str">
            <v>Bangalore</v>
          </cell>
          <cell r="M411" t="str">
            <v>Ashwin S Daria</v>
          </cell>
          <cell r="N411" t="str">
            <v>gururaj1@spectra.co</v>
          </cell>
          <cell r="O411"/>
          <cell r="P411"/>
          <cell r="Q411">
            <v>11249</v>
          </cell>
          <cell r="R411" t="str">
            <v>NonActive</v>
          </cell>
        </row>
        <row r="412">
          <cell r="C412">
            <v>11252</v>
          </cell>
          <cell r="D412" t="str">
            <v>Mausam Bharat Pandya</v>
          </cell>
          <cell r="E412" t="str">
            <v>OBB &amp; BBB</v>
          </cell>
          <cell r="F412" t="str">
            <v>SO</v>
          </cell>
          <cell r="G412">
            <v>43665</v>
          </cell>
          <cell r="H412" t="str">
            <v>&gt; 3 Month</v>
          </cell>
          <cell r="I412" t="str">
            <v>Ajaz Muneer Khan</v>
          </cell>
          <cell r="J412" t="str">
            <v>Cluster Manager</v>
          </cell>
          <cell r="K412"/>
          <cell r="L412" t="str">
            <v>Mumbai</v>
          </cell>
          <cell r="M412" t="str">
            <v>Sowmya</v>
          </cell>
          <cell r="N412" t="str">
            <v>NonActive</v>
          </cell>
          <cell r="O412"/>
          <cell r="P412"/>
          <cell r="Q412">
            <v>11252</v>
          </cell>
          <cell r="R412" t="str">
            <v>NonActive</v>
          </cell>
        </row>
        <row r="413">
          <cell r="C413">
            <v>11253</v>
          </cell>
          <cell r="D413" t="str">
            <v>Kadambari Patil</v>
          </cell>
          <cell r="E413" t="str">
            <v>TM Mum</v>
          </cell>
          <cell r="F413" t="str">
            <v>Territory manager</v>
          </cell>
          <cell r="G413">
            <v>43665</v>
          </cell>
          <cell r="H413" t="str">
            <v>&gt; 3 Month</v>
          </cell>
          <cell r="I413" t="str">
            <v>Anand Kumar</v>
          </cell>
          <cell r="J413" t="str">
            <v>Sales Officer - TL</v>
          </cell>
          <cell r="K413">
            <v>12199</v>
          </cell>
          <cell r="L413" t="str">
            <v>Mumbai</v>
          </cell>
          <cell r="M413" t="str">
            <v>Arpan Chakraverty</v>
          </cell>
          <cell r="N413" t="str">
            <v>kadambari.patil@spectra.co</v>
          </cell>
          <cell r="O413"/>
          <cell r="P413" t="str">
            <v>BB Team</v>
          </cell>
          <cell r="Q413">
            <v>11253</v>
          </cell>
          <cell r="R413" t="str">
            <v>NonActive</v>
          </cell>
        </row>
        <row r="414">
          <cell r="C414">
            <v>11254</v>
          </cell>
          <cell r="D414" t="str">
            <v>Amit Pyarelal Bhardwaj</v>
          </cell>
          <cell r="E414" t="str">
            <v>OBB &amp; BBB</v>
          </cell>
          <cell r="F414" t="str">
            <v>SO</v>
          </cell>
          <cell r="G414">
            <v>43670</v>
          </cell>
          <cell r="H414" t="str">
            <v>&gt; 3 Month</v>
          </cell>
          <cell r="I414" t="str">
            <v>Ajaz Muneer Khan</v>
          </cell>
          <cell r="J414" t="str">
            <v>Cluster Manager</v>
          </cell>
          <cell r="K414" t="str">
            <v>11193</v>
          </cell>
          <cell r="L414" t="str">
            <v>Mumbai</v>
          </cell>
          <cell r="M414" t="str">
            <v>Sowmya</v>
          </cell>
          <cell r="N414" t="str">
            <v>NonActive</v>
          </cell>
          <cell r="O414"/>
          <cell r="P414"/>
          <cell r="Q414">
            <v>11254</v>
          </cell>
          <cell r="R414" t="str">
            <v>NonActive</v>
          </cell>
        </row>
        <row r="415">
          <cell r="C415">
            <v>11255</v>
          </cell>
          <cell r="D415" t="str">
            <v>Salman Shariff</v>
          </cell>
          <cell r="E415" t="str">
            <v>SMB</v>
          </cell>
          <cell r="F415" t="str">
            <v>Sales Officers</v>
          </cell>
          <cell r="G415">
            <v>43670</v>
          </cell>
          <cell r="H415" t="str">
            <v>&gt; 3 Month</v>
          </cell>
          <cell r="I415" t="str">
            <v>Naveen Marisiddaiah</v>
          </cell>
          <cell r="J415" t="str">
            <v>Sales Manager-Business</v>
          </cell>
          <cell r="K415">
            <v>10496</v>
          </cell>
          <cell r="L415" t="str">
            <v>Bangalore</v>
          </cell>
          <cell r="M415" t="str">
            <v>Ashwin S Daria</v>
          </cell>
          <cell r="N415" t="str">
            <v>salman.shariff@spectra.co</v>
          </cell>
          <cell r="O415"/>
          <cell r="P415"/>
          <cell r="Q415">
            <v>11255</v>
          </cell>
          <cell r="R415" t="str">
            <v>NonActive</v>
          </cell>
        </row>
        <row r="416">
          <cell r="C416">
            <v>11256</v>
          </cell>
          <cell r="D416" t="str">
            <v>Avinash Kumar</v>
          </cell>
          <cell r="E416" t="str">
            <v>OBB</v>
          </cell>
          <cell r="F416" t="str">
            <v>SO</v>
          </cell>
          <cell r="G416">
            <v>43670</v>
          </cell>
          <cell r="H416" t="str">
            <v>&gt; 3 Month</v>
          </cell>
          <cell r="I416" t="str">
            <v>Direct</v>
          </cell>
          <cell r="J416" t="str">
            <v>CBM</v>
          </cell>
          <cell r="K416"/>
          <cell r="L416" t="str">
            <v>Bangalore</v>
          </cell>
          <cell r="M416" t="str">
            <v>Manoj Mandal</v>
          </cell>
          <cell r="N416" t="str">
            <v>avinash.kumar1@spectra.co</v>
          </cell>
          <cell r="O416"/>
          <cell r="P416"/>
          <cell r="Q416">
            <v>11256</v>
          </cell>
          <cell r="R416" t="str">
            <v>NonActive</v>
          </cell>
        </row>
        <row r="417">
          <cell r="C417">
            <v>11257</v>
          </cell>
          <cell r="D417" t="str">
            <v>Nitil Kumar Tiwari</v>
          </cell>
          <cell r="E417" t="str">
            <v>OBB</v>
          </cell>
          <cell r="F417" t="str">
            <v>SO</v>
          </cell>
          <cell r="G417">
            <v>43670</v>
          </cell>
          <cell r="H417" t="str">
            <v>&gt; 3 Month</v>
          </cell>
          <cell r="I417" t="str">
            <v>Chandra Sekhar Panigrahi</v>
          </cell>
          <cell r="J417" t="str">
            <v>Cluster Manager</v>
          </cell>
          <cell r="K417">
            <v>10279</v>
          </cell>
          <cell r="L417" t="str">
            <v>Bangalore</v>
          </cell>
          <cell r="M417" t="str">
            <v>Manoj Mandal</v>
          </cell>
          <cell r="N417" t="str">
            <v>nitil.tiwari@spectra.co</v>
          </cell>
          <cell r="O417"/>
          <cell r="P417"/>
          <cell r="Q417">
            <v>11257</v>
          </cell>
          <cell r="R417" t="str">
            <v>NonActive</v>
          </cell>
        </row>
        <row r="418">
          <cell r="C418">
            <v>1785137</v>
          </cell>
          <cell r="D418" t="str">
            <v>Md Sadique</v>
          </cell>
          <cell r="E418" t="str">
            <v>FTTH-Own</v>
          </cell>
          <cell r="F418" t="str">
            <v>Business Development Executive-Home</v>
          </cell>
          <cell r="G418">
            <v>43678</v>
          </cell>
          <cell r="H418" t="str">
            <v>&gt; 3 Month</v>
          </cell>
          <cell r="I418" t="str">
            <v>Mohammed Rafiq</v>
          </cell>
          <cell r="J418" t="str">
            <v>Business Development Manager-Home</v>
          </cell>
          <cell r="K418"/>
          <cell r="L418" t="str">
            <v>Bangalore</v>
          </cell>
          <cell r="M418" t="str">
            <v>Niket Kumar</v>
          </cell>
          <cell r="N418" t="str">
            <v>md.sadique@spectra.co</v>
          </cell>
          <cell r="O418"/>
          <cell r="P418"/>
          <cell r="Q418">
            <v>1785137</v>
          </cell>
          <cell r="R418" t="str">
            <v>NonActive</v>
          </cell>
        </row>
        <row r="419">
          <cell r="C419" t="str">
            <v>PGSSPL286</v>
          </cell>
          <cell r="D419" t="str">
            <v>Naveen Kumar TG</v>
          </cell>
          <cell r="E419" t="str">
            <v>FTTH-Own</v>
          </cell>
          <cell r="F419" t="str">
            <v>SE</v>
          </cell>
          <cell r="G419">
            <v>43678</v>
          </cell>
          <cell r="H419" t="str">
            <v>&gt; 3 Month</v>
          </cell>
          <cell r="I419" t="str">
            <v>Mohammed Rafiq</v>
          </cell>
          <cell r="J419" t="str">
            <v>Cluster Manager</v>
          </cell>
          <cell r="K419">
            <v>11122</v>
          </cell>
          <cell r="L419" t="str">
            <v>Bangalore</v>
          </cell>
          <cell r="M419" t="str">
            <v>Shailendra Sharma</v>
          </cell>
          <cell r="N419" t="str">
            <v>naveen.tg@spectra.co</v>
          </cell>
          <cell r="O419"/>
          <cell r="P419"/>
          <cell r="Q419" t="str">
            <v>PGSSPL286</v>
          </cell>
          <cell r="R419" t="str">
            <v>NonActive</v>
          </cell>
        </row>
        <row r="420">
          <cell r="C420">
            <v>1747888</v>
          </cell>
          <cell r="D420" t="str">
            <v>Sushil Kumar6</v>
          </cell>
          <cell r="E420" t="str">
            <v>FTTH-Own</v>
          </cell>
          <cell r="F420" t="str">
            <v>SE</v>
          </cell>
          <cell r="G420">
            <v>43698</v>
          </cell>
          <cell r="H420" t="str">
            <v>&gt; 3 Month</v>
          </cell>
          <cell r="I420" t="str">
            <v>Akash Kumar Garg</v>
          </cell>
          <cell r="J420" t="str">
            <v>Cluster Manager</v>
          </cell>
          <cell r="K420">
            <v>10915</v>
          </cell>
          <cell r="L420" t="str">
            <v>Delhi</v>
          </cell>
          <cell r="M420" t="str">
            <v>Arpan Chakraverty</v>
          </cell>
          <cell r="N420" t="str">
            <v>sushil.kumar6@spectra.co</v>
          </cell>
          <cell r="O420"/>
          <cell r="P420"/>
          <cell r="Q420">
            <v>1747888</v>
          </cell>
          <cell r="R420" t="str">
            <v>NonActive</v>
          </cell>
        </row>
        <row r="421">
          <cell r="C421" t="str">
            <v>PGSSPL292</v>
          </cell>
          <cell r="D421" t="str">
            <v>Monu Kumar</v>
          </cell>
          <cell r="E421" t="str">
            <v>FTTH-Own</v>
          </cell>
          <cell r="F421" t="str">
            <v>SE</v>
          </cell>
          <cell r="G421">
            <v>43698</v>
          </cell>
          <cell r="H421" t="str">
            <v>&gt; 3 Month</v>
          </cell>
          <cell r="I421" t="str">
            <v>Mohammad Arif Khan</v>
          </cell>
          <cell r="J421" t="str">
            <v>Cluster Manager</v>
          </cell>
          <cell r="K421">
            <v>11005</v>
          </cell>
          <cell r="L421" t="str">
            <v>Gurgaon</v>
          </cell>
          <cell r="M421" t="str">
            <v>Dilip Kumar</v>
          </cell>
          <cell r="N421" t="str">
            <v>monu.kumar@spectra.co</v>
          </cell>
          <cell r="O421"/>
          <cell r="P421"/>
          <cell r="Q421" t="str">
            <v>PGSSPL292</v>
          </cell>
          <cell r="R421" t="str">
            <v>NonActive</v>
          </cell>
        </row>
        <row r="422">
          <cell r="C422">
            <v>1795384</v>
          </cell>
          <cell r="D422" t="str">
            <v>Abhay Malik</v>
          </cell>
          <cell r="E422" t="str">
            <v>FTTH-Own</v>
          </cell>
          <cell r="F422" t="str">
            <v>Business Development Executive-Home</v>
          </cell>
          <cell r="G422">
            <v>43698</v>
          </cell>
          <cell r="H422" t="str">
            <v>&gt; 3 Month</v>
          </cell>
          <cell r="I422" t="str">
            <v>Ritesh Sharma</v>
          </cell>
          <cell r="J422" t="str">
            <v>Business Development Manager-Home</v>
          </cell>
          <cell r="K422"/>
          <cell r="L422" t="str">
            <v>Gurgaon</v>
          </cell>
          <cell r="M422" t="str">
            <v>Shailendra Sharma</v>
          </cell>
          <cell r="N422" t="str">
            <v>abhay.malik@spectra.co</v>
          </cell>
          <cell r="O422"/>
          <cell r="P422"/>
          <cell r="Q422">
            <v>1795384</v>
          </cell>
          <cell r="R422" t="str">
            <v>NonActive</v>
          </cell>
        </row>
        <row r="423">
          <cell r="C423">
            <v>11263</v>
          </cell>
          <cell r="D423" t="str">
            <v>Jabir</v>
          </cell>
          <cell r="E423" t="str">
            <v>OBB</v>
          </cell>
          <cell r="F423" t="str">
            <v>SO</v>
          </cell>
          <cell r="G423">
            <v>43682</v>
          </cell>
          <cell r="H423" t="str">
            <v>&gt; 3 Month</v>
          </cell>
          <cell r="I423" t="str">
            <v>Muheeb Munawar</v>
          </cell>
          <cell r="J423" t="str">
            <v>Cluster Manager</v>
          </cell>
          <cell r="K423">
            <v>10509</v>
          </cell>
          <cell r="L423" t="str">
            <v>Bangalore</v>
          </cell>
          <cell r="M423" t="str">
            <v>Manoj Mandal</v>
          </cell>
          <cell r="N423" t="str">
            <v>NonActive</v>
          </cell>
          <cell r="O423"/>
          <cell r="P423"/>
          <cell r="Q423">
            <v>11263</v>
          </cell>
          <cell r="R423" t="str">
            <v>NonActive</v>
          </cell>
        </row>
        <row r="424">
          <cell r="C424">
            <v>10014</v>
          </cell>
          <cell r="D424" t="str">
            <v>Aslam Ahmed</v>
          </cell>
          <cell r="E424" t="str">
            <v>Sales Officers</v>
          </cell>
          <cell r="F424" t="str">
            <v>Sales Officers</v>
          </cell>
          <cell r="G424">
            <v>37895</v>
          </cell>
          <cell r="H424" t="str">
            <v>&gt; 3 Month</v>
          </cell>
          <cell r="I424" t="str">
            <v>Dilip Kumar</v>
          </cell>
          <cell r="J424" t="str">
            <v>Sales Officer - TL</v>
          </cell>
          <cell r="K424">
            <v>10132</v>
          </cell>
          <cell r="L424" t="str">
            <v>Delhi</v>
          </cell>
          <cell r="M424" t="str">
            <v>Arpan Chakraverty</v>
          </cell>
          <cell r="N424" t="str">
            <v>aslam.ahmed@spectra.co</v>
          </cell>
          <cell r="O424"/>
          <cell r="P424" t="str">
            <v>AM Hunting</v>
          </cell>
          <cell r="Q424">
            <v>10014</v>
          </cell>
          <cell r="R424" t="str">
            <v>NonActive</v>
          </cell>
        </row>
        <row r="425">
          <cell r="C425">
            <v>11303</v>
          </cell>
          <cell r="D425" t="str">
            <v>Ziya Murad Khan</v>
          </cell>
          <cell r="E425" t="str">
            <v>SMB</v>
          </cell>
          <cell r="F425" t="str">
            <v>Ent Sales Manager</v>
          </cell>
          <cell r="G425">
            <v>43739</v>
          </cell>
          <cell r="H425" t="str">
            <v>&gt; 3 Month</v>
          </cell>
          <cell r="I425" t="str">
            <v>Manav Agarwal</v>
          </cell>
          <cell r="J425" t="str">
            <v>Team Leaders</v>
          </cell>
          <cell r="K425">
            <v>10132</v>
          </cell>
          <cell r="L425" t="str">
            <v>Delhi</v>
          </cell>
          <cell r="M425" t="str">
            <v>Gaurav Sharma</v>
          </cell>
          <cell r="N425" t="str">
            <v>ziya.khan@spectra.co</v>
          </cell>
          <cell r="O425"/>
          <cell r="P425"/>
          <cell r="Q425">
            <v>11303</v>
          </cell>
          <cell r="R425" t="str">
            <v>NonActive</v>
          </cell>
        </row>
        <row r="426">
          <cell r="C426">
            <v>11302</v>
          </cell>
          <cell r="D426" t="str">
            <v>Syed Sadique Hussain</v>
          </cell>
          <cell r="E426" t="str">
            <v>Account Management</v>
          </cell>
          <cell r="F426" t="str">
            <v>IAM</v>
          </cell>
          <cell r="G426">
            <v>43739</v>
          </cell>
          <cell r="H426" t="str">
            <v>&gt; 3 Month</v>
          </cell>
          <cell r="I426" t="str">
            <v>Rajeev Misra</v>
          </cell>
          <cell r="J426" t="str">
            <v>RAM</v>
          </cell>
          <cell r="K426">
            <v>11957</v>
          </cell>
          <cell r="L426" t="str">
            <v>Gurgaon</v>
          </cell>
          <cell r="M426" t="str">
            <v>Himanshu Goyal</v>
          </cell>
          <cell r="N426" t="str">
            <v>syed.hussain@spectra.co</v>
          </cell>
          <cell r="O426"/>
          <cell r="P426" t="str">
            <v>Account Management</v>
          </cell>
          <cell r="Q426">
            <v>11302</v>
          </cell>
          <cell r="R426" t="str">
            <v>Active</v>
          </cell>
        </row>
        <row r="427">
          <cell r="C427">
            <v>11315</v>
          </cell>
          <cell r="D427" t="str">
            <v>Ravish Kumar Gupta</v>
          </cell>
          <cell r="E427" t="str">
            <v>SMB</v>
          </cell>
          <cell r="F427" t="str">
            <v>Cluster Manager</v>
          </cell>
          <cell r="G427">
            <v>43773</v>
          </cell>
          <cell r="H427" t="str">
            <v>&gt; 3 Month</v>
          </cell>
          <cell r="I427" t="str">
            <v>Varun Dhupar</v>
          </cell>
          <cell r="J427" t="str">
            <v>TL/BB MANAGAER</v>
          </cell>
          <cell r="K427">
            <v>10803</v>
          </cell>
          <cell r="L427" t="str">
            <v>Delhi</v>
          </cell>
          <cell r="M427" t="str">
            <v>Arpan Chakraverty</v>
          </cell>
          <cell r="N427" t="str">
            <v>ravish.gupta@spectra.co</v>
          </cell>
          <cell r="O427"/>
          <cell r="P427"/>
          <cell r="Q427">
            <v>11315</v>
          </cell>
          <cell r="R427" t="str">
            <v>NonActive</v>
          </cell>
        </row>
        <row r="428">
          <cell r="C428">
            <v>11305</v>
          </cell>
          <cell r="D428" t="str">
            <v>Sanjay Kumar Keshari</v>
          </cell>
          <cell r="E428" t="str">
            <v>SMB</v>
          </cell>
          <cell r="F428" t="str">
            <v>Ent Sales Manager</v>
          </cell>
          <cell r="G428">
            <v>43745</v>
          </cell>
          <cell r="H428" t="str">
            <v>&gt; 3 Month</v>
          </cell>
          <cell r="I428" t="str">
            <v>Dilip Kumar</v>
          </cell>
          <cell r="J428" t="str">
            <v>Team Leader</v>
          </cell>
          <cell r="K428">
            <v>10132</v>
          </cell>
          <cell r="L428" t="str">
            <v>Delhi</v>
          </cell>
          <cell r="M428" t="str">
            <v>Manoj Mandal</v>
          </cell>
          <cell r="N428" t="str">
            <v>sanjay.keshari@spectra.co</v>
          </cell>
          <cell r="O428"/>
          <cell r="P428" t="str">
            <v>AM Hunting</v>
          </cell>
          <cell r="Q428">
            <v>11305</v>
          </cell>
          <cell r="R428" t="str">
            <v>NonActive</v>
          </cell>
        </row>
        <row r="429">
          <cell r="C429">
            <v>11317</v>
          </cell>
          <cell r="D429" t="str">
            <v>U Murali Krishna</v>
          </cell>
          <cell r="E429" t="str">
            <v>SMB</v>
          </cell>
          <cell r="F429" t="str">
            <v>Sales Officers</v>
          </cell>
          <cell r="G429">
            <v>43777</v>
          </cell>
          <cell r="H429" t="str">
            <v>&gt; 3 Month</v>
          </cell>
          <cell r="I429" t="str">
            <v>Naveen Marisiddaiah</v>
          </cell>
          <cell r="J429" t="str">
            <v>Sales Manager-Business</v>
          </cell>
          <cell r="K429">
            <v>10496</v>
          </cell>
          <cell r="L429" t="str">
            <v>Bangalore</v>
          </cell>
          <cell r="M429" t="str">
            <v>Ashwin S Daria</v>
          </cell>
          <cell r="N429" t="str">
            <v>u.krishna@spectra.co</v>
          </cell>
          <cell r="O429"/>
          <cell r="P429"/>
          <cell r="Q429">
            <v>11317</v>
          </cell>
          <cell r="R429" t="str">
            <v>NonActive</v>
          </cell>
        </row>
        <row r="430">
          <cell r="C430">
            <v>11316</v>
          </cell>
          <cell r="D430" t="str">
            <v>Kumar Saurav</v>
          </cell>
          <cell r="E430" t="str">
            <v>SMB</v>
          </cell>
          <cell r="F430" t="str">
            <v>Cluster Manager</v>
          </cell>
          <cell r="G430">
            <v>43777</v>
          </cell>
          <cell r="H430" t="str">
            <v>&gt; 3 Month</v>
          </cell>
          <cell r="I430" t="str">
            <v>Ashwin S Daria</v>
          </cell>
          <cell r="J430" t="str">
            <v>Business Manager</v>
          </cell>
          <cell r="K430">
            <v>10794</v>
          </cell>
          <cell r="L430" t="str">
            <v>Mumbai</v>
          </cell>
          <cell r="M430" t="str">
            <v>Ashwin S Daria</v>
          </cell>
          <cell r="N430" t="str">
            <v>kumar.saurav@spectra.co</v>
          </cell>
          <cell r="O430"/>
          <cell r="P430"/>
          <cell r="Q430">
            <v>11316</v>
          </cell>
          <cell r="R430" t="str">
            <v>NonActive</v>
          </cell>
        </row>
        <row r="431">
          <cell r="C431">
            <v>11314</v>
          </cell>
          <cell r="D431" t="str">
            <v>Karnveer SIngh</v>
          </cell>
          <cell r="E431" t="str">
            <v>SMB</v>
          </cell>
          <cell r="F431" t="str">
            <v>Sales Officers</v>
          </cell>
          <cell r="G431">
            <v>43773</v>
          </cell>
          <cell r="H431" t="str">
            <v>&gt; 3 Month</v>
          </cell>
          <cell r="I431" t="str">
            <v>Varun Dhupar</v>
          </cell>
          <cell r="J431" t="str">
            <v>Team Leaders</v>
          </cell>
          <cell r="K431">
            <v>10803</v>
          </cell>
          <cell r="L431" t="str">
            <v>Delhi</v>
          </cell>
          <cell r="M431" t="str">
            <v>Arpan Chakraverty</v>
          </cell>
          <cell r="N431" t="str">
            <v>karnveer.singh@spectra.co</v>
          </cell>
          <cell r="O431"/>
          <cell r="P431"/>
          <cell r="Q431">
            <v>11314</v>
          </cell>
          <cell r="R431" t="str">
            <v>NonActive</v>
          </cell>
        </row>
        <row r="432">
          <cell r="C432">
            <v>11154</v>
          </cell>
          <cell r="D432" t="str">
            <v>Rishi Bhardwaj</v>
          </cell>
          <cell r="E432" t="str">
            <v>SMB</v>
          </cell>
          <cell r="F432" t="str">
            <v>Account Manager Farming/Acquisition</v>
          </cell>
          <cell r="G432">
            <v>43439</v>
          </cell>
          <cell r="H432" t="str">
            <v>&gt; 3 Month</v>
          </cell>
          <cell r="I432" t="str">
            <v>Manav Agarwal</v>
          </cell>
          <cell r="J432" t="str">
            <v>Team Leaders</v>
          </cell>
          <cell r="K432">
            <v>10137</v>
          </cell>
          <cell r="L432" t="str">
            <v>Gurgaon</v>
          </cell>
          <cell r="M432" t="str">
            <v>Gaurav Sharma</v>
          </cell>
          <cell r="N432" t="str">
            <v>rishi.bhardwaj@spectra.co</v>
          </cell>
          <cell r="O432"/>
          <cell r="P432"/>
          <cell r="Q432">
            <v>11154</v>
          </cell>
          <cell r="R432" t="str">
            <v>NonActive</v>
          </cell>
        </row>
        <row r="433">
          <cell r="C433">
            <v>10142</v>
          </cell>
          <cell r="D433" t="str">
            <v>Ashish Mathur</v>
          </cell>
          <cell r="E433" t="str">
            <v>FTTH-Own</v>
          </cell>
          <cell r="F433" t="str">
            <v>Business Development Manager-Home</v>
          </cell>
          <cell r="G433">
            <v>40669</v>
          </cell>
          <cell r="H433" t="str">
            <v>&gt; 3 Month</v>
          </cell>
          <cell r="I433" t="str">
            <v>Niket Kumar</v>
          </cell>
          <cell r="J433" t="str">
            <v>Business Manager</v>
          </cell>
          <cell r="K433"/>
          <cell r="L433" t="str">
            <v>Delhi</v>
          </cell>
          <cell r="M433" t="str">
            <v>Niket Kumar</v>
          </cell>
          <cell r="N433" t="str">
            <v>ashish.mathur@spectra.co</v>
          </cell>
          <cell r="O433"/>
          <cell r="P433"/>
          <cell r="Q433">
            <v>10142</v>
          </cell>
          <cell r="R433" t="str">
            <v>NonActive</v>
          </cell>
        </row>
        <row r="434">
          <cell r="C434">
            <v>11309</v>
          </cell>
          <cell r="D434" t="str">
            <v>Santu Bera</v>
          </cell>
          <cell r="E434" t="str">
            <v>OBB &amp; BBB</v>
          </cell>
          <cell r="F434" t="str">
            <v>Sales Officers</v>
          </cell>
          <cell r="G434">
            <v>43759</v>
          </cell>
          <cell r="H434" t="str">
            <v>&gt; 3 Month</v>
          </cell>
          <cell r="I434" t="str">
            <v>Bharat Jain</v>
          </cell>
          <cell r="J434" t="str">
            <v>Sales Manager-Business</v>
          </cell>
          <cell r="K434">
            <v>10100</v>
          </cell>
          <cell r="L434" t="str">
            <v>Mumbai</v>
          </cell>
          <cell r="M434" t="str">
            <v>Ashwin S Daria</v>
          </cell>
          <cell r="N434" t="str">
            <v>santu.bera@spectra.co</v>
          </cell>
          <cell r="O434"/>
          <cell r="P434"/>
          <cell r="Q434">
            <v>11309</v>
          </cell>
          <cell r="R434" t="str">
            <v>NonActive</v>
          </cell>
        </row>
        <row r="435">
          <cell r="C435">
            <v>11308</v>
          </cell>
          <cell r="D435" t="str">
            <v>Harendra Kumar</v>
          </cell>
          <cell r="E435" t="str">
            <v>OBB &amp; BBB</v>
          </cell>
          <cell r="F435" t="str">
            <v>SO</v>
          </cell>
          <cell r="G435">
            <v>43759</v>
          </cell>
          <cell r="H435" t="str">
            <v>&gt; 3 Month</v>
          </cell>
          <cell r="I435" t="str">
            <v>Ajaz Muneer Khan</v>
          </cell>
          <cell r="J435" t="str">
            <v>Cluster Manager</v>
          </cell>
          <cell r="K435" t="str">
            <v>11193</v>
          </cell>
          <cell r="L435" t="str">
            <v>Mumbai</v>
          </cell>
          <cell r="M435" t="str">
            <v>Sowmya</v>
          </cell>
          <cell r="N435" t="str">
            <v>NonActive</v>
          </cell>
          <cell r="O435"/>
          <cell r="P435"/>
          <cell r="Q435">
            <v>11308</v>
          </cell>
          <cell r="R435" t="str">
            <v>NonActive</v>
          </cell>
        </row>
        <row r="436">
          <cell r="C436">
            <v>1730098</v>
          </cell>
          <cell r="D436" t="str">
            <v>Amit Yadav</v>
          </cell>
          <cell r="E436" t="str">
            <v>FTTH-Own</v>
          </cell>
          <cell r="F436" t="str">
            <v>Business Development Executive-Home</v>
          </cell>
          <cell r="G436">
            <v>43752</v>
          </cell>
          <cell r="H436" t="str">
            <v>&gt; 3 Month</v>
          </cell>
          <cell r="I436" t="str">
            <v>Amir Khan</v>
          </cell>
          <cell r="J436" t="str">
            <v>Business Development Manager-Home</v>
          </cell>
          <cell r="K436">
            <v>10128</v>
          </cell>
          <cell r="L436" t="str">
            <v>Gurgaon</v>
          </cell>
          <cell r="M436" t="str">
            <v>Niket Kumar</v>
          </cell>
          <cell r="N436" t="str">
            <v>amit.yadav@spectra.co</v>
          </cell>
          <cell r="O436"/>
          <cell r="P436"/>
          <cell r="Q436">
            <v>1730098</v>
          </cell>
          <cell r="R436" t="str">
            <v>NonActive</v>
          </cell>
        </row>
        <row r="437">
          <cell r="C437">
            <v>1736187</v>
          </cell>
          <cell r="D437" t="str">
            <v>Girish Kumar Pandey</v>
          </cell>
          <cell r="E437" t="str">
            <v>FTTH-Own</v>
          </cell>
          <cell r="F437" t="str">
            <v>SO</v>
          </cell>
          <cell r="G437">
            <v>43759</v>
          </cell>
          <cell r="H437" t="str">
            <v>&gt; 3 Month</v>
          </cell>
          <cell r="I437" t="str">
            <v>Ritesh Sharma</v>
          </cell>
          <cell r="J437" t="str">
            <v>Cluster Manager</v>
          </cell>
          <cell r="K437">
            <v>10704</v>
          </cell>
          <cell r="L437" t="str">
            <v>Delhi</v>
          </cell>
          <cell r="M437" t="str">
            <v>Arpan Chakraverty</v>
          </cell>
          <cell r="N437" t="str">
            <v>girish.pandey@spectra.co</v>
          </cell>
          <cell r="O437"/>
          <cell r="P437"/>
          <cell r="Q437">
            <v>1736187</v>
          </cell>
          <cell r="R437" t="str">
            <v>NonActive</v>
          </cell>
        </row>
        <row r="438">
          <cell r="C438">
            <v>11318</v>
          </cell>
          <cell r="D438" t="str">
            <v>Prasanth Devendran</v>
          </cell>
          <cell r="E438" t="str">
            <v>SMB</v>
          </cell>
          <cell r="F438" t="str">
            <v>Sales Officers</v>
          </cell>
          <cell r="G438">
            <v>43794</v>
          </cell>
          <cell r="H438" t="str">
            <v>&gt; 3 Month</v>
          </cell>
          <cell r="I438" t="str">
            <v>Naveen Marisiddaiah</v>
          </cell>
          <cell r="J438" t="str">
            <v>Sales Manager-Business</v>
          </cell>
          <cell r="K438">
            <v>10496</v>
          </cell>
          <cell r="L438" t="str">
            <v>Bangalore</v>
          </cell>
          <cell r="M438" t="str">
            <v>Ashwin S Daria</v>
          </cell>
          <cell r="N438" t="str">
            <v>prasanth.devendran@spectra.co</v>
          </cell>
          <cell r="O438"/>
          <cell r="P438"/>
          <cell r="Q438">
            <v>11318</v>
          </cell>
          <cell r="R438" t="str">
            <v>NonActive</v>
          </cell>
        </row>
        <row r="439">
          <cell r="C439">
            <v>11319</v>
          </cell>
          <cell r="D439" t="str">
            <v>Mayank Verma</v>
          </cell>
          <cell r="E439" t="str">
            <v>SMB</v>
          </cell>
          <cell r="F439" t="str">
            <v>Cluster Manager</v>
          </cell>
          <cell r="G439">
            <v>43794</v>
          </cell>
          <cell r="H439" t="str">
            <v>&gt; 3 Month</v>
          </cell>
          <cell r="I439" t="str">
            <v>Ashwin S Daria</v>
          </cell>
          <cell r="J439" t="str">
            <v>Business Manager</v>
          </cell>
          <cell r="K439">
            <v>10794</v>
          </cell>
          <cell r="L439" t="str">
            <v>Mumbai</v>
          </cell>
          <cell r="M439" t="str">
            <v>Ashwin S Daria</v>
          </cell>
          <cell r="N439" t="str">
            <v>mayank.verma@spectra.co</v>
          </cell>
          <cell r="O439"/>
          <cell r="P439"/>
          <cell r="Q439">
            <v>11319</v>
          </cell>
          <cell r="R439" t="str">
            <v>NonActive</v>
          </cell>
        </row>
        <row r="440">
          <cell r="C440">
            <v>1743068</v>
          </cell>
          <cell r="D440" t="str">
            <v>Owais Ali</v>
          </cell>
          <cell r="E440" t="str">
            <v>FTTH-Own</v>
          </cell>
          <cell r="F440" t="str">
            <v>Business Development Executive-Home</v>
          </cell>
          <cell r="G440">
            <v>43835</v>
          </cell>
          <cell r="H440" t="str">
            <v>&gt; 3 Month</v>
          </cell>
          <cell r="I440" t="str">
            <v>Amir Khan</v>
          </cell>
          <cell r="J440" t="str">
            <v>Business Development Manager-Home</v>
          </cell>
          <cell r="K440">
            <v>10128</v>
          </cell>
          <cell r="L440" t="str">
            <v>Noida</v>
          </cell>
          <cell r="M440" t="str">
            <v>Shailendra Sharma</v>
          </cell>
          <cell r="N440" t="str">
            <v>owais.ali@spectra.co</v>
          </cell>
          <cell r="O440"/>
          <cell r="P440"/>
          <cell r="Q440">
            <v>1743068</v>
          </cell>
          <cell r="R440" t="str">
            <v>NonActive</v>
          </cell>
        </row>
        <row r="441">
          <cell r="C441">
            <v>11613</v>
          </cell>
          <cell r="D441" t="str">
            <v>Kandukuri Purushothama Shetty</v>
          </cell>
          <cell r="E441" t="str">
            <v>FTTH-Own</v>
          </cell>
          <cell r="F441" t="str">
            <v>Business Development Executive-Home</v>
          </cell>
          <cell r="G441">
            <v>43835</v>
          </cell>
          <cell r="H441" t="str">
            <v>&gt; 3 Month</v>
          </cell>
          <cell r="I441" t="str">
            <v>Mohammed Rafiq</v>
          </cell>
          <cell r="J441" t="str">
            <v>Business Development Manager-Home</v>
          </cell>
          <cell r="K441">
            <v>10893</v>
          </cell>
          <cell r="L441" t="str">
            <v>Bangalore</v>
          </cell>
          <cell r="M441" t="str">
            <v>Niket Kumar</v>
          </cell>
          <cell r="N441" t="str">
            <v>kandukuri.shetty@spectra.co</v>
          </cell>
          <cell r="O441"/>
          <cell r="P441" t="str">
            <v>BDE</v>
          </cell>
          <cell r="Q441">
            <v>11613</v>
          </cell>
          <cell r="R441" t="str">
            <v>NonActive</v>
          </cell>
        </row>
        <row r="442">
          <cell r="C442">
            <v>170950</v>
          </cell>
          <cell r="D442" t="str">
            <v>Uppu Srikanth,,,</v>
          </cell>
          <cell r="E442" t="str">
            <v>FTTH-Own</v>
          </cell>
          <cell r="F442" t="str">
            <v>SO</v>
          </cell>
          <cell r="G442">
            <v>43835</v>
          </cell>
          <cell r="H442" t="str">
            <v>&gt; 3 Month</v>
          </cell>
          <cell r="I442" t="str">
            <v>Mohammed Rafiq</v>
          </cell>
          <cell r="J442" t="str">
            <v>Cluster Manager</v>
          </cell>
          <cell r="K442">
            <v>11122</v>
          </cell>
          <cell r="L442" t="str">
            <v>Bangalore</v>
          </cell>
          <cell r="M442" t="str">
            <v>Shailendra Sharma</v>
          </cell>
          <cell r="N442" t="str">
            <v>uppu.srikanth@spectra.co</v>
          </cell>
          <cell r="O442"/>
          <cell r="P442"/>
          <cell r="Q442">
            <v>170950</v>
          </cell>
          <cell r="R442" t="str">
            <v>NonActive</v>
          </cell>
        </row>
        <row r="443">
          <cell r="C443">
            <v>1765577</v>
          </cell>
          <cell r="D443" t="str">
            <v>Raj Kumar Singh</v>
          </cell>
          <cell r="E443" t="str">
            <v>FTTH-Own</v>
          </cell>
          <cell r="F443" t="str">
            <v>Business Development Executive-Home</v>
          </cell>
          <cell r="G443">
            <v>43811</v>
          </cell>
          <cell r="H443" t="str">
            <v>&gt; 3 Month</v>
          </cell>
          <cell r="I443" t="str">
            <v>Ashish Mathur</v>
          </cell>
          <cell r="J443" t="str">
            <v>Business Development Manager-Home</v>
          </cell>
          <cell r="K443">
            <v>10142</v>
          </cell>
          <cell r="L443" t="str">
            <v>Delhi</v>
          </cell>
          <cell r="M443" t="str">
            <v>Shailendra Sharma</v>
          </cell>
          <cell r="N443" t="str">
            <v>raj.singh@spectra.co</v>
          </cell>
          <cell r="O443"/>
          <cell r="P443"/>
          <cell r="Q443">
            <v>1765577</v>
          </cell>
          <cell r="R443" t="str">
            <v>NonActive</v>
          </cell>
        </row>
        <row r="444">
          <cell r="C444">
            <v>1767616</v>
          </cell>
          <cell r="D444" t="str">
            <v>Md Arif</v>
          </cell>
          <cell r="E444" t="str">
            <v>FTTH-Own</v>
          </cell>
          <cell r="F444" t="str">
            <v>Business Development Executive-Home</v>
          </cell>
          <cell r="G444">
            <v>43508</v>
          </cell>
          <cell r="H444" t="str">
            <v>&gt; 3 Month</v>
          </cell>
          <cell r="I444" t="str">
            <v>Ashish Mathur</v>
          </cell>
          <cell r="J444" t="str">
            <v>Business Development Manager-Home</v>
          </cell>
          <cell r="K444">
            <v>10142</v>
          </cell>
          <cell r="L444" t="str">
            <v>Delhi</v>
          </cell>
          <cell r="M444" t="str">
            <v>Shailendra Sharma</v>
          </cell>
          <cell r="N444" t="str">
            <v>md.arif@spectra.co</v>
          </cell>
          <cell r="O444"/>
          <cell r="P444"/>
          <cell r="Q444">
            <v>1767616</v>
          </cell>
          <cell r="R444" t="str">
            <v>NonActive</v>
          </cell>
        </row>
        <row r="445">
          <cell r="C445">
            <v>11320</v>
          </cell>
          <cell r="D445" t="str">
            <v>Anuj Mishra</v>
          </cell>
          <cell r="E445" t="str">
            <v>SMB</v>
          </cell>
          <cell r="F445" t="str">
            <v>Cluster Manager</v>
          </cell>
          <cell r="G445">
            <v>43801</v>
          </cell>
          <cell r="H445" t="str">
            <v>&gt; 3 Month</v>
          </cell>
          <cell r="I445" t="str">
            <v>Kapil Bhatnagar</v>
          </cell>
          <cell r="J445" t="str">
            <v>Cluster Manager</v>
          </cell>
          <cell r="K445"/>
          <cell r="L445" t="str">
            <v>Delhi</v>
          </cell>
          <cell r="M445" t="str">
            <v>Arpan Chakraverty</v>
          </cell>
          <cell r="N445" t="str">
            <v>anuj.mishra@spectra.co</v>
          </cell>
          <cell r="O445"/>
          <cell r="P445"/>
          <cell r="Q445">
            <v>11320</v>
          </cell>
          <cell r="R445" t="str">
            <v>NonActive</v>
          </cell>
        </row>
        <row r="446">
          <cell r="C446">
            <v>10992</v>
          </cell>
          <cell r="D446" t="str">
            <v>Alok Trivedi</v>
          </cell>
          <cell r="E446" t="str">
            <v>FTTH-Own</v>
          </cell>
          <cell r="F446" t="str">
            <v>Business Development Manager-Home</v>
          </cell>
          <cell r="G446">
            <v>43439</v>
          </cell>
          <cell r="H446" t="str">
            <v>&gt; 3 Month</v>
          </cell>
          <cell r="I446" t="str">
            <v>Niket Kumar</v>
          </cell>
          <cell r="J446" t="str">
            <v>Business Manager</v>
          </cell>
          <cell r="K446"/>
          <cell r="L446" t="str">
            <v>Mumbai</v>
          </cell>
          <cell r="M446" t="str">
            <v>Niket Kumar</v>
          </cell>
          <cell r="N446" t="str">
            <v>alok.trivedi@spectra.co</v>
          </cell>
          <cell r="O446"/>
          <cell r="P446"/>
          <cell r="Q446">
            <v>10992</v>
          </cell>
          <cell r="R446" t="str">
            <v>NonActive</v>
          </cell>
        </row>
        <row r="447">
          <cell r="C447">
            <v>10149</v>
          </cell>
          <cell r="D447" t="str">
            <v>mohamed feroz</v>
          </cell>
          <cell r="E447" t="str">
            <v>Channels</v>
          </cell>
          <cell r="F447" t="str">
            <v>Channel Manager</v>
          </cell>
          <cell r="G447">
            <v>40963</v>
          </cell>
          <cell r="H447" t="str">
            <v>&gt; 3 Month</v>
          </cell>
          <cell r="I447" t="str">
            <v>Krishna MN</v>
          </cell>
          <cell r="J447" t="str">
            <v>Channel Manager - TL</v>
          </cell>
          <cell r="K447">
            <v>11501</v>
          </cell>
          <cell r="L447" t="str">
            <v>Chennai</v>
          </cell>
          <cell r="M447" t="str">
            <v>Rajat Wadhwa</v>
          </cell>
          <cell r="N447" t="str">
            <v>mohamed.feroz@spectra.co</v>
          </cell>
          <cell r="O447"/>
          <cell r="P447" t="str">
            <v>CPM</v>
          </cell>
          <cell r="Q447">
            <v>10149</v>
          </cell>
          <cell r="R447" t="str">
            <v>NonActive</v>
          </cell>
        </row>
        <row r="448">
          <cell r="C448">
            <v>11237</v>
          </cell>
          <cell r="D448" t="str">
            <v>Kapil Bhatnagar</v>
          </cell>
          <cell r="E448" t="str">
            <v>OBB &amp; BBB</v>
          </cell>
          <cell r="F448" t="str">
            <v>TL/BB MANAGAER</v>
          </cell>
          <cell r="G448">
            <v>40963</v>
          </cell>
          <cell r="H448" t="str">
            <v>&gt; 3 Month</v>
          </cell>
          <cell r="I448" t="str">
            <v>Direct</v>
          </cell>
          <cell r="J448" t="str">
            <v>CBM</v>
          </cell>
          <cell r="K448"/>
          <cell r="L448" t="str">
            <v>Delhi</v>
          </cell>
          <cell r="M448" t="str">
            <v>Arpan Chakraverty</v>
          </cell>
          <cell r="N448" t="str">
            <v>kapil.bhatnagar@spectra.co</v>
          </cell>
          <cell r="O448"/>
          <cell r="P448"/>
          <cell r="Q448">
            <v>11237</v>
          </cell>
          <cell r="R448" t="str">
            <v>NonActive</v>
          </cell>
        </row>
        <row r="449">
          <cell r="C449">
            <v>10660</v>
          </cell>
          <cell r="D449" t="str">
            <v>Rajvardhan .</v>
          </cell>
          <cell r="E449" t="str">
            <v xml:space="preserve">Office / SMB Vertical </v>
          </cell>
          <cell r="F449" t="str">
            <v>Sales Manager</v>
          </cell>
          <cell r="G449">
            <v>40963</v>
          </cell>
          <cell r="H449" t="str">
            <v>&gt; 3 Month</v>
          </cell>
          <cell r="I449" t="str">
            <v>Rajvardhan .</v>
          </cell>
          <cell r="J449" t="str">
            <v>Sales Manager</v>
          </cell>
          <cell r="K449">
            <v>10660</v>
          </cell>
          <cell r="L449" t="str">
            <v>Noida</v>
          </cell>
          <cell r="M449" t="str">
            <v>Himanshu Goyal</v>
          </cell>
          <cell r="N449" t="str">
            <v>rajvardhan.tyagi@spectra.co</v>
          </cell>
          <cell r="O449"/>
          <cell r="P449" t="str">
            <v xml:space="preserve">Office / SMB Team </v>
          </cell>
          <cell r="Q449">
            <v>10660</v>
          </cell>
          <cell r="R449" t="str">
            <v>Team Leaders</v>
          </cell>
        </row>
        <row r="450">
          <cell r="C450">
            <v>10704</v>
          </cell>
          <cell r="D450" t="str">
            <v>Ritesh Sharma</v>
          </cell>
          <cell r="E450" t="str">
            <v>FTTH-Own</v>
          </cell>
          <cell r="F450" t="str">
            <v>Business Development Manager-Home</v>
          </cell>
          <cell r="G450">
            <v>40963</v>
          </cell>
          <cell r="H450" t="str">
            <v>&gt; 3 Month</v>
          </cell>
          <cell r="I450" t="str">
            <v>Shailendra Sharma</v>
          </cell>
          <cell r="J450" t="str">
            <v>Business Manager</v>
          </cell>
          <cell r="K450">
            <v>11369</v>
          </cell>
          <cell r="L450" t="str">
            <v>Gurgaon</v>
          </cell>
          <cell r="M450" t="str">
            <v>Shailendra Sharma</v>
          </cell>
          <cell r="N450" t="str">
            <v>ritesh.sharma@spectra.co</v>
          </cell>
          <cell r="O450"/>
          <cell r="P450"/>
          <cell r="Q450">
            <v>10704</v>
          </cell>
          <cell r="R450" t="str">
            <v>NonActive</v>
          </cell>
        </row>
        <row r="451">
          <cell r="C451">
            <v>10137</v>
          </cell>
          <cell r="D451" t="str">
            <v>Dilip Kumar</v>
          </cell>
          <cell r="E451" t="str">
            <v>TM Del</v>
          </cell>
          <cell r="F451" t="str">
            <v>Team Leaders</v>
          </cell>
          <cell r="G451">
            <v>40963</v>
          </cell>
          <cell r="H451" t="str">
            <v>&gt; 3 Month</v>
          </cell>
          <cell r="I451" t="str">
            <v>Manoj Mandal</v>
          </cell>
          <cell r="J451" t="str">
            <v>Business Manager</v>
          </cell>
          <cell r="K451">
            <v>10018</v>
          </cell>
          <cell r="L451" t="str">
            <v>Gurgaon</v>
          </cell>
          <cell r="M451" t="str">
            <v>Gaurav Sharma</v>
          </cell>
          <cell r="N451" t="str">
            <v>dilip.kumar@spectra.co</v>
          </cell>
          <cell r="O451"/>
          <cell r="P451"/>
          <cell r="Q451">
            <v>10137</v>
          </cell>
          <cell r="R451" t="str">
            <v>NonActive</v>
          </cell>
        </row>
        <row r="452">
          <cell r="C452">
            <v>11336</v>
          </cell>
          <cell r="D452" t="str">
            <v>Ashok Kumar</v>
          </cell>
          <cell r="E452" t="str">
            <v>OBB</v>
          </cell>
          <cell r="F452" t="str">
            <v>Sales Officers</v>
          </cell>
          <cell r="G452">
            <v>43835</v>
          </cell>
          <cell r="H452" t="str">
            <v>&gt; 3 Month</v>
          </cell>
          <cell r="I452" t="str">
            <v>Mohit Lav</v>
          </cell>
          <cell r="J452" t="str">
            <v>Sales Manager-Business</v>
          </cell>
          <cell r="K452"/>
          <cell r="L452" t="str">
            <v>Delhi</v>
          </cell>
          <cell r="M452" t="str">
            <v>Arpan Chakraverty</v>
          </cell>
          <cell r="N452" t="str">
            <v>ashok.kumar3@spectra.co</v>
          </cell>
          <cell r="O452"/>
          <cell r="P452"/>
          <cell r="Q452">
            <v>11336</v>
          </cell>
          <cell r="R452" t="str">
            <v>NonActive</v>
          </cell>
        </row>
        <row r="453">
          <cell r="C453">
            <v>11334</v>
          </cell>
          <cell r="D453" t="str">
            <v>Abhishek Jha</v>
          </cell>
          <cell r="E453" t="str">
            <v>SMB</v>
          </cell>
          <cell r="F453" t="str">
            <v>Sales Officers</v>
          </cell>
          <cell r="G453">
            <v>43835</v>
          </cell>
          <cell r="H453" t="str">
            <v>&gt; 3 Month</v>
          </cell>
          <cell r="I453" t="str">
            <v>Naveen Marisiddaiah</v>
          </cell>
          <cell r="J453" t="str">
            <v>Sales Manager-Business</v>
          </cell>
          <cell r="K453">
            <v>10496</v>
          </cell>
          <cell r="L453" t="str">
            <v>Bangalore</v>
          </cell>
          <cell r="M453" t="str">
            <v>Ashwin S Daria</v>
          </cell>
          <cell r="N453" t="str">
            <v>abhishek.jha@spectra.co</v>
          </cell>
          <cell r="O453"/>
          <cell r="P453"/>
          <cell r="Q453">
            <v>11334</v>
          </cell>
          <cell r="R453" t="str">
            <v>NonActive</v>
          </cell>
        </row>
        <row r="454">
          <cell r="C454">
            <v>11342</v>
          </cell>
          <cell r="D454" t="str">
            <v>Mahipal A Rajpurohit</v>
          </cell>
          <cell r="E454" t="str">
            <v>SMB</v>
          </cell>
          <cell r="F454" t="str">
            <v>SO</v>
          </cell>
          <cell r="G454">
            <v>43835</v>
          </cell>
          <cell r="H454" t="str">
            <v>&gt; 3 Month</v>
          </cell>
          <cell r="I454" t="str">
            <v>Chandra Sekhar Panigrahi</v>
          </cell>
          <cell r="J454" t="str">
            <v>Cluster Manager</v>
          </cell>
          <cell r="K454">
            <v>10279</v>
          </cell>
          <cell r="L454" t="str">
            <v>Bangalore</v>
          </cell>
          <cell r="M454" t="str">
            <v>Manoj Mandal</v>
          </cell>
          <cell r="N454" t="str">
            <v>mahipal.rajpurohit@spectra.co</v>
          </cell>
          <cell r="O454"/>
          <cell r="P454"/>
          <cell r="Q454">
            <v>11342</v>
          </cell>
          <cell r="R454" t="str">
            <v>NonActive</v>
          </cell>
        </row>
        <row r="455">
          <cell r="C455">
            <v>11338</v>
          </cell>
          <cell r="D455" t="str">
            <v>Galimutti Jonah</v>
          </cell>
          <cell r="E455" t="str">
            <v>SMB</v>
          </cell>
          <cell r="F455" t="str">
            <v>Sales Officers</v>
          </cell>
          <cell r="G455">
            <v>43835</v>
          </cell>
          <cell r="H455" t="str">
            <v>&gt; 3 Month</v>
          </cell>
          <cell r="I455" t="str">
            <v>Naveen Marisiddaiah</v>
          </cell>
          <cell r="J455" t="str">
            <v>Sales Manager-Business</v>
          </cell>
          <cell r="K455">
            <v>10496</v>
          </cell>
          <cell r="L455" t="str">
            <v>Bangalore</v>
          </cell>
          <cell r="M455" t="str">
            <v>Ashwin S Daria</v>
          </cell>
          <cell r="N455" t="str">
            <v>galimutti.jonah@spectra.co</v>
          </cell>
          <cell r="O455"/>
          <cell r="P455"/>
          <cell r="Q455">
            <v>11338</v>
          </cell>
          <cell r="R455" t="str">
            <v>NonActive</v>
          </cell>
        </row>
        <row r="456">
          <cell r="C456">
            <v>11331</v>
          </cell>
          <cell r="D456" t="str">
            <v>Harmandeep Singh</v>
          </cell>
          <cell r="E456" t="str">
            <v>Channels</v>
          </cell>
          <cell r="F456" t="str">
            <v>Channel Manager</v>
          </cell>
          <cell r="G456">
            <v>43835</v>
          </cell>
          <cell r="H456" t="str">
            <v>&gt; 3 Month</v>
          </cell>
          <cell r="I456" t="str">
            <v>Vinod Muraleedharan</v>
          </cell>
          <cell r="J456" t="str">
            <v>Business Manager</v>
          </cell>
          <cell r="K456"/>
          <cell r="L456" t="str">
            <v>Bangalore</v>
          </cell>
          <cell r="M456" t="str">
            <v>Vinod Muraleedharan</v>
          </cell>
          <cell r="N456" t="str">
            <v>harmandeep.singh@spectra.co</v>
          </cell>
          <cell r="O456"/>
          <cell r="P456"/>
          <cell r="Q456">
            <v>11331</v>
          </cell>
          <cell r="R456" t="str">
            <v>NonActive</v>
          </cell>
        </row>
        <row r="457">
          <cell r="C457">
            <v>11343</v>
          </cell>
          <cell r="D457" t="str">
            <v>Yogesh Ahuja</v>
          </cell>
          <cell r="E457" t="str">
            <v xml:space="preserve">Office / SMB Vertical </v>
          </cell>
          <cell r="F457" t="str">
            <v>TM</v>
          </cell>
          <cell r="G457">
            <v>43843</v>
          </cell>
          <cell r="H457" t="str">
            <v>&gt; 3 Month</v>
          </cell>
          <cell r="I457" t="str">
            <v>Rajvardhan .</v>
          </cell>
          <cell r="J457" t="str">
            <v>Sales Manager</v>
          </cell>
          <cell r="K457">
            <v>10660</v>
          </cell>
          <cell r="L457" t="str">
            <v>Noida</v>
          </cell>
          <cell r="M457" t="str">
            <v>Himanshu Goyal</v>
          </cell>
          <cell r="N457" t="str">
            <v>yogesh.ahuja@spectra.co</v>
          </cell>
          <cell r="O457"/>
          <cell r="P457" t="str">
            <v xml:space="preserve">Office / SMB Team </v>
          </cell>
          <cell r="Q457">
            <v>11343</v>
          </cell>
          <cell r="R457" t="str">
            <v>Active</v>
          </cell>
        </row>
        <row r="458">
          <cell r="C458">
            <v>11332</v>
          </cell>
          <cell r="D458" t="str">
            <v>Dhanesh Dinesh Shukla</v>
          </cell>
          <cell r="E458" t="str">
            <v>SMB</v>
          </cell>
          <cell r="F458" t="str">
            <v>Sales Officers</v>
          </cell>
          <cell r="G458">
            <v>43818</v>
          </cell>
          <cell r="H458" t="str">
            <v>&gt; 3 Month</v>
          </cell>
          <cell r="I458" t="str">
            <v>Bharat Jain</v>
          </cell>
          <cell r="J458" t="str">
            <v>Sales Manager-Business</v>
          </cell>
          <cell r="K458">
            <v>10100</v>
          </cell>
          <cell r="L458" t="str">
            <v>Mumbai</v>
          </cell>
          <cell r="M458" t="str">
            <v>Ashwin S Daria</v>
          </cell>
          <cell r="N458" t="str">
            <v>dhanesh.shukla@spectra.co</v>
          </cell>
          <cell r="O458"/>
          <cell r="P458"/>
          <cell r="Q458">
            <v>11332</v>
          </cell>
          <cell r="R458" t="str">
            <v>NonActive</v>
          </cell>
        </row>
        <row r="459">
          <cell r="C459">
            <v>11347</v>
          </cell>
          <cell r="D459" t="str">
            <v>Rajesh Kumar Sharma</v>
          </cell>
          <cell r="E459" t="str">
            <v>SMB</v>
          </cell>
          <cell r="F459" t="str">
            <v>SO</v>
          </cell>
          <cell r="G459">
            <v>43850</v>
          </cell>
          <cell r="H459" t="str">
            <v>&gt; 3 Month</v>
          </cell>
          <cell r="I459" t="str">
            <v>Ajaz Muneer Khan</v>
          </cell>
          <cell r="J459" t="str">
            <v>Cluster Manager</v>
          </cell>
          <cell r="K459" t="str">
            <v>11193</v>
          </cell>
          <cell r="L459" t="str">
            <v>Mumbai</v>
          </cell>
          <cell r="M459" t="str">
            <v>Sowmya</v>
          </cell>
          <cell r="N459" t="str">
            <v>rajesh.sharma@spectra.co</v>
          </cell>
          <cell r="O459"/>
          <cell r="P459"/>
          <cell r="Q459">
            <v>11347</v>
          </cell>
          <cell r="R459" t="str">
            <v>NonActive</v>
          </cell>
        </row>
        <row r="460">
          <cell r="C460">
            <v>11348</v>
          </cell>
          <cell r="D460" t="str">
            <v>Modh Salahuddin Siddiqui</v>
          </cell>
          <cell r="E460" t="str">
            <v>SMB</v>
          </cell>
          <cell r="F460" t="str">
            <v>Sales Officers</v>
          </cell>
          <cell r="G460">
            <v>43850</v>
          </cell>
          <cell r="H460" t="str">
            <v>&gt; 3 Month</v>
          </cell>
          <cell r="I460" t="str">
            <v>Bharat Jain</v>
          </cell>
          <cell r="J460" t="str">
            <v>Sales Manager-Business</v>
          </cell>
          <cell r="K460">
            <v>10100</v>
          </cell>
          <cell r="L460" t="str">
            <v>Mumbai</v>
          </cell>
          <cell r="M460" t="str">
            <v>Ashwin S Daria</v>
          </cell>
          <cell r="N460" t="str">
            <v>abc@spectra.co</v>
          </cell>
          <cell r="O460"/>
          <cell r="P460"/>
          <cell r="Q460">
            <v>11348</v>
          </cell>
          <cell r="R460" t="str">
            <v>NonActive</v>
          </cell>
        </row>
        <row r="461">
          <cell r="C461">
            <v>11345</v>
          </cell>
          <cell r="D461" t="str">
            <v>Satish Jalindar Khandagale</v>
          </cell>
          <cell r="E461" t="str">
            <v>SMB</v>
          </cell>
          <cell r="F461" t="str">
            <v>Sales Officers</v>
          </cell>
          <cell r="G461">
            <v>43851</v>
          </cell>
          <cell r="H461" t="str">
            <v>&gt; 3 Month</v>
          </cell>
          <cell r="I461" t="str">
            <v>Bharat Jain</v>
          </cell>
          <cell r="J461" t="str">
            <v>Sales Manager-Business</v>
          </cell>
          <cell r="K461">
            <v>10100</v>
          </cell>
          <cell r="L461" t="str">
            <v>Mumbai</v>
          </cell>
          <cell r="M461" t="str">
            <v>Ashwin S Daria</v>
          </cell>
          <cell r="N461" t="str">
            <v>satish.khandagale@spectra.co</v>
          </cell>
          <cell r="O461"/>
          <cell r="P461"/>
          <cell r="Q461">
            <v>11345</v>
          </cell>
          <cell r="R461" t="str">
            <v>NonActive</v>
          </cell>
        </row>
        <row r="462">
          <cell r="C462">
            <v>11326</v>
          </cell>
          <cell r="D462" t="str">
            <v>Rajnarayan Ramkripal Verma</v>
          </cell>
          <cell r="E462" t="str">
            <v>SMB</v>
          </cell>
          <cell r="F462" t="str">
            <v>Sales Officers</v>
          </cell>
          <cell r="G462">
            <v>43808</v>
          </cell>
          <cell r="H462" t="str">
            <v>&gt; 3 Month</v>
          </cell>
          <cell r="I462" t="str">
            <v>Bharat Jain</v>
          </cell>
          <cell r="J462" t="str">
            <v>Sales Manager-Business</v>
          </cell>
          <cell r="K462">
            <v>10100</v>
          </cell>
          <cell r="L462" t="str">
            <v>Mumbai</v>
          </cell>
          <cell r="M462" t="str">
            <v>Ashwin S Daria</v>
          </cell>
          <cell r="N462" t="str">
            <v>rajnarayan.verma@spectra.co</v>
          </cell>
          <cell r="O462"/>
          <cell r="P462"/>
          <cell r="Q462">
            <v>11326</v>
          </cell>
          <cell r="R462" t="str">
            <v>NonActive</v>
          </cell>
        </row>
        <row r="463">
          <cell r="C463">
            <v>11356</v>
          </cell>
          <cell r="D463" t="str">
            <v>Vijay S</v>
          </cell>
          <cell r="E463" t="str">
            <v>SMB</v>
          </cell>
          <cell r="F463" t="str">
            <v>Sales Officers</v>
          </cell>
          <cell r="G463">
            <v>43870</v>
          </cell>
          <cell r="H463" t="str">
            <v>&gt; 3 Month</v>
          </cell>
          <cell r="I463" t="str">
            <v>Naveen Marisiddaiah</v>
          </cell>
          <cell r="J463" t="str">
            <v>Sales Manager-Business</v>
          </cell>
          <cell r="K463">
            <v>10496</v>
          </cell>
          <cell r="L463" t="str">
            <v>Bangalore</v>
          </cell>
          <cell r="M463" t="str">
            <v>Ashwin S Daria</v>
          </cell>
          <cell r="N463" t="str">
            <v>vijay.s@spectra.co</v>
          </cell>
          <cell r="O463"/>
          <cell r="P463"/>
          <cell r="Q463">
            <v>11356</v>
          </cell>
          <cell r="R463" t="str">
            <v>NonActive</v>
          </cell>
        </row>
        <row r="464">
          <cell r="C464">
            <v>11475</v>
          </cell>
          <cell r="D464" t="str">
            <v>K Badrinatha</v>
          </cell>
          <cell r="E464" t="str">
            <v>OBB</v>
          </cell>
          <cell r="F464" t="str">
            <v>Sales Officers</v>
          </cell>
          <cell r="G464">
            <v>44263</v>
          </cell>
          <cell r="H464" t="str">
            <v>&gt; 3 Month</v>
          </cell>
          <cell r="I464" t="str">
            <v>Naveen Marisiddaiah</v>
          </cell>
          <cell r="J464" t="str">
            <v>Sales Manager-Business</v>
          </cell>
          <cell r="K464">
            <v>10496</v>
          </cell>
          <cell r="L464" t="str">
            <v>Bangalore</v>
          </cell>
          <cell r="M464" t="str">
            <v>Ashwin S Daria</v>
          </cell>
          <cell r="N464" t="str">
            <v>k.badrinatha@spectra.co</v>
          </cell>
          <cell r="O464"/>
          <cell r="P464"/>
          <cell r="Q464">
            <v>11475</v>
          </cell>
          <cell r="R464" t="str">
            <v>NonActive</v>
          </cell>
        </row>
        <row r="465">
          <cell r="C465">
            <v>1819225</v>
          </cell>
          <cell r="D465" t="str">
            <v>Shreyash Shukla</v>
          </cell>
          <cell r="E465" t="str">
            <v>FTTH-Partner</v>
          </cell>
          <cell r="F465" t="str">
            <v>Business Development Executive-Home</v>
          </cell>
          <cell r="G465">
            <v>43900</v>
          </cell>
          <cell r="H465" t="str">
            <v>&gt; 3 Month</v>
          </cell>
          <cell r="I465" t="str">
            <v>Amir Khan</v>
          </cell>
          <cell r="J465" t="str">
            <v>Business Development Manager-Home</v>
          </cell>
          <cell r="K465">
            <v>10128</v>
          </cell>
          <cell r="L465" t="str">
            <v>Noida</v>
          </cell>
          <cell r="M465" t="str">
            <v>Shailendra Sharma</v>
          </cell>
          <cell r="N465" t="str">
            <v>shreyash.shukla@spectra.co</v>
          </cell>
          <cell r="O465"/>
          <cell r="P465"/>
          <cell r="Q465">
            <v>1819225</v>
          </cell>
          <cell r="R465" t="str">
            <v>NonActive</v>
          </cell>
        </row>
        <row r="466">
          <cell r="C466">
            <v>11366</v>
          </cell>
          <cell r="D466" t="str">
            <v>Amit Harish Rathod</v>
          </cell>
          <cell r="E466" t="str">
            <v>SMB</v>
          </cell>
          <cell r="F466" t="str">
            <v>Sales Officers</v>
          </cell>
          <cell r="G466">
            <v>43864</v>
          </cell>
          <cell r="H466" t="str">
            <v>&gt; 3 Month</v>
          </cell>
          <cell r="I466" t="str">
            <v>Bharat Jain</v>
          </cell>
          <cell r="J466" t="str">
            <v>Sales Manager-Business</v>
          </cell>
          <cell r="K466">
            <v>10100</v>
          </cell>
          <cell r="L466" t="str">
            <v>Mumbai</v>
          </cell>
          <cell r="M466" t="str">
            <v>Ashwin S Daria</v>
          </cell>
          <cell r="N466" t="str">
            <v>amit.rathod@spectra.co</v>
          </cell>
          <cell r="O466"/>
          <cell r="P466"/>
          <cell r="Q466">
            <v>11366</v>
          </cell>
          <cell r="R466" t="str">
            <v>NonActive</v>
          </cell>
        </row>
        <row r="467">
          <cell r="C467">
            <v>10747</v>
          </cell>
          <cell r="D467" t="str">
            <v>N Nagarajan</v>
          </cell>
          <cell r="E467" t="str">
            <v>SMB</v>
          </cell>
          <cell r="F467" t="str">
            <v>Ent Sales Manager</v>
          </cell>
          <cell r="G467">
            <v>43864</v>
          </cell>
          <cell r="H467" t="str">
            <v>&gt; 3 Month</v>
          </cell>
          <cell r="I467" t="str">
            <v>Manoj Mandal</v>
          </cell>
          <cell r="J467" t="str">
            <v>Business Manager</v>
          </cell>
          <cell r="K467">
            <v>10522</v>
          </cell>
          <cell r="L467" t="str">
            <v>Chennai</v>
          </cell>
          <cell r="M467" t="str">
            <v>Manoj Mandal</v>
          </cell>
          <cell r="N467" t="str">
            <v>n.nagarajan@spectra.co</v>
          </cell>
          <cell r="O467"/>
          <cell r="P467"/>
          <cell r="Q467">
            <v>10747</v>
          </cell>
          <cell r="R467" t="str">
            <v>NonActive</v>
          </cell>
        </row>
        <row r="468">
          <cell r="C468">
            <v>11493</v>
          </cell>
          <cell r="D468" t="str">
            <v>Harsh Kumar</v>
          </cell>
          <cell r="E468" t="str">
            <v>SMB</v>
          </cell>
          <cell r="F468" t="str">
            <v>Account Manager Farming/Acquisition</v>
          </cell>
          <cell r="G468">
            <v>44305</v>
          </cell>
          <cell r="H468" t="str">
            <v>&gt; 3 Month</v>
          </cell>
          <cell r="I468" t="str">
            <v>Manav Agarwal</v>
          </cell>
          <cell r="J468" t="str">
            <v>Business Manager</v>
          </cell>
          <cell r="K468">
            <v>10522</v>
          </cell>
          <cell r="L468" t="str">
            <v>Mumbai</v>
          </cell>
          <cell r="M468" t="str">
            <v>Manoj Mandal</v>
          </cell>
          <cell r="N468" t="str">
            <v>harsh.kumar@spectra.co</v>
          </cell>
          <cell r="O468"/>
          <cell r="P468"/>
          <cell r="Q468">
            <v>11493</v>
          </cell>
          <cell r="R468" t="str">
            <v>NonActive</v>
          </cell>
        </row>
        <row r="469">
          <cell r="C469">
            <v>11379</v>
          </cell>
          <cell r="D469" t="str">
            <v>Khaleel Ur Rahman</v>
          </cell>
          <cell r="E469" t="str">
            <v>SMB</v>
          </cell>
          <cell r="F469" t="str">
            <v>Ent Sales Manager</v>
          </cell>
          <cell r="G469">
            <v>44305</v>
          </cell>
          <cell r="H469" t="str">
            <v>&gt; 3 Month</v>
          </cell>
          <cell r="I469" t="str">
            <v>Manoj Mandal</v>
          </cell>
          <cell r="J469" t="str">
            <v>Business Manager</v>
          </cell>
          <cell r="K469">
            <v>10522</v>
          </cell>
          <cell r="L469" t="str">
            <v>Bangalore</v>
          </cell>
          <cell r="M469" t="str">
            <v>Manoj Mandal</v>
          </cell>
          <cell r="N469" t="str">
            <v>khaleel.rahman@spectra.co</v>
          </cell>
          <cell r="O469"/>
          <cell r="P469"/>
          <cell r="Q469">
            <v>11379</v>
          </cell>
          <cell r="R469" t="str">
            <v>NonActive</v>
          </cell>
        </row>
        <row r="470">
          <cell r="C470">
            <v>11370</v>
          </cell>
          <cell r="D470" t="str">
            <v>Edwin Solomon</v>
          </cell>
          <cell r="E470" t="str">
            <v>BIA &amp; OBB</v>
          </cell>
          <cell r="F470" t="str">
            <v>Sales Officers</v>
          </cell>
          <cell r="G470">
            <v>44305</v>
          </cell>
          <cell r="H470" t="str">
            <v>&gt; 3 Month</v>
          </cell>
          <cell r="I470" t="str">
            <v>Naveen Marisiddaiah</v>
          </cell>
          <cell r="J470" t="str">
            <v>Sales Manager-Business</v>
          </cell>
          <cell r="K470">
            <v>10496</v>
          </cell>
          <cell r="L470" t="str">
            <v>Bangalore</v>
          </cell>
          <cell r="M470" t="str">
            <v>Ashwin S Daria</v>
          </cell>
          <cell r="N470" t="str">
            <v>edwin.solomon@spectra.co</v>
          </cell>
          <cell r="O470"/>
          <cell r="P470"/>
          <cell r="Q470">
            <v>11370</v>
          </cell>
          <cell r="R470" t="str">
            <v>NonActive</v>
          </cell>
        </row>
        <row r="471">
          <cell r="C471">
            <v>11380</v>
          </cell>
          <cell r="D471" t="str">
            <v>Dayananda 1</v>
          </cell>
          <cell r="E471" t="str">
            <v>TM B&amp;C</v>
          </cell>
          <cell r="F471" t="str">
            <v>Territory manager</v>
          </cell>
          <cell r="G471">
            <v>43937</v>
          </cell>
          <cell r="H471" t="str">
            <v>&gt; 3 Month</v>
          </cell>
          <cell r="I471" t="str">
            <v>Manjunath</v>
          </cell>
          <cell r="J471" t="str">
            <v>Sales Officer - TL</v>
          </cell>
          <cell r="K471">
            <v>12157</v>
          </cell>
          <cell r="L471" t="str">
            <v>Bangalore</v>
          </cell>
          <cell r="M471" t="str">
            <v>Arpan Chakraverty</v>
          </cell>
          <cell r="N471" t="str">
            <v>dayananda1@spectra.co</v>
          </cell>
          <cell r="O471">
            <v>9513001283</v>
          </cell>
          <cell r="P471" t="str">
            <v>BB Team</v>
          </cell>
          <cell r="Q471">
            <v>11380</v>
          </cell>
          <cell r="R471" t="str">
            <v>NonActive</v>
          </cell>
        </row>
        <row r="472">
          <cell r="C472">
            <v>10002</v>
          </cell>
          <cell r="D472" t="str">
            <v>Ravi Chandana</v>
          </cell>
          <cell r="E472" t="str">
            <v>Account Management</v>
          </cell>
          <cell r="F472" t="str">
            <v>IAM</v>
          </cell>
          <cell r="G472">
            <v>36572</v>
          </cell>
          <cell r="H472" t="str">
            <v>&gt; 3 Month</v>
          </cell>
          <cell r="I472" t="str">
            <v>Ravi Kala</v>
          </cell>
          <cell r="J472" t="str">
            <v>RAM</v>
          </cell>
          <cell r="K472">
            <v>10131</v>
          </cell>
          <cell r="L472" t="str">
            <v>Delhi</v>
          </cell>
          <cell r="M472" t="str">
            <v>Himanshu Goyal</v>
          </cell>
          <cell r="N472" t="str">
            <v>ravi.chandna@spectra.co</v>
          </cell>
          <cell r="O472"/>
          <cell r="P472" t="str">
            <v>Account Management</v>
          </cell>
          <cell r="Q472">
            <v>10002</v>
          </cell>
          <cell r="R472" t="str">
            <v>Active</v>
          </cell>
        </row>
        <row r="473">
          <cell r="C473">
            <v>11381</v>
          </cell>
          <cell r="D473" t="str">
            <v>Sanjay Kumar Swain</v>
          </cell>
          <cell r="E473" t="str">
            <v>BBB</v>
          </cell>
          <cell r="F473" t="str">
            <v>Sales Officers</v>
          </cell>
          <cell r="G473">
            <v>36572</v>
          </cell>
          <cell r="H473" t="str">
            <v>&gt; 3 Month</v>
          </cell>
          <cell r="I473" t="str">
            <v>Naveen Marisiddaiah</v>
          </cell>
          <cell r="J473" t="str">
            <v>Sales Manager-Business</v>
          </cell>
          <cell r="K473">
            <v>10496</v>
          </cell>
          <cell r="L473" t="str">
            <v>Bangalore</v>
          </cell>
          <cell r="M473" t="str">
            <v>Ashwin S Daria</v>
          </cell>
          <cell r="N473" t="str">
            <v>sanjay.swain@spectra.co</v>
          </cell>
          <cell r="O473"/>
          <cell r="P473"/>
          <cell r="Q473">
            <v>11381</v>
          </cell>
          <cell r="R473" t="str">
            <v>NonActive</v>
          </cell>
        </row>
        <row r="474">
          <cell r="C474">
            <v>10663</v>
          </cell>
          <cell r="D474" t="str">
            <v>Abdul Gaffar</v>
          </cell>
          <cell r="E474" t="str">
            <v>SMB</v>
          </cell>
          <cell r="F474" t="str">
            <v>Ent Sales Manager</v>
          </cell>
          <cell r="G474">
            <v>36572</v>
          </cell>
          <cell r="H474" t="str">
            <v>&gt; 3 Month</v>
          </cell>
          <cell r="I474" t="str">
            <v>Manoj Mandal</v>
          </cell>
          <cell r="J474" t="str">
            <v>Business Manager</v>
          </cell>
          <cell r="K474">
            <v>10522</v>
          </cell>
          <cell r="L474" t="str">
            <v>Bangalore</v>
          </cell>
          <cell r="M474" t="str">
            <v>Manoj Mandal</v>
          </cell>
          <cell r="N474" t="str">
            <v>abdul.gaffar@spectra.co</v>
          </cell>
          <cell r="O474"/>
          <cell r="P474"/>
          <cell r="Q474">
            <v>10663</v>
          </cell>
          <cell r="R474" t="str">
            <v>NonActive</v>
          </cell>
        </row>
        <row r="475">
          <cell r="C475">
            <v>11465</v>
          </cell>
          <cell r="D475" t="str">
            <v>Dhanush B R</v>
          </cell>
          <cell r="E475" t="str">
            <v xml:space="preserve">Office / SMB Vertical </v>
          </cell>
          <cell r="F475" t="str">
            <v>Sales Manager</v>
          </cell>
          <cell r="G475">
            <v>44232</v>
          </cell>
          <cell r="H475" t="str">
            <v>&gt; 3 Month</v>
          </cell>
          <cell r="I475" t="str">
            <v>Dhanush B R</v>
          </cell>
          <cell r="J475" t="str">
            <v>TM</v>
          </cell>
          <cell r="K475">
            <v>11465</v>
          </cell>
          <cell r="L475" t="str">
            <v>Bangalore</v>
          </cell>
          <cell r="M475" t="str">
            <v>Himanshu Goyal</v>
          </cell>
          <cell r="N475" t="str">
            <v>Dhanush.raj@spectra.co</v>
          </cell>
          <cell r="O475">
            <v>9311819068</v>
          </cell>
          <cell r="P475" t="str">
            <v xml:space="preserve">Office / SMB Team </v>
          </cell>
          <cell r="Q475">
            <v>11465</v>
          </cell>
          <cell r="R475" t="str">
            <v>Active</v>
          </cell>
        </row>
        <row r="476">
          <cell r="C476">
            <v>11462</v>
          </cell>
          <cell r="D476" t="str">
            <v>Deepak Sharma 3</v>
          </cell>
          <cell r="E476" t="str">
            <v>SMB</v>
          </cell>
          <cell r="F476" t="str">
            <v>Sales Officers</v>
          </cell>
          <cell r="G476">
            <v>44214</v>
          </cell>
          <cell r="H476" t="str">
            <v>&gt; 3 Month</v>
          </cell>
          <cell r="I476" t="str">
            <v>Dilip Kumar</v>
          </cell>
          <cell r="J476" t="str">
            <v>Sales Officer - TL</v>
          </cell>
          <cell r="K476">
            <v>10132</v>
          </cell>
          <cell r="L476" t="str">
            <v>Delhi</v>
          </cell>
          <cell r="M476" t="str">
            <v>Arpan Chakraverty</v>
          </cell>
          <cell r="N476" t="str">
            <v>deepak.sharma3@spectra.co</v>
          </cell>
          <cell r="O476"/>
          <cell r="P476" t="str">
            <v>AM Hunting</v>
          </cell>
          <cell r="Q476">
            <v>11462</v>
          </cell>
          <cell r="R476" t="str">
            <v>NonActive</v>
          </cell>
        </row>
        <row r="477">
          <cell r="C477">
            <v>11451</v>
          </cell>
          <cell r="D477" t="str">
            <v>Rabin Niwas</v>
          </cell>
          <cell r="E477" t="str">
            <v>FTTH-Own</v>
          </cell>
          <cell r="F477" t="str">
            <v>Business Development Executive-Home</v>
          </cell>
          <cell r="G477">
            <v>44214</v>
          </cell>
          <cell r="H477" t="str">
            <v>&gt; 3 Month</v>
          </cell>
          <cell r="I477" t="str">
            <v>Amir Khan</v>
          </cell>
          <cell r="J477" t="str">
            <v>Business Development Manager-Home</v>
          </cell>
          <cell r="K477">
            <v>10128</v>
          </cell>
          <cell r="L477" t="str">
            <v>Delhi</v>
          </cell>
          <cell r="M477" t="str">
            <v>Niket Kumar</v>
          </cell>
          <cell r="N477" t="str">
            <v>rabin.niwas@spectra.co</v>
          </cell>
          <cell r="O477"/>
          <cell r="P477"/>
          <cell r="Q477">
            <v>11451</v>
          </cell>
          <cell r="R477" t="str">
            <v>NonActive</v>
          </cell>
        </row>
        <row r="478">
          <cell r="C478">
            <v>11449</v>
          </cell>
          <cell r="D478" t="str">
            <v>Ritesh Kumar Jha</v>
          </cell>
          <cell r="E478" t="str">
            <v>SMB</v>
          </cell>
          <cell r="F478" t="str">
            <v>Ent Sales Manager</v>
          </cell>
          <cell r="G478">
            <v>44180</v>
          </cell>
          <cell r="H478" t="str">
            <v>&gt; 3 Month</v>
          </cell>
          <cell r="I478" t="str">
            <v>Sumit Sethi</v>
          </cell>
          <cell r="J478" t="str">
            <v>Acquisition Manager - TL</v>
          </cell>
          <cell r="K478">
            <v>10137</v>
          </cell>
          <cell r="L478" t="str">
            <v>Gurgaon</v>
          </cell>
          <cell r="M478" t="str">
            <v>Manoj Mandal</v>
          </cell>
          <cell r="N478" t="str">
            <v>ritesh.jha@spectra.co</v>
          </cell>
          <cell r="O478"/>
          <cell r="P478" t="str">
            <v>AM Hunting</v>
          </cell>
          <cell r="Q478">
            <v>11449</v>
          </cell>
          <cell r="R478" t="str">
            <v>NonActive</v>
          </cell>
        </row>
        <row r="479">
          <cell r="C479">
            <v>11310</v>
          </cell>
          <cell r="D479" t="str">
            <v>Peer Mohideen Rifoy</v>
          </cell>
          <cell r="E479" t="str">
            <v>SMB</v>
          </cell>
          <cell r="F479" t="str">
            <v>Channel Manager</v>
          </cell>
          <cell r="G479">
            <v>44180</v>
          </cell>
          <cell r="H479" t="str">
            <v>&gt; 3 Month</v>
          </cell>
          <cell r="I479" t="str">
            <v>Ashwin S Daria</v>
          </cell>
          <cell r="J479" t="str">
            <v>Business Manager</v>
          </cell>
          <cell r="K479">
            <v>10794</v>
          </cell>
          <cell r="L479" t="str">
            <v>Chennai</v>
          </cell>
          <cell r="M479" t="str">
            <v>Ashwin S Daria</v>
          </cell>
          <cell r="N479" t="str">
            <v>rifoy.b@spectra.co</v>
          </cell>
          <cell r="O479"/>
          <cell r="P479"/>
          <cell r="Q479">
            <v>11310</v>
          </cell>
          <cell r="R479" t="str">
            <v>NonActive</v>
          </cell>
        </row>
        <row r="480">
          <cell r="C480">
            <v>11352</v>
          </cell>
          <cell r="D480" t="str">
            <v>Akash Prasad</v>
          </cell>
          <cell r="E480" t="str">
            <v>OBB</v>
          </cell>
          <cell r="F480" t="str">
            <v>Sales Officers</v>
          </cell>
          <cell r="G480">
            <v>43890</v>
          </cell>
          <cell r="H480" t="str">
            <v>&gt; 3 Month</v>
          </cell>
          <cell r="I480" t="str">
            <v>Naveen Marisiddaiah</v>
          </cell>
          <cell r="J480" t="str">
            <v>Sales Manager-Business</v>
          </cell>
          <cell r="K480">
            <v>10496</v>
          </cell>
          <cell r="L480" t="str">
            <v>Bangalore</v>
          </cell>
          <cell r="M480" t="str">
            <v>Ashwin S Daria</v>
          </cell>
          <cell r="N480" t="str">
            <v>Spectra@Spectra.co</v>
          </cell>
          <cell r="O480"/>
          <cell r="P480"/>
          <cell r="Q480">
            <v>11352</v>
          </cell>
          <cell r="R480" t="str">
            <v>NonActive</v>
          </cell>
        </row>
        <row r="481">
          <cell r="C481">
            <v>11416</v>
          </cell>
          <cell r="D481" t="str">
            <v>Vivin Kanchan</v>
          </cell>
          <cell r="E481" t="str">
            <v>SMB</v>
          </cell>
          <cell r="F481" t="str">
            <v>Account Manager Farming/Acquisition</v>
          </cell>
          <cell r="G481">
            <v>43890</v>
          </cell>
          <cell r="H481" t="str">
            <v>&gt; 3 Month</v>
          </cell>
          <cell r="I481" t="str">
            <v>Manoj Mandal</v>
          </cell>
          <cell r="J481" t="str">
            <v>Business Manager</v>
          </cell>
          <cell r="K481">
            <v>10522</v>
          </cell>
          <cell r="L481" t="str">
            <v>Mumbai</v>
          </cell>
          <cell r="M481" t="str">
            <v>Manoj Mandal</v>
          </cell>
          <cell r="N481" t="str">
            <v>vivin.kanchan1@spectra.co</v>
          </cell>
          <cell r="O481"/>
          <cell r="P481"/>
          <cell r="Q481">
            <v>11416</v>
          </cell>
          <cell r="R481" t="str">
            <v>NonActive</v>
          </cell>
        </row>
        <row r="482">
          <cell r="C482">
            <v>11266</v>
          </cell>
          <cell r="D482" t="str">
            <v>Satyapriya Samantaray</v>
          </cell>
          <cell r="E482" t="str">
            <v>SMB</v>
          </cell>
          <cell r="F482" t="str">
            <v>Cluster Manager</v>
          </cell>
          <cell r="G482">
            <v>43682</v>
          </cell>
          <cell r="H482" t="str">
            <v>&gt; 3 Month</v>
          </cell>
          <cell r="I482" t="str">
            <v>Dilip Kumar</v>
          </cell>
          <cell r="J482" t="str">
            <v>Team Leaders</v>
          </cell>
          <cell r="K482">
            <v>10137</v>
          </cell>
          <cell r="L482" t="str">
            <v>Gurgaon</v>
          </cell>
          <cell r="M482" t="str">
            <v>Gaurav Sharma</v>
          </cell>
          <cell r="N482" t="str">
            <v>satyapriya.samantaray@spectra.co</v>
          </cell>
          <cell r="O482"/>
          <cell r="P482"/>
          <cell r="Q482">
            <v>11266</v>
          </cell>
          <cell r="R482" t="str">
            <v>NonActive</v>
          </cell>
        </row>
        <row r="483">
          <cell r="C483">
            <v>11008</v>
          </cell>
          <cell r="D483" t="str">
            <v>Praveen Kumar N</v>
          </cell>
          <cell r="E483" t="str">
            <v>FTTH-Own</v>
          </cell>
          <cell r="F483" t="str">
            <v>Business Development Executive-Home</v>
          </cell>
          <cell r="G483">
            <v>43424</v>
          </cell>
          <cell r="H483" t="str">
            <v>&gt; 3 Month</v>
          </cell>
          <cell r="I483" t="str">
            <v>Amit Tripathi</v>
          </cell>
          <cell r="J483" t="str">
            <v>Business Development Manager-Home</v>
          </cell>
          <cell r="K483">
            <v>10915</v>
          </cell>
          <cell r="L483" t="str">
            <v>Delhi</v>
          </cell>
          <cell r="M483" t="str">
            <v>TBA</v>
          </cell>
          <cell r="N483" t="str">
            <v>praveen.kumar@spectra.co</v>
          </cell>
          <cell r="O483"/>
          <cell r="P483"/>
          <cell r="Q483">
            <v>11008</v>
          </cell>
          <cell r="R483" t="str">
            <v>NonActive</v>
          </cell>
        </row>
        <row r="484">
          <cell r="C484">
            <v>11376</v>
          </cell>
          <cell r="D484" t="str">
            <v>Atul Mishra</v>
          </cell>
          <cell r="E484" t="str">
            <v>SMB</v>
          </cell>
          <cell r="F484" t="str">
            <v>Ent Sales Manager</v>
          </cell>
          <cell r="G484">
            <v>43424</v>
          </cell>
          <cell r="H484" t="str">
            <v>&gt; 3 Month</v>
          </cell>
          <cell r="I484" t="str">
            <v>Manoj Mandal</v>
          </cell>
          <cell r="J484" t="str">
            <v>Business Manager</v>
          </cell>
          <cell r="K484">
            <v>10522</v>
          </cell>
          <cell r="L484" t="str">
            <v>Bangalore</v>
          </cell>
          <cell r="M484" t="str">
            <v>Manoj Mandal</v>
          </cell>
          <cell r="N484" t="str">
            <v>atul.mishra@spectra.co</v>
          </cell>
          <cell r="O484"/>
          <cell r="P484"/>
          <cell r="Q484">
            <v>11376</v>
          </cell>
          <cell r="R484" t="str">
            <v>NonActive</v>
          </cell>
        </row>
        <row r="485">
          <cell r="C485">
            <v>10603</v>
          </cell>
          <cell r="D485" t="str">
            <v>Saikat Mitra</v>
          </cell>
          <cell r="E485" t="str">
            <v>Channels</v>
          </cell>
          <cell r="F485" t="str">
            <v>Channel Manager</v>
          </cell>
          <cell r="G485">
            <v>42669</v>
          </cell>
          <cell r="H485" t="str">
            <v>&gt; 3 Month</v>
          </cell>
          <cell r="I485" t="str">
            <v>Arpan Chakraverty</v>
          </cell>
          <cell r="J485" t="str">
            <v>Business Manager</v>
          </cell>
          <cell r="K485">
            <v>10592</v>
          </cell>
          <cell r="L485" t="str">
            <v>Noida</v>
          </cell>
          <cell r="M485" t="str">
            <v>Arpan Chakraverty</v>
          </cell>
          <cell r="N485" t="str">
            <v>saikat.mitra@spectra.co</v>
          </cell>
          <cell r="O485"/>
          <cell r="P485"/>
          <cell r="Q485">
            <v>10603</v>
          </cell>
          <cell r="R485" t="str">
            <v>NonActive</v>
          </cell>
        </row>
        <row r="486">
          <cell r="C486">
            <v>114100</v>
          </cell>
          <cell r="D486" t="str">
            <v>Ankur Arora</v>
          </cell>
          <cell r="E486" t="str">
            <v>GAM</v>
          </cell>
          <cell r="F486" t="str">
            <v>GAM</v>
          </cell>
          <cell r="G486">
            <v>44034</v>
          </cell>
          <cell r="H486" t="str">
            <v>&gt; 3 Month</v>
          </cell>
          <cell r="I486" t="str">
            <v>Yogesh Mudgil</v>
          </cell>
          <cell r="J486" t="str">
            <v>Gold Account Manager - TL</v>
          </cell>
          <cell r="K486">
            <v>11746</v>
          </cell>
          <cell r="L486" t="str">
            <v>Delhi</v>
          </cell>
          <cell r="M486" t="str">
            <v>Umesh Sharma</v>
          </cell>
          <cell r="N486" t="str">
            <v>ankur.arora@spectra.co</v>
          </cell>
          <cell r="O486"/>
          <cell r="P486" t="str">
            <v>GAM</v>
          </cell>
          <cell r="Q486">
            <v>114100</v>
          </cell>
          <cell r="R486" t="str">
            <v>NonActive</v>
          </cell>
        </row>
        <row r="487">
          <cell r="C487">
            <v>11408</v>
          </cell>
          <cell r="D487" t="str">
            <v>Deepjyoti Acharjee</v>
          </cell>
          <cell r="E487" t="str">
            <v>GAM</v>
          </cell>
          <cell r="F487" t="str">
            <v>GAM</v>
          </cell>
          <cell r="G487">
            <v>44034</v>
          </cell>
          <cell r="H487" t="str">
            <v>&gt; 3 Month</v>
          </cell>
          <cell r="I487" t="str">
            <v>Umesh Kumar Sharma</v>
          </cell>
          <cell r="J487" t="str">
            <v>Business Manager</v>
          </cell>
          <cell r="K487">
            <v>11511</v>
          </cell>
          <cell r="L487" t="str">
            <v>Delhi</v>
          </cell>
          <cell r="M487" t="str">
            <v>Umesh Kumar Sharma</v>
          </cell>
          <cell r="N487" t="str">
            <v>deepjyoti.acharjee@spectra.co</v>
          </cell>
          <cell r="O487"/>
          <cell r="P487"/>
          <cell r="Q487">
            <v>11408</v>
          </cell>
          <cell r="R487" t="str">
            <v>NonActive</v>
          </cell>
        </row>
        <row r="488">
          <cell r="C488">
            <v>11411</v>
          </cell>
          <cell r="D488" t="str">
            <v>Dhiren Pant</v>
          </cell>
          <cell r="E488" t="str">
            <v>GAM</v>
          </cell>
          <cell r="F488" t="str">
            <v>GAM</v>
          </cell>
          <cell r="G488">
            <v>44034</v>
          </cell>
          <cell r="H488" t="str">
            <v>&gt; 3 Month</v>
          </cell>
          <cell r="I488" t="str">
            <v>Umesh Kumar Sharma</v>
          </cell>
          <cell r="J488" t="str">
            <v>Business Manager</v>
          </cell>
          <cell r="K488">
            <v>11511</v>
          </cell>
          <cell r="L488" t="str">
            <v>Delhi</v>
          </cell>
          <cell r="M488" t="str">
            <v>Umesh Kumar Sharma</v>
          </cell>
          <cell r="N488" t="str">
            <v>dhiren.pant@spectra.co</v>
          </cell>
          <cell r="O488"/>
          <cell r="P488"/>
          <cell r="Q488">
            <v>11411</v>
          </cell>
          <cell r="R488" t="str">
            <v>NonActive</v>
          </cell>
        </row>
        <row r="489">
          <cell r="C489">
            <v>11412</v>
          </cell>
          <cell r="D489" t="str">
            <v>Harsh Agarwal</v>
          </cell>
          <cell r="E489" t="str">
            <v>GAM</v>
          </cell>
          <cell r="F489" t="str">
            <v>GAM</v>
          </cell>
          <cell r="G489">
            <v>44034</v>
          </cell>
          <cell r="H489" t="str">
            <v>&gt; 3 Month</v>
          </cell>
          <cell r="I489" t="str">
            <v>Umesh Kumar Sharma</v>
          </cell>
          <cell r="J489" t="str">
            <v>Business Manager</v>
          </cell>
          <cell r="K489">
            <v>11511</v>
          </cell>
          <cell r="L489" t="str">
            <v>Delhi</v>
          </cell>
          <cell r="M489" t="str">
            <v>Umesh Kumar Sharma</v>
          </cell>
          <cell r="N489" t="str">
            <v>harsh.agarwal@spectra.co</v>
          </cell>
          <cell r="O489"/>
          <cell r="P489"/>
          <cell r="Q489">
            <v>11412</v>
          </cell>
          <cell r="R489" t="str">
            <v>NonActive</v>
          </cell>
        </row>
        <row r="490">
          <cell r="C490">
            <v>11375</v>
          </cell>
          <cell r="D490" t="str">
            <v>Akrati Agarwal</v>
          </cell>
          <cell r="E490" t="str">
            <v>AM</v>
          </cell>
          <cell r="F490" t="str">
            <v>AM NCR</v>
          </cell>
          <cell r="G490">
            <v>43927</v>
          </cell>
          <cell r="H490" t="str">
            <v>&gt; 3 Month</v>
          </cell>
          <cell r="I490" t="str">
            <v>Rahul Chandani</v>
          </cell>
          <cell r="J490" t="str">
            <v>Account Manager - TL</v>
          </cell>
          <cell r="K490">
            <v>11746</v>
          </cell>
          <cell r="L490" t="str">
            <v>Delhi</v>
          </cell>
          <cell r="M490" t="str">
            <v>Umesh Sharma</v>
          </cell>
          <cell r="N490" t="str">
            <v>akrati.agarwal@spectra.co</v>
          </cell>
          <cell r="O490"/>
          <cell r="P490" t="str">
            <v>GAM</v>
          </cell>
          <cell r="Q490">
            <v>11375</v>
          </cell>
          <cell r="R490" t="str">
            <v>NonActive</v>
          </cell>
        </row>
        <row r="491">
          <cell r="C491">
            <v>11461</v>
          </cell>
          <cell r="D491" t="str">
            <v>Atul Arya</v>
          </cell>
          <cell r="E491" t="str">
            <v>GAM</v>
          </cell>
          <cell r="F491" t="str">
            <v>GAM</v>
          </cell>
          <cell r="G491">
            <v>44210</v>
          </cell>
          <cell r="H491" t="str">
            <v>&gt; 3 Month</v>
          </cell>
          <cell r="I491" t="str">
            <v>Shubham Goswami</v>
          </cell>
          <cell r="J491" t="str">
            <v>Gold Account Manager - TL</v>
          </cell>
          <cell r="K491">
            <v>11746</v>
          </cell>
          <cell r="L491" t="str">
            <v>Gurgaon</v>
          </cell>
          <cell r="M491" t="str">
            <v>Umesh Sharma</v>
          </cell>
          <cell r="N491" t="str">
            <v>atul.arya@spectra.co</v>
          </cell>
          <cell r="O491"/>
          <cell r="P491" t="str">
            <v>GAM</v>
          </cell>
          <cell r="Q491">
            <v>11461</v>
          </cell>
          <cell r="R491" t="str">
            <v>NonActive</v>
          </cell>
        </row>
        <row r="492">
          <cell r="C492">
            <v>11440</v>
          </cell>
          <cell r="D492" t="str">
            <v>Mohammad Jawwad</v>
          </cell>
          <cell r="E492" t="str">
            <v>GAM</v>
          </cell>
          <cell r="F492" t="str">
            <v>GAM</v>
          </cell>
          <cell r="G492">
            <v>44210</v>
          </cell>
          <cell r="H492" t="str">
            <v>&gt; 3 Month</v>
          </cell>
          <cell r="I492" t="str">
            <v>Umesh Kumar Sharma</v>
          </cell>
          <cell r="J492" t="str">
            <v>Business Manager</v>
          </cell>
          <cell r="K492">
            <v>11511</v>
          </cell>
          <cell r="L492" t="str">
            <v>Gurgaon</v>
          </cell>
          <cell r="M492" t="str">
            <v>Umesh Kumar Sharma</v>
          </cell>
          <cell r="N492" t="str">
            <v>mohammad.jawwad@spectra.co</v>
          </cell>
          <cell r="O492"/>
          <cell r="P492"/>
          <cell r="Q492">
            <v>11440</v>
          </cell>
          <cell r="R492" t="str">
            <v>NonActive</v>
          </cell>
        </row>
        <row r="493">
          <cell r="C493">
            <v>11474</v>
          </cell>
          <cell r="D493" t="str">
            <v>Priya Anand</v>
          </cell>
          <cell r="E493" t="str">
            <v>GAM</v>
          </cell>
          <cell r="F493" t="str">
            <v>GAM</v>
          </cell>
          <cell r="G493">
            <v>44210</v>
          </cell>
          <cell r="H493" t="str">
            <v>&gt; 3 Month</v>
          </cell>
          <cell r="I493" t="str">
            <v>Umesh Kumar Sharma</v>
          </cell>
          <cell r="J493" t="str">
            <v>Business Manager</v>
          </cell>
          <cell r="K493">
            <v>11511</v>
          </cell>
          <cell r="L493" t="str">
            <v>Bangalore</v>
          </cell>
          <cell r="M493" t="str">
            <v>Umesh Kumar Sharma</v>
          </cell>
          <cell r="N493" t="str">
            <v>priya.anand@spectra.co</v>
          </cell>
          <cell r="O493"/>
          <cell r="P493"/>
          <cell r="Q493">
            <v>11474</v>
          </cell>
          <cell r="R493" t="str">
            <v>NonActive</v>
          </cell>
        </row>
        <row r="494">
          <cell r="C494">
            <v>11481</v>
          </cell>
          <cell r="D494" t="str">
            <v>Mradul Bajpai</v>
          </cell>
          <cell r="E494" t="str">
            <v>GAM</v>
          </cell>
          <cell r="F494" t="str">
            <v>GAM</v>
          </cell>
          <cell r="G494">
            <v>44287</v>
          </cell>
          <cell r="H494" t="str">
            <v>&gt; 3 Month</v>
          </cell>
          <cell r="I494" t="str">
            <v>Kumar Nelavayee</v>
          </cell>
          <cell r="J494" t="str">
            <v>Team Leaders</v>
          </cell>
          <cell r="K494">
            <v>11756</v>
          </cell>
          <cell r="L494" t="str">
            <v>Bangalore</v>
          </cell>
          <cell r="M494" t="str">
            <v>Umesh Kumar Sharma</v>
          </cell>
          <cell r="N494" t="str">
            <v>mradul.bajpai@spectra.co</v>
          </cell>
          <cell r="O494"/>
          <cell r="P494"/>
          <cell r="Q494">
            <v>11481</v>
          </cell>
          <cell r="R494" t="str">
            <v>NonActive</v>
          </cell>
        </row>
        <row r="495">
          <cell r="C495">
            <v>10576</v>
          </cell>
          <cell r="D495" t="str">
            <v>Saranya R</v>
          </cell>
          <cell r="E495" t="str">
            <v>Account Management</v>
          </cell>
          <cell r="F495" t="str">
            <v>IAM</v>
          </cell>
          <cell r="G495">
            <v>42650</v>
          </cell>
          <cell r="H495" t="str">
            <v>&gt; 3 Month</v>
          </cell>
          <cell r="I495" t="str">
            <v>Vineet Jose</v>
          </cell>
          <cell r="J495" t="str">
            <v>RAM</v>
          </cell>
          <cell r="K495">
            <v>12206</v>
          </cell>
          <cell r="L495" t="str">
            <v>Chennai</v>
          </cell>
          <cell r="M495" t="str">
            <v>Himanshu Goyal</v>
          </cell>
          <cell r="N495" t="str">
            <v>saranya.r@spectra.co</v>
          </cell>
          <cell r="O495"/>
          <cell r="P495" t="str">
            <v>Account Management</v>
          </cell>
          <cell r="Q495">
            <v>10576</v>
          </cell>
          <cell r="R495" t="str">
            <v>Active</v>
          </cell>
        </row>
        <row r="496">
          <cell r="C496">
            <v>11535</v>
          </cell>
          <cell r="D496" t="str">
            <v>Nilesh Madhukar Zodape</v>
          </cell>
          <cell r="E496" t="str">
            <v>GAM</v>
          </cell>
          <cell r="F496" t="str">
            <v>GAM</v>
          </cell>
          <cell r="G496">
            <v>44979</v>
          </cell>
          <cell r="H496" t="str">
            <v>&gt; 3 Month</v>
          </cell>
          <cell r="I496" t="str">
            <v>Nagesh V Rao</v>
          </cell>
          <cell r="J496" t="str">
            <v>Gold Account Manager - TL</v>
          </cell>
          <cell r="K496">
            <v>11756</v>
          </cell>
          <cell r="L496" t="str">
            <v>Mumbai</v>
          </cell>
          <cell r="M496" t="str">
            <v>Umesh Sharma</v>
          </cell>
          <cell r="N496" t="str">
            <v>Spectra@Spectra.co</v>
          </cell>
          <cell r="O496"/>
          <cell r="P496" t="str">
            <v>GAM</v>
          </cell>
          <cell r="Q496">
            <v>11535</v>
          </cell>
          <cell r="R496" t="str">
            <v>NonActive</v>
          </cell>
        </row>
        <row r="497">
          <cell r="C497">
            <v>11505</v>
          </cell>
          <cell r="D497" t="str">
            <v>Gahininath M Sawant</v>
          </cell>
          <cell r="E497" t="str">
            <v>OBB &amp; BBB</v>
          </cell>
          <cell r="F497" t="str">
            <v>Sales Officers</v>
          </cell>
          <cell r="G497">
            <v>44348</v>
          </cell>
          <cell r="H497" t="str">
            <v>&gt; 3 Month</v>
          </cell>
          <cell r="I497" t="str">
            <v>Alok Trivedi</v>
          </cell>
          <cell r="J497" t="str">
            <v>Sales Manager-Business</v>
          </cell>
          <cell r="K497">
            <v>10100</v>
          </cell>
          <cell r="L497" t="str">
            <v>Mumbai</v>
          </cell>
          <cell r="M497" t="str">
            <v>Ashwin S Daria</v>
          </cell>
          <cell r="N497" t="str">
            <v>gahininath.sawant@spectra.co</v>
          </cell>
          <cell r="O497"/>
          <cell r="P497"/>
          <cell r="Q497">
            <v>11505</v>
          </cell>
          <cell r="R497" t="str">
            <v>NonActive</v>
          </cell>
        </row>
        <row r="498">
          <cell r="C498">
            <v>11496</v>
          </cell>
          <cell r="D498" t="str">
            <v>Satender Kumar</v>
          </cell>
          <cell r="E498" t="str">
            <v>TM Del</v>
          </cell>
          <cell r="F498" t="str">
            <v>Territory manager</v>
          </cell>
          <cell r="G498">
            <v>44319</v>
          </cell>
          <cell r="H498" t="str">
            <v>&gt; 3 Month</v>
          </cell>
          <cell r="I498" t="str">
            <v>Amit Tripathi DZ2</v>
          </cell>
          <cell r="J498" t="str">
            <v>Sales Officer - TL</v>
          </cell>
          <cell r="K498">
            <v>10565</v>
          </cell>
          <cell r="L498" t="str">
            <v>Delhi</v>
          </cell>
          <cell r="M498" t="str">
            <v>Arpan Chakraverty</v>
          </cell>
          <cell r="N498" t="str">
            <v>satender.kumar@spectra.co</v>
          </cell>
          <cell r="O498"/>
          <cell r="P498" t="str">
            <v>BB Team</v>
          </cell>
          <cell r="Q498">
            <v>11496</v>
          </cell>
          <cell r="R498" t="str">
            <v>NonActive</v>
          </cell>
        </row>
        <row r="499">
          <cell r="C499">
            <v>11520</v>
          </cell>
          <cell r="D499" t="str">
            <v>Nithin Kumar C</v>
          </cell>
          <cell r="E499" t="str">
            <v>OBB</v>
          </cell>
          <cell r="F499" t="str">
            <v>Sales Officers</v>
          </cell>
          <cell r="G499">
            <v>44384</v>
          </cell>
          <cell r="H499" t="str">
            <v>&gt; 3 Month</v>
          </cell>
          <cell r="I499" t="str">
            <v>Naveen Marisiddaiah</v>
          </cell>
          <cell r="J499" t="str">
            <v>Team Leader</v>
          </cell>
          <cell r="K499">
            <v>10496</v>
          </cell>
          <cell r="L499" t="str">
            <v>Bangalore</v>
          </cell>
          <cell r="M499" t="str">
            <v>Sunil Kale</v>
          </cell>
          <cell r="N499" t="str">
            <v>nithin.kumar@spectra.co</v>
          </cell>
          <cell r="O499">
            <v>9742225355</v>
          </cell>
          <cell r="P499" t="str">
            <v>BB Team</v>
          </cell>
          <cell r="Q499">
            <v>11520</v>
          </cell>
          <cell r="R499" t="str">
            <v>NonActive</v>
          </cell>
        </row>
        <row r="500">
          <cell r="C500">
            <v>2130845</v>
          </cell>
          <cell r="D500" t="str">
            <v>Brij Bihari</v>
          </cell>
          <cell r="E500" t="str">
            <v>FTTH-Own</v>
          </cell>
          <cell r="F500" t="str">
            <v>Business Development Executive-Home</v>
          </cell>
          <cell r="G500">
            <v>44402</v>
          </cell>
          <cell r="H500" t="str">
            <v>&gt; 3 Month</v>
          </cell>
          <cell r="I500" t="str">
            <v>Amir Khan</v>
          </cell>
          <cell r="J500" t="str">
            <v>Business Development Manager-Home</v>
          </cell>
          <cell r="K500">
            <v>10128</v>
          </cell>
          <cell r="L500" t="str">
            <v>Delhi</v>
          </cell>
          <cell r="M500" t="str">
            <v>Niket Kumar</v>
          </cell>
          <cell r="N500" t="str">
            <v>brij.bihari@spectra.co</v>
          </cell>
          <cell r="O500">
            <v>9319692133</v>
          </cell>
          <cell r="P500"/>
          <cell r="Q500">
            <v>2130845</v>
          </cell>
          <cell r="R500" t="str">
            <v>NonActive</v>
          </cell>
        </row>
        <row r="501">
          <cell r="C501">
            <v>11532</v>
          </cell>
          <cell r="D501" t="str">
            <v>Venugopal G</v>
          </cell>
          <cell r="E501" t="str">
            <v>Channels</v>
          </cell>
          <cell r="F501" t="str">
            <v>Channel Manager</v>
          </cell>
          <cell r="G501">
            <v>44412</v>
          </cell>
          <cell r="H501" t="str">
            <v>&gt; 3 Month</v>
          </cell>
          <cell r="I501" t="str">
            <v>Krishna MN</v>
          </cell>
          <cell r="J501" t="str">
            <v>Business Manager</v>
          </cell>
          <cell r="K501">
            <v>11501</v>
          </cell>
          <cell r="L501" t="str">
            <v>Bangalore</v>
          </cell>
          <cell r="M501" t="str">
            <v>Vinod Muraleedharan</v>
          </cell>
          <cell r="N501" t="str">
            <v>venugopal.g@spectra.co</v>
          </cell>
          <cell r="O501"/>
          <cell r="P501"/>
          <cell r="Q501">
            <v>11532</v>
          </cell>
          <cell r="R501" t="str">
            <v>NonActive</v>
          </cell>
        </row>
        <row r="502">
          <cell r="C502">
            <v>11529</v>
          </cell>
          <cell r="D502" t="str">
            <v>Krishnamurthy V H</v>
          </cell>
          <cell r="E502" t="str">
            <v>OBB</v>
          </cell>
          <cell r="F502" t="str">
            <v>Sales Officers</v>
          </cell>
          <cell r="G502">
            <v>44412</v>
          </cell>
          <cell r="H502" t="str">
            <v>&gt; 3 Month</v>
          </cell>
          <cell r="I502" t="str">
            <v>Naveen Marisiddaiah</v>
          </cell>
          <cell r="J502" t="str">
            <v>Sales Manager-Business</v>
          </cell>
          <cell r="K502">
            <v>10496</v>
          </cell>
          <cell r="L502" t="str">
            <v>Bangalore</v>
          </cell>
          <cell r="M502" t="str">
            <v>Ashwin S Daria</v>
          </cell>
          <cell r="N502" t="str">
            <v>krishnamurthy.v@spectra.co</v>
          </cell>
          <cell r="O502">
            <v>7303083175</v>
          </cell>
          <cell r="P502"/>
          <cell r="Q502">
            <v>11529</v>
          </cell>
          <cell r="R502" t="str">
            <v>NonActive</v>
          </cell>
        </row>
        <row r="503">
          <cell r="C503">
            <v>11550</v>
          </cell>
          <cell r="D503" t="str">
            <v>Himanshu Sharma</v>
          </cell>
          <cell r="E503" t="str">
            <v>Channels</v>
          </cell>
          <cell r="F503" t="str">
            <v>Channel Manager</v>
          </cell>
          <cell r="G503">
            <v>44454</v>
          </cell>
          <cell r="H503" t="str">
            <v>&gt; 3 Month</v>
          </cell>
          <cell r="I503" t="str">
            <v>Rajat Wadhwa</v>
          </cell>
          <cell r="J503" t="str">
            <v>Business Manager</v>
          </cell>
          <cell r="K503">
            <v>11501</v>
          </cell>
          <cell r="L503" t="str">
            <v>Delhi</v>
          </cell>
          <cell r="M503" t="str">
            <v>TBA</v>
          </cell>
          <cell r="N503" t="str">
            <v>himanshu.sharma2@spectra.co</v>
          </cell>
          <cell r="O503">
            <v>9289014215</v>
          </cell>
          <cell r="P503"/>
          <cell r="Q503">
            <v>11550</v>
          </cell>
          <cell r="R503" t="str">
            <v>NonActive</v>
          </cell>
        </row>
        <row r="504">
          <cell r="C504">
            <v>11543</v>
          </cell>
          <cell r="D504" t="str">
            <v>Ranjeet Mourya</v>
          </cell>
          <cell r="E504" t="str">
            <v>FTTH-Own</v>
          </cell>
          <cell r="F504" t="str">
            <v>Business Development Executive-Home</v>
          </cell>
          <cell r="G504">
            <v>44440</v>
          </cell>
          <cell r="H504" t="str">
            <v>&gt; 3 Month</v>
          </cell>
          <cell r="I504" t="str">
            <v>Ashish Mathur</v>
          </cell>
          <cell r="J504" t="str">
            <v>Business Development Manager-Home</v>
          </cell>
          <cell r="K504">
            <v>10142</v>
          </cell>
          <cell r="L504" t="str">
            <v>Delhi</v>
          </cell>
          <cell r="M504" t="str">
            <v>Niket Kumar</v>
          </cell>
          <cell r="N504" t="str">
            <v>ranjeet.mourya@spectra.co</v>
          </cell>
          <cell r="O504" t="str">
            <v>9773661422 </v>
          </cell>
          <cell r="P504" t="str">
            <v>BDE</v>
          </cell>
          <cell r="Q504">
            <v>11543</v>
          </cell>
          <cell r="R504" t="str">
            <v>NonActive</v>
          </cell>
        </row>
        <row r="505">
          <cell r="C505">
            <v>2203381</v>
          </cell>
          <cell r="D505" t="str">
            <v>Dinesh 01</v>
          </cell>
          <cell r="E505" t="str">
            <v>FTTH-Own</v>
          </cell>
          <cell r="F505" t="str">
            <v>Business Development Executive-Home</v>
          </cell>
          <cell r="G505">
            <v>44440</v>
          </cell>
          <cell r="H505" t="str">
            <v>&gt; 3 Month</v>
          </cell>
          <cell r="I505" t="str">
            <v>Akash Kumar Garg</v>
          </cell>
          <cell r="J505" t="str">
            <v>Business Development Manager-Home</v>
          </cell>
          <cell r="K505">
            <v>10915</v>
          </cell>
          <cell r="L505" t="str">
            <v>Gurgaon</v>
          </cell>
          <cell r="M505" t="str">
            <v>Niket Kumar</v>
          </cell>
          <cell r="N505" t="str">
            <v>dinesh@spectra.co</v>
          </cell>
          <cell r="O505">
            <v>9667993143</v>
          </cell>
          <cell r="P505"/>
          <cell r="Q505">
            <v>2203381</v>
          </cell>
          <cell r="R505" t="str">
            <v>NonActive</v>
          </cell>
        </row>
        <row r="506">
          <cell r="C506">
            <v>11553</v>
          </cell>
          <cell r="D506" t="str">
            <v>Praveen Kumar N</v>
          </cell>
          <cell r="E506" t="str">
            <v>FTTH-Own</v>
          </cell>
          <cell r="F506" t="str">
            <v>Business Development Executive-Home</v>
          </cell>
          <cell r="G506">
            <v>44459</v>
          </cell>
          <cell r="H506" t="str">
            <v>&gt; 3 Month</v>
          </cell>
          <cell r="I506" t="str">
            <v>Amit Tripathi</v>
          </cell>
          <cell r="J506" t="str">
            <v>Business Development Manager-Home</v>
          </cell>
          <cell r="K506">
            <v>10915</v>
          </cell>
          <cell r="L506" t="str">
            <v>Gurgaon</v>
          </cell>
          <cell r="M506" t="str">
            <v>Niket Kumar</v>
          </cell>
          <cell r="N506" t="str">
            <v>praveen.kumar5@spectra.co</v>
          </cell>
          <cell r="O506">
            <v>7290019136</v>
          </cell>
          <cell r="P506" t="str">
            <v>BDE</v>
          </cell>
          <cell r="Q506">
            <v>11553</v>
          </cell>
          <cell r="R506" t="str">
            <v>NonActive</v>
          </cell>
        </row>
        <row r="507">
          <cell r="C507">
            <v>10434</v>
          </cell>
          <cell r="D507" t="str">
            <v>Vijay Arora</v>
          </cell>
          <cell r="E507" t="str">
            <v>OBB, BBB &amp; BIA</v>
          </cell>
          <cell r="F507" t="str">
            <v>Sales Officers</v>
          </cell>
          <cell r="G507">
            <v>44459</v>
          </cell>
          <cell r="H507" t="str">
            <v>&gt; 3 Month</v>
          </cell>
          <cell r="I507" t="str">
            <v>Varun Dhupar</v>
          </cell>
          <cell r="J507" t="str">
            <v>Team Leaders</v>
          </cell>
          <cell r="K507">
            <v>10803</v>
          </cell>
          <cell r="L507" t="str">
            <v>Delhi</v>
          </cell>
          <cell r="M507" t="str">
            <v>Arpan Chakraverty</v>
          </cell>
          <cell r="N507" t="str">
            <v>vijay.arora1@spectra.co</v>
          </cell>
          <cell r="O507">
            <v>8860086416</v>
          </cell>
          <cell r="P507"/>
          <cell r="Q507">
            <v>10434</v>
          </cell>
          <cell r="R507" t="str">
            <v>NonActive</v>
          </cell>
        </row>
        <row r="508">
          <cell r="C508">
            <v>2211258</v>
          </cell>
          <cell r="D508" t="str">
            <v>Shashi Kiran M</v>
          </cell>
          <cell r="E508" t="str">
            <v>FTTH-Own</v>
          </cell>
          <cell r="F508" t="str">
            <v>Business Development Executive-Home</v>
          </cell>
          <cell r="G508">
            <v>44468</v>
          </cell>
          <cell r="H508" t="str">
            <v>&gt; 3 Month</v>
          </cell>
          <cell r="I508" t="str">
            <v>Mohammed Rafiq</v>
          </cell>
          <cell r="J508" t="str">
            <v>Business Development Manager-Home</v>
          </cell>
          <cell r="K508">
            <v>10893</v>
          </cell>
          <cell r="L508" t="str">
            <v>Bangalore</v>
          </cell>
          <cell r="M508" t="str">
            <v>Niket Kumar</v>
          </cell>
          <cell r="N508" t="str">
            <v>shashi.kiran@spectra.co</v>
          </cell>
          <cell r="O508">
            <v>9513077400</v>
          </cell>
          <cell r="P508" t="str">
            <v>BDE</v>
          </cell>
          <cell r="Q508">
            <v>2211258</v>
          </cell>
          <cell r="R508" t="str">
            <v>NonActive</v>
          </cell>
        </row>
        <row r="509">
          <cell r="C509">
            <v>11544</v>
          </cell>
          <cell r="D509" t="str">
            <v>Anurag Gupta</v>
          </cell>
          <cell r="E509" t="str">
            <v>OBB</v>
          </cell>
          <cell r="F509" t="str">
            <v>Sales Officers</v>
          </cell>
          <cell r="G509">
            <v>44446</v>
          </cell>
          <cell r="H509" t="str">
            <v>&gt; 3 Month</v>
          </cell>
          <cell r="I509" t="str">
            <v>Varun Dhupar</v>
          </cell>
          <cell r="J509" t="str">
            <v>Team Leaders</v>
          </cell>
          <cell r="K509">
            <v>10803</v>
          </cell>
          <cell r="L509" t="str">
            <v>Noida</v>
          </cell>
          <cell r="M509" t="str">
            <v>Arpan Chakraverty</v>
          </cell>
          <cell r="N509" t="str">
            <v>anurag.gupta1@spectra.co</v>
          </cell>
          <cell r="O509">
            <v>9289012175</v>
          </cell>
          <cell r="P509"/>
          <cell r="Q509">
            <v>11544</v>
          </cell>
          <cell r="R509" t="str">
            <v>NonActive</v>
          </cell>
        </row>
        <row r="510">
          <cell r="C510">
            <v>11545</v>
          </cell>
          <cell r="D510" t="str">
            <v>Sunil Kumar</v>
          </cell>
          <cell r="E510" t="str">
            <v>OBB</v>
          </cell>
          <cell r="F510" t="str">
            <v>Sales Officers</v>
          </cell>
          <cell r="G510">
            <v>44446</v>
          </cell>
          <cell r="H510" t="str">
            <v>&gt; 3 Month</v>
          </cell>
          <cell r="I510" t="str">
            <v>Varun Dhupar</v>
          </cell>
          <cell r="J510" t="str">
            <v>Team Leaders</v>
          </cell>
          <cell r="K510">
            <v>10803</v>
          </cell>
          <cell r="L510" t="str">
            <v>Gurgaon</v>
          </cell>
          <cell r="M510" t="str">
            <v>Arpan Chakraverty</v>
          </cell>
          <cell r="N510" t="str">
            <v>sunil.kumar7@spectra.co</v>
          </cell>
          <cell r="O510">
            <v>9289012176</v>
          </cell>
          <cell r="P510"/>
          <cell r="Q510">
            <v>11545</v>
          </cell>
          <cell r="R510" t="str">
            <v>NonActive</v>
          </cell>
        </row>
        <row r="511">
          <cell r="C511">
            <v>11556</v>
          </cell>
          <cell r="D511" t="str">
            <v>Raushan Kumar</v>
          </cell>
          <cell r="E511" t="str">
            <v>OBB</v>
          </cell>
          <cell r="F511" t="str">
            <v>Sales Officers</v>
          </cell>
          <cell r="G511">
            <v>44463</v>
          </cell>
          <cell r="H511" t="str">
            <v>&gt; 3 Month</v>
          </cell>
          <cell r="I511" t="str">
            <v>Rajvardhan .</v>
          </cell>
          <cell r="J511" t="str">
            <v>Sales Manager-Business</v>
          </cell>
          <cell r="K511">
            <v>10660</v>
          </cell>
          <cell r="L511" t="str">
            <v>Gurgaon</v>
          </cell>
          <cell r="M511" t="str">
            <v>Arpan Chakraverty</v>
          </cell>
          <cell r="N511" t="str">
            <v>raushan.kumar@spectra.co</v>
          </cell>
          <cell r="O511">
            <v>9289014212</v>
          </cell>
          <cell r="P511"/>
          <cell r="Q511">
            <v>11556</v>
          </cell>
          <cell r="R511" t="str">
            <v>NonActive</v>
          </cell>
        </row>
        <row r="512">
          <cell r="C512">
            <v>11554</v>
          </cell>
          <cell r="D512" t="str">
            <v xml:space="preserve">Manivannan </v>
          </cell>
          <cell r="E512" t="str">
            <v>BIA</v>
          </cell>
          <cell r="F512" t="str">
            <v>Ent Sales Manager</v>
          </cell>
          <cell r="G512">
            <v>44466</v>
          </cell>
          <cell r="H512" t="str">
            <v>&gt; 3 Month</v>
          </cell>
          <cell r="I512" t="str">
            <v>Siddhesh Sane</v>
          </cell>
          <cell r="J512" t="str">
            <v>Acquisition Manager - TL</v>
          </cell>
          <cell r="K512"/>
          <cell r="L512" t="str">
            <v>Bangalore</v>
          </cell>
          <cell r="M512" t="str">
            <v>Manoj Mandal</v>
          </cell>
          <cell r="N512" t="str">
            <v>manivannan.t@spectra.co</v>
          </cell>
          <cell r="O512">
            <v>9513094446</v>
          </cell>
          <cell r="P512" t="str">
            <v>AM Hunting</v>
          </cell>
          <cell r="Q512">
            <v>11554</v>
          </cell>
          <cell r="R512" t="str">
            <v>NonActive</v>
          </cell>
        </row>
        <row r="513">
          <cell r="C513">
            <v>2192479</v>
          </cell>
          <cell r="D513" t="str">
            <v>Ajit Kumar</v>
          </cell>
          <cell r="E513" t="str">
            <v>FTTH-Own</v>
          </cell>
          <cell r="F513" t="str">
            <v>Business Development Executive-Home</v>
          </cell>
          <cell r="G513">
            <v>44454</v>
          </cell>
          <cell r="H513" t="str">
            <v>&gt; 3 Month</v>
          </cell>
          <cell r="I513" t="str">
            <v>Ashish Mathur</v>
          </cell>
          <cell r="J513" t="str">
            <v>Business Development Manager-Home</v>
          </cell>
          <cell r="K513">
            <v>10142</v>
          </cell>
          <cell r="L513" t="str">
            <v>Delhi</v>
          </cell>
          <cell r="M513" t="str">
            <v>Niket Kumar</v>
          </cell>
          <cell r="N513" t="str">
            <v>ajit.kumar2@spectra.co</v>
          </cell>
          <cell r="O513">
            <v>7042128657</v>
          </cell>
          <cell r="P513"/>
          <cell r="Q513">
            <v>2192479</v>
          </cell>
          <cell r="R513" t="str">
            <v>NonActive</v>
          </cell>
        </row>
        <row r="514">
          <cell r="C514">
            <v>2224509</v>
          </cell>
          <cell r="D514" t="str">
            <v>Rahul 01</v>
          </cell>
          <cell r="E514" t="str">
            <v>FTTH-Own</v>
          </cell>
          <cell r="F514" t="str">
            <v>Business Development Executive-Home</v>
          </cell>
          <cell r="G514">
            <v>44480</v>
          </cell>
          <cell r="H514" t="str">
            <v>&gt; 3 Month</v>
          </cell>
          <cell r="I514" t="str">
            <v>Ashish Mathur</v>
          </cell>
          <cell r="J514" t="str">
            <v>Business Development Manager-Home</v>
          </cell>
          <cell r="K514">
            <v>10142</v>
          </cell>
          <cell r="L514" t="str">
            <v>Noida</v>
          </cell>
          <cell r="M514" t="str">
            <v>Niket Kumar</v>
          </cell>
          <cell r="N514" t="str">
            <v>rahul@spectra.co</v>
          </cell>
          <cell r="O514" t="str">
            <v>93196 92133</v>
          </cell>
          <cell r="P514"/>
          <cell r="Q514">
            <v>2224509</v>
          </cell>
          <cell r="R514" t="str">
            <v>NonActive</v>
          </cell>
        </row>
        <row r="515">
          <cell r="C515">
            <v>2190811</v>
          </cell>
          <cell r="D515" t="str">
            <v>Mithun 5</v>
          </cell>
          <cell r="E515" t="str">
            <v>FTTH-Own</v>
          </cell>
          <cell r="F515" t="str">
            <v>Business Development Executive-Home</v>
          </cell>
          <cell r="G515">
            <v>44475</v>
          </cell>
          <cell r="H515" t="str">
            <v>&gt; 3 Month</v>
          </cell>
          <cell r="I515" t="str">
            <v>Ashish Mathur</v>
          </cell>
          <cell r="J515" t="str">
            <v>Business Development Manager-Home</v>
          </cell>
          <cell r="K515">
            <v>10142</v>
          </cell>
          <cell r="L515" t="str">
            <v>Delhi</v>
          </cell>
          <cell r="M515" t="str">
            <v>Niket Kumar</v>
          </cell>
          <cell r="N515" t="str">
            <v>mithun@spectra.co</v>
          </cell>
          <cell r="O515" t="str">
            <v>93196 92128</v>
          </cell>
          <cell r="P515" t="str">
            <v>BDE</v>
          </cell>
          <cell r="Q515">
            <v>2190811</v>
          </cell>
          <cell r="R515" t="str">
            <v>NonActive</v>
          </cell>
        </row>
        <row r="516">
          <cell r="C516">
            <v>211278</v>
          </cell>
          <cell r="D516" t="str">
            <v>Ganesh Kumar</v>
          </cell>
          <cell r="E516" t="str">
            <v>Channel Partner</v>
          </cell>
          <cell r="F516" t="str">
            <v>Channel Partner</v>
          </cell>
          <cell r="G516">
            <v>44487</v>
          </cell>
          <cell r="H516" t="str">
            <v>&gt; 3 Month</v>
          </cell>
          <cell r="I516" t="str">
            <v>Ashish Mathur</v>
          </cell>
          <cell r="J516" t="str">
            <v>Business Development Manager-Home</v>
          </cell>
          <cell r="K516">
            <v>10142</v>
          </cell>
          <cell r="L516" t="str">
            <v>Delhi</v>
          </cell>
          <cell r="M516" t="str">
            <v>Niket Kumar</v>
          </cell>
          <cell r="N516" t="str">
            <v>Spectra@Spectra.co</v>
          </cell>
          <cell r="O516"/>
          <cell r="P516"/>
          <cell r="Q516">
            <v>211278</v>
          </cell>
          <cell r="R516" t="str">
            <v>NonActive</v>
          </cell>
        </row>
        <row r="517">
          <cell r="C517">
            <v>2112822</v>
          </cell>
          <cell r="D517" t="str">
            <v>Surendra Chauhan</v>
          </cell>
          <cell r="E517" t="str">
            <v>Channel Partner</v>
          </cell>
          <cell r="F517" t="str">
            <v>Channel Partner</v>
          </cell>
          <cell r="G517">
            <v>44487</v>
          </cell>
          <cell r="H517" t="str">
            <v>&gt; 3 Month</v>
          </cell>
          <cell r="I517" t="str">
            <v>Ashish Mathur</v>
          </cell>
          <cell r="J517" t="str">
            <v>Business Development Manager-Home</v>
          </cell>
          <cell r="K517">
            <v>10142</v>
          </cell>
          <cell r="L517" t="str">
            <v>Delhi</v>
          </cell>
          <cell r="M517" t="str">
            <v>s</v>
          </cell>
          <cell r="N517" t="str">
            <v>Spectra@Spectra.co</v>
          </cell>
          <cell r="O517"/>
          <cell r="P517"/>
          <cell r="Q517">
            <v>2112822</v>
          </cell>
          <cell r="R517" t="str">
            <v>NonActive</v>
          </cell>
        </row>
        <row r="518">
          <cell r="C518">
            <v>11540</v>
          </cell>
          <cell r="D518" t="str">
            <v>Shankar Singh</v>
          </cell>
          <cell r="E518" t="str">
            <v>GAM</v>
          </cell>
          <cell r="F518" t="str">
            <v>GAM</v>
          </cell>
          <cell r="G518">
            <v>44440</v>
          </cell>
          <cell r="H518" t="str">
            <v>&gt; 3 Month</v>
          </cell>
          <cell r="I518" t="str">
            <v>Umesh Kumar Sharma</v>
          </cell>
          <cell r="J518" t="str">
            <v>Business Manager</v>
          </cell>
          <cell r="K518"/>
          <cell r="L518" t="str">
            <v>Noida</v>
          </cell>
          <cell r="M518" t="str">
            <v>Umesh Kumar Sharma</v>
          </cell>
          <cell r="N518" t="str">
            <v>shankar.singh@spectra.co</v>
          </cell>
          <cell r="O518">
            <v>9289149993</v>
          </cell>
          <cell r="P518"/>
          <cell r="Q518">
            <v>11540</v>
          </cell>
          <cell r="R518" t="str">
            <v>NonActive</v>
          </cell>
        </row>
        <row r="519">
          <cell r="C519">
            <v>11569</v>
          </cell>
          <cell r="D519" t="str">
            <v>Sparsh Sharma</v>
          </cell>
          <cell r="E519" t="str">
            <v>GAM</v>
          </cell>
          <cell r="F519" t="str">
            <v>GAM</v>
          </cell>
          <cell r="G519">
            <v>44490</v>
          </cell>
          <cell r="H519" t="str">
            <v>&gt; 3 Month</v>
          </cell>
          <cell r="I519" t="str">
            <v>Yogesh Mudgil</v>
          </cell>
          <cell r="J519" t="str">
            <v>Gold Account Manager - TL</v>
          </cell>
          <cell r="K519">
            <v>11746</v>
          </cell>
          <cell r="L519" t="str">
            <v>Noida</v>
          </cell>
          <cell r="M519" t="str">
            <v>Umesh Sharma</v>
          </cell>
          <cell r="N519" t="str">
            <v>sparsh.sharma@spectra.co</v>
          </cell>
          <cell r="O519">
            <v>9289299182</v>
          </cell>
          <cell r="P519" t="str">
            <v>GAM</v>
          </cell>
          <cell r="Q519">
            <v>11569</v>
          </cell>
          <cell r="R519" t="str">
            <v>NonActive</v>
          </cell>
        </row>
        <row r="520">
          <cell r="C520">
            <v>11565</v>
          </cell>
          <cell r="D520" t="str">
            <v>Vikas Sharma</v>
          </cell>
          <cell r="E520" t="str">
            <v>TM Noi</v>
          </cell>
          <cell r="F520" t="str">
            <v>Sales Officers</v>
          </cell>
          <cell r="G520">
            <v>44480</v>
          </cell>
          <cell r="H520" t="str">
            <v>&gt; 3 Month</v>
          </cell>
          <cell r="I520" t="str">
            <v>Rajvardhan .</v>
          </cell>
          <cell r="J520" t="str">
            <v>Sales Officer - TL</v>
          </cell>
          <cell r="K520"/>
          <cell r="L520" t="str">
            <v>Noida</v>
          </cell>
          <cell r="M520" t="str">
            <v>Arpan Chakraverty</v>
          </cell>
          <cell r="N520" t="str">
            <v>vikas.sharma@spectra.co</v>
          </cell>
          <cell r="O520">
            <v>9999595307</v>
          </cell>
          <cell r="P520" t="str">
            <v>AM Hunting</v>
          </cell>
          <cell r="Q520">
            <v>11565</v>
          </cell>
          <cell r="R520" t="str">
            <v>NonActive</v>
          </cell>
        </row>
        <row r="521">
          <cell r="C521">
            <v>11580</v>
          </cell>
          <cell r="D521" t="str">
            <v>Manoj Kumar Sahu</v>
          </cell>
          <cell r="E521" t="str">
            <v>BIA</v>
          </cell>
          <cell r="F521" t="str">
            <v>Channel Manager</v>
          </cell>
          <cell r="G521">
            <v>44509</v>
          </cell>
          <cell r="H521" t="str">
            <v>&gt; 3 Month</v>
          </cell>
          <cell r="I521" t="str">
            <v>Kaptan Bhati</v>
          </cell>
          <cell r="J521" t="str">
            <v>Channel Manager - TL</v>
          </cell>
          <cell r="K521"/>
          <cell r="L521" t="str">
            <v>Noida</v>
          </cell>
          <cell r="M521" t="str">
            <v>Rajat Wadhwa</v>
          </cell>
          <cell r="N521" t="str">
            <v>manoj.sahu@spectra.co</v>
          </cell>
          <cell r="O521">
            <v>9289258537</v>
          </cell>
          <cell r="P521" t="str">
            <v>CPM</v>
          </cell>
          <cell r="Q521">
            <v>11580</v>
          </cell>
          <cell r="R521" t="str">
            <v>NonActive</v>
          </cell>
        </row>
        <row r="522">
          <cell r="C522">
            <v>11581</v>
          </cell>
          <cell r="D522" t="str">
            <v>Abhishek Pratap Singh5</v>
          </cell>
          <cell r="E522" t="str">
            <v>Channels</v>
          </cell>
          <cell r="F522" t="str">
            <v>Channel Manager</v>
          </cell>
          <cell r="G522">
            <v>44515</v>
          </cell>
          <cell r="H522" t="str">
            <v>&gt; 3 Month</v>
          </cell>
          <cell r="I522" t="str">
            <v>Kaptan Bhati</v>
          </cell>
          <cell r="J522" t="str">
            <v>Channel Manager - TL</v>
          </cell>
          <cell r="K522">
            <v>11501</v>
          </cell>
          <cell r="L522" t="str">
            <v>Gurgaon</v>
          </cell>
          <cell r="M522" t="str">
            <v>Rajat Wadhwa</v>
          </cell>
          <cell r="N522" t="str">
            <v>abhishek.singh5@spectra.co</v>
          </cell>
          <cell r="O522" t="str">
            <v>8470805910, 9289258538</v>
          </cell>
          <cell r="P522" t="str">
            <v>CPM</v>
          </cell>
          <cell r="Q522">
            <v>11581</v>
          </cell>
          <cell r="R522" t="str">
            <v>NonActive</v>
          </cell>
        </row>
        <row r="523">
          <cell r="C523">
            <v>11594</v>
          </cell>
          <cell r="D523" t="str">
            <v>Divya Arora</v>
          </cell>
          <cell r="E523" t="str">
            <v>C&amp;U</v>
          </cell>
          <cell r="F523" t="str">
            <v>Varticle Manager</v>
          </cell>
          <cell r="G523">
            <v>44522</v>
          </cell>
          <cell r="H523" t="str">
            <v>&gt; 3 Month</v>
          </cell>
          <cell r="I523" t="str">
            <v>Amit Kumar Mehta</v>
          </cell>
          <cell r="J523" t="str">
            <v>VBM</v>
          </cell>
          <cell r="K523">
            <v>10132</v>
          </cell>
          <cell r="L523" t="str">
            <v>Delhi</v>
          </cell>
          <cell r="M523" t="str">
            <v>Amit Kumar Mehta</v>
          </cell>
          <cell r="N523" t="str">
            <v>divya.arora2@spectra.co</v>
          </cell>
          <cell r="O523">
            <v>9289351021</v>
          </cell>
          <cell r="P523" t="str">
            <v>VM</v>
          </cell>
          <cell r="Q523">
            <v>11594</v>
          </cell>
          <cell r="R523" t="str">
            <v>NonActive</v>
          </cell>
        </row>
        <row r="524">
          <cell r="C524">
            <v>11598</v>
          </cell>
          <cell r="D524" t="str">
            <v>Sabina Somani</v>
          </cell>
          <cell r="E524" t="str">
            <v>BIA</v>
          </cell>
          <cell r="F524" t="str">
            <v>Ent Sales Manager</v>
          </cell>
          <cell r="G524">
            <v>44525</v>
          </cell>
          <cell r="H524" t="str">
            <v>&gt; 3 Month</v>
          </cell>
          <cell r="I524" t="str">
            <v>Sumit Sethi</v>
          </cell>
          <cell r="J524" t="str">
            <v>Team Leader</v>
          </cell>
          <cell r="K524">
            <v>10132</v>
          </cell>
          <cell r="L524" t="str">
            <v>Gurgaon</v>
          </cell>
          <cell r="M524" t="str">
            <v>Manoj Mandal</v>
          </cell>
          <cell r="N524" t="str">
            <v>sabina.somani2@spectra.co</v>
          </cell>
          <cell r="O524">
            <v>9289351015</v>
          </cell>
          <cell r="P524"/>
          <cell r="Q524">
            <v>11598</v>
          </cell>
          <cell r="R524" t="str">
            <v>NonActive</v>
          </cell>
        </row>
        <row r="525">
          <cell r="C525">
            <v>11570</v>
          </cell>
          <cell r="D525" t="str">
            <v>Vishesh Agrawal</v>
          </cell>
          <cell r="E525" t="str">
            <v>BIA</v>
          </cell>
          <cell r="F525" t="str">
            <v>Ent Sales Manager</v>
          </cell>
          <cell r="G525">
            <v>44491</v>
          </cell>
          <cell r="H525" t="str">
            <v>&gt; 3 Month</v>
          </cell>
          <cell r="I525" t="str">
            <v>Dilip Kumar</v>
          </cell>
          <cell r="J525" t="str">
            <v>Team Leader</v>
          </cell>
          <cell r="K525">
            <v>10132</v>
          </cell>
          <cell r="L525" t="str">
            <v>Delhi</v>
          </cell>
          <cell r="M525" t="str">
            <v>Manoj Mandal</v>
          </cell>
          <cell r="N525" t="str">
            <v>vishesh.agrawal@spectra.co</v>
          </cell>
          <cell r="O525">
            <v>9289299184</v>
          </cell>
          <cell r="P525"/>
          <cell r="Q525">
            <v>11570</v>
          </cell>
          <cell r="R525" t="str">
            <v>NonActive</v>
          </cell>
        </row>
        <row r="526">
          <cell r="C526">
            <v>11597</v>
          </cell>
          <cell r="D526" t="str">
            <v>Sunil Bhagwan Gholap</v>
          </cell>
          <cell r="E526" t="str">
            <v>BIA</v>
          </cell>
          <cell r="F526" t="str">
            <v>Ent Sales Manager</v>
          </cell>
          <cell r="G526">
            <v>44525</v>
          </cell>
          <cell r="H526" t="str">
            <v>&gt; 3 Month</v>
          </cell>
          <cell r="I526" t="str">
            <v>Ketan Dalvi</v>
          </cell>
          <cell r="J526" t="str">
            <v>Acquisition Manager - TL</v>
          </cell>
          <cell r="K526"/>
          <cell r="L526" t="str">
            <v>Mumbai</v>
          </cell>
          <cell r="M526" t="str">
            <v>Manoj Mandal</v>
          </cell>
          <cell r="N526" t="str">
            <v>sunil.gholap2@spectra.co</v>
          </cell>
          <cell r="O526">
            <v>9289351016</v>
          </cell>
          <cell r="P526" t="str">
            <v>AM Hunting</v>
          </cell>
          <cell r="Q526">
            <v>11597</v>
          </cell>
          <cell r="R526" t="str">
            <v>NonActive</v>
          </cell>
        </row>
        <row r="527">
          <cell r="C527">
            <v>11588</v>
          </cell>
          <cell r="D527" t="str">
            <v>Atul Pandey</v>
          </cell>
          <cell r="E527" t="str">
            <v>BIA</v>
          </cell>
          <cell r="F527" t="str">
            <v>Ent Sales Manager</v>
          </cell>
          <cell r="G527">
            <v>44510</v>
          </cell>
          <cell r="H527" t="str">
            <v>&gt; 3 Month</v>
          </cell>
          <cell r="I527" t="str">
            <v>Amit Kumar</v>
          </cell>
          <cell r="J527" t="str">
            <v>Team Leader</v>
          </cell>
          <cell r="K527"/>
          <cell r="L527" t="str">
            <v>Mumbai</v>
          </cell>
          <cell r="M527" t="str">
            <v>Manoj Mandal</v>
          </cell>
          <cell r="N527" t="str">
            <v xml:space="preserve">atul.pandey2@spectra.co    </v>
          </cell>
          <cell r="O527">
            <v>9289351012</v>
          </cell>
          <cell r="P527"/>
          <cell r="Q527">
            <v>11588</v>
          </cell>
          <cell r="R527" t="str">
            <v>NonActive</v>
          </cell>
        </row>
        <row r="528">
          <cell r="C528">
            <v>11576</v>
          </cell>
          <cell r="D528" t="str">
            <v>S Parameswaran</v>
          </cell>
          <cell r="E528" t="str">
            <v>BIA</v>
          </cell>
          <cell r="F528" t="str">
            <v>Ent Sales Manager</v>
          </cell>
          <cell r="G528">
            <v>44508</v>
          </cell>
          <cell r="H528" t="str">
            <v>&gt; 3 Month</v>
          </cell>
          <cell r="I528" t="str">
            <v>Amit Kumar</v>
          </cell>
          <cell r="J528" t="str">
            <v>Team Leader</v>
          </cell>
          <cell r="K528"/>
          <cell r="L528" t="str">
            <v>Chennai</v>
          </cell>
          <cell r="M528" t="str">
            <v>Manoj Mandal</v>
          </cell>
          <cell r="N528" t="str">
            <v>s.parameswaran@spectra.co</v>
          </cell>
          <cell r="O528">
            <v>9289258536</v>
          </cell>
          <cell r="P528"/>
          <cell r="Q528">
            <v>11576</v>
          </cell>
          <cell r="R528" t="str">
            <v>NonActive</v>
          </cell>
        </row>
        <row r="529">
          <cell r="C529">
            <v>11596</v>
          </cell>
          <cell r="D529" t="str">
            <v>Utkarsh Pandey</v>
          </cell>
          <cell r="E529" t="str">
            <v>BIA</v>
          </cell>
          <cell r="F529" t="str">
            <v>Ent Sales Manager</v>
          </cell>
          <cell r="G529">
            <v>44522</v>
          </cell>
          <cell r="H529" t="str">
            <v>&gt; 3 Month</v>
          </cell>
          <cell r="I529" t="str">
            <v>Amit Kumar</v>
          </cell>
          <cell r="J529" t="str">
            <v>Team Leader</v>
          </cell>
          <cell r="K529"/>
          <cell r="L529" t="str">
            <v>Bangalore</v>
          </cell>
          <cell r="M529" t="str">
            <v>Manoj Mandal</v>
          </cell>
          <cell r="N529" t="str">
            <v>utkarsh.pandey2@spectra.co</v>
          </cell>
          <cell r="O529">
            <v>8320739217</v>
          </cell>
          <cell r="P529"/>
          <cell r="Q529">
            <v>11596</v>
          </cell>
          <cell r="R529" t="str">
            <v>NonActive</v>
          </cell>
        </row>
        <row r="530">
          <cell r="C530">
            <v>11602</v>
          </cell>
          <cell r="D530" t="str">
            <v>Alok Kumar Singh</v>
          </cell>
          <cell r="E530" t="str">
            <v>FTTH-Own</v>
          </cell>
          <cell r="F530" t="str">
            <v>Business Development Executive-Home</v>
          </cell>
          <cell r="G530">
            <v>44524</v>
          </cell>
          <cell r="H530" t="str">
            <v>&gt; 3 Month</v>
          </cell>
          <cell r="I530" t="str">
            <v>TBA</v>
          </cell>
          <cell r="J530" t="str">
            <v>Business Development Manager-Home</v>
          </cell>
          <cell r="K530">
            <v>10915</v>
          </cell>
          <cell r="L530" t="str">
            <v>Gurgaon</v>
          </cell>
          <cell r="M530" t="str">
            <v>Niket Kumar</v>
          </cell>
          <cell r="N530" t="str">
            <v>alok.singh2@spectra.co</v>
          </cell>
          <cell r="O530"/>
          <cell r="P530" t="str">
            <v>BDE</v>
          </cell>
          <cell r="Q530">
            <v>11602</v>
          </cell>
          <cell r="R530" t="str">
            <v>NonActive</v>
          </cell>
        </row>
        <row r="531">
          <cell r="C531">
            <v>11587</v>
          </cell>
          <cell r="D531" t="str">
            <v>Roshan Soni2</v>
          </cell>
          <cell r="E531" t="str">
            <v>FTTH-Own</v>
          </cell>
          <cell r="F531" t="str">
            <v>Business Development Executive-Home</v>
          </cell>
          <cell r="G531">
            <v>44501</v>
          </cell>
          <cell r="H531" t="str">
            <v>&gt; 3 Month</v>
          </cell>
          <cell r="I531" t="str">
            <v>Ashish Mathur</v>
          </cell>
          <cell r="J531" t="str">
            <v>Business Development Manager-Home</v>
          </cell>
          <cell r="K531">
            <v>10142</v>
          </cell>
          <cell r="L531" t="str">
            <v>Delhi</v>
          </cell>
          <cell r="M531" t="str">
            <v>Niket Kumar</v>
          </cell>
          <cell r="N531" t="str">
            <v>roshan.soni2@spectra.co</v>
          </cell>
          <cell r="O531">
            <v>8383913673</v>
          </cell>
          <cell r="P531"/>
          <cell r="Q531">
            <v>11587</v>
          </cell>
          <cell r="R531" t="str">
            <v>NonActive</v>
          </cell>
        </row>
        <row r="532">
          <cell r="C532">
            <v>11635</v>
          </cell>
          <cell r="D532" t="str">
            <v>Yogesh Sharma</v>
          </cell>
          <cell r="E532" t="str">
            <v>Channels</v>
          </cell>
          <cell r="F532" t="str">
            <v>Channel Manager</v>
          </cell>
          <cell r="G532">
            <v>44531</v>
          </cell>
          <cell r="H532" t="str">
            <v>&gt; 3 Month</v>
          </cell>
          <cell r="I532" t="str">
            <v>Vinod Muraleedharan</v>
          </cell>
          <cell r="J532" t="str">
            <v>Business Manager</v>
          </cell>
          <cell r="K532">
            <v>11501</v>
          </cell>
          <cell r="L532" t="str">
            <v>Noida</v>
          </cell>
          <cell r="M532" t="str">
            <v>Vinod Muraleedharan</v>
          </cell>
          <cell r="N532" t="str">
            <v>yogesh.sharma3@spectra.co</v>
          </cell>
          <cell r="O532">
            <v>9316756730</v>
          </cell>
          <cell r="P532"/>
          <cell r="Q532">
            <v>11635</v>
          </cell>
          <cell r="R532" t="str">
            <v>NonActive</v>
          </cell>
        </row>
        <row r="533">
          <cell r="C533">
            <v>2280113</v>
          </cell>
          <cell r="D533" t="str">
            <v>Rajendra Kumar Maurya</v>
          </cell>
          <cell r="E533" t="str">
            <v>FTTH-Own</v>
          </cell>
          <cell r="F533" t="str">
            <v>Business Development Executive-Home</v>
          </cell>
          <cell r="G533">
            <v>44536</v>
          </cell>
          <cell r="H533" t="str">
            <v>&gt; 3 Month</v>
          </cell>
          <cell r="I533" t="str">
            <v>Ashish Mathur</v>
          </cell>
          <cell r="J533" t="str">
            <v>Business Development Manager-Home</v>
          </cell>
          <cell r="K533"/>
          <cell r="L533" t="str">
            <v>Delhi</v>
          </cell>
          <cell r="M533" t="str">
            <v>Niket Kumar</v>
          </cell>
          <cell r="N533" t="str">
            <v>rajendra.maurya2@spectra.co</v>
          </cell>
          <cell r="O533"/>
          <cell r="P533"/>
          <cell r="Q533">
            <v>2280113</v>
          </cell>
          <cell r="R533" t="str">
            <v>NonActive</v>
          </cell>
        </row>
        <row r="534">
          <cell r="C534">
            <v>11640</v>
          </cell>
          <cell r="D534" t="str">
            <v>Jagdish Prasad 2</v>
          </cell>
          <cell r="E534" t="str">
            <v>FTTH-Own</v>
          </cell>
          <cell r="F534" t="str">
            <v>Business Development Executive-Home</v>
          </cell>
          <cell r="G534">
            <v>44539</v>
          </cell>
          <cell r="H534" t="str">
            <v>&gt; 3 Month</v>
          </cell>
          <cell r="I534" t="str">
            <v>Ashish Mathur</v>
          </cell>
          <cell r="J534" t="str">
            <v>Business Development Manager-Home</v>
          </cell>
          <cell r="K534"/>
          <cell r="L534" t="str">
            <v>Delhi</v>
          </cell>
          <cell r="M534" t="str">
            <v>Niket Kumar</v>
          </cell>
          <cell r="N534" t="str">
            <v>jagdish.prasad2@spectra.co</v>
          </cell>
          <cell r="O534"/>
          <cell r="P534" t="str">
            <v>BDE</v>
          </cell>
          <cell r="Q534">
            <v>11640</v>
          </cell>
          <cell r="R534" t="str">
            <v>NonActive</v>
          </cell>
        </row>
        <row r="535">
          <cell r="C535">
            <v>11582</v>
          </cell>
          <cell r="D535" t="str">
            <v>Nakul Sharma1</v>
          </cell>
          <cell r="E535" t="str">
            <v>GAM</v>
          </cell>
          <cell r="F535" t="str">
            <v>GAM</v>
          </cell>
          <cell r="G535">
            <v>44508</v>
          </cell>
          <cell r="H535" t="str">
            <v>&gt; 3 Month</v>
          </cell>
          <cell r="I535" t="str">
            <v>Yogesh Mudgil</v>
          </cell>
          <cell r="J535" t="str">
            <v>Team Leader</v>
          </cell>
          <cell r="K535">
            <v>11746</v>
          </cell>
          <cell r="L535" t="str">
            <v>Gurgaon</v>
          </cell>
          <cell r="M535" t="str">
            <v>Umesh Kumar Sharma</v>
          </cell>
          <cell r="N535" t="str">
            <v>nakul.sharma1@spectra.co</v>
          </cell>
          <cell r="O535">
            <v>9289880085</v>
          </cell>
          <cell r="P535"/>
          <cell r="Q535">
            <v>11582</v>
          </cell>
          <cell r="R535" t="str">
            <v>NonActive</v>
          </cell>
        </row>
        <row r="536">
          <cell r="C536" t="str">
            <v xml:space="preserve">11634  </v>
          </cell>
          <cell r="D536" t="str">
            <v>Murthy U</v>
          </cell>
          <cell r="E536" t="str">
            <v>OBB &amp; BBB</v>
          </cell>
          <cell r="F536" t="str">
            <v>Sales Officers</v>
          </cell>
          <cell r="G536">
            <v>44542</v>
          </cell>
          <cell r="H536" t="str">
            <v>&gt; 3 Month</v>
          </cell>
          <cell r="I536" t="str">
            <v>Ganapathy.v</v>
          </cell>
          <cell r="J536" t="str">
            <v>Sales Manager-Business</v>
          </cell>
          <cell r="K536"/>
          <cell r="L536" t="str">
            <v>Chennai</v>
          </cell>
          <cell r="M536" t="str">
            <v>TBA</v>
          </cell>
          <cell r="N536" t="str">
            <v>murthy.u1@spectra.co</v>
          </cell>
          <cell r="O536">
            <v>7827953929</v>
          </cell>
          <cell r="P536"/>
          <cell r="Q536" t="str">
            <v xml:space="preserve">11634  </v>
          </cell>
          <cell r="R536" t="str">
            <v>NonActive</v>
          </cell>
        </row>
        <row r="537">
          <cell r="C537">
            <v>11656</v>
          </cell>
          <cell r="D537" t="str">
            <v>Umesh Chandra Singh</v>
          </cell>
          <cell r="E537" t="str">
            <v>SO BMC</v>
          </cell>
          <cell r="F537" t="str">
            <v>Sales Officers</v>
          </cell>
          <cell r="G537">
            <v>44550</v>
          </cell>
          <cell r="H537" t="str">
            <v>&gt; 3 Month</v>
          </cell>
          <cell r="I537" t="str">
            <v>Sandeep Nandlal Tripathi</v>
          </cell>
          <cell r="J537" t="str">
            <v>Sales Officer - TL</v>
          </cell>
          <cell r="K537">
            <v>11661</v>
          </cell>
          <cell r="L537" t="str">
            <v>Mumbai</v>
          </cell>
          <cell r="M537" t="str">
            <v>Sunil Kale</v>
          </cell>
          <cell r="N537" t="str">
            <v>umesh.singh1@spectra.co</v>
          </cell>
          <cell r="O537">
            <v>9289450070</v>
          </cell>
          <cell r="P537" t="str">
            <v>BB Team</v>
          </cell>
          <cell r="Q537">
            <v>11656</v>
          </cell>
          <cell r="R537" t="str">
            <v>NonActive</v>
          </cell>
        </row>
        <row r="538">
          <cell r="C538">
            <v>11657</v>
          </cell>
          <cell r="D538" t="str">
            <v>Rameshwar Gupta</v>
          </cell>
          <cell r="E538" t="str">
            <v>SO BMC</v>
          </cell>
          <cell r="F538" t="str">
            <v>Sales Officers</v>
          </cell>
          <cell r="G538">
            <v>44550</v>
          </cell>
          <cell r="H538" t="str">
            <v>&gt; 3 Month</v>
          </cell>
          <cell r="I538" t="str">
            <v>Anand Kumar</v>
          </cell>
          <cell r="J538" t="str">
            <v>Sales Officer - TL</v>
          </cell>
          <cell r="K538">
            <v>11661</v>
          </cell>
          <cell r="L538" t="str">
            <v>Mumbai</v>
          </cell>
          <cell r="M538" t="str">
            <v>Rohit Rahul</v>
          </cell>
          <cell r="N538" t="str">
            <v>rameshwar.gupta@spectra.co</v>
          </cell>
          <cell r="O538">
            <v>9289450071</v>
          </cell>
          <cell r="P538" t="str">
            <v>BB Team</v>
          </cell>
          <cell r="Q538">
            <v>11657</v>
          </cell>
          <cell r="R538" t="str">
            <v>NonActive</v>
          </cell>
        </row>
        <row r="539">
          <cell r="C539">
            <v>11948</v>
          </cell>
          <cell r="D539" t="str">
            <v>Manjunath BN</v>
          </cell>
          <cell r="E539" t="str">
            <v>OBB &amp; BBB</v>
          </cell>
          <cell r="F539" t="str">
            <v>Sales Officer - TL</v>
          </cell>
          <cell r="G539">
            <v>44805</v>
          </cell>
          <cell r="H539" t="str">
            <v>&gt; 3 Month</v>
          </cell>
          <cell r="I539" t="str">
            <v>Vijay Kumar</v>
          </cell>
          <cell r="J539" t="str">
            <v>Sales Officer - TL</v>
          </cell>
          <cell r="K539"/>
          <cell r="L539" t="str">
            <v>Bangalore</v>
          </cell>
          <cell r="M539" t="str">
            <v>Sunil Kale</v>
          </cell>
          <cell r="N539" t="str">
            <v>Spectra@Spectra.co</v>
          </cell>
          <cell r="O539"/>
          <cell r="P539" t="str">
            <v>BB Team</v>
          </cell>
          <cell r="Q539">
            <v>11948</v>
          </cell>
          <cell r="R539" t="str">
            <v>Team Leaders</v>
          </cell>
        </row>
        <row r="540">
          <cell r="C540">
            <v>11638</v>
          </cell>
          <cell r="D540" t="str">
            <v>Srinivas Reddy</v>
          </cell>
          <cell r="E540" t="str">
            <v>FTTH-Own</v>
          </cell>
          <cell r="F540" t="str">
            <v>Business Development Executive-Home</v>
          </cell>
          <cell r="G540">
            <v>44536</v>
          </cell>
          <cell r="H540" t="str">
            <v>&gt; 3 Month</v>
          </cell>
          <cell r="I540" t="str">
            <v>Mohammed Rafiq</v>
          </cell>
          <cell r="J540" t="str">
            <v>Business Development Manager-Home</v>
          </cell>
          <cell r="K540"/>
          <cell r="L540" t="str">
            <v>Bangalore</v>
          </cell>
          <cell r="M540" t="str">
            <v>Niket Kumar</v>
          </cell>
          <cell r="N540" t="str">
            <v>srinivas.ml@spectra.co</v>
          </cell>
          <cell r="O540">
            <v>9289486977</v>
          </cell>
          <cell r="P540" t="str">
            <v>BDE</v>
          </cell>
          <cell r="Q540">
            <v>11638</v>
          </cell>
          <cell r="R540" t="str">
            <v>NonActive</v>
          </cell>
        </row>
        <row r="541">
          <cell r="C541">
            <v>11650</v>
          </cell>
          <cell r="D541" t="str">
            <v>Bavihalli Mahadevappa</v>
          </cell>
          <cell r="E541" t="str">
            <v>FTTH-Own</v>
          </cell>
          <cell r="F541" t="str">
            <v>Business Development Executive-Home</v>
          </cell>
          <cell r="G541">
            <v>44550</v>
          </cell>
          <cell r="H541" t="str">
            <v>&gt; 3 Month</v>
          </cell>
          <cell r="I541" t="str">
            <v>Mohammed Rafiq</v>
          </cell>
          <cell r="J541" t="str">
            <v>Business Development Manager-Home</v>
          </cell>
          <cell r="K541"/>
          <cell r="L541" t="str">
            <v>Bangalore</v>
          </cell>
          <cell r="M541" t="str">
            <v>Niket Kumar</v>
          </cell>
          <cell r="N541" t="str">
            <v>bavihalli.mahadevappa@spectra.co </v>
          </cell>
          <cell r="O541"/>
          <cell r="P541"/>
          <cell r="Q541">
            <v>11650</v>
          </cell>
          <cell r="R541" t="str">
            <v>NonActive</v>
          </cell>
        </row>
        <row r="542">
          <cell r="C542">
            <v>11645</v>
          </cell>
          <cell r="D542" t="str">
            <v>Lalan Kumar</v>
          </cell>
          <cell r="E542" t="str">
            <v>BIA</v>
          </cell>
          <cell r="F542" t="str">
            <v>Ent Sales Manager</v>
          </cell>
          <cell r="G542">
            <v>44545</v>
          </cell>
          <cell r="H542" t="str">
            <v>&gt; 3 Month</v>
          </cell>
          <cell r="I542" t="str">
            <v>Amit Kumar</v>
          </cell>
          <cell r="J542" t="str">
            <v>Team Leader</v>
          </cell>
          <cell r="K542"/>
          <cell r="L542" t="str">
            <v>Bangalore</v>
          </cell>
          <cell r="M542" t="str">
            <v>Manoj Mandal</v>
          </cell>
          <cell r="N542" t="str">
            <v> lalan.kumar@spectra.co</v>
          </cell>
          <cell r="O542"/>
          <cell r="P542"/>
          <cell r="Q542">
            <v>11645</v>
          </cell>
          <cell r="R542" t="str">
            <v>NonActive</v>
          </cell>
        </row>
        <row r="543">
          <cell r="C543">
            <v>11647</v>
          </cell>
          <cell r="D543" t="str">
            <v>Chirag kantilal Vadgama</v>
          </cell>
          <cell r="E543" t="str">
            <v>BIA</v>
          </cell>
          <cell r="F543" t="str">
            <v>Ent Sales Manager</v>
          </cell>
          <cell r="G543">
            <v>44546</v>
          </cell>
          <cell r="H543" t="str">
            <v>&gt; 3 Month</v>
          </cell>
          <cell r="I543" t="str">
            <v>Amit Kumar</v>
          </cell>
          <cell r="J543" t="str">
            <v>Team Leader</v>
          </cell>
          <cell r="K543"/>
          <cell r="L543" t="str">
            <v>Mumbai</v>
          </cell>
          <cell r="M543" t="str">
            <v>Manoj Mandal</v>
          </cell>
          <cell r="N543" t="str">
            <v> chirag.vadgama@spectra.co</v>
          </cell>
          <cell r="O543"/>
          <cell r="P543"/>
          <cell r="Q543">
            <v>11647</v>
          </cell>
          <cell r="R543" t="str">
            <v>NonActive</v>
          </cell>
        </row>
        <row r="544">
          <cell r="C544">
            <v>11648</v>
          </cell>
          <cell r="D544" t="str">
            <v>Rishav Singh</v>
          </cell>
          <cell r="E544" t="str">
            <v>BIA</v>
          </cell>
          <cell r="F544" t="str">
            <v>Ent Sales Manager</v>
          </cell>
          <cell r="G544">
            <v>44546</v>
          </cell>
          <cell r="H544" t="str">
            <v>&gt; 3 Month</v>
          </cell>
          <cell r="I544" t="str">
            <v>Sumit Sethi</v>
          </cell>
          <cell r="J544" t="str">
            <v>Team Leader</v>
          </cell>
          <cell r="K544"/>
          <cell r="L544" t="str">
            <v>Delhi</v>
          </cell>
          <cell r="M544" t="str">
            <v>Manoj Mandal</v>
          </cell>
          <cell r="N544" t="str">
            <v> Rishav.singh1@spectra.co</v>
          </cell>
          <cell r="O544"/>
          <cell r="P544"/>
          <cell r="Q544">
            <v>11648</v>
          </cell>
          <cell r="R544" t="str">
            <v>NonActive</v>
          </cell>
        </row>
        <row r="545">
          <cell r="C545">
            <v>11660</v>
          </cell>
          <cell r="D545" t="str">
            <v>Rajasekaran Panneer selvam</v>
          </cell>
          <cell r="E545" t="str">
            <v>BIA</v>
          </cell>
          <cell r="F545" t="str">
            <v>Ent Sales Manager</v>
          </cell>
          <cell r="G545">
            <v>44552</v>
          </cell>
          <cell r="H545" t="str">
            <v>&gt; 3 Month</v>
          </cell>
          <cell r="I545" t="str">
            <v>Amit Kumar</v>
          </cell>
          <cell r="J545" t="str">
            <v>Team Leader</v>
          </cell>
          <cell r="K545"/>
          <cell r="L545" t="str">
            <v>Chennai</v>
          </cell>
          <cell r="M545" t="str">
            <v>Manoj Mandal</v>
          </cell>
          <cell r="N545" t="str">
            <v> rajasekaran.selvam@spectra.co</v>
          </cell>
          <cell r="O545"/>
          <cell r="P545"/>
          <cell r="Q545">
            <v>11660</v>
          </cell>
          <cell r="R545" t="str">
            <v>NonActive</v>
          </cell>
        </row>
        <row r="546">
          <cell r="C546">
            <v>11614</v>
          </cell>
          <cell r="D546" t="str">
            <v>Dharmender Singh</v>
          </cell>
          <cell r="E546" t="str">
            <v>OBB &amp; BBB</v>
          </cell>
          <cell r="F546" t="str">
            <v>Sales Officers</v>
          </cell>
          <cell r="G546">
            <v>44531</v>
          </cell>
          <cell r="H546" t="str">
            <v>&gt; 3 Month</v>
          </cell>
          <cell r="I546" t="str">
            <v>Mohit Lav</v>
          </cell>
          <cell r="J546" t="str">
            <v>Team Leader</v>
          </cell>
          <cell r="K546"/>
          <cell r="L546" t="str">
            <v>Gurgaon</v>
          </cell>
          <cell r="M546" t="str">
            <v>Arpan Chakraverty</v>
          </cell>
          <cell r="N546" t="str">
            <v>Spectra@Spectra.co</v>
          </cell>
          <cell r="O546"/>
          <cell r="P546"/>
          <cell r="Q546">
            <v>11614</v>
          </cell>
          <cell r="R546" t="str">
            <v>NonActive</v>
          </cell>
        </row>
        <row r="547">
          <cell r="C547">
            <v>10850</v>
          </cell>
          <cell r="D547" t="str">
            <v>Rishikesh Srivastava</v>
          </cell>
          <cell r="E547" t="str">
            <v xml:space="preserve">Office / SMB Vertical </v>
          </cell>
          <cell r="F547" t="str">
            <v>TM</v>
          </cell>
          <cell r="G547">
            <v>43115</v>
          </cell>
          <cell r="H547" t="str">
            <v>&gt; 3 Month</v>
          </cell>
          <cell r="I547" t="str">
            <v>Ajeet Sharma (Office)</v>
          </cell>
          <cell r="J547" t="str">
            <v>TM</v>
          </cell>
          <cell r="K547" t="e">
            <v>#N/A</v>
          </cell>
          <cell r="L547" t="str">
            <v>Gurgaon</v>
          </cell>
          <cell r="M547" t="str">
            <v>Himanshu Goyal</v>
          </cell>
          <cell r="N547" t="str">
            <v>rishikesh.srivastava@spectra.co</v>
          </cell>
          <cell r="O547"/>
          <cell r="P547" t="str">
            <v xml:space="preserve">Office / SMB Team </v>
          </cell>
          <cell r="Q547">
            <v>10850</v>
          </cell>
          <cell r="R547" t="str">
            <v>Active</v>
          </cell>
        </row>
        <row r="548">
          <cell r="C548">
            <v>11637</v>
          </cell>
          <cell r="D548" t="str">
            <v>Lakshman Kumar Pandey</v>
          </cell>
          <cell r="E548" t="str">
            <v>OBB &amp; BBB</v>
          </cell>
          <cell r="F548" t="str">
            <v>Sales Officers</v>
          </cell>
          <cell r="G548">
            <v>44536</v>
          </cell>
          <cell r="H548" t="str">
            <v>&gt; 3 Month</v>
          </cell>
          <cell r="I548" t="str">
            <v>Mohit Lav</v>
          </cell>
          <cell r="J548" t="str">
            <v>Sales Manager-Business</v>
          </cell>
          <cell r="K548"/>
          <cell r="L548" t="str">
            <v>Gurgaon</v>
          </cell>
          <cell r="M548" t="str">
            <v>Arpan Chakraverty</v>
          </cell>
          <cell r="N548" t="str">
            <v>Spectra@Spectra.co</v>
          </cell>
          <cell r="O548"/>
          <cell r="P548"/>
          <cell r="Q548">
            <v>11637</v>
          </cell>
          <cell r="R548" t="str">
            <v>NonActive</v>
          </cell>
        </row>
        <row r="549">
          <cell r="C549">
            <v>11626</v>
          </cell>
          <cell r="D549" t="str">
            <v>MAYANK PRATAP SINGH</v>
          </cell>
          <cell r="E549" t="str">
            <v>OBB &amp; BBB</v>
          </cell>
          <cell r="F549" t="str">
            <v>Sales Officers</v>
          </cell>
          <cell r="G549">
            <v>44540</v>
          </cell>
          <cell r="H549" t="str">
            <v>&gt; 3 Month</v>
          </cell>
          <cell r="I549" t="str">
            <v>Mohit Lav</v>
          </cell>
          <cell r="J549" t="str">
            <v>Sales Manager-Business</v>
          </cell>
          <cell r="K549"/>
          <cell r="L549" t="str">
            <v>Gurgaon</v>
          </cell>
          <cell r="M549" t="str">
            <v>Arpan Chakraverty</v>
          </cell>
          <cell r="N549" t="str">
            <v>Spectra@Spectra.co</v>
          </cell>
          <cell r="O549"/>
          <cell r="P549"/>
          <cell r="Q549">
            <v>11626</v>
          </cell>
          <cell r="R549" t="str">
            <v>NonActive</v>
          </cell>
        </row>
        <row r="550">
          <cell r="C550">
            <v>11667</v>
          </cell>
          <cell r="D550" t="str">
            <v>Deepak Singh</v>
          </cell>
          <cell r="E550" t="str">
            <v>OBB &amp; BBB</v>
          </cell>
          <cell r="F550" t="str">
            <v>Sales Officers</v>
          </cell>
          <cell r="G550">
            <v>44560</v>
          </cell>
          <cell r="H550" t="str">
            <v>&gt; 3 Month</v>
          </cell>
          <cell r="I550" t="str">
            <v>Varun Dhupar</v>
          </cell>
          <cell r="J550" t="str">
            <v>Team Leader</v>
          </cell>
          <cell r="K550"/>
          <cell r="L550" t="str">
            <v>Gurgaon</v>
          </cell>
          <cell r="M550" t="str">
            <v>Arpan Chakraverty</v>
          </cell>
          <cell r="N550" t="str">
            <v>Deepak.singh2@spectra.co</v>
          </cell>
          <cell r="O550">
            <v>9289713332</v>
          </cell>
          <cell r="P550"/>
          <cell r="Q550">
            <v>11667</v>
          </cell>
          <cell r="R550" t="str">
            <v>NonActive</v>
          </cell>
        </row>
        <row r="551">
          <cell r="C551">
            <v>11651</v>
          </cell>
          <cell r="D551" t="str">
            <v>Taushif Naiyer</v>
          </cell>
          <cell r="E551" t="str">
            <v>Channels</v>
          </cell>
          <cell r="F551" t="str">
            <v>Channel Manager</v>
          </cell>
          <cell r="G551">
            <v>44550</v>
          </cell>
          <cell r="H551" t="str">
            <v>&gt; 3 Month</v>
          </cell>
          <cell r="I551" t="str">
            <v>Krishna MN</v>
          </cell>
          <cell r="J551" t="str">
            <v>Team Leader</v>
          </cell>
          <cell r="K551">
            <v>11501</v>
          </cell>
          <cell r="L551" t="str">
            <v>Mumbai</v>
          </cell>
          <cell r="M551" t="str">
            <v>Rajat Wadhwa</v>
          </cell>
          <cell r="N551" t="str">
            <v>taushif.naiyer@spectra.co</v>
          </cell>
          <cell r="O551">
            <v>9289450065</v>
          </cell>
          <cell r="P551" t="str">
            <v>CPM</v>
          </cell>
          <cell r="Q551">
            <v>11651</v>
          </cell>
          <cell r="R551" t="str">
            <v>NonActive</v>
          </cell>
        </row>
        <row r="552">
          <cell r="C552">
            <v>11949</v>
          </cell>
          <cell r="D552" t="str">
            <v>Raghunath NN</v>
          </cell>
          <cell r="E552" t="str">
            <v>OBB &amp; BBB</v>
          </cell>
          <cell r="F552" t="str">
            <v>Sales Officer - TL</v>
          </cell>
          <cell r="G552">
            <v>44805</v>
          </cell>
          <cell r="H552" t="str">
            <v>&gt; 3 Month</v>
          </cell>
          <cell r="I552" t="str">
            <v>Himanshu Goel</v>
          </cell>
          <cell r="J552" t="str">
            <v>Sales Officer - TL</v>
          </cell>
          <cell r="K552"/>
          <cell r="L552" t="str">
            <v>Bangalore</v>
          </cell>
          <cell r="M552" t="str">
            <v>Sunil Kale</v>
          </cell>
          <cell r="N552" t="str">
            <v>Spectra@Spectra.co</v>
          </cell>
          <cell r="O552"/>
          <cell r="P552" t="str">
            <v>BB Team</v>
          </cell>
          <cell r="Q552">
            <v>11949</v>
          </cell>
          <cell r="R552" t="str">
            <v>Team Leaders</v>
          </cell>
        </row>
        <row r="553">
          <cell r="C553">
            <v>11652</v>
          </cell>
          <cell r="D553" t="str">
            <v>Varun Agrawal</v>
          </cell>
          <cell r="E553" t="str">
            <v>Channels</v>
          </cell>
          <cell r="F553" t="str">
            <v>Channel Manager</v>
          </cell>
          <cell r="G553">
            <v>44553</v>
          </cell>
          <cell r="H553" t="str">
            <v>&gt; 3 Month</v>
          </cell>
          <cell r="I553" t="str">
            <v>Kaptan Bhati</v>
          </cell>
          <cell r="J553" t="str">
            <v>Team Leader</v>
          </cell>
          <cell r="K553">
            <v>11501</v>
          </cell>
          <cell r="L553" t="str">
            <v>Noida</v>
          </cell>
          <cell r="M553" t="str">
            <v>Rajat Wadhwa</v>
          </cell>
          <cell r="N553" t="str">
            <v>varun.agrawal1@spectra.co</v>
          </cell>
          <cell r="O553">
            <v>9289450066</v>
          </cell>
          <cell r="P553" t="str">
            <v>CPM</v>
          </cell>
          <cell r="Q553">
            <v>11652</v>
          </cell>
          <cell r="R553" t="str">
            <v>NonActive</v>
          </cell>
        </row>
        <row r="554">
          <cell r="C554">
            <v>11659</v>
          </cell>
          <cell r="D554" t="str">
            <v>Sathish Senthamarai</v>
          </cell>
          <cell r="E554" t="str">
            <v>GAM</v>
          </cell>
          <cell r="F554" t="str">
            <v>GAM</v>
          </cell>
          <cell r="G554">
            <v>44552</v>
          </cell>
          <cell r="H554" t="str">
            <v>&gt; 3 Month</v>
          </cell>
          <cell r="I554" t="str">
            <v>Kumar Nelavayee</v>
          </cell>
          <cell r="J554" t="str">
            <v>Team Leader</v>
          </cell>
          <cell r="K554">
            <v>11756</v>
          </cell>
          <cell r="L554" t="str">
            <v>Bangalore</v>
          </cell>
          <cell r="M554" t="str">
            <v>Umesh Kumar Sharma</v>
          </cell>
          <cell r="N554" t="str">
            <v>sathish.senthamarai@spectra.co</v>
          </cell>
          <cell r="O554" t="str">
            <v> 9289450073</v>
          </cell>
          <cell r="P554"/>
          <cell r="Q554">
            <v>11659</v>
          </cell>
          <cell r="R554" t="str">
            <v>NonActive</v>
          </cell>
        </row>
        <row r="555">
          <cell r="C555">
            <v>11662</v>
          </cell>
          <cell r="D555" t="str">
            <v>Aruna Maithani</v>
          </cell>
          <cell r="E555" t="str">
            <v>AM</v>
          </cell>
          <cell r="F555" t="str">
            <v>AM NCR</v>
          </cell>
          <cell r="G555">
            <v>44557</v>
          </cell>
          <cell r="H555" t="str">
            <v>&gt; 3 Month</v>
          </cell>
          <cell r="I555" t="str">
            <v>Rajeev Misra</v>
          </cell>
          <cell r="J555" t="str">
            <v>Account Manager - TL</v>
          </cell>
          <cell r="K555">
            <v>11957</v>
          </cell>
          <cell r="L555" t="str">
            <v>Gurgaon</v>
          </cell>
          <cell r="M555" t="str">
            <v>Nishith Srivastava</v>
          </cell>
          <cell r="N555" t="str">
            <v> aruna.maithani1@spectra.co</v>
          </cell>
          <cell r="O555" t="str">
            <v> 7579063250</v>
          </cell>
          <cell r="P555" t="str">
            <v>Account Management</v>
          </cell>
          <cell r="Q555">
            <v>11662</v>
          </cell>
          <cell r="R555" t="str">
            <v>NonActive</v>
          </cell>
        </row>
        <row r="556">
          <cell r="C556">
            <v>11663</v>
          </cell>
          <cell r="D556" t="str">
            <v>Alfred Jim</v>
          </cell>
          <cell r="E556" t="str">
            <v>BIA</v>
          </cell>
          <cell r="F556" t="str">
            <v>Ent Sales Manager</v>
          </cell>
          <cell r="G556">
            <v>44564</v>
          </cell>
          <cell r="H556" t="str">
            <v>&gt; 3 Month</v>
          </cell>
          <cell r="I556" t="str">
            <v>Amit Kumar</v>
          </cell>
          <cell r="J556" t="str">
            <v>Team Leader</v>
          </cell>
          <cell r="K556"/>
          <cell r="L556" t="str">
            <v>Chennai</v>
          </cell>
          <cell r="M556" t="str">
            <v>Manoj Mandal</v>
          </cell>
          <cell r="N556" t="str">
            <v>Spectra@Spectra.co</v>
          </cell>
          <cell r="O556"/>
          <cell r="P556"/>
          <cell r="Q556">
            <v>11663</v>
          </cell>
          <cell r="R556" t="str">
            <v>NonActive</v>
          </cell>
        </row>
        <row r="557">
          <cell r="C557">
            <v>11668</v>
          </cell>
          <cell r="D557" t="str">
            <v>Ajeet Sharma</v>
          </cell>
          <cell r="E557" t="str">
            <v>SMB - Soho</v>
          </cell>
          <cell r="F557" t="str">
            <v>Sales Manager</v>
          </cell>
          <cell r="G557">
            <v>44560</v>
          </cell>
          <cell r="H557" t="str">
            <v>&gt; 3 Month</v>
          </cell>
          <cell r="I557" t="str">
            <v>Ajeet Sharma (SOHO)</v>
          </cell>
          <cell r="J557" t="str">
            <v>TM</v>
          </cell>
          <cell r="K557" t="e">
            <v>#N/A</v>
          </cell>
          <cell r="L557" t="str">
            <v>Gurgaon</v>
          </cell>
          <cell r="M557" t="str">
            <v>Himanshu Goyal</v>
          </cell>
          <cell r="N557" t="str">
            <v>ajeet.sharma2@spectra.co</v>
          </cell>
          <cell r="O557">
            <v>9289711998</v>
          </cell>
          <cell r="P557" t="str">
            <v>SOHO Team</v>
          </cell>
          <cell r="Q557">
            <v>11668</v>
          </cell>
          <cell r="R557" t="str">
            <v>Active</v>
          </cell>
        </row>
        <row r="558">
          <cell r="C558">
            <v>11687</v>
          </cell>
          <cell r="D558" t="str">
            <v>Shrish Kumar Tiwari</v>
          </cell>
          <cell r="E558" t="str">
            <v>OBB &amp; BBB</v>
          </cell>
          <cell r="F558" t="str">
            <v>Sales Officers</v>
          </cell>
          <cell r="G558">
            <v>44572</v>
          </cell>
          <cell r="H558" t="str">
            <v>&gt; 3 Month</v>
          </cell>
          <cell r="I558" t="str">
            <v>Varun Dhupar</v>
          </cell>
          <cell r="J558" t="str">
            <v>Sales Manager-Business</v>
          </cell>
          <cell r="K558"/>
          <cell r="L558" t="str">
            <v>Gurgaon</v>
          </cell>
          <cell r="M558" t="str">
            <v>Arpan Chakraverty</v>
          </cell>
          <cell r="N558" t="str">
            <v>Shrish.tiwari1@spectra.co</v>
          </cell>
          <cell r="O558">
            <v>7303591426</v>
          </cell>
          <cell r="P558"/>
          <cell r="Q558">
            <v>11687</v>
          </cell>
          <cell r="R558" t="str">
            <v>NonActive</v>
          </cell>
        </row>
        <row r="559">
          <cell r="C559">
            <v>11670</v>
          </cell>
          <cell r="D559" t="str">
            <v>Dilip</v>
          </cell>
          <cell r="E559" t="str">
            <v>OBB &amp; BBB</v>
          </cell>
          <cell r="F559" t="str">
            <v>Sales Officers</v>
          </cell>
          <cell r="G559">
            <v>44564</v>
          </cell>
          <cell r="H559" t="str">
            <v>&gt; 3 Month</v>
          </cell>
          <cell r="I559" t="str">
            <v>Rajvardhan .</v>
          </cell>
          <cell r="J559" t="str">
            <v>Sales Manager-Business</v>
          </cell>
          <cell r="K559"/>
          <cell r="L559" t="str">
            <v>Delhi</v>
          </cell>
          <cell r="M559" t="str">
            <v>Arpan Chakraverty</v>
          </cell>
          <cell r="N559" t="str">
            <v>dilip.prajapati2@spectra.co</v>
          </cell>
          <cell r="O559">
            <v>8076299735</v>
          </cell>
          <cell r="P559"/>
          <cell r="Q559">
            <v>11670</v>
          </cell>
          <cell r="R559" t="str">
            <v>NonActive</v>
          </cell>
        </row>
        <row r="560">
          <cell r="C560">
            <v>11672</v>
          </cell>
          <cell r="D560" t="str">
            <v>Saurabh Lamba</v>
          </cell>
          <cell r="E560" t="str">
            <v>OBB &amp; BBB</v>
          </cell>
          <cell r="F560" t="str">
            <v>Sales Officers</v>
          </cell>
          <cell r="G560">
            <v>44564</v>
          </cell>
          <cell r="H560" t="str">
            <v>&gt; 3 Month</v>
          </cell>
          <cell r="I560" t="str">
            <v>Rajvardhan .</v>
          </cell>
          <cell r="J560" t="str">
            <v>Sales Manager-Business</v>
          </cell>
          <cell r="K560"/>
          <cell r="L560" t="str">
            <v>Delhi</v>
          </cell>
          <cell r="M560" t="str">
            <v>Arpan Chakraverty</v>
          </cell>
          <cell r="N560" t="str">
            <v>sourabh.lamba3@spectra.co</v>
          </cell>
          <cell r="O560">
            <v>9829707037</v>
          </cell>
          <cell r="P560"/>
          <cell r="Q560">
            <v>11672</v>
          </cell>
          <cell r="R560" t="str">
            <v>NonActive</v>
          </cell>
        </row>
        <row r="561">
          <cell r="C561">
            <v>11704</v>
          </cell>
          <cell r="D561" t="str">
            <v>Mahendra Kumar</v>
          </cell>
          <cell r="E561" t="str">
            <v>OBB &amp; BBB</v>
          </cell>
          <cell r="F561" t="str">
            <v>Sales Officers</v>
          </cell>
          <cell r="G561">
            <v>44578</v>
          </cell>
          <cell r="H561" t="str">
            <v>&gt; 3 Month</v>
          </cell>
          <cell r="I561" t="str">
            <v>Mohit Lav</v>
          </cell>
          <cell r="J561" t="str">
            <v>Team Leader</v>
          </cell>
          <cell r="K561"/>
          <cell r="L561" t="str">
            <v>Gurgaon</v>
          </cell>
          <cell r="M561" t="str">
            <v>Arpan Chakraverty</v>
          </cell>
          <cell r="N561" t="str">
            <v>mahendra.kumar1@spectra.co</v>
          </cell>
          <cell r="O561" t="str">
            <v>9289448024/9455999337</v>
          </cell>
          <cell r="P561" t="str">
            <v>BB Team</v>
          </cell>
          <cell r="Q561">
            <v>11704</v>
          </cell>
          <cell r="R561" t="str">
            <v>NonActive</v>
          </cell>
        </row>
        <row r="562">
          <cell r="C562">
            <v>11692</v>
          </cell>
          <cell r="D562" t="str">
            <v>Amar Singh</v>
          </cell>
          <cell r="E562" t="str">
            <v>OBB &amp; BBB</v>
          </cell>
          <cell r="F562" t="str">
            <v>Sales Officers</v>
          </cell>
          <cell r="G562">
            <v>44573</v>
          </cell>
          <cell r="H562" t="str">
            <v>&gt; 3 Month</v>
          </cell>
          <cell r="I562" t="str">
            <v>Mohit Lav</v>
          </cell>
          <cell r="J562" t="str">
            <v>Team Leaders</v>
          </cell>
          <cell r="K562"/>
          <cell r="L562" t="str">
            <v>Delhi</v>
          </cell>
          <cell r="M562" t="str">
            <v>Arpan Chakraverty</v>
          </cell>
          <cell r="N562" t="str">
            <v xml:space="preserve"> Amar.singh1@spectra.co</v>
          </cell>
          <cell r="O562">
            <v>8178998547</v>
          </cell>
          <cell r="P562"/>
          <cell r="Q562">
            <v>11692</v>
          </cell>
          <cell r="R562" t="str">
            <v>NonActive</v>
          </cell>
        </row>
        <row r="563">
          <cell r="C563">
            <v>11684</v>
          </cell>
          <cell r="D563" t="str">
            <v xml:space="preserve">Sabia Khatoon </v>
          </cell>
          <cell r="E563" t="str">
            <v>OBB &amp; BBB</v>
          </cell>
          <cell r="F563" t="str">
            <v>Sales Officers</v>
          </cell>
          <cell r="G563">
            <v>44573</v>
          </cell>
          <cell r="H563" t="str">
            <v>&gt; 3 Month</v>
          </cell>
          <cell r="I563" t="str">
            <v>Rajvardhan .</v>
          </cell>
          <cell r="J563" t="str">
            <v>Sales Manager-Business</v>
          </cell>
          <cell r="K563"/>
          <cell r="L563" t="str">
            <v>Delhi</v>
          </cell>
          <cell r="M563" t="str">
            <v>Arpan Chakraverty</v>
          </cell>
          <cell r="N563" t="str">
            <v>sabia.khatoon.1@spectra.co</v>
          </cell>
          <cell r="O563">
            <v>8527985563</v>
          </cell>
          <cell r="P563"/>
          <cell r="Q563">
            <v>11684</v>
          </cell>
          <cell r="R563" t="str">
            <v>NonActive</v>
          </cell>
        </row>
        <row r="564">
          <cell r="C564">
            <v>11690</v>
          </cell>
          <cell r="D564" t="str">
            <v>Pravin Kumar</v>
          </cell>
          <cell r="E564" t="str">
            <v>FTTH-Own</v>
          </cell>
          <cell r="F564" t="str">
            <v>Business Development Executive-Home</v>
          </cell>
          <cell r="G564">
            <v>44573</v>
          </cell>
          <cell r="H564" t="str">
            <v>&gt; 3 Month</v>
          </cell>
          <cell r="I564" t="str">
            <v>TBA</v>
          </cell>
          <cell r="J564" t="str">
            <v>Business Development Manager-Home</v>
          </cell>
          <cell r="K564">
            <v>10915</v>
          </cell>
          <cell r="L564" t="str">
            <v>Gurgaon</v>
          </cell>
          <cell r="M564" t="str">
            <v>Niket Kumar</v>
          </cell>
          <cell r="N564" t="str">
            <v xml:space="preserve"> pravin.kumar2@spectra.co</v>
          </cell>
          <cell r="O564"/>
          <cell r="P564" t="str">
            <v>BDE</v>
          </cell>
          <cell r="Q564">
            <v>11690</v>
          </cell>
          <cell r="R564" t="str">
            <v>NonActive</v>
          </cell>
        </row>
        <row r="565">
          <cell r="C565">
            <v>11681</v>
          </cell>
          <cell r="D565" t="str">
            <v>Rakesh Kumar6</v>
          </cell>
          <cell r="E565" t="str">
            <v>Channels</v>
          </cell>
          <cell r="F565" t="str">
            <v>Channel Manager</v>
          </cell>
          <cell r="G565">
            <v>44572</v>
          </cell>
          <cell r="H565" t="str">
            <v>&gt; 3 Month</v>
          </cell>
          <cell r="I565" t="str">
            <v>Kaptan Bhati</v>
          </cell>
          <cell r="J565" t="str">
            <v>Team Leader</v>
          </cell>
          <cell r="K565"/>
          <cell r="L565" t="str">
            <v>Noida</v>
          </cell>
          <cell r="M565" t="str">
            <v>Rajat Wadhwa</v>
          </cell>
          <cell r="N565" t="str">
            <v>rakesh.kumar6@spectra.co</v>
          </cell>
          <cell r="O565" t="str">
            <v>9582595234/9810310569</v>
          </cell>
          <cell r="P565" t="str">
            <v>CPM</v>
          </cell>
          <cell r="Q565">
            <v>11681</v>
          </cell>
          <cell r="R565" t="str">
            <v>NonActive</v>
          </cell>
        </row>
        <row r="566">
          <cell r="C566">
            <v>11680</v>
          </cell>
          <cell r="D566" t="str">
            <v>Pooja Tripathi</v>
          </cell>
          <cell r="E566" t="str">
            <v>Channels</v>
          </cell>
          <cell r="F566" t="str">
            <v>Channel Manager</v>
          </cell>
          <cell r="G566">
            <v>44572</v>
          </cell>
          <cell r="H566" t="str">
            <v>&gt; 3 Month</v>
          </cell>
          <cell r="I566" t="str">
            <v>Kaptan Bhati</v>
          </cell>
          <cell r="J566" t="str">
            <v>Team Leader</v>
          </cell>
          <cell r="K566"/>
          <cell r="L566" t="str">
            <v>Noida</v>
          </cell>
          <cell r="M566" t="str">
            <v>Rajat Wadhwa</v>
          </cell>
          <cell r="N566" t="str">
            <v>pooja.tripathi@spectra.co</v>
          </cell>
          <cell r="O566">
            <v>9289644911</v>
          </cell>
          <cell r="P566" t="str">
            <v>CPM</v>
          </cell>
          <cell r="Q566">
            <v>11680</v>
          </cell>
          <cell r="R566" t="str">
            <v>NonActive</v>
          </cell>
        </row>
        <row r="567">
          <cell r="C567">
            <v>11675</v>
          </cell>
          <cell r="D567" t="str">
            <v>Srikanth Uppu</v>
          </cell>
          <cell r="E567" t="str">
            <v>FTTH-Own</v>
          </cell>
          <cell r="F567" t="str">
            <v>Business Development Executive-Home</v>
          </cell>
          <cell r="G567">
            <v>44566</v>
          </cell>
          <cell r="H567" t="str">
            <v>&gt; 3 Month</v>
          </cell>
          <cell r="I567" t="str">
            <v>Mohammed Rafiq</v>
          </cell>
          <cell r="J567" t="str">
            <v>Business Development Manager-Home</v>
          </cell>
          <cell r="K567"/>
          <cell r="L567" t="str">
            <v>Bangalore</v>
          </cell>
          <cell r="M567" t="str">
            <v>Niket Kumar</v>
          </cell>
          <cell r="N567" t="str">
            <v>srikanth.uppu@spectra.co</v>
          </cell>
          <cell r="O567">
            <v>9289706707</v>
          </cell>
          <cell r="P567" t="str">
            <v>BDE</v>
          </cell>
          <cell r="Q567">
            <v>11675</v>
          </cell>
          <cell r="R567" t="str">
            <v>NonActive</v>
          </cell>
        </row>
        <row r="568">
          <cell r="C568">
            <v>11682</v>
          </cell>
          <cell r="D568" t="str">
            <v>Imran Ahmed</v>
          </cell>
          <cell r="E568" t="str">
            <v>SO BMC</v>
          </cell>
          <cell r="F568" t="str">
            <v>Sales Officers</v>
          </cell>
          <cell r="G568">
            <v>44572</v>
          </cell>
          <cell r="H568" t="str">
            <v>&gt; 3 Month</v>
          </cell>
          <cell r="I568" t="str">
            <v>Mayadhar Padhi</v>
          </cell>
          <cell r="J568" t="str">
            <v>Sales Officer - TL</v>
          </cell>
          <cell r="K568"/>
          <cell r="L568" t="str">
            <v>Bangalore</v>
          </cell>
          <cell r="M568" t="str">
            <v>Sunil Kale</v>
          </cell>
          <cell r="N568" t="str">
            <v>imran.ahmed@spectra.co</v>
          </cell>
          <cell r="O568">
            <v>9289644949</v>
          </cell>
          <cell r="P568" t="str">
            <v>BB Team</v>
          </cell>
          <cell r="Q568">
            <v>11682</v>
          </cell>
          <cell r="R568" t="str">
            <v>NonActive</v>
          </cell>
        </row>
        <row r="569">
          <cell r="C569">
            <v>11676</v>
          </cell>
          <cell r="D569" t="str">
            <v>Kishore Kumar Behera</v>
          </cell>
          <cell r="E569" t="str">
            <v>SO BMC</v>
          </cell>
          <cell r="F569" t="str">
            <v>Sales Officers</v>
          </cell>
          <cell r="G569">
            <v>44568</v>
          </cell>
          <cell r="H569" t="str">
            <v>&gt; 3 Month</v>
          </cell>
          <cell r="I569" t="str">
            <v>Basavaraj GB</v>
          </cell>
          <cell r="J569" t="str">
            <v>Sales Officer - TL</v>
          </cell>
          <cell r="K569"/>
          <cell r="L569" t="str">
            <v>Bangalore</v>
          </cell>
          <cell r="M569" t="str">
            <v>Sunil Kale</v>
          </cell>
          <cell r="N569" t="str">
            <v>kishore.behera@spectra.co</v>
          </cell>
          <cell r="O569">
            <v>9289703666</v>
          </cell>
          <cell r="P569" t="str">
            <v>BB Team</v>
          </cell>
          <cell r="Q569">
            <v>11676</v>
          </cell>
          <cell r="R569" t="str">
            <v>NonActive</v>
          </cell>
        </row>
        <row r="570">
          <cell r="C570">
            <v>11671</v>
          </cell>
          <cell r="D570" t="str">
            <v>Rahul Kumar</v>
          </cell>
          <cell r="E570" t="str">
            <v>TM Del</v>
          </cell>
          <cell r="F570" t="str">
            <v>Territory manager</v>
          </cell>
          <cell r="G570">
            <v>44564</v>
          </cell>
          <cell r="H570" t="str">
            <v>&gt; 3 Month</v>
          </cell>
          <cell r="I570" t="str">
            <v xml:space="preserve">Amit Tripathi </v>
          </cell>
          <cell r="J570" t="str">
            <v>Sales Officer - TL</v>
          </cell>
          <cell r="K570"/>
          <cell r="L570" t="str">
            <v>Delhi</v>
          </cell>
          <cell r="M570" t="str">
            <v>Arpan Chakraverty</v>
          </cell>
          <cell r="N570" t="str">
            <v>rahul.kumar4@spectra.co</v>
          </cell>
          <cell r="O570"/>
          <cell r="P570" t="str">
            <v>AM Hunting</v>
          </cell>
          <cell r="Q570">
            <v>11671</v>
          </cell>
          <cell r="R570" t="str">
            <v>NonActive</v>
          </cell>
        </row>
        <row r="571">
          <cell r="C571">
            <v>11683</v>
          </cell>
          <cell r="D571" t="str">
            <v>Mukul Agrawal</v>
          </cell>
          <cell r="E571" t="str">
            <v>SMB</v>
          </cell>
          <cell r="F571" t="str">
            <v>Ent Sales Manager</v>
          </cell>
          <cell r="G571">
            <v>44571</v>
          </cell>
          <cell r="H571" t="str">
            <v>&gt; 3 Month</v>
          </cell>
          <cell r="I571" t="str">
            <v>Sumit Sethi</v>
          </cell>
          <cell r="J571" t="str">
            <v>Team Leader</v>
          </cell>
          <cell r="K571"/>
          <cell r="L571" t="str">
            <v>Delhi</v>
          </cell>
          <cell r="M571" t="str">
            <v>Manoj Mandal</v>
          </cell>
          <cell r="N571" t="str">
            <v>mukul.agrawal1@spectra.co</v>
          </cell>
          <cell r="O571"/>
          <cell r="P571"/>
          <cell r="Q571">
            <v>11683</v>
          </cell>
          <cell r="R571" t="str">
            <v>NonActive</v>
          </cell>
        </row>
        <row r="572">
          <cell r="C572">
            <v>11686</v>
          </cell>
          <cell r="D572" t="str">
            <v>Samir Saurabh</v>
          </cell>
          <cell r="E572" t="str">
            <v>SMB</v>
          </cell>
          <cell r="F572" t="str">
            <v>Ent Sales Manager</v>
          </cell>
          <cell r="G572">
            <v>44509</v>
          </cell>
          <cell r="H572" t="str">
            <v>&gt; 3 Month</v>
          </cell>
          <cell r="I572" t="str">
            <v>Sumit Sethi</v>
          </cell>
          <cell r="J572" t="str">
            <v>Team Leader</v>
          </cell>
          <cell r="K572"/>
          <cell r="L572" t="str">
            <v>NOIDA</v>
          </cell>
          <cell r="M572" t="str">
            <v>Manoj Mandal</v>
          </cell>
          <cell r="N572" t="str">
            <v>samir.saurabh1@spectra.co</v>
          </cell>
          <cell r="O572"/>
          <cell r="P572"/>
          <cell r="Q572">
            <v>11686</v>
          </cell>
          <cell r="R572" t="str">
            <v>NonActive</v>
          </cell>
        </row>
        <row r="573">
          <cell r="C573">
            <v>11699</v>
          </cell>
          <cell r="D573" t="str">
            <v>Lalit Kumar Dubey</v>
          </cell>
          <cell r="E573" t="str">
            <v>TM Mum</v>
          </cell>
          <cell r="F573" t="str">
            <v>Territory manager</v>
          </cell>
          <cell r="G573">
            <v>44578</v>
          </cell>
          <cell r="H573" t="str">
            <v>&gt; 3 Month</v>
          </cell>
          <cell r="I573" t="str">
            <v>Anand Kumar</v>
          </cell>
          <cell r="J573" t="str">
            <v>Sales Officer - TL</v>
          </cell>
          <cell r="K573">
            <v>12199</v>
          </cell>
          <cell r="L573" t="str">
            <v>Mumbai</v>
          </cell>
          <cell r="M573" t="str">
            <v>Arpan Chakraverty</v>
          </cell>
          <cell r="N573" t="str">
            <v>lalit.dubey@spectra.co</v>
          </cell>
          <cell r="O573">
            <v>8879685563</v>
          </cell>
          <cell r="P573" t="str">
            <v>BB Team</v>
          </cell>
          <cell r="Q573">
            <v>11699</v>
          </cell>
          <cell r="R573" t="str">
            <v>NonActive</v>
          </cell>
        </row>
        <row r="574">
          <cell r="C574">
            <v>11702</v>
          </cell>
          <cell r="D574" t="str">
            <v>Pankaj Kumar Jha</v>
          </cell>
          <cell r="E574" t="str">
            <v>SO BMC</v>
          </cell>
          <cell r="F574" t="str">
            <v>Sales Officers</v>
          </cell>
          <cell r="G574">
            <v>44578</v>
          </cell>
          <cell r="H574" t="str">
            <v>&gt; 3 Month</v>
          </cell>
          <cell r="I574" t="str">
            <v>Anand Kumar</v>
          </cell>
          <cell r="J574" t="str">
            <v>Sales Officer - TL</v>
          </cell>
          <cell r="K574">
            <v>11880</v>
          </cell>
          <cell r="L574" t="str">
            <v>Mumbai</v>
          </cell>
          <cell r="M574" t="str">
            <v>Rohit Rahul</v>
          </cell>
          <cell r="N574" t="str">
            <v>pankaj.jha@spectra.co</v>
          </cell>
          <cell r="O574">
            <v>9289448022</v>
          </cell>
          <cell r="P574" t="str">
            <v>BB Team</v>
          </cell>
          <cell r="Q574">
            <v>11702</v>
          </cell>
          <cell r="R574" t="str">
            <v>NonActive</v>
          </cell>
        </row>
        <row r="575">
          <cell r="C575">
            <v>11698</v>
          </cell>
          <cell r="D575" t="str">
            <v>Sabha Shankar Dwivedi</v>
          </cell>
          <cell r="E575" t="str">
            <v>SO BMC</v>
          </cell>
          <cell r="F575" t="str">
            <v>Sales Officers</v>
          </cell>
          <cell r="G575">
            <v>44578</v>
          </cell>
          <cell r="H575" t="str">
            <v>&gt; 3 Month</v>
          </cell>
          <cell r="I575" t="str">
            <v>Sandeep Nandlal Tripathi</v>
          </cell>
          <cell r="J575" t="str">
            <v>Sales Officer - TL</v>
          </cell>
          <cell r="K575">
            <v>11661</v>
          </cell>
          <cell r="L575" t="str">
            <v>Mumbai</v>
          </cell>
          <cell r="M575" t="str">
            <v>Sunil Kale</v>
          </cell>
          <cell r="N575" t="str">
            <v>sabha.dwivedi@spectra.co</v>
          </cell>
          <cell r="O575">
            <v>9289448021</v>
          </cell>
          <cell r="P575" t="str">
            <v>BB Team</v>
          </cell>
          <cell r="Q575">
            <v>11698</v>
          </cell>
          <cell r="R575" t="str">
            <v>NonActive</v>
          </cell>
        </row>
        <row r="576">
          <cell r="C576">
            <v>11707</v>
          </cell>
          <cell r="D576" t="str">
            <v>Sandeep Singh Raghuvanshi</v>
          </cell>
          <cell r="E576" t="str">
            <v>SO BMC</v>
          </cell>
          <cell r="F576" t="str">
            <v>Sales Officers</v>
          </cell>
          <cell r="G576">
            <v>44588</v>
          </cell>
          <cell r="H576" t="str">
            <v>&gt; 3 Month</v>
          </cell>
          <cell r="I576" t="str">
            <v>Sandeep Nandlal Tripathi</v>
          </cell>
          <cell r="J576" t="str">
            <v>Sales Officer - TL</v>
          </cell>
          <cell r="K576">
            <v>11661</v>
          </cell>
          <cell r="L576" t="str">
            <v>Mumbai</v>
          </cell>
          <cell r="M576" t="str">
            <v>Sunil Kale</v>
          </cell>
          <cell r="N576" t="str">
            <v>sandeep.raghuvanshi@spectra.co</v>
          </cell>
          <cell r="O576">
            <v>9289114351</v>
          </cell>
          <cell r="P576" t="str">
            <v>BB Team</v>
          </cell>
          <cell r="Q576">
            <v>11707</v>
          </cell>
          <cell r="R576" t="str">
            <v>NonActive</v>
          </cell>
        </row>
        <row r="577">
          <cell r="C577">
            <v>11713</v>
          </cell>
          <cell r="D577" t="str">
            <v>Ambuj Kumar Mishra</v>
          </cell>
          <cell r="E577" t="str">
            <v>OBB &amp; BBB</v>
          </cell>
          <cell r="F577" t="str">
            <v>Sales Officers</v>
          </cell>
          <cell r="G577">
            <v>44594</v>
          </cell>
          <cell r="H577" t="str">
            <v>&gt; 3 Month</v>
          </cell>
          <cell r="I577" t="str">
            <v>Sandeep Nandlal Tripathi</v>
          </cell>
          <cell r="J577" t="str">
            <v>Team Leader</v>
          </cell>
          <cell r="K577"/>
          <cell r="L577" t="str">
            <v>Mumbai</v>
          </cell>
          <cell r="M577" t="str">
            <v>Sunil Kale</v>
          </cell>
          <cell r="N577" t="str">
            <v>ambuj.mishra@spectra.co</v>
          </cell>
          <cell r="O577">
            <v>9029049655</v>
          </cell>
          <cell r="P577"/>
          <cell r="Q577">
            <v>11713</v>
          </cell>
          <cell r="R577" t="str">
            <v>NonActive</v>
          </cell>
        </row>
        <row r="578">
          <cell r="C578">
            <v>2326859</v>
          </cell>
          <cell r="D578" t="str">
            <v>Govind 01</v>
          </cell>
          <cell r="E578" t="str">
            <v>FTTH-Own</v>
          </cell>
          <cell r="F578" t="str">
            <v>Business Development Executive-Home</v>
          </cell>
          <cell r="G578">
            <v>44588</v>
          </cell>
          <cell r="H578" t="str">
            <v>&gt; 3 Month</v>
          </cell>
          <cell r="I578" t="str">
            <v>TBA</v>
          </cell>
          <cell r="J578" t="str">
            <v>Business Development Manager-Home</v>
          </cell>
          <cell r="K578"/>
          <cell r="L578" t="str">
            <v>Gurgaon</v>
          </cell>
          <cell r="M578" t="str">
            <v>Niket Kumar</v>
          </cell>
          <cell r="N578" t="str">
            <v>Govind@spectra.co</v>
          </cell>
          <cell r="O578">
            <v>9289114348</v>
          </cell>
          <cell r="P578" t="str">
            <v>BDE</v>
          </cell>
          <cell r="Q578">
            <v>2326859</v>
          </cell>
          <cell r="R578" t="str">
            <v>NonActive</v>
          </cell>
        </row>
        <row r="579">
          <cell r="C579">
            <v>11669</v>
          </cell>
          <cell r="D579" t="str">
            <v>Anuj Gulati</v>
          </cell>
          <cell r="E579" t="str">
            <v>GAM</v>
          </cell>
          <cell r="F579" t="str">
            <v>AM NCR</v>
          </cell>
          <cell r="G579">
            <v>44564</v>
          </cell>
          <cell r="H579" t="str">
            <v>&gt; 3 Month</v>
          </cell>
          <cell r="I579" t="str">
            <v>Rahul Chandani</v>
          </cell>
          <cell r="J579" t="str">
            <v>Account Manager - TL</v>
          </cell>
          <cell r="K579">
            <v>11746</v>
          </cell>
          <cell r="L579" t="str">
            <v>Delhi</v>
          </cell>
          <cell r="M579" t="str">
            <v>Umesh Sharma</v>
          </cell>
          <cell r="N579" t="str">
            <v>anuj.gulati1@spectra.co</v>
          </cell>
          <cell r="O579"/>
          <cell r="P579" t="str">
            <v>GAM</v>
          </cell>
          <cell r="Q579">
            <v>11669</v>
          </cell>
          <cell r="R579" t="str">
            <v>NonActive</v>
          </cell>
        </row>
        <row r="580">
          <cell r="C580">
            <v>11695</v>
          </cell>
          <cell r="D580" t="str">
            <v>Adarsh Kumar</v>
          </cell>
          <cell r="E580" t="str">
            <v>Account Management</v>
          </cell>
          <cell r="F580" t="str">
            <v>IAM</v>
          </cell>
          <cell r="G580">
            <v>44578</v>
          </cell>
          <cell r="H580" t="str">
            <v>&gt; 3 Month</v>
          </cell>
          <cell r="I580" t="str">
            <v>Rajeev Misra</v>
          </cell>
          <cell r="J580" t="str">
            <v>RAM</v>
          </cell>
          <cell r="K580">
            <v>11957</v>
          </cell>
          <cell r="L580" t="str">
            <v>Gurgaon</v>
          </cell>
          <cell r="M580" t="str">
            <v>Himanshu Goyal</v>
          </cell>
          <cell r="N580" t="str">
            <v>adarsh.kumar1@spectra.co</v>
          </cell>
          <cell r="O580"/>
          <cell r="P580" t="str">
            <v>Account Management</v>
          </cell>
          <cell r="Q580">
            <v>11695</v>
          </cell>
          <cell r="R580" t="str">
            <v>Active</v>
          </cell>
        </row>
        <row r="581">
          <cell r="C581">
            <v>11697</v>
          </cell>
          <cell r="D581" t="str">
            <v>Sunita 01</v>
          </cell>
          <cell r="E581" t="str">
            <v>GAM</v>
          </cell>
          <cell r="F581" t="str">
            <v>GAM</v>
          </cell>
          <cell r="G581">
            <v>44578</v>
          </cell>
          <cell r="H581" t="str">
            <v>&gt; 3 Month</v>
          </cell>
          <cell r="I581" t="str">
            <v>Shubham Goswami</v>
          </cell>
          <cell r="J581" t="str">
            <v>Gold Account Manager - TL</v>
          </cell>
          <cell r="K581">
            <v>11746</v>
          </cell>
          <cell r="L581" t="str">
            <v>Gurgaon</v>
          </cell>
          <cell r="M581" t="str">
            <v>Umesh Sharma</v>
          </cell>
          <cell r="N581" t="str">
            <v>sunita.1@spectra.co</v>
          </cell>
          <cell r="O581"/>
          <cell r="P581" t="str">
            <v>GAM</v>
          </cell>
          <cell r="Q581">
            <v>11697</v>
          </cell>
          <cell r="R581" t="str">
            <v>NonActive</v>
          </cell>
        </row>
        <row r="582">
          <cell r="C582">
            <v>11706</v>
          </cell>
          <cell r="D582" t="str">
            <v>Yogesh Kumar</v>
          </cell>
          <cell r="E582" t="str">
            <v>GAM</v>
          </cell>
          <cell r="F582" t="str">
            <v>AM NCR</v>
          </cell>
          <cell r="G582">
            <v>44585</v>
          </cell>
          <cell r="H582" t="str">
            <v>&gt; 3 Month</v>
          </cell>
          <cell r="I582" t="str">
            <v>Rahul Chandani</v>
          </cell>
          <cell r="J582" t="str">
            <v>Account Manager - TL</v>
          </cell>
          <cell r="K582">
            <v>11746</v>
          </cell>
          <cell r="L582" t="str">
            <v>Gurgaon</v>
          </cell>
          <cell r="M582" t="str">
            <v>Umesh Sharma</v>
          </cell>
          <cell r="N582" t="str">
            <v>yogesh.kumar1@spectra.co</v>
          </cell>
          <cell r="O582"/>
          <cell r="P582" t="str">
            <v>GAM</v>
          </cell>
          <cell r="Q582">
            <v>11706</v>
          </cell>
          <cell r="R582" t="str">
            <v>NonActive</v>
          </cell>
        </row>
        <row r="583">
          <cell r="C583">
            <v>11674</v>
          </cell>
          <cell r="D583" t="str">
            <v>Anthony Mushahary</v>
          </cell>
          <cell r="E583" t="str">
            <v>GAM</v>
          </cell>
          <cell r="F583" t="str">
            <v>GAM</v>
          </cell>
          <cell r="G583">
            <v>44565</v>
          </cell>
          <cell r="H583" t="str">
            <v>&gt; 3 Month</v>
          </cell>
          <cell r="I583" t="str">
            <v>Yogesh Mudgil</v>
          </cell>
          <cell r="J583" t="str">
            <v>Team Leader</v>
          </cell>
          <cell r="K583">
            <v>11746</v>
          </cell>
          <cell r="L583" t="str">
            <v>Gurgaon</v>
          </cell>
          <cell r="M583" t="str">
            <v>Umesh Sharma</v>
          </cell>
          <cell r="N583" t="str">
            <v>anthony.mushahary@spectra.co</v>
          </cell>
          <cell r="O583"/>
          <cell r="P583" t="str">
            <v>GAM</v>
          </cell>
          <cell r="Q583">
            <v>11674</v>
          </cell>
          <cell r="R583" t="str">
            <v>NonActive</v>
          </cell>
        </row>
        <row r="584">
          <cell r="C584">
            <v>11710</v>
          </cell>
          <cell r="D584" t="str">
            <v>Mahalakshmi R1</v>
          </cell>
          <cell r="E584" t="str">
            <v>Account Management</v>
          </cell>
          <cell r="F584" t="str">
            <v>IAM</v>
          </cell>
          <cell r="G584">
            <v>44592</v>
          </cell>
          <cell r="H584" t="str">
            <v>&gt; 3 Month</v>
          </cell>
          <cell r="I584" t="str">
            <v>Biswa Ranjan Behera</v>
          </cell>
          <cell r="J584" t="str">
            <v>RAM</v>
          </cell>
          <cell r="K584">
            <v>11514</v>
          </cell>
          <cell r="L584" t="str">
            <v>Bangalore</v>
          </cell>
          <cell r="M584" t="str">
            <v>GAURAV SHARMA</v>
          </cell>
          <cell r="N584" t="str">
            <v>mahalakshmi.r1@spectra.co</v>
          </cell>
          <cell r="O584">
            <v>9289114353</v>
          </cell>
          <cell r="P584" t="str">
            <v>Account Management</v>
          </cell>
          <cell r="Q584">
            <v>11710</v>
          </cell>
          <cell r="R584" t="str">
            <v>Active</v>
          </cell>
        </row>
        <row r="585">
          <cell r="C585">
            <v>11716</v>
          </cell>
          <cell r="D585" t="str">
            <v>Kunal Kumar Gowda</v>
          </cell>
          <cell r="E585" t="str">
            <v>SO BMC</v>
          </cell>
          <cell r="F585" t="str">
            <v>Sales Officers</v>
          </cell>
          <cell r="G585">
            <v>44599</v>
          </cell>
          <cell r="H585" t="str">
            <v>&gt; 3 Month</v>
          </cell>
          <cell r="I585" t="str">
            <v>Basavaraj GB</v>
          </cell>
          <cell r="J585" t="str">
            <v>Sales Officer - TL</v>
          </cell>
          <cell r="K585"/>
          <cell r="L585" t="str">
            <v>Bangalore</v>
          </cell>
          <cell r="M585" t="str">
            <v>Sunil Kale</v>
          </cell>
          <cell r="N585" t="str">
            <v>Kunal.Gowda@spectra.co</v>
          </cell>
          <cell r="O585">
            <v>9289157415</v>
          </cell>
          <cell r="P585" t="str">
            <v>BB Team</v>
          </cell>
          <cell r="Q585">
            <v>11716</v>
          </cell>
          <cell r="R585" t="str">
            <v>NonActive</v>
          </cell>
        </row>
        <row r="586">
          <cell r="C586">
            <v>11708</v>
          </cell>
          <cell r="D586" t="str">
            <v>Harish Gowda</v>
          </cell>
          <cell r="E586" t="str">
            <v>SO BMC</v>
          </cell>
          <cell r="F586" t="str">
            <v>Sales Officers</v>
          </cell>
          <cell r="G586">
            <v>44588</v>
          </cell>
          <cell r="H586" t="str">
            <v>&gt; 3 Month</v>
          </cell>
          <cell r="I586" t="str">
            <v>Basavaraj GB</v>
          </cell>
          <cell r="J586" t="str">
            <v>Sales Officer - TL</v>
          </cell>
          <cell r="K586"/>
          <cell r="L586" t="str">
            <v>Bangalore</v>
          </cell>
          <cell r="M586" t="str">
            <v>Sunil Kale</v>
          </cell>
          <cell r="N586" t="str">
            <v>harish.gowda@spectra.co</v>
          </cell>
          <cell r="O586">
            <v>9289448023</v>
          </cell>
          <cell r="P586" t="str">
            <v>BB Team</v>
          </cell>
          <cell r="Q586">
            <v>11708</v>
          </cell>
          <cell r="R586" t="str">
            <v>NonActive</v>
          </cell>
        </row>
        <row r="587">
          <cell r="C587">
            <v>11719</v>
          </cell>
          <cell r="D587" t="str">
            <v>Manju B</v>
          </cell>
          <cell r="E587" t="str">
            <v>SO BMC</v>
          </cell>
          <cell r="F587" t="str">
            <v>Sales Officers</v>
          </cell>
          <cell r="G587">
            <v>44599</v>
          </cell>
          <cell r="H587" t="str">
            <v>&gt; 3 Month</v>
          </cell>
          <cell r="I587" t="str">
            <v>Mayadhar Padhi</v>
          </cell>
          <cell r="J587" t="str">
            <v>Sales Officer - TL</v>
          </cell>
          <cell r="K587"/>
          <cell r="L587" t="str">
            <v>Bangalore</v>
          </cell>
          <cell r="M587" t="str">
            <v>Sunil Kale</v>
          </cell>
          <cell r="N587" t="str">
            <v>manju.b@spectra.co</v>
          </cell>
          <cell r="O587">
            <v>9289157418</v>
          </cell>
          <cell r="P587" t="str">
            <v>BB Team</v>
          </cell>
          <cell r="Q587">
            <v>11719</v>
          </cell>
          <cell r="R587" t="str">
            <v>NonActive</v>
          </cell>
        </row>
        <row r="588">
          <cell r="C588">
            <v>11715</v>
          </cell>
          <cell r="D588" t="str">
            <v>Aditya Prasad</v>
          </cell>
          <cell r="E588" t="str">
            <v>TM B&amp;C</v>
          </cell>
          <cell r="F588" t="str">
            <v>Sales Officers</v>
          </cell>
          <cell r="G588">
            <v>44599</v>
          </cell>
          <cell r="H588" t="str">
            <v>&gt; 3 Month</v>
          </cell>
          <cell r="I588" t="str">
            <v>Basavaraj GB</v>
          </cell>
          <cell r="J588" t="str">
            <v>Sales Officer - TL</v>
          </cell>
          <cell r="K588"/>
          <cell r="L588" t="str">
            <v>Bangalore</v>
          </cell>
          <cell r="M588" t="str">
            <v>Sunil Kale</v>
          </cell>
          <cell r="N588" t="str">
            <v>aditya.prasad@spectra.co</v>
          </cell>
          <cell r="O588">
            <v>9289157414</v>
          </cell>
          <cell r="P588" t="str">
            <v>BB Team</v>
          </cell>
          <cell r="Q588">
            <v>11715</v>
          </cell>
          <cell r="R588" t="str">
            <v>NonActive</v>
          </cell>
        </row>
        <row r="589">
          <cell r="C589">
            <v>11711</v>
          </cell>
          <cell r="D589" t="str">
            <v>Yogendra Kumar</v>
          </cell>
          <cell r="E589" t="str">
            <v>TM GGN</v>
          </cell>
          <cell r="F589" t="str">
            <v>Territory manager</v>
          </cell>
          <cell r="G589">
            <v>44592</v>
          </cell>
          <cell r="H589" t="str">
            <v>&gt; 3 Month</v>
          </cell>
          <cell r="I589" t="str">
            <v>Rahul Zutshi</v>
          </cell>
          <cell r="J589" t="str">
            <v>Sales Officer - TL</v>
          </cell>
          <cell r="K589">
            <v>12261</v>
          </cell>
          <cell r="L589" t="str">
            <v>Gurgaon</v>
          </cell>
          <cell r="M589" t="str">
            <v>Arpan Chakraverty</v>
          </cell>
          <cell r="N589" t="str">
            <v>yogendra.kumar@spectra.co</v>
          </cell>
          <cell r="O589">
            <v>9289157411</v>
          </cell>
          <cell r="P589" t="str">
            <v>BB Team</v>
          </cell>
          <cell r="Q589">
            <v>11711</v>
          </cell>
          <cell r="R589" t="str">
            <v>NonActive</v>
          </cell>
        </row>
        <row r="590">
          <cell r="C590">
            <v>11718</v>
          </cell>
          <cell r="D590" t="str">
            <v>Laxman Kumar</v>
          </cell>
          <cell r="E590" t="str">
            <v>OBB &amp; BBB</v>
          </cell>
          <cell r="F590" t="str">
            <v>Sales Officers</v>
          </cell>
          <cell r="G590">
            <v>44599</v>
          </cell>
          <cell r="H590" t="str">
            <v>&gt; 3 Month</v>
          </cell>
          <cell r="I590" t="str">
            <v>Mohit Lav</v>
          </cell>
          <cell r="J590" t="str">
            <v>Team Leaders</v>
          </cell>
          <cell r="K590"/>
          <cell r="L590" t="str">
            <v>Gurgaon</v>
          </cell>
          <cell r="M590" t="str">
            <v>Arpan Chakraverty</v>
          </cell>
          <cell r="N590" t="str">
            <v>laxman.kumar1@spectra.co</v>
          </cell>
          <cell r="O590">
            <v>9289157417</v>
          </cell>
          <cell r="P590"/>
          <cell r="Q590">
            <v>11718</v>
          </cell>
          <cell r="R590" t="str">
            <v>NonActive</v>
          </cell>
        </row>
        <row r="591">
          <cell r="C591">
            <v>11720</v>
          </cell>
          <cell r="D591" t="str">
            <v>Vikrant Singh</v>
          </cell>
          <cell r="E591" t="str">
            <v>OBB &amp; BBB</v>
          </cell>
          <cell r="F591" t="str">
            <v>Sales Officers</v>
          </cell>
          <cell r="G591">
            <v>44599</v>
          </cell>
          <cell r="H591" t="str">
            <v>&gt; 3 Month</v>
          </cell>
          <cell r="I591" t="str">
            <v>Mohit Lav</v>
          </cell>
          <cell r="J591" t="str">
            <v>Team Leaders</v>
          </cell>
          <cell r="K591"/>
          <cell r="L591" t="str">
            <v>Delhi</v>
          </cell>
          <cell r="M591" t="str">
            <v>Arpan Chakraverty</v>
          </cell>
          <cell r="N591" t="str">
            <v>vikrant.singh3@spectra.co</v>
          </cell>
          <cell r="O591">
            <v>9289157419</v>
          </cell>
          <cell r="P591"/>
          <cell r="Q591">
            <v>11720</v>
          </cell>
          <cell r="R591" t="str">
            <v>NonActive</v>
          </cell>
        </row>
        <row r="592">
          <cell r="C592">
            <v>11725</v>
          </cell>
          <cell r="D592" t="str">
            <v>Upendra Singh2</v>
          </cell>
          <cell r="E592" t="str">
            <v>FTTH-Own</v>
          </cell>
          <cell r="F592" t="str">
            <v>Business Development Executive-Home</v>
          </cell>
          <cell r="G592">
            <v>44606</v>
          </cell>
          <cell r="H592" t="str">
            <v>&gt; 3 Month</v>
          </cell>
          <cell r="I592" t="str">
            <v>Akash Kumar Garg</v>
          </cell>
          <cell r="J592" t="str">
            <v>Business Development Manager-Home</v>
          </cell>
          <cell r="K592"/>
          <cell r="L592" t="str">
            <v>Gurgaon</v>
          </cell>
          <cell r="M592" t="str">
            <v>Niket Kumar</v>
          </cell>
          <cell r="N592" t="str">
            <v>Upendra.singh2@spectra.co </v>
          </cell>
          <cell r="O592">
            <v>9289711425</v>
          </cell>
          <cell r="P592" t="str">
            <v>BDE</v>
          </cell>
          <cell r="Q592">
            <v>11725</v>
          </cell>
          <cell r="R592" t="str">
            <v>NonActive</v>
          </cell>
        </row>
        <row r="593">
          <cell r="C593">
            <v>11727</v>
          </cell>
          <cell r="D593" t="str">
            <v>Sahil Vashist</v>
          </cell>
          <cell r="E593" t="str">
            <v>OBB &amp; BBB</v>
          </cell>
          <cell r="F593" t="str">
            <v>Sales Officers</v>
          </cell>
          <cell r="G593">
            <v>44607</v>
          </cell>
          <cell r="H593" t="str">
            <v>&gt; 3 Month</v>
          </cell>
          <cell r="I593" t="str">
            <v>Mohit Lav</v>
          </cell>
          <cell r="J593" t="str">
            <v>Team Leaders</v>
          </cell>
          <cell r="K593"/>
          <cell r="L593" t="str">
            <v>Delhi</v>
          </cell>
          <cell r="M593" t="str">
            <v>Arpan Chakraverty</v>
          </cell>
          <cell r="N593" t="str">
            <v>sahil.vashist1@spectra.co</v>
          </cell>
          <cell r="O593">
            <v>9089644933</v>
          </cell>
          <cell r="P593"/>
          <cell r="Q593">
            <v>11727</v>
          </cell>
          <cell r="R593" t="str">
            <v>NonActive</v>
          </cell>
        </row>
        <row r="594">
          <cell r="C594">
            <v>11712</v>
          </cell>
          <cell r="D594" t="str">
            <v>Manoj Pandey</v>
          </cell>
          <cell r="E594" t="str">
            <v>OBB &amp; BBB</v>
          </cell>
          <cell r="F594" t="str">
            <v>Sales Officers</v>
          </cell>
          <cell r="G594">
            <v>44593</v>
          </cell>
          <cell r="H594" t="str">
            <v>&gt; 3 Month</v>
          </cell>
          <cell r="I594" t="str">
            <v>Arpan Chakraverty</v>
          </cell>
          <cell r="J594" t="str">
            <v>Business Manager</v>
          </cell>
          <cell r="K594"/>
          <cell r="L594" t="str">
            <v>Noida</v>
          </cell>
          <cell r="M594" t="str">
            <v>Arpan Chakraverty</v>
          </cell>
          <cell r="N594" t="str">
            <v>manoj.pandey@spectra.co</v>
          </cell>
          <cell r="O594">
            <v>7290065237</v>
          </cell>
          <cell r="P594" t="str">
            <v>BB Team</v>
          </cell>
          <cell r="Q594">
            <v>11712</v>
          </cell>
          <cell r="R594" t="str">
            <v>NonActive</v>
          </cell>
        </row>
        <row r="595">
          <cell r="C595">
            <v>11735</v>
          </cell>
          <cell r="D595" t="str">
            <v>Kanhaiya Kewat</v>
          </cell>
          <cell r="E595" t="str">
            <v>BIA</v>
          </cell>
          <cell r="F595" t="str">
            <v>Ent Sales Manager</v>
          </cell>
          <cell r="G595">
            <v>44613</v>
          </cell>
          <cell r="H595" t="str">
            <v>&gt; 3 Month</v>
          </cell>
          <cell r="I595" t="str">
            <v>Mohit Lav</v>
          </cell>
          <cell r="J595" t="str">
            <v>Acquisition Manager - TL</v>
          </cell>
          <cell r="K595"/>
          <cell r="L595" t="str">
            <v>Gurgaon</v>
          </cell>
          <cell r="M595" t="str">
            <v xml:space="preserve">Arpan </v>
          </cell>
          <cell r="N595" t="str">
            <v>kanhaiya.kewat@spectra.co</v>
          </cell>
          <cell r="O595">
            <v>9289711430</v>
          </cell>
          <cell r="P595" t="str">
            <v>AM Hunting</v>
          </cell>
          <cell r="Q595">
            <v>11735</v>
          </cell>
          <cell r="R595" t="str">
            <v>NonActive</v>
          </cell>
        </row>
        <row r="596">
          <cell r="C596">
            <v>11726</v>
          </cell>
          <cell r="D596" t="str">
            <v>Priyank Srivastava</v>
          </cell>
          <cell r="E596" t="str">
            <v>BIA</v>
          </cell>
          <cell r="F596" t="str">
            <v>Ent Sales Manager</v>
          </cell>
          <cell r="G596">
            <v>44603</v>
          </cell>
          <cell r="H596" t="str">
            <v>&gt; 3 Month</v>
          </cell>
          <cell r="I596" t="str">
            <v>Sumit Sethi</v>
          </cell>
          <cell r="J596" t="str">
            <v>Team Leader</v>
          </cell>
          <cell r="K596"/>
          <cell r="L596" t="str">
            <v>Gurgaon</v>
          </cell>
          <cell r="M596" t="str">
            <v>Manoj Mandal</v>
          </cell>
          <cell r="N596" t="str">
            <v>priyank.sharma1@spectra.co</v>
          </cell>
          <cell r="O596"/>
          <cell r="P596"/>
          <cell r="Q596">
            <v>11726</v>
          </cell>
          <cell r="R596" t="str">
            <v>NonActive</v>
          </cell>
        </row>
        <row r="597">
          <cell r="C597">
            <v>10759</v>
          </cell>
          <cell r="D597" t="str">
            <v>Ajit Kumar Upadhyay</v>
          </cell>
          <cell r="E597" t="str">
            <v>BIA &amp; BBB</v>
          </cell>
          <cell r="F597" t="str">
            <v>Cluster Manager</v>
          </cell>
          <cell r="G597">
            <v>42930</v>
          </cell>
          <cell r="H597" t="str">
            <v>&gt; 3 Month</v>
          </cell>
          <cell r="I597" t="str">
            <v>Manav Agarwal</v>
          </cell>
          <cell r="J597" t="str">
            <v>Team Leaders</v>
          </cell>
          <cell r="K597">
            <v>10132</v>
          </cell>
          <cell r="L597" t="str">
            <v>Delhi</v>
          </cell>
          <cell r="M597" t="str">
            <v>Gaurav Sharma</v>
          </cell>
          <cell r="N597" t="str">
            <v>ajit.upadhyay@spectra.co</v>
          </cell>
          <cell r="O597"/>
          <cell r="P597"/>
          <cell r="Q597">
            <v>10759</v>
          </cell>
          <cell r="R597" t="str">
            <v>NonActive</v>
          </cell>
        </row>
        <row r="598">
          <cell r="C598">
            <v>11731</v>
          </cell>
          <cell r="D598" t="str">
            <v>Rahul Kain</v>
          </cell>
          <cell r="E598" t="str">
            <v>SO NCR</v>
          </cell>
          <cell r="F598" t="str">
            <v>Sales Officers</v>
          </cell>
          <cell r="G598">
            <v>44607</v>
          </cell>
          <cell r="H598" t="str">
            <v>&gt; 3 Month</v>
          </cell>
          <cell r="I598" t="str">
            <v>Dilip Kumar</v>
          </cell>
          <cell r="J598" t="str">
            <v>Sales Officer - TL</v>
          </cell>
          <cell r="K598"/>
          <cell r="L598" t="str">
            <v>Delhi</v>
          </cell>
          <cell r="M598" t="str">
            <v>Arpan Chakraverty</v>
          </cell>
          <cell r="N598" t="str">
            <v>rahul.kain@spectra.co</v>
          </cell>
          <cell r="O598">
            <v>9889711996</v>
          </cell>
          <cell r="P598" t="str">
            <v>BB Team</v>
          </cell>
          <cell r="Q598">
            <v>11731</v>
          </cell>
          <cell r="R598" t="str">
            <v>NonActive</v>
          </cell>
        </row>
        <row r="599">
          <cell r="C599">
            <v>11732</v>
          </cell>
          <cell r="D599" t="str">
            <v>Ajit Raghav</v>
          </cell>
          <cell r="E599" t="str">
            <v>TM Noi</v>
          </cell>
          <cell r="F599" t="str">
            <v>Territory manager</v>
          </cell>
          <cell r="G599">
            <v>44608</v>
          </cell>
          <cell r="H599" t="str">
            <v>&gt; 3 Month</v>
          </cell>
          <cell r="I599" t="str">
            <v>Rajvardhan .</v>
          </cell>
          <cell r="J599" t="str">
            <v>Sales Officer - TL</v>
          </cell>
          <cell r="K599">
            <v>10660</v>
          </cell>
          <cell r="L599" t="str">
            <v>Noida</v>
          </cell>
          <cell r="M599" t="str">
            <v xml:space="preserve">Vijay Singh </v>
          </cell>
          <cell r="N599" t="str">
            <v>ajit.raghav@spectra.co</v>
          </cell>
          <cell r="O599">
            <v>9889707037</v>
          </cell>
          <cell r="P599" t="str">
            <v>BB Team</v>
          </cell>
          <cell r="Q599">
            <v>11732</v>
          </cell>
          <cell r="R599" t="str">
            <v>NonActive</v>
          </cell>
        </row>
        <row r="600">
          <cell r="C600">
            <v>11736</v>
          </cell>
          <cell r="D600" t="str">
            <v>Roshan Verma1</v>
          </cell>
          <cell r="E600" t="str">
            <v>SO NCR</v>
          </cell>
          <cell r="F600" t="str">
            <v>Sales Officers</v>
          </cell>
          <cell r="G600">
            <v>44613</v>
          </cell>
          <cell r="H600" t="str">
            <v>&gt; 3 Month</v>
          </cell>
          <cell r="I600" t="str">
            <v>Dipesh Kumar</v>
          </cell>
          <cell r="J600" t="str">
            <v>Sales Officer - TL</v>
          </cell>
          <cell r="K600"/>
          <cell r="L600" t="str">
            <v>Gurgaon</v>
          </cell>
          <cell r="M600" t="str">
            <v>Arpan Chakraverty</v>
          </cell>
          <cell r="N600" t="str">
            <v>roshan.verma1@spectra.co</v>
          </cell>
          <cell r="O600">
            <v>9289711431</v>
          </cell>
          <cell r="P600" t="str">
            <v>BB Team</v>
          </cell>
          <cell r="Q600">
            <v>11736</v>
          </cell>
          <cell r="R600" t="str">
            <v>NonActive</v>
          </cell>
        </row>
        <row r="601">
          <cell r="C601">
            <v>11737</v>
          </cell>
          <cell r="D601" t="str">
            <v>Vinay Sharma1</v>
          </cell>
          <cell r="E601" t="str">
            <v>SO NCR</v>
          </cell>
          <cell r="F601" t="str">
            <v>Sales Officers</v>
          </cell>
          <cell r="G601">
            <v>44613</v>
          </cell>
          <cell r="H601" t="str">
            <v>&gt; 3 Month</v>
          </cell>
          <cell r="I601" t="str">
            <v>Varun Dhupar</v>
          </cell>
          <cell r="J601" t="str">
            <v>Sales Officer - TL</v>
          </cell>
          <cell r="K601"/>
          <cell r="L601" t="str">
            <v>Gurgaon</v>
          </cell>
          <cell r="M601" t="str">
            <v>Arpan Chakraverty</v>
          </cell>
          <cell r="N601" t="str">
            <v>vinay.sharma1@spectra.co</v>
          </cell>
          <cell r="O601">
            <v>9289711432</v>
          </cell>
          <cell r="P601" t="str">
            <v>BB Team</v>
          </cell>
          <cell r="Q601">
            <v>11737</v>
          </cell>
          <cell r="R601" t="str">
            <v>NonActive</v>
          </cell>
        </row>
        <row r="602">
          <cell r="C602">
            <v>11739</v>
          </cell>
          <cell r="D602" t="str">
            <v>Sandeep Kumar6</v>
          </cell>
          <cell r="E602" t="str">
            <v>OBB &amp; BBB</v>
          </cell>
          <cell r="F602" t="str">
            <v>Sales Officers</v>
          </cell>
          <cell r="G602">
            <v>44614</v>
          </cell>
          <cell r="H602" t="str">
            <v>&gt; 3 Month</v>
          </cell>
          <cell r="I602" t="str">
            <v>Mohit Lav</v>
          </cell>
          <cell r="J602" t="str">
            <v>Team Leaders</v>
          </cell>
          <cell r="K602"/>
          <cell r="L602" t="str">
            <v>Delhi</v>
          </cell>
          <cell r="M602" t="str">
            <v>Arpan Chakraverty</v>
          </cell>
          <cell r="N602" t="str">
            <v>sandeep.kumar6@spectra.co</v>
          </cell>
          <cell r="O602">
            <v>9289711434</v>
          </cell>
          <cell r="P602"/>
          <cell r="Q602">
            <v>11739</v>
          </cell>
          <cell r="R602" t="str">
            <v>NonActive</v>
          </cell>
        </row>
        <row r="603">
          <cell r="C603">
            <v>11723</v>
          </cell>
          <cell r="D603" t="str">
            <v>Nandini V</v>
          </cell>
          <cell r="E603" t="str">
            <v>GAM</v>
          </cell>
          <cell r="F603" t="str">
            <v>GAM</v>
          </cell>
          <cell r="G603">
            <v>44601</v>
          </cell>
          <cell r="H603" t="str">
            <v>&gt; 3 Month</v>
          </cell>
          <cell r="I603" t="str">
            <v>Kumar Nelavayee</v>
          </cell>
          <cell r="J603" t="str">
            <v>Gold Account Manager - TL</v>
          </cell>
          <cell r="K603">
            <v>11756</v>
          </cell>
          <cell r="L603" t="str">
            <v>Bangalore</v>
          </cell>
          <cell r="M603" t="str">
            <v>Umesh Sharma</v>
          </cell>
          <cell r="N603" t="str">
            <v>nandini.v@spectra.co</v>
          </cell>
          <cell r="O603">
            <v>9742260461</v>
          </cell>
          <cell r="P603" t="str">
            <v>GAM</v>
          </cell>
          <cell r="Q603">
            <v>11723</v>
          </cell>
          <cell r="R603" t="str">
            <v>NonActive</v>
          </cell>
        </row>
        <row r="604">
          <cell r="C604">
            <v>11730</v>
          </cell>
          <cell r="D604" t="str">
            <v>HARISH GT</v>
          </cell>
          <cell r="E604" t="str">
            <v>GAM</v>
          </cell>
          <cell r="F604" t="str">
            <v>AM BMC</v>
          </cell>
          <cell r="G604">
            <v>44606</v>
          </cell>
          <cell r="H604" t="str">
            <v>&gt; 3 Month</v>
          </cell>
          <cell r="I604" t="str">
            <v>Nagesh V Rao</v>
          </cell>
          <cell r="J604" t="str">
            <v>Account Manager - TL</v>
          </cell>
          <cell r="K604">
            <v>11756</v>
          </cell>
          <cell r="L604" t="str">
            <v>Bangalore</v>
          </cell>
          <cell r="M604" t="str">
            <v>Vineet Jose</v>
          </cell>
          <cell r="N604" t="str">
            <v>harish.gt@spectra.co</v>
          </cell>
          <cell r="O604">
            <v>9289711424</v>
          </cell>
          <cell r="P604" t="str">
            <v>GAM</v>
          </cell>
          <cell r="Q604">
            <v>11730</v>
          </cell>
          <cell r="R604" t="str">
            <v>NonActive</v>
          </cell>
        </row>
        <row r="605">
          <cell r="C605">
            <v>11722</v>
          </cell>
          <cell r="D605" t="str">
            <v>Chetan Septa</v>
          </cell>
          <cell r="E605" t="str">
            <v>Channels</v>
          </cell>
          <cell r="F605" t="str">
            <v>Channel Manager</v>
          </cell>
          <cell r="G605">
            <v>44600</v>
          </cell>
          <cell r="H605" t="str">
            <v>&gt; 3 Month</v>
          </cell>
          <cell r="I605" t="str">
            <v>Krishna MN</v>
          </cell>
          <cell r="J605" t="str">
            <v>Channel Manager - TL</v>
          </cell>
          <cell r="K605"/>
          <cell r="L605" t="str">
            <v>Pune</v>
          </cell>
          <cell r="M605" t="str">
            <v>Rajat Wadhwa</v>
          </cell>
          <cell r="N605" t="str">
            <v>Chetan.Septa@spectra.co</v>
          </cell>
          <cell r="O605">
            <v>9289711423</v>
          </cell>
          <cell r="P605" t="str">
            <v>CPM</v>
          </cell>
          <cell r="Q605">
            <v>11722</v>
          </cell>
          <cell r="R605" t="str">
            <v>NonActive</v>
          </cell>
        </row>
        <row r="606">
          <cell r="C606">
            <v>11729</v>
          </cell>
          <cell r="D606" t="str">
            <v>Saheli Tarafdar</v>
          </cell>
          <cell r="E606" t="str">
            <v>OBB &amp; BBB</v>
          </cell>
          <cell r="F606" t="str">
            <v>Sales Officers</v>
          </cell>
          <cell r="G606">
            <v>44608</v>
          </cell>
          <cell r="H606" t="str">
            <v>&gt; 3 Month</v>
          </cell>
          <cell r="I606" t="str">
            <v>Sunil Kale</v>
          </cell>
          <cell r="J606" t="str">
            <v>Team Leader</v>
          </cell>
          <cell r="K606"/>
          <cell r="L606" t="str">
            <v>Chennai</v>
          </cell>
          <cell r="M606" t="str">
            <v>Sunil Kale</v>
          </cell>
          <cell r="N606" t="str">
            <v>saheli.tarafdar@spectra.co</v>
          </cell>
          <cell r="O606">
            <v>9289711428</v>
          </cell>
          <cell r="P606" t="str">
            <v>BB Team</v>
          </cell>
          <cell r="Q606">
            <v>11729</v>
          </cell>
          <cell r="R606" t="str">
            <v>NonActive</v>
          </cell>
        </row>
        <row r="607">
          <cell r="C607">
            <v>11724</v>
          </cell>
          <cell r="D607" t="str">
            <v>Karthik B</v>
          </cell>
          <cell r="E607" t="str">
            <v>FTTH-Own</v>
          </cell>
          <cell r="F607" t="str">
            <v>Business Development Executive-Home</v>
          </cell>
          <cell r="G607">
            <v>44603</v>
          </cell>
          <cell r="H607" t="str">
            <v>&gt; 3 Month</v>
          </cell>
          <cell r="I607" t="str">
            <v>Mohammed Rafiq</v>
          </cell>
          <cell r="J607" t="str">
            <v>Business Development Manager-Home</v>
          </cell>
          <cell r="K607"/>
          <cell r="L607" t="str">
            <v>Bangalore</v>
          </cell>
          <cell r="M607" t="str">
            <v>Niket Kumar</v>
          </cell>
          <cell r="N607" t="str">
            <v>karthik.b@spectra.co</v>
          </cell>
          <cell r="O607">
            <v>9289157420</v>
          </cell>
          <cell r="P607" t="str">
            <v>BDE</v>
          </cell>
          <cell r="Q607">
            <v>11724</v>
          </cell>
          <cell r="R607" t="str">
            <v>NonActive</v>
          </cell>
        </row>
        <row r="608">
          <cell r="C608">
            <v>11763</v>
          </cell>
          <cell r="D608" t="str">
            <v>Vinay Sharma2</v>
          </cell>
          <cell r="E608" t="str">
            <v>Channels</v>
          </cell>
          <cell r="F608" t="str">
            <v>Channel Manager</v>
          </cell>
          <cell r="G608">
            <v>44627</v>
          </cell>
          <cell r="H608" t="str">
            <v>&gt; 3 Month</v>
          </cell>
          <cell r="I608" t="str">
            <v>Krishna MN</v>
          </cell>
          <cell r="J608" t="str">
            <v>Team Leader</v>
          </cell>
          <cell r="K608"/>
          <cell r="L608" t="str">
            <v>Ahmadabad</v>
          </cell>
          <cell r="M608" t="str">
            <v>Rajat Wadhwa</v>
          </cell>
          <cell r="N608" t="str">
            <v>vinay.sharma2@spectra.co</v>
          </cell>
          <cell r="O608">
            <v>9727080466</v>
          </cell>
          <cell r="P608"/>
          <cell r="Q608">
            <v>11763</v>
          </cell>
          <cell r="R608" t="str">
            <v>NonActive</v>
          </cell>
        </row>
        <row r="609">
          <cell r="C609">
            <v>11751</v>
          </cell>
          <cell r="D609" t="str">
            <v>Amit Talashilkar</v>
          </cell>
          <cell r="E609" t="str">
            <v>Channels</v>
          </cell>
          <cell r="F609" t="str">
            <v>Channel Manager</v>
          </cell>
          <cell r="G609">
            <v>44621</v>
          </cell>
          <cell r="H609" t="str">
            <v>&gt; 3 Month</v>
          </cell>
          <cell r="I609" t="str">
            <v>Krishna MN</v>
          </cell>
          <cell r="J609" t="str">
            <v>Channel Manager - TL</v>
          </cell>
          <cell r="K609"/>
          <cell r="L609" t="str">
            <v>Mumbai</v>
          </cell>
          <cell r="M609" t="str">
            <v>Rajat Wadhwa</v>
          </cell>
          <cell r="N609" t="str">
            <v>amit.talashilkar@spectra.co</v>
          </cell>
          <cell r="O609">
            <v>8689892345</v>
          </cell>
          <cell r="P609" t="str">
            <v>CPM</v>
          </cell>
          <cell r="Q609">
            <v>11751</v>
          </cell>
          <cell r="R609" t="str">
            <v>NonActive</v>
          </cell>
        </row>
        <row r="610">
          <cell r="C610">
            <v>11754</v>
          </cell>
          <cell r="D610" t="str">
            <v>Vishwanathreddy Y</v>
          </cell>
          <cell r="E610" t="str">
            <v>Channels</v>
          </cell>
          <cell r="F610" t="str">
            <v>Channel Manager</v>
          </cell>
          <cell r="G610">
            <v>44624</v>
          </cell>
          <cell r="H610" t="str">
            <v>&gt; 3 Month</v>
          </cell>
          <cell r="I610" t="str">
            <v>Sreeraj V</v>
          </cell>
          <cell r="J610" t="str">
            <v>Channel Manager - TL</v>
          </cell>
          <cell r="K610"/>
          <cell r="L610" t="str">
            <v>Bangalore</v>
          </cell>
          <cell r="M610" t="str">
            <v>Rajat Wadhwa</v>
          </cell>
          <cell r="N610" t="str">
            <v>vishwanathreddy.y@spectra.co</v>
          </cell>
          <cell r="O610">
            <v>9945571891</v>
          </cell>
          <cell r="P610" t="str">
            <v>CPM</v>
          </cell>
          <cell r="Q610">
            <v>11754</v>
          </cell>
          <cell r="R610" t="str">
            <v>NonActive</v>
          </cell>
        </row>
        <row r="611">
          <cell r="C611">
            <v>11747</v>
          </cell>
          <cell r="D611" t="str">
            <v>Sridhar Reddy</v>
          </cell>
          <cell r="E611" t="str">
            <v>Channels</v>
          </cell>
          <cell r="F611" t="str">
            <v>Channel Manager</v>
          </cell>
          <cell r="G611">
            <v>44621</v>
          </cell>
          <cell r="H611" t="str">
            <v>&gt; 3 Month</v>
          </cell>
          <cell r="I611" t="str">
            <v>Krishna MN</v>
          </cell>
          <cell r="J611" t="str">
            <v>Team Leaders</v>
          </cell>
          <cell r="K611"/>
          <cell r="L611" t="str">
            <v>Hyderabad</v>
          </cell>
          <cell r="M611" t="str">
            <v>Vinod Muraleedharan</v>
          </cell>
          <cell r="N611" t="str">
            <v>sridhar.koluguri@spectra.co</v>
          </cell>
          <cell r="O611">
            <v>7780379812</v>
          </cell>
          <cell r="P611"/>
          <cell r="Q611">
            <v>11747</v>
          </cell>
          <cell r="R611" t="str">
            <v>NonActive</v>
          </cell>
        </row>
        <row r="612">
          <cell r="C612">
            <v>11771</v>
          </cell>
          <cell r="D612" t="str">
            <v>Mohammed Nasiruddin</v>
          </cell>
          <cell r="E612" t="str">
            <v>SO BMC</v>
          </cell>
          <cell r="F612" t="str">
            <v>Sales Officers</v>
          </cell>
          <cell r="G612">
            <v>44634</v>
          </cell>
          <cell r="H612" t="str">
            <v>&gt; 3 Month</v>
          </cell>
          <cell r="I612" t="str">
            <v>Raghunath</v>
          </cell>
          <cell r="J612" t="str">
            <v>Sales Officer - TL</v>
          </cell>
          <cell r="K612">
            <v>10496</v>
          </cell>
          <cell r="L612" t="str">
            <v>Bangalore</v>
          </cell>
          <cell r="M612" t="str">
            <v>Sunil Kale</v>
          </cell>
          <cell r="N612" t="str">
            <v>mohammed.nasiruddin@spectra.co</v>
          </cell>
          <cell r="O612">
            <v>9289902246</v>
          </cell>
          <cell r="P612" t="str">
            <v>BB Team</v>
          </cell>
          <cell r="Q612">
            <v>11771</v>
          </cell>
          <cell r="R612" t="str">
            <v>NonActive</v>
          </cell>
        </row>
        <row r="613">
          <cell r="C613">
            <v>11778</v>
          </cell>
          <cell r="D613" t="str">
            <v>Mohd Afroz</v>
          </cell>
          <cell r="E613" t="str">
            <v>OBB &amp; BBB</v>
          </cell>
          <cell r="F613" t="str">
            <v>Sales Officers</v>
          </cell>
          <cell r="G613">
            <v>44636</v>
          </cell>
          <cell r="H613" t="str">
            <v>&gt; 3 Month</v>
          </cell>
          <cell r="I613" t="str">
            <v>Varun Dhupar</v>
          </cell>
          <cell r="J613" t="str">
            <v>Team Leader</v>
          </cell>
          <cell r="K613"/>
          <cell r="L613" t="str">
            <v>Delhi</v>
          </cell>
          <cell r="M613" t="str">
            <v>Arpan Chakraverty</v>
          </cell>
          <cell r="N613" t="str">
            <v>Mohd.afroz@spectra.co</v>
          </cell>
          <cell r="O613">
            <v>9289486979</v>
          </cell>
          <cell r="P613"/>
          <cell r="Q613">
            <v>11778</v>
          </cell>
          <cell r="R613" t="str">
            <v>NonActive</v>
          </cell>
        </row>
        <row r="614">
          <cell r="C614">
            <v>11772</v>
          </cell>
          <cell r="D614" t="str">
            <v>Saurabh Sahni</v>
          </cell>
          <cell r="E614" t="str">
            <v>OBB &amp; BBB</v>
          </cell>
          <cell r="F614" t="str">
            <v>Sales Officers</v>
          </cell>
          <cell r="G614">
            <v>44634</v>
          </cell>
          <cell r="H614" t="str">
            <v>&gt; 3 Month</v>
          </cell>
          <cell r="I614" t="str">
            <v>Rajvardhan .</v>
          </cell>
          <cell r="J614" t="str">
            <v>Team Leader</v>
          </cell>
          <cell r="K614"/>
          <cell r="L614" t="str">
            <v>Noida</v>
          </cell>
          <cell r="M614" t="str">
            <v>Arpan Chakraverty</v>
          </cell>
          <cell r="N614" t="str">
            <v>saurabh.sahni1@spectra.co</v>
          </cell>
          <cell r="O614">
            <v>9289902237</v>
          </cell>
          <cell r="P614"/>
          <cell r="Q614">
            <v>11772</v>
          </cell>
          <cell r="R614" t="str">
            <v>NonActive</v>
          </cell>
        </row>
        <row r="615">
          <cell r="C615">
            <v>11749</v>
          </cell>
          <cell r="D615" t="str">
            <v>Md Talib Ansari</v>
          </cell>
          <cell r="E615" t="str">
            <v>OBB &amp; BBB</v>
          </cell>
          <cell r="F615" t="str">
            <v>Sales Officers</v>
          </cell>
          <cell r="G615">
            <v>44620</v>
          </cell>
          <cell r="H615" t="str">
            <v>&gt; 3 Month</v>
          </cell>
          <cell r="I615" t="str">
            <v>Mohit Lav</v>
          </cell>
          <cell r="J615" t="str">
            <v>Team Leaders</v>
          </cell>
          <cell r="K615"/>
          <cell r="L615" t="str">
            <v>Delhi</v>
          </cell>
          <cell r="M615" t="str">
            <v>Arpan Chakraverty</v>
          </cell>
          <cell r="N615" t="str">
            <v>Spectra@Spectra.co</v>
          </cell>
          <cell r="O615"/>
          <cell r="P615"/>
          <cell r="Q615">
            <v>11749</v>
          </cell>
          <cell r="R615" t="str">
            <v>NonActive</v>
          </cell>
        </row>
        <row r="616">
          <cell r="C616">
            <v>11762</v>
          </cell>
          <cell r="D616" t="str">
            <v>Ramesh Sah</v>
          </cell>
          <cell r="E616" t="str">
            <v>OBB &amp; BBB</v>
          </cell>
          <cell r="F616" t="str">
            <v>Sales Officers</v>
          </cell>
          <cell r="G616">
            <v>44631</v>
          </cell>
          <cell r="H616" t="str">
            <v>&gt; 3 Month</v>
          </cell>
          <cell r="I616" t="str">
            <v>Mukesh Lohia</v>
          </cell>
          <cell r="J616" t="str">
            <v>Team Leader</v>
          </cell>
          <cell r="K616"/>
          <cell r="L616" t="str">
            <v>Delhi</v>
          </cell>
          <cell r="M616" t="str">
            <v>Arpan Chakraverty</v>
          </cell>
          <cell r="N616" t="str">
            <v>ramesh.sah@spectra.co</v>
          </cell>
          <cell r="O616">
            <v>9319985624</v>
          </cell>
          <cell r="P616" t="str">
            <v>BB Team</v>
          </cell>
          <cell r="Q616">
            <v>11762</v>
          </cell>
          <cell r="R616" t="str">
            <v>NonActive</v>
          </cell>
        </row>
        <row r="617">
          <cell r="C617">
            <v>11774</v>
          </cell>
          <cell r="D617" t="str">
            <v>Hemant Choudhary</v>
          </cell>
          <cell r="E617" t="str">
            <v>SO NCR</v>
          </cell>
          <cell r="F617" t="str">
            <v>Sales Officers</v>
          </cell>
          <cell r="G617">
            <v>44634</v>
          </cell>
          <cell r="H617" t="str">
            <v>&gt; 3 Month</v>
          </cell>
          <cell r="I617" t="str">
            <v>Arpan Chakraverty</v>
          </cell>
          <cell r="J617" t="str">
            <v>Sales Officer - TL</v>
          </cell>
          <cell r="K617"/>
          <cell r="L617" t="str">
            <v>Delhi</v>
          </cell>
          <cell r="M617" t="str">
            <v>Arpan Chakraverty</v>
          </cell>
          <cell r="N617" t="str">
            <v>hemant.choudhary@spectra.co</v>
          </cell>
          <cell r="O617">
            <v>9289902251</v>
          </cell>
          <cell r="P617" t="str">
            <v>BB Team</v>
          </cell>
          <cell r="Q617">
            <v>11774</v>
          </cell>
          <cell r="R617" t="str">
            <v>NonActive</v>
          </cell>
        </row>
        <row r="618">
          <cell r="C618">
            <v>11777</v>
          </cell>
          <cell r="D618" t="str">
            <v>Ashwani Singh</v>
          </cell>
          <cell r="E618" t="str">
            <v>OBB &amp; BBB</v>
          </cell>
          <cell r="F618" t="str">
            <v>Sales Officers</v>
          </cell>
          <cell r="G618">
            <v>44635</v>
          </cell>
          <cell r="H618" t="str">
            <v>&gt; 3 Month</v>
          </cell>
          <cell r="I618" t="str">
            <v>Mukesh Lohia</v>
          </cell>
          <cell r="J618" t="str">
            <v>Sales Officer - TL</v>
          </cell>
          <cell r="K618"/>
          <cell r="L618" t="str">
            <v>Delhi</v>
          </cell>
          <cell r="M618" t="str">
            <v>Arpan Chakraverty</v>
          </cell>
          <cell r="N618" t="str">
            <v>ashwani.singh@spectra.co</v>
          </cell>
          <cell r="O618">
            <v>9289902248</v>
          </cell>
          <cell r="P618" t="str">
            <v>BB Team</v>
          </cell>
          <cell r="Q618">
            <v>11777</v>
          </cell>
          <cell r="R618" t="str">
            <v>NonActive</v>
          </cell>
        </row>
        <row r="619">
          <cell r="C619">
            <v>11781</v>
          </cell>
          <cell r="D619" t="str">
            <v>Suvarn Aditya</v>
          </cell>
          <cell r="E619" t="str">
            <v>OBB &amp; BBB</v>
          </cell>
          <cell r="F619" t="str">
            <v>Sales Officers</v>
          </cell>
          <cell r="G619">
            <v>44641</v>
          </cell>
          <cell r="H619" t="str">
            <v>&gt; 3 Month</v>
          </cell>
          <cell r="I619" t="str">
            <v>Kapil Sharma</v>
          </cell>
          <cell r="J619" t="str">
            <v>Sales Officer - TL</v>
          </cell>
          <cell r="K619"/>
          <cell r="L619" t="str">
            <v>Delhi</v>
          </cell>
          <cell r="M619" t="str">
            <v>Arpan Chakraverty</v>
          </cell>
          <cell r="N619" t="str">
            <v>suvarn.aditya@spectra.co</v>
          </cell>
          <cell r="O619">
            <v>9289902250</v>
          </cell>
          <cell r="P619" t="str">
            <v>BB Team</v>
          </cell>
          <cell r="Q619">
            <v>11781</v>
          </cell>
          <cell r="R619" t="str">
            <v>NonActive</v>
          </cell>
        </row>
        <row r="620">
          <cell r="C620">
            <v>11758</v>
          </cell>
          <cell r="D620" t="str">
            <v>Deepak Kumar11</v>
          </cell>
          <cell r="E620" t="str">
            <v>OBB &amp; BBB</v>
          </cell>
          <cell r="F620" t="str">
            <v>Sales Officers</v>
          </cell>
          <cell r="G620">
            <v>44627</v>
          </cell>
          <cell r="H620" t="str">
            <v>&gt; 3 Month</v>
          </cell>
          <cell r="I620" t="str">
            <v>Mohit Lav</v>
          </cell>
          <cell r="J620" t="str">
            <v>Team Leader</v>
          </cell>
          <cell r="K620"/>
          <cell r="L620" t="str">
            <v>Gurgaon</v>
          </cell>
          <cell r="M620" t="str">
            <v>Arpan Chakraverty</v>
          </cell>
          <cell r="N620" t="str">
            <v>deepak.kumar11@spectra.co</v>
          </cell>
          <cell r="O620">
            <v>9289902256</v>
          </cell>
          <cell r="P620" t="str">
            <v>BB Team</v>
          </cell>
          <cell r="Q620">
            <v>11758</v>
          </cell>
          <cell r="R620" t="str">
            <v>NonActive</v>
          </cell>
        </row>
        <row r="621">
          <cell r="C621">
            <v>11779</v>
          </cell>
          <cell r="D621" t="str">
            <v>Sonu Jatav</v>
          </cell>
          <cell r="E621" t="str">
            <v>OBB &amp; BBB</v>
          </cell>
          <cell r="F621" t="str">
            <v>Sales Officers</v>
          </cell>
          <cell r="G621">
            <v>44636</v>
          </cell>
          <cell r="H621" t="str">
            <v>&gt; 3 Month</v>
          </cell>
          <cell r="I621" t="str">
            <v>Mohit Lav</v>
          </cell>
          <cell r="J621" t="str">
            <v>Team Leader</v>
          </cell>
          <cell r="K621"/>
          <cell r="L621" t="str">
            <v>Gurgaon</v>
          </cell>
          <cell r="M621" t="str">
            <v>Arpan Chakraverty</v>
          </cell>
          <cell r="N621" t="str">
            <v>sonu.jatav@spectra.co</v>
          </cell>
          <cell r="O621">
            <v>9289902249</v>
          </cell>
          <cell r="P621"/>
          <cell r="Q621">
            <v>11779</v>
          </cell>
          <cell r="R621" t="str">
            <v>NonActive</v>
          </cell>
        </row>
        <row r="622">
          <cell r="C622">
            <v>11767</v>
          </cell>
          <cell r="D622" t="str">
            <v>Manglesh Panwar</v>
          </cell>
          <cell r="E622" t="str">
            <v>AM</v>
          </cell>
          <cell r="F622" t="str">
            <v>AM NCR</v>
          </cell>
          <cell r="G622">
            <v>44631</v>
          </cell>
          <cell r="H622" t="str">
            <v>&gt; 3 Month</v>
          </cell>
          <cell r="I622" t="str">
            <v>Rajeev Misra</v>
          </cell>
          <cell r="J622" t="str">
            <v>Account Manager - TL</v>
          </cell>
          <cell r="K622"/>
          <cell r="L622" t="str">
            <v>Gurgaon</v>
          </cell>
          <cell r="M622" t="str">
            <v>Nishith Srivastava</v>
          </cell>
          <cell r="N622" t="str">
            <v>manglesh.panwar@spectra.co</v>
          </cell>
          <cell r="O622">
            <v>9289902255</v>
          </cell>
          <cell r="P622" t="str">
            <v>AM Farming</v>
          </cell>
          <cell r="Q622">
            <v>11767</v>
          </cell>
          <cell r="R622" t="str">
            <v>NonActive</v>
          </cell>
        </row>
        <row r="623">
          <cell r="C623">
            <v>11780</v>
          </cell>
          <cell r="D623" t="str">
            <v>Shilpa Uikey</v>
          </cell>
          <cell r="E623" t="str">
            <v>SMB</v>
          </cell>
          <cell r="F623" t="str">
            <v>Account Manager Farming/Acquisition</v>
          </cell>
          <cell r="G623">
            <v>44637</v>
          </cell>
          <cell r="H623" t="str">
            <v>&gt; 3 Month</v>
          </cell>
          <cell r="I623" t="str">
            <v>Manav Agarwal</v>
          </cell>
          <cell r="J623" t="str">
            <v>Account Manager - TL</v>
          </cell>
          <cell r="K623"/>
          <cell r="L623" t="str">
            <v>Delhi</v>
          </cell>
          <cell r="M623" t="str">
            <v>Gaurav Sharma</v>
          </cell>
          <cell r="N623" t="str">
            <v>shilpa.uikey@spectra.co</v>
          </cell>
          <cell r="O623">
            <v>9289902253</v>
          </cell>
          <cell r="P623" t="str">
            <v>AM Farming</v>
          </cell>
          <cell r="Q623">
            <v>11780</v>
          </cell>
          <cell r="R623" t="str">
            <v>NonActive</v>
          </cell>
        </row>
        <row r="624">
          <cell r="C624">
            <v>11745</v>
          </cell>
          <cell r="D624" t="str">
            <v>Rinku Singh</v>
          </cell>
          <cell r="E624" t="str">
            <v>SMB</v>
          </cell>
          <cell r="F624" t="str">
            <v>Ent Sales Manager</v>
          </cell>
          <cell r="G624">
            <v>44621</v>
          </cell>
          <cell r="H624" t="str">
            <v>&gt; 3 Month</v>
          </cell>
          <cell r="I624" t="str">
            <v>Dilip Kumar</v>
          </cell>
          <cell r="J624" t="str">
            <v>Team Leader</v>
          </cell>
          <cell r="K624"/>
          <cell r="L624" t="str">
            <v>Gurgaon</v>
          </cell>
          <cell r="M624" t="str">
            <v>Manoj Mandal</v>
          </cell>
          <cell r="N624" t="str">
            <v>rinku.singh@spectra.co</v>
          </cell>
          <cell r="O624">
            <v>92897111438</v>
          </cell>
          <cell r="P624"/>
          <cell r="Q624">
            <v>11745</v>
          </cell>
          <cell r="R624" t="str">
            <v>NonActive</v>
          </cell>
        </row>
        <row r="625">
          <cell r="C625">
            <v>11761</v>
          </cell>
          <cell r="D625" t="str">
            <v>Karthick S1</v>
          </cell>
          <cell r="E625" t="str">
            <v>SMB</v>
          </cell>
          <cell r="F625" t="str">
            <v>Ent Sales Manager</v>
          </cell>
          <cell r="G625">
            <v>44629</v>
          </cell>
          <cell r="H625" t="str">
            <v>&gt; 3 Month</v>
          </cell>
          <cell r="I625" t="str">
            <v>Manoj M</v>
          </cell>
          <cell r="J625" t="str">
            <v>Team Leader</v>
          </cell>
          <cell r="K625"/>
          <cell r="L625" t="str">
            <v>Bangalore</v>
          </cell>
          <cell r="M625" t="str">
            <v>Manoj Mandal</v>
          </cell>
          <cell r="N625" t="str">
            <v>karthick.s1@spectra.co</v>
          </cell>
          <cell r="O625">
            <v>9810556378</v>
          </cell>
          <cell r="P625" t="str">
            <v>AM Hunting</v>
          </cell>
          <cell r="Q625">
            <v>11761</v>
          </cell>
          <cell r="R625" t="str">
            <v>NonActive</v>
          </cell>
        </row>
        <row r="626">
          <cell r="C626">
            <v>11770</v>
          </cell>
          <cell r="D626" t="str">
            <v>Shine P</v>
          </cell>
          <cell r="E626" t="str">
            <v>SMB</v>
          </cell>
          <cell r="F626" t="str">
            <v>Ent Sales Manager</v>
          </cell>
          <cell r="G626">
            <v>44634</v>
          </cell>
          <cell r="H626" t="str">
            <v>&gt; 3 Month</v>
          </cell>
          <cell r="I626" t="str">
            <v>Manoj M</v>
          </cell>
          <cell r="J626" t="str">
            <v>Team Leader</v>
          </cell>
          <cell r="K626"/>
          <cell r="L626" t="str">
            <v>Bangalore</v>
          </cell>
          <cell r="M626" t="str">
            <v>Manoj Mandal</v>
          </cell>
          <cell r="N626" t="str">
            <v>shine.p1@spectra.co</v>
          </cell>
          <cell r="O626">
            <v>9289902245</v>
          </cell>
          <cell r="P626" t="str">
            <v>AM Hunting</v>
          </cell>
          <cell r="Q626">
            <v>11770</v>
          </cell>
          <cell r="R626" t="str">
            <v>NonActive</v>
          </cell>
        </row>
        <row r="627">
          <cell r="C627">
            <v>11792</v>
          </cell>
          <cell r="D627" t="str">
            <v>Manjunatha G1</v>
          </cell>
          <cell r="E627" t="str">
            <v>SO BMC</v>
          </cell>
          <cell r="F627" t="str">
            <v>Sales Officers</v>
          </cell>
          <cell r="G627">
            <v>44648</v>
          </cell>
          <cell r="H627" t="str">
            <v>&gt; 3 Month</v>
          </cell>
          <cell r="I627" t="str">
            <v>Manjunath</v>
          </cell>
          <cell r="J627" t="str">
            <v>Sales Officer - TL</v>
          </cell>
          <cell r="K627"/>
          <cell r="L627" t="str">
            <v>Bangalore</v>
          </cell>
          <cell r="M627" t="str">
            <v>Sunil Kale</v>
          </cell>
          <cell r="N627" t="str">
            <v>manjunatha.g1@spectra.co</v>
          </cell>
          <cell r="O627">
            <v>9910901028</v>
          </cell>
          <cell r="P627" t="str">
            <v>BB Team</v>
          </cell>
          <cell r="Q627">
            <v>11792</v>
          </cell>
          <cell r="R627" t="str">
            <v>NonActive</v>
          </cell>
        </row>
        <row r="628">
          <cell r="C628">
            <v>11757</v>
          </cell>
          <cell r="D628" t="str">
            <v>REDDEM HARIKRISHNA</v>
          </cell>
          <cell r="E628" t="str">
            <v>PG Bang</v>
          </cell>
          <cell r="F628" t="str">
            <v>PG</v>
          </cell>
          <cell r="G628">
            <v>44627</v>
          </cell>
          <cell r="H628" t="str">
            <v>&gt; 3 Month</v>
          </cell>
          <cell r="I628" t="str">
            <v>Mahadeva S</v>
          </cell>
          <cell r="J628" t="str">
            <v>Sales Officer - TL</v>
          </cell>
          <cell r="K628">
            <v>12444</v>
          </cell>
          <cell r="L628" t="str">
            <v>Bangalore</v>
          </cell>
          <cell r="M628" t="str">
            <v>Viraj Nilajkar</v>
          </cell>
          <cell r="N628" t="str">
            <v>reddem.harikrishna@spectra.co</v>
          </cell>
          <cell r="O628">
            <v>9513021419</v>
          </cell>
          <cell r="P628" t="str">
            <v>BB Team</v>
          </cell>
          <cell r="Q628">
            <v>11757</v>
          </cell>
          <cell r="R628" t="str">
            <v>NonActive</v>
          </cell>
        </row>
        <row r="629">
          <cell r="C629">
            <v>11766</v>
          </cell>
          <cell r="D629" t="str">
            <v>Pankaj Jha1</v>
          </cell>
          <cell r="E629" t="str">
            <v>SO BMC</v>
          </cell>
          <cell r="F629" t="str">
            <v>Sales Officers</v>
          </cell>
          <cell r="G629">
            <v>44629</v>
          </cell>
          <cell r="H629" t="str">
            <v>&gt; 3 Month</v>
          </cell>
          <cell r="I629" t="str">
            <v>Basavaraj GB</v>
          </cell>
          <cell r="J629" t="str">
            <v>Sales Officer - TL</v>
          </cell>
          <cell r="K629"/>
          <cell r="L629" t="str">
            <v>Bangalore</v>
          </cell>
          <cell r="M629" t="str">
            <v>Sunil Kale</v>
          </cell>
          <cell r="N629" t="str">
            <v>pankaj.jha1@spectra.co</v>
          </cell>
          <cell r="O629">
            <v>9289902241</v>
          </cell>
          <cell r="P629" t="str">
            <v>BB Team</v>
          </cell>
          <cell r="Q629">
            <v>11766</v>
          </cell>
          <cell r="R629" t="str">
            <v>NonActive</v>
          </cell>
        </row>
        <row r="630">
          <cell r="C630">
            <v>11753</v>
          </cell>
          <cell r="D630" t="str">
            <v>Azeem Khan</v>
          </cell>
          <cell r="E630" t="str">
            <v>OBB &amp; BBB</v>
          </cell>
          <cell r="F630" t="str">
            <v>Sales Officers</v>
          </cell>
          <cell r="G630">
            <v>44623</v>
          </cell>
          <cell r="H630" t="str">
            <v>&gt; 3 Month</v>
          </cell>
          <cell r="I630" t="str">
            <v>Sandeep Nandlal Tripathi</v>
          </cell>
          <cell r="J630" t="str">
            <v>Team Leader</v>
          </cell>
          <cell r="K630"/>
          <cell r="L630" t="str">
            <v>Mumbai</v>
          </cell>
          <cell r="M630" t="str">
            <v>Sunil Kale</v>
          </cell>
          <cell r="N630" t="str">
            <v>azeem.khan@spectra.co</v>
          </cell>
          <cell r="O630">
            <v>9810862836</v>
          </cell>
          <cell r="P630"/>
          <cell r="Q630">
            <v>11753</v>
          </cell>
          <cell r="R630" t="str">
            <v>NonActive</v>
          </cell>
        </row>
        <row r="631">
          <cell r="C631">
            <v>11765</v>
          </cell>
          <cell r="D631" t="str">
            <v>Mani Mishra</v>
          </cell>
          <cell r="E631" t="str">
            <v>TM Mum</v>
          </cell>
          <cell r="F631" t="str">
            <v>Sales Officers</v>
          </cell>
          <cell r="G631">
            <v>44631</v>
          </cell>
          <cell r="H631" t="str">
            <v>&gt; 3 Month</v>
          </cell>
          <cell r="I631" t="str">
            <v>Anand Kumar</v>
          </cell>
          <cell r="J631" t="str">
            <v>Sales Officer - TL</v>
          </cell>
          <cell r="K631">
            <v>11661</v>
          </cell>
          <cell r="L631" t="str">
            <v>Mumbai</v>
          </cell>
          <cell r="M631" t="str">
            <v>Rohit Rahul</v>
          </cell>
          <cell r="N631" t="str">
            <v>mani.mishra@spectra.co</v>
          </cell>
          <cell r="O631">
            <v>9289902240</v>
          </cell>
          <cell r="P631" t="str">
            <v>BB Team</v>
          </cell>
          <cell r="Q631">
            <v>11765</v>
          </cell>
          <cell r="R631" t="str">
            <v>NonActive</v>
          </cell>
        </row>
        <row r="632">
          <cell r="C632">
            <v>11783</v>
          </cell>
          <cell r="D632" t="str">
            <v>Anant Ganage</v>
          </cell>
          <cell r="E632" t="str">
            <v>OBB &amp; BBB</v>
          </cell>
          <cell r="F632" t="str">
            <v>Sales Officers</v>
          </cell>
          <cell r="G632">
            <v>44641</v>
          </cell>
          <cell r="H632" t="str">
            <v>&gt; 3 Month</v>
          </cell>
          <cell r="I632" t="str">
            <v>Sandeep Nandlal Tripathi</v>
          </cell>
          <cell r="J632" t="str">
            <v>Team Leader</v>
          </cell>
          <cell r="K632"/>
          <cell r="L632" t="str">
            <v>Mumbai</v>
          </cell>
          <cell r="M632" t="str">
            <v>Sunil Kale</v>
          </cell>
          <cell r="N632" t="str">
            <v>anant.ganage@spectra.co</v>
          </cell>
          <cell r="O632"/>
          <cell r="P632"/>
          <cell r="Q632">
            <v>11783</v>
          </cell>
          <cell r="R632" t="str">
            <v>NonActive</v>
          </cell>
        </row>
        <row r="633">
          <cell r="C633">
            <v>11785</v>
          </cell>
          <cell r="D633" t="str">
            <v>Parag Sangani</v>
          </cell>
          <cell r="E633" t="str">
            <v>OBB &amp; BBB</v>
          </cell>
          <cell r="F633" t="str">
            <v>Sales Officers</v>
          </cell>
          <cell r="G633">
            <v>44641</v>
          </cell>
          <cell r="H633" t="str">
            <v>&gt; 3 Month</v>
          </cell>
          <cell r="I633" t="str">
            <v>Sandeep Nandlal Tripathi</v>
          </cell>
          <cell r="J633" t="str">
            <v>Team Leader</v>
          </cell>
          <cell r="K633"/>
          <cell r="L633" t="str">
            <v>Mumbai</v>
          </cell>
          <cell r="M633" t="str">
            <v>Sunil Kale</v>
          </cell>
          <cell r="N633" t="str">
            <v>parag.sangani@spectra.co</v>
          </cell>
          <cell r="O633"/>
          <cell r="P633"/>
          <cell r="Q633">
            <v>11785</v>
          </cell>
          <cell r="R633" t="str">
            <v>NonActive</v>
          </cell>
        </row>
        <row r="634">
          <cell r="C634">
            <v>11784</v>
          </cell>
          <cell r="D634" t="str">
            <v>Rajendra Rai</v>
          </cell>
          <cell r="E634" t="str">
            <v>SO BMC</v>
          </cell>
          <cell r="F634" t="str">
            <v>Sales Officers</v>
          </cell>
          <cell r="G634">
            <v>44642</v>
          </cell>
          <cell r="H634" t="str">
            <v>&gt; 3 Month</v>
          </cell>
          <cell r="I634" t="str">
            <v>Anand Kumar</v>
          </cell>
          <cell r="J634" t="str">
            <v>Sales Officer - TL</v>
          </cell>
          <cell r="K634">
            <v>11661</v>
          </cell>
          <cell r="L634" t="str">
            <v>Mumbai</v>
          </cell>
          <cell r="M634" t="str">
            <v>Rohit Rahul</v>
          </cell>
          <cell r="N634" t="str">
            <v>rajendra.rai@spectra.co</v>
          </cell>
          <cell r="O634"/>
          <cell r="P634" t="str">
            <v>BB Team</v>
          </cell>
          <cell r="Q634">
            <v>11784</v>
          </cell>
          <cell r="R634" t="str">
            <v>NonActive</v>
          </cell>
        </row>
        <row r="635">
          <cell r="C635">
            <v>11790</v>
          </cell>
          <cell r="D635" t="str">
            <v>Sachin Pawar</v>
          </cell>
          <cell r="E635" t="str">
            <v>SO BMC</v>
          </cell>
          <cell r="F635" t="str">
            <v>Sales Officers</v>
          </cell>
          <cell r="G635">
            <v>44645</v>
          </cell>
          <cell r="H635" t="str">
            <v>&gt; 3 Month</v>
          </cell>
          <cell r="I635" t="str">
            <v>Siddhesh Sane</v>
          </cell>
          <cell r="J635" t="str">
            <v>Sales Officer - TL</v>
          </cell>
          <cell r="K635">
            <v>11661</v>
          </cell>
          <cell r="L635" t="str">
            <v>Mumbai</v>
          </cell>
          <cell r="M635" t="str">
            <v>Rohit Rahul</v>
          </cell>
          <cell r="N635" t="str">
            <v>sachin.pawar@spectra.co</v>
          </cell>
          <cell r="O635">
            <v>9810114835</v>
          </cell>
          <cell r="P635" t="str">
            <v>BB Team</v>
          </cell>
          <cell r="Q635">
            <v>11790</v>
          </cell>
          <cell r="R635" t="str">
            <v>NonActive</v>
          </cell>
        </row>
        <row r="636">
          <cell r="C636">
            <v>11794</v>
          </cell>
          <cell r="D636" t="str">
            <v>Jatin Parmar</v>
          </cell>
          <cell r="E636" t="str">
            <v>SO BMC</v>
          </cell>
          <cell r="F636" t="str">
            <v>Sales Officers</v>
          </cell>
          <cell r="G636">
            <v>44648</v>
          </cell>
          <cell r="H636" t="str">
            <v>&gt; 3 Month</v>
          </cell>
          <cell r="I636" t="str">
            <v>Sandeep Nandlal Tripathi</v>
          </cell>
          <cell r="J636" t="str">
            <v>Sales Officer - TL</v>
          </cell>
          <cell r="K636">
            <v>11661</v>
          </cell>
          <cell r="L636" t="str">
            <v>Mumbai</v>
          </cell>
          <cell r="M636" t="str">
            <v>Sunil Kale</v>
          </cell>
          <cell r="N636" t="str">
            <v>jatin.parmar@spectra.co</v>
          </cell>
          <cell r="O636">
            <v>9810208923</v>
          </cell>
          <cell r="P636" t="str">
            <v>BB Team</v>
          </cell>
          <cell r="Q636">
            <v>11794</v>
          </cell>
          <cell r="R636" t="str">
            <v>NonActive</v>
          </cell>
        </row>
        <row r="637">
          <cell r="C637">
            <v>11795</v>
          </cell>
          <cell r="D637" t="str">
            <v>Rajhind Dubey</v>
          </cell>
          <cell r="E637" t="str">
            <v>TM Mum</v>
          </cell>
          <cell r="F637" t="str">
            <v>Sales Officers</v>
          </cell>
          <cell r="G637">
            <v>44650</v>
          </cell>
          <cell r="H637" t="str">
            <v>&gt; 3 Month</v>
          </cell>
          <cell r="I637" t="str">
            <v>Anand Kumar</v>
          </cell>
          <cell r="J637" t="str">
            <v>Sales Officer - TL</v>
          </cell>
          <cell r="K637">
            <v>11661</v>
          </cell>
          <cell r="L637" t="str">
            <v>Mumbai</v>
          </cell>
          <cell r="M637" t="str">
            <v>Rohit Rahul</v>
          </cell>
          <cell r="N637" t="str">
            <v>rajhind.dubey@spectra.co</v>
          </cell>
          <cell r="O637">
            <v>9910902430</v>
          </cell>
          <cell r="P637" t="str">
            <v>BB Team</v>
          </cell>
          <cell r="Q637">
            <v>11795</v>
          </cell>
          <cell r="R637" t="str">
            <v>NonActive</v>
          </cell>
        </row>
        <row r="638">
          <cell r="C638">
            <v>11796</v>
          </cell>
          <cell r="D638" t="str">
            <v>Deepak Gautam</v>
          </cell>
          <cell r="E638" t="str">
            <v>VM</v>
          </cell>
          <cell r="F638" t="str">
            <v>Varticle Manager</v>
          </cell>
          <cell r="G638">
            <v>44651</v>
          </cell>
          <cell r="H638" t="str">
            <v>&gt; 3 Month</v>
          </cell>
          <cell r="I638" t="str">
            <v>Aditya Chomal</v>
          </cell>
          <cell r="J638" t="str">
            <v>VBM</v>
          </cell>
          <cell r="K638">
            <v>11661</v>
          </cell>
          <cell r="L638" t="str">
            <v>Mumbai</v>
          </cell>
          <cell r="M638" t="str">
            <v>Aditya Chomal</v>
          </cell>
          <cell r="N638" t="str">
            <v>deepak.gautam@spectra.co</v>
          </cell>
          <cell r="O638">
            <v>9289711437</v>
          </cell>
          <cell r="P638" t="str">
            <v>BB Team</v>
          </cell>
          <cell r="Q638">
            <v>11796</v>
          </cell>
          <cell r="R638" t="str">
            <v>NonActive</v>
          </cell>
        </row>
        <row r="639">
          <cell r="C639">
            <v>11773</v>
          </cell>
          <cell r="D639" t="str">
            <v>Konduru Jagadeesh Raju</v>
          </cell>
          <cell r="E639" t="str">
            <v>Account Management</v>
          </cell>
          <cell r="F639" t="str">
            <v>IAM</v>
          </cell>
          <cell r="G639">
            <v>44634</v>
          </cell>
          <cell r="H639" t="str">
            <v>&gt; 3 Month</v>
          </cell>
          <cell r="I639" t="str">
            <v>Vineet Jose</v>
          </cell>
          <cell r="J639" t="str">
            <v>RAM</v>
          </cell>
          <cell r="K639">
            <v>12206</v>
          </cell>
          <cell r="L639" t="str">
            <v>Bangalore</v>
          </cell>
          <cell r="M639" t="str">
            <v>GAURAV SHARMA</v>
          </cell>
          <cell r="N639" t="str">
            <v>konduru.raju@spectra.co</v>
          </cell>
          <cell r="O639">
            <v>9289902247</v>
          </cell>
          <cell r="P639" t="str">
            <v>Account Management</v>
          </cell>
          <cell r="Q639">
            <v>11773</v>
          </cell>
          <cell r="R639" t="str">
            <v>Active</v>
          </cell>
        </row>
        <row r="640">
          <cell r="C640">
            <v>11769</v>
          </cell>
          <cell r="D640" t="str">
            <v>Naresh C</v>
          </cell>
          <cell r="E640" t="str">
            <v>SO BMC</v>
          </cell>
          <cell r="F640" t="str">
            <v>Sales Officers</v>
          </cell>
          <cell r="G640">
            <v>44634</v>
          </cell>
          <cell r="H640" t="str">
            <v>&gt; 3 Month</v>
          </cell>
          <cell r="I640" t="str">
            <v>Raghunath</v>
          </cell>
          <cell r="J640" t="str">
            <v>Sales Officer - TL</v>
          </cell>
          <cell r="K640"/>
          <cell r="L640" t="str">
            <v>Bangalore</v>
          </cell>
          <cell r="M640" t="str">
            <v>Sunil Kale</v>
          </cell>
          <cell r="N640" t="str">
            <v>naresh.c@spectra.co</v>
          </cell>
          <cell r="O640">
            <v>9289902243</v>
          </cell>
          <cell r="P640" t="str">
            <v>BB Team</v>
          </cell>
          <cell r="Q640">
            <v>11769</v>
          </cell>
          <cell r="R640" t="str">
            <v>NonActive</v>
          </cell>
        </row>
        <row r="641">
          <cell r="C641">
            <v>11768</v>
          </cell>
          <cell r="D641" t="str">
            <v>Venkatesh S</v>
          </cell>
          <cell r="E641" t="str">
            <v>SO BMC</v>
          </cell>
          <cell r="F641" t="str">
            <v>Sales Officers</v>
          </cell>
          <cell r="G641">
            <v>44634</v>
          </cell>
          <cell r="H641" t="str">
            <v>&gt; 3 Month</v>
          </cell>
          <cell r="I641" t="str">
            <v>Basavaraj GB</v>
          </cell>
          <cell r="J641" t="str">
            <v>Sales Officer - TL</v>
          </cell>
          <cell r="K641"/>
          <cell r="L641" t="str">
            <v>Bangalore</v>
          </cell>
          <cell r="M641" t="str">
            <v>Sunil Kale</v>
          </cell>
          <cell r="N641" t="str">
            <v>venkatesh.s@spectra.co</v>
          </cell>
          <cell r="O641">
            <v>9289902242</v>
          </cell>
          <cell r="P641" t="str">
            <v>BB Team</v>
          </cell>
          <cell r="Q641">
            <v>11768</v>
          </cell>
          <cell r="R641" t="str">
            <v>NonActive</v>
          </cell>
        </row>
        <row r="642">
          <cell r="C642">
            <v>11793</v>
          </cell>
          <cell r="D642" t="str">
            <v>Nizar f</v>
          </cell>
          <cell r="E642" t="str">
            <v>BIA</v>
          </cell>
          <cell r="F642" t="str">
            <v>Account Manager Farming/Acquisition</v>
          </cell>
          <cell r="G642">
            <v>44648</v>
          </cell>
          <cell r="H642" t="str">
            <v>&gt; 3 Month</v>
          </cell>
          <cell r="I642" t="str">
            <v>Manav Agarwal</v>
          </cell>
          <cell r="J642" t="str">
            <v>Team Leader</v>
          </cell>
          <cell r="K642"/>
          <cell r="L642" t="str">
            <v>Bangalore</v>
          </cell>
          <cell r="M642" t="str">
            <v>Gaurav Sharma</v>
          </cell>
          <cell r="N642" t="str">
            <v>nizar.f@spectra.co</v>
          </cell>
          <cell r="O642">
            <v>9810112152</v>
          </cell>
          <cell r="P642" t="str">
            <v>AM Farming</v>
          </cell>
          <cell r="Q642">
            <v>11793</v>
          </cell>
          <cell r="R642" t="str">
            <v>NonActive</v>
          </cell>
        </row>
        <row r="643">
          <cell r="C643">
            <v>11782</v>
          </cell>
          <cell r="D643" t="str">
            <v>Rajeev Sinha</v>
          </cell>
          <cell r="E643" t="str">
            <v>SMB - Soho</v>
          </cell>
          <cell r="F643" t="str">
            <v>Sales Manager</v>
          </cell>
          <cell r="G643">
            <v>44641</v>
          </cell>
          <cell r="H643" t="str">
            <v>&gt; 3 Month</v>
          </cell>
          <cell r="I643" t="str">
            <v>Rajeev Sinha</v>
          </cell>
          <cell r="J643" t="str">
            <v>TM</v>
          </cell>
          <cell r="K643">
            <v>11782</v>
          </cell>
          <cell r="L643" t="str">
            <v>Delhi</v>
          </cell>
          <cell r="M643" t="str">
            <v>Himanshu Goyal</v>
          </cell>
          <cell r="N643" t="str">
            <v>rajeev.sinha@spectra.co</v>
          </cell>
          <cell r="O643">
            <v>7428398090</v>
          </cell>
          <cell r="P643" t="str">
            <v>SOHO Team</v>
          </cell>
          <cell r="Q643">
            <v>11782</v>
          </cell>
          <cell r="R643" t="str">
            <v>Active</v>
          </cell>
        </row>
        <row r="644">
          <cell r="C644">
            <v>11786</v>
          </cell>
          <cell r="D644" t="str">
            <v>Manoj Behera1</v>
          </cell>
          <cell r="E644" t="str">
            <v>SO NCR</v>
          </cell>
          <cell r="F644" t="str">
            <v>Sales Officers</v>
          </cell>
          <cell r="G644">
            <v>44643</v>
          </cell>
          <cell r="H644" t="str">
            <v>&gt; 3 Month</v>
          </cell>
          <cell r="I644" t="str">
            <v>Dipesh Kumar</v>
          </cell>
          <cell r="J644" t="str">
            <v>Sales Officer - TL</v>
          </cell>
          <cell r="K644"/>
          <cell r="L644" t="str">
            <v>Gurgaon</v>
          </cell>
          <cell r="M644" t="str">
            <v>Arpan Chakraverty</v>
          </cell>
          <cell r="N644" t="str">
            <v>manoj.behera1@spectra.co</v>
          </cell>
          <cell r="O644">
            <v>7290058616</v>
          </cell>
          <cell r="P644" t="str">
            <v>BB Team</v>
          </cell>
          <cell r="Q644">
            <v>11786</v>
          </cell>
          <cell r="R644" t="str">
            <v>NonActive</v>
          </cell>
        </row>
        <row r="645">
          <cell r="C645">
            <v>10875</v>
          </cell>
          <cell r="D645" t="str">
            <v>Dipesh Kumar</v>
          </cell>
          <cell r="E645" t="str">
            <v>SMB</v>
          </cell>
          <cell r="F645" t="str">
            <v>Team Leaders</v>
          </cell>
          <cell r="G645">
            <v>43199</v>
          </cell>
          <cell r="H645" t="str">
            <v>&gt; 3 Month</v>
          </cell>
          <cell r="I645" t="str">
            <v>Arpan Chakraverty</v>
          </cell>
          <cell r="J645" t="str">
            <v>Business Manager</v>
          </cell>
          <cell r="K645">
            <v>10803</v>
          </cell>
          <cell r="L645" t="str">
            <v>Gurgaon</v>
          </cell>
          <cell r="M645" t="str">
            <v>Arpan Chakraverty</v>
          </cell>
          <cell r="N645" t="str">
            <v>dipesh.kumar@spectra.co</v>
          </cell>
          <cell r="O645"/>
          <cell r="P645"/>
          <cell r="Q645">
            <v>10875</v>
          </cell>
          <cell r="R645" t="str">
            <v>NonActive</v>
          </cell>
        </row>
        <row r="646">
          <cell r="C646">
            <v>11788</v>
          </cell>
          <cell r="D646" t="str">
            <v>Nandan Bhagat</v>
          </cell>
          <cell r="E646" t="str">
            <v>OBB &amp; BBB</v>
          </cell>
          <cell r="F646" t="str">
            <v>Sales Officers</v>
          </cell>
          <cell r="G646">
            <v>44644</v>
          </cell>
          <cell r="H646" t="str">
            <v>&gt; 3 Month</v>
          </cell>
          <cell r="I646" t="str">
            <v>Varun Dhupar</v>
          </cell>
          <cell r="J646" t="str">
            <v>Team Leader</v>
          </cell>
          <cell r="K646"/>
          <cell r="L646" t="str">
            <v>Delhi</v>
          </cell>
          <cell r="M646" t="str">
            <v>Arpan Chakraverty</v>
          </cell>
          <cell r="N646" t="str">
            <v>nandan.bhagat@spectra.co</v>
          </cell>
          <cell r="O646">
            <v>9289902254</v>
          </cell>
          <cell r="P646"/>
          <cell r="Q646">
            <v>11788</v>
          </cell>
          <cell r="R646" t="str">
            <v>NonActive</v>
          </cell>
        </row>
        <row r="647">
          <cell r="C647">
            <v>11789</v>
          </cell>
          <cell r="D647" t="str">
            <v>Sushant Gaur</v>
          </cell>
          <cell r="E647" t="str">
            <v>OBB &amp; BBB</v>
          </cell>
          <cell r="F647" t="str">
            <v>Sales Officers</v>
          </cell>
          <cell r="G647">
            <v>44643</v>
          </cell>
          <cell r="H647" t="str">
            <v>&gt; 3 Month</v>
          </cell>
          <cell r="I647" t="str">
            <v>Arpan Chakraverty</v>
          </cell>
          <cell r="J647" t="str">
            <v>Business Manager</v>
          </cell>
          <cell r="K647"/>
          <cell r="L647" t="str">
            <v>Delhi</v>
          </cell>
          <cell r="M647" t="str">
            <v>Arpan Chakraverty</v>
          </cell>
          <cell r="N647" t="str">
            <v>sushant.gaur@spectra.co</v>
          </cell>
          <cell r="O647">
            <v>9289902252</v>
          </cell>
          <cell r="P647" t="str">
            <v>BB Team</v>
          </cell>
          <cell r="Q647">
            <v>11789</v>
          </cell>
          <cell r="R647" t="str">
            <v>NonActive</v>
          </cell>
        </row>
        <row r="648">
          <cell r="C648">
            <v>11812</v>
          </cell>
          <cell r="D648" t="str">
            <v>Afsaar Ahmed1</v>
          </cell>
          <cell r="E648" t="str">
            <v>SO NCR</v>
          </cell>
          <cell r="F648" t="str">
            <v>Sales Officers</v>
          </cell>
          <cell r="G648">
            <v>44659</v>
          </cell>
          <cell r="H648" t="str">
            <v>&gt; 3 Month</v>
          </cell>
          <cell r="I648" t="str">
            <v>Akash Garg</v>
          </cell>
          <cell r="J648" t="str">
            <v>Sales Officer - TL</v>
          </cell>
          <cell r="K648"/>
          <cell r="L648" t="str">
            <v>Gurgaon</v>
          </cell>
          <cell r="M648" t="str">
            <v>Arpan Chakraverty</v>
          </cell>
          <cell r="N648" t="str">
            <v>Afsaar.ahmed1@spectra.co</v>
          </cell>
          <cell r="O648"/>
          <cell r="P648" t="str">
            <v>BB Team</v>
          </cell>
          <cell r="Q648">
            <v>11812</v>
          </cell>
          <cell r="R648" t="str">
            <v>NonActive</v>
          </cell>
        </row>
        <row r="649">
          <cell r="C649">
            <v>11806</v>
          </cell>
          <cell r="D649" t="str">
            <v>Harish N</v>
          </cell>
          <cell r="E649" t="str">
            <v>OBB &amp; BBB</v>
          </cell>
          <cell r="F649" t="str">
            <v>Sales Officers</v>
          </cell>
          <cell r="G649">
            <v>44657</v>
          </cell>
          <cell r="H649" t="str">
            <v>&gt; 3 Month</v>
          </cell>
          <cell r="I649" t="str">
            <v>Naveen Marisiddaiah</v>
          </cell>
          <cell r="J649" t="str">
            <v>Team Leader</v>
          </cell>
          <cell r="K649"/>
          <cell r="L649" t="str">
            <v>Bangalore</v>
          </cell>
          <cell r="M649" t="str">
            <v>Sunil Kale</v>
          </cell>
          <cell r="N649" t="str">
            <v>harish.n@spectra.co</v>
          </cell>
          <cell r="O649">
            <v>9810360078</v>
          </cell>
          <cell r="P649" t="str">
            <v>BB Team</v>
          </cell>
          <cell r="Q649">
            <v>11806</v>
          </cell>
          <cell r="R649" t="str">
            <v>NonActive</v>
          </cell>
        </row>
        <row r="650">
          <cell r="C650">
            <v>11801</v>
          </cell>
          <cell r="D650" t="str">
            <v>Ahmad Khan</v>
          </cell>
          <cell r="E650" t="str">
            <v>OBB &amp; BBB</v>
          </cell>
          <cell r="F650" t="str">
            <v>Sales Officers</v>
          </cell>
          <cell r="G650">
            <v>44655</v>
          </cell>
          <cell r="H650" t="str">
            <v>&gt; 3 Month</v>
          </cell>
          <cell r="I650" t="str">
            <v>Mukesh Lohia</v>
          </cell>
          <cell r="J650" t="str">
            <v>Team Leader</v>
          </cell>
          <cell r="K650"/>
          <cell r="L650" t="str">
            <v>Delhi</v>
          </cell>
          <cell r="M650" t="str">
            <v>Arpan Chakraverty</v>
          </cell>
          <cell r="N650" t="str">
            <v>Spectra@Spectra.co</v>
          </cell>
          <cell r="O650"/>
          <cell r="P650" t="str">
            <v>BB Team</v>
          </cell>
          <cell r="Q650">
            <v>11801</v>
          </cell>
          <cell r="R650" t="str">
            <v>NonActive</v>
          </cell>
        </row>
        <row r="651">
          <cell r="C651">
            <v>11800</v>
          </cell>
          <cell r="D651" t="str">
            <v>Anuj Singh</v>
          </cell>
          <cell r="E651" t="str">
            <v>SO NCR</v>
          </cell>
          <cell r="F651" t="str">
            <v>Sales Officers</v>
          </cell>
          <cell r="G651">
            <v>44652</v>
          </cell>
          <cell r="H651" t="str">
            <v>&gt; 3 Month</v>
          </cell>
          <cell r="I651" t="str">
            <v>Mukesh Lohia</v>
          </cell>
          <cell r="J651" t="str">
            <v>Sales Officer - TL</v>
          </cell>
          <cell r="K651"/>
          <cell r="L651" t="str">
            <v>Delhi</v>
          </cell>
          <cell r="M651" t="str">
            <v>Arpan Chakraverty</v>
          </cell>
          <cell r="N651" t="str">
            <v>anuj.singh@spectra.co</v>
          </cell>
          <cell r="O651">
            <v>9810316655</v>
          </cell>
          <cell r="P651" t="str">
            <v>BB Team</v>
          </cell>
          <cell r="Q651">
            <v>11800</v>
          </cell>
          <cell r="R651" t="str">
            <v>NonActive</v>
          </cell>
        </row>
        <row r="652">
          <cell r="C652">
            <v>11807</v>
          </cell>
          <cell r="D652" t="str">
            <v>Simardeep Singh1</v>
          </cell>
          <cell r="E652" t="str">
            <v>OBB &amp; BBB</v>
          </cell>
          <cell r="F652" t="str">
            <v>Sales Officers</v>
          </cell>
          <cell r="G652">
            <v>44658</v>
          </cell>
          <cell r="H652" t="str">
            <v>&gt; 3 Month</v>
          </cell>
          <cell r="I652" t="str">
            <v>Kapil Sharma</v>
          </cell>
          <cell r="J652" t="str">
            <v>Sales Officer - TL</v>
          </cell>
          <cell r="K652"/>
          <cell r="L652" t="str">
            <v>Delhi</v>
          </cell>
          <cell r="M652" t="str">
            <v>Arpan Chakraverty</v>
          </cell>
          <cell r="N652" t="str">
            <v>simardeep.singh@spectra.co</v>
          </cell>
          <cell r="O652">
            <v>7290843813</v>
          </cell>
          <cell r="P652" t="str">
            <v>BB Team</v>
          </cell>
          <cell r="Q652">
            <v>11807</v>
          </cell>
          <cell r="R652" t="str">
            <v>NonActive</v>
          </cell>
        </row>
        <row r="653">
          <cell r="C653" t="str">
            <v>000000</v>
          </cell>
          <cell r="D653" t="str">
            <v xml:space="preserve">Amit Kumar </v>
          </cell>
          <cell r="E653" t="str">
            <v>OBB &amp; BBB</v>
          </cell>
          <cell r="F653" t="str">
            <v>Sales Officers</v>
          </cell>
          <cell r="G653">
            <v>44658</v>
          </cell>
          <cell r="H653" t="str">
            <v>&gt; 3 Month</v>
          </cell>
          <cell r="I653" t="str">
            <v>Mohit Lav</v>
          </cell>
          <cell r="J653" t="str">
            <v>Team Leaders</v>
          </cell>
          <cell r="K653"/>
          <cell r="L653" t="str">
            <v>Delhi</v>
          </cell>
          <cell r="M653" t="str">
            <v>Arpan Chakraverty</v>
          </cell>
          <cell r="N653" t="str">
            <v>amit.singh@spectra.co</v>
          </cell>
          <cell r="O653">
            <v>7290022572</v>
          </cell>
          <cell r="P653"/>
          <cell r="Q653" t="str">
            <v>000000</v>
          </cell>
          <cell r="R653" t="str">
            <v>NonActive</v>
          </cell>
        </row>
        <row r="654">
          <cell r="C654">
            <v>11798</v>
          </cell>
          <cell r="D654" t="str">
            <v>Ravi Sharma</v>
          </cell>
          <cell r="E654" t="str">
            <v>OBB &amp; BBB</v>
          </cell>
          <cell r="F654" t="str">
            <v>Sales Officers</v>
          </cell>
          <cell r="G654">
            <v>44652</v>
          </cell>
          <cell r="H654" t="str">
            <v>&gt; 3 Month</v>
          </cell>
          <cell r="I654" t="str">
            <v>Rajvardhan .</v>
          </cell>
          <cell r="J654" t="str">
            <v>Team Leader</v>
          </cell>
          <cell r="K654"/>
          <cell r="L654" t="str">
            <v>Noida</v>
          </cell>
          <cell r="M654" t="str">
            <v>Arpan Chakraverty</v>
          </cell>
          <cell r="N654" t="str">
            <v>ravi.sharma@spectra.co</v>
          </cell>
          <cell r="O654">
            <v>9810253322</v>
          </cell>
          <cell r="P654"/>
          <cell r="Q654">
            <v>11798</v>
          </cell>
          <cell r="R654" t="str">
            <v>NonActive</v>
          </cell>
        </row>
        <row r="655">
          <cell r="C655">
            <v>11822</v>
          </cell>
          <cell r="D655" t="str">
            <v>Anuj Kumar</v>
          </cell>
          <cell r="E655" t="str">
            <v>OBB &amp; BBB</v>
          </cell>
          <cell r="F655" t="str">
            <v>Sales Officers</v>
          </cell>
          <cell r="G655">
            <v>44669</v>
          </cell>
          <cell r="H655" t="str">
            <v>&gt; 3 Month</v>
          </cell>
          <cell r="I655" t="str">
            <v>Rajvardhan .</v>
          </cell>
          <cell r="J655" t="str">
            <v>Team Leader</v>
          </cell>
          <cell r="K655"/>
          <cell r="L655" t="str">
            <v>Noida</v>
          </cell>
          <cell r="M655" t="str">
            <v>Arpan Chakraverty</v>
          </cell>
          <cell r="N655" t="str">
            <v>Spectra@Spectra.co</v>
          </cell>
          <cell r="O655"/>
          <cell r="P655"/>
          <cell r="Q655">
            <v>11822</v>
          </cell>
          <cell r="R655" t="str">
            <v>NonActive</v>
          </cell>
        </row>
        <row r="656">
          <cell r="C656">
            <v>11799</v>
          </cell>
          <cell r="D656" t="str">
            <v>Siddhesh Sane</v>
          </cell>
          <cell r="E656" t="str">
            <v>BIA</v>
          </cell>
          <cell r="F656" t="str">
            <v>Ent Sales Manager</v>
          </cell>
          <cell r="G656">
            <v>44652</v>
          </cell>
          <cell r="H656" t="str">
            <v>&gt; 3 Month</v>
          </cell>
          <cell r="I656" t="str">
            <v>Sunil Kale</v>
          </cell>
          <cell r="J656" t="str">
            <v>Acquisition Manager - TL</v>
          </cell>
          <cell r="K656"/>
          <cell r="L656" t="str">
            <v>Mumbai</v>
          </cell>
          <cell r="M656" t="str">
            <v>Manoj Mandal</v>
          </cell>
          <cell r="N656" t="str">
            <v>siddhesh.sane@spectra.co</v>
          </cell>
          <cell r="O656"/>
          <cell r="P656" t="str">
            <v>AM Hunting</v>
          </cell>
          <cell r="Q656">
            <v>11799</v>
          </cell>
          <cell r="R656" t="str">
            <v>NonActive</v>
          </cell>
        </row>
        <row r="657">
          <cell r="C657">
            <v>11805</v>
          </cell>
          <cell r="D657" t="str">
            <v>Pramod Singh2</v>
          </cell>
          <cell r="E657" t="str">
            <v>BIA</v>
          </cell>
          <cell r="F657" t="str">
            <v>Ent Sales Manager</v>
          </cell>
          <cell r="G657">
            <v>44656</v>
          </cell>
          <cell r="H657" t="str">
            <v>&gt; 3 Month</v>
          </cell>
          <cell r="I657" t="str">
            <v>Sumit Sethi</v>
          </cell>
          <cell r="J657" t="str">
            <v>Team Leader</v>
          </cell>
          <cell r="K657"/>
          <cell r="L657" t="str">
            <v>Gurgaon</v>
          </cell>
          <cell r="M657" t="str">
            <v>Manoj Mandal</v>
          </cell>
          <cell r="N657" t="str">
            <v>pramod.singh2@spectra.co</v>
          </cell>
          <cell r="O657">
            <v>9289711442</v>
          </cell>
          <cell r="P657" t="str">
            <v>AM Hunting</v>
          </cell>
          <cell r="Q657">
            <v>11805</v>
          </cell>
          <cell r="R657" t="str">
            <v>NonActive</v>
          </cell>
        </row>
        <row r="658">
          <cell r="C658">
            <v>11810</v>
          </cell>
          <cell r="D658" t="str">
            <v>Shashi T R</v>
          </cell>
          <cell r="E658" t="str">
            <v>TM B&amp;C</v>
          </cell>
          <cell r="F658" t="str">
            <v>Territory manager</v>
          </cell>
          <cell r="G658">
            <v>44631</v>
          </cell>
          <cell r="H658" t="str">
            <v>&gt; 3 Month</v>
          </cell>
          <cell r="I658" t="str">
            <v>Manjunath</v>
          </cell>
          <cell r="J658" t="str">
            <v>Sales Officer - TL</v>
          </cell>
          <cell r="K658">
            <v>12157</v>
          </cell>
          <cell r="L658" t="str">
            <v>Bangalore</v>
          </cell>
          <cell r="M658" t="str">
            <v xml:space="preserve">Vijay Singh </v>
          </cell>
          <cell r="N658" t="str">
            <v>shashi.r@spectra.co</v>
          </cell>
          <cell r="O658">
            <v>9810366634</v>
          </cell>
          <cell r="P658" t="str">
            <v>BB Team</v>
          </cell>
          <cell r="Q658">
            <v>11810</v>
          </cell>
          <cell r="R658" t="str">
            <v>NonActive</v>
          </cell>
        </row>
        <row r="659">
          <cell r="C659">
            <v>11815</v>
          </cell>
          <cell r="D659" t="str">
            <v>Rakesh Kumar8</v>
          </cell>
          <cell r="E659" t="str">
            <v>SO NCR</v>
          </cell>
          <cell r="F659" t="str">
            <v>Sales Officers</v>
          </cell>
          <cell r="G659">
            <v>44662</v>
          </cell>
          <cell r="H659" t="str">
            <v>&gt; 3 Month</v>
          </cell>
          <cell r="I659" t="str">
            <v>Amit Tripathi</v>
          </cell>
          <cell r="J659" t="str">
            <v>Sales Officer - TL</v>
          </cell>
          <cell r="K659"/>
          <cell r="L659" t="str">
            <v>Delhi</v>
          </cell>
          <cell r="M659" t="str">
            <v>Arpan Chakraverty</v>
          </cell>
          <cell r="N659" t="str">
            <v>Rakesh.Kumar8@spectra.co</v>
          </cell>
          <cell r="O659" t="str">
            <v> 9810370031</v>
          </cell>
          <cell r="P659" t="str">
            <v>BB Team</v>
          </cell>
          <cell r="Q659">
            <v>11815</v>
          </cell>
          <cell r="R659" t="str">
            <v>NonActive</v>
          </cell>
        </row>
        <row r="660">
          <cell r="C660">
            <v>11824</v>
          </cell>
          <cell r="D660" t="str">
            <v>Pratap Lakhmani</v>
          </cell>
          <cell r="E660" t="str">
            <v>TM GGN</v>
          </cell>
          <cell r="F660" t="str">
            <v>Territory manager</v>
          </cell>
          <cell r="G660">
            <v>44670</v>
          </cell>
          <cell r="H660" t="str">
            <v>&gt; 3 Month</v>
          </cell>
          <cell r="I660" t="str">
            <v>Rahul Zutshi</v>
          </cell>
          <cell r="J660" t="str">
            <v>Sales Officer - TL</v>
          </cell>
          <cell r="K660">
            <v>12261</v>
          </cell>
          <cell r="L660" t="str">
            <v>Gurgaon</v>
          </cell>
          <cell r="M660" t="str">
            <v>Arpan Chakraverty</v>
          </cell>
          <cell r="N660" t="str">
            <v>pratap.lakhmani@spectra.co</v>
          </cell>
          <cell r="O660">
            <v>9910665822</v>
          </cell>
          <cell r="P660" t="str">
            <v>BB Team</v>
          </cell>
          <cell r="Q660">
            <v>11824</v>
          </cell>
          <cell r="R660" t="str">
            <v>NonActive</v>
          </cell>
        </row>
        <row r="661">
          <cell r="C661">
            <v>11819</v>
          </cell>
          <cell r="D661" t="str">
            <v>Saurabh Pandey1</v>
          </cell>
          <cell r="E661" t="str">
            <v>SO NCR</v>
          </cell>
          <cell r="F661" t="str">
            <v>Sales Officers</v>
          </cell>
          <cell r="G661">
            <v>44670</v>
          </cell>
          <cell r="H661" t="str">
            <v>&gt; 3 Month</v>
          </cell>
          <cell r="I661" t="str">
            <v>Dipesh Kumar</v>
          </cell>
          <cell r="J661" t="str">
            <v>Sales Officer - TL</v>
          </cell>
          <cell r="K661"/>
          <cell r="L661" t="str">
            <v>Gurgaon</v>
          </cell>
          <cell r="M661" t="str">
            <v>Arpan Chakraverty</v>
          </cell>
          <cell r="N661" t="str">
            <v>saurabh.pandey1@spectra.co</v>
          </cell>
          <cell r="O661">
            <v>9810408178</v>
          </cell>
          <cell r="P661" t="str">
            <v>BB Team</v>
          </cell>
          <cell r="Q661">
            <v>11819</v>
          </cell>
          <cell r="R661" t="str">
            <v>NonActive</v>
          </cell>
        </row>
        <row r="662">
          <cell r="C662">
            <v>11818</v>
          </cell>
          <cell r="D662" t="str">
            <v>Deepak Kumar12</v>
          </cell>
          <cell r="E662" t="str">
            <v>SO NCR</v>
          </cell>
          <cell r="F662" t="str">
            <v>Sales Officers</v>
          </cell>
          <cell r="G662">
            <v>44662</v>
          </cell>
          <cell r="H662" t="str">
            <v>&gt; 3 Month</v>
          </cell>
          <cell r="I662" t="str">
            <v>Dipesh Kumar</v>
          </cell>
          <cell r="J662" t="str">
            <v>Sales Officer - TL</v>
          </cell>
          <cell r="K662"/>
          <cell r="L662" t="str">
            <v>Gurgaon</v>
          </cell>
          <cell r="M662" t="str">
            <v>Arpan Chakraverty</v>
          </cell>
          <cell r="N662" t="str">
            <v>Spectra@Spectra.co</v>
          </cell>
          <cell r="O662"/>
          <cell r="P662" t="str">
            <v>BB Team</v>
          </cell>
          <cell r="Q662">
            <v>11818</v>
          </cell>
          <cell r="R662" t="str">
            <v>NonActive</v>
          </cell>
        </row>
        <row r="663">
          <cell r="C663">
            <v>11825</v>
          </cell>
          <cell r="D663" t="str">
            <v>Vimal Kumar</v>
          </cell>
          <cell r="E663" t="str">
            <v>OBB &amp; BBB</v>
          </cell>
          <cell r="F663" t="str">
            <v>Sales Officers</v>
          </cell>
          <cell r="G663">
            <v>44672</v>
          </cell>
          <cell r="H663" t="str">
            <v>&gt; 3 Month</v>
          </cell>
          <cell r="I663" t="str">
            <v>Mohit Lav</v>
          </cell>
          <cell r="J663" t="str">
            <v>Team Leader</v>
          </cell>
          <cell r="K663"/>
          <cell r="L663" t="str">
            <v>Gurgaon</v>
          </cell>
          <cell r="M663" t="str">
            <v>Arpan Chakraverty</v>
          </cell>
          <cell r="N663" t="str">
            <v>Spectra@Spectra.co</v>
          </cell>
          <cell r="O663"/>
          <cell r="P663"/>
          <cell r="Q663">
            <v>11825</v>
          </cell>
          <cell r="R663" t="str">
            <v>NonActive</v>
          </cell>
        </row>
        <row r="664">
          <cell r="C664">
            <v>11811</v>
          </cell>
          <cell r="D664" t="str">
            <v>R Chetan</v>
          </cell>
          <cell r="E664" t="str">
            <v>TM B&amp;C</v>
          </cell>
          <cell r="F664" t="str">
            <v>Sales Officers</v>
          </cell>
          <cell r="G664">
            <v>44662</v>
          </cell>
          <cell r="H664" t="str">
            <v>&gt; 3 Month</v>
          </cell>
          <cell r="I664" t="str">
            <v>Basavaraj GB</v>
          </cell>
          <cell r="J664" t="str">
            <v>Sales Officer - TL</v>
          </cell>
          <cell r="K664"/>
          <cell r="L664" t="str">
            <v>Bangalore</v>
          </cell>
          <cell r="M664" t="str">
            <v>Sunil Kale</v>
          </cell>
          <cell r="N664" t="str">
            <v>r.chetan@spectra.co</v>
          </cell>
          <cell r="O664">
            <v>9810366645</v>
          </cell>
          <cell r="P664" t="str">
            <v>BB Team</v>
          </cell>
          <cell r="Q664">
            <v>11811</v>
          </cell>
          <cell r="R664" t="str">
            <v>NonActive</v>
          </cell>
        </row>
        <row r="665">
          <cell r="C665">
            <v>11821</v>
          </cell>
          <cell r="D665" t="str">
            <v>Manish Rawat1</v>
          </cell>
          <cell r="E665" t="str">
            <v>FTTH-Own</v>
          </cell>
          <cell r="F665" t="str">
            <v>Business Development Executive-Home</v>
          </cell>
          <cell r="G665">
            <v>44670</v>
          </cell>
          <cell r="H665" t="str">
            <v>&gt; 3 Month</v>
          </cell>
          <cell r="I665" t="str">
            <v>Ashish Mathur</v>
          </cell>
          <cell r="J665" t="str">
            <v>Business Development Manager-Home</v>
          </cell>
          <cell r="K665"/>
          <cell r="L665" t="str">
            <v>Delhi</v>
          </cell>
          <cell r="M665" t="str">
            <v>Niket Kumar</v>
          </cell>
          <cell r="N665" t="str">
            <v>manish.rawat1@spectra.co</v>
          </cell>
          <cell r="O665">
            <v>9910704574</v>
          </cell>
          <cell r="P665" t="str">
            <v>BDE</v>
          </cell>
          <cell r="Q665">
            <v>11821</v>
          </cell>
          <cell r="R665" t="str">
            <v>NonActive</v>
          </cell>
        </row>
        <row r="666">
          <cell r="C666">
            <v>11809</v>
          </cell>
          <cell r="D666" t="str">
            <v>Farid Hundekar</v>
          </cell>
          <cell r="E666" t="str">
            <v>TM B&amp;C</v>
          </cell>
          <cell r="F666" t="str">
            <v>Territory manager</v>
          </cell>
          <cell r="G666">
            <v>44659</v>
          </cell>
          <cell r="H666" t="str">
            <v>&gt; 3 Month</v>
          </cell>
          <cell r="I666" t="str">
            <v>Manjunath</v>
          </cell>
          <cell r="J666" t="str">
            <v>Sales Officer - TL</v>
          </cell>
          <cell r="K666">
            <v>12157</v>
          </cell>
          <cell r="L666" t="str">
            <v>Bangalore</v>
          </cell>
          <cell r="M666" t="str">
            <v xml:space="preserve">Vijay Singh </v>
          </cell>
          <cell r="N666" t="str">
            <v>farid.hundekar@spectra.co</v>
          </cell>
          <cell r="O666">
            <v>9810366621</v>
          </cell>
          <cell r="P666" t="str">
            <v>BB Team</v>
          </cell>
          <cell r="Q666">
            <v>11809</v>
          </cell>
          <cell r="R666" t="str">
            <v>NonActive</v>
          </cell>
        </row>
        <row r="667">
          <cell r="C667">
            <v>11831</v>
          </cell>
          <cell r="D667" t="str">
            <v>Ranjit Rangbhadur Singh</v>
          </cell>
          <cell r="E667" t="str">
            <v>SO BMC</v>
          </cell>
          <cell r="F667" t="str">
            <v>Sales Officers</v>
          </cell>
          <cell r="G667">
            <v>44676</v>
          </cell>
          <cell r="H667" t="str">
            <v>&gt; 3 Month</v>
          </cell>
          <cell r="I667" t="str">
            <v>Siddhesh Sane</v>
          </cell>
          <cell r="J667" t="str">
            <v>Sales Officer - TL</v>
          </cell>
          <cell r="K667">
            <v>11880</v>
          </cell>
          <cell r="L667" t="str">
            <v>Mumbai</v>
          </cell>
          <cell r="M667" t="str">
            <v>Sunil Kale</v>
          </cell>
          <cell r="N667" t="str">
            <v>ranjit.singh1@spectra.co</v>
          </cell>
          <cell r="O667">
            <v>9910704574</v>
          </cell>
          <cell r="P667" t="str">
            <v>BB Team</v>
          </cell>
          <cell r="Q667">
            <v>11831</v>
          </cell>
          <cell r="R667" t="str">
            <v>NonActive</v>
          </cell>
        </row>
        <row r="668">
          <cell r="C668">
            <v>11828</v>
          </cell>
          <cell r="D668" t="str">
            <v>Dhivakhar V</v>
          </cell>
          <cell r="E668" t="str">
            <v>SO BMC</v>
          </cell>
          <cell r="F668" t="str">
            <v>Sales Officers</v>
          </cell>
          <cell r="G668">
            <v>44679</v>
          </cell>
          <cell r="H668" t="str">
            <v>&gt; 3 Month</v>
          </cell>
          <cell r="I668" t="str">
            <v>Mayadhar Padhi</v>
          </cell>
          <cell r="J668" t="str">
            <v>Sales Officer - TL</v>
          </cell>
          <cell r="K668"/>
          <cell r="L668" t="str">
            <v>Bangalore</v>
          </cell>
          <cell r="M668" t="str">
            <v>Sunil Kale</v>
          </cell>
          <cell r="N668" t="str">
            <v>dhivakhar.v@spectra.co</v>
          </cell>
          <cell r="O668">
            <v>9818803978</v>
          </cell>
          <cell r="P668" t="str">
            <v>BB Team</v>
          </cell>
          <cell r="Q668">
            <v>11828</v>
          </cell>
          <cell r="R668" t="str">
            <v>NonActive</v>
          </cell>
        </row>
        <row r="669">
          <cell r="C669">
            <v>11835</v>
          </cell>
          <cell r="D669" t="str">
            <v>Mohd Siddiqui</v>
          </cell>
          <cell r="E669" t="str">
            <v>SO BMC</v>
          </cell>
          <cell r="F669" t="str">
            <v>Sales Officers</v>
          </cell>
          <cell r="G669">
            <v>44680</v>
          </cell>
          <cell r="H669" t="str">
            <v>&gt; 3 Month</v>
          </cell>
          <cell r="I669" t="str">
            <v>Siddhesh Sane</v>
          </cell>
          <cell r="J669" t="str">
            <v>Sales Officer - TL</v>
          </cell>
          <cell r="K669">
            <v>11880</v>
          </cell>
          <cell r="L669" t="str">
            <v>Mumbai</v>
          </cell>
          <cell r="M669" t="str">
            <v>Rohit Rahul</v>
          </cell>
          <cell r="N669" t="str">
            <v>mohd.siddiqui@spectra.co</v>
          </cell>
          <cell r="O669">
            <v>9910810187</v>
          </cell>
          <cell r="P669" t="str">
            <v>BB Team</v>
          </cell>
          <cell r="Q669">
            <v>11835</v>
          </cell>
          <cell r="R669" t="str">
            <v>NonActive</v>
          </cell>
        </row>
        <row r="670">
          <cell r="C670">
            <v>11829</v>
          </cell>
          <cell r="D670" t="str">
            <v>Dixit Raheja</v>
          </cell>
          <cell r="E670" t="str">
            <v>SMB</v>
          </cell>
          <cell r="F670" t="str">
            <v>Account Manager Farming/Acquisition</v>
          </cell>
          <cell r="G670">
            <v>44679</v>
          </cell>
          <cell r="H670" t="str">
            <v>&gt; 3 Month</v>
          </cell>
          <cell r="I670" t="str">
            <v>Manav Agarwal</v>
          </cell>
          <cell r="J670" t="str">
            <v>Account Manager - TL</v>
          </cell>
          <cell r="K670"/>
          <cell r="L670" t="str">
            <v>Delhi</v>
          </cell>
          <cell r="M670" t="str">
            <v>Gaurav Sharma</v>
          </cell>
          <cell r="N670" t="str">
            <v>dixit.raheja@spectra.co</v>
          </cell>
          <cell r="O670">
            <v>9910882138</v>
          </cell>
          <cell r="P670" t="str">
            <v>AM Farming</v>
          </cell>
          <cell r="Q670">
            <v>11829</v>
          </cell>
          <cell r="R670" t="str">
            <v>NonActive</v>
          </cell>
        </row>
        <row r="671">
          <cell r="C671">
            <v>11826</v>
          </cell>
          <cell r="D671" t="str">
            <v>Mitrasen Dubey</v>
          </cell>
          <cell r="E671" t="str">
            <v>AM</v>
          </cell>
          <cell r="F671" t="str">
            <v>AM BMC</v>
          </cell>
          <cell r="G671">
            <v>44676</v>
          </cell>
          <cell r="H671" t="str">
            <v>&gt; 3 Month</v>
          </cell>
          <cell r="I671" t="str">
            <v>Vineet Jose</v>
          </cell>
          <cell r="J671" t="str">
            <v>Account Manager - TL</v>
          </cell>
          <cell r="K671">
            <v>12206</v>
          </cell>
          <cell r="L671" t="str">
            <v>Mumbai</v>
          </cell>
          <cell r="M671" t="str">
            <v>TBA</v>
          </cell>
          <cell r="N671" t="str">
            <v>mitrasen.dubey@spectra.co</v>
          </cell>
          <cell r="O671" t="str">
            <v>9311299835/6260309699</v>
          </cell>
          <cell r="P671" t="str">
            <v>Account Management</v>
          </cell>
          <cell r="Q671">
            <v>11826</v>
          </cell>
          <cell r="R671" t="str">
            <v>NonActive</v>
          </cell>
        </row>
        <row r="672">
          <cell r="C672">
            <v>11804</v>
          </cell>
          <cell r="D672" t="str">
            <v>M. Idi Mannan</v>
          </cell>
          <cell r="E672" t="str">
            <v>SMB</v>
          </cell>
          <cell r="F672" t="str">
            <v>Ent Sales Manager</v>
          </cell>
          <cell r="G672">
            <v>44656</v>
          </cell>
          <cell r="H672" t="str">
            <v>&gt; 3 Month</v>
          </cell>
          <cell r="I672" t="str">
            <v>Amit Kumar</v>
          </cell>
          <cell r="J672" t="str">
            <v>Team Leader</v>
          </cell>
          <cell r="K672"/>
          <cell r="L672" t="str">
            <v>Bangalore</v>
          </cell>
          <cell r="M672" t="str">
            <v>Manoj Mandal</v>
          </cell>
          <cell r="N672" t="str">
            <v>m.mannan@spectra.co</v>
          </cell>
          <cell r="O672">
            <v>9810360076</v>
          </cell>
          <cell r="P672"/>
          <cell r="Q672">
            <v>11804</v>
          </cell>
          <cell r="R672" t="str">
            <v>NonActive</v>
          </cell>
        </row>
        <row r="673">
          <cell r="C673">
            <v>11838</v>
          </cell>
          <cell r="D673" t="str">
            <v>Venugopal G1</v>
          </cell>
          <cell r="E673" t="str">
            <v xml:space="preserve">Office / SMB Vertical </v>
          </cell>
          <cell r="F673" t="str">
            <v>TM</v>
          </cell>
          <cell r="G673">
            <v>44690</v>
          </cell>
          <cell r="H673" t="str">
            <v>&gt; 3 Month</v>
          </cell>
          <cell r="I673" t="str">
            <v>Manjunath B</v>
          </cell>
          <cell r="J673" t="str">
            <v>Sales Manager</v>
          </cell>
          <cell r="K673">
            <v>11948</v>
          </cell>
          <cell r="L673" t="str">
            <v>Bangalore</v>
          </cell>
          <cell r="M673" t="str">
            <v>Himanshu Goyal</v>
          </cell>
          <cell r="N673" t="str">
            <v>venugopal.g1@spectra.co</v>
          </cell>
          <cell r="O673">
            <v>9910882263</v>
          </cell>
          <cell r="P673" t="str">
            <v>BB Team</v>
          </cell>
          <cell r="Q673">
            <v>11838</v>
          </cell>
          <cell r="R673" t="str">
            <v>Active</v>
          </cell>
        </row>
        <row r="674">
          <cell r="C674">
            <v>11853</v>
          </cell>
          <cell r="D674" t="str">
            <v>Surender Kumar1</v>
          </cell>
          <cell r="E674" t="str">
            <v>TM Del</v>
          </cell>
          <cell r="F674" t="str">
            <v>Sales Officers</v>
          </cell>
          <cell r="G674">
            <v>44706</v>
          </cell>
          <cell r="H674" t="str">
            <v>&gt; 3 Month</v>
          </cell>
          <cell r="I674" t="str">
            <v>Amit Tripathi</v>
          </cell>
          <cell r="J674" t="str">
            <v>Sales Officer - TL</v>
          </cell>
          <cell r="K674"/>
          <cell r="L674" t="str">
            <v>Delhi</v>
          </cell>
          <cell r="M674" t="str">
            <v>Arpan Chakraverty</v>
          </cell>
          <cell r="N674" t="str">
            <v> Surender.Kumar1@spectra.co</v>
          </cell>
          <cell r="O674" t="str">
            <v> 9871189367</v>
          </cell>
          <cell r="P674" t="str">
            <v>BB Team</v>
          </cell>
          <cell r="Q674">
            <v>11853</v>
          </cell>
          <cell r="R674" t="str">
            <v>NonActive</v>
          </cell>
        </row>
        <row r="675">
          <cell r="C675">
            <v>11852</v>
          </cell>
          <cell r="D675" t="str">
            <v>Abhishek Jakhmola</v>
          </cell>
          <cell r="E675" t="str">
            <v>OBB &amp; BBB</v>
          </cell>
          <cell r="F675" t="str">
            <v>Sales Officers</v>
          </cell>
          <cell r="G675">
            <v>44706</v>
          </cell>
          <cell r="H675" t="str">
            <v>&gt; 3 Month</v>
          </cell>
          <cell r="I675" t="str">
            <v>Mukesh Lohia</v>
          </cell>
          <cell r="J675" t="str">
            <v>Team Leader</v>
          </cell>
          <cell r="K675"/>
          <cell r="L675" t="str">
            <v>Delhi</v>
          </cell>
          <cell r="M675" t="str">
            <v>Arpan Chakraverty</v>
          </cell>
          <cell r="N675" t="str">
            <v> Abhishek.Jakhmola1@spectra.co</v>
          </cell>
          <cell r="O675" t="str">
            <v> 9871189249</v>
          </cell>
          <cell r="P675" t="str">
            <v>BB Team</v>
          </cell>
          <cell r="Q675">
            <v>11852</v>
          </cell>
          <cell r="R675" t="str">
            <v>NonActive</v>
          </cell>
        </row>
        <row r="676">
          <cell r="C676">
            <v>11841</v>
          </cell>
          <cell r="D676" t="str">
            <v xml:space="preserve">Saket Kumar Singh </v>
          </cell>
          <cell r="E676" t="str">
            <v>OBB &amp; BBB</v>
          </cell>
          <cell r="F676" t="str">
            <v>Sales Officers</v>
          </cell>
          <cell r="G676">
            <v>44693</v>
          </cell>
          <cell r="H676" t="str">
            <v>&gt; 3 Month</v>
          </cell>
          <cell r="I676" t="str">
            <v>Kapil Sharma</v>
          </cell>
          <cell r="J676" t="str">
            <v>Team Leaders</v>
          </cell>
          <cell r="K676"/>
          <cell r="L676" t="str">
            <v>Delhi</v>
          </cell>
          <cell r="M676" t="str">
            <v>Arpan Chakraverty</v>
          </cell>
          <cell r="N676" t="str">
            <v>saket.singh@spectra.co </v>
          </cell>
          <cell r="O676" t="str">
            <v>  9717786332</v>
          </cell>
          <cell r="P676" t="str">
            <v>BB Team</v>
          </cell>
          <cell r="Q676">
            <v>11841</v>
          </cell>
          <cell r="R676" t="str">
            <v>NonActive</v>
          </cell>
        </row>
        <row r="677">
          <cell r="C677">
            <v>11848</v>
          </cell>
          <cell r="D677" t="str">
            <v>Sai Vaibhav1</v>
          </cell>
          <cell r="E677" t="str">
            <v>SO NCR</v>
          </cell>
          <cell r="F677" t="str">
            <v>Sales Officers</v>
          </cell>
          <cell r="G677">
            <v>44701</v>
          </cell>
          <cell r="H677" t="str">
            <v>&gt; 3 Month</v>
          </cell>
          <cell r="I677" t="str">
            <v>Mukesh Lohia</v>
          </cell>
          <cell r="J677" t="str">
            <v>Sales Officer - TL</v>
          </cell>
          <cell r="K677"/>
          <cell r="L677" t="str">
            <v>Delhi</v>
          </cell>
          <cell r="M677" t="str">
            <v>Arpan Chakraverty</v>
          </cell>
          <cell r="N677" t="str">
            <v>sai.vaibhav1@spectra.co </v>
          </cell>
          <cell r="O677" t="str">
            <v>  9871180618</v>
          </cell>
          <cell r="P677" t="str">
            <v>BB Team</v>
          </cell>
          <cell r="Q677">
            <v>11848</v>
          </cell>
          <cell r="R677" t="str">
            <v>NonActive</v>
          </cell>
        </row>
        <row r="678">
          <cell r="C678">
            <v>11802</v>
          </cell>
          <cell r="D678" t="str">
            <v xml:space="preserve">Amit Kumar </v>
          </cell>
          <cell r="E678" t="str">
            <v>OBB &amp; BBB</v>
          </cell>
          <cell r="F678" t="str">
            <v>Sales Officers</v>
          </cell>
          <cell r="G678">
            <v>44699</v>
          </cell>
          <cell r="H678" t="str">
            <v>&gt; 3 Month</v>
          </cell>
          <cell r="I678" t="str">
            <v>Arpan Chakraverty</v>
          </cell>
          <cell r="J678" t="str">
            <v>Business Manager</v>
          </cell>
          <cell r="K678"/>
          <cell r="L678" t="str">
            <v>Delhi</v>
          </cell>
          <cell r="M678" t="str">
            <v>Arpan Chakraverty</v>
          </cell>
          <cell r="N678" t="str">
            <v> amit.kumar13@spectra.co</v>
          </cell>
          <cell r="O678" t="str">
            <v>  9871170168</v>
          </cell>
          <cell r="P678" t="str">
            <v>BB Team</v>
          </cell>
          <cell r="Q678">
            <v>11802</v>
          </cell>
          <cell r="R678" t="str">
            <v>NonActive</v>
          </cell>
        </row>
        <row r="679">
          <cell r="C679">
            <v>11840</v>
          </cell>
          <cell r="D679" t="str">
            <v xml:space="preserve">Ayush Sharma </v>
          </cell>
          <cell r="E679" t="str">
            <v>OBB &amp; BBB</v>
          </cell>
          <cell r="F679" t="str">
            <v>Sales Officers</v>
          </cell>
          <cell r="G679">
            <v>44690</v>
          </cell>
          <cell r="H679" t="str">
            <v>&gt; 3 Month</v>
          </cell>
          <cell r="I679" t="str">
            <v>Rajvardhan .</v>
          </cell>
          <cell r="J679" t="str">
            <v>Team leaders</v>
          </cell>
          <cell r="K679"/>
          <cell r="L679" t="str">
            <v>Gaziabad</v>
          </cell>
          <cell r="M679" t="str">
            <v>Arpan Chakraverty</v>
          </cell>
          <cell r="N679" t="str">
            <v>Spectra@Spectra.co</v>
          </cell>
          <cell r="O679"/>
          <cell r="P679"/>
          <cell r="Q679">
            <v>11840</v>
          </cell>
          <cell r="R679" t="str">
            <v>NonActive</v>
          </cell>
        </row>
        <row r="680">
          <cell r="C680">
            <v>11849</v>
          </cell>
          <cell r="D680" t="str">
            <v>Tathagata Ganguly1</v>
          </cell>
          <cell r="E680" t="str">
            <v>SO NCR</v>
          </cell>
          <cell r="F680" t="str">
            <v>Sales Officers</v>
          </cell>
          <cell r="G680">
            <v>44701</v>
          </cell>
          <cell r="H680" t="str">
            <v>&gt; 3 Month</v>
          </cell>
          <cell r="I680" t="str">
            <v>Rajvardhan .</v>
          </cell>
          <cell r="J680" t="str">
            <v>Sales Officer - TL</v>
          </cell>
          <cell r="K680"/>
          <cell r="L680" t="str">
            <v>Noida</v>
          </cell>
          <cell r="M680" t="str">
            <v>Arpan Chakraverty</v>
          </cell>
          <cell r="N680" t="str">
            <v> tathagata.ganguly1@spectra.co</v>
          </cell>
          <cell r="O680">
            <v>9871180866</v>
          </cell>
          <cell r="P680" t="str">
            <v>BB Team</v>
          </cell>
          <cell r="Q680">
            <v>11849</v>
          </cell>
          <cell r="R680" t="str">
            <v>NonActive</v>
          </cell>
        </row>
        <row r="681">
          <cell r="C681">
            <v>11851</v>
          </cell>
          <cell r="D681" t="str">
            <v>Ritik Jain1</v>
          </cell>
          <cell r="E681" t="str">
            <v>SO NCR</v>
          </cell>
          <cell r="F681" t="str">
            <v>Sales Officers</v>
          </cell>
          <cell r="G681">
            <v>44701</v>
          </cell>
          <cell r="H681" t="str">
            <v>&gt; 3 Month</v>
          </cell>
          <cell r="I681" t="str">
            <v>Akash Garg</v>
          </cell>
          <cell r="J681" t="str">
            <v>Sales Officer - TL</v>
          </cell>
          <cell r="K681"/>
          <cell r="L681" t="str">
            <v>Gurgaon</v>
          </cell>
          <cell r="M681" t="str">
            <v>Arpan Chakraverty</v>
          </cell>
          <cell r="N681" t="str">
            <v>Spectra@Spectra.co</v>
          </cell>
          <cell r="O681"/>
          <cell r="P681" t="str">
            <v>BB Team</v>
          </cell>
          <cell r="Q681">
            <v>11851</v>
          </cell>
          <cell r="R681" t="str">
            <v>NonActive</v>
          </cell>
        </row>
        <row r="682">
          <cell r="C682">
            <v>11847</v>
          </cell>
          <cell r="D682" t="str">
            <v>Mohd Salman1</v>
          </cell>
          <cell r="E682" t="str">
            <v>SO NCR</v>
          </cell>
          <cell r="F682" t="str">
            <v>Sales Officers</v>
          </cell>
          <cell r="G682">
            <v>44701</v>
          </cell>
          <cell r="H682" t="str">
            <v>&gt; 3 Month</v>
          </cell>
          <cell r="I682" t="str">
            <v>Rajvardhan .</v>
          </cell>
          <cell r="J682" t="str">
            <v>Sales Officer - TL</v>
          </cell>
          <cell r="K682"/>
          <cell r="L682" t="str">
            <v>Noida</v>
          </cell>
          <cell r="M682" t="str">
            <v>Arpan Chakraverty</v>
          </cell>
          <cell r="N682" t="str">
            <v>Spectra@Spectra.co</v>
          </cell>
          <cell r="O682"/>
          <cell r="P682" t="str">
            <v>BB Team</v>
          </cell>
          <cell r="Q682">
            <v>11847</v>
          </cell>
          <cell r="R682" t="str">
            <v>NonActive</v>
          </cell>
        </row>
        <row r="683">
          <cell r="C683">
            <v>11846</v>
          </cell>
          <cell r="D683" t="str">
            <v>Shubham Singh1</v>
          </cell>
          <cell r="E683" t="str">
            <v>SO NCR</v>
          </cell>
          <cell r="F683" t="str">
            <v>Sales Officers</v>
          </cell>
          <cell r="G683">
            <v>44699</v>
          </cell>
          <cell r="H683" t="str">
            <v>&gt; 3 Month</v>
          </cell>
          <cell r="I683" t="str">
            <v>Dipesh Kumar</v>
          </cell>
          <cell r="J683" t="str">
            <v>Sales Officer - TL</v>
          </cell>
          <cell r="K683"/>
          <cell r="L683" t="str">
            <v>Gurgaon</v>
          </cell>
          <cell r="M683" t="str">
            <v>Arpan Chakraverty</v>
          </cell>
          <cell r="N683" t="str">
            <v>Spectra@Spectra.co</v>
          </cell>
          <cell r="O683"/>
          <cell r="P683" t="str">
            <v>BB Team</v>
          </cell>
          <cell r="Q683">
            <v>11846</v>
          </cell>
          <cell r="R683" t="str">
            <v>NonActive</v>
          </cell>
        </row>
        <row r="684">
          <cell r="C684">
            <v>11843</v>
          </cell>
          <cell r="D684" t="str">
            <v>Sangamesh Hiremath</v>
          </cell>
          <cell r="E684" t="str">
            <v>SO BMC</v>
          </cell>
          <cell r="F684" t="str">
            <v>Sales Officers</v>
          </cell>
          <cell r="G684">
            <v>44697</v>
          </cell>
          <cell r="H684" t="str">
            <v>&gt; 3 Month</v>
          </cell>
          <cell r="I684" t="str">
            <v>Manjunath</v>
          </cell>
          <cell r="J684" t="str">
            <v>Sales Officer - TL</v>
          </cell>
          <cell r="K684"/>
          <cell r="L684" t="str">
            <v>Bangalore</v>
          </cell>
          <cell r="M684" t="str">
            <v>Sunil Kale</v>
          </cell>
          <cell r="N684" t="str">
            <v>sangamesh.hiremath@spectra.co</v>
          </cell>
          <cell r="O684">
            <v>9910882409</v>
          </cell>
          <cell r="P684" t="str">
            <v>BB Team</v>
          </cell>
          <cell r="Q684">
            <v>11843</v>
          </cell>
          <cell r="R684" t="str">
            <v>NonActive</v>
          </cell>
        </row>
        <row r="685">
          <cell r="C685">
            <v>11856</v>
          </cell>
          <cell r="D685" t="str">
            <v>Aman Singh</v>
          </cell>
          <cell r="E685" t="str">
            <v>GAM</v>
          </cell>
          <cell r="F685" t="str">
            <v>AM NCR</v>
          </cell>
          <cell r="G685">
            <v>44713</v>
          </cell>
          <cell r="H685" t="str">
            <v>&gt; 3 Month</v>
          </cell>
          <cell r="I685" t="str">
            <v>Rahul Chandani</v>
          </cell>
          <cell r="J685" t="str">
            <v>Account Manager - TL</v>
          </cell>
          <cell r="K685"/>
          <cell r="L685" t="str">
            <v>Noida</v>
          </cell>
          <cell r="M685" t="str">
            <v>Umesh Sharma</v>
          </cell>
          <cell r="N685" t="str">
            <v>aman.singh1@spectra.co</v>
          </cell>
          <cell r="O685">
            <v>9852830935</v>
          </cell>
          <cell r="P685" t="str">
            <v>GAM</v>
          </cell>
          <cell r="Q685">
            <v>11856</v>
          </cell>
          <cell r="R685" t="str">
            <v>NonActive</v>
          </cell>
        </row>
        <row r="686">
          <cell r="C686" t="str">
            <v>000</v>
          </cell>
          <cell r="D686" t="str">
            <v>Rajesh Kumar</v>
          </cell>
          <cell r="E686" t="str">
            <v>FTTH-Own</v>
          </cell>
          <cell r="F686" t="str">
            <v>Business Development Executive-Home</v>
          </cell>
          <cell r="G686">
            <v>44701</v>
          </cell>
          <cell r="H686" t="str">
            <v>&gt; 3 Month</v>
          </cell>
          <cell r="I686" t="str">
            <v>Ashish Mathur</v>
          </cell>
          <cell r="J686" t="str">
            <v>Business Development Manager-Home</v>
          </cell>
          <cell r="K686"/>
          <cell r="L686" t="str">
            <v>Delhi</v>
          </cell>
          <cell r="M686" t="str">
            <v>Niket Kumar</v>
          </cell>
          <cell r="N686" t="str">
            <v>rajesh.kumar1@spectra.co</v>
          </cell>
          <cell r="O686">
            <v>9289157413</v>
          </cell>
          <cell r="P686" t="str">
            <v>BDE</v>
          </cell>
          <cell r="Q686" t="str">
            <v>000</v>
          </cell>
          <cell r="R686" t="str">
            <v>NonActive</v>
          </cell>
        </row>
        <row r="687">
          <cell r="C687">
            <v>11863</v>
          </cell>
          <cell r="D687" t="str">
            <v>Shaukat Ismail Shaikh</v>
          </cell>
          <cell r="E687" t="str">
            <v>SO BMC</v>
          </cell>
          <cell r="F687" t="str">
            <v>Sales Officers</v>
          </cell>
          <cell r="G687">
            <v>44719</v>
          </cell>
          <cell r="H687" t="str">
            <v>&gt; 3 Month</v>
          </cell>
          <cell r="I687" t="str">
            <v>Anand Kumar</v>
          </cell>
          <cell r="J687" t="str">
            <v>Sales Officer - TL</v>
          </cell>
          <cell r="K687">
            <v>12013</v>
          </cell>
          <cell r="L687" t="str">
            <v>Mumbai</v>
          </cell>
          <cell r="M687" t="str">
            <v>Rohit Rahul</v>
          </cell>
          <cell r="N687" t="str">
            <v>shaukat.ismail@spectra.co</v>
          </cell>
          <cell r="O687">
            <v>9810463805</v>
          </cell>
          <cell r="P687" t="str">
            <v>BB Team</v>
          </cell>
          <cell r="Q687">
            <v>11863</v>
          </cell>
          <cell r="R687" t="str">
            <v>NonActive</v>
          </cell>
        </row>
        <row r="688">
          <cell r="C688">
            <v>11872</v>
          </cell>
          <cell r="D688" t="str">
            <v>Vijaykumar Ramdev Gond</v>
          </cell>
          <cell r="E688" t="str">
            <v>SO BMC</v>
          </cell>
          <cell r="F688" t="str">
            <v>Sales Officers</v>
          </cell>
          <cell r="G688">
            <v>44727</v>
          </cell>
          <cell r="H688" t="str">
            <v>&gt; 3 Month</v>
          </cell>
          <cell r="I688" t="str">
            <v>Shahnawaz</v>
          </cell>
          <cell r="J688" t="str">
            <v>Sales Officer - TL</v>
          </cell>
          <cell r="K688">
            <v>12013</v>
          </cell>
          <cell r="L688" t="str">
            <v>Mumbai</v>
          </cell>
          <cell r="M688" t="str">
            <v>Sunil Kale</v>
          </cell>
          <cell r="N688" t="str">
            <v>vijay.gond@spectra.co</v>
          </cell>
          <cell r="O688"/>
          <cell r="P688" t="str">
            <v>BB Team</v>
          </cell>
          <cell r="Q688">
            <v>11872</v>
          </cell>
          <cell r="R688" t="str">
            <v>NonActive</v>
          </cell>
        </row>
        <row r="689">
          <cell r="C689">
            <v>11869</v>
          </cell>
          <cell r="D689" t="str">
            <v>Deepak S</v>
          </cell>
          <cell r="E689" t="str">
            <v>SO BMC</v>
          </cell>
          <cell r="F689" t="str">
            <v>Sales Officers</v>
          </cell>
          <cell r="G689">
            <v>44726</v>
          </cell>
          <cell r="H689" t="str">
            <v>&gt; 3 Month</v>
          </cell>
          <cell r="I689" t="str">
            <v>Manjunath</v>
          </cell>
          <cell r="J689" t="str">
            <v>Sales Officer - TL</v>
          </cell>
          <cell r="K689"/>
          <cell r="L689" t="str">
            <v>Bangalore</v>
          </cell>
          <cell r="M689" t="str">
            <v>Sunil Kale</v>
          </cell>
          <cell r="N689" t="str">
            <v>deepak.s@spectra.co</v>
          </cell>
          <cell r="O689">
            <v>9205022331</v>
          </cell>
          <cell r="P689" t="str">
            <v>BB Team</v>
          </cell>
          <cell r="Q689">
            <v>11869</v>
          </cell>
          <cell r="R689" t="str">
            <v>NonActive</v>
          </cell>
        </row>
        <row r="690">
          <cell r="C690">
            <v>11864</v>
          </cell>
          <cell r="D690" t="str">
            <v>Vijay T</v>
          </cell>
          <cell r="E690" t="str">
            <v>TM B&amp;C</v>
          </cell>
          <cell r="F690" t="str">
            <v>Sales Officers</v>
          </cell>
          <cell r="G690">
            <v>44722</v>
          </cell>
          <cell r="H690" t="str">
            <v>&gt; 3 Month</v>
          </cell>
          <cell r="I690" t="str">
            <v>Manjunath</v>
          </cell>
          <cell r="J690" t="str">
            <v>Sales Officer - TL</v>
          </cell>
          <cell r="K690"/>
          <cell r="L690" t="str">
            <v>Bangalore</v>
          </cell>
          <cell r="M690" t="str">
            <v>Sunil Kale</v>
          </cell>
          <cell r="N690" t="str">
            <v>vijay.t@spectra.co</v>
          </cell>
          <cell r="O690">
            <v>9810465968</v>
          </cell>
          <cell r="P690" t="str">
            <v>BB Team</v>
          </cell>
          <cell r="Q690">
            <v>11864</v>
          </cell>
          <cell r="R690" t="str">
            <v>NonActive</v>
          </cell>
        </row>
        <row r="691">
          <cell r="C691">
            <v>11865</v>
          </cell>
          <cell r="D691" t="str">
            <v>Thumma Vijaya Krishna Reddy</v>
          </cell>
          <cell r="E691" t="str">
            <v>PG Vertical</v>
          </cell>
          <cell r="F691" t="str">
            <v>TM</v>
          </cell>
          <cell r="G691">
            <v>44722</v>
          </cell>
          <cell r="H691" t="str">
            <v>&gt; 3 Month</v>
          </cell>
          <cell r="I691" t="str">
            <v>Prasanna B Kaveri</v>
          </cell>
          <cell r="J691" t="str">
            <v>Team Lead</v>
          </cell>
          <cell r="K691">
            <v>12405</v>
          </cell>
          <cell r="L691" t="str">
            <v>Bangalore</v>
          </cell>
          <cell r="M691" t="str">
            <v>Himanshu Goyal</v>
          </cell>
          <cell r="N691" t="str">
            <v>thumma.reddy@spectra.co</v>
          </cell>
          <cell r="O691">
            <v>9810475812</v>
          </cell>
          <cell r="P691" t="str">
            <v>BB Team</v>
          </cell>
          <cell r="Q691">
            <v>11865</v>
          </cell>
          <cell r="R691" t="str">
            <v>Active</v>
          </cell>
        </row>
        <row r="692">
          <cell r="C692">
            <v>11877</v>
          </cell>
          <cell r="D692" t="str">
            <v>Amit Kumar Banerjee</v>
          </cell>
          <cell r="E692" t="str">
            <v>Channels</v>
          </cell>
          <cell r="F692" t="str">
            <v>Channel Manager</v>
          </cell>
          <cell r="G692">
            <v>44732</v>
          </cell>
          <cell r="H692" t="str">
            <v>&gt; 3 Month</v>
          </cell>
          <cell r="I692" t="str">
            <v>Kaptan NCR</v>
          </cell>
          <cell r="J692" t="str">
            <v>Channel Manager - TL</v>
          </cell>
          <cell r="K692"/>
          <cell r="L692" t="str">
            <v>Gurgaon</v>
          </cell>
          <cell r="M692" t="str">
            <v>TBA</v>
          </cell>
          <cell r="N692" t="str">
            <v>amit.banerjee@spectra.co</v>
          </cell>
          <cell r="O692">
            <v>9540447788</v>
          </cell>
          <cell r="P692" t="str">
            <v>CPM</v>
          </cell>
          <cell r="Q692">
            <v>11877</v>
          </cell>
          <cell r="R692" t="str">
            <v>NonActive</v>
          </cell>
        </row>
        <row r="693">
          <cell r="C693">
            <v>11862</v>
          </cell>
          <cell r="D693" t="str">
            <v>Arif Gafoor</v>
          </cell>
          <cell r="E693" t="str">
            <v>SMB</v>
          </cell>
          <cell r="F693" t="str">
            <v>Ent Sales Manager</v>
          </cell>
          <cell r="G693">
            <v>44723</v>
          </cell>
          <cell r="H693" t="str">
            <v>&gt; 3 Month</v>
          </cell>
          <cell r="I693" t="str">
            <v>Ketan Dalvi</v>
          </cell>
          <cell r="J693" t="str">
            <v>Acquisition Manager - TL</v>
          </cell>
          <cell r="K693"/>
          <cell r="L693" t="str">
            <v>Mumbai</v>
          </cell>
          <cell r="M693" t="str">
            <v>Manoj Mandal</v>
          </cell>
          <cell r="N693" t="str">
            <v>arif.gafoor@spectra.co</v>
          </cell>
          <cell r="O693">
            <v>8800791756</v>
          </cell>
          <cell r="P693" t="str">
            <v>AM Hunting</v>
          </cell>
          <cell r="Q693">
            <v>11862</v>
          </cell>
          <cell r="R693" t="str">
            <v>NonActive</v>
          </cell>
        </row>
        <row r="694">
          <cell r="C694">
            <v>11858</v>
          </cell>
          <cell r="D694" t="str">
            <v>Satish Rana</v>
          </cell>
          <cell r="E694" t="str">
            <v>SO NCR</v>
          </cell>
          <cell r="F694" t="str">
            <v>Sales Officers</v>
          </cell>
          <cell r="G694">
            <v>44715</v>
          </cell>
          <cell r="H694" t="str">
            <v>&gt; 3 Month</v>
          </cell>
          <cell r="I694" t="str">
            <v>Rajvardhan .</v>
          </cell>
          <cell r="J694" t="str">
            <v>Sales Officer - TL</v>
          </cell>
          <cell r="K694"/>
          <cell r="L694" t="str">
            <v>Noida</v>
          </cell>
          <cell r="M694" t="str">
            <v>Arpan Chakraverty</v>
          </cell>
          <cell r="N694" t="str">
            <v>satish.rana1@spectra.co</v>
          </cell>
          <cell r="O694">
            <v>8800732885</v>
          </cell>
          <cell r="P694" t="str">
            <v>BB Team</v>
          </cell>
          <cell r="Q694">
            <v>11858</v>
          </cell>
          <cell r="R694" t="str">
            <v>NonActive</v>
          </cell>
        </row>
        <row r="695">
          <cell r="C695">
            <v>11861</v>
          </cell>
          <cell r="D695" t="str">
            <v>Girraj Singh1</v>
          </cell>
          <cell r="E695" t="str">
            <v>SO NCR</v>
          </cell>
          <cell r="F695" t="str">
            <v>Sales Officers</v>
          </cell>
          <cell r="G695">
            <v>44718</v>
          </cell>
          <cell r="H695" t="str">
            <v>&gt; 3 Month</v>
          </cell>
          <cell r="I695" t="str">
            <v>Dipesh Kumar</v>
          </cell>
          <cell r="J695" t="str">
            <v>Sales Officer - TL</v>
          </cell>
          <cell r="K695"/>
          <cell r="L695" t="str">
            <v>Gurgaon</v>
          </cell>
          <cell r="M695" t="str">
            <v>Arpan Chakraverty</v>
          </cell>
          <cell r="N695" t="str">
            <v>Spectra@Spectra.co</v>
          </cell>
          <cell r="O695"/>
          <cell r="P695" t="str">
            <v>BB Team</v>
          </cell>
          <cell r="Q695">
            <v>11861</v>
          </cell>
          <cell r="R695" t="str">
            <v>NonActive</v>
          </cell>
        </row>
        <row r="696">
          <cell r="C696">
            <v>11866</v>
          </cell>
          <cell r="D696" t="str">
            <v>Himanshu Singh1</v>
          </cell>
          <cell r="E696" t="str">
            <v>SO NCR</v>
          </cell>
          <cell r="F696" t="str">
            <v>Sales Officers</v>
          </cell>
          <cell r="G696">
            <v>44722</v>
          </cell>
          <cell r="H696" t="str">
            <v>&gt; 3 Month</v>
          </cell>
          <cell r="I696" t="str">
            <v>Rajvardhan .</v>
          </cell>
          <cell r="J696" t="str">
            <v>Sales Officer - TL</v>
          </cell>
          <cell r="K696"/>
          <cell r="L696" t="str">
            <v>Noida</v>
          </cell>
          <cell r="M696" t="str">
            <v>Arpan Chakraverty</v>
          </cell>
          <cell r="N696" t="str">
            <v>Spectra@Spectra.co</v>
          </cell>
          <cell r="O696"/>
          <cell r="P696" t="str">
            <v>BB Team</v>
          </cell>
          <cell r="Q696">
            <v>11866</v>
          </cell>
          <cell r="R696" t="str">
            <v>NonActive</v>
          </cell>
        </row>
        <row r="697">
          <cell r="C697">
            <v>11878</v>
          </cell>
          <cell r="D697" t="str">
            <v>Ganesh Mahadev Salunke</v>
          </cell>
          <cell r="E697" t="str">
            <v>VM</v>
          </cell>
          <cell r="F697" t="str">
            <v>Varticle Manager</v>
          </cell>
          <cell r="G697">
            <v>44736</v>
          </cell>
          <cell r="H697" t="str">
            <v>&gt; 3 Month</v>
          </cell>
          <cell r="I697" t="str">
            <v>Aditya Chomal</v>
          </cell>
          <cell r="J697" t="str">
            <v>VBM</v>
          </cell>
          <cell r="K697">
            <v>12013</v>
          </cell>
          <cell r="L697" t="str">
            <v>Mumbai</v>
          </cell>
          <cell r="M697" t="str">
            <v>Aditya Chomal</v>
          </cell>
          <cell r="N697" t="str">
            <v>ganesh.salunke@spectra.co</v>
          </cell>
          <cell r="O697"/>
          <cell r="P697" t="str">
            <v>BB Team</v>
          </cell>
          <cell r="Q697">
            <v>11878</v>
          </cell>
          <cell r="R697" t="str">
            <v>NonActive</v>
          </cell>
        </row>
        <row r="698">
          <cell r="C698">
            <v>11881</v>
          </cell>
          <cell r="D698" t="str">
            <v>CHINTAN Deepak DESAI</v>
          </cell>
          <cell r="E698" t="str">
            <v>SO BMC</v>
          </cell>
          <cell r="F698" t="str">
            <v>Sales Officers</v>
          </cell>
          <cell r="G698">
            <v>44743</v>
          </cell>
          <cell r="H698" t="str">
            <v>&gt; 3 Month</v>
          </cell>
          <cell r="I698" t="str">
            <v>Shahnawaz</v>
          </cell>
          <cell r="J698" t="str">
            <v>Sales Officer - TL</v>
          </cell>
          <cell r="K698">
            <v>12013</v>
          </cell>
          <cell r="L698" t="str">
            <v>Mumbai</v>
          </cell>
          <cell r="M698" t="str">
            <v>Sunil Kale</v>
          </cell>
          <cell r="N698" t="str">
            <v>Spectra@Spectra.co</v>
          </cell>
          <cell r="O698"/>
          <cell r="P698" t="str">
            <v>BB Team</v>
          </cell>
          <cell r="Q698">
            <v>11881</v>
          </cell>
          <cell r="R698" t="str">
            <v>NonActive</v>
          </cell>
        </row>
        <row r="699">
          <cell r="C699">
            <v>118788</v>
          </cell>
          <cell r="D699" t="str">
            <v>Sumit Tiwari1</v>
          </cell>
          <cell r="E699" t="str">
            <v>FTTH-Own</v>
          </cell>
          <cell r="F699" t="str">
            <v>Business Development Executive-Home</v>
          </cell>
          <cell r="G699">
            <v>44732</v>
          </cell>
          <cell r="H699" t="str">
            <v>&gt; 3 Month</v>
          </cell>
          <cell r="I699" t="str">
            <v>Ashish Mathur</v>
          </cell>
          <cell r="J699" t="str">
            <v>Business Development Manager-Home</v>
          </cell>
          <cell r="K699"/>
          <cell r="L699" t="str">
            <v>Delhi</v>
          </cell>
          <cell r="M699" t="str">
            <v>Niket Kumar</v>
          </cell>
          <cell r="N699" t="str">
            <v>sumit.tiwari1@spectra.co</v>
          </cell>
          <cell r="O699">
            <v>8826874077</v>
          </cell>
          <cell r="P699"/>
          <cell r="Q699">
            <v>118788</v>
          </cell>
          <cell r="R699" t="str">
            <v>NonActive</v>
          </cell>
        </row>
        <row r="700">
          <cell r="C700">
            <v>2442269</v>
          </cell>
          <cell r="D700" t="str">
            <v>Rajesh Kumar1</v>
          </cell>
          <cell r="E700" t="str">
            <v>FTTH-Own</v>
          </cell>
          <cell r="F700" t="str">
            <v>Business Development Executive-Home</v>
          </cell>
          <cell r="G700">
            <v>44732</v>
          </cell>
          <cell r="H700" t="str">
            <v>&gt; 3 Month</v>
          </cell>
          <cell r="I700" t="str">
            <v>Ashish Mathur</v>
          </cell>
          <cell r="J700" t="str">
            <v>Business Development Manager-Home</v>
          </cell>
          <cell r="K700"/>
          <cell r="L700" t="str">
            <v>Delhi</v>
          </cell>
          <cell r="M700" t="str">
            <v>Niket Kumar</v>
          </cell>
          <cell r="N700" t="str">
            <v>Spectra@Spectra.co</v>
          </cell>
          <cell r="O700"/>
          <cell r="P700" t="str">
            <v>BDE</v>
          </cell>
          <cell r="Q700">
            <v>2442269</v>
          </cell>
          <cell r="R700" t="str">
            <v>NonActive</v>
          </cell>
        </row>
        <row r="701">
          <cell r="C701">
            <v>10452</v>
          </cell>
          <cell r="D701" t="str">
            <v>Kaptan Singh Bhati</v>
          </cell>
          <cell r="E701" t="str">
            <v>Account Management</v>
          </cell>
          <cell r="F701" t="str">
            <v>RAM</v>
          </cell>
          <cell r="G701">
            <v>42373</v>
          </cell>
          <cell r="H701" t="str">
            <v>&gt; 3 Month</v>
          </cell>
          <cell r="I701" t="str">
            <v>Kaptan Singh Bhati</v>
          </cell>
          <cell r="J701" t="str">
            <v>RAM</v>
          </cell>
          <cell r="K701">
            <v>10452</v>
          </cell>
          <cell r="L701" t="str">
            <v>Noida</v>
          </cell>
          <cell r="M701" t="str">
            <v>GAURAV SHARMA</v>
          </cell>
          <cell r="N701" t="str">
            <v>kaptan.bhati@spectra.co</v>
          </cell>
          <cell r="O701"/>
          <cell r="P701"/>
          <cell r="Q701">
            <v>10452</v>
          </cell>
          <cell r="R701" t="str">
            <v>Team Leaders</v>
          </cell>
        </row>
        <row r="702">
          <cell r="C702">
            <v>11886</v>
          </cell>
          <cell r="D702" t="str">
            <v>Prabhat Kumar1</v>
          </cell>
          <cell r="E702" t="str">
            <v>SO NCR</v>
          </cell>
          <cell r="F702" t="str">
            <v>Sales Officers</v>
          </cell>
          <cell r="G702">
            <v>44746</v>
          </cell>
          <cell r="H702" t="str">
            <v>&gt; 3 Month</v>
          </cell>
          <cell r="I702" t="str">
            <v>Mukesh Lohia</v>
          </cell>
          <cell r="J702" t="str">
            <v>Sales Officer - TL</v>
          </cell>
          <cell r="K702"/>
          <cell r="L702" t="str">
            <v>Delhi</v>
          </cell>
          <cell r="M702" t="str">
            <v>Arpan Chakraverty</v>
          </cell>
          <cell r="N702" t="str">
            <v>Spectra@Spectra.co</v>
          </cell>
          <cell r="O702"/>
          <cell r="P702" t="str">
            <v>BB Team</v>
          </cell>
          <cell r="Q702">
            <v>11886</v>
          </cell>
          <cell r="R702" t="str">
            <v>NonActive</v>
          </cell>
        </row>
        <row r="703">
          <cell r="C703">
            <v>11885</v>
          </cell>
          <cell r="D703" t="str">
            <v>Selvendiran P 01</v>
          </cell>
          <cell r="E703" t="str">
            <v xml:space="preserve">Office / SMB Vertical </v>
          </cell>
          <cell r="F703" t="str">
            <v>TM</v>
          </cell>
          <cell r="G703">
            <v>44747</v>
          </cell>
          <cell r="H703" t="str">
            <v>&gt; 3 Month</v>
          </cell>
          <cell r="I703" t="str">
            <v>TBA</v>
          </cell>
          <cell r="J703" t="e">
            <v>#N/A</v>
          </cell>
          <cell r="K703" t="e">
            <v>#N/A</v>
          </cell>
          <cell r="L703" t="str">
            <v>Chennai</v>
          </cell>
          <cell r="M703" t="str">
            <v>Himanshu Goyal</v>
          </cell>
          <cell r="N703" t="str">
            <v>selvendiran.p@spectra.co</v>
          </cell>
          <cell r="O703"/>
          <cell r="P703" t="str">
            <v xml:space="preserve">Office / SMB Team </v>
          </cell>
          <cell r="Q703">
            <v>11885</v>
          </cell>
          <cell r="R703" t="str">
            <v>Active</v>
          </cell>
        </row>
        <row r="704">
          <cell r="C704">
            <v>11888</v>
          </cell>
          <cell r="D704" t="str">
            <v>Mukesh Kumar</v>
          </cell>
          <cell r="E704" t="str">
            <v>OBB &amp; BBB</v>
          </cell>
          <cell r="F704" t="str">
            <v>Team Leaders</v>
          </cell>
          <cell r="G704">
            <v>44743</v>
          </cell>
          <cell r="H704" t="str">
            <v>&gt; 3 Month</v>
          </cell>
          <cell r="I704" t="str">
            <v>Arpan Chakraverty</v>
          </cell>
          <cell r="J704" t="str">
            <v>Business Manager</v>
          </cell>
          <cell r="K704"/>
          <cell r="L704" t="str">
            <v>Delhi</v>
          </cell>
          <cell r="M704" t="str">
            <v>Arpan Chakraverty</v>
          </cell>
          <cell r="N704" t="str">
            <v>Spectra@Spectra.co</v>
          </cell>
          <cell r="O704"/>
          <cell r="P704"/>
          <cell r="Q704">
            <v>11888</v>
          </cell>
          <cell r="R704" t="str">
            <v>NonActive</v>
          </cell>
        </row>
        <row r="705">
          <cell r="C705">
            <v>11895</v>
          </cell>
          <cell r="D705" t="str">
            <v>Somdatt Sharma1</v>
          </cell>
          <cell r="E705" t="str">
            <v>SO NCR</v>
          </cell>
          <cell r="F705" t="str">
            <v>Sales Officers</v>
          </cell>
          <cell r="G705">
            <v>44753</v>
          </cell>
          <cell r="H705" t="str">
            <v>&gt; 3 Month</v>
          </cell>
          <cell r="I705" t="str">
            <v>Mukesh Lohia</v>
          </cell>
          <cell r="J705" t="str">
            <v>Sales Officer - TL</v>
          </cell>
          <cell r="K705"/>
          <cell r="L705" t="str">
            <v>Delhi</v>
          </cell>
          <cell r="M705" t="str">
            <v>Arpan Chakraverty</v>
          </cell>
          <cell r="N705" t="str">
            <v>Spectra@Spectra.co</v>
          </cell>
          <cell r="O705"/>
          <cell r="P705" t="str">
            <v>BB Team</v>
          </cell>
          <cell r="Q705">
            <v>11895</v>
          </cell>
          <cell r="R705" t="str">
            <v>NonActive</v>
          </cell>
        </row>
        <row r="706">
          <cell r="C706">
            <v>11896</v>
          </cell>
          <cell r="D706" t="str">
            <v>Madhuresh Kumar Shukla</v>
          </cell>
          <cell r="E706" t="str">
            <v>PG Vertical</v>
          </cell>
          <cell r="F706" t="str">
            <v>TM</v>
          </cell>
          <cell r="G706">
            <v>44753</v>
          </cell>
          <cell r="H706" t="str">
            <v>&gt; 3 Month</v>
          </cell>
          <cell r="I706" t="str">
            <v>Prasanna B Kaveri</v>
          </cell>
          <cell r="J706" t="str">
            <v>Team Lead</v>
          </cell>
          <cell r="K706">
            <v>12405</v>
          </cell>
          <cell r="L706" t="str">
            <v>Gurgaon</v>
          </cell>
          <cell r="M706" t="str">
            <v>Himanshu Goyal</v>
          </cell>
          <cell r="N706" t="str">
            <v>madhuresh.shukla@spectra.co</v>
          </cell>
          <cell r="O706"/>
          <cell r="P706" t="str">
            <v>PG Vertical</v>
          </cell>
          <cell r="Q706">
            <v>11896</v>
          </cell>
          <cell r="R706" t="str">
            <v>Active</v>
          </cell>
        </row>
        <row r="707">
          <cell r="C707">
            <v>11899</v>
          </cell>
          <cell r="D707" t="str">
            <v>Krishan Kumar5</v>
          </cell>
          <cell r="E707" t="str">
            <v>VM</v>
          </cell>
          <cell r="F707" t="str">
            <v>Varticle Manager</v>
          </cell>
          <cell r="G707">
            <v>44756</v>
          </cell>
          <cell r="H707" t="str">
            <v>&gt; 3 Month</v>
          </cell>
          <cell r="I707" t="str">
            <v>Ashish Saxena</v>
          </cell>
          <cell r="J707" t="str">
            <v>VBM</v>
          </cell>
          <cell r="K707"/>
          <cell r="L707" t="str">
            <v>Delhi</v>
          </cell>
          <cell r="M707" t="str">
            <v>Ashish Saxena</v>
          </cell>
          <cell r="N707" t="str">
            <v>krishan.kumar5@spectra.co</v>
          </cell>
          <cell r="O707"/>
          <cell r="P707" t="str">
            <v>AM Hunting</v>
          </cell>
          <cell r="Q707">
            <v>11899</v>
          </cell>
          <cell r="R707" t="str">
            <v>NonActive</v>
          </cell>
        </row>
        <row r="708">
          <cell r="C708">
            <v>11900</v>
          </cell>
          <cell r="D708" t="str">
            <v>Ranjeet Kumar2</v>
          </cell>
          <cell r="E708" t="str">
            <v>OBB &amp; BBB</v>
          </cell>
          <cell r="F708" t="str">
            <v>Sales Officers</v>
          </cell>
          <cell r="G708">
            <v>44756</v>
          </cell>
          <cell r="H708" t="str">
            <v>&gt; 3 Month</v>
          </cell>
          <cell r="I708" t="str">
            <v>Dipesh Kumar</v>
          </cell>
          <cell r="J708" t="str">
            <v>Team Leader</v>
          </cell>
          <cell r="K708"/>
          <cell r="L708" t="str">
            <v>Gurgaon</v>
          </cell>
          <cell r="M708" t="str">
            <v>Arpan Chakraverty</v>
          </cell>
          <cell r="N708" t="str">
            <v>Spectra@Spectra.co</v>
          </cell>
          <cell r="O708"/>
          <cell r="P708" t="str">
            <v>BB Team</v>
          </cell>
          <cell r="Q708">
            <v>11900</v>
          </cell>
          <cell r="R708" t="str">
            <v>NonActive</v>
          </cell>
        </row>
        <row r="709">
          <cell r="C709">
            <v>11901</v>
          </cell>
          <cell r="D709" t="str">
            <v>Amarjeet 1</v>
          </cell>
          <cell r="E709" t="str">
            <v>FTTH-Own</v>
          </cell>
          <cell r="F709" t="str">
            <v>Business Development Executive-Home</v>
          </cell>
          <cell r="G709">
            <v>44757</v>
          </cell>
          <cell r="H709" t="str">
            <v>&gt; 3 Month</v>
          </cell>
          <cell r="I709" t="str">
            <v>TBA</v>
          </cell>
          <cell r="J709" t="str">
            <v>Business Development Manager-Home</v>
          </cell>
          <cell r="K709"/>
          <cell r="L709" t="str">
            <v>Gurgaon</v>
          </cell>
          <cell r="M709" t="str">
            <v>Niket Kumar</v>
          </cell>
          <cell r="N709" t="str">
            <v>Spectra@Spectra.co</v>
          </cell>
          <cell r="O709"/>
          <cell r="P709" t="str">
            <v>BDE</v>
          </cell>
          <cell r="Q709">
            <v>11901</v>
          </cell>
          <cell r="R709" t="str">
            <v>NonActive</v>
          </cell>
        </row>
        <row r="710">
          <cell r="C710">
            <v>11902</v>
          </cell>
          <cell r="D710" t="str">
            <v>Bhavya Shukla</v>
          </cell>
          <cell r="E710" t="str">
            <v>AM</v>
          </cell>
          <cell r="F710" t="str">
            <v>AM NCR</v>
          </cell>
          <cell r="G710">
            <v>44760</v>
          </cell>
          <cell r="H710" t="str">
            <v>&gt; 3 Month</v>
          </cell>
          <cell r="I710" t="str">
            <v>Rahul Chandani</v>
          </cell>
          <cell r="J710" t="str">
            <v>Account Manager - TL</v>
          </cell>
          <cell r="K710"/>
          <cell r="L710" t="str">
            <v>Gurgaon</v>
          </cell>
          <cell r="M710" t="str">
            <v>Umesh Sharma</v>
          </cell>
          <cell r="N710" t="str">
            <v>bhavya.shukla@spectra.co</v>
          </cell>
          <cell r="O710"/>
          <cell r="P710" t="str">
            <v>GAM</v>
          </cell>
          <cell r="Q710">
            <v>11902</v>
          </cell>
          <cell r="R710" t="str">
            <v>NonActive</v>
          </cell>
        </row>
        <row r="711">
          <cell r="C711">
            <v>11905000</v>
          </cell>
          <cell r="D711" t="str">
            <v>Shubham Sharma1</v>
          </cell>
          <cell r="E711" t="str">
            <v>OBB &amp; BBB</v>
          </cell>
          <cell r="F711" t="str">
            <v>Sales Officers</v>
          </cell>
          <cell r="G711">
            <v>44761</v>
          </cell>
          <cell r="H711" t="str">
            <v>&gt; 3 Month</v>
          </cell>
          <cell r="I711" t="str">
            <v>Dipesh Kumar</v>
          </cell>
          <cell r="J711" t="str">
            <v>Team Leader</v>
          </cell>
          <cell r="K711"/>
          <cell r="L711" t="str">
            <v>Gurgaon</v>
          </cell>
          <cell r="M711" t="str">
            <v>Arpan Chakraverty</v>
          </cell>
          <cell r="N711" t="str">
            <v>Spectra@Spectra.co</v>
          </cell>
          <cell r="O711"/>
          <cell r="P711" t="str">
            <v>BB Team</v>
          </cell>
          <cell r="Q711">
            <v>11905000</v>
          </cell>
          <cell r="R711" t="str">
            <v>NonActive</v>
          </cell>
        </row>
        <row r="712">
          <cell r="C712">
            <v>2486695</v>
          </cell>
          <cell r="D712" t="str">
            <v>Atul Kumar1</v>
          </cell>
          <cell r="E712" t="str">
            <v>FTTH-Own</v>
          </cell>
          <cell r="F712" t="str">
            <v>Business Development Executive-Home</v>
          </cell>
          <cell r="G712">
            <v>44729</v>
          </cell>
          <cell r="H712" t="str">
            <v>&gt; 3 Month</v>
          </cell>
          <cell r="I712" t="str">
            <v>Ashish Mathur</v>
          </cell>
          <cell r="J712" t="str">
            <v>Business Development Manager-Home</v>
          </cell>
          <cell r="K712"/>
          <cell r="L712" t="str">
            <v>Delhi</v>
          </cell>
          <cell r="M712" t="str">
            <v>Niket Kumar</v>
          </cell>
          <cell r="N712" t="str">
            <v>Spectra@Spectra.co</v>
          </cell>
          <cell r="O712"/>
          <cell r="P712" t="str">
            <v>BDE</v>
          </cell>
          <cell r="Q712">
            <v>2486695</v>
          </cell>
          <cell r="R712" t="str">
            <v>NonActive</v>
          </cell>
        </row>
        <row r="713">
          <cell r="C713">
            <v>11891</v>
          </cell>
          <cell r="D713" t="str">
            <v>Ajit Kumar3</v>
          </cell>
          <cell r="E713" t="str">
            <v>SO NCR</v>
          </cell>
          <cell r="F713" t="str">
            <v>Sales Officers</v>
          </cell>
          <cell r="G713">
            <v>44747</v>
          </cell>
          <cell r="H713" t="str">
            <v>&gt; 3 Month</v>
          </cell>
          <cell r="I713" t="str">
            <v>Kapil Sharma</v>
          </cell>
          <cell r="J713" t="str">
            <v>Sales Officer - TL</v>
          </cell>
          <cell r="K713"/>
          <cell r="L713" t="str">
            <v>Delhi</v>
          </cell>
          <cell r="M713" t="str">
            <v>Arpan Chakraverty</v>
          </cell>
          <cell r="N713" t="str">
            <v>Spectra@Spectra.co</v>
          </cell>
          <cell r="O713"/>
          <cell r="P713" t="str">
            <v>BB Team</v>
          </cell>
          <cell r="Q713">
            <v>11891</v>
          </cell>
          <cell r="R713" t="str">
            <v>NonActive</v>
          </cell>
        </row>
        <row r="714">
          <cell r="C714">
            <v>11904</v>
          </cell>
          <cell r="D714" t="str">
            <v>Ajeet 1</v>
          </cell>
          <cell r="E714" t="str">
            <v>SO NCR</v>
          </cell>
          <cell r="F714" t="str">
            <v>Sales Officers</v>
          </cell>
          <cell r="G714">
            <v>44762</v>
          </cell>
          <cell r="H714" t="str">
            <v>&gt; 3 Month</v>
          </cell>
          <cell r="I714" t="str">
            <v>Rajesh  Kumar</v>
          </cell>
          <cell r="J714" t="str">
            <v>Sales Officer - TL</v>
          </cell>
          <cell r="K714"/>
          <cell r="L714" t="str">
            <v>Gurgaon</v>
          </cell>
          <cell r="M714" t="str">
            <v>Arpan Chakraverty</v>
          </cell>
          <cell r="N714" t="str">
            <v>Spectra@Spectra.co</v>
          </cell>
          <cell r="O714"/>
          <cell r="P714" t="str">
            <v>BB Team</v>
          </cell>
          <cell r="Q714">
            <v>11904</v>
          </cell>
          <cell r="R714" t="str">
            <v>NonActive</v>
          </cell>
        </row>
        <row r="715">
          <cell r="C715">
            <v>11892</v>
          </cell>
          <cell r="D715" t="str">
            <v>Ashutosh Thakur1</v>
          </cell>
          <cell r="E715" t="str">
            <v>OBB &amp; BBB</v>
          </cell>
          <cell r="F715" t="str">
            <v>Sales Officers</v>
          </cell>
          <cell r="G715">
            <v>44772</v>
          </cell>
          <cell r="H715" t="str">
            <v>&gt; 3 Month</v>
          </cell>
          <cell r="I715" t="str">
            <v>Dipesh Kumar</v>
          </cell>
          <cell r="J715" t="str">
            <v>Team Leader</v>
          </cell>
          <cell r="K715"/>
          <cell r="L715" t="str">
            <v>Gurgaon</v>
          </cell>
          <cell r="M715" t="str">
            <v>Arpan Chakraverty</v>
          </cell>
          <cell r="N715" t="str">
            <v>Spectra@Spectra.co</v>
          </cell>
          <cell r="O715"/>
          <cell r="P715" t="str">
            <v>BB Team</v>
          </cell>
          <cell r="Q715">
            <v>11892</v>
          </cell>
          <cell r="R715" t="str">
            <v>NonActive</v>
          </cell>
        </row>
        <row r="716">
          <cell r="C716">
            <v>11909</v>
          </cell>
          <cell r="D716" t="str">
            <v>Dinesh Singh1</v>
          </cell>
          <cell r="E716" t="str">
            <v>SO NCR</v>
          </cell>
          <cell r="F716" t="str">
            <v>Sales Officers</v>
          </cell>
          <cell r="G716">
            <v>44774</v>
          </cell>
          <cell r="H716" t="str">
            <v>&gt; 3 Month</v>
          </cell>
          <cell r="I716" t="str">
            <v>Mukesh Lohia</v>
          </cell>
          <cell r="J716" t="str">
            <v>Sales Officer - TL</v>
          </cell>
          <cell r="K716"/>
          <cell r="L716" t="str">
            <v>Delhi</v>
          </cell>
          <cell r="M716" t="str">
            <v>Arpan Chakraverty</v>
          </cell>
          <cell r="N716" t="str">
            <v>Spectra@Spectra.co</v>
          </cell>
          <cell r="O716"/>
          <cell r="P716" t="str">
            <v>BB Team</v>
          </cell>
          <cell r="Q716">
            <v>11909</v>
          </cell>
          <cell r="R716" t="str">
            <v>NonActive</v>
          </cell>
        </row>
        <row r="717">
          <cell r="C717">
            <v>11911</v>
          </cell>
          <cell r="D717" t="str">
            <v>Nikhil Dwivedi</v>
          </cell>
          <cell r="E717" t="str">
            <v>SO NCR</v>
          </cell>
          <cell r="F717" t="str">
            <v>Sales Officers</v>
          </cell>
          <cell r="G717">
            <v>44774</v>
          </cell>
          <cell r="H717" t="str">
            <v>&gt; 3 Month</v>
          </cell>
          <cell r="I717" t="str">
            <v>Kapil Sharma</v>
          </cell>
          <cell r="J717" t="str">
            <v>Sales Officer - TL</v>
          </cell>
          <cell r="K717"/>
          <cell r="L717" t="str">
            <v>Delhi</v>
          </cell>
          <cell r="M717" t="str">
            <v>Arpan Chakraverty</v>
          </cell>
          <cell r="N717" t="str">
            <v>Spectra@Spectra.co</v>
          </cell>
          <cell r="O717"/>
          <cell r="P717" t="str">
            <v>BB Team</v>
          </cell>
          <cell r="Q717">
            <v>11911</v>
          </cell>
          <cell r="R717" t="str">
            <v>NonActive</v>
          </cell>
        </row>
        <row r="718">
          <cell r="C718">
            <v>11914</v>
          </cell>
          <cell r="D718" t="str">
            <v>Sanjay Kumar Srivastava</v>
          </cell>
          <cell r="E718" t="str">
            <v>SO NCR</v>
          </cell>
          <cell r="F718" t="str">
            <v>Sales Officers</v>
          </cell>
          <cell r="G718">
            <v>44781</v>
          </cell>
          <cell r="H718" t="str">
            <v>&gt; 3 Month</v>
          </cell>
          <cell r="I718" t="str">
            <v>Dilip Kumar</v>
          </cell>
          <cell r="J718" t="str">
            <v>Sales Officer - TL</v>
          </cell>
          <cell r="K718"/>
          <cell r="L718" t="str">
            <v>Delhi</v>
          </cell>
          <cell r="M718" t="str">
            <v>Arpan Chakraverty</v>
          </cell>
          <cell r="N718" t="str">
            <v>sanjay.srivastava@spectra.co</v>
          </cell>
          <cell r="O718">
            <v>8130043058</v>
          </cell>
          <cell r="P718" t="str">
            <v>BB Team</v>
          </cell>
          <cell r="Q718">
            <v>11914</v>
          </cell>
          <cell r="R718" t="str">
            <v>NonActive</v>
          </cell>
        </row>
        <row r="719">
          <cell r="C719">
            <v>11917</v>
          </cell>
          <cell r="D719" t="str">
            <v>Dheeraj 1</v>
          </cell>
          <cell r="E719" t="str">
            <v>SO NCR</v>
          </cell>
          <cell r="F719" t="str">
            <v>Sales Officers</v>
          </cell>
          <cell r="G719">
            <v>44782</v>
          </cell>
          <cell r="H719" t="str">
            <v>&gt; 3 Month</v>
          </cell>
          <cell r="I719" t="str">
            <v>Kapil Sharma</v>
          </cell>
          <cell r="J719" t="str">
            <v>Sales Officer - TL</v>
          </cell>
          <cell r="K719"/>
          <cell r="L719" t="str">
            <v>Delhi</v>
          </cell>
          <cell r="M719" t="str">
            <v>Arpan Chakraverty</v>
          </cell>
          <cell r="N719" t="str">
            <v>dheeraj.1@spectra.co</v>
          </cell>
          <cell r="O719">
            <v>8130037693</v>
          </cell>
          <cell r="P719" t="str">
            <v>BB Team</v>
          </cell>
          <cell r="Q719">
            <v>11917</v>
          </cell>
          <cell r="R719" t="str">
            <v>NonActive</v>
          </cell>
        </row>
        <row r="720">
          <cell r="C720">
            <v>11912</v>
          </cell>
          <cell r="D720" t="str">
            <v>Naveen B</v>
          </cell>
          <cell r="E720" t="str">
            <v>GAM</v>
          </cell>
          <cell r="F720" t="str">
            <v>AM BMC</v>
          </cell>
          <cell r="G720">
            <v>44778</v>
          </cell>
          <cell r="H720" t="str">
            <v>&gt; 3 Month</v>
          </cell>
          <cell r="I720" t="str">
            <v>Nagesh V Rao</v>
          </cell>
          <cell r="J720" t="str">
            <v>Account Manager - TL</v>
          </cell>
          <cell r="K720"/>
          <cell r="L720" t="str">
            <v>Bangalore</v>
          </cell>
          <cell r="M720" t="str">
            <v>Vineet Jose</v>
          </cell>
          <cell r="N720" t="str">
            <v>naveen.b@spectra.co</v>
          </cell>
          <cell r="O720" t="str">
            <v>9289450073/7019573027</v>
          </cell>
          <cell r="P720" t="str">
            <v>GAM</v>
          </cell>
          <cell r="Q720">
            <v>11912</v>
          </cell>
          <cell r="R720" t="str">
            <v>NonActive</v>
          </cell>
        </row>
        <row r="721">
          <cell r="C721">
            <v>11928</v>
          </cell>
          <cell r="D721" t="str">
            <v>Amit Kumar Singh6</v>
          </cell>
          <cell r="E721" t="str">
            <v>SO NCR</v>
          </cell>
          <cell r="F721" t="str">
            <v>Sales Officers</v>
          </cell>
          <cell r="G721">
            <v>44791</v>
          </cell>
          <cell r="H721" t="str">
            <v>&gt; 3 Month</v>
          </cell>
          <cell r="I721" t="str">
            <v>Dilip Kumar</v>
          </cell>
          <cell r="J721" t="str">
            <v>Sales Officer - TL</v>
          </cell>
          <cell r="K721"/>
          <cell r="L721" t="str">
            <v>Delhi</v>
          </cell>
          <cell r="M721" t="str">
            <v>Arpan Chakraverty</v>
          </cell>
          <cell r="N721" t="str">
            <v>amit.kumar6@spectra.co</v>
          </cell>
          <cell r="O721">
            <v>9958834054</v>
          </cell>
          <cell r="P721" t="str">
            <v>BB Team</v>
          </cell>
          <cell r="Q721">
            <v>11928</v>
          </cell>
          <cell r="R721" t="str">
            <v>NonActive</v>
          </cell>
        </row>
        <row r="722">
          <cell r="C722">
            <v>11933</v>
          </cell>
          <cell r="D722" t="str">
            <v>BramhaDeo Srivastava</v>
          </cell>
          <cell r="E722" t="str">
            <v>SO NCR</v>
          </cell>
          <cell r="F722" t="str">
            <v>Sales Officers</v>
          </cell>
          <cell r="G722">
            <v>44798</v>
          </cell>
          <cell r="H722" t="str">
            <v>&gt; 3 Month</v>
          </cell>
          <cell r="I722" t="str">
            <v>Mukesh Lohia</v>
          </cell>
          <cell r="J722" t="str">
            <v>Sales Officer - TL</v>
          </cell>
          <cell r="K722"/>
          <cell r="L722" t="str">
            <v>Delhi</v>
          </cell>
          <cell r="M722" t="str">
            <v>Arpan Chakraverty</v>
          </cell>
          <cell r="N722" t="str">
            <v>bramhadeo.srivastava@spectra.co</v>
          </cell>
          <cell r="O722">
            <v>8130050187</v>
          </cell>
          <cell r="P722" t="str">
            <v>BB Team</v>
          </cell>
          <cell r="Q722">
            <v>11933</v>
          </cell>
          <cell r="R722" t="str">
            <v>NonActive</v>
          </cell>
        </row>
        <row r="723">
          <cell r="C723">
            <v>11918</v>
          </cell>
          <cell r="D723" t="str">
            <v>Rajesh Kumar2</v>
          </cell>
          <cell r="E723" t="str">
            <v>SO NCR</v>
          </cell>
          <cell r="F723" t="str">
            <v>Sales Officers</v>
          </cell>
          <cell r="G723">
            <v>44782</v>
          </cell>
          <cell r="H723" t="str">
            <v>&gt; 3 Month</v>
          </cell>
          <cell r="I723" t="str">
            <v>Rajesh  Kumar</v>
          </cell>
          <cell r="J723" t="str">
            <v>Sales Officer - TL</v>
          </cell>
          <cell r="K723"/>
          <cell r="L723" t="str">
            <v>Gurgaon</v>
          </cell>
          <cell r="M723" t="str">
            <v>Arpan Chakraverty</v>
          </cell>
          <cell r="N723" t="str">
            <v>rajesh.kumar2@spectra.co</v>
          </cell>
          <cell r="O723">
            <v>8130059890</v>
          </cell>
          <cell r="P723" t="str">
            <v>BB Team</v>
          </cell>
          <cell r="Q723">
            <v>11918</v>
          </cell>
          <cell r="R723" t="str">
            <v>NonActive</v>
          </cell>
        </row>
        <row r="724">
          <cell r="C724">
            <v>11929</v>
          </cell>
          <cell r="D724" t="str">
            <v>Shashidhar Mishra</v>
          </cell>
          <cell r="E724" t="str">
            <v>SO NCR</v>
          </cell>
          <cell r="F724" t="str">
            <v>Sales Officers</v>
          </cell>
          <cell r="G724">
            <v>44795</v>
          </cell>
          <cell r="H724" t="str">
            <v>&gt; 3 Month</v>
          </cell>
          <cell r="I724" t="str">
            <v>Rajvardhan .</v>
          </cell>
          <cell r="J724" t="str">
            <v>Sales Officer - TL</v>
          </cell>
          <cell r="K724"/>
          <cell r="L724" t="str">
            <v>Noida</v>
          </cell>
          <cell r="M724" t="str">
            <v>Arpan Chakraverty</v>
          </cell>
          <cell r="N724" t="str">
            <v>shashidhar.mishra@spectra.co</v>
          </cell>
          <cell r="O724">
            <v>9289902256</v>
          </cell>
          <cell r="P724" t="str">
            <v>BB Team</v>
          </cell>
          <cell r="Q724">
            <v>11929</v>
          </cell>
          <cell r="R724" t="str">
            <v>NonActive</v>
          </cell>
        </row>
        <row r="725">
          <cell r="C725">
            <v>11921</v>
          </cell>
          <cell r="D725" t="str">
            <v>Prashant Kumar Gupta</v>
          </cell>
          <cell r="E725" t="str">
            <v>TM Del</v>
          </cell>
          <cell r="F725" t="str">
            <v>Sales Officers</v>
          </cell>
          <cell r="G725">
            <v>44789</v>
          </cell>
          <cell r="H725" t="str">
            <v>&gt; 3 Month</v>
          </cell>
          <cell r="I725" t="str">
            <v>Dilip Kumar</v>
          </cell>
          <cell r="J725" t="str">
            <v>Sales Officer - TL</v>
          </cell>
          <cell r="K725"/>
          <cell r="L725" t="str">
            <v>Delhi</v>
          </cell>
          <cell r="M725" t="str">
            <v>Arpan Chakraverty</v>
          </cell>
          <cell r="N725" t="str">
            <v>prashant.gupta@spectra.co</v>
          </cell>
          <cell r="O725">
            <v>9958804084</v>
          </cell>
          <cell r="P725" t="str">
            <v>BB Team</v>
          </cell>
          <cell r="Q725">
            <v>11921</v>
          </cell>
          <cell r="R725" t="str">
            <v>NonActive</v>
          </cell>
        </row>
        <row r="726">
          <cell r="C726">
            <v>11927</v>
          </cell>
          <cell r="D726" t="str">
            <v>Sukesh Mishra</v>
          </cell>
          <cell r="E726" t="str">
            <v>SO NCR</v>
          </cell>
          <cell r="F726" t="str">
            <v>Sales Officers</v>
          </cell>
          <cell r="G726">
            <v>44791</v>
          </cell>
          <cell r="H726" t="str">
            <v>&gt; 3 Month</v>
          </cell>
          <cell r="I726" t="str">
            <v>Mukesh Lohia</v>
          </cell>
          <cell r="J726" t="str">
            <v>Sales Officer - TL</v>
          </cell>
          <cell r="K726"/>
          <cell r="L726" t="str">
            <v>Delhi</v>
          </cell>
          <cell r="M726" t="str">
            <v>Arpan Chakraverty</v>
          </cell>
          <cell r="N726" t="str">
            <v>sukesh.mishra@spectra.co</v>
          </cell>
          <cell r="O726">
            <v>9958831297</v>
          </cell>
          <cell r="P726" t="str">
            <v>BB Team</v>
          </cell>
          <cell r="Q726">
            <v>11927</v>
          </cell>
          <cell r="R726" t="str">
            <v>NonActive</v>
          </cell>
        </row>
        <row r="727">
          <cell r="C727">
            <v>11936</v>
          </cell>
          <cell r="D727" t="str">
            <v>Sandeep Baghel1</v>
          </cell>
          <cell r="E727" t="str">
            <v>SO NCR</v>
          </cell>
          <cell r="F727" t="str">
            <v>Sales Officers</v>
          </cell>
          <cell r="G727">
            <v>44802</v>
          </cell>
          <cell r="H727" t="str">
            <v>&gt; 3 Month</v>
          </cell>
          <cell r="I727" t="str">
            <v>Durgesh Mishra</v>
          </cell>
          <cell r="J727" t="str">
            <v>Sales Officer - TL</v>
          </cell>
          <cell r="K727"/>
          <cell r="L727" t="str">
            <v>Noida</v>
          </cell>
          <cell r="M727" t="str">
            <v>Arpan Chakraverty</v>
          </cell>
          <cell r="N727" t="str">
            <v>sandeep.baghel1@spectra.co</v>
          </cell>
          <cell r="O727"/>
          <cell r="P727" t="str">
            <v>BB Team</v>
          </cell>
          <cell r="Q727">
            <v>11936</v>
          </cell>
          <cell r="R727" t="str">
            <v>NonActive</v>
          </cell>
        </row>
        <row r="728">
          <cell r="C728">
            <v>11937</v>
          </cell>
          <cell r="D728" t="str">
            <v>Shivendra Kumar1</v>
          </cell>
          <cell r="E728" t="str">
            <v>SO NCR</v>
          </cell>
          <cell r="F728" t="str">
            <v>Sales Officers</v>
          </cell>
          <cell r="G728">
            <v>44802</v>
          </cell>
          <cell r="H728" t="str">
            <v>&gt; 3 Month</v>
          </cell>
          <cell r="I728" t="str">
            <v>Akash Garg</v>
          </cell>
          <cell r="J728" t="str">
            <v>Sales Officer - TL</v>
          </cell>
          <cell r="K728"/>
          <cell r="L728" t="str">
            <v>Gurgaon</v>
          </cell>
          <cell r="M728" t="str">
            <v>Arpan Chakraverty</v>
          </cell>
          <cell r="N728" t="str">
            <v>Spectra@Spectra.co</v>
          </cell>
          <cell r="O728"/>
          <cell r="P728" t="str">
            <v>BB Team</v>
          </cell>
          <cell r="Q728">
            <v>11937</v>
          </cell>
          <cell r="R728" t="str">
            <v>NonActive</v>
          </cell>
        </row>
        <row r="729">
          <cell r="C729">
            <v>11938</v>
          </cell>
          <cell r="D729" t="str">
            <v>Vimal Kumar Srivastava</v>
          </cell>
          <cell r="E729" t="str">
            <v>SO NCR</v>
          </cell>
          <cell r="F729" t="str">
            <v>Sales Officers</v>
          </cell>
          <cell r="G729">
            <v>44802</v>
          </cell>
          <cell r="H729" t="str">
            <v>&gt; 3 Month</v>
          </cell>
          <cell r="I729" t="str">
            <v>Rajvardhan .</v>
          </cell>
          <cell r="J729" t="str">
            <v>Sales Officer - TL</v>
          </cell>
          <cell r="K729"/>
          <cell r="L729" t="str">
            <v>Noida</v>
          </cell>
          <cell r="M729" t="str">
            <v>Arpan Chakraverty</v>
          </cell>
          <cell r="N729" t="str">
            <v>Spectra@Spectra.co</v>
          </cell>
          <cell r="O729"/>
          <cell r="P729" t="str">
            <v>BB Team</v>
          </cell>
          <cell r="Q729">
            <v>11938</v>
          </cell>
          <cell r="R729" t="str">
            <v>NonActive</v>
          </cell>
        </row>
        <row r="730">
          <cell r="C730">
            <v>11924</v>
          </cell>
          <cell r="D730" t="str">
            <v>Ranjith R1</v>
          </cell>
          <cell r="E730" t="str">
            <v>SO BMC</v>
          </cell>
          <cell r="F730" t="str">
            <v>Sales Officers</v>
          </cell>
          <cell r="G730">
            <v>44789</v>
          </cell>
          <cell r="H730" t="str">
            <v>&gt; 3 Month</v>
          </cell>
          <cell r="I730" t="str">
            <v>Manjunath</v>
          </cell>
          <cell r="J730" t="str">
            <v>Sales Officer - TL</v>
          </cell>
          <cell r="K730"/>
          <cell r="L730" t="str">
            <v>Bangalore</v>
          </cell>
          <cell r="M730" t="str">
            <v>Sunil Kale</v>
          </cell>
          <cell r="N730" t="str">
            <v>ranjith.r1@spectra.co</v>
          </cell>
          <cell r="O730">
            <v>9958830687</v>
          </cell>
          <cell r="P730" t="str">
            <v>BB Team</v>
          </cell>
          <cell r="Q730">
            <v>11924</v>
          </cell>
          <cell r="R730" t="str">
            <v>NonActive</v>
          </cell>
        </row>
        <row r="731">
          <cell r="C731">
            <v>11919</v>
          </cell>
          <cell r="D731" t="str">
            <v>Vinayaka S</v>
          </cell>
          <cell r="E731" t="str">
            <v>SO BMC</v>
          </cell>
          <cell r="F731" t="str">
            <v>Sales Officers</v>
          </cell>
          <cell r="G731">
            <v>44782</v>
          </cell>
          <cell r="H731" t="str">
            <v>&gt; 3 Month</v>
          </cell>
          <cell r="I731" t="str">
            <v>Manjunath</v>
          </cell>
          <cell r="J731" t="str">
            <v>Sales Officer - TL</v>
          </cell>
          <cell r="K731"/>
          <cell r="L731" t="str">
            <v>Bangalore</v>
          </cell>
          <cell r="M731" t="str">
            <v>Sunil Kale</v>
          </cell>
          <cell r="N731" t="str">
            <v>vinayaka.s@spectra.co</v>
          </cell>
          <cell r="O731">
            <v>8130046895</v>
          </cell>
          <cell r="P731" t="str">
            <v>BB Team</v>
          </cell>
          <cell r="Q731">
            <v>11919</v>
          </cell>
          <cell r="R731" t="str">
            <v>NonActive</v>
          </cell>
        </row>
        <row r="732">
          <cell r="C732">
            <v>11920</v>
          </cell>
          <cell r="D732" t="str">
            <v>Aritra Kumar Giri</v>
          </cell>
          <cell r="E732" t="str">
            <v>SO BMC</v>
          </cell>
          <cell r="F732" t="str">
            <v>Sales Officers</v>
          </cell>
          <cell r="G732">
            <v>44781</v>
          </cell>
          <cell r="H732" t="str">
            <v>&gt; 3 Month</v>
          </cell>
          <cell r="I732" t="str">
            <v>Manjunath</v>
          </cell>
          <cell r="J732" t="str">
            <v>Sales Officer - TL</v>
          </cell>
          <cell r="K732"/>
          <cell r="L732" t="str">
            <v>Bangalore</v>
          </cell>
          <cell r="M732" t="str">
            <v>Sunil Kale</v>
          </cell>
          <cell r="N732" t="str">
            <v>Spectra@Spectra.co</v>
          </cell>
          <cell r="O732"/>
          <cell r="P732" t="str">
            <v>BB Team</v>
          </cell>
          <cell r="Q732">
            <v>11920</v>
          </cell>
          <cell r="R732" t="str">
            <v>NonActive</v>
          </cell>
        </row>
        <row r="733">
          <cell r="C733">
            <v>11931</v>
          </cell>
          <cell r="D733" t="str">
            <v>Amit kumar Tiwari</v>
          </cell>
          <cell r="E733" t="str">
            <v>TM Del</v>
          </cell>
          <cell r="F733" t="str">
            <v>Sales Officers</v>
          </cell>
          <cell r="G733">
            <v>44796</v>
          </cell>
          <cell r="H733" t="str">
            <v>&gt; 3 Month</v>
          </cell>
          <cell r="I733" t="str">
            <v>Sandeep Nandlal Tripathi</v>
          </cell>
          <cell r="J733" t="str">
            <v>Sales Officer - TL</v>
          </cell>
          <cell r="K733"/>
          <cell r="L733" t="str">
            <v>Mumbai</v>
          </cell>
          <cell r="M733" t="str">
            <v>Sunil Kale</v>
          </cell>
          <cell r="N733" t="str">
            <v>Spectra@Spectra.co</v>
          </cell>
          <cell r="O733"/>
          <cell r="P733" t="str">
            <v>BB Team</v>
          </cell>
          <cell r="Q733">
            <v>11931</v>
          </cell>
          <cell r="R733" t="str">
            <v>NonActive</v>
          </cell>
        </row>
        <row r="734">
          <cell r="C734">
            <v>2538490</v>
          </cell>
          <cell r="D734" t="str">
            <v>Sunil Kumar8</v>
          </cell>
          <cell r="E734" t="str">
            <v>SO NCR</v>
          </cell>
          <cell r="F734" t="str">
            <v>Sales Officers</v>
          </cell>
          <cell r="G734">
            <v>44784</v>
          </cell>
          <cell r="H734" t="str">
            <v>&gt; 3 Month</v>
          </cell>
          <cell r="I734" t="str">
            <v>Dilip Kumar</v>
          </cell>
          <cell r="J734" t="str">
            <v>Sales Officer - TL</v>
          </cell>
          <cell r="K734"/>
          <cell r="L734" t="str">
            <v>Delhi</v>
          </cell>
          <cell r="M734" t="str">
            <v>Arpan Chakraverty</v>
          </cell>
          <cell r="N734" t="str">
            <v>sunil.kumar8@spectra.co</v>
          </cell>
          <cell r="O734">
            <v>8826874077</v>
          </cell>
          <cell r="P734" t="str">
            <v>BB Team</v>
          </cell>
          <cell r="Q734">
            <v>2538490</v>
          </cell>
          <cell r="R734" t="str">
            <v>NonActive</v>
          </cell>
        </row>
        <row r="735">
          <cell r="C735">
            <v>11905</v>
          </cell>
          <cell r="D735" t="str">
            <v>Divyanshu Chauhan</v>
          </cell>
          <cell r="E735" t="str">
            <v>GAM</v>
          </cell>
          <cell r="F735" t="str">
            <v>GAM</v>
          </cell>
          <cell r="G735">
            <v>44762</v>
          </cell>
          <cell r="H735" t="str">
            <v>&gt; 3 Month</v>
          </cell>
          <cell r="I735" t="str">
            <v>Yogesh Mudgil</v>
          </cell>
          <cell r="J735" t="str">
            <v>Gold Account Manager - TL</v>
          </cell>
          <cell r="K735"/>
          <cell r="L735" t="str">
            <v>Delhi</v>
          </cell>
          <cell r="M735" t="str">
            <v>Umesh Sharma</v>
          </cell>
          <cell r="N735" t="str">
            <v>divyanshu.chauhan@spectra.co</v>
          </cell>
          <cell r="O735">
            <v>7906768159</v>
          </cell>
          <cell r="P735" t="str">
            <v>GAM</v>
          </cell>
          <cell r="Q735">
            <v>11905</v>
          </cell>
          <cell r="R735" t="str">
            <v>NonActive</v>
          </cell>
        </row>
        <row r="736">
          <cell r="C736">
            <v>11932</v>
          </cell>
          <cell r="D736" t="str">
            <v>Raj Pradhan</v>
          </cell>
          <cell r="E736" t="str">
            <v>Sales Officers</v>
          </cell>
          <cell r="F736" t="str">
            <v>Sales Officers</v>
          </cell>
          <cell r="G736">
            <v>44796</v>
          </cell>
          <cell r="H736" t="str">
            <v>&gt; 3 Month</v>
          </cell>
          <cell r="I736" t="str">
            <v>Anand Kumar</v>
          </cell>
          <cell r="J736" t="str">
            <v>Sales Officer - TL</v>
          </cell>
          <cell r="K736"/>
          <cell r="L736" t="str">
            <v>Mumbai</v>
          </cell>
          <cell r="M736" t="str">
            <v>Rohit Rahul</v>
          </cell>
          <cell r="N736" t="str">
            <v>raj.pradhan@spectra.co</v>
          </cell>
          <cell r="O736">
            <v>9958806159</v>
          </cell>
          <cell r="P736" t="str">
            <v>AM Hunting</v>
          </cell>
          <cell r="Q736">
            <v>11932</v>
          </cell>
          <cell r="R736" t="str">
            <v>NonActive</v>
          </cell>
        </row>
        <row r="737">
          <cell r="C737">
            <v>11935</v>
          </cell>
          <cell r="D737" t="str">
            <v>Gaurav Chaturvedi</v>
          </cell>
          <cell r="E737" t="str">
            <v>SOE Business Wi-Fi</v>
          </cell>
          <cell r="F737" t="str">
            <v>Business Wi-Fi</v>
          </cell>
          <cell r="G737">
            <v>44798</v>
          </cell>
          <cell r="H737" t="str">
            <v>&gt; 3 Month</v>
          </cell>
          <cell r="I737" t="str">
            <v>Vipul Mathur</v>
          </cell>
          <cell r="J737" t="str">
            <v>Team Lead</v>
          </cell>
          <cell r="K737">
            <v>12437</v>
          </cell>
          <cell r="L737" t="str">
            <v>Noida</v>
          </cell>
          <cell r="M737" t="str">
            <v>Himanshu Goyal</v>
          </cell>
          <cell r="N737" t="str">
            <v>gaurav.chaturvedi@spectra.co</v>
          </cell>
          <cell r="O737">
            <v>9958805160</v>
          </cell>
          <cell r="P737" t="str">
            <v>SOE Business Wi-Fi</v>
          </cell>
          <cell r="Q737">
            <v>11935</v>
          </cell>
          <cell r="R737" t="str">
            <v>Active</v>
          </cell>
        </row>
        <row r="738">
          <cell r="C738">
            <v>11922</v>
          </cell>
          <cell r="D738" t="str">
            <v>Chandan Jha1</v>
          </cell>
          <cell r="E738" t="str">
            <v>SMB</v>
          </cell>
          <cell r="F738" t="str">
            <v>Channel Manager</v>
          </cell>
          <cell r="G738">
            <v>44789</v>
          </cell>
          <cell r="H738" t="str">
            <v>&gt; 3 Month</v>
          </cell>
          <cell r="I738" t="str">
            <v>Kaptan Bhati</v>
          </cell>
          <cell r="J738" t="str">
            <v>Channel Manager - TL</v>
          </cell>
          <cell r="K738"/>
          <cell r="L738" t="str">
            <v>Delhi</v>
          </cell>
          <cell r="M738" t="str">
            <v>Rajat Wadhwa</v>
          </cell>
          <cell r="N738" t="str">
            <v>chandan.jha1@spectra.co</v>
          </cell>
          <cell r="O738">
            <v>8130049327</v>
          </cell>
          <cell r="P738" t="str">
            <v>CPM</v>
          </cell>
          <cell r="Q738">
            <v>11922</v>
          </cell>
          <cell r="R738" t="str">
            <v>NonActive</v>
          </cell>
        </row>
        <row r="739">
          <cell r="C739">
            <v>11930</v>
          </cell>
          <cell r="D739" t="str">
            <v>Sanjay Kashyap</v>
          </cell>
          <cell r="E739" t="str">
            <v>SMB</v>
          </cell>
          <cell r="F739" t="str">
            <v>Sales Officers</v>
          </cell>
          <cell r="G739">
            <v>44789</v>
          </cell>
          <cell r="H739" t="str">
            <v>&gt; 3 Month</v>
          </cell>
          <cell r="I739" t="str">
            <v>Dilip Kumar</v>
          </cell>
          <cell r="J739" t="str">
            <v>Sales Officer - TL</v>
          </cell>
          <cell r="K739"/>
          <cell r="L739" t="str">
            <v>Delhi</v>
          </cell>
          <cell r="M739" t="str">
            <v>Arpan Chakraverty</v>
          </cell>
          <cell r="N739" t="str">
            <v>sanjay.kashyap@spectra.co</v>
          </cell>
          <cell r="O739" t="str">
            <v>9250009210 , 9958846619</v>
          </cell>
          <cell r="P739" t="str">
            <v>BB Team</v>
          </cell>
          <cell r="Q739">
            <v>11930</v>
          </cell>
          <cell r="R739" t="str">
            <v>NonActive</v>
          </cell>
        </row>
        <row r="740">
          <cell r="C740">
            <v>11940</v>
          </cell>
          <cell r="D740" t="str">
            <v>Bharat Yadav</v>
          </cell>
          <cell r="E740" t="str">
            <v>SO NCR</v>
          </cell>
          <cell r="F740" t="str">
            <v>Sales Officers</v>
          </cell>
          <cell r="G740">
            <v>44802</v>
          </cell>
          <cell r="H740" t="str">
            <v>&gt; 3 Month</v>
          </cell>
          <cell r="I740" t="str">
            <v>Kapil Sharma</v>
          </cell>
          <cell r="J740" t="str">
            <v>Sales Officer - TL</v>
          </cell>
          <cell r="K740"/>
          <cell r="L740" t="str">
            <v>Delhi</v>
          </cell>
          <cell r="M740" t="str">
            <v>Arpan Chakraverty</v>
          </cell>
          <cell r="N740" t="str">
            <v>Spectra@Spectra.co</v>
          </cell>
          <cell r="O740"/>
          <cell r="P740" t="str">
            <v>BB Team</v>
          </cell>
          <cell r="Q740">
            <v>11940</v>
          </cell>
          <cell r="R740" t="str">
            <v>NonActive</v>
          </cell>
        </row>
        <row r="741">
          <cell r="C741">
            <v>11953</v>
          </cell>
          <cell r="D741" t="str">
            <v>Rohit Teotia</v>
          </cell>
          <cell r="E741" t="str">
            <v>SO NCR</v>
          </cell>
          <cell r="F741" t="str">
            <v>Sales Officers</v>
          </cell>
          <cell r="G741">
            <v>44810</v>
          </cell>
          <cell r="H741" t="str">
            <v>&gt; 3 Month</v>
          </cell>
          <cell r="I741" t="str">
            <v>Rajvardhan .</v>
          </cell>
          <cell r="J741" t="str">
            <v>Sales Officer - TL</v>
          </cell>
          <cell r="K741"/>
          <cell r="L741" t="str">
            <v>Noida</v>
          </cell>
          <cell r="M741" t="str">
            <v>Arpan Chakraverty</v>
          </cell>
          <cell r="N741" t="str">
            <v>Spectra@Spectra.co</v>
          </cell>
          <cell r="O741"/>
          <cell r="P741" t="str">
            <v>BB Team</v>
          </cell>
          <cell r="Q741">
            <v>11953</v>
          </cell>
          <cell r="R741" t="str">
            <v>NonActive</v>
          </cell>
        </row>
        <row r="742">
          <cell r="C742">
            <v>11939</v>
          </cell>
          <cell r="D742" t="str">
            <v>Prem Kumar Thakur</v>
          </cell>
          <cell r="E742" t="str">
            <v>GAM</v>
          </cell>
          <cell r="F742" t="str">
            <v>GAM</v>
          </cell>
          <cell r="G742">
            <v>44809</v>
          </cell>
          <cell r="H742" t="str">
            <v>&gt; 3 Month</v>
          </cell>
          <cell r="I742" t="str">
            <v>Shubham Goswami</v>
          </cell>
          <cell r="J742" t="str">
            <v>Gold Account Manager - TL</v>
          </cell>
          <cell r="K742"/>
          <cell r="L742" t="str">
            <v>Gurgaon</v>
          </cell>
          <cell r="M742" t="str">
            <v>Umesh Sharma</v>
          </cell>
          <cell r="N742" t="str">
            <v>prem.thakur@spectra.co</v>
          </cell>
          <cell r="O742">
            <v>9971153971</v>
          </cell>
          <cell r="P742" t="str">
            <v>GAM</v>
          </cell>
          <cell r="Q742">
            <v>11939</v>
          </cell>
          <cell r="R742" t="str">
            <v>NonActive</v>
          </cell>
        </row>
        <row r="743">
          <cell r="C743">
            <v>11947</v>
          </cell>
          <cell r="D743" t="str">
            <v>Gangadhara M S</v>
          </cell>
          <cell r="E743" t="str">
            <v>Market Research</v>
          </cell>
          <cell r="F743" t="str">
            <v>MRA</v>
          </cell>
          <cell r="G743">
            <v>44805</v>
          </cell>
          <cell r="H743" t="str">
            <v>&gt; 3 Month</v>
          </cell>
          <cell r="I743" t="str">
            <v>Nishan Mani Cherian</v>
          </cell>
          <cell r="J743" t="str">
            <v>Team Lead BMC</v>
          </cell>
          <cell r="K743">
            <v>12344</v>
          </cell>
          <cell r="L743" t="str">
            <v>Bangalore</v>
          </cell>
          <cell r="M743" t="str">
            <v>Himanshu Goyal</v>
          </cell>
          <cell r="N743" t="str">
            <v>gangadhara.ms@spectra.co</v>
          </cell>
          <cell r="O743">
            <v>9971152879</v>
          </cell>
          <cell r="P743" t="str">
            <v>BB Team</v>
          </cell>
          <cell r="Q743">
            <v>11947</v>
          </cell>
          <cell r="R743" t="str">
            <v>Active</v>
          </cell>
        </row>
        <row r="744">
          <cell r="C744">
            <v>11962</v>
          </cell>
          <cell r="D744" t="str">
            <v>M Uthamalingan</v>
          </cell>
          <cell r="E744" t="str">
            <v xml:space="preserve">Office / SMB Vertical </v>
          </cell>
          <cell r="F744" t="str">
            <v>TM</v>
          </cell>
          <cell r="G744">
            <v>44814</v>
          </cell>
          <cell r="H744" t="str">
            <v>&gt; 3 Month</v>
          </cell>
          <cell r="I744" t="str">
            <v>Mohit Chandra</v>
          </cell>
          <cell r="J744" t="str">
            <v>Sales Manager</v>
          </cell>
          <cell r="K744">
            <v>12289</v>
          </cell>
          <cell r="L744" t="str">
            <v>Bangalore</v>
          </cell>
          <cell r="M744" t="str">
            <v>Himanshu Goyal</v>
          </cell>
          <cell r="N744" t="str">
            <v>m.uthamalingan@spectra.co</v>
          </cell>
          <cell r="O744">
            <v>9205556972</v>
          </cell>
          <cell r="P744" t="str">
            <v xml:space="preserve">Office / SMB Team </v>
          </cell>
          <cell r="Q744">
            <v>11962</v>
          </cell>
          <cell r="R744" t="str">
            <v>Active</v>
          </cell>
        </row>
        <row r="745">
          <cell r="C745">
            <v>11966</v>
          </cell>
          <cell r="D745" t="str">
            <v>Kanhaiya Singh</v>
          </cell>
          <cell r="E745" t="str">
            <v>SO NCR</v>
          </cell>
          <cell r="F745" t="str">
            <v>Sales Officers</v>
          </cell>
          <cell r="G745">
            <v>44817</v>
          </cell>
          <cell r="H745" t="str">
            <v>&gt; 3 Month</v>
          </cell>
          <cell r="I745" t="str">
            <v>Kapil Sharma</v>
          </cell>
          <cell r="J745" t="str">
            <v>Sales Officer - TL</v>
          </cell>
          <cell r="K745"/>
          <cell r="L745" t="str">
            <v>Delhi</v>
          </cell>
          <cell r="M745" t="str">
            <v>Arpan Chakraverty</v>
          </cell>
          <cell r="N745" t="str">
            <v>kanhaiya.singh@spectra.co</v>
          </cell>
          <cell r="O745">
            <v>9289902250</v>
          </cell>
          <cell r="P745" t="str">
            <v>BB Team</v>
          </cell>
          <cell r="Q745">
            <v>11966</v>
          </cell>
          <cell r="R745" t="str">
            <v>NonActive</v>
          </cell>
        </row>
        <row r="746">
          <cell r="C746">
            <v>11959</v>
          </cell>
          <cell r="D746" t="str">
            <v>Md. Ali Akhater</v>
          </cell>
          <cell r="E746" t="str">
            <v>SO NCR</v>
          </cell>
          <cell r="F746" t="str">
            <v>Sales Officers</v>
          </cell>
          <cell r="G746">
            <v>44812</v>
          </cell>
          <cell r="H746" t="str">
            <v>&gt; 3 Month</v>
          </cell>
          <cell r="I746" t="str">
            <v xml:space="preserve">Atul Dubey </v>
          </cell>
          <cell r="J746" t="str">
            <v>Sales Officer - TL</v>
          </cell>
          <cell r="K746"/>
          <cell r="L746" t="str">
            <v>Delhi</v>
          </cell>
          <cell r="M746" t="str">
            <v>Arpan Chakraverty</v>
          </cell>
          <cell r="N746" t="str">
            <v>ali.akhater@spectra.co</v>
          </cell>
          <cell r="O746">
            <v>9971153829</v>
          </cell>
          <cell r="P746" t="str">
            <v>BB Team</v>
          </cell>
          <cell r="Q746">
            <v>11959</v>
          </cell>
          <cell r="R746" t="str">
            <v>NonActive</v>
          </cell>
        </row>
        <row r="747">
          <cell r="C747">
            <v>11946</v>
          </cell>
          <cell r="D747" t="str">
            <v>M Bharath Kumar</v>
          </cell>
          <cell r="E747" t="str">
            <v>PG Vertical</v>
          </cell>
          <cell r="F747" t="str">
            <v>TM</v>
          </cell>
          <cell r="G747">
            <v>44805</v>
          </cell>
          <cell r="H747" t="str">
            <v>&gt; 3 Month</v>
          </cell>
          <cell r="I747" t="str">
            <v>Prasanna B Kaveri</v>
          </cell>
          <cell r="J747" t="str">
            <v>Team Lead</v>
          </cell>
          <cell r="K747">
            <v>12405</v>
          </cell>
          <cell r="L747" t="str">
            <v>Bangalore</v>
          </cell>
          <cell r="M747" t="str">
            <v>Himanshu Goyal</v>
          </cell>
          <cell r="N747" t="str">
            <v>bharath.kumar@spectra.co</v>
          </cell>
          <cell r="O747"/>
          <cell r="P747" t="str">
            <v>PG Vertical</v>
          </cell>
          <cell r="Q747">
            <v>11946</v>
          </cell>
          <cell r="R747" t="str">
            <v>Active</v>
          </cell>
        </row>
        <row r="748">
          <cell r="C748">
            <v>11894</v>
          </cell>
          <cell r="D748" t="str">
            <v>KAPIL DEV SHARMA</v>
          </cell>
          <cell r="E748" t="str">
            <v>OBB &amp; BBB</v>
          </cell>
          <cell r="F748" t="str">
            <v>Team Leaders</v>
          </cell>
          <cell r="G748">
            <v>44753</v>
          </cell>
          <cell r="H748" t="str">
            <v>&gt; 3 Month</v>
          </cell>
          <cell r="I748" t="str">
            <v>Arpan Chakraverty</v>
          </cell>
          <cell r="J748" t="str">
            <v>Business Manager</v>
          </cell>
          <cell r="K748"/>
          <cell r="L748" t="str">
            <v>Delhi</v>
          </cell>
          <cell r="M748" t="str">
            <v>Arpan Chakraverty</v>
          </cell>
          <cell r="N748" t="str">
            <v>Spectra@Spectra.co</v>
          </cell>
          <cell r="O748"/>
          <cell r="P748"/>
          <cell r="Q748">
            <v>11894</v>
          </cell>
          <cell r="R748" t="str">
            <v>NonActive</v>
          </cell>
        </row>
        <row r="749">
          <cell r="C749">
            <v>11787</v>
          </cell>
          <cell r="D749" t="str">
            <v>SACHIN KUMAR</v>
          </cell>
          <cell r="E749" t="str">
            <v>Verifier</v>
          </cell>
          <cell r="F749" t="str">
            <v>Verifier</v>
          </cell>
          <cell r="G749">
            <v>44642</v>
          </cell>
          <cell r="H749" t="str">
            <v>&gt; 3 Month</v>
          </cell>
          <cell r="I749" t="str">
            <v>Arpan Chakraverty</v>
          </cell>
          <cell r="J749" t="str">
            <v>Sales Officer - TL</v>
          </cell>
          <cell r="K749"/>
          <cell r="L749" t="str">
            <v>Gurgaon</v>
          </cell>
          <cell r="M749" t="str">
            <v>Arpan Chakraverty</v>
          </cell>
          <cell r="N749" t="str">
            <v>sachin.kumar@spectra.co</v>
          </cell>
          <cell r="O749"/>
          <cell r="P749" t="str">
            <v>BB Team</v>
          </cell>
          <cell r="Q749">
            <v>11787</v>
          </cell>
          <cell r="R749" t="str">
            <v>NonActive</v>
          </cell>
        </row>
        <row r="750">
          <cell r="C750">
            <v>11952</v>
          </cell>
          <cell r="D750" t="str">
            <v>Rajendra Kanniya Konar</v>
          </cell>
          <cell r="E750" t="str">
            <v>VM</v>
          </cell>
          <cell r="F750" t="str">
            <v>Varticle Manager</v>
          </cell>
          <cell r="G750">
            <v>44805</v>
          </cell>
          <cell r="H750" t="str">
            <v>&gt; 3 Month</v>
          </cell>
          <cell r="I750" t="str">
            <v>Aditya Chomal</v>
          </cell>
          <cell r="J750" t="str">
            <v>VBM</v>
          </cell>
          <cell r="K750">
            <v>12013</v>
          </cell>
          <cell r="L750" t="str">
            <v>Mumbai</v>
          </cell>
          <cell r="M750" t="str">
            <v>Aditya Chomal</v>
          </cell>
          <cell r="N750" t="str">
            <v>abc@spectra.co</v>
          </cell>
          <cell r="O750"/>
          <cell r="P750" t="str">
            <v>BB Team</v>
          </cell>
          <cell r="Q750">
            <v>11952</v>
          </cell>
          <cell r="R750" t="str">
            <v>NonActive</v>
          </cell>
        </row>
        <row r="751">
          <cell r="C751">
            <v>11950</v>
          </cell>
          <cell r="D751" t="str">
            <v>Dravida Selvan M</v>
          </cell>
          <cell r="E751" t="str">
            <v>SO BMC</v>
          </cell>
          <cell r="F751" t="str">
            <v>Sales Officers</v>
          </cell>
          <cell r="G751">
            <v>44809</v>
          </cell>
          <cell r="H751" t="str">
            <v>&gt; 3 Month</v>
          </cell>
          <cell r="I751" t="str">
            <v>Raghunath</v>
          </cell>
          <cell r="J751" t="str">
            <v>Sales Officer - TL</v>
          </cell>
          <cell r="K751"/>
          <cell r="L751" t="str">
            <v>Chennai</v>
          </cell>
          <cell r="M751" t="str">
            <v>Sunil Kale</v>
          </cell>
          <cell r="N751" t="str">
            <v xml:space="preserve">dravida.m@spectra.co </v>
          </cell>
          <cell r="O751"/>
          <cell r="P751" t="str">
            <v>BB Team</v>
          </cell>
          <cell r="Q751">
            <v>11950</v>
          </cell>
          <cell r="R751" t="str">
            <v>NonActive</v>
          </cell>
        </row>
        <row r="752">
          <cell r="C752">
            <v>11967</v>
          </cell>
          <cell r="D752" t="str">
            <v>Shashi Kumar1</v>
          </cell>
          <cell r="E752" t="str">
            <v>TM GGN</v>
          </cell>
          <cell r="F752" t="str">
            <v>Territory manager</v>
          </cell>
          <cell r="G752">
            <v>44817</v>
          </cell>
          <cell r="H752" t="str">
            <v>&gt; 3 Month</v>
          </cell>
          <cell r="I752" t="str">
            <v>Rahul Zutshi</v>
          </cell>
          <cell r="J752" t="str">
            <v>Sales Officer - TL</v>
          </cell>
          <cell r="K752"/>
          <cell r="L752" t="str">
            <v>Gurgaon</v>
          </cell>
          <cell r="M752" t="str">
            <v>Arpan Chakraverty</v>
          </cell>
          <cell r="N752" t="str">
            <v>shashi.kumar1@spectra.co</v>
          </cell>
          <cell r="O752"/>
          <cell r="P752" t="str">
            <v>BB Team</v>
          </cell>
          <cell r="Q752">
            <v>11967</v>
          </cell>
          <cell r="R752" t="str">
            <v>NonActive</v>
          </cell>
        </row>
        <row r="753">
          <cell r="C753">
            <v>11969</v>
          </cell>
          <cell r="D753" t="str">
            <v>Vikram Sharma1</v>
          </cell>
          <cell r="E753" t="str">
            <v>SO NCR</v>
          </cell>
          <cell r="F753" t="str">
            <v>Sales Officers</v>
          </cell>
          <cell r="G753">
            <v>44819</v>
          </cell>
          <cell r="H753" t="str">
            <v>&gt; 3 Month</v>
          </cell>
          <cell r="I753" t="str">
            <v>Dilip Kumar</v>
          </cell>
          <cell r="J753" t="str">
            <v>Sales Officer - TL</v>
          </cell>
          <cell r="K753"/>
          <cell r="L753" t="str">
            <v>Delhi</v>
          </cell>
          <cell r="M753" t="str">
            <v>Arpan Chakraverty</v>
          </cell>
          <cell r="N753" t="str">
            <v>vikram.sharma1@spectra.co</v>
          </cell>
          <cell r="O753"/>
          <cell r="P753" t="str">
            <v>BB Team</v>
          </cell>
          <cell r="Q753">
            <v>11969</v>
          </cell>
          <cell r="R753" t="str">
            <v>NonActive</v>
          </cell>
        </row>
        <row r="754">
          <cell r="C754">
            <v>11970</v>
          </cell>
          <cell r="D754" t="str">
            <v>Sachin Johri</v>
          </cell>
          <cell r="E754" t="str">
            <v>SO NCR</v>
          </cell>
          <cell r="F754" t="str">
            <v>Sales Officers</v>
          </cell>
          <cell r="G754">
            <v>44819</v>
          </cell>
          <cell r="H754" t="str">
            <v>&gt; 3 Month</v>
          </cell>
          <cell r="I754" t="str">
            <v>Rajvardhan .</v>
          </cell>
          <cell r="J754" t="str">
            <v>Sales Officer - TL</v>
          </cell>
          <cell r="K754"/>
          <cell r="L754" t="str">
            <v>Noida</v>
          </cell>
          <cell r="M754" t="str">
            <v>Arpan Chakraverty</v>
          </cell>
          <cell r="N754" t="str">
            <v>Spectra@Spectra.co</v>
          </cell>
          <cell r="O754"/>
          <cell r="P754" t="str">
            <v>BB Team</v>
          </cell>
          <cell r="Q754">
            <v>11970</v>
          </cell>
          <cell r="R754" t="str">
            <v>NonActive</v>
          </cell>
        </row>
        <row r="755">
          <cell r="C755">
            <v>11972</v>
          </cell>
          <cell r="D755" t="str">
            <v>SUDHAKAR SINGH</v>
          </cell>
          <cell r="E755" t="str">
            <v>SO NCR</v>
          </cell>
          <cell r="F755" t="str">
            <v>Sales Officers</v>
          </cell>
          <cell r="G755">
            <v>44819</v>
          </cell>
          <cell r="H755" t="str">
            <v>&gt; 3 Month</v>
          </cell>
          <cell r="I755" t="str">
            <v>Kapil Sharma</v>
          </cell>
          <cell r="J755" t="str">
            <v>Sales Officer - TL</v>
          </cell>
          <cell r="K755"/>
          <cell r="L755" t="str">
            <v>Delhi</v>
          </cell>
          <cell r="M755" t="str">
            <v>Arpan Chakraverty</v>
          </cell>
          <cell r="N755" t="str">
            <v>Spectra@Spectra.co</v>
          </cell>
          <cell r="O755"/>
          <cell r="P755" t="str">
            <v>BB Team</v>
          </cell>
          <cell r="Q755">
            <v>11972</v>
          </cell>
          <cell r="R755" t="str">
            <v>NonActive</v>
          </cell>
        </row>
        <row r="756">
          <cell r="C756">
            <v>11974</v>
          </cell>
          <cell r="D756" t="str">
            <v>Sanjay Yadav</v>
          </cell>
          <cell r="E756" t="str">
            <v>TM Mum</v>
          </cell>
          <cell r="F756" t="str">
            <v>Territory manager</v>
          </cell>
          <cell r="G756">
            <v>44819</v>
          </cell>
          <cell r="H756" t="str">
            <v>&gt; 3 Month</v>
          </cell>
          <cell r="I756" t="str">
            <v>Anand Kumar</v>
          </cell>
          <cell r="J756" t="str">
            <v>Sales Officer - TL</v>
          </cell>
          <cell r="K756">
            <v>12199</v>
          </cell>
          <cell r="L756" t="str">
            <v>Mumbai</v>
          </cell>
          <cell r="M756" t="str">
            <v>Arpan Chakraverty</v>
          </cell>
          <cell r="N756" t="str">
            <v xml:space="preserve">sanjay.yadav@spectra.co </v>
          </cell>
          <cell r="O756"/>
          <cell r="P756" t="str">
            <v>BB Team</v>
          </cell>
          <cell r="Q756">
            <v>11974</v>
          </cell>
          <cell r="R756" t="str">
            <v>NonActive</v>
          </cell>
        </row>
        <row r="757">
          <cell r="C757">
            <v>11979</v>
          </cell>
          <cell r="D757" t="str">
            <v>Anand Soni1</v>
          </cell>
          <cell r="E757" t="str">
            <v>VM</v>
          </cell>
          <cell r="F757" t="str">
            <v>Varticle Manager</v>
          </cell>
          <cell r="G757">
            <v>44823</v>
          </cell>
          <cell r="H757" t="str">
            <v>&gt; 3 Month</v>
          </cell>
          <cell r="I757" t="str">
            <v>Aditya Chomal</v>
          </cell>
          <cell r="J757" t="str">
            <v>VBM</v>
          </cell>
          <cell r="K757">
            <v>12013</v>
          </cell>
          <cell r="L757" t="str">
            <v>Mumbai</v>
          </cell>
          <cell r="M757" t="str">
            <v>Aditya Chomal</v>
          </cell>
          <cell r="N757" t="str">
            <v>anand.soni@spectra.co</v>
          </cell>
          <cell r="O757"/>
          <cell r="P757" t="str">
            <v>VM</v>
          </cell>
          <cell r="Q757">
            <v>11979</v>
          </cell>
          <cell r="R757" t="str">
            <v>NonActive</v>
          </cell>
        </row>
        <row r="758">
          <cell r="C758">
            <v>11975</v>
          </cell>
          <cell r="D758" t="str">
            <v>Vikas Sharma1</v>
          </cell>
          <cell r="E758" t="str">
            <v>SO NCR</v>
          </cell>
          <cell r="F758" t="str">
            <v>Sales Officers</v>
          </cell>
          <cell r="G758">
            <v>44824</v>
          </cell>
          <cell r="H758" t="str">
            <v>&gt; 3 Month</v>
          </cell>
          <cell r="I758" t="str">
            <v>Rajvardhan .</v>
          </cell>
          <cell r="J758" t="str">
            <v>Sales Officer - TL</v>
          </cell>
          <cell r="K758"/>
          <cell r="L758" t="str">
            <v>Noida</v>
          </cell>
          <cell r="M758" t="str">
            <v>Arpan Chakraverty</v>
          </cell>
          <cell r="N758" t="str">
            <v xml:space="preserve">vikas.sharma1@spectra.co </v>
          </cell>
          <cell r="O758"/>
          <cell r="P758" t="str">
            <v>BB Team</v>
          </cell>
          <cell r="Q758">
            <v>11975</v>
          </cell>
          <cell r="R758" t="str">
            <v>NonActive</v>
          </cell>
        </row>
        <row r="759">
          <cell r="C759">
            <v>11976</v>
          </cell>
          <cell r="D759" t="str">
            <v>Sandeep Singh2</v>
          </cell>
          <cell r="E759" t="str">
            <v>SO NCR</v>
          </cell>
          <cell r="F759" t="str">
            <v>Sales Officers</v>
          </cell>
          <cell r="G759">
            <v>44824</v>
          </cell>
          <cell r="H759" t="str">
            <v>&gt; 3 Month</v>
          </cell>
          <cell r="I759" t="str">
            <v>Akash Garg</v>
          </cell>
          <cell r="J759" t="str">
            <v>Sales Officer - TL</v>
          </cell>
          <cell r="K759"/>
          <cell r="L759" t="str">
            <v>Gurgaon</v>
          </cell>
          <cell r="M759" t="str">
            <v>Arpan Chakraverty</v>
          </cell>
          <cell r="N759" t="str">
            <v>Spectra@Spectra.co</v>
          </cell>
          <cell r="O759"/>
          <cell r="P759" t="str">
            <v>BB Team</v>
          </cell>
          <cell r="Q759">
            <v>11976</v>
          </cell>
          <cell r="R759" t="str">
            <v>NonActive</v>
          </cell>
        </row>
        <row r="760">
          <cell r="C760">
            <v>11977</v>
          </cell>
          <cell r="D760" t="str">
            <v>Saurabh Kumar2</v>
          </cell>
          <cell r="E760" t="str">
            <v>SO NCR</v>
          </cell>
          <cell r="F760" t="str">
            <v>Sales Officers</v>
          </cell>
          <cell r="G760">
            <v>44824</v>
          </cell>
          <cell r="H760" t="str">
            <v>&gt; 3 Month</v>
          </cell>
          <cell r="I760" t="str">
            <v>Mukesh Lohia</v>
          </cell>
          <cell r="J760" t="str">
            <v>Sales Officer - TL</v>
          </cell>
          <cell r="K760"/>
          <cell r="L760" t="str">
            <v>Delhi</v>
          </cell>
          <cell r="M760" t="str">
            <v>Arpan Chakraverty</v>
          </cell>
          <cell r="N760" t="str">
            <v>Spectra@Spectra.co</v>
          </cell>
          <cell r="O760"/>
          <cell r="P760" t="str">
            <v>BB Team</v>
          </cell>
          <cell r="Q760">
            <v>11977</v>
          </cell>
          <cell r="R760" t="str">
            <v>NonActive</v>
          </cell>
        </row>
        <row r="761">
          <cell r="C761">
            <v>11978</v>
          </cell>
          <cell r="D761" t="str">
            <v>Avinash Kumar Sharma</v>
          </cell>
          <cell r="E761" t="str">
            <v>SO NCR</v>
          </cell>
          <cell r="F761" t="str">
            <v>Sales Officers</v>
          </cell>
          <cell r="G761">
            <v>44824</v>
          </cell>
          <cell r="H761" t="str">
            <v>&gt; 3 Month</v>
          </cell>
          <cell r="I761" t="str">
            <v>Akash Garg</v>
          </cell>
          <cell r="J761" t="str">
            <v>Sales Officer - TL</v>
          </cell>
          <cell r="K761"/>
          <cell r="L761" t="str">
            <v>Delhi</v>
          </cell>
          <cell r="M761" t="str">
            <v>Arpan Chakraverty</v>
          </cell>
          <cell r="N761" t="str">
            <v xml:space="preserve">avinash.sharma@spectra.co </v>
          </cell>
          <cell r="O761"/>
          <cell r="P761" t="str">
            <v>BB Team</v>
          </cell>
          <cell r="Q761">
            <v>11978</v>
          </cell>
          <cell r="R761" t="str">
            <v>NonActive</v>
          </cell>
        </row>
        <row r="762">
          <cell r="C762">
            <v>11982</v>
          </cell>
          <cell r="D762" t="str">
            <v>Satish Kumar Singh1</v>
          </cell>
          <cell r="E762" t="str">
            <v>SO NCR</v>
          </cell>
          <cell r="F762" t="str">
            <v>Sales Officers</v>
          </cell>
          <cell r="G762">
            <v>44826</v>
          </cell>
          <cell r="H762" t="str">
            <v>&gt; 3 Month</v>
          </cell>
          <cell r="I762" t="str">
            <v>Rajvardhan .</v>
          </cell>
          <cell r="J762" t="str">
            <v>Sales Officer - TL</v>
          </cell>
          <cell r="K762"/>
          <cell r="L762" t="str">
            <v>Noida</v>
          </cell>
          <cell r="M762" t="str">
            <v>Arpan Chakraverty</v>
          </cell>
          <cell r="N762" t="str">
            <v>Spectra@Spectra.co</v>
          </cell>
          <cell r="O762"/>
          <cell r="P762" t="str">
            <v>BB Team</v>
          </cell>
          <cell r="Q762">
            <v>11982</v>
          </cell>
          <cell r="R762" t="str">
            <v>NonActive</v>
          </cell>
        </row>
        <row r="763">
          <cell r="C763">
            <v>11983</v>
          </cell>
          <cell r="D763" t="str">
            <v>Sajan Dubey</v>
          </cell>
          <cell r="E763" t="str">
            <v>SO BMC</v>
          </cell>
          <cell r="F763" t="str">
            <v>Sales Officers</v>
          </cell>
          <cell r="G763">
            <v>44827</v>
          </cell>
          <cell r="H763" t="str">
            <v>&gt; 3 Month</v>
          </cell>
          <cell r="I763" t="str">
            <v>Shahnawaz</v>
          </cell>
          <cell r="J763" t="str">
            <v>Sales Officer - TL</v>
          </cell>
          <cell r="K763">
            <v>12013</v>
          </cell>
          <cell r="L763" t="str">
            <v>Mumbai</v>
          </cell>
          <cell r="M763" t="str">
            <v>Sunil Kale</v>
          </cell>
          <cell r="N763" t="str">
            <v xml:space="preserve">sajan.dubey@spectra.co </v>
          </cell>
          <cell r="O763"/>
          <cell r="P763" t="str">
            <v>BB Team</v>
          </cell>
          <cell r="Q763">
            <v>11983</v>
          </cell>
          <cell r="R763" t="str">
            <v>NonActive</v>
          </cell>
        </row>
        <row r="764">
          <cell r="C764">
            <v>11986</v>
          </cell>
          <cell r="D764" t="str">
            <v>Saksham Khandelwal</v>
          </cell>
          <cell r="E764" t="str">
            <v>SO NCR</v>
          </cell>
          <cell r="F764" t="str">
            <v>Sales Officers</v>
          </cell>
          <cell r="G764">
            <v>44831</v>
          </cell>
          <cell r="H764" t="str">
            <v>&gt; 3 Month</v>
          </cell>
          <cell r="I764" t="str">
            <v>Amit Tripathi</v>
          </cell>
          <cell r="J764" t="str">
            <v>Sales Officer - TL</v>
          </cell>
          <cell r="K764"/>
          <cell r="L764" t="str">
            <v>Delhi</v>
          </cell>
          <cell r="M764" t="str">
            <v>Arpan Chakraverty</v>
          </cell>
          <cell r="N764" t="str">
            <v>Spectra@Spectra.co</v>
          </cell>
          <cell r="O764"/>
          <cell r="P764" t="str">
            <v>BB Team</v>
          </cell>
          <cell r="Q764">
            <v>11986</v>
          </cell>
          <cell r="R764" t="str">
            <v>NonActive</v>
          </cell>
        </row>
        <row r="765">
          <cell r="C765">
            <v>11987</v>
          </cell>
          <cell r="D765" t="str">
            <v>Vishnu Bhardwaj</v>
          </cell>
          <cell r="E765" t="str">
            <v>SO NCR</v>
          </cell>
          <cell r="F765" t="str">
            <v>Sales Officers</v>
          </cell>
          <cell r="G765">
            <v>44831</v>
          </cell>
          <cell r="H765" t="str">
            <v>&gt; 3 Month</v>
          </cell>
          <cell r="I765" t="str">
            <v>Akash Garg</v>
          </cell>
          <cell r="J765" t="str">
            <v>Sales Officer - TL</v>
          </cell>
          <cell r="K765"/>
          <cell r="L765" t="str">
            <v>Delhi</v>
          </cell>
          <cell r="M765" t="str">
            <v>Arpan Chakraverty</v>
          </cell>
          <cell r="N765" t="str">
            <v>Spectra@Spectra.co</v>
          </cell>
          <cell r="O765"/>
          <cell r="P765" t="str">
            <v>BB Team</v>
          </cell>
          <cell r="Q765">
            <v>11987</v>
          </cell>
          <cell r="R765" t="str">
            <v>NonActive</v>
          </cell>
        </row>
        <row r="766">
          <cell r="C766">
            <v>11988</v>
          </cell>
          <cell r="D766" t="str">
            <v>Akash Sikarwar</v>
          </cell>
          <cell r="E766" t="str">
            <v>SO NCR</v>
          </cell>
          <cell r="F766" t="str">
            <v>Sales Officers</v>
          </cell>
          <cell r="G766">
            <v>44831</v>
          </cell>
          <cell r="H766" t="str">
            <v>&gt; 3 Month</v>
          </cell>
          <cell r="I766" t="str">
            <v>Amit Tripathi</v>
          </cell>
          <cell r="J766" t="str">
            <v>Sales Officer - TL</v>
          </cell>
          <cell r="K766"/>
          <cell r="L766" t="str">
            <v>Delhi</v>
          </cell>
          <cell r="M766" t="str">
            <v>Arpan Chakraverty</v>
          </cell>
          <cell r="N766" t="str">
            <v>Spectra@Spectra.co</v>
          </cell>
          <cell r="O766"/>
          <cell r="P766" t="str">
            <v>BB Team</v>
          </cell>
          <cell r="Q766">
            <v>11988</v>
          </cell>
          <cell r="R766" t="str">
            <v>NonActive</v>
          </cell>
        </row>
        <row r="767">
          <cell r="C767">
            <v>11989</v>
          </cell>
          <cell r="D767" t="str">
            <v>Krishna Gupta</v>
          </cell>
          <cell r="E767" t="str">
            <v>SO NCR</v>
          </cell>
          <cell r="F767" t="str">
            <v>Sales Officers</v>
          </cell>
          <cell r="G767">
            <v>44831</v>
          </cell>
          <cell r="H767" t="str">
            <v>&gt; 3 Month</v>
          </cell>
          <cell r="I767" t="str">
            <v>Mukesh Lohia</v>
          </cell>
          <cell r="J767" t="str">
            <v>Sales Officer - TL</v>
          </cell>
          <cell r="K767"/>
          <cell r="L767" t="str">
            <v>Delhi</v>
          </cell>
          <cell r="M767" t="str">
            <v>Arpan Chakraverty</v>
          </cell>
          <cell r="N767" t="str">
            <v>Spectra@Spectra.co</v>
          </cell>
          <cell r="O767"/>
          <cell r="P767" t="str">
            <v>BB Team</v>
          </cell>
          <cell r="Q767">
            <v>11989</v>
          </cell>
          <cell r="R767" t="str">
            <v>NonActive</v>
          </cell>
        </row>
        <row r="768">
          <cell r="C768">
            <v>11990</v>
          </cell>
          <cell r="D768" t="str">
            <v>Lakhan Singh</v>
          </cell>
          <cell r="E768" t="str">
            <v>SO NCR</v>
          </cell>
          <cell r="F768" t="str">
            <v>Sales Officers</v>
          </cell>
          <cell r="G768">
            <v>44831</v>
          </cell>
          <cell r="H768" t="str">
            <v>&gt; 3 Month</v>
          </cell>
          <cell r="I768" t="str">
            <v>Akash Garg</v>
          </cell>
          <cell r="J768" t="str">
            <v>Sales Officer - TL</v>
          </cell>
          <cell r="K768"/>
          <cell r="L768" t="str">
            <v>Delhi</v>
          </cell>
          <cell r="M768" t="str">
            <v>Arpan Chakraverty</v>
          </cell>
          <cell r="N768" t="str">
            <v>Spectra@Spectra.co</v>
          </cell>
          <cell r="O768"/>
          <cell r="P768" t="str">
            <v>BB Team</v>
          </cell>
          <cell r="Q768">
            <v>11990</v>
          </cell>
          <cell r="R768" t="str">
            <v>NonActive</v>
          </cell>
        </row>
        <row r="769">
          <cell r="C769">
            <v>12102</v>
          </cell>
          <cell r="D769" t="str">
            <v>Gayathri J</v>
          </cell>
          <cell r="E769" t="str">
            <v>SO BMC</v>
          </cell>
          <cell r="F769" t="str">
            <v>Sales Officers</v>
          </cell>
          <cell r="G769">
            <v>43435</v>
          </cell>
          <cell r="H769" t="str">
            <v>&gt; 3 Month</v>
          </cell>
          <cell r="I769" t="str">
            <v>Manjunath</v>
          </cell>
          <cell r="J769" t="str">
            <v>Sales Officer - TL</v>
          </cell>
          <cell r="K769"/>
          <cell r="L769" t="str">
            <v>Bangalore</v>
          </cell>
          <cell r="M769" t="str">
            <v>Sunil Kale</v>
          </cell>
          <cell r="N769" t="str">
            <v>Spectra@Spectra.co</v>
          </cell>
          <cell r="O769"/>
          <cell r="P769" t="str">
            <v>BB Team</v>
          </cell>
          <cell r="Q769">
            <v>1616172</v>
          </cell>
          <cell r="R769" t="str">
            <v>Backend</v>
          </cell>
        </row>
        <row r="770">
          <cell r="C770">
            <v>11963</v>
          </cell>
          <cell r="D770" t="str">
            <v>PARAWEJ ALAM</v>
          </cell>
          <cell r="E770" t="str">
            <v>BIA</v>
          </cell>
          <cell r="F770" t="str">
            <v>Ent Sales Manager</v>
          </cell>
          <cell r="G770">
            <v>44816</v>
          </cell>
          <cell r="H770" t="str">
            <v>&gt; 3 Month</v>
          </cell>
          <cell r="I770" t="str">
            <v>Mohit Lav</v>
          </cell>
          <cell r="J770" t="str">
            <v>Acquisition Manager - TL</v>
          </cell>
          <cell r="K770"/>
          <cell r="L770" t="str">
            <v>Gurgaon</v>
          </cell>
          <cell r="M770" t="str">
            <v xml:space="preserve">Arpan </v>
          </cell>
          <cell r="N770" t="str">
            <v>Spectra@Spectra.co</v>
          </cell>
          <cell r="O770"/>
          <cell r="P770" t="str">
            <v>AM Hunting</v>
          </cell>
          <cell r="Q770">
            <v>11963</v>
          </cell>
          <cell r="R770" t="str">
            <v>NonActive</v>
          </cell>
        </row>
        <row r="771">
          <cell r="C771">
            <v>11945</v>
          </cell>
          <cell r="D771" t="str">
            <v>Ram Kumar2</v>
          </cell>
          <cell r="E771" t="str">
            <v>GAM</v>
          </cell>
          <cell r="F771" t="str">
            <v>AM NCR</v>
          </cell>
          <cell r="G771">
            <v>44805</v>
          </cell>
          <cell r="H771" t="str">
            <v>&gt; 3 Month</v>
          </cell>
          <cell r="I771" t="str">
            <v>Rahul Chandani</v>
          </cell>
          <cell r="J771" t="str">
            <v>Account Manager - TL</v>
          </cell>
          <cell r="K771"/>
          <cell r="L771" t="str">
            <v>Delhi</v>
          </cell>
          <cell r="M771" t="str">
            <v>Umesh Sharma</v>
          </cell>
          <cell r="N771" t="str">
            <v>ram.kumar2@spectra.co</v>
          </cell>
          <cell r="O771"/>
          <cell r="P771" t="str">
            <v>GAM</v>
          </cell>
          <cell r="Q771">
            <v>11945</v>
          </cell>
          <cell r="R771" t="str">
            <v>NonActive</v>
          </cell>
        </row>
        <row r="772">
          <cell r="C772">
            <v>11954</v>
          </cell>
          <cell r="D772" t="str">
            <v>Mudit mewara</v>
          </cell>
          <cell r="E772" t="str">
            <v>GAM</v>
          </cell>
          <cell r="F772" t="str">
            <v>GAM</v>
          </cell>
          <cell r="G772">
            <v>44810</v>
          </cell>
          <cell r="H772" t="str">
            <v>&gt; 3 Month</v>
          </cell>
          <cell r="I772" t="str">
            <v>Shubham Goswami</v>
          </cell>
          <cell r="J772" t="str">
            <v>Gold Account Manager - TL</v>
          </cell>
          <cell r="K772"/>
          <cell r="L772" t="str">
            <v>Delhi</v>
          </cell>
          <cell r="M772" t="str">
            <v>Umesh Sharma</v>
          </cell>
          <cell r="N772" t="str">
            <v>Spectra@Spectra.co</v>
          </cell>
          <cell r="O772"/>
          <cell r="P772" t="str">
            <v>GAM</v>
          </cell>
          <cell r="Q772">
            <v>11954</v>
          </cell>
          <cell r="R772" t="str">
            <v>NonActive</v>
          </cell>
        </row>
        <row r="773">
          <cell r="C773">
            <v>11971</v>
          </cell>
          <cell r="D773" t="str">
            <v>Mahendra Pal</v>
          </cell>
          <cell r="E773" t="str">
            <v>GAM</v>
          </cell>
          <cell r="F773" t="str">
            <v>AM NCR</v>
          </cell>
          <cell r="G773">
            <v>44819</v>
          </cell>
          <cell r="H773" t="str">
            <v>&gt; 3 Month</v>
          </cell>
          <cell r="I773" t="str">
            <v>Rahul Chandani</v>
          </cell>
          <cell r="J773" t="str">
            <v>Account Manager - TL</v>
          </cell>
          <cell r="K773"/>
          <cell r="L773" t="str">
            <v>Delhi</v>
          </cell>
          <cell r="M773" t="str">
            <v>Umesh Sharma</v>
          </cell>
          <cell r="N773" t="str">
            <v>mahendra.pal@spectra.co</v>
          </cell>
          <cell r="O773"/>
          <cell r="P773" t="str">
            <v>GAM</v>
          </cell>
          <cell r="Q773">
            <v>11971</v>
          </cell>
          <cell r="R773" t="str">
            <v>NonActive</v>
          </cell>
        </row>
        <row r="774">
          <cell r="C774">
            <v>11957</v>
          </cell>
          <cell r="D774" t="str">
            <v>RAJEEV MISRA</v>
          </cell>
          <cell r="E774" t="str">
            <v>Account Management</v>
          </cell>
          <cell r="F774" t="str">
            <v>RAM</v>
          </cell>
          <cell r="G774">
            <v>44812</v>
          </cell>
          <cell r="H774" t="str">
            <v>&gt; 3 Month</v>
          </cell>
          <cell r="I774" t="str">
            <v>RAJEEV MISRA</v>
          </cell>
          <cell r="J774" t="str">
            <v>RAM</v>
          </cell>
          <cell r="K774">
            <v>11957</v>
          </cell>
          <cell r="L774" t="str">
            <v>Gurgaon</v>
          </cell>
          <cell r="M774" t="str">
            <v>Himanshu Goyal</v>
          </cell>
          <cell r="N774" t="str">
            <v>rajeev.misra@spectra.co</v>
          </cell>
          <cell r="O774"/>
          <cell r="P774" t="str">
            <v>Account Management</v>
          </cell>
          <cell r="Q774">
            <v>11957</v>
          </cell>
          <cell r="R774" t="str">
            <v>Team Leaders</v>
          </cell>
        </row>
        <row r="775">
          <cell r="C775">
            <v>11980</v>
          </cell>
          <cell r="D775" t="str">
            <v>Praful Pharkade</v>
          </cell>
          <cell r="E775" t="str">
            <v>SMB</v>
          </cell>
          <cell r="F775" t="str">
            <v>AM BMC</v>
          </cell>
          <cell r="G775">
            <v>44826</v>
          </cell>
          <cell r="H775" t="str">
            <v>&gt; 3 Month</v>
          </cell>
          <cell r="I775" t="str">
            <v>Nagesh V Rao</v>
          </cell>
          <cell r="J775" t="str">
            <v>Account Manager - TL</v>
          </cell>
          <cell r="K775"/>
          <cell r="L775" t="str">
            <v>Mumbai</v>
          </cell>
          <cell r="M775" t="str">
            <v>Vineet Jose</v>
          </cell>
          <cell r="N775" t="str">
            <v>abc@spectra.co</v>
          </cell>
          <cell r="O775"/>
          <cell r="P775" t="str">
            <v>AM Farming</v>
          </cell>
          <cell r="Q775">
            <v>11980</v>
          </cell>
          <cell r="R775" t="str">
            <v>NonActive</v>
          </cell>
        </row>
        <row r="776">
          <cell r="C776">
            <v>12015</v>
          </cell>
          <cell r="D776" t="str">
            <v>Mithun Kumar</v>
          </cell>
          <cell r="E776" t="str">
            <v>SO NCR</v>
          </cell>
          <cell r="F776" t="str">
            <v>Sales Officers</v>
          </cell>
          <cell r="G776">
            <v>44838</v>
          </cell>
          <cell r="H776" t="str">
            <v>&gt; 3 Month</v>
          </cell>
          <cell r="I776" t="str">
            <v>Akash Garg</v>
          </cell>
          <cell r="J776" t="str">
            <v>Sales Officer - TL</v>
          </cell>
          <cell r="K776"/>
          <cell r="L776" t="str">
            <v>Gurgaon</v>
          </cell>
          <cell r="M776" t="str">
            <v>Arpan Chakraverty</v>
          </cell>
          <cell r="N776" t="str">
            <v>Spectra@Spectra.co</v>
          </cell>
          <cell r="O776"/>
          <cell r="P776" t="str">
            <v>BB Team</v>
          </cell>
          <cell r="Q776">
            <v>12015</v>
          </cell>
          <cell r="R776" t="str">
            <v>NonActive</v>
          </cell>
        </row>
        <row r="777">
          <cell r="C777">
            <v>12038</v>
          </cell>
          <cell r="D777" t="str">
            <v>Suresh Kumar C</v>
          </cell>
          <cell r="E777" t="str">
            <v>SO BMC</v>
          </cell>
          <cell r="F777" t="str">
            <v>Sales Officers</v>
          </cell>
          <cell r="G777">
            <v>44844</v>
          </cell>
          <cell r="H777" t="str">
            <v>&gt; 3 Month</v>
          </cell>
          <cell r="I777" t="str">
            <v>Manjunath</v>
          </cell>
          <cell r="J777" t="str">
            <v>Sales Officer - TL</v>
          </cell>
          <cell r="K777"/>
          <cell r="L777" t="str">
            <v>Bangalore</v>
          </cell>
          <cell r="M777" t="str">
            <v>Sunil Kale</v>
          </cell>
          <cell r="N777" t="str">
            <v>Spectra@Spectra.co</v>
          </cell>
          <cell r="O777"/>
          <cell r="P777" t="str">
            <v>BB Team</v>
          </cell>
          <cell r="Q777">
            <v>12038</v>
          </cell>
          <cell r="R777" t="str">
            <v>NonActive</v>
          </cell>
        </row>
        <row r="778">
          <cell r="C778">
            <v>12037</v>
          </cell>
          <cell r="D778" t="str">
            <v>Arjun Rathod</v>
          </cell>
          <cell r="E778" t="str">
            <v>SO BMC</v>
          </cell>
          <cell r="F778" t="str">
            <v>Sales Officers</v>
          </cell>
          <cell r="G778">
            <v>44844</v>
          </cell>
          <cell r="H778" t="str">
            <v>&gt; 3 Month</v>
          </cell>
          <cell r="I778" t="str">
            <v>Basavaraj GB</v>
          </cell>
          <cell r="J778" t="str">
            <v>Sales Officer - TL</v>
          </cell>
          <cell r="K778"/>
          <cell r="L778" t="str">
            <v>Bangalore</v>
          </cell>
          <cell r="M778" t="str">
            <v>Sunil Kale</v>
          </cell>
          <cell r="N778" t="str">
            <v>Spectra@Spectra.co</v>
          </cell>
          <cell r="O778"/>
          <cell r="P778" t="str">
            <v>BB Team</v>
          </cell>
          <cell r="Q778">
            <v>12037</v>
          </cell>
          <cell r="R778" t="str">
            <v>NonActive</v>
          </cell>
        </row>
        <row r="779">
          <cell r="C779">
            <v>12046</v>
          </cell>
          <cell r="D779" t="str">
            <v>Rohit Saini</v>
          </cell>
          <cell r="E779" t="str">
            <v>SO NCR</v>
          </cell>
          <cell r="F779" t="str">
            <v>Sales Officers</v>
          </cell>
          <cell r="G779">
            <v>44847</v>
          </cell>
          <cell r="H779" t="str">
            <v>&gt; 3 Month</v>
          </cell>
          <cell r="I779" t="str">
            <v>Akash Garg</v>
          </cell>
          <cell r="J779" t="str">
            <v>Sales Officer - TL</v>
          </cell>
          <cell r="K779"/>
          <cell r="L779" t="str">
            <v>Gurgaon</v>
          </cell>
          <cell r="M779" t="str">
            <v>Arpan Chakraverty</v>
          </cell>
          <cell r="N779" t="str">
            <v>Spectra@Spectra.co</v>
          </cell>
          <cell r="O779"/>
          <cell r="P779" t="str">
            <v>BB Team</v>
          </cell>
          <cell r="Q779">
            <v>12046</v>
          </cell>
          <cell r="R779" t="str">
            <v>NonActive</v>
          </cell>
        </row>
        <row r="780">
          <cell r="C780">
            <v>12056</v>
          </cell>
          <cell r="D780" t="str">
            <v>Madhur Garg</v>
          </cell>
          <cell r="E780" t="str">
            <v>TM GGN</v>
          </cell>
          <cell r="F780" t="str">
            <v>Territory manager</v>
          </cell>
          <cell r="G780">
            <v>44862</v>
          </cell>
          <cell r="H780" t="str">
            <v>&gt; 3 Month</v>
          </cell>
          <cell r="I780" t="str">
            <v>Rahul Zutshi</v>
          </cell>
          <cell r="J780" t="str">
            <v>Sales Officer - TL</v>
          </cell>
          <cell r="K780">
            <v>12261</v>
          </cell>
          <cell r="L780" t="str">
            <v>Gurgaon</v>
          </cell>
          <cell r="M780" t="str">
            <v xml:space="preserve">Vijay Singh </v>
          </cell>
          <cell r="N780" t="str">
            <v>madhur.garg@spectra.co</v>
          </cell>
          <cell r="O780">
            <v>9289838238</v>
          </cell>
          <cell r="P780" t="str">
            <v>BB Team</v>
          </cell>
          <cell r="Q780">
            <v>12056</v>
          </cell>
          <cell r="R780" t="str">
            <v>NonActive</v>
          </cell>
        </row>
        <row r="781">
          <cell r="C781">
            <v>12061</v>
          </cell>
          <cell r="D781" t="str">
            <v>Anurag Kumar Singh1</v>
          </cell>
          <cell r="E781" t="str">
            <v>SO NCR</v>
          </cell>
          <cell r="F781" t="str">
            <v>Sales Officers</v>
          </cell>
          <cell r="G781">
            <v>44866</v>
          </cell>
          <cell r="H781" t="str">
            <v>&gt; 3 Month</v>
          </cell>
          <cell r="I781" t="str">
            <v>Rajvardhan .</v>
          </cell>
          <cell r="J781" t="str">
            <v>Sales Officer - TL</v>
          </cell>
          <cell r="K781"/>
          <cell r="L781" t="str">
            <v>Noida</v>
          </cell>
          <cell r="M781" t="str">
            <v>Arpan Chakraverty</v>
          </cell>
          <cell r="N781" t="str">
            <v>Spectra@Spectra.co</v>
          </cell>
          <cell r="O781"/>
          <cell r="P781" t="str">
            <v>BB Team</v>
          </cell>
          <cell r="Q781">
            <v>12061</v>
          </cell>
          <cell r="R781" t="str">
            <v>NonActive</v>
          </cell>
        </row>
        <row r="782">
          <cell r="C782">
            <v>12031</v>
          </cell>
          <cell r="D782" t="str">
            <v>Jai Prakash</v>
          </cell>
          <cell r="E782" t="str">
            <v>SO NCR</v>
          </cell>
          <cell r="F782" t="str">
            <v>Sales Officers</v>
          </cell>
          <cell r="G782">
            <v>44845</v>
          </cell>
          <cell r="H782" t="str">
            <v>&gt; 3 Month</v>
          </cell>
          <cell r="I782" t="str">
            <v>Dilip Kumar</v>
          </cell>
          <cell r="J782" t="str">
            <v>Sales Officer - TL</v>
          </cell>
          <cell r="K782"/>
          <cell r="L782" t="str">
            <v>Delhi</v>
          </cell>
          <cell r="M782" t="str">
            <v>Arpan Chakraverty</v>
          </cell>
          <cell r="N782" t="str">
            <v>Spectra@Spectra.co</v>
          </cell>
          <cell r="O782"/>
          <cell r="P782" t="str">
            <v>BB Team</v>
          </cell>
          <cell r="Q782">
            <v>12031</v>
          </cell>
          <cell r="R782" t="str">
            <v>NonActive</v>
          </cell>
        </row>
        <row r="783">
          <cell r="C783">
            <v>12032</v>
          </cell>
          <cell r="D783" t="str">
            <v>Sachin Johri</v>
          </cell>
          <cell r="E783" t="str">
            <v>SO NCR</v>
          </cell>
          <cell r="F783" t="str">
            <v>Sales Officers</v>
          </cell>
          <cell r="G783">
            <v>44845</v>
          </cell>
          <cell r="H783" t="str">
            <v>&gt; 3 Month</v>
          </cell>
          <cell r="I783" t="str">
            <v>Rajvardhan .</v>
          </cell>
          <cell r="J783" t="str">
            <v>Sales Officer - TL</v>
          </cell>
          <cell r="K783"/>
          <cell r="L783" t="str">
            <v>Noida</v>
          </cell>
          <cell r="M783" t="str">
            <v>Arpan Chakraverty</v>
          </cell>
          <cell r="N783" t="str">
            <v>Spectra@Spectra.co</v>
          </cell>
          <cell r="O783"/>
          <cell r="P783" t="str">
            <v>BB Team</v>
          </cell>
          <cell r="Q783">
            <v>12032</v>
          </cell>
          <cell r="R783" t="str">
            <v>NonActive</v>
          </cell>
        </row>
        <row r="784">
          <cell r="C784">
            <v>12034</v>
          </cell>
          <cell r="D784" t="str">
            <v>Ajay Kumar Patra</v>
          </cell>
          <cell r="E784" t="str">
            <v>TM B&amp;C</v>
          </cell>
          <cell r="F784" t="str">
            <v>Territory manager</v>
          </cell>
          <cell r="G784">
            <v>44844</v>
          </cell>
          <cell r="H784" t="str">
            <v>&gt; 3 Month</v>
          </cell>
          <cell r="I784" t="str">
            <v>Manjunath</v>
          </cell>
          <cell r="J784" t="str">
            <v>Sales Officer - TL</v>
          </cell>
          <cell r="K784">
            <v>12157</v>
          </cell>
          <cell r="L784" t="str">
            <v>Bangalore</v>
          </cell>
          <cell r="M784" t="str">
            <v xml:space="preserve">Vijay Singh </v>
          </cell>
          <cell r="N784" t="str">
            <v>ajay.patra@spectra.co</v>
          </cell>
          <cell r="O784">
            <v>9289838387</v>
          </cell>
          <cell r="P784" t="str">
            <v>BB Team</v>
          </cell>
          <cell r="Q784">
            <v>12034</v>
          </cell>
          <cell r="R784" t="str">
            <v>NonActive</v>
          </cell>
        </row>
        <row r="785">
          <cell r="C785">
            <v>12042</v>
          </cell>
          <cell r="D785" t="str">
            <v>Appu S</v>
          </cell>
          <cell r="E785" t="str">
            <v>SO BMC</v>
          </cell>
          <cell r="F785" t="str">
            <v>Sales Officers</v>
          </cell>
          <cell r="G785">
            <v>44844</v>
          </cell>
          <cell r="H785" t="str">
            <v>&gt; 3 Month</v>
          </cell>
          <cell r="I785" t="str">
            <v>Raghunath</v>
          </cell>
          <cell r="J785" t="str">
            <v>Sales Officer - TL</v>
          </cell>
          <cell r="K785"/>
          <cell r="L785" t="str">
            <v>Bangalore</v>
          </cell>
          <cell r="M785" t="str">
            <v>Sunil Kale</v>
          </cell>
          <cell r="N785" t="str">
            <v>appu.s@spectra.co</v>
          </cell>
          <cell r="O785">
            <v>9289838224</v>
          </cell>
          <cell r="P785" t="str">
            <v>BB Team</v>
          </cell>
          <cell r="Q785">
            <v>12042</v>
          </cell>
          <cell r="R785" t="str">
            <v>NonActive</v>
          </cell>
        </row>
        <row r="786">
          <cell r="C786">
            <v>12039</v>
          </cell>
          <cell r="D786" t="str">
            <v>Fairoze OM</v>
          </cell>
          <cell r="E786" t="str">
            <v>PG Bang</v>
          </cell>
          <cell r="F786" t="str">
            <v>PG</v>
          </cell>
          <cell r="G786">
            <v>44844</v>
          </cell>
          <cell r="H786" t="str">
            <v>&gt; 3 Month</v>
          </cell>
          <cell r="I786" t="str">
            <v>Shaik Basha</v>
          </cell>
          <cell r="J786" t="str">
            <v>Sales Officer - TL</v>
          </cell>
          <cell r="K786"/>
          <cell r="L786" t="str">
            <v>Bangalore</v>
          </cell>
          <cell r="M786" t="str">
            <v>Viraj Nilajkar</v>
          </cell>
          <cell r="N786" t="str">
            <v>fairoze.om@spectra.co</v>
          </cell>
          <cell r="O786">
            <v>9289838236</v>
          </cell>
          <cell r="P786" t="str">
            <v>BB Team</v>
          </cell>
          <cell r="Q786">
            <v>12039</v>
          </cell>
          <cell r="R786" t="str">
            <v>NonActive</v>
          </cell>
        </row>
        <row r="787">
          <cell r="C787">
            <v>12051</v>
          </cell>
          <cell r="D787" t="str">
            <v>Harish KL</v>
          </cell>
          <cell r="E787" t="str">
            <v>PG Vertical</v>
          </cell>
          <cell r="F787" t="str">
            <v>TM</v>
          </cell>
          <cell r="G787">
            <v>44851</v>
          </cell>
          <cell r="H787" t="str">
            <v>&gt; 3 Month</v>
          </cell>
          <cell r="I787" t="str">
            <v>Prasanna B Kaveri</v>
          </cell>
          <cell r="J787" t="str">
            <v>Team Lead</v>
          </cell>
          <cell r="K787">
            <v>12405</v>
          </cell>
          <cell r="L787" t="str">
            <v>Bangalore</v>
          </cell>
          <cell r="M787" t="str">
            <v>Himanshu Goyal</v>
          </cell>
          <cell r="N787" t="str">
            <v>harish.kl@spectra.co</v>
          </cell>
          <cell r="O787">
            <v>9289838240</v>
          </cell>
          <cell r="P787" t="str">
            <v>PG Vertical</v>
          </cell>
          <cell r="Q787">
            <v>12051</v>
          </cell>
          <cell r="R787" t="str">
            <v>Active</v>
          </cell>
        </row>
        <row r="788">
          <cell r="C788">
            <v>12040</v>
          </cell>
          <cell r="D788" t="str">
            <v>Nandan Kumar P</v>
          </cell>
          <cell r="E788" t="str">
            <v>SO BMC</v>
          </cell>
          <cell r="F788" t="str">
            <v>Sales Officers</v>
          </cell>
          <cell r="G788">
            <v>44844</v>
          </cell>
          <cell r="H788" t="str">
            <v>&gt; 3 Month</v>
          </cell>
          <cell r="I788" t="str">
            <v>Raghunath</v>
          </cell>
          <cell r="J788" t="str">
            <v>Sales Officer - TL</v>
          </cell>
          <cell r="K788"/>
          <cell r="L788" t="str">
            <v>Bangalore</v>
          </cell>
          <cell r="M788" t="str">
            <v>Sunil Kale</v>
          </cell>
          <cell r="N788" t="str">
            <v>nandan.p@spectra.co</v>
          </cell>
          <cell r="O788">
            <v>9289838234</v>
          </cell>
          <cell r="P788" t="str">
            <v>BB Team</v>
          </cell>
          <cell r="Q788">
            <v>12040</v>
          </cell>
          <cell r="R788" t="str">
            <v>NonActive</v>
          </cell>
        </row>
        <row r="789">
          <cell r="C789">
            <v>12041</v>
          </cell>
          <cell r="D789" t="str">
            <v>Rajendraprasad BS</v>
          </cell>
          <cell r="E789" t="str">
            <v>SO BMC</v>
          </cell>
          <cell r="F789" t="str">
            <v>Sales Officers</v>
          </cell>
          <cell r="G789">
            <v>44844</v>
          </cell>
          <cell r="H789" t="str">
            <v>&gt; 3 Month</v>
          </cell>
          <cell r="I789" t="str">
            <v>Raghunath</v>
          </cell>
          <cell r="J789" t="str">
            <v>Sales Officer - TL</v>
          </cell>
          <cell r="K789"/>
          <cell r="L789" t="str">
            <v>Bangalore</v>
          </cell>
          <cell r="M789" t="str">
            <v>Sunil Kale</v>
          </cell>
          <cell r="N789" t="str">
            <v>rajendraprasad.bs@spectra.co</v>
          </cell>
          <cell r="O789">
            <v>9289838231</v>
          </cell>
          <cell r="P789" t="str">
            <v>BB Team</v>
          </cell>
          <cell r="Q789">
            <v>12041</v>
          </cell>
          <cell r="R789" t="str">
            <v>NonActive</v>
          </cell>
        </row>
        <row r="790">
          <cell r="C790">
            <v>12035</v>
          </cell>
          <cell r="D790" t="str">
            <v>Rakesh KM</v>
          </cell>
          <cell r="E790" t="str">
            <v>SO BMC</v>
          </cell>
          <cell r="F790" t="str">
            <v>Sales Officers</v>
          </cell>
          <cell r="G790">
            <v>44846</v>
          </cell>
          <cell r="H790" t="str">
            <v>&gt; 3 Month</v>
          </cell>
          <cell r="I790" t="str">
            <v>Manjunath</v>
          </cell>
          <cell r="J790" t="str">
            <v>Sales Officer - TL</v>
          </cell>
          <cell r="K790"/>
          <cell r="L790" t="str">
            <v>Bangalore</v>
          </cell>
          <cell r="M790" t="str">
            <v>Sunil Kale</v>
          </cell>
          <cell r="N790" t="str">
            <v>rakesh.km@spectra.co</v>
          </cell>
          <cell r="O790">
            <v>9289838241</v>
          </cell>
          <cell r="P790" t="str">
            <v>BB Team</v>
          </cell>
          <cell r="Q790">
            <v>12035</v>
          </cell>
          <cell r="R790" t="str">
            <v>NonActive</v>
          </cell>
        </row>
        <row r="791">
          <cell r="C791">
            <v>12045</v>
          </cell>
          <cell r="D791" t="str">
            <v>Santhosh Kumar NR</v>
          </cell>
          <cell r="E791" t="str">
            <v xml:space="preserve">Office / SMB Vertical </v>
          </cell>
          <cell r="F791" t="str">
            <v>TM</v>
          </cell>
          <cell r="G791">
            <v>44844</v>
          </cell>
          <cell r="H791" t="str">
            <v>&gt; 3 Month</v>
          </cell>
          <cell r="I791" t="str">
            <v>Mohit Chandra</v>
          </cell>
          <cell r="J791" t="str">
            <v>Sales Manager</v>
          </cell>
          <cell r="K791">
            <v>12289</v>
          </cell>
          <cell r="L791" t="str">
            <v>Bangalore</v>
          </cell>
          <cell r="M791" t="str">
            <v>Himanshu Goyal</v>
          </cell>
          <cell r="N791" t="str">
            <v>santhosh.nr@spectra.co</v>
          </cell>
          <cell r="O791">
            <v>9289838242</v>
          </cell>
          <cell r="P791" t="str">
            <v xml:space="preserve">Office / SMB Team </v>
          </cell>
          <cell r="Q791">
            <v>12045</v>
          </cell>
          <cell r="R791" t="str">
            <v>Active</v>
          </cell>
        </row>
        <row r="792">
          <cell r="C792">
            <v>12036</v>
          </cell>
          <cell r="D792" t="str">
            <v>Sunil Shetty</v>
          </cell>
          <cell r="E792" t="str">
            <v>SO BMC</v>
          </cell>
          <cell r="F792" t="str">
            <v>Sales Officers</v>
          </cell>
          <cell r="G792">
            <v>44844</v>
          </cell>
          <cell r="H792" t="str">
            <v>&gt; 3 Month</v>
          </cell>
          <cell r="I792" t="str">
            <v>Manjunath</v>
          </cell>
          <cell r="J792" t="str">
            <v>Sales Officer - TL</v>
          </cell>
          <cell r="K792"/>
          <cell r="L792" t="str">
            <v>Bangalore</v>
          </cell>
          <cell r="M792" t="str">
            <v>Sunil Kale</v>
          </cell>
          <cell r="N792" t="str">
            <v>sunil.shetty@spectra.co</v>
          </cell>
          <cell r="O792">
            <v>9289838230</v>
          </cell>
          <cell r="P792" t="str">
            <v>BB Team</v>
          </cell>
          <cell r="Q792">
            <v>12036</v>
          </cell>
          <cell r="R792" t="str">
            <v>NonActive</v>
          </cell>
        </row>
        <row r="793">
          <cell r="C793">
            <v>12050</v>
          </cell>
          <cell r="D793" t="str">
            <v>Yasir Syed</v>
          </cell>
          <cell r="E793" t="str">
            <v>Channels</v>
          </cell>
          <cell r="F793" t="str">
            <v>Channel Manager</v>
          </cell>
          <cell r="G793">
            <v>44851</v>
          </cell>
          <cell r="H793" t="str">
            <v>&gt; 3 Month</v>
          </cell>
          <cell r="I793" t="str">
            <v>Sreeraj V</v>
          </cell>
          <cell r="J793" t="str">
            <v>Channel Manager - TL</v>
          </cell>
          <cell r="K793"/>
          <cell r="L793" t="str">
            <v>Mumbai</v>
          </cell>
          <cell r="M793" t="str">
            <v>Rajat Wadhwa</v>
          </cell>
          <cell r="N793" t="str">
            <v>abc@spectra.co</v>
          </cell>
          <cell r="O793"/>
          <cell r="P793" t="str">
            <v>CPM</v>
          </cell>
          <cell r="Q793">
            <v>12050</v>
          </cell>
          <cell r="R793" t="str">
            <v>NonActive</v>
          </cell>
        </row>
        <row r="794">
          <cell r="C794">
            <v>12049</v>
          </cell>
          <cell r="D794" t="str">
            <v>Jonty 1</v>
          </cell>
          <cell r="E794" t="str">
            <v>GAM</v>
          </cell>
          <cell r="F794" t="str">
            <v>AM NCR</v>
          </cell>
          <cell r="G794">
            <v>44851</v>
          </cell>
          <cell r="H794" t="str">
            <v>&gt; 3 Month</v>
          </cell>
          <cell r="I794" t="str">
            <v>Rahul Chandani</v>
          </cell>
          <cell r="J794" t="str">
            <v>Account Manager - TL</v>
          </cell>
          <cell r="K794"/>
          <cell r="L794" t="str">
            <v>Gurgaon</v>
          </cell>
          <cell r="M794" t="str">
            <v>Umesh Sharma</v>
          </cell>
          <cell r="N794" t="str">
            <v>jonty.1@spectra.co</v>
          </cell>
          <cell r="O794"/>
          <cell r="P794" t="str">
            <v>GAM</v>
          </cell>
          <cell r="Q794">
            <v>12049</v>
          </cell>
          <cell r="R794" t="str">
            <v>NonActive</v>
          </cell>
        </row>
        <row r="795">
          <cell r="C795">
            <v>12058</v>
          </cell>
          <cell r="D795" t="str">
            <v>MERAJ ALAM</v>
          </cell>
          <cell r="E795" t="str">
            <v>GAM</v>
          </cell>
          <cell r="F795" t="str">
            <v>AM BMC</v>
          </cell>
          <cell r="G795">
            <v>44861</v>
          </cell>
          <cell r="H795" t="str">
            <v>&gt; 3 Month</v>
          </cell>
          <cell r="I795" t="str">
            <v>Nagesh V Rao</v>
          </cell>
          <cell r="J795" t="str">
            <v>Account Manager - TL</v>
          </cell>
          <cell r="K795"/>
          <cell r="L795" t="str">
            <v>Bangalore</v>
          </cell>
          <cell r="M795" t="str">
            <v>Vineet Jose</v>
          </cell>
          <cell r="N795" t="str">
            <v>meraj.alam@spectra.co</v>
          </cell>
          <cell r="O795"/>
          <cell r="P795" t="str">
            <v>GAM</v>
          </cell>
          <cell r="Q795">
            <v>12058</v>
          </cell>
          <cell r="R795" t="str">
            <v>NonActive</v>
          </cell>
        </row>
        <row r="796">
          <cell r="C796">
            <v>12044</v>
          </cell>
          <cell r="D796" t="str">
            <v>Dinesha 1</v>
          </cell>
          <cell r="E796" t="str">
            <v>SO BMC</v>
          </cell>
          <cell r="F796" t="str">
            <v>Sales Officers</v>
          </cell>
          <cell r="G796">
            <v>44844</v>
          </cell>
          <cell r="H796" t="str">
            <v>&gt; 3 Month</v>
          </cell>
          <cell r="I796" t="str">
            <v>Manjunath</v>
          </cell>
          <cell r="J796" t="str">
            <v>Sales Officer - TL</v>
          </cell>
          <cell r="K796"/>
          <cell r="L796" t="str">
            <v>Bangalore</v>
          </cell>
          <cell r="M796" t="str">
            <v>Sunil Kale</v>
          </cell>
          <cell r="N796" t="str">
            <v>dinesha.1@spectra.co</v>
          </cell>
          <cell r="O796"/>
          <cell r="P796" t="str">
            <v>BB Team</v>
          </cell>
          <cell r="Q796">
            <v>12044</v>
          </cell>
          <cell r="R796" t="str">
            <v>NonActive</v>
          </cell>
        </row>
        <row r="797">
          <cell r="C797">
            <v>12059</v>
          </cell>
          <cell r="D797" t="str">
            <v>Channakeshava BK</v>
          </cell>
          <cell r="E797" t="str">
            <v>SO BMC</v>
          </cell>
          <cell r="F797" t="str">
            <v>Sales Officers</v>
          </cell>
          <cell r="G797">
            <v>44854</v>
          </cell>
          <cell r="H797" t="str">
            <v>&gt; 3 Month</v>
          </cell>
          <cell r="I797" t="str">
            <v>Raghunath</v>
          </cell>
          <cell r="J797" t="str">
            <v>Sales Officer - TL</v>
          </cell>
          <cell r="K797"/>
          <cell r="L797" t="str">
            <v>Bangalore</v>
          </cell>
          <cell r="M797" t="str">
            <v>Sunil Kale</v>
          </cell>
          <cell r="N797" t="str">
            <v>Spectra@Spectra.co</v>
          </cell>
          <cell r="O797"/>
          <cell r="P797" t="str">
            <v>BB Team</v>
          </cell>
          <cell r="Q797">
            <v>12059</v>
          </cell>
          <cell r="R797" t="str">
            <v>NonActive</v>
          </cell>
        </row>
        <row r="798">
          <cell r="C798">
            <v>12055</v>
          </cell>
          <cell r="D798" t="str">
            <v>Dharmendra Tripathi</v>
          </cell>
          <cell r="E798" t="str">
            <v>SO BMC</v>
          </cell>
          <cell r="F798" t="str">
            <v>Sales Officers</v>
          </cell>
          <cell r="G798">
            <v>44859</v>
          </cell>
          <cell r="H798" t="str">
            <v>&gt; 3 Month</v>
          </cell>
          <cell r="I798" t="str">
            <v>Siddhesh Sane</v>
          </cell>
          <cell r="J798" t="str">
            <v>Sales Officer - TL</v>
          </cell>
          <cell r="K798"/>
          <cell r="L798" t="str">
            <v>Mumbai</v>
          </cell>
          <cell r="M798" t="str">
            <v>Rohit Rahul</v>
          </cell>
          <cell r="N798" t="str">
            <v>abc@spectra.co</v>
          </cell>
          <cell r="O798"/>
          <cell r="P798" t="str">
            <v>BB Team</v>
          </cell>
          <cell r="Q798">
            <v>12055</v>
          </cell>
          <cell r="R798" t="str">
            <v>NonActive</v>
          </cell>
        </row>
        <row r="799">
          <cell r="C799">
            <v>12017</v>
          </cell>
          <cell r="D799" t="str">
            <v>Puneet Kumar Bind</v>
          </cell>
          <cell r="E799" t="str">
            <v>BIA</v>
          </cell>
          <cell r="F799" t="str">
            <v>Ent Sales Manager</v>
          </cell>
          <cell r="G799">
            <v>44838</v>
          </cell>
          <cell r="H799" t="str">
            <v>&gt; 3 Month</v>
          </cell>
          <cell r="I799" t="str">
            <v>Mohit Lav</v>
          </cell>
          <cell r="J799" t="str">
            <v>Acquisition Manager - TL</v>
          </cell>
          <cell r="K799"/>
          <cell r="L799" t="str">
            <v>Delhi</v>
          </cell>
          <cell r="M799" t="str">
            <v xml:space="preserve">Arpan </v>
          </cell>
          <cell r="N799" t="str">
            <v>Spectra@Spectra.co</v>
          </cell>
          <cell r="O799"/>
          <cell r="P799" t="str">
            <v>AM Hunting</v>
          </cell>
          <cell r="Q799">
            <v>12017</v>
          </cell>
          <cell r="R799" t="str">
            <v>NonActive</v>
          </cell>
        </row>
        <row r="800">
          <cell r="C800">
            <v>12064</v>
          </cell>
          <cell r="D800" t="str">
            <v>Ashutosh Kumar Jha</v>
          </cell>
          <cell r="E800" t="str">
            <v>Channels</v>
          </cell>
          <cell r="F800" t="str">
            <v>Channel Manager</v>
          </cell>
          <cell r="G800">
            <v>44867</v>
          </cell>
          <cell r="H800" t="str">
            <v>&gt; 3 Month</v>
          </cell>
          <cell r="I800" t="str">
            <v>Sreeraj V</v>
          </cell>
          <cell r="J800" t="str">
            <v>Channel Manager - TL</v>
          </cell>
          <cell r="K800"/>
          <cell r="L800" t="str">
            <v>Bangalore</v>
          </cell>
          <cell r="M800" t="str">
            <v>Rajat Wadhwa</v>
          </cell>
          <cell r="N800" t="str">
            <v>ashutosh.jha@spectra.co</v>
          </cell>
          <cell r="O800">
            <v>9686680965</v>
          </cell>
          <cell r="P800" t="str">
            <v>CPM</v>
          </cell>
          <cell r="Q800">
            <v>12064</v>
          </cell>
          <cell r="R800" t="str">
            <v>NonActive</v>
          </cell>
        </row>
        <row r="801">
          <cell r="C801">
            <v>12189</v>
          </cell>
          <cell r="D801" t="str">
            <v>Aslam Ali</v>
          </cell>
          <cell r="E801" t="str">
            <v>SO NCR</v>
          </cell>
          <cell r="F801" t="str">
            <v>Sales Officers</v>
          </cell>
          <cell r="G801">
            <v>45019</v>
          </cell>
          <cell r="H801" t="str">
            <v>&gt; 3 Month</v>
          </cell>
          <cell r="I801" t="str">
            <v>Durgesh Mishra</v>
          </cell>
          <cell r="J801" t="str">
            <v>Sales Officer - TL</v>
          </cell>
          <cell r="K801"/>
          <cell r="L801" t="str">
            <v>Noida</v>
          </cell>
          <cell r="M801" t="str">
            <v>Arpan Chakraverty</v>
          </cell>
          <cell r="N801" t="str">
            <v>aslam.ali@spectra.co</v>
          </cell>
          <cell r="O801"/>
          <cell r="P801" t="str">
            <v>BB Team</v>
          </cell>
          <cell r="Q801">
            <v>12189</v>
          </cell>
          <cell r="R801" t="str">
            <v>NonActive</v>
          </cell>
        </row>
        <row r="802">
          <cell r="C802">
            <v>12069</v>
          </cell>
          <cell r="D802" t="str">
            <v>Niraj Kumar</v>
          </cell>
          <cell r="E802" t="str">
            <v>SO NCR</v>
          </cell>
          <cell r="F802" t="str">
            <v>Sales Officers</v>
          </cell>
          <cell r="G802">
            <v>44862</v>
          </cell>
          <cell r="H802" t="str">
            <v>&gt; 3 Month</v>
          </cell>
          <cell r="I802" t="str">
            <v>Kapil Sharma</v>
          </cell>
          <cell r="J802" t="str">
            <v>Sales Officer - TL</v>
          </cell>
          <cell r="K802"/>
          <cell r="L802" t="str">
            <v>Delhi</v>
          </cell>
          <cell r="M802" t="str">
            <v>Arpan Chakraverty</v>
          </cell>
          <cell r="N802" t="str">
            <v>niraj.kumar@spectra.co</v>
          </cell>
          <cell r="O802">
            <v>9289486976</v>
          </cell>
          <cell r="P802" t="str">
            <v>BB Team</v>
          </cell>
          <cell r="Q802">
            <v>12069</v>
          </cell>
          <cell r="R802" t="str">
            <v>NonActive</v>
          </cell>
        </row>
        <row r="803">
          <cell r="C803">
            <v>11994</v>
          </cell>
          <cell r="D803" t="str">
            <v>Pooja Rai</v>
          </cell>
          <cell r="E803" t="str">
            <v>SO NCR</v>
          </cell>
          <cell r="F803" t="str">
            <v>Sales Officers</v>
          </cell>
          <cell r="G803">
            <v>44834</v>
          </cell>
          <cell r="H803" t="str">
            <v>&gt; 3 Month</v>
          </cell>
          <cell r="I803" t="str">
            <v>Akash Garg</v>
          </cell>
          <cell r="J803" t="str">
            <v>Sales Officer - TL</v>
          </cell>
          <cell r="K803"/>
          <cell r="L803" t="str">
            <v>Gurgaon</v>
          </cell>
          <cell r="M803" t="str">
            <v>Arpan Chakraverty</v>
          </cell>
          <cell r="N803" t="str">
            <v>Spectra@Spectra.co</v>
          </cell>
          <cell r="O803"/>
          <cell r="P803" t="str">
            <v>BB Team</v>
          </cell>
          <cell r="Q803">
            <v>11994</v>
          </cell>
          <cell r="R803" t="str">
            <v>NonActive</v>
          </cell>
        </row>
        <row r="804">
          <cell r="C804">
            <v>11996</v>
          </cell>
          <cell r="D804" t="str">
            <v>Arun Pal</v>
          </cell>
          <cell r="E804" t="str">
            <v>SO NCR</v>
          </cell>
          <cell r="F804" t="str">
            <v>Sales Officers</v>
          </cell>
          <cell r="G804">
            <v>44834</v>
          </cell>
          <cell r="H804" t="str">
            <v>&gt; 3 Month</v>
          </cell>
          <cell r="I804" t="str">
            <v>Durgesh Mishra</v>
          </cell>
          <cell r="J804" t="str">
            <v>Sales Officer - TL</v>
          </cell>
          <cell r="K804"/>
          <cell r="L804" t="str">
            <v>Noida</v>
          </cell>
          <cell r="M804" t="str">
            <v>Arpan Chakraverty</v>
          </cell>
          <cell r="N804" t="str">
            <v>Spectra@Spectra.co</v>
          </cell>
          <cell r="O804"/>
          <cell r="P804" t="str">
            <v>BB Team</v>
          </cell>
          <cell r="Q804">
            <v>11996</v>
          </cell>
          <cell r="R804" t="str">
            <v>NonActive</v>
          </cell>
        </row>
        <row r="805">
          <cell r="C805">
            <v>11997</v>
          </cell>
          <cell r="D805" t="str">
            <v>Shaun Joshi</v>
          </cell>
          <cell r="E805" t="str">
            <v>SO NCR</v>
          </cell>
          <cell r="F805" t="str">
            <v>Sales Officers</v>
          </cell>
          <cell r="G805">
            <v>44834</v>
          </cell>
          <cell r="H805" t="str">
            <v>&gt; 3 Month</v>
          </cell>
          <cell r="I805" t="str">
            <v>Akash Garg</v>
          </cell>
          <cell r="J805" t="str">
            <v>Sales Officer - TL</v>
          </cell>
          <cell r="K805"/>
          <cell r="L805" t="str">
            <v>Gurgaon</v>
          </cell>
          <cell r="M805" t="str">
            <v>Arpan Chakraverty</v>
          </cell>
          <cell r="N805" t="str">
            <v>Spectra@Spectra.co</v>
          </cell>
          <cell r="O805"/>
          <cell r="P805" t="str">
            <v>BB Team</v>
          </cell>
          <cell r="Q805">
            <v>11997</v>
          </cell>
          <cell r="R805" t="str">
            <v>NonActive</v>
          </cell>
        </row>
        <row r="806">
          <cell r="C806">
            <v>11998</v>
          </cell>
          <cell r="D806" t="str">
            <v>Nikita Gajbhiye</v>
          </cell>
          <cell r="E806" t="str">
            <v>SO NCR</v>
          </cell>
          <cell r="F806" t="str">
            <v>Sales Officers</v>
          </cell>
          <cell r="G806">
            <v>44834</v>
          </cell>
          <cell r="H806" t="str">
            <v>&gt; 3 Month</v>
          </cell>
          <cell r="I806" t="str">
            <v>Akash Garg</v>
          </cell>
          <cell r="J806" t="str">
            <v>Sales Officer - TL</v>
          </cell>
          <cell r="K806"/>
          <cell r="L806" t="str">
            <v>Gurgaon</v>
          </cell>
          <cell r="M806" t="str">
            <v>Arpan Chakraverty</v>
          </cell>
          <cell r="N806" t="str">
            <v>Spectra@Spectra.co</v>
          </cell>
          <cell r="O806"/>
          <cell r="P806" t="str">
            <v>BB Team</v>
          </cell>
          <cell r="Q806">
            <v>11998</v>
          </cell>
          <cell r="R806" t="str">
            <v>NonActive</v>
          </cell>
        </row>
        <row r="807">
          <cell r="C807">
            <v>12001</v>
          </cell>
          <cell r="D807" t="str">
            <v>BIPLOP PANDEY</v>
          </cell>
          <cell r="E807" t="str">
            <v>SO NCR</v>
          </cell>
          <cell r="F807" t="str">
            <v>Sales Officers</v>
          </cell>
          <cell r="G807">
            <v>44834</v>
          </cell>
          <cell r="H807" t="str">
            <v>&gt; 3 Month</v>
          </cell>
          <cell r="I807" t="str">
            <v>Arpan Chakraverty</v>
          </cell>
          <cell r="J807" t="str">
            <v>Sales Officer - TL</v>
          </cell>
          <cell r="K807"/>
          <cell r="L807" t="str">
            <v>Gurgaon</v>
          </cell>
          <cell r="M807" t="str">
            <v>Arpan Chakraverty</v>
          </cell>
          <cell r="N807" t="str">
            <v>Spectra@Spectra.co</v>
          </cell>
          <cell r="O807"/>
          <cell r="P807" t="str">
            <v>BB Team</v>
          </cell>
          <cell r="Q807">
            <v>12001</v>
          </cell>
          <cell r="R807" t="str">
            <v>NonActive</v>
          </cell>
        </row>
        <row r="808">
          <cell r="C808">
            <v>12002</v>
          </cell>
          <cell r="D808" t="str">
            <v>Vikas Rai</v>
          </cell>
          <cell r="E808" t="str">
            <v>SO NCR</v>
          </cell>
          <cell r="F808" t="str">
            <v>Sales Officers</v>
          </cell>
          <cell r="G808">
            <v>44834</v>
          </cell>
          <cell r="H808" t="str">
            <v>&gt; 3 Month</v>
          </cell>
          <cell r="I808" t="str">
            <v>Mukesh Lohia</v>
          </cell>
          <cell r="J808" t="str">
            <v>Sales Officer - TL</v>
          </cell>
          <cell r="K808"/>
          <cell r="L808" t="str">
            <v>Gurgaon</v>
          </cell>
          <cell r="M808" t="str">
            <v>Arpan Chakraverty</v>
          </cell>
          <cell r="N808" t="str">
            <v>Spectra@Spectra.co</v>
          </cell>
          <cell r="O808"/>
          <cell r="P808" t="str">
            <v>BB Team</v>
          </cell>
          <cell r="Q808">
            <v>12002</v>
          </cell>
          <cell r="R808" t="str">
            <v>NonActive</v>
          </cell>
        </row>
        <row r="809">
          <cell r="C809">
            <v>12003</v>
          </cell>
          <cell r="D809" t="str">
            <v>Khushi Singh</v>
          </cell>
          <cell r="E809" t="str">
            <v>SO NCR</v>
          </cell>
          <cell r="F809" t="str">
            <v>Sales Officers</v>
          </cell>
          <cell r="G809">
            <v>44834</v>
          </cell>
          <cell r="H809" t="str">
            <v>&gt; 3 Month</v>
          </cell>
          <cell r="I809" t="str">
            <v>Dipesh Kumar</v>
          </cell>
          <cell r="J809" t="str">
            <v>Sales Officer - TL</v>
          </cell>
          <cell r="K809"/>
          <cell r="L809" t="str">
            <v>Gurgaon</v>
          </cell>
          <cell r="M809" t="str">
            <v>Arpan Chakraverty</v>
          </cell>
          <cell r="N809" t="str">
            <v>Spectra@Spectra.co</v>
          </cell>
          <cell r="O809"/>
          <cell r="P809" t="str">
            <v>BB Team</v>
          </cell>
          <cell r="Q809">
            <v>12003</v>
          </cell>
          <cell r="R809" t="str">
            <v>NonActive</v>
          </cell>
        </row>
        <row r="810">
          <cell r="C810">
            <v>12005</v>
          </cell>
          <cell r="D810" t="str">
            <v>KUNAL JAIN</v>
          </cell>
          <cell r="E810" t="str">
            <v>SO NCR</v>
          </cell>
          <cell r="F810" t="str">
            <v>Sales Officers</v>
          </cell>
          <cell r="G810">
            <v>44834</v>
          </cell>
          <cell r="H810" t="str">
            <v>&gt; 3 Month</v>
          </cell>
          <cell r="I810" t="str">
            <v>Rajvardhan .</v>
          </cell>
          <cell r="J810" t="str">
            <v>Sales Officer - TL</v>
          </cell>
          <cell r="K810"/>
          <cell r="L810" t="str">
            <v>Gurgaon</v>
          </cell>
          <cell r="M810" t="str">
            <v>Arpan Chakraverty</v>
          </cell>
          <cell r="N810" t="str">
            <v>Spectra@Spectra.co</v>
          </cell>
          <cell r="O810"/>
          <cell r="P810" t="str">
            <v>BB Team</v>
          </cell>
          <cell r="Q810">
            <v>12005</v>
          </cell>
          <cell r="R810" t="str">
            <v>NonActive</v>
          </cell>
        </row>
        <row r="811">
          <cell r="C811">
            <v>12006</v>
          </cell>
          <cell r="D811" t="str">
            <v>Rajat Shukla</v>
          </cell>
          <cell r="E811" t="str">
            <v>SO NCR</v>
          </cell>
          <cell r="F811" t="str">
            <v>Sales Officers</v>
          </cell>
          <cell r="G811">
            <v>44834</v>
          </cell>
          <cell r="H811" t="str">
            <v>&gt; 3 Month</v>
          </cell>
          <cell r="I811" t="str">
            <v>Rajvardhan .</v>
          </cell>
          <cell r="J811" t="str">
            <v>Sales Officer - TL</v>
          </cell>
          <cell r="K811"/>
          <cell r="L811" t="str">
            <v>Noida</v>
          </cell>
          <cell r="M811" t="str">
            <v>Arpan Chakraverty</v>
          </cell>
          <cell r="N811" t="str">
            <v>Spectra@Spectra.co</v>
          </cell>
          <cell r="O811"/>
          <cell r="P811" t="str">
            <v>BB Team</v>
          </cell>
          <cell r="Q811">
            <v>12006</v>
          </cell>
          <cell r="R811" t="str">
            <v>NonActive</v>
          </cell>
        </row>
        <row r="812">
          <cell r="C812" t="str">
            <v>12007</v>
          </cell>
          <cell r="D812" t="str">
            <v>Mohammad Hassan</v>
          </cell>
          <cell r="E812" t="str">
            <v>SO NCR</v>
          </cell>
          <cell r="F812" t="str">
            <v>Sales Officers</v>
          </cell>
          <cell r="G812">
            <v>44834</v>
          </cell>
          <cell r="H812" t="str">
            <v>&gt; 3 Month</v>
          </cell>
          <cell r="I812" t="str">
            <v>Mukesh Lohia</v>
          </cell>
          <cell r="J812" t="str">
            <v>Sales Officer - TL</v>
          </cell>
          <cell r="K812"/>
          <cell r="L812" t="str">
            <v>Gurgaon</v>
          </cell>
          <cell r="M812" t="str">
            <v>Arpan Chakraverty</v>
          </cell>
          <cell r="N812" t="str">
            <v>Spectra@Spectra.co</v>
          </cell>
          <cell r="O812"/>
          <cell r="P812" t="str">
            <v>BB Team</v>
          </cell>
          <cell r="Q812" t="str">
            <v>12007</v>
          </cell>
          <cell r="R812" t="str">
            <v>NonActive</v>
          </cell>
        </row>
        <row r="813">
          <cell r="C813">
            <v>12008</v>
          </cell>
          <cell r="D813" t="str">
            <v>Karan Singh</v>
          </cell>
          <cell r="E813" t="str">
            <v>SO NCR</v>
          </cell>
          <cell r="F813" t="str">
            <v>Sales Officers</v>
          </cell>
          <cell r="G813">
            <v>44834</v>
          </cell>
          <cell r="H813" t="str">
            <v>&gt; 3 Month</v>
          </cell>
          <cell r="I813" t="str">
            <v>Rajvardhan .</v>
          </cell>
          <cell r="J813" t="str">
            <v>Sales Officer - TL</v>
          </cell>
          <cell r="K813"/>
          <cell r="L813" t="str">
            <v>Gurgaon</v>
          </cell>
          <cell r="M813" t="str">
            <v>Arpan Chakraverty</v>
          </cell>
          <cell r="N813" t="str">
            <v>Spectra@Spectra.co</v>
          </cell>
          <cell r="O813"/>
          <cell r="P813" t="str">
            <v>BB Team</v>
          </cell>
          <cell r="Q813">
            <v>12008</v>
          </cell>
          <cell r="R813" t="str">
            <v>NonActive</v>
          </cell>
        </row>
        <row r="814">
          <cell r="C814">
            <v>12009</v>
          </cell>
          <cell r="D814" t="str">
            <v>Suhail Tahir</v>
          </cell>
          <cell r="E814" t="str">
            <v>SO NCR</v>
          </cell>
          <cell r="F814" t="str">
            <v>Sales Officers</v>
          </cell>
          <cell r="G814">
            <v>44834</v>
          </cell>
          <cell r="H814" t="str">
            <v>&gt; 3 Month</v>
          </cell>
          <cell r="I814" t="str">
            <v>Durgesh Mishra</v>
          </cell>
          <cell r="J814" t="str">
            <v>Sales Officer - TL</v>
          </cell>
          <cell r="K814"/>
          <cell r="L814" t="str">
            <v>Noida</v>
          </cell>
          <cell r="M814" t="str">
            <v>Arpan Chakraverty</v>
          </cell>
          <cell r="N814" t="str">
            <v>Spectra@Spectra.co</v>
          </cell>
          <cell r="O814"/>
          <cell r="P814" t="str">
            <v>BB Team</v>
          </cell>
          <cell r="Q814">
            <v>12009</v>
          </cell>
          <cell r="R814" t="str">
            <v>NonActive</v>
          </cell>
        </row>
        <row r="815">
          <cell r="C815">
            <v>12010</v>
          </cell>
          <cell r="D815" t="str">
            <v>HARIHARAN SAKTHIVEL</v>
          </cell>
          <cell r="E815" t="str">
            <v>SO NCR</v>
          </cell>
          <cell r="F815" t="str">
            <v>Sales Officers</v>
          </cell>
          <cell r="G815">
            <v>44834</v>
          </cell>
          <cell r="H815" t="str">
            <v>&gt; 3 Month</v>
          </cell>
          <cell r="I815" t="str">
            <v>Akash Garg</v>
          </cell>
          <cell r="J815" t="str">
            <v>Sales Officer - TL</v>
          </cell>
          <cell r="K815"/>
          <cell r="L815" t="str">
            <v>Gurgaon</v>
          </cell>
          <cell r="M815" t="str">
            <v>Arpan Chakraverty</v>
          </cell>
          <cell r="N815" t="str">
            <v>Spectra@Spectra.co</v>
          </cell>
          <cell r="O815"/>
          <cell r="P815" t="str">
            <v>BB Team</v>
          </cell>
          <cell r="Q815">
            <v>12010</v>
          </cell>
          <cell r="R815" t="str">
            <v>NonActive</v>
          </cell>
        </row>
        <row r="816">
          <cell r="C816">
            <v>12011</v>
          </cell>
          <cell r="D816" t="str">
            <v>SHREYA JAISWAL</v>
          </cell>
          <cell r="E816" t="str">
            <v>SO NCR</v>
          </cell>
          <cell r="F816" t="str">
            <v>Sales Officers</v>
          </cell>
          <cell r="G816">
            <v>44834</v>
          </cell>
          <cell r="H816" t="str">
            <v>&gt; 3 Month</v>
          </cell>
          <cell r="I816" t="str">
            <v>Akash Garg</v>
          </cell>
          <cell r="J816" t="str">
            <v>Sales Officer - TL</v>
          </cell>
          <cell r="K816"/>
          <cell r="L816" t="str">
            <v>Gurgaon</v>
          </cell>
          <cell r="M816" t="str">
            <v>Arpan Chakraverty</v>
          </cell>
          <cell r="N816" t="str">
            <v>Spectra@Spectra.co</v>
          </cell>
          <cell r="O816"/>
          <cell r="P816" t="str">
            <v>BB Team</v>
          </cell>
          <cell r="Q816">
            <v>12011</v>
          </cell>
          <cell r="R816" t="str">
            <v>NonActive</v>
          </cell>
        </row>
        <row r="817">
          <cell r="C817">
            <v>12012</v>
          </cell>
          <cell r="D817" t="str">
            <v>DEV KHANDELWAL</v>
          </cell>
          <cell r="E817" t="str">
            <v>SO NCR</v>
          </cell>
          <cell r="F817" t="str">
            <v>Sales Officers</v>
          </cell>
          <cell r="G817">
            <v>44834</v>
          </cell>
          <cell r="H817" t="str">
            <v>&gt; 3 Month</v>
          </cell>
          <cell r="I817" t="str">
            <v>Rajvardhan .</v>
          </cell>
          <cell r="J817" t="str">
            <v>Sales Officer - TL</v>
          </cell>
          <cell r="K817"/>
          <cell r="L817" t="str">
            <v>Gurgaon</v>
          </cell>
          <cell r="M817" t="str">
            <v>Arpan Chakraverty</v>
          </cell>
          <cell r="N817" t="str">
            <v>Spectra@Spectra.co</v>
          </cell>
          <cell r="O817"/>
          <cell r="P817" t="str">
            <v>BB Team</v>
          </cell>
          <cell r="Q817">
            <v>12012</v>
          </cell>
          <cell r="R817" t="str">
            <v>NonActive</v>
          </cell>
        </row>
        <row r="818">
          <cell r="C818">
            <v>12014</v>
          </cell>
          <cell r="D818" t="str">
            <v>SHIVANI THAKUR</v>
          </cell>
          <cell r="E818" t="str">
            <v>SO NCR</v>
          </cell>
          <cell r="F818" t="str">
            <v>Sales Officers</v>
          </cell>
          <cell r="G818">
            <v>44834</v>
          </cell>
          <cell r="H818" t="str">
            <v>&gt; 3 Month</v>
          </cell>
          <cell r="I818" t="str">
            <v>Durgesh Mishra</v>
          </cell>
          <cell r="J818" t="str">
            <v>Sales Officer - TL</v>
          </cell>
          <cell r="K818"/>
          <cell r="L818" t="str">
            <v>Noida</v>
          </cell>
          <cell r="M818" t="str">
            <v>Arpan Chakraverty</v>
          </cell>
          <cell r="N818" t="str">
            <v>Spectra@Spectra.co</v>
          </cell>
          <cell r="O818"/>
          <cell r="P818" t="str">
            <v>BB Team</v>
          </cell>
          <cell r="Q818">
            <v>12014</v>
          </cell>
          <cell r="R818" t="str">
            <v>NonActive</v>
          </cell>
        </row>
        <row r="819">
          <cell r="C819">
            <v>12023</v>
          </cell>
          <cell r="D819" t="str">
            <v>UTKARSH SRIVASTAVA</v>
          </cell>
          <cell r="E819" t="str">
            <v>SO NCR</v>
          </cell>
          <cell r="F819" t="str">
            <v>Sales Officers</v>
          </cell>
          <cell r="G819">
            <v>44840</v>
          </cell>
          <cell r="H819" t="str">
            <v>&gt; 3 Month</v>
          </cell>
          <cell r="I819" t="str">
            <v>Arpan Chakraverty</v>
          </cell>
          <cell r="J819" t="str">
            <v>Sales Officer - TL</v>
          </cell>
          <cell r="K819"/>
          <cell r="L819" t="str">
            <v>Gurgaon</v>
          </cell>
          <cell r="M819" t="str">
            <v>Arpan Chakraverty</v>
          </cell>
          <cell r="N819" t="str">
            <v>Spectra@Spectra.co</v>
          </cell>
          <cell r="O819"/>
          <cell r="P819" t="str">
            <v>BB Team</v>
          </cell>
          <cell r="Q819">
            <v>12023</v>
          </cell>
          <cell r="R819" t="str">
            <v>NonActive</v>
          </cell>
        </row>
        <row r="820">
          <cell r="C820">
            <v>12025</v>
          </cell>
          <cell r="D820" t="str">
            <v>Avay Kumar</v>
          </cell>
          <cell r="E820" t="str">
            <v>SO NCR</v>
          </cell>
          <cell r="F820" t="str">
            <v>Sales Officers</v>
          </cell>
          <cell r="G820">
            <v>44840</v>
          </cell>
          <cell r="H820" t="str">
            <v>&gt; 3 Month</v>
          </cell>
          <cell r="I820" t="str">
            <v>Durgesh Mishra</v>
          </cell>
          <cell r="J820" t="str">
            <v>Sales Officer - TL</v>
          </cell>
          <cell r="K820"/>
          <cell r="L820" t="str">
            <v>Noida</v>
          </cell>
          <cell r="M820" t="str">
            <v>Arpan Chakraverty</v>
          </cell>
          <cell r="N820" t="str">
            <v>Spectra@Spectra.co</v>
          </cell>
          <cell r="O820"/>
          <cell r="P820" t="str">
            <v>BB Team</v>
          </cell>
          <cell r="Q820">
            <v>12025</v>
          </cell>
          <cell r="R820" t="str">
            <v>NonActive</v>
          </cell>
        </row>
        <row r="821">
          <cell r="C821">
            <v>12057</v>
          </cell>
          <cell r="D821" t="str">
            <v>ANKIT MEHTA</v>
          </cell>
          <cell r="E821" t="str">
            <v>AM</v>
          </cell>
          <cell r="F821" t="str">
            <v>AM NCR</v>
          </cell>
          <cell r="G821">
            <v>44862</v>
          </cell>
          <cell r="H821" t="str">
            <v>&gt; 3 Month</v>
          </cell>
          <cell r="I821" t="str">
            <v>Rajeev Misra</v>
          </cell>
          <cell r="J821" t="str">
            <v>Account Manager - TL</v>
          </cell>
          <cell r="K821">
            <v>11957</v>
          </cell>
          <cell r="L821" t="str">
            <v>Gurgaon</v>
          </cell>
          <cell r="M821" t="str">
            <v>TBA</v>
          </cell>
          <cell r="N821" t="str">
            <v>ankit.mehta@spectra.co</v>
          </cell>
          <cell r="O821"/>
          <cell r="P821" t="str">
            <v>Account Management</v>
          </cell>
          <cell r="Q821">
            <v>12057</v>
          </cell>
          <cell r="R821" t="str">
            <v>NonActive</v>
          </cell>
        </row>
        <row r="822">
          <cell r="C822">
            <v>12062</v>
          </cell>
          <cell r="D822" t="str">
            <v>Hariprasad K Shetty</v>
          </cell>
          <cell r="E822" t="str">
            <v>SO BMC</v>
          </cell>
          <cell r="F822" t="str">
            <v>Sales Officers</v>
          </cell>
          <cell r="G822">
            <v>44866</v>
          </cell>
          <cell r="H822" t="str">
            <v>&gt; 3 Month</v>
          </cell>
          <cell r="I822" t="str">
            <v>Siddhesh Sane</v>
          </cell>
          <cell r="J822" t="str">
            <v>Sales Officer - TL</v>
          </cell>
          <cell r="K822"/>
          <cell r="L822" t="str">
            <v>Mumbai</v>
          </cell>
          <cell r="M822" t="str">
            <v>Sunil Kale</v>
          </cell>
          <cell r="N822" t="str">
            <v>Spectra@Spectra.co</v>
          </cell>
          <cell r="O822"/>
          <cell r="P822" t="str">
            <v>BB Team</v>
          </cell>
          <cell r="Q822">
            <v>12062</v>
          </cell>
          <cell r="R822" t="str">
            <v>NonActive</v>
          </cell>
        </row>
        <row r="823">
          <cell r="C823">
            <v>12063</v>
          </cell>
          <cell r="D823" t="str">
            <v>Sunil Kumar Yadav</v>
          </cell>
          <cell r="E823" t="str">
            <v>VM</v>
          </cell>
          <cell r="F823" t="str">
            <v>Varticle Manager</v>
          </cell>
          <cell r="G823">
            <v>44868</v>
          </cell>
          <cell r="H823" t="str">
            <v>&gt; 3 Month</v>
          </cell>
          <cell r="I823" t="str">
            <v>Aditya Chomal</v>
          </cell>
          <cell r="J823" t="str">
            <v>VBM</v>
          </cell>
          <cell r="K823"/>
          <cell r="L823" t="str">
            <v>Mumbai</v>
          </cell>
          <cell r="M823" t="str">
            <v>Aditya Chomal</v>
          </cell>
          <cell r="N823" t="str">
            <v>abc@spectra.co</v>
          </cell>
          <cell r="O823"/>
          <cell r="P823" t="str">
            <v>BB Team</v>
          </cell>
          <cell r="Q823">
            <v>12063</v>
          </cell>
          <cell r="R823" t="str">
            <v>NonActive</v>
          </cell>
        </row>
        <row r="824">
          <cell r="C824">
            <v>12065</v>
          </cell>
          <cell r="D824" t="str">
            <v>CHHOTU SHARMA</v>
          </cell>
          <cell r="E824" t="str">
            <v>TM B&amp;C</v>
          </cell>
          <cell r="F824" t="str">
            <v>Territory manager</v>
          </cell>
          <cell r="G824">
            <v>44872</v>
          </cell>
          <cell r="H824" t="str">
            <v>&gt; 3 Month</v>
          </cell>
          <cell r="I824" t="str">
            <v>Basavaraj GB</v>
          </cell>
          <cell r="J824" t="str">
            <v>Sales Officer - TL</v>
          </cell>
          <cell r="K824"/>
          <cell r="L824" t="str">
            <v>Bangalore</v>
          </cell>
          <cell r="M824" t="str">
            <v>Arpan Chakraverty</v>
          </cell>
          <cell r="N824" t="str">
            <v>chhotu.sharma@spectra.co</v>
          </cell>
          <cell r="O824"/>
          <cell r="P824" t="str">
            <v>BB Team</v>
          </cell>
          <cell r="Q824">
            <v>12065</v>
          </cell>
          <cell r="R824" t="str">
            <v>NonActive</v>
          </cell>
        </row>
        <row r="825">
          <cell r="C825">
            <v>12072</v>
          </cell>
          <cell r="D825" t="str">
            <v>Sujit Eknath Bathe</v>
          </cell>
          <cell r="E825" t="str">
            <v>GAM</v>
          </cell>
          <cell r="F825" t="str">
            <v>GAM</v>
          </cell>
          <cell r="G825">
            <v>44876</v>
          </cell>
          <cell r="H825" t="str">
            <v>&gt; 3 Month</v>
          </cell>
          <cell r="I825" t="str">
            <v>Nagesh V Rao</v>
          </cell>
          <cell r="J825" t="str">
            <v>Gold Account Manager - TL</v>
          </cell>
          <cell r="K825"/>
          <cell r="L825" t="str">
            <v>Mumbai</v>
          </cell>
          <cell r="M825" t="str">
            <v>Umesh Sharma</v>
          </cell>
          <cell r="N825" t="str">
            <v>Spectra@Spectra.co</v>
          </cell>
          <cell r="O825"/>
          <cell r="P825" t="str">
            <v>GAM</v>
          </cell>
          <cell r="Q825">
            <v>12072</v>
          </cell>
          <cell r="R825" t="str">
            <v>NonActive</v>
          </cell>
        </row>
        <row r="826">
          <cell r="C826">
            <v>11993</v>
          </cell>
          <cell r="D826" t="str">
            <v>SANSKRITI RAWAT</v>
          </cell>
          <cell r="E826" t="str">
            <v>SO NCR</v>
          </cell>
          <cell r="F826" t="str">
            <v>Sales Officers</v>
          </cell>
          <cell r="G826">
            <v>44834</v>
          </cell>
          <cell r="H826" t="str">
            <v>&gt; 3 Month</v>
          </cell>
          <cell r="I826" t="str">
            <v>Akash Garg</v>
          </cell>
          <cell r="J826" t="str">
            <v>Sales Officer - TL</v>
          </cell>
          <cell r="K826"/>
          <cell r="L826" t="str">
            <v>Gurgaon</v>
          </cell>
          <cell r="M826" t="str">
            <v>Arpan Chakraverty</v>
          </cell>
          <cell r="N826" t="str">
            <v>Spectra@Spectra.co</v>
          </cell>
          <cell r="O826"/>
          <cell r="P826" t="str">
            <v>BB Team</v>
          </cell>
          <cell r="Q826">
            <v>11993</v>
          </cell>
          <cell r="R826" t="str">
            <v>NonActive</v>
          </cell>
        </row>
        <row r="827">
          <cell r="C827">
            <v>12100</v>
          </cell>
          <cell r="D827" t="str">
            <v>Jayakumar V</v>
          </cell>
          <cell r="E827" t="str">
            <v>Channels</v>
          </cell>
          <cell r="F827" t="str">
            <v>Channel Manager</v>
          </cell>
          <cell r="G827">
            <v>44914</v>
          </cell>
          <cell r="H827" t="str">
            <v>&gt; 3 Month</v>
          </cell>
          <cell r="I827" t="str">
            <v>Kaptan BMC</v>
          </cell>
          <cell r="J827" t="str">
            <v>Channel Manager - TL</v>
          </cell>
          <cell r="K827">
            <v>10452</v>
          </cell>
          <cell r="L827" t="str">
            <v>Chennai</v>
          </cell>
          <cell r="M827" t="str">
            <v>Vipul Mathur</v>
          </cell>
          <cell r="N827" t="str">
            <v>jayakumar.v@spectra.co</v>
          </cell>
          <cell r="O827">
            <v>7299991717</v>
          </cell>
          <cell r="P827" t="str">
            <v>CPM</v>
          </cell>
          <cell r="Q827">
            <v>12100</v>
          </cell>
          <cell r="R827" t="str">
            <v>NonActive</v>
          </cell>
        </row>
        <row r="828">
          <cell r="C828">
            <v>12117</v>
          </cell>
          <cell r="D828" t="str">
            <v>Chandrabhan Singh</v>
          </cell>
          <cell r="E828" t="str">
            <v>Channels</v>
          </cell>
          <cell r="F828" t="str">
            <v>Channel Manager</v>
          </cell>
          <cell r="G828">
            <v>44922</v>
          </cell>
          <cell r="H828" t="str">
            <v>&gt; 3 Month</v>
          </cell>
          <cell r="I828" t="str">
            <v>Kaptan Bhati</v>
          </cell>
          <cell r="J828" t="str">
            <v>Channel Manager - TL</v>
          </cell>
          <cell r="K828"/>
          <cell r="L828" t="str">
            <v>Noida</v>
          </cell>
          <cell r="M828" t="str">
            <v>Rajat Wadhwa</v>
          </cell>
          <cell r="N828" t="str">
            <v>Chandrabhan.singh@spectra.co</v>
          </cell>
          <cell r="O828">
            <v>9599282256</v>
          </cell>
          <cell r="P828" t="str">
            <v>CPM</v>
          </cell>
          <cell r="Q828">
            <v>12117</v>
          </cell>
          <cell r="R828" t="str">
            <v>NonActive</v>
          </cell>
        </row>
        <row r="829">
          <cell r="C829">
            <v>12106</v>
          </cell>
          <cell r="D829" t="str">
            <v>Sheelpriy 1</v>
          </cell>
          <cell r="E829" t="str">
            <v>AM</v>
          </cell>
          <cell r="F829" t="str">
            <v>AM NCR</v>
          </cell>
          <cell r="G829">
            <v>44921</v>
          </cell>
          <cell r="H829" t="str">
            <v>&gt; 3 Month</v>
          </cell>
          <cell r="I829" t="str">
            <v>Rajeev Misra</v>
          </cell>
          <cell r="J829" t="str">
            <v>Account Manager - TL</v>
          </cell>
          <cell r="K829">
            <v>12239</v>
          </cell>
          <cell r="L829" t="str">
            <v>Delhi</v>
          </cell>
          <cell r="M829" t="str">
            <v>TBA</v>
          </cell>
          <cell r="N829" t="str">
            <v>sheelpriy.1@spectra.co</v>
          </cell>
          <cell r="O829">
            <v>9311299832</v>
          </cell>
          <cell r="P829" t="str">
            <v>Account Management</v>
          </cell>
          <cell r="Q829">
            <v>12106</v>
          </cell>
          <cell r="R829" t="str">
            <v>NonActive</v>
          </cell>
        </row>
        <row r="830">
          <cell r="C830">
            <v>12116</v>
          </cell>
          <cell r="D830" t="str">
            <v>Virendra Sudhakar Koyande</v>
          </cell>
          <cell r="E830" t="str">
            <v>Channels</v>
          </cell>
          <cell r="F830" t="str">
            <v>Channel Manager</v>
          </cell>
          <cell r="G830">
            <v>44921</v>
          </cell>
          <cell r="H830" t="str">
            <v>&gt; 3 Month</v>
          </cell>
          <cell r="I830" t="str">
            <v>Sreeraj V</v>
          </cell>
          <cell r="J830" t="str">
            <v>Channel Manager - TL</v>
          </cell>
          <cell r="K830"/>
          <cell r="L830" t="str">
            <v>Mumbai</v>
          </cell>
          <cell r="M830" t="str">
            <v>Rajat Wadhwa</v>
          </cell>
          <cell r="N830" t="str">
            <v>virendra.koyande@spectra.co</v>
          </cell>
          <cell r="O830"/>
          <cell r="P830" t="str">
            <v>CPM</v>
          </cell>
          <cell r="Q830">
            <v>12116</v>
          </cell>
          <cell r="R830" t="str">
            <v>NonActive</v>
          </cell>
        </row>
        <row r="831">
          <cell r="C831">
            <v>12098</v>
          </cell>
          <cell r="D831" t="str">
            <v>Santhosh 1</v>
          </cell>
          <cell r="E831" t="str">
            <v>VM</v>
          </cell>
          <cell r="F831" t="str">
            <v>Varticle Manager</v>
          </cell>
          <cell r="G831">
            <v>44911</v>
          </cell>
          <cell r="H831" t="str">
            <v>&gt; 3 Month</v>
          </cell>
          <cell r="I831" t="str">
            <v>Sharath Menon</v>
          </cell>
          <cell r="J831" t="str">
            <v>VBM</v>
          </cell>
          <cell r="K831"/>
          <cell r="L831" t="str">
            <v>Bangalore</v>
          </cell>
          <cell r="M831" t="str">
            <v>Sharath Menon</v>
          </cell>
          <cell r="N831" t="str">
            <v>abc@spectra.co</v>
          </cell>
          <cell r="O831"/>
          <cell r="P831" t="str">
            <v>BB Team</v>
          </cell>
          <cell r="Q831">
            <v>12098</v>
          </cell>
          <cell r="R831" t="str">
            <v>NonActive</v>
          </cell>
        </row>
        <row r="832">
          <cell r="C832">
            <v>12094</v>
          </cell>
          <cell r="D832" t="str">
            <v>Shaik Aleem5</v>
          </cell>
          <cell r="E832" t="str">
            <v>TM B&amp;C</v>
          </cell>
          <cell r="F832" t="str">
            <v>Territory manager</v>
          </cell>
          <cell r="G832">
            <v>44902</v>
          </cell>
          <cell r="H832" t="str">
            <v>&gt; 3 Month</v>
          </cell>
          <cell r="I832" t="str">
            <v>Manjunath</v>
          </cell>
          <cell r="J832" t="str">
            <v>Sales Officer - TL</v>
          </cell>
          <cell r="K832">
            <v>12157</v>
          </cell>
          <cell r="L832" t="str">
            <v>Bangalore</v>
          </cell>
          <cell r="M832" t="str">
            <v>Arpan Chakraverty</v>
          </cell>
          <cell r="N832" t="str">
            <v>shaik.aleem5@spectra.co</v>
          </cell>
          <cell r="O832"/>
          <cell r="P832" t="str">
            <v>BB Team</v>
          </cell>
          <cell r="Q832">
            <v>12094</v>
          </cell>
          <cell r="R832" t="str">
            <v>NonActive</v>
          </cell>
        </row>
        <row r="833">
          <cell r="C833">
            <v>12097</v>
          </cell>
          <cell r="D833" t="str">
            <v>SK Javed Reaz</v>
          </cell>
          <cell r="E833" t="str">
            <v>TM B&amp;C</v>
          </cell>
          <cell r="F833" t="str">
            <v>Sales Officers</v>
          </cell>
          <cell r="G833">
            <v>44911</v>
          </cell>
          <cell r="H833" t="str">
            <v>&gt; 3 Month</v>
          </cell>
          <cell r="I833" t="str">
            <v>Basavaraj GB</v>
          </cell>
          <cell r="J833" t="str">
            <v>Sales Officer - TL</v>
          </cell>
          <cell r="K833"/>
          <cell r="L833" t="str">
            <v>Bangalore</v>
          </cell>
          <cell r="M833" t="str">
            <v>Sharath Menon</v>
          </cell>
          <cell r="N833" t="str">
            <v>javed.reaz@spectra.co</v>
          </cell>
          <cell r="O833"/>
          <cell r="P833" t="str">
            <v>BB Team</v>
          </cell>
          <cell r="Q833">
            <v>12097</v>
          </cell>
          <cell r="R833" t="str">
            <v>NonActive</v>
          </cell>
        </row>
        <row r="834">
          <cell r="C834">
            <v>12121</v>
          </cell>
          <cell r="D834" t="str">
            <v>Dinesh Kumar Gupta</v>
          </cell>
          <cell r="E834" t="str">
            <v>SO BMC</v>
          </cell>
          <cell r="F834" t="str">
            <v>Sales Officers</v>
          </cell>
          <cell r="G834">
            <v>44931</v>
          </cell>
          <cell r="H834" t="str">
            <v>&gt; 3 Month</v>
          </cell>
          <cell r="I834" t="str">
            <v>Anand Kumar</v>
          </cell>
          <cell r="J834" t="str">
            <v>Sales Officer - TL</v>
          </cell>
          <cell r="K834"/>
          <cell r="L834" t="str">
            <v>Mumbai</v>
          </cell>
          <cell r="M834" t="str">
            <v>Rohit Rahul</v>
          </cell>
          <cell r="N834" t="str">
            <v>abc@spectra.co</v>
          </cell>
          <cell r="O834"/>
          <cell r="P834" t="str">
            <v>BB Team</v>
          </cell>
          <cell r="Q834">
            <v>12121</v>
          </cell>
          <cell r="R834" t="str">
            <v>NonActive</v>
          </cell>
        </row>
        <row r="835">
          <cell r="C835">
            <v>12079</v>
          </cell>
          <cell r="D835" t="str">
            <v>Umesh Kumar Gupta</v>
          </cell>
          <cell r="E835" t="str">
            <v>SO NCR</v>
          </cell>
          <cell r="F835" t="str">
            <v>Sales Officers</v>
          </cell>
          <cell r="G835">
            <v>44896</v>
          </cell>
          <cell r="H835" t="str">
            <v>&gt; 3 Month</v>
          </cell>
          <cell r="I835" t="str">
            <v>Dilip Kumar</v>
          </cell>
          <cell r="J835" t="str">
            <v>Sales Officer - TL</v>
          </cell>
          <cell r="K835"/>
          <cell r="L835" t="str">
            <v>Delhi</v>
          </cell>
          <cell r="M835" t="str">
            <v>Arpan Chakraverty</v>
          </cell>
          <cell r="N835" t="str">
            <v>Spectra@Spectra.co</v>
          </cell>
          <cell r="O835"/>
          <cell r="P835" t="str">
            <v>BB Team</v>
          </cell>
          <cell r="Q835">
            <v>12079</v>
          </cell>
          <cell r="R835" t="str">
            <v>NonActive</v>
          </cell>
        </row>
        <row r="836">
          <cell r="C836">
            <v>12081</v>
          </cell>
          <cell r="D836" t="str">
            <v>SAURAV CHAUHAN</v>
          </cell>
          <cell r="E836" t="str">
            <v>SO NCR</v>
          </cell>
          <cell r="F836" t="str">
            <v>Sales Officers</v>
          </cell>
          <cell r="G836">
            <v>44897</v>
          </cell>
          <cell r="H836" t="str">
            <v>&gt; 3 Month</v>
          </cell>
          <cell r="I836" t="str">
            <v>Mukesh Lohia</v>
          </cell>
          <cell r="J836" t="str">
            <v>Sales Officer - TL</v>
          </cell>
          <cell r="K836"/>
          <cell r="L836" t="str">
            <v>Delhi</v>
          </cell>
          <cell r="M836" t="str">
            <v>Arpan Chakraverty</v>
          </cell>
          <cell r="N836" t="str">
            <v>Spectra@Spectra.co</v>
          </cell>
          <cell r="O836"/>
          <cell r="P836" t="str">
            <v>BB Team</v>
          </cell>
          <cell r="Q836">
            <v>12081</v>
          </cell>
          <cell r="R836" t="str">
            <v>NonActive</v>
          </cell>
        </row>
        <row r="837">
          <cell r="C837">
            <v>12082</v>
          </cell>
          <cell r="D837" t="str">
            <v>Deepanshu Chaudhary</v>
          </cell>
          <cell r="E837" t="str">
            <v>SO NCR</v>
          </cell>
          <cell r="F837" t="str">
            <v>Sales Officers</v>
          </cell>
          <cell r="G837">
            <v>44897</v>
          </cell>
          <cell r="H837" t="str">
            <v>&gt; 3 Month</v>
          </cell>
          <cell r="I837" t="str">
            <v>Akash Garg</v>
          </cell>
          <cell r="J837" t="str">
            <v>Sales Officer - TL</v>
          </cell>
          <cell r="K837"/>
          <cell r="L837" t="str">
            <v>Gurgaon</v>
          </cell>
          <cell r="M837" t="str">
            <v>Arpan Chakraverty</v>
          </cell>
          <cell r="N837" t="str">
            <v>Spectra@Spectra.co</v>
          </cell>
          <cell r="O837"/>
          <cell r="P837" t="str">
            <v>BB Team</v>
          </cell>
          <cell r="Q837">
            <v>12082</v>
          </cell>
          <cell r="R837" t="str">
            <v>NonActive</v>
          </cell>
        </row>
        <row r="838">
          <cell r="C838">
            <v>12088</v>
          </cell>
          <cell r="D838" t="str">
            <v>Himanshu Kumar Singh</v>
          </cell>
          <cell r="E838" t="str">
            <v>SO NCR</v>
          </cell>
          <cell r="F838" t="str">
            <v>Sales Officers</v>
          </cell>
          <cell r="G838">
            <v>44900</v>
          </cell>
          <cell r="H838" t="str">
            <v>&gt; 3 Month</v>
          </cell>
          <cell r="I838" t="str">
            <v>Durgesh Mishra</v>
          </cell>
          <cell r="J838" t="str">
            <v>Sales Officer - TL</v>
          </cell>
          <cell r="K838"/>
          <cell r="L838" t="str">
            <v>Noida</v>
          </cell>
          <cell r="M838" t="str">
            <v>Arpan Chakraverty</v>
          </cell>
          <cell r="N838" t="str">
            <v>Spectra@Spectra.co</v>
          </cell>
          <cell r="O838"/>
          <cell r="P838" t="str">
            <v>BB Team</v>
          </cell>
          <cell r="Q838">
            <v>12088</v>
          </cell>
          <cell r="R838" t="str">
            <v>NonActive</v>
          </cell>
        </row>
        <row r="839">
          <cell r="C839">
            <v>12092</v>
          </cell>
          <cell r="D839" t="str">
            <v>Deepanshu Kumar</v>
          </cell>
          <cell r="E839" t="str">
            <v>TM Noi</v>
          </cell>
          <cell r="F839" t="str">
            <v>Sales Officers</v>
          </cell>
          <cell r="G839">
            <v>44900</v>
          </cell>
          <cell r="H839" t="str">
            <v>&gt; 3 Month</v>
          </cell>
          <cell r="I839" t="str">
            <v>Durgesh Mishra</v>
          </cell>
          <cell r="J839" t="str">
            <v>Sales Officer - TL</v>
          </cell>
          <cell r="K839"/>
          <cell r="L839" t="str">
            <v>Noida</v>
          </cell>
          <cell r="M839" t="str">
            <v>Arpan Chakraverty</v>
          </cell>
          <cell r="N839" t="str">
            <v>deepanshu.kumar@spectra.co</v>
          </cell>
          <cell r="O839"/>
          <cell r="P839" t="str">
            <v>BB Team</v>
          </cell>
          <cell r="Q839">
            <v>12092</v>
          </cell>
          <cell r="R839" t="str">
            <v>NonActive</v>
          </cell>
        </row>
        <row r="840">
          <cell r="C840">
            <v>12093</v>
          </cell>
          <cell r="D840" t="str">
            <v>KANCHAN GUPTA</v>
          </cell>
          <cell r="E840" t="str">
            <v>SO NCR</v>
          </cell>
          <cell r="F840" t="str">
            <v>Sales Officers</v>
          </cell>
          <cell r="G840">
            <v>44900</v>
          </cell>
          <cell r="H840" t="str">
            <v>&gt; 3 Month</v>
          </cell>
          <cell r="I840" t="str">
            <v>Durgesh Mishra</v>
          </cell>
          <cell r="J840" t="str">
            <v>Sales Officer - TL</v>
          </cell>
          <cell r="K840"/>
          <cell r="L840" t="str">
            <v>Noida</v>
          </cell>
          <cell r="M840" t="str">
            <v>Arpan Chakraverty</v>
          </cell>
          <cell r="N840" t="str">
            <v>Spectra@Spectra.co</v>
          </cell>
          <cell r="O840"/>
          <cell r="P840" t="str">
            <v>BB Team</v>
          </cell>
          <cell r="Q840">
            <v>12093</v>
          </cell>
          <cell r="R840" t="str">
            <v>NonActive</v>
          </cell>
        </row>
        <row r="841">
          <cell r="C841">
            <v>12090</v>
          </cell>
          <cell r="D841" t="str">
            <v>Nitish Chaturwedi</v>
          </cell>
          <cell r="E841" t="str">
            <v>SO NCR</v>
          </cell>
          <cell r="F841" t="str">
            <v>Sales Officers</v>
          </cell>
          <cell r="G841">
            <v>44901</v>
          </cell>
          <cell r="H841" t="str">
            <v>&gt; 3 Month</v>
          </cell>
          <cell r="I841" t="str">
            <v>Durgesh Mishra</v>
          </cell>
          <cell r="J841" t="str">
            <v>Sales Officer - TL</v>
          </cell>
          <cell r="K841"/>
          <cell r="L841" t="str">
            <v>Noida</v>
          </cell>
          <cell r="M841" t="str">
            <v>Arpan Chakraverty</v>
          </cell>
          <cell r="N841" t="str">
            <v>Spectra@Spectra.co</v>
          </cell>
          <cell r="O841"/>
          <cell r="P841" t="str">
            <v>BB Team</v>
          </cell>
          <cell r="Q841">
            <v>12090</v>
          </cell>
          <cell r="R841" t="str">
            <v>NonActive</v>
          </cell>
        </row>
        <row r="842">
          <cell r="C842">
            <v>12131</v>
          </cell>
          <cell r="D842" t="str">
            <v>Avnish Kumar</v>
          </cell>
          <cell r="E842" t="str">
            <v>SO NCR</v>
          </cell>
          <cell r="F842" t="str">
            <v>Sales Officers</v>
          </cell>
          <cell r="G842">
            <v>44935</v>
          </cell>
          <cell r="H842" t="str">
            <v>&gt; 3 Month</v>
          </cell>
          <cell r="I842" t="str">
            <v>Durgesh Mishra</v>
          </cell>
          <cell r="J842" t="str">
            <v>Sales Officer - TL</v>
          </cell>
          <cell r="K842"/>
          <cell r="L842" t="str">
            <v>Noida</v>
          </cell>
          <cell r="M842" t="str">
            <v>Arpan Chakraverty</v>
          </cell>
          <cell r="N842" t="str">
            <v>Spectra@Spectra.co</v>
          </cell>
          <cell r="O842"/>
          <cell r="P842" t="str">
            <v>BB Team</v>
          </cell>
          <cell r="Q842">
            <v>12131</v>
          </cell>
          <cell r="R842" t="str">
            <v>NonActive</v>
          </cell>
        </row>
        <row r="843">
          <cell r="C843">
            <v>12135</v>
          </cell>
          <cell r="D843" t="str">
            <v>Rohit Pareek</v>
          </cell>
          <cell r="E843" t="str">
            <v>TM Del</v>
          </cell>
          <cell r="F843" t="str">
            <v>Sales Officers</v>
          </cell>
          <cell r="G843">
            <v>44935</v>
          </cell>
          <cell r="H843" t="str">
            <v>&gt; 3 Month</v>
          </cell>
          <cell r="I843" t="str">
            <v>Dilip Kumar</v>
          </cell>
          <cell r="J843" t="str">
            <v>Sales Officer - TL</v>
          </cell>
          <cell r="K843"/>
          <cell r="L843" t="str">
            <v>Delhi</v>
          </cell>
          <cell r="M843" t="str">
            <v>Arpan Chakraverty</v>
          </cell>
          <cell r="N843" t="str">
            <v>rohit.pareek@spectra.co</v>
          </cell>
          <cell r="O843"/>
          <cell r="P843" t="str">
            <v>BB Team</v>
          </cell>
          <cell r="Q843">
            <v>12135</v>
          </cell>
          <cell r="R843" t="str">
            <v>NonActive</v>
          </cell>
        </row>
        <row r="844">
          <cell r="C844">
            <v>12137</v>
          </cell>
          <cell r="D844" t="str">
            <v>Ravindra Chaubey</v>
          </cell>
          <cell r="E844" t="str">
            <v>TM Mum</v>
          </cell>
          <cell r="F844" t="str">
            <v>Sales Officers</v>
          </cell>
          <cell r="G844">
            <v>44942</v>
          </cell>
          <cell r="H844" t="str">
            <v>&gt; 3 Month</v>
          </cell>
          <cell r="I844" t="str">
            <v>Anand Kumar</v>
          </cell>
          <cell r="J844" t="str">
            <v>Sales Officer - TL</v>
          </cell>
          <cell r="K844"/>
          <cell r="L844" t="str">
            <v>Mumbai</v>
          </cell>
          <cell r="M844" t="str">
            <v>Rohit Rahul</v>
          </cell>
          <cell r="N844" t="str">
            <v>ravindra.chaubey@spectra.co</v>
          </cell>
          <cell r="O844"/>
          <cell r="P844" t="str">
            <v>BB Team</v>
          </cell>
          <cell r="Q844">
            <v>12137</v>
          </cell>
          <cell r="R844" t="str">
            <v>NonActive</v>
          </cell>
        </row>
        <row r="845">
          <cell r="C845">
            <v>12138</v>
          </cell>
          <cell r="D845" t="str">
            <v>Abhishek R</v>
          </cell>
          <cell r="E845" t="str">
            <v>Sales Officers</v>
          </cell>
          <cell r="F845" t="str">
            <v>Sales Officers</v>
          </cell>
          <cell r="G845">
            <v>44944</v>
          </cell>
          <cell r="H845" t="str">
            <v>&gt; 3 Month</v>
          </cell>
          <cell r="I845" t="str">
            <v>Manjunath</v>
          </cell>
          <cell r="J845" t="str">
            <v>Sales Officer - TL</v>
          </cell>
          <cell r="K845"/>
          <cell r="L845" t="str">
            <v>Bangalore</v>
          </cell>
          <cell r="M845" t="str">
            <v>Sunil Kale</v>
          </cell>
          <cell r="N845" t="str">
            <v>abhishek.r@spectra.co</v>
          </cell>
          <cell r="O845"/>
          <cell r="P845" t="str">
            <v>BB Team</v>
          </cell>
          <cell r="Q845">
            <v>12138</v>
          </cell>
          <cell r="R845" t="str">
            <v>NonActive</v>
          </cell>
        </row>
        <row r="846">
          <cell r="C846">
            <v>12140</v>
          </cell>
          <cell r="D846" t="str">
            <v>Likith C R</v>
          </cell>
          <cell r="E846" t="str">
            <v>TM B&amp;C</v>
          </cell>
          <cell r="F846" t="str">
            <v>Sales Officers</v>
          </cell>
          <cell r="G846">
            <v>44949</v>
          </cell>
          <cell r="H846" t="str">
            <v>&gt; 3 Month</v>
          </cell>
          <cell r="I846" t="str">
            <v>Basavaraj GB</v>
          </cell>
          <cell r="J846" t="str">
            <v>Sales Officer - TL</v>
          </cell>
          <cell r="K846"/>
          <cell r="L846" t="str">
            <v>Bangalore</v>
          </cell>
          <cell r="M846" t="str">
            <v>Sunil Kale</v>
          </cell>
          <cell r="N846" t="str">
            <v>likith.cr@spectra.co</v>
          </cell>
          <cell r="O846"/>
          <cell r="P846" t="str">
            <v>BB Team</v>
          </cell>
          <cell r="Q846">
            <v>12140</v>
          </cell>
          <cell r="R846" t="str">
            <v>NonActive</v>
          </cell>
        </row>
        <row r="847">
          <cell r="C847">
            <v>12134</v>
          </cell>
          <cell r="D847" t="str">
            <v>Aman Khatri</v>
          </cell>
          <cell r="E847" t="str">
            <v>Channels</v>
          </cell>
          <cell r="F847" t="str">
            <v>Channel Manager</v>
          </cell>
          <cell r="G847">
            <v>44942</v>
          </cell>
          <cell r="H847" t="str">
            <v>&gt; 3 Month</v>
          </cell>
          <cell r="I847" t="str">
            <v>Manoj Giri</v>
          </cell>
          <cell r="J847" t="str">
            <v>Sales Manager</v>
          </cell>
          <cell r="K847" t="e">
            <v>#N/A</v>
          </cell>
          <cell r="L847" t="str">
            <v>Delhi</v>
          </cell>
          <cell r="M847" t="str">
            <v>Vipul Mathur</v>
          </cell>
          <cell r="N847" t="str">
            <v>aman.khatri@spectra.co</v>
          </cell>
          <cell r="O847"/>
          <cell r="P847" t="str">
            <v>CPM</v>
          </cell>
          <cell r="Q847">
            <v>12134</v>
          </cell>
          <cell r="R847" t="str">
            <v>Active</v>
          </cell>
        </row>
        <row r="848">
          <cell r="C848">
            <v>12141</v>
          </cell>
          <cell r="D848" t="str">
            <v>Shadab Ahmad</v>
          </cell>
          <cell r="E848" t="str">
            <v>AM</v>
          </cell>
          <cell r="F848" t="str">
            <v>AM NCR</v>
          </cell>
          <cell r="G848">
            <v>44952</v>
          </cell>
          <cell r="H848" t="str">
            <v>&gt; 3 Month</v>
          </cell>
          <cell r="I848" t="str">
            <v>Rahul Chandani</v>
          </cell>
          <cell r="J848" t="str">
            <v>Account Manager - TL</v>
          </cell>
          <cell r="K848"/>
          <cell r="L848" t="str">
            <v>Delhi</v>
          </cell>
          <cell r="M848" t="str">
            <v>Umesh Sharma</v>
          </cell>
          <cell r="N848" t="str">
            <v>shadab.ahmad@spectra.co</v>
          </cell>
          <cell r="O848"/>
          <cell r="P848" t="str">
            <v>GAM</v>
          </cell>
          <cell r="Q848">
            <v>12141</v>
          </cell>
          <cell r="R848" t="str">
            <v>NonActive</v>
          </cell>
        </row>
        <row r="849">
          <cell r="C849">
            <v>12145</v>
          </cell>
          <cell r="D849" t="str">
            <v>Madhav Saxena</v>
          </cell>
          <cell r="E849" t="str">
            <v>TM Noi</v>
          </cell>
          <cell r="F849" t="str">
            <v>Territory manager</v>
          </cell>
          <cell r="G849">
            <v>44959</v>
          </cell>
          <cell r="H849" t="str">
            <v>&gt; 3 Month</v>
          </cell>
          <cell r="I849" t="str">
            <v>Rajvardhan .</v>
          </cell>
          <cell r="J849" t="str">
            <v>Sales Officer - TL</v>
          </cell>
          <cell r="K849">
            <v>10660</v>
          </cell>
          <cell r="L849" t="str">
            <v>Noida</v>
          </cell>
          <cell r="M849" t="str">
            <v xml:space="preserve">Vijay Singh </v>
          </cell>
          <cell r="N849" t="str">
            <v>madhav.saxena@spectra.co</v>
          </cell>
          <cell r="O849">
            <v>9319993817</v>
          </cell>
          <cell r="P849" t="str">
            <v>BB Team</v>
          </cell>
          <cell r="Q849">
            <v>12145</v>
          </cell>
          <cell r="R849" t="str">
            <v>NonActive</v>
          </cell>
        </row>
        <row r="850">
          <cell r="C850">
            <v>12155</v>
          </cell>
          <cell r="D850" t="str">
            <v>Gururaju BJ</v>
          </cell>
          <cell r="E850" t="str">
            <v>SO BMC</v>
          </cell>
          <cell r="F850" t="str">
            <v>Sales Officers</v>
          </cell>
          <cell r="G850">
            <v>44970</v>
          </cell>
          <cell r="H850" t="str">
            <v>&gt; 3 Month</v>
          </cell>
          <cell r="I850" t="str">
            <v>Shaik Basha</v>
          </cell>
          <cell r="J850" t="str">
            <v>Sales Officer - TL</v>
          </cell>
          <cell r="K850"/>
          <cell r="L850" t="str">
            <v>Bangalore</v>
          </cell>
          <cell r="M850" t="str">
            <v>Sunil Kale</v>
          </cell>
          <cell r="N850" t="str">
            <v>gururaju.bj@spectra.co</v>
          </cell>
          <cell r="O850">
            <v>9972232711</v>
          </cell>
          <cell r="P850" t="str">
            <v>BB Team</v>
          </cell>
          <cell r="Q850">
            <v>12155</v>
          </cell>
          <cell r="R850" t="str">
            <v>NonActive</v>
          </cell>
        </row>
        <row r="851">
          <cell r="C851">
            <v>12148</v>
          </cell>
          <cell r="D851" t="str">
            <v>Om Prakash Pandey</v>
          </cell>
          <cell r="E851" t="str">
            <v>TM Del</v>
          </cell>
          <cell r="F851" t="str">
            <v>Sales Officers</v>
          </cell>
          <cell r="G851">
            <v>44960</v>
          </cell>
          <cell r="H851" t="str">
            <v>&gt; 3 Month</v>
          </cell>
          <cell r="I851" t="str">
            <v>Dilip Kumar</v>
          </cell>
          <cell r="J851" t="str">
            <v>Sales Officer - TL</v>
          </cell>
          <cell r="K851"/>
          <cell r="L851" t="str">
            <v>Delhi</v>
          </cell>
          <cell r="M851" t="str">
            <v>Arpan Chakraverty</v>
          </cell>
          <cell r="N851" t="str">
            <v>om.pandey@spectra.co</v>
          </cell>
          <cell r="O851">
            <v>9319993819</v>
          </cell>
          <cell r="P851" t="str">
            <v>BB Team</v>
          </cell>
          <cell r="Q851">
            <v>12148</v>
          </cell>
          <cell r="R851" t="str">
            <v>NonActive</v>
          </cell>
        </row>
        <row r="852">
          <cell r="C852">
            <v>12143</v>
          </cell>
          <cell r="D852" t="str">
            <v>Rajagopal M</v>
          </cell>
          <cell r="E852" t="str">
            <v>SO BMC</v>
          </cell>
          <cell r="F852" t="str">
            <v>Sales Officers</v>
          </cell>
          <cell r="G852">
            <v>44956</v>
          </cell>
          <cell r="H852" t="str">
            <v>&gt; 3 Month</v>
          </cell>
          <cell r="I852" t="str">
            <v>Shaik Basha</v>
          </cell>
          <cell r="J852" t="str">
            <v>Sales Officer - TL</v>
          </cell>
          <cell r="K852"/>
          <cell r="L852" t="str">
            <v>Bangalore</v>
          </cell>
          <cell r="M852" t="str">
            <v>Sunil Kale</v>
          </cell>
          <cell r="N852" t="str">
            <v>rajagopal.m@spectra.co</v>
          </cell>
          <cell r="O852"/>
          <cell r="P852" t="str">
            <v>BB Team</v>
          </cell>
          <cell r="Q852">
            <v>12143</v>
          </cell>
          <cell r="R852" t="str">
            <v>NonActive</v>
          </cell>
        </row>
        <row r="853">
          <cell r="C853">
            <v>12147</v>
          </cell>
          <cell r="D853" t="str">
            <v>U Chandrakant</v>
          </cell>
          <cell r="E853" t="str">
            <v>SO BMC</v>
          </cell>
          <cell r="F853" t="str">
            <v>Sales Officers</v>
          </cell>
          <cell r="G853">
            <v>44960</v>
          </cell>
          <cell r="H853" t="str">
            <v>&gt; 3 Month</v>
          </cell>
          <cell r="I853" t="str">
            <v>Manjunath</v>
          </cell>
          <cell r="J853" t="str">
            <v>Sales Officer - TL</v>
          </cell>
          <cell r="K853"/>
          <cell r="L853" t="str">
            <v>Bangalore</v>
          </cell>
          <cell r="M853" t="str">
            <v>Sunil Kale</v>
          </cell>
          <cell r="N853" t="str">
            <v>u.chandrakant@spectra.co</v>
          </cell>
          <cell r="O853"/>
          <cell r="P853" t="str">
            <v>BB Team</v>
          </cell>
          <cell r="Q853">
            <v>12147</v>
          </cell>
          <cell r="R853" t="str">
            <v>NonActive</v>
          </cell>
        </row>
        <row r="854">
          <cell r="C854">
            <v>12152</v>
          </cell>
          <cell r="D854" t="str">
            <v>Kajal Sharma</v>
          </cell>
          <cell r="E854" t="str">
            <v>AM</v>
          </cell>
          <cell r="F854" t="str">
            <v>AM NCR</v>
          </cell>
          <cell r="G854">
            <v>44970</v>
          </cell>
          <cell r="H854" t="str">
            <v>&gt; 3 Month</v>
          </cell>
          <cell r="I854" t="str">
            <v>Rahul Chandani</v>
          </cell>
          <cell r="J854" t="str">
            <v>Account Manager - TL</v>
          </cell>
          <cell r="K854"/>
          <cell r="L854" t="str">
            <v>Noida</v>
          </cell>
          <cell r="M854" t="str">
            <v>Nishith Srivastava</v>
          </cell>
          <cell r="N854" t="str">
            <v>kajal.sharma@spectra.co</v>
          </cell>
          <cell r="O854"/>
          <cell r="P854" t="str">
            <v>GAM</v>
          </cell>
          <cell r="Q854">
            <v>12152</v>
          </cell>
          <cell r="R854" t="str">
            <v>NonActive</v>
          </cell>
        </row>
        <row r="855">
          <cell r="C855">
            <v>12153</v>
          </cell>
          <cell r="D855" t="str">
            <v>Sourabh Gupta1</v>
          </cell>
          <cell r="E855" t="str">
            <v>TM GGN</v>
          </cell>
          <cell r="F855" t="str">
            <v>Sales Officers</v>
          </cell>
          <cell r="G855">
            <v>44970</v>
          </cell>
          <cell r="H855" t="str">
            <v>&gt; 3 Month</v>
          </cell>
          <cell r="I855" t="str">
            <v>Rahul Zutshi</v>
          </cell>
          <cell r="J855" t="str">
            <v>Sales Officer - TL</v>
          </cell>
          <cell r="K855"/>
          <cell r="L855" t="str">
            <v>Gurgaon</v>
          </cell>
          <cell r="M855" t="str">
            <v>Kunal Sawhney</v>
          </cell>
          <cell r="N855" t="str">
            <v>sourabh.gupta1@spectra.co</v>
          </cell>
          <cell r="O855"/>
          <cell r="P855" t="str">
            <v>BB Team</v>
          </cell>
          <cell r="Q855">
            <v>12153</v>
          </cell>
          <cell r="R855" t="str">
            <v>NonActive</v>
          </cell>
        </row>
        <row r="856">
          <cell r="C856">
            <v>12156</v>
          </cell>
          <cell r="D856" t="str">
            <v>Sahil .</v>
          </cell>
          <cell r="E856" t="str">
            <v>SO NCR</v>
          </cell>
          <cell r="F856" t="str">
            <v>Sales Officers</v>
          </cell>
          <cell r="G856">
            <v>44977</v>
          </cell>
          <cell r="H856" t="str">
            <v>&gt; 3 Month</v>
          </cell>
          <cell r="I856" t="str">
            <v>Mukesh Lohia</v>
          </cell>
          <cell r="J856" t="str">
            <v>Sales Officer - TL</v>
          </cell>
          <cell r="K856"/>
          <cell r="L856" t="str">
            <v>Delhi</v>
          </cell>
          <cell r="M856" t="str">
            <v>Arpan Chakraverty</v>
          </cell>
          <cell r="N856" t="str">
            <v>Spectra@Spectra.co</v>
          </cell>
          <cell r="O856"/>
          <cell r="P856" t="str">
            <v>BB Team</v>
          </cell>
          <cell r="Q856">
            <v>12156</v>
          </cell>
          <cell r="R856" t="str">
            <v>NonActive</v>
          </cell>
        </row>
        <row r="857">
          <cell r="C857">
            <v>12159</v>
          </cell>
          <cell r="D857" t="str">
            <v>Manoj Kumar3</v>
          </cell>
          <cell r="E857" t="str">
            <v>TM Del</v>
          </cell>
          <cell r="F857" t="str">
            <v>Sales Officers</v>
          </cell>
          <cell r="G857">
            <v>44978</v>
          </cell>
          <cell r="H857" t="str">
            <v>&gt; 3 Month</v>
          </cell>
          <cell r="I857" t="str">
            <v>Amit Tripathi</v>
          </cell>
          <cell r="J857" t="str">
            <v>Sales Officer - TL</v>
          </cell>
          <cell r="K857"/>
          <cell r="L857" t="str">
            <v>Delhi</v>
          </cell>
          <cell r="M857" t="str">
            <v>Arpan Chakraverty</v>
          </cell>
          <cell r="N857" t="str">
            <v>manoj.kumar3@spectra.co</v>
          </cell>
          <cell r="O857"/>
          <cell r="P857" t="str">
            <v>BB Team</v>
          </cell>
          <cell r="Q857">
            <v>12159</v>
          </cell>
          <cell r="R857" t="str">
            <v>NonActive</v>
          </cell>
        </row>
        <row r="858">
          <cell r="C858">
            <v>12160</v>
          </cell>
          <cell r="D858" t="str">
            <v>Nilesh Madhuker Zodape</v>
          </cell>
          <cell r="E858" t="str">
            <v>Account Management</v>
          </cell>
          <cell r="F858" t="str">
            <v>IAM</v>
          </cell>
          <cell r="G858">
            <v>44979</v>
          </cell>
          <cell r="H858" t="str">
            <v>&gt; 3 Month</v>
          </cell>
          <cell r="I858" t="str">
            <v>Vineet Garg</v>
          </cell>
          <cell r="J858" t="str">
            <v>RAM</v>
          </cell>
          <cell r="K858">
            <v>10096</v>
          </cell>
          <cell r="L858" t="str">
            <v>Mumbai</v>
          </cell>
          <cell r="M858" t="str">
            <v>Himanshu Goyal</v>
          </cell>
          <cell r="N858" t="str">
            <v>nilesh.zodape@spectra.co</v>
          </cell>
          <cell r="O858"/>
          <cell r="P858" t="str">
            <v>Account Management</v>
          </cell>
          <cell r="Q858">
            <v>12160</v>
          </cell>
          <cell r="R858" t="str">
            <v>Active</v>
          </cell>
        </row>
        <row r="859">
          <cell r="C859">
            <v>12144</v>
          </cell>
          <cell r="D859" t="str">
            <v>Abhay Saxena</v>
          </cell>
          <cell r="E859" t="str">
            <v>SO NCR</v>
          </cell>
          <cell r="F859" t="str">
            <v>Sales Officers</v>
          </cell>
          <cell r="G859">
            <v>44959</v>
          </cell>
          <cell r="H859" t="str">
            <v>&gt; 3 Month</v>
          </cell>
          <cell r="I859" t="str">
            <v>Rajesh  Kumar</v>
          </cell>
          <cell r="J859" t="str">
            <v>Sales Officer - TL</v>
          </cell>
          <cell r="K859"/>
          <cell r="L859" t="str">
            <v>Gurgaon</v>
          </cell>
          <cell r="M859" t="str">
            <v>Kunal Sawhney</v>
          </cell>
          <cell r="N859" t="str">
            <v>abhay.saxena@spectra.co</v>
          </cell>
          <cell r="O859"/>
          <cell r="P859" t="str">
            <v>BB Team</v>
          </cell>
          <cell r="Q859">
            <v>12144</v>
          </cell>
          <cell r="R859" t="str">
            <v>NonActive</v>
          </cell>
        </row>
        <row r="860">
          <cell r="C860">
            <v>12165</v>
          </cell>
          <cell r="D860" t="str">
            <v>Suresh Kumar</v>
          </cell>
          <cell r="E860" t="str">
            <v>AM</v>
          </cell>
          <cell r="F860" t="str">
            <v>AM NCR</v>
          </cell>
          <cell r="G860">
            <v>44987</v>
          </cell>
          <cell r="H860" t="str">
            <v>&gt; 3 Month</v>
          </cell>
          <cell r="I860" t="str">
            <v>Rajeev Misra</v>
          </cell>
          <cell r="J860" t="str">
            <v>Account Manager - TL</v>
          </cell>
          <cell r="K860">
            <v>12239</v>
          </cell>
          <cell r="L860" t="str">
            <v>Delhi</v>
          </cell>
          <cell r="M860" t="str">
            <v>Nishith Srivastava</v>
          </cell>
          <cell r="N860" t="str">
            <v>suresh.kumar@spectra.co</v>
          </cell>
          <cell r="O860"/>
          <cell r="P860" t="str">
            <v>Account Management</v>
          </cell>
          <cell r="Q860">
            <v>12165</v>
          </cell>
          <cell r="R860" t="str">
            <v>NonActive</v>
          </cell>
        </row>
        <row r="861">
          <cell r="C861" t="str">
            <v>000</v>
          </cell>
          <cell r="D861" t="str">
            <v>Himanshu Sharma2</v>
          </cell>
          <cell r="E861" t="str">
            <v>GAM</v>
          </cell>
          <cell r="F861" t="str">
            <v>GAM</v>
          </cell>
          <cell r="G861">
            <v>44987</v>
          </cell>
          <cell r="H861" t="str">
            <v>&gt; 3 Month</v>
          </cell>
          <cell r="I861" t="str">
            <v>Yogesh Mudgil</v>
          </cell>
          <cell r="J861" t="str">
            <v>Gold Account Manager - TL</v>
          </cell>
          <cell r="K861"/>
          <cell r="L861" t="str">
            <v>Gurgaon</v>
          </cell>
          <cell r="M861" t="str">
            <v>Umesh Sharma</v>
          </cell>
          <cell r="N861" t="str">
            <v>Spectra@Spectra.co</v>
          </cell>
          <cell r="O861"/>
          <cell r="P861" t="str">
            <v>GAM</v>
          </cell>
          <cell r="Q861" t="str">
            <v>000</v>
          </cell>
          <cell r="R861" t="str">
            <v>NonActive</v>
          </cell>
        </row>
        <row r="862">
          <cell r="C862">
            <v>12168</v>
          </cell>
          <cell r="D862" t="str">
            <v>Niteesh Kumar</v>
          </cell>
          <cell r="E862" t="str">
            <v>TM Del</v>
          </cell>
          <cell r="F862" t="str">
            <v>Territory manager</v>
          </cell>
          <cell r="G862">
            <v>44991</v>
          </cell>
          <cell r="H862" t="str">
            <v>&gt; 3 Month</v>
          </cell>
          <cell r="I862" t="str">
            <v xml:space="preserve">Amit Tripathi </v>
          </cell>
          <cell r="J862" t="str">
            <v>Sales Officer - TL</v>
          </cell>
          <cell r="K862">
            <v>10565</v>
          </cell>
          <cell r="L862" t="str">
            <v>Delhi</v>
          </cell>
          <cell r="M862" t="str">
            <v xml:space="preserve">Vijay Singh </v>
          </cell>
          <cell r="N862" t="str">
            <v>Niteesh.kumar@spectra.co</v>
          </cell>
          <cell r="O862">
            <v>9319798148</v>
          </cell>
          <cell r="P862" t="str">
            <v>BB Team</v>
          </cell>
          <cell r="Q862">
            <v>12168</v>
          </cell>
          <cell r="R862" t="str">
            <v>NonActive</v>
          </cell>
        </row>
        <row r="863">
          <cell r="C863">
            <v>12173</v>
          </cell>
          <cell r="D863" t="str">
            <v>Rahul Kumar1</v>
          </cell>
          <cell r="E863" t="str">
            <v>TM Del</v>
          </cell>
          <cell r="F863" t="str">
            <v>Territory manager</v>
          </cell>
          <cell r="G863">
            <v>44998</v>
          </cell>
          <cell r="H863" t="str">
            <v>&gt; 3 Month</v>
          </cell>
          <cell r="I863" t="str">
            <v xml:space="preserve">Amit Tripathi </v>
          </cell>
          <cell r="J863" t="str">
            <v>Sales Officer - TL</v>
          </cell>
          <cell r="K863">
            <v>10565</v>
          </cell>
          <cell r="L863" t="str">
            <v>Delhi</v>
          </cell>
          <cell r="M863" t="str">
            <v>Arpan Chakraverty</v>
          </cell>
          <cell r="N863" t="str">
            <v>rahul.kumar1@spectra.co</v>
          </cell>
          <cell r="O863">
            <v>9319798156</v>
          </cell>
          <cell r="P863" t="str">
            <v>BB Team</v>
          </cell>
          <cell r="Q863">
            <v>12173</v>
          </cell>
          <cell r="R863" t="str">
            <v>NonActive</v>
          </cell>
        </row>
        <row r="864">
          <cell r="C864">
            <v>12163</v>
          </cell>
          <cell r="D864" t="str">
            <v>Digesh Kumar Sharma</v>
          </cell>
          <cell r="E864" t="str">
            <v>SO NCR</v>
          </cell>
          <cell r="F864" t="str">
            <v>Sales Officers</v>
          </cell>
          <cell r="G864">
            <v>44980</v>
          </cell>
          <cell r="H864" t="str">
            <v>&gt; 3 Month</v>
          </cell>
          <cell r="I864" t="str">
            <v>Durgesh Mishra</v>
          </cell>
          <cell r="J864" t="str">
            <v>Sales Officer - TL</v>
          </cell>
          <cell r="K864"/>
          <cell r="L864" t="str">
            <v>Noida</v>
          </cell>
          <cell r="M864" t="str">
            <v>Arpan Chakraverty</v>
          </cell>
          <cell r="N864" t="str">
            <v>digesh.sharma@spectra.co</v>
          </cell>
          <cell r="O864">
            <v>9871180618</v>
          </cell>
          <cell r="P864" t="str">
            <v>BB Team</v>
          </cell>
          <cell r="Q864">
            <v>12163</v>
          </cell>
          <cell r="R864" t="str">
            <v>NonActive</v>
          </cell>
        </row>
        <row r="865">
          <cell r="C865">
            <v>12184</v>
          </cell>
          <cell r="D865" t="str">
            <v>Anuj Sharma</v>
          </cell>
          <cell r="E865" t="str">
            <v>VM</v>
          </cell>
          <cell r="F865" t="str">
            <v>Varticle Manager</v>
          </cell>
          <cell r="G865">
            <v>45009</v>
          </cell>
          <cell r="H865" t="str">
            <v>&gt; 3 Month</v>
          </cell>
          <cell r="I865" t="str">
            <v>Gaurav Sharma</v>
          </cell>
          <cell r="J865" t="str">
            <v>VBM</v>
          </cell>
          <cell r="K865"/>
          <cell r="L865" t="str">
            <v>Delhi</v>
          </cell>
          <cell r="M865" t="str">
            <v>Gaurav Sharma</v>
          </cell>
          <cell r="N865" t="str">
            <v>anuj.sharma@spectra.co</v>
          </cell>
          <cell r="O865">
            <v>8448693581</v>
          </cell>
          <cell r="P865" t="str">
            <v>AM Farming</v>
          </cell>
          <cell r="Q865">
            <v>12184</v>
          </cell>
          <cell r="R865" t="str">
            <v>NonActive</v>
          </cell>
        </row>
        <row r="866">
          <cell r="C866">
            <v>12169</v>
          </cell>
          <cell r="D866" t="str">
            <v>Nitin Garg</v>
          </cell>
          <cell r="E866" t="str">
            <v>Camera Solution</v>
          </cell>
          <cell r="F866" t="str">
            <v>Camera Solution</v>
          </cell>
          <cell r="G866">
            <v>44991</v>
          </cell>
          <cell r="H866" t="str">
            <v>&gt; 3 Month</v>
          </cell>
          <cell r="I866" t="str">
            <v>Deepak Gupta</v>
          </cell>
          <cell r="J866" t="str">
            <v>VBM</v>
          </cell>
          <cell r="K866">
            <v>12294</v>
          </cell>
          <cell r="L866" t="str">
            <v>Gurgaon</v>
          </cell>
          <cell r="M866" t="str">
            <v>Deepak Gupta</v>
          </cell>
          <cell r="N866" t="str">
            <v>nitin.garg@spectra.co</v>
          </cell>
          <cell r="O866">
            <v>9319798149</v>
          </cell>
          <cell r="P866" t="str">
            <v>VM</v>
          </cell>
          <cell r="Q866">
            <v>12169</v>
          </cell>
          <cell r="R866" t="str">
            <v>NonActive</v>
          </cell>
        </row>
        <row r="867">
          <cell r="C867">
            <v>12162</v>
          </cell>
          <cell r="D867" t="str">
            <v>Harshith Gowda</v>
          </cell>
          <cell r="E867" t="str">
            <v>SO BMC</v>
          </cell>
          <cell r="F867" t="str">
            <v>Sales Officers</v>
          </cell>
          <cell r="G867" t="str">
            <v>22-FEB-2023</v>
          </cell>
          <cell r="H867" t="str">
            <v>&gt; 3 Month</v>
          </cell>
          <cell r="I867" t="str">
            <v>Basavaraj GB</v>
          </cell>
          <cell r="J867" t="str">
            <v>Sales Officer - TL</v>
          </cell>
          <cell r="K867"/>
          <cell r="L867" t="str">
            <v>Bangalore</v>
          </cell>
          <cell r="M867" t="str">
            <v>Sunil Kale</v>
          </cell>
          <cell r="N867" t="str">
            <v>harshith.gowda@spectra.co</v>
          </cell>
          <cell r="O867"/>
          <cell r="P867" t="str">
            <v>BB Team</v>
          </cell>
          <cell r="Q867">
            <v>12162</v>
          </cell>
          <cell r="R867" t="str">
            <v>NonActive</v>
          </cell>
        </row>
        <row r="868">
          <cell r="C868">
            <v>12175</v>
          </cell>
          <cell r="D868" t="str">
            <v>Gagan HV</v>
          </cell>
          <cell r="E868" t="str">
            <v>SO BMC</v>
          </cell>
          <cell r="F868" t="str">
            <v>Sales Officers</v>
          </cell>
          <cell r="G868" t="str">
            <v>13-MAR-2023</v>
          </cell>
          <cell r="H868" t="str">
            <v>&gt; 3 Month</v>
          </cell>
          <cell r="I868" t="str">
            <v>Manjunath</v>
          </cell>
          <cell r="J868" t="str">
            <v>Sales Officer - TL</v>
          </cell>
          <cell r="K868"/>
          <cell r="L868" t="str">
            <v>Bangalore</v>
          </cell>
          <cell r="M868" t="str">
            <v>Sunil Kale</v>
          </cell>
          <cell r="N868" t="str">
            <v>gagan.hv@spectra.co</v>
          </cell>
          <cell r="O868"/>
          <cell r="P868" t="str">
            <v>BB Team</v>
          </cell>
          <cell r="Q868">
            <v>12175</v>
          </cell>
          <cell r="R868" t="str">
            <v>NonActive</v>
          </cell>
        </row>
        <row r="869">
          <cell r="C869">
            <v>12177</v>
          </cell>
          <cell r="D869" t="str">
            <v>Naveen A</v>
          </cell>
          <cell r="E869" t="str">
            <v>SO BMC</v>
          </cell>
          <cell r="F869" t="str">
            <v>Sales Officers</v>
          </cell>
          <cell r="G869" t="str">
            <v>13-MAR-2023</v>
          </cell>
          <cell r="H869" t="str">
            <v>&gt; 3 Month</v>
          </cell>
          <cell r="I869" t="str">
            <v>Raghunath</v>
          </cell>
          <cell r="J869" t="str">
            <v>Sales Officer - TL</v>
          </cell>
          <cell r="K869"/>
          <cell r="L869" t="str">
            <v>Bangalore</v>
          </cell>
          <cell r="M869" t="str">
            <v>Sunil Kale</v>
          </cell>
          <cell r="N869" t="str">
            <v>naveen.a@spectra.co</v>
          </cell>
          <cell r="O869"/>
          <cell r="P869" t="str">
            <v>BB Team</v>
          </cell>
          <cell r="Q869">
            <v>12177</v>
          </cell>
          <cell r="R869" t="str">
            <v>NonActive</v>
          </cell>
        </row>
        <row r="870">
          <cell r="C870">
            <v>12179</v>
          </cell>
          <cell r="D870" t="str">
            <v>Govinda Raju</v>
          </cell>
          <cell r="E870" t="str">
            <v>SO BMC</v>
          </cell>
          <cell r="F870" t="str">
            <v>Sales Officers</v>
          </cell>
          <cell r="G870" t="str">
            <v>16-MAR-2023</v>
          </cell>
          <cell r="H870" t="str">
            <v>&gt; 3 Month</v>
          </cell>
          <cell r="I870" t="str">
            <v>Raghunath</v>
          </cell>
          <cell r="J870" t="str">
            <v>Sales Officer - TL</v>
          </cell>
          <cell r="K870"/>
          <cell r="L870" t="str">
            <v>Bangalore</v>
          </cell>
          <cell r="M870" t="str">
            <v>Sunil Kale</v>
          </cell>
          <cell r="N870" t="str">
            <v>govinda.raju@spectra.co</v>
          </cell>
          <cell r="O870"/>
          <cell r="P870" t="str">
            <v>BB Team</v>
          </cell>
          <cell r="Q870">
            <v>12179</v>
          </cell>
          <cell r="R870" t="str">
            <v>NonActive</v>
          </cell>
        </row>
        <row r="871">
          <cell r="C871">
            <v>12180</v>
          </cell>
          <cell r="D871" t="str">
            <v>Shebaz Yunus Khan</v>
          </cell>
          <cell r="E871" t="str">
            <v>VM</v>
          </cell>
          <cell r="F871" t="str">
            <v>Varticle Manager</v>
          </cell>
          <cell r="G871">
            <v>45005</v>
          </cell>
          <cell r="H871" t="str">
            <v>&gt; 3 Month</v>
          </cell>
          <cell r="I871" t="str">
            <v>Aditya Chomal</v>
          </cell>
          <cell r="J871" t="str">
            <v>VBM</v>
          </cell>
          <cell r="K871"/>
          <cell r="L871" t="str">
            <v>Mumbai</v>
          </cell>
          <cell r="M871" t="str">
            <v>Aditya Chomal</v>
          </cell>
          <cell r="N871" t="str">
            <v>shebaz.khan@spectra.co</v>
          </cell>
          <cell r="O871"/>
          <cell r="P871" t="str">
            <v>BB Team</v>
          </cell>
          <cell r="Q871">
            <v>12180</v>
          </cell>
          <cell r="R871" t="str">
            <v>NonActive</v>
          </cell>
        </row>
        <row r="872">
          <cell r="C872">
            <v>11160</v>
          </cell>
          <cell r="D872" t="str">
            <v>Vikesh Rai</v>
          </cell>
          <cell r="E872" t="str">
            <v>GAM</v>
          </cell>
          <cell r="F872" t="str">
            <v>AM NCR</v>
          </cell>
          <cell r="G872">
            <v>43586</v>
          </cell>
          <cell r="H872" t="str">
            <v>&gt; 3 Month</v>
          </cell>
          <cell r="I872" t="str">
            <v>Rahul Chandani</v>
          </cell>
          <cell r="J872" t="str">
            <v>Account Manager - TL</v>
          </cell>
          <cell r="K872"/>
          <cell r="L872" t="str">
            <v>Gurgaon</v>
          </cell>
          <cell r="M872" t="str">
            <v>Umesh Sharma</v>
          </cell>
          <cell r="N872" t="str">
            <v>vikesh.rai@spectra.co</v>
          </cell>
          <cell r="O872"/>
          <cell r="P872" t="str">
            <v>GAM</v>
          </cell>
          <cell r="Q872">
            <v>11160</v>
          </cell>
          <cell r="R872" t="str">
            <v>NonActive</v>
          </cell>
        </row>
        <row r="873">
          <cell r="C873" t="str">
            <v> 12188</v>
          </cell>
          <cell r="D873" t="str">
            <v>Ajay Kumar Kushavaha</v>
          </cell>
          <cell r="E873" t="str">
            <v>SO NCR</v>
          </cell>
          <cell r="F873" t="str">
            <v>Sales Officers</v>
          </cell>
          <cell r="G873">
            <v>45019</v>
          </cell>
          <cell r="H873" t="str">
            <v>&gt; 3 Month</v>
          </cell>
          <cell r="I873" t="str">
            <v>Rajesh  Kumar</v>
          </cell>
          <cell r="J873" t="str">
            <v>Sales Officer - TL</v>
          </cell>
          <cell r="K873"/>
          <cell r="L873" t="str">
            <v>Gurgaon</v>
          </cell>
          <cell r="M873" t="str">
            <v>Kunal Sawhney</v>
          </cell>
          <cell r="N873" t="str">
            <v>ajay.kushavaha@spectra.co</v>
          </cell>
          <cell r="O873"/>
          <cell r="P873" t="str">
            <v>BB Team</v>
          </cell>
          <cell r="Q873" t="str">
            <v> 12188</v>
          </cell>
          <cell r="R873" t="str">
            <v>NonActive</v>
          </cell>
        </row>
        <row r="874">
          <cell r="C874">
            <v>12187</v>
          </cell>
          <cell r="D874" t="str">
            <v>Dixit Kumar</v>
          </cell>
          <cell r="E874" t="str">
            <v>SO NCR</v>
          </cell>
          <cell r="F874" t="str">
            <v>Sales Officers</v>
          </cell>
          <cell r="G874">
            <v>45019</v>
          </cell>
          <cell r="H874" t="str">
            <v>&gt; 3 Month</v>
          </cell>
          <cell r="I874" t="str">
            <v>Rajesh  Kumar</v>
          </cell>
          <cell r="J874" t="str">
            <v>Sales Officer - TL</v>
          </cell>
          <cell r="K874"/>
          <cell r="L874" t="str">
            <v>Gurgaon</v>
          </cell>
          <cell r="M874" t="str">
            <v>Arpan Chakraverty</v>
          </cell>
          <cell r="N874" t="str">
            <v>Spectra@Spectra.co</v>
          </cell>
          <cell r="O874"/>
          <cell r="P874" t="str">
            <v>BB Team</v>
          </cell>
          <cell r="Q874">
            <v>12187</v>
          </cell>
          <cell r="R874" t="str">
            <v>NonActive</v>
          </cell>
        </row>
        <row r="875">
          <cell r="C875">
            <v>12178</v>
          </cell>
          <cell r="D875" t="str">
            <v>Rahul Kumar2</v>
          </cell>
          <cell r="E875" t="str">
            <v>SO NCR</v>
          </cell>
          <cell r="F875" t="str">
            <v>Sales Officers</v>
          </cell>
          <cell r="G875">
            <v>45001</v>
          </cell>
          <cell r="H875" t="str">
            <v>&gt; 3 Month</v>
          </cell>
          <cell r="I875" t="str">
            <v>Dipesh Kumar</v>
          </cell>
          <cell r="J875" t="str">
            <v>Sales Officer - TL</v>
          </cell>
          <cell r="K875"/>
          <cell r="L875" t="str">
            <v>Gurgaon</v>
          </cell>
          <cell r="M875" t="str">
            <v>Kunal Sawhney</v>
          </cell>
          <cell r="N875" t="str">
            <v>rahul.kumar2@spectra.co</v>
          </cell>
          <cell r="O875">
            <v>9319993827</v>
          </cell>
          <cell r="P875" t="str">
            <v>BB Team</v>
          </cell>
          <cell r="Q875">
            <v>12178</v>
          </cell>
          <cell r="R875" t="str">
            <v>NonActive</v>
          </cell>
        </row>
        <row r="876">
          <cell r="C876">
            <v>12197</v>
          </cell>
          <cell r="D876" t="str">
            <v>Raviranjan Kumar</v>
          </cell>
          <cell r="E876" t="str">
            <v>TM GGN</v>
          </cell>
          <cell r="F876" t="str">
            <v>Territory manager</v>
          </cell>
          <cell r="G876">
            <v>45034</v>
          </cell>
          <cell r="H876" t="str">
            <v>&gt; 3 Month</v>
          </cell>
          <cell r="I876" t="str">
            <v>Rahul Zutshi</v>
          </cell>
          <cell r="J876" t="str">
            <v>Sales Officer - TL</v>
          </cell>
          <cell r="K876">
            <v>12261</v>
          </cell>
          <cell r="L876" t="str">
            <v>Gurgaon</v>
          </cell>
          <cell r="M876" t="str">
            <v xml:space="preserve">Vijay Singh </v>
          </cell>
          <cell r="N876" t="str">
            <v>raviranjan.kumar@spectra.co</v>
          </cell>
          <cell r="O876">
            <v>8448693595</v>
          </cell>
          <cell r="P876" t="str">
            <v>BB Team</v>
          </cell>
          <cell r="Q876">
            <v>12197</v>
          </cell>
          <cell r="R876" t="str">
            <v>NonActive</v>
          </cell>
        </row>
        <row r="877">
          <cell r="C877">
            <v>12176</v>
          </cell>
          <cell r="D877" t="str">
            <v>Mukesh Kumar2</v>
          </cell>
          <cell r="E877" t="str">
            <v>SO NCR</v>
          </cell>
          <cell r="F877" t="str">
            <v>Sales Officers</v>
          </cell>
          <cell r="G877">
            <v>44998</v>
          </cell>
          <cell r="H877" t="str">
            <v>&gt; 3 Month</v>
          </cell>
          <cell r="I877" t="str">
            <v>Rajesh  Kumar</v>
          </cell>
          <cell r="J877" t="str">
            <v>Sales Officer - TL</v>
          </cell>
          <cell r="K877"/>
          <cell r="L877" t="str">
            <v>Gurgaon</v>
          </cell>
          <cell r="M877" t="str">
            <v>Kunal Sawhney</v>
          </cell>
          <cell r="N877" t="str">
            <v>mukesh.kumar2@spectra.co</v>
          </cell>
          <cell r="O877"/>
          <cell r="P877" t="str">
            <v>BB Team</v>
          </cell>
          <cell r="Q877">
            <v>12176</v>
          </cell>
          <cell r="R877" t="str">
            <v>NonActive</v>
          </cell>
        </row>
        <row r="878">
          <cell r="C878">
            <v>12207</v>
          </cell>
          <cell r="D878" t="str">
            <v>Nitesh Patel</v>
          </cell>
          <cell r="E878" t="str">
            <v>TM GGN</v>
          </cell>
          <cell r="F878" t="str">
            <v>Sales Officers</v>
          </cell>
          <cell r="G878">
            <v>45057</v>
          </cell>
          <cell r="H878" t="str">
            <v>&gt; 3 Month</v>
          </cell>
          <cell r="I878" t="str">
            <v>Rajesh  Kumar</v>
          </cell>
          <cell r="J878" t="str">
            <v>Sales Officer - TL</v>
          </cell>
          <cell r="K878"/>
          <cell r="L878" t="str">
            <v>Gurgaon</v>
          </cell>
          <cell r="M878" t="str">
            <v>Kunal Sawhney</v>
          </cell>
          <cell r="N878" t="str">
            <v>nitesh.patel@spectra.co</v>
          </cell>
          <cell r="O878"/>
          <cell r="P878" t="str">
            <v>BB Team</v>
          </cell>
          <cell r="Q878">
            <v>12207</v>
          </cell>
          <cell r="R878" t="str">
            <v>NonActive</v>
          </cell>
        </row>
        <row r="879">
          <cell r="C879">
            <v>12220</v>
          </cell>
          <cell r="D879" t="str">
            <v>Pramod Kumar Yadav</v>
          </cell>
          <cell r="E879" t="str">
            <v>Channels</v>
          </cell>
          <cell r="F879" t="str">
            <v>Channel Manager</v>
          </cell>
          <cell r="G879">
            <v>45078</v>
          </cell>
          <cell r="H879" t="str">
            <v>&gt; 3 Month</v>
          </cell>
          <cell r="I879" t="str">
            <v>Kaptan NCR</v>
          </cell>
          <cell r="J879" t="str">
            <v>Channel Manager - TL</v>
          </cell>
          <cell r="K879"/>
          <cell r="L879" t="str">
            <v>Noida</v>
          </cell>
          <cell r="M879" t="str">
            <v>Rajat Wadhwa</v>
          </cell>
          <cell r="N879" t="str">
            <v>pramod.yadav@spectra.co</v>
          </cell>
          <cell r="O879">
            <v>9319896755</v>
          </cell>
          <cell r="P879" t="str">
            <v>CPM</v>
          </cell>
          <cell r="Q879">
            <v>12220</v>
          </cell>
          <cell r="R879" t="str">
            <v>NonActive</v>
          </cell>
        </row>
        <row r="880">
          <cell r="C880">
            <v>12219</v>
          </cell>
          <cell r="D880" t="str">
            <v>VINAY HV</v>
          </cell>
          <cell r="E880" t="str">
            <v>Channels</v>
          </cell>
          <cell r="F880" t="str">
            <v>Channel Manager</v>
          </cell>
          <cell r="G880">
            <v>45069</v>
          </cell>
          <cell r="H880" t="str">
            <v>&gt; 3 Month</v>
          </cell>
          <cell r="I880" t="str">
            <v>Sreeraj V</v>
          </cell>
          <cell r="J880" t="str">
            <v>Channel Manager - TL</v>
          </cell>
          <cell r="K880"/>
          <cell r="L880" t="str">
            <v>Bangalore</v>
          </cell>
          <cell r="M880" t="str">
            <v>Rajat Wadhwa</v>
          </cell>
          <cell r="N880" t="str">
            <v>vinay.hv@spectra.co</v>
          </cell>
          <cell r="O880"/>
          <cell r="P880" t="str">
            <v>CPM</v>
          </cell>
          <cell r="Q880">
            <v>12219</v>
          </cell>
          <cell r="R880" t="str">
            <v>NonActive</v>
          </cell>
        </row>
        <row r="881">
          <cell r="C881">
            <v>12196</v>
          </cell>
          <cell r="D881" t="str">
            <v>Rahul R</v>
          </cell>
          <cell r="E881" t="str">
            <v>Account Management</v>
          </cell>
          <cell r="F881" t="str">
            <v>IAM</v>
          </cell>
          <cell r="G881">
            <v>45033</v>
          </cell>
          <cell r="H881" t="str">
            <v>&gt; 3 Month</v>
          </cell>
          <cell r="I881" t="str">
            <v>Vineet Jose</v>
          </cell>
          <cell r="J881" t="str">
            <v>RAM</v>
          </cell>
          <cell r="K881">
            <v>12206</v>
          </cell>
          <cell r="L881" t="str">
            <v>Bangalore</v>
          </cell>
          <cell r="M881" t="str">
            <v>Himanshu Goyal</v>
          </cell>
          <cell r="N881" t="str">
            <v>rahul.r@spectra.co</v>
          </cell>
          <cell r="O881"/>
          <cell r="P881" t="str">
            <v>Account Management</v>
          </cell>
          <cell r="Q881">
            <v>12196</v>
          </cell>
          <cell r="R881" t="str">
            <v>Active</v>
          </cell>
        </row>
        <row r="882">
          <cell r="C882">
            <v>12238</v>
          </cell>
          <cell r="D882" t="str">
            <v>Anis Shaikh</v>
          </cell>
          <cell r="E882" t="str">
            <v>Channels</v>
          </cell>
          <cell r="F882" t="str">
            <v>Channel Manager</v>
          </cell>
          <cell r="G882">
            <v>45104</v>
          </cell>
          <cell r="H882" t="str">
            <v>&gt; 3 Month</v>
          </cell>
          <cell r="I882" t="str">
            <v>Kaptan BMC</v>
          </cell>
          <cell r="J882" t="str">
            <v>Channel Manager - TL</v>
          </cell>
          <cell r="K882"/>
          <cell r="L882" t="str">
            <v>Mumbai</v>
          </cell>
          <cell r="M882" t="str">
            <v>Vipul Mathur</v>
          </cell>
          <cell r="N882" t="str">
            <v>anis.shaikh@spectra.co</v>
          </cell>
          <cell r="O882">
            <v>9818109322</v>
          </cell>
          <cell r="P882" t="str">
            <v>CPM</v>
          </cell>
          <cell r="Q882">
            <v>12238</v>
          </cell>
          <cell r="R882" t="str">
            <v>NonActive</v>
          </cell>
        </row>
        <row r="883">
          <cell r="C883">
            <v>12028</v>
          </cell>
          <cell r="D883" t="str">
            <v>R. Gowtham</v>
          </cell>
          <cell r="E883" t="str">
            <v>PG Bang</v>
          </cell>
          <cell r="F883" t="str">
            <v>PG</v>
          </cell>
          <cell r="G883">
            <v>44837</v>
          </cell>
          <cell r="H883" t="str">
            <v>&gt; 3 Month</v>
          </cell>
          <cell r="I883" t="str">
            <v>Mahadeva S</v>
          </cell>
          <cell r="J883" t="str">
            <v>Sales Officer - TL</v>
          </cell>
          <cell r="K883">
            <v>12444</v>
          </cell>
          <cell r="L883" t="str">
            <v>Bangalore</v>
          </cell>
          <cell r="M883" t="str">
            <v>Viraj Nilajkar</v>
          </cell>
          <cell r="N883" t="str">
            <v>r.gowtham@spectra.co</v>
          </cell>
          <cell r="O883"/>
          <cell r="P883" t="str">
            <v>BB Team</v>
          </cell>
          <cell r="Q883">
            <v>12028</v>
          </cell>
          <cell r="R883" t="str">
            <v>NonActive</v>
          </cell>
        </row>
        <row r="884">
          <cell r="C884">
            <v>12258</v>
          </cell>
          <cell r="D884" t="str">
            <v>Manish Kumar Singh</v>
          </cell>
          <cell r="E884" t="str">
            <v>Channels</v>
          </cell>
          <cell r="F884" t="str">
            <v>Channel Manager</v>
          </cell>
          <cell r="G884">
            <v>45173</v>
          </cell>
          <cell r="H884" t="str">
            <v>&gt; 3 Month</v>
          </cell>
          <cell r="I884" t="str">
            <v>Manoj Giri</v>
          </cell>
          <cell r="J884" t="str">
            <v>Channel Manager - TL</v>
          </cell>
          <cell r="K884">
            <v>12414</v>
          </cell>
          <cell r="L884" t="str">
            <v>Delhi</v>
          </cell>
          <cell r="M884" t="str">
            <v>Vipul Mathur</v>
          </cell>
          <cell r="N884" t="str">
            <v>manishk.singh@spectra.co</v>
          </cell>
          <cell r="O884"/>
          <cell r="P884" t="str">
            <v>CPM</v>
          </cell>
          <cell r="Q884">
            <v>12258</v>
          </cell>
          <cell r="R884" t="str">
            <v>NonActive</v>
          </cell>
        </row>
        <row r="885">
          <cell r="C885">
            <v>12260</v>
          </cell>
          <cell r="D885" t="str">
            <v>Meraz Siddique</v>
          </cell>
          <cell r="E885" t="str">
            <v>Channels</v>
          </cell>
          <cell r="F885" t="str">
            <v>Channel Manager</v>
          </cell>
          <cell r="G885">
            <v>45173</v>
          </cell>
          <cell r="H885" t="str">
            <v>&gt; 3 Month</v>
          </cell>
          <cell r="I885" t="str">
            <v xml:space="preserve">Atul Dubey </v>
          </cell>
          <cell r="J885" t="str">
            <v>Channel Manager - TL</v>
          </cell>
          <cell r="K885"/>
          <cell r="L885" t="str">
            <v>Delhi</v>
          </cell>
          <cell r="M885" t="str">
            <v>Rajat Wadhwa</v>
          </cell>
          <cell r="N885" t="str">
            <v>meraz.siddique@spectra.co</v>
          </cell>
          <cell r="O885"/>
          <cell r="P885" t="str">
            <v>CPM</v>
          </cell>
          <cell r="Q885">
            <v>12260</v>
          </cell>
          <cell r="R885" t="str">
            <v>NonActive</v>
          </cell>
        </row>
        <row r="886">
          <cell r="C886">
            <v>12262</v>
          </cell>
          <cell r="D886" t="str">
            <v>Devinder Kumar 1</v>
          </cell>
          <cell r="E886" t="str">
            <v>TM GGN</v>
          </cell>
          <cell r="F886" t="str">
            <v>Territory manager</v>
          </cell>
          <cell r="G886">
            <v>45174</v>
          </cell>
          <cell r="H886" t="str">
            <v>&gt; 3 Month</v>
          </cell>
          <cell r="I886" t="str">
            <v>Rahul Zutshi</v>
          </cell>
          <cell r="J886" t="str">
            <v>Sales Officer - TL</v>
          </cell>
          <cell r="K886"/>
          <cell r="L886" t="str">
            <v>Gurgaon</v>
          </cell>
          <cell r="M886" t="str">
            <v>Arpan Chakraverty</v>
          </cell>
          <cell r="N886" t="str">
            <v>devinder.kumar1@spectra.co</v>
          </cell>
          <cell r="O886"/>
          <cell r="P886" t="str">
            <v>BB Team</v>
          </cell>
          <cell r="Q886">
            <v>12262</v>
          </cell>
          <cell r="R886" t="str">
            <v>NonActive</v>
          </cell>
        </row>
        <row r="887">
          <cell r="C887">
            <v>12263</v>
          </cell>
          <cell r="D887" t="str">
            <v>Ram Kumar Yadav</v>
          </cell>
          <cell r="E887" t="str">
            <v>TM GGN</v>
          </cell>
          <cell r="F887" t="str">
            <v>Sales Officers</v>
          </cell>
          <cell r="G887">
            <v>45183</v>
          </cell>
          <cell r="H887" t="str">
            <v>&gt; 3 Month</v>
          </cell>
          <cell r="I887" t="str">
            <v>Rahul Zutshi</v>
          </cell>
          <cell r="J887" t="str">
            <v>Sales Officer - TL</v>
          </cell>
          <cell r="K887"/>
          <cell r="L887" t="str">
            <v>Gurgaon</v>
          </cell>
          <cell r="M887" t="str">
            <v>Kunal Sawhney</v>
          </cell>
          <cell r="N887" t="str">
            <v>ram.yadav@spectra.co</v>
          </cell>
          <cell r="O887"/>
          <cell r="P887" t="str">
            <v>BB Team</v>
          </cell>
          <cell r="Q887">
            <v>12263</v>
          </cell>
          <cell r="R887" t="str">
            <v>NonActive</v>
          </cell>
        </row>
        <row r="888">
          <cell r="C888">
            <v>12278</v>
          </cell>
          <cell r="D888" t="str">
            <v>Jitendra Yadav1</v>
          </cell>
          <cell r="E888" t="str">
            <v>TM Noi</v>
          </cell>
          <cell r="F888" t="str">
            <v>Territory manager</v>
          </cell>
          <cell r="G888">
            <v>45208</v>
          </cell>
          <cell r="H888" t="str">
            <v>&gt; 3 Month</v>
          </cell>
          <cell r="I888" t="str">
            <v>Rajvardhan .</v>
          </cell>
          <cell r="J888" t="str">
            <v>Sales Officer - TL</v>
          </cell>
          <cell r="K888"/>
          <cell r="L888" t="str">
            <v>Noida</v>
          </cell>
          <cell r="M888" t="str">
            <v>Arpan Chakraverty</v>
          </cell>
          <cell r="N888" t="str">
            <v>jitendra.yadav1@spectra.co</v>
          </cell>
          <cell r="O888">
            <v>7428002131</v>
          </cell>
          <cell r="P888" t="str">
            <v>BB Team</v>
          </cell>
          <cell r="Q888">
            <v>12278</v>
          </cell>
          <cell r="R888" t="str">
            <v>NonActive</v>
          </cell>
        </row>
        <row r="889">
          <cell r="C889">
            <v>12274</v>
          </cell>
          <cell r="D889" t="str">
            <v>Akhilesh Kumar Tiwari</v>
          </cell>
          <cell r="E889" t="str">
            <v>Channels</v>
          </cell>
          <cell r="F889" t="str">
            <v>Channel Manager</v>
          </cell>
          <cell r="G889">
            <v>45202</v>
          </cell>
          <cell r="H889" t="str">
            <v>&gt; 3 Month</v>
          </cell>
          <cell r="I889" t="str">
            <v xml:space="preserve">Atul Dubey </v>
          </cell>
          <cell r="J889" t="str">
            <v>Channel Manager - TL</v>
          </cell>
          <cell r="K889"/>
          <cell r="L889" t="str">
            <v>Delhi</v>
          </cell>
          <cell r="M889" t="str">
            <v>Rajat Wadhwa</v>
          </cell>
          <cell r="N889" t="str">
            <v>akhilesh.tiwari@spectra.co</v>
          </cell>
          <cell r="O889"/>
          <cell r="P889" t="str">
            <v>CPM</v>
          </cell>
          <cell r="Q889">
            <v>12274</v>
          </cell>
          <cell r="R889" t="str">
            <v>NonActive</v>
          </cell>
        </row>
        <row r="890">
          <cell r="C890">
            <v>12275</v>
          </cell>
          <cell r="D890" t="str">
            <v>Ashwani Kumar Mishra</v>
          </cell>
          <cell r="E890" t="str">
            <v>SOE Business Wi-Fi</v>
          </cell>
          <cell r="F890" t="str">
            <v>Business Wi-Fi</v>
          </cell>
          <cell r="G890">
            <v>45208</v>
          </cell>
          <cell r="H890" t="str">
            <v>&gt; 3 Month</v>
          </cell>
          <cell r="I890" t="str">
            <v>Vipul Mathur</v>
          </cell>
          <cell r="J890" t="str">
            <v>Team Lead</v>
          </cell>
          <cell r="K890">
            <v>12437</v>
          </cell>
          <cell r="L890" t="str">
            <v>Gurgaon</v>
          </cell>
          <cell r="M890" t="str">
            <v>Himanshu Goyal</v>
          </cell>
          <cell r="N890" t="str">
            <v>ashwani.mishra@spectra.co</v>
          </cell>
          <cell r="O890"/>
          <cell r="P890" t="str">
            <v>SOE Business Wi-Fi</v>
          </cell>
          <cell r="Q890">
            <v>12275</v>
          </cell>
          <cell r="R890" t="str">
            <v>Active</v>
          </cell>
        </row>
        <row r="891">
          <cell r="C891">
            <v>12280</v>
          </cell>
          <cell r="D891" t="str">
            <v>Tareshwar Verma</v>
          </cell>
          <cell r="E891" t="str">
            <v>TM Noi</v>
          </cell>
          <cell r="F891" t="str">
            <v>Territory manager</v>
          </cell>
          <cell r="G891">
            <v>45222</v>
          </cell>
          <cell r="H891" t="str">
            <v>&gt; 3 Month</v>
          </cell>
          <cell r="I891" t="str">
            <v>Rajvardhan .</v>
          </cell>
          <cell r="J891" t="str">
            <v>Sales Officer - TL</v>
          </cell>
          <cell r="K891"/>
          <cell r="L891" t="str">
            <v>Noida</v>
          </cell>
          <cell r="M891" t="str">
            <v>Arpan Chakraverty</v>
          </cell>
          <cell r="N891" t="str">
            <v>tareshwar.verma@spectra.co</v>
          </cell>
          <cell r="O891"/>
          <cell r="P891" t="str">
            <v>BB Team</v>
          </cell>
          <cell r="Q891">
            <v>12280</v>
          </cell>
          <cell r="R891" t="str">
            <v>NonActive</v>
          </cell>
        </row>
        <row r="892">
          <cell r="C892">
            <v>12310</v>
          </cell>
          <cell r="D892" t="str">
            <v>Anmol Sehgal</v>
          </cell>
          <cell r="E892" t="str">
            <v>AM</v>
          </cell>
          <cell r="F892" t="str">
            <v>AM NCR</v>
          </cell>
          <cell r="G892">
            <v>45288</v>
          </cell>
          <cell r="H892" t="str">
            <v>&gt; 3 Month</v>
          </cell>
          <cell r="I892" t="str">
            <v>Rahul Chandani</v>
          </cell>
          <cell r="J892" t="str">
            <v>Acquisition Manager - TL</v>
          </cell>
          <cell r="K892"/>
          <cell r="L892" t="str">
            <v>Delhi</v>
          </cell>
          <cell r="M892" t="str">
            <v>Nishith Srivastava</v>
          </cell>
          <cell r="N892" t="str">
            <v>anmol.sehgal@spectra.co</v>
          </cell>
          <cell r="O892"/>
          <cell r="P892" t="str">
            <v>AM Farming</v>
          </cell>
          <cell r="Q892">
            <v>12310</v>
          </cell>
          <cell r="R892" t="str">
            <v>NonActive</v>
          </cell>
        </row>
        <row r="893">
          <cell r="C893">
            <v>12290</v>
          </cell>
          <cell r="D893" t="str">
            <v>Pawan Mudgal</v>
          </cell>
          <cell r="E893" t="str">
            <v>Camera Solution</v>
          </cell>
          <cell r="F893" t="str">
            <v>Camera Solution</v>
          </cell>
          <cell r="G893">
            <v>45264</v>
          </cell>
          <cell r="H893" t="str">
            <v>&gt; 3 Month</v>
          </cell>
          <cell r="I893" t="str">
            <v>Deepak Gupta</v>
          </cell>
          <cell r="J893" t="str">
            <v>VBM</v>
          </cell>
          <cell r="K893">
            <v>12294</v>
          </cell>
          <cell r="L893" t="str">
            <v>Gurgaon</v>
          </cell>
          <cell r="M893" t="str">
            <v>Deepak Gupta</v>
          </cell>
          <cell r="N893" t="str">
            <v>pawan.mudgal@spectra.co</v>
          </cell>
          <cell r="O893"/>
          <cell r="P893" t="str">
            <v>VM</v>
          </cell>
          <cell r="Q893">
            <v>12290</v>
          </cell>
          <cell r="R893" t="str">
            <v>NonActive</v>
          </cell>
        </row>
        <row r="894">
          <cell r="C894">
            <v>12348</v>
          </cell>
          <cell r="D894" t="str">
            <v>Tarun Bharadwaj</v>
          </cell>
          <cell r="E894" t="str">
            <v>C&amp;U</v>
          </cell>
          <cell r="F894" t="str">
            <v>Varticle Manager</v>
          </cell>
          <cell r="G894">
            <v>45335</v>
          </cell>
          <cell r="H894" t="str">
            <v>&gt; 3 Month</v>
          </cell>
          <cell r="I894" t="str">
            <v>Amit Kumar Mehta</v>
          </cell>
          <cell r="J894" t="str">
            <v>VBM</v>
          </cell>
          <cell r="K894">
            <v>12427</v>
          </cell>
          <cell r="L894" t="str">
            <v>Gurgaon</v>
          </cell>
          <cell r="M894" t="str">
            <v>Amit Kumar Mehta</v>
          </cell>
          <cell r="N894" t="str">
            <v>tarun.bharadwaj@spectra.co</v>
          </cell>
          <cell r="O894"/>
          <cell r="P894" t="str">
            <v>VM</v>
          </cell>
          <cell r="Q894">
            <v>12348</v>
          </cell>
          <cell r="R894" t="str">
            <v>NonActive</v>
          </cell>
        </row>
        <row r="895">
          <cell r="C895">
            <v>12365</v>
          </cell>
          <cell r="D895" t="str">
            <v>Vijay Kumar</v>
          </cell>
          <cell r="E895" t="str">
            <v xml:space="preserve">Hotel Vertical </v>
          </cell>
          <cell r="F895" t="str">
            <v>TM</v>
          </cell>
          <cell r="G895">
            <v>45348</v>
          </cell>
          <cell r="H895" t="str">
            <v>&gt; 3 Month</v>
          </cell>
          <cell r="I895" t="str">
            <v>Prasanna  Kaveri</v>
          </cell>
          <cell r="J895" t="e">
            <v>#N/A</v>
          </cell>
          <cell r="K895" t="e">
            <v>#N/A</v>
          </cell>
          <cell r="L895" t="str">
            <v>Bangalore</v>
          </cell>
          <cell r="M895" t="str">
            <v>Himanshu Goyal</v>
          </cell>
          <cell r="N895" t="str">
            <v>vijay.kumar1@spectra.co</v>
          </cell>
          <cell r="O895"/>
          <cell r="P895" t="str">
            <v>Hotel</v>
          </cell>
          <cell r="Q895">
            <v>12365</v>
          </cell>
          <cell r="R895" t="str">
            <v>Active</v>
          </cell>
        </row>
        <row r="896">
          <cell r="C896">
            <v>12378</v>
          </cell>
          <cell r="D896" t="str">
            <v>Sourabh Kumar Rai</v>
          </cell>
          <cell r="E896" t="str">
            <v>VM</v>
          </cell>
          <cell r="F896" t="str">
            <v>Varticle Manager</v>
          </cell>
          <cell r="G896">
            <v>45369</v>
          </cell>
          <cell r="H896" t="str">
            <v>&gt; 3 Month</v>
          </cell>
          <cell r="I896" t="str">
            <v>Ashish Saxena</v>
          </cell>
          <cell r="J896" t="str">
            <v>VBM</v>
          </cell>
          <cell r="K896"/>
          <cell r="L896" t="str">
            <v>Gurgaon</v>
          </cell>
          <cell r="M896" t="str">
            <v>Ashish Saxena</v>
          </cell>
          <cell r="N896" t="str">
            <v>Spectra@Spectra.co</v>
          </cell>
          <cell r="O896"/>
          <cell r="P896" t="str">
            <v>VM</v>
          </cell>
          <cell r="Q896">
            <v>12378</v>
          </cell>
          <cell r="R896" t="str">
            <v>NonActive</v>
          </cell>
        </row>
        <row r="897">
          <cell r="C897">
            <v>11627</v>
          </cell>
          <cell r="D897" t="str">
            <v>Aman Kumar Panghall</v>
          </cell>
          <cell r="E897" t="str">
            <v>Warehouse</v>
          </cell>
          <cell r="F897" t="str">
            <v>Camera Solution</v>
          </cell>
          <cell r="G897">
            <v>44531</v>
          </cell>
          <cell r="H897" t="str">
            <v>&gt; 3 Month</v>
          </cell>
          <cell r="I897" t="str">
            <v xml:space="preserve">Deepak Gupta1 </v>
          </cell>
          <cell r="J897" t="str">
            <v>Sales Manager</v>
          </cell>
          <cell r="K897">
            <v>12294</v>
          </cell>
          <cell r="L897" t="str">
            <v>Gurgaon</v>
          </cell>
          <cell r="M897" t="str">
            <v>Deepak Gupta</v>
          </cell>
          <cell r="N897" t="str">
            <v>aman.panghall2@spectra.co</v>
          </cell>
          <cell r="O897"/>
          <cell r="P897" t="str">
            <v>VM</v>
          </cell>
          <cell r="Q897">
            <v>11627</v>
          </cell>
          <cell r="R897" t="str">
            <v>Active</v>
          </cell>
        </row>
        <row r="898">
          <cell r="C898">
            <v>12285</v>
          </cell>
          <cell r="D898" t="str">
            <v>Harsh Gupta</v>
          </cell>
          <cell r="E898" t="str">
            <v>Warehouse</v>
          </cell>
          <cell r="F898" t="str">
            <v>Camera Solution</v>
          </cell>
          <cell r="G898">
            <v>45250</v>
          </cell>
          <cell r="H898" t="str">
            <v>&gt; 3 Month</v>
          </cell>
          <cell r="I898" t="str">
            <v xml:space="preserve">Deepak Gupta1 </v>
          </cell>
          <cell r="J898" t="str">
            <v>VBM</v>
          </cell>
          <cell r="K898"/>
          <cell r="L898" t="str">
            <v>Gurgaon</v>
          </cell>
          <cell r="M898" t="str">
            <v xml:space="preserve">Deepak Gupta1 </v>
          </cell>
          <cell r="N898" t="str">
            <v>harsh.gupta1@spectra.co</v>
          </cell>
          <cell r="O898"/>
          <cell r="P898" t="str">
            <v>VM</v>
          </cell>
          <cell r="Q898">
            <v>12285</v>
          </cell>
          <cell r="R898" t="str">
            <v>NonActive</v>
          </cell>
        </row>
        <row r="899">
          <cell r="C899">
            <v>11534</v>
          </cell>
          <cell r="D899" t="str">
            <v>Durgesh Kumar Mishra</v>
          </cell>
          <cell r="E899" t="str">
            <v xml:space="preserve">Hotel Vertical </v>
          </cell>
          <cell r="F899" t="str">
            <v>TM</v>
          </cell>
          <cell r="G899">
            <v>44421</v>
          </cell>
          <cell r="H899" t="str">
            <v>&gt; 3 Month</v>
          </cell>
          <cell r="I899" t="str">
            <v>Anupam Kandwal</v>
          </cell>
          <cell r="J899" t="str">
            <v>Team Lead</v>
          </cell>
          <cell r="K899">
            <v>12334</v>
          </cell>
          <cell r="L899" t="str">
            <v>Delhi</v>
          </cell>
          <cell r="M899" t="str">
            <v>Himanshu Goyal</v>
          </cell>
          <cell r="N899" t="str">
            <v>durgesh.mishra@spectra.co</v>
          </cell>
          <cell r="O899"/>
          <cell r="P899" t="str">
            <v>VM</v>
          </cell>
          <cell r="Q899">
            <v>11534</v>
          </cell>
          <cell r="R899" t="str">
            <v>Active</v>
          </cell>
        </row>
        <row r="900">
          <cell r="C900">
            <v>12360</v>
          </cell>
          <cell r="D900" t="str">
            <v>Kritika Bahadur</v>
          </cell>
          <cell r="E900" t="str">
            <v>Account Management</v>
          </cell>
          <cell r="F900" t="str">
            <v>RAM</v>
          </cell>
          <cell r="G900">
            <v>45348</v>
          </cell>
          <cell r="H900" t="str">
            <v>&gt; 3 Month</v>
          </cell>
          <cell r="I900" t="str">
            <v>Kritika Bahadur</v>
          </cell>
          <cell r="J900" t="str">
            <v>RAM</v>
          </cell>
          <cell r="K900">
            <v>12360</v>
          </cell>
          <cell r="L900" t="str">
            <v>Noida</v>
          </cell>
          <cell r="M900" t="str">
            <v>Himanshu Goyal</v>
          </cell>
          <cell r="N900" t="str">
            <v>kritika.bahadur@spectra.co</v>
          </cell>
          <cell r="O900"/>
          <cell r="P900" t="str">
            <v>Account Management</v>
          </cell>
          <cell r="Q900">
            <v>12360</v>
          </cell>
          <cell r="R900" t="str">
            <v>Active</v>
          </cell>
        </row>
        <row r="901">
          <cell r="C901">
            <v>12289</v>
          </cell>
          <cell r="D901" t="str">
            <v>Mohit Chandra</v>
          </cell>
          <cell r="E901" t="str">
            <v xml:space="preserve">Hotel Vertical </v>
          </cell>
          <cell r="F901" t="str">
            <v>Sales Manager</v>
          </cell>
          <cell r="G901">
            <v>45264</v>
          </cell>
          <cell r="H901" t="str">
            <v>&gt; 3 Month</v>
          </cell>
          <cell r="I901" t="str">
            <v>Prasanna  Kaveri</v>
          </cell>
          <cell r="J901" t="e">
            <v>#N/A</v>
          </cell>
          <cell r="K901" t="e">
            <v>#N/A</v>
          </cell>
          <cell r="L901" t="str">
            <v>Bangalore</v>
          </cell>
          <cell r="M901" t="str">
            <v>Himanshu Goyal</v>
          </cell>
          <cell r="N901" t="str">
            <v>mohit.chandra@spectra.co</v>
          </cell>
          <cell r="O901"/>
          <cell r="P901" t="str">
            <v>Hotel</v>
          </cell>
          <cell r="Q901">
            <v>12289</v>
          </cell>
          <cell r="R901" t="str">
            <v>Active</v>
          </cell>
        </row>
        <row r="902">
          <cell r="C902">
            <v>12423</v>
          </cell>
          <cell r="D902" t="str">
            <v>Roshan Mishra</v>
          </cell>
          <cell r="E902" t="str">
            <v>Managed Services</v>
          </cell>
          <cell r="F902" t="str">
            <v>Managed Services</v>
          </cell>
          <cell r="G902">
            <v>45429</v>
          </cell>
          <cell r="H902" t="str">
            <v>&gt; 3 Month</v>
          </cell>
          <cell r="I902" t="str">
            <v xml:space="preserve">Prasanna B </v>
          </cell>
          <cell r="J902" t="str">
            <v>VBM</v>
          </cell>
          <cell r="K902">
            <v>12405</v>
          </cell>
          <cell r="L902" t="str">
            <v>Bangalore</v>
          </cell>
          <cell r="M902" t="str">
            <v xml:space="preserve">Prasanna B </v>
          </cell>
          <cell r="N902" t="str">
            <v>Roshan.Mishra@spectra.co</v>
          </cell>
          <cell r="O902"/>
          <cell r="P902" t="str">
            <v>VM</v>
          </cell>
          <cell r="Q902">
            <v>12423</v>
          </cell>
          <cell r="R902" t="str">
            <v>NonActive</v>
          </cell>
        </row>
        <row r="903">
          <cell r="C903">
            <v>12436</v>
          </cell>
          <cell r="D903" t="str">
            <v>Kushagre Gupta</v>
          </cell>
          <cell r="E903" t="str">
            <v xml:space="preserve">Hotel Vertical </v>
          </cell>
          <cell r="F903" t="str">
            <v>TM</v>
          </cell>
          <cell r="G903">
            <v>45447</v>
          </cell>
          <cell r="H903" t="str">
            <v>&gt; 3 Month</v>
          </cell>
          <cell r="I903" t="str">
            <v>Anupam Kandwal</v>
          </cell>
          <cell r="J903" t="str">
            <v>Team Lead</v>
          </cell>
          <cell r="K903">
            <v>12334</v>
          </cell>
          <cell r="L903" t="str">
            <v>Gurgaon</v>
          </cell>
          <cell r="M903" t="str">
            <v>Himanshu Goyal</v>
          </cell>
          <cell r="N903" t="str">
            <v>kushagre.gupta@spectra.co</v>
          </cell>
          <cell r="O903"/>
          <cell r="P903" t="str">
            <v>VM</v>
          </cell>
          <cell r="Q903">
            <v>12436</v>
          </cell>
          <cell r="R903" t="str">
            <v>Active</v>
          </cell>
        </row>
        <row r="904">
          <cell r="C904">
            <v>12444</v>
          </cell>
          <cell r="D904" t="str">
            <v>Mahadeva S</v>
          </cell>
          <cell r="E904" t="str">
            <v>PG Vertical</v>
          </cell>
          <cell r="F904" t="str">
            <v>Sales Manager</v>
          </cell>
          <cell r="G904">
            <v>45460</v>
          </cell>
          <cell r="H904" t="str">
            <v>&gt; 3 Month</v>
          </cell>
          <cell r="I904" t="str">
            <v>Prasanna B Kaveri</v>
          </cell>
          <cell r="J904" t="str">
            <v>Team Lead</v>
          </cell>
          <cell r="K904">
            <v>12405</v>
          </cell>
          <cell r="L904" t="str">
            <v>Bangalore</v>
          </cell>
          <cell r="M904" t="str">
            <v>Himanshu Goyal</v>
          </cell>
          <cell r="N904" t="str">
            <v>mahadeva.s@spectra.co</v>
          </cell>
          <cell r="O904"/>
          <cell r="P904" t="str">
            <v>PG Vertical</v>
          </cell>
          <cell r="Q904">
            <v>12444</v>
          </cell>
          <cell r="R904" t="str">
            <v>Team Leaders</v>
          </cell>
        </row>
        <row r="905">
          <cell r="C905">
            <v>12370</v>
          </cell>
          <cell r="D905" t="str">
            <v>Abhishek Gupta</v>
          </cell>
          <cell r="E905" t="str">
            <v>BDR</v>
          </cell>
          <cell r="F905" t="str">
            <v>BDR</v>
          </cell>
          <cell r="G905">
            <v>45356</v>
          </cell>
          <cell r="H905" t="str">
            <v>&gt; 3 Month</v>
          </cell>
          <cell r="I905" t="str">
            <v>Niket Kumar</v>
          </cell>
          <cell r="J905" t="str">
            <v>BDR-TL</v>
          </cell>
          <cell r="K905">
            <v>11499</v>
          </cell>
          <cell r="L905" t="str">
            <v>New Delhi</v>
          </cell>
          <cell r="M905" t="str">
            <v>Niket Kumar</v>
          </cell>
          <cell r="N905" t="str">
            <v>abhishek.gupta@spectra.co</v>
          </cell>
          <cell r="O905">
            <v>9773598532</v>
          </cell>
          <cell r="P905" t="str">
            <v>BDR</v>
          </cell>
          <cell r="Q905">
            <v>12370</v>
          </cell>
          <cell r="R905" t="str">
            <v>NonActive</v>
          </cell>
        </row>
        <row r="906">
          <cell r="C906">
            <v>12393</v>
          </cell>
          <cell r="D906" t="str">
            <v>Abhishek Kumar</v>
          </cell>
          <cell r="E906" t="str">
            <v>Connectivity</v>
          </cell>
          <cell r="F906" t="str">
            <v>BDR</v>
          </cell>
          <cell r="G906">
            <v>45384</v>
          </cell>
          <cell r="H906" t="str">
            <v>&gt; 3 Month</v>
          </cell>
          <cell r="I906" t="str">
            <v>Rahul Chandani</v>
          </cell>
          <cell r="J906" t="str">
            <v>BDR-TL</v>
          </cell>
          <cell r="K906">
            <v>11499</v>
          </cell>
          <cell r="L906" t="str">
            <v>Delhi</v>
          </cell>
          <cell r="M906" t="str">
            <v>Niket Kumar</v>
          </cell>
          <cell r="N906" t="str">
            <v>abhishek.kumar2@spectra.co</v>
          </cell>
          <cell r="O906">
            <v>9258735265</v>
          </cell>
          <cell r="P906" t="str">
            <v>BDR</v>
          </cell>
          <cell r="Q906">
            <v>12393</v>
          </cell>
          <cell r="R906" t="str">
            <v>NonActive</v>
          </cell>
        </row>
        <row r="907">
          <cell r="C907">
            <v>12391</v>
          </cell>
          <cell r="D907" t="str">
            <v>Abhishek Yadav</v>
          </cell>
          <cell r="E907" t="str">
            <v>Connectivity</v>
          </cell>
          <cell r="F907" t="str">
            <v>BDR</v>
          </cell>
          <cell r="G907">
            <v>45384</v>
          </cell>
          <cell r="H907" t="str">
            <v>&gt; 3 Month</v>
          </cell>
          <cell r="I907" t="str">
            <v>Rahul Chandani</v>
          </cell>
          <cell r="J907" t="str">
            <v>BDR-TL</v>
          </cell>
          <cell r="K907">
            <v>11499</v>
          </cell>
          <cell r="L907" t="str">
            <v>Delhi</v>
          </cell>
          <cell r="M907" t="str">
            <v>Niket Kumar</v>
          </cell>
          <cell r="N907" t="str">
            <v>abhishek.yadav@spectra.co</v>
          </cell>
          <cell r="O907">
            <v>9536217494</v>
          </cell>
          <cell r="P907" t="str">
            <v>BDR</v>
          </cell>
          <cell r="Q907">
            <v>12391</v>
          </cell>
          <cell r="R907" t="str">
            <v>NonActive</v>
          </cell>
        </row>
        <row r="908">
          <cell r="C908">
            <v>12326</v>
          </cell>
          <cell r="D908" t="str">
            <v>Akshay Jha</v>
          </cell>
          <cell r="E908" t="str">
            <v>BDR</v>
          </cell>
          <cell r="F908" t="str">
            <v>BDR</v>
          </cell>
          <cell r="G908">
            <v>45320</v>
          </cell>
          <cell r="H908" t="str">
            <v>&gt; 3 Month</v>
          </cell>
          <cell r="I908" t="str">
            <v>Niket Kumar</v>
          </cell>
          <cell r="J908" t="str">
            <v>BDR-TL</v>
          </cell>
          <cell r="K908">
            <v>11499</v>
          </cell>
          <cell r="L908" t="str">
            <v>Noida</v>
          </cell>
          <cell r="M908" t="str">
            <v>Niket Kumar</v>
          </cell>
          <cell r="N908" t="str">
            <v>akshay.jha@spectra.co</v>
          </cell>
          <cell r="O908">
            <v>9311890767</v>
          </cell>
          <cell r="P908" t="str">
            <v>BDR</v>
          </cell>
          <cell r="Q908">
            <v>12326</v>
          </cell>
          <cell r="R908" t="str">
            <v>NonActive</v>
          </cell>
        </row>
        <row r="909">
          <cell r="C909">
            <v>12335</v>
          </cell>
          <cell r="D909" t="str">
            <v>Avinash 3</v>
          </cell>
          <cell r="E909" t="str">
            <v>Market Research</v>
          </cell>
          <cell r="F909" t="str">
            <v>MRA</v>
          </cell>
          <cell r="G909">
            <v>45327</v>
          </cell>
          <cell r="H909" t="str">
            <v>&gt; 3 Month</v>
          </cell>
          <cell r="I909" t="str">
            <v>Rahul Chandani</v>
          </cell>
          <cell r="J909" t="str">
            <v>Team Lead NCR</v>
          </cell>
          <cell r="K909">
            <v>12239</v>
          </cell>
          <cell r="L909" t="str">
            <v>Delhi</v>
          </cell>
          <cell r="M909" t="str">
            <v>Himanshu Goyal</v>
          </cell>
          <cell r="N909" t="str">
            <v>avinash3@spectra.co</v>
          </cell>
          <cell r="O909">
            <v>9773986224</v>
          </cell>
          <cell r="P909" t="str">
            <v>MRA</v>
          </cell>
          <cell r="Q909">
            <v>12335</v>
          </cell>
          <cell r="R909" t="str">
            <v>Active</v>
          </cell>
        </row>
        <row r="910">
          <cell r="C910">
            <v>12357</v>
          </cell>
          <cell r="D910" t="str">
            <v>Gaurav Thapliyal</v>
          </cell>
          <cell r="E910" t="str">
            <v>SMB - Soho</v>
          </cell>
          <cell r="F910" t="str">
            <v>TM</v>
          </cell>
          <cell r="G910">
            <v>45343</v>
          </cell>
          <cell r="H910" t="str">
            <v>&gt; 3 Month</v>
          </cell>
          <cell r="I910" t="str">
            <v>Ajeet Sharma (SOHO)</v>
          </cell>
          <cell r="J910" t="str">
            <v>TM</v>
          </cell>
          <cell r="K910" t="e">
            <v>#N/A</v>
          </cell>
          <cell r="L910" t="str">
            <v>Gurgaon</v>
          </cell>
          <cell r="M910" t="str">
            <v>Himanshu Goyal</v>
          </cell>
          <cell r="N910" t="str">
            <v>gaurav.thapliyal@spectra.co</v>
          </cell>
          <cell r="O910">
            <v>9773598519</v>
          </cell>
          <cell r="P910" t="str">
            <v>SOHO Team</v>
          </cell>
          <cell r="Q910">
            <v>12357</v>
          </cell>
          <cell r="R910" t="str">
            <v>Active</v>
          </cell>
        </row>
        <row r="911">
          <cell r="C911">
            <v>12400</v>
          </cell>
          <cell r="D911" t="str">
            <v>Harshit Saxena</v>
          </cell>
          <cell r="E911" t="str">
            <v>SMB - Soho</v>
          </cell>
          <cell r="F911" t="str">
            <v>TM</v>
          </cell>
          <cell r="G911">
            <v>45384</v>
          </cell>
          <cell r="H911" t="str">
            <v>&gt; 3 Month</v>
          </cell>
          <cell r="I911" t="str">
            <v>Binay Kumar Singh</v>
          </cell>
          <cell r="J911" t="str">
            <v>TM</v>
          </cell>
          <cell r="K911">
            <v>10898</v>
          </cell>
          <cell r="L911" t="str">
            <v>Noida</v>
          </cell>
          <cell r="M911" t="str">
            <v>Himanshu Goyal</v>
          </cell>
          <cell r="N911" t="str">
            <v>harshit.saxena@spectra.co</v>
          </cell>
          <cell r="O911">
            <v>8273328420</v>
          </cell>
          <cell r="P911" t="str">
            <v>SOHO Team</v>
          </cell>
          <cell r="Q911">
            <v>12400</v>
          </cell>
          <cell r="R911" t="str">
            <v>Active</v>
          </cell>
        </row>
        <row r="912">
          <cell r="C912">
            <v>12396</v>
          </cell>
          <cell r="D912" t="str">
            <v>Isha Thakur</v>
          </cell>
          <cell r="E912" t="str">
            <v>SMB - Soho</v>
          </cell>
          <cell r="F912" t="str">
            <v>TM</v>
          </cell>
          <cell r="G912">
            <v>45384</v>
          </cell>
          <cell r="H912" t="str">
            <v>&gt; 3 Month</v>
          </cell>
          <cell r="I912" t="str">
            <v>Ajeet Sharma (SOHO)</v>
          </cell>
          <cell r="J912" t="str">
            <v>TM</v>
          </cell>
          <cell r="K912" t="e">
            <v>#N/A</v>
          </cell>
          <cell r="L912" t="str">
            <v>Gurgaon</v>
          </cell>
          <cell r="M912" t="str">
            <v>Himanshu Goyal</v>
          </cell>
          <cell r="N912" t="str">
            <v>isha.thakur@spectra.co</v>
          </cell>
          <cell r="O912">
            <v>9760011231</v>
          </cell>
          <cell r="P912" t="str">
            <v>SOHO Team</v>
          </cell>
          <cell r="Q912">
            <v>12396</v>
          </cell>
          <cell r="R912" t="str">
            <v>Active</v>
          </cell>
        </row>
        <row r="913">
          <cell r="C913">
            <v>12401</v>
          </cell>
          <cell r="D913" t="str">
            <v>Keshav Kumar Isar</v>
          </cell>
          <cell r="E913" t="str">
            <v>SMB - Soho</v>
          </cell>
          <cell r="F913" t="str">
            <v>TM</v>
          </cell>
          <cell r="G913">
            <v>45384</v>
          </cell>
          <cell r="H913" t="str">
            <v>&gt; 3 Month</v>
          </cell>
          <cell r="I913" t="str">
            <v>Binay Kumar Singh</v>
          </cell>
          <cell r="J913" t="str">
            <v>TM</v>
          </cell>
          <cell r="K913">
            <v>10898</v>
          </cell>
          <cell r="L913" t="str">
            <v>Noida</v>
          </cell>
          <cell r="M913" t="str">
            <v>Himanshu Goyal</v>
          </cell>
          <cell r="N913" t="str">
            <v>keshav.isar@spectra.co</v>
          </cell>
          <cell r="O913">
            <v>6206942208</v>
          </cell>
          <cell r="P913" t="str">
            <v>SOHO Team</v>
          </cell>
          <cell r="Q913">
            <v>12401</v>
          </cell>
          <cell r="R913" t="str">
            <v>Active</v>
          </cell>
        </row>
        <row r="914">
          <cell r="C914">
            <v>12349</v>
          </cell>
          <cell r="D914" t="str">
            <v>Manish 5</v>
          </cell>
          <cell r="E914" t="str">
            <v>SMB - Soho</v>
          </cell>
          <cell r="F914" t="str">
            <v>TM</v>
          </cell>
          <cell r="G914">
            <v>45334</v>
          </cell>
          <cell r="H914" t="str">
            <v>&gt; 3 Month</v>
          </cell>
          <cell r="I914" t="str">
            <v>Rajeev Sinha</v>
          </cell>
          <cell r="J914" t="str">
            <v>TM</v>
          </cell>
          <cell r="K914">
            <v>11782</v>
          </cell>
          <cell r="L914" t="str">
            <v>Delhi</v>
          </cell>
          <cell r="M914" t="str">
            <v>Himanshu Goyal</v>
          </cell>
          <cell r="N914" t="str">
            <v>manish5@spectra.co</v>
          </cell>
          <cell r="O914">
            <v>9773598508</v>
          </cell>
          <cell r="P914" t="str">
            <v>SOHO Team</v>
          </cell>
          <cell r="Q914">
            <v>12349</v>
          </cell>
          <cell r="R914" t="str">
            <v>Active</v>
          </cell>
        </row>
        <row r="915">
          <cell r="C915">
            <v>12371</v>
          </cell>
          <cell r="D915" t="str">
            <v>MOHD KAIF</v>
          </cell>
          <cell r="E915" t="str">
            <v>SMB - Soho</v>
          </cell>
          <cell r="F915" t="str">
            <v>TM</v>
          </cell>
          <cell r="G915">
            <v>45356</v>
          </cell>
          <cell r="H915" t="str">
            <v>&gt; 3 Month</v>
          </cell>
          <cell r="I915" t="str">
            <v>Rajeev Sinha</v>
          </cell>
          <cell r="J915" t="str">
            <v>TM</v>
          </cell>
          <cell r="K915">
            <v>11782</v>
          </cell>
          <cell r="L915" t="str">
            <v>Delhi</v>
          </cell>
          <cell r="M915" t="str">
            <v>Himanshu Goyal</v>
          </cell>
          <cell r="N915" t="str">
            <v>mohd.kaif@spectra.co</v>
          </cell>
          <cell r="O915">
            <v>9773598533</v>
          </cell>
          <cell r="P915" t="str">
            <v>SOHO Team</v>
          </cell>
          <cell r="Q915">
            <v>12371</v>
          </cell>
          <cell r="R915" t="str">
            <v>Active</v>
          </cell>
        </row>
        <row r="916">
          <cell r="C916">
            <v>12339</v>
          </cell>
          <cell r="D916" t="str">
            <v>P S Archana Shreewastav</v>
          </cell>
          <cell r="E916" t="str">
            <v>SMB - Soho</v>
          </cell>
          <cell r="F916" t="str">
            <v>TM</v>
          </cell>
          <cell r="G916">
            <v>45327</v>
          </cell>
          <cell r="H916" t="str">
            <v>&gt; 3 Month</v>
          </cell>
          <cell r="I916" t="str">
            <v>Rajeev Sinha</v>
          </cell>
          <cell r="J916" t="str">
            <v>TM</v>
          </cell>
          <cell r="K916">
            <v>11782</v>
          </cell>
          <cell r="L916" t="str">
            <v>Delhi</v>
          </cell>
          <cell r="M916" t="str">
            <v>Himanshu Goyal</v>
          </cell>
          <cell r="N916" t="str">
            <v>archana.shreewastav@spectra.co</v>
          </cell>
          <cell r="O916">
            <v>9773986228</v>
          </cell>
          <cell r="P916" t="str">
            <v>SOHO Team</v>
          </cell>
          <cell r="Q916">
            <v>12339</v>
          </cell>
          <cell r="R916" t="str">
            <v>Active</v>
          </cell>
        </row>
        <row r="917">
          <cell r="C917">
            <v>12389</v>
          </cell>
          <cell r="D917" t="str">
            <v>Pulkit Sharma</v>
          </cell>
          <cell r="E917" t="str">
            <v>Connectivity</v>
          </cell>
          <cell r="F917" t="str">
            <v>BDR</v>
          </cell>
          <cell r="G917">
            <v>45384</v>
          </cell>
          <cell r="H917" t="str">
            <v>&gt; 3 Month</v>
          </cell>
          <cell r="I917" t="str">
            <v>Rahul Chandani</v>
          </cell>
          <cell r="J917" t="str">
            <v>BDR-TL</v>
          </cell>
          <cell r="K917">
            <v>11499</v>
          </cell>
          <cell r="L917" t="str">
            <v>Delhi</v>
          </cell>
          <cell r="M917" t="str">
            <v>Niket Kumar</v>
          </cell>
          <cell r="N917" t="str">
            <v>Pulkit.sharma@spectra.co</v>
          </cell>
          <cell r="O917">
            <v>7037394946</v>
          </cell>
          <cell r="P917" t="str">
            <v>BDR</v>
          </cell>
          <cell r="Q917">
            <v>12389</v>
          </cell>
          <cell r="R917" t="str">
            <v>NonActive</v>
          </cell>
        </row>
        <row r="918">
          <cell r="C918">
            <v>12317</v>
          </cell>
          <cell r="D918" t="str">
            <v>Rahul Verma</v>
          </cell>
          <cell r="E918" t="str">
            <v>SMB - Soho</v>
          </cell>
          <cell r="F918" t="str">
            <v>TM</v>
          </cell>
          <cell r="G918">
            <v>45295</v>
          </cell>
          <cell r="H918" t="str">
            <v>&gt; 3 Month</v>
          </cell>
          <cell r="I918" t="str">
            <v>Ajeet Sharma (SOHO)</v>
          </cell>
          <cell r="J918" t="str">
            <v>TM</v>
          </cell>
          <cell r="K918" t="e">
            <v>#N/A</v>
          </cell>
          <cell r="L918" t="str">
            <v>Gurgaon</v>
          </cell>
          <cell r="M918" t="str">
            <v>Himanshu Goyal</v>
          </cell>
          <cell r="N918" t="str">
            <v>rahul.verma@spectra.co</v>
          </cell>
          <cell r="O918">
            <v>9311890758</v>
          </cell>
          <cell r="P918" t="str">
            <v>SOHO Team</v>
          </cell>
          <cell r="Q918">
            <v>12317</v>
          </cell>
          <cell r="R918" t="str">
            <v>Active</v>
          </cell>
        </row>
        <row r="919">
          <cell r="C919">
            <v>12398</v>
          </cell>
          <cell r="D919" t="str">
            <v>Ritik Sharma</v>
          </cell>
          <cell r="E919" t="str">
            <v>Market Research</v>
          </cell>
          <cell r="F919" t="str">
            <v>MRA</v>
          </cell>
          <cell r="G919">
            <v>45384</v>
          </cell>
          <cell r="H919" t="str">
            <v>&gt; 3 Month</v>
          </cell>
          <cell r="I919" t="str">
            <v>Rahul Chandani</v>
          </cell>
          <cell r="J919" t="str">
            <v>Team Lead NCR</v>
          </cell>
          <cell r="K919">
            <v>12239</v>
          </cell>
          <cell r="L919" t="str">
            <v>Gurgaon</v>
          </cell>
          <cell r="M919" t="str">
            <v>Himanshu Goyal</v>
          </cell>
          <cell r="N919" t="str">
            <v>ritik.sharma@spectra.co</v>
          </cell>
          <cell r="O919">
            <v>8287574755</v>
          </cell>
          <cell r="P919" t="str">
            <v>MRA</v>
          </cell>
          <cell r="Q919">
            <v>12398</v>
          </cell>
          <cell r="R919" t="str">
            <v>Active</v>
          </cell>
        </row>
        <row r="920">
          <cell r="C920">
            <v>12338</v>
          </cell>
          <cell r="D920" t="str">
            <v>Saumya 1</v>
          </cell>
          <cell r="E920" t="str">
            <v>Connectivity</v>
          </cell>
          <cell r="F920" t="str">
            <v>BDR</v>
          </cell>
          <cell r="G920">
            <v>45327</v>
          </cell>
          <cell r="H920" t="str">
            <v>&gt; 3 Month</v>
          </cell>
          <cell r="I920" t="str">
            <v>Rahul Chandani</v>
          </cell>
          <cell r="J920" t="str">
            <v>BDR-TL</v>
          </cell>
          <cell r="K920">
            <v>11499</v>
          </cell>
          <cell r="L920" t="str">
            <v>Delhi</v>
          </cell>
          <cell r="M920" t="str">
            <v xml:space="preserve">Vijay Singh </v>
          </cell>
          <cell r="N920" t="str">
            <v>saumya1@spectra.co</v>
          </cell>
          <cell r="O920">
            <v>9773986227</v>
          </cell>
          <cell r="P920" t="str">
            <v>BDR</v>
          </cell>
          <cell r="Q920">
            <v>12338</v>
          </cell>
          <cell r="R920" t="str">
            <v>NonActive</v>
          </cell>
        </row>
        <row r="921">
          <cell r="C921">
            <v>12392</v>
          </cell>
          <cell r="D921" t="str">
            <v>Shivam Mishra</v>
          </cell>
          <cell r="E921" t="str">
            <v>BDR</v>
          </cell>
          <cell r="F921" t="str">
            <v>BDR</v>
          </cell>
          <cell r="G921">
            <v>45327</v>
          </cell>
          <cell r="H921" t="str">
            <v>&gt; 3 Month</v>
          </cell>
          <cell r="I921" t="str">
            <v>Niket Kumar</v>
          </cell>
          <cell r="J921" t="str">
            <v>BDR-TL</v>
          </cell>
          <cell r="K921"/>
          <cell r="L921" t="str">
            <v>Gurgaon</v>
          </cell>
          <cell r="M921" t="str">
            <v>Niket Kumar</v>
          </cell>
          <cell r="N921" t="str">
            <v>shivam.mishra@spectra.co</v>
          </cell>
          <cell r="O921">
            <v>9161250406</v>
          </cell>
          <cell r="P921" t="str">
            <v>BDR</v>
          </cell>
          <cell r="Q921">
            <v>12392</v>
          </cell>
          <cell r="R921" t="str">
            <v>NonActive</v>
          </cell>
        </row>
        <row r="922">
          <cell r="C922">
            <v>12329</v>
          </cell>
          <cell r="D922" t="str">
            <v>Shivam Trivedi 1</v>
          </cell>
          <cell r="E922" t="str">
            <v>SMB - Soho</v>
          </cell>
          <cell r="F922" t="str">
            <v>TM</v>
          </cell>
          <cell r="G922">
            <v>45322</v>
          </cell>
          <cell r="H922" t="str">
            <v>&gt; 3 Month</v>
          </cell>
          <cell r="I922" t="str">
            <v>Rajeev Sinha</v>
          </cell>
          <cell r="J922" t="str">
            <v>TM</v>
          </cell>
          <cell r="K922">
            <v>11782</v>
          </cell>
          <cell r="L922" t="str">
            <v>Delhi</v>
          </cell>
          <cell r="M922" t="str">
            <v>Himanshu Goyal</v>
          </cell>
          <cell r="N922" t="str">
            <v>shivam.trivedi1@spectra.co</v>
          </cell>
          <cell r="O922">
            <v>9773595434</v>
          </cell>
          <cell r="P922" t="str">
            <v>SOHO Team</v>
          </cell>
          <cell r="Q922">
            <v>12329</v>
          </cell>
          <cell r="R922" t="str">
            <v>Active</v>
          </cell>
        </row>
        <row r="923">
          <cell r="C923">
            <v>12340</v>
          </cell>
          <cell r="D923" t="str">
            <v>Snay Choudhary</v>
          </cell>
          <cell r="E923" t="str">
            <v>Market Research</v>
          </cell>
          <cell r="F923" t="str">
            <v>MRA</v>
          </cell>
          <cell r="G923">
            <v>45327</v>
          </cell>
          <cell r="H923" t="str">
            <v>&gt; 3 Month</v>
          </cell>
          <cell r="I923" t="str">
            <v>Rahul Chandani</v>
          </cell>
          <cell r="J923" t="str">
            <v>Team Lead NCR</v>
          </cell>
          <cell r="K923">
            <v>12239</v>
          </cell>
          <cell r="L923" t="str">
            <v>Delhi</v>
          </cell>
          <cell r="M923" t="str">
            <v>Himanshu Goyal</v>
          </cell>
          <cell r="N923" t="str">
            <v>snay.choudhary@spectra.co</v>
          </cell>
          <cell r="O923">
            <v>9773986229</v>
          </cell>
          <cell r="P923" t="str">
            <v>BDR</v>
          </cell>
          <cell r="Q923">
            <v>12340</v>
          </cell>
          <cell r="R923" t="str">
            <v>Active</v>
          </cell>
        </row>
        <row r="924">
          <cell r="C924">
            <v>12351</v>
          </cell>
          <cell r="D924" t="str">
            <v>Supriya Tiwari</v>
          </cell>
          <cell r="E924" t="str">
            <v>BDR</v>
          </cell>
          <cell r="F924" t="str">
            <v>BDR</v>
          </cell>
          <cell r="G924">
            <v>45327</v>
          </cell>
          <cell r="H924" t="str">
            <v>&gt; 3 Month</v>
          </cell>
          <cell r="I924" t="str">
            <v>Niket Kumar</v>
          </cell>
          <cell r="J924" t="str">
            <v>BDR-TL</v>
          </cell>
          <cell r="K924"/>
          <cell r="L924" t="str">
            <v>New Delhi</v>
          </cell>
          <cell r="M924" t="str">
            <v>Niket Kumar</v>
          </cell>
          <cell r="N924" t="str">
            <v>supriya.tiwari@spectra.co</v>
          </cell>
          <cell r="O924">
            <v>9773598511</v>
          </cell>
          <cell r="P924" t="str">
            <v>BDR</v>
          </cell>
          <cell r="Q924">
            <v>12351</v>
          </cell>
          <cell r="R924" t="str">
            <v>NonActive</v>
          </cell>
        </row>
        <row r="925">
          <cell r="C925">
            <v>12323</v>
          </cell>
          <cell r="D925" t="str">
            <v>Yogesh Kumar 2</v>
          </cell>
          <cell r="E925" t="str">
            <v>SMB - Soho</v>
          </cell>
          <cell r="F925" t="str">
            <v>TM</v>
          </cell>
          <cell r="G925">
            <v>45309</v>
          </cell>
          <cell r="H925" t="str">
            <v>&gt; 3 Month</v>
          </cell>
          <cell r="I925" t="str">
            <v>Rajeev Sinha</v>
          </cell>
          <cell r="J925" t="str">
            <v>TM</v>
          </cell>
          <cell r="K925">
            <v>11782</v>
          </cell>
          <cell r="L925" t="str">
            <v>Delhi</v>
          </cell>
          <cell r="M925" t="str">
            <v>Himanshu Goyal</v>
          </cell>
          <cell r="N925" t="str">
            <v>yogesh.kumar2@spectra.co</v>
          </cell>
          <cell r="O925">
            <v>9311890763</v>
          </cell>
          <cell r="P925" t="str">
            <v>SOHO Team</v>
          </cell>
          <cell r="Q925">
            <v>12323</v>
          </cell>
          <cell r="R925" t="str">
            <v>Active</v>
          </cell>
        </row>
        <row r="926">
          <cell r="C926">
            <v>12446</v>
          </cell>
          <cell r="D926" t="str">
            <v>Hameesh Shanmugasundaram</v>
          </cell>
          <cell r="E926" t="str">
            <v>Hostel Vertical</v>
          </cell>
          <cell r="F926" t="str">
            <v>Hostel</v>
          </cell>
          <cell r="G926">
            <v>45467</v>
          </cell>
          <cell r="H926" t="str">
            <v>&gt; 3 Month</v>
          </cell>
          <cell r="I926" t="str">
            <v>Vipul Mathur</v>
          </cell>
          <cell r="J926" t="str">
            <v>Team Lead</v>
          </cell>
          <cell r="K926">
            <v>12437</v>
          </cell>
          <cell r="L926" t="str">
            <v>Chennai</v>
          </cell>
          <cell r="M926" t="str">
            <v>Himanshu Goyal</v>
          </cell>
          <cell r="N926" t="str">
            <v>hameesh.sundaram@spectra.co</v>
          </cell>
          <cell r="O926"/>
          <cell r="P926" t="str">
            <v>Hostel</v>
          </cell>
          <cell r="Q926">
            <v>12446</v>
          </cell>
          <cell r="R926" t="str">
            <v>Active</v>
          </cell>
        </row>
        <row r="927">
          <cell r="C927">
            <v>12344</v>
          </cell>
          <cell r="D927" t="str">
            <v>NISHAN MANI CHERIAN</v>
          </cell>
          <cell r="E927" t="str">
            <v>Market Research</v>
          </cell>
          <cell r="F927" t="str">
            <v>Team Lead BMC</v>
          </cell>
          <cell r="G927">
            <v>45323</v>
          </cell>
          <cell r="H927" t="str">
            <v>&gt; 3 Month</v>
          </cell>
          <cell r="I927" t="str">
            <v>Himanshu Goel</v>
          </cell>
          <cell r="J927" t="str">
            <v>CBM</v>
          </cell>
          <cell r="K927">
            <v>12359</v>
          </cell>
          <cell r="L927" t="str">
            <v>Bangalore</v>
          </cell>
          <cell r="M927" t="str">
            <v>Himanshu Goyal</v>
          </cell>
          <cell r="N927" t="str">
            <v>nishan.cherian@spectra.co</v>
          </cell>
          <cell r="O927"/>
          <cell r="P927" t="str">
            <v>MRA</v>
          </cell>
          <cell r="Q927">
            <v>12344</v>
          </cell>
          <cell r="R927" t="str">
            <v>Active</v>
          </cell>
        </row>
        <row r="928">
          <cell r="C928">
            <v>12372</v>
          </cell>
          <cell r="D928" t="str">
            <v>Imran Ibrahim Patel</v>
          </cell>
          <cell r="E928" t="str">
            <v>BDR</v>
          </cell>
          <cell r="F928" t="str">
            <v>BDR</v>
          </cell>
          <cell r="G928">
            <v>45357</v>
          </cell>
          <cell r="H928" t="str">
            <v>&gt; 3 Month</v>
          </cell>
          <cell r="I928" t="str">
            <v>Imran Patel</v>
          </cell>
          <cell r="J928" t="str">
            <v>BDR-TL</v>
          </cell>
          <cell r="K928">
            <v>11499</v>
          </cell>
          <cell r="L928" t="str">
            <v>Mumbai</v>
          </cell>
          <cell r="M928" t="str">
            <v>Niket Kumar</v>
          </cell>
          <cell r="N928" t="str">
            <v>Spectra@Spectra.co</v>
          </cell>
          <cell r="O928"/>
          <cell r="P928" t="str">
            <v>BDR</v>
          </cell>
          <cell r="Q928">
            <v>12372</v>
          </cell>
          <cell r="R928" t="str">
            <v>NonActive</v>
          </cell>
        </row>
        <row r="929">
          <cell r="C929">
            <v>12388</v>
          </cell>
          <cell r="D929" t="str">
            <v>Chakravarthi Raja C</v>
          </cell>
          <cell r="E929" t="str">
            <v>BDR</v>
          </cell>
          <cell r="F929" t="str">
            <v>BDR</v>
          </cell>
          <cell r="G929">
            <v>45379</v>
          </cell>
          <cell r="H929" t="str">
            <v>&gt; 3 Month</v>
          </cell>
          <cell r="I929" t="str">
            <v>Rahul Chandani</v>
          </cell>
          <cell r="J929" t="str">
            <v>BDR-TL</v>
          </cell>
          <cell r="K929">
            <v>11499</v>
          </cell>
          <cell r="L929" t="str">
            <v>Chennai</v>
          </cell>
          <cell r="M929" t="str">
            <v>Niket Kumar</v>
          </cell>
          <cell r="N929" t="str">
            <v>Spectra@Spectra.co</v>
          </cell>
          <cell r="O929"/>
          <cell r="P929" t="str">
            <v>BDR</v>
          </cell>
          <cell r="Q929">
            <v>12388</v>
          </cell>
          <cell r="R929" t="str">
            <v>NonActive</v>
          </cell>
        </row>
        <row r="930">
          <cell r="C930">
            <v>12460</v>
          </cell>
          <cell r="D930" t="str">
            <v>S.K.Narayanan Iyengar</v>
          </cell>
          <cell r="E930" t="str">
            <v xml:space="preserve">Hotel Vertical </v>
          </cell>
          <cell r="F930" t="str">
            <v>Sales Manager</v>
          </cell>
          <cell r="G930">
            <v>45509</v>
          </cell>
          <cell r="H930" t="str">
            <v>&gt; 3 Month</v>
          </cell>
          <cell r="I930" t="str">
            <v>Prasanna  Kaveri</v>
          </cell>
          <cell r="J930" t="e">
            <v>#N/A</v>
          </cell>
          <cell r="K930" t="e">
            <v>#N/A</v>
          </cell>
          <cell r="L930" t="str">
            <v>Chennai</v>
          </cell>
          <cell r="M930" t="str">
            <v>Himanshu Goyal</v>
          </cell>
          <cell r="N930" t="str">
            <v>narayanan.Iyengar@spectra.co</v>
          </cell>
          <cell r="O930"/>
          <cell r="P930" t="str">
            <v>Hotel</v>
          </cell>
          <cell r="Q930">
            <v>12460</v>
          </cell>
          <cell r="R930" t="str">
            <v>Active</v>
          </cell>
        </row>
        <row r="931">
          <cell r="C931">
            <v>12150</v>
          </cell>
          <cell r="D931" t="str">
            <v>ANUJ VERMA</v>
          </cell>
          <cell r="E931" t="str">
            <v>AM</v>
          </cell>
          <cell r="F931" t="str">
            <v>AM NCR</v>
          </cell>
          <cell r="G931">
            <v>44963</v>
          </cell>
          <cell r="H931" t="str">
            <v>&gt; 3 Month</v>
          </cell>
          <cell r="I931" t="str">
            <v>Rajeev Misra</v>
          </cell>
          <cell r="J931" t="str">
            <v>Account Manager - TL</v>
          </cell>
          <cell r="K931">
            <v>11957</v>
          </cell>
          <cell r="L931" t="str">
            <v>Delhi</v>
          </cell>
          <cell r="M931" t="str">
            <v>Nishith Srivastava</v>
          </cell>
          <cell r="N931" t="str">
            <v>Spectra@Spectra.co</v>
          </cell>
          <cell r="O931"/>
          <cell r="P931" t="str">
            <v>Account Management</v>
          </cell>
          <cell r="Q931">
            <v>12150</v>
          </cell>
          <cell r="R931" t="str">
            <v>NonActive</v>
          </cell>
        </row>
        <row r="932">
          <cell r="C932">
            <v>12462</v>
          </cell>
          <cell r="D932" t="str">
            <v>Sarwarali  Shah</v>
          </cell>
          <cell r="E932" t="str">
            <v>BDR</v>
          </cell>
          <cell r="F932" t="str">
            <v>BDR</v>
          </cell>
          <cell r="G932">
            <v>45516</v>
          </cell>
          <cell r="H932" t="str">
            <v>&gt; 3 Month</v>
          </cell>
          <cell r="I932" t="str">
            <v>Imran Patel</v>
          </cell>
          <cell r="J932" t="str">
            <v>BDR-TL</v>
          </cell>
          <cell r="K932"/>
          <cell r="L932" t="str">
            <v>Mumbai</v>
          </cell>
          <cell r="M932" t="str">
            <v>Imran Patel</v>
          </cell>
          <cell r="N932" t="str">
            <v>sarwaraliah.shah@spectra.co</v>
          </cell>
          <cell r="O932">
            <v>8448087105</v>
          </cell>
          <cell r="P932" t="str">
            <v>BDR</v>
          </cell>
          <cell r="Q932">
            <v>12462</v>
          </cell>
          <cell r="R932" t="str">
            <v>NonActive</v>
          </cell>
        </row>
        <row r="933">
          <cell r="C933" t="str">
            <v> 3441888</v>
          </cell>
          <cell r="D933" t="str">
            <v>Abhinav Yadav 1</v>
          </cell>
          <cell r="E933" t="str">
            <v>BDR</v>
          </cell>
          <cell r="F933" t="str">
            <v>BDR</v>
          </cell>
          <cell r="G933">
            <v>44998</v>
          </cell>
          <cell r="H933" t="str">
            <v>&gt; 3 Month</v>
          </cell>
          <cell r="I933" t="str">
            <v>Imran Patel</v>
          </cell>
          <cell r="J933" t="str">
            <v>BDR-TL</v>
          </cell>
          <cell r="K933"/>
          <cell r="L933" t="str">
            <v>Mumbai</v>
          </cell>
          <cell r="M933" t="str">
            <v>Imran Patel</v>
          </cell>
          <cell r="N933" t="str">
            <v>abhinav.yadav1@spectra.co</v>
          </cell>
          <cell r="O933">
            <v>8448087096</v>
          </cell>
          <cell r="P933" t="str">
            <v>BDR</v>
          </cell>
          <cell r="Q933" t="str">
            <v> 3441888</v>
          </cell>
          <cell r="R933" t="str">
            <v>NonActive</v>
          </cell>
        </row>
        <row r="934">
          <cell r="C934" t="str">
            <v> 3441892</v>
          </cell>
          <cell r="D934" t="str">
            <v>Shubham Ashok Tripathi</v>
          </cell>
          <cell r="E934" t="str">
            <v>BDR</v>
          </cell>
          <cell r="F934" t="str">
            <v>BDR</v>
          </cell>
          <cell r="G934">
            <v>44998</v>
          </cell>
          <cell r="H934" t="str">
            <v>&gt; 3 Month</v>
          </cell>
          <cell r="I934" t="str">
            <v>Imran Patel</v>
          </cell>
          <cell r="J934" t="str">
            <v>BDR-TL</v>
          </cell>
          <cell r="K934"/>
          <cell r="L934" t="str">
            <v>Mumbai</v>
          </cell>
          <cell r="M934" t="str">
            <v>Imran Patel</v>
          </cell>
          <cell r="N934" t="str">
            <v>shubhama.tripathi@spectra.co</v>
          </cell>
          <cell r="O934"/>
          <cell r="P934" t="str">
            <v>BDR</v>
          </cell>
          <cell r="Q934" t="str">
            <v> 3441892</v>
          </cell>
          <cell r="R934" t="str">
            <v>NonActive</v>
          </cell>
        </row>
        <row r="935">
          <cell r="C935" t="str">
            <v> 3441898</v>
          </cell>
          <cell r="D935" t="str">
            <v>Sonam Shrinarayan Yadav</v>
          </cell>
          <cell r="E935" t="str">
            <v>TM Mum</v>
          </cell>
          <cell r="F935" t="str">
            <v>Territory manager</v>
          </cell>
          <cell r="G935">
            <v>44998</v>
          </cell>
          <cell r="H935" t="str">
            <v>&gt; 3 Month</v>
          </cell>
          <cell r="I935" t="str">
            <v>Anand Kumar</v>
          </cell>
          <cell r="J935" t="str">
            <v>Sales Officer - TL</v>
          </cell>
          <cell r="K935"/>
          <cell r="L935" t="str">
            <v>Mumbai</v>
          </cell>
          <cell r="M935" t="str">
            <v xml:space="preserve">Vijay Singh </v>
          </cell>
          <cell r="N935" t="str">
            <v>sonams.yadav@spectra.co</v>
          </cell>
          <cell r="O935">
            <v>8448087098</v>
          </cell>
          <cell r="P935" t="str">
            <v>BB Team</v>
          </cell>
          <cell r="Q935" t="str">
            <v> 3441898</v>
          </cell>
          <cell r="R935" t="str">
            <v>NonActive</v>
          </cell>
        </row>
        <row r="936">
          <cell r="C936">
            <v>12418</v>
          </cell>
          <cell r="D936" t="str">
            <v>Sahil Kisan Vichare</v>
          </cell>
          <cell r="E936" t="str">
            <v>TM Mum</v>
          </cell>
          <cell r="F936" t="str">
            <v>Territory manager</v>
          </cell>
          <cell r="G936">
            <v>45419</v>
          </cell>
          <cell r="H936" t="str">
            <v>&gt; 3 Month</v>
          </cell>
          <cell r="I936" t="str">
            <v>Anand Kumar</v>
          </cell>
          <cell r="J936" t="str">
            <v>Sales Officer - TL</v>
          </cell>
          <cell r="K936"/>
          <cell r="L936" t="str">
            <v>Mumbai</v>
          </cell>
          <cell r="M936" t="str">
            <v xml:space="preserve">Vijay Singh </v>
          </cell>
          <cell r="N936" t="str">
            <v>sahil.vichare@spectra.co</v>
          </cell>
          <cell r="O936">
            <v>9289662912</v>
          </cell>
          <cell r="P936" t="str">
            <v>BB Team</v>
          </cell>
          <cell r="Q936">
            <v>12418</v>
          </cell>
          <cell r="R936" t="str">
            <v>NonActive</v>
          </cell>
        </row>
        <row r="937">
          <cell r="C937">
            <v>12461</v>
          </cell>
          <cell r="D937" t="str">
            <v>ARUN KUMAR B A</v>
          </cell>
          <cell r="E937" t="str">
            <v>BDR</v>
          </cell>
          <cell r="F937" t="str">
            <v>BDR</v>
          </cell>
          <cell r="G937">
            <v>45509</v>
          </cell>
          <cell r="H937" t="str">
            <v>&gt; 3 Month</v>
          </cell>
          <cell r="I937" t="str">
            <v>Nishan Mani Cherian</v>
          </cell>
          <cell r="J937" t="str">
            <v>BDR-TL</v>
          </cell>
          <cell r="K937"/>
          <cell r="L937" t="str">
            <v>Bangalore</v>
          </cell>
          <cell r="M937" t="str">
            <v>Niket Kumar</v>
          </cell>
          <cell r="N937" t="str">
            <v>arunkumar.ba@spectra.co</v>
          </cell>
          <cell r="O937">
            <v>9902217434</v>
          </cell>
          <cell r="P937" t="str">
            <v>BDR</v>
          </cell>
          <cell r="Q937">
            <v>12461</v>
          </cell>
          <cell r="R937" t="str">
            <v>NonActive</v>
          </cell>
        </row>
        <row r="938">
          <cell r="C938">
            <v>12419</v>
          </cell>
          <cell r="D938" t="str">
            <v>Manas Ranjan Behera</v>
          </cell>
          <cell r="E938" t="str">
            <v>BDR</v>
          </cell>
          <cell r="F938" t="str">
            <v>BDR</v>
          </cell>
          <cell r="G938">
            <v>45425</v>
          </cell>
          <cell r="H938" t="str">
            <v>&gt; 3 Month</v>
          </cell>
          <cell r="I938" t="str">
            <v>Nishan Mani Cherian</v>
          </cell>
          <cell r="J938" t="str">
            <v>BDR-TL</v>
          </cell>
          <cell r="K938"/>
          <cell r="L938" t="str">
            <v>Bangalore</v>
          </cell>
          <cell r="M938" t="str">
            <v>Nishan Mani Cherian</v>
          </cell>
          <cell r="N938" t="str">
            <v>manas.behera@spectra.co</v>
          </cell>
          <cell r="O938">
            <v>9289110667</v>
          </cell>
          <cell r="P938" t="str">
            <v>BDR</v>
          </cell>
          <cell r="Q938">
            <v>12419</v>
          </cell>
          <cell r="R938" t="str">
            <v>NonActive</v>
          </cell>
        </row>
        <row r="939">
          <cell r="C939">
            <v>12408</v>
          </cell>
          <cell r="D939" t="str">
            <v>Shamanth C</v>
          </cell>
          <cell r="E939" t="str">
            <v>BDR</v>
          </cell>
          <cell r="F939" t="str">
            <v>BDR</v>
          </cell>
          <cell r="G939">
            <v>45404</v>
          </cell>
          <cell r="H939" t="str">
            <v>&gt; 3 Month</v>
          </cell>
          <cell r="I939" t="str">
            <v>Nishan Mani Cherian</v>
          </cell>
          <cell r="J939" t="str">
            <v>BDR-TL</v>
          </cell>
          <cell r="K939"/>
          <cell r="L939" t="str">
            <v>Bangalore</v>
          </cell>
          <cell r="M939" t="str">
            <v>Niket Kumar</v>
          </cell>
          <cell r="N939" t="str">
            <v>shamanth.c@spectra.co</v>
          </cell>
          <cell r="O939">
            <v>9289937541</v>
          </cell>
          <cell r="P939" t="str">
            <v>BDR</v>
          </cell>
          <cell r="Q939">
            <v>12408</v>
          </cell>
          <cell r="R939" t="str">
            <v>NonActive</v>
          </cell>
        </row>
        <row r="940">
          <cell r="C940">
            <v>12404</v>
          </cell>
          <cell r="D940" t="str">
            <v>Iranna Godachi</v>
          </cell>
          <cell r="E940" t="str">
            <v>BDR</v>
          </cell>
          <cell r="F940" t="str">
            <v>BDR</v>
          </cell>
          <cell r="G940">
            <v>45393</v>
          </cell>
          <cell r="H940" t="str">
            <v>&gt; 3 Month</v>
          </cell>
          <cell r="I940" t="str">
            <v>Nishan Mani Cherian</v>
          </cell>
          <cell r="J940" t="str">
            <v>BDR-TL</v>
          </cell>
          <cell r="K940"/>
          <cell r="L940" t="str">
            <v>Bangalore</v>
          </cell>
          <cell r="M940" t="str">
            <v>Nishan Mani Cherian</v>
          </cell>
          <cell r="N940" t="str">
            <v>iranna.godachi@spectra.co</v>
          </cell>
          <cell r="O940">
            <v>9289229474</v>
          </cell>
          <cell r="P940" t="str">
            <v>BDR</v>
          </cell>
          <cell r="Q940">
            <v>12404</v>
          </cell>
          <cell r="R940" t="str">
            <v>NonActive</v>
          </cell>
        </row>
        <row r="941">
          <cell r="C941">
            <v>12379</v>
          </cell>
          <cell r="D941" t="str">
            <v>Adarshgouda M Mudigoud</v>
          </cell>
          <cell r="E941" t="str">
            <v>BDR</v>
          </cell>
          <cell r="F941" t="str">
            <v>BDR</v>
          </cell>
          <cell r="G941">
            <v>45370</v>
          </cell>
          <cell r="H941" t="str">
            <v>&gt; 3 Month</v>
          </cell>
          <cell r="I941" t="str">
            <v>Nishan Mani Cherian</v>
          </cell>
          <cell r="J941" t="str">
            <v>BDR-TL</v>
          </cell>
          <cell r="K941"/>
          <cell r="L941" t="str">
            <v>Bangalore</v>
          </cell>
          <cell r="M941" t="str">
            <v>Nishan Mani Cherian</v>
          </cell>
          <cell r="N941" t="str">
            <v>adarshgouda.m@spectra.co</v>
          </cell>
          <cell r="O941">
            <v>9289937525</v>
          </cell>
          <cell r="P941" t="str">
            <v>BDR</v>
          </cell>
          <cell r="Q941">
            <v>12379</v>
          </cell>
          <cell r="R941" t="str">
            <v>NonActive</v>
          </cell>
        </row>
        <row r="942">
          <cell r="C942">
            <v>12353</v>
          </cell>
          <cell r="D942" t="str">
            <v>Abilash N</v>
          </cell>
          <cell r="E942" t="str">
            <v>Market Research</v>
          </cell>
          <cell r="F942" t="str">
            <v>MRA</v>
          </cell>
          <cell r="G942">
            <v>45336</v>
          </cell>
          <cell r="H942" t="str">
            <v>&gt; 3 Month</v>
          </cell>
          <cell r="I942" t="str">
            <v>Nishan Mani Cherian</v>
          </cell>
          <cell r="J942" t="str">
            <v>Team Lead BMC</v>
          </cell>
          <cell r="K942">
            <v>12344</v>
          </cell>
          <cell r="L942" t="str">
            <v>Chennai</v>
          </cell>
          <cell r="M942" t="str">
            <v>Himanshu Goyal</v>
          </cell>
          <cell r="N942" t="str">
            <v>n.abilash@spectra.co</v>
          </cell>
          <cell r="O942">
            <v>9773598513</v>
          </cell>
          <cell r="P942" t="str">
            <v>BDR</v>
          </cell>
          <cell r="Q942">
            <v>12353</v>
          </cell>
          <cell r="R942" t="str">
            <v>Active</v>
          </cell>
        </row>
        <row r="943">
          <cell r="C943">
            <v>12431</v>
          </cell>
          <cell r="D943" t="str">
            <v>Mohamed Ismail S</v>
          </cell>
          <cell r="E943" t="str">
            <v>BDR</v>
          </cell>
          <cell r="F943" t="str">
            <v>BDR</v>
          </cell>
          <cell r="G943">
            <v>45442</v>
          </cell>
          <cell r="H943" t="str">
            <v>&gt; 3 Month</v>
          </cell>
          <cell r="I943" t="str">
            <v>Chakarvarthi Raja C</v>
          </cell>
          <cell r="J943" t="str">
            <v>BDR-TL</v>
          </cell>
          <cell r="K943"/>
          <cell r="L943" t="str">
            <v>Chennai</v>
          </cell>
          <cell r="M943" t="str">
            <v>Niket Kumar</v>
          </cell>
          <cell r="N943" t="str">
            <v>Mohamed.ismail@spectra.co</v>
          </cell>
          <cell r="O943">
            <v>9289110680</v>
          </cell>
          <cell r="P943" t="str">
            <v>BDR</v>
          </cell>
          <cell r="Q943">
            <v>12431</v>
          </cell>
          <cell r="R943" t="str">
            <v>NonActive</v>
          </cell>
        </row>
        <row r="944">
          <cell r="C944">
            <v>3441888</v>
          </cell>
          <cell r="D944" t="str">
            <v>Abhinav Yadav</v>
          </cell>
          <cell r="E944" t="str">
            <v>BDR</v>
          </cell>
          <cell r="F944" t="str">
            <v>BDR</v>
          </cell>
          <cell r="G944">
            <v>45505</v>
          </cell>
          <cell r="H944" t="str">
            <v>&gt; 3 Month</v>
          </cell>
          <cell r="I944" t="str">
            <v>Imran Patel</v>
          </cell>
          <cell r="J944" t="str">
            <v>BDR-TL</v>
          </cell>
          <cell r="K944"/>
          <cell r="L944" t="str">
            <v>Mumbai</v>
          </cell>
          <cell r="M944" t="str">
            <v>Imran Patel</v>
          </cell>
          <cell r="N944" t="str">
            <v>Spectra@Spectra.co</v>
          </cell>
          <cell r="O944"/>
          <cell r="P944" t="str">
            <v>BDR</v>
          </cell>
          <cell r="Q944">
            <v>3441888</v>
          </cell>
          <cell r="R944" t="str">
            <v>NonActive</v>
          </cell>
        </row>
        <row r="945">
          <cell r="C945">
            <v>3441892</v>
          </cell>
          <cell r="D945" t="str">
            <v>Shubham Ashok Tripathi</v>
          </cell>
          <cell r="E945" t="str">
            <v>BDR</v>
          </cell>
          <cell r="F945" t="str">
            <v>BDR</v>
          </cell>
          <cell r="G945">
            <v>45505</v>
          </cell>
          <cell r="H945" t="str">
            <v>&gt; 3 Month</v>
          </cell>
          <cell r="I945" t="str">
            <v>Imran Patel</v>
          </cell>
          <cell r="J945" t="str">
            <v>BDR-TL</v>
          </cell>
          <cell r="K945"/>
          <cell r="L945" t="str">
            <v>Mumbai</v>
          </cell>
          <cell r="M945" t="str">
            <v>Imran Patel</v>
          </cell>
          <cell r="N945" t="str">
            <v>Spectra@Spectra.co</v>
          </cell>
          <cell r="O945"/>
          <cell r="P945" t="str">
            <v>BDR</v>
          </cell>
          <cell r="Q945">
            <v>3441892</v>
          </cell>
          <cell r="R945" t="str">
            <v>NonActive</v>
          </cell>
        </row>
        <row r="946">
          <cell r="C946">
            <v>3441898</v>
          </cell>
          <cell r="D946" t="str">
            <v>Sonam Shrinarayan Yadav</v>
          </cell>
          <cell r="E946" t="str">
            <v>BDR</v>
          </cell>
          <cell r="F946" t="str">
            <v>BDR</v>
          </cell>
          <cell r="G946">
            <v>45505</v>
          </cell>
          <cell r="H946" t="str">
            <v>&gt; 3 Month</v>
          </cell>
          <cell r="I946" t="str">
            <v>Imran Patel</v>
          </cell>
          <cell r="J946" t="str">
            <v>BDR-TL</v>
          </cell>
          <cell r="K946"/>
          <cell r="L946" t="str">
            <v>Mumbai</v>
          </cell>
          <cell r="M946" t="str">
            <v>Niket Kumar</v>
          </cell>
          <cell r="N946" t="str">
            <v>Spectra@Spectra.co</v>
          </cell>
          <cell r="O946"/>
          <cell r="P946" t="str">
            <v>BDR</v>
          </cell>
          <cell r="Q946">
            <v>3441898</v>
          </cell>
          <cell r="R946" t="str">
            <v>NonActive</v>
          </cell>
        </row>
        <row r="947">
          <cell r="C947">
            <v>12466</v>
          </cell>
          <cell r="D947" t="str">
            <v>Shiva K</v>
          </cell>
          <cell r="E947" t="str">
            <v>Market Research</v>
          </cell>
          <cell r="F947" t="str">
            <v>MRA</v>
          </cell>
          <cell r="G947">
            <v>45535</v>
          </cell>
          <cell r="H947" t="str">
            <v>&gt; 3 Month</v>
          </cell>
          <cell r="I947" t="str">
            <v>Nishan Mani Cherian</v>
          </cell>
          <cell r="J947" t="str">
            <v>Team Lead BMC</v>
          </cell>
          <cell r="K947">
            <v>12344</v>
          </cell>
          <cell r="L947" t="str">
            <v>Bangalore</v>
          </cell>
          <cell r="M947" t="str">
            <v>Himanshu Goyal</v>
          </cell>
          <cell r="N947" t="str">
            <v>shiva.k@spectra.co</v>
          </cell>
          <cell r="O947"/>
          <cell r="P947" t="str">
            <v>MRA</v>
          </cell>
          <cell r="Q947">
            <v>12466</v>
          </cell>
          <cell r="R947" t="str">
            <v>Active</v>
          </cell>
        </row>
        <row r="948">
          <cell r="C948">
            <v>12201</v>
          </cell>
          <cell r="D948" t="str">
            <v>Yatesh Chauhan</v>
          </cell>
          <cell r="E948" t="str">
            <v>Camera Solution</v>
          </cell>
          <cell r="F948" t="str">
            <v>Camera Solution</v>
          </cell>
          <cell r="G948">
            <v>45017</v>
          </cell>
          <cell r="H948" t="str">
            <v>&gt; 3 Month</v>
          </cell>
          <cell r="I948" t="str">
            <v>TBA</v>
          </cell>
          <cell r="J948" t="str">
            <v>Sales Manager</v>
          </cell>
          <cell r="K948">
            <v>12294</v>
          </cell>
          <cell r="L948" t="str">
            <v>Gurgaon</v>
          </cell>
          <cell r="M948" t="str">
            <v>TBA</v>
          </cell>
          <cell r="N948" t="str">
            <v>yatesh.chauhan@spectra.co</v>
          </cell>
          <cell r="O948"/>
          <cell r="P948" t="str">
            <v>VM</v>
          </cell>
          <cell r="Q948">
            <v>12201</v>
          </cell>
          <cell r="R948" t="str">
            <v>Active</v>
          </cell>
        </row>
        <row r="949">
          <cell r="C949">
            <v>12203</v>
          </cell>
          <cell r="D949" t="str">
            <v>Suraj Sharma</v>
          </cell>
          <cell r="E949" t="str">
            <v>Camera Solution</v>
          </cell>
          <cell r="F949" t="str">
            <v>Camera Solution</v>
          </cell>
          <cell r="G949">
            <v>45017</v>
          </cell>
          <cell r="H949" t="str">
            <v>&gt; 3 Month</v>
          </cell>
          <cell r="I949" t="str">
            <v>TBA</v>
          </cell>
          <cell r="J949" t="str">
            <v>Sales Manager</v>
          </cell>
          <cell r="K949">
            <v>12294</v>
          </cell>
          <cell r="L949" t="str">
            <v>Gurgaon</v>
          </cell>
          <cell r="M949" t="str">
            <v>TBA</v>
          </cell>
          <cell r="N949" t="str">
            <v>suraj.sharma@spectra.co</v>
          </cell>
          <cell r="O949"/>
          <cell r="P949" t="str">
            <v>VM</v>
          </cell>
          <cell r="Q949">
            <v>12203</v>
          </cell>
          <cell r="R949" t="str">
            <v>Active</v>
          </cell>
        </row>
        <row r="950">
          <cell r="C950">
            <v>12475</v>
          </cell>
          <cell r="D950" t="str">
            <v>Vinti .</v>
          </cell>
          <cell r="E950" t="str">
            <v>AM</v>
          </cell>
          <cell r="F950" t="str">
            <v>AM NCR</v>
          </cell>
          <cell r="G950">
            <v>45600</v>
          </cell>
          <cell r="H950" t="str">
            <v>3 to 6 M</v>
          </cell>
          <cell r="I950" t="str">
            <v>Rajeev Misra</v>
          </cell>
          <cell r="J950" t="str">
            <v>Account Manager - TL</v>
          </cell>
          <cell r="K950"/>
          <cell r="L950" t="str">
            <v>Noida</v>
          </cell>
          <cell r="M950" t="str">
            <v>TBA</v>
          </cell>
          <cell r="N950" t="str">
            <v>Spectra@Spectra.co</v>
          </cell>
          <cell r="O950"/>
          <cell r="P950" t="str">
            <v>Account Management</v>
          </cell>
          <cell r="Q950">
            <v>12475</v>
          </cell>
          <cell r="R950" t="str">
            <v>NonActive</v>
          </cell>
        </row>
        <row r="951">
          <cell r="C951">
            <v>12474</v>
          </cell>
          <cell r="D951" t="str">
            <v>Pawan Kumar</v>
          </cell>
          <cell r="E951" t="str">
            <v>Account Management</v>
          </cell>
          <cell r="F951" t="str">
            <v>IAM</v>
          </cell>
          <cell r="G951">
            <v>45601</v>
          </cell>
          <cell r="H951" t="str">
            <v>&gt; 3 Month</v>
          </cell>
          <cell r="I951" t="str">
            <v>Kaptan Singh Bhati</v>
          </cell>
          <cell r="J951" t="str">
            <v>RAM</v>
          </cell>
          <cell r="K951">
            <v>10452</v>
          </cell>
          <cell r="L951" t="str">
            <v>Gurgaon</v>
          </cell>
          <cell r="M951" t="str">
            <v>GAURAV SHARMA</v>
          </cell>
          <cell r="N951" t="str">
            <v>Pawan.Kumar1@spectra.co</v>
          </cell>
          <cell r="O951"/>
          <cell r="P951" t="str">
            <v>Account Management</v>
          </cell>
          <cell r="Q951">
            <v>12474</v>
          </cell>
          <cell r="R951" t="str">
            <v>Active</v>
          </cell>
        </row>
        <row r="952">
          <cell r="C952">
            <v>12483</v>
          </cell>
          <cell r="D952" t="str">
            <v>TALANKI MAHA LAKSHMI</v>
          </cell>
          <cell r="E952" t="str">
            <v>AM</v>
          </cell>
          <cell r="F952" t="str">
            <v>AM BMC</v>
          </cell>
          <cell r="G952">
            <v>45624</v>
          </cell>
          <cell r="H952" t="str">
            <v>3 to 6 M</v>
          </cell>
          <cell r="I952" t="str">
            <v>Vineet Jose</v>
          </cell>
          <cell r="J952" t="str">
            <v>Account Manager - TL</v>
          </cell>
          <cell r="K952"/>
          <cell r="L952" t="str">
            <v>Bengaluru</v>
          </cell>
          <cell r="M952" t="str">
            <v>Nishith Srivastava</v>
          </cell>
          <cell r="N952" t="str">
            <v>Spectra@Spectra.co</v>
          </cell>
          <cell r="O952"/>
          <cell r="P952" t="str">
            <v>Account Management</v>
          </cell>
          <cell r="Q952">
            <v>12483</v>
          </cell>
          <cell r="R952" t="str">
            <v>NonActive</v>
          </cell>
        </row>
        <row r="953">
          <cell r="C953">
            <v>12473</v>
          </cell>
          <cell r="D953" t="str">
            <v>VASISHT RAMPRIYA</v>
          </cell>
          <cell r="E953" t="str">
            <v>Market Research</v>
          </cell>
          <cell r="F953" t="str">
            <v>MRA</v>
          </cell>
          <cell r="G953">
            <v>45580</v>
          </cell>
          <cell r="H953" t="str">
            <v>&gt; 3 Month</v>
          </cell>
          <cell r="I953" t="str">
            <v>Nishan Mani Cherian</v>
          </cell>
          <cell r="J953" t="str">
            <v>Team Lead BMC</v>
          </cell>
          <cell r="K953">
            <v>12344</v>
          </cell>
          <cell r="L953" t="str">
            <v>Bangalore</v>
          </cell>
          <cell r="M953" t="str">
            <v>Himanshu Goyal</v>
          </cell>
          <cell r="N953" t="str">
            <v>vasisht.rampriya@spectra.co</v>
          </cell>
          <cell r="O953"/>
          <cell r="P953" t="str">
            <v>BDR</v>
          </cell>
          <cell r="Q953">
            <v>12473</v>
          </cell>
          <cell r="R953" t="str">
            <v>Active</v>
          </cell>
        </row>
        <row r="954">
          <cell r="C954">
            <v>10145</v>
          </cell>
          <cell r="D954" t="str">
            <v>Paritosh Swaroop Saxena</v>
          </cell>
          <cell r="E954" t="str">
            <v>Media</v>
          </cell>
          <cell r="F954" t="str">
            <v>RAM</v>
          </cell>
          <cell r="G954">
            <v>36717</v>
          </cell>
          <cell r="H954" t="str">
            <v>&gt; 3 Month</v>
          </cell>
          <cell r="I954" t="str">
            <v>Paritosh Swaroop Saxena</v>
          </cell>
          <cell r="J954" t="str">
            <v>RAM</v>
          </cell>
          <cell r="K954">
            <v>10145</v>
          </cell>
          <cell r="L954" t="str">
            <v>Delhi</v>
          </cell>
          <cell r="M954" t="str">
            <v>Himanshu Goyal</v>
          </cell>
          <cell r="N954" t="str">
            <v>paritosh.saxena@spectra.co</v>
          </cell>
          <cell r="O954"/>
          <cell r="P954" t="str">
            <v>Account Management</v>
          </cell>
          <cell r="Q954">
            <v>10145</v>
          </cell>
          <cell r="R954" t="str">
            <v>Active</v>
          </cell>
        </row>
        <row r="955">
          <cell r="C955">
            <v>10113</v>
          </cell>
          <cell r="D955" t="str">
            <v>Chinmay Nayak</v>
          </cell>
          <cell r="E955" t="str">
            <v>Media</v>
          </cell>
          <cell r="F955" t="str">
            <v>KAM</v>
          </cell>
          <cell r="G955">
            <v>37377</v>
          </cell>
          <cell r="H955" t="str">
            <v>&gt; 3 Month</v>
          </cell>
          <cell r="I955" t="str">
            <v>Paritosh Swaroop Saxena</v>
          </cell>
          <cell r="J955" t="str">
            <v>RAM</v>
          </cell>
          <cell r="K955">
            <v>10145</v>
          </cell>
          <cell r="L955" t="str">
            <v>Gurgaon</v>
          </cell>
          <cell r="M955" t="str">
            <v>Himanshu Goyal</v>
          </cell>
          <cell r="N955" t="str">
            <v>chinmay.nayak@spectra.co</v>
          </cell>
          <cell r="O955"/>
          <cell r="P955" t="str">
            <v>KAM</v>
          </cell>
          <cell r="Q955">
            <v>10113</v>
          </cell>
          <cell r="R955" t="str">
            <v>Active</v>
          </cell>
        </row>
        <row r="956">
          <cell r="C956">
            <v>10131</v>
          </cell>
          <cell r="D956" t="str">
            <v>Ravi Kala</v>
          </cell>
          <cell r="E956" t="str">
            <v>Account Management</v>
          </cell>
          <cell r="F956" t="str">
            <v>RAM</v>
          </cell>
          <cell r="G956">
            <v>40450</v>
          </cell>
          <cell r="H956" t="str">
            <v>&gt; 3 Month</v>
          </cell>
          <cell r="I956" t="str">
            <v>Ravi Kala</v>
          </cell>
          <cell r="J956" t="str">
            <v>RAM</v>
          </cell>
          <cell r="K956">
            <v>10131</v>
          </cell>
          <cell r="L956" t="str">
            <v>Delhi</v>
          </cell>
          <cell r="M956" t="str">
            <v>Himanshu Goyal</v>
          </cell>
          <cell r="N956" t="str">
            <v>ravi.kala@spectra.co</v>
          </cell>
          <cell r="O956"/>
          <cell r="P956" t="str">
            <v>Account Management</v>
          </cell>
          <cell r="Q956">
            <v>10131</v>
          </cell>
          <cell r="R956" t="str">
            <v>Active</v>
          </cell>
        </row>
        <row r="957">
          <cell r="C957">
            <v>11514</v>
          </cell>
          <cell r="D957" t="str">
            <v>Biswa Ranjan Behera</v>
          </cell>
          <cell r="E957" t="str">
            <v>Account Management</v>
          </cell>
          <cell r="F957" t="str">
            <v>RAM</v>
          </cell>
          <cell r="G957">
            <v>44369</v>
          </cell>
          <cell r="H957" t="str">
            <v>&gt; 3 Month</v>
          </cell>
          <cell r="I957" t="str">
            <v>Biswa Ranjan Behera</v>
          </cell>
          <cell r="J957" t="str">
            <v>RAM</v>
          </cell>
          <cell r="K957">
            <v>11514</v>
          </cell>
          <cell r="L957" t="str">
            <v>Bangalore</v>
          </cell>
          <cell r="M957" t="str">
            <v>Himanshu Goyal</v>
          </cell>
          <cell r="N957" t="str">
            <v>biswa.ranjan@spectra.co</v>
          </cell>
          <cell r="O957"/>
          <cell r="P957" t="str">
            <v>Account Management</v>
          </cell>
          <cell r="Q957">
            <v>11514</v>
          </cell>
          <cell r="R957" t="str">
            <v>Active</v>
          </cell>
        </row>
        <row r="958">
          <cell r="C958">
            <v>12387</v>
          </cell>
          <cell r="D958" t="str">
            <v>Dharmesh Ghanshyam Dadlani</v>
          </cell>
          <cell r="E958" t="str">
            <v>KAM</v>
          </cell>
          <cell r="F958" t="str">
            <v>KAM</v>
          </cell>
          <cell r="G958">
            <v>45384</v>
          </cell>
          <cell r="H958" t="str">
            <v>&gt; 3 Month</v>
          </cell>
          <cell r="I958" t="str">
            <v>Dharmesh Ghanshyam Dadlani</v>
          </cell>
          <cell r="J958" t="str">
            <v>KAM-TL</v>
          </cell>
          <cell r="K958"/>
          <cell r="L958" t="str">
            <v>Mumbai</v>
          </cell>
          <cell r="M958" t="str">
            <v>GAURAV SHARMA</v>
          </cell>
          <cell r="N958" t="str">
            <v>Spectra@Spectra.co</v>
          </cell>
          <cell r="O958"/>
          <cell r="P958" t="str">
            <v>KAM</v>
          </cell>
          <cell r="Q958">
            <v>12387</v>
          </cell>
          <cell r="R958" t="str">
            <v>NonActive</v>
          </cell>
        </row>
        <row r="959">
          <cell r="C959">
            <v>12424</v>
          </cell>
          <cell r="D959" t="str">
            <v>Anuranjan Singh</v>
          </cell>
          <cell r="E959" t="str">
            <v>KAM</v>
          </cell>
          <cell r="F959" t="str">
            <v>KAM</v>
          </cell>
          <cell r="G959">
            <v>45432</v>
          </cell>
          <cell r="H959" t="str">
            <v>&gt; 3 Month</v>
          </cell>
          <cell r="I959" t="str">
            <v>Anuranjan Singh</v>
          </cell>
          <cell r="J959" t="str">
            <v>Sales Manager</v>
          </cell>
          <cell r="K959">
            <v>12424</v>
          </cell>
          <cell r="L959" t="str">
            <v>Gurgaon</v>
          </cell>
          <cell r="M959" t="str">
            <v>GAURAV SHARMA</v>
          </cell>
          <cell r="N959" t="str">
            <v>Anuranjan.singh@spectra.co</v>
          </cell>
          <cell r="O959"/>
          <cell r="P959" t="str">
            <v>KAM</v>
          </cell>
          <cell r="Q959">
            <v>12424</v>
          </cell>
          <cell r="R959" t="str">
            <v>Active</v>
          </cell>
        </row>
        <row r="960">
          <cell r="C960">
            <v>10096</v>
          </cell>
          <cell r="D960" t="str">
            <v>Vineet Garg</v>
          </cell>
          <cell r="E960" t="str">
            <v>Account Management</v>
          </cell>
          <cell r="F960" t="str">
            <v>RAM</v>
          </cell>
          <cell r="G960"/>
          <cell r="H960" t="str">
            <v>&gt; 3 Month</v>
          </cell>
          <cell r="I960" t="str">
            <v>Vineet Garg</v>
          </cell>
          <cell r="J960" t="str">
            <v>RAM</v>
          </cell>
          <cell r="K960">
            <v>10096</v>
          </cell>
          <cell r="L960" t="str">
            <v>Mumbai</v>
          </cell>
          <cell r="M960" t="str">
            <v>Himanshu Goyal</v>
          </cell>
          <cell r="N960" t="str">
            <v>vineet.garg@spectra.co</v>
          </cell>
          <cell r="O960"/>
          <cell r="P960" t="str">
            <v>Account Management</v>
          </cell>
          <cell r="Q960">
            <v>10096</v>
          </cell>
          <cell r="R960" t="str">
            <v>Active</v>
          </cell>
        </row>
        <row r="961">
          <cell r="C961">
            <v>12492</v>
          </cell>
          <cell r="D961" t="str">
            <v>Rishab Prasad</v>
          </cell>
          <cell r="E961" t="str">
            <v>Account Management</v>
          </cell>
          <cell r="F961" t="str">
            <v>IAM</v>
          </cell>
          <cell r="G961">
            <v>45649</v>
          </cell>
          <cell r="H961" t="str">
            <v>&gt; 3 Month</v>
          </cell>
          <cell r="I961" t="str">
            <v>Ravi Kala</v>
          </cell>
          <cell r="J961" t="str">
            <v>RAM</v>
          </cell>
          <cell r="K961">
            <v>10131</v>
          </cell>
          <cell r="L961" t="str">
            <v>Gurgaon</v>
          </cell>
          <cell r="M961" t="str">
            <v>Himanshu Goyal</v>
          </cell>
          <cell r="N961" t="str">
            <v>Rishab.Prasad@spectra.co</v>
          </cell>
          <cell r="O961"/>
          <cell r="P961" t="str">
            <v>Account Management</v>
          </cell>
          <cell r="Q961">
            <v>12492</v>
          </cell>
          <cell r="R961" t="str">
            <v>Active</v>
          </cell>
        </row>
        <row r="962">
          <cell r="C962">
            <v>12493</v>
          </cell>
          <cell r="D962" t="str">
            <v>Lakshay Madan</v>
          </cell>
          <cell r="E962" t="str">
            <v>Account Management</v>
          </cell>
          <cell r="F962" t="str">
            <v>IAM</v>
          </cell>
          <cell r="G962">
            <v>45649</v>
          </cell>
          <cell r="H962" t="str">
            <v>&gt; 3 Month</v>
          </cell>
          <cell r="I962" t="str">
            <v>Rajeev Misra</v>
          </cell>
          <cell r="J962" t="str">
            <v>RAM</v>
          </cell>
          <cell r="K962">
            <v>11957</v>
          </cell>
          <cell r="L962" t="str">
            <v>Gurgaon</v>
          </cell>
          <cell r="M962" t="str">
            <v>Himanshu Goyal</v>
          </cell>
          <cell r="N962" t="str">
            <v>Lakshay.Madan@spectra.co</v>
          </cell>
          <cell r="O962"/>
          <cell r="P962" t="str">
            <v>Account Management</v>
          </cell>
          <cell r="Q962">
            <v>12493</v>
          </cell>
          <cell r="R962" t="str">
            <v>Active</v>
          </cell>
        </row>
        <row r="963">
          <cell r="C963">
            <v>12501</v>
          </cell>
          <cell r="D963" t="str">
            <v>Manivannan T</v>
          </cell>
          <cell r="E963" t="str">
            <v xml:space="preserve">Office / SMB Vertical </v>
          </cell>
          <cell r="F963" t="str">
            <v>TM</v>
          </cell>
          <cell r="G963">
            <v>45691</v>
          </cell>
          <cell r="H963" t="str">
            <v>&gt; 3 Month</v>
          </cell>
          <cell r="I963" t="str">
            <v>Mohit Chandra</v>
          </cell>
          <cell r="J963" t="str">
            <v>Sales Manager</v>
          </cell>
          <cell r="K963">
            <v>12289</v>
          </cell>
          <cell r="L963" t="str">
            <v>Bangalore</v>
          </cell>
          <cell r="M963" t="str">
            <v>Himanshu Goyal</v>
          </cell>
          <cell r="N963" t="str">
            <v>manivannan.t1@spectra.co</v>
          </cell>
          <cell r="O963"/>
          <cell r="P963" t="str">
            <v xml:space="preserve">Office / SMB Team </v>
          </cell>
          <cell r="Q963">
            <v>12501</v>
          </cell>
          <cell r="R963" t="str">
            <v>Active</v>
          </cell>
        </row>
        <row r="964">
          <cell r="C964">
            <v>12503</v>
          </cell>
          <cell r="D964" t="str">
            <v>SARITA SINGH</v>
          </cell>
          <cell r="E964" t="str">
            <v xml:space="preserve">Hotel Vertical </v>
          </cell>
          <cell r="F964" t="str">
            <v>Sales Manager</v>
          </cell>
          <cell r="G964">
            <v>45694</v>
          </cell>
          <cell r="H964" t="str">
            <v>3 to 6 M</v>
          </cell>
          <cell r="I964" t="str">
            <v>Prasanna  Kaveri</v>
          </cell>
          <cell r="J964" t="e">
            <v>#N/A</v>
          </cell>
          <cell r="K964" t="e">
            <v>#N/A</v>
          </cell>
          <cell r="L964" t="str">
            <v>Mumbai</v>
          </cell>
          <cell r="M964" t="str">
            <v>Himanshu Goyal</v>
          </cell>
          <cell r="N964" t="str">
            <v>sarita.singh@spectra.co</v>
          </cell>
          <cell r="O964"/>
          <cell r="P964" t="str">
            <v>BB Team</v>
          </cell>
          <cell r="Q964">
            <v>12503</v>
          </cell>
          <cell r="R964" t="str">
            <v>Active</v>
          </cell>
        </row>
        <row r="965">
          <cell r="C965">
            <v>12525</v>
          </cell>
          <cell r="D965" t="str">
            <v>Oriya Bashir</v>
          </cell>
          <cell r="E965" t="str">
            <v xml:space="preserve">Office / SMB Vertical </v>
          </cell>
          <cell r="F965" t="str">
            <v>TM</v>
          </cell>
          <cell r="G965">
            <v>45715</v>
          </cell>
          <cell r="H965" t="str">
            <v>3 to 6 M</v>
          </cell>
          <cell r="I965" t="str">
            <v>Rahul Zutshi</v>
          </cell>
          <cell r="J965" t="str">
            <v>Sales Manager</v>
          </cell>
          <cell r="K965">
            <v>12261</v>
          </cell>
          <cell r="L965" t="str">
            <v>Gurgaon</v>
          </cell>
          <cell r="M965" t="str">
            <v>Himanshu Goyal</v>
          </cell>
          <cell r="N965" t="str">
            <v>oriya.bashir@spectra.co</v>
          </cell>
          <cell r="O965"/>
          <cell r="P965" t="str">
            <v>BB Team</v>
          </cell>
          <cell r="Q965">
            <v>12525</v>
          </cell>
          <cell r="R965" t="str">
            <v>Active</v>
          </cell>
        </row>
        <row r="966">
          <cell r="C966">
            <v>12527</v>
          </cell>
          <cell r="D966" t="str">
            <v>Mithilesh Vishwakarma</v>
          </cell>
          <cell r="E966" t="str">
            <v>Account Management</v>
          </cell>
          <cell r="F966" t="str">
            <v>IAM</v>
          </cell>
          <cell r="G966">
            <v>45726</v>
          </cell>
          <cell r="H966" t="str">
            <v>&gt; 3 Month</v>
          </cell>
          <cell r="I966" t="str">
            <v>Kritika Bahadur</v>
          </cell>
          <cell r="J966" t="str">
            <v>RAM</v>
          </cell>
          <cell r="K966">
            <v>12360</v>
          </cell>
          <cell r="L966" t="str">
            <v>Delhi</v>
          </cell>
          <cell r="M966" t="str">
            <v>Himanshu Goyal</v>
          </cell>
          <cell r="N966" t="str">
            <v>mithilesh.vkarma@spectra.co</v>
          </cell>
          <cell r="O966"/>
          <cell r="P966" t="str">
            <v>Account Management</v>
          </cell>
          <cell r="Q966">
            <v>12527</v>
          </cell>
          <cell r="R966" t="str">
            <v>Active</v>
          </cell>
        </row>
        <row r="967">
          <cell r="C967">
            <v>12529</v>
          </cell>
          <cell r="D967" t="str">
            <v>Rajashekar N</v>
          </cell>
          <cell r="E967" t="str">
            <v xml:space="preserve">Office / SMB Vertical </v>
          </cell>
          <cell r="F967" t="str">
            <v>TM</v>
          </cell>
          <cell r="G967">
            <v>45733</v>
          </cell>
          <cell r="H967" t="str">
            <v>0 to 3 M</v>
          </cell>
          <cell r="I967" t="str">
            <v>Manjunath B</v>
          </cell>
          <cell r="J967" t="str">
            <v>Sales Manager</v>
          </cell>
          <cell r="K967">
            <v>11948</v>
          </cell>
          <cell r="L967" t="str">
            <v>Bangalore</v>
          </cell>
          <cell r="M967" t="str">
            <v>Himanshu Goyal</v>
          </cell>
          <cell r="N967" t="str">
            <v>rajashekar.n@spectra.co</v>
          </cell>
          <cell r="O967"/>
          <cell r="P967" t="str">
            <v>BB Team</v>
          </cell>
          <cell r="Q967">
            <v>12529</v>
          </cell>
          <cell r="R967" t="str">
            <v>Active</v>
          </cell>
        </row>
        <row r="968">
          <cell r="C968">
            <v>12528</v>
          </cell>
          <cell r="D968" t="str">
            <v>Deepak Kumar Pathak</v>
          </cell>
          <cell r="E968" t="str">
            <v xml:space="preserve">Office / SMB Vertical </v>
          </cell>
          <cell r="F968" t="str">
            <v>TM</v>
          </cell>
          <cell r="G968">
            <v>45733</v>
          </cell>
          <cell r="H968" t="str">
            <v>3 to 6 M</v>
          </cell>
          <cell r="I968" t="str">
            <v>Rahul Zutshi</v>
          </cell>
          <cell r="J968" t="str">
            <v>Sales Manager</v>
          </cell>
          <cell r="K968">
            <v>12261</v>
          </cell>
          <cell r="L968" t="str">
            <v>Gurgaon</v>
          </cell>
          <cell r="M968" t="str">
            <v>Himanshu Goyal</v>
          </cell>
          <cell r="N968" t="str">
            <v>deepakk.pathak@spectra.co</v>
          </cell>
          <cell r="O968"/>
          <cell r="P968" t="str">
            <v>BB Team</v>
          </cell>
          <cell r="Q968">
            <v>12528</v>
          </cell>
          <cell r="R968" t="str">
            <v>Active</v>
          </cell>
        </row>
        <row r="969">
          <cell r="C969">
            <v>12530</v>
          </cell>
          <cell r="D969" t="str">
            <v>Rakesh Mishra</v>
          </cell>
          <cell r="E969" t="str">
            <v xml:space="preserve">Office / SMB Vertical </v>
          </cell>
          <cell r="F969" t="str">
            <v>TM</v>
          </cell>
          <cell r="G969">
            <v>45740</v>
          </cell>
          <cell r="H969" t="str">
            <v>0 to 3 M</v>
          </cell>
          <cell r="I969" t="str">
            <v>Rahul Zutshi</v>
          </cell>
          <cell r="J969" t="str">
            <v>Sales Manager</v>
          </cell>
          <cell r="K969">
            <v>12261</v>
          </cell>
          <cell r="L969" t="str">
            <v>Gurgaon</v>
          </cell>
          <cell r="M969" t="str">
            <v>Himanshu Goyal</v>
          </cell>
          <cell r="N969" t="str">
            <v>rakesh.mishra@spectra.co</v>
          </cell>
          <cell r="O969"/>
          <cell r="P969" t="str">
            <v>BB Team</v>
          </cell>
          <cell r="Q969">
            <v>12530</v>
          </cell>
          <cell r="R969" t="str">
            <v>Active</v>
          </cell>
        </row>
        <row r="970">
          <cell r="C970">
            <v>12531</v>
          </cell>
          <cell r="D970" t="str">
            <v>Govind Kumar</v>
          </cell>
          <cell r="E970" t="str">
            <v xml:space="preserve">Office / SMB Vertical </v>
          </cell>
          <cell r="F970" t="str">
            <v>TM</v>
          </cell>
          <cell r="G970">
            <v>45740</v>
          </cell>
          <cell r="H970" t="str">
            <v>3 to 6 M</v>
          </cell>
          <cell r="I970" t="str">
            <v>Rajvardhan .</v>
          </cell>
          <cell r="J970" t="str">
            <v>Sales Manager</v>
          </cell>
          <cell r="K970">
            <v>10660</v>
          </cell>
          <cell r="L970" t="str">
            <v>Noida</v>
          </cell>
          <cell r="M970" t="str">
            <v>Himanshu Goyal</v>
          </cell>
          <cell r="N970" t="str">
            <v>govind.kumar@spectra.co</v>
          </cell>
          <cell r="O970"/>
          <cell r="P970" t="str">
            <v>BB Team</v>
          </cell>
          <cell r="Q970">
            <v>12531</v>
          </cell>
          <cell r="R970" t="str">
            <v>Active</v>
          </cell>
        </row>
        <row r="971">
          <cell r="C971">
            <v>12534</v>
          </cell>
          <cell r="D971" t="str">
            <v>G S KARTHIK</v>
          </cell>
          <cell r="E971" t="str">
            <v xml:space="preserve">Office / SMB Vertical </v>
          </cell>
          <cell r="F971" t="str">
            <v>TM</v>
          </cell>
          <cell r="G971">
            <v>45741</v>
          </cell>
          <cell r="H971" t="str">
            <v>3 to 6 M</v>
          </cell>
          <cell r="I971" t="str">
            <v>Manjunath B</v>
          </cell>
          <cell r="J971" t="str">
            <v>Sales Manager</v>
          </cell>
          <cell r="K971">
            <v>11948</v>
          </cell>
          <cell r="L971" t="str">
            <v>Bangalore</v>
          </cell>
          <cell r="M971" t="str">
            <v>Himanshu Goyal</v>
          </cell>
          <cell r="N971" t="str">
            <v>gs.karthik@spectra.co</v>
          </cell>
          <cell r="O971"/>
          <cell r="P971" t="str">
            <v>BB Team</v>
          </cell>
          <cell r="Q971">
            <v>12534</v>
          </cell>
          <cell r="R971" t="str">
            <v>Active</v>
          </cell>
        </row>
        <row r="972">
          <cell r="C972">
            <v>12536</v>
          </cell>
          <cell r="D972" t="str">
            <v>Bhanu Kumar Choubey</v>
          </cell>
          <cell r="E972" t="str">
            <v xml:space="preserve">Office / SMB Vertical </v>
          </cell>
          <cell r="F972" t="str">
            <v>TM</v>
          </cell>
          <cell r="G972">
            <v>45740</v>
          </cell>
          <cell r="H972" t="str">
            <v>0 to 3 M</v>
          </cell>
          <cell r="I972" t="str">
            <v>Rajvardhan .</v>
          </cell>
          <cell r="J972" t="str">
            <v>Sales Manager</v>
          </cell>
          <cell r="K972">
            <v>10660</v>
          </cell>
          <cell r="L972" t="str">
            <v>Noida</v>
          </cell>
          <cell r="M972" t="str">
            <v>Himanshu Goyal</v>
          </cell>
          <cell r="N972" t="str">
            <v>bhanuk.choubey@spectra.co</v>
          </cell>
          <cell r="P972" t="str">
            <v>BB Team</v>
          </cell>
          <cell r="Q972">
            <v>12536</v>
          </cell>
          <cell r="R972" t="str">
            <v>Active</v>
          </cell>
        </row>
        <row r="973">
          <cell r="C973">
            <v>12537</v>
          </cell>
          <cell r="D973" t="str">
            <v>Anil Sharma 3</v>
          </cell>
          <cell r="E973" t="str">
            <v xml:space="preserve">Office / SMB Vertical </v>
          </cell>
          <cell r="F973" t="str">
            <v>TM</v>
          </cell>
          <cell r="G973">
            <v>45748</v>
          </cell>
          <cell r="H973" t="str">
            <v>&gt; 3 Month</v>
          </cell>
          <cell r="I973" t="str">
            <v>Amit Tripathi</v>
          </cell>
          <cell r="J973" t="str">
            <v>Sales Manager</v>
          </cell>
          <cell r="K973">
            <v>10565</v>
          </cell>
          <cell r="L973" t="str">
            <v>Delhi</v>
          </cell>
          <cell r="M973" t="str">
            <v>Himanshu Goyal</v>
          </cell>
          <cell r="N973" t="str">
            <v>anil.sharma3@spectra.co</v>
          </cell>
          <cell r="O973">
            <v>8851838373</v>
          </cell>
          <cell r="P973" t="str">
            <v xml:space="preserve">Office / SMB Team </v>
          </cell>
          <cell r="Q973">
            <v>12537</v>
          </cell>
          <cell r="R973" t="str">
            <v>Active</v>
          </cell>
        </row>
        <row r="974">
          <cell r="C974">
            <v>12540</v>
          </cell>
          <cell r="D974" t="str">
            <v>Sanjeet Roshan</v>
          </cell>
          <cell r="E974" t="str">
            <v xml:space="preserve">Office / SMB Vertical </v>
          </cell>
          <cell r="F974" t="str">
            <v>TM</v>
          </cell>
          <cell r="G974">
            <v>45775</v>
          </cell>
          <cell r="H974" t="str">
            <v>0 to 3 M</v>
          </cell>
          <cell r="I974" t="str">
            <v>Rajvardhan .</v>
          </cell>
          <cell r="J974" t="str">
            <v>Sales Manager</v>
          </cell>
          <cell r="K974">
            <v>10660</v>
          </cell>
          <cell r="L974" t="str">
            <v>Noida</v>
          </cell>
          <cell r="M974" t="str">
            <v>Himanshu Goyal</v>
          </cell>
          <cell r="N974" t="str">
            <v>sanjeet.roshan@spectra.co</v>
          </cell>
          <cell r="P974" t="str">
            <v>BB Team</v>
          </cell>
          <cell r="Q974">
            <v>12540</v>
          </cell>
          <cell r="R974" t="str">
            <v>Active</v>
          </cell>
        </row>
        <row r="975">
          <cell r="C975">
            <v>12539</v>
          </cell>
          <cell r="D975" t="str">
            <v>Govind Kumar Yadav</v>
          </cell>
          <cell r="E975" t="str">
            <v>SMB - Soho</v>
          </cell>
          <cell r="F975" t="str">
            <v>TM</v>
          </cell>
          <cell r="G975">
            <v>45771</v>
          </cell>
          <cell r="H975" t="str">
            <v>&gt; 3 Month</v>
          </cell>
          <cell r="I975" t="str">
            <v>Binay Kumar Singh</v>
          </cell>
          <cell r="J975" t="str">
            <v>TM</v>
          </cell>
          <cell r="K975">
            <v>10898</v>
          </cell>
          <cell r="L975" t="str">
            <v>Noida</v>
          </cell>
          <cell r="M975" t="str">
            <v>Himanshu Goyal</v>
          </cell>
          <cell r="N975" t="str">
            <v>govindk.yadav@spectra.co</v>
          </cell>
          <cell r="P975" t="str">
            <v>SOHO Team</v>
          </cell>
          <cell r="Q975">
            <v>12539</v>
          </cell>
          <cell r="R975" t="str">
            <v>Active</v>
          </cell>
        </row>
        <row r="976">
          <cell r="C976">
            <v>12538</v>
          </cell>
          <cell r="D976" t="str">
            <v>Panchling P</v>
          </cell>
          <cell r="E976" t="str">
            <v>Account Management</v>
          </cell>
          <cell r="F976" t="str">
            <v>IAM</v>
          </cell>
          <cell r="G976">
            <v>45751</v>
          </cell>
          <cell r="H976" t="str">
            <v>0 to 3 M</v>
          </cell>
          <cell r="I976" t="str">
            <v>Biswa Ranjan Behera</v>
          </cell>
          <cell r="J976" t="str">
            <v>RAM</v>
          </cell>
          <cell r="K976">
            <v>11514</v>
          </cell>
          <cell r="L976" t="str">
            <v>Bangalore</v>
          </cell>
          <cell r="M976" t="str">
            <v>GAURAV SHARMA</v>
          </cell>
          <cell r="N976" t="str">
            <v>panchling@spectra.co</v>
          </cell>
          <cell r="P976" t="str">
            <v>KAM</v>
          </cell>
          <cell r="Q976">
            <v>12538</v>
          </cell>
          <cell r="R976" t="str">
            <v>Active</v>
          </cell>
        </row>
        <row r="977">
          <cell r="C977">
            <v>12544</v>
          </cell>
          <cell r="D977" t="str">
            <v>Vivek Chauhan</v>
          </cell>
          <cell r="E977" t="str">
            <v xml:space="preserve">Office / SMB Vertical </v>
          </cell>
          <cell r="F977" t="str">
            <v>TM</v>
          </cell>
          <cell r="G977">
            <v>45782</v>
          </cell>
          <cell r="H977" t="str">
            <v>&gt; 3 Month</v>
          </cell>
          <cell r="I977" t="str">
            <v>Amit Tripathi</v>
          </cell>
          <cell r="J977" t="str">
            <v>Sales Manager</v>
          </cell>
          <cell r="K977">
            <v>10565</v>
          </cell>
          <cell r="L977" t="str">
            <v>Delhi</v>
          </cell>
          <cell r="M977" t="str">
            <v>Himanshu Goyal</v>
          </cell>
          <cell r="N977" t="str">
            <v>vivek.chauhan1@spectra.co</v>
          </cell>
          <cell r="O977">
            <v>9220035493</v>
          </cell>
          <cell r="P977" t="str">
            <v xml:space="preserve">Office / SMB Team </v>
          </cell>
          <cell r="Q977">
            <v>12544</v>
          </cell>
          <cell r="R977" t="str">
            <v>Active</v>
          </cell>
        </row>
        <row r="978">
          <cell r="C978">
            <v>12261</v>
          </cell>
          <cell r="D978" t="str">
            <v>Rahul Zutshi</v>
          </cell>
          <cell r="E978" t="str">
            <v xml:space="preserve">Office / SMB Vertical </v>
          </cell>
          <cell r="F978" t="str">
            <v>Sales Manager</v>
          </cell>
          <cell r="G978">
            <v>45174</v>
          </cell>
          <cell r="H978" t="str">
            <v>&gt; 3 Month</v>
          </cell>
          <cell r="I978" t="str">
            <v>Rahul Zutshi</v>
          </cell>
          <cell r="J978" t="str">
            <v>Sales Manager</v>
          </cell>
          <cell r="K978">
            <v>12261</v>
          </cell>
          <cell r="L978" t="str">
            <v>Gurgaon</v>
          </cell>
          <cell r="M978" t="str">
            <v>Himanshu Goyal</v>
          </cell>
          <cell r="N978" t="str">
            <v>rahul.zutshi@spectra.co</v>
          </cell>
          <cell r="O978"/>
          <cell r="P978" t="str">
            <v xml:space="preserve">Office / SMB Team </v>
          </cell>
          <cell r="Q978">
            <v>12261</v>
          </cell>
          <cell r="R978" t="str">
            <v>Active</v>
          </cell>
        </row>
        <row r="979">
          <cell r="C979">
            <v>11948</v>
          </cell>
          <cell r="D979" t="str">
            <v>Manjunath B</v>
          </cell>
          <cell r="E979" t="str">
            <v xml:space="preserve">Office / SMB Vertical </v>
          </cell>
          <cell r="F979" t="str">
            <v>Sales Manager</v>
          </cell>
          <cell r="G979">
            <v>44805</v>
          </cell>
          <cell r="H979" t="str">
            <v>&gt; 3 Month</v>
          </cell>
          <cell r="I979" t="str">
            <v>Manjunath B</v>
          </cell>
          <cell r="J979" t="str">
            <v>Sales Manager</v>
          </cell>
          <cell r="K979">
            <v>11948</v>
          </cell>
          <cell r="L979" t="str">
            <v>Bangalore</v>
          </cell>
          <cell r="M979" t="str">
            <v>Himanshu Goyal</v>
          </cell>
          <cell r="N979" t="str">
            <v>manjunath.b@spectra.co</v>
          </cell>
          <cell r="O979"/>
          <cell r="P979" t="str">
            <v xml:space="preserve">Office / SMB Team </v>
          </cell>
          <cell r="Q979">
            <v>11948</v>
          </cell>
          <cell r="R979" t="str">
            <v>Active</v>
          </cell>
        </row>
        <row r="980">
          <cell r="C980">
            <v>12199</v>
          </cell>
          <cell r="D980" t="str">
            <v>Anand Singh</v>
          </cell>
          <cell r="E980" t="str">
            <v xml:space="preserve">Office / SMB Vertical </v>
          </cell>
          <cell r="F980" t="str">
            <v>Sales Manager</v>
          </cell>
          <cell r="G980">
            <v>45037</v>
          </cell>
          <cell r="H980" t="str">
            <v>0 to 3 M</v>
          </cell>
          <cell r="I980" t="str">
            <v>Anand Singh</v>
          </cell>
          <cell r="J980" t="str">
            <v>Sales Manager</v>
          </cell>
          <cell r="K980">
            <v>12199</v>
          </cell>
          <cell r="L980" t="str">
            <v>Mumbai</v>
          </cell>
          <cell r="M980" t="str">
            <v>Himanshu Goyal</v>
          </cell>
          <cell r="N980" t="str">
            <v>anand.singh@spectra.co</v>
          </cell>
          <cell r="O980"/>
          <cell r="P980"/>
          <cell r="Q980">
            <v>12199</v>
          </cell>
          <cell r="R980" t="str">
            <v>Active</v>
          </cell>
        </row>
        <row r="981">
          <cell r="C981">
            <v>12406</v>
          </cell>
          <cell r="D981" t="str">
            <v xml:space="preserve">Lokesh Mahalingam </v>
          </cell>
          <cell r="E981" t="str">
            <v xml:space="preserve">Office / SMB Vertical </v>
          </cell>
          <cell r="F981" t="str">
            <v>Sales Manager</v>
          </cell>
          <cell r="G981">
            <v>45398</v>
          </cell>
          <cell r="H981" t="str">
            <v>&gt; 3 Month</v>
          </cell>
          <cell r="I981" t="str">
            <v xml:space="preserve">Lokesh Mahalingam </v>
          </cell>
          <cell r="J981" t="str">
            <v>Sales Manager</v>
          </cell>
          <cell r="K981">
            <v>12406</v>
          </cell>
          <cell r="L981" t="str">
            <v>Chennai</v>
          </cell>
          <cell r="M981" t="str">
            <v>Himanshu Goyal</v>
          </cell>
          <cell r="N981" t="str">
            <v>lokesh.m@spectra.co</v>
          </cell>
          <cell r="O981"/>
          <cell r="P981"/>
          <cell r="Q981">
            <v>12406</v>
          </cell>
          <cell r="R981" t="str">
            <v>Active</v>
          </cell>
        </row>
        <row r="982">
          <cell r="C982">
            <v>12239</v>
          </cell>
          <cell r="D982" t="str">
            <v>Rahul Chandani</v>
          </cell>
          <cell r="E982" t="str">
            <v>Market Research</v>
          </cell>
          <cell r="F982" t="str">
            <v>Team Lead NCR</v>
          </cell>
          <cell r="G982" t="e">
            <v>#N/A</v>
          </cell>
          <cell r="H982" t="str">
            <v>&gt; 3 Month</v>
          </cell>
          <cell r="I982" t="str">
            <v>Himanshu Goel</v>
          </cell>
          <cell r="J982" t="str">
            <v>Sales Manager</v>
          </cell>
          <cell r="K982">
            <v>12359</v>
          </cell>
          <cell r="L982" t="str">
            <v>Gurgaon</v>
          </cell>
          <cell r="M982" t="str">
            <v>Himanshu Goyal</v>
          </cell>
          <cell r="N982" t="str">
            <v>rahul.chandani@spectra.co</v>
          </cell>
          <cell r="O982"/>
          <cell r="P982" t="str">
            <v>MRA</v>
          </cell>
          <cell r="Q982">
            <v>12239</v>
          </cell>
          <cell r="R982" t="str">
            <v>Active</v>
          </cell>
        </row>
        <row r="983">
          <cell r="C983">
            <v>12437</v>
          </cell>
          <cell r="D983" t="str">
            <v>Vipul Mathur</v>
          </cell>
          <cell r="E983" t="str">
            <v>SOE Business Wi-Fi</v>
          </cell>
          <cell r="F983" t="str">
            <v>Team Lead</v>
          </cell>
          <cell r="G983">
            <v>45453</v>
          </cell>
          <cell r="H983" t="str">
            <v>&gt; 3 Month</v>
          </cell>
          <cell r="I983" t="str">
            <v>Vipul Mathur</v>
          </cell>
          <cell r="J983" t="str">
            <v>Team Lead</v>
          </cell>
          <cell r="K983">
            <v>12437</v>
          </cell>
          <cell r="L983" t="str">
            <v>Gurgaon</v>
          </cell>
          <cell r="M983" t="str">
            <v>Himanshu Goyal</v>
          </cell>
          <cell r="N983" t="str">
            <v>vipul.mathur@spectra.co</v>
          </cell>
          <cell r="O983"/>
          <cell r="P983" t="str">
            <v>SOE Business Wi-Fi</v>
          </cell>
          <cell r="Q983">
            <v>12437</v>
          </cell>
          <cell r="R983" t="str">
            <v>Active</v>
          </cell>
        </row>
        <row r="984">
          <cell r="C984">
            <v>12427</v>
          </cell>
          <cell r="D984" t="str">
            <v>Amit Kumar Mehta</v>
          </cell>
          <cell r="E984" t="str">
            <v>Hostel Vertical</v>
          </cell>
          <cell r="F984" t="str">
            <v>Team Lead NCR</v>
          </cell>
          <cell r="G984">
            <v>45435</v>
          </cell>
          <cell r="H984" t="str">
            <v>&gt; 3 Month</v>
          </cell>
          <cell r="I984" t="str">
            <v>Amit Kumar Mehta</v>
          </cell>
          <cell r="J984" t="str">
            <v>Team Lead NCR</v>
          </cell>
          <cell r="K984">
            <v>12427</v>
          </cell>
          <cell r="L984" t="str">
            <v>Gurgaon</v>
          </cell>
          <cell r="M984" t="str">
            <v>Himanshu Goyal</v>
          </cell>
          <cell r="N984" t="str">
            <v>amit.mehta@spectra.co</v>
          </cell>
          <cell r="O984"/>
          <cell r="P984"/>
          <cell r="Q984">
            <v>12427</v>
          </cell>
          <cell r="R984" t="str">
            <v>Active</v>
          </cell>
        </row>
        <row r="985">
          <cell r="C985">
            <v>12405</v>
          </cell>
          <cell r="D985" t="str">
            <v>Prasanna B Kaveri</v>
          </cell>
          <cell r="E985" t="str">
            <v>PG Vertical</v>
          </cell>
          <cell r="F985" t="str">
            <v>Team Lead</v>
          </cell>
          <cell r="G985" t="e">
            <v>#N/A</v>
          </cell>
          <cell r="H985" t="str">
            <v>&gt; 3 Month</v>
          </cell>
          <cell r="I985" t="str">
            <v>Prasanna B Kaveri</v>
          </cell>
          <cell r="J985" t="str">
            <v>Team Lead</v>
          </cell>
          <cell r="K985">
            <v>12405</v>
          </cell>
          <cell r="L985" t="str">
            <v>Bangalore</v>
          </cell>
          <cell r="M985" t="str">
            <v>Himanshu Goyal</v>
          </cell>
          <cell r="N985" t="str">
            <v>prasanna.kaveri@spectra.co</v>
          </cell>
          <cell r="O985"/>
          <cell r="P985" t="str">
            <v>PG Vertical</v>
          </cell>
          <cell r="Q985">
            <v>12405</v>
          </cell>
          <cell r="R985" t="str">
            <v>Active</v>
          </cell>
        </row>
        <row r="986">
          <cell r="C986">
            <v>12334</v>
          </cell>
          <cell r="D986" t="str">
            <v>Anupam Kandwal</v>
          </cell>
          <cell r="E986" t="str">
            <v xml:space="preserve">Hotel Vertical </v>
          </cell>
          <cell r="F986" t="str">
            <v>Team Lead</v>
          </cell>
          <cell r="G986" t="e">
            <v>#N/A</v>
          </cell>
          <cell r="H986" t="str">
            <v>&gt; 3 Month</v>
          </cell>
          <cell r="I986" t="str">
            <v>Anupam Kandwal</v>
          </cell>
          <cell r="J986" t="str">
            <v>Team Lead</v>
          </cell>
          <cell r="K986">
            <v>12334</v>
          </cell>
          <cell r="L986" t="str">
            <v>Gurgaon</v>
          </cell>
          <cell r="M986" t="str">
            <v>Himanshu Goyal</v>
          </cell>
          <cell r="N986" t="str">
            <v>anupam.kandwal@spectra.co</v>
          </cell>
          <cell r="O986"/>
          <cell r="P986"/>
          <cell r="Q986">
            <v>12334</v>
          </cell>
          <cell r="R986" t="str">
            <v>Active</v>
          </cell>
        </row>
        <row r="987">
          <cell r="C987">
            <v>12206</v>
          </cell>
          <cell r="D987" t="str">
            <v>Vineet Jose</v>
          </cell>
          <cell r="E987" t="str">
            <v>Account Management</v>
          </cell>
          <cell r="F987" t="str">
            <v>RAM</v>
          </cell>
          <cell r="G987" t="e">
            <v>#N/A</v>
          </cell>
          <cell r="H987" t="str">
            <v>&gt; 3 Month</v>
          </cell>
          <cell r="I987" t="str">
            <v>Vineet Jose</v>
          </cell>
          <cell r="J987" t="str">
            <v>RAM</v>
          </cell>
          <cell r="K987">
            <v>12206</v>
          </cell>
          <cell r="L987" t="str">
            <v>Bangalore</v>
          </cell>
          <cell r="M987" t="str">
            <v>Himanshu Goyal</v>
          </cell>
          <cell r="N987" t="str">
            <v>vineet.jose@spectra.co</v>
          </cell>
          <cell r="O987"/>
          <cell r="P987" t="str">
            <v>Account Management</v>
          </cell>
          <cell r="Q987">
            <v>12206</v>
          </cell>
          <cell r="R987" t="str">
            <v>Active</v>
          </cell>
        </row>
        <row r="988">
          <cell r="C988">
            <v>11949</v>
          </cell>
          <cell r="D988" t="str">
            <v>Raghunath N1</v>
          </cell>
          <cell r="E988" t="str">
            <v>PG Vertical</v>
          </cell>
          <cell r="F988" t="str">
            <v>Influencer</v>
          </cell>
          <cell r="G988">
            <v>44805</v>
          </cell>
          <cell r="H988" t="str">
            <v>0 to 3 M</v>
          </cell>
          <cell r="I988" t="str">
            <v>Prasanna B Kaveri</v>
          </cell>
          <cell r="J988" t="str">
            <v>Team Lead</v>
          </cell>
          <cell r="K988">
            <v>12405</v>
          </cell>
          <cell r="L988" t="str">
            <v>Bangalore</v>
          </cell>
          <cell r="M988" t="str">
            <v>Himanshu Goyal</v>
          </cell>
          <cell r="N988" t="str">
            <v>raghunath.n@spectra.co</v>
          </cell>
          <cell r="O988"/>
          <cell r="P988"/>
          <cell r="Q988">
            <v>11949</v>
          </cell>
          <cell r="R988" t="str">
            <v>Active</v>
          </cell>
        </row>
        <row r="989">
          <cell r="C989">
            <v>12556</v>
          </cell>
          <cell r="D989" t="str">
            <v>Gadi Naga Vijay Durga Nikhil</v>
          </cell>
          <cell r="E989" t="str">
            <v>Market Research</v>
          </cell>
          <cell r="F989" t="str">
            <v>MRA</v>
          </cell>
          <cell r="G989">
            <v>45821</v>
          </cell>
          <cell r="H989" t="str">
            <v>&gt; 3 Month</v>
          </cell>
          <cell r="I989" t="str">
            <v>Nishan Mani Cherian</v>
          </cell>
          <cell r="J989" t="str">
            <v>Team Lead BMC</v>
          </cell>
          <cell r="K989">
            <v>12344</v>
          </cell>
          <cell r="L989" t="str">
            <v>Bangalore</v>
          </cell>
          <cell r="M989" t="str">
            <v>Himanshu Goyal</v>
          </cell>
          <cell r="N989" t="str">
            <v>gadinaga.nikhil@spectra.co</v>
          </cell>
          <cell r="P989" t="str">
            <v>MRA</v>
          </cell>
          <cell r="Q989">
            <v>12556</v>
          </cell>
          <cell r="R989" t="str">
            <v>Active</v>
          </cell>
        </row>
        <row r="990">
          <cell r="C990">
            <v>12558</v>
          </cell>
          <cell r="D990" t="str">
            <v>ABHISHEK SOLANKI</v>
          </cell>
          <cell r="E990" t="str">
            <v>Market Research</v>
          </cell>
          <cell r="F990" t="str">
            <v>MRA</v>
          </cell>
          <cell r="G990">
            <v>45824</v>
          </cell>
          <cell r="H990" t="str">
            <v>3 to 6 M</v>
          </cell>
          <cell r="I990" t="str">
            <v>Rahul Chandani</v>
          </cell>
          <cell r="J990" t="str">
            <v>Team Lead NCR</v>
          </cell>
          <cell r="K990">
            <v>12239</v>
          </cell>
          <cell r="L990" t="str">
            <v>Noida</v>
          </cell>
          <cell r="M990" t="str">
            <v>Himanshu Goyal</v>
          </cell>
          <cell r="N990" t="str">
            <v>abhishek.solanki@spectra.co</v>
          </cell>
          <cell r="P990" t="str">
            <v>BB Team</v>
          </cell>
          <cell r="Q990">
            <v>12558</v>
          </cell>
          <cell r="R990" t="str">
            <v>Active</v>
          </cell>
        </row>
        <row r="991">
          <cell r="C991">
            <v>12559</v>
          </cell>
          <cell r="D991" t="str">
            <v>Vikash Sharma 2</v>
          </cell>
          <cell r="E991" t="str">
            <v xml:space="preserve">Office / SMB Vertical </v>
          </cell>
          <cell r="F991" t="str">
            <v>TM</v>
          </cell>
          <cell r="G991">
            <v>45824</v>
          </cell>
          <cell r="H991" t="str">
            <v>&gt; 3 Month</v>
          </cell>
          <cell r="I991" t="str">
            <v>Ajeet Sharma (Office)</v>
          </cell>
          <cell r="J991" t="str">
            <v>TM</v>
          </cell>
          <cell r="K991" t="e">
            <v>#N/A</v>
          </cell>
          <cell r="L991" t="str">
            <v>Gurgaon</v>
          </cell>
          <cell r="M991" t="str">
            <v>Himanshu Goyal</v>
          </cell>
          <cell r="N991" t="str">
            <v>vikash.sharma2@spectra.co</v>
          </cell>
          <cell r="P991" t="str">
            <v xml:space="preserve">Office / SMB Team </v>
          </cell>
          <cell r="Q991">
            <v>12559</v>
          </cell>
          <cell r="R991" t="str">
            <v>Active</v>
          </cell>
        </row>
        <row r="992">
          <cell r="C992">
            <v>12567</v>
          </cell>
          <cell r="D992" t="str">
            <v>Perikala Vishal Chakravarthy</v>
          </cell>
          <cell r="E992" t="str">
            <v>Market Research</v>
          </cell>
          <cell r="F992" t="str">
            <v>MRA</v>
          </cell>
          <cell r="G992">
            <v>45838</v>
          </cell>
          <cell r="H992" t="str">
            <v>0 to 3 M</v>
          </cell>
          <cell r="I992" t="str">
            <v>Nishan Mani Cherian</v>
          </cell>
          <cell r="J992" t="str">
            <v>Team Lead BMC</v>
          </cell>
          <cell r="K992">
            <v>12344</v>
          </cell>
          <cell r="L992" t="str">
            <v>Bangalore</v>
          </cell>
          <cell r="M992" t="str">
            <v>Himanshu Goyal</v>
          </cell>
          <cell r="P992" t="str">
            <v>BDR</v>
          </cell>
          <cell r="Q992">
            <v>12567</v>
          </cell>
          <cell r="R992" t="str">
            <v>Active</v>
          </cell>
        </row>
        <row r="993">
          <cell r="C993">
            <v>12566</v>
          </cell>
          <cell r="D993" t="str">
            <v>Keshav Kumar</v>
          </cell>
          <cell r="E993" t="str">
            <v>SMB - Soho</v>
          </cell>
          <cell r="F993" t="str">
            <v>TM</v>
          </cell>
          <cell r="G993">
            <v>45839</v>
          </cell>
          <cell r="H993" t="str">
            <v>3 to 6 M</v>
          </cell>
          <cell r="I993" t="str">
            <v>Binay Kumar Singh</v>
          </cell>
          <cell r="J993" t="str">
            <v>TM</v>
          </cell>
          <cell r="K993">
            <v>10898</v>
          </cell>
          <cell r="L993" t="str">
            <v>Noida</v>
          </cell>
          <cell r="M993" t="str">
            <v>Himanshu Goyal</v>
          </cell>
          <cell r="N993" t="str">
            <v>keshav.isar@spectra.co</v>
          </cell>
          <cell r="P993" t="str">
            <v>SOHO Team</v>
          </cell>
          <cell r="Q993">
            <v>12566</v>
          </cell>
          <cell r="R993" t="str">
            <v>Active</v>
          </cell>
        </row>
        <row r="994">
          <cell r="C994">
            <v>12570</v>
          </cell>
          <cell r="D994" t="str">
            <v>Vishikh Tyagi</v>
          </cell>
          <cell r="E994" t="str">
            <v xml:space="preserve">Hotel Vertical </v>
          </cell>
          <cell r="F994" t="str">
            <v>Sales Manager</v>
          </cell>
          <cell r="G994">
            <v>45845</v>
          </cell>
          <cell r="H994" t="str">
            <v>3 to 6 M</v>
          </cell>
          <cell r="I994" t="str">
            <v>Prasanna  Kaveri</v>
          </cell>
          <cell r="J994" t="e">
            <v>#N/A</v>
          </cell>
          <cell r="K994" t="e">
            <v>#N/A</v>
          </cell>
          <cell r="L994" t="str">
            <v>Noida</v>
          </cell>
          <cell r="M994" t="str">
            <v>Himanshu Goyal</v>
          </cell>
          <cell r="N994" t="str">
            <v>vishikh.tyagi@spectra.co</v>
          </cell>
          <cell r="P994" t="str">
            <v>Hotel</v>
          </cell>
          <cell r="Q994">
            <v>12570</v>
          </cell>
          <cell r="R994" t="str">
            <v>Active</v>
          </cell>
        </row>
        <row r="995">
          <cell r="C995">
            <v>12572</v>
          </cell>
          <cell r="D995" t="str">
            <v>Shailendra Kumar</v>
          </cell>
          <cell r="E995" t="str">
            <v>SMB - Soho</v>
          </cell>
          <cell r="F995" t="str">
            <v>TM</v>
          </cell>
          <cell r="G995">
            <v>45845</v>
          </cell>
          <cell r="H995" t="str">
            <v>3 to 6 M</v>
          </cell>
          <cell r="I995" t="str">
            <v>Ajeet Sharma (SOHO)</v>
          </cell>
          <cell r="J995" t="str">
            <v>TM</v>
          </cell>
          <cell r="K995" t="e">
            <v>#N/A</v>
          </cell>
          <cell r="L995" t="str">
            <v>Gurgaon</v>
          </cell>
          <cell r="M995" t="str">
            <v>Himanshu Goyal</v>
          </cell>
          <cell r="N995" t="str">
            <v>shailendra.kumar@spectra.co</v>
          </cell>
          <cell r="P995" t="str">
            <v>SOHO Team</v>
          </cell>
          <cell r="Q995">
            <v>12572</v>
          </cell>
          <cell r="R995" t="str">
            <v>Active</v>
          </cell>
        </row>
        <row r="996">
          <cell r="C996">
            <v>12576</v>
          </cell>
          <cell r="D996" t="str">
            <v>Dinesh Kumar 1</v>
          </cell>
          <cell r="E996" t="str">
            <v xml:space="preserve">Office / SMB Vertical </v>
          </cell>
          <cell r="F996" t="str">
            <v>TM</v>
          </cell>
          <cell r="G996">
            <v>45847</v>
          </cell>
          <cell r="H996" t="str">
            <v>0 to 3 M</v>
          </cell>
          <cell r="I996" t="str">
            <v>Manjunath B</v>
          </cell>
          <cell r="J996" t="str">
            <v>Sales Manager</v>
          </cell>
          <cell r="K996">
            <v>11948</v>
          </cell>
          <cell r="L996" t="str">
            <v>Bangalore</v>
          </cell>
          <cell r="M996" t="str">
            <v>Himanshu Goyal</v>
          </cell>
          <cell r="N996" t="str">
            <v>dinesh.kumar1@spectra.co</v>
          </cell>
          <cell r="P996" t="str">
            <v>BB Team</v>
          </cell>
          <cell r="Q996">
            <v>12576</v>
          </cell>
          <cell r="R996" t="str">
            <v>Active</v>
          </cell>
        </row>
        <row r="997">
          <cell r="C997">
            <v>12588</v>
          </cell>
          <cell r="D997" t="str">
            <v>Aashirwad Mishra</v>
          </cell>
          <cell r="E997" t="str">
            <v>SMB - Soho</v>
          </cell>
          <cell r="F997" t="str">
            <v>TM</v>
          </cell>
          <cell r="G997">
            <v>45873</v>
          </cell>
          <cell r="H997" t="str">
            <v>3 to 6 M</v>
          </cell>
          <cell r="I997" t="str">
            <v>Ajeet Sharma (SOHO)</v>
          </cell>
          <cell r="J997" t="str">
            <v>TM</v>
          </cell>
          <cell r="K997" t="e">
            <v>#N/A</v>
          </cell>
          <cell r="L997" t="str">
            <v>Gurgaon</v>
          </cell>
          <cell r="M997" t="str">
            <v>Himanshu Goyal</v>
          </cell>
          <cell r="N997" t="str">
            <v>aashirwad.mishra@spectra.co</v>
          </cell>
          <cell r="P997" t="str">
            <v>SOHO Team</v>
          </cell>
          <cell r="Q997">
            <v>12588</v>
          </cell>
          <cell r="R997" t="str">
            <v>Active</v>
          </cell>
        </row>
        <row r="998">
          <cell r="C998">
            <v>12589</v>
          </cell>
          <cell r="D998" t="str">
            <v>Anmol Singh</v>
          </cell>
          <cell r="E998" t="str">
            <v xml:space="preserve">Office / SMB Vertical </v>
          </cell>
          <cell r="F998" t="str">
            <v>TM</v>
          </cell>
          <cell r="G998">
            <v>45873</v>
          </cell>
          <cell r="H998" t="str">
            <v>0 to 3 M</v>
          </cell>
          <cell r="I998" t="str">
            <v>Rajeev Sinha</v>
          </cell>
          <cell r="J998" t="str">
            <v>TM</v>
          </cell>
          <cell r="K998">
            <v>11782</v>
          </cell>
          <cell r="L998" t="str">
            <v>Delhi</v>
          </cell>
          <cell r="M998" t="str">
            <v>Himanshu Goyal</v>
          </cell>
          <cell r="N998" t="str">
            <v>anmol.singh@spectra.co</v>
          </cell>
          <cell r="P998" t="str">
            <v>BDR</v>
          </cell>
          <cell r="Q998">
            <v>12589</v>
          </cell>
          <cell r="R998" t="str">
            <v>Active</v>
          </cell>
        </row>
        <row r="999">
          <cell r="C999">
            <v>12590</v>
          </cell>
          <cell r="D999" t="str">
            <v>Arjun Kumar Sharma</v>
          </cell>
          <cell r="E999" t="str">
            <v>SMB - Soho</v>
          </cell>
          <cell r="F999" t="str">
            <v>TM</v>
          </cell>
          <cell r="G999">
            <v>45873</v>
          </cell>
          <cell r="H999" t="str">
            <v>3 to 6 M</v>
          </cell>
          <cell r="I999" t="str">
            <v>Rajeev Sinha</v>
          </cell>
          <cell r="J999" t="str">
            <v>TM</v>
          </cell>
          <cell r="K999">
            <v>11782</v>
          </cell>
          <cell r="L999" t="str">
            <v>Delhi</v>
          </cell>
          <cell r="M999" t="str">
            <v>Himanshu Goyal</v>
          </cell>
          <cell r="N999" t="str">
            <v>arjunk.sharma@spectra.co</v>
          </cell>
          <cell r="P999" t="str">
            <v>SOHO Team</v>
          </cell>
          <cell r="Q999">
            <v>12590</v>
          </cell>
          <cell r="R999" t="str">
            <v>Active</v>
          </cell>
        </row>
        <row r="1000">
          <cell r="C1000">
            <v>12591</v>
          </cell>
          <cell r="D1000" t="str">
            <v>Ayush Tripathi</v>
          </cell>
          <cell r="E1000" t="str">
            <v>SMB - Soho</v>
          </cell>
          <cell r="F1000" t="str">
            <v>TM</v>
          </cell>
          <cell r="G1000">
            <v>45873</v>
          </cell>
          <cell r="H1000" t="str">
            <v>3 to 6 M</v>
          </cell>
          <cell r="I1000" t="str">
            <v>Binay Kumar Singh</v>
          </cell>
          <cell r="J1000" t="str">
            <v>TM</v>
          </cell>
          <cell r="K1000">
            <v>10898</v>
          </cell>
          <cell r="L1000" t="str">
            <v>Noida</v>
          </cell>
          <cell r="M1000" t="str">
            <v>Himanshu Goyal</v>
          </cell>
          <cell r="N1000" t="str">
            <v>ayush.tripathi@spectra.co</v>
          </cell>
          <cell r="P1000" t="str">
            <v>SOHO Team</v>
          </cell>
          <cell r="Q1000">
            <v>12591</v>
          </cell>
          <cell r="R1000" t="str">
            <v>Active</v>
          </cell>
        </row>
        <row r="1001">
          <cell r="C1001">
            <v>12592</v>
          </cell>
          <cell r="D1001" t="str">
            <v>Aditya Vikram Singh</v>
          </cell>
          <cell r="E1001" t="str">
            <v>SMB - Soho</v>
          </cell>
          <cell r="F1001" t="str">
            <v>TM</v>
          </cell>
          <cell r="G1001">
            <v>45873</v>
          </cell>
          <cell r="H1001" t="str">
            <v>3 to 6 M</v>
          </cell>
          <cell r="I1001" t="str">
            <v>Ajeet Sharma (SOHO)</v>
          </cell>
          <cell r="J1001" t="str">
            <v>TM</v>
          </cell>
          <cell r="K1001" t="e">
            <v>#N/A</v>
          </cell>
          <cell r="L1001" t="str">
            <v>Gurgaon</v>
          </cell>
          <cell r="M1001" t="str">
            <v>Himanshu Goyal</v>
          </cell>
          <cell r="N1001" t="str">
            <v>adityav.singh@spectra.co</v>
          </cell>
          <cell r="P1001" t="str">
            <v>SOHO Team</v>
          </cell>
          <cell r="Q1001">
            <v>12592</v>
          </cell>
          <cell r="R1001" t="str">
            <v>Active</v>
          </cell>
        </row>
        <row r="1002">
          <cell r="C1002">
            <v>12593</v>
          </cell>
          <cell r="D1002" t="str">
            <v>Aman Singh 2</v>
          </cell>
          <cell r="E1002" t="str">
            <v>SMB - Soho</v>
          </cell>
          <cell r="F1002" t="str">
            <v>TM</v>
          </cell>
          <cell r="G1002">
            <v>45873</v>
          </cell>
          <cell r="H1002" t="str">
            <v>3 to 6 M</v>
          </cell>
          <cell r="I1002" t="str">
            <v>Binay Kumar Singh</v>
          </cell>
          <cell r="J1002" t="str">
            <v>TM</v>
          </cell>
          <cell r="K1002">
            <v>10898</v>
          </cell>
          <cell r="L1002" t="str">
            <v>Noida</v>
          </cell>
          <cell r="M1002" t="str">
            <v>Himanshu Goyal</v>
          </cell>
          <cell r="N1002" t="str">
            <v>aman.singh2@spectra.co</v>
          </cell>
          <cell r="P1002" t="str">
            <v>SOHO Team</v>
          </cell>
          <cell r="Q1002">
            <v>12593</v>
          </cell>
          <cell r="R1002" t="str">
            <v>Active</v>
          </cell>
        </row>
        <row r="1003">
          <cell r="C1003">
            <v>12594</v>
          </cell>
          <cell r="D1003" t="str">
            <v>Biswajeet Samal</v>
          </cell>
          <cell r="E1003" t="str">
            <v>SMB - Soho</v>
          </cell>
          <cell r="F1003" t="str">
            <v>TM</v>
          </cell>
          <cell r="G1003">
            <v>45873</v>
          </cell>
          <cell r="H1003" t="str">
            <v>3 to 6 M</v>
          </cell>
          <cell r="I1003" t="str">
            <v>Binay Kumar Singh</v>
          </cell>
          <cell r="J1003" t="str">
            <v>TM</v>
          </cell>
          <cell r="K1003">
            <v>10898</v>
          </cell>
          <cell r="L1003" t="str">
            <v>Noida</v>
          </cell>
          <cell r="M1003" t="str">
            <v>Himanshu Goyal</v>
          </cell>
          <cell r="N1003" t="str">
            <v>biswajeet.samal@spectra.co</v>
          </cell>
          <cell r="P1003" t="str">
            <v>SOHO Team</v>
          </cell>
          <cell r="Q1003">
            <v>12594</v>
          </cell>
          <cell r="R1003" t="str">
            <v>Active</v>
          </cell>
        </row>
        <row r="1004">
          <cell r="C1004">
            <v>12595</v>
          </cell>
          <cell r="D1004" t="str">
            <v>Sagar Pal</v>
          </cell>
          <cell r="E1004" t="str">
            <v>SMB - Soho</v>
          </cell>
          <cell r="F1004" t="str">
            <v>TM</v>
          </cell>
          <cell r="G1004">
            <v>45873</v>
          </cell>
          <cell r="H1004" t="str">
            <v>3 to 6 M</v>
          </cell>
          <cell r="I1004" t="str">
            <v>Rajeev Sinha</v>
          </cell>
          <cell r="J1004" t="str">
            <v>TM</v>
          </cell>
          <cell r="K1004">
            <v>11782</v>
          </cell>
          <cell r="L1004" t="str">
            <v>Delhi</v>
          </cell>
          <cell r="M1004" t="str">
            <v>Himanshu Goyal</v>
          </cell>
          <cell r="N1004" t="str">
            <v>sagar.pal@spectra.co</v>
          </cell>
          <cell r="P1004" t="str">
            <v>SOHO Team</v>
          </cell>
          <cell r="Q1004">
            <v>12595</v>
          </cell>
          <cell r="R1004" t="str">
            <v>Active</v>
          </cell>
        </row>
        <row r="1005">
          <cell r="C1005">
            <v>12596</v>
          </cell>
          <cell r="D1005" t="str">
            <v>Ranjan Sarkar</v>
          </cell>
          <cell r="E1005" t="str">
            <v>Market Research</v>
          </cell>
          <cell r="F1005" t="str">
            <v>MRA</v>
          </cell>
          <cell r="G1005">
            <v>45873</v>
          </cell>
          <cell r="H1005" t="str">
            <v>0 to 3 M</v>
          </cell>
          <cell r="I1005" t="str">
            <v>Rahul Chandani</v>
          </cell>
          <cell r="J1005" t="str">
            <v>Team Lead NCR</v>
          </cell>
          <cell r="K1005">
            <v>12239</v>
          </cell>
          <cell r="L1005" t="str">
            <v>Gurgaon</v>
          </cell>
          <cell r="M1005" t="str">
            <v>Himanshu Goyal</v>
          </cell>
          <cell r="P1005" t="str">
            <v>BDR</v>
          </cell>
          <cell r="Q1005">
            <v>12596</v>
          </cell>
          <cell r="R1005" t="str">
            <v>Active</v>
          </cell>
        </row>
        <row r="1006">
          <cell r="C1006">
            <v>12597</v>
          </cell>
          <cell r="D1006" t="str">
            <v>Rohit Kumar</v>
          </cell>
          <cell r="E1006" t="str">
            <v>SMB - Soho</v>
          </cell>
          <cell r="F1006" t="str">
            <v>TM</v>
          </cell>
          <cell r="G1006">
            <v>45873</v>
          </cell>
          <cell r="H1006" t="str">
            <v>3 to 6 M</v>
          </cell>
          <cell r="I1006" t="str">
            <v>Binay Kumar Singh</v>
          </cell>
          <cell r="J1006" t="str">
            <v>TM</v>
          </cell>
          <cell r="K1006">
            <v>10898</v>
          </cell>
          <cell r="L1006" t="str">
            <v>Noida</v>
          </cell>
          <cell r="M1006" t="str">
            <v>Himanshu Goyal</v>
          </cell>
          <cell r="N1006" t="str">
            <v>rohit.kumar@spectra.co</v>
          </cell>
          <cell r="P1006" t="str">
            <v>SOHO Team</v>
          </cell>
          <cell r="Q1006">
            <v>12597</v>
          </cell>
          <cell r="R1006" t="str">
            <v>Active</v>
          </cell>
        </row>
        <row r="1007">
          <cell r="C1007">
            <v>12606</v>
          </cell>
          <cell r="D1007" t="str">
            <v>Jaya Kumar S</v>
          </cell>
          <cell r="E1007" t="str">
            <v>PG Vertical</v>
          </cell>
          <cell r="F1007" t="str">
            <v>TM</v>
          </cell>
          <cell r="G1007">
            <v>45915</v>
          </cell>
          <cell r="H1007" t="str">
            <v>3 to 6 M</v>
          </cell>
          <cell r="I1007" t="str">
            <v>Prasanna B Kaveri</v>
          </cell>
          <cell r="J1007" t="str">
            <v>Team Lead</v>
          </cell>
          <cell r="K1007">
            <v>12405</v>
          </cell>
          <cell r="L1007" t="str">
            <v>Bangalore</v>
          </cell>
          <cell r="M1007" t="str">
            <v>Himanshu Goyal</v>
          </cell>
          <cell r="N1007" t="str">
            <v>jayakumar.s@spectra.co</v>
          </cell>
          <cell r="P1007" t="str">
            <v>PG Vertical</v>
          </cell>
          <cell r="Q1007">
            <v>12606</v>
          </cell>
          <cell r="R1007" t="str">
            <v>Active</v>
          </cell>
        </row>
        <row r="1008">
          <cell r="C1008">
            <v>12611</v>
          </cell>
          <cell r="D1008" t="str">
            <v>Harsh Raj</v>
          </cell>
          <cell r="E1008" t="str">
            <v>SOE Business Wi-Fi</v>
          </cell>
          <cell r="F1008" t="str">
            <v>Business Wi-Fi</v>
          </cell>
          <cell r="G1008">
            <v>45929</v>
          </cell>
          <cell r="H1008" t="str">
            <v>3 to 6 M</v>
          </cell>
          <cell r="I1008" t="str">
            <v>Vipul Mathur</v>
          </cell>
          <cell r="J1008" t="str">
            <v>Team Lead</v>
          </cell>
          <cell r="K1008">
            <v>12437</v>
          </cell>
          <cell r="L1008" t="str">
            <v>Bangalore</v>
          </cell>
          <cell r="M1008" t="str">
            <v>Himanshu Goyal</v>
          </cell>
          <cell r="N1008" t="str">
            <v>harsh.raj@spectra.co</v>
          </cell>
          <cell r="P1008" t="str">
            <v>SOE Business Wi-Fi</v>
          </cell>
          <cell r="Q1008">
            <v>12611</v>
          </cell>
          <cell r="R1008" t="str">
            <v>Active</v>
          </cell>
        </row>
        <row r="1009">
          <cell r="C1009">
            <v>12612</v>
          </cell>
          <cell r="D1009" t="str">
            <v>Shani Rakesh Singh</v>
          </cell>
          <cell r="E1009" t="str">
            <v xml:space="preserve">Office / SMB Vertical </v>
          </cell>
          <cell r="F1009" t="str">
            <v>Sales Manager</v>
          </cell>
          <cell r="G1009">
            <v>45929</v>
          </cell>
          <cell r="H1009" t="str">
            <v>3 to 6 M</v>
          </cell>
          <cell r="I1009" t="str">
            <v>Shani Rakesh Singh</v>
          </cell>
          <cell r="J1009" t="str">
            <v>Sales Manager</v>
          </cell>
          <cell r="K1009">
            <v>12612</v>
          </cell>
          <cell r="L1009" t="str">
            <v>Mumbai</v>
          </cell>
          <cell r="M1009" t="str">
            <v>Himanshu Goyal</v>
          </cell>
          <cell r="N1009" t="str">
            <v>shanir.singh@spectra.co</v>
          </cell>
          <cell r="P1009" t="str">
            <v xml:space="preserve">Office / SMB Team </v>
          </cell>
          <cell r="Q1009">
            <v>12612</v>
          </cell>
          <cell r="R1009" t="str">
            <v>Active</v>
          </cell>
        </row>
        <row r="1010">
          <cell r="C1010">
            <v>12605</v>
          </cell>
          <cell r="D1010" t="str">
            <v>Punganuru Shanmugam</v>
          </cell>
          <cell r="E1010" t="str">
            <v>Account Management</v>
          </cell>
          <cell r="F1010" t="str">
            <v>IAM</v>
          </cell>
          <cell r="G1010">
            <v>45911</v>
          </cell>
          <cell r="H1010" t="str">
            <v>3 to 6 M</v>
          </cell>
          <cell r="I1010" t="str">
            <v>Biswa Ranjan Behera</v>
          </cell>
          <cell r="J1010" t="str">
            <v>RAM</v>
          </cell>
          <cell r="K1010">
            <v>11514</v>
          </cell>
          <cell r="L1010" t="str">
            <v>Bangalore</v>
          </cell>
          <cell r="M1010" t="str">
            <v>Himanshu Goyal</v>
          </cell>
          <cell r="N1010" t="str">
            <v>punganuru.shanmugam@spectra.co</v>
          </cell>
          <cell r="P1010" t="str">
            <v>Account Management</v>
          </cell>
          <cell r="Q1010">
            <v>12605</v>
          </cell>
          <cell r="R1010" t="str">
            <v>Active</v>
          </cell>
        </row>
        <row r="1011">
          <cell r="C1011">
            <v>12613</v>
          </cell>
          <cell r="D1011" t="str">
            <v>Sourav Garg 1</v>
          </cell>
          <cell r="E1011" t="str">
            <v xml:space="preserve">Office / SMB Vertical </v>
          </cell>
          <cell r="F1011" t="str">
            <v>TM</v>
          </cell>
          <cell r="G1011">
            <v>45936</v>
          </cell>
          <cell r="H1011" t="str">
            <v>0 to 3 M</v>
          </cell>
          <cell r="I1011" t="str">
            <v>Rajvardhan .</v>
          </cell>
          <cell r="J1011" t="str">
            <v>Sales Manager</v>
          </cell>
          <cell r="K1011">
            <v>10660</v>
          </cell>
          <cell r="L1011" t="str">
            <v>Noida</v>
          </cell>
          <cell r="M1011" t="str">
            <v>Himanshu Goyal</v>
          </cell>
          <cell r="N1011" t="str">
            <v>sourav.garg1@spectra.co</v>
          </cell>
          <cell r="Q1011">
            <v>12613</v>
          </cell>
          <cell r="R1011" t="str">
            <v>Active</v>
          </cell>
        </row>
        <row r="1012">
          <cell r="C1012">
            <v>12614</v>
          </cell>
          <cell r="D1012" t="str">
            <v>Amit kumar singh</v>
          </cell>
          <cell r="E1012" t="str">
            <v xml:space="preserve">Office / SMB Vertical </v>
          </cell>
          <cell r="F1012" t="str">
            <v>TM</v>
          </cell>
          <cell r="G1012">
            <v>45936</v>
          </cell>
          <cell r="H1012" t="str">
            <v>0 to 3 M</v>
          </cell>
          <cell r="I1012" t="str">
            <v>Rajvardhan .</v>
          </cell>
          <cell r="J1012" t="str">
            <v>Sales Manager</v>
          </cell>
          <cell r="K1012">
            <v>10660</v>
          </cell>
          <cell r="L1012" t="str">
            <v>Noida</v>
          </cell>
          <cell r="M1012" t="str">
            <v>Himanshu Goyal</v>
          </cell>
          <cell r="N1012" t="str">
            <v>amitk.singh@spectra.co</v>
          </cell>
          <cell r="P1012" t="str">
            <v xml:space="preserve">Office / SMB Team </v>
          </cell>
          <cell r="Q1012">
            <v>12614</v>
          </cell>
          <cell r="R1012" t="str">
            <v>Active</v>
          </cell>
        </row>
        <row r="1013">
          <cell r="C1013">
            <v>12615</v>
          </cell>
          <cell r="D1013" t="str">
            <v>Akash Kumar</v>
          </cell>
          <cell r="E1013" t="str">
            <v>Market Research</v>
          </cell>
          <cell r="F1013" t="str">
            <v>MRA</v>
          </cell>
          <cell r="G1013">
            <v>45936</v>
          </cell>
          <cell r="H1013" t="str">
            <v>0 to 3 M</v>
          </cell>
          <cell r="I1013" t="str">
            <v>Rahul Chandani</v>
          </cell>
          <cell r="J1013" t="str">
            <v>Team Lead NCR</v>
          </cell>
          <cell r="K1013">
            <v>12239</v>
          </cell>
          <cell r="L1013" t="str">
            <v>Gurgaon</v>
          </cell>
          <cell r="M1013" t="str">
            <v>Himanshu Goyal</v>
          </cell>
          <cell r="N1013" t="str">
            <v>akash.kumar@spectra.co</v>
          </cell>
          <cell r="P1013" t="str">
            <v>MRA</v>
          </cell>
          <cell r="Q1013">
            <v>12615</v>
          </cell>
          <cell r="R1013" t="str">
            <v>Active</v>
          </cell>
        </row>
        <row r="1014">
          <cell r="C1014">
            <v>12616</v>
          </cell>
          <cell r="D1014" t="str">
            <v>Rahul</v>
          </cell>
          <cell r="E1014" t="str">
            <v>Market Research</v>
          </cell>
          <cell r="F1014" t="str">
            <v>MRA</v>
          </cell>
          <cell r="G1014">
            <v>45936</v>
          </cell>
          <cell r="H1014" t="str">
            <v>0 to 3 M</v>
          </cell>
          <cell r="I1014" t="str">
            <v>Rahul Chandani</v>
          </cell>
          <cell r="J1014" t="str">
            <v>Team Lead NCR</v>
          </cell>
          <cell r="K1014">
            <v>12239</v>
          </cell>
          <cell r="L1014" t="str">
            <v>Gurugram</v>
          </cell>
          <cell r="M1014" t="str">
            <v>Himanshu Goyal</v>
          </cell>
          <cell r="Q1014">
            <v>12616</v>
          </cell>
          <cell r="R1014" t="str">
            <v>Active</v>
          </cell>
        </row>
        <row r="1015">
          <cell r="C1015">
            <v>12617</v>
          </cell>
          <cell r="D1015" t="str">
            <v>Abhinav Singh</v>
          </cell>
          <cell r="E1015" t="str">
            <v>Market Research</v>
          </cell>
          <cell r="F1015" t="str">
            <v>MRA</v>
          </cell>
          <cell r="G1015">
            <v>45936</v>
          </cell>
          <cell r="H1015" t="str">
            <v>0 to 3 M</v>
          </cell>
          <cell r="I1015" t="str">
            <v>Rahul Chandani</v>
          </cell>
          <cell r="J1015" t="str">
            <v>Team Lead NCR</v>
          </cell>
          <cell r="K1015">
            <v>12239</v>
          </cell>
          <cell r="L1015" t="str">
            <v>Gurgaon</v>
          </cell>
          <cell r="M1015" t="str">
            <v>Himanshu Goyal</v>
          </cell>
          <cell r="N1015" t="str">
            <v>abhinav.singh@spectra.co</v>
          </cell>
          <cell r="P1015" t="str">
            <v>MRA</v>
          </cell>
          <cell r="Q1015">
            <v>12617</v>
          </cell>
          <cell r="R1015" t="str">
            <v>Active</v>
          </cell>
        </row>
        <row r="1016">
          <cell r="C1016">
            <v>12618</v>
          </cell>
          <cell r="D1016" t="str">
            <v>Shabes 1</v>
          </cell>
          <cell r="E1016" t="str">
            <v>Market Research</v>
          </cell>
          <cell r="F1016" t="str">
            <v>MRA</v>
          </cell>
          <cell r="G1016">
            <v>45936</v>
          </cell>
          <cell r="H1016" t="str">
            <v>0 to 3 M</v>
          </cell>
          <cell r="I1016" t="str">
            <v>Rahul Chandani</v>
          </cell>
          <cell r="J1016" t="str">
            <v>Team Lead NCR</v>
          </cell>
          <cell r="K1016">
            <v>12239</v>
          </cell>
          <cell r="L1016" t="str">
            <v>Gurgaon</v>
          </cell>
          <cell r="M1016" t="str">
            <v>Himanshu Goyal</v>
          </cell>
          <cell r="N1016" t="str">
            <v>shabes@spectra.co</v>
          </cell>
          <cell r="P1016" t="str">
            <v>MRA</v>
          </cell>
          <cell r="Q1016">
            <v>12618</v>
          </cell>
          <cell r="R1016" t="str">
            <v>Active</v>
          </cell>
        </row>
        <row r="1017">
          <cell r="C1017">
            <v>12619</v>
          </cell>
          <cell r="D1017" t="str">
            <v>Nikhil Thakur</v>
          </cell>
          <cell r="E1017" t="str">
            <v>Market Research</v>
          </cell>
          <cell r="F1017" t="str">
            <v>MRA</v>
          </cell>
          <cell r="G1017">
            <v>45936</v>
          </cell>
          <cell r="H1017" t="str">
            <v>0 to 3 M</v>
          </cell>
          <cell r="I1017" t="str">
            <v>Rahul Chandani</v>
          </cell>
          <cell r="J1017" t="str">
            <v>Team Lead NCR</v>
          </cell>
          <cell r="K1017">
            <v>12239</v>
          </cell>
          <cell r="L1017" t="str">
            <v>Gurgaon</v>
          </cell>
          <cell r="M1017" t="str">
            <v>Himanshu Goyal</v>
          </cell>
          <cell r="N1017" t="str">
            <v>nikhil.thakur@spectra.co</v>
          </cell>
          <cell r="P1017" t="str">
            <v>MRA</v>
          </cell>
          <cell r="Q1017">
            <v>12619</v>
          </cell>
          <cell r="R1017" t="str">
            <v>Active</v>
          </cell>
        </row>
        <row r="1018">
          <cell r="C1018">
            <v>12620</v>
          </cell>
          <cell r="D1018" t="str">
            <v>Shyam Krishna Dubey</v>
          </cell>
          <cell r="E1018" t="str">
            <v>Market Research</v>
          </cell>
          <cell r="F1018" t="str">
            <v>MRA</v>
          </cell>
          <cell r="G1018">
            <v>45936</v>
          </cell>
          <cell r="H1018" t="str">
            <v>0 to 3 M</v>
          </cell>
          <cell r="I1018" t="str">
            <v>Rahul Chandani</v>
          </cell>
          <cell r="J1018" t="str">
            <v>Team Lead NCR</v>
          </cell>
          <cell r="K1018">
            <v>12239</v>
          </cell>
          <cell r="L1018" t="str">
            <v>Gurgaon</v>
          </cell>
          <cell r="M1018" t="str">
            <v>Himanshu Goyal</v>
          </cell>
          <cell r="N1018" t="str">
            <v>shyamk.dubey@spectra.co</v>
          </cell>
          <cell r="P1018" t="str">
            <v>MRA</v>
          </cell>
          <cell r="Q1018">
            <v>12620</v>
          </cell>
          <cell r="R1018" t="str">
            <v>Active</v>
          </cell>
        </row>
        <row r="1019">
          <cell r="C1019">
            <v>12621</v>
          </cell>
          <cell r="D1019" t="str">
            <v>Adarsh Kumar Jha</v>
          </cell>
          <cell r="E1019" t="str">
            <v>Market Research</v>
          </cell>
          <cell r="F1019" t="str">
            <v>MRA</v>
          </cell>
          <cell r="G1019">
            <v>45936</v>
          </cell>
          <cell r="H1019" t="str">
            <v>0 to 3 M</v>
          </cell>
          <cell r="I1019" t="str">
            <v>Rahul Chandani</v>
          </cell>
          <cell r="J1019" t="str">
            <v>Team Lead NCR</v>
          </cell>
          <cell r="K1019">
            <v>12239</v>
          </cell>
          <cell r="L1019" t="str">
            <v>Gurgaon</v>
          </cell>
          <cell r="M1019" t="str">
            <v>Himanshu Goyal</v>
          </cell>
          <cell r="N1019" t="str">
            <v>adarshk.jha@spectra.co</v>
          </cell>
          <cell r="P1019" t="str">
            <v>MRA</v>
          </cell>
          <cell r="Q1019">
            <v>12621</v>
          </cell>
          <cell r="R1019" t="str">
            <v>Active</v>
          </cell>
        </row>
        <row r="1020">
          <cell r="C1020">
            <v>12624</v>
          </cell>
          <cell r="D1020" t="str">
            <v>Sandeep Verma</v>
          </cell>
          <cell r="E1020" t="str">
            <v xml:space="preserve">Office / SMB Vertical </v>
          </cell>
          <cell r="F1020" t="str">
            <v>TM</v>
          </cell>
          <cell r="G1020">
            <v>45943</v>
          </cell>
          <cell r="H1020" t="str">
            <v>0 to 3 M</v>
          </cell>
          <cell r="I1020" t="str">
            <v>Ajeet Sharma (Office)</v>
          </cell>
          <cell r="J1020" t="str">
            <v>TM</v>
          </cell>
          <cell r="K1020" t="e">
            <v>#N/A</v>
          </cell>
          <cell r="L1020" t="str">
            <v>Gurgaon</v>
          </cell>
          <cell r="M1020" t="str">
            <v>Himanshu Goyal</v>
          </cell>
          <cell r="N1020" t="str">
            <v>sandeep.verma@spectra.co</v>
          </cell>
          <cell r="P1020" t="str">
            <v xml:space="preserve">Office / SMB Team </v>
          </cell>
          <cell r="Q1020">
            <v>12624</v>
          </cell>
          <cell r="R1020" t="str">
            <v>Active</v>
          </cell>
        </row>
        <row r="1021">
          <cell r="C1021">
            <v>12625</v>
          </cell>
          <cell r="D1021" t="str">
            <v>Patnala Ajay Kumar</v>
          </cell>
          <cell r="E1021" t="str">
            <v>Market Research</v>
          </cell>
          <cell r="F1021" t="str">
            <v>MRA</v>
          </cell>
          <cell r="G1021">
            <v>45953</v>
          </cell>
          <cell r="H1021" t="str">
            <v>0 to 3 M</v>
          </cell>
          <cell r="I1021" t="str">
            <v>Nishan Mani Cherian</v>
          </cell>
          <cell r="J1021" t="str">
            <v>Team Lead BMC</v>
          </cell>
          <cell r="K1021">
            <v>12344</v>
          </cell>
          <cell r="L1021" t="str">
            <v>Bangalore</v>
          </cell>
          <cell r="M1021" t="str">
            <v>Himanshu Goyal</v>
          </cell>
          <cell r="N1021" t="str">
            <v>pajay.kumar@spectra.co</v>
          </cell>
          <cell r="P1021" t="str">
            <v>MRA</v>
          </cell>
          <cell r="Q1021">
            <v>12625</v>
          </cell>
          <cell r="R1021" t="str">
            <v>Active</v>
          </cell>
        </row>
        <row r="1022">
          <cell r="C1022">
            <v>12629</v>
          </cell>
          <cell r="D1022" t="str">
            <v>Kavali Bala Sai Surya Harsha Vardhan</v>
          </cell>
          <cell r="E1022" t="str">
            <v>Market Research</v>
          </cell>
          <cell r="F1022" t="str">
            <v>MRA</v>
          </cell>
          <cell r="G1022">
            <v>45964</v>
          </cell>
          <cell r="H1022" t="str">
            <v>0 to 3 M</v>
          </cell>
          <cell r="I1022" t="str">
            <v>Nishan Mani Cherian</v>
          </cell>
          <cell r="J1022" t="str">
            <v>Team Lead BMC</v>
          </cell>
          <cell r="K1022">
            <v>12344</v>
          </cell>
          <cell r="L1022" t="str">
            <v>Bangalore</v>
          </cell>
          <cell r="M1022" t="str">
            <v>Himanshu Goyal</v>
          </cell>
          <cell r="N1022" t="str">
            <v>kbssharsha.vardhan@spectra.co</v>
          </cell>
          <cell r="P1022" t="str">
            <v>MRA</v>
          </cell>
          <cell r="Q1022">
            <v>12629</v>
          </cell>
          <cell r="R1022" t="str">
            <v>Active</v>
          </cell>
        </row>
        <row r="1023">
          <cell r="C1023">
            <v>12633</v>
          </cell>
          <cell r="D1023" t="str">
            <v>Md Asharaf Khan</v>
          </cell>
          <cell r="E1023" t="str">
            <v>Market Research</v>
          </cell>
          <cell r="F1023" t="str">
            <v>MRA</v>
          </cell>
          <cell r="G1023">
            <v>45978</v>
          </cell>
          <cell r="H1023" t="str">
            <v>0 to 3 M</v>
          </cell>
          <cell r="I1023" t="str">
            <v>Rahul Chandani</v>
          </cell>
          <cell r="J1023" t="str">
            <v>Team Lead NCR</v>
          </cell>
          <cell r="K1023">
            <v>12239</v>
          </cell>
          <cell r="L1023" t="str">
            <v>Gurgaon</v>
          </cell>
          <cell r="M1023" t="str">
            <v>Himanshu Goyal</v>
          </cell>
          <cell r="N1023" t="str">
            <v>mdasharaf.khan@spectra.co</v>
          </cell>
          <cell r="P1023" t="str">
            <v>MRA</v>
          </cell>
          <cell r="Q1023">
            <v>12633</v>
          </cell>
          <cell r="R1023" t="str">
            <v>Active</v>
          </cell>
        </row>
        <row r="1024">
          <cell r="C1024">
            <v>12634</v>
          </cell>
          <cell r="D1024" t="str">
            <v>Gaurav Chauhan 2</v>
          </cell>
          <cell r="E1024" t="str">
            <v>Market Research</v>
          </cell>
          <cell r="F1024" t="str">
            <v>MRA</v>
          </cell>
          <cell r="G1024">
            <v>45978</v>
          </cell>
          <cell r="H1024" t="str">
            <v>0 to 3 M</v>
          </cell>
          <cell r="I1024" t="str">
            <v>Rahul Chandani</v>
          </cell>
          <cell r="J1024" t="str">
            <v>Team Lead NCR</v>
          </cell>
          <cell r="K1024">
            <v>12239</v>
          </cell>
          <cell r="L1024" t="str">
            <v>Gurgaon</v>
          </cell>
          <cell r="M1024" t="str">
            <v>Himanshu Goyal</v>
          </cell>
          <cell r="N1024" t="str">
            <v>gaurav.chauhan2@spectra.co</v>
          </cell>
          <cell r="P1024" t="str">
            <v>MRA</v>
          </cell>
          <cell r="Q1024">
            <v>12634</v>
          </cell>
          <cell r="R1024" t="str">
            <v>Active</v>
          </cell>
        </row>
        <row r="1025">
          <cell r="C1025">
            <v>12635</v>
          </cell>
          <cell r="D1025" t="str">
            <v>Nilabh Anand</v>
          </cell>
          <cell r="E1025" t="str">
            <v>Market Research</v>
          </cell>
          <cell r="F1025" t="str">
            <v>MRA</v>
          </cell>
          <cell r="G1025">
            <v>45978</v>
          </cell>
          <cell r="H1025" t="str">
            <v>0 to 3 M</v>
          </cell>
          <cell r="I1025" t="str">
            <v>Rahul Chandani</v>
          </cell>
          <cell r="J1025" t="str">
            <v>Team Lead NCR</v>
          </cell>
          <cell r="K1025">
            <v>12239</v>
          </cell>
          <cell r="L1025" t="str">
            <v>Gurugram</v>
          </cell>
          <cell r="M1025" t="str">
            <v>Himanshu Goyal</v>
          </cell>
          <cell r="N1025" t="str">
            <v>nilabh.anand@spectra.co</v>
          </cell>
          <cell r="Q1025">
            <v>12635</v>
          </cell>
          <cell r="R1025" t="str">
            <v>Active</v>
          </cell>
        </row>
        <row r="1026">
          <cell r="C1026">
            <v>12636</v>
          </cell>
          <cell r="D1026" t="str">
            <v>Sumit Pal</v>
          </cell>
          <cell r="E1026" t="str">
            <v>Market Research</v>
          </cell>
          <cell r="F1026" t="str">
            <v>MRA</v>
          </cell>
          <cell r="G1026">
            <v>45978</v>
          </cell>
          <cell r="H1026" t="str">
            <v>0 to 3 M</v>
          </cell>
          <cell r="I1026" t="str">
            <v>Rahul Chandani</v>
          </cell>
          <cell r="J1026" t="str">
            <v>Team Lead NCR</v>
          </cell>
          <cell r="K1026">
            <v>12239</v>
          </cell>
          <cell r="L1026" t="str">
            <v>Gurgaon</v>
          </cell>
          <cell r="M1026" t="str">
            <v>Himanshu Goyal</v>
          </cell>
          <cell r="N1026" t="str">
            <v>sumit.pal@spectra.co</v>
          </cell>
          <cell r="P1026" t="str">
            <v>MRA</v>
          </cell>
          <cell r="Q1026">
            <v>12636</v>
          </cell>
          <cell r="R1026" t="str">
            <v>Active</v>
          </cell>
        </row>
        <row r="1027">
          <cell r="C1027">
            <v>12637</v>
          </cell>
          <cell r="D1027" t="str">
            <v>Shrajal Varshney</v>
          </cell>
          <cell r="E1027" t="str">
            <v>Market Research</v>
          </cell>
          <cell r="F1027" t="str">
            <v>MRA</v>
          </cell>
          <cell r="G1027">
            <v>45978</v>
          </cell>
          <cell r="H1027" t="str">
            <v>0 to 3 M</v>
          </cell>
          <cell r="I1027" t="str">
            <v>Rahul Chandani</v>
          </cell>
          <cell r="J1027" t="str">
            <v>Team Lead NCR</v>
          </cell>
          <cell r="K1027">
            <v>12239</v>
          </cell>
          <cell r="L1027" t="str">
            <v>Gurgaon</v>
          </cell>
          <cell r="M1027" t="str">
            <v>Himanshu Goyal</v>
          </cell>
          <cell r="N1027" t="str">
            <v>shrajal.varshney@spectra.co</v>
          </cell>
          <cell r="P1027" t="str">
            <v>MRA</v>
          </cell>
          <cell r="Q1027">
            <v>12637</v>
          </cell>
          <cell r="R1027" t="str">
            <v>Active</v>
          </cell>
        </row>
        <row r="1028">
          <cell r="C1028">
            <v>12638</v>
          </cell>
          <cell r="D1028" t="str">
            <v>Prakhar Tomar</v>
          </cell>
          <cell r="E1028" t="str">
            <v>Market Research</v>
          </cell>
          <cell r="F1028" t="str">
            <v>MRA</v>
          </cell>
          <cell r="G1028">
            <v>45978</v>
          </cell>
          <cell r="H1028" t="str">
            <v>0 to 3 M</v>
          </cell>
          <cell r="I1028" t="str">
            <v>Rahul Chandani</v>
          </cell>
          <cell r="J1028" t="str">
            <v>Team Lead NCR</v>
          </cell>
          <cell r="K1028">
            <v>12239</v>
          </cell>
          <cell r="L1028" t="str">
            <v>Gurugram</v>
          </cell>
          <cell r="M1028" t="str">
            <v>Himanshu Goyal</v>
          </cell>
          <cell r="Q1028">
            <v>12638</v>
          </cell>
          <cell r="R1028" t="str">
            <v>Active</v>
          </cell>
        </row>
        <row r="1029">
          <cell r="C1029">
            <v>12639</v>
          </cell>
          <cell r="D1029" t="str">
            <v>Akhil Pratap Singh</v>
          </cell>
          <cell r="E1029" t="str">
            <v>Market Research</v>
          </cell>
          <cell r="F1029" t="str">
            <v>MRA</v>
          </cell>
          <cell r="G1029">
            <v>45978</v>
          </cell>
          <cell r="H1029" t="str">
            <v>0 to 3 M</v>
          </cell>
          <cell r="I1029" t="str">
            <v>Rahul Chandani</v>
          </cell>
          <cell r="J1029" t="str">
            <v>Team Lead NCR</v>
          </cell>
          <cell r="K1029">
            <v>12239</v>
          </cell>
          <cell r="L1029" t="str">
            <v>Gurgaon</v>
          </cell>
          <cell r="M1029" t="str">
            <v>Himanshu Goyal</v>
          </cell>
          <cell r="N1029" t="str">
            <v>akhilp.singh@spectra.co</v>
          </cell>
          <cell r="P1029" t="str">
            <v>MRA</v>
          </cell>
          <cell r="Q1029">
            <v>12639</v>
          </cell>
          <cell r="R1029" t="str">
            <v>Active</v>
          </cell>
        </row>
        <row r="1030">
          <cell r="C1030">
            <v>12640</v>
          </cell>
          <cell r="D1030" t="str">
            <v>Raju Kumar Singh</v>
          </cell>
          <cell r="E1030" t="str">
            <v>Market Research</v>
          </cell>
          <cell r="F1030" t="str">
            <v>MRA</v>
          </cell>
          <cell r="G1030">
            <v>45978</v>
          </cell>
          <cell r="H1030" t="str">
            <v>0 to 3 M</v>
          </cell>
          <cell r="I1030" t="str">
            <v>Rahul Chandani</v>
          </cell>
          <cell r="J1030" t="str">
            <v>Team Lead NCR</v>
          </cell>
          <cell r="K1030">
            <v>12239</v>
          </cell>
          <cell r="L1030" t="str">
            <v>Gurugram</v>
          </cell>
          <cell r="M1030" t="str">
            <v>Himanshu Goyal</v>
          </cell>
          <cell r="Q1030">
            <v>12640</v>
          </cell>
          <cell r="R1030" t="str">
            <v>Active</v>
          </cell>
        </row>
        <row r="1031">
          <cell r="C1031">
            <v>12641</v>
          </cell>
          <cell r="D1031" t="str">
            <v>Harshit Kumar Dwivedi</v>
          </cell>
          <cell r="E1031" t="str">
            <v>Market Research</v>
          </cell>
          <cell r="F1031" t="str">
            <v>MRA</v>
          </cell>
          <cell r="G1031">
            <v>45978</v>
          </cell>
          <cell r="H1031" t="str">
            <v>0 to 3 M</v>
          </cell>
          <cell r="I1031" t="str">
            <v>Rahul Chandani</v>
          </cell>
          <cell r="J1031" t="str">
            <v>Team Lead NCR</v>
          </cell>
          <cell r="K1031">
            <v>12239</v>
          </cell>
          <cell r="L1031" t="str">
            <v>Gurgaon</v>
          </cell>
          <cell r="M1031" t="str">
            <v>Himanshu Goyal</v>
          </cell>
          <cell r="N1031" t="str">
            <v>harshitk.dwivedi@spectra.co</v>
          </cell>
          <cell r="P1031" t="str">
            <v>MRA</v>
          </cell>
          <cell r="Q1031">
            <v>12641</v>
          </cell>
          <cell r="R1031" t="str">
            <v>Active</v>
          </cell>
        </row>
        <row r="1032">
          <cell r="C1032">
            <v>12642</v>
          </cell>
          <cell r="D1032" t="str">
            <v>Vishal 1</v>
          </cell>
          <cell r="E1032" t="str">
            <v>Market Research</v>
          </cell>
          <cell r="F1032" t="str">
            <v>MRA</v>
          </cell>
          <cell r="G1032">
            <v>45978</v>
          </cell>
          <cell r="H1032" t="str">
            <v>0 to 3 M</v>
          </cell>
          <cell r="I1032" t="str">
            <v>Rahul Chandani</v>
          </cell>
          <cell r="J1032" t="str">
            <v>Team Lead NCR</v>
          </cell>
          <cell r="K1032">
            <v>12239</v>
          </cell>
          <cell r="L1032" t="str">
            <v>Gurgaon</v>
          </cell>
          <cell r="M1032" t="str">
            <v>Himanshu Goyal</v>
          </cell>
          <cell r="N1032" t="str">
            <v>vishal.1@spectra.co</v>
          </cell>
          <cell r="P1032" t="str">
            <v>MRA</v>
          </cell>
          <cell r="Q1032">
            <v>12642</v>
          </cell>
          <cell r="R1032" t="str">
            <v>Active</v>
          </cell>
        </row>
        <row r="1033">
          <cell r="C1033">
            <v>12646</v>
          </cell>
          <cell r="D1033" t="str">
            <v>Niranjan P</v>
          </cell>
          <cell r="E1033" t="str">
            <v>Market Research</v>
          </cell>
          <cell r="F1033" t="str">
            <v>MRA</v>
          </cell>
          <cell r="G1033">
            <v>45999</v>
          </cell>
          <cell r="H1033" t="str">
            <v>0 to 3 M</v>
          </cell>
          <cell r="I1033" t="str">
            <v>Nishan Mani Cherian</v>
          </cell>
          <cell r="J1033" t="str">
            <v>Team Lead BMC</v>
          </cell>
          <cell r="K1033">
            <v>12344</v>
          </cell>
          <cell r="L1033" t="str">
            <v>Bangalore</v>
          </cell>
          <cell r="M1033" t="str">
            <v>Himanshu Goyal</v>
          </cell>
          <cell r="N1033" t="str">
            <v>niranjan.p@spectra.co</v>
          </cell>
          <cell r="P1033" t="str">
            <v>MRA</v>
          </cell>
          <cell r="Q1033">
            <v>12646</v>
          </cell>
          <cell r="R1033" t="str">
            <v>Active</v>
          </cell>
        </row>
        <row r="1034">
          <cell r="C1034">
            <v>12650</v>
          </cell>
          <cell r="D1034" t="str">
            <v>Syed Saleem Ahmad</v>
          </cell>
          <cell r="E1034" t="str">
            <v>Market Research</v>
          </cell>
          <cell r="F1034" t="str">
            <v>MRA</v>
          </cell>
          <cell r="G1034">
            <v>46006</v>
          </cell>
          <cell r="H1034" t="str">
            <v>0 to 3 M</v>
          </cell>
          <cell r="I1034" t="str">
            <v>Rahul Chandani</v>
          </cell>
          <cell r="J1034" t="str">
            <v>Team Lead NCR</v>
          </cell>
          <cell r="K1034">
            <v>12239</v>
          </cell>
          <cell r="L1034" t="str">
            <v>Gurgaon</v>
          </cell>
          <cell r="M1034" t="str">
            <v>Himanshu Goyal</v>
          </cell>
          <cell r="N1034" t="str">
            <v>syeds.ahmad@spectra.co</v>
          </cell>
          <cell r="P1034" t="str">
            <v>MRA</v>
          </cell>
          <cell r="Q1034">
            <v>12650</v>
          </cell>
          <cell r="R1034" t="str">
            <v>Active</v>
          </cell>
        </row>
        <row r="1035">
          <cell r="C1035">
            <v>12651</v>
          </cell>
          <cell r="D1035" t="str">
            <v>Harshit Singh</v>
          </cell>
          <cell r="E1035" t="str">
            <v>Market Research</v>
          </cell>
          <cell r="F1035" t="str">
            <v>MRA</v>
          </cell>
          <cell r="G1035">
            <v>46006</v>
          </cell>
          <cell r="H1035" t="str">
            <v>0 to 3 M</v>
          </cell>
          <cell r="I1035" t="str">
            <v>Rahul Chandani</v>
          </cell>
          <cell r="J1035" t="str">
            <v>Team Lead NCR</v>
          </cell>
          <cell r="K1035">
            <v>12239</v>
          </cell>
          <cell r="L1035" t="str">
            <v>Gurgaon</v>
          </cell>
          <cell r="M1035" t="str">
            <v>Himanshu Goyal</v>
          </cell>
          <cell r="N1035" t="str">
            <v>harshit.singh@spectra.co</v>
          </cell>
          <cell r="P1035" t="str">
            <v>MRA</v>
          </cell>
          <cell r="Q1035">
            <v>12651</v>
          </cell>
          <cell r="R1035" t="str">
            <v>Active</v>
          </cell>
        </row>
        <row r="1036">
          <cell r="C1036">
            <v>12652</v>
          </cell>
          <cell r="D1036" t="str">
            <v>Anugrah Awasthi</v>
          </cell>
          <cell r="E1036" t="str">
            <v>Market Research</v>
          </cell>
          <cell r="F1036" t="str">
            <v>MRA</v>
          </cell>
          <cell r="G1036">
            <v>46006</v>
          </cell>
          <cell r="H1036" t="str">
            <v>0 to 3 M</v>
          </cell>
          <cell r="I1036" t="str">
            <v>Rahul Chandani</v>
          </cell>
          <cell r="J1036" t="str">
            <v>Team Lead NCR</v>
          </cell>
          <cell r="K1036">
            <v>12239</v>
          </cell>
          <cell r="L1036" t="str">
            <v>Gurgaon</v>
          </cell>
          <cell r="M1036" t="str">
            <v>Himanshu Goyal</v>
          </cell>
          <cell r="N1036" t="str">
            <v>anugrah.awasthi@spectra.co</v>
          </cell>
          <cell r="P1036" t="str">
            <v>MRA</v>
          </cell>
          <cell r="Q1036">
            <v>12652</v>
          </cell>
          <cell r="R1036" t="str">
            <v>Active</v>
          </cell>
        </row>
        <row r="1037">
          <cell r="C1037">
            <v>12653</v>
          </cell>
          <cell r="D1037" t="str">
            <v>Saket Kumar</v>
          </cell>
          <cell r="E1037" t="str">
            <v>Market Research</v>
          </cell>
          <cell r="F1037" t="str">
            <v>MRA</v>
          </cell>
          <cell r="G1037">
            <v>46006</v>
          </cell>
          <cell r="H1037" t="str">
            <v>0 to 3 M</v>
          </cell>
          <cell r="I1037" t="str">
            <v>Rahul Chandani</v>
          </cell>
          <cell r="J1037" t="str">
            <v>Team Lead NCR</v>
          </cell>
          <cell r="K1037">
            <v>12239</v>
          </cell>
          <cell r="L1037" t="str">
            <v>Gurgaon</v>
          </cell>
          <cell r="M1037" t="str">
            <v>Himanshu Goyal</v>
          </cell>
          <cell r="N1037" t="str">
            <v>saket.kumar@spectra.co</v>
          </cell>
          <cell r="P1037" t="str">
            <v>MRA</v>
          </cell>
          <cell r="Q1037">
            <v>12653</v>
          </cell>
          <cell r="R1037" t="str">
            <v>Active</v>
          </cell>
        </row>
        <row r="1038">
          <cell r="C1038">
            <v>12654</v>
          </cell>
          <cell r="D1038" t="str">
            <v>Nandan Tiwari</v>
          </cell>
          <cell r="E1038" t="str">
            <v>Market Research</v>
          </cell>
          <cell r="F1038" t="str">
            <v>MRA</v>
          </cell>
          <cell r="G1038">
            <v>46006</v>
          </cell>
          <cell r="H1038" t="str">
            <v>0 to 3 M</v>
          </cell>
          <cell r="I1038" t="str">
            <v>Rahul Chandani</v>
          </cell>
          <cell r="J1038" t="str">
            <v>Team Lead NCR</v>
          </cell>
          <cell r="K1038">
            <v>12239</v>
          </cell>
          <cell r="L1038" t="str">
            <v>Gurgaon</v>
          </cell>
          <cell r="M1038" t="str">
            <v>Himanshu Goyal</v>
          </cell>
          <cell r="N1038" t="str">
            <v>nandan.tiwari@spectra.co</v>
          </cell>
          <cell r="P1038" t="str">
            <v>MRA</v>
          </cell>
          <cell r="Q1038">
            <v>12654</v>
          </cell>
          <cell r="R1038" t="str">
            <v>Active</v>
          </cell>
        </row>
        <row r="1039">
          <cell r="C1039">
            <v>12655</v>
          </cell>
          <cell r="D1039" t="str">
            <v>Ritik Raj Singh</v>
          </cell>
          <cell r="E1039" t="str">
            <v>Market Research</v>
          </cell>
          <cell r="F1039" t="str">
            <v>MRA</v>
          </cell>
          <cell r="G1039">
            <v>46006</v>
          </cell>
          <cell r="H1039" t="str">
            <v>0 to 3 M</v>
          </cell>
          <cell r="I1039" t="str">
            <v>Rahul Chandani</v>
          </cell>
          <cell r="J1039" t="str">
            <v>Team Lead NCR</v>
          </cell>
          <cell r="K1039">
            <v>12239</v>
          </cell>
          <cell r="L1039" t="str">
            <v>Gurgaon</v>
          </cell>
          <cell r="M1039" t="str">
            <v>Himanshu Goyal</v>
          </cell>
          <cell r="N1039" t="str">
            <v>ritikr.singh@spectra.co</v>
          </cell>
          <cell r="P1039" t="str">
            <v>MRA</v>
          </cell>
          <cell r="Q1039">
            <v>12655</v>
          </cell>
          <cell r="R1039" t="str">
            <v>Active</v>
          </cell>
        </row>
        <row r="1040">
          <cell r="C1040">
            <v>12658</v>
          </cell>
          <cell r="D1040" t="str">
            <v>Kumar Prashant</v>
          </cell>
          <cell r="E1040" t="str">
            <v>PG Vertical</v>
          </cell>
          <cell r="F1040" t="str">
            <v>TM</v>
          </cell>
          <cell r="G1040">
            <v>46013</v>
          </cell>
          <cell r="H1040" t="str">
            <v>0 to 3 M</v>
          </cell>
          <cell r="I1040" t="str">
            <v>Prasanna B Kaveri</v>
          </cell>
          <cell r="J1040" t="str">
            <v>Team Lead</v>
          </cell>
          <cell r="K1040">
            <v>12405</v>
          </cell>
          <cell r="L1040" t="str">
            <v>Gurgaon</v>
          </cell>
          <cell r="M1040" t="str">
            <v>Himanshu Goyal</v>
          </cell>
          <cell r="N1040" t="str">
            <v>kumar.prashant@spectra.co</v>
          </cell>
          <cell r="P1040" t="str">
            <v>PG Vertical</v>
          </cell>
          <cell r="Q1040">
            <v>12658</v>
          </cell>
          <cell r="R1040" t="str">
            <v>Active</v>
          </cell>
        </row>
        <row r="1041">
          <cell r="C1041">
            <v>12660</v>
          </cell>
          <cell r="D1041" t="str">
            <v>Divyansh Singh</v>
          </cell>
          <cell r="E1041" t="str">
            <v>Market Research</v>
          </cell>
          <cell r="F1041" t="str">
            <v>MRA</v>
          </cell>
          <cell r="G1041">
            <v>46027</v>
          </cell>
          <cell r="H1041" t="str">
            <v>0 to 3 M</v>
          </cell>
          <cell r="I1041" t="str">
            <v>Rahul Chandani</v>
          </cell>
          <cell r="J1041" t="str">
            <v>Team Lead NCR</v>
          </cell>
          <cell r="K1041">
            <v>12239</v>
          </cell>
          <cell r="L1041" t="str">
            <v>Gurgaon</v>
          </cell>
          <cell r="M1041" t="str">
            <v>Himanshu Goyal</v>
          </cell>
          <cell r="N1041" t="str">
            <v>divyansh.singh@spectra.co</v>
          </cell>
          <cell r="P1041" t="str">
            <v>MRA</v>
          </cell>
          <cell r="Q1041">
            <v>12660</v>
          </cell>
          <cell r="R1041" t="str">
            <v>Active</v>
          </cell>
        </row>
        <row r="1042">
          <cell r="C1042">
            <v>12661</v>
          </cell>
          <cell r="D1042" t="str">
            <v>Vimlesh Raj</v>
          </cell>
          <cell r="E1042" t="str">
            <v>Market Research</v>
          </cell>
          <cell r="F1042" t="str">
            <v>MRA</v>
          </cell>
          <cell r="G1042">
            <v>46027</v>
          </cell>
          <cell r="H1042" t="str">
            <v>0 to 3 M</v>
          </cell>
          <cell r="I1042" t="str">
            <v>Rahul Chandani</v>
          </cell>
          <cell r="J1042" t="str">
            <v>Team Lead NCR</v>
          </cell>
          <cell r="K1042">
            <v>12239</v>
          </cell>
          <cell r="L1042" t="str">
            <v>Gurgaon</v>
          </cell>
          <cell r="M1042" t="str">
            <v>Himanshu Goyal</v>
          </cell>
          <cell r="N1042" t="str">
            <v>vimlesh.raj@spectra.co</v>
          </cell>
          <cell r="P1042" t="str">
            <v>MRA</v>
          </cell>
          <cell r="Q1042">
            <v>12661</v>
          </cell>
          <cell r="R1042" t="str">
            <v>Active</v>
          </cell>
        </row>
        <row r="1043">
          <cell r="C1043">
            <v>12662</v>
          </cell>
          <cell r="D1043" t="str">
            <v>Vanshika Saxena</v>
          </cell>
          <cell r="E1043" t="str">
            <v>Market Research</v>
          </cell>
          <cell r="F1043" t="str">
            <v>MRA</v>
          </cell>
          <cell r="G1043">
            <v>46027</v>
          </cell>
          <cell r="H1043" t="str">
            <v>0 to 3 M</v>
          </cell>
          <cell r="I1043" t="str">
            <v>Rahul Chandani</v>
          </cell>
          <cell r="J1043" t="str">
            <v>Team Lead NCR</v>
          </cell>
          <cell r="K1043">
            <v>12239</v>
          </cell>
          <cell r="L1043" t="str">
            <v>Gurgaon</v>
          </cell>
          <cell r="M1043" t="str">
            <v>Himanshu Goyal</v>
          </cell>
          <cell r="N1043" t="str">
            <v>vanshika.saxena@spectra.co</v>
          </cell>
          <cell r="P1043" t="str">
            <v>MRA</v>
          </cell>
          <cell r="Q1043">
            <v>12662</v>
          </cell>
          <cell r="R1043" t="str">
            <v>Active</v>
          </cell>
        </row>
        <row r="1044">
          <cell r="C1044">
            <v>12663</v>
          </cell>
          <cell r="D1044" t="str">
            <v>Yaman Sharma</v>
          </cell>
          <cell r="E1044" t="str">
            <v>Market Research</v>
          </cell>
          <cell r="F1044" t="str">
            <v>MRA</v>
          </cell>
          <cell r="G1044">
            <v>46027</v>
          </cell>
          <cell r="H1044" t="str">
            <v>0 to 3 M</v>
          </cell>
          <cell r="I1044" t="str">
            <v>Rahul Chandani</v>
          </cell>
          <cell r="J1044" t="str">
            <v>Team Lead NCR</v>
          </cell>
          <cell r="K1044">
            <v>12239</v>
          </cell>
          <cell r="L1044" t="str">
            <v>Gurgaon</v>
          </cell>
          <cell r="M1044" t="str">
            <v>Himanshu Goyal</v>
          </cell>
          <cell r="N1044" t="str">
            <v>yaman.sharma@spectra.co</v>
          </cell>
          <cell r="P1044" t="str">
            <v>MRA</v>
          </cell>
          <cell r="Q1044">
            <v>12663</v>
          </cell>
          <cell r="R1044" t="str">
            <v>Active</v>
          </cell>
        </row>
        <row r="1045">
          <cell r="C1045">
            <v>12664</v>
          </cell>
          <cell r="D1045" t="str">
            <v>Atul Kumar 2</v>
          </cell>
          <cell r="E1045" t="str">
            <v>Market Research</v>
          </cell>
          <cell r="F1045" t="str">
            <v>MRA</v>
          </cell>
          <cell r="G1045">
            <v>46027</v>
          </cell>
          <cell r="H1045" t="str">
            <v>0 to 3 M</v>
          </cell>
          <cell r="I1045" t="str">
            <v>Rahul Chandani</v>
          </cell>
          <cell r="J1045" t="str">
            <v>Team Lead NCR</v>
          </cell>
          <cell r="K1045">
            <v>12239</v>
          </cell>
          <cell r="L1045" t="str">
            <v>Gurgaon</v>
          </cell>
          <cell r="M1045" t="str">
            <v>Himanshu Goyal</v>
          </cell>
          <cell r="N1045" t="str">
            <v>atul.kumar2@spectra.co</v>
          </cell>
          <cell r="P1045" t="str">
            <v>MRA</v>
          </cell>
          <cell r="Q1045">
            <v>12664</v>
          </cell>
          <cell r="R1045" t="str">
            <v>Active</v>
          </cell>
        </row>
        <row r="1046">
          <cell r="C1046">
            <v>12665</v>
          </cell>
          <cell r="D1046" t="str">
            <v>Abhishek Pathania</v>
          </cell>
          <cell r="E1046" t="str">
            <v>Market Research</v>
          </cell>
          <cell r="F1046" t="str">
            <v>MRA</v>
          </cell>
          <cell r="G1046">
            <v>46027</v>
          </cell>
          <cell r="H1046" t="str">
            <v>0 to 3 M</v>
          </cell>
          <cell r="I1046" t="str">
            <v>Rahul Chandani</v>
          </cell>
          <cell r="J1046" t="str">
            <v>Team Lead NCR</v>
          </cell>
          <cell r="K1046">
            <v>12239</v>
          </cell>
          <cell r="L1046" t="str">
            <v>Gurgaon</v>
          </cell>
          <cell r="M1046" t="str">
            <v>Himanshu Goyal</v>
          </cell>
          <cell r="N1046" t="str">
            <v>abhishek.pathania@spectra.co</v>
          </cell>
          <cell r="P1046" t="str">
            <v>MRA</v>
          </cell>
          <cell r="Q1046">
            <v>12665</v>
          </cell>
          <cell r="R1046" t="str">
            <v>Active</v>
          </cell>
        </row>
        <row r="1047">
          <cell r="C1047">
            <v>12666</v>
          </cell>
          <cell r="D1047" t="str">
            <v>Atiman Prakash</v>
          </cell>
          <cell r="E1047" t="str">
            <v>Market Research</v>
          </cell>
          <cell r="F1047" t="str">
            <v>MRA</v>
          </cell>
          <cell r="G1047">
            <v>46027</v>
          </cell>
          <cell r="H1047" t="str">
            <v>0 to 3 M</v>
          </cell>
          <cell r="I1047" t="str">
            <v>Rahul Chandani</v>
          </cell>
          <cell r="J1047" t="str">
            <v>Team Lead NCR</v>
          </cell>
          <cell r="K1047">
            <v>12239</v>
          </cell>
          <cell r="L1047" t="str">
            <v>Gurgaon</v>
          </cell>
          <cell r="M1047" t="str">
            <v>Himanshu Goyal</v>
          </cell>
          <cell r="N1047" t="str">
            <v>atiman.prakash@spectra.co</v>
          </cell>
          <cell r="P1047" t="str">
            <v>MRA</v>
          </cell>
          <cell r="Q1047">
            <v>12666</v>
          </cell>
          <cell r="R1047" t="str">
            <v>Active</v>
          </cell>
        </row>
        <row r="1048">
          <cell r="C1048">
            <v>12667</v>
          </cell>
          <cell r="D1048" t="str">
            <v>Sanjay Kashera</v>
          </cell>
          <cell r="E1048" t="str">
            <v>Market Research</v>
          </cell>
          <cell r="F1048" t="str">
            <v>MRA</v>
          </cell>
          <cell r="G1048">
            <v>46027</v>
          </cell>
          <cell r="H1048" t="str">
            <v>0 to 3 M</v>
          </cell>
          <cell r="I1048" t="str">
            <v>Rahul Chandani</v>
          </cell>
          <cell r="J1048" t="str">
            <v>Team Lead NCR</v>
          </cell>
          <cell r="K1048">
            <v>12239</v>
          </cell>
          <cell r="L1048" t="str">
            <v>Gurgaon</v>
          </cell>
          <cell r="M1048" t="str">
            <v>Himanshu Goyal</v>
          </cell>
          <cell r="N1048" t="str">
            <v>sanjay.kashera@spectra.co</v>
          </cell>
          <cell r="P1048" t="str">
            <v>MRA</v>
          </cell>
          <cell r="Q1048">
            <v>12667</v>
          </cell>
          <cell r="R1048" t="str">
            <v>Active</v>
          </cell>
        </row>
        <row r="1049">
          <cell r="C1049">
            <v>12668</v>
          </cell>
          <cell r="D1049" t="str">
            <v>Rishi Kumar Pakdey</v>
          </cell>
          <cell r="E1049" t="str">
            <v>Market Research</v>
          </cell>
          <cell r="F1049" t="str">
            <v>MRA</v>
          </cell>
          <cell r="G1049">
            <v>46027</v>
          </cell>
          <cell r="H1049" t="str">
            <v>0 to 3 M</v>
          </cell>
          <cell r="I1049" t="str">
            <v>Rahul Chandani</v>
          </cell>
          <cell r="J1049" t="str">
            <v>Team Lead NCR</v>
          </cell>
          <cell r="K1049">
            <v>12239</v>
          </cell>
          <cell r="L1049" t="str">
            <v>Gurgaon</v>
          </cell>
          <cell r="M1049" t="str">
            <v>Himanshu Goyal</v>
          </cell>
          <cell r="N1049" t="str">
            <v>rishik.pakdey@spectra.co</v>
          </cell>
          <cell r="P1049" t="str">
            <v>MRA</v>
          </cell>
          <cell r="Q1049">
            <v>12668</v>
          </cell>
          <cell r="R1049" t="str">
            <v>Active</v>
          </cell>
        </row>
        <row r="1050">
          <cell r="C1050">
            <v>12669</v>
          </cell>
          <cell r="D1050" t="str">
            <v>Deepak Singh 2</v>
          </cell>
          <cell r="E1050" t="str">
            <v>Market Research</v>
          </cell>
          <cell r="F1050" t="str">
            <v>MRA</v>
          </cell>
          <cell r="G1050">
            <v>46027</v>
          </cell>
          <cell r="H1050" t="str">
            <v>0 to 3 M</v>
          </cell>
          <cell r="I1050" t="str">
            <v>Rahul Chandani</v>
          </cell>
          <cell r="J1050" t="str">
            <v>Team Lead NCR</v>
          </cell>
          <cell r="K1050">
            <v>12239</v>
          </cell>
          <cell r="L1050" t="str">
            <v>Gurgaon</v>
          </cell>
          <cell r="M1050" t="str">
            <v>Himanshu Goyal</v>
          </cell>
          <cell r="N1050" t="str">
            <v>deepak.singh2@spectra.co</v>
          </cell>
          <cell r="P1050" t="str">
            <v>MRA</v>
          </cell>
          <cell r="Q1050">
            <v>12669</v>
          </cell>
          <cell r="R1050" t="str">
            <v>Active</v>
          </cell>
        </row>
        <row r="1051">
          <cell r="C1051">
            <v>12670</v>
          </cell>
          <cell r="D1051" t="str">
            <v>Abhishek Pal</v>
          </cell>
          <cell r="E1051" t="str">
            <v>Market Research</v>
          </cell>
          <cell r="F1051" t="str">
            <v>MRA</v>
          </cell>
          <cell r="G1051">
            <v>46027</v>
          </cell>
          <cell r="H1051" t="str">
            <v>0 to 3 M</v>
          </cell>
          <cell r="I1051" t="str">
            <v>Rahul Chandani</v>
          </cell>
          <cell r="J1051" t="str">
            <v>Team Lead NCR</v>
          </cell>
          <cell r="K1051">
            <v>12239</v>
          </cell>
          <cell r="L1051" t="str">
            <v>Gurgaon</v>
          </cell>
          <cell r="M1051" t="str">
            <v>Himanshu Goyal</v>
          </cell>
          <cell r="N1051" t="str">
            <v>abhishek.pal@spectra.co</v>
          </cell>
          <cell r="P1051" t="str">
            <v>MRA</v>
          </cell>
          <cell r="Q1051">
            <v>12670</v>
          </cell>
          <cell r="R1051" t="str">
            <v>Active</v>
          </cell>
        </row>
        <row r="1052">
          <cell r="C1052">
            <v>12671</v>
          </cell>
          <cell r="D1052" t="str">
            <v>Anurag Kumar Singh</v>
          </cell>
          <cell r="E1052" t="str">
            <v>Market Research</v>
          </cell>
          <cell r="F1052" t="str">
            <v>MRA</v>
          </cell>
          <cell r="G1052">
            <v>46027</v>
          </cell>
          <cell r="H1052" t="str">
            <v>0 to 3 M</v>
          </cell>
          <cell r="I1052" t="str">
            <v>Rahul Chandani</v>
          </cell>
          <cell r="J1052" t="str">
            <v>Team Lead NCR</v>
          </cell>
          <cell r="K1052">
            <v>12239</v>
          </cell>
          <cell r="L1052" t="str">
            <v>Gurgaon</v>
          </cell>
          <cell r="M1052" t="str">
            <v>Himanshu Goyal</v>
          </cell>
          <cell r="N1052" t="str">
            <v>anuragk.singh@spectra.co</v>
          </cell>
          <cell r="P1052" t="str">
            <v>MRA</v>
          </cell>
          <cell r="Q1052">
            <v>12671</v>
          </cell>
          <cell r="R1052" t="str">
            <v>Active</v>
          </cell>
        </row>
        <row r="1053">
          <cell r="C1053">
            <v>12672</v>
          </cell>
          <cell r="D1053" t="str">
            <v>Akansha Saxena</v>
          </cell>
          <cell r="E1053" t="str">
            <v>Market Research</v>
          </cell>
          <cell r="F1053" t="str">
            <v>MRA</v>
          </cell>
          <cell r="G1053">
            <v>46027</v>
          </cell>
          <cell r="H1053" t="str">
            <v>0 to 3 M</v>
          </cell>
          <cell r="I1053" t="str">
            <v>Rahul Chandani</v>
          </cell>
          <cell r="J1053" t="str">
            <v>Team Lead NCR</v>
          </cell>
          <cell r="K1053">
            <v>12239</v>
          </cell>
          <cell r="L1053" t="str">
            <v>Gurgaon</v>
          </cell>
          <cell r="M1053" t="str">
            <v>Himanshu Goyal</v>
          </cell>
          <cell r="N1053" t="str">
            <v>akansha.saxena@spectra.co</v>
          </cell>
          <cell r="P1053" t="str">
            <v>MRA</v>
          </cell>
          <cell r="Q1053">
            <v>12672</v>
          </cell>
          <cell r="R1053" t="str">
            <v>Active</v>
          </cell>
        </row>
        <row r="1054">
          <cell r="C1054">
            <v>12673</v>
          </cell>
          <cell r="D1054" t="str">
            <v>Siddhi Singh</v>
          </cell>
          <cell r="E1054" t="str">
            <v>Market Research</v>
          </cell>
          <cell r="F1054" t="str">
            <v>MRA</v>
          </cell>
          <cell r="G1054">
            <v>46027</v>
          </cell>
          <cell r="H1054" t="str">
            <v>0 to 3 M</v>
          </cell>
          <cell r="I1054" t="str">
            <v>Rahul Chandani</v>
          </cell>
          <cell r="J1054" t="str">
            <v>Team Lead NCR</v>
          </cell>
          <cell r="K1054">
            <v>12239</v>
          </cell>
          <cell r="L1054" t="str">
            <v>Gurgaon</v>
          </cell>
          <cell r="M1054" t="str">
            <v>Himanshu Goyal</v>
          </cell>
          <cell r="N1054" t="str">
            <v>siddhi.singh@spectra.co</v>
          </cell>
          <cell r="P1054" t="str">
            <v>MRA</v>
          </cell>
          <cell r="Q1054">
            <v>12673</v>
          </cell>
          <cell r="R1054" t="str">
            <v>Active</v>
          </cell>
        </row>
        <row r="1055">
          <cell r="C1055">
            <v>12674</v>
          </cell>
          <cell r="D1055" t="str">
            <v>Vaibhav Srivastava</v>
          </cell>
          <cell r="E1055" t="str">
            <v>Market Research</v>
          </cell>
          <cell r="F1055" t="str">
            <v>MRA</v>
          </cell>
          <cell r="G1055">
            <v>46027</v>
          </cell>
          <cell r="H1055" t="str">
            <v>0 to 3 M</v>
          </cell>
          <cell r="I1055" t="str">
            <v>Rahul Chandani</v>
          </cell>
          <cell r="J1055" t="str">
            <v>Team Lead NCR</v>
          </cell>
          <cell r="K1055">
            <v>12239</v>
          </cell>
          <cell r="L1055" t="str">
            <v>Gurgaon</v>
          </cell>
          <cell r="M1055" t="str">
            <v>Himanshu Goyal</v>
          </cell>
          <cell r="N1055" t="str">
            <v>vaibhav.srivastava@spectra.co</v>
          </cell>
          <cell r="P1055" t="str">
            <v>MRA</v>
          </cell>
          <cell r="Q1055">
            <v>12674</v>
          </cell>
          <cell r="R1055" t="str">
            <v>Active</v>
          </cell>
        </row>
        <row r="1056">
          <cell r="C1056">
            <v>12675</v>
          </cell>
          <cell r="D1056" t="str">
            <v>Nishant Rawat</v>
          </cell>
          <cell r="E1056" t="str">
            <v>Market Research</v>
          </cell>
          <cell r="F1056" t="str">
            <v>MRA</v>
          </cell>
          <cell r="G1056">
            <v>46027</v>
          </cell>
          <cell r="H1056" t="str">
            <v>0 to 3 M</v>
          </cell>
          <cell r="I1056" t="str">
            <v>Rahul Chandani</v>
          </cell>
          <cell r="J1056" t="str">
            <v>Team Lead NCR</v>
          </cell>
          <cell r="K1056">
            <v>12239</v>
          </cell>
          <cell r="L1056" t="str">
            <v>Gurgaon</v>
          </cell>
          <cell r="M1056" t="str">
            <v>Himanshu Goyal</v>
          </cell>
          <cell r="N1056" t="str">
            <v>nishant.rawat@spectra.co</v>
          </cell>
          <cell r="P1056" t="str">
            <v>MRA</v>
          </cell>
          <cell r="Q1056">
            <v>12675</v>
          </cell>
          <cell r="R1056" t="str">
            <v>Active</v>
          </cell>
        </row>
        <row r="1057">
          <cell r="C1057">
            <v>12676</v>
          </cell>
          <cell r="D1057" t="str">
            <v>Yash .</v>
          </cell>
          <cell r="E1057" t="str">
            <v>Market Research</v>
          </cell>
          <cell r="F1057" t="str">
            <v>MRA</v>
          </cell>
          <cell r="G1057">
            <v>46027</v>
          </cell>
          <cell r="H1057" t="str">
            <v>0 to 3 M</v>
          </cell>
          <cell r="I1057" t="str">
            <v>Rahul Chandani</v>
          </cell>
          <cell r="J1057" t="str">
            <v>Team Lead NCR</v>
          </cell>
          <cell r="K1057">
            <v>12239</v>
          </cell>
          <cell r="L1057" t="str">
            <v>Gurgaon</v>
          </cell>
          <cell r="M1057" t="str">
            <v>Himanshu Goyal</v>
          </cell>
          <cell r="N1057" t="str">
            <v>yash@spectra.co</v>
          </cell>
          <cell r="P1057" t="str">
            <v>MRA</v>
          </cell>
          <cell r="Q1057">
            <v>12676</v>
          </cell>
          <cell r="R1057" t="str">
            <v>Active</v>
          </cell>
        </row>
        <row r="1058">
          <cell r="C1058">
            <v>12677</v>
          </cell>
          <cell r="D1058" t="str">
            <v>Md Faizan</v>
          </cell>
          <cell r="E1058" t="str">
            <v>Market Research</v>
          </cell>
          <cell r="F1058" t="str">
            <v>MRA</v>
          </cell>
          <cell r="G1058">
            <v>46027</v>
          </cell>
          <cell r="H1058" t="str">
            <v>0 to 3 M</v>
          </cell>
          <cell r="I1058" t="str">
            <v>Rahul Chandani</v>
          </cell>
          <cell r="J1058" t="str">
            <v>Team Lead NCR</v>
          </cell>
          <cell r="K1058">
            <v>12239</v>
          </cell>
          <cell r="L1058" t="str">
            <v>Gurgaon</v>
          </cell>
          <cell r="M1058" t="str">
            <v>Himanshu Goyal</v>
          </cell>
          <cell r="N1058" t="str">
            <v>md.faizan@spectra.co</v>
          </cell>
          <cell r="P1058" t="str">
            <v>MRA</v>
          </cell>
          <cell r="Q1058">
            <v>12677</v>
          </cell>
          <cell r="R1058" t="str">
            <v>Active</v>
          </cell>
        </row>
        <row r="1059">
          <cell r="C1059">
            <v>12678</v>
          </cell>
          <cell r="D1059" t="str">
            <v>Rajat Pathak</v>
          </cell>
          <cell r="E1059" t="str">
            <v>Market Research</v>
          </cell>
          <cell r="F1059" t="str">
            <v>MRA</v>
          </cell>
          <cell r="G1059">
            <v>46027</v>
          </cell>
          <cell r="H1059" t="str">
            <v>0 to 3 M</v>
          </cell>
          <cell r="I1059" t="str">
            <v>Rahul Chandani</v>
          </cell>
          <cell r="J1059" t="str">
            <v>Team Lead NCR</v>
          </cell>
          <cell r="K1059">
            <v>12239</v>
          </cell>
          <cell r="L1059" t="str">
            <v>Gurgaon</v>
          </cell>
          <cell r="M1059" t="str">
            <v>Himanshu Goyal</v>
          </cell>
          <cell r="N1059" t="str">
            <v>rajat.pathak@spectra.co</v>
          </cell>
          <cell r="P1059" t="str">
            <v>MRA</v>
          </cell>
          <cell r="Q1059">
            <v>12678</v>
          </cell>
          <cell r="R1059" t="str">
            <v>Active</v>
          </cell>
        </row>
        <row r="1060">
          <cell r="C1060">
            <v>12679</v>
          </cell>
          <cell r="D1060" t="str">
            <v>Sparsh Agarwal</v>
          </cell>
          <cell r="E1060" t="str">
            <v>Market Research</v>
          </cell>
          <cell r="F1060" t="str">
            <v>MRA</v>
          </cell>
          <cell r="G1060">
            <v>46027</v>
          </cell>
          <cell r="H1060" t="str">
            <v>0 to 3 M</v>
          </cell>
          <cell r="I1060" t="str">
            <v>Rahul Chandani</v>
          </cell>
          <cell r="J1060" t="str">
            <v>Team Lead NCR</v>
          </cell>
          <cell r="K1060">
            <v>12239</v>
          </cell>
          <cell r="L1060" t="str">
            <v>Gurgaon</v>
          </cell>
          <cell r="M1060" t="str">
            <v>Himanshu Goyal</v>
          </cell>
          <cell r="N1060" t="str">
            <v>sparsh.agarwal@spectra.co</v>
          </cell>
          <cell r="P1060" t="str">
            <v>MRA</v>
          </cell>
          <cell r="Q1060">
            <v>12679</v>
          </cell>
          <cell r="R1060" t="str">
            <v>Active</v>
          </cell>
        </row>
        <row r="1061">
          <cell r="C1061">
            <v>12680</v>
          </cell>
          <cell r="D1061" t="str">
            <v>Hayat Ulla Khan</v>
          </cell>
          <cell r="E1061" t="str">
            <v>Market Research</v>
          </cell>
          <cell r="F1061" t="str">
            <v>MRA</v>
          </cell>
          <cell r="G1061">
            <v>46027</v>
          </cell>
          <cell r="H1061" t="str">
            <v>0 to 3 M</v>
          </cell>
          <cell r="I1061" t="str">
            <v>Rahul Chandani</v>
          </cell>
          <cell r="J1061" t="str">
            <v>Team Lead NCR</v>
          </cell>
          <cell r="K1061">
            <v>12239</v>
          </cell>
          <cell r="L1061" t="str">
            <v>Gurgaon</v>
          </cell>
          <cell r="M1061" t="str">
            <v>Himanshu Goyal</v>
          </cell>
          <cell r="N1061" t="str">
            <v>hayatulla.khan@spectra.co</v>
          </cell>
          <cell r="P1061" t="str">
            <v>MRA</v>
          </cell>
          <cell r="Q1061">
            <v>12680</v>
          </cell>
          <cell r="R1061" t="str">
            <v>Active</v>
          </cell>
        </row>
        <row r="1062">
          <cell r="C1062">
            <v>12682</v>
          </cell>
          <cell r="D1062" t="str">
            <v>Lakshman P</v>
          </cell>
          <cell r="E1062" t="str">
            <v xml:space="preserve">Office / SMB Vertical </v>
          </cell>
          <cell r="F1062" t="str">
            <v>TM</v>
          </cell>
          <cell r="G1062">
            <v>46027</v>
          </cell>
          <cell r="H1062" t="str">
            <v>0 to 3 M</v>
          </cell>
          <cell r="I1062" t="str">
            <v>Mohit Chandra</v>
          </cell>
          <cell r="J1062" t="str">
            <v>Sales Manager</v>
          </cell>
          <cell r="K1062">
            <v>12289</v>
          </cell>
          <cell r="L1062" t="str">
            <v>Bangalore</v>
          </cell>
          <cell r="M1062" t="str">
            <v>Himanshu Goyal</v>
          </cell>
          <cell r="N1062" t="str">
            <v>lakshman.p@spectra.co</v>
          </cell>
          <cell r="P1062" t="str">
            <v xml:space="preserve">Office / SMB Team </v>
          </cell>
          <cell r="Q1062">
            <v>12682</v>
          </cell>
          <cell r="R1062" t="str">
            <v>Active</v>
          </cell>
        </row>
        <row r="1063">
          <cell r="C1063">
            <v>12683</v>
          </cell>
          <cell r="D1063" t="str">
            <v>Dayananda C</v>
          </cell>
          <cell r="E1063" t="str">
            <v xml:space="preserve">Office / SMB Vertical </v>
          </cell>
          <cell r="F1063" t="str">
            <v>TM</v>
          </cell>
          <cell r="G1063">
            <v>46027</v>
          </cell>
          <cell r="H1063" t="str">
            <v>0 to 3 M</v>
          </cell>
          <cell r="I1063" t="str">
            <v>Mohit Chandra</v>
          </cell>
          <cell r="J1063" t="str">
            <v>Sales Manager</v>
          </cell>
          <cell r="K1063">
            <v>12289</v>
          </cell>
          <cell r="L1063" t="str">
            <v>Bangalore</v>
          </cell>
          <cell r="M1063" t="str">
            <v>Himanshu Goyal</v>
          </cell>
          <cell r="N1063" t="str">
            <v>dayananda.c@spectra.co</v>
          </cell>
          <cell r="P1063" t="str">
            <v xml:space="preserve">Office / SMB Team </v>
          </cell>
          <cell r="Q1063">
            <v>12683</v>
          </cell>
          <cell r="R1063" t="str">
            <v>Active</v>
          </cell>
        </row>
        <row r="1064">
          <cell r="C1064">
            <v>12681</v>
          </cell>
          <cell r="D1064" t="str">
            <v>Daksh Tomar</v>
          </cell>
          <cell r="E1064" t="str">
            <v>Market Research</v>
          </cell>
          <cell r="F1064" t="str">
            <v>MRA</v>
          </cell>
          <cell r="G1064">
            <v>46028</v>
          </cell>
          <cell r="H1064" t="str">
            <v>0 to 3 M</v>
          </cell>
          <cell r="I1064" t="str">
            <v>Rahul Chandani</v>
          </cell>
          <cell r="J1064" t="str">
            <v>Team Lead NCR</v>
          </cell>
          <cell r="K1064">
            <v>12239</v>
          </cell>
          <cell r="L1064" t="str">
            <v>Gurgaon</v>
          </cell>
          <cell r="M1064" t="str">
            <v>Himanshu Goyal</v>
          </cell>
          <cell r="N1064" t="str">
            <v>daksh.tomar@spectra.co</v>
          </cell>
          <cell r="P1064" t="str">
            <v>MRA</v>
          </cell>
          <cell r="Q1064">
            <v>12681</v>
          </cell>
          <cell r="R1064" t="str">
            <v>Active</v>
          </cell>
        </row>
        <row r="1065">
          <cell r="C1065">
            <v>12684</v>
          </cell>
          <cell r="D1065" t="str">
            <v>Abhishek Kumar 3</v>
          </cell>
          <cell r="E1065" t="str">
            <v xml:space="preserve">Office / SMB Vertical </v>
          </cell>
          <cell r="F1065" t="str">
            <v>TM</v>
          </cell>
          <cell r="G1065">
            <v>46034</v>
          </cell>
          <cell r="H1065" t="str">
            <v>0 to 3 M</v>
          </cell>
          <cell r="I1065" t="str">
            <v>Ajeet Sharma (Office)</v>
          </cell>
          <cell r="J1065" t="str">
            <v>TM</v>
          </cell>
          <cell r="K1065" t="e">
            <v>#N/A</v>
          </cell>
          <cell r="L1065" t="str">
            <v>Gurgaon</v>
          </cell>
          <cell r="M1065" t="str">
            <v>Himanshu Goyal</v>
          </cell>
          <cell r="N1065" t="str">
            <v>abhishek.kumar3@spectra.co</v>
          </cell>
          <cell r="P1065" t="str">
            <v xml:space="preserve">Office / SMB Team </v>
          </cell>
          <cell r="Q1065">
            <v>12684</v>
          </cell>
          <cell r="R1065" t="str">
            <v>Active</v>
          </cell>
        </row>
        <row r="1066">
          <cell r="C1066">
            <v>12687</v>
          </cell>
          <cell r="D1066" t="str">
            <v>Suresh Kumar Yadav</v>
          </cell>
          <cell r="E1066" t="str">
            <v xml:space="preserve">Office / SMB Vertical </v>
          </cell>
          <cell r="F1066" t="str">
            <v>TM</v>
          </cell>
          <cell r="G1066">
            <v>46049</v>
          </cell>
          <cell r="H1066" t="str">
            <v>0 to 3 M</v>
          </cell>
          <cell r="I1066" t="str">
            <v>Shani Rakesh Singh</v>
          </cell>
          <cell r="J1066" t="str">
            <v>Sales Manager</v>
          </cell>
          <cell r="K1066">
            <v>12612</v>
          </cell>
          <cell r="L1066" t="str">
            <v>Mumbai</v>
          </cell>
          <cell r="M1066" t="str">
            <v>Himanshu Goyal</v>
          </cell>
          <cell r="N1066" t="str">
            <v>sureshk.yadav@spectra.co</v>
          </cell>
          <cell r="P1066" t="str">
            <v xml:space="preserve">Office / SMB Team </v>
          </cell>
          <cell r="Q1066">
            <v>12687</v>
          </cell>
          <cell r="R1066" t="str">
            <v>Active</v>
          </cell>
        </row>
        <row r="1067">
          <cell r="C1067">
            <v>12690</v>
          </cell>
          <cell r="D1067" t="str">
            <v>Sanjeev Kumar Mishra</v>
          </cell>
          <cell r="E1067" t="str">
            <v xml:space="preserve">Office / SMB Vertical </v>
          </cell>
          <cell r="F1067" t="str">
            <v>TM</v>
          </cell>
          <cell r="G1067">
            <v>46069</v>
          </cell>
          <cell r="H1067" t="str">
            <v>0 to 3 M</v>
          </cell>
          <cell r="I1067" t="str">
            <v>Shani Rakesh Singh</v>
          </cell>
          <cell r="J1067" t="str">
            <v>Sales Manager</v>
          </cell>
          <cell r="K1067">
            <v>12612</v>
          </cell>
          <cell r="L1067" t="str">
            <v>Mumbai</v>
          </cell>
          <cell r="M1067" t="str">
            <v>Himanshu Goyal</v>
          </cell>
          <cell r="N1067" t="str">
            <v>sanjeevk.mishra@spectra.co</v>
          </cell>
          <cell r="P1067" t="str">
            <v xml:space="preserve">Office / SMB Team </v>
          </cell>
          <cell r="Q1067">
            <v>12690</v>
          </cell>
          <cell r="R1067" t="str">
            <v>Active</v>
          </cell>
        </row>
        <row r="1068">
          <cell r="C1068">
            <v>12694</v>
          </cell>
          <cell r="D1068" t="str">
            <v>Pankaj Kumar</v>
          </cell>
          <cell r="E1068" t="str">
            <v xml:space="preserve">Office / SMB Vertical </v>
          </cell>
          <cell r="F1068" t="str">
            <v>TM</v>
          </cell>
          <cell r="G1068">
            <v>46104</v>
          </cell>
          <cell r="H1068" t="str">
            <v>0 to 3 M</v>
          </cell>
          <cell r="I1068" t="str">
            <v>Ajeet Sharma (Office)</v>
          </cell>
          <cell r="J1068" t="str">
            <v>Sales Manager</v>
          </cell>
          <cell r="K1068" t="e">
            <v>#N/A</v>
          </cell>
          <cell r="L1068" t="str">
            <v>Gurgaon</v>
          </cell>
          <cell r="M1068" t="str">
            <v>Himanshu Goyal</v>
          </cell>
          <cell r="N1068" t="str">
            <v>pankaj.kumar2@spectra.co</v>
          </cell>
          <cell r="P1068" t="str">
            <v xml:space="preserve">Office / SMB Team </v>
          </cell>
          <cell r="Q1068">
            <v>12694</v>
          </cell>
          <cell r="R1068" t="str">
            <v>Active</v>
          </cell>
        </row>
        <row r="1069">
          <cell r="C1069">
            <v>12696</v>
          </cell>
          <cell r="D1069" t="str">
            <v>Abhishek A</v>
          </cell>
          <cell r="E1069" t="str">
            <v>Market Research</v>
          </cell>
          <cell r="F1069" t="str">
            <v>MRA</v>
          </cell>
          <cell r="G1069">
            <v>46104</v>
          </cell>
          <cell r="H1069" t="str">
            <v>0 to 3 M</v>
          </cell>
          <cell r="I1069" t="str">
            <v>Nishan Mani Cherian</v>
          </cell>
          <cell r="J1069" t="str">
            <v>Team Lead BMC</v>
          </cell>
          <cell r="K1069">
            <v>12344</v>
          </cell>
          <cell r="L1069" t="str">
            <v>Bangalore</v>
          </cell>
          <cell r="M1069" t="str">
            <v>Himanshu Goyal</v>
          </cell>
          <cell r="N1069" t="str">
            <v>abhishek.a@spectra.co</v>
          </cell>
          <cell r="P1069" t="str">
            <v>MRA</v>
          </cell>
          <cell r="Q1069">
            <v>12696</v>
          </cell>
          <cell r="R1069" t="str">
            <v>Active</v>
          </cell>
        </row>
      </sheetData>
      <sheetData sheetId="1"/>
      <sheetData sheetId="2"/>
      <sheetData sheetId="3"/>
      <sheetData sheetId="4"/>
      <sheetData sheetId="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8" Type="http://schemas.openxmlformats.org/officeDocument/2006/relationships/hyperlink" Target="mailto:banquetsales@habitatworld.com;" TargetMode="External"/><Relationship Id="rId13" Type="http://schemas.openxmlformats.org/officeDocument/2006/relationships/hyperlink" Target="mailto:banquetsales@habitatworld.com;" TargetMode="External"/><Relationship Id="rId18" Type="http://schemas.openxmlformats.org/officeDocument/2006/relationships/hyperlink" Target="mailto:banquetsales@habitatworld.com;" TargetMode="External"/><Relationship Id="rId26" Type="http://schemas.microsoft.com/office/2019/04/relationships/namedSheetView" Target="../namedSheetViews/namedSheetView2.xml"/><Relationship Id="rId3" Type="http://schemas.openxmlformats.org/officeDocument/2006/relationships/hyperlink" Target="mailto:apmailroom.delhi@tatacommunications.com" TargetMode="External"/><Relationship Id="rId21" Type="http://schemas.openxmlformats.org/officeDocument/2006/relationships/hyperlink" Target="mailto:banquetsales@habitatworld.com;" TargetMode="External"/><Relationship Id="rId7" Type="http://schemas.openxmlformats.org/officeDocument/2006/relationships/hyperlink" Target="mailto:banquetsales@habitatworld.com;" TargetMode="External"/><Relationship Id="rId12" Type="http://schemas.openxmlformats.org/officeDocument/2006/relationships/hyperlink" Target="mailto:banquetsales@habitatworld.com;" TargetMode="External"/><Relationship Id="rId17" Type="http://schemas.openxmlformats.org/officeDocument/2006/relationships/hyperlink" Target="mailto:banquetsales@habitatworld.com;" TargetMode="External"/><Relationship Id="rId25" Type="http://schemas.openxmlformats.org/officeDocument/2006/relationships/hyperlink" Target="mailto:g13143@att.com" TargetMode="External"/><Relationship Id="rId2" Type="http://schemas.openxmlformats.org/officeDocument/2006/relationships/hyperlink" Target="mailto:ndangi@niua.org" TargetMode="External"/><Relationship Id="rId16" Type="http://schemas.openxmlformats.org/officeDocument/2006/relationships/hyperlink" Target="mailto:banquetsales@habitatworld.com;" TargetMode="External"/><Relationship Id="rId20" Type="http://schemas.openxmlformats.org/officeDocument/2006/relationships/hyperlink" Target="mailto:banquetsales@habitatworld.com;" TargetMode="External"/><Relationship Id="rId1" Type="http://schemas.openxmlformats.org/officeDocument/2006/relationships/hyperlink" Target="mailto:Bhupinder.Sinsh2@reckitt.com" TargetMode="External"/><Relationship Id="rId6" Type="http://schemas.openxmlformats.org/officeDocument/2006/relationships/hyperlink" Target="mailto:banquetsales@habitatworld.com;" TargetMode="External"/><Relationship Id="rId11" Type="http://schemas.openxmlformats.org/officeDocument/2006/relationships/hyperlink" Target="mailto:banquetsales@habitatworld.com;" TargetMode="External"/><Relationship Id="rId24" Type="http://schemas.openxmlformats.org/officeDocument/2006/relationships/hyperlink" Target="mailto:banquetsales@habitatworld.com;" TargetMode="External"/><Relationship Id="rId5" Type="http://schemas.openxmlformats.org/officeDocument/2006/relationships/hyperlink" Target="mailto:banquetsales@habitatworld.com;" TargetMode="External"/><Relationship Id="rId15" Type="http://schemas.openxmlformats.org/officeDocument/2006/relationships/hyperlink" Target="mailto:banquetsales@habitatworld.com;" TargetMode="External"/><Relationship Id="rId23" Type="http://schemas.openxmlformats.org/officeDocument/2006/relationships/hyperlink" Target="mailto:spsrawat@ris.org.in" TargetMode="External"/><Relationship Id="rId10" Type="http://schemas.openxmlformats.org/officeDocument/2006/relationships/hyperlink" Target="mailto:g13143@att.com" TargetMode="External"/><Relationship Id="rId19" Type="http://schemas.openxmlformats.org/officeDocument/2006/relationships/hyperlink" Target="mailto:banquetsales@habitatworld.com;" TargetMode="External"/><Relationship Id="rId4" Type="http://schemas.openxmlformats.org/officeDocument/2006/relationships/hyperlink" Target="mailto:banquetsales@habitatworld.com;" TargetMode="External"/><Relationship Id="rId9" Type="http://schemas.openxmlformats.org/officeDocument/2006/relationships/hyperlink" Target="mailto:banquetsales@habitatworld.com;" TargetMode="External"/><Relationship Id="rId14" Type="http://schemas.openxmlformats.org/officeDocument/2006/relationships/hyperlink" Target="mailto:banquetsales@habitatworld.com;" TargetMode="External"/><Relationship Id="rId22" Type="http://schemas.openxmlformats.org/officeDocument/2006/relationships/hyperlink" Target="mailto:narora@icrier.res.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402C-A1C0-4C18-B0C1-9CE3DB1B0569}">
  <dimension ref="A1:AK3476"/>
  <sheetViews>
    <sheetView topLeftCell="Q1" zoomScaleNormal="100" workbookViewId="0">
      <selection activeCell="T2" sqref="T2"/>
    </sheetView>
  </sheetViews>
  <sheetFormatPr defaultRowHeight="15" x14ac:dyDescent="0.25"/>
  <cols>
    <col min="2" max="2" width="37.7109375" customWidth="1"/>
    <col min="11" max="11" width="38.7109375" customWidth="1"/>
    <col min="17" max="17" width="21" customWidth="1"/>
    <col min="19" max="19" width="20.7109375" customWidth="1"/>
    <col min="20" max="20" width="11.85546875" customWidth="1"/>
    <col min="21" max="21" width="13.85546875" customWidth="1"/>
    <col min="22" max="22" width="9.42578125" bestFit="1" customWidth="1"/>
    <col min="24" max="24" width="14.28515625" customWidth="1"/>
    <col min="25" max="25" width="17.85546875" customWidth="1"/>
    <col min="26" max="26" width="21.42578125" style="37" bestFit="1" customWidth="1"/>
    <col min="27" max="27" width="14.28515625" bestFit="1" customWidth="1"/>
    <col min="28" max="28" width="18.85546875" bestFit="1" customWidth="1"/>
    <col min="29" max="29" width="23.28515625" style="37" bestFit="1" customWidth="1"/>
    <col min="30" max="30" width="21.42578125" style="37" bestFit="1" customWidth="1"/>
    <col min="31" max="31" width="14.28515625" bestFit="1" customWidth="1"/>
    <col min="32" max="32" width="18.85546875" bestFit="1" customWidth="1"/>
    <col min="33" max="33" width="23.28515625" style="37" bestFit="1" customWidth="1"/>
    <col min="34" max="34" width="15.140625" bestFit="1" customWidth="1"/>
    <col min="35" max="35" width="39.140625" customWidth="1"/>
    <col min="36" max="36" width="15.5703125" customWidth="1"/>
    <col min="37" max="37" width="22" customWidth="1"/>
  </cols>
  <sheetData>
    <row r="1" spans="1:37" ht="15" customHeight="1" x14ac:dyDescent="0.25">
      <c r="A1" s="1"/>
      <c r="B1" s="1"/>
      <c r="C1" s="1"/>
      <c r="D1" s="1"/>
      <c r="E1" s="1"/>
      <c r="F1" s="1"/>
      <c r="G1" s="1"/>
      <c r="H1" s="1"/>
      <c r="I1" s="1"/>
      <c r="J1" s="1"/>
      <c r="K1" s="1"/>
      <c r="L1" s="1"/>
      <c r="M1" s="1"/>
      <c r="N1" s="1"/>
      <c r="O1" s="1"/>
      <c r="P1" s="1"/>
      <c r="Q1" s="1"/>
      <c r="R1" s="1"/>
      <c r="S1" s="1"/>
      <c r="T1" s="1"/>
      <c r="U1" s="1"/>
      <c r="V1" s="2"/>
      <c r="W1" s="1"/>
      <c r="X1" s="1"/>
      <c r="Y1" s="1"/>
      <c r="Z1" s="97" t="s">
        <v>0</v>
      </c>
      <c r="AA1" s="97"/>
      <c r="AB1" s="97"/>
      <c r="AC1" s="97"/>
      <c r="AD1" s="98" t="s">
        <v>1</v>
      </c>
      <c r="AE1" s="98"/>
      <c r="AF1" s="98"/>
      <c r="AG1" s="98"/>
      <c r="AH1" s="1"/>
    </row>
    <row r="2" spans="1:37" ht="27" x14ac:dyDescent="0.25">
      <c r="A2" s="3" t="s">
        <v>2</v>
      </c>
      <c r="B2" s="3" t="s">
        <v>3</v>
      </c>
      <c r="C2" s="3" t="s">
        <v>4</v>
      </c>
      <c r="D2" s="3" t="s">
        <v>5</v>
      </c>
      <c r="E2" s="4" t="s">
        <v>6</v>
      </c>
      <c r="F2" s="3" t="s">
        <v>7</v>
      </c>
      <c r="G2" s="4" t="s">
        <v>8</v>
      </c>
      <c r="H2" s="5" t="s">
        <v>9</v>
      </c>
      <c r="I2" s="5" t="s">
        <v>1381</v>
      </c>
      <c r="J2" s="6" t="s">
        <v>10</v>
      </c>
      <c r="K2" s="7" t="s">
        <v>11</v>
      </c>
      <c r="L2" s="8" t="s">
        <v>12</v>
      </c>
      <c r="M2" s="7" t="s">
        <v>13</v>
      </c>
      <c r="N2" s="7" t="s">
        <v>14</v>
      </c>
      <c r="O2" s="9" t="s">
        <v>15</v>
      </c>
      <c r="P2" s="6" t="s">
        <v>10</v>
      </c>
      <c r="Q2" s="10" t="s">
        <v>1383</v>
      </c>
      <c r="R2" s="10" t="s">
        <v>17</v>
      </c>
      <c r="S2" s="11" t="s">
        <v>18</v>
      </c>
      <c r="T2" s="21" t="s">
        <v>1253</v>
      </c>
      <c r="U2" s="21" t="s">
        <v>1254</v>
      </c>
      <c r="V2" s="12" t="s">
        <v>1382</v>
      </c>
      <c r="W2" s="12" t="s">
        <v>19</v>
      </c>
      <c r="X2" s="12" t="s">
        <v>20</v>
      </c>
      <c r="Y2" s="12" t="s">
        <v>21</v>
      </c>
      <c r="Z2" s="56" t="s">
        <v>22</v>
      </c>
      <c r="AA2" s="13" t="s">
        <v>23</v>
      </c>
      <c r="AB2" s="13" t="s">
        <v>24</v>
      </c>
      <c r="AC2" s="56" t="s">
        <v>25</v>
      </c>
      <c r="AD2" s="56" t="s">
        <v>22</v>
      </c>
      <c r="AE2" s="13" t="s">
        <v>23</v>
      </c>
      <c r="AF2" s="13" t="s">
        <v>24</v>
      </c>
      <c r="AG2" s="56" t="s">
        <v>25</v>
      </c>
      <c r="AH2" s="14" t="s">
        <v>26</v>
      </c>
      <c r="AI2" s="78" t="s">
        <v>1292</v>
      </c>
      <c r="AJ2" s="78" t="s">
        <v>21</v>
      </c>
      <c r="AK2" s="78" t="s">
        <v>1428</v>
      </c>
    </row>
    <row r="3" spans="1:37" x14ac:dyDescent="0.25">
      <c r="A3" s="15">
        <v>177859</v>
      </c>
      <c r="B3" s="15" t="s">
        <v>27</v>
      </c>
      <c r="C3" s="16">
        <v>42917</v>
      </c>
      <c r="D3" s="15" t="s">
        <v>28</v>
      </c>
      <c r="E3" s="1" t="s">
        <v>29</v>
      </c>
      <c r="F3" s="15" t="s">
        <v>30</v>
      </c>
      <c r="G3" s="1" t="s">
        <v>28</v>
      </c>
      <c r="H3" s="17">
        <v>8999</v>
      </c>
      <c r="I3" s="18">
        <v>8.9990000000000001E-2</v>
      </c>
      <c r="J3" s="1">
        <v>177859</v>
      </c>
      <c r="K3" s="1" t="s">
        <v>27</v>
      </c>
      <c r="L3" s="19">
        <v>40708</v>
      </c>
      <c r="M3" s="1" t="s">
        <v>31</v>
      </c>
      <c r="N3" s="1" t="s">
        <v>29</v>
      </c>
      <c r="O3" s="1" t="s">
        <v>32</v>
      </c>
      <c r="P3" s="20">
        <v>177859</v>
      </c>
      <c r="Q3" s="1" t="s">
        <v>33</v>
      </c>
      <c r="R3" s="1" t="s">
        <v>16</v>
      </c>
      <c r="S3" s="1" t="s">
        <v>34</v>
      </c>
      <c r="T3" s="18">
        <f>IFERROR(VLOOKUP(A3,'[1]For Report Q-2 '!$A$2:$T$3476,20,0),"-")</f>
        <v>8.9990000000000001E-2</v>
      </c>
      <c r="U3" s="55">
        <f>IFERROR(VLOOKUP(A3,'[1]For Report Q-2 '!$A$2:$U$3476,21,0),"-")</f>
        <v>0</v>
      </c>
      <c r="V3" s="2" t="str">
        <f>IFERROR(VLOOKUP(A3,'[1]For Report Q-2 '!$A$2:$V$3476,22,0),"-")</f>
        <v>-</v>
      </c>
      <c r="W3" s="1">
        <f>IFERROR(VLOOKUP(A3,'[1]For Report Q-2 '!$A$2:$W$3476,23,0),"-")</f>
        <v>0</v>
      </c>
      <c r="X3" s="1"/>
      <c r="Y3" s="1"/>
      <c r="Z3" s="2" t="str">
        <f>IFERROR(VLOOKUP(A3,'[1]For Report Q-2 '!$A$2:$Z$3476,26,0),"-")</f>
        <v>-</v>
      </c>
      <c r="AA3" s="1" t="str">
        <f>IFERROR(VLOOKUP(A3,'[1]For Report Q-2 '!$A$2:$AH$3476,27,0),"-")</f>
        <v>-</v>
      </c>
      <c r="AB3" s="1" t="str">
        <f>IFERROR(VLOOKUP(A3,'[1]For Report Q-2 '!$A$2:$AH$3476,28,0),"-")</f>
        <v>-</v>
      </c>
      <c r="AC3" s="2" t="str">
        <f>IFERROR(VLOOKUP(A3,'[1]For Report Q-2 '!$A$2:$AH$3476,29,0),"-")</f>
        <v>-</v>
      </c>
      <c r="AD3" s="2" t="str">
        <f>IFERROR(VLOOKUP(A3,'[1]For Report Q-2 '!$A$2:$AH$3476,30,0),"-")</f>
        <v>-</v>
      </c>
      <c r="AE3" s="1" t="str">
        <f>IFERROR(VLOOKUP(A3,'[1]For Report Q-2 '!$A$2:$AH$3476,31,0),"-")</f>
        <v>-</v>
      </c>
      <c r="AF3" s="1" t="str">
        <f>IFERROR(VLOOKUP(A3,'[1]For Report Q-2 '!$A$2:$AH$3476,32,0),"-")</f>
        <v>-</v>
      </c>
      <c r="AG3" s="2" t="str">
        <f>IFERROR(VLOOKUP(A3,'[1]For Report Q-2 '!$A$2:$AH$3476,33,0),"-")</f>
        <v>-</v>
      </c>
      <c r="AH3" s="1" t="str">
        <f t="shared" ref="AH3:AH66" si="0">AF3&amp;AB3</f>
        <v>--</v>
      </c>
      <c r="AI3" t="e">
        <v>#N/A</v>
      </c>
      <c r="AJ3" t="e">
        <v>#N/A</v>
      </c>
      <c r="AK3" t="e">
        <v>#N/A</v>
      </c>
    </row>
    <row r="4" spans="1:37" x14ac:dyDescent="0.25">
      <c r="A4" s="15">
        <v>185700</v>
      </c>
      <c r="B4" s="15" t="s">
        <v>27</v>
      </c>
      <c r="C4" s="16">
        <v>43091</v>
      </c>
      <c r="D4" s="15" t="s">
        <v>28</v>
      </c>
      <c r="E4" s="1" t="s">
        <v>29</v>
      </c>
      <c r="F4" s="15" t="s">
        <v>30</v>
      </c>
      <c r="G4" s="1" t="s">
        <v>28</v>
      </c>
      <c r="H4" s="17">
        <v>4999</v>
      </c>
      <c r="I4" s="18">
        <v>4.999E-2</v>
      </c>
      <c r="J4" s="1">
        <v>177859</v>
      </c>
      <c r="K4" s="1" t="s">
        <v>27</v>
      </c>
      <c r="L4" s="19">
        <v>40708</v>
      </c>
      <c r="M4" s="1" t="s">
        <v>31</v>
      </c>
      <c r="N4" s="1" t="s">
        <v>29</v>
      </c>
      <c r="O4" s="1" t="s">
        <v>32</v>
      </c>
      <c r="P4" s="20">
        <v>177859</v>
      </c>
      <c r="Q4" s="1" t="s">
        <v>33</v>
      </c>
      <c r="R4" s="1" t="s">
        <v>16</v>
      </c>
      <c r="S4" s="1" t="s">
        <v>34</v>
      </c>
      <c r="T4" s="18">
        <f>IFERROR(VLOOKUP(A4,'[1]For Report Q-2 '!$A$2:$T$3476,20,0),"-")</f>
        <v>4.999E-2</v>
      </c>
      <c r="U4" s="55">
        <f>IFERROR(VLOOKUP(A4,'[1]For Report Q-2 '!$A$2:$U$3476,21,0),"-")</f>
        <v>0</v>
      </c>
      <c r="V4" s="2" t="str">
        <f>IFERROR(VLOOKUP(A4,'[1]For Report Q-2 '!$A$2:$V$3476,22,0),"-")</f>
        <v>-</v>
      </c>
      <c r="W4" s="1">
        <f>IFERROR(VLOOKUP(A4,'[1]For Report Q-2 '!$A$2:$W$3476,23,0),"-")</f>
        <v>0</v>
      </c>
      <c r="X4" s="1"/>
      <c r="Y4" s="1"/>
      <c r="Z4" s="2" t="str">
        <f>IFERROR(VLOOKUP(A4,'[1]For Report Q-2 '!$A$2:$Z$3476,26,0),"-")</f>
        <v>-</v>
      </c>
      <c r="AA4" s="1" t="str">
        <f>IFERROR(VLOOKUP(A4,'[1]For Report Q-2 '!$A$2:$AH$3476,27,0),"-")</f>
        <v>-</v>
      </c>
      <c r="AB4" s="1" t="str">
        <f>IFERROR(VLOOKUP(A4,'[1]For Report Q-2 '!$A$2:$AH$3476,28,0),"-")</f>
        <v>-</v>
      </c>
      <c r="AC4" s="2" t="str">
        <f>IFERROR(VLOOKUP(A4,'[1]For Report Q-2 '!$A$2:$AH$3476,29,0),"-")</f>
        <v>-</v>
      </c>
      <c r="AD4" s="2" t="str">
        <f>IFERROR(VLOOKUP(A4,'[1]For Report Q-2 '!$A$2:$AH$3476,30,0),"-")</f>
        <v>-</v>
      </c>
      <c r="AE4" s="1" t="str">
        <f>IFERROR(VLOOKUP(A4,'[1]For Report Q-2 '!$A$2:$AH$3476,31,0),"-")</f>
        <v>-</v>
      </c>
      <c r="AF4" s="1" t="str">
        <f>IFERROR(VLOOKUP(A4,'[1]For Report Q-2 '!$A$2:$AH$3476,32,0),"-")</f>
        <v>-</v>
      </c>
      <c r="AG4" s="2" t="str">
        <f>IFERROR(VLOOKUP(A4,'[1]For Report Q-2 '!$A$2:$AH$3476,33,0),"-")</f>
        <v>-</v>
      </c>
      <c r="AH4" s="1" t="str">
        <f t="shared" si="0"/>
        <v>--</v>
      </c>
      <c r="AI4" t="e">
        <v>#N/A</v>
      </c>
      <c r="AJ4" t="e">
        <v>#N/A</v>
      </c>
      <c r="AK4" t="e">
        <v>#N/A</v>
      </c>
    </row>
    <row r="5" spans="1:37" x14ac:dyDescent="0.25">
      <c r="A5" s="15">
        <v>208766</v>
      </c>
      <c r="B5" s="15" t="s">
        <v>35</v>
      </c>
      <c r="C5" s="16">
        <v>43654</v>
      </c>
      <c r="D5" s="15" t="s">
        <v>28</v>
      </c>
      <c r="E5" s="1" t="s">
        <v>29</v>
      </c>
      <c r="F5" s="15" t="s">
        <v>30</v>
      </c>
      <c r="G5" s="1" t="s">
        <v>28</v>
      </c>
      <c r="H5" s="17">
        <v>8999</v>
      </c>
      <c r="I5" s="18">
        <v>8.9990000000000001E-2</v>
      </c>
      <c r="J5" s="1">
        <v>177859</v>
      </c>
      <c r="K5" s="1" t="s">
        <v>27</v>
      </c>
      <c r="L5" s="19">
        <v>40708</v>
      </c>
      <c r="M5" s="1" t="s">
        <v>31</v>
      </c>
      <c r="N5" s="1" t="s">
        <v>29</v>
      </c>
      <c r="O5" s="1" t="s">
        <v>32</v>
      </c>
      <c r="P5" s="20">
        <v>177859</v>
      </c>
      <c r="Q5" s="1" t="s">
        <v>33</v>
      </c>
      <c r="R5" s="1" t="s">
        <v>16</v>
      </c>
      <c r="S5" s="1" t="s">
        <v>34</v>
      </c>
      <c r="T5" s="18">
        <f>IFERROR(VLOOKUP(A5,'[1]For Report Q-2 '!$A$2:$T$3476,20,0),"-")</f>
        <v>8.9990000000000001E-2</v>
      </c>
      <c r="U5" s="55">
        <f>IFERROR(VLOOKUP(A5,'[1]For Report Q-2 '!$A$2:$U$3476,21,0),"-")</f>
        <v>0</v>
      </c>
      <c r="V5" s="2" t="str">
        <f>IFERROR(VLOOKUP(A5,'[1]For Report Q-2 '!$A$2:$V$3476,22,0),"-")</f>
        <v>-</v>
      </c>
      <c r="W5" s="1">
        <f>IFERROR(VLOOKUP(A5,'[1]For Report Q-2 '!$A$2:$W$3476,23,0),"-")</f>
        <v>0</v>
      </c>
      <c r="X5" s="1"/>
      <c r="Y5" s="1"/>
      <c r="Z5" s="2" t="str">
        <f>IFERROR(VLOOKUP(A5,'[1]For Report Q-2 '!$A$2:$Z$3476,26,0),"-")</f>
        <v>-</v>
      </c>
      <c r="AA5" s="1" t="str">
        <f>IFERROR(VLOOKUP(A5,'[1]For Report Q-2 '!$A$2:$AH$3476,27,0),"-")</f>
        <v>-</v>
      </c>
      <c r="AB5" s="1" t="str">
        <f>IFERROR(VLOOKUP(A5,'[1]For Report Q-2 '!$A$2:$AH$3476,28,0),"-")</f>
        <v>-</v>
      </c>
      <c r="AC5" s="2" t="str">
        <f>IFERROR(VLOOKUP(A5,'[1]For Report Q-2 '!$A$2:$AH$3476,29,0),"-")</f>
        <v>-</v>
      </c>
      <c r="AD5" s="2" t="str">
        <f>IFERROR(VLOOKUP(A5,'[1]For Report Q-2 '!$A$2:$AH$3476,30,0),"-")</f>
        <v>-</v>
      </c>
      <c r="AE5" s="1" t="str">
        <f>IFERROR(VLOOKUP(A5,'[1]For Report Q-2 '!$A$2:$AH$3476,31,0),"-")</f>
        <v>-</v>
      </c>
      <c r="AF5" s="1" t="str">
        <f>IFERROR(VLOOKUP(A5,'[1]For Report Q-2 '!$A$2:$AH$3476,32,0),"-")</f>
        <v>-</v>
      </c>
      <c r="AG5" s="2" t="str">
        <f>IFERROR(VLOOKUP(A5,'[1]For Report Q-2 '!$A$2:$AH$3476,33,0),"-")</f>
        <v>-</v>
      </c>
      <c r="AH5" s="1" t="str">
        <f t="shared" si="0"/>
        <v>--</v>
      </c>
      <c r="AI5" t="e">
        <v>#N/A</v>
      </c>
      <c r="AJ5" t="e">
        <v>#N/A</v>
      </c>
      <c r="AK5" t="e">
        <v>#N/A</v>
      </c>
    </row>
    <row r="6" spans="1:37" x14ac:dyDescent="0.25">
      <c r="A6" s="15">
        <v>231484</v>
      </c>
      <c r="B6" s="15" t="s">
        <v>36</v>
      </c>
      <c r="C6" s="16">
        <v>44421</v>
      </c>
      <c r="D6" s="15" t="s">
        <v>28</v>
      </c>
      <c r="E6" s="1" t="s">
        <v>29</v>
      </c>
      <c r="F6" s="15" t="s">
        <v>30</v>
      </c>
      <c r="G6" s="1" t="s">
        <v>28</v>
      </c>
      <c r="H6" s="17">
        <v>4999</v>
      </c>
      <c r="I6" s="18">
        <v>4.999E-2</v>
      </c>
      <c r="J6" s="1">
        <v>177859</v>
      </c>
      <c r="K6" s="1" t="s">
        <v>27</v>
      </c>
      <c r="L6" s="19">
        <v>40708</v>
      </c>
      <c r="M6" s="1" t="s">
        <v>31</v>
      </c>
      <c r="N6" s="1" t="s">
        <v>29</v>
      </c>
      <c r="O6" s="1" t="s">
        <v>32</v>
      </c>
      <c r="P6" s="20">
        <v>177859</v>
      </c>
      <c r="Q6" s="1" t="s">
        <v>33</v>
      </c>
      <c r="R6" s="1" t="s">
        <v>16</v>
      </c>
      <c r="S6" s="1" t="s">
        <v>34</v>
      </c>
      <c r="T6" s="18">
        <f>IFERROR(VLOOKUP(A6,'[1]For Report Q-2 '!$A$2:$T$3476,20,0),"-")</f>
        <v>4.999E-2</v>
      </c>
      <c r="U6" s="55">
        <f>IFERROR(VLOOKUP(A6,'[1]For Report Q-2 '!$A$2:$U$3476,21,0),"-")</f>
        <v>0</v>
      </c>
      <c r="V6" s="2" t="str">
        <f>IFERROR(VLOOKUP(A6,'[1]For Report Q-2 '!$A$2:$V$3476,22,0),"-")</f>
        <v>-</v>
      </c>
      <c r="W6" s="1">
        <f>IFERROR(VLOOKUP(A6,'[1]For Report Q-2 '!$A$2:$W$3476,23,0),"-")</f>
        <v>0</v>
      </c>
      <c r="X6" s="1"/>
      <c r="Y6" s="1"/>
      <c r="Z6" s="2" t="str">
        <f>IFERROR(VLOOKUP(A6,'[1]For Report Q-2 '!$A$2:$Z$3476,26,0),"-")</f>
        <v>-</v>
      </c>
      <c r="AA6" s="1" t="str">
        <f>IFERROR(VLOOKUP(A6,'[1]For Report Q-2 '!$A$2:$AH$3476,27,0),"-")</f>
        <v>-</v>
      </c>
      <c r="AB6" s="1" t="str">
        <f>IFERROR(VLOOKUP(A6,'[1]For Report Q-2 '!$A$2:$AH$3476,28,0),"-")</f>
        <v>-</v>
      </c>
      <c r="AC6" s="2" t="str">
        <f>IFERROR(VLOOKUP(A6,'[1]For Report Q-2 '!$A$2:$AH$3476,29,0),"-")</f>
        <v>-</v>
      </c>
      <c r="AD6" s="2" t="str">
        <f>IFERROR(VLOOKUP(A6,'[1]For Report Q-2 '!$A$2:$AH$3476,30,0),"-")</f>
        <v>-</v>
      </c>
      <c r="AE6" s="1" t="str">
        <f>IFERROR(VLOOKUP(A6,'[1]For Report Q-2 '!$A$2:$AH$3476,31,0),"-")</f>
        <v>-</v>
      </c>
      <c r="AF6" s="1" t="str">
        <f>IFERROR(VLOOKUP(A6,'[1]For Report Q-2 '!$A$2:$AH$3476,32,0),"-")</f>
        <v>-</v>
      </c>
      <c r="AG6" s="2" t="str">
        <f>IFERROR(VLOOKUP(A6,'[1]For Report Q-2 '!$A$2:$AH$3476,33,0),"-")</f>
        <v>-</v>
      </c>
      <c r="AH6" s="1" t="str">
        <f t="shared" si="0"/>
        <v>--</v>
      </c>
      <c r="AI6" t="e">
        <v>#N/A</v>
      </c>
      <c r="AJ6" t="e">
        <v>#N/A</v>
      </c>
      <c r="AK6" t="e">
        <v>#N/A</v>
      </c>
    </row>
    <row r="7" spans="1:37" x14ac:dyDescent="0.25">
      <c r="A7" s="15">
        <v>2339051</v>
      </c>
      <c r="B7" s="15" t="s">
        <v>37</v>
      </c>
      <c r="C7" s="16">
        <v>45037</v>
      </c>
      <c r="D7" s="15" t="s">
        <v>28</v>
      </c>
      <c r="E7" s="1" t="s">
        <v>29</v>
      </c>
      <c r="F7" s="15" t="s">
        <v>30</v>
      </c>
      <c r="G7" s="1" t="s">
        <v>28</v>
      </c>
      <c r="H7" s="17">
        <v>4999</v>
      </c>
      <c r="I7" s="18">
        <v>4.999E-2</v>
      </c>
      <c r="J7" s="1">
        <v>177859</v>
      </c>
      <c r="K7" s="1" t="s">
        <v>27</v>
      </c>
      <c r="L7" s="19">
        <v>40708</v>
      </c>
      <c r="M7" s="1" t="s">
        <v>31</v>
      </c>
      <c r="N7" s="1" t="s">
        <v>29</v>
      </c>
      <c r="O7" s="1" t="s">
        <v>38</v>
      </c>
      <c r="P7" s="20">
        <v>177859</v>
      </c>
      <c r="Q7" s="1" t="s">
        <v>33</v>
      </c>
      <c r="R7" s="1" t="s">
        <v>16</v>
      </c>
      <c r="S7" s="1" t="s">
        <v>34</v>
      </c>
      <c r="T7" s="18">
        <f>IFERROR(VLOOKUP(A7,'[1]For Report Q-2 '!$A$2:$T$3476,20,0),"-")</f>
        <v>4.999E-2</v>
      </c>
      <c r="U7" s="55">
        <f>IFERROR(VLOOKUP(A7,'[1]For Report Q-2 '!$A$2:$U$3476,21,0),"-")</f>
        <v>0</v>
      </c>
      <c r="V7" s="2" t="str">
        <f>IFERROR(VLOOKUP(A7,'[1]For Report Q-2 '!$A$2:$V$3476,22,0),"-")</f>
        <v>-</v>
      </c>
      <c r="W7" s="1">
        <f>IFERROR(VLOOKUP(A7,'[1]For Report Q-2 '!$A$2:$W$3476,23,0),"-")</f>
        <v>0</v>
      </c>
      <c r="X7" s="1"/>
      <c r="Y7" s="1"/>
      <c r="Z7" s="2" t="str">
        <f>IFERROR(VLOOKUP(A7,'[1]For Report Q-2 '!$A$2:$Z$3476,26,0),"-")</f>
        <v>-</v>
      </c>
      <c r="AA7" s="1" t="str">
        <f>IFERROR(VLOOKUP(A7,'[1]For Report Q-2 '!$A$2:$AH$3476,27,0),"-")</f>
        <v>-</v>
      </c>
      <c r="AB7" s="1" t="str">
        <f>IFERROR(VLOOKUP(A7,'[1]For Report Q-2 '!$A$2:$AH$3476,28,0),"-")</f>
        <v>-</v>
      </c>
      <c r="AC7" s="2" t="str">
        <f>IFERROR(VLOOKUP(A7,'[1]For Report Q-2 '!$A$2:$AH$3476,29,0),"-")</f>
        <v>-</v>
      </c>
      <c r="AD7" s="2" t="str">
        <f>IFERROR(VLOOKUP(A7,'[1]For Report Q-2 '!$A$2:$AH$3476,30,0),"-")</f>
        <v>-</v>
      </c>
      <c r="AE7" s="1" t="str">
        <f>IFERROR(VLOOKUP(A7,'[1]For Report Q-2 '!$A$2:$AH$3476,31,0),"-")</f>
        <v>-</v>
      </c>
      <c r="AF7" s="1" t="str">
        <f>IFERROR(VLOOKUP(A7,'[1]For Report Q-2 '!$A$2:$AH$3476,32,0),"-")</f>
        <v>-</v>
      </c>
      <c r="AG7" s="2" t="str">
        <f>IFERROR(VLOOKUP(A7,'[1]For Report Q-2 '!$A$2:$AH$3476,33,0),"-")</f>
        <v>-</v>
      </c>
      <c r="AH7" s="1" t="str">
        <f t="shared" si="0"/>
        <v>--</v>
      </c>
      <c r="AI7" t="e">
        <v>#N/A</v>
      </c>
      <c r="AJ7" t="e">
        <v>#N/A</v>
      </c>
      <c r="AK7" t="e">
        <v>#N/A</v>
      </c>
    </row>
    <row r="8" spans="1:37" x14ac:dyDescent="0.25">
      <c r="A8" s="15">
        <v>2347701</v>
      </c>
      <c r="B8" s="15" t="s">
        <v>27</v>
      </c>
      <c r="C8" s="16">
        <v>45674</v>
      </c>
      <c r="D8" s="15" t="s">
        <v>28</v>
      </c>
      <c r="E8" s="1" t="s">
        <v>29</v>
      </c>
      <c r="F8" s="15" t="s">
        <v>30</v>
      </c>
      <c r="G8" s="1" t="s">
        <v>28</v>
      </c>
      <c r="H8" s="17">
        <v>7713</v>
      </c>
      <c r="I8" s="18">
        <v>7.7130000000000004E-2</v>
      </c>
      <c r="J8" s="1">
        <v>177859</v>
      </c>
      <c r="K8" s="1" t="s">
        <v>27</v>
      </c>
      <c r="L8" s="19">
        <v>40708</v>
      </c>
      <c r="M8" s="1" t="s">
        <v>31</v>
      </c>
      <c r="N8" s="1" t="s">
        <v>29</v>
      </c>
      <c r="O8" s="1" t="s">
        <v>32</v>
      </c>
      <c r="P8" s="20">
        <v>177859</v>
      </c>
      <c r="Q8" s="1" t="s">
        <v>33</v>
      </c>
      <c r="R8" s="1" t="s">
        <v>16</v>
      </c>
      <c r="S8" s="1" t="s">
        <v>34</v>
      </c>
      <c r="T8" s="18">
        <f>IFERROR(VLOOKUP(A8,'[1]For Report Q-2 '!$A$2:$T$3476,20,0),"-")</f>
        <v>7.7130000000000004E-2</v>
      </c>
      <c r="U8" s="55">
        <f>IFERROR(VLOOKUP(A8,'[1]For Report Q-2 '!$A$2:$U$3476,21,0),"-")</f>
        <v>0</v>
      </c>
      <c r="V8" s="2" t="str">
        <f>IFERROR(VLOOKUP(A8,'[1]For Report Q-2 '!$A$2:$V$3476,22,0),"-")</f>
        <v>-</v>
      </c>
      <c r="W8" s="1">
        <f>IFERROR(VLOOKUP(A8,'[1]For Report Q-2 '!$A$2:$W$3476,23,0),"-")</f>
        <v>0</v>
      </c>
      <c r="X8" s="1"/>
      <c r="Y8" s="1"/>
      <c r="Z8" s="2" t="str">
        <f>IFERROR(VLOOKUP(A8,'[1]For Report Q-2 '!$A$2:$Z$3476,26,0),"-")</f>
        <v>-</v>
      </c>
      <c r="AA8" s="1" t="str">
        <f>IFERROR(VLOOKUP(A8,'[1]For Report Q-2 '!$A$2:$AH$3476,27,0),"-")</f>
        <v>-</v>
      </c>
      <c r="AB8" s="1" t="str">
        <f>IFERROR(VLOOKUP(A8,'[1]For Report Q-2 '!$A$2:$AH$3476,28,0),"-")</f>
        <v>-</v>
      </c>
      <c r="AC8" s="2" t="str">
        <f>IFERROR(VLOOKUP(A8,'[1]For Report Q-2 '!$A$2:$AH$3476,29,0),"-")</f>
        <v>-</v>
      </c>
      <c r="AD8" s="2" t="str">
        <f>IFERROR(VLOOKUP(A8,'[1]For Report Q-2 '!$A$2:$AH$3476,30,0),"-")</f>
        <v>-</v>
      </c>
      <c r="AE8" s="1" t="str">
        <f>IFERROR(VLOOKUP(A8,'[1]For Report Q-2 '!$A$2:$AH$3476,31,0),"-")</f>
        <v>-</v>
      </c>
      <c r="AF8" s="1" t="str">
        <f>IFERROR(VLOOKUP(A8,'[1]For Report Q-2 '!$A$2:$AH$3476,32,0),"-")</f>
        <v>-</v>
      </c>
      <c r="AG8" s="2" t="str">
        <f>IFERROR(VLOOKUP(A8,'[1]For Report Q-2 '!$A$2:$AH$3476,33,0),"-")</f>
        <v>-</v>
      </c>
      <c r="AH8" s="1" t="str">
        <f t="shared" si="0"/>
        <v>--</v>
      </c>
      <c r="AI8" t="e">
        <v>#N/A</v>
      </c>
      <c r="AJ8" t="e">
        <v>#N/A</v>
      </c>
      <c r="AK8" t="e">
        <v>#N/A</v>
      </c>
    </row>
    <row r="9" spans="1:37" x14ac:dyDescent="0.25">
      <c r="A9" s="15">
        <v>179450</v>
      </c>
      <c r="B9" s="15" t="s">
        <v>39</v>
      </c>
      <c r="C9" s="16">
        <v>42944</v>
      </c>
      <c r="D9" s="15" t="s">
        <v>40</v>
      </c>
      <c r="E9" s="1" t="s">
        <v>29</v>
      </c>
      <c r="F9" s="15" t="s">
        <v>30</v>
      </c>
      <c r="G9" s="1" t="s">
        <v>40</v>
      </c>
      <c r="H9" s="17">
        <v>4999</v>
      </c>
      <c r="I9" s="18">
        <v>4.999E-2</v>
      </c>
      <c r="J9" s="1">
        <v>179450</v>
      </c>
      <c r="K9" s="1" t="s">
        <v>39</v>
      </c>
      <c r="L9" s="19">
        <v>35212</v>
      </c>
      <c r="M9" s="1" t="s">
        <v>31</v>
      </c>
      <c r="N9" s="1" t="s">
        <v>29</v>
      </c>
      <c r="O9" s="1" t="s">
        <v>41</v>
      </c>
      <c r="P9" s="20">
        <v>179450</v>
      </c>
      <c r="Q9" s="1" t="s">
        <v>42</v>
      </c>
      <c r="R9" s="1" t="s">
        <v>16</v>
      </c>
      <c r="S9" s="1" t="s">
        <v>43</v>
      </c>
      <c r="T9" s="18">
        <f>IFERROR(VLOOKUP(A9,'[1]For Report Q-2 '!$A$2:$T$3476,20,0),"-")</f>
        <v>4.999E-2</v>
      </c>
      <c r="U9" s="55">
        <f>IFERROR(VLOOKUP(A9,'[1]For Report Q-2 '!$A$2:$U$3476,21,0),"-")</f>
        <v>0</v>
      </c>
      <c r="V9" s="2" t="str">
        <f>IFERROR(VLOOKUP(A9,'[1]For Report Q-2 '!$A$2:$V$3476,22,0),"-")</f>
        <v>-</v>
      </c>
      <c r="W9" s="1">
        <f>IFERROR(VLOOKUP(A9,'[1]For Report Q-2 '!$A$2:$W$3476,23,0),"-")</f>
        <v>0</v>
      </c>
      <c r="X9" s="1"/>
      <c r="Y9" s="1"/>
      <c r="Z9" s="2" t="str">
        <f>IFERROR(VLOOKUP(A9,'[1]For Report Q-2 '!$A$2:$Z$3476,26,0),"-")</f>
        <v>-</v>
      </c>
      <c r="AA9" s="1" t="str">
        <f>IFERROR(VLOOKUP(A9,'[1]For Report Q-2 '!$A$2:$AH$3476,27,0),"-")</f>
        <v>-</v>
      </c>
      <c r="AB9" s="1" t="str">
        <f>IFERROR(VLOOKUP(A9,'[1]For Report Q-2 '!$A$2:$AH$3476,28,0),"-")</f>
        <v>-</v>
      </c>
      <c r="AC9" s="2" t="str">
        <f>IFERROR(VLOOKUP(A9,'[1]For Report Q-2 '!$A$2:$AH$3476,29,0),"-")</f>
        <v>-</v>
      </c>
      <c r="AD9" s="2" t="str">
        <f>IFERROR(VLOOKUP(A9,'[1]For Report Q-2 '!$A$2:$AH$3476,30,0),"-")</f>
        <v>-</v>
      </c>
      <c r="AE9" s="1" t="str">
        <f>IFERROR(VLOOKUP(A9,'[1]For Report Q-2 '!$A$2:$AH$3476,31,0),"-")</f>
        <v>-</v>
      </c>
      <c r="AF9" s="1" t="str">
        <f>IFERROR(VLOOKUP(A9,'[1]For Report Q-2 '!$A$2:$AH$3476,32,0),"-")</f>
        <v>-</v>
      </c>
      <c r="AG9" s="2" t="str">
        <f>IFERROR(VLOOKUP(A9,'[1]For Report Q-2 '!$A$2:$AH$3476,33,0),"-")</f>
        <v>-</v>
      </c>
      <c r="AH9" s="1" t="str">
        <f t="shared" si="0"/>
        <v>--</v>
      </c>
      <c r="AI9" t="e">
        <v>#N/A</v>
      </c>
      <c r="AJ9" t="e">
        <v>#N/A</v>
      </c>
      <c r="AK9" t="e">
        <v>#N/A</v>
      </c>
    </row>
    <row r="10" spans="1:37" x14ac:dyDescent="0.25">
      <c r="A10" s="15">
        <v>2347777</v>
      </c>
      <c r="B10" s="15" t="s">
        <v>39</v>
      </c>
      <c r="C10" s="16">
        <v>45715</v>
      </c>
      <c r="D10" s="15" t="s">
        <v>40</v>
      </c>
      <c r="E10" s="1" t="s">
        <v>29</v>
      </c>
      <c r="F10" s="15" t="s">
        <v>30</v>
      </c>
      <c r="G10" s="1" t="s">
        <v>40</v>
      </c>
      <c r="H10" s="17">
        <v>7713</v>
      </c>
      <c r="I10" s="18">
        <v>7.7130000000000004E-2</v>
      </c>
      <c r="J10" s="1">
        <v>179450</v>
      </c>
      <c r="K10" s="1" t="s">
        <v>39</v>
      </c>
      <c r="L10" s="19">
        <v>35212</v>
      </c>
      <c r="M10" s="1" t="s">
        <v>31</v>
      </c>
      <c r="N10" s="1" t="s">
        <v>29</v>
      </c>
      <c r="O10" s="1" t="s">
        <v>41</v>
      </c>
      <c r="P10" s="20">
        <v>179450</v>
      </c>
      <c r="Q10" s="1" t="s">
        <v>42</v>
      </c>
      <c r="R10" s="1" t="s">
        <v>16</v>
      </c>
      <c r="S10" s="1" t="s">
        <v>43</v>
      </c>
      <c r="T10" s="18">
        <f>IFERROR(VLOOKUP(A10,'[1]For Report Q-2 '!$A$2:$T$3476,20,0),"-")</f>
        <v>7.7130000000000004E-2</v>
      </c>
      <c r="U10" s="55">
        <f>IFERROR(VLOOKUP(A10,'[1]For Report Q-2 '!$A$2:$U$3476,21,0),"-")</f>
        <v>0</v>
      </c>
      <c r="V10" s="2" t="str">
        <f>IFERROR(VLOOKUP(A10,'[1]For Report Q-2 '!$A$2:$V$3476,22,0),"-")</f>
        <v>-</v>
      </c>
      <c r="W10" s="1">
        <f>IFERROR(VLOOKUP(A10,'[1]For Report Q-2 '!$A$2:$W$3476,23,0),"-")</f>
        <v>0</v>
      </c>
      <c r="X10" s="1"/>
      <c r="Y10" s="1"/>
      <c r="Z10" s="2" t="str">
        <f>IFERROR(VLOOKUP(A10,'[1]For Report Q-2 '!$A$2:$Z$3476,26,0),"-")</f>
        <v>-</v>
      </c>
      <c r="AA10" s="1" t="str">
        <f>IFERROR(VLOOKUP(A10,'[1]For Report Q-2 '!$A$2:$AH$3476,27,0),"-")</f>
        <v>-</v>
      </c>
      <c r="AB10" s="1" t="str">
        <f>IFERROR(VLOOKUP(A10,'[1]For Report Q-2 '!$A$2:$AH$3476,28,0),"-")</f>
        <v>-</v>
      </c>
      <c r="AC10" s="2" t="str">
        <f>IFERROR(VLOOKUP(A10,'[1]For Report Q-2 '!$A$2:$AH$3476,29,0),"-")</f>
        <v>-</v>
      </c>
      <c r="AD10" s="2" t="str">
        <f>IFERROR(VLOOKUP(A10,'[1]For Report Q-2 '!$A$2:$AH$3476,30,0),"-")</f>
        <v>-</v>
      </c>
      <c r="AE10" s="1" t="str">
        <f>IFERROR(VLOOKUP(A10,'[1]For Report Q-2 '!$A$2:$AH$3476,31,0),"-")</f>
        <v>-</v>
      </c>
      <c r="AF10" s="1" t="str">
        <f>IFERROR(VLOOKUP(A10,'[1]For Report Q-2 '!$A$2:$AH$3476,32,0),"-")</f>
        <v>-</v>
      </c>
      <c r="AG10" s="2" t="str">
        <f>IFERROR(VLOOKUP(A10,'[1]For Report Q-2 '!$A$2:$AH$3476,33,0),"-")</f>
        <v>-</v>
      </c>
      <c r="AH10" s="1" t="str">
        <f t="shared" si="0"/>
        <v>--</v>
      </c>
      <c r="AI10" t="e">
        <v>#N/A</v>
      </c>
      <c r="AJ10" t="e">
        <v>#N/A</v>
      </c>
      <c r="AK10" t="e">
        <v>#N/A</v>
      </c>
    </row>
    <row r="11" spans="1:37" x14ac:dyDescent="0.25">
      <c r="A11" s="15">
        <v>9130386</v>
      </c>
      <c r="B11" s="15" t="s">
        <v>39</v>
      </c>
      <c r="C11" s="16">
        <v>45786</v>
      </c>
      <c r="D11" s="15" t="s">
        <v>44</v>
      </c>
      <c r="E11" s="1" t="s">
        <v>45</v>
      </c>
      <c r="F11" s="15" t="s">
        <v>46</v>
      </c>
      <c r="G11" s="1" t="s">
        <v>44</v>
      </c>
      <c r="H11" s="17">
        <v>22500</v>
      </c>
      <c r="I11" s="18">
        <v>0.22500000000000001</v>
      </c>
      <c r="J11" s="1">
        <v>179450</v>
      </c>
      <c r="K11" s="1" t="s">
        <v>39</v>
      </c>
      <c r="L11" s="19">
        <v>35212</v>
      </c>
      <c r="M11" s="1" t="s">
        <v>31</v>
      </c>
      <c r="N11" s="1" t="s">
        <v>47</v>
      </c>
      <c r="O11" s="1" t="s">
        <v>48</v>
      </c>
      <c r="P11" s="20">
        <v>179450</v>
      </c>
      <c r="Q11" s="1" t="s">
        <v>42</v>
      </c>
      <c r="R11" s="1" t="s">
        <v>16</v>
      </c>
      <c r="S11" s="1" t="s">
        <v>43</v>
      </c>
      <c r="T11" s="18">
        <f>IFERROR(VLOOKUP(A11,'[1]For Report Q-2 '!$A$2:$T$3476,20,0),"-")</f>
        <v>0.22500000000000001</v>
      </c>
      <c r="U11" s="55">
        <f>IFERROR(VLOOKUP(A11,'[1]For Report Q-2 '!$A$2:$U$3476,21,0),"-")</f>
        <v>0</v>
      </c>
      <c r="V11" s="2" t="str">
        <f>IFERROR(VLOOKUP(A11,'[1]For Report Q-2 '!$A$2:$V$3476,22,0),"-")</f>
        <v>-</v>
      </c>
      <c r="W11" s="1">
        <f>IFERROR(VLOOKUP(A11,'[1]For Report Q-2 '!$A$2:$W$3476,23,0),"-")</f>
        <v>0</v>
      </c>
      <c r="X11" s="1"/>
      <c r="Y11" s="1"/>
      <c r="Z11" s="2" t="str">
        <f>IFERROR(VLOOKUP(A11,'[1]For Report Q-2 '!$A$2:$Z$3476,26,0),"-")</f>
        <v>-</v>
      </c>
      <c r="AA11" s="1" t="str">
        <f>IFERROR(VLOOKUP(A11,'[1]For Report Q-2 '!$A$2:$AH$3476,27,0),"-")</f>
        <v>-</v>
      </c>
      <c r="AB11" s="1" t="str">
        <f>IFERROR(VLOOKUP(A11,'[1]For Report Q-2 '!$A$2:$AH$3476,28,0),"-")</f>
        <v>-</v>
      </c>
      <c r="AC11" s="2" t="str">
        <f>IFERROR(VLOOKUP(A11,'[1]For Report Q-2 '!$A$2:$AH$3476,29,0),"-")</f>
        <v>-</v>
      </c>
      <c r="AD11" s="2" t="str">
        <f>IFERROR(VLOOKUP(A11,'[1]For Report Q-2 '!$A$2:$AH$3476,30,0),"-")</f>
        <v>-</v>
      </c>
      <c r="AE11" s="1" t="str">
        <f>IFERROR(VLOOKUP(A11,'[1]For Report Q-2 '!$A$2:$AH$3476,31,0),"-")</f>
        <v>-</v>
      </c>
      <c r="AF11" s="1" t="str">
        <f>IFERROR(VLOOKUP(A11,'[1]For Report Q-2 '!$A$2:$AH$3476,32,0),"-")</f>
        <v>-</v>
      </c>
      <c r="AG11" s="2" t="str">
        <f>IFERROR(VLOOKUP(A11,'[1]For Report Q-2 '!$A$2:$AH$3476,33,0),"-")</f>
        <v>-</v>
      </c>
      <c r="AH11" s="1" t="str">
        <f t="shared" si="0"/>
        <v>--</v>
      </c>
      <c r="AI11" t="e">
        <v>#N/A</v>
      </c>
      <c r="AJ11" t="e">
        <v>#N/A</v>
      </c>
      <c r="AK11" t="e">
        <v>#N/A</v>
      </c>
    </row>
    <row r="12" spans="1:37" ht="15.75" customHeight="1" x14ac:dyDescent="0.25">
      <c r="A12" s="15">
        <v>183601</v>
      </c>
      <c r="B12" s="15" t="s">
        <v>49</v>
      </c>
      <c r="C12" s="16">
        <v>43039</v>
      </c>
      <c r="D12" s="15" t="s">
        <v>40</v>
      </c>
      <c r="E12" s="1" t="s">
        <v>29</v>
      </c>
      <c r="F12" s="15" t="s">
        <v>30</v>
      </c>
      <c r="G12" s="1" t="s">
        <v>40</v>
      </c>
      <c r="H12" s="17">
        <v>8999</v>
      </c>
      <c r="I12" s="18">
        <v>8.9990000000000001E-2</v>
      </c>
      <c r="J12" s="1">
        <v>183601</v>
      </c>
      <c r="K12" s="1" t="s">
        <v>49</v>
      </c>
      <c r="L12" s="19">
        <v>23999</v>
      </c>
      <c r="M12" s="1" t="s">
        <v>31</v>
      </c>
      <c r="N12" s="1" t="s">
        <v>29</v>
      </c>
      <c r="O12" s="1" t="s">
        <v>50</v>
      </c>
      <c r="P12" s="20">
        <v>183601</v>
      </c>
      <c r="Q12" s="1" t="s">
        <v>51</v>
      </c>
      <c r="R12" s="1" t="s">
        <v>16</v>
      </c>
      <c r="S12" s="1" t="s">
        <v>43</v>
      </c>
      <c r="T12" s="18">
        <f>IFERROR(VLOOKUP(A12,'[1]For Report Q-2 '!$A$2:$T$3476,20,0),"-")</f>
        <v>8.9990000000000001E-2</v>
      </c>
      <c r="U12" s="55">
        <f>IFERROR(VLOOKUP(A12,'[1]For Report Q-2 '!$A$2:$U$3476,21,0),"-")</f>
        <v>0</v>
      </c>
      <c r="V12" s="2" t="str">
        <f>IFERROR(VLOOKUP(A12,'[1]For Report Q-2 '!$A$2:$V$3476,22,0),"-")</f>
        <v>-</v>
      </c>
      <c r="W12" s="1">
        <f>IFERROR(VLOOKUP(A12,'[1]For Report Q-2 '!$A$2:$W$3476,23,0),"-")</f>
        <v>0</v>
      </c>
      <c r="X12" s="1"/>
      <c r="Y12" s="1"/>
      <c r="Z12" s="2" t="str">
        <f>IFERROR(VLOOKUP(A12,'[1]For Report Q-2 '!$A$2:$Z$3476,26,0),"-")</f>
        <v>-</v>
      </c>
      <c r="AA12" s="1" t="str">
        <f>IFERROR(VLOOKUP(A12,'[1]For Report Q-2 '!$A$2:$AH$3476,27,0),"-")</f>
        <v>-</v>
      </c>
      <c r="AB12" s="1" t="str">
        <f>IFERROR(VLOOKUP(A12,'[1]For Report Q-2 '!$A$2:$AH$3476,28,0),"-")</f>
        <v>-</v>
      </c>
      <c r="AC12" s="2" t="str">
        <f>IFERROR(VLOOKUP(A12,'[1]For Report Q-2 '!$A$2:$AH$3476,29,0),"-")</f>
        <v>-</v>
      </c>
      <c r="AD12" s="2" t="str">
        <f>IFERROR(VLOOKUP(A12,'[1]For Report Q-2 '!$A$2:$AH$3476,30,0),"-")</f>
        <v>-</v>
      </c>
      <c r="AE12" s="1" t="str">
        <f>IFERROR(VLOOKUP(A12,'[1]For Report Q-2 '!$A$2:$AH$3476,31,0),"-")</f>
        <v>-</v>
      </c>
      <c r="AF12" s="1" t="str">
        <f>IFERROR(VLOOKUP(A12,'[1]For Report Q-2 '!$A$2:$AH$3476,32,0),"-")</f>
        <v>-</v>
      </c>
      <c r="AG12" s="2" t="str">
        <f>IFERROR(VLOOKUP(A12,'[1]For Report Q-2 '!$A$2:$AH$3476,33,0),"-")</f>
        <v>-</v>
      </c>
      <c r="AH12" s="1" t="str">
        <f t="shared" si="0"/>
        <v>--</v>
      </c>
      <c r="AI12" t="s">
        <v>1522</v>
      </c>
      <c r="AJ12" t="s">
        <v>1430</v>
      </c>
      <c r="AK12" t="s">
        <v>1553</v>
      </c>
    </row>
    <row r="13" spans="1:37" ht="14.45" customHeight="1" x14ac:dyDescent="0.25">
      <c r="A13" s="15">
        <v>9085096</v>
      </c>
      <c r="B13" s="15" t="s">
        <v>49</v>
      </c>
      <c r="C13" s="16">
        <v>44396</v>
      </c>
      <c r="D13" s="15" t="s">
        <v>52</v>
      </c>
      <c r="E13" s="1" t="s">
        <v>45</v>
      </c>
      <c r="F13" s="15" t="s">
        <v>46</v>
      </c>
      <c r="G13" s="1" t="s">
        <v>53</v>
      </c>
      <c r="H13" s="17">
        <v>15000</v>
      </c>
      <c r="I13" s="18">
        <v>0.15</v>
      </c>
      <c r="J13" s="1">
        <v>183601</v>
      </c>
      <c r="K13" s="1" t="s">
        <v>49</v>
      </c>
      <c r="L13" s="19">
        <v>23999</v>
      </c>
      <c r="M13" s="1" t="s">
        <v>31</v>
      </c>
      <c r="N13" s="1" t="s">
        <v>47</v>
      </c>
      <c r="O13" s="1" t="s">
        <v>54</v>
      </c>
      <c r="P13" s="20">
        <v>183601</v>
      </c>
      <c r="Q13" s="1" t="s">
        <v>51</v>
      </c>
      <c r="R13" s="1" t="s">
        <v>16</v>
      </c>
      <c r="S13" s="1" t="s">
        <v>43</v>
      </c>
      <c r="T13" s="18">
        <f>IFERROR(VLOOKUP(A13,'[1]For Report Q-2 '!$A$2:$T$3476,20,0),"-")</f>
        <v>0.15</v>
      </c>
      <c r="U13" s="55">
        <f>IFERROR(VLOOKUP(A13,'[1]For Report Q-2 '!$A$2:$U$3476,21,0),"-")</f>
        <v>0</v>
      </c>
      <c r="V13" s="2" t="str">
        <f>IFERROR(VLOOKUP(A13,'[1]For Report Q-2 '!$A$2:$V$3476,22,0),"-")</f>
        <v>-</v>
      </c>
      <c r="W13" s="1">
        <f>IFERROR(VLOOKUP(A13,'[1]For Report Q-2 '!$A$2:$W$3476,23,0),"-")</f>
        <v>0</v>
      </c>
      <c r="X13" s="1"/>
      <c r="Y13" s="1"/>
      <c r="Z13" s="2">
        <f>IFERROR(VLOOKUP(A13,'[1]For Report Q-2 '!$A$2:$Z$3476,26,0),"-")</f>
        <v>46126.425601851901</v>
      </c>
      <c r="AA13" s="1" t="str">
        <f>IFERROR(VLOOKUP(A13,'[1]For Report Q-2 '!$A$2:$AH$3476,27,0),"-")</f>
        <v>SR26045525829</v>
      </c>
      <c r="AB13" s="1" t="str">
        <f>IFERROR(VLOOKUP(A13,'[1]For Report Q-2 '!$A$2:$AH$3476,28,0),"-")</f>
        <v>Active</v>
      </c>
      <c r="AC13" s="2" t="str">
        <f>IFERROR(VLOOKUP(A13,'[1]For Report Q-2 '!$A$2:$AH$3476,29,0),"-")</f>
        <v>-</v>
      </c>
      <c r="AD13" s="2" t="str">
        <f>IFERROR(VLOOKUP(A13,'[1]For Report Q-2 '!$A$2:$AH$3476,30,0),"-")</f>
        <v>-</v>
      </c>
      <c r="AE13" s="1" t="str">
        <f>IFERROR(VLOOKUP(A13,'[1]For Report Q-2 '!$A$2:$AH$3476,31,0),"-")</f>
        <v>-</v>
      </c>
      <c r="AF13" s="1" t="str">
        <f>IFERROR(VLOOKUP(A13,'[1]For Report Q-2 '!$A$2:$AH$3476,32,0),"-")</f>
        <v>-</v>
      </c>
      <c r="AG13" s="2" t="str">
        <f>IFERROR(VLOOKUP(A13,'[1]For Report Q-2 '!$A$2:$AH$3476,33,0),"-")</f>
        <v>-</v>
      </c>
      <c r="AH13" s="1" t="str">
        <f t="shared" si="0"/>
        <v>-Active</v>
      </c>
      <c r="AI13" s="1" t="s">
        <v>1523</v>
      </c>
      <c r="AJ13" s="1" t="s">
        <v>1430</v>
      </c>
      <c r="AK13" t="s">
        <v>1553</v>
      </c>
    </row>
    <row r="14" spans="1:37" ht="15" customHeight="1" x14ac:dyDescent="0.25">
      <c r="A14" s="15">
        <v>185714</v>
      </c>
      <c r="B14" s="15" t="s">
        <v>55</v>
      </c>
      <c r="C14" s="16">
        <v>43090</v>
      </c>
      <c r="D14" s="15" t="s">
        <v>56</v>
      </c>
      <c r="E14" s="1" t="s">
        <v>57</v>
      </c>
      <c r="F14" s="15" t="s">
        <v>30</v>
      </c>
      <c r="G14" s="1" t="s">
        <v>56</v>
      </c>
      <c r="H14" s="17">
        <v>2199</v>
      </c>
      <c r="I14" s="18">
        <v>2.1989999999999999E-2</v>
      </c>
      <c r="J14" s="1">
        <v>185714</v>
      </c>
      <c r="K14" s="1" t="s">
        <v>58</v>
      </c>
      <c r="L14" s="19">
        <v>31187</v>
      </c>
      <c r="M14" s="1" t="s">
        <v>31</v>
      </c>
      <c r="N14" s="1" t="s">
        <v>57</v>
      </c>
      <c r="O14" s="1" t="s">
        <v>59</v>
      </c>
      <c r="P14" s="20">
        <v>185714</v>
      </c>
      <c r="Q14" s="1" t="s">
        <v>60</v>
      </c>
      <c r="R14" s="1" t="s">
        <v>16</v>
      </c>
      <c r="S14" s="1" t="s">
        <v>43</v>
      </c>
      <c r="T14" s="18">
        <f>IFERROR(VLOOKUP(A14,'[1]For Report Q-2 '!$A$2:$T$3476,20,0),"-")</f>
        <v>2.1989999999999999E-2</v>
      </c>
      <c r="U14" s="55">
        <f>IFERROR(VLOOKUP(A14,'[1]For Report Q-2 '!$A$2:$U$3476,21,0),"-")</f>
        <v>0</v>
      </c>
      <c r="V14" s="2" t="str">
        <f>IFERROR(VLOOKUP(A14,'[1]For Report Q-2 '!$A$2:$V$3476,22,0),"-")</f>
        <v>-</v>
      </c>
      <c r="W14" s="1">
        <f>IFERROR(VLOOKUP(A14,'[1]For Report Q-2 '!$A$2:$W$3476,23,0),"-")</f>
        <v>0</v>
      </c>
      <c r="X14" s="1"/>
      <c r="Y14" s="1"/>
      <c r="Z14" s="2" t="str">
        <f>IFERROR(VLOOKUP(A14,'[1]For Report Q-2 '!$A$2:$Z$3476,26,0),"-")</f>
        <v>-</v>
      </c>
      <c r="AA14" s="1" t="str">
        <f>IFERROR(VLOOKUP(A14,'[1]For Report Q-2 '!$A$2:$AH$3476,27,0),"-")</f>
        <v>-</v>
      </c>
      <c r="AB14" s="1" t="str">
        <f>IFERROR(VLOOKUP(A14,'[1]For Report Q-2 '!$A$2:$AH$3476,28,0),"-")</f>
        <v>-</v>
      </c>
      <c r="AC14" s="2" t="str">
        <f>IFERROR(VLOOKUP(A14,'[1]For Report Q-2 '!$A$2:$AH$3476,29,0),"-")</f>
        <v>-</v>
      </c>
      <c r="AD14" s="2" t="str">
        <f>IFERROR(VLOOKUP(A14,'[1]For Report Q-2 '!$A$2:$AH$3476,30,0),"-")</f>
        <v>-</v>
      </c>
      <c r="AE14" s="1" t="str">
        <f>IFERROR(VLOOKUP(A14,'[1]For Report Q-2 '!$A$2:$AH$3476,31,0),"-")</f>
        <v>-</v>
      </c>
      <c r="AF14" s="1" t="str">
        <f>IFERROR(VLOOKUP(A14,'[1]For Report Q-2 '!$A$2:$AH$3476,32,0),"-")</f>
        <v>-</v>
      </c>
      <c r="AG14" s="2" t="str">
        <f>IFERROR(VLOOKUP(A14,'[1]For Report Q-2 '!$A$2:$AH$3476,33,0),"-")</f>
        <v>-</v>
      </c>
      <c r="AH14" s="1" t="str">
        <f t="shared" si="0"/>
        <v>--</v>
      </c>
      <c r="AI14" t="e">
        <v>#N/A</v>
      </c>
      <c r="AJ14" t="e">
        <v>#N/A</v>
      </c>
      <c r="AK14" t="e">
        <v>#N/A</v>
      </c>
    </row>
    <row r="15" spans="1:37" x14ac:dyDescent="0.25">
      <c r="A15" s="15">
        <v>206415</v>
      </c>
      <c r="B15" s="15" t="s">
        <v>58</v>
      </c>
      <c r="C15" s="16">
        <v>43605</v>
      </c>
      <c r="D15" s="15" t="s">
        <v>40</v>
      </c>
      <c r="E15" s="1" t="s">
        <v>29</v>
      </c>
      <c r="F15" s="15" t="s">
        <v>30</v>
      </c>
      <c r="G15" s="1" t="s">
        <v>40</v>
      </c>
      <c r="H15" s="17">
        <v>8999</v>
      </c>
      <c r="I15" s="18">
        <v>8.9990000000000001E-2</v>
      </c>
      <c r="J15" s="1">
        <v>185714</v>
      </c>
      <c r="K15" s="1" t="s">
        <v>58</v>
      </c>
      <c r="L15" s="19">
        <v>31187</v>
      </c>
      <c r="M15" s="1" t="s">
        <v>31</v>
      </c>
      <c r="N15" s="1" t="s">
        <v>29</v>
      </c>
      <c r="O15" s="1" t="s">
        <v>41</v>
      </c>
      <c r="P15" s="20">
        <v>185714</v>
      </c>
      <c r="Q15" s="1" t="s">
        <v>60</v>
      </c>
      <c r="R15" s="1" t="s">
        <v>16</v>
      </c>
      <c r="S15" s="1" t="s">
        <v>43</v>
      </c>
      <c r="T15" s="18">
        <f>IFERROR(VLOOKUP(A15,'[1]For Report Q-2 '!$A$2:$T$3476,20,0),"-")</f>
        <v>8.9990000000000001E-2</v>
      </c>
      <c r="U15" s="55">
        <f>IFERROR(VLOOKUP(A15,'[1]For Report Q-2 '!$A$2:$U$3476,21,0),"-")</f>
        <v>8.9990000000000001E-2</v>
      </c>
      <c r="V15" s="2">
        <f>IFERROR(VLOOKUP(A15,'[1]For Report Q-2 '!$A$2:$V$3476,22,0),"-")</f>
        <v>46142</v>
      </c>
      <c r="W15" s="1" t="str">
        <f>IFERROR(VLOOKUP(A15,'[1]For Report Q-2 '!$A$2:$W$3476,23,0),"-")</f>
        <v>Apr'26</v>
      </c>
      <c r="X15" s="1"/>
      <c r="Y15" s="1"/>
      <c r="Z15" s="2">
        <f>IFERROR(VLOOKUP(A15,'[1]For Report Q-2 '!$A$2:$Z$3476,26,0),"-")</f>
        <v>46126.523865740703</v>
      </c>
      <c r="AA15" s="1" t="str">
        <f>IFERROR(VLOOKUP(A15,'[1]For Report Q-2 '!$A$2:$AH$3476,27,0),"-")</f>
        <v>SR26045526059</v>
      </c>
      <c r="AB15" s="1" t="str">
        <f>IFERROR(VLOOKUP(A15,'[1]For Report Q-2 '!$A$2:$AH$3476,28,0),"-")</f>
        <v>Churned</v>
      </c>
      <c r="AC15" s="2">
        <f>IFERROR(VLOOKUP(A15,'[1]For Report Q-2 '!$A$2:$AH$3476,29,0),"-")</f>
        <v>46142</v>
      </c>
      <c r="AD15" s="2" t="str">
        <f>IFERROR(VLOOKUP(A15,'[1]For Report Q-2 '!$A$2:$AH$3476,30,0),"-")</f>
        <v>-</v>
      </c>
      <c r="AE15" s="1" t="str">
        <f>IFERROR(VLOOKUP(A15,'[1]For Report Q-2 '!$A$2:$AH$3476,31,0),"-")</f>
        <v>-</v>
      </c>
      <c r="AF15" s="1" t="str">
        <f>IFERROR(VLOOKUP(A15,'[1]For Report Q-2 '!$A$2:$AH$3476,32,0),"-")</f>
        <v>-</v>
      </c>
      <c r="AG15" s="2" t="str">
        <f>IFERROR(VLOOKUP(A15,'[1]For Report Q-2 '!$A$2:$AH$3476,33,0),"-")</f>
        <v>-</v>
      </c>
      <c r="AH15" s="1" t="str">
        <f t="shared" si="0"/>
        <v>-Churned</v>
      </c>
      <c r="AI15" s="1" t="s">
        <v>1498</v>
      </c>
      <c r="AJ15" s="1" t="s">
        <v>1430</v>
      </c>
      <c r="AK15" s="1" t="s">
        <v>1554</v>
      </c>
    </row>
    <row r="16" spans="1:37" x14ac:dyDescent="0.25">
      <c r="A16" s="15">
        <v>229781</v>
      </c>
      <c r="B16" s="15" t="s">
        <v>55</v>
      </c>
      <c r="C16" s="16">
        <v>44289</v>
      </c>
      <c r="D16" s="15" t="s">
        <v>40</v>
      </c>
      <c r="E16" s="1" t="s">
        <v>57</v>
      </c>
      <c r="F16" s="15" t="s">
        <v>30</v>
      </c>
      <c r="G16" s="1" t="s">
        <v>40</v>
      </c>
      <c r="H16" s="17">
        <v>2999</v>
      </c>
      <c r="I16" s="18">
        <v>2.9989999999999999E-2</v>
      </c>
      <c r="J16" s="1">
        <v>185714</v>
      </c>
      <c r="K16" s="1" t="s">
        <v>58</v>
      </c>
      <c r="L16" s="19">
        <v>31187</v>
      </c>
      <c r="M16" s="1" t="s">
        <v>31</v>
      </c>
      <c r="N16" s="1" t="s">
        <v>57</v>
      </c>
      <c r="O16" s="1" t="s">
        <v>41</v>
      </c>
      <c r="P16" s="20">
        <v>185714</v>
      </c>
      <c r="Q16" s="1" t="s">
        <v>60</v>
      </c>
      <c r="R16" s="1" t="s">
        <v>16</v>
      </c>
      <c r="S16" s="1" t="s">
        <v>43</v>
      </c>
      <c r="T16" s="18">
        <f>IFERROR(VLOOKUP(A16,'[1]For Report Q-2 '!$A$2:$T$3476,20,0),"-")</f>
        <v>2.9989999999999999E-2</v>
      </c>
      <c r="U16" s="55">
        <f>IFERROR(VLOOKUP(A16,'[1]For Report Q-2 '!$A$2:$U$3476,21,0),"-")</f>
        <v>0</v>
      </c>
      <c r="V16" s="2" t="str">
        <f>IFERROR(VLOOKUP(A16,'[1]For Report Q-2 '!$A$2:$V$3476,22,0),"-")</f>
        <v>-</v>
      </c>
      <c r="W16" s="1">
        <f>IFERROR(VLOOKUP(A16,'[1]For Report Q-2 '!$A$2:$W$3476,23,0),"-")</f>
        <v>0</v>
      </c>
      <c r="X16" s="1"/>
      <c r="Y16" s="1"/>
      <c r="Z16" s="2" t="str">
        <f>IFERROR(VLOOKUP(A16,'[1]For Report Q-2 '!$A$2:$Z$3476,26,0),"-")</f>
        <v>-</v>
      </c>
      <c r="AA16" s="1" t="str">
        <f>IFERROR(VLOOKUP(A16,'[1]For Report Q-2 '!$A$2:$AH$3476,27,0),"-")</f>
        <v>-</v>
      </c>
      <c r="AB16" s="1" t="str">
        <f>IFERROR(VLOOKUP(A16,'[1]For Report Q-2 '!$A$2:$AH$3476,28,0),"-")</f>
        <v>-</v>
      </c>
      <c r="AC16" s="2" t="str">
        <f>IFERROR(VLOOKUP(A16,'[1]For Report Q-2 '!$A$2:$AH$3476,29,0),"-")</f>
        <v>-</v>
      </c>
      <c r="AD16" s="2" t="str">
        <f>IFERROR(VLOOKUP(A16,'[1]For Report Q-2 '!$A$2:$AH$3476,30,0),"-")</f>
        <v>-</v>
      </c>
      <c r="AE16" s="1" t="str">
        <f>IFERROR(VLOOKUP(A16,'[1]For Report Q-2 '!$A$2:$AH$3476,31,0),"-")</f>
        <v>-</v>
      </c>
      <c r="AF16" s="1" t="str">
        <f>IFERROR(VLOOKUP(A16,'[1]For Report Q-2 '!$A$2:$AH$3476,32,0),"-")</f>
        <v>-</v>
      </c>
      <c r="AG16" s="2" t="str">
        <f>IFERROR(VLOOKUP(A16,'[1]For Report Q-2 '!$A$2:$AH$3476,33,0),"-")</f>
        <v>-</v>
      </c>
      <c r="AH16" s="1" t="str">
        <f t="shared" si="0"/>
        <v>--</v>
      </c>
      <c r="AI16" t="e">
        <v>#N/A</v>
      </c>
      <c r="AJ16" t="e">
        <v>#N/A</v>
      </c>
      <c r="AK16" t="e">
        <v>#N/A</v>
      </c>
    </row>
    <row r="17" spans="1:37" x14ac:dyDescent="0.25">
      <c r="A17" s="15">
        <v>2316468</v>
      </c>
      <c r="B17" s="15" t="s">
        <v>61</v>
      </c>
      <c r="C17" s="16">
        <v>44439</v>
      </c>
      <c r="D17" s="15" t="s">
        <v>40</v>
      </c>
      <c r="E17" s="1" t="s">
        <v>57</v>
      </c>
      <c r="F17" s="15" t="s">
        <v>30</v>
      </c>
      <c r="G17" s="1" t="s">
        <v>40</v>
      </c>
      <c r="H17" s="17">
        <v>1998</v>
      </c>
      <c r="I17" s="18">
        <v>1.9980000000000001E-2</v>
      </c>
      <c r="J17" s="1">
        <v>185714</v>
      </c>
      <c r="K17" s="1" t="s">
        <v>58</v>
      </c>
      <c r="L17" s="19">
        <v>31187</v>
      </c>
      <c r="M17" s="1" t="s">
        <v>31</v>
      </c>
      <c r="N17" s="1" t="s">
        <v>57</v>
      </c>
      <c r="O17" s="1" t="s">
        <v>41</v>
      </c>
      <c r="P17" s="20">
        <v>185714</v>
      </c>
      <c r="Q17" s="1" t="s">
        <v>60</v>
      </c>
      <c r="R17" s="1" t="s">
        <v>16</v>
      </c>
      <c r="S17" s="1" t="s">
        <v>43</v>
      </c>
      <c r="T17" s="18">
        <f>IFERROR(VLOOKUP(A17,'[1]For Report Q-2 '!$A$2:$T$3476,20,0),"-")</f>
        <v>1.9980000000000001E-2</v>
      </c>
      <c r="U17" s="55">
        <f>IFERROR(VLOOKUP(A17,'[1]For Report Q-2 '!$A$2:$U$3476,21,0),"-")</f>
        <v>0</v>
      </c>
      <c r="V17" s="2" t="str">
        <f>IFERROR(VLOOKUP(A17,'[1]For Report Q-2 '!$A$2:$V$3476,22,0),"-")</f>
        <v>-</v>
      </c>
      <c r="W17" s="1">
        <f>IFERROR(VLOOKUP(A17,'[1]For Report Q-2 '!$A$2:$W$3476,23,0),"-")</f>
        <v>0</v>
      </c>
      <c r="X17" s="1"/>
      <c r="Y17" s="1"/>
      <c r="Z17" s="2" t="str">
        <f>IFERROR(VLOOKUP(A17,'[1]For Report Q-2 '!$A$2:$Z$3476,26,0),"-")</f>
        <v>-</v>
      </c>
      <c r="AA17" s="1" t="str">
        <f>IFERROR(VLOOKUP(A17,'[1]For Report Q-2 '!$A$2:$AH$3476,27,0),"-")</f>
        <v>-</v>
      </c>
      <c r="AB17" s="1" t="str">
        <f>IFERROR(VLOOKUP(A17,'[1]For Report Q-2 '!$A$2:$AH$3476,28,0),"-")</f>
        <v>-</v>
      </c>
      <c r="AC17" s="2" t="str">
        <f>IFERROR(VLOOKUP(A17,'[1]For Report Q-2 '!$A$2:$AH$3476,29,0),"-")</f>
        <v>-</v>
      </c>
      <c r="AD17" s="2" t="str">
        <f>IFERROR(VLOOKUP(A17,'[1]For Report Q-2 '!$A$2:$AH$3476,30,0),"-")</f>
        <v>-</v>
      </c>
      <c r="AE17" s="1" t="str">
        <f>IFERROR(VLOOKUP(A17,'[1]For Report Q-2 '!$A$2:$AH$3476,31,0),"-")</f>
        <v>-</v>
      </c>
      <c r="AF17" s="1" t="str">
        <f>IFERROR(VLOOKUP(A17,'[1]For Report Q-2 '!$A$2:$AH$3476,32,0),"-")</f>
        <v>-</v>
      </c>
      <c r="AG17" s="2" t="str">
        <f>IFERROR(VLOOKUP(A17,'[1]For Report Q-2 '!$A$2:$AH$3476,33,0),"-")</f>
        <v>-</v>
      </c>
      <c r="AH17" s="1" t="str">
        <f t="shared" si="0"/>
        <v>--</v>
      </c>
      <c r="AI17" t="e">
        <v>#N/A</v>
      </c>
      <c r="AJ17" t="e">
        <v>#N/A</v>
      </c>
      <c r="AK17" t="e">
        <v>#N/A</v>
      </c>
    </row>
    <row r="18" spans="1:37" x14ac:dyDescent="0.25">
      <c r="A18" s="15">
        <v>2316472</v>
      </c>
      <c r="B18" s="15" t="s">
        <v>61</v>
      </c>
      <c r="C18" s="16">
        <v>44439</v>
      </c>
      <c r="D18" s="15" t="s">
        <v>40</v>
      </c>
      <c r="E18" s="1" t="s">
        <v>57</v>
      </c>
      <c r="F18" s="15" t="s">
        <v>30</v>
      </c>
      <c r="G18" s="1" t="s">
        <v>40</v>
      </c>
      <c r="H18" s="17">
        <v>1998</v>
      </c>
      <c r="I18" s="18">
        <v>1.9980000000000001E-2</v>
      </c>
      <c r="J18" s="1">
        <v>185714</v>
      </c>
      <c r="K18" s="1" t="s">
        <v>58</v>
      </c>
      <c r="L18" s="19">
        <v>31187</v>
      </c>
      <c r="M18" s="1" t="s">
        <v>31</v>
      </c>
      <c r="N18" s="1" t="s">
        <v>57</v>
      </c>
      <c r="O18" s="1" t="s">
        <v>41</v>
      </c>
      <c r="P18" s="20">
        <v>185714</v>
      </c>
      <c r="Q18" s="1" t="s">
        <v>60</v>
      </c>
      <c r="R18" s="1" t="s">
        <v>16</v>
      </c>
      <c r="S18" s="1" t="s">
        <v>43</v>
      </c>
      <c r="T18" s="18">
        <f>IFERROR(VLOOKUP(A18,'[1]For Report Q-2 '!$A$2:$T$3476,20,0),"-")</f>
        <v>1.9980000000000001E-2</v>
      </c>
      <c r="U18" s="55">
        <f>IFERROR(VLOOKUP(A18,'[1]For Report Q-2 '!$A$2:$U$3476,21,0),"-")</f>
        <v>0</v>
      </c>
      <c r="V18" s="2" t="str">
        <f>IFERROR(VLOOKUP(A18,'[1]For Report Q-2 '!$A$2:$V$3476,22,0),"-")</f>
        <v>-</v>
      </c>
      <c r="W18" s="1">
        <f>IFERROR(VLOOKUP(A18,'[1]For Report Q-2 '!$A$2:$W$3476,23,0),"-")</f>
        <v>0</v>
      </c>
      <c r="X18" s="1"/>
      <c r="Y18" s="1"/>
      <c r="Z18" s="2" t="str">
        <f>IFERROR(VLOOKUP(A18,'[1]For Report Q-2 '!$A$2:$Z$3476,26,0),"-")</f>
        <v>-</v>
      </c>
      <c r="AA18" s="1" t="str">
        <f>IFERROR(VLOOKUP(A18,'[1]For Report Q-2 '!$A$2:$AH$3476,27,0),"-")</f>
        <v>-</v>
      </c>
      <c r="AB18" s="1" t="str">
        <f>IFERROR(VLOOKUP(A18,'[1]For Report Q-2 '!$A$2:$AH$3476,28,0),"-")</f>
        <v>-</v>
      </c>
      <c r="AC18" s="2" t="str">
        <f>IFERROR(VLOOKUP(A18,'[1]For Report Q-2 '!$A$2:$AH$3476,29,0),"-")</f>
        <v>-</v>
      </c>
      <c r="AD18" s="2" t="str">
        <f>IFERROR(VLOOKUP(A18,'[1]For Report Q-2 '!$A$2:$AH$3476,30,0),"-")</f>
        <v>-</v>
      </c>
      <c r="AE18" s="1" t="str">
        <f>IFERROR(VLOOKUP(A18,'[1]For Report Q-2 '!$A$2:$AH$3476,31,0),"-")</f>
        <v>-</v>
      </c>
      <c r="AF18" s="1" t="str">
        <f>IFERROR(VLOOKUP(A18,'[1]For Report Q-2 '!$A$2:$AH$3476,32,0),"-")</f>
        <v>-</v>
      </c>
      <c r="AG18" s="2" t="str">
        <f>IFERROR(VLOOKUP(A18,'[1]For Report Q-2 '!$A$2:$AH$3476,33,0),"-")</f>
        <v>-</v>
      </c>
      <c r="AH18" s="1" t="str">
        <f t="shared" si="0"/>
        <v>--</v>
      </c>
      <c r="AI18" t="e">
        <v>#N/A</v>
      </c>
      <c r="AJ18" t="e">
        <v>#N/A</v>
      </c>
      <c r="AK18" t="e">
        <v>#N/A</v>
      </c>
    </row>
    <row r="19" spans="1:37" x14ac:dyDescent="0.25">
      <c r="A19" s="15">
        <v>2316474</v>
      </c>
      <c r="B19" s="15" t="s">
        <v>62</v>
      </c>
      <c r="C19" s="16">
        <v>45910</v>
      </c>
      <c r="D19" s="15" t="s">
        <v>63</v>
      </c>
      <c r="E19" s="1" t="s">
        <v>57</v>
      </c>
      <c r="F19" s="15" t="s">
        <v>30</v>
      </c>
      <c r="G19" s="1" t="s">
        <v>40</v>
      </c>
      <c r="H19" s="17">
        <v>1998</v>
      </c>
      <c r="I19" s="18">
        <v>1.9980000000000001E-2</v>
      </c>
      <c r="J19" s="1">
        <v>185714</v>
      </c>
      <c r="K19" s="1" t="s">
        <v>58</v>
      </c>
      <c r="L19" s="19">
        <v>31187</v>
      </c>
      <c r="M19" s="1" t="s">
        <v>31</v>
      </c>
      <c r="N19" s="1" t="s">
        <v>57</v>
      </c>
      <c r="O19" s="1" t="s">
        <v>41</v>
      </c>
      <c r="P19" s="20">
        <v>185714</v>
      </c>
      <c r="Q19" s="1" t="s">
        <v>60</v>
      </c>
      <c r="R19" s="1" t="s">
        <v>16</v>
      </c>
      <c r="S19" s="1" t="s">
        <v>43</v>
      </c>
      <c r="T19" s="18">
        <f>IFERROR(VLOOKUP(A19,'[1]For Report Q-2 '!$A$2:$T$3476,20,0),"-")</f>
        <v>1.9980000000000001E-2</v>
      </c>
      <c r="U19" s="55">
        <f>IFERROR(VLOOKUP(A19,'[1]For Report Q-2 '!$A$2:$U$3476,21,0),"-")</f>
        <v>0</v>
      </c>
      <c r="V19" s="2" t="str">
        <f>IFERROR(VLOOKUP(A19,'[1]For Report Q-2 '!$A$2:$V$3476,22,0),"-")</f>
        <v>-</v>
      </c>
      <c r="W19" s="1">
        <f>IFERROR(VLOOKUP(A19,'[1]For Report Q-2 '!$A$2:$W$3476,23,0),"-")</f>
        <v>0</v>
      </c>
      <c r="X19" s="1"/>
      <c r="Y19" s="1"/>
      <c r="Z19" s="2" t="str">
        <f>IFERROR(VLOOKUP(A19,'[1]For Report Q-2 '!$A$2:$Z$3476,26,0),"-")</f>
        <v>-</v>
      </c>
      <c r="AA19" s="1" t="str">
        <f>IFERROR(VLOOKUP(A19,'[1]For Report Q-2 '!$A$2:$AH$3476,27,0),"-")</f>
        <v>-</v>
      </c>
      <c r="AB19" s="1" t="str">
        <f>IFERROR(VLOOKUP(A19,'[1]For Report Q-2 '!$A$2:$AH$3476,28,0),"-")</f>
        <v>-</v>
      </c>
      <c r="AC19" s="2" t="str">
        <f>IFERROR(VLOOKUP(A19,'[1]For Report Q-2 '!$A$2:$AH$3476,29,0),"-")</f>
        <v>-</v>
      </c>
      <c r="AD19" s="2" t="str">
        <f>IFERROR(VLOOKUP(A19,'[1]For Report Q-2 '!$A$2:$AH$3476,30,0),"-")</f>
        <v>-</v>
      </c>
      <c r="AE19" s="1" t="str">
        <f>IFERROR(VLOOKUP(A19,'[1]For Report Q-2 '!$A$2:$AH$3476,31,0),"-")</f>
        <v>-</v>
      </c>
      <c r="AF19" s="1" t="str">
        <f>IFERROR(VLOOKUP(A19,'[1]For Report Q-2 '!$A$2:$AH$3476,32,0),"-")</f>
        <v>-</v>
      </c>
      <c r="AG19" s="2" t="str">
        <f>IFERROR(VLOOKUP(A19,'[1]For Report Q-2 '!$A$2:$AH$3476,33,0),"-")</f>
        <v>-</v>
      </c>
      <c r="AH19" s="1" t="str">
        <f t="shared" si="0"/>
        <v>--</v>
      </c>
      <c r="AI19" t="e">
        <v>#N/A</v>
      </c>
      <c r="AJ19" t="e">
        <v>#N/A</v>
      </c>
      <c r="AK19" t="e">
        <v>#N/A</v>
      </c>
    </row>
    <row r="20" spans="1:37" x14ac:dyDescent="0.25">
      <c r="A20" s="15">
        <v>2316766</v>
      </c>
      <c r="B20" s="15" t="s">
        <v>55</v>
      </c>
      <c r="C20" s="16">
        <v>44440</v>
      </c>
      <c r="D20" s="15" t="s">
        <v>56</v>
      </c>
      <c r="E20" s="1" t="s">
        <v>57</v>
      </c>
      <c r="F20" s="15" t="s">
        <v>30</v>
      </c>
      <c r="G20" s="1" t="s">
        <v>56</v>
      </c>
      <c r="H20" s="17">
        <v>1999</v>
      </c>
      <c r="I20" s="18">
        <v>1.9990000000000001E-2</v>
      </c>
      <c r="J20" s="1">
        <v>185714</v>
      </c>
      <c r="K20" s="1" t="s">
        <v>58</v>
      </c>
      <c r="L20" s="19">
        <v>31187</v>
      </c>
      <c r="M20" s="1" t="s">
        <v>31</v>
      </c>
      <c r="N20" s="1" t="s">
        <v>57</v>
      </c>
      <c r="O20" s="1" t="s">
        <v>59</v>
      </c>
      <c r="P20" s="20">
        <v>185714</v>
      </c>
      <c r="Q20" s="1" t="s">
        <v>60</v>
      </c>
      <c r="R20" s="1" t="s">
        <v>16</v>
      </c>
      <c r="S20" s="1" t="s">
        <v>43</v>
      </c>
      <c r="T20" s="18">
        <f>IFERROR(VLOOKUP(A20,'[1]For Report Q-2 '!$A$2:$T$3476,20,0),"-")</f>
        <v>1.9990000000000001E-2</v>
      </c>
      <c r="U20" s="55">
        <f>IFERROR(VLOOKUP(A20,'[1]For Report Q-2 '!$A$2:$U$3476,21,0),"-")</f>
        <v>0</v>
      </c>
      <c r="V20" s="2" t="str">
        <f>IFERROR(VLOOKUP(A20,'[1]For Report Q-2 '!$A$2:$V$3476,22,0),"-")</f>
        <v>-</v>
      </c>
      <c r="W20" s="1">
        <f>IFERROR(VLOOKUP(A20,'[1]For Report Q-2 '!$A$2:$W$3476,23,0),"-")</f>
        <v>0</v>
      </c>
      <c r="X20" s="1"/>
      <c r="Y20" s="1"/>
      <c r="Z20" s="2" t="str">
        <f>IFERROR(VLOOKUP(A20,'[1]For Report Q-2 '!$A$2:$Z$3476,26,0),"-")</f>
        <v>-</v>
      </c>
      <c r="AA20" s="1" t="str">
        <f>IFERROR(VLOOKUP(A20,'[1]For Report Q-2 '!$A$2:$AH$3476,27,0),"-")</f>
        <v>-</v>
      </c>
      <c r="AB20" s="1" t="str">
        <f>IFERROR(VLOOKUP(A20,'[1]For Report Q-2 '!$A$2:$AH$3476,28,0),"-")</f>
        <v>-</v>
      </c>
      <c r="AC20" s="2" t="str">
        <f>IFERROR(VLOOKUP(A20,'[1]For Report Q-2 '!$A$2:$AH$3476,29,0),"-")</f>
        <v>-</v>
      </c>
      <c r="AD20" s="2" t="str">
        <f>IFERROR(VLOOKUP(A20,'[1]For Report Q-2 '!$A$2:$AH$3476,30,0),"-")</f>
        <v>-</v>
      </c>
      <c r="AE20" s="1" t="str">
        <f>IFERROR(VLOOKUP(A20,'[1]For Report Q-2 '!$A$2:$AH$3476,31,0),"-")</f>
        <v>-</v>
      </c>
      <c r="AF20" s="1" t="str">
        <f>IFERROR(VLOOKUP(A20,'[1]For Report Q-2 '!$A$2:$AH$3476,32,0),"-")</f>
        <v>-</v>
      </c>
      <c r="AG20" s="2" t="str">
        <f>IFERROR(VLOOKUP(A20,'[1]For Report Q-2 '!$A$2:$AH$3476,33,0),"-")</f>
        <v>-</v>
      </c>
      <c r="AH20" s="1" t="str">
        <f t="shared" si="0"/>
        <v>--</v>
      </c>
      <c r="AI20" t="e">
        <v>#N/A</v>
      </c>
      <c r="AJ20" t="e">
        <v>#N/A</v>
      </c>
      <c r="AK20" t="e">
        <v>#N/A</v>
      </c>
    </row>
    <row r="21" spans="1:37" x14ac:dyDescent="0.25">
      <c r="A21" s="15">
        <v>2322113</v>
      </c>
      <c r="B21" s="15" t="s">
        <v>55</v>
      </c>
      <c r="C21" s="16">
        <v>44621</v>
      </c>
      <c r="D21" s="15" t="s">
        <v>56</v>
      </c>
      <c r="E21" s="1" t="s">
        <v>57</v>
      </c>
      <c r="F21" s="15" t="s">
        <v>30</v>
      </c>
      <c r="G21" s="1" t="s">
        <v>56</v>
      </c>
      <c r="H21" s="17">
        <v>1999</v>
      </c>
      <c r="I21" s="18">
        <v>1.9990000000000001E-2</v>
      </c>
      <c r="J21" s="1">
        <v>185714</v>
      </c>
      <c r="K21" s="1" t="s">
        <v>58</v>
      </c>
      <c r="L21" s="19">
        <v>31187</v>
      </c>
      <c r="M21" s="1" t="s">
        <v>31</v>
      </c>
      <c r="N21" s="1" t="s">
        <v>57</v>
      </c>
      <c r="O21" s="1" t="s">
        <v>59</v>
      </c>
      <c r="P21" s="20">
        <v>185714</v>
      </c>
      <c r="Q21" s="1" t="s">
        <v>60</v>
      </c>
      <c r="R21" s="1" t="s">
        <v>16</v>
      </c>
      <c r="S21" s="1" t="s">
        <v>43</v>
      </c>
      <c r="T21" s="18">
        <f>IFERROR(VLOOKUP(A21,'[1]For Report Q-2 '!$A$2:$T$3476,20,0),"-")</f>
        <v>1.9990000000000001E-2</v>
      </c>
      <c r="U21" s="55">
        <f>IFERROR(VLOOKUP(A21,'[1]For Report Q-2 '!$A$2:$U$3476,21,0),"-")</f>
        <v>0</v>
      </c>
      <c r="V21" s="2" t="str">
        <f>IFERROR(VLOOKUP(A21,'[1]For Report Q-2 '!$A$2:$V$3476,22,0),"-")</f>
        <v>-</v>
      </c>
      <c r="W21" s="1">
        <f>IFERROR(VLOOKUP(A21,'[1]For Report Q-2 '!$A$2:$W$3476,23,0),"-")</f>
        <v>0</v>
      </c>
      <c r="X21" s="1"/>
      <c r="Y21" s="1"/>
      <c r="Z21" s="2" t="str">
        <f>IFERROR(VLOOKUP(A21,'[1]For Report Q-2 '!$A$2:$Z$3476,26,0),"-")</f>
        <v>-</v>
      </c>
      <c r="AA21" s="1" t="str">
        <f>IFERROR(VLOOKUP(A21,'[1]For Report Q-2 '!$A$2:$AH$3476,27,0),"-")</f>
        <v>-</v>
      </c>
      <c r="AB21" s="1" t="str">
        <f>IFERROR(VLOOKUP(A21,'[1]For Report Q-2 '!$A$2:$AH$3476,28,0),"-")</f>
        <v>-</v>
      </c>
      <c r="AC21" s="2" t="str">
        <f>IFERROR(VLOOKUP(A21,'[1]For Report Q-2 '!$A$2:$AH$3476,29,0),"-")</f>
        <v>-</v>
      </c>
      <c r="AD21" s="2" t="str">
        <f>IFERROR(VLOOKUP(A21,'[1]For Report Q-2 '!$A$2:$AH$3476,30,0),"-")</f>
        <v>-</v>
      </c>
      <c r="AE21" s="1" t="str">
        <f>IFERROR(VLOOKUP(A21,'[1]For Report Q-2 '!$A$2:$AH$3476,31,0),"-")</f>
        <v>-</v>
      </c>
      <c r="AF21" s="1" t="str">
        <f>IFERROR(VLOOKUP(A21,'[1]For Report Q-2 '!$A$2:$AH$3476,32,0),"-")</f>
        <v>-</v>
      </c>
      <c r="AG21" s="2" t="str">
        <f>IFERROR(VLOOKUP(A21,'[1]For Report Q-2 '!$A$2:$AH$3476,33,0),"-")</f>
        <v>-</v>
      </c>
      <c r="AH21" s="1" t="str">
        <f t="shared" si="0"/>
        <v>--</v>
      </c>
      <c r="AI21" t="e">
        <v>#N/A</v>
      </c>
      <c r="AJ21" t="e">
        <v>#N/A</v>
      </c>
      <c r="AK21" t="e">
        <v>#N/A</v>
      </c>
    </row>
    <row r="22" spans="1:37" x14ac:dyDescent="0.25">
      <c r="A22" s="15">
        <v>2322881</v>
      </c>
      <c r="B22" s="15" t="s">
        <v>55</v>
      </c>
      <c r="C22" s="16">
        <v>44641</v>
      </c>
      <c r="D22" s="15" t="s">
        <v>56</v>
      </c>
      <c r="E22" s="1" t="s">
        <v>57</v>
      </c>
      <c r="F22" s="15" t="s">
        <v>30</v>
      </c>
      <c r="G22" s="1" t="s">
        <v>56</v>
      </c>
      <c r="H22" s="17">
        <v>1999</v>
      </c>
      <c r="I22" s="18">
        <v>1.9990000000000001E-2</v>
      </c>
      <c r="J22" s="1">
        <v>185714</v>
      </c>
      <c r="K22" s="1" t="s">
        <v>58</v>
      </c>
      <c r="L22" s="19">
        <v>31187</v>
      </c>
      <c r="M22" s="1" t="s">
        <v>31</v>
      </c>
      <c r="N22" s="1" t="s">
        <v>57</v>
      </c>
      <c r="O22" s="1" t="s">
        <v>59</v>
      </c>
      <c r="P22" s="20">
        <v>185714</v>
      </c>
      <c r="Q22" s="1" t="s">
        <v>60</v>
      </c>
      <c r="R22" s="1" t="s">
        <v>16</v>
      </c>
      <c r="S22" s="1" t="s">
        <v>43</v>
      </c>
      <c r="T22" s="18">
        <f>IFERROR(VLOOKUP(A22,'[1]For Report Q-2 '!$A$2:$T$3476,20,0),"-")</f>
        <v>1.9990000000000001E-2</v>
      </c>
      <c r="U22" s="55">
        <f>IFERROR(VLOOKUP(A22,'[1]For Report Q-2 '!$A$2:$U$3476,21,0),"-")</f>
        <v>0</v>
      </c>
      <c r="V22" s="2" t="str">
        <f>IFERROR(VLOOKUP(A22,'[1]For Report Q-2 '!$A$2:$V$3476,22,0),"-")</f>
        <v>-</v>
      </c>
      <c r="W22" s="1">
        <f>IFERROR(VLOOKUP(A22,'[1]For Report Q-2 '!$A$2:$W$3476,23,0),"-")</f>
        <v>0</v>
      </c>
      <c r="X22" s="1"/>
      <c r="Y22" s="1"/>
      <c r="Z22" s="2" t="str">
        <f>IFERROR(VLOOKUP(A22,'[1]For Report Q-2 '!$A$2:$Z$3476,26,0),"-")</f>
        <v>-</v>
      </c>
      <c r="AA22" s="1" t="str">
        <f>IFERROR(VLOOKUP(A22,'[1]For Report Q-2 '!$A$2:$AH$3476,27,0),"-")</f>
        <v>-</v>
      </c>
      <c r="AB22" s="1" t="str">
        <f>IFERROR(VLOOKUP(A22,'[1]For Report Q-2 '!$A$2:$AH$3476,28,0),"-")</f>
        <v>-</v>
      </c>
      <c r="AC22" s="2" t="str">
        <f>IFERROR(VLOOKUP(A22,'[1]For Report Q-2 '!$A$2:$AH$3476,29,0),"-")</f>
        <v>-</v>
      </c>
      <c r="AD22" s="2" t="str">
        <f>IFERROR(VLOOKUP(A22,'[1]For Report Q-2 '!$A$2:$AH$3476,30,0),"-")</f>
        <v>-</v>
      </c>
      <c r="AE22" s="1" t="str">
        <f>IFERROR(VLOOKUP(A22,'[1]For Report Q-2 '!$A$2:$AH$3476,31,0),"-")</f>
        <v>-</v>
      </c>
      <c r="AF22" s="1" t="str">
        <f>IFERROR(VLOOKUP(A22,'[1]For Report Q-2 '!$A$2:$AH$3476,32,0),"-")</f>
        <v>-</v>
      </c>
      <c r="AG22" s="2" t="str">
        <f>IFERROR(VLOOKUP(A22,'[1]For Report Q-2 '!$A$2:$AH$3476,33,0),"-")</f>
        <v>-</v>
      </c>
      <c r="AH22" s="1" t="str">
        <f t="shared" si="0"/>
        <v>--</v>
      </c>
      <c r="AI22" t="e">
        <v>#N/A</v>
      </c>
      <c r="AJ22" t="e">
        <v>#N/A</v>
      </c>
      <c r="AK22" t="e">
        <v>#N/A</v>
      </c>
    </row>
    <row r="23" spans="1:37" x14ac:dyDescent="0.25">
      <c r="A23" s="15">
        <v>2332977</v>
      </c>
      <c r="B23" s="15" t="s">
        <v>55</v>
      </c>
      <c r="C23" s="16">
        <v>44895</v>
      </c>
      <c r="D23" s="15" t="s">
        <v>40</v>
      </c>
      <c r="E23" s="1" t="s">
        <v>29</v>
      </c>
      <c r="F23" s="15" t="s">
        <v>30</v>
      </c>
      <c r="G23" s="1" t="s">
        <v>40</v>
      </c>
      <c r="H23" s="17">
        <v>4999</v>
      </c>
      <c r="I23" s="18">
        <v>4.999E-2</v>
      </c>
      <c r="J23" s="1">
        <v>185714</v>
      </c>
      <c r="K23" s="1" t="s">
        <v>58</v>
      </c>
      <c r="L23" s="19">
        <v>31187</v>
      </c>
      <c r="M23" s="1" t="s">
        <v>31</v>
      </c>
      <c r="N23" s="1" t="s">
        <v>29</v>
      </c>
      <c r="O23" s="1" t="s">
        <v>41</v>
      </c>
      <c r="P23" s="20">
        <v>185714</v>
      </c>
      <c r="Q23" s="1" t="s">
        <v>60</v>
      </c>
      <c r="R23" s="1" t="s">
        <v>16</v>
      </c>
      <c r="S23" s="1" t="s">
        <v>43</v>
      </c>
      <c r="T23" s="18">
        <f>IFERROR(VLOOKUP(A23,'[1]For Report Q-2 '!$A$2:$T$3476,20,0),"-")</f>
        <v>4.999E-2</v>
      </c>
      <c r="U23" s="55">
        <f>IFERROR(VLOOKUP(A23,'[1]For Report Q-2 '!$A$2:$U$3476,21,0),"-")</f>
        <v>0</v>
      </c>
      <c r="V23" s="2" t="str">
        <f>IFERROR(VLOOKUP(A23,'[1]For Report Q-2 '!$A$2:$V$3476,22,0),"-")</f>
        <v>-</v>
      </c>
      <c r="W23" s="1">
        <f>IFERROR(VLOOKUP(A23,'[1]For Report Q-2 '!$A$2:$W$3476,23,0),"-")</f>
        <v>0</v>
      </c>
      <c r="X23" s="1"/>
      <c r="Y23" s="1"/>
      <c r="Z23" s="2" t="str">
        <f>IFERROR(VLOOKUP(A23,'[1]For Report Q-2 '!$A$2:$Z$3476,26,0),"-")</f>
        <v>-</v>
      </c>
      <c r="AA23" s="1" t="str">
        <f>IFERROR(VLOOKUP(A23,'[1]For Report Q-2 '!$A$2:$AH$3476,27,0),"-")</f>
        <v>-</v>
      </c>
      <c r="AB23" s="1" t="str">
        <f>IFERROR(VLOOKUP(A23,'[1]For Report Q-2 '!$A$2:$AH$3476,28,0),"-")</f>
        <v>-</v>
      </c>
      <c r="AC23" s="2" t="str">
        <f>IFERROR(VLOOKUP(A23,'[1]For Report Q-2 '!$A$2:$AH$3476,29,0),"-")</f>
        <v>-</v>
      </c>
      <c r="AD23" s="2" t="str">
        <f>IFERROR(VLOOKUP(A23,'[1]For Report Q-2 '!$A$2:$AH$3476,30,0),"-")</f>
        <v>-</v>
      </c>
      <c r="AE23" s="1" t="str">
        <f>IFERROR(VLOOKUP(A23,'[1]For Report Q-2 '!$A$2:$AH$3476,31,0),"-")</f>
        <v>-</v>
      </c>
      <c r="AF23" s="1" t="str">
        <f>IFERROR(VLOOKUP(A23,'[1]For Report Q-2 '!$A$2:$AH$3476,32,0),"-")</f>
        <v>-</v>
      </c>
      <c r="AG23" s="2" t="str">
        <f>IFERROR(VLOOKUP(A23,'[1]For Report Q-2 '!$A$2:$AH$3476,33,0),"-")</f>
        <v>-</v>
      </c>
      <c r="AH23" s="1" t="str">
        <f t="shared" si="0"/>
        <v>--</v>
      </c>
      <c r="AI23" t="e">
        <v>#N/A</v>
      </c>
      <c r="AJ23" t="e">
        <v>#N/A</v>
      </c>
      <c r="AK23" t="e">
        <v>#N/A</v>
      </c>
    </row>
    <row r="24" spans="1:37" x14ac:dyDescent="0.25">
      <c r="A24" s="15">
        <v>9078383</v>
      </c>
      <c r="B24" s="15" t="s">
        <v>64</v>
      </c>
      <c r="C24" s="16">
        <v>43627</v>
      </c>
      <c r="D24" s="15" t="s">
        <v>40</v>
      </c>
      <c r="E24" s="1" t="s">
        <v>45</v>
      </c>
      <c r="F24" s="15" t="s">
        <v>46</v>
      </c>
      <c r="G24" s="1" t="s">
        <v>40</v>
      </c>
      <c r="H24" s="17">
        <v>21666.666666666668</v>
      </c>
      <c r="I24" s="18">
        <v>0.21666666666666667</v>
      </c>
      <c r="J24" s="1">
        <v>188823</v>
      </c>
      <c r="K24" s="1" t="s">
        <v>64</v>
      </c>
      <c r="L24" s="19">
        <v>43333.333333333336</v>
      </c>
      <c r="M24" s="1" t="s">
        <v>31</v>
      </c>
      <c r="N24" s="1" t="s">
        <v>47</v>
      </c>
      <c r="O24" s="1" t="s">
        <v>50</v>
      </c>
      <c r="P24" s="20">
        <v>188823</v>
      </c>
      <c r="Q24" s="1" t="s">
        <v>60</v>
      </c>
      <c r="R24" s="1" t="s">
        <v>16</v>
      </c>
      <c r="S24" s="1" t="s">
        <v>43</v>
      </c>
      <c r="T24" s="18">
        <f>IFERROR(VLOOKUP(A24,'[1]For Report Q-2 '!$A$2:$T$3476,20,0),"-")</f>
        <v>0.21666666666666667</v>
      </c>
      <c r="U24" s="55">
        <f>IFERROR(VLOOKUP(A24,'[1]For Report Q-2 '!$A$2:$U$3476,21,0),"-")</f>
        <v>0</v>
      </c>
      <c r="V24" s="2" t="str">
        <f>IFERROR(VLOOKUP(A24,'[1]For Report Q-2 '!$A$2:$V$3476,22,0),"-")</f>
        <v>-</v>
      </c>
      <c r="W24" s="1">
        <f>IFERROR(VLOOKUP(A24,'[1]For Report Q-2 '!$A$2:$W$3476,23,0),"-")</f>
        <v>0</v>
      </c>
      <c r="X24" s="1"/>
      <c r="Y24" s="1"/>
      <c r="Z24" s="2" t="str">
        <f>IFERROR(VLOOKUP(A24,'[1]For Report Q-2 '!$A$2:$Z$3476,26,0),"-")</f>
        <v>-</v>
      </c>
      <c r="AA24" s="1" t="str">
        <f>IFERROR(VLOOKUP(A24,'[1]For Report Q-2 '!$A$2:$AH$3476,27,0),"-")</f>
        <v>-</v>
      </c>
      <c r="AB24" s="1" t="str">
        <f>IFERROR(VLOOKUP(A24,'[1]For Report Q-2 '!$A$2:$AH$3476,28,0),"-")</f>
        <v>-</v>
      </c>
      <c r="AC24" s="2" t="str">
        <f>IFERROR(VLOOKUP(A24,'[1]For Report Q-2 '!$A$2:$AH$3476,29,0),"-")</f>
        <v>-</v>
      </c>
      <c r="AD24" s="2" t="str">
        <f>IFERROR(VLOOKUP(A24,'[1]For Report Q-2 '!$A$2:$AH$3476,30,0),"-")</f>
        <v>-</v>
      </c>
      <c r="AE24" s="1" t="str">
        <f>IFERROR(VLOOKUP(A24,'[1]For Report Q-2 '!$A$2:$AH$3476,31,0),"-")</f>
        <v>-</v>
      </c>
      <c r="AF24" s="1" t="str">
        <f>IFERROR(VLOOKUP(A24,'[1]For Report Q-2 '!$A$2:$AH$3476,32,0),"-")</f>
        <v>-</v>
      </c>
      <c r="AG24" s="2" t="str">
        <f>IFERROR(VLOOKUP(A24,'[1]For Report Q-2 '!$A$2:$AH$3476,33,0),"-")</f>
        <v>-</v>
      </c>
      <c r="AH24" s="1" t="str">
        <f t="shared" si="0"/>
        <v>--</v>
      </c>
      <c r="AI24" t="e">
        <v>#N/A</v>
      </c>
      <c r="AJ24" t="e">
        <v>#N/A</v>
      </c>
      <c r="AK24" t="e">
        <v>#N/A</v>
      </c>
    </row>
    <row r="25" spans="1:37" x14ac:dyDescent="0.25">
      <c r="A25" s="15">
        <v>9130955</v>
      </c>
      <c r="B25" s="15" t="s">
        <v>65</v>
      </c>
      <c r="C25" s="16">
        <v>45869</v>
      </c>
      <c r="D25" s="15" t="s">
        <v>40</v>
      </c>
      <c r="E25" s="1" t="s">
        <v>45</v>
      </c>
      <c r="F25" s="15" t="s">
        <v>46</v>
      </c>
      <c r="G25" s="1" t="s">
        <v>40</v>
      </c>
      <c r="H25" s="17">
        <v>21666.666666666668</v>
      </c>
      <c r="I25" s="18">
        <v>0.21666666666666667</v>
      </c>
      <c r="J25" s="1">
        <v>188823</v>
      </c>
      <c r="K25" s="1" t="s">
        <v>64</v>
      </c>
      <c r="L25" s="19">
        <v>43333.333333333336</v>
      </c>
      <c r="M25" s="1" t="s">
        <v>31</v>
      </c>
      <c r="N25" s="1" t="s">
        <v>47</v>
      </c>
      <c r="O25" s="1" t="s">
        <v>50</v>
      </c>
      <c r="P25" s="20">
        <v>188823</v>
      </c>
      <c r="Q25" s="1" t="s">
        <v>60</v>
      </c>
      <c r="R25" s="1" t="s">
        <v>16</v>
      </c>
      <c r="S25" s="1" t="s">
        <v>43</v>
      </c>
      <c r="T25" s="18">
        <f>IFERROR(VLOOKUP(A25,'[1]For Report Q-2 '!$A$2:$T$3476,20,0),"-")</f>
        <v>0.21666666666666667</v>
      </c>
      <c r="U25" s="55">
        <f>IFERROR(VLOOKUP(A25,'[1]For Report Q-2 '!$A$2:$U$3476,21,0),"-")</f>
        <v>0</v>
      </c>
      <c r="V25" s="2" t="str">
        <f>IFERROR(VLOOKUP(A25,'[1]For Report Q-2 '!$A$2:$V$3476,22,0),"-")</f>
        <v>-</v>
      </c>
      <c r="W25" s="1">
        <f>IFERROR(VLOOKUP(A25,'[1]For Report Q-2 '!$A$2:$W$3476,23,0),"-")</f>
        <v>0</v>
      </c>
      <c r="X25" s="1"/>
      <c r="Y25" s="1"/>
      <c r="Z25" s="2" t="str">
        <f>IFERROR(VLOOKUP(A25,'[1]For Report Q-2 '!$A$2:$Z$3476,26,0),"-")</f>
        <v>-</v>
      </c>
      <c r="AA25" s="1" t="str">
        <f>IFERROR(VLOOKUP(A25,'[1]For Report Q-2 '!$A$2:$AH$3476,27,0),"-")</f>
        <v>-</v>
      </c>
      <c r="AB25" s="1" t="str">
        <f>IFERROR(VLOOKUP(A25,'[1]For Report Q-2 '!$A$2:$AH$3476,28,0),"-")</f>
        <v>-</v>
      </c>
      <c r="AC25" s="2" t="str">
        <f>IFERROR(VLOOKUP(A25,'[1]For Report Q-2 '!$A$2:$AH$3476,29,0),"-")</f>
        <v>-</v>
      </c>
      <c r="AD25" s="2" t="str">
        <f>IFERROR(VLOOKUP(A25,'[1]For Report Q-2 '!$A$2:$AH$3476,30,0),"-")</f>
        <v>-</v>
      </c>
      <c r="AE25" s="1" t="str">
        <f>IFERROR(VLOOKUP(A25,'[1]For Report Q-2 '!$A$2:$AH$3476,31,0),"-")</f>
        <v>-</v>
      </c>
      <c r="AF25" s="1" t="str">
        <f>IFERROR(VLOOKUP(A25,'[1]For Report Q-2 '!$A$2:$AH$3476,32,0),"-")</f>
        <v>-</v>
      </c>
      <c r="AG25" s="2" t="str">
        <f>IFERROR(VLOOKUP(A25,'[1]For Report Q-2 '!$A$2:$AH$3476,33,0),"-")</f>
        <v>-</v>
      </c>
      <c r="AH25" s="1" t="str">
        <f t="shared" si="0"/>
        <v>--</v>
      </c>
      <c r="AI25" t="e">
        <v>#N/A</v>
      </c>
      <c r="AJ25" t="e">
        <v>#N/A</v>
      </c>
      <c r="AK25" t="e">
        <v>#N/A</v>
      </c>
    </row>
    <row r="26" spans="1:37" x14ac:dyDescent="0.25">
      <c r="A26" s="15">
        <v>189019</v>
      </c>
      <c r="B26" s="15" t="s">
        <v>66</v>
      </c>
      <c r="C26" s="16">
        <v>43180</v>
      </c>
      <c r="D26" s="15" t="s">
        <v>40</v>
      </c>
      <c r="E26" s="1" t="s">
        <v>29</v>
      </c>
      <c r="F26" s="15" t="s">
        <v>30</v>
      </c>
      <c r="G26" s="1" t="s">
        <v>40</v>
      </c>
      <c r="H26" s="17">
        <v>5999</v>
      </c>
      <c r="I26" s="18">
        <v>5.9990000000000002E-2</v>
      </c>
      <c r="J26" s="1">
        <v>189019</v>
      </c>
      <c r="K26" s="1" t="s">
        <v>66</v>
      </c>
      <c r="L26" s="19">
        <v>110357.33333333334</v>
      </c>
      <c r="M26" s="1" t="s">
        <v>67</v>
      </c>
      <c r="N26" s="1" t="s">
        <v>29</v>
      </c>
      <c r="O26" s="1" t="s">
        <v>41</v>
      </c>
      <c r="P26" s="20">
        <v>189019</v>
      </c>
      <c r="Q26" s="1" t="s">
        <v>68</v>
      </c>
      <c r="R26" s="1" t="s">
        <v>16</v>
      </c>
      <c r="S26" s="1" t="s">
        <v>69</v>
      </c>
      <c r="T26" s="18">
        <f>IFERROR(VLOOKUP(A26,'[1]For Report Q-2 '!$A$2:$T$3476,20,0),"-")</f>
        <v>5.9990000000000002E-2</v>
      </c>
      <c r="U26" s="55">
        <f>IFERROR(VLOOKUP(A26,'[1]For Report Q-2 '!$A$2:$U$3476,21,0),"-")</f>
        <v>0</v>
      </c>
      <c r="V26" s="2" t="str">
        <f>IFERROR(VLOOKUP(A26,'[1]For Report Q-2 '!$A$2:$V$3476,22,0),"-")</f>
        <v>-</v>
      </c>
      <c r="W26" s="1">
        <f>IFERROR(VLOOKUP(A26,'[1]For Report Q-2 '!$A$2:$W$3476,23,0),"-")</f>
        <v>0</v>
      </c>
      <c r="X26" s="1"/>
      <c r="Y26" s="1"/>
      <c r="Z26" s="2" t="str">
        <f>IFERROR(VLOOKUP(A26,'[1]For Report Q-2 '!$A$2:$Z$3476,26,0),"-")</f>
        <v>-</v>
      </c>
      <c r="AA26" s="1" t="str">
        <f>IFERROR(VLOOKUP(A26,'[1]For Report Q-2 '!$A$2:$AH$3476,27,0),"-")</f>
        <v>-</v>
      </c>
      <c r="AB26" s="1" t="str">
        <f>IFERROR(VLOOKUP(A26,'[1]For Report Q-2 '!$A$2:$AH$3476,28,0),"-")</f>
        <v>-</v>
      </c>
      <c r="AC26" s="2" t="str">
        <f>IFERROR(VLOOKUP(A26,'[1]For Report Q-2 '!$A$2:$AH$3476,29,0),"-")</f>
        <v>-</v>
      </c>
      <c r="AD26" s="2" t="str">
        <f>IFERROR(VLOOKUP(A26,'[1]For Report Q-2 '!$A$2:$AH$3476,30,0),"-")</f>
        <v>-</v>
      </c>
      <c r="AE26" s="1" t="str">
        <f>IFERROR(VLOOKUP(A26,'[1]For Report Q-2 '!$A$2:$AH$3476,31,0),"-")</f>
        <v>-</v>
      </c>
      <c r="AF26" s="1" t="str">
        <f>IFERROR(VLOOKUP(A26,'[1]For Report Q-2 '!$A$2:$AH$3476,32,0),"-")</f>
        <v>-</v>
      </c>
      <c r="AG26" s="2" t="str">
        <f>IFERROR(VLOOKUP(A26,'[1]For Report Q-2 '!$A$2:$AH$3476,33,0),"-")</f>
        <v>-</v>
      </c>
      <c r="AH26" s="1" t="str">
        <f t="shared" si="0"/>
        <v>--</v>
      </c>
      <c r="AI26" t="e">
        <v>#N/A</v>
      </c>
      <c r="AJ26" t="e">
        <v>#N/A</v>
      </c>
      <c r="AK26" t="e">
        <v>#N/A</v>
      </c>
    </row>
    <row r="27" spans="1:37" x14ac:dyDescent="0.25">
      <c r="A27" s="15">
        <v>9021787</v>
      </c>
      <c r="B27" s="15" t="s">
        <v>66</v>
      </c>
      <c r="C27" s="16">
        <v>44531</v>
      </c>
      <c r="D27" s="15" t="s">
        <v>70</v>
      </c>
      <c r="E27" s="1" t="s">
        <v>45</v>
      </c>
      <c r="F27" s="15" t="s">
        <v>46</v>
      </c>
      <c r="G27" s="1" t="s">
        <v>70</v>
      </c>
      <c r="H27" s="17">
        <v>16650</v>
      </c>
      <c r="I27" s="18">
        <v>0.16650000000000001</v>
      </c>
      <c r="J27" s="1">
        <v>189019</v>
      </c>
      <c r="K27" s="1" t="s">
        <v>66</v>
      </c>
      <c r="L27" s="19">
        <v>110357.33333333334</v>
      </c>
      <c r="M27" s="1" t="s">
        <v>67</v>
      </c>
      <c r="N27" s="1" t="s">
        <v>47</v>
      </c>
      <c r="O27" s="1" t="s">
        <v>71</v>
      </c>
      <c r="P27" s="20">
        <v>189019</v>
      </c>
      <c r="Q27" s="1" t="s">
        <v>68</v>
      </c>
      <c r="R27" s="1" t="s">
        <v>16</v>
      </c>
      <c r="S27" s="1" t="s">
        <v>69</v>
      </c>
      <c r="T27" s="18">
        <f>IFERROR(VLOOKUP(A27,'[1]For Report Q-2 '!$A$2:$T$3476,20,0),"-")</f>
        <v>0.16650000000000001</v>
      </c>
      <c r="U27" s="55">
        <f>IFERROR(VLOOKUP(A27,'[1]For Report Q-2 '!$A$2:$U$3476,21,0),"-")</f>
        <v>0</v>
      </c>
      <c r="V27" s="2" t="str">
        <f>IFERROR(VLOOKUP(A27,'[1]For Report Q-2 '!$A$2:$V$3476,22,0),"-")</f>
        <v>-</v>
      </c>
      <c r="W27" s="1">
        <f>IFERROR(VLOOKUP(A27,'[1]For Report Q-2 '!$A$2:$W$3476,23,0),"-")</f>
        <v>0</v>
      </c>
      <c r="X27" s="1"/>
      <c r="Y27" s="1"/>
      <c r="Z27" s="2" t="str">
        <f>IFERROR(VLOOKUP(A27,'[1]For Report Q-2 '!$A$2:$Z$3476,26,0),"-")</f>
        <v>-</v>
      </c>
      <c r="AA27" s="1" t="str">
        <f>IFERROR(VLOOKUP(A27,'[1]For Report Q-2 '!$A$2:$AH$3476,27,0),"-")</f>
        <v>-</v>
      </c>
      <c r="AB27" s="1" t="str">
        <f>IFERROR(VLOOKUP(A27,'[1]For Report Q-2 '!$A$2:$AH$3476,28,0),"-")</f>
        <v>-</v>
      </c>
      <c r="AC27" s="2" t="str">
        <f>IFERROR(VLOOKUP(A27,'[1]For Report Q-2 '!$A$2:$AH$3476,29,0),"-")</f>
        <v>-</v>
      </c>
      <c r="AD27" s="2" t="str">
        <f>IFERROR(VLOOKUP(A27,'[1]For Report Q-2 '!$A$2:$AH$3476,30,0),"-")</f>
        <v>-</v>
      </c>
      <c r="AE27" s="1" t="str">
        <f>IFERROR(VLOOKUP(A27,'[1]For Report Q-2 '!$A$2:$AH$3476,31,0),"-")</f>
        <v>-</v>
      </c>
      <c r="AF27" s="1" t="str">
        <f>IFERROR(VLOOKUP(A27,'[1]For Report Q-2 '!$A$2:$AH$3476,32,0),"-")</f>
        <v>-</v>
      </c>
      <c r="AG27" s="2" t="str">
        <f>IFERROR(VLOOKUP(A27,'[1]For Report Q-2 '!$A$2:$AH$3476,33,0),"-")</f>
        <v>-</v>
      </c>
      <c r="AH27" s="1" t="str">
        <f t="shared" si="0"/>
        <v>--</v>
      </c>
      <c r="AI27" t="e">
        <v>#N/A</v>
      </c>
      <c r="AJ27" t="e">
        <v>#N/A</v>
      </c>
      <c r="AK27" t="e">
        <v>#N/A</v>
      </c>
    </row>
    <row r="28" spans="1:37" x14ac:dyDescent="0.25">
      <c r="A28" s="15">
        <v>9022469</v>
      </c>
      <c r="B28" s="15" t="s">
        <v>66</v>
      </c>
      <c r="C28" s="16">
        <v>44553</v>
      </c>
      <c r="D28" s="15" t="s">
        <v>70</v>
      </c>
      <c r="E28" s="1" t="s">
        <v>72</v>
      </c>
      <c r="F28" s="15" t="s">
        <v>46</v>
      </c>
      <c r="G28" s="1" t="s">
        <v>70</v>
      </c>
      <c r="H28" s="17">
        <v>16416.666666666668</v>
      </c>
      <c r="I28" s="18">
        <v>0.16416666666666668</v>
      </c>
      <c r="J28" s="1">
        <v>189019</v>
      </c>
      <c r="K28" s="1" t="s">
        <v>66</v>
      </c>
      <c r="L28" s="19">
        <v>110357.33333333334</v>
      </c>
      <c r="M28" s="1" t="s">
        <v>67</v>
      </c>
      <c r="N28" s="1" t="s">
        <v>72</v>
      </c>
      <c r="O28" s="1" t="s">
        <v>71</v>
      </c>
      <c r="P28" s="20">
        <v>189019</v>
      </c>
      <c r="Q28" s="1" t="s">
        <v>68</v>
      </c>
      <c r="R28" s="1" t="s">
        <v>16</v>
      </c>
      <c r="S28" s="1" t="s">
        <v>69</v>
      </c>
      <c r="T28" s="18">
        <f>IFERROR(VLOOKUP(A28,'[1]For Report Q-2 '!$A$2:$T$3476,20,0),"-")</f>
        <v>0.16416666666666668</v>
      </c>
      <c r="U28" s="55">
        <f>IFERROR(VLOOKUP(A28,'[1]For Report Q-2 '!$A$2:$U$3476,21,0),"-")</f>
        <v>0</v>
      </c>
      <c r="V28" s="2" t="str">
        <f>IFERROR(VLOOKUP(A28,'[1]For Report Q-2 '!$A$2:$V$3476,22,0),"-")</f>
        <v>-</v>
      </c>
      <c r="W28" s="1">
        <f>IFERROR(VLOOKUP(A28,'[1]For Report Q-2 '!$A$2:$W$3476,23,0),"-")</f>
        <v>0</v>
      </c>
      <c r="X28" s="1"/>
      <c r="Y28" s="1"/>
      <c r="Z28" s="2">
        <f>IFERROR(VLOOKUP(A28,'[1]For Report Q-2 '!$A$2:$Z$3476,26,0),"-")</f>
        <v>46121.594317129602</v>
      </c>
      <c r="AA28" s="1" t="str">
        <f>IFERROR(VLOOKUP(A28,'[1]For Report Q-2 '!$A$2:$AH$3476,27,0),"-")</f>
        <v>SR26045520483</v>
      </c>
      <c r="AB28" s="1" t="str">
        <f>IFERROR(VLOOKUP(A28,'[1]For Report Q-2 '!$A$2:$AH$3476,28,0),"-")</f>
        <v>Active</v>
      </c>
      <c r="AC28" s="2" t="str">
        <f>IFERROR(VLOOKUP(A28,'[1]For Report Q-2 '!$A$2:$AH$3476,29,0),"-")</f>
        <v>-</v>
      </c>
      <c r="AD28" s="2" t="str">
        <f>IFERROR(VLOOKUP(A28,'[1]For Report Q-2 '!$A$2:$AH$3476,30,0),"-")</f>
        <v>-</v>
      </c>
      <c r="AE28" s="1" t="str">
        <f>IFERROR(VLOOKUP(A28,'[1]For Report Q-2 '!$A$2:$AH$3476,31,0),"-")</f>
        <v>-</v>
      </c>
      <c r="AF28" s="1" t="str">
        <f>IFERROR(VLOOKUP(A28,'[1]For Report Q-2 '!$A$2:$AH$3476,32,0),"-")</f>
        <v>-</v>
      </c>
      <c r="AG28" s="2" t="str">
        <f>IFERROR(VLOOKUP(A28,'[1]For Report Q-2 '!$A$2:$AH$3476,33,0),"-")</f>
        <v>-</v>
      </c>
      <c r="AH28" s="1" t="str">
        <f t="shared" si="0"/>
        <v>-Active</v>
      </c>
      <c r="AI28" s="1" t="s">
        <v>1499</v>
      </c>
      <c r="AJ28" s="1" t="s">
        <v>1430</v>
      </c>
      <c r="AK28" s="1" t="s">
        <v>1554</v>
      </c>
    </row>
    <row r="29" spans="1:37" x14ac:dyDescent="0.25">
      <c r="A29" s="15">
        <v>9022850</v>
      </c>
      <c r="B29" s="15" t="s">
        <v>66</v>
      </c>
      <c r="C29" s="16">
        <v>44553</v>
      </c>
      <c r="D29" s="15" t="s">
        <v>70</v>
      </c>
      <c r="E29" s="1" t="s">
        <v>72</v>
      </c>
      <c r="F29" s="15" t="s">
        <v>46</v>
      </c>
      <c r="G29" s="1" t="s">
        <v>70</v>
      </c>
      <c r="H29" s="17">
        <v>22958.333333333332</v>
      </c>
      <c r="I29" s="18">
        <v>0.22958333333333333</v>
      </c>
      <c r="J29" s="1">
        <v>189019</v>
      </c>
      <c r="K29" s="1" t="s">
        <v>66</v>
      </c>
      <c r="L29" s="19">
        <v>110357.33333333334</v>
      </c>
      <c r="M29" s="1" t="s">
        <v>67</v>
      </c>
      <c r="N29" s="1" t="s">
        <v>72</v>
      </c>
      <c r="O29" s="1" t="s">
        <v>71</v>
      </c>
      <c r="P29" s="20">
        <v>189019</v>
      </c>
      <c r="Q29" s="1" t="s">
        <v>68</v>
      </c>
      <c r="R29" s="1" t="s">
        <v>16</v>
      </c>
      <c r="S29" s="1" t="s">
        <v>69</v>
      </c>
      <c r="T29" s="18">
        <f>IFERROR(VLOOKUP(A29,'[1]For Report Q-2 '!$A$2:$T$3476,20,0),"-")</f>
        <v>0.22958333333333333</v>
      </c>
      <c r="U29" s="55">
        <f>IFERROR(VLOOKUP(A29,'[1]For Report Q-2 '!$A$2:$U$3476,21,0),"-")</f>
        <v>0</v>
      </c>
      <c r="V29" s="2" t="str">
        <f>IFERROR(VLOOKUP(A29,'[1]For Report Q-2 '!$A$2:$V$3476,22,0),"-")</f>
        <v>-</v>
      </c>
      <c r="W29" s="1">
        <f>IFERROR(VLOOKUP(A29,'[1]For Report Q-2 '!$A$2:$W$3476,23,0),"-")</f>
        <v>0</v>
      </c>
      <c r="X29" s="1"/>
      <c r="Y29" s="1"/>
      <c r="Z29" s="2">
        <f>IFERROR(VLOOKUP(A29,'[1]For Report Q-2 '!$A$2:$Z$3476,26,0),"-")</f>
        <v>46121.594618055598</v>
      </c>
      <c r="AA29" s="1" t="str">
        <f>IFERROR(VLOOKUP(A29,'[1]For Report Q-2 '!$A$2:$AH$3476,27,0),"-")</f>
        <v>SR26045520484</v>
      </c>
      <c r="AB29" s="1" t="str">
        <f>IFERROR(VLOOKUP(A29,'[1]For Report Q-2 '!$A$2:$AH$3476,28,0),"-")</f>
        <v>Active</v>
      </c>
      <c r="AC29" s="2" t="str">
        <f>IFERROR(VLOOKUP(A29,'[1]For Report Q-2 '!$A$2:$AH$3476,29,0),"-")</f>
        <v>-</v>
      </c>
      <c r="AD29" s="2" t="str">
        <f>IFERROR(VLOOKUP(A29,'[1]For Report Q-2 '!$A$2:$AH$3476,30,0),"-")</f>
        <v>-</v>
      </c>
      <c r="AE29" s="1" t="str">
        <f>IFERROR(VLOOKUP(A29,'[1]For Report Q-2 '!$A$2:$AH$3476,31,0),"-")</f>
        <v>-</v>
      </c>
      <c r="AF29" s="1" t="str">
        <f>IFERROR(VLOOKUP(A29,'[1]For Report Q-2 '!$A$2:$AH$3476,32,0),"-")</f>
        <v>-</v>
      </c>
      <c r="AG29" s="2" t="str">
        <f>IFERROR(VLOOKUP(A29,'[1]For Report Q-2 '!$A$2:$AH$3476,33,0),"-")</f>
        <v>-</v>
      </c>
      <c r="AH29" s="1" t="str">
        <f t="shared" si="0"/>
        <v>-Active</v>
      </c>
      <c r="AI29" s="1" t="s">
        <v>1499</v>
      </c>
      <c r="AJ29" s="1" t="s">
        <v>1430</v>
      </c>
      <c r="AK29" s="1" t="s">
        <v>1552</v>
      </c>
    </row>
    <row r="30" spans="1:37" x14ac:dyDescent="0.25">
      <c r="A30" s="15">
        <v>9054156</v>
      </c>
      <c r="B30" s="15" t="s">
        <v>66</v>
      </c>
      <c r="C30" s="16">
        <v>44523</v>
      </c>
      <c r="D30" s="15" t="s">
        <v>70</v>
      </c>
      <c r="E30" s="1" t="s">
        <v>72</v>
      </c>
      <c r="F30" s="15" t="s">
        <v>46</v>
      </c>
      <c r="G30" s="1" t="s">
        <v>70</v>
      </c>
      <c r="H30" s="17">
        <v>11666.666666666666</v>
      </c>
      <c r="I30" s="18">
        <v>0.11666666666666665</v>
      </c>
      <c r="J30" s="1">
        <v>189019</v>
      </c>
      <c r="K30" s="1" t="s">
        <v>66</v>
      </c>
      <c r="L30" s="19">
        <v>110357.33333333334</v>
      </c>
      <c r="M30" s="1" t="s">
        <v>67</v>
      </c>
      <c r="N30" s="1" t="s">
        <v>72</v>
      </c>
      <c r="O30" s="1" t="s">
        <v>71</v>
      </c>
      <c r="P30" s="20">
        <v>189019</v>
      </c>
      <c r="Q30" s="1" t="s">
        <v>68</v>
      </c>
      <c r="R30" s="1" t="s">
        <v>16</v>
      </c>
      <c r="S30" s="1" t="s">
        <v>69</v>
      </c>
      <c r="T30" s="18">
        <f>IFERROR(VLOOKUP(A30,'[1]For Report Q-2 '!$A$2:$T$3476,20,0),"-")</f>
        <v>0.11666666666666665</v>
      </c>
      <c r="U30" s="55">
        <f>IFERROR(VLOOKUP(A30,'[1]For Report Q-2 '!$A$2:$U$3476,21,0),"-")</f>
        <v>0</v>
      </c>
      <c r="V30" s="2" t="str">
        <f>IFERROR(VLOOKUP(A30,'[1]For Report Q-2 '!$A$2:$V$3476,22,0),"-")</f>
        <v>-</v>
      </c>
      <c r="W30" s="1">
        <f>IFERROR(VLOOKUP(A30,'[1]For Report Q-2 '!$A$2:$W$3476,23,0),"-")</f>
        <v>0</v>
      </c>
      <c r="X30" s="1"/>
      <c r="Y30" s="1"/>
      <c r="Z30" s="2" t="str">
        <f>IFERROR(VLOOKUP(A30,'[1]For Report Q-2 '!$A$2:$Z$3476,26,0),"-")</f>
        <v>-</v>
      </c>
      <c r="AA30" s="1" t="str">
        <f>IFERROR(VLOOKUP(A30,'[1]For Report Q-2 '!$A$2:$AH$3476,27,0),"-")</f>
        <v>-</v>
      </c>
      <c r="AB30" s="1" t="str">
        <f>IFERROR(VLOOKUP(A30,'[1]For Report Q-2 '!$A$2:$AH$3476,28,0),"-")</f>
        <v>-</v>
      </c>
      <c r="AC30" s="2" t="str">
        <f>IFERROR(VLOOKUP(A30,'[1]For Report Q-2 '!$A$2:$AH$3476,29,0),"-")</f>
        <v>-</v>
      </c>
      <c r="AD30" s="2" t="str">
        <f>IFERROR(VLOOKUP(A30,'[1]For Report Q-2 '!$A$2:$AH$3476,30,0),"-")</f>
        <v>-</v>
      </c>
      <c r="AE30" s="1" t="str">
        <f>IFERROR(VLOOKUP(A30,'[1]For Report Q-2 '!$A$2:$AH$3476,31,0),"-")</f>
        <v>-</v>
      </c>
      <c r="AF30" s="1" t="str">
        <f>IFERROR(VLOOKUP(A30,'[1]For Report Q-2 '!$A$2:$AH$3476,32,0),"-")</f>
        <v>-</v>
      </c>
      <c r="AG30" s="2" t="str">
        <f>IFERROR(VLOOKUP(A30,'[1]For Report Q-2 '!$A$2:$AH$3476,33,0),"-")</f>
        <v>-</v>
      </c>
      <c r="AH30" s="1" t="str">
        <f t="shared" si="0"/>
        <v>--</v>
      </c>
      <c r="AI30" t="e">
        <v>#N/A</v>
      </c>
      <c r="AJ30" t="e">
        <v>#N/A</v>
      </c>
      <c r="AK30" t="e">
        <v>#N/A</v>
      </c>
    </row>
    <row r="31" spans="1:37" x14ac:dyDescent="0.25">
      <c r="A31" s="15">
        <v>9087691</v>
      </c>
      <c r="B31" s="15" t="s">
        <v>66</v>
      </c>
      <c r="C31" s="16">
        <v>44593</v>
      </c>
      <c r="D31" s="15" t="s">
        <v>70</v>
      </c>
      <c r="E31" s="1" t="s">
        <v>45</v>
      </c>
      <c r="F31" s="15" t="s">
        <v>46</v>
      </c>
      <c r="G31" s="1" t="s">
        <v>70</v>
      </c>
      <c r="H31" s="17">
        <v>36666.666666666664</v>
      </c>
      <c r="I31" s="18">
        <v>0.36666666666666664</v>
      </c>
      <c r="J31" s="1">
        <v>189019</v>
      </c>
      <c r="K31" s="1" t="s">
        <v>66</v>
      </c>
      <c r="L31" s="19">
        <v>110357.33333333334</v>
      </c>
      <c r="M31" s="1" t="s">
        <v>67</v>
      </c>
      <c r="N31" s="1" t="s">
        <v>47</v>
      </c>
      <c r="O31" s="1" t="s">
        <v>71</v>
      </c>
      <c r="P31" s="20">
        <v>189019</v>
      </c>
      <c r="Q31" s="1" t="s">
        <v>68</v>
      </c>
      <c r="R31" s="1" t="s">
        <v>16</v>
      </c>
      <c r="S31" s="1" t="s">
        <v>69</v>
      </c>
      <c r="T31" s="18">
        <f>IFERROR(VLOOKUP(A31,'[1]For Report Q-2 '!$A$2:$T$3476,20,0),"-")</f>
        <v>0.36666666666666664</v>
      </c>
      <c r="U31" s="55">
        <f>IFERROR(VLOOKUP(A31,'[1]For Report Q-2 '!$A$2:$U$3476,21,0),"-")</f>
        <v>0</v>
      </c>
      <c r="V31" s="2" t="str">
        <f>IFERROR(VLOOKUP(A31,'[1]For Report Q-2 '!$A$2:$V$3476,22,0),"-")</f>
        <v>-</v>
      </c>
      <c r="W31" s="1">
        <f>IFERROR(VLOOKUP(A31,'[1]For Report Q-2 '!$A$2:$W$3476,23,0),"-")</f>
        <v>0</v>
      </c>
      <c r="X31" s="1"/>
      <c r="Y31" s="1"/>
      <c r="Z31" s="2" t="str">
        <f>IFERROR(VLOOKUP(A31,'[1]For Report Q-2 '!$A$2:$Z$3476,26,0),"-")</f>
        <v>-</v>
      </c>
      <c r="AA31" s="1" t="str">
        <f>IFERROR(VLOOKUP(A31,'[1]For Report Q-2 '!$A$2:$AH$3476,27,0),"-")</f>
        <v>-</v>
      </c>
      <c r="AB31" s="1" t="str">
        <f>IFERROR(VLOOKUP(A31,'[1]For Report Q-2 '!$A$2:$AH$3476,28,0),"-")</f>
        <v>-</v>
      </c>
      <c r="AC31" s="2" t="str">
        <f>IFERROR(VLOOKUP(A31,'[1]For Report Q-2 '!$A$2:$AH$3476,29,0),"-")</f>
        <v>-</v>
      </c>
      <c r="AD31" s="2" t="str">
        <f>IFERROR(VLOOKUP(A31,'[1]For Report Q-2 '!$A$2:$AH$3476,30,0),"-")</f>
        <v>-</v>
      </c>
      <c r="AE31" s="1" t="str">
        <f>IFERROR(VLOOKUP(A31,'[1]For Report Q-2 '!$A$2:$AH$3476,31,0),"-")</f>
        <v>-</v>
      </c>
      <c r="AF31" s="1" t="str">
        <f>IFERROR(VLOOKUP(A31,'[1]For Report Q-2 '!$A$2:$AH$3476,32,0),"-")</f>
        <v>-</v>
      </c>
      <c r="AG31" s="2" t="str">
        <f>IFERROR(VLOOKUP(A31,'[1]For Report Q-2 '!$A$2:$AH$3476,33,0),"-")</f>
        <v>-</v>
      </c>
      <c r="AH31" s="1" t="str">
        <f t="shared" si="0"/>
        <v>--</v>
      </c>
      <c r="AI31" t="e">
        <v>#N/A</v>
      </c>
      <c r="AJ31" t="e">
        <v>#N/A</v>
      </c>
      <c r="AK31" t="e">
        <v>#N/A</v>
      </c>
    </row>
    <row r="32" spans="1:37" x14ac:dyDescent="0.25">
      <c r="A32" s="15">
        <v>9087967</v>
      </c>
      <c r="B32" s="15" t="s">
        <v>73</v>
      </c>
      <c r="C32" s="16">
        <v>44497</v>
      </c>
      <c r="D32" s="15" t="s">
        <v>70</v>
      </c>
      <c r="E32" s="1" t="s">
        <v>45</v>
      </c>
      <c r="F32" s="15" t="s">
        <v>46</v>
      </c>
      <c r="G32" s="1" t="s">
        <v>70</v>
      </c>
      <c r="H32" s="17">
        <v>50000</v>
      </c>
      <c r="I32" s="18">
        <v>0.5</v>
      </c>
      <c r="J32" s="1">
        <v>189019</v>
      </c>
      <c r="K32" s="1" t="s">
        <v>66</v>
      </c>
      <c r="L32" s="19">
        <v>110357.33333333334</v>
      </c>
      <c r="M32" s="1" t="s">
        <v>67</v>
      </c>
      <c r="N32" s="1" t="s">
        <v>47</v>
      </c>
      <c r="O32" s="1" t="s">
        <v>71</v>
      </c>
      <c r="P32" s="20">
        <v>189019</v>
      </c>
      <c r="Q32" s="1" t="s">
        <v>68</v>
      </c>
      <c r="R32" s="1" t="s">
        <v>16</v>
      </c>
      <c r="S32" s="1" t="s">
        <v>69</v>
      </c>
      <c r="T32" s="18">
        <f>IFERROR(VLOOKUP(A32,'[1]For Report Q-2 '!$A$2:$T$3476,20,0),"-")</f>
        <v>0.5</v>
      </c>
      <c r="U32" s="55">
        <f>IFERROR(VLOOKUP(A32,'[1]For Report Q-2 '!$A$2:$U$3476,21,0),"-")</f>
        <v>0</v>
      </c>
      <c r="V32" s="2" t="str">
        <f>IFERROR(VLOOKUP(A32,'[1]For Report Q-2 '!$A$2:$V$3476,22,0),"-")</f>
        <v>-</v>
      </c>
      <c r="W32" s="1">
        <f>IFERROR(VLOOKUP(A32,'[1]For Report Q-2 '!$A$2:$W$3476,23,0),"-")</f>
        <v>0</v>
      </c>
      <c r="X32" s="1"/>
      <c r="Y32" s="1"/>
      <c r="Z32" s="2" t="str">
        <f>IFERROR(VLOOKUP(A32,'[1]For Report Q-2 '!$A$2:$Z$3476,26,0),"-")</f>
        <v>-</v>
      </c>
      <c r="AA32" s="1" t="str">
        <f>IFERROR(VLOOKUP(A32,'[1]For Report Q-2 '!$A$2:$AH$3476,27,0),"-")</f>
        <v>-</v>
      </c>
      <c r="AB32" s="1" t="str">
        <f>IFERROR(VLOOKUP(A32,'[1]For Report Q-2 '!$A$2:$AH$3476,28,0),"-")</f>
        <v>-</v>
      </c>
      <c r="AC32" s="2" t="str">
        <f>IFERROR(VLOOKUP(A32,'[1]For Report Q-2 '!$A$2:$AH$3476,29,0),"-")</f>
        <v>-</v>
      </c>
      <c r="AD32" s="2" t="str">
        <f>IFERROR(VLOOKUP(A32,'[1]For Report Q-2 '!$A$2:$AH$3476,30,0),"-")</f>
        <v>-</v>
      </c>
      <c r="AE32" s="1" t="str">
        <f>IFERROR(VLOOKUP(A32,'[1]For Report Q-2 '!$A$2:$AH$3476,31,0),"-")</f>
        <v>-</v>
      </c>
      <c r="AF32" s="1" t="str">
        <f>IFERROR(VLOOKUP(A32,'[1]For Report Q-2 '!$A$2:$AH$3476,32,0),"-")</f>
        <v>-</v>
      </c>
      <c r="AG32" s="2" t="str">
        <f>IFERROR(VLOOKUP(A32,'[1]For Report Q-2 '!$A$2:$AH$3476,33,0),"-")</f>
        <v>-</v>
      </c>
      <c r="AH32" s="1" t="str">
        <f t="shared" si="0"/>
        <v>--</v>
      </c>
      <c r="AI32" t="e">
        <v>#N/A</v>
      </c>
      <c r="AJ32" t="e">
        <v>#N/A</v>
      </c>
      <c r="AK32" t="e">
        <v>#N/A</v>
      </c>
    </row>
    <row r="33" spans="1:37" x14ac:dyDescent="0.25">
      <c r="A33" s="15">
        <v>191144</v>
      </c>
      <c r="B33" s="15" t="s">
        <v>74</v>
      </c>
      <c r="C33" s="16">
        <v>44470</v>
      </c>
      <c r="D33" s="15" t="s">
        <v>75</v>
      </c>
      <c r="E33" s="1" t="s">
        <v>29</v>
      </c>
      <c r="F33" s="15" t="s">
        <v>30</v>
      </c>
      <c r="G33" s="1" t="s">
        <v>44</v>
      </c>
      <c r="H33" s="17">
        <v>14999</v>
      </c>
      <c r="I33" s="18">
        <v>0.14999000000000001</v>
      </c>
      <c r="J33" s="1">
        <v>191144</v>
      </c>
      <c r="K33" s="1" t="s">
        <v>74</v>
      </c>
      <c r="L33" s="19">
        <v>36249</v>
      </c>
      <c r="M33" s="1" t="s">
        <v>31</v>
      </c>
      <c r="N33" s="1" t="s">
        <v>29</v>
      </c>
      <c r="O33" s="1" t="s">
        <v>48</v>
      </c>
      <c r="P33" s="20">
        <v>191144</v>
      </c>
      <c r="Q33" s="1" t="s">
        <v>51</v>
      </c>
      <c r="R33" s="1" t="s">
        <v>16</v>
      </c>
      <c r="S33" s="1" t="s">
        <v>43</v>
      </c>
      <c r="T33" s="18">
        <f>IFERROR(VLOOKUP(A33,'[1]For Report Q-2 '!$A$2:$T$3476,20,0),"-")</f>
        <v>0.14999000000000001</v>
      </c>
      <c r="U33" s="55">
        <f>IFERROR(VLOOKUP(A33,'[1]For Report Q-2 '!$A$2:$U$3476,21,0),"-")</f>
        <v>0</v>
      </c>
      <c r="V33" s="2" t="str">
        <f>IFERROR(VLOOKUP(A33,'[1]For Report Q-2 '!$A$2:$V$3476,22,0),"-")</f>
        <v>-</v>
      </c>
      <c r="W33" s="1">
        <f>IFERROR(VLOOKUP(A33,'[1]For Report Q-2 '!$A$2:$W$3476,23,0),"-")</f>
        <v>0</v>
      </c>
      <c r="X33" s="1"/>
      <c r="Y33" s="1"/>
      <c r="Z33" s="2" t="str">
        <f>IFERROR(VLOOKUP(A33,'[1]For Report Q-2 '!$A$2:$Z$3476,26,0),"-")</f>
        <v>-</v>
      </c>
      <c r="AA33" s="1" t="str">
        <f>IFERROR(VLOOKUP(A33,'[1]For Report Q-2 '!$A$2:$AH$3476,27,0),"-")</f>
        <v>-</v>
      </c>
      <c r="AB33" s="1" t="str">
        <f>IFERROR(VLOOKUP(A33,'[1]For Report Q-2 '!$A$2:$AH$3476,28,0),"-")</f>
        <v>-</v>
      </c>
      <c r="AC33" s="2" t="str">
        <f>IFERROR(VLOOKUP(A33,'[1]For Report Q-2 '!$A$2:$AH$3476,29,0),"-")</f>
        <v>-</v>
      </c>
      <c r="AD33" s="2" t="str">
        <f>IFERROR(VLOOKUP(A33,'[1]For Report Q-2 '!$A$2:$AH$3476,30,0),"-")</f>
        <v>-</v>
      </c>
      <c r="AE33" s="1" t="str">
        <f>IFERROR(VLOOKUP(A33,'[1]For Report Q-2 '!$A$2:$AH$3476,31,0),"-")</f>
        <v>-</v>
      </c>
      <c r="AF33" s="1" t="str">
        <f>IFERROR(VLOOKUP(A33,'[1]For Report Q-2 '!$A$2:$AH$3476,32,0),"-")</f>
        <v>-</v>
      </c>
      <c r="AG33" s="2" t="str">
        <f>IFERROR(VLOOKUP(A33,'[1]For Report Q-2 '!$A$2:$AH$3476,33,0),"-")</f>
        <v>-</v>
      </c>
      <c r="AH33" s="1" t="str">
        <f t="shared" si="0"/>
        <v>--</v>
      </c>
      <c r="AI33" t="e">
        <v>#N/A</v>
      </c>
      <c r="AJ33" t="e">
        <v>#N/A</v>
      </c>
      <c r="AK33" t="e">
        <v>#N/A</v>
      </c>
    </row>
    <row r="34" spans="1:37" x14ac:dyDescent="0.25">
      <c r="A34" s="15">
        <v>9132874</v>
      </c>
      <c r="B34" s="15" t="s">
        <v>76</v>
      </c>
      <c r="C34" s="16">
        <v>45961</v>
      </c>
      <c r="D34" s="15" t="s">
        <v>56</v>
      </c>
      <c r="E34" s="1" t="s">
        <v>45</v>
      </c>
      <c r="F34" s="15" t="s">
        <v>46</v>
      </c>
      <c r="G34" s="1" t="s">
        <v>56</v>
      </c>
      <c r="H34" s="17">
        <v>21250</v>
      </c>
      <c r="I34" s="18">
        <v>0.21249999999999999</v>
      </c>
      <c r="J34" s="1">
        <v>191144</v>
      </c>
      <c r="K34" s="1" t="s">
        <v>74</v>
      </c>
      <c r="L34" s="19">
        <v>36249</v>
      </c>
      <c r="M34" s="1" t="s">
        <v>31</v>
      </c>
      <c r="N34" s="1" t="s">
        <v>47</v>
      </c>
      <c r="O34" s="1" t="s">
        <v>59</v>
      </c>
      <c r="P34" s="20">
        <v>191144</v>
      </c>
      <c r="Q34" s="1" t="s">
        <v>51</v>
      </c>
      <c r="R34" s="1" t="s">
        <v>16</v>
      </c>
      <c r="S34" s="1" t="s">
        <v>43</v>
      </c>
      <c r="T34" s="18">
        <f>IFERROR(VLOOKUP(A34,'[1]For Report Q-2 '!$A$2:$T$3476,20,0),"-")</f>
        <v>0.21249999999999999</v>
      </c>
      <c r="U34" s="55">
        <f>IFERROR(VLOOKUP(A34,'[1]For Report Q-2 '!$A$2:$U$3476,21,0),"-")</f>
        <v>0</v>
      </c>
      <c r="V34" s="2" t="str">
        <f>IFERROR(VLOOKUP(A34,'[1]For Report Q-2 '!$A$2:$V$3476,22,0),"-")</f>
        <v>-</v>
      </c>
      <c r="W34" s="1">
        <f>IFERROR(VLOOKUP(A34,'[1]For Report Q-2 '!$A$2:$W$3476,23,0),"-")</f>
        <v>0</v>
      </c>
      <c r="X34" s="1"/>
      <c r="Y34" s="1"/>
      <c r="Z34" s="2" t="str">
        <f>IFERROR(VLOOKUP(A34,'[1]For Report Q-2 '!$A$2:$Z$3476,26,0),"-")</f>
        <v>-</v>
      </c>
      <c r="AA34" s="1" t="str">
        <f>IFERROR(VLOOKUP(A34,'[1]For Report Q-2 '!$A$2:$AH$3476,27,0),"-")</f>
        <v>-</v>
      </c>
      <c r="AB34" s="1" t="str">
        <f>IFERROR(VLOOKUP(A34,'[1]For Report Q-2 '!$A$2:$AH$3476,28,0),"-")</f>
        <v>-</v>
      </c>
      <c r="AC34" s="2" t="str">
        <f>IFERROR(VLOOKUP(A34,'[1]For Report Q-2 '!$A$2:$AH$3476,29,0),"-")</f>
        <v>-</v>
      </c>
      <c r="AD34" s="2" t="str">
        <f>IFERROR(VLOOKUP(A34,'[1]For Report Q-2 '!$A$2:$AH$3476,30,0),"-")</f>
        <v>-</v>
      </c>
      <c r="AE34" s="1" t="str">
        <f>IFERROR(VLOOKUP(A34,'[1]For Report Q-2 '!$A$2:$AH$3476,31,0),"-")</f>
        <v>-</v>
      </c>
      <c r="AF34" s="1" t="str">
        <f>IFERROR(VLOOKUP(A34,'[1]For Report Q-2 '!$A$2:$AH$3476,32,0),"-")</f>
        <v>-</v>
      </c>
      <c r="AG34" s="2" t="str">
        <f>IFERROR(VLOOKUP(A34,'[1]For Report Q-2 '!$A$2:$AH$3476,33,0),"-")</f>
        <v>-</v>
      </c>
      <c r="AH34" s="1" t="str">
        <f t="shared" si="0"/>
        <v>--</v>
      </c>
      <c r="AI34" t="e">
        <v>#N/A</v>
      </c>
      <c r="AJ34" t="e">
        <v>#N/A</v>
      </c>
      <c r="AK34" t="e">
        <v>#N/A</v>
      </c>
    </row>
    <row r="35" spans="1:37" x14ac:dyDescent="0.25">
      <c r="A35" s="15">
        <v>191310</v>
      </c>
      <c r="B35" s="15" t="s">
        <v>77</v>
      </c>
      <c r="C35" s="16">
        <v>43256</v>
      </c>
      <c r="D35" s="15" t="s">
        <v>56</v>
      </c>
      <c r="E35" s="1" t="s">
        <v>29</v>
      </c>
      <c r="F35" s="15" t="s">
        <v>30</v>
      </c>
      <c r="G35" s="1" t="s">
        <v>56</v>
      </c>
      <c r="H35" s="17">
        <v>17999</v>
      </c>
      <c r="I35" s="18">
        <v>0.17999000000000001</v>
      </c>
      <c r="J35" s="1">
        <v>191310</v>
      </c>
      <c r="K35" s="1" t="s">
        <v>78</v>
      </c>
      <c r="L35" s="19">
        <v>53212</v>
      </c>
      <c r="M35" s="1" t="s">
        <v>31</v>
      </c>
      <c r="N35" s="1" t="s">
        <v>29</v>
      </c>
      <c r="O35" s="1" t="s">
        <v>59</v>
      </c>
      <c r="P35" s="20">
        <v>191310</v>
      </c>
      <c r="Q35" s="1" t="s">
        <v>79</v>
      </c>
      <c r="R35" s="1" t="s">
        <v>16</v>
      </c>
      <c r="S35" s="1" t="s">
        <v>80</v>
      </c>
      <c r="T35" s="18">
        <f>IFERROR(VLOOKUP(A35,'[1]For Report Q-2 '!$A$2:$T$3476,20,0),"-")</f>
        <v>0.17999000000000001</v>
      </c>
      <c r="U35" s="55">
        <f>IFERROR(VLOOKUP(A35,'[1]For Report Q-2 '!$A$2:$U$3476,21,0),"-")</f>
        <v>0</v>
      </c>
      <c r="V35" s="2" t="str">
        <f>IFERROR(VLOOKUP(A35,'[1]For Report Q-2 '!$A$2:$V$3476,22,0),"-")</f>
        <v>-</v>
      </c>
      <c r="W35" s="1">
        <f>IFERROR(VLOOKUP(A35,'[1]For Report Q-2 '!$A$2:$W$3476,23,0),"-")</f>
        <v>0</v>
      </c>
      <c r="X35" s="1"/>
      <c r="Y35" s="1"/>
      <c r="Z35" s="2" t="str">
        <f>IFERROR(VLOOKUP(A35,'[1]For Report Q-2 '!$A$2:$Z$3476,26,0),"-")</f>
        <v>-</v>
      </c>
      <c r="AA35" s="1" t="str">
        <f>IFERROR(VLOOKUP(A35,'[1]For Report Q-2 '!$A$2:$AH$3476,27,0),"-")</f>
        <v>-</v>
      </c>
      <c r="AB35" s="1" t="str">
        <f>IFERROR(VLOOKUP(A35,'[1]For Report Q-2 '!$A$2:$AH$3476,28,0),"-")</f>
        <v>-</v>
      </c>
      <c r="AC35" s="2" t="str">
        <f>IFERROR(VLOOKUP(A35,'[1]For Report Q-2 '!$A$2:$AH$3476,29,0),"-")</f>
        <v>-</v>
      </c>
      <c r="AD35" s="2" t="str">
        <f>IFERROR(VLOOKUP(A35,'[1]For Report Q-2 '!$A$2:$AH$3476,30,0),"-")</f>
        <v>-</v>
      </c>
      <c r="AE35" s="1" t="str">
        <f>IFERROR(VLOOKUP(A35,'[1]For Report Q-2 '!$A$2:$AH$3476,31,0),"-")</f>
        <v>-</v>
      </c>
      <c r="AF35" s="1" t="str">
        <f>IFERROR(VLOOKUP(A35,'[1]For Report Q-2 '!$A$2:$AH$3476,32,0),"-")</f>
        <v>-</v>
      </c>
      <c r="AG35" s="2" t="str">
        <f>IFERROR(VLOOKUP(A35,'[1]For Report Q-2 '!$A$2:$AH$3476,33,0),"-")</f>
        <v>-</v>
      </c>
      <c r="AH35" s="1" t="str">
        <f t="shared" si="0"/>
        <v>--</v>
      </c>
      <c r="AI35" t="e">
        <v>#N/A</v>
      </c>
      <c r="AJ35" t="e">
        <v>#N/A</v>
      </c>
      <c r="AK35" t="e">
        <v>#N/A</v>
      </c>
    </row>
    <row r="36" spans="1:37" x14ac:dyDescent="0.25">
      <c r="A36" s="15">
        <v>2347873</v>
      </c>
      <c r="B36" s="15" t="s">
        <v>81</v>
      </c>
      <c r="C36" s="16">
        <v>45749</v>
      </c>
      <c r="D36" s="15" t="s">
        <v>56</v>
      </c>
      <c r="E36" s="1" t="s">
        <v>29</v>
      </c>
      <c r="F36" s="15" t="s">
        <v>30</v>
      </c>
      <c r="G36" s="1" t="s">
        <v>56</v>
      </c>
      <c r="H36" s="17">
        <v>7713</v>
      </c>
      <c r="I36" s="18">
        <v>7.7130000000000004E-2</v>
      </c>
      <c r="J36" s="1">
        <v>191310</v>
      </c>
      <c r="K36" s="1" t="s">
        <v>78</v>
      </c>
      <c r="L36" s="19">
        <v>53212</v>
      </c>
      <c r="M36" s="1" t="s">
        <v>31</v>
      </c>
      <c r="N36" s="1" t="s">
        <v>29</v>
      </c>
      <c r="O36" s="1" t="s">
        <v>59</v>
      </c>
      <c r="P36" s="20">
        <v>191310</v>
      </c>
      <c r="Q36" s="1" t="s">
        <v>79</v>
      </c>
      <c r="R36" s="1" t="s">
        <v>16</v>
      </c>
      <c r="S36" s="1" t="s">
        <v>80</v>
      </c>
      <c r="T36" s="18">
        <f>IFERROR(VLOOKUP(A36,'[1]For Report Q-2 '!$A$2:$T$3476,20,0),"-")</f>
        <v>7.7130000000000004E-2</v>
      </c>
      <c r="U36" s="55">
        <f>IFERROR(VLOOKUP(A36,'[1]For Report Q-2 '!$A$2:$U$3476,21,0),"-")</f>
        <v>0</v>
      </c>
      <c r="V36" s="2" t="str">
        <f>IFERROR(VLOOKUP(A36,'[1]For Report Q-2 '!$A$2:$V$3476,22,0),"-")</f>
        <v>-</v>
      </c>
      <c r="W36" s="1">
        <f>IFERROR(VLOOKUP(A36,'[1]For Report Q-2 '!$A$2:$W$3476,23,0),"-")</f>
        <v>0</v>
      </c>
      <c r="X36" s="1"/>
      <c r="Y36" s="1"/>
      <c r="Z36" s="2" t="str">
        <f>IFERROR(VLOOKUP(A36,'[1]For Report Q-2 '!$A$2:$Z$3476,26,0),"-")</f>
        <v>-</v>
      </c>
      <c r="AA36" s="1" t="str">
        <f>IFERROR(VLOOKUP(A36,'[1]For Report Q-2 '!$A$2:$AH$3476,27,0),"-")</f>
        <v>-</v>
      </c>
      <c r="AB36" s="1" t="str">
        <f>IFERROR(VLOOKUP(A36,'[1]For Report Q-2 '!$A$2:$AH$3476,28,0),"-")</f>
        <v>-</v>
      </c>
      <c r="AC36" s="2" t="str">
        <f>IFERROR(VLOOKUP(A36,'[1]For Report Q-2 '!$A$2:$AH$3476,29,0),"-")</f>
        <v>-</v>
      </c>
      <c r="AD36" s="2" t="str">
        <f>IFERROR(VLOOKUP(A36,'[1]For Report Q-2 '!$A$2:$AH$3476,30,0),"-")</f>
        <v>-</v>
      </c>
      <c r="AE36" s="1" t="str">
        <f>IFERROR(VLOOKUP(A36,'[1]For Report Q-2 '!$A$2:$AH$3476,31,0),"-")</f>
        <v>-</v>
      </c>
      <c r="AF36" s="1" t="str">
        <f>IFERROR(VLOOKUP(A36,'[1]For Report Q-2 '!$A$2:$AH$3476,32,0),"-")</f>
        <v>-</v>
      </c>
      <c r="AG36" s="2" t="str">
        <f>IFERROR(VLOOKUP(A36,'[1]For Report Q-2 '!$A$2:$AH$3476,33,0),"-")</f>
        <v>-</v>
      </c>
      <c r="AH36" s="1" t="str">
        <f t="shared" si="0"/>
        <v>--</v>
      </c>
      <c r="AI36" t="e">
        <v>#N/A</v>
      </c>
      <c r="AJ36" t="e">
        <v>#N/A</v>
      </c>
      <c r="AK36" t="e">
        <v>#N/A</v>
      </c>
    </row>
    <row r="37" spans="1:37" x14ac:dyDescent="0.25">
      <c r="A37" s="15">
        <v>9130445</v>
      </c>
      <c r="B37" s="15" t="s">
        <v>81</v>
      </c>
      <c r="C37" s="16">
        <v>45828</v>
      </c>
      <c r="D37" s="15" t="s">
        <v>70</v>
      </c>
      <c r="E37" s="1" t="s">
        <v>45</v>
      </c>
      <c r="F37" s="15" t="s">
        <v>46</v>
      </c>
      <c r="G37" s="1" t="s">
        <v>70</v>
      </c>
      <c r="H37" s="17">
        <v>27500</v>
      </c>
      <c r="I37" s="18">
        <v>0.27500000000000002</v>
      </c>
      <c r="J37" s="1">
        <v>191310</v>
      </c>
      <c r="K37" s="1" t="s">
        <v>78</v>
      </c>
      <c r="L37" s="19">
        <v>53212</v>
      </c>
      <c r="M37" s="1" t="s">
        <v>31</v>
      </c>
      <c r="N37" s="1" t="s">
        <v>47</v>
      </c>
      <c r="O37" s="1" t="s">
        <v>71</v>
      </c>
      <c r="P37" s="20">
        <v>191310</v>
      </c>
      <c r="Q37" s="1" t="s">
        <v>79</v>
      </c>
      <c r="R37" s="1" t="s">
        <v>16</v>
      </c>
      <c r="S37" s="1" t="s">
        <v>80</v>
      </c>
      <c r="T37" s="18">
        <f>IFERROR(VLOOKUP(A37,'[1]For Report Q-2 '!$A$2:$T$3476,20,0),"-")</f>
        <v>0.27500000000000002</v>
      </c>
      <c r="U37" s="55">
        <f>IFERROR(VLOOKUP(A37,'[1]For Report Q-2 '!$A$2:$U$3476,21,0),"-")</f>
        <v>0</v>
      </c>
      <c r="V37" s="2" t="str">
        <f>IFERROR(VLOOKUP(A37,'[1]For Report Q-2 '!$A$2:$V$3476,22,0),"-")</f>
        <v>-</v>
      </c>
      <c r="W37" s="1">
        <f>IFERROR(VLOOKUP(A37,'[1]For Report Q-2 '!$A$2:$W$3476,23,0),"-")</f>
        <v>0</v>
      </c>
      <c r="X37" s="1"/>
      <c r="Y37" s="1"/>
      <c r="Z37" s="2" t="str">
        <f>IFERROR(VLOOKUP(A37,'[1]For Report Q-2 '!$A$2:$Z$3476,26,0),"-")</f>
        <v>-</v>
      </c>
      <c r="AA37" s="1" t="str">
        <f>IFERROR(VLOOKUP(A37,'[1]For Report Q-2 '!$A$2:$AH$3476,27,0),"-")</f>
        <v>-</v>
      </c>
      <c r="AB37" s="1" t="str">
        <f>IFERROR(VLOOKUP(A37,'[1]For Report Q-2 '!$A$2:$AH$3476,28,0),"-")</f>
        <v>-</v>
      </c>
      <c r="AC37" s="2" t="str">
        <f>IFERROR(VLOOKUP(A37,'[1]For Report Q-2 '!$A$2:$AH$3476,29,0),"-")</f>
        <v>-</v>
      </c>
      <c r="AD37" s="2" t="str">
        <f>IFERROR(VLOOKUP(A37,'[1]For Report Q-2 '!$A$2:$AH$3476,30,0),"-")</f>
        <v>-</v>
      </c>
      <c r="AE37" s="1" t="str">
        <f>IFERROR(VLOOKUP(A37,'[1]For Report Q-2 '!$A$2:$AH$3476,31,0),"-")</f>
        <v>-</v>
      </c>
      <c r="AF37" s="1" t="str">
        <f>IFERROR(VLOOKUP(A37,'[1]For Report Q-2 '!$A$2:$AH$3476,32,0),"-")</f>
        <v>-</v>
      </c>
      <c r="AG37" s="2" t="str">
        <f>IFERROR(VLOOKUP(A37,'[1]For Report Q-2 '!$A$2:$AH$3476,33,0),"-")</f>
        <v>-</v>
      </c>
      <c r="AH37" s="1" t="str">
        <f t="shared" si="0"/>
        <v>--</v>
      </c>
      <c r="AI37" t="e">
        <v>#N/A</v>
      </c>
      <c r="AJ37" t="e">
        <v>#N/A</v>
      </c>
      <c r="AK37" t="e">
        <v>#N/A</v>
      </c>
    </row>
    <row r="38" spans="1:37" x14ac:dyDescent="0.25">
      <c r="A38" s="15">
        <v>192198</v>
      </c>
      <c r="B38" s="15" t="s">
        <v>82</v>
      </c>
      <c r="C38" s="16">
        <v>43271</v>
      </c>
      <c r="D38" s="15" t="s">
        <v>83</v>
      </c>
      <c r="E38" s="1" t="s">
        <v>29</v>
      </c>
      <c r="F38" s="15" t="s">
        <v>30</v>
      </c>
      <c r="G38" s="1" t="s">
        <v>83</v>
      </c>
      <c r="H38" s="17">
        <v>6999</v>
      </c>
      <c r="I38" s="18">
        <v>6.9989999999999997E-2</v>
      </c>
      <c r="J38" s="1">
        <v>192198</v>
      </c>
      <c r="K38" s="1" t="s">
        <v>82</v>
      </c>
      <c r="L38" s="19">
        <v>47877.666666666672</v>
      </c>
      <c r="M38" s="1" t="s">
        <v>31</v>
      </c>
      <c r="N38" s="1" t="s">
        <v>29</v>
      </c>
      <c r="O38" s="1" t="s">
        <v>84</v>
      </c>
      <c r="P38" s="20">
        <v>192198</v>
      </c>
      <c r="Q38" s="1" t="s">
        <v>85</v>
      </c>
      <c r="R38" s="1" t="s">
        <v>16</v>
      </c>
      <c r="S38" s="1" t="s">
        <v>80</v>
      </c>
      <c r="T38" s="18">
        <f>IFERROR(VLOOKUP(A38,'[1]For Report Q-2 '!$A$2:$T$3476,20,0),"-")</f>
        <v>6.9989999999999997E-2</v>
      </c>
      <c r="U38" s="55">
        <f>IFERROR(VLOOKUP(A38,'[1]For Report Q-2 '!$A$2:$U$3476,21,0),"-")</f>
        <v>0</v>
      </c>
      <c r="V38" s="2" t="str">
        <f>IFERROR(VLOOKUP(A38,'[1]For Report Q-2 '!$A$2:$V$3476,22,0),"-")</f>
        <v>-</v>
      </c>
      <c r="W38" s="1">
        <f>IFERROR(VLOOKUP(A38,'[1]For Report Q-2 '!$A$2:$W$3476,23,0),"-")</f>
        <v>0</v>
      </c>
      <c r="X38" s="1"/>
      <c r="Y38" s="1"/>
      <c r="Z38" s="2" t="str">
        <f>IFERROR(VLOOKUP(A38,'[1]For Report Q-2 '!$A$2:$Z$3476,26,0),"-")</f>
        <v>-</v>
      </c>
      <c r="AA38" s="1" t="str">
        <f>IFERROR(VLOOKUP(A38,'[1]For Report Q-2 '!$A$2:$AH$3476,27,0),"-")</f>
        <v>-</v>
      </c>
      <c r="AB38" s="1" t="str">
        <f>IFERROR(VLOOKUP(A38,'[1]For Report Q-2 '!$A$2:$AH$3476,28,0),"-")</f>
        <v>-</v>
      </c>
      <c r="AC38" s="2" t="str">
        <f>IFERROR(VLOOKUP(A38,'[1]For Report Q-2 '!$A$2:$AH$3476,29,0),"-")</f>
        <v>-</v>
      </c>
      <c r="AD38" s="2" t="str">
        <f>IFERROR(VLOOKUP(A38,'[1]For Report Q-2 '!$A$2:$AH$3476,30,0),"-")</f>
        <v>-</v>
      </c>
      <c r="AE38" s="1" t="str">
        <f>IFERROR(VLOOKUP(A38,'[1]For Report Q-2 '!$A$2:$AH$3476,31,0),"-")</f>
        <v>-</v>
      </c>
      <c r="AF38" s="1" t="str">
        <f>IFERROR(VLOOKUP(A38,'[1]For Report Q-2 '!$A$2:$AH$3476,32,0),"-")</f>
        <v>-</v>
      </c>
      <c r="AG38" s="2" t="str">
        <f>IFERROR(VLOOKUP(A38,'[1]For Report Q-2 '!$A$2:$AH$3476,33,0),"-")</f>
        <v>-</v>
      </c>
      <c r="AH38" s="1" t="str">
        <f t="shared" si="0"/>
        <v>--</v>
      </c>
      <c r="AI38" t="e">
        <v>#N/A</v>
      </c>
      <c r="AJ38" t="e">
        <v>#N/A</v>
      </c>
      <c r="AK38" t="e">
        <v>#N/A</v>
      </c>
    </row>
    <row r="39" spans="1:37" x14ac:dyDescent="0.25">
      <c r="A39" s="15">
        <v>195777</v>
      </c>
      <c r="B39" s="15" t="s">
        <v>82</v>
      </c>
      <c r="C39" s="16">
        <v>43372</v>
      </c>
      <c r="D39" s="15" t="s">
        <v>56</v>
      </c>
      <c r="E39" s="1" t="s">
        <v>29</v>
      </c>
      <c r="F39" s="15" t="s">
        <v>30</v>
      </c>
      <c r="G39" s="1" t="s">
        <v>56</v>
      </c>
      <c r="H39" s="17">
        <v>8999</v>
      </c>
      <c r="I39" s="18">
        <v>8.9990000000000001E-2</v>
      </c>
      <c r="J39" s="1">
        <v>192198</v>
      </c>
      <c r="K39" s="1" t="s">
        <v>82</v>
      </c>
      <c r="L39" s="19">
        <v>47877.666666666672</v>
      </c>
      <c r="M39" s="1" t="s">
        <v>31</v>
      </c>
      <c r="N39" s="1" t="s">
        <v>29</v>
      </c>
      <c r="O39" s="1" t="s">
        <v>59</v>
      </c>
      <c r="P39" s="20">
        <v>192198</v>
      </c>
      <c r="Q39" s="1" t="s">
        <v>85</v>
      </c>
      <c r="R39" s="1" t="s">
        <v>16</v>
      </c>
      <c r="S39" s="1" t="s">
        <v>80</v>
      </c>
      <c r="T39" s="18">
        <f>IFERROR(VLOOKUP(A39,'[1]For Report Q-2 '!$A$2:$T$3476,20,0),"-")</f>
        <v>8.9990000000000001E-2</v>
      </c>
      <c r="U39" s="55">
        <f>IFERROR(VLOOKUP(A39,'[1]For Report Q-2 '!$A$2:$U$3476,21,0),"-")</f>
        <v>0</v>
      </c>
      <c r="V39" s="2" t="str">
        <f>IFERROR(VLOOKUP(A39,'[1]For Report Q-2 '!$A$2:$V$3476,22,0),"-")</f>
        <v>-</v>
      </c>
      <c r="W39" s="1">
        <f>IFERROR(VLOOKUP(A39,'[1]For Report Q-2 '!$A$2:$W$3476,23,0),"-")</f>
        <v>0</v>
      </c>
      <c r="X39" s="1"/>
      <c r="Y39" s="1"/>
      <c r="Z39" s="2" t="str">
        <f>IFERROR(VLOOKUP(A39,'[1]For Report Q-2 '!$A$2:$Z$3476,26,0),"-")</f>
        <v>-</v>
      </c>
      <c r="AA39" s="1" t="str">
        <f>IFERROR(VLOOKUP(A39,'[1]For Report Q-2 '!$A$2:$AH$3476,27,0),"-")</f>
        <v>-</v>
      </c>
      <c r="AB39" s="1" t="str">
        <f>IFERROR(VLOOKUP(A39,'[1]For Report Q-2 '!$A$2:$AH$3476,28,0),"-")</f>
        <v>-</v>
      </c>
      <c r="AC39" s="2" t="str">
        <f>IFERROR(VLOOKUP(A39,'[1]For Report Q-2 '!$A$2:$AH$3476,29,0),"-")</f>
        <v>-</v>
      </c>
      <c r="AD39" s="2" t="str">
        <f>IFERROR(VLOOKUP(A39,'[1]For Report Q-2 '!$A$2:$AH$3476,30,0),"-")</f>
        <v>-</v>
      </c>
      <c r="AE39" s="1" t="str">
        <f>IFERROR(VLOOKUP(A39,'[1]For Report Q-2 '!$A$2:$AH$3476,31,0),"-")</f>
        <v>-</v>
      </c>
      <c r="AF39" s="1" t="str">
        <f>IFERROR(VLOOKUP(A39,'[1]For Report Q-2 '!$A$2:$AH$3476,32,0),"-")</f>
        <v>-</v>
      </c>
      <c r="AG39" s="2" t="str">
        <f>IFERROR(VLOOKUP(A39,'[1]For Report Q-2 '!$A$2:$AH$3476,33,0),"-")</f>
        <v>-</v>
      </c>
      <c r="AH39" s="1" t="str">
        <f t="shared" si="0"/>
        <v>--</v>
      </c>
      <c r="AI39" t="e">
        <v>#N/A</v>
      </c>
      <c r="AJ39" t="e">
        <v>#N/A</v>
      </c>
      <c r="AK39" t="e">
        <v>#N/A</v>
      </c>
    </row>
    <row r="40" spans="1:37" x14ac:dyDescent="0.25">
      <c r="A40" s="15">
        <v>2347007</v>
      </c>
      <c r="B40" s="15" t="s">
        <v>82</v>
      </c>
      <c r="C40" s="16">
        <v>45532</v>
      </c>
      <c r="D40" s="15" t="s">
        <v>83</v>
      </c>
      <c r="E40" s="1" t="s">
        <v>29</v>
      </c>
      <c r="F40" s="15" t="s">
        <v>30</v>
      </c>
      <c r="G40" s="1" t="s">
        <v>83</v>
      </c>
      <c r="H40" s="17">
        <v>7713</v>
      </c>
      <c r="I40" s="18">
        <v>7.7130000000000004E-2</v>
      </c>
      <c r="J40" s="1">
        <v>192198</v>
      </c>
      <c r="K40" s="1" t="s">
        <v>82</v>
      </c>
      <c r="L40" s="19">
        <v>47877.666666666672</v>
      </c>
      <c r="M40" s="1" t="s">
        <v>31</v>
      </c>
      <c r="N40" s="1" t="s">
        <v>29</v>
      </c>
      <c r="O40" s="1" t="s">
        <v>84</v>
      </c>
      <c r="P40" s="20">
        <v>192198</v>
      </c>
      <c r="Q40" s="1" t="s">
        <v>85</v>
      </c>
      <c r="R40" s="1" t="s">
        <v>16</v>
      </c>
      <c r="S40" s="1" t="s">
        <v>80</v>
      </c>
      <c r="T40" s="18">
        <f>IFERROR(VLOOKUP(A40,'[1]For Report Q-2 '!$A$2:$T$3476,20,0),"-")</f>
        <v>7.7130000000000004E-2</v>
      </c>
      <c r="U40" s="55">
        <f>IFERROR(VLOOKUP(A40,'[1]For Report Q-2 '!$A$2:$U$3476,21,0),"-")</f>
        <v>0</v>
      </c>
      <c r="V40" s="2" t="str">
        <f>IFERROR(VLOOKUP(A40,'[1]For Report Q-2 '!$A$2:$V$3476,22,0),"-")</f>
        <v>-</v>
      </c>
      <c r="W40" s="1">
        <f>IFERROR(VLOOKUP(A40,'[1]For Report Q-2 '!$A$2:$W$3476,23,0),"-")</f>
        <v>0</v>
      </c>
      <c r="X40" s="1"/>
      <c r="Y40" s="1"/>
      <c r="Z40" s="2" t="str">
        <f>IFERROR(VLOOKUP(A40,'[1]For Report Q-2 '!$A$2:$Z$3476,26,0),"-")</f>
        <v>-</v>
      </c>
      <c r="AA40" s="1" t="str">
        <f>IFERROR(VLOOKUP(A40,'[1]For Report Q-2 '!$A$2:$AH$3476,27,0),"-")</f>
        <v>-</v>
      </c>
      <c r="AB40" s="1" t="str">
        <f>IFERROR(VLOOKUP(A40,'[1]For Report Q-2 '!$A$2:$AH$3476,28,0),"-")</f>
        <v>-</v>
      </c>
      <c r="AC40" s="2" t="str">
        <f>IFERROR(VLOOKUP(A40,'[1]For Report Q-2 '!$A$2:$AH$3476,29,0),"-")</f>
        <v>-</v>
      </c>
      <c r="AD40" s="2" t="str">
        <f>IFERROR(VLOOKUP(A40,'[1]For Report Q-2 '!$A$2:$AH$3476,30,0),"-")</f>
        <v>-</v>
      </c>
      <c r="AE40" s="1" t="str">
        <f>IFERROR(VLOOKUP(A40,'[1]For Report Q-2 '!$A$2:$AH$3476,31,0),"-")</f>
        <v>-</v>
      </c>
      <c r="AF40" s="1" t="str">
        <f>IFERROR(VLOOKUP(A40,'[1]For Report Q-2 '!$A$2:$AH$3476,32,0),"-")</f>
        <v>-</v>
      </c>
      <c r="AG40" s="2" t="str">
        <f>IFERROR(VLOOKUP(A40,'[1]For Report Q-2 '!$A$2:$AH$3476,33,0),"-")</f>
        <v>-</v>
      </c>
      <c r="AH40" s="1" t="str">
        <f t="shared" si="0"/>
        <v>--</v>
      </c>
      <c r="AI40" t="e">
        <v>#N/A</v>
      </c>
      <c r="AJ40" t="e">
        <v>#N/A</v>
      </c>
      <c r="AK40" t="e">
        <v>#N/A</v>
      </c>
    </row>
    <row r="41" spans="1:37" x14ac:dyDescent="0.25">
      <c r="A41" s="15">
        <v>9125152</v>
      </c>
      <c r="B41" s="15" t="s">
        <v>82</v>
      </c>
      <c r="C41" s="16">
        <v>45509</v>
      </c>
      <c r="D41" s="15" t="s">
        <v>83</v>
      </c>
      <c r="E41" s="1" t="s">
        <v>86</v>
      </c>
      <c r="F41" s="15" t="s">
        <v>46</v>
      </c>
      <c r="G41" s="1" t="s">
        <v>83</v>
      </c>
      <c r="H41" s="17">
        <v>10000</v>
      </c>
      <c r="I41" s="18">
        <v>0.1</v>
      </c>
      <c r="J41" s="1">
        <v>192198</v>
      </c>
      <c r="K41" s="1" t="s">
        <v>82</v>
      </c>
      <c r="L41" s="19">
        <v>47877.666666666672</v>
      </c>
      <c r="M41" s="1" t="s">
        <v>31</v>
      </c>
      <c r="N41" s="1" t="s">
        <v>86</v>
      </c>
      <c r="O41" s="1" t="s">
        <v>84</v>
      </c>
      <c r="P41" s="20">
        <v>192198</v>
      </c>
      <c r="Q41" s="1" t="s">
        <v>85</v>
      </c>
      <c r="R41" s="1" t="s">
        <v>16</v>
      </c>
      <c r="S41" s="1" t="s">
        <v>80</v>
      </c>
      <c r="T41" s="18">
        <f>IFERROR(VLOOKUP(A41,'[1]For Report Q-2 '!$A$2:$T$3476,20,0),"-")</f>
        <v>0.1</v>
      </c>
      <c r="U41" s="55">
        <f>IFERROR(VLOOKUP(A41,'[1]For Report Q-2 '!$A$2:$U$3476,21,0),"-")</f>
        <v>0</v>
      </c>
      <c r="V41" s="2" t="str">
        <f>IFERROR(VLOOKUP(A41,'[1]For Report Q-2 '!$A$2:$V$3476,22,0),"-")</f>
        <v>-</v>
      </c>
      <c r="W41" s="1">
        <f>IFERROR(VLOOKUP(A41,'[1]For Report Q-2 '!$A$2:$W$3476,23,0),"-")</f>
        <v>0</v>
      </c>
      <c r="X41" s="1"/>
      <c r="Y41" s="1"/>
      <c r="Z41" s="2" t="str">
        <f>IFERROR(VLOOKUP(A41,'[1]For Report Q-2 '!$A$2:$Z$3476,26,0),"-")</f>
        <v>-</v>
      </c>
      <c r="AA41" s="1" t="str">
        <f>IFERROR(VLOOKUP(A41,'[1]For Report Q-2 '!$A$2:$AH$3476,27,0),"-")</f>
        <v>-</v>
      </c>
      <c r="AB41" s="1" t="str">
        <f>IFERROR(VLOOKUP(A41,'[1]For Report Q-2 '!$A$2:$AH$3476,28,0),"-")</f>
        <v>-</v>
      </c>
      <c r="AC41" s="2" t="str">
        <f>IFERROR(VLOOKUP(A41,'[1]For Report Q-2 '!$A$2:$AH$3476,29,0),"-")</f>
        <v>-</v>
      </c>
      <c r="AD41" s="2" t="str">
        <f>IFERROR(VLOOKUP(A41,'[1]For Report Q-2 '!$A$2:$AH$3476,30,0),"-")</f>
        <v>-</v>
      </c>
      <c r="AE41" s="1" t="str">
        <f>IFERROR(VLOOKUP(A41,'[1]For Report Q-2 '!$A$2:$AH$3476,31,0),"-")</f>
        <v>-</v>
      </c>
      <c r="AF41" s="1" t="str">
        <f>IFERROR(VLOOKUP(A41,'[1]For Report Q-2 '!$A$2:$AH$3476,32,0),"-")</f>
        <v>-</v>
      </c>
      <c r="AG41" s="2" t="str">
        <f>IFERROR(VLOOKUP(A41,'[1]For Report Q-2 '!$A$2:$AH$3476,33,0),"-")</f>
        <v>-</v>
      </c>
      <c r="AH41" s="1" t="str">
        <f t="shared" si="0"/>
        <v>--</v>
      </c>
      <c r="AI41" t="e">
        <v>#N/A</v>
      </c>
      <c r="AJ41" t="e">
        <v>#N/A</v>
      </c>
      <c r="AK41" t="e">
        <v>#N/A</v>
      </c>
    </row>
    <row r="42" spans="1:37" x14ac:dyDescent="0.25">
      <c r="A42" s="15">
        <v>9128673</v>
      </c>
      <c r="B42" s="15" t="s">
        <v>82</v>
      </c>
      <c r="C42" s="16">
        <v>45672</v>
      </c>
      <c r="D42" s="15" t="s">
        <v>56</v>
      </c>
      <c r="E42" s="1" t="s">
        <v>45</v>
      </c>
      <c r="F42" s="15" t="s">
        <v>46</v>
      </c>
      <c r="G42" s="1" t="s">
        <v>56</v>
      </c>
      <c r="H42" s="17">
        <v>14166.666666666668</v>
      </c>
      <c r="I42" s="18">
        <v>0.14166666666666669</v>
      </c>
      <c r="J42" s="1">
        <v>192198</v>
      </c>
      <c r="K42" s="1" t="s">
        <v>82</v>
      </c>
      <c r="L42" s="19">
        <v>47877.666666666672</v>
      </c>
      <c r="M42" s="1" t="s">
        <v>31</v>
      </c>
      <c r="N42" s="1" t="s">
        <v>47</v>
      </c>
      <c r="O42" s="1" t="s">
        <v>59</v>
      </c>
      <c r="P42" s="20">
        <v>192198</v>
      </c>
      <c r="Q42" s="1" t="s">
        <v>85</v>
      </c>
      <c r="R42" s="1" t="s">
        <v>16</v>
      </c>
      <c r="S42" s="1" t="s">
        <v>80</v>
      </c>
      <c r="T42" s="18">
        <f>IFERROR(VLOOKUP(A42,'[1]For Report Q-2 '!$A$2:$T$3476,20,0),"-")</f>
        <v>0.14166666666666669</v>
      </c>
      <c r="U42" s="55">
        <f>IFERROR(VLOOKUP(A42,'[1]For Report Q-2 '!$A$2:$U$3476,21,0),"-")</f>
        <v>0</v>
      </c>
      <c r="V42" s="2" t="str">
        <f>IFERROR(VLOOKUP(A42,'[1]For Report Q-2 '!$A$2:$V$3476,22,0),"-")</f>
        <v>-</v>
      </c>
      <c r="W42" s="1">
        <f>IFERROR(VLOOKUP(A42,'[1]For Report Q-2 '!$A$2:$W$3476,23,0),"-")</f>
        <v>0</v>
      </c>
      <c r="X42" s="1"/>
      <c r="Y42" s="1"/>
      <c r="Z42" s="2" t="str">
        <f>IFERROR(VLOOKUP(A42,'[1]For Report Q-2 '!$A$2:$Z$3476,26,0),"-")</f>
        <v>-</v>
      </c>
      <c r="AA42" s="1" t="str">
        <f>IFERROR(VLOOKUP(A42,'[1]For Report Q-2 '!$A$2:$AH$3476,27,0),"-")</f>
        <v>-</v>
      </c>
      <c r="AB42" s="1" t="str">
        <f>IFERROR(VLOOKUP(A42,'[1]For Report Q-2 '!$A$2:$AH$3476,28,0),"-")</f>
        <v>-</v>
      </c>
      <c r="AC42" s="2" t="str">
        <f>IFERROR(VLOOKUP(A42,'[1]For Report Q-2 '!$A$2:$AH$3476,29,0),"-")</f>
        <v>-</v>
      </c>
      <c r="AD42" s="2" t="str">
        <f>IFERROR(VLOOKUP(A42,'[1]For Report Q-2 '!$A$2:$AH$3476,30,0),"-")</f>
        <v>-</v>
      </c>
      <c r="AE42" s="1" t="str">
        <f>IFERROR(VLOOKUP(A42,'[1]For Report Q-2 '!$A$2:$AH$3476,31,0),"-")</f>
        <v>-</v>
      </c>
      <c r="AF42" s="1" t="str">
        <f>IFERROR(VLOOKUP(A42,'[1]For Report Q-2 '!$A$2:$AH$3476,32,0),"-")</f>
        <v>-</v>
      </c>
      <c r="AG42" s="2" t="str">
        <f>IFERROR(VLOOKUP(A42,'[1]For Report Q-2 '!$A$2:$AH$3476,33,0),"-")</f>
        <v>-</v>
      </c>
      <c r="AH42" s="1" t="str">
        <f t="shared" si="0"/>
        <v>--</v>
      </c>
      <c r="AI42" t="e">
        <v>#N/A</v>
      </c>
      <c r="AJ42" t="e">
        <v>#N/A</v>
      </c>
      <c r="AK42" t="e">
        <v>#N/A</v>
      </c>
    </row>
    <row r="43" spans="1:37" x14ac:dyDescent="0.25">
      <c r="A43" s="15">
        <v>194387</v>
      </c>
      <c r="B43" s="15" t="s">
        <v>87</v>
      </c>
      <c r="C43" s="16">
        <v>43348</v>
      </c>
      <c r="D43" s="15" t="s">
        <v>28</v>
      </c>
      <c r="E43" s="1" t="s">
        <v>57</v>
      </c>
      <c r="F43" s="15" t="s">
        <v>30</v>
      </c>
      <c r="G43" s="1" t="s">
        <v>28</v>
      </c>
      <c r="H43" s="17">
        <v>3499</v>
      </c>
      <c r="I43" s="18">
        <v>3.499E-2</v>
      </c>
      <c r="J43" s="1">
        <v>194387</v>
      </c>
      <c r="K43" s="1" t="s">
        <v>88</v>
      </c>
      <c r="L43" s="19">
        <v>36992</v>
      </c>
      <c r="M43" s="1" t="s">
        <v>31</v>
      </c>
      <c r="N43" s="1" t="s">
        <v>57</v>
      </c>
      <c r="O43" s="1" t="s">
        <v>38</v>
      </c>
      <c r="P43" s="20">
        <v>194387</v>
      </c>
      <c r="Q43" s="1" t="s">
        <v>69</v>
      </c>
      <c r="R43" s="1" t="s">
        <v>89</v>
      </c>
      <c r="S43" s="1" t="s">
        <v>69</v>
      </c>
      <c r="T43" s="18">
        <f>IFERROR(VLOOKUP(A43,'[1]For Report Q-2 '!$A$2:$T$3476,20,0),"-")</f>
        <v>3.499E-2</v>
      </c>
      <c r="U43" s="55">
        <f>IFERROR(VLOOKUP(A43,'[1]For Report Q-2 '!$A$2:$U$3476,21,0),"-")</f>
        <v>0</v>
      </c>
      <c r="V43" s="2" t="str">
        <f>IFERROR(VLOOKUP(A43,'[1]For Report Q-2 '!$A$2:$V$3476,22,0),"-")</f>
        <v>-</v>
      </c>
      <c r="W43" s="1">
        <f>IFERROR(VLOOKUP(A43,'[1]For Report Q-2 '!$A$2:$W$3476,23,0),"-")</f>
        <v>0</v>
      </c>
      <c r="X43" s="1"/>
      <c r="Y43" s="1"/>
      <c r="Z43" s="2" t="str">
        <f>IFERROR(VLOOKUP(A43,'[1]For Report Q-2 '!$A$2:$Z$3476,26,0),"-")</f>
        <v>-</v>
      </c>
      <c r="AA43" s="1" t="str">
        <f>IFERROR(VLOOKUP(A43,'[1]For Report Q-2 '!$A$2:$AH$3476,27,0),"-")</f>
        <v>-</v>
      </c>
      <c r="AB43" s="1" t="str">
        <f>IFERROR(VLOOKUP(A43,'[1]For Report Q-2 '!$A$2:$AH$3476,28,0),"-")</f>
        <v>-</v>
      </c>
      <c r="AC43" s="2" t="str">
        <f>IFERROR(VLOOKUP(A43,'[1]For Report Q-2 '!$A$2:$AH$3476,29,0),"-")</f>
        <v>-</v>
      </c>
      <c r="AD43" s="2" t="str">
        <f>IFERROR(VLOOKUP(A43,'[1]For Report Q-2 '!$A$2:$AH$3476,30,0),"-")</f>
        <v>-</v>
      </c>
      <c r="AE43" s="1" t="str">
        <f>IFERROR(VLOOKUP(A43,'[1]For Report Q-2 '!$A$2:$AH$3476,31,0),"-")</f>
        <v>-</v>
      </c>
      <c r="AF43" s="1" t="str">
        <f>IFERROR(VLOOKUP(A43,'[1]For Report Q-2 '!$A$2:$AH$3476,32,0),"-")</f>
        <v>-</v>
      </c>
      <c r="AG43" s="2" t="str">
        <f>IFERROR(VLOOKUP(A43,'[1]For Report Q-2 '!$A$2:$AH$3476,33,0),"-")</f>
        <v>-</v>
      </c>
      <c r="AH43" s="1" t="str">
        <f t="shared" si="0"/>
        <v>--</v>
      </c>
      <c r="AI43" t="e">
        <v>#N/A</v>
      </c>
      <c r="AJ43" t="e">
        <v>#N/A</v>
      </c>
      <c r="AK43" t="e">
        <v>#N/A</v>
      </c>
    </row>
    <row r="44" spans="1:37" x14ac:dyDescent="0.25">
      <c r="A44" s="15">
        <v>211065</v>
      </c>
      <c r="B44" s="15" t="s">
        <v>88</v>
      </c>
      <c r="C44" s="16">
        <v>43711</v>
      </c>
      <c r="D44" s="15" t="s">
        <v>56</v>
      </c>
      <c r="E44" s="1" t="s">
        <v>29</v>
      </c>
      <c r="F44" s="15" t="s">
        <v>30</v>
      </c>
      <c r="G44" s="1" t="s">
        <v>56</v>
      </c>
      <c r="H44" s="17">
        <v>1499</v>
      </c>
      <c r="I44" s="18">
        <v>1.499E-2</v>
      </c>
      <c r="J44" s="1">
        <v>194387</v>
      </c>
      <c r="K44" s="1" t="s">
        <v>88</v>
      </c>
      <c r="L44" s="19">
        <v>36992</v>
      </c>
      <c r="M44" s="1" t="s">
        <v>31</v>
      </c>
      <c r="N44" s="1" t="s">
        <v>29</v>
      </c>
      <c r="O44" s="1" t="s">
        <v>59</v>
      </c>
      <c r="P44" s="20">
        <v>194387</v>
      </c>
      <c r="Q44" s="1" t="s">
        <v>69</v>
      </c>
      <c r="R44" s="1" t="s">
        <v>89</v>
      </c>
      <c r="S44" s="1" t="s">
        <v>69</v>
      </c>
      <c r="T44" s="18">
        <f>IFERROR(VLOOKUP(A44,'[1]For Report Q-2 '!$A$2:$T$3476,20,0),"-")</f>
        <v>1.499E-2</v>
      </c>
      <c r="U44" s="55">
        <f>IFERROR(VLOOKUP(A44,'[1]For Report Q-2 '!$A$2:$U$3476,21,0),"-")</f>
        <v>0</v>
      </c>
      <c r="V44" s="2" t="str">
        <f>IFERROR(VLOOKUP(A44,'[1]For Report Q-2 '!$A$2:$V$3476,22,0),"-")</f>
        <v>-</v>
      </c>
      <c r="W44" s="1">
        <f>IFERROR(VLOOKUP(A44,'[1]For Report Q-2 '!$A$2:$W$3476,23,0),"-")</f>
        <v>0</v>
      </c>
      <c r="X44" s="1"/>
      <c r="Y44" s="1"/>
      <c r="Z44" s="2" t="str">
        <f>IFERROR(VLOOKUP(A44,'[1]For Report Q-2 '!$A$2:$Z$3476,26,0),"-")</f>
        <v>-</v>
      </c>
      <c r="AA44" s="1" t="str">
        <f>IFERROR(VLOOKUP(A44,'[1]For Report Q-2 '!$A$2:$AH$3476,27,0),"-")</f>
        <v>-</v>
      </c>
      <c r="AB44" s="1" t="str">
        <f>IFERROR(VLOOKUP(A44,'[1]For Report Q-2 '!$A$2:$AH$3476,28,0),"-")</f>
        <v>-</v>
      </c>
      <c r="AC44" s="2" t="str">
        <f>IFERROR(VLOOKUP(A44,'[1]For Report Q-2 '!$A$2:$AH$3476,29,0),"-")</f>
        <v>-</v>
      </c>
      <c r="AD44" s="2" t="str">
        <f>IFERROR(VLOOKUP(A44,'[1]For Report Q-2 '!$A$2:$AH$3476,30,0),"-")</f>
        <v>-</v>
      </c>
      <c r="AE44" s="1" t="str">
        <f>IFERROR(VLOOKUP(A44,'[1]For Report Q-2 '!$A$2:$AH$3476,31,0),"-")</f>
        <v>-</v>
      </c>
      <c r="AF44" s="1" t="str">
        <f>IFERROR(VLOOKUP(A44,'[1]For Report Q-2 '!$A$2:$AH$3476,32,0),"-")</f>
        <v>-</v>
      </c>
      <c r="AG44" s="2" t="str">
        <f>IFERROR(VLOOKUP(A44,'[1]For Report Q-2 '!$A$2:$AH$3476,33,0),"-")</f>
        <v>-</v>
      </c>
      <c r="AH44" s="1" t="str">
        <f t="shared" si="0"/>
        <v>--</v>
      </c>
      <c r="AI44" t="e">
        <v>#N/A</v>
      </c>
      <c r="AJ44" t="e">
        <v>#N/A</v>
      </c>
      <c r="AK44" t="e">
        <v>#N/A</v>
      </c>
    </row>
    <row r="45" spans="1:37" x14ac:dyDescent="0.25">
      <c r="A45" s="15">
        <v>225324</v>
      </c>
      <c r="B45" s="15" t="s">
        <v>88</v>
      </c>
      <c r="C45" s="16">
        <v>45089</v>
      </c>
      <c r="D45" s="15" t="s">
        <v>63</v>
      </c>
      <c r="E45" s="1" t="s">
        <v>29</v>
      </c>
      <c r="F45" s="15" t="s">
        <v>30</v>
      </c>
      <c r="G45" s="1" t="s">
        <v>40</v>
      </c>
      <c r="H45" s="17">
        <v>1499</v>
      </c>
      <c r="I45" s="18">
        <v>1.499E-2</v>
      </c>
      <c r="J45" s="1">
        <v>194387</v>
      </c>
      <c r="K45" s="1" t="s">
        <v>88</v>
      </c>
      <c r="L45" s="19">
        <v>36992</v>
      </c>
      <c r="M45" s="1" t="s">
        <v>31</v>
      </c>
      <c r="N45" s="1" t="s">
        <v>29</v>
      </c>
      <c r="O45" s="1" t="s">
        <v>50</v>
      </c>
      <c r="P45" s="20">
        <v>194387</v>
      </c>
      <c r="Q45" s="1" t="s">
        <v>69</v>
      </c>
      <c r="R45" s="1" t="s">
        <v>89</v>
      </c>
      <c r="S45" s="1" t="s">
        <v>69</v>
      </c>
      <c r="T45" s="18">
        <f>IFERROR(VLOOKUP(A45,'[1]For Report Q-2 '!$A$2:$T$3476,20,0),"-")</f>
        <v>1.499E-2</v>
      </c>
      <c r="U45" s="55">
        <f>IFERROR(VLOOKUP(A45,'[1]For Report Q-2 '!$A$2:$U$3476,21,0),"-")</f>
        <v>0</v>
      </c>
      <c r="V45" s="2" t="str">
        <f>IFERROR(VLOOKUP(A45,'[1]For Report Q-2 '!$A$2:$V$3476,22,0),"-")</f>
        <v>-</v>
      </c>
      <c r="W45" s="1">
        <f>IFERROR(VLOOKUP(A45,'[1]For Report Q-2 '!$A$2:$W$3476,23,0),"-")</f>
        <v>0</v>
      </c>
      <c r="X45" s="1"/>
      <c r="Y45" s="1"/>
      <c r="Z45" s="2" t="str">
        <f>IFERROR(VLOOKUP(A45,'[1]For Report Q-2 '!$A$2:$Z$3476,26,0),"-")</f>
        <v>-</v>
      </c>
      <c r="AA45" s="1" t="str">
        <f>IFERROR(VLOOKUP(A45,'[1]For Report Q-2 '!$A$2:$AH$3476,27,0),"-")</f>
        <v>-</v>
      </c>
      <c r="AB45" s="1" t="str">
        <f>IFERROR(VLOOKUP(A45,'[1]For Report Q-2 '!$A$2:$AH$3476,28,0),"-")</f>
        <v>-</v>
      </c>
      <c r="AC45" s="2" t="str">
        <f>IFERROR(VLOOKUP(A45,'[1]For Report Q-2 '!$A$2:$AH$3476,29,0),"-")</f>
        <v>-</v>
      </c>
      <c r="AD45" s="2" t="str">
        <f>IFERROR(VLOOKUP(A45,'[1]For Report Q-2 '!$A$2:$AH$3476,30,0),"-")</f>
        <v>-</v>
      </c>
      <c r="AE45" s="1" t="str">
        <f>IFERROR(VLOOKUP(A45,'[1]For Report Q-2 '!$A$2:$AH$3476,31,0),"-")</f>
        <v>-</v>
      </c>
      <c r="AF45" s="1" t="str">
        <f>IFERROR(VLOOKUP(A45,'[1]For Report Q-2 '!$A$2:$AH$3476,32,0),"-")</f>
        <v>-</v>
      </c>
      <c r="AG45" s="2" t="str">
        <f>IFERROR(VLOOKUP(A45,'[1]For Report Q-2 '!$A$2:$AH$3476,33,0),"-")</f>
        <v>-</v>
      </c>
      <c r="AH45" s="1" t="str">
        <f t="shared" si="0"/>
        <v>--</v>
      </c>
      <c r="AI45" t="e">
        <v>#N/A</v>
      </c>
      <c r="AJ45" t="e">
        <v>#N/A</v>
      </c>
      <c r="AK45" t="e">
        <v>#N/A</v>
      </c>
    </row>
    <row r="46" spans="1:37" x14ac:dyDescent="0.25">
      <c r="A46" s="15">
        <v>225325</v>
      </c>
      <c r="B46" s="15" t="s">
        <v>88</v>
      </c>
      <c r="C46" s="16">
        <v>45091</v>
      </c>
      <c r="D46" s="15" t="s">
        <v>56</v>
      </c>
      <c r="E46" s="1" t="s">
        <v>29</v>
      </c>
      <c r="F46" s="15" t="s">
        <v>30</v>
      </c>
      <c r="G46" s="1" t="s">
        <v>56</v>
      </c>
      <c r="H46" s="17">
        <v>1499</v>
      </c>
      <c r="I46" s="18">
        <v>1.499E-2</v>
      </c>
      <c r="J46" s="1">
        <v>194387</v>
      </c>
      <c r="K46" s="1" t="s">
        <v>88</v>
      </c>
      <c r="L46" s="19">
        <v>36992</v>
      </c>
      <c r="M46" s="1" t="s">
        <v>31</v>
      </c>
      <c r="N46" s="1" t="s">
        <v>29</v>
      </c>
      <c r="O46" s="1" t="s">
        <v>59</v>
      </c>
      <c r="P46" s="20">
        <v>194387</v>
      </c>
      <c r="Q46" s="1" t="s">
        <v>69</v>
      </c>
      <c r="R46" s="1" t="s">
        <v>89</v>
      </c>
      <c r="S46" s="1" t="s">
        <v>69</v>
      </c>
      <c r="T46" s="18">
        <f>IFERROR(VLOOKUP(A46,'[1]For Report Q-2 '!$A$2:$T$3476,20,0),"-")</f>
        <v>1.499E-2</v>
      </c>
      <c r="U46" s="55">
        <f>IFERROR(VLOOKUP(A46,'[1]For Report Q-2 '!$A$2:$U$3476,21,0),"-")</f>
        <v>0</v>
      </c>
      <c r="V46" s="2" t="str">
        <f>IFERROR(VLOOKUP(A46,'[1]For Report Q-2 '!$A$2:$V$3476,22,0),"-")</f>
        <v>-</v>
      </c>
      <c r="W46" s="1">
        <f>IFERROR(VLOOKUP(A46,'[1]For Report Q-2 '!$A$2:$W$3476,23,0),"-")</f>
        <v>0</v>
      </c>
      <c r="X46" s="1"/>
      <c r="Y46" s="1"/>
      <c r="Z46" s="2" t="str">
        <f>IFERROR(VLOOKUP(A46,'[1]For Report Q-2 '!$A$2:$Z$3476,26,0),"-")</f>
        <v>-</v>
      </c>
      <c r="AA46" s="1" t="str">
        <f>IFERROR(VLOOKUP(A46,'[1]For Report Q-2 '!$A$2:$AH$3476,27,0),"-")</f>
        <v>-</v>
      </c>
      <c r="AB46" s="1" t="str">
        <f>IFERROR(VLOOKUP(A46,'[1]For Report Q-2 '!$A$2:$AH$3476,28,0),"-")</f>
        <v>-</v>
      </c>
      <c r="AC46" s="2" t="str">
        <f>IFERROR(VLOOKUP(A46,'[1]For Report Q-2 '!$A$2:$AH$3476,29,0),"-")</f>
        <v>-</v>
      </c>
      <c r="AD46" s="2" t="str">
        <f>IFERROR(VLOOKUP(A46,'[1]For Report Q-2 '!$A$2:$AH$3476,30,0),"-")</f>
        <v>-</v>
      </c>
      <c r="AE46" s="1" t="str">
        <f>IFERROR(VLOOKUP(A46,'[1]For Report Q-2 '!$A$2:$AH$3476,31,0),"-")</f>
        <v>-</v>
      </c>
      <c r="AF46" s="1" t="str">
        <f>IFERROR(VLOOKUP(A46,'[1]For Report Q-2 '!$A$2:$AH$3476,32,0),"-")</f>
        <v>-</v>
      </c>
      <c r="AG46" s="2" t="str">
        <f>IFERROR(VLOOKUP(A46,'[1]For Report Q-2 '!$A$2:$AH$3476,33,0),"-")</f>
        <v>-</v>
      </c>
      <c r="AH46" s="1" t="str">
        <f t="shared" si="0"/>
        <v>--</v>
      </c>
      <c r="AI46" t="e">
        <v>#N/A</v>
      </c>
      <c r="AJ46" t="e">
        <v>#N/A</v>
      </c>
      <c r="AK46" t="e">
        <v>#N/A</v>
      </c>
    </row>
    <row r="47" spans="1:37" x14ac:dyDescent="0.25">
      <c r="A47" s="15">
        <v>2318518</v>
      </c>
      <c r="B47" s="15" t="s">
        <v>88</v>
      </c>
      <c r="C47" s="16">
        <v>44499</v>
      </c>
      <c r="D47" s="15" t="s">
        <v>83</v>
      </c>
      <c r="E47" s="1" t="s">
        <v>29</v>
      </c>
      <c r="F47" s="15" t="s">
        <v>30</v>
      </c>
      <c r="G47" s="1" t="s">
        <v>83</v>
      </c>
      <c r="H47" s="17">
        <v>1499</v>
      </c>
      <c r="I47" s="18">
        <v>1.499E-2</v>
      </c>
      <c r="J47" s="1">
        <v>194387</v>
      </c>
      <c r="K47" s="1" t="s">
        <v>88</v>
      </c>
      <c r="L47" s="19">
        <v>36992</v>
      </c>
      <c r="M47" s="1" t="s">
        <v>31</v>
      </c>
      <c r="N47" s="1" t="s">
        <v>29</v>
      </c>
      <c r="O47" s="1" t="s">
        <v>84</v>
      </c>
      <c r="P47" s="20">
        <v>194387</v>
      </c>
      <c r="Q47" s="1" t="s">
        <v>69</v>
      </c>
      <c r="R47" s="1" t="s">
        <v>89</v>
      </c>
      <c r="S47" s="1" t="s">
        <v>69</v>
      </c>
      <c r="T47" s="18">
        <f>IFERROR(VLOOKUP(A47,'[1]For Report Q-2 '!$A$2:$T$3476,20,0),"-")</f>
        <v>0</v>
      </c>
      <c r="U47" s="55">
        <f>IFERROR(VLOOKUP(A47,'[1]For Report Q-2 '!$A$2:$U$3476,21,0),"-")</f>
        <v>1.499E-2</v>
      </c>
      <c r="V47" s="2">
        <f>IFERROR(VLOOKUP(A47,'[1]For Report Q-2 '!$A$2:$V$3476,22,0),"-")</f>
        <v>46118</v>
      </c>
      <c r="W47" s="1" t="str">
        <f>IFERROR(VLOOKUP(A47,'[1]For Report Q-2 '!$A$2:$W$3476,23,0),"-")</f>
        <v>Apr'26</v>
      </c>
      <c r="X47" s="1"/>
      <c r="Y47" s="1"/>
      <c r="Z47" s="2" t="str">
        <f>IFERROR(VLOOKUP(A47,'[1]For Report Q-2 '!$A$2:$Z$3476,26,0),"-")</f>
        <v>-</v>
      </c>
      <c r="AA47" s="1" t="str">
        <f>IFERROR(VLOOKUP(A47,'[1]For Report Q-2 '!$A$2:$AH$3476,27,0),"-")</f>
        <v>-</v>
      </c>
      <c r="AB47" s="1" t="str">
        <f>IFERROR(VLOOKUP(A47,'[1]For Report Q-2 '!$A$2:$AH$3476,28,0),"-")</f>
        <v>-</v>
      </c>
      <c r="AC47" s="2" t="str">
        <f>IFERROR(VLOOKUP(A47,'[1]For Report Q-2 '!$A$2:$AH$3476,29,0),"-")</f>
        <v>-</v>
      </c>
      <c r="AD47" s="2">
        <f>IFERROR(VLOOKUP(A47,'[1]For Report Q-2 '!$A$2:$AH$3476,30,0),"-")</f>
        <v>46097.710694444402</v>
      </c>
      <c r="AE47" s="1" t="str">
        <f>IFERROR(VLOOKUP(A47,'[1]For Report Q-2 '!$A$2:$AH$3476,31,0),"-")</f>
        <v>SR26035493986</v>
      </c>
      <c r="AF47" s="1" t="str">
        <f>IFERROR(VLOOKUP(A47,'[1]For Report Q-2 '!$A$2:$AH$3476,32,0),"-")</f>
        <v>Churned</v>
      </c>
      <c r="AG47" s="2">
        <f>IFERROR(VLOOKUP(A47,'[1]For Report Q-2 '!$A$2:$AH$3476,33,0),"-")</f>
        <v>46118</v>
      </c>
      <c r="AH47" s="1" t="str">
        <f t="shared" si="0"/>
        <v>Churned-</v>
      </c>
      <c r="AI47" t="e">
        <v>#N/A</v>
      </c>
      <c r="AJ47" t="e">
        <v>#N/A</v>
      </c>
      <c r="AK47" t="e">
        <v>#N/A</v>
      </c>
    </row>
    <row r="48" spans="1:37" x14ac:dyDescent="0.25">
      <c r="A48" s="15">
        <v>2329302</v>
      </c>
      <c r="B48" s="15" t="s">
        <v>90</v>
      </c>
      <c r="C48" s="16">
        <v>44783</v>
      </c>
      <c r="D48" s="15" t="s">
        <v>28</v>
      </c>
      <c r="E48" s="1" t="s">
        <v>57</v>
      </c>
      <c r="F48" s="15" t="s">
        <v>30</v>
      </c>
      <c r="G48" s="1" t="s">
        <v>28</v>
      </c>
      <c r="H48" s="17">
        <v>1899</v>
      </c>
      <c r="I48" s="18">
        <v>1.899E-2</v>
      </c>
      <c r="J48" s="1">
        <v>194387</v>
      </c>
      <c r="K48" s="1" t="s">
        <v>88</v>
      </c>
      <c r="L48" s="19">
        <v>36992</v>
      </c>
      <c r="M48" s="1" t="s">
        <v>31</v>
      </c>
      <c r="N48" s="1" t="s">
        <v>57</v>
      </c>
      <c r="O48" s="1" t="s">
        <v>38</v>
      </c>
      <c r="P48" s="20">
        <v>194387</v>
      </c>
      <c r="Q48" s="1" t="s">
        <v>69</v>
      </c>
      <c r="R48" s="1" t="s">
        <v>89</v>
      </c>
      <c r="S48" s="1" t="s">
        <v>69</v>
      </c>
      <c r="T48" s="18">
        <f>IFERROR(VLOOKUP(A48,'[1]For Report Q-2 '!$A$2:$T$3476,20,0),"-")</f>
        <v>1.899E-2</v>
      </c>
      <c r="U48" s="55">
        <f>IFERROR(VLOOKUP(A48,'[1]For Report Q-2 '!$A$2:$U$3476,21,0),"-")</f>
        <v>0</v>
      </c>
      <c r="V48" s="2" t="str">
        <f>IFERROR(VLOOKUP(A48,'[1]For Report Q-2 '!$A$2:$V$3476,22,0),"-")</f>
        <v>-</v>
      </c>
      <c r="W48" s="1">
        <f>IFERROR(VLOOKUP(A48,'[1]For Report Q-2 '!$A$2:$W$3476,23,0),"-")</f>
        <v>0</v>
      </c>
      <c r="X48" s="1"/>
      <c r="Y48" s="1"/>
      <c r="Z48" s="2" t="str">
        <f>IFERROR(VLOOKUP(A48,'[1]For Report Q-2 '!$A$2:$Z$3476,26,0),"-")</f>
        <v>-</v>
      </c>
      <c r="AA48" s="1" t="str">
        <f>IFERROR(VLOOKUP(A48,'[1]For Report Q-2 '!$A$2:$AH$3476,27,0),"-")</f>
        <v>-</v>
      </c>
      <c r="AB48" s="1" t="str">
        <f>IFERROR(VLOOKUP(A48,'[1]For Report Q-2 '!$A$2:$AH$3476,28,0),"-")</f>
        <v>-</v>
      </c>
      <c r="AC48" s="2" t="str">
        <f>IFERROR(VLOOKUP(A48,'[1]For Report Q-2 '!$A$2:$AH$3476,29,0),"-")</f>
        <v>-</v>
      </c>
      <c r="AD48" s="2" t="str">
        <f>IFERROR(VLOOKUP(A48,'[1]For Report Q-2 '!$A$2:$AH$3476,30,0),"-")</f>
        <v>-</v>
      </c>
      <c r="AE48" s="1" t="str">
        <f>IFERROR(VLOOKUP(A48,'[1]For Report Q-2 '!$A$2:$AH$3476,31,0),"-")</f>
        <v>-</v>
      </c>
      <c r="AF48" s="1" t="str">
        <f>IFERROR(VLOOKUP(A48,'[1]For Report Q-2 '!$A$2:$AH$3476,32,0),"-")</f>
        <v>-</v>
      </c>
      <c r="AG48" s="2" t="str">
        <f>IFERROR(VLOOKUP(A48,'[1]For Report Q-2 '!$A$2:$AH$3476,33,0),"-")</f>
        <v>-</v>
      </c>
      <c r="AH48" s="1" t="str">
        <f t="shared" si="0"/>
        <v>--</v>
      </c>
      <c r="AI48" t="e">
        <v>#N/A</v>
      </c>
      <c r="AJ48" t="e">
        <v>#N/A</v>
      </c>
      <c r="AK48" t="e">
        <v>#N/A</v>
      </c>
    </row>
    <row r="49" spans="1:37" x14ac:dyDescent="0.25">
      <c r="A49" s="15">
        <v>2329311</v>
      </c>
      <c r="B49" s="15" t="s">
        <v>90</v>
      </c>
      <c r="C49" s="16">
        <v>44787</v>
      </c>
      <c r="D49" s="15" t="s">
        <v>28</v>
      </c>
      <c r="E49" s="1" t="s">
        <v>57</v>
      </c>
      <c r="F49" s="15" t="s">
        <v>30</v>
      </c>
      <c r="G49" s="1" t="s">
        <v>28</v>
      </c>
      <c r="H49" s="17">
        <v>1599</v>
      </c>
      <c r="I49" s="18">
        <v>1.5990000000000001E-2</v>
      </c>
      <c r="J49" s="1">
        <v>194387</v>
      </c>
      <c r="K49" s="1" t="s">
        <v>88</v>
      </c>
      <c r="L49" s="19">
        <v>36992</v>
      </c>
      <c r="M49" s="1" t="s">
        <v>31</v>
      </c>
      <c r="N49" s="1" t="s">
        <v>57</v>
      </c>
      <c r="O49" s="1" t="s">
        <v>32</v>
      </c>
      <c r="P49" s="20">
        <v>194387</v>
      </c>
      <c r="Q49" s="1" t="s">
        <v>69</v>
      </c>
      <c r="R49" s="1" t="s">
        <v>89</v>
      </c>
      <c r="S49" s="1" t="s">
        <v>69</v>
      </c>
      <c r="T49" s="18">
        <f>IFERROR(VLOOKUP(A49,'[1]For Report Q-2 '!$A$2:$T$3476,20,0),"-")</f>
        <v>1.5990000000000001E-2</v>
      </c>
      <c r="U49" s="55">
        <f>IFERROR(VLOOKUP(A49,'[1]For Report Q-2 '!$A$2:$U$3476,21,0),"-")</f>
        <v>0</v>
      </c>
      <c r="V49" s="2" t="str">
        <f>IFERROR(VLOOKUP(A49,'[1]For Report Q-2 '!$A$2:$V$3476,22,0),"-")</f>
        <v>-</v>
      </c>
      <c r="W49" s="1">
        <f>IFERROR(VLOOKUP(A49,'[1]For Report Q-2 '!$A$2:$W$3476,23,0),"-")</f>
        <v>0</v>
      </c>
      <c r="X49" s="1"/>
      <c r="Y49" s="1"/>
      <c r="Z49" s="2" t="str">
        <f>IFERROR(VLOOKUP(A49,'[1]For Report Q-2 '!$A$2:$Z$3476,26,0),"-")</f>
        <v>-</v>
      </c>
      <c r="AA49" s="1" t="str">
        <f>IFERROR(VLOOKUP(A49,'[1]For Report Q-2 '!$A$2:$AH$3476,27,0),"-")</f>
        <v>-</v>
      </c>
      <c r="AB49" s="1" t="str">
        <f>IFERROR(VLOOKUP(A49,'[1]For Report Q-2 '!$A$2:$AH$3476,28,0),"-")</f>
        <v>-</v>
      </c>
      <c r="AC49" s="2" t="str">
        <f>IFERROR(VLOOKUP(A49,'[1]For Report Q-2 '!$A$2:$AH$3476,29,0),"-")</f>
        <v>-</v>
      </c>
      <c r="AD49" s="2" t="str">
        <f>IFERROR(VLOOKUP(A49,'[1]For Report Q-2 '!$A$2:$AH$3476,30,0),"-")</f>
        <v>-</v>
      </c>
      <c r="AE49" s="1" t="str">
        <f>IFERROR(VLOOKUP(A49,'[1]For Report Q-2 '!$A$2:$AH$3476,31,0),"-")</f>
        <v>-</v>
      </c>
      <c r="AF49" s="1" t="str">
        <f>IFERROR(VLOOKUP(A49,'[1]For Report Q-2 '!$A$2:$AH$3476,32,0),"-")</f>
        <v>-</v>
      </c>
      <c r="AG49" s="2" t="str">
        <f>IFERROR(VLOOKUP(A49,'[1]For Report Q-2 '!$A$2:$AH$3476,33,0),"-")</f>
        <v>-</v>
      </c>
      <c r="AH49" s="1" t="str">
        <f t="shared" si="0"/>
        <v>--</v>
      </c>
      <c r="AI49" t="e">
        <v>#N/A</v>
      </c>
      <c r="AJ49" t="e">
        <v>#N/A</v>
      </c>
      <c r="AK49" t="e">
        <v>#N/A</v>
      </c>
    </row>
    <row r="50" spans="1:37" x14ac:dyDescent="0.25">
      <c r="A50" s="15">
        <v>2345743</v>
      </c>
      <c r="B50" s="15" t="s">
        <v>91</v>
      </c>
      <c r="C50" s="16">
        <v>45433</v>
      </c>
      <c r="D50" s="15" t="s">
        <v>28</v>
      </c>
      <c r="E50" s="1" t="s">
        <v>29</v>
      </c>
      <c r="F50" s="15" t="s">
        <v>30</v>
      </c>
      <c r="G50" s="1" t="s">
        <v>28</v>
      </c>
      <c r="H50" s="17">
        <v>1499</v>
      </c>
      <c r="I50" s="18">
        <v>1.499E-2</v>
      </c>
      <c r="J50" s="1">
        <v>194387</v>
      </c>
      <c r="K50" s="1" t="s">
        <v>88</v>
      </c>
      <c r="L50" s="19">
        <v>36992</v>
      </c>
      <c r="M50" s="1" t="s">
        <v>31</v>
      </c>
      <c r="N50" s="1" t="s">
        <v>29</v>
      </c>
      <c r="O50" s="1" t="s">
        <v>32</v>
      </c>
      <c r="P50" s="20">
        <v>194387</v>
      </c>
      <c r="Q50" s="1" t="s">
        <v>69</v>
      </c>
      <c r="R50" s="1" t="s">
        <v>89</v>
      </c>
      <c r="S50" s="1" t="s">
        <v>69</v>
      </c>
      <c r="T50" s="18">
        <f>IFERROR(VLOOKUP(A50,'[1]For Report Q-2 '!$A$2:$T$3476,20,0),"-")</f>
        <v>1.499E-2</v>
      </c>
      <c r="U50" s="55">
        <f>IFERROR(VLOOKUP(A50,'[1]For Report Q-2 '!$A$2:$U$3476,21,0),"-")</f>
        <v>0</v>
      </c>
      <c r="V50" s="2" t="str">
        <f>IFERROR(VLOOKUP(A50,'[1]For Report Q-2 '!$A$2:$V$3476,22,0),"-")</f>
        <v>-</v>
      </c>
      <c r="W50" s="1">
        <f>IFERROR(VLOOKUP(A50,'[1]For Report Q-2 '!$A$2:$W$3476,23,0),"-")</f>
        <v>0</v>
      </c>
      <c r="X50" s="1"/>
      <c r="Y50" s="1"/>
      <c r="Z50" s="2" t="str">
        <f>IFERROR(VLOOKUP(A50,'[1]For Report Q-2 '!$A$2:$Z$3476,26,0),"-")</f>
        <v>-</v>
      </c>
      <c r="AA50" s="1" t="str">
        <f>IFERROR(VLOOKUP(A50,'[1]For Report Q-2 '!$A$2:$AH$3476,27,0),"-")</f>
        <v>-</v>
      </c>
      <c r="AB50" s="1" t="str">
        <f>IFERROR(VLOOKUP(A50,'[1]For Report Q-2 '!$A$2:$AH$3476,28,0),"-")</f>
        <v>-</v>
      </c>
      <c r="AC50" s="2" t="str">
        <f>IFERROR(VLOOKUP(A50,'[1]For Report Q-2 '!$A$2:$AH$3476,29,0),"-")</f>
        <v>-</v>
      </c>
      <c r="AD50" s="2" t="str">
        <f>IFERROR(VLOOKUP(A50,'[1]For Report Q-2 '!$A$2:$AH$3476,30,0),"-")</f>
        <v>-</v>
      </c>
      <c r="AE50" s="1" t="str">
        <f>IFERROR(VLOOKUP(A50,'[1]For Report Q-2 '!$A$2:$AH$3476,31,0),"-")</f>
        <v>-</v>
      </c>
      <c r="AF50" s="1" t="str">
        <f>IFERROR(VLOOKUP(A50,'[1]For Report Q-2 '!$A$2:$AH$3476,32,0),"-")</f>
        <v>-</v>
      </c>
      <c r="AG50" s="2" t="str">
        <f>IFERROR(VLOOKUP(A50,'[1]For Report Q-2 '!$A$2:$AH$3476,33,0),"-")</f>
        <v>-</v>
      </c>
      <c r="AH50" s="1" t="str">
        <f t="shared" si="0"/>
        <v>--</v>
      </c>
      <c r="AI50" t="e">
        <v>#N/A</v>
      </c>
      <c r="AJ50" t="e">
        <v>#N/A</v>
      </c>
      <c r="AK50" t="e">
        <v>#N/A</v>
      </c>
    </row>
    <row r="51" spans="1:37" x14ac:dyDescent="0.25">
      <c r="A51" s="15">
        <v>9128267</v>
      </c>
      <c r="B51" s="15" t="s">
        <v>92</v>
      </c>
      <c r="C51" s="16">
        <v>45682</v>
      </c>
      <c r="D51" s="15" t="s">
        <v>28</v>
      </c>
      <c r="E51" s="1" t="s">
        <v>45</v>
      </c>
      <c r="F51" s="15" t="s">
        <v>46</v>
      </c>
      <c r="G51" s="1" t="s">
        <v>28</v>
      </c>
      <c r="H51" s="17">
        <v>22500</v>
      </c>
      <c r="I51" s="18">
        <v>0.22500000000000001</v>
      </c>
      <c r="J51" s="1">
        <v>194387</v>
      </c>
      <c r="K51" s="1" t="s">
        <v>88</v>
      </c>
      <c r="L51" s="19">
        <v>36992</v>
      </c>
      <c r="M51" s="1" t="s">
        <v>31</v>
      </c>
      <c r="N51" s="1" t="s">
        <v>47</v>
      </c>
      <c r="O51" s="1" t="s">
        <v>32</v>
      </c>
      <c r="P51" s="20">
        <v>194387</v>
      </c>
      <c r="Q51" s="1" t="s">
        <v>69</v>
      </c>
      <c r="R51" s="1" t="s">
        <v>89</v>
      </c>
      <c r="S51" s="1" t="s">
        <v>69</v>
      </c>
      <c r="T51" s="18">
        <f>IFERROR(VLOOKUP(A51,'[1]For Report Q-2 '!$A$2:$T$3476,20,0),"-")</f>
        <v>0.22500000000000001</v>
      </c>
      <c r="U51" s="55">
        <f>IFERROR(VLOOKUP(A51,'[1]For Report Q-2 '!$A$2:$U$3476,21,0),"-")</f>
        <v>0</v>
      </c>
      <c r="V51" s="2" t="str">
        <f>IFERROR(VLOOKUP(A51,'[1]For Report Q-2 '!$A$2:$V$3476,22,0),"-")</f>
        <v>-</v>
      </c>
      <c r="W51" s="1">
        <f>IFERROR(VLOOKUP(A51,'[1]For Report Q-2 '!$A$2:$W$3476,23,0),"-")</f>
        <v>0</v>
      </c>
      <c r="X51" s="1"/>
      <c r="Y51" s="1"/>
      <c r="Z51" s="2" t="str">
        <f>IFERROR(VLOOKUP(A51,'[1]For Report Q-2 '!$A$2:$Z$3476,26,0),"-")</f>
        <v>-</v>
      </c>
      <c r="AA51" s="1" t="str">
        <f>IFERROR(VLOOKUP(A51,'[1]For Report Q-2 '!$A$2:$AH$3476,27,0),"-")</f>
        <v>-</v>
      </c>
      <c r="AB51" s="1" t="str">
        <f>IFERROR(VLOOKUP(A51,'[1]For Report Q-2 '!$A$2:$AH$3476,28,0),"-")</f>
        <v>-</v>
      </c>
      <c r="AC51" s="2" t="str">
        <f>IFERROR(VLOOKUP(A51,'[1]For Report Q-2 '!$A$2:$AH$3476,29,0),"-")</f>
        <v>-</v>
      </c>
      <c r="AD51" s="2" t="str">
        <f>IFERROR(VLOOKUP(A51,'[1]For Report Q-2 '!$A$2:$AH$3476,30,0),"-")</f>
        <v>-</v>
      </c>
      <c r="AE51" s="1" t="str">
        <f>IFERROR(VLOOKUP(A51,'[1]For Report Q-2 '!$A$2:$AH$3476,31,0),"-")</f>
        <v>-</v>
      </c>
      <c r="AF51" s="1" t="str">
        <f>IFERROR(VLOOKUP(A51,'[1]For Report Q-2 '!$A$2:$AH$3476,32,0),"-")</f>
        <v>-</v>
      </c>
      <c r="AG51" s="2" t="str">
        <f>IFERROR(VLOOKUP(A51,'[1]For Report Q-2 '!$A$2:$AH$3476,33,0),"-")</f>
        <v>-</v>
      </c>
      <c r="AH51" s="1" t="str">
        <f t="shared" si="0"/>
        <v>--</v>
      </c>
      <c r="AI51" t="e">
        <v>#N/A</v>
      </c>
      <c r="AJ51" t="e">
        <v>#N/A</v>
      </c>
      <c r="AK51" t="e">
        <v>#N/A</v>
      </c>
    </row>
    <row r="52" spans="1:37" x14ac:dyDescent="0.25">
      <c r="A52" s="15">
        <v>194614</v>
      </c>
      <c r="B52" s="15" t="s">
        <v>93</v>
      </c>
      <c r="C52" s="16">
        <v>43383</v>
      </c>
      <c r="D52" s="15" t="s">
        <v>40</v>
      </c>
      <c r="E52" s="1" t="s">
        <v>29</v>
      </c>
      <c r="F52" s="15" t="s">
        <v>30</v>
      </c>
      <c r="G52" s="1" t="s">
        <v>40</v>
      </c>
      <c r="H52" s="17">
        <v>12999</v>
      </c>
      <c r="I52" s="18">
        <v>0.12998999999999999</v>
      </c>
      <c r="J52" s="1">
        <v>194614</v>
      </c>
      <c r="K52" s="1" t="s">
        <v>93</v>
      </c>
      <c r="L52" s="19">
        <v>40331.333333333328</v>
      </c>
      <c r="M52" s="1" t="s">
        <v>31</v>
      </c>
      <c r="N52" s="1" t="s">
        <v>29</v>
      </c>
      <c r="O52" s="1" t="s">
        <v>50</v>
      </c>
      <c r="P52" s="20">
        <v>194614</v>
      </c>
      <c r="Q52" s="1" t="s">
        <v>42</v>
      </c>
      <c r="R52" s="1" t="s">
        <v>16</v>
      </c>
      <c r="S52" s="1" t="s">
        <v>43</v>
      </c>
      <c r="T52" s="18">
        <f>IFERROR(VLOOKUP(A52,'[1]For Report Q-2 '!$A$2:$T$3476,20,0),"-")</f>
        <v>0.12998999999999999</v>
      </c>
      <c r="U52" s="55">
        <f>IFERROR(VLOOKUP(A52,'[1]For Report Q-2 '!$A$2:$U$3476,21,0),"-")</f>
        <v>0</v>
      </c>
      <c r="V52" s="2" t="str">
        <f>IFERROR(VLOOKUP(A52,'[1]For Report Q-2 '!$A$2:$V$3476,22,0),"-")</f>
        <v>-</v>
      </c>
      <c r="W52" s="1">
        <f>IFERROR(VLOOKUP(A52,'[1]For Report Q-2 '!$A$2:$W$3476,23,0),"-")</f>
        <v>0</v>
      </c>
      <c r="X52" s="1"/>
      <c r="Y52" s="1"/>
      <c r="Z52" s="2" t="str">
        <f>IFERROR(VLOOKUP(A52,'[1]For Report Q-2 '!$A$2:$Z$3476,26,0),"-")</f>
        <v>-</v>
      </c>
      <c r="AA52" s="1" t="str">
        <f>IFERROR(VLOOKUP(A52,'[1]For Report Q-2 '!$A$2:$AH$3476,27,0),"-")</f>
        <v>-</v>
      </c>
      <c r="AB52" s="1" t="str">
        <f>IFERROR(VLOOKUP(A52,'[1]For Report Q-2 '!$A$2:$AH$3476,28,0),"-")</f>
        <v>-</v>
      </c>
      <c r="AC52" s="2" t="str">
        <f>IFERROR(VLOOKUP(A52,'[1]For Report Q-2 '!$A$2:$AH$3476,29,0),"-")</f>
        <v>-</v>
      </c>
      <c r="AD52" s="2" t="str">
        <f>IFERROR(VLOOKUP(A52,'[1]For Report Q-2 '!$A$2:$AH$3476,30,0),"-")</f>
        <v>-</v>
      </c>
      <c r="AE52" s="1" t="str">
        <f>IFERROR(VLOOKUP(A52,'[1]For Report Q-2 '!$A$2:$AH$3476,31,0),"-")</f>
        <v>-</v>
      </c>
      <c r="AF52" s="1" t="str">
        <f>IFERROR(VLOOKUP(A52,'[1]For Report Q-2 '!$A$2:$AH$3476,32,0),"-")</f>
        <v>-</v>
      </c>
      <c r="AG52" s="2" t="str">
        <f>IFERROR(VLOOKUP(A52,'[1]For Report Q-2 '!$A$2:$AH$3476,33,0),"-")</f>
        <v>-</v>
      </c>
      <c r="AH52" s="1" t="str">
        <f t="shared" si="0"/>
        <v>--</v>
      </c>
      <c r="AI52" t="e">
        <v>#N/A</v>
      </c>
      <c r="AJ52" t="e">
        <v>#N/A</v>
      </c>
      <c r="AK52" t="e">
        <v>#N/A</v>
      </c>
    </row>
    <row r="53" spans="1:37" x14ac:dyDescent="0.25">
      <c r="A53" s="15">
        <v>213807</v>
      </c>
      <c r="B53" s="15" t="s">
        <v>93</v>
      </c>
      <c r="C53" s="16">
        <v>43767</v>
      </c>
      <c r="D53" s="15" t="s">
        <v>83</v>
      </c>
      <c r="E53" s="1" t="s">
        <v>29</v>
      </c>
      <c r="F53" s="15" t="s">
        <v>30</v>
      </c>
      <c r="G53" s="1" t="s">
        <v>83</v>
      </c>
      <c r="H53" s="17">
        <v>8999</v>
      </c>
      <c r="I53" s="18">
        <v>8.9990000000000001E-2</v>
      </c>
      <c r="J53" s="1">
        <v>194614</v>
      </c>
      <c r="K53" s="1" t="s">
        <v>93</v>
      </c>
      <c r="L53" s="19">
        <v>40331.333333333328</v>
      </c>
      <c r="M53" s="1" t="s">
        <v>31</v>
      </c>
      <c r="N53" s="1" t="s">
        <v>29</v>
      </c>
      <c r="O53" s="1" t="s">
        <v>84</v>
      </c>
      <c r="P53" s="20">
        <v>194614</v>
      </c>
      <c r="Q53" s="1" t="s">
        <v>42</v>
      </c>
      <c r="R53" s="1" t="s">
        <v>16</v>
      </c>
      <c r="S53" s="1" t="s">
        <v>43</v>
      </c>
      <c r="T53" s="18">
        <f>IFERROR(VLOOKUP(A53,'[1]For Report Q-2 '!$A$2:$T$3476,20,0),"-")</f>
        <v>8.9990000000000001E-2</v>
      </c>
      <c r="U53" s="55">
        <f>IFERROR(VLOOKUP(A53,'[1]For Report Q-2 '!$A$2:$U$3476,21,0),"-")</f>
        <v>0</v>
      </c>
      <c r="V53" s="2" t="str">
        <f>IFERROR(VLOOKUP(A53,'[1]For Report Q-2 '!$A$2:$V$3476,22,0),"-")</f>
        <v>-</v>
      </c>
      <c r="W53" s="1">
        <f>IFERROR(VLOOKUP(A53,'[1]For Report Q-2 '!$A$2:$W$3476,23,0),"-")</f>
        <v>0</v>
      </c>
      <c r="X53" s="1"/>
      <c r="Y53" s="1"/>
      <c r="Z53" s="2" t="str">
        <f>IFERROR(VLOOKUP(A53,'[1]For Report Q-2 '!$A$2:$Z$3476,26,0),"-")</f>
        <v>-</v>
      </c>
      <c r="AA53" s="1" t="str">
        <f>IFERROR(VLOOKUP(A53,'[1]For Report Q-2 '!$A$2:$AH$3476,27,0),"-")</f>
        <v>-</v>
      </c>
      <c r="AB53" s="1" t="str">
        <f>IFERROR(VLOOKUP(A53,'[1]For Report Q-2 '!$A$2:$AH$3476,28,0),"-")</f>
        <v>-</v>
      </c>
      <c r="AC53" s="2" t="str">
        <f>IFERROR(VLOOKUP(A53,'[1]For Report Q-2 '!$A$2:$AH$3476,29,0),"-")</f>
        <v>-</v>
      </c>
      <c r="AD53" s="2" t="str">
        <f>IFERROR(VLOOKUP(A53,'[1]For Report Q-2 '!$A$2:$AH$3476,30,0),"-")</f>
        <v>-</v>
      </c>
      <c r="AE53" s="1" t="str">
        <f>IFERROR(VLOOKUP(A53,'[1]For Report Q-2 '!$A$2:$AH$3476,31,0),"-")</f>
        <v>-</v>
      </c>
      <c r="AF53" s="1" t="str">
        <f>IFERROR(VLOOKUP(A53,'[1]For Report Q-2 '!$A$2:$AH$3476,32,0),"-")</f>
        <v>-</v>
      </c>
      <c r="AG53" s="2" t="str">
        <f>IFERROR(VLOOKUP(A53,'[1]For Report Q-2 '!$A$2:$AH$3476,33,0),"-")</f>
        <v>-</v>
      </c>
      <c r="AH53" s="1" t="str">
        <f t="shared" si="0"/>
        <v>--</v>
      </c>
      <c r="AI53" t="e">
        <v>#N/A</v>
      </c>
      <c r="AJ53" t="e">
        <v>#N/A</v>
      </c>
      <c r="AK53" t="e">
        <v>#N/A</v>
      </c>
    </row>
    <row r="54" spans="1:37" x14ac:dyDescent="0.25">
      <c r="A54" s="15">
        <v>9084419</v>
      </c>
      <c r="B54" s="15" t="s">
        <v>94</v>
      </c>
      <c r="C54" s="16">
        <v>44273</v>
      </c>
      <c r="D54" s="15" t="s">
        <v>28</v>
      </c>
      <c r="E54" s="1" t="s">
        <v>45</v>
      </c>
      <c r="F54" s="15" t="s">
        <v>46</v>
      </c>
      <c r="G54" s="1" t="s">
        <v>28</v>
      </c>
      <c r="H54" s="17">
        <v>18333.333333333332</v>
      </c>
      <c r="I54" s="18">
        <v>0.18333333333333332</v>
      </c>
      <c r="J54" s="1">
        <v>194614</v>
      </c>
      <c r="K54" s="1" t="s">
        <v>93</v>
      </c>
      <c r="L54" s="19">
        <v>40331.333333333328</v>
      </c>
      <c r="M54" s="1" t="s">
        <v>31</v>
      </c>
      <c r="N54" s="1" t="s">
        <v>47</v>
      </c>
      <c r="O54" s="1" t="s">
        <v>32</v>
      </c>
      <c r="P54" s="20">
        <v>194614</v>
      </c>
      <c r="Q54" s="1" t="s">
        <v>42</v>
      </c>
      <c r="R54" s="1" t="s">
        <v>16</v>
      </c>
      <c r="S54" s="1" t="s">
        <v>43</v>
      </c>
      <c r="T54" s="18">
        <f>IFERROR(VLOOKUP(A54,'[1]For Report Q-2 '!$A$2:$T$3476,20,0),"-")</f>
        <v>0.18333333333333332</v>
      </c>
      <c r="U54" s="55">
        <f>IFERROR(VLOOKUP(A54,'[1]For Report Q-2 '!$A$2:$U$3476,21,0),"-")</f>
        <v>0</v>
      </c>
      <c r="V54" s="2" t="str">
        <f>IFERROR(VLOOKUP(A54,'[1]For Report Q-2 '!$A$2:$V$3476,22,0),"-")</f>
        <v>-</v>
      </c>
      <c r="W54" s="1">
        <f>IFERROR(VLOOKUP(A54,'[1]For Report Q-2 '!$A$2:$W$3476,23,0),"-")</f>
        <v>0</v>
      </c>
      <c r="X54" s="1"/>
      <c r="Y54" s="1"/>
      <c r="Z54" s="2" t="str">
        <f>IFERROR(VLOOKUP(A54,'[1]For Report Q-2 '!$A$2:$Z$3476,26,0),"-")</f>
        <v>-</v>
      </c>
      <c r="AA54" s="1" t="str">
        <f>IFERROR(VLOOKUP(A54,'[1]For Report Q-2 '!$A$2:$AH$3476,27,0),"-")</f>
        <v>-</v>
      </c>
      <c r="AB54" s="1" t="str">
        <f>IFERROR(VLOOKUP(A54,'[1]For Report Q-2 '!$A$2:$AH$3476,28,0),"-")</f>
        <v>-</v>
      </c>
      <c r="AC54" s="2" t="str">
        <f>IFERROR(VLOOKUP(A54,'[1]For Report Q-2 '!$A$2:$AH$3476,29,0),"-")</f>
        <v>-</v>
      </c>
      <c r="AD54" s="2" t="str">
        <f>IFERROR(VLOOKUP(A54,'[1]For Report Q-2 '!$A$2:$AH$3476,30,0),"-")</f>
        <v>-</v>
      </c>
      <c r="AE54" s="1" t="str">
        <f>IFERROR(VLOOKUP(A54,'[1]For Report Q-2 '!$A$2:$AH$3476,31,0),"-")</f>
        <v>-</v>
      </c>
      <c r="AF54" s="1" t="str">
        <f>IFERROR(VLOOKUP(A54,'[1]For Report Q-2 '!$A$2:$AH$3476,32,0),"-")</f>
        <v>-</v>
      </c>
      <c r="AG54" s="2" t="str">
        <f>IFERROR(VLOOKUP(A54,'[1]For Report Q-2 '!$A$2:$AH$3476,33,0),"-")</f>
        <v>-</v>
      </c>
      <c r="AH54" s="1" t="str">
        <f t="shared" si="0"/>
        <v>--</v>
      </c>
      <c r="AI54" t="e">
        <v>#N/A</v>
      </c>
      <c r="AJ54" t="e">
        <v>#N/A</v>
      </c>
      <c r="AK54" t="e">
        <v>#N/A</v>
      </c>
    </row>
    <row r="55" spans="1:37" x14ac:dyDescent="0.25">
      <c r="A55" s="15">
        <v>194895</v>
      </c>
      <c r="B55" s="15" t="s">
        <v>95</v>
      </c>
      <c r="C55" s="16">
        <v>43348</v>
      </c>
      <c r="D55" s="15" t="s">
        <v>40</v>
      </c>
      <c r="E55" s="1" t="s">
        <v>29</v>
      </c>
      <c r="F55" s="15" t="s">
        <v>30</v>
      </c>
      <c r="G55" s="1" t="s">
        <v>40</v>
      </c>
      <c r="H55" s="17">
        <v>2999</v>
      </c>
      <c r="I55" s="18">
        <v>2.9989999999999999E-2</v>
      </c>
      <c r="J55" s="1">
        <v>194895</v>
      </c>
      <c r="K55" s="1" t="s">
        <v>95</v>
      </c>
      <c r="L55" s="19">
        <v>31643</v>
      </c>
      <c r="M55" s="1" t="s">
        <v>31</v>
      </c>
      <c r="N55" s="1" t="s">
        <v>29</v>
      </c>
      <c r="O55" s="1" t="s">
        <v>50</v>
      </c>
      <c r="P55" s="20">
        <v>194895</v>
      </c>
      <c r="Q55" s="1" t="s">
        <v>60</v>
      </c>
      <c r="R55" s="1" t="s">
        <v>16</v>
      </c>
      <c r="S55" s="1" t="s">
        <v>43</v>
      </c>
      <c r="T55" s="18">
        <f>IFERROR(VLOOKUP(A55,'[1]For Report Q-2 '!$A$2:$T$3476,20,0),"-")</f>
        <v>2.9989999999999999E-2</v>
      </c>
      <c r="U55" s="55">
        <f>IFERROR(VLOOKUP(A55,'[1]For Report Q-2 '!$A$2:$U$3476,21,0),"-")</f>
        <v>0</v>
      </c>
      <c r="V55" s="2" t="str">
        <f>IFERROR(VLOOKUP(A55,'[1]For Report Q-2 '!$A$2:$V$3476,22,0),"-")</f>
        <v>-</v>
      </c>
      <c r="W55" s="1">
        <f>IFERROR(VLOOKUP(A55,'[1]For Report Q-2 '!$A$2:$W$3476,23,0),"-")</f>
        <v>0</v>
      </c>
      <c r="X55" s="1"/>
      <c r="Y55" s="1"/>
      <c r="Z55" s="2" t="str">
        <f>IFERROR(VLOOKUP(A55,'[1]For Report Q-2 '!$A$2:$Z$3476,26,0),"-")</f>
        <v>-</v>
      </c>
      <c r="AA55" s="1" t="str">
        <f>IFERROR(VLOOKUP(A55,'[1]For Report Q-2 '!$A$2:$AH$3476,27,0),"-")</f>
        <v>-</v>
      </c>
      <c r="AB55" s="1" t="str">
        <f>IFERROR(VLOOKUP(A55,'[1]For Report Q-2 '!$A$2:$AH$3476,28,0),"-")</f>
        <v>-</v>
      </c>
      <c r="AC55" s="2" t="str">
        <f>IFERROR(VLOOKUP(A55,'[1]For Report Q-2 '!$A$2:$AH$3476,29,0),"-")</f>
        <v>-</v>
      </c>
      <c r="AD55" s="2" t="str">
        <f>IFERROR(VLOOKUP(A55,'[1]For Report Q-2 '!$A$2:$AH$3476,30,0),"-")</f>
        <v>-</v>
      </c>
      <c r="AE55" s="1" t="str">
        <f>IFERROR(VLOOKUP(A55,'[1]For Report Q-2 '!$A$2:$AH$3476,31,0),"-")</f>
        <v>-</v>
      </c>
      <c r="AF55" s="1" t="str">
        <f>IFERROR(VLOOKUP(A55,'[1]For Report Q-2 '!$A$2:$AH$3476,32,0),"-")</f>
        <v>-</v>
      </c>
      <c r="AG55" s="2" t="str">
        <f>IFERROR(VLOOKUP(A55,'[1]For Report Q-2 '!$A$2:$AH$3476,33,0),"-")</f>
        <v>-</v>
      </c>
      <c r="AH55" s="1" t="str">
        <f t="shared" si="0"/>
        <v>--</v>
      </c>
      <c r="AI55" t="e">
        <v>#N/A</v>
      </c>
      <c r="AJ55" t="e">
        <v>#N/A</v>
      </c>
      <c r="AK55" t="e">
        <v>#N/A</v>
      </c>
    </row>
    <row r="56" spans="1:37" x14ac:dyDescent="0.25">
      <c r="A56" s="15">
        <v>199106</v>
      </c>
      <c r="B56" s="15" t="s">
        <v>95</v>
      </c>
      <c r="C56" s="16">
        <v>43465</v>
      </c>
      <c r="D56" s="15" t="s">
        <v>56</v>
      </c>
      <c r="E56" s="1" t="s">
        <v>29</v>
      </c>
      <c r="F56" s="15" t="s">
        <v>30</v>
      </c>
      <c r="G56" s="1" t="s">
        <v>56</v>
      </c>
      <c r="H56" s="17">
        <v>1999</v>
      </c>
      <c r="I56" s="18">
        <v>1.9990000000000001E-2</v>
      </c>
      <c r="J56" s="1">
        <v>194895</v>
      </c>
      <c r="K56" s="1" t="s">
        <v>95</v>
      </c>
      <c r="L56" s="19">
        <v>31643</v>
      </c>
      <c r="M56" s="1" t="s">
        <v>31</v>
      </c>
      <c r="N56" s="1" t="s">
        <v>29</v>
      </c>
      <c r="O56" s="1" t="s">
        <v>59</v>
      </c>
      <c r="P56" s="20">
        <v>194895</v>
      </c>
      <c r="Q56" s="1" t="s">
        <v>60</v>
      </c>
      <c r="R56" s="1" t="s">
        <v>16</v>
      </c>
      <c r="S56" s="1" t="s">
        <v>43</v>
      </c>
      <c r="T56" s="18">
        <f>IFERROR(VLOOKUP(A56,'[1]For Report Q-2 '!$A$2:$T$3476,20,0),"-")</f>
        <v>0</v>
      </c>
      <c r="U56" s="55">
        <f>IFERROR(VLOOKUP(A56,'[1]For Report Q-2 '!$A$2:$U$3476,21,0),"-")</f>
        <v>1.9990000000000001E-2</v>
      </c>
      <c r="V56" s="2">
        <f>IFERROR(VLOOKUP(A56,'[1]For Report Q-2 '!$A$2:$V$3476,22,0),"-")</f>
        <v>46129</v>
      </c>
      <c r="W56" s="1" t="str">
        <f>IFERROR(VLOOKUP(A56,'[1]For Report Q-2 '!$A$2:$W$3476,23,0),"-")</f>
        <v>Apr'26</v>
      </c>
      <c r="X56" s="1"/>
      <c r="Y56" s="1"/>
      <c r="Z56" s="2">
        <f>IFERROR(VLOOKUP(A56,'[1]For Report Q-2 '!$A$2:$Z$3476,26,0),"-")</f>
        <v>46115.668159722198</v>
      </c>
      <c r="AA56" s="1" t="str">
        <f>IFERROR(VLOOKUP(A56,'[1]For Report Q-2 '!$A$2:$AH$3476,27,0),"-")</f>
        <v>SR26045513223</v>
      </c>
      <c r="AB56" s="1" t="str">
        <f>IFERROR(VLOOKUP(A56,'[1]For Report Q-2 '!$A$2:$AH$3476,28,0),"-")</f>
        <v>Churned</v>
      </c>
      <c r="AC56" s="2">
        <f>IFERROR(VLOOKUP(A56,'[1]For Report Q-2 '!$A$2:$AH$3476,29,0),"-")</f>
        <v>46129</v>
      </c>
      <c r="AD56" s="2" t="str">
        <f>IFERROR(VLOOKUP(A56,'[1]For Report Q-2 '!$A$2:$AH$3476,30,0),"-")</f>
        <v>-</v>
      </c>
      <c r="AE56" s="1" t="str">
        <f>IFERROR(VLOOKUP(A56,'[1]For Report Q-2 '!$A$2:$AH$3476,31,0),"-")</f>
        <v>-</v>
      </c>
      <c r="AF56" s="1" t="str">
        <f>IFERROR(VLOOKUP(A56,'[1]For Report Q-2 '!$A$2:$AH$3476,32,0),"-")</f>
        <v>-</v>
      </c>
      <c r="AG56" s="2" t="str">
        <f>IFERROR(VLOOKUP(A56,'[1]For Report Q-2 '!$A$2:$AH$3476,33,0),"-")</f>
        <v>-</v>
      </c>
      <c r="AH56" s="1" t="str">
        <f t="shared" si="0"/>
        <v>-Churned</v>
      </c>
      <c r="AI56" t="s">
        <v>1429</v>
      </c>
      <c r="AJ56" t="s">
        <v>1430</v>
      </c>
      <c r="AK56" s="1" t="s">
        <v>1552</v>
      </c>
    </row>
    <row r="57" spans="1:37" x14ac:dyDescent="0.25">
      <c r="A57" s="15">
        <v>199111</v>
      </c>
      <c r="B57" s="15" t="s">
        <v>95</v>
      </c>
      <c r="C57" s="16">
        <v>43453</v>
      </c>
      <c r="D57" s="15" t="s">
        <v>75</v>
      </c>
      <c r="E57" s="1" t="s">
        <v>29</v>
      </c>
      <c r="F57" s="15" t="s">
        <v>30</v>
      </c>
      <c r="G57" s="1" t="s">
        <v>44</v>
      </c>
      <c r="H57" s="17">
        <v>1999</v>
      </c>
      <c r="I57" s="18">
        <v>1.9990000000000001E-2</v>
      </c>
      <c r="J57" s="1">
        <v>194895</v>
      </c>
      <c r="K57" s="1" t="s">
        <v>95</v>
      </c>
      <c r="L57" s="19">
        <v>31643</v>
      </c>
      <c r="M57" s="1" t="s">
        <v>31</v>
      </c>
      <c r="N57" s="1" t="s">
        <v>29</v>
      </c>
      <c r="O57" s="1" t="s">
        <v>48</v>
      </c>
      <c r="P57" s="20">
        <v>194895</v>
      </c>
      <c r="Q57" s="1" t="s">
        <v>60</v>
      </c>
      <c r="R57" s="1" t="s">
        <v>16</v>
      </c>
      <c r="S57" s="1" t="s">
        <v>43</v>
      </c>
      <c r="T57" s="18">
        <f>IFERROR(VLOOKUP(A57,'[1]For Report Q-2 '!$A$2:$T$3476,20,0),"-")</f>
        <v>1.9990000000000001E-2</v>
      </c>
      <c r="U57" s="55">
        <f>IFERROR(VLOOKUP(A57,'[1]For Report Q-2 '!$A$2:$U$3476,21,0),"-")</f>
        <v>0</v>
      </c>
      <c r="V57" s="2" t="str">
        <f>IFERROR(VLOOKUP(A57,'[1]For Report Q-2 '!$A$2:$V$3476,22,0),"-")</f>
        <v>-</v>
      </c>
      <c r="W57" s="1">
        <f>IFERROR(VLOOKUP(A57,'[1]For Report Q-2 '!$A$2:$W$3476,23,0),"-")</f>
        <v>0</v>
      </c>
      <c r="X57" s="1"/>
      <c r="Y57" s="1"/>
      <c r="Z57" s="2" t="str">
        <f>IFERROR(VLOOKUP(A57,'[1]For Report Q-2 '!$A$2:$Z$3476,26,0),"-")</f>
        <v>-</v>
      </c>
      <c r="AA57" s="1" t="str">
        <f>IFERROR(VLOOKUP(A57,'[1]For Report Q-2 '!$A$2:$AH$3476,27,0),"-")</f>
        <v>-</v>
      </c>
      <c r="AB57" s="1" t="str">
        <f>IFERROR(VLOOKUP(A57,'[1]For Report Q-2 '!$A$2:$AH$3476,28,0),"-")</f>
        <v>-</v>
      </c>
      <c r="AC57" s="2" t="str">
        <f>IFERROR(VLOOKUP(A57,'[1]For Report Q-2 '!$A$2:$AH$3476,29,0),"-")</f>
        <v>-</v>
      </c>
      <c r="AD57" s="2" t="str">
        <f>IFERROR(VLOOKUP(A57,'[1]For Report Q-2 '!$A$2:$AH$3476,30,0),"-")</f>
        <v>-</v>
      </c>
      <c r="AE57" s="1" t="str">
        <f>IFERROR(VLOOKUP(A57,'[1]For Report Q-2 '!$A$2:$AH$3476,31,0),"-")</f>
        <v>-</v>
      </c>
      <c r="AF57" s="1" t="str">
        <f>IFERROR(VLOOKUP(A57,'[1]For Report Q-2 '!$A$2:$AH$3476,32,0),"-")</f>
        <v>-</v>
      </c>
      <c r="AG57" s="2" t="str">
        <f>IFERROR(VLOOKUP(A57,'[1]For Report Q-2 '!$A$2:$AH$3476,33,0),"-")</f>
        <v>-</v>
      </c>
      <c r="AH57" s="1" t="str">
        <f t="shared" si="0"/>
        <v>--</v>
      </c>
      <c r="AI57" t="e">
        <v>#N/A</v>
      </c>
      <c r="AJ57" t="e">
        <v>#N/A</v>
      </c>
      <c r="AK57" t="e">
        <v>#N/A</v>
      </c>
    </row>
    <row r="58" spans="1:37" x14ac:dyDescent="0.25">
      <c r="A58" s="15">
        <v>199265</v>
      </c>
      <c r="B58" s="15" t="s">
        <v>95</v>
      </c>
      <c r="C58" s="16">
        <v>43461</v>
      </c>
      <c r="D58" s="15" t="s">
        <v>40</v>
      </c>
      <c r="E58" s="1" t="s">
        <v>29</v>
      </c>
      <c r="F58" s="15" t="s">
        <v>30</v>
      </c>
      <c r="G58" s="1" t="s">
        <v>40</v>
      </c>
      <c r="H58" s="17">
        <v>1999</v>
      </c>
      <c r="I58" s="18">
        <v>1.9990000000000001E-2</v>
      </c>
      <c r="J58" s="1">
        <v>194895</v>
      </c>
      <c r="K58" s="1" t="s">
        <v>95</v>
      </c>
      <c r="L58" s="19">
        <v>31643</v>
      </c>
      <c r="M58" s="1" t="s">
        <v>31</v>
      </c>
      <c r="N58" s="1" t="s">
        <v>29</v>
      </c>
      <c r="O58" s="1" t="s">
        <v>41</v>
      </c>
      <c r="P58" s="20">
        <v>194895</v>
      </c>
      <c r="Q58" s="1" t="s">
        <v>60</v>
      </c>
      <c r="R58" s="1" t="s">
        <v>16</v>
      </c>
      <c r="S58" s="1" t="s">
        <v>43</v>
      </c>
      <c r="T58" s="18">
        <f>IFERROR(VLOOKUP(A58,'[1]For Report Q-2 '!$A$2:$T$3476,20,0),"-")</f>
        <v>1.9990000000000001E-2</v>
      </c>
      <c r="U58" s="55">
        <f>IFERROR(VLOOKUP(A58,'[1]For Report Q-2 '!$A$2:$U$3476,21,0),"-")</f>
        <v>0</v>
      </c>
      <c r="V58" s="2" t="str">
        <f>IFERROR(VLOOKUP(A58,'[1]For Report Q-2 '!$A$2:$V$3476,22,0),"-")</f>
        <v>-</v>
      </c>
      <c r="W58" s="1">
        <f>IFERROR(VLOOKUP(A58,'[1]For Report Q-2 '!$A$2:$W$3476,23,0),"-")</f>
        <v>0</v>
      </c>
      <c r="X58" s="1"/>
      <c r="Y58" s="1"/>
      <c r="Z58" s="2" t="str">
        <f>IFERROR(VLOOKUP(A58,'[1]For Report Q-2 '!$A$2:$Z$3476,26,0),"-")</f>
        <v>-</v>
      </c>
      <c r="AA58" s="1" t="str">
        <f>IFERROR(VLOOKUP(A58,'[1]For Report Q-2 '!$A$2:$AH$3476,27,0),"-")</f>
        <v>-</v>
      </c>
      <c r="AB58" s="1" t="str">
        <f>IFERROR(VLOOKUP(A58,'[1]For Report Q-2 '!$A$2:$AH$3476,28,0),"-")</f>
        <v>-</v>
      </c>
      <c r="AC58" s="2" t="str">
        <f>IFERROR(VLOOKUP(A58,'[1]For Report Q-2 '!$A$2:$AH$3476,29,0),"-")</f>
        <v>-</v>
      </c>
      <c r="AD58" s="2" t="str">
        <f>IFERROR(VLOOKUP(A58,'[1]For Report Q-2 '!$A$2:$AH$3476,30,0),"-")</f>
        <v>-</v>
      </c>
      <c r="AE58" s="1" t="str">
        <f>IFERROR(VLOOKUP(A58,'[1]For Report Q-2 '!$A$2:$AH$3476,31,0),"-")</f>
        <v>-</v>
      </c>
      <c r="AF58" s="1" t="str">
        <f>IFERROR(VLOOKUP(A58,'[1]For Report Q-2 '!$A$2:$AH$3476,32,0),"-")</f>
        <v>-</v>
      </c>
      <c r="AG58" s="2" t="str">
        <f>IFERROR(VLOOKUP(A58,'[1]For Report Q-2 '!$A$2:$AH$3476,33,0),"-")</f>
        <v>-</v>
      </c>
      <c r="AH58" s="1" t="str">
        <f t="shared" si="0"/>
        <v>--</v>
      </c>
      <c r="AI58" t="e">
        <v>#N/A</v>
      </c>
      <c r="AJ58" t="e">
        <v>#N/A</v>
      </c>
      <c r="AK58" t="e">
        <v>#N/A</v>
      </c>
    </row>
    <row r="59" spans="1:37" x14ac:dyDescent="0.25">
      <c r="A59" s="15">
        <v>202122</v>
      </c>
      <c r="B59" s="15" t="s">
        <v>95</v>
      </c>
      <c r="C59" s="16">
        <v>43518</v>
      </c>
      <c r="D59" s="15" t="s">
        <v>40</v>
      </c>
      <c r="E59" s="1" t="s">
        <v>57</v>
      </c>
      <c r="F59" s="15" t="s">
        <v>30</v>
      </c>
      <c r="G59" s="1" t="s">
        <v>40</v>
      </c>
      <c r="H59" s="17">
        <v>2199</v>
      </c>
      <c r="I59" s="18">
        <v>2.1989999999999999E-2</v>
      </c>
      <c r="J59" s="1">
        <v>194895</v>
      </c>
      <c r="K59" s="1" t="s">
        <v>95</v>
      </c>
      <c r="L59" s="19">
        <v>31643</v>
      </c>
      <c r="M59" s="1" t="s">
        <v>31</v>
      </c>
      <c r="N59" s="1" t="s">
        <v>57</v>
      </c>
      <c r="O59" s="1" t="s">
        <v>50</v>
      </c>
      <c r="P59" s="20">
        <v>194895</v>
      </c>
      <c r="Q59" s="1" t="s">
        <v>60</v>
      </c>
      <c r="R59" s="1" t="s">
        <v>16</v>
      </c>
      <c r="S59" s="1" t="s">
        <v>43</v>
      </c>
      <c r="T59" s="18">
        <f>IFERROR(VLOOKUP(A59,'[1]For Report Q-2 '!$A$2:$T$3476,20,0),"-")</f>
        <v>2.1989999999999999E-2</v>
      </c>
      <c r="U59" s="55">
        <f>IFERROR(VLOOKUP(A59,'[1]For Report Q-2 '!$A$2:$U$3476,21,0),"-")</f>
        <v>0</v>
      </c>
      <c r="V59" s="2" t="str">
        <f>IFERROR(VLOOKUP(A59,'[1]For Report Q-2 '!$A$2:$V$3476,22,0),"-")</f>
        <v>-</v>
      </c>
      <c r="W59" s="1">
        <f>IFERROR(VLOOKUP(A59,'[1]For Report Q-2 '!$A$2:$W$3476,23,0),"-")</f>
        <v>0</v>
      </c>
      <c r="X59" s="1"/>
      <c r="Y59" s="1"/>
      <c r="Z59" s="2" t="str">
        <f>IFERROR(VLOOKUP(A59,'[1]For Report Q-2 '!$A$2:$Z$3476,26,0),"-")</f>
        <v>-</v>
      </c>
      <c r="AA59" s="1" t="str">
        <f>IFERROR(VLOOKUP(A59,'[1]For Report Q-2 '!$A$2:$AH$3476,27,0),"-")</f>
        <v>-</v>
      </c>
      <c r="AB59" s="1" t="str">
        <f>IFERROR(VLOOKUP(A59,'[1]For Report Q-2 '!$A$2:$AH$3476,28,0),"-")</f>
        <v>-</v>
      </c>
      <c r="AC59" s="2" t="str">
        <f>IFERROR(VLOOKUP(A59,'[1]For Report Q-2 '!$A$2:$AH$3476,29,0),"-")</f>
        <v>-</v>
      </c>
      <c r="AD59" s="2" t="str">
        <f>IFERROR(VLOOKUP(A59,'[1]For Report Q-2 '!$A$2:$AH$3476,30,0),"-")</f>
        <v>-</v>
      </c>
      <c r="AE59" s="1" t="str">
        <f>IFERROR(VLOOKUP(A59,'[1]For Report Q-2 '!$A$2:$AH$3476,31,0),"-")</f>
        <v>-</v>
      </c>
      <c r="AF59" s="1" t="str">
        <f>IFERROR(VLOOKUP(A59,'[1]For Report Q-2 '!$A$2:$AH$3476,32,0),"-")</f>
        <v>-</v>
      </c>
      <c r="AG59" s="2" t="str">
        <f>IFERROR(VLOOKUP(A59,'[1]For Report Q-2 '!$A$2:$AH$3476,33,0),"-")</f>
        <v>-</v>
      </c>
      <c r="AH59" s="1" t="str">
        <f t="shared" si="0"/>
        <v>--</v>
      </c>
      <c r="AI59" t="e">
        <v>#N/A</v>
      </c>
      <c r="AJ59" t="e">
        <v>#N/A</v>
      </c>
      <c r="AK59" t="e">
        <v>#N/A</v>
      </c>
    </row>
    <row r="60" spans="1:37" x14ac:dyDescent="0.25">
      <c r="A60" s="15">
        <v>209742</v>
      </c>
      <c r="B60" s="15" t="s">
        <v>96</v>
      </c>
      <c r="C60" s="16">
        <v>43673</v>
      </c>
      <c r="D60" s="15" t="s">
        <v>40</v>
      </c>
      <c r="E60" s="1" t="s">
        <v>29</v>
      </c>
      <c r="F60" s="15" t="s">
        <v>30</v>
      </c>
      <c r="G60" s="1" t="s">
        <v>40</v>
      </c>
      <c r="H60" s="17">
        <v>1999</v>
      </c>
      <c r="I60" s="18">
        <v>1.9990000000000001E-2</v>
      </c>
      <c r="J60" s="1">
        <v>194895</v>
      </c>
      <c r="K60" s="1" t="s">
        <v>95</v>
      </c>
      <c r="L60" s="19">
        <v>31643</v>
      </c>
      <c r="M60" s="1" t="s">
        <v>31</v>
      </c>
      <c r="N60" s="1" t="s">
        <v>29</v>
      </c>
      <c r="O60" s="1" t="s">
        <v>41</v>
      </c>
      <c r="P60" s="20">
        <v>194895</v>
      </c>
      <c r="Q60" s="1" t="s">
        <v>60</v>
      </c>
      <c r="R60" s="1" t="s">
        <v>16</v>
      </c>
      <c r="S60" s="1" t="s">
        <v>43</v>
      </c>
      <c r="T60" s="18">
        <f>IFERROR(VLOOKUP(A60,'[1]For Report Q-2 '!$A$2:$T$3476,20,0),"-")</f>
        <v>1.9990000000000001E-2</v>
      </c>
      <c r="U60" s="55">
        <f>IFERROR(VLOOKUP(A60,'[1]For Report Q-2 '!$A$2:$U$3476,21,0),"-")</f>
        <v>0</v>
      </c>
      <c r="V60" s="2" t="str">
        <f>IFERROR(VLOOKUP(A60,'[1]For Report Q-2 '!$A$2:$V$3476,22,0),"-")</f>
        <v>-</v>
      </c>
      <c r="W60" s="1">
        <f>IFERROR(VLOOKUP(A60,'[1]For Report Q-2 '!$A$2:$W$3476,23,0),"-")</f>
        <v>0</v>
      </c>
      <c r="X60" s="1"/>
      <c r="Y60" s="1"/>
      <c r="Z60" s="2" t="str">
        <f>IFERROR(VLOOKUP(A60,'[1]For Report Q-2 '!$A$2:$Z$3476,26,0),"-")</f>
        <v>-</v>
      </c>
      <c r="AA60" s="1" t="str">
        <f>IFERROR(VLOOKUP(A60,'[1]For Report Q-2 '!$A$2:$AH$3476,27,0),"-")</f>
        <v>-</v>
      </c>
      <c r="AB60" s="1" t="str">
        <f>IFERROR(VLOOKUP(A60,'[1]For Report Q-2 '!$A$2:$AH$3476,28,0),"-")</f>
        <v>-</v>
      </c>
      <c r="AC60" s="2" t="str">
        <f>IFERROR(VLOOKUP(A60,'[1]For Report Q-2 '!$A$2:$AH$3476,29,0),"-")</f>
        <v>-</v>
      </c>
      <c r="AD60" s="2" t="str">
        <f>IFERROR(VLOOKUP(A60,'[1]For Report Q-2 '!$A$2:$AH$3476,30,0),"-")</f>
        <v>-</v>
      </c>
      <c r="AE60" s="1" t="str">
        <f>IFERROR(VLOOKUP(A60,'[1]For Report Q-2 '!$A$2:$AH$3476,31,0),"-")</f>
        <v>-</v>
      </c>
      <c r="AF60" s="1" t="str">
        <f>IFERROR(VLOOKUP(A60,'[1]For Report Q-2 '!$A$2:$AH$3476,32,0),"-")</f>
        <v>-</v>
      </c>
      <c r="AG60" s="2" t="str">
        <f>IFERROR(VLOOKUP(A60,'[1]For Report Q-2 '!$A$2:$AH$3476,33,0),"-")</f>
        <v>-</v>
      </c>
      <c r="AH60" s="1" t="str">
        <f t="shared" si="0"/>
        <v>--</v>
      </c>
      <c r="AI60" t="e">
        <v>#N/A</v>
      </c>
      <c r="AJ60" t="e">
        <v>#N/A</v>
      </c>
      <c r="AK60" t="e">
        <v>#N/A</v>
      </c>
    </row>
    <row r="61" spans="1:37" x14ac:dyDescent="0.25">
      <c r="A61" s="15">
        <v>2332014</v>
      </c>
      <c r="B61" s="15" t="s">
        <v>95</v>
      </c>
      <c r="C61" s="16">
        <v>44854</v>
      </c>
      <c r="D61" s="15" t="s">
        <v>40</v>
      </c>
      <c r="E61" s="1" t="s">
        <v>57</v>
      </c>
      <c r="F61" s="15" t="s">
        <v>30</v>
      </c>
      <c r="G61" s="1" t="s">
        <v>40</v>
      </c>
      <c r="H61" s="17">
        <v>2199</v>
      </c>
      <c r="I61" s="18">
        <v>2.1989999999999999E-2</v>
      </c>
      <c r="J61" s="1">
        <v>194895</v>
      </c>
      <c r="K61" s="1" t="s">
        <v>95</v>
      </c>
      <c r="L61" s="19">
        <v>31643</v>
      </c>
      <c r="M61" s="1" t="s">
        <v>31</v>
      </c>
      <c r="N61" s="1" t="s">
        <v>57</v>
      </c>
      <c r="O61" s="1" t="s">
        <v>41</v>
      </c>
      <c r="P61" s="20">
        <v>194895</v>
      </c>
      <c r="Q61" s="1" t="s">
        <v>60</v>
      </c>
      <c r="R61" s="1" t="s">
        <v>16</v>
      </c>
      <c r="S61" s="1" t="s">
        <v>43</v>
      </c>
      <c r="T61" s="18">
        <f>IFERROR(VLOOKUP(A61,'[1]For Report Q-2 '!$A$2:$T$3476,20,0),"-")</f>
        <v>2.1989999999999999E-2</v>
      </c>
      <c r="U61" s="55">
        <f>IFERROR(VLOOKUP(A61,'[1]For Report Q-2 '!$A$2:$U$3476,21,0),"-")</f>
        <v>0</v>
      </c>
      <c r="V61" s="2" t="str">
        <f>IFERROR(VLOOKUP(A61,'[1]For Report Q-2 '!$A$2:$V$3476,22,0),"-")</f>
        <v>-</v>
      </c>
      <c r="W61" s="1">
        <f>IFERROR(VLOOKUP(A61,'[1]For Report Q-2 '!$A$2:$W$3476,23,0),"-")</f>
        <v>0</v>
      </c>
      <c r="X61" s="1"/>
      <c r="Y61" s="1"/>
      <c r="Z61" s="2" t="str">
        <f>IFERROR(VLOOKUP(A61,'[1]For Report Q-2 '!$A$2:$Z$3476,26,0),"-")</f>
        <v>-</v>
      </c>
      <c r="AA61" s="1" t="str">
        <f>IFERROR(VLOOKUP(A61,'[1]For Report Q-2 '!$A$2:$AH$3476,27,0),"-")</f>
        <v>-</v>
      </c>
      <c r="AB61" s="1" t="str">
        <f>IFERROR(VLOOKUP(A61,'[1]For Report Q-2 '!$A$2:$AH$3476,28,0),"-")</f>
        <v>-</v>
      </c>
      <c r="AC61" s="2" t="str">
        <f>IFERROR(VLOOKUP(A61,'[1]For Report Q-2 '!$A$2:$AH$3476,29,0),"-")</f>
        <v>-</v>
      </c>
      <c r="AD61" s="2" t="str">
        <f>IFERROR(VLOOKUP(A61,'[1]For Report Q-2 '!$A$2:$AH$3476,30,0),"-")</f>
        <v>-</v>
      </c>
      <c r="AE61" s="1" t="str">
        <f>IFERROR(VLOOKUP(A61,'[1]For Report Q-2 '!$A$2:$AH$3476,31,0),"-")</f>
        <v>-</v>
      </c>
      <c r="AF61" s="1" t="str">
        <f>IFERROR(VLOOKUP(A61,'[1]For Report Q-2 '!$A$2:$AH$3476,32,0),"-")</f>
        <v>-</v>
      </c>
      <c r="AG61" s="2" t="str">
        <f>IFERROR(VLOOKUP(A61,'[1]For Report Q-2 '!$A$2:$AH$3476,33,0),"-")</f>
        <v>-</v>
      </c>
      <c r="AH61" s="1" t="str">
        <f t="shared" si="0"/>
        <v>--</v>
      </c>
      <c r="AI61" t="e">
        <v>#N/A</v>
      </c>
      <c r="AJ61" t="e">
        <v>#N/A</v>
      </c>
      <c r="AK61" t="e">
        <v>#N/A</v>
      </c>
    </row>
    <row r="62" spans="1:37" x14ac:dyDescent="0.25">
      <c r="A62" s="15">
        <v>9096224</v>
      </c>
      <c r="B62" s="15" t="s">
        <v>95</v>
      </c>
      <c r="C62" s="16">
        <v>44722</v>
      </c>
      <c r="D62" s="15" t="s">
        <v>40</v>
      </c>
      <c r="E62" s="1" t="s">
        <v>45</v>
      </c>
      <c r="F62" s="15" t="s">
        <v>46</v>
      </c>
      <c r="G62" s="1" t="s">
        <v>40</v>
      </c>
      <c r="H62" s="17">
        <v>16250</v>
      </c>
      <c r="I62" s="18">
        <v>0.16250000000000001</v>
      </c>
      <c r="J62" s="1">
        <v>194895</v>
      </c>
      <c r="K62" s="1" t="s">
        <v>95</v>
      </c>
      <c r="L62" s="19">
        <v>31643</v>
      </c>
      <c r="M62" s="1" t="s">
        <v>31</v>
      </c>
      <c r="N62" s="1" t="s">
        <v>47</v>
      </c>
      <c r="O62" s="1" t="s">
        <v>50</v>
      </c>
      <c r="P62" s="20">
        <v>194895</v>
      </c>
      <c r="Q62" s="1" t="s">
        <v>60</v>
      </c>
      <c r="R62" s="1" t="s">
        <v>16</v>
      </c>
      <c r="S62" s="1" t="s">
        <v>43</v>
      </c>
      <c r="T62" s="18">
        <f>IFERROR(VLOOKUP(A62,'[1]For Report Q-2 '!$A$2:$T$3476,20,0),"-")</f>
        <v>0.16250000000000001</v>
      </c>
      <c r="U62" s="55">
        <f>IFERROR(VLOOKUP(A62,'[1]For Report Q-2 '!$A$2:$U$3476,21,0),"-")</f>
        <v>0</v>
      </c>
      <c r="V62" s="2" t="str">
        <f>IFERROR(VLOOKUP(A62,'[1]For Report Q-2 '!$A$2:$V$3476,22,0),"-")</f>
        <v>-</v>
      </c>
      <c r="W62" s="1">
        <f>IFERROR(VLOOKUP(A62,'[1]For Report Q-2 '!$A$2:$W$3476,23,0),"-")</f>
        <v>0</v>
      </c>
      <c r="X62" s="1"/>
      <c r="Y62" s="1"/>
      <c r="Z62" s="2" t="str">
        <f>IFERROR(VLOOKUP(A62,'[1]For Report Q-2 '!$A$2:$Z$3476,26,0),"-")</f>
        <v>-</v>
      </c>
      <c r="AA62" s="1" t="str">
        <f>IFERROR(VLOOKUP(A62,'[1]For Report Q-2 '!$A$2:$AH$3476,27,0),"-")</f>
        <v>-</v>
      </c>
      <c r="AB62" s="1" t="str">
        <f>IFERROR(VLOOKUP(A62,'[1]For Report Q-2 '!$A$2:$AH$3476,28,0),"-")</f>
        <v>-</v>
      </c>
      <c r="AC62" s="2" t="str">
        <f>IFERROR(VLOOKUP(A62,'[1]For Report Q-2 '!$A$2:$AH$3476,29,0),"-")</f>
        <v>-</v>
      </c>
      <c r="AD62" s="2" t="str">
        <f>IFERROR(VLOOKUP(A62,'[1]For Report Q-2 '!$A$2:$AH$3476,30,0),"-")</f>
        <v>-</v>
      </c>
      <c r="AE62" s="1" t="str">
        <f>IFERROR(VLOOKUP(A62,'[1]For Report Q-2 '!$A$2:$AH$3476,31,0),"-")</f>
        <v>-</v>
      </c>
      <c r="AF62" s="1" t="str">
        <f>IFERROR(VLOOKUP(A62,'[1]For Report Q-2 '!$A$2:$AH$3476,32,0),"-")</f>
        <v>-</v>
      </c>
      <c r="AG62" s="2" t="str">
        <f>IFERROR(VLOOKUP(A62,'[1]For Report Q-2 '!$A$2:$AH$3476,33,0),"-")</f>
        <v>-</v>
      </c>
      <c r="AH62" s="1" t="str">
        <f t="shared" si="0"/>
        <v>--</v>
      </c>
      <c r="AI62" t="e">
        <v>#N/A</v>
      </c>
      <c r="AJ62" t="e">
        <v>#N/A</v>
      </c>
      <c r="AK62" t="e">
        <v>#N/A</v>
      </c>
    </row>
    <row r="63" spans="1:37" x14ac:dyDescent="0.25">
      <c r="A63" s="15">
        <v>7000217</v>
      </c>
      <c r="B63" s="15" t="s">
        <v>97</v>
      </c>
      <c r="C63" s="16">
        <v>45513</v>
      </c>
      <c r="D63" s="15" t="s">
        <v>63</v>
      </c>
      <c r="E63" s="1" t="s">
        <v>98</v>
      </c>
      <c r="F63" s="15" t="s">
        <v>46</v>
      </c>
      <c r="G63" s="1" t="s">
        <v>40</v>
      </c>
      <c r="H63" s="17">
        <v>5000</v>
      </c>
      <c r="I63" s="18">
        <v>0.05</v>
      </c>
      <c r="J63" s="1">
        <v>197552</v>
      </c>
      <c r="K63" s="1" t="s">
        <v>97</v>
      </c>
      <c r="L63" s="19">
        <v>49500</v>
      </c>
      <c r="M63" s="1" t="s">
        <v>31</v>
      </c>
      <c r="N63" s="1" t="s">
        <v>98</v>
      </c>
      <c r="O63" s="1" t="s">
        <v>50</v>
      </c>
      <c r="P63" s="20">
        <v>197552</v>
      </c>
      <c r="Q63" s="1" t="s">
        <v>99</v>
      </c>
      <c r="R63" s="1" t="s">
        <v>16</v>
      </c>
      <c r="S63" s="1" t="s">
        <v>100</v>
      </c>
      <c r="T63" s="18">
        <f>IFERROR(VLOOKUP(A63,'[1]For Report Q-2 '!$A$2:$T$3476,20,0),"-")</f>
        <v>0.05</v>
      </c>
      <c r="U63" s="55">
        <f>IFERROR(VLOOKUP(A63,'[1]For Report Q-2 '!$A$2:$U$3476,21,0),"-")</f>
        <v>0</v>
      </c>
      <c r="V63" s="2" t="str">
        <f>IFERROR(VLOOKUP(A63,'[1]For Report Q-2 '!$A$2:$V$3476,22,0),"-")</f>
        <v>-</v>
      </c>
      <c r="W63" s="1">
        <f>IFERROR(VLOOKUP(A63,'[1]For Report Q-2 '!$A$2:$W$3476,23,0),"-")</f>
        <v>0</v>
      </c>
      <c r="X63" s="1"/>
      <c r="Y63" s="1"/>
      <c r="Z63" s="2" t="str">
        <f>IFERROR(VLOOKUP(A63,'[1]For Report Q-2 '!$A$2:$Z$3476,26,0),"-")</f>
        <v>-</v>
      </c>
      <c r="AA63" s="1" t="str">
        <f>IFERROR(VLOOKUP(A63,'[1]For Report Q-2 '!$A$2:$AH$3476,27,0),"-")</f>
        <v>-</v>
      </c>
      <c r="AB63" s="1" t="str">
        <f>IFERROR(VLOOKUP(A63,'[1]For Report Q-2 '!$A$2:$AH$3476,28,0),"-")</f>
        <v>-</v>
      </c>
      <c r="AC63" s="2" t="str">
        <f>IFERROR(VLOOKUP(A63,'[1]For Report Q-2 '!$A$2:$AH$3476,29,0),"-")</f>
        <v>-</v>
      </c>
      <c r="AD63" s="2" t="str">
        <f>IFERROR(VLOOKUP(A63,'[1]For Report Q-2 '!$A$2:$AH$3476,30,0),"-")</f>
        <v>-</v>
      </c>
      <c r="AE63" s="1" t="str">
        <f>IFERROR(VLOOKUP(A63,'[1]For Report Q-2 '!$A$2:$AH$3476,31,0),"-")</f>
        <v>-</v>
      </c>
      <c r="AF63" s="1" t="str">
        <f>IFERROR(VLOOKUP(A63,'[1]For Report Q-2 '!$A$2:$AH$3476,32,0),"-")</f>
        <v>-</v>
      </c>
      <c r="AG63" s="2" t="str">
        <f>IFERROR(VLOOKUP(A63,'[1]For Report Q-2 '!$A$2:$AH$3476,33,0),"-")</f>
        <v>-</v>
      </c>
      <c r="AH63" s="1" t="str">
        <f t="shared" si="0"/>
        <v>--</v>
      </c>
      <c r="AI63" t="e">
        <v>#N/A</v>
      </c>
      <c r="AJ63" t="e">
        <v>#N/A</v>
      </c>
      <c r="AK63" t="e">
        <v>#N/A</v>
      </c>
    </row>
    <row r="64" spans="1:37" x14ac:dyDescent="0.25">
      <c r="A64" s="15">
        <v>9124803</v>
      </c>
      <c r="B64" s="15" t="s">
        <v>101</v>
      </c>
      <c r="C64" s="16">
        <v>45504</v>
      </c>
      <c r="D64" s="15" t="s">
        <v>40</v>
      </c>
      <c r="E64" s="1" t="s">
        <v>86</v>
      </c>
      <c r="F64" s="15" t="s">
        <v>46</v>
      </c>
      <c r="G64" s="1" t="s">
        <v>40</v>
      </c>
      <c r="H64" s="17">
        <v>43000</v>
      </c>
      <c r="I64" s="18">
        <v>0.43</v>
      </c>
      <c r="J64" s="1">
        <v>197552</v>
      </c>
      <c r="K64" s="1" t="s">
        <v>97</v>
      </c>
      <c r="L64" s="19">
        <v>49500</v>
      </c>
      <c r="M64" s="1" t="s">
        <v>31</v>
      </c>
      <c r="N64" s="1" t="s">
        <v>86</v>
      </c>
      <c r="O64" s="1" t="s">
        <v>50</v>
      </c>
      <c r="P64" s="20">
        <v>197552</v>
      </c>
      <c r="Q64" s="1" t="s">
        <v>99</v>
      </c>
      <c r="R64" s="1" t="s">
        <v>16</v>
      </c>
      <c r="S64" s="1" t="s">
        <v>100</v>
      </c>
      <c r="T64" s="18">
        <f>IFERROR(VLOOKUP(A64,'[1]For Report Q-2 '!$A$2:$T$3476,20,0),"-")</f>
        <v>0.43</v>
      </c>
      <c r="U64" s="55">
        <f>IFERROR(VLOOKUP(A64,'[1]For Report Q-2 '!$A$2:$U$3476,21,0),"-")</f>
        <v>0</v>
      </c>
      <c r="V64" s="2" t="str">
        <f>IFERROR(VLOOKUP(A64,'[1]For Report Q-2 '!$A$2:$V$3476,22,0),"-")</f>
        <v>-</v>
      </c>
      <c r="W64" s="1">
        <f>IFERROR(VLOOKUP(A64,'[1]For Report Q-2 '!$A$2:$W$3476,23,0),"-")</f>
        <v>0</v>
      </c>
      <c r="X64" s="1"/>
      <c r="Y64" s="1"/>
      <c r="Z64" s="2" t="str">
        <f>IFERROR(VLOOKUP(A64,'[1]For Report Q-2 '!$A$2:$Z$3476,26,0),"-")</f>
        <v>-</v>
      </c>
      <c r="AA64" s="1" t="str">
        <f>IFERROR(VLOOKUP(A64,'[1]For Report Q-2 '!$A$2:$AH$3476,27,0),"-")</f>
        <v>-</v>
      </c>
      <c r="AB64" s="1" t="str">
        <f>IFERROR(VLOOKUP(A64,'[1]For Report Q-2 '!$A$2:$AH$3476,28,0),"-")</f>
        <v>-</v>
      </c>
      <c r="AC64" s="2" t="str">
        <f>IFERROR(VLOOKUP(A64,'[1]For Report Q-2 '!$A$2:$AH$3476,29,0),"-")</f>
        <v>-</v>
      </c>
      <c r="AD64" s="2" t="str">
        <f>IFERROR(VLOOKUP(A64,'[1]For Report Q-2 '!$A$2:$AH$3476,30,0),"-")</f>
        <v>-</v>
      </c>
      <c r="AE64" s="1" t="str">
        <f>IFERROR(VLOOKUP(A64,'[1]For Report Q-2 '!$A$2:$AH$3476,31,0),"-")</f>
        <v>-</v>
      </c>
      <c r="AF64" s="1" t="str">
        <f>IFERROR(VLOOKUP(A64,'[1]For Report Q-2 '!$A$2:$AH$3476,32,0),"-")</f>
        <v>-</v>
      </c>
      <c r="AG64" s="2" t="str">
        <f>IFERROR(VLOOKUP(A64,'[1]For Report Q-2 '!$A$2:$AH$3476,33,0),"-")</f>
        <v>-</v>
      </c>
      <c r="AH64" s="1" t="str">
        <f t="shared" si="0"/>
        <v>--</v>
      </c>
      <c r="AI64" t="e">
        <v>#N/A</v>
      </c>
      <c r="AJ64" t="e">
        <v>#N/A</v>
      </c>
      <c r="AK64" t="e">
        <v>#N/A</v>
      </c>
    </row>
    <row r="65" spans="1:37" x14ac:dyDescent="0.25">
      <c r="A65" s="15">
        <v>197808</v>
      </c>
      <c r="B65" s="15" t="s">
        <v>102</v>
      </c>
      <c r="C65" s="16">
        <v>43424</v>
      </c>
      <c r="D65" s="15" t="s">
        <v>28</v>
      </c>
      <c r="E65" s="1" t="s">
        <v>29</v>
      </c>
      <c r="F65" s="15" t="s">
        <v>30</v>
      </c>
      <c r="G65" s="1" t="s">
        <v>28</v>
      </c>
      <c r="H65" s="17">
        <v>2999</v>
      </c>
      <c r="I65" s="18">
        <v>2.9989999999999999E-2</v>
      </c>
      <c r="J65" s="1">
        <v>197808</v>
      </c>
      <c r="K65" s="1" t="s">
        <v>102</v>
      </c>
      <c r="L65" s="19">
        <v>32999</v>
      </c>
      <c r="M65" s="1" t="s">
        <v>31</v>
      </c>
      <c r="N65" s="1" t="s">
        <v>29</v>
      </c>
      <c r="O65" s="1" t="s">
        <v>38</v>
      </c>
      <c r="P65" s="20">
        <v>197808</v>
      </c>
      <c r="Q65" s="1" t="s">
        <v>79</v>
      </c>
      <c r="R65" s="1" t="s">
        <v>16</v>
      </c>
      <c r="S65" s="1" t="s">
        <v>80</v>
      </c>
      <c r="T65" s="18">
        <f>IFERROR(VLOOKUP(A65,'[1]For Report Q-2 '!$A$2:$T$3476,20,0),"-")</f>
        <v>2.9989999999999999E-2</v>
      </c>
      <c r="U65" s="55">
        <f>IFERROR(VLOOKUP(A65,'[1]For Report Q-2 '!$A$2:$U$3476,21,0),"-")</f>
        <v>0</v>
      </c>
      <c r="V65" s="2" t="str">
        <f>IFERROR(VLOOKUP(A65,'[1]For Report Q-2 '!$A$2:$V$3476,22,0),"-")</f>
        <v>-</v>
      </c>
      <c r="W65" s="1">
        <f>IFERROR(VLOOKUP(A65,'[1]For Report Q-2 '!$A$2:$W$3476,23,0),"-")</f>
        <v>0</v>
      </c>
      <c r="X65" s="1"/>
      <c r="Y65" s="1"/>
      <c r="Z65" s="2" t="str">
        <f>IFERROR(VLOOKUP(A65,'[1]For Report Q-2 '!$A$2:$Z$3476,26,0),"-")</f>
        <v>-</v>
      </c>
      <c r="AA65" s="1" t="str">
        <f>IFERROR(VLOOKUP(A65,'[1]For Report Q-2 '!$A$2:$AH$3476,27,0),"-")</f>
        <v>-</v>
      </c>
      <c r="AB65" s="1" t="str">
        <f>IFERROR(VLOOKUP(A65,'[1]For Report Q-2 '!$A$2:$AH$3476,28,0),"-")</f>
        <v>-</v>
      </c>
      <c r="AC65" s="2" t="str">
        <f>IFERROR(VLOOKUP(A65,'[1]For Report Q-2 '!$A$2:$AH$3476,29,0),"-")</f>
        <v>-</v>
      </c>
      <c r="AD65" s="2" t="str">
        <f>IFERROR(VLOOKUP(A65,'[1]For Report Q-2 '!$A$2:$AH$3476,30,0),"-")</f>
        <v>-</v>
      </c>
      <c r="AE65" s="1" t="str">
        <f>IFERROR(VLOOKUP(A65,'[1]For Report Q-2 '!$A$2:$AH$3476,31,0),"-")</f>
        <v>-</v>
      </c>
      <c r="AF65" s="1" t="str">
        <f>IFERROR(VLOOKUP(A65,'[1]For Report Q-2 '!$A$2:$AH$3476,32,0),"-")</f>
        <v>-</v>
      </c>
      <c r="AG65" s="2" t="str">
        <f>IFERROR(VLOOKUP(A65,'[1]For Report Q-2 '!$A$2:$AH$3476,33,0),"-")</f>
        <v>-</v>
      </c>
      <c r="AH65" s="1" t="str">
        <f t="shared" si="0"/>
        <v>--</v>
      </c>
      <c r="AI65" t="e">
        <v>#N/A</v>
      </c>
      <c r="AJ65" t="e">
        <v>#N/A</v>
      </c>
      <c r="AK65" t="e">
        <v>#N/A</v>
      </c>
    </row>
    <row r="66" spans="1:37" x14ac:dyDescent="0.25">
      <c r="A66" s="15">
        <v>9087370</v>
      </c>
      <c r="B66" s="15" t="s">
        <v>102</v>
      </c>
      <c r="C66" s="16">
        <v>44488</v>
      </c>
      <c r="D66" s="15" t="s">
        <v>70</v>
      </c>
      <c r="E66" s="1" t="s">
        <v>45</v>
      </c>
      <c r="F66" s="15" t="s">
        <v>46</v>
      </c>
      <c r="G66" s="1" t="s">
        <v>70</v>
      </c>
      <c r="H66" s="17">
        <v>10000</v>
      </c>
      <c r="I66" s="18">
        <v>0.1</v>
      </c>
      <c r="J66" s="1">
        <v>197808</v>
      </c>
      <c r="K66" s="1" t="s">
        <v>102</v>
      </c>
      <c r="L66" s="19">
        <v>32999</v>
      </c>
      <c r="M66" s="1" t="s">
        <v>31</v>
      </c>
      <c r="N66" s="1" t="s">
        <v>47</v>
      </c>
      <c r="O66" s="1" t="s">
        <v>71</v>
      </c>
      <c r="P66" s="20">
        <v>197808</v>
      </c>
      <c r="Q66" s="1" t="s">
        <v>79</v>
      </c>
      <c r="R66" s="1" t="s">
        <v>16</v>
      </c>
      <c r="S66" s="1" t="s">
        <v>80</v>
      </c>
      <c r="T66" s="18">
        <f>IFERROR(VLOOKUP(A66,'[1]For Report Q-2 '!$A$2:$T$3476,20,0),"-")</f>
        <v>0.1</v>
      </c>
      <c r="U66" s="55">
        <f>IFERROR(VLOOKUP(A66,'[1]For Report Q-2 '!$A$2:$U$3476,21,0),"-")</f>
        <v>0</v>
      </c>
      <c r="V66" s="2" t="str">
        <f>IFERROR(VLOOKUP(A66,'[1]For Report Q-2 '!$A$2:$V$3476,22,0),"-")</f>
        <v>-</v>
      </c>
      <c r="W66" s="1">
        <f>IFERROR(VLOOKUP(A66,'[1]For Report Q-2 '!$A$2:$W$3476,23,0),"-")</f>
        <v>0</v>
      </c>
      <c r="X66" s="1"/>
      <c r="Y66" s="1"/>
      <c r="Z66" s="2" t="str">
        <f>IFERROR(VLOOKUP(A66,'[1]For Report Q-2 '!$A$2:$Z$3476,26,0),"-")</f>
        <v>-</v>
      </c>
      <c r="AA66" s="1" t="str">
        <f>IFERROR(VLOOKUP(A66,'[1]For Report Q-2 '!$A$2:$AH$3476,27,0),"-")</f>
        <v>-</v>
      </c>
      <c r="AB66" s="1" t="str">
        <f>IFERROR(VLOOKUP(A66,'[1]For Report Q-2 '!$A$2:$AH$3476,28,0),"-")</f>
        <v>-</v>
      </c>
      <c r="AC66" s="2" t="str">
        <f>IFERROR(VLOOKUP(A66,'[1]For Report Q-2 '!$A$2:$AH$3476,29,0),"-")</f>
        <v>-</v>
      </c>
      <c r="AD66" s="2" t="str">
        <f>IFERROR(VLOOKUP(A66,'[1]For Report Q-2 '!$A$2:$AH$3476,30,0),"-")</f>
        <v>-</v>
      </c>
      <c r="AE66" s="1" t="str">
        <f>IFERROR(VLOOKUP(A66,'[1]For Report Q-2 '!$A$2:$AH$3476,31,0),"-")</f>
        <v>-</v>
      </c>
      <c r="AF66" s="1" t="str">
        <f>IFERROR(VLOOKUP(A66,'[1]For Report Q-2 '!$A$2:$AH$3476,32,0),"-")</f>
        <v>-</v>
      </c>
      <c r="AG66" s="2" t="str">
        <f>IFERROR(VLOOKUP(A66,'[1]For Report Q-2 '!$A$2:$AH$3476,33,0),"-")</f>
        <v>-</v>
      </c>
      <c r="AH66" s="1" t="str">
        <f t="shared" si="0"/>
        <v>--</v>
      </c>
      <c r="AI66" t="e">
        <v>#N/A</v>
      </c>
      <c r="AJ66" t="e">
        <v>#N/A</v>
      </c>
      <c r="AK66" t="e">
        <v>#N/A</v>
      </c>
    </row>
    <row r="67" spans="1:37" x14ac:dyDescent="0.25">
      <c r="A67" s="15">
        <v>9087535</v>
      </c>
      <c r="B67" s="15" t="s">
        <v>102</v>
      </c>
      <c r="C67" s="16">
        <v>44530</v>
      </c>
      <c r="D67" s="15" t="s">
        <v>56</v>
      </c>
      <c r="E67" s="1" t="s">
        <v>45</v>
      </c>
      <c r="F67" s="15" t="s">
        <v>46</v>
      </c>
      <c r="G67" s="1" t="s">
        <v>56</v>
      </c>
      <c r="H67" s="17">
        <v>10000</v>
      </c>
      <c r="I67" s="18">
        <v>0.1</v>
      </c>
      <c r="J67" s="1">
        <v>197808</v>
      </c>
      <c r="K67" s="1" t="s">
        <v>102</v>
      </c>
      <c r="L67" s="19">
        <v>32999</v>
      </c>
      <c r="M67" s="1" t="s">
        <v>31</v>
      </c>
      <c r="N67" s="1" t="s">
        <v>47</v>
      </c>
      <c r="O67" s="1" t="s">
        <v>59</v>
      </c>
      <c r="P67" s="20">
        <v>197808</v>
      </c>
      <c r="Q67" s="1" t="s">
        <v>79</v>
      </c>
      <c r="R67" s="1" t="s">
        <v>16</v>
      </c>
      <c r="S67" s="1" t="s">
        <v>80</v>
      </c>
      <c r="T67" s="18">
        <f>IFERROR(VLOOKUP(A67,'[1]For Report Q-2 '!$A$2:$T$3476,20,0),"-")</f>
        <v>0.1</v>
      </c>
      <c r="U67" s="55">
        <f>IFERROR(VLOOKUP(A67,'[1]For Report Q-2 '!$A$2:$U$3476,21,0),"-")</f>
        <v>0</v>
      </c>
      <c r="V67" s="2" t="str">
        <f>IFERROR(VLOOKUP(A67,'[1]For Report Q-2 '!$A$2:$V$3476,22,0),"-")</f>
        <v>-</v>
      </c>
      <c r="W67" s="1">
        <f>IFERROR(VLOOKUP(A67,'[1]For Report Q-2 '!$A$2:$W$3476,23,0),"-")</f>
        <v>0</v>
      </c>
      <c r="X67" s="1"/>
      <c r="Y67" s="1"/>
      <c r="Z67" s="2" t="str">
        <f>IFERROR(VLOOKUP(A67,'[1]For Report Q-2 '!$A$2:$Z$3476,26,0),"-")</f>
        <v>-</v>
      </c>
      <c r="AA67" s="1" t="str">
        <f>IFERROR(VLOOKUP(A67,'[1]For Report Q-2 '!$A$2:$AH$3476,27,0),"-")</f>
        <v>-</v>
      </c>
      <c r="AB67" s="1" t="str">
        <f>IFERROR(VLOOKUP(A67,'[1]For Report Q-2 '!$A$2:$AH$3476,28,0),"-")</f>
        <v>-</v>
      </c>
      <c r="AC67" s="2" t="str">
        <f>IFERROR(VLOOKUP(A67,'[1]For Report Q-2 '!$A$2:$AH$3476,29,0),"-")</f>
        <v>-</v>
      </c>
      <c r="AD67" s="2" t="str">
        <f>IFERROR(VLOOKUP(A67,'[1]For Report Q-2 '!$A$2:$AH$3476,30,0),"-")</f>
        <v>-</v>
      </c>
      <c r="AE67" s="1" t="str">
        <f>IFERROR(VLOOKUP(A67,'[1]For Report Q-2 '!$A$2:$AH$3476,31,0),"-")</f>
        <v>-</v>
      </c>
      <c r="AF67" s="1" t="str">
        <f>IFERROR(VLOOKUP(A67,'[1]For Report Q-2 '!$A$2:$AH$3476,32,0),"-")</f>
        <v>-</v>
      </c>
      <c r="AG67" s="2" t="str">
        <f>IFERROR(VLOOKUP(A67,'[1]For Report Q-2 '!$A$2:$AH$3476,33,0),"-")</f>
        <v>-</v>
      </c>
      <c r="AH67" s="1" t="str">
        <f t="shared" ref="AH67:AH130" si="1">AF67&amp;AB67</f>
        <v>--</v>
      </c>
      <c r="AI67" t="e">
        <v>#N/A</v>
      </c>
      <c r="AJ67" t="e">
        <v>#N/A</v>
      </c>
      <c r="AK67" t="e">
        <v>#N/A</v>
      </c>
    </row>
    <row r="68" spans="1:37" x14ac:dyDescent="0.25">
      <c r="A68" s="15">
        <v>9096121</v>
      </c>
      <c r="B68" s="15" t="s">
        <v>102</v>
      </c>
      <c r="C68" s="16">
        <v>44732</v>
      </c>
      <c r="D68" s="15" t="s">
        <v>83</v>
      </c>
      <c r="E68" s="1" t="s">
        <v>45</v>
      </c>
      <c r="F68" s="15" t="s">
        <v>46</v>
      </c>
      <c r="G68" s="1" t="s">
        <v>83</v>
      </c>
      <c r="H68" s="17">
        <v>10000</v>
      </c>
      <c r="I68" s="18">
        <v>0.1</v>
      </c>
      <c r="J68" s="1">
        <v>197808</v>
      </c>
      <c r="K68" s="1" t="s">
        <v>102</v>
      </c>
      <c r="L68" s="19">
        <v>32999</v>
      </c>
      <c r="M68" s="1" t="s">
        <v>31</v>
      </c>
      <c r="N68" s="1" t="s">
        <v>47</v>
      </c>
      <c r="O68" s="1" t="s">
        <v>84</v>
      </c>
      <c r="P68" s="20">
        <v>197808</v>
      </c>
      <c r="Q68" s="1" t="s">
        <v>79</v>
      </c>
      <c r="R68" s="1" t="s">
        <v>16</v>
      </c>
      <c r="S68" s="1" t="s">
        <v>80</v>
      </c>
      <c r="T68" s="18">
        <f>IFERROR(VLOOKUP(A68,'[1]For Report Q-2 '!$A$2:$T$3476,20,0),"-")</f>
        <v>0.1</v>
      </c>
      <c r="U68" s="55">
        <f>IFERROR(VLOOKUP(A68,'[1]For Report Q-2 '!$A$2:$U$3476,21,0),"-")</f>
        <v>0</v>
      </c>
      <c r="V68" s="2" t="str">
        <f>IFERROR(VLOOKUP(A68,'[1]For Report Q-2 '!$A$2:$V$3476,22,0),"-")</f>
        <v>-</v>
      </c>
      <c r="W68" s="1">
        <f>IFERROR(VLOOKUP(A68,'[1]For Report Q-2 '!$A$2:$W$3476,23,0),"-")</f>
        <v>0</v>
      </c>
      <c r="X68" s="1"/>
      <c r="Y68" s="1"/>
      <c r="Z68" s="2" t="str">
        <f>IFERROR(VLOOKUP(A68,'[1]For Report Q-2 '!$A$2:$Z$3476,26,0),"-")</f>
        <v>-</v>
      </c>
      <c r="AA68" s="1" t="str">
        <f>IFERROR(VLOOKUP(A68,'[1]For Report Q-2 '!$A$2:$AH$3476,27,0),"-")</f>
        <v>-</v>
      </c>
      <c r="AB68" s="1" t="str">
        <f>IFERROR(VLOOKUP(A68,'[1]For Report Q-2 '!$A$2:$AH$3476,28,0),"-")</f>
        <v>-</v>
      </c>
      <c r="AC68" s="2" t="str">
        <f>IFERROR(VLOOKUP(A68,'[1]For Report Q-2 '!$A$2:$AH$3476,29,0),"-")</f>
        <v>-</v>
      </c>
      <c r="AD68" s="2" t="str">
        <f>IFERROR(VLOOKUP(A68,'[1]For Report Q-2 '!$A$2:$AH$3476,30,0),"-")</f>
        <v>-</v>
      </c>
      <c r="AE68" s="1" t="str">
        <f>IFERROR(VLOOKUP(A68,'[1]For Report Q-2 '!$A$2:$AH$3476,31,0),"-")</f>
        <v>-</v>
      </c>
      <c r="AF68" s="1" t="str">
        <f>IFERROR(VLOOKUP(A68,'[1]For Report Q-2 '!$A$2:$AH$3476,32,0),"-")</f>
        <v>-</v>
      </c>
      <c r="AG68" s="2" t="str">
        <f>IFERROR(VLOOKUP(A68,'[1]For Report Q-2 '!$A$2:$AH$3476,33,0),"-")</f>
        <v>-</v>
      </c>
      <c r="AH68" s="1" t="str">
        <f t="shared" si="1"/>
        <v>--</v>
      </c>
      <c r="AI68" t="e">
        <v>#N/A</v>
      </c>
      <c r="AJ68" t="e">
        <v>#N/A</v>
      </c>
      <c r="AK68" t="e">
        <v>#N/A</v>
      </c>
    </row>
    <row r="69" spans="1:37" x14ac:dyDescent="0.25">
      <c r="A69" s="15">
        <v>198913</v>
      </c>
      <c r="B69" s="15" t="s">
        <v>103</v>
      </c>
      <c r="C69" s="16">
        <v>43456</v>
      </c>
      <c r="D69" s="15" t="s">
        <v>28</v>
      </c>
      <c r="E69" s="1" t="s">
        <v>29</v>
      </c>
      <c r="F69" s="15" t="s">
        <v>30</v>
      </c>
      <c r="G69" s="1" t="s">
        <v>28</v>
      </c>
      <c r="H69" s="17">
        <v>12999</v>
      </c>
      <c r="I69" s="18">
        <v>0.12998999999999999</v>
      </c>
      <c r="J69" s="1">
        <v>198913</v>
      </c>
      <c r="K69" s="1" t="s">
        <v>103</v>
      </c>
      <c r="L69" s="19">
        <v>1945513</v>
      </c>
      <c r="M69" s="1" t="s">
        <v>67</v>
      </c>
      <c r="N69" s="1" t="s">
        <v>29</v>
      </c>
      <c r="O69" s="1" t="s">
        <v>32</v>
      </c>
      <c r="P69" s="20">
        <v>198913</v>
      </c>
      <c r="Q69" s="1" t="s">
        <v>34</v>
      </c>
      <c r="R69" s="1" t="s">
        <v>89</v>
      </c>
      <c r="S69" s="1" t="s">
        <v>34</v>
      </c>
      <c r="T69" s="18">
        <f>IFERROR(VLOOKUP(A69,'[1]For Report Q-2 '!$A$2:$T$3476,20,0),"-")</f>
        <v>0.12998999999999999</v>
      </c>
      <c r="U69" s="55">
        <f>IFERROR(VLOOKUP(A69,'[1]For Report Q-2 '!$A$2:$U$3476,21,0),"-")</f>
        <v>0</v>
      </c>
      <c r="V69" s="2" t="str">
        <f>IFERROR(VLOOKUP(A69,'[1]For Report Q-2 '!$A$2:$V$3476,22,0),"-")</f>
        <v>-</v>
      </c>
      <c r="W69" s="1">
        <f>IFERROR(VLOOKUP(A69,'[1]For Report Q-2 '!$A$2:$W$3476,23,0),"-")</f>
        <v>0</v>
      </c>
      <c r="X69" s="1"/>
      <c r="Y69" s="1"/>
      <c r="Z69" s="2" t="str">
        <f>IFERROR(VLOOKUP(A69,'[1]For Report Q-2 '!$A$2:$Z$3476,26,0),"-")</f>
        <v>-</v>
      </c>
      <c r="AA69" s="1" t="str">
        <f>IFERROR(VLOOKUP(A69,'[1]For Report Q-2 '!$A$2:$AH$3476,27,0),"-")</f>
        <v>-</v>
      </c>
      <c r="AB69" s="1" t="str">
        <f>IFERROR(VLOOKUP(A69,'[1]For Report Q-2 '!$A$2:$AH$3476,28,0),"-")</f>
        <v>-</v>
      </c>
      <c r="AC69" s="2" t="str">
        <f>IFERROR(VLOOKUP(A69,'[1]For Report Q-2 '!$A$2:$AH$3476,29,0),"-")</f>
        <v>-</v>
      </c>
      <c r="AD69" s="2" t="str">
        <f>IFERROR(VLOOKUP(A69,'[1]For Report Q-2 '!$A$2:$AH$3476,30,0),"-")</f>
        <v>-</v>
      </c>
      <c r="AE69" s="1" t="str">
        <f>IFERROR(VLOOKUP(A69,'[1]For Report Q-2 '!$A$2:$AH$3476,31,0),"-")</f>
        <v>-</v>
      </c>
      <c r="AF69" s="1" t="str">
        <f>IFERROR(VLOOKUP(A69,'[1]For Report Q-2 '!$A$2:$AH$3476,32,0),"-")</f>
        <v>-</v>
      </c>
      <c r="AG69" s="2" t="str">
        <f>IFERROR(VLOOKUP(A69,'[1]For Report Q-2 '!$A$2:$AH$3476,33,0),"-")</f>
        <v>-</v>
      </c>
      <c r="AH69" s="1" t="str">
        <f t="shared" si="1"/>
        <v>--</v>
      </c>
      <c r="AI69" t="e">
        <v>#N/A</v>
      </c>
      <c r="AJ69" t="e">
        <v>#N/A</v>
      </c>
      <c r="AK69" t="e">
        <v>#N/A</v>
      </c>
    </row>
    <row r="70" spans="1:37" x14ac:dyDescent="0.25">
      <c r="A70" s="15">
        <v>2318303</v>
      </c>
      <c r="B70" s="15" t="s">
        <v>103</v>
      </c>
      <c r="C70" s="16">
        <v>44495</v>
      </c>
      <c r="D70" s="15" t="s">
        <v>28</v>
      </c>
      <c r="E70" s="1" t="s">
        <v>29</v>
      </c>
      <c r="F70" s="15" t="s">
        <v>30</v>
      </c>
      <c r="G70" s="1" t="s">
        <v>28</v>
      </c>
      <c r="H70" s="17">
        <v>8999</v>
      </c>
      <c r="I70" s="18">
        <v>8.9990000000000001E-2</v>
      </c>
      <c r="J70" s="1">
        <v>198913</v>
      </c>
      <c r="K70" s="1" t="s">
        <v>103</v>
      </c>
      <c r="L70" s="19">
        <v>1945513</v>
      </c>
      <c r="M70" s="1" t="s">
        <v>67</v>
      </c>
      <c r="N70" s="1" t="s">
        <v>29</v>
      </c>
      <c r="O70" s="1" t="s">
        <v>32</v>
      </c>
      <c r="P70" s="20">
        <v>198913</v>
      </c>
      <c r="Q70" s="1" t="s">
        <v>34</v>
      </c>
      <c r="R70" s="1" t="s">
        <v>89</v>
      </c>
      <c r="S70" s="1" t="s">
        <v>34</v>
      </c>
      <c r="T70" s="18">
        <f>IFERROR(VLOOKUP(A70,'[1]For Report Q-2 '!$A$2:$T$3476,20,0),"-")</f>
        <v>8.9990000000000001E-2</v>
      </c>
      <c r="U70" s="55">
        <f>IFERROR(VLOOKUP(A70,'[1]For Report Q-2 '!$A$2:$U$3476,21,0),"-")</f>
        <v>0</v>
      </c>
      <c r="V70" s="2" t="str">
        <f>IFERROR(VLOOKUP(A70,'[1]For Report Q-2 '!$A$2:$V$3476,22,0),"-")</f>
        <v>-</v>
      </c>
      <c r="W70" s="1">
        <f>IFERROR(VLOOKUP(A70,'[1]For Report Q-2 '!$A$2:$W$3476,23,0),"-")</f>
        <v>0</v>
      </c>
      <c r="X70" s="1"/>
      <c r="Y70" s="1"/>
      <c r="Z70" s="2" t="str">
        <f>IFERROR(VLOOKUP(A70,'[1]For Report Q-2 '!$A$2:$Z$3476,26,0),"-")</f>
        <v>-</v>
      </c>
      <c r="AA70" s="1" t="str">
        <f>IFERROR(VLOOKUP(A70,'[1]For Report Q-2 '!$A$2:$AH$3476,27,0),"-")</f>
        <v>-</v>
      </c>
      <c r="AB70" s="1" t="str">
        <f>IFERROR(VLOOKUP(A70,'[1]For Report Q-2 '!$A$2:$AH$3476,28,0),"-")</f>
        <v>-</v>
      </c>
      <c r="AC70" s="2" t="str">
        <f>IFERROR(VLOOKUP(A70,'[1]For Report Q-2 '!$A$2:$AH$3476,29,0),"-")</f>
        <v>-</v>
      </c>
      <c r="AD70" s="2" t="str">
        <f>IFERROR(VLOOKUP(A70,'[1]For Report Q-2 '!$A$2:$AH$3476,30,0),"-")</f>
        <v>-</v>
      </c>
      <c r="AE70" s="1" t="str">
        <f>IFERROR(VLOOKUP(A70,'[1]For Report Q-2 '!$A$2:$AH$3476,31,0),"-")</f>
        <v>-</v>
      </c>
      <c r="AF70" s="1" t="str">
        <f>IFERROR(VLOOKUP(A70,'[1]For Report Q-2 '!$A$2:$AH$3476,32,0),"-")</f>
        <v>-</v>
      </c>
      <c r="AG70" s="2" t="str">
        <f>IFERROR(VLOOKUP(A70,'[1]For Report Q-2 '!$A$2:$AH$3476,33,0),"-")</f>
        <v>-</v>
      </c>
      <c r="AH70" s="1" t="str">
        <f t="shared" si="1"/>
        <v>--</v>
      </c>
      <c r="AI70" t="e">
        <v>#N/A</v>
      </c>
      <c r="AJ70" t="e">
        <v>#N/A</v>
      </c>
      <c r="AK70" t="e">
        <v>#N/A</v>
      </c>
    </row>
    <row r="71" spans="1:37" x14ac:dyDescent="0.25">
      <c r="A71" s="15">
        <v>7000098</v>
      </c>
      <c r="B71" s="15" t="s">
        <v>103</v>
      </c>
      <c r="C71" s="16">
        <v>44776</v>
      </c>
      <c r="D71" s="15" t="s">
        <v>28</v>
      </c>
      <c r="E71" s="1" t="s">
        <v>98</v>
      </c>
      <c r="F71" s="15" t="s">
        <v>46</v>
      </c>
      <c r="G71" s="1" t="s">
        <v>28</v>
      </c>
      <c r="H71" s="17">
        <v>15000</v>
      </c>
      <c r="I71" s="18">
        <v>0.15</v>
      </c>
      <c r="J71" s="1">
        <v>198913</v>
      </c>
      <c r="K71" s="1" t="s">
        <v>103</v>
      </c>
      <c r="L71" s="19">
        <v>1945513</v>
      </c>
      <c r="M71" s="1" t="s">
        <v>67</v>
      </c>
      <c r="N71" s="1" t="s">
        <v>98</v>
      </c>
      <c r="O71" s="1" t="s">
        <v>32</v>
      </c>
      <c r="P71" s="20">
        <v>198913</v>
      </c>
      <c r="Q71" s="1" t="s">
        <v>34</v>
      </c>
      <c r="R71" s="1" t="s">
        <v>89</v>
      </c>
      <c r="S71" s="1" t="s">
        <v>34</v>
      </c>
      <c r="T71" s="18">
        <f>IFERROR(VLOOKUP(A71,'[1]For Report Q-2 '!$A$2:$T$3476,20,0),"-")</f>
        <v>0.15</v>
      </c>
      <c r="U71" s="55">
        <f>IFERROR(VLOOKUP(A71,'[1]For Report Q-2 '!$A$2:$U$3476,21,0),"-")</f>
        <v>0</v>
      </c>
      <c r="V71" s="2" t="str">
        <f>IFERROR(VLOOKUP(A71,'[1]For Report Q-2 '!$A$2:$V$3476,22,0),"-")</f>
        <v>-</v>
      </c>
      <c r="W71" s="1">
        <f>IFERROR(VLOOKUP(A71,'[1]For Report Q-2 '!$A$2:$W$3476,23,0),"-")</f>
        <v>0</v>
      </c>
      <c r="X71" s="1"/>
      <c r="Y71" s="1"/>
      <c r="Z71" s="2" t="str">
        <f>IFERROR(VLOOKUP(A71,'[1]For Report Q-2 '!$A$2:$Z$3476,26,0),"-")</f>
        <v>-</v>
      </c>
      <c r="AA71" s="1" t="str">
        <f>IFERROR(VLOOKUP(A71,'[1]For Report Q-2 '!$A$2:$AH$3476,27,0),"-")</f>
        <v>-</v>
      </c>
      <c r="AB71" s="1" t="str">
        <f>IFERROR(VLOOKUP(A71,'[1]For Report Q-2 '!$A$2:$AH$3476,28,0),"-")</f>
        <v>-</v>
      </c>
      <c r="AC71" s="2" t="str">
        <f>IFERROR(VLOOKUP(A71,'[1]For Report Q-2 '!$A$2:$AH$3476,29,0),"-")</f>
        <v>-</v>
      </c>
      <c r="AD71" s="2" t="str">
        <f>IFERROR(VLOOKUP(A71,'[1]For Report Q-2 '!$A$2:$AH$3476,30,0),"-")</f>
        <v>-</v>
      </c>
      <c r="AE71" s="1" t="str">
        <f>IFERROR(VLOOKUP(A71,'[1]For Report Q-2 '!$A$2:$AH$3476,31,0),"-")</f>
        <v>-</v>
      </c>
      <c r="AF71" s="1" t="str">
        <f>IFERROR(VLOOKUP(A71,'[1]For Report Q-2 '!$A$2:$AH$3476,32,0),"-")</f>
        <v>-</v>
      </c>
      <c r="AG71" s="2" t="str">
        <f>IFERROR(VLOOKUP(A71,'[1]For Report Q-2 '!$A$2:$AH$3476,33,0),"-")</f>
        <v>-</v>
      </c>
      <c r="AH71" s="1" t="str">
        <f t="shared" si="1"/>
        <v>--</v>
      </c>
      <c r="AI71" t="e">
        <v>#N/A</v>
      </c>
      <c r="AJ71" t="e">
        <v>#N/A</v>
      </c>
      <c r="AK71" t="e">
        <v>#N/A</v>
      </c>
    </row>
    <row r="72" spans="1:37" x14ac:dyDescent="0.25">
      <c r="A72" s="15">
        <v>9079961</v>
      </c>
      <c r="B72" s="15" t="s">
        <v>103</v>
      </c>
      <c r="C72" s="16">
        <v>43739</v>
      </c>
      <c r="D72" s="15" t="s">
        <v>28</v>
      </c>
      <c r="E72" s="1" t="s">
        <v>86</v>
      </c>
      <c r="F72" s="15" t="s">
        <v>46</v>
      </c>
      <c r="G72" s="1" t="s">
        <v>28</v>
      </c>
      <c r="H72" s="17">
        <v>9880</v>
      </c>
      <c r="I72" s="18">
        <v>9.8799999999999999E-2</v>
      </c>
      <c r="J72" s="1">
        <v>198913</v>
      </c>
      <c r="K72" s="1" t="s">
        <v>103</v>
      </c>
      <c r="L72" s="19">
        <v>1945513</v>
      </c>
      <c r="M72" s="1" t="s">
        <v>67</v>
      </c>
      <c r="N72" s="1" t="s">
        <v>86</v>
      </c>
      <c r="O72" s="1" t="s">
        <v>32</v>
      </c>
      <c r="P72" s="20">
        <v>198913</v>
      </c>
      <c r="Q72" s="1" t="s">
        <v>34</v>
      </c>
      <c r="R72" s="1" t="s">
        <v>89</v>
      </c>
      <c r="S72" s="1" t="s">
        <v>34</v>
      </c>
      <c r="T72" s="18">
        <f>IFERROR(VLOOKUP(A72,'[1]For Report Q-2 '!$A$2:$T$3476,20,0),"-")</f>
        <v>0.1019</v>
      </c>
      <c r="U72" s="55">
        <f>IFERROR(VLOOKUP(A72,'[1]For Report Q-2 '!$A$2:$U$3476,21,0),"-")</f>
        <v>0</v>
      </c>
      <c r="V72" s="2" t="str">
        <f>IFERROR(VLOOKUP(A72,'[1]For Report Q-2 '!$A$2:$V$3476,22,0),"-")</f>
        <v>-</v>
      </c>
      <c r="W72" s="1">
        <f>IFERROR(VLOOKUP(A72,'[1]For Report Q-2 '!$A$2:$W$3476,23,0),"-")</f>
        <v>0</v>
      </c>
      <c r="X72" s="1"/>
      <c r="Y72" s="1"/>
      <c r="Z72" s="2" t="str">
        <f>IFERROR(VLOOKUP(A72,'[1]For Report Q-2 '!$A$2:$Z$3476,26,0),"-")</f>
        <v>-</v>
      </c>
      <c r="AA72" s="1" t="str">
        <f>IFERROR(VLOOKUP(A72,'[1]For Report Q-2 '!$A$2:$AH$3476,27,0),"-")</f>
        <v>-</v>
      </c>
      <c r="AB72" s="1" t="str">
        <f>IFERROR(VLOOKUP(A72,'[1]For Report Q-2 '!$A$2:$AH$3476,28,0),"-")</f>
        <v>-</v>
      </c>
      <c r="AC72" s="2" t="str">
        <f>IFERROR(VLOOKUP(A72,'[1]For Report Q-2 '!$A$2:$AH$3476,29,0),"-")</f>
        <v>-</v>
      </c>
      <c r="AD72" s="2" t="str">
        <f>IFERROR(VLOOKUP(A72,'[1]For Report Q-2 '!$A$2:$AH$3476,30,0),"-")</f>
        <v>-</v>
      </c>
      <c r="AE72" s="1" t="str">
        <f>IFERROR(VLOOKUP(A72,'[1]For Report Q-2 '!$A$2:$AH$3476,31,0),"-")</f>
        <v>-</v>
      </c>
      <c r="AF72" s="1" t="str">
        <f>IFERROR(VLOOKUP(A72,'[1]For Report Q-2 '!$A$2:$AH$3476,32,0),"-")</f>
        <v>-</v>
      </c>
      <c r="AG72" s="2" t="str">
        <f>IFERROR(VLOOKUP(A72,'[1]For Report Q-2 '!$A$2:$AH$3476,33,0),"-")</f>
        <v>-</v>
      </c>
      <c r="AH72" s="1" t="str">
        <f t="shared" si="1"/>
        <v>--</v>
      </c>
      <c r="AI72" t="e">
        <v>#N/A</v>
      </c>
      <c r="AJ72" t="e">
        <v>#N/A</v>
      </c>
      <c r="AK72" t="e">
        <v>#N/A</v>
      </c>
    </row>
    <row r="73" spans="1:37" x14ac:dyDescent="0.25">
      <c r="A73" s="15">
        <v>9088836</v>
      </c>
      <c r="B73" s="15" t="s">
        <v>103</v>
      </c>
      <c r="C73" s="16">
        <v>44772</v>
      </c>
      <c r="D73" s="15" t="s">
        <v>28</v>
      </c>
      <c r="E73" s="1" t="s">
        <v>86</v>
      </c>
      <c r="F73" s="15" t="s">
        <v>46</v>
      </c>
      <c r="G73" s="1" t="s">
        <v>28</v>
      </c>
      <c r="H73" s="17">
        <v>164850</v>
      </c>
      <c r="I73" s="18">
        <v>1.6485000000000001</v>
      </c>
      <c r="J73" s="1">
        <v>198913</v>
      </c>
      <c r="K73" s="1" t="s">
        <v>103</v>
      </c>
      <c r="L73" s="19">
        <v>1945513</v>
      </c>
      <c r="M73" s="1" t="s">
        <v>67</v>
      </c>
      <c r="N73" s="1" t="s">
        <v>86</v>
      </c>
      <c r="O73" s="1" t="s">
        <v>32</v>
      </c>
      <c r="P73" s="20">
        <v>198913</v>
      </c>
      <c r="Q73" s="1" t="s">
        <v>34</v>
      </c>
      <c r="R73" s="1" t="s">
        <v>89</v>
      </c>
      <c r="S73" s="1" t="s">
        <v>34</v>
      </c>
      <c r="T73" s="18">
        <f>IFERROR(VLOOKUP(A73,'[1]For Report Q-2 '!$A$2:$T$3476,20,0),"-")</f>
        <v>1.7345999999999999</v>
      </c>
      <c r="U73" s="55">
        <f>IFERROR(VLOOKUP(A73,'[1]For Report Q-2 '!$A$2:$U$3476,21,0),"-")</f>
        <v>0</v>
      </c>
      <c r="V73" s="2" t="str">
        <f>IFERROR(VLOOKUP(A73,'[1]For Report Q-2 '!$A$2:$V$3476,22,0),"-")</f>
        <v>-</v>
      </c>
      <c r="W73" s="1">
        <f>IFERROR(VLOOKUP(A73,'[1]For Report Q-2 '!$A$2:$W$3476,23,0),"-")</f>
        <v>0</v>
      </c>
      <c r="X73" s="1"/>
      <c r="Y73" s="1"/>
      <c r="Z73" s="2" t="str">
        <f>IFERROR(VLOOKUP(A73,'[1]For Report Q-2 '!$A$2:$Z$3476,26,0),"-")</f>
        <v>-</v>
      </c>
      <c r="AA73" s="1" t="str">
        <f>IFERROR(VLOOKUP(A73,'[1]For Report Q-2 '!$A$2:$AH$3476,27,0),"-")</f>
        <v>-</v>
      </c>
      <c r="AB73" s="1" t="str">
        <f>IFERROR(VLOOKUP(A73,'[1]For Report Q-2 '!$A$2:$AH$3476,28,0),"-")</f>
        <v>-</v>
      </c>
      <c r="AC73" s="2" t="str">
        <f>IFERROR(VLOOKUP(A73,'[1]For Report Q-2 '!$A$2:$AH$3476,29,0),"-")</f>
        <v>-</v>
      </c>
      <c r="AD73" s="2" t="str">
        <f>IFERROR(VLOOKUP(A73,'[1]For Report Q-2 '!$A$2:$AH$3476,30,0),"-")</f>
        <v>-</v>
      </c>
      <c r="AE73" s="1" t="str">
        <f>IFERROR(VLOOKUP(A73,'[1]For Report Q-2 '!$A$2:$AH$3476,31,0),"-")</f>
        <v>-</v>
      </c>
      <c r="AF73" s="1" t="str">
        <f>IFERROR(VLOOKUP(A73,'[1]For Report Q-2 '!$A$2:$AH$3476,32,0),"-")</f>
        <v>-</v>
      </c>
      <c r="AG73" s="2" t="str">
        <f>IFERROR(VLOOKUP(A73,'[1]For Report Q-2 '!$A$2:$AH$3476,33,0),"-")</f>
        <v>-</v>
      </c>
      <c r="AH73" s="1" t="str">
        <f t="shared" si="1"/>
        <v>--</v>
      </c>
      <c r="AI73" t="e">
        <v>#N/A</v>
      </c>
      <c r="AJ73" t="e">
        <v>#N/A</v>
      </c>
      <c r="AK73" t="e">
        <v>#N/A</v>
      </c>
    </row>
    <row r="74" spans="1:37" x14ac:dyDescent="0.25">
      <c r="A74" s="15">
        <v>9092777</v>
      </c>
      <c r="B74" s="15" t="s">
        <v>103</v>
      </c>
      <c r="C74" s="16">
        <v>45070</v>
      </c>
      <c r="D74" s="15" t="s">
        <v>28</v>
      </c>
      <c r="E74" s="1" t="s">
        <v>86</v>
      </c>
      <c r="F74" s="15" t="s">
        <v>46</v>
      </c>
      <c r="G74" s="1" t="s">
        <v>28</v>
      </c>
      <c r="H74" s="17">
        <v>15135</v>
      </c>
      <c r="I74" s="18">
        <v>0.15135000000000001</v>
      </c>
      <c r="J74" s="1">
        <v>198913</v>
      </c>
      <c r="K74" s="1" t="s">
        <v>103</v>
      </c>
      <c r="L74" s="19">
        <v>1945513</v>
      </c>
      <c r="M74" s="1" t="s">
        <v>67</v>
      </c>
      <c r="N74" s="1" t="s">
        <v>86</v>
      </c>
      <c r="O74" s="1" t="s">
        <v>38</v>
      </c>
      <c r="P74" s="20">
        <v>198913</v>
      </c>
      <c r="Q74" s="1" t="s">
        <v>34</v>
      </c>
      <c r="R74" s="1" t="s">
        <v>89</v>
      </c>
      <c r="S74" s="1" t="s">
        <v>34</v>
      </c>
      <c r="T74" s="18">
        <f>IFERROR(VLOOKUP(A74,'[1]For Report Q-2 '!$A$2:$T$3476,20,0),"-")</f>
        <v>0.14360000000000001</v>
      </c>
      <c r="U74" s="55">
        <f>IFERROR(VLOOKUP(A74,'[1]For Report Q-2 '!$A$2:$U$3476,21,0),"-")</f>
        <v>0</v>
      </c>
      <c r="V74" s="2" t="str">
        <f>IFERROR(VLOOKUP(A74,'[1]For Report Q-2 '!$A$2:$V$3476,22,0),"-")</f>
        <v>-</v>
      </c>
      <c r="W74" s="1">
        <f>IFERROR(VLOOKUP(A74,'[1]For Report Q-2 '!$A$2:$W$3476,23,0),"-")</f>
        <v>0</v>
      </c>
      <c r="X74" s="1"/>
      <c r="Y74" s="1"/>
      <c r="Z74" s="2" t="str">
        <f>IFERROR(VLOOKUP(A74,'[1]For Report Q-2 '!$A$2:$Z$3476,26,0),"-")</f>
        <v>-</v>
      </c>
      <c r="AA74" s="1" t="str">
        <f>IFERROR(VLOOKUP(A74,'[1]For Report Q-2 '!$A$2:$AH$3476,27,0),"-")</f>
        <v>-</v>
      </c>
      <c r="AB74" s="1" t="str">
        <f>IFERROR(VLOOKUP(A74,'[1]For Report Q-2 '!$A$2:$AH$3476,28,0),"-")</f>
        <v>-</v>
      </c>
      <c r="AC74" s="2" t="str">
        <f>IFERROR(VLOOKUP(A74,'[1]For Report Q-2 '!$A$2:$AH$3476,29,0),"-")</f>
        <v>-</v>
      </c>
      <c r="AD74" s="2" t="str">
        <f>IFERROR(VLOOKUP(A74,'[1]For Report Q-2 '!$A$2:$AH$3476,30,0),"-")</f>
        <v>-</v>
      </c>
      <c r="AE74" s="1" t="str">
        <f>IFERROR(VLOOKUP(A74,'[1]For Report Q-2 '!$A$2:$AH$3476,31,0),"-")</f>
        <v>-</v>
      </c>
      <c r="AF74" s="1" t="str">
        <f>IFERROR(VLOOKUP(A74,'[1]For Report Q-2 '!$A$2:$AH$3476,32,0),"-")</f>
        <v>-</v>
      </c>
      <c r="AG74" s="2" t="str">
        <f>IFERROR(VLOOKUP(A74,'[1]For Report Q-2 '!$A$2:$AH$3476,33,0),"-")</f>
        <v>-</v>
      </c>
      <c r="AH74" s="1" t="str">
        <f t="shared" si="1"/>
        <v>--</v>
      </c>
      <c r="AI74" t="e">
        <v>#N/A</v>
      </c>
      <c r="AJ74" t="e">
        <v>#N/A</v>
      </c>
      <c r="AK74" t="e">
        <v>#N/A</v>
      </c>
    </row>
    <row r="75" spans="1:37" x14ac:dyDescent="0.25">
      <c r="A75" s="15">
        <v>9092778</v>
      </c>
      <c r="B75" s="15" t="s">
        <v>103</v>
      </c>
      <c r="C75" s="16">
        <v>45077</v>
      </c>
      <c r="D75" s="15" t="s">
        <v>28</v>
      </c>
      <c r="E75" s="1" t="s">
        <v>86</v>
      </c>
      <c r="F75" s="15" t="s">
        <v>46</v>
      </c>
      <c r="G75" s="1" t="s">
        <v>28</v>
      </c>
      <c r="H75" s="17">
        <v>19410</v>
      </c>
      <c r="I75" s="18">
        <v>0.19409999999999999</v>
      </c>
      <c r="J75" s="1">
        <v>198913</v>
      </c>
      <c r="K75" s="1" t="s">
        <v>103</v>
      </c>
      <c r="L75" s="19">
        <v>1945513</v>
      </c>
      <c r="M75" s="1" t="s">
        <v>67</v>
      </c>
      <c r="N75" s="1" t="s">
        <v>86</v>
      </c>
      <c r="O75" s="1" t="s">
        <v>38</v>
      </c>
      <c r="P75" s="20">
        <v>198913</v>
      </c>
      <c r="Q75" s="1" t="s">
        <v>34</v>
      </c>
      <c r="R75" s="1" t="s">
        <v>89</v>
      </c>
      <c r="S75" s="1" t="s">
        <v>34</v>
      </c>
      <c r="T75" s="18">
        <f>IFERROR(VLOOKUP(A75,'[1]For Report Q-2 '!$A$2:$T$3476,20,0),"-")</f>
        <v>0.191</v>
      </c>
      <c r="U75" s="55">
        <f>IFERROR(VLOOKUP(A75,'[1]For Report Q-2 '!$A$2:$U$3476,21,0),"-")</f>
        <v>0</v>
      </c>
      <c r="V75" s="2" t="str">
        <f>IFERROR(VLOOKUP(A75,'[1]For Report Q-2 '!$A$2:$V$3476,22,0),"-")</f>
        <v>-</v>
      </c>
      <c r="W75" s="1">
        <f>IFERROR(VLOOKUP(A75,'[1]For Report Q-2 '!$A$2:$W$3476,23,0),"-")</f>
        <v>0</v>
      </c>
      <c r="X75" s="1"/>
      <c r="Y75" s="1"/>
      <c r="Z75" s="2" t="str">
        <f>IFERROR(VLOOKUP(A75,'[1]For Report Q-2 '!$A$2:$Z$3476,26,0),"-")</f>
        <v>-</v>
      </c>
      <c r="AA75" s="1" t="str">
        <f>IFERROR(VLOOKUP(A75,'[1]For Report Q-2 '!$A$2:$AH$3476,27,0),"-")</f>
        <v>-</v>
      </c>
      <c r="AB75" s="1" t="str">
        <f>IFERROR(VLOOKUP(A75,'[1]For Report Q-2 '!$A$2:$AH$3476,28,0),"-")</f>
        <v>-</v>
      </c>
      <c r="AC75" s="2" t="str">
        <f>IFERROR(VLOOKUP(A75,'[1]For Report Q-2 '!$A$2:$AH$3476,29,0),"-")</f>
        <v>-</v>
      </c>
      <c r="AD75" s="2" t="str">
        <f>IFERROR(VLOOKUP(A75,'[1]For Report Q-2 '!$A$2:$AH$3476,30,0),"-")</f>
        <v>-</v>
      </c>
      <c r="AE75" s="1" t="str">
        <f>IFERROR(VLOOKUP(A75,'[1]For Report Q-2 '!$A$2:$AH$3476,31,0),"-")</f>
        <v>-</v>
      </c>
      <c r="AF75" s="1" t="str">
        <f>IFERROR(VLOOKUP(A75,'[1]For Report Q-2 '!$A$2:$AH$3476,32,0),"-")</f>
        <v>-</v>
      </c>
      <c r="AG75" s="2" t="str">
        <f>IFERROR(VLOOKUP(A75,'[1]For Report Q-2 '!$A$2:$AH$3476,33,0),"-")</f>
        <v>-</v>
      </c>
      <c r="AH75" s="1" t="str">
        <f t="shared" si="1"/>
        <v>--</v>
      </c>
      <c r="AI75" t="e">
        <v>#N/A</v>
      </c>
      <c r="AJ75" t="e">
        <v>#N/A</v>
      </c>
      <c r="AK75" t="e">
        <v>#N/A</v>
      </c>
    </row>
    <row r="76" spans="1:37" x14ac:dyDescent="0.25">
      <c r="A76" s="15">
        <v>9092850</v>
      </c>
      <c r="B76" s="15" t="s">
        <v>103</v>
      </c>
      <c r="C76" s="16">
        <v>45092</v>
      </c>
      <c r="D76" s="15" t="s">
        <v>28</v>
      </c>
      <c r="E76" s="1" t="s">
        <v>86</v>
      </c>
      <c r="F76" s="15" t="s">
        <v>46</v>
      </c>
      <c r="G76" s="1" t="s">
        <v>28</v>
      </c>
      <c r="H76" s="17">
        <v>15375</v>
      </c>
      <c r="I76" s="18">
        <v>0.15375</v>
      </c>
      <c r="J76" s="1">
        <v>198913</v>
      </c>
      <c r="K76" s="1" t="s">
        <v>103</v>
      </c>
      <c r="L76" s="19">
        <v>1945513</v>
      </c>
      <c r="M76" s="1" t="s">
        <v>67</v>
      </c>
      <c r="N76" s="1" t="s">
        <v>86</v>
      </c>
      <c r="O76" s="1" t="s">
        <v>38</v>
      </c>
      <c r="P76" s="20">
        <v>198913</v>
      </c>
      <c r="Q76" s="1" t="s">
        <v>34</v>
      </c>
      <c r="R76" s="1" t="s">
        <v>89</v>
      </c>
      <c r="S76" s="1" t="s">
        <v>34</v>
      </c>
      <c r="T76" s="18">
        <f>IFERROR(VLOOKUP(A76,'[1]For Report Q-2 '!$A$2:$T$3476,20,0),"-")</f>
        <v>0.1522</v>
      </c>
      <c r="U76" s="55">
        <f>IFERROR(VLOOKUP(A76,'[1]For Report Q-2 '!$A$2:$U$3476,21,0),"-")</f>
        <v>0</v>
      </c>
      <c r="V76" s="2" t="str">
        <f>IFERROR(VLOOKUP(A76,'[1]For Report Q-2 '!$A$2:$V$3476,22,0),"-")</f>
        <v>-</v>
      </c>
      <c r="W76" s="1">
        <f>IFERROR(VLOOKUP(A76,'[1]For Report Q-2 '!$A$2:$W$3476,23,0),"-")</f>
        <v>0</v>
      </c>
      <c r="X76" s="1"/>
      <c r="Y76" s="1"/>
      <c r="Z76" s="2" t="str">
        <f>IFERROR(VLOOKUP(A76,'[1]For Report Q-2 '!$A$2:$Z$3476,26,0),"-")</f>
        <v>-</v>
      </c>
      <c r="AA76" s="1" t="str">
        <f>IFERROR(VLOOKUP(A76,'[1]For Report Q-2 '!$A$2:$AH$3476,27,0),"-")</f>
        <v>-</v>
      </c>
      <c r="AB76" s="1" t="str">
        <f>IFERROR(VLOOKUP(A76,'[1]For Report Q-2 '!$A$2:$AH$3476,28,0),"-")</f>
        <v>-</v>
      </c>
      <c r="AC76" s="2" t="str">
        <f>IFERROR(VLOOKUP(A76,'[1]For Report Q-2 '!$A$2:$AH$3476,29,0),"-")</f>
        <v>-</v>
      </c>
      <c r="AD76" s="2" t="str">
        <f>IFERROR(VLOOKUP(A76,'[1]For Report Q-2 '!$A$2:$AH$3476,30,0),"-")</f>
        <v>-</v>
      </c>
      <c r="AE76" s="1" t="str">
        <f>IFERROR(VLOOKUP(A76,'[1]For Report Q-2 '!$A$2:$AH$3476,31,0),"-")</f>
        <v>-</v>
      </c>
      <c r="AF76" s="1" t="str">
        <f>IFERROR(VLOOKUP(A76,'[1]For Report Q-2 '!$A$2:$AH$3476,32,0),"-")</f>
        <v>-</v>
      </c>
      <c r="AG76" s="2" t="str">
        <f>IFERROR(VLOOKUP(A76,'[1]For Report Q-2 '!$A$2:$AH$3476,33,0),"-")</f>
        <v>-</v>
      </c>
      <c r="AH76" s="1" t="str">
        <f t="shared" si="1"/>
        <v>--</v>
      </c>
      <c r="AI76" t="e">
        <v>#N/A</v>
      </c>
      <c r="AJ76" t="e">
        <v>#N/A</v>
      </c>
      <c r="AK76" t="e">
        <v>#N/A</v>
      </c>
    </row>
    <row r="77" spans="1:37" x14ac:dyDescent="0.25">
      <c r="A77" s="15">
        <v>9093151</v>
      </c>
      <c r="B77" s="15" t="s">
        <v>103</v>
      </c>
      <c r="C77" s="16">
        <v>45070</v>
      </c>
      <c r="D77" s="15" t="s">
        <v>28</v>
      </c>
      <c r="E77" s="1" t="s">
        <v>86</v>
      </c>
      <c r="F77" s="15" t="s">
        <v>46</v>
      </c>
      <c r="G77" s="1" t="s">
        <v>28</v>
      </c>
      <c r="H77" s="17">
        <v>12870</v>
      </c>
      <c r="I77" s="18">
        <v>0.12870000000000001</v>
      </c>
      <c r="J77" s="1">
        <v>198913</v>
      </c>
      <c r="K77" s="1" t="s">
        <v>103</v>
      </c>
      <c r="L77" s="19">
        <v>1945513</v>
      </c>
      <c r="M77" s="1" t="s">
        <v>67</v>
      </c>
      <c r="N77" s="1" t="s">
        <v>86</v>
      </c>
      <c r="O77" s="1" t="s">
        <v>38</v>
      </c>
      <c r="P77" s="20">
        <v>198913</v>
      </c>
      <c r="Q77" s="1" t="s">
        <v>34</v>
      </c>
      <c r="R77" s="1" t="s">
        <v>89</v>
      </c>
      <c r="S77" s="1" t="s">
        <v>34</v>
      </c>
      <c r="T77" s="18">
        <f>IFERROR(VLOOKUP(A77,'[1]For Report Q-2 '!$A$2:$T$3476,20,0),"-")</f>
        <v>0.13335</v>
      </c>
      <c r="U77" s="55">
        <f>IFERROR(VLOOKUP(A77,'[1]For Report Q-2 '!$A$2:$U$3476,21,0),"-")</f>
        <v>0</v>
      </c>
      <c r="V77" s="2" t="str">
        <f>IFERROR(VLOOKUP(A77,'[1]For Report Q-2 '!$A$2:$V$3476,22,0),"-")</f>
        <v>-</v>
      </c>
      <c r="W77" s="1">
        <f>IFERROR(VLOOKUP(A77,'[1]For Report Q-2 '!$A$2:$W$3476,23,0),"-")</f>
        <v>0</v>
      </c>
      <c r="X77" s="1"/>
      <c r="Y77" s="1"/>
      <c r="Z77" s="2" t="str">
        <f>IFERROR(VLOOKUP(A77,'[1]For Report Q-2 '!$A$2:$Z$3476,26,0),"-")</f>
        <v>-</v>
      </c>
      <c r="AA77" s="1" t="str">
        <f>IFERROR(VLOOKUP(A77,'[1]For Report Q-2 '!$A$2:$AH$3476,27,0),"-")</f>
        <v>-</v>
      </c>
      <c r="AB77" s="1" t="str">
        <f>IFERROR(VLOOKUP(A77,'[1]For Report Q-2 '!$A$2:$AH$3476,28,0),"-")</f>
        <v>-</v>
      </c>
      <c r="AC77" s="2" t="str">
        <f>IFERROR(VLOOKUP(A77,'[1]For Report Q-2 '!$A$2:$AH$3476,29,0),"-")</f>
        <v>-</v>
      </c>
      <c r="AD77" s="2" t="str">
        <f>IFERROR(VLOOKUP(A77,'[1]For Report Q-2 '!$A$2:$AH$3476,30,0),"-")</f>
        <v>-</v>
      </c>
      <c r="AE77" s="1" t="str">
        <f>IFERROR(VLOOKUP(A77,'[1]For Report Q-2 '!$A$2:$AH$3476,31,0),"-")</f>
        <v>-</v>
      </c>
      <c r="AF77" s="1" t="str">
        <f>IFERROR(VLOOKUP(A77,'[1]For Report Q-2 '!$A$2:$AH$3476,32,0),"-")</f>
        <v>-</v>
      </c>
      <c r="AG77" s="2" t="str">
        <f>IFERROR(VLOOKUP(A77,'[1]For Report Q-2 '!$A$2:$AH$3476,33,0),"-")</f>
        <v>-</v>
      </c>
      <c r="AH77" s="1" t="str">
        <f t="shared" si="1"/>
        <v>--</v>
      </c>
      <c r="AI77" t="e">
        <v>#N/A</v>
      </c>
      <c r="AJ77" t="e">
        <v>#N/A</v>
      </c>
      <c r="AK77" t="e">
        <v>#N/A</v>
      </c>
    </row>
    <row r="78" spans="1:37" x14ac:dyDescent="0.25">
      <c r="A78" s="15">
        <v>9095829</v>
      </c>
      <c r="B78" s="15" t="s">
        <v>103</v>
      </c>
      <c r="C78" s="16">
        <v>44716</v>
      </c>
      <c r="D78" s="15" t="s">
        <v>28</v>
      </c>
      <c r="E78" s="1" t="s">
        <v>86</v>
      </c>
      <c r="F78" s="15" t="s">
        <v>46</v>
      </c>
      <c r="G78" s="1" t="s">
        <v>28</v>
      </c>
      <c r="H78" s="17">
        <v>22525</v>
      </c>
      <c r="I78" s="18">
        <v>0.22525000000000001</v>
      </c>
      <c r="J78" s="1">
        <v>198913</v>
      </c>
      <c r="K78" s="1" t="s">
        <v>103</v>
      </c>
      <c r="L78" s="19">
        <v>1945513</v>
      </c>
      <c r="M78" s="1" t="s">
        <v>67</v>
      </c>
      <c r="N78" s="1" t="s">
        <v>86</v>
      </c>
      <c r="O78" s="1" t="s">
        <v>38</v>
      </c>
      <c r="P78" s="20">
        <v>198913</v>
      </c>
      <c r="Q78" s="1" t="s">
        <v>34</v>
      </c>
      <c r="R78" s="1" t="s">
        <v>89</v>
      </c>
      <c r="S78" s="1" t="s">
        <v>34</v>
      </c>
      <c r="T78" s="18">
        <f>IFERROR(VLOOKUP(A78,'[1]For Report Q-2 '!$A$2:$T$3476,20,0),"-")</f>
        <v>0.22059999999999999</v>
      </c>
      <c r="U78" s="55">
        <f>IFERROR(VLOOKUP(A78,'[1]For Report Q-2 '!$A$2:$U$3476,21,0),"-")</f>
        <v>0</v>
      </c>
      <c r="V78" s="2" t="str">
        <f>IFERROR(VLOOKUP(A78,'[1]For Report Q-2 '!$A$2:$V$3476,22,0),"-")</f>
        <v>-</v>
      </c>
      <c r="W78" s="1">
        <f>IFERROR(VLOOKUP(A78,'[1]For Report Q-2 '!$A$2:$W$3476,23,0),"-")</f>
        <v>0</v>
      </c>
      <c r="X78" s="1"/>
      <c r="Y78" s="1"/>
      <c r="Z78" s="2" t="str">
        <f>IFERROR(VLOOKUP(A78,'[1]For Report Q-2 '!$A$2:$Z$3476,26,0),"-")</f>
        <v>-</v>
      </c>
      <c r="AA78" s="1" t="str">
        <f>IFERROR(VLOOKUP(A78,'[1]For Report Q-2 '!$A$2:$AH$3476,27,0),"-")</f>
        <v>-</v>
      </c>
      <c r="AB78" s="1" t="str">
        <f>IFERROR(VLOOKUP(A78,'[1]For Report Q-2 '!$A$2:$AH$3476,28,0),"-")</f>
        <v>-</v>
      </c>
      <c r="AC78" s="2" t="str">
        <f>IFERROR(VLOOKUP(A78,'[1]For Report Q-2 '!$A$2:$AH$3476,29,0),"-")</f>
        <v>-</v>
      </c>
      <c r="AD78" s="2" t="str">
        <f>IFERROR(VLOOKUP(A78,'[1]For Report Q-2 '!$A$2:$AH$3476,30,0),"-")</f>
        <v>-</v>
      </c>
      <c r="AE78" s="1" t="str">
        <f>IFERROR(VLOOKUP(A78,'[1]For Report Q-2 '!$A$2:$AH$3476,31,0),"-")</f>
        <v>-</v>
      </c>
      <c r="AF78" s="1" t="str">
        <f>IFERROR(VLOOKUP(A78,'[1]For Report Q-2 '!$A$2:$AH$3476,32,0),"-")</f>
        <v>-</v>
      </c>
      <c r="AG78" s="2" t="str">
        <f>IFERROR(VLOOKUP(A78,'[1]For Report Q-2 '!$A$2:$AH$3476,33,0),"-")</f>
        <v>-</v>
      </c>
      <c r="AH78" s="1" t="str">
        <f t="shared" si="1"/>
        <v>--</v>
      </c>
      <c r="AI78" t="e">
        <v>#N/A</v>
      </c>
      <c r="AJ78" t="e">
        <v>#N/A</v>
      </c>
      <c r="AK78" t="e">
        <v>#N/A</v>
      </c>
    </row>
    <row r="79" spans="1:37" x14ac:dyDescent="0.25">
      <c r="A79" s="15">
        <v>9095962</v>
      </c>
      <c r="B79" s="15" t="s">
        <v>103</v>
      </c>
      <c r="C79" s="16">
        <v>44721</v>
      </c>
      <c r="D79" s="15" t="s">
        <v>28</v>
      </c>
      <c r="E79" s="1" t="s">
        <v>86</v>
      </c>
      <c r="F79" s="15" t="s">
        <v>46</v>
      </c>
      <c r="G79" s="1" t="s">
        <v>28</v>
      </c>
      <c r="H79" s="17">
        <v>22040</v>
      </c>
      <c r="I79" s="18">
        <v>0.22040000000000001</v>
      </c>
      <c r="J79" s="1">
        <v>198913</v>
      </c>
      <c r="K79" s="1" t="s">
        <v>103</v>
      </c>
      <c r="L79" s="19">
        <v>1945513</v>
      </c>
      <c r="M79" s="1" t="s">
        <v>67</v>
      </c>
      <c r="N79" s="1" t="s">
        <v>86</v>
      </c>
      <c r="O79" s="1" t="s">
        <v>38</v>
      </c>
      <c r="P79" s="20">
        <v>198913</v>
      </c>
      <c r="Q79" s="1" t="s">
        <v>34</v>
      </c>
      <c r="R79" s="1" t="s">
        <v>89</v>
      </c>
      <c r="S79" s="1" t="s">
        <v>34</v>
      </c>
      <c r="T79" s="18">
        <f>IFERROR(VLOOKUP(A79,'[1]For Report Q-2 '!$A$2:$T$3476,20,0),"-")</f>
        <v>0.21575</v>
      </c>
      <c r="U79" s="55">
        <f>IFERROR(VLOOKUP(A79,'[1]For Report Q-2 '!$A$2:$U$3476,21,0),"-")</f>
        <v>0</v>
      </c>
      <c r="V79" s="2" t="str">
        <f>IFERROR(VLOOKUP(A79,'[1]For Report Q-2 '!$A$2:$V$3476,22,0),"-")</f>
        <v>-</v>
      </c>
      <c r="W79" s="1">
        <f>IFERROR(VLOOKUP(A79,'[1]For Report Q-2 '!$A$2:$W$3476,23,0),"-")</f>
        <v>0</v>
      </c>
      <c r="X79" s="1"/>
      <c r="Y79" s="1"/>
      <c r="Z79" s="2" t="str">
        <f>IFERROR(VLOOKUP(A79,'[1]For Report Q-2 '!$A$2:$Z$3476,26,0),"-")</f>
        <v>-</v>
      </c>
      <c r="AA79" s="1" t="str">
        <f>IFERROR(VLOOKUP(A79,'[1]For Report Q-2 '!$A$2:$AH$3476,27,0),"-")</f>
        <v>-</v>
      </c>
      <c r="AB79" s="1" t="str">
        <f>IFERROR(VLOOKUP(A79,'[1]For Report Q-2 '!$A$2:$AH$3476,28,0),"-")</f>
        <v>-</v>
      </c>
      <c r="AC79" s="2" t="str">
        <f>IFERROR(VLOOKUP(A79,'[1]For Report Q-2 '!$A$2:$AH$3476,29,0),"-")</f>
        <v>-</v>
      </c>
      <c r="AD79" s="2" t="str">
        <f>IFERROR(VLOOKUP(A79,'[1]For Report Q-2 '!$A$2:$AH$3476,30,0),"-")</f>
        <v>-</v>
      </c>
      <c r="AE79" s="1" t="str">
        <f>IFERROR(VLOOKUP(A79,'[1]For Report Q-2 '!$A$2:$AH$3476,31,0),"-")</f>
        <v>-</v>
      </c>
      <c r="AF79" s="1" t="str">
        <f>IFERROR(VLOOKUP(A79,'[1]For Report Q-2 '!$A$2:$AH$3476,32,0),"-")</f>
        <v>-</v>
      </c>
      <c r="AG79" s="2" t="str">
        <f>IFERROR(VLOOKUP(A79,'[1]For Report Q-2 '!$A$2:$AH$3476,33,0),"-")</f>
        <v>-</v>
      </c>
      <c r="AH79" s="1" t="str">
        <f t="shared" si="1"/>
        <v>--</v>
      </c>
      <c r="AI79" t="e">
        <v>#N/A</v>
      </c>
      <c r="AJ79" t="e">
        <v>#N/A</v>
      </c>
      <c r="AK79" t="e">
        <v>#N/A</v>
      </c>
    </row>
    <row r="80" spans="1:37" x14ac:dyDescent="0.25">
      <c r="A80" s="15">
        <v>9096205</v>
      </c>
      <c r="B80" s="15" t="s">
        <v>103</v>
      </c>
      <c r="C80" s="16">
        <v>44734</v>
      </c>
      <c r="D80" s="15" t="s">
        <v>28</v>
      </c>
      <c r="E80" s="1" t="s">
        <v>86</v>
      </c>
      <c r="F80" s="15" t="s">
        <v>46</v>
      </c>
      <c r="G80" s="1" t="s">
        <v>28</v>
      </c>
      <c r="H80" s="17">
        <v>7840</v>
      </c>
      <c r="I80" s="18">
        <v>7.8399999999999997E-2</v>
      </c>
      <c r="J80" s="1">
        <v>198913</v>
      </c>
      <c r="K80" s="1" t="s">
        <v>103</v>
      </c>
      <c r="L80" s="19">
        <v>1945513</v>
      </c>
      <c r="M80" s="1" t="s">
        <v>67</v>
      </c>
      <c r="N80" s="1" t="s">
        <v>86</v>
      </c>
      <c r="O80" s="1" t="s">
        <v>32</v>
      </c>
      <c r="P80" s="20">
        <v>198913</v>
      </c>
      <c r="Q80" s="1" t="s">
        <v>34</v>
      </c>
      <c r="R80" s="1" t="s">
        <v>89</v>
      </c>
      <c r="S80" s="1" t="s">
        <v>34</v>
      </c>
      <c r="T80" s="18">
        <f>IFERROR(VLOOKUP(A80,'[1]For Report Q-2 '!$A$2:$T$3476,20,0),"-")</f>
        <v>7.5300000000000006E-2</v>
      </c>
      <c r="U80" s="55">
        <f>IFERROR(VLOOKUP(A80,'[1]For Report Q-2 '!$A$2:$U$3476,21,0),"-")</f>
        <v>0</v>
      </c>
      <c r="V80" s="2" t="str">
        <f>IFERROR(VLOOKUP(A80,'[1]For Report Q-2 '!$A$2:$V$3476,22,0),"-")</f>
        <v>-</v>
      </c>
      <c r="W80" s="1">
        <f>IFERROR(VLOOKUP(A80,'[1]For Report Q-2 '!$A$2:$W$3476,23,0),"-")</f>
        <v>0</v>
      </c>
      <c r="X80" s="1"/>
      <c r="Y80" s="1"/>
      <c r="Z80" s="2" t="str">
        <f>IFERROR(VLOOKUP(A80,'[1]For Report Q-2 '!$A$2:$Z$3476,26,0),"-")</f>
        <v>-</v>
      </c>
      <c r="AA80" s="1" t="str">
        <f>IFERROR(VLOOKUP(A80,'[1]For Report Q-2 '!$A$2:$AH$3476,27,0),"-")</f>
        <v>-</v>
      </c>
      <c r="AB80" s="1" t="str">
        <f>IFERROR(VLOOKUP(A80,'[1]For Report Q-2 '!$A$2:$AH$3476,28,0),"-")</f>
        <v>-</v>
      </c>
      <c r="AC80" s="2" t="str">
        <f>IFERROR(VLOOKUP(A80,'[1]For Report Q-2 '!$A$2:$AH$3476,29,0),"-")</f>
        <v>-</v>
      </c>
      <c r="AD80" s="2" t="str">
        <f>IFERROR(VLOOKUP(A80,'[1]For Report Q-2 '!$A$2:$AH$3476,30,0),"-")</f>
        <v>-</v>
      </c>
      <c r="AE80" s="1" t="str">
        <f>IFERROR(VLOOKUP(A80,'[1]For Report Q-2 '!$A$2:$AH$3476,31,0),"-")</f>
        <v>-</v>
      </c>
      <c r="AF80" s="1" t="str">
        <f>IFERROR(VLOOKUP(A80,'[1]For Report Q-2 '!$A$2:$AH$3476,32,0),"-")</f>
        <v>-</v>
      </c>
      <c r="AG80" s="2" t="str">
        <f>IFERROR(VLOOKUP(A80,'[1]For Report Q-2 '!$A$2:$AH$3476,33,0),"-")</f>
        <v>-</v>
      </c>
      <c r="AH80" s="1" t="str">
        <f t="shared" si="1"/>
        <v>--</v>
      </c>
      <c r="AI80" t="e">
        <v>#N/A</v>
      </c>
      <c r="AJ80" t="e">
        <v>#N/A</v>
      </c>
      <c r="AK80" t="e">
        <v>#N/A</v>
      </c>
    </row>
    <row r="81" spans="1:37" x14ac:dyDescent="0.25">
      <c r="A81" s="15">
        <v>9096206</v>
      </c>
      <c r="B81" s="15" t="s">
        <v>103</v>
      </c>
      <c r="C81" s="16">
        <v>44805</v>
      </c>
      <c r="D81" s="15" t="s">
        <v>28</v>
      </c>
      <c r="E81" s="1" t="s">
        <v>86</v>
      </c>
      <c r="F81" s="15" t="s">
        <v>46</v>
      </c>
      <c r="G81" s="1" t="s">
        <v>28</v>
      </c>
      <c r="H81" s="17">
        <v>17830</v>
      </c>
      <c r="I81" s="18">
        <v>0.17829999999999999</v>
      </c>
      <c r="J81" s="1">
        <v>198913</v>
      </c>
      <c r="K81" s="1" t="s">
        <v>103</v>
      </c>
      <c r="L81" s="19">
        <v>1945513</v>
      </c>
      <c r="M81" s="1" t="s">
        <v>67</v>
      </c>
      <c r="N81" s="1" t="s">
        <v>86</v>
      </c>
      <c r="O81" s="1" t="s">
        <v>38</v>
      </c>
      <c r="P81" s="20">
        <v>198913</v>
      </c>
      <c r="Q81" s="1" t="s">
        <v>34</v>
      </c>
      <c r="R81" s="1" t="s">
        <v>89</v>
      </c>
      <c r="S81" s="1" t="s">
        <v>34</v>
      </c>
      <c r="T81" s="18">
        <f>IFERROR(VLOOKUP(A81,'[1]For Report Q-2 '!$A$2:$T$3476,20,0),"-")</f>
        <v>0.17829999999999999</v>
      </c>
      <c r="U81" s="55">
        <f>IFERROR(VLOOKUP(A81,'[1]For Report Q-2 '!$A$2:$U$3476,21,0),"-")</f>
        <v>0</v>
      </c>
      <c r="V81" s="2" t="str">
        <f>IFERROR(VLOOKUP(A81,'[1]For Report Q-2 '!$A$2:$V$3476,22,0),"-")</f>
        <v>-</v>
      </c>
      <c r="W81" s="1">
        <f>IFERROR(VLOOKUP(A81,'[1]For Report Q-2 '!$A$2:$W$3476,23,0),"-")</f>
        <v>0</v>
      </c>
      <c r="X81" s="1"/>
      <c r="Y81" s="1"/>
      <c r="Z81" s="2" t="str">
        <f>IFERROR(VLOOKUP(A81,'[1]For Report Q-2 '!$A$2:$Z$3476,26,0),"-")</f>
        <v>-</v>
      </c>
      <c r="AA81" s="1" t="str">
        <f>IFERROR(VLOOKUP(A81,'[1]For Report Q-2 '!$A$2:$AH$3476,27,0),"-")</f>
        <v>-</v>
      </c>
      <c r="AB81" s="1" t="str">
        <f>IFERROR(VLOOKUP(A81,'[1]For Report Q-2 '!$A$2:$AH$3476,28,0),"-")</f>
        <v>-</v>
      </c>
      <c r="AC81" s="2" t="str">
        <f>IFERROR(VLOOKUP(A81,'[1]For Report Q-2 '!$A$2:$AH$3476,29,0),"-")</f>
        <v>-</v>
      </c>
      <c r="AD81" s="2" t="str">
        <f>IFERROR(VLOOKUP(A81,'[1]For Report Q-2 '!$A$2:$AH$3476,30,0),"-")</f>
        <v>-</v>
      </c>
      <c r="AE81" s="1" t="str">
        <f>IFERROR(VLOOKUP(A81,'[1]For Report Q-2 '!$A$2:$AH$3476,31,0),"-")</f>
        <v>-</v>
      </c>
      <c r="AF81" s="1" t="str">
        <f>IFERROR(VLOOKUP(A81,'[1]For Report Q-2 '!$A$2:$AH$3476,32,0),"-")</f>
        <v>-</v>
      </c>
      <c r="AG81" s="2" t="str">
        <f>IFERROR(VLOOKUP(A81,'[1]For Report Q-2 '!$A$2:$AH$3476,33,0),"-")</f>
        <v>-</v>
      </c>
      <c r="AH81" s="1" t="str">
        <f t="shared" si="1"/>
        <v>--</v>
      </c>
      <c r="AI81" t="e">
        <v>#N/A</v>
      </c>
      <c r="AJ81" t="e">
        <v>#N/A</v>
      </c>
      <c r="AK81" t="e">
        <v>#N/A</v>
      </c>
    </row>
    <row r="82" spans="1:37" x14ac:dyDescent="0.25">
      <c r="A82" s="15">
        <v>9096207</v>
      </c>
      <c r="B82" s="15" t="s">
        <v>103</v>
      </c>
      <c r="C82" s="16">
        <v>44818</v>
      </c>
      <c r="D82" s="15" t="s">
        <v>28</v>
      </c>
      <c r="E82" s="1" t="s">
        <v>86</v>
      </c>
      <c r="F82" s="15" t="s">
        <v>46</v>
      </c>
      <c r="G82" s="1" t="s">
        <v>28</v>
      </c>
      <c r="H82" s="17">
        <v>17125</v>
      </c>
      <c r="I82" s="18">
        <v>0.17125000000000001</v>
      </c>
      <c r="J82" s="1">
        <v>198913</v>
      </c>
      <c r="K82" s="1" t="s">
        <v>103</v>
      </c>
      <c r="L82" s="19">
        <v>1945513</v>
      </c>
      <c r="M82" s="1" t="s">
        <v>67</v>
      </c>
      <c r="N82" s="1" t="s">
        <v>86</v>
      </c>
      <c r="O82" s="1" t="s">
        <v>32</v>
      </c>
      <c r="P82" s="20">
        <v>198913</v>
      </c>
      <c r="Q82" s="1" t="s">
        <v>34</v>
      </c>
      <c r="R82" s="1" t="s">
        <v>89</v>
      </c>
      <c r="S82" s="1" t="s">
        <v>34</v>
      </c>
      <c r="T82" s="18">
        <f>IFERROR(VLOOKUP(A82,'[1]For Report Q-2 '!$A$2:$T$3476,20,0),"-")</f>
        <v>0.16505</v>
      </c>
      <c r="U82" s="55">
        <f>IFERROR(VLOOKUP(A82,'[1]For Report Q-2 '!$A$2:$U$3476,21,0),"-")</f>
        <v>0</v>
      </c>
      <c r="V82" s="2" t="str">
        <f>IFERROR(VLOOKUP(A82,'[1]For Report Q-2 '!$A$2:$V$3476,22,0),"-")</f>
        <v>-</v>
      </c>
      <c r="W82" s="1">
        <f>IFERROR(VLOOKUP(A82,'[1]For Report Q-2 '!$A$2:$W$3476,23,0),"-")</f>
        <v>0</v>
      </c>
      <c r="X82" s="1"/>
      <c r="Y82" s="1"/>
      <c r="Z82" s="2" t="str">
        <f>IFERROR(VLOOKUP(A82,'[1]For Report Q-2 '!$A$2:$Z$3476,26,0),"-")</f>
        <v>-</v>
      </c>
      <c r="AA82" s="1" t="str">
        <f>IFERROR(VLOOKUP(A82,'[1]For Report Q-2 '!$A$2:$AH$3476,27,0),"-")</f>
        <v>-</v>
      </c>
      <c r="AB82" s="1" t="str">
        <f>IFERROR(VLOOKUP(A82,'[1]For Report Q-2 '!$A$2:$AH$3476,28,0),"-")</f>
        <v>-</v>
      </c>
      <c r="AC82" s="2" t="str">
        <f>IFERROR(VLOOKUP(A82,'[1]For Report Q-2 '!$A$2:$AH$3476,29,0),"-")</f>
        <v>-</v>
      </c>
      <c r="AD82" s="2" t="str">
        <f>IFERROR(VLOOKUP(A82,'[1]For Report Q-2 '!$A$2:$AH$3476,30,0),"-")</f>
        <v>-</v>
      </c>
      <c r="AE82" s="1" t="str">
        <f>IFERROR(VLOOKUP(A82,'[1]For Report Q-2 '!$A$2:$AH$3476,31,0),"-")</f>
        <v>-</v>
      </c>
      <c r="AF82" s="1" t="str">
        <f>IFERROR(VLOOKUP(A82,'[1]For Report Q-2 '!$A$2:$AH$3476,32,0),"-")</f>
        <v>-</v>
      </c>
      <c r="AG82" s="2" t="str">
        <f>IFERROR(VLOOKUP(A82,'[1]For Report Q-2 '!$A$2:$AH$3476,33,0),"-")</f>
        <v>-</v>
      </c>
      <c r="AH82" s="1" t="str">
        <f t="shared" si="1"/>
        <v>--</v>
      </c>
      <c r="AI82" t="e">
        <v>#N/A</v>
      </c>
      <c r="AJ82" t="e">
        <v>#N/A</v>
      </c>
      <c r="AK82" t="e">
        <v>#N/A</v>
      </c>
    </row>
    <row r="83" spans="1:37" x14ac:dyDescent="0.25">
      <c r="A83" s="15">
        <v>9096208</v>
      </c>
      <c r="B83" s="15" t="s">
        <v>103</v>
      </c>
      <c r="C83" s="16">
        <v>44734</v>
      </c>
      <c r="D83" s="15" t="s">
        <v>28</v>
      </c>
      <c r="E83" s="1" t="s">
        <v>86</v>
      </c>
      <c r="F83" s="15" t="s">
        <v>46</v>
      </c>
      <c r="G83" s="1" t="s">
        <v>28</v>
      </c>
      <c r="H83" s="17">
        <v>10465</v>
      </c>
      <c r="I83" s="18">
        <v>0.10465000000000001</v>
      </c>
      <c r="J83" s="1">
        <v>198913</v>
      </c>
      <c r="K83" s="1" t="s">
        <v>103</v>
      </c>
      <c r="L83" s="19">
        <v>1945513</v>
      </c>
      <c r="M83" s="1" t="s">
        <v>67</v>
      </c>
      <c r="N83" s="1" t="s">
        <v>86</v>
      </c>
      <c r="O83" s="1" t="s">
        <v>32</v>
      </c>
      <c r="P83" s="20">
        <v>198913</v>
      </c>
      <c r="Q83" s="1" t="s">
        <v>34</v>
      </c>
      <c r="R83" s="1" t="s">
        <v>89</v>
      </c>
      <c r="S83" s="1" t="s">
        <v>34</v>
      </c>
      <c r="T83" s="18">
        <f>IFERROR(VLOOKUP(A83,'[1]For Report Q-2 '!$A$2:$T$3476,20,0),"-")</f>
        <v>0.1</v>
      </c>
      <c r="U83" s="55">
        <f>IFERROR(VLOOKUP(A83,'[1]For Report Q-2 '!$A$2:$U$3476,21,0),"-")</f>
        <v>0</v>
      </c>
      <c r="V83" s="2" t="str">
        <f>IFERROR(VLOOKUP(A83,'[1]For Report Q-2 '!$A$2:$V$3476,22,0),"-")</f>
        <v>-</v>
      </c>
      <c r="W83" s="1">
        <f>IFERROR(VLOOKUP(A83,'[1]For Report Q-2 '!$A$2:$W$3476,23,0),"-")</f>
        <v>0</v>
      </c>
      <c r="X83" s="1"/>
      <c r="Y83" s="1"/>
      <c r="Z83" s="2" t="str">
        <f>IFERROR(VLOOKUP(A83,'[1]For Report Q-2 '!$A$2:$Z$3476,26,0),"-")</f>
        <v>-</v>
      </c>
      <c r="AA83" s="1" t="str">
        <f>IFERROR(VLOOKUP(A83,'[1]For Report Q-2 '!$A$2:$AH$3476,27,0),"-")</f>
        <v>-</v>
      </c>
      <c r="AB83" s="1" t="str">
        <f>IFERROR(VLOOKUP(A83,'[1]For Report Q-2 '!$A$2:$AH$3476,28,0),"-")</f>
        <v>-</v>
      </c>
      <c r="AC83" s="2" t="str">
        <f>IFERROR(VLOOKUP(A83,'[1]For Report Q-2 '!$A$2:$AH$3476,29,0),"-")</f>
        <v>-</v>
      </c>
      <c r="AD83" s="2" t="str">
        <f>IFERROR(VLOOKUP(A83,'[1]For Report Q-2 '!$A$2:$AH$3476,30,0),"-")</f>
        <v>-</v>
      </c>
      <c r="AE83" s="1" t="str">
        <f>IFERROR(VLOOKUP(A83,'[1]For Report Q-2 '!$A$2:$AH$3476,31,0),"-")</f>
        <v>-</v>
      </c>
      <c r="AF83" s="1" t="str">
        <f>IFERROR(VLOOKUP(A83,'[1]For Report Q-2 '!$A$2:$AH$3476,32,0),"-")</f>
        <v>-</v>
      </c>
      <c r="AG83" s="2" t="str">
        <f>IFERROR(VLOOKUP(A83,'[1]For Report Q-2 '!$A$2:$AH$3476,33,0),"-")</f>
        <v>-</v>
      </c>
      <c r="AH83" s="1" t="str">
        <f t="shared" si="1"/>
        <v>--</v>
      </c>
      <c r="AI83" t="e">
        <v>#N/A</v>
      </c>
      <c r="AJ83" t="e">
        <v>#N/A</v>
      </c>
      <c r="AK83" t="e">
        <v>#N/A</v>
      </c>
    </row>
    <row r="84" spans="1:37" x14ac:dyDescent="0.25">
      <c r="A84" s="15">
        <v>9096209</v>
      </c>
      <c r="B84" s="15" t="s">
        <v>103</v>
      </c>
      <c r="C84" s="16">
        <v>44739</v>
      </c>
      <c r="D84" s="15" t="s">
        <v>28</v>
      </c>
      <c r="E84" s="1" t="s">
        <v>86</v>
      </c>
      <c r="F84" s="15" t="s">
        <v>46</v>
      </c>
      <c r="G84" s="1" t="s">
        <v>28</v>
      </c>
      <c r="H84" s="17">
        <v>30460</v>
      </c>
      <c r="I84" s="18">
        <v>0.30459999999999998</v>
      </c>
      <c r="J84" s="1">
        <v>198913</v>
      </c>
      <c r="K84" s="1" t="s">
        <v>103</v>
      </c>
      <c r="L84" s="19">
        <v>1945513</v>
      </c>
      <c r="M84" s="1" t="s">
        <v>67</v>
      </c>
      <c r="N84" s="1" t="s">
        <v>86</v>
      </c>
      <c r="O84" s="1" t="s">
        <v>38</v>
      </c>
      <c r="P84" s="20">
        <v>198913</v>
      </c>
      <c r="Q84" s="1" t="s">
        <v>34</v>
      </c>
      <c r="R84" s="1" t="s">
        <v>89</v>
      </c>
      <c r="S84" s="1" t="s">
        <v>34</v>
      </c>
      <c r="T84" s="18">
        <f>IFERROR(VLOOKUP(A84,'[1]For Report Q-2 '!$A$2:$T$3476,20,0),"-")</f>
        <v>0.28444999999999998</v>
      </c>
      <c r="U84" s="55">
        <f>IFERROR(VLOOKUP(A84,'[1]For Report Q-2 '!$A$2:$U$3476,21,0),"-")</f>
        <v>0</v>
      </c>
      <c r="V84" s="2" t="str">
        <f>IFERROR(VLOOKUP(A84,'[1]For Report Q-2 '!$A$2:$V$3476,22,0),"-")</f>
        <v>-</v>
      </c>
      <c r="W84" s="1">
        <f>IFERROR(VLOOKUP(A84,'[1]For Report Q-2 '!$A$2:$W$3476,23,0),"-")</f>
        <v>0</v>
      </c>
      <c r="X84" s="1"/>
      <c r="Y84" s="1"/>
      <c r="Z84" s="2" t="str">
        <f>IFERROR(VLOOKUP(A84,'[1]For Report Q-2 '!$A$2:$Z$3476,26,0),"-")</f>
        <v>-</v>
      </c>
      <c r="AA84" s="1" t="str">
        <f>IFERROR(VLOOKUP(A84,'[1]For Report Q-2 '!$A$2:$AH$3476,27,0),"-")</f>
        <v>-</v>
      </c>
      <c r="AB84" s="1" t="str">
        <f>IFERROR(VLOOKUP(A84,'[1]For Report Q-2 '!$A$2:$AH$3476,28,0),"-")</f>
        <v>-</v>
      </c>
      <c r="AC84" s="2" t="str">
        <f>IFERROR(VLOOKUP(A84,'[1]For Report Q-2 '!$A$2:$AH$3476,29,0),"-")</f>
        <v>-</v>
      </c>
      <c r="AD84" s="2" t="str">
        <f>IFERROR(VLOOKUP(A84,'[1]For Report Q-2 '!$A$2:$AH$3476,30,0),"-")</f>
        <v>-</v>
      </c>
      <c r="AE84" s="1" t="str">
        <f>IFERROR(VLOOKUP(A84,'[1]For Report Q-2 '!$A$2:$AH$3476,31,0),"-")</f>
        <v>-</v>
      </c>
      <c r="AF84" s="1" t="str">
        <f>IFERROR(VLOOKUP(A84,'[1]For Report Q-2 '!$A$2:$AH$3476,32,0),"-")</f>
        <v>-</v>
      </c>
      <c r="AG84" s="2" t="str">
        <f>IFERROR(VLOOKUP(A84,'[1]For Report Q-2 '!$A$2:$AH$3476,33,0),"-")</f>
        <v>-</v>
      </c>
      <c r="AH84" s="1" t="str">
        <f t="shared" si="1"/>
        <v>--</v>
      </c>
      <c r="AI84" t="e">
        <v>#N/A</v>
      </c>
      <c r="AJ84" t="e">
        <v>#N/A</v>
      </c>
      <c r="AK84" t="e">
        <v>#N/A</v>
      </c>
    </row>
    <row r="85" spans="1:37" x14ac:dyDescent="0.25">
      <c r="A85" s="15">
        <v>9096251</v>
      </c>
      <c r="B85" s="15" t="s">
        <v>103</v>
      </c>
      <c r="C85" s="16">
        <v>44799</v>
      </c>
      <c r="D85" s="15" t="s">
        <v>104</v>
      </c>
      <c r="E85" s="1" t="s">
        <v>86</v>
      </c>
      <c r="F85" s="15" t="s">
        <v>46</v>
      </c>
      <c r="G85" s="1" t="s">
        <v>104</v>
      </c>
      <c r="H85" s="17">
        <v>18130</v>
      </c>
      <c r="I85" s="18">
        <v>0.18129999999999999</v>
      </c>
      <c r="J85" s="1">
        <v>198913</v>
      </c>
      <c r="K85" s="1" t="s">
        <v>103</v>
      </c>
      <c r="L85" s="19">
        <v>1945513</v>
      </c>
      <c r="M85" s="1" t="s">
        <v>67</v>
      </c>
      <c r="N85" s="1" t="s">
        <v>86</v>
      </c>
      <c r="O85" s="1" t="s">
        <v>105</v>
      </c>
      <c r="P85" s="20">
        <v>198913</v>
      </c>
      <c r="Q85" s="1" t="s">
        <v>34</v>
      </c>
      <c r="R85" s="1" t="s">
        <v>89</v>
      </c>
      <c r="S85" s="1" t="s">
        <v>34</v>
      </c>
      <c r="T85" s="18">
        <f>IFERROR(VLOOKUP(A85,'[1]For Report Q-2 '!$A$2:$T$3476,20,0),"-")</f>
        <v>0.17665</v>
      </c>
      <c r="U85" s="55">
        <f>IFERROR(VLOOKUP(A85,'[1]For Report Q-2 '!$A$2:$U$3476,21,0),"-")</f>
        <v>0</v>
      </c>
      <c r="V85" s="2" t="str">
        <f>IFERROR(VLOOKUP(A85,'[1]For Report Q-2 '!$A$2:$V$3476,22,0),"-")</f>
        <v>-</v>
      </c>
      <c r="W85" s="1">
        <f>IFERROR(VLOOKUP(A85,'[1]For Report Q-2 '!$A$2:$W$3476,23,0),"-")</f>
        <v>0</v>
      </c>
      <c r="X85" s="1"/>
      <c r="Y85" s="1"/>
      <c r="Z85" s="2" t="str">
        <f>IFERROR(VLOOKUP(A85,'[1]For Report Q-2 '!$A$2:$Z$3476,26,0),"-")</f>
        <v>-</v>
      </c>
      <c r="AA85" s="1" t="str">
        <f>IFERROR(VLOOKUP(A85,'[1]For Report Q-2 '!$A$2:$AH$3476,27,0),"-")</f>
        <v>-</v>
      </c>
      <c r="AB85" s="1" t="str">
        <f>IFERROR(VLOOKUP(A85,'[1]For Report Q-2 '!$A$2:$AH$3476,28,0),"-")</f>
        <v>-</v>
      </c>
      <c r="AC85" s="2" t="str">
        <f>IFERROR(VLOOKUP(A85,'[1]For Report Q-2 '!$A$2:$AH$3476,29,0),"-")</f>
        <v>-</v>
      </c>
      <c r="AD85" s="2" t="str">
        <f>IFERROR(VLOOKUP(A85,'[1]For Report Q-2 '!$A$2:$AH$3476,30,0),"-")</f>
        <v>-</v>
      </c>
      <c r="AE85" s="1" t="str">
        <f>IFERROR(VLOOKUP(A85,'[1]For Report Q-2 '!$A$2:$AH$3476,31,0),"-")</f>
        <v>-</v>
      </c>
      <c r="AF85" s="1" t="str">
        <f>IFERROR(VLOOKUP(A85,'[1]For Report Q-2 '!$A$2:$AH$3476,32,0),"-")</f>
        <v>-</v>
      </c>
      <c r="AG85" s="2" t="str">
        <f>IFERROR(VLOOKUP(A85,'[1]For Report Q-2 '!$A$2:$AH$3476,33,0),"-")</f>
        <v>-</v>
      </c>
      <c r="AH85" s="1" t="str">
        <f t="shared" si="1"/>
        <v>--</v>
      </c>
      <c r="AI85" t="e">
        <v>#N/A</v>
      </c>
      <c r="AJ85" t="e">
        <v>#N/A</v>
      </c>
      <c r="AK85" t="e">
        <v>#N/A</v>
      </c>
    </row>
    <row r="86" spans="1:37" x14ac:dyDescent="0.25">
      <c r="A86" s="15">
        <v>9096253</v>
      </c>
      <c r="B86" s="15" t="s">
        <v>103</v>
      </c>
      <c r="C86" s="16">
        <v>44819</v>
      </c>
      <c r="D86" s="15" t="s">
        <v>104</v>
      </c>
      <c r="E86" s="1" t="s">
        <v>86</v>
      </c>
      <c r="F86" s="15" t="s">
        <v>46</v>
      </c>
      <c r="G86" s="1" t="s">
        <v>104</v>
      </c>
      <c r="H86" s="17">
        <v>17945</v>
      </c>
      <c r="I86" s="18">
        <v>0.17945</v>
      </c>
      <c r="J86" s="1">
        <v>198913</v>
      </c>
      <c r="K86" s="1" t="s">
        <v>103</v>
      </c>
      <c r="L86" s="19">
        <v>1945513</v>
      </c>
      <c r="M86" s="1" t="s">
        <v>67</v>
      </c>
      <c r="N86" s="1" t="s">
        <v>86</v>
      </c>
      <c r="O86" s="1" t="s">
        <v>105</v>
      </c>
      <c r="P86" s="20">
        <v>198913</v>
      </c>
      <c r="Q86" s="1" t="s">
        <v>34</v>
      </c>
      <c r="R86" s="1" t="s">
        <v>89</v>
      </c>
      <c r="S86" s="1" t="s">
        <v>34</v>
      </c>
      <c r="T86" s="18">
        <f>IFERROR(VLOOKUP(A86,'[1]For Report Q-2 '!$A$2:$T$3476,20,0),"-")</f>
        <v>0.1779</v>
      </c>
      <c r="U86" s="55">
        <f>IFERROR(VLOOKUP(A86,'[1]For Report Q-2 '!$A$2:$U$3476,21,0),"-")</f>
        <v>0</v>
      </c>
      <c r="V86" s="2" t="str">
        <f>IFERROR(VLOOKUP(A86,'[1]For Report Q-2 '!$A$2:$V$3476,22,0),"-")</f>
        <v>-</v>
      </c>
      <c r="W86" s="1">
        <f>IFERROR(VLOOKUP(A86,'[1]For Report Q-2 '!$A$2:$W$3476,23,0),"-")</f>
        <v>0</v>
      </c>
      <c r="X86" s="1"/>
      <c r="Y86" s="1"/>
      <c r="Z86" s="2" t="str">
        <f>IFERROR(VLOOKUP(A86,'[1]For Report Q-2 '!$A$2:$Z$3476,26,0),"-")</f>
        <v>-</v>
      </c>
      <c r="AA86" s="1" t="str">
        <f>IFERROR(VLOOKUP(A86,'[1]For Report Q-2 '!$A$2:$AH$3476,27,0),"-")</f>
        <v>-</v>
      </c>
      <c r="AB86" s="1" t="str">
        <f>IFERROR(VLOOKUP(A86,'[1]For Report Q-2 '!$A$2:$AH$3476,28,0),"-")</f>
        <v>-</v>
      </c>
      <c r="AC86" s="2" t="str">
        <f>IFERROR(VLOOKUP(A86,'[1]For Report Q-2 '!$A$2:$AH$3476,29,0),"-")</f>
        <v>-</v>
      </c>
      <c r="AD86" s="2" t="str">
        <f>IFERROR(VLOOKUP(A86,'[1]For Report Q-2 '!$A$2:$AH$3476,30,0),"-")</f>
        <v>-</v>
      </c>
      <c r="AE86" s="1" t="str">
        <f>IFERROR(VLOOKUP(A86,'[1]For Report Q-2 '!$A$2:$AH$3476,31,0),"-")</f>
        <v>-</v>
      </c>
      <c r="AF86" s="1" t="str">
        <f>IFERROR(VLOOKUP(A86,'[1]For Report Q-2 '!$A$2:$AH$3476,32,0),"-")</f>
        <v>-</v>
      </c>
      <c r="AG86" s="2" t="str">
        <f>IFERROR(VLOOKUP(A86,'[1]For Report Q-2 '!$A$2:$AH$3476,33,0),"-")</f>
        <v>-</v>
      </c>
      <c r="AH86" s="1" t="str">
        <f t="shared" si="1"/>
        <v>--</v>
      </c>
      <c r="AI86" t="e">
        <v>#N/A</v>
      </c>
      <c r="AJ86" t="e">
        <v>#N/A</v>
      </c>
      <c r="AK86" t="e">
        <v>#N/A</v>
      </c>
    </row>
    <row r="87" spans="1:37" x14ac:dyDescent="0.25">
      <c r="A87" s="15">
        <v>9096254</v>
      </c>
      <c r="B87" s="15" t="s">
        <v>103</v>
      </c>
      <c r="C87" s="16">
        <v>44834</v>
      </c>
      <c r="D87" s="15" t="s">
        <v>104</v>
      </c>
      <c r="E87" s="1" t="s">
        <v>86</v>
      </c>
      <c r="F87" s="15" t="s">
        <v>46</v>
      </c>
      <c r="G87" s="1" t="s">
        <v>104</v>
      </c>
      <c r="H87" s="17">
        <v>16605</v>
      </c>
      <c r="I87" s="18">
        <v>0.16605</v>
      </c>
      <c r="J87" s="1">
        <v>198913</v>
      </c>
      <c r="K87" s="1" t="s">
        <v>103</v>
      </c>
      <c r="L87" s="19">
        <v>1945513</v>
      </c>
      <c r="M87" s="1" t="s">
        <v>67</v>
      </c>
      <c r="N87" s="1" t="s">
        <v>86</v>
      </c>
      <c r="O87" s="1" t="s">
        <v>105</v>
      </c>
      <c r="P87" s="20">
        <v>198913</v>
      </c>
      <c r="Q87" s="1" t="s">
        <v>34</v>
      </c>
      <c r="R87" s="1" t="s">
        <v>89</v>
      </c>
      <c r="S87" s="1" t="s">
        <v>34</v>
      </c>
      <c r="T87" s="18">
        <f>IFERROR(VLOOKUP(A87,'[1]For Report Q-2 '!$A$2:$T$3476,20,0),"-")</f>
        <v>0.1676</v>
      </c>
      <c r="U87" s="55">
        <f>IFERROR(VLOOKUP(A87,'[1]For Report Q-2 '!$A$2:$U$3476,21,0),"-")</f>
        <v>0</v>
      </c>
      <c r="V87" s="2" t="str">
        <f>IFERROR(VLOOKUP(A87,'[1]For Report Q-2 '!$A$2:$V$3476,22,0),"-")</f>
        <v>-</v>
      </c>
      <c r="W87" s="1">
        <f>IFERROR(VLOOKUP(A87,'[1]For Report Q-2 '!$A$2:$W$3476,23,0),"-")</f>
        <v>0</v>
      </c>
      <c r="X87" s="1"/>
      <c r="Y87" s="1"/>
      <c r="Z87" s="2" t="str">
        <f>IFERROR(VLOOKUP(A87,'[1]For Report Q-2 '!$A$2:$Z$3476,26,0),"-")</f>
        <v>-</v>
      </c>
      <c r="AA87" s="1" t="str">
        <f>IFERROR(VLOOKUP(A87,'[1]For Report Q-2 '!$A$2:$AH$3476,27,0),"-")</f>
        <v>-</v>
      </c>
      <c r="AB87" s="1" t="str">
        <f>IFERROR(VLOOKUP(A87,'[1]For Report Q-2 '!$A$2:$AH$3476,28,0),"-")</f>
        <v>-</v>
      </c>
      <c r="AC87" s="2" t="str">
        <f>IFERROR(VLOOKUP(A87,'[1]For Report Q-2 '!$A$2:$AH$3476,29,0),"-")</f>
        <v>-</v>
      </c>
      <c r="AD87" s="2" t="str">
        <f>IFERROR(VLOOKUP(A87,'[1]For Report Q-2 '!$A$2:$AH$3476,30,0),"-")</f>
        <v>-</v>
      </c>
      <c r="AE87" s="1" t="str">
        <f>IFERROR(VLOOKUP(A87,'[1]For Report Q-2 '!$A$2:$AH$3476,31,0),"-")</f>
        <v>-</v>
      </c>
      <c r="AF87" s="1" t="str">
        <f>IFERROR(VLOOKUP(A87,'[1]For Report Q-2 '!$A$2:$AH$3476,32,0),"-")</f>
        <v>-</v>
      </c>
      <c r="AG87" s="2" t="str">
        <f>IFERROR(VLOOKUP(A87,'[1]For Report Q-2 '!$A$2:$AH$3476,33,0),"-")</f>
        <v>-</v>
      </c>
      <c r="AH87" s="1" t="str">
        <f t="shared" si="1"/>
        <v>--</v>
      </c>
      <c r="AI87" t="e">
        <v>#N/A</v>
      </c>
      <c r="AJ87" t="e">
        <v>#N/A</v>
      </c>
      <c r="AK87" t="e">
        <v>#N/A</v>
      </c>
    </row>
    <row r="88" spans="1:37" x14ac:dyDescent="0.25">
      <c r="A88" s="15">
        <v>9096255</v>
      </c>
      <c r="B88" s="15" t="s">
        <v>103</v>
      </c>
      <c r="C88" s="16">
        <v>44796</v>
      </c>
      <c r="D88" s="15" t="s">
        <v>104</v>
      </c>
      <c r="E88" s="1" t="s">
        <v>86</v>
      </c>
      <c r="F88" s="15" t="s">
        <v>46</v>
      </c>
      <c r="G88" s="1" t="s">
        <v>104</v>
      </c>
      <c r="H88" s="17">
        <v>19415</v>
      </c>
      <c r="I88" s="18">
        <v>0.19414999999999999</v>
      </c>
      <c r="J88" s="1">
        <v>198913</v>
      </c>
      <c r="K88" s="1" t="s">
        <v>103</v>
      </c>
      <c r="L88" s="19">
        <v>1945513</v>
      </c>
      <c r="M88" s="1" t="s">
        <v>67</v>
      </c>
      <c r="N88" s="1" t="s">
        <v>86</v>
      </c>
      <c r="O88" s="1" t="s">
        <v>105</v>
      </c>
      <c r="P88" s="20">
        <v>198913</v>
      </c>
      <c r="Q88" s="1" t="s">
        <v>34</v>
      </c>
      <c r="R88" s="1" t="s">
        <v>89</v>
      </c>
      <c r="S88" s="1" t="s">
        <v>34</v>
      </c>
      <c r="T88" s="18">
        <f>IFERROR(VLOOKUP(A88,'[1]For Report Q-2 '!$A$2:$T$3476,20,0),"-")</f>
        <v>0.18795000000000001</v>
      </c>
      <c r="U88" s="55">
        <f>IFERROR(VLOOKUP(A88,'[1]For Report Q-2 '!$A$2:$U$3476,21,0),"-")</f>
        <v>0</v>
      </c>
      <c r="V88" s="2" t="str">
        <f>IFERROR(VLOOKUP(A88,'[1]For Report Q-2 '!$A$2:$V$3476,22,0),"-")</f>
        <v>-</v>
      </c>
      <c r="W88" s="1">
        <f>IFERROR(VLOOKUP(A88,'[1]For Report Q-2 '!$A$2:$W$3476,23,0),"-")</f>
        <v>0</v>
      </c>
      <c r="X88" s="1"/>
      <c r="Y88" s="1"/>
      <c r="Z88" s="2" t="str">
        <f>IFERROR(VLOOKUP(A88,'[1]For Report Q-2 '!$A$2:$Z$3476,26,0),"-")</f>
        <v>-</v>
      </c>
      <c r="AA88" s="1" t="str">
        <f>IFERROR(VLOOKUP(A88,'[1]For Report Q-2 '!$A$2:$AH$3476,27,0),"-")</f>
        <v>-</v>
      </c>
      <c r="AB88" s="1" t="str">
        <f>IFERROR(VLOOKUP(A88,'[1]For Report Q-2 '!$A$2:$AH$3476,28,0),"-")</f>
        <v>-</v>
      </c>
      <c r="AC88" s="2" t="str">
        <f>IFERROR(VLOOKUP(A88,'[1]For Report Q-2 '!$A$2:$AH$3476,29,0),"-")</f>
        <v>-</v>
      </c>
      <c r="AD88" s="2" t="str">
        <f>IFERROR(VLOOKUP(A88,'[1]For Report Q-2 '!$A$2:$AH$3476,30,0),"-")</f>
        <v>-</v>
      </c>
      <c r="AE88" s="1" t="str">
        <f>IFERROR(VLOOKUP(A88,'[1]For Report Q-2 '!$A$2:$AH$3476,31,0),"-")</f>
        <v>-</v>
      </c>
      <c r="AF88" s="1" t="str">
        <f>IFERROR(VLOOKUP(A88,'[1]For Report Q-2 '!$A$2:$AH$3476,32,0),"-")</f>
        <v>-</v>
      </c>
      <c r="AG88" s="2" t="str">
        <f>IFERROR(VLOOKUP(A88,'[1]For Report Q-2 '!$A$2:$AH$3476,33,0),"-")</f>
        <v>-</v>
      </c>
      <c r="AH88" s="1" t="str">
        <f t="shared" si="1"/>
        <v>--</v>
      </c>
      <c r="AI88" t="e">
        <v>#N/A</v>
      </c>
      <c r="AJ88" t="e">
        <v>#N/A</v>
      </c>
      <c r="AK88" t="e">
        <v>#N/A</v>
      </c>
    </row>
    <row r="89" spans="1:37" x14ac:dyDescent="0.25">
      <c r="A89" s="15">
        <v>9096256</v>
      </c>
      <c r="B89" s="15" t="s">
        <v>103</v>
      </c>
      <c r="C89" s="16">
        <v>44806</v>
      </c>
      <c r="D89" s="15" t="s">
        <v>104</v>
      </c>
      <c r="E89" s="1" t="s">
        <v>86</v>
      </c>
      <c r="F89" s="15" t="s">
        <v>46</v>
      </c>
      <c r="G89" s="1" t="s">
        <v>104</v>
      </c>
      <c r="H89" s="17">
        <v>11725</v>
      </c>
      <c r="I89" s="18">
        <v>0.11724999999999999</v>
      </c>
      <c r="J89" s="1">
        <v>198913</v>
      </c>
      <c r="K89" s="1" t="s">
        <v>103</v>
      </c>
      <c r="L89" s="19">
        <v>1945513</v>
      </c>
      <c r="M89" s="1" t="s">
        <v>67</v>
      </c>
      <c r="N89" s="1" t="s">
        <v>86</v>
      </c>
      <c r="O89" s="1" t="s">
        <v>105</v>
      </c>
      <c r="P89" s="20">
        <v>198913</v>
      </c>
      <c r="Q89" s="1" t="s">
        <v>34</v>
      </c>
      <c r="R89" s="1" t="s">
        <v>89</v>
      </c>
      <c r="S89" s="1" t="s">
        <v>34</v>
      </c>
      <c r="T89" s="18">
        <f>IFERROR(VLOOKUP(A89,'[1]For Report Q-2 '!$A$2:$T$3476,20,0),"-")</f>
        <v>0.12035</v>
      </c>
      <c r="U89" s="55">
        <f>IFERROR(VLOOKUP(A89,'[1]For Report Q-2 '!$A$2:$U$3476,21,0),"-")</f>
        <v>0</v>
      </c>
      <c r="V89" s="2" t="str">
        <f>IFERROR(VLOOKUP(A89,'[1]For Report Q-2 '!$A$2:$V$3476,22,0),"-")</f>
        <v>-</v>
      </c>
      <c r="W89" s="1">
        <f>IFERROR(VLOOKUP(A89,'[1]For Report Q-2 '!$A$2:$W$3476,23,0),"-")</f>
        <v>0</v>
      </c>
      <c r="X89" s="1"/>
      <c r="Y89" s="1"/>
      <c r="Z89" s="2" t="str">
        <f>IFERROR(VLOOKUP(A89,'[1]For Report Q-2 '!$A$2:$Z$3476,26,0),"-")</f>
        <v>-</v>
      </c>
      <c r="AA89" s="1" t="str">
        <f>IFERROR(VLOOKUP(A89,'[1]For Report Q-2 '!$A$2:$AH$3476,27,0),"-")</f>
        <v>-</v>
      </c>
      <c r="AB89" s="1" t="str">
        <f>IFERROR(VLOOKUP(A89,'[1]For Report Q-2 '!$A$2:$AH$3476,28,0),"-")</f>
        <v>-</v>
      </c>
      <c r="AC89" s="2" t="str">
        <f>IFERROR(VLOOKUP(A89,'[1]For Report Q-2 '!$A$2:$AH$3476,29,0),"-")</f>
        <v>-</v>
      </c>
      <c r="AD89" s="2" t="str">
        <f>IFERROR(VLOOKUP(A89,'[1]For Report Q-2 '!$A$2:$AH$3476,30,0),"-")</f>
        <v>-</v>
      </c>
      <c r="AE89" s="1" t="str">
        <f>IFERROR(VLOOKUP(A89,'[1]For Report Q-2 '!$A$2:$AH$3476,31,0),"-")</f>
        <v>-</v>
      </c>
      <c r="AF89" s="1" t="str">
        <f>IFERROR(VLOOKUP(A89,'[1]For Report Q-2 '!$A$2:$AH$3476,32,0),"-")</f>
        <v>-</v>
      </c>
      <c r="AG89" s="2" t="str">
        <f>IFERROR(VLOOKUP(A89,'[1]For Report Q-2 '!$A$2:$AH$3476,33,0),"-")</f>
        <v>-</v>
      </c>
      <c r="AH89" s="1" t="str">
        <f t="shared" si="1"/>
        <v>--</v>
      </c>
      <c r="AI89" t="e">
        <v>#N/A</v>
      </c>
      <c r="AJ89" t="e">
        <v>#N/A</v>
      </c>
      <c r="AK89" t="e">
        <v>#N/A</v>
      </c>
    </row>
    <row r="90" spans="1:37" x14ac:dyDescent="0.25">
      <c r="A90" s="15">
        <v>9096257</v>
      </c>
      <c r="B90" s="15" t="s">
        <v>103</v>
      </c>
      <c r="C90" s="16">
        <v>44797</v>
      </c>
      <c r="D90" s="15" t="s">
        <v>104</v>
      </c>
      <c r="E90" s="1" t="s">
        <v>86</v>
      </c>
      <c r="F90" s="15" t="s">
        <v>46</v>
      </c>
      <c r="G90" s="1" t="s">
        <v>104</v>
      </c>
      <c r="H90" s="17">
        <v>17855</v>
      </c>
      <c r="I90" s="18">
        <v>0.17854999999999999</v>
      </c>
      <c r="J90" s="1">
        <v>198913</v>
      </c>
      <c r="K90" s="1" t="s">
        <v>103</v>
      </c>
      <c r="L90" s="19">
        <v>1945513</v>
      </c>
      <c r="M90" s="1" t="s">
        <v>67</v>
      </c>
      <c r="N90" s="1" t="s">
        <v>86</v>
      </c>
      <c r="O90" s="1" t="s">
        <v>105</v>
      </c>
      <c r="P90" s="20">
        <v>198913</v>
      </c>
      <c r="Q90" s="1" t="s">
        <v>34</v>
      </c>
      <c r="R90" s="1" t="s">
        <v>89</v>
      </c>
      <c r="S90" s="1" t="s">
        <v>34</v>
      </c>
      <c r="T90" s="18">
        <f>IFERROR(VLOOKUP(A90,'[1]For Report Q-2 '!$A$2:$T$3476,20,0),"-")</f>
        <v>0.17235</v>
      </c>
      <c r="U90" s="55">
        <f>IFERROR(VLOOKUP(A90,'[1]For Report Q-2 '!$A$2:$U$3476,21,0),"-")</f>
        <v>0</v>
      </c>
      <c r="V90" s="2" t="str">
        <f>IFERROR(VLOOKUP(A90,'[1]For Report Q-2 '!$A$2:$V$3476,22,0),"-")</f>
        <v>-</v>
      </c>
      <c r="W90" s="1">
        <f>IFERROR(VLOOKUP(A90,'[1]For Report Q-2 '!$A$2:$W$3476,23,0),"-")</f>
        <v>0</v>
      </c>
      <c r="X90" s="1"/>
      <c r="Y90" s="1"/>
      <c r="Z90" s="2" t="str">
        <f>IFERROR(VLOOKUP(A90,'[1]For Report Q-2 '!$A$2:$Z$3476,26,0),"-")</f>
        <v>-</v>
      </c>
      <c r="AA90" s="1" t="str">
        <f>IFERROR(VLOOKUP(A90,'[1]For Report Q-2 '!$A$2:$AH$3476,27,0),"-")</f>
        <v>-</v>
      </c>
      <c r="AB90" s="1" t="str">
        <f>IFERROR(VLOOKUP(A90,'[1]For Report Q-2 '!$A$2:$AH$3476,28,0),"-")</f>
        <v>-</v>
      </c>
      <c r="AC90" s="2" t="str">
        <f>IFERROR(VLOOKUP(A90,'[1]For Report Q-2 '!$A$2:$AH$3476,29,0),"-")</f>
        <v>-</v>
      </c>
      <c r="AD90" s="2" t="str">
        <f>IFERROR(VLOOKUP(A90,'[1]For Report Q-2 '!$A$2:$AH$3476,30,0),"-")</f>
        <v>-</v>
      </c>
      <c r="AE90" s="1" t="str">
        <f>IFERROR(VLOOKUP(A90,'[1]For Report Q-2 '!$A$2:$AH$3476,31,0),"-")</f>
        <v>-</v>
      </c>
      <c r="AF90" s="1" t="str">
        <f>IFERROR(VLOOKUP(A90,'[1]For Report Q-2 '!$A$2:$AH$3476,32,0),"-")</f>
        <v>-</v>
      </c>
      <c r="AG90" s="2" t="str">
        <f>IFERROR(VLOOKUP(A90,'[1]For Report Q-2 '!$A$2:$AH$3476,33,0),"-")</f>
        <v>-</v>
      </c>
      <c r="AH90" s="1" t="str">
        <f t="shared" si="1"/>
        <v>--</v>
      </c>
      <c r="AI90" t="e">
        <v>#N/A</v>
      </c>
      <c r="AJ90" t="e">
        <v>#N/A</v>
      </c>
      <c r="AK90" t="e">
        <v>#N/A</v>
      </c>
    </row>
    <row r="91" spans="1:37" x14ac:dyDescent="0.25">
      <c r="A91" s="15">
        <v>9096258</v>
      </c>
      <c r="B91" s="15" t="s">
        <v>103</v>
      </c>
      <c r="C91" s="16">
        <v>44799</v>
      </c>
      <c r="D91" s="15" t="s">
        <v>104</v>
      </c>
      <c r="E91" s="1" t="s">
        <v>86</v>
      </c>
      <c r="F91" s="15" t="s">
        <v>46</v>
      </c>
      <c r="G91" s="1" t="s">
        <v>104</v>
      </c>
      <c r="H91" s="17">
        <v>18440</v>
      </c>
      <c r="I91" s="18">
        <v>0.18440000000000001</v>
      </c>
      <c r="J91" s="1">
        <v>198913</v>
      </c>
      <c r="K91" s="1" t="s">
        <v>103</v>
      </c>
      <c r="L91" s="19">
        <v>1945513</v>
      </c>
      <c r="M91" s="1" t="s">
        <v>67</v>
      </c>
      <c r="N91" s="1" t="s">
        <v>86</v>
      </c>
      <c r="O91" s="1" t="s">
        <v>105</v>
      </c>
      <c r="P91" s="20">
        <v>198913</v>
      </c>
      <c r="Q91" s="1" t="s">
        <v>34</v>
      </c>
      <c r="R91" s="1" t="s">
        <v>89</v>
      </c>
      <c r="S91" s="1" t="s">
        <v>34</v>
      </c>
      <c r="T91" s="18">
        <f>IFERROR(VLOOKUP(A91,'[1]For Report Q-2 '!$A$2:$T$3476,20,0),"-")</f>
        <v>0.1875</v>
      </c>
      <c r="U91" s="55">
        <f>IFERROR(VLOOKUP(A91,'[1]For Report Q-2 '!$A$2:$U$3476,21,0),"-")</f>
        <v>0</v>
      </c>
      <c r="V91" s="2" t="str">
        <f>IFERROR(VLOOKUP(A91,'[1]For Report Q-2 '!$A$2:$V$3476,22,0),"-")</f>
        <v>-</v>
      </c>
      <c r="W91" s="1">
        <f>IFERROR(VLOOKUP(A91,'[1]For Report Q-2 '!$A$2:$W$3476,23,0),"-")</f>
        <v>0</v>
      </c>
      <c r="X91" s="1"/>
      <c r="Y91" s="1"/>
      <c r="Z91" s="2" t="str">
        <f>IFERROR(VLOOKUP(A91,'[1]For Report Q-2 '!$A$2:$Z$3476,26,0),"-")</f>
        <v>-</v>
      </c>
      <c r="AA91" s="1" t="str">
        <f>IFERROR(VLOOKUP(A91,'[1]For Report Q-2 '!$A$2:$AH$3476,27,0),"-")</f>
        <v>-</v>
      </c>
      <c r="AB91" s="1" t="str">
        <f>IFERROR(VLOOKUP(A91,'[1]For Report Q-2 '!$A$2:$AH$3476,28,0),"-")</f>
        <v>-</v>
      </c>
      <c r="AC91" s="2" t="str">
        <f>IFERROR(VLOOKUP(A91,'[1]For Report Q-2 '!$A$2:$AH$3476,29,0),"-")</f>
        <v>-</v>
      </c>
      <c r="AD91" s="2" t="str">
        <f>IFERROR(VLOOKUP(A91,'[1]For Report Q-2 '!$A$2:$AH$3476,30,0),"-")</f>
        <v>-</v>
      </c>
      <c r="AE91" s="1" t="str">
        <f>IFERROR(VLOOKUP(A91,'[1]For Report Q-2 '!$A$2:$AH$3476,31,0),"-")</f>
        <v>-</v>
      </c>
      <c r="AF91" s="1" t="str">
        <f>IFERROR(VLOOKUP(A91,'[1]For Report Q-2 '!$A$2:$AH$3476,32,0),"-")</f>
        <v>-</v>
      </c>
      <c r="AG91" s="2" t="str">
        <f>IFERROR(VLOOKUP(A91,'[1]For Report Q-2 '!$A$2:$AH$3476,33,0),"-")</f>
        <v>-</v>
      </c>
      <c r="AH91" s="1" t="str">
        <f t="shared" si="1"/>
        <v>--</v>
      </c>
      <c r="AI91" t="e">
        <v>#N/A</v>
      </c>
      <c r="AJ91" t="e">
        <v>#N/A</v>
      </c>
      <c r="AK91" t="e">
        <v>#N/A</v>
      </c>
    </row>
    <row r="92" spans="1:37" x14ac:dyDescent="0.25">
      <c r="A92" s="15">
        <v>9096259</v>
      </c>
      <c r="B92" s="15" t="s">
        <v>103</v>
      </c>
      <c r="C92" s="16">
        <v>44819</v>
      </c>
      <c r="D92" s="15" t="s">
        <v>104</v>
      </c>
      <c r="E92" s="1" t="s">
        <v>86</v>
      </c>
      <c r="F92" s="15" t="s">
        <v>46</v>
      </c>
      <c r="G92" s="1" t="s">
        <v>104</v>
      </c>
      <c r="H92" s="17">
        <v>16430</v>
      </c>
      <c r="I92" s="18">
        <v>0.1643</v>
      </c>
      <c r="J92" s="1">
        <v>198913</v>
      </c>
      <c r="K92" s="1" t="s">
        <v>103</v>
      </c>
      <c r="L92" s="19">
        <v>1945513</v>
      </c>
      <c r="M92" s="1" t="s">
        <v>67</v>
      </c>
      <c r="N92" s="1" t="s">
        <v>86</v>
      </c>
      <c r="O92" s="1" t="s">
        <v>105</v>
      </c>
      <c r="P92" s="20">
        <v>198913</v>
      </c>
      <c r="Q92" s="1" t="s">
        <v>34</v>
      </c>
      <c r="R92" s="1" t="s">
        <v>89</v>
      </c>
      <c r="S92" s="1" t="s">
        <v>34</v>
      </c>
      <c r="T92" s="18">
        <f>IFERROR(VLOOKUP(A92,'[1]For Report Q-2 '!$A$2:$T$3476,20,0),"-")</f>
        <v>0.15654999999999999</v>
      </c>
      <c r="U92" s="55">
        <f>IFERROR(VLOOKUP(A92,'[1]For Report Q-2 '!$A$2:$U$3476,21,0),"-")</f>
        <v>0</v>
      </c>
      <c r="V92" s="2" t="str">
        <f>IFERROR(VLOOKUP(A92,'[1]For Report Q-2 '!$A$2:$V$3476,22,0),"-")</f>
        <v>-</v>
      </c>
      <c r="W92" s="1">
        <f>IFERROR(VLOOKUP(A92,'[1]For Report Q-2 '!$A$2:$W$3476,23,0),"-")</f>
        <v>0</v>
      </c>
      <c r="X92" s="1"/>
      <c r="Y92" s="1"/>
      <c r="Z92" s="2" t="str">
        <f>IFERROR(VLOOKUP(A92,'[1]For Report Q-2 '!$A$2:$Z$3476,26,0),"-")</f>
        <v>-</v>
      </c>
      <c r="AA92" s="1" t="str">
        <f>IFERROR(VLOOKUP(A92,'[1]For Report Q-2 '!$A$2:$AH$3476,27,0),"-")</f>
        <v>-</v>
      </c>
      <c r="AB92" s="1" t="str">
        <f>IFERROR(VLOOKUP(A92,'[1]For Report Q-2 '!$A$2:$AH$3476,28,0),"-")</f>
        <v>-</v>
      </c>
      <c r="AC92" s="2" t="str">
        <f>IFERROR(VLOOKUP(A92,'[1]For Report Q-2 '!$A$2:$AH$3476,29,0),"-")</f>
        <v>-</v>
      </c>
      <c r="AD92" s="2" t="str">
        <f>IFERROR(VLOOKUP(A92,'[1]For Report Q-2 '!$A$2:$AH$3476,30,0),"-")</f>
        <v>-</v>
      </c>
      <c r="AE92" s="1" t="str">
        <f>IFERROR(VLOOKUP(A92,'[1]For Report Q-2 '!$A$2:$AH$3476,31,0),"-")</f>
        <v>-</v>
      </c>
      <c r="AF92" s="1" t="str">
        <f>IFERROR(VLOOKUP(A92,'[1]For Report Q-2 '!$A$2:$AH$3476,32,0),"-")</f>
        <v>-</v>
      </c>
      <c r="AG92" s="2" t="str">
        <f>IFERROR(VLOOKUP(A92,'[1]For Report Q-2 '!$A$2:$AH$3476,33,0),"-")</f>
        <v>-</v>
      </c>
      <c r="AH92" s="1" t="str">
        <f t="shared" si="1"/>
        <v>--</v>
      </c>
      <c r="AI92" t="e">
        <v>#N/A</v>
      </c>
      <c r="AJ92" t="e">
        <v>#N/A</v>
      </c>
      <c r="AK92" t="e">
        <v>#N/A</v>
      </c>
    </row>
    <row r="93" spans="1:37" x14ac:dyDescent="0.25">
      <c r="A93" s="15">
        <v>9096499</v>
      </c>
      <c r="B93" s="15" t="s">
        <v>103</v>
      </c>
      <c r="C93" s="16">
        <v>44811</v>
      </c>
      <c r="D93" s="15" t="s">
        <v>104</v>
      </c>
      <c r="E93" s="1" t="s">
        <v>86</v>
      </c>
      <c r="F93" s="15" t="s">
        <v>46</v>
      </c>
      <c r="G93" s="1" t="s">
        <v>104</v>
      </c>
      <c r="H93" s="17">
        <v>11720</v>
      </c>
      <c r="I93" s="18">
        <v>0.1172</v>
      </c>
      <c r="J93" s="1">
        <v>198913</v>
      </c>
      <c r="K93" s="1" t="s">
        <v>103</v>
      </c>
      <c r="L93" s="19">
        <v>1945513</v>
      </c>
      <c r="M93" s="1" t="s">
        <v>67</v>
      </c>
      <c r="N93" s="1" t="s">
        <v>86</v>
      </c>
      <c r="O93" s="1" t="s">
        <v>105</v>
      </c>
      <c r="P93" s="20">
        <v>198913</v>
      </c>
      <c r="Q93" s="1" t="s">
        <v>34</v>
      </c>
      <c r="R93" s="1" t="s">
        <v>89</v>
      </c>
      <c r="S93" s="1" t="s">
        <v>34</v>
      </c>
      <c r="T93" s="18">
        <f>IFERROR(VLOOKUP(A93,'[1]For Report Q-2 '!$A$2:$T$3476,20,0),"-")</f>
        <v>0.1234</v>
      </c>
      <c r="U93" s="55">
        <f>IFERROR(VLOOKUP(A93,'[1]For Report Q-2 '!$A$2:$U$3476,21,0),"-")</f>
        <v>0</v>
      </c>
      <c r="V93" s="2" t="str">
        <f>IFERROR(VLOOKUP(A93,'[1]For Report Q-2 '!$A$2:$V$3476,22,0),"-")</f>
        <v>-</v>
      </c>
      <c r="W93" s="1">
        <f>IFERROR(VLOOKUP(A93,'[1]For Report Q-2 '!$A$2:$W$3476,23,0),"-")</f>
        <v>0</v>
      </c>
      <c r="X93" s="1"/>
      <c r="Y93" s="1"/>
      <c r="Z93" s="2" t="str">
        <f>IFERROR(VLOOKUP(A93,'[1]For Report Q-2 '!$A$2:$Z$3476,26,0),"-")</f>
        <v>-</v>
      </c>
      <c r="AA93" s="1" t="str">
        <f>IFERROR(VLOOKUP(A93,'[1]For Report Q-2 '!$A$2:$AH$3476,27,0),"-")</f>
        <v>-</v>
      </c>
      <c r="AB93" s="1" t="str">
        <f>IFERROR(VLOOKUP(A93,'[1]For Report Q-2 '!$A$2:$AH$3476,28,0),"-")</f>
        <v>-</v>
      </c>
      <c r="AC93" s="2" t="str">
        <f>IFERROR(VLOOKUP(A93,'[1]For Report Q-2 '!$A$2:$AH$3476,29,0),"-")</f>
        <v>-</v>
      </c>
      <c r="AD93" s="2" t="str">
        <f>IFERROR(VLOOKUP(A93,'[1]For Report Q-2 '!$A$2:$AH$3476,30,0),"-")</f>
        <v>-</v>
      </c>
      <c r="AE93" s="1" t="str">
        <f>IFERROR(VLOOKUP(A93,'[1]For Report Q-2 '!$A$2:$AH$3476,31,0),"-")</f>
        <v>-</v>
      </c>
      <c r="AF93" s="1" t="str">
        <f>IFERROR(VLOOKUP(A93,'[1]For Report Q-2 '!$A$2:$AH$3476,32,0),"-")</f>
        <v>-</v>
      </c>
      <c r="AG93" s="2" t="str">
        <f>IFERROR(VLOOKUP(A93,'[1]For Report Q-2 '!$A$2:$AH$3476,33,0),"-")</f>
        <v>-</v>
      </c>
      <c r="AH93" s="1" t="str">
        <f t="shared" si="1"/>
        <v>--</v>
      </c>
      <c r="AI93" t="e">
        <v>#N/A</v>
      </c>
      <c r="AJ93" t="e">
        <v>#N/A</v>
      </c>
      <c r="AK93" t="e">
        <v>#N/A</v>
      </c>
    </row>
    <row r="94" spans="1:37" x14ac:dyDescent="0.25">
      <c r="A94" s="15">
        <v>9096500</v>
      </c>
      <c r="B94" s="15" t="s">
        <v>103</v>
      </c>
      <c r="C94" s="16">
        <v>44840</v>
      </c>
      <c r="D94" s="15" t="s">
        <v>104</v>
      </c>
      <c r="E94" s="1" t="s">
        <v>86</v>
      </c>
      <c r="F94" s="15" t="s">
        <v>46</v>
      </c>
      <c r="G94" s="1" t="s">
        <v>104</v>
      </c>
      <c r="H94" s="17">
        <v>13765</v>
      </c>
      <c r="I94" s="18">
        <v>0.13764999999999999</v>
      </c>
      <c r="J94" s="1">
        <v>198913</v>
      </c>
      <c r="K94" s="1" t="s">
        <v>103</v>
      </c>
      <c r="L94" s="19">
        <v>1945513</v>
      </c>
      <c r="M94" s="1" t="s">
        <v>67</v>
      </c>
      <c r="N94" s="1" t="s">
        <v>86</v>
      </c>
      <c r="O94" s="1" t="s">
        <v>105</v>
      </c>
      <c r="P94" s="20">
        <v>198913</v>
      </c>
      <c r="Q94" s="1" t="s">
        <v>34</v>
      </c>
      <c r="R94" s="1" t="s">
        <v>89</v>
      </c>
      <c r="S94" s="1" t="s">
        <v>34</v>
      </c>
      <c r="T94" s="18">
        <f>IFERROR(VLOOKUP(A94,'[1]For Report Q-2 '!$A$2:$T$3476,20,0),"-")</f>
        <v>0.13145000000000001</v>
      </c>
      <c r="U94" s="55">
        <f>IFERROR(VLOOKUP(A94,'[1]For Report Q-2 '!$A$2:$U$3476,21,0),"-")</f>
        <v>0</v>
      </c>
      <c r="V94" s="2" t="str">
        <f>IFERROR(VLOOKUP(A94,'[1]For Report Q-2 '!$A$2:$V$3476,22,0),"-")</f>
        <v>-</v>
      </c>
      <c r="W94" s="1">
        <f>IFERROR(VLOOKUP(A94,'[1]For Report Q-2 '!$A$2:$W$3476,23,0),"-")</f>
        <v>0</v>
      </c>
      <c r="X94" s="1"/>
      <c r="Y94" s="1"/>
      <c r="Z94" s="2" t="str">
        <f>IFERROR(VLOOKUP(A94,'[1]For Report Q-2 '!$A$2:$Z$3476,26,0),"-")</f>
        <v>-</v>
      </c>
      <c r="AA94" s="1" t="str">
        <f>IFERROR(VLOOKUP(A94,'[1]For Report Q-2 '!$A$2:$AH$3476,27,0),"-")</f>
        <v>-</v>
      </c>
      <c r="AB94" s="1" t="str">
        <f>IFERROR(VLOOKUP(A94,'[1]For Report Q-2 '!$A$2:$AH$3476,28,0),"-")</f>
        <v>-</v>
      </c>
      <c r="AC94" s="2" t="str">
        <f>IFERROR(VLOOKUP(A94,'[1]For Report Q-2 '!$A$2:$AH$3476,29,0),"-")</f>
        <v>-</v>
      </c>
      <c r="AD94" s="2" t="str">
        <f>IFERROR(VLOOKUP(A94,'[1]For Report Q-2 '!$A$2:$AH$3476,30,0),"-")</f>
        <v>-</v>
      </c>
      <c r="AE94" s="1" t="str">
        <f>IFERROR(VLOOKUP(A94,'[1]For Report Q-2 '!$A$2:$AH$3476,31,0),"-")</f>
        <v>-</v>
      </c>
      <c r="AF94" s="1" t="str">
        <f>IFERROR(VLOOKUP(A94,'[1]For Report Q-2 '!$A$2:$AH$3476,32,0),"-")</f>
        <v>-</v>
      </c>
      <c r="AG94" s="2" t="str">
        <f>IFERROR(VLOOKUP(A94,'[1]For Report Q-2 '!$A$2:$AH$3476,33,0),"-")</f>
        <v>-</v>
      </c>
      <c r="AH94" s="1" t="str">
        <f t="shared" si="1"/>
        <v>--</v>
      </c>
      <c r="AI94" t="e">
        <v>#N/A</v>
      </c>
      <c r="AJ94" t="e">
        <v>#N/A</v>
      </c>
      <c r="AK94" t="e">
        <v>#N/A</v>
      </c>
    </row>
    <row r="95" spans="1:37" x14ac:dyDescent="0.25">
      <c r="A95" s="15">
        <v>9096501</v>
      </c>
      <c r="B95" s="15" t="s">
        <v>103</v>
      </c>
      <c r="C95" s="16">
        <v>44840</v>
      </c>
      <c r="D95" s="15" t="s">
        <v>104</v>
      </c>
      <c r="E95" s="1" t="s">
        <v>86</v>
      </c>
      <c r="F95" s="15" t="s">
        <v>46</v>
      </c>
      <c r="G95" s="1" t="s">
        <v>104</v>
      </c>
      <c r="H95" s="17">
        <v>7910</v>
      </c>
      <c r="I95" s="18">
        <v>7.9100000000000004E-2</v>
      </c>
      <c r="J95" s="1">
        <v>198913</v>
      </c>
      <c r="K95" s="1" t="s">
        <v>103</v>
      </c>
      <c r="L95" s="19">
        <v>1945513</v>
      </c>
      <c r="M95" s="1" t="s">
        <v>67</v>
      </c>
      <c r="N95" s="1" t="s">
        <v>86</v>
      </c>
      <c r="O95" s="1" t="s">
        <v>105</v>
      </c>
      <c r="P95" s="20">
        <v>198913</v>
      </c>
      <c r="Q95" s="1" t="s">
        <v>34</v>
      </c>
      <c r="R95" s="1" t="s">
        <v>89</v>
      </c>
      <c r="S95" s="1" t="s">
        <v>34</v>
      </c>
      <c r="T95" s="18">
        <f>IFERROR(VLOOKUP(A95,'[1]For Report Q-2 '!$A$2:$T$3476,20,0),"-")</f>
        <v>8.0649999999999999E-2</v>
      </c>
      <c r="U95" s="55">
        <f>IFERROR(VLOOKUP(A95,'[1]For Report Q-2 '!$A$2:$U$3476,21,0),"-")</f>
        <v>0</v>
      </c>
      <c r="V95" s="2" t="str">
        <f>IFERROR(VLOOKUP(A95,'[1]For Report Q-2 '!$A$2:$V$3476,22,0),"-")</f>
        <v>-</v>
      </c>
      <c r="W95" s="1">
        <f>IFERROR(VLOOKUP(A95,'[1]For Report Q-2 '!$A$2:$W$3476,23,0),"-")</f>
        <v>0</v>
      </c>
      <c r="X95" s="1"/>
      <c r="Y95" s="1"/>
      <c r="Z95" s="2" t="str">
        <f>IFERROR(VLOOKUP(A95,'[1]For Report Q-2 '!$A$2:$Z$3476,26,0),"-")</f>
        <v>-</v>
      </c>
      <c r="AA95" s="1" t="str">
        <f>IFERROR(VLOOKUP(A95,'[1]For Report Q-2 '!$A$2:$AH$3476,27,0),"-")</f>
        <v>-</v>
      </c>
      <c r="AB95" s="1" t="str">
        <f>IFERROR(VLOOKUP(A95,'[1]For Report Q-2 '!$A$2:$AH$3476,28,0),"-")</f>
        <v>-</v>
      </c>
      <c r="AC95" s="2" t="str">
        <f>IFERROR(VLOOKUP(A95,'[1]For Report Q-2 '!$A$2:$AH$3476,29,0),"-")</f>
        <v>-</v>
      </c>
      <c r="AD95" s="2" t="str">
        <f>IFERROR(VLOOKUP(A95,'[1]For Report Q-2 '!$A$2:$AH$3476,30,0),"-")</f>
        <v>-</v>
      </c>
      <c r="AE95" s="1" t="str">
        <f>IFERROR(VLOOKUP(A95,'[1]For Report Q-2 '!$A$2:$AH$3476,31,0),"-")</f>
        <v>-</v>
      </c>
      <c r="AF95" s="1" t="str">
        <f>IFERROR(VLOOKUP(A95,'[1]For Report Q-2 '!$A$2:$AH$3476,32,0),"-")</f>
        <v>-</v>
      </c>
      <c r="AG95" s="2" t="str">
        <f>IFERROR(VLOOKUP(A95,'[1]For Report Q-2 '!$A$2:$AH$3476,33,0),"-")</f>
        <v>-</v>
      </c>
      <c r="AH95" s="1" t="str">
        <f t="shared" si="1"/>
        <v>--</v>
      </c>
      <c r="AI95" t="e">
        <v>#N/A</v>
      </c>
      <c r="AJ95" t="e">
        <v>#N/A</v>
      </c>
      <c r="AK95" t="e">
        <v>#N/A</v>
      </c>
    </row>
    <row r="96" spans="1:37" x14ac:dyDescent="0.25">
      <c r="A96" s="15">
        <v>9096502</v>
      </c>
      <c r="B96" s="15" t="s">
        <v>103</v>
      </c>
      <c r="C96" s="16">
        <v>44736</v>
      </c>
      <c r="D96" s="15" t="s">
        <v>104</v>
      </c>
      <c r="E96" s="1" t="s">
        <v>86</v>
      </c>
      <c r="F96" s="15" t="s">
        <v>46</v>
      </c>
      <c r="G96" s="1" t="s">
        <v>104</v>
      </c>
      <c r="H96" s="17">
        <v>27045</v>
      </c>
      <c r="I96" s="18">
        <v>0.27045000000000002</v>
      </c>
      <c r="J96" s="1">
        <v>198913</v>
      </c>
      <c r="K96" s="1" t="s">
        <v>103</v>
      </c>
      <c r="L96" s="19">
        <v>1945513</v>
      </c>
      <c r="M96" s="1" t="s">
        <v>67</v>
      </c>
      <c r="N96" s="1" t="s">
        <v>86</v>
      </c>
      <c r="O96" s="1" t="s">
        <v>105</v>
      </c>
      <c r="P96" s="20">
        <v>198913</v>
      </c>
      <c r="Q96" s="1" t="s">
        <v>34</v>
      </c>
      <c r="R96" s="1" t="s">
        <v>89</v>
      </c>
      <c r="S96" s="1" t="s">
        <v>34</v>
      </c>
      <c r="T96" s="18">
        <f>IFERROR(VLOOKUP(A96,'[1]For Report Q-2 '!$A$2:$T$3476,20,0),"-")</f>
        <v>0.28439999999999999</v>
      </c>
      <c r="U96" s="55">
        <f>IFERROR(VLOOKUP(A96,'[1]For Report Q-2 '!$A$2:$U$3476,21,0),"-")</f>
        <v>0</v>
      </c>
      <c r="V96" s="2" t="str">
        <f>IFERROR(VLOOKUP(A96,'[1]For Report Q-2 '!$A$2:$V$3476,22,0),"-")</f>
        <v>-</v>
      </c>
      <c r="W96" s="1">
        <f>IFERROR(VLOOKUP(A96,'[1]For Report Q-2 '!$A$2:$W$3476,23,0),"-")</f>
        <v>0</v>
      </c>
      <c r="X96" s="1"/>
      <c r="Y96" s="1"/>
      <c r="Z96" s="2" t="str">
        <f>IFERROR(VLOOKUP(A96,'[1]For Report Q-2 '!$A$2:$Z$3476,26,0),"-")</f>
        <v>-</v>
      </c>
      <c r="AA96" s="1" t="str">
        <f>IFERROR(VLOOKUP(A96,'[1]For Report Q-2 '!$A$2:$AH$3476,27,0),"-")</f>
        <v>-</v>
      </c>
      <c r="AB96" s="1" t="str">
        <f>IFERROR(VLOOKUP(A96,'[1]For Report Q-2 '!$A$2:$AH$3476,28,0),"-")</f>
        <v>-</v>
      </c>
      <c r="AC96" s="2" t="str">
        <f>IFERROR(VLOOKUP(A96,'[1]For Report Q-2 '!$A$2:$AH$3476,29,0),"-")</f>
        <v>-</v>
      </c>
      <c r="AD96" s="2" t="str">
        <f>IFERROR(VLOOKUP(A96,'[1]For Report Q-2 '!$A$2:$AH$3476,30,0),"-")</f>
        <v>-</v>
      </c>
      <c r="AE96" s="1" t="str">
        <f>IFERROR(VLOOKUP(A96,'[1]For Report Q-2 '!$A$2:$AH$3476,31,0),"-")</f>
        <v>-</v>
      </c>
      <c r="AF96" s="1" t="str">
        <f>IFERROR(VLOOKUP(A96,'[1]For Report Q-2 '!$A$2:$AH$3476,32,0),"-")</f>
        <v>-</v>
      </c>
      <c r="AG96" s="2" t="str">
        <f>IFERROR(VLOOKUP(A96,'[1]For Report Q-2 '!$A$2:$AH$3476,33,0),"-")</f>
        <v>-</v>
      </c>
      <c r="AH96" s="1" t="str">
        <f t="shared" si="1"/>
        <v>--</v>
      </c>
      <c r="AI96" t="e">
        <v>#N/A</v>
      </c>
      <c r="AJ96" t="e">
        <v>#N/A</v>
      </c>
      <c r="AK96" t="e">
        <v>#N/A</v>
      </c>
    </row>
    <row r="97" spans="1:37" x14ac:dyDescent="0.25">
      <c r="A97" s="15">
        <v>9096505</v>
      </c>
      <c r="B97" s="15" t="s">
        <v>103</v>
      </c>
      <c r="C97" s="16">
        <v>44834</v>
      </c>
      <c r="D97" s="15" t="s">
        <v>104</v>
      </c>
      <c r="E97" s="1" t="s">
        <v>86</v>
      </c>
      <c r="F97" s="15" t="s">
        <v>46</v>
      </c>
      <c r="G97" s="1" t="s">
        <v>104</v>
      </c>
      <c r="H97" s="17">
        <v>8890</v>
      </c>
      <c r="I97" s="18">
        <v>8.8900000000000007E-2</v>
      </c>
      <c r="J97" s="1">
        <v>198913</v>
      </c>
      <c r="K97" s="1" t="s">
        <v>103</v>
      </c>
      <c r="L97" s="19">
        <v>1945513</v>
      </c>
      <c r="M97" s="1" t="s">
        <v>67</v>
      </c>
      <c r="N97" s="1" t="s">
        <v>86</v>
      </c>
      <c r="O97" s="1" t="s">
        <v>105</v>
      </c>
      <c r="P97" s="20">
        <v>198913</v>
      </c>
      <c r="Q97" s="1" t="s">
        <v>34</v>
      </c>
      <c r="R97" s="1" t="s">
        <v>89</v>
      </c>
      <c r="S97" s="1" t="s">
        <v>34</v>
      </c>
      <c r="T97" s="18">
        <f>IFERROR(VLOOKUP(A97,'[1]For Report Q-2 '!$A$2:$T$3476,20,0),"-")</f>
        <v>9.0450000000000003E-2</v>
      </c>
      <c r="U97" s="55">
        <f>IFERROR(VLOOKUP(A97,'[1]For Report Q-2 '!$A$2:$U$3476,21,0),"-")</f>
        <v>0</v>
      </c>
      <c r="V97" s="2" t="str">
        <f>IFERROR(VLOOKUP(A97,'[1]For Report Q-2 '!$A$2:$V$3476,22,0),"-")</f>
        <v>-</v>
      </c>
      <c r="W97" s="1">
        <f>IFERROR(VLOOKUP(A97,'[1]For Report Q-2 '!$A$2:$W$3476,23,0),"-")</f>
        <v>0</v>
      </c>
      <c r="X97" s="1"/>
      <c r="Y97" s="1"/>
      <c r="Z97" s="2" t="str">
        <f>IFERROR(VLOOKUP(A97,'[1]For Report Q-2 '!$A$2:$Z$3476,26,0),"-")</f>
        <v>-</v>
      </c>
      <c r="AA97" s="1" t="str">
        <f>IFERROR(VLOOKUP(A97,'[1]For Report Q-2 '!$A$2:$AH$3476,27,0),"-")</f>
        <v>-</v>
      </c>
      <c r="AB97" s="1" t="str">
        <f>IFERROR(VLOOKUP(A97,'[1]For Report Q-2 '!$A$2:$AH$3476,28,0),"-")</f>
        <v>-</v>
      </c>
      <c r="AC97" s="2" t="str">
        <f>IFERROR(VLOOKUP(A97,'[1]For Report Q-2 '!$A$2:$AH$3476,29,0),"-")</f>
        <v>-</v>
      </c>
      <c r="AD97" s="2" t="str">
        <f>IFERROR(VLOOKUP(A97,'[1]For Report Q-2 '!$A$2:$AH$3476,30,0),"-")</f>
        <v>-</v>
      </c>
      <c r="AE97" s="1" t="str">
        <f>IFERROR(VLOOKUP(A97,'[1]For Report Q-2 '!$A$2:$AH$3476,31,0),"-")</f>
        <v>-</v>
      </c>
      <c r="AF97" s="1" t="str">
        <f>IFERROR(VLOOKUP(A97,'[1]For Report Q-2 '!$A$2:$AH$3476,32,0),"-")</f>
        <v>-</v>
      </c>
      <c r="AG97" s="2" t="str">
        <f>IFERROR(VLOOKUP(A97,'[1]For Report Q-2 '!$A$2:$AH$3476,33,0),"-")</f>
        <v>-</v>
      </c>
      <c r="AH97" s="1" t="str">
        <f t="shared" si="1"/>
        <v>--</v>
      </c>
      <c r="AI97" t="e">
        <v>#N/A</v>
      </c>
      <c r="AJ97" t="e">
        <v>#N/A</v>
      </c>
      <c r="AK97" t="e">
        <v>#N/A</v>
      </c>
    </row>
    <row r="98" spans="1:37" x14ac:dyDescent="0.25">
      <c r="A98" s="15">
        <v>9097577</v>
      </c>
      <c r="B98" s="15" t="s">
        <v>103</v>
      </c>
      <c r="C98" s="16">
        <v>45083</v>
      </c>
      <c r="D98" s="15" t="s">
        <v>28</v>
      </c>
      <c r="E98" s="1" t="s">
        <v>86</v>
      </c>
      <c r="F98" s="15" t="s">
        <v>46</v>
      </c>
      <c r="G98" s="1" t="s">
        <v>28</v>
      </c>
      <c r="H98" s="17">
        <v>18765</v>
      </c>
      <c r="I98" s="18">
        <v>0.18765000000000001</v>
      </c>
      <c r="J98" s="1">
        <v>198913</v>
      </c>
      <c r="K98" s="1" t="s">
        <v>103</v>
      </c>
      <c r="L98" s="19">
        <v>1945513</v>
      </c>
      <c r="M98" s="1" t="s">
        <v>67</v>
      </c>
      <c r="N98" s="1" t="s">
        <v>86</v>
      </c>
      <c r="O98" s="1" t="s">
        <v>38</v>
      </c>
      <c r="P98" s="20">
        <v>198913</v>
      </c>
      <c r="Q98" s="1" t="s">
        <v>34</v>
      </c>
      <c r="R98" s="1" t="s">
        <v>89</v>
      </c>
      <c r="S98" s="1" t="s">
        <v>34</v>
      </c>
      <c r="T98" s="18">
        <f>IFERROR(VLOOKUP(A98,'[1]For Report Q-2 '!$A$2:$T$3476,20,0),"-")</f>
        <v>0.183</v>
      </c>
      <c r="U98" s="55">
        <f>IFERROR(VLOOKUP(A98,'[1]For Report Q-2 '!$A$2:$U$3476,21,0),"-")</f>
        <v>0</v>
      </c>
      <c r="V98" s="2" t="str">
        <f>IFERROR(VLOOKUP(A98,'[1]For Report Q-2 '!$A$2:$V$3476,22,0),"-")</f>
        <v>-</v>
      </c>
      <c r="W98" s="1">
        <f>IFERROR(VLOOKUP(A98,'[1]For Report Q-2 '!$A$2:$W$3476,23,0),"-")</f>
        <v>0</v>
      </c>
      <c r="X98" s="1"/>
      <c r="Y98" s="1"/>
      <c r="Z98" s="2" t="str">
        <f>IFERROR(VLOOKUP(A98,'[1]For Report Q-2 '!$A$2:$Z$3476,26,0),"-")</f>
        <v>-</v>
      </c>
      <c r="AA98" s="1" t="str">
        <f>IFERROR(VLOOKUP(A98,'[1]For Report Q-2 '!$A$2:$AH$3476,27,0),"-")</f>
        <v>-</v>
      </c>
      <c r="AB98" s="1" t="str">
        <f>IFERROR(VLOOKUP(A98,'[1]For Report Q-2 '!$A$2:$AH$3476,28,0),"-")</f>
        <v>-</v>
      </c>
      <c r="AC98" s="2" t="str">
        <f>IFERROR(VLOOKUP(A98,'[1]For Report Q-2 '!$A$2:$AH$3476,29,0),"-")</f>
        <v>-</v>
      </c>
      <c r="AD98" s="2" t="str">
        <f>IFERROR(VLOOKUP(A98,'[1]For Report Q-2 '!$A$2:$AH$3476,30,0),"-")</f>
        <v>-</v>
      </c>
      <c r="AE98" s="1" t="str">
        <f>IFERROR(VLOOKUP(A98,'[1]For Report Q-2 '!$A$2:$AH$3476,31,0),"-")</f>
        <v>-</v>
      </c>
      <c r="AF98" s="1" t="str">
        <f>IFERROR(VLOOKUP(A98,'[1]For Report Q-2 '!$A$2:$AH$3476,32,0),"-")</f>
        <v>-</v>
      </c>
      <c r="AG98" s="2" t="str">
        <f>IFERROR(VLOOKUP(A98,'[1]For Report Q-2 '!$A$2:$AH$3476,33,0),"-")</f>
        <v>-</v>
      </c>
      <c r="AH98" s="1" t="str">
        <f t="shared" si="1"/>
        <v>--</v>
      </c>
      <c r="AI98" t="e">
        <v>#N/A</v>
      </c>
      <c r="AJ98" t="e">
        <v>#N/A</v>
      </c>
      <c r="AK98" t="e">
        <v>#N/A</v>
      </c>
    </row>
    <row r="99" spans="1:37" x14ac:dyDescent="0.25">
      <c r="A99" s="15">
        <v>9097578</v>
      </c>
      <c r="B99" s="15" t="s">
        <v>103</v>
      </c>
      <c r="C99" s="16">
        <v>45090</v>
      </c>
      <c r="D99" s="15" t="s">
        <v>28</v>
      </c>
      <c r="E99" s="1" t="s">
        <v>86</v>
      </c>
      <c r="F99" s="15" t="s">
        <v>46</v>
      </c>
      <c r="G99" s="1" t="s">
        <v>28</v>
      </c>
      <c r="H99" s="17">
        <v>7205</v>
      </c>
      <c r="I99" s="18">
        <v>7.2050000000000003E-2</v>
      </c>
      <c r="J99" s="1">
        <v>198913</v>
      </c>
      <c r="K99" s="1" t="s">
        <v>103</v>
      </c>
      <c r="L99" s="19">
        <v>1945513</v>
      </c>
      <c r="M99" s="1" t="s">
        <v>67</v>
      </c>
      <c r="N99" s="1" t="s">
        <v>86</v>
      </c>
      <c r="O99" s="1" t="s">
        <v>38</v>
      </c>
      <c r="P99" s="20">
        <v>198913</v>
      </c>
      <c r="Q99" s="1" t="s">
        <v>34</v>
      </c>
      <c r="R99" s="1" t="s">
        <v>89</v>
      </c>
      <c r="S99" s="1" t="s">
        <v>34</v>
      </c>
      <c r="T99" s="18">
        <f>IFERROR(VLOOKUP(A99,'[1]For Report Q-2 '!$A$2:$T$3476,20,0),"-")</f>
        <v>6.8949999999999997E-2</v>
      </c>
      <c r="U99" s="55">
        <f>IFERROR(VLOOKUP(A99,'[1]For Report Q-2 '!$A$2:$U$3476,21,0),"-")</f>
        <v>0</v>
      </c>
      <c r="V99" s="2" t="str">
        <f>IFERROR(VLOOKUP(A99,'[1]For Report Q-2 '!$A$2:$V$3476,22,0),"-")</f>
        <v>-</v>
      </c>
      <c r="W99" s="1">
        <f>IFERROR(VLOOKUP(A99,'[1]For Report Q-2 '!$A$2:$W$3476,23,0),"-")</f>
        <v>0</v>
      </c>
      <c r="X99" s="1"/>
      <c r="Y99" s="1"/>
      <c r="Z99" s="2" t="str">
        <f>IFERROR(VLOOKUP(A99,'[1]For Report Q-2 '!$A$2:$Z$3476,26,0),"-")</f>
        <v>-</v>
      </c>
      <c r="AA99" s="1" t="str">
        <f>IFERROR(VLOOKUP(A99,'[1]For Report Q-2 '!$A$2:$AH$3476,27,0),"-")</f>
        <v>-</v>
      </c>
      <c r="AB99" s="1" t="str">
        <f>IFERROR(VLOOKUP(A99,'[1]For Report Q-2 '!$A$2:$AH$3476,28,0),"-")</f>
        <v>-</v>
      </c>
      <c r="AC99" s="2" t="str">
        <f>IFERROR(VLOOKUP(A99,'[1]For Report Q-2 '!$A$2:$AH$3476,29,0),"-")</f>
        <v>-</v>
      </c>
      <c r="AD99" s="2" t="str">
        <f>IFERROR(VLOOKUP(A99,'[1]For Report Q-2 '!$A$2:$AH$3476,30,0),"-")</f>
        <v>-</v>
      </c>
      <c r="AE99" s="1" t="str">
        <f>IFERROR(VLOOKUP(A99,'[1]For Report Q-2 '!$A$2:$AH$3476,31,0),"-")</f>
        <v>-</v>
      </c>
      <c r="AF99" s="1" t="str">
        <f>IFERROR(VLOOKUP(A99,'[1]For Report Q-2 '!$A$2:$AH$3476,32,0),"-")</f>
        <v>-</v>
      </c>
      <c r="AG99" s="2" t="str">
        <f>IFERROR(VLOOKUP(A99,'[1]For Report Q-2 '!$A$2:$AH$3476,33,0),"-")</f>
        <v>-</v>
      </c>
      <c r="AH99" s="1" t="str">
        <f t="shared" si="1"/>
        <v>--</v>
      </c>
      <c r="AI99" t="e">
        <v>#N/A</v>
      </c>
      <c r="AJ99" t="e">
        <v>#N/A</v>
      </c>
      <c r="AK99" t="e">
        <v>#N/A</v>
      </c>
    </row>
    <row r="100" spans="1:37" x14ac:dyDescent="0.25">
      <c r="A100" s="15">
        <v>9098872</v>
      </c>
      <c r="B100" s="15" t="s">
        <v>103</v>
      </c>
      <c r="C100" s="16">
        <v>44766</v>
      </c>
      <c r="D100" s="15" t="s">
        <v>28</v>
      </c>
      <c r="E100" s="1" t="s">
        <v>86</v>
      </c>
      <c r="F100" s="15" t="s">
        <v>46</v>
      </c>
      <c r="G100" s="1" t="s">
        <v>28</v>
      </c>
      <c r="H100" s="17">
        <v>18265</v>
      </c>
      <c r="I100" s="18">
        <v>0.18265000000000001</v>
      </c>
      <c r="J100" s="1">
        <v>198913</v>
      </c>
      <c r="K100" s="1" t="s">
        <v>103</v>
      </c>
      <c r="L100" s="19">
        <v>1945513</v>
      </c>
      <c r="M100" s="1" t="s">
        <v>67</v>
      </c>
      <c r="N100" s="1" t="s">
        <v>86</v>
      </c>
      <c r="O100" s="1" t="s">
        <v>38</v>
      </c>
      <c r="P100" s="20">
        <v>198913</v>
      </c>
      <c r="Q100" s="1" t="s">
        <v>34</v>
      </c>
      <c r="R100" s="1" t="s">
        <v>89</v>
      </c>
      <c r="S100" s="1" t="s">
        <v>34</v>
      </c>
      <c r="T100" s="18">
        <f>IFERROR(VLOOKUP(A100,'[1]For Report Q-2 '!$A$2:$T$3476,20,0),"-")</f>
        <v>0.17960000000000001</v>
      </c>
      <c r="U100" s="55">
        <f>IFERROR(VLOOKUP(A100,'[1]For Report Q-2 '!$A$2:$U$3476,21,0),"-")</f>
        <v>0</v>
      </c>
      <c r="V100" s="2" t="str">
        <f>IFERROR(VLOOKUP(A100,'[1]For Report Q-2 '!$A$2:$V$3476,22,0),"-")</f>
        <v>-</v>
      </c>
      <c r="W100" s="1">
        <f>IFERROR(VLOOKUP(A100,'[1]For Report Q-2 '!$A$2:$W$3476,23,0),"-")</f>
        <v>0</v>
      </c>
      <c r="X100" s="1"/>
      <c r="Y100" s="1"/>
      <c r="Z100" s="2" t="str">
        <f>IFERROR(VLOOKUP(A100,'[1]For Report Q-2 '!$A$2:$Z$3476,26,0),"-")</f>
        <v>-</v>
      </c>
      <c r="AA100" s="1" t="str">
        <f>IFERROR(VLOOKUP(A100,'[1]For Report Q-2 '!$A$2:$AH$3476,27,0),"-")</f>
        <v>-</v>
      </c>
      <c r="AB100" s="1" t="str">
        <f>IFERROR(VLOOKUP(A100,'[1]For Report Q-2 '!$A$2:$AH$3476,28,0),"-")</f>
        <v>-</v>
      </c>
      <c r="AC100" s="2" t="str">
        <f>IFERROR(VLOOKUP(A100,'[1]For Report Q-2 '!$A$2:$AH$3476,29,0),"-")</f>
        <v>-</v>
      </c>
      <c r="AD100" s="2" t="str">
        <f>IFERROR(VLOOKUP(A100,'[1]For Report Q-2 '!$A$2:$AH$3476,30,0),"-")</f>
        <v>-</v>
      </c>
      <c r="AE100" s="1" t="str">
        <f>IFERROR(VLOOKUP(A100,'[1]For Report Q-2 '!$A$2:$AH$3476,31,0),"-")</f>
        <v>-</v>
      </c>
      <c r="AF100" s="1" t="str">
        <f>IFERROR(VLOOKUP(A100,'[1]For Report Q-2 '!$A$2:$AH$3476,32,0),"-")</f>
        <v>-</v>
      </c>
      <c r="AG100" s="2" t="str">
        <f>IFERROR(VLOOKUP(A100,'[1]For Report Q-2 '!$A$2:$AH$3476,33,0),"-")</f>
        <v>-</v>
      </c>
      <c r="AH100" s="1" t="str">
        <f t="shared" si="1"/>
        <v>--</v>
      </c>
      <c r="AI100" t="e">
        <v>#N/A</v>
      </c>
      <c r="AJ100" t="e">
        <v>#N/A</v>
      </c>
      <c r="AK100" t="e">
        <v>#N/A</v>
      </c>
    </row>
    <row r="101" spans="1:37" x14ac:dyDescent="0.25">
      <c r="A101" s="15">
        <v>9100147</v>
      </c>
      <c r="B101" s="15" t="s">
        <v>103</v>
      </c>
      <c r="C101" s="16">
        <v>44790</v>
      </c>
      <c r="D101" s="15" t="s">
        <v>104</v>
      </c>
      <c r="E101" s="1" t="s">
        <v>86</v>
      </c>
      <c r="F101" s="15" t="s">
        <v>46</v>
      </c>
      <c r="G101" s="1" t="s">
        <v>104</v>
      </c>
      <c r="H101" s="17">
        <v>19290</v>
      </c>
      <c r="I101" s="18">
        <v>0.19289999999999999</v>
      </c>
      <c r="J101" s="1">
        <v>198913</v>
      </c>
      <c r="K101" s="1" t="s">
        <v>103</v>
      </c>
      <c r="L101" s="19">
        <v>1945513</v>
      </c>
      <c r="M101" s="1" t="s">
        <v>67</v>
      </c>
      <c r="N101" s="1" t="s">
        <v>86</v>
      </c>
      <c r="O101" s="1" t="s">
        <v>105</v>
      </c>
      <c r="P101" s="20">
        <v>198913</v>
      </c>
      <c r="Q101" s="1" t="s">
        <v>34</v>
      </c>
      <c r="R101" s="1" t="s">
        <v>89</v>
      </c>
      <c r="S101" s="1" t="s">
        <v>34</v>
      </c>
      <c r="T101" s="18">
        <f>IFERROR(VLOOKUP(A101,'[1]For Report Q-2 '!$A$2:$T$3476,20,0),"-")</f>
        <v>0.19289999999999999</v>
      </c>
      <c r="U101" s="55">
        <f>IFERROR(VLOOKUP(A101,'[1]For Report Q-2 '!$A$2:$U$3476,21,0),"-")</f>
        <v>0</v>
      </c>
      <c r="V101" s="2" t="str">
        <f>IFERROR(VLOOKUP(A101,'[1]For Report Q-2 '!$A$2:$V$3476,22,0),"-")</f>
        <v>-</v>
      </c>
      <c r="W101" s="1">
        <f>IFERROR(VLOOKUP(A101,'[1]For Report Q-2 '!$A$2:$W$3476,23,0),"-")</f>
        <v>0</v>
      </c>
      <c r="X101" s="1"/>
      <c r="Y101" s="1"/>
      <c r="Z101" s="2" t="str">
        <f>IFERROR(VLOOKUP(A101,'[1]For Report Q-2 '!$A$2:$Z$3476,26,0),"-")</f>
        <v>-</v>
      </c>
      <c r="AA101" s="1" t="str">
        <f>IFERROR(VLOOKUP(A101,'[1]For Report Q-2 '!$A$2:$AH$3476,27,0),"-")</f>
        <v>-</v>
      </c>
      <c r="AB101" s="1" t="str">
        <f>IFERROR(VLOOKUP(A101,'[1]For Report Q-2 '!$A$2:$AH$3476,28,0),"-")</f>
        <v>-</v>
      </c>
      <c r="AC101" s="2" t="str">
        <f>IFERROR(VLOOKUP(A101,'[1]For Report Q-2 '!$A$2:$AH$3476,29,0),"-")</f>
        <v>-</v>
      </c>
      <c r="AD101" s="2" t="str">
        <f>IFERROR(VLOOKUP(A101,'[1]For Report Q-2 '!$A$2:$AH$3476,30,0),"-")</f>
        <v>-</v>
      </c>
      <c r="AE101" s="1" t="str">
        <f>IFERROR(VLOOKUP(A101,'[1]For Report Q-2 '!$A$2:$AH$3476,31,0),"-")</f>
        <v>-</v>
      </c>
      <c r="AF101" s="1" t="str">
        <f>IFERROR(VLOOKUP(A101,'[1]For Report Q-2 '!$A$2:$AH$3476,32,0),"-")</f>
        <v>-</v>
      </c>
      <c r="AG101" s="2" t="str">
        <f>IFERROR(VLOOKUP(A101,'[1]For Report Q-2 '!$A$2:$AH$3476,33,0),"-")</f>
        <v>-</v>
      </c>
      <c r="AH101" s="1" t="str">
        <f t="shared" si="1"/>
        <v>--</v>
      </c>
      <c r="AI101" t="e">
        <v>#N/A</v>
      </c>
      <c r="AJ101" t="e">
        <v>#N/A</v>
      </c>
      <c r="AK101" t="e">
        <v>#N/A</v>
      </c>
    </row>
    <row r="102" spans="1:37" x14ac:dyDescent="0.25">
      <c r="A102" s="15">
        <v>9100653</v>
      </c>
      <c r="B102" s="15" t="s">
        <v>103</v>
      </c>
      <c r="C102" s="16">
        <v>44840</v>
      </c>
      <c r="D102" s="15" t="s">
        <v>28</v>
      </c>
      <c r="E102" s="1" t="s">
        <v>86</v>
      </c>
      <c r="F102" s="15" t="s">
        <v>46</v>
      </c>
      <c r="G102" s="1" t="s">
        <v>28</v>
      </c>
      <c r="H102" s="17">
        <v>7145</v>
      </c>
      <c r="I102" s="18">
        <v>7.145E-2</v>
      </c>
      <c r="J102" s="1">
        <v>198913</v>
      </c>
      <c r="K102" s="1" t="s">
        <v>103</v>
      </c>
      <c r="L102" s="19">
        <v>1945513</v>
      </c>
      <c r="M102" s="1" t="s">
        <v>67</v>
      </c>
      <c r="N102" s="1" t="s">
        <v>86</v>
      </c>
      <c r="O102" s="1" t="s">
        <v>32</v>
      </c>
      <c r="P102" s="20">
        <v>198913</v>
      </c>
      <c r="Q102" s="1" t="s">
        <v>34</v>
      </c>
      <c r="R102" s="1" t="s">
        <v>89</v>
      </c>
      <c r="S102" s="1" t="s">
        <v>34</v>
      </c>
      <c r="T102" s="18">
        <f>IFERROR(VLOOKUP(A102,'[1]For Report Q-2 '!$A$2:$T$3476,20,0),"-")</f>
        <v>7.4550000000000005E-2</v>
      </c>
      <c r="U102" s="55">
        <f>IFERROR(VLOOKUP(A102,'[1]For Report Q-2 '!$A$2:$U$3476,21,0),"-")</f>
        <v>0</v>
      </c>
      <c r="V102" s="2" t="str">
        <f>IFERROR(VLOOKUP(A102,'[1]For Report Q-2 '!$A$2:$V$3476,22,0),"-")</f>
        <v>-</v>
      </c>
      <c r="W102" s="1">
        <f>IFERROR(VLOOKUP(A102,'[1]For Report Q-2 '!$A$2:$W$3476,23,0),"-")</f>
        <v>0</v>
      </c>
      <c r="X102" s="1"/>
      <c r="Y102" s="1"/>
      <c r="Z102" s="2" t="str">
        <f>IFERROR(VLOOKUP(A102,'[1]For Report Q-2 '!$A$2:$Z$3476,26,0),"-")</f>
        <v>-</v>
      </c>
      <c r="AA102" s="1" t="str">
        <f>IFERROR(VLOOKUP(A102,'[1]For Report Q-2 '!$A$2:$AH$3476,27,0),"-")</f>
        <v>-</v>
      </c>
      <c r="AB102" s="1" t="str">
        <f>IFERROR(VLOOKUP(A102,'[1]For Report Q-2 '!$A$2:$AH$3476,28,0),"-")</f>
        <v>-</v>
      </c>
      <c r="AC102" s="2" t="str">
        <f>IFERROR(VLOOKUP(A102,'[1]For Report Q-2 '!$A$2:$AH$3476,29,0),"-")</f>
        <v>-</v>
      </c>
      <c r="AD102" s="2" t="str">
        <f>IFERROR(VLOOKUP(A102,'[1]For Report Q-2 '!$A$2:$AH$3476,30,0),"-")</f>
        <v>-</v>
      </c>
      <c r="AE102" s="1" t="str">
        <f>IFERROR(VLOOKUP(A102,'[1]For Report Q-2 '!$A$2:$AH$3476,31,0),"-")</f>
        <v>-</v>
      </c>
      <c r="AF102" s="1" t="str">
        <f>IFERROR(VLOOKUP(A102,'[1]For Report Q-2 '!$A$2:$AH$3476,32,0),"-")</f>
        <v>-</v>
      </c>
      <c r="AG102" s="2" t="str">
        <f>IFERROR(VLOOKUP(A102,'[1]For Report Q-2 '!$A$2:$AH$3476,33,0),"-")</f>
        <v>-</v>
      </c>
      <c r="AH102" s="1" t="str">
        <f t="shared" si="1"/>
        <v>--</v>
      </c>
      <c r="AI102" t="e">
        <v>#N/A</v>
      </c>
      <c r="AJ102" t="e">
        <v>#N/A</v>
      </c>
      <c r="AK102" t="e">
        <v>#N/A</v>
      </c>
    </row>
    <row r="103" spans="1:37" x14ac:dyDescent="0.25">
      <c r="A103" s="15">
        <v>9100654</v>
      </c>
      <c r="B103" s="15" t="s">
        <v>103</v>
      </c>
      <c r="C103" s="16">
        <v>44840</v>
      </c>
      <c r="D103" s="15" t="s">
        <v>28</v>
      </c>
      <c r="E103" s="1" t="s">
        <v>86</v>
      </c>
      <c r="F103" s="15" t="s">
        <v>46</v>
      </c>
      <c r="G103" s="1" t="s">
        <v>28</v>
      </c>
      <c r="H103" s="17">
        <v>6955</v>
      </c>
      <c r="I103" s="18">
        <v>6.9550000000000001E-2</v>
      </c>
      <c r="J103" s="1">
        <v>198913</v>
      </c>
      <c r="K103" s="1" t="s">
        <v>103</v>
      </c>
      <c r="L103" s="19">
        <v>1945513</v>
      </c>
      <c r="M103" s="1" t="s">
        <v>67</v>
      </c>
      <c r="N103" s="1" t="s">
        <v>86</v>
      </c>
      <c r="O103" s="1" t="s">
        <v>32</v>
      </c>
      <c r="P103" s="20">
        <v>198913</v>
      </c>
      <c r="Q103" s="1" t="s">
        <v>34</v>
      </c>
      <c r="R103" s="1" t="s">
        <v>89</v>
      </c>
      <c r="S103" s="1" t="s">
        <v>34</v>
      </c>
      <c r="T103" s="18">
        <f>IFERROR(VLOOKUP(A103,'[1]For Report Q-2 '!$A$2:$T$3476,20,0),"-")</f>
        <v>6.6449999999999995E-2</v>
      </c>
      <c r="U103" s="55">
        <f>IFERROR(VLOOKUP(A103,'[1]For Report Q-2 '!$A$2:$U$3476,21,0),"-")</f>
        <v>0</v>
      </c>
      <c r="V103" s="2" t="str">
        <f>IFERROR(VLOOKUP(A103,'[1]For Report Q-2 '!$A$2:$V$3476,22,0),"-")</f>
        <v>-</v>
      </c>
      <c r="W103" s="1">
        <f>IFERROR(VLOOKUP(A103,'[1]For Report Q-2 '!$A$2:$W$3476,23,0),"-")</f>
        <v>0</v>
      </c>
      <c r="X103" s="1"/>
      <c r="Y103" s="1"/>
      <c r="Z103" s="2" t="str">
        <f>IFERROR(VLOOKUP(A103,'[1]For Report Q-2 '!$A$2:$Z$3476,26,0),"-")</f>
        <v>-</v>
      </c>
      <c r="AA103" s="1" t="str">
        <f>IFERROR(VLOOKUP(A103,'[1]For Report Q-2 '!$A$2:$AH$3476,27,0),"-")</f>
        <v>-</v>
      </c>
      <c r="AB103" s="1" t="str">
        <f>IFERROR(VLOOKUP(A103,'[1]For Report Q-2 '!$A$2:$AH$3476,28,0),"-")</f>
        <v>-</v>
      </c>
      <c r="AC103" s="2" t="str">
        <f>IFERROR(VLOOKUP(A103,'[1]For Report Q-2 '!$A$2:$AH$3476,29,0),"-")</f>
        <v>-</v>
      </c>
      <c r="AD103" s="2">
        <f>IFERROR(VLOOKUP(A103,'[1]For Report Q-2 '!$A$2:$AH$3476,30,0),"-")</f>
        <v>46097.5401851852</v>
      </c>
      <c r="AE103" s="1" t="str">
        <f>IFERROR(VLOOKUP(A103,'[1]For Report Q-2 '!$A$2:$AH$3476,31,0),"-")</f>
        <v>SR26035493643</v>
      </c>
      <c r="AF103" s="1" t="str">
        <f>IFERROR(VLOOKUP(A103,'[1]For Report Q-2 '!$A$2:$AH$3476,32,0),"-")</f>
        <v>Retained</v>
      </c>
      <c r="AG103" s="2" t="str">
        <f>IFERROR(VLOOKUP(A103,'[1]For Report Q-2 '!$A$2:$AH$3476,33,0),"-")</f>
        <v>-</v>
      </c>
      <c r="AH103" s="1" t="str">
        <f t="shared" si="1"/>
        <v>Retained-</v>
      </c>
      <c r="AI103" t="s">
        <v>1431</v>
      </c>
      <c r="AJ103" t="s">
        <v>1432</v>
      </c>
      <c r="AK103" t="s">
        <v>1433</v>
      </c>
    </row>
    <row r="104" spans="1:37" x14ac:dyDescent="0.25">
      <c r="A104" s="15">
        <v>9101518</v>
      </c>
      <c r="B104" s="15" t="s">
        <v>103</v>
      </c>
      <c r="C104" s="16">
        <v>44854</v>
      </c>
      <c r="D104" s="15" t="s">
        <v>28</v>
      </c>
      <c r="E104" s="1" t="s">
        <v>86</v>
      </c>
      <c r="F104" s="15" t="s">
        <v>46</v>
      </c>
      <c r="G104" s="1" t="s">
        <v>28</v>
      </c>
      <c r="H104" s="17">
        <v>19585</v>
      </c>
      <c r="I104" s="18">
        <v>0.19585</v>
      </c>
      <c r="J104" s="1">
        <v>198913</v>
      </c>
      <c r="K104" s="1" t="s">
        <v>103</v>
      </c>
      <c r="L104" s="19">
        <v>1945513</v>
      </c>
      <c r="M104" s="1" t="s">
        <v>67</v>
      </c>
      <c r="N104" s="1" t="s">
        <v>86</v>
      </c>
      <c r="O104" s="1" t="s">
        <v>38</v>
      </c>
      <c r="P104" s="20">
        <v>198913</v>
      </c>
      <c r="Q104" s="1" t="s">
        <v>34</v>
      </c>
      <c r="R104" s="1" t="s">
        <v>89</v>
      </c>
      <c r="S104" s="1" t="s">
        <v>34</v>
      </c>
      <c r="T104" s="18">
        <f>IFERROR(VLOOKUP(A104,'[1]For Report Q-2 '!$A$2:$T$3476,20,0),"-")</f>
        <v>0.19885</v>
      </c>
      <c r="U104" s="55">
        <f>IFERROR(VLOOKUP(A104,'[1]For Report Q-2 '!$A$2:$U$3476,21,0),"-")</f>
        <v>0</v>
      </c>
      <c r="V104" s="2" t="str">
        <f>IFERROR(VLOOKUP(A104,'[1]For Report Q-2 '!$A$2:$V$3476,22,0),"-")</f>
        <v>-</v>
      </c>
      <c r="W104" s="1">
        <f>IFERROR(VLOOKUP(A104,'[1]For Report Q-2 '!$A$2:$W$3476,23,0),"-")</f>
        <v>0</v>
      </c>
      <c r="X104" s="1"/>
      <c r="Y104" s="1"/>
      <c r="Z104" s="2" t="str">
        <f>IFERROR(VLOOKUP(A104,'[1]For Report Q-2 '!$A$2:$Z$3476,26,0),"-")</f>
        <v>-</v>
      </c>
      <c r="AA104" s="1" t="str">
        <f>IFERROR(VLOOKUP(A104,'[1]For Report Q-2 '!$A$2:$AH$3476,27,0),"-")</f>
        <v>-</v>
      </c>
      <c r="AB104" s="1" t="str">
        <f>IFERROR(VLOOKUP(A104,'[1]For Report Q-2 '!$A$2:$AH$3476,28,0),"-")</f>
        <v>-</v>
      </c>
      <c r="AC104" s="2" t="str">
        <f>IFERROR(VLOOKUP(A104,'[1]For Report Q-2 '!$A$2:$AH$3476,29,0),"-")</f>
        <v>-</v>
      </c>
      <c r="AD104" s="2" t="str">
        <f>IFERROR(VLOOKUP(A104,'[1]For Report Q-2 '!$A$2:$AH$3476,30,0),"-")</f>
        <v>-</v>
      </c>
      <c r="AE104" s="1" t="str">
        <f>IFERROR(VLOOKUP(A104,'[1]For Report Q-2 '!$A$2:$AH$3476,31,0),"-")</f>
        <v>-</v>
      </c>
      <c r="AF104" s="1" t="str">
        <f>IFERROR(VLOOKUP(A104,'[1]For Report Q-2 '!$A$2:$AH$3476,32,0),"-")</f>
        <v>-</v>
      </c>
      <c r="AG104" s="2" t="str">
        <f>IFERROR(VLOOKUP(A104,'[1]For Report Q-2 '!$A$2:$AH$3476,33,0),"-")</f>
        <v>-</v>
      </c>
      <c r="AH104" s="1" t="str">
        <f t="shared" si="1"/>
        <v>--</v>
      </c>
      <c r="AI104" t="e">
        <v>#N/A</v>
      </c>
      <c r="AJ104" t="e">
        <v>#N/A</v>
      </c>
      <c r="AK104" t="e">
        <v>#N/A</v>
      </c>
    </row>
    <row r="105" spans="1:37" x14ac:dyDescent="0.25">
      <c r="A105" s="15">
        <v>9101519</v>
      </c>
      <c r="B105" s="15" t="s">
        <v>103</v>
      </c>
      <c r="C105" s="16">
        <v>44826</v>
      </c>
      <c r="D105" s="15" t="s">
        <v>28</v>
      </c>
      <c r="E105" s="1" t="s">
        <v>86</v>
      </c>
      <c r="F105" s="15" t="s">
        <v>46</v>
      </c>
      <c r="G105" s="1" t="s">
        <v>28</v>
      </c>
      <c r="H105" s="17">
        <v>12095</v>
      </c>
      <c r="I105" s="18">
        <v>0.12095</v>
      </c>
      <c r="J105" s="1">
        <v>198913</v>
      </c>
      <c r="K105" s="1" t="s">
        <v>103</v>
      </c>
      <c r="L105" s="19">
        <v>1945513</v>
      </c>
      <c r="M105" s="1" t="s">
        <v>67</v>
      </c>
      <c r="N105" s="1" t="s">
        <v>86</v>
      </c>
      <c r="O105" s="1" t="s">
        <v>32</v>
      </c>
      <c r="P105" s="20">
        <v>198913</v>
      </c>
      <c r="Q105" s="1" t="s">
        <v>34</v>
      </c>
      <c r="R105" s="1" t="s">
        <v>89</v>
      </c>
      <c r="S105" s="1" t="s">
        <v>34</v>
      </c>
      <c r="T105" s="18">
        <f>IFERROR(VLOOKUP(A105,'[1]For Report Q-2 '!$A$2:$T$3476,20,0),"-")</f>
        <v>0.12559999999999999</v>
      </c>
      <c r="U105" s="55">
        <f>IFERROR(VLOOKUP(A105,'[1]For Report Q-2 '!$A$2:$U$3476,21,0),"-")</f>
        <v>0</v>
      </c>
      <c r="V105" s="2" t="str">
        <f>IFERROR(VLOOKUP(A105,'[1]For Report Q-2 '!$A$2:$V$3476,22,0),"-")</f>
        <v>-</v>
      </c>
      <c r="W105" s="1">
        <f>IFERROR(VLOOKUP(A105,'[1]For Report Q-2 '!$A$2:$W$3476,23,0),"-")</f>
        <v>0</v>
      </c>
      <c r="X105" s="1"/>
      <c r="Y105" s="1"/>
      <c r="Z105" s="2" t="str">
        <f>IFERROR(VLOOKUP(A105,'[1]For Report Q-2 '!$A$2:$Z$3476,26,0),"-")</f>
        <v>-</v>
      </c>
      <c r="AA105" s="1" t="str">
        <f>IFERROR(VLOOKUP(A105,'[1]For Report Q-2 '!$A$2:$AH$3476,27,0),"-")</f>
        <v>-</v>
      </c>
      <c r="AB105" s="1" t="str">
        <f>IFERROR(VLOOKUP(A105,'[1]For Report Q-2 '!$A$2:$AH$3476,28,0),"-")</f>
        <v>-</v>
      </c>
      <c r="AC105" s="2" t="str">
        <f>IFERROR(VLOOKUP(A105,'[1]For Report Q-2 '!$A$2:$AH$3476,29,0),"-")</f>
        <v>-</v>
      </c>
      <c r="AD105" s="2" t="str">
        <f>IFERROR(VLOOKUP(A105,'[1]For Report Q-2 '!$A$2:$AH$3476,30,0),"-")</f>
        <v>-</v>
      </c>
      <c r="AE105" s="1" t="str">
        <f>IFERROR(VLOOKUP(A105,'[1]For Report Q-2 '!$A$2:$AH$3476,31,0),"-")</f>
        <v>-</v>
      </c>
      <c r="AF105" s="1" t="str">
        <f>IFERROR(VLOOKUP(A105,'[1]For Report Q-2 '!$A$2:$AH$3476,32,0),"-")</f>
        <v>-</v>
      </c>
      <c r="AG105" s="2" t="str">
        <f>IFERROR(VLOOKUP(A105,'[1]For Report Q-2 '!$A$2:$AH$3476,33,0),"-")</f>
        <v>-</v>
      </c>
      <c r="AH105" s="1" t="str">
        <f t="shared" si="1"/>
        <v>--</v>
      </c>
      <c r="AI105" t="e">
        <v>#N/A</v>
      </c>
      <c r="AJ105" t="e">
        <v>#N/A</v>
      </c>
      <c r="AK105" t="e">
        <v>#N/A</v>
      </c>
    </row>
    <row r="106" spans="1:37" x14ac:dyDescent="0.25">
      <c r="A106" s="15">
        <v>9101520</v>
      </c>
      <c r="B106" s="15" t="s">
        <v>103</v>
      </c>
      <c r="C106" s="16">
        <v>44826</v>
      </c>
      <c r="D106" s="15" t="s">
        <v>28</v>
      </c>
      <c r="E106" s="1" t="s">
        <v>86</v>
      </c>
      <c r="F106" s="15" t="s">
        <v>46</v>
      </c>
      <c r="G106" s="1" t="s">
        <v>28</v>
      </c>
      <c r="H106" s="17">
        <v>12095</v>
      </c>
      <c r="I106" s="18">
        <v>0.12095</v>
      </c>
      <c r="J106" s="1">
        <v>198913</v>
      </c>
      <c r="K106" s="1" t="s">
        <v>103</v>
      </c>
      <c r="L106" s="19">
        <v>1945513</v>
      </c>
      <c r="M106" s="1" t="s">
        <v>67</v>
      </c>
      <c r="N106" s="1" t="s">
        <v>86</v>
      </c>
      <c r="O106" s="1" t="s">
        <v>32</v>
      </c>
      <c r="P106" s="20">
        <v>198913</v>
      </c>
      <c r="Q106" s="1" t="s">
        <v>34</v>
      </c>
      <c r="R106" s="1" t="s">
        <v>89</v>
      </c>
      <c r="S106" s="1" t="s">
        <v>34</v>
      </c>
      <c r="T106" s="18">
        <f>IFERROR(VLOOKUP(A106,'[1]For Report Q-2 '!$A$2:$T$3476,20,0),"-")</f>
        <v>0.1225</v>
      </c>
      <c r="U106" s="55">
        <f>IFERROR(VLOOKUP(A106,'[1]For Report Q-2 '!$A$2:$U$3476,21,0),"-")</f>
        <v>0</v>
      </c>
      <c r="V106" s="2" t="str">
        <f>IFERROR(VLOOKUP(A106,'[1]For Report Q-2 '!$A$2:$V$3476,22,0),"-")</f>
        <v>-</v>
      </c>
      <c r="W106" s="1">
        <f>IFERROR(VLOOKUP(A106,'[1]For Report Q-2 '!$A$2:$W$3476,23,0),"-")</f>
        <v>0</v>
      </c>
      <c r="X106" s="1"/>
      <c r="Y106" s="1"/>
      <c r="Z106" s="2" t="str">
        <f>IFERROR(VLOOKUP(A106,'[1]For Report Q-2 '!$A$2:$Z$3476,26,0),"-")</f>
        <v>-</v>
      </c>
      <c r="AA106" s="1" t="str">
        <f>IFERROR(VLOOKUP(A106,'[1]For Report Q-2 '!$A$2:$AH$3476,27,0),"-")</f>
        <v>-</v>
      </c>
      <c r="AB106" s="1" t="str">
        <f>IFERROR(VLOOKUP(A106,'[1]For Report Q-2 '!$A$2:$AH$3476,28,0),"-")</f>
        <v>-</v>
      </c>
      <c r="AC106" s="2" t="str">
        <f>IFERROR(VLOOKUP(A106,'[1]For Report Q-2 '!$A$2:$AH$3476,29,0),"-")</f>
        <v>-</v>
      </c>
      <c r="AD106" s="2" t="str">
        <f>IFERROR(VLOOKUP(A106,'[1]For Report Q-2 '!$A$2:$AH$3476,30,0),"-")</f>
        <v>-</v>
      </c>
      <c r="AE106" s="1" t="str">
        <f>IFERROR(VLOOKUP(A106,'[1]For Report Q-2 '!$A$2:$AH$3476,31,0),"-")</f>
        <v>-</v>
      </c>
      <c r="AF106" s="1" t="str">
        <f>IFERROR(VLOOKUP(A106,'[1]For Report Q-2 '!$A$2:$AH$3476,32,0),"-")</f>
        <v>-</v>
      </c>
      <c r="AG106" s="2" t="str">
        <f>IFERROR(VLOOKUP(A106,'[1]For Report Q-2 '!$A$2:$AH$3476,33,0),"-")</f>
        <v>-</v>
      </c>
      <c r="AH106" s="1" t="str">
        <f t="shared" si="1"/>
        <v>--</v>
      </c>
      <c r="AI106" t="e">
        <v>#N/A</v>
      </c>
      <c r="AJ106" t="e">
        <v>#N/A</v>
      </c>
      <c r="AK106" t="e">
        <v>#N/A</v>
      </c>
    </row>
    <row r="107" spans="1:37" x14ac:dyDescent="0.25">
      <c r="A107" s="15">
        <v>9101521</v>
      </c>
      <c r="B107" s="15" t="s">
        <v>103</v>
      </c>
      <c r="C107" s="16">
        <v>44940</v>
      </c>
      <c r="D107" s="15" t="s">
        <v>28</v>
      </c>
      <c r="E107" s="1" t="s">
        <v>86</v>
      </c>
      <c r="F107" s="15" t="s">
        <v>46</v>
      </c>
      <c r="G107" s="1" t="s">
        <v>28</v>
      </c>
      <c r="H107" s="17">
        <v>29130</v>
      </c>
      <c r="I107" s="18">
        <v>0.2913</v>
      </c>
      <c r="J107" s="1">
        <v>198913</v>
      </c>
      <c r="K107" s="1" t="s">
        <v>103</v>
      </c>
      <c r="L107" s="19">
        <v>1945513</v>
      </c>
      <c r="M107" s="1" t="s">
        <v>67</v>
      </c>
      <c r="N107" s="1" t="s">
        <v>86</v>
      </c>
      <c r="O107" s="1" t="s">
        <v>38</v>
      </c>
      <c r="P107" s="20">
        <v>198913</v>
      </c>
      <c r="Q107" s="1" t="s">
        <v>34</v>
      </c>
      <c r="R107" s="1" t="s">
        <v>89</v>
      </c>
      <c r="S107" s="1" t="s">
        <v>34</v>
      </c>
      <c r="T107" s="18">
        <f>IFERROR(VLOOKUP(A107,'[1]For Report Q-2 '!$A$2:$T$3476,20,0),"-")</f>
        <v>0.28975000000000001</v>
      </c>
      <c r="U107" s="55">
        <f>IFERROR(VLOOKUP(A107,'[1]For Report Q-2 '!$A$2:$U$3476,21,0),"-")</f>
        <v>0</v>
      </c>
      <c r="V107" s="2" t="str">
        <f>IFERROR(VLOOKUP(A107,'[1]For Report Q-2 '!$A$2:$V$3476,22,0),"-")</f>
        <v>-</v>
      </c>
      <c r="W107" s="1">
        <f>IFERROR(VLOOKUP(A107,'[1]For Report Q-2 '!$A$2:$W$3476,23,0),"-")</f>
        <v>0</v>
      </c>
      <c r="X107" s="1"/>
      <c r="Y107" s="1"/>
      <c r="Z107" s="2" t="str">
        <f>IFERROR(VLOOKUP(A107,'[1]For Report Q-2 '!$A$2:$Z$3476,26,0),"-")</f>
        <v>-</v>
      </c>
      <c r="AA107" s="1" t="str">
        <f>IFERROR(VLOOKUP(A107,'[1]For Report Q-2 '!$A$2:$AH$3476,27,0),"-")</f>
        <v>-</v>
      </c>
      <c r="AB107" s="1" t="str">
        <f>IFERROR(VLOOKUP(A107,'[1]For Report Q-2 '!$A$2:$AH$3476,28,0),"-")</f>
        <v>-</v>
      </c>
      <c r="AC107" s="2" t="str">
        <f>IFERROR(VLOOKUP(A107,'[1]For Report Q-2 '!$A$2:$AH$3476,29,0),"-")</f>
        <v>-</v>
      </c>
      <c r="AD107" s="2" t="str">
        <f>IFERROR(VLOOKUP(A107,'[1]For Report Q-2 '!$A$2:$AH$3476,30,0),"-")</f>
        <v>-</v>
      </c>
      <c r="AE107" s="1" t="str">
        <f>IFERROR(VLOOKUP(A107,'[1]For Report Q-2 '!$A$2:$AH$3476,31,0),"-")</f>
        <v>-</v>
      </c>
      <c r="AF107" s="1" t="str">
        <f>IFERROR(VLOOKUP(A107,'[1]For Report Q-2 '!$A$2:$AH$3476,32,0),"-")</f>
        <v>-</v>
      </c>
      <c r="AG107" s="2" t="str">
        <f>IFERROR(VLOOKUP(A107,'[1]For Report Q-2 '!$A$2:$AH$3476,33,0),"-")</f>
        <v>-</v>
      </c>
      <c r="AH107" s="1" t="str">
        <f t="shared" si="1"/>
        <v>--</v>
      </c>
      <c r="AI107" t="e">
        <v>#N/A</v>
      </c>
      <c r="AJ107" t="e">
        <v>#N/A</v>
      </c>
      <c r="AK107" t="e">
        <v>#N/A</v>
      </c>
    </row>
    <row r="108" spans="1:37" x14ac:dyDescent="0.25">
      <c r="A108" s="15">
        <v>9101523</v>
      </c>
      <c r="B108" s="15" t="s">
        <v>103</v>
      </c>
      <c r="C108" s="16">
        <v>44898</v>
      </c>
      <c r="D108" s="15" t="s">
        <v>28</v>
      </c>
      <c r="E108" s="1" t="s">
        <v>86</v>
      </c>
      <c r="F108" s="15" t="s">
        <v>46</v>
      </c>
      <c r="G108" s="1" t="s">
        <v>28</v>
      </c>
      <c r="H108" s="17">
        <v>15310</v>
      </c>
      <c r="I108" s="18">
        <v>0.15310000000000001</v>
      </c>
      <c r="J108" s="1">
        <v>198913</v>
      </c>
      <c r="K108" s="1" t="s">
        <v>103</v>
      </c>
      <c r="L108" s="19">
        <v>1945513</v>
      </c>
      <c r="M108" s="1" t="s">
        <v>67</v>
      </c>
      <c r="N108" s="1" t="s">
        <v>86</v>
      </c>
      <c r="O108" s="1" t="s">
        <v>32</v>
      </c>
      <c r="P108" s="20">
        <v>198913</v>
      </c>
      <c r="Q108" s="1" t="s">
        <v>34</v>
      </c>
      <c r="R108" s="1" t="s">
        <v>89</v>
      </c>
      <c r="S108" s="1" t="s">
        <v>34</v>
      </c>
      <c r="T108" s="18">
        <f>IFERROR(VLOOKUP(A108,'[1]For Report Q-2 '!$A$2:$T$3476,20,0),"-")</f>
        <v>0.15620000000000001</v>
      </c>
      <c r="U108" s="55">
        <f>IFERROR(VLOOKUP(A108,'[1]For Report Q-2 '!$A$2:$U$3476,21,0),"-")</f>
        <v>0</v>
      </c>
      <c r="V108" s="2" t="str">
        <f>IFERROR(VLOOKUP(A108,'[1]For Report Q-2 '!$A$2:$V$3476,22,0),"-")</f>
        <v>-</v>
      </c>
      <c r="W108" s="1">
        <f>IFERROR(VLOOKUP(A108,'[1]For Report Q-2 '!$A$2:$W$3476,23,0),"-")</f>
        <v>0</v>
      </c>
      <c r="X108" s="1"/>
      <c r="Y108" s="1"/>
      <c r="Z108" s="2" t="str">
        <f>IFERROR(VLOOKUP(A108,'[1]For Report Q-2 '!$A$2:$Z$3476,26,0),"-")</f>
        <v>-</v>
      </c>
      <c r="AA108" s="1" t="str">
        <f>IFERROR(VLOOKUP(A108,'[1]For Report Q-2 '!$A$2:$AH$3476,27,0),"-")</f>
        <v>-</v>
      </c>
      <c r="AB108" s="1" t="str">
        <f>IFERROR(VLOOKUP(A108,'[1]For Report Q-2 '!$A$2:$AH$3476,28,0),"-")</f>
        <v>-</v>
      </c>
      <c r="AC108" s="2" t="str">
        <f>IFERROR(VLOOKUP(A108,'[1]For Report Q-2 '!$A$2:$AH$3476,29,0),"-")</f>
        <v>-</v>
      </c>
      <c r="AD108" s="2" t="str">
        <f>IFERROR(VLOOKUP(A108,'[1]For Report Q-2 '!$A$2:$AH$3476,30,0),"-")</f>
        <v>-</v>
      </c>
      <c r="AE108" s="1" t="str">
        <f>IFERROR(VLOOKUP(A108,'[1]For Report Q-2 '!$A$2:$AH$3476,31,0),"-")</f>
        <v>-</v>
      </c>
      <c r="AF108" s="1" t="str">
        <f>IFERROR(VLOOKUP(A108,'[1]For Report Q-2 '!$A$2:$AH$3476,32,0),"-")</f>
        <v>-</v>
      </c>
      <c r="AG108" s="2" t="str">
        <f>IFERROR(VLOOKUP(A108,'[1]For Report Q-2 '!$A$2:$AH$3476,33,0),"-")</f>
        <v>-</v>
      </c>
      <c r="AH108" s="1" t="str">
        <f t="shared" si="1"/>
        <v>--</v>
      </c>
      <c r="AI108" t="e">
        <v>#N/A</v>
      </c>
      <c r="AJ108" t="e">
        <v>#N/A</v>
      </c>
      <c r="AK108" t="e">
        <v>#N/A</v>
      </c>
    </row>
    <row r="109" spans="1:37" x14ac:dyDescent="0.25">
      <c r="A109" s="15">
        <v>9101524</v>
      </c>
      <c r="B109" s="15" t="s">
        <v>103</v>
      </c>
      <c r="C109" s="16">
        <v>44834</v>
      </c>
      <c r="D109" s="15" t="s">
        <v>28</v>
      </c>
      <c r="E109" s="1" t="s">
        <v>86</v>
      </c>
      <c r="F109" s="15" t="s">
        <v>46</v>
      </c>
      <c r="G109" s="1" t="s">
        <v>28</v>
      </c>
      <c r="H109" s="17">
        <v>17240</v>
      </c>
      <c r="I109" s="18">
        <v>0.1724</v>
      </c>
      <c r="J109" s="1">
        <v>198913</v>
      </c>
      <c r="K109" s="1" t="s">
        <v>103</v>
      </c>
      <c r="L109" s="19">
        <v>1945513</v>
      </c>
      <c r="M109" s="1" t="s">
        <v>67</v>
      </c>
      <c r="N109" s="1" t="s">
        <v>86</v>
      </c>
      <c r="O109" s="1" t="s">
        <v>32</v>
      </c>
      <c r="P109" s="20">
        <v>198913</v>
      </c>
      <c r="Q109" s="1" t="s">
        <v>34</v>
      </c>
      <c r="R109" s="1" t="s">
        <v>89</v>
      </c>
      <c r="S109" s="1" t="s">
        <v>34</v>
      </c>
      <c r="T109" s="18">
        <f>IFERROR(VLOOKUP(A109,'[1]For Report Q-2 '!$A$2:$T$3476,20,0),"-")</f>
        <v>0.16325000000000001</v>
      </c>
      <c r="U109" s="55">
        <f>IFERROR(VLOOKUP(A109,'[1]For Report Q-2 '!$A$2:$U$3476,21,0),"-")</f>
        <v>0</v>
      </c>
      <c r="V109" s="2" t="str">
        <f>IFERROR(VLOOKUP(A109,'[1]For Report Q-2 '!$A$2:$V$3476,22,0),"-")</f>
        <v>-</v>
      </c>
      <c r="W109" s="1">
        <f>IFERROR(VLOOKUP(A109,'[1]For Report Q-2 '!$A$2:$W$3476,23,0),"-")</f>
        <v>0</v>
      </c>
      <c r="X109" s="1"/>
      <c r="Y109" s="1"/>
      <c r="Z109" s="2" t="str">
        <f>IFERROR(VLOOKUP(A109,'[1]For Report Q-2 '!$A$2:$Z$3476,26,0),"-")</f>
        <v>-</v>
      </c>
      <c r="AA109" s="1" t="str">
        <f>IFERROR(VLOOKUP(A109,'[1]For Report Q-2 '!$A$2:$AH$3476,27,0),"-")</f>
        <v>-</v>
      </c>
      <c r="AB109" s="1" t="str">
        <f>IFERROR(VLOOKUP(A109,'[1]For Report Q-2 '!$A$2:$AH$3476,28,0),"-")</f>
        <v>-</v>
      </c>
      <c r="AC109" s="2" t="str">
        <f>IFERROR(VLOOKUP(A109,'[1]For Report Q-2 '!$A$2:$AH$3476,29,0),"-")</f>
        <v>-</v>
      </c>
      <c r="AD109" s="2" t="str">
        <f>IFERROR(VLOOKUP(A109,'[1]For Report Q-2 '!$A$2:$AH$3476,30,0),"-")</f>
        <v>-</v>
      </c>
      <c r="AE109" s="1" t="str">
        <f>IFERROR(VLOOKUP(A109,'[1]For Report Q-2 '!$A$2:$AH$3476,31,0),"-")</f>
        <v>-</v>
      </c>
      <c r="AF109" s="1" t="str">
        <f>IFERROR(VLOOKUP(A109,'[1]For Report Q-2 '!$A$2:$AH$3476,32,0),"-")</f>
        <v>-</v>
      </c>
      <c r="AG109" s="2" t="str">
        <f>IFERROR(VLOOKUP(A109,'[1]For Report Q-2 '!$A$2:$AH$3476,33,0),"-")</f>
        <v>-</v>
      </c>
      <c r="AH109" s="1" t="str">
        <f t="shared" si="1"/>
        <v>--</v>
      </c>
      <c r="AI109" t="e">
        <v>#N/A</v>
      </c>
      <c r="AJ109" t="e">
        <v>#N/A</v>
      </c>
      <c r="AK109" t="e">
        <v>#N/A</v>
      </c>
    </row>
    <row r="110" spans="1:37" x14ac:dyDescent="0.25">
      <c r="A110" s="15">
        <v>9104292</v>
      </c>
      <c r="B110" s="15" t="s">
        <v>103</v>
      </c>
      <c r="C110" s="16">
        <v>44876</v>
      </c>
      <c r="D110" s="15" t="s">
        <v>28</v>
      </c>
      <c r="E110" s="1" t="s">
        <v>86</v>
      </c>
      <c r="F110" s="15" t="s">
        <v>46</v>
      </c>
      <c r="G110" s="1" t="s">
        <v>28</v>
      </c>
      <c r="H110" s="17">
        <v>19620</v>
      </c>
      <c r="I110" s="18">
        <v>0.19620000000000001</v>
      </c>
      <c r="J110" s="1">
        <v>198913</v>
      </c>
      <c r="K110" s="1" t="s">
        <v>103</v>
      </c>
      <c r="L110" s="19">
        <v>1945513</v>
      </c>
      <c r="M110" s="1" t="s">
        <v>67</v>
      </c>
      <c r="N110" s="1" t="s">
        <v>86</v>
      </c>
      <c r="O110" s="1" t="s">
        <v>32</v>
      </c>
      <c r="P110" s="20">
        <v>198913</v>
      </c>
      <c r="Q110" s="1" t="s">
        <v>34</v>
      </c>
      <c r="R110" s="1" t="s">
        <v>89</v>
      </c>
      <c r="S110" s="1" t="s">
        <v>34</v>
      </c>
      <c r="T110" s="18">
        <f>IFERROR(VLOOKUP(A110,'[1]For Report Q-2 '!$A$2:$T$3476,20,0),"-")</f>
        <v>0.20394999999999999</v>
      </c>
      <c r="U110" s="55">
        <f>IFERROR(VLOOKUP(A110,'[1]For Report Q-2 '!$A$2:$U$3476,21,0),"-")</f>
        <v>0</v>
      </c>
      <c r="V110" s="2" t="str">
        <f>IFERROR(VLOOKUP(A110,'[1]For Report Q-2 '!$A$2:$V$3476,22,0),"-")</f>
        <v>-</v>
      </c>
      <c r="W110" s="1">
        <f>IFERROR(VLOOKUP(A110,'[1]For Report Q-2 '!$A$2:$W$3476,23,0),"-")</f>
        <v>0</v>
      </c>
      <c r="X110" s="1"/>
      <c r="Y110" s="1"/>
      <c r="Z110" s="2" t="str">
        <f>IFERROR(VLOOKUP(A110,'[1]For Report Q-2 '!$A$2:$Z$3476,26,0),"-")</f>
        <v>-</v>
      </c>
      <c r="AA110" s="1" t="str">
        <f>IFERROR(VLOOKUP(A110,'[1]For Report Q-2 '!$A$2:$AH$3476,27,0),"-")</f>
        <v>-</v>
      </c>
      <c r="AB110" s="1" t="str">
        <f>IFERROR(VLOOKUP(A110,'[1]For Report Q-2 '!$A$2:$AH$3476,28,0),"-")</f>
        <v>-</v>
      </c>
      <c r="AC110" s="2" t="str">
        <f>IFERROR(VLOOKUP(A110,'[1]For Report Q-2 '!$A$2:$AH$3476,29,0),"-")</f>
        <v>-</v>
      </c>
      <c r="AD110" s="2" t="str">
        <f>IFERROR(VLOOKUP(A110,'[1]For Report Q-2 '!$A$2:$AH$3476,30,0),"-")</f>
        <v>-</v>
      </c>
      <c r="AE110" s="1" t="str">
        <f>IFERROR(VLOOKUP(A110,'[1]For Report Q-2 '!$A$2:$AH$3476,31,0),"-")</f>
        <v>-</v>
      </c>
      <c r="AF110" s="1" t="str">
        <f>IFERROR(VLOOKUP(A110,'[1]For Report Q-2 '!$A$2:$AH$3476,32,0),"-")</f>
        <v>-</v>
      </c>
      <c r="AG110" s="2" t="str">
        <f>IFERROR(VLOOKUP(A110,'[1]For Report Q-2 '!$A$2:$AH$3476,33,0),"-")</f>
        <v>-</v>
      </c>
      <c r="AH110" s="1" t="str">
        <f t="shared" si="1"/>
        <v>--</v>
      </c>
      <c r="AI110" t="e">
        <v>#N/A</v>
      </c>
      <c r="AJ110" t="e">
        <v>#N/A</v>
      </c>
      <c r="AK110" t="e">
        <v>#N/A</v>
      </c>
    </row>
    <row r="111" spans="1:37" x14ac:dyDescent="0.25">
      <c r="A111" s="15">
        <v>9104327</v>
      </c>
      <c r="B111" s="15" t="s">
        <v>103</v>
      </c>
      <c r="C111" s="16">
        <v>45008</v>
      </c>
      <c r="D111" s="15" t="s">
        <v>28</v>
      </c>
      <c r="E111" s="1" t="s">
        <v>86</v>
      </c>
      <c r="F111" s="15" t="s">
        <v>46</v>
      </c>
      <c r="G111" s="1" t="s">
        <v>28</v>
      </c>
      <c r="H111" s="17">
        <v>11280</v>
      </c>
      <c r="I111" s="18">
        <v>0.1128</v>
      </c>
      <c r="J111" s="1">
        <v>198913</v>
      </c>
      <c r="K111" s="1" t="s">
        <v>103</v>
      </c>
      <c r="L111" s="19">
        <v>1945513</v>
      </c>
      <c r="M111" s="1" t="s">
        <v>67</v>
      </c>
      <c r="N111" s="1" t="s">
        <v>86</v>
      </c>
      <c r="O111" s="1" t="s">
        <v>32</v>
      </c>
      <c r="P111" s="20">
        <v>198913</v>
      </c>
      <c r="Q111" s="1" t="s">
        <v>34</v>
      </c>
      <c r="R111" s="1" t="s">
        <v>89</v>
      </c>
      <c r="S111" s="1" t="s">
        <v>34</v>
      </c>
      <c r="T111" s="18">
        <f>IFERROR(VLOOKUP(A111,'[1]For Report Q-2 '!$A$2:$T$3476,20,0),"-")</f>
        <v>0.10815</v>
      </c>
      <c r="U111" s="55">
        <f>IFERROR(VLOOKUP(A111,'[1]For Report Q-2 '!$A$2:$U$3476,21,0),"-")</f>
        <v>0</v>
      </c>
      <c r="V111" s="2" t="str">
        <f>IFERROR(VLOOKUP(A111,'[1]For Report Q-2 '!$A$2:$V$3476,22,0),"-")</f>
        <v>-</v>
      </c>
      <c r="W111" s="1">
        <f>IFERROR(VLOOKUP(A111,'[1]For Report Q-2 '!$A$2:$W$3476,23,0),"-")</f>
        <v>0</v>
      </c>
      <c r="X111" s="1"/>
      <c r="Y111" s="1"/>
      <c r="Z111" s="2" t="str">
        <f>IFERROR(VLOOKUP(A111,'[1]For Report Q-2 '!$A$2:$Z$3476,26,0),"-")</f>
        <v>-</v>
      </c>
      <c r="AA111" s="1" t="str">
        <f>IFERROR(VLOOKUP(A111,'[1]For Report Q-2 '!$A$2:$AH$3476,27,0),"-")</f>
        <v>-</v>
      </c>
      <c r="AB111" s="1" t="str">
        <f>IFERROR(VLOOKUP(A111,'[1]For Report Q-2 '!$A$2:$AH$3476,28,0),"-")</f>
        <v>-</v>
      </c>
      <c r="AC111" s="2" t="str">
        <f>IFERROR(VLOOKUP(A111,'[1]For Report Q-2 '!$A$2:$AH$3476,29,0),"-")</f>
        <v>-</v>
      </c>
      <c r="AD111" s="2" t="str">
        <f>IFERROR(VLOOKUP(A111,'[1]For Report Q-2 '!$A$2:$AH$3476,30,0),"-")</f>
        <v>-</v>
      </c>
      <c r="AE111" s="1" t="str">
        <f>IFERROR(VLOOKUP(A111,'[1]For Report Q-2 '!$A$2:$AH$3476,31,0),"-")</f>
        <v>-</v>
      </c>
      <c r="AF111" s="1" t="str">
        <f>IFERROR(VLOOKUP(A111,'[1]For Report Q-2 '!$A$2:$AH$3476,32,0),"-")</f>
        <v>-</v>
      </c>
      <c r="AG111" s="2" t="str">
        <f>IFERROR(VLOOKUP(A111,'[1]For Report Q-2 '!$A$2:$AH$3476,33,0),"-")</f>
        <v>-</v>
      </c>
      <c r="AH111" s="1" t="str">
        <f t="shared" si="1"/>
        <v>--</v>
      </c>
      <c r="AI111" t="e">
        <v>#N/A</v>
      </c>
      <c r="AJ111" t="e">
        <v>#N/A</v>
      </c>
      <c r="AK111" t="e">
        <v>#N/A</v>
      </c>
    </row>
    <row r="112" spans="1:37" x14ac:dyDescent="0.25">
      <c r="A112" s="15">
        <v>9106226</v>
      </c>
      <c r="B112" s="15" t="s">
        <v>103</v>
      </c>
      <c r="C112" s="16">
        <v>44928</v>
      </c>
      <c r="D112" s="15" t="s">
        <v>28</v>
      </c>
      <c r="E112" s="1" t="s">
        <v>86</v>
      </c>
      <c r="F112" s="15" t="s">
        <v>46</v>
      </c>
      <c r="G112" s="1" t="s">
        <v>28</v>
      </c>
      <c r="H112" s="17">
        <v>24830</v>
      </c>
      <c r="I112" s="18">
        <v>0.24829999999999999</v>
      </c>
      <c r="J112" s="1">
        <v>198913</v>
      </c>
      <c r="K112" s="1" t="s">
        <v>103</v>
      </c>
      <c r="L112" s="19">
        <v>1945513</v>
      </c>
      <c r="M112" s="1" t="s">
        <v>67</v>
      </c>
      <c r="N112" s="1" t="s">
        <v>86</v>
      </c>
      <c r="O112" s="1" t="s">
        <v>32</v>
      </c>
      <c r="P112" s="20">
        <v>198913</v>
      </c>
      <c r="Q112" s="1" t="s">
        <v>34</v>
      </c>
      <c r="R112" s="1" t="s">
        <v>89</v>
      </c>
      <c r="S112" s="1" t="s">
        <v>34</v>
      </c>
      <c r="T112" s="18">
        <f>IFERROR(VLOOKUP(A112,'[1]For Report Q-2 '!$A$2:$T$3476,20,0),"-")</f>
        <v>0.24675</v>
      </c>
      <c r="U112" s="55">
        <f>IFERROR(VLOOKUP(A112,'[1]For Report Q-2 '!$A$2:$U$3476,21,0),"-")</f>
        <v>0</v>
      </c>
      <c r="V112" s="2" t="str">
        <f>IFERROR(VLOOKUP(A112,'[1]For Report Q-2 '!$A$2:$V$3476,22,0),"-")</f>
        <v>-</v>
      </c>
      <c r="W112" s="1">
        <f>IFERROR(VLOOKUP(A112,'[1]For Report Q-2 '!$A$2:$W$3476,23,0),"-")</f>
        <v>0</v>
      </c>
      <c r="X112" s="1"/>
      <c r="Y112" s="1"/>
      <c r="Z112" s="2" t="str">
        <f>IFERROR(VLOOKUP(A112,'[1]For Report Q-2 '!$A$2:$Z$3476,26,0),"-")</f>
        <v>-</v>
      </c>
      <c r="AA112" s="1" t="str">
        <f>IFERROR(VLOOKUP(A112,'[1]For Report Q-2 '!$A$2:$AH$3476,27,0),"-")</f>
        <v>-</v>
      </c>
      <c r="AB112" s="1" t="str">
        <f>IFERROR(VLOOKUP(A112,'[1]For Report Q-2 '!$A$2:$AH$3476,28,0),"-")</f>
        <v>-</v>
      </c>
      <c r="AC112" s="2" t="str">
        <f>IFERROR(VLOOKUP(A112,'[1]For Report Q-2 '!$A$2:$AH$3476,29,0),"-")</f>
        <v>-</v>
      </c>
      <c r="AD112" s="2" t="str">
        <f>IFERROR(VLOOKUP(A112,'[1]For Report Q-2 '!$A$2:$AH$3476,30,0),"-")</f>
        <v>-</v>
      </c>
      <c r="AE112" s="1" t="str">
        <f>IFERROR(VLOOKUP(A112,'[1]For Report Q-2 '!$A$2:$AH$3476,31,0),"-")</f>
        <v>-</v>
      </c>
      <c r="AF112" s="1" t="str">
        <f>IFERROR(VLOOKUP(A112,'[1]For Report Q-2 '!$A$2:$AH$3476,32,0),"-")</f>
        <v>-</v>
      </c>
      <c r="AG112" s="2" t="str">
        <f>IFERROR(VLOOKUP(A112,'[1]For Report Q-2 '!$A$2:$AH$3476,33,0),"-")</f>
        <v>-</v>
      </c>
      <c r="AH112" s="1" t="str">
        <f t="shared" si="1"/>
        <v>--</v>
      </c>
      <c r="AI112" t="e">
        <v>#N/A</v>
      </c>
      <c r="AJ112" t="e">
        <v>#N/A</v>
      </c>
      <c r="AK112" t="e">
        <v>#N/A</v>
      </c>
    </row>
    <row r="113" spans="1:37" x14ac:dyDescent="0.25">
      <c r="A113" s="15">
        <v>9106372</v>
      </c>
      <c r="B113" s="15" t="s">
        <v>103</v>
      </c>
      <c r="C113" s="16">
        <v>45079</v>
      </c>
      <c r="D113" s="15" t="s">
        <v>28</v>
      </c>
      <c r="E113" s="1" t="s">
        <v>86</v>
      </c>
      <c r="F113" s="15" t="s">
        <v>46</v>
      </c>
      <c r="G113" s="1" t="s">
        <v>28</v>
      </c>
      <c r="H113" s="17">
        <v>31000</v>
      </c>
      <c r="I113" s="18">
        <v>0.31</v>
      </c>
      <c r="J113" s="1">
        <v>198913</v>
      </c>
      <c r="K113" s="1" t="s">
        <v>103</v>
      </c>
      <c r="L113" s="19">
        <v>1945513</v>
      </c>
      <c r="M113" s="1" t="s">
        <v>67</v>
      </c>
      <c r="N113" s="1" t="s">
        <v>86</v>
      </c>
      <c r="O113" s="1" t="s">
        <v>32</v>
      </c>
      <c r="P113" s="20">
        <v>198913</v>
      </c>
      <c r="Q113" s="1" t="s">
        <v>34</v>
      </c>
      <c r="R113" s="1" t="s">
        <v>89</v>
      </c>
      <c r="S113" s="1" t="s">
        <v>34</v>
      </c>
      <c r="T113" s="18">
        <f>IFERROR(VLOOKUP(A113,'[1]For Report Q-2 '!$A$2:$T$3476,20,0),"-")</f>
        <v>0.31309999999999999</v>
      </c>
      <c r="U113" s="55">
        <f>IFERROR(VLOOKUP(A113,'[1]For Report Q-2 '!$A$2:$U$3476,21,0),"-")</f>
        <v>0</v>
      </c>
      <c r="V113" s="2" t="str">
        <f>IFERROR(VLOOKUP(A113,'[1]For Report Q-2 '!$A$2:$V$3476,22,0),"-")</f>
        <v>-</v>
      </c>
      <c r="W113" s="1">
        <f>IFERROR(VLOOKUP(A113,'[1]For Report Q-2 '!$A$2:$W$3476,23,0),"-")</f>
        <v>0</v>
      </c>
      <c r="X113" s="1"/>
      <c r="Y113" s="1"/>
      <c r="Z113" s="2" t="str">
        <f>IFERROR(VLOOKUP(A113,'[1]For Report Q-2 '!$A$2:$Z$3476,26,0),"-")</f>
        <v>-</v>
      </c>
      <c r="AA113" s="1" t="str">
        <f>IFERROR(VLOOKUP(A113,'[1]For Report Q-2 '!$A$2:$AH$3476,27,0),"-")</f>
        <v>-</v>
      </c>
      <c r="AB113" s="1" t="str">
        <f>IFERROR(VLOOKUP(A113,'[1]For Report Q-2 '!$A$2:$AH$3476,28,0),"-")</f>
        <v>-</v>
      </c>
      <c r="AC113" s="2" t="str">
        <f>IFERROR(VLOOKUP(A113,'[1]For Report Q-2 '!$A$2:$AH$3476,29,0),"-")</f>
        <v>-</v>
      </c>
      <c r="AD113" s="2" t="str">
        <f>IFERROR(VLOOKUP(A113,'[1]For Report Q-2 '!$A$2:$AH$3476,30,0),"-")</f>
        <v>-</v>
      </c>
      <c r="AE113" s="1" t="str">
        <f>IFERROR(VLOOKUP(A113,'[1]For Report Q-2 '!$A$2:$AH$3476,31,0),"-")</f>
        <v>-</v>
      </c>
      <c r="AF113" s="1" t="str">
        <f>IFERROR(VLOOKUP(A113,'[1]For Report Q-2 '!$A$2:$AH$3476,32,0),"-")</f>
        <v>-</v>
      </c>
      <c r="AG113" s="2" t="str">
        <f>IFERROR(VLOOKUP(A113,'[1]For Report Q-2 '!$A$2:$AH$3476,33,0),"-")</f>
        <v>-</v>
      </c>
      <c r="AH113" s="1" t="str">
        <f t="shared" si="1"/>
        <v>--</v>
      </c>
      <c r="AI113" t="e">
        <v>#N/A</v>
      </c>
      <c r="AJ113" t="e">
        <v>#N/A</v>
      </c>
      <c r="AK113" t="e">
        <v>#N/A</v>
      </c>
    </row>
    <row r="114" spans="1:37" x14ac:dyDescent="0.25">
      <c r="A114" s="15">
        <v>9107078</v>
      </c>
      <c r="B114" s="15" t="s">
        <v>103</v>
      </c>
      <c r="C114" s="16">
        <v>44935</v>
      </c>
      <c r="D114" s="15" t="s">
        <v>104</v>
      </c>
      <c r="E114" s="1" t="s">
        <v>86</v>
      </c>
      <c r="F114" s="15" t="s">
        <v>46</v>
      </c>
      <c r="G114" s="1" t="s">
        <v>104</v>
      </c>
      <c r="H114" s="17">
        <v>16985</v>
      </c>
      <c r="I114" s="18">
        <v>0.16985</v>
      </c>
      <c r="J114" s="1">
        <v>198913</v>
      </c>
      <c r="K114" s="1" t="s">
        <v>103</v>
      </c>
      <c r="L114" s="19">
        <v>1945513</v>
      </c>
      <c r="M114" s="1" t="s">
        <v>67</v>
      </c>
      <c r="N114" s="1" t="s">
        <v>86</v>
      </c>
      <c r="O114" s="1" t="s">
        <v>105</v>
      </c>
      <c r="P114" s="20">
        <v>198913</v>
      </c>
      <c r="Q114" s="1" t="s">
        <v>34</v>
      </c>
      <c r="R114" s="1" t="s">
        <v>89</v>
      </c>
      <c r="S114" s="1" t="s">
        <v>34</v>
      </c>
      <c r="T114" s="18">
        <f>IFERROR(VLOOKUP(A114,'[1]For Report Q-2 '!$A$2:$T$3476,20,0),"-")</f>
        <v>0.17915</v>
      </c>
      <c r="U114" s="55">
        <f>IFERROR(VLOOKUP(A114,'[1]For Report Q-2 '!$A$2:$U$3476,21,0),"-")</f>
        <v>0</v>
      </c>
      <c r="V114" s="2" t="str">
        <f>IFERROR(VLOOKUP(A114,'[1]For Report Q-2 '!$A$2:$V$3476,22,0),"-")</f>
        <v>-</v>
      </c>
      <c r="W114" s="1">
        <f>IFERROR(VLOOKUP(A114,'[1]For Report Q-2 '!$A$2:$W$3476,23,0),"-")</f>
        <v>0</v>
      </c>
      <c r="X114" s="1"/>
      <c r="Y114" s="1"/>
      <c r="Z114" s="2" t="str">
        <f>IFERROR(VLOOKUP(A114,'[1]For Report Q-2 '!$A$2:$Z$3476,26,0),"-")</f>
        <v>-</v>
      </c>
      <c r="AA114" s="1" t="str">
        <f>IFERROR(VLOOKUP(A114,'[1]For Report Q-2 '!$A$2:$AH$3476,27,0),"-")</f>
        <v>-</v>
      </c>
      <c r="AB114" s="1" t="str">
        <f>IFERROR(VLOOKUP(A114,'[1]For Report Q-2 '!$A$2:$AH$3476,28,0),"-")</f>
        <v>-</v>
      </c>
      <c r="AC114" s="2" t="str">
        <f>IFERROR(VLOOKUP(A114,'[1]For Report Q-2 '!$A$2:$AH$3476,29,0),"-")</f>
        <v>-</v>
      </c>
      <c r="AD114" s="2" t="str">
        <f>IFERROR(VLOOKUP(A114,'[1]For Report Q-2 '!$A$2:$AH$3476,30,0),"-")</f>
        <v>-</v>
      </c>
      <c r="AE114" s="1" t="str">
        <f>IFERROR(VLOOKUP(A114,'[1]For Report Q-2 '!$A$2:$AH$3476,31,0),"-")</f>
        <v>-</v>
      </c>
      <c r="AF114" s="1" t="str">
        <f>IFERROR(VLOOKUP(A114,'[1]For Report Q-2 '!$A$2:$AH$3476,32,0),"-")</f>
        <v>-</v>
      </c>
      <c r="AG114" s="2" t="str">
        <f>IFERROR(VLOOKUP(A114,'[1]For Report Q-2 '!$A$2:$AH$3476,33,0),"-")</f>
        <v>-</v>
      </c>
      <c r="AH114" s="1" t="str">
        <f t="shared" si="1"/>
        <v>--</v>
      </c>
      <c r="AI114" t="e">
        <v>#N/A</v>
      </c>
      <c r="AJ114" t="e">
        <v>#N/A</v>
      </c>
      <c r="AK114" t="e">
        <v>#N/A</v>
      </c>
    </row>
    <row r="115" spans="1:37" x14ac:dyDescent="0.25">
      <c r="A115" s="15">
        <v>9108432</v>
      </c>
      <c r="B115" s="15" t="s">
        <v>103</v>
      </c>
      <c r="C115" s="16">
        <v>44995</v>
      </c>
      <c r="D115" s="15" t="s">
        <v>28</v>
      </c>
      <c r="E115" s="1" t="s">
        <v>86</v>
      </c>
      <c r="F115" s="15" t="s">
        <v>46</v>
      </c>
      <c r="G115" s="1" t="s">
        <v>28</v>
      </c>
      <c r="H115" s="17">
        <v>14550</v>
      </c>
      <c r="I115" s="18">
        <v>0.14549999999999999</v>
      </c>
      <c r="J115" s="1">
        <v>198913</v>
      </c>
      <c r="K115" s="1" t="s">
        <v>103</v>
      </c>
      <c r="L115" s="19">
        <v>1945513</v>
      </c>
      <c r="M115" s="1" t="s">
        <v>67</v>
      </c>
      <c r="N115" s="1" t="s">
        <v>86</v>
      </c>
      <c r="O115" s="1" t="s">
        <v>32</v>
      </c>
      <c r="P115" s="20">
        <v>198913</v>
      </c>
      <c r="Q115" s="1" t="s">
        <v>34</v>
      </c>
      <c r="R115" s="1" t="s">
        <v>89</v>
      </c>
      <c r="S115" s="1" t="s">
        <v>34</v>
      </c>
      <c r="T115" s="18">
        <f>IFERROR(VLOOKUP(A115,'[1]For Report Q-2 '!$A$2:$T$3476,20,0),"-")</f>
        <v>0.16375000000000001</v>
      </c>
      <c r="U115" s="55">
        <f>IFERROR(VLOOKUP(A115,'[1]For Report Q-2 '!$A$2:$U$3476,21,0),"-")</f>
        <v>0</v>
      </c>
      <c r="V115" s="2" t="str">
        <f>IFERROR(VLOOKUP(A115,'[1]For Report Q-2 '!$A$2:$V$3476,22,0),"-")</f>
        <v>-</v>
      </c>
      <c r="W115" s="1">
        <f>IFERROR(VLOOKUP(A115,'[1]For Report Q-2 '!$A$2:$W$3476,23,0),"-")</f>
        <v>0</v>
      </c>
      <c r="X115" s="1"/>
      <c r="Y115" s="1"/>
      <c r="Z115" s="2" t="str">
        <f>IFERROR(VLOOKUP(A115,'[1]For Report Q-2 '!$A$2:$Z$3476,26,0),"-")</f>
        <v>-</v>
      </c>
      <c r="AA115" s="1" t="str">
        <f>IFERROR(VLOOKUP(A115,'[1]For Report Q-2 '!$A$2:$AH$3476,27,0),"-")</f>
        <v>-</v>
      </c>
      <c r="AB115" s="1" t="str">
        <f>IFERROR(VLOOKUP(A115,'[1]For Report Q-2 '!$A$2:$AH$3476,28,0),"-")</f>
        <v>-</v>
      </c>
      <c r="AC115" s="2" t="str">
        <f>IFERROR(VLOOKUP(A115,'[1]For Report Q-2 '!$A$2:$AH$3476,29,0),"-")</f>
        <v>-</v>
      </c>
      <c r="AD115" s="2" t="str">
        <f>IFERROR(VLOOKUP(A115,'[1]For Report Q-2 '!$A$2:$AH$3476,30,0),"-")</f>
        <v>-</v>
      </c>
      <c r="AE115" s="1" t="str">
        <f>IFERROR(VLOOKUP(A115,'[1]For Report Q-2 '!$A$2:$AH$3476,31,0),"-")</f>
        <v>-</v>
      </c>
      <c r="AF115" s="1" t="str">
        <f>IFERROR(VLOOKUP(A115,'[1]For Report Q-2 '!$A$2:$AH$3476,32,0),"-")</f>
        <v>-</v>
      </c>
      <c r="AG115" s="2" t="str">
        <f>IFERROR(VLOOKUP(A115,'[1]For Report Q-2 '!$A$2:$AH$3476,33,0),"-")</f>
        <v>-</v>
      </c>
      <c r="AH115" s="1" t="str">
        <f t="shared" si="1"/>
        <v>--</v>
      </c>
      <c r="AI115" t="e">
        <v>#N/A</v>
      </c>
      <c r="AJ115" t="e">
        <v>#N/A</v>
      </c>
      <c r="AK115" t="e">
        <v>#N/A</v>
      </c>
    </row>
    <row r="116" spans="1:37" x14ac:dyDescent="0.25">
      <c r="A116" s="15">
        <v>9108433</v>
      </c>
      <c r="B116" s="15" t="s">
        <v>103</v>
      </c>
      <c r="C116" s="16">
        <v>44988</v>
      </c>
      <c r="D116" s="15" t="s">
        <v>28</v>
      </c>
      <c r="E116" s="1" t="s">
        <v>86</v>
      </c>
      <c r="F116" s="15" t="s">
        <v>46</v>
      </c>
      <c r="G116" s="1" t="s">
        <v>28</v>
      </c>
      <c r="H116" s="17">
        <v>19165</v>
      </c>
      <c r="I116" s="18">
        <v>0.19164999999999999</v>
      </c>
      <c r="J116" s="1">
        <v>198913</v>
      </c>
      <c r="K116" s="1" t="s">
        <v>103</v>
      </c>
      <c r="L116" s="19">
        <v>1945513</v>
      </c>
      <c r="M116" s="1" t="s">
        <v>67</v>
      </c>
      <c r="N116" s="1" t="s">
        <v>86</v>
      </c>
      <c r="O116" s="1" t="s">
        <v>38</v>
      </c>
      <c r="P116" s="20">
        <v>198913</v>
      </c>
      <c r="Q116" s="1" t="s">
        <v>34</v>
      </c>
      <c r="R116" s="1" t="s">
        <v>89</v>
      </c>
      <c r="S116" s="1" t="s">
        <v>34</v>
      </c>
      <c r="T116" s="18">
        <f>IFERROR(VLOOKUP(A116,'[1]For Report Q-2 '!$A$2:$T$3476,20,0),"-")</f>
        <v>0.184</v>
      </c>
      <c r="U116" s="55">
        <f>IFERROR(VLOOKUP(A116,'[1]For Report Q-2 '!$A$2:$U$3476,21,0),"-")</f>
        <v>0</v>
      </c>
      <c r="V116" s="2" t="str">
        <f>IFERROR(VLOOKUP(A116,'[1]For Report Q-2 '!$A$2:$V$3476,22,0),"-")</f>
        <v>-</v>
      </c>
      <c r="W116" s="1">
        <f>IFERROR(VLOOKUP(A116,'[1]For Report Q-2 '!$A$2:$W$3476,23,0),"-")</f>
        <v>0</v>
      </c>
      <c r="X116" s="1"/>
      <c r="Y116" s="1"/>
      <c r="Z116" s="2" t="str">
        <f>IFERROR(VLOOKUP(A116,'[1]For Report Q-2 '!$A$2:$Z$3476,26,0),"-")</f>
        <v>-</v>
      </c>
      <c r="AA116" s="1" t="str">
        <f>IFERROR(VLOOKUP(A116,'[1]For Report Q-2 '!$A$2:$AH$3476,27,0),"-")</f>
        <v>-</v>
      </c>
      <c r="AB116" s="1" t="str">
        <f>IFERROR(VLOOKUP(A116,'[1]For Report Q-2 '!$A$2:$AH$3476,28,0),"-")</f>
        <v>-</v>
      </c>
      <c r="AC116" s="2" t="str">
        <f>IFERROR(VLOOKUP(A116,'[1]For Report Q-2 '!$A$2:$AH$3476,29,0),"-")</f>
        <v>-</v>
      </c>
      <c r="AD116" s="2" t="str">
        <f>IFERROR(VLOOKUP(A116,'[1]For Report Q-2 '!$A$2:$AH$3476,30,0),"-")</f>
        <v>-</v>
      </c>
      <c r="AE116" s="1" t="str">
        <f>IFERROR(VLOOKUP(A116,'[1]For Report Q-2 '!$A$2:$AH$3476,31,0),"-")</f>
        <v>-</v>
      </c>
      <c r="AF116" s="1" t="str">
        <f>IFERROR(VLOOKUP(A116,'[1]For Report Q-2 '!$A$2:$AH$3476,32,0),"-")</f>
        <v>-</v>
      </c>
      <c r="AG116" s="2" t="str">
        <f>IFERROR(VLOOKUP(A116,'[1]For Report Q-2 '!$A$2:$AH$3476,33,0),"-")</f>
        <v>-</v>
      </c>
      <c r="AH116" s="1" t="str">
        <f t="shared" si="1"/>
        <v>--</v>
      </c>
      <c r="AI116" t="e">
        <v>#N/A</v>
      </c>
      <c r="AJ116" t="e">
        <v>#N/A</v>
      </c>
      <c r="AK116" t="e">
        <v>#N/A</v>
      </c>
    </row>
    <row r="117" spans="1:37" x14ac:dyDescent="0.25">
      <c r="A117" s="15">
        <v>9108442</v>
      </c>
      <c r="B117" s="15" t="s">
        <v>103</v>
      </c>
      <c r="C117" s="16">
        <v>44994</v>
      </c>
      <c r="D117" s="15" t="s">
        <v>28</v>
      </c>
      <c r="E117" s="1" t="s">
        <v>86</v>
      </c>
      <c r="F117" s="15" t="s">
        <v>46</v>
      </c>
      <c r="G117" s="1" t="s">
        <v>28</v>
      </c>
      <c r="H117" s="17">
        <v>21695</v>
      </c>
      <c r="I117" s="18">
        <v>0.21695</v>
      </c>
      <c r="J117" s="1">
        <v>198913</v>
      </c>
      <c r="K117" s="1" t="s">
        <v>103</v>
      </c>
      <c r="L117" s="19">
        <v>1945513</v>
      </c>
      <c r="M117" s="1" t="s">
        <v>67</v>
      </c>
      <c r="N117" s="1" t="s">
        <v>86</v>
      </c>
      <c r="O117" s="1" t="s">
        <v>38</v>
      </c>
      <c r="P117" s="20">
        <v>198913</v>
      </c>
      <c r="Q117" s="1" t="s">
        <v>34</v>
      </c>
      <c r="R117" s="1" t="s">
        <v>89</v>
      </c>
      <c r="S117" s="1" t="s">
        <v>34</v>
      </c>
      <c r="T117" s="18">
        <f>IFERROR(VLOOKUP(A117,'[1]For Report Q-2 '!$A$2:$T$3476,20,0),"-")</f>
        <v>0.22925000000000001</v>
      </c>
      <c r="U117" s="55">
        <f>IFERROR(VLOOKUP(A117,'[1]For Report Q-2 '!$A$2:$U$3476,21,0),"-")</f>
        <v>0</v>
      </c>
      <c r="V117" s="2" t="str">
        <f>IFERROR(VLOOKUP(A117,'[1]For Report Q-2 '!$A$2:$V$3476,22,0),"-")</f>
        <v>-</v>
      </c>
      <c r="W117" s="1">
        <f>IFERROR(VLOOKUP(A117,'[1]For Report Q-2 '!$A$2:$W$3476,23,0),"-")</f>
        <v>0</v>
      </c>
      <c r="X117" s="1"/>
      <c r="Y117" s="1"/>
      <c r="Z117" s="2" t="str">
        <f>IFERROR(VLOOKUP(A117,'[1]For Report Q-2 '!$A$2:$Z$3476,26,0),"-")</f>
        <v>-</v>
      </c>
      <c r="AA117" s="1" t="str">
        <f>IFERROR(VLOOKUP(A117,'[1]For Report Q-2 '!$A$2:$AH$3476,27,0),"-")</f>
        <v>-</v>
      </c>
      <c r="AB117" s="1" t="str">
        <f>IFERROR(VLOOKUP(A117,'[1]For Report Q-2 '!$A$2:$AH$3476,28,0),"-")</f>
        <v>-</v>
      </c>
      <c r="AC117" s="2" t="str">
        <f>IFERROR(VLOOKUP(A117,'[1]For Report Q-2 '!$A$2:$AH$3476,29,0),"-")</f>
        <v>-</v>
      </c>
      <c r="AD117" s="2" t="str">
        <f>IFERROR(VLOOKUP(A117,'[1]For Report Q-2 '!$A$2:$AH$3476,30,0),"-")</f>
        <v>-</v>
      </c>
      <c r="AE117" s="1" t="str">
        <f>IFERROR(VLOOKUP(A117,'[1]For Report Q-2 '!$A$2:$AH$3476,31,0),"-")</f>
        <v>-</v>
      </c>
      <c r="AF117" s="1" t="str">
        <f>IFERROR(VLOOKUP(A117,'[1]For Report Q-2 '!$A$2:$AH$3476,32,0),"-")</f>
        <v>-</v>
      </c>
      <c r="AG117" s="2" t="str">
        <f>IFERROR(VLOOKUP(A117,'[1]For Report Q-2 '!$A$2:$AH$3476,33,0),"-")</f>
        <v>-</v>
      </c>
      <c r="AH117" s="1" t="str">
        <f t="shared" si="1"/>
        <v>--</v>
      </c>
      <c r="AI117" t="e">
        <v>#N/A</v>
      </c>
      <c r="AJ117" t="e">
        <v>#N/A</v>
      </c>
      <c r="AK117" t="e">
        <v>#N/A</v>
      </c>
    </row>
    <row r="118" spans="1:37" x14ac:dyDescent="0.25">
      <c r="A118" s="15">
        <v>9110237</v>
      </c>
      <c r="B118" s="15" t="s">
        <v>103</v>
      </c>
      <c r="C118" s="16">
        <v>45000</v>
      </c>
      <c r="D118" s="15" t="s">
        <v>28</v>
      </c>
      <c r="E118" s="1" t="s">
        <v>86</v>
      </c>
      <c r="F118" s="15" t="s">
        <v>46</v>
      </c>
      <c r="G118" s="1" t="s">
        <v>28</v>
      </c>
      <c r="H118" s="17">
        <v>34685</v>
      </c>
      <c r="I118" s="18">
        <v>0.34684999999999999</v>
      </c>
      <c r="J118" s="1">
        <v>198913</v>
      </c>
      <c r="K118" s="1" t="s">
        <v>103</v>
      </c>
      <c r="L118" s="19">
        <v>1945513</v>
      </c>
      <c r="M118" s="1" t="s">
        <v>67</v>
      </c>
      <c r="N118" s="1" t="s">
        <v>86</v>
      </c>
      <c r="O118" s="1" t="s">
        <v>38</v>
      </c>
      <c r="P118" s="20">
        <v>198913</v>
      </c>
      <c r="Q118" s="1" t="s">
        <v>34</v>
      </c>
      <c r="R118" s="1" t="s">
        <v>89</v>
      </c>
      <c r="S118" s="1" t="s">
        <v>34</v>
      </c>
      <c r="T118" s="18">
        <f>IFERROR(VLOOKUP(A118,'[1]For Report Q-2 '!$A$2:$T$3476,20,0),"-")</f>
        <v>0.35454999999999998</v>
      </c>
      <c r="U118" s="55">
        <f>IFERROR(VLOOKUP(A118,'[1]For Report Q-2 '!$A$2:$U$3476,21,0),"-")</f>
        <v>0</v>
      </c>
      <c r="V118" s="2" t="str">
        <f>IFERROR(VLOOKUP(A118,'[1]For Report Q-2 '!$A$2:$V$3476,22,0),"-")</f>
        <v>-</v>
      </c>
      <c r="W118" s="1">
        <f>IFERROR(VLOOKUP(A118,'[1]For Report Q-2 '!$A$2:$W$3476,23,0),"-")</f>
        <v>0</v>
      </c>
      <c r="X118" s="1"/>
      <c r="Y118" s="1"/>
      <c r="Z118" s="2" t="str">
        <f>IFERROR(VLOOKUP(A118,'[1]For Report Q-2 '!$A$2:$Z$3476,26,0),"-")</f>
        <v>-</v>
      </c>
      <c r="AA118" s="1" t="str">
        <f>IFERROR(VLOOKUP(A118,'[1]For Report Q-2 '!$A$2:$AH$3476,27,0),"-")</f>
        <v>-</v>
      </c>
      <c r="AB118" s="1" t="str">
        <f>IFERROR(VLOOKUP(A118,'[1]For Report Q-2 '!$A$2:$AH$3476,28,0),"-")</f>
        <v>-</v>
      </c>
      <c r="AC118" s="2" t="str">
        <f>IFERROR(VLOOKUP(A118,'[1]For Report Q-2 '!$A$2:$AH$3476,29,0),"-")</f>
        <v>-</v>
      </c>
      <c r="AD118" s="2" t="str">
        <f>IFERROR(VLOOKUP(A118,'[1]For Report Q-2 '!$A$2:$AH$3476,30,0),"-")</f>
        <v>-</v>
      </c>
      <c r="AE118" s="1" t="str">
        <f>IFERROR(VLOOKUP(A118,'[1]For Report Q-2 '!$A$2:$AH$3476,31,0),"-")</f>
        <v>-</v>
      </c>
      <c r="AF118" s="1" t="str">
        <f>IFERROR(VLOOKUP(A118,'[1]For Report Q-2 '!$A$2:$AH$3476,32,0),"-")</f>
        <v>-</v>
      </c>
      <c r="AG118" s="2" t="str">
        <f>IFERROR(VLOOKUP(A118,'[1]For Report Q-2 '!$A$2:$AH$3476,33,0),"-")</f>
        <v>-</v>
      </c>
      <c r="AH118" s="1" t="str">
        <f t="shared" si="1"/>
        <v>--</v>
      </c>
      <c r="AI118" t="e">
        <v>#N/A</v>
      </c>
      <c r="AJ118" t="e">
        <v>#N/A</v>
      </c>
      <c r="AK118" t="e">
        <v>#N/A</v>
      </c>
    </row>
    <row r="119" spans="1:37" x14ac:dyDescent="0.25">
      <c r="A119" s="15">
        <v>9110407</v>
      </c>
      <c r="B119" s="15" t="s">
        <v>103</v>
      </c>
      <c r="C119" s="16">
        <v>45020</v>
      </c>
      <c r="D119" s="15" t="s">
        <v>28</v>
      </c>
      <c r="E119" s="1" t="s">
        <v>86</v>
      </c>
      <c r="F119" s="15" t="s">
        <v>46</v>
      </c>
      <c r="G119" s="1" t="s">
        <v>28</v>
      </c>
      <c r="H119" s="17">
        <v>23705</v>
      </c>
      <c r="I119" s="18">
        <v>0.23705000000000001</v>
      </c>
      <c r="J119" s="1">
        <v>198913</v>
      </c>
      <c r="K119" s="1" t="s">
        <v>103</v>
      </c>
      <c r="L119" s="19">
        <v>1945513</v>
      </c>
      <c r="M119" s="1" t="s">
        <v>67</v>
      </c>
      <c r="N119" s="1" t="s">
        <v>86</v>
      </c>
      <c r="O119" s="1" t="s">
        <v>38</v>
      </c>
      <c r="P119" s="20">
        <v>198913</v>
      </c>
      <c r="Q119" s="1" t="s">
        <v>34</v>
      </c>
      <c r="R119" s="1" t="s">
        <v>89</v>
      </c>
      <c r="S119" s="1" t="s">
        <v>34</v>
      </c>
      <c r="T119" s="18">
        <f>IFERROR(VLOOKUP(A119,'[1]For Report Q-2 '!$A$2:$T$3476,20,0),"-")</f>
        <v>0.23085</v>
      </c>
      <c r="U119" s="55">
        <f>IFERROR(VLOOKUP(A119,'[1]For Report Q-2 '!$A$2:$U$3476,21,0),"-")</f>
        <v>0</v>
      </c>
      <c r="V119" s="2" t="str">
        <f>IFERROR(VLOOKUP(A119,'[1]For Report Q-2 '!$A$2:$V$3476,22,0),"-")</f>
        <v>-</v>
      </c>
      <c r="W119" s="1">
        <f>IFERROR(VLOOKUP(A119,'[1]For Report Q-2 '!$A$2:$W$3476,23,0),"-")</f>
        <v>0</v>
      </c>
      <c r="X119" s="1"/>
      <c r="Y119" s="1"/>
      <c r="Z119" s="2" t="str">
        <f>IFERROR(VLOOKUP(A119,'[1]For Report Q-2 '!$A$2:$Z$3476,26,0),"-")</f>
        <v>-</v>
      </c>
      <c r="AA119" s="1" t="str">
        <f>IFERROR(VLOOKUP(A119,'[1]For Report Q-2 '!$A$2:$AH$3476,27,0),"-")</f>
        <v>-</v>
      </c>
      <c r="AB119" s="1" t="str">
        <f>IFERROR(VLOOKUP(A119,'[1]For Report Q-2 '!$A$2:$AH$3476,28,0),"-")</f>
        <v>-</v>
      </c>
      <c r="AC119" s="2" t="str">
        <f>IFERROR(VLOOKUP(A119,'[1]For Report Q-2 '!$A$2:$AH$3476,29,0),"-")</f>
        <v>-</v>
      </c>
      <c r="AD119" s="2" t="str">
        <f>IFERROR(VLOOKUP(A119,'[1]For Report Q-2 '!$A$2:$AH$3476,30,0),"-")</f>
        <v>-</v>
      </c>
      <c r="AE119" s="1" t="str">
        <f>IFERROR(VLOOKUP(A119,'[1]For Report Q-2 '!$A$2:$AH$3476,31,0),"-")</f>
        <v>-</v>
      </c>
      <c r="AF119" s="1" t="str">
        <f>IFERROR(VLOOKUP(A119,'[1]For Report Q-2 '!$A$2:$AH$3476,32,0),"-")</f>
        <v>-</v>
      </c>
      <c r="AG119" s="2" t="str">
        <f>IFERROR(VLOOKUP(A119,'[1]For Report Q-2 '!$A$2:$AH$3476,33,0),"-")</f>
        <v>-</v>
      </c>
      <c r="AH119" s="1" t="str">
        <f t="shared" si="1"/>
        <v>--</v>
      </c>
      <c r="AI119" t="e">
        <v>#N/A</v>
      </c>
      <c r="AJ119" t="e">
        <v>#N/A</v>
      </c>
      <c r="AK119" t="e">
        <v>#N/A</v>
      </c>
    </row>
    <row r="120" spans="1:37" x14ac:dyDescent="0.25">
      <c r="A120" s="15">
        <v>9110408</v>
      </c>
      <c r="B120" s="15" t="s">
        <v>103</v>
      </c>
      <c r="C120" s="16">
        <v>45030</v>
      </c>
      <c r="D120" s="15" t="s">
        <v>28</v>
      </c>
      <c r="E120" s="1" t="s">
        <v>86</v>
      </c>
      <c r="F120" s="15" t="s">
        <v>46</v>
      </c>
      <c r="G120" s="1" t="s">
        <v>28</v>
      </c>
      <c r="H120" s="17">
        <v>46780</v>
      </c>
      <c r="I120" s="18">
        <v>0.46779999999999999</v>
      </c>
      <c r="J120" s="1">
        <v>198913</v>
      </c>
      <c r="K120" s="1" t="s">
        <v>103</v>
      </c>
      <c r="L120" s="19">
        <v>1945513</v>
      </c>
      <c r="M120" s="1" t="s">
        <v>67</v>
      </c>
      <c r="N120" s="1" t="s">
        <v>86</v>
      </c>
      <c r="O120" s="1" t="s">
        <v>32</v>
      </c>
      <c r="P120" s="20">
        <v>198913</v>
      </c>
      <c r="Q120" s="1" t="s">
        <v>34</v>
      </c>
      <c r="R120" s="1" t="s">
        <v>89</v>
      </c>
      <c r="S120" s="1" t="s">
        <v>34</v>
      </c>
      <c r="T120" s="18">
        <f>IFERROR(VLOOKUP(A120,'[1]For Report Q-2 '!$A$2:$T$3476,20,0),"-")</f>
        <v>0.4446</v>
      </c>
      <c r="U120" s="55">
        <f>IFERROR(VLOOKUP(A120,'[1]For Report Q-2 '!$A$2:$U$3476,21,0),"-")</f>
        <v>0</v>
      </c>
      <c r="V120" s="2" t="str">
        <f>IFERROR(VLOOKUP(A120,'[1]For Report Q-2 '!$A$2:$V$3476,22,0),"-")</f>
        <v>-</v>
      </c>
      <c r="W120" s="1">
        <f>IFERROR(VLOOKUP(A120,'[1]For Report Q-2 '!$A$2:$W$3476,23,0),"-")</f>
        <v>0</v>
      </c>
      <c r="X120" s="1"/>
      <c r="Y120" s="1"/>
      <c r="Z120" s="2" t="str">
        <f>IFERROR(VLOOKUP(A120,'[1]For Report Q-2 '!$A$2:$Z$3476,26,0),"-")</f>
        <v>-</v>
      </c>
      <c r="AA120" s="1" t="str">
        <f>IFERROR(VLOOKUP(A120,'[1]For Report Q-2 '!$A$2:$AH$3476,27,0),"-")</f>
        <v>-</v>
      </c>
      <c r="AB120" s="1" t="str">
        <f>IFERROR(VLOOKUP(A120,'[1]For Report Q-2 '!$A$2:$AH$3476,28,0),"-")</f>
        <v>-</v>
      </c>
      <c r="AC120" s="2" t="str">
        <f>IFERROR(VLOOKUP(A120,'[1]For Report Q-2 '!$A$2:$AH$3476,29,0),"-")</f>
        <v>-</v>
      </c>
      <c r="AD120" s="2" t="str">
        <f>IFERROR(VLOOKUP(A120,'[1]For Report Q-2 '!$A$2:$AH$3476,30,0),"-")</f>
        <v>-</v>
      </c>
      <c r="AE120" s="1" t="str">
        <f>IFERROR(VLOOKUP(A120,'[1]For Report Q-2 '!$A$2:$AH$3476,31,0),"-")</f>
        <v>-</v>
      </c>
      <c r="AF120" s="1" t="str">
        <f>IFERROR(VLOOKUP(A120,'[1]For Report Q-2 '!$A$2:$AH$3476,32,0),"-")</f>
        <v>-</v>
      </c>
      <c r="AG120" s="2" t="str">
        <f>IFERROR(VLOOKUP(A120,'[1]For Report Q-2 '!$A$2:$AH$3476,33,0),"-")</f>
        <v>-</v>
      </c>
      <c r="AH120" s="1" t="str">
        <f t="shared" si="1"/>
        <v>--</v>
      </c>
      <c r="AI120" t="e">
        <v>#N/A</v>
      </c>
      <c r="AJ120" t="e">
        <v>#N/A</v>
      </c>
      <c r="AK120" t="e">
        <v>#N/A</v>
      </c>
    </row>
    <row r="121" spans="1:37" x14ac:dyDescent="0.25">
      <c r="A121" s="15">
        <v>9110709</v>
      </c>
      <c r="B121" s="15" t="s">
        <v>103</v>
      </c>
      <c r="C121" s="16">
        <v>45048</v>
      </c>
      <c r="D121" s="15" t="s">
        <v>28</v>
      </c>
      <c r="E121" s="1" t="s">
        <v>86</v>
      </c>
      <c r="F121" s="15" t="s">
        <v>46</v>
      </c>
      <c r="G121" s="1" t="s">
        <v>28</v>
      </c>
      <c r="H121" s="17">
        <v>11580</v>
      </c>
      <c r="I121" s="18">
        <v>0.1158</v>
      </c>
      <c r="J121" s="1">
        <v>198913</v>
      </c>
      <c r="K121" s="1" t="s">
        <v>103</v>
      </c>
      <c r="L121" s="19">
        <v>1945513</v>
      </c>
      <c r="M121" s="1" t="s">
        <v>67</v>
      </c>
      <c r="N121" s="1" t="s">
        <v>86</v>
      </c>
      <c r="O121" s="1" t="s">
        <v>32</v>
      </c>
      <c r="P121" s="20">
        <v>198913</v>
      </c>
      <c r="Q121" s="1" t="s">
        <v>34</v>
      </c>
      <c r="R121" s="1" t="s">
        <v>89</v>
      </c>
      <c r="S121" s="1" t="s">
        <v>34</v>
      </c>
      <c r="T121" s="18">
        <f>IFERROR(VLOOKUP(A121,'[1]For Report Q-2 '!$A$2:$T$3476,20,0),"-")</f>
        <v>0.11890000000000001</v>
      </c>
      <c r="U121" s="55">
        <f>IFERROR(VLOOKUP(A121,'[1]For Report Q-2 '!$A$2:$U$3476,21,0),"-")</f>
        <v>0</v>
      </c>
      <c r="V121" s="2" t="str">
        <f>IFERROR(VLOOKUP(A121,'[1]For Report Q-2 '!$A$2:$V$3476,22,0),"-")</f>
        <v>-</v>
      </c>
      <c r="W121" s="1">
        <f>IFERROR(VLOOKUP(A121,'[1]For Report Q-2 '!$A$2:$W$3476,23,0),"-")</f>
        <v>0</v>
      </c>
      <c r="X121" s="1"/>
      <c r="Y121" s="1"/>
      <c r="Z121" s="2" t="str">
        <f>IFERROR(VLOOKUP(A121,'[1]For Report Q-2 '!$A$2:$Z$3476,26,0),"-")</f>
        <v>-</v>
      </c>
      <c r="AA121" s="1" t="str">
        <f>IFERROR(VLOOKUP(A121,'[1]For Report Q-2 '!$A$2:$AH$3476,27,0),"-")</f>
        <v>-</v>
      </c>
      <c r="AB121" s="1" t="str">
        <f>IFERROR(VLOOKUP(A121,'[1]For Report Q-2 '!$A$2:$AH$3476,28,0),"-")</f>
        <v>-</v>
      </c>
      <c r="AC121" s="2" t="str">
        <f>IFERROR(VLOOKUP(A121,'[1]For Report Q-2 '!$A$2:$AH$3476,29,0),"-")</f>
        <v>-</v>
      </c>
      <c r="AD121" s="2" t="str">
        <f>IFERROR(VLOOKUP(A121,'[1]For Report Q-2 '!$A$2:$AH$3476,30,0),"-")</f>
        <v>-</v>
      </c>
      <c r="AE121" s="1" t="str">
        <f>IFERROR(VLOOKUP(A121,'[1]For Report Q-2 '!$A$2:$AH$3476,31,0),"-")</f>
        <v>-</v>
      </c>
      <c r="AF121" s="1" t="str">
        <f>IFERROR(VLOOKUP(A121,'[1]For Report Q-2 '!$A$2:$AH$3476,32,0),"-")</f>
        <v>-</v>
      </c>
      <c r="AG121" s="2" t="str">
        <f>IFERROR(VLOOKUP(A121,'[1]For Report Q-2 '!$A$2:$AH$3476,33,0),"-")</f>
        <v>-</v>
      </c>
      <c r="AH121" s="1" t="str">
        <f t="shared" si="1"/>
        <v>--</v>
      </c>
      <c r="AI121" t="e">
        <v>#N/A</v>
      </c>
      <c r="AJ121" t="e">
        <v>#N/A</v>
      </c>
      <c r="AK121" t="e">
        <v>#N/A</v>
      </c>
    </row>
    <row r="122" spans="1:37" x14ac:dyDescent="0.25">
      <c r="A122" s="15">
        <v>9110712</v>
      </c>
      <c r="B122" s="15" t="s">
        <v>103</v>
      </c>
      <c r="C122" s="16">
        <v>45051</v>
      </c>
      <c r="D122" s="15" t="s">
        <v>28</v>
      </c>
      <c r="E122" s="1" t="s">
        <v>86</v>
      </c>
      <c r="F122" s="15" t="s">
        <v>46</v>
      </c>
      <c r="G122" s="1" t="s">
        <v>28</v>
      </c>
      <c r="H122" s="17">
        <v>15150</v>
      </c>
      <c r="I122" s="18">
        <v>0.1515</v>
      </c>
      <c r="J122" s="1">
        <v>198913</v>
      </c>
      <c r="K122" s="1" t="s">
        <v>103</v>
      </c>
      <c r="L122" s="19">
        <v>1945513</v>
      </c>
      <c r="M122" s="1" t="s">
        <v>67</v>
      </c>
      <c r="N122" s="1" t="s">
        <v>86</v>
      </c>
      <c r="O122" s="1" t="s">
        <v>32</v>
      </c>
      <c r="P122" s="20">
        <v>198913</v>
      </c>
      <c r="Q122" s="1" t="s">
        <v>34</v>
      </c>
      <c r="R122" s="1" t="s">
        <v>89</v>
      </c>
      <c r="S122" s="1" t="s">
        <v>34</v>
      </c>
      <c r="T122" s="18">
        <f>IFERROR(VLOOKUP(A122,'[1]For Report Q-2 '!$A$2:$T$3476,20,0),"-")</f>
        <v>0.15459999999999999</v>
      </c>
      <c r="U122" s="55">
        <f>IFERROR(VLOOKUP(A122,'[1]For Report Q-2 '!$A$2:$U$3476,21,0),"-")</f>
        <v>0</v>
      </c>
      <c r="V122" s="2" t="str">
        <f>IFERROR(VLOOKUP(A122,'[1]For Report Q-2 '!$A$2:$V$3476,22,0),"-")</f>
        <v>-</v>
      </c>
      <c r="W122" s="1">
        <f>IFERROR(VLOOKUP(A122,'[1]For Report Q-2 '!$A$2:$W$3476,23,0),"-")</f>
        <v>0</v>
      </c>
      <c r="X122" s="1"/>
      <c r="Y122" s="1"/>
      <c r="Z122" s="2" t="str">
        <f>IFERROR(VLOOKUP(A122,'[1]For Report Q-2 '!$A$2:$Z$3476,26,0),"-")</f>
        <v>-</v>
      </c>
      <c r="AA122" s="1" t="str">
        <f>IFERROR(VLOOKUP(A122,'[1]For Report Q-2 '!$A$2:$AH$3476,27,0),"-")</f>
        <v>-</v>
      </c>
      <c r="AB122" s="1" t="str">
        <f>IFERROR(VLOOKUP(A122,'[1]For Report Q-2 '!$A$2:$AH$3476,28,0),"-")</f>
        <v>-</v>
      </c>
      <c r="AC122" s="2" t="str">
        <f>IFERROR(VLOOKUP(A122,'[1]For Report Q-2 '!$A$2:$AH$3476,29,0),"-")</f>
        <v>-</v>
      </c>
      <c r="AD122" s="2" t="str">
        <f>IFERROR(VLOOKUP(A122,'[1]For Report Q-2 '!$A$2:$AH$3476,30,0),"-")</f>
        <v>-</v>
      </c>
      <c r="AE122" s="1" t="str">
        <f>IFERROR(VLOOKUP(A122,'[1]For Report Q-2 '!$A$2:$AH$3476,31,0),"-")</f>
        <v>-</v>
      </c>
      <c r="AF122" s="1" t="str">
        <f>IFERROR(VLOOKUP(A122,'[1]For Report Q-2 '!$A$2:$AH$3476,32,0),"-")</f>
        <v>-</v>
      </c>
      <c r="AG122" s="2" t="str">
        <f>IFERROR(VLOOKUP(A122,'[1]For Report Q-2 '!$A$2:$AH$3476,33,0),"-")</f>
        <v>-</v>
      </c>
      <c r="AH122" s="1" t="str">
        <f t="shared" si="1"/>
        <v>--</v>
      </c>
      <c r="AI122" t="e">
        <v>#N/A</v>
      </c>
      <c r="AJ122" t="e">
        <v>#N/A</v>
      </c>
      <c r="AK122" t="e">
        <v>#N/A</v>
      </c>
    </row>
    <row r="123" spans="1:37" x14ac:dyDescent="0.25">
      <c r="A123" s="15">
        <v>9110715</v>
      </c>
      <c r="B123" s="15" t="s">
        <v>103</v>
      </c>
      <c r="C123" s="16">
        <v>45028</v>
      </c>
      <c r="D123" s="15" t="s">
        <v>28</v>
      </c>
      <c r="E123" s="1" t="s">
        <v>86</v>
      </c>
      <c r="F123" s="15" t="s">
        <v>46</v>
      </c>
      <c r="G123" s="1" t="s">
        <v>28</v>
      </c>
      <c r="H123" s="17">
        <v>17005</v>
      </c>
      <c r="I123" s="18">
        <v>0.17005000000000001</v>
      </c>
      <c r="J123" s="1">
        <v>198913</v>
      </c>
      <c r="K123" s="1" t="s">
        <v>103</v>
      </c>
      <c r="L123" s="19">
        <v>1945513</v>
      </c>
      <c r="M123" s="1" t="s">
        <v>67</v>
      </c>
      <c r="N123" s="1" t="s">
        <v>86</v>
      </c>
      <c r="O123" s="1" t="s">
        <v>32</v>
      </c>
      <c r="P123" s="20">
        <v>198913</v>
      </c>
      <c r="Q123" s="1" t="s">
        <v>34</v>
      </c>
      <c r="R123" s="1" t="s">
        <v>89</v>
      </c>
      <c r="S123" s="1" t="s">
        <v>34</v>
      </c>
      <c r="T123" s="18">
        <f>IFERROR(VLOOKUP(A123,'[1]For Report Q-2 '!$A$2:$T$3476,20,0),"-")</f>
        <v>0.16694999999999999</v>
      </c>
      <c r="U123" s="55">
        <f>IFERROR(VLOOKUP(A123,'[1]For Report Q-2 '!$A$2:$U$3476,21,0),"-")</f>
        <v>0</v>
      </c>
      <c r="V123" s="2" t="str">
        <f>IFERROR(VLOOKUP(A123,'[1]For Report Q-2 '!$A$2:$V$3476,22,0),"-")</f>
        <v>-</v>
      </c>
      <c r="W123" s="1">
        <f>IFERROR(VLOOKUP(A123,'[1]For Report Q-2 '!$A$2:$W$3476,23,0),"-")</f>
        <v>0</v>
      </c>
      <c r="X123" s="1"/>
      <c r="Y123" s="1"/>
      <c r="Z123" s="2" t="str">
        <f>IFERROR(VLOOKUP(A123,'[1]For Report Q-2 '!$A$2:$Z$3476,26,0),"-")</f>
        <v>-</v>
      </c>
      <c r="AA123" s="1" t="str">
        <f>IFERROR(VLOOKUP(A123,'[1]For Report Q-2 '!$A$2:$AH$3476,27,0),"-")</f>
        <v>-</v>
      </c>
      <c r="AB123" s="1" t="str">
        <f>IFERROR(VLOOKUP(A123,'[1]For Report Q-2 '!$A$2:$AH$3476,28,0),"-")</f>
        <v>-</v>
      </c>
      <c r="AC123" s="2" t="str">
        <f>IFERROR(VLOOKUP(A123,'[1]For Report Q-2 '!$A$2:$AH$3476,29,0),"-")</f>
        <v>-</v>
      </c>
      <c r="AD123" s="2" t="str">
        <f>IFERROR(VLOOKUP(A123,'[1]For Report Q-2 '!$A$2:$AH$3476,30,0),"-")</f>
        <v>-</v>
      </c>
      <c r="AE123" s="1" t="str">
        <f>IFERROR(VLOOKUP(A123,'[1]For Report Q-2 '!$A$2:$AH$3476,31,0),"-")</f>
        <v>-</v>
      </c>
      <c r="AF123" s="1" t="str">
        <f>IFERROR(VLOOKUP(A123,'[1]For Report Q-2 '!$A$2:$AH$3476,32,0),"-")</f>
        <v>-</v>
      </c>
      <c r="AG123" s="2" t="str">
        <f>IFERROR(VLOOKUP(A123,'[1]For Report Q-2 '!$A$2:$AH$3476,33,0),"-")</f>
        <v>-</v>
      </c>
      <c r="AH123" s="1" t="str">
        <f t="shared" si="1"/>
        <v>--</v>
      </c>
      <c r="AI123" t="e">
        <v>#N/A</v>
      </c>
      <c r="AJ123" t="e">
        <v>#N/A</v>
      </c>
      <c r="AK123" t="e">
        <v>#N/A</v>
      </c>
    </row>
    <row r="124" spans="1:37" x14ac:dyDescent="0.25">
      <c r="A124" s="15">
        <v>9110717</v>
      </c>
      <c r="B124" s="15" t="s">
        <v>103</v>
      </c>
      <c r="C124" s="16">
        <v>45034</v>
      </c>
      <c r="D124" s="15" t="s">
        <v>28</v>
      </c>
      <c r="E124" s="1" t="s">
        <v>86</v>
      </c>
      <c r="F124" s="15" t="s">
        <v>46</v>
      </c>
      <c r="G124" s="1" t="s">
        <v>28</v>
      </c>
      <c r="H124" s="17">
        <v>6105</v>
      </c>
      <c r="I124" s="18">
        <v>6.105E-2</v>
      </c>
      <c r="J124" s="1">
        <v>198913</v>
      </c>
      <c r="K124" s="1" t="s">
        <v>103</v>
      </c>
      <c r="L124" s="19">
        <v>1945513</v>
      </c>
      <c r="M124" s="1" t="s">
        <v>67</v>
      </c>
      <c r="N124" s="1" t="s">
        <v>86</v>
      </c>
      <c r="O124" s="1" t="s">
        <v>32</v>
      </c>
      <c r="P124" s="20">
        <v>198913</v>
      </c>
      <c r="Q124" s="1" t="s">
        <v>34</v>
      </c>
      <c r="R124" s="1" t="s">
        <v>89</v>
      </c>
      <c r="S124" s="1" t="s">
        <v>34</v>
      </c>
      <c r="T124" s="18">
        <f>IFERROR(VLOOKUP(A124,'[1]For Report Q-2 '!$A$2:$T$3476,20,0),"-")</f>
        <v>6.105E-2</v>
      </c>
      <c r="U124" s="55">
        <f>IFERROR(VLOOKUP(A124,'[1]For Report Q-2 '!$A$2:$U$3476,21,0),"-")</f>
        <v>0</v>
      </c>
      <c r="V124" s="2" t="str">
        <f>IFERROR(VLOOKUP(A124,'[1]For Report Q-2 '!$A$2:$V$3476,22,0),"-")</f>
        <v>-</v>
      </c>
      <c r="W124" s="1">
        <f>IFERROR(VLOOKUP(A124,'[1]For Report Q-2 '!$A$2:$W$3476,23,0),"-")</f>
        <v>0</v>
      </c>
      <c r="X124" s="1"/>
      <c r="Y124" s="1"/>
      <c r="Z124" s="2" t="str">
        <f>IFERROR(VLOOKUP(A124,'[1]For Report Q-2 '!$A$2:$Z$3476,26,0),"-")</f>
        <v>-</v>
      </c>
      <c r="AA124" s="1" t="str">
        <f>IFERROR(VLOOKUP(A124,'[1]For Report Q-2 '!$A$2:$AH$3476,27,0),"-")</f>
        <v>-</v>
      </c>
      <c r="AB124" s="1" t="str">
        <f>IFERROR(VLOOKUP(A124,'[1]For Report Q-2 '!$A$2:$AH$3476,28,0),"-")</f>
        <v>-</v>
      </c>
      <c r="AC124" s="2" t="str">
        <f>IFERROR(VLOOKUP(A124,'[1]For Report Q-2 '!$A$2:$AH$3476,29,0),"-")</f>
        <v>-</v>
      </c>
      <c r="AD124" s="2" t="str">
        <f>IFERROR(VLOOKUP(A124,'[1]For Report Q-2 '!$A$2:$AH$3476,30,0),"-")</f>
        <v>-</v>
      </c>
      <c r="AE124" s="1" t="str">
        <f>IFERROR(VLOOKUP(A124,'[1]For Report Q-2 '!$A$2:$AH$3476,31,0),"-")</f>
        <v>-</v>
      </c>
      <c r="AF124" s="1" t="str">
        <f>IFERROR(VLOOKUP(A124,'[1]For Report Q-2 '!$A$2:$AH$3476,32,0),"-")</f>
        <v>-</v>
      </c>
      <c r="AG124" s="2" t="str">
        <f>IFERROR(VLOOKUP(A124,'[1]For Report Q-2 '!$A$2:$AH$3476,33,0),"-")</f>
        <v>-</v>
      </c>
      <c r="AH124" s="1" t="str">
        <f t="shared" si="1"/>
        <v>--</v>
      </c>
      <c r="AI124" t="e">
        <v>#N/A</v>
      </c>
      <c r="AJ124" t="e">
        <v>#N/A</v>
      </c>
      <c r="AK124" t="e">
        <v>#N/A</v>
      </c>
    </row>
    <row r="125" spans="1:37" x14ac:dyDescent="0.25">
      <c r="A125" s="15">
        <v>9110982</v>
      </c>
      <c r="B125" s="15" t="s">
        <v>103</v>
      </c>
      <c r="C125" s="16">
        <v>45042</v>
      </c>
      <c r="D125" s="15" t="s">
        <v>28</v>
      </c>
      <c r="E125" s="1" t="s">
        <v>86</v>
      </c>
      <c r="F125" s="15" t="s">
        <v>46</v>
      </c>
      <c r="G125" s="1" t="s">
        <v>28</v>
      </c>
      <c r="H125" s="17">
        <v>7875</v>
      </c>
      <c r="I125" s="18">
        <v>7.8750000000000001E-2</v>
      </c>
      <c r="J125" s="1">
        <v>198913</v>
      </c>
      <c r="K125" s="1" t="s">
        <v>103</v>
      </c>
      <c r="L125" s="19">
        <v>1945513</v>
      </c>
      <c r="M125" s="1" t="s">
        <v>67</v>
      </c>
      <c r="N125" s="1" t="s">
        <v>86</v>
      </c>
      <c r="O125" s="1" t="s">
        <v>32</v>
      </c>
      <c r="P125" s="20">
        <v>198913</v>
      </c>
      <c r="Q125" s="1" t="s">
        <v>34</v>
      </c>
      <c r="R125" s="1" t="s">
        <v>89</v>
      </c>
      <c r="S125" s="1" t="s">
        <v>34</v>
      </c>
      <c r="T125" s="18">
        <f>IFERROR(VLOOKUP(A125,'[1]For Report Q-2 '!$A$2:$T$3476,20,0),"-")</f>
        <v>8.6499999999999994E-2</v>
      </c>
      <c r="U125" s="55">
        <f>IFERROR(VLOOKUP(A125,'[1]For Report Q-2 '!$A$2:$U$3476,21,0),"-")</f>
        <v>0</v>
      </c>
      <c r="V125" s="2" t="str">
        <f>IFERROR(VLOOKUP(A125,'[1]For Report Q-2 '!$A$2:$V$3476,22,0),"-")</f>
        <v>-</v>
      </c>
      <c r="W125" s="1">
        <f>IFERROR(VLOOKUP(A125,'[1]For Report Q-2 '!$A$2:$W$3476,23,0),"-")</f>
        <v>0</v>
      </c>
      <c r="X125" s="1"/>
      <c r="Y125" s="1"/>
      <c r="Z125" s="2" t="str">
        <f>IFERROR(VLOOKUP(A125,'[1]For Report Q-2 '!$A$2:$Z$3476,26,0),"-")</f>
        <v>-</v>
      </c>
      <c r="AA125" s="1" t="str">
        <f>IFERROR(VLOOKUP(A125,'[1]For Report Q-2 '!$A$2:$AH$3476,27,0),"-")</f>
        <v>-</v>
      </c>
      <c r="AB125" s="1" t="str">
        <f>IFERROR(VLOOKUP(A125,'[1]For Report Q-2 '!$A$2:$AH$3476,28,0),"-")</f>
        <v>-</v>
      </c>
      <c r="AC125" s="2" t="str">
        <f>IFERROR(VLOOKUP(A125,'[1]For Report Q-2 '!$A$2:$AH$3476,29,0),"-")</f>
        <v>-</v>
      </c>
      <c r="AD125" s="2" t="str">
        <f>IFERROR(VLOOKUP(A125,'[1]For Report Q-2 '!$A$2:$AH$3476,30,0),"-")</f>
        <v>-</v>
      </c>
      <c r="AE125" s="1" t="str">
        <f>IFERROR(VLOOKUP(A125,'[1]For Report Q-2 '!$A$2:$AH$3476,31,0),"-")</f>
        <v>-</v>
      </c>
      <c r="AF125" s="1" t="str">
        <f>IFERROR(VLOOKUP(A125,'[1]For Report Q-2 '!$A$2:$AH$3476,32,0),"-")</f>
        <v>-</v>
      </c>
      <c r="AG125" s="2" t="str">
        <f>IFERROR(VLOOKUP(A125,'[1]For Report Q-2 '!$A$2:$AH$3476,33,0),"-")</f>
        <v>-</v>
      </c>
      <c r="AH125" s="1" t="str">
        <f t="shared" si="1"/>
        <v>--</v>
      </c>
      <c r="AI125" t="e">
        <v>#N/A</v>
      </c>
      <c r="AJ125" t="e">
        <v>#N/A</v>
      </c>
      <c r="AK125" t="e">
        <v>#N/A</v>
      </c>
    </row>
    <row r="126" spans="1:37" x14ac:dyDescent="0.25">
      <c r="A126" s="15">
        <v>9111846</v>
      </c>
      <c r="B126" s="15" t="s">
        <v>103</v>
      </c>
      <c r="C126" s="16">
        <v>45114</v>
      </c>
      <c r="D126" s="15" t="s">
        <v>28</v>
      </c>
      <c r="E126" s="1" t="s">
        <v>86</v>
      </c>
      <c r="F126" s="15" t="s">
        <v>46</v>
      </c>
      <c r="G126" s="1" t="s">
        <v>28</v>
      </c>
      <c r="H126" s="17">
        <v>19035</v>
      </c>
      <c r="I126" s="18">
        <v>0.19034999999999999</v>
      </c>
      <c r="J126" s="1">
        <v>198913</v>
      </c>
      <c r="K126" s="1" t="s">
        <v>103</v>
      </c>
      <c r="L126" s="19">
        <v>1945513</v>
      </c>
      <c r="M126" s="1" t="s">
        <v>67</v>
      </c>
      <c r="N126" s="1" t="s">
        <v>86</v>
      </c>
      <c r="O126" s="1" t="s">
        <v>38</v>
      </c>
      <c r="P126" s="20">
        <v>198913</v>
      </c>
      <c r="Q126" s="1" t="s">
        <v>34</v>
      </c>
      <c r="R126" s="1" t="s">
        <v>89</v>
      </c>
      <c r="S126" s="1" t="s">
        <v>34</v>
      </c>
      <c r="T126" s="18">
        <f>IFERROR(VLOOKUP(A126,'[1]For Report Q-2 '!$A$2:$T$3476,20,0),"-")</f>
        <v>0.1857</v>
      </c>
      <c r="U126" s="55">
        <f>IFERROR(VLOOKUP(A126,'[1]For Report Q-2 '!$A$2:$U$3476,21,0),"-")</f>
        <v>0</v>
      </c>
      <c r="V126" s="2" t="str">
        <f>IFERROR(VLOOKUP(A126,'[1]For Report Q-2 '!$A$2:$V$3476,22,0),"-")</f>
        <v>-</v>
      </c>
      <c r="W126" s="1">
        <f>IFERROR(VLOOKUP(A126,'[1]For Report Q-2 '!$A$2:$W$3476,23,0),"-")</f>
        <v>0</v>
      </c>
      <c r="X126" s="1"/>
      <c r="Y126" s="1"/>
      <c r="Z126" s="2" t="str">
        <f>IFERROR(VLOOKUP(A126,'[1]For Report Q-2 '!$A$2:$Z$3476,26,0),"-")</f>
        <v>-</v>
      </c>
      <c r="AA126" s="1" t="str">
        <f>IFERROR(VLOOKUP(A126,'[1]For Report Q-2 '!$A$2:$AH$3476,27,0),"-")</f>
        <v>-</v>
      </c>
      <c r="AB126" s="1" t="str">
        <f>IFERROR(VLOOKUP(A126,'[1]For Report Q-2 '!$A$2:$AH$3476,28,0),"-")</f>
        <v>-</v>
      </c>
      <c r="AC126" s="2" t="str">
        <f>IFERROR(VLOOKUP(A126,'[1]For Report Q-2 '!$A$2:$AH$3476,29,0),"-")</f>
        <v>-</v>
      </c>
      <c r="AD126" s="2" t="str">
        <f>IFERROR(VLOOKUP(A126,'[1]For Report Q-2 '!$A$2:$AH$3476,30,0),"-")</f>
        <v>-</v>
      </c>
      <c r="AE126" s="1" t="str">
        <f>IFERROR(VLOOKUP(A126,'[1]For Report Q-2 '!$A$2:$AH$3476,31,0),"-")</f>
        <v>-</v>
      </c>
      <c r="AF126" s="1" t="str">
        <f>IFERROR(VLOOKUP(A126,'[1]For Report Q-2 '!$A$2:$AH$3476,32,0),"-")</f>
        <v>-</v>
      </c>
      <c r="AG126" s="2" t="str">
        <f>IFERROR(VLOOKUP(A126,'[1]For Report Q-2 '!$A$2:$AH$3476,33,0),"-")</f>
        <v>-</v>
      </c>
      <c r="AH126" s="1" t="str">
        <f t="shared" si="1"/>
        <v>--</v>
      </c>
      <c r="AI126" t="e">
        <v>#N/A</v>
      </c>
      <c r="AJ126" t="e">
        <v>#N/A</v>
      </c>
      <c r="AK126" t="e">
        <v>#N/A</v>
      </c>
    </row>
    <row r="127" spans="1:37" x14ac:dyDescent="0.25">
      <c r="A127" s="15">
        <v>9111847</v>
      </c>
      <c r="B127" s="15" t="s">
        <v>103</v>
      </c>
      <c r="C127" s="16">
        <v>45135</v>
      </c>
      <c r="D127" s="15" t="s">
        <v>28</v>
      </c>
      <c r="E127" s="1" t="s">
        <v>86</v>
      </c>
      <c r="F127" s="15" t="s">
        <v>46</v>
      </c>
      <c r="G127" s="1" t="s">
        <v>28</v>
      </c>
      <c r="H127" s="17">
        <v>45885</v>
      </c>
      <c r="I127" s="18">
        <v>0.45884999999999998</v>
      </c>
      <c r="J127" s="1">
        <v>198913</v>
      </c>
      <c r="K127" s="1" t="s">
        <v>103</v>
      </c>
      <c r="L127" s="19">
        <v>1945513</v>
      </c>
      <c r="M127" s="1" t="s">
        <v>67</v>
      </c>
      <c r="N127" s="1" t="s">
        <v>86</v>
      </c>
      <c r="O127" s="1" t="s">
        <v>32</v>
      </c>
      <c r="P127" s="20">
        <v>198913</v>
      </c>
      <c r="Q127" s="1" t="s">
        <v>34</v>
      </c>
      <c r="R127" s="1" t="s">
        <v>89</v>
      </c>
      <c r="S127" s="1" t="s">
        <v>34</v>
      </c>
      <c r="T127" s="18">
        <f>IFERROR(VLOOKUP(A127,'[1]For Report Q-2 '!$A$2:$T$3476,20,0),"-")</f>
        <v>0.46195000000000003</v>
      </c>
      <c r="U127" s="55">
        <f>IFERROR(VLOOKUP(A127,'[1]For Report Q-2 '!$A$2:$U$3476,21,0),"-")</f>
        <v>0</v>
      </c>
      <c r="V127" s="2" t="str">
        <f>IFERROR(VLOOKUP(A127,'[1]For Report Q-2 '!$A$2:$V$3476,22,0),"-")</f>
        <v>-</v>
      </c>
      <c r="W127" s="1">
        <f>IFERROR(VLOOKUP(A127,'[1]For Report Q-2 '!$A$2:$W$3476,23,0),"-")</f>
        <v>0</v>
      </c>
      <c r="X127" s="1"/>
      <c r="Y127" s="1"/>
      <c r="Z127" s="2" t="str">
        <f>IFERROR(VLOOKUP(A127,'[1]For Report Q-2 '!$A$2:$Z$3476,26,0),"-")</f>
        <v>-</v>
      </c>
      <c r="AA127" s="1" t="str">
        <f>IFERROR(VLOOKUP(A127,'[1]For Report Q-2 '!$A$2:$AH$3476,27,0),"-")</f>
        <v>-</v>
      </c>
      <c r="AB127" s="1" t="str">
        <f>IFERROR(VLOOKUP(A127,'[1]For Report Q-2 '!$A$2:$AH$3476,28,0),"-")</f>
        <v>-</v>
      </c>
      <c r="AC127" s="2" t="str">
        <f>IFERROR(VLOOKUP(A127,'[1]For Report Q-2 '!$A$2:$AH$3476,29,0),"-")</f>
        <v>-</v>
      </c>
      <c r="AD127" s="2" t="str">
        <f>IFERROR(VLOOKUP(A127,'[1]For Report Q-2 '!$A$2:$AH$3476,30,0),"-")</f>
        <v>-</v>
      </c>
      <c r="AE127" s="1" t="str">
        <f>IFERROR(VLOOKUP(A127,'[1]For Report Q-2 '!$A$2:$AH$3476,31,0),"-")</f>
        <v>-</v>
      </c>
      <c r="AF127" s="1" t="str">
        <f>IFERROR(VLOOKUP(A127,'[1]For Report Q-2 '!$A$2:$AH$3476,32,0),"-")</f>
        <v>-</v>
      </c>
      <c r="AG127" s="2" t="str">
        <f>IFERROR(VLOOKUP(A127,'[1]For Report Q-2 '!$A$2:$AH$3476,33,0),"-")</f>
        <v>-</v>
      </c>
      <c r="AH127" s="1" t="str">
        <f t="shared" si="1"/>
        <v>--</v>
      </c>
      <c r="AI127" t="e">
        <v>#N/A</v>
      </c>
      <c r="AJ127" t="e">
        <v>#N/A</v>
      </c>
      <c r="AK127" t="e">
        <v>#N/A</v>
      </c>
    </row>
    <row r="128" spans="1:37" x14ac:dyDescent="0.25">
      <c r="A128" s="15">
        <v>9111848</v>
      </c>
      <c r="B128" s="15" t="s">
        <v>103</v>
      </c>
      <c r="C128" s="16">
        <v>45141</v>
      </c>
      <c r="D128" s="15" t="s">
        <v>28</v>
      </c>
      <c r="E128" s="1" t="s">
        <v>86</v>
      </c>
      <c r="F128" s="15" t="s">
        <v>46</v>
      </c>
      <c r="G128" s="1" t="s">
        <v>28</v>
      </c>
      <c r="H128" s="17">
        <v>22610</v>
      </c>
      <c r="I128" s="18">
        <v>0.2261</v>
      </c>
      <c r="J128" s="1">
        <v>198913</v>
      </c>
      <c r="K128" s="1" t="s">
        <v>103</v>
      </c>
      <c r="L128" s="19">
        <v>1945513</v>
      </c>
      <c r="M128" s="1" t="s">
        <v>67</v>
      </c>
      <c r="N128" s="1" t="s">
        <v>86</v>
      </c>
      <c r="O128" s="1" t="s">
        <v>32</v>
      </c>
      <c r="P128" s="20">
        <v>198913</v>
      </c>
      <c r="Q128" s="1" t="s">
        <v>34</v>
      </c>
      <c r="R128" s="1" t="s">
        <v>89</v>
      </c>
      <c r="S128" s="1" t="s">
        <v>34</v>
      </c>
      <c r="T128" s="18">
        <f>IFERROR(VLOOKUP(A128,'[1]For Report Q-2 '!$A$2:$T$3476,20,0),"-")</f>
        <v>0.2261</v>
      </c>
      <c r="U128" s="55">
        <f>IFERROR(VLOOKUP(A128,'[1]For Report Q-2 '!$A$2:$U$3476,21,0),"-")</f>
        <v>0</v>
      </c>
      <c r="V128" s="2" t="str">
        <f>IFERROR(VLOOKUP(A128,'[1]For Report Q-2 '!$A$2:$V$3476,22,0),"-")</f>
        <v>-</v>
      </c>
      <c r="W128" s="1">
        <f>IFERROR(VLOOKUP(A128,'[1]For Report Q-2 '!$A$2:$W$3476,23,0),"-")</f>
        <v>0</v>
      </c>
      <c r="X128" s="1"/>
      <c r="Y128" s="1"/>
      <c r="Z128" s="2" t="str">
        <f>IFERROR(VLOOKUP(A128,'[1]For Report Q-2 '!$A$2:$Z$3476,26,0),"-")</f>
        <v>-</v>
      </c>
      <c r="AA128" s="1" t="str">
        <f>IFERROR(VLOOKUP(A128,'[1]For Report Q-2 '!$A$2:$AH$3476,27,0),"-")</f>
        <v>-</v>
      </c>
      <c r="AB128" s="1" t="str">
        <f>IFERROR(VLOOKUP(A128,'[1]For Report Q-2 '!$A$2:$AH$3476,28,0),"-")</f>
        <v>-</v>
      </c>
      <c r="AC128" s="2" t="str">
        <f>IFERROR(VLOOKUP(A128,'[1]For Report Q-2 '!$A$2:$AH$3476,29,0),"-")</f>
        <v>-</v>
      </c>
      <c r="AD128" s="2" t="str">
        <f>IFERROR(VLOOKUP(A128,'[1]For Report Q-2 '!$A$2:$AH$3476,30,0),"-")</f>
        <v>-</v>
      </c>
      <c r="AE128" s="1" t="str">
        <f>IFERROR(VLOOKUP(A128,'[1]For Report Q-2 '!$A$2:$AH$3476,31,0),"-")</f>
        <v>-</v>
      </c>
      <c r="AF128" s="1" t="str">
        <f>IFERROR(VLOOKUP(A128,'[1]For Report Q-2 '!$A$2:$AH$3476,32,0),"-")</f>
        <v>-</v>
      </c>
      <c r="AG128" s="2" t="str">
        <f>IFERROR(VLOOKUP(A128,'[1]For Report Q-2 '!$A$2:$AH$3476,33,0),"-")</f>
        <v>-</v>
      </c>
      <c r="AH128" s="1" t="str">
        <f t="shared" si="1"/>
        <v>--</v>
      </c>
      <c r="AI128" t="e">
        <v>#N/A</v>
      </c>
      <c r="AJ128" t="e">
        <v>#N/A</v>
      </c>
      <c r="AK128" t="e">
        <v>#N/A</v>
      </c>
    </row>
    <row r="129" spans="1:37" x14ac:dyDescent="0.25">
      <c r="A129" s="15">
        <v>9112540</v>
      </c>
      <c r="B129" s="15" t="s">
        <v>103</v>
      </c>
      <c r="C129" s="16">
        <v>45089</v>
      </c>
      <c r="D129" s="15" t="s">
        <v>28</v>
      </c>
      <c r="E129" s="1" t="s">
        <v>86</v>
      </c>
      <c r="F129" s="15" t="s">
        <v>46</v>
      </c>
      <c r="G129" s="1" t="s">
        <v>28</v>
      </c>
      <c r="H129" s="17">
        <v>6010</v>
      </c>
      <c r="I129" s="18">
        <v>6.0100000000000001E-2</v>
      </c>
      <c r="J129" s="1">
        <v>198913</v>
      </c>
      <c r="K129" s="1" t="s">
        <v>103</v>
      </c>
      <c r="L129" s="19">
        <v>1945513</v>
      </c>
      <c r="M129" s="1" t="s">
        <v>67</v>
      </c>
      <c r="N129" s="1" t="s">
        <v>86</v>
      </c>
      <c r="O129" s="1" t="s">
        <v>38</v>
      </c>
      <c r="P129" s="20">
        <v>198913</v>
      </c>
      <c r="Q129" s="1" t="s">
        <v>34</v>
      </c>
      <c r="R129" s="1" t="s">
        <v>89</v>
      </c>
      <c r="S129" s="1" t="s">
        <v>34</v>
      </c>
      <c r="T129" s="18">
        <f>IFERROR(VLOOKUP(A129,'[1]For Report Q-2 '!$A$2:$T$3476,20,0),"-")</f>
        <v>5.8549999999999998E-2</v>
      </c>
      <c r="U129" s="55">
        <f>IFERROR(VLOOKUP(A129,'[1]For Report Q-2 '!$A$2:$U$3476,21,0),"-")</f>
        <v>0</v>
      </c>
      <c r="V129" s="2" t="str">
        <f>IFERROR(VLOOKUP(A129,'[1]For Report Q-2 '!$A$2:$V$3476,22,0),"-")</f>
        <v>-</v>
      </c>
      <c r="W129" s="1">
        <f>IFERROR(VLOOKUP(A129,'[1]For Report Q-2 '!$A$2:$W$3476,23,0),"-")</f>
        <v>0</v>
      </c>
      <c r="X129" s="1"/>
      <c r="Y129" s="1"/>
      <c r="Z129" s="2" t="str">
        <f>IFERROR(VLOOKUP(A129,'[1]For Report Q-2 '!$A$2:$Z$3476,26,0),"-")</f>
        <v>-</v>
      </c>
      <c r="AA129" s="1" t="str">
        <f>IFERROR(VLOOKUP(A129,'[1]For Report Q-2 '!$A$2:$AH$3476,27,0),"-")</f>
        <v>-</v>
      </c>
      <c r="AB129" s="1" t="str">
        <f>IFERROR(VLOOKUP(A129,'[1]For Report Q-2 '!$A$2:$AH$3476,28,0),"-")</f>
        <v>-</v>
      </c>
      <c r="AC129" s="2" t="str">
        <f>IFERROR(VLOOKUP(A129,'[1]For Report Q-2 '!$A$2:$AH$3476,29,0),"-")</f>
        <v>-</v>
      </c>
      <c r="AD129" s="2" t="str">
        <f>IFERROR(VLOOKUP(A129,'[1]For Report Q-2 '!$A$2:$AH$3476,30,0),"-")</f>
        <v>-</v>
      </c>
      <c r="AE129" s="1" t="str">
        <f>IFERROR(VLOOKUP(A129,'[1]For Report Q-2 '!$A$2:$AH$3476,31,0),"-")</f>
        <v>-</v>
      </c>
      <c r="AF129" s="1" t="str">
        <f>IFERROR(VLOOKUP(A129,'[1]For Report Q-2 '!$A$2:$AH$3476,32,0),"-")</f>
        <v>-</v>
      </c>
      <c r="AG129" s="2" t="str">
        <f>IFERROR(VLOOKUP(A129,'[1]For Report Q-2 '!$A$2:$AH$3476,33,0),"-")</f>
        <v>-</v>
      </c>
      <c r="AH129" s="1" t="str">
        <f t="shared" si="1"/>
        <v>--</v>
      </c>
      <c r="AI129" t="e">
        <v>#N/A</v>
      </c>
      <c r="AJ129" t="e">
        <v>#N/A</v>
      </c>
      <c r="AK129" t="e">
        <v>#N/A</v>
      </c>
    </row>
    <row r="130" spans="1:37" x14ac:dyDescent="0.25">
      <c r="A130" s="15">
        <v>9112541</v>
      </c>
      <c r="B130" s="15" t="s">
        <v>103</v>
      </c>
      <c r="C130" s="16">
        <v>45082</v>
      </c>
      <c r="D130" s="15" t="s">
        <v>28</v>
      </c>
      <c r="E130" s="1" t="s">
        <v>86</v>
      </c>
      <c r="F130" s="15" t="s">
        <v>46</v>
      </c>
      <c r="G130" s="1" t="s">
        <v>28</v>
      </c>
      <c r="H130" s="17">
        <v>16975</v>
      </c>
      <c r="I130" s="18">
        <v>0.16975000000000001</v>
      </c>
      <c r="J130" s="1">
        <v>198913</v>
      </c>
      <c r="K130" s="1" t="s">
        <v>103</v>
      </c>
      <c r="L130" s="19">
        <v>1945513</v>
      </c>
      <c r="M130" s="1" t="s">
        <v>67</v>
      </c>
      <c r="N130" s="1" t="s">
        <v>86</v>
      </c>
      <c r="O130" s="1" t="s">
        <v>38</v>
      </c>
      <c r="P130" s="20">
        <v>198913</v>
      </c>
      <c r="Q130" s="1" t="s">
        <v>34</v>
      </c>
      <c r="R130" s="1" t="s">
        <v>89</v>
      </c>
      <c r="S130" s="1" t="s">
        <v>34</v>
      </c>
      <c r="T130" s="18">
        <f>IFERROR(VLOOKUP(A130,'[1]For Report Q-2 '!$A$2:$T$3476,20,0),"-")</f>
        <v>0.16045000000000001</v>
      </c>
      <c r="U130" s="55">
        <f>IFERROR(VLOOKUP(A130,'[1]For Report Q-2 '!$A$2:$U$3476,21,0),"-")</f>
        <v>0</v>
      </c>
      <c r="V130" s="2" t="str">
        <f>IFERROR(VLOOKUP(A130,'[1]For Report Q-2 '!$A$2:$V$3476,22,0),"-")</f>
        <v>-</v>
      </c>
      <c r="W130" s="1">
        <f>IFERROR(VLOOKUP(A130,'[1]For Report Q-2 '!$A$2:$W$3476,23,0),"-")</f>
        <v>0</v>
      </c>
      <c r="X130" s="1"/>
      <c r="Y130" s="1"/>
      <c r="Z130" s="2" t="str">
        <f>IFERROR(VLOOKUP(A130,'[1]For Report Q-2 '!$A$2:$Z$3476,26,0),"-")</f>
        <v>-</v>
      </c>
      <c r="AA130" s="1" t="str">
        <f>IFERROR(VLOOKUP(A130,'[1]For Report Q-2 '!$A$2:$AH$3476,27,0),"-")</f>
        <v>-</v>
      </c>
      <c r="AB130" s="1" t="str">
        <f>IFERROR(VLOOKUP(A130,'[1]For Report Q-2 '!$A$2:$AH$3476,28,0),"-")</f>
        <v>-</v>
      </c>
      <c r="AC130" s="2" t="str">
        <f>IFERROR(VLOOKUP(A130,'[1]For Report Q-2 '!$A$2:$AH$3476,29,0),"-")</f>
        <v>-</v>
      </c>
      <c r="AD130" s="2" t="str">
        <f>IFERROR(VLOOKUP(A130,'[1]For Report Q-2 '!$A$2:$AH$3476,30,0),"-")</f>
        <v>-</v>
      </c>
      <c r="AE130" s="1" t="str">
        <f>IFERROR(VLOOKUP(A130,'[1]For Report Q-2 '!$A$2:$AH$3476,31,0),"-")</f>
        <v>-</v>
      </c>
      <c r="AF130" s="1" t="str">
        <f>IFERROR(VLOOKUP(A130,'[1]For Report Q-2 '!$A$2:$AH$3476,32,0),"-")</f>
        <v>-</v>
      </c>
      <c r="AG130" s="2" t="str">
        <f>IFERROR(VLOOKUP(A130,'[1]For Report Q-2 '!$A$2:$AH$3476,33,0),"-")</f>
        <v>-</v>
      </c>
      <c r="AH130" s="1" t="str">
        <f t="shared" si="1"/>
        <v>--</v>
      </c>
      <c r="AI130" t="e">
        <v>#N/A</v>
      </c>
      <c r="AJ130" t="e">
        <v>#N/A</v>
      </c>
      <c r="AK130" t="e">
        <v>#N/A</v>
      </c>
    </row>
    <row r="131" spans="1:37" x14ac:dyDescent="0.25">
      <c r="A131" s="15">
        <v>9112542</v>
      </c>
      <c r="B131" s="15" t="s">
        <v>103</v>
      </c>
      <c r="C131" s="16">
        <v>45084</v>
      </c>
      <c r="D131" s="15" t="s">
        <v>28</v>
      </c>
      <c r="E131" s="1" t="s">
        <v>86</v>
      </c>
      <c r="F131" s="15" t="s">
        <v>46</v>
      </c>
      <c r="G131" s="1" t="s">
        <v>28</v>
      </c>
      <c r="H131" s="17">
        <v>9450</v>
      </c>
      <c r="I131" s="18">
        <v>9.4500000000000001E-2</v>
      </c>
      <c r="J131" s="1">
        <v>198913</v>
      </c>
      <c r="K131" s="1" t="s">
        <v>103</v>
      </c>
      <c r="L131" s="19">
        <v>1945513</v>
      </c>
      <c r="M131" s="1" t="s">
        <v>67</v>
      </c>
      <c r="N131" s="1" t="s">
        <v>86</v>
      </c>
      <c r="O131" s="1" t="s">
        <v>38</v>
      </c>
      <c r="P131" s="20">
        <v>198913</v>
      </c>
      <c r="Q131" s="1" t="s">
        <v>34</v>
      </c>
      <c r="R131" s="1" t="s">
        <v>89</v>
      </c>
      <c r="S131" s="1" t="s">
        <v>34</v>
      </c>
      <c r="T131" s="18">
        <f>IFERROR(VLOOKUP(A131,'[1]For Report Q-2 '!$A$2:$T$3476,20,0),"-")</f>
        <v>8.9849999999999999E-2</v>
      </c>
      <c r="U131" s="55">
        <f>IFERROR(VLOOKUP(A131,'[1]For Report Q-2 '!$A$2:$U$3476,21,0),"-")</f>
        <v>0</v>
      </c>
      <c r="V131" s="2" t="str">
        <f>IFERROR(VLOOKUP(A131,'[1]For Report Q-2 '!$A$2:$V$3476,22,0),"-")</f>
        <v>-</v>
      </c>
      <c r="W131" s="1">
        <f>IFERROR(VLOOKUP(A131,'[1]For Report Q-2 '!$A$2:$W$3476,23,0),"-")</f>
        <v>0</v>
      </c>
      <c r="X131" s="1"/>
      <c r="Y131" s="1"/>
      <c r="Z131" s="2" t="str">
        <f>IFERROR(VLOOKUP(A131,'[1]For Report Q-2 '!$A$2:$Z$3476,26,0),"-")</f>
        <v>-</v>
      </c>
      <c r="AA131" s="1" t="str">
        <f>IFERROR(VLOOKUP(A131,'[1]For Report Q-2 '!$A$2:$AH$3476,27,0),"-")</f>
        <v>-</v>
      </c>
      <c r="AB131" s="1" t="str">
        <f>IFERROR(VLOOKUP(A131,'[1]For Report Q-2 '!$A$2:$AH$3476,28,0),"-")</f>
        <v>-</v>
      </c>
      <c r="AC131" s="2" t="str">
        <f>IFERROR(VLOOKUP(A131,'[1]For Report Q-2 '!$A$2:$AH$3476,29,0),"-")</f>
        <v>-</v>
      </c>
      <c r="AD131" s="2" t="str">
        <f>IFERROR(VLOOKUP(A131,'[1]For Report Q-2 '!$A$2:$AH$3476,30,0),"-")</f>
        <v>-</v>
      </c>
      <c r="AE131" s="1" t="str">
        <f>IFERROR(VLOOKUP(A131,'[1]For Report Q-2 '!$A$2:$AH$3476,31,0),"-")</f>
        <v>-</v>
      </c>
      <c r="AF131" s="1" t="str">
        <f>IFERROR(VLOOKUP(A131,'[1]For Report Q-2 '!$A$2:$AH$3476,32,0),"-")</f>
        <v>-</v>
      </c>
      <c r="AG131" s="2" t="str">
        <f>IFERROR(VLOOKUP(A131,'[1]For Report Q-2 '!$A$2:$AH$3476,33,0),"-")</f>
        <v>-</v>
      </c>
      <c r="AH131" s="1" t="str">
        <f t="shared" ref="AH131:AH194" si="2">AF131&amp;AB131</f>
        <v>--</v>
      </c>
      <c r="AI131" t="e">
        <v>#N/A</v>
      </c>
      <c r="AJ131" t="e">
        <v>#N/A</v>
      </c>
      <c r="AK131" t="e">
        <v>#N/A</v>
      </c>
    </row>
    <row r="132" spans="1:37" x14ac:dyDescent="0.25">
      <c r="A132" s="15">
        <v>9112543</v>
      </c>
      <c r="B132" s="15" t="s">
        <v>103</v>
      </c>
      <c r="C132" s="16">
        <v>45086</v>
      </c>
      <c r="D132" s="15" t="s">
        <v>28</v>
      </c>
      <c r="E132" s="1" t="s">
        <v>86</v>
      </c>
      <c r="F132" s="15" t="s">
        <v>46</v>
      </c>
      <c r="G132" s="1" t="s">
        <v>28</v>
      </c>
      <c r="H132" s="17">
        <v>7575</v>
      </c>
      <c r="I132" s="18">
        <v>7.5749999999999998E-2</v>
      </c>
      <c r="J132" s="1">
        <v>198913</v>
      </c>
      <c r="K132" s="1" t="s">
        <v>103</v>
      </c>
      <c r="L132" s="19">
        <v>1945513</v>
      </c>
      <c r="M132" s="1" t="s">
        <v>67</v>
      </c>
      <c r="N132" s="1" t="s">
        <v>86</v>
      </c>
      <c r="O132" s="1" t="s">
        <v>38</v>
      </c>
      <c r="P132" s="20">
        <v>198913</v>
      </c>
      <c r="Q132" s="1" t="s">
        <v>34</v>
      </c>
      <c r="R132" s="1" t="s">
        <v>89</v>
      </c>
      <c r="S132" s="1" t="s">
        <v>34</v>
      </c>
      <c r="T132" s="18">
        <f>IFERROR(VLOOKUP(A132,'[1]For Report Q-2 '!$A$2:$T$3476,20,0),"-")</f>
        <v>7.2650000000000006E-2</v>
      </c>
      <c r="U132" s="55">
        <f>IFERROR(VLOOKUP(A132,'[1]For Report Q-2 '!$A$2:$U$3476,21,0),"-")</f>
        <v>0</v>
      </c>
      <c r="V132" s="2" t="str">
        <f>IFERROR(VLOOKUP(A132,'[1]For Report Q-2 '!$A$2:$V$3476,22,0),"-")</f>
        <v>-</v>
      </c>
      <c r="W132" s="1">
        <f>IFERROR(VLOOKUP(A132,'[1]For Report Q-2 '!$A$2:$W$3476,23,0),"-")</f>
        <v>0</v>
      </c>
      <c r="X132" s="1"/>
      <c r="Y132" s="1"/>
      <c r="Z132" s="2" t="str">
        <f>IFERROR(VLOOKUP(A132,'[1]For Report Q-2 '!$A$2:$Z$3476,26,0),"-")</f>
        <v>-</v>
      </c>
      <c r="AA132" s="1" t="str">
        <f>IFERROR(VLOOKUP(A132,'[1]For Report Q-2 '!$A$2:$AH$3476,27,0),"-")</f>
        <v>-</v>
      </c>
      <c r="AB132" s="1" t="str">
        <f>IFERROR(VLOOKUP(A132,'[1]For Report Q-2 '!$A$2:$AH$3476,28,0),"-")</f>
        <v>-</v>
      </c>
      <c r="AC132" s="2" t="str">
        <f>IFERROR(VLOOKUP(A132,'[1]For Report Q-2 '!$A$2:$AH$3476,29,0),"-")</f>
        <v>-</v>
      </c>
      <c r="AD132" s="2" t="str">
        <f>IFERROR(VLOOKUP(A132,'[1]For Report Q-2 '!$A$2:$AH$3476,30,0),"-")</f>
        <v>-</v>
      </c>
      <c r="AE132" s="1" t="str">
        <f>IFERROR(VLOOKUP(A132,'[1]For Report Q-2 '!$A$2:$AH$3476,31,0),"-")</f>
        <v>-</v>
      </c>
      <c r="AF132" s="1" t="str">
        <f>IFERROR(VLOOKUP(A132,'[1]For Report Q-2 '!$A$2:$AH$3476,32,0),"-")</f>
        <v>-</v>
      </c>
      <c r="AG132" s="2" t="str">
        <f>IFERROR(VLOOKUP(A132,'[1]For Report Q-2 '!$A$2:$AH$3476,33,0),"-")</f>
        <v>-</v>
      </c>
      <c r="AH132" s="1" t="str">
        <f t="shared" si="2"/>
        <v>--</v>
      </c>
      <c r="AI132" t="e">
        <v>#N/A</v>
      </c>
      <c r="AJ132" t="e">
        <v>#N/A</v>
      </c>
      <c r="AK132" t="e">
        <v>#N/A</v>
      </c>
    </row>
    <row r="133" spans="1:37" x14ac:dyDescent="0.25">
      <c r="A133" s="15">
        <v>9112545</v>
      </c>
      <c r="B133" s="15" t="s">
        <v>103</v>
      </c>
      <c r="C133" s="16">
        <v>45089</v>
      </c>
      <c r="D133" s="15" t="s">
        <v>28</v>
      </c>
      <c r="E133" s="1" t="s">
        <v>86</v>
      </c>
      <c r="F133" s="15" t="s">
        <v>46</v>
      </c>
      <c r="G133" s="1" t="s">
        <v>28</v>
      </c>
      <c r="H133" s="17">
        <v>5365</v>
      </c>
      <c r="I133" s="18">
        <v>5.3650000000000003E-2</v>
      </c>
      <c r="J133" s="1">
        <v>198913</v>
      </c>
      <c r="K133" s="1" t="s">
        <v>103</v>
      </c>
      <c r="L133" s="19">
        <v>1945513</v>
      </c>
      <c r="M133" s="1" t="s">
        <v>67</v>
      </c>
      <c r="N133" s="1" t="s">
        <v>86</v>
      </c>
      <c r="O133" s="1" t="s">
        <v>38</v>
      </c>
      <c r="P133" s="20">
        <v>198913</v>
      </c>
      <c r="Q133" s="1" t="s">
        <v>34</v>
      </c>
      <c r="R133" s="1" t="s">
        <v>89</v>
      </c>
      <c r="S133" s="1" t="s">
        <v>34</v>
      </c>
      <c r="T133" s="18">
        <f>IFERROR(VLOOKUP(A133,'[1]For Report Q-2 '!$A$2:$T$3476,20,0),"-")</f>
        <v>5.3650000000000003E-2</v>
      </c>
      <c r="U133" s="55">
        <f>IFERROR(VLOOKUP(A133,'[1]For Report Q-2 '!$A$2:$U$3476,21,0),"-")</f>
        <v>0</v>
      </c>
      <c r="V133" s="2" t="str">
        <f>IFERROR(VLOOKUP(A133,'[1]For Report Q-2 '!$A$2:$V$3476,22,0),"-")</f>
        <v>-</v>
      </c>
      <c r="W133" s="1">
        <f>IFERROR(VLOOKUP(A133,'[1]For Report Q-2 '!$A$2:$W$3476,23,0),"-")</f>
        <v>0</v>
      </c>
      <c r="X133" s="1"/>
      <c r="Y133" s="1"/>
      <c r="Z133" s="2" t="str">
        <f>IFERROR(VLOOKUP(A133,'[1]For Report Q-2 '!$A$2:$Z$3476,26,0),"-")</f>
        <v>-</v>
      </c>
      <c r="AA133" s="1" t="str">
        <f>IFERROR(VLOOKUP(A133,'[1]For Report Q-2 '!$A$2:$AH$3476,27,0),"-")</f>
        <v>-</v>
      </c>
      <c r="AB133" s="1" t="str">
        <f>IFERROR(VLOOKUP(A133,'[1]For Report Q-2 '!$A$2:$AH$3476,28,0),"-")</f>
        <v>-</v>
      </c>
      <c r="AC133" s="2" t="str">
        <f>IFERROR(VLOOKUP(A133,'[1]For Report Q-2 '!$A$2:$AH$3476,29,0),"-")</f>
        <v>-</v>
      </c>
      <c r="AD133" s="2" t="str">
        <f>IFERROR(VLOOKUP(A133,'[1]For Report Q-2 '!$A$2:$AH$3476,30,0),"-")</f>
        <v>-</v>
      </c>
      <c r="AE133" s="1" t="str">
        <f>IFERROR(VLOOKUP(A133,'[1]For Report Q-2 '!$A$2:$AH$3476,31,0),"-")</f>
        <v>-</v>
      </c>
      <c r="AF133" s="1" t="str">
        <f>IFERROR(VLOOKUP(A133,'[1]For Report Q-2 '!$A$2:$AH$3476,32,0),"-")</f>
        <v>-</v>
      </c>
      <c r="AG133" s="2" t="str">
        <f>IFERROR(VLOOKUP(A133,'[1]For Report Q-2 '!$A$2:$AH$3476,33,0),"-")</f>
        <v>-</v>
      </c>
      <c r="AH133" s="1" t="str">
        <f t="shared" si="2"/>
        <v>--</v>
      </c>
      <c r="AI133" t="e">
        <v>#N/A</v>
      </c>
      <c r="AJ133" t="e">
        <v>#N/A</v>
      </c>
      <c r="AK133" t="e">
        <v>#N/A</v>
      </c>
    </row>
    <row r="134" spans="1:37" x14ac:dyDescent="0.25">
      <c r="A134" s="15">
        <v>9112547</v>
      </c>
      <c r="B134" s="15" t="s">
        <v>103</v>
      </c>
      <c r="C134" s="16">
        <v>45086</v>
      </c>
      <c r="D134" s="15" t="s">
        <v>28</v>
      </c>
      <c r="E134" s="1" t="s">
        <v>86</v>
      </c>
      <c r="F134" s="15" t="s">
        <v>46</v>
      </c>
      <c r="G134" s="1" t="s">
        <v>28</v>
      </c>
      <c r="H134" s="17">
        <v>6965</v>
      </c>
      <c r="I134" s="18">
        <v>6.9650000000000004E-2</v>
      </c>
      <c r="J134" s="1">
        <v>198913</v>
      </c>
      <c r="K134" s="1" t="s">
        <v>103</v>
      </c>
      <c r="L134" s="19">
        <v>1945513</v>
      </c>
      <c r="M134" s="1" t="s">
        <v>67</v>
      </c>
      <c r="N134" s="1" t="s">
        <v>86</v>
      </c>
      <c r="O134" s="1" t="s">
        <v>38</v>
      </c>
      <c r="P134" s="20">
        <v>198913</v>
      </c>
      <c r="Q134" s="1" t="s">
        <v>34</v>
      </c>
      <c r="R134" s="1" t="s">
        <v>89</v>
      </c>
      <c r="S134" s="1" t="s">
        <v>34</v>
      </c>
      <c r="T134" s="18">
        <f>IFERROR(VLOOKUP(A134,'[1]For Report Q-2 '!$A$2:$T$3476,20,0),"-")</f>
        <v>6.5000000000000002E-2</v>
      </c>
      <c r="U134" s="55">
        <f>IFERROR(VLOOKUP(A134,'[1]For Report Q-2 '!$A$2:$U$3476,21,0),"-")</f>
        <v>0</v>
      </c>
      <c r="V134" s="2" t="str">
        <f>IFERROR(VLOOKUP(A134,'[1]For Report Q-2 '!$A$2:$V$3476,22,0),"-")</f>
        <v>-</v>
      </c>
      <c r="W134" s="1">
        <f>IFERROR(VLOOKUP(A134,'[1]For Report Q-2 '!$A$2:$W$3476,23,0),"-")</f>
        <v>0</v>
      </c>
      <c r="X134" s="1"/>
      <c r="Y134" s="1"/>
      <c r="Z134" s="2" t="str">
        <f>IFERROR(VLOOKUP(A134,'[1]For Report Q-2 '!$A$2:$Z$3476,26,0),"-")</f>
        <v>-</v>
      </c>
      <c r="AA134" s="1" t="str">
        <f>IFERROR(VLOOKUP(A134,'[1]For Report Q-2 '!$A$2:$AH$3476,27,0),"-")</f>
        <v>-</v>
      </c>
      <c r="AB134" s="1" t="str">
        <f>IFERROR(VLOOKUP(A134,'[1]For Report Q-2 '!$A$2:$AH$3476,28,0),"-")</f>
        <v>-</v>
      </c>
      <c r="AC134" s="2" t="str">
        <f>IFERROR(VLOOKUP(A134,'[1]For Report Q-2 '!$A$2:$AH$3476,29,0),"-")</f>
        <v>-</v>
      </c>
      <c r="AD134" s="2" t="str">
        <f>IFERROR(VLOOKUP(A134,'[1]For Report Q-2 '!$A$2:$AH$3476,30,0),"-")</f>
        <v>-</v>
      </c>
      <c r="AE134" s="1" t="str">
        <f>IFERROR(VLOOKUP(A134,'[1]For Report Q-2 '!$A$2:$AH$3476,31,0),"-")</f>
        <v>-</v>
      </c>
      <c r="AF134" s="1" t="str">
        <f>IFERROR(VLOOKUP(A134,'[1]For Report Q-2 '!$A$2:$AH$3476,32,0),"-")</f>
        <v>-</v>
      </c>
      <c r="AG134" s="2" t="str">
        <f>IFERROR(VLOOKUP(A134,'[1]For Report Q-2 '!$A$2:$AH$3476,33,0),"-")</f>
        <v>-</v>
      </c>
      <c r="AH134" s="1" t="str">
        <f t="shared" si="2"/>
        <v>--</v>
      </c>
      <c r="AI134" t="e">
        <v>#N/A</v>
      </c>
      <c r="AJ134" t="e">
        <v>#N/A</v>
      </c>
      <c r="AK134" t="e">
        <v>#N/A</v>
      </c>
    </row>
    <row r="135" spans="1:37" x14ac:dyDescent="0.25">
      <c r="A135" s="15">
        <v>9112548</v>
      </c>
      <c r="B135" s="15" t="s">
        <v>103</v>
      </c>
      <c r="C135" s="16">
        <v>45085</v>
      </c>
      <c r="D135" s="15" t="s">
        <v>28</v>
      </c>
      <c r="E135" s="1" t="s">
        <v>86</v>
      </c>
      <c r="F135" s="15" t="s">
        <v>46</v>
      </c>
      <c r="G135" s="1" t="s">
        <v>28</v>
      </c>
      <c r="H135" s="17">
        <v>10050</v>
      </c>
      <c r="I135" s="18">
        <v>0.10050000000000001</v>
      </c>
      <c r="J135" s="1">
        <v>198913</v>
      </c>
      <c r="K135" s="1" t="s">
        <v>103</v>
      </c>
      <c r="L135" s="19">
        <v>1945513</v>
      </c>
      <c r="M135" s="1" t="s">
        <v>67</v>
      </c>
      <c r="N135" s="1" t="s">
        <v>86</v>
      </c>
      <c r="O135" s="1" t="s">
        <v>38</v>
      </c>
      <c r="P135" s="20">
        <v>198913</v>
      </c>
      <c r="Q135" s="1" t="s">
        <v>34</v>
      </c>
      <c r="R135" s="1" t="s">
        <v>89</v>
      </c>
      <c r="S135" s="1" t="s">
        <v>34</v>
      </c>
      <c r="T135" s="18">
        <f>IFERROR(VLOOKUP(A135,'[1]For Report Q-2 '!$A$2:$T$3476,20,0),"-")</f>
        <v>0.10050000000000001</v>
      </c>
      <c r="U135" s="55">
        <f>IFERROR(VLOOKUP(A135,'[1]For Report Q-2 '!$A$2:$U$3476,21,0),"-")</f>
        <v>0</v>
      </c>
      <c r="V135" s="2" t="str">
        <f>IFERROR(VLOOKUP(A135,'[1]For Report Q-2 '!$A$2:$V$3476,22,0),"-")</f>
        <v>-</v>
      </c>
      <c r="W135" s="1">
        <f>IFERROR(VLOOKUP(A135,'[1]For Report Q-2 '!$A$2:$W$3476,23,0),"-")</f>
        <v>0</v>
      </c>
      <c r="X135" s="1"/>
      <c r="Y135" s="1"/>
      <c r="Z135" s="2" t="str">
        <f>IFERROR(VLOOKUP(A135,'[1]For Report Q-2 '!$A$2:$Z$3476,26,0),"-")</f>
        <v>-</v>
      </c>
      <c r="AA135" s="1" t="str">
        <f>IFERROR(VLOOKUP(A135,'[1]For Report Q-2 '!$A$2:$AH$3476,27,0),"-")</f>
        <v>-</v>
      </c>
      <c r="AB135" s="1" t="str">
        <f>IFERROR(VLOOKUP(A135,'[1]For Report Q-2 '!$A$2:$AH$3476,28,0),"-")</f>
        <v>-</v>
      </c>
      <c r="AC135" s="2" t="str">
        <f>IFERROR(VLOOKUP(A135,'[1]For Report Q-2 '!$A$2:$AH$3476,29,0),"-")</f>
        <v>-</v>
      </c>
      <c r="AD135" s="2" t="str">
        <f>IFERROR(VLOOKUP(A135,'[1]For Report Q-2 '!$A$2:$AH$3476,30,0),"-")</f>
        <v>-</v>
      </c>
      <c r="AE135" s="1" t="str">
        <f>IFERROR(VLOOKUP(A135,'[1]For Report Q-2 '!$A$2:$AH$3476,31,0),"-")</f>
        <v>-</v>
      </c>
      <c r="AF135" s="1" t="str">
        <f>IFERROR(VLOOKUP(A135,'[1]For Report Q-2 '!$A$2:$AH$3476,32,0),"-")</f>
        <v>-</v>
      </c>
      <c r="AG135" s="2" t="str">
        <f>IFERROR(VLOOKUP(A135,'[1]For Report Q-2 '!$A$2:$AH$3476,33,0),"-")</f>
        <v>-</v>
      </c>
      <c r="AH135" s="1" t="str">
        <f t="shared" si="2"/>
        <v>--</v>
      </c>
      <c r="AI135" t="e">
        <v>#N/A</v>
      </c>
      <c r="AJ135" t="e">
        <v>#N/A</v>
      </c>
      <c r="AK135" t="e">
        <v>#N/A</v>
      </c>
    </row>
    <row r="136" spans="1:37" x14ac:dyDescent="0.25">
      <c r="A136" s="15">
        <v>9113173</v>
      </c>
      <c r="B136" s="15" t="s">
        <v>103</v>
      </c>
      <c r="C136" s="16">
        <v>45090</v>
      </c>
      <c r="D136" s="15" t="s">
        <v>28</v>
      </c>
      <c r="E136" s="1" t="s">
        <v>86</v>
      </c>
      <c r="F136" s="15" t="s">
        <v>46</v>
      </c>
      <c r="G136" s="1" t="s">
        <v>28</v>
      </c>
      <c r="H136" s="17">
        <v>17310</v>
      </c>
      <c r="I136" s="18">
        <v>0.1731</v>
      </c>
      <c r="J136" s="1">
        <v>198913</v>
      </c>
      <c r="K136" s="1" t="s">
        <v>103</v>
      </c>
      <c r="L136" s="19">
        <v>1945513</v>
      </c>
      <c r="M136" s="1" t="s">
        <v>67</v>
      </c>
      <c r="N136" s="1" t="s">
        <v>86</v>
      </c>
      <c r="O136" s="1" t="s">
        <v>38</v>
      </c>
      <c r="P136" s="20">
        <v>198913</v>
      </c>
      <c r="Q136" s="1" t="s">
        <v>34</v>
      </c>
      <c r="R136" s="1" t="s">
        <v>89</v>
      </c>
      <c r="S136" s="1" t="s">
        <v>34</v>
      </c>
      <c r="T136" s="18">
        <f>IFERROR(VLOOKUP(A136,'[1]For Report Q-2 '!$A$2:$T$3476,20,0),"-")</f>
        <v>0.16225000000000001</v>
      </c>
      <c r="U136" s="55">
        <f>IFERROR(VLOOKUP(A136,'[1]For Report Q-2 '!$A$2:$U$3476,21,0),"-")</f>
        <v>0</v>
      </c>
      <c r="V136" s="2" t="str">
        <f>IFERROR(VLOOKUP(A136,'[1]For Report Q-2 '!$A$2:$V$3476,22,0),"-")</f>
        <v>-</v>
      </c>
      <c r="W136" s="1">
        <f>IFERROR(VLOOKUP(A136,'[1]For Report Q-2 '!$A$2:$W$3476,23,0),"-")</f>
        <v>0</v>
      </c>
      <c r="X136" s="1"/>
      <c r="Y136" s="1"/>
      <c r="Z136" s="2" t="str">
        <f>IFERROR(VLOOKUP(A136,'[1]For Report Q-2 '!$A$2:$Z$3476,26,0),"-")</f>
        <v>-</v>
      </c>
      <c r="AA136" s="1" t="str">
        <f>IFERROR(VLOOKUP(A136,'[1]For Report Q-2 '!$A$2:$AH$3476,27,0),"-")</f>
        <v>-</v>
      </c>
      <c r="AB136" s="1" t="str">
        <f>IFERROR(VLOOKUP(A136,'[1]For Report Q-2 '!$A$2:$AH$3476,28,0),"-")</f>
        <v>-</v>
      </c>
      <c r="AC136" s="2" t="str">
        <f>IFERROR(VLOOKUP(A136,'[1]For Report Q-2 '!$A$2:$AH$3476,29,0),"-")</f>
        <v>-</v>
      </c>
      <c r="AD136" s="2" t="str">
        <f>IFERROR(VLOOKUP(A136,'[1]For Report Q-2 '!$A$2:$AH$3476,30,0),"-")</f>
        <v>-</v>
      </c>
      <c r="AE136" s="1" t="str">
        <f>IFERROR(VLOOKUP(A136,'[1]For Report Q-2 '!$A$2:$AH$3476,31,0),"-")</f>
        <v>-</v>
      </c>
      <c r="AF136" s="1" t="str">
        <f>IFERROR(VLOOKUP(A136,'[1]For Report Q-2 '!$A$2:$AH$3476,32,0),"-")</f>
        <v>-</v>
      </c>
      <c r="AG136" s="2" t="str">
        <f>IFERROR(VLOOKUP(A136,'[1]For Report Q-2 '!$A$2:$AH$3476,33,0),"-")</f>
        <v>-</v>
      </c>
      <c r="AH136" s="1" t="str">
        <f t="shared" si="2"/>
        <v>--</v>
      </c>
      <c r="AI136" t="e">
        <v>#N/A</v>
      </c>
      <c r="AJ136" t="e">
        <v>#N/A</v>
      </c>
      <c r="AK136" t="e">
        <v>#N/A</v>
      </c>
    </row>
    <row r="137" spans="1:37" x14ac:dyDescent="0.25">
      <c r="A137" s="15">
        <v>9113483</v>
      </c>
      <c r="B137" s="15" t="s">
        <v>103</v>
      </c>
      <c r="C137" s="16">
        <v>45080</v>
      </c>
      <c r="D137" s="15" t="s">
        <v>28</v>
      </c>
      <c r="E137" s="1" t="s">
        <v>86</v>
      </c>
      <c r="F137" s="15" t="s">
        <v>46</v>
      </c>
      <c r="G137" s="1" t="s">
        <v>28</v>
      </c>
      <c r="H137" s="17">
        <v>14000</v>
      </c>
      <c r="I137" s="18">
        <v>0.14000000000000001</v>
      </c>
      <c r="J137" s="1">
        <v>198913</v>
      </c>
      <c r="K137" s="1" t="s">
        <v>103</v>
      </c>
      <c r="L137" s="19">
        <v>1945513</v>
      </c>
      <c r="M137" s="1" t="s">
        <v>67</v>
      </c>
      <c r="N137" s="1" t="s">
        <v>86</v>
      </c>
      <c r="O137" s="1" t="s">
        <v>38</v>
      </c>
      <c r="P137" s="20">
        <v>198913</v>
      </c>
      <c r="Q137" s="1" t="s">
        <v>34</v>
      </c>
      <c r="R137" s="1" t="s">
        <v>89</v>
      </c>
      <c r="S137" s="1" t="s">
        <v>34</v>
      </c>
      <c r="T137" s="18">
        <f>IFERROR(VLOOKUP(A137,'[1]For Report Q-2 '!$A$2:$T$3476,20,0),"-")</f>
        <v>0.13535</v>
      </c>
      <c r="U137" s="55">
        <f>IFERROR(VLOOKUP(A137,'[1]For Report Q-2 '!$A$2:$U$3476,21,0),"-")</f>
        <v>0</v>
      </c>
      <c r="V137" s="2" t="str">
        <f>IFERROR(VLOOKUP(A137,'[1]For Report Q-2 '!$A$2:$V$3476,22,0),"-")</f>
        <v>-</v>
      </c>
      <c r="W137" s="1">
        <f>IFERROR(VLOOKUP(A137,'[1]For Report Q-2 '!$A$2:$W$3476,23,0),"-")</f>
        <v>0</v>
      </c>
      <c r="X137" s="1"/>
      <c r="Y137" s="1"/>
      <c r="Z137" s="2" t="str">
        <f>IFERROR(VLOOKUP(A137,'[1]For Report Q-2 '!$A$2:$Z$3476,26,0),"-")</f>
        <v>-</v>
      </c>
      <c r="AA137" s="1" t="str">
        <f>IFERROR(VLOOKUP(A137,'[1]For Report Q-2 '!$A$2:$AH$3476,27,0),"-")</f>
        <v>-</v>
      </c>
      <c r="AB137" s="1" t="str">
        <f>IFERROR(VLOOKUP(A137,'[1]For Report Q-2 '!$A$2:$AH$3476,28,0),"-")</f>
        <v>-</v>
      </c>
      <c r="AC137" s="2" t="str">
        <f>IFERROR(VLOOKUP(A137,'[1]For Report Q-2 '!$A$2:$AH$3476,29,0),"-")</f>
        <v>-</v>
      </c>
      <c r="AD137" s="2" t="str">
        <f>IFERROR(VLOOKUP(A137,'[1]For Report Q-2 '!$A$2:$AH$3476,30,0),"-")</f>
        <v>-</v>
      </c>
      <c r="AE137" s="1" t="str">
        <f>IFERROR(VLOOKUP(A137,'[1]For Report Q-2 '!$A$2:$AH$3476,31,0),"-")</f>
        <v>-</v>
      </c>
      <c r="AF137" s="1" t="str">
        <f>IFERROR(VLOOKUP(A137,'[1]For Report Q-2 '!$A$2:$AH$3476,32,0),"-")</f>
        <v>-</v>
      </c>
      <c r="AG137" s="2" t="str">
        <f>IFERROR(VLOOKUP(A137,'[1]For Report Q-2 '!$A$2:$AH$3476,33,0),"-")</f>
        <v>-</v>
      </c>
      <c r="AH137" s="1" t="str">
        <f t="shared" si="2"/>
        <v>--</v>
      </c>
      <c r="AI137" t="e">
        <v>#N/A</v>
      </c>
      <c r="AJ137" t="e">
        <v>#N/A</v>
      </c>
      <c r="AK137" t="e">
        <v>#N/A</v>
      </c>
    </row>
    <row r="138" spans="1:37" x14ac:dyDescent="0.25">
      <c r="A138" s="15">
        <v>9114274</v>
      </c>
      <c r="B138" s="15" t="s">
        <v>103</v>
      </c>
      <c r="C138" s="16">
        <v>45149</v>
      </c>
      <c r="D138" s="15" t="s">
        <v>28</v>
      </c>
      <c r="E138" s="1" t="s">
        <v>86</v>
      </c>
      <c r="F138" s="15" t="s">
        <v>46</v>
      </c>
      <c r="G138" s="1" t="s">
        <v>28</v>
      </c>
      <c r="H138" s="17">
        <v>24110</v>
      </c>
      <c r="I138" s="18">
        <v>0.24110000000000001</v>
      </c>
      <c r="J138" s="1">
        <v>198913</v>
      </c>
      <c r="K138" s="1" t="s">
        <v>103</v>
      </c>
      <c r="L138" s="19">
        <v>1945513</v>
      </c>
      <c r="M138" s="1" t="s">
        <v>67</v>
      </c>
      <c r="N138" s="1" t="s">
        <v>86</v>
      </c>
      <c r="O138" s="1" t="s">
        <v>38</v>
      </c>
      <c r="P138" s="20">
        <v>198913</v>
      </c>
      <c r="Q138" s="1" t="s">
        <v>34</v>
      </c>
      <c r="R138" s="1" t="s">
        <v>89</v>
      </c>
      <c r="S138" s="1" t="s">
        <v>34</v>
      </c>
      <c r="T138" s="18">
        <f>IFERROR(VLOOKUP(A138,'[1]For Report Q-2 '!$A$2:$T$3476,20,0),"-")</f>
        <v>0.23799999999999999</v>
      </c>
      <c r="U138" s="55">
        <f>IFERROR(VLOOKUP(A138,'[1]For Report Q-2 '!$A$2:$U$3476,21,0),"-")</f>
        <v>0</v>
      </c>
      <c r="V138" s="2" t="str">
        <f>IFERROR(VLOOKUP(A138,'[1]For Report Q-2 '!$A$2:$V$3476,22,0),"-")</f>
        <v>-</v>
      </c>
      <c r="W138" s="1">
        <f>IFERROR(VLOOKUP(A138,'[1]For Report Q-2 '!$A$2:$W$3476,23,0),"-")</f>
        <v>0</v>
      </c>
      <c r="X138" s="1"/>
      <c r="Y138" s="1"/>
      <c r="Z138" s="2" t="str">
        <f>IFERROR(VLOOKUP(A138,'[1]For Report Q-2 '!$A$2:$Z$3476,26,0),"-")</f>
        <v>-</v>
      </c>
      <c r="AA138" s="1" t="str">
        <f>IFERROR(VLOOKUP(A138,'[1]For Report Q-2 '!$A$2:$AH$3476,27,0),"-")</f>
        <v>-</v>
      </c>
      <c r="AB138" s="1" t="str">
        <f>IFERROR(VLOOKUP(A138,'[1]For Report Q-2 '!$A$2:$AH$3476,28,0),"-")</f>
        <v>-</v>
      </c>
      <c r="AC138" s="2" t="str">
        <f>IFERROR(VLOOKUP(A138,'[1]For Report Q-2 '!$A$2:$AH$3476,29,0),"-")</f>
        <v>-</v>
      </c>
      <c r="AD138" s="2" t="str">
        <f>IFERROR(VLOOKUP(A138,'[1]For Report Q-2 '!$A$2:$AH$3476,30,0),"-")</f>
        <v>-</v>
      </c>
      <c r="AE138" s="1" t="str">
        <f>IFERROR(VLOOKUP(A138,'[1]For Report Q-2 '!$A$2:$AH$3476,31,0),"-")</f>
        <v>-</v>
      </c>
      <c r="AF138" s="1" t="str">
        <f>IFERROR(VLOOKUP(A138,'[1]For Report Q-2 '!$A$2:$AH$3476,32,0),"-")</f>
        <v>-</v>
      </c>
      <c r="AG138" s="2" t="str">
        <f>IFERROR(VLOOKUP(A138,'[1]For Report Q-2 '!$A$2:$AH$3476,33,0),"-")</f>
        <v>-</v>
      </c>
      <c r="AH138" s="1" t="str">
        <f t="shared" si="2"/>
        <v>--</v>
      </c>
      <c r="AI138" t="e">
        <v>#N/A</v>
      </c>
      <c r="AJ138" t="e">
        <v>#N/A</v>
      </c>
      <c r="AK138" t="e">
        <v>#N/A</v>
      </c>
    </row>
    <row r="139" spans="1:37" x14ac:dyDescent="0.25">
      <c r="A139" s="15">
        <v>9114459</v>
      </c>
      <c r="B139" s="15" t="s">
        <v>103</v>
      </c>
      <c r="C139" s="16">
        <v>45140</v>
      </c>
      <c r="D139" s="15" t="s">
        <v>28</v>
      </c>
      <c r="E139" s="1" t="s">
        <v>86</v>
      </c>
      <c r="F139" s="15" t="s">
        <v>46</v>
      </c>
      <c r="G139" s="1" t="s">
        <v>28</v>
      </c>
      <c r="H139" s="17">
        <v>8565</v>
      </c>
      <c r="I139" s="18">
        <v>8.5650000000000004E-2</v>
      </c>
      <c r="J139" s="1">
        <v>198913</v>
      </c>
      <c r="K139" s="1" t="s">
        <v>103</v>
      </c>
      <c r="L139" s="19">
        <v>1945513</v>
      </c>
      <c r="M139" s="1" t="s">
        <v>67</v>
      </c>
      <c r="N139" s="1" t="s">
        <v>86</v>
      </c>
      <c r="O139" s="1" t="s">
        <v>32</v>
      </c>
      <c r="P139" s="20">
        <v>198913</v>
      </c>
      <c r="Q139" s="1" t="s">
        <v>34</v>
      </c>
      <c r="R139" s="1" t="s">
        <v>89</v>
      </c>
      <c r="S139" s="1" t="s">
        <v>34</v>
      </c>
      <c r="T139" s="18">
        <f>IFERROR(VLOOKUP(A139,'[1]For Report Q-2 '!$A$2:$T$3476,20,0),"-")</f>
        <v>8.5650000000000004E-2</v>
      </c>
      <c r="U139" s="55">
        <f>IFERROR(VLOOKUP(A139,'[1]For Report Q-2 '!$A$2:$U$3476,21,0),"-")</f>
        <v>0</v>
      </c>
      <c r="V139" s="2" t="str">
        <f>IFERROR(VLOOKUP(A139,'[1]For Report Q-2 '!$A$2:$V$3476,22,0),"-")</f>
        <v>-</v>
      </c>
      <c r="W139" s="1">
        <f>IFERROR(VLOOKUP(A139,'[1]For Report Q-2 '!$A$2:$W$3476,23,0),"-")</f>
        <v>0</v>
      </c>
      <c r="X139" s="1"/>
      <c r="Y139" s="1"/>
      <c r="Z139" s="2" t="str">
        <f>IFERROR(VLOOKUP(A139,'[1]For Report Q-2 '!$A$2:$Z$3476,26,0),"-")</f>
        <v>-</v>
      </c>
      <c r="AA139" s="1" t="str">
        <f>IFERROR(VLOOKUP(A139,'[1]For Report Q-2 '!$A$2:$AH$3476,27,0),"-")</f>
        <v>-</v>
      </c>
      <c r="AB139" s="1" t="str">
        <f>IFERROR(VLOOKUP(A139,'[1]For Report Q-2 '!$A$2:$AH$3476,28,0),"-")</f>
        <v>-</v>
      </c>
      <c r="AC139" s="2" t="str">
        <f>IFERROR(VLOOKUP(A139,'[1]For Report Q-2 '!$A$2:$AH$3476,29,0),"-")</f>
        <v>-</v>
      </c>
      <c r="AD139" s="2" t="str">
        <f>IFERROR(VLOOKUP(A139,'[1]For Report Q-2 '!$A$2:$AH$3476,30,0),"-")</f>
        <v>-</v>
      </c>
      <c r="AE139" s="1" t="str">
        <f>IFERROR(VLOOKUP(A139,'[1]For Report Q-2 '!$A$2:$AH$3476,31,0),"-")</f>
        <v>-</v>
      </c>
      <c r="AF139" s="1" t="str">
        <f>IFERROR(VLOOKUP(A139,'[1]For Report Q-2 '!$A$2:$AH$3476,32,0),"-")</f>
        <v>-</v>
      </c>
      <c r="AG139" s="2" t="str">
        <f>IFERROR(VLOOKUP(A139,'[1]For Report Q-2 '!$A$2:$AH$3476,33,0),"-")</f>
        <v>-</v>
      </c>
      <c r="AH139" s="1" t="str">
        <f t="shared" si="2"/>
        <v>--</v>
      </c>
      <c r="AI139" t="e">
        <v>#N/A</v>
      </c>
      <c r="AJ139" t="e">
        <v>#N/A</v>
      </c>
      <c r="AK139" t="e">
        <v>#N/A</v>
      </c>
    </row>
    <row r="140" spans="1:37" x14ac:dyDescent="0.25">
      <c r="A140" s="15">
        <v>9114460</v>
      </c>
      <c r="B140" s="15" t="s">
        <v>103</v>
      </c>
      <c r="C140" s="16">
        <v>45132</v>
      </c>
      <c r="D140" s="15" t="s">
        <v>28</v>
      </c>
      <c r="E140" s="1" t="s">
        <v>86</v>
      </c>
      <c r="F140" s="15" t="s">
        <v>46</v>
      </c>
      <c r="G140" s="1" t="s">
        <v>28</v>
      </c>
      <c r="H140" s="17">
        <v>17025</v>
      </c>
      <c r="I140" s="18">
        <v>0.17025000000000001</v>
      </c>
      <c r="J140" s="1">
        <v>198913</v>
      </c>
      <c r="K140" s="1" t="s">
        <v>103</v>
      </c>
      <c r="L140" s="19">
        <v>1945513</v>
      </c>
      <c r="M140" s="1" t="s">
        <v>67</v>
      </c>
      <c r="N140" s="1" t="s">
        <v>86</v>
      </c>
      <c r="O140" s="1" t="s">
        <v>38</v>
      </c>
      <c r="P140" s="20">
        <v>198913</v>
      </c>
      <c r="Q140" s="1" t="s">
        <v>34</v>
      </c>
      <c r="R140" s="1" t="s">
        <v>89</v>
      </c>
      <c r="S140" s="1" t="s">
        <v>34</v>
      </c>
      <c r="T140" s="18">
        <f>IFERROR(VLOOKUP(A140,'[1]For Report Q-2 '!$A$2:$T$3476,20,0),"-")</f>
        <v>0.17799999999999999</v>
      </c>
      <c r="U140" s="55">
        <f>IFERROR(VLOOKUP(A140,'[1]For Report Q-2 '!$A$2:$U$3476,21,0),"-")</f>
        <v>0</v>
      </c>
      <c r="V140" s="2" t="str">
        <f>IFERROR(VLOOKUP(A140,'[1]For Report Q-2 '!$A$2:$V$3476,22,0),"-")</f>
        <v>-</v>
      </c>
      <c r="W140" s="1">
        <f>IFERROR(VLOOKUP(A140,'[1]For Report Q-2 '!$A$2:$W$3476,23,0),"-")</f>
        <v>0</v>
      </c>
      <c r="X140" s="1"/>
      <c r="Y140" s="1"/>
      <c r="Z140" s="2" t="str">
        <f>IFERROR(VLOOKUP(A140,'[1]For Report Q-2 '!$A$2:$Z$3476,26,0),"-")</f>
        <v>-</v>
      </c>
      <c r="AA140" s="1" t="str">
        <f>IFERROR(VLOOKUP(A140,'[1]For Report Q-2 '!$A$2:$AH$3476,27,0),"-")</f>
        <v>-</v>
      </c>
      <c r="AB140" s="1" t="str">
        <f>IFERROR(VLOOKUP(A140,'[1]For Report Q-2 '!$A$2:$AH$3476,28,0),"-")</f>
        <v>-</v>
      </c>
      <c r="AC140" s="2" t="str">
        <f>IFERROR(VLOOKUP(A140,'[1]For Report Q-2 '!$A$2:$AH$3476,29,0),"-")</f>
        <v>-</v>
      </c>
      <c r="AD140" s="2" t="str">
        <f>IFERROR(VLOOKUP(A140,'[1]For Report Q-2 '!$A$2:$AH$3476,30,0),"-")</f>
        <v>-</v>
      </c>
      <c r="AE140" s="1" t="str">
        <f>IFERROR(VLOOKUP(A140,'[1]For Report Q-2 '!$A$2:$AH$3476,31,0),"-")</f>
        <v>-</v>
      </c>
      <c r="AF140" s="1" t="str">
        <f>IFERROR(VLOOKUP(A140,'[1]For Report Q-2 '!$A$2:$AH$3476,32,0),"-")</f>
        <v>-</v>
      </c>
      <c r="AG140" s="2" t="str">
        <f>IFERROR(VLOOKUP(A140,'[1]For Report Q-2 '!$A$2:$AH$3476,33,0),"-")</f>
        <v>-</v>
      </c>
      <c r="AH140" s="1" t="str">
        <f t="shared" si="2"/>
        <v>--</v>
      </c>
      <c r="AI140" t="e">
        <v>#N/A</v>
      </c>
      <c r="AJ140" t="e">
        <v>#N/A</v>
      </c>
      <c r="AK140" t="e">
        <v>#N/A</v>
      </c>
    </row>
    <row r="141" spans="1:37" x14ac:dyDescent="0.25">
      <c r="A141" s="15">
        <v>9114461</v>
      </c>
      <c r="B141" s="15" t="s">
        <v>103</v>
      </c>
      <c r="C141" s="16">
        <v>45138</v>
      </c>
      <c r="D141" s="15" t="s">
        <v>28</v>
      </c>
      <c r="E141" s="1" t="s">
        <v>86</v>
      </c>
      <c r="F141" s="15" t="s">
        <v>46</v>
      </c>
      <c r="G141" s="1" t="s">
        <v>28</v>
      </c>
      <c r="H141" s="17">
        <v>11850</v>
      </c>
      <c r="I141" s="18">
        <v>0.11849999999999999</v>
      </c>
      <c r="J141" s="1">
        <v>198913</v>
      </c>
      <c r="K141" s="1" t="s">
        <v>103</v>
      </c>
      <c r="L141" s="19">
        <v>1945513</v>
      </c>
      <c r="M141" s="1" t="s">
        <v>67</v>
      </c>
      <c r="N141" s="1" t="s">
        <v>86</v>
      </c>
      <c r="O141" s="1" t="s">
        <v>32</v>
      </c>
      <c r="P141" s="20">
        <v>198913</v>
      </c>
      <c r="Q141" s="1" t="s">
        <v>34</v>
      </c>
      <c r="R141" s="1" t="s">
        <v>89</v>
      </c>
      <c r="S141" s="1" t="s">
        <v>34</v>
      </c>
      <c r="T141" s="18">
        <f>IFERROR(VLOOKUP(A141,'[1]For Report Q-2 '!$A$2:$T$3476,20,0),"-")</f>
        <v>0.1123</v>
      </c>
      <c r="U141" s="55">
        <f>IFERROR(VLOOKUP(A141,'[1]For Report Q-2 '!$A$2:$U$3476,21,0),"-")</f>
        <v>0</v>
      </c>
      <c r="V141" s="2" t="str">
        <f>IFERROR(VLOOKUP(A141,'[1]For Report Q-2 '!$A$2:$V$3476,22,0),"-")</f>
        <v>-</v>
      </c>
      <c r="W141" s="1">
        <f>IFERROR(VLOOKUP(A141,'[1]For Report Q-2 '!$A$2:$W$3476,23,0),"-")</f>
        <v>0</v>
      </c>
      <c r="X141" s="1"/>
      <c r="Y141" s="1"/>
      <c r="Z141" s="2" t="str">
        <f>IFERROR(VLOOKUP(A141,'[1]For Report Q-2 '!$A$2:$Z$3476,26,0),"-")</f>
        <v>-</v>
      </c>
      <c r="AA141" s="1" t="str">
        <f>IFERROR(VLOOKUP(A141,'[1]For Report Q-2 '!$A$2:$AH$3476,27,0),"-")</f>
        <v>-</v>
      </c>
      <c r="AB141" s="1" t="str">
        <f>IFERROR(VLOOKUP(A141,'[1]For Report Q-2 '!$A$2:$AH$3476,28,0),"-")</f>
        <v>-</v>
      </c>
      <c r="AC141" s="2" t="str">
        <f>IFERROR(VLOOKUP(A141,'[1]For Report Q-2 '!$A$2:$AH$3476,29,0),"-")</f>
        <v>-</v>
      </c>
      <c r="AD141" s="2" t="str">
        <f>IFERROR(VLOOKUP(A141,'[1]For Report Q-2 '!$A$2:$AH$3476,30,0),"-")</f>
        <v>-</v>
      </c>
      <c r="AE141" s="1" t="str">
        <f>IFERROR(VLOOKUP(A141,'[1]For Report Q-2 '!$A$2:$AH$3476,31,0),"-")</f>
        <v>-</v>
      </c>
      <c r="AF141" s="1" t="str">
        <f>IFERROR(VLOOKUP(A141,'[1]For Report Q-2 '!$A$2:$AH$3476,32,0),"-")</f>
        <v>-</v>
      </c>
      <c r="AG141" s="2" t="str">
        <f>IFERROR(VLOOKUP(A141,'[1]For Report Q-2 '!$A$2:$AH$3476,33,0),"-")</f>
        <v>-</v>
      </c>
      <c r="AH141" s="1" t="str">
        <f t="shared" si="2"/>
        <v>--</v>
      </c>
      <c r="AI141" t="e">
        <v>#N/A</v>
      </c>
      <c r="AJ141" t="e">
        <v>#N/A</v>
      </c>
      <c r="AK141" t="e">
        <v>#N/A</v>
      </c>
    </row>
    <row r="142" spans="1:37" x14ac:dyDescent="0.25">
      <c r="A142" s="15">
        <v>9114462</v>
      </c>
      <c r="B142" s="15" t="s">
        <v>103</v>
      </c>
      <c r="C142" s="16">
        <v>45127</v>
      </c>
      <c r="D142" s="15" t="s">
        <v>28</v>
      </c>
      <c r="E142" s="1" t="s">
        <v>86</v>
      </c>
      <c r="F142" s="15" t="s">
        <v>46</v>
      </c>
      <c r="G142" s="1" t="s">
        <v>28</v>
      </c>
      <c r="H142" s="17">
        <v>12880</v>
      </c>
      <c r="I142" s="18">
        <v>0.1288</v>
      </c>
      <c r="J142" s="1">
        <v>198913</v>
      </c>
      <c r="K142" s="1" t="s">
        <v>103</v>
      </c>
      <c r="L142" s="19">
        <v>1945513</v>
      </c>
      <c r="M142" s="1" t="s">
        <v>67</v>
      </c>
      <c r="N142" s="1" t="s">
        <v>86</v>
      </c>
      <c r="O142" s="1" t="s">
        <v>32</v>
      </c>
      <c r="P142" s="20">
        <v>198913</v>
      </c>
      <c r="Q142" s="1" t="s">
        <v>34</v>
      </c>
      <c r="R142" s="1" t="s">
        <v>89</v>
      </c>
      <c r="S142" s="1" t="s">
        <v>34</v>
      </c>
      <c r="T142" s="18">
        <f>IFERROR(VLOOKUP(A142,'[1]For Report Q-2 '!$A$2:$T$3476,20,0),"-")</f>
        <v>0.12415</v>
      </c>
      <c r="U142" s="55">
        <f>IFERROR(VLOOKUP(A142,'[1]For Report Q-2 '!$A$2:$U$3476,21,0),"-")</f>
        <v>0</v>
      </c>
      <c r="V142" s="2" t="str">
        <f>IFERROR(VLOOKUP(A142,'[1]For Report Q-2 '!$A$2:$V$3476,22,0),"-")</f>
        <v>-</v>
      </c>
      <c r="W142" s="1">
        <f>IFERROR(VLOOKUP(A142,'[1]For Report Q-2 '!$A$2:$W$3476,23,0),"-")</f>
        <v>0</v>
      </c>
      <c r="X142" s="1"/>
      <c r="Y142" s="1"/>
      <c r="Z142" s="2" t="str">
        <f>IFERROR(VLOOKUP(A142,'[1]For Report Q-2 '!$A$2:$Z$3476,26,0),"-")</f>
        <v>-</v>
      </c>
      <c r="AA142" s="1" t="str">
        <f>IFERROR(VLOOKUP(A142,'[1]For Report Q-2 '!$A$2:$AH$3476,27,0),"-")</f>
        <v>-</v>
      </c>
      <c r="AB142" s="1" t="str">
        <f>IFERROR(VLOOKUP(A142,'[1]For Report Q-2 '!$A$2:$AH$3476,28,0),"-")</f>
        <v>-</v>
      </c>
      <c r="AC142" s="2" t="str">
        <f>IFERROR(VLOOKUP(A142,'[1]For Report Q-2 '!$A$2:$AH$3476,29,0),"-")</f>
        <v>-</v>
      </c>
      <c r="AD142" s="2" t="str">
        <f>IFERROR(VLOOKUP(A142,'[1]For Report Q-2 '!$A$2:$AH$3476,30,0),"-")</f>
        <v>-</v>
      </c>
      <c r="AE142" s="1" t="str">
        <f>IFERROR(VLOOKUP(A142,'[1]For Report Q-2 '!$A$2:$AH$3476,31,0),"-")</f>
        <v>-</v>
      </c>
      <c r="AF142" s="1" t="str">
        <f>IFERROR(VLOOKUP(A142,'[1]For Report Q-2 '!$A$2:$AH$3476,32,0),"-")</f>
        <v>-</v>
      </c>
      <c r="AG142" s="2" t="str">
        <f>IFERROR(VLOOKUP(A142,'[1]For Report Q-2 '!$A$2:$AH$3476,33,0),"-")</f>
        <v>-</v>
      </c>
      <c r="AH142" s="1" t="str">
        <f t="shared" si="2"/>
        <v>--</v>
      </c>
      <c r="AI142" t="e">
        <v>#N/A</v>
      </c>
      <c r="AJ142" t="e">
        <v>#N/A</v>
      </c>
      <c r="AK142" t="e">
        <v>#N/A</v>
      </c>
    </row>
    <row r="143" spans="1:37" x14ac:dyDescent="0.25">
      <c r="A143" s="15">
        <v>9114464</v>
      </c>
      <c r="B143" s="15" t="s">
        <v>103</v>
      </c>
      <c r="C143" s="16">
        <v>45114</v>
      </c>
      <c r="D143" s="15" t="s">
        <v>28</v>
      </c>
      <c r="E143" s="1" t="s">
        <v>86</v>
      </c>
      <c r="F143" s="15" t="s">
        <v>46</v>
      </c>
      <c r="G143" s="1" t="s">
        <v>28</v>
      </c>
      <c r="H143" s="17">
        <v>16240</v>
      </c>
      <c r="I143" s="18">
        <v>0.16239999999999999</v>
      </c>
      <c r="J143" s="1">
        <v>198913</v>
      </c>
      <c r="K143" s="1" t="s">
        <v>103</v>
      </c>
      <c r="L143" s="19">
        <v>1945513</v>
      </c>
      <c r="M143" s="1" t="s">
        <v>67</v>
      </c>
      <c r="N143" s="1" t="s">
        <v>86</v>
      </c>
      <c r="O143" s="1" t="s">
        <v>38</v>
      </c>
      <c r="P143" s="20">
        <v>198913</v>
      </c>
      <c r="Q143" s="1" t="s">
        <v>34</v>
      </c>
      <c r="R143" s="1" t="s">
        <v>89</v>
      </c>
      <c r="S143" s="1" t="s">
        <v>34</v>
      </c>
      <c r="T143" s="18">
        <f>IFERROR(VLOOKUP(A143,'[1]For Report Q-2 '!$A$2:$T$3476,20,0),"-")</f>
        <v>0</v>
      </c>
      <c r="U143" s="55">
        <f>IFERROR(VLOOKUP(A143,'[1]For Report Q-2 '!$A$2:$U$3476,21,0),"-")</f>
        <v>0.16239999999999999</v>
      </c>
      <c r="V143" s="2">
        <f>IFERROR(VLOOKUP(A143,'[1]For Report Q-2 '!$A$2:$V$3476,22,0),"-")</f>
        <v>46127</v>
      </c>
      <c r="W143" s="1" t="str">
        <f>IFERROR(VLOOKUP(A143,'[1]For Report Q-2 '!$A$2:$W$3476,23,0),"-")</f>
        <v>Apr'26</v>
      </c>
      <c r="X143" s="1"/>
      <c r="Y143" s="1"/>
      <c r="Z143" s="2" t="str">
        <f>IFERROR(VLOOKUP(A143,'[1]For Report Q-2 '!$A$2:$Z$3476,26,0),"-")</f>
        <v>-</v>
      </c>
      <c r="AA143" s="1" t="str">
        <f>IFERROR(VLOOKUP(A143,'[1]For Report Q-2 '!$A$2:$AH$3476,27,0),"-")</f>
        <v>-</v>
      </c>
      <c r="AB143" s="1" t="str">
        <f>IFERROR(VLOOKUP(A143,'[1]For Report Q-2 '!$A$2:$AH$3476,28,0),"-")</f>
        <v>-</v>
      </c>
      <c r="AC143" s="2" t="str">
        <f>IFERROR(VLOOKUP(A143,'[1]For Report Q-2 '!$A$2:$AH$3476,29,0),"-")</f>
        <v>-</v>
      </c>
      <c r="AD143" s="2">
        <f>IFERROR(VLOOKUP(A143,'[1]For Report Q-2 '!$A$2:$AH$3476,30,0),"-")</f>
        <v>46105.7911805556</v>
      </c>
      <c r="AE143" s="1" t="str">
        <f>IFERROR(VLOOKUP(A143,'[1]For Report Q-2 '!$A$2:$AH$3476,31,0),"-")</f>
        <v>SR26035502150</v>
      </c>
      <c r="AF143" s="1" t="str">
        <f>IFERROR(VLOOKUP(A143,'[1]For Report Q-2 '!$A$2:$AH$3476,32,0),"-")</f>
        <v>Churned</v>
      </c>
      <c r="AG143" s="2">
        <f>IFERROR(VLOOKUP(A143,'[1]For Report Q-2 '!$A$2:$AH$3476,33,0),"-")</f>
        <v>46127</v>
      </c>
      <c r="AH143" s="1" t="str">
        <f t="shared" si="2"/>
        <v>Churned-</v>
      </c>
      <c r="AI143" t="s">
        <v>1434</v>
      </c>
      <c r="AJ143" t="s">
        <v>1430</v>
      </c>
      <c r="AK143" s="1" t="s">
        <v>1552</v>
      </c>
    </row>
    <row r="144" spans="1:37" x14ac:dyDescent="0.25">
      <c r="A144" s="15">
        <v>9114465</v>
      </c>
      <c r="B144" s="15" t="s">
        <v>103</v>
      </c>
      <c r="C144" s="16">
        <v>45134</v>
      </c>
      <c r="D144" s="15" t="s">
        <v>28</v>
      </c>
      <c r="E144" s="1" t="s">
        <v>86</v>
      </c>
      <c r="F144" s="15" t="s">
        <v>46</v>
      </c>
      <c r="G144" s="1" t="s">
        <v>28</v>
      </c>
      <c r="H144" s="17">
        <v>24870</v>
      </c>
      <c r="I144" s="18">
        <v>0.2487</v>
      </c>
      <c r="J144" s="1">
        <v>198913</v>
      </c>
      <c r="K144" s="1" t="s">
        <v>103</v>
      </c>
      <c r="L144" s="19">
        <v>1945513</v>
      </c>
      <c r="M144" s="1" t="s">
        <v>67</v>
      </c>
      <c r="N144" s="1" t="s">
        <v>86</v>
      </c>
      <c r="O144" s="1" t="s">
        <v>32</v>
      </c>
      <c r="P144" s="20">
        <v>198913</v>
      </c>
      <c r="Q144" s="1" t="s">
        <v>34</v>
      </c>
      <c r="R144" s="1" t="s">
        <v>89</v>
      </c>
      <c r="S144" s="1" t="s">
        <v>34</v>
      </c>
      <c r="T144" s="18">
        <f>IFERROR(VLOOKUP(A144,'[1]For Report Q-2 '!$A$2:$T$3476,20,0),"-")</f>
        <v>0.24715000000000001</v>
      </c>
      <c r="U144" s="55">
        <f>IFERROR(VLOOKUP(A144,'[1]For Report Q-2 '!$A$2:$U$3476,21,0),"-")</f>
        <v>0</v>
      </c>
      <c r="V144" s="2" t="str">
        <f>IFERROR(VLOOKUP(A144,'[1]For Report Q-2 '!$A$2:$V$3476,22,0),"-")</f>
        <v>-</v>
      </c>
      <c r="W144" s="1">
        <f>IFERROR(VLOOKUP(A144,'[1]For Report Q-2 '!$A$2:$W$3476,23,0),"-")</f>
        <v>0</v>
      </c>
      <c r="X144" s="1"/>
      <c r="Y144" s="1"/>
      <c r="Z144" s="2" t="str">
        <f>IFERROR(VLOOKUP(A144,'[1]For Report Q-2 '!$A$2:$Z$3476,26,0),"-")</f>
        <v>-</v>
      </c>
      <c r="AA144" s="1" t="str">
        <f>IFERROR(VLOOKUP(A144,'[1]For Report Q-2 '!$A$2:$AH$3476,27,0),"-")</f>
        <v>-</v>
      </c>
      <c r="AB144" s="1" t="str">
        <f>IFERROR(VLOOKUP(A144,'[1]For Report Q-2 '!$A$2:$AH$3476,28,0),"-")</f>
        <v>-</v>
      </c>
      <c r="AC144" s="2" t="str">
        <f>IFERROR(VLOOKUP(A144,'[1]For Report Q-2 '!$A$2:$AH$3476,29,0),"-")</f>
        <v>-</v>
      </c>
      <c r="AD144" s="2" t="str">
        <f>IFERROR(VLOOKUP(A144,'[1]For Report Q-2 '!$A$2:$AH$3476,30,0),"-")</f>
        <v>-</v>
      </c>
      <c r="AE144" s="1" t="str">
        <f>IFERROR(VLOOKUP(A144,'[1]For Report Q-2 '!$A$2:$AH$3476,31,0),"-")</f>
        <v>-</v>
      </c>
      <c r="AF144" s="1" t="str">
        <f>IFERROR(VLOOKUP(A144,'[1]For Report Q-2 '!$A$2:$AH$3476,32,0),"-")</f>
        <v>-</v>
      </c>
      <c r="AG144" s="2" t="str">
        <f>IFERROR(VLOOKUP(A144,'[1]For Report Q-2 '!$A$2:$AH$3476,33,0),"-")</f>
        <v>-</v>
      </c>
      <c r="AH144" s="1" t="str">
        <f t="shared" si="2"/>
        <v>--</v>
      </c>
      <c r="AI144" t="e">
        <v>#N/A</v>
      </c>
      <c r="AJ144" t="e">
        <v>#N/A</v>
      </c>
      <c r="AK144" t="e">
        <v>#N/A</v>
      </c>
    </row>
    <row r="145" spans="1:37" x14ac:dyDescent="0.25">
      <c r="A145" s="15">
        <v>9114466</v>
      </c>
      <c r="B145" s="15" t="s">
        <v>103</v>
      </c>
      <c r="C145" s="16">
        <v>45135</v>
      </c>
      <c r="D145" s="15" t="s">
        <v>28</v>
      </c>
      <c r="E145" s="1" t="s">
        <v>86</v>
      </c>
      <c r="F145" s="15" t="s">
        <v>46</v>
      </c>
      <c r="G145" s="1" t="s">
        <v>28</v>
      </c>
      <c r="H145" s="17">
        <v>7635</v>
      </c>
      <c r="I145" s="18">
        <v>7.6350000000000001E-2</v>
      </c>
      <c r="J145" s="1">
        <v>198913</v>
      </c>
      <c r="K145" s="1" t="s">
        <v>103</v>
      </c>
      <c r="L145" s="19">
        <v>1945513</v>
      </c>
      <c r="M145" s="1" t="s">
        <v>67</v>
      </c>
      <c r="N145" s="1" t="s">
        <v>86</v>
      </c>
      <c r="O145" s="1" t="s">
        <v>32</v>
      </c>
      <c r="P145" s="20">
        <v>198913</v>
      </c>
      <c r="Q145" s="1" t="s">
        <v>34</v>
      </c>
      <c r="R145" s="1" t="s">
        <v>89</v>
      </c>
      <c r="S145" s="1" t="s">
        <v>34</v>
      </c>
      <c r="T145" s="18">
        <f>IFERROR(VLOOKUP(A145,'[1]For Report Q-2 '!$A$2:$T$3476,20,0),"-")</f>
        <v>7.4800000000000005E-2</v>
      </c>
      <c r="U145" s="55">
        <f>IFERROR(VLOOKUP(A145,'[1]For Report Q-2 '!$A$2:$U$3476,21,0),"-")</f>
        <v>0</v>
      </c>
      <c r="V145" s="2" t="str">
        <f>IFERROR(VLOOKUP(A145,'[1]For Report Q-2 '!$A$2:$V$3476,22,0),"-")</f>
        <v>-</v>
      </c>
      <c r="W145" s="1">
        <f>IFERROR(VLOOKUP(A145,'[1]For Report Q-2 '!$A$2:$W$3476,23,0),"-")</f>
        <v>0</v>
      </c>
      <c r="X145" s="1"/>
      <c r="Y145" s="1"/>
      <c r="Z145" s="2" t="str">
        <f>IFERROR(VLOOKUP(A145,'[1]For Report Q-2 '!$A$2:$Z$3476,26,0),"-")</f>
        <v>-</v>
      </c>
      <c r="AA145" s="1" t="str">
        <f>IFERROR(VLOOKUP(A145,'[1]For Report Q-2 '!$A$2:$AH$3476,27,0),"-")</f>
        <v>-</v>
      </c>
      <c r="AB145" s="1" t="str">
        <f>IFERROR(VLOOKUP(A145,'[1]For Report Q-2 '!$A$2:$AH$3476,28,0),"-")</f>
        <v>-</v>
      </c>
      <c r="AC145" s="2" t="str">
        <f>IFERROR(VLOOKUP(A145,'[1]For Report Q-2 '!$A$2:$AH$3476,29,0),"-")</f>
        <v>-</v>
      </c>
      <c r="AD145" s="2" t="str">
        <f>IFERROR(VLOOKUP(A145,'[1]For Report Q-2 '!$A$2:$AH$3476,30,0),"-")</f>
        <v>-</v>
      </c>
      <c r="AE145" s="1" t="str">
        <f>IFERROR(VLOOKUP(A145,'[1]For Report Q-2 '!$A$2:$AH$3476,31,0),"-")</f>
        <v>-</v>
      </c>
      <c r="AF145" s="1" t="str">
        <f>IFERROR(VLOOKUP(A145,'[1]For Report Q-2 '!$A$2:$AH$3476,32,0),"-")</f>
        <v>-</v>
      </c>
      <c r="AG145" s="2" t="str">
        <f>IFERROR(VLOOKUP(A145,'[1]For Report Q-2 '!$A$2:$AH$3476,33,0),"-")</f>
        <v>-</v>
      </c>
      <c r="AH145" s="1" t="str">
        <f t="shared" si="2"/>
        <v>--</v>
      </c>
      <c r="AI145" t="e">
        <v>#N/A</v>
      </c>
      <c r="AJ145" t="e">
        <v>#N/A</v>
      </c>
      <c r="AK145" t="e">
        <v>#N/A</v>
      </c>
    </row>
    <row r="146" spans="1:37" x14ac:dyDescent="0.25">
      <c r="A146" s="15">
        <v>9114467</v>
      </c>
      <c r="B146" s="15" t="s">
        <v>103</v>
      </c>
      <c r="C146" s="16">
        <v>45126</v>
      </c>
      <c r="D146" s="15" t="s">
        <v>28</v>
      </c>
      <c r="E146" s="1" t="s">
        <v>86</v>
      </c>
      <c r="F146" s="15" t="s">
        <v>46</v>
      </c>
      <c r="G146" s="1" t="s">
        <v>28</v>
      </c>
      <c r="H146" s="17">
        <v>7310</v>
      </c>
      <c r="I146" s="18">
        <v>7.3099999999999998E-2</v>
      </c>
      <c r="J146" s="1">
        <v>198913</v>
      </c>
      <c r="K146" s="1" t="s">
        <v>103</v>
      </c>
      <c r="L146" s="19">
        <v>1945513</v>
      </c>
      <c r="M146" s="1" t="s">
        <v>67</v>
      </c>
      <c r="N146" s="1" t="s">
        <v>86</v>
      </c>
      <c r="O146" s="1" t="s">
        <v>38</v>
      </c>
      <c r="P146" s="20">
        <v>198913</v>
      </c>
      <c r="Q146" s="1" t="s">
        <v>34</v>
      </c>
      <c r="R146" s="1" t="s">
        <v>89</v>
      </c>
      <c r="S146" s="1" t="s">
        <v>34</v>
      </c>
      <c r="T146" s="18">
        <f>IFERROR(VLOOKUP(A146,'[1]For Report Q-2 '!$A$2:$T$3476,20,0),"-")</f>
        <v>7.0000000000000007E-2</v>
      </c>
      <c r="U146" s="55">
        <f>IFERROR(VLOOKUP(A146,'[1]For Report Q-2 '!$A$2:$U$3476,21,0),"-")</f>
        <v>0</v>
      </c>
      <c r="V146" s="2" t="str">
        <f>IFERROR(VLOOKUP(A146,'[1]For Report Q-2 '!$A$2:$V$3476,22,0),"-")</f>
        <v>-</v>
      </c>
      <c r="W146" s="1">
        <f>IFERROR(VLOOKUP(A146,'[1]For Report Q-2 '!$A$2:$W$3476,23,0),"-")</f>
        <v>0</v>
      </c>
      <c r="X146" s="1"/>
      <c r="Y146" s="1"/>
      <c r="Z146" s="2" t="str">
        <f>IFERROR(VLOOKUP(A146,'[1]For Report Q-2 '!$A$2:$Z$3476,26,0),"-")</f>
        <v>-</v>
      </c>
      <c r="AA146" s="1" t="str">
        <f>IFERROR(VLOOKUP(A146,'[1]For Report Q-2 '!$A$2:$AH$3476,27,0),"-")</f>
        <v>-</v>
      </c>
      <c r="AB146" s="1" t="str">
        <f>IFERROR(VLOOKUP(A146,'[1]For Report Q-2 '!$A$2:$AH$3476,28,0),"-")</f>
        <v>-</v>
      </c>
      <c r="AC146" s="2" t="str">
        <f>IFERROR(VLOOKUP(A146,'[1]For Report Q-2 '!$A$2:$AH$3476,29,0),"-")</f>
        <v>-</v>
      </c>
      <c r="AD146" s="2" t="str">
        <f>IFERROR(VLOOKUP(A146,'[1]For Report Q-2 '!$A$2:$AH$3476,30,0),"-")</f>
        <v>-</v>
      </c>
      <c r="AE146" s="1" t="str">
        <f>IFERROR(VLOOKUP(A146,'[1]For Report Q-2 '!$A$2:$AH$3476,31,0),"-")</f>
        <v>-</v>
      </c>
      <c r="AF146" s="1" t="str">
        <f>IFERROR(VLOOKUP(A146,'[1]For Report Q-2 '!$A$2:$AH$3476,32,0),"-")</f>
        <v>-</v>
      </c>
      <c r="AG146" s="2" t="str">
        <f>IFERROR(VLOOKUP(A146,'[1]For Report Q-2 '!$A$2:$AH$3476,33,0),"-")</f>
        <v>-</v>
      </c>
      <c r="AH146" s="1" t="str">
        <f t="shared" si="2"/>
        <v>--</v>
      </c>
      <c r="AI146" t="e">
        <v>#N/A</v>
      </c>
      <c r="AJ146" t="e">
        <v>#N/A</v>
      </c>
      <c r="AK146" t="e">
        <v>#N/A</v>
      </c>
    </row>
    <row r="147" spans="1:37" x14ac:dyDescent="0.25">
      <c r="A147" s="15">
        <v>9114468</v>
      </c>
      <c r="B147" s="15" t="s">
        <v>103</v>
      </c>
      <c r="C147" s="16">
        <v>45125</v>
      </c>
      <c r="D147" s="15" t="s">
        <v>28</v>
      </c>
      <c r="E147" s="1" t="s">
        <v>86</v>
      </c>
      <c r="F147" s="15" t="s">
        <v>46</v>
      </c>
      <c r="G147" s="1" t="s">
        <v>28</v>
      </c>
      <c r="H147" s="17">
        <v>10205</v>
      </c>
      <c r="I147" s="18">
        <v>0.10205</v>
      </c>
      <c r="J147" s="1">
        <v>198913</v>
      </c>
      <c r="K147" s="1" t="s">
        <v>103</v>
      </c>
      <c r="L147" s="19">
        <v>1945513</v>
      </c>
      <c r="M147" s="1" t="s">
        <v>67</v>
      </c>
      <c r="N147" s="1" t="s">
        <v>86</v>
      </c>
      <c r="O147" s="1" t="s">
        <v>38</v>
      </c>
      <c r="P147" s="20">
        <v>198913</v>
      </c>
      <c r="Q147" s="1" t="s">
        <v>34</v>
      </c>
      <c r="R147" s="1" t="s">
        <v>89</v>
      </c>
      <c r="S147" s="1" t="s">
        <v>34</v>
      </c>
      <c r="T147" s="18">
        <f>IFERROR(VLOOKUP(A147,'[1]For Report Q-2 '!$A$2:$T$3476,20,0),"-")</f>
        <v>8.9649999999999994E-2</v>
      </c>
      <c r="U147" s="55">
        <f>IFERROR(VLOOKUP(A147,'[1]For Report Q-2 '!$A$2:$U$3476,21,0),"-")</f>
        <v>0</v>
      </c>
      <c r="V147" s="2" t="str">
        <f>IFERROR(VLOOKUP(A147,'[1]For Report Q-2 '!$A$2:$V$3476,22,0),"-")</f>
        <v>-</v>
      </c>
      <c r="W147" s="1">
        <f>IFERROR(VLOOKUP(A147,'[1]For Report Q-2 '!$A$2:$W$3476,23,0),"-")</f>
        <v>0</v>
      </c>
      <c r="X147" s="1"/>
      <c r="Y147" s="1"/>
      <c r="Z147" s="2" t="str">
        <f>IFERROR(VLOOKUP(A147,'[1]For Report Q-2 '!$A$2:$Z$3476,26,0),"-")</f>
        <v>-</v>
      </c>
      <c r="AA147" s="1" t="str">
        <f>IFERROR(VLOOKUP(A147,'[1]For Report Q-2 '!$A$2:$AH$3476,27,0),"-")</f>
        <v>-</v>
      </c>
      <c r="AB147" s="1" t="str">
        <f>IFERROR(VLOOKUP(A147,'[1]For Report Q-2 '!$A$2:$AH$3476,28,0),"-")</f>
        <v>-</v>
      </c>
      <c r="AC147" s="2" t="str">
        <f>IFERROR(VLOOKUP(A147,'[1]For Report Q-2 '!$A$2:$AH$3476,29,0),"-")</f>
        <v>-</v>
      </c>
      <c r="AD147" s="2" t="str">
        <f>IFERROR(VLOOKUP(A147,'[1]For Report Q-2 '!$A$2:$AH$3476,30,0),"-")</f>
        <v>-</v>
      </c>
      <c r="AE147" s="1" t="str">
        <f>IFERROR(VLOOKUP(A147,'[1]For Report Q-2 '!$A$2:$AH$3476,31,0),"-")</f>
        <v>-</v>
      </c>
      <c r="AF147" s="1" t="str">
        <f>IFERROR(VLOOKUP(A147,'[1]For Report Q-2 '!$A$2:$AH$3476,32,0),"-")</f>
        <v>-</v>
      </c>
      <c r="AG147" s="2" t="str">
        <f>IFERROR(VLOOKUP(A147,'[1]For Report Q-2 '!$A$2:$AH$3476,33,0),"-")</f>
        <v>-</v>
      </c>
      <c r="AH147" s="1" t="str">
        <f t="shared" si="2"/>
        <v>--</v>
      </c>
      <c r="AI147" t="e">
        <v>#N/A</v>
      </c>
      <c r="AJ147" t="e">
        <v>#N/A</v>
      </c>
      <c r="AK147" t="e">
        <v>#N/A</v>
      </c>
    </row>
    <row r="148" spans="1:37" x14ac:dyDescent="0.25">
      <c r="A148" s="15">
        <v>9114469</v>
      </c>
      <c r="B148" s="15" t="s">
        <v>103</v>
      </c>
      <c r="C148" s="16">
        <v>45132</v>
      </c>
      <c r="D148" s="15" t="s">
        <v>28</v>
      </c>
      <c r="E148" s="1" t="s">
        <v>86</v>
      </c>
      <c r="F148" s="15" t="s">
        <v>46</v>
      </c>
      <c r="G148" s="1" t="s">
        <v>28</v>
      </c>
      <c r="H148" s="17">
        <v>12065</v>
      </c>
      <c r="I148" s="18">
        <v>0.12064999999999999</v>
      </c>
      <c r="J148" s="1">
        <v>198913</v>
      </c>
      <c r="K148" s="1" t="s">
        <v>103</v>
      </c>
      <c r="L148" s="19">
        <v>1945513</v>
      </c>
      <c r="M148" s="1" t="s">
        <v>67</v>
      </c>
      <c r="N148" s="1" t="s">
        <v>86</v>
      </c>
      <c r="O148" s="1" t="s">
        <v>38</v>
      </c>
      <c r="P148" s="20">
        <v>198913</v>
      </c>
      <c r="Q148" s="1" t="s">
        <v>34</v>
      </c>
      <c r="R148" s="1" t="s">
        <v>89</v>
      </c>
      <c r="S148" s="1" t="s">
        <v>34</v>
      </c>
      <c r="T148" s="18">
        <f>IFERROR(VLOOKUP(A148,'[1]For Report Q-2 '!$A$2:$T$3476,20,0),"-")</f>
        <v>0.1191</v>
      </c>
      <c r="U148" s="55">
        <f>IFERROR(VLOOKUP(A148,'[1]For Report Q-2 '!$A$2:$U$3476,21,0),"-")</f>
        <v>0</v>
      </c>
      <c r="V148" s="2" t="str">
        <f>IFERROR(VLOOKUP(A148,'[1]For Report Q-2 '!$A$2:$V$3476,22,0),"-")</f>
        <v>-</v>
      </c>
      <c r="W148" s="1">
        <f>IFERROR(VLOOKUP(A148,'[1]For Report Q-2 '!$A$2:$W$3476,23,0),"-")</f>
        <v>0</v>
      </c>
      <c r="X148" s="1"/>
      <c r="Y148" s="1"/>
      <c r="Z148" s="2" t="str">
        <f>IFERROR(VLOOKUP(A148,'[1]For Report Q-2 '!$A$2:$Z$3476,26,0),"-")</f>
        <v>-</v>
      </c>
      <c r="AA148" s="1" t="str">
        <f>IFERROR(VLOOKUP(A148,'[1]For Report Q-2 '!$A$2:$AH$3476,27,0),"-")</f>
        <v>-</v>
      </c>
      <c r="AB148" s="1" t="str">
        <f>IFERROR(VLOOKUP(A148,'[1]For Report Q-2 '!$A$2:$AH$3476,28,0),"-")</f>
        <v>-</v>
      </c>
      <c r="AC148" s="2" t="str">
        <f>IFERROR(VLOOKUP(A148,'[1]For Report Q-2 '!$A$2:$AH$3476,29,0),"-")</f>
        <v>-</v>
      </c>
      <c r="AD148" s="2" t="str">
        <f>IFERROR(VLOOKUP(A148,'[1]For Report Q-2 '!$A$2:$AH$3476,30,0),"-")</f>
        <v>-</v>
      </c>
      <c r="AE148" s="1" t="str">
        <f>IFERROR(VLOOKUP(A148,'[1]For Report Q-2 '!$A$2:$AH$3476,31,0),"-")</f>
        <v>-</v>
      </c>
      <c r="AF148" s="1" t="str">
        <f>IFERROR(VLOOKUP(A148,'[1]For Report Q-2 '!$A$2:$AH$3476,32,0),"-")</f>
        <v>-</v>
      </c>
      <c r="AG148" s="2" t="str">
        <f>IFERROR(VLOOKUP(A148,'[1]For Report Q-2 '!$A$2:$AH$3476,33,0),"-")</f>
        <v>-</v>
      </c>
      <c r="AH148" s="1" t="str">
        <f t="shared" si="2"/>
        <v>--</v>
      </c>
      <c r="AI148" t="e">
        <v>#N/A</v>
      </c>
      <c r="AJ148" t="e">
        <v>#N/A</v>
      </c>
      <c r="AK148" t="e">
        <v>#N/A</v>
      </c>
    </row>
    <row r="149" spans="1:37" x14ac:dyDescent="0.25">
      <c r="A149" s="15">
        <v>9114470</v>
      </c>
      <c r="B149" s="15" t="s">
        <v>103</v>
      </c>
      <c r="C149" s="16">
        <v>45139</v>
      </c>
      <c r="D149" s="15" t="s">
        <v>28</v>
      </c>
      <c r="E149" s="1" t="s">
        <v>86</v>
      </c>
      <c r="F149" s="15" t="s">
        <v>46</v>
      </c>
      <c r="G149" s="1" t="s">
        <v>28</v>
      </c>
      <c r="H149" s="17">
        <v>4755</v>
      </c>
      <c r="I149" s="18">
        <v>4.7550000000000002E-2</v>
      </c>
      <c r="J149" s="1">
        <v>198913</v>
      </c>
      <c r="K149" s="1" t="s">
        <v>103</v>
      </c>
      <c r="L149" s="19">
        <v>1945513</v>
      </c>
      <c r="M149" s="1" t="s">
        <v>67</v>
      </c>
      <c r="N149" s="1" t="s">
        <v>86</v>
      </c>
      <c r="O149" s="1" t="s">
        <v>38</v>
      </c>
      <c r="P149" s="20">
        <v>198913</v>
      </c>
      <c r="Q149" s="1" t="s">
        <v>34</v>
      </c>
      <c r="R149" s="1" t="s">
        <v>89</v>
      </c>
      <c r="S149" s="1" t="s">
        <v>34</v>
      </c>
      <c r="T149" s="18">
        <f>IFERROR(VLOOKUP(A149,'[1]For Report Q-2 '!$A$2:$T$3476,20,0),"-")</f>
        <v>4.7550000000000002E-2</v>
      </c>
      <c r="U149" s="55">
        <f>IFERROR(VLOOKUP(A149,'[1]For Report Q-2 '!$A$2:$U$3476,21,0),"-")</f>
        <v>0</v>
      </c>
      <c r="V149" s="2" t="str">
        <f>IFERROR(VLOOKUP(A149,'[1]For Report Q-2 '!$A$2:$V$3476,22,0),"-")</f>
        <v>-</v>
      </c>
      <c r="W149" s="1">
        <f>IFERROR(VLOOKUP(A149,'[1]For Report Q-2 '!$A$2:$W$3476,23,0),"-")</f>
        <v>0</v>
      </c>
      <c r="X149" s="1"/>
      <c r="Y149" s="1"/>
      <c r="Z149" s="2" t="str">
        <f>IFERROR(VLOOKUP(A149,'[1]For Report Q-2 '!$A$2:$Z$3476,26,0),"-")</f>
        <v>-</v>
      </c>
      <c r="AA149" s="1" t="str">
        <f>IFERROR(VLOOKUP(A149,'[1]For Report Q-2 '!$A$2:$AH$3476,27,0),"-")</f>
        <v>-</v>
      </c>
      <c r="AB149" s="1" t="str">
        <f>IFERROR(VLOOKUP(A149,'[1]For Report Q-2 '!$A$2:$AH$3476,28,0),"-")</f>
        <v>-</v>
      </c>
      <c r="AC149" s="2" t="str">
        <f>IFERROR(VLOOKUP(A149,'[1]For Report Q-2 '!$A$2:$AH$3476,29,0),"-")</f>
        <v>-</v>
      </c>
      <c r="AD149" s="2" t="str">
        <f>IFERROR(VLOOKUP(A149,'[1]For Report Q-2 '!$A$2:$AH$3476,30,0),"-")</f>
        <v>-</v>
      </c>
      <c r="AE149" s="1" t="str">
        <f>IFERROR(VLOOKUP(A149,'[1]For Report Q-2 '!$A$2:$AH$3476,31,0),"-")</f>
        <v>-</v>
      </c>
      <c r="AF149" s="1" t="str">
        <f>IFERROR(VLOOKUP(A149,'[1]For Report Q-2 '!$A$2:$AH$3476,32,0),"-")</f>
        <v>-</v>
      </c>
      <c r="AG149" s="2" t="str">
        <f>IFERROR(VLOOKUP(A149,'[1]For Report Q-2 '!$A$2:$AH$3476,33,0),"-")</f>
        <v>-</v>
      </c>
      <c r="AH149" s="1" t="str">
        <f t="shared" si="2"/>
        <v>--</v>
      </c>
      <c r="AI149" t="e">
        <v>#N/A</v>
      </c>
      <c r="AJ149" t="e">
        <v>#N/A</v>
      </c>
      <c r="AK149" t="e">
        <v>#N/A</v>
      </c>
    </row>
    <row r="150" spans="1:37" x14ac:dyDescent="0.25">
      <c r="A150" s="15">
        <v>9114471</v>
      </c>
      <c r="B150" s="15" t="s">
        <v>103</v>
      </c>
      <c r="C150" s="16">
        <v>45140</v>
      </c>
      <c r="D150" s="15" t="s">
        <v>28</v>
      </c>
      <c r="E150" s="1" t="s">
        <v>86</v>
      </c>
      <c r="F150" s="15" t="s">
        <v>46</v>
      </c>
      <c r="G150" s="1" t="s">
        <v>28</v>
      </c>
      <c r="H150" s="17">
        <v>8125</v>
      </c>
      <c r="I150" s="18">
        <v>8.1250000000000003E-2</v>
      </c>
      <c r="J150" s="1">
        <v>198913</v>
      </c>
      <c r="K150" s="1" t="s">
        <v>103</v>
      </c>
      <c r="L150" s="19">
        <v>1945513</v>
      </c>
      <c r="M150" s="1" t="s">
        <v>67</v>
      </c>
      <c r="N150" s="1" t="s">
        <v>86</v>
      </c>
      <c r="O150" s="1" t="s">
        <v>38</v>
      </c>
      <c r="P150" s="20">
        <v>198913</v>
      </c>
      <c r="Q150" s="1" t="s">
        <v>34</v>
      </c>
      <c r="R150" s="1" t="s">
        <v>89</v>
      </c>
      <c r="S150" s="1" t="s">
        <v>34</v>
      </c>
      <c r="T150" s="18">
        <f>IFERROR(VLOOKUP(A150,'[1]For Report Q-2 '!$A$2:$T$3476,20,0),"-")</f>
        <v>8.745E-2</v>
      </c>
      <c r="U150" s="55">
        <f>IFERROR(VLOOKUP(A150,'[1]For Report Q-2 '!$A$2:$U$3476,21,0),"-")</f>
        <v>0</v>
      </c>
      <c r="V150" s="2" t="str">
        <f>IFERROR(VLOOKUP(A150,'[1]For Report Q-2 '!$A$2:$V$3476,22,0),"-")</f>
        <v>-</v>
      </c>
      <c r="W150" s="1">
        <f>IFERROR(VLOOKUP(A150,'[1]For Report Q-2 '!$A$2:$W$3476,23,0),"-")</f>
        <v>0</v>
      </c>
      <c r="X150" s="1"/>
      <c r="Y150" s="1"/>
      <c r="Z150" s="2" t="str">
        <f>IFERROR(VLOOKUP(A150,'[1]For Report Q-2 '!$A$2:$Z$3476,26,0),"-")</f>
        <v>-</v>
      </c>
      <c r="AA150" s="1" t="str">
        <f>IFERROR(VLOOKUP(A150,'[1]For Report Q-2 '!$A$2:$AH$3476,27,0),"-")</f>
        <v>-</v>
      </c>
      <c r="AB150" s="1" t="str">
        <f>IFERROR(VLOOKUP(A150,'[1]For Report Q-2 '!$A$2:$AH$3476,28,0),"-")</f>
        <v>-</v>
      </c>
      <c r="AC150" s="2" t="str">
        <f>IFERROR(VLOOKUP(A150,'[1]For Report Q-2 '!$A$2:$AH$3476,29,0),"-")</f>
        <v>-</v>
      </c>
      <c r="AD150" s="2" t="str">
        <f>IFERROR(VLOOKUP(A150,'[1]For Report Q-2 '!$A$2:$AH$3476,30,0),"-")</f>
        <v>-</v>
      </c>
      <c r="AE150" s="1" t="str">
        <f>IFERROR(VLOOKUP(A150,'[1]For Report Q-2 '!$A$2:$AH$3476,31,0),"-")</f>
        <v>-</v>
      </c>
      <c r="AF150" s="1" t="str">
        <f>IFERROR(VLOOKUP(A150,'[1]For Report Q-2 '!$A$2:$AH$3476,32,0),"-")</f>
        <v>-</v>
      </c>
      <c r="AG150" s="2" t="str">
        <f>IFERROR(VLOOKUP(A150,'[1]For Report Q-2 '!$A$2:$AH$3476,33,0),"-")</f>
        <v>-</v>
      </c>
      <c r="AH150" s="1" t="str">
        <f t="shared" si="2"/>
        <v>--</v>
      </c>
      <c r="AI150" t="e">
        <v>#N/A</v>
      </c>
      <c r="AJ150" t="e">
        <v>#N/A</v>
      </c>
      <c r="AK150" t="e">
        <v>#N/A</v>
      </c>
    </row>
    <row r="151" spans="1:37" x14ac:dyDescent="0.25">
      <c r="A151" s="15">
        <v>9114472</v>
      </c>
      <c r="B151" s="15" t="s">
        <v>103</v>
      </c>
      <c r="C151" s="16">
        <v>45160</v>
      </c>
      <c r="D151" s="15" t="s">
        <v>28</v>
      </c>
      <c r="E151" s="1" t="s">
        <v>86</v>
      </c>
      <c r="F151" s="15" t="s">
        <v>46</v>
      </c>
      <c r="G151" s="1" t="s">
        <v>28</v>
      </c>
      <c r="H151" s="17">
        <v>7040</v>
      </c>
      <c r="I151" s="18">
        <v>7.0400000000000004E-2</v>
      </c>
      <c r="J151" s="1">
        <v>198913</v>
      </c>
      <c r="K151" s="1" t="s">
        <v>103</v>
      </c>
      <c r="L151" s="19">
        <v>1945513</v>
      </c>
      <c r="M151" s="1" t="s">
        <v>67</v>
      </c>
      <c r="N151" s="1" t="s">
        <v>86</v>
      </c>
      <c r="O151" s="1" t="s">
        <v>38</v>
      </c>
      <c r="P151" s="20">
        <v>198913</v>
      </c>
      <c r="Q151" s="1" t="s">
        <v>34</v>
      </c>
      <c r="R151" s="1" t="s">
        <v>89</v>
      </c>
      <c r="S151" s="1" t="s">
        <v>34</v>
      </c>
      <c r="T151" s="18">
        <f>IFERROR(VLOOKUP(A151,'[1]For Report Q-2 '!$A$2:$T$3476,20,0),"-")</f>
        <v>7.3499999999999996E-2</v>
      </c>
      <c r="U151" s="55">
        <f>IFERROR(VLOOKUP(A151,'[1]For Report Q-2 '!$A$2:$U$3476,21,0),"-")</f>
        <v>0</v>
      </c>
      <c r="V151" s="2" t="str">
        <f>IFERROR(VLOOKUP(A151,'[1]For Report Q-2 '!$A$2:$V$3476,22,0),"-")</f>
        <v>-</v>
      </c>
      <c r="W151" s="1">
        <f>IFERROR(VLOOKUP(A151,'[1]For Report Q-2 '!$A$2:$W$3476,23,0),"-")</f>
        <v>0</v>
      </c>
      <c r="X151" s="1"/>
      <c r="Y151" s="1"/>
      <c r="Z151" s="2" t="str">
        <f>IFERROR(VLOOKUP(A151,'[1]For Report Q-2 '!$A$2:$Z$3476,26,0),"-")</f>
        <v>-</v>
      </c>
      <c r="AA151" s="1" t="str">
        <f>IFERROR(VLOOKUP(A151,'[1]For Report Q-2 '!$A$2:$AH$3476,27,0),"-")</f>
        <v>-</v>
      </c>
      <c r="AB151" s="1" t="str">
        <f>IFERROR(VLOOKUP(A151,'[1]For Report Q-2 '!$A$2:$AH$3476,28,0),"-")</f>
        <v>-</v>
      </c>
      <c r="AC151" s="2" t="str">
        <f>IFERROR(VLOOKUP(A151,'[1]For Report Q-2 '!$A$2:$AH$3476,29,0),"-")</f>
        <v>-</v>
      </c>
      <c r="AD151" s="2" t="str">
        <f>IFERROR(VLOOKUP(A151,'[1]For Report Q-2 '!$A$2:$AH$3476,30,0),"-")</f>
        <v>-</v>
      </c>
      <c r="AE151" s="1" t="str">
        <f>IFERROR(VLOOKUP(A151,'[1]For Report Q-2 '!$A$2:$AH$3476,31,0),"-")</f>
        <v>-</v>
      </c>
      <c r="AF151" s="1" t="str">
        <f>IFERROR(VLOOKUP(A151,'[1]For Report Q-2 '!$A$2:$AH$3476,32,0),"-")</f>
        <v>-</v>
      </c>
      <c r="AG151" s="2" t="str">
        <f>IFERROR(VLOOKUP(A151,'[1]For Report Q-2 '!$A$2:$AH$3476,33,0),"-")</f>
        <v>-</v>
      </c>
      <c r="AH151" s="1" t="str">
        <f t="shared" si="2"/>
        <v>--</v>
      </c>
      <c r="AI151" t="e">
        <v>#N/A</v>
      </c>
      <c r="AJ151" t="e">
        <v>#N/A</v>
      </c>
      <c r="AK151" t="e">
        <v>#N/A</v>
      </c>
    </row>
    <row r="152" spans="1:37" x14ac:dyDescent="0.25">
      <c r="A152" s="15">
        <v>9114574</v>
      </c>
      <c r="B152" s="15" t="s">
        <v>103</v>
      </c>
      <c r="C152" s="16">
        <v>45139</v>
      </c>
      <c r="D152" s="15" t="s">
        <v>28</v>
      </c>
      <c r="E152" s="1" t="s">
        <v>86</v>
      </c>
      <c r="F152" s="15" t="s">
        <v>46</v>
      </c>
      <c r="G152" s="1" t="s">
        <v>28</v>
      </c>
      <c r="H152" s="17">
        <v>5460</v>
      </c>
      <c r="I152" s="18">
        <v>5.4600000000000003E-2</v>
      </c>
      <c r="J152" s="1">
        <v>198913</v>
      </c>
      <c r="K152" s="1" t="s">
        <v>103</v>
      </c>
      <c r="L152" s="19">
        <v>1945513</v>
      </c>
      <c r="M152" s="1" t="s">
        <v>67</v>
      </c>
      <c r="N152" s="1" t="s">
        <v>86</v>
      </c>
      <c r="O152" s="1" t="s">
        <v>32</v>
      </c>
      <c r="P152" s="20">
        <v>198913</v>
      </c>
      <c r="Q152" s="1" t="s">
        <v>34</v>
      </c>
      <c r="R152" s="1" t="s">
        <v>89</v>
      </c>
      <c r="S152" s="1" t="s">
        <v>34</v>
      </c>
      <c r="T152" s="18">
        <f>IFERROR(VLOOKUP(A152,'[1]For Report Q-2 '!$A$2:$T$3476,20,0),"-")</f>
        <v>5.4600000000000003E-2</v>
      </c>
      <c r="U152" s="55">
        <f>IFERROR(VLOOKUP(A152,'[1]For Report Q-2 '!$A$2:$U$3476,21,0),"-")</f>
        <v>0</v>
      </c>
      <c r="V152" s="2" t="str">
        <f>IFERROR(VLOOKUP(A152,'[1]For Report Q-2 '!$A$2:$V$3476,22,0),"-")</f>
        <v>-</v>
      </c>
      <c r="W152" s="1">
        <f>IFERROR(VLOOKUP(A152,'[1]For Report Q-2 '!$A$2:$W$3476,23,0),"-")</f>
        <v>0</v>
      </c>
      <c r="X152" s="1"/>
      <c r="Y152" s="1"/>
      <c r="Z152" s="2" t="str">
        <f>IFERROR(VLOOKUP(A152,'[1]For Report Q-2 '!$A$2:$Z$3476,26,0),"-")</f>
        <v>-</v>
      </c>
      <c r="AA152" s="1" t="str">
        <f>IFERROR(VLOOKUP(A152,'[1]For Report Q-2 '!$A$2:$AH$3476,27,0),"-")</f>
        <v>-</v>
      </c>
      <c r="AB152" s="1" t="str">
        <f>IFERROR(VLOOKUP(A152,'[1]For Report Q-2 '!$A$2:$AH$3476,28,0),"-")</f>
        <v>-</v>
      </c>
      <c r="AC152" s="2" t="str">
        <f>IFERROR(VLOOKUP(A152,'[1]For Report Q-2 '!$A$2:$AH$3476,29,0),"-")</f>
        <v>-</v>
      </c>
      <c r="AD152" s="2" t="str">
        <f>IFERROR(VLOOKUP(A152,'[1]For Report Q-2 '!$A$2:$AH$3476,30,0),"-")</f>
        <v>-</v>
      </c>
      <c r="AE152" s="1" t="str">
        <f>IFERROR(VLOOKUP(A152,'[1]For Report Q-2 '!$A$2:$AH$3476,31,0),"-")</f>
        <v>-</v>
      </c>
      <c r="AF152" s="1" t="str">
        <f>IFERROR(VLOOKUP(A152,'[1]For Report Q-2 '!$A$2:$AH$3476,32,0),"-")</f>
        <v>-</v>
      </c>
      <c r="AG152" s="2" t="str">
        <f>IFERROR(VLOOKUP(A152,'[1]For Report Q-2 '!$A$2:$AH$3476,33,0),"-")</f>
        <v>-</v>
      </c>
      <c r="AH152" s="1" t="str">
        <f t="shared" si="2"/>
        <v>--</v>
      </c>
      <c r="AI152" t="e">
        <v>#N/A</v>
      </c>
      <c r="AJ152" t="e">
        <v>#N/A</v>
      </c>
      <c r="AK152" t="e">
        <v>#N/A</v>
      </c>
    </row>
    <row r="153" spans="1:37" x14ac:dyDescent="0.25">
      <c r="A153" s="15">
        <v>9114885</v>
      </c>
      <c r="B153" s="15" t="s">
        <v>103</v>
      </c>
      <c r="C153" s="16">
        <v>45132</v>
      </c>
      <c r="D153" s="15" t="s">
        <v>104</v>
      </c>
      <c r="E153" s="1" t="s">
        <v>86</v>
      </c>
      <c r="F153" s="15" t="s">
        <v>46</v>
      </c>
      <c r="G153" s="1" t="s">
        <v>104</v>
      </c>
      <c r="H153" s="17">
        <v>24975</v>
      </c>
      <c r="I153" s="18">
        <v>0.24975</v>
      </c>
      <c r="J153" s="1">
        <v>198913</v>
      </c>
      <c r="K153" s="1" t="s">
        <v>103</v>
      </c>
      <c r="L153" s="19">
        <v>1945513</v>
      </c>
      <c r="M153" s="1" t="s">
        <v>67</v>
      </c>
      <c r="N153" s="1" t="s">
        <v>86</v>
      </c>
      <c r="O153" s="1" t="s">
        <v>105</v>
      </c>
      <c r="P153" s="20">
        <v>198913</v>
      </c>
      <c r="Q153" s="1" t="s">
        <v>34</v>
      </c>
      <c r="R153" s="1" t="s">
        <v>89</v>
      </c>
      <c r="S153" s="1" t="s">
        <v>34</v>
      </c>
      <c r="T153" s="18">
        <f>IFERROR(VLOOKUP(A153,'[1]For Report Q-2 '!$A$2:$T$3476,20,0),"-")</f>
        <v>0.25595000000000001</v>
      </c>
      <c r="U153" s="55">
        <f>IFERROR(VLOOKUP(A153,'[1]For Report Q-2 '!$A$2:$U$3476,21,0),"-")</f>
        <v>0</v>
      </c>
      <c r="V153" s="2" t="str">
        <f>IFERROR(VLOOKUP(A153,'[1]For Report Q-2 '!$A$2:$V$3476,22,0),"-")</f>
        <v>-</v>
      </c>
      <c r="W153" s="1">
        <f>IFERROR(VLOOKUP(A153,'[1]For Report Q-2 '!$A$2:$W$3476,23,0),"-")</f>
        <v>0</v>
      </c>
      <c r="X153" s="1"/>
      <c r="Y153" s="1"/>
      <c r="Z153" s="2" t="str">
        <f>IFERROR(VLOOKUP(A153,'[1]For Report Q-2 '!$A$2:$Z$3476,26,0),"-")</f>
        <v>-</v>
      </c>
      <c r="AA153" s="1" t="str">
        <f>IFERROR(VLOOKUP(A153,'[1]For Report Q-2 '!$A$2:$AH$3476,27,0),"-")</f>
        <v>-</v>
      </c>
      <c r="AB153" s="1" t="str">
        <f>IFERROR(VLOOKUP(A153,'[1]For Report Q-2 '!$A$2:$AH$3476,28,0),"-")</f>
        <v>-</v>
      </c>
      <c r="AC153" s="2" t="str">
        <f>IFERROR(VLOOKUP(A153,'[1]For Report Q-2 '!$A$2:$AH$3476,29,0),"-")</f>
        <v>-</v>
      </c>
      <c r="AD153" s="2" t="str">
        <f>IFERROR(VLOOKUP(A153,'[1]For Report Q-2 '!$A$2:$AH$3476,30,0),"-")</f>
        <v>-</v>
      </c>
      <c r="AE153" s="1" t="str">
        <f>IFERROR(VLOOKUP(A153,'[1]For Report Q-2 '!$A$2:$AH$3476,31,0),"-")</f>
        <v>-</v>
      </c>
      <c r="AF153" s="1" t="str">
        <f>IFERROR(VLOOKUP(A153,'[1]For Report Q-2 '!$A$2:$AH$3476,32,0),"-")</f>
        <v>-</v>
      </c>
      <c r="AG153" s="2" t="str">
        <f>IFERROR(VLOOKUP(A153,'[1]For Report Q-2 '!$A$2:$AH$3476,33,0),"-")</f>
        <v>-</v>
      </c>
      <c r="AH153" s="1" t="str">
        <f t="shared" si="2"/>
        <v>--</v>
      </c>
      <c r="AI153" t="e">
        <v>#N/A</v>
      </c>
      <c r="AJ153" t="e">
        <v>#N/A</v>
      </c>
      <c r="AK153" t="e">
        <v>#N/A</v>
      </c>
    </row>
    <row r="154" spans="1:37" x14ac:dyDescent="0.25">
      <c r="A154" s="15">
        <v>9114970</v>
      </c>
      <c r="B154" s="15" t="s">
        <v>103</v>
      </c>
      <c r="C154" s="16">
        <v>45129</v>
      </c>
      <c r="D154" s="15" t="s">
        <v>28</v>
      </c>
      <c r="E154" s="1" t="s">
        <v>86</v>
      </c>
      <c r="F154" s="15" t="s">
        <v>46</v>
      </c>
      <c r="G154" s="1" t="s">
        <v>28</v>
      </c>
      <c r="H154" s="17">
        <v>7485</v>
      </c>
      <c r="I154" s="18">
        <v>7.485E-2</v>
      </c>
      <c r="J154" s="1">
        <v>198913</v>
      </c>
      <c r="K154" s="1" t="s">
        <v>103</v>
      </c>
      <c r="L154" s="19">
        <v>1945513</v>
      </c>
      <c r="M154" s="1" t="s">
        <v>67</v>
      </c>
      <c r="N154" s="1" t="s">
        <v>86</v>
      </c>
      <c r="O154" s="1" t="s">
        <v>38</v>
      </c>
      <c r="P154" s="20">
        <v>198913</v>
      </c>
      <c r="Q154" s="1" t="s">
        <v>34</v>
      </c>
      <c r="R154" s="1" t="s">
        <v>89</v>
      </c>
      <c r="S154" s="1" t="s">
        <v>34</v>
      </c>
      <c r="T154" s="18">
        <f>IFERROR(VLOOKUP(A154,'[1]For Report Q-2 '!$A$2:$T$3476,20,0),"-")</f>
        <v>7.1749999999999994E-2</v>
      </c>
      <c r="U154" s="55">
        <f>IFERROR(VLOOKUP(A154,'[1]For Report Q-2 '!$A$2:$U$3476,21,0),"-")</f>
        <v>0</v>
      </c>
      <c r="V154" s="2" t="str">
        <f>IFERROR(VLOOKUP(A154,'[1]For Report Q-2 '!$A$2:$V$3476,22,0),"-")</f>
        <v>-</v>
      </c>
      <c r="W154" s="1">
        <f>IFERROR(VLOOKUP(A154,'[1]For Report Q-2 '!$A$2:$W$3476,23,0),"-")</f>
        <v>0</v>
      </c>
      <c r="X154" s="1"/>
      <c r="Y154" s="1"/>
      <c r="Z154" s="2" t="str">
        <f>IFERROR(VLOOKUP(A154,'[1]For Report Q-2 '!$A$2:$Z$3476,26,0),"-")</f>
        <v>-</v>
      </c>
      <c r="AA154" s="1" t="str">
        <f>IFERROR(VLOOKUP(A154,'[1]For Report Q-2 '!$A$2:$AH$3476,27,0),"-")</f>
        <v>-</v>
      </c>
      <c r="AB154" s="1" t="str">
        <f>IFERROR(VLOOKUP(A154,'[1]For Report Q-2 '!$A$2:$AH$3476,28,0),"-")</f>
        <v>-</v>
      </c>
      <c r="AC154" s="2" t="str">
        <f>IFERROR(VLOOKUP(A154,'[1]For Report Q-2 '!$A$2:$AH$3476,29,0),"-")</f>
        <v>-</v>
      </c>
      <c r="AD154" s="2" t="str">
        <f>IFERROR(VLOOKUP(A154,'[1]For Report Q-2 '!$A$2:$AH$3476,30,0),"-")</f>
        <v>-</v>
      </c>
      <c r="AE154" s="1" t="str">
        <f>IFERROR(VLOOKUP(A154,'[1]For Report Q-2 '!$A$2:$AH$3476,31,0),"-")</f>
        <v>-</v>
      </c>
      <c r="AF154" s="1" t="str">
        <f>IFERROR(VLOOKUP(A154,'[1]For Report Q-2 '!$A$2:$AH$3476,32,0),"-")</f>
        <v>-</v>
      </c>
      <c r="AG154" s="2" t="str">
        <f>IFERROR(VLOOKUP(A154,'[1]For Report Q-2 '!$A$2:$AH$3476,33,0),"-")</f>
        <v>-</v>
      </c>
      <c r="AH154" s="1" t="str">
        <f t="shared" si="2"/>
        <v>--</v>
      </c>
      <c r="AI154" t="e">
        <v>#N/A</v>
      </c>
      <c r="AJ154" t="e">
        <v>#N/A</v>
      </c>
      <c r="AK154" t="e">
        <v>#N/A</v>
      </c>
    </row>
    <row r="155" spans="1:37" x14ac:dyDescent="0.25">
      <c r="A155" s="15">
        <v>9115188</v>
      </c>
      <c r="B155" s="15" t="s">
        <v>103</v>
      </c>
      <c r="C155" s="16">
        <v>45132</v>
      </c>
      <c r="D155" s="15" t="s">
        <v>28</v>
      </c>
      <c r="E155" s="1" t="s">
        <v>86</v>
      </c>
      <c r="F155" s="15" t="s">
        <v>46</v>
      </c>
      <c r="G155" s="1" t="s">
        <v>28</v>
      </c>
      <c r="H155" s="17">
        <v>9800</v>
      </c>
      <c r="I155" s="18">
        <v>9.8000000000000004E-2</v>
      </c>
      <c r="J155" s="1">
        <v>198913</v>
      </c>
      <c r="K155" s="1" t="s">
        <v>103</v>
      </c>
      <c r="L155" s="19">
        <v>1945513</v>
      </c>
      <c r="M155" s="1" t="s">
        <v>67</v>
      </c>
      <c r="N155" s="1" t="s">
        <v>86</v>
      </c>
      <c r="O155" s="1" t="s">
        <v>32</v>
      </c>
      <c r="P155" s="20">
        <v>198913</v>
      </c>
      <c r="Q155" s="1" t="s">
        <v>34</v>
      </c>
      <c r="R155" s="1" t="s">
        <v>89</v>
      </c>
      <c r="S155" s="1" t="s">
        <v>34</v>
      </c>
      <c r="T155" s="18">
        <f>IFERROR(VLOOKUP(A155,'[1]For Report Q-2 '!$A$2:$T$3476,20,0),"-")</f>
        <v>9.955E-2</v>
      </c>
      <c r="U155" s="55">
        <f>IFERROR(VLOOKUP(A155,'[1]For Report Q-2 '!$A$2:$U$3476,21,0),"-")</f>
        <v>0</v>
      </c>
      <c r="V155" s="2" t="str">
        <f>IFERROR(VLOOKUP(A155,'[1]For Report Q-2 '!$A$2:$V$3476,22,0),"-")</f>
        <v>-</v>
      </c>
      <c r="W155" s="1">
        <f>IFERROR(VLOOKUP(A155,'[1]For Report Q-2 '!$A$2:$W$3476,23,0),"-")</f>
        <v>0</v>
      </c>
      <c r="X155" s="1"/>
      <c r="Y155" s="1"/>
      <c r="Z155" s="2" t="str">
        <f>IFERROR(VLOOKUP(A155,'[1]For Report Q-2 '!$A$2:$Z$3476,26,0),"-")</f>
        <v>-</v>
      </c>
      <c r="AA155" s="1" t="str">
        <f>IFERROR(VLOOKUP(A155,'[1]For Report Q-2 '!$A$2:$AH$3476,27,0),"-")</f>
        <v>-</v>
      </c>
      <c r="AB155" s="1" t="str">
        <f>IFERROR(VLOOKUP(A155,'[1]For Report Q-2 '!$A$2:$AH$3476,28,0),"-")</f>
        <v>-</v>
      </c>
      <c r="AC155" s="2" t="str">
        <f>IFERROR(VLOOKUP(A155,'[1]For Report Q-2 '!$A$2:$AH$3476,29,0),"-")</f>
        <v>-</v>
      </c>
      <c r="AD155" s="2" t="str">
        <f>IFERROR(VLOOKUP(A155,'[1]For Report Q-2 '!$A$2:$AH$3476,30,0),"-")</f>
        <v>-</v>
      </c>
      <c r="AE155" s="1" t="str">
        <f>IFERROR(VLOOKUP(A155,'[1]For Report Q-2 '!$A$2:$AH$3476,31,0),"-")</f>
        <v>-</v>
      </c>
      <c r="AF155" s="1" t="str">
        <f>IFERROR(VLOOKUP(A155,'[1]For Report Q-2 '!$A$2:$AH$3476,32,0),"-")</f>
        <v>-</v>
      </c>
      <c r="AG155" s="2" t="str">
        <f>IFERROR(VLOOKUP(A155,'[1]For Report Q-2 '!$A$2:$AH$3476,33,0),"-")</f>
        <v>-</v>
      </c>
      <c r="AH155" s="1" t="str">
        <f t="shared" si="2"/>
        <v>--</v>
      </c>
      <c r="AI155" t="e">
        <v>#N/A</v>
      </c>
      <c r="AJ155" t="e">
        <v>#N/A</v>
      </c>
      <c r="AK155" t="e">
        <v>#N/A</v>
      </c>
    </row>
    <row r="156" spans="1:37" x14ac:dyDescent="0.25">
      <c r="A156" s="15">
        <v>9115260</v>
      </c>
      <c r="B156" s="15" t="s">
        <v>103</v>
      </c>
      <c r="C156" s="16">
        <v>45148</v>
      </c>
      <c r="D156" s="15" t="s">
        <v>28</v>
      </c>
      <c r="E156" s="1" t="s">
        <v>86</v>
      </c>
      <c r="F156" s="15" t="s">
        <v>46</v>
      </c>
      <c r="G156" s="1" t="s">
        <v>28</v>
      </c>
      <c r="H156" s="17">
        <v>9230</v>
      </c>
      <c r="I156" s="18">
        <v>9.2299999999999993E-2</v>
      </c>
      <c r="J156" s="1">
        <v>198913</v>
      </c>
      <c r="K156" s="1" t="s">
        <v>103</v>
      </c>
      <c r="L156" s="19">
        <v>1945513</v>
      </c>
      <c r="M156" s="1" t="s">
        <v>67</v>
      </c>
      <c r="N156" s="1" t="s">
        <v>86</v>
      </c>
      <c r="O156" s="1" t="s">
        <v>32</v>
      </c>
      <c r="P156" s="20">
        <v>198913</v>
      </c>
      <c r="Q156" s="1" t="s">
        <v>34</v>
      </c>
      <c r="R156" s="1" t="s">
        <v>89</v>
      </c>
      <c r="S156" s="1" t="s">
        <v>34</v>
      </c>
      <c r="T156" s="18">
        <f>IFERROR(VLOOKUP(A156,'[1]For Report Q-2 '!$A$2:$T$3476,20,0),"-")</f>
        <v>9.2299999999999993E-2</v>
      </c>
      <c r="U156" s="55">
        <f>IFERROR(VLOOKUP(A156,'[1]For Report Q-2 '!$A$2:$U$3476,21,0),"-")</f>
        <v>0</v>
      </c>
      <c r="V156" s="2" t="str">
        <f>IFERROR(VLOOKUP(A156,'[1]For Report Q-2 '!$A$2:$V$3476,22,0),"-")</f>
        <v>-</v>
      </c>
      <c r="W156" s="1">
        <f>IFERROR(VLOOKUP(A156,'[1]For Report Q-2 '!$A$2:$W$3476,23,0),"-")</f>
        <v>0</v>
      </c>
      <c r="X156" s="1"/>
      <c r="Y156" s="1"/>
      <c r="Z156" s="2" t="str">
        <f>IFERROR(VLOOKUP(A156,'[1]For Report Q-2 '!$A$2:$Z$3476,26,0),"-")</f>
        <v>-</v>
      </c>
      <c r="AA156" s="1" t="str">
        <f>IFERROR(VLOOKUP(A156,'[1]For Report Q-2 '!$A$2:$AH$3476,27,0),"-")</f>
        <v>-</v>
      </c>
      <c r="AB156" s="1" t="str">
        <f>IFERROR(VLOOKUP(A156,'[1]For Report Q-2 '!$A$2:$AH$3476,28,0),"-")</f>
        <v>-</v>
      </c>
      <c r="AC156" s="2" t="str">
        <f>IFERROR(VLOOKUP(A156,'[1]For Report Q-2 '!$A$2:$AH$3476,29,0),"-")</f>
        <v>-</v>
      </c>
      <c r="AD156" s="2" t="str">
        <f>IFERROR(VLOOKUP(A156,'[1]For Report Q-2 '!$A$2:$AH$3476,30,0),"-")</f>
        <v>-</v>
      </c>
      <c r="AE156" s="1" t="str">
        <f>IFERROR(VLOOKUP(A156,'[1]For Report Q-2 '!$A$2:$AH$3476,31,0),"-")</f>
        <v>-</v>
      </c>
      <c r="AF156" s="1" t="str">
        <f>IFERROR(VLOOKUP(A156,'[1]For Report Q-2 '!$A$2:$AH$3476,32,0),"-")</f>
        <v>-</v>
      </c>
      <c r="AG156" s="2" t="str">
        <f>IFERROR(VLOOKUP(A156,'[1]For Report Q-2 '!$A$2:$AH$3476,33,0),"-")</f>
        <v>-</v>
      </c>
      <c r="AH156" s="1" t="str">
        <f t="shared" si="2"/>
        <v>--</v>
      </c>
      <c r="AI156" t="e">
        <v>#N/A</v>
      </c>
      <c r="AJ156" t="e">
        <v>#N/A</v>
      </c>
      <c r="AK156" t="e">
        <v>#N/A</v>
      </c>
    </row>
    <row r="157" spans="1:37" x14ac:dyDescent="0.25">
      <c r="A157" s="15">
        <v>9115355</v>
      </c>
      <c r="B157" s="15" t="s">
        <v>103</v>
      </c>
      <c r="C157" s="16">
        <v>45142</v>
      </c>
      <c r="D157" s="15" t="s">
        <v>83</v>
      </c>
      <c r="E157" s="1" t="s">
        <v>86</v>
      </c>
      <c r="F157" s="15" t="s">
        <v>46</v>
      </c>
      <c r="G157" s="1" t="s">
        <v>83</v>
      </c>
      <c r="H157" s="17">
        <v>26430</v>
      </c>
      <c r="I157" s="18">
        <v>0.26429999999999998</v>
      </c>
      <c r="J157" s="1">
        <v>198913</v>
      </c>
      <c r="K157" s="1" t="s">
        <v>103</v>
      </c>
      <c r="L157" s="19">
        <v>1945513</v>
      </c>
      <c r="M157" s="1" t="s">
        <v>67</v>
      </c>
      <c r="N157" s="1" t="s">
        <v>86</v>
      </c>
      <c r="O157" s="1" t="s">
        <v>84</v>
      </c>
      <c r="P157" s="20">
        <v>198913</v>
      </c>
      <c r="Q157" s="1" t="s">
        <v>34</v>
      </c>
      <c r="R157" s="1" t="s">
        <v>89</v>
      </c>
      <c r="S157" s="1" t="s">
        <v>34</v>
      </c>
      <c r="T157" s="18">
        <f>IFERROR(VLOOKUP(A157,'[1]For Report Q-2 '!$A$2:$T$3476,20,0),"-")</f>
        <v>0.26584999999999998</v>
      </c>
      <c r="U157" s="55">
        <f>IFERROR(VLOOKUP(A157,'[1]For Report Q-2 '!$A$2:$U$3476,21,0),"-")</f>
        <v>0</v>
      </c>
      <c r="V157" s="2" t="str">
        <f>IFERROR(VLOOKUP(A157,'[1]For Report Q-2 '!$A$2:$V$3476,22,0),"-")</f>
        <v>-</v>
      </c>
      <c r="W157" s="1">
        <f>IFERROR(VLOOKUP(A157,'[1]For Report Q-2 '!$A$2:$W$3476,23,0),"-")</f>
        <v>0</v>
      </c>
      <c r="X157" s="1"/>
      <c r="Y157" s="1"/>
      <c r="Z157" s="2">
        <f>IFERROR(VLOOKUP(A157,'[1]For Report Q-2 '!$A$2:$Z$3476,26,0),"-")</f>
        <v>46128.496076388903</v>
      </c>
      <c r="AA157" s="1" t="str">
        <f>IFERROR(VLOOKUP(A157,'[1]For Report Q-2 '!$A$2:$AH$3476,27,0),"-")</f>
        <v>SR26045528429</v>
      </c>
      <c r="AB157" s="1" t="str">
        <f>IFERROR(VLOOKUP(A157,'[1]For Report Q-2 '!$A$2:$AH$3476,28,0),"-")</f>
        <v>Active</v>
      </c>
      <c r="AC157" s="2" t="str">
        <f>IFERROR(VLOOKUP(A157,'[1]For Report Q-2 '!$A$2:$AH$3476,29,0),"-")</f>
        <v>-</v>
      </c>
      <c r="AD157" s="2" t="str">
        <f>IFERROR(VLOOKUP(A157,'[1]For Report Q-2 '!$A$2:$AH$3476,30,0),"-")</f>
        <v>-</v>
      </c>
      <c r="AE157" s="1" t="str">
        <f>IFERROR(VLOOKUP(A157,'[1]For Report Q-2 '!$A$2:$AH$3476,31,0),"-")</f>
        <v>-</v>
      </c>
      <c r="AF157" s="1" t="str">
        <f>IFERROR(VLOOKUP(A157,'[1]For Report Q-2 '!$A$2:$AH$3476,32,0),"-")</f>
        <v>-</v>
      </c>
      <c r="AG157" s="2" t="str">
        <f>IFERROR(VLOOKUP(A157,'[1]For Report Q-2 '!$A$2:$AH$3476,33,0),"-")</f>
        <v>-</v>
      </c>
      <c r="AH157" s="1" t="str">
        <f t="shared" si="2"/>
        <v>-Active</v>
      </c>
      <c r="AI157" s="1" t="s">
        <v>1535</v>
      </c>
      <c r="AJ157" s="1" t="s">
        <v>1430</v>
      </c>
      <c r="AK157" s="1" t="s">
        <v>1552</v>
      </c>
    </row>
    <row r="158" spans="1:37" x14ac:dyDescent="0.25">
      <c r="A158" s="15">
        <v>9115539</v>
      </c>
      <c r="B158" s="15" t="s">
        <v>103</v>
      </c>
      <c r="C158" s="16">
        <v>45166</v>
      </c>
      <c r="D158" s="15" t="s">
        <v>28</v>
      </c>
      <c r="E158" s="1" t="s">
        <v>86</v>
      </c>
      <c r="F158" s="15" t="s">
        <v>46</v>
      </c>
      <c r="G158" s="1" t="s">
        <v>28</v>
      </c>
      <c r="H158" s="17">
        <v>14575</v>
      </c>
      <c r="I158" s="18">
        <v>0.14574999999999999</v>
      </c>
      <c r="J158" s="1">
        <v>198913</v>
      </c>
      <c r="K158" s="1" t="s">
        <v>103</v>
      </c>
      <c r="L158" s="19">
        <v>1945513</v>
      </c>
      <c r="M158" s="1" t="s">
        <v>67</v>
      </c>
      <c r="N158" s="1" t="s">
        <v>86</v>
      </c>
      <c r="O158" s="1" t="s">
        <v>32</v>
      </c>
      <c r="P158" s="20">
        <v>198913</v>
      </c>
      <c r="Q158" s="1" t="s">
        <v>34</v>
      </c>
      <c r="R158" s="1" t="s">
        <v>89</v>
      </c>
      <c r="S158" s="1" t="s">
        <v>34</v>
      </c>
      <c r="T158" s="18">
        <f>IFERROR(VLOOKUP(A158,'[1]For Report Q-2 '!$A$2:$T$3476,20,0),"-")</f>
        <v>0.14265</v>
      </c>
      <c r="U158" s="55">
        <f>IFERROR(VLOOKUP(A158,'[1]For Report Q-2 '!$A$2:$U$3476,21,0),"-")</f>
        <v>0</v>
      </c>
      <c r="V158" s="2" t="str">
        <f>IFERROR(VLOOKUP(A158,'[1]For Report Q-2 '!$A$2:$V$3476,22,0),"-")</f>
        <v>-</v>
      </c>
      <c r="W158" s="1">
        <f>IFERROR(VLOOKUP(A158,'[1]For Report Q-2 '!$A$2:$W$3476,23,0),"-")</f>
        <v>0</v>
      </c>
      <c r="X158" s="1"/>
      <c r="Y158" s="1"/>
      <c r="Z158" s="2" t="str">
        <f>IFERROR(VLOOKUP(A158,'[1]For Report Q-2 '!$A$2:$Z$3476,26,0),"-")</f>
        <v>-</v>
      </c>
      <c r="AA158" s="1" t="str">
        <f>IFERROR(VLOOKUP(A158,'[1]For Report Q-2 '!$A$2:$AH$3476,27,0),"-")</f>
        <v>-</v>
      </c>
      <c r="AB158" s="1" t="str">
        <f>IFERROR(VLOOKUP(A158,'[1]For Report Q-2 '!$A$2:$AH$3476,28,0),"-")</f>
        <v>-</v>
      </c>
      <c r="AC158" s="2" t="str">
        <f>IFERROR(VLOOKUP(A158,'[1]For Report Q-2 '!$A$2:$AH$3476,29,0),"-")</f>
        <v>-</v>
      </c>
      <c r="AD158" s="2" t="str">
        <f>IFERROR(VLOOKUP(A158,'[1]For Report Q-2 '!$A$2:$AH$3476,30,0),"-")</f>
        <v>-</v>
      </c>
      <c r="AE158" s="1" t="str">
        <f>IFERROR(VLOOKUP(A158,'[1]For Report Q-2 '!$A$2:$AH$3476,31,0),"-")</f>
        <v>-</v>
      </c>
      <c r="AF158" s="1" t="str">
        <f>IFERROR(VLOOKUP(A158,'[1]For Report Q-2 '!$A$2:$AH$3476,32,0),"-")</f>
        <v>-</v>
      </c>
      <c r="AG158" s="2" t="str">
        <f>IFERROR(VLOOKUP(A158,'[1]For Report Q-2 '!$A$2:$AH$3476,33,0),"-")</f>
        <v>-</v>
      </c>
      <c r="AH158" s="1" t="str">
        <f t="shared" si="2"/>
        <v>--</v>
      </c>
      <c r="AI158" t="e">
        <v>#N/A</v>
      </c>
      <c r="AJ158" t="e">
        <v>#N/A</v>
      </c>
      <c r="AK158" t="e">
        <v>#N/A</v>
      </c>
    </row>
    <row r="159" spans="1:37" x14ac:dyDescent="0.25">
      <c r="A159" s="15">
        <v>9115540</v>
      </c>
      <c r="B159" s="15" t="s">
        <v>103</v>
      </c>
      <c r="C159" s="16">
        <v>45145</v>
      </c>
      <c r="D159" s="15" t="s">
        <v>28</v>
      </c>
      <c r="E159" s="1" t="s">
        <v>86</v>
      </c>
      <c r="F159" s="15" t="s">
        <v>46</v>
      </c>
      <c r="G159" s="1" t="s">
        <v>28</v>
      </c>
      <c r="H159" s="17">
        <v>14840</v>
      </c>
      <c r="I159" s="18">
        <v>0.1484</v>
      </c>
      <c r="J159" s="1">
        <v>198913</v>
      </c>
      <c r="K159" s="1" t="s">
        <v>103</v>
      </c>
      <c r="L159" s="19">
        <v>1945513</v>
      </c>
      <c r="M159" s="1" t="s">
        <v>67</v>
      </c>
      <c r="N159" s="1" t="s">
        <v>86</v>
      </c>
      <c r="O159" s="1" t="s">
        <v>38</v>
      </c>
      <c r="P159" s="20">
        <v>198913</v>
      </c>
      <c r="Q159" s="1" t="s">
        <v>34</v>
      </c>
      <c r="R159" s="1" t="s">
        <v>89</v>
      </c>
      <c r="S159" s="1" t="s">
        <v>34</v>
      </c>
      <c r="T159" s="18">
        <f>IFERROR(VLOOKUP(A159,'[1]For Report Q-2 '!$A$2:$T$3476,20,0),"-")</f>
        <v>0.1484</v>
      </c>
      <c r="U159" s="55">
        <f>IFERROR(VLOOKUP(A159,'[1]For Report Q-2 '!$A$2:$U$3476,21,0),"-")</f>
        <v>0</v>
      </c>
      <c r="V159" s="2" t="str">
        <f>IFERROR(VLOOKUP(A159,'[1]For Report Q-2 '!$A$2:$V$3476,22,0),"-")</f>
        <v>-</v>
      </c>
      <c r="W159" s="1">
        <f>IFERROR(VLOOKUP(A159,'[1]For Report Q-2 '!$A$2:$W$3476,23,0),"-")</f>
        <v>0</v>
      </c>
      <c r="X159" s="1"/>
      <c r="Y159" s="1"/>
      <c r="Z159" s="2" t="str">
        <f>IFERROR(VLOOKUP(A159,'[1]For Report Q-2 '!$A$2:$Z$3476,26,0),"-")</f>
        <v>-</v>
      </c>
      <c r="AA159" s="1" t="str">
        <f>IFERROR(VLOOKUP(A159,'[1]For Report Q-2 '!$A$2:$AH$3476,27,0),"-")</f>
        <v>-</v>
      </c>
      <c r="AB159" s="1" t="str">
        <f>IFERROR(VLOOKUP(A159,'[1]For Report Q-2 '!$A$2:$AH$3476,28,0),"-")</f>
        <v>-</v>
      </c>
      <c r="AC159" s="2" t="str">
        <f>IFERROR(VLOOKUP(A159,'[1]For Report Q-2 '!$A$2:$AH$3476,29,0),"-")</f>
        <v>-</v>
      </c>
      <c r="AD159" s="2" t="str">
        <f>IFERROR(VLOOKUP(A159,'[1]For Report Q-2 '!$A$2:$AH$3476,30,0),"-")</f>
        <v>-</v>
      </c>
      <c r="AE159" s="1" t="str">
        <f>IFERROR(VLOOKUP(A159,'[1]For Report Q-2 '!$A$2:$AH$3476,31,0),"-")</f>
        <v>-</v>
      </c>
      <c r="AF159" s="1" t="str">
        <f>IFERROR(VLOOKUP(A159,'[1]For Report Q-2 '!$A$2:$AH$3476,32,0),"-")</f>
        <v>-</v>
      </c>
      <c r="AG159" s="2" t="str">
        <f>IFERROR(VLOOKUP(A159,'[1]For Report Q-2 '!$A$2:$AH$3476,33,0),"-")</f>
        <v>-</v>
      </c>
      <c r="AH159" s="1" t="str">
        <f t="shared" si="2"/>
        <v>--</v>
      </c>
      <c r="AI159" t="e">
        <v>#N/A</v>
      </c>
      <c r="AJ159" t="e">
        <v>#N/A</v>
      </c>
      <c r="AK159" t="e">
        <v>#N/A</v>
      </c>
    </row>
    <row r="160" spans="1:37" x14ac:dyDescent="0.25">
      <c r="A160" s="15">
        <v>9115838</v>
      </c>
      <c r="B160" s="15" t="s">
        <v>103</v>
      </c>
      <c r="C160" s="16">
        <v>45168</v>
      </c>
      <c r="D160" s="15" t="s">
        <v>28</v>
      </c>
      <c r="E160" s="1" t="s">
        <v>86</v>
      </c>
      <c r="F160" s="15" t="s">
        <v>46</v>
      </c>
      <c r="G160" s="1" t="s">
        <v>28</v>
      </c>
      <c r="H160" s="17">
        <v>12075</v>
      </c>
      <c r="I160" s="18">
        <v>0.12075</v>
      </c>
      <c r="J160" s="1">
        <v>198913</v>
      </c>
      <c r="K160" s="1" t="s">
        <v>103</v>
      </c>
      <c r="L160" s="19">
        <v>1945513</v>
      </c>
      <c r="M160" s="1" t="s">
        <v>67</v>
      </c>
      <c r="N160" s="1" t="s">
        <v>86</v>
      </c>
      <c r="O160" s="1" t="s">
        <v>38</v>
      </c>
      <c r="P160" s="20">
        <v>198913</v>
      </c>
      <c r="Q160" s="1" t="s">
        <v>34</v>
      </c>
      <c r="R160" s="1" t="s">
        <v>89</v>
      </c>
      <c r="S160" s="1" t="s">
        <v>34</v>
      </c>
      <c r="T160" s="18">
        <f>IFERROR(VLOOKUP(A160,'[1]For Report Q-2 '!$A$2:$T$3476,20,0),"-")</f>
        <v>0.1192</v>
      </c>
      <c r="U160" s="55">
        <f>IFERROR(VLOOKUP(A160,'[1]For Report Q-2 '!$A$2:$U$3476,21,0),"-")</f>
        <v>0</v>
      </c>
      <c r="V160" s="2" t="str">
        <f>IFERROR(VLOOKUP(A160,'[1]For Report Q-2 '!$A$2:$V$3476,22,0),"-")</f>
        <v>-</v>
      </c>
      <c r="W160" s="1">
        <f>IFERROR(VLOOKUP(A160,'[1]For Report Q-2 '!$A$2:$W$3476,23,0),"-")</f>
        <v>0</v>
      </c>
      <c r="X160" s="1"/>
      <c r="Y160" s="1"/>
      <c r="Z160" s="2" t="str">
        <f>IFERROR(VLOOKUP(A160,'[1]For Report Q-2 '!$A$2:$Z$3476,26,0),"-")</f>
        <v>-</v>
      </c>
      <c r="AA160" s="1" t="str">
        <f>IFERROR(VLOOKUP(A160,'[1]For Report Q-2 '!$A$2:$AH$3476,27,0),"-")</f>
        <v>-</v>
      </c>
      <c r="AB160" s="1" t="str">
        <f>IFERROR(VLOOKUP(A160,'[1]For Report Q-2 '!$A$2:$AH$3476,28,0),"-")</f>
        <v>-</v>
      </c>
      <c r="AC160" s="2" t="str">
        <f>IFERROR(VLOOKUP(A160,'[1]For Report Q-2 '!$A$2:$AH$3476,29,0),"-")</f>
        <v>-</v>
      </c>
      <c r="AD160" s="2" t="str">
        <f>IFERROR(VLOOKUP(A160,'[1]For Report Q-2 '!$A$2:$AH$3476,30,0),"-")</f>
        <v>-</v>
      </c>
      <c r="AE160" s="1" t="str">
        <f>IFERROR(VLOOKUP(A160,'[1]For Report Q-2 '!$A$2:$AH$3476,31,0),"-")</f>
        <v>-</v>
      </c>
      <c r="AF160" s="1" t="str">
        <f>IFERROR(VLOOKUP(A160,'[1]For Report Q-2 '!$A$2:$AH$3476,32,0),"-")</f>
        <v>-</v>
      </c>
      <c r="AG160" s="2" t="str">
        <f>IFERROR(VLOOKUP(A160,'[1]For Report Q-2 '!$A$2:$AH$3476,33,0),"-")</f>
        <v>-</v>
      </c>
      <c r="AH160" s="1" t="str">
        <f t="shared" si="2"/>
        <v>--</v>
      </c>
      <c r="AI160" t="e">
        <v>#N/A</v>
      </c>
      <c r="AJ160" t="e">
        <v>#N/A</v>
      </c>
      <c r="AK160" t="e">
        <v>#N/A</v>
      </c>
    </row>
    <row r="161" spans="1:37" x14ac:dyDescent="0.25">
      <c r="A161" s="15">
        <v>9115944</v>
      </c>
      <c r="B161" s="15" t="s">
        <v>103</v>
      </c>
      <c r="C161" s="16">
        <v>45177</v>
      </c>
      <c r="D161" s="15" t="s">
        <v>28</v>
      </c>
      <c r="E161" s="1" t="s">
        <v>86</v>
      </c>
      <c r="F161" s="15" t="s">
        <v>46</v>
      </c>
      <c r="G161" s="1" t="s">
        <v>28</v>
      </c>
      <c r="H161" s="17">
        <v>16550</v>
      </c>
      <c r="I161" s="18">
        <v>0.16550000000000001</v>
      </c>
      <c r="J161" s="1">
        <v>198913</v>
      </c>
      <c r="K161" s="1" t="s">
        <v>103</v>
      </c>
      <c r="L161" s="19">
        <v>1945513</v>
      </c>
      <c r="M161" s="1" t="s">
        <v>67</v>
      </c>
      <c r="N161" s="1" t="s">
        <v>86</v>
      </c>
      <c r="O161" s="1" t="s">
        <v>38</v>
      </c>
      <c r="P161" s="20">
        <v>198913</v>
      </c>
      <c r="Q161" s="1" t="s">
        <v>34</v>
      </c>
      <c r="R161" s="1" t="s">
        <v>89</v>
      </c>
      <c r="S161" s="1" t="s">
        <v>34</v>
      </c>
      <c r="T161" s="18">
        <f>IFERROR(VLOOKUP(A161,'[1]For Report Q-2 '!$A$2:$T$3476,20,0),"-")</f>
        <v>0</v>
      </c>
      <c r="U161" s="55">
        <f>IFERROR(VLOOKUP(A161,'[1]For Report Q-2 '!$A$2:$U$3476,21,0),"-")</f>
        <v>0.16550000000000001</v>
      </c>
      <c r="V161" s="2">
        <f>IFERROR(VLOOKUP(A161,'[1]For Report Q-2 '!$A$2:$V$3476,22,0),"-")</f>
        <v>46127</v>
      </c>
      <c r="W161" s="1" t="str">
        <f>IFERROR(VLOOKUP(A161,'[1]For Report Q-2 '!$A$2:$W$3476,23,0),"-")</f>
        <v>Apr'26</v>
      </c>
      <c r="X161" s="1"/>
      <c r="Y161" s="1"/>
      <c r="Z161" s="2" t="str">
        <f>IFERROR(VLOOKUP(A161,'[1]For Report Q-2 '!$A$2:$Z$3476,26,0),"-")</f>
        <v>-</v>
      </c>
      <c r="AA161" s="1" t="str">
        <f>IFERROR(VLOOKUP(A161,'[1]For Report Q-2 '!$A$2:$AH$3476,27,0),"-")</f>
        <v>-</v>
      </c>
      <c r="AB161" s="1" t="str">
        <f>IFERROR(VLOOKUP(A161,'[1]For Report Q-2 '!$A$2:$AH$3476,28,0),"-")</f>
        <v>-</v>
      </c>
      <c r="AC161" s="2" t="str">
        <f>IFERROR(VLOOKUP(A161,'[1]For Report Q-2 '!$A$2:$AH$3476,29,0),"-")</f>
        <v>-</v>
      </c>
      <c r="AD161" s="2">
        <f>IFERROR(VLOOKUP(A161,'[1]For Report Q-2 '!$A$2:$AH$3476,30,0),"-")</f>
        <v>46105.793333333299</v>
      </c>
      <c r="AE161" s="1" t="str">
        <f>IFERROR(VLOOKUP(A161,'[1]For Report Q-2 '!$A$2:$AH$3476,31,0),"-")</f>
        <v>SR26035502155</v>
      </c>
      <c r="AF161" s="1" t="str">
        <f>IFERROR(VLOOKUP(A161,'[1]For Report Q-2 '!$A$2:$AH$3476,32,0),"-")</f>
        <v>Churned</v>
      </c>
      <c r="AG161" s="2">
        <f>IFERROR(VLOOKUP(A161,'[1]For Report Q-2 '!$A$2:$AH$3476,33,0),"-")</f>
        <v>46127</v>
      </c>
      <c r="AH161" s="1" t="str">
        <f t="shared" si="2"/>
        <v>Churned-</v>
      </c>
      <c r="AI161" t="s">
        <v>1434</v>
      </c>
      <c r="AJ161" t="s">
        <v>1430</v>
      </c>
      <c r="AK161" s="1" t="s">
        <v>1552</v>
      </c>
    </row>
    <row r="162" spans="1:37" x14ac:dyDescent="0.25">
      <c r="A162" s="15">
        <v>9116141</v>
      </c>
      <c r="B162" s="15" t="s">
        <v>103</v>
      </c>
      <c r="C162" s="16">
        <v>45175</v>
      </c>
      <c r="D162" s="15" t="s">
        <v>28</v>
      </c>
      <c r="E162" s="1" t="s">
        <v>86</v>
      </c>
      <c r="F162" s="15" t="s">
        <v>46</v>
      </c>
      <c r="G162" s="1" t="s">
        <v>28</v>
      </c>
      <c r="H162" s="17">
        <v>17180</v>
      </c>
      <c r="I162" s="18">
        <v>0.17180000000000001</v>
      </c>
      <c r="J162" s="1">
        <v>198913</v>
      </c>
      <c r="K162" s="1" t="s">
        <v>103</v>
      </c>
      <c r="L162" s="19">
        <v>1945513</v>
      </c>
      <c r="M162" s="1" t="s">
        <v>67</v>
      </c>
      <c r="N162" s="1" t="s">
        <v>86</v>
      </c>
      <c r="O162" s="1" t="s">
        <v>32</v>
      </c>
      <c r="P162" s="20">
        <v>198913</v>
      </c>
      <c r="Q162" s="1" t="s">
        <v>34</v>
      </c>
      <c r="R162" s="1" t="s">
        <v>89</v>
      </c>
      <c r="S162" s="1" t="s">
        <v>34</v>
      </c>
      <c r="T162" s="18">
        <f>IFERROR(VLOOKUP(A162,'[1]For Report Q-2 '!$A$2:$T$3476,20,0),"-")</f>
        <v>0.16869999999999999</v>
      </c>
      <c r="U162" s="55">
        <f>IFERROR(VLOOKUP(A162,'[1]For Report Q-2 '!$A$2:$U$3476,21,0),"-")</f>
        <v>0</v>
      </c>
      <c r="V162" s="2" t="str">
        <f>IFERROR(VLOOKUP(A162,'[1]For Report Q-2 '!$A$2:$V$3476,22,0),"-")</f>
        <v>-</v>
      </c>
      <c r="W162" s="1">
        <f>IFERROR(VLOOKUP(A162,'[1]For Report Q-2 '!$A$2:$W$3476,23,0),"-")</f>
        <v>0</v>
      </c>
      <c r="X162" s="1"/>
      <c r="Y162" s="1"/>
      <c r="Z162" s="2" t="str">
        <f>IFERROR(VLOOKUP(A162,'[1]For Report Q-2 '!$A$2:$Z$3476,26,0),"-")</f>
        <v>-</v>
      </c>
      <c r="AA162" s="1" t="str">
        <f>IFERROR(VLOOKUP(A162,'[1]For Report Q-2 '!$A$2:$AH$3476,27,0),"-")</f>
        <v>-</v>
      </c>
      <c r="AB162" s="1" t="str">
        <f>IFERROR(VLOOKUP(A162,'[1]For Report Q-2 '!$A$2:$AH$3476,28,0),"-")</f>
        <v>-</v>
      </c>
      <c r="AC162" s="2" t="str">
        <f>IFERROR(VLOOKUP(A162,'[1]For Report Q-2 '!$A$2:$AH$3476,29,0),"-")</f>
        <v>-</v>
      </c>
      <c r="AD162" s="2" t="str">
        <f>IFERROR(VLOOKUP(A162,'[1]For Report Q-2 '!$A$2:$AH$3476,30,0),"-")</f>
        <v>-</v>
      </c>
      <c r="AE162" s="1" t="str">
        <f>IFERROR(VLOOKUP(A162,'[1]For Report Q-2 '!$A$2:$AH$3476,31,0),"-")</f>
        <v>-</v>
      </c>
      <c r="AF162" s="1" t="str">
        <f>IFERROR(VLOOKUP(A162,'[1]For Report Q-2 '!$A$2:$AH$3476,32,0),"-")</f>
        <v>-</v>
      </c>
      <c r="AG162" s="2" t="str">
        <f>IFERROR(VLOOKUP(A162,'[1]For Report Q-2 '!$A$2:$AH$3476,33,0),"-")</f>
        <v>-</v>
      </c>
      <c r="AH162" s="1" t="str">
        <f t="shared" si="2"/>
        <v>--</v>
      </c>
      <c r="AI162" t="e">
        <v>#N/A</v>
      </c>
      <c r="AJ162" t="e">
        <v>#N/A</v>
      </c>
      <c r="AK162" t="e">
        <v>#N/A</v>
      </c>
    </row>
    <row r="163" spans="1:37" x14ac:dyDescent="0.25">
      <c r="A163" s="15">
        <v>9116162</v>
      </c>
      <c r="B163" s="15" t="s">
        <v>103</v>
      </c>
      <c r="C163" s="16">
        <v>45160</v>
      </c>
      <c r="D163" s="15" t="s">
        <v>28</v>
      </c>
      <c r="E163" s="1" t="s">
        <v>86</v>
      </c>
      <c r="F163" s="15" t="s">
        <v>46</v>
      </c>
      <c r="G163" s="1" t="s">
        <v>28</v>
      </c>
      <c r="H163" s="17">
        <v>15580</v>
      </c>
      <c r="I163" s="18">
        <v>0.15579999999999999</v>
      </c>
      <c r="J163" s="1">
        <v>198913</v>
      </c>
      <c r="K163" s="1" t="s">
        <v>103</v>
      </c>
      <c r="L163" s="19">
        <v>1945513</v>
      </c>
      <c r="M163" s="1" t="s">
        <v>67</v>
      </c>
      <c r="N163" s="1" t="s">
        <v>86</v>
      </c>
      <c r="O163" s="1" t="s">
        <v>32</v>
      </c>
      <c r="P163" s="20">
        <v>198913</v>
      </c>
      <c r="Q163" s="1" t="s">
        <v>34</v>
      </c>
      <c r="R163" s="1" t="s">
        <v>89</v>
      </c>
      <c r="S163" s="1" t="s">
        <v>34</v>
      </c>
      <c r="T163" s="18">
        <f>IFERROR(VLOOKUP(A163,'[1]For Report Q-2 '!$A$2:$T$3476,20,0),"-")</f>
        <v>0.14495</v>
      </c>
      <c r="U163" s="55">
        <f>IFERROR(VLOOKUP(A163,'[1]For Report Q-2 '!$A$2:$U$3476,21,0),"-")</f>
        <v>0</v>
      </c>
      <c r="V163" s="2" t="str">
        <f>IFERROR(VLOOKUP(A163,'[1]For Report Q-2 '!$A$2:$V$3476,22,0),"-")</f>
        <v>-</v>
      </c>
      <c r="W163" s="1">
        <f>IFERROR(VLOOKUP(A163,'[1]For Report Q-2 '!$A$2:$W$3476,23,0),"-")</f>
        <v>0</v>
      </c>
      <c r="X163" s="1"/>
      <c r="Y163" s="1"/>
      <c r="Z163" s="2" t="str">
        <f>IFERROR(VLOOKUP(A163,'[1]For Report Q-2 '!$A$2:$Z$3476,26,0),"-")</f>
        <v>-</v>
      </c>
      <c r="AA163" s="1" t="str">
        <f>IFERROR(VLOOKUP(A163,'[1]For Report Q-2 '!$A$2:$AH$3476,27,0),"-")</f>
        <v>-</v>
      </c>
      <c r="AB163" s="1" t="str">
        <f>IFERROR(VLOOKUP(A163,'[1]For Report Q-2 '!$A$2:$AH$3476,28,0),"-")</f>
        <v>-</v>
      </c>
      <c r="AC163" s="2" t="str">
        <f>IFERROR(VLOOKUP(A163,'[1]For Report Q-2 '!$A$2:$AH$3476,29,0),"-")</f>
        <v>-</v>
      </c>
      <c r="AD163" s="2" t="str">
        <f>IFERROR(VLOOKUP(A163,'[1]For Report Q-2 '!$A$2:$AH$3476,30,0),"-")</f>
        <v>-</v>
      </c>
      <c r="AE163" s="1" t="str">
        <f>IFERROR(VLOOKUP(A163,'[1]For Report Q-2 '!$A$2:$AH$3476,31,0),"-")</f>
        <v>-</v>
      </c>
      <c r="AF163" s="1" t="str">
        <f>IFERROR(VLOOKUP(A163,'[1]For Report Q-2 '!$A$2:$AH$3476,32,0),"-")</f>
        <v>-</v>
      </c>
      <c r="AG163" s="2" t="str">
        <f>IFERROR(VLOOKUP(A163,'[1]For Report Q-2 '!$A$2:$AH$3476,33,0),"-")</f>
        <v>-</v>
      </c>
      <c r="AH163" s="1" t="str">
        <f t="shared" si="2"/>
        <v>--</v>
      </c>
      <c r="AI163" t="e">
        <v>#N/A</v>
      </c>
      <c r="AJ163" t="e">
        <v>#N/A</v>
      </c>
      <c r="AK163" t="e">
        <v>#N/A</v>
      </c>
    </row>
    <row r="164" spans="1:37" x14ac:dyDescent="0.25">
      <c r="A164" s="15">
        <v>9116296</v>
      </c>
      <c r="B164" s="15" t="s">
        <v>103</v>
      </c>
      <c r="C164" s="16">
        <v>45171</v>
      </c>
      <c r="D164" s="15" t="s">
        <v>28</v>
      </c>
      <c r="E164" s="1" t="s">
        <v>86</v>
      </c>
      <c r="F164" s="15" t="s">
        <v>46</v>
      </c>
      <c r="G164" s="1" t="s">
        <v>28</v>
      </c>
      <c r="H164" s="17">
        <v>7600</v>
      </c>
      <c r="I164" s="18">
        <v>7.5999999999999998E-2</v>
      </c>
      <c r="J164" s="1">
        <v>198913</v>
      </c>
      <c r="K164" s="1" t="s">
        <v>103</v>
      </c>
      <c r="L164" s="19">
        <v>1945513</v>
      </c>
      <c r="M164" s="1" t="s">
        <v>67</v>
      </c>
      <c r="N164" s="1" t="s">
        <v>86</v>
      </c>
      <c r="O164" s="1" t="s">
        <v>38</v>
      </c>
      <c r="P164" s="20">
        <v>198913</v>
      </c>
      <c r="Q164" s="1" t="s">
        <v>34</v>
      </c>
      <c r="R164" s="1" t="s">
        <v>89</v>
      </c>
      <c r="S164" s="1" t="s">
        <v>34</v>
      </c>
      <c r="T164" s="18">
        <f>IFERROR(VLOOKUP(A164,'[1]For Report Q-2 '!$A$2:$T$3476,20,0),"-")</f>
        <v>7.5999999999999998E-2</v>
      </c>
      <c r="U164" s="55">
        <f>IFERROR(VLOOKUP(A164,'[1]For Report Q-2 '!$A$2:$U$3476,21,0),"-")</f>
        <v>0</v>
      </c>
      <c r="V164" s="2" t="str">
        <f>IFERROR(VLOOKUP(A164,'[1]For Report Q-2 '!$A$2:$V$3476,22,0),"-")</f>
        <v>-</v>
      </c>
      <c r="W164" s="1">
        <f>IFERROR(VLOOKUP(A164,'[1]For Report Q-2 '!$A$2:$W$3476,23,0),"-")</f>
        <v>0</v>
      </c>
      <c r="X164" s="1"/>
      <c r="Y164" s="1"/>
      <c r="Z164" s="2" t="str">
        <f>IFERROR(VLOOKUP(A164,'[1]For Report Q-2 '!$A$2:$Z$3476,26,0),"-")</f>
        <v>-</v>
      </c>
      <c r="AA164" s="1" t="str">
        <f>IFERROR(VLOOKUP(A164,'[1]For Report Q-2 '!$A$2:$AH$3476,27,0),"-")</f>
        <v>-</v>
      </c>
      <c r="AB164" s="1" t="str">
        <f>IFERROR(VLOOKUP(A164,'[1]For Report Q-2 '!$A$2:$AH$3476,28,0),"-")</f>
        <v>-</v>
      </c>
      <c r="AC164" s="2" t="str">
        <f>IFERROR(VLOOKUP(A164,'[1]For Report Q-2 '!$A$2:$AH$3476,29,0),"-")</f>
        <v>-</v>
      </c>
      <c r="AD164" s="2" t="str">
        <f>IFERROR(VLOOKUP(A164,'[1]For Report Q-2 '!$A$2:$AH$3476,30,0),"-")</f>
        <v>-</v>
      </c>
      <c r="AE164" s="1" t="str">
        <f>IFERROR(VLOOKUP(A164,'[1]For Report Q-2 '!$A$2:$AH$3476,31,0),"-")</f>
        <v>-</v>
      </c>
      <c r="AF164" s="1" t="str">
        <f>IFERROR(VLOOKUP(A164,'[1]For Report Q-2 '!$A$2:$AH$3476,32,0),"-")</f>
        <v>-</v>
      </c>
      <c r="AG164" s="2" t="str">
        <f>IFERROR(VLOOKUP(A164,'[1]For Report Q-2 '!$A$2:$AH$3476,33,0),"-")</f>
        <v>-</v>
      </c>
      <c r="AH164" s="1" t="str">
        <f t="shared" si="2"/>
        <v>--</v>
      </c>
      <c r="AI164" t="e">
        <v>#N/A</v>
      </c>
      <c r="AJ164" t="e">
        <v>#N/A</v>
      </c>
      <c r="AK164" t="e">
        <v>#N/A</v>
      </c>
    </row>
    <row r="165" spans="1:37" x14ac:dyDescent="0.25">
      <c r="A165" s="15">
        <v>9118397</v>
      </c>
      <c r="B165" s="15" t="s">
        <v>103</v>
      </c>
      <c r="C165" s="16">
        <v>45282</v>
      </c>
      <c r="D165" s="15" t="s">
        <v>104</v>
      </c>
      <c r="E165" s="1" t="s">
        <v>86</v>
      </c>
      <c r="F165" s="15" t="s">
        <v>46</v>
      </c>
      <c r="G165" s="1" t="s">
        <v>104</v>
      </c>
      <c r="H165" s="17">
        <v>7855</v>
      </c>
      <c r="I165" s="18">
        <v>7.8549999999999995E-2</v>
      </c>
      <c r="J165" s="1">
        <v>198913</v>
      </c>
      <c r="K165" s="1" t="s">
        <v>103</v>
      </c>
      <c r="L165" s="19">
        <v>1945513</v>
      </c>
      <c r="M165" s="1" t="s">
        <v>67</v>
      </c>
      <c r="N165" s="1" t="s">
        <v>86</v>
      </c>
      <c r="O165" s="1" t="s">
        <v>105</v>
      </c>
      <c r="P165" s="20">
        <v>198913</v>
      </c>
      <c r="Q165" s="1" t="s">
        <v>34</v>
      </c>
      <c r="R165" s="1" t="s">
        <v>89</v>
      </c>
      <c r="S165" s="1" t="s">
        <v>34</v>
      </c>
      <c r="T165" s="18">
        <f>IFERROR(VLOOKUP(A165,'[1]For Report Q-2 '!$A$2:$T$3476,20,0),"-")</f>
        <v>8.0100000000000005E-2</v>
      </c>
      <c r="U165" s="55">
        <f>IFERROR(VLOOKUP(A165,'[1]For Report Q-2 '!$A$2:$U$3476,21,0),"-")</f>
        <v>0</v>
      </c>
      <c r="V165" s="2" t="str">
        <f>IFERROR(VLOOKUP(A165,'[1]For Report Q-2 '!$A$2:$V$3476,22,0),"-")</f>
        <v>-</v>
      </c>
      <c r="W165" s="1">
        <f>IFERROR(VLOOKUP(A165,'[1]For Report Q-2 '!$A$2:$W$3476,23,0),"-")</f>
        <v>0</v>
      </c>
      <c r="X165" s="1"/>
      <c r="Y165" s="1"/>
      <c r="Z165" s="2" t="str">
        <f>IFERROR(VLOOKUP(A165,'[1]For Report Q-2 '!$A$2:$Z$3476,26,0),"-")</f>
        <v>-</v>
      </c>
      <c r="AA165" s="1" t="str">
        <f>IFERROR(VLOOKUP(A165,'[1]For Report Q-2 '!$A$2:$AH$3476,27,0),"-")</f>
        <v>-</v>
      </c>
      <c r="AB165" s="1" t="str">
        <f>IFERROR(VLOOKUP(A165,'[1]For Report Q-2 '!$A$2:$AH$3476,28,0),"-")</f>
        <v>-</v>
      </c>
      <c r="AC165" s="2" t="str">
        <f>IFERROR(VLOOKUP(A165,'[1]For Report Q-2 '!$A$2:$AH$3476,29,0),"-")</f>
        <v>-</v>
      </c>
      <c r="AD165" s="2" t="str">
        <f>IFERROR(VLOOKUP(A165,'[1]For Report Q-2 '!$A$2:$AH$3476,30,0),"-")</f>
        <v>-</v>
      </c>
      <c r="AE165" s="1" t="str">
        <f>IFERROR(VLOOKUP(A165,'[1]For Report Q-2 '!$A$2:$AH$3476,31,0),"-")</f>
        <v>-</v>
      </c>
      <c r="AF165" s="1" t="str">
        <f>IFERROR(VLOOKUP(A165,'[1]For Report Q-2 '!$A$2:$AH$3476,32,0),"-")</f>
        <v>-</v>
      </c>
      <c r="AG165" s="2" t="str">
        <f>IFERROR(VLOOKUP(A165,'[1]For Report Q-2 '!$A$2:$AH$3476,33,0),"-")</f>
        <v>-</v>
      </c>
      <c r="AH165" s="1" t="str">
        <f t="shared" si="2"/>
        <v>--</v>
      </c>
      <c r="AI165" t="e">
        <v>#N/A</v>
      </c>
      <c r="AJ165" t="e">
        <v>#N/A</v>
      </c>
      <c r="AK165" t="e">
        <v>#N/A</v>
      </c>
    </row>
    <row r="166" spans="1:37" x14ac:dyDescent="0.25">
      <c r="A166" s="15">
        <v>9118523</v>
      </c>
      <c r="B166" s="15" t="s">
        <v>103</v>
      </c>
      <c r="C166" s="16">
        <v>45237</v>
      </c>
      <c r="D166" s="15" t="s">
        <v>28</v>
      </c>
      <c r="E166" s="1" t="s">
        <v>86</v>
      </c>
      <c r="F166" s="15" t="s">
        <v>46</v>
      </c>
      <c r="G166" s="1" t="s">
        <v>28</v>
      </c>
      <c r="H166" s="17">
        <v>7240</v>
      </c>
      <c r="I166" s="18">
        <v>7.2400000000000006E-2</v>
      </c>
      <c r="J166" s="1">
        <v>198913</v>
      </c>
      <c r="K166" s="1" t="s">
        <v>103</v>
      </c>
      <c r="L166" s="19">
        <v>1945513</v>
      </c>
      <c r="M166" s="1" t="s">
        <v>67</v>
      </c>
      <c r="N166" s="1" t="s">
        <v>86</v>
      </c>
      <c r="O166" s="1" t="s">
        <v>32</v>
      </c>
      <c r="P166" s="20">
        <v>198913</v>
      </c>
      <c r="Q166" s="1" t="s">
        <v>34</v>
      </c>
      <c r="R166" s="1" t="s">
        <v>89</v>
      </c>
      <c r="S166" s="1" t="s">
        <v>34</v>
      </c>
      <c r="T166" s="18">
        <f>IFERROR(VLOOKUP(A166,'[1]For Report Q-2 '!$A$2:$T$3476,20,0),"-")</f>
        <v>6.93E-2</v>
      </c>
      <c r="U166" s="55">
        <f>IFERROR(VLOOKUP(A166,'[1]For Report Q-2 '!$A$2:$U$3476,21,0),"-")</f>
        <v>0</v>
      </c>
      <c r="V166" s="2" t="str">
        <f>IFERROR(VLOOKUP(A166,'[1]For Report Q-2 '!$A$2:$V$3476,22,0),"-")</f>
        <v>-</v>
      </c>
      <c r="W166" s="1">
        <f>IFERROR(VLOOKUP(A166,'[1]For Report Q-2 '!$A$2:$W$3476,23,0),"-")</f>
        <v>0</v>
      </c>
      <c r="X166" s="1"/>
      <c r="Y166" s="1"/>
      <c r="Z166" s="2" t="str">
        <f>IFERROR(VLOOKUP(A166,'[1]For Report Q-2 '!$A$2:$Z$3476,26,0),"-")</f>
        <v>-</v>
      </c>
      <c r="AA166" s="1" t="str">
        <f>IFERROR(VLOOKUP(A166,'[1]For Report Q-2 '!$A$2:$AH$3476,27,0),"-")</f>
        <v>-</v>
      </c>
      <c r="AB166" s="1" t="str">
        <f>IFERROR(VLOOKUP(A166,'[1]For Report Q-2 '!$A$2:$AH$3476,28,0),"-")</f>
        <v>-</v>
      </c>
      <c r="AC166" s="2" t="str">
        <f>IFERROR(VLOOKUP(A166,'[1]For Report Q-2 '!$A$2:$AH$3476,29,0),"-")</f>
        <v>-</v>
      </c>
      <c r="AD166" s="2" t="str">
        <f>IFERROR(VLOOKUP(A166,'[1]For Report Q-2 '!$A$2:$AH$3476,30,0),"-")</f>
        <v>-</v>
      </c>
      <c r="AE166" s="1" t="str">
        <f>IFERROR(VLOOKUP(A166,'[1]For Report Q-2 '!$A$2:$AH$3476,31,0),"-")</f>
        <v>-</v>
      </c>
      <c r="AF166" s="1" t="str">
        <f>IFERROR(VLOOKUP(A166,'[1]For Report Q-2 '!$A$2:$AH$3476,32,0),"-")</f>
        <v>-</v>
      </c>
      <c r="AG166" s="2" t="str">
        <f>IFERROR(VLOOKUP(A166,'[1]For Report Q-2 '!$A$2:$AH$3476,33,0),"-")</f>
        <v>-</v>
      </c>
      <c r="AH166" s="1" t="str">
        <f t="shared" si="2"/>
        <v>--</v>
      </c>
      <c r="AI166" t="e">
        <v>#N/A</v>
      </c>
      <c r="AJ166" t="e">
        <v>#N/A</v>
      </c>
      <c r="AK166" t="e">
        <v>#N/A</v>
      </c>
    </row>
    <row r="167" spans="1:37" x14ac:dyDescent="0.25">
      <c r="A167" s="15">
        <v>9118525</v>
      </c>
      <c r="B167" s="15" t="s">
        <v>103</v>
      </c>
      <c r="C167" s="16">
        <v>45237</v>
      </c>
      <c r="D167" s="15" t="s">
        <v>28</v>
      </c>
      <c r="E167" s="1" t="s">
        <v>86</v>
      </c>
      <c r="F167" s="15" t="s">
        <v>46</v>
      </c>
      <c r="G167" s="1" t="s">
        <v>28</v>
      </c>
      <c r="H167" s="17">
        <v>8255</v>
      </c>
      <c r="I167" s="18">
        <v>8.2549999999999998E-2</v>
      </c>
      <c r="J167" s="1">
        <v>198913</v>
      </c>
      <c r="K167" s="1" t="s">
        <v>103</v>
      </c>
      <c r="L167" s="19">
        <v>1945513</v>
      </c>
      <c r="M167" s="1" t="s">
        <v>67</v>
      </c>
      <c r="N167" s="1" t="s">
        <v>86</v>
      </c>
      <c r="O167" s="1" t="s">
        <v>32</v>
      </c>
      <c r="P167" s="20">
        <v>198913</v>
      </c>
      <c r="Q167" s="1" t="s">
        <v>34</v>
      </c>
      <c r="R167" s="1" t="s">
        <v>89</v>
      </c>
      <c r="S167" s="1" t="s">
        <v>34</v>
      </c>
      <c r="T167" s="18">
        <f>IFERROR(VLOOKUP(A167,'[1]For Report Q-2 '!$A$2:$T$3476,20,0),"-")</f>
        <v>7.3249999999999996E-2</v>
      </c>
      <c r="U167" s="55">
        <f>IFERROR(VLOOKUP(A167,'[1]For Report Q-2 '!$A$2:$U$3476,21,0),"-")</f>
        <v>0</v>
      </c>
      <c r="V167" s="2" t="str">
        <f>IFERROR(VLOOKUP(A167,'[1]For Report Q-2 '!$A$2:$V$3476,22,0),"-")</f>
        <v>-</v>
      </c>
      <c r="W167" s="1">
        <f>IFERROR(VLOOKUP(A167,'[1]For Report Q-2 '!$A$2:$W$3476,23,0),"-")</f>
        <v>0</v>
      </c>
      <c r="X167" s="1"/>
      <c r="Y167" s="1"/>
      <c r="Z167" s="2" t="str">
        <f>IFERROR(VLOOKUP(A167,'[1]For Report Q-2 '!$A$2:$Z$3476,26,0),"-")</f>
        <v>-</v>
      </c>
      <c r="AA167" s="1" t="str">
        <f>IFERROR(VLOOKUP(A167,'[1]For Report Q-2 '!$A$2:$AH$3476,27,0),"-")</f>
        <v>-</v>
      </c>
      <c r="AB167" s="1" t="str">
        <f>IFERROR(VLOOKUP(A167,'[1]For Report Q-2 '!$A$2:$AH$3476,28,0),"-")</f>
        <v>-</v>
      </c>
      <c r="AC167" s="2" t="str">
        <f>IFERROR(VLOOKUP(A167,'[1]For Report Q-2 '!$A$2:$AH$3476,29,0),"-")</f>
        <v>-</v>
      </c>
      <c r="AD167" s="2" t="str">
        <f>IFERROR(VLOOKUP(A167,'[1]For Report Q-2 '!$A$2:$AH$3476,30,0),"-")</f>
        <v>-</v>
      </c>
      <c r="AE167" s="1" t="str">
        <f>IFERROR(VLOOKUP(A167,'[1]For Report Q-2 '!$A$2:$AH$3476,31,0),"-")</f>
        <v>-</v>
      </c>
      <c r="AF167" s="1" t="str">
        <f>IFERROR(VLOOKUP(A167,'[1]For Report Q-2 '!$A$2:$AH$3476,32,0),"-")</f>
        <v>-</v>
      </c>
      <c r="AG167" s="2" t="str">
        <f>IFERROR(VLOOKUP(A167,'[1]For Report Q-2 '!$A$2:$AH$3476,33,0),"-")</f>
        <v>-</v>
      </c>
      <c r="AH167" s="1" t="str">
        <f t="shared" si="2"/>
        <v>--</v>
      </c>
      <c r="AI167" t="e">
        <v>#N/A</v>
      </c>
      <c r="AJ167" t="e">
        <v>#N/A</v>
      </c>
      <c r="AK167" t="e">
        <v>#N/A</v>
      </c>
    </row>
    <row r="168" spans="1:37" x14ac:dyDescent="0.25">
      <c r="A168" s="15">
        <v>9118755</v>
      </c>
      <c r="B168" s="15" t="s">
        <v>103</v>
      </c>
      <c r="C168" s="16">
        <v>45252</v>
      </c>
      <c r="D168" s="15" t="s">
        <v>28</v>
      </c>
      <c r="E168" s="1" t="s">
        <v>86</v>
      </c>
      <c r="F168" s="15" t="s">
        <v>46</v>
      </c>
      <c r="G168" s="1" t="s">
        <v>28</v>
      </c>
      <c r="H168" s="17">
        <v>18985</v>
      </c>
      <c r="I168" s="18">
        <v>0.18984999999999999</v>
      </c>
      <c r="J168" s="1">
        <v>198913</v>
      </c>
      <c r="K168" s="1" t="s">
        <v>103</v>
      </c>
      <c r="L168" s="19">
        <v>1945513</v>
      </c>
      <c r="M168" s="1" t="s">
        <v>67</v>
      </c>
      <c r="N168" s="1" t="s">
        <v>86</v>
      </c>
      <c r="O168" s="1" t="s">
        <v>38</v>
      </c>
      <c r="P168" s="20">
        <v>198913</v>
      </c>
      <c r="Q168" s="1" t="s">
        <v>34</v>
      </c>
      <c r="R168" s="1" t="s">
        <v>89</v>
      </c>
      <c r="S168" s="1" t="s">
        <v>34</v>
      </c>
      <c r="T168" s="18">
        <f>IFERROR(VLOOKUP(A168,'[1]For Report Q-2 '!$A$2:$T$3476,20,0),"-")</f>
        <v>0.18210000000000001</v>
      </c>
      <c r="U168" s="55">
        <f>IFERROR(VLOOKUP(A168,'[1]For Report Q-2 '!$A$2:$U$3476,21,0),"-")</f>
        <v>0</v>
      </c>
      <c r="V168" s="2" t="str">
        <f>IFERROR(VLOOKUP(A168,'[1]For Report Q-2 '!$A$2:$V$3476,22,0),"-")</f>
        <v>-</v>
      </c>
      <c r="W168" s="1">
        <f>IFERROR(VLOOKUP(A168,'[1]For Report Q-2 '!$A$2:$W$3476,23,0),"-")</f>
        <v>0</v>
      </c>
      <c r="X168" s="1"/>
      <c r="Y168" s="1"/>
      <c r="Z168" s="2" t="str">
        <f>IFERROR(VLOOKUP(A168,'[1]For Report Q-2 '!$A$2:$Z$3476,26,0),"-")</f>
        <v>-</v>
      </c>
      <c r="AA168" s="1" t="str">
        <f>IFERROR(VLOOKUP(A168,'[1]For Report Q-2 '!$A$2:$AH$3476,27,0),"-")</f>
        <v>-</v>
      </c>
      <c r="AB168" s="1" t="str">
        <f>IFERROR(VLOOKUP(A168,'[1]For Report Q-2 '!$A$2:$AH$3476,28,0),"-")</f>
        <v>-</v>
      </c>
      <c r="AC168" s="2" t="str">
        <f>IFERROR(VLOOKUP(A168,'[1]For Report Q-2 '!$A$2:$AH$3476,29,0),"-")</f>
        <v>-</v>
      </c>
      <c r="AD168" s="2" t="str">
        <f>IFERROR(VLOOKUP(A168,'[1]For Report Q-2 '!$A$2:$AH$3476,30,0),"-")</f>
        <v>-</v>
      </c>
      <c r="AE168" s="1" t="str">
        <f>IFERROR(VLOOKUP(A168,'[1]For Report Q-2 '!$A$2:$AH$3476,31,0),"-")</f>
        <v>-</v>
      </c>
      <c r="AF168" s="1" t="str">
        <f>IFERROR(VLOOKUP(A168,'[1]For Report Q-2 '!$A$2:$AH$3476,32,0),"-")</f>
        <v>-</v>
      </c>
      <c r="AG168" s="2" t="str">
        <f>IFERROR(VLOOKUP(A168,'[1]For Report Q-2 '!$A$2:$AH$3476,33,0),"-")</f>
        <v>-</v>
      </c>
      <c r="AH168" s="1" t="str">
        <f t="shared" si="2"/>
        <v>--</v>
      </c>
      <c r="AI168" t="e">
        <v>#N/A</v>
      </c>
      <c r="AJ168" t="e">
        <v>#N/A</v>
      </c>
      <c r="AK168" t="e">
        <v>#N/A</v>
      </c>
    </row>
    <row r="169" spans="1:37" x14ac:dyDescent="0.25">
      <c r="A169" s="15">
        <v>9118758</v>
      </c>
      <c r="B169" s="15" t="s">
        <v>103</v>
      </c>
      <c r="C169" s="16">
        <v>45251</v>
      </c>
      <c r="D169" s="15" t="s">
        <v>28</v>
      </c>
      <c r="E169" s="1" t="s">
        <v>86</v>
      </c>
      <c r="F169" s="15" t="s">
        <v>46</v>
      </c>
      <c r="G169" s="1" t="s">
        <v>28</v>
      </c>
      <c r="H169" s="17">
        <v>19755</v>
      </c>
      <c r="I169" s="18">
        <v>0.19755</v>
      </c>
      <c r="J169" s="1">
        <v>198913</v>
      </c>
      <c r="K169" s="1" t="s">
        <v>103</v>
      </c>
      <c r="L169" s="19">
        <v>1945513</v>
      </c>
      <c r="M169" s="1" t="s">
        <v>67</v>
      </c>
      <c r="N169" s="1" t="s">
        <v>86</v>
      </c>
      <c r="O169" s="1" t="s">
        <v>38</v>
      </c>
      <c r="P169" s="20">
        <v>198913</v>
      </c>
      <c r="Q169" s="1" t="s">
        <v>34</v>
      </c>
      <c r="R169" s="1" t="s">
        <v>89</v>
      </c>
      <c r="S169" s="1" t="s">
        <v>34</v>
      </c>
      <c r="T169" s="18">
        <f>IFERROR(VLOOKUP(A169,'[1]For Report Q-2 '!$A$2:$T$3476,20,0),"-")</f>
        <v>0.20065</v>
      </c>
      <c r="U169" s="55">
        <f>IFERROR(VLOOKUP(A169,'[1]For Report Q-2 '!$A$2:$U$3476,21,0),"-")</f>
        <v>0</v>
      </c>
      <c r="V169" s="2" t="str">
        <f>IFERROR(VLOOKUP(A169,'[1]For Report Q-2 '!$A$2:$V$3476,22,0),"-")</f>
        <v>-</v>
      </c>
      <c r="W169" s="1">
        <f>IFERROR(VLOOKUP(A169,'[1]For Report Q-2 '!$A$2:$W$3476,23,0),"-")</f>
        <v>0</v>
      </c>
      <c r="X169" s="1"/>
      <c r="Y169" s="1"/>
      <c r="Z169" s="2" t="str">
        <f>IFERROR(VLOOKUP(A169,'[1]For Report Q-2 '!$A$2:$Z$3476,26,0),"-")</f>
        <v>-</v>
      </c>
      <c r="AA169" s="1" t="str">
        <f>IFERROR(VLOOKUP(A169,'[1]For Report Q-2 '!$A$2:$AH$3476,27,0),"-")</f>
        <v>-</v>
      </c>
      <c r="AB169" s="1" t="str">
        <f>IFERROR(VLOOKUP(A169,'[1]For Report Q-2 '!$A$2:$AH$3476,28,0),"-")</f>
        <v>-</v>
      </c>
      <c r="AC169" s="2" t="str">
        <f>IFERROR(VLOOKUP(A169,'[1]For Report Q-2 '!$A$2:$AH$3476,29,0),"-")</f>
        <v>-</v>
      </c>
      <c r="AD169" s="2" t="str">
        <f>IFERROR(VLOOKUP(A169,'[1]For Report Q-2 '!$A$2:$AH$3476,30,0),"-")</f>
        <v>-</v>
      </c>
      <c r="AE169" s="1" t="str">
        <f>IFERROR(VLOOKUP(A169,'[1]For Report Q-2 '!$A$2:$AH$3476,31,0),"-")</f>
        <v>-</v>
      </c>
      <c r="AF169" s="1" t="str">
        <f>IFERROR(VLOOKUP(A169,'[1]For Report Q-2 '!$A$2:$AH$3476,32,0),"-")</f>
        <v>-</v>
      </c>
      <c r="AG169" s="2" t="str">
        <f>IFERROR(VLOOKUP(A169,'[1]For Report Q-2 '!$A$2:$AH$3476,33,0),"-")</f>
        <v>-</v>
      </c>
      <c r="AH169" s="1" t="str">
        <f t="shared" si="2"/>
        <v>--</v>
      </c>
      <c r="AI169" t="e">
        <v>#N/A</v>
      </c>
      <c r="AJ169" t="e">
        <v>#N/A</v>
      </c>
      <c r="AK169" t="e">
        <v>#N/A</v>
      </c>
    </row>
    <row r="170" spans="1:37" x14ac:dyDescent="0.25">
      <c r="A170" s="15">
        <v>9118849</v>
      </c>
      <c r="B170" s="15" t="s">
        <v>103</v>
      </c>
      <c r="C170" s="16">
        <v>45288</v>
      </c>
      <c r="D170" s="15" t="s">
        <v>28</v>
      </c>
      <c r="E170" s="1" t="s">
        <v>86</v>
      </c>
      <c r="F170" s="15" t="s">
        <v>46</v>
      </c>
      <c r="G170" s="1" t="s">
        <v>28</v>
      </c>
      <c r="H170" s="17">
        <v>52385</v>
      </c>
      <c r="I170" s="18">
        <v>0.52385000000000004</v>
      </c>
      <c r="J170" s="1">
        <v>198913</v>
      </c>
      <c r="K170" s="1" t="s">
        <v>103</v>
      </c>
      <c r="L170" s="19">
        <v>1945513</v>
      </c>
      <c r="M170" s="1" t="s">
        <v>67</v>
      </c>
      <c r="N170" s="1" t="s">
        <v>86</v>
      </c>
      <c r="O170" s="1" t="s">
        <v>32</v>
      </c>
      <c r="P170" s="20">
        <v>198913</v>
      </c>
      <c r="Q170" s="1" t="s">
        <v>34</v>
      </c>
      <c r="R170" s="1" t="s">
        <v>89</v>
      </c>
      <c r="S170" s="1" t="s">
        <v>34</v>
      </c>
      <c r="T170" s="18">
        <f>IFERROR(VLOOKUP(A170,'[1]For Report Q-2 '!$A$2:$T$3476,20,0),"-")</f>
        <v>0.51765000000000005</v>
      </c>
      <c r="U170" s="55">
        <f>IFERROR(VLOOKUP(A170,'[1]For Report Q-2 '!$A$2:$U$3476,21,0),"-")</f>
        <v>0</v>
      </c>
      <c r="V170" s="2" t="str">
        <f>IFERROR(VLOOKUP(A170,'[1]For Report Q-2 '!$A$2:$V$3476,22,0),"-")</f>
        <v>-</v>
      </c>
      <c r="W170" s="1">
        <f>IFERROR(VLOOKUP(A170,'[1]For Report Q-2 '!$A$2:$W$3476,23,0),"-")</f>
        <v>0</v>
      </c>
      <c r="X170" s="1"/>
      <c r="Y170" s="1"/>
      <c r="Z170" s="2" t="str">
        <f>IFERROR(VLOOKUP(A170,'[1]For Report Q-2 '!$A$2:$Z$3476,26,0),"-")</f>
        <v>-</v>
      </c>
      <c r="AA170" s="1" t="str">
        <f>IFERROR(VLOOKUP(A170,'[1]For Report Q-2 '!$A$2:$AH$3476,27,0),"-")</f>
        <v>-</v>
      </c>
      <c r="AB170" s="1" t="str">
        <f>IFERROR(VLOOKUP(A170,'[1]For Report Q-2 '!$A$2:$AH$3476,28,0),"-")</f>
        <v>-</v>
      </c>
      <c r="AC170" s="2" t="str">
        <f>IFERROR(VLOOKUP(A170,'[1]For Report Q-2 '!$A$2:$AH$3476,29,0),"-")</f>
        <v>-</v>
      </c>
      <c r="AD170" s="2" t="str">
        <f>IFERROR(VLOOKUP(A170,'[1]For Report Q-2 '!$A$2:$AH$3476,30,0),"-")</f>
        <v>-</v>
      </c>
      <c r="AE170" s="1" t="str">
        <f>IFERROR(VLOOKUP(A170,'[1]For Report Q-2 '!$A$2:$AH$3476,31,0),"-")</f>
        <v>-</v>
      </c>
      <c r="AF170" s="1" t="str">
        <f>IFERROR(VLOOKUP(A170,'[1]For Report Q-2 '!$A$2:$AH$3476,32,0),"-")</f>
        <v>-</v>
      </c>
      <c r="AG170" s="2" t="str">
        <f>IFERROR(VLOOKUP(A170,'[1]For Report Q-2 '!$A$2:$AH$3476,33,0),"-")</f>
        <v>-</v>
      </c>
      <c r="AH170" s="1" t="str">
        <f t="shared" si="2"/>
        <v>--</v>
      </c>
      <c r="AI170" t="e">
        <v>#N/A</v>
      </c>
      <c r="AJ170" t="e">
        <v>#N/A</v>
      </c>
      <c r="AK170" t="e">
        <v>#N/A</v>
      </c>
    </row>
    <row r="171" spans="1:37" x14ac:dyDescent="0.25">
      <c r="A171" s="15">
        <v>9118999</v>
      </c>
      <c r="B171" s="15" t="s">
        <v>103</v>
      </c>
      <c r="C171" s="16">
        <v>45253</v>
      </c>
      <c r="D171" s="15" t="s">
        <v>28</v>
      </c>
      <c r="E171" s="1" t="s">
        <v>86</v>
      </c>
      <c r="F171" s="15" t="s">
        <v>46</v>
      </c>
      <c r="G171" s="1" t="s">
        <v>28</v>
      </c>
      <c r="H171" s="17">
        <v>19520</v>
      </c>
      <c r="I171" s="18">
        <v>0.19520000000000001</v>
      </c>
      <c r="J171" s="1">
        <v>198913</v>
      </c>
      <c r="K171" s="1" t="s">
        <v>103</v>
      </c>
      <c r="L171" s="19">
        <v>1945513</v>
      </c>
      <c r="M171" s="1" t="s">
        <v>67</v>
      </c>
      <c r="N171" s="1" t="s">
        <v>86</v>
      </c>
      <c r="O171" s="1" t="s">
        <v>38</v>
      </c>
      <c r="P171" s="20">
        <v>198913</v>
      </c>
      <c r="Q171" s="1" t="s">
        <v>34</v>
      </c>
      <c r="R171" s="1" t="s">
        <v>89</v>
      </c>
      <c r="S171" s="1" t="s">
        <v>34</v>
      </c>
      <c r="T171" s="18">
        <f>IFERROR(VLOOKUP(A171,'[1]For Report Q-2 '!$A$2:$T$3476,20,0),"-")</f>
        <v>0.18590000000000001</v>
      </c>
      <c r="U171" s="55">
        <f>IFERROR(VLOOKUP(A171,'[1]For Report Q-2 '!$A$2:$U$3476,21,0),"-")</f>
        <v>0</v>
      </c>
      <c r="V171" s="2" t="str">
        <f>IFERROR(VLOOKUP(A171,'[1]For Report Q-2 '!$A$2:$V$3476,22,0),"-")</f>
        <v>-</v>
      </c>
      <c r="W171" s="1">
        <f>IFERROR(VLOOKUP(A171,'[1]For Report Q-2 '!$A$2:$W$3476,23,0),"-")</f>
        <v>0</v>
      </c>
      <c r="X171" s="1"/>
      <c r="Y171" s="1"/>
      <c r="Z171" s="2" t="str">
        <f>IFERROR(VLOOKUP(A171,'[1]For Report Q-2 '!$A$2:$Z$3476,26,0),"-")</f>
        <v>-</v>
      </c>
      <c r="AA171" s="1" t="str">
        <f>IFERROR(VLOOKUP(A171,'[1]For Report Q-2 '!$A$2:$AH$3476,27,0),"-")</f>
        <v>-</v>
      </c>
      <c r="AB171" s="1" t="str">
        <f>IFERROR(VLOOKUP(A171,'[1]For Report Q-2 '!$A$2:$AH$3476,28,0),"-")</f>
        <v>-</v>
      </c>
      <c r="AC171" s="2" t="str">
        <f>IFERROR(VLOOKUP(A171,'[1]For Report Q-2 '!$A$2:$AH$3476,29,0),"-")</f>
        <v>-</v>
      </c>
      <c r="AD171" s="2" t="str">
        <f>IFERROR(VLOOKUP(A171,'[1]For Report Q-2 '!$A$2:$AH$3476,30,0),"-")</f>
        <v>-</v>
      </c>
      <c r="AE171" s="1" t="str">
        <f>IFERROR(VLOOKUP(A171,'[1]For Report Q-2 '!$A$2:$AH$3476,31,0),"-")</f>
        <v>-</v>
      </c>
      <c r="AF171" s="1" t="str">
        <f>IFERROR(VLOOKUP(A171,'[1]For Report Q-2 '!$A$2:$AH$3476,32,0),"-")</f>
        <v>-</v>
      </c>
      <c r="AG171" s="2" t="str">
        <f>IFERROR(VLOOKUP(A171,'[1]For Report Q-2 '!$A$2:$AH$3476,33,0),"-")</f>
        <v>-</v>
      </c>
      <c r="AH171" s="1" t="str">
        <f t="shared" si="2"/>
        <v>--</v>
      </c>
      <c r="AI171" t="e">
        <v>#N/A</v>
      </c>
      <c r="AJ171" t="e">
        <v>#N/A</v>
      </c>
      <c r="AK171" t="e">
        <v>#N/A</v>
      </c>
    </row>
    <row r="172" spans="1:37" x14ac:dyDescent="0.25">
      <c r="A172" s="15">
        <v>9120111</v>
      </c>
      <c r="B172" s="15" t="s">
        <v>103</v>
      </c>
      <c r="C172" s="16">
        <v>45327</v>
      </c>
      <c r="D172" s="15" t="s">
        <v>104</v>
      </c>
      <c r="E172" s="1" t="s">
        <v>86</v>
      </c>
      <c r="F172" s="15" t="s">
        <v>46</v>
      </c>
      <c r="G172" s="1" t="s">
        <v>104</v>
      </c>
      <c r="H172" s="17">
        <v>6105</v>
      </c>
      <c r="I172" s="18">
        <v>6.105E-2</v>
      </c>
      <c r="J172" s="1">
        <v>198913</v>
      </c>
      <c r="K172" s="1" t="s">
        <v>103</v>
      </c>
      <c r="L172" s="19">
        <v>1945513</v>
      </c>
      <c r="M172" s="1" t="s">
        <v>67</v>
      </c>
      <c r="N172" s="1" t="s">
        <v>86</v>
      </c>
      <c r="O172" s="1" t="s">
        <v>105</v>
      </c>
      <c r="P172" s="20">
        <v>198913</v>
      </c>
      <c r="Q172" s="1" t="s">
        <v>34</v>
      </c>
      <c r="R172" s="1" t="s">
        <v>89</v>
      </c>
      <c r="S172" s="1" t="s">
        <v>34</v>
      </c>
      <c r="T172" s="18">
        <f>IFERROR(VLOOKUP(A172,'[1]For Report Q-2 '!$A$2:$T$3476,20,0),"-")</f>
        <v>5.9499999999999997E-2</v>
      </c>
      <c r="U172" s="55">
        <f>IFERROR(VLOOKUP(A172,'[1]For Report Q-2 '!$A$2:$U$3476,21,0),"-")</f>
        <v>0</v>
      </c>
      <c r="V172" s="2" t="str">
        <f>IFERROR(VLOOKUP(A172,'[1]For Report Q-2 '!$A$2:$V$3476,22,0),"-")</f>
        <v>-</v>
      </c>
      <c r="W172" s="1">
        <f>IFERROR(VLOOKUP(A172,'[1]For Report Q-2 '!$A$2:$W$3476,23,0),"-")</f>
        <v>0</v>
      </c>
      <c r="X172" s="1"/>
      <c r="Y172" s="1"/>
      <c r="Z172" s="2" t="str">
        <f>IFERROR(VLOOKUP(A172,'[1]For Report Q-2 '!$A$2:$Z$3476,26,0),"-")</f>
        <v>-</v>
      </c>
      <c r="AA172" s="1" t="str">
        <f>IFERROR(VLOOKUP(A172,'[1]For Report Q-2 '!$A$2:$AH$3476,27,0),"-")</f>
        <v>-</v>
      </c>
      <c r="AB172" s="1" t="str">
        <f>IFERROR(VLOOKUP(A172,'[1]For Report Q-2 '!$A$2:$AH$3476,28,0),"-")</f>
        <v>-</v>
      </c>
      <c r="AC172" s="2" t="str">
        <f>IFERROR(VLOOKUP(A172,'[1]For Report Q-2 '!$A$2:$AH$3476,29,0),"-")</f>
        <v>-</v>
      </c>
      <c r="AD172" s="2" t="str">
        <f>IFERROR(VLOOKUP(A172,'[1]For Report Q-2 '!$A$2:$AH$3476,30,0),"-")</f>
        <v>-</v>
      </c>
      <c r="AE172" s="1" t="str">
        <f>IFERROR(VLOOKUP(A172,'[1]For Report Q-2 '!$A$2:$AH$3476,31,0),"-")</f>
        <v>-</v>
      </c>
      <c r="AF172" s="1" t="str">
        <f>IFERROR(VLOOKUP(A172,'[1]For Report Q-2 '!$A$2:$AH$3476,32,0),"-")</f>
        <v>-</v>
      </c>
      <c r="AG172" s="2" t="str">
        <f>IFERROR(VLOOKUP(A172,'[1]For Report Q-2 '!$A$2:$AH$3476,33,0),"-")</f>
        <v>-</v>
      </c>
      <c r="AH172" s="1" t="str">
        <f t="shared" si="2"/>
        <v>--</v>
      </c>
      <c r="AI172" t="e">
        <v>#N/A</v>
      </c>
      <c r="AJ172" t="e">
        <v>#N/A</v>
      </c>
      <c r="AK172" t="e">
        <v>#N/A</v>
      </c>
    </row>
    <row r="173" spans="1:37" x14ac:dyDescent="0.25">
      <c r="A173" s="15">
        <v>9120145</v>
      </c>
      <c r="B173" s="15" t="s">
        <v>103</v>
      </c>
      <c r="C173" s="16">
        <v>45327</v>
      </c>
      <c r="D173" s="15" t="s">
        <v>104</v>
      </c>
      <c r="E173" s="1" t="s">
        <v>86</v>
      </c>
      <c r="F173" s="15" t="s">
        <v>46</v>
      </c>
      <c r="G173" s="1" t="s">
        <v>104</v>
      </c>
      <c r="H173" s="17">
        <v>8995</v>
      </c>
      <c r="I173" s="18">
        <v>8.9950000000000002E-2</v>
      </c>
      <c r="J173" s="1">
        <v>198913</v>
      </c>
      <c r="K173" s="1" t="s">
        <v>103</v>
      </c>
      <c r="L173" s="19">
        <v>1945513</v>
      </c>
      <c r="M173" s="1" t="s">
        <v>67</v>
      </c>
      <c r="N173" s="1" t="s">
        <v>86</v>
      </c>
      <c r="O173" s="1" t="s">
        <v>105</v>
      </c>
      <c r="P173" s="20">
        <v>198913</v>
      </c>
      <c r="Q173" s="1" t="s">
        <v>34</v>
      </c>
      <c r="R173" s="1" t="s">
        <v>89</v>
      </c>
      <c r="S173" s="1" t="s">
        <v>34</v>
      </c>
      <c r="T173" s="18">
        <f>IFERROR(VLOOKUP(A173,'[1]For Report Q-2 '!$A$2:$T$3476,20,0),"-")</f>
        <v>8.9950000000000002E-2</v>
      </c>
      <c r="U173" s="55">
        <f>IFERROR(VLOOKUP(A173,'[1]For Report Q-2 '!$A$2:$U$3476,21,0),"-")</f>
        <v>0</v>
      </c>
      <c r="V173" s="2" t="str">
        <f>IFERROR(VLOOKUP(A173,'[1]For Report Q-2 '!$A$2:$V$3476,22,0),"-")</f>
        <v>-</v>
      </c>
      <c r="W173" s="1">
        <f>IFERROR(VLOOKUP(A173,'[1]For Report Q-2 '!$A$2:$W$3476,23,0),"-")</f>
        <v>0</v>
      </c>
      <c r="X173" s="1"/>
      <c r="Y173" s="1"/>
      <c r="Z173" s="2" t="str">
        <f>IFERROR(VLOOKUP(A173,'[1]For Report Q-2 '!$A$2:$Z$3476,26,0),"-")</f>
        <v>-</v>
      </c>
      <c r="AA173" s="1" t="str">
        <f>IFERROR(VLOOKUP(A173,'[1]For Report Q-2 '!$A$2:$AH$3476,27,0),"-")</f>
        <v>-</v>
      </c>
      <c r="AB173" s="1" t="str">
        <f>IFERROR(VLOOKUP(A173,'[1]For Report Q-2 '!$A$2:$AH$3476,28,0),"-")</f>
        <v>-</v>
      </c>
      <c r="AC173" s="2" t="str">
        <f>IFERROR(VLOOKUP(A173,'[1]For Report Q-2 '!$A$2:$AH$3476,29,0),"-")</f>
        <v>-</v>
      </c>
      <c r="AD173" s="2" t="str">
        <f>IFERROR(VLOOKUP(A173,'[1]For Report Q-2 '!$A$2:$AH$3476,30,0),"-")</f>
        <v>-</v>
      </c>
      <c r="AE173" s="1" t="str">
        <f>IFERROR(VLOOKUP(A173,'[1]For Report Q-2 '!$A$2:$AH$3476,31,0),"-")</f>
        <v>-</v>
      </c>
      <c r="AF173" s="1" t="str">
        <f>IFERROR(VLOOKUP(A173,'[1]For Report Q-2 '!$A$2:$AH$3476,32,0),"-")</f>
        <v>-</v>
      </c>
      <c r="AG173" s="2" t="str">
        <f>IFERROR(VLOOKUP(A173,'[1]For Report Q-2 '!$A$2:$AH$3476,33,0),"-")</f>
        <v>-</v>
      </c>
      <c r="AH173" s="1" t="str">
        <f t="shared" si="2"/>
        <v>--</v>
      </c>
      <c r="AI173" t="e">
        <v>#N/A</v>
      </c>
      <c r="AJ173" t="e">
        <v>#N/A</v>
      </c>
      <c r="AK173" t="e">
        <v>#N/A</v>
      </c>
    </row>
    <row r="174" spans="1:37" x14ac:dyDescent="0.25">
      <c r="A174" s="15">
        <v>9120147</v>
      </c>
      <c r="B174" s="15" t="s">
        <v>103</v>
      </c>
      <c r="C174" s="16">
        <v>45327</v>
      </c>
      <c r="D174" s="15" t="s">
        <v>104</v>
      </c>
      <c r="E174" s="1" t="s">
        <v>86</v>
      </c>
      <c r="F174" s="15" t="s">
        <v>46</v>
      </c>
      <c r="G174" s="1" t="s">
        <v>104</v>
      </c>
      <c r="H174" s="17">
        <v>14120</v>
      </c>
      <c r="I174" s="18">
        <v>0.14119999999999999</v>
      </c>
      <c r="J174" s="1">
        <v>198913</v>
      </c>
      <c r="K174" s="1" t="s">
        <v>103</v>
      </c>
      <c r="L174" s="19">
        <v>1945513</v>
      </c>
      <c r="M174" s="1" t="s">
        <v>67</v>
      </c>
      <c r="N174" s="1" t="s">
        <v>86</v>
      </c>
      <c r="O174" s="1" t="s">
        <v>105</v>
      </c>
      <c r="P174" s="20">
        <v>198913</v>
      </c>
      <c r="Q174" s="1" t="s">
        <v>34</v>
      </c>
      <c r="R174" s="1" t="s">
        <v>89</v>
      </c>
      <c r="S174" s="1" t="s">
        <v>34</v>
      </c>
      <c r="T174" s="18">
        <f>IFERROR(VLOOKUP(A174,'[1]For Report Q-2 '!$A$2:$T$3476,20,0),"-")</f>
        <v>0.1381</v>
      </c>
      <c r="U174" s="55">
        <f>IFERROR(VLOOKUP(A174,'[1]For Report Q-2 '!$A$2:$U$3476,21,0),"-")</f>
        <v>0</v>
      </c>
      <c r="V174" s="2" t="str">
        <f>IFERROR(VLOOKUP(A174,'[1]For Report Q-2 '!$A$2:$V$3476,22,0),"-")</f>
        <v>-</v>
      </c>
      <c r="W174" s="1">
        <f>IFERROR(VLOOKUP(A174,'[1]For Report Q-2 '!$A$2:$W$3476,23,0),"-")</f>
        <v>0</v>
      </c>
      <c r="X174" s="1"/>
      <c r="Y174" s="1"/>
      <c r="Z174" s="2" t="str">
        <f>IFERROR(VLOOKUP(A174,'[1]For Report Q-2 '!$A$2:$Z$3476,26,0),"-")</f>
        <v>-</v>
      </c>
      <c r="AA174" s="1" t="str">
        <f>IFERROR(VLOOKUP(A174,'[1]For Report Q-2 '!$A$2:$AH$3476,27,0),"-")</f>
        <v>-</v>
      </c>
      <c r="AB174" s="1" t="str">
        <f>IFERROR(VLOOKUP(A174,'[1]For Report Q-2 '!$A$2:$AH$3476,28,0),"-")</f>
        <v>-</v>
      </c>
      <c r="AC174" s="2" t="str">
        <f>IFERROR(VLOOKUP(A174,'[1]For Report Q-2 '!$A$2:$AH$3476,29,0),"-")</f>
        <v>-</v>
      </c>
      <c r="AD174" s="2" t="str">
        <f>IFERROR(VLOOKUP(A174,'[1]For Report Q-2 '!$A$2:$AH$3476,30,0),"-")</f>
        <v>-</v>
      </c>
      <c r="AE174" s="1" t="str">
        <f>IFERROR(VLOOKUP(A174,'[1]For Report Q-2 '!$A$2:$AH$3476,31,0),"-")</f>
        <v>-</v>
      </c>
      <c r="AF174" s="1" t="str">
        <f>IFERROR(VLOOKUP(A174,'[1]For Report Q-2 '!$A$2:$AH$3476,32,0),"-")</f>
        <v>-</v>
      </c>
      <c r="AG174" s="2" t="str">
        <f>IFERROR(VLOOKUP(A174,'[1]For Report Q-2 '!$A$2:$AH$3476,33,0),"-")</f>
        <v>-</v>
      </c>
      <c r="AH174" s="1" t="str">
        <f t="shared" si="2"/>
        <v>--</v>
      </c>
      <c r="AI174" t="e">
        <v>#N/A</v>
      </c>
      <c r="AJ174" t="e">
        <v>#N/A</v>
      </c>
      <c r="AK174" t="e">
        <v>#N/A</v>
      </c>
    </row>
    <row r="175" spans="1:37" x14ac:dyDescent="0.25">
      <c r="A175" s="15">
        <v>9123066</v>
      </c>
      <c r="B175" s="15" t="s">
        <v>103</v>
      </c>
      <c r="C175" s="16">
        <v>45413</v>
      </c>
      <c r="D175" s="15" t="s">
        <v>28</v>
      </c>
      <c r="E175" s="1" t="s">
        <v>86</v>
      </c>
      <c r="F175" s="15" t="s">
        <v>46</v>
      </c>
      <c r="G175" s="1" t="s">
        <v>28</v>
      </c>
      <c r="H175" s="17">
        <v>20860</v>
      </c>
      <c r="I175" s="18">
        <v>0.20860000000000001</v>
      </c>
      <c r="J175" s="1">
        <v>198913</v>
      </c>
      <c r="K175" s="1" t="s">
        <v>103</v>
      </c>
      <c r="L175" s="19">
        <v>1945513</v>
      </c>
      <c r="M175" s="1" t="s">
        <v>67</v>
      </c>
      <c r="N175" s="1" t="s">
        <v>86</v>
      </c>
      <c r="O175" s="1" t="s">
        <v>38</v>
      </c>
      <c r="P175" s="20">
        <v>198913</v>
      </c>
      <c r="Q175" s="1" t="s">
        <v>34</v>
      </c>
      <c r="R175" s="1" t="s">
        <v>89</v>
      </c>
      <c r="S175" s="1" t="s">
        <v>34</v>
      </c>
      <c r="T175" s="18">
        <f>IFERROR(VLOOKUP(A175,'[1]For Report Q-2 '!$A$2:$T$3476,20,0),"-")</f>
        <v>0.21325</v>
      </c>
      <c r="U175" s="55">
        <f>IFERROR(VLOOKUP(A175,'[1]For Report Q-2 '!$A$2:$U$3476,21,0),"-")</f>
        <v>0</v>
      </c>
      <c r="V175" s="2" t="str">
        <f>IFERROR(VLOOKUP(A175,'[1]For Report Q-2 '!$A$2:$V$3476,22,0),"-")</f>
        <v>-</v>
      </c>
      <c r="W175" s="1">
        <f>IFERROR(VLOOKUP(A175,'[1]For Report Q-2 '!$A$2:$W$3476,23,0),"-")</f>
        <v>0</v>
      </c>
      <c r="X175" s="1"/>
      <c r="Y175" s="1"/>
      <c r="Z175" s="2" t="str">
        <f>IFERROR(VLOOKUP(A175,'[1]For Report Q-2 '!$A$2:$Z$3476,26,0),"-")</f>
        <v>-</v>
      </c>
      <c r="AA175" s="1" t="str">
        <f>IFERROR(VLOOKUP(A175,'[1]For Report Q-2 '!$A$2:$AH$3476,27,0),"-")</f>
        <v>-</v>
      </c>
      <c r="AB175" s="1" t="str">
        <f>IFERROR(VLOOKUP(A175,'[1]For Report Q-2 '!$A$2:$AH$3476,28,0),"-")</f>
        <v>-</v>
      </c>
      <c r="AC175" s="2" t="str">
        <f>IFERROR(VLOOKUP(A175,'[1]For Report Q-2 '!$A$2:$AH$3476,29,0),"-")</f>
        <v>-</v>
      </c>
      <c r="AD175" s="2" t="str">
        <f>IFERROR(VLOOKUP(A175,'[1]For Report Q-2 '!$A$2:$AH$3476,30,0),"-")</f>
        <v>-</v>
      </c>
      <c r="AE175" s="1" t="str">
        <f>IFERROR(VLOOKUP(A175,'[1]For Report Q-2 '!$A$2:$AH$3476,31,0),"-")</f>
        <v>-</v>
      </c>
      <c r="AF175" s="1" t="str">
        <f>IFERROR(VLOOKUP(A175,'[1]For Report Q-2 '!$A$2:$AH$3476,32,0),"-")</f>
        <v>-</v>
      </c>
      <c r="AG175" s="2" t="str">
        <f>IFERROR(VLOOKUP(A175,'[1]For Report Q-2 '!$A$2:$AH$3476,33,0),"-")</f>
        <v>-</v>
      </c>
      <c r="AH175" s="1" t="str">
        <f t="shared" si="2"/>
        <v>--</v>
      </c>
      <c r="AI175" t="e">
        <v>#N/A</v>
      </c>
      <c r="AJ175" t="e">
        <v>#N/A</v>
      </c>
      <c r="AK175" t="e">
        <v>#N/A</v>
      </c>
    </row>
    <row r="176" spans="1:37" x14ac:dyDescent="0.25">
      <c r="A176" s="15">
        <v>9123534</v>
      </c>
      <c r="B176" s="15" t="s">
        <v>103</v>
      </c>
      <c r="C176" s="16">
        <v>45436</v>
      </c>
      <c r="D176" s="15" t="s">
        <v>28</v>
      </c>
      <c r="E176" s="1" t="s">
        <v>86</v>
      </c>
      <c r="F176" s="15" t="s">
        <v>46</v>
      </c>
      <c r="G176" s="1" t="s">
        <v>28</v>
      </c>
      <c r="H176" s="17">
        <v>18555</v>
      </c>
      <c r="I176" s="18">
        <v>0.18554999999999999</v>
      </c>
      <c r="J176" s="1">
        <v>198913</v>
      </c>
      <c r="K176" s="1" t="s">
        <v>103</v>
      </c>
      <c r="L176" s="19">
        <v>1945513</v>
      </c>
      <c r="M176" s="1" t="s">
        <v>67</v>
      </c>
      <c r="N176" s="1" t="s">
        <v>86</v>
      </c>
      <c r="O176" s="1" t="s">
        <v>38</v>
      </c>
      <c r="P176" s="20">
        <v>198913</v>
      </c>
      <c r="Q176" s="1" t="s">
        <v>34</v>
      </c>
      <c r="R176" s="1" t="s">
        <v>89</v>
      </c>
      <c r="S176" s="1" t="s">
        <v>34</v>
      </c>
      <c r="T176" s="18">
        <f>IFERROR(VLOOKUP(A176,'[1]For Report Q-2 '!$A$2:$T$3476,20,0),"-")</f>
        <v>0.1933</v>
      </c>
      <c r="U176" s="55">
        <f>IFERROR(VLOOKUP(A176,'[1]For Report Q-2 '!$A$2:$U$3476,21,0),"-")</f>
        <v>0</v>
      </c>
      <c r="V176" s="2" t="str">
        <f>IFERROR(VLOOKUP(A176,'[1]For Report Q-2 '!$A$2:$V$3476,22,0),"-")</f>
        <v>-</v>
      </c>
      <c r="W176" s="1">
        <f>IFERROR(VLOOKUP(A176,'[1]For Report Q-2 '!$A$2:$W$3476,23,0),"-")</f>
        <v>0</v>
      </c>
      <c r="X176" s="1"/>
      <c r="Y176" s="1"/>
      <c r="Z176" s="2" t="str">
        <f>IFERROR(VLOOKUP(A176,'[1]For Report Q-2 '!$A$2:$Z$3476,26,0),"-")</f>
        <v>-</v>
      </c>
      <c r="AA176" s="1" t="str">
        <f>IFERROR(VLOOKUP(A176,'[1]For Report Q-2 '!$A$2:$AH$3476,27,0),"-")</f>
        <v>-</v>
      </c>
      <c r="AB176" s="1" t="str">
        <f>IFERROR(VLOOKUP(A176,'[1]For Report Q-2 '!$A$2:$AH$3476,28,0),"-")</f>
        <v>-</v>
      </c>
      <c r="AC176" s="2" t="str">
        <f>IFERROR(VLOOKUP(A176,'[1]For Report Q-2 '!$A$2:$AH$3476,29,0),"-")</f>
        <v>-</v>
      </c>
      <c r="AD176" s="2" t="str">
        <f>IFERROR(VLOOKUP(A176,'[1]For Report Q-2 '!$A$2:$AH$3476,30,0),"-")</f>
        <v>-</v>
      </c>
      <c r="AE176" s="1" t="str">
        <f>IFERROR(VLOOKUP(A176,'[1]For Report Q-2 '!$A$2:$AH$3476,31,0),"-")</f>
        <v>-</v>
      </c>
      <c r="AF176" s="1" t="str">
        <f>IFERROR(VLOOKUP(A176,'[1]For Report Q-2 '!$A$2:$AH$3476,32,0),"-")</f>
        <v>-</v>
      </c>
      <c r="AG176" s="2" t="str">
        <f>IFERROR(VLOOKUP(A176,'[1]For Report Q-2 '!$A$2:$AH$3476,33,0),"-")</f>
        <v>-</v>
      </c>
      <c r="AH176" s="1" t="str">
        <f t="shared" si="2"/>
        <v>--</v>
      </c>
      <c r="AI176" t="e">
        <v>#N/A</v>
      </c>
      <c r="AJ176" t="e">
        <v>#N/A</v>
      </c>
      <c r="AK176" t="e">
        <v>#N/A</v>
      </c>
    </row>
    <row r="177" spans="1:37" x14ac:dyDescent="0.25">
      <c r="A177" s="15">
        <v>9128238</v>
      </c>
      <c r="B177" s="15" t="s">
        <v>103</v>
      </c>
      <c r="C177" s="16">
        <v>45747</v>
      </c>
      <c r="D177" s="15" t="s">
        <v>28</v>
      </c>
      <c r="E177" s="1" t="s">
        <v>86</v>
      </c>
      <c r="F177" s="15" t="s">
        <v>46</v>
      </c>
      <c r="G177" s="1" t="s">
        <v>28</v>
      </c>
      <c r="H177" s="17">
        <v>15125</v>
      </c>
      <c r="I177" s="18">
        <v>0.15125</v>
      </c>
      <c r="J177" s="1">
        <v>198913</v>
      </c>
      <c r="K177" s="1" t="s">
        <v>103</v>
      </c>
      <c r="L177" s="19">
        <v>1945513</v>
      </c>
      <c r="M177" s="1" t="s">
        <v>67</v>
      </c>
      <c r="N177" s="1" t="s">
        <v>86</v>
      </c>
      <c r="O177" s="1" t="s">
        <v>32</v>
      </c>
      <c r="P177" s="20">
        <v>198913</v>
      </c>
      <c r="Q177" s="1" t="s">
        <v>34</v>
      </c>
      <c r="R177" s="1" t="s">
        <v>89</v>
      </c>
      <c r="S177" s="1" t="s">
        <v>34</v>
      </c>
      <c r="T177" s="18">
        <f>IFERROR(VLOOKUP(A177,'[1]For Report Q-2 '!$A$2:$T$3476,20,0),"-")</f>
        <v>0.14815</v>
      </c>
      <c r="U177" s="55">
        <f>IFERROR(VLOOKUP(A177,'[1]For Report Q-2 '!$A$2:$U$3476,21,0),"-")</f>
        <v>0</v>
      </c>
      <c r="V177" s="2" t="str">
        <f>IFERROR(VLOOKUP(A177,'[1]For Report Q-2 '!$A$2:$V$3476,22,0),"-")</f>
        <v>-</v>
      </c>
      <c r="W177" s="1">
        <f>IFERROR(VLOOKUP(A177,'[1]For Report Q-2 '!$A$2:$W$3476,23,0),"-")</f>
        <v>0</v>
      </c>
      <c r="X177" s="1"/>
      <c r="Y177" s="1"/>
      <c r="Z177" s="2" t="str">
        <f>IFERROR(VLOOKUP(A177,'[1]For Report Q-2 '!$A$2:$Z$3476,26,0),"-")</f>
        <v>-</v>
      </c>
      <c r="AA177" s="1" t="str">
        <f>IFERROR(VLOOKUP(A177,'[1]For Report Q-2 '!$A$2:$AH$3476,27,0),"-")</f>
        <v>-</v>
      </c>
      <c r="AB177" s="1" t="str">
        <f>IFERROR(VLOOKUP(A177,'[1]For Report Q-2 '!$A$2:$AH$3476,28,0),"-")</f>
        <v>-</v>
      </c>
      <c r="AC177" s="2" t="str">
        <f>IFERROR(VLOOKUP(A177,'[1]For Report Q-2 '!$A$2:$AH$3476,29,0),"-")</f>
        <v>-</v>
      </c>
      <c r="AD177" s="2" t="str">
        <f>IFERROR(VLOOKUP(A177,'[1]For Report Q-2 '!$A$2:$AH$3476,30,0),"-")</f>
        <v>-</v>
      </c>
      <c r="AE177" s="1" t="str">
        <f>IFERROR(VLOOKUP(A177,'[1]For Report Q-2 '!$A$2:$AH$3476,31,0),"-")</f>
        <v>-</v>
      </c>
      <c r="AF177" s="1" t="str">
        <f>IFERROR(VLOOKUP(A177,'[1]For Report Q-2 '!$A$2:$AH$3476,32,0),"-")</f>
        <v>-</v>
      </c>
      <c r="AG177" s="2" t="str">
        <f>IFERROR(VLOOKUP(A177,'[1]For Report Q-2 '!$A$2:$AH$3476,33,0),"-")</f>
        <v>-</v>
      </c>
      <c r="AH177" s="1" t="str">
        <f t="shared" si="2"/>
        <v>--</v>
      </c>
      <c r="AI177" t="e">
        <v>#N/A</v>
      </c>
      <c r="AJ177" t="e">
        <v>#N/A</v>
      </c>
      <c r="AK177" t="e">
        <v>#N/A</v>
      </c>
    </row>
    <row r="178" spans="1:37" x14ac:dyDescent="0.25">
      <c r="A178" s="15">
        <v>9128239</v>
      </c>
      <c r="B178" s="15" t="s">
        <v>103</v>
      </c>
      <c r="C178" s="16">
        <v>45747</v>
      </c>
      <c r="D178" s="15" t="s">
        <v>28</v>
      </c>
      <c r="E178" s="1" t="s">
        <v>86</v>
      </c>
      <c r="F178" s="15" t="s">
        <v>46</v>
      </c>
      <c r="G178" s="1" t="s">
        <v>28</v>
      </c>
      <c r="H178" s="17">
        <v>19930</v>
      </c>
      <c r="I178" s="18">
        <v>0.1993</v>
      </c>
      <c r="J178" s="1">
        <v>198913</v>
      </c>
      <c r="K178" s="1" t="s">
        <v>103</v>
      </c>
      <c r="L178" s="19">
        <v>1945513</v>
      </c>
      <c r="M178" s="1" t="s">
        <v>67</v>
      </c>
      <c r="N178" s="1" t="s">
        <v>86</v>
      </c>
      <c r="O178" s="1" t="s">
        <v>32</v>
      </c>
      <c r="P178" s="20">
        <v>198913</v>
      </c>
      <c r="Q178" s="1" t="s">
        <v>34</v>
      </c>
      <c r="R178" s="1" t="s">
        <v>89</v>
      </c>
      <c r="S178" s="1" t="s">
        <v>34</v>
      </c>
      <c r="T178" s="18">
        <f>IFERROR(VLOOKUP(A178,'[1]For Report Q-2 '!$A$2:$T$3476,20,0),"-")</f>
        <v>0.1993</v>
      </c>
      <c r="U178" s="55">
        <f>IFERROR(VLOOKUP(A178,'[1]For Report Q-2 '!$A$2:$U$3476,21,0),"-")</f>
        <v>0</v>
      </c>
      <c r="V178" s="2" t="str">
        <f>IFERROR(VLOOKUP(A178,'[1]For Report Q-2 '!$A$2:$V$3476,22,0),"-")</f>
        <v>-</v>
      </c>
      <c r="W178" s="1">
        <f>IFERROR(VLOOKUP(A178,'[1]For Report Q-2 '!$A$2:$W$3476,23,0),"-")</f>
        <v>0</v>
      </c>
      <c r="X178" s="1"/>
      <c r="Y178" s="1"/>
      <c r="Z178" s="2" t="str">
        <f>IFERROR(VLOOKUP(A178,'[1]For Report Q-2 '!$A$2:$Z$3476,26,0),"-")</f>
        <v>-</v>
      </c>
      <c r="AA178" s="1" t="str">
        <f>IFERROR(VLOOKUP(A178,'[1]For Report Q-2 '!$A$2:$AH$3476,27,0),"-")</f>
        <v>-</v>
      </c>
      <c r="AB178" s="1" t="str">
        <f>IFERROR(VLOOKUP(A178,'[1]For Report Q-2 '!$A$2:$AH$3476,28,0),"-")</f>
        <v>-</v>
      </c>
      <c r="AC178" s="2" t="str">
        <f>IFERROR(VLOOKUP(A178,'[1]For Report Q-2 '!$A$2:$AH$3476,29,0),"-")</f>
        <v>-</v>
      </c>
      <c r="AD178" s="2" t="str">
        <f>IFERROR(VLOOKUP(A178,'[1]For Report Q-2 '!$A$2:$AH$3476,30,0),"-")</f>
        <v>-</v>
      </c>
      <c r="AE178" s="1" t="str">
        <f>IFERROR(VLOOKUP(A178,'[1]For Report Q-2 '!$A$2:$AH$3476,31,0),"-")</f>
        <v>-</v>
      </c>
      <c r="AF178" s="1" t="str">
        <f>IFERROR(VLOOKUP(A178,'[1]For Report Q-2 '!$A$2:$AH$3476,32,0),"-")</f>
        <v>-</v>
      </c>
      <c r="AG178" s="2" t="str">
        <f>IFERROR(VLOOKUP(A178,'[1]For Report Q-2 '!$A$2:$AH$3476,33,0),"-")</f>
        <v>-</v>
      </c>
      <c r="AH178" s="1" t="str">
        <f t="shared" si="2"/>
        <v>--</v>
      </c>
      <c r="AI178" t="e">
        <v>#N/A</v>
      </c>
      <c r="AJ178" t="e">
        <v>#N/A</v>
      </c>
      <c r="AK178" t="e">
        <v>#N/A</v>
      </c>
    </row>
    <row r="179" spans="1:37" x14ac:dyDescent="0.25">
      <c r="A179" s="15">
        <v>9128241</v>
      </c>
      <c r="B179" s="15" t="s">
        <v>103</v>
      </c>
      <c r="C179" s="16">
        <v>45747</v>
      </c>
      <c r="D179" s="15" t="s">
        <v>28</v>
      </c>
      <c r="E179" s="1" t="s">
        <v>86</v>
      </c>
      <c r="F179" s="15" t="s">
        <v>46</v>
      </c>
      <c r="G179" s="1" t="s">
        <v>28</v>
      </c>
      <c r="H179" s="17">
        <v>7120</v>
      </c>
      <c r="I179" s="18">
        <v>7.1199999999999999E-2</v>
      </c>
      <c r="J179" s="1">
        <v>198913</v>
      </c>
      <c r="K179" s="1" t="s">
        <v>103</v>
      </c>
      <c r="L179" s="19">
        <v>1945513</v>
      </c>
      <c r="M179" s="1" t="s">
        <v>67</v>
      </c>
      <c r="N179" s="1" t="s">
        <v>86</v>
      </c>
      <c r="O179" s="1" t="s">
        <v>32</v>
      </c>
      <c r="P179" s="20">
        <v>198913</v>
      </c>
      <c r="Q179" s="1" t="s">
        <v>34</v>
      </c>
      <c r="R179" s="1" t="s">
        <v>89</v>
      </c>
      <c r="S179" s="1" t="s">
        <v>34</v>
      </c>
      <c r="T179" s="18">
        <f>IFERROR(VLOOKUP(A179,'[1]For Report Q-2 '!$A$2:$T$3476,20,0),"-")</f>
        <v>6.9650000000000004E-2</v>
      </c>
      <c r="U179" s="55">
        <f>IFERROR(VLOOKUP(A179,'[1]For Report Q-2 '!$A$2:$U$3476,21,0),"-")</f>
        <v>0</v>
      </c>
      <c r="V179" s="2" t="str">
        <f>IFERROR(VLOOKUP(A179,'[1]For Report Q-2 '!$A$2:$V$3476,22,0),"-")</f>
        <v>-</v>
      </c>
      <c r="W179" s="1">
        <f>IFERROR(VLOOKUP(A179,'[1]For Report Q-2 '!$A$2:$W$3476,23,0),"-")</f>
        <v>0</v>
      </c>
      <c r="X179" s="1"/>
      <c r="Y179" s="1"/>
      <c r="Z179" s="2" t="str">
        <f>IFERROR(VLOOKUP(A179,'[1]For Report Q-2 '!$A$2:$Z$3476,26,0),"-")</f>
        <v>-</v>
      </c>
      <c r="AA179" s="1" t="str">
        <f>IFERROR(VLOOKUP(A179,'[1]For Report Q-2 '!$A$2:$AH$3476,27,0),"-")</f>
        <v>-</v>
      </c>
      <c r="AB179" s="1" t="str">
        <f>IFERROR(VLOOKUP(A179,'[1]For Report Q-2 '!$A$2:$AH$3476,28,0),"-")</f>
        <v>-</v>
      </c>
      <c r="AC179" s="2" t="str">
        <f>IFERROR(VLOOKUP(A179,'[1]For Report Q-2 '!$A$2:$AH$3476,29,0),"-")</f>
        <v>-</v>
      </c>
      <c r="AD179" s="2" t="str">
        <f>IFERROR(VLOOKUP(A179,'[1]For Report Q-2 '!$A$2:$AH$3476,30,0),"-")</f>
        <v>-</v>
      </c>
      <c r="AE179" s="1" t="str">
        <f>IFERROR(VLOOKUP(A179,'[1]For Report Q-2 '!$A$2:$AH$3476,31,0),"-")</f>
        <v>-</v>
      </c>
      <c r="AF179" s="1" t="str">
        <f>IFERROR(VLOOKUP(A179,'[1]For Report Q-2 '!$A$2:$AH$3476,32,0),"-")</f>
        <v>-</v>
      </c>
      <c r="AG179" s="2" t="str">
        <f>IFERROR(VLOOKUP(A179,'[1]For Report Q-2 '!$A$2:$AH$3476,33,0),"-")</f>
        <v>-</v>
      </c>
      <c r="AH179" s="1" t="str">
        <f t="shared" si="2"/>
        <v>--</v>
      </c>
      <c r="AI179" t="e">
        <v>#N/A</v>
      </c>
      <c r="AJ179" t="e">
        <v>#N/A</v>
      </c>
      <c r="AK179" t="e">
        <v>#N/A</v>
      </c>
    </row>
    <row r="180" spans="1:37" x14ac:dyDescent="0.25">
      <c r="A180" s="15">
        <v>9128405</v>
      </c>
      <c r="B180" s="15" t="s">
        <v>103</v>
      </c>
      <c r="C180" s="16">
        <v>45747</v>
      </c>
      <c r="D180" s="15" t="s">
        <v>28</v>
      </c>
      <c r="E180" s="1" t="s">
        <v>86</v>
      </c>
      <c r="F180" s="15" t="s">
        <v>46</v>
      </c>
      <c r="G180" s="1" t="s">
        <v>28</v>
      </c>
      <c r="H180" s="17">
        <v>15915</v>
      </c>
      <c r="I180" s="18">
        <v>0.15915000000000001</v>
      </c>
      <c r="J180" s="1">
        <v>198913</v>
      </c>
      <c r="K180" s="1" t="s">
        <v>103</v>
      </c>
      <c r="L180" s="19">
        <v>1945513</v>
      </c>
      <c r="M180" s="1" t="s">
        <v>67</v>
      </c>
      <c r="N180" s="1" t="s">
        <v>86</v>
      </c>
      <c r="O180" s="1" t="s">
        <v>38</v>
      </c>
      <c r="P180" s="20">
        <v>198913</v>
      </c>
      <c r="Q180" s="1" t="s">
        <v>34</v>
      </c>
      <c r="R180" s="1" t="s">
        <v>89</v>
      </c>
      <c r="S180" s="1" t="s">
        <v>34</v>
      </c>
      <c r="T180" s="18">
        <f>IFERROR(VLOOKUP(A180,'[1]For Report Q-2 '!$A$2:$T$3476,20,0),"-")</f>
        <v>0.15915000000000001</v>
      </c>
      <c r="U180" s="55">
        <f>IFERROR(VLOOKUP(A180,'[1]For Report Q-2 '!$A$2:$U$3476,21,0),"-")</f>
        <v>0</v>
      </c>
      <c r="V180" s="2" t="str">
        <f>IFERROR(VLOOKUP(A180,'[1]For Report Q-2 '!$A$2:$V$3476,22,0),"-")</f>
        <v>-</v>
      </c>
      <c r="W180" s="1">
        <f>IFERROR(VLOOKUP(A180,'[1]For Report Q-2 '!$A$2:$W$3476,23,0),"-")</f>
        <v>0</v>
      </c>
      <c r="X180" s="1"/>
      <c r="Y180" s="1"/>
      <c r="Z180" s="2" t="str">
        <f>IFERROR(VLOOKUP(A180,'[1]For Report Q-2 '!$A$2:$Z$3476,26,0),"-")</f>
        <v>-</v>
      </c>
      <c r="AA180" s="1" t="str">
        <f>IFERROR(VLOOKUP(A180,'[1]For Report Q-2 '!$A$2:$AH$3476,27,0),"-")</f>
        <v>-</v>
      </c>
      <c r="AB180" s="1" t="str">
        <f>IFERROR(VLOOKUP(A180,'[1]For Report Q-2 '!$A$2:$AH$3476,28,0),"-")</f>
        <v>-</v>
      </c>
      <c r="AC180" s="2" t="str">
        <f>IFERROR(VLOOKUP(A180,'[1]For Report Q-2 '!$A$2:$AH$3476,29,0),"-")</f>
        <v>-</v>
      </c>
      <c r="AD180" s="2" t="str">
        <f>IFERROR(VLOOKUP(A180,'[1]For Report Q-2 '!$A$2:$AH$3476,30,0),"-")</f>
        <v>-</v>
      </c>
      <c r="AE180" s="1" t="str">
        <f>IFERROR(VLOOKUP(A180,'[1]For Report Q-2 '!$A$2:$AH$3476,31,0),"-")</f>
        <v>-</v>
      </c>
      <c r="AF180" s="1" t="str">
        <f>IFERROR(VLOOKUP(A180,'[1]For Report Q-2 '!$A$2:$AH$3476,32,0),"-")</f>
        <v>-</v>
      </c>
      <c r="AG180" s="2" t="str">
        <f>IFERROR(VLOOKUP(A180,'[1]For Report Q-2 '!$A$2:$AH$3476,33,0),"-")</f>
        <v>-</v>
      </c>
      <c r="AH180" s="1" t="str">
        <f t="shared" si="2"/>
        <v>--</v>
      </c>
      <c r="AI180" t="e">
        <v>#N/A</v>
      </c>
      <c r="AJ180" t="e">
        <v>#N/A</v>
      </c>
      <c r="AK180" t="e">
        <v>#N/A</v>
      </c>
    </row>
    <row r="181" spans="1:37" x14ac:dyDescent="0.25">
      <c r="A181" s="15">
        <v>9129501</v>
      </c>
      <c r="B181" s="15" t="s">
        <v>103</v>
      </c>
      <c r="C181" s="16">
        <v>45729</v>
      </c>
      <c r="D181" s="15" t="s">
        <v>28</v>
      </c>
      <c r="E181" s="1" t="s">
        <v>86</v>
      </c>
      <c r="F181" s="15" t="s">
        <v>46</v>
      </c>
      <c r="G181" s="1" t="s">
        <v>28</v>
      </c>
      <c r="H181" s="17">
        <v>16975</v>
      </c>
      <c r="I181" s="18">
        <v>0.16975000000000001</v>
      </c>
      <c r="J181" s="1">
        <v>198913</v>
      </c>
      <c r="K181" s="1" t="s">
        <v>103</v>
      </c>
      <c r="L181" s="19">
        <v>1945513</v>
      </c>
      <c r="M181" s="1" t="s">
        <v>67</v>
      </c>
      <c r="N181" s="1" t="s">
        <v>86</v>
      </c>
      <c r="O181" s="1" t="s">
        <v>38</v>
      </c>
      <c r="P181" s="20">
        <v>198913</v>
      </c>
      <c r="Q181" s="1" t="s">
        <v>34</v>
      </c>
      <c r="R181" s="1" t="s">
        <v>89</v>
      </c>
      <c r="S181" s="1" t="s">
        <v>34</v>
      </c>
      <c r="T181" s="18">
        <f>IFERROR(VLOOKUP(A181,'[1]For Report Q-2 '!$A$2:$T$3476,20,0),"-")</f>
        <v>0.16975000000000001</v>
      </c>
      <c r="U181" s="55">
        <f>IFERROR(VLOOKUP(A181,'[1]For Report Q-2 '!$A$2:$U$3476,21,0),"-")</f>
        <v>0</v>
      </c>
      <c r="V181" s="2" t="str">
        <f>IFERROR(VLOOKUP(A181,'[1]For Report Q-2 '!$A$2:$V$3476,22,0),"-")</f>
        <v>-</v>
      </c>
      <c r="W181" s="1">
        <f>IFERROR(VLOOKUP(A181,'[1]For Report Q-2 '!$A$2:$W$3476,23,0),"-")</f>
        <v>0</v>
      </c>
      <c r="X181" s="1"/>
      <c r="Y181" s="1"/>
      <c r="Z181" s="2" t="str">
        <f>IFERROR(VLOOKUP(A181,'[1]For Report Q-2 '!$A$2:$Z$3476,26,0),"-")</f>
        <v>-</v>
      </c>
      <c r="AA181" s="1" t="str">
        <f>IFERROR(VLOOKUP(A181,'[1]For Report Q-2 '!$A$2:$AH$3476,27,0),"-")</f>
        <v>-</v>
      </c>
      <c r="AB181" s="1" t="str">
        <f>IFERROR(VLOOKUP(A181,'[1]For Report Q-2 '!$A$2:$AH$3476,28,0),"-")</f>
        <v>-</v>
      </c>
      <c r="AC181" s="2" t="str">
        <f>IFERROR(VLOOKUP(A181,'[1]For Report Q-2 '!$A$2:$AH$3476,29,0),"-")</f>
        <v>-</v>
      </c>
      <c r="AD181" s="2" t="str">
        <f>IFERROR(VLOOKUP(A181,'[1]For Report Q-2 '!$A$2:$AH$3476,30,0),"-")</f>
        <v>-</v>
      </c>
      <c r="AE181" s="1" t="str">
        <f>IFERROR(VLOOKUP(A181,'[1]For Report Q-2 '!$A$2:$AH$3476,31,0),"-")</f>
        <v>-</v>
      </c>
      <c r="AF181" s="1" t="str">
        <f>IFERROR(VLOOKUP(A181,'[1]For Report Q-2 '!$A$2:$AH$3476,32,0),"-")</f>
        <v>-</v>
      </c>
      <c r="AG181" s="2" t="str">
        <f>IFERROR(VLOOKUP(A181,'[1]For Report Q-2 '!$A$2:$AH$3476,33,0),"-")</f>
        <v>-</v>
      </c>
      <c r="AH181" s="1" t="str">
        <f t="shared" si="2"/>
        <v>--</v>
      </c>
      <c r="AI181" t="e">
        <v>#N/A</v>
      </c>
      <c r="AJ181" t="e">
        <v>#N/A</v>
      </c>
      <c r="AK181" t="e">
        <v>#N/A</v>
      </c>
    </row>
    <row r="182" spans="1:37" x14ac:dyDescent="0.25">
      <c r="A182" s="15">
        <v>9131542</v>
      </c>
      <c r="B182" s="15" t="s">
        <v>103</v>
      </c>
      <c r="C182" s="16">
        <v>45883</v>
      </c>
      <c r="D182" s="15" t="s">
        <v>28</v>
      </c>
      <c r="E182" s="1" t="s">
        <v>86</v>
      </c>
      <c r="F182" s="15" t="s">
        <v>46</v>
      </c>
      <c r="G182" s="1" t="s">
        <v>28</v>
      </c>
      <c r="H182" s="17">
        <v>18365</v>
      </c>
      <c r="I182" s="18">
        <v>0.18365000000000001</v>
      </c>
      <c r="J182" s="1">
        <v>198913</v>
      </c>
      <c r="K182" s="1" t="s">
        <v>103</v>
      </c>
      <c r="L182" s="19">
        <v>1945513</v>
      </c>
      <c r="M182" s="1" t="s">
        <v>67</v>
      </c>
      <c r="N182" s="1" t="s">
        <v>86</v>
      </c>
      <c r="O182" s="1" t="s">
        <v>38</v>
      </c>
      <c r="P182" s="20">
        <v>198913</v>
      </c>
      <c r="Q182" s="1" t="s">
        <v>34</v>
      </c>
      <c r="R182" s="1" t="s">
        <v>89</v>
      </c>
      <c r="S182" s="1" t="s">
        <v>34</v>
      </c>
      <c r="T182" s="18">
        <f>IFERROR(VLOOKUP(A182,'[1]For Report Q-2 '!$A$2:$T$3476,20,0),"-")</f>
        <v>0.17745</v>
      </c>
      <c r="U182" s="55">
        <f>IFERROR(VLOOKUP(A182,'[1]For Report Q-2 '!$A$2:$U$3476,21,0),"-")</f>
        <v>0</v>
      </c>
      <c r="V182" s="2" t="str">
        <f>IFERROR(VLOOKUP(A182,'[1]For Report Q-2 '!$A$2:$V$3476,22,0),"-")</f>
        <v>-</v>
      </c>
      <c r="W182" s="1">
        <f>IFERROR(VLOOKUP(A182,'[1]For Report Q-2 '!$A$2:$W$3476,23,0),"-")</f>
        <v>0</v>
      </c>
      <c r="X182" s="1"/>
      <c r="Y182" s="1"/>
      <c r="Z182" s="2" t="str">
        <f>IFERROR(VLOOKUP(A182,'[1]For Report Q-2 '!$A$2:$Z$3476,26,0),"-")</f>
        <v>-</v>
      </c>
      <c r="AA182" s="1" t="str">
        <f>IFERROR(VLOOKUP(A182,'[1]For Report Q-2 '!$A$2:$AH$3476,27,0),"-")</f>
        <v>-</v>
      </c>
      <c r="AB182" s="1" t="str">
        <f>IFERROR(VLOOKUP(A182,'[1]For Report Q-2 '!$A$2:$AH$3476,28,0),"-")</f>
        <v>-</v>
      </c>
      <c r="AC182" s="2" t="str">
        <f>IFERROR(VLOOKUP(A182,'[1]For Report Q-2 '!$A$2:$AH$3476,29,0),"-")</f>
        <v>-</v>
      </c>
      <c r="AD182" s="2" t="str">
        <f>IFERROR(VLOOKUP(A182,'[1]For Report Q-2 '!$A$2:$AH$3476,30,0),"-")</f>
        <v>-</v>
      </c>
      <c r="AE182" s="1" t="str">
        <f>IFERROR(VLOOKUP(A182,'[1]For Report Q-2 '!$A$2:$AH$3476,31,0),"-")</f>
        <v>-</v>
      </c>
      <c r="AF182" s="1" t="str">
        <f>IFERROR(VLOOKUP(A182,'[1]For Report Q-2 '!$A$2:$AH$3476,32,0),"-")</f>
        <v>-</v>
      </c>
      <c r="AG182" s="2" t="str">
        <f>IFERROR(VLOOKUP(A182,'[1]For Report Q-2 '!$A$2:$AH$3476,33,0),"-")</f>
        <v>-</v>
      </c>
      <c r="AH182" s="1" t="str">
        <f t="shared" si="2"/>
        <v>--</v>
      </c>
      <c r="AI182" t="e">
        <v>#N/A</v>
      </c>
      <c r="AJ182" t="e">
        <v>#N/A</v>
      </c>
      <c r="AK182" t="e">
        <v>#N/A</v>
      </c>
    </row>
    <row r="183" spans="1:37" x14ac:dyDescent="0.25">
      <c r="A183" s="15">
        <v>200379</v>
      </c>
      <c r="B183" s="15" t="s">
        <v>106</v>
      </c>
      <c r="C183" s="16">
        <v>43487</v>
      </c>
      <c r="D183" s="15" t="s">
        <v>28</v>
      </c>
      <c r="E183" s="1" t="s">
        <v>57</v>
      </c>
      <c r="F183" s="15" t="s">
        <v>30</v>
      </c>
      <c r="G183" s="1" t="s">
        <v>28</v>
      </c>
      <c r="H183" s="17">
        <v>1899</v>
      </c>
      <c r="I183" s="18">
        <v>1.899E-2</v>
      </c>
      <c r="J183" s="1">
        <v>200379</v>
      </c>
      <c r="K183" s="1" t="s">
        <v>106</v>
      </c>
      <c r="L183" s="19">
        <v>37271.666666666664</v>
      </c>
      <c r="M183" s="1" t="s">
        <v>31</v>
      </c>
      <c r="N183" s="1" t="s">
        <v>57</v>
      </c>
      <c r="O183" s="1" t="s">
        <v>32</v>
      </c>
      <c r="P183" s="20">
        <v>200379</v>
      </c>
      <c r="Q183" s="1" t="s">
        <v>60</v>
      </c>
      <c r="R183" s="1" t="s">
        <v>16</v>
      </c>
      <c r="S183" s="1" t="s">
        <v>43</v>
      </c>
      <c r="T183" s="18">
        <f>IFERROR(VLOOKUP(A183,'[1]For Report Q-2 '!$A$2:$T$3476,20,0),"-")</f>
        <v>1.899E-2</v>
      </c>
      <c r="U183" s="55">
        <f>IFERROR(VLOOKUP(A183,'[1]For Report Q-2 '!$A$2:$U$3476,21,0),"-")</f>
        <v>0</v>
      </c>
      <c r="V183" s="2" t="str">
        <f>IFERROR(VLOOKUP(A183,'[1]For Report Q-2 '!$A$2:$V$3476,22,0),"-")</f>
        <v>-</v>
      </c>
      <c r="W183" s="1">
        <f>IFERROR(VLOOKUP(A183,'[1]For Report Q-2 '!$A$2:$W$3476,23,0),"-")</f>
        <v>0</v>
      </c>
      <c r="X183" s="1"/>
      <c r="Y183" s="1"/>
      <c r="Z183" s="2" t="str">
        <f>IFERROR(VLOOKUP(A183,'[1]For Report Q-2 '!$A$2:$Z$3476,26,0),"-")</f>
        <v>-</v>
      </c>
      <c r="AA183" s="1" t="str">
        <f>IFERROR(VLOOKUP(A183,'[1]For Report Q-2 '!$A$2:$AH$3476,27,0),"-")</f>
        <v>-</v>
      </c>
      <c r="AB183" s="1" t="str">
        <f>IFERROR(VLOOKUP(A183,'[1]For Report Q-2 '!$A$2:$AH$3476,28,0),"-")</f>
        <v>-</v>
      </c>
      <c r="AC183" s="2" t="str">
        <f>IFERROR(VLOOKUP(A183,'[1]For Report Q-2 '!$A$2:$AH$3476,29,0),"-")</f>
        <v>-</v>
      </c>
      <c r="AD183" s="2" t="str">
        <f>IFERROR(VLOOKUP(A183,'[1]For Report Q-2 '!$A$2:$AH$3476,30,0),"-")</f>
        <v>-</v>
      </c>
      <c r="AE183" s="1" t="str">
        <f>IFERROR(VLOOKUP(A183,'[1]For Report Q-2 '!$A$2:$AH$3476,31,0),"-")</f>
        <v>-</v>
      </c>
      <c r="AF183" s="1" t="str">
        <f>IFERROR(VLOOKUP(A183,'[1]For Report Q-2 '!$A$2:$AH$3476,32,0),"-")</f>
        <v>-</v>
      </c>
      <c r="AG183" s="2" t="str">
        <f>IFERROR(VLOOKUP(A183,'[1]For Report Q-2 '!$A$2:$AH$3476,33,0),"-")</f>
        <v>-</v>
      </c>
      <c r="AH183" s="1" t="str">
        <f t="shared" si="2"/>
        <v>--</v>
      </c>
      <c r="AI183" t="e">
        <v>#N/A</v>
      </c>
      <c r="AJ183" t="e">
        <v>#N/A</v>
      </c>
      <c r="AK183" t="e">
        <v>#N/A</v>
      </c>
    </row>
    <row r="184" spans="1:37" x14ac:dyDescent="0.25">
      <c r="A184" s="15">
        <v>230759</v>
      </c>
      <c r="B184" s="15" t="s">
        <v>106</v>
      </c>
      <c r="C184" s="16">
        <v>44365</v>
      </c>
      <c r="D184" s="15" t="s">
        <v>44</v>
      </c>
      <c r="E184" s="1" t="s">
        <v>57</v>
      </c>
      <c r="F184" s="15" t="s">
        <v>30</v>
      </c>
      <c r="G184" s="1" t="s">
        <v>44</v>
      </c>
      <c r="H184" s="17">
        <v>1999</v>
      </c>
      <c r="I184" s="18">
        <v>1.9990000000000001E-2</v>
      </c>
      <c r="J184" s="1">
        <v>200379</v>
      </c>
      <c r="K184" s="1" t="s">
        <v>106</v>
      </c>
      <c r="L184" s="19">
        <v>37271.666666666664</v>
      </c>
      <c r="M184" s="1" t="s">
        <v>31</v>
      </c>
      <c r="N184" s="1" t="s">
        <v>57</v>
      </c>
      <c r="O184" s="1" t="s">
        <v>48</v>
      </c>
      <c r="P184" s="20">
        <v>200379</v>
      </c>
      <c r="Q184" s="1" t="s">
        <v>60</v>
      </c>
      <c r="R184" s="1" t="s">
        <v>16</v>
      </c>
      <c r="S184" s="1" t="s">
        <v>43</v>
      </c>
      <c r="T184" s="18">
        <f>IFERROR(VLOOKUP(A184,'[1]For Report Q-2 '!$A$2:$T$3476,20,0),"-")</f>
        <v>1.9990000000000001E-2</v>
      </c>
      <c r="U184" s="55">
        <f>IFERROR(VLOOKUP(A184,'[1]For Report Q-2 '!$A$2:$U$3476,21,0),"-")</f>
        <v>0</v>
      </c>
      <c r="V184" s="2" t="str">
        <f>IFERROR(VLOOKUP(A184,'[1]For Report Q-2 '!$A$2:$V$3476,22,0),"-")</f>
        <v>-</v>
      </c>
      <c r="W184" s="1">
        <f>IFERROR(VLOOKUP(A184,'[1]For Report Q-2 '!$A$2:$W$3476,23,0),"-")</f>
        <v>0</v>
      </c>
      <c r="X184" s="1"/>
      <c r="Y184" s="1"/>
      <c r="Z184" s="2" t="str">
        <f>IFERROR(VLOOKUP(A184,'[1]For Report Q-2 '!$A$2:$Z$3476,26,0),"-")</f>
        <v>-</v>
      </c>
      <c r="AA184" s="1" t="str">
        <f>IFERROR(VLOOKUP(A184,'[1]For Report Q-2 '!$A$2:$AH$3476,27,0),"-")</f>
        <v>-</v>
      </c>
      <c r="AB184" s="1" t="str">
        <f>IFERROR(VLOOKUP(A184,'[1]For Report Q-2 '!$A$2:$AH$3476,28,0),"-")</f>
        <v>-</v>
      </c>
      <c r="AC184" s="2" t="str">
        <f>IFERROR(VLOOKUP(A184,'[1]For Report Q-2 '!$A$2:$AH$3476,29,0),"-")</f>
        <v>-</v>
      </c>
      <c r="AD184" s="2" t="str">
        <f>IFERROR(VLOOKUP(A184,'[1]For Report Q-2 '!$A$2:$AH$3476,30,0),"-")</f>
        <v>-</v>
      </c>
      <c r="AE184" s="1" t="str">
        <f>IFERROR(VLOOKUP(A184,'[1]For Report Q-2 '!$A$2:$AH$3476,31,0),"-")</f>
        <v>-</v>
      </c>
      <c r="AF184" s="1" t="str">
        <f>IFERROR(VLOOKUP(A184,'[1]For Report Q-2 '!$A$2:$AH$3476,32,0),"-")</f>
        <v>-</v>
      </c>
      <c r="AG184" s="2" t="str">
        <f>IFERROR(VLOOKUP(A184,'[1]For Report Q-2 '!$A$2:$AH$3476,33,0),"-")</f>
        <v>-</v>
      </c>
      <c r="AH184" s="1" t="str">
        <f t="shared" si="2"/>
        <v>--</v>
      </c>
      <c r="AI184" t="e">
        <v>#N/A</v>
      </c>
      <c r="AJ184" t="e">
        <v>#N/A</v>
      </c>
      <c r="AK184" t="e">
        <v>#N/A</v>
      </c>
    </row>
    <row r="185" spans="1:37" x14ac:dyDescent="0.25">
      <c r="A185" s="15">
        <v>2333888</v>
      </c>
      <c r="B185" s="15" t="s">
        <v>106</v>
      </c>
      <c r="C185" s="16">
        <v>44903</v>
      </c>
      <c r="D185" s="15" t="s">
        <v>56</v>
      </c>
      <c r="E185" s="1" t="s">
        <v>57</v>
      </c>
      <c r="F185" s="15" t="s">
        <v>30</v>
      </c>
      <c r="G185" s="1" t="s">
        <v>56</v>
      </c>
      <c r="H185" s="17">
        <v>1998</v>
      </c>
      <c r="I185" s="18">
        <v>1.9980000000000001E-2</v>
      </c>
      <c r="J185" s="1">
        <v>200379</v>
      </c>
      <c r="K185" s="1" t="s">
        <v>106</v>
      </c>
      <c r="L185" s="19">
        <v>37271.666666666664</v>
      </c>
      <c r="M185" s="1" t="s">
        <v>31</v>
      </c>
      <c r="N185" s="1" t="s">
        <v>57</v>
      </c>
      <c r="O185" s="1" t="s">
        <v>59</v>
      </c>
      <c r="P185" s="20">
        <v>200379</v>
      </c>
      <c r="Q185" s="1" t="s">
        <v>60</v>
      </c>
      <c r="R185" s="1" t="s">
        <v>16</v>
      </c>
      <c r="S185" s="1" t="s">
        <v>43</v>
      </c>
      <c r="T185" s="18">
        <f>IFERROR(VLOOKUP(A185,'[1]For Report Q-2 '!$A$2:$T$3476,20,0),"-")</f>
        <v>1.9980000000000001E-2</v>
      </c>
      <c r="U185" s="55">
        <f>IFERROR(VLOOKUP(A185,'[1]For Report Q-2 '!$A$2:$U$3476,21,0),"-")</f>
        <v>0</v>
      </c>
      <c r="V185" s="2" t="str">
        <f>IFERROR(VLOOKUP(A185,'[1]For Report Q-2 '!$A$2:$V$3476,22,0),"-")</f>
        <v>-</v>
      </c>
      <c r="W185" s="1">
        <f>IFERROR(VLOOKUP(A185,'[1]For Report Q-2 '!$A$2:$W$3476,23,0),"-")</f>
        <v>0</v>
      </c>
      <c r="X185" s="1"/>
      <c r="Y185" s="1"/>
      <c r="Z185" s="2" t="str">
        <f>IFERROR(VLOOKUP(A185,'[1]For Report Q-2 '!$A$2:$Z$3476,26,0),"-")</f>
        <v>-</v>
      </c>
      <c r="AA185" s="1" t="str">
        <f>IFERROR(VLOOKUP(A185,'[1]For Report Q-2 '!$A$2:$AH$3476,27,0),"-")</f>
        <v>-</v>
      </c>
      <c r="AB185" s="1" t="str">
        <f>IFERROR(VLOOKUP(A185,'[1]For Report Q-2 '!$A$2:$AH$3476,28,0),"-")</f>
        <v>-</v>
      </c>
      <c r="AC185" s="2" t="str">
        <f>IFERROR(VLOOKUP(A185,'[1]For Report Q-2 '!$A$2:$AH$3476,29,0),"-")</f>
        <v>-</v>
      </c>
      <c r="AD185" s="2" t="str">
        <f>IFERROR(VLOOKUP(A185,'[1]For Report Q-2 '!$A$2:$AH$3476,30,0),"-")</f>
        <v>-</v>
      </c>
      <c r="AE185" s="1" t="str">
        <f>IFERROR(VLOOKUP(A185,'[1]For Report Q-2 '!$A$2:$AH$3476,31,0),"-")</f>
        <v>-</v>
      </c>
      <c r="AF185" s="1" t="str">
        <f>IFERROR(VLOOKUP(A185,'[1]For Report Q-2 '!$A$2:$AH$3476,32,0),"-")</f>
        <v>-</v>
      </c>
      <c r="AG185" s="2" t="str">
        <f>IFERROR(VLOOKUP(A185,'[1]For Report Q-2 '!$A$2:$AH$3476,33,0),"-")</f>
        <v>-</v>
      </c>
      <c r="AH185" s="1" t="str">
        <f t="shared" si="2"/>
        <v>--</v>
      </c>
      <c r="AI185" t="e">
        <v>#N/A</v>
      </c>
      <c r="AJ185" t="e">
        <v>#N/A</v>
      </c>
      <c r="AK185" t="e">
        <v>#N/A</v>
      </c>
    </row>
    <row r="186" spans="1:37" x14ac:dyDescent="0.25">
      <c r="A186" s="15">
        <v>2342931</v>
      </c>
      <c r="B186" s="15" t="s">
        <v>106</v>
      </c>
      <c r="C186" s="16">
        <v>45239</v>
      </c>
      <c r="D186" s="15" t="s">
        <v>56</v>
      </c>
      <c r="E186" s="1" t="s">
        <v>57</v>
      </c>
      <c r="F186" s="15" t="s">
        <v>30</v>
      </c>
      <c r="G186" s="1" t="s">
        <v>56</v>
      </c>
      <c r="H186" s="17">
        <v>1899</v>
      </c>
      <c r="I186" s="18">
        <v>1.899E-2</v>
      </c>
      <c r="J186" s="1">
        <v>200379</v>
      </c>
      <c r="K186" s="1" t="s">
        <v>106</v>
      </c>
      <c r="L186" s="19">
        <v>37271.666666666664</v>
      </c>
      <c r="M186" s="1" t="s">
        <v>31</v>
      </c>
      <c r="N186" s="1" t="s">
        <v>57</v>
      </c>
      <c r="O186" s="1" t="s">
        <v>59</v>
      </c>
      <c r="P186" s="20">
        <v>200379</v>
      </c>
      <c r="Q186" s="1" t="s">
        <v>60</v>
      </c>
      <c r="R186" s="1" t="s">
        <v>16</v>
      </c>
      <c r="S186" s="1" t="s">
        <v>43</v>
      </c>
      <c r="T186" s="18">
        <f>IFERROR(VLOOKUP(A186,'[1]For Report Q-2 '!$A$2:$T$3476,20,0),"-")</f>
        <v>1.899E-2</v>
      </c>
      <c r="U186" s="55">
        <f>IFERROR(VLOOKUP(A186,'[1]For Report Q-2 '!$A$2:$U$3476,21,0),"-")</f>
        <v>0</v>
      </c>
      <c r="V186" s="2" t="str">
        <f>IFERROR(VLOOKUP(A186,'[1]For Report Q-2 '!$A$2:$V$3476,22,0),"-")</f>
        <v>-</v>
      </c>
      <c r="W186" s="1">
        <f>IFERROR(VLOOKUP(A186,'[1]For Report Q-2 '!$A$2:$W$3476,23,0),"-")</f>
        <v>0</v>
      </c>
      <c r="X186" s="1"/>
      <c r="Y186" s="1"/>
      <c r="Z186" s="2" t="str">
        <f>IFERROR(VLOOKUP(A186,'[1]For Report Q-2 '!$A$2:$Z$3476,26,0),"-")</f>
        <v>-</v>
      </c>
      <c r="AA186" s="1" t="str">
        <f>IFERROR(VLOOKUP(A186,'[1]For Report Q-2 '!$A$2:$AH$3476,27,0),"-")</f>
        <v>-</v>
      </c>
      <c r="AB186" s="1" t="str">
        <f>IFERROR(VLOOKUP(A186,'[1]For Report Q-2 '!$A$2:$AH$3476,28,0),"-")</f>
        <v>-</v>
      </c>
      <c r="AC186" s="2" t="str">
        <f>IFERROR(VLOOKUP(A186,'[1]For Report Q-2 '!$A$2:$AH$3476,29,0),"-")</f>
        <v>-</v>
      </c>
      <c r="AD186" s="2" t="str">
        <f>IFERROR(VLOOKUP(A186,'[1]For Report Q-2 '!$A$2:$AH$3476,30,0),"-")</f>
        <v>-</v>
      </c>
      <c r="AE186" s="1" t="str">
        <f>IFERROR(VLOOKUP(A186,'[1]For Report Q-2 '!$A$2:$AH$3476,31,0),"-")</f>
        <v>-</v>
      </c>
      <c r="AF186" s="1" t="str">
        <f>IFERROR(VLOOKUP(A186,'[1]For Report Q-2 '!$A$2:$AH$3476,32,0),"-")</f>
        <v>-</v>
      </c>
      <c r="AG186" s="2" t="str">
        <f>IFERROR(VLOOKUP(A186,'[1]For Report Q-2 '!$A$2:$AH$3476,33,0),"-")</f>
        <v>-</v>
      </c>
      <c r="AH186" s="1" t="str">
        <f t="shared" si="2"/>
        <v>--</v>
      </c>
      <c r="AI186" t="e">
        <v>#N/A</v>
      </c>
      <c r="AJ186" t="e">
        <v>#N/A</v>
      </c>
      <c r="AK186" t="e">
        <v>#N/A</v>
      </c>
    </row>
    <row r="187" spans="1:37" x14ac:dyDescent="0.25">
      <c r="A187" s="15">
        <v>2345106</v>
      </c>
      <c r="B187" s="15" t="s">
        <v>106</v>
      </c>
      <c r="C187" s="16">
        <v>45411</v>
      </c>
      <c r="D187" s="15" t="s">
        <v>44</v>
      </c>
      <c r="E187" s="1" t="s">
        <v>29</v>
      </c>
      <c r="F187" s="15" t="s">
        <v>30</v>
      </c>
      <c r="G187" s="1" t="s">
        <v>44</v>
      </c>
      <c r="H187" s="17">
        <v>4999</v>
      </c>
      <c r="I187" s="18">
        <v>4.999E-2</v>
      </c>
      <c r="J187" s="1">
        <v>200379</v>
      </c>
      <c r="K187" s="1" t="s">
        <v>106</v>
      </c>
      <c r="L187" s="19">
        <v>37271.666666666664</v>
      </c>
      <c r="M187" s="1" t="s">
        <v>31</v>
      </c>
      <c r="N187" s="1" t="s">
        <v>29</v>
      </c>
      <c r="O187" s="1" t="s">
        <v>48</v>
      </c>
      <c r="P187" s="20">
        <v>200379</v>
      </c>
      <c r="Q187" s="1" t="s">
        <v>60</v>
      </c>
      <c r="R187" s="1" t="s">
        <v>16</v>
      </c>
      <c r="S187" s="1" t="s">
        <v>43</v>
      </c>
      <c r="T187" s="18">
        <f>IFERROR(VLOOKUP(A187,'[1]For Report Q-2 '!$A$2:$T$3476,20,0),"-")</f>
        <v>4.999E-2</v>
      </c>
      <c r="U187" s="55">
        <f>IFERROR(VLOOKUP(A187,'[1]For Report Q-2 '!$A$2:$U$3476,21,0),"-")</f>
        <v>0</v>
      </c>
      <c r="V187" s="2" t="str">
        <f>IFERROR(VLOOKUP(A187,'[1]For Report Q-2 '!$A$2:$V$3476,22,0),"-")</f>
        <v>-</v>
      </c>
      <c r="W187" s="1">
        <f>IFERROR(VLOOKUP(A187,'[1]For Report Q-2 '!$A$2:$W$3476,23,0),"-")</f>
        <v>0</v>
      </c>
      <c r="X187" s="1"/>
      <c r="Y187" s="1"/>
      <c r="Z187" s="2" t="str">
        <f>IFERROR(VLOOKUP(A187,'[1]For Report Q-2 '!$A$2:$Z$3476,26,0),"-")</f>
        <v>-</v>
      </c>
      <c r="AA187" s="1" t="str">
        <f>IFERROR(VLOOKUP(A187,'[1]For Report Q-2 '!$A$2:$AH$3476,27,0),"-")</f>
        <v>-</v>
      </c>
      <c r="AB187" s="1" t="str">
        <f>IFERROR(VLOOKUP(A187,'[1]For Report Q-2 '!$A$2:$AH$3476,28,0),"-")</f>
        <v>-</v>
      </c>
      <c r="AC187" s="2" t="str">
        <f>IFERROR(VLOOKUP(A187,'[1]For Report Q-2 '!$A$2:$AH$3476,29,0),"-")</f>
        <v>-</v>
      </c>
      <c r="AD187" s="2" t="str">
        <f>IFERROR(VLOOKUP(A187,'[1]For Report Q-2 '!$A$2:$AH$3476,30,0),"-")</f>
        <v>-</v>
      </c>
      <c r="AE187" s="1" t="str">
        <f>IFERROR(VLOOKUP(A187,'[1]For Report Q-2 '!$A$2:$AH$3476,31,0),"-")</f>
        <v>-</v>
      </c>
      <c r="AF187" s="1" t="str">
        <f>IFERROR(VLOOKUP(A187,'[1]For Report Q-2 '!$A$2:$AH$3476,32,0),"-")</f>
        <v>-</v>
      </c>
      <c r="AG187" s="2" t="str">
        <f>IFERROR(VLOOKUP(A187,'[1]For Report Q-2 '!$A$2:$AH$3476,33,0),"-")</f>
        <v>-</v>
      </c>
      <c r="AH187" s="1" t="str">
        <f t="shared" si="2"/>
        <v>--</v>
      </c>
      <c r="AI187" t="e">
        <v>#N/A</v>
      </c>
      <c r="AJ187" t="e">
        <v>#N/A</v>
      </c>
      <c r="AK187" t="e">
        <v>#N/A</v>
      </c>
    </row>
    <row r="188" spans="1:37" x14ac:dyDescent="0.25">
      <c r="A188" s="15">
        <v>2346866</v>
      </c>
      <c r="B188" s="15" t="s">
        <v>106</v>
      </c>
      <c r="C188" s="16">
        <v>45513</v>
      </c>
      <c r="D188" s="15" t="s">
        <v>44</v>
      </c>
      <c r="E188" s="1" t="s">
        <v>57</v>
      </c>
      <c r="F188" s="15" t="s">
        <v>30</v>
      </c>
      <c r="G188" s="1" t="s">
        <v>44</v>
      </c>
      <c r="H188" s="17">
        <v>1899</v>
      </c>
      <c r="I188" s="18">
        <v>1.899E-2</v>
      </c>
      <c r="J188" s="1">
        <v>200379</v>
      </c>
      <c r="K188" s="1" t="s">
        <v>106</v>
      </c>
      <c r="L188" s="19">
        <v>37271.666666666664</v>
      </c>
      <c r="M188" s="1" t="s">
        <v>31</v>
      </c>
      <c r="N188" s="1" t="s">
        <v>57</v>
      </c>
      <c r="O188" s="1" t="s">
        <v>48</v>
      </c>
      <c r="P188" s="20">
        <v>200379</v>
      </c>
      <c r="Q188" s="1" t="s">
        <v>60</v>
      </c>
      <c r="R188" s="1" t="s">
        <v>16</v>
      </c>
      <c r="S188" s="1" t="s">
        <v>43</v>
      </c>
      <c r="T188" s="18">
        <f>IFERROR(VLOOKUP(A188,'[1]For Report Q-2 '!$A$2:$T$3476,20,0),"-")</f>
        <v>1.899E-2</v>
      </c>
      <c r="U188" s="55">
        <f>IFERROR(VLOOKUP(A188,'[1]For Report Q-2 '!$A$2:$U$3476,21,0),"-")</f>
        <v>0</v>
      </c>
      <c r="V188" s="2" t="str">
        <f>IFERROR(VLOOKUP(A188,'[1]For Report Q-2 '!$A$2:$V$3476,22,0),"-")</f>
        <v>-</v>
      </c>
      <c r="W188" s="1">
        <f>IFERROR(VLOOKUP(A188,'[1]For Report Q-2 '!$A$2:$W$3476,23,0),"-")</f>
        <v>0</v>
      </c>
      <c r="X188" s="1"/>
      <c r="Y188" s="1"/>
      <c r="Z188" s="2" t="str">
        <f>IFERROR(VLOOKUP(A188,'[1]For Report Q-2 '!$A$2:$Z$3476,26,0),"-")</f>
        <v>-</v>
      </c>
      <c r="AA188" s="1" t="str">
        <f>IFERROR(VLOOKUP(A188,'[1]For Report Q-2 '!$A$2:$AH$3476,27,0),"-")</f>
        <v>-</v>
      </c>
      <c r="AB188" s="1" t="str">
        <f>IFERROR(VLOOKUP(A188,'[1]For Report Q-2 '!$A$2:$AH$3476,28,0),"-")</f>
        <v>-</v>
      </c>
      <c r="AC188" s="2" t="str">
        <f>IFERROR(VLOOKUP(A188,'[1]For Report Q-2 '!$A$2:$AH$3476,29,0),"-")</f>
        <v>-</v>
      </c>
      <c r="AD188" s="2" t="str">
        <f>IFERROR(VLOOKUP(A188,'[1]For Report Q-2 '!$A$2:$AH$3476,30,0),"-")</f>
        <v>-</v>
      </c>
      <c r="AE188" s="1" t="str">
        <f>IFERROR(VLOOKUP(A188,'[1]For Report Q-2 '!$A$2:$AH$3476,31,0),"-")</f>
        <v>-</v>
      </c>
      <c r="AF188" s="1" t="str">
        <f>IFERROR(VLOOKUP(A188,'[1]For Report Q-2 '!$A$2:$AH$3476,32,0),"-")</f>
        <v>-</v>
      </c>
      <c r="AG188" s="2" t="str">
        <f>IFERROR(VLOOKUP(A188,'[1]For Report Q-2 '!$A$2:$AH$3476,33,0),"-")</f>
        <v>-</v>
      </c>
      <c r="AH188" s="1" t="str">
        <f t="shared" si="2"/>
        <v>--</v>
      </c>
      <c r="AI188" t="e">
        <v>#N/A</v>
      </c>
      <c r="AJ188" t="e">
        <v>#N/A</v>
      </c>
      <c r="AK188" t="e">
        <v>#N/A</v>
      </c>
    </row>
    <row r="189" spans="1:37" x14ac:dyDescent="0.25">
      <c r="A189" s="15">
        <v>2347570</v>
      </c>
      <c r="B189" s="15" t="s">
        <v>106</v>
      </c>
      <c r="C189" s="16">
        <v>45626</v>
      </c>
      <c r="D189" s="15" t="s">
        <v>56</v>
      </c>
      <c r="E189" s="1" t="s">
        <v>57</v>
      </c>
      <c r="F189" s="15" t="s">
        <v>30</v>
      </c>
      <c r="G189" s="1" t="s">
        <v>56</v>
      </c>
      <c r="H189" s="17">
        <v>1699</v>
      </c>
      <c r="I189" s="18">
        <v>1.6990000000000002E-2</v>
      </c>
      <c r="J189" s="1">
        <v>200379</v>
      </c>
      <c r="K189" s="1" t="s">
        <v>106</v>
      </c>
      <c r="L189" s="19">
        <v>37271.666666666664</v>
      </c>
      <c r="M189" s="1" t="s">
        <v>31</v>
      </c>
      <c r="N189" s="1" t="s">
        <v>57</v>
      </c>
      <c r="O189" s="1" t="s">
        <v>59</v>
      </c>
      <c r="P189" s="20">
        <v>200379</v>
      </c>
      <c r="Q189" s="1" t="s">
        <v>60</v>
      </c>
      <c r="R189" s="1" t="s">
        <v>16</v>
      </c>
      <c r="S189" s="1" t="s">
        <v>43</v>
      </c>
      <c r="T189" s="18">
        <f>IFERROR(VLOOKUP(A189,'[1]For Report Q-2 '!$A$2:$T$3476,20,0),"-")</f>
        <v>1.6990000000000002E-2</v>
      </c>
      <c r="U189" s="55">
        <f>IFERROR(VLOOKUP(A189,'[1]For Report Q-2 '!$A$2:$U$3476,21,0),"-")</f>
        <v>0</v>
      </c>
      <c r="V189" s="2" t="str">
        <f>IFERROR(VLOOKUP(A189,'[1]For Report Q-2 '!$A$2:$V$3476,22,0),"-")</f>
        <v>-</v>
      </c>
      <c r="W189" s="1">
        <f>IFERROR(VLOOKUP(A189,'[1]For Report Q-2 '!$A$2:$W$3476,23,0),"-")</f>
        <v>0</v>
      </c>
      <c r="X189" s="1"/>
      <c r="Y189" s="1"/>
      <c r="Z189" s="2" t="str">
        <f>IFERROR(VLOOKUP(A189,'[1]For Report Q-2 '!$A$2:$Z$3476,26,0),"-")</f>
        <v>-</v>
      </c>
      <c r="AA189" s="1" t="str">
        <f>IFERROR(VLOOKUP(A189,'[1]For Report Q-2 '!$A$2:$AH$3476,27,0),"-")</f>
        <v>-</v>
      </c>
      <c r="AB189" s="1" t="str">
        <f>IFERROR(VLOOKUP(A189,'[1]For Report Q-2 '!$A$2:$AH$3476,28,0),"-")</f>
        <v>-</v>
      </c>
      <c r="AC189" s="2" t="str">
        <f>IFERROR(VLOOKUP(A189,'[1]For Report Q-2 '!$A$2:$AH$3476,29,0),"-")</f>
        <v>-</v>
      </c>
      <c r="AD189" s="2" t="str">
        <f>IFERROR(VLOOKUP(A189,'[1]For Report Q-2 '!$A$2:$AH$3476,30,0),"-")</f>
        <v>-</v>
      </c>
      <c r="AE189" s="1" t="str">
        <f>IFERROR(VLOOKUP(A189,'[1]For Report Q-2 '!$A$2:$AH$3476,31,0),"-")</f>
        <v>-</v>
      </c>
      <c r="AF189" s="1" t="str">
        <f>IFERROR(VLOOKUP(A189,'[1]For Report Q-2 '!$A$2:$AH$3476,32,0),"-")</f>
        <v>-</v>
      </c>
      <c r="AG189" s="2" t="str">
        <f>IFERROR(VLOOKUP(A189,'[1]For Report Q-2 '!$A$2:$AH$3476,33,0),"-")</f>
        <v>-</v>
      </c>
      <c r="AH189" s="1" t="str">
        <f t="shared" si="2"/>
        <v>--</v>
      </c>
      <c r="AI189" t="e">
        <v>#N/A</v>
      </c>
      <c r="AJ189" t="e">
        <v>#N/A</v>
      </c>
      <c r="AK189" t="e">
        <v>#N/A</v>
      </c>
    </row>
    <row r="190" spans="1:37" x14ac:dyDescent="0.25">
      <c r="A190" s="15">
        <v>2347792</v>
      </c>
      <c r="B190" s="15" t="s">
        <v>106</v>
      </c>
      <c r="C190" s="16">
        <v>45712</v>
      </c>
      <c r="D190" s="15" t="s">
        <v>44</v>
      </c>
      <c r="E190" s="1" t="s">
        <v>29</v>
      </c>
      <c r="F190" s="15" t="s">
        <v>30</v>
      </c>
      <c r="G190" s="1" t="s">
        <v>44</v>
      </c>
      <c r="H190" s="17">
        <v>7713</v>
      </c>
      <c r="I190" s="18">
        <v>7.7130000000000004E-2</v>
      </c>
      <c r="J190" s="1">
        <v>200379</v>
      </c>
      <c r="K190" s="1" t="s">
        <v>106</v>
      </c>
      <c r="L190" s="19">
        <v>37271.666666666664</v>
      </c>
      <c r="M190" s="1" t="s">
        <v>31</v>
      </c>
      <c r="N190" s="1" t="s">
        <v>29</v>
      </c>
      <c r="O190" s="1" t="s">
        <v>48</v>
      </c>
      <c r="P190" s="20">
        <v>200379</v>
      </c>
      <c r="Q190" s="1" t="s">
        <v>60</v>
      </c>
      <c r="R190" s="1" t="s">
        <v>16</v>
      </c>
      <c r="S190" s="1" t="s">
        <v>43</v>
      </c>
      <c r="T190" s="18">
        <f>IFERROR(VLOOKUP(A190,'[1]For Report Q-2 '!$A$2:$T$3476,20,0),"-")</f>
        <v>7.7130000000000004E-2</v>
      </c>
      <c r="U190" s="55">
        <f>IFERROR(VLOOKUP(A190,'[1]For Report Q-2 '!$A$2:$U$3476,21,0),"-")</f>
        <v>0</v>
      </c>
      <c r="V190" s="2" t="str">
        <f>IFERROR(VLOOKUP(A190,'[1]For Report Q-2 '!$A$2:$V$3476,22,0),"-")</f>
        <v>-</v>
      </c>
      <c r="W190" s="1">
        <f>IFERROR(VLOOKUP(A190,'[1]For Report Q-2 '!$A$2:$W$3476,23,0),"-")</f>
        <v>0</v>
      </c>
      <c r="X190" s="1"/>
      <c r="Y190" s="1"/>
      <c r="Z190" s="2" t="str">
        <f>IFERROR(VLOOKUP(A190,'[1]For Report Q-2 '!$A$2:$Z$3476,26,0),"-")</f>
        <v>-</v>
      </c>
      <c r="AA190" s="1" t="str">
        <f>IFERROR(VLOOKUP(A190,'[1]For Report Q-2 '!$A$2:$AH$3476,27,0),"-")</f>
        <v>-</v>
      </c>
      <c r="AB190" s="1" t="str">
        <f>IFERROR(VLOOKUP(A190,'[1]For Report Q-2 '!$A$2:$AH$3476,28,0),"-")</f>
        <v>-</v>
      </c>
      <c r="AC190" s="2" t="str">
        <f>IFERROR(VLOOKUP(A190,'[1]For Report Q-2 '!$A$2:$AH$3476,29,0),"-")</f>
        <v>-</v>
      </c>
      <c r="AD190" s="2" t="str">
        <f>IFERROR(VLOOKUP(A190,'[1]For Report Q-2 '!$A$2:$AH$3476,30,0),"-")</f>
        <v>-</v>
      </c>
      <c r="AE190" s="1" t="str">
        <f>IFERROR(VLOOKUP(A190,'[1]For Report Q-2 '!$A$2:$AH$3476,31,0),"-")</f>
        <v>-</v>
      </c>
      <c r="AF190" s="1" t="str">
        <f>IFERROR(VLOOKUP(A190,'[1]For Report Q-2 '!$A$2:$AH$3476,32,0),"-")</f>
        <v>-</v>
      </c>
      <c r="AG190" s="2" t="str">
        <f>IFERROR(VLOOKUP(A190,'[1]For Report Q-2 '!$A$2:$AH$3476,33,0),"-")</f>
        <v>-</v>
      </c>
      <c r="AH190" s="1" t="str">
        <f t="shared" si="2"/>
        <v>--</v>
      </c>
      <c r="AI190" t="e">
        <v>#N/A</v>
      </c>
      <c r="AJ190" t="e">
        <v>#N/A</v>
      </c>
      <c r="AK190" t="e">
        <v>#N/A</v>
      </c>
    </row>
    <row r="191" spans="1:37" x14ac:dyDescent="0.25">
      <c r="A191" s="15">
        <v>9130432</v>
      </c>
      <c r="B191" s="15" t="s">
        <v>106</v>
      </c>
      <c r="C191" s="16">
        <v>45815</v>
      </c>
      <c r="D191" s="15" t="s">
        <v>56</v>
      </c>
      <c r="E191" s="1" t="s">
        <v>45</v>
      </c>
      <c r="F191" s="15" t="s">
        <v>46</v>
      </c>
      <c r="G191" s="1" t="s">
        <v>56</v>
      </c>
      <c r="H191" s="17">
        <v>13166.666666666666</v>
      </c>
      <c r="I191" s="18">
        <v>0.13166666666666665</v>
      </c>
      <c r="J191" s="1">
        <v>200379</v>
      </c>
      <c r="K191" s="1" t="s">
        <v>106</v>
      </c>
      <c r="L191" s="19">
        <v>37271.666666666664</v>
      </c>
      <c r="M191" s="1" t="s">
        <v>31</v>
      </c>
      <c r="N191" s="1" t="s">
        <v>47</v>
      </c>
      <c r="O191" s="1" t="s">
        <v>59</v>
      </c>
      <c r="P191" s="20">
        <v>200379</v>
      </c>
      <c r="Q191" s="1" t="s">
        <v>60</v>
      </c>
      <c r="R191" s="1" t="s">
        <v>16</v>
      </c>
      <c r="S191" s="1" t="s">
        <v>43</v>
      </c>
      <c r="T191" s="18">
        <f>IFERROR(VLOOKUP(A191,'[1]For Report Q-2 '!$A$2:$T$3476,20,0),"-")</f>
        <v>0.13166666666666665</v>
      </c>
      <c r="U191" s="55">
        <f>IFERROR(VLOOKUP(A191,'[1]For Report Q-2 '!$A$2:$U$3476,21,0),"-")</f>
        <v>0</v>
      </c>
      <c r="V191" s="2" t="str">
        <f>IFERROR(VLOOKUP(A191,'[1]For Report Q-2 '!$A$2:$V$3476,22,0),"-")</f>
        <v>-</v>
      </c>
      <c r="W191" s="1">
        <f>IFERROR(VLOOKUP(A191,'[1]For Report Q-2 '!$A$2:$W$3476,23,0),"-")</f>
        <v>0</v>
      </c>
      <c r="X191" s="1"/>
      <c r="Y191" s="1"/>
      <c r="Z191" s="2" t="str">
        <f>IFERROR(VLOOKUP(A191,'[1]For Report Q-2 '!$A$2:$Z$3476,26,0),"-")</f>
        <v>-</v>
      </c>
      <c r="AA191" s="1" t="str">
        <f>IFERROR(VLOOKUP(A191,'[1]For Report Q-2 '!$A$2:$AH$3476,27,0),"-")</f>
        <v>-</v>
      </c>
      <c r="AB191" s="1" t="str">
        <f>IFERROR(VLOOKUP(A191,'[1]For Report Q-2 '!$A$2:$AH$3476,28,0),"-")</f>
        <v>-</v>
      </c>
      <c r="AC191" s="2" t="str">
        <f>IFERROR(VLOOKUP(A191,'[1]For Report Q-2 '!$A$2:$AH$3476,29,0),"-")</f>
        <v>-</v>
      </c>
      <c r="AD191" s="2" t="str">
        <f>IFERROR(VLOOKUP(A191,'[1]For Report Q-2 '!$A$2:$AH$3476,30,0),"-")</f>
        <v>-</v>
      </c>
      <c r="AE191" s="1" t="str">
        <f>IFERROR(VLOOKUP(A191,'[1]For Report Q-2 '!$A$2:$AH$3476,31,0),"-")</f>
        <v>-</v>
      </c>
      <c r="AF191" s="1" t="str">
        <f>IFERROR(VLOOKUP(A191,'[1]For Report Q-2 '!$A$2:$AH$3476,32,0),"-")</f>
        <v>-</v>
      </c>
      <c r="AG191" s="2" t="str">
        <f>IFERROR(VLOOKUP(A191,'[1]For Report Q-2 '!$A$2:$AH$3476,33,0),"-")</f>
        <v>-</v>
      </c>
      <c r="AH191" s="1" t="str">
        <f t="shared" si="2"/>
        <v>--</v>
      </c>
      <c r="AI191" t="e">
        <v>#N/A</v>
      </c>
      <c r="AJ191" t="e">
        <v>#N/A</v>
      </c>
      <c r="AK191" t="e">
        <v>#N/A</v>
      </c>
    </row>
    <row r="192" spans="1:37" x14ac:dyDescent="0.25">
      <c r="A192" s="15">
        <v>200549</v>
      </c>
      <c r="B192" s="15" t="s">
        <v>107</v>
      </c>
      <c r="C192" s="16">
        <v>43487</v>
      </c>
      <c r="D192" s="15" t="s">
        <v>40</v>
      </c>
      <c r="E192" s="1" t="s">
        <v>29</v>
      </c>
      <c r="F192" s="15" t="s">
        <v>30</v>
      </c>
      <c r="G192" s="1" t="s">
        <v>40</v>
      </c>
      <c r="H192" s="17">
        <v>3999</v>
      </c>
      <c r="I192" s="18">
        <v>3.9989999999999998E-2</v>
      </c>
      <c r="J192" s="1">
        <v>200549</v>
      </c>
      <c r="K192" s="1" t="s">
        <v>107</v>
      </c>
      <c r="L192" s="19">
        <v>40392</v>
      </c>
      <c r="M192" s="1" t="s">
        <v>31</v>
      </c>
      <c r="N192" s="1" t="s">
        <v>29</v>
      </c>
      <c r="O192" s="1" t="s">
        <v>50</v>
      </c>
      <c r="P192" s="20">
        <v>200549</v>
      </c>
      <c r="Q192" s="1" t="s">
        <v>51</v>
      </c>
      <c r="R192" s="1" t="s">
        <v>16</v>
      </c>
      <c r="S192" s="1" t="s">
        <v>43</v>
      </c>
      <c r="T192" s="18">
        <f>IFERROR(VLOOKUP(A192,'[1]For Report Q-2 '!$A$2:$T$3476,20,0),"-")</f>
        <v>3.9989999999999998E-2</v>
      </c>
      <c r="U192" s="55">
        <f>IFERROR(VLOOKUP(A192,'[1]For Report Q-2 '!$A$2:$U$3476,21,0),"-")</f>
        <v>0</v>
      </c>
      <c r="V192" s="2" t="str">
        <f>IFERROR(VLOOKUP(A192,'[1]For Report Q-2 '!$A$2:$V$3476,22,0),"-")</f>
        <v>-</v>
      </c>
      <c r="W192" s="1">
        <f>IFERROR(VLOOKUP(A192,'[1]For Report Q-2 '!$A$2:$W$3476,23,0),"-")</f>
        <v>0</v>
      </c>
      <c r="X192" s="1"/>
      <c r="Y192" s="1"/>
      <c r="Z192" s="2" t="str">
        <f>IFERROR(VLOOKUP(A192,'[1]For Report Q-2 '!$A$2:$Z$3476,26,0),"-")</f>
        <v>-</v>
      </c>
      <c r="AA192" s="1" t="str">
        <f>IFERROR(VLOOKUP(A192,'[1]For Report Q-2 '!$A$2:$AH$3476,27,0),"-")</f>
        <v>-</v>
      </c>
      <c r="AB192" s="1" t="str">
        <f>IFERROR(VLOOKUP(A192,'[1]For Report Q-2 '!$A$2:$AH$3476,28,0),"-")</f>
        <v>-</v>
      </c>
      <c r="AC192" s="2" t="str">
        <f>IFERROR(VLOOKUP(A192,'[1]For Report Q-2 '!$A$2:$AH$3476,29,0),"-")</f>
        <v>-</v>
      </c>
      <c r="AD192" s="2" t="str">
        <f>IFERROR(VLOOKUP(A192,'[1]For Report Q-2 '!$A$2:$AH$3476,30,0),"-")</f>
        <v>-</v>
      </c>
      <c r="AE192" s="1" t="str">
        <f>IFERROR(VLOOKUP(A192,'[1]For Report Q-2 '!$A$2:$AH$3476,31,0),"-")</f>
        <v>-</v>
      </c>
      <c r="AF192" s="1" t="str">
        <f>IFERROR(VLOOKUP(A192,'[1]For Report Q-2 '!$A$2:$AH$3476,32,0),"-")</f>
        <v>-</v>
      </c>
      <c r="AG192" s="2" t="str">
        <f>IFERROR(VLOOKUP(A192,'[1]For Report Q-2 '!$A$2:$AH$3476,33,0),"-")</f>
        <v>-</v>
      </c>
      <c r="AH192" s="1" t="str">
        <f t="shared" si="2"/>
        <v>--</v>
      </c>
      <c r="AI192" t="e">
        <v>#N/A</v>
      </c>
      <c r="AJ192" t="e">
        <v>#N/A</v>
      </c>
      <c r="AK192" t="e">
        <v>#N/A</v>
      </c>
    </row>
    <row r="193" spans="1:37" x14ac:dyDescent="0.25">
      <c r="A193" s="15">
        <v>201202</v>
      </c>
      <c r="B193" s="15" t="s">
        <v>107</v>
      </c>
      <c r="C193" s="16">
        <v>43497</v>
      </c>
      <c r="D193" s="15" t="s">
        <v>40</v>
      </c>
      <c r="E193" s="1" t="s">
        <v>57</v>
      </c>
      <c r="F193" s="15" t="s">
        <v>30</v>
      </c>
      <c r="G193" s="1" t="s">
        <v>40</v>
      </c>
      <c r="H193" s="17">
        <v>2999</v>
      </c>
      <c r="I193" s="18">
        <v>2.9989999999999999E-2</v>
      </c>
      <c r="J193" s="1">
        <v>200549</v>
      </c>
      <c r="K193" s="1" t="s">
        <v>107</v>
      </c>
      <c r="L193" s="19">
        <v>40392</v>
      </c>
      <c r="M193" s="1" t="s">
        <v>31</v>
      </c>
      <c r="N193" s="1" t="s">
        <v>57</v>
      </c>
      <c r="O193" s="1" t="s">
        <v>50</v>
      </c>
      <c r="P193" s="20">
        <v>200549</v>
      </c>
      <c r="Q193" s="1" t="s">
        <v>51</v>
      </c>
      <c r="R193" s="1" t="s">
        <v>16</v>
      </c>
      <c r="S193" s="1" t="s">
        <v>43</v>
      </c>
      <c r="T193" s="18">
        <f>IFERROR(VLOOKUP(A193,'[1]For Report Q-2 '!$A$2:$T$3476,20,0),"-")</f>
        <v>2.9989999999999999E-2</v>
      </c>
      <c r="U193" s="55">
        <f>IFERROR(VLOOKUP(A193,'[1]For Report Q-2 '!$A$2:$U$3476,21,0),"-")</f>
        <v>0</v>
      </c>
      <c r="V193" s="2" t="str">
        <f>IFERROR(VLOOKUP(A193,'[1]For Report Q-2 '!$A$2:$V$3476,22,0),"-")</f>
        <v>-</v>
      </c>
      <c r="W193" s="1">
        <f>IFERROR(VLOOKUP(A193,'[1]For Report Q-2 '!$A$2:$W$3476,23,0),"-")</f>
        <v>0</v>
      </c>
      <c r="X193" s="1"/>
      <c r="Y193" s="1"/>
      <c r="Z193" s="2" t="str">
        <f>IFERROR(VLOOKUP(A193,'[1]For Report Q-2 '!$A$2:$Z$3476,26,0),"-")</f>
        <v>-</v>
      </c>
      <c r="AA193" s="1" t="str">
        <f>IFERROR(VLOOKUP(A193,'[1]For Report Q-2 '!$A$2:$AH$3476,27,0),"-")</f>
        <v>-</v>
      </c>
      <c r="AB193" s="1" t="str">
        <f>IFERROR(VLOOKUP(A193,'[1]For Report Q-2 '!$A$2:$AH$3476,28,0),"-")</f>
        <v>-</v>
      </c>
      <c r="AC193" s="2" t="str">
        <f>IFERROR(VLOOKUP(A193,'[1]For Report Q-2 '!$A$2:$AH$3476,29,0),"-")</f>
        <v>-</v>
      </c>
      <c r="AD193" s="2" t="str">
        <f>IFERROR(VLOOKUP(A193,'[1]For Report Q-2 '!$A$2:$AH$3476,30,0),"-")</f>
        <v>-</v>
      </c>
      <c r="AE193" s="1" t="str">
        <f>IFERROR(VLOOKUP(A193,'[1]For Report Q-2 '!$A$2:$AH$3476,31,0),"-")</f>
        <v>-</v>
      </c>
      <c r="AF193" s="1" t="str">
        <f>IFERROR(VLOOKUP(A193,'[1]For Report Q-2 '!$A$2:$AH$3476,32,0),"-")</f>
        <v>-</v>
      </c>
      <c r="AG193" s="2" t="str">
        <f>IFERROR(VLOOKUP(A193,'[1]For Report Q-2 '!$A$2:$AH$3476,33,0),"-")</f>
        <v>-</v>
      </c>
      <c r="AH193" s="1" t="str">
        <f t="shared" si="2"/>
        <v>--</v>
      </c>
      <c r="AI193" t="e">
        <v>#N/A</v>
      </c>
      <c r="AJ193" t="e">
        <v>#N/A</v>
      </c>
      <c r="AK193" t="e">
        <v>#N/A</v>
      </c>
    </row>
    <row r="194" spans="1:37" x14ac:dyDescent="0.25">
      <c r="A194" s="15">
        <v>2331859</v>
      </c>
      <c r="B194" s="15" t="s">
        <v>107</v>
      </c>
      <c r="C194" s="16">
        <v>44848</v>
      </c>
      <c r="D194" s="15" t="s">
        <v>40</v>
      </c>
      <c r="E194" s="1" t="s">
        <v>29</v>
      </c>
      <c r="F194" s="15" t="s">
        <v>30</v>
      </c>
      <c r="G194" s="1" t="s">
        <v>40</v>
      </c>
      <c r="H194" s="17">
        <v>8999</v>
      </c>
      <c r="I194" s="18">
        <v>8.9990000000000001E-2</v>
      </c>
      <c r="J194" s="1">
        <v>200549</v>
      </c>
      <c r="K194" s="1" t="s">
        <v>107</v>
      </c>
      <c r="L194" s="19">
        <v>40392</v>
      </c>
      <c r="M194" s="1" t="s">
        <v>31</v>
      </c>
      <c r="N194" s="1" t="s">
        <v>29</v>
      </c>
      <c r="O194" s="1" t="s">
        <v>50</v>
      </c>
      <c r="P194" s="20">
        <v>200549</v>
      </c>
      <c r="Q194" s="1" t="s">
        <v>51</v>
      </c>
      <c r="R194" s="1" t="s">
        <v>16</v>
      </c>
      <c r="S194" s="1" t="s">
        <v>43</v>
      </c>
      <c r="T194" s="18">
        <f>IFERROR(VLOOKUP(A194,'[1]For Report Q-2 '!$A$2:$T$3476,20,0),"-")</f>
        <v>8.9990000000000001E-2</v>
      </c>
      <c r="U194" s="55">
        <f>IFERROR(VLOOKUP(A194,'[1]For Report Q-2 '!$A$2:$U$3476,21,0),"-")</f>
        <v>0</v>
      </c>
      <c r="V194" s="2" t="str">
        <f>IFERROR(VLOOKUP(A194,'[1]For Report Q-2 '!$A$2:$V$3476,22,0),"-")</f>
        <v>-</v>
      </c>
      <c r="W194" s="1">
        <f>IFERROR(VLOOKUP(A194,'[1]For Report Q-2 '!$A$2:$W$3476,23,0),"-")</f>
        <v>0</v>
      </c>
      <c r="X194" s="1"/>
      <c r="Y194" s="1"/>
      <c r="Z194" s="2" t="str">
        <f>IFERROR(VLOOKUP(A194,'[1]For Report Q-2 '!$A$2:$Z$3476,26,0),"-")</f>
        <v>-</v>
      </c>
      <c r="AA194" s="1" t="str">
        <f>IFERROR(VLOOKUP(A194,'[1]For Report Q-2 '!$A$2:$AH$3476,27,0),"-")</f>
        <v>-</v>
      </c>
      <c r="AB194" s="1" t="str">
        <f>IFERROR(VLOOKUP(A194,'[1]For Report Q-2 '!$A$2:$AH$3476,28,0),"-")</f>
        <v>-</v>
      </c>
      <c r="AC194" s="2" t="str">
        <f>IFERROR(VLOOKUP(A194,'[1]For Report Q-2 '!$A$2:$AH$3476,29,0),"-")</f>
        <v>-</v>
      </c>
      <c r="AD194" s="2" t="str">
        <f>IFERROR(VLOOKUP(A194,'[1]For Report Q-2 '!$A$2:$AH$3476,30,0),"-")</f>
        <v>-</v>
      </c>
      <c r="AE194" s="1" t="str">
        <f>IFERROR(VLOOKUP(A194,'[1]For Report Q-2 '!$A$2:$AH$3476,31,0),"-")</f>
        <v>-</v>
      </c>
      <c r="AF194" s="1" t="str">
        <f>IFERROR(VLOOKUP(A194,'[1]For Report Q-2 '!$A$2:$AH$3476,32,0),"-")</f>
        <v>-</v>
      </c>
      <c r="AG194" s="2" t="str">
        <f>IFERROR(VLOOKUP(A194,'[1]For Report Q-2 '!$A$2:$AH$3476,33,0),"-")</f>
        <v>-</v>
      </c>
      <c r="AH194" s="1" t="str">
        <f t="shared" si="2"/>
        <v>--</v>
      </c>
      <c r="AI194" t="e">
        <v>#N/A</v>
      </c>
      <c r="AJ194" t="e">
        <v>#N/A</v>
      </c>
      <c r="AK194" t="e">
        <v>#N/A</v>
      </c>
    </row>
    <row r="195" spans="1:37" x14ac:dyDescent="0.25">
      <c r="A195" s="15">
        <v>2333392</v>
      </c>
      <c r="B195" s="15" t="s">
        <v>107</v>
      </c>
      <c r="C195" s="16">
        <v>44888</v>
      </c>
      <c r="D195" s="15" t="s">
        <v>40</v>
      </c>
      <c r="E195" s="1" t="s">
        <v>29</v>
      </c>
      <c r="F195" s="15" t="s">
        <v>30</v>
      </c>
      <c r="G195" s="1" t="s">
        <v>40</v>
      </c>
      <c r="H195" s="17">
        <v>6999</v>
      </c>
      <c r="I195" s="18">
        <v>6.9989999999999997E-2</v>
      </c>
      <c r="J195" s="1">
        <v>200549</v>
      </c>
      <c r="K195" s="1" t="s">
        <v>107</v>
      </c>
      <c r="L195" s="19">
        <v>40392</v>
      </c>
      <c r="M195" s="1" t="s">
        <v>31</v>
      </c>
      <c r="N195" s="1" t="s">
        <v>29</v>
      </c>
      <c r="O195" s="1" t="s">
        <v>50</v>
      </c>
      <c r="P195" s="20">
        <v>200549</v>
      </c>
      <c r="Q195" s="1" t="s">
        <v>51</v>
      </c>
      <c r="R195" s="1" t="s">
        <v>16</v>
      </c>
      <c r="S195" s="1" t="s">
        <v>43</v>
      </c>
      <c r="T195" s="18">
        <f>IFERROR(VLOOKUP(A195,'[1]For Report Q-2 '!$A$2:$T$3476,20,0),"-")</f>
        <v>6.9989999999999997E-2</v>
      </c>
      <c r="U195" s="55">
        <f>IFERROR(VLOOKUP(A195,'[1]For Report Q-2 '!$A$2:$U$3476,21,0),"-")</f>
        <v>0</v>
      </c>
      <c r="V195" s="2" t="str">
        <f>IFERROR(VLOOKUP(A195,'[1]For Report Q-2 '!$A$2:$V$3476,22,0),"-")</f>
        <v>-</v>
      </c>
      <c r="W195" s="1">
        <f>IFERROR(VLOOKUP(A195,'[1]For Report Q-2 '!$A$2:$W$3476,23,0),"-")</f>
        <v>0</v>
      </c>
      <c r="X195" s="1"/>
      <c r="Y195" s="1"/>
      <c r="Z195" s="2" t="str">
        <f>IFERROR(VLOOKUP(A195,'[1]For Report Q-2 '!$A$2:$Z$3476,26,0),"-")</f>
        <v>-</v>
      </c>
      <c r="AA195" s="1" t="str">
        <f>IFERROR(VLOOKUP(A195,'[1]For Report Q-2 '!$A$2:$AH$3476,27,0),"-")</f>
        <v>-</v>
      </c>
      <c r="AB195" s="1" t="str">
        <f>IFERROR(VLOOKUP(A195,'[1]For Report Q-2 '!$A$2:$AH$3476,28,0),"-")</f>
        <v>-</v>
      </c>
      <c r="AC195" s="2" t="str">
        <f>IFERROR(VLOOKUP(A195,'[1]For Report Q-2 '!$A$2:$AH$3476,29,0),"-")</f>
        <v>-</v>
      </c>
      <c r="AD195" s="2" t="str">
        <f>IFERROR(VLOOKUP(A195,'[1]For Report Q-2 '!$A$2:$AH$3476,30,0),"-")</f>
        <v>-</v>
      </c>
      <c r="AE195" s="1" t="str">
        <f>IFERROR(VLOOKUP(A195,'[1]For Report Q-2 '!$A$2:$AH$3476,31,0),"-")</f>
        <v>-</v>
      </c>
      <c r="AF195" s="1" t="str">
        <f>IFERROR(VLOOKUP(A195,'[1]For Report Q-2 '!$A$2:$AH$3476,32,0),"-")</f>
        <v>-</v>
      </c>
      <c r="AG195" s="2" t="str">
        <f>IFERROR(VLOOKUP(A195,'[1]For Report Q-2 '!$A$2:$AH$3476,33,0),"-")</f>
        <v>-</v>
      </c>
      <c r="AH195" s="1" t="str">
        <f t="shared" ref="AH195:AH258" si="3">AF195&amp;AB195</f>
        <v>--</v>
      </c>
      <c r="AI195" t="e">
        <v>#N/A</v>
      </c>
      <c r="AJ195" t="e">
        <v>#N/A</v>
      </c>
      <c r="AK195" t="e">
        <v>#N/A</v>
      </c>
    </row>
    <row r="196" spans="1:37" x14ac:dyDescent="0.25">
      <c r="A196" s="15">
        <v>2343279</v>
      </c>
      <c r="B196" s="15" t="s">
        <v>107</v>
      </c>
      <c r="C196" s="16">
        <v>45261</v>
      </c>
      <c r="D196" s="15" t="s">
        <v>40</v>
      </c>
      <c r="E196" s="1" t="s">
        <v>57</v>
      </c>
      <c r="F196" s="15" t="s">
        <v>30</v>
      </c>
      <c r="G196" s="1" t="s">
        <v>40</v>
      </c>
      <c r="H196" s="17">
        <v>3398</v>
      </c>
      <c r="I196" s="18">
        <v>3.3980000000000003E-2</v>
      </c>
      <c r="J196" s="1">
        <v>200549</v>
      </c>
      <c r="K196" s="1" t="s">
        <v>107</v>
      </c>
      <c r="L196" s="19">
        <v>40392</v>
      </c>
      <c r="M196" s="1" t="s">
        <v>31</v>
      </c>
      <c r="N196" s="1" t="s">
        <v>57</v>
      </c>
      <c r="O196" s="1" t="s">
        <v>50</v>
      </c>
      <c r="P196" s="20">
        <v>200549</v>
      </c>
      <c r="Q196" s="1" t="s">
        <v>51</v>
      </c>
      <c r="R196" s="1" t="s">
        <v>16</v>
      </c>
      <c r="S196" s="1" t="s">
        <v>43</v>
      </c>
      <c r="T196" s="18">
        <f>IFERROR(VLOOKUP(A196,'[1]For Report Q-2 '!$A$2:$T$3476,20,0),"-")</f>
        <v>3.3980000000000003E-2</v>
      </c>
      <c r="U196" s="55">
        <f>IFERROR(VLOOKUP(A196,'[1]For Report Q-2 '!$A$2:$U$3476,21,0),"-")</f>
        <v>0</v>
      </c>
      <c r="V196" s="2" t="str">
        <f>IFERROR(VLOOKUP(A196,'[1]For Report Q-2 '!$A$2:$V$3476,22,0),"-")</f>
        <v>-</v>
      </c>
      <c r="W196" s="1">
        <f>IFERROR(VLOOKUP(A196,'[1]For Report Q-2 '!$A$2:$W$3476,23,0),"-")</f>
        <v>0</v>
      </c>
      <c r="X196" s="1"/>
      <c r="Y196" s="1"/>
      <c r="Z196" s="2" t="str">
        <f>IFERROR(VLOOKUP(A196,'[1]For Report Q-2 '!$A$2:$Z$3476,26,0),"-")</f>
        <v>-</v>
      </c>
      <c r="AA196" s="1" t="str">
        <f>IFERROR(VLOOKUP(A196,'[1]For Report Q-2 '!$A$2:$AH$3476,27,0),"-")</f>
        <v>-</v>
      </c>
      <c r="AB196" s="1" t="str">
        <f>IFERROR(VLOOKUP(A196,'[1]For Report Q-2 '!$A$2:$AH$3476,28,0),"-")</f>
        <v>-</v>
      </c>
      <c r="AC196" s="2" t="str">
        <f>IFERROR(VLOOKUP(A196,'[1]For Report Q-2 '!$A$2:$AH$3476,29,0),"-")</f>
        <v>-</v>
      </c>
      <c r="AD196" s="2" t="str">
        <f>IFERROR(VLOOKUP(A196,'[1]For Report Q-2 '!$A$2:$AH$3476,30,0),"-")</f>
        <v>-</v>
      </c>
      <c r="AE196" s="1" t="str">
        <f>IFERROR(VLOOKUP(A196,'[1]For Report Q-2 '!$A$2:$AH$3476,31,0),"-")</f>
        <v>-</v>
      </c>
      <c r="AF196" s="1" t="str">
        <f>IFERROR(VLOOKUP(A196,'[1]For Report Q-2 '!$A$2:$AH$3476,32,0),"-")</f>
        <v>-</v>
      </c>
      <c r="AG196" s="2" t="str">
        <f>IFERROR(VLOOKUP(A196,'[1]For Report Q-2 '!$A$2:$AH$3476,33,0),"-")</f>
        <v>-</v>
      </c>
      <c r="AH196" s="1" t="str">
        <f t="shared" si="3"/>
        <v>--</v>
      </c>
      <c r="AI196" t="e">
        <v>#N/A</v>
      </c>
      <c r="AJ196" t="e">
        <v>#N/A</v>
      </c>
      <c r="AK196" t="e">
        <v>#N/A</v>
      </c>
    </row>
    <row r="197" spans="1:37" x14ac:dyDescent="0.25">
      <c r="A197" s="15">
        <v>2346307</v>
      </c>
      <c r="B197" s="15" t="s">
        <v>107</v>
      </c>
      <c r="C197" s="16">
        <v>45476</v>
      </c>
      <c r="D197" s="15" t="s">
        <v>40</v>
      </c>
      <c r="E197" s="1" t="s">
        <v>29</v>
      </c>
      <c r="F197" s="15" t="s">
        <v>30</v>
      </c>
      <c r="G197" s="1" t="s">
        <v>40</v>
      </c>
      <c r="H197" s="17">
        <v>4999</v>
      </c>
      <c r="I197" s="18">
        <v>4.999E-2</v>
      </c>
      <c r="J197" s="1">
        <v>200549</v>
      </c>
      <c r="K197" s="1" t="s">
        <v>107</v>
      </c>
      <c r="L197" s="19">
        <v>40392</v>
      </c>
      <c r="M197" s="1" t="s">
        <v>31</v>
      </c>
      <c r="N197" s="1" t="s">
        <v>29</v>
      </c>
      <c r="O197" s="1" t="s">
        <v>50</v>
      </c>
      <c r="P197" s="20">
        <v>200549</v>
      </c>
      <c r="Q197" s="1" t="s">
        <v>51</v>
      </c>
      <c r="R197" s="1" t="s">
        <v>16</v>
      </c>
      <c r="S197" s="1" t="s">
        <v>43</v>
      </c>
      <c r="T197" s="18">
        <f>IFERROR(VLOOKUP(A197,'[1]For Report Q-2 '!$A$2:$T$3476,20,0),"-")</f>
        <v>4.999E-2</v>
      </c>
      <c r="U197" s="55">
        <f>IFERROR(VLOOKUP(A197,'[1]For Report Q-2 '!$A$2:$U$3476,21,0),"-")</f>
        <v>0</v>
      </c>
      <c r="V197" s="2" t="str">
        <f>IFERROR(VLOOKUP(A197,'[1]For Report Q-2 '!$A$2:$V$3476,22,0),"-")</f>
        <v>-</v>
      </c>
      <c r="W197" s="1">
        <f>IFERROR(VLOOKUP(A197,'[1]For Report Q-2 '!$A$2:$W$3476,23,0),"-")</f>
        <v>0</v>
      </c>
      <c r="X197" s="1"/>
      <c r="Y197" s="1"/>
      <c r="Z197" s="2" t="str">
        <f>IFERROR(VLOOKUP(A197,'[1]For Report Q-2 '!$A$2:$Z$3476,26,0),"-")</f>
        <v>-</v>
      </c>
      <c r="AA197" s="1" t="str">
        <f>IFERROR(VLOOKUP(A197,'[1]For Report Q-2 '!$A$2:$AH$3476,27,0),"-")</f>
        <v>-</v>
      </c>
      <c r="AB197" s="1" t="str">
        <f>IFERROR(VLOOKUP(A197,'[1]For Report Q-2 '!$A$2:$AH$3476,28,0),"-")</f>
        <v>-</v>
      </c>
      <c r="AC197" s="2" t="str">
        <f>IFERROR(VLOOKUP(A197,'[1]For Report Q-2 '!$A$2:$AH$3476,29,0),"-")</f>
        <v>-</v>
      </c>
      <c r="AD197" s="2" t="str">
        <f>IFERROR(VLOOKUP(A197,'[1]For Report Q-2 '!$A$2:$AH$3476,30,0),"-")</f>
        <v>-</v>
      </c>
      <c r="AE197" s="1" t="str">
        <f>IFERROR(VLOOKUP(A197,'[1]For Report Q-2 '!$A$2:$AH$3476,31,0),"-")</f>
        <v>-</v>
      </c>
      <c r="AF197" s="1" t="str">
        <f>IFERROR(VLOOKUP(A197,'[1]For Report Q-2 '!$A$2:$AH$3476,32,0),"-")</f>
        <v>-</v>
      </c>
      <c r="AG197" s="2" t="str">
        <f>IFERROR(VLOOKUP(A197,'[1]For Report Q-2 '!$A$2:$AH$3476,33,0),"-")</f>
        <v>-</v>
      </c>
      <c r="AH197" s="1" t="str">
        <f t="shared" si="3"/>
        <v>--</v>
      </c>
      <c r="AI197" t="e">
        <v>#N/A</v>
      </c>
      <c r="AJ197" t="e">
        <v>#N/A</v>
      </c>
      <c r="AK197" t="e">
        <v>#N/A</v>
      </c>
    </row>
    <row r="198" spans="1:37" x14ac:dyDescent="0.25">
      <c r="A198" s="15">
        <v>2347763</v>
      </c>
      <c r="B198" s="15" t="s">
        <v>107</v>
      </c>
      <c r="C198" s="16">
        <v>45693</v>
      </c>
      <c r="D198" s="15" t="s">
        <v>40</v>
      </c>
      <c r="E198" s="1" t="s">
        <v>29</v>
      </c>
      <c r="F198" s="15" t="s">
        <v>30</v>
      </c>
      <c r="G198" s="1" t="s">
        <v>40</v>
      </c>
      <c r="H198" s="17">
        <v>8999</v>
      </c>
      <c r="I198" s="18">
        <v>8.9990000000000001E-2</v>
      </c>
      <c r="J198" s="1">
        <v>200549</v>
      </c>
      <c r="K198" s="1" t="s">
        <v>107</v>
      </c>
      <c r="L198" s="19">
        <v>40392</v>
      </c>
      <c r="M198" s="1" t="s">
        <v>31</v>
      </c>
      <c r="N198" s="1" t="s">
        <v>29</v>
      </c>
      <c r="O198" s="1" t="s">
        <v>50</v>
      </c>
      <c r="P198" s="20">
        <v>200549</v>
      </c>
      <c r="Q198" s="1" t="s">
        <v>51</v>
      </c>
      <c r="R198" s="1" t="s">
        <v>16</v>
      </c>
      <c r="S198" s="1" t="s">
        <v>43</v>
      </c>
      <c r="T198" s="18">
        <f>IFERROR(VLOOKUP(A198,'[1]For Report Q-2 '!$A$2:$T$3476,20,0),"-")</f>
        <v>8.9990000000000001E-2</v>
      </c>
      <c r="U198" s="55">
        <f>IFERROR(VLOOKUP(A198,'[1]For Report Q-2 '!$A$2:$U$3476,21,0),"-")</f>
        <v>0</v>
      </c>
      <c r="V198" s="2" t="str">
        <f>IFERROR(VLOOKUP(A198,'[1]For Report Q-2 '!$A$2:$V$3476,22,0),"-")</f>
        <v>-</v>
      </c>
      <c r="W198" s="1">
        <f>IFERROR(VLOOKUP(A198,'[1]For Report Q-2 '!$A$2:$W$3476,23,0),"-")</f>
        <v>0</v>
      </c>
      <c r="X198" s="1"/>
      <c r="Y198" s="1"/>
      <c r="Z198" s="2" t="str">
        <f>IFERROR(VLOOKUP(A198,'[1]For Report Q-2 '!$A$2:$Z$3476,26,0),"-")</f>
        <v>-</v>
      </c>
      <c r="AA198" s="1" t="str">
        <f>IFERROR(VLOOKUP(A198,'[1]For Report Q-2 '!$A$2:$AH$3476,27,0),"-")</f>
        <v>-</v>
      </c>
      <c r="AB198" s="1" t="str">
        <f>IFERROR(VLOOKUP(A198,'[1]For Report Q-2 '!$A$2:$AH$3476,28,0),"-")</f>
        <v>-</v>
      </c>
      <c r="AC198" s="2" t="str">
        <f>IFERROR(VLOOKUP(A198,'[1]For Report Q-2 '!$A$2:$AH$3476,29,0),"-")</f>
        <v>-</v>
      </c>
      <c r="AD198" s="2" t="str">
        <f>IFERROR(VLOOKUP(A198,'[1]For Report Q-2 '!$A$2:$AH$3476,30,0),"-")</f>
        <v>-</v>
      </c>
      <c r="AE198" s="1" t="str">
        <f>IFERROR(VLOOKUP(A198,'[1]For Report Q-2 '!$A$2:$AH$3476,31,0),"-")</f>
        <v>-</v>
      </c>
      <c r="AF198" s="1" t="str">
        <f>IFERROR(VLOOKUP(A198,'[1]For Report Q-2 '!$A$2:$AH$3476,32,0),"-")</f>
        <v>-</v>
      </c>
      <c r="AG198" s="2" t="str">
        <f>IFERROR(VLOOKUP(A198,'[1]For Report Q-2 '!$A$2:$AH$3476,33,0),"-")</f>
        <v>-</v>
      </c>
      <c r="AH198" s="1" t="str">
        <f t="shared" si="3"/>
        <v>--</v>
      </c>
      <c r="AI198" t="e">
        <v>#N/A</v>
      </c>
      <c r="AJ198" t="e">
        <v>#N/A</v>
      </c>
      <c r="AK198" t="e">
        <v>#N/A</v>
      </c>
    </row>
    <row r="199" spans="1:37" x14ac:dyDescent="0.25">
      <c r="A199" s="15">
        <v>201652</v>
      </c>
      <c r="B199" s="15" t="s">
        <v>108</v>
      </c>
      <c r="C199" s="16">
        <v>43511</v>
      </c>
      <c r="D199" s="15" t="s">
        <v>75</v>
      </c>
      <c r="E199" s="1" t="s">
        <v>57</v>
      </c>
      <c r="F199" s="15" t="s">
        <v>30</v>
      </c>
      <c r="G199" s="1" t="s">
        <v>44</v>
      </c>
      <c r="H199" s="17">
        <v>1371</v>
      </c>
      <c r="I199" s="18">
        <v>1.371E-2</v>
      </c>
      <c r="J199" s="1">
        <v>201652</v>
      </c>
      <c r="K199" s="1" t="s">
        <v>108</v>
      </c>
      <c r="L199" s="19">
        <v>43368</v>
      </c>
      <c r="M199" s="1" t="s">
        <v>31</v>
      </c>
      <c r="N199" s="1" t="s">
        <v>57</v>
      </c>
      <c r="O199" s="1" t="s">
        <v>48</v>
      </c>
      <c r="P199" s="20">
        <v>201652</v>
      </c>
      <c r="Q199" s="1" t="s">
        <v>109</v>
      </c>
      <c r="R199" s="1" t="s">
        <v>16</v>
      </c>
      <c r="S199" s="1" t="s">
        <v>80</v>
      </c>
      <c r="T199" s="18">
        <f>IFERROR(VLOOKUP(A199,'[1]For Report Q-2 '!$A$2:$T$3476,20,0),"-")</f>
        <v>1.371E-2</v>
      </c>
      <c r="U199" s="55">
        <f>IFERROR(VLOOKUP(A199,'[1]For Report Q-2 '!$A$2:$U$3476,21,0),"-")</f>
        <v>0</v>
      </c>
      <c r="V199" s="2" t="str">
        <f>IFERROR(VLOOKUP(A199,'[1]For Report Q-2 '!$A$2:$V$3476,22,0),"-")</f>
        <v>-</v>
      </c>
      <c r="W199" s="1">
        <f>IFERROR(VLOOKUP(A199,'[1]For Report Q-2 '!$A$2:$W$3476,23,0),"-")</f>
        <v>0</v>
      </c>
      <c r="X199" s="1"/>
      <c r="Y199" s="1"/>
      <c r="Z199" s="2" t="str">
        <f>IFERROR(VLOOKUP(A199,'[1]For Report Q-2 '!$A$2:$Z$3476,26,0),"-")</f>
        <v>-</v>
      </c>
      <c r="AA199" s="1" t="str">
        <f>IFERROR(VLOOKUP(A199,'[1]For Report Q-2 '!$A$2:$AH$3476,27,0),"-")</f>
        <v>-</v>
      </c>
      <c r="AB199" s="1" t="str">
        <f>IFERROR(VLOOKUP(A199,'[1]For Report Q-2 '!$A$2:$AH$3476,28,0),"-")</f>
        <v>-</v>
      </c>
      <c r="AC199" s="2" t="str">
        <f>IFERROR(VLOOKUP(A199,'[1]For Report Q-2 '!$A$2:$AH$3476,29,0),"-")</f>
        <v>-</v>
      </c>
      <c r="AD199" s="2" t="str">
        <f>IFERROR(VLOOKUP(A199,'[1]For Report Q-2 '!$A$2:$AH$3476,30,0),"-")</f>
        <v>-</v>
      </c>
      <c r="AE199" s="1" t="str">
        <f>IFERROR(VLOOKUP(A199,'[1]For Report Q-2 '!$A$2:$AH$3476,31,0),"-")</f>
        <v>-</v>
      </c>
      <c r="AF199" s="1" t="str">
        <f>IFERROR(VLOOKUP(A199,'[1]For Report Q-2 '!$A$2:$AH$3476,32,0),"-")</f>
        <v>-</v>
      </c>
      <c r="AG199" s="2" t="str">
        <f>IFERROR(VLOOKUP(A199,'[1]For Report Q-2 '!$A$2:$AH$3476,33,0),"-")</f>
        <v>-</v>
      </c>
      <c r="AH199" s="1" t="str">
        <f t="shared" si="3"/>
        <v>--</v>
      </c>
      <c r="AI199" t="e">
        <v>#N/A</v>
      </c>
      <c r="AJ199" t="e">
        <v>#N/A</v>
      </c>
      <c r="AK199" t="e">
        <v>#N/A</v>
      </c>
    </row>
    <row r="200" spans="1:37" x14ac:dyDescent="0.25">
      <c r="A200" s="15">
        <v>228239</v>
      </c>
      <c r="B200" s="15" t="s">
        <v>110</v>
      </c>
      <c r="C200" s="16">
        <v>45894</v>
      </c>
      <c r="D200" s="15" t="s">
        <v>56</v>
      </c>
      <c r="E200" s="1" t="s">
        <v>57</v>
      </c>
      <c r="F200" s="15" t="s">
        <v>30</v>
      </c>
      <c r="G200" s="1" t="s">
        <v>56</v>
      </c>
      <c r="H200" s="17">
        <v>1299</v>
      </c>
      <c r="I200" s="18">
        <v>1.299E-2</v>
      </c>
      <c r="J200" s="1">
        <v>201652</v>
      </c>
      <c r="K200" s="1" t="s">
        <v>108</v>
      </c>
      <c r="L200" s="19">
        <v>43368</v>
      </c>
      <c r="M200" s="1" t="s">
        <v>31</v>
      </c>
      <c r="N200" s="1" t="s">
        <v>57</v>
      </c>
      <c r="O200" s="1" t="s">
        <v>59</v>
      </c>
      <c r="P200" s="20">
        <v>201652</v>
      </c>
      <c r="Q200" s="1" t="s">
        <v>109</v>
      </c>
      <c r="R200" s="1" t="s">
        <v>16</v>
      </c>
      <c r="S200" s="1" t="s">
        <v>80</v>
      </c>
      <c r="T200" s="18">
        <f>IFERROR(VLOOKUP(A200,'[1]For Report Q-2 '!$A$2:$T$3476,20,0),"-")</f>
        <v>1.299E-2</v>
      </c>
      <c r="U200" s="55">
        <f>IFERROR(VLOOKUP(A200,'[1]For Report Q-2 '!$A$2:$U$3476,21,0),"-")</f>
        <v>0</v>
      </c>
      <c r="V200" s="2" t="str">
        <f>IFERROR(VLOOKUP(A200,'[1]For Report Q-2 '!$A$2:$V$3476,22,0),"-")</f>
        <v>-</v>
      </c>
      <c r="W200" s="1">
        <f>IFERROR(VLOOKUP(A200,'[1]For Report Q-2 '!$A$2:$W$3476,23,0),"-")</f>
        <v>0</v>
      </c>
      <c r="X200" s="1"/>
      <c r="Y200" s="1"/>
      <c r="Z200" s="2" t="str">
        <f>IFERROR(VLOOKUP(A200,'[1]For Report Q-2 '!$A$2:$Z$3476,26,0),"-")</f>
        <v>-</v>
      </c>
      <c r="AA200" s="1" t="str">
        <f>IFERROR(VLOOKUP(A200,'[1]For Report Q-2 '!$A$2:$AH$3476,27,0),"-")</f>
        <v>-</v>
      </c>
      <c r="AB200" s="1" t="str">
        <f>IFERROR(VLOOKUP(A200,'[1]For Report Q-2 '!$A$2:$AH$3476,28,0),"-")</f>
        <v>-</v>
      </c>
      <c r="AC200" s="2" t="str">
        <f>IFERROR(VLOOKUP(A200,'[1]For Report Q-2 '!$A$2:$AH$3476,29,0),"-")</f>
        <v>-</v>
      </c>
      <c r="AD200" s="2" t="str">
        <f>IFERROR(VLOOKUP(A200,'[1]For Report Q-2 '!$A$2:$AH$3476,30,0),"-")</f>
        <v>-</v>
      </c>
      <c r="AE200" s="1" t="str">
        <f>IFERROR(VLOOKUP(A200,'[1]For Report Q-2 '!$A$2:$AH$3476,31,0),"-")</f>
        <v>-</v>
      </c>
      <c r="AF200" s="1" t="str">
        <f>IFERROR(VLOOKUP(A200,'[1]For Report Q-2 '!$A$2:$AH$3476,32,0),"-")</f>
        <v>-</v>
      </c>
      <c r="AG200" s="2" t="str">
        <f>IFERROR(VLOOKUP(A200,'[1]For Report Q-2 '!$A$2:$AH$3476,33,0),"-")</f>
        <v>-</v>
      </c>
      <c r="AH200" s="1" t="str">
        <f t="shared" si="3"/>
        <v>--</v>
      </c>
      <c r="AI200" t="e">
        <v>#N/A</v>
      </c>
      <c r="AJ200" t="e">
        <v>#N/A</v>
      </c>
      <c r="AK200" t="e">
        <v>#N/A</v>
      </c>
    </row>
    <row r="201" spans="1:37" x14ac:dyDescent="0.25">
      <c r="A201" s="15">
        <v>228811</v>
      </c>
      <c r="B201" s="15" t="s">
        <v>111</v>
      </c>
      <c r="C201" s="16">
        <v>44245</v>
      </c>
      <c r="D201" s="15" t="s">
        <v>75</v>
      </c>
      <c r="E201" s="1" t="s">
        <v>57</v>
      </c>
      <c r="F201" s="15" t="s">
        <v>30</v>
      </c>
      <c r="G201" s="1" t="s">
        <v>44</v>
      </c>
      <c r="H201" s="17">
        <v>1899</v>
      </c>
      <c r="I201" s="18">
        <v>1.899E-2</v>
      </c>
      <c r="J201" s="1">
        <v>201652</v>
      </c>
      <c r="K201" s="1" t="s">
        <v>108</v>
      </c>
      <c r="L201" s="19">
        <v>43368</v>
      </c>
      <c r="M201" s="1" t="s">
        <v>31</v>
      </c>
      <c r="N201" s="1" t="s">
        <v>57</v>
      </c>
      <c r="O201" s="1" t="s">
        <v>48</v>
      </c>
      <c r="P201" s="20">
        <v>201652</v>
      </c>
      <c r="Q201" s="1" t="s">
        <v>109</v>
      </c>
      <c r="R201" s="1" t="s">
        <v>16</v>
      </c>
      <c r="S201" s="1" t="s">
        <v>80</v>
      </c>
      <c r="T201" s="18">
        <f>IFERROR(VLOOKUP(A201,'[1]For Report Q-2 '!$A$2:$T$3476,20,0),"-")</f>
        <v>1.899E-2</v>
      </c>
      <c r="U201" s="55">
        <f>IFERROR(VLOOKUP(A201,'[1]For Report Q-2 '!$A$2:$U$3476,21,0),"-")</f>
        <v>0</v>
      </c>
      <c r="V201" s="2" t="str">
        <f>IFERROR(VLOOKUP(A201,'[1]For Report Q-2 '!$A$2:$V$3476,22,0),"-")</f>
        <v>-</v>
      </c>
      <c r="W201" s="1">
        <f>IFERROR(VLOOKUP(A201,'[1]For Report Q-2 '!$A$2:$W$3476,23,0),"-")</f>
        <v>0</v>
      </c>
      <c r="X201" s="1"/>
      <c r="Y201" s="1"/>
      <c r="Z201" s="2" t="str">
        <f>IFERROR(VLOOKUP(A201,'[1]For Report Q-2 '!$A$2:$Z$3476,26,0),"-")</f>
        <v>-</v>
      </c>
      <c r="AA201" s="1" t="str">
        <f>IFERROR(VLOOKUP(A201,'[1]For Report Q-2 '!$A$2:$AH$3476,27,0),"-")</f>
        <v>-</v>
      </c>
      <c r="AB201" s="1" t="str">
        <f>IFERROR(VLOOKUP(A201,'[1]For Report Q-2 '!$A$2:$AH$3476,28,0),"-")</f>
        <v>-</v>
      </c>
      <c r="AC201" s="2" t="str">
        <f>IFERROR(VLOOKUP(A201,'[1]For Report Q-2 '!$A$2:$AH$3476,29,0),"-")</f>
        <v>-</v>
      </c>
      <c r="AD201" s="2" t="str">
        <f>IFERROR(VLOOKUP(A201,'[1]For Report Q-2 '!$A$2:$AH$3476,30,0),"-")</f>
        <v>-</v>
      </c>
      <c r="AE201" s="1" t="str">
        <f>IFERROR(VLOOKUP(A201,'[1]For Report Q-2 '!$A$2:$AH$3476,31,0),"-")</f>
        <v>-</v>
      </c>
      <c r="AF201" s="1" t="str">
        <f>IFERROR(VLOOKUP(A201,'[1]For Report Q-2 '!$A$2:$AH$3476,32,0),"-")</f>
        <v>-</v>
      </c>
      <c r="AG201" s="2" t="str">
        <f>IFERROR(VLOOKUP(A201,'[1]For Report Q-2 '!$A$2:$AH$3476,33,0),"-")</f>
        <v>-</v>
      </c>
      <c r="AH201" s="1" t="str">
        <f t="shared" si="3"/>
        <v>--</v>
      </c>
      <c r="AI201" t="e">
        <v>#N/A</v>
      </c>
      <c r="AJ201" t="e">
        <v>#N/A</v>
      </c>
      <c r="AK201" t="e">
        <v>#N/A</v>
      </c>
    </row>
    <row r="202" spans="1:37" x14ac:dyDescent="0.25">
      <c r="A202" s="15">
        <v>2337183</v>
      </c>
      <c r="B202" s="15" t="s">
        <v>110</v>
      </c>
      <c r="C202" s="16">
        <v>46061</v>
      </c>
      <c r="D202" s="15" t="s">
        <v>56</v>
      </c>
      <c r="E202" s="1" t="s">
        <v>57</v>
      </c>
      <c r="F202" s="15" t="s">
        <v>30</v>
      </c>
      <c r="G202" s="1" t="s">
        <v>56</v>
      </c>
      <c r="H202" s="17">
        <v>1299</v>
      </c>
      <c r="I202" s="18">
        <v>1.299E-2</v>
      </c>
      <c r="J202" s="1">
        <v>201652</v>
      </c>
      <c r="K202" s="1" t="s">
        <v>108</v>
      </c>
      <c r="L202" s="19">
        <v>43368</v>
      </c>
      <c r="M202" s="1" t="s">
        <v>31</v>
      </c>
      <c r="N202" s="1" t="s">
        <v>57</v>
      </c>
      <c r="O202" s="1" t="s">
        <v>59</v>
      </c>
      <c r="P202" s="20">
        <v>201652</v>
      </c>
      <c r="Q202" s="1" t="s">
        <v>109</v>
      </c>
      <c r="R202" s="1" t="s">
        <v>16</v>
      </c>
      <c r="S202" s="1" t="s">
        <v>80</v>
      </c>
      <c r="T202" s="18">
        <f>IFERROR(VLOOKUP(A202,'[1]For Report Q-2 '!$A$2:$T$3476,20,0),"-")</f>
        <v>1.299E-2</v>
      </c>
      <c r="U202" s="55">
        <f>IFERROR(VLOOKUP(A202,'[1]For Report Q-2 '!$A$2:$U$3476,21,0),"-")</f>
        <v>0</v>
      </c>
      <c r="V202" s="2" t="str">
        <f>IFERROR(VLOOKUP(A202,'[1]For Report Q-2 '!$A$2:$V$3476,22,0),"-")</f>
        <v>-</v>
      </c>
      <c r="W202" s="1">
        <f>IFERROR(VLOOKUP(A202,'[1]For Report Q-2 '!$A$2:$W$3476,23,0),"-")</f>
        <v>0</v>
      </c>
      <c r="X202" s="1"/>
      <c r="Y202" s="1"/>
      <c r="Z202" s="2" t="str">
        <f>IFERROR(VLOOKUP(A202,'[1]For Report Q-2 '!$A$2:$Z$3476,26,0),"-")</f>
        <v>-</v>
      </c>
      <c r="AA202" s="1" t="str">
        <f>IFERROR(VLOOKUP(A202,'[1]For Report Q-2 '!$A$2:$AH$3476,27,0),"-")</f>
        <v>-</v>
      </c>
      <c r="AB202" s="1" t="str">
        <f>IFERROR(VLOOKUP(A202,'[1]For Report Q-2 '!$A$2:$AH$3476,28,0),"-")</f>
        <v>-</v>
      </c>
      <c r="AC202" s="2" t="str">
        <f>IFERROR(VLOOKUP(A202,'[1]For Report Q-2 '!$A$2:$AH$3476,29,0),"-")</f>
        <v>-</v>
      </c>
      <c r="AD202" s="2" t="str">
        <f>IFERROR(VLOOKUP(A202,'[1]For Report Q-2 '!$A$2:$AH$3476,30,0),"-")</f>
        <v>-</v>
      </c>
      <c r="AE202" s="1" t="str">
        <f>IFERROR(VLOOKUP(A202,'[1]For Report Q-2 '!$A$2:$AH$3476,31,0),"-")</f>
        <v>-</v>
      </c>
      <c r="AF202" s="1" t="str">
        <f>IFERROR(VLOOKUP(A202,'[1]For Report Q-2 '!$A$2:$AH$3476,32,0),"-")</f>
        <v>-</v>
      </c>
      <c r="AG202" s="2" t="str">
        <f>IFERROR(VLOOKUP(A202,'[1]For Report Q-2 '!$A$2:$AH$3476,33,0),"-")</f>
        <v>-</v>
      </c>
      <c r="AH202" s="1" t="str">
        <f t="shared" si="3"/>
        <v>--</v>
      </c>
      <c r="AI202" t="e">
        <v>#N/A</v>
      </c>
      <c r="AJ202" t="e">
        <v>#N/A</v>
      </c>
      <c r="AK202" t="e">
        <v>#N/A</v>
      </c>
    </row>
    <row r="203" spans="1:37" x14ac:dyDescent="0.25">
      <c r="A203" s="15">
        <v>9083720</v>
      </c>
      <c r="B203" s="15" t="s">
        <v>108</v>
      </c>
      <c r="C203" s="16">
        <v>44220</v>
      </c>
      <c r="D203" s="15" t="s">
        <v>40</v>
      </c>
      <c r="E203" s="1" t="s">
        <v>72</v>
      </c>
      <c r="F203" s="15" t="s">
        <v>46</v>
      </c>
      <c r="G203" s="1" t="s">
        <v>40</v>
      </c>
      <c r="H203" s="17">
        <v>37500</v>
      </c>
      <c r="I203" s="18">
        <v>0.375</v>
      </c>
      <c r="J203" s="1">
        <v>201652</v>
      </c>
      <c r="K203" s="1" t="s">
        <v>108</v>
      </c>
      <c r="L203" s="19">
        <v>43368</v>
      </c>
      <c r="M203" s="1" t="s">
        <v>31</v>
      </c>
      <c r="N203" s="1" t="s">
        <v>72</v>
      </c>
      <c r="O203" s="1" t="s">
        <v>50</v>
      </c>
      <c r="P203" s="20">
        <v>201652</v>
      </c>
      <c r="Q203" s="1" t="s">
        <v>109</v>
      </c>
      <c r="R203" s="1" t="s">
        <v>16</v>
      </c>
      <c r="S203" s="1" t="s">
        <v>80</v>
      </c>
      <c r="T203" s="18">
        <f>IFERROR(VLOOKUP(A203,'[1]For Report Q-2 '!$A$2:$T$3476,20,0),"-")</f>
        <v>0.375</v>
      </c>
      <c r="U203" s="55">
        <f>IFERROR(VLOOKUP(A203,'[1]For Report Q-2 '!$A$2:$U$3476,21,0),"-")</f>
        <v>0</v>
      </c>
      <c r="V203" s="2" t="str">
        <f>IFERROR(VLOOKUP(A203,'[1]For Report Q-2 '!$A$2:$V$3476,22,0),"-")</f>
        <v>-</v>
      </c>
      <c r="W203" s="1">
        <f>IFERROR(VLOOKUP(A203,'[1]For Report Q-2 '!$A$2:$W$3476,23,0),"-")</f>
        <v>0</v>
      </c>
      <c r="X203" s="1"/>
      <c r="Y203" s="1"/>
      <c r="Z203" s="2" t="str">
        <f>IFERROR(VLOOKUP(A203,'[1]For Report Q-2 '!$A$2:$Z$3476,26,0),"-")</f>
        <v>-</v>
      </c>
      <c r="AA203" s="1" t="str">
        <f>IFERROR(VLOOKUP(A203,'[1]For Report Q-2 '!$A$2:$AH$3476,27,0),"-")</f>
        <v>-</v>
      </c>
      <c r="AB203" s="1" t="str">
        <f>IFERROR(VLOOKUP(A203,'[1]For Report Q-2 '!$A$2:$AH$3476,28,0),"-")</f>
        <v>-</v>
      </c>
      <c r="AC203" s="2" t="str">
        <f>IFERROR(VLOOKUP(A203,'[1]For Report Q-2 '!$A$2:$AH$3476,29,0),"-")</f>
        <v>-</v>
      </c>
      <c r="AD203" s="2" t="str">
        <f>IFERROR(VLOOKUP(A203,'[1]For Report Q-2 '!$A$2:$AH$3476,30,0),"-")</f>
        <v>-</v>
      </c>
      <c r="AE203" s="1" t="str">
        <f>IFERROR(VLOOKUP(A203,'[1]For Report Q-2 '!$A$2:$AH$3476,31,0),"-")</f>
        <v>-</v>
      </c>
      <c r="AF203" s="1" t="str">
        <f>IFERROR(VLOOKUP(A203,'[1]For Report Q-2 '!$A$2:$AH$3476,32,0),"-")</f>
        <v>-</v>
      </c>
      <c r="AG203" s="2" t="str">
        <f>IFERROR(VLOOKUP(A203,'[1]For Report Q-2 '!$A$2:$AH$3476,33,0),"-")</f>
        <v>-</v>
      </c>
      <c r="AH203" s="1" t="str">
        <f t="shared" si="3"/>
        <v>--</v>
      </c>
      <c r="AI203" t="e">
        <v>#N/A</v>
      </c>
      <c r="AJ203" t="e">
        <v>#N/A</v>
      </c>
      <c r="AK203" t="e">
        <v>#N/A</v>
      </c>
    </row>
    <row r="204" spans="1:37" x14ac:dyDescent="0.25">
      <c r="A204" s="15">
        <v>202484</v>
      </c>
      <c r="B204" s="15" t="s">
        <v>112</v>
      </c>
      <c r="C204" s="16">
        <v>43529</v>
      </c>
      <c r="D204" s="15" t="s">
        <v>28</v>
      </c>
      <c r="E204" s="1" t="s">
        <v>29</v>
      </c>
      <c r="F204" s="15" t="s">
        <v>30</v>
      </c>
      <c r="G204" s="1" t="s">
        <v>28</v>
      </c>
      <c r="H204" s="17">
        <v>1999</v>
      </c>
      <c r="I204" s="18">
        <v>1.9990000000000001E-2</v>
      </c>
      <c r="J204" s="1">
        <v>202484</v>
      </c>
      <c r="K204" s="1" t="s">
        <v>112</v>
      </c>
      <c r="L204" s="19">
        <v>106210</v>
      </c>
      <c r="M204" s="1" t="s">
        <v>67</v>
      </c>
      <c r="N204" s="1" t="s">
        <v>29</v>
      </c>
      <c r="O204" s="1" t="s">
        <v>32</v>
      </c>
      <c r="P204" s="20">
        <v>202484</v>
      </c>
      <c r="Q204" s="1" t="s">
        <v>43</v>
      </c>
      <c r="R204" s="1" t="s">
        <v>89</v>
      </c>
      <c r="S204" s="1" t="s">
        <v>43</v>
      </c>
      <c r="T204" s="18">
        <f>IFERROR(VLOOKUP(A204,'[1]For Report Q-2 '!$A$2:$T$3476,20,0),"-")</f>
        <v>1.9990000000000001E-2</v>
      </c>
      <c r="U204" s="55">
        <f>IFERROR(VLOOKUP(A204,'[1]For Report Q-2 '!$A$2:$U$3476,21,0),"-")</f>
        <v>0</v>
      </c>
      <c r="V204" s="2" t="str">
        <f>IFERROR(VLOOKUP(A204,'[1]For Report Q-2 '!$A$2:$V$3476,22,0),"-")</f>
        <v>-</v>
      </c>
      <c r="W204" s="1">
        <f>IFERROR(VLOOKUP(A204,'[1]For Report Q-2 '!$A$2:$W$3476,23,0),"-")</f>
        <v>0</v>
      </c>
      <c r="X204" s="1"/>
      <c r="Y204" s="1"/>
      <c r="Z204" s="2" t="str">
        <f>IFERROR(VLOOKUP(A204,'[1]For Report Q-2 '!$A$2:$Z$3476,26,0),"-")</f>
        <v>-</v>
      </c>
      <c r="AA204" s="1" t="str">
        <f>IFERROR(VLOOKUP(A204,'[1]For Report Q-2 '!$A$2:$AH$3476,27,0),"-")</f>
        <v>-</v>
      </c>
      <c r="AB204" s="1" t="str">
        <f>IFERROR(VLOOKUP(A204,'[1]For Report Q-2 '!$A$2:$AH$3476,28,0),"-")</f>
        <v>-</v>
      </c>
      <c r="AC204" s="2" t="str">
        <f>IFERROR(VLOOKUP(A204,'[1]For Report Q-2 '!$A$2:$AH$3476,29,0),"-")</f>
        <v>-</v>
      </c>
      <c r="AD204" s="2" t="str">
        <f>IFERROR(VLOOKUP(A204,'[1]For Report Q-2 '!$A$2:$AH$3476,30,0),"-")</f>
        <v>-</v>
      </c>
      <c r="AE204" s="1" t="str">
        <f>IFERROR(VLOOKUP(A204,'[1]For Report Q-2 '!$A$2:$AH$3476,31,0),"-")</f>
        <v>-</v>
      </c>
      <c r="AF204" s="1" t="str">
        <f>IFERROR(VLOOKUP(A204,'[1]For Report Q-2 '!$A$2:$AH$3476,32,0),"-")</f>
        <v>-</v>
      </c>
      <c r="AG204" s="2" t="str">
        <f>IFERROR(VLOOKUP(A204,'[1]For Report Q-2 '!$A$2:$AH$3476,33,0),"-")</f>
        <v>-</v>
      </c>
      <c r="AH204" s="1" t="str">
        <f t="shared" si="3"/>
        <v>--</v>
      </c>
      <c r="AI204" t="e">
        <v>#N/A</v>
      </c>
      <c r="AJ204" t="e">
        <v>#N/A</v>
      </c>
      <c r="AK204" t="e">
        <v>#N/A</v>
      </c>
    </row>
    <row r="205" spans="1:37" x14ac:dyDescent="0.25">
      <c r="A205" s="15">
        <v>204781</v>
      </c>
      <c r="B205" s="15" t="s">
        <v>112</v>
      </c>
      <c r="C205" s="16">
        <v>43580</v>
      </c>
      <c r="D205" s="15" t="s">
        <v>28</v>
      </c>
      <c r="E205" s="1" t="s">
        <v>29</v>
      </c>
      <c r="F205" s="15" t="s">
        <v>30</v>
      </c>
      <c r="G205" s="1" t="s">
        <v>28</v>
      </c>
      <c r="H205" s="17">
        <v>1999</v>
      </c>
      <c r="I205" s="18">
        <v>1.9990000000000001E-2</v>
      </c>
      <c r="J205" s="1">
        <v>202484</v>
      </c>
      <c r="K205" s="1" t="s">
        <v>112</v>
      </c>
      <c r="L205" s="19">
        <v>106210</v>
      </c>
      <c r="M205" s="1" t="s">
        <v>67</v>
      </c>
      <c r="N205" s="1" t="s">
        <v>29</v>
      </c>
      <c r="O205" s="1" t="s">
        <v>32</v>
      </c>
      <c r="P205" s="20">
        <v>202484</v>
      </c>
      <c r="Q205" s="1" t="s">
        <v>43</v>
      </c>
      <c r="R205" s="1" t="s">
        <v>89</v>
      </c>
      <c r="S205" s="1" t="s">
        <v>43</v>
      </c>
      <c r="T205" s="18">
        <f>IFERROR(VLOOKUP(A205,'[1]For Report Q-2 '!$A$2:$T$3476,20,0),"-")</f>
        <v>1.9990000000000001E-2</v>
      </c>
      <c r="U205" s="55">
        <f>IFERROR(VLOOKUP(A205,'[1]For Report Q-2 '!$A$2:$U$3476,21,0),"-")</f>
        <v>0</v>
      </c>
      <c r="V205" s="2" t="str">
        <f>IFERROR(VLOOKUP(A205,'[1]For Report Q-2 '!$A$2:$V$3476,22,0),"-")</f>
        <v>-</v>
      </c>
      <c r="W205" s="1">
        <f>IFERROR(VLOOKUP(A205,'[1]For Report Q-2 '!$A$2:$W$3476,23,0),"-")</f>
        <v>0</v>
      </c>
      <c r="X205" s="1"/>
      <c r="Y205" s="1"/>
      <c r="Z205" s="2" t="str">
        <f>IFERROR(VLOOKUP(A205,'[1]For Report Q-2 '!$A$2:$Z$3476,26,0),"-")</f>
        <v>-</v>
      </c>
      <c r="AA205" s="1" t="str">
        <f>IFERROR(VLOOKUP(A205,'[1]For Report Q-2 '!$A$2:$AH$3476,27,0),"-")</f>
        <v>-</v>
      </c>
      <c r="AB205" s="1" t="str">
        <f>IFERROR(VLOOKUP(A205,'[1]For Report Q-2 '!$A$2:$AH$3476,28,0),"-")</f>
        <v>-</v>
      </c>
      <c r="AC205" s="2" t="str">
        <f>IFERROR(VLOOKUP(A205,'[1]For Report Q-2 '!$A$2:$AH$3476,29,0),"-")</f>
        <v>-</v>
      </c>
      <c r="AD205" s="2" t="str">
        <f>IFERROR(VLOOKUP(A205,'[1]For Report Q-2 '!$A$2:$AH$3476,30,0),"-")</f>
        <v>-</v>
      </c>
      <c r="AE205" s="1" t="str">
        <f>IFERROR(VLOOKUP(A205,'[1]For Report Q-2 '!$A$2:$AH$3476,31,0),"-")</f>
        <v>-</v>
      </c>
      <c r="AF205" s="1" t="str">
        <f>IFERROR(VLOOKUP(A205,'[1]For Report Q-2 '!$A$2:$AH$3476,32,0),"-")</f>
        <v>-</v>
      </c>
      <c r="AG205" s="2" t="str">
        <f>IFERROR(VLOOKUP(A205,'[1]For Report Q-2 '!$A$2:$AH$3476,33,0),"-")</f>
        <v>-</v>
      </c>
      <c r="AH205" s="1" t="str">
        <f t="shared" si="3"/>
        <v>--</v>
      </c>
      <c r="AI205" t="e">
        <v>#N/A</v>
      </c>
      <c r="AJ205" t="e">
        <v>#N/A</v>
      </c>
      <c r="AK205" t="e">
        <v>#N/A</v>
      </c>
    </row>
    <row r="206" spans="1:37" x14ac:dyDescent="0.25">
      <c r="A206" s="15">
        <v>209682</v>
      </c>
      <c r="B206" s="15" t="s">
        <v>112</v>
      </c>
      <c r="C206" s="16">
        <v>43694</v>
      </c>
      <c r="D206" s="15" t="s">
        <v>28</v>
      </c>
      <c r="E206" s="1" t="s">
        <v>29</v>
      </c>
      <c r="F206" s="15" t="s">
        <v>30</v>
      </c>
      <c r="G206" s="1" t="s">
        <v>28</v>
      </c>
      <c r="H206" s="17">
        <v>1999</v>
      </c>
      <c r="I206" s="18">
        <v>1.9990000000000001E-2</v>
      </c>
      <c r="J206" s="1">
        <v>202484</v>
      </c>
      <c r="K206" s="1" t="s">
        <v>112</v>
      </c>
      <c r="L206" s="19">
        <v>106210</v>
      </c>
      <c r="M206" s="1" t="s">
        <v>67</v>
      </c>
      <c r="N206" s="1" t="s">
        <v>29</v>
      </c>
      <c r="O206" s="1" t="s">
        <v>38</v>
      </c>
      <c r="P206" s="20">
        <v>202484</v>
      </c>
      <c r="Q206" s="1" t="s">
        <v>43</v>
      </c>
      <c r="R206" s="1" t="s">
        <v>89</v>
      </c>
      <c r="S206" s="1" t="s">
        <v>43</v>
      </c>
      <c r="T206" s="18">
        <f>IFERROR(VLOOKUP(A206,'[1]For Report Q-2 '!$A$2:$T$3476,20,0),"-")</f>
        <v>1.9990000000000001E-2</v>
      </c>
      <c r="U206" s="55">
        <f>IFERROR(VLOOKUP(A206,'[1]For Report Q-2 '!$A$2:$U$3476,21,0),"-")</f>
        <v>0</v>
      </c>
      <c r="V206" s="2" t="str">
        <f>IFERROR(VLOOKUP(A206,'[1]For Report Q-2 '!$A$2:$V$3476,22,0),"-")</f>
        <v>-</v>
      </c>
      <c r="W206" s="1">
        <f>IFERROR(VLOOKUP(A206,'[1]For Report Q-2 '!$A$2:$W$3476,23,0),"-")</f>
        <v>0</v>
      </c>
      <c r="X206" s="1"/>
      <c r="Y206" s="1"/>
      <c r="Z206" s="2" t="str">
        <f>IFERROR(VLOOKUP(A206,'[1]For Report Q-2 '!$A$2:$Z$3476,26,0),"-")</f>
        <v>-</v>
      </c>
      <c r="AA206" s="1" t="str">
        <f>IFERROR(VLOOKUP(A206,'[1]For Report Q-2 '!$A$2:$AH$3476,27,0),"-")</f>
        <v>-</v>
      </c>
      <c r="AB206" s="1" t="str">
        <f>IFERROR(VLOOKUP(A206,'[1]For Report Q-2 '!$A$2:$AH$3476,28,0),"-")</f>
        <v>-</v>
      </c>
      <c r="AC206" s="2" t="str">
        <f>IFERROR(VLOOKUP(A206,'[1]For Report Q-2 '!$A$2:$AH$3476,29,0),"-")</f>
        <v>-</v>
      </c>
      <c r="AD206" s="2" t="str">
        <f>IFERROR(VLOOKUP(A206,'[1]For Report Q-2 '!$A$2:$AH$3476,30,0),"-")</f>
        <v>-</v>
      </c>
      <c r="AE206" s="1" t="str">
        <f>IFERROR(VLOOKUP(A206,'[1]For Report Q-2 '!$A$2:$AH$3476,31,0),"-")</f>
        <v>-</v>
      </c>
      <c r="AF206" s="1" t="str">
        <f>IFERROR(VLOOKUP(A206,'[1]For Report Q-2 '!$A$2:$AH$3476,32,0),"-")</f>
        <v>-</v>
      </c>
      <c r="AG206" s="2" t="str">
        <f>IFERROR(VLOOKUP(A206,'[1]For Report Q-2 '!$A$2:$AH$3476,33,0),"-")</f>
        <v>-</v>
      </c>
      <c r="AH206" s="1" t="str">
        <f t="shared" si="3"/>
        <v>--</v>
      </c>
      <c r="AI206" t="e">
        <v>#N/A</v>
      </c>
      <c r="AJ206" t="e">
        <v>#N/A</v>
      </c>
      <c r="AK206" t="e">
        <v>#N/A</v>
      </c>
    </row>
    <row r="207" spans="1:37" x14ac:dyDescent="0.25">
      <c r="A207" s="15">
        <v>210578</v>
      </c>
      <c r="B207" s="15" t="s">
        <v>112</v>
      </c>
      <c r="C207" s="16">
        <v>43693</v>
      </c>
      <c r="D207" s="15" t="s">
        <v>28</v>
      </c>
      <c r="E207" s="1" t="s">
        <v>29</v>
      </c>
      <c r="F207" s="15" t="s">
        <v>30</v>
      </c>
      <c r="G207" s="1" t="s">
        <v>28</v>
      </c>
      <c r="H207" s="17">
        <v>1999</v>
      </c>
      <c r="I207" s="18">
        <v>1.9990000000000001E-2</v>
      </c>
      <c r="J207" s="1">
        <v>202484</v>
      </c>
      <c r="K207" s="1" t="s">
        <v>112</v>
      </c>
      <c r="L207" s="19">
        <v>106210</v>
      </c>
      <c r="M207" s="1" t="s">
        <v>67</v>
      </c>
      <c r="N207" s="1" t="s">
        <v>29</v>
      </c>
      <c r="O207" s="1" t="s">
        <v>38</v>
      </c>
      <c r="P207" s="20">
        <v>202484</v>
      </c>
      <c r="Q207" s="1" t="s">
        <v>43</v>
      </c>
      <c r="R207" s="1" t="s">
        <v>89</v>
      </c>
      <c r="S207" s="1" t="s">
        <v>43</v>
      </c>
      <c r="T207" s="18">
        <f>IFERROR(VLOOKUP(A207,'[1]For Report Q-2 '!$A$2:$T$3476,20,0),"-")</f>
        <v>1.9990000000000001E-2</v>
      </c>
      <c r="U207" s="55">
        <f>IFERROR(VLOOKUP(A207,'[1]For Report Q-2 '!$A$2:$U$3476,21,0),"-")</f>
        <v>0</v>
      </c>
      <c r="V207" s="2" t="str">
        <f>IFERROR(VLOOKUP(A207,'[1]For Report Q-2 '!$A$2:$V$3476,22,0),"-")</f>
        <v>-</v>
      </c>
      <c r="W207" s="1">
        <f>IFERROR(VLOOKUP(A207,'[1]For Report Q-2 '!$A$2:$W$3476,23,0),"-")</f>
        <v>0</v>
      </c>
      <c r="X207" s="1"/>
      <c r="Y207" s="1"/>
      <c r="Z207" s="2" t="str">
        <f>IFERROR(VLOOKUP(A207,'[1]For Report Q-2 '!$A$2:$Z$3476,26,0),"-")</f>
        <v>-</v>
      </c>
      <c r="AA207" s="1" t="str">
        <f>IFERROR(VLOOKUP(A207,'[1]For Report Q-2 '!$A$2:$AH$3476,27,0),"-")</f>
        <v>-</v>
      </c>
      <c r="AB207" s="1" t="str">
        <f>IFERROR(VLOOKUP(A207,'[1]For Report Q-2 '!$A$2:$AH$3476,28,0),"-")</f>
        <v>-</v>
      </c>
      <c r="AC207" s="2" t="str">
        <f>IFERROR(VLOOKUP(A207,'[1]For Report Q-2 '!$A$2:$AH$3476,29,0),"-")</f>
        <v>-</v>
      </c>
      <c r="AD207" s="2" t="str">
        <f>IFERROR(VLOOKUP(A207,'[1]For Report Q-2 '!$A$2:$AH$3476,30,0),"-")</f>
        <v>-</v>
      </c>
      <c r="AE207" s="1" t="str">
        <f>IFERROR(VLOOKUP(A207,'[1]For Report Q-2 '!$A$2:$AH$3476,31,0),"-")</f>
        <v>-</v>
      </c>
      <c r="AF207" s="1" t="str">
        <f>IFERROR(VLOOKUP(A207,'[1]For Report Q-2 '!$A$2:$AH$3476,32,0),"-")</f>
        <v>-</v>
      </c>
      <c r="AG207" s="2" t="str">
        <f>IFERROR(VLOOKUP(A207,'[1]For Report Q-2 '!$A$2:$AH$3476,33,0),"-")</f>
        <v>-</v>
      </c>
      <c r="AH207" s="1" t="str">
        <f t="shared" si="3"/>
        <v>--</v>
      </c>
      <c r="AI207" t="e">
        <v>#N/A</v>
      </c>
      <c r="AJ207" t="e">
        <v>#N/A</v>
      </c>
      <c r="AK207" t="e">
        <v>#N/A</v>
      </c>
    </row>
    <row r="208" spans="1:37" x14ac:dyDescent="0.25">
      <c r="A208" s="15">
        <v>211754</v>
      </c>
      <c r="B208" s="15" t="s">
        <v>112</v>
      </c>
      <c r="C208" s="16">
        <v>45253</v>
      </c>
      <c r="D208" s="15" t="s">
        <v>56</v>
      </c>
      <c r="E208" s="1" t="s">
        <v>29</v>
      </c>
      <c r="F208" s="15" t="s">
        <v>30</v>
      </c>
      <c r="G208" s="1" t="s">
        <v>56</v>
      </c>
      <c r="H208" s="17">
        <v>2999</v>
      </c>
      <c r="I208" s="18">
        <v>2.9989999999999999E-2</v>
      </c>
      <c r="J208" s="1">
        <v>202484</v>
      </c>
      <c r="K208" s="1" t="s">
        <v>112</v>
      </c>
      <c r="L208" s="19">
        <v>106210</v>
      </c>
      <c r="M208" s="1" t="s">
        <v>67</v>
      </c>
      <c r="N208" s="1" t="s">
        <v>29</v>
      </c>
      <c r="O208" s="1" t="s">
        <v>59</v>
      </c>
      <c r="P208" s="20">
        <v>202484</v>
      </c>
      <c r="Q208" s="1" t="s">
        <v>43</v>
      </c>
      <c r="R208" s="1" t="s">
        <v>89</v>
      </c>
      <c r="S208" s="1" t="s">
        <v>43</v>
      </c>
      <c r="T208" s="18">
        <f>IFERROR(VLOOKUP(A208,'[1]For Report Q-2 '!$A$2:$T$3476,20,0),"-")</f>
        <v>2.9989999999999999E-2</v>
      </c>
      <c r="U208" s="55">
        <f>IFERROR(VLOOKUP(A208,'[1]For Report Q-2 '!$A$2:$U$3476,21,0),"-")</f>
        <v>0</v>
      </c>
      <c r="V208" s="2" t="str">
        <f>IFERROR(VLOOKUP(A208,'[1]For Report Q-2 '!$A$2:$V$3476,22,0),"-")</f>
        <v>-</v>
      </c>
      <c r="W208" s="1">
        <f>IFERROR(VLOOKUP(A208,'[1]For Report Q-2 '!$A$2:$W$3476,23,0),"-")</f>
        <v>0</v>
      </c>
      <c r="X208" s="1"/>
      <c r="Y208" s="1"/>
      <c r="Z208" s="2" t="str">
        <f>IFERROR(VLOOKUP(A208,'[1]For Report Q-2 '!$A$2:$Z$3476,26,0),"-")</f>
        <v>-</v>
      </c>
      <c r="AA208" s="1" t="str">
        <f>IFERROR(VLOOKUP(A208,'[1]For Report Q-2 '!$A$2:$AH$3476,27,0),"-")</f>
        <v>-</v>
      </c>
      <c r="AB208" s="1" t="str">
        <f>IFERROR(VLOOKUP(A208,'[1]For Report Q-2 '!$A$2:$AH$3476,28,0),"-")</f>
        <v>-</v>
      </c>
      <c r="AC208" s="2" t="str">
        <f>IFERROR(VLOOKUP(A208,'[1]For Report Q-2 '!$A$2:$AH$3476,29,0),"-")</f>
        <v>-</v>
      </c>
      <c r="AD208" s="2" t="str">
        <f>IFERROR(VLOOKUP(A208,'[1]For Report Q-2 '!$A$2:$AH$3476,30,0),"-")</f>
        <v>-</v>
      </c>
      <c r="AE208" s="1" t="str">
        <f>IFERROR(VLOOKUP(A208,'[1]For Report Q-2 '!$A$2:$AH$3476,31,0),"-")</f>
        <v>-</v>
      </c>
      <c r="AF208" s="1" t="str">
        <f>IFERROR(VLOOKUP(A208,'[1]For Report Q-2 '!$A$2:$AH$3476,32,0),"-")</f>
        <v>-</v>
      </c>
      <c r="AG208" s="2" t="str">
        <f>IFERROR(VLOOKUP(A208,'[1]For Report Q-2 '!$A$2:$AH$3476,33,0),"-")</f>
        <v>-</v>
      </c>
      <c r="AH208" s="1" t="str">
        <f t="shared" si="3"/>
        <v>--</v>
      </c>
      <c r="AI208" t="e">
        <v>#N/A</v>
      </c>
      <c r="AJ208" t="e">
        <v>#N/A</v>
      </c>
      <c r="AK208" t="e">
        <v>#N/A</v>
      </c>
    </row>
    <row r="209" spans="1:37" x14ac:dyDescent="0.25">
      <c r="A209" s="15">
        <v>212032</v>
      </c>
      <c r="B209" s="15" t="s">
        <v>112</v>
      </c>
      <c r="C209" s="16">
        <v>43721</v>
      </c>
      <c r="D209" s="15" t="s">
        <v>28</v>
      </c>
      <c r="E209" s="1" t="s">
        <v>29</v>
      </c>
      <c r="F209" s="15" t="s">
        <v>30</v>
      </c>
      <c r="G209" s="1" t="s">
        <v>28</v>
      </c>
      <c r="H209" s="17">
        <v>1999</v>
      </c>
      <c r="I209" s="18">
        <v>1.9990000000000001E-2</v>
      </c>
      <c r="J209" s="1">
        <v>202484</v>
      </c>
      <c r="K209" s="1" t="s">
        <v>112</v>
      </c>
      <c r="L209" s="19">
        <v>106210</v>
      </c>
      <c r="M209" s="1" t="s">
        <v>67</v>
      </c>
      <c r="N209" s="1" t="s">
        <v>29</v>
      </c>
      <c r="O209" s="1" t="s">
        <v>38</v>
      </c>
      <c r="P209" s="20">
        <v>202484</v>
      </c>
      <c r="Q209" s="1" t="s">
        <v>43</v>
      </c>
      <c r="R209" s="1" t="s">
        <v>89</v>
      </c>
      <c r="S209" s="1" t="s">
        <v>43</v>
      </c>
      <c r="T209" s="18">
        <f>IFERROR(VLOOKUP(A209,'[1]For Report Q-2 '!$A$2:$T$3476,20,0),"-")</f>
        <v>1.9990000000000001E-2</v>
      </c>
      <c r="U209" s="55">
        <f>IFERROR(VLOOKUP(A209,'[1]For Report Q-2 '!$A$2:$U$3476,21,0),"-")</f>
        <v>0</v>
      </c>
      <c r="V209" s="2" t="str">
        <f>IFERROR(VLOOKUP(A209,'[1]For Report Q-2 '!$A$2:$V$3476,22,0),"-")</f>
        <v>-</v>
      </c>
      <c r="W209" s="1">
        <f>IFERROR(VLOOKUP(A209,'[1]For Report Q-2 '!$A$2:$W$3476,23,0),"-")</f>
        <v>0</v>
      </c>
      <c r="X209" s="1"/>
      <c r="Y209" s="1"/>
      <c r="Z209" s="2" t="str">
        <f>IFERROR(VLOOKUP(A209,'[1]For Report Q-2 '!$A$2:$Z$3476,26,0),"-")</f>
        <v>-</v>
      </c>
      <c r="AA209" s="1" t="str">
        <f>IFERROR(VLOOKUP(A209,'[1]For Report Q-2 '!$A$2:$AH$3476,27,0),"-")</f>
        <v>-</v>
      </c>
      <c r="AB209" s="1" t="str">
        <f>IFERROR(VLOOKUP(A209,'[1]For Report Q-2 '!$A$2:$AH$3476,28,0),"-")</f>
        <v>-</v>
      </c>
      <c r="AC209" s="2" t="str">
        <f>IFERROR(VLOOKUP(A209,'[1]For Report Q-2 '!$A$2:$AH$3476,29,0),"-")</f>
        <v>-</v>
      </c>
      <c r="AD209" s="2" t="str">
        <f>IFERROR(VLOOKUP(A209,'[1]For Report Q-2 '!$A$2:$AH$3476,30,0),"-")</f>
        <v>-</v>
      </c>
      <c r="AE209" s="1" t="str">
        <f>IFERROR(VLOOKUP(A209,'[1]For Report Q-2 '!$A$2:$AH$3476,31,0),"-")</f>
        <v>-</v>
      </c>
      <c r="AF209" s="1" t="str">
        <f>IFERROR(VLOOKUP(A209,'[1]For Report Q-2 '!$A$2:$AH$3476,32,0),"-")</f>
        <v>-</v>
      </c>
      <c r="AG209" s="2" t="str">
        <f>IFERROR(VLOOKUP(A209,'[1]For Report Q-2 '!$A$2:$AH$3476,33,0),"-")</f>
        <v>-</v>
      </c>
      <c r="AH209" s="1" t="str">
        <f t="shared" si="3"/>
        <v>--</v>
      </c>
      <c r="AI209" t="e">
        <v>#N/A</v>
      </c>
      <c r="AJ209" t="e">
        <v>#N/A</v>
      </c>
      <c r="AK209" t="e">
        <v>#N/A</v>
      </c>
    </row>
    <row r="210" spans="1:37" x14ac:dyDescent="0.25">
      <c r="A210" s="15">
        <v>212037</v>
      </c>
      <c r="B210" s="15" t="s">
        <v>112</v>
      </c>
      <c r="C210" s="16">
        <v>43742</v>
      </c>
      <c r="D210" s="15" t="s">
        <v>28</v>
      </c>
      <c r="E210" s="1" t="s">
        <v>29</v>
      </c>
      <c r="F210" s="15" t="s">
        <v>30</v>
      </c>
      <c r="G210" s="1" t="s">
        <v>28</v>
      </c>
      <c r="H210" s="17">
        <v>1999</v>
      </c>
      <c r="I210" s="18">
        <v>1.9990000000000001E-2</v>
      </c>
      <c r="J210" s="1">
        <v>202484</v>
      </c>
      <c r="K210" s="1" t="s">
        <v>112</v>
      </c>
      <c r="L210" s="19">
        <v>106210</v>
      </c>
      <c r="M210" s="1" t="s">
        <v>67</v>
      </c>
      <c r="N210" s="1" t="s">
        <v>29</v>
      </c>
      <c r="O210" s="1" t="s">
        <v>38</v>
      </c>
      <c r="P210" s="20">
        <v>202484</v>
      </c>
      <c r="Q210" s="1" t="s">
        <v>43</v>
      </c>
      <c r="R210" s="1" t="s">
        <v>89</v>
      </c>
      <c r="S210" s="1" t="s">
        <v>43</v>
      </c>
      <c r="T210" s="18">
        <f>IFERROR(VLOOKUP(A210,'[1]For Report Q-2 '!$A$2:$T$3476,20,0),"-")</f>
        <v>1.9990000000000001E-2</v>
      </c>
      <c r="U210" s="55">
        <f>IFERROR(VLOOKUP(A210,'[1]For Report Q-2 '!$A$2:$U$3476,21,0),"-")</f>
        <v>0</v>
      </c>
      <c r="V210" s="2" t="str">
        <f>IFERROR(VLOOKUP(A210,'[1]For Report Q-2 '!$A$2:$V$3476,22,0),"-")</f>
        <v>-</v>
      </c>
      <c r="W210" s="1">
        <f>IFERROR(VLOOKUP(A210,'[1]For Report Q-2 '!$A$2:$W$3476,23,0),"-")</f>
        <v>0</v>
      </c>
      <c r="X210" s="1"/>
      <c r="Y210" s="1"/>
      <c r="Z210" s="2" t="str">
        <f>IFERROR(VLOOKUP(A210,'[1]For Report Q-2 '!$A$2:$Z$3476,26,0),"-")</f>
        <v>-</v>
      </c>
      <c r="AA210" s="1" t="str">
        <f>IFERROR(VLOOKUP(A210,'[1]For Report Q-2 '!$A$2:$AH$3476,27,0),"-")</f>
        <v>-</v>
      </c>
      <c r="AB210" s="1" t="str">
        <f>IFERROR(VLOOKUP(A210,'[1]For Report Q-2 '!$A$2:$AH$3476,28,0),"-")</f>
        <v>-</v>
      </c>
      <c r="AC210" s="2" t="str">
        <f>IFERROR(VLOOKUP(A210,'[1]For Report Q-2 '!$A$2:$AH$3476,29,0),"-")</f>
        <v>-</v>
      </c>
      <c r="AD210" s="2" t="str">
        <f>IFERROR(VLOOKUP(A210,'[1]For Report Q-2 '!$A$2:$AH$3476,30,0),"-")</f>
        <v>-</v>
      </c>
      <c r="AE210" s="1" t="str">
        <f>IFERROR(VLOOKUP(A210,'[1]For Report Q-2 '!$A$2:$AH$3476,31,0),"-")</f>
        <v>-</v>
      </c>
      <c r="AF210" s="1" t="str">
        <f>IFERROR(VLOOKUP(A210,'[1]For Report Q-2 '!$A$2:$AH$3476,32,0),"-")</f>
        <v>-</v>
      </c>
      <c r="AG210" s="2" t="str">
        <f>IFERROR(VLOOKUP(A210,'[1]For Report Q-2 '!$A$2:$AH$3476,33,0),"-")</f>
        <v>-</v>
      </c>
      <c r="AH210" s="1" t="str">
        <f t="shared" si="3"/>
        <v>--</v>
      </c>
      <c r="AI210" t="e">
        <v>#N/A</v>
      </c>
      <c r="AJ210" t="e">
        <v>#N/A</v>
      </c>
      <c r="AK210" t="e">
        <v>#N/A</v>
      </c>
    </row>
    <row r="211" spans="1:37" x14ac:dyDescent="0.25">
      <c r="A211" s="15">
        <v>212874</v>
      </c>
      <c r="B211" s="15" t="s">
        <v>112</v>
      </c>
      <c r="C211" s="16">
        <v>45091</v>
      </c>
      <c r="D211" s="15" t="s">
        <v>40</v>
      </c>
      <c r="E211" s="1" t="s">
        <v>29</v>
      </c>
      <c r="F211" s="15" t="s">
        <v>30</v>
      </c>
      <c r="G211" s="1" t="s">
        <v>40</v>
      </c>
      <c r="H211" s="17">
        <v>2499</v>
      </c>
      <c r="I211" s="18">
        <v>2.4989999999999998E-2</v>
      </c>
      <c r="J211" s="1">
        <v>202484</v>
      </c>
      <c r="K211" s="1" t="s">
        <v>112</v>
      </c>
      <c r="L211" s="19">
        <v>106210</v>
      </c>
      <c r="M211" s="1" t="s">
        <v>67</v>
      </c>
      <c r="N211" s="1" t="s">
        <v>29</v>
      </c>
      <c r="O211" s="1" t="s">
        <v>41</v>
      </c>
      <c r="P211" s="20">
        <v>202484</v>
      </c>
      <c r="Q211" s="1" t="s">
        <v>43</v>
      </c>
      <c r="R211" s="1" t="s">
        <v>89</v>
      </c>
      <c r="S211" s="1" t="s">
        <v>43</v>
      </c>
      <c r="T211" s="18">
        <f>IFERROR(VLOOKUP(A211,'[1]For Report Q-2 '!$A$2:$T$3476,20,0),"-")</f>
        <v>2.4989999999999998E-2</v>
      </c>
      <c r="U211" s="55">
        <f>IFERROR(VLOOKUP(A211,'[1]For Report Q-2 '!$A$2:$U$3476,21,0),"-")</f>
        <v>0</v>
      </c>
      <c r="V211" s="2" t="str">
        <f>IFERROR(VLOOKUP(A211,'[1]For Report Q-2 '!$A$2:$V$3476,22,0),"-")</f>
        <v>-</v>
      </c>
      <c r="W211" s="1">
        <f>IFERROR(VLOOKUP(A211,'[1]For Report Q-2 '!$A$2:$W$3476,23,0),"-")</f>
        <v>0</v>
      </c>
      <c r="X211" s="1"/>
      <c r="Y211" s="1"/>
      <c r="Z211" s="2" t="str">
        <f>IFERROR(VLOOKUP(A211,'[1]For Report Q-2 '!$A$2:$Z$3476,26,0),"-")</f>
        <v>-</v>
      </c>
      <c r="AA211" s="1" t="str">
        <f>IFERROR(VLOOKUP(A211,'[1]For Report Q-2 '!$A$2:$AH$3476,27,0),"-")</f>
        <v>-</v>
      </c>
      <c r="AB211" s="1" t="str">
        <f>IFERROR(VLOOKUP(A211,'[1]For Report Q-2 '!$A$2:$AH$3476,28,0),"-")</f>
        <v>-</v>
      </c>
      <c r="AC211" s="2" t="str">
        <f>IFERROR(VLOOKUP(A211,'[1]For Report Q-2 '!$A$2:$AH$3476,29,0),"-")</f>
        <v>-</v>
      </c>
      <c r="AD211" s="2" t="str">
        <f>IFERROR(VLOOKUP(A211,'[1]For Report Q-2 '!$A$2:$AH$3476,30,0),"-")</f>
        <v>-</v>
      </c>
      <c r="AE211" s="1" t="str">
        <f>IFERROR(VLOOKUP(A211,'[1]For Report Q-2 '!$A$2:$AH$3476,31,0),"-")</f>
        <v>-</v>
      </c>
      <c r="AF211" s="1" t="str">
        <f>IFERROR(VLOOKUP(A211,'[1]For Report Q-2 '!$A$2:$AH$3476,32,0),"-")</f>
        <v>-</v>
      </c>
      <c r="AG211" s="2" t="str">
        <f>IFERROR(VLOOKUP(A211,'[1]For Report Q-2 '!$A$2:$AH$3476,33,0),"-")</f>
        <v>-</v>
      </c>
      <c r="AH211" s="1" t="str">
        <f t="shared" si="3"/>
        <v>--</v>
      </c>
      <c r="AI211" t="e">
        <v>#N/A</v>
      </c>
      <c r="AJ211" t="e">
        <v>#N/A</v>
      </c>
      <c r="AK211" t="e">
        <v>#N/A</v>
      </c>
    </row>
    <row r="212" spans="1:37" x14ac:dyDescent="0.25">
      <c r="A212" s="15">
        <v>217278</v>
      </c>
      <c r="B212" s="15" t="s">
        <v>112</v>
      </c>
      <c r="C212" s="16">
        <v>43846</v>
      </c>
      <c r="D212" s="15" t="s">
        <v>56</v>
      </c>
      <c r="E212" s="1" t="s">
        <v>29</v>
      </c>
      <c r="F212" s="15" t="s">
        <v>30</v>
      </c>
      <c r="G212" s="1" t="s">
        <v>56</v>
      </c>
      <c r="H212" s="17">
        <v>2499</v>
      </c>
      <c r="I212" s="18">
        <v>2.4989999999999998E-2</v>
      </c>
      <c r="J212" s="1">
        <v>202484</v>
      </c>
      <c r="K212" s="1" t="s">
        <v>112</v>
      </c>
      <c r="L212" s="19">
        <v>106210</v>
      </c>
      <c r="M212" s="1" t="s">
        <v>67</v>
      </c>
      <c r="N212" s="1" t="s">
        <v>29</v>
      </c>
      <c r="O212" s="1" t="s">
        <v>59</v>
      </c>
      <c r="P212" s="20">
        <v>202484</v>
      </c>
      <c r="Q212" s="1" t="s">
        <v>43</v>
      </c>
      <c r="R212" s="1" t="s">
        <v>89</v>
      </c>
      <c r="S212" s="1" t="s">
        <v>43</v>
      </c>
      <c r="T212" s="18">
        <f>IFERROR(VLOOKUP(A212,'[1]For Report Q-2 '!$A$2:$T$3476,20,0),"-")</f>
        <v>2.4989999999999998E-2</v>
      </c>
      <c r="U212" s="55">
        <f>IFERROR(VLOOKUP(A212,'[1]For Report Q-2 '!$A$2:$U$3476,21,0),"-")</f>
        <v>0</v>
      </c>
      <c r="V212" s="2" t="str">
        <f>IFERROR(VLOOKUP(A212,'[1]For Report Q-2 '!$A$2:$V$3476,22,0),"-")</f>
        <v>-</v>
      </c>
      <c r="W212" s="1">
        <f>IFERROR(VLOOKUP(A212,'[1]For Report Q-2 '!$A$2:$W$3476,23,0),"-")</f>
        <v>0</v>
      </c>
      <c r="X212" s="1"/>
      <c r="Y212" s="1"/>
      <c r="Z212" s="2" t="str">
        <f>IFERROR(VLOOKUP(A212,'[1]For Report Q-2 '!$A$2:$Z$3476,26,0),"-")</f>
        <v>-</v>
      </c>
      <c r="AA212" s="1" t="str">
        <f>IFERROR(VLOOKUP(A212,'[1]For Report Q-2 '!$A$2:$AH$3476,27,0),"-")</f>
        <v>-</v>
      </c>
      <c r="AB212" s="1" t="str">
        <f>IFERROR(VLOOKUP(A212,'[1]For Report Q-2 '!$A$2:$AH$3476,28,0),"-")</f>
        <v>-</v>
      </c>
      <c r="AC212" s="2" t="str">
        <f>IFERROR(VLOOKUP(A212,'[1]For Report Q-2 '!$A$2:$AH$3476,29,0),"-")</f>
        <v>-</v>
      </c>
      <c r="AD212" s="2" t="str">
        <f>IFERROR(VLOOKUP(A212,'[1]For Report Q-2 '!$A$2:$AH$3476,30,0),"-")</f>
        <v>-</v>
      </c>
      <c r="AE212" s="1" t="str">
        <f>IFERROR(VLOOKUP(A212,'[1]For Report Q-2 '!$A$2:$AH$3476,31,0),"-")</f>
        <v>-</v>
      </c>
      <c r="AF212" s="1" t="str">
        <f>IFERROR(VLOOKUP(A212,'[1]For Report Q-2 '!$A$2:$AH$3476,32,0),"-")</f>
        <v>-</v>
      </c>
      <c r="AG212" s="2" t="str">
        <f>IFERROR(VLOOKUP(A212,'[1]For Report Q-2 '!$A$2:$AH$3476,33,0),"-")</f>
        <v>-</v>
      </c>
      <c r="AH212" s="1" t="str">
        <f t="shared" si="3"/>
        <v>--</v>
      </c>
      <c r="AI212" t="e">
        <v>#N/A</v>
      </c>
      <c r="AJ212" t="e">
        <v>#N/A</v>
      </c>
      <c r="AK212" t="e">
        <v>#N/A</v>
      </c>
    </row>
    <row r="213" spans="1:37" x14ac:dyDescent="0.25">
      <c r="A213" s="15">
        <v>217826</v>
      </c>
      <c r="B213" s="15" t="s">
        <v>112</v>
      </c>
      <c r="C213" s="16">
        <v>43860</v>
      </c>
      <c r="D213" s="15" t="s">
        <v>28</v>
      </c>
      <c r="E213" s="1" t="s">
        <v>29</v>
      </c>
      <c r="F213" s="15" t="s">
        <v>30</v>
      </c>
      <c r="G213" s="1" t="s">
        <v>28</v>
      </c>
      <c r="H213" s="17">
        <v>2499</v>
      </c>
      <c r="I213" s="18">
        <v>2.4989999999999998E-2</v>
      </c>
      <c r="J213" s="1">
        <v>202484</v>
      </c>
      <c r="K213" s="1" t="s">
        <v>112</v>
      </c>
      <c r="L213" s="19">
        <v>106210</v>
      </c>
      <c r="M213" s="1" t="s">
        <v>67</v>
      </c>
      <c r="N213" s="1" t="s">
        <v>29</v>
      </c>
      <c r="O213" s="1" t="s">
        <v>38</v>
      </c>
      <c r="P213" s="20">
        <v>202484</v>
      </c>
      <c r="Q213" s="1" t="s">
        <v>43</v>
      </c>
      <c r="R213" s="1" t="s">
        <v>89</v>
      </c>
      <c r="S213" s="1" t="s">
        <v>43</v>
      </c>
      <c r="T213" s="18">
        <f>IFERROR(VLOOKUP(A213,'[1]For Report Q-2 '!$A$2:$T$3476,20,0),"-")</f>
        <v>2.4989999999999998E-2</v>
      </c>
      <c r="U213" s="55">
        <f>IFERROR(VLOOKUP(A213,'[1]For Report Q-2 '!$A$2:$U$3476,21,0),"-")</f>
        <v>0</v>
      </c>
      <c r="V213" s="2" t="str">
        <f>IFERROR(VLOOKUP(A213,'[1]For Report Q-2 '!$A$2:$V$3476,22,0),"-")</f>
        <v>-</v>
      </c>
      <c r="W213" s="1">
        <f>IFERROR(VLOOKUP(A213,'[1]For Report Q-2 '!$A$2:$W$3476,23,0),"-")</f>
        <v>0</v>
      </c>
      <c r="X213" s="1"/>
      <c r="Y213" s="1"/>
      <c r="Z213" s="2" t="str">
        <f>IFERROR(VLOOKUP(A213,'[1]For Report Q-2 '!$A$2:$Z$3476,26,0),"-")</f>
        <v>-</v>
      </c>
      <c r="AA213" s="1" t="str">
        <f>IFERROR(VLOOKUP(A213,'[1]For Report Q-2 '!$A$2:$AH$3476,27,0),"-")</f>
        <v>-</v>
      </c>
      <c r="AB213" s="1" t="str">
        <f>IFERROR(VLOOKUP(A213,'[1]For Report Q-2 '!$A$2:$AH$3476,28,0),"-")</f>
        <v>-</v>
      </c>
      <c r="AC213" s="2" t="str">
        <f>IFERROR(VLOOKUP(A213,'[1]For Report Q-2 '!$A$2:$AH$3476,29,0),"-")</f>
        <v>-</v>
      </c>
      <c r="AD213" s="2" t="str">
        <f>IFERROR(VLOOKUP(A213,'[1]For Report Q-2 '!$A$2:$AH$3476,30,0),"-")</f>
        <v>-</v>
      </c>
      <c r="AE213" s="1" t="str">
        <f>IFERROR(VLOOKUP(A213,'[1]For Report Q-2 '!$A$2:$AH$3476,31,0),"-")</f>
        <v>-</v>
      </c>
      <c r="AF213" s="1" t="str">
        <f>IFERROR(VLOOKUP(A213,'[1]For Report Q-2 '!$A$2:$AH$3476,32,0),"-")</f>
        <v>-</v>
      </c>
      <c r="AG213" s="2" t="str">
        <f>IFERROR(VLOOKUP(A213,'[1]For Report Q-2 '!$A$2:$AH$3476,33,0),"-")</f>
        <v>-</v>
      </c>
      <c r="AH213" s="1" t="str">
        <f t="shared" si="3"/>
        <v>--</v>
      </c>
      <c r="AI213" t="e">
        <v>#N/A</v>
      </c>
      <c r="AJ213" t="e">
        <v>#N/A</v>
      </c>
      <c r="AK213" t="e">
        <v>#N/A</v>
      </c>
    </row>
    <row r="214" spans="1:37" x14ac:dyDescent="0.25">
      <c r="A214" s="15">
        <v>217895</v>
      </c>
      <c r="B214" s="15" t="s">
        <v>112</v>
      </c>
      <c r="C214" s="16">
        <v>43864</v>
      </c>
      <c r="D214" s="15" t="s">
        <v>40</v>
      </c>
      <c r="E214" s="1" t="s">
        <v>29</v>
      </c>
      <c r="F214" s="15" t="s">
        <v>30</v>
      </c>
      <c r="G214" s="1" t="s">
        <v>40</v>
      </c>
      <c r="H214" s="17">
        <v>1999</v>
      </c>
      <c r="I214" s="18">
        <v>1.9990000000000001E-2</v>
      </c>
      <c r="J214" s="1">
        <v>202484</v>
      </c>
      <c r="K214" s="1" t="s">
        <v>112</v>
      </c>
      <c r="L214" s="19">
        <v>106210</v>
      </c>
      <c r="M214" s="1" t="s">
        <v>67</v>
      </c>
      <c r="N214" s="1" t="s">
        <v>29</v>
      </c>
      <c r="O214" s="1" t="s">
        <v>50</v>
      </c>
      <c r="P214" s="20">
        <v>202484</v>
      </c>
      <c r="Q214" s="1" t="s">
        <v>43</v>
      </c>
      <c r="R214" s="1" t="s">
        <v>89</v>
      </c>
      <c r="S214" s="1" t="s">
        <v>43</v>
      </c>
      <c r="T214" s="18">
        <f>IFERROR(VLOOKUP(A214,'[1]For Report Q-2 '!$A$2:$T$3476,20,0),"-")</f>
        <v>1.9990000000000001E-2</v>
      </c>
      <c r="U214" s="55">
        <f>IFERROR(VLOOKUP(A214,'[1]For Report Q-2 '!$A$2:$U$3476,21,0),"-")</f>
        <v>0</v>
      </c>
      <c r="V214" s="2" t="str">
        <f>IFERROR(VLOOKUP(A214,'[1]For Report Q-2 '!$A$2:$V$3476,22,0),"-")</f>
        <v>-</v>
      </c>
      <c r="W214" s="1">
        <f>IFERROR(VLOOKUP(A214,'[1]For Report Q-2 '!$A$2:$W$3476,23,0),"-")</f>
        <v>0</v>
      </c>
      <c r="X214" s="1"/>
      <c r="Y214" s="1"/>
      <c r="Z214" s="2" t="str">
        <f>IFERROR(VLOOKUP(A214,'[1]For Report Q-2 '!$A$2:$Z$3476,26,0),"-")</f>
        <v>-</v>
      </c>
      <c r="AA214" s="1" t="str">
        <f>IFERROR(VLOOKUP(A214,'[1]For Report Q-2 '!$A$2:$AH$3476,27,0),"-")</f>
        <v>-</v>
      </c>
      <c r="AB214" s="1" t="str">
        <f>IFERROR(VLOOKUP(A214,'[1]For Report Q-2 '!$A$2:$AH$3476,28,0),"-")</f>
        <v>-</v>
      </c>
      <c r="AC214" s="2" t="str">
        <f>IFERROR(VLOOKUP(A214,'[1]For Report Q-2 '!$A$2:$AH$3476,29,0),"-")</f>
        <v>-</v>
      </c>
      <c r="AD214" s="2" t="str">
        <f>IFERROR(VLOOKUP(A214,'[1]For Report Q-2 '!$A$2:$AH$3476,30,0),"-")</f>
        <v>-</v>
      </c>
      <c r="AE214" s="1" t="str">
        <f>IFERROR(VLOOKUP(A214,'[1]For Report Q-2 '!$A$2:$AH$3476,31,0),"-")</f>
        <v>-</v>
      </c>
      <c r="AF214" s="1" t="str">
        <f>IFERROR(VLOOKUP(A214,'[1]For Report Q-2 '!$A$2:$AH$3476,32,0),"-")</f>
        <v>-</v>
      </c>
      <c r="AG214" s="2" t="str">
        <f>IFERROR(VLOOKUP(A214,'[1]For Report Q-2 '!$A$2:$AH$3476,33,0),"-")</f>
        <v>-</v>
      </c>
      <c r="AH214" s="1" t="str">
        <f t="shared" si="3"/>
        <v>--</v>
      </c>
      <c r="AI214" t="e">
        <v>#N/A</v>
      </c>
      <c r="AJ214" t="e">
        <v>#N/A</v>
      </c>
      <c r="AK214" t="e">
        <v>#N/A</v>
      </c>
    </row>
    <row r="215" spans="1:37" x14ac:dyDescent="0.25">
      <c r="A215" s="15">
        <v>2321215</v>
      </c>
      <c r="B215" s="15" t="s">
        <v>112</v>
      </c>
      <c r="C215" s="16">
        <v>45803</v>
      </c>
      <c r="D215" s="15" t="s">
        <v>75</v>
      </c>
      <c r="E215" s="1" t="s">
        <v>29</v>
      </c>
      <c r="F215" s="15" t="s">
        <v>30</v>
      </c>
      <c r="G215" s="1" t="s">
        <v>44</v>
      </c>
      <c r="H215" s="17">
        <v>2499</v>
      </c>
      <c r="I215" s="18">
        <v>2.4989999999999998E-2</v>
      </c>
      <c r="J215" s="1">
        <v>202484</v>
      </c>
      <c r="K215" s="1" t="s">
        <v>112</v>
      </c>
      <c r="L215" s="19">
        <v>106210</v>
      </c>
      <c r="M215" s="1" t="s">
        <v>67</v>
      </c>
      <c r="N215" s="1" t="s">
        <v>29</v>
      </c>
      <c r="O215" s="1" t="s">
        <v>48</v>
      </c>
      <c r="P215" s="20">
        <v>202484</v>
      </c>
      <c r="Q215" s="1" t="s">
        <v>43</v>
      </c>
      <c r="R215" s="1" t="s">
        <v>89</v>
      </c>
      <c r="S215" s="1" t="s">
        <v>43</v>
      </c>
      <c r="T215" s="18">
        <f>IFERROR(VLOOKUP(A215,'[1]For Report Q-2 '!$A$2:$T$3476,20,0),"-")</f>
        <v>2.4989999999999998E-2</v>
      </c>
      <c r="U215" s="55">
        <f>IFERROR(VLOOKUP(A215,'[1]For Report Q-2 '!$A$2:$U$3476,21,0),"-")</f>
        <v>0</v>
      </c>
      <c r="V215" s="2" t="str">
        <f>IFERROR(VLOOKUP(A215,'[1]For Report Q-2 '!$A$2:$V$3476,22,0),"-")</f>
        <v>-</v>
      </c>
      <c r="W215" s="1">
        <f>IFERROR(VLOOKUP(A215,'[1]For Report Q-2 '!$A$2:$W$3476,23,0),"-")</f>
        <v>0</v>
      </c>
      <c r="X215" s="1"/>
      <c r="Y215" s="1"/>
      <c r="Z215" s="2" t="str">
        <f>IFERROR(VLOOKUP(A215,'[1]For Report Q-2 '!$A$2:$Z$3476,26,0),"-")</f>
        <v>-</v>
      </c>
      <c r="AA215" s="1" t="str">
        <f>IFERROR(VLOOKUP(A215,'[1]For Report Q-2 '!$A$2:$AH$3476,27,0),"-")</f>
        <v>-</v>
      </c>
      <c r="AB215" s="1" t="str">
        <f>IFERROR(VLOOKUP(A215,'[1]For Report Q-2 '!$A$2:$AH$3476,28,0),"-")</f>
        <v>-</v>
      </c>
      <c r="AC215" s="2" t="str">
        <f>IFERROR(VLOOKUP(A215,'[1]For Report Q-2 '!$A$2:$AH$3476,29,0),"-")</f>
        <v>-</v>
      </c>
      <c r="AD215" s="2" t="str">
        <f>IFERROR(VLOOKUP(A215,'[1]For Report Q-2 '!$A$2:$AH$3476,30,0),"-")</f>
        <v>-</v>
      </c>
      <c r="AE215" s="1" t="str">
        <f>IFERROR(VLOOKUP(A215,'[1]For Report Q-2 '!$A$2:$AH$3476,31,0),"-")</f>
        <v>-</v>
      </c>
      <c r="AF215" s="1" t="str">
        <f>IFERROR(VLOOKUP(A215,'[1]For Report Q-2 '!$A$2:$AH$3476,32,0),"-")</f>
        <v>-</v>
      </c>
      <c r="AG215" s="2" t="str">
        <f>IFERROR(VLOOKUP(A215,'[1]For Report Q-2 '!$A$2:$AH$3476,33,0),"-")</f>
        <v>-</v>
      </c>
      <c r="AH215" s="1" t="str">
        <f t="shared" si="3"/>
        <v>--</v>
      </c>
      <c r="AI215" t="e">
        <v>#N/A</v>
      </c>
      <c r="AJ215" t="e">
        <v>#N/A</v>
      </c>
      <c r="AK215" t="e">
        <v>#N/A</v>
      </c>
    </row>
    <row r="216" spans="1:37" x14ac:dyDescent="0.25">
      <c r="A216" s="15">
        <v>2323745</v>
      </c>
      <c r="B216" s="15" t="s">
        <v>112</v>
      </c>
      <c r="C216" s="16">
        <v>44659</v>
      </c>
      <c r="D216" s="15" t="s">
        <v>44</v>
      </c>
      <c r="E216" s="1" t="s">
        <v>29</v>
      </c>
      <c r="F216" s="15" t="s">
        <v>30</v>
      </c>
      <c r="G216" s="1" t="s">
        <v>44</v>
      </c>
      <c r="H216" s="17">
        <v>2499</v>
      </c>
      <c r="I216" s="18">
        <v>2.4989999999999998E-2</v>
      </c>
      <c r="J216" s="1">
        <v>202484</v>
      </c>
      <c r="K216" s="1" t="s">
        <v>112</v>
      </c>
      <c r="L216" s="19">
        <v>106210</v>
      </c>
      <c r="M216" s="1" t="s">
        <v>67</v>
      </c>
      <c r="N216" s="1" t="s">
        <v>29</v>
      </c>
      <c r="O216" s="1" t="s">
        <v>48</v>
      </c>
      <c r="P216" s="20">
        <v>202484</v>
      </c>
      <c r="Q216" s="1" t="s">
        <v>43</v>
      </c>
      <c r="R216" s="1" t="s">
        <v>89</v>
      </c>
      <c r="S216" s="1" t="s">
        <v>43</v>
      </c>
      <c r="T216" s="18">
        <f>IFERROR(VLOOKUP(A216,'[1]For Report Q-2 '!$A$2:$T$3476,20,0),"-")</f>
        <v>2.4989999999999998E-2</v>
      </c>
      <c r="U216" s="55">
        <f>IFERROR(VLOOKUP(A216,'[1]For Report Q-2 '!$A$2:$U$3476,21,0),"-")</f>
        <v>0</v>
      </c>
      <c r="V216" s="2" t="str">
        <f>IFERROR(VLOOKUP(A216,'[1]For Report Q-2 '!$A$2:$V$3476,22,0),"-")</f>
        <v>-</v>
      </c>
      <c r="W216" s="1">
        <f>IFERROR(VLOOKUP(A216,'[1]For Report Q-2 '!$A$2:$W$3476,23,0),"-")</f>
        <v>0</v>
      </c>
      <c r="X216" s="1"/>
      <c r="Y216" s="1"/>
      <c r="Z216" s="2" t="str">
        <f>IFERROR(VLOOKUP(A216,'[1]For Report Q-2 '!$A$2:$Z$3476,26,0),"-")</f>
        <v>-</v>
      </c>
      <c r="AA216" s="1" t="str">
        <f>IFERROR(VLOOKUP(A216,'[1]For Report Q-2 '!$A$2:$AH$3476,27,0),"-")</f>
        <v>-</v>
      </c>
      <c r="AB216" s="1" t="str">
        <f>IFERROR(VLOOKUP(A216,'[1]For Report Q-2 '!$A$2:$AH$3476,28,0),"-")</f>
        <v>-</v>
      </c>
      <c r="AC216" s="2" t="str">
        <f>IFERROR(VLOOKUP(A216,'[1]For Report Q-2 '!$A$2:$AH$3476,29,0),"-")</f>
        <v>-</v>
      </c>
      <c r="AD216" s="2" t="str">
        <f>IFERROR(VLOOKUP(A216,'[1]For Report Q-2 '!$A$2:$AH$3476,30,0),"-")</f>
        <v>-</v>
      </c>
      <c r="AE216" s="1" t="str">
        <f>IFERROR(VLOOKUP(A216,'[1]For Report Q-2 '!$A$2:$AH$3476,31,0),"-")</f>
        <v>-</v>
      </c>
      <c r="AF216" s="1" t="str">
        <f>IFERROR(VLOOKUP(A216,'[1]For Report Q-2 '!$A$2:$AH$3476,32,0),"-")</f>
        <v>-</v>
      </c>
      <c r="AG216" s="2" t="str">
        <f>IFERROR(VLOOKUP(A216,'[1]For Report Q-2 '!$A$2:$AH$3476,33,0),"-")</f>
        <v>-</v>
      </c>
      <c r="AH216" s="1" t="str">
        <f t="shared" si="3"/>
        <v>--</v>
      </c>
      <c r="AI216" t="e">
        <v>#N/A</v>
      </c>
      <c r="AJ216" t="e">
        <v>#N/A</v>
      </c>
      <c r="AK216" t="e">
        <v>#N/A</v>
      </c>
    </row>
    <row r="217" spans="1:37" x14ac:dyDescent="0.25">
      <c r="A217" s="15">
        <v>2324355</v>
      </c>
      <c r="B217" s="15" t="s">
        <v>112</v>
      </c>
      <c r="C217" s="16">
        <v>44712</v>
      </c>
      <c r="D217" s="15" t="s">
        <v>28</v>
      </c>
      <c r="E217" s="1" t="s">
        <v>29</v>
      </c>
      <c r="F217" s="15" t="s">
        <v>30</v>
      </c>
      <c r="G217" s="1" t="s">
        <v>28</v>
      </c>
      <c r="H217" s="17">
        <v>2499</v>
      </c>
      <c r="I217" s="18">
        <v>2.4989999999999998E-2</v>
      </c>
      <c r="J217" s="1">
        <v>202484</v>
      </c>
      <c r="K217" s="1" t="s">
        <v>112</v>
      </c>
      <c r="L217" s="19">
        <v>106210</v>
      </c>
      <c r="M217" s="1" t="s">
        <v>67</v>
      </c>
      <c r="N217" s="1" t="s">
        <v>29</v>
      </c>
      <c r="O217" s="1" t="s">
        <v>38</v>
      </c>
      <c r="P217" s="20">
        <v>202484</v>
      </c>
      <c r="Q217" s="1" t="s">
        <v>43</v>
      </c>
      <c r="R217" s="1" t="s">
        <v>89</v>
      </c>
      <c r="S217" s="1" t="s">
        <v>43</v>
      </c>
      <c r="T217" s="18">
        <f>IFERROR(VLOOKUP(A217,'[1]For Report Q-2 '!$A$2:$T$3476,20,0),"-")</f>
        <v>2.4989999999999998E-2</v>
      </c>
      <c r="U217" s="55">
        <f>IFERROR(VLOOKUP(A217,'[1]For Report Q-2 '!$A$2:$U$3476,21,0),"-")</f>
        <v>0</v>
      </c>
      <c r="V217" s="2" t="str">
        <f>IFERROR(VLOOKUP(A217,'[1]For Report Q-2 '!$A$2:$V$3476,22,0),"-")</f>
        <v>-</v>
      </c>
      <c r="W217" s="1">
        <f>IFERROR(VLOOKUP(A217,'[1]For Report Q-2 '!$A$2:$W$3476,23,0),"-")</f>
        <v>0</v>
      </c>
      <c r="X217" s="1"/>
      <c r="Y217" s="1"/>
      <c r="Z217" s="2" t="str">
        <f>IFERROR(VLOOKUP(A217,'[1]For Report Q-2 '!$A$2:$Z$3476,26,0),"-")</f>
        <v>-</v>
      </c>
      <c r="AA217" s="1" t="str">
        <f>IFERROR(VLOOKUP(A217,'[1]For Report Q-2 '!$A$2:$AH$3476,27,0),"-")</f>
        <v>-</v>
      </c>
      <c r="AB217" s="1" t="str">
        <f>IFERROR(VLOOKUP(A217,'[1]For Report Q-2 '!$A$2:$AH$3476,28,0),"-")</f>
        <v>-</v>
      </c>
      <c r="AC217" s="2" t="str">
        <f>IFERROR(VLOOKUP(A217,'[1]For Report Q-2 '!$A$2:$AH$3476,29,0),"-")</f>
        <v>-</v>
      </c>
      <c r="AD217" s="2" t="str">
        <f>IFERROR(VLOOKUP(A217,'[1]For Report Q-2 '!$A$2:$AH$3476,30,0),"-")</f>
        <v>-</v>
      </c>
      <c r="AE217" s="1" t="str">
        <f>IFERROR(VLOOKUP(A217,'[1]For Report Q-2 '!$A$2:$AH$3476,31,0),"-")</f>
        <v>-</v>
      </c>
      <c r="AF217" s="1" t="str">
        <f>IFERROR(VLOOKUP(A217,'[1]For Report Q-2 '!$A$2:$AH$3476,32,0),"-")</f>
        <v>-</v>
      </c>
      <c r="AG217" s="2" t="str">
        <f>IFERROR(VLOOKUP(A217,'[1]For Report Q-2 '!$A$2:$AH$3476,33,0),"-")</f>
        <v>-</v>
      </c>
      <c r="AH217" s="1" t="str">
        <f t="shared" si="3"/>
        <v>--</v>
      </c>
      <c r="AI217" t="e">
        <v>#N/A</v>
      </c>
      <c r="AJ217" t="e">
        <v>#N/A</v>
      </c>
      <c r="AK217" t="e">
        <v>#N/A</v>
      </c>
    </row>
    <row r="218" spans="1:37" x14ac:dyDescent="0.25">
      <c r="A218" s="15">
        <v>2325981</v>
      </c>
      <c r="B218" s="15" t="s">
        <v>112</v>
      </c>
      <c r="C218" s="16">
        <v>44713</v>
      </c>
      <c r="D218" s="15" t="s">
        <v>28</v>
      </c>
      <c r="E218" s="1" t="s">
        <v>29</v>
      </c>
      <c r="F218" s="15" t="s">
        <v>30</v>
      </c>
      <c r="G218" s="1" t="s">
        <v>28</v>
      </c>
      <c r="H218" s="17">
        <v>2499</v>
      </c>
      <c r="I218" s="18">
        <v>2.4989999999999998E-2</v>
      </c>
      <c r="J218" s="1">
        <v>202484</v>
      </c>
      <c r="K218" s="1" t="s">
        <v>112</v>
      </c>
      <c r="L218" s="19">
        <v>106210</v>
      </c>
      <c r="M218" s="1" t="s">
        <v>67</v>
      </c>
      <c r="N218" s="1" t="s">
        <v>29</v>
      </c>
      <c r="O218" s="1" t="s">
        <v>32</v>
      </c>
      <c r="P218" s="20">
        <v>202484</v>
      </c>
      <c r="Q218" s="1" t="s">
        <v>43</v>
      </c>
      <c r="R218" s="1" t="s">
        <v>89</v>
      </c>
      <c r="S218" s="1" t="s">
        <v>43</v>
      </c>
      <c r="T218" s="18">
        <f>IFERROR(VLOOKUP(A218,'[1]For Report Q-2 '!$A$2:$T$3476,20,0),"-")</f>
        <v>2.4989999999999998E-2</v>
      </c>
      <c r="U218" s="55">
        <f>IFERROR(VLOOKUP(A218,'[1]For Report Q-2 '!$A$2:$U$3476,21,0),"-")</f>
        <v>0</v>
      </c>
      <c r="V218" s="2" t="str">
        <f>IFERROR(VLOOKUP(A218,'[1]For Report Q-2 '!$A$2:$V$3476,22,0),"-")</f>
        <v>-</v>
      </c>
      <c r="W218" s="1">
        <f>IFERROR(VLOOKUP(A218,'[1]For Report Q-2 '!$A$2:$W$3476,23,0),"-")</f>
        <v>0</v>
      </c>
      <c r="X218" s="1"/>
      <c r="Y218" s="1"/>
      <c r="Z218" s="2" t="str">
        <f>IFERROR(VLOOKUP(A218,'[1]For Report Q-2 '!$A$2:$Z$3476,26,0),"-")</f>
        <v>-</v>
      </c>
      <c r="AA218" s="1" t="str">
        <f>IFERROR(VLOOKUP(A218,'[1]For Report Q-2 '!$A$2:$AH$3476,27,0),"-")</f>
        <v>-</v>
      </c>
      <c r="AB218" s="1" t="str">
        <f>IFERROR(VLOOKUP(A218,'[1]For Report Q-2 '!$A$2:$AH$3476,28,0),"-")</f>
        <v>-</v>
      </c>
      <c r="AC218" s="2" t="str">
        <f>IFERROR(VLOOKUP(A218,'[1]For Report Q-2 '!$A$2:$AH$3476,29,0),"-")</f>
        <v>-</v>
      </c>
      <c r="AD218" s="2" t="str">
        <f>IFERROR(VLOOKUP(A218,'[1]For Report Q-2 '!$A$2:$AH$3476,30,0),"-")</f>
        <v>-</v>
      </c>
      <c r="AE218" s="1" t="str">
        <f>IFERROR(VLOOKUP(A218,'[1]For Report Q-2 '!$A$2:$AH$3476,31,0),"-")</f>
        <v>-</v>
      </c>
      <c r="AF218" s="1" t="str">
        <f>IFERROR(VLOOKUP(A218,'[1]For Report Q-2 '!$A$2:$AH$3476,32,0),"-")</f>
        <v>-</v>
      </c>
      <c r="AG218" s="2" t="str">
        <f>IFERROR(VLOOKUP(A218,'[1]For Report Q-2 '!$A$2:$AH$3476,33,0),"-")</f>
        <v>-</v>
      </c>
      <c r="AH218" s="1" t="str">
        <f t="shared" si="3"/>
        <v>--</v>
      </c>
      <c r="AI218" t="e">
        <v>#N/A</v>
      </c>
      <c r="AJ218" t="e">
        <v>#N/A</v>
      </c>
      <c r="AK218" t="e">
        <v>#N/A</v>
      </c>
    </row>
    <row r="219" spans="1:37" x14ac:dyDescent="0.25">
      <c r="A219" s="15">
        <v>2326206</v>
      </c>
      <c r="B219" s="15" t="s">
        <v>112</v>
      </c>
      <c r="C219" s="16">
        <v>44725</v>
      </c>
      <c r="D219" s="15" t="s">
        <v>28</v>
      </c>
      <c r="E219" s="1" t="s">
        <v>29</v>
      </c>
      <c r="F219" s="15" t="s">
        <v>30</v>
      </c>
      <c r="G219" s="1" t="s">
        <v>28</v>
      </c>
      <c r="H219" s="17">
        <v>2499</v>
      </c>
      <c r="I219" s="18">
        <v>2.4989999999999998E-2</v>
      </c>
      <c r="J219" s="1">
        <v>202484</v>
      </c>
      <c r="K219" s="1" t="s">
        <v>112</v>
      </c>
      <c r="L219" s="19">
        <v>106210</v>
      </c>
      <c r="M219" s="1" t="s">
        <v>67</v>
      </c>
      <c r="N219" s="1" t="s">
        <v>29</v>
      </c>
      <c r="O219" s="1" t="s">
        <v>38</v>
      </c>
      <c r="P219" s="20">
        <v>202484</v>
      </c>
      <c r="Q219" s="1" t="s">
        <v>43</v>
      </c>
      <c r="R219" s="1" t="s">
        <v>89</v>
      </c>
      <c r="S219" s="1" t="s">
        <v>43</v>
      </c>
      <c r="T219" s="18">
        <f>IFERROR(VLOOKUP(A219,'[1]For Report Q-2 '!$A$2:$T$3476,20,0),"-")</f>
        <v>2.4989999999999998E-2</v>
      </c>
      <c r="U219" s="55">
        <f>IFERROR(VLOOKUP(A219,'[1]For Report Q-2 '!$A$2:$U$3476,21,0),"-")</f>
        <v>0</v>
      </c>
      <c r="V219" s="2" t="str">
        <f>IFERROR(VLOOKUP(A219,'[1]For Report Q-2 '!$A$2:$V$3476,22,0),"-")</f>
        <v>-</v>
      </c>
      <c r="W219" s="1">
        <f>IFERROR(VLOOKUP(A219,'[1]For Report Q-2 '!$A$2:$W$3476,23,0),"-")</f>
        <v>0</v>
      </c>
      <c r="X219" s="1"/>
      <c r="Y219" s="1"/>
      <c r="Z219" s="2" t="str">
        <f>IFERROR(VLOOKUP(A219,'[1]For Report Q-2 '!$A$2:$Z$3476,26,0),"-")</f>
        <v>-</v>
      </c>
      <c r="AA219" s="1" t="str">
        <f>IFERROR(VLOOKUP(A219,'[1]For Report Q-2 '!$A$2:$AH$3476,27,0),"-")</f>
        <v>-</v>
      </c>
      <c r="AB219" s="1" t="str">
        <f>IFERROR(VLOOKUP(A219,'[1]For Report Q-2 '!$A$2:$AH$3476,28,0),"-")</f>
        <v>-</v>
      </c>
      <c r="AC219" s="2" t="str">
        <f>IFERROR(VLOOKUP(A219,'[1]For Report Q-2 '!$A$2:$AH$3476,29,0),"-")</f>
        <v>-</v>
      </c>
      <c r="AD219" s="2" t="str">
        <f>IFERROR(VLOOKUP(A219,'[1]For Report Q-2 '!$A$2:$AH$3476,30,0),"-")</f>
        <v>-</v>
      </c>
      <c r="AE219" s="1" t="str">
        <f>IFERROR(VLOOKUP(A219,'[1]For Report Q-2 '!$A$2:$AH$3476,31,0),"-")</f>
        <v>-</v>
      </c>
      <c r="AF219" s="1" t="str">
        <f>IFERROR(VLOOKUP(A219,'[1]For Report Q-2 '!$A$2:$AH$3476,32,0),"-")</f>
        <v>-</v>
      </c>
      <c r="AG219" s="2" t="str">
        <f>IFERROR(VLOOKUP(A219,'[1]For Report Q-2 '!$A$2:$AH$3476,33,0),"-")</f>
        <v>-</v>
      </c>
      <c r="AH219" s="1" t="str">
        <f t="shared" si="3"/>
        <v>--</v>
      </c>
      <c r="AI219" t="e">
        <v>#N/A</v>
      </c>
      <c r="AJ219" t="e">
        <v>#N/A</v>
      </c>
      <c r="AK219" t="e">
        <v>#N/A</v>
      </c>
    </row>
    <row r="220" spans="1:37" x14ac:dyDescent="0.25">
      <c r="A220" s="15">
        <v>2326274</v>
      </c>
      <c r="B220" s="15" t="s">
        <v>112</v>
      </c>
      <c r="C220" s="16">
        <v>44733</v>
      </c>
      <c r="D220" s="15" t="s">
        <v>28</v>
      </c>
      <c r="E220" s="1" t="s">
        <v>29</v>
      </c>
      <c r="F220" s="15" t="s">
        <v>30</v>
      </c>
      <c r="G220" s="1" t="s">
        <v>28</v>
      </c>
      <c r="H220" s="17">
        <v>2499</v>
      </c>
      <c r="I220" s="18">
        <v>2.4989999999999998E-2</v>
      </c>
      <c r="J220" s="1">
        <v>202484</v>
      </c>
      <c r="K220" s="1" t="s">
        <v>112</v>
      </c>
      <c r="L220" s="19">
        <v>106210</v>
      </c>
      <c r="M220" s="1" t="s">
        <v>67</v>
      </c>
      <c r="N220" s="1" t="s">
        <v>29</v>
      </c>
      <c r="O220" s="1" t="s">
        <v>32</v>
      </c>
      <c r="P220" s="20">
        <v>202484</v>
      </c>
      <c r="Q220" s="1" t="s">
        <v>43</v>
      </c>
      <c r="R220" s="1" t="s">
        <v>89</v>
      </c>
      <c r="S220" s="1" t="s">
        <v>43</v>
      </c>
      <c r="T220" s="18">
        <f>IFERROR(VLOOKUP(A220,'[1]For Report Q-2 '!$A$2:$T$3476,20,0),"-")</f>
        <v>2.4989999999999998E-2</v>
      </c>
      <c r="U220" s="55">
        <f>IFERROR(VLOOKUP(A220,'[1]For Report Q-2 '!$A$2:$U$3476,21,0),"-")</f>
        <v>0</v>
      </c>
      <c r="V220" s="2" t="str">
        <f>IFERROR(VLOOKUP(A220,'[1]For Report Q-2 '!$A$2:$V$3476,22,0),"-")</f>
        <v>-</v>
      </c>
      <c r="W220" s="1">
        <f>IFERROR(VLOOKUP(A220,'[1]For Report Q-2 '!$A$2:$W$3476,23,0),"-")</f>
        <v>0</v>
      </c>
      <c r="X220" s="1"/>
      <c r="Y220" s="1"/>
      <c r="Z220" s="2" t="str">
        <f>IFERROR(VLOOKUP(A220,'[1]For Report Q-2 '!$A$2:$Z$3476,26,0),"-")</f>
        <v>-</v>
      </c>
      <c r="AA220" s="1" t="str">
        <f>IFERROR(VLOOKUP(A220,'[1]For Report Q-2 '!$A$2:$AH$3476,27,0),"-")</f>
        <v>-</v>
      </c>
      <c r="AB220" s="1" t="str">
        <f>IFERROR(VLOOKUP(A220,'[1]For Report Q-2 '!$A$2:$AH$3476,28,0),"-")</f>
        <v>-</v>
      </c>
      <c r="AC220" s="2" t="str">
        <f>IFERROR(VLOOKUP(A220,'[1]For Report Q-2 '!$A$2:$AH$3476,29,0),"-")</f>
        <v>-</v>
      </c>
      <c r="AD220" s="2" t="str">
        <f>IFERROR(VLOOKUP(A220,'[1]For Report Q-2 '!$A$2:$AH$3476,30,0),"-")</f>
        <v>-</v>
      </c>
      <c r="AE220" s="1" t="str">
        <f>IFERROR(VLOOKUP(A220,'[1]For Report Q-2 '!$A$2:$AH$3476,31,0),"-")</f>
        <v>-</v>
      </c>
      <c r="AF220" s="1" t="str">
        <f>IFERROR(VLOOKUP(A220,'[1]For Report Q-2 '!$A$2:$AH$3476,32,0),"-")</f>
        <v>-</v>
      </c>
      <c r="AG220" s="2" t="str">
        <f>IFERROR(VLOOKUP(A220,'[1]For Report Q-2 '!$A$2:$AH$3476,33,0),"-")</f>
        <v>-</v>
      </c>
      <c r="AH220" s="1" t="str">
        <f t="shared" si="3"/>
        <v>--</v>
      </c>
      <c r="AI220" t="e">
        <v>#N/A</v>
      </c>
      <c r="AJ220" t="e">
        <v>#N/A</v>
      </c>
      <c r="AK220" t="e">
        <v>#N/A</v>
      </c>
    </row>
    <row r="221" spans="1:37" x14ac:dyDescent="0.25">
      <c r="A221" s="15">
        <v>2326392</v>
      </c>
      <c r="B221" s="15" t="s">
        <v>112</v>
      </c>
      <c r="C221" s="16">
        <v>44725</v>
      </c>
      <c r="D221" s="15" t="s">
        <v>28</v>
      </c>
      <c r="E221" s="1" t="s">
        <v>29</v>
      </c>
      <c r="F221" s="15" t="s">
        <v>30</v>
      </c>
      <c r="G221" s="1" t="s">
        <v>28</v>
      </c>
      <c r="H221" s="17">
        <v>2499</v>
      </c>
      <c r="I221" s="18">
        <v>2.4989999999999998E-2</v>
      </c>
      <c r="J221" s="1">
        <v>202484</v>
      </c>
      <c r="K221" s="1" t="s">
        <v>112</v>
      </c>
      <c r="L221" s="19">
        <v>106210</v>
      </c>
      <c r="M221" s="1" t="s">
        <v>67</v>
      </c>
      <c r="N221" s="1" t="s">
        <v>29</v>
      </c>
      <c r="O221" s="1" t="s">
        <v>38</v>
      </c>
      <c r="P221" s="20">
        <v>202484</v>
      </c>
      <c r="Q221" s="1" t="s">
        <v>43</v>
      </c>
      <c r="R221" s="1" t="s">
        <v>89</v>
      </c>
      <c r="S221" s="1" t="s">
        <v>43</v>
      </c>
      <c r="T221" s="18">
        <f>IFERROR(VLOOKUP(A221,'[1]For Report Q-2 '!$A$2:$T$3476,20,0),"-")</f>
        <v>2.4989999999999998E-2</v>
      </c>
      <c r="U221" s="55">
        <f>IFERROR(VLOOKUP(A221,'[1]For Report Q-2 '!$A$2:$U$3476,21,0),"-")</f>
        <v>0</v>
      </c>
      <c r="V221" s="2" t="str">
        <f>IFERROR(VLOOKUP(A221,'[1]For Report Q-2 '!$A$2:$V$3476,22,0),"-")</f>
        <v>-</v>
      </c>
      <c r="W221" s="1">
        <f>IFERROR(VLOOKUP(A221,'[1]For Report Q-2 '!$A$2:$W$3476,23,0),"-")</f>
        <v>0</v>
      </c>
      <c r="X221" s="1"/>
      <c r="Y221" s="1"/>
      <c r="Z221" s="2" t="str">
        <f>IFERROR(VLOOKUP(A221,'[1]For Report Q-2 '!$A$2:$Z$3476,26,0),"-")</f>
        <v>-</v>
      </c>
      <c r="AA221" s="1" t="str">
        <f>IFERROR(VLOOKUP(A221,'[1]For Report Q-2 '!$A$2:$AH$3476,27,0),"-")</f>
        <v>-</v>
      </c>
      <c r="AB221" s="1" t="str">
        <f>IFERROR(VLOOKUP(A221,'[1]For Report Q-2 '!$A$2:$AH$3476,28,0),"-")</f>
        <v>-</v>
      </c>
      <c r="AC221" s="2" t="str">
        <f>IFERROR(VLOOKUP(A221,'[1]For Report Q-2 '!$A$2:$AH$3476,29,0),"-")</f>
        <v>-</v>
      </c>
      <c r="AD221" s="2" t="str">
        <f>IFERROR(VLOOKUP(A221,'[1]For Report Q-2 '!$A$2:$AH$3476,30,0),"-")</f>
        <v>-</v>
      </c>
      <c r="AE221" s="1" t="str">
        <f>IFERROR(VLOOKUP(A221,'[1]For Report Q-2 '!$A$2:$AH$3476,31,0),"-")</f>
        <v>-</v>
      </c>
      <c r="AF221" s="1" t="str">
        <f>IFERROR(VLOOKUP(A221,'[1]For Report Q-2 '!$A$2:$AH$3476,32,0),"-")</f>
        <v>-</v>
      </c>
      <c r="AG221" s="2" t="str">
        <f>IFERROR(VLOOKUP(A221,'[1]For Report Q-2 '!$A$2:$AH$3476,33,0),"-")</f>
        <v>-</v>
      </c>
      <c r="AH221" s="1" t="str">
        <f t="shared" si="3"/>
        <v>--</v>
      </c>
      <c r="AI221" t="e">
        <v>#N/A</v>
      </c>
      <c r="AJ221" t="e">
        <v>#N/A</v>
      </c>
      <c r="AK221" t="e">
        <v>#N/A</v>
      </c>
    </row>
    <row r="222" spans="1:37" x14ac:dyDescent="0.25">
      <c r="A222" s="15">
        <v>2329455</v>
      </c>
      <c r="B222" s="15" t="s">
        <v>112</v>
      </c>
      <c r="C222" s="16">
        <v>44790</v>
      </c>
      <c r="D222" s="15" t="s">
        <v>28</v>
      </c>
      <c r="E222" s="1" t="s">
        <v>29</v>
      </c>
      <c r="F222" s="15" t="s">
        <v>30</v>
      </c>
      <c r="G222" s="1" t="s">
        <v>28</v>
      </c>
      <c r="H222" s="17">
        <v>2499</v>
      </c>
      <c r="I222" s="18">
        <v>2.4989999999999998E-2</v>
      </c>
      <c r="J222" s="1">
        <v>202484</v>
      </c>
      <c r="K222" s="1" t="s">
        <v>112</v>
      </c>
      <c r="L222" s="19">
        <v>106210</v>
      </c>
      <c r="M222" s="1" t="s">
        <v>67</v>
      </c>
      <c r="N222" s="1" t="s">
        <v>29</v>
      </c>
      <c r="O222" s="1" t="s">
        <v>38</v>
      </c>
      <c r="P222" s="20">
        <v>202484</v>
      </c>
      <c r="Q222" s="1" t="s">
        <v>43</v>
      </c>
      <c r="R222" s="1" t="s">
        <v>89</v>
      </c>
      <c r="S222" s="1" t="s">
        <v>43</v>
      </c>
      <c r="T222" s="18">
        <f>IFERROR(VLOOKUP(A222,'[1]For Report Q-2 '!$A$2:$T$3476,20,0),"-")</f>
        <v>2.4989999999999998E-2</v>
      </c>
      <c r="U222" s="55">
        <f>IFERROR(VLOOKUP(A222,'[1]For Report Q-2 '!$A$2:$U$3476,21,0),"-")</f>
        <v>0</v>
      </c>
      <c r="V222" s="2" t="str">
        <f>IFERROR(VLOOKUP(A222,'[1]For Report Q-2 '!$A$2:$V$3476,22,0),"-")</f>
        <v>-</v>
      </c>
      <c r="W222" s="1">
        <f>IFERROR(VLOOKUP(A222,'[1]For Report Q-2 '!$A$2:$W$3476,23,0),"-")</f>
        <v>0</v>
      </c>
      <c r="X222" s="1"/>
      <c r="Y222" s="1"/>
      <c r="Z222" s="2" t="str">
        <f>IFERROR(VLOOKUP(A222,'[1]For Report Q-2 '!$A$2:$Z$3476,26,0),"-")</f>
        <v>-</v>
      </c>
      <c r="AA222" s="1" t="str">
        <f>IFERROR(VLOOKUP(A222,'[1]For Report Q-2 '!$A$2:$AH$3476,27,0),"-")</f>
        <v>-</v>
      </c>
      <c r="AB222" s="1" t="str">
        <f>IFERROR(VLOOKUP(A222,'[1]For Report Q-2 '!$A$2:$AH$3476,28,0),"-")</f>
        <v>-</v>
      </c>
      <c r="AC222" s="2" t="str">
        <f>IFERROR(VLOOKUP(A222,'[1]For Report Q-2 '!$A$2:$AH$3476,29,0),"-")</f>
        <v>-</v>
      </c>
      <c r="AD222" s="2" t="str">
        <f>IFERROR(VLOOKUP(A222,'[1]For Report Q-2 '!$A$2:$AH$3476,30,0),"-")</f>
        <v>-</v>
      </c>
      <c r="AE222" s="1" t="str">
        <f>IFERROR(VLOOKUP(A222,'[1]For Report Q-2 '!$A$2:$AH$3476,31,0),"-")</f>
        <v>-</v>
      </c>
      <c r="AF222" s="1" t="str">
        <f>IFERROR(VLOOKUP(A222,'[1]For Report Q-2 '!$A$2:$AH$3476,32,0),"-")</f>
        <v>-</v>
      </c>
      <c r="AG222" s="2" t="str">
        <f>IFERROR(VLOOKUP(A222,'[1]For Report Q-2 '!$A$2:$AH$3476,33,0),"-")</f>
        <v>-</v>
      </c>
      <c r="AH222" s="1" t="str">
        <f t="shared" si="3"/>
        <v>--</v>
      </c>
      <c r="AI222" t="e">
        <v>#N/A</v>
      </c>
      <c r="AJ222" t="e">
        <v>#N/A</v>
      </c>
      <c r="AK222" t="e">
        <v>#N/A</v>
      </c>
    </row>
    <row r="223" spans="1:37" x14ac:dyDescent="0.25">
      <c r="A223" s="15">
        <v>2329456</v>
      </c>
      <c r="B223" s="15" t="s">
        <v>112</v>
      </c>
      <c r="C223" s="16">
        <v>44791</v>
      </c>
      <c r="D223" s="15" t="s">
        <v>28</v>
      </c>
      <c r="E223" s="1" t="s">
        <v>29</v>
      </c>
      <c r="F223" s="15" t="s">
        <v>30</v>
      </c>
      <c r="G223" s="1" t="s">
        <v>28</v>
      </c>
      <c r="H223" s="17">
        <v>2499</v>
      </c>
      <c r="I223" s="18">
        <v>2.4989999999999998E-2</v>
      </c>
      <c r="J223" s="1">
        <v>202484</v>
      </c>
      <c r="K223" s="1" t="s">
        <v>112</v>
      </c>
      <c r="L223" s="19">
        <v>106210</v>
      </c>
      <c r="M223" s="1" t="s">
        <v>67</v>
      </c>
      <c r="N223" s="1" t="s">
        <v>29</v>
      </c>
      <c r="O223" s="1" t="s">
        <v>38</v>
      </c>
      <c r="P223" s="20">
        <v>202484</v>
      </c>
      <c r="Q223" s="1" t="s">
        <v>43</v>
      </c>
      <c r="R223" s="1" t="s">
        <v>89</v>
      </c>
      <c r="S223" s="1" t="s">
        <v>43</v>
      </c>
      <c r="T223" s="18">
        <f>IFERROR(VLOOKUP(A223,'[1]For Report Q-2 '!$A$2:$T$3476,20,0),"-")</f>
        <v>2.4989999999999998E-2</v>
      </c>
      <c r="U223" s="55">
        <f>IFERROR(VLOOKUP(A223,'[1]For Report Q-2 '!$A$2:$U$3476,21,0),"-")</f>
        <v>0</v>
      </c>
      <c r="V223" s="2" t="str">
        <f>IFERROR(VLOOKUP(A223,'[1]For Report Q-2 '!$A$2:$V$3476,22,0),"-")</f>
        <v>-</v>
      </c>
      <c r="W223" s="1">
        <f>IFERROR(VLOOKUP(A223,'[1]For Report Q-2 '!$A$2:$W$3476,23,0),"-")</f>
        <v>0</v>
      </c>
      <c r="X223" s="1"/>
      <c r="Y223" s="1"/>
      <c r="Z223" s="2" t="str">
        <f>IFERROR(VLOOKUP(A223,'[1]For Report Q-2 '!$A$2:$Z$3476,26,0),"-")</f>
        <v>-</v>
      </c>
      <c r="AA223" s="1" t="str">
        <f>IFERROR(VLOOKUP(A223,'[1]For Report Q-2 '!$A$2:$AH$3476,27,0),"-")</f>
        <v>-</v>
      </c>
      <c r="AB223" s="1" t="str">
        <f>IFERROR(VLOOKUP(A223,'[1]For Report Q-2 '!$A$2:$AH$3476,28,0),"-")</f>
        <v>-</v>
      </c>
      <c r="AC223" s="2" t="str">
        <f>IFERROR(VLOOKUP(A223,'[1]For Report Q-2 '!$A$2:$AH$3476,29,0),"-")</f>
        <v>-</v>
      </c>
      <c r="AD223" s="2" t="str">
        <f>IFERROR(VLOOKUP(A223,'[1]For Report Q-2 '!$A$2:$AH$3476,30,0),"-")</f>
        <v>-</v>
      </c>
      <c r="AE223" s="1" t="str">
        <f>IFERROR(VLOOKUP(A223,'[1]For Report Q-2 '!$A$2:$AH$3476,31,0),"-")</f>
        <v>-</v>
      </c>
      <c r="AF223" s="1" t="str">
        <f>IFERROR(VLOOKUP(A223,'[1]For Report Q-2 '!$A$2:$AH$3476,32,0),"-")</f>
        <v>-</v>
      </c>
      <c r="AG223" s="2" t="str">
        <f>IFERROR(VLOOKUP(A223,'[1]For Report Q-2 '!$A$2:$AH$3476,33,0),"-")</f>
        <v>-</v>
      </c>
      <c r="AH223" s="1" t="str">
        <f t="shared" si="3"/>
        <v>--</v>
      </c>
      <c r="AI223" t="e">
        <v>#N/A</v>
      </c>
      <c r="AJ223" t="e">
        <v>#N/A</v>
      </c>
      <c r="AK223" t="e">
        <v>#N/A</v>
      </c>
    </row>
    <row r="224" spans="1:37" x14ac:dyDescent="0.25">
      <c r="A224" s="15">
        <v>2329463</v>
      </c>
      <c r="B224" s="15" t="s">
        <v>112</v>
      </c>
      <c r="C224" s="16">
        <v>44787</v>
      </c>
      <c r="D224" s="15" t="s">
        <v>28</v>
      </c>
      <c r="E224" s="1" t="s">
        <v>29</v>
      </c>
      <c r="F224" s="15" t="s">
        <v>30</v>
      </c>
      <c r="G224" s="1" t="s">
        <v>28</v>
      </c>
      <c r="H224" s="17">
        <v>2499</v>
      </c>
      <c r="I224" s="18">
        <v>2.4989999999999998E-2</v>
      </c>
      <c r="J224" s="1">
        <v>202484</v>
      </c>
      <c r="K224" s="1" t="s">
        <v>112</v>
      </c>
      <c r="L224" s="19">
        <v>106210</v>
      </c>
      <c r="M224" s="1" t="s">
        <v>67</v>
      </c>
      <c r="N224" s="1" t="s">
        <v>29</v>
      </c>
      <c r="O224" s="1" t="s">
        <v>38</v>
      </c>
      <c r="P224" s="20">
        <v>202484</v>
      </c>
      <c r="Q224" s="1" t="s">
        <v>43</v>
      </c>
      <c r="R224" s="1" t="s">
        <v>89</v>
      </c>
      <c r="S224" s="1" t="s">
        <v>43</v>
      </c>
      <c r="T224" s="18">
        <f>IFERROR(VLOOKUP(A224,'[1]For Report Q-2 '!$A$2:$T$3476,20,0),"-")</f>
        <v>2.4989999999999998E-2</v>
      </c>
      <c r="U224" s="55">
        <f>IFERROR(VLOOKUP(A224,'[1]For Report Q-2 '!$A$2:$U$3476,21,0),"-")</f>
        <v>0</v>
      </c>
      <c r="V224" s="2" t="str">
        <f>IFERROR(VLOOKUP(A224,'[1]For Report Q-2 '!$A$2:$V$3476,22,0),"-")</f>
        <v>-</v>
      </c>
      <c r="W224" s="1">
        <f>IFERROR(VLOOKUP(A224,'[1]For Report Q-2 '!$A$2:$W$3476,23,0),"-")</f>
        <v>0</v>
      </c>
      <c r="X224" s="1"/>
      <c r="Y224" s="1"/>
      <c r="Z224" s="2" t="str">
        <f>IFERROR(VLOOKUP(A224,'[1]For Report Q-2 '!$A$2:$Z$3476,26,0),"-")</f>
        <v>-</v>
      </c>
      <c r="AA224" s="1" t="str">
        <f>IFERROR(VLOOKUP(A224,'[1]For Report Q-2 '!$A$2:$AH$3476,27,0),"-")</f>
        <v>-</v>
      </c>
      <c r="AB224" s="1" t="str">
        <f>IFERROR(VLOOKUP(A224,'[1]For Report Q-2 '!$A$2:$AH$3476,28,0),"-")</f>
        <v>-</v>
      </c>
      <c r="AC224" s="2" t="str">
        <f>IFERROR(VLOOKUP(A224,'[1]For Report Q-2 '!$A$2:$AH$3476,29,0),"-")</f>
        <v>-</v>
      </c>
      <c r="AD224" s="2" t="str">
        <f>IFERROR(VLOOKUP(A224,'[1]For Report Q-2 '!$A$2:$AH$3476,30,0),"-")</f>
        <v>-</v>
      </c>
      <c r="AE224" s="1" t="str">
        <f>IFERROR(VLOOKUP(A224,'[1]For Report Q-2 '!$A$2:$AH$3476,31,0),"-")</f>
        <v>-</v>
      </c>
      <c r="AF224" s="1" t="str">
        <f>IFERROR(VLOOKUP(A224,'[1]For Report Q-2 '!$A$2:$AH$3476,32,0),"-")</f>
        <v>-</v>
      </c>
      <c r="AG224" s="2" t="str">
        <f>IFERROR(VLOOKUP(A224,'[1]For Report Q-2 '!$A$2:$AH$3476,33,0),"-")</f>
        <v>-</v>
      </c>
      <c r="AH224" s="1" t="str">
        <f t="shared" si="3"/>
        <v>--</v>
      </c>
      <c r="AI224" t="e">
        <v>#N/A</v>
      </c>
      <c r="AJ224" t="e">
        <v>#N/A</v>
      </c>
      <c r="AK224" t="e">
        <v>#N/A</v>
      </c>
    </row>
    <row r="225" spans="1:37" x14ac:dyDescent="0.25">
      <c r="A225" s="15">
        <v>2329464</v>
      </c>
      <c r="B225" s="15" t="s">
        <v>112</v>
      </c>
      <c r="C225" s="16">
        <v>44793</v>
      </c>
      <c r="D225" s="15" t="s">
        <v>28</v>
      </c>
      <c r="E225" s="1" t="s">
        <v>29</v>
      </c>
      <c r="F225" s="15" t="s">
        <v>30</v>
      </c>
      <c r="G225" s="1" t="s">
        <v>28</v>
      </c>
      <c r="H225" s="17">
        <v>2499</v>
      </c>
      <c r="I225" s="18">
        <v>2.4989999999999998E-2</v>
      </c>
      <c r="J225" s="1">
        <v>202484</v>
      </c>
      <c r="K225" s="1" t="s">
        <v>112</v>
      </c>
      <c r="L225" s="19">
        <v>106210</v>
      </c>
      <c r="M225" s="1" t="s">
        <v>67</v>
      </c>
      <c r="N225" s="1" t="s">
        <v>29</v>
      </c>
      <c r="O225" s="1" t="s">
        <v>32</v>
      </c>
      <c r="P225" s="20">
        <v>202484</v>
      </c>
      <c r="Q225" s="1" t="s">
        <v>43</v>
      </c>
      <c r="R225" s="1" t="s">
        <v>89</v>
      </c>
      <c r="S225" s="1" t="s">
        <v>43</v>
      </c>
      <c r="T225" s="18">
        <f>IFERROR(VLOOKUP(A225,'[1]For Report Q-2 '!$A$2:$T$3476,20,0),"-")</f>
        <v>2.4989999999999998E-2</v>
      </c>
      <c r="U225" s="55">
        <f>IFERROR(VLOOKUP(A225,'[1]For Report Q-2 '!$A$2:$U$3476,21,0),"-")</f>
        <v>0</v>
      </c>
      <c r="V225" s="2" t="str">
        <f>IFERROR(VLOOKUP(A225,'[1]For Report Q-2 '!$A$2:$V$3476,22,0),"-")</f>
        <v>-</v>
      </c>
      <c r="W225" s="1">
        <f>IFERROR(VLOOKUP(A225,'[1]For Report Q-2 '!$A$2:$W$3476,23,0),"-")</f>
        <v>0</v>
      </c>
      <c r="X225" s="1"/>
      <c r="Y225" s="1"/>
      <c r="Z225" s="2" t="str">
        <f>IFERROR(VLOOKUP(A225,'[1]For Report Q-2 '!$A$2:$Z$3476,26,0),"-")</f>
        <v>-</v>
      </c>
      <c r="AA225" s="1" t="str">
        <f>IFERROR(VLOOKUP(A225,'[1]For Report Q-2 '!$A$2:$AH$3476,27,0),"-")</f>
        <v>-</v>
      </c>
      <c r="AB225" s="1" t="str">
        <f>IFERROR(VLOOKUP(A225,'[1]For Report Q-2 '!$A$2:$AH$3476,28,0),"-")</f>
        <v>-</v>
      </c>
      <c r="AC225" s="2" t="str">
        <f>IFERROR(VLOOKUP(A225,'[1]For Report Q-2 '!$A$2:$AH$3476,29,0),"-")</f>
        <v>-</v>
      </c>
      <c r="AD225" s="2" t="str">
        <f>IFERROR(VLOOKUP(A225,'[1]For Report Q-2 '!$A$2:$AH$3476,30,0),"-")</f>
        <v>-</v>
      </c>
      <c r="AE225" s="1" t="str">
        <f>IFERROR(VLOOKUP(A225,'[1]For Report Q-2 '!$A$2:$AH$3476,31,0),"-")</f>
        <v>-</v>
      </c>
      <c r="AF225" s="1" t="str">
        <f>IFERROR(VLOOKUP(A225,'[1]For Report Q-2 '!$A$2:$AH$3476,32,0),"-")</f>
        <v>-</v>
      </c>
      <c r="AG225" s="2" t="str">
        <f>IFERROR(VLOOKUP(A225,'[1]For Report Q-2 '!$A$2:$AH$3476,33,0),"-")</f>
        <v>-</v>
      </c>
      <c r="AH225" s="1" t="str">
        <f t="shared" si="3"/>
        <v>--</v>
      </c>
      <c r="AI225" t="e">
        <v>#N/A</v>
      </c>
      <c r="AJ225" t="e">
        <v>#N/A</v>
      </c>
      <c r="AK225" t="e">
        <v>#N/A</v>
      </c>
    </row>
    <row r="226" spans="1:37" x14ac:dyDescent="0.25">
      <c r="A226" s="15">
        <v>2329610</v>
      </c>
      <c r="B226" s="15" t="s">
        <v>112</v>
      </c>
      <c r="C226" s="16">
        <v>44801</v>
      </c>
      <c r="D226" s="15" t="s">
        <v>28</v>
      </c>
      <c r="E226" s="1" t="s">
        <v>29</v>
      </c>
      <c r="F226" s="15" t="s">
        <v>30</v>
      </c>
      <c r="G226" s="1" t="s">
        <v>28</v>
      </c>
      <c r="H226" s="17">
        <v>2499</v>
      </c>
      <c r="I226" s="18">
        <v>2.4989999999999998E-2</v>
      </c>
      <c r="J226" s="1">
        <v>202484</v>
      </c>
      <c r="K226" s="1" t="s">
        <v>112</v>
      </c>
      <c r="L226" s="19">
        <v>106210</v>
      </c>
      <c r="M226" s="1" t="s">
        <v>67</v>
      </c>
      <c r="N226" s="1" t="s">
        <v>29</v>
      </c>
      <c r="O226" s="1" t="s">
        <v>38</v>
      </c>
      <c r="P226" s="20">
        <v>202484</v>
      </c>
      <c r="Q226" s="1" t="s">
        <v>43</v>
      </c>
      <c r="R226" s="1" t="s">
        <v>89</v>
      </c>
      <c r="S226" s="1" t="s">
        <v>43</v>
      </c>
      <c r="T226" s="18">
        <f>IFERROR(VLOOKUP(A226,'[1]For Report Q-2 '!$A$2:$T$3476,20,0),"-")</f>
        <v>2.4989999999999998E-2</v>
      </c>
      <c r="U226" s="55">
        <f>IFERROR(VLOOKUP(A226,'[1]For Report Q-2 '!$A$2:$U$3476,21,0),"-")</f>
        <v>0</v>
      </c>
      <c r="V226" s="2" t="str">
        <f>IFERROR(VLOOKUP(A226,'[1]For Report Q-2 '!$A$2:$V$3476,22,0),"-")</f>
        <v>-</v>
      </c>
      <c r="W226" s="1">
        <f>IFERROR(VLOOKUP(A226,'[1]For Report Q-2 '!$A$2:$W$3476,23,0),"-")</f>
        <v>0</v>
      </c>
      <c r="X226" s="1"/>
      <c r="Y226" s="1"/>
      <c r="Z226" s="2" t="str">
        <f>IFERROR(VLOOKUP(A226,'[1]For Report Q-2 '!$A$2:$Z$3476,26,0),"-")</f>
        <v>-</v>
      </c>
      <c r="AA226" s="1" t="str">
        <f>IFERROR(VLOOKUP(A226,'[1]For Report Q-2 '!$A$2:$AH$3476,27,0),"-")</f>
        <v>-</v>
      </c>
      <c r="AB226" s="1" t="str">
        <f>IFERROR(VLOOKUP(A226,'[1]For Report Q-2 '!$A$2:$AH$3476,28,0),"-")</f>
        <v>-</v>
      </c>
      <c r="AC226" s="2" t="str">
        <f>IFERROR(VLOOKUP(A226,'[1]For Report Q-2 '!$A$2:$AH$3476,29,0),"-")</f>
        <v>-</v>
      </c>
      <c r="AD226" s="2" t="str">
        <f>IFERROR(VLOOKUP(A226,'[1]For Report Q-2 '!$A$2:$AH$3476,30,0),"-")</f>
        <v>-</v>
      </c>
      <c r="AE226" s="1" t="str">
        <f>IFERROR(VLOOKUP(A226,'[1]For Report Q-2 '!$A$2:$AH$3476,31,0),"-")</f>
        <v>-</v>
      </c>
      <c r="AF226" s="1" t="str">
        <f>IFERROR(VLOOKUP(A226,'[1]For Report Q-2 '!$A$2:$AH$3476,32,0),"-")</f>
        <v>-</v>
      </c>
      <c r="AG226" s="2" t="str">
        <f>IFERROR(VLOOKUP(A226,'[1]For Report Q-2 '!$A$2:$AH$3476,33,0),"-")</f>
        <v>-</v>
      </c>
      <c r="AH226" s="1" t="str">
        <f t="shared" si="3"/>
        <v>--</v>
      </c>
      <c r="AI226" t="e">
        <v>#N/A</v>
      </c>
      <c r="AJ226" t="e">
        <v>#N/A</v>
      </c>
      <c r="AK226" t="e">
        <v>#N/A</v>
      </c>
    </row>
    <row r="227" spans="1:37" x14ac:dyDescent="0.25">
      <c r="A227" s="15">
        <v>2330943</v>
      </c>
      <c r="B227" s="15" t="s">
        <v>112</v>
      </c>
      <c r="C227" s="16">
        <v>45413</v>
      </c>
      <c r="D227" s="15" t="s">
        <v>75</v>
      </c>
      <c r="E227" s="1" t="s">
        <v>29</v>
      </c>
      <c r="F227" s="15" t="s">
        <v>30</v>
      </c>
      <c r="G227" s="1" t="s">
        <v>44</v>
      </c>
      <c r="H227" s="17">
        <v>2499</v>
      </c>
      <c r="I227" s="18">
        <v>2.4989999999999998E-2</v>
      </c>
      <c r="J227" s="1">
        <v>202484</v>
      </c>
      <c r="K227" s="1" t="s">
        <v>112</v>
      </c>
      <c r="L227" s="19">
        <v>106210</v>
      </c>
      <c r="M227" s="1" t="s">
        <v>67</v>
      </c>
      <c r="N227" s="1" t="s">
        <v>29</v>
      </c>
      <c r="O227" s="1" t="s">
        <v>48</v>
      </c>
      <c r="P227" s="20">
        <v>202484</v>
      </c>
      <c r="Q227" s="1" t="s">
        <v>43</v>
      </c>
      <c r="R227" s="1" t="s">
        <v>89</v>
      </c>
      <c r="S227" s="1" t="s">
        <v>43</v>
      </c>
      <c r="T227" s="18">
        <f>IFERROR(VLOOKUP(A227,'[1]For Report Q-2 '!$A$2:$T$3476,20,0),"-")</f>
        <v>2.4989999999999998E-2</v>
      </c>
      <c r="U227" s="55">
        <f>IFERROR(VLOOKUP(A227,'[1]For Report Q-2 '!$A$2:$U$3476,21,0),"-")</f>
        <v>0</v>
      </c>
      <c r="V227" s="2" t="str">
        <f>IFERROR(VLOOKUP(A227,'[1]For Report Q-2 '!$A$2:$V$3476,22,0),"-")</f>
        <v>-</v>
      </c>
      <c r="W227" s="1">
        <f>IFERROR(VLOOKUP(A227,'[1]For Report Q-2 '!$A$2:$W$3476,23,0),"-")</f>
        <v>0</v>
      </c>
      <c r="X227" s="1"/>
      <c r="Y227" s="1"/>
      <c r="Z227" s="2" t="str">
        <f>IFERROR(VLOOKUP(A227,'[1]For Report Q-2 '!$A$2:$Z$3476,26,0),"-")</f>
        <v>-</v>
      </c>
      <c r="AA227" s="1" t="str">
        <f>IFERROR(VLOOKUP(A227,'[1]For Report Q-2 '!$A$2:$AH$3476,27,0),"-")</f>
        <v>-</v>
      </c>
      <c r="AB227" s="1" t="str">
        <f>IFERROR(VLOOKUP(A227,'[1]For Report Q-2 '!$A$2:$AH$3476,28,0),"-")</f>
        <v>-</v>
      </c>
      <c r="AC227" s="2" t="str">
        <f>IFERROR(VLOOKUP(A227,'[1]For Report Q-2 '!$A$2:$AH$3476,29,0),"-")</f>
        <v>-</v>
      </c>
      <c r="AD227" s="2" t="str">
        <f>IFERROR(VLOOKUP(A227,'[1]For Report Q-2 '!$A$2:$AH$3476,30,0),"-")</f>
        <v>-</v>
      </c>
      <c r="AE227" s="1" t="str">
        <f>IFERROR(VLOOKUP(A227,'[1]For Report Q-2 '!$A$2:$AH$3476,31,0),"-")</f>
        <v>-</v>
      </c>
      <c r="AF227" s="1" t="str">
        <f>IFERROR(VLOOKUP(A227,'[1]For Report Q-2 '!$A$2:$AH$3476,32,0),"-")</f>
        <v>-</v>
      </c>
      <c r="AG227" s="2" t="str">
        <f>IFERROR(VLOOKUP(A227,'[1]For Report Q-2 '!$A$2:$AH$3476,33,0),"-")</f>
        <v>-</v>
      </c>
      <c r="AH227" s="1" t="str">
        <f t="shared" si="3"/>
        <v>--</v>
      </c>
      <c r="AI227" t="e">
        <v>#N/A</v>
      </c>
      <c r="AJ227" t="e">
        <v>#N/A</v>
      </c>
      <c r="AK227" t="e">
        <v>#N/A</v>
      </c>
    </row>
    <row r="228" spans="1:37" x14ac:dyDescent="0.25">
      <c r="A228" s="15">
        <v>2331939</v>
      </c>
      <c r="B228" s="15" t="s">
        <v>112</v>
      </c>
      <c r="C228" s="16">
        <v>44861</v>
      </c>
      <c r="D228" s="15" t="s">
        <v>28</v>
      </c>
      <c r="E228" s="1" t="s">
        <v>29</v>
      </c>
      <c r="F228" s="15" t="s">
        <v>30</v>
      </c>
      <c r="G228" s="1" t="s">
        <v>28</v>
      </c>
      <c r="H228" s="17">
        <v>2499</v>
      </c>
      <c r="I228" s="18">
        <v>2.4989999999999998E-2</v>
      </c>
      <c r="J228" s="1">
        <v>202484</v>
      </c>
      <c r="K228" s="1" t="s">
        <v>112</v>
      </c>
      <c r="L228" s="19">
        <v>106210</v>
      </c>
      <c r="M228" s="1" t="s">
        <v>67</v>
      </c>
      <c r="N228" s="1" t="s">
        <v>29</v>
      </c>
      <c r="O228" s="1" t="s">
        <v>32</v>
      </c>
      <c r="P228" s="20">
        <v>202484</v>
      </c>
      <c r="Q228" s="1" t="s">
        <v>43</v>
      </c>
      <c r="R228" s="1" t="s">
        <v>89</v>
      </c>
      <c r="S228" s="1" t="s">
        <v>43</v>
      </c>
      <c r="T228" s="18">
        <f>IFERROR(VLOOKUP(A228,'[1]For Report Q-2 '!$A$2:$T$3476,20,0),"-")</f>
        <v>2.4989999999999998E-2</v>
      </c>
      <c r="U228" s="55">
        <f>IFERROR(VLOOKUP(A228,'[1]For Report Q-2 '!$A$2:$U$3476,21,0),"-")</f>
        <v>0</v>
      </c>
      <c r="V228" s="2" t="str">
        <f>IFERROR(VLOOKUP(A228,'[1]For Report Q-2 '!$A$2:$V$3476,22,0),"-")</f>
        <v>-</v>
      </c>
      <c r="W228" s="1">
        <f>IFERROR(VLOOKUP(A228,'[1]For Report Q-2 '!$A$2:$W$3476,23,0),"-")</f>
        <v>0</v>
      </c>
      <c r="X228" s="1"/>
      <c r="Y228" s="1"/>
      <c r="Z228" s="2" t="str">
        <f>IFERROR(VLOOKUP(A228,'[1]For Report Q-2 '!$A$2:$Z$3476,26,0),"-")</f>
        <v>-</v>
      </c>
      <c r="AA228" s="1" t="str">
        <f>IFERROR(VLOOKUP(A228,'[1]For Report Q-2 '!$A$2:$AH$3476,27,0),"-")</f>
        <v>-</v>
      </c>
      <c r="AB228" s="1" t="str">
        <f>IFERROR(VLOOKUP(A228,'[1]For Report Q-2 '!$A$2:$AH$3476,28,0),"-")</f>
        <v>-</v>
      </c>
      <c r="AC228" s="2" t="str">
        <f>IFERROR(VLOOKUP(A228,'[1]For Report Q-2 '!$A$2:$AH$3476,29,0),"-")</f>
        <v>-</v>
      </c>
      <c r="AD228" s="2" t="str">
        <f>IFERROR(VLOOKUP(A228,'[1]For Report Q-2 '!$A$2:$AH$3476,30,0),"-")</f>
        <v>-</v>
      </c>
      <c r="AE228" s="1" t="str">
        <f>IFERROR(VLOOKUP(A228,'[1]For Report Q-2 '!$A$2:$AH$3476,31,0),"-")</f>
        <v>-</v>
      </c>
      <c r="AF228" s="1" t="str">
        <f>IFERROR(VLOOKUP(A228,'[1]For Report Q-2 '!$A$2:$AH$3476,32,0),"-")</f>
        <v>-</v>
      </c>
      <c r="AG228" s="2" t="str">
        <f>IFERROR(VLOOKUP(A228,'[1]For Report Q-2 '!$A$2:$AH$3476,33,0),"-")</f>
        <v>-</v>
      </c>
      <c r="AH228" s="1" t="str">
        <f t="shared" si="3"/>
        <v>--</v>
      </c>
      <c r="AI228" t="e">
        <v>#N/A</v>
      </c>
      <c r="AJ228" t="e">
        <v>#N/A</v>
      </c>
      <c r="AK228" t="e">
        <v>#N/A</v>
      </c>
    </row>
    <row r="229" spans="1:37" x14ac:dyDescent="0.25">
      <c r="A229" s="15">
        <v>2331943</v>
      </c>
      <c r="B229" s="15" t="s">
        <v>112</v>
      </c>
      <c r="C229" s="16">
        <v>44849</v>
      </c>
      <c r="D229" s="15" t="s">
        <v>28</v>
      </c>
      <c r="E229" s="1" t="s">
        <v>29</v>
      </c>
      <c r="F229" s="15" t="s">
        <v>30</v>
      </c>
      <c r="G229" s="1" t="s">
        <v>28</v>
      </c>
      <c r="H229" s="17">
        <v>2499</v>
      </c>
      <c r="I229" s="18">
        <v>2.4989999999999998E-2</v>
      </c>
      <c r="J229" s="1">
        <v>202484</v>
      </c>
      <c r="K229" s="1" t="s">
        <v>112</v>
      </c>
      <c r="L229" s="19">
        <v>106210</v>
      </c>
      <c r="M229" s="1" t="s">
        <v>67</v>
      </c>
      <c r="N229" s="1" t="s">
        <v>29</v>
      </c>
      <c r="O229" s="1" t="s">
        <v>32</v>
      </c>
      <c r="P229" s="20">
        <v>202484</v>
      </c>
      <c r="Q229" s="1" t="s">
        <v>43</v>
      </c>
      <c r="R229" s="1" t="s">
        <v>89</v>
      </c>
      <c r="S229" s="1" t="s">
        <v>43</v>
      </c>
      <c r="T229" s="18">
        <f>IFERROR(VLOOKUP(A229,'[1]For Report Q-2 '!$A$2:$T$3476,20,0),"-")</f>
        <v>0</v>
      </c>
      <c r="U229" s="55">
        <f>IFERROR(VLOOKUP(A229,'[1]For Report Q-2 '!$A$2:$U$3476,21,0),"-")</f>
        <v>2.4989999999999998E-2</v>
      </c>
      <c r="V229" s="2">
        <f>IFERROR(VLOOKUP(A229,'[1]For Report Q-2 '!$A$2:$V$3476,22,0),"-")</f>
        <v>46125</v>
      </c>
      <c r="W229" s="1" t="str">
        <f>IFERROR(VLOOKUP(A229,'[1]For Report Q-2 '!$A$2:$W$3476,23,0),"-")</f>
        <v>Apr'26</v>
      </c>
      <c r="X229" s="1"/>
      <c r="Y229" s="1"/>
      <c r="Z229" s="2" t="str">
        <f>IFERROR(VLOOKUP(A229,'[1]For Report Q-2 '!$A$2:$Z$3476,26,0),"-")</f>
        <v>-</v>
      </c>
      <c r="AA229" s="1" t="str">
        <f>IFERROR(VLOOKUP(A229,'[1]For Report Q-2 '!$A$2:$AH$3476,27,0),"-")</f>
        <v>-</v>
      </c>
      <c r="AB229" s="1" t="str">
        <f>IFERROR(VLOOKUP(A229,'[1]For Report Q-2 '!$A$2:$AH$3476,28,0),"-")</f>
        <v>-</v>
      </c>
      <c r="AC229" s="2" t="str">
        <f>IFERROR(VLOOKUP(A229,'[1]For Report Q-2 '!$A$2:$AH$3476,29,0),"-")</f>
        <v>-</v>
      </c>
      <c r="AD229" s="2">
        <f>IFERROR(VLOOKUP(A229,'[1]For Report Q-2 '!$A$2:$AH$3476,30,0),"-")</f>
        <v>46106.755497685197</v>
      </c>
      <c r="AE229" s="1" t="str">
        <f>IFERROR(VLOOKUP(A229,'[1]For Report Q-2 '!$A$2:$AH$3476,31,0),"-")</f>
        <v>SR26035503294</v>
      </c>
      <c r="AF229" s="1" t="str">
        <f>IFERROR(VLOOKUP(A229,'[1]For Report Q-2 '!$A$2:$AH$3476,32,0),"-")</f>
        <v>Churned</v>
      </c>
      <c r="AG229" s="2">
        <f>IFERROR(VLOOKUP(A229,'[1]For Report Q-2 '!$A$2:$AH$3476,33,0),"-")</f>
        <v>46125</v>
      </c>
      <c r="AH229" s="1" t="str">
        <f t="shared" si="3"/>
        <v>Churned-</v>
      </c>
      <c r="AI229" t="s">
        <v>1435</v>
      </c>
      <c r="AJ229" t="s">
        <v>1436</v>
      </c>
      <c r="AK229" t="s">
        <v>1437</v>
      </c>
    </row>
    <row r="230" spans="1:37" x14ac:dyDescent="0.25">
      <c r="A230" s="15">
        <v>2332020</v>
      </c>
      <c r="B230" s="15" t="s">
        <v>112</v>
      </c>
      <c r="C230" s="16">
        <v>44851</v>
      </c>
      <c r="D230" s="15" t="s">
        <v>28</v>
      </c>
      <c r="E230" s="1" t="s">
        <v>29</v>
      </c>
      <c r="F230" s="15" t="s">
        <v>30</v>
      </c>
      <c r="G230" s="1" t="s">
        <v>28</v>
      </c>
      <c r="H230" s="17">
        <v>2499</v>
      </c>
      <c r="I230" s="18">
        <v>2.4989999999999998E-2</v>
      </c>
      <c r="J230" s="1">
        <v>202484</v>
      </c>
      <c r="K230" s="1" t="s">
        <v>112</v>
      </c>
      <c r="L230" s="19">
        <v>106210</v>
      </c>
      <c r="M230" s="1" t="s">
        <v>67</v>
      </c>
      <c r="N230" s="1" t="s">
        <v>29</v>
      </c>
      <c r="O230" s="1" t="s">
        <v>38</v>
      </c>
      <c r="P230" s="20">
        <v>202484</v>
      </c>
      <c r="Q230" s="1" t="s">
        <v>43</v>
      </c>
      <c r="R230" s="1" t="s">
        <v>89</v>
      </c>
      <c r="S230" s="1" t="s">
        <v>43</v>
      </c>
      <c r="T230" s="18">
        <f>IFERROR(VLOOKUP(A230,'[1]For Report Q-2 '!$A$2:$T$3476,20,0),"-")</f>
        <v>2.4989999999999998E-2</v>
      </c>
      <c r="U230" s="55">
        <f>IFERROR(VLOOKUP(A230,'[1]For Report Q-2 '!$A$2:$U$3476,21,0),"-")</f>
        <v>0</v>
      </c>
      <c r="V230" s="2" t="str">
        <f>IFERROR(VLOOKUP(A230,'[1]For Report Q-2 '!$A$2:$V$3476,22,0),"-")</f>
        <v>-</v>
      </c>
      <c r="W230" s="1">
        <f>IFERROR(VLOOKUP(A230,'[1]For Report Q-2 '!$A$2:$W$3476,23,0),"-")</f>
        <v>0</v>
      </c>
      <c r="X230" s="1"/>
      <c r="Y230" s="1"/>
      <c r="Z230" s="2" t="str">
        <f>IFERROR(VLOOKUP(A230,'[1]For Report Q-2 '!$A$2:$Z$3476,26,0),"-")</f>
        <v>-</v>
      </c>
      <c r="AA230" s="1" t="str">
        <f>IFERROR(VLOOKUP(A230,'[1]For Report Q-2 '!$A$2:$AH$3476,27,0),"-")</f>
        <v>-</v>
      </c>
      <c r="AB230" s="1" t="str">
        <f>IFERROR(VLOOKUP(A230,'[1]For Report Q-2 '!$A$2:$AH$3476,28,0),"-")</f>
        <v>-</v>
      </c>
      <c r="AC230" s="2" t="str">
        <f>IFERROR(VLOOKUP(A230,'[1]For Report Q-2 '!$A$2:$AH$3476,29,0),"-")</f>
        <v>-</v>
      </c>
      <c r="AD230" s="2" t="str">
        <f>IFERROR(VLOOKUP(A230,'[1]For Report Q-2 '!$A$2:$AH$3476,30,0),"-")</f>
        <v>-</v>
      </c>
      <c r="AE230" s="1" t="str">
        <f>IFERROR(VLOOKUP(A230,'[1]For Report Q-2 '!$A$2:$AH$3476,31,0),"-")</f>
        <v>-</v>
      </c>
      <c r="AF230" s="1" t="str">
        <f>IFERROR(VLOOKUP(A230,'[1]For Report Q-2 '!$A$2:$AH$3476,32,0),"-")</f>
        <v>-</v>
      </c>
      <c r="AG230" s="2" t="str">
        <f>IFERROR(VLOOKUP(A230,'[1]For Report Q-2 '!$A$2:$AH$3476,33,0),"-")</f>
        <v>-</v>
      </c>
      <c r="AH230" s="1" t="str">
        <f t="shared" si="3"/>
        <v>--</v>
      </c>
      <c r="AI230" t="e">
        <v>#N/A</v>
      </c>
      <c r="AJ230" t="e">
        <v>#N/A</v>
      </c>
      <c r="AK230" t="e">
        <v>#N/A</v>
      </c>
    </row>
    <row r="231" spans="1:37" x14ac:dyDescent="0.25">
      <c r="A231" s="15">
        <v>2332107</v>
      </c>
      <c r="B231" s="15" t="s">
        <v>112</v>
      </c>
      <c r="C231" s="16">
        <v>44849</v>
      </c>
      <c r="D231" s="15" t="s">
        <v>40</v>
      </c>
      <c r="E231" s="1" t="s">
        <v>29</v>
      </c>
      <c r="F231" s="15" t="s">
        <v>30</v>
      </c>
      <c r="G231" s="1" t="s">
        <v>40</v>
      </c>
      <c r="H231" s="17">
        <v>2499</v>
      </c>
      <c r="I231" s="18">
        <v>2.4989999999999998E-2</v>
      </c>
      <c r="J231" s="1">
        <v>202484</v>
      </c>
      <c r="K231" s="1" t="s">
        <v>112</v>
      </c>
      <c r="L231" s="19">
        <v>106210</v>
      </c>
      <c r="M231" s="1" t="s">
        <v>67</v>
      </c>
      <c r="N231" s="1" t="s">
        <v>29</v>
      </c>
      <c r="O231" s="1" t="s">
        <v>59</v>
      </c>
      <c r="P231" s="20">
        <v>202484</v>
      </c>
      <c r="Q231" s="1" t="s">
        <v>43</v>
      </c>
      <c r="R231" s="1" t="s">
        <v>89</v>
      </c>
      <c r="S231" s="1" t="s">
        <v>43</v>
      </c>
      <c r="T231" s="18">
        <f>IFERROR(VLOOKUP(A231,'[1]For Report Q-2 '!$A$2:$T$3476,20,0),"-")</f>
        <v>2.4989999999999998E-2</v>
      </c>
      <c r="U231" s="55">
        <f>IFERROR(VLOOKUP(A231,'[1]For Report Q-2 '!$A$2:$U$3476,21,0),"-")</f>
        <v>0</v>
      </c>
      <c r="V231" s="2" t="str">
        <f>IFERROR(VLOOKUP(A231,'[1]For Report Q-2 '!$A$2:$V$3476,22,0),"-")</f>
        <v>-</v>
      </c>
      <c r="W231" s="1">
        <f>IFERROR(VLOOKUP(A231,'[1]For Report Q-2 '!$A$2:$W$3476,23,0),"-")</f>
        <v>0</v>
      </c>
      <c r="X231" s="1"/>
      <c r="Y231" s="1"/>
      <c r="Z231" s="2" t="str">
        <f>IFERROR(VLOOKUP(A231,'[1]For Report Q-2 '!$A$2:$Z$3476,26,0),"-")</f>
        <v>-</v>
      </c>
      <c r="AA231" s="1" t="str">
        <f>IFERROR(VLOOKUP(A231,'[1]For Report Q-2 '!$A$2:$AH$3476,27,0),"-")</f>
        <v>-</v>
      </c>
      <c r="AB231" s="1" t="str">
        <f>IFERROR(VLOOKUP(A231,'[1]For Report Q-2 '!$A$2:$AH$3476,28,0),"-")</f>
        <v>-</v>
      </c>
      <c r="AC231" s="2" t="str">
        <f>IFERROR(VLOOKUP(A231,'[1]For Report Q-2 '!$A$2:$AH$3476,29,0),"-")</f>
        <v>-</v>
      </c>
      <c r="AD231" s="2" t="str">
        <f>IFERROR(VLOOKUP(A231,'[1]For Report Q-2 '!$A$2:$AH$3476,30,0),"-")</f>
        <v>-</v>
      </c>
      <c r="AE231" s="1" t="str">
        <f>IFERROR(VLOOKUP(A231,'[1]For Report Q-2 '!$A$2:$AH$3476,31,0),"-")</f>
        <v>-</v>
      </c>
      <c r="AF231" s="1" t="str">
        <f>IFERROR(VLOOKUP(A231,'[1]For Report Q-2 '!$A$2:$AH$3476,32,0),"-")</f>
        <v>-</v>
      </c>
      <c r="AG231" s="2" t="str">
        <f>IFERROR(VLOOKUP(A231,'[1]For Report Q-2 '!$A$2:$AH$3476,33,0),"-")</f>
        <v>-</v>
      </c>
      <c r="AH231" s="1" t="str">
        <f t="shared" si="3"/>
        <v>--</v>
      </c>
      <c r="AI231" t="e">
        <v>#N/A</v>
      </c>
      <c r="AJ231" t="e">
        <v>#N/A</v>
      </c>
      <c r="AK231" t="e">
        <v>#N/A</v>
      </c>
    </row>
    <row r="232" spans="1:37" x14ac:dyDescent="0.25">
      <c r="A232" s="15">
        <v>2332608</v>
      </c>
      <c r="B232" s="15" t="s">
        <v>112</v>
      </c>
      <c r="C232" s="16">
        <v>44865</v>
      </c>
      <c r="D232" s="15" t="s">
        <v>28</v>
      </c>
      <c r="E232" s="1" t="s">
        <v>29</v>
      </c>
      <c r="F232" s="15" t="s">
        <v>30</v>
      </c>
      <c r="G232" s="1" t="s">
        <v>28</v>
      </c>
      <c r="H232" s="17">
        <v>2499</v>
      </c>
      <c r="I232" s="18">
        <v>2.4989999999999998E-2</v>
      </c>
      <c r="J232" s="1">
        <v>202484</v>
      </c>
      <c r="K232" s="1" t="s">
        <v>112</v>
      </c>
      <c r="L232" s="19">
        <v>106210</v>
      </c>
      <c r="M232" s="1" t="s">
        <v>67</v>
      </c>
      <c r="N232" s="1" t="s">
        <v>29</v>
      </c>
      <c r="O232" s="1" t="s">
        <v>32</v>
      </c>
      <c r="P232" s="20">
        <v>202484</v>
      </c>
      <c r="Q232" s="1" t="s">
        <v>43</v>
      </c>
      <c r="R232" s="1" t="s">
        <v>89</v>
      </c>
      <c r="S232" s="1" t="s">
        <v>43</v>
      </c>
      <c r="T232" s="18">
        <f>IFERROR(VLOOKUP(A232,'[1]For Report Q-2 '!$A$2:$T$3476,20,0),"-")</f>
        <v>2.4989999999999998E-2</v>
      </c>
      <c r="U232" s="55">
        <f>IFERROR(VLOOKUP(A232,'[1]For Report Q-2 '!$A$2:$U$3476,21,0),"-")</f>
        <v>0</v>
      </c>
      <c r="V232" s="2" t="str">
        <f>IFERROR(VLOOKUP(A232,'[1]For Report Q-2 '!$A$2:$V$3476,22,0),"-")</f>
        <v>-</v>
      </c>
      <c r="W232" s="1">
        <f>IFERROR(VLOOKUP(A232,'[1]For Report Q-2 '!$A$2:$W$3476,23,0),"-")</f>
        <v>0</v>
      </c>
      <c r="X232" s="1"/>
      <c r="Y232" s="1"/>
      <c r="Z232" s="2" t="str">
        <f>IFERROR(VLOOKUP(A232,'[1]For Report Q-2 '!$A$2:$Z$3476,26,0),"-")</f>
        <v>-</v>
      </c>
      <c r="AA232" s="1" t="str">
        <f>IFERROR(VLOOKUP(A232,'[1]For Report Q-2 '!$A$2:$AH$3476,27,0),"-")</f>
        <v>-</v>
      </c>
      <c r="AB232" s="1" t="str">
        <f>IFERROR(VLOOKUP(A232,'[1]For Report Q-2 '!$A$2:$AH$3476,28,0),"-")</f>
        <v>-</v>
      </c>
      <c r="AC232" s="2" t="str">
        <f>IFERROR(VLOOKUP(A232,'[1]For Report Q-2 '!$A$2:$AH$3476,29,0),"-")</f>
        <v>-</v>
      </c>
      <c r="AD232" s="2" t="str">
        <f>IFERROR(VLOOKUP(A232,'[1]For Report Q-2 '!$A$2:$AH$3476,30,0),"-")</f>
        <v>-</v>
      </c>
      <c r="AE232" s="1" t="str">
        <f>IFERROR(VLOOKUP(A232,'[1]For Report Q-2 '!$A$2:$AH$3476,31,0),"-")</f>
        <v>-</v>
      </c>
      <c r="AF232" s="1" t="str">
        <f>IFERROR(VLOOKUP(A232,'[1]For Report Q-2 '!$A$2:$AH$3476,32,0),"-")</f>
        <v>-</v>
      </c>
      <c r="AG232" s="2" t="str">
        <f>IFERROR(VLOOKUP(A232,'[1]For Report Q-2 '!$A$2:$AH$3476,33,0),"-")</f>
        <v>-</v>
      </c>
      <c r="AH232" s="1" t="str">
        <f t="shared" si="3"/>
        <v>--</v>
      </c>
      <c r="AI232" t="e">
        <v>#N/A</v>
      </c>
      <c r="AJ232" t="e">
        <v>#N/A</v>
      </c>
      <c r="AK232" t="e">
        <v>#N/A</v>
      </c>
    </row>
    <row r="233" spans="1:37" x14ac:dyDescent="0.25">
      <c r="A233" s="15">
        <v>2333285</v>
      </c>
      <c r="B233" s="15" t="s">
        <v>112</v>
      </c>
      <c r="C233" s="16">
        <v>44887</v>
      </c>
      <c r="D233" s="15" t="s">
        <v>28</v>
      </c>
      <c r="E233" s="1" t="s">
        <v>29</v>
      </c>
      <c r="F233" s="15" t="s">
        <v>30</v>
      </c>
      <c r="G233" s="1" t="s">
        <v>28</v>
      </c>
      <c r="H233" s="17">
        <v>2499</v>
      </c>
      <c r="I233" s="18">
        <v>2.4989999999999998E-2</v>
      </c>
      <c r="J233" s="1">
        <v>202484</v>
      </c>
      <c r="K233" s="1" t="s">
        <v>112</v>
      </c>
      <c r="L233" s="19">
        <v>106210</v>
      </c>
      <c r="M233" s="1" t="s">
        <v>67</v>
      </c>
      <c r="N233" s="1" t="s">
        <v>29</v>
      </c>
      <c r="O233" s="1" t="s">
        <v>32</v>
      </c>
      <c r="P233" s="20">
        <v>202484</v>
      </c>
      <c r="Q233" s="1" t="s">
        <v>43</v>
      </c>
      <c r="R233" s="1" t="s">
        <v>89</v>
      </c>
      <c r="S233" s="1" t="s">
        <v>43</v>
      </c>
      <c r="T233" s="18">
        <f>IFERROR(VLOOKUP(A233,'[1]For Report Q-2 '!$A$2:$T$3476,20,0),"-")</f>
        <v>2.4989999999999998E-2</v>
      </c>
      <c r="U233" s="55">
        <f>IFERROR(VLOOKUP(A233,'[1]For Report Q-2 '!$A$2:$U$3476,21,0),"-")</f>
        <v>0</v>
      </c>
      <c r="V233" s="2" t="str">
        <f>IFERROR(VLOOKUP(A233,'[1]For Report Q-2 '!$A$2:$V$3476,22,0),"-")</f>
        <v>-</v>
      </c>
      <c r="W233" s="1">
        <f>IFERROR(VLOOKUP(A233,'[1]For Report Q-2 '!$A$2:$W$3476,23,0),"-")</f>
        <v>0</v>
      </c>
      <c r="X233" s="1"/>
      <c r="Y233" s="1"/>
      <c r="Z233" s="2" t="str">
        <f>IFERROR(VLOOKUP(A233,'[1]For Report Q-2 '!$A$2:$Z$3476,26,0),"-")</f>
        <v>-</v>
      </c>
      <c r="AA233" s="1" t="str">
        <f>IFERROR(VLOOKUP(A233,'[1]For Report Q-2 '!$A$2:$AH$3476,27,0),"-")</f>
        <v>-</v>
      </c>
      <c r="AB233" s="1" t="str">
        <f>IFERROR(VLOOKUP(A233,'[1]For Report Q-2 '!$A$2:$AH$3476,28,0),"-")</f>
        <v>-</v>
      </c>
      <c r="AC233" s="2" t="str">
        <f>IFERROR(VLOOKUP(A233,'[1]For Report Q-2 '!$A$2:$AH$3476,29,0),"-")</f>
        <v>-</v>
      </c>
      <c r="AD233" s="2" t="str">
        <f>IFERROR(VLOOKUP(A233,'[1]For Report Q-2 '!$A$2:$AH$3476,30,0),"-")</f>
        <v>-</v>
      </c>
      <c r="AE233" s="1" t="str">
        <f>IFERROR(VLOOKUP(A233,'[1]For Report Q-2 '!$A$2:$AH$3476,31,0),"-")</f>
        <v>-</v>
      </c>
      <c r="AF233" s="1" t="str">
        <f>IFERROR(VLOOKUP(A233,'[1]For Report Q-2 '!$A$2:$AH$3476,32,0),"-")</f>
        <v>-</v>
      </c>
      <c r="AG233" s="2" t="str">
        <f>IFERROR(VLOOKUP(A233,'[1]For Report Q-2 '!$A$2:$AH$3476,33,0),"-")</f>
        <v>-</v>
      </c>
      <c r="AH233" s="1" t="str">
        <f t="shared" si="3"/>
        <v>--</v>
      </c>
      <c r="AI233" t="e">
        <v>#N/A</v>
      </c>
      <c r="AJ233" t="e">
        <v>#N/A</v>
      </c>
      <c r="AK233" t="e">
        <v>#N/A</v>
      </c>
    </row>
    <row r="234" spans="1:37" x14ac:dyDescent="0.25">
      <c r="A234" s="15">
        <v>2333757</v>
      </c>
      <c r="B234" s="15" t="s">
        <v>112</v>
      </c>
      <c r="C234" s="16">
        <v>44899</v>
      </c>
      <c r="D234" s="15" t="s">
        <v>28</v>
      </c>
      <c r="E234" s="1" t="s">
        <v>29</v>
      </c>
      <c r="F234" s="15" t="s">
        <v>30</v>
      </c>
      <c r="G234" s="1" t="s">
        <v>28</v>
      </c>
      <c r="H234" s="17">
        <v>2499</v>
      </c>
      <c r="I234" s="18">
        <v>2.4989999999999998E-2</v>
      </c>
      <c r="J234" s="1">
        <v>202484</v>
      </c>
      <c r="K234" s="1" t="s">
        <v>112</v>
      </c>
      <c r="L234" s="19">
        <v>106210</v>
      </c>
      <c r="M234" s="1" t="s">
        <v>67</v>
      </c>
      <c r="N234" s="1" t="s">
        <v>29</v>
      </c>
      <c r="O234" s="1" t="s">
        <v>32</v>
      </c>
      <c r="P234" s="20">
        <v>202484</v>
      </c>
      <c r="Q234" s="1" t="s">
        <v>43</v>
      </c>
      <c r="R234" s="1" t="s">
        <v>89</v>
      </c>
      <c r="S234" s="1" t="s">
        <v>43</v>
      </c>
      <c r="T234" s="18">
        <f>IFERROR(VLOOKUP(A234,'[1]For Report Q-2 '!$A$2:$T$3476,20,0),"-")</f>
        <v>2.4989999999999998E-2</v>
      </c>
      <c r="U234" s="55">
        <f>IFERROR(VLOOKUP(A234,'[1]For Report Q-2 '!$A$2:$U$3476,21,0),"-")</f>
        <v>0</v>
      </c>
      <c r="V234" s="2" t="str">
        <f>IFERROR(VLOOKUP(A234,'[1]For Report Q-2 '!$A$2:$V$3476,22,0),"-")</f>
        <v>-</v>
      </c>
      <c r="W234" s="1">
        <f>IFERROR(VLOOKUP(A234,'[1]For Report Q-2 '!$A$2:$W$3476,23,0),"-")</f>
        <v>0</v>
      </c>
      <c r="X234" s="1"/>
      <c r="Y234" s="1"/>
      <c r="Z234" s="2" t="str">
        <f>IFERROR(VLOOKUP(A234,'[1]For Report Q-2 '!$A$2:$Z$3476,26,0),"-")</f>
        <v>-</v>
      </c>
      <c r="AA234" s="1" t="str">
        <f>IFERROR(VLOOKUP(A234,'[1]For Report Q-2 '!$A$2:$AH$3476,27,0),"-")</f>
        <v>-</v>
      </c>
      <c r="AB234" s="1" t="str">
        <f>IFERROR(VLOOKUP(A234,'[1]For Report Q-2 '!$A$2:$AH$3476,28,0),"-")</f>
        <v>-</v>
      </c>
      <c r="AC234" s="2" t="str">
        <f>IFERROR(VLOOKUP(A234,'[1]For Report Q-2 '!$A$2:$AH$3476,29,0),"-")</f>
        <v>-</v>
      </c>
      <c r="AD234" s="2" t="str">
        <f>IFERROR(VLOOKUP(A234,'[1]For Report Q-2 '!$A$2:$AH$3476,30,0),"-")</f>
        <v>-</v>
      </c>
      <c r="AE234" s="1" t="str">
        <f>IFERROR(VLOOKUP(A234,'[1]For Report Q-2 '!$A$2:$AH$3476,31,0),"-")</f>
        <v>-</v>
      </c>
      <c r="AF234" s="1" t="str">
        <f>IFERROR(VLOOKUP(A234,'[1]For Report Q-2 '!$A$2:$AH$3476,32,0),"-")</f>
        <v>-</v>
      </c>
      <c r="AG234" s="2" t="str">
        <f>IFERROR(VLOOKUP(A234,'[1]For Report Q-2 '!$A$2:$AH$3476,33,0),"-")</f>
        <v>-</v>
      </c>
      <c r="AH234" s="1" t="str">
        <f t="shared" si="3"/>
        <v>--</v>
      </c>
      <c r="AI234" t="e">
        <v>#N/A</v>
      </c>
      <c r="AJ234" t="e">
        <v>#N/A</v>
      </c>
      <c r="AK234" t="e">
        <v>#N/A</v>
      </c>
    </row>
    <row r="235" spans="1:37" x14ac:dyDescent="0.25">
      <c r="A235" s="15">
        <v>2333866</v>
      </c>
      <c r="B235" s="15" t="s">
        <v>112</v>
      </c>
      <c r="C235" s="16">
        <v>44903</v>
      </c>
      <c r="D235" s="15" t="s">
        <v>28</v>
      </c>
      <c r="E235" s="1" t="s">
        <v>29</v>
      </c>
      <c r="F235" s="15" t="s">
        <v>30</v>
      </c>
      <c r="G235" s="1" t="s">
        <v>28</v>
      </c>
      <c r="H235" s="17">
        <v>2499</v>
      </c>
      <c r="I235" s="18">
        <v>2.4989999999999998E-2</v>
      </c>
      <c r="J235" s="1">
        <v>202484</v>
      </c>
      <c r="K235" s="1" t="s">
        <v>112</v>
      </c>
      <c r="L235" s="19">
        <v>106210</v>
      </c>
      <c r="M235" s="1" t="s">
        <v>67</v>
      </c>
      <c r="N235" s="1" t="s">
        <v>29</v>
      </c>
      <c r="O235" s="1" t="s">
        <v>38</v>
      </c>
      <c r="P235" s="20">
        <v>202484</v>
      </c>
      <c r="Q235" s="1" t="s">
        <v>43</v>
      </c>
      <c r="R235" s="1" t="s">
        <v>89</v>
      </c>
      <c r="S235" s="1" t="s">
        <v>43</v>
      </c>
      <c r="T235" s="18">
        <f>IFERROR(VLOOKUP(A235,'[1]For Report Q-2 '!$A$2:$T$3476,20,0),"-")</f>
        <v>2.4989999999999998E-2</v>
      </c>
      <c r="U235" s="55">
        <f>IFERROR(VLOOKUP(A235,'[1]For Report Q-2 '!$A$2:$U$3476,21,0),"-")</f>
        <v>0</v>
      </c>
      <c r="V235" s="2" t="str">
        <f>IFERROR(VLOOKUP(A235,'[1]For Report Q-2 '!$A$2:$V$3476,22,0),"-")</f>
        <v>-</v>
      </c>
      <c r="W235" s="1">
        <f>IFERROR(VLOOKUP(A235,'[1]For Report Q-2 '!$A$2:$W$3476,23,0),"-")</f>
        <v>0</v>
      </c>
      <c r="X235" s="1"/>
      <c r="Y235" s="1"/>
      <c r="Z235" s="2" t="str">
        <f>IFERROR(VLOOKUP(A235,'[1]For Report Q-2 '!$A$2:$Z$3476,26,0),"-")</f>
        <v>-</v>
      </c>
      <c r="AA235" s="1" t="str">
        <f>IFERROR(VLOOKUP(A235,'[1]For Report Q-2 '!$A$2:$AH$3476,27,0),"-")</f>
        <v>-</v>
      </c>
      <c r="AB235" s="1" t="str">
        <f>IFERROR(VLOOKUP(A235,'[1]For Report Q-2 '!$A$2:$AH$3476,28,0),"-")</f>
        <v>-</v>
      </c>
      <c r="AC235" s="2" t="str">
        <f>IFERROR(VLOOKUP(A235,'[1]For Report Q-2 '!$A$2:$AH$3476,29,0),"-")</f>
        <v>-</v>
      </c>
      <c r="AD235" s="2" t="str">
        <f>IFERROR(VLOOKUP(A235,'[1]For Report Q-2 '!$A$2:$AH$3476,30,0),"-")</f>
        <v>-</v>
      </c>
      <c r="AE235" s="1" t="str">
        <f>IFERROR(VLOOKUP(A235,'[1]For Report Q-2 '!$A$2:$AH$3476,31,0),"-")</f>
        <v>-</v>
      </c>
      <c r="AF235" s="1" t="str">
        <f>IFERROR(VLOOKUP(A235,'[1]For Report Q-2 '!$A$2:$AH$3476,32,0),"-")</f>
        <v>-</v>
      </c>
      <c r="AG235" s="2" t="str">
        <f>IFERROR(VLOOKUP(A235,'[1]For Report Q-2 '!$A$2:$AH$3476,33,0),"-")</f>
        <v>-</v>
      </c>
      <c r="AH235" s="1" t="str">
        <f t="shared" si="3"/>
        <v>--</v>
      </c>
      <c r="AI235" t="e">
        <v>#N/A</v>
      </c>
      <c r="AJ235" t="e">
        <v>#N/A</v>
      </c>
      <c r="AK235" t="e">
        <v>#N/A</v>
      </c>
    </row>
    <row r="236" spans="1:37" x14ac:dyDescent="0.25">
      <c r="A236" s="15">
        <v>2333883</v>
      </c>
      <c r="B236" s="15" t="s">
        <v>112</v>
      </c>
      <c r="C236" s="16">
        <v>44904</v>
      </c>
      <c r="D236" s="15" t="s">
        <v>40</v>
      </c>
      <c r="E236" s="1" t="s">
        <v>29</v>
      </c>
      <c r="F236" s="15" t="s">
        <v>30</v>
      </c>
      <c r="G236" s="1" t="s">
        <v>40</v>
      </c>
      <c r="H236" s="17">
        <v>2499</v>
      </c>
      <c r="I236" s="18">
        <v>2.4989999999999998E-2</v>
      </c>
      <c r="J236" s="1">
        <v>202484</v>
      </c>
      <c r="K236" s="1" t="s">
        <v>112</v>
      </c>
      <c r="L236" s="19">
        <v>106210</v>
      </c>
      <c r="M236" s="1" t="s">
        <v>67</v>
      </c>
      <c r="N236" s="1" t="s">
        <v>29</v>
      </c>
      <c r="O236" s="1" t="s">
        <v>41</v>
      </c>
      <c r="P236" s="20">
        <v>202484</v>
      </c>
      <c r="Q236" s="1" t="s">
        <v>43</v>
      </c>
      <c r="R236" s="1" t="s">
        <v>89</v>
      </c>
      <c r="S236" s="1" t="s">
        <v>43</v>
      </c>
      <c r="T236" s="18">
        <f>IFERROR(VLOOKUP(A236,'[1]For Report Q-2 '!$A$2:$T$3476,20,0),"-")</f>
        <v>2.4989999999999998E-2</v>
      </c>
      <c r="U236" s="55">
        <f>IFERROR(VLOOKUP(A236,'[1]For Report Q-2 '!$A$2:$U$3476,21,0),"-")</f>
        <v>0</v>
      </c>
      <c r="V236" s="2" t="str">
        <f>IFERROR(VLOOKUP(A236,'[1]For Report Q-2 '!$A$2:$V$3476,22,0),"-")</f>
        <v>-</v>
      </c>
      <c r="W236" s="1">
        <f>IFERROR(VLOOKUP(A236,'[1]For Report Q-2 '!$A$2:$W$3476,23,0),"-")</f>
        <v>0</v>
      </c>
      <c r="X236" s="1"/>
      <c r="Y236" s="1"/>
      <c r="Z236" s="2" t="str">
        <f>IFERROR(VLOOKUP(A236,'[1]For Report Q-2 '!$A$2:$Z$3476,26,0),"-")</f>
        <v>-</v>
      </c>
      <c r="AA236" s="1" t="str">
        <f>IFERROR(VLOOKUP(A236,'[1]For Report Q-2 '!$A$2:$AH$3476,27,0),"-")</f>
        <v>-</v>
      </c>
      <c r="AB236" s="1" t="str">
        <f>IFERROR(VLOOKUP(A236,'[1]For Report Q-2 '!$A$2:$AH$3476,28,0),"-")</f>
        <v>-</v>
      </c>
      <c r="AC236" s="2" t="str">
        <f>IFERROR(VLOOKUP(A236,'[1]For Report Q-2 '!$A$2:$AH$3476,29,0),"-")</f>
        <v>-</v>
      </c>
      <c r="AD236" s="2" t="str">
        <f>IFERROR(VLOOKUP(A236,'[1]For Report Q-2 '!$A$2:$AH$3476,30,0),"-")</f>
        <v>-</v>
      </c>
      <c r="AE236" s="1" t="str">
        <f>IFERROR(VLOOKUP(A236,'[1]For Report Q-2 '!$A$2:$AH$3476,31,0),"-")</f>
        <v>-</v>
      </c>
      <c r="AF236" s="1" t="str">
        <f>IFERROR(VLOOKUP(A236,'[1]For Report Q-2 '!$A$2:$AH$3476,32,0),"-")</f>
        <v>-</v>
      </c>
      <c r="AG236" s="2" t="str">
        <f>IFERROR(VLOOKUP(A236,'[1]For Report Q-2 '!$A$2:$AH$3476,33,0),"-")</f>
        <v>-</v>
      </c>
      <c r="AH236" s="1" t="str">
        <f t="shared" si="3"/>
        <v>--</v>
      </c>
      <c r="AI236" t="e">
        <v>#N/A</v>
      </c>
      <c r="AJ236" t="e">
        <v>#N/A</v>
      </c>
      <c r="AK236" t="e">
        <v>#N/A</v>
      </c>
    </row>
    <row r="237" spans="1:37" x14ac:dyDescent="0.25">
      <c r="A237" s="15">
        <v>2334010</v>
      </c>
      <c r="B237" s="15" t="s">
        <v>112</v>
      </c>
      <c r="C237" s="16">
        <v>45220</v>
      </c>
      <c r="D237" s="15" t="s">
        <v>40</v>
      </c>
      <c r="E237" s="1" t="s">
        <v>29</v>
      </c>
      <c r="F237" s="15" t="s">
        <v>30</v>
      </c>
      <c r="G237" s="1" t="s">
        <v>40</v>
      </c>
      <c r="H237" s="17">
        <v>2499</v>
      </c>
      <c r="I237" s="18">
        <v>2.4989999999999998E-2</v>
      </c>
      <c r="J237" s="1">
        <v>202484</v>
      </c>
      <c r="K237" s="1" t="s">
        <v>112</v>
      </c>
      <c r="L237" s="19">
        <v>106210</v>
      </c>
      <c r="M237" s="1" t="s">
        <v>67</v>
      </c>
      <c r="N237" s="1" t="s">
        <v>29</v>
      </c>
      <c r="O237" s="1" t="s">
        <v>41</v>
      </c>
      <c r="P237" s="20">
        <v>202484</v>
      </c>
      <c r="Q237" s="1" t="s">
        <v>43</v>
      </c>
      <c r="R237" s="1" t="s">
        <v>89</v>
      </c>
      <c r="S237" s="1" t="s">
        <v>43</v>
      </c>
      <c r="T237" s="18">
        <f>IFERROR(VLOOKUP(A237,'[1]For Report Q-2 '!$A$2:$T$3476,20,0),"-")</f>
        <v>2.4989999999999998E-2</v>
      </c>
      <c r="U237" s="55">
        <f>IFERROR(VLOOKUP(A237,'[1]For Report Q-2 '!$A$2:$U$3476,21,0),"-")</f>
        <v>0</v>
      </c>
      <c r="V237" s="2" t="str">
        <f>IFERROR(VLOOKUP(A237,'[1]For Report Q-2 '!$A$2:$V$3476,22,0),"-")</f>
        <v>-</v>
      </c>
      <c r="W237" s="1">
        <f>IFERROR(VLOOKUP(A237,'[1]For Report Q-2 '!$A$2:$W$3476,23,0),"-")</f>
        <v>0</v>
      </c>
      <c r="X237" s="1"/>
      <c r="Y237" s="1"/>
      <c r="Z237" s="2" t="str">
        <f>IFERROR(VLOOKUP(A237,'[1]For Report Q-2 '!$A$2:$Z$3476,26,0),"-")</f>
        <v>-</v>
      </c>
      <c r="AA237" s="1" t="str">
        <f>IFERROR(VLOOKUP(A237,'[1]For Report Q-2 '!$A$2:$AH$3476,27,0),"-")</f>
        <v>-</v>
      </c>
      <c r="AB237" s="1" t="str">
        <f>IFERROR(VLOOKUP(A237,'[1]For Report Q-2 '!$A$2:$AH$3476,28,0),"-")</f>
        <v>-</v>
      </c>
      <c r="AC237" s="2" t="str">
        <f>IFERROR(VLOOKUP(A237,'[1]For Report Q-2 '!$A$2:$AH$3476,29,0),"-")</f>
        <v>-</v>
      </c>
      <c r="AD237" s="2" t="str">
        <f>IFERROR(VLOOKUP(A237,'[1]For Report Q-2 '!$A$2:$AH$3476,30,0),"-")</f>
        <v>-</v>
      </c>
      <c r="AE237" s="1" t="str">
        <f>IFERROR(VLOOKUP(A237,'[1]For Report Q-2 '!$A$2:$AH$3476,31,0),"-")</f>
        <v>-</v>
      </c>
      <c r="AF237" s="1" t="str">
        <f>IFERROR(VLOOKUP(A237,'[1]For Report Q-2 '!$A$2:$AH$3476,32,0),"-")</f>
        <v>-</v>
      </c>
      <c r="AG237" s="2" t="str">
        <f>IFERROR(VLOOKUP(A237,'[1]For Report Q-2 '!$A$2:$AH$3476,33,0),"-")</f>
        <v>-</v>
      </c>
      <c r="AH237" s="1" t="str">
        <f t="shared" si="3"/>
        <v>--</v>
      </c>
      <c r="AI237" t="e">
        <v>#N/A</v>
      </c>
      <c r="AJ237" t="e">
        <v>#N/A</v>
      </c>
      <c r="AK237" t="e">
        <v>#N/A</v>
      </c>
    </row>
    <row r="238" spans="1:37" x14ac:dyDescent="0.25">
      <c r="A238" s="15">
        <v>2334318</v>
      </c>
      <c r="B238" s="15" t="s">
        <v>112</v>
      </c>
      <c r="C238" s="16">
        <v>44955</v>
      </c>
      <c r="D238" s="15" t="s">
        <v>28</v>
      </c>
      <c r="E238" s="1" t="s">
        <v>29</v>
      </c>
      <c r="F238" s="15" t="s">
        <v>30</v>
      </c>
      <c r="G238" s="1" t="s">
        <v>28</v>
      </c>
      <c r="H238" s="17">
        <v>1999</v>
      </c>
      <c r="I238" s="18">
        <v>1.9990000000000001E-2</v>
      </c>
      <c r="J238" s="1">
        <v>202484</v>
      </c>
      <c r="K238" s="1" t="s">
        <v>112</v>
      </c>
      <c r="L238" s="19">
        <v>106210</v>
      </c>
      <c r="M238" s="1" t="s">
        <v>67</v>
      </c>
      <c r="N238" s="1" t="s">
        <v>29</v>
      </c>
      <c r="O238" s="1" t="s">
        <v>38</v>
      </c>
      <c r="P238" s="20">
        <v>202484</v>
      </c>
      <c r="Q238" s="1" t="s">
        <v>43</v>
      </c>
      <c r="R238" s="1" t="s">
        <v>89</v>
      </c>
      <c r="S238" s="1" t="s">
        <v>43</v>
      </c>
      <c r="T238" s="18">
        <f>IFERROR(VLOOKUP(A238,'[1]For Report Q-2 '!$A$2:$T$3476,20,0),"-")</f>
        <v>1.9990000000000001E-2</v>
      </c>
      <c r="U238" s="55">
        <f>IFERROR(VLOOKUP(A238,'[1]For Report Q-2 '!$A$2:$U$3476,21,0),"-")</f>
        <v>0</v>
      </c>
      <c r="V238" s="2" t="str">
        <f>IFERROR(VLOOKUP(A238,'[1]For Report Q-2 '!$A$2:$V$3476,22,0),"-")</f>
        <v>-</v>
      </c>
      <c r="W238" s="1">
        <f>IFERROR(VLOOKUP(A238,'[1]For Report Q-2 '!$A$2:$W$3476,23,0),"-")</f>
        <v>0</v>
      </c>
      <c r="X238" s="1"/>
      <c r="Y238" s="1"/>
      <c r="Z238" s="2" t="str">
        <f>IFERROR(VLOOKUP(A238,'[1]For Report Q-2 '!$A$2:$Z$3476,26,0),"-")</f>
        <v>-</v>
      </c>
      <c r="AA238" s="1" t="str">
        <f>IFERROR(VLOOKUP(A238,'[1]For Report Q-2 '!$A$2:$AH$3476,27,0),"-")</f>
        <v>-</v>
      </c>
      <c r="AB238" s="1" t="str">
        <f>IFERROR(VLOOKUP(A238,'[1]For Report Q-2 '!$A$2:$AH$3476,28,0),"-")</f>
        <v>-</v>
      </c>
      <c r="AC238" s="2" t="str">
        <f>IFERROR(VLOOKUP(A238,'[1]For Report Q-2 '!$A$2:$AH$3476,29,0),"-")</f>
        <v>-</v>
      </c>
      <c r="AD238" s="2" t="str">
        <f>IFERROR(VLOOKUP(A238,'[1]For Report Q-2 '!$A$2:$AH$3476,30,0),"-")</f>
        <v>-</v>
      </c>
      <c r="AE238" s="1" t="str">
        <f>IFERROR(VLOOKUP(A238,'[1]For Report Q-2 '!$A$2:$AH$3476,31,0),"-")</f>
        <v>-</v>
      </c>
      <c r="AF238" s="1" t="str">
        <f>IFERROR(VLOOKUP(A238,'[1]For Report Q-2 '!$A$2:$AH$3476,32,0),"-")</f>
        <v>-</v>
      </c>
      <c r="AG238" s="2" t="str">
        <f>IFERROR(VLOOKUP(A238,'[1]For Report Q-2 '!$A$2:$AH$3476,33,0),"-")</f>
        <v>-</v>
      </c>
      <c r="AH238" s="1" t="str">
        <f t="shared" si="3"/>
        <v>--</v>
      </c>
      <c r="AI238" t="e">
        <v>#N/A</v>
      </c>
      <c r="AJ238" t="e">
        <v>#N/A</v>
      </c>
      <c r="AK238" t="e">
        <v>#N/A</v>
      </c>
    </row>
    <row r="239" spans="1:37" x14ac:dyDescent="0.25">
      <c r="A239" s="15">
        <v>2336925</v>
      </c>
      <c r="B239" s="15" t="s">
        <v>112</v>
      </c>
      <c r="C239" s="16">
        <v>45459</v>
      </c>
      <c r="D239" s="15" t="s">
        <v>56</v>
      </c>
      <c r="E239" s="1" t="s">
        <v>29</v>
      </c>
      <c r="F239" s="15" t="s">
        <v>30</v>
      </c>
      <c r="G239" s="1" t="s">
        <v>56</v>
      </c>
      <c r="H239" s="17">
        <v>2499</v>
      </c>
      <c r="I239" s="18">
        <v>2.4989999999999998E-2</v>
      </c>
      <c r="J239" s="1">
        <v>202484</v>
      </c>
      <c r="K239" s="1" t="s">
        <v>112</v>
      </c>
      <c r="L239" s="19">
        <v>106210</v>
      </c>
      <c r="M239" s="1" t="s">
        <v>67</v>
      </c>
      <c r="N239" s="1" t="s">
        <v>29</v>
      </c>
      <c r="O239" s="1" t="s">
        <v>59</v>
      </c>
      <c r="P239" s="20">
        <v>202484</v>
      </c>
      <c r="Q239" s="1" t="s">
        <v>43</v>
      </c>
      <c r="R239" s="1" t="s">
        <v>89</v>
      </c>
      <c r="S239" s="1" t="s">
        <v>43</v>
      </c>
      <c r="T239" s="18">
        <f>IFERROR(VLOOKUP(A239,'[1]For Report Q-2 '!$A$2:$T$3476,20,0),"-")</f>
        <v>2.4989999999999998E-2</v>
      </c>
      <c r="U239" s="55">
        <f>IFERROR(VLOOKUP(A239,'[1]For Report Q-2 '!$A$2:$U$3476,21,0),"-")</f>
        <v>0</v>
      </c>
      <c r="V239" s="2" t="str">
        <f>IFERROR(VLOOKUP(A239,'[1]For Report Q-2 '!$A$2:$V$3476,22,0),"-")</f>
        <v>-</v>
      </c>
      <c r="W239" s="1">
        <f>IFERROR(VLOOKUP(A239,'[1]For Report Q-2 '!$A$2:$W$3476,23,0),"-")</f>
        <v>0</v>
      </c>
      <c r="X239" s="1"/>
      <c r="Y239" s="1"/>
      <c r="Z239" s="2" t="str">
        <f>IFERROR(VLOOKUP(A239,'[1]For Report Q-2 '!$A$2:$Z$3476,26,0),"-")</f>
        <v>-</v>
      </c>
      <c r="AA239" s="1" t="str">
        <f>IFERROR(VLOOKUP(A239,'[1]For Report Q-2 '!$A$2:$AH$3476,27,0),"-")</f>
        <v>-</v>
      </c>
      <c r="AB239" s="1" t="str">
        <f>IFERROR(VLOOKUP(A239,'[1]For Report Q-2 '!$A$2:$AH$3476,28,0),"-")</f>
        <v>-</v>
      </c>
      <c r="AC239" s="2" t="str">
        <f>IFERROR(VLOOKUP(A239,'[1]For Report Q-2 '!$A$2:$AH$3476,29,0),"-")</f>
        <v>-</v>
      </c>
      <c r="AD239" s="2" t="str">
        <f>IFERROR(VLOOKUP(A239,'[1]For Report Q-2 '!$A$2:$AH$3476,30,0),"-")</f>
        <v>-</v>
      </c>
      <c r="AE239" s="1" t="str">
        <f>IFERROR(VLOOKUP(A239,'[1]For Report Q-2 '!$A$2:$AH$3476,31,0),"-")</f>
        <v>-</v>
      </c>
      <c r="AF239" s="1" t="str">
        <f>IFERROR(VLOOKUP(A239,'[1]For Report Q-2 '!$A$2:$AH$3476,32,0),"-")</f>
        <v>-</v>
      </c>
      <c r="AG239" s="2" t="str">
        <f>IFERROR(VLOOKUP(A239,'[1]For Report Q-2 '!$A$2:$AH$3476,33,0),"-")</f>
        <v>-</v>
      </c>
      <c r="AH239" s="1" t="str">
        <f t="shared" si="3"/>
        <v>--</v>
      </c>
      <c r="AI239" t="e">
        <v>#N/A</v>
      </c>
      <c r="AJ239" t="e">
        <v>#N/A</v>
      </c>
      <c r="AK239" t="e">
        <v>#N/A</v>
      </c>
    </row>
    <row r="240" spans="1:37" x14ac:dyDescent="0.25">
      <c r="A240" s="15">
        <v>2336926</v>
      </c>
      <c r="B240" s="15" t="s">
        <v>112</v>
      </c>
      <c r="C240" s="16">
        <v>44953</v>
      </c>
      <c r="D240" s="15" t="s">
        <v>44</v>
      </c>
      <c r="E240" s="1" t="s">
        <v>29</v>
      </c>
      <c r="F240" s="15" t="s">
        <v>30</v>
      </c>
      <c r="G240" s="1" t="s">
        <v>44</v>
      </c>
      <c r="H240" s="17">
        <v>2499</v>
      </c>
      <c r="I240" s="18">
        <v>2.4989999999999998E-2</v>
      </c>
      <c r="J240" s="1">
        <v>202484</v>
      </c>
      <c r="K240" s="1" t="s">
        <v>112</v>
      </c>
      <c r="L240" s="19">
        <v>106210</v>
      </c>
      <c r="M240" s="1" t="s">
        <v>67</v>
      </c>
      <c r="N240" s="1" t="s">
        <v>29</v>
      </c>
      <c r="O240" s="1" t="s">
        <v>48</v>
      </c>
      <c r="P240" s="20">
        <v>202484</v>
      </c>
      <c r="Q240" s="1" t="s">
        <v>43</v>
      </c>
      <c r="R240" s="1" t="s">
        <v>89</v>
      </c>
      <c r="S240" s="1" t="s">
        <v>43</v>
      </c>
      <c r="T240" s="18">
        <f>IFERROR(VLOOKUP(A240,'[1]For Report Q-2 '!$A$2:$T$3476,20,0),"-")</f>
        <v>2.4989999999999998E-2</v>
      </c>
      <c r="U240" s="55">
        <f>IFERROR(VLOOKUP(A240,'[1]For Report Q-2 '!$A$2:$U$3476,21,0),"-")</f>
        <v>0</v>
      </c>
      <c r="V240" s="2" t="str">
        <f>IFERROR(VLOOKUP(A240,'[1]For Report Q-2 '!$A$2:$V$3476,22,0),"-")</f>
        <v>-</v>
      </c>
      <c r="W240" s="1">
        <f>IFERROR(VLOOKUP(A240,'[1]For Report Q-2 '!$A$2:$W$3476,23,0),"-")</f>
        <v>0</v>
      </c>
      <c r="X240" s="1"/>
      <c r="Y240" s="1"/>
      <c r="Z240" s="2" t="str">
        <f>IFERROR(VLOOKUP(A240,'[1]For Report Q-2 '!$A$2:$Z$3476,26,0),"-")</f>
        <v>-</v>
      </c>
      <c r="AA240" s="1" t="str">
        <f>IFERROR(VLOOKUP(A240,'[1]For Report Q-2 '!$A$2:$AH$3476,27,0),"-")</f>
        <v>-</v>
      </c>
      <c r="AB240" s="1" t="str">
        <f>IFERROR(VLOOKUP(A240,'[1]For Report Q-2 '!$A$2:$AH$3476,28,0),"-")</f>
        <v>-</v>
      </c>
      <c r="AC240" s="2" t="str">
        <f>IFERROR(VLOOKUP(A240,'[1]For Report Q-2 '!$A$2:$AH$3476,29,0),"-")</f>
        <v>-</v>
      </c>
      <c r="AD240" s="2" t="str">
        <f>IFERROR(VLOOKUP(A240,'[1]For Report Q-2 '!$A$2:$AH$3476,30,0),"-")</f>
        <v>-</v>
      </c>
      <c r="AE240" s="1" t="str">
        <f>IFERROR(VLOOKUP(A240,'[1]For Report Q-2 '!$A$2:$AH$3476,31,0),"-")</f>
        <v>-</v>
      </c>
      <c r="AF240" s="1" t="str">
        <f>IFERROR(VLOOKUP(A240,'[1]For Report Q-2 '!$A$2:$AH$3476,32,0),"-")</f>
        <v>-</v>
      </c>
      <c r="AG240" s="2" t="str">
        <f>IFERROR(VLOOKUP(A240,'[1]For Report Q-2 '!$A$2:$AH$3476,33,0),"-")</f>
        <v>-</v>
      </c>
      <c r="AH240" s="1" t="str">
        <f t="shared" si="3"/>
        <v>--</v>
      </c>
      <c r="AI240" t="e">
        <v>#N/A</v>
      </c>
      <c r="AJ240" t="e">
        <v>#N/A</v>
      </c>
      <c r="AK240" t="e">
        <v>#N/A</v>
      </c>
    </row>
    <row r="241" spans="1:37" x14ac:dyDescent="0.25">
      <c r="A241" s="15">
        <v>2345412</v>
      </c>
      <c r="B241" s="15" t="s">
        <v>112</v>
      </c>
      <c r="C241" s="16">
        <v>45417</v>
      </c>
      <c r="D241" s="15" t="s">
        <v>28</v>
      </c>
      <c r="E241" s="1" t="s">
        <v>29</v>
      </c>
      <c r="F241" s="15" t="s">
        <v>30</v>
      </c>
      <c r="G241" s="1" t="s">
        <v>28</v>
      </c>
      <c r="H241" s="17">
        <v>2999</v>
      </c>
      <c r="I241" s="18">
        <v>2.9989999999999999E-2</v>
      </c>
      <c r="J241" s="1">
        <v>202484</v>
      </c>
      <c r="K241" s="1" t="s">
        <v>112</v>
      </c>
      <c r="L241" s="19">
        <v>106210</v>
      </c>
      <c r="M241" s="1" t="s">
        <v>67</v>
      </c>
      <c r="N241" s="1" t="s">
        <v>29</v>
      </c>
      <c r="O241" s="1" t="s">
        <v>32</v>
      </c>
      <c r="P241" s="20">
        <v>202484</v>
      </c>
      <c r="Q241" s="1" t="s">
        <v>43</v>
      </c>
      <c r="R241" s="1" t="s">
        <v>89</v>
      </c>
      <c r="S241" s="1" t="s">
        <v>43</v>
      </c>
      <c r="T241" s="18">
        <f>IFERROR(VLOOKUP(A241,'[1]For Report Q-2 '!$A$2:$T$3476,20,0),"-")</f>
        <v>2.9989999999999999E-2</v>
      </c>
      <c r="U241" s="55">
        <f>IFERROR(VLOOKUP(A241,'[1]For Report Q-2 '!$A$2:$U$3476,21,0),"-")</f>
        <v>0</v>
      </c>
      <c r="V241" s="2" t="str">
        <f>IFERROR(VLOOKUP(A241,'[1]For Report Q-2 '!$A$2:$V$3476,22,0),"-")</f>
        <v>-</v>
      </c>
      <c r="W241" s="1">
        <f>IFERROR(VLOOKUP(A241,'[1]For Report Q-2 '!$A$2:$W$3476,23,0),"-")</f>
        <v>0</v>
      </c>
      <c r="X241" s="1"/>
      <c r="Y241" s="1"/>
      <c r="Z241" s="2" t="str">
        <f>IFERROR(VLOOKUP(A241,'[1]For Report Q-2 '!$A$2:$Z$3476,26,0),"-")</f>
        <v>-</v>
      </c>
      <c r="AA241" s="1" t="str">
        <f>IFERROR(VLOOKUP(A241,'[1]For Report Q-2 '!$A$2:$AH$3476,27,0),"-")</f>
        <v>-</v>
      </c>
      <c r="AB241" s="1" t="str">
        <f>IFERROR(VLOOKUP(A241,'[1]For Report Q-2 '!$A$2:$AH$3476,28,0),"-")</f>
        <v>-</v>
      </c>
      <c r="AC241" s="2" t="str">
        <f>IFERROR(VLOOKUP(A241,'[1]For Report Q-2 '!$A$2:$AH$3476,29,0),"-")</f>
        <v>-</v>
      </c>
      <c r="AD241" s="2" t="str">
        <f>IFERROR(VLOOKUP(A241,'[1]For Report Q-2 '!$A$2:$AH$3476,30,0),"-")</f>
        <v>-</v>
      </c>
      <c r="AE241" s="1" t="str">
        <f>IFERROR(VLOOKUP(A241,'[1]For Report Q-2 '!$A$2:$AH$3476,31,0),"-")</f>
        <v>-</v>
      </c>
      <c r="AF241" s="1" t="str">
        <f>IFERROR(VLOOKUP(A241,'[1]For Report Q-2 '!$A$2:$AH$3476,32,0),"-")</f>
        <v>-</v>
      </c>
      <c r="AG241" s="2" t="str">
        <f>IFERROR(VLOOKUP(A241,'[1]For Report Q-2 '!$A$2:$AH$3476,33,0),"-")</f>
        <v>-</v>
      </c>
      <c r="AH241" s="1" t="str">
        <f t="shared" si="3"/>
        <v>--</v>
      </c>
      <c r="AI241" t="e">
        <v>#N/A</v>
      </c>
      <c r="AJ241" t="e">
        <v>#N/A</v>
      </c>
      <c r="AK241" t="e">
        <v>#N/A</v>
      </c>
    </row>
    <row r="242" spans="1:37" x14ac:dyDescent="0.25">
      <c r="A242" s="15">
        <v>2347054</v>
      </c>
      <c r="B242" s="15" t="s">
        <v>112</v>
      </c>
      <c r="C242" s="16">
        <v>45541</v>
      </c>
      <c r="D242" s="15" t="s">
        <v>56</v>
      </c>
      <c r="E242" s="1" t="s">
        <v>29</v>
      </c>
      <c r="F242" s="15" t="s">
        <v>30</v>
      </c>
      <c r="G242" s="1" t="s">
        <v>56</v>
      </c>
      <c r="H242" s="17">
        <v>2999</v>
      </c>
      <c r="I242" s="18">
        <v>2.9989999999999999E-2</v>
      </c>
      <c r="J242" s="1">
        <v>202484</v>
      </c>
      <c r="K242" s="1" t="s">
        <v>112</v>
      </c>
      <c r="L242" s="19">
        <v>106210</v>
      </c>
      <c r="M242" s="1" t="s">
        <v>67</v>
      </c>
      <c r="N242" s="1" t="s">
        <v>29</v>
      </c>
      <c r="O242" s="1" t="s">
        <v>59</v>
      </c>
      <c r="P242" s="20">
        <v>202484</v>
      </c>
      <c r="Q242" s="1" t="s">
        <v>43</v>
      </c>
      <c r="R242" s="1" t="s">
        <v>89</v>
      </c>
      <c r="S242" s="1" t="s">
        <v>43</v>
      </c>
      <c r="T242" s="18">
        <f>IFERROR(VLOOKUP(A242,'[1]For Report Q-2 '!$A$2:$T$3476,20,0),"-")</f>
        <v>2.9989999999999999E-2</v>
      </c>
      <c r="U242" s="55">
        <f>IFERROR(VLOOKUP(A242,'[1]For Report Q-2 '!$A$2:$U$3476,21,0),"-")</f>
        <v>0</v>
      </c>
      <c r="V242" s="2" t="str">
        <f>IFERROR(VLOOKUP(A242,'[1]For Report Q-2 '!$A$2:$V$3476,22,0),"-")</f>
        <v>-</v>
      </c>
      <c r="W242" s="1">
        <f>IFERROR(VLOOKUP(A242,'[1]For Report Q-2 '!$A$2:$W$3476,23,0),"-")</f>
        <v>0</v>
      </c>
      <c r="X242" s="1"/>
      <c r="Y242" s="1"/>
      <c r="Z242" s="2" t="str">
        <f>IFERROR(VLOOKUP(A242,'[1]For Report Q-2 '!$A$2:$Z$3476,26,0),"-")</f>
        <v>-</v>
      </c>
      <c r="AA242" s="1" t="str">
        <f>IFERROR(VLOOKUP(A242,'[1]For Report Q-2 '!$A$2:$AH$3476,27,0),"-")</f>
        <v>-</v>
      </c>
      <c r="AB242" s="1" t="str">
        <f>IFERROR(VLOOKUP(A242,'[1]For Report Q-2 '!$A$2:$AH$3476,28,0),"-")</f>
        <v>-</v>
      </c>
      <c r="AC242" s="2" t="str">
        <f>IFERROR(VLOOKUP(A242,'[1]For Report Q-2 '!$A$2:$AH$3476,29,0),"-")</f>
        <v>-</v>
      </c>
      <c r="AD242" s="2" t="str">
        <f>IFERROR(VLOOKUP(A242,'[1]For Report Q-2 '!$A$2:$AH$3476,30,0),"-")</f>
        <v>-</v>
      </c>
      <c r="AE242" s="1" t="str">
        <f>IFERROR(VLOOKUP(A242,'[1]For Report Q-2 '!$A$2:$AH$3476,31,0),"-")</f>
        <v>-</v>
      </c>
      <c r="AF242" s="1" t="str">
        <f>IFERROR(VLOOKUP(A242,'[1]For Report Q-2 '!$A$2:$AH$3476,32,0),"-")</f>
        <v>-</v>
      </c>
      <c r="AG242" s="2" t="str">
        <f>IFERROR(VLOOKUP(A242,'[1]For Report Q-2 '!$A$2:$AH$3476,33,0),"-")</f>
        <v>-</v>
      </c>
      <c r="AH242" s="1" t="str">
        <f t="shared" si="3"/>
        <v>--</v>
      </c>
      <c r="AI242" t="e">
        <v>#N/A</v>
      </c>
      <c r="AJ242" t="e">
        <v>#N/A</v>
      </c>
      <c r="AK242" t="e">
        <v>#N/A</v>
      </c>
    </row>
    <row r="243" spans="1:37" x14ac:dyDescent="0.25">
      <c r="A243" s="15">
        <v>2347534</v>
      </c>
      <c r="B243" s="15" t="s">
        <v>112</v>
      </c>
      <c r="C243" s="16">
        <v>45618</v>
      </c>
      <c r="D243" s="15" t="s">
        <v>40</v>
      </c>
      <c r="E243" s="1" t="s">
        <v>29</v>
      </c>
      <c r="F243" s="15" t="s">
        <v>30</v>
      </c>
      <c r="G243" s="1" t="s">
        <v>40</v>
      </c>
      <c r="H243" s="17">
        <v>2499</v>
      </c>
      <c r="I243" s="18">
        <v>2.4989999999999998E-2</v>
      </c>
      <c r="J243" s="1">
        <v>202484</v>
      </c>
      <c r="K243" s="1" t="s">
        <v>112</v>
      </c>
      <c r="L243" s="19">
        <v>106210</v>
      </c>
      <c r="M243" s="1" t="s">
        <v>67</v>
      </c>
      <c r="N243" s="1" t="s">
        <v>29</v>
      </c>
      <c r="O243" s="1" t="s">
        <v>41</v>
      </c>
      <c r="P243" s="20">
        <v>202484</v>
      </c>
      <c r="Q243" s="1" t="s">
        <v>43</v>
      </c>
      <c r="R243" s="1" t="s">
        <v>89</v>
      </c>
      <c r="S243" s="1" t="s">
        <v>43</v>
      </c>
      <c r="T243" s="18">
        <f>IFERROR(VLOOKUP(A243,'[1]For Report Q-2 '!$A$2:$T$3476,20,0),"-")</f>
        <v>2.4989999999999998E-2</v>
      </c>
      <c r="U243" s="55">
        <f>IFERROR(VLOOKUP(A243,'[1]For Report Q-2 '!$A$2:$U$3476,21,0),"-")</f>
        <v>0</v>
      </c>
      <c r="V243" s="2" t="str">
        <f>IFERROR(VLOOKUP(A243,'[1]For Report Q-2 '!$A$2:$V$3476,22,0),"-")</f>
        <v>-</v>
      </c>
      <c r="W243" s="1">
        <f>IFERROR(VLOOKUP(A243,'[1]For Report Q-2 '!$A$2:$W$3476,23,0),"-")</f>
        <v>0</v>
      </c>
      <c r="X243" s="1"/>
      <c r="Y243" s="1"/>
      <c r="Z243" s="2" t="str">
        <f>IFERROR(VLOOKUP(A243,'[1]For Report Q-2 '!$A$2:$Z$3476,26,0),"-")</f>
        <v>-</v>
      </c>
      <c r="AA243" s="1" t="str">
        <f>IFERROR(VLOOKUP(A243,'[1]For Report Q-2 '!$A$2:$AH$3476,27,0),"-")</f>
        <v>-</v>
      </c>
      <c r="AB243" s="1" t="str">
        <f>IFERROR(VLOOKUP(A243,'[1]For Report Q-2 '!$A$2:$AH$3476,28,0),"-")</f>
        <v>-</v>
      </c>
      <c r="AC243" s="2" t="str">
        <f>IFERROR(VLOOKUP(A243,'[1]For Report Q-2 '!$A$2:$AH$3476,29,0),"-")</f>
        <v>-</v>
      </c>
      <c r="AD243" s="2" t="str">
        <f>IFERROR(VLOOKUP(A243,'[1]For Report Q-2 '!$A$2:$AH$3476,30,0),"-")</f>
        <v>-</v>
      </c>
      <c r="AE243" s="1" t="str">
        <f>IFERROR(VLOOKUP(A243,'[1]For Report Q-2 '!$A$2:$AH$3476,31,0),"-")</f>
        <v>-</v>
      </c>
      <c r="AF243" s="1" t="str">
        <f>IFERROR(VLOOKUP(A243,'[1]For Report Q-2 '!$A$2:$AH$3476,32,0),"-")</f>
        <v>-</v>
      </c>
      <c r="AG243" s="2" t="str">
        <f>IFERROR(VLOOKUP(A243,'[1]For Report Q-2 '!$A$2:$AH$3476,33,0),"-")</f>
        <v>-</v>
      </c>
      <c r="AH243" s="1" t="str">
        <f t="shared" si="3"/>
        <v>--</v>
      </c>
      <c r="AI243" t="e">
        <v>#N/A</v>
      </c>
      <c r="AJ243" t="e">
        <v>#N/A</v>
      </c>
      <c r="AK243" t="e">
        <v>#N/A</v>
      </c>
    </row>
    <row r="244" spans="1:37" x14ac:dyDescent="0.25">
      <c r="A244" s="15">
        <v>9113492</v>
      </c>
      <c r="B244" s="15" t="s">
        <v>112</v>
      </c>
      <c r="C244" s="16">
        <v>45075</v>
      </c>
      <c r="D244" s="15" t="s">
        <v>40</v>
      </c>
      <c r="E244" s="1" t="s">
        <v>45</v>
      </c>
      <c r="F244" s="15" t="s">
        <v>46</v>
      </c>
      <c r="G244" s="1" t="s">
        <v>40</v>
      </c>
      <c r="H244" s="17">
        <v>8750</v>
      </c>
      <c r="I244" s="18">
        <v>8.7499999999999994E-2</v>
      </c>
      <c r="J244" s="1">
        <v>202484</v>
      </c>
      <c r="K244" s="1" t="s">
        <v>112</v>
      </c>
      <c r="L244" s="19">
        <v>106210</v>
      </c>
      <c r="M244" s="1" t="s">
        <v>67</v>
      </c>
      <c r="N244" s="1" t="s">
        <v>47</v>
      </c>
      <c r="O244" s="1" t="s">
        <v>50</v>
      </c>
      <c r="P244" s="20">
        <v>202484</v>
      </c>
      <c r="Q244" s="1" t="s">
        <v>43</v>
      </c>
      <c r="R244" s="1" t="s">
        <v>89</v>
      </c>
      <c r="S244" s="1" t="s">
        <v>43</v>
      </c>
      <c r="T244" s="18">
        <f>IFERROR(VLOOKUP(A244,'[1]For Report Q-2 '!$A$2:$T$3476,20,0),"-")</f>
        <v>8.7499999999999994E-2</v>
      </c>
      <c r="U244" s="55">
        <f>IFERROR(VLOOKUP(A244,'[1]For Report Q-2 '!$A$2:$U$3476,21,0),"-")</f>
        <v>0</v>
      </c>
      <c r="V244" s="2" t="str">
        <f>IFERROR(VLOOKUP(A244,'[1]For Report Q-2 '!$A$2:$V$3476,22,0),"-")</f>
        <v>-</v>
      </c>
      <c r="W244" s="1">
        <f>IFERROR(VLOOKUP(A244,'[1]For Report Q-2 '!$A$2:$W$3476,23,0),"-")</f>
        <v>0</v>
      </c>
      <c r="X244" s="1"/>
      <c r="Y244" s="1"/>
      <c r="Z244" s="2" t="str">
        <f>IFERROR(VLOOKUP(A244,'[1]For Report Q-2 '!$A$2:$Z$3476,26,0),"-")</f>
        <v>-</v>
      </c>
      <c r="AA244" s="1" t="str">
        <f>IFERROR(VLOOKUP(A244,'[1]For Report Q-2 '!$A$2:$AH$3476,27,0),"-")</f>
        <v>-</v>
      </c>
      <c r="AB244" s="1" t="str">
        <f>IFERROR(VLOOKUP(A244,'[1]For Report Q-2 '!$A$2:$AH$3476,28,0),"-")</f>
        <v>-</v>
      </c>
      <c r="AC244" s="2" t="str">
        <f>IFERROR(VLOOKUP(A244,'[1]For Report Q-2 '!$A$2:$AH$3476,29,0),"-")</f>
        <v>-</v>
      </c>
      <c r="AD244" s="2" t="str">
        <f>IFERROR(VLOOKUP(A244,'[1]For Report Q-2 '!$A$2:$AH$3476,30,0),"-")</f>
        <v>-</v>
      </c>
      <c r="AE244" s="1" t="str">
        <f>IFERROR(VLOOKUP(A244,'[1]For Report Q-2 '!$A$2:$AH$3476,31,0),"-")</f>
        <v>-</v>
      </c>
      <c r="AF244" s="1" t="str">
        <f>IFERROR(VLOOKUP(A244,'[1]For Report Q-2 '!$A$2:$AH$3476,32,0),"-")</f>
        <v>-</v>
      </c>
      <c r="AG244" s="2" t="str">
        <f>IFERROR(VLOOKUP(A244,'[1]For Report Q-2 '!$A$2:$AH$3476,33,0),"-")</f>
        <v>-</v>
      </c>
      <c r="AH244" s="1" t="str">
        <f t="shared" si="3"/>
        <v>--</v>
      </c>
      <c r="AI244" t="e">
        <v>#N/A</v>
      </c>
      <c r="AJ244" t="e">
        <v>#N/A</v>
      </c>
      <c r="AK244" t="e">
        <v>#N/A</v>
      </c>
    </row>
    <row r="245" spans="1:37" x14ac:dyDescent="0.25">
      <c r="A245" s="15">
        <v>203648</v>
      </c>
      <c r="B245" s="15" t="s">
        <v>113</v>
      </c>
      <c r="C245" s="16">
        <v>43551</v>
      </c>
      <c r="D245" s="15" t="s">
        <v>83</v>
      </c>
      <c r="E245" s="1" t="s">
        <v>57</v>
      </c>
      <c r="F245" s="15" t="s">
        <v>30</v>
      </c>
      <c r="G245" s="1" t="s">
        <v>83</v>
      </c>
      <c r="H245" s="17">
        <v>1599</v>
      </c>
      <c r="I245" s="18">
        <v>1.5990000000000001E-2</v>
      </c>
      <c r="J245" s="1">
        <v>203648</v>
      </c>
      <c r="K245" s="1" t="s">
        <v>113</v>
      </c>
      <c r="L245" s="19">
        <v>40906.333333333328</v>
      </c>
      <c r="M245" s="1" t="s">
        <v>31</v>
      </c>
      <c r="N245" s="1" t="s">
        <v>57</v>
      </c>
      <c r="O245" s="1" t="s">
        <v>84</v>
      </c>
      <c r="P245" s="20">
        <v>203648</v>
      </c>
      <c r="Q245" s="1" t="s">
        <v>99</v>
      </c>
      <c r="R245" s="1" t="s">
        <v>16</v>
      </c>
      <c r="S245" s="1" t="s">
        <v>100</v>
      </c>
      <c r="T245" s="18">
        <f>IFERROR(VLOOKUP(A245,'[1]For Report Q-2 '!$A$2:$T$3476,20,0),"-")</f>
        <v>1.5990000000000001E-2</v>
      </c>
      <c r="U245" s="55">
        <f>IFERROR(VLOOKUP(A245,'[1]For Report Q-2 '!$A$2:$U$3476,21,0),"-")</f>
        <v>0</v>
      </c>
      <c r="V245" s="2" t="str">
        <f>IFERROR(VLOOKUP(A245,'[1]For Report Q-2 '!$A$2:$V$3476,22,0),"-")</f>
        <v>-</v>
      </c>
      <c r="W245" s="1">
        <f>IFERROR(VLOOKUP(A245,'[1]For Report Q-2 '!$A$2:$W$3476,23,0),"-")</f>
        <v>0</v>
      </c>
      <c r="X245" s="1"/>
      <c r="Y245" s="1"/>
      <c r="Z245" s="2" t="str">
        <f>IFERROR(VLOOKUP(A245,'[1]For Report Q-2 '!$A$2:$Z$3476,26,0),"-")</f>
        <v>-</v>
      </c>
      <c r="AA245" s="1" t="str">
        <f>IFERROR(VLOOKUP(A245,'[1]For Report Q-2 '!$A$2:$AH$3476,27,0),"-")</f>
        <v>-</v>
      </c>
      <c r="AB245" s="1" t="str">
        <f>IFERROR(VLOOKUP(A245,'[1]For Report Q-2 '!$A$2:$AH$3476,28,0),"-")</f>
        <v>-</v>
      </c>
      <c r="AC245" s="2" t="str">
        <f>IFERROR(VLOOKUP(A245,'[1]For Report Q-2 '!$A$2:$AH$3476,29,0),"-")</f>
        <v>-</v>
      </c>
      <c r="AD245" s="2" t="str">
        <f>IFERROR(VLOOKUP(A245,'[1]For Report Q-2 '!$A$2:$AH$3476,30,0),"-")</f>
        <v>-</v>
      </c>
      <c r="AE245" s="1" t="str">
        <f>IFERROR(VLOOKUP(A245,'[1]For Report Q-2 '!$A$2:$AH$3476,31,0),"-")</f>
        <v>-</v>
      </c>
      <c r="AF245" s="1" t="str">
        <f>IFERROR(VLOOKUP(A245,'[1]For Report Q-2 '!$A$2:$AH$3476,32,0),"-")</f>
        <v>-</v>
      </c>
      <c r="AG245" s="2" t="str">
        <f>IFERROR(VLOOKUP(A245,'[1]For Report Q-2 '!$A$2:$AH$3476,33,0),"-")</f>
        <v>-</v>
      </c>
      <c r="AH245" s="1" t="str">
        <f t="shared" si="3"/>
        <v>--</v>
      </c>
      <c r="AI245" t="e">
        <v>#N/A</v>
      </c>
      <c r="AJ245" t="e">
        <v>#N/A</v>
      </c>
      <c r="AK245" t="e">
        <v>#N/A</v>
      </c>
    </row>
    <row r="246" spans="1:37" x14ac:dyDescent="0.25">
      <c r="A246" s="15">
        <v>214614</v>
      </c>
      <c r="B246" s="15" t="s">
        <v>113</v>
      </c>
      <c r="C246" s="16">
        <v>43776</v>
      </c>
      <c r="D246" s="15" t="s">
        <v>83</v>
      </c>
      <c r="E246" s="1" t="s">
        <v>57</v>
      </c>
      <c r="F246" s="15" t="s">
        <v>30</v>
      </c>
      <c r="G246" s="1" t="s">
        <v>83</v>
      </c>
      <c r="H246" s="17">
        <v>1599</v>
      </c>
      <c r="I246" s="18">
        <v>1.5990000000000001E-2</v>
      </c>
      <c r="J246" s="1">
        <v>203648</v>
      </c>
      <c r="K246" s="1" t="s">
        <v>113</v>
      </c>
      <c r="L246" s="19">
        <v>40906.333333333328</v>
      </c>
      <c r="M246" s="1" t="s">
        <v>31</v>
      </c>
      <c r="N246" s="1" t="s">
        <v>57</v>
      </c>
      <c r="O246" s="1" t="s">
        <v>84</v>
      </c>
      <c r="P246" s="20">
        <v>203648</v>
      </c>
      <c r="Q246" s="1" t="s">
        <v>99</v>
      </c>
      <c r="R246" s="1" t="s">
        <v>16</v>
      </c>
      <c r="S246" s="1" t="s">
        <v>100</v>
      </c>
      <c r="T246" s="18">
        <f>IFERROR(VLOOKUP(A246,'[1]For Report Q-2 '!$A$2:$T$3476,20,0),"-")</f>
        <v>1.5990000000000001E-2</v>
      </c>
      <c r="U246" s="55">
        <f>IFERROR(VLOOKUP(A246,'[1]For Report Q-2 '!$A$2:$U$3476,21,0),"-")</f>
        <v>0</v>
      </c>
      <c r="V246" s="2" t="str">
        <f>IFERROR(VLOOKUP(A246,'[1]For Report Q-2 '!$A$2:$V$3476,22,0),"-")</f>
        <v>-</v>
      </c>
      <c r="W246" s="1">
        <f>IFERROR(VLOOKUP(A246,'[1]For Report Q-2 '!$A$2:$W$3476,23,0),"-")</f>
        <v>0</v>
      </c>
      <c r="X246" s="1"/>
      <c r="Y246" s="1"/>
      <c r="Z246" s="2" t="str">
        <f>IFERROR(VLOOKUP(A246,'[1]For Report Q-2 '!$A$2:$Z$3476,26,0),"-")</f>
        <v>-</v>
      </c>
      <c r="AA246" s="1" t="str">
        <f>IFERROR(VLOOKUP(A246,'[1]For Report Q-2 '!$A$2:$AH$3476,27,0),"-")</f>
        <v>-</v>
      </c>
      <c r="AB246" s="1" t="str">
        <f>IFERROR(VLOOKUP(A246,'[1]For Report Q-2 '!$A$2:$AH$3476,28,0),"-")</f>
        <v>-</v>
      </c>
      <c r="AC246" s="2" t="str">
        <f>IFERROR(VLOOKUP(A246,'[1]For Report Q-2 '!$A$2:$AH$3476,29,0),"-")</f>
        <v>-</v>
      </c>
      <c r="AD246" s="2" t="str">
        <f>IFERROR(VLOOKUP(A246,'[1]For Report Q-2 '!$A$2:$AH$3476,30,0),"-")</f>
        <v>-</v>
      </c>
      <c r="AE246" s="1" t="str">
        <f>IFERROR(VLOOKUP(A246,'[1]For Report Q-2 '!$A$2:$AH$3476,31,0),"-")</f>
        <v>-</v>
      </c>
      <c r="AF246" s="1" t="str">
        <f>IFERROR(VLOOKUP(A246,'[1]For Report Q-2 '!$A$2:$AH$3476,32,0),"-")</f>
        <v>-</v>
      </c>
      <c r="AG246" s="2" t="str">
        <f>IFERROR(VLOOKUP(A246,'[1]For Report Q-2 '!$A$2:$AH$3476,33,0),"-")</f>
        <v>-</v>
      </c>
      <c r="AH246" s="1" t="str">
        <f t="shared" si="3"/>
        <v>--</v>
      </c>
      <c r="AI246" t="e">
        <v>#N/A</v>
      </c>
      <c r="AJ246" t="e">
        <v>#N/A</v>
      </c>
      <c r="AK246" t="e">
        <v>#N/A</v>
      </c>
    </row>
    <row r="247" spans="1:37" x14ac:dyDescent="0.25">
      <c r="A247" s="15">
        <v>9113978</v>
      </c>
      <c r="B247" s="15" t="s">
        <v>113</v>
      </c>
      <c r="C247" s="16">
        <v>45097</v>
      </c>
      <c r="D247" s="15" t="s">
        <v>83</v>
      </c>
      <c r="E247" s="1" t="s">
        <v>45</v>
      </c>
      <c r="F247" s="15" t="s">
        <v>46</v>
      </c>
      <c r="G247" s="1" t="s">
        <v>83</v>
      </c>
      <c r="H247" s="17">
        <v>9375</v>
      </c>
      <c r="I247" s="18">
        <v>9.375E-2</v>
      </c>
      <c r="J247" s="1">
        <v>203648</v>
      </c>
      <c r="K247" s="1" t="s">
        <v>113</v>
      </c>
      <c r="L247" s="19">
        <v>40906.333333333328</v>
      </c>
      <c r="M247" s="1" t="s">
        <v>31</v>
      </c>
      <c r="N247" s="1" t="s">
        <v>47</v>
      </c>
      <c r="O247" s="1" t="s">
        <v>84</v>
      </c>
      <c r="P247" s="20">
        <v>203648</v>
      </c>
      <c r="Q247" s="1" t="s">
        <v>99</v>
      </c>
      <c r="R247" s="1" t="s">
        <v>16</v>
      </c>
      <c r="S247" s="1" t="s">
        <v>100</v>
      </c>
      <c r="T247" s="18">
        <f>IFERROR(VLOOKUP(A247,'[1]For Report Q-2 '!$A$2:$T$3476,20,0),"-")</f>
        <v>9.375E-2</v>
      </c>
      <c r="U247" s="55">
        <f>IFERROR(VLOOKUP(A247,'[1]For Report Q-2 '!$A$2:$U$3476,21,0),"-")</f>
        <v>0</v>
      </c>
      <c r="V247" s="2" t="str">
        <f>IFERROR(VLOOKUP(A247,'[1]For Report Q-2 '!$A$2:$V$3476,22,0),"-")</f>
        <v>-</v>
      </c>
      <c r="W247" s="1">
        <f>IFERROR(VLOOKUP(A247,'[1]For Report Q-2 '!$A$2:$W$3476,23,0),"-")</f>
        <v>0</v>
      </c>
      <c r="X247" s="1"/>
      <c r="Y247" s="1"/>
      <c r="Z247" s="2" t="str">
        <f>IFERROR(VLOOKUP(A247,'[1]For Report Q-2 '!$A$2:$Z$3476,26,0),"-")</f>
        <v>-</v>
      </c>
      <c r="AA247" s="1" t="str">
        <f>IFERROR(VLOOKUP(A247,'[1]For Report Q-2 '!$A$2:$AH$3476,27,0),"-")</f>
        <v>-</v>
      </c>
      <c r="AB247" s="1" t="str">
        <f>IFERROR(VLOOKUP(A247,'[1]For Report Q-2 '!$A$2:$AH$3476,28,0),"-")</f>
        <v>-</v>
      </c>
      <c r="AC247" s="2" t="str">
        <f>IFERROR(VLOOKUP(A247,'[1]For Report Q-2 '!$A$2:$AH$3476,29,0),"-")</f>
        <v>-</v>
      </c>
      <c r="AD247" s="2" t="str">
        <f>IFERROR(VLOOKUP(A247,'[1]For Report Q-2 '!$A$2:$AH$3476,30,0),"-")</f>
        <v>-</v>
      </c>
      <c r="AE247" s="1" t="str">
        <f>IFERROR(VLOOKUP(A247,'[1]For Report Q-2 '!$A$2:$AH$3476,31,0),"-")</f>
        <v>-</v>
      </c>
      <c r="AF247" s="1" t="str">
        <f>IFERROR(VLOOKUP(A247,'[1]For Report Q-2 '!$A$2:$AH$3476,32,0),"-")</f>
        <v>-</v>
      </c>
      <c r="AG247" s="2" t="str">
        <f>IFERROR(VLOOKUP(A247,'[1]For Report Q-2 '!$A$2:$AH$3476,33,0),"-")</f>
        <v>-</v>
      </c>
      <c r="AH247" s="1" t="str">
        <f t="shared" si="3"/>
        <v>--</v>
      </c>
      <c r="AI247" t="e">
        <v>#N/A</v>
      </c>
      <c r="AJ247" t="e">
        <v>#N/A</v>
      </c>
      <c r="AK247" t="e">
        <v>#N/A</v>
      </c>
    </row>
    <row r="248" spans="1:37" x14ac:dyDescent="0.25">
      <c r="A248" s="15">
        <v>9113980</v>
      </c>
      <c r="B248" s="15" t="s">
        <v>113</v>
      </c>
      <c r="C248" s="16">
        <v>45097</v>
      </c>
      <c r="D248" s="15" t="s">
        <v>83</v>
      </c>
      <c r="E248" s="1" t="s">
        <v>45</v>
      </c>
      <c r="F248" s="15" t="s">
        <v>46</v>
      </c>
      <c r="G248" s="1" t="s">
        <v>83</v>
      </c>
      <c r="H248" s="17">
        <v>28333.333333333332</v>
      </c>
      <c r="I248" s="18">
        <v>0.28333333333333333</v>
      </c>
      <c r="J248" s="1">
        <v>203648</v>
      </c>
      <c r="K248" s="1" t="s">
        <v>113</v>
      </c>
      <c r="L248" s="19">
        <v>40906.333333333328</v>
      </c>
      <c r="M248" s="1" t="s">
        <v>31</v>
      </c>
      <c r="N248" s="1" t="s">
        <v>47</v>
      </c>
      <c r="O248" s="1" t="s">
        <v>84</v>
      </c>
      <c r="P248" s="20">
        <v>203648</v>
      </c>
      <c r="Q248" s="1" t="s">
        <v>99</v>
      </c>
      <c r="R248" s="1" t="s">
        <v>16</v>
      </c>
      <c r="S248" s="1" t="s">
        <v>100</v>
      </c>
      <c r="T248" s="18">
        <f>IFERROR(VLOOKUP(A248,'[1]For Report Q-2 '!$A$2:$T$3476,20,0),"-")</f>
        <v>0.28333333333333333</v>
      </c>
      <c r="U248" s="55">
        <f>IFERROR(VLOOKUP(A248,'[1]For Report Q-2 '!$A$2:$U$3476,21,0),"-")</f>
        <v>0</v>
      </c>
      <c r="V248" s="2" t="str">
        <f>IFERROR(VLOOKUP(A248,'[1]For Report Q-2 '!$A$2:$V$3476,22,0),"-")</f>
        <v>-</v>
      </c>
      <c r="W248" s="1">
        <f>IFERROR(VLOOKUP(A248,'[1]For Report Q-2 '!$A$2:$W$3476,23,0),"-")</f>
        <v>0</v>
      </c>
      <c r="X248" s="1"/>
      <c r="Y248" s="1"/>
      <c r="Z248" s="2" t="str">
        <f>IFERROR(VLOOKUP(A248,'[1]For Report Q-2 '!$A$2:$Z$3476,26,0),"-")</f>
        <v>-</v>
      </c>
      <c r="AA248" s="1" t="str">
        <f>IFERROR(VLOOKUP(A248,'[1]For Report Q-2 '!$A$2:$AH$3476,27,0),"-")</f>
        <v>-</v>
      </c>
      <c r="AB248" s="1" t="str">
        <f>IFERROR(VLOOKUP(A248,'[1]For Report Q-2 '!$A$2:$AH$3476,28,0),"-")</f>
        <v>-</v>
      </c>
      <c r="AC248" s="2" t="str">
        <f>IFERROR(VLOOKUP(A248,'[1]For Report Q-2 '!$A$2:$AH$3476,29,0),"-")</f>
        <v>-</v>
      </c>
      <c r="AD248" s="2" t="str">
        <f>IFERROR(VLOOKUP(A248,'[1]For Report Q-2 '!$A$2:$AH$3476,30,0),"-")</f>
        <v>-</v>
      </c>
      <c r="AE248" s="1" t="str">
        <f>IFERROR(VLOOKUP(A248,'[1]For Report Q-2 '!$A$2:$AH$3476,31,0),"-")</f>
        <v>-</v>
      </c>
      <c r="AF248" s="1" t="str">
        <f>IFERROR(VLOOKUP(A248,'[1]For Report Q-2 '!$A$2:$AH$3476,32,0),"-")</f>
        <v>-</v>
      </c>
      <c r="AG248" s="2" t="str">
        <f>IFERROR(VLOOKUP(A248,'[1]For Report Q-2 '!$A$2:$AH$3476,33,0),"-")</f>
        <v>-</v>
      </c>
      <c r="AH248" s="1" t="str">
        <f t="shared" si="3"/>
        <v>--</v>
      </c>
      <c r="AI248" t="e">
        <v>#N/A</v>
      </c>
      <c r="AJ248" t="e">
        <v>#N/A</v>
      </c>
      <c r="AK248" t="e">
        <v>#N/A</v>
      </c>
    </row>
    <row r="249" spans="1:37" x14ac:dyDescent="0.25">
      <c r="A249" s="15">
        <v>205112</v>
      </c>
      <c r="B249" s="15" t="s">
        <v>114</v>
      </c>
      <c r="C249" s="16">
        <v>43581</v>
      </c>
      <c r="D249" s="15" t="s">
        <v>40</v>
      </c>
      <c r="E249" s="1" t="s">
        <v>29</v>
      </c>
      <c r="F249" s="15" t="s">
        <v>30</v>
      </c>
      <c r="G249" s="1" t="s">
        <v>40</v>
      </c>
      <c r="H249" s="17">
        <v>2999</v>
      </c>
      <c r="I249" s="18">
        <v>2.9989999999999999E-2</v>
      </c>
      <c r="J249" s="1">
        <v>205112</v>
      </c>
      <c r="K249" s="1" t="s">
        <v>114</v>
      </c>
      <c r="L249" s="19">
        <v>75194</v>
      </c>
      <c r="M249" s="1" t="s">
        <v>31</v>
      </c>
      <c r="N249" s="1" t="s">
        <v>29</v>
      </c>
      <c r="O249" s="1" t="s">
        <v>50</v>
      </c>
      <c r="P249" s="20">
        <v>205112</v>
      </c>
      <c r="Q249" s="1" t="s">
        <v>42</v>
      </c>
      <c r="R249" s="1" t="s">
        <v>16</v>
      </c>
      <c r="S249" s="1" t="s">
        <v>43</v>
      </c>
      <c r="T249" s="18">
        <f>IFERROR(VLOOKUP(A249,'[1]For Report Q-2 '!$A$2:$T$3476,20,0),"-")</f>
        <v>2.9989999999999999E-2</v>
      </c>
      <c r="U249" s="55">
        <f>IFERROR(VLOOKUP(A249,'[1]For Report Q-2 '!$A$2:$U$3476,21,0),"-")</f>
        <v>0</v>
      </c>
      <c r="V249" s="2" t="str">
        <f>IFERROR(VLOOKUP(A249,'[1]For Report Q-2 '!$A$2:$V$3476,22,0),"-")</f>
        <v>-</v>
      </c>
      <c r="W249" s="1">
        <f>IFERROR(VLOOKUP(A249,'[1]For Report Q-2 '!$A$2:$W$3476,23,0),"-")</f>
        <v>0</v>
      </c>
      <c r="X249" s="1"/>
      <c r="Y249" s="1"/>
      <c r="Z249" s="2" t="str">
        <f>IFERROR(VLOOKUP(A249,'[1]For Report Q-2 '!$A$2:$Z$3476,26,0),"-")</f>
        <v>-</v>
      </c>
      <c r="AA249" s="1" t="str">
        <f>IFERROR(VLOOKUP(A249,'[1]For Report Q-2 '!$A$2:$AH$3476,27,0),"-")</f>
        <v>-</v>
      </c>
      <c r="AB249" s="1" t="str">
        <f>IFERROR(VLOOKUP(A249,'[1]For Report Q-2 '!$A$2:$AH$3476,28,0),"-")</f>
        <v>-</v>
      </c>
      <c r="AC249" s="2" t="str">
        <f>IFERROR(VLOOKUP(A249,'[1]For Report Q-2 '!$A$2:$AH$3476,29,0),"-")</f>
        <v>-</v>
      </c>
      <c r="AD249" s="2" t="str">
        <f>IFERROR(VLOOKUP(A249,'[1]For Report Q-2 '!$A$2:$AH$3476,30,0),"-")</f>
        <v>-</v>
      </c>
      <c r="AE249" s="1" t="str">
        <f>IFERROR(VLOOKUP(A249,'[1]For Report Q-2 '!$A$2:$AH$3476,31,0),"-")</f>
        <v>-</v>
      </c>
      <c r="AF249" s="1" t="str">
        <f>IFERROR(VLOOKUP(A249,'[1]For Report Q-2 '!$A$2:$AH$3476,32,0),"-")</f>
        <v>-</v>
      </c>
      <c r="AG249" s="2" t="str">
        <f>IFERROR(VLOOKUP(A249,'[1]For Report Q-2 '!$A$2:$AH$3476,33,0),"-")</f>
        <v>-</v>
      </c>
      <c r="AH249" s="1" t="str">
        <f t="shared" si="3"/>
        <v>--</v>
      </c>
      <c r="AI249" t="e">
        <v>#N/A</v>
      </c>
      <c r="AJ249" t="e">
        <v>#N/A</v>
      </c>
      <c r="AK249" t="e">
        <v>#N/A</v>
      </c>
    </row>
    <row r="250" spans="1:37" x14ac:dyDescent="0.25">
      <c r="A250" s="15">
        <v>223878</v>
      </c>
      <c r="B250" s="15" t="s">
        <v>114</v>
      </c>
      <c r="C250" s="16">
        <v>44068</v>
      </c>
      <c r="D250" s="15" t="s">
        <v>40</v>
      </c>
      <c r="E250" s="1" t="s">
        <v>29</v>
      </c>
      <c r="F250" s="15" t="s">
        <v>30</v>
      </c>
      <c r="G250" s="1" t="s">
        <v>40</v>
      </c>
      <c r="H250" s="17">
        <v>2999</v>
      </c>
      <c r="I250" s="18">
        <v>2.9989999999999999E-2</v>
      </c>
      <c r="J250" s="1">
        <v>205112</v>
      </c>
      <c r="K250" s="1" t="s">
        <v>114</v>
      </c>
      <c r="L250" s="19">
        <v>75194</v>
      </c>
      <c r="M250" s="1" t="s">
        <v>31</v>
      </c>
      <c r="N250" s="1" t="s">
        <v>29</v>
      </c>
      <c r="O250" s="1" t="s">
        <v>50</v>
      </c>
      <c r="P250" s="20">
        <v>205112</v>
      </c>
      <c r="Q250" s="1" t="s">
        <v>42</v>
      </c>
      <c r="R250" s="1" t="s">
        <v>16</v>
      </c>
      <c r="S250" s="1" t="s">
        <v>43</v>
      </c>
      <c r="T250" s="18">
        <f>IFERROR(VLOOKUP(A250,'[1]For Report Q-2 '!$A$2:$T$3476,20,0),"-")</f>
        <v>2.9989999999999999E-2</v>
      </c>
      <c r="U250" s="55">
        <f>IFERROR(VLOOKUP(A250,'[1]For Report Q-2 '!$A$2:$U$3476,21,0),"-")</f>
        <v>0</v>
      </c>
      <c r="V250" s="2" t="str">
        <f>IFERROR(VLOOKUP(A250,'[1]For Report Q-2 '!$A$2:$V$3476,22,0),"-")</f>
        <v>-</v>
      </c>
      <c r="W250" s="1">
        <f>IFERROR(VLOOKUP(A250,'[1]For Report Q-2 '!$A$2:$W$3476,23,0),"-")</f>
        <v>0</v>
      </c>
      <c r="X250" s="1"/>
      <c r="Y250" s="1"/>
      <c r="Z250" s="2" t="str">
        <f>IFERROR(VLOOKUP(A250,'[1]For Report Q-2 '!$A$2:$Z$3476,26,0),"-")</f>
        <v>-</v>
      </c>
      <c r="AA250" s="1" t="str">
        <f>IFERROR(VLOOKUP(A250,'[1]For Report Q-2 '!$A$2:$AH$3476,27,0),"-")</f>
        <v>-</v>
      </c>
      <c r="AB250" s="1" t="str">
        <f>IFERROR(VLOOKUP(A250,'[1]For Report Q-2 '!$A$2:$AH$3476,28,0),"-")</f>
        <v>-</v>
      </c>
      <c r="AC250" s="2" t="str">
        <f>IFERROR(VLOOKUP(A250,'[1]For Report Q-2 '!$A$2:$AH$3476,29,0),"-")</f>
        <v>-</v>
      </c>
      <c r="AD250" s="2" t="str">
        <f>IFERROR(VLOOKUP(A250,'[1]For Report Q-2 '!$A$2:$AH$3476,30,0),"-")</f>
        <v>-</v>
      </c>
      <c r="AE250" s="1" t="str">
        <f>IFERROR(VLOOKUP(A250,'[1]For Report Q-2 '!$A$2:$AH$3476,31,0),"-")</f>
        <v>-</v>
      </c>
      <c r="AF250" s="1" t="str">
        <f>IFERROR(VLOOKUP(A250,'[1]For Report Q-2 '!$A$2:$AH$3476,32,0),"-")</f>
        <v>-</v>
      </c>
      <c r="AG250" s="2" t="str">
        <f>IFERROR(VLOOKUP(A250,'[1]For Report Q-2 '!$A$2:$AH$3476,33,0),"-")</f>
        <v>-</v>
      </c>
      <c r="AH250" s="1" t="str">
        <f t="shared" si="3"/>
        <v>--</v>
      </c>
      <c r="AI250" t="e">
        <v>#N/A</v>
      </c>
      <c r="AJ250" t="e">
        <v>#N/A</v>
      </c>
      <c r="AK250" t="e">
        <v>#N/A</v>
      </c>
    </row>
    <row r="251" spans="1:37" x14ac:dyDescent="0.25">
      <c r="A251" s="15">
        <v>225295</v>
      </c>
      <c r="B251" s="15" t="s">
        <v>114</v>
      </c>
      <c r="C251" s="16">
        <v>44107</v>
      </c>
      <c r="D251" s="15" t="s">
        <v>40</v>
      </c>
      <c r="E251" s="1" t="s">
        <v>57</v>
      </c>
      <c r="F251" s="15" t="s">
        <v>30</v>
      </c>
      <c r="G251" s="1" t="s">
        <v>40</v>
      </c>
      <c r="H251" s="17">
        <v>2699</v>
      </c>
      <c r="I251" s="18">
        <v>2.699E-2</v>
      </c>
      <c r="J251" s="1">
        <v>205112</v>
      </c>
      <c r="K251" s="1" t="s">
        <v>114</v>
      </c>
      <c r="L251" s="19">
        <v>75194</v>
      </c>
      <c r="M251" s="1" t="s">
        <v>31</v>
      </c>
      <c r="N251" s="1" t="s">
        <v>57</v>
      </c>
      <c r="O251" s="1" t="s">
        <v>50</v>
      </c>
      <c r="P251" s="20">
        <v>205112</v>
      </c>
      <c r="Q251" s="1" t="s">
        <v>42</v>
      </c>
      <c r="R251" s="1" t="s">
        <v>16</v>
      </c>
      <c r="S251" s="1" t="s">
        <v>43</v>
      </c>
      <c r="T251" s="18">
        <f>IFERROR(VLOOKUP(A251,'[1]For Report Q-2 '!$A$2:$T$3476,20,0),"-")</f>
        <v>2.699E-2</v>
      </c>
      <c r="U251" s="55">
        <f>IFERROR(VLOOKUP(A251,'[1]For Report Q-2 '!$A$2:$U$3476,21,0),"-")</f>
        <v>0</v>
      </c>
      <c r="V251" s="2" t="str">
        <f>IFERROR(VLOOKUP(A251,'[1]For Report Q-2 '!$A$2:$V$3476,22,0),"-")</f>
        <v>-</v>
      </c>
      <c r="W251" s="1">
        <f>IFERROR(VLOOKUP(A251,'[1]For Report Q-2 '!$A$2:$W$3476,23,0),"-")</f>
        <v>0</v>
      </c>
      <c r="X251" s="1"/>
      <c r="Y251" s="1"/>
      <c r="Z251" s="2" t="str">
        <f>IFERROR(VLOOKUP(A251,'[1]For Report Q-2 '!$A$2:$Z$3476,26,0),"-")</f>
        <v>-</v>
      </c>
      <c r="AA251" s="1" t="str">
        <f>IFERROR(VLOOKUP(A251,'[1]For Report Q-2 '!$A$2:$AH$3476,27,0),"-")</f>
        <v>-</v>
      </c>
      <c r="AB251" s="1" t="str">
        <f>IFERROR(VLOOKUP(A251,'[1]For Report Q-2 '!$A$2:$AH$3476,28,0),"-")</f>
        <v>-</v>
      </c>
      <c r="AC251" s="2" t="str">
        <f>IFERROR(VLOOKUP(A251,'[1]For Report Q-2 '!$A$2:$AH$3476,29,0),"-")</f>
        <v>-</v>
      </c>
      <c r="AD251" s="2" t="str">
        <f>IFERROR(VLOOKUP(A251,'[1]For Report Q-2 '!$A$2:$AH$3476,30,0),"-")</f>
        <v>-</v>
      </c>
      <c r="AE251" s="1" t="str">
        <f>IFERROR(VLOOKUP(A251,'[1]For Report Q-2 '!$A$2:$AH$3476,31,0),"-")</f>
        <v>-</v>
      </c>
      <c r="AF251" s="1" t="str">
        <f>IFERROR(VLOOKUP(A251,'[1]For Report Q-2 '!$A$2:$AH$3476,32,0),"-")</f>
        <v>-</v>
      </c>
      <c r="AG251" s="2" t="str">
        <f>IFERROR(VLOOKUP(A251,'[1]For Report Q-2 '!$A$2:$AH$3476,33,0),"-")</f>
        <v>-</v>
      </c>
      <c r="AH251" s="1" t="str">
        <f t="shared" si="3"/>
        <v>--</v>
      </c>
      <c r="AI251" t="e">
        <v>#N/A</v>
      </c>
      <c r="AJ251" t="e">
        <v>#N/A</v>
      </c>
      <c r="AK251" t="e">
        <v>#N/A</v>
      </c>
    </row>
    <row r="252" spans="1:37" x14ac:dyDescent="0.25">
      <c r="A252" s="15">
        <v>227366</v>
      </c>
      <c r="B252" s="15" t="s">
        <v>114</v>
      </c>
      <c r="C252" s="16">
        <v>44181</v>
      </c>
      <c r="D252" s="15" t="s">
        <v>40</v>
      </c>
      <c r="E252" s="1" t="s">
        <v>57</v>
      </c>
      <c r="F252" s="15" t="s">
        <v>30</v>
      </c>
      <c r="G252" s="1" t="s">
        <v>40</v>
      </c>
      <c r="H252" s="17">
        <v>2999</v>
      </c>
      <c r="I252" s="18">
        <v>2.9989999999999999E-2</v>
      </c>
      <c r="J252" s="1">
        <v>205112</v>
      </c>
      <c r="K252" s="1" t="s">
        <v>114</v>
      </c>
      <c r="L252" s="19">
        <v>75194</v>
      </c>
      <c r="M252" s="1" t="s">
        <v>31</v>
      </c>
      <c r="N252" s="1" t="s">
        <v>57</v>
      </c>
      <c r="O252" s="1" t="s">
        <v>50</v>
      </c>
      <c r="P252" s="20">
        <v>205112</v>
      </c>
      <c r="Q252" s="1" t="s">
        <v>42</v>
      </c>
      <c r="R252" s="1" t="s">
        <v>16</v>
      </c>
      <c r="S252" s="1" t="s">
        <v>43</v>
      </c>
      <c r="T252" s="18">
        <f>IFERROR(VLOOKUP(A252,'[1]For Report Q-2 '!$A$2:$T$3476,20,0),"-")</f>
        <v>2.9989999999999999E-2</v>
      </c>
      <c r="U252" s="55">
        <f>IFERROR(VLOOKUP(A252,'[1]For Report Q-2 '!$A$2:$U$3476,21,0),"-")</f>
        <v>0</v>
      </c>
      <c r="V252" s="2" t="str">
        <f>IFERROR(VLOOKUP(A252,'[1]For Report Q-2 '!$A$2:$V$3476,22,0),"-")</f>
        <v>-</v>
      </c>
      <c r="W252" s="1">
        <f>IFERROR(VLOOKUP(A252,'[1]For Report Q-2 '!$A$2:$W$3476,23,0),"-")</f>
        <v>0</v>
      </c>
      <c r="X252" s="1"/>
      <c r="Y252" s="1"/>
      <c r="Z252" s="2" t="str">
        <f>IFERROR(VLOOKUP(A252,'[1]For Report Q-2 '!$A$2:$Z$3476,26,0),"-")</f>
        <v>-</v>
      </c>
      <c r="AA252" s="1" t="str">
        <f>IFERROR(VLOOKUP(A252,'[1]For Report Q-2 '!$A$2:$AH$3476,27,0),"-")</f>
        <v>-</v>
      </c>
      <c r="AB252" s="1" t="str">
        <f>IFERROR(VLOOKUP(A252,'[1]For Report Q-2 '!$A$2:$AH$3476,28,0),"-")</f>
        <v>-</v>
      </c>
      <c r="AC252" s="2" t="str">
        <f>IFERROR(VLOOKUP(A252,'[1]For Report Q-2 '!$A$2:$AH$3476,29,0),"-")</f>
        <v>-</v>
      </c>
      <c r="AD252" s="2" t="str">
        <f>IFERROR(VLOOKUP(A252,'[1]For Report Q-2 '!$A$2:$AH$3476,30,0),"-")</f>
        <v>-</v>
      </c>
      <c r="AE252" s="1" t="str">
        <f>IFERROR(VLOOKUP(A252,'[1]For Report Q-2 '!$A$2:$AH$3476,31,0),"-")</f>
        <v>-</v>
      </c>
      <c r="AF252" s="1" t="str">
        <f>IFERROR(VLOOKUP(A252,'[1]For Report Q-2 '!$A$2:$AH$3476,32,0),"-")</f>
        <v>-</v>
      </c>
      <c r="AG252" s="2" t="str">
        <f>IFERROR(VLOOKUP(A252,'[1]For Report Q-2 '!$A$2:$AH$3476,33,0),"-")</f>
        <v>-</v>
      </c>
      <c r="AH252" s="1" t="str">
        <f t="shared" si="3"/>
        <v>--</v>
      </c>
      <c r="AI252" t="e">
        <v>#N/A</v>
      </c>
      <c r="AJ252" t="e">
        <v>#N/A</v>
      </c>
      <c r="AK252" t="e">
        <v>#N/A</v>
      </c>
    </row>
    <row r="253" spans="1:37" x14ac:dyDescent="0.25">
      <c r="A253" s="15">
        <v>230754</v>
      </c>
      <c r="B253" s="15" t="s">
        <v>114</v>
      </c>
      <c r="C253" s="16">
        <v>44365</v>
      </c>
      <c r="D253" s="15" t="s">
        <v>40</v>
      </c>
      <c r="E253" s="1" t="s">
        <v>57</v>
      </c>
      <c r="F253" s="15" t="s">
        <v>30</v>
      </c>
      <c r="G253" s="1" t="s">
        <v>40</v>
      </c>
      <c r="H253" s="17">
        <v>2999</v>
      </c>
      <c r="I253" s="18">
        <v>2.9989999999999999E-2</v>
      </c>
      <c r="J253" s="1">
        <v>205112</v>
      </c>
      <c r="K253" s="1" t="s">
        <v>114</v>
      </c>
      <c r="L253" s="19">
        <v>75194</v>
      </c>
      <c r="M253" s="1" t="s">
        <v>31</v>
      </c>
      <c r="N253" s="1" t="s">
        <v>57</v>
      </c>
      <c r="O253" s="1" t="s">
        <v>50</v>
      </c>
      <c r="P253" s="20">
        <v>205112</v>
      </c>
      <c r="Q253" s="1" t="s">
        <v>42</v>
      </c>
      <c r="R253" s="1" t="s">
        <v>16</v>
      </c>
      <c r="S253" s="1" t="s">
        <v>43</v>
      </c>
      <c r="T253" s="18">
        <f>IFERROR(VLOOKUP(A253,'[1]For Report Q-2 '!$A$2:$T$3476,20,0),"-")</f>
        <v>2.9989999999999999E-2</v>
      </c>
      <c r="U253" s="55">
        <f>IFERROR(VLOOKUP(A253,'[1]For Report Q-2 '!$A$2:$U$3476,21,0),"-")</f>
        <v>0</v>
      </c>
      <c r="V253" s="2" t="str">
        <f>IFERROR(VLOOKUP(A253,'[1]For Report Q-2 '!$A$2:$V$3476,22,0),"-")</f>
        <v>-</v>
      </c>
      <c r="W253" s="1">
        <f>IFERROR(VLOOKUP(A253,'[1]For Report Q-2 '!$A$2:$W$3476,23,0),"-")</f>
        <v>0</v>
      </c>
      <c r="X253" s="1"/>
      <c r="Y253" s="1"/>
      <c r="Z253" s="2" t="str">
        <f>IFERROR(VLOOKUP(A253,'[1]For Report Q-2 '!$A$2:$Z$3476,26,0),"-")</f>
        <v>-</v>
      </c>
      <c r="AA253" s="1" t="str">
        <f>IFERROR(VLOOKUP(A253,'[1]For Report Q-2 '!$A$2:$AH$3476,27,0),"-")</f>
        <v>-</v>
      </c>
      <c r="AB253" s="1" t="str">
        <f>IFERROR(VLOOKUP(A253,'[1]For Report Q-2 '!$A$2:$AH$3476,28,0),"-")</f>
        <v>-</v>
      </c>
      <c r="AC253" s="2" t="str">
        <f>IFERROR(VLOOKUP(A253,'[1]For Report Q-2 '!$A$2:$AH$3476,29,0),"-")</f>
        <v>-</v>
      </c>
      <c r="AD253" s="2" t="str">
        <f>IFERROR(VLOOKUP(A253,'[1]For Report Q-2 '!$A$2:$AH$3476,30,0),"-")</f>
        <v>-</v>
      </c>
      <c r="AE253" s="1" t="str">
        <f>IFERROR(VLOOKUP(A253,'[1]For Report Q-2 '!$A$2:$AH$3476,31,0),"-")</f>
        <v>-</v>
      </c>
      <c r="AF253" s="1" t="str">
        <f>IFERROR(VLOOKUP(A253,'[1]For Report Q-2 '!$A$2:$AH$3476,32,0),"-")</f>
        <v>-</v>
      </c>
      <c r="AG253" s="2" t="str">
        <f>IFERROR(VLOOKUP(A253,'[1]For Report Q-2 '!$A$2:$AH$3476,33,0),"-")</f>
        <v>-</v>
      </c>
      <c r="AH253" s="1" t="str">
        <f t="shared" si="3"/>
        <v>--</v>
      </c>
      <c r="AI253" t="e">
        <v>#N/A</v>
      </c>
      <c r="AJ253" t="e">
        <v>#N/A</v>
      </c>
      <c r="AK253" t="e">
        <v>#N/A</v>
      </c>
    </row>
    <row r="254" spans="1:37" x14ac:dyDescent="0.25">
      <c r="A254" s="15">
        <v>2321905</v>
      </c>
      <c r="B254" s="15" t="s">
        <v>114</v>
      </c>
      <c r="C254" s="16">
        <v>44609</v>
      </c>
      <c r="D254" s="15" t="s">
        <v>40</v>
      </c>
      <c r="E254" s="1" t="s">
        <v>57</v>
      </c>
      <c r="F254" s="15" t="s">
        <v>30</v>
      </c>
      <c r="G254" s="1" t="s">
        <v>40</v>
      </c>
      <c r="H254" s="17">
        <v>2999</v>
      </c>
      <c r="I254" s="18">
        <v>2.9989999999999999E-2</v>
      </c>
      <c r="J254" s="1">
        <v>205112</v>
      </c>
      <c r="K254" s="1" t="s">
        <v>114</v>
      </c>
      <c r="L254" s="19">
        <v>75194</v>
      </c>
      <c r="M254" s="1" t="s">
        <v>31</v>
      </c>
      <c r="N254" s="1" t="s">
        <v>57</v>
      </c>
      <c r="O254" s="1" t="s">
        <v>50</v>
      </c>
      <c r="P254" s="20">
        <v>205112</v>
      </c>
      <c r="Q254" s="1" t="s">
        <v>42</v>
      </c>
      <c r="R254" s="1" t="s">
        <v>16</v>
      </c>
      <c r="S254" s="1" t="s">
        <v>43</v>
      </c>
      <c r="T254" s="18">
        <f>IFERROR(VLOOKUP(A254,'[1]For Report Q-2 '!$A$2:$T$3476,20,0),"-")</f>
        <v>2.9989999999999999E-2</v>
      </c>
      <c r="U254" s="55">
        <f>IFERROR(VLOOKUP(A254,'[1]For Report Q-2 '!$A$2:$U$3476,21,0),"-")</f>
        <v>0</v>
      </c>
      <c r="V254" s="2" t="str">
        <f>IFERROR(VLOOKUP(A254,'[1]For Report Q-2 '!$A$2:$V$3476,22,0),"-")</f>
        <v>-</v>
      </c>
      <c r="W254" s="1">
        <f>IFERROR(VLOOKUP(A254,'[1]For Report Q-2 '!$A$2:$W$3476,23,0),"-")</f>
        <v>0</v>
      </c>
      <c r="X254" s="1"/>
      <c r="Y254" s="1"/>
      <c r="Z254" s="2" t="str">
        <f>IFERROR(VLOOKUP(A254,'[1]For Report Q-2 '!$A$2:$Z$3476,26,0),"-")</f>
        <v>-</v>
      </c>
      <c r="AA254" s="1" t="str">
        <f>IFERROR(VLOOKUP(A254,'[1]For Report Q-2 '!$A$2:$AH$3476,27,0),"-")</f>
        <v>-</v>
      </c>
      <c r="AB254" s="1" t="str">
        <f>IFERROR(VLOOKUP(A254,'[1]For Report Q-2 '!$A$2:$AH$3476,28,0),"-")</f>
        <v>-</v>
      </c>
      <c r="AC254" s="2" t="str">
        <f>IFERROR(VLOOKUP(A254,'[1]For Report Q-2 '!$A$2:$AH$3476,29,0),"-")</f>
        <v>-</v>
      </c>
      <c r="AD254" s="2" t="str">
        <f>IFERROR(VLOOKUP(A254,'[1]For Report Q-2 '!$A$2:$AH$3476,30,0),"-")</f>
        <v>-</v>
      </c>
      <c r="AE254" s="1" t="str">
        <f>IFERROR(VLOOKUP(A254,'[1]For Report Q-2 '!$A$2:$AH$3476,31,0),"-")</f>
        <v>-</v>
      </c>
      <c r="AF254" s="1" t="str">
        <f>IFERROR(VLOOKUP(A254,'[1]For Report Q-2 '!$A$2:$AH$3476,32,0),"-")</f>
        <v>-</v>
      </c>
      <c r="AG254" s="2" t="str">
        <f>IFERROR(VLOOKUP(A254,'[1]For Report Q-2 '!$A$2:$AH$3476,33,0),"-")</f>
        <v>-</v>
      </c>
      <c r="AH254" s="1" t="str">
        <f t="shared" si="3"/>
        <v>--</v>
      </c>
      <c r="AI254" t="e">
        <v>#N/A</v>
      </c>
      <c r="AJ254" t="e">
        <v>#N/A</v>
      </c>
      <c r="AK254" t="e">
        <v>#N/A</v>
      </c>
    </row>
    <row r="255" spans="1:37" x14ac:dyDescent="0.25">
      <c r="A255" s="15">
        <v>9101101</v>
      </c>
      <c r="B255" s="15" t="s">
        <v>114</v>
      </c>
      <c r="C255" s="16">
        <v>44816</v>
      </c>
      <c r="D255" s="15" t="s">
        <v>56</v>
      </c>
      <c r="E255" s="1" t="s">
        <v>45</v>
      </c>
      <c r="F255" s="15" t="s">
        <v>46</v>
      </c>
      <c r="G255" s="1" t="s">
        <v>56</v>
      </c>
      <c r="H255" s="17">
        <v>34166.666666666664</v>
      </c>
      <c r="I255" s="18">
        <v>0.34166666666666662</v>
      </c>
      <c r="J255" s="1">
        <v>205112</v>
      </c>
      <c r="K255" s="1" t="s">
        <v>114</v>
      </c>
      <c r="L255" s="19">
        <v>75194</v>
      </c>
      <c r="M255" s="1" t="s">
        <v>31</v>
      </c>
      <c r="N255" s="1" t="s">
        <v>47</v>
      </c>
      <c r="O255" s="1" t="s">
        <v>59</v>
      </c>
      <c r="P255" s="20">
        <v>205112</v>
      </c>
      <c r="Q255" s="1" t="s">
        <v>42</v>
      </c>
      <c r="R255" s="1" t="s">
        <v>16</v>
      </c>
      <c r="S255" s="1" t="s">
        <v>43</v>
      </c>
      <c r="T255" s="18">
        <f>IFERROR(VLOOKUP(A255,'[1]For Report Q-2 '!$A$2:$T$3476,20,0),"-")</f>
        <v>0.34166666666666662</v>
      </c>
      <c r="U255" s="55">
        <f>IFERROR(VLOOKUP(A255,'[1]For Report Q-2 '!$A$2:$U$3476,21,0),"-")</f>
        <v>0</v>
      </c>
      <c r="V255" s="2" t="str">
        <f>IFERROR(VLOOKUP(A255,'[1]For Report Q-2 '!$A$2:$V$3476,22,0),"-")</f>
        <v>-</v>
      </c>
      <c r="W255" s="1">
        <f>IFERROR(VLOOKUP(A255,'[1]For Report Q-2 '!$A$2:$W$3476,23,0),"-")</f>
        <v>0</v>
      </c>
      <c r="X255" s="1"/>
      <c r="Y255" s="1"/>
      <c r="Z255" s="2" t="str">
        <f>IFERROR(VLOOKUP(A255,'[1]For Report Q-2 '!$A$2:$Z$3476,26,0),"-")</f>
        <v>-</v>
      </c>
      <c r="AA255" s="1" t="str">
        <f>IFERROR(VLOOKUP(A255,'[1]For Report Q-2 '!$A$2:$AH$3476,27,0),"-")</f>
        <v>-</v>
      </c>
      <c r="AB255" s="1" t="str">
        <f>IFERROR(VLOOKUP(A255,'[1]For Report Q-2 '!$A$2:$AH$3476,28,0),"-")</f>
        <v>-</v>
      </c>
      <c r="AC255" s="2" t="str">
        <f>IFERROR(VLOOKUP(A255,'[1]For Report Q-2 '!$A$2:$AH$3476,29,0),"-")</f>
        <v>-</v>
      </c>
      <c r="AD255" s="2" t="str">
        <f>IFERROR(VLOOKUP(A255,'[1]For Report Q-2 '!$A$2:$AH$3476,30,0),"-")</f>
        <v>-</v>
      </c>
      <c r="AE255" s="1" t="str">
        <f>IFERROR(VLOOKUP(A255,'[1]For Report Q-2 '!$A$2:$AH$3476,31,0),"-")</f>
        <v>-</v>
      </c>
      <c r="AF255" s="1" t="str">
        <f>IFERROR(VLOOKUP(A255,'[1]For Report Q-2 '!$A$2:$AH$3476,32,0),"-")</f>
        <v>-</v>
      </c>
      <c r="AG255" s="2" t="str">
        <f>IFERROR(VLOOKUP(A255,'[1]For Report Q-2 '!$A$2:$AH$3476,33,0),"-")</f>
        <v>-</v>
      </c>
      <c r="AH255" s="1" t="str">
        <f t="shared" si="3"/>
        <v>--</v>
      </c>
      <c r="AI255" t="e">
        <v>#N/A</v>
      </c>
      <c r="AJ255" t="e">
        <v>#N/A</v>
      </c>
      <c r="AK255" t="e">
        <v>#N/A</v>
      </c>
    </row>
    <row r="256" spans="1:37" x14ac:dyDescent="0.25">
      <c r="A256" s="15">
        <v>9129422</v>
      </c>
      <c r="B256" s="15" t="s">
        <v>114</v>
      </c>
      <c r="C256" s="16">
        <v>45729</v>
      </c>
      <c r="D256" s="15" t="s">
        <v>56</v>
      </c>
      <c r="E256" s="1" t="s">
        <v>45</v>
      </c>
      <c r="F256" s="15" t="s">
        <v>46</v>
      </c>
      <c r="G256" s="1" t="s">
        <v>56</v>
      </c>
      <c r="H256" s="17">
        <v>23333.333333333332</v>
      </c>
      <c r="I256" s="18">
        <v>0.23333333333333331</v>
      </c>
      <c r="J256" s="1">
        <v>205112</v>
      </c>
      <c r="K256" s="1" t="s">
        <v>114</v>
      </c>
      <c r="L256" s="19">
        <v>75194</v>
      </c>
      <c r="M256" s="1" t="s">
        <v>31</v>
      </c>
      <c r="N256" s="1" t="s">
        <v>47</v>
      </c>
      <c r="O256" s="1" t="s">
        <v>59</v>
      </c>
      <c r="P256" s="20">
        <v>205112</v>
      </c>
      <c r="Q256" s="1" t="s">
        <v>42</v>
      </c>
      <c r="R256" s="1" t="s">
        <v>16</v>
      </c>
      <c r="S256" s="1" t="s">
        <v>43</v>
      </c>
      <c r="T256" s="18">
        <f>IFERROR(VLOOKUP(A256,'[1]For Report Q-2 '!$A$2:$T$3476,20,0),"-")</f>
        <v>0.23333333333333331</v>
      </c>
      <c r="U256" s="55">
        <f>IFERROR(VLOOKUP(A256,'[1]For Report Q-2 '!$A$2:$U$3476,21,0),"-")</f>
        <v>0</v>
      </c>
      <c r="V256" s="2" t="str">
        <f>IFERROR(VLOOKUP(A256,'[1]For Report Q-2 '!$A$2:$V$3476,22,0),"-")</f>
        <v>-</v>
      </c>
      <c r="W256" s="1">
        <f>IFERROR(VLOOKUP(A256,'[1]For Report Q-2 '!$A$2:$W$3476,23,0),"-")</f>
        <v>0</v>
      </c>
      <c r="X256" s="1"/>
      <c r="Y256" s="1"/>
      <c r="Z256" s="2" t="str">
        <f>IFERROR(VLOOKUP(A256,'[1]For Report Q-2 '!$A$2:$Z$3476,26,0),"-")</f>
        <v>-</v>
      </c>
      <c r="AA256" s="1" t="str">
        <f>IFERROR(VLOOKUP(A256,'[1]For Report Q-2 '!$A$2:$AH$3476,27,0),"-")</f>
        <v>-</v>
      </c>
      <c r="AB256" s="1" t="str">
        <f>IFERROR(VLOOKUP(A256,'[1]For Report Q-2 '!$A$2:$AH$3476,28,0),"-")</f>
        <v>-</v>
      </c>
      <c r="AC256" s="2" t="str">
        <f>IFERROR(VLOOKUP(A256,'[1]For Report Q-2 '!$A$2:$AH$3476,29,0),"-")</f>
        <v>-</v>
      </c>
      <c r="AD256" s="2" t="str">
        <f>IFERROR(VLOOKUP(A256,'[1]For Report Q-2 '!$A$2:$AH$3476,30,0),"-")</f>
        <v>-</v>
      </c>
      <c r="AE256" s="1" t="str">
        <f>IFERROR(VLOOKUP(A256,'[1]For Report Q-2 '!$A$2:$AH$3476,31,0),"-")</f>
        <v>-</v>
      </c>
      <c r="AF256" s="1" t="str">
        <f>IFERROR(VLOOKUP(A256,'[1]For Report Q-2 '!$A$2:$AH$3476,32,0),"-")</f>
        <v>-</v>
      </c>
      <c r="AG256" s="2" t="str">
        <f>IFERROR(VLOOKUP(A256,'[1]For Report Q-2 '!$A$2:$AH$3476,33,0),"-")</f>
        <v>-</v>
      </c>
      <c r="AH256" s="1" t="str">
        <f t="shared" si="3"/>
        <v>--</v>
      </c>
      <c r="AI256" t="e">
        <v>#N/A</v>
      </c>
      <c r="AJ256" t="e">
        <v>#N/A</v>
      </c>
      <c r="AK256" t="e">
        <v>#N/A</v>
      </c>
    </row>
    <row r="257" spans="1:37" x14ac:dyDescent="0.25">
      <c r="A257" s="15">
        <v>209662</v>
      </c>
      <c r="B257" s="15" t="s">
        <v>115</v>
      </c>
      <c r="C257" s="16">
        <v>43673</v>
      </c>
      <c r="D257" s="15" t="s">
        <v>40</v>
      </c>
      <c r="E257" s="1" t="s">
        <v>57</v>
      </c>
      <c r="F257" s="15" t="s">
        <v>30</v>
      </c>
      <c r="G257" s="1" t="s">
        <v>40</v>
      </c>
      <c r="H257" s="17">
        <v>1899</v>
      </c>
      <c r="I257" s="18">
        <v>1.899E-2</v>
      </c>
      <c r="J257" s="1">
        <v>205610</v>
      </c>
      <c r="K257" s="1" t="s">
        <v>115</v>
      </c>
      <c r="L257" s="19">
        <v>39207</v>
      </c>
      <c r="M257" s="1" t="s">
        <v>31</v>
      </c>
      <c r="N257" s="1" t="s">
        <v>57</v>
      </c>
      <c r="O257" s="1" t="s">
        <v>41</v>
      </c>
      <c r="P257" s="20">
        <v>205610</v>
      </c>
      <c r="Q257" s="1" t="s">
        <v>51</v>
      </c>
      <c r="R257" s="1" t="s">
        <v>16</v>
      </c>
      <c r="S257" s="1" t="s">
        <v>43</v>
      </c>
      <c r="T257" s="18">
        <f>IFERROR(VLOOKUP(A257,'[1]For Report Q-2 '!$A$2:$T$3476,20,0),"-")</f>
        <v>1.899E-2</v>
      </c>
      <c r="U257" s="55">
        <f>IFERROR(VLOOKUP(A257,'[1]For Report Q-2 '!$A$2:$U$3476,21,0),"-")</f>
        <v>0</v>
      </c>
      <c r="V257" s="2" t="str">
        <f>IFERROR(VLOOKUP(A257,'[1]For Report Q-2 '!$A$2:$V$3476,22,0),"-")</f>
        <v>-</v>
      </c>
      <c r="W257" s="1">
        <f>IFERROR(VLOOKUP(A257,'[1]For Report Q-2 '!$A$2:$W$3476,23,0),"-")</f>
        <v>0</v>
      </c>
      <c r="X257" s="1"/>
      <c r="Y257" s="1"/>
      <c r="Z257" s="2" t="str">
        <f>IFERROR(VLOOKUP(A257,'[1]For Report Q-2 '!$A$2:$Z$3476,26,0),"-")</f>
        <v>-</v>
      </c>
      <c r="AA257" s="1" t="str">
        <f>IFERROR(VLOOKUP(A257,'[1]For Report Q-2 '!$A$2:$AH$3476,27,0),"-")</f>
        <v>-</v>
      </c>
      <c r="AB257" s="1" t="str">
        <f>IFERROR(VLOOKUP(A257,'[1]For Report Q-2 '!$A$2:$AH$3476,28,0),"-")</f>
        <v>-</v>
      </c>
      <c r="AC257" s="2" t="str">
        <f>IFERROR(VLOOKUP(A257,'[1]For Report Q-2 '!$A$2:$AH$3476,29,0),"-")</f>
        <v>-</v>
      </c>
      <c r="AD257" s="2" t="str">
        <f>IFERROR(VLOOKUP(A257,'[1]For Report Q-2 '!$A$2:$AH$3476,30,0),"-")</f>
        <v>-</v>
      </c>
      <c r="AE257" s="1" t="str">
        <f>IFERROR(VLOOKUP(A257,'[1]For Report Q-2 '!$A$2:$AH$3476,31,0),"-")</f>
        <v>-</v>
      </c>
      <c r="AF257" s="1" t="str">
        <f>IFERROR(VLOOKUP(A257,'[1]For Report Q-2 '!$A$2:$AH$3476,32,0),"-")</f>
        <v>-</v>
      </c>
      <c r="AG257" s="2" t="str">
        <f>IFERROR(VLOOKUP(A257,'[1]For Report Q-2 '!$A$2:$AH$3476,33,0),"-")</f>
        <v>-</v>
      </c>
      <c r="AH257" s="1" t="str">
        <f t="shared" si="3"/>
        <v>--</v>
      </c>
      <c r="AI257" t="e">
        <v>#N/A</v>
      </c>
      <c r="AJ257" t="e">
        <v>#N/A</v>
      </c>
      <c r="AK257" t="e">
        <v>#N/A</v>
      </c>
    </row>
    <row r="258" spans="1:37" x14ac:dyDescent="0.25">
      <c r="A258" s="15">
        <v>230929</v>
      </c>
      <c r="B258" s="15" t="s">
        <v>115</v>
      </c>
      <c r="C258" s="16">
        <v>44373</v>
      </c>
      <c r="D258" s="15" t="s">
        <v>40</v>
      </c>
      <c r="E258" s="1" t="s">
        <v>29</v>
      </c>
      <c r="F258" s="15" t="s">
        <v>30</v>
      </c>
      <c r="G258" s="1" t="s">
        <v>40</v>
      </c>
      <c r="H258" s="17">
        <v>23999</v>
      </c>
      <c r="I258" s="18">
        <v>0.23999000000000001</v>
      </c>
      <c r="J258" s="1">
        <v>205610</v>
      </c>
      <c r="K258" s="1" t="s">
        <v>115</v>
      </c>
      <c r="L258" s="19">
        <v>39207</v>
      </c>
      <c r="M258" s="1" t="s">
        <v>31</v>
      </c>
      <c r="N258" s="1" t="s">
        <v>29</v>
      </c>
      <c r="O258" s="1" t="s">
        <v>41</v>
      </c>
      <c r="P258" s="20">
        <v>205610</v>
      </c>
      <c r="Q258" s="1" t="s">
        <v>51</v>
      </c>
      <c r="R258" s="1" t="s">
        <v>16</v>
      </c>
      <c r="S258" s="1" t="s">
        <v>43</v>
      </c>
      <c r="T258" s="18">
        <f>IFERROR(VLOOKUP(A258,'[1]For Report Q-2 '!$A$2:$T$3476,20,0),"-")</f>
        <v>0.23999000000000001</v>
      </c>
      <c r="U258" s="55">
        <f>IFERROR(VLOOKUP(A258,'[1]For Report Q-2 '!$A$2:$U$3476,21,0),"-")</f>
        <v>0</v>
      </c>
      <c r="V258" s="2" t="str">
        <f>IFERROR(VLOOKUP(A258,'[1]For Report Q-2 '!$A$2:$V$3476,22,0),"-")</f>
        <v>-</v>
      </c>
      <c r="W258" s="1">
        <f>IFERROR(VLOOKUP(A258,'[1]For Report Q-2 '!$A$2:$W$3476,23,0),"-")</f>
        <v>0</v>
      </c>
      <c r="X258" s="1"/>
      <c r="Y258" s="1"/>
      <c r="Z258" s="2" t="str">
        <f>IFERROR(VLOOKUP(A258,'[1]For Report Q-2 '!$A$2:$Z$3476,26,0),"-")</f>
        <v>-</v>
      </c>
      <c r="AA258" s="1" t="str">
        <f>IFERROR(VLOOKUP(A258,'[1]For Report Q-2 '!$A$2:$AH$3476,27,0),"-")</f>
        <v>-</v>
      </c>
      <c r="AB258" s="1" t="str">
        <f>IFERROR(VLOOKUP(A258,'[1]For Report Q-2 '!$A$2:$AH$3476,28,0),"-")</f>
        <v>-</v>
      </c>
      <c r="AC258" s="2" t="str">
        <f>IFERROR(VLOOKUP(A258,'[1]For Report Q-2 '!$A$2:$AH$3476,29,0),"-")</f>
        <v>-</v>
      </c>
      <c r="AD258" s="2" t="str">
        <f>IFERROR(VLOOKUP(A258,'[1]For Report Q-2 '!$A$2:$AH$3476,30,0),"-")</f>
        <v>-</v>
      </c>
      <c r="AE258" s="1" t="str">
        <f>IFERROR(VLOOKUP(A258,'[1]For Report Q-2 '!$A$2:$AH$3476,31,0),"-")</f>
        <v>-</v>
      </c>
      <c r="AF258" s="1" t="str">
        <f>IFERROR(VLOOKUP(A258,'[1]For Report Q-2 '!$A$2:$AH$3476,32,0),"-")</f>
        <v>-</v>
      </c>
      <c r="AG258" s="2" t="str">
        <f>IFERROR(VLOOKUP(A258,'[1]For Report Q-2 '!$A$2:$AH$3476,33,0),"-")</f>
        <v>-</v>
      </c>
      <c r="AH258" s="1" t="str">
        <f t="shared" si="3"/>
        <v>--</v>
      </c>
      <c r="AI258" t="e">
        <v>#N/A</v>
      </c>
      <c r="AJ258" t="e">
        <v>#N/A</v>
      </c>
      <c r="AK258" t="e">
        <v>#N/A</v>
      </c>
    </row>
    <row r="259" spans="1:37" x14ac:dyDescent="0.25">
      <c r="A259" s="15">
        <v>2320346</v>
      </c>
      <c r="B259" s="15" t="s">
        <v>115</v>
      </c>
      <c r="C259" s="16">
        <v>44550</v>
      </c>
      <c r="D259" s="15" t="s">
        <v>40</v>
      </c>
      <c r="E259" s="1" t="s">
        <v>57</v>
      </c>
      <c r="F259" s="15" t="s">
        <v>30</v>
      </c>
      <c r="G259" s="1" t="s">
        <v>40</v>
      </c>
      <c r="H259" s="17">
        <v>1899</v>
      </c>
      <c r="I259" s="18">
        <v>1.899E-2</v>
      </c>
      <c r="J259" s="1">
        <v>205610</v>
      </c>
      <c r="K259" s="1" t="s">
        <v>115</v>
      </c>
      <c r="L259" s="19">
        <v>39207</v>
      </c>
      <c r="M259" s="1" t="s">
        <v>31</v>
      </c>
      <c r="N259" s="1" t="s">
        <v>57</v>
      </c>
      <c r="O259" s="1" t="s">
        <v>41</v>
      </c>
      <c r="P259" s="20">
        <v>205610</v>
      </c>
      <c r="Q259" s="1" t="s">
        <v>51</v>
      </c>
      <c r="R259" s="1" t="s">
        <v>16</v>
      </c>
      <c r="S259" s="1" t="s">
        <v>43</v>
      </c>
      <c r="T259" s="18">
        <f>IFERROR(VLOOKUP(A259,'[1]For Report Q-2 '!$A$2:$T$3476,20,0),"-")</f>
        <v>1.899E-2</v>
      </c>
      <c r="U259" s="55">
        <f>IFERROR(VLOOKUP(A259,'[1]For Report Q-2 '!$A$2:$U$3476,21,0),"-")</f>
        <v>0</v>
      </c>
      <c r="V259" s="2" t="str">
        <f>IFERROR(VLOOKUP(A259,'[1]For Report Q-2 '!$A$2:$V$3476,22,0),"-")</f>
        <v>-</v>
      </c>
      <c r="W259" s="1">
        <f>IFERROR(VLOOKUP(A259,'[1]For Report Q-2 '!$A$2:$W$3476,23,0),"-")</f>
        <v>0</v>
      </c>
      <c r="X259" s="1"/>
      <c r="Y259" s="1"/>
      <c r="Z259" s="2" t="str">
        <f>IFERROR(VLOOKUP(A259,'[1]For Report Q-2 '!$A$2:$Z$3476,26,0),"-")</f>
        <v>-</v>
      </c>
      <c r="AA259" s="1" t="str">
        <f>IFERROR(VLOOKUP(A259,'[1]For Report Q-2 '!$A$2:$AH$3476,27,0),"-")</f>
        <v>-</v>
      </c>
      <c r="AB259" s="1" t="str">
        <f>IFERROR(VLOOKUP(A259,'[1]For Report Q-2 '!$A$2:$AH$3476,28,0),"-")</f>
        <v>-</v>
      </c>
      <c r="AC259" s="2" t="str">
        <f>IFERROR(VLOOKUP(A259,'[1]For Report Q-2 '!$A$2:$AH$3476,29,0),"-")</f>
        <v>-</v>
      </c>
      <c r="AD259" s="2" t="str">
        <f>IFERROR(VLOOKUP(A259,'[1]For Report Q-2 '!$A$2:$AH$3476,30,0),"-")</f>
        <v>-</v>
      </c>
      <c r="AE259" s="1" t="str">
        <f>IFERROR(VLOOKUP(A259,'[1]For Report Q-2 '!$A$2:$AH$3476,31,0),"-")</f>
        <v>-</v>
      </c>
      <c r="AF259" s="1" t="str">
        <f>IFERROR(VLOOKUP(A259,'[1]For Report Q-2 '!$A$2:$AH$3476,32,0),"-")</f>
        <v>-</v>
      </c>
      <c r="AG259" s="2" t="str">
        <f>IFERROR(VLOOKUP(A259,'[1]For Report Q-2 '!$A$2:$AH$3476,33,0),"-")</f>
        <v>-</v>
      </c>
      <c r="AH259" s="1" t="str">
        <f t="shared" ref="AH259:AH322" si="4">AF259&amp;AB259</f>
        <v>--</v>
      </c>
      <c r="AI259" t="e">
        <v>#N/A</v>
      </c>
      <c r="AJ259" t="e">
        <v>#N/A</v>
      </c>
      <c r="AK259" t="e">
        <v>#N/A</v>
      </c>
    </row>
    <row r="260" spans="1:37" x14ac:dyDescent="0.25">
      <c r="A260" s="15">
        <v>2323063</v>
      </c>
      <c r="B260" s="15" t="s">
        <v>115</v>
      </c>
      <c r="C260" s="16">
        <v>44643</v>
      </c>
      <c r="D260" s="15" t="s">
        <v>40</v>
      </c>
      <c r="E260" s="1" t="s">
        <v>57</v>
      </c>
      <c r="F260" s="15" t="s">
        <v>30</v>
      </c>
      <c r="G260" s="1" t="s">
        <v>40</v>
      </c>
      <c r="H260" s="17">
        <v>1998</v>
      </c>
      <c r="I260" s="18">
        <v>1.9980000000000001E-2</v>
      </c>
      <c r="J260" s="1">
        <v>205610</v>
      </c>
      <c r="K260" s="1" t="s">
        <v>115</v>
      </c>
      <c r="L260" s="19">
        <v>39207</v>
      </c>
      <c r="M260" s="1" t="s">
        <v>31</v>
      </c>
      <c r="N260" s="1" t="s">
        <v>57</v>
      </c>
      <c r="O260" s="1" t="s">
        <v>41</v>
      </c>
      <c r="P260" s="20">
        <v>205610</v>
      </c>
      <c r="Q260" s="1" t="s">
        <v>51</v>
      </c>
      <c r="R260" s="1" t="s">
        <v>16</v>
      </c>
      <c r="S260" s="1" t="s">
        <v>43</v>
      </c>
      <c r="T260" s="18">
        <f>IFERROR(VLOOKUP(A260,'[1]For Report Q-2 '!$A$2:$T$3476,20,0),"-")</f>
        <v>1.9980000000000001E-2</v>
      </c>
      <c r="U260" s="55">
        <f>IFERROR(VLOOKUP(A260,'[1]For Report Q-2 '!$A$2:$U$3476,21,0),"-")</f>
        <v>0</v>
      </c>
      <c r="V260" s="2" t="str">
        <f>IFERROR(VLOOKUP(A260,'[1]For Report Q-2 '!$A$2:$V$3476,22,0),"-")</f>
        <v>-</v>
      </c>
      <c r="W260" s="1">
        <f>IFERROR(VLOOKUP(A260,'[1]For Report Q-2 '!$A$2:$W$3476,23,0),"-")</f>
        <v>0</v>
      </c>
      <c r="X260" s="1"/>
      <c r="Y260" s="1"/>
      <c r="Z260" s="2" t="str">
        <f>IFERROR(VLOOKUP(A260,'[1]For Report Q-2 '!$A$2:$Z$3476,26,0),"-")</f>
        <v>-</v>
      </c>
      <c r="AA260" s="1" t="str">
        <f>IFERROR(VLOOKUP(A260,'[1]For Report Q-2 '!$A$2:$AH$3476,27,0),"-")</f>
        <v>-</v>
      </c>
      <c r="AB260" s="1" t="str">
        <f>IFERROR(VLOOKUP(A260,'[1]For Report Q-2 '!$A$2:$AH$3476,28,0),"-")</f>
        <v>-</v>
      </c>
      <c r="AC260" s="2" t="str">
        <f>IFERROR(VLOOKUP(A260,'[1]For Report Q-2 '!$A$2:$AH$3476,29,0),"-")</f>
        <v>-</v>
      </c>
      <c r="AD260" s="2" t="str">
        <f>IFERROR(VLOOKUP(A260,'[1]For Report Q-2 '!$A$2:$AH$3476,30,0),"-")</f>
        <v>-</v>
      </c>
      <c r="AE260" s="1" t="str">
        <f>IFERROR(VLOOKUP(A260,'[1]For Report Q-2 '!$A$2:$AH$3476,31,0),"-")</f>
        <v>-</v>
      </c>
      <c r="AF260" s="1" t="str">
        <f>IFERROR(VLOOKUP(A260,'[1]For Report Q-2 '!$A$2:$AH$3476,32,0),"-")</f>
        <v>-</v>
      </c>
      <c r="AG260" s="2" t="str">
        <f>IFERROR(VLOOKUP(A260,'[1]For Report Q-2 '!$A$2:$AH$3476,33,0),"-")</f>
        <v>-</v>
      </c>
      <c r="AH260" s="1" t="str">
        <f t="shared" si="4"/>
        <v>--</v>
      </c>
      <c r="AI260" t="e">
        <v>#N/A</v>
      </c>
      <c r="AJ260" t="e">
        <v>#N/A</v>
      </c>
      <c r="AK260" t="e">
        <v>#N/A</v>
      </c>
    </row>
    <row r="261" spans="1:37" x14ac:dyDescent="0.25">
      <c r="A261" s="15">
        <v>2338290</v>
      </c>
      <c r="B261" s="15" t="s">
        <v>115</v>
      </c>
      <c r="C261" s="16">
        <v>44998</v>
      </c>
      <c r="D261" s="15" t="s">
        <v>40</v>
      </c>
      <c r="E261" s="1" t="s">
        <v>57</v>
      </c>
      <c r="F261" s="15" t="s">
        <v>30</v>
      </c>
      <c r="G261" s="1" t="s">
        <v>40</v>
      </c>
      <c r="H261" s="17">
        <v>1699</v>
      </c>
      <c r="I261" s="18">
        <v>1.6990000000000002E-2</v>
      </c>
      <c r="J261" s="1">
        <v>205610</v>
      </c>
      <c r="K261" s="1" t="s">
        <v>115</v>
      </c>
      <c r="L261" s="19">
        <v>39207</v>
      </c>
      <c r="M261" s="1" t="s">
        <v>31</v>
      </c>
      <c r="N261" s="1" t="s">
        <v>57</v>
      </c>
      <c r="O261" s="1" t="s">
        <v>41</v>
      </c>
      <c r="P261" s="20">
        <v>205610</v>
      </c>
      <c r="Q261" s="1" t="s">
        <v>51</v>
      </c>
      <c r="R261" s="1" t="s">
        <v>16</v>
      </c>
      <c r="S261" s="1" t="s">
        <v>43</v>
      </c>
      <c r="T261" s="18">
        <f>IFERROR(VLOOKUP(A261,'[1]For Report Q-2 '!$A$2:$T$3476,20,0),"-")</f>
        <v>1.6990000000000002E-2</v>
      </c>
      <c r="U261" s="55">
        <f>IFERROR(VLOOKUP(A261,'[1]For Report Q-2 '!$A$2:$U$3476,21,0),"-")</f>
        <v>0</v>
      </c>
      <c r="V261" s="2" t="str">
        <f>IFERROR(VLOOKUP(A261,'[1]For Report Q-2 '!$A$2:$V$3476,22,0),"-")</f>
        <v>-</v>
      </c>
      <c r="W261" s="1">
        <f>IFERROR(VLOOKUP(A261,'[1]For Report Q-2 '!$A$2:$W$3476,23,0),"-")</f>
        <v>0</v>
      </c>
      <c r="X261" s="1"/>
      <c r="Y261" s="1"/>
      <c r="Z261" s="2" t="str">
        <f>IFERROR(VLOOKUP(A261,'[1]For Report Q-2 '!$A$2:$Z$3476,26,0),"-")</f>
        <v>-</v>
      </c>
      <c r="AA261" s="1" t="str">
        <f>IFERROR(VLOOKUP(A261,'[1]For Report Q-2 '!$A$2:$AH$3476,27,0),"-")</f>
        <v>-</v>
      </c>
      <c r="AB261" s="1" t="str">
        <f>IFERROR(VLOOKUP(A261,'[1]For Report Q-2 '!$A$2:$AH$3476,28,0),"-")</f>
        <v>-</v>
      </c>
      <c r="AC261" s="2" t="str">
        <f>IFERROR(VLOOKUP(A261,'[1]For Report Q-2 '!$A$2:$AH$3476,29,0),"-")</f>
        <v>-</v>
      </c>
      <c r="AD261" s="2" t="str">
        <f>IFERROR(VLOOKUP(A261,'[1]For Report Q-2 '!$A$2:$AH$3476,30,0),"-")</f>
        <v>-</v>
      </c>
      <c r="AE261" s="1" t="str">
        <f>IFERROR(VLOOKUP(A261,'[1]For Report Q-2 '!$A$2:$AH$3476,31,0),"-")</f>
        <v>-</v>
      </c>
      <c r="AF261" s="1" t="str">
        <f>IFERROR(VLOOKUP(A261,'[1]For Report Q-2 '!$A$2:$AH$3476,32,0),"-")</f>
        <v>-</v>
      </c>
      <c r="AG261" s="2" t="str">
        <f>IFERROR(VLOOKUP(A261,'[1]For Report Q-2 '!$A$2:$AH$3476,33,0),"-")</f>
        <v>-</v>
      </c>
      <c r="AH261" s="1" t="str">
        <f t="shared" si="4"/>
        <v>--</v>
      </c>
      <c r="AI261" t="e">
        <v>#N/A</v>
      </c>
      <c r="AJ261" t="e">
        <v>#N/A</v>
      </c>
      <c r="AK261" t="e">
        <v>#N/A</v>
      </c>
    </row>
    <row r="262" spans="1:37" x14ac:dyDescent="0.25">
      <c r="A262" s="15">
        <v>2347880</v>
      </c>
      <c r="B262" s="15" t="s">
        <v>116</v>
      </c>
      <c r="C262" s="16">
        <v>45750</v>
      </c>
      <c r="D262" s="15" t="s">
        <v>40</v>
      </c>
      <c r="E262" s="1" t="s">
        <v>29</v>
      </c>
      <c r="F262" s="15" t="s">
        <v>30</v>
      </c>
      <c r="G262" s="1" t="s">
        <v>40</v>
      </c>
      <c r="H262" s="17">
        <v>7713</v>
      </c>
      <c r="I262" s="18">
        <v>7.7130000000000004E-2</v>
      </c>
      <c r="J262" s="1">
        <v>205610</v>
      </c>
      <c r="K262" s="1" t="s">
        <v>115</v>
      </c>
      <c r="L262" s="19">
        <v>39207</v>
      </c>
      <c r="M262" s="1" t="s">
        <v>31</v>
      </c>
      <c r="N262" s="1" t="s">
        <v>29</v>
      </c>
      <c r="O262" s="1" t="s">
        <v>41</v>
      </c>
      <c r="P262" s="20">
        <v>205610</v>
      </c>
      <c r="Q262" s="1" t="s">
        <v>51</v>
      </c>
      <c r="R262" s="1" t="s">
        <v>16</v>
      </c>
      <c r="S262" s="1" t="s">
        <v>43</v>
      </c>
      <c r="T262" s="18">
        <f>IFERROR(VLOOKUP(A262,'[1]For Report Q-2 '!$A$2:$T$3476,20,0),"-")</f>
        <v>7.7130000000000004E-2</v>
      </c>
      <c r="U262" s="55">
        <f>IFERROR(VLOOKUP(A262,'[1]For Report Q-2 '!$A$2:$U$3476,21,0),"-")</f>
        <v>0</v>
      </c>
      <c r="V262" s="2" t="str">
        <f>IFERROR(VLOOKUP(A262,'[1]For Report Q-2 '!$A$2:$V$3476,22,0),"-")</f>
        <v>-</v>
      </c>
      <c r="W262" s="1">
        <f>IFERROR(VLOOKUP(A262,'[1]For Report Q-2 '!$A$2:$W$3476,23,0),"-")</f>
        <v>0</v>
      </c>
      <c r="X262" s="1"/>
      <c r="Y262" s="1"/>
      <c r="Z262" s="2" t="str">
        <f>IFERROR(VLOOKUP(A262,'[1]For Report Q-2 '!$A$2:$Z$3476,26,0),"-")</f>
        <v>-</v>
      </c>
      <c r="AA262" s="1" t="str">
        <f>IFERROR(VLOOKUP(A262,'[1]For Report Q-2 '!$A$2:$AH$3476,27,0),"-")</f>
        <v>-</v>
      </c>
      <c r="AB262" s="1" t="str">
        <f>IFERROR(VLOOKUP(A262,'[1]For Report Q-2 '!$A$2:$AH$3476,28,0),"-")</f>
        <v>-</v>
      </c>
      <c r="AC262" s="2" t="str">
        <f>IFERROR(VLOOKUP(A262,'[1]For Report Q-2 '!$A$2:$AH$3476,29,0),"-")</f>
        <v>-</v>
      </c>
      <c r="AD262" s="2" t="str">
        <f>IFERROR(VLOOKUP(A262,'[1]For Report Q-2 '!$A$2:$AH$3476,30,0),"-")</f>
        <v>-</v>
      </c>
      <c r="AE262" s="1" t="str">
        <f>IFERROR(VLOOKUP(A262,'[1]For Report Q-2 '!$A$2:$AH$3476,31,0),"-")</f>
        <v>-</v>
      </c>
      <c r="AF262" s="1" t="str">
        <f>IFERROR(VLOOKUP(A262,'[1]For Report Q-2 '!$A$2:$AH$3476,32,0),"-")</f>
        <v>-</v>
      </c>
      <c r="AG262" s="2" t="str">
        <f>IFERROR(VLOOKUP(A262,'[1]For Report Q-2 '!$A$2:$AH$3476,33,0),"-")</f>
        <v>-</v>
      </c>
      <c r="AH262" s="1" t="str">
        <f t="shared" si="4"/>
        <v>--</v>
      </c>
      <c r="AI262" t="e">
        <v>#N/A</v>
      </c>
      <c r="AJ262" t="e">
        <v>#N/A</v>
      </c>
      <c r="AK262" t="e">
        <v>#N/A</v>
      </c>
    </row>
    <row r="263" spans="1:37" x14ac:dyDescent="0.25">
      <c r="A263" s="15">
        <v>9089850</v>
      </c>
      <c r="B263" s="15" t="s">
        <v>117</v>
      </c>
      <c r="C263" s="16">
        <v>44589</v>
      </c>
      <c r="D263" s="15" t="s">
        <v>40</v>
      </c>
      <c r="E263" s="1" t="s">
        <v>72</v>
      </c>
      <c r="F263" s="15" t="s">
        <v>46</v>
      </c>
      <c r="G263" s="1" t="s">
        <v>40</v>
      </c>
      <c r="H263" s="17">
        <v>28333.333333333332</v>
      </c>
      <c r="I263" s="18">
        <v>0.28333333333333333</v>
      </c>
      <c r="J263" s="1">
        <v>206022</v>
      </c>
      <c r="K263" s="1" t="s">
        <v>117</v>
      </c>
      <c r="L263" s="19">
        <v>65833.333333333328</v>
      </c>
      <c r="M263" s="1" t="s">
        <v>31</v>
      </c>
      <c r="N263" s="1" t="s">
        <v>72</v>
      </c>
      <c r="O263" s="1" t="s">
        <v>50</v>
      </c>
      <c r="P263" s="20">
        <v>206022</v>
      </c>
      <c r="Q263" s="1" t="s">
        <v>42</v>
      </c>
      <c r="R263" s="1" t="s">
        <v>16</v>
      </c>
      <c r="S263" s="1" t="s">
        <v>43</v>
      </c>
      <c r="T263" s="18">
        <f>IFERROR(VLOOKUP(A263,'[1]For Report Q-2 '!$A$2:$T$3476,20,0),"-")</f>
        <v>0.28333333333333333</v>
      </c>
      <c r="U263" s="55">
        <f>IFERROR(VLOOKUP(A263,'[1]For Report Q-2 '!$A$2:$U$3476,21,0),"-")</f>
        <v>0</v>
      </c>
      <c r="V263" s="2" t="str">
        <f>IFERROR(VLOOKUP(A263,'[1]For Report Q-2 '!$A$2:$V$3476,22,0),"-")</f>
        <v>-</v>
      </c>
      <c r="W263" s="1">
        <f>IFERROR(VLOOKUP(A263,'[1]For Report Q-2 '!$A$2:$W$3476,23,0),"-")</f>
        <v>0</v>
      </c>
      <c r="X263" s="1"/>
      <c r="Y263" s="1"/>
      <c r="Z263" s="2" t="str">
        <f>IFERROR(VLOOKUP(A263,'[1]For Report Q-2 '!$A$2:$Z$3476,26,0),"-")</f>
        <v>-</v>
      </c>
      <c r="AA263" s="1" t="str">
        <f>IFERROR(VLOOKUP(A263,'[1]For Report Q-2 '!$A$2:$AH$3476,27,0),"-")</f>
        <v>-</v>
      </c>
      <c r="AB263" s="1" t="str">
        <f>IFERROR(VLOOKUP(A263,'[1]For Report Q-2 '!$A$2:$AH$3476,28,0),"-")</f>
        <v>-</v>
      </c>
      <c r="AC263" s="2" t="str">
        <f>IFERROR(VLOOKUP(A263,'[1]For Report Q-2 '!$A$2:$AH$3476,29,0),"-")</f>
        <v>-</v>
      </c>
      <c r="AD263" s="2" t="str">
        <f>IFERROR(VLOOKUP(A263,'[1]For Report Q-2 '!$A$2:$AH$3476,30,0),"-")</f>
        <v>-</v>
      </c>
      <c r="AE263" s="1" t="str">
        <f>IFERROR(VLOOKUP(A263,'[1]For Report Q-2 '!$A$2:$AH$3476,31,0),"-")</f>
        <v>-</v>
      </c>
      <c r="AF263" s="1" t="str">
        <f>IFERROR(VLOOKUP(A263,'[1]For Report Q-2 '!$A$2:$AH$3476,32,0),"-")</f>
        <v>-</v>
      </c>
      <c r="AG263" s="2" t="str">
        <f>IFERROR(VLOOKUP(A263,'[1]For Report Q-2 '!$A$2:$AH$3476,33,0),"-")</f>
        <v>-</v>
      </c>
      <c r="AH263" s="1" t="str">
        <f t="shared" si="4"/>
        <v>--</v>
      </c>
      <c r="AI263" t="e">
        <v>#N/A</v>
      </c>
      <c r="AJ263" t="e">
        <v>#N/A</v>
      </c>
      <c r="AK263" t="e">
        <v>#N/A</v>
      </c>
    </row>
    <row r="264" spans="1:37" x14ac:dyDescent="0.25">
      <c r="A264" s="15">
        <v>9127888</v>
      </c>
      <c r="B264" s="15" t="s">
        <v>117</v>
      </c>
      <c r="C264" s="16">
        <v>45622</v>
      </c>
      <c r="D264" s="15" t="s">
        <v>40</v>
      </c>
      <c r="E264" s="1" t="s">
        <v>118</v>
      </c>
      <c r="F264" s="15" t="s">
        <v>46</v>
      </c>
      <c r="G264" s="1" t="s">
        <v>40</v>
      </c>
      <c r="H264" s="17">
        <v>24583.333333333332</v>
      </c>
      <c r="I264" s="18">
        <v>0.24583333333333332</v>
      </c>
      <c r="J264" s="1">
        <v>206022</v>
      </c>
      <c r="K264" s="1" t="s">
        <v>117</v>
      </c>
      <c r="L264" s="19">
        <v>65833.333333333328</v>
      </c>
      <c r="M264" s="1" t="s">
        <v>31</v>
      </c>
      <c r="N264" s="1" t="s">
        <v>47</v>
      </c>
      <c r="O264" s="1" t="s">
        <v>41</v>
      </c>
      <c r="P264" s="20">
        <v>206022</v>
      </c>
      <c r="Q264" s="1" t="s">
        <v>42</v>
      </c>
      <c r="R264" s="1" t="s">
        <v>16</v>
      </c>
      <c r="S264" s="1" t="s">
        <v>43</v>
      </c>
      <c r="T264" s="18">
        <f>IFERROR(VLOOKUP(A264,'[1]For Report Q-2 '!$A$2:$T$3476,20,0),"-")</f>
        <v>0.24583333333333332</v>
      </c>
      <c r="U264" s="55">
        <f>IFERROR(VLOOKUP(A264,'[1]For Report Q-2 '!$A$2:$U$3476,21,0),"-")</f>
        <v>0</v>
      </c>
      <c r="V264" s="2" t="str">
        <f>IFERROR(VLOOKUP(A264,'[1]For Report Q-2 '!$A$2:$V$3476,22,0),"-")</f>
        <v>-</v>
      </c>
      <c r="W264" s="1">
        <f>IFERROR(VLOOKUP(A264,'[1]For Report Q-2 '!$A$2:$W$3476,23,0),"-")</f>
        <v>0</v>
      </c>
      <c r="X264" s="1"/>
      <c r="Y264" s="1"/>
      <c r="Z264" s="2" t="str">
        <f>IFERROR(VLOOKUP(A264,'[1]For Report Q-2 '!$A$2:$Z$3476,26,0),"-")</f>
        <v>-</v>
      </c>
      <c r="AA264" s="1" t="str">
        <f>IFERROR(VLOOKUP(A264,'[1]For Report Q-2 '!$A$2:$AH$3476,27,0),"-")</f>
        <v>-</v>
      </c>
      <c r="AB264" s="1" t="str">
        <f>IFERROR(VLOOKUP(A264,'[1]For Report Q-2 '!$A$2:$AH$3476,28,0),"-")</f>
        <v>-</v>
      </c>
      <c r="AC264" s="2" t="str">
        <f>IFERROR(VLOOKUP(A264,'[1]For Report Q-2 '!$A$2:$AH$3476,29,0),"-")</f>
        <v>-</v>
      </c>
      <c r="AD264" s="2" t="str">
        <f>IFERROR(VLOOKUP(A264,'[1]For Report Q-2 '!$A$2:$AH$3476,30,0),"-")</f>
        <v>-</v>
      </c>
      <c r="AE264" s="1" t="str">
        <f>IFERROR(VLOOKUP(A264,'[1]For Report Q-2 '!$A$2:$AH$3476,31,0),"-")</f>
        <v>-</v>
      </c>
      <c r="AF264" s="1" t="str">
        <f>IFERROR(VLOOKUP(A264,'[1]For Report Q-2 '!$A$2:$AH$3476,32,0),"-")</f>
        <v>-</v>
      </c>
      <c r="AG264" s="2" t="str">
        <f>IFERROR(VLOOKUP(A264,'[1]For Report Q-2 '!$A$2:$AH$3476,33,0),"-")</f>
        <v>-</v>
      </c>
      <c r="AH264" s="1" t="str">
        <f t="shared" si="4"/>
        <v>--</v>
      </c>
      <c r="AI264" t="e">
        <v>#N/A</v>
      </c>
      <c r="AJ264" t="e">
        <v>#N/A</v>
      </c>
      <c r="AK264" t="e">
        <v>#N/A</v>
      </c>
    </row>
    <row r="265" spans="1:37" x14ac:dyDescent="0.25">
      <c r="A265" s="15">
        <v>9131654</v>
      </c>
      <c r="B265" s="15" t="s">
        <v>119</v>
      </c>
      <c r="C265" s="16">
        <v>45868</v>
      </c>
      <c r="D265" s="15" t="s">
        <v>40</v>
      </c>
      <c r="E265" s="1" t="s">
        <v>45</v>
      </c>
      <c r="F265" s="15" t="s">
        <v>46</v>
      </c>
      <c r="G265" s="1" t="s">
        <v>40</v>
      </c>
      <c r="H265" s="17">
        <v>12916.666666666666</v>
      </c>
      <c r="I265" s="18">
        <v>0.12916666666666665</v>
      </c>
      <c r="J265" s="1">
        <v>206022</v>
      </c>
      <c r="K265" s="1" t="s">
        <v>117</v>
      </c>
      <c r="L265" s="19">
        <v>65833.333333333328</v>
      </c>
      <c r="M265" s="1" t="s">
        <v>31</v>
      </c>
      <c r="N265" s="1" t="s">
        <v>47</v>
      </c>
      <c r="O265" s="1" t="s">
        <v>41</v>
      </c>
      <c r="P265" s="20">
        <v>206022</v>
      </c>
      <c r="Q265" s="1" t="s">
        <v>42</v>
      </c>
      <c r="R265" s="1" t="s">
        <v>16</v>
      </c>
      <c r="S265" s="1" t="s">
        <v>43</v>
      </c>
      <c r="T265" s="18">
        <f>IFERROR(VLOOKUP(A265,'[1]For Report Q-2 '!$A$2:$T$3476,20,0),"-")</f>
        <v>0.12916666666666665</v>
      </c>
      <c r="U265" s="55">
        <f>IFERROR(VLOOKUP(A265,'[1]For Report Q-2 '!$A$2:$U$3476,21,0),"-")</f>
        <v>0</v>
      </c>
      <c r="V265" s="2" t="str">
        <f>IFERROR(VLOOKUP(A265,'[1]For Report Q-2 '!$A$2:$V$3476,22,0),"-")</f>
        <v>-</v>
      </c>
      <c r="W265" s="1">
        <f>IFERROR(VLOOKUP(A265,'[1]For Report Q-2 '!$A$2:$W$3476,23,0),"-")</f>
        <v>0</v>
      </c>
      <c r="X265" s="1"/>
      <c r="Y265" s="1"/>
      <c r="Z265" s="2" t="str">
        <f>IFERROR(VLOOKUP(A265,'[1]For Report Q-2 '!$A$2:$Z$3476,26,0),"-")</f>
        <v>-</v>
      </c>
      <c r="AA265" s="1" t="str">
        <f>IFERROR(VLOOKUP(A265,'[1]For Report Q-2 '!$A$2:$AH$3476,27,0),"-")</f>
        <v>-</v>
      </c>
      <c r="AB265" s="1" t="str">
        <f>IFERROR(VLOOKUP(A265,'[1]For Report Q-2 '!$A$2:$AH$3476,28,0),"-")</f>
        <v>-</v>
      </c>
      <c r="AC265" s="2" t="str">
        <f>IFERROR(VLOOKUP(A265,'[1]For Report Q-2 '!$A$2:$AH$3476,29,0),"-")</f>
        <v>-</v>
      </c>
      <c r="AD265" s="2" t="str">
        <f>IFERROR(VLOOKUP(A265,'[1]For Report Q-2 '!$A$2:$AH$3476,30,0),"-")</f>
        <v>-</v>
      </c>
      <c r="AE265" s="1" t="str">
        <f>IFERROR(VLOOKUP(A265,'[1]For Report Q-2 '!$A$2:$AH$3476,31,0),"-")</f>
        <v>-</v>
      </c>
      <c r="AF265" s="1" t="str">
        <f>IFERROR(VLOOKUP(A265,'[1]For Report Q-2 '!$A$2:$AH$3476,32,0),"-")</f>
        <v>-</v>
      </c>
      <c r="AG265" s="2" t="str">
        <f>IFERROR(VLOOKUP(A265,'[1]For Report Q-2 '!$A$2:$AH$3476,33,0),"-")</f>
        <v>-</v>
      </c>
      <c r="AH265" s="1" t="str">
        <f t="shared" si="4"/>
        <v>--</v>
      </c>
      <c r="AI265" t="e">
        <v>#N/A</v>
      </c>
      <c r="AJ265" t="e">
        <v>#N/A</v>
      </c>
      <c r="AK265" t="e">
        <v>#N/A</v>
      </c>
    </row>
    <row r="266" spans="1:37" x14ac:dyDescent="0.25">
      <c r="A266" s="15">
        <v>206565</v>
      </c>
      <c r="B266" s="15" t="s">
        <v>120</v>
      </c>
      <c r="C266" s="16">
        <v>43608</v>
      </c>
      <c r="D266" s="15" t="s">
        <v>28</v>
      </c>
      <c r="E266" s="1" t="s">
        <v>29</v>
      </c>
      <c r="F266" s="15" t="s">
        <v>30</v>
      </c>
      <c r="G266" s="1" t="s">
        <v>28</v>
      </c>
      <c r="H266" s="17">
        <v>4999</v>
      </c>
      <c r="I266" s="18">
        <v>4.999E-2</v>
      </c>
      <c r="J266" s="1">
        <v>206565</v>
      </c>
      <c r="K266" s="1" t="s">
        <v>120</v>
      </c>
      <c r="L266" s="19">
        <v>4999</v>
      </c>
      <c r="M266" s="1" t="s">
        <v>31</v>
      </c>
      <c r="N266" s="1" t="s">
        <v>29</v>
      </c>
      <c r="O266" s="1" t="s">
        <v>32</v>
      </c>
      <c r="P266" s="20">
        <v>206565</v>
      </c>
      <c r="Q266" s="1" t="s">
        <v>33</v>
      </c>
      <c r="R266" s="1" t="s">
        <v>16</v>
      </c>
      <c r="S266" s="1" t="s">
        <v>34</v>
      </c>
      <c r="T266" s="18">
        <f>IFERROR(VLOOKUP(A266,'[1]For Report Q-2 '!$A$2:$T$3476,20,0),"-")</f>
        <v>4.999E-2</v>
      </c>
      <c r="U266" s="55">
        <f>IFERROR(VLOOKUP(A266,'[1]For Report Q-2 '!$A$2:$U$3476,21,0),"-")</f>
        <v>0</v>
      </c>
      <c r="V266" s="2" t="str">
        <f>IFERROR(VLOOKUP(A266,'[1]For Report Q-2 '!$A$2:$V$3476,22,0),"-")</f>
        <v>-</v>
      </c>
      <c r="W266" s="1">
        <f>IFERROR(VLOOKUP(A266,'[1]For Report Q-2 '!$A$2:$W$3476,23,0),"-")</f>
        <v>0</v>
      </c>
      <c r="X266" s="1"/>
      <c r="Y266" s="1"/>
      <c r="Z266" s="2" t="str">
        <f>IFERROR(VLOOKUP(A266,'[1]For Report Q-2 '!$A$2:$Z$3476,26,0),"-")</f>
        <v>-</v>
      </c>
      <c r="AA266" s="1" t="str">
        <f>IFERROR(VLOOKUP(A266,'[1]For Report Q-2 '!$A$2:$AH$3476,27,0),"-")</f>
        <v>-</v>
      </c>
      <c r="AB266" s="1" t="str">
        <f>IFERROR(VLOOKUP(A266,'[1]For Report Q-2 '!$A$2:$AH$3476,28,0),"-")</f>
        <v>-</v>
      </c>
      <c r="AC266" s="2" t="str">
        <f>IFERROR(VLOOKUP(A266,'[1]For Report Q-2 '!$A$2:$AH$3476,29,0),"-")</f>
        <v>-</v>
      </c>
      <c r="AD266" s="2" t="str">
        <f>IFERROR(VLOOKUP(A266,'[1]For Report Q-2 '!$A$2:$AH$3476,30,0),"-")</f>
        <v>-</v>
      </c>
      <c r="AE266" s="1" t="str">
        <f>IFERROR(VLOOKUP(A266,'[1]For Report Q-2 '!$A$2:$AH$3476,31,0),"-")</f>
        <v>-</v>
      </c>
      <c r="AF266" s="1" t="str">
        <f>IFERROR(VLOOKUP(A266,'[1]For Report Q-2 '!$A$2:$AH$3476,32,0),"-")</f>
        <v>-</v>
      </c>
      <c r="AG266" s="2" t="str">
        <f>IFERROR(VLOOKUP(A266,'[1]For Report Q-2 '!$A$2:$AH$3476,33,0),"-")</f>
        <v>-</v>
      </c>
      <c r="AH266" s="1" t="str">
        <f t="shared" si="4"/>
        <v>--</v>
      </c>
      <c r="AI266" t="e">
        <v>#N/A</v>
      </c>
      <c r="AJ266" t="e">
        <v>#N/A</v>
      </c>
      <c r="AK266" t="e">
        <v>#N/A</v>
      </c>
    </row>
    <row r="267" spans="1:37" x14ac:dyDescent="0.25">
      <c r="A267" s="15">
        <v>207799</v>
      </c>
      <c r="B267" s="15" t="s">
        <v>121</v>
      </c>
      <c r="C267" s="16">
        <v>43636</v>
      </c>
      <c r="D267" s="15" t="s">
        <v>40</v>
      </c>
      <c r="E267" s="1" t="s">
        <v>57</v>
      </c>
      <c r="F267" s="15" t="s">
        <v>30</v>
      </c>
      <c r="G267" s="1" t="s">
        <v>40</v>
      </c>
      <c r="H267" s="17">
        <v>1849</v>
      </c>
      <c r="I267" s="18">
        <v>1.8489999999999999E-2</v>
      </c>
      <c r="J267" s="1">
        <v>207799</v>
      </c>
      <c r="K267" s="1" t="s">
        <v>121</v>
      </c>
      <c r="L267" s="19">
        <v>42540</v>
      </c>
      <c r="M267" s="1" t="s">
        <v>31</v>
      </c>
      <c r="N267" s="1" t="s">
        <v>57</v>
      </c>
      <c r="O267" s="1" t="s">
        <v>50</v>
      </c>
      <c r="P267" s="20">
        <v>207799</v>
      </c>
      <c r="Q267" s="1" t="s">
        <v>42</v>
      </c>
      <c r="R267" s="1" t="s">
        <v>16</v>
      </c>
      <c r="S267" s="1" t="s">
        <v>43</v>
      </c>
      <c r="T267" s="18">
        <f>IFERROR(VLOOKUP(A267,'[1]For Report Q-2 '!$A$2:$T$3476,20,0),"-")</f>
        <v>1.8489999999999999E-2</v>
      </c>
      <c r="U267" s="55">
        <f>IFERROR(VLOOKUP(A267,'[1]For Report Q-2 '!$A$2:$U$3476,21,0),"-")</f>
        <v>0</v>
      </c>
      <c r="V267" s="2" t="str">
        <f>IFERROR(VLOOKUP(A267,'[1]For Report Q-2 '!$A$2:$V$3476,22,0),"-")</f>
        <v>-</v>
      </c>
      <c r="W267" s="1">
        <f>IFERROR(VLOOKUP(A267,'[1]For Report Q-2 '!$A$2:$W$3476,23,0),"-")</f>
        <v>0</v>
      </c>
      <c r="X267" s="1"/>
      <c r="Y267" s="1"/>
      <c r="Z267" s="2" t="str">
        <f>IFERROR(VLOOKUP(A267,'[1]For Report Q-2 '!$A$2:$Z$3476,26,0),"-")</f>
        <v>-</v>
      </c>
      <c r="AA267" s="1" t="str">
        <f>IFERROR(VLOOKUP(A267,'[1]For Report Q-2 '!$A$2:$AH$3476,27,0),"-")</f>
        <v>-</v>
      </c>
      <c r="AB267" s="1" t="str">
        <f>IFERROR(VLOOKUP(A267,'[1]For Report Q-2 '!$A$2:$AH$3476,28,0),"-")</f>
        <v>-</v>
      </c>
      <c r="AC267" s="2" t="str">
        <f>IFERROR(VLOOKUP(A267,'[1]For Report Q-2 '!$A$2:$AH$3476,29,0),"-")</f>
        <v>-</v>
      </c>
      <c r="AD267" s="2" t="str">
        <f>IFERROR(VLOOKUP(A267,'[1]For Report Q-2 '!$A$2:$AH$3476,30,0),"-")</f>
        <v>-</v>
      </c>
      <c r="AE267" s="1" t="str">
        <f>IFERROR(VLOOKUP(A267,'[1]For Report Q-2 '!$A$2:$AH$3476,31,0),"-")</f>
        <v>-</v>
      </c>
      <c r="AF267" s="1" t="str">
        <f>IFERROR(VLOOKUP(A267,'[1]For Report Q-2 '!$A$2:$AH$3476,32,0),"-")</f>
        <v>-</v>
      </c>
      <c r="AG267" s="2" t="str">
        <f>IFERROR(VLOOKUP(A267,'[1]For Report Q-2 '!$A$2:$AH$3476,33,0),"-")</f>
        <v>-</v>
      </c>
      <c r="AH267" s="1" t="str">
        <f t="shared" si="4"/>
        <v>--</v>
      </c>
      <c r="AI267" t="e">
        <v>#N/A</v>
      </c>
      <c r="AJ267" t="e">
        <v>#N/A</v>
      </c>
      <c r="AK267" t="e">
        <v>#N/A</v>
      </c>
    </row>
    <row r="268" spans="1:37" x14ac:dyDescent="0.25">
      <c r="A268" s="15">
        <v>208993</v>
      </c>
      <c r="B268" s="15" t="s">
        <v>121</v>
      </c>
      <c r="C268" s="16">
        <v>43659</v>
      </c>
      <c r="D268" s="15" t="s">
        <v>40</v>
      </c>
      <c r="E268" s="1" t="s">
        <v>57</v>
      </c>
      <c r="F268" s="15" t="s">
        <v>30</v>
      </c>
      <c r="G268" s="1" t="s">
        <v>40</v>
      </c>
      <c r="H268" s="17">
        <v>1849</v>
      </c>
      <c r="I268" s="18">
        <v>1.8489999999999999E-2</v>
      </c>
      <c r="J268" s="1">
        <v>207799</v>
      </c>
      <c r="K268" s="1" t="s">
        <v>121</v>
      </c>
      <c r="L268" s="19">
        <v>42540</v>
      </c>
      <c r="M268" s="1" t="s">
        <v>31</v>
      </c>
      <c r="N268" s="1" t="s">
        <v>57</v>
      </c>
      <c r="O268" s="1" t="s">
        <v>50</v>
      </c>
      <c r="P268" s="20">
        <v>207799</v>
      </c>
      <c r="Q268" s="1" t="s">
        <v>42</v>
      </c>
      <c r="R268" s="1" t="s">
        <v>16</v>
      </c>
      <c r="S268" s="1" t="s">
        <v>43</v>
      </c>
      <c r="T268" s="18">
        <f>IFERROR(VLOOKUP(A268,'[1]For Report Q-2 '!$A$2:$T$3476,20,0),"-")</f>
        <v>1.8489999999999999E-2</v>
      </c>
      <c r="U268" s="55">
        <f>IFERROR(VLOOKUP(A268,'[1]For Report Q-2 '!$A$2:$U$3476,21,0),"-")</f>
        <v>0</v>
      </c>
      <c r="V268" s="2" t="str">
        <f>IFERROR(VLOOKUP(A268,'[1]For Report Q-2 '!$A$2:$V$3476,22,0),"-")</f>
        <v>-</v>
      </c>
      <c r="W268" s="1">
        <f>IFERROR(VLOOKUP(A268,'[1]For Report Q-2 '!$A$2:$W$3476,23,0),"-")</f>
        <v>0</v>
      </c>
      <c r="X268" s="1"/>
      <c r="Y268" s="1"/>
      <c r="Z268" s="2" t="str">
        <f>IFERROR(VLOOKUP(A268,'[1]For Report Q-2 '!$A$2:$Z$3476,26,0),"-")</f>
        <v>-</v>
      </c>
      <c r="AA268" s="1" t="str">
        <f>IFERROR(VLOOKUP(A268,'[1]For Report Q-2 '!$A$2:$AH$3476,27,0),"-")</f>
        <v>-</v>
      </c>
      <c r="AB268" s="1" t="str">
        <f>IFERROR(VLOOKUP(A268,'[1]For Report Q-2 '!$A$2:$AH$3476,28,0),"-")</f>
        <v>-</v>
      </c>
      <c r="AC268" s="2" t="str">
        <f>IFERROR(VLOOKUP(A268,'[1]For Report Q-2 '!$A$2:$AH$3476,29,0),"-")</f>
        <v>-</v>
      </c>
      <c r="AD268" s="2" t="str">
        <f>IFERROR(VLOOKUP(A268,'[1]For Report Q-2 '!$A$2:$AH$3476,30,0),"-")</f>
        <v>-</v>
      </c>
      <c r="AE268" s="1" t="str">
        <f>IFERROR(VLOOKUP(A268,'[1]For Report Q-2 '!$A$2:$AH$3476,31,0),"-")</f>
        <v>-</v>
      </c>
      <c r="AF268" s="1" t="str">
        <f>IFERROR(VLOOKUP(A268,'[1]For Report Q-2 '!$A$2:$AH$3476,32,0),"-")</f>
        <v>-</v>
      </c>
      <c r="AG268" s="2" t="str">
        <f>IFERROR(VLOOKUP(A268,'[1]For Report Q-2 '!$A$2:$AH$3476,33,0),"-")</f>
        <v>-</v>
      </c>
      <c r="AH268" s="1" t="str">
        <f t="shared" si="4"/>
        <v>--</v>
      </c>
      <c r="AI268" t="e">
        <v>#N/A</v>
      </c>
      <c r="AJ268" t="e">
        <v>#N/A</v>
      </c>
      <c r="AK268" t="e">
        <v>#N/A</v>
      </c>
    </row>
    <row r="269" spans="1:37" x14ac:dyDescent="0.25">
      <c r="A269" s="15">
        <v>208998</v>
      </c>
      <c r="B269" s="15" t="s">
        <v>121</v>
      </c>
      <c r="C269" s="16">
        <v>43659</v>
      </c>
      <c r="D269" s="15" t="s">
        <v>40</v>
      </c>
      <c r="E269" s="1" t="s">
        <v>57</v>
      </c>
      <c r="F269" s="15" t="s">
        <v>30</v>
      </c>
      <c r="G269" s="1" t="s">
        <v>40</v>
      </c>
      <c r="H269" s="17">
        <v>1849</v>
      </c>
      <c r="I269" s="18">
        <v>1.8489999999999999E-2</v>
      </c>
      <c r="J269" s="1">
        <v>207799</v>
      </c>
      <c r="K269" s="1" t="s">
        <v>121</v>
      </c>
      <c r="L269" s="19">
        <v>42540</v>
      </c>
      <c r="M269" s="1" t="s">
        <v>31</v>
      </c>
      <c r="N269" s="1" t="s">
        <v>57</v>
      </c>
      <c r="O269" s="1" t="s">
        <v>50</v>
      </c>
      <c r="P269" s="20">
        <v>207799</v>
      </c>
      <c r="Q269" s="1" t="s">
        <v>42</v>
      </c>
      <c r="R269" s="1" t="s">
        <v>16</v>
      </c>
      <c r="S269" s="1" t="s">
        <v>43</v>
      </c>
      <c r="T269" s="18">
        <f>IFERROR(VLOOKUP(A269,'[1]For Report Q-2 '!$A$2:$T$3476,20,0),"-")</f>
        <v>1.8489999999999999E-2</v>
      </c>
      <c r="U269" s="55">
        <f>IFERROR(VLOOKUP(A269,'[1]For Report Q-2 '!$A$2:$U$3476,21,0),"-")</f>
        <v>0</v>
      </c>
      <c r="V269" s="2" t="str">
        <f>IFERROR(VLOOKUP(A269,'[1]For Report Q-2 '!$A$2:$V$3476,22,0),"-")</f>
        <v>-</v>
      </c>
      <c r="W269" s="1">
        <f>IFERROR(VLOOKUP(A269,'[1]For Report Q-2 '!$A$2:$W$3476,23,0),"-")</f>
        <v>0</v>
      </c>
      <c r="X269" s="1"/>
      <c r="Y269" s="1"/>
      <c r="Z269" s="2" t="str">
        <f>IFERROR(VLOOKUP(A269,'[1]For Report Q-2 '!$A$2:$Z$3476,26,0),"-")</f>
        <v>-</v>
      </c>
      <c r="AA269" s="1" t="str">
        <f>IFERROR(VLOOKUP(A269,'[1]For Report Q-2 '!$A$2:$AH$3476,27,0),"-")</f>
        <v>-</v>
      </c>
      <c r="AB269" s="1" t="str">
        <f>IFERROR(VLOOKUP(A269,'[1]For Report Q-2 '!$A$2:$AH$3476,28,0),"-")</f>
        <v>-</v>
      </c>
      <c r="AC269" s="2" t="str">
        <f>IFERROR(VLOOKUP(A269,'[1]For Report Q-2 '!$A$2:$AH$3476,29,0),"-")</f>
        <v>-</v>
      </c>
      <c r="AD269" s="2" t="str">
        <f>IFERROR(VLOOKUP(A269,'[1]For Report Q-2 '!$A$2:$AH$3476,30,0),"-")</f>
        <v>-</v>
      </c>
      <c r="AE269" s="1" t="str">
        <f>IFERROR(VLOOKUP(A269,'[1]For Report Q-2 '!$A$2:$AH$3476,31,0),"-")</f>
        <v>-</v>
      </c>
      <c r="AF269" s="1" t="str">
        <f>IFERROR(VLOOKUP(A269,'[1]For Report Q-2 '!$A$2:$AH$3476,32,0),"-")</f>
        <v>-</v>
      </c>
      <c r="AG269" s="2" t="str">
        <f>IFERROR(VLOOKUP(A269,'[1]For Report Q-2 '!$A$2:$AH$3476,33,0),"-")</f>
        <v>-</v>
      </c>
      <c r="AH269" s="1" t="str">
        <f t="shared" si="4"/>
        <v>--</v>
      </c>
      <c r="AI269" t="e">
        <v>#N/A</v>
      </c>
      <c r="AJ269" t="e">
        <v>#N/A</v>
      </c>
      <c r="AK269" t="e">
        <v>#N/A</v>
      </c>
    </row>
    <row r="270" spans="1:37" x14ac:dyDescent="0.25">
      <c r="A270" s="15">
        <v>227381</v>
      </c>
      <c r="B270" s="15" t="s">
        <v>121</v>
      </c>
      <c r="C270" s="16">
        <v>44184</v>
      </c>
      <c r="D270" s="15" t="s">
        <v>40</v>
      </c>
      <c r="E270" s="1" t="s">
        <v>29</v>
      </c>
      <c r="F270" s="15" t="s">
        <v>30</v>
      </c>
      <c r="G270" s="1" t="s">
        <v>40</v>
      </c>
      <c r="H270" s="17">
        <v>4999</v>
      </c>
      <c r="I270" s="18">
        <v>4.999E-2</v>
      </c>
      <c r="J270" s="1">
        <v>207799</v>
      </c>
      <c r="K270" s="1" t="s">
        <v>121</v>
      </c>
      <c r="L270" s="19">
        <v>42540</v>
      </c>
      <c r="M270" s="1" t="s">
        <v>31</v>
      </c>
      <c r="N270" s="1" t="s">
        <v>29</v>
      </c>
      <c r="O270" s="1" t="s">
        <v>50</v>
      </c>
      <c r="P270" s="20">
        <v>207799</v>
      </c>
      <c r="Q270" s="1" t="s">
        <v>42</v>
      </c>
      <c r="R270" s="1" t="s">
        <v>16</v>
      </c>
      <c r="S270" s="1" t="s">
        <v>43</v>
      </c>
      <c r="T270" s="18">
        <f>IFERROR(VLOOKUP(A270,'[1]For Report Q-2 '!$A$2:$T$3476,20,0),"-")</f>
        <v>4.999E-2</v>
      </c>
      <c r="U270" s="55">
        <f>IFERROR(VLOOKUP(A270,'[1]For Report Q-2 '!$A$2:$U$3476,21,0),"-")</f>
        <v>0</v>
      </c>
      <c r="V270" s="2" t="str">
        <f>IFERROR(VLOOKUP(A270,'[1]For Report Q-2 '!$A$2:$V$3476,22,0),"-")</f>
        <v>-</v>
      </c>
      <c r="W270" s="1">
        <f>IFERROR(VLOOKUP(A270,'[1]For Report Q-2 '!$A$2:$W$3476,23,0),"-")</f>
        <v>0</v>
      </c>
      <c r="X270" s="1"/>
      <c r="Y270" s="1"/>
      <c r="Z270" s="2" t="str">
        <f>IFERROR(VLOOKUP(A270,'[1]For Report Q-2 '!$A$2:$Z$3476,26,0),"-")</f>
        <v>-</v>
      </c>
      <c r="AA270" s="1" t="str">
        <f>IFERROR(VLOOKUP(A270,'[1]For Report Q-2 '!$A$2:$AH$3476,27,0),"-")</f>
        <v>-</v>
      </c>
      <c r="AB270" s="1" t="str">
        <f>IFERROR(VLOOKUP(A270,'[1]For Report Q-2 '!$A$2:$AH$3476,28,0),"-")</f>
        <v>-</v>
      </c>
      <c r="AC270" s="2" t="str">
        <f>IFERROR(VLOOKUP(A270,'[1]For Report Q-2 '!$A$2:$AH$3476,29,0),"-")</f>
        <v>-</v>
      </c>
      <c r="AD270" s="2" t="str">
        <f>IFERROR(VLOOKUP(A270,'[1]For Report Q-2 '!$A$2:$AH$3476,30,0),"-")</f>
        <v>-</v>
      </c>
      <c r="AE270" s="1" t="str">
        <f>IFERROR(VLOOKUP(A270,'[1]For Report Q-2 '!$A$2:$AH$3476,31,0),"-")</f>
        <v>-</v>
      </c>
      <c r="AF270" s="1" t="str">
        <f>IFERROR(VLOOKUP(A270,'[1]For Report Q-2 '!$A$2:$AH$3476,32,0),"-")</f>
        <v>-</v>
      </c>
      <c r="AG270" s="2" t="str">
        <f>IFERROR(VLOOKUP(A270,'[1]For Report Q-2 '!$A$2:$AH$3476,33,0),"-")</f>
        <v>-</v>
      </c>
      <c r="AH270" s="1" t="str">
        <f t="shared" si="4"/>
        <v>--</v>
      </c>
      <c r="AI270" t="e">
        <v>#N/A</v>
      </c>
      <c r="AJ270" t="e">
        <v>#N/A</v>
      </c>
      <c r="AK270" t="e">
        <v>#N/A</v>
      </c>
    </row>
    <row r="271" spans="1:37" x14ac:dyDescent="0.25">
      <c r="A271" s="15">
        <v>228457</v>
      </c>
      <c r="B271" s="15" t="s">
        <v>121</v>
      </c>
      <c r="C271" s="16">
        <v>44230</v>
      </c>
      <c r="D271" s="15" t="s">
        <v>40</v>
      </c>
      <c r="E271" s="1" t="s">
        <v>57</v>
      </c>
      <c r="F271" s="15" t="s">
        <v>30</v>
      </c>
      <c r="G271" s="1" t="s">
        <v>40</v>
      </c>
      <c r="H271" s="17">
        <v>2999</v>
      </c>
      <c r="I271" s="18">
        <v>2.9989999999999999E-2</v>
      </c>
      <c r="J271" s="1">
        <v>207799</v>
      </c>
      <c r="K271" s="1" t="s">
        <v>121</v>
      </c>
      <c r="L271" s="19">
        <v>42540</v>
      </c>
      <c r="M271" s="1" t="s">
        <v>31</v>
      </c>
      <c r="N271" s="1" t="s">
        <v>57</v>
      </c>
      <c r="O271" s="1" t="s">
        <v>50</v>
      </c>
      <c r="P271" s="20">
        <v>207799</v>
      </c>
      <c r="Q271" s="1" t="s">
        <v>42</v>
      </c>
      <c r="R271" s="1" t="s">
        <v>16</v>
      </c>
      <c r="S271" s="1" t="s">
        <v>43</v>
      </c>
      <c r="T271" s="18">
        <f>IFERROR(VLOOKUP(A271,'[1]For Report Q-2 '!$A$2:$T$3476,20,0),"-")</f>
        <v>2.9989999999999999E-2</v>
      </c>
      <c r="U271" s="55">
        <f>IFERROR(VLOOKUP(A271,'[1]For Report Q-2 '!$A$2:$U$3476,21,0),"-")</f>
        <v>0</v>
      </c>
      <c r="V271" s="2" t="str">
        <f>IFERROR(VLOOKUP(A271,'[1]For Report Q-2 '!$A$2:$V$3476,22,0),"-")</f>
        <v>-</v>
      </c>
      <c r="W271" s="1">
        <f>IFERROR(VLOOKUP(A271,'[1]For Report Q-2 '!$A$2:$W$3476,23,0),"-")</f>
        <v>0</v>
      </c>
      <c r="X271" s="1"/>
      <c r="Y271" s="1"/>
      <c r="Z271" s="2" t="str">
        <f>IFERROR(VLOOKUP(A271,'[1]For Report Q-2 '!$A$2:$Z$3476,26,0),"-")</f>
        <v>-</v>
      </c>
      <c r="AA271" s="1" t="str">
        <f>IFERROR(VLOOKUP(A271,'[1]For Report Q-2 '!$A$2:$AH$3476,27,0),"-")</f>
        <v>-</v>
      </c>
      <c r="AB271" s="1" t="str">
        <f>IFERROR(VLOOKUP(A271,'[1]For Report Q-2 '!$A$2:$AH$3476,28,0),"-")</f>
        <v>-</v>
      </c>
      <c r="AC271" s="2" t="str">
        <f>IFERROR(VLOOKUP(A271,'[1]For Report Q-2 '!$A$2:$AH$3476,29,0),"-")</f>
        <v>-</v>
      </c>
      <c r="AD271" s="2" t="str">
        <f>IFERROR(VLOOKUP(A271,'[1]For Report Q-2 '!$A$2:$AH$3476,30,0),"-")</f>
        <v>-</v>
      </c>
      <c r="AE271" s="1" t="str">
        <f>IFERROR(VLOOKUP(A271,'[1]For Report Q-2 '!$A$2:$AH$3476,31,0),"-")</f>
        <v>-</v>
      </c>
      <c r="AF271" s="1" t="str">
        <f>IFERROR(VLOOKUP(A271,'[1]For Report Q-2 '!$A$2:$AH$3476,32,0),"-")</f>
        <v>-</v>
      </c>
      <c r="AG271" s="2" t="str">
        <f>IFERROR(VLOOKUP(A271,'[1]For Report Q-2 '!$A$2:$AH$3476,33,0),"-")</f>
        <v>-</v>
      </c>
      <c r="AH271" s="1" t="str">
        <f t="shared" si="4"/>
        <v>--</v>
      </c>
      <c r="AI271" t="e">
        <v>#N/A</v>
      </c>
      <c r="AJ271" t="e">
        <v>#N/A</v>
      </c>
      <c r="AK271" t="e">
        <v>#N/A</v>
      </c>
    </row>
    <row r="272" spans="1:37" x14ac:dyDescent="0.25">
      <c r="A272" s="15">
        <v>228459</v>
      </c>
      <c r="B272" s="15" t="s">
        <v>121</v>
      </c>
      <c r="C272" s="16">
        <v>44230</v>
      </c>
      <c r="D272" s="15" t="s">
        <v>40</v>
      </c>
      <c r="E272" s="1" t="s">
        <v>29</v>
      </c>
      <c r="F272" s="15" t="s">
        <v>30</v>
      </c>
      <c r="G272" s="1" t="s">
        <v>40</v>
      </c>
      <c r="H272" s="17">
        <v>4999</v>
      </c>
      <c r="I272" s="18">
        <v>4.999E-2</v>
      </c>
      <c r="J272" s="1">
        <v>207799</v>
      </c>
      <c r="K272" s="1" t="s">
        <v>121</v>
      </c>
      <c r="L272" s="19">
        <v>42540</v>
      </c>
      <c r="M272" s="1" t="s">
        <v>31</v>
      </c>
      <c r="N272" s="1" t="s">
        <v>29</v>
      </c>
      <c r="O272" s="1" t="s">
        <v>50</v>
      </c>
      <c r="P272" s="20">
        <v>207799</v>
      </c>
      <c r="Q272" s="1" t="s">
        <v>42</v>
      </c>
      <c r="R272" s="1" t="s">
        <v>16</v>
      </c>
      <c r="S272" s="1" t="s">
        <v>43</v>
      </c>
      <c r="T272" s="18">
        <f>IFERROR(VLOOKUP(A272,'[1]For Report Q-2 '!$A$2:$T$3476,20,0),"-")</f>
        <v>4.999E-2</v>
      </c>
      <c r="U272" s="55">
        <f>IFERROR(VLOOKUP(A272,'[1]For Report Q-2 '!$A$2:$U$3476,21,0),"-")</f>
        <v>0</v>
      </c>
      <c r="V272" s="2" t="str">
        <f>IFERROR(VLOOKUP(A272,'[1]For Report Q-2 '!$A$2:$V$3476,22,0),"-")</f>
        <v>-</v>
      </c>
      <c r="W272" s="1">
        <f>IFERROR(VLOOKUP(A272,'[1]For Report Q-2 '!$A$2:$W$3476,23,0),"-")</f>
        <v>0</v>
      </c>
      <c r="X272" s="1"/>
      <c r="Y272" s="1"/>
      <c r="Z272" s="2" t="str">
        <f>IFERROR(VLOOKUP(A272,'[1]For Report Q-2 '!$A$2:$Z$3476,26,0),"-")</f>
        <v>-</v>
      </c>
      <c r="AA272" s="1" t="str">
        <f>IFERROR(VLOOKUP(A272,'[1]For Report Q-2 '!$A$2:$AH$3476,27,0),"-")</f>
        <v>-</v>
      </c>
      <c r="AB272" s="1" t="str">
        <f>IFERROR(VLOOKUP(A272,'[1]For Report Q-2 '!$A$2:$AH$3476,28,0),"-")</f>
        <v>-</v>
      </c>
      <c r="AC272" s="2" t="str">
        <f>IFERROR(VLOOKUP(A272,'[1]For Report Q-2 '!$A$2:$AH$3476,29,0),"-")</f>
        <v>-</v>
      </c>
      <c r="AD272" s="2" t="str">
        <f>IFERROR(VLOOKUP(A272,'[1]For Report Q-2 '!$A$2:$AH$3476,30,0),"-")</f>
        <v>-</v>
      </c>
      <c r="AE272" s="1" t="str">
        <f>IFERROR(VLOOKUP(A272,'[1]For Report Q-2 '!$A$2:$AH$3476,31,0),"-")</f>
        <v>-</v>
      </c>
      <c r="AF272" s="1" t="str">
        <f>IFERROR(VLOOKUP(A272,'[1]For Report Q-2 '!$A$2:$AH$3476,32,0),"-")</f>
        <v>-</v>
      </c>
      <c r="AG272" s="2" t="str">
        <f>IFERROR(VLOOKUP(A272,'[1]For Report Q-2 '!$A$2:$AH$3476,33,0),"-")</f>
        <v>-</v>
      </c>
      <c r="AH272" s="1" t="str">
        <f t="shared" si="4"/>
        <v>--</v>
      </c>
      <c r="AI272" t="e">
        <v>#N/A</v>
      </c>
      <c r="AJ272" t="e">
        <v>#N/A</v>
      </c>
      <c r="AK272" t="e">
        <v>#N/A</v>
      </c>
    </row>
    <row r="273" spans="1:37" x14ac:dyDescent="0.25">
      <c r="A273" s="15">
        <v>229317</v>
      </c>
      <c r="B273" s="15" t="s">
        <v>121</v>
      </c>
      <c r="C273" s="16">
        <v>44264</v>
      </c>
      <c r="D273" s="15" t="s">
        <v>40</v>
      </c>
      <c r="E273" s="1" t="s">
        <v>57</v>
      </c>
      <c r="F273" s="15" t="s">
        <v>30</v>
      </c>
      <c r="G273" s="1" t="s">
        <v>40</v>
      </c>
      <c r="H273" s="17">
        <v>2999</v>
      </c>
      <c r="I273" s="18">
        <v>2.9989999999999999E-2</v>
      </c>
      <c r="J273" s="1">
        <v>207799</v>
      </c>
      <c r="K273" s="1" t="s">
        <v>121</v>
      </c>
      <c r="L273" s="19">
        <v>42540</v>
      </c>
      <c r="M273" s="1" t="s">
        <v>31</v>
      </c>
      <c r="N273" s="1" t="s">
        <v>57</v>
      </c>
      <c r="O273" s="1" t="s">
        <v>50</v>
      </c>
      <c r="P273" s="20">
        <v>207799</v>
      </c>
      <c r="Q273" s="1" t="s">
        <v>42</v>
      </c>
      <c r="R273" s="1" t="s">
        <v>16</v>
      </c>
      <c r="S273" s="1" t="s">
        <v>43</v>
      </c>
      <c r="T273" s="18">
        <f>IFERROR(VLOOKUP(A273,'[1]For Report Q-2 '!$A$2:$T$3476,20,0),"-")</f>
        <v>2.9989999999999999E-2</v>
      </c>
      <c r="U273" s="55">
        <f>IFERROR(VLOOKUP(A273,'[1]For Report Q-2 '!$A$2:$U$3476,21,0),"-")</f>
        <v>0</v>
      </c>
      <c r="V273" s="2" t="str">
        <f>IFERROR(VLOOKUP(A273,'[1]For Report Q-2 '!$A$2:$V$3476,22,0),"-")</f>
        <v>-</v>
      </c>
      <c r="W273" s="1">
        <f>IFERROR(VLOOKUP(A273,'[1]For Report Q-2 '!$A$2:$W$3476,23,0),"-")</f>
        <v>0</v>
      </c>
      <c r="X273" s="1"/>
      <c r="Y273" s="1"/>
      <c r="Z273" s="2" t="str">
        <f>IFERROR(VLOOKUP(A273,'[1]For Report Q-2 '!$A$2:$Z$3476,26,0),"-")</f>
        <v>-</v>
      </c>
      <c r="AA273" s="1" t="str">
        <f>IFERROR(VLOOKUP(A273,'[1]For Report Q-2 '!$A$2:$AH$3476,27,0),"-")</f>
        <v>-</v>
      </c>
      <c r="AB273" s="1" t="str">
        <f>IFERROR(VLOOKUP(A273,'[1]For Report Q-2 '!$A$2:$AH$3476,28,0),"-")</f>
        <v>-</v>
      </c>
      <c r="AC273" s="2" t="str">
        <f>IFERROR(VLOOKUP(A273,'[1]For Report Q-2 '!$A$2:$AH$3476,29,0),"-")</f>
        <v>-</v>
      </c>
      <c r="AD273" s="2" t="str">
        <f>IFERROR(VLOOKUP(A273,'[1]For Report Q-2 '!$A$2:$AH$3476,30,0),"-")</f>
        <v>-</v>
      </c>
      <c r="AE273" s="1" t="str">
        <f>IFERROR(VLOOKUP(A273,'[1]For Report Q-2 '!$A$2:$AH$3476,31,0),"-")</f>
        <v>-</v>
      </c>
      <c r="AF273" s="1" t="str">
        <f>IFERROR(VLOOKUP(A273,'[1]For Report Q-2 '!$A$2:$AH$3476,32,0),"-")</f>
        <v>-</v>
      </c>
      <c r="AG273" s="2" t="str">
        <f>IFERROR(VLOOKUP(A273,'[1]For Report Q-2 '!$A$2:$AH$3476,33,0),"-")</f>
        <v>-</v>
      </c>
      <c r="AH273" s="1" t="str">
        <f t="shared" si="4"/>
        <v>--</v>
      </c>
      <c r="AI273" t="e">
        <v>#N/A</v>
      </c>
      <c r="AJ273" t="e">
        <v>#N/A</v>
      </c>
      <c r="AK273" t="e">
        <v>#N/A</v>
      </c>
    </row>
    <row r="274" spans="1:37" x14ac:dyDescent="0.25">
      <c r="A274" s="15">
        <v>229318</v>
      </c>
      <c r="B274" s="15" t="s">
        <v>121</v>
      </c>
      <c r="C274" s="16">
        <v>44264</v>
      </c>
      <c r="D274" s="15" t="s">
        <v>40</v>
      </c>
      <c r="E274" s="1" t="s">
        <v>57</v>
      </c>
      <c r="F274" s="15" t="s">
        <v>30</v>
      </c>
      <c r="G274" s="1" t="s">
        <v>40</v>
      </c>
      <c r="H274" s="17">
        <v>2999</v>
      </c>
      <c r="I274" s="18">
        <v>2.9989999999999999E-2</v>
      </c>
      <c r="J274" s="1">
        <v>207799</v>
      </c>
      <c r="K274" s="1" t="s">
        <v>121</v>
      </c>
      <c r="L274" s="19">
        <v>42540</v>
      </c>
      <c r="M274" s="1" t="s">
        <v>31</v>
      </c>
      <c r="N274" s="1" t="s">
        <v>57</v>
      </c>
      <c r="O274" s="1" t="s">
        <v>50</v>
      </c>
      <c r="P274" s="20">
        <v>207799</v>
      </c>
      <c r="Q274" s="1" t="s">
        <v>42</v>
      </c>
      <c r="R274" s="1" t="s">
        <v>16</v>
      </c>
      <c r="S274" s="1" t="s">
        <v>43</v>
      </c>
      <c r="T274" s="18">
        <f>IFERROR(VLOOKUP(A274,'[1]For Report Q-2 '!$A$2:$T$3476,20,0),"-")</f>
        <v>2.9989999999999999E-2</v>
      </c>
      <c r="U274" s="55">
        <f>IFERROR(VLOOKUP(A274,'[1]For Report Q-2 '!$A$2:$U$3476,21,0),"-")</f>
        <v>0</v>
      </c>
      <c r="V274" s="2" t="str">
        <f>IFERROR(VLOOKUP(A274,'[1]For Report Q-2 '!$A$2:$V$3476,22,0),"-")</f>
        <v>-</v>
      </c>
      <c r="W274" s="1">
        <f>IFERROR(VLOOKUP(A274,'[1]For Report Q-2 '!$A$2:$W$3476,23,0),"-")</f>
        <v>0</v>
      </c>
      <c r="X274" s="1"/>
      <c r="Y274" s="1"/>
      <c r="Z274" s="2" t="str">
        <f>IFERROR(VLOOKUP(A274,'[1]For Report Q-2 '!$A$2:$Z$3476,26,0),"-")</f>
        <v>-</v>
      </c>
      <c r="AA274" s="1" t="str">
        <f>IFERROR(VLOOKUP(A274,'[1]For Report Q-2 '!$A$2:$AH$3476,27,0),"-")</f>
        <v>-</v>
      </c>
      <c r="AB274" s="1" t="str">
        <f>IFERROR(VLOOKUP(A274,'[1]For Report Q-2 '!$A$2:$AH$3476,28,0),"-")</f>
        <v>-</v>
      </c>
      <c r="AC274" s="2" t="str">
        <f>IFERROR(VLOOKUP(A274,'[1]For Report Q-2 '!$A$2:$AH$3476,29,0),"-")</f>
        <v>-</v>
      </c>
      <c r="AD274" s="2" t="str">
        <f>IFERROR(VLOOKUP(A274,'[1]For Report Q-2 '!$A$2:$AH$3476,30,0),"-")</f>
        <v>-</v>
      </c>
      <c r="AE274" s="1" t="str">
        <f>IFERROR(VLOOKUP(A274,'[1]For Report Q-2 '!$A$2:$AH$3476,31,0),"-")</f>
        <v>-</v>
      </c>
      <c r="AF274" s="1" t="str">
        <f>IFERROR(VLOOKUP(A274,'[1]For Report Q-2 '!$A$2:$AH$3476,32,0),"-")</f>
        <v>-</v>
      </c>
      <c r="AG274" s="2" t="str">
        <f>IFERROR(VLOOKUP(A274,'[1]For Report Q-2 '!$A$2:$AH$3476,33,0),"-")</f>
        <v>-</v>
      </c>
      <c r="AH274" s="1" t="str">
        <f t="shared" si="4"/>
        <v>--</v>
      </c>
      <c r="AI274" t="e">
        <v>#N/A</v>
      </c>
      <c r="AJ274" t="e">
        <v>#N/A</v>
      </c>
      <c r="AK274" t="e">
        <v>#N/A</v>
      </c>
    </row>
    <row r="275" spans="1:37" x14ac:dyDescent="0.25">
      <c r="A275" s="15">
        <v>2336169</v>
      </c>
      <c r="B275" s="15" t="s">
        <v>122</v>
      </c>
      <c r="C275" s="16">
        <v>44943</v>
      </c>
      <c r="D275" s="15" t="s">
        <v>40</v>
      </c>
      <c r="E275" s="1" t="s">
        <v>57</v>
      </c>
      <c r="F275" s="15" t="s">
        <v>30</v>
      </c>
      <c r="G275" s="1" t="s">
        <v>40</v>
      </c>
      <c r="H275" s="17">
        <v>2999</v>
      </c>
      <c r="I275" s="18">
        <v>2.9989999999999999E-2</v>
      </c>
      <c r="J275" s="1">
        <v>207799</v>
      </c>
      <c r="K275" s="1" t="s">
        <v>121</v>
      </c>
      <c r="L275" s="19">
        <v>42540</v>
      </c>
      <c r="M275" s="1" t="s">
        <v>31</v>
      </c>
      <c r="N275" s="1" t="s">
        <v>57</v>
      </c>
      <c r="O275" s="1" t="s">
        <v>50</v>
      </c>
      <c r="P275" s="20">
        <v>207799</v>
      </c>
      <c r="Q275" s="1" t="s">
        <v>42</v>
      </c>
      <c r="R275" s="1" t="s">
        <v>16</v>
      </c>
      <c r="S275" s="1" t="s">
        <v>43</v>
      </c>
      <c r="T275" s="18">
        <f>IFERROR(VLOOKUP(A275,'[1]For Report Q-2 '!$A$2:$T$3476,20,0),"-")</f>
        <v>2.9989999999999999E-2</v>
      </c>
      <c r="U275" s="55">
        <f>IFERROR(VLOOKUP(A275,'[1]For Report Q-2 '!$A$2:$U$3476,21,0),"-")</f>
        <v>0</v>
      </c>
      <c r="V275" s="2" t="str">
        <f>IFERROR(VLOOKUP(A275,'[1]For Report Q-2 '!$A$2:$V$3476,22,0),"-")</f>
        <v>-</v>
      </c>
      <c r="W275" s="1">
        <f>IFERROR(VLOOKUP(A275,'[1]For Report Q-2 '!$A$2:$W$3476,23,0),"-")</f>
        <v>0</v>
      </c>
      <c r="X275" s="1"/>
      <c r="Y275" s="1"/>
      <c r="Z275" s="2" t="str">
        <f>IFERROR(VLOOKUP(A275,'[1]For Report Q-2 '!$A$2:$Z$3476,26,0),"-")</f>
        <v>-</v>
      </c>
      <c r="AA275" s="1" t="str">
        <f>IFERROR(VLOOKUP(A275,'[1]For Report Q-2 '!$A$2:$AH$3476,27,0),"-")</f>
        <v>-</v>
      </c>
      <c r="AB275" s="1" t="str">
        <f>IFERROR(VLOOKUP(A275,'[1]For Report Q-2 '!$A$2:$AH$3476,28,0),"-")</f>
        <v>-</v>
      </c>
      <c r="AC275" s="2" t="str">
        <f>IFERROR(VLOOKUP(A275,'[1]For Report Q-2 '!$A$2:$AH$3476,29,0),"-")</f>
        <v>-</v>
      </c>
      <c r="AD275" s="2" t="str">
        <f>IFERROR(VLOOKUP(A275,'[1]For Report Q-2 '!$A$2:$AH$3476,30,0),"-")</f>
        <v>-</v>
      </c>
      <c r="AE275" s="1" t="str">
        <f>IFERROR(VLOOKUP(A275,'[1]For Report Q-2 '!$A$2:$AH$3476,31,0),"-")</f>
        <v>-</v>
      </c>
      <c r="AF275" s="1" t="str">
        <f>IFERROR(VLOOKUP(A275,'[1]For Report Q-2 '!$A$2:$AH$3476,32,0),"-")</f>
        <v>-</v>
      </c>
      <c r="AG275" s="2" t="str">
        <f>IFERROR(VLOOKUP(A275,'[1]For Report Q-2 '!$A$2:$AH$3476,33,0),"-")</f>
        <v>-</v>
      </c>
      <c r="AH275" s="1" t="str">
        <f t="shared" si="4"/>
        <v>--</v>
      </c>
      <c r="AI275" t="e">
        <v>#N/A</v>
      </c>
      <c r="AJ275" t="e">
        <v>#N/A</v>
      </c>
      <c r="AK275" t="e">
        <v>#N/A</v>
      </c>
    </row>
    <row r="276" spans="1:37" x14ac:dyDescent="0.25">
      <c r="A276" s="15">
        <v>2336183</v>
      </c>
      <c r="B276" s="15" t="s">
        <v>121</v>
      </c>
      <c r="C276" s="16">
        <v>44943</v>
      </c>
      <c r="D276" s="15" t="s">
        <v>40</v>
      </c>
      <c r="E276" s="1" t="s">
        <v>57</v>
      </c>
      <c r="F276" s="15" t="s">
        <v>30</v>
      </c>
      <c r="G276" s="1" t="s">
        <v>40</v>
      </c>
      <c r="H276" s="17">
        <v>2999</v>
      </c>
      <c r="I276" s="18">
        <v>2.9989999999999999E-2</v>
      </c>
      <c r="J276" s="1">
        <v>207799</v>
      </c>
      <c r="K276" s="1" t="s">
        <v>121</v>
      </c>
      <c r="L276" s="19">
        <v>42540</v>
      </c>
      <c r="M276" s="1" t="s">
        <v>31</v>
      </c>
      <c r="N276" s="1" t="s">
        <v>57</v>
      </c>
      <c r="O276" s="1" t="s">
        <v>50</v>
      </c>
      <c r="P276" s="20">
        <v>207799</v>
      </c>
      <c r="Q276" s="1" t="s">
        <v>42</v>
      </c>
      <c r="R276" s="1" t="s">
        <v>16</v>
      </c>
      <c r="S276" s="1" t="s">
        <v>43</v>
      </c>
      <c r="T276" s="18">
        <f>IFERROR(VLOOKUP(A276,'[1]For Report Q-2 '!$A$2:$T$3476,20,0),"-")</f>
        <v>2.9989999999999999E-2</v>
      </c>
      <c r="U276" s="55">
        <f>IFERROR(VLOOKUP(A276,'[1]For Report Q-2 '!$A$2:$U$3476,21,0),"-")</f>
        <v>0</v>
      </c>
      <c r="V276" s="2" t="str">
        <f>IFERROR(VLOOKUP(A276,'[1]For Report Q-2 '!$A$2:$V$3476,22,0),"-")</f>
        <v>-</v>
      </c>
      <c r="W276" s="1">
        <f>IFERROR(VLOOKUP(A276,'[1]For Report Q-2 '!$A$2:$W$3476,23,0),"-")</f>
        <v>0</v>
      </c>
      <c r="X276" s="1"/>
      <c r="Y276" s="1"/>
      <c r="Z276" s="2" t="str">
        <f>IFERROR(VLOOKUP(A276,'[1]For Report Q-2 '!$A$2:$Z$3476,26,0),"-")</f>
        <v>-</v>
      </c>
      <c r="AA276" s="1" t="str">
        <f>IFERROR(VLOOKUP(A276,'[1]For Report Q-2 '!$A$2:$AH$3476,27,0),"-")</f>
        <v>-</v>
      </c>
      <c r="AB276" s="1" t="str">
        <f>IFERROR(VLOOKUP(A276,'[1]For Report Q-2 '!$A$2:$AH$3476,28,0),"-")</f>
        <v>-</v>
      </c>
      <c r="AC276" s="2" t="str">
        <f>IFERROR(VLOOKUP(A276,'[1]For Report Q-2 '!$A$2:$AH$3476,29,0),"-")</f>
        <v>-</v>
      </c>
      <c r="AD276" s="2" t="str">
        <f>IFERROR(VLOOKUP(A276,'[1]For Report Q-2 '!$A$2:$AH$3476,30,0),"-")</f>
        <v>-</v>
      </c>
      <c r="AE276" s="1" t="str">
        <f>IFERROR(VLOOKUP(A276,'[1]For Report Q-2 '!$A$2:$AH$3476,31,0),"-")</f>
        <v>-</v>
      </c>
      <c r="AF276" s="1" t="str">
        <f>IFERROR(VLOOKUP(A276,'[1]For Report Q-2 '!$A$2:$AH$3476,32,0),"-")</f>
        <v>-</v>
      </c>
      <c r="AG276" s="2" t="str">
        <f>IFERROR(VLOOKUP(A276,'[1]For Report Q-2 '!$A$2:$AH$3476,33,0),"-")</f>
        <v>-</v>
      </c>
      <c r="AH276" s="1" t="str">
        <f t="shared" si="4"/>
        <v>--</v>
      </c>
      <c r="AI276" t="e">
        <v>#N/A</v>
      </c>
      <c r="AJ276" t="e">
        <v>#N/A</v>
      </c>
      <c r="AK276" t="e">
        <v>#N/A</v>
      </c>
    </row>
    <row r="277" spans="1:37" x14ac:dyDescent="0.25">
      <c r="A277" s="15">
        <v>9019212</v>
      </c>
      <c r="B277" s="15" t="s">
        <v>123</v>
      </c>
      <c r="C277" s="16">
        <v>42132</v>
      </c>
      <c r="D277" s="15" t="s">
        <v>40</v>
      </c>
      <c r="E277" s="1" t="s">
        <v>45</v>
      </c>
      <c r="F277" s="15" t="s">
        <v>46</v>
      </c>
      <c r="G277" s="1" t="s">
        <v>40</v>
      </c>
      <c r="H277" s="17">
        <v>12000</v>
      </c>
      <c r="I277" s="18">
        <v>0.12</v>
      </c>
      <c r="J277" s="1">
        <v>207799</v>
      </c>
      <c r="K277" s="1" t="s">
        <v>121</v>
      </c>
      <c r="L277" s="19">
        <v>42540</v>
      </c>
      <c r="M277" s="1" t="s">
        <v>31</v>
      </c>
      <c r="N277" s="1" t="s">
        <v>47</v>
      </c>
      <c r="O277" s="1" t="s">
        <v>50</v>
      </c>
      <c r="P277" s="20">
        <v>207799</v>
      </c>
      <c r="Q277" s="1" t="s">
        <v>42</v>
      </c>
      <c r="R277" s="1" t="s">
        <v>16</v>
      </c>
      <c r="S277" s="1" t="s">
        <v>43</v>
      </c>
      <c r="T277" s="18">
        <f>IFERROR(VLOOKUP(A277,'[1]For Report Q-2 '!$A$2:$T$3476,20,0),"-")</f>
        <v>0.12</v>
      </c>
      <c r="U277" s="55">
        <f>IFERROR(VLOOKUP(A277,'[1]For Report Q-2 '!$A$2:$U$3476,21,0),"-")</f>
        <v>0</v>
      </c>
      <c r="V277" s="2" t="str">
        <f>IFERROR(VLOOKUP(A277,'[1]For Report Q-2 '!$A$2:$V$3476,22,0),"-")</f>
        <v>-</v>
      </c>
      <c r="W277" s="1">
        <f>IFERROR(VLOOKUP(A277,'[1]For Report Q-2 '!$A$2:$W$3476,23,0),"-")</f>
        <v>0</v>
      </c>
      <c r="X277" s="1"/>
      <c r="Y277" s="1"/>
      <c r="Z277" s="2" t="str">
        <f>IFERROR(VLOOKUP(A277,'[1]For Report Q-2 '!$A$2:$Z$3476,26,0),"-")</f>
        <v>-</v>
      </c>
      <c r="AA277" s="1" t="str">
        <f>IFERROR(VLOOKUP(A277,'[1]For Report Q-2 '!$A$2:$AH$3476,27,0),"-")</f>
        <v>-</v>
      </c>
      <c r="AB277" s="1" t="str">
        <f>IFERROR(VLOOKUP(A277,'[1]For Report Q-2 '!$A$2:$AH$3476,28,0),"-")</f>
        <v>-</v>
      </c>
      <c r="AC277" s="2" t="str">
        <f>IFERROR(VLOOKUP(A277,'[1]For Report Q-2 '!$A$2:$AH$3476,29,0),"-")</f>
        <v>-</v>
      </c>
      <c r="AD277" s="2" t="str">
        <f>IFERROR(VLOOKUP(A277,'[1]For Report Q-2 '!$A$2:$AH$3476,30,0),"-")</f>
        <v>-</v>
      </c>
      <c r="AE277" s="1" t="str">
        <f>IFERROR(VLOOKUP(A277,'[1]For Report Q-2 '!$A$2:$AH$3476,31,0),"-")</f>
        <v>-</v>
      </c>
      <c r="AF277" s="1" t="str">
        <f>IFERROR(VLOOKUP(A277,'[1]For Report Q-2 '!$A$2:$AH$3476,32,0),"-")</f>
        <v>-</v>
      </c>
      <c r="AG277" s="2" t="str">
        <f>IFERROR(VLOOKUP(A277,'[1]For Report Q-2 '!$A$2:$AH$3476,33,0),"-")</f>
        <v>-</v>
      </c>
      <c r="AH277" s="1" t="str">
        <f t="shared" si="4"/>
        <v>--</v>
      </c>
      <c r="AI277" t="e">
        <v>#N/A</v>
      </c>
      <c r="AJ277" t="e">
        <v>#N/A</v>
      </c>
      <c r="AK277" t="e">
        <v>#N/A</v>
      </c>
    </row>
    <row r="278" spans="1:37" x14ac:dyDescent="0.25">
      <c r="A278" s="15">
        <v>208315</v>
      </c>
      <c r="B278" s="15" t="s">
        <v>124</v>
      </c>
      <c r="C278" s="16">
        <v>43644</v>
      </c>
      <c r="D278" s="15" t="s">
        <v>40</v>
      </c>
      <c r="E278" s="1" t="s">
        <v>57</v>
      </c>
      <c r="F278" s="15" t="s">
        <v>30</v>
      </c>
      <c r="G278" s="1" t="s">
        <v>40</v>
      </c>
      <c r="H278" s="17">
        <v>1999</v>
      </c>
      <c r="I278" s="18">
        <v>1.9990000000000001E-2</v>
      </c>
      <c r="J278" s="1">
        <v>208315</v>
      </c>
      <c r="K278" s="1" t="s">
        <v>124</v>
      </c>
      <c r="L278" s="19">
        <v>42212</v>
      </c>
      <c r="M278" s="1" t="s">
        <v>31</v>
      </c>
      <c r="N278" s="1" t="s">
        <v>57</v>
      </c>
      <c r="O278" s="1" t="s">
        <v>50</v>
      </c>
      <c r="P278" s="20">
        <v>208315</v>
      </c>
      <c r="Q278" s="1" t="s">
        <v>60</v>
      </c>
      <c r="R278" s="1" t="s">
        <v>16</v>
      </c>
      <c r="S278" s="1" t="s">
        <v>43</v>
      </c>
      <c r="T278" s="18">
        <f>IFERROR(VLOOKUP(A278,'[1]For Report Q-2 '!$A$2:$T$3476,20,0),"-")</f>
        <v>1.9990000000000001E-2</v>
      </c>
      <c r="U278" s="55">
        <f>IFERROR(VLOOKUP(A278,'[1]For Report Q-2 '!$A$2:$U$3476,21,0),"-")</f>
        <v>0</v>
      </c>
      <c r="V278" s="2" t="str">
        <f>IFERROR(VLOOKUP(A278,'[1]For Report Q-2 '!$A$2:$V$3476,22,0),"-")</f>
        <v>-</v>
      </c>
      <c r="W278" s="1">
        <f>IFERROR(VLOOKUP(A278,'[1]For Report Q-2 '!$A$2:$W$3476,23,0),"-")</f>
        <v>0</v>
      </c>
      <c r="X278" s="1"/>
      <c r="Y278" s="1"/>
      <c r="Z278" s="2" t="str">
        <f>IFERROR(VLOOKUP(A278,'[1]For Report Q-2 '!$A$2:$Z$3476,26,0),"-")</f>
        <v>-</v>
      </c>
      <c r="AA278" s="1" t="str">
        <f>IFERROR(VLOOKUP(A278,'[1]For Report Q-2 '!$A$2:$AH$3476,27,0),"-")</f>
        <v>-</v>
      </c>
      <c r="AB278" s="1" t="str">
        <f>IFERROR(VLOOKUP(A278,'[1]For Report Q-2 '!$A$2:$AH$3476,28,0),"-")</f>
        <v>-</v>
      </c>
      <c r="AC278" s="2" t="str">
        <f>IFERROR(VLOOKUP(A278,'[1]For Report Q-2 '!$A$2:$AH$3476,29,0),"-")</f>
        <v>-</v>
      </c>
      <c r="AD278" s="2" t="str">
        <f>IFERROR(VLOOKUP(A278,'[1]For Report Q-2 '!$A$2:$AH$3476,30,0),"-")</f>
        <v>-</v>
      </c>
      <c r="AE278" s="1" t="str">
        <f>IFERROR(VLOOKUP(A278,'[1]For Report Q-2 '!$A$2:$AH$3476,31,0),"-")</f>
        <v>-</v>
      </c>
      <c r="AF278" s="1" t="str">
        <f>IFERROR(VLOOKUP(A278,'[1]For Report Q-2 '!$A$2:$AH$3476,32,0),"-")</f>
        <v>-</v>
      </c>
      <c r="AG278" s="2" t="str">
        <f>IFERROR(VLOOKUP(A278,'[1]For Report Q-2 '!$A$2:$AH$3476,33,0),"-")</f>
        <v>-</v>
      </c>
      <c r="AH278" s="1" t="str">
        <f t="shared" si="4"/>
        <v>--</v>
      </c>
      <c r="AI278" t="e">
        <v>#N/A</v>
      </c>
      <c r="AJ278" t="e">
        <v>#N/A</v>
      </c>
      <c r="AK278" t="e">
        <v>#N/A</v>
      </c>
    </row>
    <row r="279" spans="1:37" x14ac:dyDescent="0.25">
      <c r="A279" s="15">
        <v>2347903</v>
      </c>
      <c r="B279" s="15" t="s">
        <v>124</v>
      </c>
      <c r="C279" s="16">
        <v>45768</v>
      </c>
      <c r="D279" s="15" t="s">
        <v>40</v>
      </c>
      <c r="E279" s="1" t="s">
        <v>29</v>
      </c>
      <c r="F279" s="15" t="s">
        <v>30</v>
      </c>
      <c r="G279" s="1" t="s">
        <v>40</v>
      </c>
      <c r="H279" s="17">
        <v>7713</v>
      </c>
      <c r="I279" s="18">
        <v>7.7130000000000004E-2</v>
      </c>
      <c r="J279" s="1">
        <v>208315</v>
      </c>
      <c r="K279" s="1" t="s">
        <v>124</v>
      </c>
      <c r="L279" s="19">
        <v>42212</v>
      </c>
      <c r="M279" s="1" t="s">
        <v>31</v>
      </c>
      <c r="N279" s="1" t="s">
        <v>29</v>
      </c>
      <c r="O279" s="1" t="s">
        <v>50</v>
      </c>
      <c r="P279" s="20">
        <v>208315</v>
      </c>
      <c r="Q279" s="1" t="s">
        <v>60</v>
      </c>
      <c r="R279" s="1" t="s">
        <v>16</v>
      </c>
      <c r="S279" s="1" t="s">
        <v>43</v>
      </c>
      <c r="T279" s="18">
        <f>IFERROR(VLOOKUP(A279,'[1]For Report Q-2 '!$A$2:$T$3476,20,0),"-")</f>
        <v>7.7130000000000004E-2</v>
      </c>
      <c r="U279" s="55">
        <f>IFERROR(VLOOKUP(A279,'[1]For Report Q-2 '!$A$2:$U$3476,21,0),"-")</f>
        <v>0</v>
      </c>
      <c r="V279" s="2" t="str">
        <f>IFERROR(VLOOKUP(A279,'[1]For Report Q-2 '!$A$2:$V$3476,22,0),"-")</f>
        <v>-</v>
      </c>
      <c r="W279" s="1">
        <f>IFERROR(VLOOKUP(A279,'[1]For Report Q-2 '!$A$2:$W$3476,23,0),"-")</f>
        <v>0</v>
      </c>
      <c r="X279" s="1"/>
      <c r="Y279" s="1"/>
      <c r="Z279" s="2" t="str">
        <f>IFERROR(VLOOKUP(A279,'[1]For Report Q-2 '!$A$2:$Z$3476,26,0),"-")</f>
        <v>-</v>
      </c>
      <c r="AA279" s="1" t="str">
        <f>IFERROR(VLOOKUP(A279,'[1]For Report Q-2 '!$A$2:$AH$3476,27,0),"-")</f>
        <v>-</v>
      </c>
      <c r="AB279" s="1" t="str">
        <f>IFERROR(VLOOKUP(A279,'[1]For Report Q-2 '!$A$2:$AH$3476,28,0),"-")</f>
        <v>-</v>
      </c>
      <c r="AC279" s="2" t="str">
        <f>IFERROR(VLOOKUP(A279,'[1]For Report Q-2 '!$A$2:$AH$3476,29,0),"-")</f>
        <v>-</v>
      </c>
      <c r="AD279" s="2" t="str">
        <f>IFERROR(VLOOKUP(A279,'[1]For Report Q-2 '!$A$2:$AH$3476,30,0),"-")</f>
        <v>-</v>
      </c>
      <c r="AE279" s="1" t="str">
        <f>IFERROR(VLOOKUP(A279,'[1]For Report Q-2 '!$A$2:$AH$3476,31,0),"-")</f>
        <v>-</v>
      </c>
      <c r="AF279" s="1" t="str">
        <f>IFERROR(VLOOKUP(A279,'[1]For Report Q-2 '!$A$2:$AH$3476,32,0),"-")</f>
        <v>-</v>
      </c>
      <c r="AG279" s="2" t="str">
        <f>IFERROR(VLOOKUP(A279,'[1]For Report Q-2 '!$A$2:$AH$3476,33,0),"-")</f>
        <v>-</v>
      </c>
      <c r="AH279" s="1" t="str">
        <f t="shared" si="4"/>
        <v>--</v>
      </c>
      <c r="AI279" t="e">
        <v>#N/A</v>
      </c>
      <c r="AJ279" t="e">
        <v>#N/A</v>
      </c>
      <c r="AK279" t="e">
        <v>#N/A</v>
      </c>
    </row>
    <row r="280" spans="1:37" x14ac:dyDescent="0.25">
      <c r="A280" s="15">
        <v>9095504</v>
      </c>
      <c r="B280" s="15" t="s">
        <v>124</v>
      </c>
      <c r="C280" s="16">
        <v>44705</v>
      </c>
      <c r="D280" s="15" t="s">
        <v>40</v>
      </c>
      <c r="E280" s="1" t="s">
        <v>45</v>
      </c>
      <c r="F280" s="15" t="s">
        <v>46</v>
      </c>
      <c r="G280" s="1" t="s">
        <v>40</v>
      </c>
      <c r="H280" s="17">
        <v>32500</v>
      </c>
      <c r="I280" s="18">
        <v>0.32500000000000001</v>
      </c>
      <c r="J280" s="1">
        <v>208315</v>
      </c>
      <c r="K280" s="1" t="s">
        <v>124</v>
      </c>
      <c r="L280" s="19">
        <v>42212</v>
      </c>
      <c r="M280" s="1" t="s">
        <v>31</v>
      </c>
      <c r="N280" s="1" t="s">
        <v>47</v>
      </c>
      <c r="O280" s="1" t="s">
        <v>50</v>
      </c>
      <c r="P280" s="20">
        <v>208315</v>
      </c>
      <c r="Q280" s="1" t="s">
        <v>60</v>
      </c>
      <c r="R280" s="1" t="s">
        <v>16</v>
      </c>
      <c r="S280" s="1" t="s">
        <v>43</v>
      </c>
      <c r="T280" s="18">
        <f>IFERROR(VLOOKUP(A280,'[1]For Report Q-2 '!$A$2:$T$3476,20,0),"-")</f>
        <v>0.32500000000000001</v>
      </c>
      <c r="U280" s="55">
        <f>IFERROR(VLOOKUP(A280,'[1]For Report Q-2 '!$A$2:$U$3476,21,0),"-")</f>
        <v>0</v>
      </c>
      <c r="V280" s="2" t="str">
        <f>IFERROR(VLOOKUP(A280,'[1]For Report Q-2 '!$A$2:$V$3476,22,0),"-")</f>
        <v>-</v>
      </c>
      <c r="W280" s="1">
        <f>IFERROR(VLOOKUP(A280,'[1]For Report Q-2 '!$A$2:$W$3476,23,0),"-")</f>
        <v>0</v>
      </c>
      <c r="X280" s="1"/>
      <c r="Y280" s="1"/>
      <c r="Z280" s="2" t="str">
        <f>IFERROR(VLOOKUP(A280,'[1]For Report Q-2 '!$A$2:$Z$3476,26,0),"-")</f>
        <v>-</v>
      </c>
      <c r="AA280" s="1" t="str">
        <f>IFERROR(VLOOKUP(A280,'[1]For Report Q-2 '!$A$2:$AH$3476,27,0),"-")</f>
        <v>-</v>
      </c>
      <c r="AB280" s="1" t="str">
        <f>IFERROR(VLOOKUP(A280,'[1]For Report Q-2 '!$A$2:$AH$3476,28,0),"-")</f>
        <v>-</v>
      </c>
      <c r="AC280" s="2" t="str">
        <f>IFERROR(VLOOKUP(A280,'[1]For Report Q-2 '!$A$2:$AH$3476,29,0),"-")</f>
        <v>-</v>
      </c>
      <c r="AD280" s="2" t="str">
        <f>IFERROR(VLOOKUP(A280,'[1]For Report Q-2 '!$A$2:$AH$3476,30,0),"-")</f>
        <v>-</v>
      </c>
      <c r="AE280" s="1" t="str">
        <f>IFERROR(VLOOKUP(A280,'[1]For Report Q-2 '!$A$2:$AH$3476,31,0),"-")</f>
        <v>-</v>
      </c>
      <c r="AF280" s="1" t="str">
        <f>IFERROR(VLOOKUP(A280,'[1]For Report Q-2 '!$A$2:$AH$3476,32,0),"-")</f>
        <v>-</v>
      </c>
      <c r="AG280" s="2" t="str">
        <f>IFERROR(VLOOKUP(A280,'[1]For Report Q-2 '!$A$2:$AH$3476,33,0),"-")</f>
        <v>-</v>
      </c>
      <c r="AH280" s="1" t="str">
        <f t="shared" si="4"/>
        <v>--</v>
      </c>
      <c r="AI280" t="e">
        <v>#N/A</v>
      </c>
      <c r="AJ280" t="e">
        <v>#N/A</v>
      </c>
      <c r="AK280" t="e">
        <v>#N/A</v>
      </c>
    </row>
    <row r="281" spans="1:37" x14ac:dyDescent="0.25">
      <c r="A281" s="15">
        <v>208316</v>
      </c>
      <c r="B281" s="15" t="s">
        <v>125</v>
      </c>
      <c r="C281" s="16">
        <v>43645</v>
      </c>
      <c r="D281" s="15" t="s">
        <v>40</v>
      </c>
      <c r="E281" s="1" t="s">
        <v>57</v>
      </c>
      <c r="F281" s="15" t="s">
        <v>30</v>
      </c>
      <c r="G281" s="1" t="s">
        <v>40</v>
      </c>
      <c r="H281" s="17">
        <v>1600</v>
      </c>
      <c r="I281" s="18">
        <v>1.6E-2</v>
      </c>
      <c r="J281" s="1">
        <v>208316</v>
      </c>
      <c r="K281" s="1" t="s">
        <v>125</v>
      </c>
      <c r="L281" s="19">
        <v>35766.666666666664</v>
      </c>
      <c r="M281" s="1" t="s">
        <v>31</v>
      </c>
      <c r="N281" s="1" t="s">
        <v>57</v>
      </c>
      <c r="O281" s="1" t="s">
        <v>41</v>
      </c>
      <c r="P281" s="20">
        <v>208316</v>
      </c>
      <c r="Q281" s="1" t="s">
        <v>99</v>
      </c>
      <c r="R281" s="1" t="s">
        <v>16</v>
      </c>
      <c r="S281" s="1" t="s">
        <v>100</v>
      </c>
      <c r="T281" s="18">
        <f>IFERROR(VLOOKUP(A281,'[1]For Report Q-2 '!$A$2:$T$3476,20,0),"-")</f>
        <v>1.6E-2</v>
      </c>
      <c r="U281" s="55">
        <f>IFERROR(VLOOKUP(A281,'[1]For Report Q-2 '!$A$2:$U$3476,21,0),"-")</f>
        <v>0</v>
      </c>
      <c r="V281" s="2" t="str">
        <f>IFERROR(VLOOKUP(A281,'[1]For Report Q-2 '!$A$2:$V$3476,22,0),"-")</f>
        <v>-</v>
      </c>
      <c r="W281" s="1">
        <f>IFERROR(VLOOKUP(A281,'[1]For Report Q-2 '!$A$2:$W$3476,23,0),"-")</f>
        <v>0</v>
      </c>
      <c r="X281" s="1"/>
      <c r="Y281" s="1"/>
      <c r="Z281" s="2" t="str">
        <f>IFERROR(VLOOKUP(A281,'[1]For Report Q-2 '!$A$2:$Z$3476,26,0),"-")</f>
        <v>-</v>
      </c>
      <c r="AA281" s="1" t="str">
        <f>IFERROR(VLOOKUP(A281,'[1]For Report Q-2 '!$A$2:$AH$3476,27,0),"-")</f>
        <v>-</v>
      </c>
      <c r="AB281" s="1" t="str">
        <f>IFERROR(VLOOKUP(A281,'[1]For Report Q-2 '!$A$2:$AH$3476,28,0),"-")</f>
        <v>-</v>
      </c>
      <c r="AC281" s="2" t="str">
        <f>IFERROR(VLOOKUP(A281,'[1]For Report Q-2 '!$A$2:$AH$3476,29,0),"-")</f>
        <v>-</v>
      </c>
      <c r="AD281" s="2" t="str">
        <f>IFERROR(VLOOKUP(A281,'[1]For Report Q-2 '!$A$2:$AH$3476,30,0),"-")</f>
        <v>-</v>
      </c>
      <c r="AE281" s="1" t="str">
        <f>IFERROR(VLOOKUP(A281,'[1]For Report Q-2 '!$A$2:$AH$3476,31,0),"-")</f>
        <v>-</v>
      </c>
      <c r="AF281" s="1" t="str">
        <f>IFERROR(VLOOKUP(A281,'[1]For Report Q-2 '!$A$2:$AH$3476,32,0),"-")</f>
        <v>-</v>
      </c>
      <c r="AG281" s="2" t="str">
        <f>IFERROR(VLOOKUP(A281,'[1]For Report Q-2 '!$A$2:$AH$3476,33,0),"-")</f>
        <v>-</v>
      </c>
      <c r="AH281" s="1" t="str">
        <f t="shared" si="4"/>
        <v>--</v>
      </c>
      <c r="AI281" t="e">
        <v>#N/A</v>
      </c>
      <c r="AJ281" t="e">
        <v>#N/A</v>
      </c>
      <c r="AK281" t="e">
        <v>#N/A</v>
      </c>
    </row>
    <row r="282" spans="1:37" x14ac:dyDescent="0.25">
      <c r="A282" s="15">
        <v>9096523</v>
      </c>
      <c r="B282" s="15" t="s">
        <v>125</v>
      </c>
      <c r="C282" s="16">
        <v>44757</v>
      </c>
      <c r="D282" s="15" t="s">
        <v>83</v>
      </c>
      <c r="E282" s="1" t="s">
        <v>45</v>
      </c>
      <c r="F282" s="15" t="s">
        <v>46</v>
      </c>
      <c r="G282" s="1" t="s">
        <v>83</v>
      </c>
      <c r="H282" s="17">
        <v>34166.666666666664</v>
      </c>
      <c r="I282" s="18">
        <v>0.34166666666666662</v>
      </c>
      <c r="J282" s="1">
        <v>208316</v>
      </c>
      <c r="K282" s="1" t="s">
        <v>125</v>
      </c>
      <c r="L282" s="19">
        <v>35766.666666666664</v>
      </c>
      <c r="M282" s="1" t="s">
        <v>31</v>
      </c>
      <c r="N282" s="1" t="s">
        <v>47</v>
      </c>
      <c r="O282" s="1" t="s">
        <v>84</v>
      </c>
      <c r="P282" s="20">
        <v>208316</v>
      </c>
      <c r="Q282" s="1" t="s">
        <v>99</v>
      </c>
      <c r="R282" s="1" t="s">
        <v>16</v>
      </c>
      <c r="S282" s="1" t="s">
        <v>100</v>
      </c>
      <c r="T282" s="18">
        <f>IFERROR(VLOOKUP(A282,'[1]For Report Q-2 '!$A$2:$T$3476,20,0),"-")</f>
        <v>0.34166666666666662</v>
      </c>
      <c r="U282" s="55">
        <f>IFERROR(VLOOKUP(A282,'[1]For Report Q-2 '!$A$2:$U$3476,21,0),"-")</f>
        <v>0</v>
      </c>
      <c r="V282" s="2" t="str">
        <f>IFERROR(VLOOKUP(A282,'[1]For Report Q-2 '!$A$2:$V$3476,22,0),"-")</f>
        <v>-</v>
      </c>
      <c r="W282" s="1">
        <f>IFERROR(VLOOKUP(A282,'[1]For Report Q-2 '!$A$2:$W$3476,23,0),"-")</f>
        <v>0</v>
      </c>
      <c r="X282" s="1"/>
      <c r="Y282" s="1"/>
      <c r="Z282" s="2" t="str">
        <f>IFERROR(VLOOKUP(A282,'[1]For Report Q-2 '!$A$2:$Z$3476,26,0),"-")</f>
        <v>-</v>
      </c>
      <c r="AA282" s="1" t="str">
        <f>IFERROR(VLOOKUP(A282,'[1]For Report Q-2 '!$A$2:$AH$3476,27,0),"-")</f>
        <v>-</v>
      </c>
      <c r="AB282" s="1" t="str">
        <f>IFERROR(VLOOKUP(A282,'[1]For Report Q-2 '!$A$2:$AH$3476,28,0),"-")</f>
        <v>-</v>
      </c>
      <c r="AC282" s="2" t="str">
        <f>IFERROR(VLOOKUP(A282,'[1]For Report Q-2 '!$A$2:$AH$3476,29,0),"-")</f>
        <v>-</v>
      </c>
      <c r="AD282" s="2" t="str">
        <f>IFERROR(VLOOKUP(A282,'[1]For Report Q-2 '!$A$2:$AH$3476,30,0),"-")</f>
        <v>-</v>
      </c>
      <c r="AE282" s="1" t="str">
        <f>IFERROR(VLOOKUP(A282,'[1]For Report Q-2 '!$A$2:$AH$3476,31,0),"-")</f>
        <v>-</v>
      </c>
      <c r="AF282" s="1" t="str">
        <f>IFERROR(VLOOKUP(A282,'[1]For Report Q-2 '!$A$2:$AH$3476,32,0),"-")</f>
        <v>-</v>
      </c>
      <c r="AG282" s="2" t="str">
        <f>IFERROR(VLOOKUP(A282,'[1]For Report Q-2 '!$A$2:$AH$3476,33,0),"-")</f>
        <v>-</v>
      </c>
      <c r="AH282" s="1" t="str">
        <f t="shared" si="4"/>
        <v>--</v>
      </c>
      <c r="AI282" t="e">
        <v>#N/A</v>
      </c>
      <c r="AJ282" t="e">
        <v>#N/A</v>
      </c>
      <c r="AK282" t="e">
        <v>#N/A</v>
      </c>
    </row>
    <row r="283" spans="1:37" x14ac:dyDescent="0.25">
      <c r="A283" s="15">
        <v>208545</v>
      </c>
      <c r="B283" s="15" t="s">
        <v>126</v>
      </c>
      <c r="C283" s="16">
        <v>43654</v>
      </c>
      <c r="D283" s="15" t="s">
        <v>83</v>
      </c>
      <c r="E283" s="1" t="s">
        <v>29</v>
      </c>
      <c r="F283" s="15" t="s">
        <v>30</v>
      </c>
      <c r="G283" s="1" t="s">
        <v>83</v>
      </c>
      <c r="H283" s="17">
        <v>3350</v>
      </c>
      <c r="I283" s="18">
        <v>3.3500000000000002E-2</v>
      </c>
      <c r="J283" s="1">
        <v>208545</v>
      </c>
      <c r="K283" s="1" t="s">
        <v>126</v>
      </c>
      <c r="L283" s="19">
        <v>31266.666666666668</v>
      </c>
      <c r="M283" s="1" t="s">
        <v>31</v>
      </c>
      <c r="N283" s="1" t="s">
        <v>29</v>
      </c>
      <c r="O283" s="1" t="s">
        <v>84</v>
      </c>
      <c r="P283" s="20">
        <v>208545</v>
      </c>
      <c r="Q283" s="1" t="s">
        <v>99</v>
      </c>
      <c r="R283" s="1" t="s">
        <v>16</v>
      </c>
      <c r="S283" s="1" t="s">
        <v>100</v>
      </c>
      <c r="T283" s="18">
        <f>IFERROR(VLOOKUP(A283,'[1]For Report Q-2 '!$A$2:$T$3476,20,0),"-")</f>
        <v>3.3500000000000002E-2</v>
      </c>
      <c r="U283" s="55">
        <f>IFERROR(VLOOKUP(A283,'[1]For Report Q-2 '!$A$2:$U$3476,21,0),"-")</f>
        <v>0</v>
      </c>
      <c r="V283" s="2" t="str">
        <f>IFERROR(VLOOKUP(A283,'[1]For Report Q-2 '!$A$2:$V$3476,22,0),"-")</f>
        <v>-</v>
      </c>
      <c r="W283" s="1">
        <f>IFERROR(VLOOKUP(A283,'[1]For Report Q-2 '!$A$2:$W$3476,23,0),"-")</f>
        <v>0</v>
      </c>
      <c r="X283" s="1"/>
      <c r="Y283" s="1"/>
      <c r="Z283" s="2" t="str">
        <f>IFERROR(VLOOKUP(A283,'[1]For Report Q-2 '!$A$2:$Z$3476,26,0),"-")</f>
        <v>-</v>
      </c>
      <c r="AA283" s="1" t="str">
        <f>IFERROR(VLOOKUP(A283,'[1]For Report Q-2 '!$A$2:$AH$3476,27,0),"-")</f>
        <v>-</v>
      </c>
      <c r="AB283" s="1" t="str">
        <f>IFERROR(VLOOKUP(A283,'[1]For Report Q-2 '!$A$2:$AH$3476,28,0),"-")</f>
        <v>-</v>
      </c>
      <c r="AC283" s="2" t="str">
        <f>IFERROR(VLOOKUP(A283,'[1]For Report Q-2 '!$A$2:$AH$3476,29,0),"-")</f>
        <v>-</v>
      </c>
      <c r="AD283" s="2" t="str">
        <f>IFERROR(VLOOKUP(A283,'[1]For Report Q-2 '!$A$2:$AH$3476,30,0),"-")</f>
        <v>-</v>
      </c>
      <c r="AE283" s="1" t="str">
        <f>IFERROR(VLOOKUP(A283,'[1]For Report Q-2 '!$A$2:$AH$3476,31,0),"-")</f>
        <v>-</v>
      </c>
      <c r="AF283" s="1" t="str">
        <f>IFERROR(VLOOKUP(A283,'[1]For Report Q-2 '!$A$2:$AH$3476,32,0),"-")</f>
        <v>-</v>
      </c>
      <c r="AG283" s="2" t="str">
        <f>IFERROR(VLOOKUP(A283,'[1]For Report Q-2 '!$A$2:$AH$3476,33,0),"-")</f>
        <v>-</v>
      </c>
      <c r="AH283" s="1" t="str">
        <f t="shared" si="4"/>
        <v>--</v>
      </c>
      <c r="AI283" t="e">
        <v>#N/A</v>
      </c>
      <c r="AJ283" t="e">
        <v>#N/A</v>
      </c>
      <c r="AK283" t="e">
        <v>#N/A</v>
      </c>
    </row>
    <row r="284" spans="1:37" x14ac:dyDescent="0.25">
      <c r="A284" s="15">
        <v>9132752</v>
      </c>
      <c r="B284" s="15" t="s">
        <v>127</v>
      </c>
      <c r="C284" s="16">
        <v>45951</v>
      </c>
      <c r="D284" s="15" t="s">
        <v>83</v>
      </c>
      <c r="E284" s="1" t="s">
        <v>118</v>
      </c>
      <c r="F284" s="15" t="s">
        <v>46</v>
      </c>
      <c r="G284" s="1" t="s">
        <v>83</v>
      </c>
      <c r="H284" s="17">
        <v>27916.666666666668</v>
      </c>
      <c r="I284" s="18">
        <v>0.27916666666666667</v>
      </c>
      <c r="J284" s="1">
        <v>208545</v>
      </c>
      <c r="K284" s="1" t="s">
        <v>126</v>
      </c>
      <c r="L284" s="19">
        <v>31266.666666666668</v>
      </c>
      <c r="M284" s="1" t="s">
        <v>31</v>
      </c>
      <c r="N284" s="1" t="s">
        <v>47</v>
      </c>
      <c r="O284" s="1" t="s">
        <v>84</v>
      </c>
      <c r="P284" s="20">
        <v>208545</v>
      </c>
      <c r="Q284" s="1" t="s">
        <v>99</v>
      </c>
      <c r="R284" s="1" t="s">
        <v>16</v>
      </c>
      <c r="S284" s="1" t="s">
        <v>100</v>
      </c>
      <c r="T284" s="18">
        <f>IFERROR(VLOOKUP(A284,'[1]For Report Q-2 '!$A$2:$T$3476,20,0),"-")</f>
        <v>0.27916666666666667</v>
      </c>
      <c r="U284" s="55">
        <f>IFERROR(VLOOKUP(A284,'[1]For Report Q-2 '!$A$2:$U$3476,21,0),"-")</f>
        <v>0</v>
      </c>
      <c r="V284" s="2" t="str">
        <f>IFERROR(VLOOKUP(A284,'[1]For Report Q-2 '!$A$2:$V$3476,22,0),"-")</f>
        <v>-</v>
      </c>
      <c r="W284" s="1">
        <f>IFERROR(VLOOKUP(A284,'[1]For Report Q-2 '!$A$2:$W$3476,23,0),"-")</f>
        <v>0</v>
      </c>
      <c r="X284" s="1"/>
      <c r="Y284" s="1"/>
      <c r="Z284" s="2" t="str">
        <f>IFERROR(VLOOKUP(A284,'[1]For Report Q-2 '!$A$2:$Z$3476,26,0),"-")</f>
        <v>-</v>
      </c>
      <c r="AA284" s="1" t="str">
        <f>IFERROR(VLOOKUP(A284,'[1]For Report Q-2 '!$A$2:$AH$3476,27,0),"-")</f>
        <v>-</v>
      </c>
      <c r="AB284" s="1" t="str">
        <f>IFERROR(VLOOKUP(A284,'[1]For Report Q-2 '!$A$2:$AH$3476,28,0),"-")</f>
        <v>-</v>
      </c>
      <c r="AC284" s="2" t="str">
        <f>IFERROR(VLOOKUP(A284,'[1]For Report Q-2 '!$A$2:$AH$3476,29,0),"-")</f>
        <v>-</v>
      </c>
      <c r="AD284" s="2" t="str">
        <f>IFERROR(VLOOKUP(A284,'[1]For Report Q-2 '!$A$2:$AH$3476,30,0),"-")</f>
        <v>-</v>
      </c>
      <c r="AE284" s="1" t="str">
        <f>IFERROR(VLOOKUP(A284,'[1]For Report Q-2 '!$A$2:$AH$3476,31,0),"-")</f>
        <v>-</v>
      </c>
      <c r="AF284" s="1" t="str">
        <f>IFERROR(VLOOKUP(A284,'[1]For Report Q-2 '!$A$2:$AH$3476,32,0),"-")</f>
        <v>-</v>
      </c>
      <c r="AG284" s="2" t="str">
        <f>IFERROR(VLOOKUP(A284,'[1]For Report Q-2 '!$A$2:$AH$3476,33,0),"-")</f>
        <v>-</v>
      </c>
      <c r="AH284" s="1" t="str">
        <f t="shared" si="4"/>
        <v>--</v>
      </c>
      <c r="AI284" t="e">
        <v>#N/A</v>
      </c>
      <c r="AJ284" t="e">
        <v>#N/A</v>
      </c>
      <c r="AK284" t="e">
        <v>#N/A</v>
      </c>
    </row>
    <row r="285" spans="1:37" x14ac:dyDescent="0.25">
      <c r="A285" s="15">
        <v>211088</v>
      </c>
      <c r="B285" s="15" t="s">
        <v>128</v>
      </c>
      <c r="C285" s="16">
        <v>43706</v>
      </c>
      <c r="D285" s="15" t="s">
        <v>28</v>
      </c>
      <c r="E285" s="1" t="s">
        <v>29</v>
      </c>
      <c r="F285" s="15" t="s">
        <v>30</v>
      </c>
      <c r="G285" s="1" t="s">
        <v>28</v>
      </c>
      <c r="H285" s="17">
        <v>7713</v>
      </c>
      <c r="I285" s="18">
        <v>7.7130000000000004E-2</v>
      </c>
      <c r="J285" s="1">
        <v>211088</v>
      </c>
      <c r="K285" s="1" t="s">
        <v>128</v>
      </c>
      <c r="L285" s="19">
        <v>32713</v>
      </c>
      <c r="M285" s="1" t="s">
        <v>31</v>
      </c>
      <c r="N285" s="1" t="s">
        <v>29</v>
      </c>
      <c r="O285" s="1" t="s">
        <v>38</v>
      </c>
      <c r="P285" s="20">
        <v>211088</v>
      </c>
      <c r="Q285" s="1" t="s">
        <v>109</v>
      </c>
      <c r="R285" s="1" t="s">
        <v>16</v>
      </c>
      <c r="S285" s="1" t="s">
        <v>80</v>
      </c>
      <c r="T285" s="18">
        <f>IFERROR(VLOOKUP(A285,'[1]For Report Q-2 '!$A$2:$T$3476,20,0),"-")</f>
        <v>7.7130000000000004E-2</v>
      </c>
      <c r="U285" s="55">
        <f>IFERROR(VLOOKUP(A285,'[1]For Report Q-2 '!$A$2:$U$3476,21,0),"-")</f>
        <v>0</v>
      </c>
      <c r="V285" s="2" t="str">
        <f>IFERROR(VLOOKUP(A285,'[1]For Report Q-2 '!$A$2:$V$3476,22,0),"-")</f>
        <v>-</v>
      </c>
      <c r="W285" s="1">
        <f>IFERROR(VLOOKUP(A285,'[1]For Report Q-2 '!$A$2:$W$3476,23,0),"-")</f>
        <v>0</v>
      </c>
      <c r="X285" s="1"/>
      <c r="Y285" s="1"/>
      <c r="Z285" s="2" t="str">
        <f>IFERROR(VLOOKUP(A285,'[1]For Report Q-2 '!$A$2:$Z$3476,26,0),"-")</f>
        <v>-</v>
      </c>
      <c r="AA285" s="1" t="str">
        <f>IFERROR(VLOOKUP(A285,'[1]For Report Q-2 '!$A$2:$AH$3476,27,0),"-")</f>
        <v>-</v>
      </c>
      <c r="AB285" s="1" t="str">
        <f>IFERROR(VLOOKUP(A285,'[1]For Report Q-2 '!$A$2:$AH$3476,28,0),"-")</f>
        <v>-</v>
      </c>
      <c r="AC285" s="2" t="str">
        <f>IFERROR(VLOOKUP(A285,'[1]For Report Q-2 '!$A$2:$AH$3476,29,0),"-")</f>
        <v>-</v>
      </c>
      <c r="AD285" s="2" t="str">
        <f>IFERROR(VLOOKUP(A285,'[1]For Report Q-2 '!$A$2:$AH$3476,30,0),"-")</f>
        <v>-</v>
      </c>
      <c r="AE285" s="1" t="str">
        <f>IFERROR(VLOOKUP(A285,'[1]For Report Q-2 '!$A$2:$AH$3476,31,0),"-")</f>
        <v>-</v>
      </c>
      <c r="AF285" s="1" t="str">
        <f>IFERROR(VLOOKUP(A285,'[1]For Report Q-2 '!$A$2:$AH$3476,32,0),"-")</f>
        <v>-</v>
      </c>
      <c r="AG285" s="2" t="str">
        <f>IFERROR(VLOOKUP(A285,'[1]For Report Q-2 '!$A$2:$AH$3476,33,0),"-")</f>
        <v>-</v>
      </c>
      <c r="AH285" s="1" t="str">
        <f t="shared" si="4"/>
        <v>--</v>
      </c>
      <c r="AI285" t="e">
        <v>#N/A</v>
      </c>
      <c r="AJ285" t="e">
        <v>#N/A</v>
      </c>
      <c r="AK285" t="e">
        <v>#N/A</v>
      </c>
    </row>
    <row r="286" spans="1:37" x14ac:dyDescent="0.25">
      <c r="A286" s="15">
        <v>9073100</v>
      </c>
      <c r="B286" s="15" t="s">
        <v>129</v>
      </c>
      <c r="C286" s="16">
        <v>45566</v>
      </c>
      <c r="D286" s="15" t="s">
        <v>56</v>
      </c>
      <c r="E286" s="1" t="s">
        <v>72</v>
      </c>
      <c r="F286" s="15" t="s">
        <v>46</v>
      </c>
      <c r="G286" s="1" t="s">
        <v>56</v>
      </c>
      <c r="H286" s="17">
        <v>25000</v>
      </c>
      <c r="I286" s="18">
        <v>0.25</v>
      </c>
      <c r="J286" s="1">
        <v>211088</v>
      </c>
      <c r="K286" s="1" t="s">
        <v>128</v>
      </c>
      <c r="L286" s="19">
        <v>32713</v>
      </c>
      <c r="M286" s="1" t="s">
        <v>31</v>
      </c>
      <c r="N286" s="1" t="s">
        <v>72</v>
      </c>
      <c r="O286" s="1" t="s">
        <v>59</v>
      </c>
      <c r="P286" s="20">
        <v>211088</v>
      </c>
      <c r="Q286" s="1" t="s">
        <v>109</v>
      </c>
      <c r="R286" s="1" t="s">
        <v>16</v>
      </c>
      <c r="S286" s="1" t="s">
        <v>80</v>
      </c>
      <c r="T286" s="18">
        <f>IFERROR(VLOOKUP(A286,'[1]For Report Q-2 '!$A$2:$T$3476,20,0),"-")</f>
        <v>0.29166666666666669</v>
      </c>
      <c r="U286" s="55">
        <f>IFERROR(VLOOKUP(A286,'[1]For Report Q-2 '!$A$2:$U$3476,21,0),"-")</f>
        <v>0</v>
      </c>
      <c r="V286" s="2" t="str">
        <f>IFERROR(VLOOKUP(A286,'[1]For Report Q-2 '!$A$2:$V$3476,22,0),"-")</f>
        <v>-</v>
      </c>
      <c r="W286" s="1">
        <f>IFERROR(VLOOKUP(A286,'[1]For Report Q-2 '!$A$2:$W$3476,23,0),"-")</f>
        <v>0</v>
      </c>
      <c r="X286" s="1"/>
      <c r="Y286" s="1"/>
      <c r="Z286" s="2" t="str">
        <f>IFERROR(VLOOKUP(A286,'[1]For Report Q-2 '!$A$2:$Z$3476,26,0),"-")</f>
        <v>-</v>
      </c>
      <c r="AA286" s="1" t="str">
        <f>IFERROR(VLOOKUP(A286,'[1]For Report Q-2 '!$A$2:$AH$3476,27,0),"-")</f>
        <v>-</v>
      </c>
      <c r="AB286" s="1" t="str">
        <f>IFERROR(VLOOKUP(A286,'[1]For Report Q-2 '!$A$2:$AH$3476,28,0),"-")</f>
        <v>-</v>
      </c>
      <c r="AC286" s="2" t="str">
        <f>IFERROR(VLOOKUP(A286,'[1]For Report Q-2 '!$A$2:$AH$3476,29,0),"-")</f>
        <v>-</v>
      </c>
      <c r="AD286" s="2" t="str">
        <f>IFERROR(VLOOKUP(A286,'[1]For Report Q-2 '!$A$2:$AH$3476,30,0),"-")</f>
        <v>-</v>
      </c>
      <c r="AE286" s="1" t="str">
        <f>IFERROR(VLOOKUP(A286,'[1]For Report Q-2 '!$A$2:$AH$3476,31,0),"-")</f>
        <v>-</v>
      </c>
      <c r="AF286" s="1" t="str">
        <f>IFERROR(VLOOKUP(A286,'[1]For Report Q-2 '!$A$2:$AH$3476,32,0),"-")</f>
        <v>-</v>
      </c>
      <c r="AG286" s="2" t="str">
        <f>IFERROR(VLOOKUP(A286,'[1]For Report Q-2 '!$A$2:$AH$3476,33,0),"-")</f>
        <v>-</v>
      </c>
      <c r="AH286" s="1" t="str">
        <f t="shared" si="4"/>
        <v>--</v>
      </c>
      <c r="AI286" t="e">
        <v>#N/A</v>
      </c>
      <c r="AJ286" t="e">
        <v>#N/A</v>
      </c>
      <c r="AK286" t="e">
        <v>#N/A</v>
      </c>
    </row>
    <row r="287" spans="1:37" x14ac:dyDescent="0.25">
      <c r="A287" s="15">
        <v>212554</v>
      </c>
      <c r="B287" s="15" t="s">
        <v>130</v>
      </c>
      <c r="C287" s="16">
        <v>43794</v>
      </c>
      <c r="D287" s="15" t="s">
        <v>75</v>
      </c>
      <c r="E287" s="1" t="s">
        <v>29</v>
      </c>
      <c r="F287" s="15" t="s">
        <v>30</v>
      </c>
      <c r="G287" s="1" t="s">
        <v>44</v>
      </c>
      <c r="H287" s="17">
        <v>8999</v>
      </c>
      <c r="I287" s="18">
        <v>8.9990000000000001E-2</v>
      </c>
      <c r="J287" s="1">
        <v>212554</v>
      </c>
      <c r="K287" s="1" t="s">
        <v>130</v>
      </c>
      <c r="L287" s="19">
        <v>98740</v>
      </c>
      <c r="M287" s="1" t="s">
        <v>31</v>
      </c>
      <c r="N287" s="1" t="s">
        <v>29</v>
      </c>
      <c r="O287" s="1" t="s">
        <v>48</v>
      </c>
      <c r="P287" s="20">
        <v>212554</v>
      </c>
      <c r="Q287" s="1" t="s">
        <v>33</v>
      </c>
      <c r="R287" s="1" t="s">
        <v>16</v>
      </c>
      <c r="S287" s="1" t="s">
        <v>34</v>
      </c>
      <c r="T287" s="18">
        <f>IFERROR(VLOOKUP(A287,'[1]For Report Q-2 '!$A$2:$T$3476,20,0),"-")</f>
        <v>8.9990000000000001E-2</v>
      </c>
      <c r="U287" s="55">
        <f>IFERROR(VLOOKUP(A287,'[1]For Report Q-2 '!$A$2:$U$3476,21,0),"-")</f>
        <v>0</v>
      </c>
      <c r="V287" s="2" t="str">
        <f>IFERROR(VLOOKUP(A287,'[1]For Report Q-2 '!$A$2:$V$3476,22,0),"-")</f>
        <v>-</v>
      </c>
      <c r="W287" s="1">
        <f>IFERROR(VLOOKUP(A287,'[1]For Report Q-2 '!$A$2:$W$3476,23,0),"-")</f>
        <v>0</v>
      </c>
      <c r="X287" s="1"/>
      <c r="Y287" s="1"/>
      <c r="Z287" s="2">
        <f>IFERROR(VLOOKUP(A287,'[1]For Report Q-2 '!$A$2:$Z$3476,26,0),"-")</f>
        <v>46140.692175925898</v>
      </c>
      <c r="AA287" s="1" t="str">
        <f>IFERROR(VLOOKUP(A287,'[1]For Report Q-2 '!$A$2:$AH$3476,27,0),"-")</f>
        <v>SR26045541746</v>
      </c>
      <c r="AB287" s="1" t="str">
        <f>IFERROR(VLOOKUP(A287,'[1]For Report Q-2 '!$A$2:$AH$3476,28,0),"-")</f>
        <v>Active</v>
      </c>
      <c r="AC287" s="2" t="str">
        <f>IFERROR(VLOOKUP(A287,'[1]For Report Q-2 '!$A$2:$AH$3476,29,0),"-")</f>
        <v>-</v>
      </c>
      <c r="AD287" s="2" t="str">
        <f>IFERROR(VLOOKUP(A287,'[1]For Report Q-2 '!$A$2:$AH$3476,30,0),"-")</f>
        <v>-</v>
      </c>
      <c r="AE287" s="1" t="str">
        <f>IFERROR(VLOOKUP(A287,'[1]For Report Q-2 '!$A$2:$AH$3476,31,0),"-")</f>
        <v>-</v>
      </c>
      <c r="AF287" s="1" t="str">
        <f>IFERROR(VLOOKUP(A287,'[1]For Report Q-2 '!$A$2:$AH$3476,32,0),"-")</f>
        <v>-</v>
      </c>
      <c r="AG287" s="2" t="str">
        <f>IFERROR(VLOOKUP(A287,'[1]For Report Q-2 '!$A$2:$AH$3476,33,0),"-")</f>
        <v>-</v>
      </c>
      <c r="AH287" s="1" t="str">
        <f t="shared" si="4"/>
        <v>-Active</v>
      </c>
      <c r="AI287" t="e">
        <v>#N/A</v>
      </c>
      <c r="AJ287" t="e">
        <v>#N/A</v>
      </c>
      <c r="AK287" t="e">
        <v>#N/A</v>
      </c>
    </row>
    <row r="288" spans="1:37" x14ac:dyDescent="0.25">
      <c r="A288" s="15">
        <v>222348</v>
      </c>
      <c r="B288" s="15" t="s">
        <v>131</v>
      </c>
      <c r="C288" s="16">
        <v>44024</v>
      </c>
      <c r="D288" s="15" t="s">
        <v>28</v>
      </c>
      <c r="E288" s="1" t="s">
        <v>29</v>
      </c>
      <c r="F288" s="15" t="s">
        <v>30</v>
      </c>
      <c r="G288" s="1" t="s">
        <v>28</v>
      </c>
      <c r="H288" s="17">
        <v>4999</v>
      </c>
      <c r="I288" s="18">
        <v>4.999E-2</v>
      </c>
      <c r="J288" s="1">
        <v>212554</v>
      </c>
      <c r="K288" s="1" t="s">
        <v>130</v>
      </c>
      <c r="L288" s="19">
        <v>98740</v>
      </c>
      <c r="M288" s="1" t="s">
        <v>31</v>
      </c>
      <c r="N288" s="1" t="s">
        <v>29</v>
      </c>
      <c r="O288" s="1" t="s">
        <v>38</v>
      </c>
      <c r="P288" s="20">
        <v>212554</v>
      </c>
      <c r="Q288" s="1" t="s">
        <v>33</v>
      </c>
      <c r="R288" s="1" t="s">
        <v>16</v>
      </c>
      <c r="S288" s="1" t="s">
        <v>34</v>
      </c>
      <c r="T288" s="18">
        <f>IFERROR(VLOOKUP(A288,'[1]For Report Q-2 '!$A$2:$T$3476,20,0),"-")</f>
        <v>4.999E-2</v>
      </c>
      <c r="U288" s="55">
        <f>IFERROR(VLOOKUP(A288,'[1]For Report Q-2 '!$A$2:$U$3476,21,0),"-")</f>
        <v>0</v>
      </c>
      <c r="V288" s="2" t="str">
        <f>IFERROR(VLOOKUP(A288,'[1]For Report Q-2 '!$A$2:$V$3476,22,0),"-")</f>
        <v>-</v>
      </c>
      <c r="W288" s="1">
        <f>IFERROR(VLOOKUP(A288,'[1]For Report Q-2 '!$A$2:$W$3476,23,0),"-")</f>
        <v>0</v>
      </c>
      <c r="X288" s="1"/>
      <c r="Y288" s="1"/>
      <c r="Z288" s="2" t="str">
        <f>IFERROR(VLOOKUP(A288,'[1]For Report Q-2 '!$A$2:$Z$3476,26,0),"-")</f>
        <v>-</v>
      </c>
      <c r="AA288" s="1" t="str">
        <f>IFERROR(VLOOKUP(A288,'[1]For Report Q-2 '!$A$2:$AH$3476,27,0),"-")</f>
        <v>-</v>
      </c>
      <c r="AB288" s="1" t="str">
        <f>IFERROR(VLOOKUP(A288,'[1]For Report Q-2 '!$A$2:$AH$3476,28,0),"-")</f>
        <v>-</v>
      </c>
      <c r="AC288" s="2" t="str">
        <f>IFERROR(VLOOKUP(A288,'[1]For Report Q-2 '!$A$2:$AH$3476,29,0),"-")</f>
        <v>-</v>
      </c>
      <c r="AD288" s="2" t="str">
        <f>IFERROR(VLOOKUP(A288,'[1]For Report Q-2 '!$A$2:$AH$3476,30,0),"-")</f>
        <v>-</v>
      </c>
      <c r="AE288" s="1" t="str">
        <f>IFERROR(VLOOKUP(A288,'[1]For Report Q-2 '!$A$2:$AH$3476,31,0),"-")</f>
        <v>-</v>
      </c>
      <c r="AF288" s="1" t="str">
        <f>IFERROR(VLOOKUP(A288,'[1]For Report Q-2 '!$A$2:$AH$3476,32,0),"-")</f>
        <v>-</v>
      </c>
      <c r="AG288" s="2" t="str">
        <f>IFERROR(VLOOKUP(A288,'[1]For Report Q-2 '!$A$2:$AH$3476,33,0),"-")</f>
        <v>-</v>
      </c>
      <c r="AH288" s="1" t="str">
        <f t="shared" si="4"/>
        <v>--</v>
      </c>
      <c r="AI288" t="e">
        <v>#N/A</v>
      </c>
      <c r="AJ288" t="e">
        <v>#N/A</v>
      </c>
      <c r="AK288" t="e">
        <v>#N/A</v>
      </c>
    </row>
    <row r="289" spans="1:37" x14ac:dyDescent="0.25">
      <c r="A289" s="15">
        <v>222354</v>
      </c>
      <c r="B289" s="15" t="s">
        <v>130</v>
      </c>
      <c r="C289" s="16">
        <v>44022</v>
      </c>
      <c r="D289" s="15" t="s">
        <v>28</v>
      </c>
      <c r="E289" s="1" t="s">
        <v>57</v>
      </c>
      <c r="F289" s="15" t="s">
        <v>30</v>
      </c>
      <c r="G289" s="1" t="s">
        <v>28</v>
      </c>
      <c r="H289" s="17">
        <v>1899</v>
      </c>
      <c r="I289" s="18">
        <v>1.899E-2</v>
      </c>
      <c r="J289" s="1">
        <v>212554</v>
      </c>
      <c r="K289" s="1" t="s">
        <v>130</v>
      </c>
      <c r="L289" s="19">
        <v>98740</v>
      </c>
      <c r="M289" s="1" t="s">
        <v>31</v>
      </c>
      <c r="N289" s="1" t="s">
        <v>57</v>
      </c>
      <c r="O289" s="1" t="s">
        <v>38</v>
      </c>
      <c r="P289" s="20">
        <v>212554</v>
      </c>
      <c r="Q289" s="1" t="s">
        <v>33</v>
      </c>
      <c r="R289" s="1" t="s">
        <v>16</v>
      </c>
      <c r="S289" s="1" t="s">
        <v>34</v>
      </c>
      <c r="T289" s="18">
        <f>IFERROR(VLOOKUP(A289,'[1]For Report Q-2 '!$A$2:$T$3476,20,0),"-")</f>
        <v>1.899E-2</v>
      </c>
      <c r="U289" s="55">
        <f>IFERROR(VLOOKUP(A289,'[1]For Report Q-2 '!$A$2:$U$3476,21,0),"-")</f>
        <v>0</v>
      </c>
      <c r="V289" s="2" t="str">
        <f>IFERROR(VLOOKUP(A289,'[1]For Report Q-2 '!$A$2:$V$3476,22,0),"-")</f>
        <v>-</v>
      </c>
      <c r="W289" s="1">
        <f>IFERROR(VLOOKUP(A289,'[1]For Report Q-2 '!$A$2:$W$3476,23,0),"-")</f>
        <v>0</v>
      </c>
      <c r="X289" s="1"/>
      <c r="Y289" s="1"/>
      <c r="Z289" s="2" t="str">
        <f>IFERROR(VLOOKUP(A289,'[1]For Report Q-2 '!$A$2:$Z$3476,26,0),"-")</f>
        <v>-</v>
      </c>
      <c r="AA289" s="1" t="str">
        <f>IFERROR(VLOOKUP(A289,'[1]For Report Q-2 '!$A$2:$AH$3476,27,0),"-")</f>
        <v>-</v>
      </c>
      <c r="AB289" s="1" t="str">
        <f>IFERROR(VLOOKUP(A289,'[1]For Report Q-2 '!$A$2:$AH$3476,28,0),"-")</f>
        <v>-</v>
      </c>
      <c r="AC289" s="2" t="str">
        <f>IFERROR(VLOOKUP(A289,'[1]For Report Q-2 '!$A$2:$AH$3476,29,0),"-")</f>
        <v>-</v>
      </c>
      <c r="AD289" s="2" t="str">
        <f>IFERROR(VLOOKUP(A289,'[1]For Report Q-2 '!$A$2:$AH$3476,30,0),"-")</f>
        <v>-</v>
      </c>
      <c r="AE289" s="1" t="str">
        <f>IFERROR(VLOOKUP(A289,'[1]For Report Q-2 '!$A$2:$AH$3476,31,0),"-")</f>
        <v>-</v>
      </c>
      <c r="AF289" s="1" t="str">
        <f>IFERROR(VLOOKUP(A289,'[1]For Report Q-2 '!$A$2:$AH$3476,32,0),"-")</f>
        <v>-</v>
      </c>
      <c r="AG289" s="2" t="str">
        <f>IFERROR(VLOOKUP(A289,'[1]For Report Q-2 '!$A$2:$AH$3476,33,0),"-")</f>
        <v>-</v>
      </c>
      <c r="AH289" s="1" t="str">
        <f t="shared" si="4"/>
        <v>--</v>
      </c>
      <c r="AI289" t="e">
        <v>#N/A</v>
      </c>
      <c r="AJ289" t="e">
        <v>#N/A</v>
      </c>
      <c r="AK289" t="e">
        <v>#N/A</v>
      </c>
    </row>
    <row r="290" spans="1:37" x14ac:dyDescent="0.25">
      <c r="A290" s="15">
        <v>229298</v>
      </c>
      <c r="B290" s="15" t="s">
        <v>130</v>
      </c>
      <c r="C290" s="16">
        <v>44265</v>
      </c>
      <c r="D290" s="15" t="s">
        <v>28</v>
      </c>
      <c r="E290" s="1" t="s">
        <v>29</v>
      </c>
      <c r="F290" s="15" t="s">
        <v>30</v>
      </c>
      <c r="G290" s="1" t="s">
        <v>28</v>
      </c>
      <c r="H290" s="17">
        <v>4999</v>
      </c>
      <c r="I290" s="18">
        <v>4.999E-2</v>
      </c>
      <c r="J290" s="1">
        <v>212554</v>
      </c>
      <c r="K290" s="1" t="s">
        <v>130</v>
      </c>
      <c r="L290" s="19">
        <v>98740</v>
      </c>
      <c r="M290" s="1" t="s">
        <v>31</v>
      </c>
      <c r="N290" s="1" t="s">
        <v>29</v>
      </c>
      <c r="O290" s="1" t="s">
        <v>32</v>
      </c>
      <c r="P290" s="20">
        <v>212554</v>
      </c>
      <c r="Q290" s="1" t="s">
        <v>33</v>
      </c>
      <c r="R290" s="1" t="s">
        <v>16</v>
      </c>
      <c r="S290" s="1" t="s">
        <v>34</v>
      </c>
      <c r="T290" s="18">
        <f>IFERROR(VLOOKUP(A290,'[1]For Report Q-2 '!$A$2:$T$3476,20,0),"-")</f>
        <v>4.999E-2</v>
      </c>
      <c r="U290" s="55">
        <f>IFERROR(VLOOKUP(A290,'[1]For Report Q-2 '!$A$2:$U$3476,21,0),"-")</f>
        <v>0</v>
      </c>
      <c r="V290" s="2" t="str">
        <f>IFERROR(VLOOKUP(A290,'[1]For Report Q-2 '!$A$2:$V$3476,22,0),"-")</f>
        <v>-</v>
      </c>
      <c r="W290" s="1">
        <f>IFERROR(VLOOKUP(A290,'[1]For Report Q-2 '!$A$2:$W$3476,23,0),"-")</f>
        <v>0</v>
      </c>
      <c r="X290" s="1"/>
      <c r="Y290" s="1"/>
      <c r="Z290" s="2" t="str">
        <f>IFERROR(VLOOKUP(A290,'[1]For Report Q-2 '!$A$2:$Z$3476,26,0),"-")</f>
        <v>-</v>
      </c>
      <c r="AA290" s="1" t="str">
        <f>IFERROR(VLOOKUP(A290,'[1]For Report Q-2 '!$A$2:$AH$3476,27,0),"-")</f>
        <v>-</v>
      </c>
      <c r="AB290" s="1" t="str">
        <f>IFERROR(VLOOKUP(A290,'[1]For Report Q-2 '!$A$2:$AH$3476,28,0),"-")</f>
        <v>-</v>
      </c>
      <c r="AC290" s="2" t="str">
        <f>IFERROR(VLOOKUP(A290,'[1]For Report Q-2 '!$A$2:$AH$3476,29,0),"-")</f>
        <v>-</v>
      </c>
      <c r="AD290" s="2" t="str">
        <f>IFERROR(VLOOKUP(A290,'[1]For Report Q-2 '!$A$2:$AH$3476,30,0),"-")</f>
        <v>-</v>
      </c>
      <c r="AE290" s="1" t="str">
        <f>IFERROR(VLOOKUP(A290,'[1]For Report Q-2 '!$A$2:$AH$3476,31,0),"-")</f>
        <v>-</v>
      </c>
      <c r="AF290" s="1" t="str">
        <f>IFERROR(VLOOKUP(A290,'[1]For Report Q-2 '!$A$2:$AH$3476,32,0),"-")</f>
        <v>-</v>
      </c>
      <c r="AG290" s="2" t="str">
        <f>IFERROR(VLOOKUP(A290,'[1]For Report Q-2 '!$A$2:$AH$3476,33,0),"-")</f>
        <v>-</v>
      </c>
      <c r="AH290" s="1" t="str">
        <f t="shared" si="4"/>
        <v>--</v>
      </c>
      <c r="AI290" t="e">
        <v>#N/A</v>
      </c>
      <c r="AJ290" t="e">
        <v>#N/A</v>
      </c>
      <c r="AK290" t="e">
        <v>#N/A</v>
      </c>
    </row>
    <row r="291" spans="1:37" x14ac:dyDescent="0.25">
      <c r="A291" s="15">
        <v>229299</v>
      </c>
      <c r="B291" s="15" t="s">
        <v>130</v>
      </c>
      <c r="C291" s="16">
        <v>44261</v>
      </c>
      <c r="D291" s="15" t="s">
        <v>28</v>
      </c>
      <c r="E291" s="1" t="s">
        <v>29</v>
      </c>
      <c r="F291" s="15" t="s">
        <v>30</v>
      </c>
      <c r="G291" s="1" t="s">
        <v>28</v>
      </c>
      <c r="H291" s="17">
        <v>4999</v>
      </c>
      <c r="I291" s="18">
        <v>4.999E-2</v>
      </c>
      <c r="J291" s="1">
        <v>212554</v>
      </c>
      <c r="K291" s="1" t="s">
        <v>130</v>
      </c>
      <c r="L291" s="19">
        <v>98740</v>
      </c>
      <c r="M291" s="1" t="s">
        <v>31</v>
      </c>
      <c r="N291" s="1" t="s">
        <v>29</v>
      </c>
      <c r="O291" s="1" t="s">
        <v>38</v>
      </c>
      <c r="P291" s="20">
        <v>212554</v>
      </c>
      <c r="Q291" s="1" t="s">
        <v>33</v>
      </c>
      <c r="R291" s="1" t="s">
        <v>16</v>
      </c>
      <c r="S291" s="1" t="s">
        <v>34</v>
      </c>
      <c r="T291" s="18">
        <f>IFERROR(VLOOKUP(A291,'[1]For Report Q-2 '!$A$2:$T$3476,20,0),"-")</f>
        <v>4.999E-2</v>
      </c>
      <c r="U291" s="55">
        <f>IFERROR(VLOOKUP(A291,'[1]For Report Q-2 '!$A$2:$U$3476,21,0),"-")</f>
        <v>0</v>
      </c>
      <c r="V291" s="2" t="str">
        <f>IFERROR(VLOOKUP(A291,'[1]For Report Q-2 '!$A$2:$V$3476,22,0),"-")</f>
        <v>-</v>
      </c>
      <c r="W291" s="1">
        <f>IFERROR(VLOOKUP(A291,'[1]For Report Q-2 '!$A$2:$W$3476,23,0),"-")</f>
        <v>0</v>
      </c>
      <c r="X291" s="1"/>
      <c r="Y291" s="1"/>
      <c r="Z291" s="2" t="str">
        <f>IFERROR(VLOOKUP(A291,'[1]For Report Q-2 '!$A$2:$Z$3476,26,0),"-")</f>
        <v>-</v>
      </c>
      <c r="AA291" s="1" t="str">
        <f>IFERROR(VLOOKUP(A291,'[1]For Report Q-2 '!$A$2:$AH$3476,27,0),"-")</f>
        <v>-</v>
      </c>
      <c r="AB291" s="1" t="str">
        <f>IFERROR(VLOOKUP(A291,'[1]For Report Q-2 '!$A$2:$AH$3476,28,0),"-")</f>
        <v>-</v>
      </c>
      <c r="AC291" s="2" t="str">
        <f>IFERROR(VLOOKUP(A291,'[1]For Report Q-2 '!$A$2:$AH$3476,29,0),"-")</f>
        <v>-</v>
      </c>
      <c r="AD291" s="2" t="str">
        <f>IFERROR(VLOOKUP(A291,'[1]For Report Q-2 '!$A$2:$AH$3476,30,0),"-")</f>
        <v>-</v>
      </c>
      <c r="AE291" s="1" t="str">
        <f>IFERROR(VLOOKUP(A291,'[1]For Report Q-2 '!$A$2:$AH$3476,31,0),"-")</f>
        <v>-</v>
      </c>
      <c r="AF291" s="1" t="str">
        <f>IFERROR(VLOOKUP(A291,'[1]For Report Q-2 '!$A$2:$AH$3476,32,0),"-")</f>
        <v>-</v>
      </c>
      <c r="AG291" s="2" t="str">
        <f>IFERROR(VLOOKUP(A291,'[1]For Report Q-2 '!$A$2:$AH$3476,33,0),"-")</f>
        <v>-</v>
      </c>
      <c r="AH291" s="1" t="str">
        <f t="shared" si="4"/>
        <v>--</v>
      </c>
      <c r="AI291" t="e">
        <v>#N/A</v>
      </c>
      <c r="AJ291" t="e">
        <v>#N/A</v>
      </c>
      <c r="AK291" t="e">
        <v>#N/A</v>
      </c>
    </row>
    <row r="292" spans="1:37" x14ac:dyDescent="0.25">
      <c r="A292" s="15">
        <v>229429</v>
      </c>
      <c r="B292" s="15" t="s">
        <v>130</v>
      </c>
      <c r="C292" s="16">
        <v>44270</v>
      </c>
      <c r="D292" s="15" t="s">
        <v>28</v>
      </c>
      <c r="E292" s="1" t="s">
        <v>29</v>
      </c>
      <c r="F292" s="15" t="s">
        <v>30</v>
      </c>
      <c r="G292" s="1" t="s">
        <v>28</v>
      </c>
      <c r="H292" s="17">
        <v>4999</v>
      </c>
      <c r="I292" s="18">
        <v>4.999E-2</v>
      </c>
      <c r="J292" s="1">
        <v>212554</v>
      </c>
      <c r="K292" s="1" t="s">
        <v>130</v>
      </c>
      <c r="L292" s="19">
        <v>98740</v>
      </c>
      <c r="M292" s="1" t="s">
        <v>31</v>
      </c>
      <c r="N292" s="1" t="s">
        <v>29</v>
      </c>
      <c r="O292" s="1" t="s">
        <v>38</v>
      </c>
      <c r="P292" s="20">
        <v>212554</v>
      </c>
      <c r="Q292" s="1" t="s">
        <v>33</v>
      </c>
      <c r="R292" s="1" t="s">
        <v>16</v>
      </c>
      <c r="S292" s="1" t="s">
        <v>34</v>
      </c>
      <c r="T292" s="18">
        <f>IFERROR(VLOOKUP(A292,'[1]For Report Q-2 '!$A$2:$T$3476,20,0),"-")</f>
        <v>4.999E-2</v>
      </c>
      <c r="U292" s="55">
        <f>IFERROR(VLOOKUP(A292,'[1]For Report Q-2 '!$A$2:$U$3476,21,0),"-")</f>
        <v>0</v>
      </c>
      <c r="V292" s="2" t="str">
        <f>IFERROR(VLOOKUP(A292,'[1]For Report Q-2 '!$A$2:$V$3476,22,0),"-")</f>
        <v>-</v>
      </c>
      <c r="W292" s="1">
        <f>IFERROR(VLOOKUP(A292,'[1]For Report Q-2 '!$A$2:$W$3476,23,0),"-")</f>
        <v>0</v>
      </c>
      <c r="X292" s="1"/>
      <c r="Y292" s="1"/>
      <c r="Z292" s="2" t="str">
        <f>IFERROR(VLOOKUP(A292,'[1]For Report Q-2 '!$A$2:$Z$3476,26,0),"-")</f>
        <v>-</v>
      </c>
      <c r="AA292" s="1" t="str">
        <f>IFERROR(VLOOKUP(A292,'[1]For Report Q-2 '!$A$2:$AH$3476,27,0),"-")</f>
        <v>-</v>
      </c>
      <c r="AB292" s="1" t="str">
        <f>IFERROR(VLOOKUP(A292,'[1]For Report Q-2 '!$A$2:$AH$3476,28,0),"-")</f>
        <v>-</v>
      </c>
      <c r="AC292" s="2" t="str">
        <f>IFERROR(VLOOKUP(A292,'[1]For Report Q-2 '!$A$2:$AH$3476,29,0),"-")</f>
        <v>-</v>
      </c>
      <c r="AD292" s="2" t="str">
        <f>IFERROR(VLOOKUP(A292,'[1]For Report Q-2 '!$A$2:$AH$3476,30,0),"-")</f>
        <v>-</v>
      </c>
      <c r="AE292" s="1" t="str">
        <f>IFERROR(VLOOKUP(A292,'[1]For Report Q-2 '!$A$2:$AH$3476,31,0),"-")</f>
        <v>-</v>
      </c>
      <c r="AF292" s="1" t="str">
        <f>IFERROR(VLOOKUP(A292,'[1]For Report Q-2 '!$A$2:$AH$3476,32,0),"-")</f>
        <v>-</v>
      </c>
      <c r="AG292" s="2" t="str">
        <f>IFERROR(VLOOKUP(A292,'[1]For Report Q-2 '!$A$2:$AH$3476,33,0),"-")</f>
        <v>-</v>
      </c>
      <c r="AH292" s="1" t="str">
        <f t="shared" si="4"/>
        <v>--</v>
      </c>
      <c r="AI292" t="e">
        <v>#N/A</v>
      </c>
      <c r="AJ292" t="e">
        <v>#N/A</v>
      </c>
      <c r="AK292" t="e">
        <v>#N/A</v>
      </c>
    </row>
    <row r="293" spans="1:37" x14ac:dyDescent="0.25">
      <c r="A293" s="15">
        <v>2320081</v>
      </c>
      <c r="B293" s="15" t="s">
        <v>130</v>
      </c>
      <c r="C293" s="16">
        <v>44558</v>
      </c>
      <c r="D293" s="15" t="s">
        <v>56</v>
      </c>
      <c r="E293" s="1" t="s">
        <v>29</v>
      </c>
      <c r="F293" s="15" t="s">
        <v>30</v>
      </c>
      <c r="G293" s="1" t="s">
        <v>56</v>
      </c>
      <c r="H293" s="17">
        <v>8999</v>
      </c>
      <c r="I293" s="18">
        <v>8.9990000000000001E-2</v>
      </c>
      <c r="J293" s="1">
        <v>212554</v>
      </c>
      <c r="K293" s="1" t="s">
        <v>130</v>
      </c>
      <c r="L293" s="19">
        <v>98740</v>
      </c>
      <c r="M293" s="1" t="s">
        <v>31</v>
      </c>
      <c r="N293" s="1" t="s">
        <v>29</v>
      </c>
      <c r="O293" s="1" t="s">
        <v>59</v>
      </c>
      <c r="P293" s="20">
        <v>212554</v>
      </c>
      <c r="Q293" s="1" t="s">
        <v>33</v>
      </c>
      <c r="R293" s="1" t="s">
        <v>16</v>
      </c>
      <c r="S293" s="1" t="s">
        <v>34</v>
      </c>
      <c r="T293" s="18">
        <f>IFERROR(VLOOKUP(A293,'[1]For Report Q-2 '!$A$2:$T$3476,20,0),"-")</f>
        <v>8.9990000000000001E-2</v>
      </c>
      <c r="U293" s="55">
        <f>IFERROR(VLOOKUP(A293,'[1]For Report Q-2 '!$A$2:$U$3476,21,0),"-")</f>
        <v>0</v>
      </c>
      <c r="V293" s="2" t="str">
        <f>IFERROR(VLOOKUP(A293,'[1]For Report Q-2 '!$A$2:$V$3476,22,0),"-")</f>
        <v>-</v>
      </c>
      <c r="W293" s="1">
        <f>IFERROR(VLOOKUP(A293,'[1]For Report Q-2 '!$A$2:$W$3476,23,0),"-")</f>
        <v>0</v>
      </c>
      <c r="X293" s="1"/>
      <c r="Y293" s="1"/>
      <c r="Z293" s="2" t="str">
        <f>IFERROR(VLOOKUP(A293,'[1]For Report Q-2 '!$A$2:$Z$3476,26,0),"-")</f>
        <v>-</v>
      </c>
      <c r="AA293" s="1" t="str">
        <f>IFERROR(VLOOKUP(A293,'[1]For Report Q-2 '!$A$2:$AH$3476,27,0),"-")</f>
        <v>-</v>
      </c>
      <c r="AB293" s="1" t="str">
        <f>IFERROR(VLOOKUP(A293,'[1]For Report Q-2 '!$A$2:$AH$3476,28,0),"-")</f>
        <v>-</v>
      </c>
      <c r="AC293" s="2" t="str">
        <f>IFERROR(VLOOKUP(A293,'[1]For Report Q-2 '!$A$2:$AH$3476,29,0),"-")</f>
        <v>-</v>
      </c>
      <c r="AD293" s="2" t="str">
        <f>IFERROR(VLOOKUP(A293,'[1]For Report Q-2 '!$A$2:$AH$3476,30,0),"-")</f>
        <v>-</v>
      </c>
      <c r="AE293" s="1" t="str">
        <f>IFERROR(VLOOKUP(A293,'[1]For Report Q-2 '!$A$2:$AH$3476,31,0),"-")</f>
        <v>-</v>
      </c>
      <c r="AF293" s="1" t="str">
        <f>IFERROR(VLOOKUP(A293,'[1]For Report Q-2 '!$A$2:$AH$3476,32,0),"-")</f>
        <v>-</v>
      </c>
      <c r="AG293" s="2" t="str">
        <f>IFERROR(VLOOKUP(A293,'[1]For Report Q-2 '!$A$2:$AH$3476,33,0),"-")</f>
        <v>-</v>
      </c>
      <c r="AH293" s="1" t="str">
        <f t="shared" si="4"/>
        <v>--</v>
      </c>
      <c r="AI293" t="e">
        <v>#N/A</v>
      </c>
      <c r="AJ293" t="e">
        <v>#N/A</v>
      </c>
      <c r="AK293" t="e">
        <v>#N/A</v>
      </c>
    </row>
    <row r="294" spans="1:37" x14ac:dyDescent="0.25">
      <c r="A294" s="15">
        <v>2337395</v>
      </c>
      <c r="B294" s="15" t="s">
        <v>130</v>
      </c>
      <c r="C294" s="16">
        <v>44979</v>
      </c>
      <c r="D294" s="15" t="s">
        <v>28</v>
      </c>
      <c r="E294" s="1" t="s">
        <v>29</v>
      </c>
      <c r="F294" s="15" t="s">
        <v>30</v>
      </c>
      <c r="G294" s="1" t="s">
        <v>28</v>
      </c>
      <c r="H294" s="17">
        <v>4999</v>
      </c>
      <c r="I294" s="18">
        <v>4.999E-2</v>
      </c>
      <c r="J294" s="1">
        <v>212554</v>
      </c>
      <c r="K294" s="1" t="s">
        <v>130</v>
      </c>
      <c r="L294" s="19">
        <v>98740</v>
      </c>
      <c r="M294" s="1" t="s">
        <v>31</v>
      </c>
      <c r="N294" s="1" t="s">
        <v>29</v>
      </c>
      <c r="O294" s="1" t="s">
        <v>38</v>
      </c>
      <c r="P294" s="20">
        <v>212554</v>
      </c>
      <c r="Q294" s="1" t="s">
        <v>33</v>
      </c>
      <c r="R294" s="1" t="s">
        <v>16</v>
      </c>
      <c r="S294" s="1" t="s">
        <v>34</v>
      </c>
      <c r="T294" s="18">
        <f>IFERROR(VLOOKUP(A294,'[1]For Report Q-2 '!$A$2:$T$3476,20,0),"-")</f>
        <v>4.999E-2</v>
      </c>
      <c r="U294" s="55">
        <f>IFERROR(VLOOKUP(A294,'[1]For Report Q-2 '!$A$2:$U$3476,21,0),"-")</f>
        <v>0</v>
      </c>
      <c r="V294" s="2" t="str">
        <f>IFERROR(VLOOKUP(A294,'[1]For Report Q-2 '!$A$2:$V$3476,22,0),"-")</f>
        <v>-</v>
      </c>
      <c r="W294" s="1">
        <f>IFERROR(VLOOKUP(A294,'[1]For Report Q-2 '!$A$2:$W$3476,23,0),"-")</f>
        <v>0</v>
      </c>
      <c r="X294" s="1"/>
      <c r="Y294" s="1"/>
      <c r="Z294" s="2" t="str">
        <f>IFERROR(VLOOKUP(A294,'[1]For Report Q-2 '!$A$2:$Z$3476,26,0),"-")</f>
        <v>-</v>
      </c>
      <c r="AA294" s="1" t="str">
        <f>IFERROR(VLOOKUP(A294,'[1]For Report Q-2 '!$A$2:$AH$3476,27,0),"-")</f>
        <v>-</v>
      </c>
      <c r="AB294" s="1" t="str">
        <f>IFERROR(VLOOKUP(A294,'[1]For Report Q-2 '!$A$2:$AH$3476,28,0),"-")</f>
        <v>-</v>
      </c>
      <c r="AC294" s="2" t="str">
        <f>IFERROR(VLOOKUP(A294,'[1]For Report Q-2 '!$A$2:$AH$3476,29,0),"-")</f>
        <v>-</v>
      </c>
      <c r="AD294" s="2" t="str">
        <f>IFERROR(VLOOKUP(A294,'[1]For Report Q-2 '!$A$2:$AH$3476,30,0),"-")</f>
        <v>-</v>
      </c>
      <c r="AE294" s="1" t="str">
        <f>IFERROR(VLOOKUP(A294,'[1]For Report Q-2 '!$A$2:$AH$3476,31,0),"-")</f>
        <v>-</v>
      </c>
      <c r="AF294" s="1" t="str">
        <f>IFERROR(VLOOKUP(A294,'[1]For Report Q-2 '!$A$2:$AH$3476,32,0),"-")</f>
        <v>-</v>
      </c>
      <c r="AG294" s="2" t="str">
        <f>IFERROR(VLOOKUP(A294,'[1]For Report Q-2 '!$A$2:$AH$3476,33,0),"-")</f>
        <v>-</v>
      </c>
      <c r="AH294" s="1" t="str">
        <f t="shared" si="4"/>
        <v>--</v>
      </c>
      <c r="AI294" t="e">
        <v>#N/A</v>
      </c>
      <c r="AJ294" t="e">
        <v>#N/A</v>
      </c>
      <c r="AK294" t="e">
        <v>#N/A</v>
      </c>
    </row>
    <row r="295" spans="1:37" x14ac:dyDescent="0.25">
      <c r="A295" s="15">
        <v>2337396</v>
      </c>
      <c r="B295" s="15" t="s">
        <v>130</v>
      </c>
      <c r="C295" s="16">
        <v>44970</v>
      </c>
      <c r="D295" s="15" t="s">
        <v>28</v>
      </c>
      <c r="E295" s="1" t="s">
        <v>29</v>
      </c>
      <c r="F295" s="15" t="s">
        <v>30</v>
      </c>
      <c r="G295" s="1" t="s">
        <v>28</v>
      </c>
      <c r="H295" s="17">
        <v>4999</v>
      </c>
      <c r="I295" s="18">
        <v>4.999E-2</v>
      </c>
      <c r="J295" s="1">
        <v>212554</v>
      </c>
      <c r="K295" s="1" t="s">
        <v>130</v>
      </c>
      <c r="L295" s="19">
        <v>98740</v>
      </c>
      <c r="M295" s="1" t="s">
        <v>31</v>
      </c>
      <c r="N295" s="1" t="s">
        <v>29</v>
      </c>
      <c r="O295" s="1" t="s">
        <v>32</v>
      </c>
      <c r="P295" s="20">
        <v>212554</v>
      </c>
      <c r="Q295" s="1" t="s">
        <v>33</v>
      </c>
      <c r="R295" s="1" t="s">
        <v>16</v>
      </c>
      <c r="S295" s="1" t="s">
        <v>34</v>
      </c>
      <c r="T295" s="18">
        <f>IFERROR(VLOOKUP(A295,'[1]For Report Q-2 '!$A$2:$T$3476,20,0),"-")</f>
        <v>4.999E-2</v>
      </c>
      <c r="U295" s="55">
        <f>IFERROR(VLOOKUP(A295,'[1]For Report Q-2 '!$A$2:$U$3476,21,0),"-")</f>
        <v>0</v>
      </c>
      <c r="V295" s="2" t="str">
        <f>IFERROR(VLOOKUP(A295,'[1]For Report Q-2 '!$A$2:$V$3476,22,0),"-")</f>
        <v>-</v>
      </c>
      <c r="W295" s="1">
        <f>IFERROR(VLOOKUP(A295,'[1]For Report Q-2 '!$A$2:$W$3476,23,0),"-")</f>
        <v>0</v>
      </c>
      <c r="X295" s="1"/>
      <c r="Y295" s="1"/>
      <c r="Z295" s="2" t="str">
        <f>IFERROR(VLOOKUP(A295,'[1]For Report Q-2 '!$A$2:$Z$3476,26,0),"-")</f>
        <v>-</v>
      </c>
      <c r="AA295" s="1" t="str">
        <f>IFERROR(VLOOKUP(A295,'[1]For Report Q-2 '!$A$2:$AH$3476,27,0),"-")</f>
        <v>-</v>
      </c>
      <c r="AB295" s="1" t="str">
        <f>IFERROR(VLOOKUP(A295,'[1]For Report Q-2 '!$A$2:$AH$3476,28,0),"-")</f>
        <v>-</v>
      </c>
      <c r="AC295" s="2" t="str">
        <f>IFERROR(VLOOKUP(A295,'[1]For Report Q-2 '!$A$2:$AH$3476,29,0),"-")</f>
        <v>-</v>
      </c>
      <c r="AD295" s="2" t="str">
        <f>IFERROR(VLOOKUP(A295,'[1]For Report Q-2 '!$A$2:$AH$3476,30,0),"-")</f>
        <v>-</v>
      </c>
      <c r="AE295" s="1" t="str">
        <f>IFERROR(VLOOKUP(A295,'[1]For Report Q-2 '!$A$2:$AH$3476,31,0),"-")</f>
        <v>-</v>
      </c>
      <c r="AF295" s="1" t="str">
        <f>IFERROR(VLOOKUP(A295,'[1]For Report Q-2 '!$A$2:$AH$3476,32,0),"-")</f>
        <v>-</v>
      </c>
      <c r="AG295" s="2" t="str">
        <f>IFERROR(VLOOKUP(A295,'[1]For Report Q-2 '!$A$2:$AH$3476,33,0),"-")</f>
        <v>-</v>
      </c>
      <c r="AH295" s="1" t="str">
        <f t="shared" si="4"/>
        <v>--</v>
      </c>
      <c r="AI295" t="e">
        <v>#N/A</v>
      </c>
      <c r="AJ295" t="e">
        <v>#N/A</v>
      </c>
      <c r="AK295" t="e">
        <v>#N/A</v>
      </c>
    </row>
    <row r="296" spans="1:37" x14ac:dyDescent="0.25">
      <c r="A296" s="15">
        <v>2338686</v>
      </c>
      <c r="B296" s="15" t="s">
        <v>130</v>
      </c>
      <c r="C296" s="16">
        <v>45018</v>
      </c>
      <c r="D296" s="15" t="s">
        <v>28</v>
      </c>
      <c r="E296" s="1" t="s">
        <v>29</v>
      </c>
      <c r="F296" s="15" t="s">
        <v>30</v>
      </c>
      <c r="G296" s="1" t="s">
        <v>28</v>
      </c>
      <c r="H296" s="17">
        <v>8999</v>
      </c>
      <c r="I296" s="18">
        <v>8.9990000000000001E-2</v>
      </c>
      <c r="J296" s="1">
        <v>212554</v>
      </c>
      <c r="K296" s="1" t="s">
        <v>130</v>
      </c>
      <c r="L296" s="19">
        <v>98740</v>
      </c>
      <c r="M296" s="1" t="s">
        <v>31</v>
      </c>
      <c r="N296" s="1" t="s">
        <v>29</v>
      </c>
      <c r="O296" s="1" t="s">
        <v>32</v>
      </c>
      <c r="P296" s="20">
        <v>212554</v>
      </c>
      <c r="Q296" s="1" t="s">
        <v>33</v>
      </c>
      <c r="R296" s="1" t="s">
        <v>16</v>
      </c>
      <c r="S296" s="1" t="s">
        <v>34</v>
      </c>
      <c r="T296" s="18">
        <f>IFERROR(VLOOKUP(A296,'[1]For Report Q-2 '!$A$2:$T$3476,20,0),"-")</f>
        <v>8.9990000000000001E-2</v>
      </c>
      <c r="U296" s="55">
        <f>IFERROR(VLOOKUP(A296,'[1]For Report Q-2 '!$A$2:$U$3476,21,0),"-")</f>
        <v>0</v>
      </c>
      <c r="V296" s="2" t="str">
        <f>IFERROR(VLOOKUP(A296,'[1]For Report Q-2 '!$A$2:$V$3476,22,0),"-")</f>
        <v>-</v>
      </c>
      <c r="W296" s="1">
        <f>IFERROR(VLOOKUP(A296,'[1]For Report Q-2 '!$A$2:$W$3476,23,0),"-")</f>
        <v>0</v>
      </c>
      <c r="X296" s="1"/>
      <c r="Y296" s="1"/>
      <c r="Z296" s="2" t="str">
        <f>IFERROR(VLOOKUP(A296,'[1]For Report Q-2 '!$A$2:$Z$3476,26,0),"-")</f>
        <v>-</v>
      </c>
      <c r="AA296" s="1" t="str">
        <f>IFERROR(VLOOKUP(A296,'[1]For Report Q-2 '!$A$2:$AH$3476,27,0),"-")</f>
        <v>-</v>
      </c>
      <c r="AB296" s="1" t="str">
        <f>IFERROR(VLOOKUP(A296,'[1]For Report Q-2 '!$A$2:$AH$3476,28,0),"-")</f>
        <v>-</v>
      </c>
      <c r="AC296" s="2" t="str">
        <f>IFERROR(VLOOKUP(A296,'[1]For Report Q-2 '!$A$2:$AH$3476,29,0),"-")</f>
        <v>-</v>
      </c>
      <c r="AD296" s="2" t="str">
        <f>IFERROR(VLOOKUP(A296,'[1]For Report Q-2 '!$A$2:$AH$3476,30,0),"-")</f>
        <v>-</v>
      </c>
      <c r="AE296" s="1" t="str">
        <f>IFERROR(VLOOKUP(A296,'[1]For Report Q-2 '!$A$2:$AH$3476,31,0),"-")</f>
        <v>-</v>
      </c>
      <c r="AF296" s="1" t="str">
        <f>IFERROR(VLOOKUP(A296,'[1]For Report Q-2 '!$A$2:$AH$3476,32,0),"-")</f>
        <v>-</v>
      </c>
      <c r="AG296" s="2" t="str">
        <f>IFERROR(VLOOKUP(A296,'[1]For Report Q-2 '!$A$2:$AH$3476,33,0),"-")</f>
        <v>-</v>
      </c>
      <c r="AH296" s="1" t="str">
        <f t="shared" si="4"/>
        <v>--</v>
      </c>
      <c r="AI296" t="e">
        <v>#N/A</v>
      </c>
      <c r="AJ296" t="e">
        <v>#N/A</v>
      </c>
      <c r="AK296" t="e">
        <v>#N/A</v>
      </c>
    </row>
    <row r="297" spans="1:37" x14ac:dyDescent="0.25">
      <c r="A297" s="15">
        <v>2339925</v>
      </c>
      <c r="B297" s="15" t="s">
        <v>130</v>
      </c>
      <c r="C297" s="16">
        <v>45067</v>
      </c>
      <c r="D297" s="15" t="s">
        <v>28</v>
      </c>
      <c r="E297" s="1" t="s">
        <v>29</v>
      </c>
      <c r="F297" s="15" t="s">
        <v>30</v>
      </c>
      <c r="G297" s="1" t="s">
        <v>28</v>
      </c>
      <c r="H297" s="17">
        <v>6999</v>
      </c>
      <c r="I297" s="18">
        <v>6.9989999999999997E-2</v>
      </c>
      <c r="J297" s="1">
        <v>212554</v>
      </c>
      <c r="K297" s="1" t="s">
        <v>130</v>
      </c>
      <c r="L297" s="19">
        <v>98740</v>
      </c>
      <c r="M297" s="1" t="s">
        <v>31</v>
      </c>
      <c r="N297" s="1" t="s">
        <v>29</v>
      </c>
      <c r="O297" s="1" t="s">
        <v>32</v>
      </c>
      <c r="P297" s="20">
        <v>212554</v>
      </c>
      <c r="Q297" s="1" t="s">
        <v>33</v>
      </c>
      <c r="R297" s="1" t="s">
        <v>16</v>
      </c>
      <c r="S297" s="1" t="s">
        <v>34</v>
      </c>
      <c r="T297" s="18">
        <f>IFERROR(VLOOKUP(A297,'[1]For Report Q-2 '!$A$2:$T$3476,20,0),"-")</f>
        <v>6.9989999999999997E-2</v>
      </c>
      <c r="U297" s="55">
        <f>IFERROR(VLOOKUP(A297,'[1]For Report Q-2 '!$A$2:$U$3476,21,0),"-")</f>
        <v>0</v>
      </c>
      <c r="V297" s="2" t="str">
        <f>IFERROR(VLOOKUP(A297,'[1]For Report Q-2 '!$A$2:$V$3476,22,0),"-")</f>
        <v>-</v>
      </c>
      <c r="W297" s="1">
        <f>IFERROR(VLOOKUP(A297,'[1]For Report Q-2 '!$A$2:$W$3476,23,0),"-")</f>
        <v>0</v>
      </c>
      <c r="X297" s="1"/>
      <c r="Y297" s="1"/>
      <c r="Z297" s="2" t="str">
        <f>IFERROR(VLOOKUP(A297,'[1]For Report Q-2 '!$A$2:$Z$3476,26,0),"-")</f>
        <v>-</v>
      </c>
      <c r="AA297" s="1" t="str">
        <f>IFERROR(VLOOKUP(A297,'[1]For Report Q-2 '!$A$2:$AH$3476,27,0),"-")</f>
        <v>-</v>
      </c>
      <c r="AB297" s="1" t="str">
        <f>IFERROR(VLOOKUP(A297,'[1]For Report Q-2 '!$A$2:$AH$3476,28,0),"-")</f>
        <v>-</v>
      </c>
      <c r="AC297" s="2" t="str">
        <f>IFERROR(VLOOKUP(A297,'[1]For Report Q-2 '!$A$2:$AH$3476,29,0),"-")</f>
        <v>-</v>
      </c>
      <c r="AD297" s="2" t="str">
        <f>IFERROR(VLOOKUP(A297,'[1]For Report Q-2 '!$A$2:$AH$3476,30,0),"-")</f>
        <v>-</v>
      </c>
      <c r="AE297" s="1" t="str">
        <f>IFERROR(VLOOKUP(A297,'[1]For Report Q-2 '!$A$2:$AH$3476,31,0),"-")</f>
        <v>-</v>
      </c>
      <c r="AF297" s="1" t="str">
        <f>IFERROR(VLOOKUP(A297,'[1]For Report Q-2 '!$A$2:$AH$3476,32,0),"-")</f>
        <v>-</v>
      </c>
      <c r="AG297" s="2" t="str">
        <f>IFERROR(VLOOKUP(A297,'[1]For Report Q-2 '!$A$2:$AH$3476,33,0),"-")</f>
        <v>-</v>
      </c>
      <c r="AH297" s="1" t="str">
        <f t="shared" si="4"/>
        <v>--</v>
      </c>
      <c r="AI297" t="e">
        <v>#N/A</v>
      </c>
      <c r="AJ297" t="e">
        <v>#N/A</v>
      </c>
      <c r="AK297" t="e">
        <v>#N/A</v>
      </c>
    </row>
    <row r="298" spans="1:37" x14ac:dyDescent="0.25">
      <c r="A298" s="15">
        <v>2340118</v>
      </c>
      <c r="B298" s="15" t="s">
        <v>132</v>
      </c>
      <c r="C298" s="16">
        <v>45079</v>
      </c>
      <c r="D298" s="15" t="s">
        <v>28</v>
      </c>
      <c r="E298" s="1" t="s">
        <v>29</v>
      </c>
      <c r="F298" s="15" t="s">
        <v>30</v>
      </c>
      <c r="G298" s="1" t="s">
        <v>28</v>
      </c>
      <c r="H298" s="17">
        <v>4999</v>
      </c>
      <c r="I298" s="18">
        <v>4.999E-2</v>
      </c>
      <c r="J298" s="1">
        <v>212554</v>
      </c>
      <c r="K298" s="1" t="s">
        <v>130</v>
      </c>
      <c r="L298" s="19">
        <v>98740</v>
      </c>
      <c r="M298" s="1" t="s">
        <v>31</v>
      </c>
      <c r="N298" s="1" t="s">
        <v>29</v>
      </c>
      <c r="O298" s="1" t="s">
        <v>38</v>
      </c>
      <c r="P298" s="20">
        <v>212554</v>
      </c>
      <c r="Q298" s="1" t="s">
        <v>33</v>
      </c>
      <c r="R298" s="1" t="s">
        <v>16</v>
      </c>
      <c r="S298" s="1" t="s">
        <v>34</v>
      </c>
      <c r="T298" s="18">
        <f>IFERROR(VLOOKUP(A298,'[1]For Report Q-2 '!$A$2:$T$3476,20,0),"-")</f>
        <v>4.999E-2</v>
      </c>
      <c r="U298" s="55">
        <f>IFERROR(VLOOKUP(A298,'[1]For Report Q-2 '!$A$2:$U$3476,21,0),"-")</f>
        <v>0</v>
      </c>
      <c r="V298" s="2" t="str">
        <f>IFERROR(VLOOKUP(A298,'[1]For Report Q-2 '!$A$2:$V$3476,22,0),"-")</f>
        <v>-</v>
      </c>
      <c r="W298" s="1">
        <f>IFERROR(VLOOKUP(A298,'[1]For Report Q-2 '!$A$2:$W$3476,23,0),"-")</f>
        <v>0</v>
      </c>
      <c r="X298" s="1"/>
      <c r="Y298" s="1"/>
      <c r="Z298" s="2" t="str">
        <f>IFERROR(VLOOKUP(A298,'[1]For Report Q-2 '!$A$2:$Z$3476,26,0),"-")</f>
        <v>-</v>
      </c>
      <c r="AA298" s="1" t="str">
        <f>IFERROR(VLOOKUP(A298,'[1]For Report Q-2 '!$A$2:$AH$3476,27,0),"-")</f>
        <v>-</v>
      </c>
      <c r="AB298" s="1" t="str">
        <f>IFERROR(VLOOKUP(A298,'[1]For Report Q-2 '!$A$2:$AH$3476,28,0),"-")</f>
        <v>-</v>
      </c>
      <c r="AC298" s="2" t="str">
        <f>IFERROR(VLOOKUP(A298,'[1]For Report Q-2 '!$A$2:$AH$3476,29,0),"-")</f>
        <v>-</v>
      </c>
      <c r="AD298" s="2" t="str">
        <f>IFERROR(VLOOKUP(A298,'[1]For Report Q-2 '!$A$2:$AH$3476,30,0),"-")</f>
        <v>-</v>
      </c>
      <c r="AE298" s="1" t="str">
        <f>IFERROR(VLOOKUP(A298,'[1]For Report Q-2 '!$A$2:$AH$3476,31,0),"-")</f>
        <v>-</v>
      </c>
      <c r="AF298" s="1" t="str">
        <f>IFERROR(VLOOKUP(A298,'[1]For Report Q-2 '!$A$2:$AH$3476,32,0),"-")</f>
        <v>-</v>
      </c>
      <c r="AG298" s="2" t="str">
        <f>IFERROR(VLOOKUP(A298,'[1]For Report Q-2 '!$A$2:$AH$3476,33,0),"-")</f>
        <v>-</v>
      </c>
      <c r="AH298" s="1" t="str">
        <f t="shared" si="4"/>
        <v>--</v>
      </c>
      <c r="AI298" t="e">
        <v>#N/A</v>
      </c>
      <c r="AJ298" t="e">
        <v>#N/A</v>
      </c>
      <c r="AK298" t="e">
        <v>#N/A</v>
      </c>
    </row>
    <row r="299" spans="1:37" x14ac:dyDescent="0.25">
      <c r="A299" s="15">
        <v>2340119</v>
      </c>
      <c r="B299" s="15" t="s">
        <v>130</v>
      </c>
      <c r="C299" s="16">
        <v>45092</v>
      </c>
      <c r="D299" s="15" t="s">
        <v>28</v>
      </c>
      <c r="E299" s="1" t="s">
        <v>29</v>
      </c>
      <c r="F299" s="15" t="s">
        <v>30</v>
      </c>
      <c r="G299" s="1" t="s">
        <v>28</v>
      </c>
      <c r="H299" s="17">
        <v>4999</v>
      </c>
      <c r="I299" s="18">
        <v>4.999E-2</v>
      </c>
      <c r="J299" s="1">
        <v>212554</v>
      </c>
      <c r="K299" s="1" t="s">
        <v>130</v>
      </c>
      <c r="L299" s="19">
        <v>98740</v>
      </c>
      <c r="M299" s="1" t="s">
        <v>31</v>
      </c>
      <c r="N299" s="1" t="s">
        <v>29</v>
      </c>
      <c r="O299" s="1" t="s">
        <v>38</v>
      </c>
      <c r="P299" s="20">
        <v>212554</v>
      </c>
      <c r="Q299" s="1" t="s">
        <v>33</v>
      </c>
      <c r="R299" s="1" t="s">
        <v>16</v>
      </c>
      <c r="S299" s="1" t="s">
        <v>34</v>
      </c>
      <c r="T299" s="18">
        <f>IFERROR(VLOOKUP(A299,'[1]For Report Q-2 '!$A$2:$T$3476,20,0),"-")</f>
        <v>4.999E-2</v>
      </c>
      <c r="U299" s="55">
        <f>IFERROR(VLOOKUP(A299,'[1]For Report Q-2 '!$A$2:$U$3476,21,0),"-")</f>
        <v>0</v>
      </c>
      <c r="V299" s="2" t="str">
        <f>IFERROR(VLOOKUP(A299,'[1]For Report Q-2 '!$A$2:$V$3476,22,0),"-")</f>
        <v>-</v>
      </c>
      <c r="W299" s="1">
        <f>IFERROR(VLOOKUP(A299,'[1]For Report Q-2 '!$A$2:$W$3476,23,0),"-")</f>
        <v>0</v>
      </c>
      <c r="X299" s="1"/>
      <c r="Y299" s="1"/>
      <c r="Z299" s="2" t="str">
        <f>IFERROR(VLOOKUP(A299,'[1]For Report Q-2 '!$A$2:$Z$3476,26,0),"-")</f>
        <v>-</v>
      </c>
      <c r="AA299" s="1" t="str">
        <f>IFERROR(VLOOKUP(A299,'[1]For Report Q-2 '!$A$2:$AH$3476,27,0),"-")</f>
        <v>-</v>
      </c>
      <c r="AB299" s="1" t="str">
        <f>IFERROR(VLOOKUP(A299,'[1]For Report Q-2 '!$A$2:$AH$3476,28,0),"-")</f>
        <v>-</v>
      </c>
      <c r="AC299" s="2" t="str">
        <f>IFERROR(VLOOKUP(A299,'[1]For Report Q-2 '!$A$2:$AH$3476,29,0),"-")</f>
        <v>-</v>
      </c>
      <c r="AD299" s="2" t="str">
        <f>IFERROR(VLOOKUP(A299,'[1]For Report Q-2 '!$A$2:$AH$3476,30,0),"-")</f>
        <v>-</v>
      </c>
      <c r="AE299" s="1" t="str">
        <f>IFERROR(VLOOKUP(A299,'[1]For Report Q-2 '!$A$2:$AH$3476,31,0),"-")</f>
        <v>-</v>
      </c>
      <c r="AF299" s="1" t="str">
        <f>IFERROR(VLOOKUP(A299,'[1]For Report Q-2 '!$A$2:$AH$3476,32,0),"-")</f>
        <v>-</v>
      </c>
      <c r="AG299" s="2" t="str">
        <f>IFERROR(VLOOKUP(A299,'[1]For Report Q-2 '!$A$2:$AH$3476,33,0),"-")</f>
        <v>-</v>
      </c>
      <c r="AH299" s="1" t="str">
        <f t="shared" si="4"/>
        <v>--</v>
      </c>
      <c r="AI299" t="e">
        <v>#N/A</v>
      </c>
      <c r="AJ299" t="e">
        <v>#N/A</v>
      </c>
      <c r="AK299" t="e">
        <v>#N/A</v>
      </c>
    </row>
    <row r="300" spans="1:37" x14ac:dyDescent="0.25">
      <c r="A300" s="15">
        <v>2342981</v>
      </c>
      <c r="B300" s="15" t="s">
        <v>130</v>
      </c>
      <c r="C300" s="16">
        <v>45240</v>
      </c>
      <c r="D300" s="15" t="s">
        <v>28</v>
      </c>
      <c r="E300" s="1" t="s">
        <v>29</v>
      </c>
      <c r="F300" s="15" t="s">
        <v>30</v>
      </c>
      <c r="G300" s="1" t="s">
        <v>28</v>
      </c>
      <c r="H300" s="17">
        <v>4999</v>
      </c>
      <c r="I300" s="18">
        <v>4.999E-2</v>
      </c>
      <c r="J300" s="1">
        <v>212554</v>
      </c>
      <c r="K300" s="1" t="s">
        <v>130</v>
      </c>
      <c r="L300" s="19">
        <v>98740</v>
      </c>
      <c r="M300" s="1" t="s">
        <v>31</v>
      </c>
      <c r="N300" s="1" t="s">
        <v>29</v>
      </c>
      <c r="O300" s="1" t="s">
        <v>32</v>
      </c>
      <c r="P300" s="20">
        <v>212554</v>
      </c>
      <c r="Q300" s="1" t="s">
        <v>33</v>
      </c>
      <c r="R300" s="1" t="s">
        <v>16</v>
      </c>
      <c r="S300" s="1" t="s">
        <v>34</v>
      </c>
      <c r="T300" s="18">
        <f>IFERROR(VLOOKUP(A300,'[1]For Report Q-2 '!$A$2:$T$3476,20,0),"-")</f>
        <v>4.999E-2</v>
      </c>
      <c r="U300" s="55">
        <f>IFERROR(VLOOKUP(A300,'[1]For Report Q-2 '!$A$2:$U$3476,21,0),"-")</f>
        <v>0</v>
      </c>
      <c r="V300" s="2" t="str">
        <f>IFERROR(VLOOKUP(A300,'[1]For Report Q-2 '!$A$2:$V$3476,22,0),"-")</f>
        <v>-</v>
      </c>
      <c r="W300" s="1">
        <f>IFERROR(VLOOKUP(A300,'[1]For Report Q-2 '!$A$2:$W$3476,23,0),"-")</f>
        <v>0</v>
      </c>
      <c r="X300" s="1"/>
      <c r="Y300" s="1"/>
      <c r="Z300" s="2" t="str">
        <f>IFERROR(VLOOKUP(A300,'[1]For Report Q-2 '!$A$2:$Z$3476,26,0),"-")</f>
        <v>-</v>
      </c>
      <c r="AA300" s="1" t="str">
        <f>IFERROR(VLOOKUP(A300,'[1]For Report Q-2 '!$A$2:$AH$3476,27,0),"-")</f>
        <v>-</v>
      </c>
      <c r="AB300" s="1" t="str">
        <f>IFERROR(VLOOKUP(A300,'[1]For Report Q-2 '!$A$2:$AH$3476,28,0),"-")</f>
        <v>-</v>
      </c>
      <c r="AC300" s="2" t="str">
        <f>IFERROR(VLOOKUP(A300,'[1]For Report Q-2 '!$A$2:$AH$3476,29,0),"-")</f>
        <v>-</v>
      </c>
      <c r="AD300" s="2" t="str">
        <f>IFERROR(VLOOKUP(A300,'[1]For Report Q-2 '!$A$2:$AH$3476,30,0),"-")</f>
        <v>-</v>
      </c>
      <c r="AE300" s="1" t="str">
        <f>IFERROR(VLOOKUP(A300,'[1]For Report Q-2 '!$A$2:$AH$3476,31,0),"-")</f>
        <v>-</v>
      </c>
      <c r="AF300" s="1" t="str">
        <f>IFERROR(VLOOKUP(A300,'[1]For Report Q-2 '!$A$2:$AH$3476,32,0),"-")</f>
        <v>-</v>
      </c>
      <c r="AG300" s="2" t="str">
        <f>IFERROR(VLOOKUP(A300,'[1]For Report Q-2 '!$A$2:$AH$3476,33,0),"-")</f>
        <v>-</v>
      </c>
      <c r="AH300" s="1" t="str">
        <f t="shared" si="4"/>
        <v>--</v>
      </c>
      <c r="AI300" t="e">
        <v>#N/A</v>
      </c>
      <c r="AJ300" t="e">
        <v>#N/A</v>
      </c>
      <c r="AK300" t="e">
        <v>#N/A</v>
      </c>
    </row>
    <row r="301" spans="1:37" x14ac:dyDescent="0.25">
      <c r="A301" s="15">
        <v>2344665</v>
      </c>
      <c r="B301" s="15" t="s">
        <v>130</v>
      </c>
      <c r="C301" s="16">
        <v>45374</v>
      </c>
      <c r="D301" s="15" t="s">
        <v>56</v>
      </c>
      <c r="E301" s="1" t="s">
        <v>29</v>
      </c>
      <c r="F301" s="15" t="s">
        <v>30</v>
      </c>
      <c r="G301" s="1" t="s">
        <v>56</v>
      </c>
      <c r="H301" s="17">
        <v>4999</v>
      </c>
      <c r="I301" s="18">
        <v>4.999E-2</v>
      </c>
      <c r="J301" s="1">
        <v>212554</v>
      </c>
      <c r="K301" s="1" t="s">
        <v>130</v>
      </c>
      <c r="L301" s="19">
        <v>98740</v>
      </c>
      <c r="M301" s="1" t="s">
        <v>31</v>
      </c>
      <c r="N301" s="1" t="s">
        <v>29</v>
      </c>
      <c r="O301" s="1" t="s">
        <v>59</v>
      </c>
      <c r="P301" s="20">
        <v>212554</v>
      </c>
      <c r="Q301" s="1" t="s">
        <v>33</v>
      </c>
      <c r="R301" s="1" t="s">
        <v>16</v>
      </c>
      <c r="S301" s="1" t="s">
        <v>34</v>
      </c>
      <c r="T301" s="18">
        <f>IFERROR(VLOOKUP(A301,'[1]For Report Q-2 '!$A$2:$T$3476,20,0),"-")</f>
        <v>4.999E-2</v>
      </c>
      <c r="U301" s="55">
        <f>IFERROR(VLOOKUP(A301,'[1]For Report Q-2 '!$A$2:$U$3476,21,0),"-")</f>
        <v>0</v>
      </c>
      <c r="V301" s="2" t="str">
        <f>IFERROR(VLOOKUP(A301,'[1]For Report Q-2 '!$A$2:$V$3476,22,0),"-")</f>
        <v>-</v>
      </c>
      <c r="W301" s="1">
        <f>IFERROR(VLOOKUP(A301,'[1]For Report Q-2 '!$A$2:$W$3476,23,0),"-")</f>
        <v>0</v>
      </c>
      <c r="X301" s="1"/>
      <c r="Y301" s="1"/>
      <c r="Z301" s="2" t="str">
        <f>IFERROR(VLOOKUP(A301,'[1]For Report Q-2 '!$A$2:$Z$3476,26,0),"-")</f>
        <v>-</v>
      </c>
      <c r="AA301" s="1" t="str">
        <f>IFERROR(VLOOKUP(A301,'[1]For Report Q-2 '!$A$2:$AH$3476,27,0),"-")</f>
        <v>-</v>
      </c>
      <c r="AB301" s="1" t="str">
        <f>IFERROR(VLOOKUP(A301,'[1]For Report Q-2 '!$A$2:$AH$3476,28,0),"-")</f>
        <v>-</v>
      </c>
      <c r="AC301" s="2" t="str">
        <f>IFERROR(VLOOKUP(A301,'[1]For Report Q-2 '!$A$2:$AH$3476,29,0),"-")</f>
        <v>-</v>
      </c>
      <c r="AD301" s="2" t="str">
        <f>IFERROR(VLOOKUP(A301,'[1]For Report Q-2 '!$A$2:$AH$3476,30,0),"-")</f>
        <v>-</v>
      </c>
      <c r="AE301" s="1" t="str">
        <f>IFERROR(VLOOKUP(A301,'[1]For Report Q-2 '!$A$2:$AH$3476,31,0),"-")</f>
        <v>-</v>
      </c>
      <c r="AF301" s="1" t="str">
        <f>IFERROR(VLOOKUP(A301,'[1]For Report Q-2 '!$A$2:$AH$3476,32,0),"-")</f>
        <v>-</v>
      </c>
      <c r="AG301" s="2" t="str">
        <f>IFERROR(VLOOKUP(A301,'[1]For Report Q-2 '!$A$2:$AH$3476,33,0),"-")</f>
        <v>-</v>
      </c>
      <c r="AH301" s="1" t="str">
        <f t="shared" si="4"/>
        <v>--</v>
      </c>
      <c r="AI301" t="e">
        <v>#N/A</v>
      </c>
      <c r="AJ301" t="e">
        <v>#N/A</v>
      </c>
      <c r="AK301" t="e">
        <v>#N/A</v>
      </c>
    </row>
    <row r="302" spans="1:37" x14ac:dyDescent="0.25">
      <c r="A302" s="15">
        <v>2347226</v>
      </c>
      <c r="B302" s="15" t="s">
        <v>130</v>
      </c>
      <c r="C302" s="16">
        <v>45563</v>
      </c>
      <c r="D302" s="15" t="s">
        <v>56</v>
      </c>
      <c r="E302" s="1" t="s">
        <v>29</v>
      </c>
      <c r="F302" s="15" t="s">
        <v>30</v>
      </c>
      <c r="G302" s="1" t="s">
        <v>56</v>
      </c>
      <c r="H302" s="17">
        <v>4285</v>
      </c>
      <c r="I302" s="18">
        <v>4.2849999999999999E-2</v>
      </c>
      <c r="J302" s="1">
        <v>212554</v>
      </c>
      <c r="K302" s="1" t="s">
        <v>130</v>
      </c>
      <c r="L302" s="19">
        <v>98740</v>
      </c>
      <c r="M302" s="1" t="s">
        <v>31</v>
      </c>
      <c r="N302" s="1" t="s">
        <v>29</v>
      </c>
      <c r="O302" s="1" t="s">
        <v>59</v>
      </c>
      <c r="P302" s="20">
        <v>212554</v>
      </c>
      <c r="Q302" s="1" t="s">
        <v>33</v>
      </c>
      <c r="R302" s="1" t="s">
        <v>16</v>
      </c>
      <c r="S302" s="1" t="s">
        <v>34</v>
      </c>
      <c r="T302" s="18">
        <f>IFERROR(VLOOKUP(A302,'[1]For Report Q-2 '!$A$2:$T$3476,20,0),"-")</f>
        <v>4.2849999999999999E-2</v>
      </c>
      <c r="U302" s="55">
        <f>IFERROR(VLOOKUP(A302,'[1]For Report Q-2 '!$A$2:$U$3476,21,0),"-")</f>
        <v>0</v>
      </c>
      <c r="V302" s="2" t="str">
        <f>IFERROR(VLOOKUP(A302,'[1]For Report Q-2 '!$A$2:$V$3476,22,0),"-")</f>
        <v>-</v>
      </c>
      <c r="W302" s="1">
        <f>IFERROR(VLOOKUP(A302,'[1]For Report Q-2 '!$A$2:$W$3476,23,0),"-")</f>
        <v>0</v>
      </c>
      <c r="X302" s="1"/>
      <c r="Y302" s="1"/>
      <c r="Z302" s="2" t="str">
        <f>IFERROR(VLOOKUP(A302,'[1]For Report Q-2 '!$A$2:$Z$3476,26,0),"-")</f>
        <v>-</v>
      </c>
      <c r="AA302" s="1" t="str">
        <f>IFERROR(VLOOKUP(A302,'[1]For Report Q-2 '!$A$2:$AH$3476,27,0),"-")</f>
        <v>-</v>
      </c>
      <c r="AB302" s="1" t="str">
        <f>IFERROR(VLOOKUP(A302,'[1]For Report Q-2 '!$A$2:$AH$3476,28,0),"-")</f>
        <v>-</v>
      </c>
      <c r="AC302" s="2" t="str">
        <f>IFERROR(VLOOKUP(A302,'[1]For Report Q-2 '!$A$2:$AH$3476,29,0),"-")</f>
        <v>-</v>
      </c>
      <c r="AD302" s="2" t="str">
        <f>IFERROR(VLOOKUP(A302,'[1]For Report Q-2 '!$A$2:$AH$3476,30,0),"-")</f>
        <v>-</v>
      </c>
      <c r="AE302" s="1" t="str">
        <f>IFERROR(VLOOKUP(A302,'[1]For Report Q-2 '!$A$2:$AH$3476,31,0),"-")</f>
        <v>-</v>
      </c>
      <c r="AF302" s="1" t="str">
        <f>IFERROR(VLOOKUP(A302,'[1]For Report Q-2 '!$A$2:$AH$3476,32,0),"-")</f>
        <v>-</v>
      </c>
      <c r="AG302" s="2" t="str">
        <f>IFERROR(VLOOKUP(A302,'[1]For Report Q-2 '!$A$2:$AH$3476,33,0),"-")</f>
        <v>-</v>
      </c>
      <c r="AH302" s="1" t="str">
        <f t="shared" si="4"/>
        <v>--</v>
      </c>
      <c r="AI302" t="e">
        <v>#N/A</v>
      </c>
      <c r="AJ302" t="e">
        <v>#N/A</v>
      </c>
      <c r="AK302" t="e">
        <v>#N/A</v>
      </c>
    </row>
    <row r="303" spans="1:37" x14ac:dyDescent="0.25">
      <c r="A303" s="15">
        <v>2347652</v>
      </c>
      <c r="B303" s="15" t="s">
        <v>130</v>
      </c>
      <c r="C303" s="16">
        <v>45650</v>
      </c>
      <c r="D303" s="15" t="s">
        <v>28</v>
      </c>
      <c r="E303" s="1" t="s">
        <v>29</v>
      </c>
      <c r="F303" s="15" t="s">
        <v>30</v>
      </c>
      <c r="G303" s="1" t="s">
        <v>28</v>
      </c>
      <c r="H303" s="17">
        <v>4285</v>
      </c>
      <c r="I303" s="18">
        <v>4.2849999999999999E-2</v>
      </c>
      <c r="J303" s="1">
        <v>212554</v>
      </c>
      <c r="K303" s="1" t="s">
        <v>130</v>
      </c>
      <c r="L303" s="19">
        <v>98740</v>
      </c>
      <c r="M303" s="1" t="s">
        <v>31</v>
      </c>
      <c r="N303" s="1" t="s">
        <v>29</v>
      </c>
      <c r="O303" s="1" t="s">
        <v>38</v>
      </c>
      <c r="P303" s="20">
        <v>212554</v>
      </c>
      <c r="Q303" s="1" t="s">
        <v>33</v>
      </c>
      <c r="R303" s="1" t="s">
        <v>16</v>
      </c>
      <c r="S303" s="1" t="s">
        <v>34</v>
      </c>
      <c r="T303" s="18">
        <f>IFERROR(VLOOKUP(A303,'[1]For Report Q-2 '!$A$2:$T$3476,20,0),"-")</f>
        <v>4.2849999999999999E-2</v>
      </c>
      <c r="U303" s="55">
        <f>IFERROR(VLOOKUP(A303,'[1]For Report Q-2 '!$A$2:$U$3476,21,0),"-")</f>
        <v>0</v>
      </c>
      <c r="V303" s="2" t="str">
        <f>IFERROR(VLOOKUP(A303,'[1]For Report Q-2 '!$A$2:$V$3476,22,0),"-")</f>
        <v>-</v>
      </c>
      <c r="W303" s="1">
        <f>IFERROR(VLOOKUP(A303,'[1]For Report Q-2 '!$A$2:$W$3476,23,0),"-")</f>
        <v>0</v>
      </c>
      <c r="X303" s="1"/>
      <c r="Y303" s="1"/>
      <c r="Z303" s="2" t="str">
        <f>IFERROR(VLOOKUP(A303,'[1]For Report Q-2 '!$A$2:$Z$3476,26,0),"-")</f>
        <v>-</v>
      </c>
      <c r="AA303" s="1" t="str">
        <f>IFERROR(VLOOKUP(A303,'[1]For Report Q-2 '!$A$2:$AH$3476,27,0),"-")</f>
        <v>-</v>
      </c>
      <c r="AB303" s="1" t="str">
        <f>IFERROR(VLOOKUP(A303,'[1]For Report Q-2 '!$A$2:$AH$3476,28,0),"-")</f>
        <v>-</v>
      </c>
      <c r="AC303" s="2" t="str">
        <f>IFERROR(VLOOKUP(A303,'[1]For Report Q-2 '!$A$2:$AH$3476,29,0),"-")</f>
        <v>-</v>
      </c>
      <c r="AD303" s="2" t="str">
        <f>IFERROR(VLOOKUP(A303,'[1]For Report Q-2 '!$A$2:$AH$3476,30,0),"-")</f>
        <v>-</v>
      </c>
      <c r="AE303" s="1" t="str">
        <f>IFERROR(VLOOKUP(A303,'[1]For Report Q-2 '!$A$2:$AH$3476,31,0),"-")</f>
        <v>-</v>
      </c>
      <c r="AF303" s="1" t="str">
        <f>IFERROR(VLOOKUP(A303,'[1]For Report Q-2 '!$A$2:$AH$3476,32,0),"-")</f>
        <v>-</v>
      </c>
      <c r="AG303" s="2" t="str">
        <f>IFERROR(VLOOKUP(A303,'[1]For Report Q-2 '!$A$2:$AH$3476,33,0),"-")</f>
        <v>-</v>
      </c>
      <c r="AH303" s="1" t="str">
        <f t="shared" si="4"/>
        <v>--</v>
      </c>
      <c r="AI303" t="e">
        <v>#N/A</v>
      </c>
      <c r="AJ303" t="e">
        <v>#N/A</v>
      </c>
      <c r="AK303" t="e">
        <v>#N/A</v>
      </c>
    </row>
    <row r="304" spans="1:37" x14ac:dyDescent="0.25">
      <c r="A304" s="15">
        <v>2347727</v>
      </c>
      <c r="B304" s="15" t="s">
        <v>130</v>
      </c>
      <c r="C304" s="16">
        <v>45682</v>
      </c>
      <c r="D304" s="15" t="s">
        <v>28</v>
      </c>
      <c r="E304" s="1" t="s">
        <v>29</v>
      </c>
      <c r="F304" s="15" t="s">
        <v>30</v>
      </c>
      <c r="G304" s="1" t="s">
        <v>28</v>
      </c>
      <c r="H304" s="17">
        <v>4285</v>
      </c>
      <c r="I304" s="18">
        <v>4.2849999999999999E-2</v>
      </c>
      <c r="J304" s="1">
        <v>212554</v>
      </c>
      <c r="K304" s="1" t="s">
        <v>130</v>
      </c>
      <c r="L304" s="19">
        <v>98740</v>
      </c>
      <c r="M304" s="1" t="s">
        <v>31</v>
      </c>
      <c r="N304" s="1" t="s">
        <v>29</v>
      </c>
      <c r="O304" s="1" t="s">
        <v>38</v>
      </c>
      <c r="P304" s="20">
        <v>212554</v>
      </c>
      <c r="Q304" s="1" t="s">
        <v>33</v>
      </c>
      <c r="R304" s="1" t="s">
        <v>16</v>
      </c>
      <c r="S304" s="1" t="s">
        <v>34</v>
      </c>
      <c r="T304" s="18">
        <f>IFERROR(VLOOKUP(A304,'[1]For Report Q-2 '!$A$2:$T$3476,20,0),"-")</f>
        <v>4.2849999999999999E-2</v>
      </c>
      <c r="U304" s="55">
        <f>IFERROR(VLOOKUP(A304,'[1]For Report Q-2 '!$A$2:$U$3476,21,0),"-")</f>
        <v>0</v>
      </c>
      <c r="V304" s="2" t="str">
        <f>IFERROR(VLOOKUP(A304,'[1]For Report Q-2 '!$A$2:$V$3476,22,0),"-")</f>
        <v>-</v>
      </c>
      <c r="W304" s="1">
        <f>IFERROR(VLOOKUP(A304,'[1]For Report Q-2 '!$A$2:$W$3476,23,0),"-")</f>
        <v>0</v>
      </c>
      <c r="X304" s="1"/>
      <c r="Y304" s="1"/>
      <c r="Z304" s="2" t="str">
        <f>IFERROR(VLOOKUP(A304,'[1]For Report Q-2 '!$A$2:$Z$3476,26,0),"-")</f>
        <v>-</v>
      </c>
      <c r="AA304" s="1" t="str">
        <f>IFERROR(VLOOKUP(A304,'[1]For Report Q-2 '!$A$2:$AH$3476,27,0),"-")</f>
        <v>-</v>
      </c>
      <c r="AB304" s="1" t="str">
        <f>IFERROR(VLOOKUP(A304,'[1]For Report Q-2 '!$A$2:$AH$3476,28,0),"-")</f>
        <v>-</v>
      </c>
      <c r="AC304" s="2" t="str">
        <f>IFERROR(VLOOKUP(A304,'[1]For Report Q-2 '!$A$2:$AH$3476,29,0),"-")</f>
        <v>-</v>
      </c>
      <c r="AD304" s="2" t="str">
        <f>IFERROR(VLOOKUP(A304,'[1]For Report Q-2 '!$A$2:$AH$3476,30,0),"-")</f>
        <v>-</v>
      </c>
      <c r="AE304" s="1" t="str">
        <f>IFERROR(VLOOKUP(A304,'[1]For Report Q-2 '!$A$2:$AH$3476,31,0),"-")</f>
        <v>-</v>
      </c>
      <c r="AF304" s="1" t="str">
        <f>IFERROR(VLOOKUP(A304,'[1]For Report Q-2 '!$A$2:$AH$3476,32,0),"-")</f>
        <v>-</v>
      </c>
      <c r="AG304" s="2" t="str">
        <f>IFERROR(VLOOKUP(A304,'[1]For Report Q-2 '!$A$2:$AH$3476,33,0),"-")</f>
        <v>-</v>
      </c>
      <c r="AH304" s="1" t="str">
        <f t="shared" si="4"/>
        <v>--</v>
      </c>
      <c r="AI304" t="e">
        <v>#N/A</v>
      </c>
      <c r="AJ304" t="e">
        <v>#N/A</v>
      </c>
      <c r="AK304" t="e">
        <v>#N/A</v>
      </c>
    </row>
    <row r="305" spans="1:37" x14ac:dyDescent="0.25">
      <c r="A305" s="15">
        <v>214628</v>
      </c>
      <c r="B305" s="15" t="s">
        <v>133</v>
      </c>
      <c r="C305" s="16">
        <v>43778</v>
      </c>
      <c r="D305" s="15" t="s">
        <v>40</v>
      </c>
      <c r="E305" s="1" t="s">
        <v>29</v>
      </c>
      <c r="F305" s="15" t="s">
        <v>30</v>
      </c>
      <c r="G305" s="1" t="s">
        <v>40</v>
      </c>
      <c r="H305" s="17">
        <v>5999</v>
      </c>
      <c r="I305" s="18">
        <v>5.9990000000000002E-2</v>
      </c>
      <c r="J305" s="1">
        <v>214628</v>
      </c>
      <c r="K305" s="1" t="s">
        <v>133</v>
      </c>
      <c r="L305" s="19">
        <v>33164.666666666672</v>
      </c>
      <c r="M305" s="1" t="s">
        <v>31</v>
      </c>
      <c r="N305" s="1" t="s">
        <v>29</v>
      </c>
      <c r="O305" s="1" t="s">
        <v>41</v>
      </c>
      <c r="P305" s="20">
        <v>214628</v>
      </c>
      <c r="Q305" s="1" t="s">
        <v>60</v>
      </c>
      <c r="R305" s="1" t="s">
        <v>16</v>
      </c>
      <c r="S305" s="1" t="s">
        <v>43</v>
      </c>
      <c r="T305" s="18">
        <f>IFERROR(VLOOKUP(A305,'[1]For Report Q-2 '!$A$2:$T$3476,20,0),"-")</f>
        <v>5.9990000000000002E-2</v>
      </c>
      <c r="U305" s="55">
        <f>IFERROR(VLOOKUP(A305,'[1]For Report Q-2 '!$A$2:$U$3476,21,0),"-")</f>
        <v>0</v>
      </c>
      <c r="V305" s="2" t="str">
        <f>IFERROR(VLOOKUP(A305,'[1]For Report Q-2 '!$A$2:$V$3476,22,0),"-")</f>
        <v>-</v>
      </c>
      <c r="W305" s="1">
        <f>IFERROR(VLOOKUP(A305,'[1]For Report Q-2 '!$A$2:$W$3476,23,0),"-")</f>
        <v>0</v>
      </c>
      <c r="X305" s="1"/>
      <c r="Y305" s="1"/>
      <c r="Z305" s="2" t="str">
        <f>IFERROR(VLOOKUP(A305,'[1]For Report Q-2 '!$A$2:$Z$3476,26,0),"-")</f>
        <v>-</v>
      </c>
      <c r="AA305" s="1" t="str">
        <f>IFERROR(VLOOKUP(A305,'[1]For Report Q-2 '!$A$2:$AH$3476,27,0),"-")</f>
        <v>-</v>
      </c>
      <c r="AB305" s="1" t="str">
        <f>IFERROR(VLOOKUP(A305,'[1]For Report Q-2 '!$A$2:$AH$3476,28,0),"-")</f>
        <v>-</v>
      </c>
      <c r="AC305" s="2" t="str">
        <f>IFERROR(VLOOKUP(A305,'[1]For Report Q-2 '!$A$2:$AH$3476,29,0),"-")</f>
        <v>-</v>
      </c>
      <c r="AD305" s="2" t="str">
        <f>IFERROR(VLOOKUP(A305,'[1]For Report Q-2 '!$A$2:$AH$3476,30,0),"-")</f>
        <v>-</v>
      </c>
      <c r="AE305" s="1" t="str">
        <f>IFERROR(VLOOKUP(A305,'[1]For Report Q-2 '!$A$2:$AH$3476,31,0),"-")</f>
        <v>-</v>
      </c>
      <c r="AF305" s="1" t="str">
        <f>IFERROR(VLOOKUP(A305,'[1]For Report Q-2 '!$A$2:$AH$3476,32,0),"-")</f>
        <v>-</v>
      </c>
      <c r="AG305" s="2" t="str">
        <f>IFERROR(VLOOKUP(A305,'[1]For Report Q-2 '!$A$2:$AH$3476,33,0),"-")</f>
        <v>-</v>
      </c>
      <c r="AH305" s="1" t="str">
        <f t="shared" si="4"/>
        <v>--</v>
      </c>
      <c r="AI305" t="e">
        <v>#N/A</v>
      </c>
      <c r="AJ305" t="e">
        <v>#N/A</v>
      </c>
      <c r="AK305" t="e">
        <v>#N/A</v>
      </c>
    </row>
    <row r="306" spans="1:37" x14ac:dyDescent="0.25">
      <c r="A306" s="15">
        <v>9123863</v>
      </c>
      <c r="B306" s="15" t="s">
        <v>133</v>
      </c>
      <c r="C306" s="16">
        <v>45439</v>
      </c>
      <c r="D306" s="15" t="s">
        <v>40</v>
      </c>
      <c r="E306" s="1" t="s">
        <v>45</v>
      </c>
      <c r="F306" s="15" t="s">
        <v>46</v>
      </c>
      <c r="G306" s="1" t="s">
        <v>40</v>
      </c>
      <c r="H306" s="17">
        <v>14166.666666666668</v>
      </c>
      <c r="I306" s="18">
        <v>0.14166666666666669</v>
      </c>
      <c r="J306" s="1">
        <v>214628</v>
      </c>
      <c r="K306" s="1" t="s">
        <v>133</v>
      </c>
      <c r="L306" s="19">
        <v>33164.666666666672</v>
      </c>
      <c r="M306" s="1" t="s">
        <v>31</v>
      </c>
      <c r="N306" s="1" t="s">
        <v>47</v>
      </c>
      <c r="O306" s="1" t="s">
        <v>41</v>
      </c>
      <c r="P306" s="20">
        <v>214628</v>
      </c>
      <c r="Q306" s="1" t="s">
        <v>60</v>
      </c>
      <c r="R306" s="1" t="s">
        <v>16</v>
      </c>
      <c r="S306" s="1" t="s">
        <v>43</v>
      </c>
      <c r="T306" s="18">
        <f>IFERROR(VLOOKUP(A306,'[1]For Report Q-2 '!$A$2:$T$3476,20,0),"-")</f>
        <v>0.14166666666666669</v>
      </c>
      <c r="U306" s="55">
        <f>IFERROR(VLOOKUP(A306,'[1]For Report Q-2 '!$A$2:$U$3476,21,0),"-")</f>
        <v>0</v>
      </c>
      <c r="V306" s="2" t="str">
        <f>IFERROR(VLOOKUP(A306,'[1]For Report Q-2 '!$A$2:$V$3476,22,0),"-")</f>
        <v>-</v>
      </c>
      <c r="W306" s="1">
        <f>IFERROR(VLOOKUP(A306,'[1]For Report Q-2 '!$A$2:$W$3476,23,0),"-")</f>
        <v>0</v>
      </c>
      <c r="X306" s="1"/>
      <c r="Y306" s="1"/>
      <c r="Z306" s="2" t="str">
        <f>IFERROR(VLOOKUP(A306,'[1]For Report Q-2 '!$A$2:$Z$3476,26,0),"-")</f>
        <v>-</v>
      </c>
      <c r="AA306" s="1" t="str">
        <f>IFERROR(VLOOKUP(A306,'[1]For Report Q-2 '!$A$2:$AH$3476,27,0),"-")</f>
        <v>-</v>
      </c>
      <c r="AB306" s="1" t="str">
        <f>IFERROR(VLOOKUP(A306,'[1]For Report Q-2 '!$A$2:$AH$3476,28,0),"-")</f>
        <v>-</v>
      </c>
      <c r="AC306" s="2" t="str">
        <f>IFERROR(VLOOKUP(A306,'[1]For Report Q-2 '!$A$2:$AH$3476,29,0),"-")</f>
        <v>-</v>
      </c>
      <c r="AD306" s="2" t="str">
        <f>IFERROR(VLOOKUP(A306,'[1]For Report Q-2 '!$A$2:$AH$3476,30,0),"-")</f>
        <v>-</v>
      </c>
      <c r="AE306" s="1" t="str">
        <f>IFERROR(VLOOKUP(A306,'[1]For Report Q-2 '!$A$2:$AH$3476,31,0),"-")</f>
        <v>-</v>
      </c>
      <c r="AF306" s="1" t="str">
        <f>IFERROR(VLOOKUP(A306,'[1]For Report Q-2 '!$A$2:$AH$3476,32,0),"-")</f>
        <v>-</v>
      </c>
      <c r="AG306" s="2" t="str">
        <f>IFERROR(VLOOKUP(A306,'[1]For Report Q-2 '!$A$2:$AH$3476,33,0),"-")</f>
        <v>-</v>
      </c>
      <c r="AH306" s="1" t="str">
        <f t="shared" si="4"/>
        <v>--</v>
      </c>
      <c r="AI306" t="e">
        <v>#N/A</v>
      </c>
      <c r="AJ306" t="e">
        <v>#N/A</v>
      </c>
      <c r="AK306" t="e">
        <v>#N/A</v>
      </c>
    </row>
    <row r="307" spans="1:37" x14ac:dyDescent="0.25">
      <c r="A307" s="15">
        <v>9131826</v>
      </c>
      <c r="B307" s="15" t="s">
        <v>133</v>
      </c>
      <c r="C307" s="16">
        <v>45890</v>
      </c>
      <c r="D307" s="15" t="s">
        <v>40</v>
      </c>
      <c r="E307" s="1" t="s">
        <v>134</v>
      </c>
      <c r="F307" s="15" t="s">
        <v>46</v>
      </c>
      <c r="G307" s="1" t="s">
        <v>40</v>
      </c>
      <c r="H307" s="17">
        <v>12999</v>
      </c>
      <c r="I307" s="18">
        <v>0.12998999999999999</v>
      </c>
      <c r="J307" s="1">
        <v>214628</v>
      </c>
      <c r="K307" s="1" t="s">
        <v>133</v>
      </c>
      <c r="L307" s="19">
        <v>33164.666666666672</v>
      </c>
      <c r="M307" s="1" t="s">
        <v>31</v>
      </c>
      <c r="N307" s="1" t="s">
        <v>134</v>
      </c>
      <c r="O307" s="1" t="s">
        <v>41</v>
      </c>
      <c r="P307" s="20">
        <v>214628</v>
      </c>
      <c r="Q307" s="1" t="s">
        <v>60</v>
      </c>
      <c r="R307" s="1" t="s">
        <v>16</v>
      </c>
      <c r="S307" s="1" t="s">
        <v>43</v>
      </c>
      <c r="T307" s="18">
        <f>IFERROR(VLOOKUP(A307,'[1]For Report Q-2 '!$A$2:$T$3476,20,0),"-")</f>
        <v>0.12998999999999999</v>
      </c>
      <c r="U307" s="55">
        <f>IFERROR(VLOOKUP(A307,'[1]For Report Q-2 '!$A$2:$U$3476,21,0),"-")</f>
        <v>0</v>
      </c>
      <c r="V307" s="2" t="str">
        <f>IFERROR(VLOOKUP(A307,'[1]For Report Q-2 '!$A$2:$V$3476,22,0),"-")</f>
        <v>-</v>
      </c>
      <c r="W307" s="1">
        <f>IFERROR(VLOOKUP(A307,'[1]For Report Q-2 '!$A$2:$W$3476,23,0),"-")</f>
        <v>0</v>
      </c>
      <c r="X307" s="1"/>
      <c r="Y307" s="1"/>
      <c r="Z307" s="2" t="str">
        <f>IFERROR(VLOOKUP(A307,'[1]For Report Q-2 '!$A$2:$Z$3476,26,0),"-")</f>
        <v>-</v>
      </c>
      <c r="AA307" s="1" t="str">
        <f>IFERROR(VLOOKUP(A307,'[1]For Report Q-2 '!$A$2:$AH$3476,27,0),"-")</f>
        <v>-</v>
      </c>
      <c r="AB307" s="1" t="str">
        <f>IFERROR(VLOOKUP(A307,'[1]For Report Q-2 '!$A$2:$AH$3476,28,0),"-")</f>
        <v>-</v>
      </c>
      <c r="AC307" s="2" t="str">
        <f>IFERROR(VLOOKUP(A307,'[1]For Report Q-2 '!$A$2:$AH$3476,29,0),"-")</f>
        <v>-</v>
      </c>
      <c r="AD307" s="2" t="str">
        <f>IFERROR(VLOOKUP(A307,'[1]For Report Q-2 '!$A$2:$AH$3476,30,0),"-")</f>
        <v>-</v>
      </c>
      <c r="AE307" s="1" t="str">
        <f>IFERROR(VLOOKUP(A307,'[1]For Report Q-2 '!$A$2:$AH$3476,31,0),"-")</f>
        <v>-</v>
      </c>
      <c r="AF307" s="1" t="str">
        <f>IFERROR(VLOOKUP(A307,'[1]For Report Q-2 '!$A$2:$AH$3476,32,0),"-")</f>
        <v>-</v>
      </c>
      <c r="AG307" s="2" t="str">
        <f>IFERROR(VLOOKUP(A307,'[1]For Report Q-2 '!$A$2:$AH$3476,33,0),"-")</f>
        <v>-</v>
      </c>
      <c r="AH307" s="1" t="str">
        <f t="shared" si="4"/>
        <v>--</v>
      </c>
      <c r="AI307" t="e">
        <v>#N/A</v>
      </c>
      <c r="AJ307" t="e">
        <v>#N/A</v>
      </c>
      <c r="AK307" t="e">
        <v>#N/A</v>
      </c>
    </row>
    <row r="308" spans="1:37" x14ac:dyDescent="0.25">
      <c r="A308" s="15">
        <v>215375</v>
      </c>
      <c r="B308" s="15" t="s">
        <v>135</v>
      </c>
      <c r="C308" s="16">
        <v>43798</v>
      </c>
      <c r="D308" s="15" t="s">
        <v>75</v>
      </c>
      <c r="E308" s="1" t="s">
        <v>29</v>
      </c>
      <c r="F308" s="15" t="s">
        <v>30</v>
      </c>
      <c r="G308" s="1" t="s">
        <v>44</v>
      </c>
      <c r="H308" s="17">
        <v>2999</v>
      </c>
      <c r="I308" s="18">
        <v>2.9989999999999999E-2</v>
      </c>
      <c r="J308" s="1">
        <v>215375</v>
      </c>
      <c r="K308" s="1" t="s">
        <v>135</v>
      </c>
      <c r="L308" s="19">
        <v>32999</v>
      </c>
      <c r="M308" s="1" t="s">
        <v>31</v>
      </c>
      <c r="N308" s="1" t="s">
        <v>29</v>
      </c>
      <c r="O308" s="1" t="s">
        <v>48</v>
      </c>
      <c r="P308" s="20">
        <v>215375</v>
      </c>
      <c r="Q308" s="1" t="s">
        <v>136</v>
      </c>
      <c r="R308" s="1" t="s">
        <v>16</v>
      </c>
      <c r="S308" s="1" t="s">
        <v>137</v>
      </c>
      <c r="T308" s="18">
        <f>IFERROR(VLOOKUP(A308,'[1]For Report Q-2 '!$A$2:$T$3476,20,0),"-")</f>
        <v>2.9989999999999999E-2</v>
      </c>
      <c r="U308" s="55">
        <f>IFERROR(VLOOKUP(A308,'[1]For Report Q-2 '!$A$2:$U$3476,21,0),"-")</f>
        <v>0</v>
      </c>
      <c r="V308" s="2" t="str">
        <f>IFERROR(VLOOKUP(A308,'[1]For Report Q-2 '!$A$2:$V$3476,22,0),"-")</f>
        <v>-</v>
      </c>
      <c r="W308" s="1">
        <f>IFERROR(VLOOKUP(A308,'[1]For Report Q-2 '!$A$2:$W$3476,23,0),"-")</f>
        <v>0</v>
      </c>
      <c r="X308" s="1"/>
      <c r="Y308" s="1"/>
      <c r="Z308" s="2" t="str">
        <f>IFERROR(VLOOKUP(A308,'[1]For Report Q-2 '!$A$2:$Z$3476,26,0),"-")</f>
        <v>-</v>
      </c>
      <c r="AA308" s="1" t="str">
        <f>IFERROR(VLOOKUP(A308,'[1]For Report Q-2 '!$A$2:$AH$3476,27,0),"-")</f>
        <v>-</v>
      </c>
      <c r="AB308" s="1" t="str">
        <f>IFERROR(VLOOKUP(A308,'[1]For Report Q-2 '!$A$2:$AH$3476,28,0),"-")</f>
        <v>-</v>
      </c>
      <c r="AC308" s="2" t="str">
        <f>IFERROR(VLOOKUP(A308,'[1]For Report Q-2 '!$A$2:$AH$3476,29,0),"-")</f>
        <v>-</v>
      </c>
      <c r="AD308" s="2" t="str">
        <f>IFERROR(VLOOKUP(A308,'[1]For Report Q-2 '!$A$2:$AH$3476,30,0),"-")</f>
        <v>-</v>
      </c>
      <c r="AE308" s="1" t="str">
        <f>IFERROR(VLOOKUP(A308,'[1]For Report Q-2 '!$A$2:$AH$3476,31,0),"-")</f>
        <v>-</v>
      </c>
      <c r="AF308" s="1" t="str">
        <f>IFERROR(VLOOKUP(A308,'[1]For Report Q-2 '!$A$2:$AH$3476,32,0),"-")</f>
        <v>-</v>
      </c>
      <c r="AG308" s="2" t="str">
        <f>IFERROR(VLOOKUP(A308,'[1]For Report Q-2 '!$A$2:$AH$3476,33,0),"-")</f>
        <v>-</v>
      </c>
      <c r="AH308" s="1" t="str">
        <f t="shared" si="4"/>
        <v>--</v>
      </c>
      <c r="AI308" t="e">
        <v>#N/A</v>
      </c>
      <c r="AJ308" t="e">
        <v>#N/A</v>
      </c>
      <c r="AK308" t="e">
        <v>#N/A</v>
      </c>
    </row>
    <row r="309" spans="1:37" x14ac:dyDescent="0.25">
      <c r="A309" s="15">
        <v>9076141</v>
      </c>
      <c r="B309" s="15" t="s">
        <v>135</v>
      </c>
      <c r="C309" s="16">
        <v>43937</v>
      </c>
      <c r="D309" s="15" t="s">
        <v>75</v>
      </c>
      <c r="E309" s="1" t="s">
        <v>45</v>
      </c>
      <c r="F309" s="15" t="s">
        <v>46</v>
      </c>
      <c r="G309" s="1" t="s">
        <v>44</v>
      </c>
      <c r="H309" s="17">
        <v>30000</v>
      </c>
      <c r="I309" s="18">
        <v>0.3</v>
      </c>
      <c r="J309" s="1">
        <v>215375</v>
      </c>
      <c r="K309" s="1" t="s">
        <v>135</v>
      </c>
      <c r="L309" s="19">
        <v>32999</v>
      </c>
      <c r="M309" s="1" t="s">
        <v>31</v>
      </c>
      <c r="N309" s="1" t="s">
        <v>47</v>
      </c>
      <c r="O309" s="1" t="s">
        <v>48</v>
      </c>
      <c r="P309" s="20">
        <v>215375</v>
      </c>
      <c r="Q309" s="1" t="s">
        <v>136</v>
      </c>
      <c r="R309" s="1" t="s">
        <v>16</v>
      </c>
      <c r="S309" s="1" t="s">
        <v>137</v>
      </c>
      <c r="T309" s="18">
        <f>IFERROR(VLOOKUP(A309,'[1]For Report Q-2 '!$A$2:$T$3476,20,0),"-")</f>
        <v>0.3</v>
      </c>
      <c r="U309" s="55">
        <f>IFERROR(VLOOKUP(A309,'[1]For Report Q-2 '!$A$2:$U$3476,21,0),"-")</f>
        <v>0</v>
      </c>
      <c r="V309" s="2" t="str">
        <f>IFERROR(VLOOKUP(A309,'[1]For Report Q-2 '!$A$2:$V$3476,22,0),"-")</f>
        <v>-</v>
      </c>
      <c r="W309" s="1">
        <f>IFERROR(VLOOKUP(A309,'[1]For Report Q-2 '!$A$2:$W$3476,23,0),"-")</f>
        <v>0</v>
      </c>
      <c r="X309" s="1"/>
      <c r="Y309" s="1"/>
      <c r="Z309" s="2" t="str">
        <f>IFERROR(VLOOKUP(A309,'[1]For Report Q-2 '!$A$2:$Z$3476,26,0),"-")</f>
        <v>-</v>
      </c>
      <c r="AA309" s="1" t="str">
        <f>IFERROR(VLOOKUP(A309,'[1]For Report Q-2 '!$A$2:$AH$3476,27,0),"-")</f>
        <v>-</v>
      </c>
      <c r="AB309" s="1" t="str">
        <f>IFERROR(VLOOKUP(A309,'[1]For Report Q-2 '!$A$2:$AH$3476,28,0),"-")</f>
        <v>-</v>
      </c>
      <c r="AC309" s="2" t="str">
        <f>IFERROR(VLOOKUP(A309,'[1]For Report Q-2 '!$A$2:$AH$3476,29,0),"-")</f>
        <v>-</v>
      </c>
      <c r="AD309" s="2" t="str">
        <f>IFERROR(VLOOKUP(A309,'[1]For Report Q-2 '!$A$2:$AH$3476,30,0),"-")</f>
        <v>-</v>
      </c>
      <c r="AE309" s="1" t="str">
        <f>IFERROR(VLOOKUP(A309,'[1]For Report Q-2 '!$A$2:$AH$3476,31,0),"-")</f>
        <v>-</v>
      </c>
      <c r="AF309" s="1" t="str">
        <f>IFERROR(VLOOKUP(A309,'[1]For Report Q-2 '!$A$2:$AH$3476,32,0),"-")</f>
        <v>-</v>
      </c>
      <c r="AG309" s="2" t="str">
        <f>IFERROR(VLOOKUP(A309,'[1]For Report Q-2 '!$A$2:$AH$3476,33,0),"-")</f>
        <v>-</v>
      </c>
      <c r="AH309" s="1" t="str">
        <f t="shared" si="4"/>
        <v>--</v>
      </c>
      <c r="AI309" t="e">
        <v>#N/A</v>
      </c>
      <c r="AJ309" t="e">
        <v>#N/A</v>
      </c>
      <c r="AK309" t="e">
        <v>#N/A</v>
      </c>
    </row>
    <row r="310" spans="1:37" x14ac:dyDescent="0.25">
      <c r="A310" s="15">
        <v>216897</v>
      </c>
      <c r="B310" s="15" t="s">
        <v>138</v>
      </c>
      <c r="C310" s="16">
        <v>43850</v>
      </c>
      <c r="D310" s="15" t="s">
        <v>28</v>
      </c>
      <c r="E310" s="1" t="s">
        <v>29</v>
      </c>
      <c r="F310" s="15" t="s">
        <v>30</v>
      </c>
      <c r="G310" s="1" t="s">
        <v>28</v>
      </c>
      <c r="H310" s="17">
        <v>1599</v>
      </c>
      <c r="I310" s="18">
        <v>1.5990000000000001E-2</v>
      </c>
      <c r="J310" s="1">
        <v>216897</v>
      </c>
      <c r="K310" s="1" t="s">
        <v>138</v>
      </c>
      <c r="L310" s="19">
        <v>39177</v>
      </c>
      <c r="M310" s="1" t="s">
        <v>31</v>
      </c>
      <c r="N310" s="1" t="s">
        <v>29</v>
      </c>
      <c r="O310" s="1" t="s">
        <v>32</v>
      </c>
      <c r="P310" s="20">
        <v>216897</v>
      </c>
      <c r="Q310" s="1" t="s">
        <v>109</v>
      </c>
      <c r="R310" s="1" t="s">
        <v>16</v>
      </c>
      <c r="S310" s="1" t="s">
        <v>80</v>
      </c>
      <c r="T310" s="18">
        <f>IFERROR(VLOOKUP(A310,'[1]For Report Q-2 '!$A$2:$T$3476,20,0),"-")</f>
        <v>1.5990000000000001E-2</v>
      </c>
      <c r="U310" s="55">
        <f>IFERROR(VLOOKUP(A310,'[1]For Report Q-2 '!$A$2:$U$3476,21,0),"-")</f>
        <v>0</v>
      </c>
      <c r="V310" s="2" t="str">
        <f>IFERROR(VLOOKUP(A310,'[1]For Report Q-2 '!$A$2:$V$3476,22,0),"-")</f>
        <v>-</v>
      </c>
      <c r="W310" s="1">
        <f>IFERROR(VLOOKUP(A310,'[1]For Report Q-2 '!$A$2:$W$3476,23,0),"-")</f>
        <v>0</v>
      </c>
      <c r="X310" s="1"/>
      <c r="Y310" s="1"/>
      <c r="Z310" s="2" t="str">
        <f>IFERROR(VLOOKUP(A310,'[1]For Report Q-2 '!$A$2:$Z$3476,26,0),"-")</f>
        <v>-</v>
      </c>
      <c r="AA310" s="1" t="str">
        <f>IFERROR(VLOOKUP(A310,'[1]For Report Q-2 '!$A$2:$AH$3476,27,0),"-")</f>
        <v>-</v>
      </c>
      <c r="AB310" s="1" t="str">
        <f>IFERROR(VLOOKUP(A310,'[1]For Report Q-2 '!$A$2:$AH$3476,28,0),"-")</f>
        <v>-</v>
      </c>
      <c r="AC310" s="2" t="str">
        <f>IFERROR(VLOOKUP(A310,'[1]For Report Q-2 '!$A$2:$AH$3476,29,0),"-")</f>
        <v>-</v>
      </c>
      <c r="AD310" s="2" t="str">
        <f>IFERROR(VLOOKUP(A310,'[1]For Report Q-2 '!$A$2:$AH$3476,30,0),"-")</f>
        <v>-</v>
      </c>
      <c r="AE310" s="1" t="str">
        <f>IFERROR(VLOOKUP(A310,'[1]For Report Q-2 '!$A$2:$AH$3476,31,0),"-")</f>
        <v>-</v>
      </c>
      <c r="AF310" s="1" t="str">
        <f>IFERROR(VLOOKUP(A310,'[1]For Report Q-2 '!$A$2:$AH$3476,32,0),"-")</f>
        <v>-</v>
      </c>
      <c r="AG310" s="2" t="str">
        <f>IFERROR(VLOOKUP(A310,'[1]For Report Q-2 '!$A$2:$AH$3476,33,0),"-")</f>
        <v>-</v>
      </c>
      <c r="AH310" s="1" t="str">
        <f t="shared" si="4"/>
        <v>--</v>
      </c>
      <c r="AI310" t="e">
        <v>#N/A</v>
      </c>
      <c r="AJ310" t="e">
        <v>#N/A</v>
      </c>
      <c r="AK310" t="e">
        <v>#N/A</v>
      </c>
    </row>
    <row r="311" spans="1:37" x14ac:dyDescent="0.25">
      <c r="A311" s="15">
        <v>221806</v>
      </c>
      <c r="B311" s="15" t="s">
        <v>138</v>
      </c>
      <c r="C311" s="16">
        <v>44009</v>
      </c>
      <c r="D311" s="15" t="s">
        <v>28</v>
      </c>
      <c r="E311" s="1" t="s">
        <v>29</v>
      </c>
      <c r="F311" s="15" t="s">
        <v>30</v>
      </c>
      <c r="G311" s="1" t="s">
        <v>28</v>
      </c>
      <c r="H311" s="17">
        <v>1599</v>
      </c>
      <c r="I311" s="18">
        <v>1.5990000000000001E-2</v>
      </c>
      <c r="J311" s="1">
        <v>216897</v>
      </c>
      <c r="K311" s="1" t="s">
        <v>138</v>
      </c>
      <c r="L311" s="19">
        <v>39177</v>
      </c>
      <c r="M311" s="1" t="s">
        <v>31</v>
      </c>
      <c r="N311" s="1" t="s">
        <v>29</v>
      </c>
      <c r="O311" s="1" t="s">
        <v>32</v>
      </c>
      <c r="P311" s="20">
        <v>216897</v>
      </c>
      <c r="Q311" s="1" t="s">
        <v>109</v>
      </c>
      <c r="R311" s="1" t="s">
        <v>16</v>
      </c>
      <c r="S311" s="1" t="s">
        <v>80</v>
      </c>
      <c r="T311" s="18">
        <f>IFERROR(VLOOKUP(A311,'[1]For Report Q-2 '!$A$2:$T$3476,20,0),"-")</f>
        <v>1.5990000000000001E-2</v>
      </c>
      <c r="U311" s="55">
        <f>IFERROR(VLOOKUP(A311,'[1]For Report Q-2 '!$A$2:$U$3476,21,0),"-")</f>
        <v>0</v>
      </c>
      <c r="V311" s="2" t="str">
        <f>IFERROR(VLOOKUP(A311,'[1]For Report Q-2 '!$A$2:$V$3476,22,0),"-")</f>
        <v>-</v>
      </c>
      <c r="W311" s="1">
        <f>IFERROR(VLOOKUP(A311,'[1]For Report Q-2 '!$A$2:$W$3476,23,0),"-")</f>
        <v>0</v>
      </c>
      <c r="X311" s="1"/>
      <c r="Y311" s="1"/>
      <c r="Z311" s="2" t="str">
        <f>IFERROR(VLOOKUP(A311,'[1]For Report Q-2 '!$A$2:$Z$3476,26,0),"-")</f>
        <v>-</v>
      </c>
      <c r="AA311" s="1" t="str">
        <f>IFERROR(VLOOKUP(A311,'[1]For Report Q-2 '!$A$2:$AH$3476,27,0),"-")</f>
        <v>-</v>
      </c>
      <c r="AB311" s="1" t="str">
        <f>IFERROR(VLOOKUP(A311,'[1]For Report Q-2 '!$A$2:$AH$3476,28,0),"-")</f>
        <v>-</v>
      </c>
      <c r="AC311" s="2" t="str">
        <f>IFERROR(VLOOKUP(A311,'[1]For Report Q-2 '!$A$2:$AH$3476,29,0),"-")</f>
        <v>-</v>
      </c>
      <c r="AD311" s="2" t="str">
        <f>IFERROR(VLOOKUP(A311,'[1]For Report Q-2 '!$A$2:$AH$3476,30,0),"-")</f>
        <v>-</v>
      </c>
      <c r="AE311" s="1" t="str">
        <f>IFERROR(VLOOKUP(A311,'[1]For Report Q-2 '!$A$2:$AH$3476,31,0),"-")</f>
        <v>-</v>
      </c>
      <c r="AF311" s="1" t="str">
        <f>IFERROR(VLOOKUP(A311,'[1]For Report Q-2 '!$A$2:$AH$3476,32,0),"-")</f>
        <v>-</v>
      </c>
      <c r="AG311" s="2" t="str">
        <f>IFERROR(VLOOKUP(A311,'[1]For Report Q-2 '!$A$2:$AH$3476,33,0),"-")</f>
        <v>-</v>
      </c>
      <c r="AH311" s="1" t="str">
        <f t="shared" si="4"/>
        <v>--</v>
      </c>
      <c r="AI311" t="e">
        <v>#N/A</v>
      </c>
      <c r="AJ311" t="e">
        <v>#N/A</v>
      </c>
      <c r="AK311" t="e">
        <v>#N/A</v>
      </c>
    </row>
    <row r="312" spans="1:37" x14ac:dyDescent="0.25">
      <c r="A312" s="15">
        <v>221808</v>
      </c>
      <c r="B312" s="15" t="s">
        <v>138</v>
      </c>
      <c r="C312" s="16">
        <v>44012</v>
      </c>
      <c r="D312" s="15" t="s">
        <v>28</v>
      </c>
      <c r="E312" s="1" t="s">
        <v>29</v>
      </c>
      <c r="F312" s="15" t="s">
        <v>30</v>
      </c>
      <c r="G312" s="1" t="s">
        <v>28</v>
      </c>
      <c r="H312" s="17">
        <v>1599</v>
      </c>
      <c r="I312" s="18">
        <v>1.5990000000000001E-2</v>
      </c>
      <c r="J312" s="1">
        <v>216897</v>
      </c>
      <c r="K312" s="1" t="s">
        <v>138</v>
      </c>
      <c r="L312" s="19">
        <v>39177</v>
      </c>
      <c r="M312" s="1" t="s">
        <v>31</v>
      </c>
      <c r="N312" s="1" t="s">
        <v>29</v>
      </c>
      <c r="O312" s="1" t="s">
        <v>32</v>
      </c>
      <c r="P312" s="20">
        <v>216897</v>
      </c>
      <c r="Q312" s="1" t="s">
        <v>109</v>
      </c>
      <c r="R312" s="1" t="s">
        <v>16</v>
      </c>
      <c r="S312" s="1" t="s">
        <v>80</v>
      </c>
      <c r="T312" s="18">
        <f>IFERROR(VLOOKUP(A312,'[1]For Report Q-2 '!$A$2:$T$3476,20,0),"-")</f>
        <v>1.5990000000000001E-2</v>
      </c>
      <c r="U312" s="55">
        <f>IFERROR(VLOOKUP(A312,'[1]For Report Q-2 '!$A$2:$U$3476,21,0),"-")</f>
        <v>0</v>
      </c>
      <c r="V312" s="2" t="str">
        <f>IFERROR(VLOOKUP(A312,'[1]For Report Q-2 '!$A$2:$V$3476,22,0),"-")</f>
        <v>-</v>
      </c>
      <c r="W312" s="1">
        <f>IFERROR(VLOOKUP(A312,'[1]For Report Q-2 '!$A$2:$W$3476,23,0),"-")</f>
        <v>0</v>
      </c>
      <c r="X312" s="1"/>
      <c r="Y312" s="1"/>
      <c r="Z312" s="2" t="str">
        <f>IFERROR(VLOOKUP(A312,'[1]For Report Q-2 '!$A$2:$Z$3476,26,0),"-")</f>
        <v>-</v>
      </c>
      <c r="AA312" s="1" t="str">
        <f>IFERROR(VLOOKUP(A312,'[1]For Report Q-2 '!$A$2:$AH$3476,27,0),"-")</f>
        <v>-</v>
      </c>
      <c r="AB312" s="1" t="str">
        <f>IFERROR(VLOOKUP(A312,'[1]For Report Q-2 '!$A$2:$AH$3476,28,0),"-")</f>
        <v>-</v>
      </c>
      <c r="AC312" s="2" t="str">
        <f>IFERROR(VLOOKUP(A312,'[1]For Report Q-2 '!$A$2:$AH$3476,29,0),"-")</f>
        <v>-</v>
      </c>
      <c r="AD312" s="2" t="str">
        <f>IFERROR(VLOOKUP(A312,'[1]For Report Q-2 '!$A$2:$AH$3476,30,0),"-")</f>
        <v>-</v>
      </c>
      <c r="AE312" s="1" t="str">
        <f>IFERROR(VLOOKUP(A312,'[1]For Report Q-2 '!$A$2:$AH$3476,31,0),"-")</f>
        <v>-</v>
      </c>
      <c r="AF312" s="1" t="str">
        <f>IFERROR(VLOOKUP(A312,'[1]For Report Q-2 '!$A$2:$AH$3476,32,0),"-")</f>
        <v>-</v>
      </c>
      <c r="AG312" s="2" t="str">
        <f>IFERROR(VLOOKUP(A312,'[1]For Report Q-2 '!$A$2:$AH$3476,33,0),"-")</f>
        <v>-</v>
      </c>
      <c r="AH312" s="1" t="str">
        <f t="shared" si="4"/>
        <v>--</v>
      </c>
      <c r="AI312" t="e">
        <v>#N/A</v>
      </c>
      <c r="AJ312" t="e">
        <v>#N/A</v>
      </c>
      <c r="AK312" t="e">
        <v>#N/A</v>
      </c>
    </row>
    <row r="313" spans="1:37" x14ac:dyDescent="0.25">
      <c r="A313" s="15">
        <v>221811</v>
      </c>
      <c r="B313" s="15" t="s">
        <v>138</v>
      </c>
      <c r="C313" s="16">
        <v>44005</v>
      </c>
      <c r="D313" s="15" t="s">
        <v>28</v>
      </c>
      <c r="E313" s="1" t="s">
        <v>29</v>
      </c>
      <c r="F313" s="15" t="s">
        <v>30</v>
      </c>
      <c r="G313" s="1" t="s">
        <v>28</v>
      </c>
      <c r="H313" s="17">
        <v>1599</v>
      </c>
      <c r="I313" s="18">
        <v>1.5990000000000001E-2</v>
      </c>
      <c r="J313" s="1">
        <v>216897</v>
      </c>
      <c r="K313" s="1" t="s">
        <v>138</v>
      </c>
      <c r="L313" s="19">
        <v>39177</v>
      </c>
      <c r="M313" s="1" t="s">
        <v>31</v>
      </c>
      <c r="N313" s="1" t="s">
        <v>29</v>
      </c>
      <c r="O313" s="1" t="s">
        <v>38</v>
      </c>
      <c r="P313" s="20">
        <v>216897</v>
      </c>
      <c r="Q313" s="1" t="s">
        <v>109</v>
      </c>
      <c r="R313" s="1" t="s">
        <v>16</v>
      </c>
      <c r="S313" s="1" t="s">
        <v>80</v>
      </c>
      <c r="T313" s="18">
        <f>IFERROR(VLOOKUP(A313,'[1]For Report Q-2 '!$A$2:$T$3476,20,0),"-")</f>
        <v>1.5990000000000001E-2</v>
      </c>
      <c r="U313" s="55">
        <f>IFERROR(VLOOKUP(A313,'[1]For Report Q-2 '!$A$2:$U$3476,21,0),"-")</f>
        <v>0</v>
      </c>
      <c r="V313" s="2" t="str">
        <f>IFERROR(VLOOKUP(A313,'[1]For Report Q-2 '!$A$2:$V$3476,22,0),"-")</f>
        <v>-</v>
      </c>
      <c r="W313" s="1">
        <f>IFERROR(VLOOKUP(A313,'[1]For Report Q-2 '!$A$2:$W$3476,23,0),"-")</f>
        <v>0</v>
      </c>
      <c r="X313" s="1"/>
      <c r="Y313" s="1"/>
      <c r="Z313" s="2">
        <f>IFERROR(VLOOKUP(A313,'[1]For Report Q-2 '!$A$2:$Z$3476,26,0),"-")</f>
        <v>46132.428009259304</v>
      </c>
      <c r="AA313" s="1" t="str">
        <f>IFERROR(VLOOKUP(A313,'[1]For Report Q-2 '!$A$2:$AH$3476,27,0),"-")</f>
        <v>SR26045532653</v>
      </c>
      <c r="AB313" s="1" t="str">
        <f>IFERROR(VLOOKUP(A313,'[1]For Report Q-2 '!$A$2:$AH$3476,28,0),"-")</f>
        <v>Active</v>
      </c>
      <c r="AC313" s="2" t="str">
        <f>IFERROR(VLOOKUP(A313,'[1]For Report Q-2 '!$A$2:$AH$3476,29,0),"-")</f>
        <v>-</v>
      </c>
      <c r="AD313" s="2" t="str">
        <f>IFERROR(VLOOKUP(A313,'[1]For Report Q-2 '!$A$2:$AH$3476,30,0),"-")</f>
        <v>-</v>
      </c>
      <c r="AE313" s="1" t="str">
        <f>IFERROR(VLOOKUP(A313,'[1]For Report Q-2 '!$A$2:$AH$3476,31,0),"-")</f>
        <v>-</v>
      </c>
      <c r="AF313" s="1" t="str">
        <f>IFERROR(VLOOKUP(A313,'[1]For Report Q-2 '!$A$2:$AH$3476,32,0),"-")</f>
        <v>-</v>
      </c>
      <c r="AG313" s="2" t="str">
        <f>IFERROR(VLOOKUP(A313,'[1]For Report Q-2 '!$A$2:$AH$3476,33,0),"-")</f>
        <v>-</v>
      </c>
      <c r="AH313" s="1" t="str">
        <f t="shared" si="4"/>
        <v>-Active</v>
      </c>
      <c r="AI313" s="1" t="s">
        <v>1548</v>
      </c>
      <c r="AJ313" s="1" t="s">
        <v>1436</v>
      </c>
      <c r="AK313" s="1" t="s">
        <v>1437</v>
      </c>
    </row>
    <row r="314" spans="1:37" x14ac:dyDescent="0.25">
      <c r="A314" s="15">
        <v>222054</v>
      </c>
      <c r="B314" s="15" t="s">
        <v>138</v>
      </c>
      <c r="C314" s="16">
        <v>44012</v>
      </c>
      <c r="D314" s="15" t="s">
        <v>28</v>
      </c>
      <c r="E314" s="1" t="s">
        <v>29</v>
      </c>
      <c r="F314" s="15" t="s">
        <v>30</v>
      </c>
      <c r="G314" s="1" t="s">
        <v>28</v>
      </c>
      <c r="H314" s="17">
        <v>1599</v>
      </c>
      <c r="I314" s="18">
        <v>1.5990000000000001E-2</v>
      </c>
      <c r="J314" s="1">
        <v>216897</v>
      </c>
      <c r="K314" s="1" t="s">
        <v>138</v>
      </c>
      <c r="L314" s="19">
        <v>39177</v>
      </c>
      <c r="M314" s="1" t="s">
        <v>31</v>
      </c>
      <c r="N314" s="1" t="s">
        <v>29</v>
      </c>
      <c r="O314" s="1" t="s">
        <v>38</v>
      </c>
      <c r="P314" s="20">
        <v>216897</v>
      </c>
      <c r="Q314" s="1" t="s">
        <v>109</v>
      </c>
      <c r="R314" s="1" t="s">
        <v>16</v>
      </c>
      <c r="S314" s="1" t="s">
        <v>80</v>
      </c>
      <c r="T314" s="18">
        <f>IFERROR(VLOOKUP(A314,'[1]For Report Q-2 '!$A$2:$T$3476,20,0),"-")</f>
        <v>1.5990000000000001E-2</v>
      </c>
      <c r="U314" s="55">
        <f>IFERROR(VLOOKUP(A314,'[1]For Report Q-2 '!$A$2:$U$3476,21,0),"-")</f>
        <v>0</v>
      </c>
      <c r="V314" s="2" t="str">
        <f>IFERROR(VLOOKUP(A314,'[1]For Report Q-2 '!$A$2:$V$3476,22,0),"-")</f>
        <v>-</v>
      </c>
      <c r="W314" s="1">
        <f>IFERROR(VLOOKUP(A314,'[1]For Report Q-2 '!$A$2:$W$3476,23,0),"-")</f>
        <v>0</v>
      </c>
      <c r="X314" s="1"/>
      <c r="Y314" s="1"/>
      <c r="Z314" s="2" t="str">
        <f>IFERROR(VLOOKUP(A314,'[1]For Report Q-2 '!$A$2:$Z$3476,26,0),"-")</f>
        <v>-</v>
      </c>
      <c r="AA314" s="1" t="str">
        <f>IFERROR(VLOOKUP(A314,'[1]For Report Q-2 '!$A$2:$AH$3476,27,0),"-")</f>
        <v>-</v>
      </c>
      <c r="AB314" s="1" t="str">
        <f>IFERROR(VLOOKUP(A314,'[1]For Report Q-2 '!$A$2:$AH$3476,28,0),"-")</f>
        <v>-</v>
      </c>
      <c r="AC314" s="2" t="str">
        <f>IFERROR(VLOOKUP(A314,'[1]For Report Q-2 '!$A$2:$AH$3476,29,0),"-")</f>
        <v>-</v>
      </c>
      <c r="AD314" s="2" t="str">
        <f>IFERROR(VLOOKUP(A314,'[1]For Report Q-2 '!$A$2:$AH$3476,30,0),"-")</f>
        <v>-</v>
      </c>
      <c r="AE314" s="1" t="str">
        <f>IFERROR(VLOOKUP(A314,'[1]For Report Q-2 '!$A$2:$AH$3476,31,0),"-")</f>
        <v>-</v>
      </c>
      <c r="AF314" s="1" t="str">
        <f>IFERROR(VLOOKUP(A314,'[1]For Report Q-2 '!$A$2:$AH$3476,32,0),"-")</f>
        <v>-</v>
      </c>
      <c r="AG314" s="2" t="str">
        <f>IFERROR(VLOOKUP(A314,'[1]For Report Q-2 '!$A$2:$AH$3476,33,0),"-")</f>
        <v>-</v>
      </c>
      <c r="AH314" s="1" t="str">
        <f t="shared" si="4"/>
        <v>--</v>
      </c>
      <c r="AI314" t="e">
        <v>#N/A</v>
      </c>
      <c r="AJ314" t="e">
        <v>#N/A</v>
      </c>
      <c r="AK314" t="e">
        <v>#N/A</v>
      </c>
    </row>
    <row r="315" spans="1:37" x14ac:dyDescent="0.25">
      <c r="A315" s="15">
        <v>222132</v>
      </c>
      <c r="B315" s="15" t="s">
        <v>138</v>
      </c>
      <c r="C315" s="16">
        <v>44015</v>
      </c>
      <c r="D315" s="15" t="s">
        <v>28</v>
      </c>
      <c r="E315" s="1" t="s">
        <v>29</v>
      </c>
      <c r="F315" s="15" t="s">
        <v>30</v>
      </c>
      <c r="G315" s="1" t="s">
        <v>28</v>
      </c>
      <c r="H315" s="17">
        <v>1599</v>
      </c>
      <c r="I315" s="18">
        <v>1.5990000000000001E-2</v>
      </c>
      <c r="J315" s="1">
        <v>216897</v>
      </c>
      <c r="K315" s="1" t="s">
        <v>138</v>
      </c>
      <c r="L315" s="19">
        <v>39177</v>
      </c>
      <c r="M315" s="1" t="s">
        <v>31</v>
      </c>
      <c r="N315" s="1" t="s">
        <v>29</v>
      </c>
      <c r="O315" s="1" t="s">
        <v>38</v>
      </c>
      <c r="P315" s="20">
        <v>216897</v>
      </c>
      <c r="Q315" s="1" t="s">
        <v>109</v>
      </c>
      <c r="R315" s="1" t="s">
        <v>16</v>
      </c>
      <c r="S315" s="1" t="s">
        <v>80</v>
      </c>
      <c r="T315" s="18">
        <f>IFERROR(VLOOKUP(A315,'[1]For Report Q-2 '!$A$2:$T$3476,20,0),"-")</f>
        <v>1.5990000000000001E-2</v>
      </c>
      <c r="U315" s="55">
        <f>IFERROR(VLOOKUP(A315,'[1]For Report Q-2 '!$A$2:$U$3476,21,0),"-")</f>
        <v>0</v>
      </c>
      <c r="V315" s="2" t="str">
        <f>IFERROR(VLOOKUP(A315,'[1]For Report Q-2 '!$A$2:$V$3476,22,0),"-")</f>
        <v>-</v>
      </c>
      <c r="W315" s="1">
        <f>IFERROR(VLOOKUP(A315,'[1]For Report Q-2 '!$A$2:$W$3476,23,0),"-")</f>
        <v>0</v>
      </c>
      <c r="X315" s="1"/>
      <c r="Y315" s="1"/>
      <c r="Z315" s="2" t="str">
        <f>IFERROR(VLOOKUP(A315,'[1]For Report Q-2 '!$A$2:$Z$3476,26,0),"-")</f>
        <v>-</v>
      </c>
      <c r="AA315" s="1" t="str">
        <f>IFERROR(VLOOKUP(A315,'[1]For Report Q-2 '!$A$2:$AH$3476,27,0),"-")</f>
        <v>-</v>
      </c>
      <c r="AB315" s="1" t="str">
        <f>IFERROR(VLOOKUP(A315,'[1]For Report Q-2 '!$A$2:$AH$3476,28,0),"-")</f>
        <v>-</v>
      </c>
      <c r="AC315" s="2" t="str">
        <f>IFERROR(VLOOKUP(A315,'[1]For Report Q-2 '!$A$2:$AH$3476,29,0),"-")</f>
        <v>-</v>
      </c>
      <c r="AD315" s="2" t="str">
        <f>IFERROR(VLOOKUP(A315,'[1]For Report Q-2 '!$A$2:$AH$3476,30,0),"-")</f>
        <v>-</v>
      </c>
      <c r="AE315" s="1" t="str">
        <f>IFERROR(VLOOKUP(A315,'[1]For Report Q-2 '!$A$2:$AH$3476,31,0),"-")</f>
        <v>-</v>
      </c>
      <c r="AF315" s="1" t="str">
        <f>IFERROR(VLOOKUP(A315,'[1]For Report Q-2 '!$A$2:$AH$3476,32,0),"-")</f>
        <v>-</v>
      </c>
      <c r="AG315" s="2" t="str">
        <f>IFERROR(VLOOKUP(A315,'[1]For Report Q-2 '!$A$2:$AH$3476,33,0),"-")</f>
        <v>-</v>
      </c>
      <c r="AH315" s="1" t="str">
        <f t="shared" si="4"/>
        <v>--</v>
      </c>
      <c r="AI315" t="e">
        <v>#N/A</v>
      </c>
      <c r="AJ315" t="e">
        <v>#N/A</v>
      </c>
      <c r="AK315" t="e">
        <v>#N/A</v>
      </c>
    </row>
    <row r="316" spans="1:37" x14ac:dyDescent="0.25">
      <c r="A316" s="15">
        <v>222171</v>
      </c>
      <c r="B316" s="15" t="s">
        <v>138</v>
      </c>
      <c r="C316" s="16">
        <v>44019</v>
      </c>
      <c r="D316" s="15" t="s">
        <v>28</v>
      </c>
      <c r="E316" s="1" t="s">
        <v>29</v>
      </c>
      <c r="F316" s="15" t="s">
        <v>30</v>
      </c>
      <c r="G316" s="1" t="s">
        <v>28</v>
      </c>
      <c r="H316" s="17">
        <v>1599</v>
      </c>
      <c r="I316" s="18">
        <v>1.5990000000000001E-2</v>
      </c>
      <c r="J316" s="1">
        <v>216897</v>
      </c>
      <c r="K316" s="1" t="s">
        <v>138</v>
      </c>
      <c r="L316" s="19">
        <v>39177</v>
      </c>
      <c r="M316" s="1" t="s">
        <v>31</v>
      </c>
      <c r="N316" s="1" t="s">
        <v>29</v>
      </c>
      <c r="O316" s="1" t="s">
        <v>38</v>
      </c>
      <c r="P316" s="20">
        <v>216897</v>
      </c>
      <c r="Q316" s="1" t="s">
        <v>109</v>
      </c>
      <c r="R316" s="1" t="s">
        <v>16</v>
      </c>
      <c r="S316" s="1" t="s">
        <v>80</v>
      </c>
      <c r="T316" s="18">
        <f>IFERROR(VLOOKUP(A316,'[1]For Report Q-2 '!$A$2:$T$3476,20,0),"-")</f>
        <v>1.5990000000000001E-2</v>
      </c>
      <c r="U316" s="55">
        <f>IFERROR(VLOOKUP(A316,'[1]For Report Q-2 '!$A$2:$U$3476,21,0),"-")</f>
        <v>0</v>
      </c>
      <c r="V316" s="2" t="str">
        <f>IFERROR(VLOOKUP(A316,'[1]For Report Q-2 '!$A$2:$V$3476,22,0),"-")</f>
        <v>-</v>
      </c>
      <c r="W316" s="1">
        <f>IFERROR(VLOOKUP(A316,'[1]For Report Q-2 '!$A$2:$W$3476,23,0),"-")</f>
        <v>0</v>
      </c>
      <c r="X316" s="1"/>
      <c r="Y316" s="1"/>
      <c r="Z316" s="2" t="str">
        <f>IFERROR(VLOOKUP(A316,'[1]For Report Q-2 '!$A$2:$Z$3476,26,0),"-")</f>
        <v>-</v>
      </c>
      <c r="AA316" s="1" t="str">
        <f>IFERROR(VLOOKUP(A316,'[1]For Report Q-2 '!$A$2:$AH$3476,27,0),"-")</f>
        <v>-</v>
      </c>
      <c r="AB316" s="1" t="str">
        <f>IFERROR(VLOOKUP(A316,'[1]For Report Q-2 '!$A$2:$AH$3476,28,0),"-")</f>
        <v>-</v>
      </c>
      <c r="AC316" s="2" t="str">
        <f>IFERROR(VLOOKUP(A316,'[1]For Report Q-2 '!$A$2:$AH$3476,29,0),"-")</f>
        <v>-</v>
      </c>
      <c r="AD316" s="2" t="str">
        <f>IFERROR(VLOOKUP(A316,'[1]For Report Q-2 '!$A$2:$AH$3476,30,0),"-")</f>
        <v>-</v>
      </c>
      <c r="AE316" s="1" t="str">
        <f>IFERROR(VLOOKUP(A316,'[1]For Report Q-2 '!$A$2:$AH$3476,31,0),"-")</f>
        <v>-</v>
      </c>
      <c r="AF316" s="1" t="str">
        <f>IFERROR(VLOOKUP(A316,'[1]For Report Q-2 '!$A$2:$AH$3476,32,0),"-")</f>
        <v>-</v>
      </c>
      <c r="AG316" s="2" t="str">
        <f>IFERROR(VLOOKUP(A316,'[1]For Report Q-2 '!$A$2:$AH$3476,33,0),"-")</f>
        <v>-</v>
      </c>
      <c r="AH316" s="1" t="str">
        <f t="shared" si="4"/>
        <v>--</v>
      </c>
      <c r="AI316" t="e">
        <v>#N/A</v>
      </c>
      <c r="AJ316" t="e">
        <v>#N/A</v>
      </c>
      <c r="AK316" t="e">
        <v>#N/A</v>
      </c>
    </row>
    <row r="317" spans="1:37" x14ac:dyDescent="0.25">
      <c r="A317" s="15">
        <v>222172</v>
      </c>
      <c r="B317" s="15" t="s">
        <v>138</v>
      </c>
      <c r="C317" s="16">
        <v>44015</v>
      </c>
      <c r="D317" s="15" t="s">
        <v>28</v>
      </c>
      <c r="E317" s="1" t="s">
        <v>29</v>
      </c>
      <c r="F317" s="15" t="s">
        <v>30</v>
      </c>
      <c r="G317" s="1" t="s">
        <v>28</v>
      </c>
      <c r="H317" s="17">
        <v>1599</v>
      </c>
      <c r="I317" s="18">
        <v>1.5990000000000001E-2</v>
      </c>
      <c r="J317" s="1">
        <v>216897</v>
      </c>
      <c r="K317" s="1" t="s">
        <v>138</v>
      </c>
      <c r="L317" s="19">
        <v>39177</v>
      </c>
      <c r="M317" s="1" t="s">
        <v>31</v>
      </c>
      <c r="N317" s="1" t="s">
        <v>29</v>
      </c>
      <c r="O317" s="1" t="s">
        <v>38</v>
      </c>
      <c r="P317" s="20">
        <v>216897</v>
      </c>
      <c r="Q317" s="1" t="s">
        <v>109</v>
      </c>
      <c r="R317" s="1" t="s">
        <v>16</v>
      </c>
      <c r="S317" s="1" t="s">
        <v>80</v>
      </c>
      <c r="T317" s="18">
        <f>IFERROR(VLOOKUP(A317,'[1]For Report Q-2 '!$A$2:$T$3476,20,0),"-")</f>
        <v>1.5990000000000001E-2</v>
      </c>
      <c r="U317" s="55">
        <f>IFERROR(VLOOKUP(A317,'[1]For Report Q-2 '!$A$2:$U$3476,21,0),"-")</f>
        <v>1.5990000000000001E-2</v>
      </c>
      <c r="V317" s="2">
        <f>IFERROR(VLOOKUP(A317,'[1]For Report Q-2 '!$A$2:$V$3476,22,0),"-")</f>
        <v>46142</v>
      </c>
      <c r="W317" s="1" t="str">
        <f>IFERROR(VLOOKUP(A317,'[1]For Report Q-2 '!$A$2:$W$3476,23,0),"-")</f>
        <v>Apr'26</v>
      </c>
      <c r="X317" s="1"/>
      <c r="Y317" s="1"/>
      <c r="Z317" s="2">
        <f>IFERROR(VLOOKUP(A317,'[1]For Report Q-2 '!$A$2:$Z$3476,26,0),"-")</f>
        <v>46126.751678240696</v>
      </c>
      <c r="AA317" s="1" t="str">
        <f>IFERROR(VLOOKUP(A317,'[1]For Report Q-2 '!$A$2:$AH$3476,27,0),"-")</f>
        <v>SR26045526525</v>
      </c>
      <c r="AB317" s="1" t="str">
        <f>IFERROR(VLOOKUP(A317,'[1]For Report Q-2 '!$A$2:$AH$3476,28,0),"-")</f>
        <v>Churned</v>
      </c>
      <c r="AC317" s="2">
        <f>IFERROR(VLOOKUP(A317,'[1]For Report Q-2 '!$A$2:$AH$3476,29,0),"-")</f>
        <v>46142</v>
      </c>
      <c r="AD317" s="2" t="str">
        <f>IFERROR(VLOOKUP(A317,'[1]For Report Q-2 '!$A$2:$AH$3476,30,0),"-")</f>
        <v>-</v>
      </c>
      <c r="AE317" s="1" t="str">
        <f>IFERROR(VLOOKUP(A317,'[1]For Report Q-2 '!$A$2:$AH$3476,31,0),"-")</f>
        <v>-</v>
      </c>
      <c r="AF317" s="1" t="str">
        <f>IFERROR(VLOOKUP(A317,'[1]For Report Q-2 '!$A$2:$AH$3476,32,0),"-")</f>
        <v>-</v>
      </c>
      <c r="AG317" s="2" t="str">
        <f>IFERROR(VLOOKUP(A317,'[1]For Report Q-2 '!$A$2:$AH$3476,33,0),"-")</f>
        <v>-</v>
      </c>
      <c r="AH317" s="1" t="str">
        <f t="shared" si="4"/>
        <v>-Churned</v>
      </c>
      <c r="AI317" s="1" t="s">
        <v>1548</v>
      </c>
      <c r="AJ317" s="1" t="s">
        <v>1436</v>
      </c>
      <c r="AK317" s="1" t="s">
        <v>1437</v>
      </c>
    </row>
    <row r="318" spans="1:37" x14ac:dyDescent="0.25">
      <c r="A318" s="15">
        <v>222173</v>
      </c>
      <c r="B318" s="15" t="s">
        <v>138</v>
      </c>
      <c r="C318" s="16">
        <v>44016</v>
      </c>
      <c r="D318" s="15" t="s">
        <v>28</v>
      </c>
      <c r="E318" s="1" t="s">
        <v>29</v>
      </c>
      <c r="F318" s="15" t="s">
        <v>30</v>
      </c>
      <c r="G318" s="1" t="s">
        <v>28</v>
      </c>
      <c r="H318" s="17">
        <v>1599</v>
      </c>
      <c r="I318" s="18">
        <v>1.5990000000000001E-2</v>
      </c>
      <c r="J318" s="1">
        <v>216897</v>
      </c>
      <c r="K318" s="1" t="s">
        <v>138</v>
      </c>
      <c r="L318" s="19">
        <v>39177</v>
      </c>
      <c r="M318" s="1" t="s">
        <v>31</v>
      </c>
      <c r="N318" s="1" t="s">
        <v>29</v>
      </c>
      <c r="O318" s="1" t="s">
        <v>32</v>
      </c>
      <c r="P318" s="20">
        <v>216897</v>
      </c>
      <c r="Q318" s="1" t="s">
        <v>109</v>
      </c>
      <c r="R318" s="1" t="s">
        <v>16</v>
      </c>
      <c r="S318" s="1" t="s">
        <v>80</v>
      </c>
      <c r="T318" s="18">
        <f>IFERROR(VLOOKUP(A318,'[1]For Report Q-2 '!$A$2:$T$3476,20,0),"-")</f>
        <v>1.5990000000000001E-2</v>
      </c>
      <c r="U318" s="55">
        <f>IFERROR(VLOOKUP(A318,'[1]For Report Q-2 '!$A$2:$U$3476,21,0),"-")</f>
        <v>0</v>
      </c>
      <c r="V318" s="2" t="str">
        <f>IFERROR(VLOOKUP(A318,'[1]For Report Q-2 '!$A$2:$V$3476,22,0),"-")</f>
        <v>-</v>
      </c>
      <c r="W318" s="1">
        <f>IFERROR(VLOOKUP(A318,'[1]For Report Q-2 '!$A$2:$W$3476,23,0),"-")</f>
        <v>0</v>
      </c>
      <c r="X318" s="1"/>
      <c r="Y318" s="1"/>
      <c r="Z318" s="2" t="str">
        <f>IFERROR(VLOOKUP(A318,'[1]For Report Q-2 '!$A$2:$Z$3476,26,0),"-")</f>
        <v>-</v>
      </c>
      <c r="AA318" s="1" t="str">
        <f>IFERROR(VLOOKUP(A318,'[1]For Report Q-2 '!$A$2:$AH$3476,27,0),"-")</f>
        <v>-</v>
      </c>
      <c r="AB318" s="1" t="str">
        <f>IFERROR(VLOOKUP(A318,'[1]For Report Q-2 '!$A$2:$AH$3476,28,0),"-")</f>
        <v>-</v>
      </c>
      <c r="AC318" s="2" t="str">
        <f>IFERROR(VLOOKUP(A318,'[1]For Report Q-2 '!$A$2:$AH$3476,29,0),"-")</f>
        <v>-</v>
      </c>
      <c r="AD318" s="2" t="str">
        <f>IFERROR(VLOOKUP(A318,'[1]For Report Q-2 '!$A$2:$AH$3476,30,0),"-")</f>
        <v>-</v>
      </c>
      <c r="AE318" s="1" t="str">
        <f>IFERROR(VLOOKUP(A318,'[1]For Report Q-2 '!$A$2:$AH$3476,31,0),"-")</f>
        <v>-</v>
      </c>
      <c r="AF318" s="1" t="str">
        <f>IFERROR(VLOOKUP(A318,'[1]For Report Q-2 '!$A$2:$AH$3476,32,0),"-")</f>
        <v>-</v>
      </c>
      <c r="AG318" s="2" t="str">
        <f>IFERROR(VLOOKUP(A318,'[1]For Report Q-2 '!$A$2:$AH$3476,33,0),"-")</f>
        <v>-</v>
      </c>
      <c r="AH318" s="1" t="str">
        <f t="shared" si="4"/>
        <v>--</v>
      </c>
      <c r="AI318" t="e">
        <v>#N/A</v>
      </c>
      <c r="AJ318" t="e">
        <v>#N/A</v>
      </c>
      <c r="AK318" t="e">
        <v>#N/A</v>
      </c>
    </row>
    <row r="319" spans="1:37" x14ac:dyDescent="0.25">
      <c r="A319" s="15">
        <v>222175</v>
      </c>
      <c r="B319" s="15" t="s">
        <v>138</v>
      </c>
      <c r="C319" s="16">
        <v>44082</v>
      </c>
      <c r="D319" s="15" t="s">
        <v>28</v>
      </c>
      <c r="E319" s="1" t="s">
        <v>29</v>
      </c>
      <c r="F319" s="15" t="s">
        <v>30</v>
      </c>
      <c r="G319" s="1" t="s">
        <v>28</v>
      </c>
      <c r="H319" s="17">
        <v>1599</v>
      </c>
      <c r="I319" s="18">
        <v>1.5990000000000001E-2</v>
      </c>
      <c r="J319" s="1">
        <v>216897</v>
      </c>
      <c r="K319" s="1" t="s">
        <v>138</v>
      </c>
      <c r="L319" s="19">
        <v>39177</v>
      </c>
      <c r="M319" s="1" t="s">
        <v>31</v>
      </c>
      <c r="N319" s="1" t="s">
        <v>29</v>
      </c>
      <c r="O319" s="1" t="s">
        <v>32</v>
      </c>
      <c r="P319" s="20">
        <v>216897</v>
      </c>
      <c r="Q319" s="1" t="s">
        <v>109</v>
      </c>
      <c r="R319" s="1" t="s">
        <v>16</v>
      </c>
      <c r="S319" s="1" t="s">
        <v>80</v>
      </c>
      <c r="T319" s="18">
        <f>IFERROR(VLOOKUP(A319,'[1]For Report Q-2 '!$A$2:$T$3476,20,0),"-")</f>
        <v>1.5990000000000001E-2</v>
      </c>
      <c r="U319" s="55">
        <f>IFERROR(VLOOKUP(A319,'[1]For Report Q-2 '!$A$2:$U$3476,21,0),"-")</f>
        <v>0</v>
      </c>
      <c r="V319" s="2" t="str">
        <f>IFERROR(VLOOKUP(A319,'[1]For Report Q-2 '!$A$2:$V$3476,22,0),"-")</f>
        <v>-</v>
      </c>
      <c r="W319" s="1">
        <f>IFERROR(VLOOKUP(A319,'[1]For Report Q-2 '!$A$2:$W$3476,23,0),"-")</f>
        <v>0</v>
      </c>
      <c r="X319" s="1"/>
      <c r="Y319" s="1"/>
      <c r="Z319" s="2" t="str">
        <f>IFERROR(VLOOKUP(A319,'[1]For Report Q-2 '!$A$2:$Z$3476,26,0),"-")</f>
        <v>-</v>
      </c>
      <c r="AA319" s="1" t="str">
        <f>IFERROR(VLOOKUP(A319,'[1]For Report Q-2 '!$A$2:$AH$3476,27,0),"-")</f>
        <v>-</v>
      </c>
      <c r="AB319" s="1" t="str">
        <f>IFERROR(VLOOKUP(A319,'[1]For Report Q-2 '!$A$2:$AH$3476,28,0),"-")</f>
        <v>-</v>
      </c>
      <c r="AC319" s="2" t="str">
        <f>IFERROR(VLOOKUP(A319,'[1]For Report Q-2 '!$A$2:$AH$3476,29,0),"-")</f>
        <v>-</v>
      </c>
      <c r="AD319" s="2" t="str">
        <f>IFERROR(VLOOKUP(A319,'[1]For Report Q-2 '!$A$2:$AH$3476,30,0),"-")</f>
        <v>-</v>
      </c>
      <c r="AE319" s="1" t="str">
        <f>IFERROR(VLOOKUP(A319,'[1]For Report Q-2 '!$A$2:$AH$3476,31,0),"-")</f>
        <v>-</v>
      </c>
      <c r="AF319" s="1" t="str">
        <f>IFERROR(VLOOKUP(A319,'[1]For Report Q-2 '!$A$2:$AH$3476,32,0),"-")</f>
        <v>-</v>
      </c>
      <c r="AG319" s="2" t="str">
        <f>IFERROR(VLOOKUP(A319,'[1]For Report Q-2 '!$A$2:$AH$3476,33,0),"-")</f>
        <v>-</v>
      </c>
      <c r="AH319" s="1" t="str">
        <f t="shared" si="4"/>
        <v>--</v>
      </c>
      <c r="AI319" t="e">
        <v>#N/A</v>
      </c>
      <c r="AJ319" t="e">
        <v>#N/A</v>
      </c>
      <c r="AK319" t="e">
        <v>#N/A</v>
      </c>
    </row>
    <row r="320" spans="1:37" x14ac:dyDescent="0.25">
      <c r="A320" s="15">
        <v>222176</v>
      </c>
      <c r="B320" s="15" t="s">
        <v>138</v>
      </c>
      <c r="C320" s="16">
        <v>44023</v>
      </c>
      <c r="D320" s="15" t="s">
        <v>28</v>
      </c>
      <c r="E320" s="1" t="s">
        <v>29</v>
      </c>
      <c r="F320" s="15" t="s">
        <v>30</v>
      </c>
      <c r="G320" s="1" t="s">
        <v>28</v>
      </c>
      <c r="H320" s="17">
        <v>1599</v>
      </c>
      <c r="I320" s="18">
        <v>1.5990000000000001E-2</v>
      </c>
      <c r="J320" s="1">
        <v>216897</v>
      </c>
      <c r="K320" s="1" t="s">
        <v>138</v>
      </c>
      <c r="L320" s="19">
        <v>39177</v>
      </c>
      <c r="M320" s="1" t="s">
        <v>31</v>
      </c>
      <c r="N320" s="1" t="s">
        <v>29</v>
      </c>
      <c r="O320" s="1" t="s">
        <v>32</v>
      </c>
      <c r="P320" s="20">
        <v>216897</v>
      </c>
      <c r="Q320" s="1" t="s">
        <v>109</v>
      </c>
      <c r="R320" s="1" t="s">
        <v>16</v>
      </c>
      <c r="S320" s="1" t="s">
        <v>80</v>
      </c>
      <c r="T320" s="18">
        <f>IFERROR(VLOOKUP(A320,'[1]For Report Q-2 '!$A$2:$T$3476,20,0),"-")</f>
        <v>1.5990000000000001E-2</v>
      </c>
      <c r="U320" s="55">
        <f>IFERROR(VLOOKUP(A320,'[1]For Report Q-2 '!$A$2:$U$3476,21,0),"-")</f>
        <v>0</v>
      </c>
      <c r="V320" s="2" t="str">
        <f>IFERROR(VLOOKUP(A320,'[1]For Report Q-2 '!$A$2:$V$3476,22,0),"-")</f>
        <v>-</v>
      </c>
      <c r="W320" s="1">
        <f>IFERROR(VLOOKUP(A320,'[1]For Report Q-2 '!$A$2:$W$3476,23,0),"-")</f>
        <v>0</v>
      </c>
      <c r="X320" s="1"/>
      <c r="Y320" s="1"/>
      <c r="Z320" s="2">
        <f>IFERROR(VLOOKUP(A320,'[1]For Report Q-2 '!$A$2:$Z$3476,26,0),"-")</f>
        <v>46119.567604166703</v>
      </c>
      <c r="AA320" s="1" t="str">
        <f>IFERROR(VLOOKUP(A320,'[1]For Report Q-2 '!$A$2:$AH$3476,27,0),"-")</f>
        <v>SR26045517864</v>
      </c>
      <c r="AB320" s="1" t="str">
        <f>IFERROR(VLOOKUP(A320,'[1]For Report Q-2 '!$A$2:$AH$3476,28,0),"-")</f>
        <v>Retained</v>
      </c>
      <c r="AC320" s="2" t="str">
        <f>IFERROR(VLOOKUP(A320,'[1]For Report Q-2 '!$A$2:$AH$3476,29,0),"-")</f>
        <v>-</v>
      </c>
      <c r="AD320" s="2" t="str">
        <f>IFERROR(VLOOKUP(A320,'[1]For Report Q-2 '!$A$2:$AH$3476,30,0),"-")</f>
        <v>-</v>
      </c>
      <c r="AE320" s="1" t="str">
        <f>IFERROR(VLOOKUP(A320,'[1]For Report Q-2 '!$A$2:$AH$3476,31,0),"-")</f>
        <v>-</v>
      </c>
      <c r="AF320" s="1" t="str">
        <f>IFERROR(VLOOKUP(A320,'[1]For Report Q-2 '!$A$2:$AH$3476,32,0),"-")</f>
        <v>-</v>
      </c>
      <c r="AG320" s="2" t="str">
        <f>IFERROR(VLOOKUP(A320,'[1]For Report Q-2 '!$A$2:$AH$3476,33,0),"-")</f>
        <v>-</v>
      </c>
      <c r="AH320" s="1" t="str">
        <f t="shared" si="4"/>
        <v>-Retained</v>
      </c>
      <c r="AI320" t="s">
        <v>1510</v>
      </c>
      <c r="AJ320" t="s">
        <v>1432</v>
      </c>
      <c r="AK320" t="s">
        <v>1433</v>
      </c>
    </row>
    <row r="321" spans="1:37" x14ac:dyDescent="0.25">
      <c r="A321" s="15">
        <v>222187</v>
      </c>
      <c r="B321" s="15" t="s">
        <v>138</v>
      </c>
      <c r="C321" s="16">
        <v>44020</v>
      </c>
      <c r="D321" s="15" t="s">
        <v>28</v>
      </c>
      <c r="E321" s="1" t="s">
        <v>29</v>
      </c>
      <c r="F321" s="15" t="s">
        <v>30</v>
      </c>
      <c r="G321" s="1" t="s">
        <v>28</v>
      </c>
      <c r="H321" s="17">
        <v>1599</v>
      </c>
      <c r="I321" s="18">
        <v>1.5990000000000001E-2</v>
      </c>
      <c r="J321" s="1">
        <v>216897</v>
      </c>
      <c r="K321" s="1" t="s">
        <v>138</v>
      </c>
      <c r="L321" s="19">
        <v>39177</v>
      </c>
      <c r="M321" s="1" t="s">
        <v>31</v>
      </c>
      <c r="N321" s="1" t="s">
        <v>29</v>
      </c>
      <c r="O321" s="1" t="s">
        <v>32</v>
      </c>
      <c r="P321" s="20">
        <v>216897</v>
      </c>
      <c r="Q321" s="1" t="s">
        <v>109</v>
      </c>
      <c r="R321" s="1" t="s">
        <v>16</v>
      </c>
      <c r="S321" s="1" t="s">
        <v>80</v>
      </c>
      <c r="T321" s="18">
        <f>IFERROR(VLOOKUP(A321,'[1]For Report Q-2 '!$A$2:$T$3476,20,0),"-")</f>
        <v>1.5990000000000001E-2</v>
      </c>
      <c r="U321" s="55">
        <f>IFERROR(VLOOKUP(A321,'[1]For Report Q-2 '!$A$2:$U$3476,21,0),"-")</f>
        <v>0</v>
      </c>
      <c r="V321" s="2" t="str">
        <f>IFERROR(VLOOKUP(A321,'[1]For Report Q-2 '!$A$2:$V$3476,22,0),"-")</f>
        <v>-</v>
      </c>
      <c r="W321" s="1">
        <f>IFERROR(VLOOKUP(A321,'[1]For Report Q-2 '!$A$2:$W$3476,23,0),"-")</f>
        <v>0</v>
      </c>
      <c r="X321" s="1"/>
      <c r="Y321" s="1"/>
      <c r="Z321" s="2">
        <f>IFERROR(VLOOKUP(A321,'[1]For Report Q-2 '!$A$2:$Z$3476,26,0),"-")</f>
        <v>46119.569212962997</v>
      </c>
      <c r="AA321" s="1" t="str">
        <f>IFERROR(VLOOKUP(A321,'[1]For Report Q-2 '!$A$2:$AH$3476,27,0),"-")</f>
        <v>SR26045517871</v>
      </c>
      <c r="AB321" s="1" t="str">
        <f>IFERROR(VLOOKUP(A321,'[1]For Report Q-2 '!$A$2:$AH$3476,28,0),"-")</f>
        <v>Retained</v>
      </c>
      <c r="AC321" s="2" t="str">
        <f>IFERROR(VLOOKUP(A321,'[1]For Report Q-2 '!$A$2:$AH$3476,29,0),"-")</f>
        <v>-</v>
      </c>
      <c r="AD321" s="2" t="str">
        <f>IFERROR(VLOOKUP(A321,'[1]For Report Q-2 '!$A$2:$AH$3476,30,0),"-")</f>
        <v>-</v>
      </c>
      <c r="AE321" s="1" t="str">
        <f>IFERROR(VLOOKUP(A321,'[1]For Report Q-2 '!$A$2:$AH$3476,31,0),"-")</f>
        <v>-</v>
      </c>
      <c r="AF321" s="1" t="str">
        <f>IFERROR(VLOOKUP(A321,'[1]For Report Q-2 '!$A$2:$AH$3476,32,0),"-")</f>
        <v>-</v>
      </c>
      <c r="AG321" s="2" t="str">
        <f>IFERROR(VLOOKUP(A321,'[1]For Report Q-2 '!$A$2:$AH$3476,33,0),"-")</f>
        <v>-</v>
      </c>
      <c r="AH321" s="1" t="str">
        <f t="shared" si="4"/>
        <v>-Retained</v>
      </c>
      <c r="AI321" t="s">
        <v>1510</v>
      </c>
      <c r="AJ321" t="s">
        <v>1432</v>
      </c>
      <c r="AK321" t="s">
        <v>1433</v>
      </c>
    </row>
    <row r="322" spans="1:37" x14ac:dyDescent="0.25">
      <c r="A322" s="15">
        <v>222705</v>
      </c>
      <c r="B322" s="15" t="s">
        <v>138</v>
      </c>
      <c r="C322" s="16">
        <v>44029</v>
      </c>
      <c r="D322" s="15" t="s">
        <v>40</v>
      </c>
      <c r="E322" s="1" t="s">
        <v>29</v>
      </c>
      <c r="F322" s="15" t="s">
        <v>30</v>
      </c>
      <c r="G322" s="1" t="s">
        <v>40</v>
      </c>
      <c r="H322" s="17">
        <v>1599</v>
      </c>
      <c r="I322" s="18">
        <v>1.5990000000000001E-2</v>
      </c>
      <c r="J322" s="1">
        <v>216897</v>
      </c>
      <c r="K322" s="1" t="s">
        <v>138</v>
      </c>
      <c r="L322" s="19">
        <v>39177</v>
      </c>
      <c r="M322" s="1" t="s">
        <v>31</v>
      </c>
      <c r="N322" s="1" t="s">
        <v>29</v>
      </c>
      <c r="O322" s="1" t="s">
        <v>50</v>
      </c>
      <c r="P322" s="20">
        <v>216897</v>
      </c>
      <c r="Q322" s="1" t="s">
        <v>109</v>
      </c>
      <c r="R322" s="1" t="s">
        <v>16</v>
      </c>
      <c r="S322" s="1" t="s">
        <v>80</v>
      </c>
      <c r="T322" s="18">
        <f>IFERROR(VLOOKUP(A322,'[1]For Report Q-2 '!$A$2:$T$3476,20,0),"-")</f>
        <v>1.5990000000000001E-2</v>
      </c>
      <c r="U322" s="55">
        <f>IFERROR(VLOOKUP(A322,'[1]For Report Q-2 '!$A$2:$U$3476,21,0),"-")</f>
        <v>0</v>
      </c>
      <c r="V322" s="2" t="str">
        <f>IFERROR(VLOOKUP(A322,'[1]For Report Q-2 '!$A$2:$V$3476,22,0),"-")</f>
        <v>-</v>
      </c>
      <c r="W322" s="1">
        <f>IFERROR(VLOOKUP(A322,'[1]For Report Q-2 '!$A$2:$W$3476,23,0),"-")</f>
        <v>0</v>
      </c>
      <c r="X322" s="1"/>
      <c r="Y322" s="1"/>
      <c r="Z322" s="2" t="str">
        <f>IFERROR(VLOOKUP(A322,'[1]For Report Q-2 '!$A$2:$Z$3476,26,0),"-")</f>
        <v>-</v>
      </c>
      <c r="AA322" s="1" t="str">
        <f>IFERROR(VLOOKUP(A322,'[1]For Report Q-2 '!$A$2:$AH$3476,27,0),"-")</f>
        <v>-</v>
      </c>
      <c r="AB322" s="1" t="str">
        <f>IFERROR(VLOOKUP(A322,'[1]For Report Q-2 '!$A$2:$AH$3476,28,0),"-")</f>
        <v>-</v>
      </c>
      <c r="AC322" s="2" t="str">
        <f>IFERROR(VLOOKUP(A322,'[1]For Report Q-2 '!$A$2:$AH$3476,29,0),"-")</f>
        <v>-</v>
      </c>
      <c r="AD322" s="2" t="str">
        <f>IFERROR(VLOOKUP(A322,'[1]For Report Q-2 '!$A$2:$AH$3476,30,0),"-")</f>
        <v>-</v>
      </c>
      <c r="AE322" s="1" t="str">
        <f>IFERROR(VLOOKUP(A322,'[1]For Report Q-2 '!$A$2:$AH$3476,31,0),"-")</f>
        <v>-</v>
      </c>
      <c r="AF322" s="1" t="str">
        <f>IFERROR(VLOOKUP(A322,'[1]For Report Q-2 '!$A$2:$AH$3476,32,0),"-")</f>
        <v>-</v>
      </c>
      <c r="AG322" s="2" t="str">
        <f>IFERROR(VLOOKUP(A322,'[1]For Report Q-2 '!$A$2:$AH$3476,33,0),"-")</f>
        <v>-</v>
      </c>
      <c r="AH322" s="1" t="str">
        <f t="shared" si="4"/>
        <v>--</v>
      </c>
      <c r="AI322" t="e">
        <v>#N/A</v>
      </c>
      <c r="AJ322" t="e">
        <v>#N/A</v>
      </c>
      <c r="AK322" t="e">
        <v>#N/A</v>
      </c>
    </row>
    <row r="323" spans="1:37" x14ac:dyDescent="0.25">
      <c r="A323" s="15">
        <v>224455</v>
      </c>
      <c r="B323" s="15" t="s">
        <v>138</v>
      </c>
      <c r="C323" s="16">
        <v>44089</v>
      </c>
      <c r="D323" s="15" t="s">
        <v>28</v>
      </c>
      <c r="E323" s="1" t="s">
        <v>29</v>
      </c>
      <c r="F323" s="15" t="s">
        <v>30</v>
      </c>
      <c r="G323" s="1" t="s">
        <v>28</v>
      </c>
      <c r="H323" s="17">
        <v>1599</v>
      </c>
      <c r="I323" s="18">
        <v>1.5990000000000001E-2</v>
      </c>
      <c r="J323" s="1">
        <v>216897</v>
      </c>
      <c r="K323" s="1" t="s">
        <v>138</v>
      </c>
      <c r="L323" s="19">
        <v>39177</v>
      </c>
      <c r="M323" s="1" t="s">
        <v>31</v>
      </c>
      <c r="N323" s="1" t="s">
        <v>29</v>
      </c>
      <c r="O323" s="1" t="s">
        <v>38</v>
      </c>
      <c r="P323" s="20">
        <v>216897</v>
      </c>
      <c r="Q323" s="1" t="s">
        <v>109</v>
      </c>
      <c r="R323" s="1" t="s">
        <v>16</v>
      </c>
      <c r="S323" s="1" t="s">
        <v>80</v>
      </c>
      <c r="T323" s="18">
        <f>IFERROR(VLOOKUP(A323,'[1]For Report Q-2 '!$A$2:$T$3476,20,0),"-")</f>
        <v>1.5990000000000001E-2</v>
      </c>
      <c r="U323" s="55">
        <f>IFERROR(VLOOKUP(A323,'[1]For Report Q-2 '!$A$2:$U$3476,21,0),"-")</f>
        <v>0</v>
      </c>
      <c r="V323" s="2" t="str">
        <f>IFERROR(VLOOKUP(A323,'[1]For Report Q-2 '!$A$2:$V$3476,22,0),"-")</f>
        <v>-</v>
      </c>
      <c r="W323" s="1">
        <f>IFERROR(VLOOKUP(A323,'[1]For Report Q-2 '!$A$2:$W$3476,23,0),"-")</f>
        <v>0</v>
      </c>
      <c r="X323" s="1"/>
      <c r="Y323" s="1"/>
      <c r="Z323" s="2" t="str">
        <f>IFERROR(VLOOKUP(A323,'[1]For Report Q-2 '!$A$2:$Z$3476,26,0),"-")</f>
        <v>-</v>
      </c>
      <c r="AA323" s="1" t="str">
        <f>IFERROR(VLOOKUP(A323,'[1]For Report Q-2 '!$A$2:$AH$3476,27,0),"-")</f>
        <v>-</v>
      </c>
      <c r="AB323" s="1" t="str">
        <f>IFERROR(VLOOKUP(A323,'[1]For Report Q-2 '!$A$2:$AH$3476,28,0),"-")</f>
        <v>-</v>
      </c>
      <c r="AC323" s="2" t="str">
        <f>IFERROR(VLOOKUP(A323,'[1]For Report Q-2 '!$A$2:$AH$3476,29,0),"-")</f>
        <v>-</v>
      </c>
      <c r="AD323" s="2" t="str">
        <f>IFERROR(VLOOKUP(A323,'[1]For Report Q-2 '!$A$2:$AH$3476,30,0),"-")</f>
        <v>-</v>
      </c>
      <c r="AE323" s="1" t="str">
        <f>IFERROR(VLOOKUP(A323,'[1]For Report Q-2 '!$A$2:$AH$3476,31,0),"-")</f>
        <v>-</v>
      </c>
      <c r="AF323" s="1" t="str">
        <f>IFERROR(VLOOKUP(A323,'[1]For Report Q-2 '!$A$2:$AH$3476,32,0),"-")</f>
        <v>-</v>
      </c>
      <c r="AG323" s="2" t="str">
        <f>IFERROR(VLOOKUP(A323,'[1]For Report Q-2 '!$A$2:$AH$3476,33,0),"-")</f>
        <v>-</v>
      </c>
      <c r="AH323" s="1" t="str">
        <f t="shared" ref="AH323:AH386" si="5">AF323&amp;AB323</f>
        <v>--</v>
      </c>
      <c r="AI323" t="e">
        <v>#N/A</v>
      </c>
      <c r="AJ323" t="e">
        <v>#N/A</v>
      </c>
      <c r="AK323" t="e">
        <v>#N/A</v>
      </c>
    </row>
    <row r="324" spans="1:37" x14ac:dyDescent="0.25">
      <c r="A324" s="15">
        <v>225568</v>
      </c>
      <c r="B324" s="15" t="s">
        <v>138</v>
      </c>
      <c r="C324" s="16">
        <v>44116</v>
      </c>
      <c r="D324" s="15" t="s">
        <v>56</v>
      </c>
      <c r="E324" s="1" t="s">
        <v>29</v>
      </c>
      <c r="F324" s="15" t="s">
        <v>30</v>
      </c>
      <c r="G324" s="1" t="s">
        <v>56</v>
      </c>
      <c r="H324" s="17">
        <v>1599</v>
      </c>
      <c r="I324" s="18">
        <v>1.5990000000000001E-2</v>
      </c>
      <c r="J324" s="1">
        <v>216897</v>
      </c>
      <c r="K324" s="1" t="s">
        <v>138</v>
      </c>
      <c r="L324" s="19">
        <v>39177</v>
      </c>
      <c r="M324" s="1" t="s">
        <v>31</v>
      </c>
      <c r="N324" s="1" t="s">
        <v>29</v>
      </c>
      <c r="O324" s="1" t="s">
        <v>59</v>
      </c>
      <c r="P324" s="20">
        <v>216897</v>
      </c>
      <c r="Q324" s="1" t="s">
        <v>109</v>
      </c>
      <c r="R324" s="1" t="s">
        <v>16</v>
      </c>
      <c r="S324" s="1" t="s">
        <v>80</v>
      </c>
      <c r="T324" s="18">
        <f>IFERROR(VLOOKUP(A324,'[1]For Report Q-2 '!$A$2:$T$3476,20,0),"-")</f>
        <v>1.5990000000000001E-2</v>
      </c>
      <c r="U324" s="55">
        <f>IFERROR(VLOOKUP(A324,'[1]For Report Q-2 '!$A$2:$U$3476,21,0),"-")</f>
        <v>0</v>
      </c>
      <c r="V324" s="2" t="str">
        <f>IFERROR(VLOOKUP(A324,'[1]For Report Q-2 '!$A$2:$V$3476,22,0),"-")</f>
        <v>-</v>
      </c>
      <c r="W324" s="1">
        <f>IFERROR(VLOOKUP(A324,'[1]For Report Q-2 '!$A$2:$W$3476,23,0),"-")</f>
        <v>0</v>
      </c>
      <c r="X324" s="1"/>
      <c r="Y324" s="1"/>
      <c r="Z324" s="2">
        <f>IFERROR(VLOOKUP(A324,'[1]For Report Q-2 '!$A$2:$Z$3476,26,0),"-")</f>
        <v>46119.577511574098</v>
      </c>
      <c r="AA324" s="1" t="str">
        <f>IFERROR(VLOOKUP(A324,'[1]For Report Q-2 '!$A$2:$AH$3476,27,0),"-")</f>
        <v>SR26045517889</v>
      </c>
      <c r="AB324" s="1" t="str">
        <f>IFERROR(VLOOKUP(A324,'[1]For Report Q-2 '!$A$2:$AH$3476,28,0),"-")</f>
        <v>Retained</v>
      </c>
      <c r="AC324" s="2" t="str">
        <f>IFERROR(VLOOKUP(A324,'[1]For Report Q-2 '!$A$2:$AH$3476,29,0),"-")</f>
        <v>-</v>
      </c>
      <c r="AD324" s="2" t="str">
        <f>IFERROR(VLOOKUP(A324,'[1]For Report Q-2 '!$A$2:$AH$3476,30,0),"-")</f>
        <v>-</v>
      </c>
      <c r="AE324" s="1" t="str">
        <f>IFERROR(VLOOKUP(A324,'[1]For Report Q-2 '!$A$2:$AH$3476,31,0),"-")</f>
        <v>-</v>
      </c>
      <c r="AF324" s="1" t="str">
        <f>IFERROR(VLOOKUP(A324,'[1]For Report Q-2 '!$A$2:$AH$3476,32,0),"-")</f>
        <v>-</v>
      </c>
      <c r="AG324" s="2" t="str">
        <f>IFERROR(VLOOKUP(A324,'[1]For Report Q-2 '!$A$2:$AH$3476,33,0),"-")</f>
        <v>-</v>
      </c>
      <c r="AH324" s="1" t="str">
        <f t="shared" si="5"/>
        <v>-Retained</v>
      </c>
      <c r="AI324" t="s">
        <v>1510</v>
      </c>
      <c r="AJ324" t="s">
        <v>1432</v>
      </c>
      <c r="AK324" t="s">
        <v>1433</v>
      </c>
    </row>
    <row r="325" spans="1:37" x14ac:dyDescent="0.25">
      <c r="A325" s="15">
        <v>225904</v>
      </c>
      <c r="B325" s="15" t="s">
        <v>138</v>
      </c>
      <c r="C325" s="16">
        <v>44134</v>
      </c>
      <c r="D325" s="15" t="s">
        <v>28</v>
      </c>
      <c r="E325" s="1" t="s">
        <v>29</v>
      </c>
      <c r="F325" s="15" t="s">
        <v>30</v>
      </c>
      <c r="G325" s="1" t="s">
        <v>28</v>
      </c>
      <c r="H325" s="17">
        <v>1599</v>
      </c>
      <c r="I325" s="18">
        <v>1.5990000000000001E-2</v>
      </c>
      <c r="J325" s="1">
        <v>216897</v>
      </c>
      <c r="K325" s="1" t="s">
        <v>138</v>
      </c>
      <c r="L325" s="19">
        <v>39177</v>
      </c>
      <c r="M325" s="1" t="s">
        <v>31</v>
      </c>
      <c r="N325" s="1" t="s">
        <v>29</v>
      </c>
      <c r="O325" s="1" t="s">
        <v>32</v>
      </c>
      <c r="P325" s="20">
        <v>216897</v>
      </c>
      <c r="Q325" s="1" t="s">
        <v>109</v>
      </c>
      <c r="R325" s="1" t="s">
        <v>16</v>
      </c>
      <c r="S325" s="1" t="s">
        <v>80</v>
      </c>
      <c r="T325" s="18">
        <f>IFERROR(VLOOKUP(A325,'[1]For Report Q-2 '!$A$2:$T$3476,20,0),"-")</f>
        <v>1.5990000000000001E-2</v>
      </c>
      <c r="U325" s="55">
        <f>IFERROR(VLOOKUP(A325,'[1]For Report Q-2 '!$A$2:$U$3476,21,0),"-")</f>
        <v>0</v>
      </c>
      <c r="V325" s="2" t="str">
        <f>IFERROR(VLOOKUP(A325,'[1]For Report Q-2 '!$A$2:$V$3476,22,0),"-")</f>
        <v>-</v>
      </c>
      <c r="W325" s="1">
        <f>IFERROR(VLOOKUP(A325,'[1]For Report Q-2 '!$A$2:$W$3476,23,0),"-")</f>
        <v>0</v>
      </c>
      <c r="X325" s="1"/>
      <c r="Y325" s="1"/>
      <c r="Z325" s="2" t="str">
        <f>IFERROR(VLOOKUP(A325,'[1]For Report Q-2 '!$A$2:$Z$3476,26,0),"-")</f>
        <v>-</v>
      </c>
      <c r="AA325" s="1" t="str">
        <f>IFERROR(VLOOKUP(A325,'[1]For Report Q-2 '!$A$2:$AH$3476,27,0),"-")</f>
        <v>-</v>
      </c>
      <c r="AB325" s="1" t="str">
        <f>IFERROR(VLOOKUP(A325,'[1]For Report Q-2 '!$A$2:$AH$3476,28,0),"-")</f>
        <v>-</v>
      </c>
      <c r="AC325" s="2" t="str">
        <f>IFERROR(VLOOKUP(A325,'[1]For Report Q-2 '!$A$2:$AH$3476,29,0),"-")</f>
        <v>-</v>
      </c>
      <c r="AD325" s="2" t="str">
        <f>IFERROR(VLOOKUP(A325,'[1]For Report Q-2 '!$A$2:$AH$3476,30,0),"-")</f>
        <v>-</v>
      </c>
      <c r="AE325" s="1" t="str">
        <f>IFERROR(VLOOKUP(A325,'[1]For Report Q-2 '!$A$2:$AH$3476,31,0),"-")</f>
        <v>-</v>
      </c>
      <c r="AF325" s="1" t="str">
        <f>IFERROR(VLOOKUP(A325,'[1]For Report Q-2 '!$A$2:$AH$3476,32,0),"-")</f>
        <v>-</v>
      </c>
      <c r="AG325" s="2" t="str">
        <f>IFERROR(VLOOKUP(A325,'[1]For Report Q-2 '!$A$2:$AH$3476,33,0),"-")</f>
        <v>-</v>
      </c>
      <c r="AH325" s="1" t="str">
        <f t="shared" si="5"/>
        <v>--</v>
      </c>
      <c r="AI325" t="e">
        <v>#N/A</v>
      </c>
      <c r="AJ325" t="e">
        <v>#N/A</v>
      </c>
      <c r="AK325" t="e">
        <v>#N/A</v>
      </c>
    </row>
    <row r="326" spans="1:37" x14ac:dyDescent="0.25">
      <c r="A326" s="15">
        <v>231206</v>
      </c>
      <c r="B326" s="15" t="s">
        <v>138</v>
      </c>
      <c r="C326" s="16">
        <v>44385</v>
      </c>
      <c r="D326" s="15" t="s">
        <v>44</v>
      </c>
      <c r="E326" s="1" t="s">
        <v>29</v>
      </c>
      <c r="F326" s="15" t="s">
        <v>30</v>
      </c>
      <c r="G326" s="1" t="s">
        <v>44</v>
      </c>
      <c r="H326" s="17">
        <v>1599</v>
      </c>
      <c r="I326" s="18">
        <v>1.5990000000000001E-2</v>
      </c>
      <c r="J326" s="1">
        <v>216897</v>
      </c>
      <c r="K326" s="1" t="s">
        <v>138</v>
      </c>
      <c r="L326" s="19">
        <v>39177</v>
      </c>
      <c r="M326" s="1" t="s">
        <v>31</v>
      </c>
      <c r="N326" s="1" t="s">
        <v>29</v>
      </c>
      <c r="O326" s="1" t="s">
        <v>48</v>
      </c>
      <c r="P326" s="20">
        <v>216897</v>
      </c>
      <c r="Q326" s="1" t="s">
        <v>109</v>
      </c>
      <c r="R326" s="1" t="s">
        <v>16</v>
      </c>
      <c r="S326" s="1" t="s">
        <v>80</v>
      </c>
      <c r="T326" s="18">
        <f>IFERROR(VLOOKUP(A326,'[1]For Report Q-2 '!$A$2:$T$3476,20,0),"-")</f>
        <v>1.5990000000000001E-2</v>
      </c>
      <c r="U326" s="55">
        <f>IFERROR(VLOOKUP(A326,'[1]For Report Q-2 '!$A$2:$U$3476,21,0),"-")</f>
        <v>0</v>
      </c>
      <c r="V326" s="2" t="str">
        <f>IFERROR(VLOOKUP(A326,'[1]For Report Q-2 '!$A$2:$V$3476,22,0),"-")</f>
        <v>-</v>
      </c>
      <c r="W326" s="1">
        <f>IFERROR(VLOOKUP(A326,'[1]For Report Q-2 '!$A$2:$W$3476,23,0),"-")</f>
        <v>0</v>
      </c>
      <c r="X326" s="1"/>
      <c r="Y326" s="1"/>
      <c r="Z326" s="2" t="str">
        <f>IFERROR(VLOOKUP(A326,'[1]For Report Q-2 '!$A$2:$Z$3476,26,0),"-")</f>
        <v>-</v>
      </c>
      <c r="AA326" s="1" t="str">
        <f>IFERROR(VLOOKUP(A326,'[1]For Report Q-2 '!$A$2:$AH$3476,27,0),"-")</f>
        <v>-</v>
      </c>
      <c r="AB326" s="1" t="str">
        <f>IFERROR(VLOOKUP(A326,'[1]For Report Q-2 '!$A$2:$AH$3476,28,0),"-")</f>
        <v>-</v>
      </c>
      <c r="AC326" s="2" t="str">
        <f>IFERROR(VLOOKUP(A326,'[1]For Report Q-2 '!$A$2:$AH$3476,29,0),"-")</f>
        <v>-</v>
      </c>
      <c r="AD326" s="2" t="str">
        <f>IFERROR(VLOOKUP(A326,'[1]For Report Q-2 '!$A$2:$AH$3476,30,0),"-")</f>
        <v>-</v>
      </c>
      <c r="AE326" s="1" t="str">
        <f>IFERROR(VLOOKUP(A326,'[1]For Report Q-2 '!$A$2:$AH$3476,31,0),"-")</f>
        <v>-</v>
      </c>
      <c r="AF326" s="1" t="str">
        <f>IFERROR(VLOOKUP(A326,'[1]For Report Q-2 '!$A$2:$AH$3476,32,0),"-")</f>
        <v>-</v>
      </c>
      <c r="AG326" s="2" t="str">
        <f>IFERROR(VLOOKUP(A326,'[1]For Report Q-2 '!$A$2:$AH$3476,33,0),"-")</f>
        <v>-</v>
      </c>
      <c r="AH326" s="1" t="str">
        <f t="shared" si="5"/>
        <v>--</v>
      </c>
      <c r="AI326" t="e">
        <v>#N/A</v>
      </c>
      <c r="AJ326" t="e">
        <v>#N/A</v>
      </c>
      <c r="AK326" t="e">
        <v>#N/A</v>
      </c>
    </row>
    <row r="327" spans="1:37" x14ac:dyDescent="0.25">
      <c r="A327" s="15">
        <v>2342367</v>
      </c>
      <c r="B327" s="15" t="s">
        <v>138</v>
      </c>
      <c r="C327" s="16">
        <v>45202</v>
      </c>
      <c r="D327" s="15" t="s">
        <v>56</v>
      </c>
      <c r="E327" s="1" t="s">
        <v>29</v>
      </c>
      <c r="F327" s="15" t="s">
        <v>30</v>
      </c>
      <c r="G327" s="1" t="s">
        <v>56</v>
      </c>
      <c r="H327" s="17">
        <v>1999</v>
      </c>
      <c r="I327" s="18">
        <v>1.9990000000000001E-2</v>
      </c>
      <c r="J327" s="1">
        <v>216897</v>
      </c>
      <c r="K327" s="1" t="s">
        <v>138</v>
      </c>
      <c r="L327" s="19">
        <v>39177</v>
      </c>
      <c r="M327" s="1" t="s">
        <v>31</v>
      </c>
      <c r="N327" s="1" t="s">
        <v>29</v>
      </c>
      <c r="O327" s="1" t="s">
        <v>59</v>
      </c>
      <c r="P327" s="20">
        <v>216897</v>
      </c>
      <c r="Q327" s="1" t="s">
        <v>109</v>
      </c>
      <c r="R327" s="1" t="s">
        <v>16</v>
      </c>
      <c r="S327" s="1" t="s">
        <v>80</v>
      </c>
      <c r="T327" s="18">
        <f>IFERROR(VLOOKUP(A327,'[1]For Report Q-2 '!$A$2:$T$3476,20,0),"-")</f>
        <v>1.9990000000000001E-2</v>
      </c>
      <c r="U327" s="55">
        <f>IFERROR(VLOOKUP(A327,'[1]For Report Q-2 '!$A$2:$U$3476,21,0),"-")</f>
        <v>0</v>
      </c>
      <c r="V327" s="2" t="str">
        <f>IFERROR(VLOOKUP(A327,'[1]For Report Q-2 '!$A$2:$V$3476,22,0),"-")</f>
        <v>-</v>
      </c>
      <c r="W327" s="1">
        <f>IFERROR(VLOOKUP(A327,'[1]For Report Q-2 '!$A$2:$W$3476,23,0),"-")</f>
        <v>0</v>
      </c>
      <c r="X327" s="1"/>
      <c r="Y327" s="1"/>
      <c r="Z327" s="2" t="str">
        <f>IFERROR(VLOOKUP(A327,'[1]For Report Q-2 '!$A$2:$Z$3476,26,0),"-")</f>
        <v>-</v>
      </c>
      <c r="AA327" s="1" t="str">
        <f>IFERROR(VLOOKUP(A327,'[1]For Report Q-2 '!$A$2:$AH$3476,27,0),"-")</f>
        <v>-</v>
      </c>
      <c r="AB327" s="1" t="str">
        <f>IFERROR(VLOOKUP(A327,'[1]For Report Q-2 '!$A$2:$AH$3476,28,0),"-")</f>
        <v>-</v>
      </c>
      <c r="AC327" s="2" t="str">
        <f>IFERROR(VLOOKUP(A327,'[1]For Report Q-2 '!$A$2:$AH$3476,29,0),"-")</f>
        <v>-</v>
      </c>
      <c r="AD327" s="2" t="str">
        <f>IFERROR(VLOOKUP(A327,'[1]For Report Q-2 '!$A$2:$AH$3476,30,0),"-")</f>
        <v>-</v>
      </c>
      <c r="AE327" s="1" t="str">
        <f>IFERROR(VLOOKUP(A327,'[1]For Report Q-2 '!$A$2:$AH$3476,31,0),"-")</f>
        <v>-</v>
      </c>
      <c r="AF327" s="1" t="str">
        <f>IFERROR(VLOOKUP(A327,'[1]For Report Q-2 '!$A$2:$AH$3476,32,0),"-")</f>
        <v>-</v>
      </c>
      <c r="AG327" s="2" t="str">
        <f>IFERROR(VLOOKUP(A327,'[1]For Report Q-2 '!$A$2:$AH$3476,33,0),"-")</f>
        <v>-</v>
      </c>
      <c r="AH327" s="1" t="str">
        <f t="shared" si="5"/>
        <v>--</v>
      </c>
      <c r="AI327" t="e">
        <v>#N/A</v>
      </c>
      <c r="AJ327" t="e">
        <v>#N/A</v>
      </c>
      <c r="AK327" t="e">
        <v>#N/A</v>
      </c>
    </row>
    <row r="328" spans="1:37" x14ac:dyDescent="0.25">
      <c r="A328" s="15">
        <v>2342368</v>
      </c>
      <c r="B328" s="15" t="s">
        <v>138</v>
      </c>
      <c r="C328" s="16">
        <v>45202</v>
      </c>
      <c r="D328" s="15" t="s">
        <v>56</v>
      </c>
      <c r="E328" s="1" t="s">
        <v>29</v>
      </c>
      <c r="F328" s="15" t="s">
        <v>30</v>
      </c>
      <c r="G328" s="1" t="s">
        <v>56</v>
      </c>
      <c r="H328" s="17">
        <v>1999</v>
      </c>
      <c r="I328" s="18">
        <v>1.9990000000000001E-2</v>
      </c>
      <c r="J328" s="1">
        <v>216897</v>
      </c>
      <c r="K328" s="1" t="s">
        <v>138</v>
      </c>
      <c r="L328" s="19">
        <v>39177</v>
      </c>
      <c r="M328" s="1" t="s">
        <v>31</v>
      </c>
      <c r="N328" s="1" t="s">
        <v>29</v>
      </c>
      <c r="O328" s="1" t="s">
        <v>59</v>
      </c>
      <c r="P328" s="20">
        <v>216897</v>
      </c>
      <c r="Q328" s="1" t="s">
        <v>109</v>
      </c>
      <c r="R328" s="1" t="s">
        <v>16</v>
      </c>
      <c r="S328" s="1" t="s">
        <v>80</v>
      </c>
      <c r="T328" s="18">
        <f>IFERROR(VLOOKUP(A328,'[1]For Report Q-2 '!$A$2:$T$3476,20,0),"-")</f>
        <v>1.9990000000000001E-2</v>
      </c>
      <c r="U328" s="55">
        <f>IFERROR(VLOOKUP(A328,'[1]For Report Q-2 '!$A$2:$U$3476,21,0),"-")</f>
        <v>0</v>
      </c>
      <c r="V328" s="2" t="str">
        <f>IFERROR(VLOOKUP(A328,'[1]For Report Q-2 '!$A$2:$V$3476,22,0),"-")</f>
        <v>-</v>
      </c>
      <c r="W328" s="1">
        <f>IFERROR(VLOOKUP(A328,'[1]For Report Q-2 '!$A$2:$W$3476,23,0),"-")</f>
        <v>0</v>
      </c>
      <c r="X328" s="1"/>
      <c r="Y328" s="1"/>
      <c r="Z328" s="2" t="str">
        <f>IFERROR(VLOOKUP(A328,'[1]For Report Q-2 '!$A$2:$Z$3476,26,0),"-")</f>
        <v>-</v>
      </c>
      <c r="AA328" s="1" t="str">
        <f>IFERROR(VLOOKUP(A328,'[1]For Report Q-2 '!$A$2:$AH$3476,27,0),"-")</f>
        <v>-</v>
      </c>
      <c r="AB328" s="1" t="str">
        <f>IFERROR(VLOOKUP(A328,'[1]For Report Q-2 '!$A$2:$AH$3476,28,0),"-")</f>
        <v>-</v>
      </c>
      <c r="AC328" s="2" t="str">
        <f>IFERROR(VLOOKUP(A328,'[1]For Report Q-2 '!$A$2:$AH$3476,29,0),"-")</f>
        <v>-</v>
      </c>
      <c r="AD328" s="2" t="str">
        <f>IFERROR(VLOOKUP(A328,'[1]For Report Q-2 '!$A$2:$AH$3476,30,0),"-")</f>
        <v>-</v>
      </c>
      <c r="AE328" s="1" t="str">
        <f>IFERROR(VLOOKUP(A328,'[1]For Report Q-2 '!$A$2:$AH$3476,31,0),"-")</f>
        <v>-</v>
      </c>
      <c r="AF328" s="1" t="str">
        <f>IFERROR(VLOOKUP(A328,'[1]For Report Q-2 '!$A$2:$AH$3476,32,0),"-")</f>
        <v>-</v>
      </c>
      <c r="AG328" s="2" t="str">
        <f>IFERROR(VLOOKUP(A328,'[1]For Report Q-2 '!$A$2:$AH$3476,33,0),"-")</f>
        <v>-</v>
      </c>
      <c r="AH328" s="1" t="str">
        <f t="shared" si="5"/>
        <v>--</v>
      </c>
      <c r="AI328" t="e">
        <v>#N/A</v>
      </c>
      <c r="AJ328" t="e">
        <v>#N/A</v>
      </c>
      <c r="AK328" t="e">
        <v>#N/A</v>
      </c>
    </row>
    <row r="329" spans="1:37" x14ac:dyDescent="0.25">
      <c r="A329" s="15">
        <v>2343558</v>
      </c>
      <c r="B329" s="15" t="s">
        <v>138</v>
      </c>
      <c r="C329" s="16">
        <v>45365</v>
      </c>
      <c r="D329" s="15" t="s">
        <v>56</v>
      </c>
      <c r="E329" s="1" t="s">
        <v>29</v>
      </c>
      <c r="F329" s="15" t="s">
        <v>30</v>
      </c>
      <c r="G329" s="1" t="s">
        <v>56</v>
      </c>
      <c r="H329" s="17">
        <v>1999</v>
      </c>
      <c r="I329" s="18">
        <v>1.9990000000000001E-2</v>
      </c>
      <c r="J329" s="1">
        <v>216897</v>
      </c>
      <c r="K329" s="1" t="s">
        <v>138</v>
      </c>
      <c r="L329" s="19">
        <v>39177</v>
      </c>
      <c r="M329" s="1" t="s">
        <v>31</v>
      </c>
      <c r="N329" s="1" t="s">
        <v>29</v>
      </c>
      <c r="O329" s="1" t="s">
        <v>59</v>
      </c>
      <c r="P329" s="20">
        <v>216897</v>
      </c>
      <c r="Q329" s="1" t="s">
        <v>109</v>
      </c>
      <c r="R329" s="1" t="s">
        <v>16</v>
      </c>
      <c r="S329" s="1" t="s">
        <v>80</v>
      </c>
      <c r="T329" s="18">
        <f>IFERROR(VLOOKUP(A329,'[1]For Report Q-2 '!$A$2:$T$3476,20,0),"-")</f>
        <v>1.9990000000000001E-2</v>
      </c>
      <c r="U329" s="55">
        <f>IFERROR(VLOOKUP(A329,'[1]For Report Q-2 '!$A$2:$U$3476,21,0),"-")</f>
        <v>0</v>
      </c>
      <c r="V329" s="2" t="str">
        <f>IFERROR(VLOOKUP(A329,'[1]For Report Q-2 '!$A$2:$V$3476,22,0),"-")</f>
        <v>-</v>
      </c>
      <c r="W329" s="1">
        <f>IFERROR(VLOOKUP(A329,'[1]For Report Q-2 '!$A$2:$W$3476,23,0),"-")</f>
        <v>0</v>
      </c>
      <c r="X329" s="1"/>
      <c r="Y329" s="1"/>
      <c r="Z329" s="2" t="str">
        <f>IFERROR(VLOOKUP(A329,'[1]For Report Q-2 '!$A$2:$Z$3476,26,0),"-")</f>
        <v>-</v>
      </c>
      <c r="AA329" s="1" t="str">
        <f>IFERROR(VLOOKUP(A329,'[1]For Report Q-2 '!$A$2:$AH$3476,27,0),"-")</f>
        <v>-</v>
      </c>
      <c r="AB329" s="1" t="str">
        <f>IFERROR(VLOOKUP(A329,'[1]For Report Q-2 '!$A$2:$AH$3476,28,0),"-")</f>
        <v>-</v>
      </c>
      <c r="AC329" s="2" t="str">
        <f>IFERROR(VLOOKUP(A329,'[1]For Report Q-2 '!$A$2:$AH$3476,29,0),"-")</f>
        <v>-</v>
      </c>
      <c r="AD329" s="2" t="str">
        <f>IFERROR(VLOOKUP(A329,'[1]For Report Q-2 '!$A$2:$AH$3476,30,0),"-")</f>
        <v>-</v>
      </c>
      <c r="AE329" s="1" t="str">
        <f>IFERROR(VLOOKUP(A329,'[1]For Report Q-2 '!$A$2:$AH$3476,31,0),"-")</f>
        <v>-</v>
      </c>
      <c r="AF329" s="1" t="str">
        <f>IFERROR(VLOOKUP(A329,'[1]For Report Q-2 '!$A$2:$AH$3476,32,0),"-")</f>
        <v>-</v>
      </c>
      <c r="AG329" s="2" t="str">
        <f>IFERROR(VLOOKUP(A329,'[1]For Report Q-2 '!$A$2:$AH$3476,33,0),"-")</f>
        <v>-</v>
      </c>
      <c r="AH329" s="1" t="str">
        <f t="shared" si="5"/>
        <v>--</v>
      </c>
      <c r="AI329" t="e">
        <v>#N/A</v>
      </c>
      <c r="AJ329" t="e">
        <v>#N/A</v>
      </c>
      <c r="AK329" t="e">
        <v>#N/A</v>
      </c>
    </row>
    <row r="330" spans="1:37" x14ac:dyDescent="0.25">
      <c r="A330" s="15">
        <v>2347177</v>
      </c>
      <c r="B330" s="15" t="s">
        <v>138</v>
      </c>
      <c r="C330" s="16">
        <v>45565</v>
      </c>
      <c r="D330" s="15" t="s">
        <v>44</v>
      </c>
      <c r="E330" s="1" t="s">
        <v>29</v>
      </c>
      <c r="F330" s="15" t="s">
        <v>30</v>
      </c>
      <c r="G330" s="1" t="s">
        <v>44</v>
      </c>
      <c r="H330" s="17">
        <v>1999</v>
      </c>
      <c r="I330" s="18">
        <v>1.9990000000000001E-2</v>
      </c>
      <c r="J330" s="1">
        <v>216897</v>
      </c>
      <c r="K330" s="1" t="s">
        <v>138</v>
      </c>
      <c r="L330" s="19">
        <v>39177</v>
      </c>
      <c r="M330" s="1" t="s">
        <v>31</v>
      </c>
      <c r="N330" s="1" t="s">
        <v>29</v>
      </c>
      <c r="O330" s="1" t="s">
        <v>48</v>
      </c>
      <c r="P330" s="20">
        <v>216897</v>
      </c>
      <c r="Q330" s="1" t="s">
        <v>109</v>
      </c>
      <c r="R330" s="1" t="s">
        <v>16</v>
      </c>
      <c r="S330" s="1" t="s">
        <v>80</v>
      </c>
      <c r="T330" s="18">
        <f>IFERROR(VLOOKUP(A330,'[1]For Report Q-2 '!$A$2:$T$3476,20,0),"-")</f>
        <v>1.9990000000000001E-2</v>
      </c>
      <c r="U330" s="55">
        <f>IFERROR(VLOOKUP(A330,'[1]For Report Q-2 '!$A$2:$U$3476,21,0),"-")</f>
        <v>0</v>
      </c>
      <c r="V330" s="2" t="str">
        <f>IFERROR(VLOOKUP(A330,'[1]For Report Q-2 '!$A$2:$V$3476,22,0),"-")</f>
        <v>-</v>
      </c>
      <c r="W330" s="1">
        <f>IFERROR(VLOOKUP(A330,'[1]For Report Q-2 '!$A$2:$W$3476,23,0),"-")</f>
        <v>0</v>
      </c>
      <c r="X330" s="1"/>
      <c r="Y330" s="1"/>
      <c r="Z330" s="2" t="str">
        <f>IFERROR(VLOOKUP(A330,'[1]For Report Q-2 '!$A$2:$Z$3476,26,0),"-")</f>
        <v>-</v>
      </c>
      <c r="AA330" s="1" t="str">
        <f>IFERROR(VLOOKUP(A330,'[1]For Report Q-2 '!$A$2:$AH$3476,27,0),"-")</f>
        <v>-</v>
      </c>
      <c r="AB330" s="1" t="str">
        <f>IFERROR(VLOOKUP(A330,'[1]For Report Q-2 '!$A$2:$AH$3476,28,0),"-")</f>
        <v>-</v>
      </c>
      <c r="AC330" s="2" t="str">
        <f>IFERROR(VLOOKUP(A330,'[1]For Report Q-2 '!$A$2:$AH$3476,29,0),"-")</f>
        <v>-</v>
      </c>
      <c r="AD330" s="2" t="str">
        <f>IFERROR(VLOOKUP(A330,'[1]For Report Q-2 '!$A$2:$AH$3476,30,0),"-")</f>
        <v>-</v>
      </c>
      <c r="AE330" s="1" t="str">
        <f>IFERROR(VLOOKUP(A330,'[1]For Report Q-2 '!$A$2:$AH$3476,31,0),"-")</f>
        <v>-</v>
      </c>
      <c r="AF330" s="1" t="str">
        <f>IFERROR(VLOOKUP(A330,'[1]For Report Q-2 '!$A$2:$AH$3476,32,0),"-")</f>
        <v>-</v>
      </c>
      <c r="AG330" s="2" t="str">
        <f>IFERROR(VLOOKUP(A330,'[1]For Report Q-2 '!$A$2:$AH$3476,33,0),"-")</f>
        <v>-</v>
      </c>
      <c r="AH330" s="1" t="str">
        <f t="shared" si="5"/>
        <v>--</v>
      </c>
      <c r="AI330" t="e">
        <v>#N/A</v>
      </c>
      <c r="AJ330" t="e">
        <v>#N/A</v>
      </c>
      <c r="AK330" t="e">
        <v>#N/A</v>
      </c>
    </row>
    <row r="331" spans="1:37" x14ac:dyDescent="0.25">
      <c r="A331" s="15">
        <v>2347320</v>
      </c>
      <c r="B331" s="15" t="s">
        <v>138</v>
      </c>
      <c r="C331" s="16">
        <v>45586</v>
      </c>
      <c r="D331" s="15" t="s">
        <v>28</v>
      </c>
      <c r="E331" s="1" t="s">
        <v>29</v>
      </c>
      <c r="F331" s="15" t="s">
        <v>30</v>
      </c>
      <c r="G331" s="1" t="s">
        <v>28</v>
      </c>
      <c r="H331" s="17">
        <v>1999</v>
      </c>
      <c r="I331" s="18">
        <v>1.9990000000000001E-2</v>
      </c>
      <c r="J331" s="1">
        <v>216897</v>
      </c>
      <c r="K331" s="1" t="s">
        <v>138</v>
      </c>
      <c r="L331" s="19">
        <v>39177</v>
      </c>
      <c r="M331" s="1" t="s">
        <v>31</v>
      </c>
      <c r="N331" s="1" t="s">
        <v>29</v>
      </c>
      <c r="O331" s="1" t="s">
        <v>38</v>
      </c>
      <c r="P331" s="20">
        <v>216897</v>
      </c>
      <c r="Q331" s="1" t="s">
        <v>109</v>
      </c>
      <c r="R331" s="1" t="s">
        <v>16</v>
      </c>
      <c r="S331" s="1" t="s">
        <v>80</v>
      </c>
      <c r="T331" s="18">
        <f>IFERROR(VLOOKUP(A331,'[1]For Report Q-2 '!$A$2:$T$3476,20,0),"-")</f>
        <v>1.9990000000000001E-2</v>
      </c>
      <c r="U331" s="55">
        <f>IFERROR(VLOOKUP(A331,'[1]For Report Q-2 '!$A$2:$U$3476,21,0),"-")</f>
        <v>0</v>
      </c>
      <c r="V331" s="2" t="str">
        <f>IFERROR(VLOOKUP(A331,'[1]For Report Q-2 '!$A$2:$V$3476,22,0),"-")</f>
        <v>-</v>
      </c>
      <c r="W331" s="1">
        <f>IFERROR(VLOOKUP(A331,'[1]For Report Q-2 '!$A$2:$W$3476,23,0),"-")</f>
        <v>0</v>
      </c>
      <c r="X331" s="1"/>
      <c r="Y331" s="1"/>
      <c r="Z331" s="2" t="str">
        <f>IFERROR(VLOOKUP(A331,'[1]For Report Q-2 '!$A$2:$Z$3476,26,0),"-")</f>
        <v>-</v>
      </c>
      <c r="AA331" s="1" t="str">
        <f>IFERROR(VLOOKUP(A331,'[1]For Report Q-2 '!$A$2:$AH$3476,27,0),"-")</f>
        <v>-</v>
      </c>
      <c r="AB331" s="1" t="str">
        <f>IFERROR(VLOOKUP(A331,'[1]For Report Q-2 '!$A$2:$AH$3476,28,0),"-")</f>
        <v>-</v>
      </c>
      <c r="AC331" s="2" t="str">
        <f>IFERROR(VLOOKUP(A331,'[1]For Report Q-2 '!$A$2:$AH$3476,29,0),"-")</f>
        <v>-</v>
      </c>
      <c r="AD331" s="2" t="str">
        <f>IFERROR(VLOOKUP(A331,'[1]For Report Q-2 '!$A$2:$AH$3476,30,0),"-")</f>
        <v>-</v>
      </c>
      <c r="AE331" s="1" t="str">
        <f>IFERROR(VLOOKUP(A331,'[1]For Report Q-2 '!$A$2:$AH$3476,31,0),"-")</f>
        <v>-</v>
      </c>
      <c r="AF331" s="1" t="str">
        <f>IFERROR(VLOOKUP(A331,'[1]For Report Q-2 '!$A$2:$AH$3476,32,0),"-")</f>
        <v>-</v>
      </c>
      <c r="AG331" s="2" t="str">
        <f>IFERROR(VLOOKUP(A331,'[1]For Report Q-2 '!$A$2:$AH$3476,33,0),"-")</f>
        <v>-</v>
      </c>
      <c r="AH331" s="1" t="str">
        <f t="shared" si="5"/>
        <v>--</v>
      </c>
      <c r="AI331" t="e">
        <v>#N/A</v>
      </c>
      <c r="AJ331" t="e">
        <v>#N/A</v>
      </c>
      <c r="AK331" t="e">
        <v>#N/A</v>
      </c>
    </row>
    <row r="332" spans="1:37" x14ac:dyDescent="0.25">
      <c r="A332" s="15">
        <v>2347614</v>
      </c>
      <c r="B332" s="15" t="s">
        <v>138</v>
      </c>
      <c r="C332" s="16">
        <v>45634</v>
      </c>
      <c r="D332" s="15" t="s">
        <v>28</v>
      </c>
      <c r="E332" s="1" t="s">
        <v>29</v>
      </c>
      <c r="F332" s="15" t="s">
        <v>30</v>
      </c>
      <c r="G332" s="1" t="s">
        <v>28</v>
      </c>
      <c r="H332" s="17">
        <v>1999</v>
      </c>
      <c r="I332" s="18">
        <v>1.9990000000000001E-2</v>
      </c>
      <c r="J332" s="1">
        <v>216897</v>
      </c>
      <c r="K332" s="1" t="s">
        <v>138</v>
      </c>
      <c r="L332" s="19">
        <v>39177</v>
      </c>
      <c r="M332" s="1" t="s">
        <v>31</v>
      </c>
      <c r="N332" s="1" t="s">
        <v>29</v>
      </c>
      <c r="O332" s="1" t="s">
        <v>38</v>
      </c>
      <c r="P332" s="20">
        <v>216897</v>
      </c>
      <c r="Q332" s="1" t="s">
        <v>109</v>
      </c>
      <c r="R332" s="1" t="s">
        <v>16</v>
      </c>
      <c r="S332" s="1" t="s">
        <v>80</v>
      </c>
      <c r="T332" s="18">
        <f>IFERROR(VLOOKUP(A332,'[1]For Report Q-2 '!$A$2:$T$3476,20,0),"-")</f>
        <v>1.9990000000000001E-2</v>
      </c>
      <c r="U332" s="55">
        <f>IFERROR(VLOOKUP(A332,'[1]For Report Q-2 '!$A$2:$U$3476,21,0),"-")</f>
        <v>0</v>
      </c>
      <c r="V332" s="2" t="str">
        <f>IFERROR(VLOOKUP(A332,'[1]For Report Q-2 '!$A$2:$V$3476,22,0),"-")</f>
        <v>-</v>
      </c>
      <c r="W332" s="1">
        <f>IFERROR(VLOOKUP(A332,'[1]For Report Q-2 '!$A$2:$W$3476,23,0),"-")</f>
        <v>0</v>
      </c>
      <c r="X332" s="1"/>
      <c r="Y332" s="1"/>
      <c r="Z332" s="2" t="str">
        <f>IFERROR(VLOOKUP(A332,'[1]For Report Q-2 '!$A$2:$Z$3476,26,0),"-")</f>
        <v>-</v>
      </c>
      <c r="AA332" s="1" t="str">
        <f>IFERROR(VLOOKUP(A332,'[1]For Report Q-2 '!$A$2:$AH$3476,27,0),"-")</f>
        <v>-</v>
      </c>
      <c r="AB332" s="1" t="str">
        <f>IFERROR(VLOOKUP(A332,'[1]For Report Q-2 '!$A$2:$AH$3476,28,0),"-")</f>
        <v>-</v>
      </c>
      <c r="AC332" s="2" t="str">
        <f>IFERROR(VLOOKUP(A332,'[1]For Report Q-2 '!$A$2:$AH$3476,29,0),"-")</f>
        <v>-</v>
      </c>
      <c r="AD332" s="2" t="str">
        <f>IFERROR(VLOOKUP(A332,'[1]For Report Q-2 '!$A$2:$AH$3476,30,0),"-")</f>
        <v>-</v>
      </c>
      <c r="AE332" s="1" t="str">
        <f>IFERROR(VLOOKUP(A332,'[1]For Report Q-2 '!$A$2:$AH$3476,31,0),"-")</f>
        <v>-</v>
      </c>
      <c r="AF332" s="1" t="str">
        <f>IFERROR(VLOOKUP(A332,'[1]For Report Q-2 '!$A$2:$AH$3476,32,0),"-")</f>
        <v>-</v>
      </c>
      <c r="AG332" s="2" t="str">
        <f>IFERROR(VLOOKUP(A332,'[1]For Report Q-2 '!$A$2:$AH$3476,33,0),"-")</f>
        <v>-</v>
      </c>
      <c r="AH332" s="1" t="str">
        <f t="shared" si="5"/>
        <v>--</v>
      </c>
      <c r="AI332" t="e">
        <v>#N/A</v>
      </c>
      <c r="AJ332" t="e">
        <v>#N/A</v>
      </c>
      <c r="AK332" t="e">
        <v>#N/A</v>
      </c>
    </row>
    <row r="333" spans="1:37" x14ac:dyDescent="0.25">
      <c r="A333" s="15">
        <v>2330563</v>
      </c>
      <c r="B333" s="15" t="s">
        <v>139</v>
      </c>
      <c r="C333" s="16">
        <v>44818</v>
      </c>
      <c r="D333" s="15" t="s">
        <v>56</v>
      </c>
      <c r="E333" s="1" t="s">
        <v>57</v>
      </c>
      <c r="F333" s="15" t="s">
        <v>30</v>
      </c>
      <c r="G333" s="1" t="s">
        <v>56</v>
      </c>
      <c r="H333" s="17">
        <v>2699</v>
      </c>
      <c r="I333" s="18">
        <v>2.699E-2</v>
      </c>
      <c r="J333" s="1">
        <v>223403</v>
      </c>
      <c r="K333" s="1" t="s">
        <v>139</v>
      </c>
      <c r="L333" s="19">
        <v>61865.666666666664</v>
      </c>
      <c r="M333" s="1" t="s">
        <v>31</v>
      </c>
      <c r="N333" s="1" t="s">
        <v>57</v>
      </c>
      <c r="O333" s="1" t="s">
        <v>59</v>
      </c>
      <c r="P333" s="20">
        <v>223403</v>
      </c>
      <c r="Q333" s="1" t="s">
        <v>109</v>
      </c>
      <c r="R333" s="1" t="s">
        <v>16</v>
      </c>
      <c r="S333" s="1" t="s">
        <v>80</v>
      </c>
      <c r="T333" s="18">
        <f>IFERROR(VLOOKUP(A333,'[1]For Report Q-2 '!$A$2:$T$3476,20,0),"-")</f>
        <v>2.699E-2</v>
      </c>
      <c r="U333" s="55">
        <f>IFERROR(VLOOKUP(A333,'[1]For Report Q-2 '!$A$2:$U$3476,21,0),"-")</f>
        <v>0</v>
      </c>
      <c r="V333" s="2" t="str">
        <f>IFERROR(VLOOKUP(A333,'[1]For Report Q-2 '!$A$2:$V$3476,22,0),"-")</f>
        <v>-</v>
      </c>
      <c r="W333" s="1">
        <f>IFERROR(VLOOKUP(A333,'[1]For Report Q-2 '!$A$2:$W$3476,23,0),"-")</f>
        <v>0</v>
      </c>
      <c r="X333" s="1"/>
      <c r="Y333" s="1"/>
      <c r="Z333" s="2" t="str">
        <f>IFERROR(VLOOKUP(A333,'[1]For Report Q-2 '!$A$2:$Z$3476,26,0),"-")</f>
        <v>-</v>
      </c>
      <c r="AA333" s="1" t="str">
        <f>IFERROR(VLOOKUP(A333,'[1]For Report Q-2 '!$A$2:$AH$3476,27,0),"-")</f>
        <v>-</v>
      </c>
      <c r="AB333" s="1" t="str">
        <f>IFERROR(VLOOKUP(A333,'[1]For Report Q-2 '!$A$2:$AH$3476,28,0),"-")</f>
        <v>-</v>
      </c>
      <c r="AC333" s="2" t="str">
        <f>IFERROR(VLOOKUP(A333,'[1]For Report Q-2 '!$A$2:$AH$3476,29,0),"-")</f>
        <v>-</v>
      </c>
      <c r="AD333" s="2" t="str">
        <f>IFERROR(VLOOKUP(A333,'[1]For Report Q-2 '!$A$2:$AH$3476,30,0),"-")</f>
        <v>-</v>
      </c>
      <c r="AE333" s="1" t="str">
        <f>IFERROR(VLOOKUP(A333,'[1]For Report Q-2 '!$A$2:$AH$3476,31,0),"-")</f>
        <v>-</v>
      </c>
      <c r="AF333" s="1" t="str">
        <f>IFERROR(VLOOKUP(A333,'[1]For Report Q-2 '!$A$2:$AH$3476,32,0),"-")</f>
        <v>-</v>
      </c>
      <c r="AG333" s="2" t="str">
        <f>IFERROR(VLOOKUP(A333,'[1]For Report Q-2 '!$A$2:$AH$3476,33,0),"-")</f>
        <v>-</v>
      </c>
      <c r="AH333" s="1" t="str">
        <f t="shared" si="5"/>
        <v>--</v>
      </c>
      <c r="AI333" t="e">
        <v>#N/A</v>
      </c>
      <c r="AJ333" t="e">
        <v>#N/A</v>
      </c>
      <c r="AK333" t="e">
        <v>#N/A</v>
      </c>
    </row>
    <row r="334" spans="1:37" x14ac:dyDescent="0.25">
      <c r="A334" s="15">
        <v>9101978</v>
      </c>
      <c r="B334" s="15" t="s">
        <v>139</v>
      </c>
      <c r="C334" s="16">
        <v>44853</v>
      </c>
      <c r="D334" s="15" t="s">
        <v>56</v>
      </c>
      <c r="E334" s="1" t="s">
        <v>45</v>
      </c>
      <c r="F334" s="15" t="s">
        <v>46</v>
      </c>
      <c r="G334" s="1" t="s">
        <v>56</v>
      </c>
      <c r="H334" s="17">
        <v>59166.666666666664</v>
      </c>
      <c r="I334" s="18">
        <v>0.59166666666666667</v>
      </c>
      <c r="J334" s="1">
        <v>223403</v>
      </c>
      <c r="K334" s="1" t="s">
        <v>139</v>
      </c>
      <c r="L334" s="19">
        <v>61865.666666666664</v>
      </c>
      <c r="M334" s="1" t="s">
        <v>31</v>
      </c>
      <c r="N334" s="1" t="s">
        <v>47</v>
      </c>
      <c r="O334" s="1" t="s">
        <v>59</v>
      </c>
      <c r="P334" s="20">
        <v>223403</v>
      </c>
      <c r="Q334" s="1" t="s">
        <v>109</v>
      </c>
      <c r="R334" s="1" t="s">
        <v>16</v>
      </c>
      <c r="S334" s="1" t="s">
        <v>80</v>
      </c>
      <c r="T334" s="18">
        <f>IFERROR(VLOOKUP(A334,'[1]For Report Q-2 '!$A$2:$T$3476,20,0),"-")</f>
        <v>0.59166666666666667</v>
      </c>
      <c r="U334" s="55">
        <f>IFERROR(VLOOKUP(A334,'[1]For Report Q-2 '!$A$2:$U$3476,21,0),"-")</f>
        <v>0</v>
      </c>
      <c r="V334" s="2" t="str">
        <f>IFERROR(VLOOKUP(A334,'[1]For Report Q-2 '!$A$2:$V$3476,22,0),"-")</f>
        <v>-</v>
      </c>
      <c r="W334" s="1">
        <f>IFERROR(VLOOKUP(A334,'[1]For Report Q-2 '!$A$2:$W$3476,23,0),"-")</f>
        <v>0</v>
      </c>
      <c r="X334" s="1"/>
      <c r="Y334" s="1"/>
      <c r="Z334" s="2" t="str">
        <f>IFERROR(VLOOKUP(A334,'[1]For Report Q-2 '!$A$2:$Z$3476,26,0),"-")</f>
        <v>-</v>
      </c>
      <c r="AA334" s="1" t="str">
        <f>IFERROR(VLOOKUP(A334,'[1]For Report Q-2 '!$A$2:$AH$3476,27,0),"-")</f>
        <v>-</v>
      </c>
      <c r="AB334" s="1" t="str">
        <f>IFERROR(VLOOKUP(A334,'[1]For Report Q-2 '!$A$2:$AH$3476,28,0),"-")</f>
        <v>-</v>
      </c>
      <c r="AC334" s="2" t="str">
        <f>IFERROR(VLOOKUP(A334,'[1]For Report Q-2 '!$A$2:$AH$3476,29,0),"-")</f>
        <v>-</v>
      </c>
      <c r="AD334" s="2" t="str">
        <f>IFERROR(VLOOKUP(A334,'[1]For Report Q-2 '!$A$2:$AH$3476,30,0),"-")</f>
        <v>-</v>
      </c>
      <c r="AE334" s="1" t="str">
        <f>IFERROR(VLOOKUP(A334,'[1]For Report Q-2 '!$A$2:$AH$3476,31,0),"-")</f>
        <v>-</v>
      </c>
      <c r="AF334" s="1" t="str">
        <f>IFERROR(VLOOKUP(A334,'[1]For Report Q-2 '!$A$2:$AH$3476,32,0),"-")</f>
        <v>-</v>
      </c>
      <c r="AG334" s="2" t="str">
        <f>IFERROR(VLOOKUP(A334,'[1]For Report Q-2 '!$A$2:$AH$3476,33,0),"-")</f>
        <v>-</v>
      </c>
      <c r="AH334" s="1" t="str">
        <f t="shared" si="5"/>
        <v>--</v>
      </c>
      <c r="AI334" t="e">
        <v>#N/A</v>
      </c>
      <c r="AJ334" t="e">
        <v>#N/A</v>
      </c>
      <c r="AK334" t="e">
        <v>#N/A</v>
      </c>
    </row>
    <row r="335" spans="1:37" x14ac:dyDescent="0.25">
      <c r="A335" s="15">
        <v>223956</v>
      </c>
      <c r="B335" s="15" t="s">
        <v>140</v>
      </c>
      <c r="C335" s="16">
        <v>44071</v>
      </c>
      <c r="D335" s="15" t="s">
        <v>40</v>
      </c>
      <c r="E335" s="1" t="s">
        <v>29</v>
      </c>
      <c r="F335" s="15" t="s">
        <v>30</v>
      </c>
      <c r="G335" s="1" t="s">
        <v>40</v>
      </c>
      <c r="H335" s="17">
        <v>7499</v>
      </c>
      <c r="I335" s="18">
        <v>7.4990000000000001E-2</v>
      </c>
      <c r="J335" s="1">
        <v>223956</v>
      </c>
      <c r="K335" s="1" t="s">
        <v>141</v>
      </c>
      <c r="L335" s="19">
        <v>87791.996666666673</v>
      </c>
      <c r="M335" s="1" t="s">
        <v>31</v>
      </c>
      <c r="N335" s="1" t="s">
        <v>29</v>
      </c>
      <c r="O335" s="1" t="s">
        <v>41</v>
      </c>
      <c r="P335" s="20">
        <v>223956</v>
      </c>
      <c r="Q335" s="1" t="s">
        <v>51</v>
      </c>
      <c r="R335" s="1" t="s">
        <v>16</v>
      </c>
      <c r="S335" s="1" t="s">
        <v>43</v>
      </c>
      <c r="T335" s="18">
        <f>IFERROR(VLOOKUP(A335,'[1]For Report Q-2 '!$A$2:$T$3476,20,0),"-")</f>
        <v>7.4990000000000001E-2</v>
      </c>
      <c r="U335" s="55">
        <f>IFERROR(VLOOKUP(A335,'[1]For Report Q-2 '!$A$2:$U$3476,21,0),"-")</f>
        <v>0</v>
      </c>
      <c r="V335" s="2" t="str">
        <f>IFERROR(VLOOKUP(A335,'[1]For Report Q-2 '!$A$2:$V$3476,22,0),"-")</f>
        <v>-</v>
      </c>
      <c r="W335" s="1">
        <f>IFERROR(VLOOKUP(A335,'[1]For Report Q-2 '!$A$2:$W$3476,23,0),"-")</f>
        <v>0</v>
      </c>
      <c r="X335" s="1"/>
      <c r="Y335" s="1"/>
      <c r="Z335" s="2" t="str">
        <f>IFERROR(VLOOKUP(A335,'[1]For Report Q-2 '!$A$2:$Z$3476,26,0),"-")</f>
        <v>-</v>
      </c>
      <c r="AA335" s="1" t="str">
        <f>IFERROR(VLOOKUP(A335,'[1]For Report Q-2 '!$A$2:$AH$3476,27,0),"-")</f>
        <v>-</v>
      </c>
      <c r="AB335" s="1" t="str">
        <f>IFERROR(VLOOKUP(A335,'[1]For Report Q-2 '!$A$2:$AH$3476,28,0),"-")</f>
        <v>-</v>
      </c>
      <c r="AC335" s="2" t="str">
        <f>IFERROR(VLOOKUP(A335,'[1]For Report Q-2 '!$A$2:$AH$3476,29,0),"-")</f>
        <v>-</v>
      </c>
      <c r="AD335" s="2" t="str">
        <f>IFERROR(VLOOKUP(A335,'[1]For Report Q-2 '!$A$2:$AH$3476,30,0),"-")</f>
        <v>-</v>
      </c>
      <c r="AE335" s="1" t="str">
        <f>IFERROR(VLOOKUP(A335,'[1]For Report Q-2 '!$A$2:$AH$3476,31,0),"-")</f>
        <v>-</v>
      </c>
      <c r="AF335" s="1" t="str">
        <f>IFERROR(VLOOKUP(A335,'[1]For Report Q-2 '!$A$2:$AH$3476,32,0),"-")</f>
        <v>-</v>
      </c>
      <c r="AG335" s="2" t="str">
        <f>IFERROR(VLOOKUP(A335,'[1]For Report Q-2 '!$A$2:$AH$3476,33,0),"-")</f>
        <v>-</v>
      </c>
      <c r="AH335" s="1" t="str">
        <f t="shared" si="5"/>
        <v>--</v>
      </c>
      <c r="AI335" t="e">
        <v>#N/A</v>
      </c>
      <c r="AJ335" t="e">
        <v>#N/A</v>
      </c>
      <c r="AK335" t="e">
        <v>#N/A</v>
      </c>
    </row>
    <row r="336" spans="1:37" x14ac:dyDescent="0.25">
      <c r="A336" s="15">
        <v>229561</v>
      </c>
      <c r="B336" s="15" t="s">
        <v>140</v>
      </c>
      <c r="C336" s="16">
        <v>44275</v>
      </c>
      <c r="D336" s="15" t="s">
        <v>40</v>
      </c>
      <c r="E336" s="1" t="s">
        <v>57</v>
      </c>
      <c r="F336" s="15" t="s">
        <v>30</v>
      </c>
      <c r="G336" s="1" t="s">
        <v>40</v>
      </c>
      <c r="H336" s="17">
        <v>1899</v>
      </c>
      <c r="I336" s="18">
        <v>1.899E-2</v>
      </c>
      <c r="J336" s="1">
        <v>223956</v>
      </c>
      <c r="K336" s="1" t="s">
        <v>141</v>
      </c>
      <c r="L336" s="19">
        <v>87791.996666666673</v>
      </c>
      <c r="M336" s="1" t="s">
        <v>31</v>
      </c>
      <c r="N336" s="1" t="s">
        <v>57</v>
      </c>
      <c r="O336" s="1" t="s">
        <v>41</v>
      </c>
      <c r="P336" s="20">
        <v>223956</v>
      </c>
      <c r="Q336" s="1" t="s">
        <v>51</v>
      </c>
      <c r="R336" s="1" t="s">
        <v>16</v>
      </c>
      <c r="S336" s="1" t="s">
        <v>43</v>
      </c>
      <c r="T336" s="18">
        <f>IFERROR(VLOOKUP(A336,'[1]For Report Q-2 '!$A$2:$T$3476,20,0),"-")</f>
        <v>1.899E-2</v>
      </c>
      <c r="U336" s="55">
        <f>IFERROR(VLOOKUP(A336,'[1]For Report Q-2 '!$A$2:$U$3476,21,0),"-")</f>
        <v>0</v>
      </c>
      <c r="V336" s="2" t="str">
        <f>IFERROR(VLOOKUP(A336,'[1]For Report Q-2 '!$A$2:$V$3476,22,0),"-")</f>
        <v>-</v>
      </c>
      <c r="W336" s="1">
        <f>IFERROR(VLOOKUP(A336,'[1]For Report Q-2 '!$A$2:$W$3476,23,0),"-")</f>
        <v>0</v>
      </c>
      <c r="X336" s="1"/>
      <c r="Y336" s="1"/>
      <c r="Z336" s="2" t="str">
        <f>IFERROR(VLOOKUP(A336,'[1]For Report Q-2 '!$A$2:$Z$3476,26,0),"-")</f>
        <v>-</v>
      </c>
      <c r="AA336" s="1" t="str">
        <f>IFERROR(VLOOKUP(A336,'[1]For Report Q-2 '!$A$2:$AH$3476,27,0),"-")</f>
        <v>-</v>
      </c>
      <c r="AB336" s="1" t="str">
        <f>IFERROR(VLOOKUP(A336,'[1]For Report Q-2 '!$A$2:$AH$3476,28,0),"-")</f>
        <v>-</v>
      </c>
      <c r="AC336" s="2" t="str">
        <f>IFERROR(VLOOKUP(A336,'[1]For Report Q-2 '!$A$2:$AH$3476,29,0),"-")</f>
        <v>-</v>
      </c>
      <c r="AD336" s="2" t="str">
        <f>IFERROR(VLOOKUP(A336,'[1]For Report Q-2 '!$A$2:$AH$3476,30,0),"-")</f>
        <v>-</v>
      </c>
      <c r="AE336" s="1" t="str">
        <f>IFERROR(VLOOKUP(A336,'[1]For Report Q-2 '!$A$2:$AH$3476,31,0),"-")</f>
        <v>-</v>
      </c>
      <c r="AF336" s="1" t="str">
        <f>IFERROR(VLOOKUP(A336,'[1]For Report Q-2 '!$A$2:$AH$3476,32,0),"-")</f>
        <v>-</v>
      </c>
      <c r="AG336" s="2" t="str">
        <f>IFERROR(VLOOKUP(A336,'[1]For Report Q-2 '!$A$2:$AH$3476,33,0),"-")</f>
        <v>-</v>
      </c>
      <c r="AH336" s="1" t="str">
        <f t="shared" si="5"/>
        <v>--</v>
      </c>
      <c r="AI336" t="e">
        <v>#N/A</v>
      </c>
      <c r="AJ336" t="e">
        <v>#N/A</v>
      </c>
      <c r="AK336" t="e">
        <v>#N/A</v>
      </c>
    </row>
    <row r="337" spans="1:37" x14ac:dyDescent="0.25">
      <c r="A337" s="15">
        <v>2318924</v>
      </c>
      <c r="B337" s="15" t="s">
        <v>142</v>
      </c>
      <c r="C337" s="16">
        <v>44518</v>
      </c>
      <c r="D337" s="15" t="s">
        <v>40</v>
      </c>
      <c r="E337" s="1" t="s">
        <v>57</v>
      </c>
      <c r="F337" s="15" t="s">
        <v>30</v>
      </c>
      <c r="G337" s="1" t="s">
        <v>40</v>
      </c>
      <c r="H337" s="17">
        <v>1998</v>
      </c>
      <c r="I337" s="18">
        <v>1.9980000000000001E-2</v>
      </c>
      <c r="J337" s="1">
        <v>223956</v>
      </c>
      <c r="K337" s="1" t="s">
        <v>141</v>
      </c>
      <c r="L337" s="19">
        <v>87791.996666666673</v>
      </c>
      <c r="M337" s="1" t="s">
        <v>31</v>
      </c>
      <c r="N337" s="1" t="s">
        <v>57</v>
      </c>
      <c r="O337" s="1" t="s">
        <v>41</v>
      </c>
      <c r="P337" s="20">
        <v>223956</v>
      </c>
      <c r="Q337" s="1" t="s">
        <v>51</v>
      </c>
      <c r="R337" s="1" t="s">
        <v>16</v>
      </c>
      <c r="S337" s="1" t="s">
        <v>43</v>
      </c>
      <c r="T337" s="18">
        <f>IFERROR(VLOOKUP(A337,'[1]For Report Q-2 '!$A$2:$T$3476,20,0),"-")</f>
        <v>1.9980000000000001E-2</v>
      </c>
      <c r="U337" s="55">
        <f>IFERROR(VLOOKUP(A337,'[1]For Report Q-2 '!$A$2:$U$3476,21,0),"-")</f>
        <v>0</v>
      </c>
      <c r="V337" s="2" t="str">
        <f>IFERROR(VLOOKUP(A337,'[1]For Report Q-2 '!$A$2:$V$3476,22,0),"-")</f>
        <v>-</v>
      </c>
      <c r="W337" s="1">
        <f>IFERROR(VLOOKUP(A337,'[1]For Report Q-2 '!$A$2:$W$3476,23,0),"-")</f>
        <v>0</v>
      </c>
      <c r="X337" s="1"/>
      <c r="Y337" s="1"/>
      <c r="Z337" s="2" t="str">
        <f>IFERROR(VLOOKUP(A337,'[1]For Report Q-2 '!$A$2:$Z$3476,26,0),"-")</f>
        <v>-</v>
      </c>
      <c r="AA337" s="1" t="str">
        <f>IFERROR(VLOOKUP(A337,'[1]For Report Q-2 '!$A$2:$AH$3476,27,0),"-")</f>
        <v>-</v>
      </c>
      <c r="AB337" s="1" t="str">
        <f>IFERROR(VLOOKUP(A337,'[1]For Report Q-2 '!$A$2:$AH$3476,28,0),"-")</f>
        <v>-</v>
      </c>
      <c r="AC337" s="2" t="str">
        <f>IFERROR(VLOOKUP(A337,'[1]For Report Q-2 '!$A$2:$AH$3476,29,0),"-")</f>
        <v>-</v>
      </c>
      <c r="AD337" s="2" t="str">
        <f>IFERROR(VLOOKUP(A337,'[1]For Report Q-2 '!$A$2:$AH$3476,30,0),"-")</f>
        <v>-</v>
      </c>
      <c r="AE337" s="1" t="str">
        <f>IFERROR(VLOOKUP(A337,'[1]For Report Q-2 '!$A$2:$AH$3476,31,0),"-")</f>
        <v>-</v>
      </c>
      <c r="AF337" s="1" t="str">
        <f>IFERROR(VLOOKUP(A337,'[1]For Report Q-2 '!$A$2:$AH$3476,32,0),"-")</f>
        <v>-</v>
      </c>
      <c r="AG337" s="2" t="str">
        <f>IFERROR(VLOOKUP(A337,'[1]For Report Q-2 '!$A$2:$AH$3476,33,0),"-")</f>
        <v>-</v>
      </c>
      <c r="AH337" s="1" t="str">
        <f t="shared" si="5"/>
        <v>--</v>
      </c>
      <c r="AI337" t="e">
        <v>#N/A</v>
      </c>
      <c r="AJ337" t="e">
        <v>#N/A</v>
      </c>
      <c r="AK337" t="e">
        <v>#N/A</v>
      </c>
    </row>
    <row r="338" spans="1:37" x14ac:dyDescent="0.25">
      <c r="A338" s="15">
        <v>2319668</v>
      </c>
      <c r="B338" s="15" t="s">
        <v>142</v>
      </c>
      <c r="C338" s="16">
        <v>44534</v>
      </c>
      <c r="D338" s="15" t="s">
        <v>40</v>
      </c>
      <c r="E338" s="1" t="s">
        <v>57</v>
      </c>
      <c r="F338" s="15" t="s">
        <v>30</v>
      </c>
      <c r="G338" s="1" t="s">
        <v>40</v>
      </c>
      <c r="H338" s="17">
        <v>1998</v>
      </c>
      <c r="I338" s="18">
        <v>1.9980000000000001E-2</v>
      </c>
      <c r="J338" s="1">
        <v>223956</v>
      </c>
      <c r="K338" s="1" t="s">
        <v>141</v>
      </c>
      <c r="L338" s="19">
        <v>87791.996666666673</v>
      </c>
      <c r="M338" s="1" t="s">
        <v>31</v>
      </c>
      <c r="N338" s="1" t="s">
        <v>57</v>
      </c>
      <c r="O338" s="1" t="s">
        <v>50</v>
      </c>
      <c r="P338" s="20">
        <v>223956</v>
      </c>
      <c r="Q338" s="1" t="s">
        <v>51</v>
      </c>
      <c r="R338" s="1" t="s">
        <v>16</v>
      </c>
      <c r="S338" s="1" t="s">
        <v>43</v>
      </c>
      <c r="T338" s="18">
        <f>IFERROR(VLOOKUP(A338,'[1]For Report Q-2 '!$A$2:$T$3476,20,0),"-")</f>
        <v>1.9980000000000001E-2</v>
      </c>
      <c r="U338" s="55">
        <f>IFERROR(VLOOKUP(A338,'[1]For Report Q-2 '!$A$2:$U$3476,21,0),"-")</f>
        <v>0</v>
      </c>
      <c r="V338" s="2" t="str">
        <f>IFERROR(VLOOKUP(A338,'[1]For Report Q-2 '!$A$2:$V$3476,22,0),"-")</f>
        <v>-</v>
      </c>
      <c r="W338" s="1">
        <f>IFERROR(VLOOKUP(A338,'[1]For Report Q-2 '!$A$2:$W$3476,23,0),"-")</f>
        <v>0</v>
      </c>
      <c r="X338" s="1"/>
      <c r="Y338" s="1"/>
      <c r="Z338" s="2" t="str">
        <f>IFERROR(VLOOKUP(A338,'[1]For Report Q-2 '!$A$2:$Z$3476,26,0),"-")</f>
        <v>-</v>
      </c>
      <c r="AA338" s="1" t="str">
        <f>IFERROR(VLOOKUP(A338,'[1]For Report Q-2 '!$A$2:$AH$3476,27,0),"-")</f>
        <v>-</v>
      </c>
      <c r="AB338" s="1" t="str">
        <f>IFERROR(VLOOKUP(A338,'[1]For Report Q-2 '!$A$2:$AH$3476,28,0),"-")</f>
        <v>-</v>
      </c>
      <c r="AC338" s="2" t="str">
        <f>IFERROR(VLOOKUP(A338,'[1]For Report Q-2 '!$A$2:$AH$3476,29,0),"-")</f>
        <v>-</v>
      </c>
      <c r="AD338" s="2" t="str">
        <f>IFERROR(VLOOKUP(A338,'[1]For Report Q-2 '!$A$2:$AH$3476,30,0),"-")</f>
        <v>-</v>
      </c>
      <c r="AE338" s="1" t="str">
        <f>IFERROR(VLOOKUP(A338,'[1]For Report Q-2 '!$A$2:$AH$3476,31,0),"-")</f>
        <v>-</v>
      </c>
      <c r="AF338" s="1" t="str">
        <f>IFERROR(VLOOKUP(A338,'[1]For Report Q-2 '!$A$2:$AH$3476,32,0),"-")</f>
        <v>-</v>
      </c>
      <c r="AG338" s="2" t="str">
        <f>IFERROR(VLOOKUP(A338,'[1]For Report Q-2 '!$A$2:$AH$3476,33,0),"-")</f>
        <v>-</v>
      </c>
      <c r="AH338" s="1" t="str">
        <f t="shared" si="5"/>
        <v>--</v>
      </c>
      <c r="AI338" t="e">
        <v>#N/A</v>
      </c>
      <c r="AJ338" t="e">
        <v>#N/A</v>
      </c>
      <c r="AK338" t="e">
        <v>#N/A</v>
      </c>
    </row>
    <row r="339" spans="1:37" x14ac:dyDescent="0.25">
      <c r="A339" s="15">
        <v>2343289</v>
      </c>
      <c r="B339" s="15" t="s">
        <v>140</v>
      </c>
      <c r="C339" s="16">
        <v>45268</v>
      </c>
      <c r="D339" s="15" t="s">
        <v>40</v>
      </c>
      <c r="E339" s="1" t="s">
        <v>29</v>
      </c>
      <c r="F339" s="15" t="s">
        <v>30</v>
      </c>
      <c r="G339" s="1" t="s">
        <v>40</v>
      </c>
      <c r="H339" s="17">
        <v>4999</v>
      </c>
      <c r="I339" s="18">
        <v>4.999E-2</v>
      </c>
      <c r="J339" s="1">
        <v>223956</v>
      </c>
      <c r="K339" s="1" t="s">
        <v>141</v>
      </c>
      <c r="L339" s="19">
        <v>87791.996666666673</v>
      </c>
      <c r="M339" s="1" t="s">
        <v>31</v>
      </c>
      <c r="N339" s="1" t="s">
        <v>29</v>
      </c>
      <c r="O339" s="1" t="s">
        <v>41</v>
      </c>
      <c r="P339" s="20">
        <v>223956</v>
      </c>
      <c r="Q339" s="1" t="s">
        <v>51</v>
      </c>
      <c r="R339" s="1" t="s">
        <v>16</v>
      </c>
      <c r="S339" s="1" t="s">
        <v>43</v>
      </c>
      <c r="T339" s="18">
        <f>IFERROR(VLOOKUP(A339,'[1]For Report Q-2 '!$A$2:$T$3476,20,0),"-")</f>
        <v>4.999E-2</v>
      </c>
      <c r="U339" s="55">
        <f>IFERROR(VLOOKUP(A339,'[1]For Report Q-2 '!$A$2:$U$3476,21,0),"-")</f>
        <v>0</v>
      </c>
      <c r="V339" s="2" t="str">
        <f>IFERROR(VLOOKUP(A339,'[1]For Report Q-2 '!$A$2:$V$3476,22,0),"-")</f>
        <v>-</v>
      </c>
      <c r="W339" s="1">
        <f>IFERROR(VLOOKUP(A339,'[1]For Report Q-2 '!$A$2:$W$3476,23,0),"-")</f>
        <v>0</v>
      </c>
      <c r="X339" s="1"/>
      <c r="Y339" s="1"/>
      <c r="Z339" s="2" t="str">
        <f>IFERROR(VLOOKUP(A339,'[1]For Report Q-2 '!$A$2:$Z$3476,26,0),"-")</f>
        <v>-</v>
      </c>
      <c r="AA339" s="1" t="str">
        <f>IFERROR(VLOOKUP(A339,'[1]For Report Q-2 '!$A$2:$AH$3476,27,0),"-")</f>
        <v>-</v>
      </c>
      <c r="AB339" s="1" t="str">
        <f>IFERROR(VLOOKUP(A339,'[1]For Report Q-2 '!$A$2:$AH$3476,28,0),"-")</f>
        <v>-</v>
      </c>
      <c r="AC339" s="2" t="str">
        <f>IFERROR(VLOOKUP(A339,'[1]For Report Q-2 '!$A$2:$AH$3476,29,0),"-")</f>
        <v>-</v>
      </c>
      <c r="AD339" s="2" t="str">
        <f>IFERROR(VLOOKUP(A339,'[1]For Report Q-2 '!$A$2:$AH$3476,30,0),"-")</f>
        <v>-</v>
      </c>
      <c r="AE339" s="1" t="str">
        <f>IFERROR(VLOOKUP(A339,'[1]For Report Q-2 '!$A$2:$AH$3476,31,0),"-")</f>
        <v>-</v>
      </c>
      <c r="AF339" s="1" t="str">
        <f>IFERROR(VLOOKUP(A339,'[1]For Report Q-2 '!$A$2:$AH$3476,32,0),"-")</f>
        <v>-</v>
      </c>
      <c r="AG339" s="2" t="str">
        <f>IFERROR(VLOOKUP(A339,'[1]For Report Q-2 '!$A$2:$AH$3476,33,0),"-")</f>
        <v>-</v>
      </c>
      <c r="AH339" s="1" t="str">
        <f t="shared" si="5"/>
        <v>--</v>
      </c>
      <c r="AI339" t="e">
        <v>#N/A</v>
      </c>
      <c r="AJ339" t="e">
        <v>#N/A</v>
      </c>
      <c r="AK339" t="e">
        <v>#N/A</v>
      </c>
    </row>
    <row r="340" spans="1:37" x14ac:dyDescent="0.25">
      <c r="A340" s="15">
        <v>2343477</v>
      </c>
      <c r="B340" s="15" t="s">
        <v>143</v>
      </c>
      <c r="C340" s="16">
        <v>45274</v>
      </c>
      <c r="D340" s="15" t="s">
        <v>40</v>
      </c>
      <c r="E340" s="1" t="s">
        <v>57</v>
      </c>
      <c r="F340" s="15" t="s">
        <v>30</v>
      </c>
      <c r="G340" s="1" t="s">
        <v>40</v>
      </c>
      <c r="H340" s="17">
        <v>1899</v>
      </c>
      <c r="I340" s="18">
        <v>1.899E-2</v>
      </c>
      <c r="J340" s="1">
        <v>223956</v>
      </c>
      <c r="K340" s="1" t="s">
        <v>141</v>
      </c>
      <c r="L340" s="19">
        <v>87791.996666666673</v>
      </c>
      <c r="M340" s="1" t="s">
        <v>31</v>
      </c>
      <c r="N340" s="1" t="s">
        <v>57</v>
      </c>
      <c r="O340" s="1" t="s">
        <v>41</v>
      </c>
      <c r="P340" s="20">
        <v>223956</v>
      </c>
      <c r="Q340" s="1" t="s">
        <v>51</v>
      </c>
      <c r="R340" s="1" t="s">
        <v>16</v>
      </c>
      <c r="S340" s="1" t="s">
        <v>43</v>
      </c>
      <c r="T340" s="18">
        <f>IFERROR(VLOOKUP(A340,'[1]For Report Q-2 '!$A$2:$T$3476,20,0),"-")</f>
        <v>1.899E-2</v>
      </c>
      <c r="U340" s="55">
        <f>IFERROR(VLOOKUP(A340,'[1]For Report Q-2 '!$A$2:$U$3476,21,0),"-")</f>
        <v>0</v>
      </c>
      <c r="V340" s="2" t="str">
        <f>IFERROR(VLOOKUP(A340,'[1]For Report Q-2 '!$A$2:$V$3476,22,0),"-")</f>
        <v>-</v>
      </c>
      <c r="W340" s="1">
        <f>IFERROR(VLOOKUP(A340,'[1]For Report Q-2 '!$A$2:$W$3476,23,0),"-")</f>
        <v>0</v>
      </c>
      <c r="X340" s="1"/>
      <c r="Y340" s="1"/>
      <c r="Z340" s="2" t="str">
        <f>IFERROR(VLOOKUP(A340,'[1]For Report Q-2 '!$A$2:$Z$3476,26,0),"-")</f>
        <v>-</v>
      </c>
      <c r="AA340" s="1" t="str">
        <f>IFERROR(VLOOKUP(A340,'[1]For Report Q-2 '!$A$2:$AH$3476,27,0),"-")</f>
        <v>-</v>
      </c>
      <c r="AB340" s="1" t="str">
        <f>IFERROR(VLOOKUP(A340,'[1]For Report Q-2 '!$A$2:$AH$3476,28,0),"-")</f>
        <v>-</v>
      </c>
      <c r="AC340" s="2" t="str">
        <f>IFERROR(VLOOKUP(A340,'[1]For Report Q-2 '!$A$2:$AH$3476,29,0),"-")</f>
        <v>-</v>
      </c>
      <c r="AD340" s="2" t="str">
        <f>IFERROR(VLOOKUP(A340,'[1]For Report Q-2 '!$A$2:$AH$3476,30,0),"-")</f>
        <v>-</v>
      </c>
      <c r="AE340" s="1" t="str">
        <f>IFERROR(VLOOKUP(A340,'[1]For Report Q-2 '!$A$2:$AH$3476,31,0),"-")</f>
        <v>-</v>
      </c>
      <c r="AF340" s="1" t="str">
        <f>IFERROR(VLOOKUP(A340,'[1]For Report Q-2 '!$A$2:$AH$3476,32,0),"-")</f>
        <v>-</v>
      </c>
      <c r="AG340" s="2" t="str">
        <f>IFERROR(VLOOKUP(A340,'[1]For Report Q-2 '!$A$2:$AH$3476,33,0),"-")</f>
        <v>-</v>
      </c>
      <c r="AH340" s="1" t="str">
        <f t="shared" si="5"/>
        <v>--</v>
      </c>
      <c r="AI340" t="e">
        <v>#N/A</v>
      </c>
      <c r="AJ340" t="e">
        <v>#N/A</v>
      </c>
      <c r="AK340" t="e">
        <v>#N/A</v>
      </c>
    </row>
    <row r="341" spans="1:37" x14ac:dyDescent="0.25">
      <c r="A341" s="15">
        <v>9123929</v>
      </c>
      <c r="B341" s="15" t="s">
        <v>144</v>
      </c>
      <c r="C341" s="16">
        <v>45436</v>
      </c>
      <c r="D341" s="15" t="s">
        <v>40</v>
      </c>
      <c r="E341" s="1" t="s">
        <v>45</v>
      </c>
      <c r="F341" s="15" t="s">
        <v>46</v>
      </c>
      <c r="G341" s="1" t="s">
        <v>40</v>
      </c>
      <c r="H341" s="17">
        <v>13750</v>
      </c>
      <c r="I341" s="18">
        <v>0.13750000000000001</v>
      </c>
      <c r="J341" s="1">
        <v>223956</v>
      </c>
      <c r="K341" s="1" t="s">
        <v>141</v>
      </c>
      <c r="L341" s="19">
        <v>87791.996666666673</v>
      </c>
      <c r="M341" s="1" t="s">
        <v>31</v>
      </c>
      <c r="N341" s="1" t="s">
        <v>47</v>
      </c>
      <c r="O341" s="1" t="s">
        <v>41</v>
      </c>
      <c r="P341" s="20">
        <v>223956</v>
      </c>
      <c r="Q341" s="1" t="s">
        <v>51</v>
      </c>
      <c r="R341" s="1" t="s">
        <v>16</v>
      </c>
      <c r="S341" s="1" t="s">
        <v>43</v>
      </c>
      <c r="T341" s="18">
        <f>IFERROR(VLOOKUP(A341,'[1]For Report Q-2 '!$A$2:$T$3476,20,0),"-")</f>
        <v>0.13750000000000001</v>
      </c>
      <c r="U341" s="55">
        <f>IFERROR(VLOOKUP(A341,'[1]For Report Q-2 '!$A$2:$U$3476,21,0),"-")</f>
        <v>0</v>
      </c>
      <c r="V341" s="2" t="str">
        <f>IFERROR(VLOOKUP(A341,'[1]For Report Q-2 '!$A$2:$V$3476,22,0),"-")</f>
        <v>-</v>
      </c>
      <c r="W341" s="1">
        <f>IFERROR(VLOOKUP(A341,'[1]For Report Q-2 '!$A$2:$W$3476,23,0),"-")</f>
        <v>0</v>
      </c>
      <c r="X341" s="1"/>
      <c r="Y341" s="1"/>
      <c r="Z341" s="2" t="str">
        <f>IFERROR(VLOOKUP(A341,'[1]For Report Q-2 '!$A$2:$Z$3476,26,0),"-")</f>
        <v>-</v>
      </c>
      <c r="AA341" s="1" t="str">
        <f>IFERROR(VLOOKUP(A341,'[1]For Report Q-2 '!$A$2:$AH$3476,27,0),"-")</f>
        <v>-</v>
      </c>
      <c r="AB341" s="1" t="str">
        <f>IFERROR(VLOOKUP(A341,'[1]For Report Q-2 '!$A$2:$AH$3476,28,0),"-")</f>
        <v>-</v>
      </c>
      <c r="AC341" s="2" t="str">
        <f>IFERROR(VLOOKUP(A341,'[1]For Report Q-2 '!$A$2:$AH$3476,29,0),"-")</f>
        <v>-</v>
      </c>
      <c r="AD341" s="2" t="str">
        <f>IFERROR(VLOOKUP(A341,'[1]For Report Q-2 '!$A$2:$AH$3476,30,0),"-")</f>
        <v>-</v>
      </c>
      <c r="AE341" s="1" t="str">
        <f>IFERROR(VLOOKUP(A341,'[1]For Report Q-2 '!$A$2:$AH$3476,31,0),"-")</f>
        <v>-</v>
      </c>
      <c r="AF341" s="1" t="str">
        <f>IFERROR(VLOOKUP(A341,'[1]For Report Q-2 '!$A$2:$AH$3476,32,0),"-")</f>
        <v>-</v>
      </c>
      <c r="AG341" s="2" t="str">
        <f>IFERROR(VLOOKUP(A341,'[1]For Report Q-2 '!$A$2:$AH$3476,33,0),"-")</f>
        <v>-</v>
      </c>
      <c r="AH341" s="1" t="str">
        <f t="shared" si="5"/>
        <v>--</v>
      </c>
      <c r="AI341" t="e">
        <v>#N/A</v>
      </c>
      <c r="AJ341" t="e">
        <v>#N/A</v>
      </c>
      <c r="AK341" t="e">
        <v>#N/A</v>
      </c>
    </row>
    <row r="342" spans="1:37" x14ac:dyDescent="0.25">
      <c r="A342" s="15">
        <v>9126562</v>
      </c>
      <c r="B342" s="15" t="s">
        <v>144</v>
      </c>
      <c r="C342" s="16">
        <v>45546</v>
      </c>
      <c r="D342" s="15" t="s">
        <v>44</v>
      </c>
      <c r="E342" s="1" t="s">
        <v>45</v>
      </c>
      <c r="F342" s="15" t="s">
        <v>46</v>
      </c>
      <c r="G342" s="1" t="s">
        <v>44</v>
      </c>
      <c r="H342" s="17">
        <v>13750</v>
      </c>
      <c r="I342" s="18">
        <v>0.13750000000000001</v>
      </c>
      <c r="J342" s="1">
        <v>223956</v>
      </c>
      <c r="K342" s="1" t="s">
        <v>141</v>
      </c>
      <c r="L342" s="19">
        <v>87791.996666666673</v>
      </c>
      <c r="M342" s="1" t="s">
        <v>31</v>
      </c>
      <c r="N342" s="1" t="s">
        <v>47</v>
      </c>
      <c r="O342" s="1" t="s">
        <v>48</v>
      </c>
      <c r="P342" s="20">
        <v>223956</v>
      </c>
      <c r="Q342" s="1" t="s">
        <v>51</v>
      </c>
      <c r="R342" s="1" t="s">
        <v>16</v>
      </c>
      <c r="S342" s="1" t="s">
        <v>43</v>
      </c>
      <c r="T342" s="18">
        <f>IFERROR(VLOOKUP(A342,'[1]For Report Q-2 '!$A$2:$T$3476,20,0),"-")</f>
        <v>0.13750000000000001</v>
      </c>
      <c r="U342" s="55">
        <f>IFERROR(VLOOKUP(A342,'[1]For Report Q-2 '!$A$2:$U$3476,21,0),"-")</f>
        <v>0</v>
      </c>
      <c r="V342" s="2" t="str">
        <f>IFERROR(VLOOKUP(A342,'[1]For Report Q-2 '!$A$2:$V$3476,22,0),"-")</f>
        <v>-</v>
      </c>
      <c r="W342" s="1">
        <f>IFERROR(VLOOKUP(A342,'[1]For Report Q-2 '!$A$2:$W$3476,23,0),"-")</f>
        <v>0</v>
      </c>
      <c r="X342" s="1"/>
      <c r="Y342" s="1"/>
      <c r="Z342" s="2" t="str">
        <f>IFERROR(VLOOKUP(A342,'[1]For Report Q-2 '!$A$2:$Z$3476,26,0),"-")</f>
        <v>-</v>
      </c>
      <c r="AA342" s="1" t="str">
        <f>IFERROR(VLOOKUP(A342,'[1]For Report Q-2 '!$A$2:$AH$3476,27,0),"-")</f>
        <v>-</v>
      </c>
      <c r="AB342" s="1" t="str">
        <f>IFERROR(VLOOKUP(A342,'[1]For Report Q-2 '!$A$2:$AH$3476,28,0),"-")</f>
        <v>-</v>
      </c>
      <c r="AC342" s="2" t="str">
        <f>IFERROR(VLOOKUP(A342,'[1]For Report Q-2 '!$A$2:$AH$3476,29,0),"-")</f>
        <v>-</v>
      </c>
      <c r="AD342" s="2" t="str">
        <f>IFERROR(VLOOKUP(A342,'[1]For Report Q-2 '!$A$2:$AH$3476,30,0),"-")</f>
        <v>-</v>
      </c>
      <c r="AE342" s="1" t="str">
        <f>IFERROR(VLOOKUP(A342,'[1]For Report Q-2 '!$A$2:$AH$3476,31,0),"-")</f>
        <v>-</v>
      </c>
      <c r="AF342" s="1" t="str">
        <f>IFERROR(VLOOKUP(A342,'[1]For Report Q-2 '!$A$2:$AH$3476,32,0),"-")</f>
        <v>-</v>
      </c>
      <c r="AG342" s="2" t="str">
        <f>IFERROR(VLOOKUP(A342,'[1]For Report Q-2 '!$A$2:$AH$3476,33,0),"-")</f>
        <v>-</v>
      </c>
      <c r="AH342" s="1" t="str">
        <f t="shared" si="5"/>
        <v>--</v>
      </c>
      <c r="AI342" t="e">
        <v>#N/A</v>
      </c>
      <c r="AJ342" t="e">
        <v>#N/A</v>
      </c>
      <c r="AK342" t="e">
        <v>#N/A</v>
      </c>
    </row>
    <row r="343" spans="1:37" x14ac:dyDescent="0.25">
      <c r="A343" s="15">
        <v>9127007</v>
      </c>
      <c r="B343" s="15" t="s">
        <v>144</v>
      </c>
      <c r="C343" s="16">
        <v>45594</v>
      </c>
      <c r="D343" s="15" t="s">
        <v>40</v>
      </c>
      <c r="E343" s="1" t="s">
        <v>45</v>
      </c>
      <c r="F343" s="15" t="s">
        <v>46</v>
      </c>
      <c r="G343" s="1" t="s">
        <v>40</v>
      </c>
      <c r="H343" s="17">
        <v>26666.666666666668</v>
      </c>
      <c r="I343" s="18">
        <v>0.26666666666666666</v>
      </c>
      <c r="J343" s="1">
        <v>223956</v>
      </c>
      <c r="K343" s="1" t="s">
        <v>141</v>
      </c>
      <c r="L343" s="19">
        <v>87791.996666666673</v>
      </c>
      <c r="M343" s="1" t="s">
        <v>31</v>
      </c>
      <c r="N343" s="1" t="s">
        <v>47</v>
      </c>
      <c r="O343" s="1" t="s">
        <v>41</v>
      </c>
      <c r="P343" s="20">
        <v>223956</v>
      </c>
      <c r="Q343" s="1" t="s">
        <v>51</v>
      </c>
      <c r="R343" s="1" t="s">
        <v>16</v>
      </c>
      <c r="S343" s="1" t="s">
        <v>43</v>
      </c>
      <c r="T343" s="18">
        <f>IFERROR(VLOOKUP(A343,'[1]For Report Q-2 '!$A$2:$T$3476,20,0),"-")</f>
        <v>0.26666666666666666</v>
      </c>
      <c r="U343" s="55">
        <f>IFERROR(VLOOKUP(A343,'[1]For Report Q-2 '!$A$2:$U$3476,21,0),"-")</f>
        <v>0</v>
      </c>
      <c r="V343" s="2" t="str">
        <f>IFERROR(VLOOKUP(A343,'[1]For Report Q-2 '!$A$2:$V$3476,22,0),"-")</f>
        <v>-</v>
      </c>
      <c r="W343" s="1">
        <f>IFERROR(VLOOKUP(A343,'[1]For Report Q-2 '!$A$2:$W$3476,23,0),"-")</f>
        <v>0</v>
      </c>
      <c r="X343" s="1"/>
      <c r="Y343" s="1"/>
      <c r="Z343" s="2" t="str">
        <f>IFERROR(VLOOKUP(A343,'[1]For Report Q-2 '!$A$2:$Z$3476,26,0),"-")</f>
        <v>-</v>
      </c>
      <c r="AA343" s="1" t="str">
        <f>IFERROR(VLOOKUP(A343,'[1]For Report Q-2 '!$A$2:$AH$3476,27,0),"-")</f>
        <v>-</v>
      </c>
      <c r="AB343" s="1" t="str">
        <f>IFERROR(VLOOKUP(A343,'[1]For Report Q-2 '!$A$2:$AH$3476,28,0),"-")</f>
        <v>-</v>
      </c>
      <c r="AC343" s="2" t="str">
        <f>IFERROR(VLOOKUP(A343,'[1]For Report Q-2 '!$A$2:$AH$3476,29,0),"-")</f>
        <v>-</v>
      </c>
      <c r="AD343" s="2" t="str">
        <f>IFERROR(VLOOKUP(A343,'[1]For Report Q-2 '!$A$2:$AH$3476,30,0),"-")</f>
        <v>-</v>
      </c>
      <c r="AE343" s="1" t="str">
        <f>IFERROR(VLOOKUP(A343,'[1]For Report Q-2 '!$A$2:$AH$3476,31,0),"-")</f>
        <v>-</v>
      </c>
      <c r="AF343" s="1" t="str">
        <f>IFERROR(VLOOKUP(A343,'[1]For Report Q-2 '!$A$2:$AH$3476,32,0),"-")</f>
        <v>-</v>
      </c>
      <c r="AG343" s="2" t="str">
        <f>IFERROR(VLOOKUP(A343,'[1]For Report Q-2 '!$A$2:$AH$3476,33,0),"-")</f>
        <v>-</v>
      </c>
      <c r="AH343" s="1" t="str">
        <f t="shared" si="5"/>
        <v>--</v>
      </c>
      <c r="AI343" t="e">
        <v>#N/A</v>
      </c>
      <c r="AJ343" t="e">
        <v>#N/A</v>
      </c>
      <c r="AK343" t="e">
        <v>#N/A</v>
      </c>
    </row>
    <row r="344" spans="1:37" x14ac:dyDescent="0.25">
      <c r="A344" s="15">
        <v>9129522</v>
      </c>
      <c r="B344" s="15" t="s">
        <v>144</v>
      </c>
      <c r="C344" s="16">
        <v>45716</v>
      </c>
      <c r="D344" s="15" t="s">
        <v>40</v>
      </c>
      <c r="E344" s="1" t="s">
        <v>72</v>
      </c>
      <c r="F344" s="15" t="s">
        <v>46</v>
      </c>
      <c r="G344" s="1" t="s">
        <v>40</v>
      </c>
      <c r="H344" s="17">
        <v>13333.33</v>
      </c>
      <c r="I344" s="18">
        <v>0.13333329999999999</v>
      </c>
      <c r="J344" s="1">
        <v>223956</v>
      </c>
      <c r="K344" s="1" t="s">
        <v>141</v>
      </c>
      <c r="L344" s="19">
        <v>87791.996666666673</v>
      </c>
      <c r="M344" s="1" t="s">
        <v>31</v>
      </c>
      <c r="N344" s="1" t="s">
        <v>72</v>
      </c>
      <c r="O344" s="1" t="s">
        <v>41</v>
      </c>
      <c r="P344" s="20">
        <v>223956</v>
      </c>
      <c r="Q344" s="1" t="s">
        <v>51</v>
      </c>
      <c r="R344" s="1" t="s">
        <v>16</v>
      </c>
      <c r="S344" s="1" t="s">
        <v>43</v>
      </c>
      <c r="T344" s="18">
        <f>IFERROR(VLOOKUP(A344,'[1]For Report Q-2 '!$A$2:$T$3476,20,0),"-")</f>
        <v>0.13333329999999999</v>
      </c>
      <c r="U344" s="55">
        <f>IFERROR(VLOOKUP(A344,'[1]For Report Q-2 '!$A$2:$U$3476,21,0),"-")</f>
        <v>0</v>
      </c>
      <c r="V344" s="2" t="str">
        <f>IFERROR(VLOOKUP(A344,'[1]For Report Q-2 '!$A$2:$V$3476,22,0),"-")</f>
        <v>-</v>
      </c>
      <c r="W344" s="1">
        <f>IFERROR(VLOOKUP(A344,'[1]For Report Q-2 '!$A$2:$W$3476,23,0),"-")</f>
        <v>0</v>
      </c>
      <c r="X344" s="1"/>
      <c r="Y344" s="1"/>
      <c r="Z344" s="2" t="str">
        <f>IFERROR(VLOOKUP(A344,'[1]For Report Q-2 '!$A$2:$Z$3476,26,0),"-")</f>
        <v>-</v>
      </c>
      <c r="AA344" s="1" t="str">
        <f>IFERROR(VLOOKUP(A344,'[1]For Report Q-2 '!$A$2:$AH$3476,27,0),"-")</f>
        <v>-</v>
      </c>
      <c r="AB344" s="1" t="str">
        <f>IFERROR(VLOOKUP(A344,'[1]For Report Q-2 '!$A$2:$AH$3476,28,0),"-")</f>
        <v>-</v>
      </c>
      <c r="AC344" s="2" t="str">
        <f>IFERROR(VLOOKUP(A344,'[1]For Report Q-2 '!$A$2:$AH$3476,29,0),"-")</f>
        <v>-</v>
      </c>
      <c r="AD344" s="2" t="str">
        <f>IFERROR(VLOOKUP(A344,'[1]For Report Q-2 '!$A$2:$AH$3476,30,0),"-")</f>
        <v>-</v>
      </c>
      <c r="AE344" s="1" t="str">
        <f>IFERROR(VLOOKUP(A344,'[1]For Report Q-2 '!$A$2:$AH$3476,31,0),"-")</f>
        <v>-</v>
      </c>
      <c r="AF344" s="1" t="str">
        <f>IFERROR(VLOOKUP(A344,'[1]For Report Q-2 '!$A$2:$AH$3476,32,0),"-")</f>
        <v>-</v>
      </c>
      <c r="AG344" s="2" t="str">
        <f>IFERROR(VLOOKUP(A344,'[1]For Report Q-2 '!$A$2:$AH$3476,33,0),"-")</f>
        <v>-</v>
      </c>
      <c r="AH344" s="1" t="str">
        <f t="shared" si="5"/>
        <v>--</v>
      </c>
      <c r="AI344" t="e">
        <v>#N/A</v>
      </c>
      <c r="AJ344" t="e">
        <v>#N/A</v>
      </c>
      <c r="AK344" t="e">
        <v>#N/A</v>
      </c>
    </row>
    <row r="345" spans="1:37" x14ac:dyDescent="0.25">
      <c r="A345" s="15">
        <v>224688</v>
      </c>
      <c r="B345" s="15" t="s">
        <v>145</v>
      </c>
      <c r="C345" s="16">
        <v>44088</v>
      </c>
      <c r="D345" s="15" t="s">
        <v>56</v>
      </c>
      <c r="E345" s="1" t="s">
        <v>29</v>
      </c>
      <c r="F345" s="15" t="s">
        <v>30</v>
      </c>
      <c r="G345" s="1" t="s">
        <v>56</v>
      </c>
      <c r="H345" s="17">
        <v>8999</v>
      </c>
      <c r="I345" s="18">
        <v>8.9990000000000001E-2</v>
      </c>
      <c r="J345" s="1">
        <v>224688</v>
      </c>
      <c r="K345" s="1" t="s">
        <v>146</v>
      </c>
      <c r="L345" s="19">
        <v>30997</v>
      </c>
      <c r="M345" s="1" t="s">
        <v>31</v>
      </c>
      <c r="N345" s="1" t="s">
        <v>29</v>
      </c>
      <c r="O345" s="1" t="s">
        <v>59</v>
      </c>
      <c r="P345" s="20">
        <v>224688</v>
      </c>
      <c r="Q345" s="1" t="s">
        <v>42</v>
      </c>
      <c r="R345" s="1" t="s">
        <v>16</v>
      </c>
      <c r="S345" s="1" t="s">
        <v>43</v>
      </c>
      <c r="T345" s="18">
        <f>IFERROR(VLOOKUP(A345,'[1]For Report Q-2 '!$A$2:$T$3476,20,0),"-")</f>
        <v>8.9990000000000001E-2</v>
      </c>
      <c r="U345" s="55">
        <f>IFERROR(VLOOKUP(A345,'[1]For Report Q-2 '!$A$2:$U$3476,21,0),"-")</f>
        <v>0</v>
      </c>
      <c r="V345" s="2" t="str">
        <f>IFERROR(VLOOKUP(A345,'[1]For Report Q-2 '!$A$2:$V$3476,22,0),"-")</f>
        <v>-</v>
      </c>
      <c r="W345" s="1">
        <f>IFERROR(VLOOKUP(A345,'[1]For Report Q-2 '!$A$2:$W$3476,23,0),"-")</f>
        <v>0</v>
      </c>
      <c r="X345" s="1"/>
      <c r="Y345" s="1"/>
      <c r="Z345" s="2" t="str">
        <f>IFERROR(VLOOKUP(A345,'[1]For Report Q-2 '!$A$2:$Z$3476,26,0),"-")</f>
        <v>-</v>
      </c>
      <c r="AA345" s="1" t="str">
        <f>IFERROR(VLOOKUP(A345,'[1]For Report Q-2 '!$A$2:$AH$3476,27,0),"-")</f>
        <v>-</v>
      </c>
      <c r="AB345" s="1" t="str">
        <f>IFERROR(VLOOKUP(A345,'[1]For Report Q-2 '!$A$2:$AH$3476,28,0),"-")</f>
        <v>-</v>
      </c>
      <c r="AC345" s="2" t="str">
        <f>IFERROR(VLOOKUP(A345,'[1]For Report Q-2 '!$A$2:$AH$3476,29,0),"-")</f>
        <v>-</v>
      </c>
      <c r="AD345" s="2" t="str">
        <f>IFERROR(VLOOKUP(A345,'[1]For Report Q-2 '!$A$2:$AH$3476,30,0),"-")</f>
        <v>-</v>
      </c>
      <c r="AE345" s="1" t="str">
        <f>IFERROR(VLOOKUP(A345,'[1]For Report Q-2 '!$A$2:$AH$3476,31,0),"-")</f>
        <v>-</v>
      </c>
      <c r="AF345" s="1" t="str">
        <f>IFERROR(VLOOKUP(A345,'[1]For Report Q-2 '!$A$2:$AH$3476,32,0),"-")</f>
        <v>-</v>
      </c>
      <c r="AG345" s="2" t="str">
        <f>IFERROR(VLOOKUP(A345,'[1]For Report Q-2 '!$A$2:$AH$3476,33,0),"-")</f>
        <v>-</v>
      </c>
      <c r="AH345" s="1" t="str">
        <f t="shared" si="5"/>
        <v>--</v>
      </c>
      <c r="AI345" t="e">
        <v>#N/A</v>
      </c>
      <c r="AJ345" t="e">
        <v>#N/A</v>
      </c>
      <c r="AK345" t="e">
        <v>#N/A</v>
      </c>
    </row>
    <row r="346" spans="1:37" x14ac:dyDescent="0.25">
      <c r="A346" s="15">
        <v>225194</v>
      </c>
      <c r="B346" s="15" t="s">
        <v>146</v>
      </c>
      <c r="C346" s="16">
        <v>44104</v>
      </c>
      <c r="D346" s="15" t="s">
        <v>40</v>
      </c>
      <c r="E346" s="1" t="s">
        <v>29</v>
      </c>
      <c r="F346" s="15" t="s">
        <v>30</v>
      </c>
      <c r="G346" s="1" t="s">
        <v>40</v>
      </c>
      <c r="H346" s="17">
        <v>12999</v>
      </c>
      <c r="I346" s="18">
        <v>0.12998999999999999</v>
      </c>
      <c r="J346" s="1">
        <v>224688</v>
      </c>
      <c r="K346" s="1" t="s">
        <v>146</v>
      </c>
      <c r="L346" s="19">
        <v>30997</v>
      </c>
      <c r="M346" s="1" t="s">
        <v>31</v>
      </c>
      <c r="N346" s="1" t="s">
        <v>29</v>
      </c>
      <c r="O346" s="1" t="s">
        <v>41</v>
      </c>
      <c r="P346" s="20">
        <v>224688</v>
      </c>
      <c r="Q346" s="1" t="s">
        <v>42</v>
      </c>
      <c r="R346" s="1" t="s">
        <v>16</v>
      </c>
      <c r="S346" s="1" t="s">
        <v>43</v>
      </c>
      <c r="T346" s="18">
        <f>IFERROR(VLOOKUP(A346,'[1]For Report Q-2 '!$A$2:$T$3476,20,0),"-")</f>
        <v>0.12998999999999999</v>
      </c>
      <c r="U346" s="55">
        <f>IFERROR(VLOOKUP(A346,'[1]For Report Q-2 '!$A$2:$U$3476,21,0),"-")</f>
        <v>0</v>
      </c>
      <c r="V346" s="2" t="str">
        <f>IFERROR(VLOOKUP(A346,'[1]For Report Q-2 '!$A$2:$V$3476,22,0),"-")</f>
        <v>-</v>
      </c>
      <c r="W346" s="1">
        <f>IFERROR(VLOOKUP(A346,'[1]For Report Q-2 '!$A$2:$W$3476,23,0),"-")</f>
        <v>0</v>
      </c>
      <c r="X346" s="1"/>
      <c r="Y346" s="1"/>
      <c r="Z346" s="2" t="str">
        <f>IFERROR(VLOOKUP(A346,'[1]For Report Q-2 '!$A$2:$Z$3476,26,0),"-")</f>
        <v>-</v>
      </c>
      <c r="AA346" s="1" t="str">
        <f>IFERROR(VLOOKUP(A346,'[1]For Report Q-2 '!$A$2:$AH$3476,27,0),"-")</f>
        <v>-</v>
      </c>
      <c r="AB346" s="1" t="str">
        <f>IFERROR(VLOOKUP(A346,'[1]For Report Q-2 '!$A$2:$AH$3476,28,0),"-")</f>
        <v>-</v>
      </c>
      <c r="AC346" s="2" t="str">
        <f>IFERROR(VLOOKUP(A346,'[1]For Report Q-2 '!$A$2:$AH$3476,29,0),"-")</f>
        <v>-</v>
      </c>
      <c r="AD346" s="2" t="str">
        <f>IFERROR(VLOOKUP(A346,'[1]For Report Q-2 '!$A$2:$AH$3476,30,0),"-")</f>
        <v>-</v>
      </c>
      <c r="AE346" s="1" t="str">
        <f>IFERROR(VLOOKUP(A346,'[1]For Report Q-2 '!$A$2:$AH$3476,31,0),"-")</f>
        <v>-</v>
      </c>
      <c r="AF346" s="1" t="str">
        <f>IFERROR(VLOOKUP(A346,'[1]For Report Q-2 '!$A$2:$AH$3476,32,0),"-")</f>
        <v>-</v>
      </c>
      <c r="AG346" s="2" t="str">
        <f>IFERROR(VLOOKUP(A346,'[1]For Report Q-2 '!$A$2:$AH$3476,33,0),"-")</f>
        <v>-</v>
      </c>
      <c r="AH346" s="1" t="str">
        <f t="shared" si="5"/>
        <v>--</v>
      </c>
      <c r="AI346" t="e">
        <v>#N/A</v>
      </c>
      <c r="AJ346" t="e">
        <v>#N/A</v>
      </c>
      <c r="AK346" t="e">
        <v>#N/A</v>
      </c>
    </row>
    <row r="347" spans="1:37" x14ac:dyDescent="0.25">
      <c r="A347" s="15">
        <v>2319834</v>
      </c>
      <c r="B347" s="15" t="s">
        <v>147</v>
      </c>
      <c r="C347" s="16">
        <v>44539</v>
      </c>
      <c r="D347" s="15" t="s">
        <v>40</v>
      </c>
      <c r="E347" s="1" t="s">
        <v>29</v>
      </c>
      <c r="F347" s="15" t="s">
        <v>30</v>
      </c>
      <c r="G347" s="1" t="s">
        <v>40</v>
      </c>
      <c r="H347" s="17">
        <v>8999</v>
      </c>
      <c r="I347" s="18">
        <v>8.9990000000000001E-2</v>
      </c>
      <c r="J347" s="1">
        <v>224688</v>
      </c>
      <c r="K347" s="1" t="s">
        <v>146</v>
      </c>
      <c r="L347" s="19">
        <v>30997</v>
      </c>
      <c r="M347" s="1" t="s">
        <v>31</v>
      </c>
      <c r="N347" s="1" t="s">
        <v>29</v>
      </c>
      <c r="O347" s="1" t="s">
        <v>50</v>
      </c>
      <c r="P347" s="20">
        <v>224688</v>
      </c>
      <c r="Q347" s="1" t="s">
        <v>42</v>
      </c>
      <c r="R347" s="1" t="s">
        <v>16</v>
      </c>
      <c r="S347" s="1" t="s">
        <v>43</v>
      </c>
      <c r="T347" s="18">
        <f>IFERROR(VLOOKUP(A347,'[1]For Report Q-2 '!$A$2:$T$3476,20,0),"-")</f>
        <v>8.9990000000000001E-2</v>
      </c>
      <c r="U347" s="55">
        <f>IFERROR(VLOOKUP(A347,'[1]For Report Q-2 '!$A$2:$U$3476,21,0),"-")</f>
        <v>0</v>
      </c>
      <c r="V347" s="2" t="str">
        <f>IFERROR(VLOOKUP(A347,'[1]For Report Q-2 '!$A$2:$V$3476,22,0),"-")</f>
        <v>-</v>
      </c>
      <c r="W347" s="1">
        <f>IFERROR(VLOOKUP(A347,'[1]For Report Q-2 '!$A$2:$W$3476,23,0),"-")</f>
        <v>0</v>
      </c>
      <c r="X347" s="1"/>
      <c r="Y347" s="1"/>
      <c r="Z347" s="2" t="str">
        <f>IFERROR(VLOOKUP(A347,'[1]For Report Q-2 '!$A$2:$Z$3476,26,0),"-")</f>
        <v>-</v>
      </c>
      <c r="AA347" s="1" t="str">
        <f>IFERROR(VLOOKUP(A347,'[1]For Report Q-2 '!$A$2:$AH$3476,27,0),"-")</f>
        <v>-</v>
      </c>
      <c r="AB347" s="1" t="str">
        <f>IFERROR(VLOOKUP(A347,'[1]For Report Q-2 '!$A$2:$AH$3476,28,0),"-")</f>
        <v>-</v>
      </c>
      <c r="AC347" s="2" t="str">
        <f>IFERROR(VLOOKUP(A347,'[1]For Report Q-2 '!$A$2:$AH$3476,29,0),"-")</f>
        <v>-</v>
      </c>
      <c r="AD347" s="2" t="str">
        <f>IFERROR(VLOOKUP(A347,'[1]For Report Q-2 '!$A$2:$AH$3476,30,0),"-")</f>
        <v>-</v>
      </c>
      <c r="AE347" s="1" t="str">
        <f>IFERROR(VLOOKUP(A347,'[1]For Report Q-2 '!$A$2:$AH$3476,31,0),"-")</f>
        <v>-</v>
      </c>
      <c r="AF347" s="1" t="str">
        <f>IFERROR(VLOOKUP(A347,'[1]For Report Q-2 '!$A$2:$AH$3476,32,0),"-")</f>
        <v>-</v>
      </c>
      <c r="AG347" s="2" t="str">
        <f>IFERROR(VLOOKUP(A347,'[1]For Report Q-2 '!$A$2:$AH$3476,33,0),"-")</f>
        <v>-</v>
      </c>
      <c r="AH347" s="1" t="str">
        <f t="shared" si="5"/>
        <v>--</v>
      </c>
      <c r="AI347" t="e">
        <v>#N/A</v>
      </c>
      <c r="AJ347" t="e">
        <v>#N/A</v>
      </c>
      <c r="AK347" t="e">
        <v>#N/A</v>
      </c>
    </row>
    <row r="348" spans="1:37" x14ac:dyDescent="0.25">
      <c r="A348" s="15">
        <v>226165</v>
      </c>
      <c r="B348" s="15" t="s">
        <v>148</v>
      </c>
      <c r="C348" s="16">
        <v>44135</v>
      </c>
      <c r="D348" s="15" t="s">
        <v>56</v>
      </c>
      <c r="E348" s="1" t="s">
        <v>29</v>
      </c>
      <c r="F348" s="15" t="s">
        <v>30</v>
      </c>
      <c r="G348" s="1" t="s">
        <v>56</v>
      </c>
      <c r="H348" s="17">
        <v>8999</v>
      </c>
      <c r="I348" s="18">
        <v>8.9990000000000001E-2</v>
      </c>
      <c r="J348" s="1">
        <v>226165</v>
      </c>
      <c r="K348" s="1" t="s">
        <v>148</v>
      </c>
      <c r="L348" s="19">
        <v>37994</v>
      </c>
      <c r="M348" s="1" t="s">
        <v>31</v>
      </c>
      <c r="N348" s="1" t="s">
        <v>29</v>
      </c>
      <c r="O348" s="1" t="s">
        <v>59</v>
      </c>
      <c r="P348" s="20">
        <v>226165</v>
      </c>
      <c r="Q348" s="1" t="s">
        <v>51</v>
      </c>
      <c r="R348" s="1" t="s">
        <v>16</v>
      </c>
      <c r="S348" s="1" t="s">
        <v>43</v>
      </c>
      <c r="T348" s="18">
        <f>IFERROR(VLOOKUP(A348,'[1]For Report Q-2 '!$A$2:$T$3476,20,0),"-")</f>
        <v>8.9990000000000001E-2</v>
      </c>
      <c r="U348" s="55">
        <f>IFERROR(VLOOKUP(A348,'[1]For Report Q-2 '!$A$2:$U$3476,21,0),"-")</f>
        <v>0</v>
      </c>
      <c r="V348" s="2" t="str">
        <f>IFERROR(VLOOKUP(A348,'[1]For Report Q-2 '!$A$2:$V$3476,22,0),"-")</f>
        <v>-</v>
      </c>
      <c r="W348" s="1">
        <f>IFERROR(VLOOKUP(A348,'[1]For Report Q-2 '!$A$2:$W$3476,23,0),"-")</f>
        <v>0</v>
      </c>
      <c r="X348" s="1"/>
      <c r="Y348" s="1"/>
      <c r="Z348" s="2" t="str">
        <f>IFERROR(VLOOKUP(A348,'[1]For Report Q-2 '!$A$2:$Z$3476,26,0),"-")</f>
        <v>-</v>
      </c>
      <c r="AA348" s="1" t="str">
        <f>IFERROR(VLOOKUP(A348,'[1]For Report Q-2 '!$A$2:$AH$3476,27,0),"-")</f>
        <v>-</v>
      </c>
      <c r="AB348" s="1" t="str">
        <f>IFERROR(VLOOKUP(A348,'[1]For Report Q-2 '!$A$2:$AH$3476,28,0),"-")</f>
        <v>-</v>
      </c>
      <c r="AC348" s="2" t="str">
        <f>IFERROR(VLOOKUP(A348,'[1]For Report Q-2 '!$A$2:$AH$3476,29,0),"-")</f>
        <v>-</v>
      </c>
      <c r="AD348" s="2" t="str">
        <f>IFERROR(VLOOKUP(A348,'[1]For Report Q-2 '!$A$2:$AH$3476,30,0),"-")</f>
        <v>-</v>
      </c>
      <c r="AE348" s="1" t="str">
        <f>IFERROR(VLOOKUP(A348,'[1]For Report Q-2 '!$A$2:$AH$3476,31,0),"-")</f>
        <v>-</v>
      </c>
      <c r="AF348" s="1" t="str">
        <f>IFERROR(VLOOKUP(A348,'[1]For Report Q-2 '!$A$2:$AH$3476,32,0),"-")</f>
        <v>-</v>
      </c>
      <c r="AG348" s="2" t="str">
        <f>IFERROR(VLOOKUP(A348,'[1]For Report Q-2 '!$A$2:$AH$3476,33,0),"-")</f>
        <v>-</v>
      </c>
      <c r="AH348" s="1" t="str">
        <f t="shared" si="5"/>
        <v>--</v>
      </c>
      <c r="AI348" t="e">
        <v>#N/A</v>
      </c>
      <c r="AJ348" t="e">
        <v>#N/A</v>
      </c>
      <c r="AK348" t="e">
        <v>#N/A</v>
      </c>
    </row>
    <row r="349" spans="1:37" x14ac:dyDescent="0.25">
      <c r="A349" s="15">
        <v>2320943</v>
      </c>
      <c r="B349" s="15" t="s">
        <v>148</v>
      </c>
      <c r="C349" s="16">
        <v>44575</v>
      </c>
      <c r="D349" s="15" t="s">
        <v>56</v>
      </c>
      <c r="E349" s="1" t="s">
        <v>29</v>
      </c>
      <c r="F349" s="15" t="s">
        <v>30</v>
      </c>
      <c r="G349" s="1" t="s">
        <v>56</v>
      </c>
      <c r="H349" s="17">
        <v>4999</v>
      </c>
      <c r="I349" s="18">
        <v>4.999E-2</v>
      </c>
      <c r="J349" s="1">
        <v>226165</v>
      </c>
      <c r="K349" s="1" t="s">
        <v>148</v>
      </c>
      <c r="L349" s="19">
        <v>37994</v>
      </c>
      <c r="M349" s="1" t="s">
        <v>31</v>
      </c>
      <c r="N349" s="1" t="s">
        <v>29</v>
      </c>
      <c r="O349" s="1" t="s">
        <v>59</v>
      </c>
      <c r="P349" s="20">
        <v>226165</v>
      </c>
      <c r="Q349" s="1" t="s">
        <v>51</v>
      </c>
      <c r="R349" s="1" t="s">
        <v>16</v>
      </c>
      <c r="S349" s="1" t="s">
        <v>43</v>
      </c>
      <c r="T349" s="18">
        <f>IFERROR(VLOOKUP(A349,'[1]For Report Q-2 '!$A$2:$T$3476,20,0),"-")</f>
        <v>4.999E-2</v>
      </c>
      <c r="U349" s="55">
        <f>IFERROR(VLOOKUP(A349,'[1]For Report Q-2 '!$A$2:$U$3476,21,0),"-")</f>
        <v>0</v>
      </c>
      <c r="V349" s="2" t="str">
        <f>IFERROR(VLOOKUP(A349,'[1]For Report Q-2 '!$A$2:$V$3476,22,0),"-")</f>
        <v>-</v>
      </c>
      <c r="W349" s="1">
        <f>IFERROR(VLOOKUP(A349,'[1]For Report Q-2 '!$A$2:$W$3476,23,0),"-")</f>
        <v>0</v>
      </c>
      <c r="X349" s="1"/>
      <c r="Y349" s="1"/>
      <c r="Z349" s="2" t="str">
        <f>IFERROR(VLOOKUP(A349,'[1]For Report Q-2 '!$A$2:$Z$3476,26,0),"-")</f>
        <v>-</v>
      </c>
      <c r="AA349" s="1" t="str">
        <f>IFERROR(VLOOKUP(A349,'[1]For Report Q-2 '!$A$2:$AH$3476,27,0),"-")</f>
        <v>-</v>
      </c>
      <c r="AB349" s="1" t="str">
        <f>IFERROR(VLOOKUP(A349,'[1]For Report Q-2 '!$A$2:$AH$3476,28,0),"-")</f>
        <v>-</v>
      </c>
      <c r="AC349" s="2" t="str">
        <f>IFERROR(VLOOKUP(A349,'[1]For Report Q-2 '!$A$2:$AH$3476,29,0),"-")</f>
        <v>-</v>
      </c>
      <c r="AD349" s="2" t="str">
        <f>IFERROR(VLOOKUP(A349,'[1]For Report Q-2 '!$A$2:$AH$3476,30,0),"-")</f>
        <v>-</v>
      </c>
      <c r="AE349" s="1" t="str">
        <f>IFERROR(VLOOKUP(A349,'[1]For Report Q-2 '!$A$2:$AH$3476,31,0),"-")</f>
        <v>-</v>
      </c>
      <c r="AF349" s="1" t="str">
        <f>IFERROR(VLOOKUP(A349,'[1]For Report Q-2 '!$A$2:$AH$3476,32,0),"-")</f>
        <v>-</v>
      </c>
      <c r="AG349" s="2" t="str">
        <f>IFERROR(VLOOKUP(A349,'[1]For Report Q-2 '!$A$2:$AH$3476,33,0),"-")</f>
        <v>-</v>
      </c>
      <c r="AH349" s="1" t="str">
        <f t="shared" si="5"/>
        <v>--</v>
      </c>
      <c r="AI349" t="e">
        <v>#N/A</v>
      </c>
      <c r="AJ349" t="e">
        <v>#N/A</v>
      </c>
      <c r="AK349" t="e">
        <v>#N/A</v>
      </c>
    </row>
    <row r="350" spans="1:37" x14ac:dyDescent="0.25">
      <c r="A350" s="15">
        <v>2320945</v>
      </c>
      <c r="B350" s="15" t="s">
        <v>148</v>
      </c>
      <c r="C350" s="16">
        <v>44574</v>
      </c>
      <c r="D350" s="15" t="s">
        <v>56</v>
      </c>
      <c r="E350" s="1" t="s">
        <v>29</v>
      </c>
      <c r="F350" s="15" t="s">
        <v>30</v>
      </c>
      <c r="G350" s="1" t="s">
        <v>56</v>
      </c>
      <c r="H350" s="17">
        <v>4999</v>
      </c>
      <c r="I350" s="18">
        <v>4.999E-2</v>
      </c>
      <c r="J350" s="1">
        <v>226165</v>
      </c>
      <c r="K350" s="1" t="s">
        <v>148</v>
      </c>
      <c r="L350" s="19">
        <v>37994</v>
      </c>
      <c r="M350" s="1" t="s">
        <v>31</v>
      </c>
      <c r="N350" s="1" t="s">
        <v>29</v>
      </c>
      <c r="O350" s="1" t="s">
        <v>59</v>
      </c>
      <c r="P350" s="20">
        <v>226165</v>
      </c>
      <c r="Q350" s="1" t="s">
        <v>51</v>
      </c>
      <c r="R350" s="1" t="s">
        <v>16</v>
      </c>
      <c r="S350" s="1" t="s">
        <v>43</v>
      </c>
      <c r="T350" s="18">
        <f>IFERROR(VLOOKUP(A350,'[1]For Report Q-2 '!$A$2:$T$3476,20,0),"-")</f>
        <v>4.999E-2</v>
      </c>
      <c r="U350" s="55">
        <f>IFERROR(VLOOKUP(A350,'[1]For Report Q-2 '!$A$2:$U$3476,21,0),"-")</f>
        <v>0</v>
      </c>
      <c r="V350" s="2" t="str">
        <f>IFERROR(VLOOKUP(A350,'[1]For Report Q-2 '!$A$2:$V$3476,22,0),"-")</f>
        <v>-</v>
      </c>
      <c r="W350" s="1">
        <f>IFERROR(VLOOKUP(A350,'[1]For Report Q-2 '!$A$2:$W$3476,23,0),"-")</f>
        <v>0</v>
      </c>
      <c r="X350" s="1"/>
      <c r="Y350" s="1"/>
      <c r="Z350" s="2" t="str">
        <f>IFERROR(VLOOKUP(A350,'[1]For Report Q-2 '!$A$2:$Z$3476,26,0),"-")</f>
        <v>-</v>
      </c>
      <c r="AA350" s="1" t="str">
        <f>IFERROR(VLOOKUP(A350,'[1]For Report Q-2 '!$A$2:$AH$3476,27,0),"-")</f>
        <v>-</v>
      </c>
      <c r="AB350" s="1" t="str">
        <f>IFERROR(VLOOKUP(A350,'[1]For Report Q-2 '!$A$2:$AH$3476,28,0),"-")</f>
        <v>-</v>
      </c>
      <c r="AC350" s="2" t="str">
        <f>IFERROR(VLOOKUP(A350,'[1]For Report Q-2 '!$A$2:$AH$3476,29,0),"-")</f>
        <v>-</v>
      </c>
      <c r="AD350" s="2" t="str">
        <f>IFERROR(VLOOKUP(A350,'[1]For Report Q-2 '!$A$2:$AH$3476,30,0),"-")</f>
        <v>-</v>
      </c>
      <c r="AE350" s="1" t="str">
        <f>IFERROR(VLOOKUP(A350,'[1]For Report Q-2 '!$A$2:$AH$3476,31,0),"-")</f>
        <v>-</v>
      </c>
      <c r="AF350" s="1" t="str">
        <f>IFERROR(VLOOKUP(A350,'[1]For Report Q-2 '!$A$2:$AH$3476,32,0),"-")</f>
        <v>-</v>
      </c>
      <c r="AG350" s="2" t="str">
        <f>IFERROR(VLOOKUP(A350,'[1]For Report Q-2 '!$A$2:$AH$3476,33,0),"-")</f>
        <v>-</v>
      </c>
      <c r="AH350" s="1" t="str">
        <f t="shared" si="5"/>
        <v>--</v>
      </c>
      <c r="AI350" t="e">
        <v>#N/A</v>
      </c>
      <c r="AJ350" t="e">
        <v>#N/A</v>
      </c>
      <c r="AK350" t="e">
        <v>#N/A</v>
      </c>
    </row>
    <row r="351" spans="1:37" x14ac:dyDescent="0.25">
      <c r="A351" s="15">
        <v>2320948</v>
      </c>
      <c r="B351" s="15" t="s">
        <v>148</v>
      </c>
      <c r="C351" s="16">
        <v>44574</v>
      </c>
      <c r="D351" s="15" t="s">
        <v>56</v>
      </c>
      <c r="E351" s="1" t="s">
        <v>29</v>
      </c>
      <c r="F351" s="15" t="s">
        <v>30</v>
      </c>
      <c r="G351" s="1" t="s">
        <v>56</v>
      </c>
      <c r="H351" s="17">
        <v>4999</v>
      </c>
      <c r="I351" s="18">
        <v>4.999E-2</v>
      </c>
      <c r="J351" s="1">
        <v>226165</v>
      </c>
      <c r="K351" s="1" t="s">
        <v>148</v>
      </c>
      <c r="L351" s="19">
        <v>37994</v>
      </c>
      <c r="M351" s="1" t="s">
        <v>31</v>
      </c>
      <c r="N351" s="1" t="s">
        <v>29</v>
      </c>
      <c r="O351" s="1" t="s">
        <v>59</v>
      </c>
      <c r="P351" s="20">
        <v>226165</v>
      </c>
      <c r="Q351" s="1" t="s">
        <v>51</v>
      </c>
      <c r="R351" s="1" t="s">
        <v>16</v>
      </c>
      <c r="S351" s="1" t="s">
        <v>43</v>
      </c>
      <c r="T351" s="18">
        <f>IFERROR(VLOOKUP(A351,'[1]For Report Q-2 '!$A$2:$T$3476,20,0),"-")</f>
        <v>4.999E-2</v>
      </c>
      <c r="U351" s="55">
        <f>IFERROR(VLOOKUP(A351,'[1]For Report Q-2 '!$A$2:$U$3476,21,0),"-")</f>
        <v>0</v>
      </c>
      <c r="V351" s="2" t="str">
        <f>IFERROR(VLOOKUP(A351,'[1]For Report Q-2 '!$A$2:$V$3476,22,0),"-")</f>
        <v>-</v>
      </c>
      <c r="W351" s="1">
        <f>IFERROR(VLOOKUP(A351,'[1]For Report Q-2 '!$A$2:$W$3476,23,0),"-")</f>
        <v>0</v>
      </c>
      <c r="X351" s="1"/>
      <c r="Y351" s="1"/>
      <c r="Z351" s="2" t="str">
        <f>IFERROR(VLOOKUP(A351,'[1]For Report Q-2 '!$A$2:$Z$3476,26,0),"-")</f>
        <v>-</v>
      </c>
      <c r="AA351" s="1" t="str">
        <f>IFERROR(VLOOKUP(A351,'[1]For Report Q-2 '!$A$2:$AH$3476,27,0),"-")</f>
        <v>-</v>
      </c>
      <c r="AB351" s="1" t="str">
        <f>IFERROR(VLOOKUP(A351,'[1]For Report Q-2 '!$A$2:$AH$3476,28,0),"-")</f>
        <v>-</v>
      </c>
      <c r="AC351" s="2" t="str">
        <f>IFERROR(VLOOKUP(A351,'[1]For Report Q-2 '!$A$2:$AH$3476,29,0),"-")</f>
        <v>-</v>
      </c>
      <c r="AD351" s="2" t="str">
        <f>IFERROR(VLOOKUP(A351,'[1]For Report Q-2 '!$A$2:$AH$3476,30,0),"-")</f>
        <v>-</v>
      </c>
      <c r="AE351" s="1" t="str">
        <f>IFERROR(VLOOKUP(A351,'[1]For Report Q-2 '!$A$2:$AH$3476,31,0),"-")</f>
        <v>-</v>
      </c>
      <c r="AF351" s="1" t="str">
        <f>IFERROR(VLOOKUP(A351,'[1]For Report Q-2 '!$A$2:$AH$3476,32,0),"-")</f>
        <v>-</v>
      </c>
      <c r="AG351" s="2" t="str">
        <f>IFERROR(VLOOKUP(A351,'[1]For Report Q-2 '!$A$2:$AH$3476,33,0),"-")</f>
        <v>-</v>
      </c>
      <c r="AH351" s="1" t="str">
        <f t="shared" si="5"/>
        <v>--</v>
      </c>
      <c r="AI351" t="e">
        <v>#N/A</v>
      </c>
      <c r="AJ351" t="e">
        <v>#N/A</v>
      </c>
      <c r="AK351" t="e">
        <v>#N/A</v>
      </c>
    </row>
    <row r="352" spans="1:37" x14ac:dyDescent="0.25">
      <c r="A352" s="15">
        <v>2340565</v>
      </c>
      <c r="B352" s="15" t="s">
        <v>148</v>
      </c>
      <c r="C352" s="16">
        <v>45098</v>
      </c>
      <c r="D352" s="15" t="s">
        <v>56</v>
      </c>
      <c r="E352" s="1" t="s">
        <v>29</v>
      </c>
      <c r="F352" s="15" t="s">
        <v>30</v>
      </c>
      <c r="G352" s="1" t="s">
        <v>56</v>
      </c>
      <c r="H352" s="17">
        <v>8999</v>
      </c>
      <c r="I352" s="18">
        <v>8.9990000000000001E-2</v>
      </c>
      <c r="J352" s="1">
        <v>226165</v>
      </c>
      <c r="K352" s="1" t="s">
        <v>148</v>
      </c>
      <c r="L352" s="19">
        <v>37994</v>
      </c>
      <c r="M352" s="1" t="s">
        <v>31</v>
      </c>
      <c r="N352" s="1" t="s">
        <v>29</v>
      </c>
      <c r="O352" s="1" t="s">
        <v>59</v>
      </c>
      <c r="P352" s="20">
        <v>226165</v>
      </c>
      <c r="Q352" s="1" t="s">
        <v>51</v>
      </c>
      <c r="R352" s="1" t="s">
        <v>16</v>
      </c>
      <c r="S352" s="1" t="s">
        <v>43</v>
      </c>
      <c r="T352" s="18">
        <f>IFERROR(VLOOKUP(A352,'[1]For Report Q-2 '!$A$2:$T$3476,20,0),"-")</f>
        <v>8.9990000000000001E-2</v>
      </c>
      <c r="U352" s="55">
        <f>IFERROR(VLOOKUP(A352,'[1]For Report Q-2 '!$A$2:$U$3476,21,0),"-")</f>
        <v>0</v>
      </c>
      <c r="V352" s="2" t="str">
        <f>IFERROR(VLOOKUP(A352,'[1]For Report Q-2 '!$A$2:$V$3476,22,0),"-")</f>
        <v>-</v>
      </c>
      <c r="W352" s="1">
        <f>IFERROR(VLOOKUP(A352,'[1]For Report Q-2 '!$A$2:$W$3476,23,0),"-")</f>
        <v>0</v>
      </c>
      <c r="X352" s="1"/>
      <c r="Y352" s="1"/>
      <c r="Z352" s="2" t="str">
        <f>IFERROR(VLOOKUP(A352,'[1]For Report Q-2 '!$A$2:$Z$3476,26,0),"-")</f>
        <v>-</v>
      </c>
      <c r="AA352" s="1" t="str">
        <f>IFERROR(VLOOKUP(A352,'[1]For Report Q-2 '!$A$2:$AH$3476,27,0),"-")</f>
        <v>-</v>
      </c>
      <c r="AB352" s="1" t="str">
        <f>IFERROR(VLOOKUP(A352,'[1]For Report Q-2 '!$A$2:$AH$3476,28,0),"-")</f>
        <v>-</v>
      </c>
      <c r="AC352" s="2" t="str">
        <f>IFERROR(VLOOKUP(A352,'[1]For Report Q-2 '!$A$2:$AH$3476,29,0),"-")</f>
        <v>-</v>
      </c>
      <c r="AD352" s="2" t="str">
        <f>IFERROR(VLOOKUP(A352,'[1]For Report Q-2 '!$A$2:$AH$3476,30,0),"-")</f>
        <v>-</v>
      </c>
      <c r="AE352" s="1" t="str">
        <f>IFERROR(VLOOKUP(A352,'[1]For Report Q-2 '!$A$2:$AH$3476,31,0),"-")</f>
        <v>-</v>
      </c>
      <c r="AF352" s="1" t="str">
        <f>IFERROR(VLOOKUP(A352,'[1]For Report Q-2 '!$A$2:$AH$3476,32,0),"-")</f>
        <v>-</v>
      </c>
      <c r="AG352" s="2" t="str">
        <f>IFERROR(VLOOKUP(A352,'[1]For Report Q-2 '!$A$2:$AH$3476,33,0),"-")</f>
        <v>-</v>
      </c>
      <c r="AH352" s="1" t="str">
        <f t="shared" si="5"/>
        <v>--</v>
      </c>
      <c r="AI352" t="e">
        <v>#N/A</v>
      </c>
      <c r="AJ352" t="e">
        <v>#N/A</v>
      </c>
      <c r="AK352" t="e">
        <v>#N/A</v>
      </c>
    </row>
    <row r="353" spans="1:37" x14ac:dyDescent="0.25">
      <c r="A353" s="15">
        <v>2340567</v>
      </c>
      <c r="B353" s="15" t="s">
        <v>148</v>
      </c>
      <c r="C353" s="16">
        <v>45098</v>
      </c>
      <c r="D353" s="15" t="s">
        <v>56</v>
      </c>
      <c r="E353" s="1" t="s">
        <v>29</v>
      </c>
      <c r="F353" s="15" t="s">
        <v>30</v>
      </c>
      <c r="G353" s="1" t="s">
        <v>56</v>
      </c>
      <c r="H353" s="17">
        <v>4999</v>
      </c>
      <c r="I353" s="18">
        <v>4.999E-2</v>
      </c>
      <c r="J353" s="1">
        <v>226165</v>
      </c>
      <c r="K353" s="1" t="s">
        <v>148</v>
      </c>
      <c r="L353" s="19">
        <v>37994</v>
      </c>
      <c r="M353" s="1" t="s">
        <v>31</v>
      </c>
      <c r="N353" s="1" t="s">
        <v>29</v>
      </c>
      <c r="O353" s="1" t="s">
        <v>59</v>
      </c>
      <c r="P353" s="20">
        <v>226165</v>
      </c>
      <c r="Q353" s="1" t="s">
        <v>51</v>
      </c>
      <c r="R353" s="1" t="s">
        <v>16</v>
      </c>
      <c r="S353" s="1" t="s">
        <v>43</v>
      </c>
      <c r="T353" s="18">
        <f>IFERROR(VLOOKUP(A353,'[1]For Report Q-2 '!$A$2:$T$3476,20,0),"-")</f>
        <v>4.999E-2</v>
      </c>
      <c r="U353" s="55">
        <f>IFERROR(VLOOKUP(A353,'[1]For Report Q-2 '!$A$2:$U$3476,21,0),"-")</f>
        <v>0</v>
      </c>
      <c r="V353" s="2" t="str">
        <f>IFERROR(VLOOKUP(A353,'[1]For Report Q-2 '!$A$2:$V$3476,22,0),"-")</f>
        <v>-</v>
      </c>
      <c r="W353" s="1">
        <f>IFERROR(VLOOKUP(A353,'[1]For Report Q-2 '!$A$2:$W$3476,23,0),"-")</f>
        <v>0</v>
      </c>
      <c r="X353" s="1"/>
      <c r="Y353" s="1"/>
      <c r="Z353" s="2" t="str">
        <f>IFERROR(VLOOKUP(A353,'[1]For Report Q-2 '!$A$2:$Z$3476,26,0),"-")</f>
        <v>-</v>
      </c>
      <c r="AA353" s="1" t="str">
        <f>IFERROR(VLOOKUP(A353,'[1]For Report Q-2 '!$A$2:$AH$3476,27,0),"-")</f>
        <v>-</v>
      </c>
      <c r="AB353" s="1" t="str">
        <f>IFERROR(VLOOKUP(A353,'[1]For Report Q-2 '!$A$2:$AH$3476,28,0),"-")</f>
        <v>-</v>
      </c>
      <c r="AC353" s="2" t="str">
        <f>IFERROR(VLOOKUP(A353,'[1]For Report Q-2 '!$A$2:$AH$3476,29,0),"-")</f>
        <v>-</v>
      </c>
      <c r="AD353" s="2" t="str">
        <f>IFERROR(VLOOKUP(A353,'[1]For Report Q-2 '!$A$2:$AH$3476,30,0),"-")</f>
        <v>-</v>
      </c>
      <c r="AE353" s="1" t="str">
        <f>IFERROR(VLOOKUP(A353,'[1]For Report Q-2 '!$A$2:$AH$3476,31,0),"-")</f>
        <v>-</v>
      </c>
      <c r="AF353" s="1" t="str">
        <f>IFERROR(VLOOKUP(A353,'[1]For Report Q-2 '!$A$2:$AH$3476,32,0),"-")</f>
        <v>-</v>
      </c>
      <c r="AG353" s="2" t="str">
        <f>IFERROR(VLOOKUP(A353,'[1]For Report Q-2 '!$A$2:$AH$3476,33,0),"-")</f>
        <v>-</v>
      </c>
      <c r="AH353" s="1" t="str">
        <f t="shared" si="5"/>
        <v>--</v>
      </c>
      <c r="AI353" t="e">
        <v>#N/A</v>
      </c>
      <c r="AJ353" t="e">
        <v>#N/A</v>
      </c>
      <c r="AK353" t="e">
        <v>#N/A</v>
      </c>
    </row>
    <row r="354" spans="1:37" x14ac:dyDescent="0.25">
      <c r="A354" s="15">
        <v>226543</v>
      </c>
      <c r="B354" s="15" t="s">
        <v>149</v>
      </c>
      <c r="C354" s="16">
        <v>44152</v>
      </c>
      <c r="D354" s="15" t="s">
        <v>28</v>
      </c>
      <c r="E354" s="1" t="s">
        <v>29</v>
      </c>
      <c r="F354" s="15" t="s">
        <v>30</v>
      </c>
      <c r="G354" s="1" t="s">
        <v>28</v>
      </c>
      <c r="H354" s="17">
        <v>4999</v>
      </c>
      <c r="I354" s="18">
        <v>4.999E-2</v>
      </c>
      <c r="J354" s="1">
        <v>226543</v>
      </c>
      <c r="K354" s="1" t="s">
        <v>149</v>
      </c>
      <c r="L354" s="19">
        <v>176639.33333333334</v>
      </c>
      <c r="M354" s="1" t="s">
        <v>67</v>
      </c>
      <c r="N354" s="1" t="s">
        <v>29</v>
      </c>
      <c r="O354" s="1" t="s">
        <v>32</v>
      </c>
      <c r="P354" s="20">
        <v>226543</v>
      </c>
      <c r="Q354" s="1" t="s">
        <v>33</v>
      </c>
      <c r="R354" s="1" t="s">
        <v>16</v>
      </c>
      <c r="S354" s="1" t="s">
        <v>34</v>
      </c>
      <c r="T354" s="18">
        <f>IFERROR(VLOOKUP(A354,'[1]For Report Q-2 '!$A$2:$T$3476,20,0),"-")</f>
        <v>4.999E-2</v>
      </c>
      <c r="U354" s="55">
        <f>IFERROR(VLOOKUP(A354,'[1]For Report Q-2 '!$A$2:$U$3476,21,0),"-")</f>
        <v>0</v>
      </c>
      <c r="V354" s="2" t="str">
        <f>IFERROR(VLOOKUP(A354,'[1]For Report Q-2 '!$A$2:$V$3476,22,0),"-")</f>
        <v>-</v>
      </c>
      <c r="W354" s="1">
        <f>IFERROR(VLOOKUP(A354,'[1]For Report Q-2 '!$A$2:$W$3476,23,0),"-")</f>
        <v>0</v>
      </c>
      <c r="X354" s="1"/>
      <c r="Y354" s="1"/>
      <c r="Z354" s="2" t="str">
        <f>IFERROR(VLOOKUP(A354,'[1]For Report Q-2 '!$A$2:$Z$3476,26,0),"-")</f>
        <v>-</v>
      </c>
      <c r="AA354" s="1" t="str">
        <f>IFERROR(VLOOKUP(A354,'[1]For Report Q-2 '!$A$2:$AH$3476,27,0),"-")</f>
        <v>-</v>
      </c>
      <c r="AB354" s="1" t="str">
        <f>IFERROR(VLOOKUP(A354,'[1]For Report Q-2 '!$A$2:$AH$3476,28,0),"-")</f>
        <v>-</v>
      </c>
      <c r="AC354" s="2" t="str">
        <f>IFERROR(VLOOKUP(A354,'[1]For Report Q-2 '!$A$2:$AH$3476,29,0),"-")</f>
        <v>-</v>
      </c>
      <c r="AD354" s="2" t="str">
        <f>IFERROR(VLOOKUP(A354,'[1]For Report Q-2 '!$A$2:$AH$3476,30,0),"-")</f>
        <v>-</v>
      </c>
      <c r="AE354" s="1" t="str">
        <f>IFERROR(VLOOKUP(A354,'[1]For Report Q-2 '!$A$2:$AH$3476,31,0),"-")</f>
        <v>-</v>
      </c>
      <c r="AF354" s="1" t="str">
        <f>IFERROR(VLOOKUP(A354,'[1]For Report Q-2 '!$A$2:$AH$3476,32,0),"-")</f>
        <v>-</v>
      </c>
      <c r="AG354" s="2" t="str">
        <f>IFERROR(VLOOKUP(A354,'[1]For Report Q-2 '!$A$2:$AH$3476,33,0),"-")</f>
        <v>-</v>
      </c>
      <c r="AH354" s="1" t="str">
        <f t="shared" si="5"/>
        <v>--</v>
      </c>
      <c r="AI354" t="e">
        <v>#N/A</v>
      </c>
      <c r="AJ354" t="e">
        <v>#N/A</v>
      </c>
      <c r="AK354" t="e">
        <v>#N/A</v>
      </c>
    </row>
    <row r="355" spans="1:37" x14ac:dyDescent="0.25">
      <c r="A355" s="15">
        <v>227132</v>
      </c>
      <c r="B355" s="15" t="s">
        <v>149</v>
      </c>
      <c r="C355" s="16">
        <v>44177</v>
      </c>
      <c r="D355" s="15" t="s">
        <v>28</v>
      </c>
      <c r="E355" s="1" t="s">
        <v>29</v>
      </c>
      <c r="F355" s="15" t="s">
        <v>30</v>
      </c>
      <c r="G355" s="1" t="s">
        <v>28</v>
      </c>
      <c r="H355" s="17">
        <v>8999</v>
      </c>
      <c r="I355" s="18">
        <v>8.9990000000000001E-2</v>
      </c>
      <c r="J355" s="1">
        <v>226543</v>
      </c>
      <c r="K355" s="1" t="s">
        <v>149</v>
      </c>
      <c r="L355" s="19">
        <v>176639.33333333334</v>
      </c>
      <c r="M355" s="1" t="s">
        <v>67</v>
      </c>
      <c r="N355" s="1" t="s">
        <v>29</v>
      </c>
      <c r="O355" s="1" t="s">
        <v>32</v>
      </c>
      <c r="P355" s="20">
        <v>226543</v>
      </c>
      <c r="Q355" s="1" t="s">
        <v>33</v>
      </c>
      <c r="R355" s="1" t="s">
        <v>16</v>
      </c>
      <c r="S355" s="1" t="s">
        <v>34</v>
      </c>
      <c r="T355" s="18">
        <f>IFERROR(VLOOKUP(A355,'[1]For Report Q-2 '!$A$2:$T$3476,20,0),"-")</f>
        <v>8.9990000000000001E-2</v>
      </c>
      <c r="U355" s="55">
        <f>IFERROR(VLOOKUP(A355,'[1]For Report Q-2 '!$A$2:$U$3476,21,0),"-")</f>
        <v>0</v>
      </c>
      <c r="V355" s="2" t="str">
        <f>IFERROR(VLOOKUP(A355,'[1]For Report Q-2 '!$A$2:$V$3476,22,0),"-")</f>
        <v>-</v>
      </c>
      <c r="W355" s="1">
        <f>IFERROR(VLOOKUP(A355,'[1]For Report Q-2 '!$A$2:$W$3476,23,0),"-")</f>
        <v>0</v>
      </c>
      <c r="X355" s="1"/>
      <c r="Y355" s="1"/>
      <c r="Z355" s="2" t="str">
        <f>IFERROR(VLOOKUP(A355,'[1]For Report Q-2 '!$A$2:$Z$3476,26,0),"-")</f>
        <v>-</v>
      </c>
      <c r="AA355" s="1" t="str">
        <f>IFERROR(VLOOKUP(A355,'[1]For Report Q-2 '!$A$2:$AH$3476,27,0),"-")</f>
        <v>-</v>
      </c>
      <c r="AB355" s="1" t="str">
        <f>IFERROR(VLOOKUP(A355,'[1]For Report Q-2 '!$A$2:$AH$3476,28,0),"-")</f>
        <v>-</v>
      </c>
      <c r="AC355" s="2" t="str">
        <f>IFERROR(VLOOKUP(A355,'[1]For Report Q-2 '!$A$2:$AH$3476,29,0),"-")</f>
        <v>-</v>
      </c>
      <c r="AD355" s="2" t="str">
        <f>IFERROR(VLOOKUP(A355,'[1]For Report Q-2 '!$A$2:$AH$3476,30,0),"-")</f>
        <v>-</v>
      </c>
      <c r="AE355" s="1" t="str">
        <f>IFERROR(VLOOKUP(A355,'[1]For Report Q-2 '!$A$2:$AH$3476,31,0),"-")</f>
        <v>-</v>
      </c>
      <c r="AF355" s="1" t="str">
        <f>IFERROR(VLOOKUP(A355,'[1]For Report Q-2 '!$A$2:$AH$3476,32,0),"-")</f>
        <v>-</v>
      </c>
      <c r="AG355" s="2" t="str">
        <f>IFERROR(VLOOKUP(A355,'[1]For Report Q-2 '!$A$2:$AH$3476,33,0),"-")</f>
        <v>-</v>
      </c>
      <c r="AH355" s="1" t="str">
        <f t="shared" si="5"/>
        <v>--</v>
      </c>
      <c r="AI355" t="e">
        <v>#N/A</v>
      </c>
      <c r="AJ355" t="e">
        <v>#N/A</v>
      </c>
      <c r="AK355" t="e">
        <v>#N/A</v>
      </c>
    </row>
    <row r="356" spans="1:37" x14ac:dyDescent="0.25">
      <c r="A356" s="15">
        <v>229064</v>
      </c>
      <c r="B356" s="15" t="s">
        <v>149</v>
      </c>
      <c r="C356" s="16">
        <v>44252</v>
      </c>
      <c r="D356" s="15" t="s">
        <v>28</v>
      </c>
      <c r="E356" s="1" t="s">
        <v>29</v>
      </c>
      <c r="F356" s="15" t="s">
        <v>30</v>
      </c>
      <c r="G356" s="1" t="s">
        <v>28</v>
      </c>
      <c r="H356" s="17">
        <v>8999</v>
      </c>
      <c r="I356" s="18">
        <v>8.9990000000000001E-2</v>
      </c>
      <c r="J356" s="1">
        <v>226543</v>
      </c>
      <c r="K356" s="1" t="s">
        <v>149</v>
      </c>
      <c r="L356" s="19">
        <v>176639.33333333334</v>
      </c>
      <c r="M356" s="1" t="s">
        <v>67</v>
      </c>
      <c r="N356" s="1" t="s">
        <v>29</v>
      </c>
      <c r="O356" s="1" t="s">
        <v>32</v>
      </c>
      <c r="P356" s="20">
        <v>226543</v>
      </c>
      <c r="Q356" s="1" t="s">
        <v>33</v>
      </c>
      <c r="R356" s="1" t="s">
        <v>16</v>
      </c>
      <c r="S356" s="1" t="s">
        <v>34</v>
      </c>
      <c r="T356" s="18">
        <f>IFERROR(VLOOKUP(A356,'[1]For Report Q-2 '!$A$2:$T$3476,20,0),"-")</f>
        <v>8.9990000000000001E-2</v>
      </c>
      <c r="U356" s="55">
        <f>IFERROR(VLOOKUP(A356,'[1]For Report Q-2 '!$A$2:$U$3476,21,0),"-")</f>
        <v>0</v>
      </c>
      <c r="V356" s="2" t="str">
        <f>IFERROR(VLOOKUP(A356,'[1]For Report Q-2 '!$A$2:$V$3476,22,0),"-")</f>
        <v>-</v>
      </c>
      <c r="W356" s="1">
        <f>IFERROR(VLOOKUP(A356,'[1]For Report Q-2 '!$A$2:$W$3476,23,0),"-")</f>
        <v>0</v>
      </c>
      <c r="X356" s="1"/>
      <c r="Y356" s="1"/>
      <c r="Z356" s="2" t="str">
        <f>IFERROR(VLOOKUP(A356,'[1]For Report Q-2 '!$A$2:$Z$3476,26,0),"-")</f>
        <v>-</v>
      </c>
      <c r="AA356" s="1" t="str">
        <f>IFERROR(VLOOKUP(A356,'[1]For Report Q-2 '!$A$2:$AH$3476,27,0),"-")</f>
        <v>-</v>
      </c>
      <c r="AB356" s="1" t="str">
        <f>IFERROR(VLOOKUP(A356,'[1]For Report Q-2 '!$A$2:$AH$3476,28,0),"-")</f>
        <v>-</v>
      </c>
      <c r="AC356" s="2" t="str">
        <f>IFERROR(VLOOKUP(A356,'[1]For Report Q-2 '!$A$2:$AH$3476,29,0),"-")</f>
        <v>-</v>
      </c>
      <c r="AD356" s="2" t="str">
        <f>IFERROR(VLOOKUP(A356,'[1]For Report Q-2 '!$A$2:$AH$3476,30,0),"-")</f>
        <v>-</v>
      </c>
      <c r="AE356" s="1" t="str">
        <f>IFERROR(VLOOKUP(A356,'[1]For Report Q-2 '!$A$2:$AH$3476,31,0),"-")</f>
        <v>-</v>
      </c>
      <c r="AF356" s="1" t="str">
        <f>IFERROR(VLOOKUP(A356,'[1]For Report Q-2 '!$A$2:$AH$3476,32,0),"-")</f>
        <v>-</v>
      </c>
      <c r="AG356" s="2" t="str">
        <f>IFERROR(VLOOKUP(A356,'[1]For Report Q-2 '!$A$2:$AH$3476,33,0),"-")</f>
        <v>-</v>
      </c>
      <c r="AH356" s="1" t="str">
        <f t="shared" si="5"/>
        <v>--</v>
      </c>
      <c r="AI356" t="e">
        <v>#N/A</v>
      </c>
      <c r="AJ356" t="e">
        <v>#N/A</v>
      </c>
      <c r="AK356" t="e">
        <v>#N/A</v>
      </c>
    </row>
    <row r="357" spans="1:37" x14ac:dyDescent="0.25">
      <c r="A357" s="15">
        <v>229177</v>
      </c>
      <c r="B357" s="15" t="s">
        <v>149</v>
      </c>
      <c r="C357" s="16">
        <v>44256</v>
      </c>
      <c r="D357" s="15" t="s">
        <v>28</v>
      </c>
      <c r="E357" s="1" t="s">
        <v>29</v>
      </c>
      <c r="F357" s="15" t="s">
        <v>30</v>
      </c>
      <c r="G357" s="1" t="s">
        <v>28</v>
      </c>
      <c r="H357" s="17">
        <v>4999</v>
      </c>
      <c r="I357" s="18">
        <v>4.999E-2</v>
      </c>
      <c r="J357" s="1">
        <v>226543</v>
      </c>
      <c r="K357" s="1" t="s">
        <v>149</v>
      </c>
      <c r="L357" s="19">
        <v>176639.33333333334</v>
      </c>
      <c r="M357" s="1" t="s">
        <v>67</v>
      </c>
      <c r="N357" s="1" t="s">
        <v>29</v>
      </c>
      <c r="O357" s="1" t="s">
        <v>32</v>
      </c>
      <c r="P357" s="20">
        <v>226543</v>
      </c>
      <c r="Q357" s="1" t="s">
        <v>33</v>
      </c>
      <c r="R357" s="1" t="s">
        <v>16</v>
      </c>
      <c r="S357" s="1" t="s">
        <v>34</v>
      </c>
      <c r="T357" s="18">
        <f>IFERROR(VLOOKUP(A357,'[1]For Report Q-2 '!$A$2:$T$3476,20,0),"-")</f>
        <v>4.999E-2</v>
      </c>
      <c r="U357" s="55">
        <f>IFERROR(VLOOKUP(A357,'[1]For Report Q-2 '!$A$2:$U$3476,21,0),"-")</f>
        <v>0</v>
      </c>
      <c r="V357" s="2" t="str">
        <f>IFERROR(VLOOKUP(A357,'[1]For Report Q-2 '!$A$2:$V$3476,22,0),"-")</f>
        <v>-</v>
      </c>
      <c r="W357" s="1">
        <f>IFERROR(VLOOKUP(A357,'[1]For Report Q-2 '!$A$2:$W$3476,23,0),"-")</f>
        <v>0</v>
      </c>
      <c r="X357" s="1"/>
      <c r="Y357" s="1"/>
      <c r="Z357" s="2" t="str">
        <f>IFERROR(VLOOKUP(A357,'[1]For Report Q-2 '!$A$2:$Z$3476,26,0),"-")</f>
        <v>-</v>
      </c>
      <c r="AA357" s="1" t="str">
        <f>IFERROR(VLOOKUP(A357,'[1]For Report Q-2 '!$A$2:$AH$3476,27,0),"-")</f>
        <v>-</v>
      </c>
      <c r="AB357" s="1" t="str">
        <f>IFERROR(VLOOKUP(A357,'[1]For Report Q-2 '!$A$2:$AH$3476,28,0),"-")</f>
        <v>-</v>
      </c>
      <c r="AC357" s="2" t="str">
        <f>IFERROR(VLOOKUP(A357,'[1]For Report Q-2 '!$A$2:$AH$3476,29,0),"-")</f>
        <v>-</v>
      </c>
      <c r="AD357" s="2" t="str">
        <f>IFERROR(VLOOKUP(A357,'[1]For Report Q-2 '!$A$2:$AH$3476,30,0),"-")</f>
        <v>-</v>
      </c>
      <c r="AE357" s="1" t="str">
        <f>IFERROR(VLOOKUP(A357,'[1]For Report Q-2 '!$A$2:$AH$3476,31,0),"-")</f>
        <v>-</v>
      </c>
      <c r="AF357" s="1" t="str">
        <f>IFERROR(VLOOKUP(A357,'[1]For Report Q-2 '!$A$2:$AH$3476,32,0),"-")</f>
        <v>-</v>
      </c>
      <c r="AG357" s="2" t="str">
        <f>IFERROR(VLOOKUP(A357,'[1]For Report Q-2 '!$A$2:$AH$3476,33,0),"-")</f>
        <v>-</v>
      </c>
      <c r="AH357" s="1" t="str">
        <f t="shared" si="5"/>
        <v>--</v>
      </c>
      <c r="AI357" t="e">
        <v>#N/A</v>
      </c>
      <c r="AJ357" t="e">
        <v>#N/A</v>
      </c>
      <c r="AK357" t="e">
        <v>#N/A</v>
      </c>
    </row>
    <row r="358" spans="1:37" x14ac:dyDescent="0.25">
      <c r="A358" s="15">
        <v>229668</v>
      </c>
      <c r="B358" s="15" t="s">
        <v>149</v>
      </c>
      <c r="C358" s="16">
        <v>44292</v>
      </c>
      <c r="D358" s="15" t="s">
        <v>28</v>
      </c>
      <c r="E358" s="1" t="s">
        <v>29</v>
      </c>
      <c r="F358" s="15" t="s">
        <v>30</v>
      </c>
      <c r="G358" s="1" t="s">
        <v>28</v>
      </c>
      <c r="H358" s="17">
        <v>6665.333333333333</v>
      </c>
      <c r="I358" s="18">
        <v>6.6653333333333328E-2</v>
      </c>
      <c r="J358" s="1">
        <v>226543</v>
      </c>
      <c r="K358" s="1" t="s">
        <v>149</v>
      </c>
      <c r="L358" s="19">
        <v>176639.33333333334</v>
      </c>
      <c r="M358" s="1" t="s">
        <v>67</v>
      </c>
      <c r="N358" s="1" t="s">
        <v>29</v>
      </c>
      <c r="O358" s="1" t="s">
        <v>32</v>
      </c>
      <c r="P358" s="20">
        <v>226543</v>
      </c>
      <c r="Q358" s="1" t="s">
        <v>33</v>
      </c>
      <c r="R358" s="1" t="s">
        <v>16</v>
      </c>
      <c r="S358" s="1" t="s">
        <v>34</v>
      </c>
      <c r="T358" s="18">
        <f>IFERROR(VLOOKUP(A358,'[1]For Report Q-2 '!$A$2:$T$3476,20,0),"-")</f>
        <v>6.6653333333333328E-2</v>
      </c>
      <c r="U358" s="55">
        <f>IFERROR(VLOOKUP(A358,'[1]For Report Q-2 '!$A$2:$U$3476,21,0),"-")</f>
        <v>0</v>
      </c>
      <c r="V358" s="2" t="str">
        <f>IFERROR(VLOOKUP(A358,'[1]For Report Q-2 '!$A$2:$V$3476,22,0),"-")</f>
        <v>-</v>
      </c>
      <c r="W358" s="1">
        <f>IFERROR(VLOOKUP(A358,'[1]For Report Q-2 '!$A$2:$W$3476,23,0),"-")</f>
        <v>0</v>
      </c>
      <c r="X358" s="1"/>
      <c r="Y358" s="1"/>
      <c r="Z358" s="2" t="str">
        <f>IFERROR(VLOOKUP(A358,'[1]For Report Q-2 '!$A$2:$Z$3476,26,0),"-")</f>
        <v>-</v>
      </c>
      <c r="AA358" s="1" t="str">
        <f>IFERROR(VLOOKUP(A358,'[1]For Report Q-2 '!$A$2:$AH$3476,27,0),"-")</f>
        <v>-</v>
      </c>
      <c r="AB358" s="1" t="str">
        <f>IFERROR(VLOOKUP(A358,'[1]For Report Q-2 '!$A$2:$AH$3476,28,0),"-")</f>
        <v>-</v>
      </c>
      <c r="AC358" s="2" t="str">
        <f>IFERROR(VLOOKUP(A358,'[1]For Report Q-2 '!$A$2:$AH$3476,29,0),"-")</f>
        <v>-</v>
      </c>
      <c r="AD358" s="2" t="str">
        <f>IFERROR(VLOOKUP(A358,'[1]For Report Q-2 '!$A$2:$AH$3476,30,0),"-")</f>
        <v>-</v>
      </c>
      <c r="AE358" s="1" t="str">
        <f>IFERROR(VLOOKUP(A358,'[1]For Report Q-2 '!$A$2:$AH$3476,31,0),"-")</f>
        <v>-</v>
      </c>
      <c r="AF358" s="1" t="str">
        <f>IFERROR(VLOOKUP(A358,'[1]For Report Q-2 '!$A$2:$AH$3476,32,0),"-")</f>
        <v>-</v>
      </c>
      <c r="AG358" s="2" t="str">
        <f>IFERROR(VLOOKUP(A358,'[1]For Report Q-2 '!$A$2:$AH$3476,33,0),"-")</f>
        <v>-</v>
      </c>
      <c r="AH358" s="1" t="str">
        <f t="shared" si="5"/>
        <v>--</v>
      </c>
      <c r="AI358" t="e">
        <v>#N/A</v>
      </c>
      <c r="AJ358" t="e">
        <v>#N/A</v>
      </c>
      <c r="AK358" t="e">
        <v>#N/A</v>
      </c>
    </row>
    <row r="359" spans="1:37" x14ac:dyDescent="0.25">
      <c r="A359" s="15">
        <v>229853</v>
      </c>
      <c r="B359" s="15" t="s">
        <v>149</v>
      </c>
      <c r="C359" s="16">
        <v>44333</v>
      </c>
      <c r="D359" s="15" t="s">
        <v>28</v>
      </c>
      <c r="E359" s="1" t="s">
        <v>29</v>
      </c>
      <c r="F359" s="15" t="s">
        <v>30</v>
      </c>
      <c r="G359" s="1" t="s">
        <v>28</v>
      </c>
      <c r="H359" s="17">
        <v>8999</v>
      </c>
      <c r="I359" s="18">
        <v>8.9990000000000001E-2</v>
      </c>
      <c r="J359" s="1">
        <v>226543</v>
      </c>
      <c r="K359" s="1" t="s">
        <v>149</v>
      </c>
      <c r="L359" s="19">
        <v>176639.33333333334</v>
      </c>
      <c r="M359" s="1" t="s">
        <v>67</v>
      </c>
      <c r="N359" s="1" t="s">
        <v>29</v>
      </c>
      <c r="O359" s="1" t="s">
        <v>32</v>
      </c>
      <c r="P359" s="20">
        <v>226543</v>
      </c>
      <c r="Q359" s="1" t="s">
        <v>33</v>
      </c>
      <c r="R359" s="1" t="s">
        <v>16</v>
      </c>
      <c r="S359" s="1" t="s">
        <v>34</v>
      </c>
      <c r="T359" s="18">
        <f>IFERROR(VLOOKUP(A359,'[1]For Report Q-2 '!$A$2:$T$3476,20,0),"-")</f>
        <v>8.9990000000000001E-2</v>
      </c>
      <c r="U359" s="55">
        <f>IFERROR(VLOOKUP(A359,'[1]For Report Q-2 '!$A$2:$U$3476,21,0),"-")</f>
        <v>0</v>
      </c>
      <c r="V359" s="2" t="str">
        <f>IFERROR(VLOOKUP(A359,'[1]For Report Q-2 '!$A$2:$V$3476,22,0),"-")</f>
        <v>-</v>
      </c>
      <c r="W359" s="1">
        <f>IFERROR(VLOOKUP(A359,'[1]For Report Q-2 '!$A$2:$W$3476,23,0),"-")</f>
        <v>0</v>
      </c>
      <c r="X359" s="1"/>
      <c r="Y359" s="1"/>
      <c r="Z359" s="2" t="str">
        <f>IFERROR(VLOOKUP(A359,'[1]For Report Q-2 '!$A$2:$Z$3476,26,0),"-")</f>
        <v>-</v>
      </c>
      <c r="AA359" s="1" t="str">
        <f>IFERROR(VLOOKUP(A359,'[1]For Report Q-2 '!$A$2:$AH$3476,27,0),"-")</f>
        <v>-</v>
      </c>
      <c r="AB359" s="1" t="str">
        <f>IFERROR(VLOOKUP(A359,'[1]For Report Q-2 '!$A$2:$AH$3476,28,0),"-")</f>
        <v>-</v>
      </c>
      <c r="AC359" s="2" t="str">
        <f>IFERROR(VLOOKUP(A359,'[1]For Report Q-2 '!$A$2:$AH$3476,29,0),"-")</f>
        <v>-</v>
      </c>
      <c r="AD359" s="2" t="str">
        <f>IFERROR(VLOOKUP(A359,'[1]For Report Q-2 '!$A$2:$AH$3476,30,0),"-")</f>
        <v>-</v>
      </c>
      <c r="AE359" s="1" t="str">
        <f>IFERROR(VLOOKUP(A359,'[1]For Report Q-2 '!$A$2:$AH$3476,31,0),"-")</f>
        <v>-</v>
      </c>
      <c r="AF359" s="1" t="str">
        <f>IFERROR(VLOOKUP(A359,'[1]For Report Q-2 '!$A$2:$AH$3476,32,0),"-")</f>
        <v>-</v>
      </c>
      <c r="AG359" s="2" t="str">
        <f>IFERROR(VLOOKUP(A359,'[1]For Report Q-2 '!$A$2:$AH$3476,33,0),"-")</f>
        <v>-</v>
      </c>
      <c r="AH359" s="1" t="str">
        <f t="shared" si="5"/>
        <v>--</v>
      </c>
      <c r="AI359" t="e">
        <v>#N/A</v>
      </c>
      <c r="AJ359" t="e">
        <v>#N/A</v>
      </c>
      <c r="AK359" t="e">
        <v>#N/A</v>
      </c>
    </row>
    <row r="360" spans="1:37" x14ac:dyDescent="0.25">
      <c r="A360" s="15">
        <v>2316830</v>
      </c>
      <c r="B360" s="15" t="s">
        <v>149</v>
      </c>
      <c r="C360" s="16">
        <v>44443</v>
      </c>
      <c r="D360" s="15" t="s">
        <v>28</v>
      </c>
      <c r="E360" s="1" t="s">
        <v>29</v>
      </c>
      <c r="F360" s="15" t="s">
        <v>30</v>
      </c>
      <c r="G360" s="1" t="s">
        <v>28</v>
      </c>
      <c r="H360" s="17">
        <v>8999</v>
      </c>
      <c r="I360" s="18">
        <v>8.9990000000000001E-2</v>
      </c>
      <c r="J360" s="1">
        <v>226543</v>
      </c>
      <c r="K360" s="1" t="s">
        <v>149</v>
      </c>
      <c r="L360" s="19">
        <v>176639.33333333334</v>
      </c>
      <c r="M360" s="1" t="s">
        <v>67</v>
      </c>
      <c r="N360" s="1" t="s">
        <v>29</v>
      </c>
      <c r="O360" s="1" t="s">
        <v>38</v>
      </c>
      <c r="P360" s="20">
        <v>226543</v>
      </c>
      <c r="Q360" s="1" t="s">
        <v>33</v>
      </c>
      <c r="R360" s="1" t="s">
        <v>16</v>
      </c>
      <c r="S360" s="1" t="s">
        <v>34</v>
      </c>
      <c r="T360" s="18">
        <f>IFERROR(VLOOKUP(A360,'[1]For Report Q-2 '!$A$2:$T$3476,20,0),"-")</f>
        <v>8.9990000000000001E-2</v>
      </c>
      <c r="U360" s="55">
        <f>IFERROR(VLOOKUP(A360,'[1]For Report Q-2 '!$A$2:$U$3476,21,0),"-")</f>
        <v>0</v>
      </c>
      <c r="V360" s="2" t="str">
        <f>IFERROR(VLOOKUP(A360,'[1]For Report Q-2 '!$A$2:$V$3476,22,0),"-")</f>
        <v>-</v>
      </c>
      <c r="W360" s="1">
        <f>IFERROR(VLOOKUP(A360,'[1]For Report Q-2 '!$A$2:$W$3476,23,0),"-")</f>
        <v>0</v>
      </c>
      <c r="X360" s="1"/>
      <c r="Y360" s="1"/>
      <c r="Z360" s="2" t="str">
        <f>IFERROR(VLOOKUP(A360,'[1]For Report Q-2 '!$A$2:$Z$3476,26,0),"-")</f>
        <v>-</v>
      </c>
      <c r="AA360" s="1" t="str">
        <f>IFERROR(VLOOKUP(A360,'[1]For Report Q-2 '!$A$2:$AH$3476,27,0),"-")</f>
        <v>-</v>
      </c>
      <c r="AB360" s="1" t="str">
        <f>IFERROR(VLOOKUP(A360,'[1]For Report Q-2 '!$A$2:$AH$3476,28,0),"-")</f>
        <v>-</v>
      </c>
      <c r="AC360" s="2" t="str">
        <f>IFERROR(VLOOKUP(A360,'[1]For Report Q-2 '!$A$2:$AH$3476,29,0),"-")</f>
        <v>-</v>
      </c>
      <c r="AD360" s="2" t="str">
        <f>IFERROR(VLOOKUP(A360,'[1]For Report Q-2 '!$A$2:$AH$3476,30,0),"-")</f>
        <v>-</v>
      </c>
      <c r="AE360" s="1" t="str">
        <f>IFERROR(VLOOKUP(A360,'[1]For Report Q-2 '!$A$2:$AH$3476,31,0),"-")</f>
        <v>-</v>
      </c>
      <c r="AF360" s="1" t="str">
        <f>IFERROR(VLOOKUP(A360,'[1]For Report Q-2 '!$A$2:$AH$3476,32,0),"-")</f>
        <v>-</v>
      </c>
      <c r="AG360" s="2" t="str">
        <f>IFERROR(VLOOKUP(A360,'[1]For Report Q-2 '!$A$2:$AH$3476,33,0),"-")</f>
        <v>-</v>
      </c>
      <c r="AH360" s="1" t="str">
        <f t="shared" si="5"/>
        <v>--</v>
      </c>
      <c r="AI360" t="e">
        <v>#N/A</v>
      </c>
      <c r="AJ360" t="e">
        <v>#N/A</v>
      </c>
      <c r="AK360" t="e">
        <v>#N/A</v>
      </c>
    </row>
    <row r="361" spans="1:37" x14ac:dyDescent="0.25">
      <c r="A361" s="15">
        <v>2317293</v>
      </c>
      <c r="B361" s="15" t="s">
        <v>149</v>
      </c>
      <c r="C361" s="16">
        <v>44464</v>
      </c>
      <c r="D361" s="15" t="s">
        <v>28</v>
      </c>
      <c r="E361" s="1" t="s">
        <v>29</v>
      </c>
      <c r="F361" s="15" t="s">
        <v>30</v>
      </c>
      <c r="G361" s="1" t="s">
        <v>28</v>
      </c>
      <c r="H361" s="17">
        <v>4999</v>
      </c>
      <c r="I361" s="18">
        <v>4.999E-2</v>
      </c>
      <c r="J361" s="1">
        <v>226543</v>
      </c>
      <c r="K361" s="1" t="s">
        <v>149</v>
      </c>
      <c r="L361" s="19">
        <v>176639.33333333334</v>
      </c>
      <c r="M361" s="1" t="s">
        <v>67</v>
      </c>
      <c r="N361" s="1" t="s">
        <v>29</v>
      </c>
      <c r="O361" s="1" t="s">
        <v>32</v>
      </c>
      <c r="P361" s="20">
        <v>226543</v>
      </c>
      <c r="Q361" s="1" t="s">
        <v>33</v>
      </c>
      <c r="R361" s="1" t="s">
        <v>16</v>
      </c>
      <c r="S361" s="1" t="s">
        <v>34</v>
      </c>
      <c r="T361" s="18">
        <f>IFERROR(VLOOKUP(A361,'[1]For Report Q-2 '!$A$2:$T$3476,20,0),"-")</f>
        <v>4.999E-2</v>
      </c>
      <c r="U361" s="55">
        <f>IFERROR(VLOOKUP(A361,'[1]For Report Q-2 '!$A$2:$U$3476,21,0),"-")</f>
        <v>0</v>
      </c>
      <c r="V361" s="2" t="str">
        <f>IFERROR(VLOOKUP(A361,'[1]For Report Q-2 '!$A$2:$V$3476,22,0),"-")</f>
        <v>-</v>
      </c>
      <c r="W361" s="1">
        <f>IFERROR(VLOOKUP(A361,'[1]For Report Q-2 '!$A$2:$W$3476,23,0),"-")</f>
        <v>0</v>
      </c>
      <c r="X361" s="1"/>
      <c r="Y361" s="1"/>
      <c r="Z361" s="2" t="str">
        <f>IFERROR(VLOOKUP(A361,'[1]For Report Q-2 '!$A$2:$Z$3476,26,0),"-")</f>
        <v>-</v>
      </c>
      <c r="AA361" s="1" t="str">
        <f>IFERROR(VLOOKUP(A361,'[1]For Report Q-2 '!$A$2:$AH$3476,27,0),"-")</f>
        <v>-</v>
      </c>
      <c r="AB361" s="1" t="str">
        <f>IFERROR(VLOOKUP(A361,'[1]For Report Q-2 '!$A$2:$AH$3476,28,0),"-")</f>
        <v>-</v>
      </c>
      <c r="AC361" s="2" t="str">
        <f>IFERROR(VLOOKUP(A361,'[1]For Report Q-2 '!$A$2:$AH$3476,29,0),"-")</f>
        <v>-</v>
      </c>
      <c r="AD361" s="2" t="str">
        <f>IFERROR(VLOOKUP(A361,'[1]For Report Q-2 '!$A$2:$AH$3476,30,0),"-")</f>
        <v>-</v>
      </c>
      <c r="AE361" s="1" t="str">
        <f>IFERROR(VLOOKUP(A361,'[1]For Report Q-2 '!$A$2:$AH$3476,31,0),"-")</f>
        <v>-</v>
      </c>
      <c r="AF361" s="1" t="str">
        <f>IFERROR(VLOOKUP(A361,'[1]For Report Q-2 '!$A$2:$AH$3476,32,0),"-")</f>
        <v>-</v>
      </c>
      <c r="AG361" s="2" t="str">
        <f>IFERROR(VLOOKUP(A361,'[1]For Report Q-2 '!$A$2:$AH$3476,33,0),"-")</f>
        <v>-</v>
      </c>
      <c r="AH361" s="1" t="str">
        <f t="shared" si="5"/>
        <v>--</v>
      </c>
      <c r="AI361" t="e">
        <v>#N/A</v>
      </c>
      <c r="AJ361" t="e">
        <v>#N/A</v>
      </c>
      <c r="AK361" t="e">
        <v>#N/A</v>
      </c>
    </row>
    <row r="362" spans="1:37" x14ac:dyDescent="0.25">
      <c r="A362" s="15">
        <v>2320294</v>
      </c>
      <c r="B362" s="15" t="s">
        <v>149</v>
      </c>
      <c r="C362" s="16">
        <v>44557</v>
      </c>
      <c r="D362" s="15" t="s">
        <v>28</v>
      </c>
      <c r="E362" s="1" t="s">
        <v>29</v>
      </c>
      <c r="F362" s="15" t="s">
        <v>30</v>
      </c>
      <c r="G362" s="1" t="s">
        <v>28</v>
      </c>
      <c r="H362" s="17">
        <v>4999</v>
      </c>
      <c r="I362" s="18">
        <v>4.999E-2</v>
      </c>
      <c r="J362" s="1">
        <v>226543</v>
      </c>
      <c r="K362" s="1" t="s">
        <v>149</v>
      </c>
      <c r="L362" s="19">
        <v>176639.33333333334</v>
      </c>
      <c r="M362" s="1" t="s">
        <v>67</v>
      </c>
      <c r="N362" s="1" t="s">
        <v>29</v>
      </c>
      <c r="O362" s="1" t="s">
        <v>32</v>
      </c>
      <c r="P362" s="20">
        <v>226543</v>
      </c>
      <c r="Q362" s="1" t="s">
        <v>33</v>
      </c>
      <c r="R362" s="1" t="s">
        <v>16</v>
      </c>
      <c r="S362" s="1" t="s">
        <v>34</v>
      </c>
      <c r="T362" s="18">
        <f>IFERROR(VLOOKUP(A362,'[1]For Report Q-2 '!$A$2:$T$3476,20,0),"-")</f>
        <v>4.999E-2</v>
      </c>
      <c r="U362" s="55">
        <f>IFERROR(VLOOKUP(A362,'[1]For Report Q-2 '!$A$2:$U$3476,21,0),"-")</f>
        <v>0</v>
      </c>
      <c r="V362" s="2" t="str">
        <f>IFERROR(VLOOKUP(A362,'[1]For Report Q-2 '!$A$2:$V$3476,22,0),"-")</f>
        <v>-</v>
      </c>
      <c r="W362" s="1">
        <f>IFERROR(VLOOKUP(A362,'[1]For Report Q-2 '!$A$2:$W$3476,23,0),"-")</f>
        <v>0</v>
      </c>
      <c r="X362" s="1"/>
      <c r="Y362" s="1"/>
      <c r="Z362" s="2" t="str">
        <f>IFERROR(VLOOKUP(A362,'[1]For Report Q-2 '!$A$2:$Z$3476,26,0),"-")</f>
        <v>-</v>
      </c>
      <c r="AA362" s="1" t="str">
        <f>IFERROR(VLOOKUP(A362,'[1]For Report Q-2 '!$A$2:$AH$3476,27,0),"-")</f>
        <v>-</v>
      </c>
      <c r="AB362" s="1" t="str">
        <f>IFERROR(VLOOKUP(A362,'[1]For Report Q-2 '!$A$2:$AH$3476,28,0),"-")</f>
        <v>-</v>
      </c>
      <c r="AC362" s="2" t="str">
        <f>IFERROR(VLOOKUP(A362,'[1]For Report Q-2 '!$A$2:$AH$3476,29,0),"-")</f>
        <v>-</v>
      </c>
      <c r="AD362" s="2" t="str">
        <f>IFERROR(VLOOKUP(A362,'[1]For Report Q-2 '!$A$2:$AH$3476,30,0),"-")</f>
        <v>-</v>
      </c>
      <c r="AE362" s="1" t="str">
        <f>IFERROR(VLOOKUP(A362,'[1]For Report Q-2 '!$A$2:$AH$3476,31,0),"-")</f>
        <v>-</v>
      </c>
      <c r="AF362" s="1" t="str">
        <f>IFERROR(VLOOKUP(A362,'[1]For Report Q-2 '!$A$2:$AH$3476,32,0),"-")</f>
        <v>-</v>
      </c>
      <c r="AG362" s="2" t="str">
        <f>IFERROR(VLOOKUP(A362,'[1]For Report Q-2 '!$A$2:$AH$3476,33,0),"-")</f>
        <v>-</v>
      </c>
      <c r="AH362" s="1" t="str">
        <f t="shared" si="5"/>
        <v>--</v>
      </c>
      <c r="AI362" t="e">
        <v>#N/A</v>
      </c>
      <c r="AJ362" t="e">
        <v>#N/A</v>
      </c>
      <c r="AK362" t="e">
        <v>#N/A</v>
      </c>
    </row>
    <row r="363" spans="1:37" x14ac:dyDescent="0.25">
      <c r="A363" s="15">
        <v>2322781</v>
      </c>
      <c r="B363" s="15" t="s">
        <v>150</v>
      </c>
      <c r="C363" s="16">
        <v>44633</v>
      </c>
      <c r="D363" s="15" t="s">
        <v>28</v>
      </c>
      <c r="E363" s="1" t="s">
        <v>29</v>
      </c>
      <c r="F363" s="15" t="s">
        <v>30</v>
      </c>
      <c r="G363" s="1" t="s">
        <v>28</v>
      </c>
      <c r="H363" s="17">
        <v>4999</v>
      </c>
      <c r="I363" s="18">
        <v>4.999E-2</v>
      </c>
      <c r="J363" s="1">
        <v>226543</v>
      </c>
      <c r="K363" s="1" t="s">
        <v>149</v>
      </c>
      <c r="L363" s="19">
        <v>176639.33333333334</v>
      </c>
      <c r="M363" s="1" t="s">
        <v>67</v>
      </c>
      <c r="N363" s="1" t="s">
        <v>29</v>
      </c>
      <c r="O363" s="1" t="s">
        <v>38</v>
      </c>
      <c r="P363" s="20">
        <v>226543</v>
      </c>
      <c r="Q363" s="1" t="s">
        <v>33</v>
      </c>
      <c r="R363" s="1" t="s">
        <v>16</v>
      </c>
      <c r="S363" s="1" t="s">
        <v>34</v>
      </c>
      <c r="T363" s="18">
        <f>IFERROR(VLOOKUP(A363,'[1]For Report Q-2 '!$A$2:$T$3476,20,0),"-")</f>
        <v>4.999E-2</v>
      </c>
      <c r="U363" s="55">
        <f>IFERROR(VLOOKUP(A363,'[1]For Report Q-2 '!$A$2:$U$3476,21,0),"-")</f>
        <v>0</v>
      </c>
      <c r="V363" s="2" t="str">
        <f>IFERROR(VLOOKUP(A363,'[1]For Report Q-2 '!$A$2:$V$3476,22,0),"-")</f>
        <v>-</v>
      </c>
      <c r="W363" s="1">
        <f>IFERROR(VLOOKUP(A363,'[1]For Report Q-2 '!$A$2:$W$3476,23,0),"-")</f>
        <v>0</v>
      </c>
      <c r="X363" s="1"/>
      <c r="Y363" s="1"/>
      <c r="Z363" s="2" t="str">
        <f>IFERROR(VLOOKUP(A363,'[1]For Report Q-2 '!$A$2:$Z$3476,26,0),"-")</f>
        <v>-</v>
      </c>
      <c r="AA363" s="1" t="str">
        <f>IFERROR(VLOOKUP(A363,'[1]For Report Q-2 '!$A$2:$AH$3476,27,0),"-")</f>
        <v>-</v>
      </c>
      <c r="AB363" s="1" t="str">
        <f>IFERROR(VLOOKUP(A363,'[1]For Report Q-2 '!$A$2:$AH$3476,28,0),"-")</f>
        <v>-</v>
      </c>
      <c r="AC363" s="2" t="str">
        <f>IFERROR(VLOOKUP(A363,'[1]For Report Q-2 '!$A$2:$AH$3476,29,0),"-")</f>
        <v>-</v>
      </c>
      <c r="AD363" s="2" t="str">
        <f>IFERROR(VLOOKUP(A363,'[1]For Report Q-2 '!$A$2:$AH$3476,30,0),"-")</f>
        <v>-</v>
      </c>
      <c r="AE363" s="1" t="str">
        <f>IFERROR(VLOOKUP(A363,'[1]For Report Q-2 '!$A$2:$AH$3476,31,0),"-")</f>
        <v>-</v>
      </c>
      <c r="AF363" s="1" t="str">
        <f>IFERROR(VLOOKUP(A363,'[1]For Report Q-2 '!$A$2:$AH$3476,32,0),"-")</f>
        <v>-</v>
      </c>
      <c r="AG363" s="2" t="str">
        <f>IFERROR(VLOOKUP(A363,'[1]For Report Q-2 '!$A$2:$AH$3476,33,0),"-")</f>
        <v>-</v>
      </c>
      <c r="AH363" s="1" t="str">
        <f t="shared" si="5"/>
        <v>--</v>
      </c>
      <c r="AI363" t="e">
        <v>#N/A</v>
      </c>
      <c r="AJ363" t="e">
        <v>#N/A</v>
      </c>
      <c r="AK363" t="e">
        <v>#N/A</v>
      </c>
    </row>
    <row r="364" spans="1:37" x14ac:dyDescent="0.25">
      <c r="A364" s="15">
        <v>2323070</v>
      </c>
      <c r="B364" s="15" t="s">
        <v>149</v>
      </c>
      <c r="C364" s="16">
        <v>44647</v>
      </c>
      <c r="D364" s="15" t="s">
        <v>28</v>
      </c>
      <c r="E364" s="1" t="s">
        <v>29</v>
      </c>
      <c r="F364" s="15" t="s">
        <v>30</v>
      </c>
      <c r="G364" s="1" t="s">
        <v>28</v>
      </c>
      <c r="H364" s="17">
        <v>4999</v>
      </c>
      <c r="I364" s="18">
        <v>4.999E-2</v>
      </c>
      <c r="J364" s="1">
        <v>226543</v>
      </c>
      <c r="K364" s="1" t="s">
        <v>149</v>
      </c>
      <c r="L364" s="19">
        <v>176639.33333333334</v>
      </c>
      <c r="M364" s="1" t="s">
        <v>67</v>
      </c>
      <c r="N364" s="1" t="s">
        <v>29</v>
      </c>
      <c r="O364" s="1" t="s">
        <v>32</v>
      </c>
      <c r="P364" s="20">
        <v>226543</v>
      </c>
      <c r="Q364" s="1" t="s">
        <v>33</v>
      </c>
      <c r="R364" s="1" t="s">
        <v>16</v>
      </c>
      <c r="S364" s="1" t="s">
        <v>34</v>
      </c>
      <c r="T364" s="18">
        <f>IFERROR(VLOOKUP(A364,'[1]For Report Q-2 '!$A$2:$T$3476,20,0),"-")</f>
        <v>4.999E-2</v>
      </c>
      <c r="U364" s="55">
        <f>IFERROR(VLOOKUP(A364,'[1]For Report Q-2 '!$A$2:$U$3476,21,0),"-")</f>
        <v>0</v>
      </c>
      <c r="V364" s="2" t="str">
        <f>IFERROR(VLOOKUP(A364,'[1]For Report Q-2 '!$A$2:$V$3476,22,0),"-")</f>
        <v>-</v>
      </c>
      <c r="W364" s="1">
        <f>IFERROR(VLOOKUP(A364,'[1]For Report Q-2 '!$A$2:$W$3476,23,0),"-")</f>
        <v>0</v>
      </c>
      <c r="X364" s="1"/>
      <c r="Y364" s="1"/>
      <c r="Z364" s="2" t="str">
        <f>IFERROR(VLOOKUP(A364,'[1]For Report Q-2 '!$A$2:$Z$3476,26,0),"-")</f>
        <v>-</v>
      </c>
      <c r="AA364" s="1" t="str">
        <f>IFERROR(VLOOKUP(A364,'[1]For Report Q-2 '!$A$2:$AH$3476,27,0),"-")</f>
        <v>-</v>
      </c>
      <c r="AB364" s="1" t="str">
        <f>IFERROR(VLOOKUP(A364,'[1]For Report Q-2 '!$A$2:$AH$3476,28,0),"-")</f>
        <v>-</v>
      </c>
      <c r="AC364" s="2" t="str">
        <f>IFERROR(VLOOKUP(A364,'[1]For Report Q-2 '!$A$2:$AH$3476,29,0),"-")</f>
        <v>-</v>
      </c>
      <c r="AD364" s="2" t="str">
        <f>IFERROR(VLOOKUP(A364,'[1]For Report Q-2 '!$A$2:$AH$3476,30,0),"-")</f>
        <v>-</v>
      </c>
      <c r="AE364" s="1" t="str">
        <f>IFERROR(VLOOKUP(A364,'[1]For Report Q-2 '!$A$2:$AH$3476,31,0),"-")</f>
        <v>-</v>
      </c>
      <c r="AF364" s="1" t="str">
        <f>IFERROR(VLOOKUP(A364,'[1]For Report Q-2 '!$A$2:$AH$3476,32,0),"-")</f>
        <v>-</v>
      </c>
      <c r="AG364" s="2" t="str">
        <f>IFERROR(VLOOKUP(A364,'[1]For Report Q-2 '!$A$2:$AH$3476,33,0),"-")</f>
        <v>-</v>
      </c>
      <c r="AH364" s="1" t="str">
        <f t="shared" si="5"/>
        <v>--</v>
      </c>
      <c r="AI364" t="e">
        <v>#N/A</v>
      </c>
      <c r="AJ364" t="e">
        <v>#N/A</v>
      </c>
      <c r="AK364" t="e">
        <v>#N/A</v>
      </c>
    </row>
    <row r="365" spans="1:37" x14ac:dyDescent="0.25">
      <c r="A365" s="15">
        <v>2323181</v>
      </c>
      <c r="B365" s="15" t="s">
        <v>149</v>
      </c>
      <c r="C365" s="16">
        <v>44646</v>
      </c>
      <c r="D365" s="15" t="s">
        <v>28</v>
      </c>
      <c r="E365" s="1" t="s">
        <v>29</v>
      </c>
      <c r="F365" s="15" t="s">
        <v>30</v>
      </c>
      <c r="G365" s="1" t="s">
        <v>28</v>
      </c>
      <c r="H365" s="17">
        <v>8999</v>
      </c>
      <c r="I365" s="18">
        <v>8.9990000000000001E-2</v>
      </c>
      <c r="J365" s="1">
        <v>226543</v>
      </c>
      <c r="K365" s="1" t="s">
        <v>149</v>
      </c>
      <c r="L365" s="19">
        <v>176639.33333333334</v>
      </c>
      <c r="M365" s="1" t="s">
        <v>67</v>
      </c>
      <c r="N365" s="1" t="s">
        <v>29</v>
      </c>
      <c r="O365" s="1" t="s">
        <v>32</v>
      </c>
      <c r="P365" s="20">
        <v>226543</v>
      </c>
      <c r="Q365" s="1" t="s">
        <v>33</v>
      </c>
      <c r="R365" s="1" t="s">
        <v>16</v>
      </c>
      <c r="S365" s="1" t="s">
        <v>34</v>
      </c>
      <c r="T365" s="18">
        <f>IFERROR(VLOOKUP(A365,'[1]For Report Q-2 '!$A$2:$T$3476,20,0),"-")</f>
        <v>8.9990000000000001E-2</v>
      </c>
      <c r="U365" s="55">
        <f>IFERROR(VLOOKUP(A365,'[1]For Report Q-2 '!$A$2:$U$3476,21,0),"-")</f>
        <v>0</v>
      </c>
      <c r="V365" s="2" t="str">
        <f>IFERROR(VLOOKUP(A365,'[1]For Report Q-2 '!$A$2:$V$3476,22,0),"-")</f>
        <v>-</v>
      </c>
      <c r="W365" s="1">
        <f>IFERROR(VLOOKUP(A365,'[1]For Report Q-2 '!$A$2:$W$3476,23,0),"-")</f>
        <v>0</v>
      </c>
      <c r="X365" s="1"/>
      <c r="Y365" s="1"/>
      <c r="Z365" s="2" t="str">
        <f>IFERROR(VLOOKUP(A365,'[1]For Report Q-2 '!$A$2:$Z$3476,26,0),"-")</f>
        <v>-</v>
      </c>
      <c r="AA365" s="1" t="str">
        <f>IFERROR(VLOOKUP(A365,'[1]For Report Q-2 '!$A$2:$AH$3476,27,0),"-")</f>
        <v>-</v>
      </c>
      <c r="AB365" s="1" t="str">
        <f>IFERROR(VLOOKUP(A365,'[1]For Report Q-2 '!$A$2:$AH$3476,28,0),"-")</f>
        <v>-</v>
      </c>
      <c r="AC365" s="2" t="str">
        <f>IFERROR(VLOOKUP(A365,'[1]For Report Q-2 '!$A$2:$AH$3476,29,0),"-")</f>
        <v>-</v>
      </c>
      <c r="AD365" s="2" t="str">
        <f>IFERROR(VLOOKUP(A365,'[1]For Report Q-2 '!$A$2:$AH$3476,30,0),"-")</f>
        <v>-</v>
      </c>
      <c r="AE365" s="1" t="str">
        <f>IFERROR(VLOOKUP(A365,'[1]For Report Q-2 '!$A$2:$AH$3476,31,0),"-")</f>
        <v>-</v>
      </c>
      <c r="AF365" s="1" t="str">
        <f>IFERROR(VLOOKUP(A365,'[1]For Report Q-2 '!$A$2:$AH$3476,32,0),"-")</f>
        <v>-</v>
      </c>
      <c r="AG365" s="2" t="str">
        <f>IFERROR(VLOOKUP(A365,'[1]For Report Q-2 '!$A$2:$AH$3476,33,0),"-")</f>
        <v>-</v>
      </c>
      <c r="AH365" s="1" t="str">
        <f t="shared" si="5"/>
        <v>--</v>
      </c>
      <c r="AI365" t="e">
        <v>#N/A</v>
      </c>
      <c r="AJ365" t="e">
        <v>#N/A</v>
      </c>
      <c r="AK365" t="e">
        <v>#N/A</v>
      </c>
    </row>
    <row r="366" spans="1:37" x14ac:dyDescent="0.25">
      <c r="A366" s="15">
        <v>2325775</v>
      </c>
      <c r="B366" s="15" t="s">
        <v>149</v>
      </c>
      <c r="C366" s="16">
        <v>44713</v>
      </c>
      <c r="D366" s="15" t="s">
        <v>28</v>
      </c>
      <c r="E366" s="1" t="s">
        <v>29</v>
      </c>
      <c r="F366" s="15" t="s">
        <v>30</v>
      </c>
      <c r="G366" s="1" t="s">
        <v>28</v>
      </c>
      <c r="H366" s="17">
        <v>4999</v>
      </c>
      <c r="I366" s="18">
        <v>4.999E-2</v>
      </c>
      <c r="J366" s="1">
        <v>226543</v>
      </c>
      <c r="K366" s="1" t="s">
        <v>149</v>
      </c>
      <c r="L366" s="19">
        <v>176639.33333333334</v>
      </c>
      <c r="M366" s="1" t="s">
        <v>67</v>
      </c>
      <c r="N366" s="1" t="s">
        <v>29</v>
      </c>
      <c r="O366" s="1" t="s">
        <v>38</v>
      </c>
      <c r="P366" s="20">
        <v>226543</v>
      </c>
      <c r="Q366" s="1" t="s">
        <v>33</v>
      </c>
      <c r="R366" s="1" t="s">
        <v>16</v>
      </c>
      <c r="S366" s="1" t="s">
        <v>34</v>
      </c>
      <c r="T366" s="18">
        <f>IFERROR(VLOOKUP(A366,'[1]For Report Q-2 '!$A$2:$T$3476,20,0),"-")</f>
        <v>4.999E-2</v>
      </c>
      <c r="U366" s="55">
        <f>IFERROR(VLOOKUP(A366,'[1]For Report Q-2 '!$A$2:$U$3476,21,0),"-")</f>
        <v>0</v>
      </c>
      <c r="V366" s="2" t="str">
        <f>IFERROR(VLOOKUP(A366,'[1]For Report Q-2 '!$A$2:$V$3476,22,0),"-")</f>
        <v>-</v>
      </c>
      <c r="W366" s="1">
        <f>IFERROR(VLOOKUP(A366,'[1]For Report Q-2 '!$A$2:$W$3476,23,0),"-")</f>
        <v>0</v>
      </c>
      <c r="X366" s="1"/>
      <c r="Y366" s="1"/>
      <c r="Z366" s="2" t="str">
        <f>IFERROR(VLOOKUP(A366,'[1]For Report Q-2 '!$A$2:$Z$3476,26,0),"-")</f>
        <v>-</v>
      </c>
      <c r="AA366" s="1" t="str">
        <f>IFERROR(VLOOKUP(A366,'[1]For Report Q-2 '!$A$2:$AH$3476,27,0),"-")</f>
        <v>-</v>
      </c>
      <c r="AB366" s="1" t="str">
        <f>IFERROR(VLOOKUP(A366,'[1]For Report Q-2 '!$A$2:$AH$3476,28,0),"-")</f>
        <v>-</v>
      </c>
      <c r="AC366" s="2" t="str">
        <f>IFERROR(VLOOKUP(A366,'[1]For Report Q-2 '!$A$2:$AH$3476,29,0),"-")</f>
        <v>-</v>
      </c>
      <c r="AD366" s="2" t="str">
        <f>IFERROR(VLOOKUP(A366,'[1]For Report Q-2 '!$A$2:$AH$3476,30,0),"-")</f>
        <v>-</v>
      </c>
      <c r="AE366" s="1" t="str">
        <f>IFERROR(VLOOKUP(A366,'[1]For Report Q-2 '!$A$2:$AH$3476,31,0),"-")</f>
        <v>-</v>
      </c>
      <c r="AF366" s="1" t="str">
        <f>IFERROR(VLOOKUP(A366,'[1]For Report Q-2 '!$A$2:$AH$3476,32,0),"-")</f>
        <v>-</v>
      </c>
      <c r="AG366" s="2" t="str">
        <f>IFERROR(VLOOKUP(A366,'[1]For Report Q-2 '!$A$2:$AH$3476,33,0),"-")</f>
        <v>-</v>
      </c>
      <c r="AH366" s="1" t="str">
        <f t="shared" si="5"/>
        <v>--</v>
      </c>
      <c r="AI366" t="e">
        <v>#N/A</v>
      </c>
      <c r="AJ366" t="e">
        <v>#N/A</v>
      </c>
      <c r="AK366" t="e">
        <v>#N/A</v>
      </c>
    </row>
    <row r="367" spans="1:37" x14ac:dyDescent="0.25">
      <c r="A367" s="15">
        <v>2326446</v>
      </c>
      <c r="B367" s="15" t="s">
        <v>149</v>
      </c>
      <c r="C367" s="16">
        <v>44723</v>
      </c>
      <c r="D367" s="15" t="s">
        <v>28</v>
      </c>
      <c r="E367" s="1" t="s">
        <v>29</v>
      </c>
      <c r="F367" s="15" t="s">
        <v>30</v>
      </c>
      <c r="G367" s="1" t="s">
        <v>28</v>
      </c>
      <c r="H367" s="17">
        <v>4999</v>
      </c>
      <c r="I367" s="18">
        <v>4.999E-2</v>
      </c>
      <c r="J367" s="1">
        <v>226543</v>
      </c>
      <c r="K367" s="1" t="s">
        <v>149</v>
      </c>
      <c r="L367" s="19">
        <v>176639.33333333334</v>
      </c>
      <c r="M367" s="1" t="s">
        <v>67</v>
      </c>
      <c r="N367" s="1" t="s">
        <v>29</v>
      </c>
      <c r="O367" s="1" t="s">
        <v>32</v>
      </c>
      <c r="P367" s="20">
        <v>226543</v>
      </c>
      <c r="Q367" s="1" t="s">
        <v>33</v>
      </c>
      <c r="R367" s="1" t="s">
        <v>16</v>
      </c>
      <c r="S367" s="1" t="s">
        <v>34</v>
      </c>
      <c r="T367" s="18">
        <f>IFERROR(VLOOKUP(A367,'[1]For Report Q-2 '!$A$2:$T$3476,20,0),"-")</f>
        <v>4.999E-2</v>
      </c>
      <c r="U367" s="55">
        <f>IFERROR(VLOOKUP(A367,'[1]For Report Q-2 '!$A$2:$U$3476,21,0),"-")</f>
        <v>0</v>
      </c>
      <c r="V367" s="2" t="str">
        <f>IFERROR(VLOOKUP(A367,'[1]For Report Q-2 '!$A$2:$V$3476,22,0),"-")</f>
        <v>-</v>
      </c>
      <c r="W367" s="1">
        <f>IFERROR(VLOOKUP(A367,'[1]For Report Q-2 '!$A$2:$W$3476,23,0),"-")</f>
        <v>0</v>
      </c>
      <c r="X367" s="1"/>
      <c r="Y367" s="1"/>
      <c r="Z367" s="2" t="str">
        <f>IFERROR(VLOOKUP(A367,'[1]For Report Q-2 '!$A$2:$Z$3476,26,0),"-")</f>
        <v>-</v>
      </c>
      <c r="AA367" s="1" t="str">
        <f>IFERROR(VLOOKUP(A367,'[1]For Report Q-2 '!$A$2:$AH$3476,27,0),"-")</f>
        <v>-</v>
      </c>
      <c r="AB367" s="1" t="str">
        <f>IFERROR(VLOOKUP(A367,'[1]For Report Q-2 '!$A$2:$AH$3476,28,0),"-")</f>
        <v>-</v>
      </c>
      <c r="AC367" s="2" t="str">
        <f>IFERROR(VLOOKUP(A367,'[1]For Report Q-2 '!$A$2:$AH$3476,29,0),"-")</f>
        <v>-</v>
      </c>
      <c r="AD367" s="2" t="str">
        <f>IFERROR(VLOOKUP(A367,'[1]For Report Q-2 '!$A$2:$AH$3476,30,0),"-")</f>
        <v>-</v>
      </c>
      <c r="AE367" s="1" t="str">
        <f>IFERROR(VLOOKUP(A367,'[1]For Report Q-2 '!$A$2:$AH$3476,31,0),"-")</f>
        <v>-</v>
      </c>
      <c r="AF367" s="1" t="str">
        <f>IFERROR(VLOOKUP(A367,'[1]For Report Q-2 '!$A$2:$AH$3476,32,0),"-")</f>
        <v>-</v>
      </c>
      <c r="AG367" s="2" t="str">
        <f>IFERROR(VLOOKUP(A367,'[1]For Report Q-2 '!$A$2:$AH$3476,33,0),"-")</f>
        <v>-</v>
      </c>
      <c r="AH367" s="1" t="str">
        <f t="shared" si="5"/>
        <v>--</v>
      </c>
      <c r="AI367" t="e">
        <v>#N/A</v>
      </c>
      <c r="AJ367" t="e">
        <v>#N/A</v>
      </c>
      <c r="AK367" t="e">
        <v>#N/A</v>
      </c>
    </row>
    <row r="368" spans="1:37" x14ac:dyDescent="0.25">
      <c r="A368" s="15">
        <v>2326599</v>
      </c>
      <c r="B368" s="15" t="s">
        <v>149</v>
      </c>
      <c r="C368" s="16">
        <v>44730</v>
      </c>
      <c r="D368" s="15" t="s">
        <v>28</v>
      </c>
      <c r="E368" s="1" t="s">
        <v>29</v>
      </c>
      <c r="F368" s="15" t="s">
        <v>30</v>
      </c>
      <c r="G368" s="1" t="s">
        <v>28</v>
      </c>
      <c r="H368" s="17">
        <v>4999</v>
      </c>
      <c r="I368" s="18">
        <v>4.999E-2</v>
      </c>
      <c r="J368" s="1">
        <v>226543</v>
      </c>
      <c r="K368" s="1" t="s">
        <v>149</v>
      </c>
      <c r="L368" s="19">
        <v>176639.33333333334</v>
      </c>
      <c r="M368" s="1" t="s">
        <v>67</v>
      </c>
      <c r="N368" s="1" t="s">
        <v>29</v>
      </c>
      <c r="O368" s="1" t="s">
        <v>38</v>
      </c>
      <c r="P368" s="20">
        <v>226543</v>
      </c>
      <c r="Q368" s="1" t="s">
        <v>33</v>
      </c>
      <c r="R368" s="1" t="s">
        <v>16</v>
      </c>
      <c r="S368" s="1" t="s">
        <v>34</v>
      </c>
      <c r="T368" s="18">
        <f>IFERROR(VLOOKUP(A368,'[1]For Report Q-2 '!$A$2:$T$3476,20,0),"-")</f>
        <v>4.999E-2</v>
      </c>
      <c r="U368" s="55">
        <f>IFERROR(VLOOKUP(A368,'[1]For Report Q-2 '!$A$2:$U$3476,21,0),"-")</f>
        <v>0</v>
      </c>
      <c r="V368" s="2" t="str">
        <f>IFERROR(VLOOKUP(A368,'[1]For Report Q-2 '!$A$2:$V$3476,22,0),"-")</f>
        <v>-</v>
      </c>
      <c r="W368" s="1">
        <f>IFERROR(VLOOKUP(A368,'[1]For Report Q-2 '!$A$2:$W$3476,23,0),"-")</f>
        <v>0</v>
      </c>
      <c r="X368" s="1"/>
      <c r="Y368" s="1"/>
      <c r="Z368" s="2" t="str">
        <f>IFERROR(VLOOKUP(A368,'[1]For Report Q-2 '!$A$2:$Z$3476,26,0),"-")</f>
        <v>-</v>
      </c>
      <c r="AA368" s="1" t="str">
        <f>IFERROR(VLOOKUP(A368,'[1]For Report Q-2 '!$A$2:$AH$3476,27,0),"-")</f>
        <v>-</v>
      </c>
      <c r="AB368" s="1" t="str">
        <f>IFERROR(VLOOKUP(A368,'[1]For Report Q-2 '!$A$2:$AH$3476,28,0),"-")</f>
        <v>-</v>
      </c>
      <c r="AC368" s="2" t="str">
        <f>IFERROR(VLOOKUP(A368,'[1]For Report Q-2 '!$A$2:$AH$3476,29,0),"-")</f>
        <v>-</v>
      </c>
      <c r="AD368" s="2" t="str">
        <f>IFERROR(VLOOKUP(A368,'[1]For Report Q-2 '!$A$2:$AH$3476,30,0),"-")</f>
        <v>-</v>
      </c>
      <c r="AE368" s="1" t="str">
        <f>IFERROR(VLOOKUP(A368,'[1]For Report Q-2 '!$A$2:$AH$3476,31,0),"-")</f>
        <v>-</v>
      </c>
      <c r="AF368" s="1" t="str">
        <f>IFERROR(VLOOKUP(A368,'[1]For Report Q-2 '!$A$2:$AH$3476,32,0),"-")</f>
        <v>-</v>
      </c>
      <c r="AG368" s="2" t="str">
        <f>IFERROR(VLOOKUP(A368,'[1]For Report Q-2 '!$A$2:$AH$3476,33,0),"-")</f>
        <v>-</v>
      </c>
      <c r="AH368" s="1" t="str">
        <f t="shared" si="5"/>
        <v>--</v>
      </c>
      <c r="AI368" t="e">
        <v>#N/A</v>
      </c>
      <c r="AJ368" t="e">
        <v>#N/A</v>
      </c>
      <c r="AK368" t="e">
        <v>#N/A</v>
      </c>
    </row>
    <row r="369" spans="1:37" x14ac:dyDescent="0.25">
      <c r="A369" s="15">
        <v>2341401</v>
      </c>
      <c r="B369" s="15" t="s">
        <v>149</v>
      </c>
      <c r="C369" s="16">
        <v>45159</v>
      </c>
      <c r="D369" s="15" t="s">
        <v>28</v>
      </c>
      <c r="E369" s="1" t="s">
        <v>29</v>
      </c>
      <c r="F369" s="15" t="s">
        <v>30</v>
      </c>
      <c r="G369" s="1" t="s">
        <v>28</v>
      </c>
      <c r="H369" s="17">
        <v>8999</v>
      </c>
      <c r="I369" s="18">
        <v>8.9990000000000001E-2</v>
      </c>
      <c r="J369" s="1">
        <v>226543</v>
      </c>
      <c r="K369" s="1" t="s">
        <v>149</v>
      </c>
      <c r="L369" s="19">
        <v>176639.33333333334</v>
      </c>
      <c r="M369" s="1" t="s">
        <v>67</v>
      </c>
      <c r="N369" s="1" t="s">
        <v>29</v>
      </c>
      <c r="O369" s="1" t="s">
        <v>32</v>
      </c>
      <c r="P369" s="20">
        <v>226543</v>
      </c>
      <c r="Q369" s="1" t="s">
        <v>33</v>
      </c>
      <c r="R369" s="1" t="s">
        <v>16</v>
      </c>
      <c r="S369" s="1" t="s">
        <v>34</v>
      </c>
      <c r="T369" s="18">
        <f>IFERROR(VLOOKUP(A369,'[1]For Report Q-2 '!$A$2:$T$3476,20,0),"-")</f>
        <v>8.9990000000000001E-2</v>
      </c>
      <c r="U369" s="55">
        <f>IFERROR(VLOOKUP(A369,'[1]For Report Q-2 '!$A$2:$U$3476,21,0),"-")</f>
        <v>0</v>
      </c>
      <c r="V369" s="2" t="str">
        <f>IFERROR(VLOOKUP(A369,'[1]For Report Q-2 '!$A$2:$V$3476,22,0),"-")</f>
        <v>-</v>
      </c>
      <c r="W369" s="1">
        <f>IFERROR(VLOOKUP(A369,'[1]For Report Q-2 '!$A$2:$W$3476,23,0),"-")</f>
        <v>0</v>
      </c>
      <c r="X369" s="1"/>
      <c r="Y369" s="1"/>
      <c r="Z369" s="2" t="str">
        <f>IFERROR(VLOOKUP(A369,'[1]For Report Q-2 '!$A$2:$Z$3476,26,0),"-")</f>
        <v>-</v>
      </c>
      <c r="AA369" s="1" t="str">
        <f>IFERROR(VLOOKUP(A369,'[1]For Report Q-2 '!$A$2:$AH$3476,27,0),"-")</f>
        <v>-</v>
      </c>
      <c r="AB369" s="1" t="str">
        <f>IFERROR(VLOOKUP(A369,'[1]For Report Q-2 '!$A$2:$AH$3476,28,0),"-")</f>
        <v>-</v>
      </c>
      <c r="AC369" s="2" t="str">
        <f>IFERROR(VLOOKUP(A369,'[1]For Report Q-2 '!$A$2:$AH$3476,29,0),"-")</f>
        <v>-</v>
      </c>
      <c r="AD369" s="2" t="str">
        <f>IFERROR(VLOOKUP(A369,'[1]For Report Q-2 '!$A$2:$AH$3476,30,0),"-")</f>
        <v>-</v>
      </c>
      <c r="AE369" s="1" t="str">
        <f>IFERROR(VLOOKUP(A369,'[1]For Report Q-2 '!$A$2:$AH$3476,31,0),"-")</f>
        <v>-</v>
      </c>
      <c r="AF369" s="1" t="str">
        <f>IFERROR(VLOOKUP(A369,'[1]For Report Q-2 '!$A$2:$AH$3476,32,0),"-")</f>
        <v>-</v>
      </c>
      <c r="AG369" s="2" t="str">
        <f>IFERROR(VLOOKUP(A369,'[1]For Report Q-2 '!$A$2:$AH$3476,33,0),"-")</f>
        <v>-</v>
      </c>
      <c r="AH369" s="1" t="str">
        <f t="shared" si="5"/>
        <v>--</v>
      </c>
      <c r="AI369" t="e">
        <v>#N/A</v>
      </c>
      <c r="AJ369" t="e">
        <v>#N/A</v>
      </c>
      <c r="AK369" t="e">
        <v>#N/A</v>
      </c>
    </row>
    <row r="370" spans="1:37" x14ac:dyDescent="0.25">
      <c r="A370" s="15">
        <v>2341646</v>
      </c>
      <c r="B370" s="15" t="s">
        <v>149</v>
      </c>
      <c r="C370" s="16">
        <v>45161</v>
      </c>
      <c r="D370" s="15" t="s">
        <v>28</v>
      </c>
      <c r="E370" s="1" t="s">
        <v>29</v>
      </c>
      <c r="F370" s="15" t="s">
        <v>30</v>
      </c>
      <c r="G370" s="1" t="s">
        <v>28</v>
      </c>
      <c r="H370" s="17">
        <v>4999</v>
      </c>
      <c r="I370" s="18">
        <v>4.999E-2</v>
      </c>
      <c r="J370" s="1">
        <v>226543</v>
      </c>
      <c r="K370" s="1" t="s">
        <v>149</v>
      </c>
      <c r="L370" s="19">
        <v>176639.33333333334</v>
      </c>
      <c r="M370" s="1" t="s">
        <v>67</v>
      </c>
      <c r="N370" s="1" t="s">
        <v>29</v>
      </c>
      <c r="O370" s="1" t="s">
        <v>32</v>
      </c>
      <c r="P370" s="20">
        <v>226543</v>
      </c>
      <c r="Q370" s="1" t="s">
        <v>33</v>
      </c>
      <c r="R370" s="1" t="s">
        <v>16</v>
      </c>
      <c r="S370" s="1" t="s">
        <v>34</v>
      </c>
      <c r="T370" s="18">
        <f>IFERROR(VLOOKUP(A370,'[1]For Report Q-2 '!$A$2:$T$3476,20,0),"-")</f>
        <v>4.999E-2</v>
      </c>
      <c r="U370" s="55">
        <f>IFERROR(VLOOKUP(A370,'[1]For Report Q-2 '!$A$2:$U$3476,21,0),"-")</f>
        <v>0</v>
      </c>
      <c r="V370" s="2" t="str">
        <f>IFERROR(VLOOKUP(A370,'[1]For Report Q-2 '!$A$2:$V$3476,22,0),"-")</f>
        <v>-</v>
      </c>
      <c r="W370" s="1">
        <f>IFERROR(VLOOKUP(A370,'[1]For Report Q-2 '!$A$2:$W$3476,23,0),"-")</f>
        <v>0</v>
      </c>
      <c r="X370" s="1"/>
      <c r="Y370" s="1"/>
      <c r="Z370" s="2" t="str">
        <f>IFERROR(VLOOKUP(A370,'[1]For Report Q-2 '!$A$2:$Z$3476,26,0),"-")</f>
        <v>-</v>
      </c>
      <c r="AA370" s="1" t="str">
        <f>IFERROR(VLOOKUP(A370,'[1]For Report Q-2 '!$A$2:$AH$3476,27,0),"-")</f>
        <v>-</v>
      </c>
      <c r="AB370" s="1" t="str">
        <f>IFERROR(VLOOKUP(A370,'[1]For Report Q-2 '!$A$2:$AH$3476,28,0),"-")</f>
        <v>-</v>
      </c>
      <c r="AC370" s="2" t="str">
        <f>IFERROR(VLOOKUP(A370,'[1]For Report Q-2 '!$A$2:$AH$3476,29,0),"-")</f>
        <v>-</v>
      </c>
      <c r="AD370" s="2" t="str">
        <f>IFERROR(VLOOKUP(A370,'[1]For Report Q-2 '!$A$2:$AH$3476,30,0),"-")</f>
        <v>-</v>
      </c>
      <c r="AE370" s="1" t="str">
        <f>IFERROR(VLOOKUP(A370,'[1]For Report Q-2 '!$A$2:$AH$3476,31,0),"-")</f>
        <v>-</v>
      </c>
      <c r="AF370" s="1" t="str">
        <f>IFERROR(VLOOKUP(A370,'[1]For Report Q-2 '!$A$2:$AH$3476,32,0),"-")</f>
        <v>-</v>
      </c>
      <c r="AG370" s="2" t="str">
        <f>IFERROR(VLOOKUP(A370,'[1]For Report Q-2 '!$A$2:$AH$3476,33,0),"-")</f>
        <v>-</v>
      </c>
      <c r="AH370" s="1" t="str">
        <f t="shared" si="5"/>
        <v>--</v>
      </c>
      <c r="AI370" t="e">
        <v>#N/A</v>
      </c>
      <c r="AJ370" t="e">
        <v>#N/A</v>
      </c>
      <c r="AK370" t="e">
        <v>#N/A</v>
      </c>
    </row>
    <row r="371" spans="1:37" x14ac:dyDescent="0.25">
      <c r="A371" s="15">
        <v>2341676</v>
      </c>
      <c r="B371" s="15" t="s">
        <v>149</v>
      </c>
      <c r="C371" s="16">
        <v>45183</v>
      </c>
      <c r="D371" s="15" t="s">
        <v>28</v>
      </c>
      <c r="E371" s="1" t="s">
        <v>29</v>
      </c>
      <c r="F371" s="15" t="s">
        <v>30</v>
      </c>
      <c r="G371" s="1" t="s">
        <v>28</v>
      </c>
      <c r="H371" s="17">
        <v>4999</v>
      </c>
      <c r="I371" s="18">
        <v>4.999E-2</v>
      </c>
      <c r="J371" s="1">
        <v>226543</v>
      </c>
      <c r="K371" s="1" t="s">
        <v>149</v>
      </c>
      <c r="L371" s="19">
        <v>176639.33333333334</v>
      </c>
      <c r="M371" s="1" t="s">
        <v>67</v>
      </c>
      <c r="N371" s="1" t="s">
        <v>29</v>
      </c>
      <c r="O371" s="1" t="s">
        <v>32</v>
      </c>
      <c r="P371" s="20">
        <v>226543</v>
      </c>
      <c r="Q371" s="1" t="s">
        <v>33</v>
      </c>
      <c r="R371" s="1" t="s">
        <v>16</v>
      </c>
      <c r="S371" s="1" t="s">
        <v>34</v>
      </c>
      <c r="T371" s="18">
        <f>IFERROR(VLOOKUP(A371,'[1]For Report Q-2 '!$A$2:$T$3476,20,0),"-")</f>
        <v>4.999E-2</v>
      </c>
      <c r="U371" s="55">
        <f>IFERROR(VLOOKUP(A371,'[1]For Report Q-2 '!$A$2:$U$3476,21,0),"-")</f>
        <v>0</v>
      </c>
      <c r="V371" s="2" t="str">
        <f>IFERROR(VLOOKUP(A371,'[1]For Report Q-2 '!$A$2:$V$3476,22,0),"-")</f>
        <v>-</v>
      </c>
      <c r="W371" s="1">
        <f>IFERROR(VLOOKUP(A371,'[1]For Report Q-2 '!$A$2:$W$3476,23,0),"-")</f>
        <v>0</v>
      </c>
      <c r="X371" s="1"/>
      <c r="Y371" s="1"/>
      <c r="Z371" s="2" t="str">
        <f>IFERROR(VLOOKUP(A371,'[1]For Report Q-2 '!$A$2:$Z$3476,26,0),"-")</f>
        <v>-</v>
      </c>
      <c r="AA371" s="1" t="str">
        <f>IFERROR(VLOOKUP(A371,'[1]For Report Q-2 '!$A$2:$AH$3476,27,0),"-")</f>
        <v>-</v>
      </c>
      <c r="AB371" s="1" t="str">
        <f>IFERROR(VLOOKUP(A371,'[1]For Report Q-2 '!$A$2:$AH$3476,28,0),"-")</f>
        <v>-</v>
      </c>
      <c r="AC371" s="2" t="str">
        <f>IFERROR(VLOOKUP(A371,'[1]For Report Q-2 '!$A$2:$AH$3476,29,0),"-")</f>
        <v>-</v>
      </c>
      <c r="AD371" s="2" t="str">
        <f>IFERROR(VLOOKUP(A371,'[1]For Report Q-2 '!$A$2:$AH$3476,30,0),"-")</f>
        <v>-</v>
      </c>
      <c r="AE371" s="1" t="str">
        <f>IFERROR(VLOOKUP(A371,'[1]For Report Q-2 '!$A$2:$AH$3476,31,0),"-")</f>
        <v>-</v>
      </c>
      <c r="AF371" s="1" t="str">
        <f>IFERROR(VLOOKUP(A371,'[1]For Report Q-2 '!$A$2:$AH$3476,32,0),"-")</f>
        <v>-</v>
      </c>
      <c r="AG371" s="2" t="str">
        <f>IFERROR(VLOOKUP(A371,'[1]For Report Q-2 '!$A$2:$AH$3476,33,0),"-")</f>
        <v>-</v>
      </c>
      <c r="AH371" s="1" t="str">
        <f t="shared" si="5"/>
        <v>--</v>
      </c>
      <c r="AI371" t="e">
        <v>#N/A</v>
      </c>
      <c r="AJ371" t="e">
        <v>#N/A</v>
      </c>
      <c r="AK371" t="e">
        <v>#N/A</v>
      </c>
    </row>
    <row r="372" spans="1:37" x14ac:dyDescent="0.25">
      <c r="A372" s="15">
        <v>2341913</v>
      </c>
      <c r="B372" s="15" t="s">
        <v>151</v>
      </c>
      <c r="C372" s="16">
        <v>45367</v>
      </c>
      <c r="D372" s="15" t="s">
        <v>28</v>
      </c>
      <c r="E372" s="1" t="s">
        <v>29</v>
      </c>
      <c r="F372" s="15" t="s">
        <v>30</v>
      </c>
      <c r="G372" s="1" t="s">
        <v>28</v>
      </c>
      <c r="H372" s="17">
        <v>4999</v>
      </c>
      <c r="I372" s="18">
        <v>4.999E-2</v>
      </c>
      <c r="J372" s="1">
        <v>226543</v>
      </c>
      <c r="K372" s="1" t="s">
        <v>149</v>
      </c>
      <c r="L372" s="19">
        <v>176639.33333333334</v>
      </c>
      <c r="M372" s="1" t="s">
        <v>67</v>
      </c>
      <c r="N372" s="1" t="s">
        <v>29</v>
      </c>
      <c r="O372" s="1" t="s">
        <v>32</v>
      </c>
      <c r="P372" s="20">
        <v>226543</v>
      </c>
      <c r="Q372" s="1" t="s">
        <v>33</v>
      </c>
      <c r="R372" s="1" t="s">
        <v>16</v>
      </c>
      <c r="S372" s="1" t="s">
        <v>34</v>
      </c>
      <c r="T372" s="18">
        <f>IFERROR(VLOOKUP(A372,'[1]For Report Q-2 '!$A$2:$T$3476,20,0),"-")</f>
        <v>4.999E-2</v>
      </c>
      <c r="U372" s="55">
        <f>IFERROR(VLOOKUP(A372,'[1]For Report Q-2 '!$A$2:$U$3476,21,0),"-")</f>
        <v>0</v>
      </c>
      <c r="V372" s="2" t="str">
        <f>IFERROR(VLOOKUP(A372,'[1]For Report Q-2 '!$A$2:$V$3476,22,0),"-")</f>
        <v>-</v>
      </c>
      <c r="W372" s="1">
        <f>IFERROR(VLOOKUP(A372,'[1]For Report Q-2 '!$A$2:$W$3476,23,0),"-")</f>
        <v>0</v>
      </c>
      <c r="X372" s="1"/>
      <c r="Y372" s="1"/>
      <c r="Z372" s="2" t="str">
        <f>IFERROR(VLOOKUP(A372,'[1]For Report Q-2 '!$A$2:$Z$3476,26,0),"-")</f>
        <v>-</v>
      </c>
      <c r="AA372" s="1" t="str">
        <f>IFERROR(VLOOKUP(A372,'[1]For Report Q-2 '!$A$2:$AH$3476,27,0),"-")</f>
        <v>-</v>
      </c>
      <c r="AB372" s="1" t="str">
        <f>IFERROR(VLOOKUP(A372,'[1]For Report Q-2 '!$A$2:$AH$3476,28,0),"-")</f>
        <v>-</v>
      </c>
      <c r="AC372" s="2" t="str">
        <f>IFERROR(VLOOKUP(A372,'[1]For Report Q-2 '!$A$2:$AH$3476,29,0),"-")</f>
        <v>-</v>
      </c>
      <c r="AD372" s="2" t="str">
        <f>IFERROR(VLOOKUP(A372,'[1]For Report Q-2 '!$A$2:$AH$3476,30,0),"-")</f>
        <v>-</v>
      </c>
      <c r="AE372" s="1" t="str">
        <f>IFERROR(VLOOKUP(A372,'[1]For Report Q-2 '!$A$2:$AH$3476,31,0),"-")</f>
        <v>-</v>
      </c>
      <c r="AF372" s="1" t="str">
        <f>IFERROR(VLOOKUP(A372,'[1]For Report Q-2 '!$A$2:$AH$3476,32,0),"-")</f>
        <v>-</v>
      </c>
      <c r="AG372" s="2" t="str">
        <f>IFERROR(VLOOKUP(A372,'[1]For Report Q-2 '!$A$2:$AH$3476,33,0),"-")</f>
        <v>-</v>
      </c>
      <c r="AH372" s="1" t="str">
        <f t="shared" si="5"/>
        <v>--</v>
      </c>
      <c r="AI372" t="e">
        <v>#N/A</v>
      </c>
      <c r="AJ372" t="e">
        <v>#N/A</v>
      </c>
      <c r="AK372" t="e">
        <v>#N/A</v>
      </c>
    </row>
    <row r="373" spans="1:37" x14ac:dyDescent="0.25">
      <c r="A373" s="15">
        <v>2343536</v>
      </c>
      <c r="B373" s="15" t="s">
        <v>149</v>
      </c>
      <c r="C373" s="16">
        <v>45276</v>
      </c>
      <c r="D373" s="15" t="s">
        <v>28</v>
      </c>
      <c r="E373" s="1" t="s">
        <v>29</v>
      </c>
      <c r="F373" s="15" t="s">
        <v>30</v>
      </c>
      <c r="G373" s="1" t="s">
        <v>28</v>
      </c>
      <c r="H373" s="17">
        <v>8999</v>
      </c>
      <c r="I373" s="18">
        <v>8.9990000000000001E-2</v>
      </c>
      <c r="J373" s="1">
        <v>226543</v>
      </c>
      <c r="K373" s="1" t="s">
        <v>149</v>
      </c>
      <c r="L373" s="19">
        <v>176639.33333333334</v>
      </c>
      <c r="M373" s="1" t="s">
        <v>67</v>
      </c>
      <c r="N373" s="1" t="s">
        <v>29</v>
      </c>
      <c r="O373" s="1" t="s">
        <v>32</v>
      </c>
      <c r="P373" s="20">
        <v>226543</v>
      </c>
      <c r="Q373" s="1" t="s">
        <v>33</v>
      </c>
      <c r="R373" s="1" t="s">
        <v>16</v>
      </c>
      <c r="S373" s="1" t="s">
        <v>34</v>
      </c>
      <c r="T373" s="18">
        <f>IFERROR(VLOOKUP(A373,'[1]For Report Q-2 '!$A$2:$T$3476,20,0),"-")</f>
        <v>8.9990000000000001E-2</v>
      </c>
      <c r="U373" s="55">
        <f>IFERROR(VLOOKUP(A373,'[1]For Report Q-2 '!$A$2:$U$3476,21,0),"-")</f>
        <v>0</v>
      </c>
      <c r="V373" s="2" t="str">
        <f>IFERROR(VLOOKUP(A373,'[1]For Report Q-2 '!$A$2:$V$3476,22,0),"-")</f>
        <v>-</v>
      </c>
      <c r="W373" s="1">
        <f>IFERROR(VLOOKUP(A373,'[1]For Report Q-2 '!$A$2:$W$3476,23,0),"-")</f>
        <v>0</v>
      </c>
      <c r="X373" s="1"/>
      <c r="Y373" s="1"/>
      <c r="Z373" s="2" t="str">
        <f>IFERROR(VLOOKUP(A373,'[1]For Report Q-2 '!$A$2:$Z$3476,26,0),"-")</f>
        <v>-</v>
      </c>
      <c r="AA373" s="1" t="str">
        <f>IFERROR(VLOOKUP(A373,'[1]For Report Q-2 '!$A$2:$AH$3476,27,0),"-")</f>
        <v>-</v>
      </c>
      <c r="AB373" s="1" t="str">
        <f>IFERROR(VLOOKUP(A373,'[1]For Report Q-2 '!$A$2:$AH$3476,28,0),"-")</f>
        <v>-</v>
      </c>
      <c r="AC373" s="2" t="str">
        <f>IFERROR(VLOOKUP(A373,'[1]For Report Q-2 '!$A$2:$AH$3476,29,0),"-")</f>
        <v>-</v>
      </c>
      <c r="AD373" s="2" t="str">
        <f>IFERROR(VLOOKUP(A373,'[1]For Report Q-2 '!$A$2:$AH$3476,30,0),"-")</f>
        <v>-</v>
      </c>
      <c r="AE373" s="1" t="str">
        <f>IFERROR(VLOOKUP(A373,'[1]For Report Q-2 '!$A$2:$AH$3476,31,0),"-")</f>
        <v>-</v>
      </c>
      <c r="AF373" s="1" t="str">
        <f>IFERROR(VLOOKUP(A373,'[1]For Report Q-2 '!$A$2:$AH$3476,32,0),"-")</f>
        <v>-</v>
      </c>
      <c r="AG373" s="2" t="str">
        <f>IFERROR(VLOOKUP(A373,'[1]For Report Q-2 '!$A$2:$AH$3476,33,0),"-")</f>
        <v>-</v>
      </c>
      <c r="AH373" s="1" t="str">
        <f t="shared" si="5"/>
        <v>--</v>
      </c>
      <c r="AI373" t="e">
        <v>#N/A</v>
      </c>
      <c r="AJ373" t="e">
        <v>#N/A</v>
      </c>
      <c r="AK373" t="e">
        <v>#N/A</v>
      </c>
    </row>
    <row r="374" spans="1:37" x14ac:dyDescent="0.25">
      <c r="A374" s="15">
        <v>2345272</v>
      </c>
      <c r="B374" s="15" t="s">
        <v>149</v>
      </c>
      <c r="C374" s="16">
        <v>45402</v>
      </c>
      <c r="D374" s="15" t="s">
        <v>28</v>
      </c>
      <c r="E374" s="1" t="s">
        <v>29</v>
      </c>
      <c r="F374" s="15" t="s">
        <v>30</v>
      </c>
      <c r="G374" s="1" t="s">
        <v>28</v>
      </c>
      <c r="H374" s="17">
        <v>4999</v>
      </c>
      <c r="I374" s="18">
        <v>4.999E-2</v>
      </c>
      <c r="J374" s="1">
        <v>226543</v>
      </c>
      <c r="K374" s="1" t="s">
        <v>149</v>
      </c>
      <c r="L374" s="19">
        <v>176639.33333333334</v>
      </c>
      <c r="M374" s="1" t="s">
        <v>67</v>
      </c>
      <c r="N374" s="1" t="s">
        <v>29</v>
      </c>
      <c r="O374" s="1" t="s">
        <v>32</v>
      </c>
      <c r="P374" s="20">
        <v>226543</v>
      </c>
      <c r="Q374" s="1" t="s">
        <v>33</v>
      </c>
      <c r="R374" s="1" t="s">
        <v>16</v>
      </c>
      <c r="S374" s="1" t="s">
        <v>34</v>
      </c>
      <c r="T374" s="18">
        <f>IFERROR(VLOOKUP(A374,'[1]For Report Q-2 '!$A$2:$T$3476,20,0),"-")</f>
        <v>4.999E-2</v>
      </c>
      <c r="U374" s="55">
        <f>IFERROR(VLOOKUP(A374,'[1]For Report Q-2 '!$A$2:$U$3476,21,0),"-")</f>
        <v>0</v>
      </c>
      <c r="V374" s="2" t="str">
        <f>IFERROR(VLOOKUP(A374,'[1]For Report Q-2 '!$A$2:$V$3476,22,0),"-")</f>
        <v>-</v>
      </c>
      <c r="W374" s="1">
        <f>IFERROR(VLOOKUP(A374,'[1]For Report Q-2 '!$A$2:$W$3476,23,0),"-")</f>
        <v>0</v>
      </c>
      <c r="X374" s="1"/>
      <c r="Y374" s="1"/>
      <c r="Z374" s="2" t="str">
        <f>IFERROR(VLOOKUP(A374,'[1]For Report Q-2 '!$A$2:$Z$3476,26,0),"-")</f>
        <v>-</v>
      </c>
      <c r="AA374" s="1" t="str">
        <f>IFERROR(VLOOKUP(A374,'[1]For Report Q-2 '!$A$2:$AH$3476,27,0),"-")</f>
        <v>-</v>
      </c>
      <c r="AB374" s="1" t="str">
        <f>IFERROR(VLOOKUP(A374,'[1]For Report Q-2 '!$A$2:$AH$3476,28,0),"-")</f>
        <v>-</v>
      </c>
      <c r="AC374" s="2" t="str">
        <f>IFERROR(VLOOKUP(A374,'[1]For Report Q-2 '!$A$2:$AH$3476,29,0),"-")</f>
        <v>-</v>
      </c>
      <c r="AD374" s="2" t="str">
        <f>IFERROR(VLOOKUP(A374,'[1]For Report Q-2 '!$A$2:$AH$3476,30,0),"-")</f>
        <v>-</v>
      </c>
      <c r="AE374" s="1" t="str">
        <f>IFERROR(VLOOKUP(A374,'[1]For Report Q-2 '!$A$2:$AH$3476,31,0),"-")</f>
        <v>-</v>
      </c>
      <c r="AF374" s="1" t="str">
        <f>IFERROR(VLOOKUP(A374,'[1]For Report Q-2 '!$A$2:$AH$3476,32,0),"-")</f>
        <v>-</v>
      </c>
      <c r="AG374" s="2" t="str">
        <f>IFERROR(VLOOKUP(A374,'[1]For Report Q-2 '!$A$2:$AH$3476,33,0),"-")</f>
        <v>-</v>
      </c>
      <c r="AH374" s="1" t="str">
        <f t="shared" si="5"/>
        <v>--</v>
      </c>
      <c r="AI374" t="e">
        <v>#N/A</v>
      </c>
      <c r="AJ374" t="e">
        <v>#N/A</v>
      </c>
      <c r="AK374" t="e">
        <v>#N/A</v>
      </c>
    </row>
    <row r="375" spans="1:37" x14ac:dyDescent="0.25">
      <c r="A375" s="15">
        <v>2345864</v>
      </c>
      <c r="B375" s="15" t="s">
        <v>149</v>
      </c>
      <c r="C375" s="16">
        <v>45443</v>
      </c>
      <c r="D375" s="15" t="s">
        <v>28</v>
      </c>
      <c r="E375" s="1" t="s">
        <v>29</v>
      </c>
      <c r="F375" s="15" t="s">
        <v>30</v>
      </c>
      <c r="G375" s="1" t="s">
        <v>28</v>
      </c>
      <c r="H375" s="17">
        <v>4999</v>
      </c>
      <c r="I375" s="18">
        <v>4.999E-2</v>
      </c>
      <c r="J375" s="1">
        <v>226543</v>
      </c>
      <c r="K375" s="1" t="s">
        <v>149</v>
      </c>
      <c r="L375" s="19">
        <v>176639.33333333334</v>
      </c>
      <c r="M375" s="1" t="s">
        <v>67</v>
      </c>
      <c r="N375" s="1" t="s">
        <v>29</v>
      </c>
      <c r="O375" s="1" t="s">
        <v>38</v>
      </c>
      <c r="P375" s="20">
        <v>226543</v>
      </c>
      <c r="Q375" s="1" t="s">
        <v>33</v>
      </c>
      <c r="R375" s="1" t="s">
        <v>16</v>
      </c>
      <c r="S375" s="1" t="s">
        <v>34</v>
      </c>
      <c r="T375" s="18">
        <f>IFERROR(VLOOKUP(A375,'[1]For Report Q-2 '!$A$2:$T$3476,20,0),"-")</f>
        <v>4.999E-2</v>
      </c>
      <c r="U375" s="55">
        <f>IFERROR(VLOOKUP(A375,'[1]For Report Q-2 '!$A$2:$U$3476,21,0),"-")</f>
        <v>0</v>
      </c>
      <c r="V375" s="2" t="str">
        <f>IFERROR(VLOOKUP(A375,'[1]For Report Q-2 '!$A$2:$V$3476,22,0),"-")</f>
        <v>-</v>
      </c>
      <c r="W375" s="1">
        <f>IFERROR(VLOOKUP(A375,'[1]For Report Q-2 '!$A$2:$W$3476,23,0),"-")</f>
        <v>0</v>
      </c>
      <c r="X375" s="1"/>
      <c r="Y375" s="1"/>
      <c r="Z375" s="2" t="str">
        <f>IFERROR(VLOOKUP(A375,'[1]For Report Q-2 '!$A$2:$Z$3476,26,0),"-")</f>
        <v>-</v>
      </c>
      <c r="AA375" s="1" t="str">
        <f>IFERROR(VLOOKUP(A375,'[1]For Report Q-2 '!$A$2:$AH$3476,27,0),"-")</f>
        <v>-</v>
      </c>
      <c r="AB375" s="1" t="str">
        <f>IFERROR(VLOOKUP(A375,'[1]For Report Q-2 '!$A$2:$AH$3476,28,0),"-")</f>
        <v>-</v>
      </c>
      <c r="AC375" s="2" t="str">
        <f>IFERROR(VLOOKUP(A375,'[1]For Report Q-2 '!$A$2:$AH$3476,29,0),"-")</f>
        <v>-</v>
      </c>
      <c r="AD375" s="2" t="str">
        <f>IFERROR(VLOOKUP(A375,'[1]For Report Q-2 '!$A$2:$AH$3476,30,0),"-")</f>
        <v>-</v>
      </c>
      <c r="AE375" s="1" t="str">
        <f>IFERROR(VLOOKUP(A375,'[1]For Report Q-2 '!$A$2:$AH$3476,31,0),"-")</f>
        <v>-</v>
      </c>
      <c r="AF375" s="1" t="str">
        <f>IFERROR(VLOOKUP(A375,'[1]For Report Q-2 '!$A$2:$AH$3476,32,0),"-")</f>
        <v>-</v>
      </c>
      <c r="AG375" s="2" t="str">
        <f>IFERROR(VLOOKUP(A375,'[1]For Report Q-2 '!$A$2:$AH$3476,33,0),"-")</f>
        <v>-</v>
      </c>
      <c r="AH375" s="1" t="str">
        <f t="shared" si="5"/>
        <v>--</v>
      </c>
      <c r="AI375" t="e">
        <v>#N/A</v>
      </c>
      <c r="AJ375" t="e">
        <v>#N/A</v>
      </c>
      <c r="AK375" t="e">
        <v>#N/A</v>
      </c>
    </row>
    <row r="376" spans="1:37" x14ac:dyDescent="0.25">
      <c r="A376" s="15">
        <v>2346147</v>
      </c>
      <c r="B376" s="15" t="s">
        <v>149</v>
      </c>
      <c r="C376" s="16">
        <v>45475</v>
      </c>
      <c r="D376" s="15" t="s">
        <v>28</v>
      </c>
      <c r="E376" s="1" t="s">
        <v>29</v>
      </c>
      <c r="F376" s="15" t="s">
        <v>30</v>
      </c>
      <c r="G376" s="1" t="s">
        <v>28</v>
      </c>
      <c r="H376" s="17">
        <v>8999</v>
      </c>
      <c r="I376" s="18">
        <v>8.9990000000000001E-2</v>
      </c>
      <c r="J376" s="1">
        <v>226543</v>
      </c>
      <c r="K376" s="1" t="s">
        <v>149</v>
      </c>
      <c r="L376" s="19">
        <v>176639.33333333334</v>
      </c>
      <c r="M376" s="1" t="s">
        <v>67</v>
      </c>
      <c r="N376" s="1" t="s">
        <v>29</v>
      </c>
      <c r="O376" s="1" t="s">
        <v>32</v>
      </c>
      <c r="P376" s="20">
        <v>226543</v>
      </c>
      <c r="Q376" s="1" t="s">
        <v>33</v>
      </c>
      <c r="R376" s="1" t="s">
        <v>16</v>
      </c>
      <c r="S376" s="1" t="s">
        <v>34</v>
      </c>
      <c r="T376" s="18">
        <f>IFERROR(VLOOKUP(A376,'[1]For Report Q-2 '!$A$2:$T$3476,20,0),"-")</f>
        <v>8.9990000000000001E-2</v>
      </c>
      <c r="U376" s="55">
        <f>IFERROR(VLOOKUP(A376,'[1]For Report Q-2 '!$A$2:$U$3476,21,0),"-")</f>
        <v>0</v>
      </c>
      <c r="V376" s="2" t="str">
        <f>IFERROR(VLOOKUP(A376,'[1]For Report Q-2 '!$A$2:$V$3476,22,0),"-")</f>
        <v>-</v>
      </c>
      <c r="W376" s="1">
        <f>IFERROR(VLOOKUP(A376,'[1]For Report Q-2 '!$A$2:$W$3476,23,0),"-")</f>
        <v>0</v>
      </c>
      <c r="X376" s="1"/>
      <c r="Y376" s="1"/>
      <c r="Z376" s="2" t="str">
        <f>IFERROR(VLOOKUP(A376,'[1]For Report Q-2 '!$A$2:$Z$3476,26,0),"-")</f>
        <v>-</v>
      </c>
      <c r="AA376" s="1" t="str">
        <f>IFERROR(VLOOKUP(A376,'[1]For Report Q-2 '!$A$2:$AH$3476,27,0),"-")</f>
        <v>-</v>
      </c>
      <c r="AB376" s="1" t="str">
        <f>IFERROR(VLOOKUP(A376,'[1]For Report Q-2 '!$A$2:$AH$3476,28,0),"-")</f>
        <v>-</v>
      </c>
      <c r="AC376" s="2" t="str">
        <f>IFERROR(VLOOKUP(A376,'[1]For Report Q-2 '!$A$2:$AH$3476,29,0),"-")</f>
        <v>-</v>
      </c>
      <c r="AD376" s="2" t="str">
        <f>IFERROR(VLOOKUP(A376,'[1]For Report Q-2 '!$A$2:$AH$3476,30,0),"-")</f>
        <v>-</v>
      </c>
      <c r="AE376" s="1" t="str">
        <f>IFERROR(VLOOKUP(A376,'[1]For Report Q-2 '!$A$2:$AH$3476,31,0),"-")</f>
        <v>-</v>
      </c>
      <c r="AF376" s="1" t="str">
        <f>IFERROR(VLOOKUP(A376,'[1]For Report Q-2 '!$A$2:$AH$3476,32,0),"-")</f>
        <v>-</v>
      </c>
      <c r="AG376" s="2" t="str">
        <f>IFERROR(VLOOKUP(A376,'[1]For Report Q-2 '!$A$2:$AH$3476,33,0),"-")</f>
        <v>-</v>
      </c>
      <c r="AH376" s="1" t="str">
        <f t="shared" si="5"/>
        <v>--</v>
      </c>
      <c r="AI376" t="e">
        <v>#N/A</v>
      </c>
      <c r="AJ376" t="e">
        <v>#N/A</v>
      </c>
      <c r="AK376" t="e">
        <v>#N/A</v>
      </c>
    </row>
    <row r="377" spans="1:37" x14ac:dyDescent="0.25">
      <c r="A377" s="15">
        <v>2346186</v>
      </c>
      <c r="B377" s="15" t="s">
        <v>149</v>
      </c>
      <c r="C377" s="16">
        <v>45458</v>
      </c>
      <c r="D377" s="15" t="s">
        <v>28</v>
      </c>
      <c r="E377" s="1" t="s">
        <v>29</v>
      </c>
      <c r="F377" s="15" t="s">
        <v>30</v>
      </c>
      <c r="G377" s="1" t="s">
        <v>28</v>
      </c>
      <c r="H377" s="17">
        <v>4999</v>
      </c>
      <c r="I377" s="18">
        <v>4.999E-2</v>
      </c>
      <c r="J377" s="1">
        <v>226543</v>
      </c>
      <c r="K377" s="1" t="s">
        <v>149</v>
      </c>
      <c r="L377" s="19">
        <v>176639.33333333334</v>
      </c>
      <c r="M377" s="1" t="s">
        <v>67</v>
      </c>
      <c r="N377" s="1" t="s">
        <v>29</v>
      </c>
      <c r="O377" s="1" t="s">
        <v>32</v>
      </c>
      <c r="P377" s="20">
        <v>226543</v>
      </c>
      <c r="Q377" s="1" t="s">
        <v>33</v>
      </c>
      <c r="R377" s="1" t="s">
        <v>16</v>
      </c>
      <c r="S377" s="1" t="s">
        <v>34</v>
      </c>
      <c r="T377" s="18">
        <f>IFERROR(VLOOKUP(A377,'[1]For Report Q-2 '!$A$2:$T$3476,20,0),"-")</f>
        <v>4.999E-2</v>
      </c>
      <c r="U377" s="55">
        <f>IFERROR(VLOOKUP(A377,'[1]For Report Q-2 '!$A$2:$U$3476,21,0),"-")</f>
        <v>0</v>
      </c>
      <c r="V377" s="2" t="str">
        <f>IFERROR(VLOOKUP(A377,'[1]For Report Q-2 '!$A$2:$V$3476,22,0),"-")</f>
        <v>-</v>
      </c>
      <c r="W377" s="1">
        <f>IFERROR(VLOOKUP(A377,'[1]For Report Q-2 '!$A$2:$W$3476,23,0),"-")</f>
        <v>0</v>
      </c>
      <c r="X377" s="1"/>
      <c r="Y377" s="1"/>
      <c r="Z377" s="2" t="str">
        <f>IFERROR(VLOOKUP(A377,'[1]For Report Q-2 '!$A$2:$Z$3476,26,0),"-")</f>
        <v>-</v>
      </c>
      <c r="AA377" s="1" t="str">
        <f>IFERROR(VLOOKUP(A377,'[1]For Report Q-2 '!$A$2:$AH$3476,27,0),"-")</f>
        <v>-</v>
      </c>
      <c r="AB377" s="1" t="str">
        <f>IFERROR(VLOOKUP(A377,'[1]For Report Q-2 '!$A$2:$AH$3476,28,0),"-")</f>
        <v>-</v>
      </c>
      <c r="AC377" s="2" t="str">
        <f>IFERROR(VLOOKUP(A377,'[1]For Report Q-2 '!$A$2:$AH$3476,29,0),"-")</f>
        <v>-</v>
      </c>
      <c r="AD377" s="2" t="str">
        <f>IFERROR(VLOOKUP(A377,'[1]For Report Q-2 '!$A$2:$AH$3476,30,0),"-")</f>
        <v>-</v>
      </c>
      <c r="AE377" s="1" t="str">
        <f>IFERROR(VLOOKUP(A377,'[1]For Report Q-2 '!$A$2:$AH$3476,31,0),"-")</f>
        <v>-</v>
      </c>
      <c r="AF377" s="1" t="str">
        <f>IFERROR(VLOOKUP(A377,'[1]For Report Q-2 '!$A$2:$AH$3476,32,0),"-")</f>
        <v>-</v>
      </c>
      <c r="AG377" s="2" t="str">
        <f>IFERROR(VLOOKUP(A377,'[1]For Report Q-2 '!$A$2:$AH$3476,33,0),"-")</f>
        <v>-</v>
      </c>
      <c r="AH377" s="1" t="str">
        <f t="shared" si="5"/>
        <v>--</v>
      </c>
      <c r="AI377" t="e">
        <v>#N/A</v>
      </c>
      <c r="AJ377" t="e">
        <v>#N/A</v>
      </c>
      <c r="AK377" t="e">
        <v>#N/A</v>
      </c>
    </row>
    <row r="378" spans="1:37" x14ac:dyDescent="0.25">
      <c r="A378" s="15">
        <v>2346690</v>
      </c>
      <c r="B378" s="15" t="s">
        <v>149</v>
      </c>
      <c r="C378" s="16">
        <v>45504</v>
      </c>
      <c r="D378" s="15" t="s">
        <v>28</v>
      </c>
      <c r="E378" s="1" t="s">
        <v>29</v>
      </c>
      <c r="F378" s="15" t="s">
        <v>30</v>
      </c>
      <c r="G378" s="1" t="s">
        <v>28</v>
      </c>
      <c r="H378" s="17">
        <v>8999</v>
      </c>
      <c r="I378" s="18">
        <v>8.9990000000000001E-2</v>
      </c>
      <c r="J378" s="1">
        <v>226543</v>
      </c>
      <c r="K378" s="1" t="s">
        <v>149</v>
      </c>
      <c r="L378" s="19">
        <v>176639.33333333334</v>
      </c>
      <c r="M378" s="1" t="s">
        <v>67</v>
      </c>
      <c r="N378" s="1" t="s">
        <v>29</v>
      </c>
      <c r="O378" s="1" t="s">
        <v>32</v>
      </c>
      <c r="P378" s="20">
        <v>226543</v>
      </c>
      <c r="Q378" s="1" t="s">
        <v>33</v>
      </c>
      <c r="R378" s="1" t="s">
        <v>16</v>
      </c>
      <c r="S378" s="1" t="s">
        <v>34</v>
      </c>
      <c r="T378" s="18">
        <f>IFERROR(VLOOKUP(A378,'[1]For Report Q-2 '!$A$2:$T$3476,20,0),"-")</f>
        <v>8.9990000000000001E-2</v>
      </c>
      <c r="U378" s="55">
        <f>IFERROR(VLOOKUP(A378,'[1]For Report Q-2 '!$A$2:$U$3476,21,0),"-")</f>
        <v>0</v>
      </c>
      <c r="V378" s="2" t="str">
        <f>IFERROR(VLOOKUP(A378,'[1]For Report Q-2 '!$A$2:$V$3476,22,0),"-")</f>
        <v>-</v>
      </c>
      <c r="W378" s="1">
        <f>IFERROR(VLOOKUP(A378,'[1]For Report Q-2 '!$A$2:$W$3476,23,0),"-")</f>
        <v>0</v>
      </c>
      <c r="X378" s="1"/>
      <c r="Y378" s="1"/>
      <c r="Z378" s="2" t="str">
        <f>IFERROR(VLOOKUP(A378,'[1]For Report Q-2 '!$A$2:$Z$3476,26,0),"-")</f>
        <v>-</v>
      </c>
      <c r="AA378" s="1" t="str">
        <f>IFERROR(VLOOKUP(A378,'[1]For Report Q-2 '!$A$2:$AH$3476,27,0),"-")</f>
        <v>-</v>
      </c>
      <c r="AB378" s="1" t="str">
        <f>IFERROR(VLOOKUP(A378,'[1]For Report Q-2 '!$A$2:$AH$3476,28,0),"-")</f>
        <v>-</v>
      </c>
      <c r="AC378" s="2" t="str">
        <f>IFERROR(VLOOKUP(A378,'[1]For Report Q-2 '!$A$2:$AH$3476,29,0),"-")</f>
        <v>-</v>
      </c>
      <c r="AD378" s="2" t="str">
        <f>IFERROR(VLOOKUP(A378,'[1]For Report Q-2 '!$A$2:$AH$3476,30,0),"-")</f>
        <v>-</v>
      </c>
      <c r="AE378" s="1" t="str">
        <f>IFERROR(VLOOKUP(A378,'[1]For Report Q-2 '!$A$2:$AH$3476,31,0),"-")</f>
        <v>-</v>
      </c>
      <c r="AF378" s="1" t="str">
        <f>IFERROR(VLOOKUP(A378,'[1]For Report Q-2 '!$A$2:$AH$3476,32,0),"-")</f>
        <v>-</v>
      </c>
      <c r="AG378" s="2" t="str">
        <f>IFERROR(VLOOKUP(A378,'[1]For Report Q-2 '!$A$2:$AH$3476,33,0),"-")</f>
        <v>-</v>
      </c>
      <c r="AH378" s="1" t="str">
        <f t="shared" si="5"/>
        <v>--</v>
      </c>
      <c r="AI378" t="e">
        <v>#N/A</v>
      </c>
      <c r="AJ378" t="e">
        <v>#N/A</v>
      </c>
      <c r="AK378" t="e">
        <v>#N/A</v>
      </c>
    </row>
    <row r="379" spans="1:37" x14ac:dyDescent="0.25">
      <c r="A379" s="15">
        <v>2346691</v>
      </c>
      <c r="B379" s="15" t="s">
        <v>149</v>
      </c>
      <c r="C379" s="16">
        <v>45500</v>
      </c>
      <c r="D379" s="15" t="s">
        <v>28</v>
      </c>
      <c r="E379" s="1" t="s">
        <v>29</v>
      </c>
      <c r="F379" s="15" t="s">
        <v>30</v>
      </c>
      <c r="G379" s="1" t="s">
        <v>28</v>
      </c>
      <c r="H379" s="17">
        <v>8999</v>
      </c>
      <c r="I379" s="18">
        <v>8.9990000000000001E-2</v>
      </c>
      <c r="J379" s="1">
        <v>226543</v>
      </c>
      <c r="K379" s="1" t="s">
        <v>149</v>
      </c>
      <c r="L379" s="19">
        <v>176639.33333333334</v>
      </c>
      <c r="M379" s="1" t="s">
        <v>67</v>
      </c>
      <c r="N379" s="1" t="s">
        <v>29</v>
      </c>
      <c r="O379" s="1" t="s">
        <v>32</v>
      </c>
      <c r="P379" s="20">
        <v>226543</v>
      </c>
      <c r="Q379" s="1" t="s">
        <v>33</v>
      </c>
      <c r="R379" s="1" t="s">
        <v>16</v>
      </c>
      <c r="S379" s="1" t="s">
        <v>34</v>
      </c>
      <c r="T379" s="18">
        <f>IFERROR(VLOOKUP(A379,'[1]For Report Q-2 '!$A$2:$T$3476,20,0),"-")</f>
        <v>8.9990000000000001E-2</v>
      </c>
      <c r="U379" s="55">
        <f>IFERROR(VLOOKUP(A379,'[1]For Report Q-2 '!$A$2:$U$3476,21,0),"-")</f>
        <v>0</v>
      </c>
      <c r="V379" s="2" t="str">
        <f>IFERROR(VLOOKUP(A379,'[1]For Report Q-2 '!$A$2:$V$3476,22,0),"-")</f>
        <v>-</v>
      </c>
      <c r="W379" s="1">
        <f>IFERROR(VLOOKUP(A379,'[1]For Report Q-2 '!$A$2:$W$3476,23,0),"-")</f>
        <v>0</v>
      </c>
      <c r="X379" s="1"/>
      <c r="Y379" s="1"/>
      <c r="Z379" s="2" t="str">
        <f>IFERROR(VLOOKUP(A379,'[1]For Report Q-2 '!$A$2:$Z$3476,26,0),"-")</f>
        <v>-</v>
      </c>
      <c r="AA379" s="1" t="str">
        <f>IFERROR(VLOOKUP(A379,'[1]For Report Q-2 '!$A$2:$AH$3476,27,0),"-")</f>
        <v>-</v>
      </c>
      <c r="AB379" s="1" t="str">
        <f>IFERROR(VLOOKUP(A379,'[1]For Report Q-2 '!$A$2:$AH$3476,28,0),"-")</f>
        <v>-</v>
      </c>
      <c r="AC379" s="2" t="str">
        <f>IFERROR(VLOOKUP(A379,'[1]For Report Q-2 '!$A$2:$AH$3476,29,0),"-")</f>
        <v>-</v>
      </c>
      <c r="AD379" s="2" t="str">
        <f>IFERROR(VLOOKUP(A379,'[1]For Report Q-2 '!$A$2:$AH$3476,30,0),"-")</f>
        <v>-</v>
      </c>
      <c r="AE379" s="1" t="str">
        <f>IFERROR(VLOOKUP(A379,'[1]For Report Q-2 '!$A$2:$AH$3476,31,0),"-")</f>
        <v>-</v>
      </c>
      <c r="AF379" s="1" t="str">
        <f>IFERROR(VLOOKUP(A379,'[1]For Report Q-2 '!$A$2:$AH$3476,32,0),"-")</f>
        <v>-</v>
      </c>
      <c r="AG379" s="2" t="str">
        <f>IFERROR(VLOOKUP(A379,'[1]For Report Q-2 '!$A$2:$AH$3476,33,0),"-")</f>
        <v>-</v>
      </c>
      <c r="AH379" s="1" t="str">
        <f t="shared" si="5"/>
        <v>--</v>
      </c>
      <c r="AI379" t="e">
        <v>#N/A</v>
      </c>
      <c r="AJ379" t="e">
        <v>#N/A</v>
      </c>
      <c r="AK379" t="e">
        <v>#N/A</v>
      </c>
    </row>
    <row r="380" spans="1:37" x14ac:dyDescent="0.25">
      <c r="A380" s="15">
        <v>2346708</v>
      </c>
      <c r="B380" s="15" t="s">
        <v>149</v>
      </c>
      <c r="C380" s="16">
        <v>45500</v>
      </c>
      <c r="D380" s="15" t="s">
        <v>28</v>
      </c>
      <c r="E380" s="1" t="s">
        <v>29</v>
      </c>
      <c r="F380" s="15" t="s">
        <v>30</v>
      </c>
      <c r="G380" s="1" t="s">
        <v>28</v>
      </c>
      <c r="H380" s="17">
        <v>4999</v>
      </c>
      <c r="I380" s="18">
        <v>4.999E-2</v>
      </c>
      <c r="J380" s="1">
        <v>226543</v>
      </c>
      <c r="K380" s="1" t="s">
        <v>149</v>
      </c>
      <c r="L380" s="19">
        <v>176639.33333333334</v>
      </c>
      <c r="M380" s="1" t="s">
        <v>67</v>
      </c>
      <c r="N380" s="1" t="s">
        <v>29</v>
      </c>
      <c r="O380" s="1" t="s">
        <v>32</v>
      </c>
      <c r="P380" s="20">
        <v>226543</v>
      </c>
      <c r="Q380" s="1" t="s">
        <v>33</v>
      </c>
      <c r="R380" s="1" t="s">
        <v>16</v>
      </c>
      <c r="S380" s="1" t="s">
        <v>34</v>
      </c>
      <c r="T380" s="18">
        <f>IFERROR(VLOOKUP(A380,'[1]For Report Q-2 '!$A$2:$T$3476,20,0),"-")</f>
        <v>4.999E-2</v>
      </c>
      <c r="U380" s="55">
        <f>IFERROR(VLOOKUP(A380,'[1]For Report Q-2 '!$A$2:$U$3476,21,0),"-")</f>
        <v>0</v>
      </c>
      <c r="V380" s="2" t="str">
        <f>IFERROR(VLOOKUP(A380,'[1]For Report Q-2 '!$A$2:$V$3476,22,0),"-")</f>
        <v>-</v>
      </c>
      <c r="W380" s="1">
        <f>IFERROR(VLOOKUP(A380,'[1]For Report Q-2 '!$A$2:$W$3476,23,0),"-")</f>
        <v>0</v>
      </c>
      <c r="X380" s="1"/>
      <c r="Y380" s="1"/>
      <c r="Z380" s="2" t="str">
        <f>IFERROR(VLOOKUP(A380,'[1]For Report Q-2 '!$A$2:$Z$3476,26,0),"-")</f>
        <v>-</v>
      </c>
      <c r="AA380" s="1" t="str">
        <f>IFERROR(VLOOKUP(A380,'[1]For Report Q-2 '!$A$2:$AH$3476,27,0),"-")</f>
        <v>-</v>
      </c>
      <c r="AB380" s="1" t="str">
        <f>IFERROR(VLOOKUP(A380,'[1]For Report Q-2 '!$A$2:$AH$3476,28,0),"-")</f>
        <v>-</v>
      </c>
      <c r="AC380" s="2" t="str">
        <f>IFERROR(VLOOKUP(A380,'[1]For Report Q-2 '!$A$2:$AH$3476,29,0),"-")</f>
        <v>-</v>
      </c>
      <c r="AD380" s="2" t="str">
        <f>IFERROR(VLOOKUP(A380,'[1]For Report Q-2 '!$A$2:$AH$3476,30,0),"-")</f>
        <v>-</v>
      </c>
      <c r="AE380" s="1" t="str">
        <f>IFERROR(VLOOKUP(A380,'[1]For Report Q-2 '!$A$2:$AH$3476,31,0),"-")</f>
        <v>-</v>
      </c>
      <c r="AF380" s="1" t="str">
        <f>IFERROR(VLOOKUP(A380,'[1]For Report Q-2 '!$A$2:$AH$3476,32,0),"-")</f>
        <v>-</v>
      </c>
      <c r="AG380" s="2" t="str">
        <f>IFERROR(VLOOKUP(A380,'[1]For Report Q-2 '!$A$2:$AH$3476,33,0),"-")</f>
        <v>-</v>
      </c>
      <c r="AH380" s="1" t="str">
        <f t="shared" si="5"/>
        <v>--</v>
      </c>
      <c r="AI380" t="e">
        <v>#N/A</v>
      </c>
      <c r="AJ380" t="e">
        <v>#N/A</v>
      </c>
      <c r="AK380" t="e">
        <v>#N/A</v>
      </c>
    </row>
    <row r="381" spans="1:37" x14ac:dyDescent="0.25">
      <c r="A381" s="15">
        <v>226575</v>
      </c>
      <c r="B381" s="15" t="s">
        <v>152</v>
      </c>
      <c r="C381" s="16">
        <v>44154</v>
      </c>
      <c r="D381" s="15" t="s">
        <v>28</v>
      </c>
      <c r="E381" s="1" t="s">
        <v>29</v>
      </c>
      <c r="F381" s="15" t="s">
        <v>30</v>
      </c>
      <c r="G381" s="1" t="s">
        <v>28</v>
      </c>
      <c r="H381" s="17">
        <v>8999</v>
      </c>
      <c r="I381" s="18">
        <v>8.9990000000000001E-2</v>
      </c>
      <c r="J381" s="1">
        <v>226575</v>
      </c>
      <c r="K381" s="1" t="s">
        <v>152</v>
      </c>
      <c r="L381" s="19">
        <v>26997</v>
      </c>
      <c r="M381" s="1" t="s">
        <v>31</v>
      </c>
      <c r="N381" s="1" t="s">
        <v>29</v>
      </c>
      <c r="O381" s="1" t="s">
        <v>32</v>
      </c>
      <c r="P381" s="20">
        <v>226575</v>
      </c>
      <c r="Q381" s="1" t="s">
        <v>33</v>
      </c>
      <c r="R381" s="1" t="s">
        <v>16</v>
      </c>
      <c r="S381" s="1" t="s">
        <v>34</v>
      </c>
      <c r="T381" s="18">
        <f>IFERROR(VLOOKUP(A381,'[1]For Report Q-2 '!$A$2:$T$3476,20,0),"-")</f>
        <v>8.9990000000000001E-2</v>
      </c>
      <c r="U381" s="55">
        <f>IFERROR(VLOOKUP(A381,'[1]For Report Q-2 '!$A$2:$U$3476,21,0),"-")</f>
        <v>0</v>
      </c>
      <c r="V381" s="2" t="str">
        <f>IFERROR(VLOOKUP(A381,'[1]For Report Q-2 '!$A$2:$V$3476,22,0),"-")</f>
        <v>-</v>
      </c>
      <c r="W381" s="1">
        <f>IFERROR(VLOOKUP(A381,'[1]For Report Q-2 '!$A$2:$W$3476,23,0),"-")</f>
        <v>0</v>
      </c>
      <c r="X381" s="1"/>
      <c r="Y381" s="1"/>
      <c r="Z381" s="2" t="str">
        <f>IFERROR(VLOOKUP(A381,'[1]For Report Q-2 '!$A$2:$Z$3476,26,0),"-")</f>
        <v>-</v>
      </c>
      <c r="AA381" s="1" t="str">
        <f>IFERROR(VLOOKUP(A381,'[1]For Report Q-2 '!$A$2:$AH$3476,27,0),"-")</f>
        <v>-</v>
      </c>
      <c r="AB381" s="1" t="str">
        <f>IFERROR(VLOOKUP(A381,'[1]For Report Q-2 '!$A$2:$AH$3476,28,0),"-")</f>
        <v>-</v>
      </c>
      <c r="AC381" s="2" t="str">
        <f>IFERROR(VLOOKUP(A381,'[1]For Report Q-2 '!$A$2:$AH$3476,29,0),"-")</f>
        <v>-</v>
      </c>
      <c r="AD381" s="2" t="str">
        <f>IFERROR(VLOOKUP(A381,'[1]For Report Q-2 '!$A$2:$AH$3476,30,0),"-")</f>
        <v>-</v>
      </c>
      <c r="AE381" s="1" t="str">
        <f>IFERROR(VLOOKUP(A381,'[1]For Report Q-2 '!$A$2:$AH$3476,31,0),"-")</f>
        <v>-</v>
      </c>
      <c r="AF381" s="1" t="str">
        <f>IFERROR(VLOOKUP(A381,'[1]For Report Q-2 '!$A$2:$AH$3476,32,0),"-")</f>
        <v>-</v>
      </c>
      <c r="AG381" s="2" t="str">
        <f>IFERROR(VLOOKUP(A381,'[1]For Report Q-2 '!$A$2:$AH$3476,33,0),"-")</f>
        <v>-</v>
      </c>
      <c r="AH381" s="1" t="str">
        <f t="shared" si="5"/>
        <v>--</v>
      </c>
      <c r="AI381" t="e">
        <v>#N/A</v>
      </c>
      <c r="AJ381" t="e">
        <v>#N/A</v>
      </c>
      <c r="AK381" t="e">
        <v>#N/A</v>
      </c>
    </row>
    <row r="382" spans="1:37" x14ac:dyDescent="0.25">
      <c r="A382" s="15">
        <v>228310</v>
      </c>
      <c r="B382" s="15" t="s">
        <v>152</v>
      </c>
      <c r="C382" s="16">
        <v>44224</v>
      </c>
      <c r="D382" s="15" t="s">
        <v>28</v>
      </c>
      <c r="E382" s="1" t="s">
        <v>29</v>
      </c>
      <c r="F382" s="15" t="s">
        <v>30</v>
      </c>
      <c r="G382" s="1" t="s">
        <v>28</v>
      </c>
      <c r="H382" s="17">
        <v>8999</v>
      </c>
      <c r="I382" s="18">
        <v>8.9990000000000001E-2</v>
      </c>
      <c r="J382" s="1">
        <v>226575</v>
      </c>
      <c r="K382" s="1" t="s">
        <v>152</v>
      </c>
      <c r="L382" s="19">
        <v>26997</v>
      </c>
      <c r="M382" s="1" t="s">
        <v>31</v>
      </c>
      <c r="N382" s="1" t="s">
        <v>29</v>
      </c>
      <c r="O382" s="1" t="s">
        <v>32</v>
      </c>
      <c r="P382" s="20">
        <v>226575</v>
      </c>
      <c r="Q382" s="1" t="s">
        <v>33</v>
      </c>
      <c r="R382" s="1" t="s">
        <v>16</v>
      </c>
      <c r="S382" s="1" t="s">
        <v>34</v>
      </c>
      <c r="T382" s="18">
        <f>IFERROR(VLOOKUP(A382,'[1]For Report Q-2 '!$A$2:$T$3476,20,0),"-")</f>
        <v>8.9990000000000001E-2</v>
      </c>
      <c r="U382" s="55">
        <f>IFERROR(VLOOKUP(A382,'[1]For Report Q-2 '!$A$2:$U$3476,21,0),"-")</f>
        <v>0</v>
      </c>
      <c r="V382" s="2" t="str">
        <f>IFERROR(VLOOKUP(A382,'[1]For Report Q-2 '!$A$2:$V$3476,22,0),"-")</f>
        <v>-</v>
      </c>
      <c r="W382" s="1">
        <f>IFERROR(VLOOKUP(A382,'[1]For Report Q-2 '!$A$2:$W$3476,23,0),"-")</f>
        <v>0</v>
      </c>
      <c r="X382" s="1"/>
      <c r="Y382" s="1"/>
      <c r="Z382" s="2" t="str">
        <f>IFERROR(VLOOKUP(A382,'[1]For Report Q-2 '!$A$2:$Z$3476,26,0),"-")</f>
        <v>-</v>
      </c>
      <c r="AA382" s="1" t="str">
        <f>IFERROR(VLOOKUP(A382,'[1]For Report Q-2 '!$A$2:$AH$3476,27,0),"-")</f>
        <v>-</v>
      </c>
      <c r="AB382" s="1" t="str">
        <f>IFERROR(VLOOKUP(A382,'[1]For Report Q-2 '!$A$2:$AH$3476,28,0),"-")</f>
        <v>-</v>
      </c>
      <c r="AC382" s="2" t="str">
        <f>IFERROR(VLOOKUP(A382,'[1]For Report Q-2 '!$A$2:$AH$3476,29,0),"-")</f>
        <v>-</v>
      </c>
      <c r="AD382" s="2" t="str">
        <f>IFERROR(VLOOKUP(A382,'[1]For Report Q-2 '!$A$2:$AH$3476,30,0),"-")</f>
        <v>-</v>
      </c>
      <c r="AE382" s="1" t="str">
        <f>IFERROR(VLOOKUP(A382,'[1]For Report Q-2 '!$A$2:$AH$3476,31,0),"-")</f>
        <v>-</v>
      </c>
      <c r="AF382" s="1" t="str">
        <f>IFERROR(VLOOKUP(A382,'[1]For Report Q-2 '!$A$2:$AH$3476,32,0),"-")</f>
        <v>-</v>
      </c>
      <c r="AG382" s="2" t="str">
        <f>IFERROR(VLOOKUP(A382,'[1]For Report Q-2 '!$A$2:$AH$3476,33,0),"-")</f>
        <v>-</v>
      </c>
      <c r="AH382" s="1" t="str">
        <f t="shared" si="5"/>
        <v>--</v>
      </c>
      <c r="AI382" t="e">
        <v>#N/A</v>
      </c>
      <c r="AJ382" t="e">
        <v>#N/A</v>
      </c>
      <c r="AK382" t="e">
        <v>#N/A</v>
      </c>
    </row>
    <row r="383" spans="1:37" x14ac:dyDescent="0.25">
      <c r="A383" s="15">
        <v>2347350</v>
      </c>
      <c r="B383" s="15" t="s">
        <v>152</v>
      </c>
      <c r="C383" s="16">
        <v>45583</v>
      </c>
      <c r="D383" s="15" t="s">
        <v>28</v>
      </c>
      <c r="E383" s="1" t="s">
        <v>29</v>
      </c>
      <c r="F383" s="15" t="s">
        <v>30</v>
      </c>
      <c r="G383" s="1" t="s">
        <v>28</v>
      </c>
      <c r="H383" s="17">
        <v>8999</v>
      </c>
      <c r="I383" s="18">
        <v>8.9990000000000001E-2</v>
      </c>
      <c r="J383" s="1">
        <v>226575</v>
      </c>
      <c r="K383" s="1" t="s">
        <v>152</v>
      </c>
      <c r="L383" s="19">
        <v>26997</v>
      </c>
      <c r="M383" s="1" t="s">
        <v>31</v>
      </c>
      <c r="N383" s="1" t="s">
        <v>29</v>
      </c>
      <c r="O383" s="1" t="s">
        <v>32</v>
      </c>
      <c r="P383" s="20">
        <v>226575</v>
      </c>
      <c r="Q383" s="1" t="s">
        <v>33</v>
      </c>
      <c r="R383" s="1" t="s">
        <v>16</v>
      </c>
      <c r="S383" s="1" t="s">
        <v>34</v>
      </c>
      <c r="T383" s="18">
        <f>IFERROR(VLOOKUP(A383,'[1]For Report Q-2 '!$A$2:$T$3476,20,0),"-")</f>
        <v>8.9990000000000001E-2</v>
      </c>
      <c r="U383" s="55">
        <f>IFERROR(VLOOKUP(A383,'[1]For Report Q-2 '!$A$2:$U$3476,21,0),"-")</f>
        <v>0</v>
      </c>
      <c r="V383" s="2" t="str">
        <f>IFERROR(VLOOKUP(A383,'[1]For Report Q-2 '!$A$2:$V$3476,22,0),"-")</f>
        <v>-</v>
      </c>
      <c r="W383" s="1">
        <f>IFERROR(VLOOKUP(A383,'[1]For Report Q-2 '!$A$2:$W$3476,23,0),"-")</f>
        <v>0</v>
      </c>
      <c r="X383" s="1"/>
      <c r="Y383" s="1"/>
      <c r="Z383" s="2" t="str">
        <f>IFERROR(VLOOKUP(A383,'[1]For Report Q-2 '!$A$2:$Z$3476,26,0),"-")</f>
        <v>-</v>
      </c>
      <c r="AA383" s="1" t="str">
        <f>IFERROR(VLOOKUP(A383,'[1]For Report Q-2 '!$A$2:$AH$3476,27,0),"-")</f>
        <v>-</v>
      </c>
      <c r="AB383" s="1" t="str">
        <f>IFERROR(VLOOKUP(A383,'[1]For Report Q-2 '!$A$2:$AH$3476,28,0),"-")</f>
        <v>-</v>
      </c>
      <c r="AC383" s="2" t="str">
        <f>IFERROR(VLOOKUP(A383,'[1]For Report Q-2 '!$A$2:$AH$3476,29,0),"-")</f>
        <v>-</v>
      </c>
      <c r="AD383" s="2" t="str">
        <f>IFERROR(VLOOKUP(A383,'[1]For Report Q-2 '!$A$2:$AH$3476,30,0),"-")</f>
        <v>-</v>
      </c>
      <c r="AE383" s="1" t="str">
        <f>IFERROR(VLOOKUP(A383,'[1]For Report Q-2 '!$A$2:$AH$3476,31,0),"-")</f>
        <v>-</v>
      </c>
      <c r="AF383" s="1" t="str">
        <f>IFERROR(VLOOKUP(A383,'[1]For Report Q-2 '!$A$2:$AH$3476,32,0),"-")</f>
        <v>-</v>
      </c>
      <c r="AG383" s="2" t="str">
        <f>IFERROR(VLOOKUP(A383,'[1]For Report Q-2 '!$A$2:$AH$3476,33,0),"-")</f>
        <v>-</v>
      </c>
      <c r="AH383" s="1" t="str">
        <f t="shared" si="5"/>
        <v>--</v>
      </c>
      <c r="AI383" t="e">
        <v>#N/A</v>
      </c>
      <c r="AJ383" t="e">
        <v>#N/A</v>
      </c>
      <c r="AK383" t="e">
        <v>#N/A</v>
      </c>
    </row>
    <row r="384" spans="1:37" x14ac:dyDescent="0.25">
      <c r="A384" s="15">
        <v>226932</v>
      </c>
      <c r="B384" s="15" t="s">
        <v>153</v>
      </c>
      <c r="C384" s="16">
        <v>44168</v>
      </c>
      <c r="D384" s="15" t="s">
        <v>40</v>
      </c>
      <c r="E384" s="1" t="s">
        <v>29</v>
      </c>
      <c r="F384" s="15" t="s">
        <v>30</v>
      </c>
      <c r="G384" s="1" t="s">
        <v>40</v>
      </c>
      <c r="H384" s="17">
        <v>1999</v>
      </c>
      <c r="I384" s="18">
        <v>1.9990000000000001E-2</v>
      </c>
      <c r="J384" s="1">
        <v>226932</v>
      </c>
      <c r="K384" s="1" t="s">
        <v>153</v>
      </c>
      <c r="L384" s="19">
        <v>159499</v>
      </c>
      <c r="M384" s="1" t="s">
        <v>67</v>
      </c>
      <c r="N384" s="1" t="s">
        <v>29</v>
      </c>
      <c r="O384" s="1" t="s">
        <v>50</v>
      </c>
      <c r="P384" s="20">
        <v>226932</v>
      </c>
      <c r="Q384" s="1" t="s">
        <v>60</v>
      </c>
      <c r="R384" s="1" t="s">
        <v>16</v>
      </c>
      <c r="S384" s="1" t="s">
        <v>43</v>
      </c>
      <c r="T384" s="18">
        <f>IFERROR(VLOOKUP(A384,'[1]For Report Q-2 '!$A$2:$T$3476,20,0),"-")</f>
        <v>1.9990000000000001E-2</v>
      </c>
      <c r="U384" s="55">
        <f>IFERROR(VLOOKUP(A384,'[1]For Report Q-2 '!$A$2:$U$3476,21,0),"-")</f>
        <v>0</v>
      </c>
      <c r="V384" s="2" t="str">
        <f>IFERROR(VLOOKUP(A384,'[1]For Report Q-2 '!$A$2:$V$3476,22,0),"-")</f>
        <v>-</v>
      </c>
      <c r="W384" s="1">
        <f>IFERROR(VLOOKUP(A384,'[1]For Report Q-2 '!$A$2:$W$3476,23,0),"-")</f>
        <v>0</v>
      </c>
      <c r="X384" s="1"/>
      <c r="Y384" s="1"/>
      <c r="Z384" s="2" t="str">
        <f>IFERROR(VLOOKUP(A384,'[1]For Report Q-2 '!$A$2:$Z$3476,26,0),"-")</f>
        <v>-</v>
      </c>
      <c r="AA384" s="1" t="str">
        <f>IFERROR(VLOOKUP(A384,'[1]For Report Q-2 '!$A$2:$AH$3476,27,0),"-")</f>
        <v>-</v>
      </c>
      <c r="AB384" s="1" t="str">
        <f>IFERROR(VLOOKUP(A384,'[1]For Report Q-2 '!$A$2:$AH$3476,28,0),"-")</f>
        <v>-</v>
      </c>
      <c r="AC384" s="2" t="str">
        <f>IFERROR(VLOOKUP(A384,'[1]For Report Q-2 '!$A$2:$AH$3476,29,0),"-")</f>
        <v>-</v>
      </c>
      <c r="AD384" s="2" t="str">
        <f>IFERROR(VLOOKUP(A384,'[1]For Report Q-2 '!$A$2:$AH$3476,30,0),"-")</f>
        <v>-</v>
      </c>
      <c r="AE384" s="1" t="str">
        <f>IFERROR(VLOOKUP(A384,'[1]For Report Q-2 '!$A$2:$AH$3476,31,0),"-")</f>
        <v>-</v>
      </c>
      <c r="AF384" s="1" t="str">
        <f>IFERROR(VLOOKUP(A384,'[1]For Report Q-2 '!$A$2:$AH$3476,32,0),"-")</f>
        <v>-</v>
      </c>
      <c r="AG384" s="2" t="str">
        <f>IFERROR(VLOOKUP(A384,'[1]For Report Q-2 '!$A$2:$AH$3476,33,0),"-")</f>
        <v>-</v>
      </c>
      <c r="AH384" s="1" t="str">
        <f t="shared" si="5"/>
        <v>--</v>
      </c>
      <c r="AI384" t="e">
        <v>#N/A</v>
      </c>
      <c r="AJ384" t="e">
        <v>#N/A</v>
      </c>
      <c r="AK384" t="e">
        <v>#N/A</v>
      </c>
    </row>
    <row r="385" spans="1:37" x14ac:dyDescent="0.25">
      <c r="A385" s="15">
        <v>7000199</v>
      </c>
      <c r="B385" s="15" t="s">
        <v>153</v>
      </c>
      <c r="C385" s="16">
        <v>45378</v>
      </c>
      <c r="D385" s="15" t="s">
        <v>40</v>
      </c>
      <c r="E385" s="1" t="s">
        <v>98</v>
      </c>
      <c r="F385" s="15" t="s">
        <v>46</v>
      </c>
      <c r="G385" s="1" t="s">
        <v>40</v>
      </c>
      <c r="H385" s="17">
        <v>157500</v>
      </c>
      <c r="I385" s="18">
        <v>1.575</v>
      </c>
      <c r="J385" s="1">
        <v>226932</v>
      </c>
      <c r="K385" s="1" t="s">
        <v>153</v>
      </c>
      <c r="L385" s="19">
        <v>159499</v>
      </c>
      <c r="M385" s="1" t="s">
        <v>67</v>
      </c>
      <c r="N385" s="1" t="s">
        <v>98</v>
      </c>
      <c r="O385" s="1" t="s">
        <v>50</v>
      </c>
      <c r="P385" s="20">
        <v>226932</v>
      </c>
      <c r="Q385" s="1" t="s">
        <v>60</v>
      </c>
      <c r="R385" s="1" t="s">
        <v>16</v>
      </c>
      <c r="S385" s="1" t="s">
        <v>43</v>
      </c>
      <c r="T385" s="18">
        <f>IFERROR(VLOOKUP(A385,'[1]For Report Q-2 '!$A$2:$T$3476,20,0),"-")</f>
        <v>1.575</v>
      </c>
      <c r="U385" s="55">
        <f>IFERROR(VLOOKUP(A385,'[1]For Report Q-2 '!$A$2:$U$3476,21,0),"-")</f>
        <v>0</v>
      </c>
      <c r="V385" s="2" t="str">
        <f>IFERROR(VLOOKUP(A385,'[1]For Report Q-2 '!$A$2:$V$3476,22,0),"-")</f>
        <v>-</v>
      </c>
      <c r="W385" s="1">
        <f>IFERROR(VLOOKUP(A385,'[1]For Report Q-2 '!$A$2:$W$3476,23,0),"-")</f>
        <v>0</v>
      </c>
      <c r="X385" s="1"/>
      <c r="Y385" s="1"/>
      <c r="Z385" s="2" t="str">
        <f>IFERROR(VLOOKUP(A385,'[1]For Report Q-2 '!$A$2:$Z$3476,26,0),"-")</f>
        <v>-</v>
      </c>
      <c r="AA385" s="1" t="str">
        <f>IFERROR(VLOOKUP(A385,'[1]For Report Q-2 '!$A$2:$AH$3476,27,0),"-")</f>
        <v>-</v>
      </c>
      <c r="AB385" s="1" t="str">
        <f>IFERROR(VLOOKUP(A385,'[1]For Report Q-2 '!$A$2:$AH$3476,28,0),"-")</f>
        <v>-</v>
      </c>
      <c r="AC385" s="2" t="str">
        <f>IFERROR(VLOOKUP(A385,'[1]For Report Q-2 '!$A$2:$AH$3476,29,0),"-")</f>
        <v>-</v>
      </c>
      <c r="AD385" s="2" t="str">
        <f>IFERROR(VLOOKUP(A385,'[1]For Report Q-2 '!$A$2:$AH$3476,30,0),"-")</f>
        <v>-</v>
      </c>
      <c r="AE385" s="1" t="str">
        <f>IFERROR(VLOOKUP(A385,'[1]For Report Q-2 '!$A$2:$AH$3476,31,0),"-")</f>
        <v>-</v>
      </c>
      <c r="AF385" s="1" t="str">
        <f>IFERROR(VLOOKUP(A385,'[1]For Report Q-2 '!$A$2:$AH$3476,32,0),"-")</f>
        <v>-</v>
      </c>
      <c r="AG385" s="2" t="str">
        <f>IFERROR(VLOOKUP(A385,'[1]For Report Q-2 '!$A$2:$AH$3476,33,0),"-")</f>
        <v>-</v>
      </c>
      <c r="AH385" s="1" t="str">
        <f t="shared" si="5"/>
        <v>--</v>
      </c>
      <c r="AI385" t="e">
        <v>#N/A</v>
      </c>
      <c r="AJ385" t="e">
        <v>#N/A</v>
      </c>
      <c r="AK385" t="e">
        <v>#N/A</v>
      </c>
    </row>
    <row r="386" spans="1:37" x14ac:dyDescent="0.25">
      <c r="A386" s="15">
        <v>2340637</v>
      </c>
      <c r="B386" s="15" t="s">
        <v>154</v>
      </c>
      <c r="C386" s="16">
        <v>45103</v>
      </c>
      <c r="D386" s="15" t="s">
        <v>56</v>
      </c>
      <c r="E386" s="1" t="s">
        <v>57</v>
      </c>
      <c r="F386" s="15" t="s">
        <v>30</v>
      </c>
      <c r="G386" s="1" t="s">
        <v>56</v>
      </c>
      <c r="H386" s="17">
        <v>2999</v>
      </c>
      <c r="I386" s="18">
        <v>2.9989999999999999E-2</v>
      </c>
      <c r="J386" s="1">
        <v>227062</v>
      </c>
      <c r="K386" s="1" t="s">
        <v>155</v>
      </c>
      <c r="L386" s="19">
        <v>2999</v>
      </c>
      <c r="M386" s="1" t="s">
        <v>31</v>
      </c>
      <c r="N386" s="1" t="s">
        <v>57</v>
      </c>
      <c r="O386" s="1" t="s">
        <v>59</v>
      </c>
      <c r="P386" s="20">
        <v>227062</v>
      </c>
      <c r="Q386" s="1" t="s">
        <v>79</v>
      </c>
      <c r="R386" s="1" t="s">
        <v>16</v>
      </c>
      <c r="S386" s="1" t="s">
        <v>80</v>
      </c>
      <c r="T386" s="18">
        <f>IFERROR(VLOOKUP(A386,'[1]For Report Q-2 '!$A$2:$T$3476,20,0),"-")</f>
        <v>2.9989999999999999E-2</v>
      </c>
      <c r="U386" s="55">
        <f>IFERROR(VLOOKUP(A386,'[1]For Report Q-2 '!$A$2:$U$3476,21,0),"-")</f>
        <v>0</v>
      </c>
      <c r="V386" s="2" t="str">
        <f>IFERROR(VLOOKUP(A386,'[1]For Report Q-2 '!$A$2:$V$3476,22,0),"-")</f>
        <v>-</v>
      </c>
      <c r="W386" s="1">
        <f>IFERROR(VLOOKUP(A386,'[1]For Report Q-2 '!$A$2:$W$3476,23,0),"-")</f>
        <v>0</v>
      </c>
      <c r="X386" s="1"/>
      <c r="Y386" s="1"/>
      <c r="Z386" s="2" t="str">
        <f>IFERROR(VLOOKUP(A386,'[1]For Report Q-2 '!$A$2:$Z$3476,26,0),"-")</f>
        <v>-</v>
      </c>
      <c r="AA386" s="1" t="str">
        <f>IFERROR(VLOOKUP(A386,'[1]For Report Q-2 '!$A$2:$AH$3476,27,0),"-")</f>
        <v>-</v>
      </c>
      <c r="AB386" s="1" t="str">
        <f>IFERROR(VLOOKUP(A386,'[1]For Report Q-2 '!$A$2:$AH$3476,28,0),"-")</f>
        <v>-</v>
      </c>
      <c r="AC386" s="2" t="str">
        <f>IFERROR(VLOOKUP(A386,'[1]For Report Q-2 '!$A$2:$AH$3476,29,0),"-")</f>
        <v>-</v>
      </c>
      <c r="AD386" s="2" t="str">
        <f>IFERROR(VLOOKUP(A386,'[1]For Report Q-2 '!$A$2:$AH$3476,30,0),"-")</f>
        <v>-</v>
      </c>
      <c r="AE386" s="1" t="str">
        <f>IFERROR(VLOOKUP(A386,'[1]For Report Q-2 '!$A$2:$AH$3476,31,0),"-")</f>
        <v>-</v>
      </c>
      <c r="AF386" s="1" t="str">
        <f>IFERROR(VLOOKUP(A386,'[1]For Report Q-2 '!$A$2:$AH$3476,32,0),"-")</f>
        <v>-</v>
      </c>
      <c r="AG386" s="2" t="str">
        <f>IFERROR(VLOOKUP(A386,'[1]For Report Q-2 '!$A$2:$AH$3476,33,0),"-")</f>
        <v>-</v>
      </c>
      <c r="AH386" s="1" t="str">
        <f t="shared" si="5"/>
        <v>--</v>
      </c>
      <c r="AI386" t="e">
        <v>#N/A</v>
      </c>
      <c r="AJ386" t="e">
        <v>#N/A</v>
      </c>
      <c r="AK386" t="e">
        <v>#N/A</v>
      </c>
    </row>
    <row r="387" spans="1:37" x14ac:dyDescent="0.25">
      <c r="A387" s="15">
        <v>227717</v>
      </c>
      <c r="B387" s="15" t="s">
        <v>156</v>
      </c>
      <c r="C387" s="16">
        <v>44198</v>
      </c>
      <c r="D387" s="15" t="s">
        <v>28</v>
      </c>
      <c r="E387" s="1" t="s">
        <v>29</v>
      </c>
      <c r="F387" s="15" t="s">
        <v>30</v>
      </c>
      <c r="G387" s="1" t="s">
        <v>28</v>
      </c>
      <c r="H387" s="17">
        <v>2999</v>
      </c>
      <c r="I387" s="18">
        <v>2.9989999999999999E-2</v>
      </c>
      <c r="J387" s="1">
        <v>227717</v>
      </c>
      <c r="K387" s="1" t="s">
        <v>156</v>
      </c>
      <c r="L387" s="19">
        <v>30280</v>
      </c>
      <c r="M387" s="1" t="s">
        <v>31</v>
      </c>
      <c r="N387" s="1" t="s">
        <v>29</v>
      </c>
      <c r="O387" s="1" t="s">
        <v>32</v>
      </c>
      <c r="P387" s="20">
        <v>227717</v>
      </c>
      <c r="Q387" s="1" t="s">
        <v>157</v>
      </c>
      <c r="R387" s="1" t="s">
        <v>16</v>
      </c>
      <c r="S387" s="1" t="s">
        <v>69</v>
      </c>
      <c r="T387" s="18">
        <f>IFERROR(VLOOKUP(A387,'[1]For Report Q-2 '!$A$2:$T$3476,20,0),"-")</f>
        <v>2.9989999999999999E-2</v>
      </c>
      <c r="U387" s="55">
        <f>IFERROR(VLOOKUP(A387,'[1]For Report Q-2 '!$A$2:$U$3476,21,0),"-")</f>
        <v>0</v>
      </c>
      <c r="V387" s="2" t="str">
        <f>IFERROR(VLOOKUP(A387,'[1]For Report Q-2 '!$A$2:$V$3476,22,0),"-")</f>
        <v>-</v>
      </c>
      <c r="W387" s="1">
        <f>IFERROR(VLOOKUP(A387,'[1]For Report Q-2 '!$A$2:$W$3476,23,0),"-")</f>
        <v>0</v>
      </c>
      <c r="X387" s="1"/>
      <c r="Y387" s="1"/>
      <c r="Z387" s="2" t="str">
        <f>IFERROR(VLOOKUP(A387,'[1]For Report Q-2 '!$A$2:$Z$3476,26,0),"-")</f>
        <v>-</v>
      </c>
      <c r="AA387" s="1" t="str">
        <f>IFERROR(VLOOKUP(A387,'[1]For Report Q-2 '!$A$2:$AH$3476,27,0),"-")</f>
        <v>-</v>
      </c>
      <c r="AB387" s="1" t="str">
        <f>IFERROR(VLOOKUP(A387,'[1]For Report Q-2 '!$A$2:$AH$3476,28,0),"-")</f>
        <v>-</v>
      </c>
      <c r="AC387" s="2" t="str">
        <f>IFERROR(VLOOKUP(A387,'[1]For Report Q-2 '!$A$2:$AH$3476,29,0),"-")</f>
        <v>-</v>
      </c>
      <c r="AD387" s="2" t="str">
        <f>IFERROR(VLOOKUP(A387,'[1]For Report Q-2 '!$A$2:$AH$3476,30,0),"-")</f>
        <v>-</v>
      </c>
      <c r="AE387" s="1" t="str">
        <f>IFERROR(VLOOKUP(A387,'[1]For Report Q-2 '!$A$2:$AH$3476,31,0),"-")</f>
        <v>-</v>
      </c>
      <c r="AF387" s="1" t="str">
        <f>IFERROR(VLOOKUP(A387,'[1]For Report Q-2 '!$A$2:$AH$3476,32,0),"-")</f>
        <v>-</v>
      </c>
      <c r="AG387" s="2" t="str">
        <f>IFERROR(VLOOKUP(A387,'[1]For Report Q-2 '!$A$2:$AH$3476,33,0),"-")</f>
        <v>-</v>
      </c>
      <c r="AH387" s="1" t="str">
        <f t="shared" ref="AH387:AH450" si="6">AF387&amp;AB387</f>
        <v>--</v>
      </c>
      <c r="AI387" t="e">
        <v>#N/A</v>
      </c>
      <c r="AJ387" t="e">
        <v>#N/A</v>
      </c>
      <c r="AK387" t="e">
        <v>#N/A</v>
      </c>
    </row>
    <row r="388" spans="1:37" x14ac:dyDescent="0.25">
      <c r="A388" s="15">
        <v>227719</v>
      </c>
      <c r="B388" s="15" t="s">
        <v>156</v>
      </c>
      <c r="C388" s="16">
        <v>44200</v>
      </c>
      <c r="D388" s="15" t="s">
        <v>28</v>
      </c>
      <c r="E388" s="1" t="s">
        <v>29</v>
      </c>
      <c r="F388" s="15" t="s">
        <v>30</v>
      </c>
      <c r="G388" s="1" t="s">
        <v>28</v>
      </c>
      <c r="H388" s="17">
        <v>3999</v>
      </c>
      <c r="I388" s="18">
        <v>3.9989999999999998E-2</v>
      </c>
      <c r="J388" s="1">
        <v>227717</v>
      </c>
      <c r="K388" s="1" t="s">
        <v>156</v>
      </c>
      <c r="L388" s="19">
        <v>30280</v>
      </c>
      <c r="M388" s="1" t="s">
        <v>31</v>
      </c>
      <c r="N388" s="1" t="s">
        <v>29</v>
      </c>
      <c r="O388" s="1" t="s">
        <v>32</v>
      </c>
      <c r="P388" s="20">
        <v>227717</v>
      </c>
      <c r="Q388" s="1" t="s">
        <v>157</v>
      </c>
      <c r="R388" s="1" t="s">
        <v>16</v>
      </c>
      <c r="S388" s="1" t="s">
        <v>69</v>
      </c>
      <c r="T388" s="18">
        <f>IFERROR(VLOOKUP(A388,'[1]For Report Q-2 '!$A$2:$T$3476,20,0),"-")</f>
        <v>3.9989999999999998E-2</v>
      </c>
      <c r="U388" s="55">
        <f>IFERROR(VLOOKUP(A388,'[1]For Report Q-2 '!$A$2:$U$3476,21,0),"-")</f>
        <v>0</v>
      </c>
      <c r="V388" s="2" t="str">
        <f>IFERROR(VLOOKUP(A388,'[1]For Report Q-2 '!$A$2:$V$3476,22,0),"-")</f>
        <v>-</v>
      </c>
      <c r="W388" s="1">
        <f>IFERROR(VLOOKUP(A388,'[1]For Report Q-2 '!$A$2:$W$3476,23,0),"-")</f>
        <v>0</v>
      </c>
      <c r="X388" s="1"/>
      <c r="Y388" s="1"/>
      <c r="Z388" s="2" t="str">
        <f>IFERROR(VLOOKUP(A388,'[1]For Report Q-2 '!$A$2:$Z$3476,26,0),"-")</f>
        <v>-</v>
      </c>
      <c r="AA388" s="1" t="str">
        <f>IFERROR(VLOOKUP(A388,'[1]For Report Q-2 '!$A$2:$AH$3476,27,0),"-")</f>
        <v>-</v>
      </c>
      <c r="AB388" s="1" t="str">
        <f>IFERROR(VLOOKUP(A388,'[1]For Report Q-2 '!$A$2:$AH$3476,28,0),"-")</f>
        <v>-</v>
      </c>
      <c r="AC388" s="2" t="str">
        <f>IFERROR(VLOOKUP(A388,'[1]For Report Q-2 '!$A$2:$AH$3476,29,0),"-")</f>
        <v>-</v>
      </c>
      <c r="AD388" s="2" t="str">
        <f>IFERROR(VLOOKUP(A388,'[1]For Report Q-2 '!$A$2:$AH$3476,30,0),"-")</f>
        <v>-</v>
      </c>
      <c r="AE388" s="1" t="str">
        <f>IFERROR(VLOOKUP(A388,'[1]For Report Q-2 '!$A$2:$AH$3476,31,0),"-")</f>
        <v>-</v>
      </c>
      <c r="AF388" s="1" t="str">
        <f>IFERROR(VLOOKUP(A388,'[1]For Report Q-2 '!$A$2:$AH$3476,32,0),"-")</f>
        <v>-</v>
      </c>
      <c r="AG388" s="2" t="str">
        <f>IFERROR(VLOOKUP(A388,'[1]For Report Q-2 '!$A$2:$AH$3476,33,0),"-")</f>
        <v>-</v>
      </c>
      <c r="AH388" s="1" t="str">
        <f t="shared" si="6"/>
        <v>--</v>
      </c>
      <c r="AI388" t="e">
        <v>#N/A</v>
      </c>
      <c r="AJ388" t="e">
        <v>#N/A</v>
      </c>
      <c r="AK388" t="e">
        <v>#N/A</v>
      </c>
    </row>
    <row r="389" spans="1:37" x14ac:dyDescent="0.25">
      <c r="A389" s="15">
        <v>230432</v>
      </c>
      <c r="B389" s="15" t="s">
        <v>156</v>
      </c>
      <c r="C389" s="16">
        <v>44334</v>
      </c>
      <c r="D389" s="15" t="s">
        <v>28</v>
      </c>
      <c r="E389" s="1" t="s">
        <v>29</v>
      </c>
      <c r="F389" s="15" t="s">
        <v>30</v>
      </c>
      <c r="G389" s="1" t="s">
        <v>28</v>
      </c>
      <c r="H389" s="17">
        <v>8999</v>
      </c>
      <c r="I389" s="18">
        <v>8.9990000000000001E-2</v>
      </c>
      <c r="J389" s="1">
        <v>227717</v>
      </c>
      <c r="K389" s="1" t="s">
        <v>156</v>
      </c>
      <c r="L389" s="19">
        <v>30280</v>
      </c>
      <c r="M389" s="1" t="s">
        <v>31</v>
      </c>
      <c r="N389" s="1" t="s">
        <v>29</v>
      </c>
      <c r="O389" s="1" t="s">
        <v>38</v>
      </c>
      <c r="P389" s="20">
        <v>227717</v>
      </c>
      <c r="Q389" s="1" t="s">
        <v>157</v>
      </c>
      <c r="R389" s="1" t="s">
        <v>16</v>
      </c>
      <c r="S389" s="1" t="s">
        <v>69</v>
      </c>
      <c r="T389" s="18">
        <f>IFERROR(VLOOKUP(A389,'[1]For Report Q-2 '!$A$2:$T$3476,20,0),"-")</f>
        <v>8.9990000000000001E-2</v>
      </c>
      <c r="U389" s="55">
        <f>IFERROR(VLOOKUP(A389,'[1]For Report Q-2 '!$A$2:$U$3476,21,0),"-")</f>
        <v>0</v>
      </c>
      <c r="V389" s="2" t="str">
        <f>IFERROR(VLOOKUP(A389,'[1]For Report Q-2 '!$A$2:$V$3476,22,0),"-")</f>
        <v>-</v>
      </c>
      <c r="W389" s="1">
        <f>IFERROR(VLOOKUP(A389,'[1]For Report Q-2 '!$A$2:$W$3476,23,0),"-")</f>
        <v>0</v>
      </c>
      <c r="X389" s="1"/>
      <c r="Y389" s="1"/>
      <c r="Z389" s="2" t="str">
        <f>IFERROR(VLOOKUP(A389,'[1]For Report Q-2 '!$A$2:$Z$3476,26,0),"-")</f>
        <v>-</v>
      </c>
      <c r="AA389" s="1" t="str">
        <f>IFERROR(VLOOKUP(A389,'[1]For Report Q-2 '!$A$2:$AH$3476,27,0),"-")</f>
        <v>-</v>
      </c>
      <c r="AB389" s="1" t="str">
        <f>IFERROR(VLOOKUP(A389,'[1]For Report Q-2 '!$A$2:$AH$3476,28,0),"-")</f>
        <v>-</v>
      </c>
      <c r="AC389" s="2" t="str">
        <f>IFERROR(VLOOKUP(A389,'[1]For Report Q-2 '!$A$2:$AH$3476,29,0),"-")</f>
        <v>-</v>
      </c>
      <c r="AD389" s="2" t="str">
        <f>IFERROR(VLOOKUP(A389,'[1]For Report Q-2 '!$A$2:$AH$3476,30,0),"-")</f>
        <v>-</v>
      </c>
      <c r="AE389" s="1" t="str">
        <f>IFERROR(VLOOKUP(A389,'[1]For Report Q-2 '!$A$2:$AH$3476,31,0),"-")</f>
        <v>-</v>
      </c>
      <c r="AF389" s="1" t="str">
        <f>IFERROR(VLOOKUP(A389,'[1]For Report Q-2 '!$A$2:$AH$3476,32,0),"-")</f>
        <v>-</v>
      </c>
      <c r="AG389" s="2" t="str">
        <f>IFERROR(VLOOKUP(A389,'[1]For Report Q-2 '!$A$2:$AH$3476,33,0),"-")</f>
        <v>-</v>
      </c>
      <c r="AH389" s="1" t="str">
        <f t="shared" si="6"/>
        <v>--</v>
      </c>
      <c r="AI389" t="e">
        <v>#N/A</v>
      </c>
      <c r="AJ389" t="e">
        <v>#N/A</v>
      </c>
      <c r="AK389" t="e">
        <v>#N/A</v>
      </c>
    </row>
    <row r="390" spans="1:37" x14ac:dyDescent="0.25">
      <c r="A390" s="15">
        <v>2344618</v>
      </c>
      <c r="B390" s="15" t="s">
        <v>156</v>
      </c>
      <c r="C390" s="16">
        <v>45362</v>
      </c>
      <c r="D390" s="15" t="s">
        <v>28</v>
      </c>
      <c r="E390" s="1" t="s">
        <v>29</v>
      </c>
      <c r="F390" s="15" t="s">
        <v>30</v>
      </c>
      <c r="G390" s="1" t="s">
        <v>28</v>
      </c>
      <c r="H390" s="17">
        <v>4999</v>
      </c>
      <c r="I390" s="18">
        <v>4.999E-2</v>
      </c>
      <c r="J390" s="1">
        <v>227717</v>
      </c>
      <c r="K390" s="1" t="s">
        <v>156</v>
      </c>
      <c r="L390" s="19">
        <v>30280</v>
      </c>
      <c r="M390" s="1" t="s">
        <v>31</v>
      </c>
      <c r="N390" s="1" t="s">
        <v>29</v>
      </c>
      <c r="O390" s="1" t="s">
        <v>38</v>
      </c>
      <c r="P390" s="20">
        <v>227717</v>
      </c>
      <c r="Q390" s="1" t="s">
        <v>157</v>
      </c>
      <c r="R390" s="1" t="s">
        <v>16</v>
      </c>
      <c r="S390" s="1" t="s">
        <v>69</v>
      </c>
      <c r="T390" s="18">
        <f>IFERROR(VLOOKUP(A390,'[1]For Report Q-2 '!$A$2:$T$3476,20,0),"-")</f>
        <v>4.999E-2</v>
      </c>
      <c r="U390" s="55">
        <f>IFERROR(VLOOKUP(A390,'[1]For Report Q-2 '!$A$2:$U$3476,21,0),"-")</f>
        <v>0</v>
      </c>
      <c r="V390" s="2" t="str">
        <f>IFERROR(VLOOKUP(A390,'[1]For Report Q-2 '!$A$2:$V$3476,22,0),"-")</f>
        <v>-</v>
      </c>
      <c r="W390" s="1">
        <f>IFERROR(VLOOKUP(A390,'[1]For Report Q-2 '!$A$2:$W$3476,23,0),"-")</f>
        <v>0</v>
      </c>
      <c r="X390" s="1"/>
      <c r="Y390" s="1"/>
      <c r="Z390" s="2" t="str">
        <f>IFERROR(VLOOKUP(A390,'[1]For Report Q-2 '!$A$2:$Z$3476,26,0),"-")</f>
        <v>-</v>
      </c>
      <c r="AA390" s="1" t="str">
        <f>IFERROR(VLOOKUP(A390,'[1]For Report Q-2 '!$A$2:$AH$3476,27,0),"-")</f>
        <v>-</v>
      </c>
      <c r="AB390" s="1" t="str">
        <f>IFERROR(VLOOKUP(A390,'[1]For Report Q-2 '!$A$2:$AH$3476,28,0),"-")</f>
        <v>-</v>
      </c>
      <c r="AC390" s="2" t="str">
        <f>IFERROR(VLOOKUP(A390,'[1]For Report Q-2 '!$A$2:$AH$3476,29,0),"-")</f>
        <v>-</v>
      </c>
      <c r="AD390" s="2" t="str">
        <f>IFERROR(VLOOKUP(A390,'[1]For Report Q-2 '!$A$2:$AH$3476,30,0),"-")</f>
        <v>-</v>
      </c>
      <c r="AE390" s="1" t="str">
        <f>IFERROR(VLOOKUP(A390,'[1]For Report Q-2 '!$A$2:$AH$3476,31,0),"-")</f>
        <v>-</v>
      </c>
      <c r="AF390" s="1" t="str">
        <f>IFERROR(VLOOKUP(A390,'[1]For Report Q-2 '!$A$2:$AH$3476,32,0),"-")</f>
        <v>-</v>
      </c>
      <c r="AG390" s="2" t="str">
        <f>IFERROR(VLOOKUP(A390,'[1]For Report Q-2 '!$A$2:$AH$3476,33,0),"-")</f>
        <v>-</v>
      </c>
      <c r="AH390" s="1" t="str">
        <f t="shared" si="6"/>
        <v>--</v>
      </c>
      <c r="AI390" t="e">
        <v>#N/A</v>
      </c>
      <c r="AJ390" t="e">
        <v>#N/A</v>
      </c>
      <c r="AK390" t="e">
        <v>#N/A</v>
      </c>
    </row>
    <row r="391" spans="1:37" x14ac:dyDescent="0.25">
      <c r="A391" s="15">
        <v>2345651</v>
      </c>
      <c r="B391" s="15" t="s">
        <v>156</v>
      </c>
      <c r="C391" s="16">
        <v>45430</v>
      </c>
      <c r="D391" s="15" t="s">
        <v>28</v>
      </c>
      <c r="E391" s="1" t="s">
        <v>29</v>
      </c>
      <c r="F391" s="15" t="s">
        <v>30</v>
      </c>
      <c r="G391" s="1" t="s">
        <v>28</v>
      </c>
      <c r="H391" s="17">
        <v>4999</v>
      </c>
      <c r="I391" s="18">
        <v>4.999E-2</v>
      </c>
      <c r="J391" s="1">
        <v>227717</v>
      </c>
      <c r="K391" s="1" t="s">
        <v>156</v>
      </c>
      <c r="L391" s="19">
        <v>30280</v>
      </c>
      <c r="M391" s="1" t="s">
        <v>31</v>
      </c>
      <c r="N391" s="1" t="s">
        <v>29</v>
      </c>
      <c r="O391" s="1" t="s">
        <v>38</v>
      </c>
      <c r="P391" s="20">
        <v>227717</v>
      </c>
      <c r="Q391" s="1" t="s">
        <v>157</v>
      </c>
      <c r="R391" s="1" t="s">
        <v>16</v>
      </c>
      <c r="S391" s="1" t="s">
        <v>69</v>
      </c>
      <c r="T391" s="18">
        <f>IFERROR(VLOOKUP(A391,'[1]For Report Q-2 '!$A$2:$T$3476,20,0),"-")</f>
        <v>4.999E-2</v>
      </c>
      <c r="U391" s="55">
        <f>IFERROR(VLOOKUP(A391,'[1]For Report Q-2 '!$A$2:$U$3476,21,0),"-")</f>
        <v>0</v>
      </c>
      <c r="V391" s="2" t="str">
        <f>IFERROR(VLOOKUP(A391,'[1]For Report Q-2 '!$A$2:$V$3476,22,0),"-")</f>
        <v>-</v>
      </c>
      <c r="W391" s="1">
        <f>IFERROR(VLOOKUP(A391,'[1]For Report Q-2 '!$A$2:$W$3476,23,0),"-")</f>
        <v>0</v>
      </c>
      <c r="X391" s="1"/>
      <c r="Y391" s="1"/>
      <c r="Z391" s="2" t="str">
        <f>IFERROR(VLOOKUP(A391,'[1]For Report Q-2 '!$A$2:$Z$3476,26,0),"-")</f>
        <v>-</v>
      </c>
      <c r="AA391" s="1" t="str">
        <f>IFERROR(VLOOKUP(A391,'[1]For Report Q-2 '!$A$2:$AH$3476,27,0),"-")</f>
        <v>-</v>
      </c>
      <c r="AB391" s="1" t="str">
        <f>IFERROR(VLOOKUP(A391,'[1]For Report Q-2 '!$A$2:$AH$3476,28,0),"-")</f>
        <v>-</v>
      </c>
      <c r="AC391" s="2" t="str">
        <f>IFERROR(VLOOKUP(A391,'[1]For Report Q-2 '!$A$2:$AH$3476,29,0),"-")</f>
        <v>-</v>
      </c>
      <c r="AD391" s="2" t="str">
        <f>IFERROR(VLOOKUP(A391,'[1]For Report Q-2 '!$A$2:$AH$3476,30,0),"-")</f>
        <v>-</v>
      </c>
      <c r="AE391" s="1" t="str">
        <f>IFERROR(VLOOKUP(A391,'[1]For Report Q-2 '!$A$2:$AH$3476,31,0),"-")</f>
        <v>-</v>
      </c>
      <c r="AF391" s="1" t="str">
        <f>IFERROR(VLOOKUP(A391,'[1]For Report Q-2 '!$A$2:$AH$3476,32,0),"-")</f>
        <v>-</v>
      </c>
      <c r="AG391" s="2" t="str">
        <f>IFERROR(VLOOKUP(A391,'[1]For Report Q-2 '!$A$2:$AH$3476,33,0),"-")</f>
        <v>-</v>
      </c>
      <c r="AH391" s="1" t="str">
        <f t="shared" si="6"/>
        <v>--</v>
      </c>
      <c r="AI391" t="e">
        <v>#N/A</v>
      </c>
      <c r="AJ391" t="e">
        <v>#N/A</v>
      </c>
      <c r="AK391" t="e">
        <v>#N/A</v>
      </c>
    </row>
    <row r="392" spans="1:37" x14ac:dyDescent="0.25">
      <c r="A392" s="15">
        <v>2347590</v>
      </c>
      <c r="B392" s="15" t="s">
        <v>156</v>
      </c>
      <c r="C392" s="16">
        <v>45637</v>
      </c>
      <c r="D392" s="15" t="s">
        <v>28</v>
      </c>
      <c r="E392" s="1" t="s">
        <v>29</v>
      </c>
      <c r="F392" s="15" t="s">
        <v>30</v>
      </c>
      <c r="G392" s="1" t="s">
        <v>28</v>
      </c>
      <c r="H392" s="17">
        <v>4285</v>
      </c>
      <c r="I392" s="18">
        <v>4.2849999999999999E-2</v>
      </c>
      <c r="J392" s="1">
        <v>227717</v>
      </c>
      <c r="K392" s="1" t="s">
        <v>156</v>
      </c>
      <c r="L392" s="19">
        <v>30280</v>
      </c>
      <c r="M392" s="1" t="s">
        <v>31</v>
      </c>
      <c r="N392" s="1" t="s">
        <v>29</v>
      </c>
      <c r="O392" s="1" t="s">
        <v>38</v>
      </c>
      <c r="P392" s="20">
        <v>227717</v>
      </c>
      <c r="Q392" s="1" t="s">
        <v>157</v>
      </c>
      <c r="R392" s="1" t="s">
        <v>16</v>
      </c>
      <c r="S392" s="1" t="s">
        <v>69</v>
      </c>
      <c r="T392" s="18">
        <f>IFERROR(VLOOKUP(A392,'[1]For Report Q-2 '!$A$2:$T$3476,20,0),"-")</f>
        <v>4.2849999999999999E-2</v>
      </c>
      <c r="U392" s="55">
        <f>IFERROR(VLOOKUP(A392,'[1]For Report Q-2 '!$A$2:$U$3476,21,0),"-")</f>
        <v>0</v>
      </c>
      <c r="V392" s="2" t="str">
        <f>IFERROR(VLOOKUP(A392,'[1]For Report Q-2 '!$A$2:$V$3476,22,0),"-")</f>
        <v>-</v>
      </c>
      <c r="W392" s="1">
        <f>IFERROR(VLOOKUP(A392,'[1]For Report Q-2 '!$A$2:$W$3476,23,0),"-")</f>
        <v>0</v>
      </c>
      <c r="X392" s="1"/>
      <c r="Y392" s="1"/>
      <c r="Z392" s="2" t="str">
        <f>IFERROR(VLOOKUP(A392,'[1]For Report Q-2 '!$A$2:$Z$3476,26,0),"-")</f>
        <v>-</v>
      </c>
      <c r="AA392" s="1" t="str">
        <f>IFERROR(VLOOKUP(A392,'[1]For Report Q-2 '!$A$2:$AH$3476,27,0),"-")</f>
        <v>-</v>
      </c>
      <c r="AB392" s="1" t="str">
        <f>IFERROR(VLOOKUP(A392,'[1]For Report Q-2 '!$A$2:$AH$3476,28,0),"-")</f>
        <v>-</v>
      </c>
      <c r="AC392" s="2" t="str">
        <f>IFERROR(VLOOKUP(A392,'[1]For Report Q-2 '!$A$2:$AH$3476,29,0),"-")</f>
        <v>-</v>
      </c>
      <c r="AD392" s="2" t="str">
        <f>IFERROR(VLOOKUP(A392,'[1]For Report Q-2 '!$A$2:$AH$3476,30,0),"-")</f>
        <v>-</v>
      </c>
      <c r="AE392" s="1" t="str">
        <f>IFERROR(VLOOKUP(A392,'[1]For Report Q-2 '!$A$2:$AH$3476,31,0),"-")</f>
        <v>-</v>
      </c>
      <c r="AF392" s="1" t="str">
        <f>IFERROR(VLOOKUP(A392,'[1]For Report Q-2 '!$A$2:$AH$3476,32,0),"-")</f>
        <v>-</v>
      </c>
      <c r="AG392" s="2" t="str">
        <f>IFERROR(VLOOKUP(A392,'[1]For Report Q-2 '!$A$2:$AH$3476,33,0),"-")</f>
        <v>-</v>
      </c>
      <c r="AH392" s="1" t="str">
        <f t="shared" si="6"/>
        <v>--</v>
      </c>
      <c r="AI392" t="e">
        <v>#N/A</v>
      </c>
      <c r="AJ392" t="e">
        <v>#N/A</v>
      </c>
      <c r="AK392" t="e">
        <v>#N/A</v>
      </c>
    </row>
    <row r="393" spans="1:37" x14ac:dyDescent="0.25">
      <c r="A393" s="15">
        <v>9131994</v>
      </c>
      <c r="B393" s="15" t="s">
        <v>158</v>
      </c>
      <c r="C393" s="16">
        <v>46027</v>
      </c>
      <c r="D393" s="15" t="s">
        <v>28</v>
      </c>
      <c r="E393" s="1" t="s">
        <v>86</v>
      </c>
      <c r="F393" s="15" t="s">
        <v>46</v>
      </c>
      <c r="G393" s="1" t="s">
        <v>28</v>
      </c>
      <c r="H393" s="17">
        <v>79167</v>
      </c>
      <c r="I393" s="18">
        <v>0.79166999999999998</v>
      </c>
      <c r="J393" s="1">
        <v>227863</v>
      </c>
      <c r="K393" s="1" t="s">
        <v>158</v>
      </c>
      <c r="L393" s="19">
        <v>79167</v>
      </c>
      <c r="M393" s="1" t="s">
        <v>31</v>
      </c>
      <c r="N393" s="1" t="s">
        <v>86</v>
      </c>
      <c r="O393" s="1" t="s">
        <v>32</v>
      </c>
      <c r="P393" s="20">
        <v>227863</v>
      </c>
      <c r="Q393" s="1" t="s">
        <v>157</v>
      </c>
      <c r="R393" s="1" t="s">
        <v>16</v>
      </c>
      <c r="S393" s="1" t="s">
        <v>69</v>
      </c>
      <c r="T393" s="18">
        <f>IFERROR(VLOOKUP(A393,'[1]For Report Q-2 '!$A$2:$T$3476,20,0),"-")</f>
        <v>0.79166999999999998</v>
      </c>
      <c r="U393" s="55">
        <f>IFERROR(VLOOKUP(A393,'[1]For Report Q-2 '!$A$2:$U$3476,21,0),"-")</f>
        <v>0</v>
      </c>
      <c r="V393" s="2" t="str">
        <f>IFERROR(VLOOKUP(A393,'[1]For Report Q-2 '!$A$2:$V$3476,22,0),"-")</f>
        <v>-</v>
      </c>
      <c r="W393" s="1">
        <f>IFERROR(VLOOKUP(A393,'[1]For Report Q-2 '!$A$2:$W$3476,23,0),"-")</f>
        <v>0</v>
      </c>
      <c r="X393" s="1"/>
      <c r="Y393" s="1"/>
      <c r="Z393" s="2" t="str">
        <f>IFERROR(VLOOKUP(A393,'[1]For Report Q-2 '!$A$2:$Z$3476,26,0),"-")</f>
        <v>-</v>
      </c>
      <c r="AA393" s="1" t="str">
        <f>IFERROR(VLOOKUP(A393,'[1]For Report Q-2 '!$A$2:$AH$3476,27,0),"-")</f>
        <v>-</v>
      </c>
      <c r="AB393" s="1" t="str">
        <f>IFERROR(VLOOKUP(A393,'[1]For Report Q-2 '!$A$2:$AH$3476,28,0),"-")</f>
        <v>-</v>
      </c>
      <c r="AC393" s="2" t="str">
        <f>IFERROR(VLOOKUP(A393,'[1]For Report Q-2 '!$A$2:$AH$3476,29,0),"-")</f>
        <v>-</v>
      </c>
      <c r="AD393" s="2" t="str">
        <f>IFERROR(VLOOKUP(A393,'[1]For Report Q-2 '!$A$2:$AH$3476,30,0),"-")</f>
        <v>-</v>
      </c>
      <c r="AE393" s="1" t="str">
        <f>IFERROR(VLOOKUP(A393,'[1]For Report Q-2 '!$A$2:$AH$3476,31,0),"-")</f>
        <v>-</v>
      </c>
      <c r="AF393" s="1" t="str">
        <f>IFERROR(VLOOKUP(A393,'[1]For Report Q-2 '!$A$2:$AH$3476,32,0),"-")</f>
        <v>-</v>
      </c>
      <c r="AG393" s="2" t="str">
        <f>IFERROR(VLOOKUP(A393,'[1]For Report Q-2 '!$A$2:$AH$3476,33,0),"-")</f>
        <v>-</v>
      </c>
      <c r="AH393" s="1" t="str">
        <f t="shared" si="6"/>
        <v>--</v>
      </c>
      <c r="AI393" t="e">
        <v>#N/A</v>
      </c>
      <c r="AJ393" t="e">
        <v>#N/A</v>
      </c>
      <c r="AK393" t="e">
        <v>#N/A</v>
      </c>
    </row>
    <row r="394" spans="1:37" x14ac:dyDescent="0.25">
      <c r="A394" s="15">
        <v>230431</v>
      </c>
      <c r="B394" s="15" t="s">
        <v>159</v>
      </c>
      <c r="C394" s="16">
        <v>45017</v>
      </c>
      <c r="D394" s="15" t="s">
        <v>56</v>
      </c>
      <c r="E394" s="1" t="s">
        <v>29</v>
      </c>
      <c r="F394" s="15" t="s">
        <v>30</v>
      </c>
      <c r="G394" s="1" t="s">
        <v>56</v>
      </c>
      <c r="H394" s="17">
        <v>4999</v>
      </c>
      <c r="I394" s="18">
        <v>4.999E-2</v>
      </c>
      <c r="J394" s="1">
        <v>229340</v>
      </c>
      <c r="K394" s="1" t="s">
        <v>159</v>
      </c>
      <c r="L394" s="19">
        <v>4999</v>
      </c>
      <c r="M394" s="1" t="s">
        <v>31</v>
      </c>
      <c r="N394" s="1" t="s">
        <v>29</v>
      </c>
      <c r="O394" s="1" t="s">
        <v>59</v>
      </c>
      <c r="P394" s="20">
        <v>229340</v>
      </c>
      <c r="Q394" s="1" t="s">
        <v>99</v>
      </c>
      <c r="R394" s="1" t="s">
        <v>16</v>
      </c>
      <c r="S394" s="1" t="s">
        <v>100</v>
      </c>
      <c r="T394" s="18">
        <f>IFERROR(VLOOKUP(A394,'[1]For Report Q-2 '!$A$2:$T$3476,20,0),"-")</f>
        <v>4.999E-2</v>
      </c>
      <c r="U394" s="55">
        <f>IFERROR(VLOOKUP(A394,'[1]For Report Q-2 '!$A$2:$U$3476,21,0),"-")</f>
        <v>0</v>
      </c>
      <c r="V394" s="2" t="str">
        <f>IFERROR(VLOOKUP(A394,'[1]For Report Q-2 '!$A$2:$V$3476,22,0),"-")</f>
        <v>-</v>
      </c>
      <c r="W394" s="1">
        <f>IFERROR(VLOOKUP(A394,'[1]For Report Q-2 '!$A$2:$W$3476,23,0),"-")</f>
        <v>0</v>
      </c>
      <c r="X394" s="1"/>
      <c r="Y394" s="1"/>
      <c r="Z394" s="2" t="str">
        <f>IFERROR(VLOOKUP(A394,'[1]For Report Q-2 '!$A$2:$Z$3476,26,0),"-")</f>
        <v>-</v>
      </c>
      <c r="AA394" s="1" t="str">
        <f>IFERROR(VLOOKUP(A394,'[1]For Report Q-2 '!$A$2:$AH$3476,27,0),"-")</f>
        <v>-</v>
      </c>
      <c r="AB394" s="1" t="str">
        <f>IFERROR(VLOOKUP(A394,'[1]For Report Q-2 '!$A$2:$AH$3476,28,0),"-")</f>
        <v>-</v>
      </c>
      <c r="AC394" s="2" t="str">
        <f>IFERROR(VLOOKUP(A394,'[1]For Report Q-2 '!$A$2:$AH$3476,29,0),"-")</f>
        <v>-</v>
      </c>
      <c r="AD394" s="2" t="str">
        <f>IFERROR(VLOOKUP(A394,'[1]For Report Q-2 '!$A$2:$AH$3476,30,0),"-")</f>
        <v>-</v>
      </c>
      <c r="AE394" s="1" t="str">
        <f>IFERROR(VLOOKUP(A394,'[1]For Report Q-2 '!$A$2:$AH$3476,31,0),"-")</f>
        <v>-</v>
      </c>
      <c r="AF394" s="1" t="str">
        <f>IFERROR(VLOOKUP(A394,'[1]For Report Q-2 '!$A$2:$AH$3476,32,0),"-")</f>
        <v>-</v>
      </c>
      <c r="AG394" s="2" t="str">
        <f>IFERROR(VLOOKUP(A394,'[1]For Report Q-2 '!$A$2:$AH$3476,33,0),"-")</f>
        <v>-</v>
      </c>
      <c r="AH394" s="1" t="str">
        <f t="shared" si="6"/>
        <v>--</v>
      </c>
      <c r="AI394" t="e">
        <v>#N/A</v>
      </c>
      <c r="AJ394" t="e">
        <v>#N/A</v>
      </c>
      <c r="AK394" t="e">
        <v>#N/A</v>
      </c>
    </row>
    <row r="395" spans="1:37" x14ac:dyDescent="0.25">
      <c r="A395" s="15">
        <v>229815</v>
      </c>
      <c r="B395" s="15" t="s">
        <v>160</v>
      </c>
      <c r="C395" s="16">
        <v>44747</v>
      </c>
      <c r="D395" s="15" t="s">
        <v>40</v>
      </c>
      <c r="E395" s="1" t="s">
        <v>29</v>
      </c>
      <c r="F395" s="15" t="s">
        <v>30</v>
      </c>
      <c r="G395" s="1" t="s">
        <v>40</v>
      </c>
      <c r="H395" s="17">
        <v>7499</v>
      </c>
      <c r="I395" s="18">
        <v>7.4990000000000001E-2</v>
      </c>
      <c r="J395" s="1">
        <v>229815</v>
      </c>
      <c r="K395" s="1" t="s">
        <v>160</v>
      </c>
      <c r="L395" s="19">
        <v>61082.33</v>
      </c>
      <c r="M395" s="1" t="s">
        <v>31</v>
      </c>
      <c r="N395" s="1" t="s">
        <v>29</v>
      </c>
      <c r="O395" s="1" t="s">
        <v>41</v>
      </c>
      <c r="P395" s="20">
        <v>229815</v>
      </c>
      <c r="Q395" s="1" t="s">
        <v>42</v>
      </c>
      <c r="R395" s="1" t="s">
        <v>16</v>
      </c>
      <c r="S395" s="1" t="s">
        <v>43</v>
      </c>
      <c r="T395" s="18">
        <f>IFERROR(VLOOKUP(A395,'[1]For Report Q-2 '!$A$2:$T$3476,20,0),"-")</f>
        <v>7.4990000000000001E-2</v>
      </c>
      <c r="U395" s="55">
        <f>IFERROR(VLOOKUP(A395,'[1]For Report Q-2 '!$A$2:$U$3476,21,0),"-")</f>
        <v>0</v>
      </c>
      <c r="V395" s="2" t="str">
        <f>IFERROR(VLOOKUP(A395,'[1]For Report Q-2 '!$A$2:$V$3476,22,0),"-")</f>
        <v>-</v>
      </c>
      <c r="W395" s="1">
        <f>IFERROR(VLOOKUP(A395,'[1]For Report Q-2 '!$A$2:$W$3476,23,0),"-")</f>
        <v>0</v>
      </c>
      <c r="X395" s="1"/>
      <c r="Y395" s="1"/>
      <c r="Z395" s="2" t="str">
        <f>IFERROR(VLOOKUP(A395,'[1]For Report Q-2 '!$A$2:$Z$3476,26,0),"-")</f>
        <v>-</v>
      </c>
      <c r="AA395" s="1" t="str">
        <f>IFERROR(VLOOKUP(A395,'[1]For Report Q-2 '!$A$2:$AH$3476,27,0),"-")</f>
        <v>-</v>
      </c>
      <c r="AB395" s="1" t="str">
        <f>IFERROR(VLOOKUP(A395,'[1]For Report Q-2 '!$A$2:$AH$3476,28,0),"-")</f>
        <v>-</v>
      </c>
      <c r="AC395" s="2" t="str">
        <f>IFERROR(VLOOKUP(A395,'[1]For Report Q-2 '!$A$2:$AH$3476,29,0),"-")</f>
        <v>-</v>
      </c>
      <c r="AD395" s="2" t="str">
        <f>IFERROR(VLOOKUP(A395,'[1]For Report Q-2 '!$A$2:$AH$3476,30,0),"-")</f>
        <v>-</v>
      </c>
      <c r="AE395" s="1" t="str">
        <f>IFERROR(VLOOKUP(A395,'[1]For Report Q-2 '!$A$2:$AH$3476,31,0),"-")</f>
        <v>-</v>
      </c>
      <c r="AF395" s="1" t="str">
        <f>IFERROR(VLOOKUP(A395,'[1]For Report Q-2 '!$A$2:$AH$3476,32,0),"-")</f>
        <v>-</v>
      </c>
      <c r="AG395" s="2" t="str">
        <f>IFERROR(VLOOKUP(A395,'[1]For Report Q-2 '!$A$2:$AH$3476,33,0),"-")</f>
        <v>-</v>
      </c>
      <c r="AH395" s="1" t="str">
        <f t="shared" si="6"/>
        <v>--</v>
      </c>
      <c r="AI395" t="e">
        <v>#N/A</v>
      </c>
      <c r="AJ395" t="e">
        <v>#N/A</v>
      </c>
      <c r="AK395" t="e">
        <v>#N/A</v>
      </c>
    </row>
    <row r="396" spans="1:37" x14ac:dyDescent="0.25">
      <c r="A396" s="15">
        <v>9121395</v>
      </c>
      <c r="B396" s="15" t="s">
        <v>160</v>
      </c>
      <c r="C396" s="16">
        <v>45383</v>
      </c>
      <c r="D396" s="15" t="s">
        <v>40</v>
      </c>
      <c r="E396" s="1" t="s">
        <v>86</v>
      </c>
      <c r="F396" s="15" t="s">
        <v>46</v>
      </c>
      <c r="G396" s="1" t="s">
        <v>40</v>
      </c>
      <c r="H396" s="17">
        <v>9000</v>
      </c>
      <c r="I396" s="18">
        <v>0.09</v>
      </c>
      <c r="J396" s="1">
        <v>229815</v>
      </c>
      <c r="K396" s="1" t="s">
        <v>160</v>
      </c>
      <c r="L396" s="19">
        <v>61082.33</v>
      </c>
      <c r="M396" s="1" t="s">
        <v>31</v>
      </c>
      <c r="N396" s="1" t="s">
        <v>86</v>
      </c>
      <c r="O396" s="1" t="s">
        <v>41</v>
      </c>
      <c r="P396" s="20">
        <v>229815</v>
      </c>
      <c r="Q396" s="1" t="s">
        <v>42</v>
      </c>
      <c r="R396" s="1" t="s">
        <v>16</v>
      </c>
      <c r="S396" s="1" t="s">
        <v>43</v>
      </c>
      <c r="T396" s="18">
        <f>IFERROR(VLOOKUP(A396,'[1]For Report Q-2 '!$A$2:$T$3476,20,0),"-")</f>
        <v>0.09</v>
      </c>
      <c r="U396" s="55">
        <f>IFERROR(VLOOKUP(A396,'[1]For Report Q-2 '!$A$2:$U$3476,21,0),"-")</f>
        <v>0</v>
      </c>
      <c r="V396" s="2" t="str">
        <f>IFERROR(VLOOKUP(A396,'[1]For Report Q-2 '!$A$2:$V$3476,22,0),"-")</f>
        <v>-</v>
      </c>
      <c r="W396" s="1">
        <f>IFERROR(VLOOKUP(A396,'[1]For Report Q-2 '!$A$2:$W$3476,23,0),"-")</f>
        <v>0</v>
      </c>
      <c r="X396" s="1"/>
      <c r="Y396" s="1"/>
      <c r="Z396" s="2" t="str">
        <f>IFERROR(VLOOKUP(A396,'[1]For Report Q-2 '!$A$2:$Z$3476,26,0),"-")</f>
        <v>-</v>
      </c>
      <c r="AA396" s="1" t="str">
        <f>IFERROR(VLOOKUP(A396,'[1]For Report Q-2 '!$A$2:$AH$3476,27,0),"-")</f>
        <v>-</v>
      </c>
      <c r="AB396" s="1" t="str">
        <f>IFERROR(VLOOKUP(A396,'[1]For Report Q-2 '!$A$2:$AH$3476,28,0),"-")</f>
        <v>-</v>
      </c>
      <c r="AC396" s="2" t="str">
        <f>IFERROR(VLOOKUP(A396,'[1]For Report Q-2 '!$A$2:$AH$3476,29,0),"-")</f>
        <v>-</v>
      </c>
      <c r="AD396" s="2" t="str">
        <f>IFERROR(VLOOKUP(A396,'[1]For Report Q-2 '!$A$2:$AH$3476,30,0),"-")</f>
        <v>-</v>
      </c>
      <c r="AE396" s="1" t="str">
        <f>IFERROR(VLOOKUP(A396,'[1]For Report Q-2 '!$A$2:$AH$3476,31,0),"-")</f>
        <v>-</v>
      </c>
      <c r="AF396" s="1" t="str">
        <f>IFERROR(VLOOKUP(A396,'[1]For Report Q-2 '!$A$2:$AH$3476,32,0),"-")</f>
        <v>-</v>
      </c>
      <c r="AG396" s="2" t="str">
        <f>IFERROR(VLOOKUP(A396,'[1]For Report Q-2 '!$A$2:$AH$3476,33,0),"-")</f>
        <v>-</v>
      </c>
      <c r="AH396" s="1" t="str">
        <f t="shared" si="6"/>
        <v>--</v>
      </c>
      <c r="AI396" t="e">
        <v>#N/A</v>
      </c>
      <c r="AJ396" t="e">
        <v>#N/A</v>
      </c>
      <c r="AK396" t="e">
        <v>#N/A</v>
      </c>
    </row>
    <row r="397" spans="1:37" x14ac:dyDescent="0.25">
      <c r="A397" s="15">
        <v>9121962</v>
      </c>
      <c r="B397" s="15" t="s">
        <v>160</v>
      </c>
      <c r="C397" s="16">
        <v>45381</v>
      </c>
      <c r="D397" s="15" t="s">
        <v>40</v>
      </c>
      <c r="E397" s="1" t="s">
        <v>118</v>
      </c>
      <c r="F397" s="15" t="s">
        <v>46</v>
      </c>
      <c r="G397" s="1" t="s">
        <v>40</v>
      </c>
      <c r="H397" s="17">
        <v>44583.33</v>
      </c>
      <c r="I397" s="18">
        <v>0.44583330000000004</v>
      </c>
      <c r="J397" s="1">
        <v>229815</v>
      </c>
      <c r="K397" s="1" t="s">
        <v>160</v>
      </c>
      <c r="L397" s="19">
        <v>61082.33</v>
      </c>
      <c r="M397" s="1" t="s">
        <v>31</v>
      </c>
      <c r="N397" s="1" t="s">
        <v>47</v>
      </c>
      <c r="O397" s="1" t="s">
        <v>41</v>
      </c>
      <c r="P397" s="20">
        <v>229815</v>
      </c>
      <c r="Q397" s="1" t="s">
        <v>42</v>
      </c>
      <c r="R397" s="1" t="s">
        <v>16</v>
      </c>
      <c r="S397" s="1" t="s">
        <v>43</v>
      </c>
      <c r="T397" s="18">
        <f>IFERROR(VLOOKUP(A397,'[1]For Report Q-2 '!$A$2:$T$3476,20,0),"-")</f>
        <v>0.44583326666666667</v>
      </c>
      <c r="U397" s="55">
        <f>IFERROR(VLOOKUP(A397,'[1]For Report Q-2 '!$A$2:$U$3476,21,0),"-")</f>
        <v>0</v>
      </c>
      <c r="V397" s="2" t="str">
        <f>IFERROR(VLOOKUP(A397,'[1]For Report Q-2 '!$A$2:$V$3476,22,0),"-")</f>
        <v>-</v>
      </c>
      <c r="W397" s="1">
        <f>IFERROR(VLOOKUP(A397,'[1]For Report Q-2 '!$A$2:$W$3476,23,0),"-")</f>
        <v>0</v>
      </c>
      <c r="X397" s="1"/>
      <c r="Y397" s="1"/>
      <c r="Z397" s="2" t="str">
        <f>IFERROR(VLOOKUP(A397,'[1]For Report Q-2 '!$A$2:$Z$3476,26,0),"-")</f>
        <v>-</v>
      </c>
      <c r="AA397" s="1" t="str">
        <f>IFERROR(VLOOKUP(A397,'[1]For Report Q-2 '!$A$2:$AH$3476,27,0),"-")</f>
        <v>-</v>
      </c>
      <c r="AB397" s="1" t="str">
        <f>IFERROR(VLOOKUP(A397,'[1]For Report Q-2 '!$A$2:$AH$3476,28,0),"-")</f>
        <v>-</v>
      </c>
      <c r="AC397" s="2" t="str">
        <f>IFERROR(VLOOKUP(A397,'[1]For Report Q-2 '!$A$2:$AH$3476,29,0),"-")</f>
        <v>-</v>
      </c>
      <c r="AD397" s="2" t="str">
        <f>IFERROR(VLOOKUP(A397,'[1]For Report Q-2 '!$A$2:$AH$3476,30,0),"-")</f>
        <v>-</v>
      </c>
      <c r="AE397" s="1" t="str">
        <f>IFERROR(VLOOKUP(A397,'[1]For Report Q-2 '!$A$2:$AH$3476,31,0),"-")</f>
        <v>-</v>
      </c>
      <c r="AF397" s="1" t="str">
        <f>IFERROR(VLOOKUP(A397,'[1]For Report Q-2 '!$A$2:$AH$3476,32,0),"-")</f>
        <v>-</v>
      </c>
      <c r="AG397" s="2" t="str">
        <f>IFERROR(VLOOKUP(A397,'[1]For Report Q-2 '!$A$2:$AH$3476,33,0),"-")</f>
        <v>-</v>
      </c>
      <c r="AH397" s="1" t="str">
        <f t="shared" si="6"/>
        <v>--</v>
      </c>
      <c r="AI397" t="e">
        <v>#N/A</v>
      </c>
      <c r="AJ397" t="e">
        <v>#N/A</v>
      </c>
      <c r="AK397" t="e">
        <v>#N/A</v>
      </c>
    </row>
    <row r="398" spans="1:37" x14ac:dyDescent="0.25">
      <c r="A398" s="15">
        <v>602984</v>
      </c>
      <c r="B398" s="15" t="s">
        <v>161</v>
      </c>
      <c r="C398" s="16">
        <v>45412</v>
      </c>
      <c r="D398" s="15" t="s">
        <v>40</v>
      </c>
      <c r="E398" s="1" t="s">
        <v>162</v>
      </c>
      <c r="F398" s="15" t="s">
        <v>163</v>
      </c>
      <c r="G398" s="1" t="s">
        <v>40</v>
      </c>
      <c r="H398" s="17">
        <v>33000</v>
      </c>
      <c r="I398" s="18">
        <v>0.33</v>
      </c>
      <c r="J398" s="1">
        <v>2315668</v>
      </c>
      <c r="K398" s="1" t="s">
        <v>161</v>
      </c>
      <c r="L398" s="19">
        <v>112679.48333333334</v>
      </c>
      <c r="M398" s="1" t="s">
        <v>67</v>
      </c>
      <c r="N398" s="1" t="s">
        <v>162</v>
      </c>
      <c r="O398" s="1" t="s">
        <v>50</v>
      </c>
      <c r="P398" s="20">
        <v>2315668</v>
      </c>
      <c r="Q398" s="1" t="s">
        <v>60</v>
      </c>
      <c r="R398" s="1" t="s">
        <v>16</v>
      </c>
      <c r="S398" s="1" t="s">
        <v>43</v>
      </c>
      <c r="T398" s="18">
        <f>IFERROR(VLOOKUP(A398,'[1]For Report Q-2 '!$A$2:$T$3476,20,0),"-")</f>
        <v>0.33</v>
      </c>
      <c r="U398" s="55">
        <f>IFERROR(VLOOKUP(A398,'[1]For Report Q-2 '!$A$2:$U$3476,21,0),"-")</f>
        <v>0</v>
      </c>
      <c r="V398" s="2" t="str">
        <f>IFERROR(VLOOKUP(A398,'[1]For Report Q-2 '!$A$2:$V$3476,22,0),"-")</f>
        <v>-</v>
      </c>
      <c r="W398" s="1">
        <f>IFERROR(VLOOKUP(A398,'[1]For Report Q-2 '!$A$2:$W$3476,23,0),"-")</f>
        <v>0</v>
      </c>
      <c r="X398" s="1"/>
      <c r="Y398" s="1"/>
      <c r="Z398" s="2" t="str">
        <f>IFERROR(VLOOKUP(A398,'[1]For Report Q-2 '!$A$2:$Z$3476,26,0),"-")</f>
        <v>-</v>
      </c>
      <c r="AA398" s="1" t="str">
        <f>IFERROR(VLOOKUP(A398,'[1]For Report Q-2 '!$A$2:$AH$3476,27,0),"-")</f>
        <v>-</v>
      </c>
      <c r="AB398" s="1" t="str">
        <f>IFERROR(VLOOKUP(A398,'[1]For Report Q-2 '!$A$2:$AH$3476,28,0),"-")</f>
        <v>-</v>
      </c>
      <c r="AC398" s="2" t="str">
        <f>IFERROR(VLOOKUP(A398,'[1]For Report Q-2 '!$A$2:$AH$3476,29,0),"-")</f>
        <v>-</v>
      </c>
      <c r="AD398" s="2" t="str">
        <f>IFERROR(VLOOKUP(A398,'[1]For Report Q-2 '!$A$2:$AH$3476,30,0),"-")</f>
        <v>-</v>
      </c>
      <c r="AE398" s="1" t="str">
        <f>IFERROR(VLOOKUP(A398,'[1]For Report Q-2 '!$A$2:$AH$3476,31,0),"-")</f>
        <v>-</v>
      </c>
      <c r="AF398" s="1" t="str">
        <f>IFERROR(VLOOKUP(A398,'[1]For Report Q-2 '!$A$2:$AH$3476,32,0),"-")</f>
        <v>-</v>
      </c>
      <c r="AG398" s="2" t="str">
        <f>IFERROR(VLOOKUP(A398,'[1]For Report Q-2 '!$A$2:$AH$3476,33,0),"-")</f>
        <v>-</v>
      </c>
      <c r="AH398" s="1" t="str">
        <f t="shared" si="6"/>
        <v>--</v>
      </c>
      <c r="AI398" t="e">
        <v>#N/A</v>
      </c>
      <c r="AJ398" t="e">
        <v>#N/A</v>
      </c>
      <c r="AK398" t="e">
        <v>#N/A</v>
      </c>
    </row>
    <row r="399" spans="1:37" x14ac:dyDescent="0.25">
      <c r="A399" s="15">
        <v>9123862</v>
      </c>
      <c r="B399" s="15" t="s">
        <v>161</v>
      </c>
      <c r="C399" s="16">
        <v>45506</v>
      </c>
      <c r="D399" s="15" t="s">
        <v>40</v>
      </c>
      <c r="E399" s="1" t="s">
        <v>45</v>
      </c>
      <c r="F399" s="15" t="s">
        <v>46</v>
      </c>
      <c r="G399" s="1" t="s">
        <v>40</v>
      </c>
      <c r="H399" s="17">
        <v>25833.333333333332</v>
      </c>
      <c r="I399" s="18">
        <v>0.2583333333333333</v>
      </c>
      <c r="J399" s="1">
        <v>2315668</v>
      </c>
      <c r="K399" s="1" t="s">
        <v>161</v>
      </c>
      <c r="L399" s="19">
        <v>112679.48333333334</v>
      </c>
      <c r="M399" s="1" t="s">
        <v>67</v>
      </c>
      <c r="N399" s="1" t="s">
        <v>47</v>
      </c>
      <c r="O399" s="1" t="s">
        <v>50</v>
      </c>
      <c r="P399" s="20">
        <v>2315668</v>
      </c>
      <c r="Q399" s="1" t="s">
        <v>60</v>
      </c>
      <c r="R399" s="1" t="s">
        <v>16</v>
      </c>
      <c r="S399" s="1" t="s">
        <v>43</v>
      </c>
      <c r="T399" s="18">
        <f>IFERROR(VLOOKUP(A399,'[1]For Report Q-2 '!$A$2:$T$3476,20,0),"-")</f>
        <v>0.2583333333333333</v>
      </c>
      <c r="U399" s="55">
        <f>IFERROR(VLOOKUP(A399,'[1]For Report Q-2 '!$A$2:$U$3476,21,0),"-")</f>
        <v>0</v>
      </c>
      <c r="V399" s="2" t="str">
        <f>IFERROR(VLOOKUP(A399,'[1]For Report Q-2 '!$A$2:$V$3476,22,0),"-")</f>
        <v>-</v>
      </c>
      <c r="W399" s="1">
        <f>IFERROR(VLOOKUP(A399,'[1]For Report Q-2 '!$A$2:$W$3476,23,0),"-")</f>
        <v>0</v>
      </c>
      <c r="X399" s="1"/>
      <c r="Y399" s="1"/>
      <c r="Z399" s="2">
        <f>IFERROR(VLOOKUP(A399,'[1]For Report Q-2 '!$A$2:$Z$3476,26,0),"-")</f>
        <v>46119.686898148102</v>
      </c>
      <c r="AA399" s="1" t="str">
        <f>IFERROR(VLOOKUP(A399,'[1]For Report Q-2 '!$A$2:$AH$3476,27,0),"-")</f>
        <v>SR26045518187</v>
      </c>
      <c r="AB399" s="1" t="str">
        <f>IFERROR(VLOOKUP(A399,'[1]For Report Q-2 '!$A$2:$AH$3476,28,0),"-")</f>
        <v>Active</v>
      </c>
      <c r="AC399" s="2" t="str">
        <f>IFERROR(VLOOKUP(A399,'[1]For Report Q-2 '!$A$2:$AH$3476,29,0),"-")</f>
        <v>-</v>
      </c>
      <c r="AD399" s="2" t="str">
        <f>IFERROR(VLOOKUP(A399,'[1]For Report Q-2 '!$A$2:$AH$3476,30,0),"-")</f>
        <v>-</v>
      </c>
      <c r="AE399" s="1" t="str">
        <f>IFERROR(VLOOKUP(A399,'[1]For Report Q-2 '!$A$2:$AH$3476,31,0),"-")</f>
        <v>-</v>
      </c>
      <c r="AF399" s="1" t="str">
        <f>IFERROR(VLOOKUP(A399,'[1]For Report Q-2 '!$A$2:$AH$3476,32,0),"-")</f>
        <v>-</v>
      </c>
      <c r="AG399" s="2" t="str">
        <f>IFERROR(VLOOKUP(A399,'[1]For Report Q-2 '!$A$2:$AH$3476,33,0),"-")</f>
        <v>-</v>
      </c>
      <c r="AH399" s="1" t="str">
        <f t="shared" si="6"/>
        <v>-Active</v>
      </c>
      <c r="AI399" s="1" t="s">
        <v>1438</v>
      </c>
      <c r="AJ399" s="1" t="s">
        <v>1452</v>
      </c>
      <c r="AK399" s="1" t="s">
        <v>1453</v>
      </c>
    </row>
    <row r="400" spans="1:37" x14ac:dyDescent="0.25">
      <c r="A400" s="15">
        <v>9126248</v>
      </c>
      <c r="B400" s="15" t="s">
        <v>161</v>
      </c>
      <c r="C400" s="16">
        <v>45534</v>
      </c>
      <c r="D400" s="15" t="s">
        <v>40</v>
      </c>
      <c r="E400" s="1" t="s">
        <v>118</v>
      </c>
      <c r="F400" s="15" t="s">
        <v>46</v>
      </c>
      <c r="G400" s="1" t="s">
        <v>40</v>
      </c>
      <c r="H400" s="17">
        <v>53846.15</v>
      </c>
      <c r="I400" s="18">
        <v>0.53846150000000004</v>
      </c>
      <c r="J400" s="1">
        <v>2315668</v>
      </c>
      <c r="K400" s="1" t="s">
        <v>161</v>
      </c>
      <c r="L400" s="19">
        <v>112679.48333333334</v>
      </c>
      <c r="M400" s="1" t="s">
        <v>67</v>
      </c>
      <c r="N400" s="1" t="s">
        <v>47</v>
      </c>
      <c r="O400" s="1" t="s">
        <v>50</v>
      </c>
      <c r="P400" s="20">
        <v>2315668</v>
      </c>
      <c r="Q400" s="1" t="s">
        <v>60</v>
      </c>
      <c r="R400" s="1" t="s">
        <v>16</v>
      </c>
      <c r="S400" s="1" t="s">
        <v>43</v>
      </c>
      <c r="T400" s="18">
        <f>IFERROR(VLOOKUP(A400,'[1]For Report Q-2 '!$A$2:$T$3476,20,0),"-")</f>
        <v>0.53846150000000004</v>
      </c>
      <c r="U400" s="55">
        <f>IFERROR(VLOOKUP(A400,'[1]For Report Q-2 '!$A$2:$U$3476,21,0),"-")</f>
        <v>0</v>
      </c>
      <c r="V400" s="2" t="str">
        <f>IFERROR(VLOOKUP(A400,'[1]For Report Q-2 '!$A$2:$V$3476,22,0),"-")</f>
        <v>-</v>
      </c>
      <c r="W400" s="1">
        <f>IFERROR(VLOOKUP(A400,'[1]For Report Q-2 '!$A$2:$W$3476,23,0),"-")</f>
        <v>0</v>
      </c>
      <c r="X400" s="1"/>
      <c r="Y400" s="1"/>
      <c r="Z400" s="2" t="str">
        <f>IFERROR(VLOOKUP(A400,'[1]For Report Q-2 '!$A$2:$Z$3476,26,0),"-")</f>
        <v>-</v>
      </c>
      <c r="AA400" s="1" t="str">
        <f>IFERROR(VLOOKUP(A400,'[1]For Report Q-2 '!$A$2:$AH$3476,27,0),"-")</f>
        <v>-</v>
      </c>
      <c r="AB400" s="1" t="str">
        <f>IFERROR(VLOOKUP(A400,'[1]For Report Q-2 '!$A$2:$AH$3476,28,0),"-")</f>
        <v>-</v>
      </c>
      <c r="AC400" s="2" t="str">
        <f>IFERROR(VLOOKUP(A400,'[1]For Report Q-2 '!$A$2:$AH$3476,29,0),"-")</f>
        <v>-</v>
      </c>
      <c r="AD400" s="2" t="str">
        <f>IFERROR(VLOOKUP(A400,'[1]For Report Q-2 '!$A$2:$AH$3476,30,0),"-")</f>
        <v>-</v>
      </c>
      <c r="AE400" s="1" t="str">
        <f>IFERROR(VLOOKUP(A400,'[1]For Report Q-2 '!$A$2:$AH$3476,31,0),"-")</f>
        <v>-</v>
      </c>
      <c r="AF400" s="1" t="str">
        <f>IFERROR(VLOOKUP(A400,'[1]For Report Q-2 '!$A$2:$AH$3476,32,0),"-")</f>
        <v>-</v>
      </c>
      <c r="AG400" s="2" t="str">
        <f>IFERROR(VLOOKUP(A400,'[1]For Report Q-2 '!$A$2:$AH$3476,33,0),"-")</f>
        <v>-</v>
      </c>
      <c r="AH400" s="1" t="str">
        <f t="shared" si="6"/>
        <v>--</v>
      </c>
      <c r="AI400" t="e">
        <v>#N/A</v>
      </c>
      <c r="AJ400" t="e">
        <v>#N/A</v>
      </c>
      <c r="AK400" t="e">
        <v>#N/A</v>
      </c>
    </row>
    <row r="401" spans="1:37" x14ac:dyDescent="0.25">
      <c r="A401" s="15">
        <v>2316987</v>
      </c>
      <c r="B401" s="15" t="s">
        <v>164</v>
      </c>
      <c r="C401" s="16">
        <v>44447</v>
      </c>
      <c r="D401" s="15" t="s">
        <v>56</v>
      </c>
      <c r="E401" s="1" t="s">
        <v>57</v>
      </c>
      <c r="F401" s="15" t="s">
        <v>30</v>
      </c>
      <c r="G401" s="1" t="s">
        <v>56</v>
      </c>
      <c r="H401" s="17">
        <v>999</v>
      </c>
      <c r="I401" s="18">
        <v>9.9900000000000006E-3</v>
      </c>
      <c r="J401" s="1">
        <v>2316987</v>
      </c>
      <c r="K401" s="1" t="s">
        <v>164</v>
      </c>
      <c r="L401" s="19">
        <v>23499</v>
      </c>
      <c r="M401" s="1" t="s">
        <v>31</v>
      </c>
      <c r="N401" s="1" t="s">
        <v>57</v>
      </c>
      <c r="O401" s="1" t="s">
        <v>59</v>
      </c>
      <c r="P401" s="20">
        <v>2316987</v>
      </c>
      <c r="Q401" s="1" t="s">
        <v>100</v>
      </c>
      <c r="R401" s="1" t="s">
        <v>89</v>
      </c>
      <c r="S401" s="1" t="s">
        <v>100</v>
      </c>
      <c r="T401" s="18">
        <f>IFERROR(VLOOKUP(A401,'[1]For Report Q-2 '!$A$2:$T$3476,20,0),"-")</f>
        <v>9.9900000000000006E-3</v>
      </c>
      <c r="U401" s="55">
        <f>IFERROR(VLOOKUP(A401,'[1]For Report Q-2 '!$A$2:$U$3476,21,0),"-")</f>
        <v>0</v>
      </c>
      <c r="V401" s="2" t="str">
        <f>IFERROR(VLOOKUP(A401,'[1]For Report Q-2 '!$A$2:$V$3476,22,0),"-")</f>
        <v>-</v>
      </c>
      <c r="W401" s="1">
        <f>IFERROR(VLOOKUP(A401,'[1]For Report Q-2 '!$A$2:$W$3476,23,0),"-")</f>
        <v>0</v>
      </c>
      <c r="X401" s="1"/>
      <c r="Y401" s="1"/>
      <c r="Z401" s="2" t="str">
        <f>IFERROR(VLOOKUP(A401,'[1]For Report Q-2 '!$A$2:$Z$3476,26,0),"-")</f>
        <v>-</v>
      </c>
      <c r="AA401" s="1" t="str">
        <f>IFERROR(VLOOKUP(A401,'[1]For Report Q-2 '!$A$2:$AH$3476,27,0),"-")</f>
        <v>-</v>
      </c>
      <c r="AB401" s="1" t="str">
        <f>IFERROR(VLOOKUP(A401,'[1]For Report Q-2 '!$A$2:$AH$3476,28,0),"-")</f>
        <v>-</v>
      </c>
      <c r="AC401" s="2" t="str">
        <f>IFERROR(VLOOKUP(A401,'[1]For Report Q-2 '!$A$2:$AH$3476,29,0),"-")</f>
        <v>-</v>
      </c>
      <c r="AD401" s="2" t="str">
        <f>IFERROR(VLOOKUP(A401,'[1]For Report Q-2 '!$A$2:$AH$3476,30,0),"-")</f>
        <v>-</v>
      </c>
      <c r="AE401" s="1" t="str">
        <f>IFERROR(VLOOKUP(A401,'[1]For Report Q-2 '!$A$2:$AH$3476,31,0),"-")</f>
        <v>-</v>
      </c>
      <c r="AF401" s="1" t="str">
        <f>IFERROR(VLOOKUP(A401,'[1]For Report Q-2 '!$A$2:$AH$3476,32,0),"-")</f>
        <v>-</v>
      </c>
      <c r="AG401" s="2" t="str">
        <f>IFERROR(VLOOKUP(A401,'[1]For Report Q-2 '!$A$2:$AH$3476,33,0),"-")</f>
        <v>-</v>
      </c>
      <c r="AH401" s="1" t="str">
        <f t="shared" si="6"/>
        <v>--</v>
      </c>
      <c r="AI401" t="e">
        <v>#N/A</v>
      </c>
      <c r="AJ401" t="e">
        <v>#N/A</v>
      </c>
      <c r="AK401" t="e">
        <v>#N/A</v>
      </c>
    </row>
    <row r="402" spans="1:37" x14ac:dyDescent="0.25">
      <c r="A402" s="15">
        <v>9125822</v>
      </c>
      <c r="B402" s="15" t="s">
        <v>164</v>
      </c>
      <c r="C402" s="16">
        <v>45521</v>
      </c>
      <c r="D402" s="15" t="s">
        <v>83</v>
      </c>
      <c r="E402" s="1" t="s">
        <v>45</v>
      </c>
      <c r="F402" s="15" t="s">
        <v>46</v>
      </c>
      <c r="G402" s="1" t="s">
        <v>83</v>
      </c>
      <c r="H402" s="17">
        <v>22500</v>
      </c>
      <c r="I402" s="18">
        <v>0.22500000000000001</v>
      </c>
      <c r="J402" s="1">
        <v>2316987</v>
      </c>
      <c r="K402" s="1" t="s">
        <v>164</v>
      </c>
      <c r="L402" s="19">
        <v>23499</v>
      </c>
      <c r="M402" s="1" t="s">
        <v>31</v>
      </c>
      <c r="N402" s="1" t="s">
        <v>47</v>
      </c>
      <c r="O402" s="1" t="s">
        <v>84</v>
      </c>
      <c r="P402" s="20">
        <v>2316987</v>
      </c>
      <c r="Q402" s="1" t="s">
        <v>100</v>
      </c>
      <c r="R402" s="1" t="s">
        <v>89</v>
      </c>
      <c r="S402" s="1" t="s">
        <v>100</v>
      </c>
      <c r="T402" s="18">
        <f>IFERROR(VLOOKUP(A402,'[1]For Report Q-2 '!$A$2:$T$3476,20,0),"-")</f>
        <v>0.22500000000000001</v>
      </c>
      <c r="U402" s="55">
        <f>IFERROR(VLOOKUP(A402,'[1]For Report Q-2 '!$A$2:$U$3476,21,0),"-")</f>
        <v>0</v>
      </c>
      <c r="V402" s="2" t="str">
        <f>IFERROR(VLOOKUP(A402,'[1]For Report Q-2 '!$A$2:$V$3476,22,0),"-")</f>
        <v>-</v>
      </c>
      <c r="W402" s="1">
        <f>IFERROR(VLOOKUP(A402,'[1]For Report Q-2 '!$A$2:$W$3476,23,0),"-")</f>
        <v>0</v>
      </c>
      <c r="X402" s="1"/>
      <c r="Y402" s="1"/>
      <c r="Z402" s="2" t="str">
        <f>IFERROR(VLOOKUP(A402,'[1]For Report Q-2 '!$A$2:$Z$3476,26,0),"-")</f>
        <v>-</v>
      </c>
      <c r="AA402" s="1" t="str">
        <f>IFERROR(VLOOKUP(A402,'[1]For Report Q-2 '!$A$2:$AH$3476,27,0),"-")</f>
        <v>-</v>
      </c>
      <c r="AB402" s="1" t="str">
        <f>IFERROR(VLOOKUP(A402,'[1]For Report Q-2 '!$A$2:$AH$3476,28,0),"-")</f>
        <v>-</v>
      </c>
      <c r="AC402" s="2" t="str">
        <f>IFERROR(VLOOKUP(A402,'[1]For Report Q-2 '!$A$2:$AH$3476,29,0),"-")</f>
        <v>-</v>
      </c>
      <c r="AD402" s="2" t="str">
        <f>IFERROR(VLOOKUP(A402,'[1]For Report Q-2 '!$A$2:$AH$3476,30,0),"-")</f>
        <v>-</v>
      </c>
      <c r="AE402" s="1" t="str">
        <f>IFERROR(VLOOKUP(A402,'[1]For Report Q-2 '!$A$2:$AH$3476,31,0),"-")</f>
        <v>-</v>
      </c>
      <c r="AF402" s="1" t="str">
        <f>IFERROR(VLOOKUP(A402,'[1]For Report Q-2 '!$A$2:$AH$3476,32,0),"-")</f>
        <v>-</v>
      </c>
      <c r="AG402" s="2" t="str">
        <f>IFERROR(VLOOKUP(A402,'[1]For Report Q-2 '!$A$2:$AH$3476,33,0),"-")</f>
        <v>-</v>
      </c>
      <c r="AH402" s="1" t="str">
        <f t="shared" si="6"/>
        <v>--</v>
      </c>
      <c r="AI402" t="e">
        <v>#N/A</v>
      </c>
      <c r="AJ402" t="e">
        <v>#N/A</v>
      </c>
      <c r="AK402" t="e">
        <v>#N/A</v>
      </c>
    </row>
    <row r="403" spans="1:37" x14ac:dyDescent="0.25">
      <c r="A403" s="15">
        <v>2318728</v>
      </c>
      <c r="B403" s="15" t="s">
        <v>165</v>
      </c>
      <c r="C403" s="16">
        <v>44520</v>
      </c>
      <c r="D403" s="15" t="s">
        <v>56</v>
      </c>
      <c r="E403" s="1" t="s">
        <v>29</v>
      </c>
      <c r="F403" s="15" t="s">
        <v>30</v>
      </c>
      <c r="G403" s="1" t="s">
        <v>56</v>
      </c>
      <c r="H403" s="17">
        <v>12999</v>
      </c>
      <c r="I403" s="18">
        <v>0.12998999999999999</v>
      </c>
      <c r="J403" s="1">
        <v>2318728</v>
      </c>
      <c r="K403" s="1" t="s">
        <v>165</v>
      </c>
      <c r="L403" s="19">
        <v>92165.666666666657</v>
      </c>
      <c r="M403" s="1" t="s">
        <v>31</v>
      </c>
      <c r="N403" s="1" t="s">
        <v>29</v>
      </c>
      <c r="O403" s="1" t="s">
        <v>59</v>
      </c>
      <c r="P403" s="20">
        <v>2318728</v>
      </c>
      <c r="Q403" s="1" t="s">
        <v>79</v>
      </c>
      <c r="R403" s="1" t="s">
        <v>16</v>
      </c>
      <c r="S403" s="1" t="s">
        <v>80</v>
      </c>
      <c r="T403" s="18">
        <f>IFERROR(VLOOKUP(A403,'[1]For Report Q-2 '!$A$2:$T$3476,20,0),"-")</f>
        <v>0.12998999999999999</v>
      </c>
      <c r="U403" s="55">
        <f>IFERROR(VLOOKUP(A403,'[1]For Report Q-2 '!$A$2:$U$3476,21,0),"-")</f>
        <v>0</v>
      </c>
      <c r="V403" s="2" t="str">
        <f>IFERROR(VLOOKUP(A403,'[1]For Report Q-2 '!$A$2:$V$3476,22,0),"-")</f>
        <v>-</v>
      </c>
      <c r="W403" s="1">
        <f>IFERROR(VLOOKUP(A403,'[1]For Report Q-2 '!$A$2:$W$3476,23,0),"-")</f>
        <v>0</v>
      </c>
      <c r="X403" s="1"/>
      <c r="Y403" s="1"/>
      <c r="Z403" s="2" t="str">
        <f>IFERROR(VLOOKUP(A403,'[1]For Report Q-2 '!$A$2:$Z$3476,26,0),"-")</f>
        <v>-</v>
      </c>
      <c r="AA403" s="1" t="str">
        <f>IFERROR(VLOOKUP(A403,'[1]For Report Q-2 '!$A$2:$AH$3476,27,0),"-")</f>
        <v>-</v>
      </c>
      <c r="AB403" s="1" t="str">
        <f>IFERROR(VLOOKUP(A403,'[1]For Report Q-2 '!$A$2:$AH$3476,28,0),"-")</f>
        <v>-</v>
      </c>
      <c r="AC403" s="2" t="str">
        <f>IFERROR(VLOOKUP(A403,'[1]For Report Q-2 '!$A$2:$AH$3476,29,0),"-")</f>
        <v>-</v>
      </c>
      <c r="AD403" s="2" t="str">
        <f>IFERROR(VLOOKUP(A403,'[1]For Report Q-2 '!$A$2:$AH$3476,30,0),"-")</f>
        <v>-</v>
      </c>
      <c r="AE403" s="1" t="str">
        <f>IFERROR(VLOOKUP(A403,'[1]For Report Q-2 '!$A$2:$AH$3476,31,0),"-")</f>
        <v>-</v>
      </c>
      <c r="AF403" s="1" t="str">
        <f>IFERROR(VLOOKUP(A403,'[1]For Report Q-2 '!$A$2:$AH$3476,32,0),"-")</f>
        <v>-</v>
      </c>
      <c r="AG403" s="2" t="str">
        <f>IFERROR(VLOOKUP(A403,'[1]For Report Q-2 '!$A$2:$AH$3476,33,0),"-")</f>
        <v>-</v>
      </c>
      <c r="AH403" s="1" t="str">
        <f t="shared" si="6"/>
        <v>--</v>
      </c>
      <c r="AI403" t="e">
        <v>#N/A</v>
      </c>
      <c r="AJ403" t="e">
        <v>#N/A</v>
      </c>
      <c r="AK403" t="e">
        <v>#N/A</v>
      </c>
    </row>
    <row r="404" spans="1:37" x14ac:dyDescent="0.25">
      <c r="A404" s="15">
        <v>9125458</v>
      </c>
      <c r="B404" s="15" t="s">
        <v>165</v>
      </c>
      <c r="C404" s="16">
        <v>45546</v>
      </c>
      <c r="D404" s="15" t="s">
        <v>70</v>
      </c>
      <c r="E404" s="1" t="s">
        <v>118</v>
      </c>
      <c r="F404" s="15" t="s">
        <v>46</v>
      </c>
      <c r="G404" s="1" t="s">
        <v>70</v>
      </c>
      <c r="H404" s="17">
        <v>51666.666666666664</v>
      </c>
      <c r="I404" s="18">
        <v>0.51666666666666661</v>
      </c>
      <c r="J404" s="1">
        <v>2318728</v>
      </c>
      <c r="K404" s="1" t="s">
        <v>165</v>
      </c>
      <c r="L404" s="19">
        <v>92165.666666666657</v>
      </c>
      <c r="M404" s="1" t="s">
        <v>31</v>
      </c>
      <c r="N404" s="1" t="s">
        <v>47</v>
      </c>
      <c r="O404" s="1" t="s">
        <v>71</v>
      </c>
      <c r="P404" s="20">
        <v>2318728</v>
      </c>
      <c r="Q404" s="1" t="s">
        <v>79</v>
      </c>
      <c r="R404" s="1" t="s">
        <v>16</v>
      </c>
      <c r="S404" s="1" t="s">
        <v>80</v>
      </c>
      <c r="T404" s="18">
        <f>IFERROR(VLOOKUP(A404,'[1]For Report Q-2 '!$A$2:$T$3476,20,0),"-")</f>
        <v>0.51666666666666661</v>
      </c>
      <c r="U404" s="55">
        <f>IFERROR(VLOOKUP(A404,'[1]For Report Q-2 '!$A$2:$U$3476,21,0),"-")</f>
        <v>0</v>
      </c>
      <c r="V404" s="2" t="str">
        <f>IFERROR(VLOOKUP(A404,'[1]For Report Q-2 '!$A$2:$V$3476,22,0),"-")</f>
        <v>-</v>
      </c>
      <c r="W404" s="1">
        <f>IFERROR(VLOOKUP(A404,'[1]For Report Q-2 '!$A$2:$W$3476,23,0),"-")</f>
        <v>0</v>
      </c>
      <c r="X404" s="1"/>
      <c r="Y404" s="1"/>
      <c r="Z404" s="2" t="str">
        <f>IFERROR(VLOOKUP(A404,'[1]For Report Q-2 '!$A$2:$Z$3476,26,0),"-")</f>
        <v>-</v>
      </c>
      <c r="AA404" s="1" t="str">
        <f>IFERROR(VLOOKUP(A404,'[1]For Report Q-2 '!$A$2:$AH$3476,27,0),"-")</f>
        <v>-</v>
      </c>
      <c r="AB404" s="1" t="str">
        <f>IFERROR(VLOOKUP(A404,'[1]For Report Q-2 '!$A$2:$AH$3476,28,0),"-")</f>
        <v>-</v>
      </c>
      <c r="AC404" s="2" t="str">
        <f>IFERROR(VLOOKUP(A404,'[1]For Report Q-2 '!$A$2:$AH$3476,29,0),"-")</f>
        <v>-</v>
      </c>
      <c r="AD404" s="2" t="str">
        <f>IFERROR(VLOOKUP(A404,'[1]For Report Q-2 '!$A$2:$AH$3476,30,0),"-")</f>
        <v>-</v>
      </c>
      <c r="AE404" s="1" t="str">
        <f>IFERROR(VLOOKUP(A404,'[1]For Report Q-2 '!$A$2:$AH$3476,31,0),"-")</f>
        <v>-</v>
      </c>
      <c r="AF404" s="1" t="str">
        <f>IFERROR(VLOOKUP(A404,'[1]For Report Q-2 '!$A$2:$AH$3476,32,0),"-")</f>
        <v>-</v>
      </c>
      <c r="AG404" s="2" t="str">
        <f>IFERROR(VLOOKUP(A404,'[1]For Report Q-2 '!$A$2:$AH$3476,33,0),"-")</f>
        <v>-</v>
      </c>
      <c r="AH404" s="1" t="str">
        <f t="shared" si="6"/>
        <v>--</v>
      </c>
      <c r="AI404" t="e">
        <v>#N/A</v>
      </c>
      <c r="AJ404" t="e">
        <v>#N/A</v>
      </c>
      <c r="AK404" t="e">
        <v>#N/A</v>
      </c>
    </row>
    <row r="405" spans="1:37" x14ac:dyDescent="0.25">
      <c r="A405" s="15">
        <v>9127064</v>
      </c>
      <c r="B405" s="15" t="s">
        <v>165</v>
      </c>
      <c r="C405" s="16">
        <v>45591</v>
      </c>
      <c r="D405" s="15" t="s">
        <v>28</v>
      </c>
      <c r="E405" s="1" t="s">
        <v>72</v>
      </c>
      <c r="F405" s="15" t="s">
        <v>46</v>
      </c>
      <c r="G405" s="1" t="s">
        <v>28</v>
      </c>
      <c r="H405" s="17">
        <v>27500</v>
      </c>
      <c r="I405" s="18">
        <v>0.27500000000000002</v>
      </c>
      <c r="J405" s="1">
        <v>2318728</v>
      </c>
      <c r="K405" s="1" t="s">
        <v>165</v>
      </c>
      <c r="L405" s="19">
        <v>92165.666666666657</v>
      </c>
      <c r="M405" s="1" t="s">
        <v>31</v>
      </c>
      <c r="N405" s="1" t="s">
        <v>72</v>
      </c>
      <c r="O405" s="1" t="s">
        <v>32</v>
      </c>
      <c r="P405" s="20">
        <v>2318728</v>
      </c>
      <c r="Q405" s="1" t="s">
        <v>79</v>
      </c>
      <c r="R405" s="1" t="s">
        <v>16</v>
      </c>
      <c r="S405" s="1" t="s">
        <v>80</v>
      </c>
      <c r="T405" s="18">
        <f>IFERROR(VLOOKUP(A405,'[1]For Report Q-2 '!$A$2:$T$3476,20,0),"-")</f>
        <v>0.27500000000000002</v>
      </c>
      <c r="U405" s="55">
        <f>IFERROR(VLOOKUP(A405,'[1]For Report Q-2 '!$A$2:$U$3476,21,0),"-")</f>
        <v>0</v>
      </c>
      <c r="V405" s="2" t="str">
        <f>IFERROR(VLOOKUP(A405,'[1]For Report Q-2 '!$A$2:$V$3476,22,0),"-")</f>
        <v>-</v>
      </c>
      <c r="W405" s="1">
        <f>IFERROR(VLOOKUP(A405,'[1]For Report Q-2 '!$A$2:$W$3476,23,0),"-")</f>
        <v>0</v>
      </c>
      <c r="X405" s="1"/>
      <c r="Y405" s="1"/>
      <c r="Z405" s="2" t="str">
        <f>IFERROR(VLOOKUP(A405,'[1]For Report Q-2 '!$A$2:$Z$3476,26,0),"-")</f>
        <v>-</v>
      </c>
      <c r="AA405" s="1" t="str">
        <f>IFERROR(VLOOKUP(A405,'[1]For Report Q-2 '!$A$2:$AH$3476,27,0),"-")</f>
        <v>-</v>
      </c>
      <c r="AB405" s="1" t="str">
        <f>IFERROR(VLOOKUP(A405,'[1]For Report Q-2 '!$A$2:$AH$3476,28,0),"-")</f>
        <v>-</v>
      </c>
      <c r="AC405" s="2" t="str">
        <f>IFERROR(VLOOKUP(A405,'[1]For Report Q-2 '!$A$2:$AH$3476,29,0),"-")</f>
        <v>-</v>
      </c>
      <c r="AD405" s="2" t="str">
        <f>IFERROR(VLOOKUP(A405,'[1]For Report Q-2 '!$A$2:$AH$3476,30,0),"-")</f>
        <v>-</v>
      </c>
      <c r="AE405" s="1" t="str">
        <f>IFERROR(VLOOKUP(A405,'[1]For Report Q-2 '!$A$2:$AH$3476,31,0),"-")</f>
        <v>-</v>
      </c>
      <c r="AF405" s="1" t="str">
        <f>IFERROR(VLOOKUP(A405,'[1]For Report Q-2 '!$A$2:$AH$3476,32,0),"-")</f>
        <v>-</v>
      </c>
      <c r="AG405" s="2" t="str">
        <f>IFERROR(VLOOKUP(A405,'[1]For Report Q-2 '!$A$2:$AH$3476,33,0),"-")</f>
        <v>-</v>
      </c>
      <c r="AH405" s="1" t="str">
        <f t="shared" si="6"/>
        <v>--</v>
      </c>
      <c r="AI405" t="e">
        <v>#N/A</v>
      </c>
      <c r="AJ405" t="e">
        <v>#N/A</v>
      </c>
      <c r="AK405" t="e">
        <v>#N/A</v>
      </c>
    </row>
    <row r="406" spans="1:37" x14ac:dyDescent="0.25">
      <c r="A406" s="15">
        <v>2319677</v>
      </c>
      <c r="B406" s="15" t="s">
        <v>166</v>
      </c>
      <c r="C406" s="16">
        <v>44537</v>
      </c>
      <c r="D406" s="15" t="s">
        <v>56</v>
      </c>
      <c r="E406" s="1" t="s">
        <v>57</v>
      </c>
      <c r="F406" s="15" t="s">
        <v>30</v>
      </c>
      <c r="G406" s="1" t="s">
        <v>56</v>
      </c>
      <c r="H406" s="17">
        <v>3398</v>
      </c>
      <c r="I406" s="18">
        <v>3.3980000000000003E-2</v>
      </c>
      <c r="J406" s="1">
        <v>2319677</v>
      </c>
      <c r="K406" s="1" t="s">
        <v>166</v>
      </c>
      <c r="L406" s="19">
        <v>53448</v>
      </c>
      <c r="M406" s="1" t="s">
        <v>31</v>
      </c>
      <c r="N406" s="1" t="s">
        <v>57</v>
      </c>
      <c r="O406" s="1" t="s">
        <v>59</v>
      </c>
      <c r="P406" s="20">
        <v>2319677</v>
      </c>
      <c r="Q406" s="1" t="s">
        <v>109</v>
      </c>
      <c r="R406" s="1" t="s">
        <v>16</v>
      </c>
      <c r="S406" s="1" t="s">
        <v>80</v>
      </c>
      <c r="T406" s="18">
        <f>IFERROR(VLOOKUP(A406,'[1]For Report Q-2 '!$A$2:$T$3476,20,0),"-")</f>
        <v>3.3980000000000003E-2</v>
      </c>
      <c r="U406" s="55">
        <f>IFERROR(VLOOKUP(A406,'[1]For Report Q-2 '!$A$2:$U$3476,21,0),"-")</f>
        <v>0</v>
      </c>
      <c r="V406" s="2" t="str">
        <f>IFERROR(VLOOKUP(A406,'[1]For Report Q-2 '!$A$2:$V$3476,22,0),"-")</f>
        <v>-</v>
      </c>
      <c r="W406" s="1">
        <f>IFERROR(VLOOKUP(A406,'[1]For Report Q-2 '!$A$2:$W$3476,23,0),"-")</f>
        <v>0</v>
      </c>
      <c r="X406" s="1"/>
      <c r="Y406" s="1"/>
      <c r="Z406" s="2" t="str">
        <f>IFERROR(VLOOKUP(A406,'[1]For Report Q-2 '!$A$2:$Z$3476,26,0),"-")</f>
        <v>-</v>
      </c>
      <c r="AA406" s="1" t="str">
        <f>IFERROR(VLOOKUP(A406,'[1]For Report Q-2 '!$A$2:$AH$3476,27,0),"-")</f>
        <v>-</v>
      </c>
      <c r="AB406" s="1" t="str">
        <f>IFERROR(VLOOKUP(A406,'[1]For Report Q-2 '!$A$2:$AH$3476,28,0),"-")</f>
        <v>-</v>
      </c>
      <c r="AC406" s="2" t="str">
        <f>IFERROR(VLOOKUP(A406,'[1]For Report Q-2 '!$A$2:$AH$3476,29,0),"-")</f>
        <v>-</v>
      </c>
      <c r="AD406" s="2" t="str">
        <f>IFERROR(VLOOKUP(A406,'[1]For Report Q-2 '!$A$2:$AH$3476,30,0),"-")</f>
        <v>-</v>
      </c>
      <c r="AE406" s="1" t="str">
        <f>IFERROR(VLOOKUP(A406,'[1]For Report Q-2 '!$A$2:$AH$3476,31,0),"-")</f>
        <v>-</v>
      </c>
      <c r="AF406" s="1" t="str">
        <f>IFERROR(VLOOKUP(A406,'[1]For Report Q-2 '!$A$2:$AH$3476,32,0),"-")</f>
        <v>-</v>
      </c>
      <c r="AG406" s="2" t="str">
        <f>IFERROR(VLOOKUP(A406,'[1]For Report Q-2 '!$A$2:$AH$3476,33,0),"-")</f>
        <v>-</v>
      </c>
      <c r="AH406" s="1" t="str">
        <f t="shared" si="6"/>
        <v>--</v>
      </c>
      <c r="AI406" t="e">
        <v>#N/A</v>
      </c>
      <c r="AJ406" t="e">
        <v>#N/A</v>
      </c>
      <c r="AK406" t="e">
        <v>#N/A</v>
      </c>
    </row>
    <row r="407" spans="1:37" x14ac:dyDescent="0.25">
      <c r="A407" s="15">
        <v>2319678</v>
      </c>
      <c r="B407" s="15" t="s">
        <v>166</v>
      </c>
      <c r="C407" s="16">
        <v>44537</v>
      </c>
      <c r="D407" s="15" t="s">
        <v>56</v>
      </c>
      <c r="E407" s="1" t="s">
        <v>57</v>
      </c>
      <c r="F407" s="15" t="s">
        <v>30</v>
      </c>
      <c r="G407" s="1" t="s">
        <v>56</v>
      </c>
      <c r="H407" s="17">
        <v>3398</v>
      </c>
      <c r="I407" s="18">
        <v>3.3980000000000003E-2</v>
      </c>
      <c r="J407" s="1">
        <v>2319677</v>
      </c>
      <c r="K407" s="1" t="s">
        <v>166</v>
      </c>
      <c r="L407" s="19">
        <v>53448</v>
      </c>
      <c r="M407" s="1" t="s">
        <v>31</v>
      </c>
      <c r="N407" s="1" t="s">
        <v>57</v>
      </c>
      <c r="O407" s="1" t="s">
        <v>59</v>
      </c>
      <c r="P407" s="20">
        <v>2319677</v>
      </c>
      <c r="Q407" s="1" t="s">
        <v>109</v>
      </c>
      <c r="R407" s="1" t="s">
        <v>16</v>
      </c>
      <c r="S407" s="1" t="s">
        <v>80</v>
      </c>
      <c r="T407" s="18">
        <f>IFERROR(VLOOKUP(A407,'[1]For Report Q-2 '!$A$2:$T$3476,20,0),"-")</f>
        <v>3.3980000000000003E-2</v>
      </c>
      <c r="U407" s="55">
        <f>IFERROR(VLOOKUP(A407,'[1]For Report Q-2 '!$A$2:$U$3476,21,0),"-")</f>
        <v>0</v>
      </c>
      <c r="V407" s="2" t="str">
        <f>IFERROR(VLOOKUP(A407,'[1]For Report Q-2 '!$A$2:$V$3476,22,0),"-")</f>
        <v>-</v>
      </c>
      <c r="W407" s="1">
        <f>IFERROR(VLOOKUP(A407,'[1]For Report Q-2 '!$A$2:$W$3476,23,0),"-")</f>
        <v>0</v>
      </c>
      <c r="X407" s="1"/>
      <c r="Y407" s="1"/>
      <c r="Z407" s="2" t="str">
        <f>IFERROR(VLOOKUP(A407,'[1]For Report Q-2 '!$A$2:$Z$3476,26,0),"-")</f>
        <v>-</v>
      </c>
      <c r="AA407" s="1" t="str">
        <f>IFERROR(VLOOKUP(A407,'[1]For Report Q-2 '!$A$2:$AH$3476,27,0),"-")</f>
        <v>-</v>
      </c>
      <c r="AB407" s="1" t="str">
        <f>IFERROR(VLOOKUP(A407,'[1]For Report Q-2 '!$A$2:$AH$3476,28,0),"-")</f>
        <v>-</v>
      </c>
      <c r="AC407" s="2" t="str">
        <f>IFERROR(VLOOKUP(A407,'[1]For Report Q-2 '!$A$2:$AH$3476,29,0),"-")</f>
        <v>-</v>
      </c>
      <c r="AD407" s="2" t="str">
        <f>IFERROR(VLOOKUP(A407,'[1]For Report Q-2 '!$A$2:$AH$3476,30,0),"-")</f>
        <v>-</v>
      </c>
      <c r="AE407" s="1" t="str">
        <f>IFERROR(VLOOKUP(A407,'[1]For Report Q-2 '!$A$2:$AH$3476,31,0),"-")</f>
        <v>-</v>
      </c>
      <c r="AF407" s="1" t="str">
        <f>IFERROR(VLOOKUP(A407,'[1]For Report Q-2 '!$A$2:$AH$3476,32,0),"-")</f>
        <v>-</v>
      </c>
      <c r="AG407" s="2" t="str">
        <f>IFERROR(VLOOKUP(A407,'[1]For Report Q-2 '!$A$2:$AH$3476,33,0),"-")</f>
        <v>-</v>
      </c>
      <c r="AH407" s="1" t="str">
        <f t="shared" si="6"/>
        <v>--</v>
      </c>
      <c r="AI407" t="e">
        <v>#N/A</v>
      </c>
      <c r="AJ407" t="e">
        <v>#N/A</v>
      </c>
      <c r="AK407" t="e">
        <v>#N/A</v>
      </c>
    </row>
    <row r="408" spans="1:37" x14ac:dyDescent="0.25">
      <c r="A408" s="15">
        <v>2319679</v>
      </c>
      <c r="B408" s="15" t="s">
        <v>166</v>
      </c>
      <c r="C408" s="16">
        <v>44537</v>
      </c>
      <c r="D408" s="15" t="s">
        <v>56</v>
      </c>
      <c r="E408" s="1" t="s">
        <v>57</v>
      </c>
      <c r="F408" s="15" t="s">
        <v>30</v>
      </c>
      <c r="G408" s="1" t="s">
        <v>56</v>
      </c>
      <c r="H408" s="17">
        <v>3398</v>
      </c>
      <c r="I408" s="18">
        <v>3.3980000000000003E-2</v>
      </c>
      <c r="J408" s="1">
        <v>2319677</v>
      </c>
      <c r="K408" s="1" t="s">
        <v>166</v>
      </c>
      <c r="L408" s="19">
        <v>53448</v>
      </c>
      <c r="M408" s="1" t="s">
        <v>31</v>
      </c>
      <c r="N408" s="1" t="s">
        <v>57</v>
      </c>
      <c r="O408" s="1" t="s">
        <v>59</v>
      </c>
      <c r="P408" s="20">
        <v>2319677</v>
      </c>
      <c r="Q408" s="1" t="s">
        <v>109</v>
      </c>
      <c r="R408" s="1" t="s">
        <v>16</v>
      </c>
      <c r="S408" s="1" t="s">
        <v>80</v>
      </c>
      <c r="T408" s="18">
        <f>IFERROR(VLOOKUP(A408,'[1]For Report Q-2 '!$A$2:$T$3476,20,0),"-")</f>
        <v>3.3980000000000003E-2</v>
      </c>
      <c r="U408" s="55">
        <f>IFERROR(VLOOKUP(A408,'[1]For Report Q-2 '!$A$2:$U$3476,21,0),"-")</f>
        <v>0</v>
      </c>
      <c r="V408" s="2" t="str">
        <f>IFERROR(VLOOKUP(A408,'[1]For Report Q-2 '!$A$2:$V$3476,22,0),"-")</f>
        <v>-</v>
      </c>
      <c r="W408" s="1">
        <f>IFERROR(VLOOKUP(A408,'[1]For Report Q-2 '!$A$2:$W$3476,23,0),"-")</f>
        <v>0</v>
      </c>
      <c r="X408" s="1"/>
      <c r="Y408" s="1"/>
      <c r="Z408" s="2" t="str">
        <f>IFERROR(VLOOKUP(A408,'[1]For Report Q-2 '!$A$2:$Z$3476,26,0),"-")</f>
        <v>-</v>
      </c>
      <c r="AA408" s="1" t="str">
        <f>IFERROR(VLOOKUP(A408,'[1]For Report Q-2 '!$A$2:$AH$3476,27,0),"-")</f>
        <v>-</v>
      </c>
      <c r="AB408" s="1" t="str">
        <f>IFERROR(VLOOKUP(A408,'[1]For Report Q-2 '!$A$2:$AH$3476,28,0),"-")</f>
        <v>-</v>
      </c>
      <c r="AC408" s="2" t="str">
        <f>IFERROR(VLOOKUP(A408,'[1]For Report Q-2 '!$A$2:$AH$3476,29,0),"-")</f>
        <v>-</v>
      </c>
      <c r="AD408" s="2" t="str">
        <f>IFERROR(VLOOKUP(A408,'[1]For Report Q-2 '!$A$2:$AH$3476,30,0),"-")</f>
        <v>-</v>
      </c>
      <c r="AE408" s="1" t="str">
        <f>IFERROR(VLOOKUP(A408,'[1]For Report Q-2 '!$A$2:$AH$3476,31,0),"-")</f>
        <v>-</v>
      </c>
      <c r="AF408" s="1" t="str">
        <f>IFERROR(VLOOKUP(A408,'[1]For Report Q-2 '!$A$2:$AH$3476,32,0),"-")</f>
        <v>-</v>
      </c>
      <c r="AG408" s="2" t="str">
        <f>IFERROR(VLOOKUP(A408,'[1]For Report Q-2 '!$A$2:$AH$3476,33,0),"-")</f>
        <v>-</v>
      </c>
      <c r="AH408" s="1" t="str">
        <f t="shared" si="6"/>
        <v>--</v>
      </c>
      <c r="AI408" t="e">
        <v>#N/A</v>
      </c>
      <c r="AJ408" t="e">
        <v>#N/A</v>
      </c>
      <c r="AK408" t="e">
        <v>#N/A</v>
      </c>
    </row>
    <row r="409" spans="1:37" x14ac:dyDescent="0.25">
      <c r="A409" s="15">
        <v>2319680</v>
      </c>
      <c r="B409" s="15" t="s">
        <v>166</v>
      </c>
      <c r="C409" s="16">
        <v>44537</v>
      </c>
      <c r="D409" s="15" t="s">
        <v>56</v>
      </c>
      <c r="E409" s="1" t="s">
        <v>57</v>
      </c>
      <c r="F409" s="15" t="s">
        <v>30</v>
      </c>
      <c r="G409" s="1" t="s">
        <v>56</v>
      </c>
      <c r="H409" s="17">
        <v>3398</v>
      </c>
      <c r="I409" s="18">
        <v>3.3980000000000003E-2</v>
      </c>
      <c r="J409" s="1">
        <v>2319677</v>
      </c>
      <c r="K409" s="1" t="s">
        <v>166</v>
      </c>
      <c r="L409" s="19">
        <v>53448</v>
      </c>
      <c r="M409" s="1" t="s">
        <v>31</v>
      </c>
      <c r="N409" s="1" t="s">
        <v>57</v>
      </c>
      <c r="O409" s="1" t="s">
        <v>59</v>
      </c>
      <c r="P409" s="20">
        <v>2319677</v>
      </c>
      <c r="Q409" s="1" t="s">
        <v>109</v>
      </c>
      <c r="R409" s="1" t="s">
        <v>16</v>
      </c>
      <c r="S409" s="1" t="s">
        <v>80</v>
      </c>
      <c r="T409" s="18">
        <f>IFERROR(VLOOKUP(A409,'[1]For Report Q-2 '!$A$2:$T$3476,20,0),"-")</f>
        <v>3.3980000000000003E-2</v>
      </c>
      <c r="U409" s="55">
        <f>IFERROR(VLOOKUP(A409,'[1]For Report Q-2 '!$A$2:$U$3476,21,0),"-")</f>
        <v>0</v>
      </c>
      <c r="V409" s="2" t="str">
        <f>IFERROR(VLOOKUP(A409,'[1]For Report Q-2 '!$A$2:$V$3476,22,0),"-")</f>
        <v>-</v>
      </c>
      <c r="W409" s="1">
        <f>IFERROR(VLOOKUP(A409,'[1]For Report Q-2 '!$A$2:$W$3476,23,0),"-")</f>
        <v>0</v>
      </c>
      <c r="X409" s="1"/>
      <c r="Y409" s="1"/>
      <c r="Z409" s="2" t="str">
        <f>IFERROR(VLOOKUP(A409,'[1]For Report Q-2 '!$A$2:$Z$3476,26,0),"-")</f>
        <v>-</v>
      </c>
      <c r="AA409" s="1" t="str">
        <f>IFERROR(VLOOKUP(A409,'[1]For Report Q-2 '!$A$2:$AH$3476,27,0),"-")</f>
        <v>-</v>
      </c>
      <c r="AB409" s="1" t="str">
        <f>IFERROR(VLOOKUP(A409,'[1]For Report Q-2 '!$A$2:$AH$3476,28,0),"-")</f>
        <v>-</v>
      </c>
      <c r="AC409" s="2" t="str">
        <f>IFERROR(VLOOKUP(A409,'[1]For Report Q-2 '!$A$2:$AH$3476,29,0),"-")</f>
        <v>-</v>
      </c>
      <c r="AD409" s="2" t="str">
        <f>IFERROR(VLOOKUP(A409,'[1]For Report Q-2 '!$A$2:$AH$3476,30,0),"-")</f>
        <v>-</v>
      </c>
      <c r="AE409" s="1" t="str">
        <f>IFERROR(VLOOKUP(A409,'[1]For Report Q-2 '!$A$2:$AH$3476,31,0),"-")</f>
        <v>-</v>
      </c>
      <c r="AF409" s="1" t="str">
        <f>IFERROR(VLOOKUP(A409,'[1]For Report Q-2 '!$A$2:$AH$3476,32,0),"-")</f>
        <v>-</v>
      </c>
      <c r="AG409" s="2" t="str">
        <f>IFERROR(VLOOKUP(A409,'[1]For Report Q-2 '!$A$2:$AH$3476,33,0),"-")</f>
        <v>-</v>
      </c>
      <c r="AH409" s="1" t="str">
        <f t="shared" si="6"/>
        <v>--</v>
      </c>
      <c r="AI409" t="e">
        <v>#N/A</v>
      </c>
      <c r="AJ409" t="e">
        <v>#N/A</v>
      </c>
      <c r="AK409" t="e">
        <v>#N/A</v>
      </c>
    </row>
    <row r="410" spans="1:37" x14ac:dyDescent="0.25">
      <c r="A410" s="15">
        <v>2319681</v>
      </c>
      <c r="B410" s="15" t="s">
        <v>166</v>
      </c>
      <c r="C410" s="16">
        <v>44537</v>
      </c>
      <c r="D410" s="15" t="s">
        <v>56</v>
      </c>
      <c r="E410" s="1" t="s">
        <v>57</v>
      </c>
      <c r="F410" s="15" t="s">
        <v>30</v>
      </c>
      <c r="G410" s="1" t="s">
        <v>56</v>
      </c>
      <c r="H410" s="17">
        <v>3398</v>
      </c>
      <c r="I410" s="18">
        <v>3.3980000000000003E-2</v>
      </c>
      <c r="J410" s="1">
        <v>2319677</v>
      </c>
      <c r="K410" s="1" t="s">
        <v>166</v>
      </c>
      <c r="L410" s="19">
        <v>53448</v>
      </c>
      <c r="M410" s="1" t="s">
        <v>31</v>
      </c>
      <c r="N410" s="1" t="s">
        <v>57</v>
      </c>
      <c r="O410" s="1" t="s">
        <v>59</v>
      </c>
      <c r="P410" s="20">
        <v>2319677</v>
      </c>
      <c r="Q410" s="1" t="s">
        <v>109</v>
      </c>
      <c r="R410" s="1" t="s">
        <v>16</v>
      </c>
      <c r="S410" s="1" t="s">
        <v>80</v>
      </c>
      <c r="T410" s="18">
        <f>IFERROR(VLOOKUP(A410,'[1]For Report Q-2 '!$A$2:$T$3476,20,0),"-")</f>
        <v>3.3980000000000003E-2</v>
      </c>
      <c r="U410" s="55">
        <f>IFERROR(VLOOKUP(A410,'[1]For Report Q-2 '!$A$2:$U$3476,21,0),"-")</f>
        <v>0</v>
      </c>
      <c r="V410" s="2" t="str">
        <f>IFERROR(VLOOKUP(A410,'[1]For Report Q-2 '!$A$2:$V$3476,22,0),"-")</f>
        <v>-</v>
      </c>
      <c r="W410" s="1">
        <f>IFERROR(VLOOKUP(A410,'[1]For Report Q-2 '!$A$2:$W$3476,23,0),"-")</f>
        <v>0</v>
      </c>
      <c r="X410" s="1"/>
      <c r="Y410" s="1"/>
      <c r="Z410" s="2" t="str">
        <f>IFERROR(VLOOKUP(A410,'[1]For Report Q-2 '!$A$2:$Z$3476,26,0),"-")</f>
        <v>-</v>
      </c>
      <c r="AA410" s="1" t="str">
        <f>IFERROR(VLOOKUP(A410,'[1]For Report Q-2 '!$A$2:$AH$3476,27,0),"-")</f>
        <v>-</v>
      </c>
      <c r="AB410" s="1" t="str">
        <f>IFERROR(VLOOKUP(A410,'[1]For Report Q-2 '!$A$2:$AH$3476,28,0),"-")</f>
        <v>-</v>
      </c>
      <c r="AC410" s="2" t="str">
        <f>IFERROR(VLOOKUP(A410,'[1]For Report Q-2 '!$A$2:$AH$3476,29,0),"-")</f>
        <v>-</v>
      </c>
      <c r="AD410" s="2" t="str">
        <f>IFERROR(VLOOKUP(A410,'[1]For Report Q-2 '!$A$2:$AH$3476,30,0),"-")</f>
        <v>-</v>
      </c>
      <c r="AE410" s="1" t="str">
        <f>IFERROR(VLOOKUP(A410,'[1]For Report Q-2 '!$A$2:$AH$3476,31,0),"-")</f>
        <v>-</v>
      </c>
      <c r="AF410" s="1" t="str">
        <f>IFERROR(VLOOKUP(A410,'[1]For Report Q-2 '!$A$2:$AH$3476,32,0),"-")</f>
        <v>-</v>
      </c>
      <c r="AG410" s="2" t="str">
        <f>IFERROR(VLOOKUP(A410,'[1]For Report Q-2 '!$A$2:$AH$3476,33,0),"-")</f>
        <v>-</v>
      </c>
      <c r="AH410" s="1" t="str">
        <f t="shared" si="6"/>
        <v>--</v>
      </c>
      <c r="AI410" t="e">
        <v>#N/A</v>
      </c>
      <c r="AJ410" t="e">
        <v>#N/A</v>
      </c>
      <c r="AK410" t="e">
        <v>#N/A</v>
      </c>
    </row>
    <row r="411" spans="1:37" x14ac:dyDescent="0.25">
      <c r="A411" s="15">
        <v>2319682</v>
      </c>
      <c r="B411" s="15" t="s">
        <v>166</v>
      </c>
      <c r="C411" s="16">
        <v>44537</v>
      </c>
      <c r="D411" s="15" t="s">
        <v>56</v>
      </c>
      <c r="E411" s="1" t="s">
        <v>57</v>
      </c>
      <c r="F411" s="15" t="s">
        <v>30</v>
      </c>
      <c r="G411" s="1" t="s">
        <v>56</v>
      </c>
      <c r="H411" s="17">
        <v>3398</v>
      </c>
      <c r="I411" s="18">
        <v>3.3980000000000003E-2</v>
      </c>
      <c r="J411" s="1">
        <v>2319677</v>
      </c>
      <c r="K411" s="1" t="s">
        <v>166</v>
      </c>
      <c r="L411" s="19">
        <v>53448</v>
      </c>
      <c r="M411" s="1" t="s">
        <v>31</v>
      </c>
      <c r="N411" s="1" t="s">
        <v>57</v>
      </c>
      <c r="O411" s="1" t="s">
        <v>59</v>
      </c>
      <c r="P411" s="20">
        <v>2319677</v>
      </c>
      <c r="Q411" s="1" t="s">
        <v>109</v>
      </c>
      <c r="R411" s="1" t="s">
        <v>16</v>
      </c>
      <c r="S411" s="1" t="s">
        <v>80</v>
      </c>
      <c r="T411" s="18">
        <f>IFERROR(VLOOKUP(A411,'[1]For Report Q-2 '!$A$2:$T$3476,20,0),"-")</f>
        <v>3.3980000000000003E-2</v>
      </c>
      <c r="U411" s="55">
        <f>IFERROR(VLOOKUP(A411,'[1]For Report Q-2 '!$A$2:$U$3476,21,0),"-")</f>
        <v>0</v>
      </c>
      <c r="V411" s="2" t="str">
        <f>IFERROR(VLOOKUP(A411,'[1]For Report Q-2 '!$A$2:$V$3476,22,0),"-")</f>
        <v>-</v>
      </c>
      <c r="W411" s="1">
        <f>IFERROR(VLOOKUP(A411,'[1]For Report Q-2 '!$A$2:$W$3476,23,0),"-")</f>
        <v>0</v>
      </c>
      <c r="X411" s="1"/>
      <c r="Y411" s="1"/>
      <c r="Z411" s="2" t="str">
        <f>IFERROR(VLOOKUP(A411,'[1]For Report Q-2 '!$A$2:$Z$3476,26,0),"-")</f>
        <v>-</v>
      </c>
      <c r="AA411" s="1" t="str">
        <f>IFERROR(VLOOKUP(A411,'[1]For Report Q-2 '!$A$2:$AH$3476,27,0),"-")</f>
        <v>-</v>
      </c>
      <c r="AB411" s="1" t="str">
        <f>IFERROR(VLOOKUP(A411,'[1]For Report Q-2 '!$A$2:$AH$3476,28,0),"-")</f>
        <v>-</v>
      </c>
      <c r="AC411" s="2" t="str">
        <f>IFERROR(VLOOKUP(A411,'[1]For Report Q-2 '!$A$2:$AH$3476,29,0),"-")</f>
        <v>-</v>
      </c>
      <c r="AD411" s="2" t="str">
        <f>IFERROR(VLOOKUP(A411,'[1]For Report Q-2 '!$A$2:$AH$3476,30,0),"-")</f>
        <v>-</v>
      </c>
      <c r="AE411" s="1" t="str">
        <f>IFERROR(VLOOKUP(A411,'[1]For Report Q-2 '!$A$2:$AH$3476,31,0),"-")</f>
        <v>-</v>
      </c>
      <c r="AF411" s="1" t="str">
        <f>IFERROR(VLOOKUP(A411,'[1]For Report Q-2 '!$A$2:$AH$3476,32,0),"-")</f>
        <v>-</v>
      </c>
      <c r="AG411" s="2" t="str">
        <f>IFERROR(VLOOKUP(A411,'[1]For Report Q-2 '!$A$2:$AH$3476,33,0),"-")</f>
        <v>-</v>
      </c>
      <c r="AH411" s="1" t="str">
        <f t="shared" si="6"/>
        <v>--</v>
      </c>
      <c r="AI411" t="e">
        <v>#N/A</v>
      </c>
      <c r="AJ411" t="e">
        <v>#N/A</v>
      </c>
      <c r="AK411" t="e">
        <v>#N/A</v>
      </c>
    </row>
    <row r="412" spans="1:37" x14ac:dyDescent="0.25">
      <c r="A412" s="15">
        <v>2322080</v>
      </c>
      <c r="B412" s="15" t="s">
        <v>166</v>
      </c>
      <c r="C412" s="16">
        <v>44615</v>
      </c>
      <c r="D412" s="15" t="s">
        <v>56</v>
      </c>
      <c r="E412" s="1" t="s">
        <v>57</v>
      </c>
      <c r="F412" s="15" t="s">
        <v>30</v>
      </c>
      <c r="G412" s="1" t="s">
        <v>56</v>
      </c>
      <c r="H412" s="17">
        <v>3398</v>
      </c>
      <c r="I412" s="18">
        <v>3.3980000000000003E-2</v>
      </c>
      <c r="J412" s="1">
        <v>2319677</v>
      </c>
      <c r="K412" s="1" t="s">
        <v>166</v>
      </c>
      <c r="L412" s="19">
        <v>53448</v>
      </c>
      <c r="M412" s="1" t="s">
        <v>31</v>
      </c>
      <c r="N412" s="1" t="s">
        <v>57</v>
      </c>
      <c r="O412" s="1" t="s">
        <v>59</v>
      </c>
      <c r="P412" s="20">
        <v>2319677</v>
      </c>
      <c r="Q412" s="1" t="s">
        <v>109</v>
      </c>
      <c r="R412" s="1" t="s">
        <v>16</v>
      </c>
      <c r="S412" s="1" t="s">
        <v>80</v>
      </c>
      <c r="T412" s="18">
        <f>IFERROR(VLOOKUP(A412,'[1]For Report Q-2 '!$A$2:$T$3476,20,0),"-")</f>
        <v>3.3980000000000003E-2</v>
      </c>
      <c r="U412" s="55">
        <f>IFERROR(VLOOKUP(A412,'[1]For Report Q-2 '!$A$2:$U$3476,21,0),"-")</f>
        <v>0</v>
      </c>
      <c r="V412" s="2" t="str">
        <f>IFERROR(VLOOKUP(A412,'[1]For Report Q-2 '!$A$2:$V$3476,22,0),"-")</f>
        <v>-</v>
      </c>
      <c r="W412" s="1">
        <f>IFERROR(VLOOKUP(A412,'[1]For Report Q-2 '!$A$2:$W$3476,23,0),"-")</f>
        <v>0</v>
      </c>
      <c r="X412" s="1"/>
      <c r="Y412" s="1"/>
      <c r="Z412" s="2" t="str">
        <f>IFERROR(VLOOKUP(A412,'[1]For Report Q-2 '!$A$2:$Z$3476,26,0),"-")</f>
        <v>-</v>
      </c>
      <c r="AA412" s="1" t="str">
        <f>IFERROR(VLOOKUP(A412,'[1]For Report Q-2 '!$A$2:$AH$3476,27,0),"-")</f>
        <v>-</v>
      </c>
      <c r="AB412" s="1" t="str">
        <f>IFERROR(VLOOKUP(A412,'[1]For Report Q-2 '!$A$2:$AH$3476,28,0),"-")</f>
        <v>-</v>
      </c>
      <c r="AC412" s="2" t="str">
        <f>IFERROR(VLOOKUP(A412,'[1]For Report Q-2 '!$A$2:$AH$3476,29,0),"-")</f>
        <v>-</v>
      </c>
      <c r="AD412" s="2" t="str">
        <f>IFERROR(VLOOKUP(A412,'[1]For Report Q-2 '!$A$2:$AH$3476,30,0),"-")</f>
        <v>-</v>
      </c>
      <c r="AE412" s="1" t="str">
        <f>IFERROR(VLOOKUP(A412,'[1]For Report Q-2 '!$A$2:$AH$3476,31,0),"-")</f>
        <v>-</v>
      </c>
      <c r="AF412" s="1" t="str">
        <f>IFERROR(VLOOKUP(A412,'[1]For Report Q-2 '!$A$2:$AH$3476,32,0),"-")</f>
        <v>-</v>
      </c>
      <c r="AG412" s="2" t="str">
        <f>IFERROR(VLOOKUP(A412,'[1]For Report Q-2 '!$A$2:$AH$3476,33,0),"-")</f>
        <v>-</v>
      </c>
      <c r="AH412" s="1" t="str">
        <f t="shared" si="6"/>
        <v>--</v>
      </c>
      <c r="AI412" t="e">
        <v>#N/A</v>
      </c>
      <c r="AJ412" t="e">
        <v>#N/A</v>
      </c>
      <c r="AK412" t="e">
        <v>#N/A</v>
      </c>
    </row>
    <row r="413" spans="1:37" x14ac:dyDescent="0.25">
      <c r="A413" s="15">
        <v>2322130</v>
      </c>
      <c r="B413" s="15" t="s">
        <v>166</v>
      </c>
      <c r="C413" s="16">
        <v>44616</v>
      </c>
      <c r="D413" s="15" t="s">
        <v>56</v>
      </c>
      <c r="E413" s="1" t="s">
        <v>57</v>
      </c>
      <c r="F413" s="15" t="s">
        <v>30</v>
      </c>
      <c r="G413" s="1" t="s">
        <v>56</v>
      </c>
      <c r="H413" s="17">
        <v>3398</v>
      </c>
      <c r="I413" s="18">
        <v>3.3980000000000003E-2</v>
      </c>
      <c r="J413" s="1">
        <v>2319677</v>
      </c>
      <c r="K413" s="1" t="s">
        <v>166</v>
      </c>
      <c r="L413" s="19">
        <v>53448</v>
      </c>
      <c r="M413" s="1" t="s">
        <v>31</v>
      </c>
      <c r="N413" s="1" t="s">
        <v>57</v>
      </c>
      <c r="O413" s="1" t="s">
        <v>59</v>
      </c>
      <c r="P413" s="20">
        <v>2319677</v>
      </c>
      <c r="Q413" s="1" t="s">
        <v>109</v>
      </c>
      <c r="R413" s="1" t="s">
        <v>16</v>
      </c>
      <c r="S413" s="1" t="s">
        <v>80</v>
      </c>
      <c r="T413" s="18">
        <f>IFERROR(VLOOKUP(A413,'[1]For Report Q-2 '!$A$2:$T$3476,20,0),"-")</f>
        <v>3.3980000000000003E-2</v>
      </c>
      <c r="U413" s="55">
        <f>IFERROR(VLOOKUP(A413,'[1]For Report Q-2 '!$A$2:$U$3476,21,0),"-")</f>
        <v>0</v>
      </c>
      <c r="V413" s="2" t="str">
        <f>IFERROR(VLOOKUP(A413,'[1]For Report Q-2 '!$A$2:$V$3476,22,0),"-")</f>
        <v>-</v>
      </c>
      <c r="W413" s="1">
        <f>IFERROR(VLOOKUP(A413,'[1]For Report Q-2 '!$A$2:$W$3476,23,0),"-")</f>
        <v>0</v>
      </c>
      <c r="X413" s="1"/>
      <c r="Y413" s="1"/>
      <c r="Z413" s="2" t="str">
        <f>IFERROR(VLOOKUP(A413,'[1]For Report Q-2 '!$A$2:$Z$3476,26,0),"-")</f>
        <v>-</v>
      </c>
      <c r="AA413" s="1" t="str">
        <f>IFERROR(VLOOKUP(A413,'[1]For Report Q-2 '!$A$2:$AH$3476,27,0),"-")</f>
        <v>-</v>
      </c>
      <c r="AB413" s="1" t="str">
        <f>IFERROR(VLOOKUP(A413,'[1]For Report Q-2 '!$A$2:$AH$3476,28,0),"-")</f>
        <v>-</v>
      </c>
      <c r="AC413" s="2" t="str">
        <f>IFERROR(VLOOKUP(A413,'[1]For Report Q-2 '!$A$2:$AH$3476,29,0),"-")</f>
        <v>-</v>
      </c>
      <c r="AD413" s="2" t="str">
        <f>IFERROR(VLOOKUP(A413,'[1]For Report Q-2 '!$A$2:$AH$3476,30,0),"-")</f>
        <v>-</v>
      </c>
      <c r="AE413" s="1" t="str">
        <f>IFERROR(VLOOKUP(A413,'[1]For Report Q-2 '!$A$2:$AH$3476,31,0),"-")</f>
        <v>-</v>
      </c>
      <c r="AF413" s="1" t="str">
        <f>IFERROR(VLOOKUP(A413,'[1]For Report Q-2 '!$A$2:$AH$3476,32,0),"-")</f>
        <v>-</v>
      </c>
      <c r="AG413" s="2" t="str">
        <f>IFERROR(VLOOKUP(A413,'[1]For Report Q-2 '!$A$2:$AH$3476,33,0),"-")</f>
        <v>-</v>
      </c>
      <c r="AH413" s="1" t="str">
        <f t="shared" si="6"/>
        <v>--</v>
      </c>
      <c r="AI413" t="e">
        <v>#N/A</v>
      </c>
      <c r="AJ413" t="e">
        <v>#N/A</v>
      </c>
      <c r="AK413" t="e">
        <v>#N/A</v>
      </c>
    </row>
    <row r="414" spans="1:37" x14ac:dyDescent="0.25">
      <c r="A414" s="15">
        <v>2343197</v>
      </c>
      <c r="B414" s="15" t="s">
        <v>166</v>
      </c>
      <c r="C414" s="16">
        <v>45260</v>
      </c>
      <c r="D414" s="15" t="s">
        <v>56</v>
      </c>
      <c r="E414" s="1" t="s">
        <v>57</v>
      </c>
      <c r="F414" s="15" t="s">
        <v>30</v>
      </c>
      <c r="G414" s="1" t="s">
        <v>56</v>
      </c>
      <c r="H414" s="17">
        <v>3398</v>
      </c>
      <c r="I414" s="18">
        <v>3.3980000000000003E-2</v>
      </c>
      <c r="J414" s="1">
        <v>2319677</v>
      </c>
      <c r="K414" s="1" t="s">
        <v>166</v>
      </c>
      <c r="L414" s="19">
        <v>53448</v>
      </c>
      <c r="M414" s="1" t="s">
        <v>31</v>
      </c>
      <c r="N414" s="1" t="s">
        <v>57</v>
      </c>
      <c r="O414" s="1" t="s">
        <v>59</v>
      </c>
      <c r="P414" s="20">
        <v>2319677</v>
      </c>
      <c r="Q414" s="1" t="s">
        <v>109</v>
      </c>
      <c r="R414" s="1" t="s">
        <v>16</v>
      </c>
      <c r="S414" s="1" t="s">
        <v>80</v>
      </c>
      <c r="T414" s="18">
        <f>IFERROR(VLOOKUP(A414,'[1]For Report Q-2 '!$A$2:$T$3476,20,0),"-")</f>
        <v>3.3980000000000003E-2</v>
      </c>
      <c r="U414" s="55">
        <f>IFERROR(VLOOKUP(A414,'[1]For Report Q-2 '!$A$2:$U$3476,21,0),"-")</f>
        <v>0</v>
      </c>
      <c r="V414" s="2" t="str">
        <f>IFERROR(VLOOKUP(A414,'[1]For Report Q-2 '!$A$2:$V$3476,22,0),"-")</f>
        <v>-</v>
      </c>
      <c r="W414" s="1">
        <f>IFERROR(VLOOKUP(A414,'[1]For Report Q-2 '!$A$2:$W$3476,23,0),"-")</f>
        <v>0</v>
      </c>
      <c r="X414" s="1"/>
      <c r="Y414" s="1"/>
      <c r="Z414" s="2" t="str">
        <f>IFERROR(VLOOKUP(A414,'[1]For Report Q-2 '!$A$2:$Z$3476,26,0),"-")</f>
        <v>-</v>
      </c>
      <c r="AA414" s="1" t="str">
        <f>IFERROR(VLOOKUP(A414,'[1]For Report Q-2 '!$A$2:$AH$3476,27,0),"-")</f>
        <v>-</v>
      </c>
      <c r="AB414" s="1" t="str">
        <f>IFERROR(VLOOKUP(A414,'[1]For Report Q-2 '!$A$2:$AH$3476,28,0),"-")</f>
        <v>-</v>
      </c>
      <c r="AC414" s="2" t="str">
        <f>IFERROR(VLOOKUP(A414,'[1]For Report Q-2 '!$A$2:$AH$3476,29,0),"-")</f>
        <v>-</v>
      </c>
      <c r="AD414" s="2" t="str">
        <f>IFERROR(VLOOKUP(A414,'[1]For Report Q-2 '!$A$2:$AH$3476,30,0),"-")</f>
        <v>-</v>
      </c>
      <c r="AE414" s="1" t="str">
        <f>IFERROR(VLOOKUP(A414,'[1]For Report Q-2 '!$A$2:$AH$3476,31,0),"-")</f>
        <v>-</v>
      </c>
      <c r="AF414" s="1" t="str">
        <f>IFERROR(VLOOKUP(A414,'[1]For Report Q-2 '!$A$2:$AH$3476,32,0),"-")</f>
        <v>-</v>
      </c>
      <c r="AG414" s="2" t="str">
        <f>IFERROR(VLOOKUP(A414,'[1]For Report Q-2 '!$A$2:$AH$3476,33,0),"-")</f>
        <v>-</v>
      </c>
      <c r="AH414" s="1" t="str">
        <f t="shared" si="6"/>
        <v>--</v>
      </c>
      <c r="AI414" t="e">
        <v>#N/A</v>
      </c>
      <c r="AJ414" t="e">
        <v>#N/A</v>
      </c>
      <c r="AK414" t="e">
        <v>#N/A</v>
      </c>
    </row>
    <row r="415" spans="1:37" x14ac:dyDescent="0.25">
      <c r="A415" s="15">
        <v>2343408</v>
      </c>
      <c r="B415" s="15" t="s">
        <v>166</v>
      </c>
      <c r="C415" s="16">
        <v>45269</v>
      </c>
      <c r="D415" s="15" t="s">
        <v>56</v>
      </c>
      <c r="E415" s="1" t="s">
        <v>57</v>
      </c>
      <c r="F415" s="15" t="s">
        <v>30</v>
      </c>
      <c r="G415" s="1" t="s">
        <v>56</v>
      </c>
      <c r="H415" s="17">
        <v>3398</v>
      </c>
      <c r="I415" s="18">
        <v>3.3980000000000003E-2</v>
      </c>
      <c r="J415" s="1">
        <v>2319677</v>
      </c>
      <c r="K415" s="1" t="s">
        <v>166</v>
      </c>
      <c r="L415" s="19">
        <v>53448</v>
      </c>
      <c r="M415" s="1" t="s">
        <v>31</v>
      </c>
      <c r="N415" s="1" t="s">
        <v>57</v>
      </c>
      <c r="O415" s="1" t="s">
        <v>59</v>
      </c>
      <c r="P415" s="20">
        <v>2319677</v>
      </c>
      <c r="Q415" s="1" t="s">
        <v>109</v>
      </c>
      <c r="R415" s="1" t="s">
        <v>16</v>
      </c>
      <c r="S415" s="1" t="s">
        <v>80</v>
      </c>
      <c r="T415" s="18">
        <f>IFERROR(VLOOKUP(A415,'[1]For Report Q-2 '!$A$2:$T$3476,20,0),"-")</f>
        <v>3.3980000000000003E-2</v>
      </c>
      <c r="U415" s="55">
        <f>IFERROR(VLOOKUP(A415,'[1]For Report Q-2 '!$A$2:$U$3476,21,0),"-")</f>
        <v>0</v>
      </c>
      <c r="V415" s="2" t="str">
        <f>IFERROR(VLOOKUP(A415,'[1]For Report Q-2 '!$A$2:$V$3476,22,0),"-")</f>
        <v>-</v>
      </c>
      <c r="W415" s="1">
        <f>IFERROR(VLOOKUP(A415,'[1]For Report Q-2 '!$A$2:$W$3476,23,0),"-")</f>
        <v>0</v>
      </c>
      <c r="X415" s="1"/>
      <c r="Y415" s="1"/>
      <c r="Z415" s="2" t="str">
        <f>IFERROR(VLOOKUP(A415,'[1]For Report Q-2 '!$A$2:$Z$3476,26,0),"-")</f>
        <v>-</v>
      </c>
      <c r="AA415" s="1" t="str">
        <f>IFERROR(VLOOKUP(A415,'[1]For Report Q-2 '!$A$2:$AH$3476,27,0),"-")</f>
        <v>-</v>
      </c>
      <c r="AB415" s="1" t="str">
        <f>IFERROR(VLOOKUP(A415,'[1]For Report Q-2 '!$A$2:$AH$3476,28,0),"-")</f>
        <v>-</v>
      </c>
      <c r="AC415" s="2" t="str">
        <f>IFERROR(VLOOKUP(A415,'[1]For Report Q-2 '!$A$2:$AH$3476,29,0),"-")</f>
        <v>-</v>
      </c>
      <c r="AD415" s="2" t="str">
        <f>IFERROR(VLOOKUP(A415,'[1]For Report Q-2 '!$A$2:$AH$3476,30,0),"-")</f>
        <v>-</v>
      </c>
      <c r="AE415" s="1" t="str">
        <f>IFERROR(VLOOKUP(A415,'[1]For Report Q-2 '!$A$2:$AH$3476,31,0),"-")</f>
        <v>-</v>
      </c>
      <c r="AF415" s="1" t="str">
        <f>IFERROR(VLOOKUP(A415,'[1]For Report Q-2 '!$A$2:$AH$3476,32,0),"-")</f>
        <v>-</v>
      </c>
      <c r="AG415" s="2" t="str">
        <f>IFERROR(VLOOKUP(A415,'[1]For Report Q-2 '!$A$2:$AH$3476,33,0),"-")</f>
        <v>-</v>
      </c>
      <c r="AH415" s="1" t="str">
        <f t="shared" si="6"/>
        <v>--</v>
      </c>
      <c r="AI415" t="e">
        <v>#N/A</v>
      </c>
      <c r="AJ415" t="e">
        <v>#N/A</v>
      </c>
      <c r="AK415" t="e">
        <v>#N/A</v>
      </c>
    </row>
    <row r="416" spans="1:37" x14ac:dyDescent="0.25">
      <c r="A416" s="15">
        <v>2343421</v>
      </c>
      <c r="B416" s="15" t="s">
        <v>166</v>
      </c>
      <c r="C416" s="16">
        <v>45269</v>
      </c>
      <c r="D416" s="15" t="s">
        <v>56</v>
      </c>
      <c r="E416" s="1" t="s">
        <v>57</v>
      </c>
      <c r="F416" s="15" t="s">
        <v>30</v>
      </c>
      <c r="G416" s="1" t="s">
        <v>56</v>
      </c>
      <c r="H416" s="17">
        <v>3398</v>
      </c>
      <c r="I416" s="18">
        <v>3.3980000000000003E-2</v>
      </c>
      <c r="J416" s="1">
        <v>2319677</v>
      </c>
      <c r="K416" s="1" t="s">
        <v>166</v>
      </c>
      <c r="L416" s="19">
        <v>53448</v>
      </c>
      <c r="M416" s="1" t="s">
        <v>31</v>
      </c>
      <c r="N416" s="1" t="s">
        <v>57</v>
      </c>
      <c r="O416" s="1" t="s">
        <v>59</v>
      </c>
      <c r="P416" s="20">
        <v>2319677</v>
      </c>
      <c r="Q416" s="1" t="s">
        <v>109</v>
      </c>
      <c r="R416" s="1" t="s">
        <v>16</v>
      </c>
      <c r="S416" s="1" t="s">
        <v>80</v>
      </c>
      <c r="T416" s="18">
        <f>IFERROR(VLOOKUP(A416,'[1]For Report Q-2 '!$A$2:$T$3476,20,0),"-")</f>
        <v>3.3980000000000003E-2</v>
      </c>
      <c r="U416" s="55">
        <f>IFERROR(VLOOKUP(A416,'[1]For Report Q-2 '!$A$2:$U$3476,21,0),"-")</f>
        <v>0</v>
      </c>
      <c r="V416" s="2" t="str">
        <f>IFERROR(VLOOKUP(A416,'[1]For Report Q-2 '!$A$2:$V$3476,22,0),"-")</f>
        <v>-</v>
      </c>
      <c r="W416" s="1">
        <f>IFERROR(VLOOKUP(A416,'[1]For Report Q-2 '!$A$2:$W$3476,23,0),"-")</f>
        <v>0</v>
      </c>
      <c r="X416" s="1"/>
      <c r="Y416" s="1"/>
      <c r="Z416" s="2" t="str">
        <f>IFERROR(VLOOKUP(A416,'[1]For Report Q-2 '!$A$2:$Z$3476,26,0),"-")</f>
        <v>-</v>
      </c>
      <c r="AA416" s="1" t="str">
        <f>IFERROR(VLOOKUP(A416,'[1]For Report Q-2 '!$A$2:$AH$3476,27,0),"-")</f>
        <v>-</v>
      </c>
      <c r="AB416" s="1" t="str">
        <f>IFERROR(VLOOKUP(A416,'[1]For Report Q-2 '!$A$2:$AH$3476,28,0),"-")</f>
        <v>-</v>
      </c>
      <c r="AC416" s="2" t="str">
        <f>IFERROR(VLOOKUP(A416,'[1]For Report Q-2 '!$A$2:$AH$3476,29,0),"-")</f>
        <v>-</v>
      </c>
      <c r="AD416" s="2" t="str">
        <f>IFERROR(VLOOKUP(A416,'[1]For Report Q-2 '!$A$2:$AH$3476,30,0),"-")</f>
        <v>-</v>
      </c>
      <c r="AE416" s="1" t="str">
        <f>IFERROR(VLOOKUP(A416,'[1]For Report Q-2 '!$A$2:$AH$3476,31,0),"-")</f>
        <v>-</v>
      </c>
      <c r="AF416" s="1" t="str">
        <f>IFERROR(VLOOKUP(A416,'[1]For Report Q-2 '!$A$2:$AH$3476,32,0),"-")</f>
        <v>-</v>
      </c>
      <c r="AG416" s="2" t="str">
        <f>IFERROR(VLOOKUP(A416,'[1]For Report Q-2 '!$A$2:$AH$3476,33,0),"-")</f>
        <v>-</v>
      </c>
      <c r="AH416" s="1" t="str">
        <f t="shared" si="6"/>
        <v>--</v>
      </c>
      <c r="AI416" t="e">
        <v>#N/A</v>
      </c>
      <c r="AJ416" t="e">
        <v>#N/A</v>
      </c>
      <c r="AK416" t="e">
        <v>#N/A</v>
      </c>
    </row>
    <row r="417" spans="1:37" x14ac:dyDescent="0.25">
      <c r="A417" s="15">
        <v>2347642</v>
      </c>
      <c r="B417" s="15" t="s">
        <v>166</v>
      </c>
      <c r="C417" s="16">
        <v>45643</v>
      </c>
      <c r="D417" s="15" t="s">
        <v>56</v>
      </c>
      <c r="E417" s="1" t="s">
        <v>29</v>
      </c>
      <c r="F417" s="15" t="s">
        <v>30</v>
      </c>
      <c r="G417" s="1" t="s">
        <v>56</v>
      </c>
      <c r="H417" s="17">
        <v>4285</v>
      </c>
      <c r="I417" s="18">
        <v>4.2849999999999999E-2</v>
      </c>
      <c r="J417" s="1">
        <v>2319677</v>
      </c>
      <c r="K417" s="1" t="s">
        <v>166</v>
      </c>
      <c r="L417" s="19">
        <v>53448</v>
      </c>
      <c r="M417" s="1" t="s">
        <v>31</v>
      </c>
      <c r="N417" s="1" t="s">
        <v>29</v>
      </c>
      <c r="O417" s="1" t="s">
        <v>59</v>
      </c>
      <c r="P417" s="20">
        <v>2319677</v>
      </c>
      <c r="Q417" s="1" t="s">
        <v>109</v>
      </c>
      <c r="R417" s="1" t="s">
        <v>16</v>
      </c>
      <c r="S417" s="1" t="s">
        <v>80</v>
      </c>
      <c r="T417" s="18">
        <f>IFERROR(VLOOKUP(A417,'[1]For Report Q-2 '!$A$2:$T$3476,20,0),"-")</f>
        <v>4.2849999999999999E-2</v>
      </c>
      <c r="U417" s="55">
        <f>IFERROR(VLOOKUP(A417,'[1]For Report Q-2 '!$A$2:$U$3476,21,0),"-")</f>
        <v>0</v>
      </c>
      <c r="V417" s="2" t="str">
        <f>IFERROR(VLOOKUP(A417,'[1]For Report Q-2 '!$A$2:$V$3476,22,0),"-")</f>
        <v>-</v>
      </c>
      <c r="W417" s="1">
        <f>IFERROR(VLOOKUP(A417,'[1]For Report Q-2 '!$A$2:$W$3476,23,0),"-")</f>
        <v>0</v>
      </c>
      <c r="X417" s="1"/>
      <c r="Y417" s="1"/>
      <c r="Z417" s="2" t="str">
        <f>IFERROR(VLOOKUP(A417,'[1]For Report Q-2 '!$A$2:$Z$3476,26,0),"-")</f>
        <v>-</v>
      </c>
      <c r="AA417" s="1" t="str">
        <f>IFERROR(VLOOKUP(A417,'[1]For Report Q-2 '!$A$2:$AH$3476,27,0),"-")</f>
        <v>-</v>
      </c>
      <c r="AB417" s="1" t="str">
        <f>IFERROR(VLOOKUP(A417,'[1]For Report Q-2 '!$A$2:$AH$3476,28,0),"-")</f>
        <v>-</v>
      </c>
      <c r="AC417" s="2" t="str">
        <f>IFERROR(VLOOKUP(A417,'[1]For Report Q-2 '!$A$2:$AH$3476,29,0),"-")</f>
        <v>-</v>
      </c>
      <c r="AD417" s="2" t="str">
        <f>IFERROR(VLOOKUP(A417,'[1]For Report Q-2 '!$A$2:$AH$3476,30,0),"-")</f>
        <v>-</v>
      </c>
      <c r="AE417" s="1" t="str">
        <f>IFERROR(VLOOKUP(A417,'[1]For Report Q-2 '!$A$2:$AH$3476,31,0),"-")</f>
        <v>-</v>
      </c>
      <c r="AF417" s="1" t="str">
        <f>IFERROR(VLOOKUP(A417,'[1]For Report Q-2 '!$A$2:$AH$3476,32,0),"-")</f>
        <v>-</v>
      </c>
      <c r="AG417" s="2" t="str">
        <f>IFERROR(VLOOKUP(A417,'[1]For Report Q-2 '!$A$2:$AH$3476,33,0),"-")</f>
        <v>-</v>
      </c>
      <c r="AH417" s="1" t="str">
        <f t="shared" si="6"/>
        <v>--</v>
      </c>
      <c r="AI417" t="e">
        <v>#N/A</v>
      </c>
      <c r="AJ417" t="e">
        <v>#N/A</v>
      </c>
      <c r="AK417" t="e">
        <v>#N/A</v>
      </c>
    </row>
    <row r="418" spans="1:37" x14ac:dyDescent="0.25">
      <c r="A418" s="15">
        <v>2347785</v>
      </c>
      <c r="B418" s="15" t="s">
        <v>166</v>
      </c>
      <c r="C418" s="16">
        <v>45710</v>
      </c>
      <c r="D418" s="15" t="s">
        <v>56</v>
      </c>
      <c r="E418" s="1" t="s">
        <v>29</v>
      </c>
      <c r="F418" s="15" t="s">
        <v>30</v>
      </c>
      <c r="G418" s="1" t="s">
        <v>56</v>
      </c>
      <c r="H418" s="17">
        <v>4285</v>
      </c>
      <c r="I418" s="18">
        <v>4.2849999999999999E-2</v>
      </c>
      <c r="J418" s="1">
        <v>2319677</v>
      </c>
      <c r="K418" s="1" t="s">
        <v>166</v>
      </c>
      <c r="L418" s="19">
        <v>53448</v>
      </c>
      <c r="M418" s="1" t="s">
        <v>31</v>
      </c>
      <c r="N418" s="1" t="s">
        <v>29</v>
      </c>
      <c r="O418" s="1" t="s">
        <v>59</v>
      </c>
      <c r="P418" s="20">
        <v>2319677</v>
      </c>
      <c r="Q418" s="1" t="s">
        <v>109</v>
      </c>
      <c r="R418" s="1" t="s">
        <v>16</v>
      </c>
      <c r="S418" s="1" t="s">
        <v>80</v>
      </c>
      <c r="T418" s="18">
        <f>IFERROR(VLOOKUP(A418,'[1]For Report Q-2 '!$A$2:$T$3476,20,0),"-")</f>
        <v>4.2849999999999999E-2</v>
      </c>
      <c r="U418" s="55">
        <f>IFERROR(VLOOKUP(A418,'[1]For Report Q-2 '!$A$2:$U$3476,21,0),"-")</f>
        <v>0</v>
      </c>
      <c r="V418" s="2" t="str">
        <f>IFERROR(VLOOKUP(A418,'[1]For Report Q-2 '!$A$2:$V$3476,22,0),"-")</f>
        <v>-</v>
      </c>
      <c r="W418" s="1">
        <f>IFERROR(VLOOKUP(A418,'[1]For Report Q-2 '!$A$2:$W$3476,23,0),"-")</f>
        <v>0</v>
      </c>
      <c r="X418" s="1"/>
      <c r="Y418" s="1"/>
      <c r="Z418" s="2" t="str">
        <f>IFERROR(VLOOKUP(A418,'[1]For Report Q-2 '!$A$2:$Z$3476,26,0),"-")</f>
        <v>-</v>
      </c>
      <c r="AA418" s="1" t="str">
        <f>IFERROR(VLOOKUP(A418,'[1]For Report Q-2 '!$A$2:$AH$3476,27,0),"-")</f>
        <v>-</v>
      </c>
      <c r="AB418" s="1" t="str">
        <f>IFERROR(VLOOKUP(A418,'[1]For Report Q-2 '!$A$2:$AH$3476,28,0),"-")</f>
        <v>-</v>
      </c>
      <c r="AC418" s="2" t="str">
        <f>IFERROR(VLOOKUP(A418,'[1]For Report Q-2 '!$A$2:$AH$3476,29,0),"-")</f>
        <v>-</v>
      </c>
      <c r="AD418" s="2" t="str">
        <f>IFERROR(VLOOKUP(A418,'[1]For Report Q-2 '!$A$2:$AH$3476,30,0),"-")</f>
        <v>-</v>
      </c>
      <c r="AE418" s="1" t="str">
        <f>IFERROR(VLOOKUP(A418,'[1]For Report Q-2 '!$A$2:$AH$3476,31,0),"-")</f>
        <v>-</v>
      </c>
      <c r="AF418" s="1" t="str">
        <f>IFERROR(VLOOKUP(A418,'[1]For Report Q-2 '!$A$2:$AH$3476,32,0),"-")</f>
        <v>-</v>
      </c>
      <c r="AG418" s="2" t="str">
        <f>IFERROR(VLOOKUP(A418,'[1]For Report Q-2 '!$A$2:$AH$3476,33,0),"-")</f>
        <v>-</v>
      </c>
      <c r="AH418" s="1" t="str">
        <f t="shared" si="6"/>
        <v>--</v>
      </c>
      <c r="AI418" t="e">
        <v>#N/A</v>
      </c>
      <c r="AJ418" t="e">
        <v>#N/A</v>
      </c>
      <c r="AK418" t="e">
        <v>#N/A</v>
      </c>
    </row>
    <row r="419" spans="1:37" x14ac:dyDescent="0.25">
      <c r="A419" s="15">
        <v>7000047</v>
      </c>
      <c r="B419" s="15" t="s">
        <v>166</v>
      </c>
      <c r="C419" s="16">
        <v>44591</v>
      </c>
      <c r="D419" s="15" t="s">
        <v>56</v>
      </c>
      <c r="E419" s="1" t="s">
        <v>98</v>
      </c>
      <c r="F419" s="15" t="s">
        <v>46</v>
      </c>
      <c r="G419" s="1" t="s">
        <v>56</v>
      </c>
      <c r="H419" s="17">
        <v>7500</v>
      </c>
      <c r="I419" s="18">
        <v>7.4999999999999997E-2</v>
      </c>
      <c r="J419" s="1">
        <v>2319677</v>
      </c>
      <c r="K419" s="1" t="s">
        <v>166</v>
      </c>
      <c r="L419" s="19">
        <v>53448</v>
      </c>
      <c r="M419" s="1" t="s">
        <v>31</v>
      </c>
      <c r="N419" s="1" t="s">
        <v>98</v>
      </c>
      <c r="O419" s="1" t="s">
        <v>59</v>
      </c>
      <c r="P419" s="20">
        <v>2319677</v>
      </c>
      <c r="Q419" s="1" t="s">
        <v>109</v>
      </c>
      <c r="R419" s="1" t="s">
        <v>16</v>
      </c>
      <c r="S419" s="1" t="s">
        <v>80</v>
      </c>
      <c r="T419" s="18">
        <f>IFERROR(VLOOKUP(A419,'[1]For Report Q-2 '!$A$2:$T$3476,20,0),"-")</f>
        <v>7.4999999999999997E-2</v>
      </c>
      <c r="U419" s="55">
        <f>IFERROR(VLOOKUP(A419,'[1]For Report Q-2 '!$A$2:$U$3476,21,0),"-")</f>
        <v>0</v>
      </c>
      <c r="V419" s="2" t="str">
        <f>IFERROR(VLOOKUP(A419,'[1]For Report Q-2 '!$A$2:$V$3476,22,0),"-")</f>
        <v>-</v>
      </c>
      <c r="W419" s="1">
        <f>IFERROR(VLOOKUP(A419,'[1]For Report Q-2 '!$A$2:$W$3476,23,0),"-")</f>
        <v>0</v>
      </c>
      <c r="X419" s="1"/>
      <c r="Y419" s="1"/>
      <c r="Z419" s="2" t="str">
        <f>IFERROR(VLOOKUP(A419,'[1]For Report Q-2 '!$A$2:$Z$3476,26,0),"-")</f>
        <v>-</v>
      </c>
      <c r="AA419" s="1" t="str">
        <f>IFERROR(VLOOKUP(A419,'[1]For Report Q-2 '!$A$2:$AH$3476,27,0),"-")</f>
        <v>-</v>
      </c>
      <c r="AB419" s="1" t="str">
        <f>IFERROR(VLOOKUP(A419,'[1]For Report Q-2 '!$A$2:$AH$3476,28,0),"-")</f>
        <v>-</v>
      </c>
      <c r="AC419" s="2" t="str">
        <f>IFERROR(VLOOKUP(A419,'[1]For Report Q-2 '!$A$2:$AH$3476,29,0),"-")</f>
        <v>-</v>
      </c>
      <c r="AD419" s="2" t="str">
        <f>IFERROR(VLOOKUP(A419,'[1]For Report Q-2 '!$A$2:$AH$3476,30,0),"-")</f>
        <v>-</v>
      </c>
      <c r="AE419" s="1" t="str">
        <f>IFERROR(VLOOKUP(A419,'[1]For Report Q-2 '!$A$2:$AH$3476,31,0),"-")</f>
        <v>-</v>
      </c>
      <c r="AF419" s="1" t="str">
        <f>IFERROR(VLOOKUP(A419,'[1]For Report Q-2 '!$A$2:$AH$3476,32,0),"-")</f>
        <v>-</v>
      </c>
      <c r="AG419" s="2" t="str">
        <f>IFERROR(VLOOKUP(A419,'[1]For Report Q-2 '!$A$2:$AH$3476,33,0),"-")</f>
        <v>-</v>
      </c>
      <c r="AH419" s="1" t="str">
        <f t="shared" si="6"/>
        <v>--</v>
      </c>
      <c r="AI419" t="e">
        <v>#N/A</v>
      </c>
      <c r="AJ419" t="e">
        <v>#N/A</v>
      </c>
      <c r="AK419" t="e">
        <v>#N/A</v>
      </c>
    </row>
    <row r="420" spans="1:37" x14ac:dyDescent="0.25">
      <c r="A420" s="15">
        <v>2320272</v>
      </c>
      <c r="B420" s="15" t="s">
        <v>167</v>
      </c>
      <c r="C420" s="16">
        <v>44551</v>
      </c>
      <c r="D420" s="15" t="s">
        <v>56</v>
      </c>
      <c r="E420" s="1" t="s">
        <v>57</v>
      </c>
      <c r="F420" s="15" t="s">
        <v>30</v>
      </c>
      <c r="G420" s="1" t="s">
        <v>56</v>
      </c>
      <c r="H420" s="17">
        <v>1998</v>
      </c>
      <c r="I420" s="18">
        <v>1.9980000000000001E-2</v>
      </c>
      <c r="J420" s="1">
        <v>2320272</v>
      </c>
      <c r="K420" s="1" t="s">
        <v>167</v>
      </c>
      <c r="L420" s="19">
        <v>126106</v>
      </c>
      <c r="M420" s="1" t="s">
        <v>67</v>
      </c>
      <c r="N420" s="1" t="s">
        <v>57</v>
      </c>
      <c r="O420" s="1" t="s">
        <v>59</v>
      </c>
      <c r="P420" s="20">
        <v>2320272</v>
      </c>
      <c r="Q420" s="1" t="s">
        <v>136</v>
      </c>
      <c r="R420" s="1" t="s">
        <v>16</v>
      </c>
      <c r="S420" s="1" t="s">
        <v>137</v>
      </c>
      <c r="T420" s="18">
        <f>IFERROR(VLOOKUP(A420,'[1]For Report Q-2 '!$A$2:$T$3476,20,0),"-")</f>
        <v>1.9980000000000001E-2</v>
      </c>
      <c r="U420" s="55">
        <f>IFERROR(VLOOKUP(A420,'[1]For Report Q-2 '!$A$2:$U$3476,21,0),"-")</f>
        <v>0</v>
      </c>
      <c r="V420" s="2" t="str">
        <f>IFERROR(VLOOKUP(A420,'[1]For Report Q-2 '!$A$2:$V$3476,22,0),"-")</f>
        <v>-</v>
      </c>
      <c r="W420" s="1">
        <f>IFERROR(VLOOKUP(A420,'[1]For Report Q-2 '!$A$2:$W$3476,23,0),"-")</f>
        <v>0</v>
      </c>
      <c r="X420" s="1"/>
      <c r="Y420" s="1"/>
      <c r="Z420" s="2" t="str">
        <f>IFERROR(VLOOKUP(A420,'[1]For Report Q-2 '!$A$2:$Z$3476,26,0),"-")</f>
        <v>-</v>
      </c>
      <c r="AA420" s="1" t="str">
        <f>IFERROR(VLOOKUP(A420,'[1]For Report Q-2 '!$A$2:$AH$3476,27,0),"-")</f>
        <v>-</v>
      </c>
      <c r="AB420" s="1" t="str">
        <f>IFERROR(VLOOKUP(A420,'[1]For Report Q-2 '!$A$2:$AH$3476,28,0),"-")</f>
        <v>-</v>
      </c>
      <c r="AC420" s="2" t="str">
        <f>IFERROR(VLOOKUP(A420,'[1]For Report Q-2 '!$A$2:$AH$3476,29,0),"-")</f>
        <v>-</v>
      </c>
      <c r="AD420" s="2" t="str">
        <f>IFERROR(VLOOKUP(A420,'[1]For Report Q-2 '!$A$2:$AH$3476,30,0),"-")</f>
        <v>-</v>
      </c>
      <c r="AE420" s="1" t="str">
        <f>IFERROR(VLOOKUP(A420,'[1]For Report Q-2 '!$A$2:$AH$3476,31,0),"-")</f>
        <v>-</v>
      </c>
      <c r="AF420" s="1" t="str">
        <f>IFERROR(VLOOKUP(A420,'[1]For Report Q-2 '!$A$2:$AH$3476,32,0),"-")</f>
        <v>-</v>
      </c>
      <c r="AG420" s="2" t="str">
        <f>IFERROR(VLOOKUP(A420,'[1]For Report Q-2 '!$A$2:$AH$3476,33,0),"-")</f>
        <v>-</v>
      </c>
      <c r="AH420" s="1" t="str">
        <f t="shared" si="6"/>
        <v>--</v>
      </c>
      <c r="AI420" t="e">
        <v>#N/A</v>
      </c>
      <c r="AJ420" t="e">
        <v>#N/A</v>
      </c>
      <c r="AK420" t="e">
        <v>#N/A</v>
      </c>
    </row>
    <row r="421" spans="1:37" x14ac:dyDescent="0.25">
      <c r="A421" s="15">
        <v>2322612</v>
      </c>
      <c r="B421" s="15" t="s">
        <v>167</v>
      </c>
      <c r="C421" s="16">
        <v>44631</v>
      </c>
      <c r="D421" s="15" t="s">
        <v>44</v>
      </c>
      <c r="E421" s="1" t="s">
        <v>57</v>
      </c>
      <c r="F421" s="15" t="s">
        <v>30</v>
      </c>
      <c r="G421" s="1" t="s">
        <v>44</v>
      </c>
      <c r="H421" s="17">
        <v>1998</v>
      </c>
      <c r="I421" s="18">
        <v>1.9980000000000001E-2</v>
      </c>
      <c r="J421" s="1">
        <v>2320272</v>
      </c>
      <c r="K421" s="1" t="s">
        <v>167</v>
      </c>
      <c r="L421" s="19">
        <v>126106</v>
      </c>
      <c r="M421" s="1" t="s">
        <v>67</v>
      </c>
      <c r="N421" s="1" t="s">
        <v>57</v>
      </c>
      <c r="O421" s="1" t="s">
        <v>48</v>
      </c>
      <c r="P421" s="20">
        <v>2320272</v>
      </c>
      <c r="Q421" s="1" t="s">
        <v>136</v>
      </c>
      <c r="R421" s="1" t="s">
        <v>16</v>
      </c>
      <c r="S421" s="1" t="s">
        <v>137</v>
      </c>
      <c r="T421" s="18">
        <f>IFERROR(VLOOKUP(A421,'[1]For Report Q-2 '!$A$2:$T$3476,20,0),"-")</f>
        <v>1.9980000000000001E-2</v>
      </c>
      <c r="U421" s="55">
        <f>IFERROR(VLOOKUP(A421,'[1]For Report Q-2 '!$A$2:$U$3476,21,0),"-")</f>
        <v>0</v>
      </c>
      <c r="V421" s="2" t="str">
        <f>IFERROR(VLOOKUP(A421,'[1]For Report Q-2 '!$A$2:$V$3476,22,0),"-")</f>
        <v>-</v>
      </c>
      <c r="W421" s="1">
        <f>IFERROR(VLOOKUP(A421,'[1]For Report Q-2 '!$A$2:$W$3476,23,0),"-")</f>
        <v>0</v>
      </c>
      <c r="X421" s="1"/>
      <c r="Y421" s="1"/>
      <c r="Z421" s="2" t="str">
        <f>IFERROR(VLOOKUP(A421,'[1]For Report Q-2 '!$A$2:$Z$3476,26,0),"-")</f>
        <v>-</v>
      </c>
      <c r="AA421" s="1" t="str">
        <f>IFERROR(VLOOKUP(A421,'[1]For Report Q-2 '!$A$2:$AH$3476,27,0),"-")</f>
        <v>-</v>
      </c>
      <c r="AB421" s="1" t="str">
        <f>IFERROR(VLOOKUP(A421,'[1]For Report Q-2 '!$A$2:$AH$3476,28,0),"-")</f>
        <v>-</v>
      </c>
      <c r="AC421" s="2" t="str">
        <f>IFERROR(VLOOKUP(A421,'[1]For Report Q-2 '!$A$2:$AH$3476,29,0),"-")</f>
        <v>-</v>
      </c>
      <c r="AD421" s="2" t="str">
        <f>IFERROR(VLOOKUP(A421,'[1]For Report Q-2 '!$A$2:$AH$3476,30,0),"-")</f>
        <v>-</v>
      </c>
      <c r="AE421" s="1" t="str">
        <f>IFERROR(VLOOKUP(A421,'[1]For Report Q-2 '!$A$2:$AH$3476,31,0),"-")</f>
        <v>-</v>
      </c>
      <c r="AF421" s="1" t="str">
        <f>IFERROR(VLOOKUP(A421,'[1]For Report Q-2 '!$A$2:$AH$3476,32,0),"-")</f>
        <v>-</v>
      </c>
      <c r="AG421" s="2" t="str">
        <f>IFERROR(VLOOKUP(A421,'[1]For Report Q-2 '!$A$2:$AH$3476,33,0),"-")</f>
        <v>-</v>
      </c>
      <c r="AH421" s="1" t="str">
        <f t="shared" si="6"/>
        <v>--</v>
      </c>
      <c r="AI421" t="e">
        <v>#N/A</v>
      </c>
      <c r="AJ421" t="e">
        <v>#N/A</v>
      </c>
      <c r="AK421" t="e">
        <v>#N/A</v>
      </c>
    </row>
    <row r="422" spans="1:37" x14ac:dyDescent="0.25">
      <c r="A422" s="15">
        <v>2322789</v>
      </c>
      <c r="B422" s="15" t="s">
        <v>167</v>
      </c>
      <c r="C422" s="16">
        <v>44632</v>
      </c>
      <c r="D422" s="15" t="s">
        <v>44</v>
      </c>
      <c r="E422" s="1" t="s">
        <v>57</v>
      </c>
      <c r="F422" s="15" t="s">
        <v>30</v>
      </c>
      <c r="G422" s="1" t="s">
        <v>44</v>
      </c>
      <c r="H422" s="17">
        <v>1599</v>
      </c>
      <c r="I422" s="18">
        <v>1.5990000000000001E-2</v>
      </c>
      <c r="J422" s="1">
        <v>2320272</v>
      </c>
      <c r="K422" s="1" t="s">
        <v>167</v>
      </c>
      <c r="L422" s="19">
        <v>126106</v>
      </c>
      <c r="M422" s="1" t="s">
        <v>67</v>
      </c>
      <c r="N422" s="1" t="s">
        <v>57</v>
      </c>
      <c r="O422" s="1" t="s">
        <v>48</v>
      </c>
      <c r="P422" s="20">
        <v>2320272</v>
      </c>
      <c r="Q422" s="1" t="s">
        <v>136</v>
      </c>
      <c r="R422" s="1" t="s">
        <v>16</v>
      </c>
      <c r="S422" s="1" t="s">
        <v>137</v>
      </c>
      <c r="T422" s="18">
        <f>IFERROR(VLOOKUP(A422,'[1]For Report Q-2 '!$A$2:$T$3476,20,0),"-")</f>
        <v>1.5990000000000001E-2</v>
      </c>
      <c r="U422" s="55">
        <f>IFERROR(VLOOKUP(A422,'[1]For Report Q-2 '!$A$2:$U$3476,21,0),"-")</f>
        <v>0</v>
      </c>
      <c r="V422" s="2" t="str">
        <f>IFERROR(VLOOKUP(A422,'[1]For Report Q-2 '!$A$2:$V$3476,22,0),"-")</f>
        <v>-</v>
      </c>
      <c r="W422" s="1">
        <f>IFERROR(VLOOKUP(A422,'[1]For Report Q-2 '!$A$2:$W$3476,23,0),"-")</f>
        <v>0</v>
      </c>
      <c r="X422" s="1"/>
      <c r="Y422" s="1"/>
      <c r="Z422" s="2" t="str">
        <f>IFERROR(VLOOKUP(A422,'[1]For Report Q-2 '!$A$2:$Z$3476,26,0),"-")</f>
        <v>-</v>
      </c>
      <c r="AA422" s="1" t="str">
        <f>IFERROR(VLOOKUP(A422,'[1]For Report Q-2 '!$A$2:$AH$3476,27,0),"-")</f>
        <v>-</v>
      </c>
      <c r="AB422" s="1" t="str">
        <f>IFERROR(VLOOKUP(A422,'[1]For Report Q-2 '!$A$2:$AH$3476,28,0),"-")</f>
        <v>-</v>
      </c>
      <c r="AC422" s="2" t="str">
        <f>IFERROR(VLOOKUP(A422,'[1]For Report Q-2 '!$A$2:$AH$3476,29,0),"-")</f>
        <v>-</v>
      </c>
      <c r="AD422" s="2" t="str">
        <f>IFERROR(VLOOKUP(A422,'[1]For Report Q-2 '!$A$2:$AH$3476,30,0),"-")</f>
        <v>-</v>
      </c>
      <c r="AE422" s="1" t="str">
        <f>IFERROR(VLOOKUP(A422,'[1]For Report Q-2 '!$A$2:$AH$3476,31,0),"-")</f>
        <v>-</v>
      </c>
      <c r="AF422" s="1" t="str">
        <f>IFERROR(VLOOKUP(A422,'[1]For Report Q-2 '!$A$2:$AH$3476,32,0),"-")</f>
        <v>-</v>
      </c>
      <c r="AG422" s="2" t="str">
        <f>IFERROR(VLOOKUP(A422,'[1]For Report Q-2 '!$A$2:$AH$3476,33,0),"-")</f>
        <v>-</v>
      </c>
      <c r="AH422" s="1" t="str">
        <f t="shared" si="6"/>
        <v>--</v>
      </c>
      <c r="AI422" t="e">
        <v>#N/A</v>
      </c>
      <c r="AJ422" t="e">
        <v>#N/A</v>
      </c>
      <c r="AK422" t="e">
        <v>#N/A</v>
      </c>
    </row>
    <row r="423" spans="1:37" x14ac:dyDescent="0.25">
      <c r="A423" s="15">
        <v>2323390</v>
      </c>
      <c r="B423" s="15" t="s">
        <v>167</v>
      </c>
      <c r="C423" s="16">
        <v>44650</v>
      </c>
      <c r="D423" s="15" t="s">
        <v>56</v>
      </c>
      <c r="E423" s="1" t="s">
        <v>57</v>
      </c>
      <c r="F423" s="15" t="s">
        <v>30</v>
      </c>
      <c r="G423" s="1" t="s">
        <v>56</v>
      </c>
      <c r="H423" s="17">
        <v>1599</v>
      </c>
      <c r="I423" s="18">
        <v>1.5990000000000001E-2</v>
      </c>
      <c r="J423" s="1">
        <v>2320272</v>
      </c>
      <c r="K423" s="1" t="s">
        <v>167</v>
      </c>
      <c r="L423" s="19">
        <v>126106</v>
      </c>
      <c r="M423" s="1" t="s">
        <v>67</v>
      </c>
      <c r="N423" s="1" t="s">
        <v>57</v>
      </c>
      <c r="O423" s="1" t="s">
        <v>59</v>
      </c>
      <c r="P423" s="20">
        <v>2320272</v>
      </c>
      <c r="Q423" s="1" t="s">
        <v>136</v>
      </c>
      <c r="R423" s="1" t="s">
        <v>16</v>
      </c>
      <c r="S423" s="1" t="s">
        <v>137</v>
      </c>
      <c r="T423" s="18">
        <f>IFERROR(VLOOKUP(A423,'[1]For Report Q-2 '!$A$2:$T$3476,20,0),"-")</f>
        <v>1.5990000000000001E-2</v>
      </c>
      <c r="U423" s="55">
        <f>IFERROR(VLOOKUP(A423,'[1]For Report Q-2 '!$A$2:$U$3476,21,0),"-")</f>
        <v>0</v>
      </c>
      <c r="V423" s="2" t="str">
        <f>IFERROR(VLOOKUP(A423,'[1]For Report Q-2 '!$A$2:$V$3476,22,0),"-")</f>
        <v>-</v>
      </c>
      <c r="W423" s="1">
        <f>IFERROR(VLOOKUP(A423,'[1]For Report Q-2 '!$A$2:$W$3476,23,0),"-")</f>
        <v>0</v>
      </c>
      <c r="X423" s="1"/>
      <c r="Y423" s="1"/>
      <c r="Z423" s="2" t="str">
        <f>IFERROR(VLOOKUP(A423,'[1]For Report Q-2 '!$A$2:$Z$3476,26,0),"-")</f>
        <v>-</v>
      </c>
      <c r="AA423" s="1" t="str">
        <f>IFERROR(VLOOKUP(A423,'[1]For Report Q-2 '!$A$2:$AH$3476,27,0),"-")</f>
        <v>-</v>
      </c>
      <c r="AB423" s="1" t="str">
        <f>IFERROR(VLOOKUP(A423,'[1]For Report Q-2 '!$A$2:$AH$3476,28,0),"-")</f>
        <v>-</v>
      </c>
      <c r="AC423" s="2" t="str">
        <f>IFERROR(VLOOKUP(A423,'[1]For Report Q-2 '!$A$2:$AH$3476,29,0),"-")</f>
        <v>-</v>
      </c>
      <c r="AD423" s="2" t="str">
        <f>IFERROR(VLOOKUP(A423,'[1]For Report Q-2 '!$A$2:$AH$3476,30,0),"-")</f>
        <v>-</v>
      </c>
      <c r="AE423" s="1" t="str">
        <f>IFERROR(VLOOKUP(A423,'[1]For Report Q-2 '!$A$2:$AH$3476,31,0),"-")</f>
        <v>-</v>
      </c>
      <c r="AF423" s="1" t="str">
        <f>IFERROR(VLOOKUP(A423,'[1]For Report Q-2 '!$A$2:$AH$3476,32,0),"-")</f>
        <v>-</v>
      </c>
      <c r="AG423" s="2" t="str">
        <f>IFERROR(VLOOKUP(A423,'[1]For Report Q-2 '!$A$2:$AH$3476,33,0),"-")</f>
        <v>-</v>
      </c>
      <c r="AH423" s="1" t="str">
        <f t="shared" si="6"/>
        <v>--</v>
      </c>
      <c r="AI423" t="e">
        <v>#N/A</v>
      </c>
      <c r="AJ423" t="e">
        <v>#N/A</v>
      </c>
      <c r="AK423" t="e">
        <v>#N/A</v>
      </c>
    </row>
    <row r="424" spans="1:37" x14ac:dyDescent="0.25">
      <c r="A424" s="15">
        <v>2323391</v>
      </c>
      <c r="B424" s="15" t="s">
        <v>167</v>
      </c>
      <c r="C424" s="16">
        <v>44651</v>
      </c>
      <c r="D424" s="15" t="s">
        <v>56</v>
      </c>
      <c r="E424" s="1" t="s">
        <v>57</v>
      </c>
      <c r="F424" s="15" t="s">
        <v>30</v>
      </c>
      <c r="G424" s="1" t="s">
        <v>56</v>
      </c>
      <c r="H424" s="17">
        <v>1599</v>
      </c>
      <c r="I424" s="18">
        <v>1.5990000000000001E-2</v>
      </c>
      <c r="J424" s="1">
        <v>2320272</v>
      </c>
      <c r="K424" s="1" t="s">
        <v>167</v>
      </c>
      <c r="L424" s="19">
        <v>126106</v>
      </c>
      <c r="M424" s="1" t="s">
        <v>67</v>
      </c>
      <c r="N424" s="1" t="s">
        <v>57</v>
      </c>
      <c r="O424" s="1" t="s">
        <v>59</v>
      </c>
      <c r="P424" s="20">
        <v>2320272</v>
      </c>
      <c r="Q424" s="1" t="s">
        <v>136</v>
      </c>
      <c r="R424" s="1" t="s">
        <v>16</v>
      </c>
      <c r="S424" s="1" t="s">
        <v>137</v>
      </c>
      <c r="T424" s="18">
        <f>IFERROR(VLOOKUP(A424,'[1]For Report Q-2 '!$A$2:$T$3476,20,0),"-")</f>
        <v>1.5990000000000001E-2</v>
      </c>
      <c r="U424" s="55">
        <f>IFERROR(VLOOKUP(A424,'[1]For Report Q-2 '!$A$2:$U$3476,21,0),"-")</f>
        <v>0</v>
      </c>
      <c r="V424" s="2" t="str">
        <f>IFERROR(VLOOKUP(A424,'[1]For Report Q-2 '!$A$2:$V$3476,22,0),"-")</f>
        <v>-</v>
      </c>
      <c r="W424" s="1">
        <f>IFERROR(VLOOKUP(A424,'[1]For Report Q-2 '!$A$2:$W$3476,23,0),"-")</f>
        <v>0</v>
      </c>
      <c r="X424" s="1"/>
      <c r="Y424" s="1"/>
      <c r="Z424" s="2" t="str">
        <f>IFERROR(VLOOKUP(A424,'[1]For Report Q-2 '!$A$2:$Z$3476,26,0),"-")</f>
        <v>-</v>
      </c>
      <c r="AA424" s="1" t="str">
        <f>IFERROR(VLOOKUP(A424,'[1]For Report Q-2 '!$A$2:$AH$3476,27,0),"-")</f>
        <v>-</v>
      </c>
      <c r="AB424" s="1" t="str">
        <f>IFERROR(VLOOKUP(A424,'[1]For Report Q-2 '!$A$2:$AH$3476,28,0),"-")</f>
        <v>-</v>
      </c>
      <c r="AC424" s="2" t="str">
        <f>IFERROR(VLOOKUP(A424,'[1]For Report Q-2 '!$A$2:$AH$3476,29,0),"-")</f>
        <v>-</v>
      </c>
      <c r="AD424" s="2" t="str">
        <f>IFERROR(VLOOKUP(A424,'[1]For Report Q-2 '!$A$2:$AH$3476,30,0),"-")</f>
        <v>-</v>
      </c>
      <c r="AE424" s="1" t="str">
        <f>IFERROR(VLOOKUP(A424,'[1]For Report Q-2 '!$A$2:$AH$3476,31,0),"-")</f>
        <v>-</v>
      </c>
      <c r="AF424" s="1" t="str">
        <f>IFERROR(VLOOKUP(A424,'[1]For Report Q-2 '!$A$2:$AH$3476,32,0),"-")</f>
        <v>-</v>
      </c>
      <c r="AG424" s="2" t="str">
        <f>IFERROR(VLOOKUP(A424,'[1]For Report Q-2 '!$A$2:$AH$3476,33,0),"-")</f>
        <v>-</v>
      </c>
      <c r="AH424" s="1" t="str">
        <f t="shared" si="6"/>
        <v>--</v>
      </c>
      <c r="AI424" t="e">
        <v>#N/A</v>
      </c>
      <c r="AJ424" t="e">
        <v>#N/A</v>
      </c>
      <c r="AK424" t="e">
        <v>#N/A</v>
      </c>
    </row>
    <row r="425" spans="1:37" x14ac:dyDescent="0.25">
      <c r="A425" s="15">
        <v>2325055</v>
      </c>
      <c r="B425" s="15" t="s">
        <v>167</v>
      </c>
      <c r="C425" s="16">
        <v>44697</v>
      </c>
      <c r="D425" s="15" t="s">
        <v>44</v>
      </c>
      <c r="E425" s="1" t="s">
        <v>57</v>
      </c>
      <c r="F425" s="15" t="s">
        <v>30</v>
      </c>
      <c r="G425" s="1" t="s">
        <v>44</v>
      </c>
      <c r="H425" s="17">
        <v>1599</v>
      </c>
      <c r="I425" s="18">
        <v>1.5990000000000001E-2</v>
      </c>
      <c r="J425" s="1">
        <v>2320272</v>
      </c>
      <c r="K425" s="1" t="s">
        <v>167</v>
      </c>
      <c r="L425" s="19">
        <v>126106</v>
      </c>
      <c r="M425" s="1" t="s">
        <v>67</v>
      </c>
      <c r="N425" s="1" t="s">
        <v>57</v>
      </c>
      <c r="O425" s="1" t="s">
        <v>48</v>
      </c>
      <c r="P425" s="20">
        <v>2320272</v>
      </c>
      <c r="Q425" s="1" t="s">
        <v>136</v>
      </c>
      <c r="R425" s="1" t="s">
        <v>16</v>
      </c>
      <c r="S425" s="1" t="s">
        <v>137</v>
      </c>
      <c r="T425" s="18">
        <f>IFERROR(VLOOKUP(A425,'[1]For Report Q-2 '!$A$2:$T$3476,20,0),"-")</f>
        <v>1.5990000000000001E-2</v>
      </c>
      <c r="U425" s="55">
        <f>IFERROR(VLOOKUP(A425,'[1]For Report Q-2 '!$A$2:$U$3476,21,0),"-")</f>
        <v>0</v>
      </c>
      <c r="V425" s="2" t="str">
        <f>IFERROR(VLOOKUP(A425,'[1]For Report Q-2 '!$A$2:$V$3476,22,0),"-")</f>
        <v>-</v>
      </c>
      <c r="W425" s="1">
        <f>IFERROR(VLOOKUP(A425,'[1]For Report Q-2 '!$A$2:$W$3476,23,0),"-")</f>
        <v>0</v>
      </c>
      <c r="X425" s="1"/>
      <c r="Y425" s="1"/>
      <c r="Z425" s="2" t="str">
        <f>IFERROR(VLOOKUP(A425,'[1]For Report Q-2 '!$A$2:$Z$3476,26,0),"-")</f>
        <v>-</v>
      </c>
      <c r="AA425" s="1" t="str">
        <f>IFERROR(VLOOKUP(A425,'[1]For Report Q-2 '!$A$2:$AH$3476,27,0),"-")</f>
        <v>-</v>
      </c>
      <c r="AB425" s="1" t="str">
        <f>IFERROR(VLOOKUP(A425,'[1]For Report Q-2 '!$A$2:$AH$3476,28,0),"-")</f>
        <v>-</v>
      </c>
      <c r="AC425" s="2" t="str">
        <f>IFERROR(VLOOKUP(A425,'[1]For Report Q-2 '!$A$2:$AH$3476,29,0),"-")</f>
        <v>-</v>
      </c>
      <c r="AD425" s="2" t="str">
        <f>IFERROR(VLOOKUP(A425,'[1]For Report Q-2 '!$A$2:$AH$3476,30,0),"-")</f>
        <v>-</v>
      </c>
      <c r="AE425" s="1" t="str">
        <f>IFERROR(VLOOKUP(A425,'[1]For Report Q-2 '!$A$2:$AH$3476,31,0),"-")</f>
        <v>-</v>
      </c>
      <c r="AF425" s="1" t="str">
        <f>IFERROR(VLOOKUP(A425,'[1]For Report Q-2 '!$A$2:$AH$3476,32,0),"-")</f>
        <v>-</v>
      </c>
      <c r="AG425" s="2" t="str">
        <f>IFERROR(VLOOKUP(A425,'[1]For Report Q-2 '!$A$2:$AH$3476,33,0),"-")</f>
        <v>-</v>
      </c>
      <c r="AH425" s="1" t="str">
        <f t="shared" si="6"/>
        <v>--</v>
      </c>
      <c r="AI425" t="e">
        <v>#N/A</v>
      </c>
      <c r="AJ425" t="e">
        <v>#N/A</v>
      </c>
      <c r="AK425" t="e">
        <v>#N/A</v>
      </c>
    </row>
    <row r="426" spans="1:37" x14ac:dyDescent="0.25">
      <c r="A426" s="15">
        <v>2325708</v>
      </c>
      <c r="B426" s="15" t="s">
        <v>167</v>
      </c>
      <c r="C426" s="16">
        <v>44706</v>
      </c>
      <c r="D426" s="15" t="s">
        <v>44</v>
      </c>
      <c r="E426" s="1" t="s">
        <v>57</v>
      </c>
      <c r="F426" s="15" t="s">
        <v>30</v>
      </c>
      <c r="G426" s="1" t="s">
        <v>44</v>
      </c>
      <c r="H426" s="17">
        <v>1599</v>
      </c>
      <c r="I426" s="18">
        <v>1.5990000000000001E-2</v>
      </c>
      <c r="J426" s="1">
        <v>2320272</v>
      </c>
      <c r="K426" s="1" t="s">
        <v>167</v>
      </c>
      <c r="L426" s="19">
        <v>126106</v>
      </c>
      <c r="M426" s="1" t="s">
        <v>67</v>
      </c>
      <c r="N426" s="1" t="s">
        <v>57</v>
      </c>
      <c r="O426" s="1" t="s">
        <v>48</v>
      </c>
      <c r="P426" s="20">
        <v>2320272</v>
      </c>
      <c r="Q426" s="1" t="s">
        <v>136</v>
      </c>
      <c r="R426" s="1" t="s">
        <v>16</v>
      </c>
      <c r="S426" s="1" t="s">
        <v>137</v>
      </c>
      <c r="T426" s="18">
        <f>IFERROR(VLOOKUP(A426,'[1]For Report Q-2 '!$A$2:$T$3476,20,0),"-")</f>
        <v>1.5990000000000001E-2</v>
      </c>
      <c r="U426" s="55">
        <f>IFERROR(VLOOKUP(A426,'[1]For Report Q-2 '!$A$2:$U$3476,21,0),"-")</f>
        <v>0</v>
      </c>
      <c r="V426" s="2" t="str">
        <f>IFERROR(VLOOKUP(A426,'[1]For Report Q-2 '!$A$2:$V$3476,22,0),"-")</f>
        <v>-</v>
      </c>
      <c r="W426" s="1">
        <f>IFERROR(VLOOKUP(A426,'[1]For Report Q-2 '!$A$2:$W$3476,23,0),"-")</f>
        <v>0</v>
      </c>
      <c r="X426" s="1"/>
      <c r="Y426" s="1"/>
      <c r="Z426" s="2" t="str">
        <f>IFERROR(VLOOKUP(A426,'[1]For Report Q-2 '!$A$2:$Z$3476,26,0),"-")</f>
        <v>-</v>
      </c>
      <c r="AA426" s="1" t="str">
        <f>IFERROR(VLOOKUP(A426,'[1]For Report Q-2 '!$A$2:$AH$3476,27,0),"-")</f>
        <v>-</v>
      </c>
      <c r="AB426" s="1" t="str">
        <f>IFERROR(VLOOKUP(A426,'[1]For Report Q-2 '!$A$2:$AH$3476,28,0),"-")</f>
        <v>-</v>
      </c>
      <c r="AC426" s="2" t="str">
        <f>IFERROR(VLOOKUP(A426,'[1]For Report Q-2 '!$A$2:$AH$3476,29,0),"-")</f>
        <v>-</v>
      </c>
      <c r="AD426" s="2" t="str">
        <f>IFERROR(VLOOKUP(A426,'[1]For Report Q-2 '!$A$2:$AH$3476,30,0),"-")</f>
        <v>-</v>
      </c>
      <c r="AE426" s="1" t="str">
        <f>IFERROR(VLOOKUP(A426,'[1]For Report Q-2 '!$A$2:$AH$3476,31,0),"-")</f>
        <v>-</v>
      </c>
      <c r="AF426" s="1" t="str">
        <f>IFERROR(VLOOKUP(A426,'[1]For Report Q-2 '!$A$2:$AH$3476,32,0),"-")</f>
        <v>-</v>
      </c>
      <c r="AG426" s="2" t="str">
        <f>IFERROR(VLOOKUP(A426,'[1]For Report Q-2 '!$A$2:$AH$3476,33,0),"-")</f>
        <v>-</v>
      </c>
      <c r="AH426" s="1" t="str">
        <f t="shared" si="6"/>
        <v>--</v>
      </c>
      <c r="AI426" t="e">
        <v>#N/A</v>
      </c>
      <c r="AJ426" t="e">
        <v>#N/A</v>
      </c>
      <c r="AK426" t="e">
        <v>#N/A</v>
      </c>
    </row>
    <row r="427" spans="1:37" x14ac:dyDescent="0.25">
      <c r="A427" s="15">
        <v>2325827</v>
      </c>
      <c r="B427" s="15" t="s">
        <v>167</v>
      </c>
      <c r="C427" s="16">
        <v>44712</v>
      </c>
      <c r="D427" s="15" t="s">
        <v>44</v>
      </c>
      <c r="E427" s="1" t="s">
        <v>57</v>
      </c>
      <c r="F427" s="15" t="s">
        <v>30</v>
      </c>
      <c r="G427" s="1" t="s">
        <v>44</v>
      </c>
      <c r="H427" s="17">
        <v>1599</v>
      </c>
      <c r="I427" s="18">
        <v>1.5990000000000001E-2</v>
      </c>
      <c r="J427" s="1">
        <v>2320272</v>
      </c>
      <c r="K427" s="1" t="s">
        <v>167</v>
      </c>
      <c r="L427" s="19">
        <v>126106</v>
      </c>
      <c r="M427" s="1" t="s">
        <v>67</v>
      </c>
      <c r="N427" s="1" t="s">
        <v>57</v>
      </c>
      <c r="O427" s="1" t="s">
        <v>48</v>
      </c>
      <c r="P427" s="20">
        <v>2320272</v>
      </c>
      <c r="Q427" s="1" t="s">
        <v>136</v>
      </c>
      <c r="R427" s="1" t="s">
        <v>16</v>
      </c>
      <c r="S427" s="1" t="s">
        <v>137</v>
      </c>
      <c r="T427" s="18">
        <f>IFERROR(VLOOKUP(A427,'[1]For Report Q-2 '!$A$2:$T$3476,20,0),"-")</f>
        <v>1.5990000000000001E-2</v>
      </c>
      <c r="U427" s="55">
        <f>IFERROR(VLOOKUP(A427,'[1]For Report Q-2 '!$A$2:$U$3476,21,0),"-")</f>
        <v>0</v>
      </c>
      <c r="V427" s="2" t="str">
        <f>IFERROR(VLOOKUP(A427,'[1]For Report Q-2 '!$A$2:$V$3476,22,0),"-")</f>
        <v>-</v>
      </c>
      <c r="W427" s="1">
        <f>IFERROR(VLOOKUP(A427,'[1]For Report Q-2 '!$A$2:$W$3476,23,0),"-")</f>
        <v>0</v>
      </c>
      <c r="X427" s="1"/>
      <c r="Y427" s="1"/>
      <c r="Z427" s="2" t="str">
        <f>IFERROR(VLOOKUP(A427,'[1]For Report Q-2 '!$A$2:$Z$3476,26,0),"-")</f>
        <v>-</v>
      </c>
      <c r="AA427" s="1" t="str">
        <f>IFERROR(VLOOKUP(A427,'[1]For Report Q-2 '!$A$2:$AH$3476,27,0),"-")</f>
        <v>-</v>
      </c>
      <c r="AB427" s="1" t="str">
        <f>IFERROR(VLOOKUP(A427,'[1]For Report Q-2 '!$A$2:$AH$3476,28,0),"-")</f>
        <v>-</v>
      </c>
      <c r="AC427" s="2" t="str">
        <f>IFERROR(VLOOKUP(A427,'[1]For Report Q-2 '!$A$2:$AH$3476,29,0),"-")</f>
        <v>-</v>
      </c>
      <c r="AD427" s="2" t="str">
        <f>IFERROR(VLOOKUP(A427,'[1]For Report Q-2 '!$A$2:$AH$3476,30,0),"-")</f>
        <v>-</v>
      </c>
      <c r="AE427" s="1" t="str">
        <f>IFERROR(VLOOKUP(A427,'[1]For Report Q-2 '!$A$2:$AH$3476,31,0),"-")</f>
        <v>-</v>
      </c>
      <c r="AF427" s="1" t="str">
        <f>IFERROR(VLOOKUP(A427,'[1]For Report Q-2 '!$A$2:$AH$3476,32,0),"-")</f>
        <v>-</v>
      </c>
      <c r="AG427" s="2" t="str">
        <f>IFERROR(VLOOKUP(A427,'[1]For Report Q-2 '!$A$2:$AH$3476,33,0),"-")</f>
        <v>-</v>
      </c>
      <c r="AH427" s="1" t="str">
        <f t="shared" si="6"/>
        <v>--</v>
      </c>
      <c r="AI427" t="e">
        <v>#N/A</v>
      </c>
      <c r="AJ427" t="e">
        <v>#N/A</v>
      </c>
      <c r="AK427" t="e">
        <v>#N/A</v>
      </c>
    </row>
    <row r="428" spans="1:37" x14ac:dyDescent="0.25">
      <c r="A428" s="15">
        <v>2325833</v>
      </c>
      <c r="B428" s="15" t="s">
        <v>167</v>
      </c>
      <c r="C428" s="16">
        <v>44712</v>
      </c>
      <c r="D428" s="15" t="s">
        <v>44</v>
      </c>
      <c r="E428" s="1" t="s">
        <v>57</v>
      </c>
      <c r="F428" s="15" t="s">
        <v>30</v>
      </c>
      <c r="G428" s="1" t="s">
        <v>44</v>
      </c>
      <c r="H428" s="17">
        <v>1599</v>
      </c>
      <c r="I428" s="18">
        <v>1.5990000000000001E-2</v>
      </c>
      <c r="J428" s="1">
        <v>2320272</v>
      </c>
      <c r="K428" s="1" t="s">
        <v>167</v>
      </c>
      <c r="L428" s="19">
        <v>126106</v>
      </c>
      <c r="M428" s="1" t="s">
        <v>67</v>
      </c>
      <c r="N428" s="1" t="s">
        <v>57</v>
      </c>
      <c r="O428" s="1" t="s">
        <v>48</v>
      </c>
      <c r="P428" s="20">
        <v>2320272</v>
      </c>
      <c r="Q428" s="1" t="s">
        <v>136</v>
      </c>
      <c r="R428" s="1" t="s">
        <v>16</v>
      </c>
      <c r="S428" s="1" t="s">
        <v>137</v>
      </c>
      <c r="T428" s="18">
        <f>IFERROR(VLOOKUP(A428,'[1]For Report Q-2 '!$A$2:$T$3476,20,0),"-")</f>
        <v>1.5990000000000001E-2</v>
      </c>
      <c r="U428" s="55">
        <f>IFERROR(VLOOKUP(A428,'[1]For Report Q-2 '!$A$2:$U$3476,21,0),"-")</f>
        <v>0</v>
      </c>
      <c r="V428" s="2" t="str">
        <f>IFERROR(VLOOKUP(A428,'[1]For Report Q-2 '!$A$2:$V$3476,22,0),"-")</f>
        <v>-</v>
      </c>
      <c r="W428" s="1">
        <f>IFERROR(VLOOKUP(A428,'[1]For Report Q-2 '!$A$2:$W$3476,23,0),"-")</f>
        <v>0</v>
      </c>
      <c r="X428" s="1"/>
      <c r="Y428" s="1"/>
      <c r="Z428" s="2" t="str">
        <f>IFERROR(VLOOKUP(A428,'[1]For Report Q-2 '!$A$2:$Z$3476,26,0),"-")</f>
        <v>-</v>
      </c>
      <c r="AA428" s="1" t="str">
        <f>IFERROR(VLOOKUP(A428,'[1]For Report Q-2 '!$A$2:$AH$3476,27,0),"-")</f>
        <v>-</v>
      </c>
      <c r="AB428" s="1" t="str">
        <f>IFERROR(VLOOKUP(A428,'[1]For Report Q-2 '!$A$2:$AH$3476,28,0),"-")</f>
        <v>-</v>
      </c>
      <c r="AC428" s="2" t="str">
        <f>IFERROR(VLOOKUP(A428,'[1]For Report Q-2 '!$A$2:$AH$3476,29,0),"-")</f>
        <v>-</v>
      </c>
      <c r="AD428" s="2" t="str">
        <f>IFERROR(VLOOKUP(A428,'[1]For Report Q-2 '!$A$2:$AH$3476,30,0),"-")</f>
        <v>-</v>
      </c>
      <c r="AE428" s="1" t="str">
        <f>IFERROR(VLOOKUP(A428,'[1]For Report Q-2 '!$A$2:$AH$3476,31,0),"-")</f>
        <v>-</v>
      </c>
      <c r="AF428" s="1" t="str">
        <f>IFERROR(VLOOKUP(A428,'[1]For Report Q-2 '!$A$2:$AH$3476,32,0),"-")</f>
        <v>-</v>
      </c>
      <c r="AG428" s="2" t="str">
        <f>IFERROR(VLOOKUP(A428,'[1]For Report Q-2 '!$A$2:$AH$3476,33,0),"-")</f>
        <v>-</v>
      </c>
      <c r="AH428" s="1" t="str">
        <f t="shared" si="6"/>
        <v>--</v>
      </c>
      <c r="AI428" t="e">
        <v>#N/A</v>
      </c>
      <c r="AJ428" t="e">
        <v>#N/A</v>
      </c>
      <c r="AK428" t="e">
        <v>#N/A</v>
      </c>
    </row>
    <row r="429" spans="1:37" x14ac:dyDescent="0.25">
      <c r="A429" s="15">
        <v>2325868</v>
      </c>
      <c r="B429" s="15" t="s">
        <v>167</v>
      </c>
      <c r="C429" s="16">
        <v>44712</v>
      </c>
      <c r="D429" s="15" t="s">
        <v>44</v>
      </c>
      <c r="E429" s="1" t="s">
        <v>57</v>
      </c>
      <c r="F429" s="15" t="s">
        <v>30</v>
      </c>
      <c r="G429" s="1" t="s">
        <v>44</v>
      </c>
      <c r="H429" s="17">
        <v>1599</v>
      </c>
      <c r="I429" s="18">
        <v>1.5990000000000001E-2</v>
      </c>
      <c r="J429" s="1">
        <v>2320272</v>
      </c>
      <c r="K429" s="1" t="s">
        <v>167</v>
      </c>
      <c r="L429" s="19">
        <v>126106</v>
      </c>
      <c r="M429" s="1" t="s">
        <v>67</v>
      </c>
      <c r="N429" s="1" t="s">
        <v>57</v>
      </c>
      <c r="O429" s="1" t="s">
        <v>48</v>
      </c>
      <c r="P429" s="20">
        <v>2320272</v>
      </c>
      <c r="Q429" s="1" t="s">
        <v>136</v>
      </c>
      <c r="R429" s="1" t="s">
        <v>16</v>
      </c>
      <c r="S429" s="1" t="s">
        <v>137</v>
      </c>
      <c r="T429" s="18">
        <f>IFERROR(VLOOKUP(A429,'[1]For Report Q-2 '!$A$2:$T$3476,20,0),"-")</f>
        <v>1.5990000000000001E-2</v>
      </c>
      <c r="U429" s="55">
        <f>IFERROR(VLOOKUP(A429,'[1]For Report Q-2 '!$A$2:$U$3476,21,0),"-")</f>
        <v>0</v>
      </c>
      <c r="V429" s="2" t="str">
        <f>IFERROR(VLOOKUP(A429,'[1]For Report Q-2 '!$A$2:$V$3476,22,0),"-")</f>
        <v>-</v>
      </c>
      <c r="W429" s="1">
        <f>IFERROR(VLOOKUP(A429,'[1]For Report Q-2 '!$A$2:$W$3476,23,0),"-")</f>
        <v>0</v>
      </c>
      <c r="X429" s="1"/>
      <c r="Y429" s="1"/>
      <c r="Z429" s="2" t="str">
        <f>IFERROR(VLOOKUP(A429,'[1]For Report Q-2 '!$A$2:$Z$3476,26,0),"-")</f>
        <v>-</v>
      </c>
      <c r="AA429" s="1" t="str">
        <f>IFERROR(VLOOKUP(A429,'[1]For Report Q-2 '!$A$2:$AH$3476,27,0),"-")</f>
        <v>-</v>
      </c>
      <c r="AB429" s="1" t="str">
        <f>IFERROR(VLOOKUP(A429,'[1]For Report Q-2 '!$A$2:$AH$3476,28,0),"-")</f>
        <v>-</v>
      </c>
      <c r="AC429" s="2" t="str">
        <f>IFERROR(VLOOKUP(A429,'[1]For Report Q-2 '!$A$2:$AH$3476,29,0),"-")</f>
        <v>-</v>
      </c>
      <c r="AD429" s="2" t="str">
        <f>IFERROR(VLOOKUP(A429,'[1]For Report Q-2 '!$A$2:$AH$3476,30,0),"-")</f>
        <v>-</v>
      </c>
      <c r="AE429" s="1" t="str">
        <f>IFERROR(VLOOKUP(A429,'[1]For Report Q-2 '!$A$2:$AH$3476,31,0),"-")</f>
        <v>-</v>
      </c>
      <c r="AF429" s="1" t="str">
        <f>IFERROR(VLOOKUP(A429,'[1]For Report Q-2 '!$A$2:$AH$3476,32,0),"-")</f>
        <v>-</v>
      </c>
      <c r="AG429" s="2" t="str">
        <f>IFERROR(VLOOKUP(A429,'[1]For Report Q-2 '!$A$2:$AH$3476,33,0),"-")</f>
        <v>-</v>
      </c>
      <c r="AH429" s="1" t="str">
        <f t="shared" si="6"/>
        <v>--</v>
      </c>
      <c r="AI429" t="e">
        <v>#N/A</v>
      </c>
      <c r="AJ429" t="e">
        <v>#N/A</v>
      </c>
      <c r="AK429" t="e">
        <v>#N/A</v>
      </c>
    </row>
    <row r="430" spans="1:37" x14ac:dyDescent="0.25">
      <c r="A430" s="15">
        <v>2325874</v>
      </c>
      <c r="B430" s="15" t="s">
        <v>167</v>
      </c>
      <c r="C430" s="16">
        <v>44712</v>
      </c>
      <c r="D430" s="15" t="s">
        <v>44</v>
      </c>
      <c r="E430" s="1" t="s">
        <v>57</v>
      </c>
      <c r="F430" s="15" t="s">
        <v>30</v>
      </c>
      <c r="G430" s="1" t="s">
        <v>44</v>
      </c>
      <c r="H430" s="17">
        <v>1599</v>
      </c>
      <c r="I430" s="18">
        <v>1.5990000000000001E-2</v>
      </c>
      <c r="J430" s="1">
        <v>2320272</v>
      </c>
      <c r="K430" s="1" t="s">
        <v>167</v>
      </c>
      <c r="L430" s="19">
        <v>126106</v>
      </c>
      <c r="M430" s="1" t="s">
        <v>67</v>
      </c>
      <c r="N430" s="1" t="s">
        <v>57</v>
      </c>
      <c r="O430" s="1" t="s">
        <v>48</v>
      </c>
      <c r="P430" s="20">
        <v>2320272</v>
      </c>
      <c r="Q430" s="1" t="s">
        <v>136</v>
      </c>
      <c r="R430" s="1" t="s">
        <v>16</v>
      </c>
      <c r="S430" s="1" t="s">
        <v>137</v>
      </c>
      <c r="T430" s="18">
        <f>IFERROR(VLOOKUP(A430,'[1]For Report Q-2 '!$A$2:$T$3476,20,0),"-")</f>
        <v>1.5990000000000001E-2</v>
      </c>
      <c r="U430" s="55">
        <f>IFERROR(VLOOKUP(A430,'[1]For Report Q-2 '!$A$2:$U$3476,21,0),"-")</f>
        <v>0</v>
      </c>
      <c r="V430" s="2" t="str">
        <f>IFERROR(VLOOKUP(A430,'[1]For Report Q-2 '!$A$2:$V$3476,22,0),"-")</f>
        <v>-</v>
      </c>
      <c r="W430" s="1">
        <f>IFERROR(VLOOKUP(A430,'[1]For Report Q-2 '!$A$2:$W$3476,23,0),"-")</f>
        <v>0</v>
      </c>
      <c r="X430" s="1"/>
      <c r="Y430" s="1"/>
      <c r="Z430" s="2" t="str">
        <f>IFERROR(VLOOKUP(A430,'[1]For Report Q-2 '!$A$2:$Z$3476,26,0),"-")</f>
        <v>-</v>
      </c>
      <c r="AA430" s="1" t="str">
        <f>IFERROR(VLOOKUP(A430,'[1]For Report Q-2 '!$A$2:$AH$3476,27,0),"-")</f>
        <v>-</v>
      </c>
      <c r="AB430" s="1" t="str">
        <f>IFERROR(VLOOKUP(A430,'[1]For Report Q-2 '!$A$2:$AH$3476,28,0),"-")</f>
        <v>-</v>
      </c>
      <c r="AC430" s="2" t="str">
        <f>IFERROR(VLOOKUP(A430,'[1]For Report Q-2 '!$A$2:$AH$3476,29,0),"-")</f>
        <v>-</v>
      </c>
      <c r="AD430" s="2" t="str">
        <f>IFERROR(VLOOKUP(A430,'[1]For Report Q-2 '!$A$2:$AH$3476,30,0),"-")</f>
        <v>-</v>
      </c>
      <c r="AE430" s="1" t="str">
        <f>IFERROR(VLOOKUP(A430,'[1]For Report Q-2 '!$A$2:$AH$3476,31,0),"-")</f>
        <v>-</v>
      </c>
      <c r="AF430" s="1" t="str">
        <f>IFERROR(VLOOKUP(A430,'[1]For Report Q-2 '!$A$2:$AH$3476,32,0),"-")</f>
        <v>-</v>
      </c>
      <c r="AG430" s="2" t="str">
        <f>IFERROR(VLOOKUP(A430,'[1]For Report Q-2 '!$A$2:$AH$3476,33,0),"-")</f>
        <v>-</v>
      </c>
      <c r="AH430" s="1" t="str">
        <f t="shared" si="6"/>
        <v>--</v>
      </c>
      <c r="AI430" t="e">
        <v>#N/A</v>
      </c>
      <c r="AJ430" t="e">
        <v>#N/A</v>
      </c>
      <c r="AK430" t="e">
        <v>#N/A</v>
      </c>
    </row>
    <row r="431" spans="1:37" x14ac:dyDescent="0.25">
      <c r="A431" s="15">
        <v>2325882</v>
      </c>
      <c r="B431" s="15" t="s">
        <v>167</v>
      </c>
      <c r="C431" s="16">
        <v>44712</v>
      </c>
      <c r="D431" s="15" t="s">
        <v>44</v>
      </c>
      <c r="E431" s="1" t="s">
        <v>57</v>
      </c>
      <c r="F431" s="15" t="s">
        <v>30</v>
      </c>
      <c r="G431" s="1" t="s">
        <v>44</v>
      </c>
      <c r="H431" s="17">
        <v>1599</v>
      </c>
      <c r="I431" s="18">
        <v>1.5990000000000001E-2</v>
      </c>
      <c r="J431" s="1">
        <v>2320272</v>
      </c>
      <c r="K431" s="1" t="s">
        <v>167</v>
      </c>
      <c r="L431" s="19">
        <v>126106</v>
      </c>
      <c r="M431" s="1" t="s">
        <v>67</v>
      </c>
      <c r="N431" s="1" t="s">
        <v>57</v>
      </c>
      <c r="O431" s="1" t="s">
        <v>48</v>
      </c>
      <c r="P431" s="20">
        <v>2320272</v>
      </c>
      <c r="Q431" s="1" t="s">
        <v>136</v>
      </c>
      <c r="R431" s="1" t="s">
        <v>16</v>
      </c>
      <c r="S431" s="1" t="s">
        <v>137</v>
      </c>
      <c r="T431" s="18">
        <f>IFERROR(VLOOKUP(A431,'[1]For Report Q-2 '!$A$2:$T$3476,20,0),"-")</f>
        <v>1.5990000000000001E-2</v>
      </c>
      <c r="U431" s="55">
        <f>IFERROR(VLOOKUP(A431,'[1]For Report Q-2 '!$A$2:$U$3476,21,0),"-")</f>
        <v>0</v>
      </c>
      <c r="V431" s="2" t="str">
        <f>IFERROR(VLOOKUP(A431,'[1]For Report Q-2 '!$A$2:$V$3476,22,0),"-")</f>
        <v>-</v>
      </c>
      <c r="W431" s="1">
        <f>IFERROR(VLOOKUP(A431,'[1]For Report Q-2 '!$A$2:$W$3476,23,0),"-")</f>
        <v>0</v>
      </c>
      <c r="X431" s="1"/>
      <c r="Y431" s="1"/>
      <c r="Z431" s="2" t="str">
        <f>IFERROR(VLOOKUP(A431,'[1]For Report Q-2 '!$A$2:$Z$3476,26,0),"-")</f>
        <v>-</v>
      </c>
      <c r="AA431" s="1" t="str">
        <f>IFERROR(VLOOKUP(A431,'[1]For Report Q-2 '!$A$2:$AH$3476,27,0),"-")</f>
        <v>-</v>
      </c>
      <c r="AB431" s="1" t="str">
        <f>IFERROR(VLOOKUP(A431,'[1]For Report Q-2 '!$A$2:$AH$3476,28,0),"-")</f>
        <v>-</v>
      </c>
      <c r="AC431" s="2" t="str">
        <f>IFERROR(VLOOKUP(A431,'[1]For Report Q-2 '!$A$2:$AH$3476,29,0),"-")</f>
        <v>-</v>
      </c>
      <c r="AD431" s="2" t="str">
        <f>IFERROR(VLOOKUP(A431,'[1]For Report Q-2 '!$A$2:$AH$3476,30,0),"-")</f>
        <v>-</v>
      </c>
      <c r="AE431" s="1" t="str">
        <f>IFERROR(VLOOKUP(A431,'[1]For Report Q-2 '!$A$2:$AH$3476,31,0),"-")</f>
        <v>-</v>
      </c>
      <c r="AF431" s="1" t="str">
        <f>IFERROR(VLOOKUP(A431,'[1]For Report Q-2 '!$A$2:$AH$3476,32,0),"-")</f>
        <v>-</v>
      </c>
      <c r="AG431" s="2" t="str">
        <f>IFERROR(VLOOKUP(A431,'[1]For Report Q-2 '!$A$2:$AH$3476,33,0),"-")</f>
        <v>-</v>
      </c>
      <c r="AH431" s="1" t="str">
        <f t="shared" si="6"/>
        <v>--</v>
      </c>
      <c r="AI431" t="e">
        <v>#N/A</v>
      </c>
      <c r="AJ431" t="e">
        <v>#N/A</v>
      </c>
      <c r="AK431" t="e">
        <v>#N/A</v>
      </c>
    </row>
    <row r="432" spans="1:37" x14ac:dyDescent="0.25">
      <c r="A432" s="15">
        <v>2325883</v>
      </c>
      <c r="B432" s="15" t="s">
        <v>167</v>
      </c>
      <c r="C432" s="16">
        <v>44712</v>
      </c>
      <c r="D432" s="15" t="s">
        <v>44</v>
      </c>
      <c r="E432" s="1" t="s">
        <v>57</v>
      </c>
      <c r="F432" s="15" t="s">
        <v>30</v>
      </c>
      <c r="G432" s="1" t="s">
        <v>44</v>
      </c>
      <c r="H432" s="17">
        <v>1599</v>
      </c>
      <c r="I432" s="18">
        <v>1.5990000000000001E-2</v>
      </c>
      <c r="J432" s="1">
        <v>2320272</v>
      </c>
      <c r="K432" s="1" t="s">
        <v>167</v>
      </c>
      <c r="L432" s="19">
        <v>126106</v>
      </c>
      <c r="M432" s="1" t="s">
        <v>67</v>
      </c>
      <c r="N432" s="1" t="s">
        <v>57</v>
      </c>
      <c r="O432" s="1" t="s">
        <v>48</v>
      </c>
      <c r="P432" s="20">
        <v>2320272</v>
      </c>
      <c r="Q432" s="1" t="s">
        <v>136</v>
      </c>
      <c r="R432" s="1" t="s">
        <v>16</v>
      </c>
      <c r="S432" s="1" t="s">
        <v>137</v>
      </c>
      <c r="T432" s="18">
        <f>IFERROR(VLOOKUP(A432,'[1]For Report Q-2 '!$A$2:$T$3476,20,0),"-")</f>
        <v>1.5990000000000001E-2</v>
      </c>
      <c r="U432" s="55">
        <f>IFERROR(VLOOKUP(A432,'[1]For Report Q-2 '!$A$2:$U$3476,21,0),"-")</f>
        <v>0</v>
      </c>
      <c r="V432" s="2" t="str">
        <f>IFERROR(VLOOKUP(A432,'[1]For Report Q-2 '!$A$2:$V$3476,22,0),"-")</f>
        <v>-</v>
      </c>
      <c r="W432" s="1">
        <f>IFERROR(VLOOKUP(A432,'[1]For Report Q-2 '!$A$2:$W$3476,23,0),"-")</f>
        <v>0</v>
      </c>
      <c r="X432" s="1"/>
      <c r="Y432" s="1"/>
      <c r="Z432" s="2" t="str">
        <f>IFERROR(VLOOKUP(A432,'[1]For Report Q-2 '!$A$2:$Z$3476,26,0),"-")</f>
        <v>-</v>
      </c>
      <c r="AA432" s="1" t="str">
        <f>IFERROR(VLOOKUP(A432,'[1]For Report Q-2 '!$A$2:$AH$3476,27,0),"-")</f>
        <v>-</v>
      </c>
      <c r="AB432" s="1" t="str">
        <f>IFERROR(VLOOKUP(A432,'[1]For Report Q-2 '!$A$2:$AH$3476,28,0),"-")</f>
        <v>-</v>
      </c>
      <c r="AC432" s="2" t="str">
        <f>IFERROR(VLOOKUP(A432,'[1]For Report Q-2 '!$A$2:$AH$3476,29,0),"-")</f>
        <v>-</v>
      </c>
      <c r="AD432" s="2" t="str">
        <f>IFERROR(VLOOKUP(A432,'[1]For Report Q-2 '!$A$2:$AH$3476,30,0),"-")</f>
        <v>-</v>
      </c>
      <c r="AE432" s="1" t="str">
        <f>IFERROR(VLOOKUP(A432,'[1]For Report Q-2 '!$A$2:$AH$3476,31,0),"-")</f>
        <v>-</v>
      </c>
      <c r="AF432" s="1" t="str">
        <f>IFERROR(VLOOKUP(A432,'[1]For Report Q-2 '!$A$2:$AH$3476,32,0),"-")</f>
        <v>-</v>
      </c>
      <c r="AG432" s="2" t="str">
        <f>IFERROR(VLOOKUP(A432,'[1]For Report Q-2 '!$A$2:$AH$3476,33,0),"-")</f>
        <v>-</v>
      </c>
      <c r="AH432" s="1" t="str">
        <f t="shared" si="6"/>
        <v>--</v>
      </c>
      <c r="AI432" t="e">
        <v>#N/A</v>
      </c>
      <c r="AJ432" t="e">
        <v>#N/A</v>
      </c>
      <c r="AK432" t="e">
        <v>#N/A</v>
      </c>
    </row>
    <row r="433" spans="1:37" x14ac:dyDescent="0.25">
      <c r="A433" s="15">
        <v>2326111</v>
      </c>
      <c r="B433" s="15" t="s">
        <v>167</v>
      </c>
      <c r="C433" s="16">
        <v>44720</v>
      </c>
      <c r="D433" s="15" t="s">
        <v>44</v>
      </c>
      <c r="E433" s="1" t="s">
        <v>57</v>
      </c>
      <c r="F433" s="15" t="s">
        <v>30</v>
      </c>
      <c r="G433" s="1" t="s">
        <v>44</v>
      </c>
      <c r="H433" s="17">
        <v>1599</v>
      </c>
      <c r="I433" s="18">
        <v>1.5990000000000001E-2</v>
      </c>
      <c r="J433" s="1">
        <v>2320272</v>
      </c>
      <c r="K433" s="1" t="s">
        <v>167</v>
      </c>
      <c r="L433" s="19">
        <v>126106</v>
      </c>
      <c r="M433" s="1" t="s">
        <v>67</v>
      </c>
      <c r="N433" s="1" t="s">
        <v>57</v>
      </c>
      <c r="O433" s="1" t="s">
        <v>48</v>
      </c>
      <c r="P433" s="20">
        <v>2320272</v>
      </c>
      <c r="Q433" s="1" t="s">
        <v>136</v>
      </c>
      <c r="R433" s="1" t="s">
        <v>16</v>
      </c>
      <c r="S433" s="1" t="s">
        <v>137</v>
      </c>
      <c r="T433" s="18">
        <f>IFERROR(VLOOKUP(A433,'[1]For Report Q-2 '!$A$2:$T$3476,20,0),"-")</f>
        <v>1.5990000000000001E-2</v>
      </c>
      <c r="U433" s="55">
        <f>IFERROR(VLOOKUP(A433,'[1]For Report Q-2 '!$A$2:$U$3476,21,0),"-")</f>
        <v>0</v>
      </c>
      <c r="V433" s="2" t="str">
        <f>IFERROR(VLOOKUP(A433,'[1]For Report Q-2 '!$A$2:$V$3476,22,0),"-")</f>
        <v>-</v>
      </c>
      <c r="W433" s="1">
        <f>IFERROR(VLOOKUP(A433,'[1]For Report Q-2 '!$A$2:$W$3476,23,0),"-")</f>
        <v>0</v>
      </c>
      <c r="X433" s="1"/>
      <c r="Y433" s="1"/>
      <c r="Z433" s="2" t="str">
        <f>IFERROR(VLOOKUP(A433,'[1]For Report Q-2 '!$A$2:$Z$3476,26,0),"-")</f>
        <v>-</v>
      </c>
      <c r="AA433" s="1" t="str">
        <f>IFERROR(VLOOKUP(A433,'[1]For Report Q-2 '!$A$2:$AH$3476,27,0),"-")</f>
        <v>-</v>
      </c>
      <c r="AB433" s="1" t="str">
        <f>IFERROR(VLOOKUP(A433,'[1]For Report Q-2 '!$A$2:$AH$3476,28,0),"-")</f>
        <v>-</v>
      </c>
      <c r="AC433" s="2" t="str">
        <f>IFERROR(VLOOKUP(A433,'[1]For Report Q-2 '!$A$2:$AH$3476,29,0),"-")</f>
        <v>-</v>
      </c>
      <c r="AD433" s="2" t="str">
        <f>IFERROR(VLOOKUP(A433,'[1]For Report Q-2 '!$A$2:$AH$3476,30,0),"-")</f>
        <v>-</v>
      </c>
      <c r="AE433" s="1" t="str">
        <f>IFERROR(VLOOKUP(A433,'[1]For Report Q-2 '!$A$2:$AH$3476,31,0),"-")</f>
        <v>-</v>
      </c>
      <c r="AF433" s="1" t="str">
        <f>IFERROR(VLOOKUP(A433,'[1]For Report Q-2 '!$A$2:$AH$3476,32,0),"-")</f>
        <v>-</v>
      </c>
      <c r="AG433" s="2" t="str">
        <f>IFERROR(VLOOKUP(A433,'[1]For Report Q-2 '!$A$2:$AH$3476,33,0),"-")</f>
        <v>-</v>
      </c>
      <c r="AH433" s="1" t="str">
        <f t="shared" si="6"/>
        <v>--</v>
      </c>
      <c r="AI433" t="e">
        <v>#N/A</v>
      </c>
      <c r="AJ433" t="e">
        <v>#N/A</v>
      </c>
      <c r="AK433" t="e">
        <v>#N/A</v>
      </c>
    </row>
    <row r="434" spans="1:37" x14ac:dyDescent="0.25">
      <c r="A434" s="15">
        <v>2326198</v>
      </c>
      <c r="B434" s="15" t="s">
        <v>167</v>
      </c>
      <c r="C434" s="16">
        <v>44720</v>
      </c>
      <c r="D434" s="15" t="s">
        <v>44</v>
      </c>
      <c r="E434" s="1" t="s">
        <v>57</v>
      </c>
      <c r="F434" s="15" t="s">
        <v>30</v>
      </c>
      <c r="G434" s="1" t="s">
        <v>44</v>
      </c>
      <c r="H434" s="17">
        <v>1599</v>
      </c>
      <c r="I434" s="18">
        <v>1.5990000000000001E-2</v>
      </c>
      <c r="J434" s="1">
        <v>2320272</v>
      </c>
      <c r="K434" s="1" t="s">
        <v>167</v>
      </c>
      <c r="L434" s="19">
        <v>126106</v>
      </c>
      <c r="M434" s="1" t="s">
        <v>67</v>
      </c>
      <c r="N434" s="1" t="s">
        <v>57</v>
      </c>
      <c r="O434" s="1" t="s">
        <v>48</v>
      </c>
      <c r="P434" s="20">
        <v>2320272</v>
      </c>
      <c r="Q434" s="1" t="s">
        <v>136</v>
      </c>
      <c r="R434" s="1" t="s">
        <v>16</v>
      </c>
      <c r="S434" s="1" t="s">
        <v>137</v>
      </c>
      <c r="T434" s="18">
        <f>IFERROR(VLOOKUP(A434,'[1]For Report Q-2 '!$A$2:$T$3476,20,0),"-")</f>
        <v>1.5990000000000001E-2</v>
      </c>
      <c r="U434" s="55">
        <f>IFERROR(VLOOKUP(A434,'[1]For Report Q-2 '!$A$2:$U$3476,21,0),"-")</f>
        <v>0</v>
      </c>
      <c r="V434" s="2" t="str">
        <f>IFERROR(VLOOKUP(A434,'[1]For Report Q-2 '!$A$2:$V$3476,22,0),"-")</f>
        <v>-</v>
      </c>
      <c r="W434" s="1">
        <f>IFERROR(VLOOKUP(A434,'[1]For Report Q-2 '!$A$2:$W$3476,23,0),"-")</f>
        <v>0</v>
      </c>
      <c r="X434" s="1"/>
      <c r="Y434" s="1"/>
      <c r="Z434" s="2" t="str">
        <f>IFERROR(VLOOKUP(A434,'[1]For Report Q-2 '!$A$2:$Z$3476,26,0),"-")</f>
        <v>-</v>
      </c>
      <c r="AA434" s="1" t="str">
        <f>IFERROR(VLOOKUP(A434,'[1]For Report Q-2 '!$A$2:$AH$3476,27,0),"-")</f>
        <v>-</v>
      </c>
      <c r="AB434" s="1" t="str">
        <f>IFERROR(VLOOKUP(A434,'[1]For Report Q-2 '!$A$2:$AH$3476,28,0),"-")</f>
        <v>-</v>
      </c>
      <c r="AC434" s="2" t="str">
        <f>IFERROR(VLOOKUP(A434,'[1]For Report Q-2 '!$A$2:$AH$3476,29,0),"-")</f>
        <v>-</v>
      </c>
      <c r="AD434" s="2" t="str">
        <f>IFERROR(VLOOKUP(A434,'[1]For Report Q-2 '!$A$2:$AH$3476,30,0),"-")</f>
        <v>-</v>
      </c>
      <c r="AE434" s="1" t="str">
        <f>IFERROR(VLOOKUP(A434,'[1]For Report Q-2 '!$A$2:$AH$3476,31,0),"-")</f>
        <v>-</v>
      </c>
      <c r="AF434" s="1" t="str">
        <f>IFERROR(VLOOKUP(A434,'[1]For Report Q-2 '!$A$2:$AH$3476,32,0),"-")</f>
        <v>-</v>
      </c>
      <c r="AG434" s="2" t="str">
        <f>IFERROR(VLOOKUP(A434,'[1]For Report Q-2 '!$A$2:$AH$3476,33,0),"-")</f>
        <v>-</v>
      </c>
      <c r="AH434" s="1" t="str">
        <f t="shared" si="6"/>
        <v>--</v>
      </c>
      <c r="AI434" t="e">
        <v>#N/A</v>
      </c>
      <c r="AJ434" t="e">
        <v>#N/A</v>
      </c>
      <c r="AK434" t="e">
        <v>#N/A</v>
      </c>
    </row>
    <row r="435" spans="1:37" x14ac:dyDescent="0.25">
      <c r="A435" s="15">
        <v>2326207</v>
      </c>
      <c r="B435" s="15" t="s">
        <v>167</v>
      </c>
      <c r="C435" s="16">
        <v>44720</v>
      </c>
      <c r="D435" s="15" t="s">
        <v>44</v>
      </c>
      <c r="E435" s="1" t="s">
        <v>57</v>
      </c>
      <c r="F435" s="15" t="s">
        <v>30</v>
      </c>
      <c r="G435" s="1" t="s">
        <v>44</v>
      </c>
      <c r="H435" s="17">
        <v>1748</v>
      </c>
      <c r="I435" s="18">
        <v>1.7479999999999999E-2</v>
      </c>
      <c r="J435" s="1">
        <v>2320272</v>
      </c>
      <c r="K435" s="1" t="s">
        <v>167</v>
      </c>
      <c r="L435" s="19">
        <v>126106</v>
      </c>
      <c r="M435" s="1" t="s">
        <v>67</v>
      </c>
      <c r="N435" s="1" t="s">
        <v>57</v>
      </c>
      <c r="O435" s="1" t="s">
        <v>48</v>
      </c>
      <c r="P435" s="20">
        <v>2320272</v>
      </c>
      <c r="Q435" s="1" t="s">
        <v>136</v>
      </c>
      <c r="R435" s="1" t="s">
        <v>16</v>
      </c>
      <c r="S435" s="1" t="s">
        <v>137</v>
      </c>
      <c r="T435" s="18">
        <f>IFERROR(VLOOKUP(A435,'[1]For Report Q-2 '!$A$2:$T$3476,20,0),"-")</f>
        <v>1.7479999999999999E-2</v>
      </c>
      <c r="U435" s="55">
        <f>IFERROR(VLOOKUP(A435,'[1]For Report Q-2 '!$A$2:$U$3476,21,0),"-")</f>
        <v>0</v>
      </c>
      <c r="V435" s="2" t="str">
        <f>IFERROR(VLOOKUP(A435,'[1]For Report Q-2 '!$A$2:$V$3476,22,0),"-")</f>
        <v>-</v>
      </c>
      <c r="W435" s="1">
        <f>IFERROR(VLOOKUP(A435,'[1]For Report Q-2 '!$A$2:$W$3476,23,0),"-")</f>
        <v>0</v>
      </c>
      <c r="X435" s="1"/>
      <c r="Y435" s="1"/>
      <c r="Z435" s="2" t="str">
        <f>IFERROR(VLOOKUP(A435,'[1]For Report Q-2 '!$A$2:$Z$3476,26,0),"-")</f>
        <v>-</v>
      </c>
      <c r="AA435" s="1" t="str">
        <f>IFERROR(VLOOKUP(A435,'[1]For Report Q-2 '!$A$2:$AH$3476,27,0),"-")</f>
        <v>-</v>
      </c>
      <c r="AB435" s="1" t="str">
        <f>IFERROR(VLOOKUP(A435,'[1]For Report Q-2 '!$A$2:$AH$3476,28,0),"-")</f>
        <v>-</v>
      </c>
      <c r="AC435" s="2" t="str">
        <f>IFERROR(VLOOKUP(A435,'[1]For Report Q-2 '!$A$2:$AH$3476,29,0),"-")</f>
        <v>-</v>
      </c>
      <c r="AD435" s="2" t="str">
        <f>IFERROR(VLOOKUP(A435,'[1]For Report Q-2 '!$A$2:$AH$3476,30,0),"-")</f>
        <v>-</v>
      </c>
      <c r="AE435" s="1" t="str">
        <f>IFERROR(VLOOKUP(A435,'[1]For Report Q-2 '!$A$2:$AH$3476,31,0),"-")</f>
        <v>-</v>
      </c>
      <c r="AF435" s="1" t="str">
        <f>IFERROR(VLOOKUP(A435,'[1]For Report Q-2 '!$A$2:$AH$3476,32,0),"-")</f>
        <v>-</v>
      </c>
      <c r="AG435" s="2" t="str">
        <f>IFERROR(VLOOKUP(A435,'[1]For Report Q-2 '!$A$2:$AH$3476,33,0),"-")</f>
        <v>-</v>
      </c>
      <c r="AH435" s="1" t="str">
        <f t="shared" si="6"/>
        <v>--</v>
      </c>
      <c r="AI435" t="e">
        <v>#N/A</v>
      </c>
      <c r="AJ435" t="e">
        <v>#N/A</v>
      </c>
      <c r="AK435" t="e">
        <v>#N/A</v>
      </c>
    </row>
    <row r="436" spans="1:37" x14ac:dyDescent="0.25">
      <c r="A436" s="15">
        <v>2326899</v>
      </c>
      <c r="B436" s="15" t="s">
        <v>167</v>
      </c>
      <c r="C436" s="16">
        <v>45719</v>
      </c>
      <c r="D436" s="15" t="s">
        <v>75</v>
      </c>
      <c r="E436" s="1" t="s">
        <v>57</v>
      </c>
      <c r="F436" s="15" t="s">
        <v>30</v>
      </c>
      <c r="G436" s="1" t="s">
        <v>44</v>
      </c>
      <c r="H436" s="17">
        <v>1899</v>
      </c>
      <c r="I436" s="18">
        <v>1.899E-2</v>
      </c>
      <c r="J436" s="1">
        <v>2320272</v>
      </c>
      <c r="K436" s="1" t="s">
        <v>167</v>
      </c>
      <c r="L436" s="19">
        <v>126106</v>
      </c>
      <c r="M436" s="1" t="s">
        <v>67</v>
      </c>
      <c r="N436" s="1" t="s">
        <v>57</v>
      </c>
      <c r="O436" s="1" t="s">
        <v>48</v>
      </c>
      <c r="P436" s="20">
        <v>2320272</v>
      </c>
      <c r="Q436" s="1" t="s">
        <v>136</v>
      </c>
      <c r="R436" s="1" t="s">
        <v>16</v>
      </c>
      <c r="S436" s="1" t="s">
        <v>137</v>
      </c>
      <c r="T436" s="18">
        <f>IFERROR(VLOOKUP(A436,'[1]For Report Q-2 '!$A$2:$T$3476,20,0),"-")</f>
        <v>1.899E-2</v>
      </c>
      <c r="U436" s="55">
        <f>IFERROR(VLOOKUP(A436,'[1]For Report Q-2 '!$A$2:$U$3476,21,0),"-")</f>
        <v>0</v>
      </c>
      <c r="V436" s="2" t="str">
        <f>IFERROR(VLOOKUP(A436,'[1]For Report Q-2 '!$A$2:$V$3476,22,0),"-")</f>
        <v>-</v>
      </c>
      <c r="W436" s="1">
        <f>IFERROR(VLOOKUP(A436,'[1]For Report Q-2 '!$A$2:$W$3476,23,0),"-")</f>
        <v>0</v>
      </c>
      <c r="X436" s="1"/>
      <c r="Y436" s="1"/>
      <c r="Z436" s="2" t="str">
        <f>IFERROR(VLOOKUP(A436,'[1]For Report Q-2 '!$A$2:$Z$3476,26,0),"-")</f>
        <v>-</v>
      </c>
      <c r="AA436" s="1" t="str">
        <f>IFERROR(VLOOKUP(A436,'[1]For Report Q-2 '!$A$2:$AH$3476,27,0),"-")</f>
        <v>-</v>
      </c>
      <c r="AB436" s="1" t="str">
        <f>IFERROR(VLOOKUP(A436,'[1]For Report Q-2 '!$A$2:$AH$3476,28,0),"-")</f>
        <v>-</v>
      </c>
      <c r="AC436" s="2" t="str">
        <f>IFERROR(VLOOKUP(A436,'[1]For Report Q-2 '!$A$2:$AH$3476,29,0),"-")</f>
        <v>-</v>
      </c>
      <c r="AD436" s="2" t="str">
        <f>IFERROR(VLOOKUP(A436,'[1]For Report Q-2 '!$A$2:$AH$3476,30,0),"-")</f>
        <v>-</v>
      </c>
      <c r="AE436" s="1" t="str">
        <f>IFERROR(VLOOKUP(A436,'[1]For Report Q-2 '!$A$2:$AH$3476,31,0),"-")</f>
        <v>-</v>
      </c>
      <c r="AF436" s="1" t="str">
        <f>IFERROR(VLOOKUP(A436,'[1]For Report Q-2 '!$A$2:$AH$3476,32,0),"-")</f>
        <v>-</v>
      </c>
      <c r="AG436" s="2" t="str">
        <f>IFERROR(VLOOKUP(A436,'[1]For Report Q-2 '!$A$2:$AH$3476,33,0),"-")</f>
        <v>-</v>
      </c>
      <c r="AH436" s="1" t="str">
        <f t="shared" si="6"/>
        <v>--</v>
      </c>
      <c r="AI436" t="e">
        <v>#N/A</v>
      </c>
      <c r="AJ436" t="e">
        <v>#N/A</v>
      </c>
      <c r="AK436" t="e">
        <v>#N/A</v>
      </c>
    </row>
    <row r="437" spans="1:37" x14ac:dyDescent="0.25">
      <c r="A437" s="15">
        <v>2327796</v>
      </c>
      <c r="B437" s="15" t="s">
        <v>167</v>
      </c>
      <c r="C437" s="16">
        <v>44755</v>
      </c>
      <c r="D437" s="15" t="s">
        <v>44</v>
      </c>
      <c r="E437" s="1" t="s">
        <v>57</v>
      </c>
      <c r="F437" s="15" t="s">
        <v>30</v>
      </c>
      <c r="G437" s="1" t="s">
        <v>44</v>
      </c>
      <c r="H437" s="17">
        <v>1699</v>
      </c>
      <c r="I437" s="18">
        <v>1.6990000000000002E-2</v>
      </c>
      <c r="J437" s="1">
        <v>2320272</v>
      </c>
      <c r="K437" s="1" t="s">
        <v>167</v>
      </c>
      <c r="L437" s="19">
        <v>126106</v>
      </c>
      <c r="M437" s="1" t="s">
        <v>67</v>
      </c>
      <c r="N437" s="1" t="s">
        <v>57</v>
      </c>
      <c r="O437" s="1" t="s">
        <v>48</v>
      </c>
      <c r="P437" s="20">
        <v>2320272</v>
      </c>
      <c r="Q437" s="1" t="s">
        <v>136</v>
      </c>
      <c r="R437" s="1" t="s">
        <v>16</v>
      </c>
      <c r="S437" s="1" t="s">
        <v>137</v>
      </c>
      <c r="T437" s="18">
        <f>IFERROR(VLOOKUP(A437,'[1]For Report Q-2 '!$A$2:$T$3476,20,0),"-")</f>
        <v>1.6990000000000002E-2</v>
      </c>
      <c r="U437" s="55">
        <f>IFERROR(VLOOKUP(A437,'[1]For Report Q-2 '!$A$2:$U$3476,21,0),"-")</f>
        <v>0</v>
      </c>
      <c r="V437" s="2" t="str">
        <f>IFERROR(VLOOKUP(A437,'[1]For Report Q-2 '!$A$2:$V$3476,22,0),"-")</f>
        <v>-</v>
      </c>
      <c r="W437" s="1">
        <f>IFERROR(VLOOKUP(A437,'[1]For Report Q-2 '!$A$2:$W$3476,23,0),"-")</f>
        <v>0</v>
      </c>
      <c r="X437" s="1"/>
      <c r="Y437" s="1"/>
      <c r="Z437" s="2" t="str">
        <f>IFERROR(VLOOKUP(A437,'[1]For Report Q-2 '!$A$2:$Z$3476,26,0),"-")</f>
        <v>-</v>
      </c>
      <c r="AA437" s="1" t="str">
        <f>IFERROR(VLOOKUP(A437,'[1]For Report Q-2 '!$A$2:$AH$3476,27,0),"-")</f>
        <v>-</v>
      </c>
      <c r="AB437" s="1" t="str">
        <f>IFERROR(VLOOKUP(A437,'[1]For Report Q-2 '!$A$2:$AH$3476,28,0),"-")</f>
        <v>-</v>
      </c>
      <c r="AC437" s="2" t="str">
        <f>IFERROR(VLOOKUP(A437,'[1]For Report Q-2 '!$A$2:$AH$3476,29,0),"-")</f>
        <v>-</v>
      </c>
      <c r="AD437" s="2" t="str">
        <f>IFERROR(VLOOKUP(A437,'[1]For Report Q-2 '!$A$2:$AH$3476,30,0),"-")</f>
        <v>-</v>
      </c>
      <c r="AE437" s="1" t="str">
        <f>IFERROR(VLOOKUP(A437,'[1]For Report Q-2 '!$A$2:$AH$3476,31,0),"-")</f>
        <v>-</v>
      </c>
      <c r="AF437" s="1" t="str">
        <f>IFERROR(VLOOKUP(A437,'[1]For Report Q-2 '!$A$2:$AH$3476,32,0),"-")</f>
        <v>-</v>
      </c>
      <c r="AG437" s="2" t="str">
        <f>IFERROR(VLOOKUP(A437,'[1]For Report Q-2 '!$A$2:$AH$3476,33,0),"-")</f>
        <v>-</v>
      </c>
      <c r="AH437" s="1" t="str">
        <f t="shared" si="6"/>
        <v>--</v>
      </c>
      <c r="AI437" t="e">
        <v>#N/A</v>
      </c>
      <c r="AJ437" t="e">
        <v>#N/A</v>
      </c>
      <c r="AK437" t="e">
        <v>#N/A</v>
      </c>
    </row>
    <row r="438" spans="1:37" x14ac:dyDescent="0.25">
      <c r="A438" s="15">
        <v>2327797</v>
      </c>
      <c r="B438" s="15" t="s">
        <v>167</v>
      </c>
      <c r="C438" s="16">
        <v>44755</v>
      </c>
      <c r="D438" s="15" t="s">
        <v>44</v>
      </c>
      <c r="E438" s="1" t="s">
        <v>57</v>
      </c>
      <c r="F438" s="15" t="s">
        <v>30</v>
      </c>
      <c r="G438" s="1" t="s">
        <v>44</v>
      </c>
      <c r="H438" s="17">
        <v>1599</v>
      </c>
      <c r="I438" s="18">
        <v>1.5990000000000001E-2</v>
      </c>
      <c r="J438" s="1">
        <v>2320272</v>
      </c>
      <c r="K438" s="1" t="s">
        <v>167</v>
      </c>
      <c r="L438" s="19">
        <v>126106</v>
      </c>
      <c r="M438" s="1" t="s">
        <v>67</v>
      </c>
      <c r="N438" s="1" t="s">
        <v>57</v>
      </c>
      <c r="O438" s="1" t="s">
        <v>48</v>
      </c>
      <c r="P438" s="20">
        <v>2320272</v>
      </c>
      <c r="Q438" s="1" t="s">
        <v>136</v>
      </c>
      <c r="R438" s="1" t="s">
        <v>16</v>
      </c>
      <c r="S438" s="1" t="s">
        <v>137</v>
      </c>
      <c r="T438" s="18">
        <f>IFERROR(VLOOKUP(A438,'[1]For Report Q-2 '!$A$2:$T$3476,20,0),"-")</f>
        <v>1.5990000000000001E-2</v>
      </c>
      <c r="U438" s="55">
        <f>IFERROR(VLOOKUP(A438,'[1]For Report Q-2 '!$A$2:$U$3476,21,0),"-")</f>
        <v>0</v>
      </c>
      <c r="V438" s="2" t="str">
        <f>IFERROR(VLOOKUP(A438,'[1]For Report Q-2 '!$A$2:$V$3476,22,0),"-")</f>
        <v>-</v>
      </c>
      <c r="W438" s="1">
        <f>IFERROR(VLOOKUP(A438,'[1]For Report Q-2 '!$A$2:$W$3476,23,0),"-")</f>
        <v>0</v>
      </c>
      <c r="X438" s="1"/>
      <c r="Y438" s="1"/>
      <c r="Z438" s="2" t="str">
        <f>IFERROR(VLOOKUP(A438,'[1]For Report Q-2 '!$A$2:$Z$3476,26,0),"-")</f>
        <v>-</v>
      </c>
      <c r="AA438" s="1" t="str">
        <f>IFERROR(VLOOKUP(A438,'[1]For Report Q-2 '!$A$2:$AH$3476,27,0),"-")</f>
        <v>-</v>
      </c>
      <c r="AB438" s="1" t="str">
        <f>IFERROR(VLOOKUP(A438,'[1]For Report Q-2 '!$A$2:$AH$3476,28,0),"-")</f>
        <v>-</v>
      </c>
      <c r="AC438" s="2" t="str">
        <f>IFERROR(VLOOKUP(A438,'[1]For Report Q-2 '!$A$2:$AH$3476,29,0),"-")</f>
        <v>-</v>
      </c>
      <c r="AD438" s="2" t="str">
        <f>IFERROR(VLOOKUP(A438,'[1]For Report Q-2 '!$A$2:$AH$3476,30,0),"-")</f>
        <v>-</v>
      </c>
      <c r="AE438" s="1" t="str">
        <f>IFERROR(VLOOKUP(A438,'[1]For Report Q-2 '!$A$2:$AH$3476,31,0),"-")</f>
        <v>-</v>
      </c>
      <c r="AF438" s="1" t="str">
        <f>IFERROR(VLOOKUP(A438,'[1]For Report Q-2 '!$A$2:$AH$3476,32,0),"-")</f>
        <v>-</v>
      </c>
      <c r="AG438" s="2" t="str">
        <f>IFERROR(VLOOKUP(A438,'[1]For Report Q-2 '!$A$2:$AH$3476,33,0),"-")</f>
        <v>-</v>
      </c>
      <c r="AH438" s="1" t="str">
        <f t="shared" si="6"/>
        <v>--</v>
      </c>
      <c r="AI438" t="e">
        <v>#N/A</v>
      </c>
      <c r="AJ438" t="e">
        <v>#N/A</v>
      </c>
      <c r="AK438" t="e">
        <v>#N/A</v>
      </c>
    </row>
    <row r="439" spans="1:37" x14ac:dyDescent="0.25">
      <c r="A439" s="15">
        <v>2327798</v>
      </c>
      <c r="B439" s="15" t="s">
        <v>167</v>
      </c>
      <c r="C439" s="16">
        <v>44755</v>
      </c>
      <c r="D439" s="15" t="s">
        <v>44</v>
      </c>
      <c r="E439" s="1" t="s">
        <v>57</v>
      </c>
      <c r="F439" s="15" t="s">
        <v>30</v>
      </c>
      <c r="G439" s="1" t="s">
        <v>44</v>
      </c>
      <c r="H439" s="17">
        <v>1599</v>
      </c>
      <c r="I439" s="18">
        <v>1.5990000000000001E-2</v>
      </c>
      <c r="J439" s="1">
        <v>2320272</v>
      </c>
      <c r="K439" s="1" t="s">
        <v>167</v>
      </c>
      <c r="L439" s="19">
        <v>126106</v>
      </c>
      <c r="M439" s="1" t="s">
        <v>67</v>
      </c>
      <c r="N439" s="1" t="s">
        <v>57</v>
      </c>
      <c r="O439" s="1" t="s">
        <v>48</v>
      </c>
      <c r="P439" s="20">
        <v>2320272</v>
      </c>
      <c r="Q439" s="1" t="s">
        <v>136</v>
      </c>
      <c r="R439" s="1" t="s">
        <v>16</v>
      </c>
      <c r="S439" s="1" t="s">
        <v>137</v>
      </c>
      <c r="T439" s="18">
        <f>IFERROR(VLOOKUP(A439,'[1]For Report Q-2 '!$A$2:$T$3476,20,0),"-")</f>
        <v>1.5990000000000001E-2</v>
      </c>
      <c r="U439" s="55">
        <f>IFERROR(VLOOKUP(A439,'[1]For Report Q-2 '!$A$2:$U$3476,21,0),"-")</f>
        <v>0</v>
      </c>
      <c r="V439" s="2" t="str">
        <f>IFERROR(VLOOKUP(A439,'[1]For Report Q-2 '!$A$2:$V$3476,22,0),"-")</f>
        <v>-</v>
      </c>
      <c r="W439" s="1">
        <f>IFERROR(VLOOKUP(A439,'[1]For Report Q-2 '!$A$2:$W$3476,23,0),"-")</f>
        <v>0</v>
      </c>
      <c r="X439" s="1"/>
      <c r="Y439" s="1"/>
      <c r="Z439" s="2" t="str">
        <f>IFERROR(VLOOKUP(A439,'[1]For Report Q-2 '!$A$2:$Z$3476,26,0),"-")</f>
        <v>-</v>
      </c>
      <c r="AA439" s="1" t="str">
        <f>IFERROR(VLOOKUP(A439,'[1]For Report Q-2 '!$A$2:$AH$3476,27,0),"-")</f>
        <v>-</v>
      </c>
      <c r="AB439" s="1" t="str">
        <f>IFERROR(VLOOKUP(A439,'[1]For Report Q-2 '!$A$2:$AH$3476,28,0),"-")</f>
        <v>-</v>
      </c>
      <c r="AC439" s="2" t="str">
        <f>IFERROR(VLOOKUP(A439,'[1]For Report Q-2 '!$A$2:$AH$3476,29,0),"-")</f>
        <v>-</v>
      </c>
      <c r="AD439" s="2" t="str">
        <f>IFERROR(VLOOKUP(A439,'[1]For Report Q-2 '!$A$2:$AH$3476,30,0),"-")</f>
        <v>-</v>
      </c>
      <c r="AE439" s="1" t="str">
        <f>IFERROR(VLOOKUP(A439,'[1]For Report Q-2 '!$A$2:$AH$3476,31,0),"-")</f>
        <v>-</v>
      </c>
      <c r="AF439" s="1" t="str">
        <f>IFERROR(VLOOKUP(A439,'[1]For Report Q-2 '!$A$2:$AH$3476,32,0),"-")</f>
        <v>-</v>
      </c>
      <c r="AG439" s="2" t="str">
        <f>IFERROR(VLOOKUP(A439,'[1]For Report Q-2 '!$A$2:$AH$3476,33,0),"-")</f>
        <v>-</v>
      </c>
      <c r="AH439" s="1" t="str">
        <f t="shared" si="6"/>
        <v>--</v>
      </c>
      <c r="AI439" t="e">
        <v>#N/A</v>
      </c>
      <c r="AJ439" t="e">
        <v>#N/A</v>
      </c>
      <c r="AK439" t="e">
        <v>#N/A</v>
      </c>
    </row>
    <row r="440" spans="1:37" x14ac:dyDescent="0.25">
      <c r="A440" s="15">
        <v>2327800</v>
      </c>
      <c r="B440" s="15" t="s">
        <v>167</v>
      </c>
      <c r="C440" s="16">
        <v>44755</v>
      </c>
      <c r="D440" s="15" t="s">
        <v>44</v>
      </c>
      <c r="E440" s="1" t="s">
        <v>57</v>
      </c>
      <c r="F440" s="15" t="s">
        <v>30</v>
      </c>
      <c r="G440" s="1" t="s">
        <v>44</v>
      </c>
      <c r="H440" s="17">
        <v>1599</v>
      </c>
      <c r="I440" s="18">
        <v>1.5990000000000001E-2</v>
      </c>
      <c r="J440" s="1">
        <v>2320272</v>
      </c>
      <c r="K440" s="1" t="s">
        <v>167</v>
      </c>
      <c r="L440" s="19">
        <v>126106</v>
      </c>
      <c r="M440" s="1" t="s">
        <v>67</v>
      </c>
      <c r="N440" s="1" t="s">
        <v>57</v>
      </c>
      <c r="O440" s="1" t="s">
        <v>48</v>
      </c>
      <c r="P440" s="20">
        <v>2320272</v>
      </c>
      <c r="Q440" s="1" t="s">
        <v>136</v>
      </c>
      <c r="R440" s="1" t="s">
        <v>16</v>
      </c>
      <c r="S440" s="1" t="s">
        <v>137</v>
      </c>
      <c r="T440" s="18">
        <f>IFERROR(VLOOKUP(A440,'[1]For Report Q-2 '!$A$2:$T$3476,20,0),"-")</f>
        <v>1.5990000000000001E-2</v>
      </c>
      <c r="U440" s="55">
        <f>IFERROR(VLOOKUP(A440,'[1]For Report Q-2 '!$A$2:$U$3476,21,0),"-")</f>
        <v>0</v>
      </c>
      <c r="V440" s="2" t="str">
        <f>IFERROR(VLOOKUP(A440,'[1]For Report Q-2 '!$A$2:$V$3476,22,0),"-")</f>
        <v>-</v>
      </c>
      <c r="W440" s="1">
        <f>IFERROR(VLOOKUP(A440,'[1]For Report Q-2 '!$A$2:$W$3476,23,0),"-")</f>
        <v>0</v>
      </c>
      <c r="X440" s="1"/>
      <c r="Y440" s="1"/>
      <c r="Z440" s="2" t="str">
        <f>IFERROR(VLOOKUP(A440,'[1]For Report Q-2 '!$A$2:$Z$3476,26,0),"-")</f>
        <v>-</v>
      </c>
      <c r="AA440" s="1" t="str">
        <f>IFERROR(VLOOKUP(A440,'[1]For Report Q-2 '!$A$2:$AH$3476,27,0),"-")</f>
        <v>-</v>
      </c>
      <c r="AB440" s="1" t="str">
        <f>IFERROR(VLOOKUP(A440,'[1]For Report Q-2 '!$A$2:$AH$3476,28,0),"-")</f>
        <v>-</v>
      </c>
      <c r="AC440" s="2" t="str">
        <f>IFERROR(VLOOKUP(A440,'[1]For Report Q-2 '!$A$2:$AH$3476,29,0),"-")</f>
        <v>-</v>
      </c>
      <c r="AD440" s="2" t="str">
        <f>IFERROR(VLOOKUP(A440,'[1]For Report Q-2 '!$A$2:$AH$3476,30,0),"-")</f>
        <v>-</v>
      </c>
      <c r="AE440" s="1" t="str">
        <f>IFERROR(VLOOKUP(A440,'[1]For Report Q-2 '!$A$2:$AH$3476,31,0),"-")</f>
        <v>-</v>
      </c>
      <c r="AF440" s="1" t="str">
        <f>IFERROR(VLOOKUP(A440,'[1]For Report Q-2 '!$A$2:$AH$3476,32,0),"-")</f>
        <v>-</v>
      </c>
      <c r="AG440" s="2" t="str">
        <f>IFERROR(VLOOKUP(A440,'[1]For Report Q-2 '!$A$2:$AH$3476,33,0),"-")</f>
        <v>-</v>
      </c>
      <c r="AH440" s="1" t="str">
        <f t="shared" si="6"/>
        <v>--</v>
      </c>
      <c r="AI440" t="e">
        <v>#N/A</v>
      </c>
      <c r="AJ440" t="e">
        <v>#N/A</v>
      </c>
      <c r="AK440" t="e">
        <v>#N/A</v>
      </c>
    </row>
    <row r="441" spans="1:37" x14ac:dyDescent="0.25">
      <c r="A441" s="15">
        <v>2327801</v>
      </c>
      <c r="B441" s="15" t="s">
        <v>167</v>
      </c>
      <c r="C441" s="16">
        <v>44755</v>
      </c>
      <c r="D441" s="15" t="s">
        <v>44</v>
      </c>
      <c r="E441" s="1" t="s">
        <v>57</v>
      </c>
      <c r="F441" s="15" t="s">
        <v>30</v>
      </c>
      <c r="G441" s="1" t="s">
        <v>44</v>
      </c>
      <c r="H441" s="17">
        <v>1998</v>
      </c>
      <c r="I441" s="18">
        <v>1.9980000000000001E-2</v>
      </c>
      <c r="J441" s="1">
        <v>2320272</v>
      </c>
      <c r="K441" s="1" t="s">
        <v>167</v>
      </c>
      <c r="L441" s="19">
        <v>126106</v>
      </c>
      <c r="M441" s="1" t="s">
        <v>67</v>
      </c>
      <c r="N441" s="1" t="s">
        <v>57</v>
      </c>
      <c r="O441" s="1" t="s">
        <v>48</v>
      </c>
      <c r="P441" s="20">
        <v>2320272</v>
      </c>
      <c r="Q441" s="1" t="s">
        <v>136</v>
      </c>
      <c r="R441" s="1" t="s">
        <v>16</v>
      </c>
      <c r="S441" s="1" t="s">
        <v>137</v>
      </c>
      <c r="T441" s="18">
        <f>IFERROR(VLOOKUP(A441,'[1]For Report Q-2 '!$A$2:$T$3476,20,0),"-")</f>
        <v>1.9980000000000001E-2</v>
      </c>
      <c r="U441" s="55">
        <f>IFERROR(VLOOKUP(A441,'[1]For Report Q-2 '!$A$2:$U$3476,21,0),"-")</f>
        <v>0</v>
      </c>
      <c r="V441" s="2" t="str">
        <f>IFERROR(VLOOKUP(A441,'[1]For Report Q-2 '!$A$2:$V$3476,22,0),"-")</f>
        <v>-</v>
      </c>
      <c r="W441" s="1">
        <f>IFERROR(VLOOKUP(A441,'[1]For Report Q-2 '!$A$2:$W$3476,23,0),"-")</f>
        <v>0</v>
      </c>
      <c r="X441" s="1"/>
      <c r="Y441" s="1"/>
      <c r="Z441" s="2" t="str">
        <f>IFERROR(VLOOKUP(A441,'[1]For Report Q-2 '!$A$2:$Z$3476,26,0),"-")</f>
        <v>-</v>
      </c>
      <c r="AA441" s="1" t="str">
        <f>IFERROR(VLOOKUP(A441,'[1]For Report Q-2 '!$A$2:$AH$3476,27,0),"-")</f>
        <v>-</v>
      </c>
      <c r="AB441" s="1" t="str">
        <f>IFERROR(VLOOKUP(A441,'[1]For Report Q-2 '!$A$2:$AH$3476,28,0),"-")</f>
        <v>-</v>
      </c>
      <c r="AC441" s="2" t="str">
        <f>IFERROR(VLOOKUP(A441,'[1]For Report Q-2 '!$A$2:$AH$3476,29,0),"-")</f>
        <v>-</v>
      </c>
      <c r="AD441" s="2" t="str">
        <f>IFERROR(VLOOKUP(A441,'[1]For Report Q-2 '!$A$2:$AH$3476,30,0),"-")</f>
        <v>-</v>
      </c>
      <c r="AE441" s="1" t="str">
        <f>IFERROR(VLOOKUP(A441,'[1]For Report Q-2 '!$A$2:$AH$3476,31,0),"-")</f>
        <v>-</v>
      </c>
      <c r="AF441" s="1" t="str">
        <f>IFERROR(VLOOKUP(A441,'[1]For Report Q-2 '!$A$2:$AH$3476,32,0),"-")</f>
        <v>-</v>
      </c>
      <c r="AG441" s="2" t="str">
        <f>IFERROR(VLOOKUP(A441,'[1]For Report Q-2 '!$A$2:$AH$3476,33,0),"-")</f>
        <v>-</v>
      </c>
      <c r="AH441" s="1" t="str">
        <f t="shared" si="6"/>
        <v>--</v>
      </c>
      <c r="AI441" t="e">
        <v>#N/A</v>
      </c>
      <c r="AJ441" t="e">
        <v>#N/A</v>
      </c>
      <c r="AK441" t="e">
        <v>#N/A</v>
      </c>
    </row>
    <row r="442" spans="1:37" x14ac:dyDescent="0.25">
      <c r="A442" s="15">
        <v>2327802</v>
      </c>
      <c r="B442" s="15" t="s">
        <v>167</v>
      </c>
      <c r="C442" s="16">
        <v>44755</v>
      </c>
      <c r="D442" s="15" t="s">
        <v>44</v>
      </c>
      <c r="E442" s="1" t="s">
        <v>57</v>
      </c>
      <c r="F442" s="15" t="s">
        <v>30</v>
      </c>
      <c r="G442" s="1" t="s">
        <v>44</v>
      </c>
      <c r="H442" s="17">
        <v>1599</v>
      </c>
      <c r="I442" s="18">
        <v>1.5990000000000001E-2</v>
      </c>
      <c r="J442" s="1">
        <v>2320272</v>
      </c>
      <c r="K442" s="1" t="s">
        <v>167</v>
      </c>
      <c r="L442" s="19">
        <v>126106</v>
      </c>
      <c r="M442" s="1" t="s">
        <v>67</v>
      </c>
      <c r="N442" s="1" t="s">
        <v>57</v>
      </c>
      <c r="O442" s="1" t="s">
        <v>48</v>
      </c>
      <c r="P442" s="20">
        <v>2320272</v>
      </c>
      <c r="Q442" s="1" t="s">
        <v>136</v>
      </c>
      <c r="R442" s="1" t="s">
        <v>16</v>
      </c>
      <c r="S442" s="1" t="s">
        <v>137</v>
      </c>
      <c r="T442" s="18">
        <f>IFERROR(VLOOKUP(A442,'[1]For Report Q-2 '!$A$2:$T$3476,20,0),"-")</f>
        <v>1.5990000000000001E-2</v>
      </c>
      <c r="U442" s="55">
        <f>IFERROR(VLOOKUP(A442,'[1]For Report Q-2 '!$A$2:$U$3476,21,0),"-")</f>
        <v>0</v>
      </c>
      <c r="V442" s="2" t="str">
        <f>IFERROR(VLOOKUP(A442,'[1]For Report Q-2 '!$A$2:$V$3476,22,0),"-")</f>
        <v>-</v>
      </c>
      <c r="W442" s="1">
        <f>IFERROR(VLOOKUP(A442,'[1]For Report Q-2 '!$A$2:$W$3476,23,0),"-")</f>
        <v>0</v>
      </c>
      <c r="X442" s="1"/>
      <c r="Y442" s="1"/>
      <c r="Z442" s="2" t="str">
        <f>IFERROR(VLOOKUP(A442,'[1]For Report Q-2 '!$A$2:$Z$3476,26,0),"-")</f>
        <v>-</v>
      </c>
      <c r="AA442" s="1" t="str">
        <f>IFERROR(VLOOKUP(A442,'[1]For Report Q-2 '!$A$2:$AH$3476,27,0),"-")</f>
        <v>-</v>
      </c>
      <c r="AB442" s="1" t="str">
        <f>IFERROR(VLOOKUP(A442,'[1]For Report Q-2 '!$A$2:$AH$3476,28,0),"-")</f>
        <v>-</v>
      </c>
      <c r="AC442" s="2" t="str">
        <f>IFERROR(VLOOKUP(A442,'[1]For Report Q-2 '!$A$2:$AH$3476,29,0),"-")</f>
        <v>-</v>
      </c>
      <c r="AD442" s="2" t="str">
        <f>IFERROR(VLOOKUP(A442,'[1]For Report Q-2 '!$A$2:$AH$3476,30,0),"-")</f>
        <v>-</v>
      </c>
      <c r="AE442" s="1" t="str">
        <f>IFERROR(VLOOKUP(A442,'[1]For Report Q-2 '!$A$2:$AH$3476,31,0),"-")</f>
        <v>-</v>
      </c>
      <c r="AF442" s="1" t="str">
        <f>IFERROR(VLOOKUP(A442,'[1]For Report Q-2 '!$A$2:$AH$3476,32,0),"-")</f>
        <v>-</v>
      </c>
      <c r="AG442" s="2" t="str">
        <f>IFERROR(VLOOKUP(A442,'[1]For Report Q-2 '!$A$2:$AH$3476,33,0),"-")</f>
        <v>-</v>
      </c>
      <c r="AH442" s="1" t="str">
        <f t="shared" si="6"/>
        <v>--</v>
      </c>
      <c r="AI442" t="e">
        <v>#N/A</v>
      </c>
      <c r="AJ442" t="e">
        <v>#N/A</v>
      </c>
      <c r="AK442" t="e">
        <v>#N/A</v>
      </c>
    </row>
    <row r="443" spans="1:37" x14ac:dyDescent="0.25">
      <c r="A443" s="15">
        <v>2328025</v>
      </c>
      <c r="B443" s="15" t="s">
        <v>167</v>
      </c>
      <c r="C443" s="16">
        <v>45625</v>
      </c>
      <c r="D443" s="15" t="s">
        <v>56</v>
      </c>
      <c r="E443" s="1" t="s">
        <v>57</v>
      </c>
      <c r="F443" s="15" t="s">
        <v>30</v>
      </c>
      <c r="G443" s="1" t="s">
        <v>56</v>
      </c>
      <c r="H443" s="17">
        <v>1699</v>
      </c>
      <c r="I443" s="18">
        <v>1.6990000000000002E-2</v>
      </c>
      <c r="J443" s="1">
        <v>2320272</v>
      </c>
      <c r="K443" s="1" t="s">
        <v>167</v>
      </c>
      <c r="L443" s="19">
        <v>126106</v>
      </c>
      <c r="M443" s="1" t="s">
        <v>67</v>
      </c>
      <c r="N443" s="1" t="s">
        <v>57</v>
      </c>
      <c r="O443" s="1" t="s">
        <v>59</v>
      </c>
      <c r="P443" s="20">
        <v>2320272</v>
      </c>
      <c r="Q443" s="1" t="s">
        <v>136</v>
      </c>
      <c r="R443" s="1" t="s">
        <v>16</v>
      </c>
      <c r="S443" s="1" t="s">
        <v>137</v>
      </c>
      <c r="T443" s="18">
        <f>IFERROR(VLOOKUP(A443,'[1]For Report Q-2 '!$A$2:$T$3476,20,0),"-")</f>
        <v>1.6990000000000002E-2</v>
      </c>
      <c r="U443" s="55">
        <f>IFERROR(VLOOKUP(A443,'[1]For Report Q-2 '!$A$2:$U$3476,21,0),"-")</f>
        <v>0</v>
      </c>
      <c r="V443" s="2" t="str">
        <f>IFERROR(VLOOKUP(A443,'[1]For Report Q-2 '!$A$2:$V$3476,22,0),"-")</f>
        <v>-</v>
      </c>
      <c r="W443" s="1">
        <f>IFERROR(VLOOKUP(A443,'[1]For Report Q-2 '!$A$2:$W$3476,23,0),"-")</f>
        <v>0</v>
      </c>
      <c r="X443" s="1"/>
      <c r="Y443" s="1"/>
      <c r="Z443" s="2" t="str">
        <f>IFERROR(VLOOKUP(A443,'[1]For Report Q-2 '!$A$2:$Z$3476,26,0),"-")</f>
        <v>-</v>
      </c>
      <c r="AA443" s="1" t="str">
        <f>IFERROR(VLOOKUP(A443,'[1]For Report Q-2 '!$A$2:$AH$3476,27,0),"-")</f>
        <v>-</v>
      </c>
      <c r="AB443" s="1" t="str">
        <f>IFERROR(VLOOKUP(A443,'[1]For Report Q-2 '!$A$2:$AH$3476,28,0),"-")</f>
        <v>-</v>
      </c>
      <c r="AC443" s="2" t="str">
        <f>IFERROR(VLOOKUP(A443,'[1]For Report Q-2 '!$A$2:$AH$3476,29,0),"-")</f>
        <v>-</v>
      </c>
      <c r="AD443" s="2" t="str">
        <f>IFERROR(VLOOKUP(A443,'[1]For Report Q-2 '!$A$2:$AH$3476,30,0),"-")</f>
        <v>-</v>
      </c>
      <c r="AE443" s="1" t="str">
        <f>IFERROR(VLOOKUP(A443,'[1]For Report Q-2 '!$A$2:$AH$3476,31,0),"-")</f>
        <v>-</v>
      </c>
      <c r="AF443" s="1" t="str">
        <f>IFERROR(VLOOKUP(A443,'[1]For Report Q-2 '!$A$2:$AH$3476,32,0),"-")</f>
        <v>-</v>
      </c>
      <c r="AG443" s="2" t="str">
        <f>IFERROR(VLOOKUP(A443,'[1]For Report Q-2 '!$A$2:$AH$3476,33,0),"-")</f>
        <v>-</v>
      </c>
      <c r="AH443" s="1" t="str">
        <f t="shared" si="6"/>
        <v>--</v>
      </c>
      <c r="AI443" t="e">
        <v>#N/A</v>
      </c>
      <c r="AJ443" t="e">
        <v>#N/A</v>
      </c>
      <c r="AK443" t="e">
        <v>#N/A</v>
      </c>
    </row>
    <row r="444" spans="1:37" x14ac:dyDescent="0.25">
      <c r="A444" s="15">
        <v>2328593</v>
      </c>
      <c r="B444" s="15" t="s">
        <v>167</v>
      </c>
      <c r="C444" s="16">
        <v>44778</v>
      </c>
      <c r="D444" s="15" t="s">
        <v>44</v>
      </c>
      <c r="E444" s="1" t="s">
        <v>57</v>
      </c>
      <c r="F444" s="15" t="s">
        <v>30</v>
      </c>
      <c r="G444" s="1" t="s">
        <v>44</v>
      </c>
      <c r="H444" s="17">
        <v>1599</v>
      </c>
      <c r="I444" s="18">
        <v>1.5990000000000001E-2</v>
      </c>
      <c r="J444" s="1">
        <v>2320272</v>
      </c>
      <c r="K444" s="1" t="s">
        <v>167</v>
      </c>
      <c r="L444" s="19">
        <v>126106</v>
      </c>
      <c r="M444" s="1" t="s">
        <v>67</v>
      </c>
      <c r="N444" s="1" t="s">
        <v>57</v>
      </c>
      <c r="O444" s="1" t="s">
        <v>48</v>
      </c>
      <c r="P444" s="20">
        <v>2320272</v>
      </c>
      <c r="Q444" s="1" t="s">
        <v>136</v>
      </c>
      <c r="R444" s="1" t="s">
        <v>16</v>
      </c>
      <c r="S444" s="1" t="s">
        <v>137</v>
      </c>
      <c r="T444" s="18">
        <f>IFERROR(VLOOKUP(A444,'[1]For Report Q-2 '!$A$2:$T$3476,20,0),"-")</f>
        <v>1.5990000000000001E-2</v>
      </c>
      <c r="U444" s="55">
        <f>IFERROR(VLOOKUP(A444,'[1]For Report Q-2 '!$A$2:$U$3476,21,0),"-")</f>
        <v>0</v>
      </c>
      <c r="V444" s="2" t="str">
        <f>IFERROR(VLOOKUP(A444,'[1]For Report Q-2 '!$A$2:$V$3476,22,0),"-")</f>
        <v>-</v>
      </c>
      <c r="W444" s="1">
        <f>IFERROR(VLOOKUP(A444,'[1]For Report Q-2 '!$A$2:$W$3476,23,0),"-")</f>
        <v>0</v>
      </c>
      <c r="X444" s="1"/>
      <c r="Y444" s="1"/>
      <c r="Z444" s="2" t="str">
        <f>IFERROR(VLOOKUP(A444,'[1]For Report Q-2 '!$A$2:$Z$3476,26,0),"-")</f>
        <v>-</v>
      </c>
      <c r="AA444" s="1" t="str">
        <f>IFERROR(VLOOKUP(A444,'[1]For Report Q-2 '!$A$2:$AH$3476,27,0),"-")</f>
        <v>-</v>
      </c>
      <c r="AB444" s="1" t="str">
        <f>IFERROR(VLOOKUP(A444,'[1]For Report Q-2 '!$A$2:$AH$3476,28,0),"-")</f>
        <v>-</v>
      </c>
      <c r="AC444" s="2" t="str">
        <f>IFERROR(VLOOKUP(A444,'[1]For Report Q-2 '!$A$2:$AH$3476,29,0),"-")</f>
        <v>-</v>
      </c>
      <c r="AD444" s="2" t="str">
        <f>IFERROR(VLOOKUP(A444,'[1]For Report Q-2 '!$A$2:$AH$3476,30,0),"-")</f>
        <v>-</v>
      </c>
      <c r="AE444" s="1" t="str">
        <f>IFERROR(VLOOKUP(A444,'[1]For Report Q-2 '!$A$2:$AH$3476,31,0),"-")</f>
        <v>-</v>
      </c>
      <c r="AF444" s="1" t="str">
        <f>IFERROR(VLOOKUP(A444,'[1]For Report Q-2 '!$A$2:$AH$3476,32,0),"-")</f>
        <v>-</v>
      </c>
      <c r="AG444" s="2" t="str">
        <f>IFERROR(VLOOKUP(A444,'[1]For Report Q-2 '!$A$2:$AH$3476,33,0),"-")</f>
        <v>-</v>
      </c>
      <c r="AH444" s="1" t="str">
        <f t="shared" si="6"/>
        <v>--</v>
      </c>
      <c r="AI444" t="e">
        <v>#N/A</v>
      </c>
      <c r="AJ444" t="e">
        <v>#N/A</v>
      </c>
      <c r="AK444" t="e">
        <v>#N/A</v>
      </c>
    </row>
    <row r="445" spans="1:37" x14ac:dyDescent="0.25">
      <c r="A445" s="15">
        <v>2328753</v>
      </c>
      <c r="B445" s="15" t="s">
        <v>167</v>
      </c>
      <c r="C445" s="16">
        <v>44772</v>
      </c>
      <c r="D445" s="15" t="s">
        <v>56</v>
      </c>
      <c r="E445" s="1" t="s">
        <v>57</v>
      </c>
      <c r="F445" s="15" t="s">
        <v>30</v>
      </c>
      <c r="G445" s="1" t="s">
        <v>56</v>
      </c>
      <c r="H445" s="17">
        <v>1599</v>
      </c>
      <c r="I445" s="18">
        <v>1.5990000000000001E-2</v>
      </c>
      <c r="J445" s="1">
        <v>2320272</v>
      </c>
      <c r="K445" s="1" t="s">
        <v>167</v>
      </c>
      <c r="L445" s="19">
        <v>126106</v>
      </c>
      <c r="M445" s="1" t="s">
        <v>67</v>
      </c>
      <c r="N445" s="1" t="s">
        <v>57</v>
      </c>
      <c r="O445" s="1" t="s">
        <v>59</v>
      </c>
      <c r="P445" s="20">
        <v>2320272</v>
      </c>
      <c r="Q445" s="1" t="s">
        <v>136</v>
      </c>
      <c r="R445" s="1" t="s">
        <v>16</v>
      </c>
      <c r="S445" s="1" t="s">
        <v>137</v>
      </c>
      <c r="T445" s="18">
        <f>IFERROR(VLOOKUP(A445,'[1]For Report Q-2 '!$A$2:$T$3476,20,0),"-")</f>
        <v>1.5990000000000001E-2</v>
      </c>
      <c r="U445" s="55">
        <f>IFERROR(VLOOKUP(A445,'[1]For Report Q-2 '!$A$2:$U$3476,21,0),"-")</f>
        <v>0</v>
      </c>
      <c r="V445" s="2" t="str">
        <f>IFERROR(VLOOKUP(A445,'[1]For Report Q-2 '!$A$2:$V$3476,22,0),"-")</f>
        <v>-</v>
      </c>
      <c r="W445" s="1">
        <f>IFERROR(VLOOKUP(A445,'[1]For Report Q-2 '!$A$2:$W$3476,23,0),"-")</f>
        <v>0</v>
      </c>
      <c r="X445" s="1"/>
      <c r="Y445" s="1"/>
      <c r="Z445" s="2" t="str">
        <f>IFERROR(VLOOKUP(A445,'[1]For Report Q-2 '!$A$2:$Z$3476,26,0),"-")</f>
        <v>-</v>
      </c>
      <c r="AA445" s="1" t="str">
        <f>IFERROR(VLOOKUP(A445,'[1]For Report Q-2 '!$A$2:$AH$3476,27,0),"-")</f>
        <v>-</v>
      </c>
      <c r="AB445" s="1" t="str">
        <f>IFERROR(VLOOKUP(A445,'[1]For Report Q-2 '!$A$2:$AH$3476,28,0),"-")</f>
        <v>-</v>
      </c>
      <c r="AC445" s="2" t="str">
        <f>IFERROR(VLOOKUP(A445,'[1]For Report Q-2 '!$A$2:$AH$3476,29,0),"-")</f>
        <v>-</v>
      </c>
      <c r="AD445" s="2" t="str">
        <f>IFERROR(VLOOKUP(A445,'[1]For Report Q-2 '!$A$2:$AH$3476,30,0),"-")</f>
        <v>-</v>
      </c>
      <c r="AE445" s="1" t="str">
        <f>IFERROR(VLOOKUP(A445,'[1]For Report Q-2 '!$A$2:$AH$3476,31,0),"-")</f>
        <v>-</v>
      </c>
      <c r="AF445" s="1" t="str">
        <f>IFERROR(VLOOKUP(A445,'[1]For Report Q-2 '!$A$2:$AH$3476,32,0),"-")</f>
        <v>-</v>
      </c>
      <c r="AG445" s="2" t="str">
        <f>IFERROR(VLOOKUP(A445,'[1]For Report Q-2 '!$A$2:$AH$3476,33,0),"-")</f>
        <v>-</v>
      </c>
      <c r="AH445" s="1" t="str">
        <f t="shared" si="6"/>
        <v>--</v>
      </c>
      <c r="AI445" t="e">
        <v>#N/A</v>
      </c>
      <c r="AJ445" t="e">
        <v>#N/A</v>
      </c>
      <c r="AK445" t="e">
        <v>#N/A</v>
      </c>
    </row>
    <row r="446" spans="1:37" x14ac:dyDescent="0.25">
      <c r="A446" s="15">
        <v>2328934</v>
      </c>
      <c r="B446" s="15" t="s">
        <v>167</v>
      </c>
      <c r="C446" s="16">
        <v>44778</v>
      </c>
      <c r="D446" s="15" t="s">
        <v>44</v>
      </c>
      <c r="E446" s="1" t="s">
        <v>57</v>
      </c>
      <c r="F446" s="15" t="s">
        <v>30</v>
      </c>
      <c r="G446" s="1" t="s">
        <v>44</v>
      </c>
      <c r="H446" s="17">
        <v>1599</v>
      </c>
      <c r="I446" s="18">
        <v>1.5990000000000001E-2</v>
      </c>
      <c r="J446" s="1">
        <v>2320272</v>
      </c>
      <c r="K446" s="1" t="s">
        <v>167</v>
      </c>
      <c r="L446" s="19">
        <v>126106</v>
      </c>
      <c r="M446" s="1" t="s">
        <v>67</v>
      </c>
      <c r="N446" s="1" t="s">
        <v>57</v>
      </c>
      <c r="O446" s="1" t="s">
        <v>48</v>
      </c>
      <c r="P446" s="20">
        <v>2320272</v>
      </c>
      <c r="Q446" s="1" t="s">
        <v>136</v>
      </c>
      <c r="R446" s="1" t="s">
        <v>16</v>
      </c>
      <c r="S446" s="1" t="s">
        <v>137</v>
      </c>
      <c r="T446" s="18">
        <f>IFERROR(VLOOKUP(A446,'[1]For Report Q-2 '!$A$2:$T$3476,20,0),"-")</f>
        <v>1.5990000000000001E-2</v>
      </c>
      <c r="U446" s="55">
        <f>IFERROR(VLOOKUP(A446,'[1]For Report Q-2 '!$A$2:$U$3476,21,0),"-")</f>
        <v>0</v>
      </c>
      <c r="V446" s="2" t="str">
        <f>IFERROR(VLOOKUP(A446,'[1]For Report Q-2 '!$A$2:$V$3476,22,0),"-")</f>
        <v>-</v>
      </c>
      <c r="W446" s="1">
        <f>IFERROR(VLOOKUP(A446,'[1]For Report Q-2 '!$A$2:$W$3476,23,0),"-")</f>
        <v>0</v>
      </c>
      <c r="X446" s="1"/>
      <c r="Y446" s="1"/>
      <c r="Z446" s="2" t="str">
        <f>IFERROR(VLOOKUP(A446,'[1]For Report Q-2 '!$A$2:$Z$3476,26,0),"-")</f>
        <v>-</v>
      </c>
      <c r="AA446" s="1" t="str">
        <f>IFERROR(VLOOKUP(A446,'[1]For Report Q-2 '!$A$2:$AH$3476,27,0),"-")</f>
        <v>-</v>
      </c>
      <c r="AB446" s="1" t="str">
        <f>IFERROR(VLOOKUP(A446,'[1]For Report Q-2 '!$A$2:$AH$3476,28,0),"-")</f>
        <v>-</v>
      </c>
      <c r="AC446" s="2" t="str">
        <f>IFERROR(VLOOKUP(A446,'[1]For Report Q-2 '!$A$2:$AH$3476,29,0),"-")</f>
        <v>-</v>
      </c>
      <c r="AD446" s="2" t="str">
        <f>IFERROR(VLOOKUP(A446,'[1]For Report Q-2 '!$A$2:$AH$3476,30,0),"-")</f>
        <v>-</v>
      </c>
      <c r="AE446" s="1" t="str">
        <f>IFERROR(VLOOKUP(A446,'[1]For Report Q-2 '!$A$2:$AH$3476,31,0),"-")</f>
        <v>-</v>
      </c>
      <c r="AF446" s="1" t="str">
        <f>IFERROR(VLOOKUP(A446,'[1]For Report Q-2 '!$A$2:$AH$3476,32,0),"-")</f>
        <v>-</v>
      </c>
      <c r="AG446" s="2" t="str">
        <f>IFERROR(VLOOKUP(A446,'[1]For Report Q-2 '!$A$2:$AH$3476,33,0),"-")</f>
        <v>-</v>
      </c>
      <c r="AH446" s="1" t="str">
        <f t="shared" si="6"/>
        <v>--</v>
      </c>
      <c r="AI446" t="e">
        <v>#N/A</v>
      </c>
      <c r="AJ446" t="e">
        <v>#N/A</v>
      </c>
      <c r="AK446" t="e">
        <v>#N/A</v>
      </c>
    </row>
    <row r="447" spans="1:37" x14ac:dyDescent="0.25">
      <c r="A447" s="15">
        <v>2329209</v>
      </c>
      <c r="B447" s="15" t="s">
        <v>167</v>
      </c>
      <c r="C447" s="16">
        <v>44782</v>
      </c>
      <c r="D447" s="15" t="s">
        <v>56</v>
      </c>
      <c r="E447" s="1" t="s">
        <v>57</v>
      </c>
      <c r="F447" s="15" t="s">
        <v>30</v>
      </c>
      <c r="G447" s="1" t="s">
        <v>56</v>
      </c>
      <c r="H447" s="17">
        <v>1599</v>
      </c>
      <c r="I447" s="18">
        <v>1.5990000000000001E-2</v>
      </c>
      <c r="J447" s="1">
        <v>2320272</v>
      </c>
      <c r="K447" s="1" t="s">
        <v>167</v>
      </c>
      <c r="L447" s="19">
        <v>126106</v>
      </c>
      <c r="M447" s="1" t="s">
        <v>67</v>
      </c>
      <c r="N447" s="1" t="s">
        <v>57</v>
      </c>
      <c r="O447" s="1" t="s">
        <v>59</v>
      </c>
      <c r="P447" s="20">
        <v>2320272</v>
      </c>
      <c r="Q447" s="1" t="s">
        <v>136</v>
      </c>
      <c r="R447" s="1" t="s">
        <v>16</v>
      </c>
      <c r="S447" s="1" t="s">
        <v>137</v>
      </c>
      <c r="T447" s="18">
        <f>IFERROR(VLOOKUP(A447,'[1]For Report Q-2 '!$A$2:$T$3476,20,0),"-")</f>
        <v>1.5990000000000001E-2</v>
      </c>
      <c r="U447" s="55">
        <f>IFERROR(VLOOKUP(A447,'[1]For Report Q-2 '!$A$2:$U$3476,21,0),"-")</f>
        <v>0</v>
      </c>
      <c r="V447" s="2" t="str">
        <f>IFERROR(VLOOKUP(A447,'[1]For Report Q-2 '!$A$2:$V$3476,22,0),"-")</f>
        <v>-</v>
      </c>
      <c r="W447" s="1">
        <f>IFERROR(VLOOKUP(A447,'[1]For Report Q-2 '!$A$2:$W$3476,23,0),"-")</f>
        <v>0</v>
      </c>
      <c r="X447" s="1"/>
      <c r="Y447" s="1"/>
      <c r="Z447" s="2" t="str">
        <f>IFERROR(VLOOKUP(A447,'[1]For Report Q-2 '!$A$2:$Z$3476,26,0),"-")</f>
        <v>-</v>
      </c>
      <c r="AA447" s="1" t="str">
        <f>IFERROR(VLOOKUP(A447,'[1]For Report Q-2 '!$A$2:$AH$3476,27,0),"-")</f>
        <v>-</v>
      </c>
      <c r="AB447" s="1" t="str">
        <f>IFERROR(VLOOKUP(A447,'[1]For Report Q-2 '!$A$2:$AH$3476,28,0),"-")</f>
        <v>-</v>
      </c>
      <c r="AC447" s="2" t="str">
        <f>IFERROR(VLOOKUP(A447,'[1]For Report Q-2 '!$A$2:$AH$3476,29,0),"-")</f>
        <v>-</v>
      </c>
      <c r="AD447" s="2" t="str">
        <f>IFERROR(VLOOKUP(A447,'[1]For Report Q-2 '!$A$2:$AH$3476,30,0),"-")</f>
        <v>-</v>
      </c>
      <c r="AE447" s="1" t="str">
        <f>IFERROR(VLOOKUP(A447,'[1]For Report Q-2 '!$A$2:$AH$3476,31,0),"-")</f>
        <v>-</v>
      </c>
      <c r="AF447" s="1" t="str">
        <f>IFERROR(VLOOKUP(A447,'[1]For Report Q-2 '!$A$2:$AH$3476,32,0),"-")</f>
        <v>-</v>
      </c>
      <c r="AG447" s="2" t="str">
        <f>IFERROR(VLOOKUP(A447,'[1]For Report Q-2 '!$A$2:$AH$3476,33,0),"-")</f>
        <v>-</v>
      </c>
      <c r="AH447" s="1" t="str">
        <f t="shared" si="6"/>
        <v>--</v>
      </c>
      <c r="AI447" t="e">
        <v>#N/A</v>
      </c>
      <c r="AJ447" t="e">
        <v>#N/A</v>
      </c>
      <c r="AK447" t="e">
        <v>#N/A</v>
      </c>
    </row>
    <row r="448" spans="1:37" x14ac:dyDescent="0.25">
      <c r="A448" s="15">
        <v>2329242</v>
      </c>
      <c r="B448" s="15" t="s">
        <v>167</v>
      </c>
      <c r="C448" s="16">
        <v>44782</v>
      </c>
      <c r="D448" s="15" t="s">
        <v>44</v>
      </c>
      <c r="E448" s="1" t="s">
        <v>57</v>
      </c>
      <c r="F448" s="15" t="s">
        <v>30</v>
      </c>
      <c r="G448" s="1" t="s">
        <v>44</v>
      </c>
      <c r="H448" s="17">
        <v>1599</v>
      </c>
      <c r="I448" s="18">
        <v>1.5990000000000001E-2</v>
      </c>
      <c r="J448" s="1">
        <v>2320272</v>
      </c>
      <c r="K448" s="1" t="s">
        <v>167</v>
      </c>
      <c r="L448" s="19">
        <v>126106</v>
      </c>
      <c r="M448" s="1" t="s">
        <v>67</v>
      </c>
      <c r="N448" s="1" t="s">
        <v>57</v>
      </c>
      <c r="O448" s="1" t="s">
        <v>48</v>
      </c>
      <c r="P448" s="20">
        <v>2320272</v>
      </c>
      <c r="Q448" s="1" t="s">
        <v>136</v>
      </c>
      <c r="R448" s="1" t="s">
        <v>16</v>
      </c>
      <c r="S448" s="1" t="s">
        <v>137</v>
      </c>
      <c r="T448" s="18">
        <f>IFERROR(VLOOKUP(A448,'[1]For Report Q-2 '!$A$2:$T$3476,20,0),"-")</f>
        <v>1.5990000000000001E-2</v>
      </c>
      <c r="U448" s="55">
        <f>IFERROR(VLOOKUP(A448,'[1]For Report Q-2 '!$A$2:$U$3476,21,0),"-")</f>
        <v>0</v>
      </c>
      <c r="V448" s="2" t="str">
        <f>IFERROR(VLOOKUP(A448,'[1]For Report Q-2 '!$A$2:$V$3476,22,0),"-")</f>
        <v>-</v>
      </c>
      <c r="W448" s="1">
        <f>IFERROR(VLOOKUP(A448,'[1]For Report Q-2 '!$A$2:$W$3476,23,0),"-")</f>
        <v>0</v>
      </c>
      <c r="X448" s="1"/>
      <c r="Y448" s="1"/>
      <c r="Z448" s="2" t="str">
        <f>IFERROR(VLOOKUP(A448,'[1]For Report Q-2 '!$A$2:$Z$3476,26,0),"-")</f>
        <v>-</v>
      </c>
      <c r="AA448" s="1" t="str">
        <f>IFERROR(VLOOKUP(A448,'[1]For Report Q-2 '!$A$2:$AH$3476,27,0),"-")</f>
        <v>-</v>
      </c>
      <c r="AB448" s="1" t="str">
        <f>IFERROR(VLOOKUP(A448,'[1]For Report Q-2 '!$A$2:$AH$3476,28,0),"-")</f>
        <v>-</v>
      </c>
      <c r="AC448" s="2" t="str">
        <f>IFERROR(VLOOKUP(A448,'[1]For Report Q-2 '!$A$2:$AH$3476,29,0),"-")</f>
        <v>-</v>
      </c>
      <c r="AD448" s="2" t="str">
        <f>IFERROR(VLOOKUP(A448,'[1]For Report Q-2 '!$A$2:$AH$3476,30,0),"-")</f>
        <v>-</v>
      </c>
      <c r="AE448" s="1" t="str">
        <f>IFERROR(VLOOKUP(A448,'[1]For Report Q-2 '!$A$2:$AH$3476,31,0),"-")</f>
        <v>-</v>
      </c>
      <c r="AF448" s="1" t="str">
        <f>IFERROR(VLOOKUP(A448,'[1]For Report Q-2 '!$A$2:$AH$3476,32,0),"-")</f>
        <v>-</v>
      </c>
      <c r="AG448" s="2" t="str">
        <f>IFERROR(VLOOKUP(A448,'[1]For Report Q-2 '!$A$2:$AH$3476,33,0),"-")</f>
        <v>-</v>
      </c>
      <c r="AH448" s="1" t="str">
        <f t="shared" si="6"/>
        <v>--</v>
      </c>
      <c r="AI448" t="e">
        <v>#N/A</v>
      </c>
      <c r="AJ448" t="e">
        <v>#N/A</v>
      </c>
      <c r="AK448" t="e">
        <v>#N/A</v>
      </c>
    </row>
    <row r="449" spans="1:37" x14ac:dyDescent="0.25">
      <c r="A449" s="15">
        <v>2329660</v>
      </c>
      <c r="B449" s="15" t="s">
        <v>167</v>
      </c>
      <c r="C449" s="16">
        <v>44803</v>
      </c>
      <c r="D449" s="15" t="s">
        <v>44</v>
      </c>
      <c r="E449" s="1" t="s">
        <v>57</v>
      </c>
      <c r="F449" s="15" t="s">
        <v>30</v>
      </c>
      <c r="G449" s="1" t="s">
        <v>44</v>
      </c>
      <c r="H449" s="17">
        <v>1599</v>
      </c>
      <c r="I449" s="18">
        <v>1.5990000000000001E-2</v>
      </c>
      <c r="J449" s="1">
        <v>2320272</v>
      </c>
      <c r="K449" s="1" t="s">
        <v>167</v>
      </c>
      <c r="L449" s="19">
        <v>126106</v>
      </c>
      <c r="M449" s="1" t="s">
        <v>67</v>
      </c>
      <c r="N449" s="1" t="s">
        <v>57</v>
      </c>
      <c r="O449" s="1" t="s">
        <v>48</v>
      </c>
      <c r="P449" s="20">
        <v>2320272</v>
      </c>
      <c r="Q449" s="1" t="s">
        <v>136</v>
      </c>
      <c r="R449" s="1" t="s">
        <v>16</v>
      </c>
      <c r="S449" s="1" t="s">
        <v>137</v>
      </c>
      <c r="T449" s="18">
        <f>IFERROR(VLOOKUP(A449,'[1]For Report Q-2 '!$A$2:$T$3476,20,0),"-")</f>
        <v>1.5990000000000001E-2</v>
      </c>
      <c r="U449" s="55">
        <f>IFERROR(VLOOKUP(A449,'[1]For Report Q-2 '!$A$2:$U$3476,21,0),"-")</f>
        <v>0</v>
      </c>
      <c r="V449" s="2" t="str">
        <f>IFERROR(VLOOKUP(A449,'[1]For Report Q-2 '!$A$2:$V$3476,22,0),"-")</f>
        <v>-</v>
      </c>
      <c r="W449" s="1">
        <f>IFERROR(VLOOKUP(A449,'[1]For Report Q-2 '!$A$2:$W$3476,23,0),"-")</f>
        <v>0</v>
      </c>
      <c r="X449" s="1"/>
      <c r="Y449" s="1"/>
      <c r="Z449" s="2" t="str">
        <f>IFERROR(VLOOKUP(A449,'[1]For Report Q-2 '!$A$2:$Z$3476,26,0),"-")</f>
        <v>-</v>
      </c>
      <c r="AA449" s="1" t="str">
        <f>IFERROR(VLOOKUP(A449,'[1]For Report Q-2 '!$A$2:$AH$3476,27,0),"-")</f>
        <v>-</v>
      </c>
      <c r="AB449" s="1" t="str">
        <f>IFERROR(VLOOKUP(A449,'[1]For Report Q-2 '!$A$2:$AH$3476,28,0),"-")</f>
        <v>-</v>
      </c>
      <c r="AC449" s="2" t="str">
        <f>IFERROR(VLOOKUP(A449,'[1]For Report Q-2 '!$A$2:$AH$3476,29,0),"-")</f>
        <v>-</v>
      </c>
      <c r="AD449" s="2" t="str">
        <f>IFERROR(VLOOKUP(A449,'[1]For Report Q-2 '!$A$2:$AH$3476,30,0),"-")</f>
        <v>-</v>
      </c>
      <c r="AE449" s="1" t="str">
        <f>IFERROR(VLOOKUP(A449,'[1]For Report Q-2 '!$A$2:$AH$3476,31,0),"-")</f>
        <v>-</v>
      </c>
      <c r="AF449" s="1" t="str">
        <f>IFERROR(VLOOKUP(A449,'[1]For Report Q-2 '!$A$2:$AH$3476,32,0),"-")</f>
        <v>-</v>
      </c>
      <c r="AG449" s="2" t="str">
        <f>IFERROR(VLOOKUP(A449,'[1]For Report Q-2 '!$A$2:$AH$3476,33,0),"-")</f>
        <v>-</v>
      </c>
      <c r="AH449" s="1" t="str">
        <f t="shared" si="6"/>
        <v>--</v>
      </c>
      <c r="AI449" t="e">
        <v>#N/A</v>
      </c>
      <c r="AJ449" t="e">
        <v>#N/A</v>
      </c>
      <c r="AK449" t="e">
        <v>#N/A</v>
      </c>
    </row>
    <row r="450" spans="1:37" x14ac:dyDescent="0.25">
      <c r="A450" s="15">
        <v>2329922</v>
      </c>
      <c r="B450" s="15" t="s">
        <v>167</v>
      </c>
      <c r="C450" s="16">
        <v>44803</v>
      </c>
      <c r="D450" s="15" t="s">
        <v>44</v>
      </c>
      <c r="E450" s="1" t="s">
        <v>57</v>
      </c>
      <c r="F450" s="15" t="s">
        <v>30</v>
      </c>
      <c r="G450" s="1" t="s">
        <v>44</v>
      </c>
      <c r="H450" s="17">
        <v>1599</v>
      </c>
      <c r="I450" s="18">
        <v>1.5990000000000001E-2</v>
      </c>
      <c r="J450" s="1">
        <v>2320272</v>
      </c>
      <c r="K450" s="1" t="s">
        <v>167</v>
      </c>
      <c r="L450" s="19">
        <v>126106</v>
      </c>
      <c r="M450" s="1" t="s">
        <v>67</v>
      </c>
      <c r="N450" s="1" t="s">
        <v>57</v>
      </c>
      <c r="O450" s="1" t="s">
        <v>48</v>
      </c>
      <c r="P450" s="20">
        <v>2320272</v>
      </c>
      <c r="Q450" s="1" t="s">
        <v>136</v>
      </c>
      <c r="R450" s="1" t="s">
        <v>16</v>
      </c>
      <c r="S450" s="1" t="s">
        <v>137</v>
      </c>
      <c r="T450" s="18">
        <f>IFERROR(VLOOKUP(A450,'[1]For Report Q-2 '!$A$2:$T$3476,20,0),"-")</f>
        <v>1.5990000000000001E-2</v>
      </c>
      <c r="U450" s="55">
        <f>IFERROR(VLOOKUP(A450,'[1]For Report Q-2 '!$A$2:$U$3476,21,0),"-")</f>
        <v>0</v>
      </c>
      <c r="V450" s="2" t="str">
        <f>IFERROR(VLOOKUP(A450,'[1]For Report Q-2 '!$A$2:$V$3476,22,0),"-")</f>
        <v>-</v>
      </c>
      <c r="W450" s="1">
        <f>IFERROR(VLOOKUP(A450,'[1]For Report Q-2 '!$A$2:$W$3476,23,0),"-")</f>
        <v>0</v>
      </c>
      <c r="X450" s="1"/>
      <c r="Y450" s="1"/>
      <c r="Z450" s="2" t="str">
        <f>IFERROR(VLOOKUP(A450,'[1]For Report Q-2 '!$A$2:$Z$3476,26,0),"-")</f>
        <v>-</v>
      </c>
      <c r="AA450" s="1" t="str">
        <f>IFERROR(VLOOKUP(A450,'[1]For Report Q-2 '!$A$2:$AH$3476,27,0),"-")</f>
        <v>-</v>
      </c>
      <c r="AB450" s="1" t="str">
        <f>IFERROR(VLOOKUP(A450,'[1]For Report Q-2 '!$A$2:$AH$3476,28,0),"-")</f>
        <v>-</v>
      </c>
      <c r="AC450" s="2" t="str">
        <f>IFERROR(VLOOKUP(A450,'[1]For Report Q-2 '!$A$2:$AH$3476,29,0),"-")</f>
        <v>-</v>
      </c>
      <c r="AD450" s="2" t="str">
        <f>IFERROR(VLOOKUP(A450,'[1]For Report Q-2 '!$A$2:$AH$3476,30,0),"-")</f>
        <v>-</v>
      </c>
      <c r="AE450" s="1" t="str">
        <f>IFERROR(VLOOKUP(A450,'[1]For Report Q-2 '!$A$2:$AH$3476,31,0),"-")</f>
        <v>-</v>
      </c>
      <c r="AF450" s="1" t="str">
        <f>IFERROR(VLOOKUP(A450,'[1]For Report Q-2 '!$A$2:$AH$3476,32,0),"-")</f>
        <v>-</v>
      </c>
      <c r="AG450" s="2" t="str">
        <f>IFERROR(VLOOKUP(A450,'[1]For Report Q-2 '!$A$2:$AH$3476,33,0),"-")</f>
        <v>-</v>
      </c>
      <c r="AH450" s="1" t="str">
        <f t="shared" si="6"/>
        <v>--</v>
      </c>
      <c r="AI450" t="e">
        <v>#N/A</v>
      </c>
      <c r="AJ450" t="e">
        <v>#N/A</v>
      </c>
      <c r="AK450" t="e">
        <v>#N/A</v>
      </c>
    </row>
    <row r="451" spans="1:37" x14ac:dyDescent="0.25">
      <c r="A451" s="15">
        <v>2330438</v>
      </c>
      <c r="B451" s="15" t="s">
        <v>167</v>
      </c>
      <c r="C451" s="16">
        <v>44819</v>
      </c>
      <c r="D451" s="15" t="s">
        <v>44</v>
      </c>
      <c r="E451" s="1" t="s">
        <v>57</v>
      </c>
      <c r="F451" s="15" t="s">
        <v>30</v>
      </c>
      <c r="G451" s="1" t="s">
        <v>44</v>
      </c>
      <c r="H451" s="17">
        <v>1599</v>
      </c>
      <c r="I451" s="18">
        <v>1.5990000000000001E-2</v>
      </c>
      <c r="J451" s="1">
        <v>2320272</v>
      </c>
      <c r="K451" s="1" t="s">
        <v>167</v>
      </c>
      <c r="L451" s="19">
        <v>126106</v>
      </c>
      <c r="M451" s="1" t="s">
        <v>67</v>
      </c>
      <c r="N451" s="1" t="s">
        <v>57</v>
      </c>
      <c r="O451" s="1" t="s">
        <v>48</v>
      </c>
      <c r="P451" s="20">
        <v>2320272</v>
      </c>
      <c r="Q451" s="1" t="s">
        <v>136</v>
      </c>
      <c r="R451" s="1" t="s">
        <v>16</v>
      </c>
      <c r="S451" s="1" t="s">
        <v>137</v>
      </c>
      <c r="T451" s="18">
        <f>IFERROR(VLOOKUP(A451,'[1]For Report Q-2 '!$A$2:$T$3476,20,0),"-")</f>
        <v>1.5990000000000001E-2</v>
      </c>
      <c r="U451" s="55">
        <f>IFERROR(VLOOKUP(A451,'[1]For Report Q-2 '!$A$2:$U$3476,21,0),"-")</f>
        <v>0</v>
      </c>
      <c r="V451" s="2" t="str">
        <f>IFERROR(VLOOKUP(A451,'[1]For Report Q-2 '!$A$2:$V$3476,22,0),"-")</f>
        <v>-</v>
      </c>
      <c r="W451" s="1">
        <f>IFERROR(VLOOKUP(A451,'[1]For Report Q-2 '!$A$2:$W$3476,23,0),"-")</f>
        <v>0</v>
      </c>
      <c r="X451" s="1"/>
      <c r="Y451" s="1"/>
      <c r="Z451" s="2" t="str">
        <f>IFERROR(VLOOKUP(A451,'[1]For Report Q-2 '!$A$2:$Z$3476,26,0),"-")</f>
        <v>-</v>
      </c>
      <c r="AA451" s="1" t="str">
        <f>IFERROR(VLOOKUP(A451,'[1]For Report Q-2 '!$A$2:$AH$3476,27,0),"-")</f>
        <v>-</v>
      </c>
      <c r="AB451" s="1" t="str">
        <f>IFERROR(VLOOKUP(A451,'[1]For Report Q-2 '!$A$2:$AH$3476,28,0),"-")</f>
        <v>-</v>
      </c>
      <c r="AC451" s="2" t="str">
        <f>IFERROR(VLOOKUP(A451,'[1]For Report Q-2 '!$A$2:$AH$3476,29,0),"-")</f>
        <v>-</v>
      </c>
      <c r="AD451" s="2" t="str">
        <f>IFERROR(VLOOKUP(A451,'[1]For Report Q-2 '!$A$2:$AH$3476,30,0),"-")</f>
        <v>-</v>
      </c>
      <c r="AE451" s="1" t="str">
        <f>IFERROR(VLOOKUP(A451,'[1]For Report Q-2 '!$A$2:$AH$3476,31,0),"-")</f>
        <v>-</v>
      </c>
      <c r="AF451" s="1" t="str">
        <f>IFERROR(VLOOKUP(A451,'[1]For Report Q-2 '!$A$2:$AH$3476,32,0),"-")</f>
        <v>-</v>
      </c>
      <c r="AG451" s="2" t="str">
        <f>IFERROR(VLOOKUP(A451,'[1]For Report Q-2 '!$A$2:$AH$3476,33,0),"-")</f>
        <v>-</v>
      </c>
      <c r="AH451" s="1" t="str">
        <f t="shared" ref="AH451:AH514" si="7">AF451&amp;AB451</f>
        <v>--</v>
      </c>
      <c r="AI451" t="e">
        <v>#N/A</v>
      </c>
      <c r="AJ451" t="e">
        <v>#N/A</v>
      </c>
      <c r="AK451" t="e">
        <v>#N/A</v>
      </c>
    </row>
    <row r="452" spans="1:37" x14ac:dyDescent="0.25">
      <c r="A452" s="15">
        <v>2331853</v>
      </c>
      <c r="B452" s="15" t="s">
        <v>167</v>
      </c>
      <c r="C452" s="16">
        <v>44839</v>
      </c>
      <c r="D452" s="15" t="s">
        <v>44</v>
      </c>
      <c r="E452" s="1" t="s">
        <v>57</v>
      </c>
      <c r="F452" s="15" t="s">
        <v>30</v>
      </c>
      <c r="G452" s="1" t="s">
        <v>44</v>
      </c>
      <c r="H452" s="17">
        <v>1599</v>
      </c>
      <c r="I452" s="18">
        <v>1.5990000000000001E-2</v>
      </c>
      <c r="J452" s="1">
        <v>2320272</v>
      </c>
      <c r="K452" s="1" t="s">
        <v>167</v>
      </c>
      <c r="L452" s="19">
        <v>126106</v>
      </c>
      <c r="M452" s="1" t="s">
        <v>67</v>
      </c>
      <c r="N452" s="1" t="s">
        <v>57</v>
      </c>
      <c r="O452" s="1" t="s">
        <v>48</v>
      </c>
      <c r="P452" s="20">
        <v>2320272</v>
      </c>
      <c r="Q452" s="1" t="s">
        <v>136</v>
      </c>
      <c r="R452" s="1" t="s">
        <v>16</v>
      </c>
      <c r="S452" s="1" t="s">
        <v>137</v>
      </c>
      <c r="T452" s="18">
        <f>IFERROR(VLOOKUP(A452,'[1]For Report Q-2 '!$A$2:$T$3476,20,0),"-")</f>
        <v>1.5990000000000001E-2</v>
      </c>
      <c r="U452" s="55">
        <f>IFERROR(VLOOKUP(A452,'[1]For Report Q-2 '!$A$2:$U$3476,21,0),"-")</f>
        <v>0</v>
      </c>
      <c r="V452" s="2" t="str">
        <f>IFERROR(VLOOKUP(A452,'[1]For Report Q-2 '!$A$2:$V$3476,22,0),"-")</f>
        <v>-</v>
      </c>
      <c r="W452" s="1">
        <f>IFERROR(VLOOKUP(A452,'[1]For Report Q-2 '!$A$2:$W$3476,23,0),"-")</f>
        <v>0</v>
      </c>
      <c r="X452" s="1"/>
      <c r="Y452" s="1"/>
      <c r="Z452" s="2" t="str">
        <f>IFERROR(VLOOKUP(A452,'[1]For Report Q-2 '!$A$2:$Z$3476,26,0),"-")</f>
        <v>-</v>
      </c>
      <c r="AA452" s="1" t="str">
        <f>IFERROR(VLOOKUP(A452,'[1]For Report Q-2 '!$A$2:$AH$3476,27,0),"-")</f>
        <v>-</v>
      </c>
      <c r="AB452" s="1" t="str">
        <f>IFERROR(VLOOKUP(A452,'[1]For Report Q-2 '!$A$2:$AH$3476,28,0),"-")</f>
        <v>-</v>
      </c>
      <c r="AC452" s="2" t="str">
        <f>IFERROR(VLOOKUP(A452,'[1]For Report Q-2 '!$A$2:$AH$3476,29,0),"-")</f>
        <v>-</v>
      </c>
      <c r="AD452" s="2" t="str">
        <f>IFERROR(VLOOKUP(A452,'[1]For Report Q-2 '!$A$2:$AH$3476,30,0),"-")</f>
        <v>-</v>
      </c>
      <c r="AE452" s="1" t="str">
        <f>IFERROR(VLOOKUP(A452,'[1]For Report Q-2 '!$A$2:$AH$3476,31,0),"-")</f>
        <v>-</v>
      </c>
      <c r="AF452" s="1" t="str">
        <f>IFERROR(VLOOKUP(A452,'[1]For Report Q-2 '!$A$2:$AH$3476,32,0),"-")</f>
        <v>-</v>
      </c>
      <c r="AG452" s="2" t="str">
        <f>IFERROR(VLOOKUP(A452,'[1]For Report Q-2 '!$A$2:$AH$3476,33,0),"-")</f>
        <v>-</v>
      </c>
      <c r="AH452" s="1" t="str">
        <f t="shared" si="7"/>
        <v>--</v>
      </c>
      <c r="AI452" t="e">
        <v>#N/A</v>
      </c>
      <c r="AJ452" t="e">
        <v>#N/A</v>
      </c>
      <c r="AK452" t="e">
        <v>#N/A</v>
      </c>
    </row>
    <row r="453" spans="1:37" x14ac:dyDescent="0.25">
      <c r="A453" s="15">
        <v>2332031</v>
      </c>
      <c r="B453" s="15" t="s">
        <v>167</v>
      </c>
      <c r="C453" s="16">
        <v>44846</v>
      </c>
      <c r="D453" s="15" t="s">
        <v>56</v>
      </c>
      <c r="E453" s="1" t="s">
        <v>57</v>
      </c>
      <c r="F453" s="15" t="s">
        <v>30</v>
      </c>
      <c r="G453" s="1" t="s">
        <v>56</v>
      </c>
      <c r="H453" s="17">
        <v>1599</v>
      </c>
      <c r="I453" s="18">
        <v>1.5990000000000001E-2</v>
      </c>
      <c r="J453" s="1">
        <v>2320272</v>
      </c>
      <c r="K453" s="1" t="s">
        <v>167</v>
      </c>
      <c r="L453" s="19">
        <v>126106</v>
      </c>
      <c r="M453" s="1" t="s">
        <v>67</v>
      </c>
      <c r="N453" s="1" t="s">
        <v>57</v>
      </c>
      <c r="O453" s="1" t="s">
        <v>59</v>
      </c>
      <c r="P453" s="20">
        <v>2320272</v>
      </c>
      <c r="Q453" s="1" t="s">
        <v>136</v>
      </c>
      <c r="R453" s="1" t="s">
        <v>16</v>
      </c>
      <c r="S453" s="1" t="s">
        <v>137</v>
      </c>
      <c r="T453" s="18">
        <f>IFERROR(VLOOKUP(A453,'[1]For Report Q-2 '!$A$2:$T$3476,20,0),"-")</f>
        <v>1.5990000000000001E-2</v>
      </c>
      <c r="U453" s="55">
        <f>IFERROR(VLOOKUP(A453,'[1]For Report Q-2 '!$A$2:$U$3476,21,0),"-")</f>
        <v>0</v>
      </c>
      <c r="V453" s="2" t="str">
        <f>IFERROR(VLOOKUP(A453,'[1]For Report Q-2 '!$A$2:$V$3476,22,0),"-")</f>
        <v>-</v>
      </c>
      <c r="W453" s="1">
        <f>IFERROR(VLOOKUP(A453,'[1]For Report Q-2 '!$A$2:$W$3476,23,0),"-")</f>
        <v>0</v>
      </c>
      <c r="X453" s="1"/>
      <c r="Y453" s="1"/>
      <c r="Z453" s="2" t="str">
        <f>IFERROR(VLOOKUP(A453,'[1]For Report Q-2 '!$A$2:$Z$3476,26,0),"-")</f>
        <v>-</v>
      </c>
      <c r="AA453" s="1" t="str">
        <f>IFERROR(VLOOKUP(A453,'[1]For Report Q-2 '!$A$2:$AH$3476,27,0),"-")</f>
        <v>-</v>
      </c>
      <c r="AB453" s="1" t="str">
        <f>IFERROR(VLOOKUP(A453,'[1]For Report Q-2 '!$A$2:$AH$3476,28,0),"-")</f>
        <v>-</v>
      </c>
      <c r="AC453" s="2" t="str">
        <f>IFERROR(VLOOKUP(A453,'[1]For Report Q-2 '!$A$2:$AH$3476,29,0),"-")</f>
        <v>-</v>
      </c>
      <c r="AD453" s="2" t="str">
        <f>IFERROR(VLOOKUP(A453,'[1]For Report Q-2 '!$A$2:$AH$3476,30,0),"-")</f>
        <v>-</v>
      </c>
      <c r="AE453" s="1" t="str">
        <f>IFERROR(VLOOKUP(A453,'[1]For Report Q-2 '!$A$2:$AH$3476,31,0),"-")</f>
        <v>-</v>
      </c>
      <c r="AF453" s="1" t="str">
        <f>IFERROR(VLOOKUP(A453,'[1]For Report Q-2 '!$A$2:$AH$3476,32,0),"-")</f>
        <v>-</v>
      </c>
      <c r="AG453" s="2" t="str">
        <f>IFERROR(VLOOKUP(A453,'[1]For Report Q-2 '!$A$2:$AH$3476,33,0),"-")</f>
        <v>-</v>
      </c>
      <c r="AH453" s="1" t="str">
        <f t="shared" si="7"/>
        <v>--</v>
      </c>
      <c r="AI453" t="e">
        <v>#N/A</v>
      </c>
      <c r="AJ453" t="e">
        <v>#N/A</v>
      </c>
      <c r="AK453" t="e">
        <v>#N/A</v>
      </c>
    </row>
    <row r="454" spans="1:37" x14ac:dyDescent="0.25">
      <c r="A454" s="15">
        <v>2332847</v>
      </c>
      <c r="B454" s="15" t="s">
        <v>167</v>
      </c>
      <c r="C454" s="16">
        <v>44875</v>
      </c>
      <c r="D454" s="15" t="s">
        <v>44</v>
      </c>
      <c r="E454" s="1" t="s">
        <v>57</v>
      </c>
      <c r="F454" s="15" t="s">
        <v>30</v>
      </c>
      <c r="G454" s="1" t="s">
        <v>44</v>
      </c>
      <c r="H454" s="17">
        <v>1998</v>
      </c>
      <c r="I454" s="18">
        <v>1.9980000000000001E-2</v>
      </c>
      <c r="J454" s="1">
        <v>2320272</v>
      </c>
      <c r="K454" s="1" t="s">
        <v>167</v>
      </c>
      <c r="L454" s="19">
        <v>126106</v>
      </c>
      <c r="M454" s="1" t="s">
        <v>67</v>
      </c>
      <c r="N454" s="1" t="s">
        <v>57</v>
      </c>
      <c r="O454" s="1" t="s">
        <v>48</v>
      </c>
      <c r="P454" s="20">
        <v>2320272</v>
      </c>
      <c r="Q454" s="1" t="s">
        <v>136</v>
      </c>
      <c r="R454" s="1" t="s">
        <v>16</v>
      </c>
      <c r="S454" s="1" t="s">
        <v>137</v>
      </c>
      <c r="T454" s="18">
        <f>IFERROR(VLOOKUP(A454,'[1]For Report Q-2 '!$A$2:$T$3476,20,0),"-")</f>
        <v>1.9980000000000001E-2</v>
      </c>
      <c r="U454" s="55">
        <f>IFERROR(VLOOKUP(A454,'[1]For Report Q-2 '!$A$2:$U$3476,21,0),"-")</f>
        <v>0</v>
      </c>
      <c r="V454" s="2" t="str">
        <f>IFERROR(VLOOKUP(A454,'[1]For Report Q-2 '!$A$2:$V$3476,22,0),"-")</f>
        <v>-</v>
      </c>
      <c r="W454" s="1">
        <f>IFERROR(VLOOKUP(A454,'[1]For Report Q-2 '!$A$2:$W$3476,23,0),"-")</f>
        <v>0</v>
      </c>
      <c r="X454" s="1"/>
      <c r="Y454" s="1"/>
      <c r="Z454" s="2" t="str">
        <f>IFERROR(VLOOKUP(A454,'[1]For Report Q-2 '!$A$2:$Z$3476,26,0),"-")</f>
        <v>-</v>
      </c>
      <c r="AA454" s="1" t="str">
        <f>IFERROR(VLOOKUP(A454,'[1]For Report Q-2 '!$A$2:$AH$3476,27,0),"-")</f>
        <v>-</v>
      </c>
      <c r="AB454" s="1" t="str">
        <f>IFERROR(VLOOKUP(A454,'[1]For Report Q-2 '!$A$2:$AH$3476,28,0),"-")</f>
        <v>-</v>
      </c>
      <c r="AC454" s="2" t="str">
        <f>IFERROR(VLOOKUP(A454,'[1]For Report Q-2 '!$A$2:$AH$3476,29,0),"-")</f>
        <v>-</v>
      </c>
      <c r="AD454" s="2" t="str">
        <f>IFERROR(VLOOKUP(A454,'[1]For Report Q-2 '!$A$2:$AH$3476,30,0),"-")</f>
        <v>-</v>
      </c>
      <c r="AE454" s="1" t="str">
        <f>IFERROR(VLOOKUP(A454,'[1]For Report Q-2 '!$A$2:$AH$3476,31,0),"-")</f>
        <v>-</v>
      </c>
      <c r="AF454" s="1" t="str">
        <f>IFERROR(VLOOKUP(A454,'[1]For Report Q-2 '!$A$2:$AH$3476,32,0),"-")</f>
        <v>-</v>
      </c>
      <c r="AG454" s="2" t="str">
        <f>IFERROR(VLOOKUP(A454,'[1]For Report Q-2 '!$A$2:$AH$3476,33,0),"-")</f>
        <v>-</v>
      </c>
      <c r="AH454" s="1" t="str">
        <f t="shared" si="7"/>
        <v>--</v>
      </c>
      <c r="AI454" t="e">
        <v>#N/A</v>
      </c>
      <c r="AJ454" t="e">
        <v>#N/A</v>
      </c>
      <c r="AK454" t="e">
        <v>#N/A</v>
      </c>
    </row>
    <row r="455" spans="1:37" x14ac:dyDescent="0.25">
      <c r="A455" s="15">
        <v>2332908</v>
      </c>
      <c r="B455" s="15" t="s">
        <v>167</v>
      </c>
      <c r="C455" s="16">
        <v>44875</v>
      </c>
      <c r="D455" s="15" t="s">
        <v>44</v>
      </c>
      <c r="E455" s="1" t="s">
        <v>57</v>
      </c>
      <c r="F455" s="15" t="s">
        <v>30</v>
      </c>
      <c r="G455" s="1" t="s">
        <v>44</v>
      </c>
      <c r="H455" s="17">
        <v>1599</v>
      </c>
      <c r="I455" s="18">
        <v>1.5990000000000001E-2</v>
      </c>
      <c r="J455" s="1">
        <v>2320272</v>
      </c>
      <c r="K455" s="1" t="s">
        <v>167</v>
      </c>
      <c r="L455" s="19">
        <v>126106</v>
      </c>
      <c r="M455" s="1" t="s">
        <v>67</v>
      </c>
      <c r="N455" s="1" t="s">
        <v>57</v>
      </c>
      <c r="O455" s="1" t="s">
        <v>48</v>
      </c>
      <c r="P455" s="20">
        <v>2320272</v>
      </c>
      <c r="Q455" s="1" t="s">
        <v>136</v>
      </c>
      <c r="R455" s="1" t="s">
        <v>16</v>
      </c>
      <c r="S455" s="1" t="s">
        <v>137</v>
      </c>
      <c r="T455" s="18">
        <f>IFERROR(VLOOKUP(A455,'[1]For Report Q-2 '!$A$2:$T$3476,20,0),"-")</f>
        <v>1.5990000000000001E-2</v>
      </c>
      <c r="U455" s="55">
        <f>IFERROR(VLOOKUP(A455,'[1]For Report Q-2 '!$A$2:$U$3476,21,0),"-")</f>
        <v>0</v>
      </c>
      <c r="V455" s="2" t="str">
        <f>IFERROR(VLOOKUP(A455,'[1]For Report Q-2 '!$A$2:$V$3476,22,0),"-")</f>
        <v>-</v>
      </c>
      <c r="W455" s="1">
        <f>IFERROR(VLOOKUP(A455,'[1]For Report Q-2 '!$A$2:$W$3476,23,0),"-")</f>
        <v>0</v>
      </c>
      <c r="X455" s="1"/>
      <c r="Y455" s="1"/>
      <c r="Z455" s="2" t="str">
        <f>IFERROR(VLOOKUP(A455,'[1]For Report Q-2 '!$A$2:$Z$3476,26,0),"-")</f>
        <v>-</v>
      </c>
      <c r="AA455" s="1" t="str">
        <f>IFERROR(VLOOKUP(A455,'[1]For Report Q-2 '!$A$2:$AH$3476,27,0),"-")</f>
        <v>-</v>
      </c>
      <c r="AB455" s="1" t="str">
        <f>IFERROR(VLOOKUP(A455,'[1]For Report Q-2 '!$A$2:$AH$3476,28,0),"-")</f>
        <v>-</v>
      </c>
      <c r="AC455" s="2" t="str">
        <f>IFERROR(VLOOKUP(A455,'[1]For Report Q-2 '!$A$2:$AH$3476,29,0),"-")</f>
        <v>-</v>
      </c>
      <c r="AD455" s="2" t="str">
        <f>IFERROR(VLOOKUP(A455,'[1]For Report Q-2 '!$A$2:$AH$3476,30,0),"-")</f>
        <v>-</v>
      </c>
      <c r="AE455" s="1" t="str">
        <f>IFERROR(VLOOKUP(A455,'[1]For Report Q-2 '!$A$2:$AH$3476,31,0),"-")</f>
        <v>-</v>
      </c>
      <c r="AF455" s="1" t="str">
        <f>IFERROR(VLOOKUP(A455,'[1]For Report Q-2 '!$A$2:$AH$3476,32,0),"-")</f>
        <v>-</v>
      </c>
      <c r="AG455" s="2" t="str">
        <f>IFERROR(VLOOKUP(A455,'[1]For Report Q-2 '!$A$2:$AH$3476,33,0),"-")</f>
        <v>-</v>
      </c>
      <c r="AH455" s="1" t="str">
        <f t="shared" si="7"/>
        <v>--</v>
      </c>
      <c r="AI455" t="e">
        <v>#N/A</v>
      </c>
      <c r="AJ455" t="e">
        <v>#N/A</v>
      </c>
      <c r="AK455" t="e">
        <v>#N/A</v>
      </c>
    </row>
    <row r="456" spans="1:37" x14ac:dyDescent="0.25">
      <c r="A456" s="15">
        <v>2332980</v>
      </c>
      <c r="B456" s="15" t="s">
        <v>167</v>
      </c>
      <c r="C456" s="16">
        <v>44876</v>
      </c>
      <c r="D456" s="15" t="s">
        <v>56</v>
      </c>
      <c r="E456" s="1" t="s">
        <v>57</v>
      </c>
      <c r="F456" s="15" t="s">
        <v>30</v>
      </c>
      <c r="G456" s="1" t="s">
        <v>56</v>
      </c>
      <c r="H456" s="17">
        <v>1998</v>
      </c>
      <c r="I456" s="18">
        <v>1.9980000000000001E-2</v>
      </c>
      <c r="J456" s="1">
        <v>2320272</v>
      </c>
      <c r="K456" s="1" t="s">
        <v>167</v>
      </c>
      <c r="L456" s="19">
        <v>126106</v>
      </c>
      <c r="M456" s="1" t="s">
        <v>67</v>
      </c>
      <c r="N456" s="1" t="s">
        <v>57</v>
      </c>
      <c r="O456" s="1" t="s">
        <v>59</v>
      </c>
      <c r="P456" s="20">
        <v>2320272</v>
      </c>
      <c r="Q456" s="1" t="s">
        <v>136</v>
      </c>
      <c r="R456" s="1" t="s">
        <v>16</v>
      </c>
      <c r="S456" s="1" t="s">
        <v>137</v>
      </c>
      <c r="T456" s="18">
        <f>IFERROR(VLOOKUP(A456,'[1]For Report Q-2 '!$A$2:$T$3476,20,0),"-")</f>
        <v>1.9980000000000001E-2</v>
      </c>
      <c r="U456" s="55">
        <f>IFERROR(VLOOKUP(A456,'[1]For Report Q-2 '!$A$2:$U$3476,21,0),"-")</f>
        <v>0</v>
      </c>
      <c r="V456" s="2" t="str">
        <f>IFERROR(VLOOKUP(A456,'[1]For Report Q-2 '!$A$2:$V$3476,22,0),"-")</f>
        <v>-</v>
      </c>
      <c r="W456" s="1">
        <f>IFERROR(VLOOKUP(A456,'[1]For Report Q-2 '!$A$2:$W$3476,23,0),"-")</f>
        <v>0</v>
      </c>
      <c r="X456" s="1"/>
      <c r="Y456" s="1"/>
      <c r="Z456" s="2" t="str">
        <f>IFERROR(VLOOKUP(A456,'[1]For Report Q-2 '!$A$2:$Z$3476,26,0),"-")</f>
        <v>-</v>
      </c>
      <c r="AA456" s="1" t="str">
        <f>IFERROR(VLOOKUP(A456,'[1]For Report Q-2 '!$A$2:$AH$3476,27,0),"-")</f>
        <v>-</v>
      </c>
      <c r="AB456" s="1" t="str">
        <f>IFERROR(VLOOKUP(A456,'[1]For Report Q-2 '!$A$2:$AH$3476,28,0),"-")</f>
        <v>-</v>
      </c>
      <c r="AC456" s="2" t="str">
        <f>IFERROR(VLOOKUP(A456,'[1]For Report Q-2 '!$A$2:$AH$3476,29,0),"-")</f>
        <v>-</v>
      </c>
      <c r="AD456" s="2" t="str">
        <f>IFERROR(VLOOKUP(A456,'[1]For Report Q-2 '!$A$2:$AH$3476,30,0),"-")</f>
        <v>-</v>
      </c>
      <c r="AE456" s="1" t="str">
        <f>IFERROR(VLOOKUP(A456,'[1]For Report Q-2 '!$A$2:$AH$3476,31,0),"-")</f>
        <v>-</v>
      </c>
      <c r="AF456" s="1" t="str">
        <f>IFERROR(VLOOKUP(A456,'[1]For Report Q-2 '!$A$2:$AH$3476,32,0),"-")</f>
        <v>-</v>
      </c>
      <c r="AG456" s="2" t="str">
        <f>IFERROR(VLOOKUP(A456,'[1]For Report Q-2 '!$A$2:$AH$3476,33,0),"-")</f>
        <v>-</v>
      </c>
      <c r="AH456" s="1" t="str">
        <f t="shared" si="7"/>
        <v>--</v>
      </c>
      <c r="AI456" t="e">
        <v>#N/A</v>
      </c>
      <c r="AJ456" t="e">
        <v>#N/A</v>
      </c>
      <c r="AK456" t="e">
        <v>#N/A</v>
      </c>
    </row>
    <row r="457" spans="1:37" x14ac:dyDescent="0.25">
      <c r="A457" s="15">
        <v>2333404</v>
      </c>
      <c r="B457" s="15" t="s">
        <v>167</v>
      </c>
      <c r="C457" s="16">
        <v>44898</v>
      </c>
      <c r="D457" s="15" t="s">
        <v>44</v>
      </c>
      <c r="E457" s="1" t="s">
        <v>57</v>
      </c>
      <c r="F457" s="15" t="s">
        <v>30</v>
      </c>
      <c r="G457" s="1" t="s">
        <v>44</v>
      </c>
      <c r="H457" s="17">
        <v>1599</v>
      </c>
      <c r="I457" s="18">
        <v>1.5990000000000001E-2</v>
      </c>
      <c r="J457" s="1">
        <v>2320272</v>
      </c>
      <c r="K457" s="1" t="s">
        <v>167</v>
      </c>
      <c r="L457" s="19">
        <v>126106</v>
      </c>
      <c r="M457" s="1" t="s">
        <v>67</v>
      </c>
      <c r="N457" s="1" t="s">
        <v>57</v>
      </c>
      <c r="O457" s="1" t="s">
        <v>48</v>
      </c>
      <c r="P457" s="20">
        <v>2320272</v>
      </c>
      <c r="Q457" s="1" t="s">
        <v>136</v>
      </c>
      <c r="R457" s="1" t="s">
        <v>16</v>
      </c>
      <c r="S457" s="1" t="s">
        <v>137</v>
      </c>
      <c r="T457" s="18">
        <f>IFERROR(VLOOKUP(A457,'[1]For Report Q-2 '!$A$2:$T$3476,20,0),"-")</f>
        <v>1.5990000000000001E-2</v>
      </c>
      <c r="U457" s="55">
        <f>IFERROR(VLOOKUP(A457,'[1]For Report Q-2 '!$A$2:$U$3476,21,0),"-")</f>
        <v>0</v>
      </c>
      <c r="V457" s="2" t="str">
        <f>IFERROR(VLOOKUP(A457,'[1]For Report Q-2 '!$A$2:$V$3476,22,0),"-")</f>
        <v>-</v>
      </c>
      <c r="W457" s="1">
        <f>IFERROR(VLOOKUP(A457,'[1]For Report Q-2 '!$A$2:$W$3476,23,0),"-")</f>
        <v>0</v>
      </c>
      <c r="X457" s="1"/>
      <c r="Y457" s="1"/>
      <c r="Z457" s="2" t="str">
        <f>IFERROR(VLOOKUP(A457,'[1]For Report Q-2 '!$A$2:$Z$3476,26,0),"-")</f>
        <v>-</v>
      </c>
      <c r="AA457" s="1" t="str">
        <f>IFERROR(VLOOKUP(A457,'[1]For Report Q-2 '!$A$2:$AH$3476,27,0),"-")</f>
        <v>-</v>
      </c>
      <c r="AB457" s="1" t="str">
        <f>IFERROR(VLOOKUP(A457,'[1]For Report Q-2 '!$A$2:$AH$3476,28,0),"-")</f>
        <v>-</v>
      </c>
      <c r="AC457" s="2" t="str">
        <f>IFERROR(VLOOKUP(A457,'[1]For Report Q-2 '!$A$2:$AH$3476,29,0),"-")</f>
        <v>-</v>
      </c>
      <c r="AD457" s="2" t="str">
        <f>IFERROR(VLOOKUP(A457,'[1]For Report Q-2 '!$A$2:$AH$3476,30,0),"-")</f>
        <v>-</v>
      </c>
      <c r="AE457" s="1" t="str">
        <f>IFERROR(VLOOKUP(A457,'[1]For Report Q-2 '!$A$2:$AH$3476,31,0),"-")</f>
        <v>-</v>
      </c>
      <c r="AF457" s="1" t="str">
        <f>IFERROR(VLOOKUP(A457,'[1]For Report Q-2 '!$A$2:$AH$3476,32,0),"-")</f>
        <v>-</v>
      </c>
      <c r="AG457" s="2" t="str">
        <f>IFERROR(VLOOKUP(A457,'[1]For Report Q-2 '!$A$2:$AH$3476,33,0),"-")</f>
        <v>-</v>
      </c>
      <c r="AH457" s="1" t="str">
        <f t="shared" si="7"/>
        <v>--</v>
      </c>
      <c r="AI457" t="e">
        <v>#N/A</v>
      </c>
      <c r="AJ457" t="e">
        <v>#N/A</v>
      </c>
      <c r="AK457" t="e">
        <v>#N/A</v>
      </c>
    </row>
    <row r="458" spans="1:37" x14ac:dyDescent="0.25">
      <c r="A458" s="15">
        <v>2333947</v>
      </c>
      <c r="B458" s="15" t="s">
        <v>167</v>
      </c>
      <c r="C458" s="16">
        <v>44912</v>
      </c>
      <c r="D458" s="15" t="s">
        <v>44</v>
      </c>
      <c r="E458" s="1" t="s">
        <v>57</v>
      </c>
      <c r="F458" s="15" t="s">
        <v>30</v>
      </c>
      <c r="G458" s="1" t="s">
        <v>44</v>
      </c>
      <c r="H458" s="17">
        <v>1599</v>
      </c>
      <c r="I458" s="18">
        <v>1.5990000000000001E-2</v>
      </c>
      <c r="J458" s="1">
        <v>2320272</v>
      </c>
      <c r="K458" s="1" t="s">
        <v>167</v>
      </c>
      <c r="L458" s="19">
        <v>126106</v>
      </c>
      <c r="M458" s="1" t="s">
        <v>67</v>
      </c>
      <c r="N458" s="1" t="s">
        <v>57</v>
      </c>
      <c r="O458" s="1" t="s">
        <v>48</v>
      </c>
      <c r="P458" s="20">
        <v>2320272</v>
      </c>
      <c r="Q458" s="1" t="s">
        <v>136</v>
      </c>
      <c r="R458" s="1" t="s">
        <v>16</v>
      </c>
      <c r="S458" s="1" t="s">
        <v>137</v>
      </c>
      <c r="T458" s="18">
        <f>IFERROR(VLOOKUP(A458,'[1]For Report Q-2 '!$A$2:$T$3476,20,0),"-")</f>
        <v>1.5990000000000001E-2</v>
      </c>
      <c r="U458" s="55">
        <f>IFERROR(VLOOKUP(A458,'[1]For Report Q-2 '!$A$2:$U$3476,21,0),"-")</f>
        <v>0</v>
      </c>
      <c r="V458" s="2" t="str">
        <f>IFERROR(VLOOKUP(A458,'[1]For Report Q-2 '!$A$2:$V$3476,22,0),"-")</f>
        <v>-</v>
      </c>
      <c r="W458" s="1">
        <f>IFERROR(VLOOKUP(A458,'[1]For Report Q-2 '!$A$2:$W$3476,23,0),"-")</f>
        <v>0</v>
      </c>
      <c r="X458" s="1"/>
      <c r="Y458" s="1"/>
      <c r="Z458" s="2" t="str">
        <f>IFERROR(VLOOKUP(A458,'[1]For Report Q-2 '!$A$2:$Z$3476,26,0),"-")</f>
        <v>-</v>
      </c>
      <c r="AA458" s="1" t="str">
        <f>IFERROR(VLOOKUP(A458,'[1]For Report Q-2 '!$A$2:$AH$3476,27,0),"-")</f>
        <v>-</v>
      </c>
      <c r="AB458" s="1" t="str">
        <f>IFERROR(VLOOKUP(A458,'[1]For Report Q-2 '!$A$2:$AH$3476,28,0),"-")</f>
        <v>-</v>
      </c>
      <c r="AC458" s="2" t="str">
        <f>IFERROR(VLOOKUP(A458,'[1]For Report Q-2 '!$A$2:$AH$3476,29,0),"-")</f>
        <v>-</v>
      </c>
      <c r="AD458" s="2" t="str">
        <f>IFERROR(VLOOKUP(A458,'[1]For Report Q-2 '!$A$2:$AH$3476,30,0),"-")</f>
        <v>-</v>
      </c>
      <c r="AE458" s="1" t="str">
        <f>IFERROR(VLOOKUP(A458,'[1]For Report Q-2 '!$A$2:$AH$3476,31,0),"-")</f>
        <v>-</v>
      </c>
      <c r="AF458" s="1" t="str">
        <f>IFERROR(VLOOKUP(A458,'[1]For Report Q-2 '!$A$2:$AH$3476,32,0),"-")</f>
        <v>-</v>
      </c>
      <c r="AG458" s="2" t="str">
        <f>IFERROR(VLOOKUP(A458,'[1]For Report Q-2 '!$A$2:$AH$3476,33,0),"-")</f>
        <v>-</v>
      </c>
      <c r="AH458" s="1" t="str">
        <f t="shared" si="7"/>
        <v>--</v>
      </c>
      <c r="AI458" t="e">
        <v>#N/A</v>
      </c>
      <c r="AJ458" t="e">
        <v>#N/A</v>
      </c>
      <c r="AK458" t="e">
        <v>#N/A</v>
      </c>
    </row>
    <row r="459" spans="1:37" x14ac:dyDescent="0.25">
      <c r="A459" s="15">
        <v>2333959</v>
      </c>
      <c r="B459" s="15" t="s">
        <v>167</v>
      </c>
      <c r="C459" s="16">
        <v>44908</v>
      </c>
      <c r="D459" s="15" t="s">
        <v>44</v>
      </c>
      <c r="E459" s="1" t="s">
        <v>57</v>
      </c>
      <c r="F459" s="15" t="s">
        <v>30</v>
      </c>
      <c r="G459" s="1" t="s">
        <v>44</v>
      </c>
      <c r="H459" s="17">
        <v>1599</v>
      </c>
      <c r="I459" s="18">
        <v>1.5990000000000001E-2</v>
      </c>
      <c r="J459" s="1">
        <v>2320272</v>
      </c>
      <c r="K459" s="1" t="s">
        <v>167</v>
      </c>
      <c r="L459" s="19">
        <v>126106</v>
      </c>
      <c r="M459" s="1" t="s">
        <v>67</v>
      </c>
      <c r="N459" s="1" t="s">
        <v>57</v>
      </c>
      <c r="O459" s="1" t="s">
        <v>48</v>
      </c>
      <c r="P459" s="20">
        <v>2320272</v>
      </c>
      <c r="Q459" s="1" t="s">
        <v>136</v>
      </c>
      <c r="R459" s="1" t="s">
        <v>16</v>
      </c>
      <c r="S459" s="1" t="s">
        <v>137</v>
      </c>
      <c r="T459" s="18">
        <f>IFERROR(VLOOKUP(A459,'[1]For Report Q-2 '!$A$2:$T$3476,20,0),"-")</f>
        <v>1.5990000000000001E-2</v>
      </c>
      <c r="U459" s="55">
        <f>IFERROR(VLOOKUP(A459,'[1]For Report Q-2 '!$A$2:$U$3476,21,0),"-")</f>
        <v>0</v>
      </c>
      <c r="V459" s="2" t="str">
        <f>IFERROR(VLOOKUP(A459,'[1]For Report Q-2 '!$A$2:$V$3476,22,0),"-")</f>
        <v>-</v>
      </c>
      <c r="W459" s="1">
        <f>IFERROR(VLOOKUP(A459,'[1]For Report Q-2 '!$A$2:$W$3476,23,0),"-")</f>
        <v>0</v>
      </c>
      <c r="X459" s="1"/>
      <c r="Y459" s="1"/>
      <c r="Z459" s="2" t="str">
        <f>IFERROR(VLOOKUP(A459,'[1]For Report Q-2 '!$A$2:$Z$3476,26,0),"-")</f>
        <v>-</v>
      </c>
      <c r="AA459" s="1" t="str">
        <f>IFERROR(VLOOKUP(A459,'[1]For Report Q-2 '!$A$2:$AH$3476,27,0),"-")</f>
        <v>-</v>
      </c>
      <c r="AB459" s="1" t="str">
        <f>IFERROR(VLOOKUP(A459,'[1]For Report Q-2 '!$A$2:$AH$3476,28,0),"-")</f>
        <v>-</v>
      </c>
      <c r="AC459" s="2" t="str">
        <f>IFERROR(VLOOKUP(A459,'[1]For Report Q-2 '!$A$2:$AH$3476,29,0),"-")</f>
        <v>-</v>
      </c>
      <c r="AD459" s="2" t="str">
        <f>IFERROR(VLOOKUP(A459,'[1]For Report Q-2 '!$A$2:$AH$3476,30,0),"-")</f>
        <v>-</v>
      </c>
      <c r="AE459" s="1" t="str">
        <f>IFERROR(VLOOKUP(A459,'[1]For Report Q-2 '!$A$2:$AH$3476,31,0),"-")</f>
        <v>-</v>
      </c>
      <c r="AF459" s="1" t="str">
        <f>IFERROR(VLOOKUP(A459,'[1]For Report Q-2 '!$A$2:$AH$3476,32,0),"-")</f>
        <v>-</v>
      </c>
      <c r="AG459" s="2" t="str">
        <f>IFERROR(VLOOKUP(A459,'[1]For Report Q-2 '!$A$2:$AH$3476,33,0),"-")</f>
        <v>-</v>
      </c>
      <c r="AH459" s="1" t="str">
        <f t="shared" si="7"/>
        <v>--</v>
      </c>
      <c r="AI459" t="e">
        <v>#N/A</v>
      </c>
      <c r="AJ459" t="e">
        <v>#N/A</v>
      </c>
      <c r="AK459" t="e">
        <v>#N/A</v>
      </c>
    </row>
    <row r="460" spans="1:37" x14ac:dyDescent="0.25">
      <c r="A460" s="15">
        <v>2333966</v>
      </c>
      <c r="B460" s="15" t="s">
        <v>167</v>
      </c>
      <c r="C460" s="16">
        <v>44911</v>
      </c>
      <c r="D460" s="15" t="s">
        <v>44</v>
      </c>
      <c r="E460" s="1" t="s">
        <v>57</v>
      </c>
      <c r="F460" s="15" t="s">
        <v>30</v>
      </c>
      <c r="G460" s="1" t="s">
        <v>44</v>
      </c>
      <c r="H460" s="17">
        <v>1599</v>
      </c>
      <c r="I460" s="18">
        <v>1.5990000000000001E-2</v>
      </c>
      <c r="J460" s="1">
        <v>2320272</v>
      </c>
      <c r="K460" s="1" t="s">
        <v>167</v>
      </c>
      <c r="L460" s="19">
        <v>126106</v>
      </c>
      <c r="M460" s="1" t="s">
        <v>67</v>
      </c>
      <c r="N460" s="1" t="s">
        <v>57</v>
      </c>
      <c r="O460" s="1" t="s">
        <v>48</v>
      </c>
      <c r="P460" s="20">
        <v>2320272</v>
      </c>
      <c r="Q460" s="1" t="s">
        <v>136</v>
      </c>
      <c r="R460" s="1" t="s">
        <v>16</v>
      </c>
      <c r="S460" s="1" t="s">
        <v>137</v>
      </c>
      <c r="T460" s="18">
        <f>IFERROR(VLOOKUP(A460,'[1]For Report Q-2 '!$A$2:$T$3476,20,0),"-")</f>
        <v>1.5990000000000001E-2</v>
      </c>
      <c r="U460" s="55">
        <f>IFERROR(VLOOKUP(A460,'[1]For Report Q-2 '!$A$2:$U$3476,21,0),"-")</f>
        <v>0</v>
      </c>
      <c r="V460" s="2" t="str">
        <f>IFERROR(VLOOKUP(A460,'[1]For Report Q-2 '!$A$2:$V$3476,22,0),"-")</f>
        <v>-</v>
      </c>
      <c r="W460" s="1">
        <f>IFERROR(VLOOKUP(A460,'[1]For Report Q-2 '!$A$2:$W$3476,23,0),"-")</f>
        <v>0</v>
      </c>
      <c r="X460" s="1"/>
      <c r="Y460" s="1"/>
      <c r="Z460" s="2" t="str">
        <f>IFERROR(VLOOKUP(A460,'[1]For Report Q-2 '!$A$2:$Z$3476,26,0),"-")</f>
        <v>-</v>
      </c>
      <c r="AA460" s="1" t="str">
        <f>IFERROR(VLOOKUP(A460,'[1]For Report Q-2 '!$A$2:$AH$3476,27,0),"-")</f>
        <v>-</v>
      </c>
      <c r="AB460" s="1" t="str">
        <f>IFERROR(VLOOKUP(A460,'[1]For Report Q-2 '!$A$2:$AH$3476,28,0),"-")</f>
        <v>-</v>
      </c>
      <c r="AC460" s="2" t="str">
        <f>IFERROR(VLOOKUP(A460,'[1]For Report Q-2 '!$A$2:$AH$3476,29,0),"-")</f>
        <v>-</v>
      </c>
      <c r="AD460" s="2" t="str">
        <f>IFERROR(VLOOKUP(A460,'[1]For Report Q-2 '!$A$2:$AH$3476,30,0),"-")</f>
        <v>-</v>
      </c>
      <c r="AE460" s="1" t="str">
        <f>IFERROR(VLOOKUP(A460,'[1]For Report Q-2 '!$A$2:$AH$3476,31,0),"-")</f>
        <v>-</v>
      </c>
      <c r="AF460" s="1" t="str">
        <f>IFERROR(VLOOKUP(A460,'[1]For Report Q-2 '!$A$2:$AH$3476,32,0),"-")</f>
        <v>-</v>
      </c>
      <c r="AG460" s="2" t="str">
        <f>IFERROR(VLOOKUP(A460,'[1]For Report Q-2 '!$A$2:$AH$3476,33,0),"-")</f>
        <v>-</v>
      </c>
      <c r="AH460" s="1" t="str">
        <f t="shared" si="7"/>
        <v>--</v>
      </c>
      <c r="AI460" t="e">
        <v>#N/A</v>
      </c>
      <c r="AJ460" t="e">
        <v>#N/A</v>
      </c>
      <c r="AK460" t="e">
        <v>#N/A</v>
      </c>
    </row>
    <row r="461" spans="1:37" x14ac:dyDescent="0.25">
      <c r="A461" s="15">
        <v>2333968</v>
      </c>
      <c r="B461" s="15" t="s">
        <v>167</v>
      </c>
      <c r="C461" s="16">
        <v>44908</v>
      </c>
      <c r="D461" s="15" t="s">
        <v>44</v>
      </c>
      <c r="E461" s="1" t="s">
        <v>57</v>
      </c>
      <c r="F461" s="15" t="s">
        <v>30</v>
      </c>
      <c r="G461" s="1" t="s">
        <v>44</v>
      </c>
      <c r="H461" s="17">
        <v>1599</v>
      </c>
      <c r="I461" s="18">
        <v>1.5990000000000001E-2</v>
      </c>
      <c r="J461" s="1">
        <v>2320272</v>
      </c>
      <c r="K461" s="1" t="s">
        <v>167</v>
      </c>
      <c r="L461" s="19">
        <v>126106</v>
      </c>
      <c r="M461" s="1" t="s">
        <v>67</v>
      </c>
      <c r="N461" s="1" t="s">
        <v>57</v>
      </c>
      <c r="O461" s="1" t="s">
        <v>48</v>
      </c>
      <c r="P461" s="20">
        <v>2320272</v>
      </c>
      <c r="Q461" s="1" t="s">
        <v>136</v>
      </c>
      <c r="R461" s="1" t="s">
        <v>16</v>
      </c>
      <c r="S461" s="1" t="s">
        <v>137</v>
      </c>
      <c r="T461" s="18">
        <f>IFERROR(VLOOKUP(A461,'[1]For Report Q-2 '!$A$2:$T$3476,20,0),"-")</f>
        <v>1.5990000000000001E-2</v>
      </c>
      <c r="U461" s="55">
        <f>IFERROR(VLOOKUP(A461,'[1]For Report Q-2 '!$A$2:$U$3476,21,0),"-")</f>
        <v>0</v>
      </c>
      <c r="V461" s="2" t="str">
        <f>IFERROR(VLOOKUP(A461,'[1]For Report Q-2 '!$A$2:$V$3476,22,0),"-")</f>
        <v>-</v>
      </c>
      <c r="W461" s="1">
        <f>IFERROR(VLOOKUP(A461,'[1]For Report Q-2 '!$A$2:$W$3476,23,0),"-")</f>
        <v>0</v>
      </c>
      <c r="X461" s="1"/>
      <c r="Y461" s="1"/>
      <c r="Z461" s="2" t="str">
        <f>IFERROR(VLOOKUP(A461,'[1]For Report Q-2 '!$A$2:$Z$3476,26,0),"-")</f>
        <v>-</v>
      </c>
      <c r="AA461" s="1" t="str">
        <f>IFERROR(VLOOKUP(A461,'[1]For Report Q-2 '!$A$2:$AH$3476,27,0),"-")</f>
        <v>-</v>
      </c>
      <c r="AB461" s="1" t="str">
        <f>IFERROR(VLOOKUP(A461,'[1]For Report Q-2 '!$A$2:$AH$3476,28,0),"-")</f>
        <v>-</v>
      </c>
      <c r="AC461" s="2" t="str">
        <f>IFERROR(VLOOKUP(A461,'[1]For Report Q-2 '!$A$2:$AH$3476,29,0),"-")</f>
        <v>-</v>
      </c>
      <c r="AD461" s="2" t="str">
        <f>IFERROR(VLOOKUP(A461,'[1]For Report Q-2 '!$A$2:$AH$3476,30,0),"-")</f>
        <v>-</v>
      </c>
      <c r="AE461" s="1" t="str">
        <f>IFERROR(VLOOKUP(A461,'[1]For Report Q-2 '!$A$2:$AH$3476,31,0),"-")</f>
        <v>-</v>
      </c>
      <c r="AF461" s="1" t="str">
        <f>IFERROR(VLOOKUP(A461,'[1]For Report Q-2 '!$A$2:$AH$3476,32,0),"-")</f>
        <v>-</v>
      </c>
      <c r="AG461" s="2" t="str">
        <f>IFERROR(VLOOKUP(A461,'[1]For Report Q-2 '!$A$2:$AH$3476,33,0),"-")</f>
        <v>-</v>
      </c>
      <c r="AH461" s="1" t="str">
        <f t="shared" si="7"/>
        <v>--</v>
      </c>
      <c r="AI461" t="e">
        <v>#N/A</v>
      </c>
      <c r="AJ461" t="e">
        <v>#N/A</v>
      </c>
      <c r="AK461" t="e">
        <v>#N/A</v>
      </c>
    </row>
    <row r="462" spans="1:37" x14ac:dyDescent="0.25">
      <c r="A462" s="15">
        <v>2333972</v>
      </c>
      <c r="B462" s="15" t="s">
        <v>167</v>
      </c>
      <c r="C462" s="16">
        <v>44908</v>
      </c>
      <c r="D462" s="15" t="s">
        <v>44</v>
      </c>
      <c r="E462" s="1" t="s">
        <v>57</v>
      </c>
      <c r="F462" s="15" t="s">
        <v>30</v>
      </c>
      <c r="G462" s="1" t="s">
        <v>44</v>
      </c>
      <c r="H462" s="17">
        <v>1599</v>
      </c>
      <c r="I462" s="18">
        <v>1.5990000000000001E-2</v>
      </c>
      <c r="J462" s="1">
        <v>2320272</v>
      </c>
      <c r="K462" s="1" t="s">
        <v>167</v>
      </c>
      <c r="L462" s="19">
        <v>126106</v>
      </c>
      <c r="M462" s="1" t="s">
        <v>67</v>
      </c>
      <c r="N462" s="1" t="s">
        <v>57</v>
      </c>
      <c r="O462" s="1" t="s">
        <v>48</v>
      </c>
      <c r="P462" s="20">
        <v>2320272</v>
      </c>
      <c r="Q462" s="1" t="s">
        <v>136</v>
      </c>
      <c r="R462" s="1" t="s">
        <v>16</v>
      </c>
      <c r="S462" s="1" t="s">
        <v>137</v>
      </c>
      <c r="T462" s="18">
        <f>IFERROR(VLOOKUP(A462,'[1]For Report Q-2 '!$A$2:$T$3476,20,0),"-")</f>
        <v>1.5990000000000001E-2</v>
      </c>
      <c r="U462" s="55">
        <f>IFERROR(VLOOKUP(A462,'[1]For Report Q-2 '!$A$2:$U$3476,21,0),"-")</f>
        <v>0</v>
      </c>
      <c r="V462" s="2" t="str">
        <f>IFERROR(VLOOKUP(A462,'[1]For Report Q-2 '!$A$2:$V$3476,22,0),"-")</f>
        <v>-</v>
      </c>
      <c r="W462" s="1">
        <f>IFERROR(VLOOKUP(A462,'[1]For Report Q-2 '!$A$2:$W$3476,23,0),"-")</f>
        <v>0</v>
      </c>
      <c r="X462" s="1"/>
      <c r="Y462" s="1"/>
      <c r="Z462" s="2" t="str">
        <f>IFERROR(VLOOKUP(A462,'[1]For Report Q-2 '!$A$2:$Z$3476,26,0),"-")</f>
        <v>-</v>
      </c>
      <c r="AA462" s="1" t="str">
        <f>IFERROR(VLOOKUP(A462,'[1]For Report Q-2 '!$A$2:$AH$3476,27,0),"-")</f>
        <v>-</v>
      </c>
      <c r="AB462" s="1" t="str">
        <f>IFERROR(VLOOKUP(A462,'[1]For Report Q-2 '!$A$2:$AH$3476,28,0),"-")</f>
        <v>-</v>
      </c>
      <c r="AC462" s="2" t="str">
        <f>IFERROR(VLOOKUP(A462,'[1]For Report Q-2 '!$A$2:$AH$3476,29,0),"-")</f>
        <v>-</v>
      </c>
      <c r="AD462" s="2" t="str">
        <f>IFERROR(VLOOKUP(A462,'[1]For Report Q-2 '!$A$2:$AH$3476,30,0),"-")</f>
        <v>-</v>
      </c>
      <c r="AE462" s="1" t="str">
        <f>IFERROR(VLOOKUP(A462,'[1]For Report Q-2 '!$A$2:$AH$3476,31,0),"-")</f>
        <v>-</v>
      </c>
      <c r="AF462" s="1" t="str">
        <f>IFERROR(VLOOKUP(A462,'[1]For Report Q-2 '!$A$2:$AH$3476,32,0),"-")</f>
        <v>-</v>
      </c>
      <c r="AG462" s="2" t="str">
        <f>IFERROR(VLOOKUP(A462,'[1]For Report Q-2 '!$A$2:$AH$3476,33,0),"-")</f>
        <v>-</v>
      </c>
      <c r="AH462" s="1" t="str">
        <f t="shared" si="7"/>
        <v>--</v>
      </c>
      <c r="AI462" t="e">
        <v>#N/A</v>
      </c>
      <c r="AJ462" t="e">
        <v>#N/A</v>
      </c>
      <c r="AK462" t="e">
        <v>#N/A</v>
      </c>
    </row>
    <row r="463" spans="1:37" x14ac:dyDescent="0.25">
      <c r="A463" s="15">
        <v>2335660</v>
      </c>
      <c r="B463" s="15" t="s">
        <v>167</v>
      </c>
      <c r="C463" s="16">
        <v>44926</v>
      </c>
      <c r="D463" s="15" t="s">
        <v>44</v>
      </c>
      <c r="E463" s="1" t="s">
        <v>57</v>
      </c>
      <c r="F463" s="15" t="s">
        <v>30</v>
      </c>
      <c r="G463" s="1" t="s">
        <v>44</v>
      </c>
      <c r="H463" s="17">
        <v>1599</v>
      </c>
      <c r="I463" s="18">
        <v>1.5990000000000001E-2</v>
      </c>
      <c r="J463" s="1">
        <v>2320272</v>
      </c>
      <c r="K463" s="1" t="s">
        <v>167</v>
      </c>
      <c r="L463" s="19">
        <v>126106</v>
      </c>
      <c r="M463" s="1" t="s">
        <v>67</v>
      </c>
      <c r="N463" s="1" t="s">
        <v>57</v>
      </c>
      <c r="O463" s="1" t="s">
        <v>48</v>
      </c>
      <c r="P463" s="20">
        <v>2320272</v>
      </c>
      <c r="Q463" s="1" t="s">
        <v>136</v>
      </c>
      <c r="R463" s="1" t="s">
        <v>16</v>
      </c>
      <c r="S463" s="1" t="s">
        <v>137</v>
      </c>
      <c r="T463" s="18">
        <f>IFERROR(VLOOKUP(A463,'[1]For Report Q-2 '!$A$2:$T$3476,20,0),"-")</f>
        <v>1.5990000000000001E-2</v>
      </c>
      <c r="U463" s="55">
        <f>IFERROR(VLOOKUP(A463,'[1]For Report Q-2 '!$A$2:$U$3476,21,0),"-")</f>
        <v>0</v>
      </c>
      <c r="V463" s="2" t="str">
        <f>IFERROR(VLOOKUP(A463,'[1]For Report Q-2 '!$A$2:$V$3476,22,0),"-")</f>
        <v>-</v>
      </c>
      <c r="W463" s="1">
        <f>IFERROR(VLOOKUP(A463,'[1]For Report Q-2 '!$A$2:$W$3476,23,0),"-")</f>
        <v>0</v>
      </c>
      <c r="X463" s="1"/>
      <c r="Y463" s="1"/>
      <c r="Z463" s="2" t="str">
        <f>IFERROR(VLOOKUP(A463,'[1]For Report Q-2 '!$A$2:$Z$3476,26,0),"-")</f>
        <v>-</v>
      </c>
      <c r="AA463" s="1" t="str">
        <f>IFERROR(VLOOKUP(A463,'[1]For Report Q-2 '!$A$2:$AH$3476,27,0),"-")</f>
        <v>-</v>
      </c>
      <c r="AB463" s="1" t="str">
        <f>IFERROR(VLOOKUP(A463,'[1]For Report Q-2 '!$A$2:$AH$3476,28,0),"-")</f>
        <v>-</v>
      </c>
      <c r="AC463" s="2" t="str">
        <f>IFERROR(VLOOKUP(A463,'[1]For Report Q-2 '!$A$2:$AH$3476,29,0),"-")</f>
        <v>-</v>
      </c>
      <c r="AD463" s="2" t="str">
        <f>IFERROR(VLOOKUP(A463,'[1]For Report Q-2 '!$A$2:$AH$3476,30,0),"-")</f>
        <v>-</v>
      </c>
      <c r="AE463" s="1" t="str">
        <f>IFERROR(VLOOKUP(A463,'[1]For Report Q-2 '!$A$2:$AH$3476,31,0),"-")</f>
        <v>-</v>
      </c>
      <c r="AF463" s="1" t="str">
        <f>IFERROR(VLOOKUP(A463,'[1]For Report Q-2 '!$A$2:$AH$3476,32,0),"-")</f>
        <v>-</v>
      </c>
      <c r="AG463" s="2" t="str">
        <f>IFERROR(VLOOKUP(A463,'[1]For Report Q-2 '!$A$2:$AH$3476,33,0),"-")</f>
        <v>-</v>
      </c>
      <c r="AH463" s="1" t="str">
        <f t="shared" si="7"/>
        <v>--</v>
      </c>
      <c r="AI463" t="e">
        <v>#N/A</v>
      </c>
      <c r="AJ463" t="e">
        <v>#N/A</v>
      </c>
      <c r="AK463" t="e">
        <v>#N/A</v>
      </c>
    </row>
    <row r="464" spans="1:37" x14ac:dyDescent="0.25">
      <c r="A464" s="15">
        <v>2336952</v>
      </c>
      <c r="B464" s="15" t="s">
        <v>167</v>
      </c>
      <c r="C464" s="16">
        <v>45202</v>
      </c>
      <c r="D464" s="15" t="s">
        <v>75</v>
      </c>
      <c r="E464" s="1" t="s">
        <v>57</v>
      </c>
      <c r="F464" s="15" t="s">
        <v>30</v>
      </c>
      <c r="G464" s="1" t="s">
        <v>44</v>
      </c>
      <c r="H464" s="17">
        <v>2098</v>
      </c>
      <c r="I464" s="18">
        <v>2.0979999999999999E-2</v>
      </c>
      <c r="J464" s="1">
        <v>2320272</v>
      </c>
      <c r="K464" s="1" t="s">
        <v>167</v>
      </c>
      <c r="L464" s="19">
        <v>126106</v>
      </c>
      <c r="M464" s="1" t="s">
        <v>67</v>
      </c>
      <c r="N464" s="1" t="s">
        <v>57</v>
      </c>
      <c r="O464" s="1" t="s">
        <v>48</v>
      </c>
      <c r="P464" s="20">
        <v>2320272</v>
      </c>
      <c r="Q464" s="1" t="s">
        <v>136</v>
      </c>
      <c r="R464" s="1" t="s">
        <v>16</v>
      </c>
      <c r="S464" s="1" t="s">
        <v>137</v>
      </c>
      <c r="T464" s="18">
        <f>IFERROR(VLOOKUP(A464,'[1]For Report Q-2 '!$A$2:$T$3476,20,0),"-")</f>
        <v>2.0979999999999999E-2</v>
      </c>
      <c r="U464" s="55">
        <f>IFERROR(VLOOKUP(A464,'[1]For Report Q-2 '!$A$2:$U$3476,21,0),"-")</f>
        <v>0</v>
      </c>
      <c r="V464" s="2" t="str">
        <f>IFERROR(VLOOKUP(A464,'[1]For Report Q-2 '!$A$2:$V$3476,22,0),"-")</f>
        <v>-</v>
      </c>
      <c r="W464" s="1">
        <f>IFERROR(VLOOKUP(A464,'[1]For Report Q-2 '!$A$2:$W$3476,23,0),"-")</f>
        <v>0</v>
      </c>
      <c r="X464" s="1"/>
      <c r="Y464" s="1"/>
      <c r="Z464" s="2" t="str">
        <f>IFERROR(VLOOKUP(A464,'[1]For Report Q-2 '!$A$2:$Z$3476,26,0),"-")</f>
        <v>-</v>
      </c>
      <c r="AA464" s="1" t="str">
        <f>IFERROR(VLOOKUP(A464,'[1]For Report Q-2 '!$A$2:$AH$3476,27,0),"-")</f>
        <v>-</v>
      </c>
      <c r="AB464" s="1" t="str">
        <f>IFERROR(VLOOKUP(A464,'[1]For Report Q-2 '!$A$2:$AH$3476,28,0),"-")</f>
        <v>-</v>
      </c>
      <c r="AC464" s="2" t="str">
        <f>IFERROR(VLOOKUP(A464,'[1]For Report Q-2 '!$A$2:$AH$3476,29,0),"-")</f>
        <v>-</v>
      </c>
      <c r="AD464" s="2" t="str">
        <f>IFERROR(VLOOKUP(A464,'[1]For Report Q-2 '!$A$2:$AH$3476,30,0),"-")</f>
        <v>-</v>
      </c>
      <c r="AE464" s="1" t="str">
        <f>IFERROR(VLOOKUP(A464,'[1]For Report Q-2 '!$A$2:$AH$3476,31,0),"-")</f>
        <v>-</v>
      </c>
      <c r="AF464" s="1" t="str">
        <f>IFERROR(VLOOKUP(A464,'[1]For Report Q-2 '!$A$2:$AH$3476,32,0),"-")</f>
        <v>-</v>
      </c>
      <c r="AG464" s="2" t="str">
        <f>IFERROR(VLOOKUP(A464,'[1]For Report Q-2 '!$A$2:$AH$3476,33,0),"-")</f>
        <v>-</v>
      </c>
      <c r="AH464" s="1" t="str">
        <f t="shared" si="7"/>
        <v>--</v>
      </c>
      <c r="AI464" t="e">
        <v>#N/A</v>
      </c>
      <c r="AJ464" t="e">
        <v>#N/A</v>
      </c>
      <c r="AK464" t="e">
        <v>#N/A</v>
      </c>
    </row>
    <row r="465" spans="1:37" x14ac:dyDescent="0.25">
      <c r="A465" s="15">
        <v>2336954</v>
      </c>
      <c r="B465" s="15" t="s">
        <v>167</v>
      </c>
      <c r="C465" s="16">
        <v>45196</v>
      </c>
      <c r="D465" s="15" t="s">
        <v>75</v>
      </c>
      <c r="E465" s="1" t="s">
        <v>57</v>
      </c>
      <c r="F465" s="15" t="s">
        <v>30</v>
      </c>
      <c r="G465" s="1" t="s">
        <v>44</v>
      </c>
      <c r="H465" s="17">
        <v>1699</v>
      </c>
      <c r="I465" s="18">
        <v>1.6990000000000002E-2</v>
      </c>
      <c r="J465" s="1">
        <v>2320272</v>
      </c>
      <c r="K465" s="1" t="s">
        <v>167</v>
      </c>
      <c r="L465" s="19">
        <v>126106</v>
      </c>
      <c r="M465" s="1" t="s">
        <v>67</v>
      </c>
      <c r="N465" s="1" t="s">
        <v>57</v>
      </c>
      <c r="O465" s="1" t="s">
        <v>48</v>
      </c>
      <c r="P465" s="20">
        <v>2320272</v>
      </c>
      <c r="Q465" s="1" t="s">
        <v>136</v>
      </c>
      <c r="R465" s="1" t="s">
        <v>16</v>
      </c>
      <c r="S465" s="1" t="s">
        <v>137</v>
      </c>
      <c r="T465" s="18">
        <f>IFERROR(VLOOKUP(A465,'[1]For Report Q-2 '!$A$2:$T$3476,20,0),"-")</f>
        <v>1.6990000000000002E-2</v>
      </c>
      <c r="U465" s="55">
        <f>IFERROR(VLOOKUP(A465,'[1]For Report Q-2 '!$A$2:$U$3476,21,0),"-")</f>
        <v>0</v>
      </c>
      <c r="V465" s="2" t="str">
        <f>IFERROR(VLOOKUP(A465,'[1]For Report Q-2 '!$A$2:$V$3476,22,0),"-")</f>
        <v>-</v>
      </c>
      <c r="W465" s="1">
        <f>IFERROR(VLOOKUP(A465,'[1]For Report Q-2 '!$A$2:$W$3476,23,0),"-")</f>
        <v>0</v>
      </c>
      <c r="X465" s="1"/>
      <c r="Y465" s="1"/>
      <c r="Z465" s="2" t="str">
        <f>IFERROR(VLOOKUP(A465,'[1]For Report Q-2 '!$A$2:$Z$3476,26,0),"-")</f>
        <v>-</v>
      </c>
      <c r="AA465" s="1" t="str">
        <f>IFERROR(VLOOKUP(A465,'[1]For Report Q-2 '!$A$2:$AH$3476,27,0),"-")</f>
        <v>-</v>
      </c>
      <c r="AB465" s="1" t="str">
        <f>IFERROR(VLOOKUP(A465,'[1]For Report Q-2 '!$A$2:$AH$3476,28,0),"-")</f>
        <v>-</v>
      </c>
      <c r="AC465" s="2" t="str">
        <f>IFERROR(VLOOKUP(A465,'[1]For Report Q-2 '!$A$2:$AH$3476,29,0),"-")</f>
        <v>-</v>
      </c>
      <c r="AD465" s="2" t="str">
        <f>IFERROR(VLOOKUP(A465,'[1]For Report Q-2 '!$A$2:$AH$3476,30,0),"-")</f>
        <v>-</v>
      </c>
      <c r="AE465" s="1" t="str">
        <f>IFERROR(VLOOKUP(A465,'[1]For Report Q-2 '!$A$2:$AH$3476,31,0),"-")</f>
        <v>-</v>
      </c>
      <c r="AF465" s="1" t="str">
        <f>IFERROR(VLOOKUP(A465,'[1]For Report Q-2 '!$A$2:$AH$3476,32,0),"-")</f>
        <v>-</v>
      </c>
      <c r="AG465" s="2" t="str">
        <f>IFERROR(VLOOKUP(A465,'[1]For Report Q-2 '!$A$2:$AH$3476,33,0),"-")</f>
        <v>-</v>
      </c>
      <c r="AH465" s="1" t="str">
        <f t="shared" si="7"/>
        <v>--</v>
      </c>
      <c r="AI465" t="e">
        <v>#N/A</v>
      </c>
      <c r="AJ465" t="e">
        <v>#N/A</v>
      </c>
      <c r="AK465" t="e">
        <v>#N/A</v>
      </c>
    </row>
    <row r="466" spans="1:37" x14ac:dyDescent="0.25">
      <c r="A466" s="15">
        <v>2337447</v>
      </c>
      <c r="B466" s="15" t="s">
        <v>167</v>
      </c>
      <c r="C466" s="16">
        <v>44971</v>
      </c>
      <c r="D466" s="15" t="s">
        <v>44</v>
      </c>
      <c r="E466" s="1" t="s">
        <v>57</v>
      </c>
      <c r="F466" s="15" t="s">
        <v>30</v>
      </c>
      <c r="G466" s="1" t="s">
        <v>44</v>
      </c>
      <c r="H466" s="17">
        <v>1899</v>
      </c>
      <c r="I466" s="18">
        <v>1.899E-2</v>
      </c>
      <c r="J466" s="1">
        <v>2320272</v>
      </c>
      <c r="K466" s="1" t="s">
        <v>167</v>
      </c>
      <c r="L466" s="19">
        <v>126106</v>
      </c>
      <c r="M466" s="1" t="s">
        <v>67</v>
      </c>
      <c r="N466" s="1" t="s">
        <v>57</v>
      </c>
      <c r="O466" s="1" t="s">
        <v>48</v>
      </c>
      <c r="P466" s="20">
        <v>2320272</v>
      </c>
      <c r="Q466" s="1" t="s">
        <v>136</v>
      </c>
      <c r="R466" s="1" t="s">
        <v>16</v>
      </c>
      <c r="S466" s="1" t="s">
        <v>137</v>
      </c>
      <c r="T466" s="18">
        <f>IFERROR(VLOOKUP(A466,'[1]For Report Q-2 '!$A$2:$T$3476,20,0),"-")</f>
        <v>1.899E-2</v>
      </c>
      <c r="U466" s="55">
        <f>IFERROR(VLOOKUP(A466,'[1]For Report Q-2 '!$A$2:$U$3476,21,0),"-")</f>
        <v>0</v>
      </c>
      <c r="V466" s="2" t="str">
        <f>IFERROR(VLOOKUP(A466,'[1]For Report Q-2 '!$A$2:$V$3476,22,0),"-")</f>
        <v>-</v>
      </c>
      <c r="W466" s="1">
        <f>IFERROR(VLOOKUP(A466,'[1]For Report Q-2 '!$A$2:$W$3476,23,0),"-")</f>
        <v>0</v>
      </c>
      <c r="X466" s="1"/>
      <c r="Y466" s="1"/>
      <c r="Z466" s="2" t="str">
        <f>IFERROR(VLOOKUP(A466,'[1]For Report Q-2 '!$A$2:$Z$3476,26,0),"-")</f>
        <v>-</v>
      </c>
      <c r="AA466" s="1" t="str">
        <f>IFERROR(VLOOKUP(A466,'[1]For Report Q-2 '!$A$2:$AH$3476,27,0),"-")</f>
        <v>-</v>
      </c>
      <c r="AB466" s="1" t="str">
        <f>IFERROR(VLOOKUP(A466,'[1]For Report Q-2 '!$A$2:$AH$3476,28,0),"-")</f>
        <v>-</v>
      </c>
      <c r="AC466" s="2" t="str">
        <f>IFERROR(VLOOKUP(A466,'[1]For Report Q-2 '!$A$2:$AH$3476,29,0),"-")</f>
        <v>-</v>
      </c>
      <c r="AD466" s="2" t="str">
        <f>IFERROR(VLOOKUP(A466,'[1]For Report Q-2 '!$A$2:$AH$3476,30,0),"-")</f>
        <v>-</v>
      </c>
      <c r="AE466" s="1" t="str">
        <f>IFERROR(VLOOKUP(A466,'[1]For Report Q-2 '!$A$2:$AH$3476,31,0),"-")</f>
        <v>-</v>
      </c>
      <c r="AF466" s="1" t="str">
        <f>IFERROR(VLOOKUP(A466,'[1]For Report Q-2 '!$A$2:$AH$3476,32,0),"-")</f>
        <v>-</v>
      </c>
      <c r="AG466" s="2" t="str">
        <f>IFERROR(VLOOKUP(A466,'[1]For Report Q-2 '!$A$2:$AH$3476,33,0),"-")</f>
        <v>-</v>
      </c>
      <c r="AH466" s="1" t="str">
        <f t="shared" si="7"/>
        <v>--</v>
      </c>
      <c r="AI466" t="e">
        <v>#N/A</v>
      </c>
      <c r="AJ466" t="e">
        <v>#N/A</v>
      </c>
      <c r="AK466" t="e">
        <v>#N/A</v>
      </c>
    </row>
    <row r="467" spans="1:37" x14ac:dyDescent="0.25">
      <c r="A467" s="15">
        <v>2337448</v>
      </c>
      <c r="B467" s="15" t="s">
        <v>167</v>
      </c>
      <c r="C467" s="16">
        <v>44971</v>
      </c>
      <c r="D467" s="15" t="s">
        <v>44</v>
      </c>
      <c r="E467" s="1" t="s">
        <v>57</v>
      </c>
      <c r="F467" s="15" t="s">
        <v>30</v>
      </c>
      <c r="G467" s="1" t="s">
        <v>44</v>
      </c>
      <c r="H467" s="17">
        <v>1699</v>
      </c>
      <c r="I467" s="18">
        <v>1.6990000000000002E-2</v>
      </c>
      <c r="J467" s="1">
        <v>2320272</v>
      </c>
      <c r="K467" s="1" t="s">
        <v>167</v>
      </c>
      <c r="L467" s="19">
        <v>126106</v>
      </c>
      <c r="M467" s="1" t="s">
        <v>67</v>
      </c>
      <c r="N467" s="1" t="s">
        <v>57</v>
      </c>
      <c r="O467" s="1" t="s">
        <v>48</v>
      </c>
      <c r="P467" s="20">
        <v>2320272</v>
      </c>
      <c r="Q467" s="1" t="s">
        <v>136</v>
      </c>
      <c r="R467" s="1" t="s">
        <v>16</v>
      </c>
      <c r="S467" s="1" t="s">
        <v>137</v>
      </c>
      <c r="T467" s="18">
        <f>IFERROR(VLOOKUP(A467,'[1]For Report Q-2 '!$A$2:$T$3476,20,0),"-")</f>
        <v>1.6990000000000002E-2</v>
      </c>
      <c r="U467" s="55">
        <f>IFERROR(VLOOKUP(A467,'[1]For Report Q-2 '!$A$2:$U$3476,21,0),"-")</f>
        <v>0</v>
      </c>
      <c r="V467" s="2" t="str">
        <f>IFERROR(VLOOKUP(A467,'[1]For Report Q-2 '!$A$2:$V$3476,22,0),"-")</f>
        <v>-</v>
      </c>
      <c r="W467" s="1">
        <f>IFERROR(VLOOKUP(A467,'[1]For Report Q-2 '!$A$2:$W$3476,23,0),"-")</f>
        <v>0</v>
      </c>
      <c r="X467" s="1"/>
      <c r="Y467" s="1"/>
      <c r="Z467" s="2" t="str">
        <f>IFERROR(VLOOKUP(A467,'[1]For Report Q-2 '!$A$2:$Z$3476,26,0),"-")</f>
        <v>-</v>
      </c>
      <c r="AA467" s="1" t="str">
        <f>IFERROR(VLOOKUP(A467,'[1]For Report Q-2 '!$A$2:$AH$3476,27,0),"-")</f>
        <v>-</v>
      </c>
      <c r="AB467" s="1" t="str">
        <f>IFERROR(VLOOKUP(A467,'[1]For Report Q-2 '!$A$2:$AH$3476,28,0),"-")</f>
        <v>-</v>
      </c>
      <c r="AC467" s="2" t="str">
        <f>IFERROR(VLOOKUP(A467,'[1]For Report Q-2 '!$A$2:$AH$3476,29,0),"-")</f>
        <v>-</v>
      </c>
      <c r="AD467" s="2" t="str">
        <f>IFERROR(VLOOKUP(A467,'[1]For Report Q-2 '!$A$2:$AH$3476,30,0),"-")</f>
        <v>-</v>
      </c>
      <c r="AE467" s="1" t="str">
        <f>IFERROR(VLOOKUP(A467,'[1]For Report Q-2 '!$A$2:$AH$3476,31,0),"-")</f>
        <v>-</v>
      </c>
      <c r="AF467" s="1" t="str">
        <f>IFERROR(VLOOKUP(A467,'[1]For Report Q-2 '!$A$2:$AH$3476,32,0),"-")</f>
        <v>-</v>
      </c>
      <c r="AG467" s="2" t="str">
        <f>IFERROR(VLOOKUP(A467,'[1]For Report Q-2 '!$A$2:$AH$3476,33,0),"-")</f>
        <v>-</v>
      </c>
      <c r="AH467" s="1" t="str">
        <f t="shared" si="7"/>
        <v>--</v>
      </c>
      <c r="AI467" t="e">
        <v>#N/A</v>
      </c>
      <c r="AJ467" t="e">
        <v>#N/A</v>
      </c>
      <c r="AK467" t="e">
        <v>#N/A</v>
      </c>
    </row>
    <row r="468" spans="1:37" x14ac:dyDescent="0.25">
      <c r="A468" s="15">
        <v>2337449</v>
      </c>
      <c r="B468" s="15" t="s">
        <v>167</v>
      </c>
      <c r="C468" s="16">
        <v>44971</v>
      </c>
      <c r="D468" s="15" t="s">
        <v>44</v>
      </c>
      <c r="E468" s="1" t="s">
        <v>57</v>
      </c>
      <c r="F468" s="15" t="s">
        <v>30</v>
      </c>
      <c r="G468" s="1" t="s">
        <v>44</v>
      </c>
      <c r="H468" s="17">
        <v>1699</v>
      </c>
      <c r="I468" s="18">
        <v>1.6990000000000002E-2</v>
      </c>
      <c r="J468" s="1">
        <v>2320272</v>
      </c>
      <c r="K468" s="1" t="s">
        <v>167</v>
      </c>
      <c r="L468" s="19">
        <v>126106</v>
      </c>
      <c r="M468" s="1" t="s">
        <v>67</v>
      </c>
      <c r="N468" s="1" t="s">
        <v>57</v>
      </c>
      <c r="O468" s="1" t="s">
        <v>48</v>
      </c>
      <c r="P468" s="20">
        <v>2320272</v>
      </c>
      <c r="Q468" s="1" t="s">
        <v>136</v>
      </c>
      <c r="R468" s="1" t="s">
        <v>16</v>
      </c>
      <c r="S468" s="1" t="s">
        <v>137</v>
      </c>
      <c r="T468" s="18">
        <f>IFERROR(VLOOKUP(A468,'[1]For Report Q-2 '!$A$2:$T$3476,20,0),"-")</f>
        <v>1.6990000000000002E-2</v>
      </c>
      <c r="U468" s="55">
        <f>IFERROR(VLOOKUP(A468,'[1]For Report Q-2 '!$A$2:$U$3476,21,0),"-")</f>
        <v>0</v>
      </c>
      <c r="V468" s="2" t="str">
        <f>IFERROR(VLOOKUP(A468,'[1]For Report Q-2 '!$A$2:$V$3476,22,0),"-")</f>
        <v>-</v>
      </c>
      <c r="W468" s="1">
        <f>IFERROR(VLOOKUP(A468,'[1]For Report Q-2 '!$A$2:$W$3476,23,0),"-")</f>
        <v>0</v>
      </c>
      <c r="X468" s="1"/>
      <c r="Y468" s="1"/>
      <c r="Z468" s="2" t="str">
        <f>IFERROR(VLOOKUP(A468,'[1]For Report Q-2 '!$A$2:$Z$3476,26,0),"-")</f>
        <v>-</v>
      </c>
      <c r="AA468" s="1" t="str">
        <f>IFERROR(VLOOKUP(A468,'[1]For Report Q-2 '!$A$2:$AH$3476,27,0),"-")</f>
        <v>-</v>
      </c>
      <c r="AB468" s="1" t="str">
        <f>IFERROR(VLOOKUP(A468,'[1]For Report Q-2 '!$A$2:$AH$3476,28,0),"-")</f>
        <v>-</v>
      </c>
      <c r="AC468" s="2" t="str">
        <f>IFERROR(VLOOKUP(A468,'[1]For Report Q-2 '!$A$2:$AH$3476,29,0),"-")</f>
        <v>-</v>
      </c>
      <c r="AD468" s="2" t="str">
        <f>IFERROR(VLOOKUP(A468,'[1]For Report Q-2 '!$A$2:$AH$3476,30,0),"-")</f>
        <v>-</v>
      </c>
      <c r="AE468" s="1" t="str">
        <f>IFERROR(VLOOKUP(A468,'[1]For Report Q-2 '!$A$2:$AH$3476,31,0),"-")</f>
        <v>-</v>
      </c>
      <c r="AF468" s="1" t="str">
        <f>IFERROR(VLOOKUP(A468,'[1]For Report Q-2 '!$A$2:$AH$3476,32,0),"-")</f>
        <v>-</v>
      </c>
      <c r="AG468" s="2" t="str">
        <f>IFERROR(VLOOKUP(A468,'[1]For Report Q-2 '!$A$2:$AH$3476,33,0),"-")</f>
        <v>-</v>
      </c>
      <c r="AH468" s="1" t="str">
        <f t="shared" si="7"/>
        <v>--</v>
      </c>
      <c r="AI468" t="e">
        <v>#N/A</v>
      </c>
      <c r="AJ468" t="e">
        <v>#N/A</v>
      </c>
      <c r="AK468" t="e">
        <v>#N/A</v>
      </c>
    </row>
    <row r="469" spans="1:37" x14ac:dyDescent="0.25">
      <c r="A469" s="15">
        <v>2337450</v>
      </c>
      <c r="B469" s="15" t="s">
        <v>167</v>
      </c>
      <c r="C469" s="16">
        <v>44971</v>
      </c>
      <c r="D469" s="15" t="s">
        <v>44</v>
      </c>
      <c r="E469" s="1" t="s">
        <v>57</v>
      </c>
      <c r="F469" s="15" t="s">
        <v>30</v>
      </c>
      <c r="G469" s="1" t="s">
        <v>44</v>
      </c>
      <c r="H469" s="17">
        <v>1599</v>
      </c>
      <c r="I469" s="18">
        <v>1.5990000000000001E-2</v>
      </c>
      <c r="J469" s="1">
        <v>2320272</v>
      </c>
      <c r="K469" s="1" t="s">
        <v>167</v>
      </c>
      <c r="L469" s="19">
        <v>126106</v>
      </c>
      <c r="M469" s="1" t="s">
        <v>67</v>
      </c>
      <c r="N469" s="1" t="s">
        <v>57</v>
      </c>
      <c r="O469" s="1" t="s">
        <v>48</v>
      </c>
      <c r="P469" s="20">
        <v>2320272</v>
      </c>
      <c r="Q469" s="1" t="s">
        <v>136</v>
      </c>
      <c r="R469" s="1" t="s">
        <v>16</v>
      </c>
      <c r="S469" s="1" t="s">
        <v>137</v>
      </c>
      <c r="T469" s="18">
        <f>IFERROR(VLOOKUP(A469,'[1]For Report Q-2 '!$A$2:$T$3476,20,0),"-")</f>
        <v>1.5990000000000001E-2</v>
      </c>
      <c r="U469" s="55">
        <f>IFERROR(VLOOKUP(A469,'[1]For Report Q-2 '!$A$2:$U$3476,21,0),"-")</f>
        <v>0</v>
      </c>
      <c r="V469" s="2" t="str">
        <f>IFERROR(VLOOKUP(A469,'[1]For Report Q-2 '!$A$2:$V$3476,22,0),"-")</f>
        <v>-</v>
      </c>
      <c r="W469" s="1">
        <f>IFERROR(VLOOKUP(A469,'[1]For Report Q-2 '!$A$2:$W$3476,23,0),"-")</f>
        <v>0</v>
      </c>
      <c r="X469" s="1"/>
      <c r="Y469" s="1"/>
      <c r="Z469" s="2" t="str">
        <f>IFERROR(VLOOKUP(A469,'[1]For Report Q-2 '!$A$2:$Z$3476,26,0),"-")</f>
        <v>-</v>
      </c>
      <c r="AA469" s="1" t="str">
        <f>IFERROR(VLOOKUP(A469,'[1]For Report Q-2 '!$A$2:$AH$3476,27,0),"-")</f>
        <v>-</v>
      </c>
      <c r="AB469" s="1" t="str">
        <f>IFERROR(VLOOKUP(A469,'[1]For Report Q-2 '!$A$2:$AH$3476,28,0),"-")</f>
        <v>-</v>
      </c>
      <c r="AC469" s="2" t="str">
        <f>IFERROR(VLOOKUP(A469,'[1]For Report Q-2 '!$A$2:$AH$3476,29,0),"-")</f>
        <v>-</v>
      </c>
      <c r="AD469" s="2" t="str">
        <f>IFERROR(VLOOKUP(A469,'[1]For Report Q-2 '!$A$2:$AH$3476,30,0),"-")</f>
        <v>-</v>
      </c>
      <c r="AE469" s="1" t="str">
        <f>IFERROR(VLOOKUP(A469,'[1]For Report Q-2 '!$A$2:$AH$3476,31,0),"-")</f>
        <v>-</v>
      </c>
      <c r="AF469" s="1" t="str">
        <f>IFERROR(VLOOKUP(A469,'[1]For Report Q-2 '!$A$2:$AH$3476,32,0),"-")</f>
        <v>-</v>
      </c>
      <c r="AG469" s="2" t="str">
        <f>IFERROR(VLOOKUP(A469,'[1]For Report Q-2 '!$A$2:$AH$3476,33,0),"-")</f>
        <v>-</v>
      </c>
      <c r="AH469" s="1" t="str">
        <f t="shared" si="7"/>
        <v>--</v>
      </c>
      <c r="AI469" t="e">
        <v>#N/A</v>
      </c>
      <c r="AJ469" t="e">
        <v>#N/A</v>
      </c>
      <c r="AK469" t="e">
        <v>#N/A</v>
      </c>
    </row>
    <row r="470" spans="1:37" x14ac:dyDescent="0.25">
      <c r="A470" s="15">
        <v>2337523</v>
      </c>
      <c r="B470" s="15" t="s">
        <v>167</v>
      </c>
      <c r="C470" s="16">
        <v>44973</v>
      </c>
      <c r="D470" s="15" t="s">
        <v>44</v>
      </c>
      <c r="E470" s="1" t="s">
        <v>57</v>
      </c>
      <c r="F470" s="15" t="s">
        <v>30</v>
      </c>
      <c r="G470" s="1" t="s">
        <v>44</v>
      </c>
      <c r="H470" s="17">
        <v>1699</v>
      </c>
      <c r="I470" s="18">
        <v>1.6990000000000002E-2</v>
      </c>
      <c r="J470" s="1">
        <v>2320272</v>
      </c>
      <c r="K470" s="1" t="s">
        <v>167</v>
      </c>
      <c r="L470" s="19">
        <v>126106</v>
      </c>
      <c r="M470" s="1" t="s">
        <v>67</v>
      </c>
      <c r="N470" s="1" t="s">
        <v>57</v>
      </c>
      <c r="O470" s="1" t="s">
        <v>48</v>
      </c>
      <c r="P470" s="20">
        <v>2320272</v>
      </c>
      <c r="Q470" s="1" t="s">
        <v>136</v>
      </c>
      <c r="R470" s="1" t="s">
        <v>16</v>
      </c>
      <c r="S470" s="1" t="s">
        <v>137</v>
      </c>
      <c r="T470" s="18">
        <f>IFERROR(VLOOKUP(A470,'[1]For Report Q-2 '!$A$2:$T$3476,20,0),"-")</f>
        <v>1.6990000000000002E-2</v>
      </c>
      <c r="U470" s="55">
        <f>IFERROR(VLOOKUP(A470,'[1]For Report Q-2 '!$A$2:$U$3476,21,0),"-")</f>
        <v>0</v>
      </c>
      <c r="V470" s="2" t="str">
        <f>IFERROR(VLOOKUP(A470,'[1]For Report Q-2 '!$A$2:$V$3476,22,0),"-")</f>
        <v>-</v>
      </c>
      <c r="W470" s="1">
        <f>IFERROR(VLOOKUP(A470,'[1]For Report Q-2 '!$A$2:$W$3476,23,0),"-")</f>
        <v>0</v>
      </c>
      <c r="X470" s="1"/>
      <c r="Y470" s="1"/>
      <c r="Z470" s="2" t="str">
        <f>IFERROR(VLOOKUP(A470,'[1]For Report Q-2 '!$A$2:$Z$3476,26,0),"-")</f>
        <v>-</v>
      </c>
      <c r="AA470" s="1" t="str">
        <f>IFERROR(VLOOKUP(A470,'[1]For Report Q-2 '!$A$2:$AH$3476,27,0),"-")</f>
        <v>-</v>
      </c>
      <c r="AB470" s="1" t="str">
        <f>IFERROR(VLOOKUP(A470,'[1]For Report Q-2 '!$A$2:$AH$3476,28,0),"-")</f>
        <v>-</v>
      </c>
      <c r="AC470" s="2" t="str">
        <f>IFERROR(VLOOKUP(A470,'[1]For Report Q-2 '!$A$2:$AH$3476,29,0),"-")</f>
        <v>-</v>
      </c>
      <c r="AD470" s="2" t="str">
        <f>IFERROR(VLOOKUP(A470,'[1]For Report Q-2 '!$A$2:$AH$3476,30,0),"-")</f>
        <v>-</v>
      </c>
      <c r="AE470" s="1" t="str">
        <f>IFERROR(VLOOKUP(A470,'[1]For Report Q-2 '!$A$2:$AH$3476,31,0),"-")</f>
        <v>-</v>
      </c>
      <c r="AF470" s="1" t="str">
        <f>IFERROR(VLOOKUP(A470,'[1]For Report Q-2 '!$A$2:$AH$3476,32,0),"-")</f>
        <v>-</v>
      </c>
      <c r="AG470" s="2" t="str">
        <f>IFERROR(VLOOKUP(A470,'[1]For Report Q-2 '!$A$2:$AH$3476,33,0),"-")</f>
        <v>-</v>
      </c>
      <c r="AH470" s="1" t="str">
        <f t="shared" si="7"/>
        <v>--</v>
      </c>
      <c r="AI470" t="e">
        <v>#N/A</v>
      </c>
      <c r="AJ470" t="e">
        <v>#N/A</v>
      </c>
      <c r="AK470" t="e">
        <v>#N/A</v>
      </c>
    </row>
    <row r="471" spans="1:37" x14ac:dyDescent="0.25">
      <c r="A471" s="15">
        <v>2338621</v>
      </c>
      <c r="B471" s="15" t="s">
        <v>167</v>
      </c>
      <c r="C471" s="16">
        <v>45013</v>
      </c>
      <c r="D471" s="15" t="s">
        <v>44</v>
      </c>
      <c r="E471" s="1" t="s">
        <v>57</v>
      </c>
      <c r="F471" s="15" t="s">
        <v>30</v>
      </c>
      <c r="G471" s="1" t="s">
        <v>44</v>
      </c>
      <c r="H471" s="17">
        <v>1699</v>
      </c>
      <c r="I471" s="18">
        <v>1.6990000000000002E-2</v>
      </c>
      <c r="J471" s="1">
        <v>2320272</v>
      </c>
      <c r="K471" s="1" t="s">
        <v>167</v>
      </c>
      <c r="L471" s="19">
        <v>126106</v>
      </c>
      <c r="M471" s="1" t="s">
        <v>67</v>
      </c>
      <c r="N471" s="1" t="s">
        <v>57</v>
      </c>
      <c r="O471" s="1" t="s">
        <v>48</v>
      </c>
      <c r="P471" s="20">
        <v>2320272</v>
      </c>
      <c r="Q471" s="1" t="s">
        <v>136</v>
      </c>
      <c r="R471" s="1" t="s">
        <v>16</v>
      </c>
      <c r="S471" s="1" t="s">
        <v>137</v>
      </c>
      <c r="T471" s="18">
        <f>IFERROR(VLOOKUP(A471,'[1]For Report Q-2 '!$A$2:$T$3476,20,0),"-")</f>
        <v>1.6990000000000002E-2</v>
      </c>
      <c r="U471" s="55">
        <f>IFERROR(VLOOKUP(A471,'[1]For Report Q-2 '!$A$2:$U$3476,21,0),"-")</f>
        <v>0</v>
      </c>
      <c r="V471" s="2" t="str">
        <f>IFERROR(VLOOKUP(A471,'[1]For Report Q-2 '!$A$2:$V$3476,22,0),"-")</f>
        <v>-</v>
      </c>
      <c r="W471" s="1">
        <f>IFERROR(VLOOKUP(A471,'[1]For Report Q-2 '!$A$2:$W$3476,23,0),"-")</f>
        <v>0</v>
      </c>
      <c r="X471" s="1"/>
      <c r="Y471" s="1"/>
      <c r="Z471" s="2" t="str">
        <f>IFERROR(VLOOKUP(A471,'[1]For Report Q-2 '!$A$2:$Z$3476,26,0),"-")</f>
        <v>-</v>
      </c>
      <c r="AA471" s="1" t="str">
        <f>IFERROR(VLOOKUP(A471,'[1]For Report Q-2 '!$A$2:$AH$3476,27,0),"-")</f>
        <v>-</v>
      </c>
      <c r="AB471" s="1" t="str">
        <f>IFERROR(VLOOKUP(A471,'[1]For Report Q-2 '!$A$2:$AH$3476,28,0),"-")</f>
        <v>-</v>
      </c>
      <c r="AC471" s="2" t="str">
        <f>IFERROR(VLOOKUP(A471,'[1]For Report Q-2 '!$A$2:$AH$3476,29,0),"-")</f>
        <v>-</v>
      </c>
      <c r="AD471" s="2" t="str">
        <f>IFERROR(VLOOKUP(A471,'[1]For Report Q-2 '!$A$2:$AH$3476,30,0),"-")</f>
        <v>-</v>
      </c>
      <c r="AE471" s="1" t="str">
        <f>IFERROR(VLOOKUP(A471,'[1]For Report Q-2 '!$A$2:$AH$3476,31,0),"-")</f>
        <v>-</v>
      </c>
      <c r="AF471" s="1" t="str">
        <f>IFERROR(VLOOKUP(A471,'[1]For Report Q-2 '!$A$2:$AH$3476,32,0),"-")</f>
        <v>-</v>
      </c>
      <c r="AG471" s="2" t="str">
        <f>IFERROR(VLOOKUP(A471,'[1]For Report Q-2 '!$A$2:$AH$3476,33,0),"-")</f>
        <v>-</v>
      </c>
      <c r="AH471" s="1" t="str">
        <f t="shared" si="7"/>
        <v>--</v>
      </c>
      <c r="AI471" t="e">
        <v>#N/A</v>
      </c>
      <c r="AJ471" t="e">
        <v>#N/A</v>
      </c>
      <c r="AK471" t="e">
        <v>#N/A</v>
      </c>
    </row>
    <row r="472" spans="1:37" x14ac:dyDescent="0.25">
      <c r="A472" s="15">
        <v>2338862</v>
      </c>
      <c r="B472" s="15" t="s">
        <v>167</v>
      </c>
      <c r="C472" s="16">
        <v>45023</v>
      </c>
      <c r="D472" s="15" t="s">
        <v>56</v>
      </c>
      <c r="E472" s="1" t="s">
        <v>57</v>
      </c>
      <c r="F472" s="15" t="s">
        <v>30</v>
      </c>
      <c r="G472" s="1" t="s">
        <v>56</v>
      </c>
      <c r="H472" s="17">
        <v>1699</v>
      </c>
      <c r="I472" s="18">
        <v>1.6990000000000002E-2</v>
      </c>
      <c r="J472" s="1">
        <v>2320272</v>
      </c>
      <c r="K472" s="1" t="s">
        <v>167</v>
      </c>
      <c r="L472" s="19">
        <v>126106</v>
      </c>
      <c r="M472" s="1" t="s">
        <v>67</v>
      </c>
      <c r="N472" s="1" t="s">
        <v>57</v>
      </c>
      <c r="O472" s="1" t="s">
        <v>59</v>
      </c>
      <c r="P472" s="20">
        <v>2320272</v>
      </c>
      <c r="Q472" s="1" t="s">
        <v>136</v>
      </c>
      <c r="R472" s="1" t="s">
        <v>16</v>
      </c>
      <c r="S472" s="1" t="s">
        <v>137</v>
      </c>
      <c r="T472" s="18">
        <f>IFERROR(VLOOKUP(A472,'[1]For Report Q-2 '!$A$2:$T$3476,20,0),"-")</f>
        <v>1.6990000000000002E-2</v>
      </c>
      <c r="U472" s="55">
        <f>IFERROR(VLOOKUP(A472,'[1]For Report Q-2 '!$A$2:$U$3476,21,0),"-")</f>
        <v>0</v>
      </c>
      <c r="V472" s="2" t="str">
        <f>IFERROR(VLOOKUP(A472,'[1]For Report Q-2 '!$A$2:$V$3476,22,0),"-")</f>
        <v>-</v>
      </c>
      <c r="W472" s="1">
        <f>IFERROR(VLOOKUP(A472,'[1]For Report Q-2 '!$A$2:$W$3476,23,0),"-")</f>
        <v>0</v>
      </c>
      <c r="X472" s="1"/>
      <c r="Y472" s="1"/>
      <c r="Z472" s="2" t="str">
        <f>IFERROR(VLOOKUP(A472,'[1]For Report Q-2 '!$A$2:$Z$3476,26,0),"-")</f>
        <v>-</v>
      </c>
      <c r="AA472" s="1" t="str">
        <f>IFERROR(VLOOKUP(A472,'[1]For Report Q-2 '!$A$2:$AH$3476,27,0),"-")</f>
        <v>-</v>
      </c>
      <c r="AB472" s="1" t="str">
        <f>IFERROR(VLOOKUP(A472,'[1]For Report Q-2 '!$A$2:$AH$3476,28,0),"-")</f>
        <v>-</v>
      </c>
      <c r="AC472" s="2" t="str">
        <f>IFERROR(VLOOKUP(A472,'[1]For Report Q-2 '!$A$2:$AH$3476,29,0),"-")</f>
        <v>-</v>
      </c>
      <c r="AD472" s="2" t="str">
        <f>IFERROR(VLOOKUP(A472,'[1]For Report Q-2 '!$A$2:$AH$3476,30,0),"-")</f>
        <v>-</v>
      </c>
      <c r="AE472" s="1" t="str">
        <f>IFERROR(VLOOKUP(A472,'[1]For Report Q-2 '!$A$2:$AH$3476,31,0),"-")</f>
        <v>-</v>
      </c>
      <c r="AF472" s="1" t="str">
        <f>IFERROR(VLOOKUP(A472,'[1]For Report Q-2 '!$A$2:$AH$3476,32,0),"-")</f>
        <v>-</v>
      </c>
      <c r="AG472" s="2" t="str">
        <f>IFERROR(VLOOKUP(A472,'[1]For Report Q-2 '!$A$2:$AH$3476,33,0),"-")</f>
        <v>-</v>
      </c>
      <c r="AH472" s="1" t="str">
        <f t="shared" si="7"/>
        <v>--</v>
      </c>
      <c r="AI472" t="e">
        <v>#N/A</v>
      </c>
      <c r="AJ472" t="e">
        <v>#N/A</v>
      </c>
      <c r="AK472" t="e">
        <v>#N/A</v>
      </c>
    </row>
    <row r="473" spans="1:37" x14ac:dyDescent="0.25">
      <c r="A473" s="15">
        <v>2340014</v>
      </c>
      <c r="B473" s="15" t="s">
        <v>167</v>
      </c>
      <c r="C473" s="16">
        <v>45073</v>
      </c>
      <c r="D473" s="15" t="s">
        <v>44</v>
      </c>
      <c r="E473" s="1" t="s">
        <v>57</v>
      </c>
      <c r="F473" s="15" t="s">
        <v>30</v>
      </c>
      <c r="G473" s="1" t="s">
        <v>44</v>
      </c>
      <c r="H473" s="17">
        <v>1699</v>
      </c>
      <c r="I473" s="18">
        <v>1.6990000000000002E-2</v>
      </c>
      <c r="J473" s="1">
        <v>2320272</v>
      </c>
      <c r="K473" s="1" t="s">
        <v>167</v>
      </c>
      <c r="L473" s="19">
        <v>126106</v>
      </c>
      <c r="M473" s="1" t="s">
        <v>67</v>
      </c>
      <c r="N473" s="1" t="s">
        <v>57</v>
      </c>
      <c r="O473" s="1" t="s">
        <v>48</v>
      </c>
      <c r="P473" s="20">
        <v>2320272</v>
      </c>
      <c r="Q473" s="1" t="s">
        <v>136</v>
      </c>
      <c r="R473" s="1" t="s">
        <v>16</v>
      </c>
      <c r="S473" s="1" t="s">
        <v>137</v>
      </c>
      <c r="T473" s="18">
        <f>IFERROR(VLOOKUP(A473,'[1]For Report Q-2 '!$A$2:$T$3476,20,0),"-")</f>
        <v>1.6990000000000002E-2</v>
      </c>
      <c r="U473" s="55">
        <f>IFERROR(VLOOKUP(A473,'[1]For Report Q-2 '!$A$2:$U$3476,21,0),"-")</f>
        <v>0</v>
      </c>
      <c r="V473" s="2" t="str">
        <f>IFERROR(VLOOKUP(A473,'[1]For Report Q-2 '!$A$2:$V$3476,22,0),"-")</f>
        <v>-</v>
      </c>
      <c r="W473" s="1">
        <f>IFERROR(VLOOKUP(A473,'[1]For Report Q-2 '!$A$2:$W$3476,23,0),"-")</f>
        <v>0</v>
      </c>
      <c r="X473" s="1"/>
      <c r="Y473" s="1"/>
      <c r="Z473" s="2" t="str">
        <f>IFERROR(VLOOKUP(A473,'[1]For Report Q-2 '!$A$2:$Z$3476,26,0),"-")</f>
        <v>-</v>
      </c>
      <c r="AA473" s="1" t="str">
        <f>IFERROR(VLOOKUP(A473,'[1]For Report Q-2 '!$A$2:$AH$3476,27,0),"-")</f>
        <v>-</v>
      </c>
      <c r="AB473" s="1" t="str">
        <f>IFERROR(VLOOKUP(A473,'[1]For Report Q-2 '!$A$2:$AH$3476,28,0),"-")</f>
        <v>-</v>
      </c>
      <c r="AC473" s="2" t="str">
        <f>IFERROR(VLOOKUP(A473,'[1]For Report Q-2 '!$A$2:$AH$3476,29,0),"-")</f>
        <v>-</v>
      </c>
      <c r="AD473" s="2" t="str">
        <f>IFERROR(VLOOKUP(A473,'[1]For Report Q-2 '!$A$2:$AH$3476,30,0),"-")</f>
        <v>-</v>
      </c>
      <c r="AE473" s="1" t="str">
        <f>IFERROR(VLOOKUP(A473,'[1]For Report Q-2 '!$A$2:$AH$3476,31,0),"-")</f>
        <v>-</v>
      </c>
      <c r="AF473" s="1" t="str">
        <f>IFERROR(VLOOKUP(A473,'[1]For Report Q-2 '!$A$2:$AH$3476,32,0),"-")</f>
        <v>-</v>
      </c>
      <c r="AG473" s="2" t="str">
        <f>IFERROR(VLOOKUP(A473,'[1]For Report Q-2 '!$A$2:$AH$3476,33,0),"-")</f>
        <v>-</v>
      </c>
      <c r="AH473" s="1" t="str">
        <f t="shared" si="7"/>
        <v>--</v>
      </c>
      <c r="AI473" t="e">
        <v>#N/A</v>
      </c>
      <c r="AJ473" t="e">
        <v>#N/A</v>
      </c>
      <c r="AK473" t="e">
        <v>#N/A</v>
      </c>
    </row>
    <row r="474" spans="1:37" x14ac:dyDescent="0.25">
      <c r="A474" s="15">
        <v>2340015</v>
      </c>
      <c r="B474" s="15" t="s">
        <v>167</v>
      </c>
      <c r="C474" s="16">
        <v>45072</v>
      </c>
      <c r="D474" s="15" t="s">
        <v>56</v>
      </c>
      <c r="E474" s="1" t="s">
        <v>57</v>
      </c>
      <c r="F474" s="15" t="s">
        <v>30</v>
      </c>
      <c r="G474" s="1" t="s">
        <v>56</v>
      </c>
      <c r="H474" s="17">
        <v>1699</v>
      </c>
      <c r="I474" s="18">
        <v>1.6990000000000002E-2</v>
      </c>
      <c r="J474" s="1">
        <v>2320272</v>
      </c>
      <c r="K474" s="1" t="s">
        <v>167</v>
      </c>
      <c r="L474" s="19">
        <v>126106</v>
      </c>
      <c r="M474" s="1" t="s">
        <v>67</v>
      </c>
      <c r="N474" s="1" t="s">
        <v>57</v>
      </c>
      <c r="O474" s="1" t="s">
        <v>59</v>
      </c>
      <c r="P474" s="20">
        <v>2320272</v>
      </c>
      <c r="Q474" s="1" t="s">
        <v>136</v>
      </c>
      <c r="R474" s="1" t="s">
        <v>16</v>
      </c>
      <c r="S474" s="1" t="s">
        <v>137</v>
      </c>
      <c r="T474" s="18">
        <f>IFERROR(VLOOKUP(A474,'[1]For Report Q-2 '!$A$2:$T$3476,20,0),"-")</f>
        <v>1.6990000000000002E-2</v>
      </c>
      <c r="U474" s="55">
        <f>IFERROR(VLOOKUP(A474,'[1]For Report Q-2 '!$A$2:$U$3476,21,0),"-")</f>
        <v>0</v>
      </c>
      <c r="V474" s="2" t="str">
        <f>IFERROR(VLOOKUP(A474,'[1]For Report Q-2 '!$A$2:$V$3476,22,0),"-")</f>
        <v>-</v>
      </c>
      <c r="W474" s="1">
        <f>IFERROR(VLOOKUP(A474,'[1]For Report Q-2 '!$A$2:$W$3476,23,0),"-")</f>
        <v>0</v>
      </c>
      <c r="X474" s="1"/>
      <c r="Y474" s="1"/>
      <c r="Z474" s="2" t="str">
        <f>IFERROR(VLOOKUP(A474,'[1]For Report Q-2 '!$A$2:$Z$3476,26,0),"-")</f>
        <v>-</v>
      </c>
      <c r="AA474" s="1" t="str">
        <f>IFERROR(VLOOKUP(A474,'[1]For Report Q-2 '!$A$2:$AH$3476,27,0),"-")</f>
        <v>-</v>
      </c>
      <c r="AB474" s="1" t="str">
        <f>IFERROR(VLOOKUP(A474,'[1]For Report Q-2 '!$A$2:$AH$3476,28,0),"-")</f>
        <v>-</v>
      </c>
      <c r="AC474" s="2" t="str">
        <f>IFERROR(VLOOKUP(A474,'[1]For Report Q-2 '!$A$2:$AH$3476,29,0),"-")</f>
        <v>-</v>
      </c>
      <c r="AD474" s="2" t="str">
        <f>IFERROR(VLOOKUP(A474,'[1]For Report Q-2 '!$A$2:$AH$3476,30,0),"-")</f>
        <v>-</v>
      </c>
      <c r="AE474" s="1" t="str">
        <f>IFERROR(VLOOKUP(A474,'[1]For Report Q-2 '!$A$2:$AH$3476,31,0),"-")</f>
        <v>-</v>
      </c>
      <c r="AF474" s="1" t="str">
        <f>IFERROR(VLOOKUP(A474,'[1]For Report Q-2 '!$A$2:$AH$3476,32,0),"-")</f>
        <v>-</v>
      </c>
      <c r="AG474" s="2" t="str">
        <f>IFERROR(VLOOKUP(A474,'[1]For Report Q-2 '!$A$2:$AH$3476,33,0),"-")</f>
        <v>-</v>
      </c>
      <c r="AH474" s="1" t="str">
        <f t="shared" si="7"/>
        <v>--</v>
      </c>
      <c r="AI474" t="e">
        <v>#N/A</v>
      </c>
      <c r="AJ474" t="e">
        <v>#N/A</v>
      </c>
      <c r="AK474" t="e">
        <v>#N/A</v>
      </c>
    </row>
    <row r="475" spans="1:37" x14ac:dyDescent="0.25">
      <c r="A475" s="15">
        <v>2340313</v>
      </c>
      <c r="B475" s="15" t="s">
        <v>167</v>
      </c>
      <c r="C475" s="16">
        <v>45085</v>
      </c>
      <c r="D475" s="15" t="s">
        <v>56</v>
      </c>
      <c r="E475" s="1" t="s">
        <v>57</v>
      </c>
      <c r="F475" s="15" t="s">
        <v>30</v>
      </c>
      <c r="G475" s="1" t="s">
        <v>56</v>
      </c>
      <c r="H475" s="17">
        <v>1699</v>
      </c>
      <c r="I475" s="18">
        <v>1.6990000000000002E-2</v>
      </c>
      <c r="J475" s="1">
        <v>2320272</v>
      </c>
      <c r="K475" s="1" t="s">
        <v>167</v>
      </c>
      <c r="L475" s="19">
        <v>126106</v>
      </c>
      <c r="M475" s="1" t="s">
        <v>67</v>
      </c>
      <c r="N475" s="1" t="s">
        <v>57</v>
      </c>
      <c r="O475" s="1" t="s">
        <v>59</v>
      </c>
      <c r="P475" s="20">
        <v>2320272</v>
      </c>
      <c r="Q475" s="1" t="s">
        <v>136</v>
      </c>
      <c r="R475" s="1" t="s">
        <v>16</v>
      </c>
      <c r="S475" s="1" t="s">
        <v>137</v>
      </c>
      <c r="T475" s="18">
        <f>IFERROR(VLOOKUP(A475,'[1]For Report Q-2 '!$A$2:$T$3476,20,0),"-")</f>
        <v>1.6990000000000002E-2</v>
      </c>
      <c r="U475" s="55">
        <f>IFERROR(VLOOKUP(A475,'[1]For Report Q-2 '!$A$2:$U$3476,21,0),"-")</f>
        <v>0</v>
      </c>
      <c r="V475" s="2" t="str">
        <f>IFERROR(VLOOKUP(A475,'[1]For Report Q-2 '!$A$2:$V$3476,22,0),"-")</f>
        <v>-</v>
      </c>
      <c r="W475" s="1">
        <f>IFERROR(VLOOKUP(A475,'[1]For Report Q-2 '!$A$2:$W$3476,23,0),"-")</f>
        <v>0</v>
      </c>
      <c r="X475" s="1"/>
      <c r="Y475" s="1"/>
      <c r="Z475" s="2" t="str">
        <f>IFERROR(VLOOKUP(A475,'[1]For Report Q-2 '!$A$2:$Z$3476,26,0),"-")</f>
        <v>-</v>
      </c>
      <c r="AA475" s="1" t="str">
        <f>IFERROR(VLOOKUP(A475,'[1]For Report Q-2 '!$A$2:$AH$3476,27,0),"-")</f>
        <v>-</v>
      </c>
      <c r="AB475" s="1" t="str">
        <f>IFERROR(VLOOKUP(A475,'[1]For Report Q-2 '!$A$2:$AH$3476,28,0),"-")</f>
        <v>-</v>
      </c>
      <c r="AC475" s="2" t="str">
        <f>IFERROR(VLOOKUP(A475,'[1]For Report Q-2 '!$A$2:$AH$3476,29,0),"-")</f>
        <v>-</v>
      </c>
      <c r="AD475" s="2" t="str">
        <f>IFERROR(VLOOKUP(A475,'[1]For Report Q-2 '!$A$2:$AH$3476,30,0),"-")</f>
        <v>-</v>
      </c>
      <c r="AE475" s="1" t="str">
        <f>IFERROR(VLOOKUP(A475,'[1]For Report Q-2 '!$A$2:$AH$3476,31,0),"-")</f>
        <v>-</v>
      </c>
      <c r="AF475" s="1" t="str">
        <f>IFERROR(VLOOKUP(A475,'[1]For Report Q-2 '!$A$2:$AH$3476,32,0),"-")</f>
        <v>-</v>
      </c>
      <c r="AG475" s="2" t="str">
        <f>IFERROR(VLOOKUP(A475,'[1]For Report Q-2 '!$A$2:$AH$3476,33,0),"-")</f>
        <v>-</v>
      </c>
      <c r="AH475" s="1" t="str">
        <f t="shared" si="7"/>
        <v>--</v>
      </c>
      <c r="AI475" t="e">
        <v>#N/A</v>
      </c>
      <c r="AJ475" t="e">
        <v>#N/A</v>
      </c>
      <c r="AK475" t="e">
        <v>#N/A</v>
      </c>
    </row>
    <row r="476" spans="1:37" x14ac:dyDescent="0.25">
      <c r="A476" s="15">
        <v>2340315</v>
      </c>
      <c r="B476" s="15" t="s">
        <v>167</v>
      </c>
      <c r="C476" s="16">
        <v>45085</v>
      </c>
      <c r="D476" s="15" t="s">
        <v>56</v>
      </c>
      <c r="E476" s="1" t="s">
        <v>57</v>
      </c>
      <c r="F476" s="15" t="s">
        <v>30</v>
      </c>
      <c r="G476" s="1" t="s">
        <v>56</v>
      </c>
      <c r="H476" s="17">
        <v>1699</v>
      </c>
      <c r="I476" s="18">
        <v>1.6990000000000002E-2</v>
      </c>
      <c r="J476" s="1">
        <v>2320272</v>
      </c>
      <c r="K476" s="1" t="s">
        <v>167</v>
      </c>
      <c r="L476" s="19">
        <v>126106</v>
      </c>
      <c r="M476" s="1" t="s">
        <v>67</v>
      </c>
      <c r="N476" s="1" t="s">
        <v>57</v>
      </c>
      <c r="O476" s="1" t="s">
        <v>59</v>
      </c>
      <c r="P476" s="20">
        <v>2320272</v>
      </c>
      <c r="Q476" s="1" t="s">
        <v>136</v>
      </c>
      <c r="R476" s="1" t="s">
        <v>16</v>
      </c>
      <c r="S476" s="1" t="s">
        <v>137</v>
      </c>
      <c r="T476" s="18">
        <f>IFERROR(VLOOKUP(A476,'[1]For Report Q-2 '!$A$2:$T$3476,20,0),"-")</f>
        <v>1.6990000000000002E-2</v>
      </c>
      <c r="U476" s="55">
        <f>IFERROR(VLOOKUP(A476,'[1]For Report Q-2 '!$A$2:$U$3476,21,0),"-")</f>
        <v>0</v>
      </c>
      <c r="V476" s="2" t="str">
        <f>IFERROR(VLOOKUP(A476,'[1]For Report Q-2 '!$A$2:$V$3476,22,0),"-")</f>
        <v>-</v>
      </c>
      <c r="W476" s="1">
        <f>IFERROR(VLOOKUP(A476,'[1]For Report Q-2 '!$A$2:$W$3476,23,0),"-")</f>
        <v>0</v>
      </c>
      <c r="X476" s="1"/>
      <c r="Y476" s="1"/>
      <c r="Z476" s="2" t="str">
        <f>IFERROR(VLOOKUP(A476,'[1]For Report Q-2 '!$A$2:$Z$3476,26,0),"-")</f>
        <v>-</v>
      </c>
      <c r="AA476" s="1" t="str">
        <f>IFERROR(VLOOKUP(A476,'[1]For Report Q-2 '!$A$2:$AH$3476,27,0),"-")</f>
        <v>-</v>
      </c>
      <c r="AB476" s="1" t="str">
        <f>IFERROR(VLOOKUP(A476,'[1]For Report Q-2 '!$A$2:$AH$3476,28,0),"-")</f>
        <v>-</v>
      </c>
      <c r="AC476" s="2" t="str">
        <f>IFERROR(VLOOKUP(A476,'[1]For Report Q-2 '!$A$2:$AH$3476,29,0),"-")</f>
        <v>-</v>
      </c>
      <c r="AD476" s="2" t="str">
        <f>IFERROR(VLOOKUP(A476,'[1]For Report Q-2 '!$A$2:$AH$3476,30,0),"-")</f>
        <v>-</v>
      </c>
      <c r="AE476" s="1" t="str">
        <f>IFERROR(VLOOKUP(A476,'[1]For Report Q-2 '!$A$2:$AH$3476,31,0),"-")</f>
        <v>-</v>
      </c>
      <c r="AF476" s="1" t="str">
        <f>IFERROR(VLOOKUP(A476,'[1]For Report Q-2 '!$A$2:$AH$3476,32,0),"-")</f>
        <v>-</v>
      </c>
      <c r="AG476" s="2" t="str">
        <f>IFERROR(VLOOKUP(A476,'[1]For Report Q-2 '!$A$2:$AH$3476,33,0),"-")</f>
        <v>-</v>
      </c>
      <c r="AH476" s="1" t="str">
        <f t="shared" si="7"/>
        <v>--</v>
      </c>
      <c r="AI476" t="e">
        <v>#N/A</v>
      </c>
      <c r="AJ476" t="e">
        <v>#N/A</v>
      </c>
      <c r="AK476" t="e">
        <v>#N/A</v>
      </c>
    </row>
    <row r="477" spans="1:37" x14ac:dyDescent="0.25">
      <c r="A477" s="15">
        <v>2340694</v>
      </c>
      <c r="B477" s="15" t="s">
        <v>167</v>
      </c>
      <c r="C477" s="16">
        <v>45106</v>
      </c>
      <c r="D477" s="15" t="s">
        <v>44</v>
      </c>
      <c r="E477" s="1" t="s">
        <v>57</v>
      </c>
      <c r="F477" s="15" t="s">
        <v>30</v>
      </c>
      <c r="G477" s="1" t="s">
        <v>44</v>
      </c>
      <c r="H477" s="17">
        <v>1699</v>
      </c>
      <c r="I477" s="18">
        <v>1.6990000000000002E-2</v>
      </c>
      <c r="J477" s="1">
        <v>2320272</v>
      </c>
      <c r="K477" s="1" t="s">
        <v>167</v>
      </c>
      <c r="L477" s="19">
        <v>126106</v>
      </c>
      <c r="M477" s="1" t="s">
        <v>67</v>
      </c>
      <c r="N477" s="1" t="s">
        <v>57</v>
      </c>
      <c r="O477" s="1" t="s">
        <v>48</v>
      </c>
      <c r="P477" s="20">
        <v>2320272</v>
      </c>
      <c r="Q477" s="1" t="s">
        <v>136</v>
      </c>
      <c r="R477" s="1" t="s">
        <v>16</v>
      </c>
      <c r="S477" s="1" t="s">
        <v>137</v>
      </c>
      <c r="T477" s="18">
        <f>IFERROR(VLOOKUP(A477,'[1]For Report Q-2 '!$A$2:$T$3476,20,0),"-")</f>
        <v>1.6990000000000002E-2</v>
      </c>
      <c r="U477" s="55">
        <f>IFERROR(VLOOKUP(A477,'[1]For Report Q-2 '!$A$2:$U$3476,21,0),"-")</f>
        <v>0</v>
      </c>
      <c r="V477" s="2" t="str">
        <f>IFERROR(VLOOKUP(A477,'[1]For Report Q-2 '!$A$2:$V$3476,22,0),"-")</f>
        <v>-</v>
      </c>
      <c r="W477" s="1">
        <f>IFERROR(VLOOKUP(A477,'[1]For Report Q-2 '!$A$2:$W$3476,23,0),"-")</f>
        <v>0</v>
      </c>
      <c r="X477" s="1"/>
      <c r="Y477" s="1"/>
      <c r="Z477" s="2" t="str">
        <f>IFERROR(VLOOKUP(A477,'[1]For Report Q-2 '!$A$2:$Z$3476,26,0),"-")</f>
        <v>-</v>
      </c>
      <c r="AA477" s="1" t="str">
        <f>IFERROR(VLOOKUP(A477,'[1]For Report Q-2 '!$A$2:$AH$3476,27,0),"-")</f>
        <v>-</v>
      </c>
      <c r="AB477" s="1" t="str">
        <f>IFERROR(VLOOKUP(A477,'[1]For Report Q-2 '!$A$2:$AH$3476,28,0),"-")</f>
        <v>-</v>
      </c>
      <c r="AC477" s="2" t="str">
        <f>IFERROR(VLOOKUP(A477,'[1]For Report Q-2 '!$A$2:$AH$3476,29,0),"-")</f>
        <v>-</v>
      </c>
      <c r="AD477" s="2" t="str">
        <f>IFERROR(VLOOKUP(A477,'[1]For Report Q-2 '!$A$2:$AH$3476,30,0),"-")</f>
        <v>-</v>
      </c>
      <c r="AE477" s="1" t="str">
        <f>IFERROR(VLOOKUP(A477,'[1]For Report Q-2 '!$A$2:$AH$3476,31,0),"-")</f>
        <v>-</v>
      </c>
      <c r="AF477" s="1" t="str">
        <f>IFERROR(VLOOKUP(A477,'[1]For Report Q-2 '!$A$2:$AH$3476,32,0),"-")</f>
        <v>-</v>
      </c>
      <c r="AG477" s="2" t="str">
        <f>IFERROR(VLOOKUP(A477,'[1]For Report Q-2 '!$A$2:$AH$3476,33,0),"-")</f>
        <v>-</v>
      </c>
      <c r="AH477" s="1" t="str">
        <f t="shared" si="7"/>
        <v>--</v>
      </c>
      <c r="AI477" t="e">
        <v>#N/A</v>
      </c>
      <c r="AJ477" t="e">
        <v>#N/A</v>
      </c>
      <c r="AK477" t="e">
        <v>#N/A</v>
      </c>
    </row>
    <row r="478" spans="1:37" x14ac:dyDescent="0.25">
      <c r="A478" s="15">
        <v>2341015</v>
      </c>
      <c r="B478" s="15" t="s">
        <v>168</v>
      </c>
      <c r="C478" s="16">
        <v>45123</v>
      </c>
      <c r="D478" s="15" t="s">
        <v>44</v>
      </c>
      <c r="E478" s="1" t="s">
        <v>57</v>
      </c>
      <c r="F478" s="15" t="s">
        <v>30</v>
      </c>
      <c r="G478" s="1" t="s">
        <v>44</v>
      </c>
      <c r="H478" s="17">
        <v>1699</v>
      </c>
      <c r="I478" s="18">
        <v>1.6990000000000002E-2</v>
      </c>
      <c r="J478" s="1">
        <v>2320272</v>
      </c>
      <c r="K478" s="1" t="s">
        <v>167</v>
      </c>
      <c r="L478" s="19">
        <v>126106</v>
      </c>
      <c r="M478" s="1" t="s">
        <v>67</v>
      </c>
      <c r="N478" s="1" t="s">
        <v>57</v>
      </c>
      <c r="O478" s="1" t="s">
        <v>48</v>
      </c>
      <c r="P478" s="20">
        <v>2320272</v>
      </c>
      <c r="Q478" s="1" t="s">
        <v>136</v>
      </c>
      <c r="R478" s="1" t="s">
        <v>16</v>
      </c>
      <c r="S478" s="1" t="s">
        <v>137</v>
      </c>
      <c r="T478" s="18">
        <f>IFERROR(VLOOKUP(A478,'[1]For Report Q-2 '!$A$2:$T$3476,20,0),"-")</f>
        <v>1.6990000000000002E-2</v>
      </c>
      <c r="U478" s="55">
        <f>IFERROR(VLOOKUP(A478,'[1]For Report Q-2 '!$A$2:$U$3476,21,0),"-")</f>
        <v>0</v>
      </c>
      <c r="V478" s="2" t="str">
        <f>IFERROR(VLOOKUP(A478,'[1]For Report Q-2 '!$A$2:$V$3476,22,0),"-")</f>
        <v>-</v>
      </c>
      <c r="W478" s="1">
        <f>IFERROR(VLOOKUP(A478,'[1]For Report Q-2 '!$A$2:$W$3476,23,0),"-")</f>
        <v>0</v>
      </c>
      <c r="X478" s="1"/>
      <c r="Y478" s="1"/>
      <c r="Z478" s="2" t="str">
        <f>IFERROR(VLOOKUP(A478,'[1]For Report Q-2 '!$A$2:$Z$3476,26,0),"-")</f>
        <v>-</v>
      </c>
      <c r="AA478" s="1" t="str">
        <f>IFERROR(VLOOKUP(A478,'[1]For Report Q-2 '!$A$2:$AH$3476,27,0),"-")</f>
        <v>-</v>
      </c>
      <c r="AB478" s="1" t="str">
        <f>IFERROR(VLOOKUP(A478,'[1]For Report Q-2 '!$A$2:$AH$3476,28,0),"-")</f>
        <v>-</v>
      </c>
      <c r="AC478" s="2" t="str">
        <f>IFERROR(VLOOKUP(A478,'[1]For Report Q-2 '!$A$2:$AH$3476,29,0),"-")</f>
        <v>-</v>
      </c>
      <c r="AD478" s="2" t="str">
        <f>IFERROR(VLOOKUP(A478,'[1]For Report Q-2 '!$A$2:$AH$3476,30,0),"-")</f>
        <v>-</v>
      </c>
      <c r="AE478" s="1" t="str">
        <f>IFERROR(VLOOKUP(A478,'[1]For Report Q-2 '!$A$2:$AH$3476,31,0),"-")</f>
        <v>-</v>
      </c>
      <c r="AF478" s="1" t="str">
        <f>IFERROR(VLOOKUP(A478,'[1]For Report Q-2 '!$A$2:$AH$3476,32,0),"-")</f>
        <v>-</v>
      </c>
      <c r="AG478" s="2" t="str">
        <f>IFERROR(VLOOKUP(A478,'[1]For Report Q-2 '!$A$2:$AH$3476,33,0),"-")</f>
        <v>-</v>
      </c>
      <c r="AH478" s="1" t="str">
        <f t="shared" si="7"/>
        <v>--</v>
      </c>
      <c r="AI478" t="e">
        <v>#N/A</v>
      </c>
      <c r="AJ478" t="e">
        <v>#N/A</v>
      </c>
      <c r="AK478" t="e">
        <v>#N/A</v>
      </c>
    </row>
    <row r="479" spans="1:37" x14ac:dyDescent="0.25">
      <c r="A479" s="15">
        <v>2341627</v>
      </c>
      <c r="B479" s="15" t="s">
        <v>169</v>
      </c>
      <c r="C479" s="16">
        <v>45159</v>
      </c>
      <c r="D479" s="15" t="s">
        <v>44</v>
      </c>
      <c r="E479" s="1" t="s">
        <v>57</v>
      </c>
      <c r="F479" s="15" t="s">
        <v>30</v>
      </c>
      <c r="G479" s="1" t="s">
        <v>44</v>
      </c>
      <c r="H479" s="17">
        <v>1699</v>
      </c>
      <c r="I479" s="18">
        <v>1.6990000000000002E-2</v>
      </c>
      <c r="J479" s="1">
        <v>2320272</v>
      </c>
      <c r="K479" s="1" t="s">
        <v>167</v>
      </c>
      <c r="L479" s="19">
        <v>126106</v>
      </c>
      <c r="M479" s="1" t="s">
        <v>67</v>
      </c>
      <c r="N479" s="1" t="s">
        <v>57</v>
      </c>
      <c r="O479" s="1" t="s">
        <v>48</v>
      </c>
      <c r="P479" s="20">
        <v>2320272</v>
      </c>
      <c r="Q479" s="1" t="s">
        <v>136</v>
      </c>
      <c r="R479" s="1" t="s">
        <v>16</v>
      </c>
      <c r="S479" s="1" t="s">
        <v>137</v>
      </c>
      <c r="T479" s="18">
        <f>IFERROR(VLOOKUP(A479,'[1]For Report Q-2 '!$A$2:$T$3476,20,0),"-")</f>
        <v>1.6990000000000002E-2</v>
      </c>
      <c r="U479" s="55">
        <f>IFERROR(VLOOKUP(A479,'[1]For Report Q-2 '!$A$2:$U$3476,21,0),"-")</f>
        <v>0</v>
      </c>
      <c r="V479" s="2" t="str">
        <f>IFERROR(VLOOKUP(A479,'[1]For Report Q-2 '!$A$2:$V$3476,22,0),"-")</f>
        <v>-</v>
      </c>
      <c r="W479" s="1">
        <f>IFERROR(VLOOKUP(A479,'[1]For Report Q-2 '!$A$2:$W$3476,23,0),"-")</f>
        <v>0</v>
      </c>
      <c r="X479" s="1"/>
      <c r="Y479" s="1"/>
      <c r="Z479" s="2" t="str">
        <f>IFERROR(VLOOKUP(A479,'[1]For Report Q-2 '!$A$2:$Z$3476,26,0),"-")</f>
        <v>-</v>
      </c>
      <c r="AA479" s="1" t="str">
        <f>IFERROR(VLOOKUP(A479,'[1]For Report Q-2 '!$A$2:$AH$3476,27,0),"-")</f>
        <v>-</v>
      </c>
      <c r="AB479" s="1" t="str">
        <f>IFERROR(VLOOKUP(A479,'[1]For Report Q-2 '!$A$2:$AH$3476,28,0),"-")</f>
        <v>-</v>
      </c>
      <c r="AC479" s="2" t="str">
        <f>IFERROR(VLOOKUP(A479,'[1]For Report Q-2 '!$A$2:$AH$3476,29,0),"-")</f>
        <v>-</v>
      </c>
      <c r="AD479" s="2" t="str">
        <f>IFERROR(VLOOKUP(A479,'[1]For Report Q-2 '!$A$2:$AH$3476,30,0),"-")</f>
        <v>-</v>
      </c>
      <c r="AE479" s="1" t="str">
        <f>IFERROR(VLOOKUP(A479,'[1]For Report Q-2 '!$A$2:$AH$3476,31,0),"-")</f>
        <v>-</v>
      </c>
      <c r="AF479" s="1" t="str">
        <f>IFERROR(VLOOKUP(A479,'[1]For Report Q-2 '!$A$2:$AH$3476,32,0),"-")</f>
        <v>-</v>
      </c>
      <c r="AG479" s="2" t="str">
        <f>IFERROR(VLOOKUP(A479,'[1]For Report Q-2 '!$A$2:$AH$3476,33,0),"-")</f>
        <v>-</v>
      </c>
      <c r="AH479" s="1" t="str">
        <f t="shared" si="7"/>
        <v>--</v>
      </c>
      <c r="AI479" t="e">
        <v>#N/A</v>
      </c>
      <c r="AJ479" t="e">
        <v>#N/A</v>
      </c>
      <c r="AK479" t="e">
        <v>#N/A</v>
      </c>
    </row>
    <row r="480" spans="1:37" x14ac:dyDescent="0.25">
      <c r="A480" s="15">
        <v>2341638</v>
      </c>
      <c r="B480" s="15" t="s">
        <v>167</v>
      </c>
      <c r="C480" s="16">
        <v>45159</v>
      </c>
      <c r="D480" s="15" t="s">
        <v>44</v>
      </c>
      <c r="E480" s="1" t="s">
        <v>57</v>
      </c>
      <c r="F480" s="15" t="s">
        <v>30</v>
      </c>
      <c r="G480" s="1" t="s">
        <v>44</v>
      </c>
      <c r="H480" s="17">
        <v>1699</v>
      </c>
      <c r="I480" s="18">
        <v>1.6990000000000002E-2</v>
      </c>
      <c r="J480" s="1">
        <v>2320272</v>
      </c>
      <c r="K480" s="1" t="s">
        <v>167</v>
      </c>
      <c r="L480" s="19">
        <v>126106</v>
      </c>
      <c r="M480" s="1" t="s">
        <v>67</v>
      </c>
      <c r="N480" s="1" t="s">
        <v>57</v>
      </c>
      <c r="O480" s="1" t="s">
        <v>48</v>
      </c>
      <c r="P480" s="20">
        <v>2320272</v>
      </c>
      <c r="Q480" s="1" t="s">
        <v>136</v>
      </c>
      <c r="R480" s="1" t="s">
        <v>16</v>
      </c>
      <c r="S480" s="1" t="s">
        <v>137</v>
      </c>
      <c r="T480" s="18">
        <f>IFERROR(VLOOKUP(A480,'[1]For Report Q-2 '!$A$2:$T$3476,20,0),"-")</f>
        <v>1.6990000000000002E-2</v>
      </c>
      <c r="U480" s="55">
        <f>IFERROR(VLOOKUP(A480,'[1]For Report Q-2 '!$A$2:$U$3476,21,0),"-")</f>
        <v>0</v>
      </c>
      <c r="V480" s="2" t="str">
        <f>IFERROR(VLOOKUP(A480,'[1]For Report Q-2 '!$A$2:$V$3476,22,0),"-")</f>
        <v>-</v>
      </c>
      <c r="W480" s="1">
        <f>IFERROR(VLOOKUP(A480,'[1]For Report Q-2 '!$A$2:$W$3476,23,0),"-")</f>
        <v>0</v>
      </c>
      <c r="X480" s="1"/>
      <c r="Y480" s="1"/>
      <c r="Z480" s="2" t="str">
        <f>IFERROR(VLOOKUP(A480,'[1]For Report Q-2 '!$A$2:$Z$3476,26,0),"-")</f>
        <v>-</v>
      </c>
      <c r="AA480" s="1" t="str">
        <f>IFERROR(VLOOKUP(A480,'[1]For Report Q-2 '!$A$2:$AH$3476,27,0),"-")</f>
        <v>-</v>
      </c>
      <c r="AB480" s="1" t="str">
        <f>IFERROR(VLOOKUP(A480,'[1]For Report Q-2 '!$A$2:$AH$3476,28,0),"-")</f>
        <v>-</v>
      </c>
      <c r="AC480" s="2" t="str">
        <f>IFERROR(VLOOKUP(A480,'[1]For Report Q-2 '!$A$2:$AH$3476,29,0),"-")</f>
        <v>-</v>
      </c>
      <c r="AD480" s="2" t="str">
        <f>IFERROR(VLOOKUP(A480,'[1]For Report Q-2 '!$A$2:$AH$3476,30,0),"-")</f>
        <v>-</v>
      </c>
      <c r="AE480" s="1" t="str">
        <f>IFERROR(VLOOKUP(A480,'[1]For Report Q-2 '!$A$2:$AH$3476,31,0),"-")</f>
        <v>-</v>
      </c>
      <c r="AF480" s="1" t="str">
        <f>IFERROR(VLOOKUP(A480,'[1]For Report Q-2 '!$A$2:$AH$3476,32,0),"-")</f>
        <v>-</v>
      </c>
      <c r="AG480" s="2" t="str">
        <f>IFERROR(VLOOKUP(A480,'[1]For Report Q-2 '!$A$2:$AH$3476,33,0),"-")</f>
        <v>-</v>
      </c>
      <c r="AH480" s="1" t="str">
        <f t="shared" si="7"/>
        <v>--</v>
      </c>
      <c r="AI480" t="e">
        <v>#N/A</v>
      </c>
      <c r="AJ480" t="e">
        <v>#N/A</v>
      </c>
      <c r="AK480" t="e">
        <v>#N/A</v>
      </c>
    </row>
    <row r="481" spans="1:37" x14ac:dyDescent="0.25">
      <c r="A481" s="15">
        <v>2343290</v>
      </c>
      <c r="B481" s="15" t="s">
        <v>167</v>
      </c>
      <c r="C481" s="16">
        <v>45264</v>
      </c>
      <c r="D481" s="15" t="s">
        <v>56</v>
      </c>
      <c r="E481" s="1" t="s">
        <v>57</v>
      </c>
      <c r="F481" s="15" t="s">
        <v>30</v>
      </c>
      <c r="G481" s="1" t="s">
        <v>56</v>
      </c>
      <c r="H481" s="17">
        <v>1699</v>
      </c>
      <c r="I481" s="18">
        <v>1.6990000000000002E-2</v>
      </c>
      <c r="J481" s="1">
        <v>2320272</v>
      </c>
      <c r="K481" s="1" t="s">
        <v>167</v>
      </c>
      <c r="L481" s="19">
        <v>126106</v>
      </c>
      <c r="M481" s="1" t="s">
        <v>67</v>
      </c>
      <c r="N481" s="1" t="s">
        <v>57</v>
      </c>
      <c r="O481" s="1" t="s">
        <v>59</v>
      </c>
      <c r="P481" s="20">
        <v>2320272</v>
      </c>
      <c r="Q481" s="1" t="s">
        <v>136</v>
      </c>
      <c r="R481" s="1" t="s">
        <v>16</v>
      </c>
      <c r="S481" s="1" t="s">
        <v>137</v>
      </c>
      <c r="T481" s="18">
        <f>IFERROR(VLOOKUP(A481,'[1]For Report Q-2 '!$A$2:$T$3476,20,0),"-")</f>
        <v>1.6990000000000002E-2</v>
      </c>
      <c r="U481" s="55">
        <f>IFERROR(VLOOKUP(A481,'[1]For Report Q-2 '!$A$2:$U$3476,21,0),"-")</f>
        <v>0</v>
      </c>
      <c r="V481" s="2" t="str">
        <f>IFERROR(VLOOKUP(A481,'[1]For Report Q-2 '!$A$2:$V$3476,22,0),"-")</f>
        <v>-</v>
      </c>
      <c r="W481" s="1">
        <f>IFERROR(VLOOKUP(A481,'[1]For Report Q-2 '!$A$2:$W$3476,23,0),"-")</f>
        <v>0</v>
      </c>
      <c r="X481" s="1"/>
      <c r="Y481" s="1"/>
      <c r="Z481" s="2" t="str">
        <f>IFERROR(VLOOKUP(A481,'[1]For Report Q-2 '!$A$2:$Z$3476,26,0),"-")</f>
        <v>-</v>
      </c>
      <c r="AA481" s="1" t="str">
        <f>IFERROR(VLOOKUP(A481,'[1]For Report Q-2 '!$A$2:$AH$3476,27,0),"-")</f>
        <v>-</v>
      </c>
      <c r="AB481" s="1" t="str">
        <f>IFERROR(VLOOKUP(A481,'[1]For Report Q-2 '!$A$2:$AH$3476,28,0),"-")</f>
        <v>-</v>
      </c>
      <c r="AC481" s="2" t="str">
        <f>IFERROR(VLOOKUP(A481,'[1]For Report Q-2 '!$A$2:$AH$3476,29,0),"-")</f>
        <v>-</v>
      </c>
      <c r="AD481" s="2" t="str">
        <f>IFERROR(VLOOKUP(A481,'[1]For Report Q-2 '!$A$2:$AH$3476,30,0),"-")</f>
        <v>-</v>
      </c>
      <c r="AE481" s="1" t="str">
        <f>IFERROR(VLOOKUP(A481,'[1]For Report Q-2 '!$A$2:$AH$3476,31,0),"-")</f>
        <v>-</v>
      </c>
      <c r="AF481" s="1" t="str">
        <f>IFERROR(VLOOKUP(A481,'[1]For Report Q-2 '!$A$2:$AH$3476,32,0),"-")</f>
        <v>-</v>
      </c>
      <c r="AG481" s="2" t="str">
        <f>IFERROR(VLOOKUP(A481,'[1]For Report Q-2 '!$A$2:$AH$3476,33,0),"-")</f>
        <v>-</v>
      </c>
      <c r="AH481" s="1" t="str">
        <f t="shared" si="7"/>
        <v>--</v>
      </c>
      <c r="AI481" t="e">
        <v>#N/A</v>
      </c>
      <c r="AJ481" t="e">
        <v>#N/A</v>
      </c>
      <c r="AK481" t="e">
        <v>#N/A</v>
      </c>
    </row>
    <row r="482" spans="1:37" x14ac:dyDescent="0.25">
      <c r="A482" s="15">
        <v>2343291</v>
      </c>
      <c r="B482" s="15" t="s">
        <v>167</v>
      </c>
      <c r="C482" s="16">
        <v>45889</v>
      </c>
      <c r="D482" s="15" t="s">
        <v>75</v>
      </c>
      <c r="E482" s="1" t="s">
        <v>57</v>
      </c>
      <c r="F482" s="15" t="s">
        <v>30</v>
      </c>
      <c r="G482" s="1" t="s">
        <v>44</v>
      </c>
      <c r="H482" s="17">
        <v>1699</v>
      </c>
      <c r="I482" s="18">
        <v>1.6990000000000002E-2</v>
      </c>
      <c r="J482" s="1">
        <v>2320272</v>
      </c>
      <c r="K482" s="1" t="s">
        <v>167</v>
      </c>
      <c r="L482" s="19">
        <v>126106</v>
      </c>
      <c r="M482" s="1" t="s">
        <v>67</v>
      </c>
      <c r="N482" s="1" t="s">
        <v>57</v>
      </c>
      <c r="O482" s="1" t="s">
        <v>48</v>
      </c>
      <c r="P482" s="20">
        <v>2320272</v>
      </c>
      <c r="Q482" s="1" t="s">
        <v>136</v>
      </c>
      <c r="R482" s="1" t="s">
        <v>16</v>
      </c>
      <c r="S482" s="1" t="s">
        <v>137</v>
      </c>
      <c r="T482" s="18">
        <f>IFERROR(VLOOKUP(A482,'[1]For Report Q-2 '!$A$2:$T$3476,20,0),"-")</f>
        <v>1.6990000000000002E-2</v>
      </c>
      <c r="U482" s="55">
        <f>IFERROR(VLOOKUP(A482,'[1]For Report Q-2 '!$A$2:$U$3476,21,0),"-")</f>
        <v>0</v>
      </c>
      <c r="V482" s="2" t="str">
        <f>IFERROR(VLOOKUP(A482,'[1]For Report Q-2 '!$A$2:$V$3476,22,0),"-")</f>
        <v>-</v>
      </c>
      <c r="W482" s="1">
        <f>IFERROR(VLOOKUP(A482,'[1]For Report Q-2 '!$A$2:$W$3476,23,0),"-")</f>
        <v>0</v>
      </c>
      <c r="X482" s="1"/>
      <c r="Y482" s="1"/>
      <c r="Z482" s="2" t="str">
        <f>IFERROR(VLOOKUP(A482,'[1]For Report Q-2 '!$A$2:$Z$3476,26,0),"-")</f>
        <v>-</v>
      </c>
      <c r="AA482" s="1" t="str">
        <f>IFERROR(VLOOKUP(A482,'[1]For Report Q-2 '!$A$2:$AH$3476,27,0),"-")</f>
        <v>-</v>
      </c>
      <c r="AB482" s="1" t="str">
        <f>IFERROR(VLOOKUP(A482,'[1]For Report Q-2 '!$A$2:$AH$3476,28,0),"-")</f>
        <v>-</v>
      </c>
      <c r="AC482" s="2" t="str">
        <f>IFERROR(VLOOKUP(A482,'[1]For Report Q-2 '!$A$2:$AH$3476,29,0),"-")</f>
        <v>-</v>
      </c>
      <c r="AD482" s="2" t="str">
        <f>IFERROR(VLOOKUP(A482,'[1]For Report Q-2 '!$A$2:$AH$3476,30,0),"-")</f>
        <v>-</v>
      </c>
      <c r="AE482" s="1" t="str">
        <f>IFERROR(VLOOKUP(A482,'[1]For Report Q-2 '!$A$2:$AH$3476,31,0),"-")</f>
        <v>-</v>
      </c>
      <c r="AF482" s="1" t="str">
        <f>IFERROR(VLOOKUP(A482,'[1]For Report Q-2 '!$A$2:$AH$3476,32,0),"-")</f>
        <v>-</v>
      </c>
      <c r="AG482" s="2" t="str">
        <f>IFERROR(VLOOKUP(A482,'[1]For Report Q-2 '!$A$2:$AH$3476,33,0),"-")</f>
        <v>-</v>
      </c>
      <c r="AH482" s="1" t="str">
        <f t="shared" si="7"/>
        <v>--</v>
      </c>
      <c r="AI482" t="e">
        <v>#N/A</v>
      </c>
      <c r="AJ482" t="e">
        <v>#N/A</v>
      </c>
      <c r="AK482" t="e">
        <v>#N/A</v>
      </c>
    </row>
    <row r="483" spans="1:37" x14ac:dyDescent="0.25">
      <c r="A483" s="15">
        <v>2343454</v>
      </c>
      <c r="B483" s="15" t="s">
        <v>168</v>
      </c>
      <c r="C483" s="16">
        <v>45274</v>
      </c>
      <c r="D483" s="15" t="s">
        <v>56</v>
      </c>
      <c r="E483" s="1" t="s">
        <v>57</v>
      </c>
      <c r="F483" s="15" t="s">
        <v>30</v>
      </c>
      <c r="G483" s="1" t="s">
        <v>56</v>
      </c>
      <c r="H483" s="17">
        <v>1699</v>
      </c>
      <c r="I483" s="18">
        <v>1.6990000000000002E-2</v>
      </c>
      <c r="J483" s="1">
        <v>2320272</v>
      </c>
      <c r="K483" s="1" t="s">
        <v>167</v>
      </c>
      <c r="L483" s="19">
        <v>126106</v>
      </c>
      <c r="M483" s="1" t="s">
        <v>67</v>
      </c>
      <c r="N483" s="1" t="s">
        <v>57</v>
      </c>
      <c r="O483" s="1" t="s">
        <v>59</v>
      </c>
      <c r="P483" s="20">
        <v>2320272</v>
      </c>
      <c r="Q483" s="1" t="s">
        <v>136</v>
      </c>
      <c r="R483" s="1" t="s">
        <v>16</v>
      </c>
      <c r="S483" s="1" t="s">
        <v>137</v>
      </c>
      <c r="T483" s="18">
        <f>IFERROR(VLOOKUP(A483,'[1]For Report Q-2 '!$A$2:$T$3476,20,0),"-")</f>
        <v>1.6990000000000002E-2</v>
      </c>
      <c r="U483" s="55">
        <f>IFERROR(VLOOKUP(A483,'[1]For Report Q-2 '!$A$2:$U$3476,21,0),"-")</f>
        <v>0</v>
      </c>
      <c r="V483" s="2" t="str">
        <f>IFERROR(VLOOKUP(A483,'[1]For Report Q-2 '!$A$2:$V$3476,22,0),"-")</f>
        <v>-</v>
      </c>
      <c r="W483" s="1">
        <f>IFERROR(VLOOKUP(A483,'[1]For Report Q-2 '!$A$2:$W$3476,23,0),"-")</f>
        <v>0</v>
      </c>
      <c r="X483" s="1"/>
      <c r="Y483" s="1"/>
      <c r="Z483" s="2" t="str">
        <f>IFERROR(VLOOKUP(A483,'[1]For Report Q-2 '!$A$2:$Z$3476,26,0),"-")</f>
        <v>-</v>
      </c>
      <c r="AA483" s="1" t="str">
        <f>IFERROR(VLOOKUP(A483,'[1]For Report Q-2 '!$A$2:$AH$3476,27,0),"-")</f>
        <v>-</v>
      </c>
      <c r="AB483" s="1" t="str">
        <f>IFERROR(VLOOKUP(A483,'[1]For Report Q-2 '!$A$2:$AH$3476,28,0),"-")</f>
        <v>-</v>
      </c>
      <c r="AC483" s="2" t="str">
        <f>IFERROR(VLOOKUP(A483,'[1]For Report Q-2 '!$A$2:$AH$3476,29,0),"-")</f>
        <v>-</v>
      </c>
      <c r="AD483" s="2" t="str">
        <f>IFERROR(VLOOKUP(A483,'[1]For Report Q-2 '!$A$2:$AH$3476,30,0),"-")</f>
        <v>-</v>
      </c>
      <c r="AE483" s="1" t="str">
        <f>IFERROR(VLOOKUP(A483,'[1]For Report Q-2 '!$A$2:$AH$3476,31,0),"-")</f>
        <v>-</v>
      </c>
      <c r="AF483" s="1" t="str">
        <f>IFERROR(VLOOKUP(A483,'[1]For Report Q-2 '!$A$2:$AH$3476,32,0),"-")</f>
        <v>-</v>
      </c>
      <c r="AG483" s="2" t="str">
        <f>IFERROR(VLOOKUP(A483,'[1]For Report Q-2 '!$A$2:$AH$3476,33,0),"-")</f>
        <v>-</v>
      </c>
      <c r="AH483" s="1" t="str">
        <f t="shared" si="7"/>
        <v>--</v>
      </c>
      <c r="AI483" t="e">
        <v>#N/A</v>
      </c>
      <c r="AJ483" t="e">
        <v>#N/A</v>
      </c>
      <c r="AK483" t="e">
        <v>#N/A</v>
      </c>
    </row>
    <row r="484" spans="1:37" x14ac:dyDescent="0.25">
      <c r="A484" s="15">
        <v>2343466</v>
      </c>
      <c r="B484" s="15" t="s">
        <v>168</v>
      </c>
      <c r="C484" s="16">
        <v>45274</v>
      </c>
      <c r="D484" s="15" t="s">
        <v>56</v>
      </c>
      <c r="E484" s="1" t="s">
        <v>57</v>
      </c>
      <c r="F484" s="15" t="s">
        <v>30</v>
      </c>
      <c r="G484" s="1" t="s">
        <v>56</v>
      </c>
      <c r="H484" s="17">
        <v>1699</v>
      </c>
      <c r="I484" s="18">
        <v>1.6990000000000002E-2</v>
      </c>
      <c r="J484" s="1">
        <v>2320272</v>
      </c>
      <c r="K484" s="1" t="s">
        <v>167</v>
      </c>
      <c r="L484" s="19">
        <v>126106</v>
      </c>
      <c r="M484" s="1" t="s">
        <v>67</v>
      </c>
      <c r="N484" s="1" t="s">
        <v>57</v>
      </c>
      <c r="O484" s="1" t="s">
        <v>59</v>
      </c>
      <c r="P484" s="20">
        <v>2320272</v>
      </c>
      <c r="Q484" s="1" t="s">
        <v>136</v>
      </c>
      <c r="R484" s="1" t="s">
        <v>16</v>
      </c>
      <c r="S484" s="1" t="s">
        <v>137</v>
      </c>
      <c r="T484" s="18">
        <f>IFERROR(VLOOKUP(A484,'[1]For Report Q-2 '!$A$2:$T$3476,20,0),"-")</f>
        <v>1.6990000000000002E-2</v>
      </c>
      <c r="U484" s="55">
        <f>IFERROR(VLOOKUP(A484,'[1]For Report Q-2 '!$A$2:$U$3476,21,0),"-")</f>
        <v>0</v>
      </c>
      <c r="V484" s="2" t="str">
        <f>IFERROR(VLOOKUP(A484,'[1]For Report Q-2 '!$A$2:$V$3476,22,0),"-")</f>
        <v>-</v>
      </c>
      <c r="W484" s="1">
        <f>IFERROR(VLOOKUP(A484,'[1]For Report Q-2 '!$A$2:$W$3476,23,0),"-")</f>
        <v>0</v>
      </c>
      <c r="X484" s="1"/>
      <c r="Y484" s="1"/>
      <c r="Z484" s="2" t="str">
        <f>IFERROR(VLOOKUP(A484,'[1]For Report Q-2 '!$A$2:$Z$3476,26,0),"-")</f>
        <v>-</v>
      </c>
      <c r="AA484" s="1" t="str">
        <f>IFERROR(VLOOKUP(A484,'[1]For Report Q-2 '!$A$2:$AH$3476,27,0),"-")</f>
        <v>-</v>
      </c>
      <c r="AB484" s="1" t="str">
        <f>IFERROR(VLOOKUP(A484,'[1]For Report Q-2 '!$A$2:$AH$3476,28,0),"-")</f>
        <v>-</v>
      </c>
      <c r="AC484" s="2" t="str">
        <f>IFERROR(VLOOKUP(A484,'[1]For Report Q-2 '!$A$2:$AH$3476,29,0),"-")</f>
        <v>-</v>
      </c>
      <c r="AD484" s="2" t="str">
        <f>IFERROR(VLOOKUP(A484,'[1]For Report Q-2 '!$A$2:$AH$3476,30,0),"-")</f>
        <v>-</v>
      </c>
      <c r="AE484" s="1" t="str">
        <f>IFERROR(VLOOKUP(A484,'[1]For Report Q-2 '!$A$2:$AH$3476,31,0),"-")</f>
        <v>-</v>
      </c>
      <c r="AF484" s="1" t="str">
        <f>IFERROR(VLOOKUP(A484,'[1]For Report Q-2 '!$A$2:$AH$3476,32,0),"-")</f>
        <v>-</v>
      </c>
      <c r="AG484" s="2" t="str">
        <f>IFERROR(VLOOKUP(A484,'[1]For Report Q-2 '!$A$2:$AH$3476,33,0),"-")</f>
        <v>-</v>
      </c>
      <c r="AH484" s="1" t="str">
        <f t="shared" si="7"/>
        <v>--</v>
      </c>
      <c r="AI484" t="e">
        <v>#N/A</v>
      </c>
      <c r="AJ484" t="e">
        <v>#N/A</v>
      </c>
      <c r="AK484" t="e">
        <v>#N/A</v>
      </c>
    </row>
    <row r="485" spans="1:37" x14ac:dyDescent="0.25">
      <c r="A485" s="15">
        <v>2344902</v>
      </c>
      <c r="B485" s="15" t="s">
        <v>167</v>
      </c>
      <c r="C485" s="16">
        <v>45377</v>
      </c>
      <c r="D485" s="15" t="s">
        <v>44</v>
      </c>
      <c r="E485" s="1" t="s">
        <v>57</v>
      </c>
      <c r="F485" s="15" t="s">
        <v>30</v>
      </c>
      <c r="G485" s="1" t="s">
        <v>44</v>
      </c>
      <c r="H485" s="17">
        <v>1699</v>
      </c>
      <c r="I485" s="18">
        <v>1.6990000000000002E-2</v>
      </c>
      <c r="J485" s="1">
        <v>2320272</v>
      </c>
      <c r="K485" s="1" t="s">
        <v>167</v>
      </c>
      <c r="L485" s="19">
        <v>126106</v>
      </c>
      <c r="M485" s="1" t="s">
        <v>67</v>
      </c>
      <c r="N485" s="1" t="s">
        <v>57</v>
      </c>
      <c r="O485" s="1" t="s">
        <v>48</v>
      </c>
      <c r="P485" s="20">
        <v>2320272</v>
      </c>
      <c r="Q485" s="1" t="s">
        <v>136</v>
      </c>
      <c r="R485" s="1" t="s">
        <v>16</v>
      </c>
      <c r="S485" s="1" t="s">
        <v>137</v>
      </c>
      <c r="T485" s="18">
        <f>IFERROR(VLOOKUP(A485,'[1]For Report Q-2 '!$A$2:$T$3476,20,0),"-")</f>
        <v>1.6990000000000002E-2</v>
      </c>
      <c r="U485" s="55">
        <f>IFERROR(VLOOKUP(A485,'[1]For Report Q-2 '!$A$2:$U$3476,21,0),"-")</f>
        <v>0</v>
      </c>
      <c r="V485" s="2" t="str">
        <f>IFERROR(VLOOKUP(A485,'[1]For Report Q-2 '!$A$2:$V$3476,22,0),"-")</f>
        <v>-</v>
      </c>
      <c r="W485" s="1">
        <f>IFERROR(VLOOKUP(A485,'[1]For Report Q-2 '!$A$2:$W$3476,23,0),"-")</f>
        <v>0</v>
      </c>
      <c r="X485" s="1"/>
      <c r="Y485" s="1"/>
      <c r="Z485" s="2" t="str">
        <f>IFERROR(VLOOKUP(A485,'[1]For Report Q-2 '!$A$2:$Z$3476,26,0),"-")</f>
        <v>-</v>
      </c>
      <c r="AA485" s="1" t="str">
        <f>IFERROR(VLOOKUP(A485,'[1]For Report Q-2 '!$A$2:$AH$3476,27,0),"-")</f>
        <v>-</v>
      </c>
      <c r="AB485" s="1" t="str">
        <f>IFERROR(VLOOKUP(A485,'[1]For Report Q-2 '!$A$2:$AH$3476,28,0),"-")</f>
        <v>-</v>
      </c>
      <c r="AC485" s="2" t="str">
        <f>IFERROR(VLOOKUP(A485,'[1]For Report Q-2 '!$A$2:$AH$3476,29,0),"-")</f>
        <v>-</v>
      </c>
      <c r="AD485" s="2" t="str">
        <f>IFERROR(VLOOKUP(A485,'[1]For Report Q-2 '!$A$2:$AH$3476,30,0),"-")</f>
        <v>-</v>
      </c>
      <c r="AE485" s="1" t="str">
        <f>IFERROR(VLOOKUP(A485,'[1]For Report Q-2 '!$A$2:$AH$3476,31,0),"-")</f>
        <v>-</v>
      </c>
      <c r="AF485" s="1" t="str">
        <f>IFERROR(VLOOKUP(A485,'[1]For Report Q-2 '!$A$2:$AH$3476,32,0),"-")</f>
        <v>-</v>
      </c>
      <c r="AG485" s="2" t="str">
        <f>IFERROR(VLOOKUP(A485,'[1]For Report Q-2 '!$A$2:$AH$3476,33,0),"-")</f>
        <v>-</v>
      </c>
      <c r="AH485" s="1" t="str">
        <f t="shared" si="7"/>
        <v>--</v>
      </c>
      <c r="AI485" t="e">
        <v>#N/A</v>
      </c>
      <c r="AJ485" t="e">
        <v>#N/A</v>
      </c>
      <c r="AK485" t="e">
        <v>#N/A</v>
      </c>
    </row>
    <row r="486" spans="1:37" x14ac:dyDescent="0.25">
      <c r="A486" s="15">
        <v>2345147</v>
      </c>
      <c r="B486" s="15" t="s">
        <v>168</v>
      </c>
      <c r="C486" s="16">
        <v>45397</v>
      </c>
      <c r="D486" s="15" t="s">
        <v>44</v>
      </c>
      <c r="E486" s="1" t="s">
        <v>57</v>
      </c>
      <c r="F486" s="15" t="s">
        <v>30</v>
      </c>
      <c r="G486" s="1" t="s">
        <v>44</v>
      </c>
      <c r="H486" s="17">
        <v>1699</v>
      </c>
      <c r="I486" s="18">
        <v>1.6990000000000002E-2</v>
      </c>
      <c r="J486" s="1">
        <v>2320272</v>
      </c>
      <c r="K486" s="1" t="s">
        <v>167</v>
      </c>
      <c r="L486" s="19">
        <v>126106</v>
      </c>
      <c r="M486" s="1" t="s">
        <v>67</v>
      </c>
      <c r="N486" s="1" t="s">
        <v>57</v>
      </c>
      <c r="O486" s="1" t="s">
        <v>48</v>
      </c>
      <c r="P486" s="20">
        <v>2320272</v>
      </c>
      <c r="Q486" s="1" t="s">
        <v>136</v>
      </c>
      <c r="R486" s="1" t="s">
        <v>16</v>
      </c>
      <c r="S486" s="1" t="s">
        <v>137</v>
      </c>
      <c r="T486" s="18">
        <f>IFERROR(VLOOKUP(A486,'[1]For Report Q-2 '!$A$2:$T$3476,20,0),"-")</f>
        <v>1.6990000000000002E-2</v>
      </c>
      <c r="U486" s="55">
        <f>IFERROR(VLOOKUP(A486,'[1]For Report Q-2 '!$A$2:$U$3476,21,0),"-")</f>
        <v>0</v>
      </c>
      <c r="V486" s="2" t="str">
        <f>IFERROR(VLOOKUP(A486,'[1]For Report Q-2 '!$A$2:$V$3476,22,0),"-")</f>
        <v>-</v>
      </c>
      <c r="W486" s="1">
        <f>IFERROR(VLOOKUP(A486,'[1]For Report Q-2 '!$A$2:$W$3476,23,0),"-")</f>
        <v>0</v>
      </c>
      <c r="X486" s="1"/>
      <c r="Y486" s="1"/>
      <c r="Z486" s="2" t="str">
        <f>IFERROR(VLOOKUP(A486,'[1]For Report Q-2 '!$A$2:$Z$3476,26,0),"-")</f>
        <v>-</v>
      </c>
      <c r="AA486" s="1" t="str">
        <f>IFERROR(VLOOKUP(A486,'[1]For Report Q-2 '!$A$2:$AH$3476,27,0),"-")</f>
        <v>-</v>
      </c>
      <c r="AB486" s="1" t="str">
        <f>IFERROR(VLOOKUP(A486,'[1]For Report Q-2 '!$A$2:$AH$3476,28,0),"-")</f>
        <v>-</v>
      </c>
      <c r="AC486" s="2" t="str">
        <f>IFERROR(VLOOKUP(A486,'[1]For Report Q-2 '!$A$2:$AH$3476,29,0),"-")</f>
        <v>-</v>
      </c>
      <c r="AD486" s="2" t="str">
        <f>IFERROR(VLOOKUP(A486,'[1]For Report Q-2 '!$A$2:$AH$3476,30,0),"-")</f>
        <v>-</v>
      </c>
      <c r="AE486" s="1" t="str">
        <f>IFERROR(VLOOKUP(A486,'[1]For Report Q-2 '!$A$2:$AH$3476,31,0),"-")</f>
        <v>-</v>
      </c>
      <c r="AF486" s="1" t="str">
        <f>IFERROR(VLOOKUP(A486,'[1]For Report Q-2 '!$A$2:$AH$3476,32,0),"-")</f>
        <v>-</v>
      </c>
      <c r="AG486" s="2" t="str">
        <f>IFERROR(VLOOKUP(A486,'[1]For Report Q-2 '!$A$2:$AH$3476,33,0),"-")</f>
        <v>-</v>
      </c>
      <c r="AH486" s="1" t="str">
        <f t="shared" si="7"/>
        <v>--</v>
      </c>
      <c r="AI486" t="e">
        <v>#N/A</v>
      </c>
      <c r="AJ486" t="e">
        <v>#N/A</v>
      </c>
      <c r="AK486" t="e">
        <v>#N/A</v>
      </c>
    </row>
    <row r="487" spans="1:37" x14ac:dyDescent="0.25">
      <c r="A487" s="15">
        <v>2345200</v>
      </c>
      <c r="B487" s="15" t="s">
        <v>168</v>
      </c>
      <c r="C487" s="16">
        <v>45397</v>
      </c>
      <c r="D487" s="15" t="s">
        <v>44</v>
      </c>
      <c r="E487" s="1" t="s">
        <v>57</v>
      </c>
      <c r="F487" s="15" t="s">
        <v>30</v>
      </c>
      <c r="G487" s="1" t="s">
        <v>44</v>
      </c>
      <c r="H487" s="17">
        <v>1749</v>
      </c>
      <c r="I487" s="18">
        <v>1.7489999999999999E-2</v>
      </c>
      <c r="J487" s="1">
        <v>2320272</v>
      </c>
      <c r="K487" s="1" t="s">
        <v>167</v>
      </c>
      <c r="L487" s="19">
        <v>126106</v>
      </c>
      <c r="M487" s="1" t="s">
        <v>67</v>
      </c>
      <c r="N487" s="1" t="s">
        <v>57</v>
      </c>
      <c r="O487" s="1" t="s">
        <v>48</v>
      </c>
      <c r="P487" s="20">
        <v>2320272</v>
      </c>
      <c r="Q487" s="1" t="s">
        <v>136</v>
      </c>
      <c r="R487" s="1" t="s">
        <v>16</v>
      </c>
      <c r="S487" s="1" t="s">
        <v>137</v>
      </c>
      <c r="T487" s="18">
        <f>IFERROR(VLOOKUP(A487,'[1]For Report Q-2 '!$A$2:$T$3476,20,0),"-")</f>
        <v>1.7489999999999999E-2</v>
      </c>
      <c r="U487" s="55">
        <f>IFERROR(VLOOKUP(A487,'[1]For Report Q-2 '!$A$2:$U$3476,21,0),"-")</f>
        <v>0</v>
      </c>
      <c r="V487" s="2" t="str">
        <f>IFERROR(VLOOKUP(A487,'[1]For Report Q-2 '!$A$2:$V$3476,22,0),"-")</f>
        <v>-</v>
      </c>
      <c r="W487" s="1">
        <f>IFERROR(VLOOKUP(A487,'[1]For Report Q-2 '!$A$2:$W$3476,23,0),"-")</f>
        <v>0</v>
      </c>
      <c r="X487" s="1"/>
      <c r="Y487" s="1"/>
      <c r="Z487" s="2" t="str">
        <f>IFERROR(VLOOKUP(A487,'[1]For Report Q-2 '!$A$2:$Z$3476,26,0),"-")</f>
        <v>-</v>
      </c>
      <c r="AA487" s="1" t="str">
        <f>IFERROR(VLOOKUP(A487,'[1]For Report Q-2 '!$A$2:$AH$3476,27,0),"-")</f>
        <v>-</v>
      </c>
      <c r="AB487" s="1" t="str">
        <f>IFERROR(VLOOKUP(A487,'[1]For Report Q-2 '!$A$2:$AH$3476,28,0),"-")</f>
        <v>-</v>
      </c>
      <c r="AC487" s="2" t="str">
        <f>IFERROR(VLOOKUP(A487,'[1]For Report Q-2 '!$A$2:$AH$3476,29,0),"-")</f>
        <v>-</v>
      </c>
      <c r="AD487" s="2" t="str">
        <f>IFERROR(VLOOKUP(A487,'[1]For Report Q-2 '!$A$2:$AH$3476,30,0),"-")</f>
        <v>-</v>
      </c>
      <c r="AE487" s="1" t="str">
        <f>IFERROR(VLOOKUP(A487,'[1]For Report Q-2 '!$A$2:$AH$3476,31,0),"-")</f>
        <v>-</v>
      </c>
      <c r="AF487" s="1" t="str">
        <f>IFERROR(VLOOKUP(A487,'[1]For Report Q-2 '!$A$2:$AH$3476,32,0),"-")</f>
        <v>-</v>
      </c>
      <c r="AG487" s="2" t="str">
        <f>IFERROR(VLOOKUP(A487,'[1]For Report Q-2 '!$A$2:$AH$3476,33,0),"-")</f>
        <v>-</v>
      </c>
      <c r="AH487" s="1" t="str">
        <f t="shared" si="7"/>
        <v>--</v>
      </c>
      <c r="AI487" t="e">
        <v>#N/A</v>
      </c>
      <c r="AJ487" t="e">
        <v>#N/A</v>
      </c>
      <c r="AK487" t="e">
        <v>#N/A</v>
      </c>
    </row>
    <row r="488" spans="1:37" x14ac:dyDescent="0.25">
      <c r="A488" s="15">
        <v>2345809</v>
      </c>
      <c r="B488" s="15" t="s">
        <v>168</v>
      </c>
      <c r="C488" s="16">
        <v>45435</v>
      </c>
      <c r="D488" s="15" t="s">
        <v>56</v>
      </c>
      <c r="E488" s="1" t="s">
        <v>57</v>
      </c>
      <c r="F488" s="15" t="s">
        <v>30</v>
      </c>
      <c r="G488" s="1" t="s">
        <v>56</v>
      </c>
      <c r="H488" s="17">
        <v>1699</v>
      </c>
      <c r="I488" s="18">
        <v>1.6990000000000002E-2</v>
      </c>
      <c r="J488" s="1">
        <v>2320272</v>
      </c>
      <c r="K488" s="1" t="s">
        <v>167</v>
      </c>
      <c r="L488" s="19">
        <v>126106</v>
      </c>
      <c r="M488" s="1" t="s">
        <v>67</v>
      </c>
      <c r="N488" s="1" t="s">
        <v>57</v>
      </c>
      <c r="O488" s="1" t="s">
        <v>59</v>
      </c>
      <c r="P488" s="20">
        <v>2320272</v>
      </c>
      <c r="Q488" s="1" t="s">
        <v>136</v>
      </c>
      <c r="R488" s="1" t="s">
        <v>16</v>
      </c>
      <c r="S488" s="1" t="s">
        <v>137</v>
      </c>
      <c r="T488" s="18">
        <f>IFERROR(VLOOKUP(A488,'[1]For Report Q-2 '!$A$2:$T$3476,20,0),"-")</f>
        <v>1.6990000000000002E-2</v>
      </c>
      <c r="U488" s="55">
        <f>IFERROR(VLOOKUP(A488,'[1]For Report Q-2 '!$A$2:$U$3476,21,0),"-")</f>
        <v>0</v>
      </c>
      <c r="V488" s="2" t="str">
        <f>IFERROR(VLOOKUP(A488,'[1]For Report Q-2 '!$A$2:$V$3476,22,0),"-")</f>
        <v>-</v>
      </c>
      <c r="W488" s="1">
        <f>IFERROR(VLOOKUP(A488,'[1]For Report Q-2 '!$A$2:$W$3476,23,0),"-")</f>
        <v>0</v>
      </c>
      <c r="X488" s="1"/>
      <c r="Y488" s="1"/>
      <c r="Z488" s="2" t="str">
        <f>IFERROR(VLOOKUP(A488,'[1]For Report Q-2 '!$A$2:$Z$3476,26,0),"-")</f>
        <v>-</v>
      </c>
      <c r="AA488" s="1" t="str">
        <f>IFERROR(VLOOKUP(A488,'[1]For Report Q-2 '!$A$2:$AH$3476,27,0),"-")</f>
        <v>-</v>
      </c>
      <c r="AB488" s="1" t="str">
        <f>IFERROR(VLOOKUP(A488,'[1]For Report Q-2 '!$A$2:$AH$3476,28,0),"-")</f>
        <v>-</v>
      </c>
      <c r="AC488" s="2" t="str">
        <f>IFERROR(VLOOKUP(A488,'[1]For Report Q-2 '!$A$2:$AH$3476,29,0),"-")</f>
        <v>-</v>
      </c>
      <c r="AD488" s="2" t="str">
        <f>IFERROR(VLOOKUP(A488,'[1]For Report Q-2 '!$A$2:$AH$3476,30,0),"-")</f>
        <v>-</v>
      </c>
      <c r="AE488" s="1" t="str">
        <f>IFERROR(VLOOKUP(A488,'[1]For Report Q-2 '!$A$2:$AH$3476,31,0),"-")</f>
        <v>-</v>
      </c>
      <c r="AF488" s="1" t="str">
        <f>IFERROR(VLOOKUP(A488,'[1]For Report Q-2 '!$A$2:$AH$3476,32,0),"-")</f>
        <v>-</v>
      </c>
      <c r="AG488" s="2" t="str">
        <f>IFERROR(VLOOKUP(A488,'[1]For Report Q-2 '!$A$2:$AH$3476,33,0),"-")</f>
        <v>-</v>
      </c>
      <c r="AH488" s="1" t="str">
        <f t="shared" si="7"/>
        <v>--</v>
      </c>
      <c r="AI488" t="e">
        <v>#N/A</v>
      </c>
      <c r="AJ488" t="e">
        <v>#N/A</v>
      </c>
      <c r="AK488" t="e">
        <v>#N/A</v>
      </c>
    </row>
    <row r="489" spans="1:37" x14ac:dyDescent="0.25">
      <c r="A489" s="15">
        <v>2346516</v>
      </c>
      <c r="B489" s="15" t="s">
        <v>168</v>
      </c>
      <c r="C489" s="16">
        <v>45486</v>
      </c>
      <c r="D489" s="15" t="s">
        <v>56</v>
      </c>
      <c r="E489" s="1" t="s">
        <v>57</v>
      </c>
      <c r="F489" s="15" t="s">
        <v>30</v>
      </c>
      <c r="G489" s="1" t="s">
        <v>56</v>
      </c>
      <c r="H489" s="17">
        <v>1699</v>
      </c>
      <c r="I489" s="18">
        <v>1.6990000000000002E-2</v>
      </c>
      <c r="J489" s="1">
        <v>2320272</v>
      </c>
      <c r="K489" s="1" t="s">
        <v>167</v>
      </c>
      <c r="L489" s="19">
        <v>126106</v>
      </c>
      <c r="M489" s="1" t="s">
        <v>67</v>
      </c>
      <c r="N489" s="1" t="s">
        <v>57</v>
      </c>
      <c r="O489" s="1" t="s">
        <v>59</v>
      </c>
      <c r="P489" s="20">
        <v>2320272</v>
      </c>
      <c r="Q489" s="1" t="s">
        <v>136</v>
      </c>
      <c r="R489" s="1" t="s">
        <v>16</v>
      </c>
      <c r="S489" s="1" t="s">
        <v>137</v>
      </c>
      <c r="T489" s="18">
        <f>IFERROR(VLOOKUP(A489,'[1]For Report Q-2 '!$A$2:$T$3476,20,0),"-")</f>
        <v>1.6990000000000002E-2</v>
      </c>
      <c r="U489" s="55">
        <f>IFERROR(VLOOKUP(A489,'[1]For Report Q-2 '!$A$2:$U$3476,21,0),"-")</f>
        <v>0</v>
      </c>
      <c r="V489" s="2" t="str">
        <f>IFERROR(VLOOKUP(A489,'[1]For Report Q-2 '!$A$2:$V$3476,22,0),"-")</f>
        <v>-</v>
      </c>
      <c r="W489" s="1">
        <f>IFERROR(VLOOKUP(A489,'[1]For Report Q-2 '!$A$2:$W$3476,23,0),"-")</f>
        <v>0</v>
      </c>
      <c r="X489" s="1"/>
      <c r="Y489" s="1"/>
      <c r="Z489" s="2" t="str">
        <f>IFERROR(VLOOKUP(A489,'[1]For Report Q-2 '!$A$2:$Z$3476,26,0),"-")</f>
        <v>-</v>
      </c>
      <c r="AA489" s="1" t="str">
        <f>IFERROR(VLOOKUP(A489,'[1]For Report Q-2 '!$A$2:$AH$3476,27,0),"-")</f>
        <v>-</v>
      </c>
      <c r="AB489" s="1" t="str">
        <f>IFERROR(VLOOKUP(A489,'[1]For Report Q-2 '!$A$2:$AH$3476,28,0),"-")</f>
        <v>-</v>
      </c>
      <c r="AC489" s="2" t="str">
        <f>IFERROR(VLOOKUP(A489,'[1]For Report Q-2 '!$A$2:$AH$3476,29,0),"-")</f>
        <v>-</v>
      </c>
      <c r="AD489" s="2" t="str">
        <f>IFERROR(VLOOKUP(A489,'[1]For Report Q-2 '!$A$2:$AH$3476,30,0),"-")</f>
        <v>-</v>
      </c>
      <c r="AE489" s="1" t="str">
        <f>IFERROR(VLOOKUP(A489,'[1]For Report Q-2 '!$A$2:$AH$3476,31,0),"-")</f>
        <v>-</v>
      </c>
      <c r="AF489" s="1" t="str">
        <f>IFERROR(VLOOKUP(A489,'[1]For Report Q-2 '!$A$2:$AH$3476,32,0),"-")</f>
        <v>-</v>
      </c>
      <c r="AG489" s="2" t="str">
        <f>IFERROR(VLOOKUP(A489,'[1]For Report Q-2 '!$A$2:$AH$3476,33,0),"-")</f>
        <v>-</v>
      </c>
      <c r="AH489" s="1" t="str">
        <f t="shared" si="7"/>
        <v>--</v>
      </c>
      <c r="AI489" t="e">
        <v>#N/A</v>
      </c>
      <c r="AJ489" t="e">
        <v>#N/A</v>
      </c>
      <c r="AK489" t="e">
        <v>#N/A</v>
      </c>
    </row>
    <row r="490" spans="1:37" x14ac:dyDescent="0.25">
      <c r="A490" s="15">
        <v>2346763</v>
      </c>
      <c r="B490" s="15" t="s">
        <v>168</v>
      </c>
      <c r="C490" s="16">
        <v>45504</v>
      </c>
      <c r="D490" s="15" t="s">
        <v>44</v>
      </c>
      <c r="E490" s="1" t="s">
        <v>57</v>
      </c>
      <c r="F490" s="15" t="s">
        <v>30</v>
      </c>
      <c r="G490" s="1" t="s">
        <v>44</v>
      </c>
      <c r="H490" s="17">
        <v>1699</v>
      </c>
      <c r="I490" s="18">
        <v>1.6990000000000002E-2</v>
      </c>
      <c r="J490" s="1">
        <v>2320272</v>
      </c>
      <c r="K490" s="1" t="s">
        <v>167</v>
      </c>
      <c r="L490" s="19">
        <v>126106</v>
      </c>
      <c r="M490" s="1" t="s">
        <v>67</v>
      </c>
      <c r="N490" s="1" t="s">
        <v>57</v>
      </c>
      <c r="O490" s="1" t="s">
        <v>48</v>
      </c>
      <c r="P490" s="20">
        <v>2320272</v>
      </c>
      <c r="Q490" s="1" t="s">
        <v>136</v>
      </c>
      <c r="R490" s="1" t="s">
        <v>16</v>
      </c>
      <c r="S490" s="1" t="s">
        <v>137</v>
      </c>
      <c r="T490" s="18">
        <f>IFERROR(VLOOKUP(A490,'[1]For Report Q-2 '!$A$2:$T$3476,20,0),"-")</f>
        <v>1.6990000000000002E-2</v>
      </c>
      <c r="U490" s="55">
        <f>IFERROR(VLOOKUP(A490,'[1]For Report Q-2 '!$A$2:$U$3476,21,0),"-")</f>
        <v>0</v>
      </c>
      <c r="V490" s="2" t="str">
        <f>IFERROR(VLOOKUP(A490,'[1]For Report Q-2 '!$A$2:$V$3476,22,0),"-")</f>
        <v>-</v>
      </c>
      <c r="W490" s="1">
        <f>IFERROR(VLOOKUP(A490,'[1]For Report Q-2 '!$A$2:$W$3476,23,0),"-")</f>
        <v>0</v>
      </c>
      <c r="X490" s="1"/>
      <c r="Y490" s="1"/>
      <c r="Z490" s="2" t="str">
        <f>IFERROR(VLOOKUP(A490,'[1]For Report Q-2 '!$A$2:$Z$3476,26,0),"-")</f>
        <v>-</v>
      </c>
      <c r="AA490" s="1" t="str">
        <f>IFERROR(VLOOKUP(A490,'[1]For Report Q-2 '!$A$2:$AH$3476,27,0),"-")</f>
        <v>-</v>
      </c>
      <c r="AB490" s="1" t="str">
        <f>IFERROR(VLOOKUP(A490,'[1]For Report Q-2 '!$A$2:$AH$3476,28,0),"-")</f>
        <v>-</v>
      </c>
      <c r="AC490" s="2" t="str">
        <f>IFERROR(VLOOKUP(A490,'[1]For Report Q-2 '!$A$2:$AH$3476,29,0),"-")</f>
        <v>-</v>
      </c>
      <c r="AD490" s="2" t="str">
        <f>IFERROR(VLOOKUP(A490,'[1]For Report Q-2 '!$A$2:$AH$3476,30,0),"-")</f>
        <v>-</v>
      </c>
      <c r="AE490" s="1" t="str">
        <f>IFERROR(VLOOKUP(A490,'[1]For Report Q-2 '!$A$2:$AH$3476,31,0),"-")</f>
        <v>-</v>
      </c>
      <c r="AF490" s="1" t="str">
        <f>IFERROR(VLOOKUP(A490,'[1]For Report Q-2 '!$A$2:$AH$3476,32,0),"-")</f>
        <v>-</v>
      </c>
      <c r="AG490" s="2" t="str">
        <f>IFERROR(VLOOKUP(A490,'[1]For Report Q-2 '!$A$2:$AH$3476,33,0),"-")</f>
        <v>-</v>
      </c>
      <c r="AH490" s="1" t="str">
        <f t="shared" si="7"/>
        <v>--</v>
      </c>
      <c r="AI490" t="e">
        <v>#N/A</v>
      </c>
      <c r="AJ490" t="e">
        <v>#N/A</v>
      </c>
      <c r="AK490" t="e">
        <v>#N/A</v>
      </c>
    </row>
    <row r="491" spans="1:37" x14ac:dyDescent="0.25">
      <c r="A491" s="15">
        <v>2347926</v>
      </c>
      <c r="B491" s="15" t="s">
        <v>167</v>
      </c>
      <c r="C491" s="16">
        <v>45787</v>
      </c>
      <c r="D491" s="15" t="s">
        <v>44</v>
      </c>
      <c r="E491" s="1" t="s">
        <v>57</v>
      </c>
      <c r="F491" s="15" t="s">
        <v>30</v>
      </c>
      <c r="G491" s="1" t="s">
        <v>44</v>
      </c>
      <c r="H491" s="17">
        <v>2228</v>
      </c>
      <c r="I491" s="18">
        <v>2.2280000000000001E-2</v>
      </c>
      <c r="J491" s="1">
        <v>2320272</v>
      </c>
      <c r="K491" s="1" t="s">
        <v>167</v>
      </c>
      <c r="L491" s="19">
        <v>126106</v>
      </c>
      <c r="M491" s="1" t="s">
        <v>67</v>
      </c>
      <c r="N491" s="1" t="s">
        <v>57</v>
      </c>
      <c r="O491" s="1" t="s">
        <v>48</v>
      </c>
      <c r="P491" s="20">
        <v>2320272</v>
      </c>
      <c r="Q491" s="1" t="s">
        <v>136</v>
      </c>
      <c r="R491" s="1" t="s">
        <v>16</v>
      </c>
      <c r="S491" s="1" t="s">
        <v>137</v>
      </c>
      <c r="T491" s="18">
        <f>IFERROR(VLOOKUP(A491,'[1]For Report Q-2 '!$A$2:$T$3476,20,0),"-")</f>
        <v>2.2280000000000001E-2</v>
      </c>
      <c r="U491" s="55">
        <f>IFERROR(VLOOKUP(A491,'[1]For Report Q-2 '!$A$2:$U$3476,21,0),"-")</f>
        <v>0</v>
      </c>
      <c r="V491" s="2" t="str">
        <f>IFERROR(VLOOKUP(A491,'[1]For Report Q-2 '!$A$2:$V$3476,22,0),"-")</f>
        <v>-</v>
      </c>
      <c r="W491" s="1">
        <f>IFERROR(VLOOKUP(A491,'[1]For Report Q-2 '!$A$2:$W$3476,23,0),"-")</f>
        <v>0</v>
      </c>
      <c r="X491" s="1"/>
      <c r="Y491" s="1"/>
      <c r="Z491" s="2" t="str">
        <f>IFERROR(VLOOKUP(A491,'[1]For Report Q-2 '!$A$2:$Z$3476,26,0),"-")</f>
        <v>-</v>
      </c>
      <c r="AA491" s="1" t="str">
        <f>IFERROR(VLOOKUP(A491,'[1]For Report Q-2 '!$A$2:$AH$3476,27,0),"-")</f>
        <v>-</v>
      </c>
      <c r="AB491" s="1" t="str">
        <f>IFERROR(VLOOKUP(A491,'[1]For Report Q-2 '!$A$2:$AH$3476,28,0),"-")</f>
        <v>-</v>
      </c>
      <c r="AC491" s="2" t="str">
        <f>IFERROR(VLOOKUP(A491,'[1]For Report Q-2 '!$A$2:$AH$3476,29,0),"-")</f>
        <v>-</v>
      </c>
      <c r="AD491" s="2" t="str">
        <f>IFERROR(VLOOKUP(A491,'[1]For Report Q-2 '!$A$2:$AH$3476,30,0),"-")</f>
        <v>-</v>
      </c>
      <c r="AE491" s="1" t="str">
        <f>IFERROR(VLOOKUP(A491,'[1]For Report Q-2 '!$A$2:$AH$3476,31,0),"-")</f>
        <v>-</v>
      </c>
      <c r="AF491" s="1" t="str">
        <f>IFERROR(VLOOKUP(A491,'[1]For Report Q-2 '!$A$2:$AH$3476,32,0),"-")</f>
        <v>-</v>
      </c>
      <c r="AG491" s="2" t="str">
        <f>IFERROR(VLOOKUP(A491,'[1]For Report Q-2 '!$A$2:$AH$3476,33,0),"-")</f>
        <v>-</v>
      </c>
      <c r="AH491" s="1" t="str">
        <f t="shared" si="7"/>
        <v>--</v>
      </c>
      <c r="AI491" t="e">
        <v>#N/A</v>
      </c>
      <c r="AJ491" t="e">
        <v>#N/A</v>
      </c>
      <c r="AK491" t="e">
        <v>#N/A</v>
      </c>
    </row>
    <row r="492" spans="1:37" x14ac:dyDescent="0.25">
      <c r="A492" s="15">
        <v>2347934</v>
      </c>
      <c r="B492" s="15" t="s">
        <v>167</v>
      </c>
      <c r="C492" s="16">
        <v>45778</v>
      </c>
      <c r="D492" s="15" t="s">
        <v>44</v>
      </c>
      <c r="E492" s="1" t="s">
        <v>57</v>
      </c>
      <c r="F492" s="15" t="s">
        <v>30</v>
      </c>
      <c r="G492" s="1" t="s">
        <v>44</v>
      </c>
      <c r="H492" s="17">
        <v>2228</v>
      </c>
      <c r="I492" s="18">
        <v>2.2280000000000001E-2</v>
      </c>
      <c r="J492" s="1">
        <v>2320272</v>
      </c>
      <c r="K492" s="1" t="s">
        <v>167</v>
      </c>
      <c r="L492" s="19">
        <v>126106</v>
      </c>
      <c r="M492" s="1" t="s">
        <v>67</v>
      </c>
      <c r="N492" s="1" t="s">
        <v>57</v>
      </c>
      <c r="O492" s="1" t="s">
        <v>48</v>
      </c>
      <c r="P492" s="20">
        <v>2320272</v>
      </c>
      <c r="Q492" s="1" t="s">
        <v>136</v>
      </c>
      <c r="R492" s="1" t="s">
        <v>16</v>
      </c>
      <c r="S492" s="1" t="s">
        <v>137</v>
      </c>
      <c r="T492" s="18">
        <f>IFERROR(VLOOKUP(A492,'[1]For Report Q-2 '!$A$2:$T$3476,20,0),"-")</f>
        <v>2.2280000000000001E-2</v>
      </c>
      <c r="U492" s="55">
        <f>IFERROR(VLOOKUP(A492,'[1]For Report Q-2 '!$A$2:$U$3476,21,0),"-")</f>
        <v>0</v>
      </c>
      <c r="V492" s="2" t="str">
        <f>IFERROR(VLOOKUP(A492,'[1]For Report Q-2 '!$A$2:$V$3476,22,0),"-")</f>
        <v>-</v>
      </c>
      <c r="W492" s="1">
        <f>IFERROR(VLOOKUP(A492,'[1]For Report Q-2 '!$A$2:$W$3476,23,0),"-")</f>
        <v>0</v>
      </c>
      <c r="X492" s="1"/>
      <c r="Y492" s="1"/>
      <c r="Z492" s="2" t="str">
        <f>IFERROR(VLOOKUP(A492,'[1]For Report Q-2 '!$A$2:$Z$3476,26,0),"-")</f>
        <v>-</v>
      </c>
      <c r="AA492" s="1" t="str">
        <f>IFERROR(VLOOKUP(A492,'[1]For Report Q-2 '!$A$2:$AH$3476,27,0),"-")</f>
        <v>-</v>
      </c>
      <c r="AB492" s="1" t="str">
        <f>IFERROR(VLOOKUP(A492,'[1]For Report Q-2 '!$A$2:$AH$3476,28,0),"-")</f>
        <v>-</v>
      </c>
      <c r="AC492" s="2" t="str">
        <f>IFERROR(VLOOKUP(A492,'[1]For Report Q-2 '!$A$2:$AH$3476,29,0),"-")</f>
        <v>-</v>
      </c>
      <c r="AD492" s="2" t="str">
        <f>IFERROR(VLOOKUP(A492,'[1]For Report Q-2 '!$A$2:$AH$3476,30,0),"-")</f>
        <v>-</v>
      </c>
      <c r="AE492" s="1" t="str">
        <f>IFERROR(VLOOKUP(A492,'[1]For Report Q-2 '!$A$2:$AH$3476,31,0),"-")</f>
        <v>-</v>
      </c>
      <c r="AF492" s="1" t="str">
        <f>IFERROR(VLOOKUP(A492,'[1]For Report Q-2 '!$A$2:$AH$3476,32,0),"-")</f>
        <v>-</v>
      </c>
      <c r="AG492" s="2" t="str">
        <f>IFERROR(VLOOKUP(A492,'[1]For Report Q-2 '!$A$2:$AH$3476,33,0),"-")</f>
        <v>-</v>
      </c>
      <c r="AH492" s="1" t="str">
        <f t="shared" si="7"/>
        <v>--</v>
      </c>
      <c r="AI492" t="e">
        <v>#N/A</v>
      </c>
      <c r="AJ492" t="e">
        <v>#N/A</v>
      </c>
      <c r="AK492" t="e">
        <v>#N/A</v>
      </c>
    </row>
    <row r="493" spans="1:37" x14ac:dyDescent="0.25">
      <c r="A493" s="15">
        <v>2347935</v>
      </c>
      <c r="B493" s="15" t="s">
        <v>167</v>
      </c>
      <c r="C493" s="16">
        <v>45778</v>
      </c>
      <c r="D493" s="15" t="s">
        <v>44</v>
      </c>
      <c r="E493" s="1" t="s">
        <v>57</v>
      </c>
      <c r="F493" s="15" t="s">
        <v>30</v>
      </c>
      <c r="G493" s="1" t="s">
        <v>44</v>
      </c>
      <c r="H493" s="17">
        <v>2228</v>
      </c>
      <c r="I493" s="18">
        <v>2.2280000000000001E-2</v>
      </c>
      <c r="J493" s="1">
        <v>2320272</v>
      </c>
      <c r="K493" s="1" t="s">
        <v>167</v>
      </c>
      <c r="L493" s="19">
        <v>126106</v>
      </c>
      <c r="M493" s="1" t="s">
        <v>67</v>
      </c>
      <c r="N493" s="1" t="s">
        <v>57</v>
      </c>
      <c r="O493" s="1" t="s">
        <v>48</v>
      </c>
      <c r="P493" s="20">
        <v>2320272</v>
      </c>
      <c r="Q493" s="1" t="s">
        <v>136</v>
      </c>
      <c r="R493" s="1" t="s">
        <v>16</v>
      </c>
      <c r="S493" s="1" t="s">
        <v>137</v>
      </c>
      <c r="T493" s="18">
        <f>IFERROR(VLOOKUP(A493,'[1]For Report Q-2 '!$A$2:$T$3476,20,0),"-")</f>
        <v>2.2280000000000001E-2</v>
      </c>
      <c r="U493" s="55">
        <f>IFERROR(VLOOKUP(A493,'[1]For Report Q-2 '!$A$2:$U$3476,21,0),"-")</f>
        <v>0</v>
      </c>
      <c r="V493" s="2" t="str">
        <f>IFERROR(VLOOKUP(A493,'[1]For Report Q-2 '!$A$2:$V$3476,22,0),"-")</f>
        <v>-</v>
      </c>
      <c r="W493" s="1">
        <f>IFERROR(VLOOKUP(A493,'[1]For Report Q-2 '!$A$2:$W$3476,23,0),"-")</f>
        <v>0</v>
      </c>
      <c r="X493" s="1"/>
      <c r="Y493" s="1"/>
      <c r="Z493" s="2" t="str">
        <f>IFERROR(VLOOKUP(A493,'[1]For Report Q-2 '!$A$2:$Z$3476,26,0),"-")</f>
        <v>-</v>
      </c>
      <c r="AA493" s="1" t="str">
        <f>IFERROR(VLOOKUP(A493,'[1]For Report Q-2 '!$A$2:$AH$3476,27,0),"-")</f>
        <v>-</v>
      </c>
      <c r="AB493" s="1" t="str">
        <f>IFERROR(VLOOKUP(A493,'[1]For Report Q-2 '!$A$2:$AH$3476,28,0),"-")</f>
        <v>-</v>
      </c>
      <c r="AC493" s="2" t="str">
        <f>IFERROR(VLOOKUP(A493,'[1]For Report Q-2 '!$A$2:$AH$3476,29,0),"-")</f>
        <v>-</v>
      </c>
      <c r="AD493" s="2" t="str">
        <f>IFERROR(VLOOKUP(A493,'[1]For Report Q-2 '!$A$2:$AH$3476,30,0),"-")</f>
        <v>-</v>
      </c>
      <c r="AE493" s="1" t="str">
        <f>IFERROR(VLOOKUP(A493,'[1]For Report Q-2 '!$A$2:$AH$3476,31,0),"-")</f>
        <v>-</v>
      </c>
      <c r="AF493" s="1" t="str">
        <f>IFERROR(VLOOKUP(A493,'[1]For Report Q-2 '!$A$2:$AH$3476,32,0),"-")</f>
        <v>-</v>
      </c>
      <c r="AG493" s="2" t="str">
        <f>IFERROR(VLOOKUP(A493,'[1]For Report Q-2 '!$A$2:$AH$3476,33,0),"-")</f>
        <v>-</v>
      </c>
      <c r="AH493" s="1" t="str">
        <f t="shared" si="7"/>
        <v>--</v>
      </c>
      <c r="AI493" t="e">
        <v>#N/A</v>
      </c>
      <c r="AJ493" t="e">
        <v>#N/A</v>
      </c>
      <c r="AK493" t="e">
        <v>#N/A</v>
      </c>
    </row>
    <row r="494" spans="1:37" x14ac:dyDescent="0.25">
      <c r="A494" s="15">
        <v>2333740</v>
      </c>
      <c r="B494" s="15" t="s">
        <v>170</v>
      </c>
      <c r="C494" s="16">
        <v>44901</v>
      </c>
      <c r="D494" s="15" t="s">
        <v>40</v>
      </c>
      <c r="E494" s="1" t="s">
        <v>57</v>
      </c>
      <c r="F494" s="15" t="s">
        <v>30</v>
      </c>
      <c r="G494" s="1" t="s">
        <v>40</v>
      </c>
      <c r="H494" s="17">
        <v>2699</v>
      </c>
      <c r="I494" s="18">
        <v>2.699E-2</v>
      </c>
      <c r="J494" s="1">
        <v>2320478</v>
      </c>
      <c r="K494" s="1" t="s">
        <v>170</v>
      </c>
      <c r="L494" s="19">
        <v>87180.333333333328</v>
      </c>
      <c r="M494" s="1" t="s">
        <v>31</v>
      </c>
      <c r="N494" s="1" t="s">
        <v>57</v>
      </c>
      <c r="O494" s="1" t="s">
        <v>41</v>
      </c>
      <c r="P494" s="20">
        <v>2320478</v>
      </c>
      <c r="Q494" s="1" t="s">
        <v>68</v>
      </c>
      <c r="R494" s="1" t="s">
        <v>16</v>
      </c>
      <c r="S494" s="1" t="s">
        <v>69</v>
      </c>
      <c r="T494" s="18">
        <f>IFERROR(VLOOKUP(A494,'[1]For Report Q-2 '!$A$2:$T$3476,20,0),"-")</f>
        <v>2.699E-2</v>
      </c>
      <c r="U494" s="55">
        <f>IFERROR(VLOOKUP(A494,'[1]For Report Q-2 '!$A$2:$U$3476,21,0),"-")</f>
        <v>0</v>
      </c>
      <c r="V494" s="2" t="str">
        <f>IFERROR(VLOOKUP(A494,'[1]For Report Q-2 '!$A$2:$V$3476,22,0),"-")</f>
        <v>-</v>
      </c>
      <c r="W494" s="1">
        <f>IFERROR(VLOOKUP(A494,'[1]For Report Q-2 '!$A$2:$W$3476,23,0),"-")</f>
        <v>0</v>
      </c>
      <c r="X494" s="1"/>
      <c r="Y494" s="1"/>
      <c r="Z494" s="2" t="str">
        <f>IFERROR(VLOOKUP(A494,'[1]For Report Q-2 '!$A$2:$Z$3476,26,0),"-")</f>
        <v>-</v>
      </c>
      <c r="AA494" s="1" t="str">
        <f>IFERROR(VLOOKUP(A494,'[1]For Report Q-2 '!$A$2:$AH$3476,27,0),"-")</f>
        <v>-</v>
      </c>
      <c r="AB494" s="1" t="str">
        <f>IFERROR(VLOOKUP(A494,'[1]For Report Q-2 '!$A$2:$AH$3476,28,0),"-")</f>
        <v>-</v>
      </c>
      <c r="AC494" s="2" t="str">
        <f>IFERROR(VLOOKUP(A494,'[1]For Report Q-2 '!$A$2:$AH$3476,29,0),"-")</f>
        <v>-</v>
      </c>
      <c r="AD494" s="2" t="str">
        <f>IFERROR(VLOOKUP(A494,'[1]For Report Q-2 '!$A$2:$AH$3476,30,0),"-")</f>
        <v>-</v>
      </c>
      <c r="AE494" s="1" t="str">
        <f>IFERROR(VLOOKUP(A494,'[1]For Report Q-2 '!$A$2:$AH$3476,31,0),"-")</f>
        <v>-</v>
      </c>
      <c r="AF494" s="1" t="str">
        <f>IFERROR(VLOOKUP(A494,'[1]For Report Q-2 '!$A$2:$AH$3476,32,0),"-")</f>
        <v>-</v>
      </c>
      <c r="AG494" s="2" t="str">
        <f>IFERROR(VLOOKUP(A494,'[1]For Report Q-2 '!$A$2:$AH$3476,33,0),"-")</f>
        <v>-</v>
      </c>
      <c r="AH494" s="1" t="str">
        <f t="shared" si="7"/>
        <v>--</v>
      </c>
      <c r="AI494" t="e">
        <v>#N/A</v>
      </c>
      <c r="AJ494" t="e">
        <v>#N/A</v>
      </c>
      <c r="AK494" t="e">
        <v>#N/A</v>
      </c>
    </row>
    <row r="495" spans="1:37" x14ac:dyDescent="0.25">
      <c r="A495" s="15">
        <v>2338631</v>
      </c>
      <c r="B495" s="15" t="s">
        <v>170</v>
      </c>
      <c r="C495" s="16">
        <v>45012</v>
      </c>
      <c r="D495" s="15" t="s">
        <v>44</v>
      </c>
      <c r="E495" s="1" t="s">
        <v>57</v>
      </c>
      <c r="F495" s="15" t="s">
        <v>30</v>
      </c>
      <c r="G495" s="1" t="s">
        <v>44</v>
      </c>
      <c r="H495" s="17">
        <v>1899</v>
      </c>
      <c r="I495" s="18">
        <v>1.899E-2</v>
      </c>
      <c r="J495" s="1">
        <v>2320478</v>
      </c>
      <c r="K495" s="1" t="s">
        <v>170</v>
      </c>
      <c r="L495" s="19">
        <v>87180.333333333328</v>
      </c>
      <c r="M495" s="1" t="s">
        <v>31</v>
      </c>
      <c r="N495" s="1" t="s">
        <v>57</v>
      </c>
      <c r="O495" s="1" t="s">
        <v>48</v>
      </c>
      <c r="P495" s="20">
        <v>2320478</v>
      </c>
      <c r="Q495" s="1" t="s">
        <v>68</v>
      </c>
      <c r="R495" s="1" t="s">
        <v>16</v>
      </c>
      <c r="S495" s="1" t="s">
        <v>69</v>
      </c>
      <c r="T495" s="18">
        <f>IFERROR(VLOOKUP(A495,'[1]For Report Q-2 '!$A$2:$T$3476,20,0),"-")</f>
        <v>1.899E-2</v>
      </c>
      <c r="U495" s="55">
        <f>IFERROR(VLOOKUP(A495,'[1]For Report Q-2 '!$A$2:$U$3476,21,0),"-")</f>
        <v>0</v>
      </c>
      <c r="V495" s="2" t="str">
        <f>IFERROR(VLOOKUP(A495,'[1]For Report Q-2 '!$A$2:$V$3476,22,0),"-")</f>
        <v>-</v>
      </c>
      <c r="W495" s="1">
        <f>IFERROR(VLOOKUP(A495,'[1]For Report Q-2 '!$A$2:$W$3476,23,0),"-")</f>
        <v>0</v>
      </c>
      <c r="X495" s="1"/>
      <c r="Y495" s="1"/>
      <c r="Z495" s="2" t="str">
        <f>IFERROR(VLOOKUP(A495,'[1]For Report Q-2 '!$A$2:$Z$3476,26,0),"-")</f>
        <v>-</v>
      </c>
      <c r="AA495" s="1" t="str">
        <f>IFERROR(VLOOKUP(A495,'[1]For Report Q-2 '!$A$2:$AH$3476,27,0),"-")</f>
        <v>-</v>
      </c>
      <c r="AB495" s="1" t="str">
        <f>IFERROR(VLOOKUP(A495,'[1]For Report Q-2 '!$A$2:$AH$3476,28,0),"-")</f>
        <v>-</v>
      </c>
      <c r="AC495" s="2" t="str">
        <f>IFERROR(VLOOKUP(A495,'[1]For Report Q-2 '!$A$2:$AH$3476,29,0),"-")</f>
        <v>-</v>
      </c>
      <c r="AD495" s="2" t="str">
        <f>IFERROR(VLOOKUP(A495,'[1]For Report Q-2 '!$A$2:$AH$3476,30,0),"-")</f>
        <v>-</v>
      </c>
      <c r="AE495" s="1" t="str">
        <f>IFERROR(VLOOKUP(A495,'[1]For Report Q-2 '!$A$2:$AH$3476,31,0),"-")</f>
        <v>-</v>
      </c>
      <c r="AF495" s="1" t="str">
        <f>IFERROR(VLOOKUP(A495,'[1]For Report Q-2 '!$A$2:$AH$3476,32,0),"-")</f>
        <v>-</v>
      </c>
      <c r="AG495" s="2" t="str">
        <f>IFERROR(VLOOKUP(A495,'[1]For Report Q-2 '!$A$2:$AH$3476,33,0),"-")</f>
        <v>-</v>
      </c>
      <c r="AH495" s="1" t="str">
        <f t="shared" si="7"/>
        <v>--</v>
      </c>
      <c r="AI495" t="e">
        <v>#N/A</v>
      </c>
      <c r="AJ495" t="e">
        <v>#N/A</v>
      </c>
      <c r="AK495" t="e">
        <v>#N/A</v>
      </c>
    </row>
    <row r="496" spans="1:37" x14ac:dyDescent="0.25">
      <c r="A496" s="15">
        <v>2347461</v>
      </c>
      <c r="B496" s="15" t="s">
        <v>170</v>
      </c>
      <c r="C496" s="16">
        <v>45605</v>
      </c>
      <c r="D496" s="15" t="s">
        <v>56</v>
      </c>
      <c r="E496" s="1" t="s">
        <v>57</v>
      </c>
      <c r="F496" s="15" t="s">
        <v>30</v>
      </c>
      <c r="G496" s="1" t="s">
        <v>56</v>
      </c>
      <c r="H496" s="17">
        <v>2999</v>
      </c>
      <c r="I496" s="18">
        <v>2.9989999999999999E-2</v>
      </c>
      <c r="J496" s="1">
        <v>2320478</v>
      </c>
      <c r="K496" s="1" t="s">
        <v>170</v>
      </c>
      <c r="L496" s="19">
        <v>87180.333333333328</v>
      </c>
      <c r="M496" s="1" t="s">
        <v>31</v>
      </c>
      <c r="N496" s="1" t="s">
        <v>57</v>
      </c>
      <c r="O496" s="1" t="s">
        <v>59</v>
      </c>
      <c r="P496" s="20">
        <v>2320478</v>
      </c>
      <c r="Q496" s="1" t="s">
        <v>68</v>
      </c>
      <c r="R496" s="1" t="s">
        <v>16</v>
      </c>
      <c r="S496" s="1" t="s">
        <v>69</v>
      </c>
      <c r="T496" s="18">
        <f>IFERROR(VLOOKUP(A496,'[1]For Report Q-2 '!$A$2:$T$3476,20,0),"-")</f>
        <v>2.9989999999999999E-2</v>
      </c>
      <c r="U496" s="55">
        <f>IFERROR(VLOOKUP(A496,'[1]For Report Q-2 '!$A$2:$U$3476,21,0),"-")</f>
        <v>0</v>
      </c>
      <c r="V496" s="2" t="str">
        <f>IFERROR(VLOOKUP(A496,'[1]For Report Q-2 '!$A$2:$V$3476,22,0),"-")</f>
        <v>-</v>
      </c>
      <c r="W496" s="1">
        <f>IFERROR(VLOOKUP(A496,'[1]For Report Q-2 '!$A$2:$W$3476,23,0),"-")</f>
        <v>0</v>
      </c>
      <c r="X496" s="1"/>
      <c r="Y496" s="1"/>
      <c r="Z496" s="2" t="str">
        <f>IFERROR(VLOOKUP(A496,'[1]For Report Q-2 '!$A$2:$Z$3476,26,0),"-")</f>
        <v>-</v>
      </c>
      <c r="AA496" s="1" t="str">
        <f>IFERROR(VLOOKUP(A496,'[1]For Report Q-2 '!$A$2:$AH$3476,27,0),"-")</f>
        <v>-</v>
      </c>
      <c r="AB496" s="1" t="str">
        <f>IFERROR(VLOOKUP(A496,'[1]For Report Q-2 '!$A$2:$AH$3476,28,0),"-")</f>
        <v>-</v>
      </c>
      <c r="AC496" s="2" t="str">
        <f>IFERROR(VLOOKUP(A496,'[1]For Report Q-2 '!$A$2:$AH$3476,29,0),"-")</f>
        <v>-</v>
      </c>
      <c r="AD496" s="2" t="str">
        <f>IFERROR(VLOOKUP(A496,'[1]For Report Q-2 '!$A$2:$AH$3476,30,0),"-")</f>
        <v>-</v>
      </c>
      <c r="AE496" s="1" t="str">
        <f>IFERROR(VLOOKUP(A496,'[1]For Report Q-2 '!$A$2:$AH$3476,31,0),"-")</f>
        <v>-</v>
      </c>
      <c r="AF496" s="1" t="str">
        <f>IFERROR(VLOOKUP(A496,'[1]For Report Q-2 '!$A$2:$AH$3476,32,0),"-")</f>
        <v>-</v>
      </c>
      <c r="AG496" s="2" t="str">
        <f>IFERROR(VLOOKUP(A496,'[1]For Report Q-2 '!$A$2:$AH$3476,33,0),"-")</f>
        <v>-</v>
      </c>
      <c r="AH496" s="1" t="str">
        <f t="shared" si="7"/>
        <v>--</v>
      </c>
      <c r="AI496" t="e">
        <v>#N/A</v>
      </c>
      <c r="AJ496" t="e">
        <v>#N/A</v>
      </c>
      <c r="AK496" t="e">
        <v>#N/A</v>
      </c>
    </row>
    <row r="497" spans="1:37" x14ac:dyDescent="0.25">
      <c r="A497" s="15">
        <v>9120868</v>
      </c>
      <c r="B497" s="15" t="s">
        <v>170</v>
      </c>
      <c r="C497" s="16">
        <v>45339</v>
      </c>
      <c r="D497" s="15" t="s">
        <v>70</v>
      </c>
      <c r="E497" s="1" t="s">
        <v>118</v>
      </c>
      <c r="F497" s="15" t="s">
        <v>46</v>
      </c>
      <c r="G497" s="1" t="s">
        <v>70</v>
      </c>
      <c r="H497" s="17">
        <v>57500</v>
      </c>
      <c r="I497" s="18">
        <v>0.57499999999999996</v>
      </c>
      <c r="J497" s="1">
        <v>2320478</v>
      </c>
      <c r="K497" s="1" t="s">
        <v>170</v>
      </c>
      <c r="L497" s="19">
        <v>87180.333333333328</v>
      </c>
      <c r="M497" s="1" t="s">
        <v>31</v>
      </c>
      <c r="N497" s="1" t="s">
        <v>47</v>
      </c>
      <c r="O497" s="1" t="s">
        <v>71</v>
      </c>
      <c r="P497" s="20">
        <v>2320478</v>
      </c>
      <c r="Q497" s="1" t="s">
        <v>68</v>
      </c>
      <c r="R497" s="1" t="s">
        <v>16</v>
      </c>
      <c r="S497" s="1" t="s">
        <v>69</v>
      </c>
      <c r="T497" s="18">
        <f>IFERROR(VLOOKUP(A497,'[1]For Report Q-2 '!$A$2:$T$3476,20,0),"-")</f>
        <v>0.57499999999999996</v>
      </c>
      <c r="U497" s="55">
        <f>IFERROR(VLOOKUP(A497,'[1]For Report Q-2 '!$A$2:$U$3476,21,0),"-")</f>
        <v>0</v>
      </c>
      <c r="V497" s="2" t="str">
        <f>IFERROR(VLOOKUP(A497,'[1]For Report Q-2 '!$A$2:$V$3476,22,0),"-")</f>
        <v>-</v>
      </c>
      <c r="W497" s="1">
        <f>IFERROR(VLOOKUP(A497,'[1]For Report Q-2 '!$A$2:$W$3476,23,0),"-")</f>
        <v>0</v>
      </c>
      <c r="X497" s="1"/>
      <c r="Y497" s="1"/>
      <c r="Z497" s="2" t="str">
        <f>IFERROR(VLOOKUP(A497,'[1]For Report Q-2 '!$A$2:$Z$3476,26,0),"-")</f>
        <v>-</v>
      </c>
      <c r="AA497" s="1" t="str">
        <f>IFERROR(VLOOKUP(A497,'[1]For Report Q-2 '!$A$2:$AH$3476,27,0),"-")</f>
        <v>-</v>
      </c>
      <c r="AB497" s="1" t="str">
        <f>IFERROR(VLOOKUP(A497,'[1]For Report Q-2 '!$A$2:$AH$3476,28,0),"-")</f>
        <v>-</v>
      </c>
      <c r="AC497" s="2" t="str">
        <f>IFERROR(VLOOKUP(A497,'[1]For Report Q-2 '!$A$2:$AH$3476,29,0),"-")</f>
        <v>-</v>
      </c>
      <c r="AD497" s="2" t="str">
        <f>IFERROR(VLOOKUP(A497,'[1]For Report Q-2 '!$A$2:$AH$3476,30,0),"-")</f>
        <v>-</v>
      </c>
      <c r="AE497" s="1" t="str">
        <f>IFERROR(VLOOKUP(A497,'[1]For Report Q-2 '!$A$2:$AH$3476,31,0),"-")</f>
        <v>-</v>
      </c>
      <c r="AF497" s="1" t="str">
        <f>IFERROR(VLOOKUP(A497,'[1]For Report Q-2 '!$A$2:$AH$3476,32,0),"-")</f>
        <v>-</v>
      </c>
      <c r="AG497" s="2" t="str">
        <f>IFERROR(VLOOKUP(A497,'[1]For Report Q-2 '!$A$2:$AH$3476,33,0),"-")</f>
        <v>-</v>
      </c>
      <c r="AH497" s="1" t="str">
        <f t="shared" si="7"/>
        <v>--</v>
      </c>
      <c r="AI497" t="e">
        <v>#N/A</v>
      </c>
      <c r="AJ497" t="e">
        <v>#N/A</v>
      </c>
      <c r="AK497" t="e">
        <v>#N/A</v>
      </c>
    </row>
    <row r="498" spans="1:37" x14ac:dyDescent="0.25">
      <c r="A498" s="15">
        <v>9128951</v>
      </c>
      <c r="B498" s="15" t="s">
        <v>170</v>
      </c>
      <c r="C498" s="16">
        <v>45684</v>
      </c>
      <c r="D498" s="15" t="s">
        <v>56</v>
      </c>
      <c r="E498" s="1" t="s">
        <v>45</v>
      </c>
      <c r="F498" s="15" t="s">
        <v>46</v>
      </c>
      <c r="G498" s="1" t="s">
        <v>56</v>
      </c>
      <c r="H498" s="17">
        <v>22083.333333333332</v>
      </c>
      <c r="I498" s="18">
        <v>0.22083333333333333</v>
      </c>
      <c r="J498" s="1">
        <v>2320478</v>
      </c>
      <c r="K498" s="1" t="s">
        <v>170</v>
      </c>
      <c r="L498" s="19">
        <v>87180.333333333328</v>
      </c>
      <c r="M498" s="1" t="s">
        <v>31</v>
      </c>
      <c r="N498" s="1" t="s">
        <v>47</v>
      </c>
      <c r="O498" s="1" t="s">
        <v>59</v>
      </c>
      <c r="P498" s="20">
        <v>2320478</v>
      </c>
      <c r="Q498" s="1" t="s">
        <v>68</v>
      </c>
      <c r="R498" s="1" t="s">
        <v>16</v>
      </c>
      <c r="S498" s="1" t="s">
        <v>69</v>
      </c>
      <c r="T498" s="18">
        <f>IFERROR(VLOOKUP(A498,'[1]For Report Q-2 '!$A$2:$T$3476,20,0),"-")</f>
        <v>0.22083333333333333</v>
      </c>
      <c r="U498" s="55">
        <f>IFERROR(VLOOKUP(A498,'[1]For Report Q-2 '!$A$2:$U$3476,21,0),"-")</f>
        <v>0</v>
      </c>
      <c r="V498" s="2" t="str">
        <f>IFERROR(VLOOKUP(A498,'[1]For Report Q-2 '!$A$2:$V$3476,22,0),"-")</f>
        <v>-</v>
      </c>
      <c r="W498" s="1">
        <f>IFERROR(VLOOKUP(A498,'[1]For Report Q-2 '!$A$2:$W$3476,23,0),"-")</f>
        <v>0</v>
      </c>
      <c r="X498" s="1"/>
      <c r="Y498" s="1"/>
      <c r="Z498" s="2" t="str">
        <f>IFERROR(VLOOKUP(A498,'[1]For Report Q-2 '!$A$2:$Z$3476,26,0),"-")</f>
        <v>-</v>
      </c>
      <c r="AA498" s="1" t="str">
        <f>IFERROR(VLOOKUP(A498,'[1]For Report Q-2 '!$A$2:$AH$3476,27,0),"-")</f>
        <v>-</v>
      </c>
      <c r="AB498" s="1" t="str">
        <f>IFERROR(VLOOKUP(A498,'[1]For Report Q-2 '!$A$2:$AH$3476,28,0),"-")</f>
        <v>-</v>
      </c>
      <c r="AC498" s="2" t="str">
        <f>IFERROR(VLOOKUP(A498,'[1]For Report Q-2 '!$A$2:$AH$3476,29,0),"-")</f>
        <v>-</v>
      </c>
      <c r="AD498" s="2" t="str">
        <f>IFERROR(VLOOKUP(A498,'[1]For Report Q-2 '!$A$2:$AH$3476,30,0),"-")</f>
        <v>-</v>
      </c>
      <c r="AE498" s="1" t="str">
        <f>IFERROR(VLOOKUP(A498,'[1]For Report Q-2 '!$A$2:$AH$3476,31,0),"-")</f>
        <v>-</v>
      </c>
      <c r="AF498" s="1" t="str">
        <f>IFERROR(VLOOKUP(A498,'[1]For Report Q-2 '!$A$2:$AH$3476,32,0),"-")</f>
        <v>-</v>
      </c>
      <c r="AG498" s="2" t="str">
        <f>IFERROR(VLOOKUP(A498,'[1]For Report Q-2 '!$A$2:$AH$3476,33,0),"-")</f>
        <v>-</v>
      </c>
      <c r="AH498" s="1" t="str">
        <f t="shared" si="7"/>
        <v>--</v>
      </c>
      <c r="AI498" t="e">
        <v>#N/A</v>
      </c>
      <c r="AJ498" t="e">
        <v>#N/A</v>
      </c>
      <c r="AK498" t="e">
        <v>#N/A</v>
      </c>
    </row>
    <row r="499" spans="1:37" x14ac:dyDescent="0.25">
      <c r="A499" s="15">
        <v>2321202</v>
      </c>
      <c r="B499" s="15" t="s">
        <v>171</v>
      </c>
      <c r="C499" s="16">
        <v>44585</v>
      </c>
      <c r="D499" s="15" t="s">
        <v>40</v>
      </c>
      <c r="E499" s="1" t="s">
        <v>57</v>
      </c>
      <c r="F499" s="15" t="s">
        <v>30</v>
      </c>
      <c r="G499" s="1" t="s">
        <v>40</v>
      </c>
      <c r="H499" s="17">
        <v>1599</v>
      </c>
      <c r="I499" s="18">
        <v>1.5990000000000001E-2</v>
      </c>
      <c r="J499" s="1">
        <v>2321202</v>
      </c>
      <c r="K499" s="1" t="s">
        <v>171</v>
      </c>
      <c r="L499" s="19">
        <v>33211</v>
      </c>
      <c r="M499" s="1" t="s">
        <v>31</v>
      </c>
      <c r="N499" s="1" t="s">
        <v>57</v>
      </c>
      <c r="O499" s="1" t="s">
        <v>41</v>
      </c>
      <c r="P499" s="20">
        <v>2321202</v>
      </c>
      <c r="Q499" s="1" t="s">
        <v>60</v>
      </c>
      <c r="R499" s="1" t="s">
        <v>16</v>
      </c>
      <c r="S499" s="1" t="s">
        <v>43</v>
      </c>
      <c r="T499" s="18">
        <f>IFERROR(VLOOKUP(A499,'[1]For Report Q-2 '!$A$2:$T$3476,20,0),"-")</f>
        <v>1.5990000000000001E-2</v>
      </c>
      <c r="U499" s="55">
        <f>IFERROR(VLOOKUP(A499,'[1]For Report Q-2 '!$A$2:$U$3476,21,0),"-")</f>
        <v>0</v>
      </c>
      <c r="V499" s="2" t="str">
        <f>IFERROR(VLOOKUP(A499,'[1]For Report Q-2 '!$A$2:$V$3476,22,0),"-")</f>
        <v>-</v>
      </c>
      <c r="W499" s="1">
        <f>IFERROR(VLOOKUP(A499,'[1]For Report Q-2 '!$A$2:$W$3476,23,0),"-")</f>
        <v>0</v>
      </c>
      <c r="X499" s="1"/>
      <c r="Y499" s="1"/>
      <c r="Z499" s="2" t="str">
        <f>IFERROR(VLOOKUP(A499,'[1]For Report Q-2 '!$A$2:$Z$3476,26,0),"-")</f>
        <v>-</v>
      </c>
      <c r="AA499" s="1" t="str">
        <f>IFERROR(VLOOKUP(A499,'[1]For Report Q-2 '!$A$2:$AH$3476,27,0),"-")</f>
        <v>-</v>
      </c>
      <c r="AB499" s="1" t="str">
        <f>IFERROR(VLOOKUP(A499,'[1]For Report Q-2 '!$A$2:$AH$3476,28,0),"-")</f>
        <v>-</v>
      </c>
      <c r="AC499" s="2" t="str">
        <f>IFERROR(VLOOKUP(A499,'[1]For Report Q-2 '!$A$2:$AH$3476,29,0),"-")</f>
        <v>-</v>
      </c>
      <c r="AD499" s="2" t="str">
        <f>IFERROR(VLOOKUP(A499,'[1]For Report Q-2 '!$A$2:$AH$3476,30,0),"-")</f>
        <v>-</v>
      </c>
      <c r="AE499" s="1" t="str">
        <f>IFERROR(VLOOKUP(A499,'[1]For Report Q-2 '!$A$2:$AH$3476,31,0),"-")</f>
        <v>-</v>
      </c>
      <c r="AF499" s="1" t="str">
        <f>IFERROR(VLOOKUP(A499,'[1]For Report Q-2 '!$A$2:$AH$3476,32,0),"-")</f>
        <v>-</v>
      </c>
      <c r="AG499" s="2" t="str">
        <f>IFERROR(VLOOKUP(A499,'[1]For Report Q-2 '!$A$2:$AH$3476,33,0),"-")</f>
        <v>-</v>
      </c>
      <c r="AH499" s="1" t="str">
        <f t="shared" si="7"/>
        <v>--</v>
      </c>
      <c r="AI499" t="e">
        <v>#N/A</v>
      </c>
      <c r="AJ499" t="e">
        <v>#N/A</v>
      </c>
      <c r="AK499" t="e">
        <v>#N/A</v>
      </c>
    </row>
    <row r="500" spans="1:37" x14ac:dyDescent="0.25">
      <c r="A500" s="15">
        <v>2331268</v>
      </c>
      <c r="B500" s="15" t="s">
        <v>171</v>
      </c>
      <c r="C500" s="16">
        <v>44831</v>
      </c>
      <c r="D500" s="15" t="s">
        <v>40</v>
      </c>
      <c r="E500" s="1" t="s">
        <v>57</v>
      </c>
      <c r="F500" s="15" t="s">
        <v>30</v>
      </c>
      <c r="G500" s="1" t="s">
        <v>40</v>
      </c>
      <c r="H500" s="17">
        <v>1998</v>
      </c>
      <c r="I500" s="18">
        <v>1.9980000000000001E-2</v>
      </c>
      <c r="J500" s="1">
        <v>2321202</v>
      </c>
      <c r="K500" s="1" t="s">
        <v>171</v>
      </c>
      <c r="L500" s="19">
        <v>33211</v>
      </c>
      <c r="M500" s="1" t="s">
        <v>31</v>
      </c>
      <c r="N500" s="1" t="s">
        <v>57</v>
      </c>
      <c r="O500" s="1" t="s">
        <v>41</v>
      </c>
      <c r="P500" s="20">
        <v>2321202</v>
      </c>
      <c r="Q500" s="1" t="s">
        <v>60</v>
      </c>
      <c r="R500" s="1" t="s">
        <v>16</v>
      </c>
      <c r="S500" s="1" t="s">
        <v>43</v>
      </c>
      <c r="T500" s="18">
        <f>IFERROR(VLOOKUP(A500,'[1]For Report Q-2 '!$A$2:$T$3476,20,0),"-")</f>
        <v>1.9980000000000001E-2</v>
      </c>
      <c r="U500" s="55">
        <f>IFERROR(VLOOKUP(A500,'[1]For Report Q-2 '!$A$2:$U$3476,21,0),"-")</f>
        <v>0</v>
      </c>
      <c r="V500" s="2" t="str">
        <f>IFERROR(VLOOKUP(A500,'[1]For Report Q-2 '!$A$2:$V$3476,22,0),"-")</f>
        <v>-</v>
      </c>
      <c r="W500" s="1">
        <f>IFERROR(VLOOKUP(A500,'[1]For Report Q-2 '!$A$2:$W$3476,23,0),"-")</f>
        <v>0</v>
      </c>
      <c r="X500" s="1"/>
      <c r="Y500" s="1"/>
      <c r="Z500" s="2" t="str">
        <f>IFERROR(VLOOKUP(A500,'[1]For Report Q-2 '!$A$2:$Z$3476,26,0),"-")</f>
        <v>-</v>
      </c>
      <c r="AA500" s="1" t="str">
        <f>IFERROR(VLOOKUP(A500,'[1]For Report Q-2 '!$A$2:$AH$3476,27,0),"-")</f>
        <v>-</v>
      </c>
      <c r="AB500" s="1" t="str">
        <f>IFERROR(VLOOKUP(A500,'[1]For Report Q-2 '!$A$2:$AH$3476,28,0),"-")</f>
        <v>-</v>
      </c>
      <c r="AC500" s="2" t="str">
        <f>IFERROR(VLOOKUP(A500,'[1]For Report Q-2 '!$A$2:$AH$3476,29,0),"-")</f>
        <v>-</v>
      </c>
      <c r="AD500" s="2" t="str">
        <f>IFERROR(VLOOKUP(A500,'[1]For Report Q-2 '!$A$2:$AH$3476,30,0),"-")</f>
        <v>-</v>
      </c>
      <c r="AE500" s="1" t="str">
        <f>IFERROR(VLOOKUP(A500,'[1]For Report Q-2 '!$A$2:$AH$3476,31,0),"-")</f>
        <v>-</v>
      </c>
      <c r="AF500" s="1" t="str">
        <f>IFERROR(VLOOKUP(A500,'[1]For Report Q-2 '!$A$2:$AH$3476,32,0),"-")</f>
        <v>-</v>
      </c>
      <c r="AG500" s="2" t="str">
        <f>IFERROR(VLOOKUP(A500,'[1]For Report Q-2 '!$A$2:$AH$3476,33,0),"-")</f>
        <v>-</v>
      </c>
      <c r="AH500" s="1" t="str">
        <f t="shared" si="7"/>
        <v>--</v>
      </c>
      <c r="AI500" t="e">
        <v>#N/A</v>
      </c>
      <c r="AJ500" t="e">
        <v>#N/A</v>
      </c>
      <c r="AK500" t="e">
        <v>#N/A</v>
      </c>
    </row>
    <row r="501" spans="1:37" x14ac:dyDescent="0.25">
      <c r="A501" s="15">
        <v>2331513</v>
      </c>
      <c r="B501" s="15" t="s">
        <v>171</v>
      </c>
      <c r="C501" s="16">
        <v>44833</v>
      </c>
      <c r="D501" s="15" t="s">
        <v>40</v>
      </c>
      <c r="E501" s="1" t="s">
        <v>57</v>
      </c>
      <c r="F501" s="15" t="s">
        <v>30</v>
      </c>
      <c r="G501" s="1" t="s">
        <v>40</v>
      </c>
      <c r="H501" s="17">
        <v>1998</v>
      </c>
      <c r="I501" s="18">
        <v>1.9980000000000001E-2</v>
      </c>
      <c r="J501" s="1">
        <v>2321202</v>
      </c>
      <c r="K501" s="1" t="s">
        <v>171</v>
      </c>
      <c r="L501" s="19">
        <v>33211</v>
      </c>
      <c r="M501" s="1" t="s">
        <v>31</v>
      </c>
      <c r="N501" s="1" t="s">
        <v>57</v>
      </c>
      <c r="O501" s="1" t="s">
        <v>41</v>
      </c>
      <c r="P501" s="20">
        <v>2321202</v>
      </c>
      <c r="Q501" s="1" t="s">
        <v>60</v>
      </c>
      <c r="R501" s="1" t="s">
        <v>16</v>
      </c>
      <c r="S501" s="1" t="s">
        <v>43</v>
      </c>
      <c r="T501" s="18">
        <f>IFERROR(VLOOKUP(A501,'[1]For Report Q-2 '!$A$2:$T$3476,20,0),"-")</f>
        <v>1.9980000000000001E-2</v>
      </c>
      <c r="U501" s="55">
        <f>IFERROR(VLOOKUP(A501,'[1]For Report Q-2 '!$A$2:$U$3476,21,0),"-")</f>
        <v>0</v>
      </c>
      <c r="V501" s="2" t="str">
        <f>IFERROR(VLOOKUP(A501,'[1]For Report Q-2 '!$A$2:$V$3476,22,0),"-")</f>
        <v>-</v>
      </c>
      <c r="W501" s="1">
        <f>IFERROR(VLOOKUP(A501,'[1]For Report Q-2 '!$A$2:$W$3476,23,0),"-")</f>
        <v>0</v>
      </c>
      <c r="X501" s="1"/>
      <c r="Y501" s="1"/>
      <c r="Z501" s="2" t="str">
        <f>IFERROR(VLOOKUP(A501,'[1]For Report Q-2 '!$A$2:$Z$3476,26,0),"-")</f>
        <v>-</v>
      </c>
      <c r="AA501" s="1" t="str">
        <f>IFERROR(VLOOKUP(A501,'[1]For Report Q-2 '!$A$2:$AH$3476,27,0),"-")</f>
        <v>-</v>
      </c>
      <c r="AB501" s="1" t="str">
        <f>IFERROR(VLOOKUP(A501,'[1]For Report Q-2 '!$A$2:$AH$3476,28,0),"-")</f>
        <v>-</v>
      </c>
      <c r="AC501" s="2" t="str">
        <f>IFERROR(VLOOKUP(A501,'[1]For Report Q-2 '!$A$2:$AH$3476,29,0),"-")</f>
        <v>-</v>
      </c>
      <c r="AD501" s="2" t="str">
        <f>IFERROR(VLOOKUP(A501,'[1]For Report Q-2 '!$A$2:$AH$3476,30,0),"-")</f>
        <v>-</v>
      </c>
      <c r="AE501" s="1" t="str">
        <f>IFERROR(VLOOKUP(A501,'[1]For Report Q-2 '!$A$2:$AH$3476,31,0),"-")</f>
        <v>-</v>
      </c>
      <c r="AF501" s="1" t="str">
        <f>IFERROR(VLOOKUP(A501,'[1]For Report Q-2 '!$A$2:$AH$3476,32,0),"-")</f>
        <v>-</v>
      </c>
      <c r="AG501" s="2" t="str">
        <f>IFERROR(VLOOKUP(A501,'[1]For Report Q-2 '!$A$2:$AH$3476,33,0),"-")</f>
        <v>-</v>
      </c>
      <c r="AH501" s="1" t="str">
        <f t="shared" si="7"/>
        <v>--</v>
      </c>
      <c r="AI501" t="e">
        <v>#N/A</v>
      </c>
      <c r="AJ501" t="e">
        <v>#N/A</v>
      </c>
      <c r="AK501" t="e">
        <v>#N/A</v>
      </c>
    </row>
    <row r="502" spans="1:37" x14ac:dyDescent="0.25">
      <c r="A502" s="15">
        <v>2338152</v>
      </c>
      <c r="B502" s="15" t="s">
        <v>171</v>
      </c>
      <c r="C502" s="16">
        <v>44992</v>
      </c>
      <c r="D502" s="15" t="s">
        <v>40</v>
      </c>
      <c r="E502" s="1" t="s">
        <v>57</v>
      </c>
      <c r="F502" s="15" t="s">
        <v>30</v>
      </c>
      <c r="G502" s="1" t="s">
        <v>40</v>
      </c>
      <c r="H502" s="17">
        <v>1699</v>
      </c>
      <c r="I502" s="18">
        <v>1.6990000000000002E-2</v>
      </c>
      <c r="J502" s="1">
        <v>2321202</v>
      </c>
      <c r="K502" s="1" t="s">
        <v>171</v>
      </c>
      <c r="L502" s="19">
        <v>33211</v>
      </c>
      <c r="M502" s="1" t="s">
        <v>31</v>
      </c>
      <c r="N502" s="1" t="s">
        <v>57</v>
      </c>
      <c r="O502" s="1" t="s">
        <v>41</v>
      </c>
      <c r="P502" s="20">
        <v>2321202</v>
      </c>
      <c r="Q502" s="1" t="s">
        <v>60</v>
      </c>
      <c r="R502" s="1" t="s">
        <v>16</v>
      </c>
      <c r="S502" s="1" t="s">
        <v>43</v>
      </c>
      <c r="T502" s="18">
        <f>IFERROR(VLOOKUP(A502,'[1]For Report Q-2 '!$A$2:$T$3476,20,0),"-")</f>
        <v>1.6990000000000002E-2</v>
      </c>
      <c r="U502" s="55">
        <f>IFERROR(VLOOKUP(A502,'[1]For Report Q-2 '!$A$2:$U$3476,21,0),"-")</f>
        <v>0</v>
      </c>
      <c r="V502" s="2" t="str">
        <f>IFERROR(VLOOKUP(A502,'[1]For Report Q-2 '!$A$2:$V$3476,22,0),"-")</f>
        <v>-</v>
      </c>
      <c r="W502" s="1">
        <f>IFERROR(VLOOKUP(A502,'[1]For Report Q-2 '!$A$2:$W$3476,23,0),"-")</f>
        <v>0</v>
      </c>
      <c r="X502" s="1"/>
      <c r="Y502" s="1"/>
      <c r="Z502" s="2" t="str">
        <f>IFERROR(VLOOKUP(A502,'[1]For Report Q-2 '!$A$2:$Z$3476,26,0),"-")</f>
        <v>-</v>
      </c>
      <c r="AA502" s="1" t="str">
        <f>IFERROR(VLOOKUP(A502,'[1]For Report Q-2 '!$A$2:$AH$3476,27,0),"-")</f>
        <v>-</v>
      </c>
      <c r="AB502" s="1" t="str">
        <f>IFERROR(VLOOKUP(A502,'[1]For Report Q-2 '!$A$2:$AH$3476,28,0),"-")</f>
        <v>-</v>
      </c>
      <c r="AC502" s="2" t="str">
        <f>IFERROR(VLOOKUP(A502,'[1]For Report Q-2 '!$A$2:$AH$3476,29,0),"-")</f>
        <v>-</v>
      </c>
      <c r="AD502" s="2" t="str">
        <f>IFERROR(VLOOKUP(A502,'[1]For Report Q-2 '!$A$2:$AH$3476,30,0),"-")</f>
        <v>-</v>
      </c>
      <c r="AE502" s="1" t="str">
        <f>IFERROR(VLOOKUP(A502,'[1]For Report Q-2 '!$A$2:$AH$3476,31,0),"-")</f>
        <v>-</v>
      </c>
      <c r="AF502" s="1" t="str">
        <f>IFERROR(VLOOKUP(A502,'[1]For Report Q-2 '!$A$2:$AH$3476,32,0),"-")</f>
        <v>-</v>
      </c>
      <c r="AG502" s="2" t="str">
        <f>IFERROR(VLOOKUP(A502,'[1]For Report Q-2 '!$A$2:$AH$3476,33,0),"-")</f>
        <v>-</v>
      </c>
      <c r="AH502" s="1" t="str">
        <f t="shared" si="7"/>
        <v>--</v>
      </c>
      <c r="AI502" t="e">
        <v>#N/A</v>
      </c>
      <c r="AJ502" t="e">
        <v>#N/A</v>
      </c>
      <c r="AK502" t="e">
        <v>#N/A</v>
      </c>
    </row>
    <row r="503" spans="1:37" x14ac:dyDescent="0.25">
      <c r="A503" s="15">
        <v>2338359</v>
      </c>
      <c r="B503" s="15" t="s">
        <v>171</v>
      </c>
      <c r="C503" s="16">
        <v>45001</v>
      </c>
      <c r="D503" s="15" t="s">
        <v>40</v>
      </c>
      <c r="E503" s="1" t="s">
        <v>57</v>
      </c>
      <c r="F503" s="15" t="s">
        <v>30</v>
      </c>
      <c r="G503" s="1" t="s">
        <v>40</v>
      </c>
      <c r="H503" s="17">
        <v>2898</v>
      </c>
      <c r="I503" s="18">
        <v>2.8979999999999999E-2</v>
      </c>
      <c r="J503" s="1">
        <v>2321202</v>
      </c>
      <c r="K503" s="1" t="s">
        <v>171</v>
      </c>
      <c r="L503" s="19">
        <v>33211</v>
      </c>
      <c r="M503" s="1" t="s">
        <v>31</v>
      </c>
      <c r="N503" s="1" t="s">
        <v>57</v>
      </c>
      <c r="O503" s="1" t="s">
        <v>41</v>
      </c>
      <c r="P503" s="20">
        <v>2321202</v>
      </c>
      <c r="Q503" s="1" t="s">
        <v>60</v>
      </c>
      <c r="R503" s="1" t="s">
        <v>16</v>
      </c>
      <c r="S503" s="1" t="s">
        <v>43</v>
      </c>
      <c r="T503" s="18">
        <f>IFERROR(VLOOKUP(A503,'[1]For Report Q-2 '!$A$2:$T$3476,20,0),"-")</f>
        <v>2.8979999999999999E-2</v>
      </c>
      <c r="U503" s="55">
        <f>IFERROR(VLOOKUP(A503,'[1]For Report Q-2 '!$A$2:$U$3476,21,0),"-")</f>
        <v>0</v>
      </c>
      <c r="V503" s="2" t="str">
        <f>IFERROR(VLOOKUP(A503,'[1]For Report Q-2 '!$A$2:$V$3476,22,0),"-")</f>
        <v>-</v>
      </c>
      <c r="W503" s="1">
        <f>IFERROR(VLOOKUP(A503,'[1]For Report Q-2 '!$A$2:$W$3476,23,0),"-")</f>
        <v>0</v>
      </c>
      <c r="X503" s="1"/>
      <c r="Y503" s="1"/>
      <c r="Z503" s="2" t="str">
        <f>IFERROR(VLOOKUP(A503,'[1]For Report Q-2 '!$A$2:$Z$3476,26,0),"-")</f>
        <v>-</v>
      </c>
      <c r="AA503" s="1" t="str">
        <f>IFERROR(VLOOKUP(A503,'[1]For Report Q-2 '!$A$2:$AH$3476,27,0),"-")</f>
        <v>-</v>
      </c>
      <c r="AB503" s="1" t="str">
        <f>IFERROR(VLOOKUP(A503,'[1]For Report Q-2 '!$A$2:$AH$3476,28,0),"-")</f>
        <v>-</v>
      </c>
      <c r="AC503" s="2" t="str">
        <f>IFERROR(VLOOKUP(A503,'[1]For Report Q-2 '!$A$2:$AH$3476,29,0),"-")</f>
        <v>-</v>
      </c>
      <c r="AD503" s="2" t="str">
        <f>IFERROR(VLOOKUP(A503,'[1]For Report Q-2 '!$A$2:$AH$3476,30,0),"-")</f>
        <v>-</v>
      </c>
      <c r="AE503" s="1" t="str">
        <f>IFERROR(VLOOKUP(A503,'[1]For Report Q-2 '!$A$2:$AH$3476,31,0),"-")</f>
        <v>-</v>
      </c>
      <c r="AF503" s="1" t="str">
        <f>IFERROR(VLOOKUP(A503,'[1]For Report Q-2 '!$A$2:$AH$3476,32,0),"-")</f>
        <v>-</v>
      </c>
      <c r="AG503" s="2" t="str">
        <f>IFERROR(VLOOKUP(A503,'[1]For Report Q-2 '!$A$2:$AH$3476,33,0),"-")</f>
        <v>-</v>
      </c>
      <c r="AH503" s="1" t="str">
        <f t="shared" si="7"/>
        <v>--</v>
      </c>
      <c r="AI503" t="e">
        <v>#N/A</v>
      </c>
      <c r="AJ503" t="e">
        <v>#N/A</v>
      </c>
      <c r="AK503" t="e">
        <v>#N/A</v>
      </c>
    </row>
    <row r="504" spans="1:37" x14ac:dyDescent="0.25">
      <c r="A504" s="15">
        <v>2338364</v>
      </c>
      <c r="B504" s="15" t="s">
        <v>171</v>
      </c>
      <c r="C504" s="16">
        <v>45224</v>
      </c>
      <c r="D504" s="15" t="s">
        <v>56</v>
      </c>
      <c r="E504" s="1" t="s">
        <v>57</v>
      </c>
      <c r="F504" s="15" t="s">
        <v>30</v>
      </c>
      <c r="G504" s="1" t="s">
        <v>56</v>
      </c>
      <c r="H504" s="17">
        <v>3098</v>
      </c>
      <c r="I504" s="18">
        <v>3.0980000000000001E-2</v>
      </c>
      <c r="J504" s="1">
        <v>2321202</v>
      </c>
      <c r="K504" s="1" t="s">
        <v>171</v>
      </c>
      <c r="L504" s="19">
        <v>33211</v>
      </c>
      <c r="M504" s="1" t="s">
        <v>31</v>
      </c>
      <c r="N504" s="1" t="s">
        <v>57</v>
      </c>
      <c r="O504" s="1" t="s">
        <v>59</v>
      </c>
      <c r="P504" s="20">
        <v>2321202</v>
      </c>
      <c r="Q504" s="1" t="s">
        <v>60</v>
      </c>
      <c r="R504" s="1" t="s">
        <v>16</v>
      </c>
      <c r="S504" s="1" t="s">
        <v>43</v>
      </c>
      <c r="T504" s="18">
        <f>IFERROR(VLOOKUP(A504,'[1]For Report Q-2 '!$A$2:$T$3476,20,0),"-")</f>
        <v>3.0980000000000001E-2</v>
      </c>
      <c r="U504" s="55">
        <f>IFERROR(VLOOKUP(A504,'[1]For Report Q-2 '!$A$2:$U$3476,21,0),"-")</f>
        <v>0</v>
      </c>
      <c r="V504" s="2" t="str">
        <f>IFERROR(VLOOKUP(A504,'[1]For Report Q-2 '!$A$2:$V$3476,22,0),"-")</f>
        <v>-</v>
      </c>
      <c r="W504" s="1">
        <f>IFERROR(VLOOKUP(A504,'[1]For Report Q-2 '!$A$2:$W$3476,23,0),"-")</f>
        <v>0</v>
      </c>
      <c r="X504" s="1"/>
      <c r="Y504" s="1"/>
      <c r="Z504" s="2" t="str">
        <f>IFERROR(VLOOKUP(A504,'[1]For Report Q-2 '!$A$2:$Z$3476,26,0),"-")</f>
        <v>-</v>
      </c>
      <c r="AA504" s="1" t="str">
        <f>IFERROR(VLOOKUP(A504,'[1]For Report Q-2 '!$A$2:$AH$3476,27,0),"-")</f>
        <v>-</v>
      </c>
      <c r="AB504" s="1" t="str">
        <f>IFERROR(VLOOKUP(A504,'[1]For Report Q-2 '!$A$2:$AH$3476,28,0),"-")</f>
        <v>-</v>
      </c>
      <c r="AC504" s="2" t="str">
        <f>IFERROR(VLOOKUP(A504,'[1]For Report Q-2 '!$A$2:$AH$3476,29,0),"-")</f>
        <v>-</v>
      </c>
      <c r="AD504" s="2" t="str">
        <f>IFERROR(VLOOKUP(A504,'[1]For Report Q-2 '!$A$2:$AH$3476,30,0),"-")</f>
        <v>-</v>
      </c>
      <c r="AE504" s="1" t="str">
        <f>IFERROR(VLOOKUP(A504,'[1]For Report Q-2 '!$A$2:$AH$3476,31,0),"-")</f>
        <v>-</v>
      </c>
      <c r="AF504" s="1" t="str">
        <f>IFERROR(VLOOKUP(A504,'[1]For Report Q-2 '!$A$2:$AH$3476,32,0),"-")</f>
        <v>-</v>
      </c>
      <c r="AG504" s="2" t="str">
        <f>IFERROR(VLOOKUP(A504,'[1]For Report Q-2 '!$A$2:$AH$3476,33,0),"-")</f>
        <v>-</v>
      </c>
      <c r="AH504" s="1" t="str">
        <f t="shared" si="7"/>
        <v>--</v>
      </c>
      <c r="AI504" t="e">
        <v>#N/A</v>
      </c>
      <c r="AJ504" t="e">
        <v>#N/A</v>
      </c>
      <c r="AK504" t="e">
        <v>#N/A</v>
      </c>
    </row>
    <row r="505" spans="1:37" x14ac:dyDescent="0.25">
      <c r="A505" s="15">
        <v>2339659</v>
      </c>
      <c r="B505" s="15" t="s">
        <v>171</v>
      </c>
      <c r="C505" s="16">
        <v>45055</v>
      </c>
      <c r="D505" s="15" t="s">
        <v>40</v>
      </c>
      <c r="E505" s="1" t="s">
        <v>57</v>
      </c>
      <c r="F505" s="15" t="s">
        <v>30</v>
      </c>
      <c r="G505" s="1" t="s">
        <v>40</v>
      </c>
      <c r="H505" s="17">
        <v>2828</v>
      </c>
      <c r="I505" s="18">
        <v>2.828E-2</v>
      </c>
      <c r="J505" s="1">
        <v>2321202</v>
      </c>
      <c r="K505" s="1" t="s">
        <v>171</v>
      </c>
      <c r="L505" s="19">
        <v>33211</v>
      </c>
      <c r="M505" s="1" t="s">
        <v>31</v>
      </c>
      <c r="N505" s="1" t="s">
        <v>57</v>
      </c>
      <c r="O505" s="1" t="s">
        <v>41</v>
      </c>
      <c r="P505" s="20">
        <v>2321202</v>
      </c>
      <c r="Q505" s="1" t="s">
        <v>60</v>
      </c>
      <c r="R505" s="1" t="s">
        <v>16</v>
      </c>
      <c r="S505" s="1" t="s">
        <v>43</v>
      </c>
      <c r="T505" s="18">
        <f>IFERROR(VLOOKUP(A505,'[1]For Report Q-2 '!$A$2:$T$3476,20,0),"-")</f>
        <v>2.828E-2</v>
      </c>
      <c r="U505" s="55">
        <f>IFERROR(VLOOKUP(A505,'[1]For Report Q-2 '!$A$2:$U$3476,21,0),"-")</f>
        <v>0</v>
      </c>
      <c r="V505" s="2" t="str">
        <f>IFERROR(VLOOKUP(A505,'[1]For Report Q-2 '!$A$2:$V$3476,22,0),"-")</f>
        <v>-</v>
      </c>
      <c r="W505" s="1">
        <f>IFERROR(VLOOKUP(A505,'[1]For Report Q-2 '!$A$2:$W$3476,23,0),"-")</f>
        <v>0</v>
      </c>
      <c r="X505" s="1"/>
      <c r="Y505" s="1"/>
      <c r="Z505" s="2" t="str">
        <f>IFERROR(VLOOKUP(A505,'[1]For Report Q-2 '!$A$2:$Z$3476,26,0),"-")</f>
        <v>-</v>
      </c>
      <c r="AA505" s="1" t="str">
        <f>IFERROR(VLOOKUP(A505,'[1]For Report Q-2 '!$A$2:$AH$3476,27,0),"-")</f>
        <v>-</v>
      </c>
      <c r="AB505" s="1" t="str">
        <f>IFERROR(VLOOKUP(A505,'[1]For Report Q-2 '!$A$2:$AH$3476,28,0),"-")</f>
        <v>-</v>
      </c>
      <c r="AC505" s="2" t="str">
        <f>IFERROR(VLOOKUP(A505,'[1]For Report Q-2 '!$A$2:$AH$3476,29,0),"-")</f>
        <v>-</v>
      </c>
      <c r="AD505" s="2" t="str">
        <f>IFERROR(VLOOKUP(A505,'[1]For Report Q-2 '!$A$2:$AH$3476,30,0),"-")</f>
        <v>-</v>
      </c>
      <c r="AE505" s="1" t="str">
        <f>IFERROR(VLOOKUP(A505,'[1]For Report Q-2 '!$A$2:$AH$3476,31,0),"-")</f>
        <v>-</v>
      </c>
      <c r="AF505" s="1" t="str">
        <f>IFERROR(VLOOKUP(A505,'[1]For Report Q-2 '!$A$2:$AH$3476,32,0),"-")</f>
        <v>-</v>
      </c>
      <c r="AG505" s="2" t="str">
        <f>IFERROR(VLOOKUP(A505,'[1]For Report Q-2 '!$A$2:$AH$3476,33,0),"-")</f>
        <v>-</v>
      </c>
      <c r="AH505" s="1" t="str">
        <f t="shared" si="7"/>
        <v>--</v>
      </c>
      <c r="AI505" t="e">
        <v>#N/A</v>
      </c>
      <c r="AJ505" t="e">
        <v>#N/A</v>
      </c>
      <c r="AK505" t="e">
        <v>#N/A</v>
      </c>
    </row>
    <row r="506" spans="1:37" x14ac:dyDescent="0.25">
      <c r="A506" s="15">
        <v>2339720</v>
      </c>
      <c r="B506" s="15" t="s">
        <v>171</v>
      </c>
      <c r="C506" s="16">
        <v>45057</v>
      </c>
      <c r="D506" s="15" t="s">
        <v>40</v>
      </c>
      <c r="E506" s="1" t="s">
        <v>57</v>
      </c>
      <c r="F506" s="15" t="s">
        <v>30</v>
      </c>
      <c r="G506" s="1" t="s">
        <v>40</v>
      </c>
      <c r="H506" s="17">
        <v>2699</v>
      </c>
      <c r="I506" s="18">
        <v>2.699E-2</v>
      </c>
      <c r="J506" s="1">
        <v>2321202</v>
      </c>
      <c r="K506" s="1" t="s">
        <v>171</v>
      </c>
      <c r="L506" s="19">
        <v>33211</v>
      </c>
      <c r="M506" s="1" t="s">
        <v>31</v>
      </c>
      <c r="N506" s="1" t="s">
        <v>57</v>
      </c>
      <c r="O506" s="1" t="s">
        <v>41</v>
      </c>
      <c r="P506" s="20">
        <v>2321202</v>
      </c>
      <c r="Q506" s="1" t="s">
        <v>60</v>
      </c>
      <c r="R506" s="1" t="s">
        <v>16</v>
      </c>
      <c r="S506" s="1" t="s">
        <v>43</v>
      </c>
      <c r="T506" s="18">
        <f>IFERROR(VLOOKUP(A506,'[1]For Report Q-2 '!$A$2:$T$3476,20,0),"-")</f>
        <v>2.699E-2</v>
      </c>
      <c r="U506" s="55">
        <f>IFERROR(VLOOKUP(A506,'[1]For Report Q-2 '!$A$2:$U$3476,21,0),"-")</f>
        <v>0</v>
      </c>
      <c r="V506" s="2" t="str">
        <f>IFERROR(VLOOKUP(A506,'[1]For Report Q-2 '!$A$2:$V$3476,22,0),"-")</f>
        <v>-</v>
      </c>
      <c r="W506" s="1">
        <f>IFERROR(VLOOKUP(A506,'[1]For Report Q-2 '!$A$2:$W$3476,23,0),"-")</f>
        <v>0</v>
      </c>
      <c r="X506" s="1"/>
      <c r="Y506" s="1"/>
      <c r="Z506" s="2" t="str">
        <f>IFERROR(VLOOKUP(A506,'[1]For Report Q-2 '!$A$2:$Z$3476,26,0),"-")</f>
        <v>-</v>
      </c>
      <c r="AA506" s="1" t="str">
        <f>IFERROR(VLOOKUP(A506,'[1]For Report Q-2 '!$A$2:$AH$3476,27,0),"-")</f>
        <v>-</v>
      </c>
      <c r="AB506" s="1" t="str">
        <f>IFERROR(VLOOKUP(A506,'[1]For Report Q-2 '!$A$2:$AH$3476,28,0),"-")</f>
        <v>-</v>
      </c>
      <c r="AC506" s="2" t="str">
        <f>IFERROR(VLOOKUP(A506,'[1]For Report Q-2 '!$A$2:$AH$3476,29,0),"-")</f>
        <v>-</v>
      </c>
      <c r="AD506" s="2" t="str">
        <f>IFERROR(VLOOKUP(A506,'[1]For Report Q-2 '!$A$2:$AH$3476,30,0),"-")</f>
        <v>-</v>
      </c>
      <c r="AE506" s="1" t="str">
        <f>IFERROR(VLOOKUP(A506,'[1]For Report Q-2 '!$A$2:$AH$3476,31,0),"-")</f>
        <v>-</v>
      </c>
      <c r="AF506" s="1" t="str">
        <f>IFERROR(VLOOKUP(A506,'[1]For Report Q-2 '!$A$2:$AH$3476,32,0),"-")</f>
        <v>-</v>
      </c>
      <c r="AG506" s="2" t="str">
        <f>IFERROR(VLOOKUP(A506,'[1]For Report Q-2 '!$A$2:$AH$3476,33,0),"-")</f>
        <v>-</v>
      </c>
      <c r="AH506" s="1" t="str">
        <f t="shared" si="7"/>
        <v>--</v>
      </c>
      <c r="AI506" t="e">
        <v>#N/A</v>
      </c>
      <c r="AJ506" t="e">
        <v>#N/A</v>
      </c>
      <c r="AK506" t="e">
        <v>#N/A</v>
      </c>
    </row>
    <row r="507" spans="1:37" x14ac:dyDescent="0.25">
      <c r="A507" s="15">
        <v>2341016</v>
      </c>
      <c r="B507" s="15" t="s">
        <v>171</v>
      </c>
      <c r="C507" s="16">
        <v>45124</v>
      </c>
      <c r="D507" s="15" t="s">
        <v>40</v>
      </c>
      <c r="E507" s="1" t="s">
        <v>57</v>
      </c>
      <c r="F507" s="15" t="s">
        <v>30</v>
      </c>
      <c r="G507" s="1" t="s">
        <v>40</v>
      </c>
      <c r="H507" s="17">
        <v>1699</v>
      </c>
      <c r="I507" s="18">
        <v>1.6990000000000002E-2</v>
      </c>
      <c r="J507" s="1">
        <v>2321202</v>
      </c>
      <c r="K507" s="1" t="s">
        <v>171</v>
      </c>
      <c r="L507" s="19">
        <v>33211</v>
      </c>
      <c r="M507" s="1" t="s">
        <v>31</v>
      </c>
      <c r="N507" s="1" t="s">
        <v>57</v>
      </c>
      <c r="O507" s="1" t="s">
        <v>41</v>
      </c>
      <c r="P507" s="20">
        <v>2321202</v>
      </c>
      <c r="Q507" s="1" t="s">
        <v>60</v>
      </c>
      <c r="R507" s="1" t="s">
        <v>16</v>
      </c>
      <c r="S507" s="1" t="s">
        <v>43</v>
      </c>
      <c r="T507" s="18">
        <f>IFERROR(VLOOKUP(A507,'[1]For Report Q-2 '!$A$2:$T$3476,20,0),"-")</f>
        <v>1.6990000000000002E-2</v>
      </c>
      <c r="U507" s="55">
        <f>IFERROR(VLOOKUP(A507,'[1]For Report Q-2 '!$A$2:$U$3476,21,0),"-")</f>
        <v>0</v>
      </c>
      <c r="V507" s="2" t="str">
        <f>IFERROR(VLOOKUP(A507,'[1]For Report Q-2 '!$A$2:$V$3476,22,0),"-")</f>
        <v>-</v>
      </c>
      <c r="W507" s="1">
        <f>IFERROR(VLOOKUP(A507,'[1]For Report Q-2 '!$A$2:$W$3476,23,0),"-")</f>
        <v>0</v>
      </c>
      <c r="X507" s="1"/>
      <c r="Y507" s="1"/>
      <c r="Z507" s="2" t="str">
        <f>IFERROR(VLOOKUP(A507,'[1]For Report Q-2 '!$A$2:$Z$3476,26,0),"-")</f>
        <v>-</v>
      </c>
      <c r="AA507" s="1" t="str">
        <f>IFERROR(VLOOKUP(A507,'[1]For Report Q-2 '!$A$2:$AH$3476,27,0),"-")</f>
        <v>-</v>
      </c>
      <c r="AB507" s="1" t="str">
        <f>IFERROR(VLOOKUP(A507,'[1]For Report Q-2 '!$A$2:$AH$3476,28,0),"-")</f>
        <v>-</v>
      </c>
      <c r="AC507" s="2" t="str">
        <f>IFERROR(VLOOKUP(A507,'[1]For Report Q-2 '!$A$2:$AH$3476,29,0),"-")</f>
        <v>-</v>
      </c>
      <c r="AD507" s="2" t="str">
        <f>IFERROR(VLOOKUP(A507,'[1]For Report Q-2 '!$A$2:$AH$3476,30,0),"-")</f>
        <v>-</v>
      </c>
      <c r="AE507" s="1" t="str">
        <f>IFERROR(VLOOKUP(A507,'[1]For Report Q-2 '!$A$2:$AH$3476,31,0),"-")</f>
        <v>-</v>
      </c>
      <c r="AF507" s="1" t="str">
        <f>IFERROR(VLOOKUP(A507,'[1]For Report Q-2 '!$A$2:$AH$3476,32,0),"-")</f>
        <v>-</v>
      </c>
      <c r="AG507" s="2" t="str">
        <f>IFERROR(VLOOKUP(A507,'[1]For Report Q-2 '!$A$2:$AH$3476,33,0),"-")</f>
        <v>-</v>
      </c>
      <c r="AH507" s="1" t="str">
        <f t="shared" si="7"/>
        <v>--</v>
      </c>
      <c r="AI507" t="e">
        <v>#N/A</v>
      </c>
      <c r="AJ507" t="e">
        <v>#N/A</v>
      </c>
      <c r="AK507" t="e">
        <v>#N/A</v>
      </c>
    </row>
    <row r="508" spans="1:37" x14ac:dyDescent="0.25">
      <c r="A508" s="15">
        <v>2342624</v>
      </c>
      <c r="B508" s="15" t="s">
        <v>172</v>
      </c>
      <c r="C508" s="16">
        <v>45217</v>
      </c>
      <c r="D508" s="15" t="s">
        <v>40</v>
      </c>
      <c r="E508" s="1" t="s">
        <v>57</v>
      </c>
      <c r="F508" s="15" t="s">
        <v>30</v>
      </c>
      <c r="G508" s="1" t="s">
        <v>40</v>
      </c>
      <c r="H508" s="17">
        <v>2999</v>
      </c>
      <c r="I508" s="18">
        <v>2.9989999999999999E-2</v>
      </c>
      <c r="J508" s="1">
        <v>2321202</v>
      </c>
      <c r="K508" s="1" t="s">
        <v>171</v>
      </c>
      <c r="L508" s="19">
        <v>33211</v>
      </c>
      <c r="M508" s="1" t="s">
        <v>31</v>
      </c>
      <c r="N508" s="1" t="s">
        <v>57</v>
      </c>
      <c r="O508" s="1" t="s">
        <v>41</v>
      </c>
      <c r="P508" s="20">
        <v>2321202</v>
      </c>
      <c r="Q508" s="1" t="s">
        <v>60</v>
      </c>
      <c r="R508" s="1" t="s">
        <v>16</v>
      </c>
      <c r="S508" s="1" t="s">
        <v>43</v>
      </c>
      <c r="T508" s="18">
        <f>IFERROR(VLOOKUP(A508,'[1]For Report Q-2 '!$A$2:$T$3476,20,0),"-")</f>
        <v>2.9989999999999999E-2</v>
      </c>
      <c r="U508" s="55">
        <f>IFERROR(VLOOKUP(A508,'[1]For Report Q-2 '!$A$2:$U$3476,21,0),"-")</f>
        <v>0</v>
      </c>
      <c r="V508" s="2" t="str">
        <f>IFERROR(VLOOKUP(A508,'[1]For Report Q-2 '!$A$2:$V$3476,22,0),"-")</f>
        <v>-</v>
      </c>
      <c r="W508" s="1">
        <f>IFERROR(VLOOKUP(A508,'[1]For Report Q-2 '!$A$2:$W$3476,23,0),"-")</f>
        <v>0</v>
      </c>
      <c r="X508" s="1"/>
      <c r="Y508" s="1"/>
      <c r="Z508" s="2" t="str">
        <f>IFERROR(VLOOKUP(A508,'[1]For Report Q-2 '!$A$2:$Z$3476,26,0),"-")</f>
        <v>-</v>
      </c>
      <c r="AA508" s="1" t="str">
        <f>IFERROR(VLOOKUP(A508,'[1]For Report Q-2 '!$A$2:$AH$3476,27,0),"-")</f>
        <v>-</v>
      </c>
      <c r="AB508" s="1" t="str">
        <f>IFERROR(VLOOKUP(A508,'[1]For Report Q-2 '!$A$2:$AH$3476,28,0),"-")</f>
        <v>-</v>
      </c>
      <c r="AC508" s="2" t="str">
        <f>IFERROR(VLOOKUP(A508,'[1]For Report Q-2 '!$A$2:$AH$3476,29,0),"-")</f>
        <v>-</v>
      </c>
      <c r="AD508" s="2" t="str">
        <f>IFERROR(VLOOKUP(A508,'[1]For Report Q-2 '!$A$2:$AH$3476,30,0),"-")</f>
        <v>-</v>
      </c>
      <c r="AE508" s="1" t="str">
        <f>IFERROR(VLOOKUP(A508,'[1]For Report Q-2 '!$A$2:$AH$3476,31,0),"-")</f>
        <v>-</v>
      </c>
      <c r="AF508" s="1" t="str">
        <f>IFERROR(VLOOKUP(A508,'[1]For Report Q-2 '!$A$2:$AH$3476,32,0),"-")</f>
        <v>-</v>
      </c>
      <c r="AG508" s="2" t="str">
        <f>IFERROR(VLOOKUP(A508,'[1]For Report Q-2 '!$A$2:$AH$3476,33,0),"-")</f>
        <v>-</v>
      </c>
      <c r="AH508" s="1" t="str">
        <f t="shared" si="7"/>
        <v>--</v>
      </c>
      <c r="AI508" t="e">
        <v>#N/A</v>
      </c>
      <c r="AJ508" t="e">
        <v>#N/A</v>
      </c>
      <c r="AK508" t="e">
        <v>#N/A</v>
      </c>
    </row>
    <row r="509" spans="1:37" x14ac:dyDescent="0.25">
      <c r="A509" s="15">
        <v>2342638</v>
      </c>
      <c r="B509" s="15" t="s">
        <v>171</v>
      </c>
      <c r="C509" s="16">
        <v>45219</v>
      </c>
      <c r="D509" s="15" t="s">
        <v>40</v>
      </c>
      <c r="E509" s="1" t="s">
        <v>57</v>
      </c>
      <c r="F509" s="15" t="s">
        <v>30</v>
      </c>
      <c r="G509" s="1" t="s">
        <v>40</v>
      </c>
      <c r="H509" s="17">
        <v>1899</v>
      </c>
      <c r="I509" s="18">
        <v>1.899E-2</v>
      </c>
      <c r="J509" s="1">
        <v>2321202</v>
      </c>
      <c r="K509" s="1" t="s">
        <v>171</v>
      </c>
      <c r="L509" s="19">
        <v>33211</v>
      </c>
      <c r="M509" s="1" t="s">
        <v>31</v>
      </c>
      <c r="N509" s="1" t="s">
        <v>57</v>
      </c>
      <c r="O509" s="1" t="s">
        <v>41</v>
      </c>
      <c r="P509" s="20">
        <v>2321202</v>
      </c>
      <c r="Q509" s="1" t="s">
        <v>60</v>
      </c>
      <c r="R509" s="1" t="s">
        <v>16</v>
      </c>
      <c r="S509" s="1" t="s">
        <v>43</v>
      </c>
      <c r="T509" s="18">
        <f>IFERROR(VLOOKUP(A509,'[1]For Report Q-2 '!$A$2:$T$3476,20,0),"-")</f>
        <v>1.899E-2</v>
      </c>
      <c r="U509" s="55">
        <f>IFERROR(VLOOKUP(A509,'[1]For Report Q-2 '!$A$2:$U$3476,21,0),"-")</f>
        <v>0</v>
      </c>
      <c r="V509" s="2" t="str">
        <f>IFERROR(VLOOKUP(A509,'[1]For Report Q-2 '!$A$2:$V$3476,22,0),"-")</f>
        <v>-</v>
      </c>
      <c r="W509" s="1">
        <f>IFERROR(VLOOKUP(A509,'[1]For Report Q-2 '!$A$2:$W$3476,23,0),"-")</f>
        <v>0</v>
      </c>
      <c r="X509" s="1"/>
      <c r="Y509" s="1"/>
      <c r="Z509" s="2" t="str">
        <f>IFERROR(VLOOKUP(A509,'[1]For Report Q-2 '!$A$2:$Z$3476,26,0),"-")</f>
        <v>-</v>
      </c>
      <c r="AA509" s="1" t="str">
        <f>IFERROR(VLOOKUP(A509,'[1]For Report Q-2 '!$A$2:$AH$3476,27,0),"-")</f>
        <v>-</v>
      </c>
      <c r="AB509" s="1" t="str">
        <f>IFERROR(VLOOKUP(A509,'[1]For Report Q-2 '!$A$2:$AH$3476,28,0),"-")</f>
        <v>-</v>
      </c>
      <c r="AC509" s="2" t="str">
        <f>IFERROR(VLOOKUP(A509,'[1]For Report Q-2 '!$A$2:$AH$3476,29,0),"-")</f>
        <v>-</v>
      </c>
      <c r="AD509" s="2" t="str">
        <f>IFERROR(VLOOKUP(A509,'[1]For Report Q-2 '!$A$2:$AH$3476,30,0),"-")</f>
        <v>-</v>
      </c>
      <c r="AE509" s="1" t="str">
        <f>IFERROR(VLOOKUP(A509,'[1]For Report Q-2 '!$A$2:$AH$3476,31,0),"-")</f>
        <v>-</v>
      </c>
      <c r="AF509" s="1" t="str">
        <f>IFERROR(VLOOKUP(A509,'[1]For Report Q-2 '!$A$2:$AH$3476,32,0),"-")</f>
        <v>-</v>
      </c>
      <c r="AG509" s="2" t="str">
        <f>IFERROR(VLOOKUP(A509,'[1]For Report Q-2 '!$A$2:$AH$3476,33,0),"-")</f>
        <v>-</v>
      </c>
      <c r="AH509" s="1" t="str">
        <f t="shared" si="7"/>
        <v>--</v>
      </c>
      <c r="AI509" t="e">
        <v>#N/A</v>
      </c>
      <c r="AJ509" t="e">
        <v>#N/A</v>
      </c>
      <c r="AK509" t="e">
        <v>#N/A</v>
      </c>
    </row>
    <row r="510" spans="1:37" x14ac:dyDescent="0.25">
      <c r="A510" s="15">
        <v>2344334</v>
      </c>
      <c r="B510" s="15" t="s">
        <v>171</v>
      </c>
      <c r="C510" s="16">
        <v>45336</v>
      </c>
      <c r="D510" s="15" t="s">
        <v>40</v>
      </c>
      <c r="E510" s="1" t="s">
        <v>57</v>
      </c>
      <c r="F510" s="15" t="s">
        <v>30</v>
      </c>
      <c r="G510" s="1" t="s">
        <v>40</v>
      </c>
      <c r="H510" s="17">
        <v>1299</v>
      </c>
      <c r="I510" s="18">
        <v>1.299E-2</v>
      </c>
      <c r="J510" s="1">
        <v>2321202</v>
      </c>
      <c r="K510" s="1" t="s">
        <v>171</v>
      </c>
      <c r="L510" s="19">
        <v>33211</v>
      </c>
      <c r="M510" s="1" t="s">
        <v>31</v>
      </c>
      <c r="N510" s="1" t="s">
        <v>57</v>
      </c>
      <c r="O510" s="1" t="s">
        <v>41</v>
      </c>
      <c r="P510" s="20">
        <v>2321202</v>
      </c>
      <c r="Q510" s="1" t="s">
        <v>60</v>
      </c>
      <c r="R510" s="1" t="s">
        <v>16</v>
      </c>
      <c r="S510" s="1" t="s">
        <v>43</v>
      </c>
      <c r="T510" s="18">
        <f>IFERROR(VLOOKUP(A510,'[1]For Report Q-2 '!$A$2:$T$3476,20,0),"-")</f>
        <v>1.299E-2</v>
      </c>
      <c r="U510" s="55">
        <f>IFERROR(VLOOKUP(A510,'[1]For Report Q-2 '!$A$2:$U$3476,21,0),"-")</f>
        <v>0</v>
      </c>
      <c r="V510" s="2" t="str">
        <f>IFERROR(VLOOKUP(A510,'[1]For Report Q-2 '!$A$2:$V$3476,22,0),"-")</f>
        <v>-</v>
      </c>
      <c r="W510" s="1">
        <f>IFERROR(VLOOKUP(A510,'[1]For Report Q-2 '!$A$2:$W$3476,23,0),"-")</f>
        <v>0</v>
      </c>
      <c r="X510" s="1"/>
      <c r="Y510" s="1"/>
      <c r="Z510" s="2" t="str">
        <f>IFERROR(VLOOKUP(A510,'[1]For Report Q-2 '!$A$2:$Z$3476,26,0),"-")</f>
        <v>-</v>
      </c>
      <c r="AA510" s="1" t="str">
        <f>IFERROR(VLOOKUP(A510,'[1]For Report Q-2 '!$A$2:$AH$3476,27,0),"-")</f>
        <v>-</v>
      </c>
      <c r="AB510" s="1" t="str">
        <f>IFERROR(VLOOKUP(A510,'[1]For Report Q-2 '!$A$2:$AH$3476,28,0),"-")</f>
        <v>-</v>
      </c>
      <c r="AC510" s="2" t="str">
        <f>IFERROR(VLOOKUP(A510,'[1]For Report Q-2 '!$A$2:$AH$3476,29,0),"-")</f>
        <v>-</v>
      </c>
      <c r="AD510" s="2" t="str">
        <f>IFERROR(VLOOKUP(A510,'[1]For Report Q-2 '!$A$2:$AH$3476,30,0),"-")</f>
        <v>-</v>
      </c>
      <c r="AE510" s="1" t="str">
        <f>IFERROR(VLOOKUP(A510,'[1]For Report Q-2 '!$A$2:$AH$3476,31,0),"-")</f>
        <v>-</v>
      </c>
      <c r="AF510" s="1" t="str">
        <f>IFERROR(VLOOKUP(A510,'[1]For Report Q-2 '!$A$2:$AH$3476,32,0),"-")</f>
        <v>-</v>
      </c>
      <c r="AG510" s="2" t="str">
        <f>IFERROR(VLOOKUP(A510,'[1]For Report Q-2 '!$A$2:$AH$3476,33,0),"-")</f>
        <v>-</v>
      </c>
      <c r="AH510" s="1" t="str">
        <f t="shared" si="7"/>
        <v>--</v>
      </c>
      <c r="AI510" t="e">
        <v>#N/A</v>
      </c>
      <c r="AJ510" t="e">
        <v>#N/A</v>
      </c>
      <c r="AK510" t="e">
        <v>#N/A</v>
      </c>
    </row>
    <row r="511" spans="1:37" x14ac:dyDescent="0.25">
      <c r="A511" s="15">
        <v>2344623</v>
      </c>
      <c r="B511" s="15" t="s">
        <v>171</v>
      </c>
      <c r="C511" s="16">
        <v>45358</v>
      </c>
      <c r="D511" s="15" t="s">
        <v>40</v>
      </c>
      <c r="E511" s="1" t="s">
        <v>57</v>
      </c>
      <c r="F511" s="15" t="s">
        <v>30</v>
      </c>
      <c r="G511" s="1" t="s">
        <v>40</v>
      </c>
      <c r="H511" s="17">
        <v>3499</v>
      </c>
      <c r="I511" s="18">
        <v>3.499E-2</v>
      </c>
      <c r="J511" s="1">
        <v>2321202</v>
      </c>
      <c r="K511" s="1" t="s">
        <v>171</v>
      </c>
      <c r="L511" s="19">
        <v>33211</v>
      </c>
      <c r="M511" s="1" t="s">
        <v>31</v>
      </c>
      <c r="N511" s="1" t="s">
        <v>57</v>
      </c>
      <c r="O511" s="1" t="s">
        <v>41</v>
      </c>
      <c r="P511" s="20">
        <v>2321202</v>
      </c>
      <c r="Q511" s="1" t="s">
        <v>60</v>
      </c>
      <c r="R511" s="1" t="s">
        <v>16</v>
      </c>
      <c r="S511" s="1" t="s">
        <v>43</v>
      </c>
      <c r="T511" s="18">
        <f>IFERROR(VLOOKUP(A511,'[1]For Report Q-2 '!$A$2:$T$3476,20,0),"-")</f>
        <v>3.499E-2</v>
      </c>
      <c r="U511" s="55">
        <f>IFERROR(VLOOKUP(A511,'[1]For Report Q-2 '!$A$2:$U$3476,21,0),"-")</f>
        <v>0</v>
      </c>
      <c r="V511" s="2" t="str">
        <f>IFERROR(VLOOKUP(A511,'[1]For Report Q-2 '!$A$2:$V$3476,22,0),"-")</f>
        <v>-</v>
      </c>
      <c r="W511" s="1">
        <f>IFERROR(VLOOKUP(A511,'[1]For Report Q-2 '!$A$2:$W$3476,23,0),"-")</f>
        <v>0</v>
      </c>
      <c r="X511" s="1"/>
      <c r="Y511" s="1"/>
      <c r="Z511" s="2" t="str">
        <f>IFERROR(VLOOKUP(A511,'[1]For Report Q-2 '!$A$2:$Z$3476,26,0),"-")</f>
        <v>-</v>
      </c>
      <c r="AA511" s="1" t="str">
        <f>IFERROR(VLOOKUP(A511,'[1]For Report Q-2 '!$A$2:$AH$3476,27,0),"-")</f>
        <v>-</v>
      </c>
      <c r="AB511" s="1" t="str">
        <f>IFERROR(VLOOKUP(A511,'[1]For Report Q-2 '!$A$2:$AH$3476,28,0),"-")</f>
        <v>-</v>
      </c>
      <c r="AC511" s="2" t="str">
        <f>IFERROR(VLOOKUP(A511,'[1]For Report Q-2 '!$A$2:$AH$3476,29,0),"-")</f>
        <v>-</v>
      </c>
      <c r="AD511" s="2" t="str">
        <f>IFERROR(VLOOKUP(A511,'[1]For Report Q-2 '!$A$2:$AH$3476,30,0),"-")</f>
        <v>-</v>
      </c>
      <c r="AE511" s="1" t="str">
        <f>IFERROR(VLOOKUP(A511,'[1]For Report Q-2 '!$A$2:$AH$3476,31,0),"-")</f>
        <v>-</v>
      </c>
      <c r="AF511" s="1" t="str">
        <f>IFERROR(VLOOKUP(A511,'[1]For Report Q-2 '!$A$2:$AH$3476,32,0),"-")</f>
        <v>-</v>
      </c>
      <c r="AG511" s="2" t="str">
        <f>IFERROR(VLOOKUP(A511,'[1]For Report Q-2 '!$A$2:$AH$3476,33,0),"-")</f>
        <v>-</v>
      </c>
      <c r="AH511" s="1" t="str">
        <f t="shared" si="7"/>
        <v>--</v>
      </c>
      <c r="AI511" t="e">
        <v>#N/A</v>
      </c>
      <c r="AJ511" t="e">
        <v>#N/A</v>
      </c>
      <c r="AK511" t="e">
        <v>#N/A</v>
      </c>
    </row>
    <row r="512" spans="1:37" x14ac:dyDescent="0.25">
      <c r="A512" s="15">
        <v>2345083</v>
      </c>
      <c r="B512" s="15" t="s">
        <v>171</v>
      </c>
      <c r="C512" s="16">
        <v>45388</v>
      </c>
      <c r="D512" s="15" t="s">
        <v>40</v>
      </c>
      <c r="E512" s="1" t="s">
        <v>57</v>
      </c>
      <c r="F512" s="15" t="s">
        <v>30</v>
      </c>
      <c r="G512" s="1" t="s">
        <v>40</v>
      </c>
      <c r="H512" s="17">
        <v>2999</v>
      </c>
      <c r="I512" s="18">
        <v>2.9989999999999999E-2</v>
      </c>
      <c r="J512" s="1">
        <v>2321202</v>
      </c>
      <c r="K512" s="1" t="s">
        <v>171</v>
      </c>
      <c r="L512" s="19">
        <v>33211</v>
      </c>
      <c r="M512" s="1" t="s">
        <v>31</v>
      </c>
      <c r="N512" s="1" t="s">
        <v>57</v>
      </c>
      <c r="O512" s="1" t="s">
        <v>41</v>
      </c>
      <c r="P512" s="20">
        <v>2321202</v>
      </c>
      <c r="Q512" s="1" t="s">
        <v>60</v>
      </c>
      <c r="R512" s="1" t="s">
        <v>16</v>
      </c>
      <c r="S512" s="1" t="s">
        <v>43</v>
      </c>
      <c r="T512" s="18">
        <f>IFERROR(VLOOKUP(A512,'[1]For Report Q-2 '!$A$2:$T$3476,20,0),"-")</f>
        <v>2.9989999999999999E-2</v>
      </c>
      <c r="U512" s="55">
        <f>IFERROR(VLOOKUP(A512,'[1]For Report Q-2 '!$A$2:$U$3476,21,0),"-")</f>
        <v>0</v>
      </c>
      <c r="V512" s="2" t="str">
        <f>IFERROR(VLOOKUP(A512,'[1]For Report Q-2 '!$A$2:$V$3476,22,0),"-")</f>
        <v>-</v>
      </c>
      <c r="W512" s="1">
        <f>IFERROR(VLOOKUP(A512,'[1]For Report Q-2 '!$A$2:$W$3476,23,0),"-")</f>
        <v>0</v>
      </c>
      <c r="X512" s="1"/>
      <c r="Y512" s="1"/>
      <c r="Z512" s="2" t="str">
        <f>IFERROR(VLOOKUP(A512,'[1]For Report Q-2 '!$A$2:$Z$3476,26,0),"-")</f>
        <v>-</v>
      </c>
      <c r="AA512" s="1" t="str">
        <f>IFERROR(VLOOKUP(A512,'[1]For Report Q-2 '!$A$2:$AH$3476,27,0),"-")</f>
        <v>-</v>
      </c>
      <c r="AB512" s="1" t="str">
        <f>IFERROR(VLOOKUP(A512,'[1]For Report Q-2 '!$A$2:$AH$3476,28,0),"-")</f>
        <v>-</v>
      </c>
      <c r="AC512" s="2" t="str">
        <f>IFERROR(VLOOKUP(A512,'[1]For Report Q-2 '!$A$2:$AH$3476,29,0),"-")</f>
        <v>-</v>
      </c>
      <c r="AD512" s="2" t="str">
        <f>IFERROR(VLOOKUP(A512,'[1]For Report Q-2 '!$A$2:$AH$3476,30,0),"-")</f>
        <v>-</v>
      </c>
      <c r="AE512" s="1" t="str">
        <f>IFERROR(VLOOKUP(A512,'[1]For Report Q-2 '!$A$2:$AH$3476,31,0),"-")</f>
        <v>-</v>
      </c>
      <c r="AF512" s="1" t="str">
        <f>IFERROR(VLOOKUP(A512,'[1]For Report Q-2 '!$A$2:$AH$3476,32,0),"-")</f>
        <v>-</v>
      </c>
      <c r="AG512" s="2" t="str">
        <f>IFERROR(VLOOKUP(A512,'[1]For Report Q-2 '!$A$2:$AH$3476,33,0),"-")</f>
        <v>-</v>
      </c>
      <c r="AH512" s="1" t="str">
        <f t="shared" si="7"/>
        <v>--</v>
      </c>
      <c r="AI512" t="e">
        <v>#N/A</v>
      </c>
      <c r="AJ512" t="e">
        <v>#N/A</v>
      </c>
      <c r="AK512" t="e">
        <v>#N/A</v>
      </c>
    </row>
    <row r="513" spans="1:37" x14ac:dyDescent="0.25">
      <c r="A513" s="15">
        <v>2322634</v>
      </c>
      <c r="B513" s="15" t="s">
        <v>173</v>
      </c>
      <c r="C513" s="16">
        <v>44633</v>
      </c>
      <c r="D513" s="15" t="s">
        <v>56</v>
      </c>
      <c r="E513" s="1" t="s">
        <v>57</v>
      </c>
      <c r="F513" s="15" t="s">
        <v>30</v>
      </c>
      <c r="G513" s="1" t="s">
        <v>56</v>
      </c>
      <c r="H513" s="17">
        <v>2898</v>
      </c>
      <c r="I513" s="18">
        <v>2.8979999999999999E-2</v>
      </c>
      <c r="J513" s="1">
        <v>2322634</v>
      </c>
      <c r="K513" s="1" t="s">
        <v>174</v>
      </c>
      <c r="L513" s="19">
        <v>32998</v>
      </c>
      <c r="M513" s="1" t="s">
        <v>31</v>
      </c>
      <c r="N513" s="1" t="s">
        <v>57</v>
      </c>
      <c r="O513" s="1" t="s">
        <v>59</v>
      </c>
      <c r="P513" s="20">
        <v>2322634</v>
      </c>
      <c r="Q513" s="1" t="s">
        <v>109</v>
      </c>
      <c r="R513" s="1" t="s">
        <v>16</v>
      </c>
      <c r="S513" s="1" t="s">
        <v>80</v>
      </c>
      <c r="T513" s="18">
        <f>IFERROR(VLOOKUP(A513,'[1]For Report Q-2 '!$A$2:$T$3476,20,0),"-")</f>
        <v>2.8979999999999999E-2</v>
      </c>
      <c r="U513" s="55">
        <f>IFERROR(VLOOKUP(A513,'[1]For Report Q-2 '!$A$2:$U$3476,21,0),"-")</f>
        <v>0</v>
      </c>
      <c r="V513" s="2" t="str">
        <f>IFERROR(VLOOKUP(A513,'[1]For Report Q-2 '!$A$2:$V$3476,22,0),"-")</f>
        <v>-</v>
      </c>
      <c r="W513" s="1">
        <f>IFERROR(VLOOKUP(A513,'[1]For Report Q-2 '!$A$2:$W$3476,23,0),"-")</f>
        <v>0</v>
      </c>
      <c r="X513" s="1"/>
      <c r="Y513" s="1"/>
      <c r="Z513" s="2" t="str">
        <f>IFERROR(VLOOKUP(A513,'[1]For Report Q-2 '!$A$2:$Z$3476,26,0),"-")</f>
        <v>-</v>
      </c>
      <c r="AA513" s="1" t="str">
        <f>IFERROR(VLOOKUP(A513,'[1]For Report Q-2 '!$A$2:$AH$3476,27,0),"-")</f>
        <v>-</v>
      </c>
      <c r="AB513" s="1" t="str">
        <f>IFERROR(VLOOKUP(A513,'[1]For Report Q-2 '!$A$2:$AH$3476,28,0),"-")</f>
        <v>-</v>
      </c>
      <c r="AC513" s="2" t="str">
        <f>IFERROR(VLOOKUP(A513,'[1]For Report Q-2 '!$A$2:$AH$3476,29,0),"-")</f>
        <v>-</v>
      </c>
      <c r="AD513" s="2" t="str">
        <f>IFERROR(VLOOKUP(A513,'[1]For Report Q-2 '!$A$2:$AH$3476,30,0),"-")</f>
        <v>-</v>
      </c>
      <c r="AE513" s="1" t="str">
        <f>IFERROR(VLOOKUP(A513,'[1]For Report Q-2 '!$A$2:$AH$3476,31,0),"-")</f>
        <v>-</v>
      </c>
      <c r="AF513" s="1" t="str">
        <f>IFERROR(VLOOKUP(A513,'[1]For Report Q-2 '!$A$2:$AH$3476,32,0),"-")</f>
        <v>-</v>
      </c>
      <c r="AG513" s="2" t="str">
        <f>IFERROR(VLOOKUP(A513,'[1]For Report Q-2 '!$A$2:$AH$3476,33,0),"-")</f>
        <v>-</v>
      </c>
      <c r="AH513" s="1" t="str">
        <f t="shared" si="7"/>
        <v>--</v>
      </c>
      <c r="AI513" t="e">
        <v>#N/A</v>
      </c>
      <c r="AJ513" t="e">
        <v>#N/A</v>
      </c>
      <c r="AK513" t="e">
        <v>#N/A</v>
      </c>
    </row>
    <row r="514" spans="1:37" x14ac:dyDescent="0.25">
      <c r="A514" s="15">
        <v>2331605</v>
      </c>
      <c r="B514" s="15" t="s">
        <v>173</v>
      </c>
      <c r="C514" s="16">
        <v>44839</v>
      </c>
      <c r="D514" s="15" t="s">
        <v>56</v>
      </c>
      <c r="E514" s="1" t="s">
        <v>57</v>
      </c>
      <c r="F514" s="15" t="s">
        <v>30</v>
      </c>
      <c r="G514" s="1" t="s">
        <v>56</v>
      </c>
      <c r="H514" s="17">
        <v>2898</v>
      </c>
      <c r="I514" s="18">
        <v>2.8979999999999999E-2</v>
      </c>
      <c r="J514" s="1">
        <v>2322634</v>
      </c>
      <c r="K514" s="1" t="s">
        <v>174</v>
      </c>
      <c r="L514" s="19">
        <v>32998</v>
      </c>
      <c r="M514" s="1" t="s">
        <v>31</v>
      </c>
      <c r="N514" s="1" t="s">
        <v>57</v>
      </c>
      <c r="O514" s="1" t="s">
        <v>59</v>
      </c>
      <c r="P514" s="20">
        <v>2322634</v>
      </c>
      <c r="Q514" s="1" t="s">
        <v>109</v>
      </c>
      <c r="R514" s="1" t="s">
        <v>16</v>
      </c>
      <c r="S514" s="1" t="s">
        <v>80</v>
      </c>
      <c r="T514" s="18">
        <f>IFERROR(VLOOKUP(A514,'[1]For Report Q-2 '!$A$2:$T$3476,20,0),"-")</f>
        <v>2.8979999999999999E-2</v>
      </c>
      <c r="U514" s="55">
        <f>IFERROR(VLOOKUP(A514,'[1]For Report Q-2 '!$A$2:$U$3476,21,0),"-")</f>
        <v>0</v>
      </c>
      <c r="V514" s="2" t="str">
        <f>IFERROR(VLOOKUP(A514,'[1]For Report Q-2 '!$A$2:$V$3476,22,0),"-")</f>
        <v>-</v>
      </c>
      <c r="W514" s="1">
        <f>IFERROR(VLOOKUP(A514,'[1]For Report Q-2 '!$A$2:$W$3476,23,0),"-")</f>
        <v>0</v>
      </c>
      <c r="X514" s="1"/>
      <c r="Y514" s="1"/>
      <c r="Z514" s="2" t="str">
        <f>IFERROR(VLOOKUP(A514,'[1]For Report Q-2 '!$A$2:$Z$3476,26,0),"-")</f>
        <v>-</v>
      </c>
      <c r="AA514" s="1" t="str">
        <f>IFERROR(VLOOKUP(A514,'[1]For Report Q-2 '!$A$2:$AH$3476,27,0),"-")</f>
        <v>-</v>
      </c>
      <c r="AB514" s="1" t="str">
        <f>IFERROR(VLOOKUP(A514,'[1]For Report Q-2 '!$A$2:$AH$3476,28,0),"-")</f>
        <v>-</v>
      </c>
      <c r="AC514" s="2" t="str">
        <f>IFERROR(VLOOKUP(A514,'[1]For Report Q-2 '!$A$2:$AH$3476,29,0),"-")</f>
        <v>-</v>
      </c>
      <c r="AD514" s="2" t="str">
        <f>IFERROR(VLOOKUP(A514,'[1]For Report Q-2 '!$A$2:$AH$3476,30,0),"-")</f>
        <v>-</v>
      </c>
      <c r="AE514" s="1" t="str">
        <f>IFERROR(VLOOKUP(A514,'[1]For Report Q-2 '!$A$2:$AH$3476,31,0),"-")</f>
        <v>-</v>
      </c>
      <c r="AF514" s="1" t="str">
        <f>IFERROR(VLOOKUP(A514,'[1]For Report Q-2 '!$A$2:$AH$3476,32,0),"-")</f>
        <v>-</v>
      </c>
      <c r="AG514" s="2" t="str">
        <f>IFERROR(VLOOKUP(A514,'[1]For Report Q-2 '!$A$2:$AH$3476,33,0),"-")</f>
        <v>-</v>
      </c>
      <c r="AH514" s="1" t="str">
        <f t="shared" si="7"/>
        <v>--</v>
      </c>
      <c r="AI514" t="e">
        <v>#N/A</v>
      </c>
      <c r="AJ514" t="e">
        <v>#N/A</v>
      </c>
      <c r="AK514" t="e">
        <v>#N/A</v>
      </c>
    </row>
    <row r="515" spans="1:37" x14ac:dyDescent="0.25">
      <c r="A515" s="15">
        <v>2342877</v>
      </c>
      <c r="B515" s="15" t="s">
        <v>175</v>
      </c>
      <c r="C515" s="16">
        <v>45233</v>
      </c>
      <c r="D515" s="15" t="s">
        <v>56</v>
      </c>
      <c r="E515" s="1" t="s">
        <v>57</v>
      </c>
      <c r="F515" s="15" t="s">
        <v>30</v>
      </c>
      <c r="G515" s="1" t="s">
        <v>56</v>
      </c>
      <c r="H515" s="17">
        <v>2098</v>
      </c>
      <c r="I515" s="18">
        <v>2.0979999999999999E-2</v>
      </c>
      <c r="J515" s="1">
        <v>2322634</v>
      </c>
      <c r="K515" s="1" t="s">
        <v>174</v>
      </c>
      <c r="L515" s="19">
        <v>32998</v>
      </c>
      <c r="M515" s="1" t="s">
        <v>31</v>
      </c>
      <c r="N515" s="1" t="s">
        <v>57</v>
      </c>
      <c r="O515" s="1" t="s">
        <v>59</v>
      </c>
      <c r="P515" s="20">
        <v>2322634</v>
      </c>
      <c r="Q515" s="1" t="s">
        <v>109</v>
      </c>
      <c r="R515" s="1" t="s">
        <v>16</v>
      </c>
      <c r="S515" s="1" t="s">
        <v>80</v>
      </c>
      <c r="T515" s="18">
        <f>IFERROR(VLOOKUP(A515,'[1]For Report Q-2 '!$A$2:$T$3476,20,0),"-")</f>
        <v>2.0979999999999999E-2</v>
      </c>
      <c r="U515" s="55">
        <f>IFERROR(VLOOKUP(A515,'[1]For Report Q-2 '!$A$2:$U$3476,21,0),"-")</f>
        <v>0</v>
      </c>
      <c r="V515" s="2" t="str">
        <f>IFERROR(VLOOKUP(A515,'[1]For Report Q-2 '!$A$2:$V$3476,22,0),"-")</f>
        <v>-</v>
      </c>
      <c r="W515" s="1">
        <f>IFERROR(VLOOKUP(A515,'[1]For Report Q-2 '!$A$2:$W$3476,23,0),"-")</f>
        <v>0</v>
      </c>
      <c r="X515" s="1"/>
      <c r="Y515" s="1"/>
      <c r="Z515" s="2" t="str">
        <f>IFERROR(VLOOKUP(A515,'[1]For Report Q-2 '!$A$2:$Z$3476,26,0),"-")</f>
        <v>-</v>
      </c>
      <c r="AA515" s="1" t="str">
        <f>IFERROR(VLOOKUP(A515,'[1]For Report Q-2 '!$A$2:$AH$3476,27,0),"-")</f>
        <v>-</v>
      </c>
      <c r="AB515" s="1" t="str">
        <f>IFERROR(VLOOKUP(A515,'[1]For Report Q-2 '!$A$2:$AH$3476,28,0),"-")</f>
        <v>-</v>
      </c>
      <c r="AC515" s="2" t="str">
        <f>IFERROR(VLOOKUP(A515,'[1]For Report Q-2 '!$A$2:$AH$3476,29,0),"-")</f>
        <v>-</v>
      </c>
      <c r="AD515" s="2" t="str">
        <f>IFERROR(VLOOKUP(A515,'[1]For Report Q-2 '!$A$2:$AH$3476,30,0),"-")</f>
        <v>-</v>
      </c>
      <c r="AE515" s="1" t="str">
        <f>IFERROR(VLOOKUP(A515,'[1]For Report Q-2 '!$A$2:$AH$3476,31,0),"-")</f>
        <v>-</v>
      </c>
      <c r="AF515" s="1" t="str">
        <f>IFERROR(VLOOKUP(A515,'[1]For Report Q-2 '!$A$2:$AH$3476,32,0),"-")</f>
        <v>-</v>
      </c>
      <c r="AG515" s="2" t="str">
        <f>IFERROR(VLOOKUP(A515,'[1]For Report Q-2 '!$A$2:$AH$3476,33,0),"-")</f>
        <v>-</v>
      </c>
      <c r="AH515" s="1" t="str">
        <f t="shared" ref="AH515:AH578" si="8">AF515&amp;AB515</f>
        <v>--</v>
      </c>
      <c r="AI515" t="e">
        <v>#N/A</v>
      </c>
      <c r="AJ515" t="e">
        <v>#N/A</v>
      </c>
      <c r="AK515" t="e">
        <v>#N/A</v>
      </c>
    </row>
    <row r="516" spans="1:37" x14ac:dyDescent="0.25">
      <c r="A516" s="15">
        <v>2342879</v>
      </c>
      <c r="B516" s="15" t="s">
        <v>175</v>
      </c>
      <c r="C516" s="16">
        <v>45233</v>
      </c>
      <c r="D516" s="15" t="s">
        <v>56</v>
      </c>
      <c r="E516" s="1" t="s">
        <v>57</v>
      </c>
      <c r="F516" s="15" t="s">
        <v>30</v>
      </c>
      <c r="G516" s="1" t="s">
        <v>56</v>
      </c>
      <c r="H516" s="17">
        <v>2098</v>
      </c>
      <c r="I516" s="18">
        <v>2.0979999999999999E-2</v>
      </c>
      <c r="J516" s="1">
        <v>2322634</v>
      </c>
      <c r="K516" s="1" t="s">
        <v>174</v>
      </c>
      <c r="L516" s="19">
        <v>32998</v>
      </c>
      <c r="M516" s="1" t="s">
        <v>31</v>
      </c>
      <c r="N516" s="1" t="s">
        <v>57</v>
      </c>
      <c r="O516" s="1" t="s">
        <v>59</v>
      </c>
      <c r="P516" s="20">
        <v>2322634</v>
      </c>
      <c r="Q516" s="1" t="s">
        <v>109</v>
      </c>
      <c r="R516" s="1" t="s">
        <v>16</v>
      </c>
      <c r="S516" s="1" t="s">
        <v>80</v>
      </c>
      <c r="T516" s="18">
        <f>IFERROR(VLOOKUP(A516,'[1]For Report Q-2 '!$A$2:$T$3476,20,0),"-")</f>
        <v>2.0979999999999999E-2</v>
      </c>
      <c r="U516" s="55">
        <f>IFERROR(VLOOKUP(A516,'[1]For Report Q-2 '!$A$2:$U$3476,21,0),"-")</f>
        <v>0</v>
      </c>
      <c r="V516" s="2" t="str">
        <f>IFERROR(VLOOKUP(A516,'[1]For Report Q-2 '!$A$2:$V$3476,22,0),"-")</f>
        <v>-</v>
      </c>
      <c r="W516" s="1">
        <f>IFERROR(VLOOKUP(A516,'[1]For Report Q-2 '!$A$2:$W$3476,23,0),"-")</f>
        <v>0</v>
      </c>
      <c r="X516" s="1"/>
      <c r="Y516" s="1"/>
      <c r="Z516" s="2" t="str">
        <f>IFERROR(VLOOKUP(A516,'[1]For Report Q-2 '!$A$2:$Z$3476,26,0),"-")</f>
        <v>-</v>
      </c>
      <c r="AA516" s="1" t="str">
        <f>IFERROR(VLOOKUP(A516,'[1]For Report Q-2 '!$A$2:$AH$3476,27,0),"-")</f>
        <v>-</v>
      </c>
      <c r="AB516" s="1" t="str">
        <f>IFERROR(VLOOKUP(A516,'[1]For Report Q-2 '!$A$2:$AH$3476,28,0),"-")</f>
        <v>-</v>
      </c>
      <c r="AC516" s="2" t="str">
        <f>IFERROR(VLOOKUP(A516,'[1]For Report Q-2 '!$A$2:$AH$3476,29,0),"-")</f>
        <v>-</v>
      </c>
      <c r="AD516" s="2" t="str">
        <f>IFERROR(VLOOKUP(A516,'[1]For Report Q-2 '!$A$2:$AH$3476,30,0),"-")</f>
        <v>-</v>
      </c>
      <c r="AE516" s="1" t="str">
        <f>IFERROR(VLOOKUP(A516,'[1]For Report Q-2 '!$A$2:$AH$3476,31,0),"-")</f>
        <v>-</v>
      </c>
      <c r="AF516" s="1" t="str">
        <f>IFERROR(VLOOKUP(A516,'[1]For Report Q-2 '!$A$2:$AH$3476,32,0),"-")</f>
        <v>-</v>
      </c>
      <c r="AG516" s="2" t="str">
        <f>IFERROR(VLOOKUP(A516,'[1]For Report Q-2 '!$A$2:$AH$3476,33,0),"-")</f>
        <v>-</v>
      </c>
      <c r="AH516" s="1" t="str">
        <f t="shared" si="8"/>
        <v>--</v>
      </c>
      <c r="AI516" t="e">
        <v>#N/A</v>
      </c>
      <c r="AJ516" t="e">
        <v>#N/A</v>
      </c>
      <c r="AK516" t="e">
        <v>#N/A</v>
      </c>
    </row>
    <row r="517" spans="1:37" x14ac:dyDescent="0.25">
      <c r="A517" s="15">
        <v>2342881</v>
      </c>
      <c r="B517" s="15" t="s">
        <v>175</v>
      </c>
      <c r="C517" s="16">
        <v>45233</v>
      </c>
      <c r="D517" s="15" t="s">
        <v>56</v>
      </c>
      <c r="E517" s="1" t="s">
        <v>57</v>
      </c>
      <c r="F517" s="15" t="s">
        <v>30</v>
      </c>
      <c r="G517" s="1" t="s">
        <v>56</v>
      </c>
      <c r="H517" s="17">
        <v>2098</v>
      </c>
      <c r="I517" s="18">
        <v>2.0979999999999999E-2</v>
      </c>
      <c r="J517" s="1">
        <v>2322634</v>
      </c>
      <c r="K517" s="1" t="s">
        <v>174</v>
      </c>
      <c r="L517" s="19">
        <v>32998</v>
      </c>
      <c r="M517" s="1" t="s">
        <v>31</v>
      </c>
      <c r="N517" s="1" t="s">
        <v>57</v>
      </c>
      <c r="O517" s="1" t="s">
        <v>59</v>
      </c>
      <c r="P517" s="20">
        <v>2322634</v>
      </c>
      <c r="Q517" s="1" t="s">
        <v>109</v>
      </c>
      <c r="R517" s="1" t="s">
        <v>16</v>
      </c>
      <c r="S517" s="1" t="s">
        <v>80</v>
      </c>
      <c r="T517" s="18">
        <f>IFERROR(VLOOKUP(A517,'[1]For Report Q-2 '!$A$2:$T$3476,20,0),"-")</f>
        <v>2.0979999999999999E-2</v>
      </c>
      <c r="U517" s="55">
        <f>IFERROR(VLOOKUP(A517,'[1]For Report Q-2 '!$A$2:$U$3476,21,0),"-")</f>
        <v>0</v>
      </c>
      <c r="V517" s="2" t="str">
        <f>IFERROR(VLOOKUP(A517,'[1]For Report Q-2 '!$A$2:$V$3476,22,0),"-")</f>
        <v>-</v>
      </c>
      <c r="W517" s="1">
        <f>IFERROR(VLOOKUP(A517,'[1]For Report Q-2 '!$A$2:$W$3476,23,0),"-")</f>
        <v>0</v>
      </c>
      <c r="X517" s="1"/>
      <c r="Y517" s="1"/>
      <c r="Z517" s="2" t="str">
        <f>IFERROR(VLOOKUP(A517,'[1]For Report Q-2 '!$A$2:$Z$3476,26,0),"-")</f>
        <v>-</v>
      </c>
      <c r="AA517" s="1" t="str">
        <f>IFERROR(VLOOKUP(A517,'[1]For Report Q-2 '!$A$2:$AH$3476,27,0),"-")</f>
        <v>-</v>
      </c>
      <c r="AB517" s="1" t="str">
        <f>IFERROR(VLOOKUP(A517,'[1]For Report Q-2 '!$A$2:$AH$3476,28,0),"-")</f>
        <v>-</v>
      </c>
      <c r="AC517" s="2" t="str">
        <f>IFERROR(VLOOKUP(A517,'[1]For Report Q-2 '!$A$2:$AH$3476,29,0),"-")</f>
        <v>-</v>
      </c>
      <c r="AD517" s="2" t="str">
        <f>IFERROR(VLOOKUP(A517,'[1]For Report Q-2 '!$A$2:$AH$3476,30,0),"-")</f>
        <v>-</v>
      </c>
      <c r="AE517" s="1" t="str">
        <f>IFERROR(VLOOKUP(A517,'[1]For Report Q-2 '!$A$2:$AH$3476,31,0),"-")</f>
        <v>-</v>
      </c>
      <c r="AF517" s="1" t="str">
        <f>IFERROR(VLOOKUP(A517,'[1]For Report Q-2 '!$A$2:$AH$3476,32,0),"-")</f>
        <v>-</v>
      </c>
      <c r="AG517" s="2" t="str">
        <f>IFERROR(VLOOKUP(A517,'[1]For Report Q-2 '!$A$2:$AH$3476,33,0),"-")</f>
        <v>-</v>
      </c>
      <c r="AH517" s="1" t="str">
        <f t="shared" si="8"/>
        <v>--</v>
      </c>
      <c r="AI517" t="e">
        <v>#N/A</v>
      </c>
      <c r="AJ517" t="e">
        <v>#N/A</v>
      </c>
      <c r="AK517" t="e">
        <v>#N/A</v>
      </c>
    </row>
    <row r="518" spans="1:37" x14ac:dyDescent="0.25">
      <c r="A518" s="15">
        <v>2343064</v>
      </c>
      <c r="B518" s="15" t="s">
        <v>173</v>
      </c>
      <c r="C518" s="16">
        <v>45248</v>
      </c>
      <c r="D518" s="15" t="s">
        <v>56</v>
      </c>
      <c r="E518" s="1" t="s">
        <v>57</v>
      </c>
      <c r="F518" s="15" t="s">
        <v>30</v>
      </c>
      <c r="G518" s="1" t="s">
        <v>56</v>
      </c>
      <c r="H518" s="17">
        <v>2098</v>
      </c>
      <c r="I518" s="18">
        <v>2.0979999999999999E-2</v>
      </c>
      <c r="J518" s="1">
        <v>2322634</v>
      </c>
      <c r="K518" s="1" t="s">
        <v>174</v>
      </c>
      <c r="L518" s="19">
        <v>32998</v>
      </c>
      <c r="M518" s="1" t="s">
        <v>31</v>
      </c>
      <c r="N518" s="1" t="s">
        <v>57</v>
      </c>
      <c r="O518" s="1" t="s">
        <v>59</v>
      </c>
      <c r="P518" s="20">
        <v>2322634</v>
      </c>
      <c r="Q518" s="1" t="s">
        <v>109</v>
      </c>
      <c r="R518" s="1" t="s">
        <v>16</v>
      </c>
      <c r="S518" s="1" t="s">
        <v>80</v>
      </c>
      <c r="T518" s="18">
        <f>IFERROR(VLOOKUP(A518,'[1]For Report Q-2 '!$A$2:$T$3476,20,0),"-")</f>
        <v>2.0979999999999999E-2</v>
      </c>
      <c r="U518" s="55">
        <f>IFERROR(VLOOKUP(A518,'[1]For Report Q-2 '!$A$2:$U$3476,21,0),"-")</f>
        <v>0</v>
      </c>
      <c r="V518" s="2" t="str">
        <f>IFERROR(VLOOKUP(A518,'[1]For Report Q-2 '!$A$2:$V$3476,22,0),"-")</f>
        <v>-</v>
      </c>
      <c r="W518" s="1">
        <f>IFERROR(VLOOKUP(A518,'[1]For Report Q-2 '!$A$2:$W$3476,23,0),"-")</f>
        <v>0</v>
      </c>
      <c r="X518" s="1"/>
      <c r="Y518" s="1"/>
      <c r="Z518" s="2" t="str">
        <f>IFERROR(VLOOKUP(A518,'[1]For Report Q-2 '!$A$2:$Z$3476,26,0),"-")</f>
        <v>-</v>
      </c>
      <c r="AA518" s="1" t="str">
        <f>IFERROR(VLOOKUP(A518,'[1]For Report Q-2 '!$A$2:$AH$3476,27,0),"-")</f>
        <v>-</v>
      </c>
      <c r="AB518" s="1" t="str">
        <f>IFERROR(VLOOKUP(A518,'[1]For Report Q-2 '!$A$2:$AH$3476,28,0),"-")</f>
        <v>-</v>
      </c>
      <c r="AC518" s="2" t="str">
        <f>IFERROR(VLOOKUP(A518,'[1]For Report Q-2 '!$A$2:$AH$3476,29,0),"-")</f>
        <v>-</v>
      </c>
      <c r="AD518" s="2" t="str">
        <f>IFERROR(VLOOKUP(A518,'[1]For Report Q-2 '!$A$2:$AH$3476,30,0),"-")</f>
        <v>-</v>
      </c>
      <c r="AE518" s="1" t="str">
        <f>IFERROR(VLOOKUP(A518,'[1]For Report Q-2 '!$A$2:$AH$3476,31,0),"-")</f>
        <v>-</v>
      </c>
      <c r="AF518" s="1" t="str">
        <f>IFERROR(VLOOKUP(A518,'[1]For Report Q-2 '!$A$2:$AH$3476,32,0),"-")</f>
        <v>-</v>
      </c>
      <c r="AG518" s="2" t="str">
        <f>IFERROR(VLOOKUP(A518,'[1]For Report Q-2 '!$A$2:$AH$3476,33,0),"-")</f>
        <v>-</v>
      </c>
      <c r="AH518" s="1" t="str">
        <f t="shared" si="8"/>
        <v>--</v>
      </c>
      <c r="AI518" t="e">
        <v>#N/A</v>
      </c>
      <c r="AJ518" t="e">
        <v>#N/A</v>
      </c>
      <c r="AK518" t="e">
        <v>#N/A</v>
      </c>
    </row>
    <row r="519" spans="1:37" x14ac:dyDescent="0.25">
      <c r="A519" s="15">
        <v>2343116</v>
      </c>
      <c r="B519" s="15" t="s">
        <v>173</v>
      </c>
      <c r="C519" s="16">
        <v>45251</v>
      </c>
      <c r="D519" s="15" t="s">
        <v>56</v>
      </c>
      <c r="E519" s="1" t="s">
        <v>57</v>
      </c>
      <c r="F519" s="15" t="s">
        <v>30</v>
      </c>
      <c r="G519" s="1" t="s">
        <v>56</v>
      </c>
      <c r="H519" s="17">
        <v>2098</v>
      </c>
      <c r="I519" s="18">
        <v>2.0979999999999999E-2</v>
      </c>
      <c r="J519" s="1">
        <v>2322634</v>
      </c>
      <c r="K519" s="1" t="s">
        <v>174</v>
      </c>
      <c r="L519" s="19">
        <v>32998</v>
      </c>
      <c r="M519" s="1" t="s">
        <v>31</v>
      </c>
      <c r="N519" s="1" t="s">
        <v>57</v>
      </c>
      <c r="O519" s="1" t="s">
        <v>59</v>
      </c>
      <c r="P519" s="20">
        <v>2322634</v>
      </c>
      <c r="Q519" s="1" t="s">
        <v>109</v>
      </c>
      <c r="R519" s="1" t="s">
        <v>16</v>
      </c>
      <c r="S519" s="1" t="s">
        <v>80</v>
      </c>
      <c r="T519" s="18">
        <f>IFERROR(VLOOKUP(A519,'[1]For Report Q-2 '!$A$2:$T$3476,20,0),"-")</f>
        <v>2.0979999999999999E-2</v>
      </c>
      <c r="U519" s="55">
        <f>IFERROR(VLOOKUP(A519,'[1]For Report Q-2 '!$A$2:$U$3476,21,0),"-")</f>
        <v>0</v>
      </c>
      <c r="V519" s="2" t="str">
        <f>IFERROR(VLOOKUP(A519,'[1]For Report Q-2 '!$A$2:$V$3476,22,0),"-")</f>
        <v>-</v>
      </c>
      <c r="W519" s="1">
        <f>IFERROR(VLOOKUP(A519,'[1]For Report Q-2 '!$A$2:$W$3476,23,0),"-")</f>
        <v>0</v>
      </c>
      <c r="X519" s="1"/>
      <c r="Y519" s="1"/>
      <c r="Z519" s="2" t="str">
        <f>IFERROR(VLOOKUP(A519,'[1]For Report Q-2 '!$A$2:$Z$3476,26,0),"-")</f>
        <v>-</v>
      </c>
      <c r="AA519" s="1" t="str">
        <f>IFERROR(VLOOKUP(A519,'[1]For Report Q-2 '!$A$2:$AH$3476,27,0),"-")</f>
        <v>-</v>
      </c>
      <c r="AB519" s="1" t="str">
        <f>IFERROR(VLOOKUP(A519,'[1]For Report Q-2 '!$A$2:$AH$3476,28,0),"-")</f>
        <v>-</v>
      </c>
      <c r="AC519" s="2" t="str">
        <f>IFERROR(VLOOKUP(A519,'[1]For Report Q-2 '!$A$2:$AH$3476,29,0),"-")</f>
        <v>-</v>
      </c>
      <c r="AD519" s="2" t="str">
        <f>IFERROR(VLOOKUP(A519,'[1]For Report Q-2 '!$A$2:$AH$3476,30,0),"-")</f>
        <v>-</v>
      </c>
      <c r="AE519" s="1" t="str">
        <f>IFERROR(VLOOKUP(A519,'[1]For Report Q-2 '!$A$2:$AH$3476,31,0),"-")</f>
        <v>-</v>
      </c>
      <c r="AF519" s="1" t="str">
        <f>IFERROR(VLOOKUP(A519,'[1]For Report Q-2 '!$A$2:$AH$3476,32,0),"-")</f>
        <v>-</v>
      </c>
      <c r="AG519" s="2" t="str">
        <f>IFERROR(VLOOKUP(A519,'[1]For Report Q-2 '!$A$2:$AH$3476,33,0),"-")</f>
        <v>-</v>
      </c>
      <c r="AH519" s="1" t="str">
        <f t="shared" si="8"/>
        <v>--</v>
      </c>
      <c r="AI519" t="e">
        <v>#N/A</v>
      </c>
      <c r="AJ519" t="e">
        <v>#N/A</v>
      </c>
      <c r="AK519" t="e">
        <v>#N/A</v>
      </c>
    </row>
    <row r="520" spans="1:37" x14ac:dyDescent="0.25">
      <c r="A520" s="15">
        <v>2347040</v>
      </c>
      <c r="B520" s="15" t="s">
        <v>176</v>
      </c>
      <c r="C520" s="16">
        <v>45539</v>
      </c>
      <c r="D520" s="15" t="s">
        <v>56</v>
      </c>
      <c r="E520" s="1" t="s">
        <v>29</v>
      </c>
      <c r="F520" s="15" t="s">
        <v>30</v>
      </c>
      <c r="G520" s="1" t="s">
        <v>56</v>
      </c>
      <c r="H520" s="17">
        <v>8999</v>
      </c>
      <c r="I520" s="18">
        <v>8.9990000000000001E-2</v>
      </c>
      <c r="J520" s="1">
        <v>2322634</v>
      </c>
      <c r="K520" s="1" t="s">
        <v>174</v>
      </c>
      <c r="L520" s="19">
        <v>32998</v>
      </c>
      <c r="M520" s="1" t="s">
        <v>31</v>
      </c>
      <c r="N520" s="1" t="s">
        <v>29</v>
      </c>
      <c r="O520" s="1" t="s">
        <v>59</v>
      </c>
      <c r="P520" s="20">
        <v>2322634</v>
      </c>
      <c r="Q520" s="1" t="s">
        <v>109</v>
      </c>
      <c r="R520" s="1" t="s">
        <v>16</v>
      </c>
      <c r="S520" s="1" t="s">
        <v>80</v>
      </c>
      <c r="T520" s="18">
        <f>IFERROR(VLOOKUP(A520,'[1]For Report Q-2 '!$A$2:$T$3476,20,0),"-")</f>
        <v>8.9990000000000001E-2</v>
      </c>
      <c r="U520" s="55">
        <f>IFERROR(VLOOKUP(A520,'[1]For Report Q-2 '!$A$2:$U$3476,21,0),"-")</f>
        <v>0</v>
      </c>
      <c r="V520" s="2" t="str">
        <f>IFERROR(VLOOKUP(A520,'[1]For Report Q-2 '!$A$2:$V$3476,22,0),"-")</f>
        <v>-</v>
      </c>
      <c r="W520" s="1">
        <f>IFERROR(VLOOKUP(A520,'[1]For Report Q-2 '!$A$2:$W$3476,23,0),"-")</f>
        <v>0</v>
      </c>
      <c r="X520" s="1"/>
      <c r="Y520" s="1"/>
      <c r="Z520" s="2" t="str">
        <f>IFERROR(VLOOKUP(A520,'[1]For Report Q-2 '!$A$2:$Z$3476,26,0),"-")</f>
        <v>-</v>
      </c>
      <c r="AA520" s="1" t="str">
        <f>IFERROR(VLOOKUP(A520,'[1]For Report Q-2 '!$A$2:$AH$3476,27,0),"-")</f>
        <v>-</v>
      </c>
      <c r="AB520" s="1" t="str">
        <f>IFERROR(VLOOKUP(A520,'[1]For Report Q-2 '!$A$2:$AH$3476,28,0),"-")</f>
        <v>-</v>
      </c>
      <c r="AC520" s="2" t="str">
        <f>IFERROR(VLOOKUP(A520,'[1]For Report Q-2 '!$A$2:$AH$3476,29,0),"-")</f>
        <v>-</v>
      </c>
      <c r="AD520" s="2" t="str">
        <f>IFERROR(VLOOKUP(A520,'[1]For Report Q-2 '!$A$2:$AH$3476,30,0),"-")</f>
        <v>-</v>
      </c>
      <c r="AE520" s="1" t="str">
        <f>IFERROR(VLOOKUP(A520,'[1]For Report Q-2 '!$A$2:$AH$3476,31,0),"-")</f>
        <v>-</v>
      </c>
      <c r="AF520" s="1" t="str">
        <f>IFERROR(VLOOKUP(A520,'[1]For Report Q-2 '!$A$2:$AH$3476,32,0),"-")</f>
        <v>-</v>
      </c>
      <c r="AG520" s="2" t="str">
        <f>IFERROR(VLOOKUP(A520,'[1]For Report Q-2 '!$A$2:$AH$3476,33,0),"-")</f>
        <v>-</v>
      </c>
      <c r="AH520" s="1" t="str">
        <f t="shared" si="8"/>
        <v>--</v>
      </c>
      <c r="AI520" t="e">
        <v>#N/A</v>
      </c>
      <c r="AJ520" t="e">
        <v>#N/A</v>
      </c>
      <c r="AK520" t="e">
        <v>#N/A</v>
      </c>
    </row>
    <row r="521" spans="1:37" x14ac:dyDescent="0.25">
      <c r="A521" s="15">
        <v>2347565</v>
      </c>
      <c r="B521" s="15" t="s">
        <v>175</v>
      </c>
      <c r="C521" s="16">
        <v>45626</v>
      </c>
      <c r="D521" s="15" t="s">
        <v>56</v>
      </c>
      <c r="E521" s="1" t="s">
        <v>29</v>
      </c>
      <c r="F521" s="15" t="s">
        <v>30</v>
      </c>
      <c r="G521" s="1" t="s">
        <v>56</v>
      </c>
      <c r="H521" s="17">
        <v>7713</v>
      </c>
      <c r="I521" s="18">
        <v>7.7130000000000004E-2</v>
      </c>
      <c r="J521" s="1">
        <v>2322634</v>
      </c>
      <c r="K521" s="1" t="s">
        <v>174</v>
      </c>
      <c r="L521" s="19">
        <v>32998</v>
      </c>
      <c r="M521" s="1" t="s">
        <v>31</v>
      </c>
      <c r="N521" s="1" t="s">
        <v>29</v>
      </c>
      <c r="O521" s="1" t="s">
        <v>59</v>
      </c>
      <c r="P521" s="20">
        <v>2322634</v>
      </c>
      <c r="Q521" s="1" t="s">
        <v>109</v>
      </c>
      <c r="R521" s="1" t="s">
        <v>16</v>
      </c>
      <c r="S521" s="1" t="s">
        <v>80</v>
      </c>
      <c r="T521" s="18">
        <f>IFERROR(VLOOKUP(A521,'[1]For Report Q-2 '!$A$2:$T$3476,20,0),"-")</f>
        <v>7.7130000000000004E-2</v>
      </c>
      <c r="U521" s="55">
        <f>IFERROR(VLOOKUP(A521,'[1]For Report Q-2 '!$A$2:$U$3476,21,0),"-")</f>
        <v>0</v>
      </c>
      <c r="V521" s="2" t="str">
        <f>IFERROR(VLOOKUP(A521,'[1]For Report Q-2 '!$A$2:$V$3476,22,0),"-")</f>
        <v>-</v>
      </c>
      <c r="W521" s="1">
        <f>IFERROR(VLOOKUP(A521,'[1]For Report Q-2 '!$A$2:$W$3476,23,0),"-")</f>
        <v>0</v>
      </c>
      <c r="X521" s="1"/>
      <c r="Y521" s="1"/>
      <c r="Z521" s="2" t="str">
        <f>IFERROR(VLOOKUP(A521,'[1]For Report Q-2 '!$A$2:$Z$3476,26,0),"-")</f>
        <v>-</v>
      </c>
      <c r="AA521" s="1" t="str">
        <f>IFERROR(VLOOKUP(A521,'[1]For Report Q-2 '!$A$2:$AH$3476,27,0),"-")</f>
        <v>-</v>
      </c>
      <c r="AB521" s="1" t="str">
        <f>IFERROR(VLOOKUP(A521,'[1]For Report Q-2 '!$A$2:$AH$3476,28,0),"-")</f>
        <v>-</v>
      </c>
      <c r="AC521" s="2" t="str">
        <f>IFERROR(VLOOKUP(A521,'[1]For Report Q-2 '!$A$2:$AH$3476,29,0),"-")</f>
        <v>-</v>
      </c>
      <c r="AD521" s="2" t="str">
        <f>IFERROR(VLOOKUP(A521,'[1]For Report Q-2 '!$A$2:$AH$3476,30,0),"-")</f>
        <v>-</v>
      </c>
      <c r="AE521" s="1" t="str">
        <f>IFERROR(VLOOKUP(A521,'[1]For Report Q-2 '!$A$2:$AH$3476,31,0),"-")</f>
        <v>-</v>
      </c>
      <c r="AF521" s="1" t="str">
        <f>IFERROR(VLOOKUP(A521,'[1]For Report Q-2 '!$A$2:$AH$3476,32,0),"-")</f>
        <v>-</v>
      </c>
      <c r="AG521" s="2" t="str">
        <f>IFERROR(VLOOKUP(A521,'[1]For Report Q-2 '!$A$2:$AH$3476,33,0),"-")</f>
        <v>-</v>
      </c>
      <c r="AH521" s="1" t="str">
        <f t="shared" si="8"/>
        <v>--</v>
      </c>
      <c r="AI521" t="e">
        <v>#N/A</v>
      </c>
      <c r="AJ521" t="e">
        <v>#N/A</v>
      </c>
      <c r="AK521" t="e">
        <v>#N/A</v>
      </c>
    </row>
    <row r="522" spans="1:37" x14ac:dyDescent="0.25">
      <c r="A522" s="15">
        <v>2323484</v>
      </c>
      <c r="B522" s="15" t="s">
        <v>177</v>
      </c>
      <c r="C522" s="16">
        <v>44653</v>
      </c>
      <c r="D522" s="15" t="s">
        <v>83</v>
      </c>
      <c r="E522" s="1" t="s">
        <v>29</v>
      </c>
      <c r="F522" s="15" t="s">
        <v>30</v>
      </c>
      <c r="G522" s="1" t="s">
        <v>83</v>
      </c>
      <c r="H522" s="17">
        <v>6999</v>
      </c>
      <c r="I522" s="18">
        <v>6.9989999999999997E-2</v>
      </c>
      <c r="J522" s="1">
        <v>2323484</v>
      </c>
      <c r="K522" s="1" t="s">
        <v>177</v>
      </c>
      <c r="L522" s="19">
        <v>172749</v>
      </c>
      <c r="M522" s="1" t="s">
        <v>67</v>
      </c>
      <c r="N522" s="1" t="s">
        <v>29</v>
      </c>
      <c r="O522" s="1" t="s">
        <v>84</v>
      </c>
      <c r="P522" s="20">
        <v>2323484</v>
      </c>
      <c r="Q522" s="1" t="s">
        <v>109</v>
      </c>
      <c r="R522" s="1" t="s">
        <v>16</v>
      </c>
      <c r="S522" s="1" t="s">
        <v>80</v>
      </c>
      <c r="T522" s="18">
        <f>IFERROR(VLOOKUP(A522,'[1]For Report Q-2 '!$A$2:$T$3476,20,0),"-")</f>
        <v>0</v>
      </c>
      <c r="U522" s="55">
        <f>IFERROR(VLOOKUP(A522,'[1]For Report Q-2 '!$A$2:$U$3476,21,0),"-")</f>
        <v>6.9989999999999997E-2</v>
      </c>
      <c r="V522" s="2">
        <f>IFERROR(VLOOKUP(A522,'[1]For Report Q-2 '!$A$2:$V$3476,22,0),"-")</f>
        <v>46136</v>
      </c>
      <c r="W522" s="1" t="str">
        <f>IFERROR(VLOOKUP(A522,'[1]For Report Q-2 '!$A$2:$W$3476,23,0),"-")</f>
        <v>Apr'26</v>
      </c>
      <c r="X522" s="1"/>
      <c r="Y522" s="1"/>
      <c r="Z522" s="2">
        <f>IFERROR(VLOOKUP(A522,'[1]For Report Q-2 '!$A$2:$Z$3476,26,0),"-")</f>
        <v>46120.608761574098</v>
      </c>
      <c r="AA522" s="1" t="str">
        <f>IFERROR(VLOOKUP(A522,'[1]For Report Q-2 '!$A$2:$AH$3476,27,0),"-")</f>
        <v>SR26045519254</v>
      </c>
      <c r="AB522" s="1" t="str">
        <f>IFERROR(VLOOKUP(A522,'[1]For Report Q-2 '!$A$2:$AH$3476,28,0),"-")</f>
        <v>Churned</v>
      </c>
      <c r="AC522" s="2">
        <f>IFERROR(VLOOKUP(A522,'[1]For Report Q-2 '!$A$2:$AH$3476,29,0),"-")</f>
        <v>46136</v>
      </c>
      <c r="AD522" s="2" t="str">
        <f>IFERROR(VLOOKUP(A522,'[1]For Report Q-2 '!$A$2:$AH$3476,30,0),"-")</f>
        <v>-</v>
      </c>
      <c r="AE522" s="1" t="str">
        <f>IFERROR(VLOOKUP(A522,'[1]For Report Q-2 '!$A$2:$AH$3476,31,0),"-")</f>
        <v>-</v>
      </c>
      <c r="AF522" s="1" t="str">
        <f>IFERROR(VLOOKUP(A522,'[1]For Report Q-2 '!$A$2:$AH$3476,32,0),"-")</f>
        <v>-</v>
      </c>
      <c r="AG522" s="2" t="str">
        <f>IFERROR(VLOOKUP(A522,'[1]For Report Q-2 '!$A$2:$AH$3476,33,0),"-")</f>
        <v>-</v>
      </c>
      <c r="AH522" s="1" t="str">
        <f t="shared" si="8"/>
        <v>-Churned</v>
      </c>
      <c r="AI522" s="1" t="s">
        <v>1511</v>
      </c>
      <c r="AJ522" s="1" t="s">
        <v>1430</v>
      </c>
      <c r="AK522" t="s">
        <v>1553</v>
      </c>
    </row>
    <row r="523" spans="1:37" x14ac:dyDescent="0.25">
      <c r="A523" s="15">
        <v>9097971</v>
      </c>
      <c r="B523" s="15" t="s">
        <v>177</v>
      </c>
      <c r="C523" s="16">
        <v>44754</v>
      </c>
      <c r="D523" s="15" t="s">
        <v>178</v>
      </c>
      <c r="E523" s="1" t="s">
        <v>179</v>
      </c>
      <c r="F523" s="15" t="s">
        <v>46</v>
      </c>
      <c r="G523" s="1" t="s">
        <v>178</v>
      </c>
      <c r="H523" s="17">
        <v>13000</v>
      </c>
      <c r="I523" s="18">
        <v>0.13</v>
      </c>
      <c r="J523" s="1">
        <v>2323484</v>
      </c>
      <c r="K523" s="1" t="s">
        <v>177</v>
      </c>
      <c r="L523" s="19">
        <v>172749</v>
      </c>
      <c r="M523" s="1" t="s">
        <v>67</v>
      </c>
      <c r="N523" s="1" t="s">
        <v>179</v>
      </c>
      <c r="O523" s="1" t="s">
        <v>180</v>
      </c>
      <c r="P523" s="20">
        <v>2323484</v>
      </c>
      <c r="Q523" s="1" t="s">
        <v>109</v>
      </c>
      <c r="R523" s="1" t="s">
        <v>16</v>
      </c>
      <c r="S523" s="1" t="s">
        <v>80</v>
      </c>
      <c r="T523" s="18">
        <f>IFERROR(VLOOKUP(A523,'[1]For Report Q-2 '!$A$2:$T$3476,20,0),"-")</f>
        <v>0.13</v>
      </c>
      <c r="U523" s="55">
        <f>IFERROR(VLOOKUP(A523,'[1]For Report Q-2 '!$A$2:$U$3476,21,0),"-")</f>
        <v>0</v>
      </c>
      <c r="V523" s="2" t="str">
        <f>IFERROR(VLOOKUP(A523,'[1]For Report Q-2 '!$A$2:$V$3476,22,0),"-")</f>
        <v>-</v>
      </c>
      <c r="W523" s="1">
        <f>IFERROR(VLOOKUP(A523,'[1]For Report Q-2 '!$A$2:$W$3476,23,0),"-")</f>
        <v>0</v>
      </c>
      <c r="X523" s="1"/>
      <c r="Y523" s="1"/>
      <c r="Z523" s="2" t="str">
        <f>IFERROR(VLOOKUP(A523,'[1]For Report Q-2 '!$A$2:$Z$3476,26,0),"-")</f>
        <v>-</v>
      </c>
      <c r="AA523" s="1" t="str">
        <f>IFERROR(VLOOKUP(A523,'[1]For Report Q-2 '!$A$2:$AH$3476,27,0),"-")</f>
        <v>-</v>
      </c>
      <c r="AB523" s="1" t="str">
        <f>IFERROR(VLOOKUP(A523,'[1]For Report Q-2 '!$A$2:$AH$3476,28,0),"-")</f>
        <v>-</v>
      </c>
      <c r="AC523" s="2" t="str">
        <f>IFERROR(VLOOKUP(A523,'[1]For Report Q-2 '!$A$2:$AH$3476,29,0),"-")</f>
        <v>-</v>
      </c>
      <c r="AD523" s="2" t="str">
        <f>IFERROR(VLOOKUP(A523,'[1]For Report Q-2 '!$A$2:$AH$3476,30,0),"-")</f>
        <v>-</v>
      </c>
      <c r="AE523" s="1" t="str">
        <f>IFERROR(VLOOKUP(A523,'[1]For Report Q-2 '!$A$2:$AH$3476,31,0),"-")</f>
        <v>-</v>
      </c>
      <c r="AF523" s="1" t="str">
        <f>IFERROR(VLOOKUP(A523,'[1]For Report Q-2 '!$A$2:$AH$3476,32,0),"-")</f>
        <v>-</v>
      </c>
      <c r="AG523" s="2" t="str">
        <f>IFERROR(VLOOKUP(A523,'[1]For Report Q-2 '!$A$2:$AH$3476,33,0),"-")</f>
        <v>-</v>
      </c>
      <c r="AH523" s="1" t="str">
        <f t="shared" si="8"/>
        <v>--</v>
      </c>
      <c r="AI523" t="e">
        <v>#N/A</v>
      </c>
      <c r="AJ523" t="e">
        <v>#N/A</v>
      </c>
      <c r="AK523" t="e">
        <v>#N/A</v>
      </c>
    </row>
    <row r="524" spans="1:37" x14ac:dyDescent="0.25">
      <c r="A524" s="15">
        <v>9097974</v>
      </c>
      <c r="B524" s="15" t="s">
        <v>177</v>
      </c>
      <c r="C524" s="16">
        <v>44832</v>
      </c>
      <c r="D524" s="15" t="s">
        <v>104</v>
      </c>
      <c r="E524" s="1" t="s">
        <v>179</v>
      </c>
      <c r="F524" s="15" t="s">
        <v>46</v>
      </c>
      <c r="G524" s="1" t="s">
        <v>104</v>
      </c>
      <c r="H524" s="17">
        <v>16000</v>
      </c>
      <c r="I524" s="18">
        <v>0.16</v>
      </c>
      <c r="J524" s="1">
        <v>2323484</v>
      </c>
      <c r="K524" s="1" t="s">
        <v>177</v>
      </c>
      <c r="L524" s="19">
        <v>172749</v>
      </c>
      <c r="M524" s="1" t="s">
        <v>67</v>
      </c>
      <c r="N524" s="1" t="s">
        <v>179</v>
      </c>
      <c r="O524" s="1" t="s">
        <v>105</v>
      </c>
      <c r="P524" s="20">
        <v>2323484</v>
      </c>
      <c r="Q524" s="1" t="s">
        <v>109</v>
      </c>
      <c r="R524" s="1" t="s">
        <v>16</v>
      </c>
      <c r="S524" s="1" t="s">
        <v>80</v>
      </c>
      <c r="T524" s="18">
        <f>IFERROR(VLOOKUP(A524,'[1]For Report Q-2 '!$A$2:$T$3476,20,0),"-")</f>
        <v>0.16</v>
      </c>
      <c r="U524" s="55">
        <f>IFERROR(VLOOKUP(A524,'[1]For Report Q-2 '!$A$2:$U$3476,21,0),"-")</f>
        <v>0</v>
      </c>
      <c r="V524" s="2" t="str">
        <f>IFERROR(VLOOKUP(A524,'[1]For Report Q-2 '!$A$2:$V$3476,22,0),"-")</f>
        <v>-</v>
      </c>
      <c r="W524" s="1">
        <f>IFERROR(VLOOKUP(A524,'[1]For Report Q-2 '!$A$2:$W$3476,23,0),"-")</f>
        <v>0</v>
      </c>
      <c r="X524" s="1"/>
      <c r="Y524" s="1"/>
      <c r="Z524" s="2" t="str">
        <f>IFERROR(VLOOKUP(A524,'[1]For Report Q-2 '!$A$2:$Z$3476,26,0),"-")</f>
        <v>-</v>
      </c>
      <c r="AA524" s="1" t="str">
        <f>IFERROR(VLOOKUP(A524,'[1]For Report Q-2 '!$A$2:$AH$3476,27,0),"-")</f>
        <v>-</v>
      </c>
      <c r="AB524" s="1" t="str">
        <f>IFERROR(VLOOKUP(A524,'[1]For Report Q-2 '!$A$2:$AH$3476,28,0),"-")</f>
        <v>-</v>
      </c>
      <c r="AC524" s="2" t="str">
        <f>IFERROR(VLOOKUP(A524,'[1]For Report Q-2 '!$A$2:$AH$3476,29,0),"-")</f>
        <v>-</v>
      </c>
      <c r="AD524" s="2" t="str">
        <f>IFERROR(VLOOKUP(A524,'[1]For Report Q-2 '!$A$2:$AH$3476,30,0),"-")</f>
        <v>-</v>
      </c>
      <c r="AE524" s="1" t="str">
        <f>IFERROR(VLOOKUP(A524,'[1]For Report Q-2 '!$A$2:$AH$3476,31,0),"-")</f>
        <v>-</v>
      </c>
      <c r="AF524" s="1" t="str">
        <f>IFERROR(VLOOKUP(A524,'[1]For Report Q-2 '!$A$2:$AH$3476,32,0),"-")</f>
        <v>-</v>
      </c>
      <c r="AG524" s="2" t="str">
        <f>IFERROR(VLOOKUP(A524,'[1]For Report Q-2 '!$A$2:$AH$3476,33,0),"-")</f>
        <v>-</v>
      </c>
      <c r="AH524" s="1" t="str">
        <f t="shared" si="8"/>
        <v>--</v>
      </c>
      <c r="AI524" t="e">
        <v>#N/A</v>
      </c>
      <c r="AJ524" t="e">
        <v>#N/A</v>
      </c>
      <c r="AK524" t="e">
        <v>#N/A</v>
      </c>
    </row>
    <row r="525" spans="1:37" x14ac:dyDescent="0.25">
      <c r="A525" s="15">
        <v>9098636</v>
      </c>
      <c r="B525" s="15" t="s">
        <v>177</v>
      </c>
      <c r="C525" s="16">
        <v>44813</v>
      </c>
      <c r="D525" s="15" t="s">
        <v>44</v>
      </c>
      <c r="E525" s="1" t="s">
        <v>179</v>
      </c>
      <c r="F525" s="15" t="s">
        <v>46</v>
      </c>
      <c r="G525" s="1" t="s">
        <v>44</v>
      </c>
      <c r="H525" s="17">
        <v>13750</v>
      </c>
      <c r="I525" s="18">
        <v>0.13750000000000001</v>
      </c>
      <c r="J525" s="1">
        <v>2323484</v>
      </c>
      <c r="K525" s="1" t="s">
        <v>177</v>
      </c>
      <c r="L525" s="19">
        <v>172749</v>
      </c>
      <c r="M525" s="1" t="s">
        <v>67</v>
      </c>
      <c r="N525" s="1" t="s">
        <v>179</v>
      </c>
      <c r="O525" s="1" t="s">
        <v>48</v>
      </c>
      <c r="P525" s="20">
        <v>2323484</v>
      </c>
      <c r="Q525" s="1" t="s">
        <v>109</v>
      </c>
      <c r="R525" s="1" t="s">
        <v>16</v>
      </c>
      <c r="S525" s="1" t="s">
        <v>80</v>
      </c>
      <c r="T525" s="18">
        <f>IFERROR(VLOOKUP(A525,'[1]For Report Q-2 '!$A$2:$T$3476,20,0),"-")</f>
        <v>0.13750000000000001</v>
      </c>
      <c r="U525" s="55">
        <f>IFERROR(VLOOKUP(A525,'[1]For Report Q-2 '!$A$2:$U$3476,21,0),"-")</f>
        <v>0</v>
      </c>
      <c r="V525" s="2" t="str">
        <f>IFERROR(VLOOKUP(A525,'[1]For Report Q-2 '!$A$2:$V$3476,22,0),"-")</f>
        <v>-</v>
      </c>
      <c r="W525" s="1">
        <f>IFERROR(VLOOKUP(A525,'[1]For Report Q-2 '!$A$2:$W$3476,23,0),"-")</f>
        <v>0</v>
      </c>
      <c r="X525" s="1"/>
      <c r="Y525" s="1"/>
      <c r="Z525" s="2" t="str">
        <f>IFERROR(VLOOKUP(A525,'[1]For Report Q-2 '!$A$2:$Z$3476,26,0),"-")</f>
        <v>-</v>
      </c>
      <c r="AA525" s="1" t="str">
        <f>IFERROR(VLOOKUP(A525,'[1]For Report Q-2 '!$A$2:$AH$3476,27,0),"-")</f>
        <v>-</v>
      </c>
      <c r="AB525" s="1" t="str">
        <f>IFERROR(VLOOKUP(A525,'[1]For Report Q-2 '!$A$2:$AH$3476,28,0),"-")</f>
        <v>-</v>
      </c>
      <c r="AC525" s="2" t="str">
        <f>IFERROR(VLOOKUP(A525,'[1]For Report Q-2 '!$A$2:$AH$3476,29,0),"-")</f>
        <v>-</v>
      </c>
      <c r="AD525" s="2" t="str">
        <f>IFERROR(VLOOKUP(A525,'[1]For Report Q-2 '!$A$2:$AH$3476,30,0),"-")</f>
        <v>-</v>
      </c>
      <c r="AE525" s="1" t="str">
        <f>IFERROR(VLOOKUP(A525,'[1]For Report Q-2 '!$A$2:$AH$3476,31,0),"-")</f>
        <v>-</v>
      </c>
      <c r="AF525" s="1" t="str">
        <f>IFERROR(VLOOKUP(A525,'[1]For Report Q-2 '!$A$2:$AH$3476,32,0),"-")</f>
        <v>-</v>
      </c>
      <c r="AG525" s="2" t="str">
        <f>IFERROR(VLOOKUP(A525,'[1]For Report Q-2 '!$A$2:$AH$3476,33,0),"-")</f>
        <v>-</v>
      </c>
      <c r="AH525" s="1" t="str">
        <f t="shared" si="8"/>
        <v>--</v>
      </c>
      <c r="AI525" t="e">
        <v>#N/A</v>
      </c>
      <c r="AJ525" t="e">
        <v>#N/A</v>
      </c>
      <c r="AK525" t="e">
        <v>#N/A</v>
      </c>
    </row>
    <row r="526" spans="1:37" x14ac:dyDescent="0.25">
      <c r="A526" s="15">
        <v>9098805</v>
      </c>
      <c r="B526" s="15" t="s">
        <v>177</v>
      </c>
      <c r="C526" s="16">
        <v>44810</v>
      </c>
      <c r="D526" s="15" t="s">
        <v>56</v>
      </c>
      <c r="E526" s="1" t="s">
        <v>179</v>
      </c>
      <c r="F526" s="15" t="s">
        <v>46</v>
      </c>
      <c r="G526" s="1" t="s">
        <v>56</v>
      </c>
      <c r="H526" s="17">
        <v>13000</v>
      </c>
      <c r="I526" s="18">
        <v>0.13</v>
      </c>
      <c r="J526" s="1">
        <v>2323484</v>
      </c>
      <c r="K526" s="1" t="s">
        <v>177</v>
      </c>
      <c r="L526" s="19">
        <v>172749</v>
      </c>
      <c r="M526" s="1" t="s">
        <v>67</v>
      </c>
      <c r="N526" s="1" t="s">
        <v>179</v>
      </c>
      <c r="O526" s="1" t="s">
        <v>59</v>
      </c>
      <c r="P526" s="20">
        <v>2323484</v>
      </c>
      <c r="Q526" s="1" t="s">
        <v>109</v>
      </c>
      <c r="R526" s="1" t="s">
        <v>16</v>
      </c>
      <c r="S526" s="1" t="s">
        <v>80</v>
      </c>
      <c r="T526" s="18">
        <f>IFERROR(VLOOKUP(A526,'[1]For Report Q-2 '!$A$2:$T$3476,20,0),"-")</f>
        <v>0.13</v>
      </c>
      <c r="U526" s="55">
        <f>IFERROR(VLOOKUP(A526,'[1]For Report Q-2 '!$A$2:$U$3476,21,0),"-")</f>
        <v>0</v>
      </c>
      <c r="V526" s="2" t="str">
        <f>IFERROR(VLOOKUP(A526,'[1]For Report Q-2 '!$A$2:$V$3476,22,0),"-")</f>
        <v>-</v>
      </c>
      <c r="W526" s="1">
        <f>IFERROR(VLOOKUP(A526,'[1]For Report Q-2 '!$A$2:$W$3476,23,0),"-")</f>
        <v>0</v>
      </c>
      <c r="X526" s="1"/>
      <c r="Y526" s="1"/>
      <c r="Z526" s="2" t="str">
        <f>IFERROR(VLOOKUP(A526,'[1]For Report Q-2 '!$A$2:$Z$3476,26,0),"-")</f>
        <v>-</v>
      </c>
      <c r="AA526" s="1" t="str">
        <f>IFERROR(VLOOKUP(A526,'[1]For Report Q-2 '!$A$2:$AH$3476,27,0),"-")</f>
        <v>-</v>
      </c>
      <c r="AB526" s="1" t="str">
        <f>IFERROR(VLOOKUP(A526,'[1]For Report Q-2 '!$A$2:$AH$3476,28,0),"-")</f>
        <v>-</v>
      </c>
      <c r="AC526" s="2" t="str">
        <f>IFERROR(VLOOKUP(A526,'[1]For Report Q-2 '!$A$2:$AH$3476,29,0),"-")</f>
        <v>-</v>
      </c>
      <c r="AD526" s="2" t="str">
        <f>IFERROR(VLOOKUP(A526,'[1]For Report Q-2 '!$A$2:$AH$3476,30,0),"-")</f>
        <v>-</v>
      </c>
      <c r="AE526" s="1" t="str">
        <f>IFERROR(VLOOKUP(A526,'[1]For Report Q-2 '!$A$2:$AH$3476,31,0),"-")</f>
        <v>-</v>
      </c>
      <c r="AF526" s="1" t="str">
        <f>IFERROR(VLOOKUP(A526,'[1]For Report Q-2 '!$A$2:$AH$3476,32,0),"-")</f>
        <v>-</v>
      </c>
      <c r="AG526" s="2" t="str">
        <f>IFERROR(VLOOKUP(A526,'[1]For Report Q-2 '!$A$2:$AH$3476,33,0),"-")</f>
        <v>-</v>
      </c>
      <c r="AH526" s="1" t="str">
        <f t="shared" si="8"/>
        <v>--</v>
      </c>
      <c r="AI526" t="e">
        <v>#N/A</v>
      </c>
      <c r="AJ526" t="e">
        <v>#N/A</v>
      </c>
      <c r="AK526" t="e">
        <v>#N/A</v>
      </c>
    </row>
    <row r="527" spans="1:37" x14ac:dyDescent="0.25">
      <c r="A527" s="15">
        <v>9099086</v>
      </c>
      <c r="B527" s="15" t="s">
        <v>177</v>
      </c>
      <c r="C527" s="16">
        <v>45017</v>
      </c>
      <c r="D527" s="15" t="s">
        <v>181</v>
      </c>
      <c r="E527" s="1" t="s">
        <v>179</v>
      </c>
      <c r="F527" s="15" t="s">
        <v>46</v>
      </c>
      <c r="G527" s="1" t="s">
        <v>53</v>
      </c>
      <c r="H527" s="17">
        <v>13000</v>
      </c>
      <c r="I527" s="18">
        <v>0.13</v>
      </c>
      <c r="J527" s="1">
        <v>2323484</v>
      </c>
      <c r="K527" s="1" t="s">
        <v>177</v>
      </c>
      <c r="L527" s="19">
        <v>172749</v>
      </c>
      <c r="M527" s="1" t="s">
        <v>67</v>
      </c>
      <c r="N527" s="1" t="s">
        <v>179</v>
      </c>
      <c r="O527" s="1" t="s">
        <v>54</v>
      </c>
      <c r="P527" s="20">
        <v>2323484</v>
      </c>
      <c r="Q527" s="1" t="s">
        <v>109</v>
      </c>
      <c r="R527" s="1" t="s">
        <v>16</v>
      </c>
      <c r="S527" s="1" t="s">
        <v>80</v>
      </c>
      <c r="T527" s="18">
        <f>IFERROR(VLOOKUP(A527,'[1]For Report Q-2 '!$A$2:$T$3476,20,0),"-")</f>
        <v>0.13</v>
      </c>
      <c r="U527" s="55">
        <f>IFERROR(VLOOKUP(A527,'[1]For Report Q-2 '!$A$2:$U$3476,21,0),"-")</f>
        <v>0</v>
      </c>
      <c r="V527" s="2" t="str">
        <f>IFERROR(VLOOKUP(A527,'[1]For Report Q-2 '!$A$2:$V$3476,22,0),"-")</f>
        <v>-</v>
      </c>
      <c r="W527" s="1">
        <f>IFERROR(VLOOKUP(A527,'[1]For Report Q-2 '!$A$2:$W$3476,23,0),"-")</f>
        <v>0</v>
      </c>
      <c r="X527" s="1"/>
      <c r="Y527" s="1"/>
      <c r="Z527" s="2" t="str">
        <f>IFERROR(VLOOKUP(A527,'[1]For Report Q-2 '!$A$2:$Z$3476,26,0),"-")</f>
        <v>-</v>
      </c>
      <c r="AA527" s="1" t="str">
        <f>IFERROR(VLOOKUP(A527,'[1]For Report Q-2 '!$A$2:$AH$3476,27,0),"-")</f>
        <v>-</v>
      </c>
      <c r="AB527" s="1" t="str">
        <f>IFERROR(VLOOKUP(A527,'[1]For Report Q-2 '!$A$2:$AH$3476,28,0),"-")</f>
        <v>-</v>
      </c>
      <c r="AC527" s="2" t="str">
        <f>IFERROR(VLOOKUP(A527,'[1]For Report Q-2 '!$A$2:$AH$3476,29,0),"-")</f>
        <v>-</v>
      </c>
      <c r="AD527" s="2" t="str">
        <f>IFERROR(VLOOKUP(A527,'[1]For Report Q-2 '!$A$2:$AH$3476,30,0),"-")</f>
        <v>-</v>
      </c>
      <c r="AE527" s="1" t="str">
        <f>IFERROR(VLOOKUP(A527,'[1]For Report Q-2 '!$A$2:$AH$3476,31,0),"-")</f>
        <v>-</v>
      </c>
      <c r="AF527" s="1" t="str">
        <f>IFERROR(VLOOKUP(A527,'[1]For Report Q-2 '!$A$2:$AH$3476,32,0),"-")</f>
        <v>-</v>
      </c>
      <c r="AG527" s="2" t="str">
        <f>IFERROR(VLOOKUP(A527,'[1]For Report Q-2 '!$A$2:$AH$3476,33,0),"-")</f>
        <v>-</v>
      </c>
      <c r="AH527" s="1" t="str">
        <f t="shared" si="8"/>
        <v>--</v>
      </c>
      <c r="AI527" t="e">
        <v>#N/A</v>
      </c>
      <c r="AJ527" t="e">
        <v>#N/A</v>
      </c>
      <c r="AK527" t="e">
        <v>#N/A</v>
      </c>
    </row>
    <row r="528" spans="1:37" x14ac:dyDescent="0.25">
      <c r="A528" s="15">
        <v>9099089</v>
      </c>
      <c r="B528" s="15" t="s">
        <v>177</v>
      </c>
      <c r="C528" s="16">
        <v>44834</v>
      </c>
      <c r="D528" s="15" t="s">
        <v>182</v>
      </c>
      <c r="E528" s="1" t="s">
        <v>179</v>
      </c>
      <c r="F528" s="15" t="s">
        <v>46</v>
      </c>
      <c r="G528" s="1" t="s">
        <v>53</v>
      </c>
      <c r="H528" s="17">
        <v>13000</v>
      </c>
      <c r="I528" s="18">
        <v>0.13</v>
      </c>
      <c r="J528" s="1">
        <v>2323484</v>
      </c>
      <c r="K528" s="1" t="s">
        <v>177</v>
      </c>
      <c r="L528" s="19">
        <v>172749</v>
      </c>
      <c r="M528" s="1" t="s">
        <v>67</v>
      </c>
      <c r="N528" s="1" t="s">
        <v>179</v>
      </c>
      <c r="O528" s="1" t="s">
        <v>54</v>
      </c>
      <c r="P528" s="20">
        <v>2323484</v>
      </c>
      <c r="Q528" s="1" t="s">
        <v>109</v>
      </c>
      <c r="R528" s="1" t="s">
        <v>16</v>
      </c>
      <c r="S528" s="1" t="s">
        <v>80</v>
      </c>
      <c r="T528" s="18">
        <f>IFERROR(VLOOKUP(A528,'[1]For Report Q-2 '!$A$2:$T$3476,20,0),"-")</f>
        <v>0.13</v>
      </c>
      <c r="U528" s="55">
        <f>IFERROR(VLOOKUP(A528,'[1]For Report Q-2 '!$A$2:$U$3476,21,0),"-")</f>
        <v>0</v>
      </c>
      <c r="V528" s="2" t="str">
        <f>IFERROR(VLOOKUP(A528,'[1]For Report Q-2 '!$A$2:$V$3476,22,0),"-")</f>
        <v>-</v>
      </c>
      <c r="W528" s="1">
        <f>IFERROR(VLOOKUP(A528,'[1]For Report Q-2 '!$A$2:$W$3476,23,0),"-")</f>
        <v>0</v>
      </c>
      <c r="X528" s="1"/>
      <c r="Y528" s="1"/>
      <c r="Z528" s="2" t="str">
        <f>IFERROR(VLOOKUP(A528,'[1]For Report Q-2 '!$A$2:$Z$3476,26,0),"-")</f>
        <v>-</v>
      </c>
      <c r="AA528" s="1" t="str">
        <f>IFERROR(VLOOKUP(A528,'[1]For Report Q-2 '!$A$2:$AH$3476,27,0),"-")</f>
        <v>-</v>
      </c>
      <c r="AB528" s="1" t="str">
        <f>IFERROR(VLOOKUP(A528,'[1]For Report Q-2 '!$A$2:$AH$3476,28,0),"-")</f>
        <v>-</v>
      </c>
      <c r="AC528" s="2" t="str">
        <f>IFERROR(VLOOKUP(A528,'[1]For Report Q-2 '!$A$2:$AH$3476,29,0),"-")</f>
        <v>-</v>
      </c>
      <c r="AD528" s="2" t="str">
        <f>IFERROR(VLOOKUP(A528,'[1]For Report Q-2 '!$A$2:$AH$3476,30,0),"-")</f>
        <v>-</v>
      </c>
      <c r="AE528" s="1" t="str">
        <f>IFERROR(VLOOKUP(A528,'[1]For Report Q-2 '!$A$2:$AH$3476,31,0),"-")</f>
        <v>-</v>
      </c>
      <c r="AF528" s="1" t="str">
        <f>IFERROR(VLOOKUP(A528,'[1]For Report Q-2 '!$A$2:$AH$3476,32,0),"-")</f>
        <v>-</v>
      </c>
      <c r="AG528" s="2" t="str">
        <f>IFERROR(VLOOKUP(A528,'[1]For Report Q-2 '!$A$2:$AH$3476,33,0),"-")</f>
        <v>-</v>
      </c>
      <c r="AH528" s="1" t="str">
        <f t="shared" si="8"/>
        <v>--</v>
      </c>
      <c r="AI528" t="e">
        <v>#N/A</v>
      </c>
      <c r="AJ528" t="e">
        <v>#N/A</v>
      </c>
      <c r="AK528" t="e">
        <v>#N/A</v>
      </c>
    </row>
    <row r="529" spans="1:37" x14ac:dyDescent="0.25">
      <c r="A529" s="15">
        <v>9099093</v>
      </c>
      <c r="B529" s="15" t="s">
        <v>177</v>
      </c>
      <c r="C529" s="16">
        <v>44826</v>
      </c>
      <c r="D529" s="15" t="s">
        <v>40</v>
      </c>
      <c r="E529" s="1" t="s">
        <v>179</v>
      </c>
      <c r="F529" s="15" t="s">
        <v>46</v>
      </c>
      <c r="G529" s="1" t="s">
        <v>40</v>
      </c>
      <c r="H529" s="17">
        <v>13000</v>
      </c>
      <c r="I529" s="18">
        <v>0.13</v>
      </c>
      <c r="J529" s="1">
        <v>2323484</v>
      </c>
      <c r="K529" s="1" t="s">
        <v>177</v>
      </c>
      <c r="L529" s="19">
        <v>172749</v>
      </c>
      <c r="M529" s="1" t="s">
        <v>67</v>
      </c>
      <c r="N529" s="1" t="s">
        <v>179</v>
      </c>
      <c r="O529" s="1" t="s">
        <v>41</v>
      </c>
      <c r="P529" s="20">
        <v>2323484</v>
      </c>
      <c r="Q529" s="1" t="s">
        <v>109</v>
      </c>
      <c r="R529" s="1" t="s">
        <v>16</v>
      </c>
      <c r="S529" s="1" t="s">
        <v>80</v>
      </c>
      <c r="T529" s="18">
        <f>IFERROR(VLOOKUP(A529,'[1]For Report Q-2 '!$A$2:$T$3476,20,0),"-")</f>
        <v>0.13</v>
      </c>
      <c r="U529" s="55">
        <f>IFERROR(VLOOKUP(A529,'[1]For Report Q-2 '!$A$2:$U$3476,21,0),"-")</f>
        <v>0</v>
      </c>
      <c r="V529" s="2" t="str">
        <f>IFERROR(VLOOKUP(A529,'[1]For Report Q-2 '!$A$2:$V$3476,22,0),"-")</f>
        <v>-</v>
      </c>
      <c r="W529" s="1">
        <f>IFERROR(VLOOKUP(A529,'[1]For Report Q-2 '!$A$2:$W$3476,23,0),"-")</f>
        <v>0</v>
      </c>
      <c r="X529" s="1"/>
      <c r="Y529" s="1"/>
      <c r="Z529" s="2" t="str">
        <f>IFERROR(VLOOKUP(A529,'[1]For Report Q-2 '!$A$2:$Z$3476,26,0),"-")</f>
        <v>-</v>
      </c>
      <c r="AA529" s="1" t="str">
        <f>IFERROR(VLOOKUP(A529,'[1]For Report Q-2 '!$A$2:$AH$3476,27,0),"-")</f>
        <v>-</v>
      </c>
      <c r="AB529" s="1" t="str">
        <f>IFERROR(VLOOKUP(A529,'[1]For Report Q-2 '!$A$2:$AH$3476,28,0),"-")</f>
        <v>-</v>
      </c>
      <c r="AC529" s="2" t="str">
        <f>IFERROR(VLOOKUP(A529,'[1]For Report Q-2 '!$A$2:$AH$3476,29,0),"-")</f>
        <v>-</v>
      </c>
      <c r="AD529" s="2" t="str">
        <f>IFERROR(VLOOKUP(A529,'[1]For Report Q-2 '!$A$2:$AH$3476,30,0),"-")</f>
        <v>-</v>
      </c>
      <c r="AE529" s="1" t="str">
        <f>IFERROR(VLOOKUP(A529,'[1]For Report Q-2 '!$A$2:$AH$3476,31,0),"-")</f>
        <v>-</v>
      </c>
      <c r="AF529" s="1" t="str">
        <f>IFERROR(VLOOKUP(A529,'[1]For Report Q-2 '!$A$2:$AH$3476,32,0),"-")</f>
        <v>-</v>
      </c>
      <c r="AG529" s="2" t="str">
        <f>IFERROR(VLOOKUP(A529,'[1]For Report Q-2 '!$A$2:$AH$3476,33,0),"-")</f>
        <v>-</v>
      </c>
      <c r="AH529" s="1" t="str">
        <f t="shared" si="8"/>
        <v>--</v>
      </c>
      <c r="AI529" t="e">
        <v>#N/A</v>
      </c>
      <c r="AJ529" t="e">
        <v>#N/A</v>
      </c>
      <c r="AK529" t="e">
        <v>#N/A</v>
      </c>
    </row>
    <row r="530" spans="1:37" x14ac:dyDescent="0.25">
      <c r="A530" s="15">
        <v>9099094</v>
      </c>
      <c r="B530" s="15" t="s">
        <v>177</v>
      </c>
      <c r="C530" s="16">
        <v>44819</v>
      </c>
      <c r="D530" s="15" t="s">
        <v>40</v>
      </c>
      <c r="E530" s="1" t="s">
        <v>179</v>
      </c>
      <c r="F530" s="15" t="s">
        <v>46</v>
      </c>
      <c r="G530" s="1" t="s">
        <v>40</v>
      </c>
      <c r="H530" s="17">
        <v>13000</v>
      </c>
      <c r="I530" s="18">
        <v>0.13</v>
      </c>
      <c r="J530" s="1">
        <v>2323484</v>
      </c>
      <c r="K530" s="1" t="s">
        <v>177</v>
      </c>
      <c r="L530" s="19">
        <v>172749</v>
      </c>
      <c r="M530" s="1" t="s">
        <v>67</v>
      </c>
      <c r="N530" s="1" t="s">
        <v>179</v>
      </c>
      <c r="O530" s="1" t="s">
        <v>41</v>
      </c>
      <c r="P530" s="20">
        <v>2323484</v>
      </c>
      <c r="Q530" s="1" t="s">
        <v>109</v>
      </c>
      <c r="R530" s="1" t="s">
        <v>16</v>
      </c>
      <c r="S530" s="1" t="s">
        <v>80</v>
      </c>
      <c r="T530" s="18">
        <f>IFERROR(VLOOKUP(A530,'[1]For Report Q-2 '!$A$2:$T$3476,20,0),"-")</f>
        <v>0.13</v>
      </c>
      <c r="U530" s="55">
        <f>IFERROR(VLOOKUP(A530,'[1]For Report Q-2 '!$A$2:$U$3476,21,0),"-")</f>
        <v>0</v>
      </c>
      <c r="V530" s="2" t="str">
        <f>IFERROR(VLOOKUP(A530,'[1]For Report Q-2 '!$A$2:$V$3476,22,0),"-")</f>
        <v>-</v>
      </c>
      <c r="W530" s="1">
        <f>IFERROR(VLOOKUP(A530,'[1]For Report Q-2 '!$A$2:$W$3476,23,0),"-")</f>
        <v>0</v>
      </c>
      <c r="X530" s="1"/>
      <c r="Y530" s="1"/>
      <c r="Z530" s="2" t="str">
        <f>IFERROR(VLOOKUP(A530,'[1]For Report Q-2 '!$A$2:$Z$3476,26,0),"-")</f>
        <v>-</v>
      </c>
      <c r="AA530" s="1" t="str">
        <f>IFERROR(VLOOKUP(A530,'[1]For Report Q-2 '!$A$2:$AH$3476,27,0),"-")</f>
        <v>-</v>
      </c>
      <c r="AB530" s="1" t="str">
        <f>IFERROR(VLOOKUP(A530,'[1]For Report Q-2 '!$A$2:$AH$3476,28,0),"-")</f>
        <v>-</v>
      </c>
      <c r="AC530" s="2" t="str">
        <f>IFERROR(VLOOKUP(A530,'[1]For Report Q-2 '!$A$2:$AH$3476,29,0),"-")</f>
        <v>-</v>
      </c>
      <c r="AD530" s="2" t="str">
        <f>IFERROR(VLOOKUP(A530,'[1]For Report Q-2 '!$A$2:$AH$3476,30,0),"-")</f>
        <v>-</v>
      </c>
      <c r="AE530" s="1" t="str">
        <f>IFERROR(VLOOKUP(A530,'[1]For Report Q-2 '!$A$2:$AH$3476,31,0),"-")</f>
        <v>-</v>
      </c>
      <c r="AF530" s="1" t="str">
        <f>IFERROR(VLOOKUP(A530,'[1]For Report Q-2 '!$A$2:$AH$3476,32,0),"-")</f>
        <v>-</v>
      </c>
      <c r="AG530" s="2" t="str">
        <f>IFERROR(VLOOKUP(A530,'[1]For Report Q-2 '!$A$2:$AH$3476,33,0),"-")</f>
        <v>-</v>
      </c>
      <c r="AH530" s="1" t="str">
        <f t="shared" si="8"/>
        <v>--</v>
      </c>
      <c r="AI530" t="e">
        <v>#N/A</v>
      </c>
      <c r="AJ530" t="e">
        <v>#N/A</v>
      </c>
      <c r="AK530" t="e">
        <v>#N/A</v>
      </c>
    </row>
    <row r="531" spans="1:37" x14ac:dyDescent="0.25">
      <c r="A531" s="15">
        <v>9099095</v>
      </c>
      <c r="B531" s="15" t="s">
        <v>177</v>
      </c>
      <c r="C531" s="16">
        <v>44827</v>
      </c>
      <c r="D531" s="15" t="s">
        <v>28</v>
      </c>
      <c r="E531" s="1" t="s">
        <v>179</v>
      </c>
      <c r="F531" s="15" t="s">
        <v>46</v>
      </c>
      <c r="G531" s="1" t="s">
        <v>28</v>
      </c>
      <c r="H531" s="17">
        <v>16000</v>
      </c>
      <c r="I531" s="18">
        <v>0.16</v>
      </c>
      <c r="J531" s="1">
        <v>2323484</v>
      </c>
      <c r="K531" s="1" t="s">
        <v>177</v>
      </c>
      <c r="L531" s="19">
        <v>172749</v>
      </c>
      <c r="M531" s="1" t="s">
        <v>67</v>
      </c>
      <c r="N531" s="1" t="s">
        <v>179</v>
      </c>
      <c r="O531" s="1" t="s">
        <v>38</v>
      </c>
      <c r="P531" s="20">
        <v>2323484</v>
      </c>
      <c r="Q531" s="1" t="s">
        <v>109</v>
      </c>
      <c r="R531" s="1" t="s">
        <v>16</v>
      </c>
      <c r="S531" s="1" t="s">
        <v>80</v>
      </c>
      <c r="T531" s="18">
        <f>IFERROR(VLOOKUP(A531,'[1]For Report Q-2 '!$A$2:$T$3476,20,0),"-")</f>
        <v>0.16</v>
      </c>
      <c r="U531" s="55">
        <f>IFERROR(VLOOKUP(A531,'[1]For Report Q-2 '!$A$2:$U$3476,21,0),"-")</f>
        <v>0</v>
      </c>
      <c r="V531" s="2" t="str">
        <f>IFERROR(VLOOKUP(A531,'[1]For Report Q-2 '!$A$2:$V$3476,22,0),"-")</f>
        <v>-</v>
      </c>
      <c r="W531" s="1">
        <f>IFERROR(VLOOKUP(A531,'[1]For Report Q-2 '!$A$2:$W$3476,23,0),"-")</f>
        <v>0</v>
      </c>
      <c r="X531" s="1"/>
      <c r="Y531" s="1"/>
      <c r="Z531" s="2" t="str">
        <f>IFERROR(VLOOKUP(A531,'[1]For Report Q-2 '!$A$2:$Z$3476,26,0),"-")</f>
        <v>-</v>
      </c>
      <c r="AA531" s="1" t="str">
        <f>IFERROR(VLOOKUP(A531,'[1]For Report Q-2 '!$A$2:$AH$3476,27,0),"-")</f>
        <v>-</v>
      </c>
      <c r="AB531" s="1" t="str">
        <f>IFERROR(VLOOKUP(A531,'[1]For Report Q-2 '!$A$2:$AH$3476,28,0),"-")</f>
        <v>-</v>
      </c>
      <c r="AC531" s="2" t="str">
        <f>IFERROR(VLOOKUP(A531,'[1]For Report Q-2 '!$A$2:$AH$3476,29,0),"-")</f>
        <v>-</v>
      </c>
      <c r="AD531" s="2" t="str">
        <f>IFERROR(VLOOKUP(A531,'[1]For Report Q-2 '!$A$2:$AH$3476,30,0),"-")</f>
        <v>-</v>
      </c>
      <c r="AE531" s="1" t="str">
        <f>IFERROR(VLOOKUP(A531,'[1]For Report Q-2 '!$A$2:$AH$3476,31,0),"-")</f>
        <v>-</v>
      </c>
      <c r="AF531" s="1" t="str">
        <f>IFERROR(VLOOKUP(A531,'[1]For Report Q-2 '!$A$2:$AH$3476,32,0),"-")</f>
        <v>-</v>
      </c>
      <c r="AG531" s="2" t="str">
        <f>IFERROR(VLOOKUP(A531,'[1]For Report Q-2 '!$A$2:$AH$3476,33,0),"-")</f>
        <v>-</v>
      </c>
      <c r="AH531" s="1" t="str">
        <f t="shared" si="8"/>
        <v>--</v>
      </c>
      <c r="AI531" t="e">
        <v>#N/A</v>
      </c>
      <c r="AJ531" t="e">
        <v>#N/A</v>
      </c>
      <c r="AK531" t="e">
        <v>#N/A</v>
      </c>
    </row>
    <row r="532" spans="1:37" x14ac:dyDescent="0.25">
      <c r="A532" s="15">
        <v>9100200</v>
      </c>
      <c r="B532" s="15" t="s">
        <v>177</v>
      </c>
      <c r="C532" s="16">
        <v>44853</v>
      </c>
      <c r="D532" s="15" t="s">
        <v>183</v>
      </c>
      <c r="E532" s="1" t="s">
        <v>179</v>
      </c>
      <c r="F532" s="15" t="s">
        <v>46</v>
      </c>
      <c r="G532" s="1" t="s">
        <v>53</v>
      </c>
      <c r="H532" s="17">
        <v>13000</v>
      </c>
      <c r="I532" s="18">
        <v>0.13</v>
      </c>
      <c r="J532" s="1">
        <v>2323484</v>
      </c>
      <c r="K532" s="1" t="s">
        <v>177</v>
      </c>
      <c r="L532" s="19">
        <v>172749</v>
      </c>
      <c r="M532" s="1" t="s">
        <v>67</v>
      </c>
      <c r="N532" s="1" t="s">
        <v>179</v>
      </c>
      <c r="O532" s="1" t="s">
        <v>54</v>
      </c>
      <c r="P532" s="20">
        <v>2323484</v>
      </c>
      <c r="Q532" s="1" t="s">
        <v>109</v>
      </c>
      <c r="R532" s="1" t="s">
        <v>16</v>
      </c>
      <c r="S532" s="1" t="s">
        <v>80</v>
      </c>
      <c r="T532" s="18">
        <f>IFERROR(VLOOKUP(A532,'[1]For Report Q-2 '!$A$2:$T$3476,20,0),"-")</f>
        <v>0.13</v>
      </c>
      <c r="U532" s="55">
        <f>IFERROR(VLOOKUP(A532,'[1]For Report Q-2 '!$A$2:$U$3476,21,0),"-")</f>
        <v>0</v>
      </c>
      <c r="V532" s="2" t="str">
        <f>IFERROR(VLOOKUP(A532,'[1]For Report Q-2 '!$A$2:$V$3476,22,0),"-")</f>
        <v>-</v>
      </c>
      <c r="W532" s="1">
        <f>IFERROR(VLOOKUP(A532,'[1]For Report Q-2 '!$A$2:$W$3476,23,0),"-")</f>
        <v>0</v>
      </c>
      <c r="X532" s="1"/>
      <c r="Y532" s="1"/>
      <c r="Z532" s="2" t="str">
        <f>IFERROR(VLOOKUP(A532,'[1]For Report Q-2 '!$A$2:$Z$3476,26,0),"-")</f>
        <v>-</v>
      </c>
      <c r="AA532" s="1" t="str">
        <f>IFERROR(VLOOKUP(A532,'[1]For Report Q-2 '!$A$2:$AH$3476,27,0),"-")</f>
        <v>-</v>
      </c>
      <c r="AB532" s="1" t="str">
        <f>IFERROR(VLOOKUP(A532,'[1]For Report Q-2 '!$A$2:$AH$3476,28,0),"-")</f>
        <v>-</v>
      </c>
      <c r="AC532" s="2" t="str">
        <f>IFERROR(VLOOKUP(A532,'[1]For Report Q-2 '!$A$2:$AH$3476,29,0),"-")</f>
        <v>-</v>
      </c>
      <c r="AD532" s="2" t="str">
        <f>IFERROR(VLOOKUP(A532,'[1]For Report Q-2 '!$A$2:$AH$3476,30,0),"-")</f>
        <v>-</v>
      </c>
      <c r="AE532" s="1" t="str">
        <f>IFERROR(VLOOKUP(A532,'[1]For Report Q-2 '!$A$2:$AH$3476,31,0),"-")</f>
        <v>-</v>
      </c>
      <c r="AF532" s="1" t="str">
        <f>IFERROR(VLOOKUP(A532,'[1]For Report Q-2 '!$A$2:$AH$3476,32,0),"-")</f>
        <v>-</v>
      </c>
      <c r="AG532" s="2" t="str">
        <f>IFERROR(VLOOKUP(A532,'[1]For Report Q-2 '!$A$2:$AH$3476,33,0),"-")</f>
        <v>-</v>
      </c>
      <c r="AH532" s="1" t="str">
        <f t="shared" si="8"/>
        <v>--</v>
      </c>
      <c r="AI532" t="e">
        <v>#N/A</v>
      </c>
      <c r="AJ532" t="e">
        <v>#N/A</v>
      </c>
      <c r="AK532" t="e">
        <v>#N/A</v>
      </c>
    </row>
    <row r="533" spans="1:37" x14ac:dyDescent="0.25">
      <c r="A533" s="15">
        <v>9100431</v>
      </c>
      <c r="B533" s="15" t="s">
        <v>177</v>
      </c>
      <c r="C533" s="16">
        <v>44831</v>
      </c>
      <c r="D533" s="15" t="s">
        <v>70</v>
      </c>
      <c r="E533" s="1" t="s">
        <v>179</v>
      </c>
      <c r="F533" s="15" t="s">
        <v>46</v>
      </c>
      <c r="G533" s="1" t="s">
        <v>70</v>
      </c>
      <c r="H533" s="17">
        <v>16000</v>
      </c>
      <c r="I533" s="18">
        <v>0.16</v>
      </c>
      <c r="J533" s="1">
        <v>2323484</v>
      </c>
      <c r="K533" s="1" t="s">
        <v>177</v>
      </c>
      <c r="L533" s="19">
        <v>172749</v>
      </c>
      <c r="M533" s="1" t="s">
        <v>67</v>
      </c>
      <c r="N533" s="1" t="s">
        <v>179</v>
      </c>
      <c r="O533" s="1" t="s">
        <v>71</v>
      </c>
      <c r="P533" s="20">
        <v>2323484</v>
      </c>
      <c r="Q533" s="1" t="s">
        <v>109</v>
      </c>
      <c r="R533" s="1" t="s">
        <v>16</v>
      </c>
      <c r="S533" s="1" t="s">
        <v>80</v>
      </c>
      <c r="T533" s="18">
        <f>IFERROR(VLOOKUP(A533,'[1]For Report Q-2 '!$A$2:$T$3476,20,0),"-")</f>
        <v>0.16</v>
      </c>
      <c r="U533" s="55">
        <f>IFERROR(VLOOKUP(A533,'[1]For Report Q-2 '!$A$2:$U$3476,21,0),"-")</f>
        <v>0</v>
      </c>
      <c r="V533" s="2" t="str">
        <f>IFERROR(VLOOKUP(A533,'[1]For Report Q-2 '!$A$2:$V$3476,22,0),"-")</f>
        <v>-</v>
      </c>
      <c r="W533" s="1">
        <f>IFERROR(VLOOKUP(A533,'[1]For Report Q-2 '!$A$2:$W$3476,23,0),"-")</f>
        <v>0</v>
      </c>
      <c r="X533" s="1"/>
      <c r="Y533" s="1"/>
      <c r="Z533" s="2" t="str">
        <f>IFERROR(VLOOKUP(A533,'[1]For Report Q-2 '!$A$2:$Z$3476,26,0),"-")</f>
        <v>-</v>
      </c>
      <c r="AA533" s="1" t="str">
        <f>IFERROR(VLOOKUP(A533,'[1]For Report Q-2 '!$A$2:$AH$3476,27,0),"-")</f>
        <v>-</v>
      </c>
      <c r="AB533" s="1" t="str">
        <f>IFERROR(VLOOKUP(A533,'[1]For Report Q-2 '!$A$2:$AH$3476,28,0),"-")</f>
        <v>-</v>
      </c>
      <c r="AC533" s="2" t="str">
        <f>IFERROR(VLOOKUP(A533,'[1]For Report Q-2 '!$A$2:$AH$3476,29,0),"-")</f>
        <v>-</v>
      </c>
      <c r="AD533" s="2" t="str">
        <f>IFERROR(VLOOKUP(A533,'[1]For Report Q-2 '!$A$2:$AH$3476,30,0),"-")</f>
        <v>-</v>
      </c>
      <c r="AE533" s="1" t="str">
        <f>IFERROR(VLOOKUP(A533,'[1]For Report Q-2 '!$A$2:$AH$3476,31,0),"-")</f>
        <v>-</v>
      </c>
      <c r="AF533" s="1" t="str">
        <f>IFERROR(VLOOKUP(A533,'[1]For Report Q-2 '!$A$2:$AH$3476,32,0),"-")</f>
        <v>-</v>
      </c>
      <c r="AG533" s="2" t="str">
        <f>IFERROR(VLOOKUP(A533,'[1]For Report Q-2 '!$A$2:$AH$3476,33,0),"-")</f>
        <v>-</v>
      </c>
      <c r="AH533" s="1" t="str">
        <f t="shared" si="8"/>
        <v>--</v>
      </c>
      <c r="AI533" t="e">
        <v>#N/A</v>
      </c>
      <c r="AJ533" t="e">
        <v>#N/A</v>
      </c>
      <c r="AK533" t="e">
        <v>#N/A</v>
      </c>
    </row>
    <row r="534" spans="1:37" x14ac:dyDescent="0.25">
      <c r="A534" s="15">
        <v>9102260</v>
      </c>
      <c r="B534" s="15" t="s">
        <v>177</v>
      </c>
      <c r="C534" s="16">
        <v>44859</v>
      </c>
      <c r="D534" s="15" t="s">
        <v>184</v>
      </c>
      <c r="E534" s="1" t="s">
        <v>179</v>
      </c>
      <c r="F534" s="15" t="s">
        <v>46</v>
      </c>
      <c r="G534" s="1" t="s">
        <v>53</v>
      </c>
      <c r="H534" s="17">
        <v>13000</v>
      </c>
      <c r="I534" s="18">
        <v>0.13</v>
      </c>
      <c r="J534" s="1">
        <v>2323484</v>
      </c>
      <c r="K534" s="1" t="s">
        <v>177</v>
      </c>
      <c r="L534" s="19">
        <v>172749</v>
      </c>
      <c r="M534" s="1" t="s">
        <v>67</v>
      </c>
      <c r="N534" s="1" t="s">
        <v>179</v>
      </c>
      <c r="O534" s="1" t="s">
        <v>54</v>
      </c>
      <c r="P534" s="20">
        <v>2323484</v>
      </c>
      <c r="Q534" s="1" t="s">
        <v>109</v>
      </c>
      <c r="R534" s="1" t="s">
        <v>16</v>
      </c>
      <c r="S534" s="1" t="s">
        <v>80</v>
      </c>
      <c r="T534" s="18">
        <f>IFERROR(VLOOKUP(A534,'[1]For Report Q-2 '!$A$2:$T$3476,20,0),"-")</f>
        <v>0.13</v>
      </c>
      <c r="U534" s="55">
        <f>IFERROR(VLOOKUP(A534,'[1]For Report Q-2 '!$A$2:$U$3476,21,0),"-")</f>
        <v>0</v>
      </c>
      <c r="V534" s="2" t="str">
        <f>IFERROR(VLOOKUP(A534,'[1]For Report Q-2 '!$A$2:$V$3476,22,0),"-")</f>
        <v>-</v>
      </c>
      <c r="W534" s="1">
        <f>IFERROR(VLOOKUP(A534,'[1]For Report Q-2 '!$A$2:$W$3476,23,0),"-")</f>
        <v>0</v>
      </c>
      <c r="X534" s="1"/>
      <c r="Y534" s="1"/>
      <c r="Z534" s="2" t="str">
        <f>IFERROR(VLOOKUP(A534,'[1]For Report Q-2 '!$A$2:$Z$3476,26,0),"-")</f>
        <v>-</v>
      </c>
      <c r="AA534" s="1" t="str">
        <f>IFERROR(VLOOKUP(A534,'[1]For Report Q-2 '!$A$2:$AH$3476,27,0),"-")</f>
        <v>-</v>
      </c>
      <c r="AB534" s="1" t="str">
        <f>IFERROR(VLOOKUP(A534,'[1]For Report Q-2 '!$A$2:$AH$3476,28,0),"-")</f>
        <v>-</v>
      </c>
      <c r="AC534" s="2" t="str">
        <f>IFERROR(VLOOKUP(A534,'[1]For Report Q-2 '!$A$2:$AH$3476,29,0),"-")</f>
        <v>-</v>
      </c>
      <c r="AD534" s="2" t="str">
        <f>IFERROR(VLOOKUP(A534,'[1]For Report Q-2 '!$A$2:$AH$3476,30,0),"-")</f>
        <v>-</v>
      </c>
      <c r="AE534" s="1" t="str">
        <f>IFERROR(VLOOKUP(A534,'[1]For Report Q-2 '!$A$2:$AH$3476,31,0),"-")</f>
        <v>-</v>
      </c>
      <c r="AF534" s="1" t="str">
        <f>IFERROR(VLOOKUP(A534,'[1]For Report Q-2 '!$A$2:$AH$3476,32,0),"-")</f>
        <v>-</v>
      </c>
      <c r="AG534" s="2" t="str">
        <f>IFERROR(VLOOKUP(A534,'[1]For Report Q-2 '!$A$2:$AH$3476,33,0),"-")</f>
        <v>-</v>
      </c>
      <c r="AH534" s="1" t="str">
        <f t="shared" si="8"/>
        <v>--</v>
      </c>
      <c r="AI534" t="e">
        <v>#N/A</v>
      </c>
      <c r="AJ534" t="e">
        <v>#N/A</v>
      </c>
      <c r="AK534" t="e">
        <v>#N/A</v>
      </c>
    </row>
    <row r="535" spans="1:37" x14ac:dyDescent="0.25">
      <c r="A535" s="15">
        <v>2326925</v>
      </c>
      <c r="B535" s="15" t="s">
        <v>185</v>
      </c>
      <c r="C535" s="16">
        <v>44736</v>
      </c>
      <c r="D535" s="15" t="s">
        <v>28</v>
      </c>
      <c r="E535" s="1" t="s">
        <v>29</v>
      </c>
      <c r="F535" s="15" t="s">
        <v>30</v>
      </c>
      <c r="G535" s="1" t="s">
        <v>28</v>
      </c>
      <c r="H535" s="17">
        <v>4999</v>
      </c>
      <c r="I535" s="18">
        <v>4.999E-2</v>
      </c>
      <c r="J535" s="1">
        <v>2326925</v>
      </c>
      <c r="K535" s="1" t="s">
        <v>185</v>
      </c>
      <c r="L535" s="19">
        <v>32499</v>
      </c>
      <c r="M535" s="1" t="s">
        <v>31</v>
      </c>
      <c r="N535" s="1" t="s">
        <v>29</v>
      </c>
      <c r="O535" s="1" t="s">
        <v>32</v>
      </c>
      <c r="P535" s="20">
        <v>2326925</v>
      </c>
      <c r="Q535" s="1" t="s">
        <v>33</v>
      </c>
      <c r="R535" s="1" t="s">
        <v>16</v>
      </c>
      <c r="S535" s="1" t="s">
        <v>34</v>
      </c>
      <c r="T535" s="18">
        <f>IFERROR(VLOOKUP(A535,'[1]For Report Q-2 '!$A$2:$T$3476,20,0),"-")</f>
        <v>4.999E-2</v>
      </c>
      <c r="U535" s="55">
        <f>IFERROR(VLOOKUP(A535,'[1]For Report Q-2 '!$A$2:$U$3476,21,0),"-")</f>
        <v>0</v>
      </c>
      <c r="V535" s="2" t="str">
        <f>IFERROR(VLOOKUP(A535,'[1]For Report Q-2 '!$A$2:$V$3476,22,0),"-")</f>
        <v>-</v>
      </c>
      <c r="W535" s="1">
        <f>IFERROR(VLOOKUP(A535,'[1]For Report Q-2 '!$A$2:$W$3476,23,0),"-")</f>
        <v>0</v>
      </c>
      <c r="X535" s="1"/>
      <c r="Y535" s="1"/>
      <c r="Z535" s="2" t="str">
        <f>IFERROR(VLOOKUP(A535,'[1]For Report Q-2 '!$A$2:$Z$3476,26,0),"-")</f>
        <v>-</v>
      </c>
      <c r="AA535" s="1" t="str">
        <f>IFERROR(VLOOKUP(A535,'[1]For Report Q-2 '!$A$2:$AH$3476,27,0),"-")</f>
        <v>-</v>
      </c>
      <c r="AB535" s="1" t="str">
        <f>IFERROR(VLOOKUP(A535,'[1]For Report Q-2 '!$A$2:$AH$3476,28,0),"-")</f>
        <v>-</v>
      </c>
      <c r="AC535" s="2" t="str">
        <f>IFERROR(VLOOKUP(A535,'[1]For Report Q-2 '!$A$2:$AH$3476,29,0),"-")</f>
        <v>-</v>
      </c>
      <c r="AD535" s="2">
        <f>IFERROR(VLOOKUP(A535,'[1]For Report Q-2 '!$A$2:$AH$3476,30,0),"-")</f>
        <v>46104.593726851897</v>
      </c>
      <c r="AE535" s="1" t="str">
        <f>IFERROR(VLOOKUP(A535,'[1]For Report Q-2 '!$A$2:$AH$3476,31,0),"-")</f>
        <v>SR26035500581</v>
      </c>
      <c r="AF535" s="1" t="str">
        <f>IFERROR(VLOOKUP(A535,'[1]For Report Q-2 '!$A$2:$AH$3476,32,0),"-")</f>
        <v>Retained</v>
      </c>
      <c r="AG535" s="2" t="str">
        <f>IFERROR(VLOOKUP(A535,'[1]For Report Q-2 '!$A$2:$AH$3476,33,0),"-")</f>
        <v>-</v>
      </c>
      <c r="AH535" s="1" t="str">
        <f t="shared" si="8"/>
        <v>Retained-</v>
      </c>
      <c r="AI535" t="e">
        <v>#N/A</v>
      </c>
      <c r="AJ535" t="e">
        <v>#N/A</v>
      </c>
      <c r="AK535" t="e">
        <v>#N/A</v>
      </c>
    </row>
    <row r="536" spans="1:37" x14ac:dyDescent="0.25">
      <c r="A536" s="15">
        <v>602769</v>
      </c>
      <c r="B536" s="15" t="s">
        <v>186</v>
      </c>
      <c r="C536" s="16">
        <v>44978</v>
      </c>
      <c r="D536" s="15" t="s">
        <v>28</v>
      </c>
      <c r="E536" s="1" t="s">
        <v>187</v>
      </c>
      <c r="F536" s="15" t="s">
        <v>163</v>
      </c>
      <c r="G536" s="1" t="s">
        <v>28</v>
      </c>
      <c r="H536" s="17">
        <v>16000</v>
      </c>
      <c r="I536" s="18">
        <v>0.16</v>
      </c>
      <c r="J536" s="1">
        <v>2326925</v>
      </c>
      <c r="K536" s="1" t="s">
        <v>185</v>
      </c>
      <c r="L536" s="19">
        <v>32499</v>
      </c>
      <c r="M536" s="1" t="s">
        <v>31</v>
      </c>
      <c r="N536" s="1" t="s">
        <v>187</v>
      </c>
      <c r="O536" s="1" t="s">
        <v>32</v>
      </c>
      <c r="P536" s="20">
        <v>2326925</v>
      </c>
      <c r="Q536" s="1" t="s">
        <v>33</v>
      </c>
      <c r="R536" s="1" t="s">
        <v>16</v>
      </c>
      <c r="S536" s="1" t="s">
        <v>34</v>
      </c>
      <c r="T536" s="18">
        <f>IFERROR(VLOOKUP(A536,'[1]For Report Q-2 '!$A$2:$T$3476,20,0),"-")</f>
        <v>0.16</v>
      </c>
      <c r="U536" s="55">
        <f>IFERROR(VLOOKUP(A536,'[1]For Report Q-2 '!$A$2:$U$3476,21,0),"-")</f>
        <v>0</v>
      </c>
      <c r="V536" s="2" t="str">
        <f>IFERROR(VLOOKUP(A536,'[1]For Report Q-2 '!$A$2:$V$3476,22,0),"-")</f>
        <v>-</v>
      </c>
      <c r="W536" s="1">
        <f>IFERROR(VLOOKUP(A536,'[1]For Report Q-2 '!$A$2:$W$3476,23,0),"-")</f>
        <v>0</v>
      </c>
      <c r="X536" s="1"/>
      <c r="Y536" s="1"/>
      <c r="Z536" s="2" t="str">
        <f>IFERROR(VLOOKUP(A536,'[1]For Report Q-2 '!$A$2:$Z$3476,26,0),"-")</f>
        <v>-</v>
      </c>
      <c r="AA536" s="1" t="str">
        <f>IFERROR(VLOOKUP(A536,'[1]For Report Q-2 '!$A$2:$AH$3476,27,0),"-")</f>
        <v>-</v>
      </c>
      <c r="AB536" s="1" t="str">
        <f>IFERROR(VLOOKUP(A536,'[1]For Report Q-2 '!$A$2:$AH$3476,28,0),"-")</f>
        <v>-</v>
      </c>
      <c r="AC536" s="2" t="str">
        <f>IFERROR(VLOOKUP(A536,'[1]For Report Q-2 '!$A$2:$AH$3476,29,0),"-")</f>
        <v>-</v>
      </c>
      <c r="AD536" s="2">
        <f>IFERROR(VLOOKUP(A536,'[1]For Report Q-2 '!$A$2:$AH$3476,30,0),"-")</f>
        <v>46104.593900462998</v>
      </c>
      <c r="AE536" s="1" t="str">
        <f>IFERROR(VLOOKUP(A536,'[1]For Report Q-2 '!$A$2:$AH$3476,31,0),"-")</f>
        <v>SR26035500582</v>
      </c>
      <c r="AF536" s="1" t="str">
        <f>IFERROR(VLOOKUP(A536,'[1]For Report Q-2 '!$A$2:$AH$3476,32,0),"-")</f>
        <v>Active</v>
      </c>
      <c r="AG536" s="2" t="str">
        <f>IFERROR(VLOOKUP(A536,'[1]For Report Q-2 '!$A$2:$AH$3476,33,0),"-")</f>
        <v>-</v>
      </c>
      <c r="AH536" s="1" t="str">
        <f t="shared" si="8"/>
        <v>Active-</v>
      </c>
      <c r="AI536" s="1" t="s">
        <v>1441</v>
      </c>
      <c r="AJ536" s="1" t="s">
        <v>1439</v>
      </c>
      <c r="AK536" s="1" t="s">
        <v>1440</v>
      </c>
    </row>
    <row r="537" spans="1:37" x14ac:dyDescent="0.25">
      <c r="A537" s="15">
        <v>9122739</v>
      </c>
      <c r="B537" s="15" t="s">
        <v>185</v>
      </c>
      <c r="C537" s="16">
        <v>45457</v>
      </c>
      <c r="D537" s="15" t="s">
        <v>28</v>
      </c>
      <c r="E537" s="1" t="s">
        <v>86</v>
      </c>
      <c r="F537" s="15" t="s">
        <v>46</v>
      </c>
      <c r="G537" s="1" t="s">
        <v>28</v>
      </c>
      <c r="H537" s="17">
        <v>11500</v>
      </c>
      <c r="I537" s="18">
        <v>0.115</v>
      </c>
      <c r="J537" s="1">
        <v>2326925</v>
      </c>
      <c r="K537" s="1" t="s">
        <v>185</v>
      </c>
      <c r="L537" s="19">
        <v>32499</v>
      </c>
      <c r="M537" s="1" t="s">
        <v>31</v>
      </c>
      <c r="N537" s="1" t="s">
        <v>86</v>
      </c>
      <c r="O537" s="1" t="s">
        <v>32</v>
      </c>
      <c r="P537" s="20">
        <v>2326925</v>
      </c>
      <c r="Q537" s="1" t="s">
        <v>33</v>
      </c>
      <c r="R537" s="1" t="s">
        <v>16</v>
      </c>
      <c r="S537" s="1" t="s">
        <v>34</v>
      </c>
      <c r="T537" s="18">
        <f>IFERROR(VLOOKUP(A537,'[1]For Report Q-2 '!$A$2:$T$3476,20,0),"-")</f>
        <v>0.115</v>
      </c>
      <c r="U537" s="55">
        <f>IFERROR(VLOOKUP(A537,'[1]For Report Q-2 '!$A$2:$U$3476,21,0),"-")</f>
        <v>0</v>
      </c>
      <c r="V537" s="2" t="str">
        <f>IFERROR(VLOOKUP(A537,'[1]For Report Q-2 '!$A$2:$V$3476,22,0),"-")</f>
        <v>-</v>
      </c>
      <c r="W537" s="1">
        <f>IFERROR(VLOOKUP(A537,'[1]For Report Q-2 '!$A$2:$W$3476,23,0),"-")</f>
        <v>0</v>
      </c>
      <c r="X537" s="1"/>
      <c r="Y537" s="1"/>
      <c r="Z537" s="2" t="str">
        <f>IFERROR(VLOOKUP(A537,'[1]For Report Q-2 '!$A$2:$Z$3476,26,0),"-")</f>
        <v>-</v>
      </c>
      <c r="AA537" s="1" t="str">
        <f>IFERROR(VLOOKUP(A537,'[1]For Report Q-2 '!$A$2:$AH$3476,27,0),"-")</f>
        <v>-</v>
      </c>
      <c r="AB537" s="1" t="str">
        <f>IFERROR(VLOOKUP(A537,'[1]For Report Q-2 '!$A$2:$AH$3476,28,0),"-")</f>
        <v>-</v>
      </c>
      <c r="AC537" s="2" t="str">
        <f>IFERROR(VLOOKUP(A537,'[1]For Report Q-2 '!$A$2:$AH$3476,29,0),"-")</f>
        <v>-</v>
      </c>
      <c r="AD537" s="2">
        <f>IFERROR(VLOOKUP(A537,'[1]For Report Q-2 '!$A$2:$AH$3476,30,0),"-")</f>
        <v>46104.593587962998</v>
      </c>
      <c r="AE537" s="1" t="str">
        <f>IFERROR(VLOOKUP(A537,'[1]For Report Q-2 '!$A$2:$AH$3476,31,0),"-")</f>
        <v>SR26035500580</v>
      </c>
      <c r="AF537" s="1" t="str">
        <f>IFERROR(VLOOKUP(A537,'[1]For Report Q-2 '!$A$2:$AH$3476,32,0),"-")</f>
        <v>Active</v>
      </c>
      <c r="AG537" s="2" t="str">
        <f>IFERROR(VLOOKUP(A537,'[1]For Report Q-2 '!$A$2:$AH$3476,33,0),"-")</f>
        <v>-</v>
      </c>
      <c r="AH537" s="1" t="str">
        <f t="shared" si="8"/>
        <v>Active-</v>
      </c>
      <c r="AI537" s="1" t="s">
        <v>1441</v>
      </c>
      <c r="AJ537" s="1" t="s">
        <v>1439</v>
      </c>
      <c r="AK537" s="1" t="s">
        <v>1440</v>
      </c>
    </row>
    <row r="538" spans="1:37" x14ac:dyDescent="0.25">
      <c r="A538" s="15">
        <v>2327850</v>
      </c>
      <c r="B538" s="15" t="s">
        <v>188</v>
      </c>
      <c r="C538" s="16">
        <v>44757</v>
      </c>
      <c r="D538" s="15" t="s">
        <v>28</v>
      </c>
      <c r="E538" s="1" t="s">
        <v>29</v>
      </c>
      <c r="F538" s="15" t="s">
        <v>30</v>
      </c>
      <c r="G538" s="1" t="s">
        <v>28</v>
      </c>
      <c r="H538" s="17">
        <v>8999</v>
      </c>
      <c r="I538" s="18">
        <v>8.9990000000000001E-2</v>
      </c>
      <c r="J538" s="1">
        <v>2327850</v>
      </c>
      <c r="K538" s="1" t="s">
        <v>189</v>
      </c>
      <c r="L538" s="19">
        <v>17332.333333333336</v>
      </c>
      <c r="M538" s="1" t="s">
        <v>31</v>
      </c>
      <c r="N538" s="1" t="s">
        <v>29</v>
      </c>
      <c r="O538" s="1" t="s">
        <v>32</v>
      </c>
      <c r="P538" s="20">
        <v>2327850</v>
      </c>
      <c r="Q538" s="1" t="s">
        <v>157</v>
      </c>
      <c r="R538" s="1" t="s">
        <v>16</v>
      </c>
      <c r="S538" s="1" t="s">
        <v>69</v>
      </c>
      <c r="T538" s="18">
        <f>IFERROR(VLOOKUP(A538,'[1]For Report Q-2 '!$A$2:$T$3476,20,0),"-")</f>
        <v>8.9990000000000001E-2</v>
      </c>
      <c r="U538" s="55">
        <f>IFERROR(VLOOKUP(A538,'[1]For Report Q-2 '!$A$2:$U$3476,21,0),"-")</f>
        <v>0</v>
      </c>
      <c r="V538" s="2" t="str">
        <f>IFERROR(VLOOKUP(A538,'[1]For Report Q-2 '!$A$2:$V$3476,22,0),"-")</f>
        <v>-</v>
      </c>
      <c r="W538" s="1">
        <f>IFERROR(VLOOKUP(A538,'[1]For Report Q-2 '!$A$2:$W$3476,23,0),"-")</f>
        <v>0</v>
      </c>
      <c r="X538" s="1"/>
      <c r="Y538" s="1"/>
      <c r="Z538" s="2" t="str">
        <f>IFERROR(VLOOKUP(A538,'[1]For Report Q-2 '!$A$2:$Z$3476,26,0),"-")</f>
        <v>-</v>
      </c>
      <c r="AA538" s="1" t="str">
        <f>IFERROR(VLOOKUP(A538,'[1]For Report Q-2 '!$A$2:$AH$3476,27,0),"-")</f>
        <v>-</v>
      </c>
      <c r="AB538" s="1" t="str">
        <f>IFERROR(VLOOKUP(A538,'[1]For Report Q-2 '!$A$2:$AH$3476,28,0),"-")</f>
        <v>-</v>
      </c>
      <c r="AC538" s="2" t="str">
        <f>IFERROR(VLOOKUP(A538,'[1]For Report Q-2 '!$A$2:$AH$3476,29,0),"-")</f>
        <v>-</v>
      </c>
      <c r="AD538" s="2" t="str">
        <f>IFERROR(VLOOKUP(A538,'[1]For Report Q-2 '!$A$2:$AH$3476,30,0),"-")</f>
        <v>-</v>
      </c>
      <c r="AE538" s="1" t="str">
        <f>IFERROR(VLOOKUP(A538,'[1]For Report Q-2 '!$A$2:$AH$3476,31,0),"-")</f>
        <v>-</v>
      </c>
      <c r="AF538" s="1" t="str">
        <f>IFERROR(VLOOKUP(A538,'[1]For Report Q-2 '!$A$2:$AH$3476,32,0),"-")</f>
        <v>-</v>
      </c>
      <c r="AG538" s="2" t="str">
        <f>IFERROR(VLOOKUP(A538,'[1]For Report Q-2 '!$A$2:$AH$3476,33,0),"-")</f>
        <v>-</v>
      </c>
      <c r="AH538" s="1" t="str">
        <f t="shared" si="8"/>
        <v>--</v>
      </c>
      <c r="AI538" t="e">
        <v>#N/A</v>
      </c>
      <c r="AJ538" t="e">
        <v>#N/A</v>
      </c>
      <c r="AK538" t="e">
        <v>#N/A</v>
      </c>
    </row>
    <row r="539" spans="1:37" x14ac:dyDescent="0.25">
      <c r="A539" s="15">
        <v>9113823</v>
      </c>
      <c r="B539" s="15" t="s">
        <v>188</v>
      </c>
      <c r="C539" s="16">
        <v>45101</v>
      </c>
      <c r="D539" s="15" t="s">
        <v>83</v>
      </c>
      <c r="E539" s="1" t="s">
        <v>72</v>
      </c>
      <c r="F539" s="15" t="s">
        <v>46</v>
      </c>
      <c r="G539" s="1" t="s">
        <v>83</v>
      </c>
      <c r="H539" s="17">
        <v>8333.3333333333339</v>
      </c>
      <c r="I539" s="18">
        <v>8.3333333333333343E-2</v>
      </c>
      <c r="J539" s="1">
        <v>2327850</v>
      </c>
      <c r="K539" s="1" t="s">
        <v>189</v>
      </c>
      <c r="L539" s="19">
        <v>17332.333333333336</v>
      </c>
      <c r="M539" s="1" t="s">
        <v>31</v>
      </c>
      <c r="N539" s="1" t="s">
        <v>72</v>
      </c>
      <c r="O539" s="1" t="s">
        <v>84</v>
      </c>
      <c r="P539" s="20">
        <v>2327850</v>
      </c>
      <c r="Q539" s="1" t="s">
        <v>157</v>
      </c>
      <c r="R539" s="1" t="s">
        <v>16</v>
      </c>
      <c r="S539" s="1" t="s">
        <v>69</v>
      </c>
      <c r="T539" s="18">
        <f>IFERROR(VLOOKUP(A539,'[1]For Report Q-2 '!$A$2:$T$3476,20,0),"-")</f>
        <v>8.3333333333333343E-2</v>
      </c>
      <c r="U539" s="55">
        <f>IFERROR(VLOOKUP(A539,'[1]For Report Q-2 '!$A$2:$U$3476,21,0),"-")</f>
        <v>0</v>
      </c>
      <c r="V539" s="2" t="str">
        <f>IFERROR(VLOOKUP(A539,'[1]For Report Q-2 '!$A$2:$V$3476,22,0),"-")</f>
        <v>-</v>
      </c>
      <c r="W539" s="1">
        <f>IFERROR(VLOOKUP(A539,'[1]For Report Q-2 '!$A$2:$W$3476,23,0),"-")</f>
        <v>0</v>
      </c>
      <c r="X539" s="1"/>
      <c r="Y539" s="1"/>
      <c r="Z539" s="2" t="str">
        <f>IFERROR(VLOOKUP(A539,'[1]For Report Q-2 '!$A$2:$Z$3476,26,0),"-")</f>
        <v>-</v>
      </c>
      <c r="AA539" s="1" t="str">
        <f>IFERROR(VLOOKUP(A539,'[1]For Report Q-2 '!$A$2:$AH$3476,27,0),"-")</f>
        <v>-</v>
      </c>
      <c r="AB539" s="1" t="str">
        <f>IFERROR(VLOOKUP(A539,'[1]For Report Q-2 '!$A$2:$AH$3476,28,0),"-")</f>
        <v>-</v>
      </c>
      <c r="AC539" s="2" t="str">
        <f>IFERROR(VLOOKUP(A539,'[1]For Report Q-2 '!$A$2:$AH$3476,29,0),"-")</f>
        <v>-</v>
      </c>
      <c r="AD539" s="2" t="str">
        <f>IFERROR(VLOOKUP(A539,'[1]For Report Q-2 '!$A$2:$AH$3476,30,0),"-")</f>
        <v>-</v>
      </c>
      <c r="AE539" s="1" t="str">
        <f>IFERROR(VLOOKUP(A539,'[1]For Report Q-2 '!$A$2:$AH$3476,31,0),"-")</f>
        <v>-</v>
      </c>
      <c r="AF539" s="1" t="str">
        <f>IFERROR(VLOOKUP(A539,'[1]For Report Q-2 '!$A$2:$AH$3476,32,0),"-")</f>
        <v>-</v>
      </c>
      <c r="AG539" s="2" t="str">
        <f>IFERROR(VLOOKUP(A539,'[1]For Report Q-2 '!$A$2:$AH$3476,33,0),"-")</f>
        <v>-</v>
      </c>
      <c r="AH539" s="1" t="str">
        <f t="shared" si="8"/>
        <v>--</v>
      </c>
      <c r="AI539" t="e">
        <v>#N/A</v>
      </c>
      <c r="AJ539" t="e">
        <v>#N/A</v>
      </c>
      <c r="AK539" t="e">
        <v>#N/A</v>
      </c>
    </row>
    <row r="540" spans="1:37" x14ac:dyDescent="0.25">
      <c r="A540" s="15">
        <v>2328834</v>
      </c>
      <c r="B540" s="15" t="s">
        <v>190</v>
      </c>
      <c r="C540" s="16">
        <v>44773</v>
      </c>
      <c r="D540" s="15" t="s">
        <v>56</v>
      </c>
      <c r="E540" s="1" t="s">
        <v>57</v>
      </c>
      <c r="F540" s="15" t="s">
        <v>30</v>
      </c>
      <c r="G540" s="1" t="s">
        <v>56</v>
      </c>
      <c r="H540" s="17">
        <v>2999</v>
      </c>
      <c r="I540" s="18">
        <v>2.9989999999999999E-2</v>
      </c>
      <c r="J540" s="1">
        <v>2328834</v>
      </c>
      <c r="K540" s="1" t="s">
        <v>191</v>
      </c>
      <c r="L540" s="19">
        <v>34228.333333333328</v>
      </c>
      <c r="M540" s="1" t="s">
        <v>31</v>
      </c>
      <c r="N540" s="1" t="s">
        <v>57</v>
      </c>
      <c r="O540" s="1" t="s">
        <v>59</v>
      </c>
      <c r="P540" s="20">
        <v>2328834</v>
      </c>
      <c r="Q540" s="1" t="s">
        <v>79</v>
      </c>
      <c r="R540" s="1" t="s">
        <v>16</v>
      </c>
      <c r="S540" s="1" t="s">
        <v>80</v>
      </c>
      <c r="T540" s="18">
        <f>IFERROR(VLOOKUP(A540,'[1]For Report Q-2 '!$A$2:$T$3476,20,0),"-")</f>
        <v>2.9989999999999999E-2</v>
      </c>
      <c r="U540" s="55">
        <f>IFERROR(VLOOKUP(A540,'[1]For Report Q-2 '!$A$2:$U$3476,21,0),"-")</f>
        <v>0</v>
      </c>
      <c r="V540" s="2" t="str">
        <f>IFERROR(VLOOKUP(A540,'[1]For Report Q-2 '!$A$2:$V$3476,22,0),"-")</f>
        <v>-</v>
      </c>
      <c r="W540" s="1">
        <f>IFERROR(VLOOKUP(A540,'[1]For Report Q-2 '!$A$2:$W$3476,23,0),"-")</f>
        <v>0</v>
      </c>
      <c r="X540" s="1"/>
      <c r="Y540" s="1"/>
      <c r="Z540" s="2" t="str">
        <f>IFERROR(VLOOKUP(A540,'[1]For Report Q-2 '!$A$2:$Z$3476,26,0),"-")</f>
        <v>-</v>
      </c>
      <c r="AA540" s="1" t="str">
        <f>IFERROR(VLOOKUP(A540,'[1]For Report Q-2 '!$A$2:$AH$3476,27,0),"-")</f>
        <v>-</v>
      </c>
      <c r="AB540" s="1" t="str">
        <f>IFERROR(VLOOKUP(A540,'[1]For Report Q-2 '!$A$2:$AH$3476,28,0),"-")</f>
        <v>-</v>
      </c>
      <c r="AC540" s="2" t="str">
        <f>IFERROR(VLOOKUP(A540,'[1]For Report Q-2 '!$A$2:$AH$3476,29,0),"-")</f>
        <v>-</v>
      </c>
      <c r="AD540" s="2" t="str">
        <f>IFERROR(VLOOKUP(A540,'[1]For Report Q-2 '!$A$2:$AH$3476,30,0),"-")</f>
        <v>-</v>
      </c>
      <c r="AE540" s="1" t="str">
        <f>IFERROR(VLOOKUP(A540,'[1]For Report Q-2 '!$A$2:$AH$3476,31,0),"-")</f>
        <v>-</v>
      </c>
      <c r="AF540" s="1" t="str">
        <f>IFERROR(VLOOKUP(A540,'[1]For Report Q-2 '!$A$2:$AH$3476,32,0),"-")</f>
        <v>-</v>
      </c>
      <c r="AG540" s="2" t="str">
        <f>IFERROR(VLOOKUP(A540,'[1]For Report Q-2 '!$A$2:$AH$3476,33,0),"-")</f>
        <v>-</v>
      </c>
      <c r="AH540" s="1" t="str">
        <f t="shared" si="8"/>
        <v>--</v>
      </c>
      <c r="AI540" t="e">
        <v>#N/A</v>
      </c>
      <c r="AJ540" t="e">
        <v>#N/A</v>
      </c>
      <c r="AK540" t="e">
        <v>#N/A</v>
      </c>
    </row>
    <row r="541" spans="1:37" x14ac:dyDescent="0.25">
      <c r="A541" s="15">
        <v>2331340</v>
      </c>
      <c r="B541" s="15" t="s">
        <v>190</v>
      </c>
      <c r="C541" s="16">
        <v>44832</v>
      </c>
      <c r="D541" s="15" t="s">
        <v>28</v>
      </c>
      <c r="E541" s="1" t="s">
        <v>57</v>
      </c>
      <c r="F541" s="15" t="s">
        <v>30</v>
      </c>
      <c r="G541" s="1" t="s">
        <v>28</v>
      </c>
      <c r="H541" s="17">
        <v>1998</v>
      </c>
      <c r="I541" s="18">
        <v>1.9980000000000001E-2</v>
      </c>
      <c r="J541" s="1">
        <v>2328834</v>
      </c>
      <c r="K541" s="1" t="s">
        <v>191</v>
      </c>
      <c r="L541" s="19">
        <v>34228.333333333328</v>
      </c>
      <c r="M541" s="1" t="s">
        <v>31</v>
      </c>
      <c r="N541" s="1" t="s">
        <v>57</v>
      </c>
      <c r="O541" s="1" t="s">
        <v>32</v>
      </c>
      <c r="P541" s="20">
        <v>2328834</v>
      </c>
      <c r="Q541" s="1" t="s">
        <v>79</v>
      </c>
      <c r="R541" s="1" t="s">
        <v>16</v>
      </c>
      <c r="S541" s="1" t="s">
        <v>80</v>
      </c>
      <c r="T541" s="18">
        <f>IFERROR(VLOOKUP(A541,'[1]For Report Q-2 '!$A$2:$T$3476,20,0),"-")</f>
        <v>1.9980000000000001E-2</v>
      </c>
      <c r="U541" s="55">
        <f>IFERROR(VLOOKUP(A541,'[1]For Report Q-2 '!$A$2:$U$3476,21,0),"-")</f>
        <v>0</v>
      </c>
      <c r="V541" s="2" t="str">
        <f>IFERROR(VLOOKUP(A541,'[1]For Report Q-2 '!$A$2:$V$3476,22,0),"-")</f>
        <v>-</v>
      </c>
      <c r="W541" s="1">
        <f>IFERROR(VLOOKUP(A541,'[1]For Report Q-2 '!$A$2:$W$3476,23,0),"-")</f>
        <v>0</v>
      </c>
      <c r="X541" s="1"/>
      <c r="Y541" s="1"/>
      <c r="Z541" s="2" t="str">
        <f>IFERROR(VLOOKUP(A541,'[1]For Report Q-2 '!$A$2:$Z$3476,26,0),"-")</f>
        <v>-</v>
      </c>
      <c r="AA541" s="1" t="str">
        <f>IFERROR(VLOOKUP(A541,'[1]For Report Q-2 '!$A$2:$AH$3476,27,0),"-")</f>
        <v>-</v>
      </c>
      <c r="AB541" s="1" t="str">
        <f>IFERROR(VLOOKUP(A541,'[1]For Report Q-2 '!$A$2:$AH$3476,28,0),"-")</f>
        <v>-</v>
      </c>
      <c r="AC541" s="2" t="str">
        <f>IFERROR(VLOOKUP(A541,'[1]For Report Q-2 '!$A$2:$AH$3476,29,0),"-")</f>
        <v>-</v>
      </c>
      <c r="AD541" s="2" t="str">
        <f>IFERROR(VLOOKUP(A541,'[1]For Report Q-2 '!$A$2:$AH$3476,30,0),"-")</f>
        <v>-</v>
      </c>
      <c r="AE541" s="1" t="str">
        <f>IFERROR(VLOOKUP(A541,'[1]For Report Q-2 '!$A$2:$AH$3476,31,0),"-")</f>
        <v>-</v>
      </c>
      <c r="AF541" s="1" t="str">
        <f>IFERROR(VLOOKUP(A541,'[1]For Report Q-2 '!$A$2:$AH$3476,32,0),"-")</f>
        <v>-</v>
      </c>
      <c r="AG541" s="2" t="str">
        <f>IFERROR(VLOOKUP(A541,'[1]For Report Q-2 '!$A$2:$AH$3476,33,0),"-")</f>
        <v>-</v>
      </c>
      <c r="AH541" s="1" t="str">
        <f t="shared" si="8"/>
        <v>--</v>
      </c>
      <c r="AI541" t="e">
        <v>#N/A</v>
      </c>
      <c r="AJ541" t="e">
        <v>#N/A</v>
      </c>
      <c r="AK541" t="e">
        <v>#N/A</v>
      </c>
    </row>
    <row r="542" spans="1:37" x14ac:dyDescent="0.25">
      <c r="A542" s="15">
        <v>2339772</v>
      </c>
      <c r="B542" s="15" t="s">
        <v>191</v>
      </c>
      <c r="C542" s="16">
        <v>45432</v>
      </c>
      <c r="D542" s="15" t="s">
        <v>28</v>
      </c>
      <c r="E542" s="1" t="s">
        <v>29</v>
      </c>
      <c r="F542" s="15" t="s">
        <v>30</v>
      </c>
      <c r="G542" s="1" t="s">
        <v>28</v>
      </c>
      <c r="H542" s="17">
        <v>4999</v>
      </c>
      <c r="I542" s="18">
        <v>4.999E-2</v>
      </c>
      <c r="J542" s="1">
        <v>2328834</v>
      </c>
      <c r="K542" s="1" t="s">
        <v>191</v>
      </c>
      <c r="L542" s="19">
        <v>34228.333333333328</v>
      </c>
      <c r="M542" s="1" t="s">
        <v>31</v>
      </c>
      <c r="N542" s="1" t="s">
        <v>29</v>
      </c>
      <c r="O542" s="1" t="s">
        <v>32</v>
      </c>
      <c r="P542" s="20">
        <v>2328834</v>
      </c>
      <c r="Q542" s="1" t="s">
        <v>79</v>
      </c>
      <c r="R542" s="1" t="s">
        <v>16</v>
      </c>
      <c r="S542" s="1" t="s">
        <v>80</v>
      </c>
      <c r="T542" s="18">
        <f>IFERROR(VLOOKUP(A542,'[1]For Report Q-2 '!$A$2:$T$3476,20,0),"-")</f>
        <v>4.999E-2</v>
      </c>
      <c r="U542" s="55">
        <f>IFERROR(VLOOKUP(A542,'[1]For Report Q-2 '!$A$2:$U$3476,21,0),"-")</f>
        <v>0</v>
      </c>
      <c r="V542" s="2" t="str">
        <f>IFERROR(VLOOKUP(A542,'[1]For Report Q-2 '!$A$2:$V$3476,22,0),"-")</f>
        <v>-</v>
      </c>
      <c r="W542" s="1">
        <f>IFERROR(VLOOKUP(A542,'[1]For Report Q-2 '!$A$2:$W$3476,23,0),"-")</f>
        <v>0</v>
      </c>
      <c r="X542" s="1"/>
      <c r="Y542" s="1"/>
      <c r="Z542" s="2" t="str">
        <f>IFERROR(VLOOKUP(A542,'[1]For Report Q-2 '!$A$2:$Z$3476,26,0),"-")</f>
        <v>-</v>
      </c>
      <c r="AA542" s="1" t="str">
        <f>IFERROR(VLOOKUP(A542,'[1]For Report Q-2 '!$A$2:$AH$3476,27,0),"-")</f>
        <v>-</v>
      </c>
      <c r="AB542" s="1" t="str">
        <f>IFERROR(VLOOKUP(A542,'[1]For Report Q-2 '!$A$2:$AH$3476,28,0),"-")</f>
        <v>-</v>
      </c>
      <c r="AC542" s="2" t="str">
        <f>IFERROR(VLOOKUP(A542,'[1]For Report Q-2 '!$A$2:$AH$3476,29,0),"-")</f>
        <v>-</v>
      </c>
      <c r="AD542" s="2" t="str">
        <f>IFERROR(VLOOKUP(A542,'[1]For Report Q-2 '!$A$2:$AH$3476,30,0),"-")</f>
        <v>-</v>
      </c>
      <c r="AE542" s="1" t="str">
        <f>IFERROR(VLOOKUP(A542,'[1]For Report Q-2 '!$A$2:$AH$3476,31,0),"-")</f>
        <v>-</v>
      </c>
      <c r="AF542" s="1" t="str">
        <f>IFERROR(VLOOKUP(A542,'[1]For Report Q-2 '!$A$2:$AH$3476,32,0),"-")</f>
        <v>-</v>
      </c>
      <c r="AG542" s="2" t="str">
        <f>IFERROR(VLOOKUP(A542,'[1]For Report Q-2 '!$A$2:$AH$3476,33,0),"-")</f>
        <v>-</v>
      </c>
      <c r="AH542" s="1" t="str">
        <f t="shared" si="8"/>
        <v>--</v>
      </c>
      <c r="AI542" t="e">
        <v>#N/A</v>
      </c>
      <c r="AJ542" t="e">
        <v>#N/A</v>
      </c>
      <c r="AK542" t="e">
        <v>#N/A</v>
      </c>
    </row>
    <row r="543" spans="1:37" x14ac:dyDescent="0.25">
      <c r="A543" s="15">
        <v>2345427</v>
      </c>
      <c r="B543" s="15" t="s">
        <v>191</v>
      </c>
      <c r="C543" s="16">
        <v>45413</v>
      </c>
      <c r="D543" s="15" t="s">
        <v>56</v>
      </c>
      <c r="E543" s="1" t="s">
        <v>57</v>
      </c>
      <c r="F543" s="15" t="s">
        <v>30</v>
      </c>
      <c r="G543" s="1" t="s">
        <v>56</v>
      </c>
      <c r="H543" s="17">
        <v>1899</v>
      </c>
      <c r="I543" s="18">
        <v>1.899E-2</v>
      </c>
      <c r="J543" s="1">
        <v>2328834</v>
      </c>
      <c r="K543" s="1" t="s">
        <v>191</v>
      </c>
      <c r="L543" s="19">
        <v>34228.333333333328</v>
      </c>
      <c r="M543" s="1" t="s">
        <v>31</v>
      </c>
      <c r="N543" s="1" t="s">
        <v>57</v>
      </c>
      <c r="O543" s="1" t="s">
        <v>59</v>
      </c>
      <c r="P543" s="20">
        <v>2328834</v>
      </c>
      <c r="Q543" s="1" t="s">
        <v>79</v>
      </c>
      <c r="R543" s="1" t="s">
        <v>16</v>
      </c>
      <c r="S543" s="1" t="s">
        <v>80</v>
      </c>
      <c r="T543" s="18">
        <f>IFERROR(VLOOKUP(A543,'[1]For Report Q-2 '!$A$2:$T$3476,20,0),"-")</f>
        <v>1.899E-2</v>
      </c>
      <c r="U543" s="55">
        <f>IFERROR(VLOOKUP(A543,'[1]For Report Q-2 '!$A$2:$U$3476,21,0),"-")</f>
        <v>0</v>
      </c>
      <c r="V543" s="2" t="str">
        <f>IFERROR(VLOOKUP(A543,'[1]For Report Q-2 '!$A$2:$V$3476,22,0),"-")</f>
        <v>-</v>
      </c>
      <c r="W543" s="1">
        <f>IFERROR(VLOOKUP(A543,'[1]For Report Q-2 '!$A$2:$W$3476,23,0),"-")</f>
        <v>0</v>
      </c>
      <c r="X543" s="1"/>
      <c r="Y543" s="1"/>
      <c r="Z543" s="2" t="str">
        <f>IFERROR(VLOOKUP(A543,'[1]For Report Q-2 '!$A$2:$Z$3476,26,0),"-")</f>
        <v>-</v>
      </c>
      <c r="AA543" s="1" t="str">
        <f>IFERROR(VLOOKUP(A543,'[1]For Report Q-2 '!$A$2:$AH$3476,27,0),"-")</f>
        <v>-</v>
      </c>
      <c r="AB543" s="1" t="str">
        <f>IFERROR(VLOOKUP(A543,'[1]For Report Q-2 '!$A$2:$AH$3476,28,0),"-")</f>
        <v>-</v>
      </c>
      <c r="AC543" s="2" t="str">
        <f>IFERROR(VLOOKUP(A543,'[1]For Report Q-2 '!$A$2:$AH$3476,29,0),"-")</f>
        <v>-</v>
      </c>
      <c r="AD543" s="2" t="str">
        <f>IFERROR(VLOOKUP(A543,'[1]For Report Q-2 '!$A$2:$AH$3476,30,0),"-")</f>
        <v>-</v>
      </c>
      <c r="AE543" s="1" t="str">
        <f>IFERROR(VLOOKUP(A543,'[1]For Report Q-2 '!$A$2:$AH$3476,31,0),"-")</f>
        <v>-</v>
      </c>
      <c r="AF543" s="1" t="str">
        <f>IFERROR(VLOOKUP(A543,'[1]For Report Q-2 '!$A$2:$AH$3476,32,0),"-")</f>
        <v>-</v>
      </c>
      <c r="AG543" s="2" t="str">
        <f>IFERROR(VLOOKUP(A543,'[1]For Report Q-2 '!$A$2:$AH$3476,33,0),"-")</f>
        <v>-</v>
      </c>
      <c r="AH543" s="1" t="str">
        <f t="shared" si="8"/>
        <v>--</v>
      </c>
      <c r="AI543" t="e">
        <v>#N/A</v>
      </c>
      <c r="AJ543" t="e">
        <v>#N/A</v>
      </c>
      <c r="AK543" t="e">
        <v>#N/A</v>
      </c>
    </row>
    <row r="544" spans="1:37" x14ac:dyDescent="0.25">
      <c r="A544" s="15">
        <v>9119187</v>
      </c>
      <c r="B544" s="15" t="s">
        <v>191</v>
      </c>
      <c r="C544" s="16">
        <v>45286</v>
      </c>
      <c r="D544" s="15" t="s">
        <v>28</v>
      </c>
      <c r="E544" s="1" t="s">
        <v>45</v>
      </c>
      <c r="F544" s="15" t="s">
        <v>46</v>
      </c>
      <c r="G544" s="1" t="s">
        <v>28</v>
      </c>
      <c r="H544" s="17">
        <v>22333.333333333332</v>
      </c>
      <c r="I544" s="18">
        <v>0.22333333333333333</v>
      </c>
      <c r="J544" s="1">
        <v>2328834</v>
      </c>
      <c r="K544" s="1" t="s">
        <v>191</v>
      </c>
      <c r="L544" s="19">
        <v>34228.333333333328</v>
      </c>
      <c r="M544" s="1" t="s">
        <v>31</v>
      </c>
      <c r="N544" s="1" t="s">
        <v>47</v>
      </c>
      <c r="O544" s="1" t="s">
        <v>32</v>
      </c>
      <c r="P544" s="20">
        <v>2328834</v>
      </c>
      <c r="Q544" s="1" t="s">
        <v>79</v>
      </c>
      <c r="R544" s="1" t="s">
        <v>16</v>
      </c>
      <c r="S544" s="1" t="s">
        <v>80</v>
      </c>
      <c r="T544" s="18">
        <f>IFERROR(VLOOKUP(A544,'[1]For Report Q-2 '!$A$2:$T$3476,20,0),"-")</f>
        <v>0.22333333333333333</v>
      </c>
      <c r="U544" s="55">
        <f>IFERROR(VLOOKUP(A544,'[1]For Report Q-2 '!$A$2:$U$3476,21,0),"-")</f>
        <v>0</v>
      </c>
      <c r="V544" s="2" t="str">
        <f>IFERROR(VLOOKUP(A544,'[1]For Report Q-2 '!$A$2:$V$3476,22,0),"-")</f>
        <v>-</v>
      </c>
      <c r="W544" s="1">
        <f>IFERROR(VLOOKUP(A544,'[1]For Report Q-2 '!$A$2:$W$3476,23,0),"-")</f>
        <v>0</v>
      </c>
      <c r="X544" s="1"/>
      <c r="Y544" s="1"/>
      <c r="Z544" s="2" t="str">
        <f>IFERROR(VLOOKUP(A544,'[1]For Report Q-2 '!$A$2:$Z$3476,26,0),"-")</f>
        <v>-</v>
      </c>
      <c r="AA544" s="1" t="str">
        <f>IFERROR(VLOOKUP(A544,'[1]For Report Q-2 '!$A$2:$AH$3476,27,0),"-")</f>
        <v>-</v>
      </c>
      <c r="AB544" s="1" t="str">
        <f>IFERROR(VLOOKUP(A544,'[1]For Report Q-2 '!$A$2:$AH$3476,28,0),"-")</f>
        <v>-</v>
      </c>
      <c r="AC544" s="2" t="str">
        <f>IFERROR(VLOOKUP(A544,'[1]For Report Q-2 '!$A$2:$AH$3476,29,0),"-")</f>
        <v>-</v>
      </c>
      <c r="AD544" s="2" t="str">
        <f>IFERROR(VLOOKUP(A544,'[1]For Report Q-2 '!$A$2:$AH$3476,30,0),"-")</f>
        <v>-</v>
      </c>
      <c r="AE544" s="1" t="str">
        <f>IFERROR(VLOOKUP(A544,'[1]For Report Q-2 '!$A$2:$AH$3476,31,0),"-")</f>
        <v>-</v>
      </c>
      <c r="AF544" s="1" t="str">
        <f>IFERROR(VLOOKUP(A544,'[1]For Report Q-2 '!$A$2:$AH$3476,32,0),"-")</f>
        <v>-</v>
      </c>
      <c r="AG544" s="2" t="str">
        <f>IFERROR(VLOOKUP(A544,'[1]For Report Q-2 '!$A$2:$AH$3476,33,0),"-")</f>
        <v>-</v>
      </c>
      <c r="AH544" s="1" t="str">
        <f t="shared" si="8"/>
        <v>--</v>
      </c>
      <c r="AI544" t="e">
        <v>#N/A</v>
      </c>
      <c r="AJ544" t="e">
        <v>#N/A</v>
      </c>
      <c r="AK544" t="e">
        <v>#N/A</v>
      </c>
    </row>
    <row r="545" spans="1:37" x14ac:dyDescent="0.25">
      <c r="A545" s="15">
        <v>2330108</v>
      </c>
      <c r="B545" s="15" t="s">
        <v>192</v>
      </c>
      <c r="C545" s="16">
        <v>44809</v>
      </c>
      <c r="D545" s="15" t="s">
        <v>28</v>
      </c>
      <c r="E545" s="1" t="s">
        <v>29</v>
      </c>
      <c r="F545" s="15" t="s">
        <v>30</v>
      </c>
      <c r="G545" s="1" t="s">
        <v>28</v>
      </c>
      <c r="H545" s="17">
        <v>8999</v>
      </c>
      <c r="I545" s="18">
        <v>8.9990000000000001E-2</v>
      </c>
      <c r="J545" s="1">
        <v>2330108</v>
      </c>
      <c r="K545" s="1" t="s">
        <v>192</v>
      </c>
      <c r="L545" s="19">
        <v>53999</v>
      </c>
      <c r="M545" s="1" t="s">
        <v>31</v>
      </c>
      <c r="N545" s="1" t="s">
        <v>29</v>
      </c>
      <c r="O545" s="1" t="s">
        <v>38</v>
      </c>
      <c r="P545" s="20">
        <v>2330108</v>
      </c>
      <c r="Q545" s="1" t="s">
        <v>157</v>
      </c>
      <c r="R545" s="1" t="s">
        <v>16</v>
      </c>
      <c r="S545" s="1" t="s">
        <v>69</v>
      </c>
      <c r="T545" s="18">
        <f>IFERROR(VLOOKUP(A545,'[1]For Report Q-2 '!$A$2:$T$3476,20,0),"-")</f>
        <v>8.9990000000000001E-2</v>
      </c>
      <c r="U545" s="55">
        <f>IFERROR(VLOOKUP(A545,'[1]For Report Q-2 '!$A$2:$U$3476,21,0),"-")</f>
        <v>0</v>
      </c>
      <c r="V545" s="2" t="str">
        <f>IFERROR(VLOOKUP(A545,'[1]For Report Q-2 '!$A$2:$V$3476,22,0),"-")</f>
        <v>-</v>
      </c>
      <c r="W545" s="1">
        <f>IFERROR(VLOOKUP(A545,'[1]For Report Q-2 '!$A$2:$W$3476,23,0),"-")</f>
        <v>0</v>
      </c>
      <c r="X545" s="1"/>
      <c r="Y545" s="1"/>
      <c r="Z545" s="2" t="str">
        <f>IFERROR(VLOOKUP(A545,'[1]For Report Q-2 '!$A$2:$Z$3476,26,0),"-")</f>
        <v>-</v>
      </c>
      <c r="AA545" s="1" t="str">
        <f>IFERROR(VLOOKUP(A545,'[1]For Report Q-2 '!$A$2:$AH$3476,27,0),"-")</f>
        <v>-</v>
      </c>
      <c r="AB545" s="1" t="str">
        <f>IFERROR(VLOOKUP(A545,'[1]For Report Q-2 '!$A$2:$AH$3476,28,0),"-")</f>
        <v>-</v>
      </c>
      <c r="AC545" s="2" t="str">
        <f>IFERROR(VLOOKUP(A545,'[1]For Report Q-2 '!$A$2:$AH$3476,29,0),"-")</f>
        <v>-</v>
      </c>
      <c r="AD545" s="2" t="str">
        <f>IFERROR(VLOOKUP(A545,'[1]For Report Q-2 '!$A$2:$AH$3476,30,0),"-")</f>
        <v>-</v>
      </c>
      <c r="AE545" s="1" t="str">
        <f>IFERROR(VLOOKUP(A545,'[1]For Report Q-2 '!$A$2:$AH$3476,31,0),"-")</f>
        <v>-</v>
      </c>
      <c r="AF545" s="1" t="str">
        <f>IFERROR(VLOOKUP(A545,'[1]For Report Q-2 '!$A$2:$AH$3476,32,0),"-")</f>
        <v>-</v>
      </c>
      <c r="AG545" s="2" t="str">
        <f>IFERROR(VLOOKUP(A545,'[1]For Report Q-2 '!$A$2:$AH$3476,33,0),"-")</f>
        <v>-</v>
      </c>
      <c r="AH545" s="1" t="str">
        <f t="shared" si="8"/>
        <v>--</v>
      </c>
      <c r="AI545" t="e">
        <v>#N/A</v>
      </c>
      <c r="AJ545" t="e">
        <v>#N/A</v>
      </c>
      <c r="AK545" t="e">
        <v>#N/A</v>
      </c>
    </row>
    <row r="546" spans="1:37" x14ac:dyDescent="0.25">
      <c r="A546" s="15">
        <v>9109928</v>
      </c>
      <c r="B546" s="15" t="s">
        <v>192</v>
      </c>
      <c r="C546" s="16">
        <v>45005</v>
      </c>
      <c r="D546" s="15" t="s">
        <v>83</v>
      </c>
      <c r="E546" s="1" t="s">
        <v>45</v>
      </c>
      <c r="F546" s="15" t="s">
        <v>46</v>
      </c>
      <c r="G546" s="1" t="s">
        <v>83</v>
      </c>
      <c r="H546" s="17">
        <v>15000</v>
      </c>
      <c r="I546" s="18">
        <v>0.15</v>
      </c>
      <c r="J546" s="1">
        <v>2330108</v>
      </c>
      <c r="K546" s="1" t="s">
        <v>192</v>
      </c>
      <c r="L546" s="19">
        <v>53999</v>
      </c>
      <c r="M546" s="1" t="s">
        <v>31</v>
      </c>
      <c r="N546" s="1" t="s">
        <v>47</v>
      </c>
      <c r="O546" s="1" t="s">
        <v>84</v>
      </c>
      <c r="P546" s="20">
        <v>2330108</v>
      </c>
      <c r="Q546" s="1" t="s">
        <v>157</v>
      </c>
      <c r="R546" s="1" t="s">
        <v>16</v>
      </c>
      <c r="S546" s="1" t="s">
        <v>69</v>
      </c>
      <c r="T546" s="18">
        <f>IFERROR(VLOOKUP(A546,'[1]For Report Q-2 '!$A$2:$T$3476,20,0),"-")</f>
        <v>0.15</v>
      </c>
      <c r="U546" s="55">
        <f>IFERROR(VLOOKUP(A546,'[1]For Report Q-2 '!$A$2:$U$3476,21,0),"-")</f>
        <v>0</v>
      </c>
      <c r="V546" s="2" t="str">
        <f>IFERROR(VLOOKUP(A546,'[1]For Report Q-2 '!$A$2:$V$3476,22,0),"-")</f>
        <v>-</v>
      </c>
      <c r="W546" s="1">
        <f>IFERROR(VLOOKUP(A546,'[1]For Report Q-2 '!$A$2:$W$3476,23,0),"-")</f>
        <v>0</v>
      </c>
      <c r="X546" s="1"/>
      <c r="Y546" s="1"/>
      <c r="Z546" s="2" t="str">
        <f>IFERROR(VLOOKUP(A546,'[1]For Report Q-2 '!$A$2:$Z$3476,26,0),"-")</f>
        <v>-</v>
      </c>
      <c r="AA546" s="1" t="str">
        <f>IFERROR(VLOOKUP(A546,'[1]For Report Q-2 '!$A$2:$AH$3476,27,0),"-")</f>
        <v>-</v>
      </c>
      <c r="AB546" s="1" t="str">
        <f>IFERROR(VLOOKUP(A546,'[1]For Report Q-2 '!$A$2:$AH$3476,28,0),"-")</f>
        <v>-</v>
      </c>
      <c r="AC546" s="2" t="str">
        <f>IFERROR(VLOOKUP(A546,'[1]For Report Q-2 '!$A$2:$AH$3476,29,0),"-")</f>
        <v>-</v>
      </c>
      <c r="AD546" s="2" t="str">
        <f>IFERROR(VLOOKUP(A546,'[1]For Report Q-2 '!$A$2:$AH$3476,30,0),"-")</f>
        <v>-</v>
      </c>
      <c r="AE546" s="1" t="str">
        <f>IFERROR(VLOOKUP(A546,'[1]For Report Q-2 '!$A$2:$AH$3476,31,0),"-")</f>
        <v>-</v>
      </c>
      <c r="AF546" s="1" t="str">
        <f>IFERROR(VLOOKUP(A546,'[1]For Report Q-2 '!$A$2:$AH$3476,32,0),"-")</f>
        <v>-</v>
      </c>
      <c r="AG546" s="2" t="str">
        <f>IFERROR(VLOOKUP(A546,'[1]For Report Q-2 '!$A$2:$AH$3476,33,0),"-")</f>
        <v>-</v>
      </c>
      <c r="AH546" s="1" t="str">
        <f t="shared" si="8"/>
        <v>--</v>
      </c>
      <c r="AI546" t="e">
        <v>#N/A</v>
      </c>
      <c r="AJ546" t="e">
        <v>#N/A</v>
      </c>
      <c r="AK546" t="e">
        <v>#N/A</v>
      </c>
    </row>
    <row r="547" spans="1:37" x14ac:dyDescent="0.25">
      <c r="A547" s="15">
        <v>9116274</v>
      </c>
      <c r="B547" s="15" t="s">
        <v>192</v>
      </c>
      <c r="C547" s="16">
        <v>45157</v>
      </c>
      <c r="D547" s="15" t="s">
        <v>44</v>
      </c>
      <c r="E547" s="1" t="s">
        <v>45</v>
      </c>
      <c r="F547" s="15" t="s">
        <v>46</v>
      </c>
      <c r="G547" s="1" t="s">
        <v>44</v>
      </c>
      <c r="H547" s="17">
        <v>15000</v>
      </c>
      <c r="I547" s="18">
        <v>0.15</v>
      </c>
      <c r="J547" s="1">
        <v>2330108</v>
      </c>
      <c r="K547" s="1" t="s">
        <v>192</v>
      </c>
      <c r="L547" s="19">
        <v>53999</v>
      </c>
      <c r="M547" s="1" t="s">
        <v>31</v>
      </c>
      <c r="N547" s="1" t="s">
        <v>47</v>
      </c>
      <c r="O547" s="1" t="s">
        <v>48</v>
      </c>
      <c r="P547" s="20">
        <v>2330108</v>
      </c>
      <c r="Q547" s="1" t="s">
        <v>157</v>
      </c>
      <c r="R547" s="1" t="s">
        <v>16</v>
      </c>
      <c r="S547" s="1" t="s">
        <v>69</v>
      </c>
      <c r="T547" s="18">
        <f>IFERROR(VLOOKUP(A547,'[1]For Report Q-2 '!$A$2:$T$3476,20,0),"-")</f>
        <v>0.15</v>
      </c>
      <c r="U547" s="55">
        <f>IFERROR(VLOOKUP(A547,'[1]For Report Q-2 '!$A$2:$U$3476,21,0),"-")</f>
        <v>0</v>
      </c>
      <c r="V547" s="2" t="str">
        <f>IFERROR(VLOOKUP(A547,'[1]For Report Q-2 '!$A$2:$V$3476,22,0),"-")</f>
        <v>-</v>
      </c>
      <c r="W547" s="1">
        <f>IFERROR(VLOOKUP(A547,'[1]For Report Q-2 '!$A$2:$W$3476,23,0),"-")</f>
        <v>0</v>
      </c>
      <c r="X547" s="1"/>
      <c r="Y547" s="1"/>
      <c r="Z547" s="2" t="str">
        <f>IFERROR(VLOOKUP(A547,'[1]For Report Q-2 '!$A$2:$Z$3476,26,0),"-")</f>
        <v>-</v>
      </c>
      <c r="AA547" s="1" t="str">
        <f>IFERROR(VLOOKUP(A547,'[1]For Report Q-2 '!$A$2:$AH$3476,27,0),"-")</f>
        <v>-</v>
      </c>
      <c r="AB547" s="1" t="str">
        <f>IFERROR(VLOOKUP(A547,'[1]For Report Q-2 '!$A$2:$AH$3476,28,0),"-")</f>
        <v>-</v>
      </c>
      <c r="AC547" s="2" t="str">
        <f>IFERROR(VLOOKUP(A547,'[1]For Report Q-2 '!$A$2:$AH$3476,29,0),"-")</f>
        <v>-</v>
      </c>
      <c r="AD547" s="2" t="str">
        <f>IFERROR(VLOOKUP(A547,'[1]For Report Q-2 '!$A$2:$AH$3476,30,0),"-")</f>
        <v>-</v>
      </c>
      <c r="AE547" s="1" t="str">
        <f>IFERROR(VLOOKUP(A547,'[1]For Report Q-2 '!$A$2:$AH$3476,31,0),"-")</f>
        <v>-</v>
      </c>
      <c r="AF547" s="1" t="str">
        <f>IFERROR(VLOOKUP(A547,'[1]For Report Q-2 '!$A$2:$AH$3476,32,0),"-")</f>
        <v>-</v>
      </c>
      <c r="AG547" s="2" t="str">
        <f>IFERROR(VLOOKUP(A547,'[1]For Report Q-2 '!$A$2:$AH$3476,33,0),"-")</f>
        <v>-</v>
      </c>
      <c r="AH547" s="1" t="str">
        <f t="shared" si="8"/>
        <v>--</v>
      </c>
      <c r="AI547" t="e">
        <v>#N/A</v>
      </c>
      <c r="AJ547" t="e">
        <v>#N/A</v>
      </c>
      <c r="AK547" t="e">
        <v>#N/A</v>
      </c>
    </row>
    <row r="548" spans="1:37" x14ac:dyDescent="0.25">
      <c r="A548" s="15">
        <v>9116275</v>
      </c>
      <c r="B548" s="15" t="s">
        <v>192</v>
      </c>
      <c r="C548" s="16">
        <v>45159</v>
      </c>
      <c r="D548" s="15" t="s">
        <v>56</v>
      </c>
      <c r="E548" s="1" t="s">
        <v>45</v>
      </c>
      <c r="F548" s="15" t="s">
        <v>46</v>
      </c>
      <c r="G548" s="1" t="s">
        <v>56</v>
      </c>
      <c r="H548" s="17">
        <v>15000</v>
      </c>
      <c r="I548" s="18">
        <v>0.15</v>
      </c>
      <c r="J548" s="1">
        <v>2330108</v>
      </c>
      <c r="K548" s="1" t="s">
        <v>192</v>
      </c>
      <c r="L548" s="19">
        <v>53999</v>
      </c>
      <c r="M548" s="1" t="s">
        <v>31</v>
      </c>
      <c r="N548" s="1" t="s">
        <v>47</v>
      </c>
      <c r="O548" s="1" t="s">
        <v>59</v>
      </c>
      <c r="P548" s="20">
        <v>2330108</v>
      </c>
      <c r="Q548" s="1" t="s">
        <v>157</v>
      </c>
      <c r="R548" s="1" t="s">
        <v>16</v>
      </c>
      <c r="S548" s="1" t="s">
        <v>69</v>
      </c>
      <c r="T548" s="18">
        <f>IFERROR(VLOOKUP(A548,'[1]For Report Q-2 '!$A$2:$T$3476,20,0),"-")</f>
        <v>0.15</v>
      </c>
      <c r="U548" s="55">
        <f>IFERROR(VLOOKUP(A548,'[1]For Report Q-2 '!$A$2:$U$3476,21,0),"-")</f>
        <v>0</v>
      </c>
      <c r="V548" s="2" t="str">
        <f>IFERROR(VLOOKUP(A548,'[1]For Report Q-2 '!$A$2:$V$3476,22,0),"-")</f>
        <v>-</v>
      </c>
      <c r="W548" s="1">
        <f>IFERROR(VLOOKUP(A548,'[1]For Report Q-2 '!$A$2:$W$3476,23,0),"-")</f>
        <v>0</v>
      </c>
      <c r="X548" s="1"/>
      <c r="Y548" s="1"/>
      <c r="Z548" s="2" t="str">
        <f>IFERROR(VLOOKUP(A548,'[1]For Report Q-2 '!$A$2:$Z$3476,26,0),"-")</f>
        <v>-</v>
      </c>
      <c r="AA548" s="1" t="str">
        <f>IFERROR(VLOOKUP(A548,'[1]For Report Q-2 '!$A$2:$AH$3476,27,0),"-")</f>
        <v>-</v>
      </c>
      <c r="AB548" s="1" t="str">
        <f>IFERROR(VLOOKUP(A548,'[1]For Report Q-2 '!$A$2:$AH$3476,28,0),"-")</f>
        <v>-</v>
      </c>
      <c r="AC548" s="2" t="str">
        <f>IFERROR(VLOOKUP(A548,'[1]For Report Q-2 '!$A$2:$AH$3476,29,0),"-")</f>
        <v>-</v>
      </c>
      <c r="AD548" s="2" t="str">
        <f>IFERROR(VLOOKUP(A548,'[1]For Report Q-2 '!$A$2:$AH$3476,30,0),"-")</f>
        <v>-</v>
      </c>
      <c r="AE548" s="1" t="str">
        <f>IFERROR(VLOOKUP(A548,'[1]For Report Q-2 '!$A$2:$AH$3476,31,0),"-")</f>
        <v>-</v>
      </c>
      <c r="AF548" s="1" t="str">
        <f>IFERROR(VLOOKUP(A548,'[1]For Report Q-2 '!$A$2:$AH$3476,32,0),"-")</f>
        <v>-</v>
      </c>
      <c r="AG548" s="2" t="str">
        <f>IFERROR(VLOOKUP(A548,'[1]For Report Q-2 '!$A$2:$AH$3476,33,0),"-")</f>
        <v>-</v>
      </c>
      <c r="AH548" s="1" t="str">
        <f t="shared" si="8"/>
        <v>--</v>
      </c>
      <c r="AI548" t="e">
        <v>#N/A</v>
      </c>
      <c r="AJ548" t="e">
        <v>#N/A</v>
      </c>
      <c r="AK548" t="e">
        <v>#N/A</v>
      </c>
    </row>
    <row r="549" spans="1:37" x14ac:dyDescent="0.25">
      <c r="A549" s="15">
        <v>2330817</v>
      </c>
      <c r="B549" s="15" t="s">
        <v>193</v>
      </c>
      <c r="C549" s="16">
        <v>44827</v>
      </c>
      <c r="D549" s="15" t="s">
        <v>28</v>
      </c>
      <c r="E549" s="1" t="s">
        <v>29</v>
      </c>
      <c r="F549" s="15" t="s">
        <v>30</v>
      </c>
      <c r="G549" s="1" t="s">
        <v>28</v>
      </c>
      <c r="H549" s="17">
        <v>2999</v>
      </c>
      <c r="I549" s="18">
        <v>2.9989999999999999E-2</v>
      </c>
      <c r="J549" s="1">
        <v>2330844</v>
      </c>
      <c r="K549" s="1" t="s">
        <v>193</v>
      </c>
      <c r="L549" s="19">
        <v>38987</v>
      </c>
      <c r="M549" s="1" t="s">
        <v>31</v>
      </c>
      <c r="N549" s="1" t="s">
        <v>29</v>
      </c>
      <c r="O549" s="1" t="s">
        <v>38</v>
      </c>
      <c r="P549" s="20">
        <v>2330844</v>
      </c>
      <c r="Q549" s="1" t="s">
        <v>33</v>
      </c>
      <c r="R549" s="1" t="s">
        <v>16</v>
      </c>
      <c r="S549" s="1" t="s">
        <v>34</v>
      </c>
      <c r="T549" s="18">
        <f>IFERROR(VLOOKUP(A549,'[1]For Report Q-2 '!$A$2:$T$3476,20,0),"-")</f>
        <v>2.9989999999999999E-2</v>
      </c>
      <c r="U549" s="55">
        <f>IFERROR(VLOOKUP(A549,'[1]For Report Q-2 '!$A$2:$U$3476,21,0),"-")</f>
        <v>0</v>
      </c>
      <c r="V549" s="2" t="str">
        <f>IFERROR(VLOOKUP(A549,'[1]For Report Q-2 '!$A$2:$V$3476,22,0),"-")</f>
        <v>-</v>
      </c>
      <c r="W549" s="1">
        <f>IFERROR(VLOOKUP(A549,'[1]For Report Q-2 '!$A$2:$W$3476,23,0),"-")</f>
        <v>0</v>
      </c>
      <c r="X549" s="1"/>
      <c r="Y549" s="1"/>
      <c r="Z549" s="2" t="str">
        <f>IFERROR(VLOOKUP(A549,'[1]For Report Q-2 '!$A$2:$Z$3476,26,0),"-")</f>
        <v>-</v>
      </c>
      <c r="AA549" s="1" t="str">
        <f>IFERROR(VLOOKUP(A549,'[1]For Report Q-2 '!$A$2:$AH$3476,27,0),"-")</f>
        <v>-</v>
      </c>
      <c r="AB549" s="1" t="str">
        <f>IFERROR(VLOOKUP(A549,'[1]For Report Q-2 '!$A$2:$AH$3476,28,0),"-")</f>
        <v>-</v>
      </c>
      <c r="AC549" s="2" t="str">
        <f>IFERROR(VLOOKUP(A549,'[1]For Report Q-2 '!$A$2:$AH$3476,29,0),"-")</f>
        <v>-</v>
      </c>
      <c r="AD549" s="2" t="str">
        <f>IFERROR(VLOOKUP(A549,'[1]For Report Q-2 '!$A$2:$AH$3476,30,0),"-")</f>
        <v>-</v>
      </c>
      <c r="AE549" s="1" t="str">
        <f>IFERROR(VLOOKUP(A549,'[1]For Report Q-2 '!$A$2:$AH$3476,31,0),"-")</f>
        <v>-</v>
      </c>
      <c r="AF549" s="1" t="str">
        <f>IFERROR(VLOOKUP(A549,'[1]For Report Q-2 '!$A$2:$AH$3476,32,0),"-")</f>
        <v>-</v>
      </c>
      <c r="AG549" s="2" t="str">
        <f>IFERROR(VLOOKUP(A549,'[1]For Report Q-2 '!$A$2:$AH$3476,33,0),"-")</f>
        <v>-</v>
      </c>
      <c r="AH549" s="1" t="str">
        <f t="shared" si="8"/>
        <v>--</v>
      </c>
      <c r="AI549" t="e">
        <v>#N/A</v>
      </c>
      <c r="AJ549" t="e">
        <v>#N/A</v>
      </c>
      <c r="AK549" t="e">
        <v>#N/A</v>
      </c>
    </row>
    <row r="550" spans="1:37" x14ac:dyDescent="0.25">
      <c r="A550" s="15">
        <v>2330844</v>
      </c>
      <c r="B550" s="15" t="s">
        <v>193</v>
      </c>
      <c r="C550" s="16">
        <v>44823</v>
      </c>
      <c r="D550" s="15" t="s">
        <v>28</v>
      </c>
      <c r="E550" s="1" t="s">
        <v>29</v>
      </c>
      <c r="F550" s="15" t="s">
        <v>30</v>
      </c>
      <c r="G550" s="1" t="s">
        <v>28</v>
      </c>
      <c r="H550" s="17">
        <v>2999</v>
      </c>
      <c r="I550" s="18">
        <v>2.9989999999999999E-2</v>
      </c>
      <c r="J550" s="1">
        <v>2330844</v>
      </c>
      <c r="K550" s="1" t="s">
        <v>193</v>
      </c>
      <c r="L550" s="19">
        <v>38987</v>
      </c>
      <c r="M550" s="1" t="s">
        <v>31</v>
      </c>
      <c r="N550" s="1" t="s">
        <v>29</v>
      </c>
      <c r="O550" s="1" t="s">
        <v>38</v>
      </c>
      <c r="P550" s="20">
        <v>2330844</v>
      </c>
      <c r="Q550" s="1" t="s">
        <v>33</v>
      </c>
      <c r="R550" s="1" t="s">
        <v>16</v>
      </c>
      <c r="S550" s="1" t="s">
        <v>34</v>
      </c>
      <c r="T550" s="18">
        <f>IFERROR(VLOOKUP(A550,'[1]For Report Q-2 '!$A$2:$T$3476,20,0),"-")</f>
        <v>2.9989999999999999E-2</v>
      </c>
      <c r="U550" s="55">
        <f>IFERROR(VLOOKUP(A550,'[1]For Report Q-2 '!$A$2:$U$3476,21,0),"-")</f>
        <v>0</v>
      </c>
      <c r="V550" s="2" t="str">
        <f>IFERROR(VLOOKUP(A550,'[1]For Report Q-2 '!$A$2:$V$3476,22,0),"-")</f>
        <v>-</v>
      </c>
      <c r="W550" s="1">
        <f>IFERROR(VLOOKUP(A550,'[1]For Report Q-2 '!$A$2:$W$3476,23,0),"-")</f>
        <v>0</v>
      </c>
      <c r="X550" s="1"/>
      <c r="Y550" s="1"/>
      <c r="Z550" s="2" t="str">
        <f>IFERROR(VLOOKUP(A550,'[1]For Report Q-2 '!$A$2:$Z$3476,26,0),"-")</f>
        <v>-</v>
      </c>
      <c r="AA550" s="1" t="str">
        <f>IFERROR(VLOOKUP(A550,'[1]For Report Q-2 '!$A$2:$AH$3476,27,0),"-")</f>
        <v>-</v>
      </c>
      <c r="AB550" s="1" t="str">
        <f>IFERROR(VLOOKUP(A550,'[1]For Report Q-2 '!$A$2:$AH$3476,28,0),"-")</f>
        <v>-</v>
      </c>
      <c r="AC550" s="2" t="str">
        <f>IFERROR(VLOOKUP(A550,'[1]For Report Q-2 '!$A$2:$AH$3476,29,0),"-")</f>
        <v>-</v>
      </c>
      <c r="AD550" s="2" t="str">
        <f>IFERROR(VLOOKUP(A550,'[1]For Report Q-2 '!$A$2:$AH$3476,30,0),"-")</f>
        <v>-</v>
      </c>
      <c r="AE550" s="1" t="str">
        <f>IFERROR(VLOOKUP(A550,'[1]For Report Q-2 '!$A$2:$AH$3476,31,0),"-")</f>
        <v>-</v>
      </c>
      <c r="AF550" s="1" t="str">
        <f>IFERROR(VLOOKUP(A550,'[1]For Report Q-2 '!$A$2:$AH$3476,32,0),"-")</f>
        <v>-</v>
      </c>
      <c r="AG550" s="2" t="str">
        <f>IFERROR(VLOOKUP(A550,'[1]For Report Q-2 '!$A$2:$AH$3476,33,0),"-")</f>
        <v>-</v>
      </c>
      <c r="AH550" s="1" t="str">
        <f t="shared" si="8"/>
        <v>--</v>
      </c>
      <c r="AI550" t="e">
        <v>#N/A</v>
      </c>
      <c r="AJ550" t="e">
        <v>#N/A</v>
      </c>
      <c r="AK550" t="e">
        <v>#N/A</v>
      </c>
    </row>
    <row r="551" spans="1:37" x14ac:dyDescent="0.25">
      <c r="A551" s="15">
        <v>2330906</v>
      </c>
      <c r="B551" s="15" t="s">
        <v>193</v>
      </c>
      <c r="C551" s="16">
        <v>44823</v>
      </c>
      <c r="D551" s="15" t="s">
        <v>28</v>
      </c>
      <c r="E551" s="1" t="s">
        <v>29</v>
      </c>
      <c r="F551" s="15" t="s">
        <v>30</v>
      </c>
      <c r="G551" s="1" t="s">
        <v>28</v>
      </c>
      <c r="H551" s="17">
        <v>2999</v>
      </c>
      <c r="I551" s="18">
        <v>2.9989999999999999E-2</v>
      </c>
      <c r="J551" s="1">
        <v>2330844</v>
      </c>
      <c r="K551" s="1" t="s">
        <v>193</v>
      </c>
      <c r="L551" s="19">
        <v>38987</v>
      </c>
      <c r="M551" s="1" t="s">
        <v>31</v>
      </c>
      <c r="N551" s="1" t="s">
        <v>29</v>
      </c>
      <c r="O551" s="1" t="s">
        <v>38</v>
      </c>
      <c r="P551" s="20">
        <v>2330844</v>
      </c>
      <c r="Q551" s="1" t="s">
        <v>33</v>
      </c>
      <c r="R551" s="1" t="s">
        <v>16</v>
      </c>
      <c r="S551" s="1" t="s">
        <v>34</v>
      </c>
      <c r="T551" s="18">
        <f>IFERROR(VLOOKUP(A551,'[1]For Report Q-2 '!$A$2:$T$3476,20,0),"-")</f>
        <v>2.9989999999999999E-2</v>
      </c>
      <c r="U551" s="55">
        <f>IFERROR(VLOOKUP(A551,'[1]For Report Q-2 '!$A$2:$U$3476,21,0),"-")</f>
        <v>0</v>
      </c>
      <c r="V551" s="2" t="str">
        <f>IFERROR(VLOOKUP(A551,'[1]For Report Q-2 '!$A$2:$V$3476,22,0),"-")</f>
        <v>-</v>
      </c>
      <c r="W551" s="1">
        <f>IFERROR(VLOOKUP(A551,'[1]For Report Q-2 '!$A$2:$W$3476,23,0),"-")</f>
        <v>0</v>
      </c>
      <c r="X551" s="1"/>
      <c r="Y551" s="1"/>
      <c r="Z551" s="2" t="str">
        <f>IFERROR(VLOOKUP(A551,'[1]For Report Q-2 '!$A$2:$Z$3476,26,0),"-")</f>
        <v>-</v>
      </c>
      <c r="AA551" s="1" t="str">
        <f>IFERROR(VLOOKUP(A551,'[1]For Report Q-2 '!$A$2:$AH$3476,27,0),"-")</f>
        <v>-</v>
      </c>
      <c r="AB551" s="1" t="str">
        <f>IFERROR(VLOOKUP(A551,'[1]For Report Q-2 '!$A$2:$AH$3476,28,0),"-")</f>
        <v>-</v>
      </c>
      <c r="AC551" s="2" t="str">
        <f>IFERROR(VLOOKUP(A551,'[1]For Report Q-2 '!$A$2:$AH$3476,29,0),"-")</f>
        <v>-</v>
      </c>
      <c r="AD551" s="2" t="str">
        <f>IFERROR(VLOOKUP(A551,'[1]For Report Q-2 '!$A$2:$AH$3476,30,0),"-")</f>
        <v>-</v>
      </c>
      <c r="AE551" s="1" t="str">
        <f>IFERROR(VLOOKUP(A551,'[1]For Report Q-2 '!$A$2:$AH$3476,31,0),"-")</f>
        <v>-</v>
      </c>
      <c r="AF551" s="1" t="str">
        <f>IFERROR(VLOOKUP(A551,'[1]For Report Q-2 '!$A$2:$AH$3476,32,0),"-")</f>
        <v>-</v>
      </c>
      <c r="AG551" s="2" t="str">
        <f>IFERROR(VLOOKUP(A551,'[1]For Report Q-2 '!$A$2:$AH$3476,33,0),"-")</f>
        <v>-</v>
      </c>
      <c r="AH551" s="1" t="str">
        <f t="shared" si="8"/>
        <v>--</v>
      </c>
      <c r="AI551" t="e">
        <v>#N/A</v>
      </c>
      <c r="AJ551" t="e">
        <v>#N/A</v>
      </c>
      <c r="AK551" t="e">
        <v>#N/A</v>
      </c>
    </row>
    <row r="552" spans="1:37" x14ac:dyDescent="0.25">
      <c r="A552" s="15">
        <v>2334359</v>
      </c>
      <c r="B552" s="15" t="s">
        <v>193</v>
      </c>
      <c r="C552" s="16">
        <v>44918</v>
      </c>
      <c r="D552" s="15" t="s">
        <v>28</v>
      </c>
      <c r="E552" s="1" t="s">
        <v>29</v>
      </c>
      <c r="F552" s="15" t="s">
        <v>30</v>
      </c>
      <c r="G552" s="1" t="s">
        <v>28</v>
      </c>
      <c r="H552" s="17">
        <v>2999</v>
      </c>
      <c r="I552" s="18">
        <v>2.9989999999999999E-2</v>
      </c>
      <c r="J552" s="1">
        <v>2330844</v>
      </c>
      <c r="K552" s="1" t="s">
        <v>193</v>
      </c>
      <c r="L552" s="19">
        <v>38987</v>
      </c>
      <c r="M552" s="1" t="s">
        <v>31</v>
      </c>
      <c r="N552" s="1" t="s">
        <v>29</v>
      </c>
      <c r="O552" s="1" t="s">
        <v>38</v>
      </c>
      <c r="P552" s="20">
        <v>2330844</v>
      </c>
      <c r="Q552" s="1" t="s">
        <v>33</v>
      </c>
      <c r="R552" s="1" t="s">
        <v>16</v>
      </c>
      <c r="S552" s="1" t="s">
        <v>34</v>
      </c>
      <c r="T552" s="18">
        <f>IFERROR(VLOOKUP(A552,'[1]For Report Q-2 '!$A$2:$T$3476,20,0),"-")</f>
        <v>2.9989999999999999E-2</v>
      </c>
      <c r="U552" s="55">
        <f>IFERROR(VLOOKUP(A552,'[1]For Report Q-2 '!$A$2:$U$3476,21,0),"-")</f>
        <v>0</v>
      </c>
      <c r="V552" s="2" t="str">
        <f>IFERROR(VLOOKUP(A552,'[1]For Report Q-2 '!$A$2:$V$3476,22,0),"-")</f>
        <v>-</v>
      </c>
      <c r="W552" s="1">
        <f>IFERROR(VLOOKUP(A552,'[1]For Report Q-2 '!$A$2:$W$3476,23,0),"-")</f>
        <v>0</v>
      </c>
      <c r="X552" s="1"/>
      <c r="Y552" s="1"/>
      <c r="Z552" s="2" t="str">
        <f>IFERROR(VLOOKUP(A552,'[1]For Report Q-2 '!$A$2:$Z$3476,26,0),"-")</f>
        <v>-</v>
      </c>
      <c r="AA552" s="1" t="str">
        <f>IFERROR(VLOOKUP(A552,'[1]For Report Q-2 '!$A$2:$AH$3476,27,0),"-")</f>
        <v>-</v>
      </c>
      <c r="AB552" s="1" t="str">
        <f>IFERROR(VLOOKUP(A552,'[1]For Report Q-2 '!$A$2:$AH$3476,28,0),"-")</f>
        <v>-</v>
      </c>
      <c r="AC552" s="2" t="str">
        <f>IFERROR(VLOOKUP(A552,'[1]For Report Q-2 '!$A$2:$AH$3476,29,0),"-")</f>
        <v>-</v>
      </c>
      <c r="AD552" s="2" t="str">
        <f>IFERROR(VLOOKUP(A552,'[1]For Report Q-2 '!$A$2:$AH$3476,30,0),"-")</f>
        <v>-</v>
      </c>
      <c r="AE552" s="1" t="str">
        <f>IFERROR(VLOOKUP(A552,'[1]For Report Q-2 '!$A$2:$AH$3476,31,0),"-")</f>
        <v>-</v>
      </c>
      <c r="AF552" s="1" t="str">
        <f>IFERROR(VLOOKUP(A552,'[1]For Report Q-2 '!$A$2:$AH$3476,32,0),"-")</f>
        <v>-</v>
      </c>
      <c r="AG552" s="2" t="str">
        <f>IFERROR(VLOOKUP(A552,'[1]For Report Q-2 '!$A$2:$AH$3476,33,0),"-")</f>
        <v>-</v>
      </c>
      <c r="AH552" s="1" t="str">
        <f t="shared" si="8"/>
        <v>--</v>
      </c>
      <c r="AI552" t="e">
        <v>#N/A</v>
      </c>
      <c r="AJ552" t="e">
        <v>#N/A</v>
      </c>
      <c r="AK552" t="e">
        <v>#N/A</v>
      </c>
    </row>
    <row r="553" spans="1:37" x14ac:dyDescent="0.25">
      <c r="A553" s="15">
        <v>2335155</v>
      </c>
      <c r="B553" s="15" t="s">
        <v>193</v>
      </c>
      <c r="C553" s="16">
        <v>44925</v>
      </c>
      <c r="D553" s="15" t="s">
        <v>28</v>
      </c>
      <c r="E553" s="1" t="s">
        <v>57</v>
      </c>
      <c r="F553" s="15" t="s">
        <v>30</v>
      </c>
      <c r="G553" s="1" t="s">
        <v>28</v>
      </c>
      <c r="H553" s="17">
        <v>2999</v>
      </c>
      <c r="I553" s="18">
        <v>2.9989999999999999E-2</v>
      </c>
      <c r="J553" s="1">
        <v>2330844</v>
      </c>
      <c r="K553" s="1" t="s">
        <v>193</v>
      </c>
      <c r="L553" s="19">
        <v>38987</v>
      </c>
      <c r="M553" s="1" t="s">
        <v>31</v>
      </c>
      <c r="N553" s="1" t="s">
        <v>57</v>
      </c>
      <c r="O553" s="1" t="s">
        <v>38</v>
      </c>
      <c r="P553" s="20">
        <v>2330844</v>
      </c>
      <c r="Q553" s="1" t="s">
        <v>33</v>
      </c>
      <c r="R553" s="1" t="s">
        <v>16</v>
      </c>
      <c r="S553" s="1" t="s">
        <v>34</v>
      </c>
      <c r="T553" s="18">
        <f>IFERROR(VLOOKUP(A553,'[1]For Report Q-2 '!$A$2:$T$3476,20,0),"-")</f>
        <v>2.9989999999999999E-2</v>
      </c>
      <c r="U553" s="55">
        <f>IFERROR(VLOOKUP(A553,'[1]For Report Q-2 '!$A$2:$U$3476,21,0),"-")</f>
        <v>0</v>
      </c>
      <c r="V553" s="2" t="str">
        <f>IFERROR(VLOOKUP(A553,'[1]For Report Q-2 '!$A$2:$V$3476,22,0),"-")</f>
        <v>-</v>
      </c>
      <c r="W553" s="1">
        <f>IFERROR(VLOOKUP(A553,'[1]For Report Q-2 '!$A$2:$W$3476,23,0),"-")</f>
        <v>0</v>
      </c>
      <c r="X553" s="1"/>
      <c r="Y553" s="1"/>
      <c r="Z553" s="2" t="str">
        <f>IFERROR(VLOOKUP(A553,'[1]For Report Q-2 '!$A$2:$Z$3476,26,0),"-")</f>
        <v>-</v>
      </c>
      <c r="AA553" s="1" t="str">
        <f>IFERROR(VLOOKUP(A553,'[1]For Report Q-2 '!$A$2:$AH$3476,27,0),"-")</f>
        <v>-</v>
      </c>
      <c r="AB553" s="1" t="str">
        <f>IFERROR(VLOOKUP(A553,'[1]For Report Q-2 '!$A$2:$AH$3476,28,0),"-")</f>
        <v>-</v>
      </c>
      <c r="AC553" s="2" t="str">
        <f>IFERROR(VLOOKUP(A553,'[1]For Report Q-2 '!$A$2:$AH$3476,29,0),"-")</f>
        <v>-</v>
      </c>
      <c r="AD553" s="2" t="str">
        <f>IFERROR(VLOOKUP(A553,'[1]For Report Q-2 '!$A$2:$AH$3476,30,0),"-")</f>
        <v>-</v>
      </c>
      <c r="AE553" s="1" t="str">
        <f>IFERROR(VLOOKUP(A553,'[1]For Report Q-2 '!$A$2:$AH$3476,31,0),"-")</f>
        <v>-</v>
      </c>
      <c r="AF553" s="1" t="str">
        <f>IFERROR(VLOOKUP(A553,'[1]For Report Q-2 '!$A$2:$AH$3476,32,0),"-")</f>
        <v>-</v>
      </c>
      <c r="AG553" s="2" t="str">
        <f>IFERROR(VLOOKUP(A553,'[1]For Report Q-2 '!$A$2:$AH$3476,33,0),"-")</f>
        <v>-</v>
      </c>
      <c r="AH553" s="1" t="str">
        <f t="shared" si="8"/>
        <v>--</v>
      </c>
      <c r="AI553" t="e">
        <v>#N/A</v>
      </c>
      <c r="AJ553" t="e">
        <v>#N/A</v>
      </c>
      <c r="AK553" t="e">
        <v>#N/A</v>
      </c>
    </row>
    <row r="554" spans="1:37" x14ac:dyDescent="0.25">
      <c r="A554" s="15">
        <v>2335769</v>
      </c>
      <c r="B554" s="15" t="s">
        <v>193</v>
      </c>
      <c r="C554" s="16">
        <v>44932</v>
      </c>
      <c r="D554" s="15" t="s">
        <v>28</v>
      </c>
      <c r="E554" s="1" t="s">
        <v>29</v>
      </c>
      <c r="F554" s="15" t="s">
        <v>30</v>
      </c>
      <c r="G554" s="1" t="s">
        <v>28</v>
      </c>
      <c r="H554" s="17">
        <v>2999</v>
      </c>
      <c r="I554" s="18">
        <v>2.9989999999999999E-2</v>
      </c>
      <c r="J554" s="1">
        <v>2330844</v>
      </c>
      <c r="K554" s="1" t="s">
        <v>193</v>
      </c>
      <c r="L554" s="19">
        <v>38987</v>
      </c>
      <c r="M554" s="1" t="s">
        <v>31</v>
      </c>
      <c r="N554" s="1" t="s">
        <v>29</v>
      </c>
      <c r="O554" s="1" t="s">
        <v>38</v>
      </c>
      <c r="P554" s="20">
        <v>2330844</v>
      </c>
      <c r="Q554" s="1" t="s">
        <v>33</v>
      </c>
      <c r="R554" s="1" t="s">
        <v>16</v>
      </c>
      <c r="S554" s="1" t="s">
        <v>34</v>
      </c>
      <c r="T554" s="18">
        <f>IFERROR(VLOOKUP(A554,'[1]For Report Q-2 '!$A$2:$T$3476,20,0),"-")</f>
        <v>2.9989999999999999E-2</v>
      </c>
      <c r="U554" s="55">
        <f>IFERROR(VLOOKUP(A554,'[1]For Report Q-2 '!$A$2:$U$3476,21,0),"-")</f>
        <v>0</v>
      </c>
      <c r="V554" s="2" t="str">
        <f>IFERROR(VLOOKUP(A554,'[1]For Report Q-2 '!$A$2:$V$3476,22,0),"-")</f>
        <v>-</v>
      </c>
      <c r="W554" s="1">
        <f>IFERROR(VLOOKUP(A554,'[1]For Report Q-2 '!$A$2:$W$3476,23,0),"-")</f>
        <v>0</v>
      </c>
      <c r="X554" s="1"/>
      <c r="Y554" s="1"/>
      <c r="Z554" s="2" t="str">
        <f>IFERROR(VLOOKUP(A554,'[1]For Report Q-2 '!$A$2:$Z$3476,26,0),"-")</f>
        <v>-</v>
      </c>
      <c r="AA554" s="1" t="str">
        <f>IFERROR(VLOOKUP(A554,'[1]For Report Q-2 '!$A$2:$AH$3476,27,0),"-")</f>
        <v>-</v>
      </c>
      <c r="AB554" s="1" t="str">
        <f>IFERROR(VLOOKUP(A554,'[1]For Report Q-2 '!$A$2:$AH$3476,28,0),"-")</f>
        <v>-</v>
      </c>
      <c r="AC554" s="2" t="str">
        <f>IFERROR(VLOOKUP(A554,'[1]For Report Q-2 '!$A$2:$AH$3476,29,0),"-")</f>
        <v>-</v>
      </c>
      <c r="AD554" s="2" t="str">
        <f>IFERROR(VLOOKUP(A554,'[1]For Report Q-2 '!$A$2:$AH$3476,30,0),"-")</f>
        <v>-</v>
      </c>
      <c r="AE554" s="1" t="str">
        <f>IFERROR(VLOOKUP(A554,'[1]For Report Q-2 '!$A$2:$AH$3476,31,0),"-")</f>
        <v>-</v>
      </c>
      <c r="AF554" s="1" t="str">
        <f>IFERROR(VLOOKUP(A554,'[1]For Report Q-2 '!$A$2:$AH$3476,32,0),"-")</f>
        <v>-</v>
      </c>
      <c r="AG554" s="2" t="str">
        <f>IFERROR(VLOOKUP(A554,'[1]For Report Q-2 '!$A$2:$AH$3476,33,0),"-")</f>
        <v>-</v>
      </c>
      <c r="AH554" s="1" t="str">
        <f t="shared" si="8"/>
        <v>--</v>
      </c>
      <c r="AI554" t="e">
        <v>#N/A</v>
      </c>
      <c r="AJ554" t="e">
        <v>#N/A</v>
      </c>
      <c r="AK554" t="e">
        <v>#N/A</v>
      </c>
    </row>
    <row r="555" spans="1:37" x14ac:dyDescent="0.25">
      <c r="A555" s="15">
        <v>2341320</v>
      </c>
      <c r="B555" s="15" t="s">
        <v>193</v>
      </c>
      <c r="C555" s="16">
        <v>45144</v>
      </c>
      <c r="D555" s="15" t="s">
        <v>28</v>
      </c>
      <c r="E555" s="1" t="s">
        <v>29</v>
      </c>
      <c r="F555" s="15" t="s">
        <v>30</v>
      </c>
      <c r="G555" s="1" t="s">
        <v>28</v>
      </c>
      <c r="H555" s="17">
        <v>2999</v>
      </c>
      <c r="I555" s="18">
        <v>2.9989999999999999E-2</v>
      </c>
      <c r="J555" s="1">
        <v>2330844</v>
      </c>
      <c r="K555" s="1" t="s">
        <v>193</v>
      </c>
      <c r="L555" s="19">
        <v>38987</v>
      </c>
      <c r="M555" s="1" t="s">
        <v>31</v>
      </c>
      <c r="N555" s="1" t="s">
        <v>29</v>
      </c>
      <c r="O555" s="1" t="s">
        <v>32</v>
      </c>
      <c r="P555" s="20">
        <v>2330844</v>
      </c>
      <c r="Q555" s="1" t="s">
        <v>33</v>
      </c>
      <c r="R555" s="1" t="s">
        <v>16</v>
      </c>
      <c r="S555" s="1" t="s">
        <v>34</v>
      </c>
      <c r="T555" s="18">
        <f>IFERROR(VLOOKUP(A555,'[1]For Report Q-2 '!$A$2:$T$3476,20,0),"-")</f>
        <v>2.9989999999999999E-2</v>
      </c>
      <c r="U555" s="55">
        <f>IFERROR(VLOOKUP(A555,'[1]For Report Q-2 '!$A$2:$U$3476,21,0),"-")</f>
        <v>0</v>
      </c>
      <c r="V555" s="2" t="str">
        <f>IFERROR(VLOOKUP(A555,'[1]For Report Q-2 '!$A$2:$V$3476,22,0),"-")</f>
        <v>-</v>
      </c>
      <c r="W555" s="1">
        <f>IFERROR(VLOOKUP(A555,'[1]For Report Q-2 '!$A$2:$W$3476,23,0),"-")</f>
        <v>0</v>
      </c>
      <c r="X555" s="1"/>
      <c r="Y555" s="1"/>
      <c r="Z555" s="2" t="str">
        <f>IFERROR(VLOOKUP(A555,'[1]For Report Q-2 '!$A$2:$Z$3476,26,0),"-")</f>
        <v>-</v>
      </c>
      <c r="AA555" s="1" t="str">
        <f>IFERROR(VLOOKUP(A555,'[1]For Report Q-2 '!$A$2:$AH$3476,27,0),"-")</f>
        <v>-</v>
      </c>
      <c r="AB555" s="1" t="str">
        <f>IFERROR(VLOOKUP(A555,'[1]For Report Q-2 '!$A$2:$AH$3476,28,0),"-")</f>
        <v>-</v>
      </c>
      <c r="AC555" s="2" t="str">
        <f>IFERROR(VLOOKUP(A555,'[1]For Report Q-2 '!$A$2:$AH$3476,29,0),"-")</f>
        <v>-</v>
      </c>
      <c r="AD555" s="2" t="str">
        <f>IFERROR(VLOOKUP(A555,'[1]For Report Q-2 '!$A$2:$AH$3476,30,0),"-")</f>
        <v>-</v>
      </c>
      <c r="AE555" s="1" t="str">
        <f>IFERROR(VLOOKUP(A555,'[1]For Report Q-2 '!$A$2:$AH$3476,31,0),"-")</f>
        <v>-</v>
      </c>
      <c r="AF555" s="1" t="str">
        <f>IFERROR(VLOOKUP(A555,'[1]For Report Q-2 '!$A$2:$AH$3476,32,0),"-")</f>
        <v>-</v>
      </c>
      <c r="AG555" s="2" t="str">
        <f>IFERROR(VLOOKUP(A555,'[1]For Report Q-2 '!$A$2:$AH$3476,33,0),"-")</f>
        <v>-</v>
      </c>
      <c r="AH555" s="1" t="str">
        <f t="shared" si="8"/>
        <v>--</v>
      </c>
      <c r="AI555" t="e">
        <v>#N/A</v>
      </c>
      <c r="AJ555" t="e">
        <v>#N/A</v>
      </c>
      <c r="AK555" t="e">
        <v>#N/A</v>
      </c>
    </row>
    <row r="556" spans="1:37" x14ac:dyDescent="0.25">
      <c r="A556" s="15">
        <v>2343586</v>
      </c>
      <c r="B556" s="15" t="s">
        <v>193</v>
      </c>
      <c r="C556" s="16">
        <v>45289</v>
      </c>
      <c r="D556" s="15" t="s">
        <v>28</v>
      </c>
      <c r="E556" s="1" t="s">
        <v>29</v>
      </c>
      <c r="F556" s="15" t="s">
        <v>30</v>
      </c>
      <c r="G556" s="1" t="s">
        <v>28</v>
      </c>
      <c r="H556" s="17">
        <v>2999</v>
      </c>
      <c r="I556" s="18">
        <v>2.9989999999999999E-2</v>
      </c>
      <c r="J556" s="1">
        <v>2330844</v>
      </c>
      <c r="K556" s="1" t="s">
        <v>193</v>
      </c>
      <c r="L556" s="19">
        <v>38987</v>
      </c>
      <c r="M556" s="1" t="s">
        <v>31</v>
      </c>
      <c r="N556" s="1" t="s">
        <v>29</v>
      </c>
      <c r="O556" s="1" t="s">
        <v>32</v>
      </c>
      <c r="P556" s="20">
        <v>2330844</v>
      </c>
      <c r="Q556" s="1" t="s">
        <v>33</v>
      </c>
      <c r="R556" s="1" t="s">
        <v>16</v>
      </c>
      <c r="S556" s="1" t="s">
        <v>34</v>
      </c>
      <c r="T556" s="18">
        <f>IFERROR(VLOOKUP(A556,'[1]For Report Q-2 '!$A$2:$T$3476,20,0),"-")</f>
        <v>2.9989999999999999E-2</v>
      </c>
      <c r="U556" s="55">
        <f>IFERROR(VLOOKUP(A556,'[1]For Report Q-2 '!$A$2:$U$3476,21,0),"-")</f>
        <v>0</v>
      </c>
      <c r="V556" s="2" t="str">
        <f>IFERROR(VLOOKUP(A556,'[1]For Report Q-2 '!$A$2:$V$3476,22,0),"-")</f>
        <v>-</v>
      </c>
      <c r="W556" s="1">
        <f>IFERROR(VLOOKUP(A556,'[1]For Report Q-2 '!$A$2:$W$3476,23,0),"-")</f>
        <v>0</v>
      </c>
      <c r="X556" s="1"/>
      <c r="Y556" s="1"/>
      <c r="Z556" s="2" t="str">
        <f>IFERROR(VLOOKUP(A556,'[1]For Report Q-2 '!$A$2:$Z$3476,26,0),"-")</f>
        <v>-</v>
      </c>
      <c r="AA556" s="1" t="str">
        <f>IFERROR(VLOOKUP(A556,'[1]For Report Q-2 '!$A$2:$AH$3476,27,0),"-")</f>
        <v>-</v>
      </c>
      <c r="AB556" s="1" t="str">
        <f>IFERROR(VLOOKUP(A556,'[1]For Report Q-2 '!$A$2:$AH$3476,28,0),"-")</f>
        <v>-</v>
      </c>
      <c r="AC556" s="2" t="str">
        <f>IFERROR(VLOOKUP(A556,'[1]For Report Q-2 '!$A$2:$AH$3476,29,0),"-")</f>
        <v>-</v>
      </c>
      <c r="AD556" s="2" t="str">
        <f>IFERROR(VLOOKUP(A556,'[1]For Report Q-2 '!$A$2:$AH$3476,30,0),"-")</f>
        <v>-</v>
      </c>
      <c r="AE556" s="1" t="str">
        <f>IFERROR(VLOOKUP(A556,'[1]For Report Q-2 '!$A$2:$AH$3476,31,0),"-")</f>
        <v>-</v>
      </c>
      <c r="AF556" s="1" t="str">
        <f>IFERROR(VLOOKUP(A556,'[1]For Report Q-2 '!$A$2:$AH$3476,32,0),"-")</f>
        <v>-</v>
      </c>
      <c r="AG556" s="2" t="str">
        <f>IFERROR(VLOOKUP(A556,'[1]For Report Q-2 '!$A$2:$AH$3476,33,0),"-")</f>
        <v>-</v>
      </c>
      <c r="AH556" s="1" t="str">
        <f t="shared" si="8"/>
        <v>--</v>
      </c>
      <c r="AI556" t="e">
        <v>#N/A</v>
      </c>
      <c r="AJ556" t="e">
        <v>#N/A</v>
      </c>
      <c r="AK556" t="e">
        <v>#N/A</v>
      </c>
    </row>
    <row r="557" spans="1:37" x14ac:dyDescent="0.25">
      <c r="A557" s="15">
        <v>2344574</v>
      </c>
      <c r="B557" s="15" t="s">
        <v>193</v>
      </c>
      <c r="C557" s="16">
        <v>45377</v>
      </c>
      <c r="D557" s="15" t="s">
        <v>28</v>
      </c>
      <c r="E557" s="1" t="s">
        <v>29</v>
      </c>
      <c r="F557" s="15" t="s">
        <v>30</v>
      </c>
      <c r="G557" s="1" t="s">
        <v>28</v>
      </c>
      <c r="H557" s="17">
        <v>2999</v>
      </c>
      <c r="I557" s="18">
        <v>2.9989999999999999E-2</v>
      </c>
      <c r="J557" s="1">
        <v>2330844</v>
      </c>
      <c r="K557" s="1" t="s">
        <v>193</v>
      </c>
      <c r="L557" s="19">
        <v>38987</v>
      </c>
      <c r="M557" s="1" t="s">
        <v>31</v>
      </c>
      <c r="N557" s="1" t="s">
        <v>29</v>
      </c>
      <c r="O557" s="1" t="s">
        <v>32</v>
      </c>
      <c r="P557" s="20">
        <v>2330844</v>
      </c>
      <c r="Q557" s="1" t="s">
        <v>33</v>
      </c>
      <c r="R557" s="1" t="s">
        <v>16</v>
      </c>
      <c r="S557" s="1" t="s">
        <v>34</v>
      </c>
      <c r="T557" s="18">
        <f>IFERROR(VLOOKUP(A557,'[1]For Report Q-2 '!$A$2:$T$3476,20,0),"-")</f>
        <v>2.9989999999999999E-2</v>
      </c>
      <c r="U557" s="55">
        <f>IFERROR(VLOOKUP(A557,'[1]For Report Q-2 '!$A$2:$U$3476,21,0),"-")</f>
        <v>0</v>
      </c>
      <c r="V557" s="2" t="str">
        <f>IFERROR(VLOOKUP(A557,'[1]For Report Q-2 '!$A$2:$V$3476,22,0),"-")</f>
        <v>-</v>
      </c>
      <c r="W557" s="1">
        <f>IFERROR(VLOOKUP(A557,'[1]For Report Q-2 '!$A$2:$W$3476,23,0),"-")</f>
        <v>0</v>
      </c>
      <c r="X557" s="1"/>
      <c r="Y557" s="1"/>
      <c r="Z557" s="2" t="str">
        <f>IFERROR(VLOOKUP(A557,'[1]For Report Q-2 '!$A$2:$Z$3476,26,0),"-")</f>
        <v>-</v>
      </c>
      <c r="AA557" s="1" t="str">
        <f>IFERROR(VLOOKUP(A557,'[1]For Report Q-2 '!$A$2:$AH$3476,27,0),"-")</f>
        <v>-</v>
      </c>
      <c r="AB557" s="1" t="str">
        <f>IFERROR(VLOOKUP(A557,'[1]For Report Q-2 '!$A$2:$AH$3476,28,0),"-")</f>
        <v>-</v>
      </c>
      <c r="AC557" s="2" t="str">
        <f>IFERROR(VLOOKUP(A557,'[1]For Report Q-2 '!$A$2:$AH$3476,29,0),"-")</f>
        <v>-</v>
      </c>
      <c r="AD557" s="2" t="str">
        <f>IFERROR(VLOOKUP(A557,'[1]For Report Q-2 '!$A$2:$AH$3476,30,0),"-")</f>
        <v>-</v>
      </c>
      <c r="AE557" s="1" t="str">
        <f>IFERROR(VLOOKUP(A557,'[1]For Report Q-2 '!$A$2:$AH$3476,31,0),"-")</f>
        <v>-</v>
      </c>
      <c r="AF557" s="1" t="str">
        <f>IFERROR(VLOOKUP(A557,'[1]For Report Q-2 '!$A$2:$AH$3476,32,0),"-")</f>
        <v>-</v>
      </c>
      <c r="AG557" s="2" t="str">
        <f>IFERROR(VLOOKUP(A557,'[1]For Report Q-2 '!$A$2:$AH$3476,33,0),"-")</f>
        <v>-</v>
      </c>
      <c r="AH557" s="1" t="str">
        <f t="shared" si="8"/>
        <v>--</v>
      </c>
      <c r="AI557" t="e">
        <v>#N/A</v>
      </c>
      <c r="AJ557" t="e">
        <v>#N/A</v>
      </c>
      <c r="AK557" t="e">
        <v>#N/A</v>
      </c>
    </row>
    <row r="558" spans="1:37" x14ac:dyDescent="0.25">
      <c r="A558" s="15">
        <v>2344714</v>
      </c>
      <c r="B558" s="15" t="s">
        <v>193</v>
      </c>
      <c r="C558" s="16">
        <v>45370</v>
      </c>
      <c r="D558" s="15" t="s">
        <v>28</v>
      </c>
      <c r="E558" s="1" t="s">
        <v>29</v>
      </c>
      <c r="F558" s="15" t="s">
        <v>30</v>
      </c>
      <c r="G558" s="1" t="s">
        <v>28</v>
      </c>
      <c r="H558" s="17">
        <v>2999</v>
      </c>
      <c r="I558" s="18">
        <v>2.9989999999999999E-2</v>
      </c>
      <c r="J558" s="1">
        <v>2330844</v>
      </c>
      <c r="K558" s="1" t="s">
        <v>193</v>
      </c>
      <c r="L558" s="19">
        <v>38987</v>
      </c>
      <c r="M558" s="1" t="s">
        <v>31</v>
      </c>
      <c r="N558" s="1" t="s">
        <v>29</v>
      </c>
      <c r="O558" s="1" t="s">
        <v>32</v>
      </c>
      <c r="P558" s="20">
        <v>2330844</v>
      </c>
      <c r="Q558" s="1" t="s">
        <v>33</v>
      </c>
      <c r="R558" s="1" t="s">
        <v>16</v>
      </c>
      <c r="S558" s="1" t="s">
        <v>34</v>
      </c>
      <c r="T558" s="18">
        <f>IFERROR(VLOOKUP(A558,'[1]For Report Q-2 '!$A$2:$T$3476,20,0),"-")</f>
        <v>2.9989999999999999E-2</v>
      </c>
      <c r="U558" s="55">
        <f>IFERROR(VLOOKUP(A558,'[1]For Report Q-2 '!$A$2:$U$3476,21,0),"-")</f>
        <v>0</v>
      </c>
      <c r="V558" s="2" t="str">
        <f>IFERROR(VLOOKUP(A558,'[1]For Report Q-2 '!$A$2:$V$3476,22,0),"-")</f>
        <v>-</v>
      </c>
      <c r="W558" s="1">
        <f>IFERROR(VLOOKUP(A558,'[1]For Report Q-2 '!$A$2:$W$3476,23,0),"-")</f>
        <v>0</v>
      </c>
      <c r="X558" s="1"/>
      <c r="Y558" s="1"/>
      <c r="Z558" s="2" t="str">
        <f>IFERROR(VLOOKUP(A558,'[1]For Report Q-2 '!$A$2:$Z$3476,26,0),"-")</f>
        <v>-</v>
      </c>
      <c r="AA558" s="1" t="str">
        <f>IFERROR(VLOOKUP(A558,'[1]For Report Q-2 '!$A$2:$AH$3476,27,0),"-")</f>
        <v>-</v>
      </c>
      <c r="AB558" s="1" t="str">
        <f>IFERROR(VLOOKUP(A558,'[1]For Report Q-2 '!$A$2:$AH$3476,28,0),"-")</f>
        <v>-</v>
      </c>
      <c r="AC558" s="2" t="str">
        <f>IFERROR(VLOOKUP(A558,'[1]For Report Q-2 '!$A$2:$AH$3476,29,0),"-")</f>
        <v>-</v>
      </c>
      <c r="AD558" s="2" t="str">
        <f>IFERROR(VLOOKUP(A558,'[1]For Report Q-2 '!$A$2:$AH$3476,30,0),"-")</f>
        <v>-</v>
      </c>
      <c r="AE558" s="1" t="str">
        <f>IFERROR(VLOOKUP(A558,'[1]For Report Q-2 '!$A$2:$AH$3476,31,0),"-")</f>
        <v>-</v>
      </c>
      <c r="AF558" s="1" t="str">
        <f>IFERROR(VLOOKUP(A558,'[1]For Report Q-2 '!$A$2:$AH$3476,32,0),"-")</f>
        <v>-</v>
      </c>
      <c r="AG558" s="2" t="str">
        <f>IFERROR(VLOOKUP(A558,'[1]For Report Q-2 '!$A$2:$AH$3476,33,0),"-")</f>
        <v>-</v>
      </c>
      <c r="AH558" s="1" t="str">
        <f t="shared" si="8"/>
        <v>--</v>
      </c>
      <c r="AI558" t="e">
        <v>#N/A</v>
      </c>
      <c r="AJ558" t="e">
        <v>#N/A</v>
      </c>
      <c r="AK558" t="e">
        <v>#N/A</v>
      </c>
    </row>
    <row r="559" spans="1:37" x14ac:dyDescent="0.25">
      <c r="A559" s="15">
        <v>2344978</v>
      </c>
      <c r="B559" s="15" t="s">
        <v>193</v>
      </c>
      <c r="C559" s="16">
        <v>45398</v>
      </c>
      <c r="D559" s="15" t="s">
        <v>28</v>
      </c>
      <c r="E559" s="1" t="s">
        <v>29</v>
      </c>
      <c r="F559" s="15" t="s">
        <v>30</v>
      </c>
      <c r="G559" s="1" t="s">
        <v>28</v>
      </c>
      <c r="H559" s="17">
        <v>2999</v>
      </c>
      <c r="I559" s="18">
        <v>2.9989999999999999E-2</v>
      </c>
      <c r="J559" s="1">
        <v>2330844</v>
      </c>
      <c r="K559" s="1" t="s">
        <v>193</v>
      </c>
      <c r="L559" s="19">
        <v>38987</v>
      </c>
      <c r="M559" s="1" t="s">
        <v>31</v>
      </c>
      <c r="N559" s="1" t="s">
        <v>29</v>
      </c>
      <c r="O559" s="1" t="s">
        <v>38</v>
      </c>
      <c r="P559" s="20">
        <v>2330844</v>
      </c>
      <c r="Q559" s="1" t="s">
        <v>33</v>
      </c>
      <c r="R559" s="1" t="s">
        <v>16</v>
      </c>
      <c r="S559" s="1" t="s">
        <v>34</v>
      </c>
      <c r="T559" s="18">
        <f>IFERROR(VLOOKUP(A559,'[1]For Report Q-2 '!$A$2:$T$3476,20,0),"-")</f>
        <v>2.9989999999999999E-2</v>
      </c>
      <c r="U559" s="55">
        <f>IFERROR(VLOOKUP(A559,'[1]For Report Q-2 '!$A$2:$U$3476,21,0),"-")</f>
        <v>0</v>
      </c>
      <c r="V559" s="2" t="str">
        <f>IFERROR(VLOOKUP(A559,'[1]For Report Q-2 '!$A$2:$V$3476,22,0),"-")</f>
        <v>-</v>
      </c>
      <c r="W559" s="1">
        <f>IFERROR(VLOOKUP(A559,'[1]For Report Q-2 '!$A$2:$W$3476,23,0),"-")</f>
        <v>0</v>
      </c>
      <c r="X559" s="1"/>
      <c r="Y559" s="1"/>
      <c r="Z559" s="2" t="str">
        <f>IFERROR(VLOOKUP(A559,'[1]For Report Q-2 '!$A$2:$Z$3476,26,0),"-")</f>
        <v>-</v>
      </c>
      <c r="AA559" s="1" t="str">
        <f>IFERROR(VLOOKUP(A559,'[1]For Report Q-2 '!$A$2:$AH$3476,27,0),"-")</f>
        <v>-</v>
      </c>
      <c r="AB559" s="1" t="str">
        <f>IFERROR(VLOOKUP(A559,'[1]For Report Q-2 '!$A$2:$AH$3476,28,0),"-")</f>
        <v>-</v>
      </c>
      <c r="AC559" s="2" t="str">
        <f>IFERROR(VLOOKUP(A559,'[1]For Report Q-2 '!$A$2:$AH$3476,29,0),"-")</f>
        <v>-</v>
      </c>
      <c r="AD559" s="2" t="str">
        <f>IFERROR(VLOOKUP(A559,'[1]For Report Q-2 '!$A$2:$AH$3476,30,0),"-")</f>
        <v>-</v>
      </c>
      <c r="AE559" s="1" t="str">
        <f>IFERROR(VLOOKUP(A559,'[1]For Report Q-2 '!$A$2:$AH$3476,31,0),"-")</f>
        <v>-</v>
      </c>
      <c r="AF559" s="1" t="str">
        <f>IFERROR(VLOOKUP(A559,'[1]For Report Q-2 '!$A$2:$AH$3476,32,0),"-")</f>
        <v>-</v>
      </c>
      <c r="AG559" s="2" t="str">
        <f>IFERROR(VLOOKUP(A559,'[1]For Report Q-2 '!$A$2:$AH$3476,33,0),"-")</f>
        <v>-</v>
      </c>
      <c r="AH559" s="1" t="str">
        <f t="shared" si="8"/>
        <v>--</v>
      </c>
      <c r="AI559" t="e">
        <v>#N/A</v>
      </c>
      <c r="AJ559" t="e">
        <v>#N/A</v>
      </c>
      <c r="AK559" t="e">
        <v>#N/A</v>
      </c>
    </row>
    <row r="560" spans="1:37" x14ac:dyDescent="0.25">
      <c r="A560" s="15">
        <v>2346482</v>
      </c>
      <c r="B560" s="15" t="s">
        <v>193</v>
      </c>
      <c r="C560" s="16">
        <v>45491</v>
      </c>
      <c r="D560" s="15" t="s">
        <v>28</v>
      </c>
      <c r="E560" s="1" t="s">
        <v>29</v>
      </c>
      <c r="F560" s="15" t="s">
        <v>30</v>
      </c>
      <c r="G560" s="1" t="s">
        <v>28</v>
      </c>
      <c r="H560" s="17">
        <v>2999</v>
      </c>
      <c r="I560" s="18">
        <v>2.9989999999999999E-2</v>
      </c>
      <c r="J560" s="1">
        <v>2330844</v>
      </c>
      <c r="K560" s="1" t="s">
        <v>193</v>
      </c>
      <c r="L560" s="19">
        <v>38987</v>
      </c>
      <c r="M560" s="1" t="s">
        <v>31</v>
      </c>
      <c r="N560" s="1" t="s">
        <v>29</v>
      </c>
      <c r="O560" s="1" t="s">
        <v>38</v>
      </c>
      <c r="P560" s="20">
        <v>2330844</v>
      </c>
      <c r="Q560" s="1" t="s">
        <v>33</v>
      </c>
      <c r="R560" s="1" t="s">
        <v>16</v>
      </c>
      <c r="S560" s="1" t="s">
        <v>34</v>
      </c>
      <c r="T560" s="18">
        <f>IFERROR(VLOOKUP(A560,'[1]For Report Q-2 '!$A$2:$T$3476,20,0),"-")</f>
        <v>2.9989999999999999E-2</v>
      </c>
      <c r="U560" s="55">
        <f>IFERROR(VLOOKUP(A560,'[1]For Report Q-2 '!$A$2:$U$3476,21,0),"-")</f>
        <v>0</v>
      </c>
      <c r="V560" s="2" t="str">
        <f>IFERROR(VLOOKUP(A560,'[1]For Report Q-2 '!$A$2:$V$3476,22,0),"-")</f>
        <v>-</v>
      </c>
      <c r="W560" s="1">
        <f>IFERROR(VLOOKUP(A560,'[1]For Report Q-2 '!$A$2:$W$3476,23,0),"-")</f>
        <v>0</v>
      </c>
      <c r="X560" s="1"/>
      <c r="Y560" s="1"/>
      <c r="Z560" s="2" t="str">
        <f>IFERROR(VLOOKUP(A560,'[1]For Report Q-2 '!$A$2:$Z$3476,26,0),"-")</f>
        <v>-</v>
      </c>
      <c r="AA560" s="1" t="str">
        <f>IFERROR(VLOOKUP(A560,'[1]For Report Q-2 '!$A$2:$AH$3476,27,0),"-")</f>
        <v>-</v>
      </c>
      <c r="AB560" s="1" t="str">
        <f>IFERROR(VLOOKUP(A560,'[1]For Report Q-2 '!$A$2:$AH$3476,28,0),"-")</f>
        <v>-</v>
      </c>
      <c r="AC560" s="2" t="str">
        <f>IFERROR(VLOOKUP(A560,'[1]For Report Q-2 '!$A$2:$AH$3476,29,0),"-")</f>
        <v>-</v>
      </c>
      <c r="AD560" s="2" t="str">
        <f>IFERROR(VLOOKUP(A560,'[1]For Report Q-2 '!$A$2:$AH$3476,30,0),"-")</f>
        <v>-</v>
      </c>
      <c r="AE560" s="1" t="str">
        <f>IFERROR(VLOOKUP(A560,'[1]For Report Q-2 '!$A$2:$AH$3476,31,0),"-")</f>
        <v>-</v>
      </c>
      <c r="AF560" s="1" t="str">
        <f>IFERROR(VLOOKUP(A560,'[1]For Report Q-2 '!$A$2:$AH$3476,32,0),"-")</f>
        <v>-</v>
      </c>
      <c r="AG560" s="2" t="str">
        <f>IFERROR(VLOOKUP(A560,'[1]For Report Q-2 '!$A$2:$AH$3476,33,0),"-")</f>
        <v>-</v>
      </c>
      <c r="AH560" s="1" t="str">
        <f t="shared" si="8"/>
        <v>--</v>
      </c>
      <c r="AI560" t="e">
        <v>#N/A</v>
      </c>
      <c r="AJ560" t="e">
        <v>#N/A</v>
      </c>
      <c r="AK560" t="e">
        <v>#N/A</v>
      </c>
    </row>
    <row r="561" spans="1:37" x14ac:dyDescent="0.25">
      <c r="A561" s="15">
        <v>2347659</v>
      </c>
      <c r="B561" s="15" t="s">
        <v>193</v>
      </c>
      <c r="C561" s="16">
        <v>45653</v>
      </c>
      <c r="D561" s="15" t="s">
        <v>28</v>
      </c>
      <c r="E561" s="1" t="s">
        <v>29</v>
      </c>
      <c r="F561" s="15" t="s">
        <v>30</v>
      </c>
      <c r="G561" s="1" t="s">
        <v>28</v>
      </c>
      <c r="H561" s="17">
        <v>2999</v>
      </c>
      <c r="I561" s="18">
        <v>2.9989999999999999E-2</v>
      </c>
      <c r="J561" s="1">
        <v>2330844</v>
      </c>
      <c r="K561" s="1" t="s">
        <v>193</v>
      </c>
      <c r="L561" s="19">
        <v>38987</v>
      </c>
      <c r="M561" s="1" t="s">
        <v>31</v>
      </c>
      <c r="N561" s="1" t="s">
        <v>29</v>
      </c>
      <c r="O561" s="1" t="s">
        <v>38</v>
      </c>
      <c r="P561" s="20">
        <v>2330844</v>
      </c>
      <c r="Q561" s="1" t="s">
        <v>33</v>
      </c>
      <c r="R561" s="1" t="s">
        <v>16</v>
      </c>
      <c r="S561" s="1" t="s">
        <v>34</v>
      </c>
      <c r="T561" s="18">
        <f>IFERROR(VLOOKUP(A561,'[1]For Report Q-2 '!$A$2:$T$3476,20,0),"-")</f>
        <v>2.9989999999999999E-2</v>
      </c>
      <c r="U561" s="55">
        <f>IFERROR(VLOOKUP(A561,'[1]For Report Q-2 '!$A$2:$U$3476,21,0),"-")</f>
        <v>0</v>
      </c>
      <c r="V561" s="2" t="str">
        <f>IFERROR(VLOOKUP(A561,'[1]For Report Q-2 '!$A$2:$V$3476,22,0),"-")</f>
        <v>-</v>
      </c>
      <c r="W561" s="1">
        <f>IFERROR(VLOOKUP(A561,'[1]For Report Q-2 '!$A$2:$W$3476,23,0),"-")</f>
        <v>0</v>
      </c>
      <c r="X561" s="1"/>
      <c r="Y561" s="1"/>
      <c r="Z561" s="2" t="str">
        <f>IFERROR(VLOOKUP(A561,'[1]For Report Q-2 '!$A$2:$Z$3476,26,0),"-")</f>
        <v>-</v>
      </c>
      <c r="AA561" s="1" t="str">
        <f>IFERROR(VLOOKUP(A561,'[1]For Report Q-2 '!$A$2:$AH$3476,27,0),"-")</f>
        <v>-</v>
      </c>
      <c r="AB561" s="1" t="str">
        <f>IFERROR(VLOOKUP(A561,'[1]For Report Q-2 '!$A$2:$AH$3476,28,0),"-")</f>
        <v>-</v>
      </c>
      <c r="AC561" s="2" t="str">
        <f>IFERROR(VLOOKUP(A561,'[1]For Report Q-2 '!$A$2:$AH$3476,29,0),"-")</f>
        <v>-</v>
      </c>
      <c r="AD561" s="2" t="str">
        <f>IFERROR(VLOOKUP(A561,'[1]For Report Q-2 '!$A$2:$AH$3476,30,0),"-")</f>
        <v>-</v>
      </c>
      <c r="AE561" s="1" t="str">
        <f>IFERROR(VLOOKUP(A561,'[1]For Report Q-2 '!$A$2:$AH$3476,31,0),"-")</f>
        <v>-</v>
      </c>
      <c r="AF561" s="1" t="str">
        <f>IFERROR(VLOOKUP(A561,'[1]For Report Q-2 '!$A$2:$AH$3476,32,0),"-")</f>
        <v>-</v>
      </c>
      <c r="AG561" s="2" t="str">
        <f>IFERROR(VLOOKUP(A561,'[1]For Report Q-2 '!$A$2:$AH$3476,33,0),"-")</f>
        <v>-</v>
      </c>
      <c r="AH561" s="1" t="str">
        <f t="shared" si="8"/>
        <v>--</v>
      </c>
      <c r="AI561" t="e">
        <v>#N/A</v>
      </c>
      <c r="AJ561" t="e">
        <v>#N/A</v>
      </c>
      <c r="AK561" t="e">
        <v>#N/A</v>
      </c>
    </row>
    <row r="562" spans="1:37" x14ac:dyDescent="0.25">
      <c r="A562" s="15">
        <v>2332556</v>
      </c>
      <c r="B562" s="15" t="s">
        <v>194</v>
      </c>
      <c r="C562" s="16">
        <v>45440</v>
      </c>
      <c r="D562" s="15" t="s">
        <v>75</v>
      </c>
      <c r="E562" s="1" t="s">
        <v>29</v>
      </c>
      <c r="F562" s="15" t="s">
        <v>30</v>
      </c>
      <c r="G562" s="1" t="s">
        <v>44</v>
      </c>
      <c r="H562" s="17">
        <v>23999</v>
      </c>
      <c r="I562" s="18">
        <v>0.23999000000000001</v>
      </c>
      <c r="J562" s="1">
        <v>2332556</v>
      </c>
      <c r="K562" s="1" t="s">
        <v>195</v>
      </c>
      <c r="L562" s="19">
        <v>47998</v>
      </c>
      <c r="M562" s="1" t="s">
        <v>31</v>
      </c>
      <c r="N562" s="1" t="s">
        <v>29</v>
      </c>
      <c r="O562" s="1" t="s">
        <v>48</v>
      </c>
      <c r="P562" s="20">
        <v>2332556</v>
      </c>
      <c r="Q562" s="1" t="s">
        <v>136</v>
      </c>
      <c r="R562" s="1" t="s">
        <v>16</v>
      </c>
      <c r="S562" s="1" t="s">
        <v>137</v>
      </c>
      <c r="T562" s="18">
        <f>IFERROR(VLOOKUP(A562,'[1]For Report Q-2 '!$A$2:$T$3476,20,0),"-")</f>
        <v>0.23999000000000001</v>
      </c>
      <c r="U562" s="55">
        <f>IFERROR(VLOOKUP(A562,'[1]For Report Q-2 '!$A$2:$U$3476,21,0),"-")</f>
        <v>0</v>
      </c>
      <c r="V562" s="2" t="str">
        <f>IFERROR(VLOOKUP(A562,'[1]For Report Q-2 '!$A$2:$V$3476,22,0),"-")</f>
        <v>-</v>
      </c>
      <c r="W562" s="1">
        <f>IFERROR(VLOOKUP(A562,'[1]For Report Q-2 '!$A$2:$W$3476,23,0),"-")</f>
        <v>0</v>
      </c>
      <c r="X562" s="1"/>
      <c r="Y562" s="1"/>
      <c r="Z562" s="2" t="str">
        <f>IFERROR(VLOOKUP(A562,'[1]For Report Q-2 '!$A$2:$Z$3476,26,0),"-")</f>
        <v>-</v>
      </c>
      <c r="AA562" s="1" t="str">
        <f>IFERROR(VLOOKUP(A562,'[1]For Report Q-2 '!$A$2:$AH$3476,27,0),"-")</f>
        <v>-</v>
      </c>
      <c r="AB562" s="1" t="str">
        <f>IFERROR(VLOOKUP(A562,'[1]For Report Q-2 '!$A$2:$AH$3476,28,0),"-")</f>
        <v>-</v>
      </c>
      <c r="AC562" s="2" t="str">
        <f>IFERROR(VLOOKUP(A562,'[1]For Report Q-2 '!$A$2:$AH$3476,29,0),"-")</f>
        <v>-</v>
      </c>
      <c r="AD562" s="2" t="str">
        <f>IFERROR(VLOOKUP(A562,'[1]For Report Q-2 '!$A$2:$AH$3476,30,0),"-")</f>
        <v>-</v>
      </c>
      <c r="AE562" s="1" t="str">
        <f>IFERROR(VLOOKUP(A562,'[1]For Report Q-2 '!$A$2:$AH$3476,31,0),"-")</f>
        <v>-</v>
      </c>
      <c r="AF562" s="1" t="str">
        <f>IFERROR(VLOOKUP(A562,'[1]For Report Q-2 '!$A$2:$AH$3476,32,0),"-")</f>
        <v>-</v>
      </c>
      <c r="AG562" s="2" t="str">
        <f>IFERROR(VLOOKUP(A562,'[1]For Report Q-2 '!$A$2:$AH$3476,33,0),"-")</f>
        <v>-</v>
      </c>
      <c r="AH562" s="1" t="str">
        <f t="shared" si="8"/>
        <v>--</v>
      </c>
      <c r="AI562" t="e">
        <v>#N/A</v>
      </c>
      <c r="AJ562" t="e">
        <v>#N/A</v>
      </c>
      <c r="AK562" t="e">
        <v>#N/A</v>
      </c>
    </row>
    <row r="563" spans="1:37" x14ac:dyDescent="0.25">
      <c r="A563" s="15">
        <v>2332698</v>
      </c>
      <c r="B563" s="15" t="s">
        <v>194</v>
      </c>
      <c r="C563" s="16">
        <v>45471</v>
      </c>
      <c r="D563" s="15" t="s">
        <v>75</v>
      </c>
      <c r="E563" s="1" t="s">
        <v>29</v>
      </c>
      <c r="F563" s="15" t="s">
        <v>30</v>
      </c>
      <c r="G563" s="1" t="s">
        <v>44</v>
      </c>
      <c r="H563" s="17">
        <v>23999</v>
      </c>
      <c r="I563" s="18">
        <v>0.23999000000000001</v>
      </c>
      <c r="J563" s="1">
        <v>2332556</v>
      </c>
      <c r="K563" s="1" t="s">
        <v>195</v>
      </c>
      <c r="L563" s="19">
        <v>47998</v>
      </c>
      <c r="M563" s="1" t="s">
        <v>31</v>
      </c>
      <c r="N563" s="1" t="s">
        <v>29</v>
      </c>
      <c r="O563" s="1" t="s">
        <v>48</v>
      </c>
      <c r="P563" s="20">
        <v>2332556</v>
      </c>
      <c r="Q563" s="1" t="s">
        <v>136</v>
      </c>
      <c r="R563" s="1" t="s">
        <v>16</v>
      </c>
      <c r="S563" s="1" t="s">
        <v>137</v>
      </c>
      <c r="T563" s="18">
        <f>IFERROR(VLOOKUP(A563,'[1]For Report Q-2 '!$A$2:$T$3476,20,0),"-")</f>
        <v>0.23999000000000001</v>
      </c>
      <c r="U563" s="55">
        <f>IFERROR(VLOOKUP(A563,'[1]For Report Q-2 '!$A$2:$U$3476,21,0),"-")</f>
        <v>0</v>
      </c>
      <c r="V563" s="2" t="str">
        <f>IFERROR(VLOOKUP(A563,'[1]For Report Q-2 '!$A$2:$V$3476,22,0),"-")</f>
        <v>-</v>
      </c>
      <c r="W563" s="1">
        <f>IFERROR(VLOOKUP(A563,'[1]For Report Q-2 '!$A$2:$W$3476,23,0),"-")</f>
        <v>0</v>
      </c>
      <c r="X563" s="1"/>
      <c r="Y563" s="1"/>
      <c r="Z563" s="2" t="str">
        <f>IFERROR(VLOOKUP(A563,'[1]For Report Q-2 '!$A$2:$Z$3476,26,0),"-")</f>
        <v>-</v>
      </c>
      <c r="AA563" s="1" t="str">
        <f>IFERROR(VLOOKUP(A563,'[1]For Report Q-2 '!$A$2:$AH$3476,27,0),"-")</f>
        <v>-</v>
      </c>
      <c r="AB563" s="1" t="str">
        <f>IFERROR(VLOOKUP(A563,'[1]For Report Q-2 '!$A$2:$AH$3476,28,0),"-")</f>
        <v>-</v>
      </c>
      <c r="AC563" s="2" t="str">
        <f>IFERROR(VLOOKUP(A563,'[1]For Report Q-2 '!$A$2:$AH$3476,29,0),"-")</f>
        <v>-</v>
      </c>
      <c r="AD563" s="2" t="str">
        <f>IFERROR(VLOOKUP(A563,'[1]For Report Q-2 '!$A$2:$AH$3476,30,0),"-")</f>
        <v>-</v>
      </c>
      <c r="AE563" s="1" t="str">
        <f>IFERROR(VLOOKUP(A563,'[1]For Report Q-2 '!$A$2:$AH$3476,31,0),"-")</f>
        <v>-</v>
      </c>
      <c r="AF563" s="1" t="str">
        <f>IFERROR(VLOOKUP(A563,'[1]For Report Q-2 '!$A$2:$AH$3476,32,0),"-")</f>
        <v>-</v>
      </c>
      <c r="AG563" s="2" t="str">
        <f>IFERROR(VLOOKUP(A563,'[1]For Report Q-2 '!$A$2:$AH$3476,33,0),"-")</f>
        <v>-</v>
      </c>
      <c r="AH563" s="1" t="str">
        <f t="shared" si="8"/>
        <v>--</v>
      </c>
      <c r="AI563" t="e">
        <v>#N/A</v>
      </c>
      <c r="AJ563" t="e">
        <v>#N/A</v>
      </c>
      <c r="AK563" t="e">
        <v>#N/A</v>
      </c>
    </row>
    <row r="564" spans="1:37" x14ac:dyDescent="0.25">
      <c r="A564" s="15">
        <v>2332749</v>
      </c>
      <c r="B564" s="15" t="s">
        <v>196</v>
      </c>
      <c r="C564" s="16">
        <v>44867</v>
      </c>
      <c r="D564" s="15" t="s">
        <v>40</v>
      </c>
      <c r="E564" s="1" t="s">
        <v>57</v>
      </c>
      <c r="F564" s="15" t="s">
        <v>30</v>
      </c>
      <c r="G564" s="1" t="s">
        <v>40</v>
      </c>
      <c r="H564" s="17">
        <v>2398</v>
      </c>
      <c r="I564" s="18">
        <v>2.3980000000000001E-2</v>
      </c>
      <c r="J564" s="1">
        <v>2332749</v>
      </c>
      <c r="K564" s="1" t="s">
        <v>196</v>
      </c>
      <c r="L564" s="19">
        <v>32398</v>
      </c>
      <c r="M564" s="1" t="s">
        <v>31</v>
      </c>
      <c r="N564" s="1" t="s">
        <v>57</v>
      </c>
      <c r="O564" s="1" t="s">
        <v>41</v>
      </c>
      <c r="P564" s="20">
        <v>2332749</v>
      </c>
      <c r="Q564" s="1" t="s">
        <v>42</v>
      </c>
      <c r="R564" s="1" t="s">
        <v>16</v>
      </c>
      <c r="S564" s="1" t="s">
        <v>43</v>
      </c>
      <c r="T564" s="18">
        <f>IFERROR(VLOOKUP(A564,'[1]For Report Q-2 '!$A$2:$T$3476,20,0),"-")</f>
        <v>2.3980000000000001E-2</v>
      </c>
      <c r="U564" s="55">
        <f>IFERROR(VLOOKUP(A564,'[1]For Report Q-2 '!$A$2:$U$3476,21,0),"-")</f>
        <v>0</v>
      </c>
      <c r="V564" s="2" t="str">
        <f>IFERROR(VLOOKUP(A564,'[1]For Report Q-2 '!$A$2:$V$3476,22,0),"-")</f>
        <v>-</v>
      </c>
      <c r="W564" s="1">
        <f>IFERROR(VLOOKUP(A564,'[1]For Report Q-2 '!$A$2:$W$3476,23,0),"-")</f>
        <v>0</v>
      </c>
      <c r="X564" s="1"/>
      <c r="Y564" s="1"/>
      <c r="Z564" s="2" t="str">
        <f>IFERROR(VLOOKUP(A564,'[1]For Report Q-2 '!$A$2:$Z$3476,26,0),"-")</f>
        <v>-</v>
      </c>
      <c r="AA564" s="1" t="str">
        <f>IFERROR(VLOOKUP(A564,'[1]For Report Q-2 '!$A$2:$AH$3476,27,0),"-")</f>
        <v>-</v>
      </c>
      <c r="AB564" s="1" t="str">
        <f>IFERROR(VLOOKUP(A564,'[1]For Report Q-2 '!$A$2:$AH$3476,28,0),"-")</f>
        <v>-</v>
      </c>
      <c r="AC564" s="2" t="str">
        <f>IFERROR(VLOOKUP(A564,'[1]For Report Q-2 '!$A$2:$AH$3476,29,0),"-")</f>
        <v>-</v>
      </c>
      <c r="AD564" s="2" t="str">
        <f>IFERROR(VLOOKUP(A564,'[1]For Report Q-2 '!$A$2:$AH$3476,30,0),"-")</f>
        <v>-</v>
      </c>
      <c r="AE564" s="1" t="str">
        <f>IFERROR(VLOOKUP(A564,'[1]For Report Q-2 '!$A$2:$AH$3476,31,0),"-")</f>
        <v>-</v>
      </c>
      <c r="AF564" s="1" t="str">
        <f>IFERROR(VLOOKUP(A564,'[1]For Report Q-2 '!$A$2:$AH$3476,32,0),"-")</f>
        <v>-</v>
      </c>
      <c r="AG564" s="2" t="str">
        <f>IFERROR(VLOOKUP(A564,'[1]For Report Q-2 '!$A$2:$AH$3476,33,0),"-")</f>
        <v>-</v>
      </c>
      <c r="AH564" s="1" t="str">
        <f t="shared" si="8"/>
        <v>--</v>
      </c>
      <c r="AI564" t="e">
        <v>#N/A</v>
      </c>
      <c r="AJ564" t="e">
        <v>#N/A</v>
      </c>
      <c r="AK564" t="e">
        <v>#N/A</v>
      </c>
    </row>
    <row r="565" spans="1:37" x14ac:dyDescent="0.25">
      <c r="A565" s="15">
        <v>9127380</v>
      </c>
      <c r="B565" s="15" t="s">
        <v>196</v>
      </c>
      <c r="C565" s="16">
        <v>45607</v>
      </c>
      <c r="D565" s="15" t="s">
        <v>40</v>
      </c>
      <c r="E565" s="1" t="s">
        <v>45</v>
      </c>
      <c r="F565" s="15" t="s">
        <v>46</v>
      </c>
      <c r="G565" s="1" t="s">
        <v>40</v>
      </c>
      <c r="H565" s="17">
        <v>15000</v>
      </c>
      <c r="I565" s="18">
        <v>0.15</v>
      </c>
      <c r="J565" s="1">
        <v>2332749</v>
      </c>
      <c r="K565" s="1" t="s">
        <v>196</v>
      </c>
      <c r="L565" s="19">
        <v>32398</v>
      </c>
      <c r="M565" s="1" t="s">
        <v>31</v>
      </c>
      <c r="N565" s="1" t="s">
        <v>47</v>
      </c>
      <c r="O565" s="1" t="s">
        <v>41</v>
      </c>
      <c r="P565" s="20">
        <v>2332749</v>
      </c>
      <c r="Q565" s="1" t="s">
        <v>42</v>
      </c>
      <c r="R565" s="1" t="s">
        <v>16</v>
      </c>
      <c r="S565" s="1" t="s">
        <v>43</v>
      </c>
      <c r="T565" s="18">
        <f>IFERROR(VLOOKUP(A565,'[1]For Report Q-2 '!$A$2:$T$3476,20,0),"-")</f>
        <v>0.15</v>
      </c>
      <c r="U565" s="55">
        <f>IFERROR(VLOOKUP(A565,'[1]For Report Q-2 '!$A$2:$U$3476,21,0),"-")</f>
        <v>0</v>
      </c>
      <c r="V565" s="2" t="str">
        <f>IFERROR(VLOOKUP(A565,'[1]For Report Q-2 '!$A$2:$V$3476,22,0),"-")</f>
        <v>-</v>
      </c>
      <c r="W565" s="1">
        <f>IFERROR(VLOOKUP(A565,'[1]For Report Q-2 '!$A$2:$W$3476,23,0),"-")</f>
        <v>0</v>
      </c>
      <c r="X565" s="1"/>
      <c r="Y565" s="1"/>
      <c r="Z565" s="2" t="str">
        <f>IFERROR(VLOOKUP(A565,'[1]For Report Q-2 '!$A$2:$Z$3476,26,0),"-")</f>
        <v>-</v>
      </c>
      <c r="AA565" s="1" t="str">
        <f>IFERROR(VLOOKUP(A565,'[1]For Report Q-2 '!$A$2:$AH$3476,27,0),"-")</f>
        <v>-</v>
      </c>
      <c r="AB565" s="1" t="str">
        <f>IFERROR(VLOOKUP(A565,'[1]For Report Q-2 '!$A$2:$AH$3476,28,0),"-")</f>
        <v>-</v>
      </c>
      <c r="AC565" s="2" t="str">
        <f>IFERROR(VLOOKUP(A565,'[1]For Report Q-2 '!$A$2:$AH$3476,29,0),"-")</f>
        <v>-</v>
      </c>
      <c r="AD565" s="2" t="str">
        <f>IFERROR(VLOOKUP(A565,'[1]For Report Q-2 '!$A$2:$AH$3476,30,0),"-")</f>
        <v>-</v>
      </c>
      <c r="AE565" s="1" t="str">
        <f>IFERROR(VLOOKUP(A565,'[1]For Report Q-2 '!$A$2:$AH$3476,31,0),"-")</f>
        <v>-</v>
      </c>
      <c r="AF565" s="1" t="str">
        <f>IFERROR(VLOOKUP(A565,'[1]For Report Q-2 '!$A$2:$AH$3476,32,0),"-")</f>
        <v>-</v>
      </c>
      <c r="AG565" s="2" t="str">
        <f>IFERROR(VLOOKUP(A565,'[1]For Report Q-2 '!$A$2:$AH$3476,33,0),"-")</f>
        <v>-</v>
      </c>
      <c r="AH565" s="1" t="str">
        <f t="shared" si="8"/>
        <v>--</v>
      </c>
      <c r="AI565" t="e">
        <v>#N/A</v>
      </c>
      <c r="AJ565" t="e">
        <v>#N/A</v>
      </c>
      <c r="AK565" t="e">
        <v>#N/A</v>
      </c>
    </row>
    <row r="566" spans="1:37" x14ac:dyDescent="0.25">
      <c r="A566" s="15">
        <v>9131060</v>
      </c>
      <c r="B566" s="15" t="s">
        <v>196</v>
      </c>
      <c r="C566" s="16">
        <v>45824</v>
      </c>
      <c r="D566" s="15" t="s">
        <v>40</v>
      </c>
      <c r="E566" s="1" t="s">
        <v>45</v>
      </c>
      <c r="F566" s="15" t="s">
        <v>46</v>
      </c>
      <c r="G566" s="1" t="s">
        <v>40</v>
      </c>
      <c r="H566" s="17">
        <v>15000</v>
      </c>
      <c r="I566" s="18">
        <v>0.15</v>
      </c>
      <c r="J566" s="1">
        <v>2332749</v>
      </c>
      <c r="K566" s="1" t="s">
        <v>196</v>
      </c>
      <c r="L566" s="19">
        <v>32398</v>
      </c>
      <c r="M566" s="1" t="s">
        <v>31</v>
      </c>
      <c r="N566" s="1" t="s">
        <v>47</v>
      </c>
      <c r="O566" s="1" t="s">
        <v>41</v>
      </c>
      <c r="P566" s="20">
        <v>2332749</v>
      </c>
      <c r="Q566" s="1" t="s">
        <v>42</v>
      </c>
      <c r="R566" s="1" t="s">
        <v>16</v>
      </c>
      <c r="S566" s="1" t="s">
        <v>43</v>
      </c>
      <c r="T566" s="18">
        <f>IFERROR(VLOOKUP(A566,'[1]For Report Q-2 '!$A$2:$T$3476,20,0),"-")</f>
        <v>0.15</v>
      </c>
      <c r="U566" s="55">
        <f>IFERROR(VLOOKUP(A566,'[1]For Report Q-2 '!$A$2:$U$3476,21,0),"-")</f>
        <v>0</v>
      </c>
      <c r="V566" s="2" t="str">
        <f>IFERROR(VLOOKUP(A566,'[1]For Report Q-2 '!$A$2:$V$3476,22,0),"-")</f>
        <v>-</v>
      </c>
      <c r="W566" s="1">
        <f>IFERROR(VLOOKUP(A566,'[1]For Report Q-2 '!$A$2:$W$3476,23,0),"-")</f>
        <v>0</v>
      </c>
      <c r="X566" s="1"/>
      <c r="Y566" s="1"/>
      <c r="Z566" s="2">
        <f>IFERROR(VLOOKUP(A566,'[1]For Report Q-2 '!$A$2:$Z$3476,26,0),"-")</f>
        <v>46136.111087963</v>
      </c>
      <c r="AA566" s="1" t="str">
        <f>IFERROR(VLOOKUP(A566,'[1]For Report Q-2 '!$A$2:$AH$3476,27,0),"-")</f>
        <v>SR26045537085</v>
      </c>
      <c r="AB566" s="1" t="str">
        <f>IFERROR(VLOOKUP(A566,'[1]For Report Q-2 '!$A$2:$AH$3476,28,0),"-")</f>
        <v>Active</v>
      </c>
      <c r="AC566" s="2" t="str">
        <f>IFERROR(VLOOKUP(A566,'[1]For Report Q-2 '!$A$2:$AH$3476,29,0),"-")</f>
        <v>-</v>
      </c>
      <c r="AD566" s="2" t="str">
        <f>IFERROR(VLOOKUP(A566,'[1]For Report Q-2 '!$A$2:$AH$3476,30,0),"-")</f>
        <v>-</v>
      </c>
      <c r="AE566" s="1" t="str">
        <f>IFERROR(VLOOKUP(A566,'[1]For Report Q-2 '!$A$2:$AH$3476,31,0),"-")</f>
        <v>-</v>
      </c>
      <c r="AF566" s="1" t="str">
        <f>IFERROR(VLOOKUP(A566,'[1]For Report Q-2 '!$A$2:$AH$3476,32,0),"-")</f>
        <v>-</v>
      </c>
      <c r="AG566" s="2" t="str">
        <f>IFERROR(VLOOKUP(A566,'[1]For Report Q-2 '!$A$2:$AH$3476,33,0),"-")</f>
        <v>-</v>
      </c>
      <c r="AH566" s="1" t="str">
        <f t="shared" si="8"/>
        <v>-Active</v>
      </c>
      <c r="AI566" s="93" t="s">
        <v>1573</v>
      </c>
      <c r="AJ566" s="86" t="s">
        <v>1430</v>
      </c>
      <c r="AK566" s="88" t="s">
        <v>1552</v>
      </c>
    </row>
    <row r="567" spans="1:37" x14ac:dyDescent="0.25">
      <c r="A567" s="15">
        <v>2337397</v>
      </c>
      <c r="B567" s="15" t="s">
        <v>197</v>
      </c>
      <c r="C567" s="16">
        <v>44975</v>
      </c>
      <c r="D567" s="15" t="s">
        <v>56</v>
      </c>
      <c r="E567" s="1" t="s">
        <v>57</v>
      </c>
      <c r="F567" s="15" t="s">
        <v>30</v>
      </c>
      <c r="G567" s="1" t="s">
        <v>56</v>
      </c>
      <c r="H567" s="17">
        <v>2699</v>
      </c>
      <c r="I567" s="18">
        <v>2.699E-2</v>
      </c>
      <c r="J567" s="1">
        <v>2337397</v>
      </c>
      <c r="K567" s="1" t="s">
        <v>198</v>
      </c>
      <c r="L567" s="19">
        <v>31865.666666666668</v>
      </c>
      <c r="M567" s="1" t="s">
        <v>31</v>
      </c>
      <c r="N567" s="1" t="s">
        <v>57</v>
      </c>
      <c r="O567" s="1" t="s">
        <v>59</v>
      </c>
      <c r="P567" s="20">
        <v>2337397</v>
      </c>
      <c r="Q567" s="1" t="s">
        <v>79</v>
      </c>
      <c r="R567" s="1" t="s">
        <v>16</v>
      </c>
      <c r="S567" s="1" t="s">
        <v>80</v>
      </c>
      <c r="T567" s="18">
        <f>IFERROR(VLOOKUP(A567,'[1]For Report Q-2 '!$A$2:$T$3476,20,0),"-")</f>
        <v>2.699E-2</v>
      </c>
      <c r="U567" s="55">
        <f>IFERROR(VLOOKUP(A567,'[1]For Report Q-2 '!$A$2:$U$3476,21,0),"-")</f>
        <v>0</v>
      </c>
      <c r="V567" s="2" t="str">
        <f>IFERROR(VLOOKUP(A567,'[1]For Report Q-2 '!$A$2:$V$3476,22,0),"-")</f>
        <v>-</v>
      </c>
      <c r="W567" s="1">
        <f>IFERROR(VLOOKUP(A567,'[1]For Report Q-2 '!$A$2:$W$3476,23,0),"-")</f>
        <v>0</v>
      </c>
      <c r="X567" s="1"/>
      <c r="Y567" s="1"/>
      <c r="Z567" s="2" t="str">
        <f>IFERROR(VLOOKUP(A567,'[1]For Report Q-2 '!$A$2:$Z$3476,26,0),"-")</f>
        <v>-</v>
      </c>
      <c r="AA567" s="1" t="str">
        <f>IFERROR(VLOOKUP(A567,'[1]For Report Q-2 '!$A$2:$AH$3476,27,0),"-")</f>
        <v>-</v>
      </c>
      <c r="AB567" s="1" t="str">
        <f>IFERROR(VLOOKUP(A567,'[1]For Report Q-2 '!$A$2:$AH$3476,28,0),"-")</f>
        <v>-</v>
      </c>
      <c r="AC567" s="2" t="str">
        <f>IFERROR(VLOOKUP(A567,'[1]For Report Q-2 '!$A$2:$AH$3476,29,0),"-")</f>
        <v>-</v>
      </c>
      <c r="AD567" s="2" t="str">
        <f>IFERROR(VLOOKUP(A567,'[1]For Report Q-2 '!$A$2:$AH$3476,30,0),"-")</f>
        <v>-</v>
      </c>
      <c r="AE567" s="1" t="str">
        <f>IFERROR(VLOOKUP(A567,'[1]For Report Q-2 '!$A$2:$AH$3476,31,0),"-")</f>
        <v>-</v>
      </c>
      <c r="AF567" s="1" t="str">
        <f>IFERROR(VLOOKUP(A567,'[1]For Report Q-2 '!$A$2:$AH$3476,32,0),"-")</f>
        <v>-</v>
      </c>
      <c r="AG567" s="2" t="str">
        <f>IFERROR(VLOOKUP(A567,'[1]For Report Q-2 '!$A$2:$AH$3476,33,0),"-")</f>
        <v>-</v>
      </c>
      <c r="AH567" s="1" t="str">
        <f t="shared" si="8"/>
        <v>--</v>
      </c>
      <c r="AI567" t="e">
        <v>#N/A</v>
      </c>
      <c r="AJ567" t="e">
        <v>#N/A</v>
      </c>
      <c r="AK567" t="e">
        <v>#N/A</v>
      </c>
    </row>
    <row r="568" spans="1:37" x14ac:dyDescent="0.25">
      <c r="A568" s="15">
        <v>9126348</v>
      </c>
      <c r="B568" s="15" t="s">
        <v>199</v>
      </c>
      <c r="C568" s="16">
        <v>45540</v>
      </c>
      <c r="D568" s="15" t="s">
        <v>56</v>
      </c>
      <c r="E568" s="1" t="s">
        <v>118</v>
      </c>
      <c r="F568" s="15" t="s">
        <v>46</v>
      </c>
      <c r="G568" s="1" t="s">
        <v>56</v>
      </c>
      <c r="H568" s="17">
        <v>29166.666666666668</v>
      </c>
      <c r="I568" s="18">
        <v>0.29166666666666669</v>
      </c>
      <c r="J568" s="1">
        <v>2337397</v>
      </c>
      <c r="K568" s="1" t="s">
        <v>198</v>
      </c>
      <c r="L568" s="19">
        <v>31865.666666666668</v>
      </c>
      <c r="M568" s="1" t="s">
        <v>31</v>
      </c>
      <c r="N568" s="1" t="s">
        <v>47</v>
      </c>
      <c r="O568" s="1" t="s">
        <v>59</v>
      </c>
      <c r="P568" s="20">
        <v>2337397</v>
      </c>
      <c r="Q568" s="1" t="s">
        <v>79</v>
      </c>
      <c r="R568" s="1" t="s">
        <v>16</v>
      </c>
      <c r="S568" s="1" t="s">
        <v>80</v>
      </c>
      <c r="T568" s="18">
        <f>IFERROR(VLOOKUP(A568,'[1]For Report Q-2 '!$A$2:$T$3476,20,0),"-")</f>
        <v>0.29166666666666669</v>
      </c>
      <c r="U568" s="55">
        <f>IFERROR(VLOOKUP(A568,'[1]For Report Q-2 '!$A$2:$U$3476,21,0),"-")</f>
        <v>0</v>
      </c>
      <c r="V568" s="2" t="str">
        <f>IFERROR(VLOOKUP(A568,'[1]For Report Q-2 '!$A$2:$V$3476,22,0),"-")</f>
        <v>-</v>
      </c>
      <c r="W568" s="1">
        <f>IFERROR(VLOOKUP(A568,'[1]For Report Q-2 '!$A$2:$W$3476,23,0),"-")</f>
        <v>0</v>
      </c>
      <c r="X568" s="1"/>
      <c r="Y568" s="1"/>
      <c r="Z568" s="2" t="str">
        <f>IFERROR(VLOOKUP(A568,'[1]For Report Q-2 '!$A$2:$Z$3476,26,0),"-")</f>
        <v>-</v>
      </c>
      <c r="AA568" s="1" t="str">
        <f>IFERROR(VLOOKUP(A568,'[1]For Report Q-2 '!$A$2:$AH$3476,27,0),"-")</f>
        <v>-</v>
      </c>
      <c r="AB568" s="1" t="str">
        <f>IFERROR(VLOOKUP(A568,'[1]For Report Q-2 '!$A$2:$AH$3476,28,0),"-")</f>
        <v>-</v>
      </c>
      <c r="AC568" s="2" t="str">
        <f>IFERROR(VLOOKUP(A568,'[1]For Report Q-2 '!$A$2:$AH$3476,29,0),"-")</f>
        <v>-</v>
      </c>
      <c r="AD568" s="2" t="str">
        <f>IFERROR(VLOOKUP(A568,'[1]For Report Q-2 '!$A$2:$AH$3476,30,0),"-")</f>
        <v>-</v>
      </c>
      <c r="AE568" s="1" t="str">
        <f>IFERROR(VLOOKUP(A568,'[1]For Report Q-2 '!$A$2:$AH$3476,31,0),"-")</f>
        <v>-</v>
      </c>
      <c r="AF568" s="1" t="str">
        <f>IFERROR(VLOOKUP(A568,'[1]For Report Q-2 '!$A$2:$AH$3476,32,0),"-")</f>
        <v>-</v>
      </c>
      <c r="AG568" s="2" t="str">
        <f>IFERROR(VLOOKUP(A568,'[1]For Report Q-2 '!$A$2:$AH$3476,33,0),"-")</f>
        <v>-</v>
      </c>
      <c r="AH568" s="1" t="str">
        <f t="shared" si="8"/>
        <v>--</v>
      </c>
      <c r="AI568" t="e">
        <v>#N/A</v>
      </c>
      <c r="AJ568" t="e">
        <v>#N/A</v>
      </c>
      <c r="AK568" t="e">
        <v>#N/A</v>
      </c>
    </row>
    <row r="569" spans="1:37" x14ac:dyDescent="0.25">
      <c r="A569" s="15">
        <v>2337824</v>
      </c>
      <c r="B569" s="15" t="s">
        <v>200</v>
      </c>
      <c r="C569" s="16">
        <v>44984</v>
      </c>
      <c r="D569" s="15" t="s">
        <v>28</v>
      </c>
      <c r="E569" s="1" t="s">
        <v>29</v>
      </c>
      <c r="F569" s="15" t="s">
        <v>30</v>
      </c>
      <c r="G569" s="1" t="s">
        <v>28</v>
      </c>
      <c r="H569" s="17">
        <v>6999</v>
      </c>
      <c r="I569" s="18">
        <v>6.9989999999999997E-2</v>
      </c>
      <c r="J569" s="1">
        <v>2337824</v>
      </c>
      <c r="K569" s="1" t="s">
        <v>201</v>
      </c>
      <c r="L569" s="19">
        <v>84415</v>
      </c>
      <c r="M569" s="1" t="s">
        <v>31</v>
      </c>
      <c r="N569" s="1" t="s">
        <v>29</v>
      </c>
      <c r="O569" s="1" t="s">
        <v>38</v>
      </c>
      <c r="P569" s="20">
        <v>2337824</v>
      </c>
      <c r="Q569" s="1" t="s">
        <v>157</v>
      </c>
      <c r="R569" s="1" t="s">
        <v>16</v>
      </c>
      <c r="S569" s="1" t="s">
        <v>69</v>
      </c>
      <c r="T569" s="18">
        <f>IFERROR(VLOOKUP(A569,'[1]For Report Q-2 '!$A$2:$T$3476,20,0),"-")</f>
        <v>6.9989999999999997E-2</v>
      </c>
      <c r="U569" s="55">
        <f>IFERROR(VLOOKUP(A569,'[1]For Report Q-2 '!$A$2:$U$3476,21,0),"-")</f>
        <v>0</v>
      </c>
      <c r="V569" s="2" t="str">
        <f>IFERROR(VLOOKUP(A569,'[1]For Report Q-2 '!$A$2:$V$3476,22,0),"-")</f>
        <v>-</v>
      </c>
      <c r="W569" s="1">
        <f>IFERROR(VLOOKUP(A569,'[1]For Report Q-2 '!$A$2:$W$3476,23,0),"-")</f>
        <v>0</v>
      </c>
      <c r="X569" s="1"/>
      <c r="Y569" s="1"/>
      <c r="Z569" s="2" t="str">
        <f>IFERROR(VLOOKUP(A569,'[1]For Report Q-2 '!$A$2:$Z$3476,26,0),"-")</f>
        <v>-</v>
      </c>
      <c r="AA569" s="1" t="str">
        <f>IFERROR(VLOOKUP(A569,'[1]For Report Q-2 '!$A$2:$AH$3476,27,0),"-")</f>
        <v>-</v>
      </c>
      <c r="AB569" s="1" t="str">
        <f>IFERROR(VLOOKUP(A569,'[1]For Report Q-2 '!$A$2:$AH$3476,28,0),"-")</f>
        <v>-</v>
      </c>
      <c r="AC569" s="2" t="str">
        <f>IFERROR(VLOOKUP(A569,'[1]For Report Q-2 '!$A$2:$AH$3476,29,0),"-")</f>
        <v>-</v>
      </c>
      <c r="AD569" s="2" t="str">
        <f>IFERROR(VLOOKUP(A569,'[1]For Report Q-2 '!$A$2:$AH$3476,30,0),"-")</f>
        <v>-</v>
      </c>
      <c r="AE569" s="1" t="str">
        <f>IFERROR(VLOOKUP(A569,'[1]For Report Q-2 '!$A$2:$AH$3476,31,0),"-")</f>
        <v>-</v>
      </c>
      <c r="AF569" s="1" t="str">
        <f>IFERROR(VLOOKUP(A569,'[1]For Report Q-2 '!$A$2:$AH$3476,32,0),"-")</f>
        <v>-</v>
      </c>
      <c r="AG569" s="2" t="str">
        <f>IFERROR(VLOOKUP(A569,'[1]For Report Q-2 '!$A$2:$AH$3476,33,0),"-")</f>
        <v>-</v>
      </c>
      <c r="AH569" s="1" t="str">
        <f t="shared" si="8"/>
        <v>--</v>
      </c>
      <c r="AI569" t="e">
        <v>#N/A</v>
      </c>
      <c r="AJ569" t="e">
        <v>#N/A</v>
      </c>
      <c r="AK569" t="e">
        <v>#N/A</v>
      </c>
    </row>
    <row r="570" spans="1:37" x14ac:dyDescent="0.25">
      <c r="A570" s="15">
        <v>2340156</v>
      </c>
      <c r="B570" s="15" t="s">
        <v>200</v>
      </c>
      <c r="C570" s="16">
        <v>45085</v>
      </c>
      <c r="D570" s="15" t="s">
        <v>28</v>
      </c>
      <c r="E570" s="1" t="s">
        <v>29</v>
      </c>
      <c r="F570" s="15" t="s">
        <v>30</v>
      </c>
      <c r="G570" s="1" t="s">
        <v>28</v>
      </c>
      <c r="H570" s="17">
        <v>6999</v>
      </c>
      <c r="I570" s="18">
        <v>6.9989999999999997E-2</v>
      </c>
      <c r="J570" s="1">
        <v>2337824</v>
      </c>
      <c r="K570" s="1" t="s">
        <v>201</v>
      </c>
      <c r="L570" s="19">
        <v>84415</v>
      </c>
      <c r="M570" s="1" t="s">
        <v>31</v>
      </c>
      <c r="N570" s="1" t="s">
        <v>29</v>
      </c>
      <c r="O570" s="1" t="s">
        <v>32</v>
      </c>
      <c r="P570" s="20">
        <v>2337824</v>
      </c>
      <c r="Q570" s="1" t="s">
        <v>157</v>
      </c>
      <c r="R570" s="1" t="s">
        <v>16</v>
      </c>
      <c r="S570" s="1" t="s">
        <v>69</v>
      </c>
      <c r="T570" s="18">
        <f>IFERROR(VLOOKUP(A570,'[1]For Report Q-2 '!$A$2:$T$3476,20,0),"-")</f>
        <v>6.9989999999999997E-2</v>
      </c>
      <c r="U570" s="55">
        <f>IFERROR(VLOOKUP(A570,'[1]For Report Q-2 '!$A$2:$U$3476,21,0),"-")</f>
        <v>0</v>
      </c>
      <c r="V570" s="2" t="str">
        <f>IFERROR(VLOOKUP(A570,'[1]For Report Q-2 '!$A$2:$V$3476,22,0),"-")</f>
        <v>-</v>
      </c>
      <c r="W570" s="1">
        <f>IFERROR(VLOOKUP(A570,'[1]For Report Q-2 '!$A$2:$W$3476,23,0),"-")</f>
        <v>0</v>
      </c>
      <c r="X570" s="1"/>
      <c r="Y570" s="1"/>
      <c r="Z570" s="2" t="str">
        <f>IFERROR(VLOOKUP(A570,'[1]For Report Q-2 '!$A$2:$Z$3476,26,0),"-")</f>
        <v>-</v>
      </c>
      <c r="AA570" s="1" t="str">
        <f>IFERROR(VLOOKUP(A570,'[1]For Report Q-2 '!$A$2:$AH$3476,27,0),"-")</f>
        <v>-</v>
      </c>
      <c r="AB570" s="1" t="str">
        <f>IFERROR(VLOOKUP(A570,'[1]For Report Q-2 '!$A$2:$AH$3476,28,0),"-")</f>
        <v>-</v>
      </c>
      <c r="AC570" s="2" t="str">
        <f>IFERROR(VLOOKUP(A570,'[1]For Report Q-2 '!$A$2:$AH$3476,29,0),"-")</f>
        <v>-</v>
      </c>
      <c r="AD570" s="2" t="str">
        <f>IFERROR(VLOOKUP(A570,'[1]For Report Q-2 '!$A$2:$AH$3476,30,0),"-")</f>
        <v>-</v>
      </c>
      <c r="AE570" s="1" t="str">
        <f>IFERROR(VLOOKUP(A570,'[1]For Report Q-2 '!$A$2:$AH$3476,31,0),"-")</f>
        <v>-</v>
      </c>
      <c r="AF570" s="1" t="str">
        <f>IFERROR(VLOOKUP(A570,'[1]For Report Q-2 '!$A$2:$AH$3476,32,0),"-")</f>
        <v>-</v>
      </c>
      <c r="AG570" s="2" t="str">
        <f>IFERROR(VLOOKUP(A570,'[1]For Report Q-2 '!$A$2:$AH$3476,33,0),"-")</f>
        <v>-</v>
      </c>
      <c r="AH570" s="1" t="str">
        <f t="shared" si="8"/>
        <v>--</v>
      </c>
      <c r="AI570" t="e">
        <v>#N/A</v>
      </c>
      <c r="AJ570" t="e">
        <v>#N/A</v>
      </c>
      <c r="AK570" t="e">
        <v>#N/A</v>
      </c>
    </row>
    <row r="571" spans="1:37" x14ac:dyDescent="0.25">
      <c r="A571" s="15">
        <v>2341783</v>
      </c>
      <c r="B571" s="15" t="s">
        <v>202</v>
      </c>
      <c r="C571" s="16">
        <v>45169</v>
      </c>
      <c r="D571" s="15" t="s">
        <v>28</v>
      </c>
      <c r="E571" s="1" t="s">
        <v>29</v>
      </c>
      <c r="F571" s="15" t="s">
        <v>30</v>
      </c>
      <c r="G571" s="1" t="s">
        <v>28</v>
      </c>
      <c r="H571" s="17">
        <v>6999</v>
      </c>
      <c r="I571" s="18">
        <v>6.9989999999999997E-2</v>
      </c>
      <c r="J571" s="1">
        <v>2337824</v>
      </c>
      <c r="K571" s="1" t="s">
        <v>201</v>
      </c>
      <c r="L571" s="19">
        <v>84415</v>
      </c>
      <c r="M571" s="1" t="s">
        <v>31</v>
      </c>
      <c r="N571" s="1" t="s">
        <v>29</v>
      </c>
      <c r="O571" s="1" t="s">
        <v>32</v>
      </c>
      <c r="P571" s="20">
        <v>2337824</v>
      </c>
      <c r="Q571" s="1" t="s">
        <v>157</v>
      </c>
      <c r="R571" s="1" t="s">
        <v>16</v>
      </c>
      <c r="S571" s="1" t="s">
        <v>69</v>
      </c>
      <c r="T571" s="18">
        <f>IFERROR(VLOOKUP(A571,'[1]For Report Q-2 '!$A$2:$T$3476,20,0),"-")</f>
        <v>6.9989999999999997E-2</v>
      </c>
      <c r="U571" s="55">
        <f>IFERROR(VLOOKUP(A571,'[1]For Report Q-2 '!$A$2:$U$3476,21,0),"-")</f>
        <v>0</v>
      </c>
      <c r="V571" s="2" t="str">
        <f>IFERROR(VLOOKUP(A571,'[1]For Report Q-2 '!$A$2:$V$3476,22,0),"-")</f>
        <v>-</v>
      </c>
      <c r="W571" s="1">
        <f>IFERROR(VLOOKUP(A571,'[1]For Report Q-2 '!$A$2:$W$3476,23,0),"-")</f>
        <v>0</v>
      </c>
      <c r="X571" s="1"/>
      <c r="Y571" s="1"/>
      <c r="Z571" s="2" t="str">
        <f>IFERROR(VLOOKUP(A571,'[1]For Report Q-2 '!$A$2:$Z$3476,26,0),"-")</f>
        <v>-</v>
      </c>
      <c r="AA571" s="1" t="str">
        <f>IFERROR(VLOOKUP(A571,'[1]For Report Q-2 '!$A$2:$AH$3476,27,0),"-")</f>
        <v>-</v>
      </c>
      <c r="AB571" s="1" t="str">
        <f>IFERROR(VLOOKUP(A571,'[1]For Report Q-2 '!$A$2:$AH$3476,28,0),"-")</f>
        <v>-</v>
      </c>
      <c r="AC571" s="2" t="str">
        <f>IFERROR(VLOOKUP(A571,'[1]For Report Q-2 '!$A$2:$AH$3476,29,0),"-")</f>
        <v>-</v>
      </c>
      <c r="AD571" s="2" t="str">
        <f>IFERROR(VLOOKUP(A571,'[1]For Report Q-2 '!$A$2:$AH$3476,30,0),"-")</f>
        <v>-</v>
      </c>
      <c r="AE571" s="1" t="str">
        <f>IFERROR(VLOOKUP(A571,'[1]For Report Q-2 '!$A$2:$AH$3476,31,0),"-")</f>
        <v>-</v>
      </c>
      <c r="AF571" s="1" t="str">
        <f>IFERROR(VLOOKUP(A571,'[1]For Report Q-2 '!$A$2:$AH$3476,32,0),"-")</f>
        <v>-</v>
      </c>
      <c r="AG571" s="2" t="str">
        <f>IFERROR(VLOOKUP(A571,'[1]For Report Q-2 '!$A$2:$AH$3476,33,0),"-")</f>
        <v>-</v>
      </c>
      <c r="AH571" s="1" t="str">
        <f t="shared" si="8"/>
        <v>--</v>
      </c>
      <c r="AI571" t="e">
        <v>#N/A</v>
      </c>
      <c r="AJ571" t="e">
        <v>#N/A</v>
      </c>
      <c r="AK571" t="e">
        <v>#N/A</v>
      </c>
    </row>
    <row r="572" spans="1:37" x14ac:dyDescent="0.25">
      <c r="A572" s="15">
        <v>2341784</v>
      </c>
      <c r="B572" s="15" t="s">
        <v>200</v>
      </c>
      <c r="C572" s="16">
        <v>45170</v>
      </c>
      <c r="D572" s="15" t="s">
        <v>28</v>
      </c>
      <c r="E572" s="1" t="s">
        <v>29</v>
      </c>
      <c r="F572" s="15" t="s">
        <v>30</v>
      </c>
      <c r="G572" s="1" t="s">
        <v>28</v>
      </c>
      <c r="H572" s="17">
        <v>4999</v>
      </c>
      <c r="I572" s="18">
        <v>4.999E-2</v>
      </c>
      <c r="J572" s="1">
        <v>2337824</v>
      </c>
      <c r="K572" s="1" t="s">
        <v>201</v>
      </c>
      <c r="L572" s="19">
        <v>84415</v>
      </c>
      <c r="M572" s="1" t="s">
        <v>31</v>
      </c>
      <c r="N572" s="1" t="s">
        <v>29</v>
      </c>
      <c r="O572" s="1" t="s">
        <v>32</v>
      </c>
      <c r="P572" s="20">
        <v>2337824</v>
      </c>
      <c r="Q572" s="1" t="s">
        <v>157</v>
      </c>
      <c r="R572" s="1" t="s">
        <v>16</v>
      </c>
      <c r="S572" s="1" t="s">
        <v>69</v>
      </c>
      <c r="T572" s="18">
        <f>IFERROR(VLOOKUP(A572,'[1]For Report Q-2 '!$A$2:$T$3476,20,0),"-")</f>
        <v>4.999E-2</v>
      </c>
      <c r="U572" s="55">
        <f>IFERROR(VLOOKUP(A572,'[1]For Report Q-2 '!$A$2:$U$3476,21,0),"-")</f>
        <v>0</v>
      </c>
      <c r="V572" s="2" t="str">
        <f>IFERROR(VLOOKUP(A572,'[1]For Report Q-2 '!$A$2:$V$3476,22,0),"-")</f>
        <v>-</v>
      </c>
      <c r="W572" s="1">
        <f>IFERROR(VLOOKUP(A572,'[1]For Report Q-2 '!$A$2:$W$3476,23,0),"-")</f>
        <v>0</v>
      </c>
      <c r="X572" s="1"/>
      <c r="Y572" s="1"/>
      <c r="Z572" s="2" t="str">
        <f>IFERROR(VLOOKUP(A572,'[1]For Report Q-2 '!$A$2:$Z$3476,26,0),"-")</f>
        <v>-</v>
      </c>
      <c r="AA572" s="1" t="str">
        <f>IFERROR(VLOOKUP(A572,'[1]For Report Q-2 '!$A$2:$AH$3476,27,0),"-")</f>
        <v>-</v>
      </c>
      <c r="AB572" s="1" t="str">
        <f>IFERROR(VLOOKUP(A572,'[1]For Report Q-2 '!$A$2:$AH$3476,28,0),"-")</f>
        <v>-</v>
      </c>
      <c r="AC572" s="2" t="str">
        <f>IFERROR(VLOOKUP(A572,'[1]For Report Q-2 '!$A$2:$AH$3476,29,0),"-")</f>
        <v>-</v>
      </c>
      <c r="AD572" s="2" t="str">
        <f>IFERROR(VLOOKUP(A572,'[1]For Report Q-2 '!$A$2:$AH$3476,30,0),"-")</f>
        <v>-</v>
      </c>
      <c r="AE572" s="1" t="str">
        <f>IFERROR(VLOOKUP(A572,'[1]For Report Q-2 '!$A$2:$AH$3476,31,0),"-")</f>
        <v>-</v>
      </c>
      <c r="AF572" s="1" t="str">
        <f>IFERROR(VLOOKUP(A572,'[1]For Report Q-2 '!$A$2:$AH$3476,32,0),"-")</f>
        <v>-</v>
      </c>
      <c r="AG572" s="2" t="str">
        <f>IFERROR(VLOOKUP(A572,'[1]For Report Q-2 '!$A$2:$AH$3476,33,0),"-")</f>
        <v>-</v>
      </c>
      <c r="AH572" s="1" t="str">
        <f t="shared" si="8"/>
        <v>--</v>
      </c>
      <c r="AI572" t="e">
        <v>#N/A</v>
      </c>
      <c r="AJ572" t="e">
        <v>#N/A</v>
      </c>
      <c r="AK572" t="e">
        <v>#N/A</v>
      </c>
    </row>
    <row r="573" spans="1:37" x14ac:dyDescent="0.25">
      <c r="A573" s="15">
        <v>2341788</v>
      </c>
      <c r="B573" s="15" t="s">
        <v>200</v>
      </c>
      <c r="C573" s="16">
        <v>45169</v>
      </c>
      <c r="D573" s="15" t="s">
        <v>28</v>
      </c>
      <c r="E573" s="1" t="s">
        <v>29</v>
      </c>
      <c r="F573" s="15" t="s">
        <v>30</v>
      </c>
      <c r="G573" s="1" t="s">
        <v>28</v>
      </c>
      <c r="H573" s="17">
        <v>4999</v>
      </c>
      <c r="I573" s="18">
        <v>4.999E-2</v>
      </c>
      <c r="J573" s="1">
        <v>2337824</v>
      </c>
      <c r="K573" s="1" t="s">
        <v>201</v>
      </c>
      <c r="L573" s="19">
        <v>84415</v>
      </c>
      <c r="M573" s="1" t="s">
        <v>31</v>
      </c>
      <c r="N573" s="1" t="s">
        <v>29</v>
      </c>
      <c r="O573" s="1" t="s">
        <v>38</v>
      </c>
      <c r="P573" s="20">
        <v>2337824</v>
      </c>
      <c r="Q573" s="1" t="s">
        <v>157</v>
      </c>
      <c r="R573" s="1" t="s">
        <v>16</v>
      </c>
      <c r="S573" s="1" t="s">
        <v>69</v>
      </c>
      <c r="T573" s="18">
        <f>IFERROR(VLOOKUP(A573,'[1]For Report Q-2 '!$A$2:$T$3476,20,0),"-")</f>
        <v>4.999E-2</v>
      </c>
      <c r="U573" s="55">
        <f>IFERROR(VLOOKUP(A573,'[1]For Report Q-2 '!$A$2:$U$3476,21,0),"-")</f>
        <v>0</v>
      </c>
      <c r="V573" s="2" t="str">
        <f>IFERROR(VLOOKUP(A573,'[1]For Report Q-2 '!$A$2:$V$3476,22,0),"-")</f>
        <v>-</v>
      </c>
      <c r="W573" s="1">
        <f>IFERROR(VLOOKUP(A573,'[1]For Report Q-2 '!$A$2:$W$3476,23,0),"-")</f>
        <v>0</v>
      </c>
      <c r="X573" s="1"/>
      <c r="Y573" s="1"/>
      <c r="Z573" s="2" t="str">
        <f>IFERROR(VLOOKUP(A573,'[1]For Report Q-2 '!$A$2:$Z$3476,26,0),"-")</f>
        <v>-</v>
      </c>
      <c r="AA573" s="1" t="str">
        <f>IFERROR(VLOOKUP(A573,'[1]For Report Q-2 '!$A$2:$AH$3476,27,0),"-")</f>
        <v>-</v>
      </c>
      <c r="AB573" s="1" t="str">
        <f>IFERROR(VLOOKUP(A573,'[1]For Report Q-2 '!$A$2:$AH$3476,28,0),"-")</f>
        <v>-</v>
      </c>
      <c r="AC573" s="2" t="str">
        <f>IFERROR(VLOOKUP(A573,'[1]For Report Q-2 '!$A$2:$AH$3476,29,0),"-")</f>
        <v>-</v>
      </c>
      <c r="AD573" s="2" t="str">
        <f>IFERROR(VLOOKUP(A573,'[1]For Report Q-2 '!$A$2:$AH$3476,30,0),"-")</f>
        <v>-</v>
      </c>
      <c r="AE573" s="1" t="str">
        <f>IFERROR(VLOOKUP(A573,'[1]For Report Q-2 '!$A$2:$AH$3476,31,0),"-")</f>
        <v>-</v>
      </c>
      <c r="AF573" s="1" t="str">
        <f>IFERROR(VLOOKUP(A573,'[1]For Report Q-2 '!$A$2:$AH$3476,32,0),"-")</f>
        <v>-</v>
      </c>
      <c r="AG573" s="2" t="str">
        <f>IFERROR(VLOOKUP(A573,'[1]For Report Q-2 '!$A$2:$AH$3476,33,0),"-")</f>
        <v>-</v>
      </c>
      <c r="AH573" s="1" t="str">
        <f t="shared" si="8"/>
        <v>--</v>
      </c>
      <c r="AI573" t="e">
        <v>#N/A</v>
      </c>
      <c r="AJ573" t="e">
        <v>#N/A</v>
      </c>
      <c r="AK573" t="e">
        <v>#N/A</v>
      </c>
    </row>
    <row r="574" spans="1:37" x14ac:dyDescent="0.25">
      <c r="A574" s="15">
        <v>2341814</v>
      </c>
      <c r="B574" s="15" t="s">
        <v>200</v>
      </c>
      <c r="C574" s="16">
        <v>45168</v>
      </c>
      <c r="D574" s="15" t="s">
        <v>28</v>
      </c>
      <c r="E574" s="1" t="s">
        <v>29</v>
      </c>
      <c r="F574" s="15" t="s">
        <v>30</v>
      </c>
      <c r="G574" s="1" t="s">
        <v>28</v>
      </c>
      <c r="H574" s="17">
        <v>6999</v>
      </c>
      <c r="I574" s="18">
        <v>6.9989999999999997E-2</v>
      </c>
      <c r="J574" s="1">
        <v>2337824</v>
      </c>
      <c r="K574" s="1" t="s">
        <v>201</v>
      </c>
      <c r="L574" s="19">
        <v>84415</v>
      </c>
      <c r="M574" s="1" t="s">
        <v>31</v>
      </c>
      <c r="N574" s="1" t="s">
        <v>29</v>
      </c>
      <c r="O574" s="1" t="s">
        <v>32</v>
      </c>
      <c r="P574" s="20">
        <v>2337824</v>
      </c>
      <c r="Q574" s="1" t="s">
        <v>157</v>
      </c>
      <c r="R574" s="1" t="s">
        <v>16</v>
      </c>
      <c r="S574" s="1" t="s">
        <v>69</v>
      </c>
      <c r="T574" s="18">
        <f>IFERROR(VLOOKUP(A574,'[1]For Report Q-2 '!$A$2:$T$3476,20,0),"-")</f>
        <v>6.9989999999999997E-2</v>
      </c>
      <c r="U574" s="55">
        <f>IFERROR(VLOOKUP(A574,'[1]For Report Q-2 '!$A$2:$U$3476,21,0),"-")</f>
        <v>0</v>
      </c>
      <c r="V574" s="2" t="str">
        <f>IFERROR(VLOOKUP(A574,'[1]For Report Q-2 '!$A$2:$V$3476,22,0),"-")</f>
        <v>-</v>
      </c>
      <c r="W574" s="1">
        <f>IFERROR(VLOOKUP(A574,'[1]For Report Q-2 '!$A$2:$W$3476,23,0),"-")</f>
        <v>0</v>
      </c>
      <c r="X574" s="1"/>
      <c r="Y574" s="1"/>
      <c r="Z574" s="2" t="str">
        <f>IFERROR(VLOOKUP(A574,'[1]For Report Q-2 '!$A$2:$Z$3476,26,0),"-")</f>
        <v>-</v>
      </c>
      <c r="AA574" s="1" t="str">
        <f>IFERROR(VLOOKUP(A574,'[1]For Report Q-2 '!$A$2:$AH$3476,27,0),"-")</f>
        <v>-</v>
      </c>
      <c r="AB574" s="1" t="str">
        <f>IFERROR(VLOOKUP(A574,'[1]For Report Q-2 '!$A$2:$AH$3476,28,0),"-")</f>
        <v>-</v>
      </c>
      <c r="AC574" s="2" t="str">
        <f>IFERROR(VLOOKUP(A574,'[1]For Report Q-2 '!$A$2:$AH$3476,29,0),"-")</f>
        <v>-</v>
      </c>
      <c r="AD574" s="2" t="str">
        <f>IFERROR(VLOOKUP(A574,'[1]For Report Q-2 '!$A$2:$AH$3476,30,0),"-")</f>
        <v>-</v>
      </c>
      <c r="AE574" s="1" t="str">
        <f>IFERROR(VLOOKUP(A574,'[1]For Report Q-2 '!$A$2:$AH$3476,31,0),"-")</f>
        <v>-</v>
      </c>
      <c r="AF574" s="1" t="str">
        <f>IFERROR(VLOOKUP(A574,'[1]For Report Q-2 '!$A$2:$AH$3476,32,0),"-")</f>
        <v>-</v>
      </c>
      <c r="AG574" s="2" t="str">
        <f>IFERROR(VLOOKUP(A574,'[1]For Report Q-2 '!$A$2:$AH$3476,33,0),"-")</f>
        <v>-</v>
      </c>
      <c r="AH574" s="1" t="str">
        <f t="shared" si="8"/>
        <v>--</v>
      </c>
      <c r="AI574" t="e">
        <v>#N/A</v>
      </c>
      <c r="AJ574" t="e">
        <v>#N/A</v>
      </c>
      <c r="AK574" t="e">
        <v>#N/A</v>
      </c>
    </row>
    <row r="575" spans="1:37" x14ac:dyDescent="0.25">
      <c r="A575" s="15">
        <v>2342018</v>
      </c>
      <c r="B575" s="15" t="s">
        <v>200</v>
      </c>
      <c r="C575" s="16">
        <v>45183</v>
      </c>
      <c r="D575" s="15" t="s">
        <v>28</v>
      </c>
      <c r="E575" s="1" t="s">
        <v>29</v>
      </c>
      <c r="F575" s="15" t="s">
        <v>30</v>
      </c>
      <c r="G575" s="1" t="s">
        <v>28</v>
      </c>
      <c r="H575" s="17">
        <v>6999</v>
      </c>
      <c r="I575" s="18">
        <v>6.9989999999999997E-2</v>
      </c>
      <c r="J575" s="1">
        <v>2337824</v>
      </c>
      <c r="K575" s="1" t="s">
        <v>201</v>
      </c>
      <c r="L575" s="19">
        <v>84415</v>
      </c>
      <c r="M575" s="1" t="s">
        <v>31</v>
      </c>
      <c r="N575" s="1" t="s">
        <v>29</v>
      </c>
      <c r="O575" s="1" t="s">
        <v>32</v>
      </c>
      <c r="P575" s="20">
        <v>2337824</v>
      </c>
      <c r="Q575" s="1" t="s">
        <v>157</v>
      </c>
      <c r="R575" s="1" t="s">
        <v>16</v>
      </c>
      <c r="S575" s="1" t="s">
        <v>69</v>
      </c>
      <c r="T575" s="18">
        <f>IFERROR(VLOOKUP(A575,'[1]For Report Q-2 '!$A$2:$T$3476,20,0),"-")</f>
        <v>6.9989999999999997E-2</v>
      </c>
      <c r="U575" s="55">
        <f>IFERROR(VLOOKUP(A575,'[1]For Report Q-2 '!$A$2:$U$3476,21,0),"-")</f>
        <v>0</v>
      </c>
      <c r="V575" s="2" t="str">
        <f>IFERROR(VLOOKUP(A575,'[1]For Report Q-2 '!$A$2:$V$3476,22,0),"-")</f>
        <v>-</v>
      </c>
      <c r="W575" s="1">
        <f>IFERROR(VLOOKUP(A575,'[1]For Report Q-2 '!$A$2:$W$3476,23,0),"-")</f>
        <v>0</v>
      </c>
      <c r="X575" s="1"/>
      <c r="Y575" s="1"/>
      <c r="Z575" s="2" t="str">
        <f>IFERROR(VLOOKUP(A575,'[1]For Report Q-2 '!$A$2:$Z$3476,26,0),"-")</f>
        <v>-</v>
      </c>
      <c r="AA575" s="1" t="str">
        <f>IFERROR(VLOOKUP(A575,'[1]For Report Q-2 '!$A$2:$AH$3476,27,0),"-")</f>
        <v>-</v>
      </c>
      <c r="AB575" s="1" t="str">
        <f>IFERROR(VLOOKUP(A575,'[1]For Report Q-2 '!$A$2:$AH$3476,28,0),"-")</f>
        <v>-</v>
      </c>
      <c r="AC575" s="2" t="str">
        <f>IFERROR(VLOOKUP(A575,'[1]For Report Q-2 '!$A$2:$AH$3476,29,0),"-")</f>
        <v>-</v>
      </c>
      <c r="AD575" s="2" t="str">
        <f>IFERROR(VLOOKUP(A575,'[1]For Report Q-2 '!$A$2:$AH$3476,30,0),"-")</f>
        <v>-</v>
      </c>
      <c r="AE575" s="1" t="str">
        <f>IFERROR(VLOOKUP(A575,'[1]For Report Q-2 '!$A$2:$AH$3476,31,0),"-")</f>
        <v>-</v>
      </c>
      <c r="AF575" s="1" t="str">
        <f>IFERROR(VLOOKUP(A575,'[1]For Report Q-2 '!$A$2:$AH$3476,32,0),"-")</f>
        <v>-</v>
      </c>
      <c r="AG575" s="2" t="str">
        <f>IFERROR(VLOOKUP(A575,'[1]For Report Q-2 '!$A$2:$AH$3476,33,0),"-")</f>
        <v>-</v>
      </c>
      <c r="AH575" s="1" t="str">
        <f t="shared" si="8"/>
        <v>--</v>
      </c>
      <c r="AI575" t="e">
        <v>#N/A</v>
      </c>
      <c r="AJ575" t="e">
        <v>#N/A</v>
      </c>
      <c r="AK575" t="e">
        <v>#N/A</v>
      </c>
    </row>
    <row r="576" spans="1:37" x14ac:dyDescent="0.25">
      <c r="A576" s="15">
        <v>2347795</v>
      </c>
      <c r="B576" s="15" t="s">
        <v>200</v>
      </c>
      <c r="C576" s="16">
        <v>45717</v>
      </c>
      <c r="D576" s="15" t="s">
        <v>28</v>
      </c>
      <c r="E576" s="1" t="s">
        <v>29</v>
      </c>
      <c r="F576" s="15" t="s">
        <v>30</v>
      </c>
      <c r="G576" s="1" t="s">
        <v>28</v>
      </c>
      <c r="H576" s="17">
        <v>5999</v>
      </c>
      <c r="I576" s="18">
        <v>5.9990000000000002E-2</v>
      </c>
      <c r="J576" s="1">
        <v>2337824</v>
      </c>
      <c r="K576" s="1" t="s">
        <v>201</v>
      </c>
      <c r="L576" s="19">
        <v>84415</v>
      </c>
      <c r="M576" s="1" t="s">
        <v>31</v>
      </c>
      <c r="N576" s="1" t="s">
        <v>29</v>
      </c>
      <c r="O576" s="1" t="s">
        <v>38</v>
      </c>
      <c r="P576" s="20">
        <v>2337824</v>
      </c>
      <c r="Q576" s="1" t="s">
        <v>157</v>
      </c>
      <c r="R576" s="1" t="s">
        <v>16</v>
      </c>
      <c r="S576" s="1" t="s">
        <v>69</v>
      </c>
      <c r="T576" s="18">
        <f>IFERROR(VLOOKUP(A576,'[1]For Report Q-2 '!$A$2:$T$3476,20,0),"-")</f>
        <v>5.9990000000000002E-2</v>
      </c>
      <c r="U576" s="55">
        <f>IFERROR(VLOOKUP(A576,'[1]For Report Q-2 '!$A$2:$U$3476,21,0),"-")</f>
        <v>0</v>
      </c>
      <c r="V576" s="2" t="str">
        <f>IFERROR(VLOOKUP(A576,'[1]For Report Q-2 '!$A$2:$V$3476,22,0),"-")</f>
        <v>-</v>
      </c>
      <c r="W576" s="1">
        <f>IFERROR(VLOOKUP(A576,'[1]For Report Q-2 '!$A$2:$W$3476,23,0),"-")</f>
        <v>0</v>
      </c>
      <c r="X576" s="1"/>
      <c r="Y576" s="1"/>
      <c r="Z576" s="2" t="str">
        <f>IFERROR(VLOOKUP(A576,'[1]For Report Q-2 '!$A$2:$Z$3476,26,0),"-")</f>
        <v>-</v>
      </c>
      <c r="AA576" s="1" t="str">
        <f>IFERROR(VLOOKUP(A576,'[1]For Report Q-2 '!$A$2:$AH$3476,27,0),"-")</f>
        <v>-</v>
      </c>
      <c r="AB576" s="1" t="str">
        <f>IFERROR(VLOOKUP(A576,'[1]For Report Q-2 '!$A$2:$AH$3476,28,0),"-")</f>
        <v>-</v>
      </c>
      <c r="AC576" s="2" t="str">
        <f>IFERROR(VLOOKUP(A576,'[1]For Report Q-2 '!$A$2:$AH$3476,29,0),"-")</f>
        <v>-</v>
      </c>
      <c r="AD576" s="2" t="str">
        <f>IFERROR(VLOOKUP(A576,'[1]For Report Q-2 '!$A$2:$AH$3476,30,0),"-")</f>
        <v>-</v>
      </c>
      <c r="AE576" s="1" t="str">
        <f>IFERROR(VLOOKUP(A576,'[1]For Report Q-2 '!$A$2:$AH$3476,31,0),"-")</f>
        <v>-</v>
      </c>
      <c r="AF576" s="1" t="str">
        <f>IFERROR(VLOOKUP(A576,'[1]For Report Q-2 '!$A$2:$AH$3476,32,0),"-")</f>
        <v>-</v>
      </c>
      <c r="AG576" s="2" t="str">
        <f>IFERROR(VLOOKUP(A576,'[1]For Report Q-2 '!$A$2:$AH$3476,33,0),"-")</f>
        <v>-</v>
      </c>
      <c r="AH576" s="1" t="str">
        <f t="shared" si="8"/>
        <v>--</v>
      </c>
      <c r="AI576" t="e">
        <v>#N/A</v>
      </c>
      <c r="AJ576" t="e">
        <v>#N/A</v>
      </c>
      <c r="AK576" t="e">
        <v>#N/A</v>
      </c>
    </row>
    <row r="577" spans="1:37" x14ac:dyDescent="0.25">
      <c r="A577" s="15">
        <v>2347796</v>
      </c>
      <c r="B577" s="15" t="s">
        <v>200</v>
      </c>
      <c r="C577" s="16">
        <v>45715</v>
      </c>
      <c r="D577" s="15" t="s">
        <v>28</v>
      </c>
      <c r="E577" s="1" t="s">
        <v>29</v>
      </c>
      <c r="F577" s="15" t="s">
        <v>30</v>
      </c>
      <c r="G577" s="1" t="s">
        <v>28</v>
      </c>
      <c r="H577" s="17">
        <v>5999</v>
      </c>
      <c r="I577" s="18">
        <v>5.9990000000000002E-2</v>
      </c>
      <c r="J577" s="1">
        <v>2337824</v>
      </c>
      <c r="K577" s="1" t="s">
        <v>201</v>
      </c>
      <c r="L577" s="19">
        <v>84415</v>
      </c>
      <c r="M577" s="1" t="s">
        <v>31</v>
      </c>
      <c r="N577" s="1" t="s">
        <v>29</v>
      </c>
      <c r="O577" s="1" t="s">
        <v>38</v>
      </c>
      <c r="P577" s="20">
        <v>2337824</v>
      </c>
      <c r="Q577" s="1" t="s">
        <v>157</v>
      </c>
      <c r="R577" s="1" t="s">
        <v>16</v>
      </c>
      <c r="S577" s="1" t="s">
        <v>69</v>
      </c>
      <c r="T577" s="18">
        <f>IFERROR(VLOOKUP(A577,'[1]For Report Q-2 '!$A$2:$T$3476,20,0),"-")</f>
        <v>5.9990000000000002E-2</v>
      </c>
      <c r="U577" s="55">
        <f>IFERROR(VLOOKUP(A577,'[1]For Report Q-2 '!$A$2:$U$3476,21,0),"-")</f>
        <v>0</v>
      </c>
      <c r="V577" s="2" t="str">
        <f>IFERROR(VLOOKUP(A577,'[1]For Report Q-2 '!$A$2:$V$3476,22,0),"-")</f>
        <v>-</v>
      </c>
      <c r="W577" s="1">
        <f>IFERROR(VLOOKUP(A577,'[1]For Report Q-2 '!$A$2:$W$3476,23,0),"-")</f>
        <v>0</v>
      </c>
      <c r="X577" s="1"/>
      <c r="Y577" s="1"/>
      <c r="Z577" s="2" t="str">
        <f>IFERROR(VLOOKUP(A577,'[1]For Report Q-2 '!$A$2:$Z$3476,26,0),"-")</f>
        <v>-</v>
      </c>
      <c r="AA577" s="1" t="str">
        <f>IFERROR(VLOOKUP(A577,'[1]For Report Q-2 '!$A$2:$AH$3476,27,0),"-")</f>
        <v>-</v>
      </c>
      <c r="AB577" s="1" t="str">
        <f>IFERROR(VLOOKUP(A577,'[1]For Report Q-2 '!$A$2:$AH$3476,28,0),"-")</f>
        <v>-</v>
      </c>
      <c r="AC577" s="2" t="str">
        <f>IFERROR(VLOOKUP(A577,'[1]For Report Q-2 '!$A$2:$AH$3476,29,0),"-")</f>
        <v>-</v>
      </c>
      <c r="AD577" s="2" t="str">
        <f>IFERROR(VLOOKUP(A577,'[1]For Report Q-2 '!$A$2:$AH$3476,30,0),"-")</f>
        <v>-</v>
      </c>
      <c r="AE577" s="1" t="str">
        <f>IFERROR(VLOOKUP(A577,'[1]For Report Q-2 '!$A$2:$AH$3476,31,0),"-")</f>
        <v>-</v>
      </c>
      <c r="AF577" s="1" t="str">
        <f>IFERROR(VLOOKUP(A577,'[1]For Report Q-2 '!$A$2:$AH$3476,32,0),"-")</f>
        <v>-</v>
      </c>
      <c r="AG577" s="2" t="str">
        <f>IFERROR(VLOOKUP(A577,'[1]For Report Q-2 '!$A$2:$AH$3476,33,0),"-")</f>
        <v>-</v>
      </c>
      <c r="AH577" s="1" t="str">
        <f t="shared" si="8"/>
        <v>--</v>
      </c>
      <c r="AI577" t="e">
        <v>#N/A</v>
      </c>
      <c r="AJ577" t="e">
        <v>#N/A</v>
      </c>
      <c r="AK577" t="e">
        <v>#N/A</v>
      </c>
    </row>
    <row r="578" spans="1:37" x14ac:dyDescent="0.25">
      <c r="A578" s="15">
        <v>2347799</v>
      </c>
      <c r="B578" s="15" t="s">
        <v>200</v>
      </c>
      <c r="C578" s="16">
        <v>45716</v>
      </c>
      <c r="D578" s="15" t="s">
        <v>28</v>
      </c>
      <c r="E578" s="1" t="s">
        <v>29</v>
      </c>
      <c r="F578" s="15" t="s">
        <v>30</v>
      </c>
      <c r="G578" s="1" t="s">
        <v>28</v>
      </c>
      <c r="H578" s="17">
        <v>7713</v>
      </c>
      <c r="I578" s="18">
        <v>7.7130000000000004E-2</v>
      </c>
      <c r="J578" s="1">
        <v>2337824</v>
      </c>
      <c r="K578" s="1" t="s">
        <v>201</v>
      </c>
      <c r="L578" s="19">
        <v>84415</v>
      </c>
      <c r="M578" s="1" t="s">
        <v>31</v>
      </c>
      <c r="N578" s="1" t="s">
        <v>29</v>
      </c>
      <c r="O578" s="1" t="s">
        <v>38</v>
      </c>
      <c r="P578" s="20">
        <v>2337824</v>
      </c>
      <c r="Q578" s="1" t="s">
        <v>157</v>
      </c>
      <c r="R578" s="1" t="s">
        <v>16</v>
      </c>
      <c r="S578" s="1" t="s">
        <v>69</v>
      </c>
      <c r="T578" s="18">
        <f>IFERROR(VLOOKUP(A578,'[1]For Report Q-2 '!$A$2:$T$3476,20,0),"-")</f>
        <v>7.7130000000000004E-2</v>
      </c>
      <c r="U578" s="55">
        <f>IFERROR(VLOOKUP(A578,'[1]For Report Q-2 '!$A$2:$U$3476,21,0),"-")</f>
        <v>0</v>
      </c>
      <c r="V578" s="2" t="str">
        <f>IFERROR(VLOOKUP(A578,'[1]For Report Q-2 '!$A$2:$V$3476,22,0),"-")</f>
        <v>-</v>
      </c>
      <c r="W578" s="1">
        <f>IFERROR(VLOOKUP(A578,'[1]For Report Q-2 '!$A$2:$W$3476,23,0),"-")</f>
        <v>0</v>
      </c>
      <c r="X578" s="1"/>
      <c r="Y578" s="1"/>
      <c r="Z578" s="2" t="str">
        <f>IFERROR(VLOOKUP(A578,'[1]For Report Q-2 '!$A$2:$Z$3476,26,0),"-")</f>
        <v>-</v>
      </c>
      <c r="AA578" s="1" t="str">
        <f>IFERROR(VLOOKUP(A578,'[1]For Report Q-2 '!$A$2:$AH$3476,27,0),"-")</f>
        <v>-</v>
      </c>
      <c r="AB578" s="1" t="str">
        <f>IFERROR(VLOOKUP(A578,'[1]For Report Q-2 '!$A$2:$AH$3476,28,0),"-")</f>
        <v>-</v>
      </c>
      <c r="AC578" s="2" t="str">
        <f>IFERROR(VLOOKUP(A578,'[1]For Report Q-2 '!$A$2:$AH$3476,29,0),"-")</f>
        <v>-</v>
      </c>
      <c r="AD578" s="2" t="str">
        <f>IFERROR(VLOOKUP(A578,'[1]For Report Q-2 '!$A$2:$AH$3476,30,0),"-")</f>
        <v>-</v>
      </c>
      <c r="AE578" s="1" t="str">
        <f>IFERROR(VLOOKUP(A578,'[1]For Report Q-2 '!$A$2:$AH$3476,31,0),"-")</f>
        <v>-</v>
      </c>
      <c r="AF578" s="1" t="str">
        <f>IFERROR(VLOOKUP(A578,'[1]For Report Q-2 '!$A$2:$AH$3476,32,0),"-")</f>
        <v>-</v>
      </c>
      <c r="AG578" s="2" t="str">
        <f>IFERROR(VLOOKUP(A578,'[1]For Report Q-2 '!$A$2:$AH$3476,33,0),"-")</f>
        <v>-</v>
      </c>
      <c r="AH578" s="1" t="str">
        <f t="shared" si="8"/>
        <v>--</v>
      </c>
      <c r="AI578" t="e">
        <v>#N/A</v>
      </c>
      <c r="AJ578" t="e">
        <v>#N/A</v>
      </c>
      <c r="AK578" t="e">
        <v>#N/A</v>
      </c>
    </row>
    <row r="579" spans="1:37" x14ac:dyDescent="0.25">
      <c r="A579" s="15">
        <v>2347826</v>
      </c>
      <c r="B579" s="15" t="s">
        <v>200</v>
      </c>
      <c r="C579" s="16">
        <v>45731</v>
      </c>
      <c r="D579" s="15" t="s">
        <v>28</v>
      </c>
      <c r="E579" s="1" t="s">
        <v>29</v>
      </c>
      <c r="F579" s="15" t="s">
        <v>30</v>
      </c>
      <c r="G579" s="1" t="s">
        <v>28</v>
      </c>
      <c r="H579" s="17">
        <v>5999</v>
      </c>
      <c r="I579" s="18">
        <v>5.9990000000000002E-2</v>
      </c>
      <c r="J579" s="1">
        <v>2337824</v>
      </c>
      <c r="K579" s="1" t="s">
        <v>201</v>
      </c>
      <c r="L579" s="19">
        <v>84415</v>
      </c>
      <c r="M579" s="1" t="s">
        <v>31</v>
      </c>
      <c r="N579" s="1" t="s">
        <v>29</v>
      </c>
      <c r="O579" s="1" t="s">
        <v>32</v>
      </c>
      <c r="P579" s="20">
        <v>2337824</v>
      </c>
      <c r="Q579" s="1" t="s">
        <v>157</v>
      </c>
      <c r="R579" s="1" t="s">
        <v>16</v>
      </c>
      <c r="S579" s="1" t="s">
        <v>69</v>
      </c>
      <c r="T579" s="18">
        <f>IFERROR(VLOOKUP(A579,'[1]For Report Q-2 '!$A$2:$T$3476,20,0),"-")</f>
        <v>5.9990000000000002E-2</v>
      </c>
      <c r="U579" s="55">
        <f>IFERROR(VLOOKUP(A579,'[1]For Report Q-2 '!$A$2:$U$3476,21,0),"-")</f>
        <v>0</v>
      </c>
      <c r="V579" s="2" t="str">
        <f>IFERROR(VLOOKUP(A579,'[1]For Report Q-2 '!$A$2:$V$3476,22,0),"-")</f>
        <v>-</v>
      </c>
      <c r="W579" s="1">
        <f>IFERROR(VLOOKUP(A579,'[1]For Report Q-2 '!$A$2:$W$3476,23,0),"-")</f>
        <v>0</v>
      </c>
      <c r="X579" s="1"/>
      <c r="Y579" s="1"/>
      <c r="Z579" s="2" t="str">
        <f>IFERROR(VLOOKUP(A579,'[1]For Report Q-2 '!$A$2:$Z$3476,26,0),"-")</f>
        <v>-</v>
      </c>
      <c r="AA579" s="1" t="str">
        <f>IFERROR(VLOOKUP(A579,'[1]For Report Q-2 '!$A$2:$AH$3476,27,0),"-")</f>
        <v>-</v>
      </c>
      <c r="AB579" s="1" t="str">
        <f>IFERROR(VLOOKUP(A579,'[1]For Report Q-2 '!$A$2:$AH$3476,28,0),"-")</f>
        <v>-</v>
      </c>
      <c r="AC579" s="2" t="str">
        <f>IFERROR(VLOOKUP(A579,'[1]For Report Q-2 '!$A$2:$AH$3476,29,0),"-")</f>
        <v>-</v>
      </c>
      <c r="AD579" s="2" t="str">
        <f>IFERROR(VLOOKUP(A579,'[1]For Report Q-2 '!$A$2:$AH$3476,30,0),"-")</f>
        <v>-</v>
      </c>
      <c r="AE579" s="1" t="str">
        <f>IFERROR(VLOOKUP(A579,'[1]For Report Q-2 '!$A$2:$AH$3476,31,0),"-")</f>
        <v>-</v>
      </c>
      <c r="AF579" s="1" t="str">
        <f>IFERROR(VLOOKUP(A579,'[1]For Report Q-2 '!$A$2:$AH$3476,32,0),"-")</f>
        <v>-</v>
      </c>
      <c r="AG579" s="2" t="str">
        <f>IFERROR(VLOOKUP(A579,'[1]For Report Q-2 '!$A$2:$AH$3476,33,0),"-")</f>
        <v>-</v>
      </c>
      <c r="AH579" s="1" t="str">
        <f t="shared" ref="AH579:AH642" si="9">AF579&amp;AB579</f>
        <v>--</v>
      </c>
      <c r="AI579" t="e">
        <v>#N/A</v>
      </c>
      <c r="AJ579" t="e">
        <v>#N/A</v>
      </c>
      <c r="AK579" t="e">
        <v>#N/A</v>
      </c>
    </row>
    <row r="580" spans="1:37" x14ac:dyDescent="0.25">
      <c r="A580" s="15">
        <v>2347827</v>
      </c>
      <c r="B580" s="15" t="s">
        <v>200</v>
      </c>
      <c r="C580" s="16">
        <v>45729</v>
      </c>
      <c r="D580" s="15" t="s">
        <v>28</v>
      </c>
      <c r="E580" s="1" t="s">
        <v>29</v>
      </c>
      <c r="F580" s="15" t="s">
        <v>30</v>
      </c>
      <c r="G580" s="1" t="s">
        <v>28</v>
      </c>
      <c r="H580" s="17">
        <v>7713</v>
      </c>
      <c r="I580" s="18">
        <v>7.7130000000000004E-2</v>
      </c>
      <c r="J580" s="1">
        <v>2337824</v>
      </c>
      <c r="K580" s="1" t="s">
        <v>201</v>
      </c>
      <c r="L580" s="19">
        <v>84415</v>
      </c>
      <c r="M580" s="1" t="s">
        <v>31</v>
      </c>
      <c r="N580" s="1" t="s">
        <v>29</v>
      </c>
      <c r="O580" s="1" t="s">
        <v>32</v>
      </c>
      <c r="P580" s="20">
        <v>2337824</v>
      </c>
      <c r="Q580" s="1" t="s">
        <v>157</v>
      </c>
      <c r="R580" s="1" t="s">
        <v>16</v>
      </c>
      <c r="S580" s="1" t="s">
        <v>69</v>
      </c>
      <c r="T580" s="18">
        <f>IFERROR(VLOOKUP(A580,'[1]For Report Q-2 '!$A$2:$T$3476,20,0),"-")</f>
        <v>7.7130000000000004E-2</v>
      </c>
      <c r="U580" s="55">
        <f>IFERROR(VLOOKUP(A580,'[1]For Report Q-2 '!$A$2:$U$3476,21,0),"-")</f>
        <v>0</v>
      </c>
      <c r="V580" s="2" t="str">
        <f>IFERROR(VLOOKUP(A580,'[1]For Report Q-2 '!$A$2:$V$3476,22,0),"-")</f>
        <v>-</v>
      </c>
      <c r="W580" s="1">
        <f>IFERROR(VLOOKUP(A580,'[1]For Report Q-2 '!$A$2:$W$3476,23,0),"-")</f>
        <v>0</v>
      </c>
      <c r="X580" s="1"/>
      <c r="Y580" s="1"/>
      <c r="Z580" s="2" t="str">
        <f>IFERROR(VLOOKUP(A580,'[1]For Report Q-2 '!$A$2:$Z$3476,26,0),"-")</f>
        <v>-</v>
      </c>
      <c r="AA580" s="1" t="str">
        <f>IFERROR(VLOOKUP(A580,'[1]For Report Q-2 '!$A$2:$AH$3476,27,0),"-")</f>
        <v>-</v>
      </c>
      <c r="AB580" s="1" t="str">
        <f>IFERROR(VLOOKUP(A580,'[1]For Report Q-2 '!$A$2:$AH$3476,28,0),"-")</f>
        <v>-</v>
      </c>
      <c r="AC580" s="2" t="str">
        <f>IFERROR(VLOOKUP(A580,'[1]For Report Q-2 '!$A$2:$AH$3476,29,0),"-")</f>
        <v>-</v>
      </c>
      <c r="AD580" s="2" t="str">
        <f>IFERROR(VLOOKUP(A580,'[1]For Report Q-2 '!$A$2:$AH$3476,30,0),"-")</f>
        <v>-</v>
      </c>
      <c r="AE580" s="1" t="str">
        <f>IFERROR(VLOOKUP(A580,'[1]For Report Q-2 '!$A$2:$AH$3476,31,0),"-")</f>
        <v>-</v>
      </c>
      <c r="AF580" s="1" t="str">
        <f>IFERROR(VLOOKUP(A580,'[1]For Report Q-2 '!$A$2:$AH$3476,32,0),"-")</f>
        <v>-</v>
      </c>
      <c r="AG580" s="2" t="str">
        <f>IFERROR(VLOOKUP(A580,'[1]For Report Q-2 '!$A$2:$AH$3476,33,0),"-")</f>
        <v>-</v>
      </c>
      <c r="AH580" s="1" t="str">
        <f t="shared" si="9"/>
        <v>--</v>
      </c>
      <c r="AI580" t="e">
        <v>#N/A</v>
      </c>
      <c r="AJ580" t="e">
        <v>#N/A</v>
      </c>
      <c r="AK580" t="e">
        <v>#N/A</v>
      </c>
    </row>
    <row r="581" spans="1:37" x14ac:dyDescent="0.25">
      <c r="A581" s="15">
        <v>2347868</v>
      </c>
      <c r="B581" s="15" t="s">
        <v>203</v>
      </c>
      <c r="C581" s="16">
        <v>45751</v>
      </c>
      <c r="D581" s="15" t="s">
        <v>28</v>
      </c>
      <c r="E581" s="1" t="s">
        <v>29</v>
      </c>
      <c r="F581" s="15" t="s">
        <v>30</v>
      </c>
      <c r="G581" s="1" t="s">
        <v>28</v>
      </c>
      <c r="H581" s="17">
        <v>5999</v>
      </c>
      <c r="I581" s="18">
        <v>5.9990000000000002E-2</v>
      </c>
      <c r="J581" s="1">
        <v>2337824</v>
      </c>
      <c r="K581" s="1" t="s">
        <v>201</v>
      </c>
      <c r="L581" s="19">
        <v>84415</v>
      </c>
      <c r="M581" s="1" t="s">
        <v>31</v>
      </c>
      <c r="N581" s="1" t="s">
        <v>29</v>
      </c>
      <c r="O581" s="1" t="s">
        <v>32</v>
      </c>
      <c r="P581" s="20">
        <v>2337824</v>
      </c>
      <c r="Q581" s="1" t="s">
        <v>157</v>
      </c>
      <c r="R581" s="1" t="s">
        <v>16</v>
      </c>
      <c r="S581" s="1" t="s">
        <v>69</v>
      </c>
      <c r="T581" s="18">
        <f>IFERROR(VLOOKUP(A581,'[1]For Report Q-2 '!$A$2:$T$3476,20,0),"-")</f>
        <v>5.9990000000000002E-2</v>
      </c>
      <c r="U581" s="55">
        <f>IFERROR(VLOOKUP(A581,'[1]For Report Q-2 '!$A$2:$U$3476,21,0),"-")</f>
        <v>0</v>
      </c>
      <c r="V581" s="2" t="str">
        <f>IFERROR(VLOOKUP(A581,'[1]For Report Q-2 '!$A$2:$V$3476,22,0),"-")</f>
        <v>-</v>
      </c>
      <c r="W581" s="1">
        <f>IFERROR(VLOOKUP(A581,'[1]For Report Q-2 '!$A$2:$W$3476,23,0),"-")</f>
        <v>0</v>
      </c>
      <c r="X581" s="1"/>
      <c r="Y581" s="1"/>
      <c r="Z581" s="2" t="str">
        <f>IFERROR(VLOOKUP(A581,'[1]For Report Q-2 '!$A$2:$Z$3476,26,0),"-")</f>
        <v>-</v>
      </c>
      <c r="AA581" s="1" t="str">
        <f>IFERROR(VLOOKUP(A581,'[1]For Report Q-2 '!$A$2:$AH$3476,27,0),"-")</f>
        <v>-</v>
      </c>
      <c r="AB581" s="1" t="str">
        <f>IFERROR(VLOOKUP(A581,'[1]For Report Q-2 '!$A$2:$AH$3476,28,0),"-")</f>
        <v>-</v>
      </c>
      <c r="AC581" s="2" t="str">
        <f>IFERROR(VLOOKUP(A581,'[1]For Report Q-2 '!$A$2:$AH$3476,29,0),"-")</f>
        <v>-</v>
      </c>
      <c r="AD581" s="2" t="str">
        <f>IFERROR(VLOOKUP(A581,'[1]For Report Q-2 '!$A$2:$AH$3476,30,0),"-")</f>
        <v>-</v>
      </c>
      <c r="AE581" s="1" t="str">
        <f>IFERROR(VLOOKUP(A581,'[1]For Report Q-2 '!$A$2:$AH$3476,31,0),"-")</f>
        <v>-</v>
      </c>
      <c r="AF581" s="1" t="str">
        <f>IFERROR(VLOOKUP(A581,'[1]For Report Q-2 '!$A$2:$AH$3476,32,0),"-")</f>
        <v>-</v>
      </c>
      <c r="AG581" s="2" t="str">
        <f>IFERROR(VLOOKUP(A581,'[1]For Report Q-2 '!$A$2:$AH$3476,33,0),"-")</f>
        <v>-</v>
      </c>
      <c r="AH581" s="1" t="str">
        <f t="shared" si="9"/>
        <v>--</v>
      </c>
      <c r="AI581" t="e">
        <v>#N/A</v>
      </c>
      <c r="AJ581" t="e">
        <v>#N/A</v>
      </c>
      <c r="AK581" t="e">
        <v>#N/A</v>
      </c>
    </row>
    <row r="582" spans="1:37" x14ac:dyDescent="0.25">
      <c r="A582" s="15">
        <v>2339214</v>
      </c>
      <c r="B582" s="15" t="s">
        <v>204</v>
      </c>
      <c r="C582" s="16">
        <v>45037</v>
      </c>
      <c r="D582" s="15" t="s">
        <v>28</v>
      </c>
      <c r="E582" s="1" t="s">
        <v>29</v>
      </c>
      <c r="F582" s="15" t="s">
        <v>30</v>
      </c>
      <c r="G582" s="1" t="s">
        <v>28</v>
      </c>
      <c r="H582" s="17">
        <v>8999</v>
      </c>
      <c r="I582" s="18">
        <v>8.9990000000000001E-2</v>
      </c>
      <c r="J582" s="1">
        <v>2339214</v>
      </c>
      <c r="K582" s="1" t="s">
        <v>205</v>
      </c>
      <c r="L582" s="19">
        <v>91082.333333333343</v>
      </c>
      <c r="M582" s="1" t="s">
        <v>31</v>
      </c>
      <c r="N582" s="1" t="s">
        <v>29</v>
      </c>
      <c r="O582" s="1" t="s">
        <v>32</v>
      </c>
      <c r="P582" s="20">
        <v>2339214</v>
      </c>
      <c r="Q582" s="1" t="s">
        <v>68</v>
      </c>
      <c r="R582" s="1" t="s">
        <v>16</v>
      </c>
      <c r="S582" s="1" t="s">
        <v>69</v>
      </c>
      <c r="T582" s="18">
        <f>IFERROR(VLOOKUP(A582,'[1]For Report Q-2 '!$A$2:$T$3476,20,0),"-")</f>
        <v>8.9990000000000001E-2</v>
      </c>
      <c r="U582" s="55">
        <f>IFERROR(VLOOKUP(A582,'[1]For Report Q-2 '!$A$2:$U$3476,21,0),"-")</f>
        <v>0</v>
      </c>
      <c r="V582" s="2" t="str">
        <f>IFERROR(VLOOKUP(A582,'[1]For Report Q-2 '!$A$2:$V$3476,22,0),"-")</f>
        <v>-</v>
      </c>
      <c r="W582" s="1">
        <f>IFERROR(VLOOKUP(A582,'[1]For Report Q-2 '!$A$2:$W$3476,23,0),"-")</f>
        <v>0</v>
      </c>
      <c r="X582" s="1"/>
      <c r="Y582" s="1"/>
      <c r="Z582" s="2" t="str">
        <f>IFERROR(VLOOKUP(A582,'[1]For Report Q-2 '!$A$2:$Z$3476,26,0),"-")</f>
        <v>-</v>
      </c>
      <c r="AA582" s="1" t="str">
        <f>IFERROR(VLOOKUP(A582,'[1]For Report Q-2 '!$A$2:$AH$3476,27,0),"-")</f>
        <v>-</v>
      </c>
      <c r="AB582" s="1" t="str">
        <f>IFERROR(VLOOKUP(A582,'[1]For Report Q-2 '!$A$2:$AH$3476,28,0),"-")</f>
        <v>-</v>
      </c>
      <c r="AC582" s="2" t="str">
        <f>IFERROR(VLOOKUP(A582,'[1]For Report Q-2 '!$A$2:$AH$3476,29,0),"-")</f>
        <v>-</v>
      </c>
      <c r="AD582" s="2" t="str">
        <f>IFERROR(VLOOKUP(A582,'[1]For Report Q-2 '!$A$2:$AH$3476,30,0),"-")</f>
        <v>-</v>
      </c>
      <c r="AE582" s="1" t="str">
        <f>IFERROR(VLOOKUP(A582,'[1]For Report Q-2 '!$A$2:$AH$3476,31,0),"-")</f>
        <v>-</v>
      </c>
      <c r="AF582" s="1" t="str">
        <f>IFERROR(VLOOKUP(A582,'[1]For Report Q-2 '!$A$2:$AH$3476,32,0),"-")</f>
        <v>-</v>
      </c>
      <c r="AG582" s="2" t="str">
        <f>IFERROR(VLOOKUP(A582,'[1]For Report Q-2 '!$A$2:$AH$3476,33,0),"-")</f>
        <v>-</v>
      </c>
      <c r="AH582" s="1" t="str">
        <f t="shared" si="9"/>
        <v>--</v>
      </c>
      <c r="AI582" t="e">
        <v>#N/A</v>
      </c>
      <c r="AJ582" t="e">
        <v>#N/A</v>
      </c>
      <c r="AK582" t="e">
        <v>#N/A</v>
      </c>
    </row>
    <row r="583" spans="1:37" x14ac:dyDescent="0.25">
      <c r="A583" s="15">
        <v>9110938</v>
      </c>
      <c r="B583" s="15" t="s">
        <v>204</v>
      </c>
      <c r="C583" s="16">
        <v>45048</v>
      </c>
      <c r="D583" s="15" t="s">
        <v>28</v>
      </c>
      <c r="E583" s="1" t="s">
        <v>45</v>
      </c>
      <c r="F583" s="15" t="s">
        <v>46</v>
      </c>
      <c r="G583" s="1" t="s">
        <v>28</v>
      </c>
      <c r="H583" s="17">
        <v>6250</v>
      </c>
      <c r="I583" s="18">
        <v>6.25E-2</v>
      </c>
      <c r="J583" s="1">
        <v>2339214</v>
      </c>
      <c r="K583" s="1" t="s">
        <v>205</v>
      </c>
      <c r="L583" s="19">
        <v>91082.333333333343</v>
      </c>
      <c r="M583" s="1" t="s">
        <v>31</v>
      </c>
      <c r="N583" s="1" t="s">
        <v>47</v>
      </c>
      <c r="O583" s="1" t="s">
        <v>38</v>
      </c>
      <c r="P583" s="20">
        <v>2339214</v>
      </c>
      <c r="Q583" s="1" t="s">
        <v>68</v>
      </c>
      <c r="R583" s="1" t="s">
        <v>16</v>
      </c>
      <c r="S583" s="1" t="s">
        <v>69</v>
      </c>
      <c r="T583" s="18">
        <f>IFERROR(VLOOKUP(A583,'[1]For Report Q-2 '!$A$2:$T$3476,20,0),"-")</f>
        <v>6.25E-2</v>
      </c>
      <c r="U583" s="55">
        <f>IFERROR(VLOOKUP(A583,'[1]For Report Q-2 '!$A$2:$U$3476,21,0),"-")</f>
        <v>0</v>
      </c>
      <c r="V583" s="2" t="str">
        <f>IFERROR(VLOOKUP(A583,'[1]For Report Q-2 '!$A$2:$V$3476,22,0),"-")</f>
        <v>-</v>
      </c>
      <c r="W583" s="1">
        <f>IFERROR(VLOOKUP(A583,'[1]For Report Q-2 '!$A$2:$W$3476,23,0),"-")</f>
        <v>0</v>
      </c>
      <c r="X583" s="1"/>
      <c r="Y583" s="1"/>
      <c r="Z583" s="2" t="str">
        <f>IFERROR(VLOOKUP(A583,'[1]For Report Q-2 '!$A$2:$Z$3476,26,0),"-")</f>
        <v>-</v>
      </c>
      <c r="AA583" s="1" t="str">
        <f>IFERROR(VLOOKUP(A583,'[1]For Report Q-2 '!$A$2:$AH$3476,27,0),"-")</f>
        <v>-</v>
      </c>
      <c r="AB583" s="1" t="str">
        <f>IFERROR(VLOOKUP(A583,'[1]For Report Q-2 '!$A$2:$AH$3476,28,0),"-")</f>
        <v>-</v>
      </c>
      <c r="AC583" s="2" t="str">
        <f>IFERROR(VLOOKUP(A583,'[1]For Report Q-2 '!$A$2:$AH$3476,29,0),"-")</f>
        <v>-</v>
      </c>
      <c r="AD583" s="2" t="str">
        <f>IFERROR(VLOOKUP(A583,'[1]For Report Q-2 '!$A$2:$AH$3476,30,0),"-")</f>
        <v>-</v>
      </c>
      <c r="AE583" s="1" t="str">
        <f>IFERROR(VLOOKUP(A583,'[1]For Report Q-2 '!$A$2:$AH$3476,31,0),"-")</f>
        <v>-</v>
      </c>
      <c r="AF583" s="1" t="str">
        <f>IFERROR(VLOOKUP(A583,'[1]For Report Q-2 '!$A$2:$AH$3476,32,0),"-")</f>
        <v>-</v>
      </c>
      <c r="AG583" s="2" t="str">
        <f>IFERROR(VLOOKUP(A583,'[1]For Report Q-2 '!$A$2:$AH$3476,33,0),"-")</f>
        <v>-</v>
      </c>
      <c r="AH583" s="1" t="str">
        <f t="shared" si="9"/>
        <v>--</v>
      </c>
      <c r="AI583" t="e">
        <v>#N/A</v>
      </c>
      <c r="AJ583" t="e">
        <v>#N/A</v>
      </c>
      <c r="AK583" t="e">
        <v>#N/A</v>
      </c>
    </row>
    <row r="584" spans="1:37" x14ac:dyDescent="0.25">
      <c r="A584" s="15">
        <v>9110950</v>
      </c>
      <c r="B584" s="15" t="s">
        <v>206</v>
      </c>
      <c r="C584" s="16">
        <v>45083</v>
      </c>
      <c r="D584" s="15" t="s">
        <v>28</v>
      </c>
      <c r="E584" s="1" t="s">
        <v>45</v>
      </c>
      <c r="F584" s="15" t="s">
        <v>46</v>
      </c>
      <c r="G584" s="1" t="s">
        <v>28</v>
      </c>
      <c r="H584" s="17">
        <v>6250</v>
      </c>
      <c r="I584" s="18">
        <v>6.25E-2</v>
      </c>
      <c r="J584" s="1">
        <v>2339214</v>
      </c>
      <c r="K584" s="1" t="s">
        <v>205</v>
      </c>
      <c r="L584" s="19">
        <v>91082.333333333343</v>
      </c>
      <c r="M584" s="1" t="s">
        <v>31</v>
      </c>
      <c r="N584" s="1" t="s">
        <v>47</v>
      </c>
      <c r="O584" s="1" t="s">
        <v>32</v>
      </c>
      <c r="P584" s="20">
        <v>2339214</v>
      </c>
      <c r="Q584" s="1" t="s">
        <v>68</v>
      </c>
      <c r="R584" s="1" t="s">
        <v>16</v>
      </c>
      <c r="S584" s="1" t="s">
        <v>69</v>
      </c>
      <c r="T584" s="18">
        <f>IFERROR(VLOOKUP(A584,'[1]For Report Q-2 '!$A$2:$T$3476,20,0),"-")</f>
        <v>6.25E-2</v>
      </c>
      <c r="U584" s="55">
        <f>IFERROR(VLOOKUP(A584,'[1]For Report Q-2 '!$A$2:$U$3476,21,0),"-")</f>
        <v>0</v>
      </c>
      <c r="V584" s="2" t="str">
        <f>IFERROR(VLOOKUP(A584,'[1]For Report Q-2 '!$A$2:$V$3476,22,0),"-")</f>
        <v>-</v>
      </c>
      <c r="W584" s="1">
        <f>IFERROR(VLOOKUP(A584,'[1]For Report Q-2 '!$A$2:$W$3476,23,0),"-")</f>
        <v>0</v>
      </c>
      <c r="X584" s="1"/>
      <c r="Y584" s="1"/>
      <c r="Z584" s="2" t="str">
        <f>IFERROR(VLOOKUP(A584,'[1]For Report Q-2 '!$A$2:$Z$3476,26,0),"-")</f>
        <v>-</v>
      </c>
      <c r="AA584" s="1" t="str">
        <f>IFERROR(VLOOKUP(A584,'[1]For Report Q-2 '!$A$2:$AH$3476,27,0),"-")</f>
        <v>-</v>
      </c>
      <c r="AB584" s="1" t="str">
        <f>IFERROR(VLOOKUP(A584,'[1]For Report Q-2 '!$A$2:$AH$3476,28,0),"-")</f>
        <v>-</v>
      </c>
      <c r="AC584" s="2" t="str">
        <f>IFERROR(VLOOKUP(A584,'[1]For Report Q-2 '!$A$2:$AH$3476,29,0),"-")</f>
        <v>-</v>
      </c>
      <c r="AD584" s="2" t="str">
        <f>IFERROR(VLOOKUP(A584,'[1]For Report Q-2 '!$A$2:$AH$3476,30,0),"-")</f>
        <v>-</v>
      </c>
      <c r="AE584" s="1" t="str">
        <f>IFERROR(VLOOKUP(A584,'[1]For Report Q-2 '!$A$2:$AH$3476,31,0),"-")</f>
        <v>-</v>
      </c>
      <c r="AF584" s="1" t="str">
        <f>IFERROR(VLOOKUP(A584,'[1]For Report Q-2 '!$A$2:$AH$3476,32,0),"-")</f>
        <v>-</v>
      </c>
      <c r="AG584" s="2" t="str">
        <f>IFERROR(VLOOKUP(A584,'[1]For Report Q-2 '!$A$2:$AH$3476,33,0),"-")</f>
        <v>-</v>
      </c>
      <c r="AH584" s="1" t="str">
        <f t="shared" si="9"/>
        <v>--</v>
      </c>
      <c r="AI584" t="e">
        <v>#N/A</v>
      </c>
      <c r="AJ584" t="e">
        <v>#N/A</v>
      </c>
      <c r="AK584" t="e">
        <v>#N/A</v>
      </c>
    </row>
    <row r="585" spans="1:37" x14ac:dyDescent="0.25">
      <c r="A585" s="15">
        <v>9110989</v>
      </c>
      <c r="B585" s="15" t="s">
        <v>204</v>
      </c>
      <c r="C585" s="16">
        <v>45049</v>
      </c>
      <c r="D585" s="15" t="s">
        <v>28</v>
      </c>
      <c r="E585" s="1" t="s">
        <v>72</v>
      </c>
      <c r="F585" s="15" t="s">
        <v>46</v>
      </c>
      <c r="G585" s="1" t="s">
        <v>28</v>
      </c>
      <c r="H585" s="17">
        <v>6250</v>
      </c>
      <c r="I585" s="18">
        <v>6.25E-2</v>
      </c>
      <c r="J585" s="1">
        <v>2339214</v>
      </c>
      <c r="K585" s="1" t="s">
        <v>205</v>
      </c>
      <c r="L585" s="19">
        <v>91082.333333333343</v>
      </c>
      <c r="M585" s="1" t="s">
        <v>31</v>
      </c>
      <c r="N585" s="1" t="s">
        <v>72</v>
      </c>
      <c r="O585" s="1" t="s">
        <v>32</v>
      </c>
      <c r="P585" s="20">
        <v>2339214</v>
      </c>
      <c r="Q585" s="1" t="s">
        <v>68</v>
      </c>
      <c r="R585" s="1" t="s">
        <v>16</v>
      </c>
      <c r="S585" s="1" t="s">
        <v>69</v>
      </c>
      <c r="T585" s="18">
        <f>IFERROR(VLOOKUP(A585,'[1]For Report Q-2 '!$A$2:$T$3476,20,0),"-")</f>
        <v>6.25E-2</v>
      </c>
      <c r="U585" s="55">
        <f>IFERROR(VLOOKUP(A585,'[1]For Report Q-2 '!$A$2:$U$3476,21,0),"-")</f>
        <v>0</v>
      </c>
      <c r="V585" s="2" t="str">
        <f>IFERROR(VLOOKUP(A585,'[1]For Report Q-2 '!$A$2:$V$3476,22,0),"-")</f>
        <v>-</v>
      </c>
      <c r="W585" s="1">
        <f>IFERROR(VLOOKUP(A585,'[1]For Report Q-2 '!$A$2:$W$3476,23,0),"-")</f>
        <v>0</v>
      </c>
      <c r="X585" s="1"/>
      <c r="Y585" s="1"/>
      <c r="Z585" s="2" t="str">
        <f>IFERROR(VLOOKUP(A585,'[1]For Report Q-2 '!$A$2:$Z$3476,26,0),"-")</f>
        <v>-</v>
      </c>
      <c r="AA585" s="1" t="str">
        <f>IFERROR(VLOOKUP(A585,'[1]For Report Q-2 '!$A$2:$AH$3476,27,0),"-")</f>
        <v>-</v>
      </c>
      <c r="AB585" s="1" t="str">
        <f>IFERROR(VLOOKUP(A585,'[1]For Report Q-2 '!$A$2:$AH$3476,28,0),"-")</f>
        <v>-</v>
      </c>
      <c r="AC585" s="2" t="str">
        <f>IFERROR(VLOOKUP(A585,'[1]For Report Q-2 '!$A$2:$AH$3476,29,0),"-")</f>
        <v>-</v>
      </c>
      <c r="AD585" s="2" t="str">
        <f>IFERROR(VLOOKUP(A585,'[1]For Report Q-2 '!$A$2:$AH$3476,30,0),"-")</f>
        <v>-</v>
      </c>
      <c r="AE585" s="1" t="str">
        <f>IFERROR(VLOOKUP(A585,'[1]For Report Q-2 '!$A$2:$AH$3476,31,0),"-")</f>
        <v>-</v>
      </c>
      <c r="AF585" s="1" t="str">
        <f>IFERROR(VLOOKUP(A585,'[1]For Report Q-2 '!$A$2:$AH$3476,32,0),"-")</f>
        <v>-</v>
      </c>
      <c r="AG585" s="2" t="str">
        <f>IFERROR(VLOOKUP(A585,'[1]For Report Q-2 '!$A$2:$AH$3476,33,0),"-")</f>
        <v>-</v>
      </c>
      <c r="AH585" s="1" t="str">
        <f t="shared" si="9"/>
        <v>--</v>
      </c>
      <c r="AI585" t="e">
        <v>#N/A</v>
      </c>
      <c r="AJ585" t="e">
        <v>#N/A</v>
      </c>
      <c r="AK585" t="e">
        <v>#N/A</v>
      </c>
    </row>
    <row r="586" spans="1:37" x14ac:dyDescent="0.25">
      <c r="A586" s="15">
        <v>9112063</v>
      </c>
      <c r="B586" s="15" t="s">
        <v>205</v>
      </c>
      <c r="C586" s="16">
        <v>45044</v>
      </c>
      <c r="D586" s="15" t="s">
        <v>56</v>
      </c>
      <c r="E586" s="1" t="s">
        <v>45</v>
      </c>
      <c r="F586" s="15" t="s">
        <v>46</v>
      </c>
      <c r="G586" s="1" t="s">
        <v>56</v>
      </c>
      <c r="H586" s="17">
        <v>7083.333333333333</v>
      </c>
      <c r="I586" s="18">
        <v>7.0833333333333331E-2</v>
      </c>
      <c r="J586" s="1">
        <v>2339214</v>
      </c>
      <c r="K586" s="1" t="s">
        <v>205</v>
      </c>
      <c r="L586" s="19">
        <v>91082.333333333343</v>
      </c>
      <c r="M586" s="1" t="s">
        <v>31</v>
      </c>
      <c r="N586" s="1" t="s">
        <v>47</v>
      </c>
      <c r="O586" s="1" t="s">
        <v>59</v>
      </c>
      <c r="P586" s="20">
        <v>2339214</v>
      </c>
      <c r="Q586" s="1" t="s">
        <v>68</v>
      </c>
      <c r="R586" s="1" t="s">
        <v>16</v>
      </c>
      <c r="S586" s="1" t="s">
        <v>69</v>
      </c>
      <c r="T586" s="18">
        <f>IFERROR(VLOOKUP(A586,'[1]For Report Q-2 '!$A$2:$T$3476,20,0),"-")</f>
        <v>7.0833333333333331E-2</v>
      </c>
      <c r="U586" s="55">
        <f>IFERROR(VLOOKUP(A586,'[1]For Report Q-2 '!$A$2:$U$3476,21,0),"-")</f>
        <v>0</v>
      </c>
      <c r="V586" s="2" t="str">
        <f>IFERROR(VLOOKUP(A586,'[1]For Report Q-2 '!$A$2:$V$3476,22,0),"-")</f>
        <v>-</v>
      </c>
      <c r="W586" s="1">
        <f>IFERROR(VLOOKUP(A586,'[1]For Report Q-2 '!$A$2:$W$3476,23,0),"-")</f>
        <v>0</v>
      </c>
      <c r="X586" s="1"/>
      <c r="Y586" s="1"/>
      <c r="Z586" s="2" t="str">
        <f>IFERROR(VLOOKUP(A586,'[1]For Report Q-2 '!$A$2:$Z$3476,26,0),"-")</f>
        <v>-</v>
      </c>
      <c r="AA586" s="1" t="str">
        <f>IFERROR(VLOOKUP(A586,'[1]For Report Q-2 '!$A$2:$AH$3476,27,0),"-")</f>
        <v>-</v>
      </c>
      <c r="AB586" s="1" t="str">
        <f>IFERROR(VLOOKUP(A586,'[1]For Report Q-2 '!$A$2:$AH$3476,28,0),"-")</f>
        <v>-</v>
      </c>
      <c r="AC586" s="2" t="str">
        <f>IFERROR(VLOOKUP(A586,'[1]For Report Q-2 '!$A$2:$AH$3476,29,0),"-")</f>
        <v>-</v>
      </c>
      <c r="AD586" s="2" t="str">
        <f>IFERROR(VLOOKUP(A586,'[1]For Report Q-2 '!$A$2:$AH$3476,30,0),"-")</f>
        <v>-</v>
      </c>
      <c r="AE586" s="1" t="str">
        <f>IFERROR(VLOOKUP(A586,'[1]For Report Q-2 '!$A$2:$AH$3476,31,0),"-")</f>
        <v>-</v>
      </c>
      <c r="AF586" s="1" t="str">
        <f>IFERROR(VLOOKUP(A586,'[1]For Report Q-2 '!$A$2:$AH$3476,32,0),"-")</f>
        <v>-</v>
      </c>
      <c r="AG586" s="2" t="str">
        <f>IFERROR(VLOOKUP(A586,'[1]For Report Q-2 '!$A$2:$AH$3476,33,0),"-")</f>
        <v>-</v>
      </c>
      <c r="AH586" s="1" t="str">
        <f t="shared" si="9"/>
        <v>--</v>
      </c>
      <c r="AI586" t="e">
        <v>#N/A</v>
      </c>
      <c r="AJ586" t="e">
        <v>#N/A</v>
      </c>
      <c r="AK586" t="e">
        <v>#N/A</v>
      </c>
    </row>
    <row r="587" spans="1:37" x14ac:dyDescent="0.25">
      <c r="A587" s="15">
        <v>9112128</v>
      </c>
      <c r="B587" s="15" t="s">
        <v>204</v>
      </c>
      <c r="C587" s="16">
        <v>45043</v>
      </c>
      <c r="D587" s="15" t="s">
        <v>28</v>
      </c>
      <c r="E587" s="1" t="s">
        <v>45</v>
      </c>
      <c r="F587" s="15" t="s">
        <v>46</v>
      </c>
      <c r="G587" s="1" t="s">
        <v>28</v>
      </c>
      <c r="H587" s="17">
        <v>6250</v>
      </c>
      <c r="I587" s="18">
        <v>6.25E-2</v>
      </c>
      <c r="J587" s="1">
        <v>2339214</v>
      </c>
      <c r="K587" s="1" t="s">
        <v>205</v>
      </c>
      <c r="L587" s="19">
        <v>91082.333333333343</v>
      </c>
      <c r="M587" s="1" t="s">
        <v>31</v>
      </c>
      <c r="N587" s="1" t="s">
        <v>47</v>
      </c>
      <c r="O587" s="1" t="s">
        <v>38</v>
      </c>
      <c r="P587" s="20">
        <v>2339214</v>
      </c>
      <c r="Q587" s="1" t="s">
        <v>68</v>
      </c>
      <c r="R587" s="1" t="s">
        <v>16</v>
      </c>
      <c r="S587" s="1" t="s">
        <v>69</v>
      </c>
      <c r="T587" s="18">
        <f>IFERROR(VLOOKUP(A587,'[1]For Report Q-2 '!$A$2:$T$3476,20,0),"-")</f>
        <v>6.25E-2</v>
      </c>
      <c r="U587" s="55">
        <f>IFERROR(VLOOKUP(A587,'[1]For Report Q-2 '!$A$2:$U$3476,21,0),"-")</f>
        <v>0</v>
      </c>
      <c r="V587" s="2" t="str">
        <f>IFERROR(VLOOKUP(A587,'[1]For Report Q-2 '!$A$2:$V$3476,22,0),"-")</f>
        <v>-</v>
      </c>
      <c r="W587" s="1">
        <f>IFERROR(VLOOKUP(A587,'[1]For Report Q-2 '!$A$2:$W$3476,23,0),"-")</f>
        <v>0</v>
      </c>
      <c r="X587" s="1"/>
      <c r="Y587" s="1"/>
      <c r="Z587" s="2" t="str">
        <f>IFERROR(VLOOKUP(A587,'[1]For Report Q-2 '!$A$2:$Z$3476,26,0),"-")</f>
        <v>-</v>
      </c>
      <c r="AA587" s="1" t="str">
        <f>IFERROR(VLOOKUP(A587,'[1]For Report Q-2 '!$A$2:$AH$3476,27,0),"-")</f>
        <v>-</v>
      </c>
      <c r="AB587" s="1" t="str">
        <f>IFERROR(VLOOKUP(A587,'[1]For Report Q-2 '!$A$2:$AH$3476,28,0),"-")</f>
        <v>-</v>
      </c>
      <c r="AC587" s="2" t="str">
        <f>IFERROR(VLOOKUP(A587,'[1]For Report Q-2 '!$A$2:$AH$3476,29,0),"-")</f>
        <v>-</v>
      </c>
      <c r="AD587" s="2" t="str">
        <f>IFERROR(VLOOKUP(A587,'[1]For Report Q-2 '!$A$2:$AH$3476,30,0),"-")</f>
        <v>-</v>
      </c>
      <c r="AE587" s="1" t="str">
        <f>IFERROR(VLOOKUP(A587,'[1]For Report Q-2 '!$A$2:$AH$3476,31,0),"-")</f>
        <v>-</v>
      </c>
      <c r="AF587" s="1" t="str">
        <f>IFERROR(VLOOKUP(A587,'[1]For Report Q-2 '!$A$2:$AH$3476,32,0),"-")</f>
        <v>-</v>
      </c>
      <c r="AG587" s="2" t="str">
        <f>IFERROR(VLOOKUP(A587,'[1]For Report Q-2 '!$A$2:$AH$3476,33,0),"-")</f>
        <v>-</v>
      </c>
      <c r="AH587" s="1" t="str">
        <f t="shared" si="9"/>
        <v>--</v>
      </c>
      <c r="AI587" t="e">
        <v>#N/A</v>
      </c>
      <c r="AJ587" t="e">
        <v>#N/A</v>
      </c>
      <c r="AK587" t="e">
        <v>#N/A</v>
      </c>
    </row>
    <row r="588" spans="1:37" x14ac:dyDescent="0.25">
      <c r="A588" s="15">
        <v>9112134</v>
      </c>
      <c r="B588" s="15" t="s">
        <v>204</v>
      </c>
      <c r="C588" s="16">
        <v>45049</v>
      </c>
      <c r="D588" s="15" t="s">
        <v>28</v>
      </c>
      <c r="E588" s="1" t="s">
        <v>45</v>
      </c>
      <c r="F588" s="15" t="s">
        <v>46</v>
      </c>
      <c r="G588" s="1" t="s">
        <v>28</v>
      </c>
      <c r="H588" s="17">
        <v>6250</v>
      </c>
      <c r="I588" s="18">
        <v>6.25E-2</v>
      </c>
      <c r="J588" s="1">
        <v>2339214</v>
      </c>
      <c r="K588" s="1" t="s">
        <v>205</v>
      </c>
      <c r="L588" s="19">
        <v>91082.333333333343</v>
      </c>
      <c r="M588" s="1" t="s">
        <v>31</v>
      </c>
      <c r="N588" s="1" t="s">
        <v>47</v>
      </c>
      <c r="O588" s="1" t="s">
        <v>32</v>
      </c>
      <c r="P588" s="20">
        <v>2339214</v>
      </c>
      <c r="Q588" s="1" t="s">
        <v>68</v>
      </c>
      <c r="R588" s="1" t="s">
        <v>16</v>
      </c>
      <c r="S588" s="1" t="s">
        <v>69</v>
      </c>
      <c r="T588" s="18">
        <f>IFERROR(VLOOKUP(A588,'[1]For Report Q-2 '!$A$2:$T$3476,20,0),"-")</f>
        <v>6.25E-2</v>
      </c>
      <c r="U588" s="55">
        <f>IFERROR(VLOOKUP(A588,'[1]For Report Q-2 '!$A$2:$U$3476,21,0),"-")</f>
        <v>0</v>
      </c>
      <c r="V588" s="2" t="str">
        <f>IFERROR(VLOOKUP(A588,'[1]For Report Q-2 '!$A$2:$V$3476,22,0),"-")</f>
        <v>-</v>
      </c>
      <c r="W588" s="1">
        <f>IFERROR(VLOOKUP(A588,'[1]For Report Q-2 '!$A$2:$W$3476,23,0),"-")</f>
        <v>0</v>
      </c>
      <c r="X588" s="1"/>
      <c r="Y588" s="1"/>
      <c r="Z588" s="2" t="str">
        <f>IFERROR(VLOOKUP(A588,'[1]For Report Q-2 '!$A$2:$Z$3476,26,0),"-")</f>
        <v>-</v>
      </c>
      <c r="AA588" s="1" t="str">
        <f>IFERROR(VLOOKUP(A588,'[1]For Report Q-2 '!$A$2:$AH$3476,27,0),"-")</f>
        <v>-</v>
      </c>
      <c r="AB588" s="1" t="str">
        <f>IFERROR(VLOOKUP(A588,'[1]For Report Q-2 '!$A$2:$AH$3476,28,0),"-")</f>
        <v>-</v>
      </c>
      <c r="AC588" s="2" t="str">
        <f>IFERROR(VLOOKUP(A588,'[1]For Report Q-2 '!$A$2:$AH$3476,29,0),"-")</f>
        <v>-</v>
      </c>
      <c r="AD588" s="2" t="str">
        <f>IFERROR(VLOOKUP(A588,'[1]For Report Q-2 '!$A$2:$AH$3476,30,0),"-")</f>
        <v>-</v>
      </c>
      <c r="AE588" s="1" t="str">
        <f>IFERROR(VLOOKUP(A588,'[1]For Report Q-2 '!$A$2:$AH$3476,31,0),"-")</f>
        <v>-</v>
      </c>
      <c r="AF588" s="1" t="str">
        <f>IFERROR(VLOOKUP(A588,'[1]For Report Q-2 '!$A$2:$AH$3476,32,0),"-")</f>
        <v>-</v>
      </c>
      <c r="AG588" s="2" t="str">
        <f>IFERROR(VLOOKUP(A588,'[1]For Report Q-2 '!$A$2:$AH$3476,33,0),"-")</f>
        <v>-</v>
      </c>
      <c r="AH588" s="1" t="str">
        <f t="shared" si="9"/>
        <v>--</v>
      </c>
      <c r="AI588" t="e">
        <v>#N/A</v>
      </c>
      <c r="AJ588" t="e">
        <v>#N/A</v>
      </c>
      <c r="AK588" t="e">
        <v>#N/A</v>
      </c>
    </row>
    <row r="589" spans="1:37" x14ac:dyDescent="0.25">
      <c r="A589" s="15">
        <v>9112310</v>
      </c>
      <c r="B589" s="15" t="s">
        <v>206</v>
      </c>
      <c r="C589" s="16">
        <v>45045</v>
      </c>
      <c r="D589" s="15" t="s">
        <v>28</v>
      </c>
      <c r="E589" s="1" t="s">
        <v>45</v>
      </c>
      <c r="F589" s="15" t="s">
        <v>46</v>
      </c>
      <c r="G589" s="1" t="s">
        <v>28</v>
      </c>
      <c r="H589" s="17">
        <v>6250</v>
      </c>
      <c r="I589" s="18">
        <v>6.25E-2</v>
      </c>
      <c r="J589" s="1">
        <v>2339214</v>
      </c>
      <c r="K589" s="1" t="s">
        <v>205</v>
      </c>
      <c r="L589" s="19">
        <v>91082.333333333343</v>
      </c>
      <c r="M589" s="1" t="s">
        <v>31</v>
      </c>
      <c r="N589" s="1" t="s">
        <v>47</v>
      </c>
      <c r="O589" s="1" t="s">
        <v>32</v>
      </c>
      <c r="P589" s="20">
        <v>2339214</v>
      </c>
      <c r="Q589" s="1" t="s">
        <v>68</v>
      </c>
      <c r="R589" s="1" t="s">
        <v>16</v>
      </c>
      <c r="S589" s="1" t="s">
        <v>69</v>
      </c>
      <c r="T589" s="18">
        <f>IFERROR(VLOOKUP(A589,'[1]For Report Q-2 '!$A$2:$T$3476,20,0),"-")</f>
        <v>6.25E-2</v>
      </c>
      <c r="U589" s="55">
        <f>IFERROR(VLOOKUP(A589,'[1]For Report Q-2 '!$A$2:$U$3476,21,0),"-")</f>
        <v>0</v>
      </c>
      <c r="V589" s="2" t="str">
        <f>IFERROR(VLOOKUP(A589,'[1]For Report Q-2 '!$A$2:$V$3476,22,0),"-")</f>
        <v>-</v>
      </c>
      <c r="W589" s="1">
        <f>IFERROR(VLOOKUP(A589,'[1]For Report Q-2 '!$A$2:$W$3476,23,0),"-")</f>
        <v>0</v>
      </c>
      <c r="X589" s="1"/>
      <c r="Y589" s="1"/>
      <c r="Z589" s="2" t="str">
        <f>IFERROR(VLOOKUP(A589,'[1]For Report Q-2 '!$A$2:$Z$3476,26,0),"-")</f>
        <v>-</v>
      </c>
      <c r="AA589" s="1" t="str">
        <f>IFERROR(VLOOKUP(A589,'[1]For Report Q-2 '!$A$2:$AH$3476,27,0),"-")</f>
        <v>-</v>
      </c>
      <c r="AB589" s="1" t="str">
        <f>IFERROR(VLOOKUP(A589,'[1]For Report Q-2 '!$A$2:$AH$3476,28,0),"-")</f>
        <v>-</v>
      </c>
      <c r="AC589" s="2" t="str">
        <f>IFERROR(VLOOKUP(A589,'[1]For Report Q-2 '!$A$2:$AH$3476,29,0),"-")</f>
        <v>-</v>
      </c>
      <c r="AD589" s="2" t="str">
        <f>IFERROR(VLOOKUP(A589,'[1]For Report Q-2 '!$A$2:$AH$3476,30,0),"-")</f>
        <v>-</v>
      </c>
      <c r="AE589" s="1" t="str">
        <f>IFERROR(VLOOKUP(A589,'[1]For Report Q-2 '!$A$2:$AH$3476,31,0),"-")</f>
        <v>-</v>
      </c>
      <c r="AF589" s="1" t="str">
        <f>IFERROR(VLOOKUP(A589,'[1]For Report Q-2 '!$A$2:$AH$3476,32,0),"-")</f>
        <v>-</v>
      </c>
      <c r="AG589" s="2" t="str">
        <f>IFERROR(VLOOKUP(A589,'[1]For Report Q-2 '!$A$2:$AH$3476,33,0),"-")</f>
        <v>-</v>
      </c>
      <c r="AH589" s="1" t="str">
        <f t="shared" si="9"/>
        <v>--</v>
      </c>
      <c r="AI589" t="e">
        <v>#N/A</v>
      </c>
      <c r="AJ589" t="e">
        <v>#N/A</v>
      </c>
      <c r="AK589" t="e">
        <v>#N/A</v>
      </c>
    </row>
    <row r="590" spans="1:37" x14ac:dyDescent="0.25">
      <c r="A590" s="15">
        <v>9112315</v>
      </c>
      <c r="B590" s="15" t="s">
        <v>204</v>
      </c>
      <c r="C590" s="16">
        <v>45083</v>
      </c>
      <c r="D590" s="15" t="s">
        <v>28</v>
      </c>
      <c r="E590" s="1" t="s">
        <v>45</v>
      </c>
      <c r="F590" s="15" t="s">
        <v>46</v>
      </c>
      <c r="G590" s="1" t="s">
        <v>28</v>
      </c>
      <c r="H590" s="17">
        <v>6250</v>
      </c>
      <c r="I590" s="18">
        <v>6.25E-2</v>
      </c>
      <c r="J590" s="1">
        <v>2339214</v>
      </c>
      <c r="K590" s="1" t="s">
        <v>205</v>
      </c>
      <c r="L590" s="19">
        <v>91082.333333333343</v>
      </c>
      <c r="M590" s="1" t="s">
        <v>31</v>
      </c>
      <c r="N590" s="1" t="s">
        <v>47</v>
      </c>
      <c r="O590" s="1" t="s">
        <v>32</v>
      </c>
      <c r="P590" s="20">
        <v>2339214</v>
      </c>
      <c r="Q590" s="1" t="s">
        <v>68</v>
      </c>
      <c r="R590" s="1" t="s">
        <v>16</v>
      </c>
      <c r="S590" s="1" t="s">
        <v>69</v>
      </c>
      <c r="T590" s="18">
        <f>IFERROR(VLOOKUP(A590,'[1]For Report Q-2 '!$A$2:$T$3476,20,0),"-")</f>
        <v>6.25E-2</v>
      </c>
      <c r="U590" s="55">
        <f>IFERROR(VLOOKUP(A590,'[1]For Report Q-2 '!$A$2:$U$3476,21,0),"-")</f>
        <v>0</v>
      </c>
      <c r="V590" s="2" t="str">
        <f>IFERROR(VLOOKUP(A590,'[1]For Report Q-2 '!$A$2:$V$3476,22,0),"-")</f>
        <v>-</v>
      </c>
      <c r="W590" s="1">
        <f>IFERROR(VLOOKUP(A590,'[1]For Report Q-2 '!$A$2:$W$3476,23,0),"-")</f>
        <v>0</v>
      </c>
      <c r="X590" s="1"/>
      <c r="Y590" s="1"/>
      <c r="Z590" s="2" t="str">
        <f>IFERROR(VLOOKUP(A590,'[1]For Report Q-2 '!$A$2:$Z$3476,26,0),"-")</f>
        <v>-</v>
      </c>
      <c r="AA590" s="1" t="str">
        <f>IFERROR(VLOOKUP(A590,'[1]For Report Q-2 '!$A$2:$AH$3476,27,0),"-")</f>
        <v>-</v>
      </c>
      <c r="AB590" s="1" t="str">
        <f>IFERROR(VLOOKUP(A590,'[1]For Report Q-2 '!$A$2:$AH$3476,28,0),"-")</f>
        <v>-</v>
      </c>
      <c r="AC590" s="2" t="str">
        <f>IFERROR(VLOOKUP(A590,'[1]For Report Q-2 '!$A$2:$AH$3476,29,0),"-")</f>
        <v>-</v>
      </c>
      <c r="AD590" s="2" t="str">
        <f>IFERROR(VLOOKUP(A590,'[1]For Report Q-2 '!$A$2:$AH$3476,30,0),"-")</f>
        <v>-</v>
      </c>
      <c r="AE590" s="1" t="str">
        <f>IFERROR(VLOOKUP(A590,'[1]For Report Q-2 '!$A$2:$AH$3476,31,0),"-")</f>
        <v>-</v>
      </c>
      <c r="AF590" s="1" t="str">
        <f>IFERROR(VLOOKUP(A590,'[1]For Report Q-2 '!$A$2:$AH$3476,32,0),"-")</f>
        <v>-</v>
      </c>
      <c r="AG590" s="2" t="str">
        <f>IFERROR(VLOOKUP(A590,'[1]For Report Q-2 '!$A$2:$AH$3476,33,0),"-")</f>
        <v>-</v>
      </c>
      <c r="AH590" s="1" t="str">
        <f t="shared" si="9"/>
        <v>--</v>
      </c>
      <c r="AI590" t="e">
        <v>#N/A</v>
      </c>
      <c r="AJ590" t="e">
        <v>#N/A</v>
      </c>
      <c r="AK590" t="e">
        <v>#N/A</v>
      </c>
    </row>
    <row r="591" spans="1:37" x14ac:dyDescent="0.25">
      <c r="A591" s="15">
        <v>9112316</v>
      </c>
      <c r="B591" s="15" t="s">
        <v>204</v>
      </c>
      <c r="C591" s="16">
        <v>45045</v>
      </c>
      <c r="D591" s="15" t="s">
        <v>28</v>
      </c>
      <c r="E591" s="1" t="s">
        <v>45</v>
      </c>
      <c r="F591" s="15" t="s">
        <v>46</v>
      </c>
      <c r="G591" s="1" t="s">
        <v>28</v>
      </c>
      <c r="H591" s="17">
        <v>6250</v>
      </c>
      <c r="I591" s="18">
        <v>6.25E-2</v>
      </c>
      <c r="J591" s="1">
        <v>2339214</v>
      </c>
      <c r="K591" s="1" t="s">
        <v>205</v>
      </c>
      <c r="L591" s="19">
        <v>91082.333333333343</v>
      </c>
      <c r="M591" s="1" t="s">
        <v>31</v>
      </c>
      <c r="N591" s="1" t="s">
        <v>47</v>
      </c>
      <c r="O591" s="1" t="s">
        <v>38</v>
      </c>
      <c r="P591" s="20">
        <v>2339214</v>
      </c>
      <c r="Q591" s="1" t="s">
        <v>68</v>
      </c>
      <c r="R591" s="1" t="s">
        <v>16</v>
      </c>
      <c r="S591" s="1" t="s">
        <v>69</v>
      </c>
      <c r="T591" s="18">
        <f>IFERROR(VLOOKUP(A591,'[1]For Report Q-2 '!$A$2:$T$3476,20,0),"-")</f>
        <v>6.25E-2</v>
      </c>
      <c r="U591" s="55">
        <f>IFERROR(VLOOKUP(A591,'[1]For Report Q-2 '!$A$2:$U$3476,21,0),"-")</f>
        <v>0</v>
      </c>
      <c r="V591" s="2" t="str">
        <f>IFERROR(VLOOKUP(A591,'[1]For Report Q-2 '!$A$2:$V$3476,22,0),"-")</f>
        <v>-</v>
      </c>
      <c r="W591" s="1">
        <f>IFERROR(VLOOKUP(A591,'[1]For Report Q-2 '!$A$2:$W$3476,23,0),"-")</f>
        <v>0</v>
      </c>
      <c r="X591" s="1"/>
      <c r="Y591" s="1"/>
      <c r="Z591" s="2" t="str">
        <f>IFERROR(VLOOKUP(A591,'[1]For Report Q-2 '!$A$2:$Z$3476,26,0),"-")</f>
        <v>-</v>
      </c>
      <c r="AA591" s="1" t="str">
        <f>IFERROR(VLOOKUP(A591,'[1]For Report Q-2 '!$A$2:$AH$3476,27,0),"-")</f>
        <v>-</v>
      </c>
      <c r="AB591" s="1" t="str">
        <f>IFERROR(VLOOKUP(A591,'[1]For Report Q-2 '!$A$2:$AH$3476,28,0),"-")</f>
        <v>-</v>
      </c>
      <c r="AC591" s="2" t="str">
        <f>IFERROR(VLOOKUP(A591,'[1]For Report Q-2 '!$A$2:$AH$3476,29,0),"-")</f>
        <v>-</v>
      </c>
      <c r="AD591" s="2" t="str">
        <f>IFERROR(VLOOKUP(A591,'[1]For Report Q-2 '!$A$2:$AH$3476,30,0),"-")</f>
        <v>-</v>
      </c>
      <c r="AE591" s="1" t="str">
        <f>IFERROR(VLOOKUP(A591,'[1]For Report Q-2 '!$A$2:$AH$3476,31,0),"-")</f>
        <v>-</v>
      </c>
      <c r="AF591" s="1" t="str">
        <f>IFERROR(VLOOKUP(A591,'[1]For Report Q-2 '!$A$2:$AH$3476,32,0),"-")</f>
        <v>-</v>
      </c>
      <c r="AG591" s="2" t="str">
        <f>IFERROR(VLOOKUP(A591,'[1]For Report Q-2 '!$A$2:$AH$3476,33,0),"-")</f>
        <v>-</v>
      </c>
      <c r="AH591" s="1" t="str">
        <f t="shared" si="9"/>
        <v>--</v>
      </c>
      <c r="AI591" t="e">
        <v>#N/A</v>
      </c>
      <c r="AJ591" t="e">
        <v>#N/A</v>
      </c>
      <c r="AK591" t="e">
        <v>#N/A</v>
      </c>
    </row>
    <row r="592" spans="1:37" x14ac:dyDescent="0.25">
      <c r="A592" s="15">
        <v>9112330</v>
      </c>
      <c r="B592" s="15" t="s">
        <v>204</v>
      </c>
      <c r="C592" s="16">
        <v>45055</v>
      </c>
      <c r="D592" s="15" t="s">
        <v>28</v>
      </c>
      <c r="E592" s="1" t="s">
        <v>45</v>
      </c>
      <c r="F592" s="15" t="s">
        <v>46</v>
      </c>
      <c r="G592" s="1" t="s">
        <v>28</v>
      </c>
      <c r="H592" s="17">
        <v>6250</v>
      </c>
      <c r="I592" s="18">
        <v>6.25E-2</v>
      </c>
      <c r="J592" s="1">
        <v>2339214</v>
      </c>
      <c r="K592" s="1" t="s">
        <v>205</v>
      </c>
      <c r="L592" s="19">
        <v>91082.333333333343</v>
      </c>
      <c r="M592" s="1" t="s">
        <v>31</v>
      </c>
      <c r="N592" s="1" t="s">
        <v>47</v>
      </c>
      <c r="O592" s="1" t="s">
        <v>32</v>
      </c>
      <c r="P592" s="20">
        <v>2339214</v>
      </c>
      <c r="Q592" s="1" t="s">
        <v>68</v>
      </c>
      <c r="R592" s="1" t="s">
        <v>16</v>
      </c>
      <c r="S592" s="1" t="s">
        <v>69</v>
      </c>
      <c r="T592" s="18">
        <f>IFERROR(VLOOKUP(A592,'[1]For Report Q-2 '!$A$2:$T$3476,20,0),"-")</f>
        <v>6.25E-2</v>
      </c>
      <c r="U592" s="55">
        <f>IFERROR(VLOOKUP(A592,'[1]For Report Q-2 '!$A$2:$U$3476,21,0),"-")</f>
        <v>0</v>
      </c>
      <c r="V592" s="2" t="str">
        <f>IFERROR(VLOOKUP(A592,'[1]For Report Q-2 '!$A$2:$V$3476,22,0),"-")</f>
        <v>-</v>
      </c>
      <c r="W592" s="1">
        <f>IFERROR(VLOOKUP(A592,'[1]For Report Q-2 '!$A$2:$W$3476,23,0),"-")</f>
        <v>0</v>
      </c>
      <c r="X592" s="1"/>
      <c r="Y592" s="1"/>
      <c r="Z592" s="2" t="str">
        <f>IFERROR(VLOOKUP(A592,'[1]For Report Q-2 '!$A$2:$Z$3476,26,0),"-")</f>
        <v>-</v>
      </c>
      <c r="AA592" s="1" t="str">
        <f>IFERROR(VLOOKUP(A592,'[1]For Report Q-2 '!$A$2:$AH$3476,27,0),"-")</f>
        <v>-</v>
      </c>
      <c r="AB592" s="1" t="str">
        <f>IFERROR(VLOOKUP(A592,'[1]For Report Q-2 '!$A$2:$AH$3476,28,0),"-")</f>
        <v>-</v>
      </c>
      <c r="AC592" s="2" t="str">
        <f>IFERROR(VLOOKUP(A592,'[1]For Report Q-2 '!$A$2:$AH$3476,29,0),"-")</f>
        <v>-</v>
      </c>
      <c r="AD592" s="2" t="str">
        <f>IFERROR(VLOOKUP(A592,'[1]For Report Q-2 '!$A$2:$AH$3476,30,0),"-")</f>
        <v>-</v>
      </c>
      <c r="AE592" s="1" t="str">
        <f>IFERROR(VLOOKUP(A592,'[1]For Report Q-2 '!$A$2:$AH$3476,31,0),"-")</f>
        <v>-</v>
      </c>
      <c r="AF592" s="1" t="str">
        <f>IFERROR(VLOOKUP(A592,'[1]For Report Q-2 '!$A$2:$AH$3476,32,0),"-")</f>
        <v>-</v>
      </c>
      <c r="AG592" s="2" t="str">
        <f>IFERROR(VLOOKUP(A592,'[1]For Report Q-2 '!$A$2:$AH$3476,33,0),"-")</f>
        <v>-</v>
      </c>
      <c r="AH592" s="1" t="str">
        <f t="shared" si="9"/>
        <v>--</v>
      </c>
      <c r="AI592" t="e">
        <v>#N/A</v>
      </c>
      <c r="AJ592" t="e">
        <v>#N/A</v>
      </c>
      <c r="AK592" t="e">
        <v>#N/A</v>
      </c>
    </row>
    <row r="593" spans="1:37" x14ac:dyDescent="0.25">
      <c r="A593" s="15">
        <v>9112526</v>
      </c>
      <c r="B593" s="15" t="s">
        <v>204</v>
      </c>
      <c r="C593" s="16">
        <v>45096</v>
      </c>
      <c r="D593" s="15" t="s">
        <v>40</v>
      </c>
      <c r="E593" s="1" t="s">
        <v>45</v>
      </c>
      <c r="F593" s="15" t="s">
        <v>46</v>
      </c>
      <c r="G593" s="1" t="s">
        <v>40</v>
      </c>
      <c r="H593" s="17">
        <v>6250</v>
      </c>
      <c r="I593" s="18">
        <v>6.25E-2</v>
      </c>
      <c r="J593" s="1">
        <v>2339214</v>
      </c>
      <c r="K593" s="1" t="s">
        <v>205</v>
      </c>
      <c r="L593" s="19">
        <v>91082.333333333343</v>
      </c>
      <c r="M593" s="1" t="s">
        <v>31</v>
      </c>
      <c r="N593" s="1" t="s">
        <v>47</v>
      </c>
      <c r="O593" s="1" t="s">
        <v>50</v>
      </c>
      <c r="P593" s="20">
        <v>2339214</v>
      </c>
      <c r="Q593" s="1" t="s">
        <v>68</v>
      </c>
      <c r="R593" s="1" t="s">
        <v>16</v>
      </c>
      <c r="S593" s="1" t="s">
        <v>69</v>
      </c>
      <c r="T593" s="18">
        <f>IFERROR(VLOOKUP(A593,'[1]For Report Q-2 '!$A$2:$T$3476,20,0),"-")</f>
        <v>6.25E-2</v>
      </c>
      <c r="U593" s="55">
        <f>IFERROR(VLOOKUP(A593,'[1]For Report Q-2 '!$A$2:$U$3476,21,0),"-")</f>
        <v>0</v>
      </c>
      <c r="V593" s="2" t="str">
        <f>IFERROR(VLOOKUP(A593,'[1]For Report Q-2 '!$A$2:$V$3476,22,0),"-")</f>
        <v>-</v>
      </c>
      <c r="W593" s="1">
        <f>IFERROR(VLOOKUP(A593,'[1]For Report Q-2 '!$A$2:$W$3476,23,0),"-")</f>
        <v>0</v>
      </c>
      <c r="X593" s="1"/>
      <c r="Y593" s="1"/>
      <c r="Z593" s="2" t="str">
        <f>IFERROR(VLOOKUP(A593,'[1]For Report Q-2 '!$A$2:$Z$3476,26,0),"-")</f>
        <v>-</v>
      </c>
      <c r="AA593" s="1" t="str">
        <f>IFERROR(VLOOKUP(A593,'[1]For Report Q-2 '!$A$2:$AH$3476,27,0),"-")</f>
        <v>-</v>
      </c>
      <c r="AB593" s="1" t="str">
        <f>IFERROR(VLOOKUP(A593,'[1]For Report Q-2 '!$A$2:$AH$3476,28,0),"-")</f>
        <v>-</v>
      </c>
      <c r="AC593" s="2" t="str">
        <f>IFERROR(VLOOKUP(A593,'[1]For Report Q-2 '!$A$2:$AH$3476,29,0),"-")</f>
        <v>-</v>
      </c>
      <c r="AD593" s="2" t="str">
        <f>IFERROR(VLOOKUP(A593,'[1]For Report Q-2 '!$A$2:$AH$3476,30,0),"-")</f>
        <v>-</v>
      </c>
      <c r="AE593" s="1" t="str">
        <f>IFERROR(VLOOKUP(A593,'[1]For Report Q-2 '!$A$2:$AH$3476,31,0),"-")</f>
        <v>-</v>
      </c>
      <c r="AF593" s="1" t="str">
        <f>IFERROR(VLOOKUP(A593,'[1]For Report Q-2 '!$A$2:$AH$3476,32,0),"-")</f>
        <v>-</v>
      </c>
      <c r="AG593" s="2" t="str">
        <f>IFERROR(VLOOKUP(A593,'[1]For Report Q-2 '!$A$2:$AH$3476,33,0),"-")</f>
        <v>-</v>
      </c>
      <c r="AH593" s="1" t="str">
        <f t="shared" si="9"/>
        <v>--</v>
      </c>
      <c r="AI593" t="e">
        <v>#N/A</v>
      </c>
      <c r="AJ593" t="e">
        <v>#N/A</v>
      </c>
      <c r="AK593" t="e">
        <v>#N/A</v>
      </c>
    </row>
    <row r="594" spans="1:37" x14ac:dyDescent="0.25">
      <c r="A594" s="15">
        <v>9112808</v>
      </c>
      <c r="B594" s="15" t="s">
        <v>204</v>
      </c>
      <c r="C594" s="16">
        <v>45059</v>
      </c>
      <c r="D594" s="15" t="s">
        <v>28</v>
      </c>
      <c r="E594" s="1" t="s">
        <v>45</v>
      </c>
      <c r="F594" s="15" t="s">
        <v>46</v>
      </c>
      <c r="G594" s="1" t="s">
        <v>28</v>
      </c>
      <c r="H594" s="17">
        <v>6250</v>
      </c>
      <c r="I594" s="18">
        <v>6.25E-2</v>
      </c>
      <c r="J594" s="1">
        <v>2339214</v>
      </c>
      <c r="K594" s="1" t="s">
        <v>205</v>
      </c>
      <c r="L594" s="19">
        <v>91082.333333333343</v>
      </c>
      <c r="M594" s="1" t="s">
        <v>31</v>
      </c>
      <c r="N594" s="1" t="s">
        <v>47</v>
      </c>
      <c r="O594" s="1" t="s">
        <v>32</v>
      </c>
      <c r="P594" s="20">
        <v>2339214</v>
      </c>
      <c r="Q594" s="1" t="s">
        <v>68</v>
      </c>
      <c r="R594" s="1" t="s">
        <v>16</v>
      </c>
      <c r="S594" s="1" t="s">
        <v>69</v>
      </c>
      <c r="T594" s="18">
        <f>IFERROR(VLOOKUP(A594,'[1]For Report Q-2 '!$A$2:$T$3476,20,0),"-")</f>
        <v>0</v>
      </c>
      <c r="U594" s="55">
        <f>IFERROR(VLOOKUP(A594,'[1]For Report Q-2 '!$A$2:$U$3476,21,0),"-")</f>
        <v>6.25E-2</v>
      </c>
      <c r="V594" s="2">
        <f>IFERROR(VLOOKUP(A594,'[1]For Report Q-2 '!$A$2:$V$3476,22,0),"-")</f>
        <v>46133</v>
      </c>
      <c r="W594" s="1" t="str">
        <f>IFERROR(VLOOKUP(A594,'[1]For Report Q-2 '!$A$2:$W$3476,23,0),"-")</f>
        <v>Apr'26</v>
      </c>
      <c r="X594" s="1"/>
      <c r="Y594" s="1"/>
      <c r="Z594" s="2">
        <f>IFERROR(VLOOKUP(A594,'[1]For Report Q-2 '!$A$2:$Z$3476,26,0),"-")</f>
        <v>46117.104016203702</v>
      </c>
      <c r="AA594" s="1" t="str">
        <f>IFERROR(VLOOKUP(A594,'[1]For Report Q-2 '!$A$2:$AH$3476,27,0),"-")</f>
        <v>SR26045514781</v>
      </c>
      <c r="AB594" s="1" t="str">
        <f>IFERROR(VLOOKUP(A594,'[1]For Report Q-2 '!$A$2:$AH$3476,28,0),"-")</f>
        <v>Churned</v>
      </c>
      <c r="AC594" s="2">
        <f>IFERROR(VLOOKUP(A594,'[1]For Report Q-2 '!$A$2:$AH$3476,29,0),"-")</f>
        <v>46133</v>
      </c>
      <c r="AD594" s="2" t="str">
        <f>IFERROR(VLOOKUP(A594,'[1]For Report Q-2 '!$A$2:$AH$3476,30,0),"-")</f>
        <v>-</v>
      </c>
      <c r="AE594" s="1" t="str">
        <f>IFERROR(VLOOKUP(A594,'[1]For Report Q-2 '!$A$2:$AH$3476,31,0),"-")</f>
        <v>-</v>
      </c>
      <c r="AF594" s="1" t="str">
        <f>IFERROR(VLOOKUP(A594,'[1]For Report Q-2 '!$A$2:$AH$3476,32,0),"-")</f>
        <v>-</v>
      </c>
      <c r="AG594" s="2" t="str">
        <f>IFERROR(VLOOKUP(A594,'[1]For Report Q-2 '!$A$2:$AH$3476,33,0),"-")</f>
        <v>-</v>
      </c>
      <c r="AH594" s="1" t="str">
        <f t="shared" si="9"/>
        <v>-Churned</v>
      </c>
      <c r="AI594" t="s">
        <v>1442</v>
      </c>
      <c r="AJ594" t="s">
        <v>1436</v>
      </c>
      <c r="AK594" t="s">
        <v>1437</v>
      </c>
    </row>
    <row r="595" spans="1:37" x14ac:dyDescent="0.25">
      <c r="A595" s="15">
        <v>9112858</v>
      </c>
      <c r="B595" s="15" t="s">
        <v>204</v>
      </c>
      <c r="C595" s="16">
        <v>45065</v>
      </c>
      <c r="D595" s="15" t="s">
        <v>56</v>
      </c>
      <c r="E595" s="1" t="s">
        <v>45</v>
      </c>
      <c r="F595" s="15" t="s">
        <v>46</v>
      </c>
      <c r="G595" s="1" t="s">
        <v>56</v>
      </c>
      <c r="H595" s="17">
        <v>6250</v>
      </c>
      <c r="I595" s="18">
        <v>6.25E-2</v>
      </c>
      <c r="J595" s="1">
        <v>2339214</v>
      </c>
      <c r="K595" s="1" t="s">
        <v>205</v>
      </c>
      <c r="L595" s="19">
        <v>91082.333333333343</v>
      </c>
      <c r="M595" s="1" t="s">
        <v>31</v>
      </c>
      <c r="N595" s="1" t="s">
        <v>47</v>
      </c>
      <c r="O595" s="1" t="s">
        <v>59</v>
      </c>
      <c r="P595" s="20">
        <v>2339214</v>
      </c>
      <c r="Q595" s="1" t="s">
        <v>68</v>
      </c>
      <c r="R595" s="1" t="s">
        <v>16</v>
      </c>
      <c r="S595" s="1" t="s">
        <v>69</v>
      </c>
      <c r="T595" s="18">
        <f>IFERROR(VLOOKUP(A595,'[1]For Report Q-2 '!$A$2:$T$3476,20,0),"-")</f>
        <v>6.25E-2</v>
      </c>
      <c r="U595" s="55">
        <f>IFERROR(VLOOKUP(A595,'[1]For Report Q-2 '!$A$2:$U$3476,21,0),"-")</f>
        <v>0</v>
      </c>
      <c r="V595" s="2" t="str">
        <f>IFERROR(VLOOKUP(A595,'[1]For Report Q-2 '!$A$2:$V$3476,22,0),"-")</f>
        <v>-</v>
      </c>
      <c r="W595" s="1">
        <f>IFERROR(VLOOKUP(A595,'[1]For Report Q-2 '!$A$2:$W$3476,23,0),"-")</f>
        <v>0</v>
      </c>
      <c r="X595" s="1"/>
      <c r="Y595" s="1"/>
      <c r="Z595" s="2">
        <f>IFERROR(VLOOKUP(A595,'[1]For Report Q-2 '!$A$2:$Z$3476,26,0),"-")</f>
        <v>46132.104375000003</v>
      </c>
      <c r="AA595" s="1" t="str">
        <f>IFERROR(VLOOKUP(A595,'[1]For Report Q-2 '!$A$2:$AH$3476,27,0),"-")</f>
        <v>SR26045532351</v>
      </c>
      <c r="AB595" s="1" t="str">
        <f>IFERROR(VLOOKUP(A595,'[1]For Report Q-2 '!$A$2:$AH$3476,28,0),"-")</f>
        <v>Active</v>
      </c>
      <c r="AC595" s="2" t="str">
        <f>IFERROR(VLOOKUP(A595,'[1]For Report Q-2 '!$A$2:$AH$3476,29,0),"-")</f>
        <v>-</v>
      </c>
      <c r="AD595" s="2" t="str">
        <f>IFERROR(VLOOKUP(A595,'[1]For Report Q-2 '!$A$2:$AH$3476,30,0),"-")</f>
        <v>-</v>
      </c>
      <c r="AE595" s="1" t="str">
        <f>IFERROR(VLOOKUP(A595,'[1]For Report Q-2 '!$A$2:$AH$3476,31,0),"-")</f>
        <v>-</v>
      </c>
      <c r="AF595" s="1" t="str">
        <f>IFERROR(VLOOKUP(A595,'[1]For Report Q-2 '!$A$2:$AH$3476,32,0),"-")</f>
        <v>-</v>
      </c>
      <c r="AG595" s="2" t="str">
        <f>IFERROR(VLOOKUP(A595,'[1]For Report Q-2 '!$A$2:$AH$3476,33,0),"-")</f>
        <v>-</v>
      </c>
      <c r="AH595" s="1" t="str">
        <f t="shared" si="9"/>
        <v>-Active</v>
      </c>
      <c r="AI595" s="88" t="s">
        <v>1536</v>
      </c>
      <c r="AJ595" s="88" t="s">
        <v>1430</v>
      </c>
      <c r="AK595" s="88" t="s">
        <v>1552</v>
      </c>
    </row>
    <row r="596" spans="1:37" x14ac:dyDescent="0.25">
      <c r="A596" s="15">
        <v>2339972</v>
      </c>
      <c r="B596" s="15" t="s">
        <v>207</v>
      </c>
      <c r="C596" s="16">
        <v>45071</v>
      </c>
      <c r="D596" s="15" t="s">
        <v>44</v>
      </c>
      <c r="E596" s="1" t="s">
        <v>57</v>
      </c>
      <c r="F596" s="15" t="s">
        <v>30</v>
      </c>
      <c r="G596" s="1" t="s">
        <v>44</v>
      </c>
      <c r="H596" s="17">
        <v>4098</v>
      </c>
      <c r="I596" s="18">
        <v>4.0980000000000003E-2</v>
      </c>
      <c r="J596" s="1">
        <v>2339972</v>
      </c>
      <c r="K596" s="1" t="s">
        <v>207</v>
      </c>
      <c r="L596" s="19">
        <v>62431.332000000002</v>
      </c>
      <c r="M596" s="1" t="s">
        <v>31</v>
      </c>
      <c r="N596" s="1" t="s">
        <v>57</v>
      </c>
      <c r="O596" s="1" t="s">
        <v>48</v>
      </c>
      <c r="P596" s="20">
        <v>2339972</v>
      </c>
      <c r="Q596" s="1" t="s">
        <v>51</v>
      </c>
      <c r="R596" s="1" t="s">
        <v>16</v>
      </c>
      <c r="S596" s="1" t="s">
        <v>43</v>
      </c>
      <c r="T596" s="18">
        <f>IFERROR(VLOOKUP(A596,'[1]For Report Q-2 '!$A$2:$T$3476,20,0),"-")</f>
        <v>4.0980000000000003E-2</v>
      </c>
      <c r="U596" s="55">
        <f>IFERROR(VLOOKUP(A596,'[1]For Report Q-2 '!$A$2:$U$3476,21,0),"-")</f>
        <v>0</v>
      </c>
      <c r="V596" s="2" t="str">
        <f>IFERROR(VLOOKUP(A596,'[1]For Report Q-2 '!$A$2:$V$3476,22,0),"-")</f>
        <v>-</v>
      </c>
      <c r="W596" s="1">
        <f>IFERROR(VLOOKUP(A596,'[1]For Report Q-2 '!$A$2:$W$3476,23,0),"-")</f>
        <v>0</v>
      </c>
      <c r="X596" s="1"/>
      <c r="Y596" s="1"/>
      <c r="Z596" s="2" t="str">
        <f>IFERROR(VLOOKUP(A596,'[1]For Report Q-2 '!$A$2:$Z$3476,26,0),"-")</f>
        <v>-</v>
      </c>
      <c r="AA596" s="1" t="str">
        <f>IFERROR(VLOOKUP(A596,'[1]For Report Q-2 '!$A$2:$AH$3476,27,0),"-")</f>
        <v>-</v>
      </c>
      <c r="AB596" s="1" t="str">
        <f>IFERROR(VLOOKUP(A596,'[1]For Report Q-2 '!$A$2:$AH$3476,28,0),"-")</f>
        <v>-</v>
      </c>
      <c r="AC596" s="2" t="str">
        <f>IFERROR(VLOOKUP(A596,'[1]For Report Q-2 '!$A$2:$AH$3476,29,0),"-")</f>
        <v>-</v>
      </c>
      <c r="AD596" s="2" t="str">
        <f>IFERROR(VLOOKUP(A596,'[1]For Report Q-2 '!$A$2:$AH$3476,30,0),"-")</f>
        <v>-</v>
      </c>
      <c r="AE596" s="1" t="str">
        <f>IFERROR(VLOOKUP(A596,'[1]For Report Q-2 '!$A$2:$AH$3476,31,0),"-")</f>
        <v>-</v>
      </c>
      <c r="AF596" s="1" t="str">
        <f>IFERROR(VLOOKUP(A596,'[1]For Report Q-2 '!$A$2:$AH$3476,32,0),"-")</f>
        <v>-</v>
      </c>
      <c r="AG596" s="2" t="str">
        <f>IFERROR(VLOOKUP(A596,'[1]For Report Q-2 '!$A$2:$AH$3476,33,0),"-")</f>
        <v>-</v>
      </c>
      <c r="AH596" s="1" t="str">
        <f t="shared" si="9"/>
        <v>--</v>
      </c>
      <c r="AI596" t="e">
        <v>#N/A</v>
      </c>
      <c r="AJ596" t="e">
        <v>#N/A</v>
      </c>
      <c r="AK596" t="e">
        <v>#N/A</v>
      </c>
    </row>
    <row r="597" spans="1:37" x14ac:dyDescent="0.25">
      <c r="A597" s="15">
        <v>9111075</v>
      </c>
      <c r="B597" s="15" t="s">
        <v>208</v>
      </c>
      <c r="C597" s="16">
        <v>45072</v>
      </c>
      <c r="D597" s="15" t="s">
        <v>44</v>
      </c>
      <c r="E597" s="1" t="s">
        <v>72</v>
      </c>
      <c r="F597" s="15" t="s">
        <v>46</v>
      </c>
      <c r="G597" s="1" t="s">
        <v>44</v>
      </c>
      <c r="H597" s="17">
        <v>58333.332000000002</v>
      </c>
      <c r="I597" s="18">
        <v>0.58333332000000004</v>
      </c>
      <c r="J597" s="1">
        <v>2339972</v>
      </c>
      <c r="K597" s="1" t="s">
        <v>207</v>
      </c>
      <c r="L597" s="19">
        <v>62431.332000000002</v>
      </c>
      <c r="M597" s="1" t="s">
        <v>31</v>
      </c>
      <c r="N597" s="1" t="s">
        <v>72</v>
      </c>
      <c r="O597" s="1" t="s">
        <v>48</v>
      </c>
      <c r="P597" s="20">
        <v>2339972</v>
      </c>
      <c r="Q597" s="1" t="s">
        <v>51</v>
      </c>
      <c r="R597" s="1" t="s">
        <v>16</v>
      </c>
      <c r="S597" s="1" t="s">
        <v>43</v>
      </c>
      <c r="T597" s="18">
        <f>IFERROR(VLOOKUP(A597,'[1]For Report Q-2 '!$A$2:$T$3476,20,0),"-")</f>
        <v>0</v>
      </c>
      <c r="U597" s="55">
        <f>IFERROR(VLOOKUP(A597,'[1]For Report Q-2 '!$A$2:$U$3476,21,0),"-")</f>
        <v>0.58333332000000004</v>
      </c>
      <c r="V597" s="2">
        <f>IFERROR(VLOOKUP(A597,'[1]For Report Q-2 '!$A$2:$V$3476,22,0),"-")</f>
        <v>46113</v>
      </c>
      <c r="W597" s="1" t="str">
        <f>IFERROR(VLOOKUP(A597,'[1]For Report Q-2 '!$A$2:$W$3476,23,0),"-")</f>
        <v>Apr'26</v>
      </c>
      <c r="X597" s="1"/>
      <c r="Y597" s="1"/>
      <c r="Z597" s="2" t="str">
        <f>IFERROR(VLOOKUP(A597,'[1]For Report Q-2 '!$A$2:$Z$3476,26,0),"-")</f>
        <v>-</v>
      </c>
      <c r="AA597" s="1" t="str">
        <f>IFERROR(VLOOKUP(A597,'[1]For Report Q-2 '!$A$2:$AH$3476,27,0),"-")</f>
        <v>-</v>
      </c>
      <c r="AB597" s="1" t="str">
        <f>IFERROR(VLOOKUP(A597,'[1]For Report Q-2 '!$A$2:$AH$3476,28,0),"-")</f>
        <v>-</v>
      </c>
      <c r="AC597" s="2" t="str">
        <f>IFERROR(VLOOKUP(A597,'[1]For Report Q-2 '!$A$2:$AH$3476,29,0),"-")</f>
        <v>-</v>
      </c>
      <c r="AD597" s="2">
        <f>IFERROR(VLOOKUP(A597,'[1]For Report Q-2 '!$A$2:$AH$3476,30,0),"-")</f>
        <v>46087.336944444403</v>
      </c>
      <c r="AE597" s="1" t="str">
        <f>IFERROR(VLOOKUP(A597,'[1]For Report Q-2 '!$A$2:$AH$3476,31,0),"-")</f>
        <v>SR26035483626</v>
      </c>
      <c r="AF597" s="1" t="str">
        <f>IFERROR(VLOOKUP(A597,'[1]For Report Q-2 '!$A$2:$AH$3476,32,0),"-")</f>
        <v>Churned</v>
      </c>
      <c r="AG597" s="2">
        <f>IFERROR(VLOOKUP(A597,'[1]For Report Q-2 '!$A$2:$AH$3476,33,0),"-")</f>
        <v>46113</v>
      </c>
      <c r="AH597" s="1" t="str">
        <f t="shared" si="9"/>
        <v>Churned-</v>
      </c>
      <c r="AI597" t="e">
        <v>#N/A</v>
      </c>
      <c r="AJ597" t="e">
        <v>#N/A</v>
      </c>
      <c r="AK597" t="e">
        <v>#N/A</v>
      </c>
    </row>
    <row r="598" spans="1:37" x14ac:dyDescent="0.25">
      <c r="A598" s="15">
        <v>2340692</v>
      </c>
      <c r="B598" s="15" t="s">
        <v>209</v>
      </c>
      <c r="C598" s="16">
        <v>45106</v>
      </c>
      <c r="D598" s="15" t="s">
        <v>40</v>
      </c>
      <c r="E598" s="1" t="s">
        <v>57</v>
      </c>
      <c r="F598" s="15" t="s">
        <v>30</v>
      </c>
      <c r="G598" s="1" t="s">
        <v>40</v>
      </c>
      <c r="H598" s="17">
        <v>3398</v>
      </c>
      <c r="I598" s="18">
        <v>3.3980000000000003E-2</v>
      </c>
      <c r="J598" s="1">
        <v>2340692</v>
      </c>
      <c r="K598" s="1" t="s">
        <v>209</v>
      </c>
      <c r="L598" s="19">
        <v>42417.5</v>
      </c>
      <c r="M598" s="1" t="s">
        <v>31</v>
      </c>
      <c r="N598" s="1" t="s">
        <v>57</v>
      </c>
      <c r="O598" s="1" t="s">
        <v>41</v>
      </c>
      <c r="P598" s="20">
        <v>2340692</v>
      </c>
      <c r="Q598" s="1" t="s">
        <v>51</v>
      </c>
      <c r="R598" s="1" t="s">
        <v>16</v>
      </c>
      <c r="S598" s="1" t="s">
        <v>43</v>
      </c>
      <c r="T598" s="18">
        <f>IFERROR(VLOOKUP(A598,'[1]For Report Q-2 '!$A$2:$T$3476,20,0),"-")</f>
        <v>3.3980000000000003E-2</v>
      </c>
      <c r="U598" s="55">
        <f>IFERROR(VLOOKUP(A598,'[1]For Report Q-2 '!$A$2:$U$3476,21,0),"-")</f>
        <v>0</v>
      </c>
      <c r="V598" s="2" t="str">
        <f>IFERROR(VLOOKUP(A598,'[1]For Report Q-2 '!$A$2:$V$3476,22,0),"-")</f>
        <v>-</v>
      </c>
      <c r="W598" s="1">
        <f>IFERROR(VLOOKUP(A598,'[1]For Report Q-2 '!$A$2:$W$3476,23,0),"-")</f>
        <v>0</v>
      </c>
      <c r="X598" s="1"/>
      <c r="Y598" s="1"/>
      <c r="Z598" s="2" t="str">
        <f>IFERROR(VLOOKUP(A598,'[1]For Report Q-2 '!$A$2:$Z$3476,26,0),"-")</f>
        <v>-</v>
      </c>
      <c r="AA598" s="1" t="str">
        <f>IFERROR(VLOOKUP(A598,'[1]For Report Q-2 '!$A$2:$AH$3476,27,0),"-")</f>
        <v>-</v>
      </c>
      <c r="AB598" s="1" t="str">
        <f>IFERROR(VLOOKUP(A598,'[1]For Report Q-2 '!$A$2:$AH$3476,28,0),"-")</f>
        <v>-</v>
      </c>
      <c r="AC598" s="2" t="str">
        <f>IFERROR(VLOOKUP(A598,'[1]For Report Q-2 '!$A$2:$AH$3476,29,0),"-")</f>
        <v>-</v>
      </c>
      <c r="AD598" s="2" t="str">
        <f>IFERROR(VLOOKUP(A598,'[1]For Report Q-2 '!$A$2:$AH$3476,30,0),"-")</f>
        <v>-</v>
      </c>
      <c r="AE598" s="1" t="str">
        <f>IFERROR(VLOOKUP(A598,'[1]For Report Q-2 '!$A$2:$AH$3476,31,0),"-")</f>
        <v>-</v>
      </c>
      <c r="AF598" s="1" t="str">
        <f>IFERROR(VLOOKUP(A598,'[1]For Report Q-2 '!$A$2:$AH$3476,32,0),"-")</f>
        <v>-</v>
      </c>
      <c r="AG598" s="2" t="str">
        <f>IFERROR(VLOOKUP(A598,'[1]For Report Q-2 '!$A$2:$AH$3476,33,0),"-")</f>
        <v>-</v>
      </c>
      <c r="AH598" s="1" t="str">
        <f t="shared" si="9"/>
        <v>--</v>
      </c>
      <c r="AI598" t="e">
        <v>#N/A</v>
      </c>
      <c r="AJ598" t="e">
        <v>#N/A</v>
      </c>
      <c r="AK598" t="e">
        <v>#N/A</v>
      </c>
    </row>
    <row r="599" spans="1:37" x14ac:dyDescent="0.25">
      <c r="A599" s="15">
        <v>2347029</v>
      </c>
      <c r="B599" s="15" t="s">
        <v>209</v>
      </c>
      <c r="C599" s="16">
        <v>45551</v>
      </c>
      <c r="D599" s="15" t="s">
        <v>40</v>
      </c>
      <c r="E599" s="1" t="s">
        <v>57</v>
      </c>
      <c r="F599" s="15" t="s">
        <v>30</v>
      </c>
      <c r="G599" s="1" t="s">
        <v>40</v>
      </c>
      <c r="H599" s="17">
        <v>3164.5</v>
      </c>
      <c r="I599" s="18">
        <v>3.1645E-2</v>
      </c>
      <c r="J599" s="1">
        <v>2340692</v>
      </c>
      <c r="K599" s="1" t="s">
        <v>209</v>
      </c>
      <c r="L599" s="19">
        <v>42417.5</v>
      </c>
      <c r="M599" s="1" t="s">
        <v>31</v>
      </c>
      <c r="N599" s="1" t="s">
        <v>57</v>
      </c>
      <c r="O599" s="1" t="s">
        <v>41</v>
      </c>
      <c r="P599" s="20">
        <v>2340692</v>
      </c>
      <c r="Q599" s="1" t="s">
        <v>51</v>
      </c>
      <c r="R599" s="1" t="s">
        <v>16</v>
      </c>
      <c r="S599" s="1" t="s">
        <v>43</v>
      </c>
      <c r="T599" s="18">
        <f>IFERROR(VLOOKUP(A599,'[1]For Report Q-2 '!$A$2:$T$3476,20,0),"-")</f>
        <v>3.0980000000000001E-2</v>
      </c>
      <c r="U599" s="55">
        <f>IFERROR(VLOOKUP(A599,'[1]For Report Q-2 '!$A$2:$U$3476,21,0),"-")</f>
        <v>0</v>
      </c>
      <c r="V599" s="2" t="str">
        <f>IFERROR(VLOOKUP(A599,'[1]For Report Q-2 '!$A$2:$V$3476,22,0),"-")</f>
        <v>-</v>
      </c>
      <c r="W599" s="1">
        <f>IFERROR(VLOOKUP(A599,'[1]For Report Q-2 '!$A$2:$W$3476,23,0),"-")</f>
        <v>0</v>
      </c>
      <c r="X599" s="1"/>
      <c r="Y599" s="1"/>
      <c r="Z599" s="2" t="str">
        <f>IFERROR(VLOOKUP(A599,'[1]For Report Q-2 '!$A$2:$Z$3476,26,0),"-")</f>
        <v>-</v>
      </c>
      <c r="AA599" s="1" t="str">
        <f>IFERROR(VLOOKUP(A599,'[1]For Report Q-2 '!$A$2:$AH$3476,27,0),"-")</f>
        <v>-</v>
      </c>
      <c r="AB599" s="1" t="str">
        <f>IFERROR(VLOOKUP(A599,'[1]For Report Q-2 '!$A$2:$AH$3476,28,0),"-")</f>
        <v>-</v>
      </c>
      <c r="AC599" s="2" t="str">
        <f>IFERROR(VLOOKUP(A599,'[1]For Report Q-2 '!$A$2:$AH$3476,29,0),"-")</f>
        <v>-</v>
      </c>
      <c r="AD599" s="2" t="str">
        <f>IFERROR(VLOOKUP(A599,'[1]For Report Q-2 '!$A$2:$AH$3476,30,0),"-")</f>
        <v>-</v>
      </c>
      <c r="AE599" s="1" t="str">
        <f>IFERROR(VLOOKUP(A599,'[1]For Report Q-2 '!$A$2:$AH$3476,31,0),"-")</f>
        <v>-</v>
      </c>
      <c r="AF599" s="1" t="str">
        <f>IFERROR(VLOOKUP(A599,'[1]For Report Q-2 '!$A$2:$AH$3476,32,0),"-")</f>
        <v>-</v>
      </c>
      <c r="AG599" s="2" t="str">
        <f>IFERROR(VLOOKUP(A599,'[1]For Report Q-2 '!$A$2:$AH$3476,33,0),"-")</f>
        <v>-</v>
      </c>
      <c r="AH599" s="1" t="str">
        <f t="shared" si="9"/>
        <v>--</v>
      </c>
      <c r="AI599" t="e">
        <v>#N/A</v>
      </c>
      <c r="AJ599" t="e">
        <v>#N/A</v>
      </c>
      <c r="AK599" t="e">
        <v>#N/A</v>
      </c>
    </row>
    <row r="600" spans="1:37" x14ac:dyDescent="0.25">
      <c r="A600" s="15">
        <v>2347699</v>
      </c>
      <c r="B600" s="15" t="s">
        <v>209</v>
      </c>
      <c r="C600" s="16">
        <v>45670</v>
      </c>
      <c r="D600" s="15" t="s">
        <v>40</v>
      </c>
      <c r="E600" s="1" t="s">
        <v>29</v>
      </c>
      <c r="F600" s="15" t="s">
        <v>30</v>
      </c>
      <c r="G600" s="1" t="s">
        <v>40</v>
      </c>
      <c r="H600" s="17">
        <v>4285</v>
      </c>
      <c r="I600" s="18">
        <v>4.2849999999999999E-2</v>
      </c>
      <c r="J600" s="1">
        <v>2340692</v>
      </c>
      <c r="K600" s="1" t="s">
        <v>209</v>
      </c>
      <c r="L600" s="19">
        <v>42417.5</v>
      </c>
      <c r="M600" s="1" t="s">
        <v>31</v>
      </c>
      <c r="N600" s="1" t="s">
        <v>29</v>
      </c>
      <c r="O600" s="1" t="s">
        <v>41</v>
      </c>
      <c r="P600" s="20">
        <v>2340692</v>
      </c>
      <c r="Q600" s="1" t="s">
        <v>51</v>
      </c>
      <c r="R600" s="1" t="s">
        <v>16</v>
      </c>
      <c r="S600" s="1" t="s">
        <v>43</v>
      </c>
      <c r="T600" s="18">
        <f>IFERROR(VLOOKUP(A600,'[1]For Report Q-2 '!$A$2:$T$3476,20,0),"-")</f>
        <v>4.2849999999999999E-2</v>
      </c>
      <c r="U600" s="55">
        <f>IFERROR(VLOOKUP(A600,'[1]For Report Q-2 '!$A$2:$U$3476,21,0),"-")</f>
        <v>0</v>
      </c>
      <c r="V600" s="2" t="str">
        <f>IFERROR(VLOOKUP(A600,'[1]For Report Q-2 '!$A$2:$V$3476,22,0),"-")</f>
        <v>-</v>
      </c>
      <c r="W600" s="1">
        <f>IFERROR(VLOOKUP(A600,'[1]For Report Q-2 '!$A$2:$W$3476,23,0),"-")</f>
        <v>0</v>
      </c>
      <c r="X600" s="1"/>
      <c r="Y600" s="1"/>
      <c r="Z600" s="2" t="str">
        <f>IFERROR(VLOOKUP(A600,'[1]For Report Q-2 '!$A$2:$Z$3476,26,0),"-")</f>
        <v>-</v>
      </c>
      <c r="AA600" s="1" t="str">
        <f>IFERROR(VLOOKUP(A600,'[1]For Report Q-2 '!$A$2:$AH$3476,27,0),"-")</f>
        <v>-</v>
      </c>
      <c r="AB600" s="1" t="str">
        <f>IFERROR(VLOOKUP(A600,'[1]For Report Q-2 '!$A$2:$AH$3476,28,0),"-")</f>
        <v>-</v>
      </c>
      <c r="AC600" s="2" t="str">
        <f>IFERROR(VLOOKUP(A600,'[1]For Report Q-2 '!$A$2:$AH$3476,29,0),"-")</f>
        <v>-</v>
      </c>
      <c r="AD600" s="2" t="str">
        <f>IFERROR(VLOOKUP(A600,'[1]For Report Q-2 '!$A$2:$AH$3476,30,0),"-")</f>
        <v>-</v>
      </c>
      <c r="AE600" s="1" t="str">
        <f>IFERROR(VLOOKUP(A600,'[1]For Report Q-2 '!$A$2:$AH$3476,31,0),"-")</f>
        <v>-</v>
      </c>
      <c r="AF600" s="1" t="str">
        <f>IFERROR(VLOOKUP(A600,'[1]For Report Q-2 '!$A$2:$AH$3476,32,0),"-")</f>
        <v>-</v>
      </c>
      <c r="AG600" s="2" t="str">
        <f>IFERROR(VLOOKUP(A600,'[1]For Report Q-2 '!$A$2:$AH$3476,33,0),"-")</f>
        <v>-</v>
      </c>
      <c r="AH600" s="1" t="str">
        <f t="shared" si="9"/>
        <v>--</v>
      </c>
      <c r="AI600" t="e">
        <v>#N/A</v>
      </c>
      <c r="AJ600" t="e">
        <v>#N/A</v>
      </c>
      <c r="AK600" t="e">
        <v>#N/A</v>
      </c>
    </row>
    <row r="601" spans="1:37" x14ac:dyDescent="0.25">
      <c r="A601" s="15">
        <v>2347820</v>
      </c>
      <c r="B601" s="15" t="s">
        <v>209</v>
      </c>
      <c r="C601" s="16">
        <v>45721</v>
      </c>
      <c r="D601" s="15" t="s">
        <v>40</v>
      </c>
      <c r="E601" s="1" t="s">
        <v>29</v>
      </c>
      <c r="F601" s="15" t="s">
        <v>30</v>
      </c>
      <c r="G601" s="1" t="s">
        <v>40</v>
      </c>
      <c r="H601" s="17">
        <v>8571</v>
      </c>
      <c r="I601" s="18">
        <v>8.5709999999999995E-2</v>
      </c>
      <c r="J601" s="1">
        <v>2340692</v>
      </c>
      <c r="K601" s="1" t="s">
        <v>209</v>
      </c>
      <c r="L601" s="19">
        <v>42417.5</v>
      </c>
      <c r="M601" s="1" t="s">
        <v>31</v>
      </c>
      <c r="N601" s="1" t="s">
        <v>29</v>
      </c>
      <c r="O601" s="1" t="s">
        <v>41</v>
      </c>
      <c r="P601" s="20">
        <v>2340692</v>
      </c>
      <c r="Q601" s="1" t="s">
        <v>51</v>
      </c>
      <c r="R601" s="1" t="s">
        <v>16</v>
      </c>
      <c r="S601" s="1" t="s">
        <v>43</v>
      </c>
      <c r="T601" s="18">
        <f>IFERROR(VLOOKUP(A601,'[1]For Report Q-2 '!$A$2:$T$3476,20,0),"-")</f>
        <v>8.5709999999999995E-2</v>
      </c>
      <c r="U601" s="55">
        <f>IFERROR(VLOOKUP(A601,'[1]For Report Q-2 '!$A$2:$U$3476,21,0),"-")</f>
        <v>0</v>
      </c>
      <c r="V601" s="2" t="str">
        <f>IFERROR(VLOOKUP(A601,'[1]For Report Q-2 '!$A$2:$V$3476,22,0),"-")</f>
        <v>-</v>
      </c>
      <c r="W601" s="1">
        <f>IFERROR(VLOOKUP(A601,'[1]For Report Q-2 '!$A$2:$W$3476,23,0),"-")</f>
        <v>0</v>
      </c>
      <c r="X601" s="1"/>
      <c r="Y601" s="1"/>
      <c r="Z601" s="2" t="str">
        <f>IFERROR(VLOOKUP(A601,'[1]For Report Q-2 '!$A$2:$Z$3476,26,0),"-")</f>
        <v>-</v>
      </c>
      <c r="AA601" s="1" t="str">
        <f>IFERROR(VLOOKUP(A601,'[1]For Report Q-2 '!$A$2:$AH$3476,27,0),"-")</f>
        <v>-</v>
      </c>
      <c r="AB601" s="1" t="str">
        <f>IFERROR(VLOOKUP(A601,'[1]For Report Q-2 '!$A$2:$AH$3476,28,0),"-")</f>
        <v>-</v>
      </c>
      <c r="AC601" s="2" t="str">
        <f>IFERROR(VLOOKUP(A601,'[1]For Report Q-2 '!$A$2:$AH$3476,29,0),"-")</f>
        <v>-</v>
      </c>
      <c r="AD601" s="2" t="str">
        <f>IFERROR(VLOOKUP(A601,'[1]For Report Q-2 '!$A$2:$AH$3476,30,0),"-")</f>
        <v>-</v>
      </c>
      <c r="AE601" s="1" t="str">
        <f>IFERROR(VLOOKUP(A601,'[1]For Report Q-2 '!$A$2:$AH$3476,31,0),"-")</f>
        <v>-</v>
      </c>
      <c r="AF601" s="1" t="str">
        <f>IFERROR(VLOOKUP(A601,'[1]For Report Q-2 '!$A$2:$AH$3476,32,0),"-")</f>
        <v>-</v>
      </c>
      <c r="AG601" s="2" t="str">
        <f>IFERROR(VLOOKUP(A601,'[1]For Report Q-2 '!$A$2:$AH$3476,33,0),"-")</f>
        <v>-</v>
      </c>
      <c r="AH601" s="1" t="str">
        <f t="shared" si="9"/>
        <v>--</v>
      </c>
      <c r="AI601" t="e">
        <v>#N/A</v>
      </c>
      <c r="AJ601" t="e">
        <v>#N/A</v>
      </c>
      <c r="AK601" t="e">
        <v>#N/A</v>
      </c>
    </row>
    <row r="602" spans="1:37" x14ac:dyDescent="0.25">
      <c r="A602" s="15">
        <v>9131855</v>
      </c>
      <c r="B602" s="15" t="s">
        <v>209</v>
      </c>
      <c r="C602" s="16">
        <v>45895</v>
      </c>
      <c r="D602" s="15" t="s">
        <v>40</v>
      </c>
      <c r="E602" s="1" t="s">
        <v>134</v>
      </c>
      <c r="F602" s="15" t="s">
        <v>46</v>
      </c>
      <c r="G602" s="1" t="s">
        <v>40</v>
      </c>
      <c r="H602" s="17">
        <v>22999</v>
      </c>
      <c r="I602" s="18">
        <v>0.22999</v>
      </c>
      <c r="J602" s="1">
        <v>2340692</v>
      </c>
      <c r="K602" s="1" t="s">
        <v>209</v>
      </c>
      <c r="L602" s="19">
        <v>42417.5</v>
      </c>
      <c r="M602" s="1" t="s">
        <v>31</v>
      </c>
      <c r="N602" s="1" t="s">
        <v>134</v>
      </c>
      <c r="O602" s="1" t="s">
        <v>41</v>
      </c>
      <c r="P602" s="20">
        <v>2340692</v>
      </c>
      <c r="Q602" s="1" t="s">
        <v>51</v>
      </c>
      <c r="R602" s="1" t="s">
        <v>16</v>
      </c>
      <c r="S602" s="1" t="s">
        <v>43</v>
      </c>
      <c r="T602" s="18">
        <f>IFERROR(VLOOKUP(A602,'[1]For Report Q-2 '!$A$2:$T$3476,20,0),"-")</f>
        <v>0.22999</v>
      </c>
      <c r="U602" s="55">
        <f>IFERROR(VLOOKUP(A602,'[1]For Report Q-2 '!$A$2:$U$3476,21,0),"-")</f>
        <v>0</v>
      </c>
      <c r="V602" s="2" t="str">
        <f>IFERROR(VLOOKUP(A602,'[1]For Report Q-2 '!$A$2:$V$3476,22,0),"-")</f>
        <v>-</v>
      </c>
      <c r="W602" s="1">
        <f>IFERROR(VLOOKUP(A602,'[1]For Report Q-2 '!$A$2:$W$3476,23,0),"-")</f>
        <v>0</v>
      </c>
      <c r="X602" s="1"/>
      <c r="Y602" s="1"/>
      <c r="Z602" s="2" t="str">
        <f>IFERROR(VLOOKUP(A602,'[1]For Report Q-2 '!$A$2:$Z$3476,26,0),"-")</f>
        <v>-</v>
      </c>
      <c r="AA602" s="1" t="str">
        <f>IFERROR(VLOOKUP(A602,'[1]For Report Q-2 '!$A$2:$AH$3476,27,0),"-")</f>
        <v>-</v>
      </c>
      <c r="AB602" s="1" t="str">
        <f>IFERROR(VLOOKUP(A602,'[1]For Report Q-2 '!$A$2:$AH$3476,28,0),"-")</f>
        <v>-</v>
      </c>
      <c r="AC602" s="2" t="str">
        <f>IFERROR(VLOOKUP(A602,'[1]For Report Q-2 '!$A$2:$AH$3476,29,0),"-")</f>
        <v>-</v>
      </c>
      <c r="AD602" s="2" t="str">
        <f>IFERROR(VLOOKUP(A602,'[1]For Report Q-2 '!$A$2:$AH$3476,30,0),"-")</f>
        <v>-</v>
      </c>
      <c r="AE602" s="1" t="str">
        <f>IFERROR(VLOOKUP(A602,'[1]For Report Q-2 '!$A$2:$AH$3476,31,0),"-")</f>
        <v>-</v>
      </c>
      <c r="AF602" s="1" t="str">
        <f>IFERROR(VLOOKUP(A602,'[1]For Report Q-2 '!$A$2:$AH$3476,32,0),"-")</f>
        <v>-</v>
      </c>
      <c r="AG602" s="2" t="str">
        <f>IFERROR(VLOOKUP(A602,'[1]For Report Q-2 '!$A$2:$AH$3476,33,0),"-")</f>
        <v>-</v>
      </c>
      <c r="AH602" s="1" t="str">
        <f t="shared" si="9"/>
        <v>--</v>
      </c>
      <c r="AI602" t="e">
        <v>#N/A</v>
      </c>
      <c r="AJ602" t="e">
        <v>#N/A</v>
      </c>
      <c r="AK602" t="e">
        <v>#N/A</v>
      </c>
    </row>
    <row r="603" spans="1:37" x14ac:dyDescent="0.25">
      <c r="A603" s="15">
        <v>2340787</v>
      </c>
      <c r="B603" s="15" t="s">
        <v>210</v>
      </c>
      <c r="C603" s="16">
        <v>45115</v>
      </c>
      <c r="D603" s="15" t="s">
        <v>28</v>
      </c>
      <c r="E603" s="1" t="s">
        <v>29</v>
      </c>
      <c r="F603" s="15" t="s">
        <v>30</v>
      </c>
      <c r="G603" s="1" t="s">
        <v>28</v>
      </c>
      <c r="H603" s="17">
        <v>8999</v>
      </c>
      <c r="I603" s="18">
        <v>8.9990000000000001E-2</v>
      </c>
      <c r="J603" s="1">
        <v>2340787</v>
      </c>
      <c r="K603" s="1" t="s">
        <v>211</v>
      </c>
      <c r="L603" s="19">
        <v>49832.333333333336</v>
      </c>
      <c r="M603" s="1" t="s">
        <v>31</v>
      </c>
      <c r="N603" s="1" t="s">
        <v>29</v>
      </c>
      <c r="O603" s="1" t="s">
        <v>38</v>
      </c>
      <c r="P603" s="20">
        <v>2340787</v>
      </c>
      <c r="Q603" s="1" t="s">
        <v>157</v>
      </c>
      <c r="R603" s="1" t="s">
        <v>16</v>
      </c>
      <c r="S603" s="1" t="s">
        <v>69</v>
      </c>
      <c r="T603" s="18">
        <f>IFERROR(VLOOKUP(A603,'[1]For Report Q-2 '!$A$2:$T$3476,20,0),"-")</f>
        <v>8.9990000000000001E-2</v>
      </c>
      <c r="U603" s="55">
        <f>IFERROR(VLOOKUP(A603,'[1]For Report Q-2 '!$A$2:$U$3476,21,0),"-")</f>
        <v>0</v>
      </c>
      <c r="V603" s="2" t="str">
        <f>IFERROR(VLOOKUP(A603,'[1]For Report Q-2 '!$A$2:$V$3476,22,0),"-")</f>
        <v>-</v>
      </c>
      <c r="W603" s="1">
        <f>IFERROR(VLOOKUP(A603,'[1]For Report Q-2 '!$A$2:$W$3476,23,0),"-")</f>
        <v>0</v>
      </c>
      <c r="X603" s="1"/>
      <c r="Y603" s="1"/>
      <c r="Z603" s="2" t="str">
        <f>IFERROR(VLOOKUP(A603,'[1]For Report Q-2 '!$A$2:$Z$3476,26,0),"-")</f>
        <v>-</v>
      </c>
      <c r="AA603" s="1" t="str">
        <f>IFERROR(VLOOKUP(A603,'[1]For Report Q-2 '!$A$2:$AH$3476,27,0),"-")</f>
        <v>-</v>
      </c>
      <c r="AB603" s="1" t="str">
        <f>IFERROR(VLOOKUP(A603,'[1]For Report Q-2 '!$A$2:$AH$3476,28,0),"-")</f>
        <v>-</v>
      </c>
      <c r="AC603" s="2" t="str">
        <f>IFERROR(VLOOKUP(A603,'[1]For Report Q-2 '!$A$2:$AH$3476,29,0),"-")</f>
        <v>-</v>
      </c>
      <c r="AD603" s="2" t="str">
        <f>IFERROR(VLOOKUP(A603,'[1]For Report Q-2 '!$A$2:$AH$3476,30,0),"-")</f>
        <v>-</v>
      </c>
      <c r="AE603" s="1" t="str">
        <f>IFERROR(VLOOKUP(A603,'[1]For Report Q-2 '!$A$2:$AH$3476,31,0),"-")</f>
        <v>-</v>
      </c>
      <c r="AF603" s="1" t="str">
        <f>IFERROR(VLOOKUP(A603,'[1]For Report Q-2 '!$A$2:$AH$3476,32,0),"-")</f>
        <v>-</v>
      </c>
      <c r="AG603" s="2" t="str">
        <f>IFERROR(VLOOKUP(A603,'[1]For Report Q-2 '!$A$2:$AH$3476,33,0),"-")</f>
        <v>-</v>
      </c>
      <c r="AH603" s="1" t="str">
        <f t="shared" si="9"/>
        <v>--</v>
      </c>
      <c r="AI603" t="e">
        <v>#N/A</v>
      </c>
      <c r="AJ603" t="e">
        <v>#N/A</v>
      </c>
      <c r="AK603" t="e">
        <v>#N/A</v>
      </c>
    </row>
    <row r="604" spans="1:37" x14ac:dyDescent="0.25">
      <c r="A604" s="15">
        <v>9133374</v>
      </c>
      <c r="B604" s="15" t="s">
        <v>210</v>
      </c>
      <c r="C604" s="16">
        <v>46035</v>
      </c>
      <c r="D604" s="15" t="s">
        <v>28</v>
      </c>
      <c r="E604" s="1" t="s">
        <v>118</v>
      </c>
      <c r="F604" s="15" t="s">
        <v>46</v>
      </c>
      <c r="G604" s="1" t="s">
        <v>28</v>
      </c>
      <c r="H604" s="17">
        <v>40833.333333333336</v>
      </c>
      <c r="I604" s="18">
        <v>0.40833333333333338</v>
      </c>
      <c r="J604" s="1">
        <v>2340787</v>
      </c>
      <c r="K604" s="1" t="s">
        <v>211</v>
      </c>
      <c r="L604" s="19">
        <v>49832.333333333336</v>
      </c>
      <c r="M604" s="1" t="s">
        <v>31</v>
      </c>
      <c r="N604" s="1" t="s">
        <v>47</v>
      </c>
      <c r="O604" s="1" t="s">
        <v>32</v>
      </c>
      <c r="P604" s="20">
        <v>2340787</v>
      </c>
      <c r="Q604" s="1" t="s">
        <v>157</v>
      </c>
      <c r="R604" s="1" t="s">
        <v>16</v>
      </c>
      <c r="S604" s="1" t="s">
        <v>69</v>
      </c>
      <c r="T604" s="18">
        <f>IFERROR(VLOOKUP(A604,'[1]For Report Q-2 '!$A$2:$T$3476,20,0),"-")</f>
        <v>0.40833333333333338</v>
      </c>
      <c r="U604" s="55">
        <f>IFERROR(VLOOKUP(A604,'[1]For Report Q-2 '!$A$2:$U$3476,21,0),"-")</f>
        <v>0</v>
      </c>
      <c r="V604" s="2" t="str">
        <f>IFERROR(VLOOKUP(A604,'[1]For Report Q-2 '!$A$2:$V$3476,22,0),"-")</f>
        <v>-</v>
      </c>
      <c r="W604" s="1">
        <f>IFERROR(VLOOKUP(A604,'[1]For Report Q-2 '!$A$2:$W$3476,23,0),"-")</f>
        <v>0</v>
      </c>
      <c r="X604" s="1"/>
      <c r="Y604" s="1"/>
      <c r="Z604" s="2" t="str">
        <f>IFERROR(VLOOKUP(A604,'[1]For Report Q-2 '!$A$2:$Z$3476,26,0),"-")</f>
        <v>-</v>
      </c>
      <c r="AA604" s="1" t="str">
        <f>IFERROR(VLOOKUP(A604,'[1]For Report Q-2 '!$A$2:$AH$3476,27,0),"-")</f>
        <v>-</v>
      </c>
      <c r="AB604" s="1" t="str">
        <f>IFERROR(VLOOKUP(A604,'[1]For Report Q-2 '!$A$2:$AH$3476,28,0),"-")</f>
        <v>-</v>
      </c>
      <c r="AC604" s="2" t="str">
        <f>IFERROR(VLOOKUP(A604,'[1]For Report Q-2 '!$A$2:$AH$3476,29,0),"-")</f>
        <v>-</v>
      </c>
      <c r="AD604" s="2" t="str">
        <f>IFERROR(VLOOKUP(A604,'[1]For Report Q-2 '!$A$2:$AH$3476,30,0),"-")</f>
        <v>-</v>
      </c>
      <c r="AE604" s="1" t="str">
        <f>IFERROR(VLOOKUP(A604,'[1]For Report Q-2 '!$A$2:$AH$3476,31,0),"-")</f>
        <v>-</v>
      </c>
      <c r="AF604" s="1" t="str">
        <f>IFERROR(VLOOKUP(A604,'[1]For Report Q-2 '!$A$2:$AH$3476,32,0),"-")</f>
        <v>-</v>
      </c>
      <c r="AG604" s="2" t="str">
        <f>IFERROR(VLOOKUP(A604,'[1]For Report Q-2 '!$A$2:$AH$3476,33,0),"-")</f>
        <v>-</v>
      </c>
      <c r="AH604" s="1" t="str">
        <f t="shared" si="9"/>
        <v>--</v>
      </c>
      <c r="AI604" t="e">
        <v>#N/A</v>
      </c>
      <c r="AJ604" t="e">
        <v>#N/A</v>
      </c>
      <c r="AK604" t="e">
        <v>#N/A</v>
      </c>
    </row>
    <row r="605" spans="1:37" x14ac:dyDescent="0.25">
      <c r="A605" s="15">
        <v>2341225</v>
      </c>
      <c r="B605" s="15" t="s">
        <v>212</v>
      </c>
      <c r="C605" s="16">
        <v>45134</v>
      </c>
      <c r="D605" s="15" t="s">
        <v>28</v>
      </c>
      <c r="E605" s="1" t="s">
        <v>57</v>
      </c>
      <c r="F605" s="15" t="s">
        <v>30</v>
      </c>
      <c r="G605" s="1" t="s">
        <v>28</v>
      </c>
      <c r="H605" s="17">
        <v>1999</v>
      </c>
      <c r="I605" s="18">
        <v>1.9990000000000001E-2</v>
      </c>
      <c r="J605" s="1">
        <v>2341225</v>
      </c>
      <c r="K605" s="1" t="s">
        <v>212</v>
      </c>
      <c r="L605" s="19">
        <v>66165.666666666672</v>
      </c>
      <c r="M605" s="1" t="s">
        <v>31</v>
      </c>
      <c r="N605" s="1" t="s">
        <v>57</v>
      </c>
      <c r="O605" s="1" t="s">
        <v>38</v>
      </c>
      <c r="P605" s="20">
        <v>2341225</v>
      </c>
      <c r="Q605" s="1" t="s">
        <v>33</v>
      </c>
      <c r="R605" s="1" t="s">
        <v>16</v>
      </c>
      <c r="S605" s="1" t="s">
        <v>34</v>
      </c>
      <c r="T605" s="18">
        <f>IFERROR(VLOOKUP(A605,'[1]For Report Q-2 '!$A$2:$T$3476,20,0),"-")</f>
        <v>1.9990000000000001E-2</v>
      </c>
      <c r="U605" s="55">
        <f>IFERROR(VLOOKUP(A605,'[1]For Report Q-2 '!$A$2:$U$3476,21,0),"-")</f>
        <v>0</v>
      </c>
      <c r="V605" s="2" t="str">
        <f>IFERROR(VLOOKUP(A605,'[1]For Report Q-2 '!$A$2:$V$3476,22,0),"-")</f>
        <v>-</v>
      </c>
      <c r="W605" s="1">
        <f>IFERROR(VLOOKUP(A605,'[1]For Report Q-2 '!$A$2:$W$3476,23,0),"-")</f>
        <v>0</v>
      </c>
      <c r="X605" s="1"/>
      <c r="Y605" s="1"/>
      <c r="Z605" s="2" t="str">
        <f>IFERROR(VLOOKUP(A605,'[1]For Report Q-2 '!$A$2:$Z$3476,26,0),"-")</f>
        <v>-</v>
      </c>
      <c r="AA605" s="1" t="str">
        <f>IFERROR(VLOOKUP(A605,'[1]For Report Q-2 '!$A$2:$AH$3476,27,0),"-")</f>
        <v>-</v>
      </c>
      <c r="AB605" s="1" t="str">
        <f>IFERROR(VLOOKUP(A605,'[1]For Report Q-2 '!$A$2:$AH$3476,28,0),"-")</f>
        <v>-</v>
      </c>
      <c r="AC605" s="2" t="str">
        <f>IFERROR(VLOOKUP(A605,'[1]For Report Q-2 '!$A$2:$AH$3476,29,0),"-")</f>
        <v>-</v>
      </c>
      <c r="AD605" s="2" t="str">
        <f>IFERROR(VLOOKUP(A605,'[1]For Report Q-2 '!$A$2:$AH$3476,30,0),"-")</f>
        <v>-</v>
      </c>
      <c r="AE605" s="1" t="str">
        <f>IFERROR(VLOOKUP(A605,'[1]For Report Q-2 '!$A$2:$AH$3476,31,0),"-")</f>
        <v>-</v>
      </c>
      <c r="AF605" s="1" t="str">
        <f>IFERROR(VLOOKUP(A605,'[1]For Report Q-2 '!$A$2:$AH$3476,32,0),"-")</f>
        <v>-</v>
      </c>
      <c r="AG605" s="2" t="str">
        <f>IFERROR(VLOOKUP(A605,'[1]For Report Q-2 '!$A$2:$AH$3476,33,0),"-")</f>
        <v>-</v>
      </c>
      <c r="AH605" s="1" t="str">
        <f t="shared" si="9"/>
        <v>--</v>
      </c>
      <c r="AI605" t="e">
        <v>#N/A</v>
      </c>
      <c r="AJ605" t="e">
        <v>#N/A</v>
      </c>
      <c r="AK605" t="e">
        <v>#N/A</v>
      </c>
    </row>
    <row r="606" spans="1:37" x14ac:dyDescent="0.25">
      <c r="A606" s="15">
        <v>9132350</v>
      </c>
      <c r="B606" s="15" t="s">
        <v>212</v>
      </c>
      <c r="C606" s="16">
        <v>45937</v>
      </c>
      <c r="D606" s="15" t="s">
        <v>28</v>
      </c>
      <c r="E606" s="1" t="s">
        <v>45</v>
      </c>
      <c r="F606" s="15" t="s">
        <v>46</v>
      </c>
      <c r="G606" s="1" t="s">
        <v>28</v>
      </c>
      <c r="H606" s="17">
        <v>32500</v>
      </c>
      <c r="I606" s="18">
        <v>0.32500000000000001</v>
      </c>
      <c r="J606" s="1">
        <v>2341225</v>
      </c>
      <c r="K606" s="1" t="s">
        <v>212</v>
      </c>
      <c r="L606" s="19">
        <v>66165.666666666672</v>
      </c>
      <c r="M606" s="1" t="s">
        <v>31</v>
      </c>
      <c r="N606" s="1" t="s">
        <v>47</v>
      </c>
      <c r="O606" s="1" t="s">
        <v>38</v>
      </c>
      <c r="P606" s="20">
        <v>2341225</v>
      </c>
      <c r="Q606" s="1" t="s">
        <v>33</v>
      </c>
      <c r="R606" s="1" t="s">
        <v>16</v>
      </c>
      <c r="S606" s="1" t="s">
        <v>34</v>
      </c>
      <c r="T606" s="18">
        <f>IFERROR(VLOOKUP(A606,'[1]For Report Q-2 '!$A$2:$T$3476,20,0),"-")</f>
        <v>0.32500000000000001</v>
      </c>
      <c r="U606" s="55">
        <f>IFERROR(VLOOKUP(A606,'[1]For Report Q-2 '!$A$2:$U$3476,21,0),"-")</f>
        <v>0</v>
      </c>
      <c r="V606" s="2" t="str">
        <f>IFERROR(VLOOKUP(A606,'[1]For Report Q-2 '!$A$2:$V$3476,22,0),"-")</f>
        <v>-</v>
      </c>
      <c r="W606" s="1">
        <f>IFERROR(VLOOKUP(A606,'[1]For Report Q-2 '!$A$2:$W$3476,23,0),"-")</f>
        <v>0</v>
      </c>
      <c r="X606" s="1"/>
      <c r="Y606" s="1"/>
      <c r="Z606" s="2" t="str">
        <f>IFERROR(VLOOKUP(A606,'[1]For Report Q-2 '!$A$2:$Z$3476,26,0),"-")</f>
        <v>-</v>
      </c>
      <c r="AA606" s="1" t="str">
        <f>IFERROR(VLOOKUP(A606,'[1]For Report Q-2 '!$A$2:$AH$3476,27,0),"-")</f>
        <v>-</v>
      </c>
      <c r="AB606" s="1" t="str">
        <f>IFERROR(VLOOKUP(A606,'[1]For Report Q-2 '!$A$2:$AH$3476,28,0),"-")</f>
        <v>-</v>
      </c>
      <c r="AC606" s="2" t="str">
        <f>IFERROR(VLOOKUP(A606,'[1]For Report Q-2 '!$A$2:$AH$3476,29,0),"-")</f>
        <v>-</v>
      </c>
      <c r="AD606" s="2" t="str">
        <f>IFERROR(VLOOKUP(A606,'[1]For Report Q-2 '!$A$2:$AH$3476,30,0),"-")</f>
        <v>-</v>
      </c>
      <c r="AE606" s="1" t="str">
        <f>IFERROR(VLOOKUP(A606,'[1]For Report Q-2 '!$A$2:$AH$3476,31,0),"-")</f>
        <v>-</v>
      </c>
      <c r="AF606" s="1" t="str">
        <f>IFERROR(VLOOKUP(A606,'[1]For Report Q-2 '!$A$2:$AH$3476,32,0),"-")</f>
        <v>-</v>
      </c>
      <c r="AG606" s="2" t="str">
        <f>IFERROR(VLOOKUP(A606,'[1]For Report Q-2 '!$A$2:$AH$3476,33,0),"-")</f>
        <v>-</v>
      </c>
      <c r="AH606" s="1" t="str">
        <f t="shared" si="9"/>
        <v>--</v>
      </c>
      <c r="AI606" t="e">
        <v>#N/A</v>
      </c>
      <c r="AJ606" t="e">
        <v>#N/A</v>
      </c>
      <c r="AK606" t="e">
        <v>#N/A</v>
      </c>
    </row>
    <row r="607" spans="1:37" x14ac:dyDescent="0.25">
      <c r="A607" s="15">
        <v>9134197</v>
      </c>
      <c r="B607" s="15" t="s">
        <v>212</v>
      </c>
      <c r="C607" s="16">
        <v>46072</v>
      </c>
      <c r="D607" s="15" t="s">
        <v>28</v>
      </c>
      <c r="E607" s="1" t="s">
        <v>45</v>
      </c>
      <c r="F607" s="15" t="s">
        <v>46</v>
      </c>
      <c r="G607" s="1" t="s">
        <v>28</v>
      </c>
      <c r="H607" s="17">
        <v>31666.666666666668</v>
      </c>
      <c r="I607" s="18">
        <v>0.31666666666666665</v>
      </c>
      <c r="J607" s="1">
        <v>2341225</v>
      </c>
      <c r="K607" s="1" t="s">
        <v>212</v>
      </c>
      <c r="L607" s="19">
        <v>66165.666666666672</v>
      </c>
      <c r="M607" s="1" t="s">
        <v>31</v>
      </c>
      <c r="N607" s="1" t="s">
        <v>47</v>
      </c>
      <c r="O607" s="1" t="s">
        <v>38</v>
      </c>
      <c r="P607" s="20">
        <v>2341225</v>
      </c>
      <c r="Q607" s="1" t="s">
        <v>33</v>
      </c>
      <c r="R607" s="1" t="s">
        <v>16</v>
      </c>
      <c r="S607" s="1" t="s">
        <v>34</v>
      </c>
      <c r="T607" s="18">
        <f>IFERROR(VLOOKUP(A607,'[1]For Report Q-2 '!$A$2:$T$3476,20,0),"-")</f>
        <v>0.31666666666666665</v>
      </c>
      <c r="U607" s="55">
        <f>IFERROR(VLOOKUP(A607,'[1]For Report Q-2 '!$A$2:$U$3476,21,0),"-")</f>
        <v>0</v>
      </c>
      <c r="V607" s="2" t="str">
        <f>IFERROR(VLOOKUP(A607,'[1]For Report Q-2 '!$A$2:$V$3476,22,0),"-")</f>
        <v>-</v>
      </c>
      <c r="W607" s="1">
        <f>IFERROR(VLOOKUP(A607,'[1]For Report Q-2 '!$A$2:$W$3476,23,0),"-")</f>
        <v>0</v>
      </c>
      <c r="X607" s="1"/>
      <c r="Y607" s="1"/>
      <c r="Z607" s="2" t="str">
        <f>IFERROR(VLOOKUP(A607,'[1]For Report Q-2 '!$A$2:$Z$3476,26,0),"-")</f>
        <v>-</v>
      </c>
      <c r="AA607" s="1" t="str">
        <f>IFERROR(VLOOKUP(A607,'[1]For Report Q-2 '!$A$2:$AH$3476,27,0),"-")</f>
        <v>-</v>
      </c>
      <c r="AB607" s="1" t="str">
        <f>IFERROR(VLOOKUP(A607,'[1]For Report Q-2 '!$A$2:$AH$3476,28,0),"-")</f>
        <v>-</v>
      </c>
      <c r="AC607" s="2" t="str">
        <f>IFERROR(VLOOKUP(A607,'[1]For Report Q-2 '!$A$2:$AH$3476,29,0),"-")</f>
        <v>-</v>
      </c>
      <c r="AD607" s="2" t="str">
        <f>IFERROR(VLOOKUP(A607,'[1]For Report Q-2 '!$A$2:$AH$3476,30,0),"-")</f>
        <v>-</v>
      </c>
      <c r="AE607" s="1" t="str">
        <f>IFERROR(VLOOKUP(A607,'[1]For Report Q-2 '!$A$2:$AH$3476,31,0),"-")</f>
        <v>-</v>
      </c>
      <c r="AF607" s="1" t="str">
        <f>IFERROR(VLOOKUP(A607,'[1]For Report Q-2 '!$A$2:$AH$3476,32,0),"-")</f>
        <v>-</v>
      </c>
      <c r="AG607" s="2" t="str">
        <f>IFERROR(VLOOKUP(A607,'[1]For Report Q-2 '!$A$2:$AH$3476,33,0),"-")</f>
        <v>-</v>
      </c>
      <c r="AH607" s="1" t="str">
        <f t="shared" si="9"/>
        <v>--</v>
      </c>
      <c r="AI607" t="e">
        <v>#N/A</v>
      </c>
      <c r="AJ607" t="e">
        <v>#N/A</v>
      </c>
      <c r="AK607" t="e">
        <v>#N/A</v>
      </c>
    </row>
    <row r="608" spans="1:37" x14ac:dyDescent="0.25">
      <c r="A608" s="15">
        <v>2341687</v>
      </c>
      <c r="B608" s="15" t="s">
        <v>213</v>
      </c>
      <c r="C608" s="16">
        <v>45350</v>
      </c>
      <c r="D608" s="15" t="s">
        <v>83</v>
      </c>
      <c r="E608" s="1" t="s">
        <v>29</v>
      </c>
      <c r="F608" s="15" t="s">
        <v>30</v>
      </c>
      <c r="G608" s="1" t="s">
        <v>83</v>
      </c>
      <c r="H608" s="17">
        <v>2999</v>
      </c>
      <c r="I608" s="18">
        <v>2.9989999999999999E-2</v>
      </c>
      <c r="J608" s="1">
        <v>2341687</v>
      </c>
      <c r="K608" s="1" t="s">
        <v>214</v>
      </c>
      <c r="L608" s="19">
        <v>79499</v>
      </c>
      <c r="M608" s="1" t="s">
        <v>31</v>
      </c>
      <c r="N608" s="1" t="s">
        <v>29</v>
      </c>
      <c r="O608" s="1" t="s">
        <v>84</v>
      </c>
      <c r="P608" s="20">
        <v>2341687</v>
      </c>
      <c r="Q608" s="1" t="s">
        <v>99</v>
      </c>
      <c r="R608" s="1" t="s">
        <v>16</v>
      </c>
      <c r="S608" s="1" t="s">
        <v>100</v>
      </c>
      <c r="T608" s="18">
        <f>IFERROR(VLOOKUP(A608,'[1]For Report Q-2 '!$A$2:$T$3476,20,0),"-")</f>
        <v>2.9989999999999999E-2</v>
      </c>
      <c r="U608" s="55">
        <f>IFERROR(VLOOKUP(A608,'[1]For Report Q-2 '!$A$2:$U$3476,21,0),"-")</f>
        <v>0</v>
      </c>
      <c r="V608" s="2" t="str">
        <f>IFERROR(VLOOKUP(A608,'[1]For Report Q-2 '!$A$2:$V$3476,22,0),"-")</f>
        <v>-</v>
      </c>
      <c r="W608" s="1">
        <f>IFERROR(VLOOKUP(A608,'[1]For Report Q-2 '!$A$2:$W$3476,23,0),"-")</f>
        <v>0</v>
      </c>
      <c r="X608" s="1"/>
      <c r="Y608" s="1"/>
      <c r="Z608" s="2" t="str">
        <f>IFERROR(VLOOKUP(A608,'[1]For Report Q-2 '!$A$2:$Z$3476,26,0),"-")</f>
        <v>-</v>
      </c>
      <c r="AA608" s="1" t="str">
        <f>IFERROR(VLOOKUP(A608,'[1]For Report Q-2 '!$A$2:$AH$3476,27,0),"-")</f>
        <v>-</v>
      </c>
      <c r="AB608" s="1" t="str">
        <f>IFERROR(VLOOKUP(A608,'[1]For Report Q-2 '!$A$2:$AH$3476,28,0),"-")</f>
        <v>-</v>
      </c>
      <c r="AC608" s="2" t="str">
        <f>IFERROR(VLOOKUP(A608,'[1]For Report Q-2 '!$A$2:$AH$3476,29,0),"-")</f>
        <v>-</v>
      </c>
      <c r="AD608" s="2" t="str">
        <f>IFERROR(VLOOKUP(A608,'[1]For Report Q-2 '!$A$2:$AH$3476,30,0),"-")</f>
        <v>-</v>
      </c>
      <c r="AE608" s="1" t="str">
        <f>IFERROR(VLOOKUP(A608,'[1]For Report Q-2 '!$A$2:$AH$3476,31,0),"-")</f>
        <v>-</v>
      </c>
      <c r="AF608" s="1" t="str">
        <f>IFERROR(VLOOKUP(A608,'[1]For Report Q-2 '!$A$2:$AH$3476,32,0),"-")</f>
        <v>-</v>
      </c>
      <c r="AG608" s="2" t="str">
        <f>IFERROR(VLOOKUP(A608,'[1]For Report Q-2 '!$A$2:$AH$3476,33,0),"-")</f>
        <v>-</v>
      </c>
      <c r="AH608" s="1" t="str">
        <f t="shared" si="9"/>
        <v>--</v>
      </c>
      <c r="AI608" t="e">
        <v>#N/A</v>
      </c>
      <c r="AJ608" t="e">
        <v>#N/A</v>
      </c>
      <c r="AK608" t="e">
        <v>#N/A</v>
      </c>
    </row>
    <row r="609" spans="1:37" x14ac:dyDescent="0.25">
      <c r="A609" s="15">
        <v>9130113</v>
      </c>
      <c r="B609" s="15" t="s">
        <v>213</v>
      </c>
      <c r="C609" s="16">
        <v>45828</v>
      </c>
      <c r="D609" s="15" t="s">
        <v>83</v>
      </c>
      <c r="E609" s="1" t="s">
        <v>86</v>
      </c>
      <c r="F609" s="15" t="s">
        <v>46</v>
      </c>
      <c r="G609" s="1" t="s">
        <v>83</v>
      </c>
      <c r="H609" s="17">
        <v>31500</v>
      </c>
      <c r="I609" s="18">
        <v>0.315</v>
      </c>
      <c r="J609" s="1">
        <v>2341687</v>
      </c>
      <c r="K609" s="1" t="s">
        <v>214</v>
      </c>
      <c r="L609" s="19">
        <v>79499</v>
      </c>
      <c r="M609" s="1" t="s">
        <v>31</v>
      </c>
      <c r="N609" s="1" t="s">
        <v>86</v>
      </c>
      <c r="O609" s="1" t="s">
        <v>84</v>
      </c>
      <c r="P609" s="20">
        <v>2341687</v>
      </c>
      <c r="Q609" s="1" t="s">
        <v>99</v>
      </c>
      <c r="R609" s="1" t="s">
        <v>16</v>
      </c>
      <c r="S609" s="1" t="s">
        <v>100</v>
      </c>
      <c r="T609" s="18">
        <f>IFERROR(VLOOKUP(A609,'[1]For Report Q-2 '!$A$2:$T$3476,20,0),"-")</f>
        <v>0.315</v>
      </c>
      <c r="U609" s="55">
        <f>IFERROR(VLOOKUP(A609,'[1]For Report Q-2 '!$A$2:$U$3476,21,0),"-")</f>
        <v>0</v>
      </c>
      <c r="V609" s="2" t="str">
        <f>IFERROR(VLOOKUP(A609,'[1]For Report Q-2 '!$A$2:$V$3476,22,0),"-")</f>
        <v>-</v>
      </c>
      <c r="W609" s="1">
        <f>IFERROR(VLOOKUP(A609,'[1]For Report Q-2 '!$A$2:$W$3476,23,0),"-")</f>
        <v>0</v>
      </c>
      <c r="X609" s="1"/>
      <c r="Y609" s="1"/>
      <c r="Z609" s="2" t="str">
        <f>IFERROR(VLOOKUP(A609,'[1]For Report Q-2 '!$A$2:$Z$3476,26,0),"-")</f>
        <v>-</v>
      </c>
      <c r="AA609" s="1" t="str">
        <f>IFERROR(VLOOKUP(A609,'[1]For Report Q-2 '!$A$2:$AH$3476,27,0),"-")</f>
        <v>-</v>
      </c>
      <c r="AB609" s="1" t="str">
        <f>IFERROR(VLOOKUP(A609,'[1]For Report Q-2 '!$A$2:$AH$3476,28,0),"-")</f>
        <v>-</v>
      </c>
      <c r="AC609" s="2" t="str">
        <f>IFERROR(VLOOKUP(A609,'[1]For Report Q-2 '!$A$2:$AH$3476,29,0),"-")</f>
        <v>-</v>
      </c>
      <c r="AD609" s="2" t="str">
        <f>IFERROR(VLOOKUP(A609,'[1]For Report Q-2 '!$A$2:$AH$3476,30,0),"-")</f>
        <v>-</v>
      </c>
      <c r="AE609" s="1" t="str">
        <f>IFERROR(VLOOKUP(A609,'[1]For Report Q-2 '!$A$2:$AH$3476,31,0),"-")</f>
        <v>-</v>
      </c>
      <c r="AF609" s="1" t="str">
        <f>IFERROR(VLOOKUP(A609,'[1]For Report Q-2 '!$A$2:$AH$3476,32,0),"-")</f>
        <v>-</v>
      </c>
      <c r="AG609" s="2" t="str">
        <f>IFERROR(VLOOKUP(A609,'[1]For Report Q-2 '!$A$2:$AH$3476,33,0),"-")</f>
        <v>-</v>
      </c>
      <c r="AH609" s="1" t="str">
        <f t="shared" si="9"/>
        <v>--</v>
      </c>
      <c r="AI609" t="e">
        <v>#N/A</v>
      </c>
      <c r="AJ609" t="e">
        <v>#N/A</v>
      </c>
      <c r="AK609" t="e">
        <v>#N/A</v>
      </c>
    </row>
    <row r="610" spans="1:37" x14ac:dyDescent="0.25">
      <c r="A610" s="15">
        <v>9132652</v>
      </c>
      <c r="B610" s="15" t="s">
        <v>213</v>
      </c>
      <c r="C610" s="16">
        <v>45989</v>
      </c>
      <c r="D610" s="15" t="s">
        <v>40</v>
      </c>
      <c r="E610" s="1" t="s">
        <v>86</v>
      </c>
      <c r="F610" s="15" t="s">
        <v>46</v>
      </c>
      <c r="G610" s="1" t="s">
        <v>40</v>
      </c>
      <c r="H610" s="17">
        <v>45000</v>
      </c>
      <c r="I610" s="18">
        <v>0.45</v>
      </c>
      <c r="J610" s="1">
        <v>2341687</v>
      </c>
      <c r="K610" s="1" t="s">
        <v>214</v>
      </c>
      <c r="L610" s="19">
        <v>79499</v>
      </c>
      <c r="M610" s="1" t="s">
        <v>31</v>
      </c>
      <c r="N610" s="1" t="s">
        <v>86</v>
      </c>
      <c r="O610" s="1" t="s">
        <v>41</v>
      </c>
      <c r="P610" s="20">
        <v>2341687</v>
      </c>
      <c r="Q610" s="1" t="s">
        <v>99</v>
      </c>
      <c r="R610" s="1" t="s">
        <v>16</v>
      </c>
      <c r="S610" s="1" t="s">
        <v>100</v>
      </c>
      <c r="T610" s="18">
        <f>IFERROR(VLOOKUP(A610,'[1]For Report Q-2 '!$A$2:$T$3476,20,0),"-")</f>
        <v>0.45</v>
      </c>
      <c r="U610" s="55">
        <f>IFERROR(VLOOKUP(A610,'[1]For Report Q-2 '!$A$2:$U$3476,21,0),"-")</f>
        <v>0</v>
      </c>
      <c r="V610" s="2" t="str">
        <f>IFERROR(VLOOKUP(A610,'[1]For Report Q-2 '!$A$2:$V$3476,22,0),"-")</f>
        <v>-</v>
      </c>
      <c r="W610" s="1">
        <f>IFERROR(VLOOKUP(A610,'[1]For Report Q-2 '!$A$2:$W$3476,23,0),"-")</f>
        <v>0</v>
      </c>
      <c r="X610" s="1"/>
      <c r="Y610" s="1"/>
      <c r="Z610" s="2" t="str">
        <f>IFERROR(VLOOKUP(A610,'[1]For Report Q-2 '!$A$2:$Z$3476,26,0),"-")</f>
        <v>-</v>
      </c>
      <c r="AA610" s="1" t="str">
        <f>IFERROR(VLOOKUP(A610,'[1]For Report Q-2 '!$A$2:$AH$3476,27,0),"-")</f>
        <v>-</v>
      </c>
      <c r="AB610" s="1" t="str">
        <f>IFERROR(VLOOKUP(A610,'[1]For Report Q-2 '!$A$2:$AH$3476,28,0),"-")</f>
        <v>-</v>
      </c>
      <c r="AC610" s="2" t="str">
        <f>IFERROR(VLOOKUP(A610,'[1]For Report Q-2 '!$A$2:$AH$3476,29,0),"-")</f>
        <v>-</v>
      </c>
      <c r="AD610" s="2" t="str">
        <f>IFERROR(VLOOKUP(A610,'[1]For Report Q-2 '!$A$2:$AH$3476,30,0),"-")</f>
        <v>-</v>
      </c>
      <c r="AE610" s="1" t="str">
        <f>IFERROR(VLOOKUP(A610,'[1]For Report Q-2 '!$A$2:$AH$3476,31,0),"-")</f>
        <v>-</v>
      </c>
      <c r="AF610" s="1" t="str">
        <f>IFERROR(VLOOKUP(A610,'[1]For Report Q-2 '!$A$2:$AH$3476,32,0),"-")</f>
        <v>-</v>
      </c>
      <c r="AG610" s="2" t="str">
        <f>IFERROR(VLOOKUP(A610,'[1]For Report Q-2 '!$A$2:$AH$3476,33,0),"-")</f>
        <v>-</v>
      </c>
      <c r="AH610" s="1" t="str">
        <f t="shared" si="9"/>
        <v>--</v>
      </c>
      <c r="AI610" t="e">
        <v>#N/A</v>
      </c>
      <c r="AJ610" t="e">
        <v>#N/A</v>
      </c>
      <c r="AK610" t="e">
        <v>#N/A</v>
      </c>
    </row>
    <row r="611" spans="1:37" x14ac:dyDescent="0.25">
      <c r="A611" s="15">
        <v>2341926</v>
      </c>
      <c r="B611" s="15" t="s">
        <v>215</v>
      </c>
      <c r="C611" s="16">
        <v>45192</v>
      </c>
      <c r="D611" s="15" t="s">
        <v>28</v>
      </c>
      <c r="E611" s="1" t="s">
        <v>29</v>
      </c>
      <c r="F611" s="15" t="s">
        <v>30</v>
      </c>
      <c r="G611" s="1" t="s">
        <v>28</v>
      </c>
      <c r="H611" s="17">
        <v>8999</v>
      </c>
      <c r="I611" s="18">
        <v>8.9990000000000001E-2</v>
      </c>
      <c r="J611" s="1">
        <v>2341926</v>
      </c>
      <c r="K611" s="1" t="s">
        <v>215</v>
      </c>
      <c r="L611" s="19">
        <v>39996</v>
      </c>
      <c r="M611" s="1" t="s">
        <v>31</v>
      </c>
      <c r="N611" s="1" t="s">
        <v>29</v>
      </c>
      <c r="O611" s="1" t="s">
        <v>32</v>
      </c>
      <c r="P611" s="20">
        <v>2341926</v>
      </c>
      <c r="Q611" s="1" t="s">
        <v>34</v>
      </c>
      <c r="R611" s="1" t="s">
        <v>89</v>
      </c>
      <c r="S611" s="1" t="s">
        <v>34</v>
      </c>
      <c r="T611" s="18">
        <f>IFERROR(VLOOKUP(A611,'[1]For Report Q-2 '!$A$2:$T$3476,20,0),"-")</f>
        <v>8.9990000000000001E-2</v>
      </c>
      <c r="U611" s="55">
        <f>IFERROR(VLOOKUP(A611,'[1]For Report Q-2 '!$A$2:$U$3476,21,0),"-")</f>
        <v>0</v>
      </c>
      <c r="V611" s="2" t="str">
        <f>IFERROR(VLOOKUP(A611,'[1]For Report Q-2 '!$A$2:$V$3476,22,0),"-")</f>
        <v>-</v>
      </c>
      <c r="W611" s="1">
        <f>IFERROR(VLOOKUP(A611,'[1]For Report Q-2 '!$A$2:$W$3476,23,0),"-")</f>
        <v>0</v>
      </c>
      <c r="X611" s="1"/>
      <c r="Y611" s="1"/>
      <c r="Z611" s="2" t="str">
        <f>IFERROR(VLOOKUP(A611,'[1]For Report Q-2 '!$A$2:$Z$3476,26,0),"-")</f>
        <v>-</v>
      </c>
      <c r="AA611" s="1" t="str">
        <f>IFERROR(VLOOKUP(A611,'[1]For Report Q-2 '!$A$2:$AH$3476,27,0),"-")</f>
        <v>-</v>
      </c>
      <c r="AB611" s="1" t="str">
        <f>IFERROR(VLOOKUP(A611,'[1]For Report Q-2 '!$A$2:$AH$3476,28,0),"-")</f>
        <v>-</v>
      </c>
      <c r="AC611" s="2" t="str">
        <f>IFERROR(VLOOKUP(A611,'[1]For Report Q-2 '!$A$2:$AH$3476,29,0),"-")</f>
        <v>-</v>
      </c>
      <c r="AD611" s="2" t="str">
        <f>IFERROR(VLOOKUP(A611,'[1]For Report Q-2 '!$A$2:$AH$3476,30,0),"-")</f>
        <v>-</v>
      </c>
      <c r="AE611" s="1" t="str">
        <f>IFERROR(VLOOKUP(A611,'[1]For Report Q-2 '!$A$2:$AH$3476,31,0),"-")</f>
        <v>-</v>
      </c>
      <c r="AF611" s="1" t="str">
        <f>IFERROR(VLOOKUP(A611,'[1]For Report Q-2 '!$A$2:$AH$3476,32,0),"-")</f>
        <v>-</v>
      </c>
      <c r="AG611" s="2" t="str">
        <f>IFERROR(VLOOKUP(A611,'[1]For Report Q-2 '!$A$2:$AH$3476,33,0),"-")</f>
        <v>-</v>
      </c>
      <c r="AH611" s="1" t="str">
        <f t="shared" si="9"/>
        <v>--</v>
      </c>
      <c r="AI611" t="e">
        <v>#N/A</v>
      </c>
      <c r="AJ611" t="e">
        <v>#N/A</v>
      </c>
      <c r="AK611" t="e">
        <v>#N/A</v>
      </c>
    </row>
    <row r="612" spans="1:37" x14ac:dyDescent="0.25">
      <c r="A612" s="15">
        <v>2345078</v>
      </c>
      <c r="B612" s="15" t="s">
        <v>215</v>
      </c>
      <c r="C612" s="16">
        <v>45390</v>
      </c>
      <c r="D612" s="15" t="s">
        <v>28</v>
      </c>
      <c r="E612" s="1" t="s">
        <v>29</v>
      </c>
      <c r="F612" s="15" t="s">
        <v>30</v>
      </c>
      <c r="G612" s="1" t="s">
        <v>28</v>
      </c>
      <c r="H612" s="17">
        <v>8999</v>
      </c>
      <c r="I612" s="18">
        <v>8.9990000000000001E-2</v>
      </c>
      <c r="J612" s="1">
        <v>2341926</v>
      </c>
      <c r="K612" s="1" t="s">
        <v>215</v>
      </c>
      <c r="L612" s="19">
        <v>39996</v>
      </c>
      <c r="M612" s="1" t="s">
        <v>31</v>
      </c>
      <c r="N612" s="1" t="s">
        <v>29</v>
      </c>
      <c r="O612" s="1" t="s">
        <v>32</v>
      </c>
      <c r="P612" s="20">
        <v>2341926</v>
      </c>
      <c r="Q612" s="1" t="s">
        <v>34</v>
      </c>
      <c r="R612" s="1" t="s">
        <v>89</v>
      </c>
      <c r="S612" s="1" t="s">
        <v>34</v>
      </c>
      <c r="T612" s="18">
        <f>IFERROR(VLOOKUP(A612,'[1]For Report Q-2 '!$A$2:$T$3476,20,0),"-")</f>
        <v>8.9990000000000001E-2</v>
      </c>
      <c r="U612" s="55">
        <f>IFERROR(VLOOKUP(A612,'[1]For Report Q-2 '!$A$2:$U$3476,21,0),"-")</f>
        <v>0</v>
      </c>
      <c r="V612" s="2" t="str">
        <f>IFERROR(VLOOKUP(A612,'[1]For Report Q-2 '!$A$2:$V$3476,22,0),"-")</f>
        <v>-</v>
      </c>
      <c r="W612" s="1">
        <f>IFERROR(VLOOKUP(A612,'[1]For Report Q-2 '!$A$2:$W$3476,23,0),"-")</f>
        <v>0</v>
      </c>
      <c r="X612" s="1"/>
      <c r="Y612" s="1"/>
      <c r="Z612" s="2" t="str">
        <f>IFERROR(VLOOKUP(A612,'[1]For Report Q-2 '!$A$2:$Z$3476,26,0),"-")</f>
        <v>-</v>
      </c>
      <c r="AA612" s="1" t="str">
        <f>IFERROR(VLOOKUP(A612,'[1]For Report Q-2 '!$A$2:$AH$3476,27,0),"-")</f>
        <v>-</v>
      </c>
      <c r="AB612" s="1" t="str">
        <f>IFERROR(VLOOKUP(A612,'[1]For Report Q-2 '!$A$2:$AH$3476,28,0),"-")</f>
        <v>-</v>
      </c>
      <c r="AC612" s="2" t="str">
        <f>IFERROR(VLOOKUP(A612,'[1]For Report Q-2 '!$A$2:$AH$3476,29,0),"-")</f>
        <v>-</v>
      </c>
      <c r="AD612" s="2" t="str">
        <f>IFERROR(VLOOKUP(A612,'[1]For Report Q-2 '!$A$2:$AH$3476,30,0),"-")</f>
        <v>-</v>
      </c>
      <c r="AE612" s="1" t="str">
        <f>IFERROR(VLOOKUP(A612,'[1]For Report Q-2 '!$A$2:$AH$3476,31,0),"-")</f>
        <v>-</v>
      </c>
      <c r="AF612" s="1" t="str">
        <f>IFERROR(VLOOKUP(A612,'[1]For Report Q-2 '!$A$2:$AH$3476,32,0),"-")</f>
        <v>-</v>
      </c>
      <c r="AG612" s="2" t="str">
        <f>IFERROR(VLOOKUP(A612,'[1]For Report Q-2 '!$A$2:$AH$3476,33,0),"-")</f>
        <v>-</v>
      </c>
      <c r="AH612" s="1" t="str">
        <f t="shared" si="9"/>
        <v>--</v>
      </c>
      <c r="AI612" t="e">
        <v>#N/A</v>
      </c>
      <c r="AJ612" t="e">
        <v>#N/A</v>
      </c>
      <c r="AK612" t="e">
        <v>#N/A</v>
      </c>
    </row>
    <row r="613" spans="1:37" x14ac:dyDescent="0.25">
      <c r="A613" s="15">
        <v>2346675</v>
      </c>
      <c r="B613" s="15" t="s">
        <v>215</v>
      </c>
      <c r="C613" s="16">
        <v>45499</v>
      </c>
      <c r="D613" s="15" t="s">
        <v>28</v>
      </c>
      <c r="E613" s="1" t="s">
        <v>29</v>
      </c>
      <c r="F613" s="15" t="s">
        <v>30</v>
      </c>
      <c r="G613" s="1" t="s">
        <v>28</v>
      </c>
      <c r="H613" s="17">
        <v>8999</v>
      </c>
      <c r="I613" s="18">
        <v>8.9990000000000001E-2</v>
      </c>
      <c r="J613" s="1">
        <v>2341926</v>
      </c>
      <c r="K613" s="1" t="s">
        <v>215</v>
      </c>
      <c r="L613" s="19">
        <v>39996</v>
      </c>
      <c r="M613" s="1" t="s">
        <v>31</v>
      </c>
      <c r="N613" s="1" t="s">
        <v>29</v>
      </c>
      <c r="O613" s="1" t="s">
        <v>32</v>
      </c>
      <c r="P613" s="20">
        <v>2341926</v>
      </c>
      <c r="Q613" s="1" t="s">
        <v>34</v>
      </c>
      <c r="R613" s="1" t="s">
        <v>89</v>
      </c>
      <c r="S613" s="1" t="s">
        <v>34</v>
      </c>
      <c r="T613" s="18">
        <f>IFERROR(VLOOKUP(A613,'[1]For Report Q-2 '!$A$2:$T$3476,20,0),"-")</f>
        <v>8.9990000000000001E-2</v>
      </c>
      <c r="U613" s="55">
        <f>IFERROR(VLOOKUP(A613,'[1]For Report Q-2 '!$A$2:$U$3476,21,0),"-")</f>
        <v>0</v>
      </c>
      <c r="V613" s="2" t="str">
        <f>IFERROR(VLOOKUP(A613,'[1]For Report Q-2 '!$A$2:$V$3476,22,0),"-")</f>
        <v>-</v>
      </c>
      <c r="W613" s="1">
        <f>IFERROR(VLOOKUP(A613,'[1]For Report Q-2 '!$A$2:$W$3476,23,0),"-")</f>
        <v>0</v>
      </c>
      <c r="X613" s="1"/>
      <c r="Y613" s="1"/>
      <c r="Z613" s="2" t="str">
        <f>IFERROR(VLOOKUP(A613,'[1]For Report Q-2 '!$A$2:$Z$3476,26,0),"-")</f>
        <v>-</v>
      </c>
      <c r="AA613" s="1" t="str">
        <f>IFERROR(VLOOKUP(A613,'[1]For Report Q-2 '!$A$2:$AH$3476,27,0),"-")</f>
        <v>-</v>
      </c>
      <c r="AB613" s="1" t="str">
        <f>IFERROR(VLOOKUP(A613,'[1]For Report Q-2 '!$A$2:$AH$3476,28,0),"-")</f>
        <v>-</v>
      </c>
      <c r="AC613" s="2" t="str">
        <f>IFERROR(VLOOKUP(A613,'[1]For Report Q-2 '!$A$2:$AH$3476,29,0),"-")</f>
        <v>-</v>
      </c>
      <c r="AD613" s="2" t="str">
        <f>IFERROR(VLOOKUP(A613,'[1]For Report Q-2 '!$A$2:$AH$3476,30,0),"-")</f>
        <v>-</v>
      </c>
      <c r="AE613" s="1" t="str">
        <f>IFERROR(VLOOKUP(A613,'[1]For Report Q-2 '!$A$2:$AH$3476,31,0),"-")</f>
        <v>-</v>
      </c>
      <c r="AF613" s="1" t="str">
        <f>IFERROR(VLOOKUP(A613,'[1]For Report Q-2 '!$A$2:$AH$3476,32,0),"-")</f>
        <v>-</v>
      </c>
      <c r="AG613" s="2" t="str">
        <f>IFERROR(VLOOKUP(A613,'[1]For Report Q-2 '!$A$2:$AH$3476,33,0),"-")</f>
        <v>-</v>
      </c>
      <c r="AH613" s="1" t="str">
        <f t="shared" si="9"/>
        <v>--</v>
      </c>
      <c r="AI613" t="e">
        <v>#N/A</v>
      </c>
      <c r="AJ613" t="e">
        <v>#N/A</v>
      </c>
      <c r="AK613" t="e">
        <v>#N/A</v>
      </c>
    </row>
    <row r="614" spans="1:37" x14ac:dyDescent="0.25">
      <c r="A614" s="15">
        <v>2347059</v>
      </c>
      <c r="B614" s="15" t="s">
        <v>215</v>
      </c>
      <c r="C614" s="16">
        <v>45560</v>
      </c>
      <c r="D614" s="15" t="s">
        <v>28</v>
      </c>
      <c r="E614" s="1" t="s">
        <v>29</v>
      </c>
      <c r="F614" s="15" t="s">
        <v>30</v>
      </c>
      <c r="G614" s="1" t="s">
        <v>28</v>
      </c>
      <c r="H614" s="17">
        <v>12999</v>
      </c>
      <c r="I614" s="18">
        <v>0.12998999999999999</v>
      </c>
      <c r="J614" s="1">
        <v>2341926</v>
      </c>
      <c r="K614" s="1" t="s">
        <v>215</v>
      </c>
      <c r="L614" s="19">
        <v>39996</v>
      </c>
      <c r="M614" s="1" t="s">
        <v>31</v>
      </c>
      <c r="N614" s="1" t="s">
        <v>29</v>
      </c>
      <c r="O614" s="1" t="s">
        <v>32</v>
      </c>
      <c r="P614" s="20">
        <v>2341926</v>
      </c>
      <c r="Q614" s="1" t="s">
        <v>34</v>
      </c>
      <c r="R614" s="1" t="s">
        <v>89</v>
      </c>
      <c r="S614" s="1" t="s">
        <v>34</v>
      </c>
      <c r="T614" s="18">
        <f>IFERROR(VLOOKUP(A614,'[1]For Report Q-2 '!$A$2:$T$3476,20,0),"-")</f>
        <v>0.12998999999999999</v>
      </c>
      <c r="U614" s="55">
        <f>IFERROR(VLOOKUP(A614,'[1]For Report Q-2 '!$A$2:$U$3476,21,0),"-")</f>
        <v>0</v>
      </c>
      <c r="V614" s="2" t="str">
        <f>IFERROR(VLOOKUP(A614,'[1]For Report Q-2 '!$A$2:$V$3476,22,0),"-")</f>
        <v>-</v>
      </c>
      <c r="W614" s="1">
        <f>IFERROR(VLOOKUP(A614,'[1]For Report Q-2 '!$A$2:$W$3476,23,0),"-")</f>
        <v>0</v>
      </c>
      <c r="X614" s="1"/>
      <c r="Y614" s="1"/>
      <c r="Z614" s="2" t="str">
        <f>IFERROR(VLOOKUP(A614,'[1]For Report Q-2 '!$A$2:$Z$3476,26,0),"-")</f>
        <v>-</v>
      </c>
      <c r="AA614" s="1" t="str">
        <f>IFERROR(VLOOKUP(A614,'[1]For Report Q-2 '!$A$2:$AH$3476,27,0),"-")</f>
        <v>-</v>
      </c>
      <c r="AB614" s="1" t="str">
        <f>IFERROR(VLOOKUP(A614,'[1]For Report Q-2 '!$A$2:$AH$3476,28,0),"-")</f>
        <v>-</v>
      </c>
      <c r="AC614" s="2" t="str">
        <f>IFERROR(VLOOKUP(A614,'[1]For Report Q-2 '!$A$2:$AH$3476,29,0),"-")</f>
        <v>-</v>
      </c>
      <c r="AD614" s="2" t="str">
        <f>IFERROR(VLOOKUP(A614,'[1]For Report Q-2 '!$A$2:$AH$3476,30,0),"-")</f>
        <v>-</v>
      </c>
      <c r="AE614" s="1" t="str">
        <f>IFERROR(VLOOKUP(A614,'[1]For Report Q-2 '!$A$2:$AH$3476,31,0),"-")</f>
        <v>-</v>
      </c>
      <c r="AF614" s="1" t="str">
        <f>IFERROR(VLOOKUP(A614,'[1]For Report Q-2 '!$A$2:$AH$3476,32,0),"-")</f>
        <v>-</v>
      </c>
      <c r="AG614" s="2" t="str">
        <f>IFERROR(VLOOKUP(A614,'[1]For Report Q-2 '!$A$2:$AH$3476,33,0),"-")</f>
        <v>-</v>
      </c>
      <c r="AH614" s="1" t="str">
        <f t="shared" si="9"/>
        <v>--</v>
      </c>
      <c r="AI614" t="e">
        <v>#N/A</v>
      </c>
      <c r="AJ614" t="e">
        <v>#N/A</v>
      </c>
      <c r="AK614" t="e">
        <v>#N/A</v>
      </c>
    </row>
    <row r="615" spans="1:37" x14ac:dyDescent="0.25">
      <c r="A615" s="15">
        <v>2342517</v>
      </c>
      <c r="B615" s="15" t="s">
        <v>216</v>
      </c>
      <c r="C615" s="16">
        <v>45215</v>
      </c>
      <c r="D615" s="15" t="s">
        <v>40</v>
      </c>
      <c r="E615" s="1" t="s">
        <v>29</v>
      </c>
      <c r="F615" s="15" t="s">
        <v>30</v>
      </c>
      <c r="G615" s="1" t="s">
        <v>40</v>
      </c>
      <c r="H615" s="17">
        <v>6999</v>
      </c>
      <c r="I615" s="18">
        <v>6.9989999999999997E-2</v>
      </c>
      <c r="J615" s="1">
        <v>2342517</v>
      </c>
      <c r="K615" s="1" t="s">
        <v>216</v>
      </c>
      <c r="L615" s="19">
        <v>51999</v>
      </c>
      <c r="M615" s="1" t="s">
        <v>31</v>
      </c>
      <c r="N615" s="1" t="s">
        <v>29</v>
      </c>
      <c r="O615" s="1" t="s">
        <v>50</v>
      </c>
      <c r="P615" s="20">
        <v>2342517</v>
      </c>
      <c r="Q615" s="1" t="s">
        <v>100</v>
      </c>
      <c r="R615" s="1" t="s">
        <v>89</v>
      </c>
      <c r="S615" s="1" t="s">
        <v>100</v>
      </c>
      <c r="T615" s="18">
        <f>IFERROR(VLOOKUP(A615,'[1]For Report Q-2 '!$A$2:$T$3476,20,0),"-")</f>
        <v>6.9989999999999997E-2</v>
      </c>
      <c r="U615" s="55">
        <f>IFERROR(VLOOKUP(A615,'[1]For Report Q-2 '!$A$2:$U$3476,21,0),"-")</f>
        <v>0</v>
      </c>
      <c r="V615" s="2" t="str">
        <f>IFERROR(VLOOKUP(A615,'[1]For Report Q-2 '!$A$2:$V$3476,22,0),"-")</f>
        <v>-</v>
      </c>
      <c r="W615" s="1">
        <f>IFERROR(VLOOKUP(A615,'[1]For Report Q-2 '!$A$2:$W$3476,23,0),"-")</f>
        <v>0</v>
      </c>
      <c r="X615" s="1"/>
      <c r="Y615" s="1"/>
      <c r="Z615" s="2" t="str">
        <f>IFERROR(VLOOKUP(A615,'[1]For Report Q-2 '!$A$2:$Z$3476,26,0),"-")</f>
        <v>-</v>
      </c>
      <c r="AA615" s="1" t="str">
        <f>IFERROR(VLOOKUP(A615,'[1]For Report Q-2 '!$A$2:$AH$3476,27,0),"-")</f>
        <v>-</v>
      </c>
      <c r="AB615" s="1" t="str">
        <f>IFERROR(VLOOKUP(A615,'[1]For Report Q-2 '!$A$2:$AH$3476,28,0),"-")</f>
        <v>-</v>
      </c>
      <c r="AC615" s="2" t="str">
        <f>IFERROR(VLOOKUP(A615,'[1]For Report Q-2 '!$A$2:$AH$3476,29,0),"-")</f>
        <v>-</v>
      </c>
      <c r="AD615" s="2" t="str">
        <f>IFERROR(VLOOKUP(A615,'[1]For Report Q-2 '!$A$2:$AH$3476,30,0),"-")</f>
        <v>-</v>
      </c>
      <c r="AE615" s="1" t="str">
        <f>IFERROR(VLOOKUP(A615,'[1]For Report Q-2 '!$A$2:$AH$3476,31,0),"-")</f>
        <v>-</v>
      </c>
      <c r="AF615" s="1" t="str">
        <f>IFERROR(VLOOKUP(A615,'[1]For Report Q-2 '!$A$2:$AH$3476,32,0),"-")</f>
        <v>-</v>
      </c>
      <c r="AG615" s="2" t="str">
        <f>IFERROR(VLOOKUP(A615,'[1]For Report Q-2 '!$A$2:$AH$3476,33,0),"-")</f>
        <v>-</v>
      </c>
      <c r="AH615" s="1" t="str">
        <f t="shared" si="9"/>
        <v>--</v>
      </c>
      <c r="AI615" t="e">
        <v>#N/A</v>
      </c>
      <c r="AJ615" t="e">
        <v>#N/A</v>
      </c>
      <c r="AK615" t="e">
        <v>#N/A</v>
      </c>
    </row>
    <row r="616" spans="1:37" x14ac:dyDescent="0.25">
      <c r="A616" s="15">
        <v>9124449</v>
      </c>
      <c r="B616" s="15" t="s">
        <v>216</v>
      </c>
      <c r="C616" s="16">
        <v>45467</v>
      </c>
      <c r="D616" s="15" t="s">
        <v>56</v>
      </c>
      <c r="E616" s="1" t="s">
        <v>45</v>
      </c>
      <c r="F616" s="15" t="s">
        <v>46</v>
      </c>
      <c r="G616" s="1" t="s">
        <v>56</v>
      </c>
      <c r="H616" s="17">
        <v>29166.666666666668</v>
      </c>
      <c r="I616" s="18">
        <v>0.29166666666666669</v>
      </c>
      <c r="J616" s="1">
        <v>2342517</v>
      </c>
      <c r="K616" s="1" t="s">
        <v>216</v>
      </c>
      <c r="L616" s="19">
        <v>51999</v>
      </c>
      <c r="M616" s="1" t="s">
        <v>31</v>
      </c>
      <c r="N616" s="1" t="s">
        <v>47</v>
      </c>
      <c r="O616" s="1" t="s">
        <v>59</v>
      </c>
      <c r="P616" s="20">
        <v>2342517</v>
      </c>
      <c r="Q616" s="1" t="s">
        <v>100</v>
      </c>
      <c r="R616" s="1" t="s">
        <v>89</v>
      </c>
      <c r="S616" s="1" t="s">
        <v>100</v>
      </c>
      <c r="T616" s="18">
        <f>IFERROR(VLOOKUP(A616,'[1]For Report Q-2 '!$A$2:$T$3476,20,0),"-")</f>
        <v>0.29166666666666669</v>
      </c>
      <c r="U616" s="55">
        <f>IFERROR(VLOOKUP(A616,'[1]For Report Q-2 '!$A$2:$U$3476,21,0),"-")</f>
        <v>0</v>
      </c>
      <c r="V616" s="2" t="str">
        <f>IFERROR(VLOOKUP(A616,'[1]For Report Q-2 '!$A$2:$V$3476,22,0),"-")</f>
        <v>-</v>
      </c>
      <c r="W616" s="1">
        <f>IFERROR(VLOOKUP(A616,'[1]For Report Q-2 '!$A$2:$W$3476,23,0),"-")</f>
        <v>0</v>
      </c>
      <c r="X616" s="1"/>
      <c r="Y616" s="1"/>
      <c r="Z616" s="2" t="str">
        <f>IFERROR(VLOOKUP(A616,'[1]For Report Q-2 '!$A$2:$Z$3476,26,0),"-")</f>
        <v>-</v>
      </c>
      <c r="AA616" s="1" t="str">
        <f>IFERROR(VLOOKUP(A616,'[1]For Report Q-2 '!$A$2:$AH$3476,27,0),"-")</f>
        <v>-</v>
      </c>
      <c r="AB616" s="1" t="str">
        <f>IFERROR(VLOOKUP(A616,'[1]For Report Q-2 '!$A$2:$AH$3476,28,0),"-")</f>
        <v>-</v>
      </c>
      <c r="AC616" s="2" t="str">
        <f>IFERROR(VLOOKUP(A616,'[1]For Report Q-2 '!$A$2:$AH$3476,29,0),"-")</f>
        <v>-</v>
      </c>
      <c r="AD616" s="2" t="str">
        <f>IFERROR(VLOOKUP(A616,'[1]For Report Q-2 '!$A$2:$AH$3476,30,0),"-")</f>
        <v>-</v>
      </c>
      <c r="AE616" s="1" t="str">
        <f>IFERROR(VLOOKUP(A616,'[1]For Report Q-2 '!$A$2:$AH$3476,31,0),"-")</f>
        <v>-</v>
      </c>
      <c r="AF616" s="1" t="str">
        <f>IFERROR(VLOOKUP(A616,'[1]For Report Q-2 '!$A$2:$AH$3476,32,0),"-")</f>
        <v>-</v>
      </c>
      <c r="AG616" s="2" t="str">
        <f>IFERROR(VLOOKUP(A616,'[1]For Report Q-2 '!$A$2:$AH$3476,33,0),"-")</f>
        <v>-</v>
      </c>
      <c r="AH616" s="1" t="str">
        <f t="shared" si="9"/>
        <v>--</v>
      </c>
      <c r="AI616" t="e">
        <v>#N/A</v>
      </c>
      <c r="AJ616" t="e">
        <v>#N/A</v>
      </c>
      <c r="AK616" t="e">
        <v>#N/A</v>
      </c>
    </row>
    <row r="617" spans="1:37" x14ac:dyDescent="0.25">
      <c r="A617" s="15">
        <v>9126342</v>
      </c>
      <c r="B617" s="15" t="s">
        <v>216</v>
      </c>
      <c r="C617" s="16">
        <v>45555</v>
      </c>
      <c r="D617" s="15" t="s">
        <v>44</v>
      </c>
      <c r="E617" s="1" t="s">
        <v>118</v>
      </c>
      <c r="F617" s="15" t="s">
        <v>46</v>
      </c>
      <c r="G617" s="1" t="s">
        <v>44</v>
      </c>
      <c r="H617" s="17">
        <v>15833.333333333332</v>
      </c>
      <c r="I617" s="18">
        <v>0.15833333333333333</v>
      </c>
      <c r="J617" s="1">
        <v>2342517</v>
      </c>
      <c r="K617" s="1" t="s">
        <v>216</v>
      </c>
      <c r="L617" s="19">
        <v>51999</v>
      </c>
      <c r="M617" s="1" t="s">
        <v>31</v>
      </c>
      <c r="N617" s="1" t="s">
        <v>47</v>
      </c>
      <c r="O617" s="1" t="s">
        <v>48</v>
      </c>
      <c r="P617" s="20">
        <v>2342517</v>
      </c>
      <c r="Q617" s="1" t="s">
        <v>100</v>
      </c>
      <c r="R617" s="1" t="s">
        <v>89</v>
      </c>
      <c r="S617" s="1" t="s">
        <v>100</v>
      </c>
      <c r="T617" s="18">
        <f>IFERROR(VLOOKUP(A617,'[1]For Report Q-2 '!$A$2:$T$3476,20,0),"-")</f>
        <v>0.15833333333333333</v>
      </c>
      <c r="U617" s="55">
        <f>IFERROR(VLOOKUP(A617,'[1]For Report Q-2 '!$A$2:$U$3476,21,0),"-")</f>
        <v>0</v>
      </c>
      <c r="V617" s="2" t="str">
        <f>IFERROR(VLOOKUP(A617,'[1]For Report Q-2 '!$A$2:$V$3476,22,0),"-")</f>
        <v>-</v>
      </c>
      <c r="W617" s="1">
        <f>IFERROR(VLOOKUP(A617,'[1]For Report Q-2 '!$A$2:$W$3476,23,0),"-")</f>
        <v>0</v>
      </c>
      <c r="X617" s="1"/>
      <c r="Y617" s="1"/>
      <c r="Z617" s="2" t="str">
        <f>IFERROR(VLOOKUP(A617,'[1]For Report Q-2 '!$A$2:$Z$3476,26,0),"-")</f>
        <v>-</v>
      </c>
      <c r="AA617" s="1" t="str">
        <f>IFERROR(VLOOKUP(A617,'[1]For Report Q-2 '!$A$2:$AH$3476,27,0),"-")</f>
        <v>-</v>
      </c>
      <c r="AB617" s="1" t="str">
        <f>IFERROR(VLOOKUP(A617,'[1]For Report Q-2 '!$A$2:$AH$3476,28,0),"-")</f>
        <v>-</v>
      </c>
      <c r="AC617" s="2" t="str">
        <f>IFERROR(VLOOKUP(A617,'[1]For Report Q-2 '!$A$2:$AH$3476,29,0),"-")</f>
        <v>-</v>
      </c>
      <c r="AD617" s="2" t="str">
        <f>IFERROR(VLOOKUP(A617,'[1]For Report Q-2 '!$A$2:$AH$3476,30,0),"-")</f>
        <v>-</v>
      </c>
      <c r="AE617" s="1" t="str">
        <f>IFERROR(VLOOKUP(A617,'[1]For Report Q-2 '!$A$2:$AH$3476,31,0),"-")</f>
        <v>-</v>
      </c>
      <c r="AF617" s="1" t="str">
        <f>IFERROR(VLOOKUP(A617,'[1]For Report Q-2 '!$A$2:$AH$3476,32,0),"-")</f>
        <v>-</v>
      </c>
      <c r="AG617" s="2" t="str">
        <f>IFERROR(VLOOKUP(A617,'[1]For Report Q-2 '!$A$2:$AH$3476,33,0),"-")</f>
        <v>-</v>
      </c>
      <c r="AH617" s="1" t="str">
        <f t="shared" si="9"/>
        <v>--</v>
      </c>
      <c r="AI617" t="e">
        <v>#N/A</v>
      </c>
      <c r="AJ617" t="e">
        <v>#N/A</v>
      </c>
      <c r="AK617" t="e">
        <v>#N/A</v>
      </c>
    </row>
    <row r="618" spans="1:37" x14ac:dyDescent="0.25">
      <c r="A618" s="15">
        <v>2343173</v>
      </c>
      <c r="B618" s="15" t="s">
        <v>217</v>
      </c>
      <c r="C618" s="16">
        <v>45265</v>
      </c>
      <c r="D618" s="15" t="s">
        <v>83</v>
      </c>
      <c r="E618" s="1" t="s">
        <v>57</v>
      </c>
      <c r="F618" s="15" t="s">
        <v>30</v>
      </c>
      <c r="G618" s="1" t="s">
        <v>83</v>
      </c>
      <c r="H618" s="17">
        <v>1999</v>
      </c>
      <c r="I618" s="18">
        <v>1.9990000000000001E-2</v>
      </c>
      <c r="J618" s="1">
        <v>2343173</v>
      </c>
      <c r="K618" s="1" t="s">
        <v>217</v>
      </c>
      <c r="L618" s="19">
        <v>6063</v>
      </c>
      <c r="M618" s="1" t="s">
        <v>31</v>
      </c>
      <c r="N618" s="1" t="s">
        <v>57</v>
      </c>
      <c r="O618" s="1" t="s">
        <v>84</v>
      </c>
      <c r="P618" s="20">
        <v>2343173</v>
      </c>
      <c r="Q618" s="1" t="s">
        <v>218</v>
      </c>
      <c r="R618" s="1" t="s">
        <v>89</v>
      </c>
      <c r="S618" s="1" t="s">
        <v>218</v>
      </c>
      <c r="T618" s="18">
        <f>IFERROR(VLOOKUP(A618,'[1]For Report Q-2 '!$A$2:$T$3476,20,0),"-")</f>
        <v>1.9990000000000001E-2</v>
      </c>
      <c r="U618" s="55">
        <f>IFERROR(VLOOKUP(A618,'[1]For Report Q-2 '!$A$2:$U$3476,21,0),"-")</f>
        <v>0</v>
      </c>
      <c r="V618" s="2" t="str">
        <f>IFERROR(VLOOKUP(A618,'[1]For Report Q-2 '!$A$2:$V$3476,22,0),"-")</f>
        <v>-</v>
      </c>
      <c r="W618" s="1">
        <f>IFERROR(VLOOKUP(A618,'[1]For Report Q-2 '!$A$2:$W$3476,23,0),"-")</f>
        <v>0</v>
      </c>
      <c r="X618" s="1"/>
      <c r="Y618" s="1"/>
      <c r="Z618" s="2" t="str">
        <f>IFERROR(VLOOKUP(A618,'[1]For Report Q-2 '!$A$2:$Z$3476,26,0),"-")</f>
        <v>-</v>
      </c>
      <c r="AA618" s="1" t="str">
        <f>IFERROR(VLOOKUP(A618,'[1]For Report Q-2 '!$A$2:$AH$3476,27,0),"-")</f>
        <v>-</v>
      </c>
      <c r="AB618" s="1" t="str">
        <f>IFERROR(VLOOKUP(A618,'[1]For Report Q-2 '!$A$2:$AH$3476,28,0),"-")</f>
        <v>-</v>
      </c>
      <c r="AC618" s="2" t="str">
        <f>IFERROR(VLOOKUP(A618,'[1]For Report Q-2 '!$A$2:$AH$3476,29,0),"-")</f>
        <v>-</v>
      </c>
      <c r="AD618" s="2" t="str">
        <f>IFERROR(VLOOKUP(A618,'[1]For Report Q-2 '!$A$2:$AH$3476,30,0),"-")</f>
        <v>-</v>
      </c>
      <c r="AE618" s="1" t="str">
        <f>IFERROR(VLOOKUP(A618,'[1]For Report Q-2 '!$A$2:$AH$3476,31,0),"-")</f>
        <v>-</v>
      </c>
      <c r="AF618" s="1" t="str">
        <f>IFERROR(VLOOKUP(A618,'[1]For Report Q-2 '!$A$2:$AH$3476,32,0),"-")</f>
        <v>-</v>
      </c>
      <c r="AG618" s="2" t="str">
        <f>IFERROR(VLOOKUP(A618,'[1]For Report Q-2 '!$A$2:$AH$3476,33,0),"-")</f>
        <v>-</v>
      </c>
      <c r="AH618" s="1" t="str">
        <f t="shared" si="9"/>
        <v>--</v>
      </c>
      <c r="AI618" t="e">
        <v>#N/A</v>
      </c>
      <c r="AJ618" t="e">
        <v>#N/A</v>
      </c>
      <c r="AK618" t="e">
        <v>#N/A</v>
      </c>
    </row>
    <row r="619" spans="1:37" x14ac:dyDescent="0.25">
      <c r="A619" s="15">
        <v>2343174</v>
      </c>
      <c r="B619" s="15" t="s">
        <v>217</v>
      </c>
      <c r="C619" s="16">
        <v>45265</v>
      </c>
      <c r="D619" s="15" t="s">
        <v>83</v>
      </c>
      <c r="E619" s="1" t="s">
        <v>57</v>
      </c>
      <c r="F619" s="15" t="s">
        <v>30</v>
      </c>
      <c r="G619" s="1" t="s">
        <v>83</v>
      </c>
      <c r="H619" s="17">
        <v>2032</v>
      </c>
      <c r="I619" s="18">
        <v>2.0320000000000001E-2</v>
      </c>
      <c r="J619" s="1">
        <v>2343173</v>
      </c>
      <c r="K619" s="1" t="s">
        <v>217</v>
      </c>
      <c r="L619" s="19">
        <v>6063</v>
      </c>
      <c r="M619" s="1" t="s">
        <v>31</v>
      </c>
      <c r="N619" s="1" t="s">
        <v>57</v>
      </c>
      <c r="O619" s="1" t="s">
        <v>84</v>
      </c>
      <c r="P619" s="20">
        <v>2343173</v>
      </c>
      <c r="Q619" s="1" t="s">
        <v>218</v>
      </c>
      <c r="R619" s="1" t="s">
        <v>89</v>
      </c>
      <c r="S619" s="1" t="s">
        <v>218</v>
      </c>
      <c r="T619" s="18">
        <f>IFERROR(VLOOKUP(A619,'[1]For Report Q-2 '!$A$2:$T$3476,20,0),"-")</f>
        <v>2.298E-2</v>
      </c>
      <c r="U619" s="55">
        <f>IFERROR(VLOOKUP(A619,'[1]For Report Q-2 '!$A$2:$U$3476,21,0),"-")</f>
        <v>0</v>
      </c>
      <c r="V619" s="2" t="str">
        <f>IFERROR(VLOOKUP(A619,'[1]For Report Q-2 '!$A$2:$V$3476,22,0),"-")</f>
        <v>-</v>
      </c>
      <c r="W619" s="1">
        <f>IFERROR(VLOOKUP(A619,'[1]For Report Q-2 '!$A$2:$W$3476,23,0),"-")</f>
        <v>0</v>
      </c>
      <c r="X619" s="1"/>
      <c r="Y619" s="1"/>
      <c r="Z619" s="2" t="str">
        <f>IFERROR(VLOOKUP(A619,'[1]For Report Q-2 '!$A$2:$Z$3476,26,0),"-")</f>
        <v>-</v>
      </c>
      <c r="AA619" s="1" t="str">
        <f>IFERROR(VLOOKUP(A619,'[1]For Report Q-2 '!$A$2:$AH$3476,27,0),"-")</f>
        <v>-</v>
      </c>
      <c r="AB619" s="1" t="str">
        <f>IFERROR(VLOOKUP(A619,'[1]For Report Q-2 '!$A$2:$AH$3476,28,0),"-")</f>
        <v>-</v>
      </c>
      <c r="AC619" s="2" t="str">
        <f>IFERROR(VLOOKUP(A619,'[1]For Report Q-2 '!$A$2:$AH$3476,29,0),"-")</f>
        <v>-</v>
      </c>
      <c r="AD619" s="2" t="str">
        <f>IFERROR(VLOOKUP(A619,'[1]For Report Q-2 '!$A$2:$AH$3476,30,0),"-")</f>
        <v>-</v>
      </c>
      <c r="AE619" s="1" t="str">
        <f>IFERROR(VLOOKUP(A619,'[1]For Report Q-2 '!$A$2:$AH$3476,31,0),"-")</f>
        <v>-</v>
      </c>
      <c r="AF619" s="1" t="str">
        <f>IFERROR(VLOOKUP(A619,'[1]For Report Q-2 '!$A$2:$AH$3476,32,0),"-")</f>
        <v>-</v>
      </c>
      <c r="AG619" s="2" t="str">
        <f>IFERROR(VLOOKUP(A619,'[1]For Report Q-2 '!$A$2:$AH$3476,33,0),"-")</f>
        <v>-</v>
      </c>
      <c r="AH619" s="1" t="str">
        <f t="shared" si="9"/>
        <v>--</v>
      </c>
      <c r="AI619" t="e">
        <v>#N/A</v>
      </c>
      <c r="AJ619" t="e">
        <v>#N/A</v>
      </c>
      <c r="AK619" t="e">
        <v>#N/A</v>
      </c>
    </row>
    <row r="620" spans="1:37" x14ac:dyDescent="0.25">
      <c r="A620" s="15">
        <v>2343175</v>
      </c>
      <c r="B620" s="15" t="s">
        <v>217</v>
      </c>
      <c r="C620" s="16">
        <v>45265</v>
      </c>
      <c r="D620" s="15" t="s">
        <v>83</v>
      </c>
      <c r="E620" s="1" t="s">
        <v>57</v>
      </c>
      <c r="F620" s="15" t="s">
        <v>30</v>
      </c>
      <c r="G620" s="1" t="s">
        <v>83</v>
      </c>
      <c r="H620" s="17">
        <v>2032</v>
      </c>
      <c r="I620" s="18">
        <v>2.0320000000000001E-2</v>
      </c>
      <c r="J620" s="1">
        <v>2343173</v>
      </c>
      <c r="K620" s="1" t="s">
        <v>217</v>
      </c>
      <c r="L620" s="19">
        <v>6063</v>
      </c>
      <c r="M620" s="1" t="s">
        <v>31</v>
      </c>
      <c r="N620" s="1" t="s">
        <v>57</v>
      </c>
      <c r="O620" s="1" t="s">
        <v>84</v>
      </c>
      <c r="P620" s="20">
        <v>2343173</v>
      </c>
      <c r="Q620" s="1" t="s">
        <v>218</v>
      </c>
      <c r="R620" s="1" t="s">
        <v>89</v>
      </c>
      <c r="S620" s="1" t="s">
        <v>218</v>
      </c>
      <c r="T620" s="18">
        <f>IFERROR(VLOOKUP(A620,'[1]For Report Q-2 '!$A$2:$T$3476,20,0),"-")</f>
        <v>2.298E-2</v>
      </c>
      <c r="U620" s="55">
        <f>IFERROR(VLOOKUP(A620,'[1]For Report Q-2 '!$A$2:$U$3476,21,0),"-")</f>
        <v>0</v>
      </c>
      <c r="V620" s="2" t="str">
        <f>IFERROR(VLOOKUP(A620,'[1]For Report Q-2 '!$A$2:$V$3476,22,0),"-")</f>
        <v>-</v>
      </c>
      <c r="W620" s="1">
        <f>IFERROR(VLOOKUP(A620,'[1]For Report Q-2 '!$A$2:$W$3476,23,0),"-")</f>
        <v>0</v>
      </c>
      <c r="X620" s="1"/>
      <c r="Y620" s="1"/>
      <c r="Z620" s="2" t="str">
        <f>IFERROR(VLOOKUP(A620,'[1]For Report Q-2 '!$A$2:$Z$3476,26,0),"-")</f>
        <v>-</v>
      </c>
      <c r="AA620" s="1" t="str">
        <f>IFERROR(VLOOKUP(A620,'[1]For Report Q-2 '!$A$2:$AH$3476,27,0),"-")</f>
        <v>-</v>
      </c>
      <c r="AB620" s="1" t="str">
        <f>IFERROR(VLOOKUP(A620,'[1]For Report Q-2 '!$A$2:$AH$3476,28,0),"-")</f>
        <v>-</v>
      </c>
      <c r="AC620" s="2" t="str">
        <f>IFERROR(VLOOKUP(A620,'[1]For Report Q-2 '!$A$2:$AH$3476,29,0),"-")</f>
        <v>-</v>
      </c>
      <c r="AD620" s="2" t="str">
        <f>IFERROR(VLOOKUP(A620,'[1]For Report Q-2 '!$A$2:$AH$3476,30,0),"-")</f>
        <v>-</v>
      </c>
      <c r="AE620" s="1" t="str">
        <f>IFERROR(VLOOKUP(A620,'[1]For Report Q-2 '!$A$2:$AH$3476,31,0),"-")</f>
        <v>-</v>
      </c>
      <c r="AF620" s="1" t="str">
        <f>IFERROR(VLOOKUP(A620,'[1]For Report Q-2 '!$A$2:$AH$3476,32,0),"-")</f>
        <v>-</v>
      </c>
      <c r="AG620" s="2" t="str">
        <f>IFERROR(VLOOKUP(A620,'[1]For Report Q-2 '!$A$2:$AH$3476,33,0),"-")</f>
        <v>-</v>
      </c>
      <c r="AH620" s="1" t="str">
        <f t="shared" si="9"/>
        <v>--</v>
      </c>
      <c r="AI620" t="e">
        <v>#N/A</v>
      </c>
      <c r="AJ620" t="e">
        <v>#N/A</v>
      </c>
      <c r="AK620" t="e">
        <v>#N/A</v>
      </c>
    </row>
    <row r="621" spans="1:37" x14ac:dyDescent="0.25">
      <c r="A621" s="15">
        <v>2343827</v>
      </c>
      <c r="B621" s="15" t="s">
        <v>219</v>
      </c>
      <c r="C621" s="16">
        <v>45303</v>
      </c>
      <c r="D621" s="15" t="s">
        <v>28</v>
      </c>
      <c r="E621" s="1" t="s">
        <v>29</v>
      </c>
      <c r="F621" s="15" t="s">
        <v>30</v>
      </c>
      <c r="G621" s="1" t="s">
        <v>28</v>
      </c>
      <c r="H621" s="17">
        <v>3999</v>
      </c>
      <c r="I621" s="18">
        <v>3.9989999999999998E-2</v>
      </c>
      <c r="J621" s="1">
        <v>2343827</v>
      </c>
      <c r="K621" s="1" t="s">
        <v>219</v>
      </c>
      <c r="L621" s="19">
        <v>88366.333333333328</v>
      </c>
      <c r="M621" s="1" t="s">
        <v>31</v>
      </c>
      <c r="N621" s="1" t="s">
        <v>29</v>
      </c>
      <c r="O621" s="1" t="s">
        <v>32</v>
      </c>
      <c r="P621" s="20">
        <v>2343827</v>
      </c>
      <c r="Q621" s="1" t="s">
        <v>157</v>
      </c>
      <c r="R621" s="1" t="s">
        <v>16</v>
      </c>
      <c r="S621" s="1" t="s">
        <v>69</v>
      </c>
      <c r="T621" s="18">
        <f>IFERROR(VLOOKUP(A621,'[1]For Report Q-2 '!$A$2:$T$3476,20,0),"-")</f>
        <v>3.9989999999999998E-2</v>
      </c>
      <c r="U621" s="55">
        <f>IFERROR(VLOOKUP(A621,'[1]For Report Q-2 '!$A$2:$U$3476,21,0),"-")</f>
        <v>0</v>
      </c>
      <c r="V621" s="2" t="str">
        <f>IFERROR(VLOOKUP(A621,'[1]For Report Q-2 '!$A$2:$V$3476,22,0),"-")</f>
        <v>-</v>
      </c>
      <c r="W621" s="1">
        <f>IFERROR(VLOOKUP(A621,'[1]For Report Q-2 '!$A$2:$W$3476,23,0),"-")</f>
        <v>0</v>
      </c>
      <c r="X621" s="1"/>
      <c r="Y621" s="1"/>
      <c r="Z621" s="2" t="str">
        <f>IFERROR(VLOOKUP(A621,'[1]For Report Q-2 '!$A$2:$Z$3476,26,0),"-")</f>
        <v>-</v>
      </c>
      <c r="AA621" s="1" t="str">
        <f>IFERROR(VLOOKUP(A621,'[1]For Report Q-2 '!$A$2:$AH$3476,27,0),"-")</f>
        <v>-</v>
      </c>
      <c r="AB621" s="1" t="str">
        <f>IFERROR(VLOOKUP(A621,'[1]For Report Q-2 '!$A$2:$AH$3476,28,0),"-")</f>
        <v>-</v>
      </c>
      <c r="AC621" s="2" t="str">
        <f>IFERROR(VLOOKUP(A621,'[1]For Report Q-2 '!$A$2:$AH$3476,29,0),"-")</f>
        <v>-</v>
      </c>
      <c r="AD621" s="2" t="str">
        <f>IFERROR(VLOOKUP(A621,'[1]For Report Q-2 '!$A$2:$AH$3476,30,0),"-")</f>
        <v>-</v>
      </c>
      <c r="AE621" s="1" t="str">
        <f>IFERROR(VLOOKUP(A621,'[1]For Report Q-2 '!$A$2:$AH$3476,31,0),"-")</f>
        <v>-</v>
      </c>
      <c r="AF621" s="1" t="str">
        <f>IFERROR(VLOOKUP(A621,'[1]For Report Q-2 '!$A$2:$AH$3476,32,0),"-")</f>
        <v>-</v>
      </c>
      <c r="AG621" s="2" t="str">
        <f>IFERROR(VLOOKUP(A621,'[1]For Report Q-2 '!$A$2:$AH$3476,33,0),"-")</f>
        <v>-</v>
      </c>
      <c r="AH621" s="1" t="str">
        <f t="shared" si="9"/>
        <v>--</v>
      </c>
      <c r="AI621" t="e">
        <v>#N/A</v>
      </c>
      <c r="AJ621" t="e">
        <v>#N/A</v>
      </c>
      <c r="AK621" t="e">
        <v>#N/A</v>
      </c>
    </row>
    <row r="622" spans="1:37" x14ac:dyDescent="0.25">
      <c r="A622" s="15">
        <v>2346916</v>
      </c>
      <c r="B622" s="15" t="s">
        <v>220</v>
      </c>
      <c r="C622" s="16">
        <v>45527</v>
      </c>
      <c r="D622" s="15" t="s">
        <v>28</v>
      </c>
      <c r="E622" s="1" t="s">
        <v>29</v>
      </c>
      <c r="F622" s="15" t="s">
        <v>30</v>
      </c>
      <c r="G622" s="1" t="s">
        <v>28</v>
      </c>
      <c r="H622" s="17">
        <v>2999</v>
      </c>
      <c r="I622" s="18">
        <v>2.9989999999999999E-2</v>
      </c>
      <c r="J622" s="1">
        <v>2343827</v>
      </c>
      <c r="K622" s="1" t="s">
        <v>219</v>
      </c>
      <c r="L622" s="19">
        <v>88366.333333333328</v>
      </c>
      <c r="M622" s="1" t="s">
        <v>31</v>
      </c>
      <c r="N622" s="1" t="s">
        <v>29</v>
      </c>
      <c r="O622" s="1" t="s">
        <v>38</v>
      </c>
      <c r="P622" s="20">
        <v>2343827</v>
      </c>
      <c r="Q622" s="1" t="s">
        <v>157</v>
      </c>
      <c r="R622" s="1" t="s">
        <v>16</v>
      </c>
      <c r="S622" s="1" t="s">
        <v>69</v>
      </c>
      <c r="T622" s="18">
        <f>IFERROR(VLOOKUP(A622,'[1]For Report Q-2 '!$A$2:$T$3476,20,0),"-")</f>
        <v>2.9989999999999999E-2</v>
      </c>
      <c r="U622" s="55">
        <f>IFERROR(VLOOKUP(A622,'[1]For Report Q-2 '!$A$2:$U$3476,21,0),"-")</f>
        <v>0</v>
      </c>
      <c r="V622" s="2" t="str">
        <f>IFERROR(VLOOKUP(A622,'[1]For Report Q-2 '!$A$2:$V$3476,22,0),"-")</f>
        <v>-</v>
      </c>
      <c r="W622" s="1">
        <f>IFERROR(VLOOKUP(A622,'[1]For Report Q-2 '!$A$2:$W$3476,23,0),"-")</f>
        <v>0</v>
      </c>
      <c r="X622" s="1"/>
      <c r="Y622" s="1"/>
      <c r="Z622" s="2" t="str">
        <f>IFERROR(VLOOKUP(A622,'[1]For Report Q-2 '!$A$2:$Z$3476,26,0),"-")</f>
        <v>-</v>
      </c>
      <c r="AA622" s="1" t="str">
        <f>IFERROR(VLOOKUP(A622,'[1]For Report Q-2 '!$A$2:$AH$3476,27,0),"-")</f>
        <v>-</v>
      </c>
      <c r="AB622" s="1" t="str">
        <f>IFERROR(VLOOKUP(A622,'[1]For Report Q-2 '!$A$2:$AH$3476,28,0),"-")</f>
        <v>-</v>
      </c>
      <c r="AC622" s="2" t="str">
        <f>IFERROR(VLOOKUP(A622,'[1]For Report Q-2 '!$A$2:$AH$3476,29,0),"-")</f>
        <v>-</v>
      </c>
      <c r="AD622" s="2" t="str">
        <f>IFERROR(VLOOKUP(A622,'[1]For Report Q-2 '!$A$2:$AH$3476,30,0),"-")</f>
        <v>-</v>
      </c>
      <c r="AE622" s="1" t="str">
        <f>IFERROR(VLOOKUP(A622,'[1]For Report Q-2 '!$A$2:$AH$3476,31,0),"-")</f>
        <v>-</v>
      </c>
      <c r="AF622" s="1" t="str">
        <f>IFERROR(VLOOKUP(A622,'[1]For Report Q-2 '!$A$2:$AH$3476,32,0),"-")</f>
        <v>-</v>
      </c>
      <c r="AG622" s="2" t="str">
        <f>IFERROR(VLOOKUP(A622,'[1]For Report Q-2 '!$A$2:$AH$3476,33,0),"-")</f>
        <v>-</v>
      </c>
      <c r="AH622" s="1" t="str">
        <f t="shared" si="9"/>
        <v>--</v>
      </c>
      <c r="AI622" t="e">
        <v>#N/A</v>
      </c>
      <c r="AJ622" t="e">
        <v>#N/A</v>
      </c>
      <c r="AK622" t="e">
        <v>#N/A</v>
      </c>
    </row>
    <row r="623" spans="1:37" x14ac:dyDescent="0.25">
      <c r="A623" s="15">
        <v>2347547</v>
      </c>
      <c r="B623" s="15" t="s">
        <v>219</v>
      </c>
      <c r="C623" s="16">
        <v>45636</v>
      </c>
      <c r="D623" s="15" t="s">
        <v>28</v>
      </c>
      <c r="E623" s="1" t="s">
        <v>29</v>
      </c>
      <c r="F623" s="15" t="s">
        <v>30</v>
      </c>
      <c r="G623" s="1" t="s">
        <v>28</v>
      </c>
      <c r="H623" s="17">
        <v>4285</v>
      </c>
      <c r="I623" s="18">
        <v>4.2849999999999999E-2</v>
      </c>
      <c r="J623" s="1">
        <v>2343827</v>
      </c>
      <c r="K623" s="1" t="s">
        <v>219</v>
      </c>
      <c r="L623" s="19">
        <v>88366.333333333328</v>
      </c>
      <c r="M623" s="1" t="s">
        <v>31</v>
      </c>
      <c r="N623" s="1" t="s">
        <v>29</v>
      </c>
      <c r="O623" s="1" t="s">
        <v>32</v>
      </c>
      <c r="P623" s="20">
        <v>2343827</v>
      </c>
      <c r="Q623" s="1" t="s">
        <v>157</v>
      </c>
      <c r="R623" s="1" t="s">
        <v>16</v>
      </c>
      <c r="S623" s="1" t="s">
        <v>69</v>
      </c>
      <c r="T623" s="18">
        <f>IFERROR(VLOOKUP(A623,'[1]For Report Q-2 '!$A$2:$T$3476,20,0),"-")</f>
        <v>4.2849999999999999E-2</v>
      </c>
      <c r="U623" s="55">
        <f>IFERROR(VLOOKUP(A623,'[1]For Report Q-2 '!$A$2:$U$3476,21,0),"-")</f>
        <v>0</v>
      </c>
      <c r="V623" s="2" t="str">
        <f>IFERROR(VLOOKUP(A623,'[1]For Report Q-2 '!$A$2:$V$3476,22,0),"-")</f>
        <v>-</v>
      </c>
      <c r="W623" s="1">
        <f>IFERROR(VLOOKUP(A623,'[1]For Report Q-2 '!$A$2:$W$3476,23,0),"-")</f>
        <v>0</v>
      </c>
      <c r="X623" s="1"/>
      <c r="Y623" s="1"/>
      <c r="Z623" s="2" t="str">
        <f>IFERROR(VLOOKUP(A623,'[1]For Report Q-2 '!$A$2:$Z$3476,26,0),"-")</f>
        <v>-</v>
      </c>
      <c r="AA623" s="1" t="str">
        <f>IFERROR(VLOOKUP(A623,'[1]For Report Q-2 '!$A$2:$AH$3476,27,0),"-")</f>
        <v>-</v>
      </c>
      <c r="AB623" s="1" t="str">
        <f>IFERROR(VLOOKUP(A623,'[1]For Report Q-2 '!$A$2:$AH$3476,28,0),"-")</f>
        <v>-</v>
      </c>
      <c r="AC623" s="2" t="str">
        <f>IFERROR(VLOOKUP(A623,'[1]For Report Q-2 '!$A$2:$AH$3476,29,0),"-")</f>
        <v>-</v>
      </c>
      <c r="AD623" s="2" t="str">
        <f>IFERROR(VLOOKUP(A623,'[1]For Report Q-2 '!$A$2:$AH$3476,30,0),"-")</f>
        <v>-</v>
      </c>
      <c r="AE623" s="1" t="str">
        <f>IFERROR(VLOOKUP(A623,'[1]For Report Q-2 '!$A$2:$AH$3476,31,0),"-")</f>
        <v>-</v>
      </c>
      <c r="AF623" s="1" t="str">
        <f>IFERROR(VLOOKUP(A623,'[1]For Report Q-2 '!$A$2:$AH$3476,32,0),"-")</f>
        <v>-</v>
      </c>
      <c r="AG623" s="2" t="str">
        <f>IFERROR(VLOOKUP(A623,'[1]For Report Q-2 '!$A$2:$AH$3476,33,0),"-")</f>
        <v>-</v>
      </c>
      <c r="AH623" s="1" t="str">
        <f t="shared" si="9"/>
        <v>--</v>
      </c>
      <c r="AI623" t="e">
        <v>#N/A</v>
      </c>
      <c r="AJ623" t="e">
        <v>#N/A</v>
      </c>
      <c r="AK623" t="e">
        <v>#N/A</v>
      </c>
    </row>
    <row r="624" spans="1:37" x14ac:dyDescent="0.25">
      <c r="A624" s="15">
        <v>9123986</v>
      </c>
      <c r="B624" s="15" t="s">
        <v>219</v>
      </c>
      <c r="C624" s="16">
        <v>45572</v>
      </c>
      <c r="D624" s="15" t="s">
        <v>28</v>
      </c>
      <c r="E624" s="1" t="s">
        <v>118</v>
      </c>
      <c r="F624" s="15" t="s">
        <v>46</v>
      </c>
      <c r="G624" s="1" t="s">
        <v>28</v>
      </c>
      <c r="H624" s="17">
        <v>77083.333333333328</v>
      </c>
      <c r="I624" s="18">
        <v>0.77083333333333326</v>
      </c>
      <c r="J624" s="1">
        <v>2343827</v>
      </c>
      <c r="K624" s="1" t="s">
        <v>219</v>
      </c>
      <c r="L624" s="19">
        <v>88366.333333333328</v>
      </c>
      <c r="M624" s="1" t="s">
        <v>31</v>
      </c>
      <c r="N624" s="1" t="s">
        <v>47</v>
      </c>
      <c r="O624" s="1" t="s">
        <v>32</v>
      </c>
      <c r="P624" s="20">
        <v>2343827</v>
      </c>
      <c r="Q624" s="1" t="s">
        <v>157</v>
      </c>
      <c r="R624" s="1" t="s">
        <v>16</v>
      </c>
      <c r="S624" s="1" t="s">
        <v>69</v>
      </c>
      <c r="T624" s="18">
        <f>IFERROR(VLOOKUP(A624,'[1]For Report Q-2 '!$A$2:$T$3476,20,0),"-")</f>
        <v>0.77083333333333326</v>
      </c>
      <c r="U624" s="55">
        <f>IFERROR(VLOOKUP(A624,'[1]For Report Q-2 '!$A$2:$U$3476,21,0),"-")</f>
        <v>0</v>
      </c>
      <c r="V624" s="2" t="str">
        <f>IFERROR(VLOOKUP(A624,'[1]For Report Q-2 '!$A$2:$V$3476,22,0),"-")</f>
        <v>-</v>
      </c>
      <c r="W624" s="1">
        <f>IFERROR(VLOOKUP(A624,'[1]For Report Q-2 '!$A$2:$W$3476,23,0),"-")</f>
        <v>0</v>
      </c>
      <c r="X624" s="1"/>
      <c r="Y624" s="1"/>
      <c r="Z624" s="2" t="str">
        <f>IFERROR(VLOOKUP(A624,'[1]For Report Q-2 '!$A$2:$Z$3476,26,0),"-")</f>
        <v>-</v>
      </c>
      <c r="AA624" s="1" t="str">
        <f>IFERROR(VLOOKUP(A624,'[1]For Report Q-2 '!$A$2:$AH$3476,27,0),"-")</f>
        <v>-</v>
      </c>
      <c r="AB624" s="1" t="str">
        <f>IFERROR(VLOOKUP(A624,'[1]For Report Q-2 '!$A$2:$AH$3476,28,0),"-")</f>
        <v>-</v>
      </c>
      <c r="AC624" s="2" t="str">
        <f>IFERROR(VLOOKUP(A624,'[1]For Report Q-2 '!$A$2:$AH$3476,29,0),"-")</f>
        <v>-</v>
      </c>
      <c r="AD624" s="2" t="str">
        <f>IFERROR(VLOOKUP(A624,'[1]For Report Q-2 '!$A$2:$AH$3476,30,0),"-")</f>
        <v>-</v>
      </c>
      <c r="AE624" s="1" t="str">
        <f>IFERROR(VLOOKUP(A624,'[1]For Report Q-2 '!$A$2:$AH$3476,31,0),"-")</f>
        <v>-</v>
      </c>
      <c r="AF624" s="1" t="str">
        <f>IFERROR(VLOOKUP(A624,'[1]For Report Q-2 '!$A$2:$AH$3476,32,0),"-")</f>
        <v>-</v>
      </c>
      <c r="AG624" s="2" t="str">
        <f>IFERROR(VLOOKUP(A624,'[1]For Report Q-2 '!$A$2:$AH$3476,33,0),"-")</f>
        <v>-</v>
      </c>
      <c r="AH624" s="1" t="str">
        <f t="shared" si="9"/>
        <v>--</v>
      </c>
      <c r="AI624" t="e">
        <v>#N/A</v>
      </c>
      <c r="AJ624" t="e">
        <v>#N/A</v>
      </c>
      <c r="AK624" t="e">
        <v>#N/A</v>
      </c>
    </row>
    <row r="625" spans="1:37" x14ac:dyDescent="0.25">
      <c r="A625" s="15">
        <v>2344960</v>
      </c>
      <c r="B625" s="15" t="s">
        <v>221</v>
      </c>
      <c r="C625" s="16">
        <v>45390</v>
      </c>
      <c r="D625" s="15" t="s">
        <v>40</v>
      </c>
      <c r="E625" s="1" t="s">
        <v>57</v>
      </c>
      <c r="F625" s="15" t="s">
        <v>30</v>
      </c>
      <c r="G625" s="1" t="s">
        <v>40</v>
      </c>
      <c r="H625" s="17">
        <v>1899</v>
      </c>
      <c r="I625" s="18">
        <v>1.899E-2</v>
      </c>
      <c r="J625" s="1">
        <v>2344960</v>
      </c>
      <c r="K625" s="1" t="s">
        <v>221</v>
      </c>
      <c r="L625" s="19">
        <v>48065.666666666672</v>
      </c>
      <c r="M625" s="1" t="s">
        <v>31</v>
      </c>
      <c r="N625" s="1" t="s">
        <v>57</v>
      </c>
      <c r="O625" s="1" t="s">
        <v>50</v>
      </c>
      <c r="P625" s="20">
        <v>2344960</v>
      </c>
      <c r="Q625" s="1" t="s">
        <v>60</v>
      </c>
      <c r="R625" s="1" t="s">
        <v>16</v>
      </c>
      <c r="S625" s="1" t="s">
        <v>43</v>
      </c>
      <c r="T625" s="18">
        <f>IFERROR(VLOOKUP(A625,'[1]For Report Q-2 '!$A$2:$T$3476,20,0),"-")</f>
        <v>1.899E-2</v>
      </c>
      <c r="U625" s="55">
        <f>IFERROR(VLOOKUP(A625,'[1]For Report Q-2 '!$A$2:$U$3476,21,0),"-")</f>
        <v>0</v>
      </c>
      <c r="V625" s="2" t="str">
        <f>IFERROR(VLOOKUP(A625,'[1]For Report Q-2 '!$A$2:$V$3476,22,0),"-")</f>
        <v>-</v>
      </c>
      <c r="W625" s="1">
        <f>IFERROR(VLOOKUP(A625,'[1]For Report Q-2 '!$A$2:$W$3476,23,0),"-")</f>
        <v>0</v>
      </c>
      <c r="X625" s="1"/>
      <c r="Y625" s="1"/>
      <c r="Z625" s="2" t="str">
        <f>IFERROR(VLOOKUP(A625,'[1]For Report Q-2 '!$A$2:$Z$3476,26,0),"-")</f>
        <v>-</v>
      </c>
      <c r="AA625" s="1" t="str">
        <f>IFERROR(VLOOKUP(A625,'[1]For Report Q-2 '!$A$2:$AH$3476,27,0),"-")</f>
        <v>-</v>
      </c>
      <c r="AB625" s="1" t="str">
        <f>IFERROR(VLOOKUP(A625,'[1]For Report Q-2 '!$A$2:$AH$3476,28,0),"-")</f>
        <v>-</v>
      </c>
      <c r="AC625" s="2" t="str">
        <f>IFERROR(VLOOKUP(A625,'[1]For Report Q-2 '!$A$2:$AH$3476,29,0),"-")</f>
        <v>-</v>
      </c>
      <c r="AD625" s="2" t="str">
        <f>IFERROR(VLOOKUP(A625,'[1]For Report Q-2 '!$A$2:$AH$3476,30,0),"-")</f>
        <v>-</v>
      </c>
      <c r="AE625" s="1" t="str">
        <f>IFERROR(VLOOKUP(A625,'[1]For Report Q-2 '!$A$2:$AH$3476,31,0),"-")</f>
        <v>-</v>
      </c>
      <c r="AF625" s="1" t="str">
        <f>IFERROR(VLOOKUP(A625,'[1]For Report Q-2 '!$A$2:$AH$3476,32,0),"-")</f>
        <v>-</v>
      </c>
      <c r="AG625" s="2" t="str">
        <f>IFERROR(VLOOKUP(A625,'[1]For Report Q-2 '!$A$2:$AH$3476,33,0),"-")</f>
        <v>-</v>
      </c>
      <c r="AH625" s="1" t="str">
        <f t="shared" si="9"/>
        <v>--</v>
      </c>
      <c r="AI625" t="e">
        <v>#N/A</v>
      </c>
      <c r="AJ625" t="e">
        <v>#N/A</v>
      </c>
      <c r="AK625" t="e">
        <v>#N/A</v>
      </c>
    </row>
    <row r="626" spans="1:37" x14ac:dyDescent="0.25">
      <c r="A626" s="15">
        <v>7000216</v>
      </c>
      <c r="B626" s="15" t="s">
        <v>221</v>
      </c>
      <c r="C626" s="16">
        <v>45504</v>
      </c>
      <c r="D626" s="15" t="s">
        <v>63</v>
      </c>
      <c r="E626" s="1" t="s">
        <v>98</v>
      </c>
      <c r="F626" s="15" t="s">
        <v>46</v>
      </c>
      <c r="G626" s="1" t="s">
        <v>40</v>
      </c>
      <c r="H626" s="17">
        <v>15000</v>
      </c>
      <c r="I626" s="18">
        <v>0.15</v>
      </c>
      <c r="J626" s="1">
        <v>2344960</v>
      </c>
      <c r="K626" s="1" t="s">
        <v>221</v>
      </c>
      <c r="L626" s="19">
        <v>48065.666666666672</v>
      </c>
      <c r="M626" s="1" t="s">
        <v>31</v>
      </c>
      <c r="N626" s="1" t="s">
        <v>98</v>
      </c>
      <c r="O626" s="1" t="s">
        <v>50</v>
      </c>
      <c r="P626" s="20">
        <v>2344960</v>
      </c>
      <c r="Q626" s="1" t="s">
        <v>60</v>
      </c>
      <c r="R626" s="1" t="s">
        <v>16</v>
      </c>
      <c r="S626" s="1" t="s">
        <v>43</v>
      </c>
      <c r="T626" s="18">
        <f>IFERROR(VLOOKUP(A626,'[1]For Report Q-2 '!$A$2:$T$3476,20,0),"-")</f>
        <v>0.15</v>
      </c>
      <c r="U626" s="55">
        <f>IFERROR(VLOOKUP(A626,'[1]For Report Q-2 '!$A$2:$U$3476,21,0),"-")</f>
        <v>0</v>
      </c>
      <c r="V626" s="2" t="str">
        <f>IFERROR(VLOOKUP(A626,'[1]For Report Q-2 '!$A$2:$V$3476,22,0),"-")</f>
        <v>-</v>
      </c>
      <c r="W626" s="1">
        <f>IFERROR(VLOOKUP(A626,'[1]For Report Q-2 '!$A$2:$W$3476,23,0),"-")</f>
        <v>0</v>
      </c>
      <c r="X626" s="1"/>
      <c r="Y626" s="1"/>
      <c r="Z626" s="2" t="str">
        <f>IFERROR(VLOOKUP(A626,'[1]For Report Q-2 '!$A$2:$Z$3476,26,0),"-")</f>
        <v>-</v>
      </c>
      <c r="AA626" s="1" t="str">
        <f>IFERROR(VLOOKUP(A626,'[1]For Report Q-2 '!$A$2:$AH$3476,27,0),"-")</f>
        <v>-</v>
      </c>
      <c r="AB626" s="1" t="str">
        <f>IFERROR(VLOOKUP(A626,'[1]For Report Q-2 '!$A$2:$AH$3476,28,0),"-")</f>
        <v>-</v>
      </c>
      <c r="AC626" s="2" t="str">
        <f>IFERROR(VLOOKUP(A626,'[1]For Report Q-2 '!$A$2:$AH$3476,29,0),"-")</f>
        <v>-</v>
      </c>
      <c r="AD626" s="2" t="str">
        <f>IFERROR(VLOOKUP(A626,'[1]For Report Q-2 '!$A$2:$AH$3476,30,0),"-")</f>
        <v>-</v>
      </c>
      <c r="AE626" s="1" t="str">
        <f>IFERROR(VLOOKUP(A626,'[1]For Report Q-2 '!$A$2:$AH$3476,31,0),"-")</f>
        <v>-</v>
      </c>
      <c r="AF626" s="1" t="str">
        <f>IFERROR(VLOOKUP(A626,'[1]For Report Q-2 '!$A$2:$AH$3476,32,0),"-")</f>
        <v>-</v>
      </c>
      <c r="AG626" s="2" t="str">
        <f>IFERROR(VLOOKUP(A626,'[1]For Report Q-2 '!$A$2:$AH$3476,33,0),"-")</f>
        <v>-</v>
      </c>
      <c r="AH626" s="1" t="str">
        <f t="shared" si="9"/>
        <v>--</v>
      </c>
      <c r="AI626" t="e">
        <v>#N/A</v>
      </c>
      <c r="AJ626" t="e">
        <v>#N/A</v>
      </c>
      <c r="AK626" t="e">
        <v>#N/A</v>
      </c>
    </row>
    <row r="627" spans="1:37" x14ac:dyDescent="0.25">
      <c r="A627" s="15">
        <v>7700040</v>
      </c>
      <c r="B627" s="15" t="s">
        <v>221</v>
      </c>
      <c r="C627" s="16">
        <v>45539</v>
      </c>
      <c r="D627" s="15" t="s">
        <v>63</v>
      </c>
      <c r="E627" s="1" t="s">
        <v>98</v>
      </c>
      <c r="F627" s="15" t="s">
        <v>46</v>
      </c>
      <c r="G627" s="1" t="s">
        <v>40</v>
      </c>
      <c r="H627" s="17">
        <v>2000</v>
      </c>
      <c r="I627" s="18">
        <v>0.02</v>
      </c>
      <c r="J627" s="1">
        <v>2344960</v>
      </c>
      <c r="K627" s="1" t="s">
        <v>221</v>
      </c>
      <c r="L627" s="19">
        <v>48065.666666666672</v>
      </c>
      <c r="M627" s="1" t="s">
        <v>31</v>
      </c>
      <c r="N627" s="1" t="s">
        <v>98</v>
      </c>
      <c r="O627" s="1" t="s">
        <v>50</v>
      </c>
      <c r="P627" s="20">
        <v>2344960</v>
      </c>
      <c r="Q627" s="1" t="s">
        <v>60</v>
      </c>
      <c r="R627" s="1" t="s">
        <v>16</v>
      </c>
      <c r="S627" s="1" t="s">
        <v>43</v>
      </c>
      <c r="T627" s="18">
        <f>IFERROR(VLOOKUP(A627,'[1]For Report Q-2 '!$A$2:$T$3476,20,0),"-")</f>
        <v>0.02</v>
      </c>
      <c r="U627" s="55">
        <f>IFERROR(VLOOKUP(A627,'[1]For Report Q-2 '!$A$2:$U$3476,21,0),"-")</f>
        <v>0</v>
      </c>
      <c r="V627" s="2" t="str">
        <f>IFERROR(VLOOKUP(A627,'[1]For Report Q-2 '!$A$2:$V$3476,22,0),"-")</f>
        <v>-</v>
      </c>
      <c r="W627" s="1">
        <f>IFERROR(VLOOKUP(A627,'[1]For Report Q-2 '!$A$2:$W$3476,23,0),"-")</f>
        <v>0</v>
      </c>
      <c r="X627" s="1"/>
      <c r="Y627" s="1"/>
      <c r="Z627" s="2" t="str">
        <f>IFERROR(VLOOKUP(A627,'[1]For Report Q-2 '!$A$2:$Z$3476,26,0),"-")</f>
        <v>-</v>
      </c>
      <c r="AA627" s="1" t="str">
        <f>IFERROR(VLOOKUP(A627,'[1]For Report Q-2 '!$A$2:$AH$3476,27,0),"-")</f>
        <v>-</v>
      </c>
      <c r="AB627" s="1" t="str">
        <f>IFERROR(VLOOKUP(A627,'[1]For Report Q-2 '!$A$2:$AH$3476,28,0),"-")</f>
        <v>-</v>
      </c>
      <c r="AC627" s="2" t="str">
        <f>IFERROR(VLOOKUP(A627,'[1]For Report Q-2 '!$A$2:$AH$3476,29,0),"-")</f>
        <v>-</v>
      </c>
      <c r="AD627" s="2" t="str">
        <f>IFERROR(VLOOKUP(A627,'[1]For Report Q-2 '!$A$2:$AH$3476,30,0),"-")</f>
        <v>-</v>
      </c>
      <c r="AE627" s="1" t="str">
        <f>IFERROR(VLOOKUP(A627,'[1]For Report Q-2 '!$A$2:$AH$3476,31,0),"-")</f>
        <v>-</v>
      </c>
      <c r="AF627" s="1" t="str">
        <f>IFERROR(VLOOKUP(A627,'[1]For Report Q-2 '!$A$2:$AH$3476,32,0),"-")</f>
        <v>-</v>
      </c>
      <c r="AG627" s="2" t="str">
        <f>IFERROR(VLOOKUP(A627,'[1]For Report Q-2 '!$A$2:$AH$3476,33,0),"-")</f>
        <v>-</v>
      </c>
      <c r="AH627" s="1" t="str">
        <f t="shared" si="9"/>
        <v>--</v>
      </c>
      <c r="AI627" t="e">
        <v>#N/A</v>
      </c>
      <c r="AJ627" t="e">
        <v>#N/A</v>
      </c>
      <c r="AK627" t="e">
        <v>#N/A</v>
      </c>
    </row>
    <row r="628" spans="1:37" x14ac:dyDescent="0.25">
      <c r="A628" s="15">
        <v>9124391</v>
      </c>
      <c r="B628" s="15" t="s">
        <v>221</v>
      </c>
      <c r="C628" s="16">
        <v>45502</v>
      </c>
      <c r="D628" s="15" t="s">
        <v>40</v>
      </c>
      <c r="E628" s="1" t="s">
        <v>45</v>
      </c>
      <c r="F628" s="15" t="s">
        <v>46</v>
      </c>
      <c r="G628" s="1" t="s">
        <v>40</v>
      </c>
      <c r="H628" s="17">
        <v>29166.666666666668</v>
      </c>
      <c r="I628" s="18">
        <v>0.29166666666666669</v>
      </c>
      <c r="J628" s="1">
        <v>2344960</v>
      </c>
      <c r="K628" s="1" t="s">
        <v>221</v>
      </c>
      <c r="L628" s="19">
        <v>48065.666666666672</v>
      </c>
      <c r="M628" s="1" t="s">
        <v>31</v>
      </c>
      <c r="N628" s="1" t="s">
        <v>47</v>
      </c>
      <c r="O628" s="1" t="s">
        <v>50</v>
      </c>
      <c r="P628" s="20">
        <v>2344960</v>
      </c>
      <c r="Q628" s="1" t="s">
        <v>60</v>
      </c>
      <c r="R628" s="1" t="s">
        <v>16</v>
      </c>
      <c r="S628" s="1" t="s">
        <v>43</v>
      </c>
      <c r="T628" s="18">
        <f>IFERROR(VLOOKUP(A628,'[1]For Report Q-2 '!$A$2:$T$3476,20,0),"-")</f>
        <v>0.29166666666666669</v>
      </c>
      <c r="U628" s="55">
        <f>IFERROR(VLOOKUP(A628,'[1]For Report Q-2 '!$A$2:$U$3476,21,0),"-")</f>
        <v>0</v>
      </c>
      <c r="V628" s="2" t="str">
        <f>IFERROR(VLOOKUP(A628,'[1]For Report Q-2 '!$A$2:$V$3476,22,0),"-")</f>
        <v>-</v>
      </c>
      <c r="W628" s="1">
        <f>IFERROR(VLOOKUP(A628,'[1]For Report Q-2 '!$A$2:$W$3476,23,0),"-")</f>
        <v>0</v>
      </c>
      <c r="X628" s="1"/>
      <c r="Y628" s="1"/>
      <c r="Z628" s="2" t="str">
        <f>IFERROR(VLOOKUP(A628,'[1]For Report Q-2 '!$A$2:$Z$3476,26,0),"-")</f>
        <v>-</v>
      </c>
      <c r="AA628" s="1" t="str">
        <f>IFERROR(VLOOKUP(A628,'[1]For Report Q-2 '!$A$2:$AH$3476,27,0),"-")</f>
        <v>-</v>
      </c>
      <c r="AB628" s="1" t="str">
        <f>IFERROR(VLOOKUP(A628,'[1]For Report Q-2 '!$A$2:$AH$3476,28,0),"-")</f>
        <v>-</v>
      </c>
      <c r="AC628" s="2" t="str">
        <f>IFERROR(VLOOKUP(A628,'[1]For Report Q-2 '!$A$2:$AH$3476,29,0),"-")</f>
        <v>-</v>
      </c>
      <c r="AD628" s="2" t="str">
        <f>IFERROR(VLOOKUP(A628,'[1]For Report Q-2 '!$A$2:$AH$3476,30,0),"-")</f>
        <v>-</v>
      </c>
      <c r="AE628" s="1" t="str">
        <f>IFERROR(VLOOKUP(A628,'[1]For Report Q-2 '!$A$2:$AH$3476,31,0),"-")</f>
        <v>-</v>
      </c>
      <c r="AF628" s="1" t="str">
        <f>IFERROR(VLOOKUP(A628,'[1]For Report Q-2 '!$A$2:$AH$3476,32,0),"-")</f>
        <v>-</v>
      </c>
      <c r="AG628" s="2" t="str">
        <f>IFERROR(VLOOKUP(A628,'[1]For Report Q-2 '!$A$2:$AH$3476,33,0),"-")</f>
        <v>-</v>
      </c>
      <c r="AH628" s="1" t="str">
        <f t="shared" si="9"/>
        <v>--</v>
      </c>
      <c r="AI628" t="e">
        <v>#N/A</v>
      </c>
      <c r="AJ628" t="e">
        <v>#N/A</v>
      </c>
      <c r="AK628" t="e">
        <v>#N/A</v>
      </c>
    </row>
    <row r="629" spans="1:37" x14ac:dyDescent="0.25">
      <c r="A629" s="15">
        <v>2345163</v>
      </c>
      <c r="B629" s="15" t="s">
        <v>222</v>
      </c>
      <c r="C629" s="16">
        <v>45396</v>
      </c>
      <c r="D629" s="15" t="s">
        <v>44</v>
      </c>
      <c r="E629" s="1" t="s">
        <v>57</v>
      </c>
      <c r="F629" s="15" t="s">
        <v>30</v>
      </c>
      <c r="G629" s="1" t="s">
        <v>44</v>
      </c>
      <c r="H629" s="17">
        <v>2498</v>
      </c>
      <c r="I629" s="18">
        <v>2.4979999999999999E-2</v>
      </c>
      <c r="J629" s="1">
        <v>2345163</v>
      </c>
      <c r="K629" s="1" t="s">
        <v>222</v>
      </c>
      <c r="L629" s="19">
        <v>34998</v>
      </c>
      <c r="M629" s="1" t="s">
        <v>31</v>
      </c>
      <c r="N629" s="1" t="s">
        <v>57</v>
      </c>
      <c r="O629" s="1" t="s">
        <v>48</v>
      </c>
      <c r="P629" s="20">
        <v>2345163</v>
      </c>
      <c r="Q629" s="1" t="s">
        <v>136</v>
      </c>
      <c r="R629" s="1" t="s">
        <v>16</v>
      </c>
      <c r="S629" s="1" t="s">
        <v>137</v>
      </c>
      <c r="T629" s="18">
        <f>IFERROR(VLOOKUP(A629,'[1]For Report Q-2 '!$A$2:$T$3476,20,0),"-")</f>
        <v>0</v>
      </c>
      <c r="U629" s="55">
        <f>IFERROR(VLOOKUP(A629,'[1]For Report Q-2 '!$A$2:$U$3476,21,0),"-")</f>
        <v>1.899E-2</v>
      </c>
      <c r="V629" s="2">
        <f>IFERROR(VLOOKUP(A629,'[1]For Report Q-2 '!$A$2:$V$3476,22,0),"-")</f>
        <v>46118</v>
      </c>
      <c r="W629" s="1" t="str">
        <f>IFERROR(VLOOKUP(A629,'[1]For Report Q-2 '!$A$2:$W$3476,23,0),"-")</f>
        <v>Apr'26</v>
      </c>
      <c r="X629" s="1"/>
      <c r="Y629" s="1"/>
      <c r="Z629" s="2" t="str">
        <f>IFERROR(VLOOKUP(A629,'[1]For Report Q-2 '!$A$2:$Z$3476,26,0),"-")</f>
        <v>-</v>
      </c>
      <c r="AA629" s="1" t="str">
        <f>IFERROR(VLOOKUP(A629,'[1]For Report Q-2 '!$A$2:$AH$3476,27,0),"-")</f>
        <v>-</v>
      </c>
      <c r="AB629" s="1" t="str">
        <f>IFERROR(VLOOKUP(A629,'[1]For Report Q-2 '!$A$2:$AH$3476,28,0),"-")</f>
        <v>-</v>
      </c>
      <c r="AC629" s="2" t="str">
        <f>IFERROR(VLOOKUP(A629,'[1]For Report Q-2 '!$A$2:$AH$3476,29,0),"-")</f>
        <v>-</v>
      </c>
      <c r="AD629" s="2">
        <f>IFERROR(VLOOKUP(A629,'[1]For Report Q-2 '!$A$2:$AH$3476,30,0),"-")</f>
        <v>46104.699861111098</v>
      </c>
      <c r="AE629" s="1" t="str">
        <f>IFERROR(VLOOKUP(A629,'[1]For Report Q-2 '!$A$2:$AH$3476,31,0),"-")</f>
        <v>SR26035500867</v>
      </c>
      <c r="AF629" s="1" t="str">
        <f>IFERROR(VLOOKUP(A629,'[1]For Report Q-2 '!$A$2:$AH$3476,32,0),"-")</f>
        <v>Churned</v>
      </c>
      <c r="AG629" s="2">
        <f>IFERROR(VLOOKUP(A629,'[1]For Report Q-2 '!$A$2:$AH$3476,33,0),"-")</f>
        <v>46118</v>
      </c>
      <c r="AH629" s="1" t="str">
        <f t="shared" si="9"/>
        <v>Churned-</v>
      </c>
      <c r="AI629" t="e">
        <v>#N/A</v>
      </c>
      <c r="AJ629" t="e">
        <v>#N/A</v>
      </c>
      <c r="AK629" t="e">
        <v>#N/A</v>
      </c>
    </row>
    <row r="630" spans="1:37" x14ac:dyDescent="0.25">
      <c r="A630" s="15">
        <v>9133595</v>
      </c>
      <c r="B630" s="15" t="s">
        <v>222</v>
      </c>
      <c r="C630" s="16">
        <v>46012</v>
      </c>
      <c r="D630" s="15" t="s">
        <v>44</v>
      </c>
      <c r="E630" s="1" t="s">
        <v>45</v>
      </c>
      <c r="F630" s="15" t="s">
        <v>46</v>
      </c>
      <c r="G630" s="1" t="s">
        <v>44</v>
      </c>
      <c r="H630" s="17">
        <v>32500</v>
      </c>
      <c r="I630" s="18">
        <v>0.32500000000000001</v>
      </c>
      <c r="J630" s="1">
        <v>2345163</v>
      </c>
      <c r="K630" s="1" t="s">
        <v>222</v>
      </c>
      <c r="L630" s="19">
        <v>34998</v>
      </c>
      <c r="M630" s="1" t="s">
        <v>31</v>
      </c>
      <c r="N630" s="1" t="s">
        <v>47</v>
      </c>
      <c r="O630" s="1" t="s">
        <v>48</v>
      </c>
      <c r="P630" s="20">
        <v>2345163</v>
      </c>
      <c r="Q630" s="1" t="s">
        <v>136</v>
      </c>
      <c r="R630" s="1" t="s">
        <v>16</v>
      </c>
      <c r="S630" s="1" t="s">
        <v>137</v>
      </c>
      <c r="T630" s="18">
        <f>IFERROR(VLOOKUP(A630,'[1]For Report Q-2 '!$A$2:$T$3476,20,0),"-")</f>
        <v>0.33099000000000001</v>
      </c>
      <c r="U630" s="55">
        <f>IFERROR(VLOOKUP(A630,'[1]For Report Q-2 '!$A$2:$U$3476,21,0),"-")</f>
        <v>0</v>
      </c>
      <c r="V630" s="2" t="str">
        <f>IFERROR(VLOOKUP(A630,'[1]For Report Q-2 '!$A$2:$V$3476,22,0),"-")</f>
        <v>-</v>
      </c>
      <c r="W630" s="1">
        <f>IFERROR(VLOOKUP(A630,'[1]For Report Q-2 '!$A$2:$W$3476,23,0),"-")</f>
        <v>0</v>
      </c>
      <c r="X630" s="1"/>
      <c r="Y630" s="1"/>
      <c r="Z630" s="2" t="str">
        <f>IFERROR(VLOOKUP(A630,'[1]For Report Q-2 '!$A$2:$Z$3476,26,0),"-")</f>
        <v>-</v>
      </c>
      <c r="AA630" s="1" t="str">
        <f>IFERROR(VLOOKUP(A630,'[1]For Report Q-2 '!$A$2:$AH$3476,27,0),"-")</f>
        <v>-</v>
      </c>
      <c r="AB630" s="1" t="str">
        <f>IFERROR(VLOOKUP(A630,'[1]For Report Q-2 '!$A$2:$AH$3476,28,0),"-")</f>
        <v>-</v>
      </c>
      <c r="AC630" s="2" t="str">
        <f>IFERROR(VLOOKUP(A630,'[1]For Report Q-2 '!$A$2:$AH$3476,29,0),"-")</f>
        <v>-</v>
      </c>
      <c r="AD630" s="2" t="str">
        <f>IFERROR(VLOOKUP(A630,'[1]For Report Q-2 '!$A$2:$AH$3476,30,0),"-")</f>
        <v>-</v>
      </c>
      <c r="AE630" s="1" t="str">
        <f>IFERROR(VLOOKUP(A630,'[1]For Report Q-2 '!$A$2:$AH$3476,31,0),"-")</f>
        <v>-</v>
      </c>
      <c r="AF630" s="1" t="str">
        <f>IFERROR(VLOOKUP(A630,'[1]For Report Q-2 '!$A$2:$AH$3476,32,0),"-")</f>
        <v>-</v>
      </c>
      <c r="AG630" s="2" t="str">
        <f>IFERROR(VLOOKUP(A630,'[1]For Report Q-2 '!$A$2:$AH$3476,33,0),"-")</f>
        <v>-</v>
      </c>
      <c r="AH630" s="1" t="str">
        <f t="shared" si="9"/>
        <v>--</v>
      </c>
      <c r="AI630" t="e">
        <v>#N/A</v>
      </c>
      <c r="AJ630" t="e">
        <v>#N/A</v>
      </c>
      <c r="AK630" t="e">
        <v>#N/A</v>
      </c>
    </row>
    <row r="631" spans="1:37" x14ac:dyDescent="0.25">
      <c r="A631" s="15">
        <v>9132467</v>
      </c>
      <c r="B631" s="15" t="s">
        <v>223</v>
      </c>
      <c r="C631" s="16">
        <v>45961</v>
      </c>
      <c r="D631" s="15" t="s">
        <v>40</v>
      </c>
      <c r="E631" s="1" t="s">
        <v>134</v>
      </c>
      <c r="F631" s="15" t="s">
        <v>46</v>
      </c>
      <c r="G631" s="1" t="s">
        <v>40</v>
      </c>
      <c r="H631" s="17">
        <v>17999</v>
      </c>
      <c r="I631" s="18">
        <v>0.17999000000000001</v>
      </c>
      <c r="J631" s="1">
        <v>2345167</v>
      </c>
      <c r="K631" s="1" t="s">
        <v>224</v>
      </c>
      <c r="L631" s="19">
        <v>53997</v>
      </c>
      <c r="M631" s="1" t="s">
        <v>31</v>
      </c>
      <c r="N631" s="1" t="s">
        <v>134</v>
      </c>
      <c r="O631" s="1" t="s">
        <v>41</v>
      </c>
      <c r="P631" s="20">
        <v>2345167</v>
      </c>
      <c r="Q631" s="1" t="s">
        <v>60</v>
      </c>
      <c r="R631" s="1" t="s">
        <v>16</v>
      </c>
      <c r="S631" s="1" t="s">
        <v>43</v>
      </c>
      <c r="T631" s="18">
        <f>IFERROR(VLOOKUP(A631,'[1]For Report Q-2 '!$A$2:$T$3476,20,0),"-")</f>
        <v>0.17999000000000001</v>
      </c>
      <c r="U631" s="55">
        <f>IFERROR(VLOOKUP(A631,'[1]For Report Q-2 '!$A$2:$U$3476,21,0),"-")</f>
        <v>0</v>
      </c>
      <c r="V631" s="2" t="str">
        <f>IFERROR(VLOOKUP(A631,'[1]For Report Q-2 '!$A$2:$V$3476,22,0),"-")</f>
        <v>-</v>
      </c>
      <c r="W631" s="1">
        <f>IFERROR(VLOOKUP(A631,'[1]For Report Q-2 '!$A$2:$W$3476,23,0),"-")</f>
        <v>0</v>
      </c>
      <c r="X631" s="1"/>
      <c r="Y631" s="1"/>
      <c r="Z631" s="2" t="str">
        <f>IFERROR(VLOOKUP(A631,'[1]For Report Q-2 '!$A$2:$Z$3476,26,0),"-")</f>
        <v>-</v>
      </c>
      <c r="AA631" s="1" t="str">
        <f>IFERROR(VLOOKUP(A631,'[1]For Report Q-2 '!$A$2:$AH$3476,27,0),"-")</f>
        <v>-</v>
      </c>
      <c r="AB631" s="1" t="str">
        <f>IFERROR(VLOOKUP(A631,'[1]For Report Q-2 '!$A$2:$AH$3476,28,0),"-")</f>
        <v>-</v>
      </c>
      <c r="AC631" s="2" t="str">
        <f>IFERROR(VLOOKUP(A631,'[1]For Report Q-2 '!$A$2:$AH$3476,29,0),"-")</f>
        <v>-</v>
      </c>
      <c r="AD631" s="2" t="str">
        <f>IFERROR(VLOOKUP(A631,'[1]For Report Q-2 '!$A$2:$AH$3476,30,0),"-")</f>
        <v>-</v>
      </c>
      <c r="AE631" s="1" t="str">
        <f>IFERROR(VLOOKUP(A631,'[1]For Report Q-2 '!$A$2:$AH$3476,31,0),"-")</f>
        <v>-</v>
      </c>
      <c r="AF631" s="1" t="str">
        <f>IFERROR(VLOOKUP(A631,'[1]For Report Q-2 '!$A$2:$AH$3476,32,0),"-")</f>
        <v>-</v>
      </c>
      <c r="AG631" s="2" t="str">
        <f>IFERROR(VLOOKUP(A631,'[1]For Report Q-2 '!$A$2:$AH$3476,33,0),"-")</f>
        <v>-</v>
      </c>
      <c r="AH631" s="1" t="str">
        <f t="shared" si="9"/>
        <v>--</v>
      </c>
      <c r="AI631" t="e">
        <v>#N/A</v>
      </c>
      <c r="AJ631" t="e">
        <v>#N/A</v>
      </c>
      <c r="AK631" t="e">
        <v>#N/A</v>
      </c>
    </row>
    <row r="632" spans="1:37" x14ac:dyDescent="0.25">
      <c r="A632" s="15">
        <v>9132866</v>
      </c>
      <c r="B632" s="15" t="s">
        <v>225</v>
      </c>
      <c r="C632" s="16">
        <v>45972</v>
      </c>
      <c r="D632" s="15" t="s">
        <v>40</v>
      </c>
      <c r="E632" s="1" t="s">
        <v>134</v>
      </c>
      <c r="F632" s="15" t="s">
        <v>46</v>
      </c>
      <c r="G632" s="1" t="s">
        <v>40</v>
      </c>
      <c r="H632" s="17">
        <v>17999</v>
      </c>
      <c r="I632" s="18">
        <v>0.17999000000000001</v>
      </c>
      <c r="J632" s="1">
        <v>2345167</v>
      </c>
      <c r="K632" s="1" t="s">
        <v>224</v>
      </c>
      <c r="L632" s="19">
        <v>53997</v>
      </c>
      <c r="M632" s="1" t="s">
        <v>31</v>
      </c>
      <c r="N632" s="1" t="s">
        <v>134</v>
      </c>
      <c r="O632" s="1" t="s">
        <v>41</v>
      </c>
      <c r="P632" s="20">
        <v>2345167</v>
      </c>
      <c r="Q632" s="1" t="s">
        <v>60</v>
      </c>
      <c r="R632" s="1" t="s">
        <v>16</v>
      </c>
      <c r="S632" s="1" t="s">
        <v>43</v>
      </c>
      <c r="T632" s="18">
        <f>IFERROR(VLOOKUP(A632,'[1]For Report Q-2 '!$A$2:$T$3476,20,0),"-")</f>
        <v>0.17999000000000001</v>
      </c>
      <c r="U632" s="55">
        <f>IFERROR(VLOOKUP(A632,'[1]For Report Q-2 '!$A$2:$U$3476,21,0),"-")</f>
        <v>0</v>
      </c>
      <c r="V632" s="2" t="str">
        <f>IFERROR(VLOOKUP(A632,'[1]For Report Q-2 '!$A$2:$V$3476,22,0),"-")</f>
        <v>-</v>
      </c>
      <c r="W632" s="1">
        <f>IFERROR(VLOOKUP(A632,'[1]For Report Q-2 '!$A$2:$W$3476,23,0),"-")</f>
        <v>0</v>
      </c>
      <c r="X632" s="1"/>
      <c r="Y632" s="1"/>
      <c r="Z632" s="2" t="str">
        <f>IFERROR(VLOOKUP(A632,'[1]For Report Q-2 '!$A$2:$Z$3476,26,0),"-")</f>
        <v>-</v>
      </c>
      <c r="AA632" s="1" t="str">
        <f>IFERROR(VLOOKUP(A632,'[1]For Report Q-2 '!$A$2:$AH$3476,27,0),"-")</f>
        <v>-</v>
      </c>
      <c r="AB632" s="1" t="str">
        <f>IFERROR(VLOOKUP(A632,'[1]For Report Q-2 '!$A$2:$AH$3476,28,0),"-")</f>
        <v>-</v>
      </c>
      <c r="AC632" s="2" t="str">
        <f>IFERROR(VLOOKUP(A632,'[1]For Report Q-2 '!$A$2:$AH$3476,29,0),"-")</f>
        <v>-</v>
      </c>
      <c r="AD632" s="2" t="str">
        <f>IFERROR(VLOOKUP(A632,'[1]For Report Q-2 '!$A$2:$AH$3476,30,0),"-")</f>
        <v>-</v>
      </c>
      <c r="AE632" s="1" t="str">
        <f>IFERROR(VLOOKUP(A632,'[1]For Report Q-2 '!$A$2:$AH$3476,31,0),"-")</f>
        <v>-</v>
      </c>
      <c r="AF632" s="1" t="str">
        <f>IFERROR(VLOOKUP(A632,'[1]For Report Q-2 '!$A$2:$AH$3476,32,0),"-")</f>
        <v>-</v>
      </c>
      <c r="AG632" s="2" t="str">
        <f>IFERROR(VLOOKUP(A632,'[1]For Report Q-2 '!$A$2:$AH$3476,33,0),"-")</f>
        <v>-</v>
      </c>
      <c r="AH632" s="1" t="str">
        <f t="shared" si="9"/>
        <v>--</v>
      </c>
      <c r="AI632" t="e">
        <v>#N/A</v>
      </c>
      <c r="AJ632" t="e">
        <v>#N/A</v>
      </c>
      <c r="AK632" t="e">
        <v>#N/A</v>
      </c>
    </row>
    <row r="633" spans="1:37" x14ac:dyDescent="0.25">
      <c r="A633" s="15">
        <v>9132877</v>
      </c>
      <c r="B633" s="15" t="s">
        <v>225</v>
      </c>
      <c r="C633" s="16">
        <v>45972</v>
      </c>
      <c r="D633" s="15" t="s">
        <v>40</v>
      </c>
      <c r="E633" s="1" t="s">
        <v>134</v>
      </c>
      <c r="F633" s="15" t="s">
        <v>46</v>
      </c>
      <c r="G633" s="1" t="s">
        <v>40</v>
      </c>
      <c r="H633" s="17">
        <v>17999</v>
      </c>
      <c r="I633" s="18">
        <v>0.17999000000000001</v>
      </c>
      <c r="J633" s="1">
        <v>2345167</v>
      </c>
      <c r="K633" s="1" t="s">
        <v>224</v>
      </c>
      <c r="L633" s="19">
        <v>53997</v>
      </c>
      <c r="M633" s="1" t="s">
        <v>31</v>
      </c>
      <c r="N633" s="1" t="s">
        <v>134</v>
      </c>
      <c r="O633" s="1" t="s">
        <v>41</v>
      </c>
      <c r="P633" s="20">
        <v>2345167</v>
      </c>
      <c r="Q633" s="1" t="s">
        <v>60</v>
      </c>
      <c r="R633" s="1" t="s">
        <v>16</v>
      </c>
      <c r="S633" s="1" t="s">
        <v>43</v>
      </c>
      <c r="T633" s="18">
        <f>IFERROR(VLOOKUP(A633,'[1]For Report Q-2 '!$A$2:$T$3476,20,0),"-")</f>
        <v>0.17999000000000001</v>
      </c>
      <c r="U633" s="55">
        <f>IFERROR(VLOOKUP(A633,'[1]For Report Q-2 '!$A$2:$U$3476,21,0),"-")</f>
        <v>0</v>
      </c>
      <c r="V633" s="2" t="str">
        <f>IFERROR(VLOOKUP(A633,'[1]For Report Q-2 '!$A$2:$V$3476,22,0),"-")</f>
        <v>-</v>
      </c>
      <c r="W633" s="1">
        <f>IFERROR(VLOOKUP(A633,'[1]For Report Q-2 '!$A$2:$W$3476,23,0),"-")</f>
        <v>0</v>
      </c>
      <c r="X633" s="1"/>
      <c r="Y633" s="1"/>
      <c r="Z633" s="2" t="str">
        <f>IFERROR(VLOOKUP(A633,'[1]For Report Q-2 '!$A$2:$Z$3476,26,0),"-")</f>
        <v>-</v>
      </c>
      <c r="AA633" s="1" t="str">
        <f>IFERROR(VLOOKUP(A633,'[1]For Report Q-2 '!$A$2:$AH$3476,27,0),"-")</f>
        <v>-</v>
      </c>
      <c r="AB633" s="1" t="str">
        <f>IFERROR(VLOOKUP(A633,'[1]For Report Q-2 '!$A$2:$AH$3476,28,0),"-")</f>
        <v>-</v>
      </c>
      <c r="AC633" s="2" t="str">
        <f>IFERROR(VLOOKUP(A633,'[1]For Report Q-2 '!$A$2:$AH$3476,29,0),"-")</f>
        <v>-</v>
      </c>
      <c r="AD633" s="2" t="str">
        <f>IFERROR(VLOOKUP(A633,'[1]For Report Q-2 '!$A$2:$AH$3476,30,0),"-")</f>
        <v>-</v>
      </c>
      <c r="AE633" s="1" t="str">
        <f>IFERROR(VLOOKUP(A633,'[1]For Report Q-2 '!$A$2:$AH$3476,31,0),"-")</f>
        <v>-</v>
      </c>
      <c r="AF633" s="1" t="str">
        <f>IFERROR(VLOOKUP(A633,'[1]For Report Q-2 '!$A$2:$AH$3476,32,0),"-")</f>
        <v>-</v>
      </c>
      <c r="AG633" s="2" t="str">
        <f>IFERROR(VLOOKUP(A633,'[1]For Report Q-2 '!$A$2:$AH$3476,33,0),"-")</f>
        <v>-</v>
      </c>
      <c r="AH633" s="1" t="str">
        <f t="shared" si="9"/>
        <v>--</v>
      </c>
      <c r="AI633" t="e">
        <v>#N/A</v>
      </c>
      <c r="AJ633" t="e">
        <v>#N/A</v>
      </c>
      <c r="AK633" t="e">
        <v>#N/A</v>
      </c>
    </row>
    <row r="634" spans="1:37" x14ac:dyDescent="0.25">
      <c r="A634" s="15">
        <v>9054971</v>
      </c>
      <c r="B634" s="15" t="s">
        <v>226</v>
      </c>
      <c r="C634" s="16">
        <v>45444</v>
      </c>
      <c r="D634" s="15" t="s">
        <v>75</v>
      </c>
      <c r="E634" s="1" t="s">
        <v>45</v>
      </c>
      <c r="F634" s="15" t="s">
        <v>46</v>
      </c>
      <c r="G634" s="1" t="s">
        <v>44</v>
      </c>
      <c r="H634" s="17">
        <v>33333.333333333336</v>
      </c>
      <c r="I634" s="18">
        <v>0.33333333333333337</v>
      </c>
      <c r="J634" s="1">
        <v>2345452</v>
      </c>
      <c r="K634" s="1" t="s">
        <v>226</v>
      </c>
      <c r="L634" s="19">
        <v>33333.333333333336</v>
      </c>
      <c r="M634" s="1" t="s">
        <v>31</v>
      </c>
      <c r="N634" s="1" t="s">
        <v>47</v>
      </c>
      <c r="O634" s="1" t="s">
        <v>48</v>
      </c>
      <c r="P634" s="20">
        <v>2345452</v>
      </c>
      <c r="Q634" s="1" t="s">
        <v>79</v>
      </c>
      <c r="R634" s="1" t="s">
        <v>16</v>
      </c>
      <c r="S634" s="1" t="s">
        <v>80</v>
      </c>
      <c r="T634" s="18">
        <f>IFERROR(VLOOKUP(A634,'[1]For Report Q-2 '!$A$2:$T$3476,20,0),"-")</f>
        <v>0.33333333333333337</v>
      </c>
      <c r="U634" s="55">
        <f>IFERROR(VLOOKUP(A634,'[1]For Report Q-2 '!$A$2:$U$3476,21,0),"-")</f>
        <v>0</v>
      </c>
      <c r="V634" s="2" t="str">
        <f>IFERROR(VLOOKUP(A634,'[1]For Report Q-2 '!$A$2:$V$3476,22,0),"-")</f>
        <v>-</v>
      </c>
      <c r="W634" s="1">
        <f>IFERROR(VLOOKUP(A634,'[1]For Report Q-2 '!$A$2:$W$3476,23,0),"-")</f>
        <v>0</v>
      </c>
      <c r="X634" s="1"/>
      <c r="Y634" s="1"/>
      <c r="Z634" s="2" t="str">
        <f>IFERROR(VLOOKUP(A634,'[1]For Report Q-2 '!$A$2:$Z$3476,26,0),"-")</f>
        <v>-</v>
      </c>
      <c r="AA634" s="1" t="str">
        <f>IFERROR(VLOOKUP(A634,'[1]For Report Q-2 '!$A$2:$AH$3476,27,0),"-")</f>
        <v>-</v>
      </c>
      <c r="AB634" s="1" t="str">
        <f>IFERROR(VLOOKUP(A634,'[1]For Report Q-2 '!$A$2:$AH$3476,28,0),"-")</f>
        <v>-</v>
      </c>
      <c r="AC634" s="2" t="str">
        <f>IFERROR(VLOOKUP(A634,'[1]For Report Q-2 '!$A$2:$AH$3476,29,0),"-")</f>
        <v>-</v>
      </c>
      <c r="AD634" s="2" t="str">
        <f>IFERROR(VLOOKUP(A634,'[1]For Report Q-2 '!$A$2:$AH$3476,30,0),"-")</f>
        <v>-</v>
      </c>
      <c r="AE634" s="1" t="str">
        <f>IFERROR(VLOOKUP(A634,'[1]For Report Q-2 '!$A$2:$AH$3476,31,0),"-")</f>
        <v>-</v>
      </c>
      <c r="AF634" s="1" t="str">
        <f>IFERROR(VLOOKUP(A634,'[1]For Report Q-2 '!$A$2:$AH$3476,32,0),"-")</f>
        <v>-</v>
      </c>
      <c r="AG634" s="2" t="str">
        <f>IFERROR(VLOOKUP(A634,'[1]For Report Q-2 '!$A$2:$AH$3476,33,0),"-")</f>
        <v>-</v>
      </c>
      <c r="AH634" s="1" t="str">
        <f t="shared" si="9"/>
        <v>--</v>
      </c>
      <c r="AI634" t="e">
        <v>#N/A</v>
      </c>
      <c r="AJ634" t="e">
        <v>#N/A</v>
      </c>
      <c r="AK634" t="e">
        <v>#N/A</v>
      </c>
    </row>
    <row r="635" spans="1:37" x14ac:dyDescent="0.25">
      <c r="A635" s="15">
        <v>2345920</v>
      </c>
      <c r="B635" s="15" t="s">
        <v>227</v>
      </c>
      <c r="C635" s="16">
        <v>45446</v>
      </c>
      <c r="D635" s="15" t="s">
        <v>56</v>
      </c>
      <c r="E635" s="1" t="s">
        <v>29</v>
      </c>
      <c r="F635" s="15" t="s">
        <v>30</v>
      </c>
      <c r="G635" s="1" t="s">
        <v>56</v>
      </c>
      <c r="H635" s="17">
        <v>8999</v>
      </c>
      <c r="I635" s="18">
        <v>8.9990000000000001E-2</v>
      </c>
      <c r="J635" s="1">
        <v>2345920</v>
      </c>
      <c r="K635" s="1" t="s">
        <v>227</v>
      </c>
      <c r="L635" s="19">
        <v>62165</v>
      </c>
      <c r="M635" s="1" t="s">
        <v>31</v>
      </c>
      <c r="N635" s="1" t="s">
        <v>29</v>
      </c>
      <c r="O635" s="1" t="s">
        <v>59</v>
      </c>
      <c r="P635" s="20">
        <v>2345920</v>
      </c>
      <c r="Q635" s="1" t="s">
        <v>79</v>
      </c>
      <c r="R635" s="1" t="s">
        <v>16</v>
      </c>
      <c r="S635" s="1" t="s">
        <v>80</v>
      </c>
      <c r="T635" s="18">
        <f>IFERROR(VLOOKUP(A635,'[1]For Report Q-2 '!$A$2:$T$3476,20,0),"-")</f>
        <v>0</v>
      </c>
      <c r="U635" s="55">
        <f>IFERROR(VLOOKUP(A635,'[1]For Report Q-2 '!$A$2:$U$3476,21,0),"-")</f>
        <v>8.9990000000000001E-2</v>
      </c>
      <c r="V635" s="2">
        <f>IFERROR(VLOOKUP(A635,'[1]For Report Q-2 '!$A$2:$V$3476,22,0),"-")</f>
        <v>46136</v>
      </c>
      <c r="W635" s="1" t="str">
        <f>IFERROR(VLOOKUP(A635,'[1]For Report Q-2 '!$A$2:$W$3476,23,0),"-")</f>
        <v>Apr'26</v>
      </c>
      <c r="X635" s="1"/>
      <c r="Y635" s="1"/>
      <c r="Z635" s="2">
        <f>IFERROR(VLOOKUP(A635,'[1]For Report Q-2 '!$A$2:$Z$3476,26,0),"-")</f>
        <v>46135.539236111101</v>
      </c>
      <c r="AA635" s="1" t="str">
        <f>IFERROR(VLOOKUP(A635,'[1]For Report Q-2 '!$A$2:$AH$3476,27,0),"-")</f>
        <v>SR26045536364</v>
      </c>
      <c r="AB635" s="1" t="str">
        <f>IFERROR(VLOOKUP(A635,'[1]For Report Q-2 '!$A$2:$AH$3476,28,0),"-")</f>
        <v>Churned</v>
      </c>
      <c r="AC635" s="2">
        <f>IFERROR(VLOOKUP(A635,'[1]For Report Q-2 '!$A$2:$AH$3476,29,0),"-")</f>
        <v>46136</v>
      </c>
      <c r="AD635" s="2" t="str">
        <f>IFERROR(VLOOKUP(A635,'[1]For Report Q-2 '!$A$2:$AH$3476,30,0),"-")</f>
        <v>-</v>
      </c>
      <c r="AE635" s="1" t="str">
        <f>IFERROR(VLOOKUP(A635,'[1]For Report Q-2 '!$A$2:$AH$3476,31,0),"-")</f>
        <v>-</v>
      </c>
      <c r="AF635" s="1" t="str">
        <f>IFERROR(VLOOKUP(A635,'[1]For Report Q-2 '!$A$2:$AH$3476,32,0),"-")</f>
        <v>-</v>
      </c>
      <c r="AG635" s="2" t="str">
        <f>IFERROR(VLOOKUP(A635,'[1]For Report Q-2 '!$A$2:$AH$3476,33,0),"-")</f>
        <v>-</v>
      </c>
      <c r="AH635" s="1" t="str">
        <f t="shared" si="9"/>
        <v>-Churned</v>
      </c>
      <c r="AI635" t="e">
        <v>#N/A</v>
      </c>
      <c r="AJ635" t="e">
        <v>#N/A</v>
      </c>
      <c r="AK635" t="e">
        <v>#N/A</v>
      </c>
    </row>
    <row r="636" spans="1:37" x14ac:dyDescent="0.25">
      <c r="A636" s="15">
        <v>9123847</v>
      </c>
      <c r="B636" s="15" t="s">
        <v>227</v>
      </c>
      <c r="C636" s="16">
        <v>45449</v>
      </c>
      <c r="D636" s="15" t="s">
        <v>56</v>
      </c>
      <c r="E636" s="1" t="s">
        <v>86</v>
      </c>
      <c r="F636" s="15" t="s">
        <v>46</v>
      </c>
      <c r="G636" s="1" t="s">
        <v>56</v>
      </c>
      <c r="H636" s="17">
        <v>16500</v>
      </c>
      <c r="I636" s="18">
        <v>0.16500000000000001</v>
      </c>
      <c r="J636" s="1">
        <v>2345920</v>
      </c>
      <c r="K636" s="1" t="s">
        <v>227</v>
      </c>
      <c r="L636" s="19">
        <v>62165</v>
      </c>
      <c r="M636" s="1" t="s">
        <v>31</v>
      </c>
      <c r="N636" s="1" t="s">
        <v>86</v>
      </c>
      <c r="O636" s="1" t="s">
        <v>59</v>
      </c>
      <c r="P636" s="20">
        <v>2345920</v>
      </c>
      <c r="Q636" s="1" t="s">
        <v>79</v>
      </c>
      <c r="R636" s="1" t="s">
        <v>16</v>
      </c>
      <c r="S636" s="1" t="s">
        <v>80</v>
      </c>
      <c r="T636" s="18">
        <f>IFERROR(VLOOKUP(A636,'[1]For Report Q-2 '!$A$2:$T$3476,20,0),"-")</f>
        <v>0.16500000000000001</v>
      </c>
      <c r="U636" s="55">
        <f>IFERROR(VLOOKUP(A636,'[1]For Report Q-2 '!$A$2:$U$3476,21,0),"-")</f>
        <v>0</v>
      </c>
      <c r="V636" s="2" t="str">
        <f>IFERROR(VLOOKUP(A636,'[1]For Report Q-2 '!$A$2:$V$3476,22,0),"-")</f>
        <v>-</v>
      </c>
      <c r="W636" s="1">
        <f>IFERROR(VLOOKUP(A636,'[1]For Report Q-2 '!$A$2:$W$3476,23,0),"-")</f>
        <v>0</v>
      </c>
      <c r="X636" s="1"/>
      <c r="Y636" s="1"/>
      <c r="Z636" s="2" t="str">
        <f>IFERROR(VLOOKUP(A636,'[1]For Report Q-2 '!$A$2:$Z$3476,26,0),"-")</f>
        <v>-</v>
      </c>
      <c r="AA636" s="1" t="str">
        <f>IFERROR(VLOOKUP(A636,'[1]For Report Q-2 '!$A$2:$AH$3476,27,0),"-")</f>
        <v>-</v>
      </c>
      <c r="AB636" s="1" t="str">
        <f>IFERROR(VLOOKUP(A636,'[1]For Report Q-2 '!$A$2:$AH$3476,28,0),"-")</f>
        <v>-</v>
      </c>
      <c r="AC636" s="2" t="str">
        <f>IFERROR(VLOOKUP(A636,'[1]For Report Q-2 '!$A$2:$AH$3476,29,0),"-")</f>
        <v>-</v>
      </c>
      <c r="AD636" s="2" t="str">
        <f>IFERROR(VLOOKUP(A636,'[1]For Report Q-2 '!$A$2:$AH$3476,30,0),"-")</f>
        <v>-</v>
      </c>
      <c r="AE636" s="1" t="str">
        <f>IFERROR(VLOOKUP(A636,'[1]For Report Q-2 '!$A$2:$AH$3476,31,0),"-")</f>
        <v>-</v>
      </c>
      <c r="AF636" s="1" t="str">
        <f>IFERROR(VLOOKUP(A636,'[1]For Report Q-2 '!$A$2:$AH$3476,32,0),"-")</f>
        <v>-</v>
      </c>
      <c r="AG636" s="2" t="str">
        <f>IFERROR(VLOOKUP(A636,'[1]For Report Q-2 '!$A$2:$AH$3476,33,0),"-")</f>
        <v>-</v>
      </c>
      <c r="AH636" s="1" t="str">
        <f t="shared" si="9"/>
        <v>--</v>
      </c>
      <c r="AI636" t="e">
        <v>#N/A</v>
      </c>
      <c r="AJ636" t="e">
        <v>#N/A</v>
      </c>
      <c r="AK636" t="e">
        <v>#N/A</v>
      </c>
    </row>
    <row r="637" spans="1:37" x14ac:dyDescent="0.25">
      <c r="A637" s="15">
        <v>9134262</v>
      </c>
      <c r="B637" s="15" t="s">
        <v>227</v>
      </c>
      <c r="C637" s="16">
        <v>46080</v>
      </c>
      <c r="D637" s="15" t="s">
        <v>56</v>
      </c>
      <c r="E637" s="1" t="s">
        <v>45</v>
      </c>
      <c r="F637" s="15" t="s">
        <v>46</v>
      </c>
      <c r="G637" s="1" t="s">
        <v>56</v>
      </c>
      <c r="H637" s="17">
        <v>36666</v>
      </c>
      <c r="I637" s="18">
        <v>0.36665999999999999</v>
      </c>
      <c r="J637" s="1">
        <v>2345920</v>
      </c>
      <c r="K637" s="1" t="s">
        <v>227</v>
      </c>
      <c r="L637" s="19">
        <v>62165</v>
      </c>
      <c r="M637" s="1" t="s">
        <v>31</v>
      </c>
      <c r="N637" s="1" t="s">
        <v>47</v>
      </c>
      <c r="O637" s="1" t="s">
        <v>59</v>
      </c>
      <c r="P637" s="20">
        <v>2345920</v>
      </c>
      <c r="Q637" s="1" t="s">
        <v>79</v>
      </c>
      <c r="R637" s="1" t="s">
        <v>16</v>
      </c>
      <c r="S637" s="1" t="s">
        <v>80</v>
      </c>
      <c r="T637" s="18">
        <f>IFERROR(VLOOKUP(A637,'[1]For Report Q-2 '!$A$2:$T$3476,20,0),"-")</f>
        <v>0.36665999999999999</v>
      </c>
      <c r="U637" s="55">
        <f>IFERROR(VLOOKUP(A637,'[1]For Report Q-2 '!$A$2:$U$3476,21,0),"-")</f>
        <v>0</v>
      </c>
      <c r="V637" s="2" t="str">
        <f>IFERROR(VLOOKUP(A637,'[1]For Report Q-2 '!$A$2:$V$3476,22,0),"-")</f>
        <v>-</v>
      </c>
      <c r="W637" s="1">
        <f>IFERROR(VLOOKUP(A637,'[1]For Report Q-2 '!$A$2:$W$3476,23,0),"-")</f>
        <v>0</v>
      </c>
      <c r="X637" s="1"/>
      <c r="Y637" s="1"/>
      <c r="Z637" s="2" t="str">
        <f>IFERROR(VLOOKUP(A637,'[1]For Report Q-2 '!$A$2:$Z$3476,26,0),"-")</f>
        <v>-</v>
      </c>
      <c r="AA637" s="1" t="str">
        <f>IFERROR(VLOOKUP(A637,'[1]For Report Q-2 '!$A$2:$AH$3476,27,0),"-")</f>
        <v>-</v>
      </c>
      <c r="AB637" s="1" t="str">
        <f>IFERROR(VLOOKUP(A637,'[1]For Report Q-2 '!$A$2:$AH$3476,28,0),"-")</f>
        <v>-</v>
      </c>
      <c r="AC637" s="2" t="str">
        <f>IFERROR(VLOOKUP(A637,'[1]For Report Q-2 '!$A$2:$AH$3476,29,0),"-")</f>
        <v>-</v>
      </c>
      <c r="AD637" s="2" t="str">
        <f>IFERROR(VLOOKUP(A637,'[1]For Report Q-2 '!$A$2:$AH$3476,30,0),"-")</f>
        <v>-</v>
      </c>
      <c r="AE637" s="1" t="str">
        <f>IFERROR(VLOOKUP(A637,'[1]For Report Q-2 '!$A$2:$AH$3476,31,0),"-")</f>
        <v>-</v>
      </c>
      <c r="AF637" s="1" t="str">
        <f>IFERROR(VLOOKUP(A637,'[1]For Report Q-2 '!$A$2:$AH$3476,32,0),"-")</f>
        <v>-</v>
      </c>
      <c r="AG637" s="2" t="str">
        <f>IFERROR(VLOOKUP(A637,'[1]For Report Q-2 '!$A$2:$AH$3476,33,0),"-")</f>
        <v>-</v>
      </c>
      <c r="AH637" s="1" t="str">
        <f t="shared" si="9"/>
        <v>--</v>
      </c>
      <c r="AI637" t="e">
        <v>#N/A</v>
      </c>
      <c r="AJ637" t="e">
        <v>#N/A</v>
      </c>
      <c r="AK637" t="e">
        <v>#N/A</v>
      </c>
    </row>
    <row r="638" spans="1:37" x14ac:dyDescent="0.25">
      <c r="A638" s="15">
        <v>9078986</v>
      </c>
      <c r="B638" s="15" t="s">
        <v>228</v>
      </c>
      <c r="C638" s="16">
        <v>45505</v>
      </c>
      <c r="D638" s="15" t="s">
        <v>56</v>
      </c>
      <c r="E638" s="1" t="s">
        <v>86</v>
      </c>
      <c r="F638" s="15" t="s">
        <v>46</v>
      </c>
      <c r="G638" s="1" t="s">
        <v>56</v>
      </c>
      <c r="H638" s="17">
        <v>118100</v>
      </c>
      <c r="I638" s="18">
        <v>1.181</v>
      </c>
      <c r="J638" s="1">
        <v>2346014</v>
      </c>
      <c r="K638" s="1" t="s">
        <v>228</v>
      </c>
      <c r="L638" s="19">
        <v>188500</v>
      </c>
      <c r="M638" s="1" t="s">
        <v>67</v>
      </c>
      <c r="N638" s="1" t="s">
        <v>86</v>
      </c>
      <c r="O638" s="1" t="s">
        <v>59</v>
      </c>
      <c r="P638" s="20">
        <v>2346014</v>
      </c>
      <c r="Q638" s="1" t="s">
        <v>85</v>
      </c>
      <c r="R638" s="1" t="s">
        <v>16</v>
      </c>
      <c r="S638" s="1" t="s">
        <v>80</v>
      </c>
      <c r="T638" s="18">
        <f>IFERROR(VLOOKUP(A638,'[1]For Report Q-2 '!$A$2:$T$3476,20,0),"-")</f>
        <v>1.181</v>
      </c>
      <c r="U638" s="55">
        <f>IFERROR(VLOOKUP(A638,'[1]For Report Q-2 '!$A$2:$U$3476,21,0),"-")</f>
        <v>0</v>
      </c>
      <c r="V638" s="2" t="str">
        <f>IFERROR(VLOOKUP(A638,'[1]For Report Q-2 '!$A$2:$V$3476,22,0),"-")</f>
        <v>-</v>
      </c>
      <c r="W638" s="1">
        <f>IFERROR(VLOOKUP(A638,'[1]For Report Q-2 '!$A$2:$W$3476,23,0),"-")</f>
        <v>0</v>
      </c>
      <c r="X638" s="1"/>
      <c r="Y638" s="1"/>
      <c r="Z638" s="2" t="str">
        <f>IFERROR(VLOOKUP(A638,'[1]For Report Q-2 '!$A$2:$Z$3476,26,0),"-")</f>
        <v>-</v>
      </c>
      <c r="AA638" s="1" t="str">
        <f>IFERROR(VLOOKUP(A638,'[1]For Report Q-2 '!$A$2:$AH$3476,27,0),"-")</f>
        <v>-</v>
      </c>
      <c r="AB638" s="1" t="str">
        <f>IFERROR(VLOOKUP(A638,'[1]For Report Q-2 '!$A$2:$AH$3476,28,0),"-")</f>
        <v>-</v>
      </c>
      <c r="AC638" s="2" t="str">
        <f>IFERROR(VLOOKUP(A638,'[1]For Report Q-2 '!$A$2:$AH$3476,29,0),"-")</f>
        <v>-</v>
      </c>
      <c r="AD638" s="2" t="str">
        <f>IFERROR(VLOOKUP(A638,'[1]For Report Q-2 '!$A$2:$AH$3476,30,0),"-")</f>
        <v>-</v>
      </c>
      <c r="AE638" s="1" t="str">
        <f>IFERROR(VLOOKUP(A638,'[1]For Report Q-2 '!$A$2:$AH$3476,31,0),"-")</f>
        <v>-</v>
      </c>
      <c r="AF638" s="1" t="str">
        <f>IFERROR(VLOOKUP(A638,'[1]For Report Q-2 '!$A$2:$AH$3476,32,0),"-")</f>
        <v>-</v>
      </c>
      <c r="AG638" s="2" t="str">
        <f>IFERROR(VLOOKUP(A638,'[1]For Report Q-2 '!$A$2:$AH$3476,33,0),"-")</f>
        <v>-</v>
      </c>
      <c r="AH638" s="1" t="str">
        <f t="shared" si="9"/>
        <v>--</v>
      </c>
      <c r="AI638" t="e">
        <v>#N/A</v>
      </c>
      <c r="AJ638" t="e">
        <v>#N/A</v>
      </c>
      <c r="AK638" t="e">
        <v>#N/A</v>
      </c>
    </row>
    <row r="639" spans="1:37" x14ac:dyDescent="0.25">
      <c r="A639" s="15">
        <v>9087143</v>
      </c>
      <c r="B639" s="15" t="s">
        <v>228</v>
      </c>
      <c r="C639" s="16">
        <v>45505</v>
      </c>
      <c r="D639" s="15" t="s">
        <v>104</v>
      </c>
      <c r="E639" s="1" t="s">
        <v>86</v>
      </c>
      <c r="F639" s="15" t="s">
        <v>46</v>
      </c>
      <c r="G639" s="1" t="s">
        <v>104</v>
      </c>
      <c r="H639" s="17">
        <v>52800</v>
      </c>
      <c r="I639" s="18">
        <v>0.52800000000000002</v>
      </c>
      <c r="J639" s="1">
        <v>2346014</v>
      </c>
      <c r="K639" s="1" t="s">
        <v>228</v>
      </c>
      <c r="L639" s="19">
        <v>188500</v>
      </c>
      <c r="M639" s="1" t="s">
        <v>67</v>
      </c>
      <c r="N639" s="1" t="s">
        <v>86</v>
      </c>
      <c r="O639" s="1" t="s">
        <v>105</v>
      </c>
      <c r="P639" s="20">
        <v>2346014</v>
      </c>
      <c r="Q639" s="1" t="s">
        <v>85</v>
      </c>
      <c r="R639" s="1" t="s">
        <v>16</v>
      </c>
      <c r="S639" s="1" t="s">
        <v>80</v>
      </c>
      <c r="T639" s="18">
        <f>IFERROR(VLOOKUP(A639,'[1]For Report Q-2 '!$A$2:$T$3476,20,0),"-")</f>
        <v>0.52800000000000002</v>
      </c>
      <c r="U639" s="55">
        <f>IFERROR(VLOOKUP(A639,'[1]For Report Q-2 '!$A$2:$U$3476,21,0),"-")</f>
        <v>0</v>
      </c>
      <c r="V639" s="2" t="str">
        <f>IFERROR(VLOOKUP(A639,'[1]For Report Q-2 '!$A$2:$V$3476,22,0),"-")</f>
        <v>-</v>
      </c>
      <c r="W639" s="1">
        <f>IFERROR(VLOOKUP(A639,'[1]For Report Q-2 '!$A$2:$W$3476,23,0),"-")</f>
        <v>0</v>
      </c>
      <c r="X639" s="1"/>
      <c r="Y639" s="1"/>
      <c r="Z639" s="2" t="str">
        <f>IFERROR(VLOOKUP(A639,'[1]For Report Q-2 '!$A$2:$Z$3476,26,0),"-")</f>
        <v>-</v>
      </c>
      <c r="AA639" s="1" t="str">
        <f>IFERROR(VLOOKUP(A639,'[1]For Report Q-2 '!$A$2:$AH$3476,27,0),"-")</f>
        <v>-</v>
      </c>
      <c r="AB639" s="1" t="str">
        <f>IFERROR(VLOOKUP(A639,'[1]For Report Q-2 '!$A$2:$AH$3476,28,0),"-")</f>
        <v>-</v>
      </c>
      <c r="AC639" s="2" t="str">
        <f>IFERROR(VLOOKUP(A639,'[1]For Report Q-2 '!$A$2:$AH$3476,29,0),"-")</f>
        <v>-</v>
      </c>
      <c r="AD639" s="2" t="str">
        <f>IFERROR(VLOOKUP(A639,'[1]For Report Q-2 '!$A$2:$AH$3476,30,0),"-")</f>
        <v>-</v>
      </c>
      <c r="AE639" s="1" t="str">
        <f>IFERROR(VLOOKUP(A639,'[1]For Report Q-2 '!$A$2:$AH$3476,31,0),"-")</f>
        <v>-</v>
      </c>
      <c r="AF639" s="1" t="str">
        <f>IFERROR(VLOOKUP(A639,'[1]For Report Q-2 '!$A$2:$AH$3476,32,0),"-")</f>
        <v>-</v>
      </c>
      <c r="AG639" s="2" t="str">
        <f>IFERROR(VLOOKUP(A639,'[1]For Report Q-2 '!$A$2:$AH$3476,33,0),"-")</f>
        <v>-</v>
      </c>
      <c r="AH639" s="1" t="str">
        <f t="shared" si="9"/>
        <v>--</v>
      </c>
      <c r="AI639" t="e">
        <v>#N/A</v>
      </c>
      <c r="AJ639" t="e">
        <v>#N/A</v>
      </c>
      <c r="AK639" t="e">
        <v>#N/A</v>
      </c>
    </row>
    <row r="640" spans="1:37" x14ac:dyDescent="0.25">
      <c r="A640" s="15">
        <v>9095648</v>
      </c>
      <c r="B640" s="15" t="s">
        <v>228</v>
      </c>
      <c r="C640" s="16">
        <v>45505</v>
      </c>
      <c r="D640" s="15" t="s">
        <v>56</v>
      </c>
      <c r="E640" s="1" t="s">
        <v>86</v>
      </c>
      <c r="F640" s="15" t="s">
        <v>46</v>
      </c>
      <c r="G640" s="1" t="s">
        <v>56</v>
      </c>
      <c r="H640" s="17">
        <v>17600</v>
      </c>
      <c r="I640" s="18">
        <v>0.17599999999999999</v>
      </c>
      <c r="J640" s="1">
        <v>2346014</v>
      </c>
      <c r="K640" s="1" t="s">
        <v>228</v>
      </c>
      <c r="L640" s="19">
        <v>188500</v>
      </c>
      <c r="M640" s="1" t="s">
        <v>67</v>
      </c>
      <c r="N640" s="1" t="s">
        <v>86</v>
      </c>
      <c r="O640" s="1" t="s">
        <v>59</v>
      </c>
      <c r="P640" s="20">
        <v>2346014</v>
      </c>
      <c r="Q640" s="1" t="s">
        <v>85</v>
      </c>
      <c r="R640" s="1" t="s">
        <v>16</v>
      </c>
      <c r="S640" s="1" t="s">
        <v>80</v>
      </c>
      <c r="T640" s="18">
        <f>IFERROR(VLOOKUP(A640,'[1]For Report Q-2 '!$A$2:$T$3476,20,0),"-")</f>
        <v>0.17599999999999999</v>
      </c>
      <c r="U640" s="55">
        <f>IFERROR(VLOOKUP(A640,'[1]For Report Q-2 '!$A$2:$U$3476,21,0),"-")</f>
        <v>0</v>
      </c>
      <c r="V640" s="2" t="str">
        <f>IFERROR(VLOOKUP(A640,'[1]For Report Q-2 '!$A$2:$V$3476,22,0),"-")</f>
        <v>-</v>
      </c>
      <c r="W640" s="1">
        <f>IFERROR(VLOOKUP(A640,'[1]For Report Q-2 '!$A$2:$W$3476,23,0),"-")</f>
        <v>0</v>
      </c>
      <c r="X640" s="1"/>
      <c r="Y640" s="1"/>
      <c r="Z640" s="2" t="str">
        <f>IFERROR(VLOOKUP(A640,'[1]For Report Q-2 '!$A$2:$Z$3476,26,0),"-")</f>
        <v>-</v>
      </c>
      <c r="AA640" s="1" t="str">
        <f>IFERROR(VLOOKUP(A640,'[1]For Report Q-2 '!$A$2:$AH$3476,27,0),"-")</f>
        <v>-</v>
      </c>
      <c r="AB640" s="1" t="str">
        <f>IFERROR(VLOOKUP(A640,'[1]For Report Q-2 '!$A$2:$AH$3476,28,0),"-")</f>
        <v>-</v>
      </c>
      <c r="AC640" s="2" t="str">
        <f>IFERROR(VLOOKUP(A640,'[1]For Report Q-2 '!$A$2:$AH$3476,29,0),"-")</f>
        <v>-</v>
      </c>
      <c r="AD640" s="2" t="str">
        <f>IFERROR(VLOOKUP(A640,'[1]For Report Q-2 '!$A$2:$AH$3476,30,0),"-")</f>
        <v>-</v>
      </c>
      <c r="AE640" s="1" t="str">
        <f>IFERROR(VLOOKUP(A640,'[1]For Report Q-2 '!$A$2:$AH$3476,31,0),"-")</f>
        <v>-</v>
      </c>
      <c r="AF640" s="1" t="str">
        <f>IFERROR(VLOOKUP(A640,'[1]For Report Q-2 '!$A$2:$AH$3476,32,0),"-")</f>
        <v>-</v>
      </c>
      <c r="AG640" s="2" t="str">
        <f>IFERROR(VLOOKUP(A640,'[1]For Report Q-2 '!$A$2:$AH$3476,33,0),"-")</f>
        <v>-</v>
      </c>
      <c r="AH640" s="1" t="str">
        <f t="shared" si="9"/>
        <v>--</v>
      </c>
      <c r="AI640" t="e">
        <v>#N/A</v>
      </c>
      <c r="AJ640" t="e">
        <v>#N/A</v>
      </c>
      <c r="AK640" t="e">
        <v>#N/A</v>
      </c>
    </row>
    <row r="641" spans="1:37" x14ac:dyDescent="0.25">
      <c r="A641" s="15">
        <v>2346171</v>
      </c>
      <c r="B641" s="15" t="s">
        <v>229</v>
      </c>
      <c r="C641" s="16">
        <v>45463</v>
      </c>
      <c r="D641" s="15" t="s">
        <v>56</v>
      </c>
      <c r="E641" s="1" t="s">
        <v>29</v>
      </c>
      <c r="F641" s="15" t="s">
        <v>30</v>
      </c>
      <c r="G641" s="1" t="s">
        <v>56</v>
      </c>
      <c r="H641" s="17">
        <v>8999</v>
      </c>
      <c r="I641" s="18">
        <v>8.9990000000000001E-2</v>
      </c>
      <c r="J641" s="1">
        <v>2346171</v>
      </c>
      <c r="K641" s="1" t="s">
        <v>230</v>
      </c>
      <c r="L641" s="19">
        <v>8999</v>
      </c>
      <c r="M641" s="1" t="s">
        <v>31</v>
      </c>
      <c r="N641" s="1" t="s">
        <v>29</v>
      </c>
      <c r="O641" s="1" t="s">
        <v>59</v>
      </c>
      <c r="P641" s="20">
        <v>2346171</v>
      </c>
      <c r="Q641" s="1" t="s">
        <v>79</v>
      </c>
      <c r="R641" s="1" t="s">
        <v>16</v>
      </c>
      <c r="S641" s="1" t="s">
        <v>80</v>
      </c>
      <c r="T641" s="18">
        <f>IFERROR(VLOOKUP(A641,'[1]For Report Q-2 '!$A$2:$T$3476,20,0),"-")</f>
        <v>8.9990000000000001E-2</v>
      </c>
      <c r="U641" s="55">
        <f>IFERROR(VLOOKUP(A641,'[1]For Report Q-2 '!$A$2:$U$3476,21,0),"-")</f>
        <v>0</v>
      </c>
      <c r="V641" s="2" t="str">
        <f>IFERROR(VLOOKUP(A641,'[1]For Report Q-2 '!$A$2:$V$3476,22,0),"-")</f>
        <v>-</v>
      </c>
      <c r="W641" s="1">
        <f>IFERROR(VLOOKUP(A641,'[1]For Report Q-2 '!$A$2:$W$3476,23,0),"-")</f>
        <v>0</v>
      </c>
      <c r="X641" s="1"/>
      <c r="Y641" s="1"/>
      <c r="Z641" s="2" t="str">
        <f>IFERROR(VLOOKUP(A641,'[1]For Report Q-2 '!$A$2:$Z$3476,26,0),"-")</f>
        <v>-</v>
      </c>
      <c r="AA641" s="1" t="str">
        <f>IFERROR(VLOOKUP(A641,'[1]For Report Q-2 '!$A$2:$AH$3476,27,0),"-")</f>
        <v>-</v>
      </c>
      <c r="AB641" s="1" t="str">
        <f>IFERROR(VLOOKUP(A641,'[1]For Report Q-2 '!$A$2:$AH$3476,28,0),"-")</f>
        <v>-</v>
      </c>
      <c r="AC641" s="2" t="str">
        <f>IFERROR(VLOOKUP(A641,'[1]For Report Q-2 '!$A$2:$AH$3476,29,0),"-")</f>
        <v>-</v>
      </c>
      <c r="AD641" s="2" t="str">
        <f>IFERROR(VLOOKUP(A641,'[1]For Report Q-2 '!$A$2:$AH$3476,30,0),"-")</f>
        <v>-</v>
      </c>
      <c r="AE641" s="1" t="str">
        <f>IFERROR(VLOOKUP(A641,'[1]For Report Q-2 '!$A$2:$AH$3476,31,0),"-")</f>
        <v>-</v>
      </c>
      <c r="AF641" s="1" t="str">
        <f>IFERROR(VLOOKUP(A641,'[1]For Report Q-2 '!$A$2:$AH$3476,32,0),"-")</f>
        <v>-</v>
      </c>
      <c r="AG641" s="2" t="str">
        <f>IFERROR(VLOOKUP(A641,'[1]For Report Q-2 '!$A$2:$AH$3476,33,0),"-")</f>
        <v>-</v>
      </c>
      <c r="AH641" s="1" t="str">
        <f t="shared" si="9"/>
        <v>--</v>
      </c>
      <c r="AI641" t="e">
        <v>#N/A</v>
      </c>
      <c r="AJ641" t="e">
        <v>#N/A</v>
      </c>
      <c r="AK641" t="e">
        <v>#N/A</v>
      </c>
    </row>
    <row r="642" spans="1:37" x14ac:dyDescent="0.25">
      <c r="A642" s="15">
        <v>9128528</v>
      </c>
      <c r="B642" s="15" t="s">
        <v>231</v>
      </c>
      <c r="C642" s="16">
        <v>45686</v>
      </c>
      <c r="D642" s="15" t="s">
        <v>56</v>
      </c>
      <c r="E642" s="1" t="s">
        <v>118</v>
      </c>
      <c r="F642" s="15" t="s">
        <v>46</v>
      </c>
      <c r="G642" s="1" t="s">
        <v>56</v>
      </c>
      <c r="H642" s="17">
        <v>44166.666666666664</v>
      </c>
      <c r="I642" s="18">
        <v>0.44166666666666665</v>
      </c>
      <c r="J642" s="1">
        <v>2346179</v>
      </c>
      <c r="K642" s="1" t="s">
        <v>232</v>
      </c>
      <c r="L642" s="19">
        <v>44166.666666666664</v>
      </c>
      <c r="M642" s="1" t="s">
        <v>31</v>
      </c>
      <c r="N642" s="1" t="s">
        <v>47</v>
      </c>
      <c r="O642" s="1" t="s">
        <v>59</v>
      </c>
      <c r="P642" s="20">
        <v>2346179</v>
      </c>
      <c r="Q642" s="1" t="s">
        <v>79</v>
      </c>
      <c r="R642" s="1" t="s">
        <v>16</v>
      </c>
      <c r="S642" s="1" t="s">
        <v>80</v>
      </c>
      <c r="T642" s="18">
        <f>IFERROR(VLOOKUP(A642,'[1]For Report Q-2 '!$A$2:$T$3476,20,0),"-")</f>
        <v>0.44166666666666665</v>
      </c>
      <c r="U642" s="55">
        <f>IFERROR(VLOOKUP(A642,'[1]For Report Q-2 '!$A$2:$U$3476,21,0),"-")</f>
        <v>0</v>
      </c>
      <c r="V642" s="2" t="str">
        <f>IFERROR(VLOOKUP(A642,'[1]For Report Q-2 '!$A$2:$V$3476,22,0),"-")</f>
        <v>-</v>
      </c>
      <c r="W642" s="1">
        <f>IFERROR(VLOOKUP(A642,'[1]For Report Q-2 '!$A$2:$W$3476,23,0),"-")</f>
        <v>0</v>
      </c>
      <c r="X642" s="1"/>
      <c r="Y642" s="1"/>
      <c r="Z642" s="2" t="str">
        <f>IFERROR(VLOOKUP(A642,'[1]For Report Q-2 '!$A$2:$Z$3476,26,0),"-")</f>
        <v>-</v>
      </c>
      <c r="AA642" s="1" t="str">
        <f>IFERROR(VLOOKUP(A642,'[1]For Report Q-2 '!$A$2:$AH$3476,27,0),"-")</f>
        <v>-</v>
      </c>
      <c r="AB642" s="1" t="str">
        <f>IFERROR(VLOOKUP(A642,'[1]For Report Q-2 '!$A$2:$AH$3476,28,0),"-")</f>
        <v>-</v>
      </c>
      <c r="AC642" s="2" t="str">
        <f>IFERROR(VLOOKUP(A642,'[1]For Report Q-2 '!$A$2:$AH$3476,29,0),"-")</f>
        <v>-</v>
      </c>
      <c r="AD642" s="2" t="str">
        <f>IFERROR(VLOOKUP(A642,'[1]For Report Q-2 '!$A$2:$AH$3476,30,0),"-")</f>
        <v>-</v>
      </c>
      <c r="AE642" s="1" t="str">
        <f>IFERROR(VLOOKUP(A642,'[1]For Report Q-2 '!$A$2:$AH$3476,31,0),"-")</f>
        <v>-</v>
      </c>
      <c r="AF642" s="1" t="str">
        <f>IFERROR(VLOOKUP(A642,'[1]For Report Q-2 '!$A$2:$AH$3476,32,0),"-")</f>
        <v>-</v>
      </c>
      <c r="AG642" s="2" t="str">
        <f>IFERROR(VLOOKUP(A642,'[1]For Report Q-2 '!$A$2:$AH$3476,33,0),"-")</f>
        <v>-</v>
      </c>
      <c r="AH642" s="1" t="str">
        <f t="shared" si="9"/>
        <v>--</v>
      </c>
      <c r="AI642" t="e">
        <v>#N/A</v>
      </c>
      <c r="AJ642" t="e">
        <v>#N/A</v>
      </c>
      <c r="AK642" t="e">
        <v>#N/A</v>
      </c>
    </row>
    <row r="643" spans="1:37" x14ac:dyDescent="0.25">
      <c r="A643" s="15">
        <v>2346669</v>
      </c>
      <c r="B643" s="15" t="s">
        <v>233</v>
      </c>
      <c r="C643" s="16">
        <v>45499</v>
      </c>
      <c r="D643" s="15" t="s">
        <v>44</v>
      </c>
      <c r="E643" s="1" t="s">
        <v>29</v>
      </c>
      <c r="F643" s="15" t="s">
        <v>30</v>
      </c>
      <c r="G643" s="1" t="s">
        <v>44</v>
      </c>
      <c r="H643" s="17">
        <v>8999</v>
      </c>
      <c r="I643" s="18">
        <v>8.9990000000000001E-2</v>
      </c>
      <c r="J643" s="1">
        <v>2346669</v>
      </c>
      <c r="K643" s="1" t="s">
        <v>233</v>
      </c>
      <c r="L643" s="19">
        <v>48999</v>
      </c>
      <c r="M643" s="1" t="s">
        <v>31</v>
      </c>
      <c r="N643" s="1" t="s">
        <v>29</v>
      </c>
      <c r="O643" s="1" t="s">
        <v>48</v>
      </c>
      <c r="P643" s="20">
        <v>2346669</v>
      </c>
      <c r="Q643" s="1" t="s">
        <v>51</v>
      </c>
      <c r="R643" s="1" t="s">
        <v>16</v>
      </c>
      <c r="S643" s="1" t="s">
        <v>43</v>
      </c>
      <c r="T643" s="18">
        <f>IFERROR(VLOOKUP(A643,'[1]For Report Q-2 '!$A$2:$T$3476,20,0),"-")</f>
        <v>8.9990000000000001E-2</v>
      </c>
      <c r="U643" s="55">
        <f>IFERROR(VLOOKUP(A643,'[1]For Report Q-2 '!$A$2:$U$3476,21,0),"-")</f>
        <v>0</v>
      </c>
      <c r="V643" s="2" t="str">
        <f>IFERROR(VLOOKUP(A643,'[1]For Report Q-2 '!$A$2:$V$3476,22,0),"-")</f>
        <v>-</v>
      </c>
      <c r="W643" s="1">
        <f>IFERROR(VLOOKUP(A643,'[1]For Report Q-2 '!$A$2:$W$3476,23,0),"-")</f>
        <v>0</v>
      </c>
      <c r="X643" s="1"/>
      <c r="Y643" s="1"/>
      <c r="Z643" s="2" t="str">
        <f>IFERROR(VLOOKUP(A643,'[1]For Report Q-2 '!$A$2:$Z$3476,26,0),"-")</f>
        <v>-</v>
      </c>
      <c r="AA643" s="1" t="str">
        <f>IFERROR(VLOOKUP(A643,'[1]For Report Q-2 '!$A$2:$AH$3476,27,0),"-")</f>
        <v>-</v>
      </c>
      <c r="AB643" s="1" t="str">
        <f>IFERROR(VLOOKUP(A643,'[1]For Report Q-2 '!$A$2:$AH$3476,28,0),"-")</f>
        <v>-</v>
      </c>
      <c r="AC643" s="2" t="str">
        <f>IFERROR(VLOOKUP(A643,'[1]For Report Q-2 '!$A$2:$AH$3476,29,0),"-")</f>
        <v>-</v>
      </c>
      <c r="AD643" s="2" t="str">
        <f>IFERROR(VLOOKUP(A643,'[1]For Report Q-2 '!$A$2:$AH$3476,30,0),"-")</f>
        <v>-</v>
      </c>
      <c r="AE643" s="1" t="str">
        <f>IFERROR(VLOOKUP(A643,'[1]For Report Q-2 '!$A$2:$AH$3476,31,0),"-")</f>
        <v>-</v>
      </c>
      <c r="AF643" s="1" t="str">
        <f>IFERROR(VLOOKUP(A643,'[1]For Report Q-2 '!$A$2:$AH$3476,32,0),"-")</f>
        <v>-</v>
      </c>
      <c r="AG643" s="2" t="str">
        <f>IFERROR(VLOOKUP(A643,'[1]For Report Q-2 '!$A$2:$AH$3476,33,0),"-")</f>
        <v>-</v>
      </c>
      <c r="AH643" s="1" t="str">
        <f t="shared" ref="AH643:AH706" si="10">AF643&amp;AB643</f>
        <v>--</v>
      </c>
      <c r="AI643" t="e">
        <v>#N/A</v>
      </c>
      <c r="AJ643" t="e">
        <v>#N/A</v>
      </c>
      <c r="AK643" t="e">
        <v>#N/A</v>
      </c>
    </row>
    <row r="644" spans="1:37" x14ac:dyDescent="0.25">
      <c r="A644" s="15">
        <v>9131226</v>
      </c>
      <c r="B644" s="15" t="s">
        <v>233</v>
      </c>
      <c r="C644" s="16">
        <v>45840</v>
      </c>
      <c r="D644" s="15" t="s">
        <v>44</v>
      </c>
      <c r="E644" s="1" t="s">
        <v>45</v>
      </c>
      <c r="F644" s="15" t="s">
        <v>46</v>
      </c>
      <c r="G644" s="1" t="s">
        <v>44</v>
      </c>
      <c r="H644" s="17">
        <v>40000</v>
      </c>
      <c r="I644" s="18">
        <v>0.4</v>
      </c>
      <c r="J644" s="1">
        <v>2346669</v>
      </c>
      <c r="K644" s="1" t="s">
        <v>233</v>
      </c>
      <c r="L644" s="19">
        <v>48999</v>
      </c>
      <c r="M644" s="1" t="s">
        <v>31</v>
      </c>
      <c r="N644" s="1" t="s">
        <v>47</v>
      </c>
      <c r="O644" s="1" t="s">
        <v>48</v>
      </c>
      <c r="P644" s="20">
        <v>2346669</v>
      </c>
      <c r="Q644" s="1" t="s">
        <v>51</v>
      </c>
      <c r="R644" s="1" t="s">
        <v>16</v>
      </c>
      <c r="S644" s="1" t="s">
        <v>43</v>
      </c>
      <c r="T644" s="18">
        <f>IFERROR(VLOOKUP(A644,'[1]For Report Q-2 '!$A$2:$T$3476,20,0),"-")</f>
        <v>0.4</v>
      </c>
      <c r="U644" s="55">
        <f>IFERROR(VLOOKUP(A644,'[1]For Report Q-2 '!$A$2:$U$3476,21,0),"-")</f>
        <v>0</v>
      </c>
      <c r="V644" s="2" t="str">
        <f>IFERROR(VLOOKUP(A644,'[1]For Report Q-2 '!$A$2:$V$3476,22,0),"-")</f>
        <v>-</v>
      </c>
      <c r="W644" s="1">
        <f>IFERROR(VLOOKUP(A644,'[1]For Report Q-2 '!$A$2:$W$3476,23,0),"-")</f>
        <v>0</v>
      </c>
      <c r="X644" s="1"/>
      <c r="Y644" s="1"/>
      <c r="Z644" s="2" t="str">
        <f>IFERROR(VLOOKUP(A644,'[1]For Report Q-2 '!$A$2:$Z$3476,26,0),"-")</f>
        <v>-</v>
      </c>
      <c r="AA644" s="1" t="str">
        <f>IFERROR(VLOOKUP(A644,'[1]For Report Q-2 '!$A$2:$AH$3476,27,0),"-")</f>
        <v>-</v>
      </c>
      <c r="AB644" s="1" t="str">
        <f>IFERROR(VLOOKUP(A644,'[1]For Report Q-2 '!$A$2:$AH$3476,28,0),"-")</f>
        <v>-</v>
      </c>
      <c r="AC644" s="2" t="str">
        <f>IFERROR(VLOOKUP(A644,'[1]For Report Q-2 '!$A$2:$AH$3476,29,0),"-")</f>
        <v>-</v>
      </c>
      <c r="AD644" s="2" t="str">
        <f>IFERROR(VLOOKUP(A644,'[1]For Report Q-2 '!$A$2:$AH$3476,30,0),"-")</f>
        <v>-</v>
      </c>
      <c r="AE644" s="1" t="str">
        <f>IFERROR(VLOOKUP(A644,'[1]For Report Q-2 '!$A$2:$AH$3476,31,0),"-")</f>
        <v>-</v>
      </c>
      <c r="AF644" s="1" t="str">
        <f>IFERROR(VLOOKUP(A644,'[1]For Report Q-2 '!$A$2:$AH$3476,32,0),"-")</f>
        <v>-</v>
      </c>
      <c r="AG644" s="2" t="str">
        <f>IFERROR(VLOOKUP(A644,'[1]For Report Q-2 '!$A$2:$AH$3476,33,0),"-")</f>
        <v>-</v>
      </c>
      <c r="AH644" s="1" t="str">
        <f t="shared" si="10"/>
        <v>--</v>
      </c>
      <c r="AI644" t="e">
        <v>#N/A</v>
      </c>
      <c r="AJ644" t="e">
        <v>#N/A</v>
      </c>
      <c r="AK644" t="e">
        <v>#N/A</v>
      </c>
    </row>
    <row r="645" spans="1:37" x14ac:dyDescent="0.25">
      <c r="A645" s="15">
        <v>2346977</v>
      </c>
      <c r="B645" s="15" t="s">
        <v>234</v>
      </c>
      <c r="C645" s="16">
        <v>45529</v>
      </c>
      <c r="D645" s="15" t="s">
        <v>40</v>
      </c>
      <c r="E645" s="1" t="s">
        <v>29</v>
      </c>
      <c r="F645" s="15" t="s">
        <v>30</v>
      </c>
      <c r="G645" s="1" t="s">
        <v>40</v>
      </c>
      <c r="H645" s="17">
        <v>12999</v>
      </c>
      <c r="I645" s="18">
        <v>0.12998999999999999</v>
      </c>
      <c r="J645" s="1">
        <v>2346977</v>
      </c>
      <c r="K645" s="1" t="s">
        <v>235</v>
      </c>
      <c r="L645" s="19">
        <v>101133</v>
      </c>
      <c r="M645" s="1" t="s">
        <v>67</v>
      </c>
      <c r="N645" s="1" t="s">
        <v>29</v>
      </c>
      <c r="O645" s="1" t="s">
        <v>41</v>
      </c>
      <c r="P645" s="20">
        <v>2346977</v>
      </c>
      <c r="Q645" s="1" t="s">
        <v>60</v>
      </c>
      <c r="R645" s="1" t="s">
        <v>16</v>
      </c>
      <c r="S645" s="1" t="s">
        <v>43</v>
      </c>
      <c r="T645" s="18">
        <f>IFERROR(VLOOKUP(A645,'[1]For Report Q-2 '!$A$2:$T$3476,20,0),"-")</f>
        <v>0.12998999999999999</v>
      </c>
      <c r="U645" s="55">
        <f>IFERROR(VLOOKUP(A645,'[1]For Report Q-2 '!$A$2:$U$3476,21,0),"-")</f>
        <v>0</v>
      </c>
      <c r="V645" s="2" t="str">
        <f>IFERROR(VLOOKUP(A645,'[1]For Report Q-2 '!$A$2:$V$3476,22,0),"-")</f>
        <v>-</v>
      </c>
      <c r="W645" s="1">
        <f>IFERROR(VLOOKUP(A645,'[1]For Report Q-2 '!$A$2:$W$3476,23,0),"-")</f>
        <v>0</v>
      </c>
      <c r="X645" s="1"/>
      <c r="Y645" s="1"/>
      <c r="Z645" s="2" t="str">
        <f>IFERROR(VLOOKUP(A645,'[1]For Report Q-2 '!$A$2:$Z$3476,26,0),"-")</f>
        <v>-</v>
      </c>
      <c r="AA645" s="1" t="str">
        <f>IFERROR(VLOOKUP(A645,'[1]For Report Q-2 '!$A$2:$AH$3476,27,0),"-")</f>
        <v>-</v>
      </c>
      <c r="AB645" s="1" t="str">
        <f>IFERROR(VLOOKUP(A645,'[1]For Report Q-2 '!$A$2:$AH$3476,28,0),"-")</f>
        <v>-</v>
      </c>
      <c r="AC645" s="2" t="str">
        <f>IFERROR(VLOOKUP(A645,'[1]For Report Q-2 '!$A$2:$AH$3476,29,0),"-")</f>
        <v>-</v>
      </c>
      <c r="AD645" s="2" t="str">
        <f>IFERROR(VLOOKUP(A645,'[1]For Report Q-2 '!$A$2:$AH$3476,30,0),"-")</f>
        <v>-</v>
      </c>
      <c r="AE645" s="1" t="str">
        <f>IFERROR(VLOOKUP(A645,'[1]For Report Q-2 '!$A$2:$AH$3476,31,0),"-")</f>
        <v>-</v>
      </c>
      <c r="AF645" s="1" t="str">
        <f>IFERROR(VLOOKUP(A645,'[1]For Report Q-2 '!$A$2:$AH$3476,32,0),"-")</f>
        <v>-</v>
      </c>
      <c r="AG645" s="2" t="str">
        <f>IFERROR(VLOOKUP(A645,'[1]For Report Q-2 '!$A$2:$AH$3476,33,0),"-")</f>
        <v>-</v>
      </c>
      <c r="AH645" s="1" t="str">
        <f t="shared" si="10"/>
        <v>--</v>
      </c>
      <c r="AI645" t="e">
        <v>#N/A</v>
      </c>
      <c r="AJ645" t="e">
        <v>#N/A</v>
      </c>
      <c r="AK645" t="e">
        <v>#N/A</v>
      </c>
    </row>
    <row r="646" spans="1:37" x14ac:dyDescent="0.25">
      <c r="A646" s="15">
        <v>2347008</v>
      </c>
      <c r="B646" s="15" t="s">
        <v>234</v>
      </c>
      <c r="C646" s="16">
        <v>45534</v>
      </c>
      <c r="D646" s="15" t="s">
        <v>40</v>
      </c>
      <c r="E646" s="1" t="s">
        <v>29</v>
      </c>
      <c r="F646" s="15" t="s">
        <v>30</v>
      </c>
      <c r="G646" s="1" t="s">
        <v>40</v>
      </c>
      <c r="H646" s="17">
        <v>12999</v>
      </c>
      <c r="I646" s="18">
        <v>0.12998999999999999</v>
      </c>
      <c r="J646" s="1">
        <v>2346977</v>
      </c>
      <c r="K646" s="1" t="s">
        <v>235</v>
      </c>
      <c r="L646" s="19">
        <v>101133</v>
      </c>
      <c r="M646" s="1" t="s">
        <v>67</v>
      </c>
      <c r="N646" s="1" t="s">
        <v>29</v>
      </c>
      <c r="O646" s="1" t="s">
        <v>41</v>
      </c>
      <c r="P646" s="20">
        <v>2346977</v>
      </c>
      <c r="Q646" s="1" t="s">
        <v>60</v>
      </c>
      <c r="R646" s="1" t="s">
        <v>16</v>
      </c>
      <c r="S646" s="1" t="s">
        <v>43</v>
      </c>
      <c r="T646" s="18">
        <f>IFERROR(VLOOKUP(A646,'[1]For Report Q-2 '!$A$2:$T$3476,20,0),"-")</f>
        <v>0.12998999999999999</v>
      </c>
      <c r="U646" s="55">
        <f>IFERROR(VLOOKUP(A646,'[1]For Report Q-2 '!$A$2:$U$3476,21,0),"-")</f>
        <v>0</v>
      </c>
      <c r="V646" s="2" t="str">
        <f>IFERROR(VLOOKUP(A646,'[1]For Report Q-2 '!$A$2:$V$3476,22,0),"-")</f>
        <v>-</v>
      </c>
      <c r="W646" s="1">
        <f>IFERROR(VLOOKUP(A646,'[1]For Report Q-2 '!$A$2:$W$3476,23,0),"-")</f>
        <v>0</v>
      </c>
      <c r="X646" s="1"/>
      <c r="Y646" s="1"/>
      <c r="Z646" s="2" t="str">
        <f>IFERROR(VLOOKUP(A646,'[1]For Report Q-2 '!$A$2:$Z$3476,26,0),"-")</f>
        <v>-</v>
      </c>
      <c r="AA646" s="1" t="str">
        <f>IFERROR(VLOOKUP(A646,'[1]For Report Q-2 '!$A$2:$AH$3476,27,0),"-")</f>
        <v>-</v>
      </c>
      <c r="AB646" s="1" t="str">
        <f>IFERROR(VLOOKUP(A646,'[1]For Report Q-2 '!$A$2:$AH$3476,28,0),"-")</f>
        <v>-</v>
      </c>
      <c r="AC646" s="2" t="str">
        <f>IFERROR(VLOOKUP(A646,'[1]For Report Q-2 '!$A$2:$AH$3476,29,0),"-")</f>
        <v>-</v>
      </c>
      <c r="AD646" s="2" t="str">
        <f>IFERROR(VLOOKUP(A646,'[1]For Report Q-2 '!$A$2:$AH$3476,30,0),"-")</f>
        <v>-</v>
      </c>
      <c r="AE646" s="1" t="str">
        <f>IFERROR(VLOOKUP(A646,'[1]For Report Q-2 '!$A$2:$AH$3476,31,0),"-")</f>
        <v>-</v>
      </c>
      <c r="AF646" s="1" t="str">
        <f>IFERROR(VLOOKUP(A646,'[1]For Report Q-2 '!$A$2:$AH$3476,32,0),"-")</f>
        <v>-</v>
      </c>
      <c r="AG646" s="2" t="str">
        <f>IFERROR(VLOOKUP(A646,'[1]For Report Q-2 '!$A$2:$AH$3476,33,0),"-")</f>
        <v>-</v>
      </c>
      <c r="AH646" s="1" t="str">
        <f t="shared" si="10"/>
        <v>--</v>
      </c>
      <c r="AI646" t="e">
        <v>#N/A</v>
      </c>
      <c r="AJ646" t="e">
        <v>#N/A</v>
      </c>
      <c r="AK646" t="e">
        <v>#N/A</v>
      </c>
    </row>
    <row r="647" spans="1:37" x14ac:dyDescent="0.25">
      <c r="A647" s="15">
        <v>2347142</v>
      </c>
      <c r="B647" s="15" t="s">
        <v>234</v>
      </c>
      <c r="C647" s="16">
        <v>45549</v>
      </c>
      <c r="D647" s="15" t="s">
        <v>40</v>
      </c>
      <c r="E647" s="1" t="s">
        <v>29</v>
      </c>
      <c r="F647" s="15" t="s">
        <v>30</v>
      </c>
      <c r="G647" s="1" t="s">
        <v>40</v>
      </c>
      <c r="H647" s="17">
        <v>12999</v>
      </c>
      <c r="I647" s="18">
        <v>0.12998999999999999</v>
      </c>
      <c r="J647" s="1">
        <v>2346977</v>
      </c>
      <c r="K647" s="1" t="s">
        <v>235</v>
      </c>
      <c r="L647" s="19">
        <v>101133</v>
      </c>
      <c r="M647" s="1" t="s">
        <v>67</v>
      </c>
      <c r="N647" s="1" t="s">
        <v>29</v>
      </c>
      <c r="O647" s="1" t="s">
        <v>41</v>
      </c>
      <c r="P647" s="20">
        <v>2346977</v>
      </c>
      <c r="Q647" s="1" t="s">
        <v>60</v>
      </c>
      <c r="R647" s="1" t="s">
        <v>16</v>
      </c>
      <c r="S647" s="1" t="s">
        <v>43</v>
      </c>
      <c r="T647" s="18">
        <f>IFERROR(VLOOKUP(A647,'[1]For Report Q-2 '!$A$2:$T$3476,20,0),"-")</f>
        <v>0.12998999999999999</v>
      </c>
      <c r="U647" s="55">
        <f>IFERROR(VLOOKUP(A647,'[1]For Report Q-2 '!$A$2:$U$3476,21,0),"-")</f>
        <v>0</v>
      </c>
      <c r="V647" s="2" t="str">
        <f>IFERROR(VLOOKUP(A647,'[1]For Report Q-2 '!$A$2:$V$3476,22,0),"-")</f>
        <v>-</v>
      </c>
      <c r="W647" s="1">
        <f>IFERROR(VLOOKUP(A647,'[1]For Report Q-2 '!$A$2:$W$3476,23,0),"-")</f>
        <v>0</v>
      </c>
      <c r="X647" s="1"/>
      <c r="Y647" s="1"/>
      <c r="Z647" s="2" t="str">
        <f>IFERROR(VLOOKUP(A647,'[1]For Report Q-2 '!$A$2:$Z$3476,26,0),"-")</f>
        <v>-</v>
      </c>
      <c r="AA647" s="1" t="str">
        <f>IFERROR(VLOOKUP(A647,'[1]For Report Q-2 '!$A$2:$AH$3476,27,0),"-")</f>
        <v>-</v>
      </c>
      <c r="AB647" s="1" t="str">
        <f>IFERROR(VLOOKUP(A647,'[1]For Report Q-2 '!$A$2:$AH$3476,28,0),"-")</f>
        <v>-</v>
      </c>
      <c r="AC647" s="2" t="str">
        <f>IFERROR(VLOOKUP(A647,'[1]For Report Q-2 '!$A$2:$AH$3476,29,0),"-")</f>
        <v>-</v>
      </c>
      <c r="AD647" s="2" t="str">
        <f>IFERROR(VLOOKUP(A647,'[1]For Report Q-2 '!$A$2:$AH$3476,30,0),"-")</f>
        <v>-</v>
      </c>
      <c r="AE647" s="1" t="str">
        <f>IFERROR(VLOOKUP(A647,'[1]For Report Q-2 '!$A$2:$AH$3476,31,0),"-")</f>
        <v>-</v>
      </c>
      <c r="AF647" s="1" t="str">
        <f>IFERROR(VLOOKUP(A647,'[1]For Report Q-2 '!$A$2:$AH$3476,32,0),"-")</f>
        <v>-</v>
      </c>
      <c r="AG647" s="2" t="str">
        <f>IFERROR(VLOOKUP(A647,'[1]For Report Q-2 '!$A$2:$AH$3476,33,0),"-")</f>
        <v>-</v>
      </c>
      <c r="AH647" s="1" t="str">
        <f t="shared" si="10"/>
        <v>--</v>
      </c>
      <c r="AI647" t="e">
        <v>#N/A</v>
      </c>
      <c r="AJ647" t="e">
        <v>#N/A</v>
      </c>
      <c r="AK647" t="e">
        <v>#N/A</v>
      </c>
    </row>
    <row r="648" spans="1:37" x14ac:dyDescent="0.25">
      <c r="A648" s="15">
        <v>2347156</v>
      </c>
      <c r="B648" s="15" t="s">
        <v>234</v>
      </c>
      <c r="C648" s="16">
        <v>45549</v>
      </c>
      <c r="D648" s="15" t="s">
        <v>40</v>
      </c>
      <c r="E648" s="1" t="s">
        <v>29</v>
      </c>
      <c r="F648" s="15" t="s">
        <v>30</v>
      </c>
      <c r="G648" s="1" t="s">
        <v>40</v>
      </c>
      <c r="H648" s="17">
        <v>12999</v>
      </c>
      <c r="I648" s="18">
        <v>0.12998999999999999</v>
      </c>
      <c r="J648" s="1">
        <v>2346977</v>
      </c>
      <c r="K648" s="1" t="s">
        <v>235</v>
      </c>
      <c r="L648" s="19">
        <v>101133</v>
      </c>
      <c r="M648" s="1" t="s">
        <v>67</v>
      </c>
      <c r="N648" s="1" t="s">
        <v>29</v>
      </c>
      <c r="O648" s="1" t="s">
        <v>41</v>
      </c>
      <c r="P648" s="20">
        <v>2346977</v>
      </c>
      <c r="Q648" s="1" t="s">
        <v>60</v>
      </c>
      <c r="R648" s="1" t="s">
        <v>16</v>
      </c>
      <c r="S648" s="1" t="s">
        <v>43</v>
      </c>
      <c r="T648" s="18">
        <f>IFERROR(VLOOKUP(A648,'[1]For Report Q-2 '!$A$2:$T$3476,20,0),"-")</f>
        <v>0.12998999999999999</v>
      </c>
      <c r="U648" s="55">
        <f>IFERROR(VLOOKUP(A648,'[1]For Report Q-2 '!$A$2:$U$3476,21,0),"-")</f>
        <v>0</v>
      </c>
      <c r="V648" s="2" t="str">
        <f>IFERROR(VLOOKUP(A648,'[1]For Report Q-2 '!$A$2:$V$3476,22,0),"-")</f>
        <v>-</v>
      </c>
      <c r="W648" s="1">
        <f>IFERROR(VLOOKUP(A648,'[1]For Report Q-2 '!$A$2:$W$3476,23,0),"-")</f>
        <v>0</v>
      </c>
      <c r="X648" s="1"/>
      <c r="Y648" s="1"/>
      <c r="Z648" s="2" t="str">
        <f>IFERROR(VLOOKUP(A648,'[1]For Report Q-2 '!$A$2:$Z$3476,26,0),"-")</f>
        <v>-</v>
      </c>
      <c r="AA648" s="1" t="str">
        <f>IFERROR(VLOOKUP(A648,'[1]For Report Q-2 '!$A$2:$AH$3476,27,0),"-")</f>
        <v>-</v>
      </c>
      <c r="AB648" s="1" t="str">
        <f>IFERROR(VLOOKUP(A648,'[1]For Report Q-2 '!$A$2:$AH$3476,28,0),"-")</f>
        <v>-</v>
      </c>
      <c r="AC648" s="2" t="str">
        <f>IFERROR(VLOOKUP(A648,'[1]For Report Q-2 '!$A$2:$AH$3476,29,0),"-")</f>
        <v>-</v>
      </c>
      <c r="AD648" s="2" t="str">
        <f>IFERROR(VLOOKUP(A648,'[1]For Report Q-2 '!$A$2:$AH$3476,30,0),"-")</f>
        <v>-</v>
      </c>
      <c r="AE648" s="1" t="str">
        <f>IFERROR(VLOOKUP(A648,'[1]For Report Q-2 '!$A$2:$AH$3476,31,0),"-")</f>
        <v>-</v>
      </c>
      <c r="AF648" s="1" t="str">
        <f>IFERROR(VLOOKUP(A648,'[1]For Report Q-2 '!$A$2:$AH$3476,32,0),"-")</f>
        <v>-</v>
      </c>
      <c r="AG648" s="2" t="str">
        <f>IFERROR(VLOOKUP(A648,'[1]For Report Q-2 '!$A$2:$AH$3476,33,0),"-")</f>
        <v>-</v>
      </c>
      <c r="AH648" s="1" t="str">
        <f t="shared" si="10"/>
        <v>--</v>
      </c>
      <c r="AI648" t="e">
        <v>#N/A</v>
      </c>
      <c r="AJ648" t="e">
        <v>#N/A</v>
      </c>
      <c r="AK648" t="e">
        <v>#N/A</v>
      </c>
    </row>
    <row r="649" spans="1:37" x14ac:dyDescent="0.25">
      <c r="A649" s="15">
        <v>2347157</v>
      </c>
      <c r="B649" s="15" t="s">
        <v>234</v>
      </c>
      <c r="C649" s="16">
        <v>45550</v>
      </c>
      <c r="D649" s="15" t="s">
        <v>40</v>
      </c>
      <c r="E649" s="1" t="s">
        <v>29</v>
      </c>
      <c r="F649" s="15" t="s">
        <v>30</v>
      </c>
      <c r="G649" s="1" t="s">
        <v>40</v>
      </c>
      <c r="H649" s="17">
        <v>12999</v>
      </c>
      <c r="I649" s="18">
        <v>0.12998999999999999</v>
      </c>
      <c r="J649" s="1">
        <v>2346977</v>
      </c>
      <c r="K649" s="1" t="s">
        <v>235</v>
      </c>
      <c r="L649" s="19">
        <v>101133</v>
      </c>
      <c r="M649" s="1" t="s">
        <v>67</v>
      </c>
      <c r="N649" s="1" t="s">
        <v>29</v>
      </c>
      <c r="O649" s="1" t="s">
        <v>41</v>
      </c>
      <c r="P649" s="20">
        <v>2346977</v>
      </c>
      <c r="Q649" s="1" t="s">
        <v>60</v>
      </c>
      <c r="R649" s="1" t="s">
        <v>16</v>
      </c>
      <c r="S649" s="1" t="s">
        <v>43</v>
      </c>
      <c r="T649" s="18">
        <f>IFERROR(VLOOKUP(A649,'[1]For Report Q-2 '!$A$2:$T$3476,20,0),"-")</f>
        <v>0.12998999999999999</v>
      </c>
      <c r="U649" s="55">
        <f>IFERROR(VLOOKUP(A649,'[1]For Report Q-2 '!$A$2:$U$3476,21,0),"-")</f>
        <v>0</v>
      </c>
      <c r="V649" s="2" t="str">
        <f>IFERROR(VLOOKUP(A649,'[1]For Report Q-2 '!$A$2:$V$3476,22,0),"-")</f>
        <v>-</v>
      </c>
      <c r="W649" s="1">
        <f>IFERROR(VLOOKUP(A649,'[1]For Report Q-2 '!$A$2:$W$3476,23,0),"-")</f>
        <v>0</v>
      </c>
      <c r="X649" s="1"/>
      <c r="Y649" s="1"/>
      <c r="Z649" s="2" t="str">
        <f>IFERROR(VLOOKUP(A649,'[1]For Report Q-2 '!$A$2:$Z$3476,26,0),"-")</f>
        <v>-</v>
      </c>
      <c r="AA649" s="1" t="str">
        <f>IFERROR(VLOOKUP(A649,'[1]For Report Q-2 '!$A$2:$AH$3476,27,0),"-")</f>
        <v>-</v>
      </c>
      <c r="AB649" s="1" t="str">
        <f>IFERROR(VLOOKUP(A649,'[1]For Report Q-2 '!$A$2:$AH$3476,28,0),"-")</f>
        <v>-</v>
      </c>
      <c r="AC649" s="2" t="str">
        <f>IFERROR(VLOOKUP(A649,'[1]For Report Q-2 '!$A$2:$AH$3476,29,0),"-")</f>
        <v>-</v>
      </c>
      <c r="AD649" s="2" t="str">
        <f>IFERROR(VLOOKUP(A649,'[1]For Report Q-2 '!$A$2:$AH$3476,30,0),"-")</f>
        <v>-</v>
      </c>
      <c r="AE649" s="1" t="str">
        <f>IFERROR(VLOOKUP(A649,'[1]For Report Q-2 '!$A$2:$AH$3476,31,0),"-")</f>
        <v>-</v>
      </c>
      <c r="AF649" s="1" t="str">
        <f>IFERROR(VLOOKUP(A649,'[1]For Report Q-2 '!$A$2:$AH$3476,32,0),"-")</f>
        <v>-</v>
      </c>
      <c r="AG649" s="2" t="str">
        <f>IFERROR(VLOOKUP(A649,'[1]For Report Q-2 '!$A$2:$AH$3476,33,0),"-")</f>
        <v>-</v>
      </c>
      <c r="AH649" s="1" t="str">
        <f t="shared" si="10"/>
        <v>--</v>
      </c>
      <c r="AI649" t="e">
        <v>#N/A</v>
      </c>
      <c r="AJ649" t="e">
        <v>#N/A</v>
      </c>
      <c r="AK649" t="e">
        <v>#N/A</v>
      </c>
    </row>
    <row r="650" spans="1:37" x14ac:dyDescent="0.25">
      <c r="A650" s="15">
        <v>2347158</v>
      </c>
      <c r="B650" s="15" t="s">
        <v>234</v>
      </c>
      <c r="C650" s="16">
        <v>45550</v>
      </c>
      <c r="D650" s="15" t="s">
        <v>40</v>
      </c>
      <c r="E650" s="1" t="s">
        <v>29</v>
      </c>
      <c r="F650" s="15" t="s">
        <v>30</v>
      </c>
      <c r="G650" s="1" t="s">
        <v>40</v>
      </c>
      <c r="H650" s="17">
        <v>12999</v>
      </c>
      <c r="I650" s="18">
        <v>0.12998999999999999</v>
      </c>
      <c r="J650" s="1">
        <v>2346977</v>
      </c>
      <c r="K650" s="1" t="s">
        <v>235</v>
      </c>
      <c r="L650" s="19">
        <v>101133</v>
      </c>
      <c r="M650" s="1" t="s">
        <v>67</v>
      </c>
      <c r="N650" s="1" t="s">
        <v>29</v>
      </c>
      <c r="O650" s="1" t="s">
        <v>41</v>
      </c>
      <c r="P650" s="20">
        <v>2346977</v>
      </c>
      <c r="Q650" s="1" t="s">
        <v>60</v>
      </c>
      <c r="R650" s="1" t="s">
        <v>16</v>
      </c>
      <c r="S650" s="1" t="s">
        <v>43</v>
      </c>
      <c r="T650" s="18">
        <f>IFERROR(VLOOKUP(A650,'[1]For Report Q-2 '!$A$2:$T$3476,20,0),"-")</f>
        <v>0.12998999999999999</v>
      </c>
      <c r="U650" s="55">
        <f>IFERROR(VLOOKUP(A650,'[1]For Report Q-2 '!$A$2:$U$3476,21,0),"-")</f>
        <v>0</v>
      </c>
      <c r="V650" s="2" t="str">
        <f>IFERROR(VLOOKUP(A650,'[1]For Report Q-2 '!$A$2:$V$3476,22,0),"-")</f>
        <v>-</v>
      </c>
      <c r="W650" s="1">
        <f>IFERROR(VLOOKUP(A650,'[1]For Report Q-2 '!$A$2:$W$3476,23,0),"-")</f>
        <v>0</v>
      </c>
      <c r="X650" s="1"/>
      <c r="Y650" s="1"/>
      <c r="Z650" s="2" t="str">
        <f>IFERROR(VLOOKUP(A650,'[1]For Report Q-2 '!$A$2:$Z$3476,26,0),"-")</f>
        <v>-</v>
      </c>
      <c r="AA650" s="1" t="str">
        <f>IFERROR(VLOOKUP(A650,'[1]For Report Q-2 '!$A$2:$AH$3476,27,0),"-")</f>
        <v>-</v>
      </c>
      <c r="AB650" s="1" t="str">
        <f>IFERROR(VLOOKUP(A650,'[1]For Report Q-2 '!$A$2:$AH$3476,28,0),"-")</f>
        <v>-</v>
      </c>
      <c r="AC650" s="2" t="str">
        <f>IFERROR(VLOOKUP(A650,'[1]For Report Q-2 '!$A$2:$AH$3476,29,0),"-")</f>
        <v>-</v>
      </c>
      <c r="AD650" s="2" t="str">
        <f>IFERROR(VLOOKUP(A650,'[1]For Report Q-2 '!$A$2:$AH$3476,30,0),"-")</f>
        <v>-</v>
      </c>
      <c r="AE650" s="1" t="str">
        <f>IFERROR(VLOOKUP(A650,'[1]For Report Q-2 '!$A$2:$AH$3476,31,0),"-")</f>
        <v>-</v>
      </c>
      <c r="AF650" s="1" t="str">
        <f>IFERROR(VLOOKUP(A650,'[1]For Report Q-2 '!$A$2:$AH$3476,32,0),"-")</f>
        <v>-</v>
      </c>
      <c r="AG650" s="2" t="str">
        <f>IFERROR(VLOOKUP(A650,'[1]For Report Q-2 '!$A$2:$AH$3476,33,0),"-")</f>
        <v>-</v>
      </c>
      <c r="AH650" s="1" t="str">
        <f t="shared" si="10"/>
        <v>--</v>
      </c>
      <c r="AI650" t="e">
        <v>#N/A</v>
      </c>
      <c r="AJ650" t="e">
        <v>#N/A</v>
      </c>
      <c r="AK650" t="e">
        <v>#N/A</v>
      </c>
    </row>
    <row r="651" spans="1:37" x14ac:dyDescent="0.25">
      <c r="A651" s="15">
        <v>2347647</v>
      </c>
      <c r="B651" s="15" t="s">
        <v>234</v>
      </c>
      <c r="C651" s="16">
        <v>45649</v>
      </c>
      <c r="D651" s="15" t="s">
        <v>44</v>
      </c>
      <c r="E651" s="1" t="s">
        <v>29</v>
      </c>
      <c r="F651" s="15" t="s">
        <v>30</v>
      </c>
      <c r="G651" s="1" t="s">
        <v>44</v>
      </c>
      <c r="H651" s="17">
        <v>7713</v>
      </c>
      <c r="I651" s="18">
        <v>7.7130000000000004E-2</v>
      </c>
      <c r="J651" s="1">
        <v>2346977</v>
      </c>
      <c r="K651" s="1" t="s">
        <v>235</v>
      </c>
      <c r="L651" s="19">
        <v>101133</v>
      </c>
      <c r="M651" s="1" t="s">
        <v>67</v>
      </c>
      <c r="N651" s="1" t="s">
        <v>29</v>
      </c>
      <c r="O651" s="1" t="s">
        <v>48</v>
      </c>
      <c r="P651" s="20">
        <v>2346977</v>
      </c>
      <c r="Q651" s="1" t="s">
        <v>60</v>
      </c>
      <c r="R651" s="1" t="s">
        <v>16</v>
      </c>
      <c r="S651" s="1" t="s">
        <v>43</v>
      </c>
      <c r="T651" s="18">
        <f>IFERROR(VLOOKUP(A651,'[1]For Report Q-2 '!$A$2:$T$3476,20,0),"-")</f>
        <v>7.7130000000000004E-2</v>
      </c>
      <c r="U651" s="55">
        <f>IFERROR(VLOOKUP(A651,'[1]For Report Q-2 '!$A$2:$U$3476,21,0),"-")</f>
        <v>0</v>
      </c>
      <c r="V651" s="2" t="str">
        <f>IFERROR(VLOOKUP(A651,'[1]For Report Q-2 '!$A$2:$V$3476,22,0),"-")</f>
        <v>-</v>
      </c>
      <c r="W651" s="1">
        <f>IFERROR(VLOOKUP(A651,'[1]For Report Q-2 '!$A$2:$W$3476,23,0),"-")</f>
        <v>0</v>
      </c>
      <c r="X651" s="1"/>
      <c r="Y651" s="1"/>
      <c r="Z651" s="2" t="str">
        <f>IFERROR(VLOOKUP(A651,'[1]For Report Q-2 '!$A$2:$Z$3476,26,0),"-")</f>
        <v>-</v>
      </c>
      <c r="AA651" s="1" t="str">
        <f>IFERROR(VLOOKUP(A651,'[1]For Report Q-2 '!$A$2:$AH$3476,27,0),"-")</f>
        <v>-</v>
      </c>
      <c r="AB651" s="1" t="str">
        <f>IFERROR(VLOOKUP(A651,'[1]For Report Q-2 '!$A$2:$AH$3476,28,0),"-")</f>
        <v>-</v>
      </c>
      <c r="AC651" s="2" t="str">
        <f>IFERROR(VLOOKUP(A651,'[1]For Report Q-2 '!$A$2:$AH$3476,29,0),"-")</f>
        <v>-</v>
      </c>
      <c r="AD651" s="2" t="str">
        <f>IFERROR(VLOOKUP(A651,'[1]For Report Q-2 '!$A$2:$AH$3476,30,0),"-")</f>
        <v>-</v>
      </c>
      <c r="AE651" s="1" t="str">
        <f>IFERROR(VLOOKUP(A651,'[1]For Report Q-2 '!$A$2:$AH$3476,31,0),"-")</f>
        <v>-</v>
      </c>
      <c r="AF651" s="1" t="str">
        <f>IFERROR(VLOOKUP(A651,'[1]For Report Q-2 '!$A$2:$AH$3476,32,0),"-")</f>
        <v>-</v>
      </c>
      <c r="AG651" s="2" t="str">
        <f>IFERROR(VLOOKUP(A651,'[1]For Report Q-2 '!$A$2:$AH$3476,33,0),"-")</f>
        <v>-</v>
      </c>
      <c r="AH651" s="1" t="str">
        <f t="shared" si="10"/>
        <v>--</v>
      </c>
      <c r="AI651" t="e">
        <v>#N/A</v>
      </c>
      <c r="AJ651" t="e">
        <v>#N/A</v>
      </c>
      <c r="AK651" t="e">
        <v>#N/A</v>
      </c>
    </row>
    <row r="652" spans="1:37" x14ac:dyDescent="0.25">
      <c r="A652" s="15">
        <v>2347648</v>
      </c>
      <c r="B652" s="15" t="s">
        <v>234</v>
      </c>
      <c r="C652" s="16">
        <v>45649</v>
      </c>
      <c r="D652" s="15" t="s">
        <v>44</v>
      </c>
      <c r="E652" s="1" t="s">
        <v>29</v>
      </c>
      <c r="F652" s="15" t="s">
        <v>30</v>
      </c>
      <c r="G652" s="1" t="s">
        <v>44</v>
      </c>
      <c r="H652" s="17">
        <v>7713</v>
      </c>
      <c r="I652" s="18">
        <v>7.7130000000000004E-2</v>
      </c>
      <c r="J652" s="1">
        <v>2346977</v>
      </c>
      <c r="K652" s="1" t="s">
        <v>235</v>
      </c>
      <c r="L652" s="19">
        <v>101133</v>
      </c>
      <c r="M652" s="1" t="s">
        <v>67</v>
      </c>
      <c r="N652" s="1" t="s">
        <v>29</v>
      </c>
      <c r="O652" s="1" t="s">
        <v>48</v>
      </c>
      <c r="P652" s="20">
        <v>2346977</v>
      </c>
      <c r="Q652" s="1" t="s">
        <v>60</v>
      </c>
      <c r="R652" s="1" t="s">
        <v>16</v>
      </c>
      <c r="S652" s="1" t="s">
        <v>43</v>
      </c>
      <c r="T652" s="18">
        <f>IFERROR(VLOOKUP(A652,'[1]For Report Q-2 '!$A$2:$T$3476,20,0),"-")</f>
        <v>7.7130000000000004E-2</v>
      </c>
      <c r="U652" s="55">
        <f>IFERROR(VLOOKUP(A652,'[1]For Report Q-2 '!$A$2:$U$3476,21,0),"-")</f>
        <v>0</v>
      </c>
      <c r="V652" s="2" t="str">
        <f>IFERROR(VLOOKUP(A652,'[1]For Report Q-2 '!$A$2:$V$3476,22,0),"-")</f>
        <v>-</v>
      </c>
      <c r="W652" s="1">
        <f>IFERROR(VLOOKUP(A652,'[1]For Report Q-2 '!$A$2:$W$3476,23,0),"-")</f>
        <v>0</v>
      </c>
      <c r="X652" s="1"/>
      <c r="Y652" s="1"/>
      <c r="Z652" s="2" t="str">
        <f>IFERROR(VLOOKUP(A652,'[1]For Report Q-2 '!$A$2:$Z$3476,26,0),"-")</f>
        <v>-</v>
      </c>
      <c r="AA652" s="1" t="str">
        <f>IFERROR(VLOOKUP(A652,'[1]For Report Q-2 '!$A$2:$AH$3476,27,0),"-")</f>
        <v>-</v>
      </c>
      <c r="AB652" s="1" t="str">
        <f>IFERROR(VLOOKUP(A652,'[1]For Report Q-2 '!$A$2:$AH$3476,28,0),"-")</f>
        <v>-</v>
      </c>
      <c r="AC652" s="2" t="str">
        <f>IFERROR(VLOOKUP(A652,'[1]For Report Q-2 '!$A$2:$AH$3476,29,0),"-")</f>
        <v>-</v>
      </c>
      <c r="AD652" s="2" t="str">
        <f>IFERROR(VLOOKUP(A652,'[1]For Report Q-2 '!$A$2:$AH$3476,30,0),"-")</f>
        <v>-</v>
      </c>
      <c r="AE652" s="1" t="str">
        <f>IFERROR(VLOOKUP(A652,'[1]For Report Q-2 '!$A$2:$AH$3476,31,0),"-")</f>
        <v>-</v>
      </c>
      <c r="AF652" s="1" t="str">
        <f>IFERROR(VLOOKUP(A652,'[1]For Report Q-2 '!$A$2:$AH$3476,32,0),"-")</f>
        <v>-</v>
      </c>
      <c r="AG652" s="2" t="str">
        <f>IFERROR(VLOOKUP(A652,'[1]For Report Q-2 '!$A$2:$AH$3476,33,0),"-")</f>
        <v>-</v>
      </c>
      <c r="AH652" s="1" t="str">
        <f t="shared" si="10"/>
        <v>--</v>
      </c>
      <c r="AI652" t="e">
        <v>#N/A</v>
      </c>
      <c r="AJ652" t="e">
        <v>#N/A</v>
      </c>
      <c r="AK652" t="e">
        <v>#N/A</v>
      </c>
    </row>
    <row r="653" spans="1:37" x14ac:dyDescent="0.25">
      <c r="A653" s="15">
        <v>2347922</v>
      </c>
      <c r="B653" s="15" t="s">
        <v>236</v>
      </c>
      <c r="C653" s="16">
        <v>45774</v>
      </c>
      <c r="D653" s="15" t="s">
        <v>44</v>
      </c>
      <c r="E653" s="1" t="s">
        <v>29</v>
      </c>
      <c r="F653" s="15" t="s">
        <v>30</v>
      </c>
      <c r="G653" s="1" t="s">
        <v>44</v>
      </c>
      <c r="H653" s="17">
        <v>7713</v>
      </c>
      <c r="I653" s="18">
        <v>7.7130000000000004E-2</v>
      </c>
      <c r="J653" s="1">
        <v>2346977</v>
      </c>
      <c r="K653" s="1" t="s">
        <v>235</v>
      </c>
      <c r="L653" s="19">
        <v>101133</v>
      </c>
      <c r="M653" s="1" t="s">
        <v>67</v>
      </c>
      <c r="N653" s="1" t="s">
        <v>29</v>
      </c>
      <c r="O653" s="1" t="s">
        <v>48</v>
      </c>
      <c r="P653" s="20">
        <v>2346977</v>
      </c>
      <c r="Q653" s="1" t="s">
        <v>60</v>
      </c>
      <c r="R653" s="1" t="s">
        <v>16</v>
      </c>
      <c r="S653" s="1" t="s">
        <v>43</v>
      </c>
      <c r="T653" s="18">
        <f>IFERROR(VLOOKUP(A653,'[1]For Report Q-2 '!$A$2:$T$3476,20,0),"-")</f>
        <v>7.7130000000000004E-2</v>
      </c>
      <c r="U653" s="55">
        <f>IFERROR(VLOOKUP(A653,'[1]For Report Q-2 '!$A$2:$U$3476,21,0),"-")</f>
        <v>0</v>
      </c>
      <c r="V653" s="2" t="str">
        <f>IFERROR(VLOOKUP(A653,'[1]For Report Q-2 '!$A$2:$V$3476,22,0),"-")</f>
        <v>-</v>
      </c>
      <c r="W653" s="1">
        <f>IFERROR(VLOOKUP(A653,'[1]For Report Q-2 '!$A$2:$W$3476,23,0),"-")</f>
        <v>0</v>
      </c>
      <c r="X653" s="1"/>
      <c r="Y653" s="1"/>
      <c r="Z653" s="2" t="str">
        <f>IFERROR(VLOOKUP(A653,'[1]For Report Q-2 '!$A$2:$Z$3476,26,0),"-")</f>
        <v>-</v>
      </c>
      <c r="AA653" s="1" t="str">
        <f>IFERROR(VLOOKUP(A653,'[1]For Report Q-2 '!$A$2:$AH$3476,27,0),"-")</f>
        <v>-</v>
      </c>
      <c r="AB653" s="1" t="str">
        <f>IFERROR(VLOOKUP(A653,'[1]For Report Q-2 '!$A$2:$AH$3476,28,0),"-")</f>
        <v>-</v>
      </c>
      <c r="AC653" s="2" t="str">
        <f>IFERROR(VLOOKUP(A653,'[1]For Report Q-2 '!$A$2:$AH$3476,29,0),"-")</f>
        <v>-</v>
      </c>
      <c r="AD653" s="2" t="str">
        <f>IFERROR(VLOOKUP(A653,'[1]For Report Q-2 '!$A$2:$AH$3476,30,0),"-")</f>
        <v>-</v>
      </c>
      <c r="AE653" s="1" t="str">
        <f>IFERROR(VLOOKUP(A653,'[1]For Report Q-2 '!$A$2:$AH$3476,31,0),"-")</f>
        <v>-</v>
      </c>
      <c r="AF653" s="1" t="str">
        <f>IFERROR(VLOOKUP(A653,'[1]For Report Q-2 '!$A$2:$AH$3476,32,0),"-")</f>
        <v>-</v>
      </c>
      <c r="AG653" s="2" t="str">
        <f>IFERROR(VLOOKUP(A653,'[1]For Report Q-2 '!$A$2:$AH$3476,33,0),"-")</f>
        <v>-</v>
      </c>
      <c r="AH653" s="1" t="str">
        <f t="shared" si="10"/>
        <v>--</v>
      </c>
      <c r="AI653" t="e">
        <v>#N/A</v>
      </c>
      <c r="AJ653" t="e">
        <v>#N/A</v>
      </c>
      <c r="AK653" t="e">
        <v>#N/A</v>
      </c>
    </row>
    <row r="654" spans="1:37" x14ac:dyDescent="0.25">
      <c r="A654" s="15">
        <v>2347898</v>
      </c>
      <c r="B654" s="15" t="s">
        <v>237</v>
      </c>
      <c r="C654" s="16">
        <v>45776</v>
      </c>
      <c r="D654" s="15" t="s">
        <v>28</v>
      </c>
      <c r="E654" s="1" t="s">
        <v>29</v>
      </c>
      <c r="F654" s="15" t="s">
        <v>30</v>
      </c>
      <c r="G654" s="1" t="s">
        <v>28</v>
      </c>
      <c r="H654" s="17">
        <v>11142</v>
      </c>
      <c r="I654" s="18">
        <v>0.11142000000000001</v>
      </c>
      <c r="J654" s="1">
        <v>2347898</v>
      </c>
      <c r="K654" s="1" t="s">
        <v>238</v>
      </c>
      <c r="L654" s="19">
        <v>31975.333333333332</v>
      </c>
      <c r="M654" s="1" t="s">
        <v>31</v>
      </c>
      <c r="N654" s="1" t="s">
        <v>29</v>
      </c>
      <c r="O654" s="1" t="s">
        <v>38</v>
      </c>
      <c r="P654" s="20">
        <v>2347898</v>
      </c>
      <c r="Q654" s="1" t="s">
        <v>69</v>
      </c>
      <c r="R654" s="1" t="s">
        <v>89</v>
      </c>
      <c r="S654" s="1" t="s">
        <v>69</v>
      </c>
      <c r="T654" s="18">
        <f>IFERROR(VLOOKUP(A654,'[1]For Report Q-2 '!$A$2:$T$3476,20,0),"-")</f>
        <v>0.11142000000000001</v>
      </c>
      <c r="U654" s="55">
        <f>IFERROR(VLOOKUP(A654,'[1]For Report Q-2 '!$A$2:$U$3476,21,0),"-")</f>
        <v>0</v>
      </c>
      <c r="V654" s="2" t="str">
        <f>IFERROR(VLOOKUP(A654,'[1]For Report Q-2 '!$A$2:$V$3476,22,0),"-")</f>
        <v>-</v>
      </c>
      <c r="W654" s="1">
        <f>IFERROR(VLOOKUP(A654,'[1]For Report Q-2 '!$A$2:$W$3476,23,0),"-")</f>
        <v>0</v>
      </c>
      <c r="X654" s="1"/>
      <c r="Y654" s="1"/>
      <c r="Z654" s="2" t="str">
        <f>IFERROR(VLOOKUP(A654,'[1]For Report Q-2 '!$A$2:$Z$3476,26,0),"-")</f>
        <v>-</v>
      </c>
      <c r="AA654" s="1" t="str">
        <f>IFERROR(VLOOKUP(A654,'[1]For Report Q-2 '!$A$2:$AH$3476,27,0),"-")</f>
        <v>-</v>
      </c>
      <c r="AB654" s="1" t="str">
        <f>IFERROR(VLOOKUP(A654,'[1]For Report Q-2 '!$A$2:$AH$3476,28,0),"-")</f>
        <v>-</v>
      </c>
      <c r="AC654" s="2" t="str">
        <f>IFERROR(VLOOKUP(A654,'[1]For Report Q-2 '!$A$2:$AH$3476,29,0),"-")</f>
        <v>-</v>
      </c>
      <c r="AD654" s="2" t="str">
        <f>IFERROR(VLOOKUP(A654,'[1]For Report Q-2 '!$A$2:$AH$3476,30,0),"-")</f>
        <v>-</v>
      </c>
      <c r="AE654" s="1" t="str">
        <f>IFERROR(VLOOKUP(A654,'[1]For Report Q-2 '!$A$2:$AH$3476,31,0),"-")</f>
        <v>-</v>
      </c>
      <c r="AF654" s="1" t="str">
        <f>IFERROR(VLOOKUP(A654,'[1]For Report Q-2 '!$A$2:$AH$3476,32,0),"-")</f>
        <v>-</v>
      </c>
      <c r="AG654" s="2" t="str">
        <f>IFERROR(VLOOKUP(A654,'[1]For Report Q-2 '!$A$2:$AH$3476,33,0),"-")</f>
        <v>-</v>
      </c>
      <c r="AH654" s="1" t="str">
        <f t="shared" si="10"/>
        <v>--</v>
      </c>
      <c r="AI654" t="e">
        <v>#N/A</v>
      </c>
      <c r="AJ654" t="e">
        <v>#N/A</v>
      </c>
      <c r="AK654" t="e">
        <v>#N/A</v>
      </c>
    </row>
    <row r="655" spans="1:37" x14ac:dyDescent="0.25">
      <c r="A655" s="15">
        <v>603530</v>
      </c>
      <c r="B655" s="15" t="s">
        <v>238</v>
      </c>
      <c r="C655" s="16">
        <v>45820</v>
      </c>
      <c r="D655" s="15" t="s">
        <v>28</v>
      </c>
      <c r="E655" s="1" t="s">
        <v>162</v>
      </c>
      <c r="F655" s="15" t="s">
        <v>163</v>
      </c>
      <c r="G655" s="1" t="s">
        <v>28</v>
      </c>
      <c r="H655" s="17">
        <v>5833.333333333333</v>
      </c>
      <c r="I655" s="18">
        <v>5.8333333333333327E-2</v>
      </c>
      <c r="J655" s="1">
        <v>2347898</v>
      </c>
      <c r="K655" s="1" t="s">
        <v>238</v>
      </c>
      <c r="L655" s="19">
        <v>31975.333333333332</v>
      </c>
      <c r="M655" s="1" t="s">
        <v>31</v>
      </c>
      <c r="N655" s="1" t="s">
        <v>162</v>
      </c>
      <c r="O655" s="1" t="s">
        <v>32</v>
      </c>
      <c r="P655" s="20">
        <v>2347898</v>
      </c>
      <c r="Q655" s="1" t="s">
        <v>69</v>
      </c>
      <c r="R655" s="1" t="s">
        <v>89</v>
      </c>
      <c r="S655" s="1" t="s">
        <v>69</v>
      </c>
      <c r="T655" s="18">
        <f>IFERROR(VLOOKUP(A655,'[1]For Report Q-2 '!$A$2:$T$3476,20,0),"-")</f>
        <v>5.8333333333333327E-2</v>
      </c>
      <c r="U655" s="55">
        <f>IFERROR(VLOOKUP(A655,'[1]For Report Q-2 '!$A$2:$U$3476,21,0),"-")</f>
        <v>0</v>
      </c>
      <c r="V655" s="2" t="str">
        <f>IFERROR(VLOOKUP(A655,'[1]For Report Q-2 '!$A$2:$V$3476,22,0),"-")</f>
        <v>-</v>
      </c>
      <c r="W655" s="1">
        <f>IFERROR(VLOOKUP(A655,'[1]For Report Q-2 '!$A$2:$W$3476,23,0),"-")</f>
        <v>0</v>
      </c>
      <c r="X655" s="1"/>
      <c r="Y655" s="1"/>
      <c r="Z655" s="2" t="str">
        <f>IFERROR(VLOOKUP(A655,'[1]For Report Q-2 '!$A$2:$Z$3476,26,0),"-")</f>
        <v>-</v>
      </c>
      <c r="AA655" s="1" t="str">
        <f>IFERROR(VLOOKUP(A655,'[1]For Report Q-2 '!$A$2:$AH$3476,27,0),"-")</f>
        <v>-</v>
      </c>
      <c r="AB655" s="1" t="str">
        <f>IFERROR(VLOOKUP(A655,'[1]For Report Q-2 '!$A$2:$AH$3476,28,0),"-")</f>
        <v>-</v>
      </c>
      <c r="AC655" s="2" t="str">
        <f>IFERROR(VLOOKUP(A655,'[1]For Report Q-2 '!$A$2:$AH$3476,29,0),"-")</f>
        <v>-</v>
      </c>
      <c r="AD655" s="2" t="str">
        <f>IFERROR(VLOOKUP(A655,'[1]For Report Q-2 '!$A$2:$AH$3476,30,0),"-")</f>
        <v>-</v>
      </c>
      <c r="AE655" s="1" t="str">
        <f>IFERROR(VLOOKUP(A655,'[1]For Report Q-2 '!$A$2:$AH$3476,31,0),"-")</f>
        <v>-</v>
      </c>
      <c r="AF655" s="1" t="str">
        <f>IFERROR(VLOOKUP(A655,'[1]For Report Q-2 '!$A$2:$AH$3476,32,0),"-")</f>
        <v>-</v>
      </c>
      <c r="AG655" s="2" t="str">
        <f>IFERROR(VLOOKUP(A655,'[1]For Report Q-2 '!$A$2:$AH$3476,33,0),"-")</f>
        <v>-</v>
      </c>
      <c r="AH655" s="1" t="str">
        <f t="shared" si="10"/>
        <v>--</v>
      </c>
      <c r="AI655" t="e">
        <v>#N/A</v>
      </c>
      <c r="AJ655" t="e">
        <v>#N/A</v>
      </c>
      <c r="AK655" t="e">
        <v>#N/A</v>
      </c>
    </row>
    <row r="656" spans="1:37" x14ac:dyDescent="0.25">
      <c r="A656" s="15">
        <v>9130061</v>
      </c>
      <c r="B656" s="15" t="s">
        <v>238</v>
      </c>
      <c r="C656" s="16">
        <v>45776</v>
      </c>
      <c r="D656" s="15" t="s">
        <v>28</v>
      </c>
      <c r="E656" s="1" t="s">
        <v>45</v>
      </c>
      <c r="F656" s="15" t="s">
        <v>46</v>
      </c>
      <c r="G656" s="1" t="s">
        <v>28</v>
      </c>
      <c r="H656" s="17">
        <v>15000</v>
      </c>
      <c r="I656" s="18">
        <v>0.15</v>
      </c>
      <c r="J656" s="1">
        <v>2347898</v>
      </c>
      <c r="K656" s="1" t="s">
        <v>238</v>
      </c>
      <c r="L656" s="19">
        <v>31975.333333333332</v>
      </c>
      <c r="M656" s="1" t="s">
        <v>31</v>
      </c>
      <c r="N656" s="1" t="s">
        <v>47</v>
      </c>
      <c r="O656" s="1" t="s">
        <v>38</v>
      </c>
      <c r="P656" s="20">
        <v>2347898</v>
      </c>
      <c r="Q656" s="1" t="s">
        <v>69</v>
      </c>
      <c r="R656" s="1" t="s">
        <v>89</v>
      </c>
      <c r="S656" s="1" t="s">
        <v>69</v>
      </c>
      <c r="T656" s="18">
        <f>IFERROR(VLOOKUP(A656,'[1]For Report Q-2 '!$A$2:$T$3476,20,0),"-")</f>
        <v>0.15</v>
      </c>
      <c r="U656" s="55">
        <f>IFERROR(VLOOKUP(A656,'[1]For Report Q-2 '!$A$2:$U$3476,21,0),"-")</f>
        <v>0</v>
      </c>
      <c r="V656" s="2" t="str">
        <f>IFERROR(VLOOKUP(A656,'[1]For Report Q-2 '!$A$2:$V$3476,22,0),"-")</f>
        <v>-</v>
      </c>
      <c r="W656" s="1">
        <f>IFERROR(VLOOKUP(A656,'[1]For Report Q-2 '!$A$2:$W$3476,23,0),"-")</f>
        <v>0</v>
      </c>
      <c r="X656" s="1"/>
      <c r="Y656" s="1"/>
      <c r="Z656" s="2" t="str">
        <f>IFERROR(VLOOKUP(A656,'[1]For Report Q-2 '!$A$2:$Z$3476,26,0),"-")</f>
        <v>-</v>
      </c>
      <c r="AA656" s="1" t="str">
        <f>IFERROR(VLOOKUP(A656,'[1]For Report Q-2 '!$A$2:$AH$3476,27,0),"-")</f>
        <v>-</v>
      </c>
      <c r="AB656" s="1" t="str">
        <f>IFERROR(VLOOKUP(A656,'[1]For Report Q-2 '!$A$2:$AH$3476,28,0),"-")</f>
        <v>-</v>
      </c>
      <c r="AC656" s="2" t="str">
        <f>IFERROR(VLOOKUP(A656,'[1]For Report Q-2 '!$A$2:$AH$3476,29,0),"-")</f>
        <v>-</v>
      </c>
      <c r="AD656" s="2" t="str">
        <f>IFERROR(VLOOKUP(A656,'[1]For Report Q-2 '!$A$2:$AH$3476,30,0),"-")</f>
        <v>-</v>
      </c>
      <c r="AE656" s="1" t="str">
        <f>IFERROR(VLOOKUP(A656,'[1]For Report Q-2 '!$A$2:$AH$3476,31,0),"-")</f>
        <v>-</v>
      </c>
      <c r="AF656" s="1" t="str">
        <f>IFERROR(VLOOKUP(A656,'[1]For Report Q-2 '!$A$2:$AH$3476,32,0),"-")</f>
        <v>-</v>
      </c>
      <c r="AG656" s="2" t="str">
        <f>IFERROR(VLOOKUP(A656,'[1]For Report Q-2 '!$A$2:$AH$3476,33,0),"-")</f>
        <v>-</v>
      </c>
      <c r="AH656" s="1" t="str">
        <f t="shared" si="10"/>
        <v>--</v>
      </c>
      <c r="AI656" s="1" t="s">
        <v>1443</v>
      </c>
      <c r="AJ656" s="1" t="s">
        <v>1444</v>
      </c>
      <c r="AK656" s="1" t="s">
        <v>1445</v>
      </c>
    </row>
    <row r="657" spans="1:37" x14ac:dyDescent="0.25">
      <c r="A657" s="15">
        <v>9118244</v>
      </c>
      <c r="B657" s="15" t="s">
        <v>239</v>
      </c>
      <c r="C657" s="16">
        <v>45372</v>
      </c>
      <c r="D657" s="15" t="s">
        <v>28</v>
      </c>
      <c r="E657" s="1" t="s">
        <v>86</v>
      </c>
      <c r="F657" s="15" t="s">
        <v>46</v>
      </c>
      <c r="G657" s="1" t="s">
        <v>28</v>
      </c>
      <c r="H657" s="17">
        <v>106667</v>
      </c>
      <c r="I657" s="18">
        <v>1.06667</v>
      </c>
      <c r="J657" s="1">
        <v>4000047</v>
      </c>
      <c r="K657" s="1" t="s">
        <v>239</v>
      </c>
      <c r="L657" s="19">
        <v>109667</v>
      </c>
      <c r="M657" s="1" t="s">
        <v>67</v>
      </c>
      <c r="N657" s="1" t="s">
        <v>86</v>
      </c>
      <c r="O657" s="1" t="s">
        <v>32</v>
      </c>
      <c r="P657" s="20">
        <v>4000047</v>
      </c>
      <c r="Q657" s="1" t="s">
        <v>69</v>
      </c>
      <c r="R657" s="1" t="s">
        <v>89</v>
      </c>
      <c r="S657" s="1" t="s">
        <v>69</v>
      </c>
      <c r="T657" s="18">
        <f>IFERROR(VLOOKUP(A657,'[1]For Report Q-2 '!$A$2:$T$3476,20,0),"-")</f>
        <v>1.06667</v>
      </c>
      <c r="U657" s="55">
        <f>IFERROR(VLOOKUP(A657,'[1]For Report Q-2 '!$A$2:$U$3476,21,0),"-")</f>
        <v>0</v>
      </c>
      <c r="V657" s="2" t="str">
        <f>IFERROR(VLOOKUP(A657,'[1]For Report Q-2 '!$A$2:$V$3476,22,0),"-")</f>
        <v>-</v>
      </c>
      <c r="W657" s="1">
        <f>IFERROR(VLOOKUP(A657,'[1]For Report Q-2 '!$A$2:$W$3476,23,0),"-")</f>
        <v>0</v>
      </c>
      <c r="X657" s="1"/>
      <c r="Y657" s="1"/>
      <c r="Z657" s="2" t="str">
        <f>IFERROR(VLOOKUP(A657,'[1]For Report Q-2 '!$A$2:$Z$3476,26,0),"-")</f>
        <v>-</v>
      </c>
      <c r="AA657" s="1" t="str">
        <f>IFERROR(VLOOKUP(A657,'[1]For Report Q-2 '!$A$2:$AH$3476,27,0),"-")</f>
        <v>-</v>
      </c>
      <c r="AB657" s="1" t="str">
        <f>IFERROR(VLOOKUP(A657,'[1]For Report Q-2 '!$A$2:$AH$3476,28,0),"-")</f>
        <v>-</v>
      </c>
      <c r="AC657" s="2" t="str">
        <f>IFERROR(VLOOKUP(A657,'[1]For Report Q-2 '!$A$2:$AH$3476,29,0),"-")</f>
        <v>-</v>
      </c>
      <c r="AD657" s="2" t="str">
        <f>IFERROR(VLOOKUP(A657,'[1]For Report Q-2 '!$A$2:$AH$3476,30,0),"-")</f>
        <v>-</v>
      </c>
      <c r="AE657" s="1" t="str">
        <f>IFERROR(VLOOKUP(A657,'[1]For Report Q-2 '!$A$2:$AH$3476,31,0),"-")</f>
        <v>-</v>
      </c>
      <c r="AF657" s="1" t="str">
        <f>IFERROR(VLOOKUP(A657,'[1]For Report Q-2 '!$A$2:$AH$3476,32,0),"-")</f>
        <v>-</v>
      </c>
      <c r="AG657" s="2" t="str">
        <f>IFERROR(VLOOKUP(A657,'[1]For Report Q-2 '!$A$2:$AH$3476,33,0),"-")</f>
        <v>-</v>
      </c>
      <c r="AH657" s="1" t="str">
        <f t="shared" si="10"/>
        <v>--</v>
      </c>
      <c r="AI657" t="e">
        <v>#N/A</v>
      </c>
      <c r="AJ657" t="e">
        <v>#N/A</v>
      </c>
      <c r="AK657" t="e">
        <v>#N/A</v>
      </c>
    </row>
    <row r="658" spans="1:37" x14ac:dyDescent="0.25">
      <c r="A658" s="15">
        <v>2346112</v>
      </c>
      <c r="B658" s="15" t="s">
        <v>240</v>
      </c>
      <c r="C658" s="16">
        <v>45455</v>
      </c>
      <c r="D658" s="15" t="s">
        <v>28</v>
      </c>
      <c r="E658" s="1" t="s">
        <v>57</v>
      </c>
      <c r="F658" s="15" t="s">
        <v>30</v>
      </c>
      <c r="G658" s="1" t="s">
        <v>28</v>
      </c>
      <c r="H658" s="17">
        <v>1899</v>
      </c>
      <c r="I658" s="18">
        <v>1.899E-2</v>
      </c>
      <c r="J658" s="1">
        <v>7000070</v>
      </c>
      <c r="K658" s="1" t="s">
        <v>241</v>
      </c>
      <c r="L658" s="19">
        <v>88899</v>
      </c>
      <c r="M658" s="1" t="s">
        <v>31</v>
      </c>
      <c r="N658" s="1" t="s">
        <v>57</v>
      </c>
      <c r="O658" s="1" t="s">
        <v>38</v>
      </c>
      <c r="P658" s="20">
        <v>7000070</v>
      </c>
      <c r="Q658" s="1" t="s">
        <v>33</v>
      </c>
      <c r="R658" s="1" t="s">
        <v>16</v>
      </c>
      <c r="S658" s="1" t="s">
        <v>34</v>
      </c>
      <c r="T658" s="18">
        <f>IFERROR(VLOOKUP(A658,'[1]For Report Q-2 '!$A$2:$T$3476,20,0),"-")</f>
        <v>1.899E-2</v>
      </c>
      <c r="U658" s="55">
        <f>IFERROR(VLOOKUP(A658,'[1]For Report Q-2 '!$A$2:$U$3476,21,0),"-")</f>
        <v>0</v>
      </c>
      <c r="V658" s="2" t="str">
        <f>IFERROR(VLOOKUP(A658,'[1]For Report Q-2 '!$A$2:$V$3476,22,0),"-")</f>
        <v>-</v>
      </c>
      <c r="W658" s="1">
        <f>IFERROR(VLOOKUP(A658,'[1]For Report Q-2 '!$A$2:$W$3476,23,0),"-")</f>
        <v>0</v>
      </c>
      <c r="X658" s="1"/>
      <c r="Y658" s="1"/>
      <c r="Z658" s="2" t="str">
        <f>IFERROR(VLOOKUP(A658,'[1]For Report Q-2 '!$A$2:$Z$3476,26,0),"-")</f>
        <v>-</v>
      </c>
      <c r="AA658" s="1" t="str">
        <f>IFERROR(VLOOKUP(A658,'[1]For Report Q-2 '!$A$2:$AH$3476,27,0),"-")</f>
        <v>-</v>
      </c>
      <c r="AB658" s="1" t="str">
        <f>IFERROR(VLOOKUP(A658,'[1]For Report Q-2 '!$A$2:$AH$3476,28,0),"-")</f>
        <v>-</v>
      </c>
      <c r="AC658" s="2" t="str">
        <f>IFERROR(VLOOKUP(A658,'[1]For Report Q-2 '!$A$2:$AH$3476,29,0),"-")</f>
        <v>-</v>
      </c>
      <c r="AD658" s="2" t="str">
        <f>IFERROR(VLOOKUP(A658,'[1]For Report Q-2 '!$A$2:$AH$3476,30,0),"-")</f>
        <v>-</v>
      </c>
      <c r="AE658" s="1" t="str">
        <f>IFERROR(VLOOKUP(A658,'[1]For Report Q-2 '!$A$2:$AH$3476,31,0),"-")</f>
        <v>-</v>
      </c>
      <c r="AF658" s="1" t="str">
        <f>IFERROR(VLOOKUP(A658,'[1]For Report Q-2 '!$A$2:$AH$3476,32,0),"-")</f>
        <v>-</v>
      </c>
      <c r="AG658" s="2" t="str">
        <f>IFERROR(VLOOKUP(A658,'[1]For Report Q-2 '!$A$2:$AH$3476,33,0),"-")</f>
        <v>-</v>
      </c>
      <c r="AH658" s="1" t="str">
        <f t="shared" si="10"/>
        <v>--</v>
      </c>
      <c r="AI658" t="e">
        <v>#N/A</v>
      </c>
      <c r="AJ658" t="e">
        <v>#N/A</v>
      </c>
      <c r="AK658" t="e">
        <v>#N/A</v>
      </c>
    </row>
    <row r="659" spans="1:37" x14ac:dyDescent="0.25">
      <c r="A659" s="15">
        <v>7000070</v>
      </c>
      <c r="B659" s="15" t="s">
        <v>242</v>
      </c>
      <c r="C659" s="16">
        <v>44700</v>
      </c>
      <c r="D659" s="15" t="s">
        <v>28</v>
      </c>
      <c r="E659" s="1" t="s">
        <v>98</v>
      </c>
      <c r="F659" s="15" t="s">
        <v>46</v>
      </c>
      <c r="G659" s="1" t="s">
        <v>28</v>
      </c>
      <c r="H659" s="17">
        <v>87000</v>
      </c>
      <c r="I659" s="18">
        <v>0.87</v>
      </c>
      <c r="J659" s="1">
        <v>7000070</v>
      </c>
      <c r="K659" s="1" t="s">
        <v>241</v>
      </c>
      <c r="L659" s="19">
        <v>88899</v>
      </c>
      <c r="M659" s="1" t="s">
        <v>31</v>
      </c>
      <c r="N659" s="1" t="s">
        <v>98</v>
      </c>
      <c r="O659" s="1" t="s">
        <v>38</v>
      </c>
      <c r="P659" s="20">
        <v>7000070</v>
      </c>
      <c r="Q659" s="1" t="s">
        <v>33</v>
      </c>
      <c r="R659" s="1" t="s">
        <v>16</v>
      </c>
      <c r="S659" s="1" t="s">
        <v>34</v>
      </c>
      <c r="T659" s="18">
        <f>IFERROR(VLOOKUP(A659,'[1]For Report Q-2 '!$A$2:$T$3476,20,0),"-")</f>
        <v>0.87</v>
      </c>
      <c r="U659" s="55">
        <f>IFERROR(VLOOKUP(A659,'[1]For Report Q-2 '!$A$2:$U$3476,21,0),"-")</f>
        <v>0</v>
      </c>
      <c r="V659" s="2" t="str">
        <f>IFERROR(VLOOKUP(A659,'[1]For Report Q-2 '!$A$2:$V$3476,22,0),"-")</f>
        <v>-</v>
      </c>
      <c r="W659" s="1">
        <f>IFERROR(VLOOKUP(A659,'[1]For Report Q-2 '!$A$2:$W$3476,23,0),"-")</f>
        <v>0</v>
      </c>
      <c r="X659" s="1"/>
      <c r="Y659" s="1"/>
      <c r="Z659" s="2">
        <f>IFERROR(VLOOKUP(A659,'[1]For Report Q-2 '!$A$2:$Z$3476,26,0),"-")</f>
        <v>46114.111527777801</v>
      </c>
      <c r="AA659" s="1" t="str">
        <f>IFERROR(VLOOKUP(A659,'[1]For Report Q-2 '!$A$2:$AH$3476,27,0),"-")</f>
        <v>SR26045511455</v>
      </c>
      <c r="AB659" s="1" t="str">
        <f>IFERROR(VLOOKUP(A659,'[1]For Report Q-2 '!$A$2:$AH$3476,28,0),"-")</f>
        <v>Retained</v>
      </c>
      <c r="AC659" s="2" t="str">
        <f>IFERROR(VLOOKUP(A659,'[1]For Report Q-2 '!$A$2:$AH$3476,29,0),"-")</f>
        <v>-</v>
      </c>
      <c r="AD659" s="2" t="str">
        <f>IFERROR(VLOOKUP(A659,'[1]For Report Q-2 '!$A$2:$AH$3476,30,0),"-")</f>
        <v>-</v>
      </c>
      <c r="AE659" s="1" t="str">
        <f>IFERROR(VLOOKUP(A659,'[1]For Report Q-2 '!$A$2:$AH$3476,31,0),"-")</f>
        <v>-</v>
      </c>
      <c r="AF659" s="1" t="str">
        <f>IFERROR(VLOOKUP(A659,'[1]For Report Q-2 '!$A$2:$AH$3476,32,0),"-")</f>
        <v>-</v>
      </c>
      <c r="AG659" s="2" t="str">
        <f>IFERROR(VLOOKUP(A659,'[1]For Report Q-2 '!$A$2:$AH$3476,33,0),"-")</f>
        <v>-</v>
      </c>
      <c r="AH659" s="1" t="str">
        <f t="shared" si="10"/>
        <v>-Retained</v>
      </c>
      <c r="AI659" t="s">
        <v>1446</v>
      </c>
      <c r="AJ659" t="s">
        <v>1430</v>
      </c>
      <c r="AK659" t="s">
        <v>1552</v>
      </c>
    </row>
    <row r="660" spans="1:37" x14ac:dyDescent="0.25">
      <c r="A660" s="15">
        <v>7000122</v>
      </c>
      <c r="B660" s="15" t="s">
        <v>243</v>
      </c>
      <c r="C660" s="16">
        <v>44904</v>
      </c>
      <c r="D660" s="15" t="s">
        <v>28</v>
      </c>
      <c r="E660" s="1" t="s">
        <v>98</v>
      </c>
      <c r="F660" s="15" t="s">
        <v>46</v>
      </c>
      <c r="G660" s="1" t="s">
        <v>28</v>
      </c>
      <c r="H660" s="17">
        <v>15000</v>
      </c>
      <c r="I660" s="18">
        <v>0.15</v>
      </c>
      <c r="J660" s="1">
        <v>7000122</v>
      </c>
      <c r="K660" s="1" t="s">
        <v>243</v>
      </c>
      <c r="L660" s="19">
        <v>45000</v>
      </c>
      <c r="M660" s="1" t="s">
        <v>31</v>
      </c>
      <c r="N660" s="1" t="s">
        <v>98</v>
      </c>
      <c r="O660" s="1" t="s">
        <v>38</v>
      </c>
      <c r="P660" s="20">
        <v>7000122</v>
      </c>
      <c r="Q660" s="1" t="s">
        <v>33</v>
      </c>
      <c r="R660" s="1" t="s">
        <v>16</v>
      </c>
      <c r="S660" s="1" t="s">
        <v>34</v>
      </c>
      <c r="T660" s="18">
        <f>IFERROR(VLOOKUP(A660,'[1]For Report Q-2 '!$A$2:$T$3476,20,0),"-")</f>
        <v>0.15</v>
      </c>
      <c r="U660" s="55">
        <f>IFERROR(VLOOKUP(A660,'[1]For Report Q-2 '!$A$2:$U$3476,21,0),"-")</f>
        <v>0</v>
      </c>
      <c r="V660" s="2" t="str">
        <f>IFERROR(VLOOKUP(A660,'[1]For Report Q-2 '!$A$2:$V$3476,22,0),"-")</f>
        <v>-</v>
      </c>
      <c r="W660" s="1">
        <f>IFERROR(VLOOKUP(A660,'[1]For Report Q-2 '!$A$2:$W$3476,23,0),"-")</f>
        <v>0</v>
      </c>
      <c r="X660" s="1"/>
      <c r="Y660" s="1"/>
      <c r="Z660" s="2" t="str">
        <f>IFERROR(VLOOKUP(A660,'[1]For Report Q-2 '!$A$2:$Z$3476,26,0),"-")</f>
        <v>-</v>
      </c>
      <c r="AA660" s="1" t="str">
        <f>IFERROR(VLOOKUP(A660,'[1]For Report Q-2 '!$A$2:$AH$3476,27,0),"-")</f>
        <v>-</v>
      </c>
      <c r="AB660" s="1" t="str">
        <f>IFERROR(VLOOKUP(A660,'[1]For Report Q-2 '!$A$2:$AH$3476,28,0),"-")</f>
        <v>-</v>
      </c>
      <c r="AC660" s="2" t="str">
        <f>IFERROR(VLOOKUP(A660,'[1]For Report Q-2 '!$A$2:$AH$3476,29,0),"-")</f>
        <v>-</v>
      </c>
      <c r="AD660" s="2" t="str">
        <f>IFERROR(VLOOKUP(A660,'[1]For Report Q-2 '!$A$2:$AH$3476,30,0),"-")</f>
        <v>-</v>
      </c>
      <c r="AE660" s="1" t="str">
        <f>IFERROR(VLOOKUP(A660,'[1]For Report Q-2 '!$A$2:$AH$3476,31,0),"-")</f>
        <v>-</v>
      </c>
      <c r="AF660" s="1" t="str">
        <f>IFERROR(VLOOKUP(A660,'[1]For Report Q-2 '!$A$2:$AH$3476,32,0),"-")</f>
        <v>-</v>
      </c>
      <c r="AG660" s="2" t="str">
        <f>IFERROR(VLOOKUP(A660,'[1]For Report Q-2 '!$A$2:$AH$3476,33,0),"-")</f>
        <v>-</v>
      </c>
      <c r="AH660" s="1" t="str">
        <f t="shared" si="10"/>
        <v>--</v>
      </c>
      <c r="AI660" t="e">
        <v>#N/A</v>
      </c>
      <c r="AJ660" t="e">
        <v>#N/A</v>
      </c>
      <c r="AK660" t="e">
        <v>#N/A</v>
      </c>
    </row>
    <row r="661" spans="1:37" x14ac:dyDescent="0.25">
      <c r="A661" s="15">
        <v>70001220</v>
      </c>
      <c r="B661" s="15" t="s">
        <v>243</v>
      </c>
      <c r="C661" s="16">
        <v>45178</v>
      </c>
      <c r="D661" s="15" t="s">
        <v>28</v>
      </c>
      <c r="E661" s="1" t="s">
        <v>98</v>
      </c>
      <c r="F661" s="15" t="s">
        <v>46</v>
      </c>
      <c r="G661" s="1" t="s">
        <v>28</v>
      </c>
      <c r="H661" s="17">
        <v>15000</v>
      </c>
      <c r="I661" s="18">
        <v>0.15</v>
      </c>
      <c r="J661" s="1">
        <v>7000122</v>
      </c>
      <c r="K661" s="1" t="s">
        <v>243</v>
      </c>
      <c r="L661" s="19">
        <v>45000</v>
      </c>
      <c r="M661" s="1" t="s">
        <v>31</v>
      </c>
      <c r="N661" s="1" t="s">
        <v>98</v>
      </c>
      <c r="O661" s="1" t="s">
        <v>38</v>
      </c>
      <c r="P661" s="20">
        <v>7000122</v>
      </c>
      <c r="Q661" s="1" t="s">
        <v>33</v>
      </c>
      <c r="R661" s="1" t="s">
        <v>16</v>
      </c>
      <c r="S661" s="1" t="s">
        <v>34</v>
      </c>
      <c r="T661" s="18">
        <f>IFERROR(VLOOKUP(A661,'[1]For Report Q-2 '!$A$2:$T$3476,20,0),"-")</f>
        <v>0.15</v>
      </c>
      <c r="U661" s="55">
        <f>IFERROR(VLOOKUP(A661,'[1]For Report Q-2 '!$A$2:$U$3476,21,0),"-")</f>
        <v>0</v>
      </c>
      <c r="V661" s="2" t="str">
        <f>IFERROR(VLOOKUP(A661,'[1]For Report Q-2 '!$A$2:$V$3476,22,0),"-")</f>
        <v>-</v>
      </c>
      <c r="W661" s="1">
        <f>IFERROR(VLOOKUP(A661,'[1]For Report Q-2 '!$A$2:$W$3476,23,0),"-")</f>
        <v>0</v>
      </c>
      <c r="X661" s="1"/>
      <c r="Y661" s="1"/>
      <c r="Z661" s="2" t="str">
        <f>IFERROR(VLOOKUP(A661,'[1]For Report Q-2 '!$A$2:$Z$3476,26,0),"-")</f>
        <v>-</v>
      </c>
      <c r="AA661" s="1" t="str">
        <f>IFERROR(VLOOKUP(A661,'[1]For Report Q-2 '!$A$2:$AH$3476,27,0),"-")</f>
        <v>-</v>
      </c>
      <c r="AB661" s="1" t="str">
        <f>IFERROR(VLOOKUP(A661,'[1]For Report Q-2 '!$A$2:$AH$3476,28,0),"-")</f>
        <v>-</v>
      </c>
      <c r="AC661" s="2" t="str">
        <f>IFERROR(VLOOKUP(A661,'[1]For Report Q-2 '!$A$2:$AH$3476,29,0),"-")</f>
        <v>-</v>
      </c>
      <c r="AD661" s="2" t="str">
        <f>IFERROR(VLOOKUP(A661,'[1]For Report Q-2 '!$A$2:$AH$3476,30,0),"-")</f>
        <v>-</v>
      </c>
      <c r="AE661" s="1" t="str">
        <f>IFERROR(VLOOKUP(A661,'[1]For Report Q-2 '!$A$2:$AH$3476,31,0),"-")</f>
        <v>-</v>
      </c>
      <c r="AF661" s="1" t="str">
        <f>IFERROR(VLOOKUP(A661,'[1]For Report Q-2 '!$A$2:$AH$3476,32,0),"-")</f>
        <v>-</v>
      </c>
      <c r="AG661" s="2" t="str">
        <f>IFERROR(VLOOKUP(A661,'[1]For Report Q-2 '!$A$2:$AH$3476,33,0),"-")</f>
        <v>-</v>
      </c>
      <c r="AH661" s="1" t="str">
        <f t="shared" si="10"/>
        <v>--</v>
      </c>
      <c r="AI661" t="e">
        <v>#N/A</v>
      </c>
      <c r="AJ661" t="e">
        <v>#N/A</v>
      </c>
      <c r="AK661" t="e">
        <v>#N/A</v>
      </c>
    </row>
    <row r="662" spans="1:37" x14ac:dyDescent="0.25">
      <c r="A662" s="15">
        <v>70001221</v>
      </c>
      <c r="B662" s="15" t="s">
        <v>243</v>
      </c>
      <c r="C662" s="16">
        <v>45193</v>
      </c>
      <c r="D662" s="15" t="s">
        <v>28</v>
      </c>
      <c r="E662" s="1" t="s">
        <v>98</v>
      </c>
      <c r="F662" s="15" t="s">
        <v>46</v>
      </c>
      <c r="G662" s="1" t="s">
        <v>28</v>
      </c>
      <c r="H662" s="17">
        <v>15000</v>
      </c>
      <c r="I662" s="18">
        <v>0.15</v>
      </c>
      <c r="J662" s="1">
        <v>7000122</v>
      </c>
      <c r="K662" s="1" t="s">
        <v>243</v>
      </c>
      <c r="L662" s="19">
        <v>45000</v>
      </c>
      <c r="M662" s="1" t="s">
        <v>31</v>
      </c>
      <c r="N662" s="1" t="s">
        <v>98</v>
      </c>
      <c r="O662" s="1" t="s">
        <v>38</v>
      </c>
      <c r="P662" s="20">
        <v>7000122</v>
      </c>
      <c r="Q662" s="1" t="s">
        <v>33</v>
      </c>
      <c r="R662" s="1" t="s">
        <v>16</v>
      </c>
      <c r="S662" s="1" t="s">
        <v>34</v>
      </c>
      <c r="T662" s="18">
        <f>IFERROR(VLOOKUP(A662,'[1]For Report Q-2 '!$A$2:$T$3476,20,0),"-")</f>
        <v>0.15</v>
      </c>
      <c r="U662" s="55">
        <f>IFERROR(VLOOKUP(A662,'[1]For Report Q-2 '!$A$2:$U$3476,21,0),"-")</f>
        <v>0</v>
      </c>
      <c r="V662" s="2" t="str">
        <f>IFERROR(VLOOKUP(A662,'[1]For Report Q-2 '!$A$2:$V$3476,22,0),"-")</f>
        <v>-</v>
      </c>
      <c r="W662" s="1">
        <f>IFERROR(VLOOKUP(A662,'[1]For Report Q-2 '!$A$2:$W$3476,23,0),"-")</f>
        <v>0</v>
      </c>
      <c r="X662" s="1"/>
      <c r="Y662" s="1"/>
      <c r="Z662" s="2" t="str">
        <f>IFERROR(VLOOKUP(A662,'[1]For Report Q-2 '!$A$2:$Z$3476,26,0),"-")</f>
        <v>-</v>
      </c>
      <c r="AA662" s="1" t="str">
        <f>IFERROR(VLOOKUP(A662,'[1]For Report Q-2 '!$A$2:$AH$3476,27,0),"-")</f>
        <v>-</v>
      </c>
      <c r="AB662" s="1" t="str">
        <f>IFERROR(VLOOKUP(A662,'[1]For Report Q-2 '!$A$2:$AH$3476,28,0),"-")</f>
        <v>-</v>
      </c>
      <c r="AC662" s="2" t="str">
        <f>IFERROR(VLOOKUP(A662,'[1]For Report Q-2 '!$A$2:$AH$3476,29,0),"-")</f>
        <v>-</v>
      </c>
      <c r="AD662" s="2" t="str">
        <f>IFERROR(VLOOKUP(A662,'[1]For Report Q-2 '!$A$2:$AH$3476,30,0),"-")</f>
        <v>-</v>
      </c>
      <c r="AE662" s="1" t="str">
        <f>IFERROR(VLOOKUP(A662,'[1]For Report Q-2 '!$A$2:$AH$3476,31,0),"-")</f>
        <v>-</v>
      </c>
      <c r="AF662" s="1" t="str">
        <f>IFERROR(VLOOKUP(A662,'[1]For Report Q-2 '!$A$2:$AH$3476,32,0),"-")</f>
        <v>-</v>
      </c>
      <c r="AG662" s="2" t="str">
        <f>IFERROR(VLOOKUP(A662,'[1]For Report Q-2 '!$A$2:$AH$3476,33,0),"-")</f>
        <v>-</v>
      </c>
      <c r="AH662" s="1" t="str">
        <f t="shared" si="10"/>
        <v>--</v>
      </c>
      <c r="AI662" t="e">
        <v>#N/A</v>
      </c>
      <c r="AJ662" t="e">
        <v>#N/A</v>
      </c>
      <c r="AK662" t="e">
        <v>#N/A</v>
      </c>
    </row>
    <row r="663" spans="1:37" x14ac:dyDescent="0.25">
      <c r="A663" s="15">
        <v>7000132</v>
      </c>
      <c r="B663" s="15" t="s">
        <v>244</v>
      </c>
      <c r="C663" s="16">
        <v>44974</v>
      </c>
      <c r="D663" s="15" t="s">
        <v>28</v>
      </c>
      <c r="E663" s="1" t="s">
        <v>98</v>
      </c>
      <c r="F663" s="15" t="s">
        <v>46</v>
      </c>
      <c r="G663" s="1" t="s">
        <v>28</v>
      </c>
      <c r="H663" s="17">
        <v>30000</v>
      </c>
      <c r="I663" s="18">
        <v>0.3</v>
      </c>
      <c r="J663" s="1">
        <v>7000132</v>
      </c>
      <c r="K663" s="1" t="s">
        <v>244</v>
      </c>
      <c r="L663" s="19">
        <v>30000</v>
      </c>
      <c r="M663" s="1" t="s">
        <v>31</v>
      </c>
      <c r="N663" s="1" t="s">
        <v>98</v>
      </c>
      <c r="O663" s="1" t="s">
        <v>32</v>
      </c>
      <c r="P663" s="20">
        <v>7000132</v>
      </c>
      <c r="Q663" s="1" t="s">
        <v>157</v>
      </c>
      <c r="R663" s="1" t="s">
        <v>16</v>
      </c>
      <c r="S663" s="1" t="s">
        <v>69</v>
      </c>
      <c r="T663" s="18">
        <f>IFERROR(VLOOKUP(A663,'[1]For Report Q-2 '!$A$2:$T$3476,20,0),"-")</f>
        <v>0.3</v>
      </c>
      <c r="U663" s="55">
        <f>IFERROR(VLOOKUP(A663,'[1]For Report Q-2 '!$A$2:$U$3476,21,0),"-")</f>
        <v>0</v>
      </c>
      <c r="V663" s="2" t="str">
        <f>IFERROR(VLOOKUP(A663,'[1]For Report Q-2 '!$A$2:$V$3476,22,0),"-")</f>
        <v>-</v>
      </c>
      <c r="W663" s="1">
        <f>IFERROR(VLOOKUP(A663,'[1]For Report Q-2 '!$A$2:$W$3476,23,0),"-")</f>
        <v>0</v>
      </c>
      <c r="X663" s="1"/>
      <c r="Y663" s="1"/>
      <c r="Z663" s="2" t="str">
        <f>IFERROR(VLOOKUP(A663,'[1]For Report Q-2 '!$A$2:$Z$3476,26,0),"-")</f>
        <v>-</v>
      </c>
      <c r="AA663" s="1" t="str">
        <f>IFERROR(VLOOKUP(A663,'[1]For Report Q-2 '!$A$2:$AH$3476,27,0),"-")</f>
        <v>-</v>
      </c>
      <c r="AB663" s="1" t="str">
        <f>IFERROR(VLOOKUP(A663,'[1]For Report Q-2 '!$A$2:$AH$3476,28,0),"-")</f>
        <v>-</v>
      </c>
      <c r="AC663" s="2" t="str">
        <f>IFERROR(VLOOKUP(A663,'[1]For Report Q-2 '!$A$2:$AH$3476,29,0),"-")</f>
        <v>-</v>
      </c>
      <c r="AD663" s="2" t="str">
        <f>IFERROR(VLOOKUP(A663,'[1]For Report Q-2 '!$A$2:$AH$3476,30,0),"-")</f>
        <v>-</v>
      </c>
      <c r="AE663" s="1" t="str">
        <f>IFERROR(VLOOKUP(A663,'[1]For Report Q-2 '!$A$2:$AH$3476,31,0),"-")</f>
        <v>-</v>
      </c>
      <c r="AF663" s="1" t="str">
        <f>IFERROR(VLOOKUP(A663,'[1]For Report Q-2 '!$A$2:$AH$3476,32,0),"-")</f>
        <v>-</v>
      </c>
      <c r="AG663" s="2" t="str">
        <f>IFERROR(VLOOKUP(A663,'[1]For Report Q-2 '!$A$2:$AH$3476,33,0),"-")</f>
        <v>-</v>
      </c>
      <c r="AH663" s="1" t="str">
        <f t="shared" si="10"/>
        <v>--</v>
      </c>
      <c r="AI663" t="e">
        <v>#N/A</v>
      </c>
      <c r="AJ663" t="e">
        <v>#N/A</v>
      </c>
      <c r="AK663" t="e">
        <v>#N/A</v>
      </c>
    </row>
    <row r="664" spans="1:37" x14ac:dyDescent="0.25">
      <c r="A664" s="15">
        <v>9120598</v>
      </c>
      <c r="B664" s="15" t="s">
        <v>245</v>
      </c>
      <c r="C664" s="16">
        <v>45321</v>
      </c>
      <c r="D664" s="15" t="s">
        <v>56</v>
      </c>
      <c r="E664" s="1" t="s">
        <v>45</v>
      </c>
      <c r="F664" s="15" t="s">
        <v>46</v>
      </c>
      <c r="G664" s="1" t="s">
        <v>56</v>
      </c>
      <c r="H664" s="17">
        <v>50000</v>
      </c>
      <c r="I664" s="18">
        <v>0.5</v>
      </c>
      <c r="J664" s="1">
        <v>7000147</v>
      </c>
      <c r="K664" s="1" t="s">
        <v>245</v>
      </c>
      <c r="L664" s="19">
        <v>50000</v>
      </c>
      <c r="M664" s="1" t="s">
        <v>31</v>
      </c>
      <c r="N664" s="1" t="s">
        <v>47</v>
      </c>
      <c r="O664" s="1" t="s">
        <v>59</v>
      </c>
      <c r="P664" s="20">
        <v>7000147</v>
      </c>
      <c r="Q664" s="1" t="s">
        <v>85</v>
      </c>
      <c r="R664" s="1" t="s">
        <v>16</v>
      </c>
      <c r="S664" s="1" t="s">
        <v>80</v>
      </c>
      <c r="T664" s="18">
        <f>IFERROR(VLOOKUP(A664,'[1]For Report Q-2 '!$A$2:$T$3476,20,0),"-")</f>
        <v>0.5</v>
      </c>
      <c r="U664" s="55">
        <f>IFERROR(VLOOKUP(A664,'[1]For Report Q-2 '!$A$2:$U$3476,21,0),"-")</f>
        <v>0</v>
      </c>
      <c r="V664" s="2" t="str">
        <f>IFERROR(VLOOKUP(A664,'[1]For Report Q-2 '!$A$2:$V$3476,22,0),"-")</f>
        <v>-</v>
      </c>
      <c r="W664" s="1">
        <f>IFERROR(VLOOKUP(A664,'[1]For Report Q-2 '!$A$2:$W$3476,23,0),"-")</f>
        <v>0</v>
      </c>
      <c r="X664" s="1"/>
      <c r="Y664" s="1"/>
      <c r="Z664" s="2" t="str">
        <f>IFERROR(VLOOKUP(A664,'[1]For Report Q-2 '!$A$2:$Z$3476,26,0),"-")</f>
        <v>-</v>
      </c>
      <c r="AA664" s="1" t="str">
        <f>IFERROR(VLOOKUP(A664,'[1]For Report Q-2 '!$A$2:$AH$3476,27,0),"-")</f>
        <v>-</v>
      </c>
      <c r="AB664" s="1" t="str">
        <f>IFERROR(VLOOKUP(A664,'[1]For Report Q-2 '!$A$2:$AH$3476,28,0),"-")</f>
        <v>-</v>
      </c>
      <c r="AC664" s="2" t="str">
        <f>IFERROR(VLOOKUP(A664,'[1]For Report Q-2 '!$A$2:$AH$3476,29,0),"-")</f>
        <v>-</v>
      </c>
      <c r="AD664" s="2" t="str">
        <f>IFERROR(VLOOKUP(A664,'[1]For Report Q-2 '!$A$2:$AH$3476,30,0),"-")</f>
        <v>-</v>
      </c>
      <c r="AE664" s="1" t="str">
        <f>IFERROR(VLOOKUP(A664,'[1]For Report Q-2 '!$A$2:$AH$3476,31,0),"-")</f>
        <v>-</v>
      </c>
      <c r="AF664" s="1" t="str">
        <f>IFERROR(VLOOKUP(A664,'[1]For Report Q-2 '!$A$2:$AH$3476,32,0),"-")</f>
        <v>-</v>
      </c>
      <c r="AG664" s="2" t="str">
        <f>IFERROR(VLOOKUP(A664,'[1]For Report Q-2 '!$A$2:$AH$3476,33,0),"-")</f>
        <v>-</v>
      </c>
      <c r="AH664" s="1" t="str">
        <f t="shared" si="10"/>
        <v>--</v>
      </c>
      <c r="AI664" t="e">
        <v>#N/A</v>
      </c>
      <c r="AJ664" t="e">
        <v>#N/A</v>
      </c>
      <c r="AK664" t="e">
        <v>#N/A</v>
      </c>
    </row>
    <row r="665" spans="1:37" x14ac:dyDescent="0.25">
      <c r="A665" s="15">
        <v>7000194</v>
      </c>
      <c r="B665" s="15" t="s">
        <v>246</v>
      </c>
      <c r="C665" s="16">
        <v>45371</v>
      </c>
      <c r="D665" s="15" t="s">
        <v>56</v>
      </c>
      <c r="E665" s="1" t="s">
        <v>98</v>
      </c>
      <c r="F665" s="15" t="s">
        <v>46</v>
      </c>
      <c r="G665" s="1" t="s">
        <v>56</v>
      </c>
      <c r="H665" s="17">
        <v>7500</v>
      </c>
      <c r="I665" s="18">
        <v>7.4999999999999997E-2</v>
      </c>
      <c r="J665" s="1">
        <v>7000194</v>
      </c>
      <c r="K665" s="1" t="s">
        <v>246</v>
      </c>
      <c r="L665" s="19">
        <v>51000</v>
      </c>
      <c r="M665" s="1" t="s">
        <v>31</v>
      </c>
      <c r="N665" s="1" t="s">
        <v>98</v>
      </c>
      <c r="O665" s="1" t="s">
        <v>59</v>
      </c>
      <c r="P665" s="20">
        <v>7000194</v>
      </c>
      <c r="Q665" s="1" t="s">
        <v>79</v>
      </c>
      <c r="R665" s="1" t="s">
        <v>16</v>
      </c>
      <c r="S665" s="1" t="s">
        <v>80</v>
      </c>
      <c r="T665" s="18">
        <f>IFERROR(VLOOKUP(A665,'[1]For Report Q-2 '!$A$2:$T$3476,20,0),"-")</f>
        <v>7.4999999999999997E-2</v>
      </c>
      <c r="U665" s="55">
        <f>IFERROR(VLOOKUP(A665,'[1]For Report Q-2 '!$A$2:$U$3476,21,0),"-")</f>
        <v>0</v>
      </c>
      <c r="V665" s="2" t="str">
        <f>IFERROR(VLOOKUP(A665,'[1]For Report Q-2 '!$A$2:$V$3476,22,0),"-")</f>
        <v>-</v>
      </c>
      <c r="W665" s="1">
        <f>IFERROR(VLOOKUP(A665,'[1]For Report Q-2 '!$A$2:$W$3476,23,0),"-")</f>
        <v>0</v>
      </c>
      <c r="X665" s="1"/>
      <c r="Y665" s="1"/>
      <c r="Z665" s="2" t="str">
        <f>IFERROR(VLOOKUP(A665,'[1]For Report Q-2 '!$A$2:$Z$3476,26,0),"-")</f>
        <v>-</v>
      </c>
      <c r="AA665" s="1" t="str">
        <f>IFERROR(VLOOKUP(A665,'[1]For Report Q-2 '!$A$2:$AH$3476,27,0),"-")</f>
        <v>-</v>
      </c>
      <c r="AB665" s="1" t="str">
        <f>IFERROR(VLOOKUP(A665,'[1]For Report Q-2 '!$A$2:$AH$3476,28,0),"-")</f>
        <v>-</v>
      </c>
      <c r="AC665" s="2" t="str">
        <f>IFERROR(VLOOKUP(A665,'[1]For Report Q-2 '!$A$2:$AH$3476,29,0),"-")</f>
        <v>-</v>
      </c>
      <c r="AD665" s="2" t="str">
        <f>IFERROR(VLOOKUP(A665,'[1]For Report Q-2 '!$A$2:$AH$3476,30,0),"-")</f>
        <v>-</v>
      </c>
      <c r="AE665" s="1" t="str">
        <f>IFERROR(VLOOKUP(A665,'[1]For Report Q-2 '!$A$2:$AH$3476,31,0),"-")</f>
        <v>-</v>
      </c>
      <c r="AF665" s="1" t="str">
        <f>IFERROR(VLOOKUP(A665,'[1]For Report Q-2 '!$A$2:$AH$3476,32,0),"-")</f>
        <v>-</v>
      </c>
      <c r="AG665" s="2" t="str">
        <f>IFERROR(VLOOKUP(A665,'[1]For Report Q-2 '!$A$2:$AH$3476,33,0),"-")</f>
        <v>-</v>
      </c>
      <c r="AH665" s="1" t="str">
        <f t="shared" si="10"/>
        <v>--</v>
      </c>
      <c r="AI665" t="e">
        <v>#N/A</v>
      </c>
      <c r="AJ665" t="e">
        <v>#N/A</v>
      </c>
      <c r="AK665" t="e">
        <v>#N/A</v>
      </c>
    </row>
    <row r="666" spans="1:37" x14ac:dyDescent="0.25">
      <c r="A666" s="15">
        <v>9121150</v>
      </c>
      <c r="B666" s="15" t="s">
        <v>246</v>
      </c>
      <c r="C666" s="16">
        <v>45373</v>
      </c>
      <c r="D666" s="15" t="s">
        <v>56</v>
      </c>
      <c r="E666" s="1" t="s">
        <v>86</v>
      </c>
      <c r="F666" s="15" t="s">
        <v>46</v>
      </c>
      <c r="G666" s="1" t="s">
        <v>56</v>
      </c>
      <c r="H666" s="17">
        <v>43500</v>
      </c>
      <c r="I666" s="18">
        <v>0.435</v>
      </c>
      <c r="J666" s="1">
        <v>7000194</v>
      </c>
      <c r="K666" s="1" t="s">
        <v>246</v>
      </c>
      <c r="L666" s="19">
        <v>51000</v>
      </c>
      <c r="M666" s="1" t="s">
        <v>31</v>
      </c>
      <c r="N666" s="1" t="s">
        <v>86</v>
      </c>
      <c r="O666" s="1" t="s">
        <v>59</v>
      </c>
      <c r="P666" s="20">
        <v>7000194</v>
      </c>
      <c r="Q666" s="1" t="s">
        <v>79</v>
      </c>
      <c r="R666" s="1" t="s">
        <v>16</v>
      </c>
      <c r="S666" s="1" t="s">
        <v>80</v>
      </c>
      <c r="T666" s="18">
        <f>IFERROR(VLOOKUP(A666,'[1]For Report Q-2 '!$A$2:$T$3476,20,0),"-")</f>
        <v>0.435</v>
      </c>
      <c r="U666" s="55">
        <f>IFERROR(VLOOKUP(A666,'[1]For Report Q-2 '!$A$2:$U$3476,21,0),"-")</f>
        <v>0</v>
      </c>
      <c r="V666" s="2" t="str">
        <f>IFERROR(VLOOKUP(A666,'[1]For Report Q-2 '!$A$2:$V$3476,22,0),"-")</f>
        <v>-</v>
      </c>
      <c r="W666" s="1">
        <f>IFERROR(VLOOKUP(A666,'[1]For Report Q-2 '!$A$2:$W$3476,23,0),"-")</f>
        <v>0</v>
      </c>
      <c r="X666" s="1"/>
      <c r="Y666" s="1"/>
      <c r="Z666" s="2" t="str">
        <f>IFERROR(VLOOKUP(A666,'[1]For Report Q-2 '!$A$2:$Z$3476,26,0),"-")</f>
        <v>-</v>
      </c>
      <c r="AA666" s="1" t="str">
        <f>IFERROR(VLOOKUP(A666,'[1]For Report Q-2 '!$A$2:$AH$3476,27,0),"-")</f>
        <v>-</v>
      </c>
      <c r="AB666" s="1" t="str">
        <f>IFERROR(VLOOKUP(A666,'[1]For Report Q-2 '!$A$2:$AH$3476,28,0),"-")</f>
        <v>-</v>
      </c>
      <c r="AC666" s="2" t="str">
        <f>IFERROR(VLOOKUP(A666,'[1]For Report Q-2 '!$A$2:$AH$3476,29,0),"-")</f>
        <v>-</v>
      </c>
      <c r="AD666" s="2" t="str">
        <f>IFERROR(VLOOKUP(A666,'[1]For Report Q-2 '!$A$2:$AH$3476,30,0),"-")</f>
        <v>-</v>
      </c>
      <c r="AE666" s="1" t="str">
        <f>IFERROR(VLOOKUP(A666,'[1]For Report Q-2 '!$A$2:$AH$3476,31,0),"-")</f>
        <v>-</v>
      </c>
      <c r="AF666" s="1" t="str">
        <f>IFERROR(VLOOKUP(A666,'[1]For Report Q-2 '!$A$2:$AH$3476,32,0),"-")</f>
        <v>-</v>
      </c>
      <c r="AG666" s="2" t="str">
        <f>IFERROR(VLOOKUP(A666,'[1]For Report Q-2 '!$A$2:$AH$3476,33,0),"-")</f>
        <v>-</v>
      </c>
      <c r="AH666" s="1" t="str">
        <f t="shared" si="10"/>
        <v>--</v>
      </c>
      <c r="AI666" t="e">
        <v>#N/A</v>
      </c>
      <c r="AJ666" t="e">
        <v>#N/A</v>
      </c>
      <c r="AK666" t="e">
        <v>#N/A</v>
      </c>
    </row>
    <row r="667" spans="1:37" x14ac:dyDescent="0.25">
      <c r="A667" s="15">
        <v>2347520</v>
      </c>
      <c r="B667" s="15" t="s">
        <v>247</v>
      </c>
      <c r="C667" s="16">
        <v>45617</v>
      </c>
      <c r="D667" s="15" t="s">
        <v>40</v>
      </c>
      <c r="E667" s="1" t="s">
        <v>29</v>
      </c>
      <c r="F667" s="15" t="s">
        <v>30</v>
      </c>
      <c r="G667" s="1" t="s">
        <v>40</v>
      </c>
      <c r="H667" s="17">
        <v>2999</v>
      </c>
      <c r="I667" s="18">
        <v>2.9989999999999999E-2</v>
      </c>
      <c r="J667" s="1">
        <v>7000221</v>
      </c>
      <c r="K667" s="1" t="s">
        <v>247</v>
      </c>
      <c r="L667" s="19">
        <v>62999</v>
      </c>
      <c r="M667" s="1" t="s">
        <v>31</v>
      </c>
      <c r="N667" s="1" t="s">
        <v>29</v>
      </c>
      <c r="O667" s="1" t="s">
        <v>50</v>
      </c>
      <c r="P667" s="20">
        <v>7000221</v>
      </c>
      <c r="Q667" s="1" t="s">
        <v>60</v>
      </c>
      <c r="R667" s="1" t="s">
        <v>16</v>
      </c>
      <c r="S667" s="1" t="s">
        <v>43</v>
      </c>
      <c r="T667" s="18">
        <f>IFERROR(VLOOKUP(A667,'[1]For Report Q-2 '!$A$2:$T$3476,20,0),"-")</f>
        <v>2.9989999999999999E-2</v>
      </c>
      <c r="U667" s="55">
        <f>IFERROR(VLOOKUP(A667,'[1]For Report Q-2 '!$A$2:$U$3476,21,0),"-")</f>
        <v>0</v>
      </c>
      <c r="V667" s="2" t="str">
        <f>IFERROR(VLOOKUP(A667,'[1]For Report Q-2 '!$A$2:$V$3476,22,0),"-")</f>
        <v>-</v>
      </c>
      <c r="W667" s="1">
        <f>IFERROR(VLOOKUP(A667,'[1]For Report Q-2 '!$A$2:$W$3476,23,0),"-")</f>
        <v>0</v>
      </c>
      <c r="X667" s="1"/>
      <c r="Y667" s="1"/>
      <c r="Z667" s="2" t="str">
        <f>IFERROR(VLOOKUP(A667,'[1]For Report Q-2 '!$A$2:$Z$3476,26,0),"-")</f>
        <v>-</v>
      </c>
      <c r="AA667" s="1" t="str">
        <f>IFERROR(VLOOKUP(A667,'[1]For Report Q-2 '!$A$2:$AH$3476,27,0),"-")</f>
        <v>-</v>
      </c>
      <c r="AB667" s="1" t="str">
        <f>IFERROR(VLOOKUP(A667,'[1]For Report Q-2 '!$A$2:$AH$3476,28,0),"-")</f>
        <v>-</v>
      </c>
      <c r="AC667" s="2" t="str">
        <f>IFERROR(VLOOKUP(A667,'[1]For Report Q-2 '!$A$2:$AH$3476,29,0),"-")</f>
        <v>-</v>
      </c>
      <c r="AD667" s="2" t="str">
        <f>IFERROR(VLOOKUP(A667,'[1]For Report Q-2 '!$A$2:$AH$3476,30,0),"-")</f>
        <v>-</v>
      </c>
      <c r="AE667" s="1" t="str">
        <f>IFERROR(VLOOKUP(A667,'[1]For Report Q-2 '!$A$2:$AH$3476,31,0),"-")</f>
        <v>-</v>
      </c>
      <c r="AF667" s="1" t="str">
        <f>IFERROR(VLOOKUP(A667,'[1]For Report Q-2 '!$A$2:$AH$3476,32,0),"-")</f>
        <v>-</v>
      </c>
      <c r="AG667" s="2" t="str">
        <f>IFERROR(VLOOKUP(A667,'[1]For Report Q-2 '!$A$2:$AH$3476,33,0),"-")</f>
        <v>-</v>
      </c>
      <c r="AH667" s="1" t="str">
        <f t="shared" si="10"/>
        <v>--</v>
      </c>
      <c r="AI667" t="e">
        <v>#N/A</v>
      </c>
      <c r="AJ667" t="e">
        <v>#N/A</v>
      </c>
      <c r="AK667" t="e">
        <v>#N/A</v>
      </c>
    </row>
    <row r="668" spans="1:37" x14ac:dyDescent="0.25">
      <c r="A668" s="15">
        <v>7000221</v>
      </c>
      <c r="B668" s="15" t="s">
        <v>247</v>
      </c>
      <c r="C668" s="16">
        <v>45565</v>
      </c>
      <c r="D668" s="15" t="s">
        <v>63</v>
      </c>
      <c r="E668" s="1" t="s">
        <v>98</v>
      </c>
      <c r="F668" s="15" t="s">
        <v>46</v>
      </c>
      <c r="G668" s="1" t="s">
        <v>40</v>
      </c>
      <c r="H668" s="17">
        <v>60000</v>
      </c>
      <c r="I668" s="18">
        <v>0.6</v>
      </c>
      <c r="J668" s="1">
        <v>7000221</v>
      </c>
      <c r="K668" s="1" t="s">
        <v>247</v>
      </c>
      <c r="L668" s="19">
        <v>62999</v>
      </c>
      <c r="M668" s="1" t="s">
        <v>31</v>
      </c>
      <c r="N668" s="1" t="s">
        <v>98</v>
      </c>
      <c r="O668" s="1" t="s">
        <v>50</v>
      </c>
      <c r="P668" s="20">
        <v>7000221</v>
      </c>
      <c r="Q668" s="1" t="s">
        <v>60</v>
      </c>
      <c r="R668" s="1" t="s">
        <v>16</v>
      </c>
      <c r="S668" s="1" t="s">
        <v>43</v>
      </c>
      <c r="T668" s="18">
        <f>IFERROR(VLOOKUP(A668,'[1]For Report Q-2 '!$A$2:$T$3476,20,0),"-")</f>
        <v>0.6</v>
      </c>
      <c r="U668" s="55">
        <f>IFERROR(VLOOKUP(A668,'[1]For Report Q-2 '!$A$2:$U$3476,21,0),"-")</f>
        <v>0</v>
      </c>
      <c r="V668" s="2" t="str">
        <f>IFERROR(VLOOKUP(A668,'[1]For Report Q-2 '!$A$2:$V$3476,22,0),"-")</f>
        <v>-</v>
      </c>
      <c r="W668" s="1">
        <f>IFERROR(VLOOKUP(A668,'[1]For Report Q-2 '!$A$2:$W$3476,23,0),"-")</f>
        <v>0</v>
      </c>
      <c r="X668" s="1"/>
      <c r="Y668" s="1"/>
      <c r="Z668" s="2" t="str">
        <f>IFERROR(VLOOKUP(A668,'[1]For Report Q-2 '!$A$2:$Z$3476,26,0),"-")</f>
        <v>-</v>
      </c>
      <c r="AA668" s="1" t="str">
        <f>IFERROR(VLOOKUP(A668,'[1]For Report Q-2 '!$A$2:$AH$3476,27,0),"-")</f>
        <v>-</v>
      </c>
      <c r="AB668" s="1" t="str">
        <f>IFERROR(VLOOKUP(A668,'[1]For Report Q-2 '!$A$2:$AH$3476,28,0),"-")</f>
        <v>-</v>
      </c>
      <c r="AC668" s="2" t="str">
        <f>IFERROR(VLOOKUP(A668,'[1]For Report Q-2 '!$A$2:$AH$3476,29,0),"-")</f>
        <v>-</v>
      </c>
      <c r="AD668" s="2" t="str">
        <f>IFERROR(VLOOKUP(A668,'[1]For Report Q-2 '!$A$2:$AH$3476,30,0),"-")</f>
        <v>-</v>
      </c>
      <c r="AE668" s="1" t="str">
        <f>IFERROR(VLOOKUP(A668,'[1]For Report Q-2 '!$A$2:$AH$3476,31,0),"-")</f>
        <v>-</v>
      </c>
      <c r="AF668" s="1" t="str">
        <f>IFERROR(VLOOKUP(A668,'[1]For Report Q-2 '!$A$2:$AH$3476,32,0),"-")</f>
        <v>-</v>
      </c>
      <c r="AG668" s="2" t="str">
        <f>IFERROR(VLOOKUP(A668,'[1]For Report Q-2 '!$A$2:$AH$3476,33,0),"-")</f>
        <v>-</v>
      </c>
      <c r="AH668" s="1" t="str">
        <f t="shared" si="10"/>
        <v>--</v>
      </c>
      <c r="AI668" t="e">
        <v>#N/A</v>
      </c>
      <c r="AJ668" t="e">
        <v>#N/A</v>
      </c>
      <c r="AK668" t="e">
        <v>#N/A</v>
      </c>
    </row>
    <row r="669" spans="1:37" x14ac:dyDescent="0.25">
      <c r="A669" s="15">
        <v>602282</v>
      </c>
      <c r="B669" s="15" t="s">
        <v>248</v>
      </c>
      <c r="C669" s="16">
        <v>44428</v>
      </c>
      <c r="D669" s="15" t="s">
        <v>40</v>
      </c>
      <c r="E669" s="1" t="s">
        <v>162</v>
      </c>
      <c r="F669" s="15" t="s">
        <v>163</v>
      </c>
      <c r="G669" s="1" t="s">
        <v>40</v>
      </c>
      <c r="H669" s="17">
        <v>4750</v>
      </c>
      <c r="I669" s="18">
        <v>4.7500000000000001E-2</v>
      </c>
      <c r="J669" s="1">
        <v>9012103</v>
      </c>
      <c r="K669" s="1" t="s">
        <v>248</v>
      </c>
      <c r="L669" s="19">
        <v>132666.66999999998</v>
      </c>
      <c r="M669" s="1" t="s">
        <v>67</v>
      </c>
      <c r="N669" s="1" t="s">
        <v>162</v>
      </c>
      <c r="O669" s="1" t="s">
        <v>50</v>
      </c>
      <c r="P669" s="20">
        <v>9012103</v>
      </c>
      <c r="Q669" s="1" t="s">
        <v>60</v>
      </c>
      <c r="R669" s="1" t="s">
        <v>16</v>
      </c>
      <c r="S669" s="1" t="s">
        <v>43</v>
      </c>
      <c r="T669" s="18">
        <f>IFERROR(VLOOKUP(A669,'[1]For Report Q-2 '!$A$2:$T$3476,20,0),"-")</f>
        <v>4.7500000000000001E-2</v>
      </c>
      <c r="U669" s="55">
        <f>IFERROR(VLOOKUP(A669,'[1]For Report Q-2 '!$A$2:$U$3476,21,0),"-")</f>
        <v>0</v>
      </c>
      <c r="V669" s="2" t="str">
        <f>IFERROR(VLOOKUP(A669,'[1]For Report Q-2 '!$A$2:$V$3476,22,0),"-")</f>
        <v>-</v>
      </c>
      <c r="W669" s="1">
        <f>IFERROR(VLOOKUP(A669,'[1]For Report Q-2 '!$A$2:$W$3476,23,0),"-")</f>
        <v>0</v>
      </c>
      <c r="X669" s="1"/>
      <c r="Y669" s="1"/>
      <c r="Z669" s="2" t="str">
        <f>IFERROR(VLOOKUP(A669,'[1]For Report Q-2 '!$A$2:$Z$3476,26,0),"-")</f>
        <v>-</v>
      </c>
      <c r="AA669" s="1" t="str">
        <f>IFERROR(VLOOKUP(A669,'[1]For Report Q-2 '!$A$2:$AH$3476,27,0),"-")</f>
        <v>-</v>
      </c>
      <c r="AB669" s="1" t="str">
        <f>IFERROR(VLOOKUP(A669,'[1]For Report Q-2 '!$A$2:$AH$3476,28,0),"-")</f>
        <v>-</v>
      </c>
      <c r="AC669" s="2" t="str">
        <f>IFERROR(VLOOKUP(A669,'[1]For Report Q-2 '!$A$2:$AH$3476,29,0),"-")</f>
        <v>-</v>
      </c>
      <c r="AD669" s="2" t="str">
        <f>IFERROR(VLOOKUP(A669,'[1]For Report Q-2 '!$A$2:$AH$3476,30,0),"-")</f>
        <v>-</v>
      </c>
      <c r="AE669" s="1" t="str">
        <f>IFERROR(VLOOKUP(A669,'[1]For Report Q-2 '!$A$2:$AH$3476,31,0),"-")</f>
        <v>-</v>
      </c>
      <c r="AF669" s="1" t="str">
        <f>IFERROR(VLOOKUP(A669,'[1]For Report Q-2 '!$A$2:$AH$3476,32,0),"-")</f>
        <v>-</v>
      </c>
      <c r="AG669" s="2" t="str">
        <f>IFERROR(VLOOKUP(A669,'[1]For Report Q-2 '!$A$2:$AH$3476,33,0),"-")</f>
        <v>-</v>
      </c>
      <c r="AH669" s="1" t="str">
        <f t="shared" si="10"/>
        <v>--</v>
      </c>
      <c r="AI669" t="e">
        <v>#N/A</v>
      </c>
      <c r="AJ669" t="e">
        <v>#N/A</v>
      </c>
      <c r="AK669" t="e">
        <v>#N/A</v>
      </c>
    </row>
    <row r="670" spans="1:37" x14ac:dyDescent="0.25">
      <c r="A670" s="15">
        <v>9012103</v>
      </c>
      <c r="B670" s="15" t="s">
        <v>248</v>
      </c>
      <c r="C670" s="16">
        <v>42116</v>
      </c>
      <c r="D670" s="15" t="s">
        <v>63</v>
      </c>
      <c r="E670" s="1" t="s">
        <v>118</v>
      </c>
      <c r="F670" s="15" t="s">
        <v>46</v>
      </c>
      <c r="G670" s="1" t="s">
        <v>40</v>
      </c>
      <c r="H670" s="17">
        <v>81250</v>
      </c>
      <c r="I670" s="18">
        <v>0.8125</v>
      </c>
      <c r="J670" s="1">
        <v>9012103</v>
      </c>
      <c r="K670" s="1" t="s">
        <v>248</v>
      </c>
      <c r="L670" s="19">
        <v>132666.66999999998</v>
      </c>
      <c r="M670" s="1" t="s">
        <v>67</v>
      </c>
      <c r="N670" s="1" t="s">
        <v>47</v>
      </c>
      <c r="O670" s="1" t="s">
        <v>50</v>
      </c>
      <c r="P670" s="20">
        <v>9012103</v>
      </c>
      <c r="Q670" s="1" t="s">
        <v>60</v>
      </c>
      <c r="R670" s="1" t="s">
        <v>16</v>
      </c>
      <c r="S670" s="1" t="s">
        <v>43</v>
      </c>
      <c r="T670" s="18">
        <f>IFERROR(VLOOKUP(A670,'[1]For Report Q-2 '!$A$2:$T$3476,20,0),"-")</f>
        <v>0.8125</v>
      </c>
      <c r="U670" s="55">
        <f>IFERROR(VLOOKUP(A670,'[1]For Report Q-2 '!$A$2:$U$3476,21,0),"-")</f>
        <v>0</v>
      </c>
      <c r="V670" s="2" t="str">
        <f>IFERROR(VLOOKUP(A670,'[1]For Report Q-2 '!$A$2:$V$3476,22,0),"-")</f>
        <v>-</v>
      </c>
      <c r="W670" s="1">
        <f>IFERROR(VLOOKUP(A670,'[1]For Report Q-2 '!$A$2:$W$3476,23,0),"-")</f>
        <v>0</v>
      </c>
      <c r="X670" s="1"/>
      <c r="Y670" s="1"/>
      <c r="Z670" s="2" t="str">
        <f>IFERROR(VLOOKUP(A670,'[1]For Report Q-2 '!$A$2:$Z$3476,26,0),"-")</f>
        <v>-</v>
      </c>
      <c r="AA670" s="1" t="str">
        <f>IFERROR(VLOOKUP(A670,'[1]For Report Q-2 '!$A$2:$AH$3476,27,0),"-")</f>
        <v>-</v>
      </c>
      <c r="AB670" s="1" t="str">
        <f>IFERROR(VLOOKUP(A670,'[1]For Report Q-2 '!$A$2:$AH$3476,28,0),"-")</f>
        <v>-</v>
      </c>
      <c r="AC670" s="2" t="str">
        <f>IFERROR(VLOOKUP(A670,'[1]For Report Q-2 '!$A$2:$AH$3476,29,0),"-")</f>
        <v>-</v>
      </c>
      <c r="AD670" s="2" t="str">
        <f>IFERROR(VLOOKUP(A670,'[1]For Report Q-2 '!$A$2:$AH$3476,30,0),"-")</f>
        <v>-</v>
      </c>
      <c r="AE670" s="1" t="str">
        <f>IFERROR(VLOOKUP(A670,'[1]For Report Q-2 '!$A$2:$AH$3476,31,0),"-")</f>
        <v>-</v>
      </c>
      <c r="AF670" s="1" t="str">
        <f>IFERROR(VLOOKUP(A670,'[1]For Report Q-2 '!$A$2:$AH$3476,32,0),"-")</f>
        <v>-</v>
      </c>
      <c r="AG670" s="2" t="str">
        <f>IFERROR(VLOOKUP(A670,'[1]For Report Q-2 '!$A$2:$AH$3476,33,0),"-")</f>
        <v>-</v>
      </c>
      <c r="AH670" s="1" t="str">
        <f t="shared" si="10"/>
        <v>--</v>
      </c>
      <c r="AI670" t="e">
        <v>#N/A</v>
      </c>
      <c r="AJ670" t="e">
        <v>#N/A</v>
      </c>
      <c r="AK670" t="e">
        <v>#N/A</v>
      </c>
    </row>
    <row r="671" spans="1:37" x14ac:dyDescent="0.25">
      <c r="A671" s="15">
        <v>9083568</v>
      </c>
      <c r="B671" s="15" t="s">
        <v>248</v>
      </c>
      <c r="C671" s="16">
        <v>44179</v>
      </c>
      <c r="D671" s="15" t="s">
        <v>40</v>
      </c>
      <c r="E671" s="1" t="s">
        <v>118</v>
      </c>
      <c r="F671" s="15" t="s">
        <v>46</v>
      </c>
      <c r="G671" s="1" t="s">
        <v>40</v>
      </c>
      <c r="H671" s="17">
        <v>16666.669999999998</v>
      </c>
      <c r="I671" s="18">
        <v>0.16666669999999997</v>
      </c>
      <c r="J671" s="1">
        <v>9012103</v>
      </c>
      <c r="K671" s="1" t="s">
        <v>248</v>
      </c>
      <c r="L671" s="19">
        <v>132666.66999999998</v>
      </c>
      <c r="M671" s="1" t="s">
        <v>67</v>
      </c>
      <c r="N671" s="1" t="s">
        <v>47</v>
      </c>
      <c r="O671" s="1" t="s">
        <v>50</v>
      </c>
      <c r="P671" s="20">
        <v>9012103</v>
      </c>
      <c r="Q671" s="1" t="s">
        <v>60</v>
      </c>
      <c r="R671" s="1" t="s">
        <v>16</v>
      </c>
      <c r="S671" s="1" t="s">
        <v>43</v>
      </c>
      <c r="T671" s="18">
        <f>IFERROR(VLOOKUP(A671,'[1]For Report Q-2 '!$A$2:$T$3476,20,0),"-")</f>
        <v>0.16666669999999997</v>
      </c>
      <c r="U671" s="55">
        <f>IFERROR(VLOOKUP(A671,'[1]For Report Q-2 '!$A$2:$U$3476,21,0),"-")</f>
        <v>0</v>
      </c>
      <c r="V671" s="2" t="str">
        <f>IFERROR(VLOOKUP(A671,'[1]For Report Q-2 '!$A$2:$V$3476,22,0),"-")</f>
        <v>-</v>
      </c>
      <c r="W671" s="1">
        <f>IFERROR(VLOOKUP(A671,'[1]For Report Q-2 '!$A$2:$W$3476,23,0),"-")</f>
        <v>0</v>
      </c>
      <c r="X671" s="1"/>
      <c r="Y671" s="1"/>
      <c r="Z671" s="2" t="str">
        <f>IFERROR(VLOOKUP(A671,'[1]For Report Q-2 '!$A$2:$Z$3476,26,0),"-")</f>
        <v>-</v>
      </c>
      <c r="AA671" s="1" t="str">
        <f>IFERROR(VLOOKUP(A671,'[1]For Report Q-2 '!$A$2:$AH$3476,27,0),"-")</f>
        <v>-</v>
      </c>
      <c r="AB671" s="1" t="str">
        <f>IFERROR(VLOOKUP(A671,'[1]For Report Q-2 '!$A$2:$AH$3476,28,0),"-")</f>
        <v>-</v>
      </c>
      <c r="AC671" s="2" t="str">
        <f>IFERROR(VLOOKUP(A671,'[1]For Report Q-2 '!$A$2:$AH$3476,29,0),"-")</f>
        <v>-</v>
      </c>
      <c r="AD671" s="2" t="str">
        <f>IFERROR(VLOOKUP(A671,'[1]For Report Q-2 '!$A$2:$AH$3476,30,0),"-")</f>
        <v>-</v>
      </c>
      <c r="AE671" s="1" t="str">
        <f>IFERROR(VLOOKUP(A671,'[1]For Report Q-2 '!$A$2:$AH$3476,31,0),"-")</f>
        <v>-</v>
      </c>
      <c r="AF671" s="1" t="str">
        <f>IFERROR(VLOOKUP(A671,'[1]For Report Q-2 '!$A$2:$AH$3476,32,0),"-")</f>
        <v>-</v>
      </c>
      <c r="AG671" s="2" t="str">
        <f>IFERROR(VLOOKUP(A671,'[1]For Report Q-2 '!$A$2:$AH$3476,33,0),"-")</f>
        <v>-</v>
      </c>
      <c r="AH671" s="1" t="str">
        <f t="shared" si="10"/>
        <v>--</v>
      </c>
      <c r="AI671" t="e">
        <v>#N/A</v>
      </c>
      <c r="AJ671" t="e">
        <v>#N/A</v>
      </c>
      <c r="AK671" t="e">
        <v>#N/A</v>
      </c>
    </row>
    <row r="672" spans="1:37" x14ac:dyDescent="0.25">
      <c r="A672" s="15">
        <v>9121761</v>
      </c>
      <c r="B672" s="15" t="s">
        <v>249</v>
      </c>
      <c r="C672" s="16">
        <v>45371</v>
      </c>
      <c r="D672" s="15" t="s">
        <v>56</v>
      </c>
      <c r="E672" s="1" t="s">
        <v>45</v>
      </c>
      <c r="F672" s="15" t="s">
        <v>46</v>
      </c>
      <c r="G672" s="1" t="s">
        <v>56</v>
      </c>
      <c r="H672" s="17">
        <v>30000</v>
      </c>
      <c r="I672" s="18">
        <v>0.3</v>
      </c>
      <c r="J672" s="1">
        <v>9012103</v>
      </c>
      <c r="K672" s="1" t="s">
        <v>248</v>
      </c>
      <c r="L672" s="19">
        <v>132666.66999999998</v>
      </c>
      <c r="M672" s="1" t="s">
        <v>67</v>
      </c>
      <c r="N672" s="1" t="s">
        <v>47</v>
      </c>
      <c r="O672" s="1" t="s">
        <v>59</v>
      </c>
      <c r="P672" s="20">
        <v>9012103</v>
      </c>
      <c r="Q672" s="1" t="s">
        <v>60</v>
      </c>
      <c r="R672" s="1" t="s">
        <v>16</v>
      </c>
      <c r="S672" s="1" t="s">
        <v>43</v>
      </c>
      <c r="T672" s="18">
        <f>IFERROR(VLOOKUP(A672,'[1]For Report Q-2 '!$A$2:$T$3476,20,0),"-")</f>
        <v>0.3</v>
      </c>
      <c r="U672" s="55">
        <f>IFERROR(VLOOKUP(A672,'[1]For Report Q-2 '!$A$2:$U$3476,21,0),"-")</f>
        <v>0</v>
      </c>
      <c r="V672" s="2" t="str">
        <f>IFERROR(VLOOKUP(A672,'[1]For Report Q-2 '!$A$2:$V$3476,22,0),"-")</f>
        <v>-</v>
      </c>
      <c r="W672" s="1">
        <f>IFERROR(VLOOKUP(A672,'[1]For Report Q-2 '!$A$2:$W$3476,23,0),"-")</f>
        <v>0</v>
      </c>
      <c r="X672" s="1"/>
      <c r="Y672" s="1"/>
      <c r="Z672" s="2" t="str">
        <f>IFERROR(VLOOKUP(A672,'[1]For Report Q-2 '!$A$2:$Z$3476,26,0),"-")</f>
        <v>-</v>
      </c>
      <c r="AA672" s="1" t="str">
        <f>IFERROR(VLOOKUP(A672,'[1]For Report Q-2 '!$A$2:$AH$3476,27,0),"-")</f>
        <v>-</v>
      </c>
      <c r="AB672" s="1" t="str">
        <f>IFERROR(VLOOKUP(A672,'[1]For Report Q-2 '!$A$2:$AH$3476,28,0),"-")</f>
        <v>-</v>
      </c>
      <c r="AC672" s="2" t="str">
        <f>IFERROR(VLOOKUP(A672,'[1]For Report Q-2 '!$A$2:$AH$3476,29,0),"-")</f>
        <v>-</v>
      </c>
      <c r="AD672" s="2" t="str">
        <f>IFERROR(VLOOKUP(A672,'[1]For Report Q-2 '!$A$2:$AH$3476,30,0),"-")</f>
        <v>-</v>
      </c>
      <c r="AE672" s="1" t="str">
        <f>IFERROR(VLOOKUP(A672,'[1]For Report Q-2 '!$A$2:$AH$3476,31,0),"-")</f>
        <v>-</v>
      </c>
      <c r="AF672" s="1" t="str">
        <f>IFERROR(VLOOKUP(A672,'[1]For Report Q-2 '!$A$2:$AH$3476,32,0),"-")</f>
        <v>-</v>
      </c>
      <c r="AG672" s="2" t="str">
        <f>IFERROR(VLOOKUP(A672,'[1]For Report Q-2 '!$A$2:$AH$3476,33,0),"-")</f>
        <v>-</v>
      </c>
      <c r="AH672" s="1" t="str">
        <f t="shared" si="10"/>
        <v>--</v>
      </c>
      <c r="AI672" t="e">
        <v>#N/A</v>
      </c>
      <c r="AJ672" t="e">
        <v>#N/A</v>
      </c>
      <c r="AK672" t="e">
        <v>#N/A</v>
      </c>
    </row>
    <row r="673" spans="1:37" x14ac:dyDescent="0.25">
      <c r="A673" s="15">
        <v>9013114</v>
      </c>
      <c r="B673" s="15" t="s">
        <v>250</v>
      </c>
      <c r="C673" s="16">
        <v>42122</v>
      </c>
      <c r="D673" s="15" t="s">
        <v>75</v>
      </c>
      <c r="E673" s="1" t="s">
        <v>45</v>
      </c>
      <c r="F673" s="15" t="s">
        <v>46</v>
      </c>
      <c r="G673" s="1" t="s">
        <v>44</v>
      </c>
      <c r="H673" s="17">
        <v>33333.332000000002</v>
      </c>
      <c r="I673" s="18">
        <v>0.33333332000000004</v>
      </c>
      <c r="J673" s="1">
        <v>9013114</v>
      </c>
      <c r="K673" s="1" t="s">
        <v>250</v>
      </c>
      <c r="L673" s="19">
        <v>33333.332000000002</v>
      </c>
      <c r="M673" s="1" t="s">
        <v>31</v>
      </c>
      <c r="N673" s="1" t="s">
        <v>47</v>
      </c>
      <c r="O673" s="1" t="s">
        <v>48</v>
      </c>
      <c r="P673" s="20">
        <v>9013114</v>
      </c>
      <c r="Q673" s="1" t="s">
        <v>136</v>
      </c>
      <c r="R673" s="1" t="s">
        <v>16</v>
      </c>
      <c r="S673" s="1" t="s">
        <v>137</v>
      </c>
      <c r="T673" s="18">
        <f>IFERROR(VLOOKUP(A673,'[1]For Report Q-2 '!$A$2:$T$3476,20,0),"-")</f>
        <v>0.33333332000000004</v>
      </c>
      <c r="U673" s="55">
        <f>IFERROR(VLOOKUP(A673,'[1]For Report Q-2 '!$A$2:$U$3476,21,0),"-")</f>
        <v>0</v>
      </c>
      <c r="V673" s="2" t="str">
        <f>IFERROR(VLOOKUP(A673,'[1]For Report Q-2 '!$A$2:$V$3476,22,0),"-")</f>
        <v>-</v>
      </c>
      <c r="W673" s="1">
        <f>IFERROR(VLOOKUP(A673,'[1]For Report Q-2 '!$A$2:$W$3476,23,0),"-")</f>
        <v>0</v>
      </c>
      <c r="X673" s="1"/>
      <c r="Y673" s="1"/>
      <c r="Z673" s="2" t="str">
        <f>IFERROR(VLOOKUP(A673,'[1]For Report Q-2 '!$A$2:$Z$3476,26,0),"-")</f>
        <v>-</v>
      </c>
      <c r="AA673" s="1" t="str">
        <f>IFERROR(VLOOKUP(A673,'[1]For Report Q-2 '!$A$2:$AH$3476,27,0),"-")</f>
        <v>-</v>
      </c>
      <c r="AB673" s="1" t="str">
        <f>IFERROR(VLOOKUP(A673,'[1]For Report Q-2 '!$A$2:$AH$3476,28,0),"-")</f>
        <v>-</v>
      </c>
      <c r="AC673" s="2" t="str">
        <f>IFERROR(VLOOKUP(A673,'[1]For Report Q-2 '!$A$2:$AH$3476,29,0),"-")</f>
        <v>-</v>
      </c>
      <c r="AD673" s="2" t="str">
        <f>IFERROR(VLOOKUP(A673,'[1]For Report Q-2 '!$A$2:$AH$3476,30,0),"-")</f>
        <v>-</v>
      </c>
      <c r="AE673" s="1" t="str">
        <f>IFERROR(VLOOKUP(A673,'[1]For Report Q-2 '!$A$2:$AH$3476,31,0),"-")</f>
        <v>-</v>
      </c>
      <c r="AF673" s="1" t="str">
        <f>IFERROR(VLOOKUP(A673,'[1]For Report Q-2 '!$A$2:$AH$3476,32,0),"-")</f>
        <v>-</v>
      </c>
      <c r="AG673" s="2" t="str">
        <f>IFERROR(VLOOKUP(A673,'[1]For Report Q-2 '!$A$2:$AH$3476,33,0),"-")</f>
        <v>-</v>
      </c>
      <c r="AH673" s="1" t="str">
        <f t="shared" si="10"/>
        <v>--</v>
      </c>
      <c r="AI673" t="e">
        <v>#N/A</v>
      </c>
      <c r="AJ673" t="e">
        <v>#N/A</v>
      </c>
      <c r="AK673" t="e">
        <v>#N/A</v>
      </c>
    </row>
    <row r="674" spans="1:37" x14ac:dyDescent="0.25">
      <c r="A674" s="15">
        <v>9014016</v>
      </c>
      <c r="B674" s="15" t="s">
        <v>251</v>
      </c>
      <c r="C674" s="16">
        <v>42095</v>
      </c>
      <c r="D674" s="15" t="s">
        <v>75</v>
      </c>
      <c r="E674" s="1" t="s">
        <v>118</v>
      </c>
      <c r="F674" s="15" t="s">
        <v>46</v>
      </c>
      <c r="G674" s="1" t="s">
        <v>44</v>
      </c>
      <c r="H674" s="17">
        <v>31000</v>
      </c>
      <c r="I674" s="18">
        <v>0.31</v>
      </c>
      <c r="J674" s="1">
        <v>9014016</v>
      </c>
      <c r="K674" s="1" t="s">
        <v>252</v>
      </c>
      <c r="L674" s="19">
        <v>41000</v>
      </c>
      <c r="M674" s="1" t="s">
        <v>31</v>
      </c>
      <c r="N674" s="1" t="s">
        <v>47</v>
      </c>
      <c r="O674" s="1" t="s">
        <v>48</v>
      </c>
      <c r="P674" s="20">
        <v>9014016</v>
      </c>
      <c r="Q674" s="1" t="s">
        <v>136</v>
      </c>
      <c r="R674" s="1" t="s">
        <v>16</v>
      </c>
      <c r="S674" s="1" t="s">
        <v>137</v>
      </c>
      <c r="T674" s="18">
        <f>IFERROR(VLOOKUP(A674,'[1]For Report Q-2 '!$A$2:$T$3476,20,0),"-")</f>
        <v>0.33333333333333337</v>
      </c>
      <c r="U674" s="55">
        <f>IFERROR(VLOOKUP(A674,'[1]For Report Q-2 '!$A$2:$U$3476,21,0),"-")</f>
        <v>0</v>
      </c>
      <c r="V674" s="2" t="str">
        <f>IFERROR(VLOOKUP(A674,'[1]For Report Q-2 '!$A$2:$V$3476,22,0),"-")</f>
        <v>-</v>
      </c>
      <c r="W674" s="1">
        <f>IFERROR(VLOOKUP(A674,'[1]For Report Q-2 '!$A$2:$W$3476,23,0),"-")</f>
        <v>0</v>
      </c>
      <c r="X674" s="1"/>
      <c r="Y674" s="1"/>
      <c r="Z674" s="2" t="str">
        <f>IFERROR(VLOOKUP(A674,'[1]For Report Q-2 '!$A$2:$Z$3476,26,0),"-")</f>
        <v>-</v>
      </c>
      <c r="AA674" s="1" t="str">
        <f>IFERROR(VLOOKUP(A674,'[1]For Report Q-2 '!$A$2:$AH$3476,27,0),"-")</f>
        <v>-</v>
      </c>
      <c r="AB674" s="1" t="str">
        <f>IFERROR(VLOOKUP(A674,'[1]For Report Q-2 '!$A$2:$AH$3476,28,0),"-")</f>
        <v>-</v>
      </c>
      <c r="AC674" s="2" t="str">
        <f>IFERROR(VLOOKUP(A674,'[1]For Report Q-2 '!$A$2:$AH$3476,29,0),"-")</f>
        <v>-</v>
      </c>
      <c r="AD674" s="2" t="str">
        <f>IFERROR(VLOOKUP(A674,'[1]For Report Q-2 '!$A$2:$AH$3476,30,0),"-")</f>
        <v>-</v>
      </c>
      <c r="AE674" s="1" t="str">
        <f>IFERROR(VLOOKUP(A674,'[1]For Report Q-2 '!$A$2:$AH$3476,31,0),"-")</f>
        <v>-</v>
      </c>
      <c r="AF674" s="1" t="str">
        <f>IFERROR(VLOOKUP(A674,'[1]For Report Q-2 '!$A$2:$AH$3476,32,0),"-")</f>
        <v>-</v>
      </c>
      <c r="AG674" s="2" t="str">
        <f>IFERROR(VLOOKUP(A674,'[1]For Report Q-2 '!$A$2:$AH$3476,33,0),"-")</f>
        <v>-</v>
      </c>
      <c r="AH674" s="1" t="str">
        <f t="shared" si="10"/>
        <v>--</v>
      </c>
      <c r="AI674" t="e">
        <v>#N/A</v>
      </c>
      <c r="AJ674" t="e">
        <v>#N/A</v>
      </c>
      <c r="AK674" t="e">
        <v>#N/A</v>
      </c>
    </row>
    <row r="675" spans="1:37" x14ac:dyDescent="0.25">
      <c r="A675" s="15">
        <v>9022336</v>
      </c>
      <c r="B675" s="15" t="s">
        <v>251</v>
      </c>
      <c r="C675" s="16">
        <v>42308</v>
      </c>
      <c r="D675" s="15" t="s">
        <v>40</v>
      </c>
      <c r="E675" s="1" t="s">
        <v>45</v>
      </c>
      <c r="F675" s="15" t="s">
        <v>46</v>
      </c>
      <c r="G675" s="1" t="s">
        <v>40</v>
      </c>
      <c r="H675" s="17">
        <v>10000</v>
      </c>
      <c r="I675" s="18">
        <v>0.1</v>
      </c>
      <c r="J675" s="1">
        <v>9014016</v>
      </c>
      <c r="K675" s="1" t="s">
        <v>252</v>
      </c>
      <c r="L675" s="19">
        <v>41000</v>
      </c>
      <c r="M675" s="1" t="s">
        <v>31</v>
      </c>
      <c r="N675" s="1" t="s">
        <v>47</v>
      </c>
      <c r="O675" s="1" t="s">
        <v>50</v>
      </c>
      <c r="P675" s="20">
        <v>9014016</v>
      </c>
      <c r="Q675" s="1" t="s">
        <v>136</v>
      </c>
      <c r="R675" s="1" t="s">
        <v>16</v>
      </c>
      <c r="S675" s="1" t="s">
        <v>137</v>
      </c>
      <c r="T675" s="18">
        <f>IFERROR(VLOOKUP(A675,'[1]For Report Q-2 '!$A$2:$T$3476,20,0),"-")</f>
        <v>0.1</v>
      </c>
      <c r="U675" s="55">
        <f>IFERROR(VLOOKUP(A675,'[1]For Report Q-2 '!$A$2:$U$3476,21,0),"-")</f>
        <v>0</v>
      </c>
      <c r="V675" s="2" t="str">
        <f>IFERROR(VLOOKUP(A675,'[1]For Report Q-2 '!$A$2:$V$3476,22,0),"-")</f>
        <v>-</v>
      </c>
      <c r="W675" s="1">
        <f>IFERROR(VLOOKUP(A675,'[1]For Report Q-2 '!$A$2:$W$3476,23,0),"-")</f>
        <v>0</v>
      </c>
      <c r="X675" s="1"/>
      <c r="Y675" s="1"/>
      <c r="Z675" s="2" t="str">
        <f>IFERROR(VLOOKUP(A675,'[1]For Report Q-2 '!$A$2:$Z$3476,26,0),"-")</f>
        <v>-</v>
      </c>
      <c r="AA675" s="1" t="str">
        <f>IFERROR(VLOOKUP(A675,'[1]For Report Q-2 '!$A$2:$AH$3476,27,0),"-")</f>
        <v>-</v>
      </c>
      <c r="AB675" s="1" t="str">
        <f>IFERROR(VLOOKUP(A675,'[1]For Report Q-2 '!$A$2:$AH$3476,28,0),"-")</f>
        <v>-</v>
      </c>
      <c r="AC675" s="2" t="str">
        <f>IFERROR(VLOOKUP(A675,'[1]For Report Q-2 '!$A$2:$AH$3476,29,0),"-")</f>
        <v>-</v>
      </c>
      <c r="AD675" s="2" t="str">
        <f>IFERROR(VLOOKUP(A675,'[1]For Report Q-2 '!$A$2:$AH$3476,30,0),"-")</f>
        <v>-</v>
      </c>
      <c r="AE675" s="1" t="str">
        <f>IFERROR(VLOOKUP(A675,'[1]For Report Q-2 '!$A$2:$AH$3476,31,0),"-")</f>
        <v>-</v>
      </c>
      <c r="AF675" s="1" t="str">
        <f>IFERROR(VLOOKUP(A675,'[1]For Report Q-2 '!$A$2:$AH$3476,32,0),"-")</f>
        <v>-</v>
      </c>
      <c r="AG675" s="2" t="str">
        <f>IFERROR(VLOOKUP(A675,'[1]For Report Q-2 '!$A$2:$AH$3476,33,0),"-")</f>
        <v>-</v>
      </c>
      <c r="AH675" s="1" t="str">
        <f t="shared" si="10"/>
        <v>--</v>
      </c>
      <c r="AI675" t="e">
        <v>#N/A</v>
      </c>
      <c r="AJ675" t="e">
        <v>#N/A</v>
      </c>
      <c r="AK675" t="e">
        <v>#N/A</v>
      </c>
    </row>
    <row r="676" spans="1:37" x14ac:dyDescent="0.25">
      <c r="A676" s="15">
        <v>9014250</v>
      </c>
      <c r="B676" s="15" t="s">
        <v>253</v>
      </c>
      <c r="C676" s="16">
        <v>42156</v>
      </c>
      <c r="D676" s="15" t="s">
        <v>56</v>
      </c>
      <c r="E676" s="1" t="s">
        <v>118</v>
      </c>
      <c r="F676" s="15" t="s">
        <v>46</v>
      </c>
      <c r="G676" s="1" t="s">
        <v>56</v>
      </c>
      <c r="H676" s="17">
        <v>95100</v>
      </c>
      <c r="I676" s="18">
        <v>0.95099999999999996</v>
      </c>
      <c r="J676" s="1">
        <v>9014250</v>
      </c>
      <c r="K676" s="1" t="s">
        <v>253</v>
      </c>
      <c r="L676" s="19">
        <v>95100</v>
      </c>
      <c r="M676" s="1" t="s">
        <v>31</v>
      </c>
      <c r="N676" s="1" t="s">
        <v>47</v>
      </c>
      <c r="O676" s="1" t="s">
        <v>59</v>
      </c>
      <c r="P676" s="20">
        <v>9014250</v>
      </c>
      <c r="Q676" s="1" t="s">
        <v>109</v>
      </c>
      <c r="R676" s="1" t="s">
        <v>16</v>
      </c>
      <c r="S676" s="1" t="s">
        <v>80</v>
      </c>
      <c r="T676" s="18">
        <f>IFERROR(VLOOKUP(A676,'[1]For Report Q-2 '!$A$2:$T$3476,20,0),"-")</f>
        <v>0.95099999999999996</v>
      </c>
      <c r="U676" s="55">
        <f>IFERROR(VLOOKUP(A676,'[1]For Report Q-2 '!$A$2:$U$3476,21,0),"-")</f>
        <v>0</v>
      </c>
      <c r="V676" s="2" t="str">
        <f>IFERROR(VLOOKUP(A676,'[1]For Report Q-2 '!$A$2:$V$3476,22,0),"-")</f>
        <v>-</v>
      </c>
      <c r="W676" s="1">
        <f>IFERROR(VLOOKUP(A676,'[1]For Report Q-2 '!$A$2:$W$3476,23,0),"-")</f>
        <v>0</v>
      </c>
      <c r="X676" s="1"/>
      <c r="Y676" s="1"/>
      <c r="Z676" s="2" t="str">
        <f>IFERROR(VLOOKUP(A676,'[1]For Report Q-2 '!$A$2:$Z$3476,26,0),"-")</f>
        <v>-</v>
      </c>
      <c r="AA676" s="1" t="str">
        <f>IFERROR(VLOOKUP(A676,'[1]For Report Q-2 '!$A$2:$AH$3476,27,0),"-")</f>
        <v>-</v>
      </c>
      <c r="AB676" s="1" t="str">
        <f>IFERROR(VLOOKUP(A676,'[1]For Report Q-2 '!$A$2:$AH$3476,28,0),"-")</f>
        <v>-</v>
      </c>
      <c r="AC676" s="2" t="str">
        <f>IFERROR(VLOOKUP(A676,'[1]For Report Q-2 '!$A$2:$AH$3476,29,0),"-")</f>
        <v>-</v>
      </c>
      <c r="AD676" s="2" t="str">
        <f>IFERROR(VLOOKUP(A676,'[1]For Report Q-2 '!$A$2:$AH$3476,30,0),"-")</f>
        <v>-</v>
      </c>
      <c r="AE676" s="1" t="str">
        <f>IFERROR(VLOOKUP(A676,'[1]For Report Q-2 '!$A$2:$AH$3476,31,0),"-")</f>
        <v>-</v>
      </c>
      <c r="AF676" s="1" t="str">
        <f>IFERROR(VLOOKUP(A676,'[1]For Report Q-2 '!$A$2:$AH$3476,32,0),"-")</f>
        <v>-</v>
      </c>
      <c r="AG676" s="2" t="str">
        <f>IFERROR(VLOOKUP(A676,'[1]For Report Q-2 '!$A$2:$AH$3476,33,0),"-")</f>
        <v>-</v>
      </c>
      <c r="AH676" s="1" t="str">
        <f t="shared" si="10"/>
        <v>--</v>
      </c>
      <c r="AI676" t="e">
        <v>#N/A</v>
      </c>
      <c r="AJ676" t="e">
        <v>#N/A</v>
      </c>
      <c r="AK676" t="e">
        <v>#N/A</v>
      </c>
    </row>
    <row r="677" spans="1:37" x14ac:dyDescent="0.25">
      <c r="A677" s="15">
        <v>9014980</v>
      </c>
      <c r="B677" s="15" t="s">
        <v>254</v>
      </c>
      <c r="C677" s="16">
        <v>42125</v>
      </c>
      <c r="D677" s="15" t="s">
        <v>75</v>
      </c>
      <c r="E677" s="1" t="s">
        <v>118</v>
      </c>
      <c r="F677" s="15" t="s">
        <v>46</v>
      </c>
      <c r="G677" s="1" t="s">
        <v>44</v>
      </c>
      <c r="H677" s="17">
        <v>66666.67</v>
      </c>
      <c r="I677" s="18">
        <v>0.66666669999999995</v>
      </c>
      <c r="J677" s="1">
        <v>9014980</v>
      </c>
      <c r="K677" s="1" t="s">
        <v>254</v>
      </c>
      <c r="L677" s="19">
        <v>66666.67</v>
      </c>
      <c r="M677" s="1" t="s">
        <v>31</v>
      </c>
      <c r="N677" s="1" t="s">
        <v>47</v>
      </c>
      <c r="O677" s="1" t="s">
        <v>48</v>
      </c>
      <c r="P677" s="20">
        <v>9014980</v>
      </c>
      <c r="Q677" s="1" t="s">
        <v>137</v>
      </c>
      <c r="R677" s="1" t="s">
        <v>89</v>
      </c>
      <c r="S677" s="1" t="s">
        <v>137</v>
      </c>
      <c r="T677" s="18">
        <f>IFERROR(VLOOKUP(A677,'[1]For Report Q-2 '!$A$2:$T$3476,20,0),"-")</f>
        <v>0.66666669999999995</v>
      </c>
      <c r="U677" s="55">
        <f>IFERROR(VLOOKUP(A677,'[1]For Report Q-2 '!$A$2:$U$3476,21,0),"-")</f>
        <v>0</v>
      </c>
      <c r="V677" s="2" t="str">
        <f>IFERROR(VLOOKUP(A677,'[1]For Report Q-2 '!$A$2:$V$3476,22,0),"-")</f>
        <v>-</v>
      </c>
      <c r="W677" s="1">
        <f>IFERROR(VLOOKUP(A677,'[1]For Report Q-2 '!$A$2:$W$3476,23,0),"-")</f>
        <v>0</v>
      </c>
      <c r="X677" s="1"/>
      <c r="Y677" s="1"/>
      <c r="Z677" s="2" t="str">
        <f>IFERROR(VLOOKUP(A677,'[1]For Report Q-2 '!$A$2:$Z$3476,26,0),"-")</f>
        <v>-</v>
      </c>
      <c r="AA677" s="1" t="str">
        <f>IFERROR(VLOOKUP(A677,'[1]For Report Q-2 '!$A$2:$AH$3476,27,0),"-")</f>
        <v>-</v>
      </c>
      <c r="AB677" s="1" t="str">
        <f>IFERROR(VLOOKUP(A677,'[1]For Report Q-2 '!$A$2:$AH$3476,28,0),"-")</f>
        <v>-</v>
      </c>
      <c r="AC677" s="2" t="str">
        <f>IFERROR(VLOOKUP(A677,'[1]For Report Q-2 '!$A$2:$AH$3476,29,0),"-")</f>
        <v>-</v>
      </c>
      <c r="AD677" s="2" t="str">
        <f>IFERROR(VLOOKUP(A677,'[1]For Report Q-2 '!$A$2:$AH$3476,30,0),"-")</f>
        <v>-</v>
      </c>
      <c r="AE677" s="1" t="str">
        <f>IFERROR(VLOOKUP(A677,'[1]For Report Q-2 '!$A$2:$AH$3476,31,0),"-")</f>
        <v>-</v>
      </c>
      <c r="AF677" s="1" t="str">
        <f>IFERROR(VLOOKUP(A677,'[1]For Report Q-2 '!$A$2:$AH$3476,32,0),"-")</f>
        <v>-</v>
      </c>
      <c r="AG677" s="2" t="str">
        <f>IFERROR(VLOOKUP(A677,'[1]For Report Q-2 '!$A$2:$AH$3476,33,0),"-")</f>
        <v>-</v>
      </c>
      <c r="AH677" s="1" t="str">
        <f t="shared" si="10"/>
        <v>--</v>
      </c>
      <c r="AI677" t="e">
        <v>#N/A</v>
      </c>
      <c r="AJ677" t="e">
        <v>#N/A</v>
      </c>
      <c r="AK677" t="e">
        <v>#N/A</v>
      </c>
    </row>
    <row r="678" spans="1:37" x14ac:dyDescent="0.25">
      <c r="A678" s="15">
        <v>9015309</v>
      </c>
      <c r="B678" s="15" t="s">
        <v>255</v>
      </c>
      <c r="C678" s="16">
        <v>42125</v>
      </c>
      <c r="D678" s="15" t="s">
        <v>75</v>
      </c>
      <c r="E678" s="1" t="s">
        <v>118</v>
      </c>
      <c r="F678" s="15" t="s">
        <v>46</v>
      </c>
      <c r="G678" s="1" t="s">
        <v>44</v>
      </c>
      <c r="H678" s="17">
        <v>72500</v>
      </c>
      <c r="I678" s="18">
        <v>0.72499999999999998</v>
      </c>
      <c r="J678" s="1">
        <v>9015309</v>
      </c>
      <c r="K678" s="1" t="s">
        <v>256</v>
      </c>
      <c r="L678" s="19">
        <v>72500</v>
      </c>
      <c r="M678" s="1" t="s">
        <v>31</v>
      </c>
      <c r="N678" s="1" t="s">
        <v>47</v>
      </c>
      <c r="O678" s="1" t="s">
        <v>48</v>
      </c>
      <c r="P678" s="20">
        <v>9015309</v>
      </c>
      <c r="Q678" s="1" t="s">
        <v>136</v>
      </c>
      <c r="R678" s="1" t="s">
        <v>16</v>
      </c>
      <c r="S678" s="1" t="s">
        <v>137</v>
      </c>
      <c r="T678" s="18">
        <f>IFERROR(VLOOKUP(A678,'[1]For Report Q-2 '!$A$2:$T$3476,20,0),"-")</f>
        <v>0.72499999999999998</v>
      </c>
      <c r="U678" s="55">
        <f>IFERROR(VLOOKUP(A678,'[1]For Report Q-2 '!$A$2:$U$3476,21,0),"-")</f>
        <v>0</v>
      </c>
      <c r="V678" s="2" t="str">
        <f>IFERROR(VLOOKUP(A678,'[1]For Report Q-2 '!$A$2:$V$3476,22,0),"-")</f>
        <v>-</v>
      </c>
      <c r="W678" s="1">
        <f>IFERROR(VLOOKUP(A678,'[1]For Report Q-2 '!$A$2:$W$3476,23,0),"-")</f>
        <v>0</v>
      </c>
      <c r="X678" s="1"/>
      <c r="Y678" s="1"/>
      <c r="Z678" s="2" t="str">
        <f>IFERROR(VLOOKUP(A678,'[1]For Report Q-2 '!$A$2:$Z$3476,26,0),"-")</f>
        <v>-</v>
      </c>
      <c r="AA678" s="1" t="str">
        <f>IFERROR(VLOOKUP(A678,'[1]For Report Q-2 '!$A$2:$AH$3476,27,0),"-")</f>
        <v>-</v>
      </c>
      <c r="AB678" s="1" t="str">
        <f>IFERROR(VLOOKUP(A678,'[1]For Report Q-2 '!$A$2:$AH$3476,28,0),"-")</f>
        <v>-</v>
      </c>
      <c r="AC678" s="2" t="str">
        <f>IFERROR(VLOOKUP(A678,'[1]For Report Q-2 '!$A$2:$AH$3476,29,0),"-")</f>
        <v>-</v>
      </c>
      <c r="AD678" s="2" t="str">
        <f>IFERROR(VLOOKUP(A678,'[1]For Report Q-2 '!$A$2:$AH$3476,30,0),"-")</f>
        <v>-</v>
      </c>
      <c r="AE678" s="1" t="str">
        <f>IFERROR(VLOOKUP(A678,'[1]For Report Q-2 '!$A$2:$AH$3476,31,0),"-")</f>
        <v>-</v>
      </c>
      <c r="AF678" s="1" t="str">
        <f>IFERROR(VLOOKUP(A678,'[1]For Report Q-2 '!$A$2:$AH$3476,32,0),"-")</f>
        <v>-</v>
      </c>
      <c r="AG678" s="2" t="str">
        <f>IFERROR(VLOOKUP(A678,'[1]For Report Q-2 '!$A$2:$AH$3476,33,0),"-")</f>
        <v>-</v>
      </c>
      <c r="AH678" s="1" t="str">
        <f t="shared" si="10"/>
        <v>--</v>
      </c>
      <c r="AI678" t="e">
        <v>#N/A</v>
      </c>
      <c r="AJ678" t="e">
        <v>#N/A</v>
      </c>
      <c r="AK678" t="e">
        <v>#N/A</v>
      </c>
    </row>
    <row r="679" spans="1:37" x14ac:dyDescent="0.25">
      <c r="A679" s="15">
        <v>9015452</v>
      </c>
      <c r="B679" s="15" t="s">
        <v>257</v>
      </c>
      <c r="C679" s="16">
        <v>42125</v>
      </c>
      <c r="D679" s="15" t="s">
        <v>75</v>
      </c>
      <c r="E679" s="1" t="s">
        <v>45</v>
      </c>
      <c r="F679" s="15" t="s">
        <v>46</v>
      </c>
      <c r="G679" s="1" t="s">
        <v>44</v>
      </c>
      <c r="H679" s="17">
        <v>33333.332000000002</v>
      </c>
      <c r="I679" s="18">
        <v>0.33333332000000004</v>
      </c>
      <c r="J679" s="1">
        <v>9015452</v>
      </c>
      <c r="K679" s="1" t="s">
        <v>257</v>
      </c>
      <c r="L679" s="19">
        <v>52283.332000000002</v>
      </c>
      <c r="M679" s="1" t="s">
        <v>31</v>
      </c>
      <c r="N679" s="1" t="s">
        <v>47</v>
      </c>
      <c r="O679" s="1" t="s">
        <v>48</v>
      </c>
      <c r="P679" s="20">
        <v>9015452</v>
      </c>
      <c r="Q679" s="1" t="s">
        <v>136</v>
      </c>
      <c r="R679" s="1" t="s">
        <v>16</v>
      </c>
      <c r="S679" s="1" t="s">
        <v>137</v>
      </c>
      <c r="T679" s="18">
        <f>IFERROR(VLOOKUP(A679,'[1]For Report Q-2 '!$A$2:$T$3476,20,0),"-")</f>
        <v>0.33333332000000004</v>
      </c>
      <c r="U679" s="55">
        <f>IFERROR(VLOOKUP(A679,'[1]For Report Q-2 '!$A$2:$U$3476,21,0),"-")</f>
        <v>0</v>
      </c>
      <c r="V679" s="2" t="str">
        <f>IFERROR(VLOOKUP(A679,'[1]For Report Q-2 '!$A$2:$V$3476,22,0),"-")</f>
        <v>-</v>
      </c>
      <c r="W679" s="1">
        <f>IFERROR(VLOOKUP(A679,'[1]For Report Q-2 '!$A$2:$W$3476,23,0),"-")</f>
        <v>0</v>
      </c>
      <c r="X679" s="1"/>
      <c r="Y679" s="1"/>
      <c r="Z679" s="2" t="str">
        <f>IFERROR(VLOOKUP(A679,'[1]For Report Q-2 '!$A$2:$Z$3476,26,0),"-")</f>
        <v>-</v>
      </c>
      <c r="AA679" s="1" t="str">
        <f>IFERROR(VLOOKUP(A679,'[1]For Report Q-2 '!$A$2:$AH$3476,27,0),"-")</f>
        <v>-</v>
      </c>
      <c r="AB679" s="1" t="str">
        <f>IFERROR(VLOOKUP(A679,'[1]For Report Q-2 '!$A$2:$AH$3476,28,0),"-")</f>
        <v>-</v>
      </c>
      <c r="AC679" s="2" t="str">
        <f>IFERROR(VLOOKUP(A679,'[1]For Report Q-2 '!$A$2:$AH$3476,29,0),"-")</f>
        <v>-</v>
      </c>
      <c r="AD679" s="2" t="str">
        <f>IFERROR(VLOOKUP(A679,'[1]For Report Q-2 '!$A$2:$AH$3476,30,0),"-")</f>
        <v>-</v>
      </c>
      <c r="AE679" s="1" t="str">
        <f>IFERROR(VLOOKUP(A679,'[1]For Report Q-2 '!$A$2:$AH$3476,31,0),"-")</f>
        <v>-</v>
      </c>
      <c r="AF679" s="1" t="str">
        <f>IFERROR(VLOOKUP(A679,'[1]For Report Q-2 '!$A$2:$AH$3476,32,0),"-")</f>
        <v>-</v>
      </c>
      <c r="AG679" s="2" t="str">
        <f>IFERROR(VLOOKUP(A679,'[1]For Report Q-2 '!$A$2:$AH$3476,33,0),"-")</f>
        <v>-</v>
      </c>
      <c r="AH679" s="1" t="str">
        <f t="shared" si="10"/>
        <v>--</v>
      </c>
      <c r="AI679" t="e">
        <v>#N/A</v>
      </c>
      <c r="AJ679" t="e">
        <v>#N/A</v>
      </c>
      <c r="AK679" t="e">
        <v>#N/A</v>
      </c>
    </row>
    <row r="680" spans="1:37" x14ac:dyDescent="0.25">
      <c r="A680" s="15">
        <v>9019085</v>
      </c>
      <c r="B680" s="15" t="s">
        <v>258</v>
      </c>
      <c r="C680" s="16">
        <v>42125</v>
      </c>
      <c r="D680" s="15" t="s">
        <v>75</v>
      </c>
      <c r="E680" s="1" t="s">
        <v>45</v>
      </c>
      <c r="F680" s="15" t="s">
        <v>46</v>
      </c>
      <c r="G680" s="1" t="s">
        <v>44</v>
      </c>
      <c r="H680" s="17">
        <v>18950</v>
      </c>
      <c r="I680" s="18">
        <v>0.1895</v>
      </c>
      <c r="J680" s="1">
        <v>9015452</v>
      </c>
      <c r="K680" s="1" t="s">
        <v>257</v>
      </c>
      <c r="L680" s="19">
        <v>52283.332000000002</v>
      </c>
      <c r="M680" s="1" t="s">
        <v>31</v>
      </c>
      <c r="N680" s="1" t="s">
        <v>47</v>
      </c>
      <c r="O680" s="1" t="s">
        <v>48</v>
      </c>
      <c r="P680" s="20">
        <v>9015452</v>
      </c>
      <c r="Q680" s="1" t="s">
        <v>136</v>
      </c>
      <c r="R680" s="1" t="s">
        <v>16</v>
      </c>
      <c r="S680" s="1" t="s">
        <v>137</v>
      </c>
      <c r="T680" s="18">
        <f>IFERROR(VLOOKUP(A680,'[1]For Report Q-2 '!$A$2:$T$3476,20,0),"-")</f>
        <v>0.1895</v>
      </c>
      <c r="U680" s="55">
        <f>IFERROR(VLOOKUP(A680,'[1]For Report Q-2 '!$A$2:$U$3476,21,0),"-")</f>
        <v>0</v>
      </c>
      <c r="V680" s="2" t="str">
        <f>IFERROR(VLOOKUP(A680,'[1]For Report Q-2 '!$A$2:$V$3476,22,0),"-")</f>
        <v>-</v>
      </c>
      <c r="W680" s="1">
        <f>IFERROR(VLOOKUP(A680,'[1]For Report Q-2 '!$A$2:$W$3476,23,0),"-")</f>
        <v>0</v>
      </c>
      <c r="X680" s="1"/>
      <c r="Y680" s="1"/>
      <c r="Z680" s="2" t="str">
        <f>IFERROR(VLOOKUP(A680,'[1]For Report Q-2 '!$A$2:$Z$3476,26,0),"-")</f>
        <v>-</v>
      </c>
      <c r="AA680" s="1" t="str">
        <f>IFERROR(VLOOKUP(A680,'[1]For Report Q-2 '!$A$2:$AH$3476,27,0),"-")</f>
        <v>-</v>
      </c>
      <c r="AB680" s="1" t="str">
        <f>IFERROR(VLOOKUP(A680,'[1]For Report Q-2 '!$A$2:$AH$3476,28,0),"-")</f>
        <v>-</v>
      </c>
      <c r="AC680" s="2" t="str">
        <f>IFERROR(VLOOKUP(A680,'[1]For Report Q-2 '!$A$2:$AH$3476,29,0),"-")</f>
        <v>-</v>
      </c>
      <c r="AD680" s="2" t="str">
        <f>IFERROR(VLOOKUP(A680,'[1]For Report Q-2 '!$A$2:$AH$3476,30,0),"-")</f>
        <v>-</v>
      </c>
      <c r="AE680" s="1" t="str">
        <f>IFERROR(VLOOKUP(A680,'[1]For Report Q-2 '!$A$2:$AH$3476,31,0),"-")</f>
        <v>-</v>
      </c>
      <c r="AF680" s="1" t="str">
        <f>IFERROR(VLOOKUP(A680,'[1]For Report Q-2 '!$A$2:$AH$3476,32,0),"-")</f>
        <v>-</v>
      </c>
      <c r="AG680" s="2" t="str">
        <f>IFERROR(VLOOKUP(A680,'[1]For Report Q-2 '!$A$2:$AH$3476,33,0),"-")</f>
        <v>-</v>
      </c>
      <c r="AH680" s="1" t="str">
        <f t="shared" si="10"/>
        <v>--</v>
      </c>
      <c r="AI680" t="e">
        <v>#N/A</v>
      </c>
      <c r="AJ680" t="e">
        <v>#N/A</v>
      </c>
      <c r="AK680" t="e">
        <v>#N/A</v>
      </c>
    </row>
    <row r="681" spans="1:37" x14ac:dyDescent="0.25">
      <c r="A681" s="15">
        <v>9015497</v>
      </c>
      <c r="B681" s="15" t="s">
        <v>259</v>
      </c>
      <c r="C681" s="16">
        <v>42125</v>
      </c>
      <c r="D681" s="15" t="s">
        <v>75</v>
      </c>
      <c r="E681" s="1" t="s">
        <v>118</v>
      </c>
      <c r="F681" s="15" t="s">
        <v>46</v>
      </c>
      <c r="G681" s="1" t="s">
        <v>44</v>
      </c>
      <c r="H681" s="17">
        <v>45833.33</v>
      </c>
      <c r="I681" s="18">
        <v>0.4583333</v>
      </c>
      <c r="J681" s="1">
        <v>9015497</v>
      </c>
      <c r="K681" s="1" t="s">
        <v>259</v>
      </c>
      <c r="L681" s="19">
        <v>45833.33</v>
      </c>
      <c r="M681" s="1" t="s">
        <v>31</v>
      </c>
      <c r="N681" s="1" t="s">
        <v>47</v>
      </c>
      <c r="O681" s="1" t="s">
        <v>48</v>
      </c>
      <c r="P681" s="20">
        <v>9015497</v>
      </c>
      <c r="Q681" s="1" t="s">
        <v>136</v>
      </c>
      <c r="R681" s="1" t="s">
        <v>16</v>
      </c>
      <c r="S681" s="1" t="s">
        <v>137</v>
      </c>
      <c r="T681" s="18">
        <f>IFERROR(VLOOKUP(A681,'[1]For Report Q-2 '!$A$2:$T$3476,20,0),"-")</f>
        <v>0.4583333</v>
      </c>
      <c r="U681" s="55">
        <f>IFERROR(VLOOKUP(A681,'[1]For Report Q-2 '!$A$2:$U$3476,21,0),"-")</f>
        <v>0</v>
      </c>
      <c r="V681" s="2" t="str">
        <f>IFERROR(VLOOKUP(A681,'[1]For Report Q-2 '!$A$2:$V$3476,22,0),"-")</f>
        <v>-</v>
      </c>
      <c r="W681" s="1">
        <f>IFERROR(VLOOKUP(A681,'[1]For Report Q-2 '!$A$2:$W$3476,23,0),"-")</f>
        <v>0</v>
      </c>
      <c r="X681" s="1"/>
      <c r="Y681" s="1"/>
      <c r="Z681" s="2" t="str">
        <f>IFERROR(VLOOKUP(A681,'[1]For Report Q-2 '!$A$2:$Z$3476,26,0),"-")</f>
        <v>-</v>
      </c>
      <c r="AA681" s="1" t="str">
        <f>IFERROR(VLOOKUP(A681,'[1]For Report Q-2 '!$A$2:$AH$3476,27,0),"-")</f>
        <v>-</v>
      </c>
      <c r="AB681" s="1" t="str">
        <f>IFERROR(VLOOKUP(A681,'[1]For Report Q-2 '!$A$2:$AH$3476,28,0),"-")</f>
        <v>-</v>
      </c>
      <c r="AC681" s="2" t="str">
        <f>IFERROR(VLOOKUP(A681,'[1]For Report Q-2 '!$A$2:$AH$3476,29,0),"-")</f>
        <v>-</v>
      </c>
      <c r="AD681" s="2" t="str">
        <f>IFERROR(VLOOKUP(A681,'[1]For Report Q-2 '!$A$2:$AH$3476,30,0),"-")</f>
        <v>-</v>
      </c>
      <c r="AE681" s="1" t="str">
        <f>IFERROR(VLOOKUP(A681,'[1]For Report Q-2 '!$A$2:$AH$3476,31,0),"-")</f>
        <v>-</v>
      </c>
      <c r="AF681" s="1" t="str">
        <f>IFERROR(VLOOKUP(A681,'[1]For Report Q-2 '!$A$2:$AH$3476,32,0),"-")</f>
        <v>-</v>
      </c>
      <c r="AG681" s="2" t="str">
        <f>IFERROR(VLOOKUP(A681,'[1]For Report Q-2 '!$A$2:$AH$3476,33,0),"-")</f>
        <v>-</v>
      </c>
      <c r="AH681" s="1" t="str">
        <f t="shared" si="10"/>
        <v>--</v>
      </c>
      <c r="AI681" t="e">
        <v>#N/A</v>
      </c>
      <c r="AJ681" t="e">
        <v>#N/A</v>
      </c>
      <c r="AK681" t="e">
        <v>#N/A</v>
      </c>
    </row>
    <row r="682" spans="1:37" x14ac:dyDescent="0.25">
      <c r="A682" s="15">
        <v>9133221</v>
      </c>
      <c r="B682" s="15" t="s">
        <v>260</v>
      </c>
      <c r="C682" s="16">
        <v>45987</v>
      </c>
      <c r="D682" s="15" t="s">
        <v>44</v>
      </c>
      <c r="E682" s="1" t="s">
        <v>45</v>
      </c>
      <c r="F682" s="15" t="s">
        <v>46</v>
      </c>
      <c r="G682" s="1" t="s">
        <v>44</v>
      </c>
      <c r="H682" s="17">
        <v>60000</v>
      </c>
      <c r="I682" s="18">
        <v>0.6</v>
      </c>
      <c r="J682" s="1">
        <v>9015520</v>
      </c>
      <c r="K682" s="1" t="s">
        <v>260</v>
      </c>
      <c r="L682" s="19">
        <v>60000</v>
      </c>
      <c r="M682" s="1" t="s">
        <v>31</v>
      </c>
      <c r="N682" s="1" t="s">
        <v>47</v>
      </c>
      <c r="O682" s="1" t="s">
        <v>48</v>
      </c>
      <c r="P682" s="20">
        <v>9015520</v>
      </c>
      <c r="Q682" s="1" t="s">
        <v>137</v>
      </c>
      <c r="R682" s="1" t="s">
        <v>89</v>
      </c>
      <c r="S682" s="1" t="s">
        <v>137</v>
      </c>
      <c r="T682" s="18">
        <f>IFERROR(VLOOKUP(A682,'[1]For Report Q-2 '!$A$2:$T$3476,20,0),"-")</f>
        <v>0.6</v>
      </c>
      <c r="U682" s="55">
        <f>IFERROR(VLOOKUP(A682,'[1]For Report Q-2 '!$A$2:$U$3476,21,0),"-")</f>
        <v>0</v>
      </c>
      <c r="V682" s="2" t="str">
        <f>IFERROR(VLOOKUP(A682,'[1]For Report Q-2 '!$A$2:$V$3476,22,0),"-")</f>
        <v>-</v>
      </c>
      <c r="W682" s="1">
        <f>IFERROR(VLOOKUP(A682,'[1]For Report Q-2 '!$A$2:$W$3476,23,0),"-")</f>
        <v>0</v>
      </c>
      <c r="X682" s="1"/>
      <c r="Y682" s="1"/>
      <c r="Z682" s="2" t="str">
        <f>IFERROR(VLOOKUP(A682,'[1]For Report Q-2 '!$A$2:$Z$3476,26,0),"-")</f>
        <v>-</v>
      </c>
      <c r="AA682" s="1" t="str">
        <f>IFERROR(VLOOKUP(A682,'[1]For Report Q-2 '!$A$2:$AH$3476,27,0),"-")</f>
        <v>-</v>
      </c>
      <c r="AB682" s="1" t="str">
        <f>IFERROR(VLOOKUP(A682,'[1]For Report Q-2 '!$A$2:$AH$3476,28,0),"-")</f>
        <v>-</v>
      </c>
      <c r="AC682" s="2" t="str">
        <f>IFERROR(VLOOKUP(A682,'[1]For Report Q-2 '!$A$2:$AH$3476,29,0),"-")</f>
        <v>-</v>
      </c>
      <c r="AD682" s="2" t="str">
        <f>IFERROR(VLOOKUP(A682,'[1]For Report Q-2 '!$A$2:$AH$3476,30,0),"-")</f>
        <v>-</v>
      </c>
      <c r="AE682" s="1" t="str">
        <f>IFERROR(VLOOKUP(A682,'[1]For Report Q-2 '!$A$2:$AH$3476,31,0),"-")</f>
        <v>-</v>
      </c>
      <c r="AF682" s="1" t="str">
        <f>IFERROR(VLOOKUP(A682,'[1]For Report Q-2 '!$A$2:$AH$3476,32,0),"-")</f>
        <v>-</v>
      </c>
      <c r="AG682" s="2" t="str">
        <f>IFERROR(VLOOKUP(A682,'[1]For Report Q-2 '!$A$2:$AH$3476,33,0),"-")</f>
        <v>-</v>
      </c>
      <c r="AH682" s="1" t="str">
        <f t="shared" si="10"/>
        <v>--</v>
      </c>
      <c r="AI682" t="e">
        <v>#N/A</v>
      </c>
      <c r="AJ682" t="e">
        <v>#N/A</v>
      </c>
      <c r="AK682" t="e">
        <v>#N/A</v>
      </c>
    </row>
    <row r="683" spans="1:37" x14ac:dyDescent="0.25">
      <c r="A683" s="15">
        <v>9015872</v>
      </c>
      <c r="B683" s="15" t="s">
        <v>261</v>
      </c>
      <c r="C683" s="16">
        <v>42125</v>
      </c>
      <c r="D683" s="15" t="s">
        <v>40</v>
      </c>
      <c r="E683" s="1" t="s">
        <v>45</v>
      </c>
      <c r="F683" s="15" t="s">
        <v>46</v>
      </c>
      <c r="G683" s="1" t="s">
        <v>40</v>
      </c>
      <c r="H683" s="17">
        <v>33333</v>
      </c>
      <c r="I683" s="18">
        <v>0.33333000000000002</v>
      </c>
      <c r="J683" s="1">
        <v>9015872</v>
      </c>
      <c r="K683" s="1" t="s">
        <v>262</v>
      </c>
      <c r="L683" s="19">
        <v>97499.666666666672</v>
      </c>
      <c r="M683" s="1" t="s">
        <v>31</v>
      </c>
      <c r="N683" s="1" t="s">
        <v>47</v>
      </c>
      <c r="O683" s="1" t="s">
        <v>50</v>
      </c>
      <c r="P683" s="20">
        <v>9015872</v>
      </c>
      <c r="Q683" s="1" t="s">
        <v>51</v>
      </c>
      <c r="R683" s="1" t="s">
        <v>16</v>
      </c>
      <c r="S683" s="1" t="s">
        <v>43</v>
      </c>
      <c r="T683" s="18">
        <f>IFERROR(VLOOKUP(A683,'[1]For Report Q-2 '!$A$2:$T$3476,20,0),"-")</f>
        <v>0.33333000000000002</v>
      </c>
      <c r="U683" s="55">
        <f>IFERROR(VLOOKUP(A683,'[1]For Report Q-2 '!$A$2:$U$3476,21,0),"-")</f>
        <v>0</v>
      </c>
      <c r="V683" s="2" t="str">
        <f>IFERROR(VLOOKUP(A683,'[1]For Report Q-2 '!$A$2:$V$3476,22,0),"-")</f>
        <v>-</v>
      </c>
      <c r="W683" s="1">
        <f>IFERROR(VLOOKUP(A683,'[1]For Report Q-2 '!$A$2:$W$3476,23,0),"-")</f>
        <v>0</v>
      </c>
      <c r="X683" s="1"/>
      <c r="Y683" s="1"/>
      <c r="Z683" s="2" t="str">
        <f>IFERROR(VLOOKUP(A683,'[1]For Report Q-2 '!$A$2:$Z$3476,26,0),"-")</f>
        <v>-</v>
      </c>
      <c r="AA683" s="1" t="str">
        <f>IFERROR(VLOOKUP(A683,'[1]For Report Q-2 '!$A$2:$AH$3476,27,0),"-")</f>
        <v>-</v>
      </c>
      <c r="AB683" s="1" t="str">
        <f>IFERROR(VLOOKUP(A683,'[1]For Report Q-2 '!$A$2:$AH$3476,28,0),"-")</f>
        <v>-</v>
      </c>
      <c r="AC683" s="2" t="str">
        <f>IFERROR(VLOOKUP(A683,'[1]For Report Q-2 '!$A$2:$AH$3476,29,0),"-")</f>
        <v>-</v>
      </c>
      <c r="AD683" s="2" t="str">
        <f>IFERROR(VLOOKUP(A683,'[1]For Report Q-2 '!$A$2:$AH$3476,30,0),"-")</f>
        <v>-</v>
      </c>
      <c r="AE683" s="1" t="str">
        <f>IFERROR(VLOOKUP(A683,'[1]For Report Q-2 '!$A$2:$AH$3476,31,0),"-")</f>
        <v>-</v>
      </c>
      <c r="AF683" s="1" t="str">
        <f>IFERROR(VLOOKUP(A683,'[1]For Report Q-2 '!$A$2:$AH$3476,32,0),"-")</f>
        <v>-</v>
      </c>
      <c r="AG683" s="2" t="str">
        <f>IFERROR(VLOOKUP(A683,'[1]For Report Q-2 '!$A$2:$AH$3476,33,0),"-")</f>
        <v>-</v>
      </c>
      <c r="AH683" s="1" t="str">
        <f t="shared" si="10"/>
        <v>--</v>
      </c>
      <c r="AI683" t="e">
        <v>#N/A</v>
      </c>
      <c r="AJ683" t="e">
        <v>#N/A</v>
      </c>
      <c r="AK683" t="e">
        <v>#N/A</v>
      </c>
    </row>
    <row r="684" spans="1:37" x14ac:dyDescent="0.25">
      <c r="A684" s="15">
        <v>9018955</v>
      </c>
      <c r="B684" s="15" t="s">
        <v>261</v>
      </c>
      <c r="C684" s="16">
        <v>42140</v>
      </c>
      <c r="D684" s="15" t="s">
        <v>63</v>
      </c>
      <c r="E684" s="1" t="s">
        <v>45</v>
      </c>
      <c r="F684" s="15" t="s">
        <v>46</v>
      </c>
      <c r="G684" s="1" t="s">
        <v>40</v>
      </c>
      <c r="H684" s="17">
        <v>26666.666666666668</v>
      </c>
      <c r="I684" s="18">
        <v>0.26666666666666666</v>
      </c>
      <c r="J684" s="1">
        <v>9015872</v>
      </c>
      <c r="K684" s="1" t="s">
        <v>262</v>
      </c>
      <c r="L684" s="19">
        <v>97499.666666666672</v>
      </c>
      <c r="M684" s="1" t="s">
        <v>31</v>
      </c>
      <c r="N684" s="1" t="s">
        <v>47</v>
      </c>
      <c r="O684" s="1" t="s">
        <v>50</v>
      </c>
      <c r="P684" s="20">
        <v>9015872</v>
      </c>
      <c r="Q684" s="1" t="s">
        <v>51</v>
      </c>
      <c r="R684" s="1" t="s">
        <v>16</v>
      </c>
      <c r="S684" s="1" t="s">
        <v>43</v>
      </c>
      <c r="T684" s="18">
        <f>IFERROR(VLOOKUP(A684,'[1]For Report Q-2 '!$A$2:$T$3476,20,0),"-")</f>
        <v>0.26666666666666666</v>
      </c>
      <c r="U684" s="55">
        <f>IFERROR(VLOOKUP(A684,'[1]For Report Q-2 '!$A$2:$U$3476,21,0),"-")</f>
        <v>0</v>
      </c>
      <c r="V684" s="2" t="str">
        <f>IFERROR(VLOOKUP(A684,'[1]For Report Q-2 '!$A$2:$V$3476,22,0),"-")</f>
        <v>-</v>
      </c>
      <c r="W684" s="1">
        <f>IFERROR(VLOOKUP(A684,'[1]For Report Q-2 '!$A$2:$W$3476,23,0),"-")</f>
        <v>0</v>
      </c>
      <c r="X684" s="1"/>
      <c r="Y684" s="1"/>
      <c r="Z684" s="2" t="str">
        <f>IFERROR(VLOOKUP(A684,'[1]For Report Q-2 '!$A$2:$Z$3476,26,0),"-")</f>
        <v>-</v>
      </c>
      <c r="AA684" s="1" t="str">
        <f>IFERROR(VLOOKUP(A684,'[1]For Report Q-2 '!$A$2:$AH$3476,27,0),"-")</f>
        <v>-</v>
      </c>
      <c r="AB684" s="1" t="str">
        <f>IFERROR(VLOOKUP(A684,'[1]For Report Q-2 '!$A$2:$AH$3476,28,0),"-")</f>
        <v>-</v>
      </c>
      <c r="AC684" s="2" t="str">
        <f>IFERROR(VLOOKUP(A684,'[1]For Report Q-2 '!$A$2:$AH$3476,29,0),"-")</f>
        <v>-</v>
      </c>
      <c r="AD684" s="2" t="str">
        <f>IFERROR(VLOOKUP(A684,'[1]For Report Q-2 '!$A$2:$AH$3476,30,0),"-")</f>
        <v>-</v>
      </c>
      <c r="AE684" s="1" t="str">
        <f>IFERROR(VLOOKUP(A684,'[1]For Report Q-2 '!$A$2:$AH$3476,31,0),"-")</f>
        <v>-</v>
      </c>
      <c r="AF684" s="1" t="str">
        <f>IFERROR(VLOOKUP(A684,'[1]For Report Q-2 '!$A$2:$AH$3476,32,0),"-")</f>
        <v>-</v>
      </c>
      <c r="AG684" s="2" t="str">
        <f>IFERROR(VLOOKUP(A684,'[1]For Report Q-2 '!$A$2:$AH$3476,33,0),"-")</f>
        <v>-</v>
      </c>
      <c r="AH684" s="1" t="str">
        <f t="shared" si="10"/>
        <v>--</v>
      </c>
      <c r="AI684" t="e">
        <v>#N/A</v>
      </c>
      <c r="AJ684" t="e">
        <v>#N/A</v>
      </c>
      <c r="AK684" t="e">
        <v>#N/A</v>
      </c>
    </row>
    <row r="685" spans="1:37" x14ac:dyDescent="0.25">
      <c r="A685" s="15">
        <v>9052165</v>
      </c>
      <c r="B685" s="15" t="s">
        <v>262</v>
      </c>
      <c r="C685" s="16">
        <v>42486</v>
      </c>
      <c r="D685" s="15" t="s">
        <v>40</v>
      </c>
      <c r="E685" s="1" t="s">
        <v>45</v>
      </c>
      <c r="F685" s="15" t="s">
        <v>46</v>
      </c>
      <c r="G685" s="1" t="s">
        <v>40</v>
      </c>
      <c r="H685" s="17">
        <v>23333.333333333332</v>
      </c>
      <c r="I685" s="18">
        <v>0.23333333333333331</v>
      </c>
      <c r="J685" s="1">
        <v>9015872</v>
      </c>
      <c r="K685" s="1" t="s">
        <v>262</v>
      </c>
      <c r="L685" s="19">
        <v>97499.666666666672</v>
      </c>
      <c r="M685" s="1" t="s">
        <v>31</v>
      </c>
      <c r="N685" s="1" t="s">
        <v>47</v>
      </c>
      <c r="O685" s="1" t="s">
        <v>41</v>
      </c>
      <c r="P685" s="20">
        <v>9015872</v>
      </c>
      <c r="Q685" s="1" t="s">
        <v>51</v>
      </c>
      <c r="R685" s="1" t="s">
        <v>16</v>
      </c>
      <c r="S685" s="1" t="s">
        <v>43</v>
      </c>
      <c r="T685" s="18">
        <f>IFERROR(VLOOKUP(A685,'[1]For Report Q-2 '!$A$2:$T$3476,20,0),"-")</f>
        <v>0.23333333333333331</v>
      </c>
      <c r="U685" s="55">
        <f>IFERROR(VLOOKUP(A685,'[1]For Report Q-2 '!$A$2:$U$3476,21,0),"-")</f>
        <v>0</v>
      </c>
      <c r="V685" s="2" t="str">
        <f>IFERROR(VLOOKUP(A685,'[1]For Report Q-2 '!$A$2:$V$3476,22,0),"-")</f>
        <v>-</v>
      </c>
      <c r="W685" s="1">
        <f>IFERROR(VLOOKUP(A685,'[1]For Report Q-2 '!$A$2:$W$3476,23,0),"-")</f>
        <v>0</v>
      </c>
      <c r="X685" s="1"/>
      <c r="Y685" s="1"/>
      <c r="Z685" s="2" t="str">
        <f>IFERROR(VLOOKUP(A685,'[1]For Report Q-2 '!$A$2:$Z$3476,26,0),"-")</f>
        <v>-</v>
      </c>
      <c r="AA685" s="1" t="str">
        <f>IFERROR(VLOOKUP(A685,'[1]For Report Q-2 '!$A$2:$AH$3476,27,0),"-")</f>
        <v>-</v>
      </c>
      <c r="AB685" s="1" t="str">
        <f>IFERROR(VLOOKUP(A685,'[1]For Report Q-2 '!$A$2:$AH$3476,28,0),"-")</f>
        <v>-</v>
      </c>
      <c r="AC685" s="2" t="str">
        <f>IFERROR(VLOOKUP(A685,'[1]For Report Q-2 '!$A$2:$AH$3476,29,0),"-")</f>
        <v>-</v>
      </c>
      <c r="AD685" s="2" t="str">
        <f>IFERROR(VLOOKUP(A685,'[1]For Report Q-2 '!$A$2:$AH$3476,30,0),"-")</f>
        <v>-</v>
      </c>
      <c r="AE685" s="1" t="str">
        <f>IFERROR(VLOOKUP(A685,'[1]For Report Q-2 '!$A$2:$AH$3476,31,0),"-")</f>
        <v>-</v>
      </c>
      <c r="AF685" s="1" t="str">
        <f>IFERROR(VLOOKUP(A685,'[1]For Report Q-2 '!$A$2:$AH$3476,32,0),"-")</f>
        <v>-</v>
      </c>
      <c r="AG685" s="2" t="str">
        <f>IFERROR(VLOOKUP(A685,'[1]For Report Q-2 '!$A$2:$AH$3476,33,0),"-")</f>
        <v>-</v>
      </c>
      <c r="AH685" s="1" t="str">
        <f t="shared" si="10"/>
        <v>--</v>
      </c>
      <c r="AI685" t="e">
        <v>#N/A</v>
      </c>
      <c r="AJ685" t="e">
        <v>#N/A</v>
      </c>
      <c r="AK685" t="e">
        <v>#N/A</v>
      </c>
    </row>
    <row r="686" spans="1:37" x14ac:dyDescent="0.25">
      <c r="A686" s="15">
        <v>9061318</v>
      </c>
      <c r="B686" s="15" t="s">
        <v>262</v>
      </c>
      <c r="C686" s="16">
        <v>42850</v>
      </c>
      <c r="D686" s="15" t="s">
        <v>40</v>
      </c>
      <c r="E686" s="1" t="s">
        <v>45</v>
      </c>
      <c r="F686" s="15" t="s">
        <v>46</v>
      </c>
      <c r="G686" s="1" t="s">
        <v>40</v>
      </c>
      <c r="H686" s="17">
        <v>14166.666666666668</v>
      </c>
      <c r="I686" s="18">
        <v>0.14166666666666669</v>
      </c>
      <c r="J686" s="1">
        <v>9015872</v>
      </c>
      <c r="K686" s="1" t="s">
        <v>262</v>
      </c>
      <c r="L686" s="19">
        <v>97499.666666666672</v>
      </c>
      <c r="M686" s="1" t="s">
        <v>31</v>
      </c>
      <c r="N686" s="1" t="s">
        <v>47</v>
      </c>
      <c r="O686" s="1" t="s">
        <v>41</v>
      </c>
      <c r="P686" s="20">
        <v>9015872</v>
      </c>
      <c r="Q686" s="1" t="s">
        <v>51</v>
      </c>
      <c r="R686" s="1" t="s">
        <v>16</v>
      </c>
      <c r="S686" s="1" t="s">
        <v>43</v>
      </c>
      <c r="T686" s="18">
        <f>IFERROR(VLOOKUP(A686,'[1]For Report Q-2 '!$A$2:$T$3476,20,0),"-")</f>
        <v>0.14166666666666669</v>
      </c>
      <c r="U686" s="55">
        <f>IFERROR(VLOOKUP(A686,'[1]For Report Q-2 '!$A$2:$U$3476,21,0),"-")</f>
        <v>0</v>
      </c>
      <c r="V686" s="2" t="str">
        <f>IFERROR(VLOOKUP(A686,'[1]For Report Q-2 '!$A$2:$V$3476,22,0),"-")</f>
        <v>-</v>
      </c>
      <c r="W686" s="1">
        <f>IFERROR(VLOOKUP(A686,'[1]For Report Q-2 '!$A$2:$W$3476,23,0),"-")</f>
        <v>0</v>
      </c>
      <c r="X686" s="1"/>
      <c r="Y686" s="1"/>
      <c r="Z686" s="2" t="str">
        <f>IFERROR(VLOOKUP(A686,'[1]For Report Q-2 '!$A$2:$Z$3476,26,0),"-")</f>
        <v>-</v>
      </c>
      <c r="AA686" s="1" t="str">
        <f>IFERROR(VLOOKUP(A686,'[1]For Report Q-2 '!$A$2:$AH$3476,27,0),"-")</f>
        <v>-</v>
      </c>
      <c r="AB686" s="1" t="str">
        <f>IFERROR(VLOOKUP(A686,'[1]For Report Q-2 '!$A$2:$AH$3476,28,0),"-")</f>
        <v>-</v>
      </c>
      <c r="AC686" s="2" t="str">
        <f>IFERROR(VLOOKUP(A686,'[1]For Report Q-2 '!$A$2:$AH$3476,29,0),"-")</f>
        <v>-</v>
      </c>
      <c r="AD686" s="2" t="str">
        <f>IFERROR(VLOOKUP(A686,'[1]For Report Q-2 '!$A$2:$AH$3476,30,0),"-")</f>
        <v>-</v>
      </c>
      <c r="AE686" s="1" t="str">
        <f>IFERROR(VLOOKUP(A686,'[1]For Report Q-2 '!$A$2:$AH$3476,31,0),"-")</f>
        <v>-</v>
      </c>
      <c r="AF686" s="1" t="str">
        <f>IFERROR(VLOOKUP(A686,'[1]For Report Q-2 '!$A$2:$AH$3476,32,0),"-")</f>
        <v>-</v>
      </c>
      <c r="AG686" s="2" t="str">
        <f>IFERROR(VLOOKUP(A686,'[1]For Report Q-2 '!$A$2:$AH$3476,33,0),"-")</f>
        <v>-</v>
      </c>
      <c r="AH686" s="1" t="str">
        <f t="shared" si="10"/>
        <v>--</v>
      </c>
      <c r="AI686" t="e">
        <v>#N/A</v>
      </c>
      <c r="AJ686" t="e">
        <v>#N/A</v>
      </c>
      <c r="AK686" t="e">
        <v>#N/A</v>
      </c>
    </row>
    <row r="687" spans="1:37" x14ac:dyDescent="0.25">
      <c r="A687" s="15">
        <v>9015918</v>
      </c>
      <c r="B687" s="15" t="s">
        <v>263</v>
      </c>
      <c r="C687" s="16">
        <v>45292</v>
      </c>
      <c r="D687" s="15" t="s">
        <v>75</v>
      </c>
      <c r="E687" s="1" t="s">
        <v>45</v>
      </c>
      <c r="F687" s="15" t="s">
        <v>46</v>
      </c>
      <c r="G687" s="1" t="s">
        <v>44</v>
      </c>
      <c r="H687" s="17">
        <v>33333.333333333336</v>
      </c>
      <c r="I687" s="18">
        <v>0.33333333333333337</v>
      </c>
      <c r="J687" s="1">
        <v>9015918</v>
      </c>
      <c r="K687" s="1" t="s">
        <v>263</v>
      </c>
      <c r="L687" s="19">
        <v>33333.333333333336</v>
      </c>
      <c r="M687" s="1" t="s">
        <v>31</v>
      </c>
      <c r="N687" s="1" t="s">
        <v>47</v>
      </c>
      <c r="O687" s="1" t="s">
        <v>48</v>
      </c>
      <c r="P687" s="20">
        <v>9015918</v>
      </c>
      <c r="Q687" s="1" t="s">
        <v>136</v>
      </c>
      <c r="R687" s="1" t="s">
        <v>16</v>
      </c>
      <c r="S687" s="1" t="s">
        <v>137</v>
      </c>
      <c r="T687" s="18">
        <f>IFERROR(VLOOKUP(A687,'[1]For Report Q-2 '!$A$2:$T$3476,20,0),"-")</f>
        <v>0.33333333333333337</v>
      </c>
      <c r="U687" s="55">
        <f>IFERROR(VLOOKUP(A687,'[1]For Report Q-2 '!$A$2:$U$3476,21,0),"-")</f>
        <v>0</v>
      </c>
      <c r="V687" s="2" t="str">
        <f>IFERROR(VLOOKUP(A687,'[1]For Report Q-2 '!$A$2:$V$3476,22,0),"-")</f>
        <v>-</v>
      </c>
      <c r="W687" s="1">
        <f>IFERROR(VLOOKUP(A687,'[1]For Report Q-2 '!$A$2:$W$3476,23,0),"-")</f>
        <v>0</v>
      </c>
      <c r="X687" s="1"/>
      <c r="Y687" s="1"/>
      <c r="Z687" s="2" t="str">
        <f>IFERROR(VLOOKUP(A687,'[1]For Report Q-2 '!$A$2:$Z$3476,26,0),"-")</f>
        <v>-</v>
      </c>
      <c r="AA687" s="1" t="str">
        <f>IFERROR(VLOOKUP(A687,'[1]For Report Q-2 '!$A$2:$AH$3476,27,0),"-")</f>
        <v>-</v>
      </c>
      <c r="AB687" s="1" t="str">
        <f>IFERROR(VLOOKUP(A687,'[1]For Report Q-2 '!$A$2:$AH$3476,28,0),"-")</f>
        <v>-</v>
      </c>
      <c r="AC687" s="2" t="str">
        <f>IFERROR(VLOOKUP(A687,'[1]For Report Q-2 '!$A$2:$AH$3476,29,0),"-")</f>
        <v>-</v>
      </c>
      <c r="AD687" s="2" t="str">
        <f>IFERROR(VLOOKUP(A687,'[1]For Report Q-2 '!$A$2:$AH$3476,30,0),"-")</f>
        <v>-</v>
      </c>
      <c r="AE687" s="1" t="str">
        <f>IFERROR(VLOOKUP(A687,'[1]For Report Q-2 '!$A$2:$AH$3476,31,0),"-")</f>
        <v>-</v>
      </c>
      <c r="AF687" s="1" t="str">
        <f>IFERROR(VLOOKUP(A687,'[1]For Report Q-2 '!$A$2:$AH$3476,32,0),"-")</f>
        <v>-</v>
      </c>
      <c r="AG687" s="2" t="str">
        <f>IFERROR(VLOOKUP(A687,'[1]For Report Q-2 '!$A$2:$AH$3476,33,0),"-")</f>
        <v>-</v>
      </c>
      <c r="AH687" s="1" t="str">
        <f t="shared" si="10"/>
        <v>--</v>
      </c>
      <c r="AI687" t="e">
        <v>#N/A</v>
      </c>
      <c r="AJ687" t="e">
        <v>#N/A</v>
      </c>
      <c r="AK687" t="e">
        <v>#N/A</v>
      </c>
    </row>
    <row r="688" spans="1:37" x14ac:dyDescent="0.25">
      <c r="A688" s="15">
        <v>9016225</v>
      </c>
      <c r="B688" s="15" t="s">
        <v>264</v>
      </c>
      <c r="C688" s="16">
        <v>42248</v>
      </c>
      <c r="D688" s="15" t="s">
        <v>56</v>
      </c>
      <c r="E688" s="1" t="s">
        <v>72</v>
      </c>
      <c r="F688" s="15" t="s">
        <v>46</v>
      </c>
      <c r="G688" s="1" t="s">
        <v>56</v>
      </c>
      <c r="H688" s="17">
        <v>30000</v>
      </c>
      <c r="I688" s="18">
        <v>0.3</v>
      </c>
      <c r="J688" s="1">
        <v>9016225</v>
      </c>
      <c r="K688" s="1" t="s">
        <v>265</v>
      </c>
      <c r="L688" s="19">
        <v>30000</v>
      </c>
      <c r="M688" s="1" t="s">
        <v>31</v>
      </c>
      <c r="N688" s="1" t="s">
        <v>72</v>
      </c>
      <c r="O688" s="1" t="s">
        <v>59</v>
      </c>
      <c r="P688" s="20">
        <v>9016225</v>
      </c>
      <c r="Q688" s="1" t="s">
        <v>109</v>
      </c>
      <c r="R688" s="1" t="s">
        <v>16</v>
      </c>
      <c r="S688" s="1" t="s">
        <v>80</v>
      </c>
      <c r="T688" s="18">
        <f>IFERROR(VLOOKUP(A688,'[1]For Report Q-2 '!$A$2:$T$3476,20,0),"-")</f>
        <v>0.3</v>
      </c>
      <c r="U688" s="55">
        <f>IFERROR(VLOOKUP(A688,'[1]For Report Q-2 '!$A$2:$U$3476,21,0),"-")</f>
        <v>0</v>
      </c>
      <c r="V688" s="2" t="str">
        <f>IFERROR(VLOOKUP(A688,'[1]For Report Q-2 '!$A$2:$V$3476,22,0),"-")</f>
        <v>-</v>
      </c>
      <c r="W688" s="1">
        <f>IFERROR(VLOOKUP(A688,'[1]For Report Q-2 '!$A$2:$W$3476,23,0),"-")</f>
        <v>0</v>
      </c>
      <c r="X688" s="1"/>
      <c r="Y688" s="1"/>
      <c r="Z688" s="2" t="str">
        <f>IFERROR(VLOOKUP(A688,'[1]For Report Q-2 '!$A$2:$Z$3476,26,0),"-")</f>
        <v>-</v>
      </c>
      <c r="AA688" s="1" t="str">
        <f>IFERROR(VLOOKUP(A688,'[1]For Report Q-2 '!$A$2:$AH$3476,27,0),"-")</f>
        <v>-</v>
      </c>
      <c r="AB688" s="1" t="str">
        <f>IFERROR(VLOOKUP(A688,'[1]For Report Q-2 '!$A$2:$AH$3476,28,0),"-")</f>
        <v>-</v>
      </c>
      <c r="AC688" s="2" t="str">
        <f>IFERROR(VLOOKUP(A688,'[1]For Report Q-2 '!$A$2:$AH$3476,29,0),"-")</f>
        <v>-</v>
      </c>
      <c r="AD688" s="2" t="str">
        <f>IFERROR(VLOOKUP(A688,'[1]For Report Q-2 '!$A$2:$AH$3476,30,0),"-")</f>
        <v>-</v>
      </c>
      <c r="AE688" s="1" t="str">
        <f>IFERROR(VLOOKUP(A688,'[1]For Report Q-2 '!$A$2:$AH$3476,31,0),"-")</f>
        <v>-</v>
      </c>
      <c r="AF688" s="1" t="str">
        <f>IFERROR(VLOOKUP(A688,'[1]For Report Q-2 '!$A$2:$AH$3476,32,0),"-")</f>
        <v>-</v>
      </c>
      <c r="AG688" s="2" t="str">
        <f>IFERROR(VLOOKUP(A688,'[1]For Report Q-2 '!$A$2:$AH$3476,33,0),"-")</f>
        <v>-</v>
      </c>
      <c r="AH688" s="1" t="str">
        <f t="shared" si="10"/>
        <v>--</v>
      </c>
      <c r="AI688" t="e">
        <v>#N/A</v>
      </c>
      <c r="AJ688" t="e">
        <v>#N/A</v>
      </c>
      <c r="AK688" t="e">
        <v>#N/A</v>
      </c>
    </row>
    <row r="689" spans="1:37" x14ac:dyDescent="0.25">
      <c r="A689" s="15">
        <v>9016267</v>
      </c>
      <c r="B689" s="15" t="s">
        <v>266</v>
      </c>
      <c r="C689" s="16">
        <v>42125</v>
      </c>
      <c r="D689" s="15" t="s">
        <v>75</v>
      </c>
      <c r="E689" s="1" t="s">
        <v>118</v>
      </c>
      <c r="F689" s="15" t="s">
        <v>46</v>
      </c>
      <c r="G689" s="1" t="s">
        <v>44</v>
      </c>
      <c r="H689" s="17">
        <v>67500</v>
      </c>
      <c r="I689" s="18">
        <v>0.67500000000000004</v>
      </c>
      <c r="J689" s="1">
        <v>9016267</v>
      </c>
      <c r="K689" s="1" t="s">
        <v>266</v>
      </c>
      <c r="L689" s="19">
        <v>67500</v>
      </c>
      <c r="M689" s="1" t="s">
        <v>31</v>
      </c>
      <c r="N689" s="1" t="s">
        <v>47</v>
      </c>
      <c r="O689" s="1" t="s">
        <v>48</v>
      </c>
      <c r="P689" s="20">
        <v>9016267</v>
      </c>
      <c r="Q689" s="1" t="s">
        <v>136</v>
      </c>
      <c r="R689" s="1" t="s">
        <v>16</v>
      </c>
      <c r="S689" s="1" t="s">
        <v>137</v>
      </c>
      <c r="T689" s="18">
        <f>IFERROR(VLOOKUP(A689,'[1]For Report Q-2 '!$A$2:$T$3476,20,0),"-")</f>
        <v>0.67500000000000004</v>
      </c>
      <c r="U689" s="55">
        <f>IFERROR(VLOOKUP(A689,'[1]For Report Q-2 '!$A$2:$U$3476,21,0),"-")</f>
        <v>0</v>
      </c>
      <c r="V689" s="2" t="str">
        <f>IFERROR(VLOOKUP(A689,'[1]For Report Q-2 '!$A$2:$V$3476,22,0),"-")</f>
        <v>-</v>
      </c>
      <c r="W689" s="1">
        <f>IFERROR(VLOOKUP(A689,'[1]For Report Q-2 '!$A$2:$W$3476,23,0),"-")</f>
        <v>0</v>
      </c>
      <c r="X689" s="1"/>
      <c r="Y689" s="1"/>
      <c r="Z689" s="2" t="str">
        <f>IFERROR(VLOOKUP(A689,'[1]For Report Q-2 '!$A$2:$Z$3476,26,0),"-")</f>
        <v>-</v>
      </c>
      <c r="AA689" s="1" t="str">
        <f>IFERROR(VLOOKUP(A689,'[1]For Report Q-2 '!$A$2:$AH$3476,27,0),"-")</f>
        <v>-</v>
      </c>
      <c r="AB689" s="1" t="str">
        <f>IFERROR(VLOOKUP(A689,'[1]For Report Q-2 '!$A$2:$AH$3476,28,0),"-")</f>
        <v>-</v>
      </c>
      <c r="AC689" s="2" t="str">
        <f>IFERROR(VLOOKUP(A689,'[1]For Report Q-2 '!$A$2:$AH$3476,29,0),"-")</f>
        <v>-</v>
      </c>
      <c r="AD689" s="2" t="str">
        <f>IFERROR(VLOOKUP(A689,'[1]For Report Q-2 '!$A$2:$AH$3476,30,0),"-")</f>
        <v>-</v>
      </c>
      <c r="AE689" s="1" t="str">
        <f>IFERROR(VLOOKUP(A689,'[1]For Report Q-2 '!$A$2:$AH$3476,31,0),"-")</f>
        <v>-</v>
      </c>
      <c r="AF689" s="1" t="str">
        <f>IFERROR(VLOOKUP(A689,'[1]For Report Q-2 '!$A$2:$AH$3476,32,0),"-")</f>
        <v>-</v>
      </c>
      <c r="AG689" s="2" t="str">
        <f>IFERROR(VLOOKUP(A689,'[1]For Report Q-2 '!$A$2:$AH$3476,33,0),"-")</f>
        <v>-</v>
      </c>
      <c r="AH689" s="1" t="str">
        <f t="shared" si="10"/>
        <v>--</v>
      </c>
      <c r="AI689" t="e">
        <v>#N/A</v>
      </c>
      <c r="AJ689" t="e">
        <v>#N/A</v>
      </c>
      <c r="AK689" t="e">
        <v>#N/A</v>
      </c>
    </row>
    <row r="690" spans="1:37" x14ac:dyDescent="0.25">
      <c r="A690" s="15">
        <v>9016327</v>
      </c>
      <c r="B690" s="15" t="s">
        <v>267</v>
      </c>
      <c r="C690" s="16">
        <v>42125</v>
      </c>
      <c r="D690" s="15" t="s">
        <v>56</v>
      </c>
      <c r="E690" s="1" t="s">
        <v>118</v>
      </c>
      <c r="F690" s="15" t="s">
        <v>46</v>
      </c>
      <c r="G690" s="1" t="s">
        <v>56</v>
      </c>
      <c r="H690" s="17">
        <v>83333.333333333328</v>
      </c>
      <c r="I690" s="18">
        <v>0.83333333333333326</v>
      </c>
      <c r="J690" s="1">
        <v>9016327</v>
      </c>
      <c r="K690" s="1" t="s">
        <v>267</v>
      </c>
      <c r="L690" s="19">
        <v>83333.333333333328</v>
      </c>
      <c r="M690" s="1" t="s">
        <v>31</v>
      </c>
      <c r="N690" s="1" t="s">
        <v>47</v>
      </c>
      <c r="O690" s="1" t="s">
        <v>59</v>
      </c>
      <c r="P690" s="20">
        <v>9016327</v>
      </c>
      <c r="Q690" s="1" t="s">
        <v>109</v>
      </c>
      <c r="R690" s="1" t="s">
        <v>16</v>
      </c>
      <c r="S690" s="1" t="s">
        <v>80</v>
      </c>
      <c r="T690" s="18">
        <f>IFERROR(VLOOKUP(A690,'[1]For Report Q-2 '!$A$2:$T$3476,20,0),"-")</f>
        <v>0.83333333333333326</v>
      </c>
      <c r="U690" s="55">
        <f>IFERROR(VLOOKUP(A690,'[1]For Report Q-2 '!$A$2:$U$3476,21,0),"-")</f>
        <v>0</v>
      </c>
      <c r="V690" s="2" t="str">
        <f>IFERROR(VLOOKUP(A690,'[1]For Report Q-2 '!$A$2:$V$3476,22,0),"-")</f>
        <v>-</v>
      </c>
      <c r="W690" s="1">
        <f>IFERROR(VLOOKUP(A690,'[1]For Report Q-2 '!$A$2:$W$3476,23,0),"-")</f>
        <v>0</v>
      </c>
      <c r="X690" s="1"/>
      <c r="Y690" s="1"/>
      <c r="Z690" s="2">
        <f>IFERROR(VLOOKUP(A690,'[1]For Report Q-2 '!$A$2:$Z$3476,26,0),"-")</f>
        <v>46128.733634259297</v>
      </c>
      <c r="AA690" s="1" t="str">
        <f>IFERROR(VLOOKUP(A690,'[1]For Report Q-2 '!$A$2:$AH$3476,27,0),"-")</f>
        <v>SR26045529064</v>
      </c>
      <c r="AB690" s="1" t="str">
        <f>IFERROR(VLOOKUP(A690,'[1]For Report Q-2 '!$A$2:$AH$3476,28,0),"-")</f>
        <v>Active</v>
      </c>
      <c r="AC690" s="2" t="str">
        <f>IFERROR(VLOOKUP(A690,'[1]For Report Q-2 '!$A$2:$AH$3476,29,0),"-")</f>
        <v>-</v>
      </c>
      <c r="AD690" s="2" t="str">
        <f>IFERROR(VLOOKUP(A690,'[1]For Report Q-2 '!$A$2:$AH$3476,30,0),"-")</f>
        <v>-</v>
      </c>
      <c r="AE690" s="1" t="str">
        <f>IFERROR(VLOOKUP(A690,'[1]For Report Q-2 '!$A$2:$AH$3476,31,0),"-")</f>
        <v>-</v>
      </c>
      <c r="AF690" s="1" t="str">
        <f>IFERROR(VLOOKUP(A690,'[1]For Report Q-2 '!$A$2:$AH$3476,32,0),"-")</f>
        <v>-</v>
      </c>
      <c r="AG690" s="2" t="str">
        <f>IFERROR(VLOOKUP(A690,'[1]For Report Q-2 '!$A$2:$AH$3476,33,0),"-")</f>
        <v>-</v>
      </c>
      <c r="AH690" s="1" t="str">
        <f t="shared" si="10"/>
        <v>-Active</v>
      </c>
      <c r="AI690" s="88" t="s">
        <v>1538</v>
      </c>
      <c r="AJ690" s="88" t="s">
        <v>1444</v>
      </c>
      <c r="AK690" s="88" t="s">
        <v>1445</v>
      </c>
    </row>
    <row r="691" spans="1:37" x14ac:dyDescent="0.25">
      <c r="A691" s="15">
        <v>210792</v>
      </c>
      <c r="B691" s="15" t="s">
        <v>268</v>
      </c>
      <c r="C691" s="16">
        <v>43698</v>
      </c>
      <c r="D691" s="15" t="s">
        <v>75</v>
      </c>
      <c r="E691" s="1" t="s">
        <v>57</v>
      </c>
      <c r="F691" s="15" t="s">
        <v>30</v>
      </c>
      <c r="G691" s="1" t="s">
        <v>44</v>
      </c>
      <c r="H691" s="17">
        <v>1599</v>
      </c>
      <c r="I691" s="18">
        <v>1.5990000000000001E-2</v>
      </c>
      <c r="J691" s="1">
        <v>9016364</v>
      </c>
      <c r="K691" s="1" t="s">
        <v>268</v>
      </c>
      <c r="L691" s="19">
        <v>39099</v>
      </c>
      <c r="M691" s="1" t="s">
        <v>31</v>
      </c>
      <c r="N691" s="1" t="s">
        <v>57</v>
      </c>
      <c r="O691" s="1" t="s">
        <v>48</v>
      </c>
      <c r="P691" s="20">
        <v>9016364</v>
      </c>
      <c r="Q691" s="1" t="s">
        <v>99</v>
      </c>
      <c r="R691" s="1" t="s">
        <v>16</v>
      </c>
      <c r="S691" s="1" t="s">
        <v>100</v>
      </c>
      <c r="T691" s="18">
        <f>IFERROR(VLOOKUP(A691,'[1]For Report Q-2 '!$A$2:$T$3476,20,0),"-")</f>
        <v>1.5990000000000001E-2</v>
      </c>
      <c r="U691" s="55">
        <f>IFERROR(VLOOKUP(A691,'[1]For Report Q-2 '!$A$2:$U$3476,21,0),"-")</f>
        <v>0</v>
      </c>
      <c r="V691" s="2" t="str">
        <f>IFERROR(VLOOKUP(A691,'[1]For Report Q-2 '!$A$2:$V$3476,22,0),"-")</f>
        <v>-</v>
      </c>
      <c r="W691" s="1">
        <f>IFERROR(VLOOKUP(A691,'[1]For Report Q-2 '!$A$2:$W$3476,23,0),"-")</f>
        <v>0</v>
      </c>
      <c r="X691" s="1"/>
      <c r="Y691" s="1"/>
      <c r="Z691" s="2" t="str">
        <f>IFERROR(VLOOKUP(A691,'[1]For Report Q-2 '!$A$2:$Z$3476,26,0),"-")</f>
        <v>-</v>
      </c>
      <c r="AA691" s="1" t="str">
        <f>IFERROR(VLOOKUP(A691,'[1]For Report Q-2 '!$A$2:$AH$3476,27,0),"-")</f>
        <v>-</v>
      </c>
      <c r="AB691" s="1" t="str">
        <f>IFERROR(VLOOKUP(A691,'[1]For Report Q-2 '!$A$2:$AH$3476,28,0),"-")</f>
        <v>-</v>
      </c>
      <c r="AC691" s="2" t="str">
        <f>IFERROR(VLOOKUP(A691,'[1]For Report Q-2 '!$A$2:$AH$3476,29,0),"-")</f>
        <v>-</v>
      </c>
      <c r="AD691" s="2" t="str">
        <f>IFERROR(VLOOKUP(A691,'[1]For Report Q-2 '!$A$2:$AH$3476,30,0),"-")</f>
        <v>-</v>
      </c>
      <c r="AE691" s="1" t="str">
        <f>IFERROR(VLOOKUP(A691,'[1]For Report Q-2 '!$A$2:$AH$3476,31,0),"-")</f>
        <v>-</v>
      </c>
      <c r="AF691" s="1" t="str">
        <f>IFERROR(VLOOKUP(A691,'[1]For Report Q-2 '!$A$2:$AH$3476,32,0),"-")</f>
        <v>-</v>
      </c>
      <c r="AG691" s="2" t="str">
        <f>IFERROR(VLOOKUP(A691,'[1]For Report Q-2 '!$A$2:$AH$3476,33,0),"-")</f>
        <v>-</v>
      </c>
      <c r="AH691" s="1" t="str">
        <f t="shared" si="10"/>
        <v>--</v>
      </c>
      <c r="AI691" t="e">
        <v>#N/A</v>
      </c>
      <c r="AJ691" t="e">
        <v>#N/A</v>
      </c>
      <c r="AK691" t="e">
        <v>#N/A</v>
      </c>
    </row>
    <row r="692" spans="1:37" x14ac:dyDescent="0.25">
      <c r="A692" s="15">
        <v>9016364</v>
      </c>
      <c r="B692" s="15" t="s">
        <v>268</v>
      </c>
      <c r="C692" s="16">
        <v>42125</v>
      </c>
      <c r="D692" s="15" t="s">
        <v>75</v>
      </c>
      <c r="E692" s="1" t="s">
        <v>45</v>
      </c>
      <c r="F692" s="15" t="s">
        <v>46</v>
      </c>
      <c r="G692" s="1" t="s">
        <v>44</v>
      </c>
      <c r="H692" s="17">
        <v>37500</v>
      </c>
      <c r="I692" s="18">
        <v>0.375</v>
      </c>
      <c r="J692" s="1">
        <v>9016364</v>
      </c>
      <c r="K692" s="1" t="s">
        <v>268</v>
      </c>
      <c r="L692" s="19">
        <v>39099</v>
      </c>
      <c r="M692" s="1" t="s">
        <v>31</v>
      </c>
      <c r="N692" s="1" t="s">
        <v>47</v>
      </c>
      <c r="O692" s="1" t="s">
        <v>48</v>
      </c>
      <c r="P692" s="20">
        <v>9016364</v>
      </c>
      <c r="Q692" s="1" t="s">
        <v>99</v>
      </c>
      <c r="R692" s="1" t="s">
        <v>16</v>
      </c>
      <c r="S692" s="1" t="s">
        <v>100</v>
      </c>
      <c r="T692" s="18">
        <f>IFERROR(VLOOKUP(A692,'[1]For Report Q-2 '!$A$2:$T$3476,20,0),"-")</f>
        <v>0.375</v>
      </c>
      <c r="U692" s="55">
        <f>IFERROR(VLOOKUP(A692,'[1]For Report Q-2 '!$A$2:$U$3476,21,0),"-")</f>
        <v>0</v>
      </c>
      <c r="V692" s="2" t="str">
        <f>IFERROR(VLOOKUP(A692,'[1]For Report Q-2 '!$A$2:$V$3476,22,0),"-")</f>
        <v>-</v>
      </c>
      <c r="W692" s="1">
        <f>IFERROR(VLOOKUP(A692,'[1]For Report Q-2 '!$A$2:$W$3476,23,0),"-")</f>
        <v>0</v>
      </c>
      <c r="X692" s="1"/>
      <c r="Y692" s="1"/>
      <c r="Z692" s="2" t="str">
        <f>IFERROR(VLOOKUP(A692,'[1]For Report Q-2 '!$A$2:$Z$3476,26,0),"-")</f>
        <v>-</v>
      </c>
      <c r="AA692" s="1" t="str">
        <f>IFERROR(VLOOKUP(A692,'[1]For Report Q-2 '!$A$2:$AH$3476,27,0),"-")</f>
        <v>-</v>
      </c>
      <c r="AB692" s="1" t="str">
        <f>IFERROR(VLOOKUP(A692,'[1]For Report Q-2 '!$A$2:$AH$3476,28,0),"-")</f>
        <v>-</v>
      </c>
      <c r="AC692" s="2" t="str">
        <f>IFERROR(VLOOKUP(A692,'[1]For Report Q-2 '!$A$2:$AH$3476,29,0),"-")</f>
        <v>-</v>
      </c>
      <c r="AD692" s="2" t="str">
        <f>IFERROR(VLOOKUP(A692,'[1]For Report Q-2 '!$A$2:$AH$3476,30,0),"-")</f>
        <v>-</v>
      </c>
      <c r="AE692" s="1" t="str">
        <f>IFERROR(VLOOKUP(A692,'[1]For Report Q-2 '!$A$2:$AH$3476,31,0),"-")</f>
        <v>-</v>
      </c>
      <c r="AF692" s="1" t="str">
        <f>IFERROR(VLOOKUP(A692,'[1]For Report Q-2 '!$A$2:$AH$3476,32,0),"-")</f>
        <v>-</v>
      </c>
      <c r="AG692" s="2" t="str">
        <f>IFERROR(VLOOKUP(A692,'[1]For Report Q-2 '!$A$2:$AH$3476,33,0),"-")</f>
        <v>-</v>
      </c>
      <c r="AH692" s="1" t="str">
        <f t="shared" si="10"/>
        <v>--</v>
      </c>
      <c r="AI692" t="e">
        <v>#N/A</v>
      </c>
      <c r="AJ692" t="e">
        <v>#N/A</v>
      </c>
      <c r="AK692" t="e">
        <v>#N/A</v>
      </c>
    </row>
    <row r="693" spans="1:37" x14ac:dyDescent="0.25">
      <c r="A693" s="15">
        <v>9016489</v>
      </c>
      <c r="B693" s="15" t="s">
        <v>269</v>
      </c>
      <c r="C693" s="16">
        <v>42125</v>
      </c>
      <c r="D693" s="15" t="s">
        <v>40</v>
      </c>
      <c r="E693" s="1" t="s">
        <v>118</v>
      </c>
      <c r="F693" s="15" t="s">
        <v>46</v>
      </c>
      <c r="G693" s="1" t="s">
        <v>40</v>
      </c>
      <c r="H693" s="17">
        <v>22916.67</v>
      </c>
      <c r="I693" s="18">
        <v>0.22916669999999997</v>
      </c>
      <c r="J693" s="1">
        <v>9016489</v>
      </c>
      <c r="K693" s="1" t="s">
        <v>269</v>
      </c>
      <c r="L693" s="19">
        <v>47916.67</v>
      </c>
      <c r="M693" s="1" t="s">
        <v>31</v>
      </c>
      <c r="N693" s="1" t="s">
        <v>47</v>
      </c>
      <c r="O693" s="1" t="s">
        <v>41</v>
      </c>
      <c r="P693" s="20">
        <v>9016489</v>
      </c>
      <c r="Q693" s="1" t="s">
        <v>51</v>
      </c>
      <c r="R693" s="1" t="s">
        <v>16</v>
      </c>
      <c r="S693" s="1" t="s">
        <v>43</v>
      </c>
      <c r="T693" s="18">
        <f>IFERROR(VLOOKUP(A693,'[1]For Report Q-2 '!$A$2:$T$3476,20,0),"-")</f>
        <v>0.22916669999999997</v>
      </c>
      <c r="U693" s="55">
        <f>IFERROR(VLOOKUP(A693,'[1]For Report Q-2 '!$A$2:$U$3476,21,0),"-")</f>
        <v>0</v>
      </c>
      <c r="V693" s="2" t="str">
        <f>IFERROR(VLOOKUP(A693,'[1]For Report Q-2 '!$A$2:$V$3476,22,0),"-")</f>
        <v>-</v>
      </c>
      <c r="W693" s="1">
        <f>IFERROR(VLOOKUP(A693,'[1]For Report Q-2 '!$A$2:$W$3476,23,0),"-")</f>
        <v>0</v>
      </c>
      <c r="X693" s="1"/>
      <c r="Y693" s="1"/>
      <c r="Z693" s="2" t="str">
        <f>IFERROR(VLOOKUP(A693,'[1]For Report Q-2 '!$A$2:$Z$3476,26,0),"-")</f>
        <v>-</v>
      </c>
      <c r="AA693" s="1" t="str">
        <f>IFERROR(VLOOKUP(A693,'[1]For Report Q-2 '!$A$2:$AH$3476,27,0),"-")</f>
        <v>-</v>
      </c>
      <c r="AB693" s="1" t="str">
        <f>IFERROR(VLOOKUP(A693,'[1]For Report Q-2 '!$A$2:$AH$3476,28,0),"-")</f>
        <v>-</v>
      </c>
      <c r="AC693" s="2" t="str">
        <f>IFERROR(VLOOKUP(A693,'[1]For Report Q-2 '!$A$2:$AH$3476,29,0),"-")</f>
        <v>-</v>
      </c>
      <c r="AD693" s="2" t="str">
        <f>IFERROR(VLOOKUP(A693,'[1]For Report Q-2 '!$A$2:$AH$3476,30,0),"-")</f>
        <v>-</v>
      </c>
      <c r="AE693" s="1" t="str">
        <f>IFERROR(VLOOKUP(A693,'[1]For Report Q-2 '!$A$2:$AH$3476,31,0),"-")</f>
        <v>-</v>
      </c>
      <c r="AF693" s="1" t="str">
        <f>IFERROR(VLOOKUP(A693,'[1]For Report Q-2 '!$A$2:$AH$3476,32,0),"-")</f>
        <v>-</v>
      </c>
      <c r="AG693" s="2" t="str">
        <f>IFERROR(VLOOKUP(A693,'[1]For Report Q-2 '!$A$2:$AH$3476,33,0),"-")</f>
        <v>-</v>
      </c>
      <c r="AH693" s="1" t="str">
        <f t="shared" si="10"/>
        <v>--</v>
      </c>
      <c r="AI693" t="e">
        <v>#N/A</v>
      </c>
      <c r="AJ693" t="e">
        <v>#N/A</v>
      </c>
      <c r="AK693" t="e">
        <v>#N/A</v>
      </c>
    </row>
    <row r="694" spans="1:37" x14ac:dyDescent="0.25">
      <c r="A694" s="15">
        <v>9018874</v>
      </c>
      <c r="B694" s="15" t="s">
        <v>270</v>
      </c>
      <c r="C694" s="16">
        <v>42186</v>
      </c>
      <c r="D694" s="15" t="s">
        <v>83</v>
      </c>
      <c r="E694" s="1" t="s">
        <v>72</v>
      </c>
      <c r="F694" s="15" t="s">
        <v>46</v>
      </c>
      <c r="G694" s="1" t="s">
        <v>83</v>
      </c>
      <c r="H694" s="17">
        <v>25000</v>
      </c>
      <c r="I694" s="18">
        <v>0.25</v>
      </c>
      <c r="J694" s="1">
        <v>9016489</v>
      </c>
      <c r="K694" s="1" t="s">
        <v>269</v>
      </c>
      <c r="L694" s="19">
        <v>47916.67</v>
      </c>
      <c r="M694" s="1" t="s">
        <v>31</v>
      </c>
      <c r="N694" s="1" t="s">
        <v>72</v>
      </c>
      <c r="O694" s="1" t="s">
        <v>84</v>
      </c>
      <c r="P694" s="20">
        <v>9016489</v>
      </c>
      <c r="Q694" s="1" t="s">
        <v>51</v>
      </c>
      <c r="R694" s="1" t="s">
        <v>16</v>
      </c>
      <c r="S694" s="1" t="s">
        <v>43</v>
      </c>
      <c r="T694" s="18">
        <f>IFERROR(VLOOKUP(A694,'[1]For Report Q-2 '!$A$2:$T$3476,20,0),"-")</f>
        <v>0.25</v>
      </c>
      <c r="U694" s="55">
        <f>IFERROR(VLOOKUP(A694,'[1]For Report Q-2 '!$A$2:$U$3476,21,0),"-")</f>
        <v>0</v>
      </c>
      <c r="V694" s="2" t="str">
        <f>IFERROR(VLOOKUP(A694,'[1]For Report Q-2 '!$A$2:$V$3476,22,0),"-")</f>
        <v>-</v>
      </c>
      <c r="W694" s="1">
        <f>IFERROR(VLOOKUP(A694,'[1]For Report Q-2 '!$A$2:$W$3476,23,0),"-")</f>
        <v>0</v>
      </c>
      <c r="X694" s="1"/>
      <c r="Y694" s="1"/>
      <c r="Z694" s="2" t="str">
        <f>IFERROR(VLOOKUP(A694,'[1]For Report Q-2 '!$A$2:$Z$3476,26,0),"-")</f>
        <v>-</v>
      </c>
      <c r="AA694" s="1" t="str">
        <f>IFERROR(VLOOKUP(A694,'[1]For Report Q-2 '!$A$2:$AH$3476,27,0),"-")</f>
        <v>-</v>
      </c>
      <c r="AB694" s="1" t="str">
        <f>IFERROR(VLOOKUP(A694,'[1]For Report Q-2 '!$A$2:$AH$3476,28,0),"-")</f>
        <v>-</v>
      </c>
      <c r="AC694" s="2" t="str">
        <f>IFERROR(VLOOKUP(A694,'[1]For Report Q-2 '!$A$2:$AH$3476,29,0),"-")</f>
        <v>-</v>
      </c>
      <c r="AD694" s="2" t="str">
        <f>IFERROR(VLOOKUP(A694,'[1]For Report Q-2 '!$A$2:$AH$3476,30,0),"-")</f>
        <v>-</v>
      </c>
      <c r="AE694" s="1" t="str">
        <f>IFERROR(VLOOKUP(A694,'[1]For Report Q-2 '!$A$2:$AH$3476,31,0),"-")</f>
        <v>-</v>
      </c>
      <c r="AF694" s="1" t="str">
        <f>IFERROR(VLOOKUP(A694,'[1]For Report Q-2 '!$A$2:$AH$3476,32,0),"-")</f>
        <v>-</v>
      </c>
      <c r="AG694" s="2" t="str">
        <f>IFERROR(VLOOKUP(A694,'[1]For Report Q-2 '!$A$2:$AH$3476,33,0),"-")</f>
        <v>-</v>
      </c>
      <c r="AH694" s="1" t="str">
        <f t="shared" si="10"/>
        <v>--</v>
      </c>
      <c r="AI694" t="e">
        <v>#N/A</v>
      </c>
      <c r="AJ694" t="e">
        <v>#N/A</v>
      </c>
      <c r="AK694" t="e">
        <v>#N/A</v>
      </c>
    </row>
    <row r="695" spans="1:37" x14ac:dyDescent="0.25">
      <c r="A695" s="15">
        <v>9016961</v>
      </c>
      <c r="B695" s="15" t="s">
        <v>271</v>
      </c>
      <c r="C695" s="16">
        <v>42125</v>
      </c>
      <c r="D695" s="15" t="s">
        <v>40</v>
      </c>
      <c r="E695" s="1" t="s">
        <v>118</v>
      </c>
      <c r="F695" s="15" t="s">
        <v>46</v>
      </c>
      <c r="G695" s="1" t="s">
        <v>40</v>
      </c>
      <c r="H695" s="17">
        <v>52916.667999999998</v>
      </c>
      <c r="I695" s="18">
        <v>0.52916668</v>
      </c>
      <c r="J695" s="1">
        <v>9016961</v>
      </c>
      <c r="K695" s="1" t="s">
        <v>271</v>
      </c>
      <c r="L695" s="19">
        <v>52916.667999999998</v>
      </c>
      <c r="M695" s="1" t="s">
        <v>31</v>
      </c>
      <c r="N695" s="1" t="s">
        <v>47</v>
      </c>
      <c r="O695" s="1" t="s">
        <v>41</v>
      </c>
      <c r="P695" s="20">
        <v>9016961</v>
      </c>
      <c r="Q695" s="1" t="s">
        <v>51</v>
      </c>
      <c r="R695" s="1" t="s">
        <v>16</v>
      </c>
      <c r="S695" s="1" t="s">
        <v>43</v>
      </c>
      <c r="T695" s="18">
        <f>IFERROR(VLOOKUP(A695,'[1]For Report Q-2 '!$A$2:$T$3476,20,0),"-")</f>
        <v>0.52916669999999999</v>
      </c>
      <c r="U695" s="55">
        <f>IFERROR(VLOOKUP(A695,'[1]For Report Q-2 '!$A$2:$U$3476,21,0),"-")</f>
        <v>0</v>
      </c>
      <c r="V695" s="2" t="str">
        <f>IFERROR(VLOOKUP(A695,'[1]For Report Q-2 '!$A$2:$V$3476,22,0),"-")</f>
        <v>-</v>
      </c>
      <c r="W695" s="1">
        <f>IFERROR(VLOOKUP(A695,'[1]For Report Q-2 '!$A$2:$W$3476,23,0),"-")</f>
        <v>0</v>
      </c>
      <c r="X695" s="1"/>
      <c r="Y695" s="1"/>
      <c r="Z695" s="2" t="str">
        <f>IFERROR(VLOOKUP(A695,'[1]For Report Q-2 '!$A$2:$Z$3476,26,0),"-")</f>
        <v>-</v>
      </c>
      <c r="AA695" s="1" t="str">
        <f>IFERROR(VLOOKUP(A695,'[1]For Report Q-2 '!$A$2:$AH$3476,27,0),"-")</f>
        <v>-</v>
      </c>
      <c r="AB695" s="1" t="str">
        <f>IFERROR(VLOOKUP(A695,'[1]For Report Q-2 '!$A$2:$AH$3476,28,0),"-")</f>
        <v>-</v>
      </c>
      <c r="AC695" s="2" t="str">
        <f>IFERROR(VLOOKUP(A695,'[1]For Report Q-2 '!$A$2:$AH$3476,29,0),"-")</f>
        <v>-</v>
      </c>
      <c r="AD695" s="2" t="str">
        <f>IFERROR(VLOOKUP(A695,'[1]For Report Q-2 '!$A$2:$AH$3476,30,0),"-")</f>
        <v>-</v>
      </c>
      <c r="AE695" s="1" t="str">
        <f>IFERROR(VLOOKUP(A695,'[1]For Report Q-2 '!$A$2:$AH$3476,31,0),"-")</f>
        <v>-</v>
      </c>
      <c r="AF695" s="1" t="str">
        <f>IFERROR(VLOOKUP(A695,'[1]For Report Q-2 '!$A$2:$AH$3476,32,0),"-")</f>
        <v>-</v>
      </c>
      <c r="AG695" s="2" t="str">
        <f>IFERROR(VLOOKUP(A695,'[1]For Report Q-2 '!$A$2:$AH$3476,33,0),"-")</f>
        <v>-</v>
      </c>
      <c r="AH695" s="1" t="str">
        <f t="shared" si="10"/>
        <v>--</v>
      </c>
      <c r="AI695" t="e">
        <v>#N/A</v>
      </c>
      <c r="AJ695" t="e">
        <v>#N/A</v>
      </c>
      <c r="AK695" t="e">
        <v>#N/A</v>
      </c>
    </row>
    <row r="696" spans="1:37" x14ac:dyDescent="0.25">
      <c r="A696" s="15">
        <v>187031</v>
      </c>
      <c r="B696" s="15" t="s">
        <v>272</v>
      </c>
      <c r="C696" s="16">
        <v>43136</v>
      </c>
      <c r="D696" s="15" t="s">
        <v>75</v>
      </c>
      <c r="E696" s="1" t="s">
        <v>57</v>
      </c>
      <c r="F696" s="15" t="s">
        <v>30</v>
      </c>
      <c r="G696" s="1" t="s">
        <v>44</v>
      </c>
      <c r="H696" s="17">
        <v>2999</v>
      </c>
      <c r="I696" s="18">
        <v>2.9989999999999999E-2</v>
      </c>
      <c r="J696" s="1">
        <v>9016983</v>
      </c>
      <c r="K696" s="1" t="s">
        <v>273</v>
      </c>
      <c r="L696" s="19">
        <v>58832.332000000002</v>
      </c>
      <c r="M696" s="1" t="s">
        <v>31</v>
      </c>
      <c r="N696" s="1" t="s">
        <v>57</v>
      </c>
      <c r="O696" s="1" t="s">
        <v>48</v>
      </c>
      <c r="P696" s="20">
        <v>9016983</v>
      </c>
      <c r="Q696" s="1" t="s">
        <v>136</v>
      </c>
      <c r="R696" s="1" t="s">
        <v>16</v>
      </c>
      <c r="S696" s="1" t="s">
        <v>137</v>
      </c>
      <c r="T696" s="18">
        <f>IFERROR(VLOOKUP(A696,'[1]For Report Q-2 '!$A$2:$T$3476,20,0),"-")</f>
        <v>2.9989999999999999E-2</v>
      </c>
      <c r="U696" s="55">
        <f>IFERROR(VLOOKUP(A696,'[1]For Report Q-2 '!$A$2:$U$3476,21,0),"-")</f>
        <v>0</v>
      </c>
      <c r="V696" s="2" t="str">
        <f>IFERROR(VLOOKUP(A696,'[1]For Report Q-2 '!$A$2:$V$3476,22,0),"-")</f>
        <v>-</v>
      </c>
      <c r="W696" s="1">
        <f>IFERROR(VLOOKUP(A696,'[1]For Report Q-2 '!$A$2:$W$3476,23,0),"-")</f>
        <v>0</v>
      </c>
      <c r="X696" s="1"/>
      <c r="Y696" s="1"/>
      <c r="Z696" s="2" t="str">
        <f>IFERROR(VLOOKUP(A696,'[1]For Report Q-2 '!$A$2:$Z$3476,26,0),"-")</f>
        <v>-</v>
      </c>
      <c r="AA696" s="1" t="str">
        <f>IFERROR(VLOOKUP(A696,'[1]For Report Q-2 '!$A$2:$AH$3476,27,0),"-")</f>
        <v>-</v>
      </c>
      <c r="AB696" s="1" t="str">
        <f>IFERROR(VLOOKUP(A696,'[1]For Report Q-2 '!$A$2:$AH$3476,28,0),"-")</f>
        <v>-</v>
      </c>
      <c r="AC696" s="2" t="str">
        <f>IFERROR(VLOOKUP(A696,'[1]For Report Q-2 '!$A$2:$AH$3476,29,0),"-")</f>
        <v>-</v>
      </c>
      <c r="AD696" s="2" t="str">
        <f>IFERROR(VLOOKUP(A696,'[1]For Report Q-2 '!$A$2:$AH$3476,30,0),"-")</f>
        <v>-</v>
      </c>
      <c r="AE696" s="1" t="str">
        <f>IFERROR(VLOOKUP(A696,'[1]For Report Q-2 '!$A$2:$AH$3476,31,0),"-")</f>
        <v>-</v>
      </c>
      <c r="AF696" s="1" t="str">
        <f>IFERROR(VLOOKUP(A696,'[1]For Report Q-2 '!$A$2:$AH$3476,32,0),"-")</f>
        <v>-</v>
      </c>
      <c r="AG696" s="2" t="str">
        <f>IFERROR(VLOOKUP(A696,'[1]For Report Q-2 '!$A$2:$AH$3476,33,0),"-")</f>
        <v>-</v>
      </c>
      <c r="AH696" s="1" t="str">
        <f t="shared" si="10"/>
        <v>--</v>
      </c>
      <c r="AI696" t="e">
        <v>#N/A</v>
      </c>
      <c r="AJ696" t="e">
        <v>#N/A</v>
      </c>
      <c r="AK696" t="e">
        <v>#N/A</v>
      </c>
    </row>
    <row r="697" spans="1:37" x14ac:dyDescent="0.25">
      <c r="A697" s="15">
        <v>9016983</v>
      </c>
      <c r="B697" s="15" t="s">
        <v>273</v>
      </c>
      <c r="C697" s="16">
        <v>42125</v>
      </c>
      <c r="D697" s="15" t="s">
        <v>75</v>
      </c>
      <c r="E697" s="1" t="s">
        <v>118</v>
      </c>
      <c r="F697" s="15" t="s">
        <v>46</v>
      </c>
      <c r="G697" s="1" t="s">
        <v>44</v>
      </c>
      <c r="H697" s="17">
        <v>43333.332000000002</v>
      </c>
      <c r="I697" s="18">
        <v>0.43333332000000002</v>
      </c>
      <c r="J697" s="1">
        <v>9016983</v>
      </c>
      <c r="K697" s="1" t="s">
        <v>273</v>
      </c>
      <c r="L697" s="19">
        <v>58832.332000000002</v>
      </c>
      <c r="M697" s="1" t="s">
        <v>31</v>
      </c>
      <c r="N697" s="1" t="s">
        <v>47</v>
      </c>
      <c r="O697" s="1" t="s">
        <v>48</v>
      </c>
      <c r="P697" s="20">
        <v>9016983</v>
      </c>
      <c r="Q697" s="1" t="s">
        <v>136</v>
      </c>
      <c r="R697" s="1" t="s">
        <v>16</v>
      </c>
      <c r="S697" s="1" t="s">
        <v>137</v>
      </c>
      <c r="T697" s="18">
        <f>IFERROR(VLOOKUP(A697,'[1]For Report Q-2 '!$A$2:$T$3476,20,0),"-")</f>
        <v>0.43333332000000002</v>
      </c>
      <c r="U697" s="55">
        <f>IFERROR(VLOOKUP(A697,'[1]For Report Q-2 '!$A$2:$U$3476,21,0),"-")</f>
        <v>0</v>
      </c>
      <c r="V697" s="2" t="str">
        <f>IFERROR(VLOOKUP(A697,'[1]For Report Q-2 '!$A$2:$V$3476,22,0),"-")</f>
        <v>-</v>
      </c>
      <c r="W697" s="1">
        <f>IFERROR(VLOOKUP(A697,'[1]For Report Q-2 '!$A$2:$W$3476,23,0),"-")</f>
        <v>0</v>
      </c>
      <c r="X697" s="1"/>
      <c r="Y697" s="1"/>
      <c r="Z697" s="2" t="str">
        <f>IFERROR(VLOOKUP(A697,'[1]For Report Q-2 '!$A$2:$Z$3476,26,0),"-")</f>
        <v>-</v>
      </c>
      <c r="AA697" s="1" t="str">
        <f>IFERROR(VLOOKUP(A697,'[1]For Report Q-2 '!$A$2:$AH$3476,27,0),"-")</f>
        <v>-</v>
      </c>
      <c r="AB697" s="1" t="str">
        <f>IFERROR(VLOOKUP(A697,'[1]For Report Q-2 '!$A$2:$AH$3476,28,0),"-")</f>
        <v>-</v>
      </c>
      <c r="AC697" s="2" t="str">
        <f>IFERROR(VLOOKUP(A697,'[1]For Report Q-2 '!$A$2:$AH$3476,29,0),"-")</f>
        <v>-</v>
      </c>
      <c r="AD697" s="2" t="str">
        <f>IFERROR(VLOOKUP(A697,'[1]For Report Q-2 '!$A$2:$AH$3476,30,0),"-")</f>
        <v>-</v>
      </c>
      <c r="AE697" s="1" t="str">
        <f>IFERROR(VLOOKUP(A697,'[1]For Report Q-2 '!$A$2:$AH$3476,31,0),"-")</f>
        <v>-</v>
      </c>
      <c r="AF697" s="1" t="str">
        <f>IFERROR(VLOOKUP(A697,'[1]For Report Q-2 '!$A$2:$AH$3476,32,0),"-")</f>
        <v>-</v>
      </c>
      <c r="AG697" s="2" t="str">
        <f>IFERROR(VLOOKUP(A697,'[1]For Report Q-2 '!$A$2:$AH$3476,33,0),"-")</f>
        <v>-</v>
      </c>
      <c r="AH697" s="1" t="str">
        <f t="shared" si="10"/>
        <v>--</v>
      </c>
      <c r="AI697" t="e">
        <v>#N/A</v>
      </c>
      <c r="AJ697" t="e">
        <v>#N/A</v>
      </c>
      <c r="AK697" t="e">
        <v>#N/A</v>
      </c>
    </row>
    <row r="698" spans="1:37" x14ac:dyDescent="0.25">
      <c r="A698" s="15">
        <v>9026397</v>
      </c>
      <c r="B698" s="15" t="s">
        <v>273</v>
      </c>
      <c r="C698" s="16">
        <v>44226</v>
      </c>
      <c r="D698" s="15" t="s">
        <v>75</v>
      </c>
      <c r="E698" s="1" t="s">
        <v>274</v>
      </c>
      <c r="F698" s="15" t="s">
        <v>46</v>
      </c>
      <c r="G698" s="1" t="s">
        <v>44</v>
      </c>
      <c r="H698" s="17">
        <v>12500</v>
      </c>
      <c r="I698" s="18">
        <v>0.125</v>
      </c>
      <c r="J698" s="1">
        <v>9016983</v>
      </c>
      <c r="K698" s="1" t="s">
        <v>273</v>
      </c>
      <c r="L698" s="19">
        <v>58832.332000000002</v>
      </c>
      <c r="M698" s="1" t="s">
        <v>31</v>
      </c>
      <c r="N698" s="1" t="s">
        <v>47</v>
      </c>
      <c r="O698" s="1" t="s">
        <v>48</v>
      </c>
      <c r="P698" s="20">
        <v>9016983</v>
      </c>
      <c r="Q698" s="1" t="s">
        <v>136</v>
      </c>
      <c r="R698" s="1" t="s">
        <v>16</v>
      </c>
      <c r="S698" s="1" t="s">
        <v>137</v>
      </c>
      <c r="T698" s="18">
        <f>IFERROR(VLOOKUP(A698,'[1]For Report Q-2 '!$A$2:$T$3476,20,0),"-")</f>
        <v>0.125</v>
      </c>
      <c r="U698" s="55">
        <f>IFERROR(VLOOKUP(A698,'[1]For Report Q-2 '!$A$2:$U$3476,21,0),"-")</f>
        <v>0</v>
      </c>
      <c r="V698" s="2" t="str">
        <f>IFERROR(VLOOKUP(A698,'[1]For Report Q-2 '!$A$2:$V$3476,22,0),"-")</f>
        <v>-</v>
      </c>
      <c r="W698" s="1">
        <f>IFERROR(VLOOKUP(A698,'[1]For Report Q-2 '!$A$2:$W$3476,23,0),"-")</f>
        <v>0</v>
      </c>
      <c r="X698" s="1"/>
      <c r="Y698" s="1"/>
      <c r="Z698" s="2" t="str">
        <f>IFERROR(VLOOKUP(A698,'[1]For Report Q-2 '!$A$2:$Z$3476,26,0),"-")</f>
        <v>-</v>
      </c>
      <c r="AA698" s="1" t="str">
        <f>IFERROR(VLOOKUP(A698,'[1]For Report Q-2 '!$A$2:$AH$3476,27,0),"-")</f>
        <v>-</v>
      </c>
      <c r="AB698" s="1" t="str">
        <f>IFERROR(VLOOKUP(A698,'[1]For Report Q-2 '!$A$2:$AH$3476,28,0),"-")</f>
        <v>-</v>
      </c>
      <c r="AC698" s="2" t="str">
        <f>IFERROR(VLOOKUP(A698,'[1]For Report Q-2 '!$A$2:$AH$3476,29,0),"-")</f>
        <v>-</v>
      </c>
      <c r="AD698" s="2" t="str">
        <f>IFERROR(VLOOKUP(A698,'[1]For Report Q-2 '!$A$2:$AH$3476,30,0),"-")</f>
        <v>-</v>
      </c>
      <c r="AE698" s="1" t="str">
        <f>IFERROR(VLOOKUP(A698,'[1]For Report Q-2 '!$A$2:$AH$3476,31,0),"-")</f>
        <v>-</v>
      </c>
      <c r="AF698" s="1" t="str">
        <f>IFERROR(VLOOKUP(A698,'[1]For Report Q-2 '!$A$2:$AH$3476,32,0),"-")</f>
        <v>-</v>
      </c>
      <c r="AG698" s="2" t="str">
        <f>IFERROR(VLOOKUP(A698,'[1]For Report Q-2 '!$A$2:$AH$3476,33,0),"-")</f>
        <v>-</v>
      </c>
      <c r="AH698" s="1" t="str">
        <f t="shared" si="10"/>
        <v>--</v>
      </c>
      <c r="AI698" t="e">
        <v>#N/A</v>
      </c>
      <c r="AJ698" t="e">
        <v>#N/A</v>
      </c>
      <c r="AK698" t="e">
        <v>#N/A</v>
      </c>
    </row>
    <row r="699" spans="1:37" x14ac:dyDescent="0.25">
      <c r="A699" s="15">
        <v>9017927</v>
      </c>
      <c r="B699" s="15" t="s">
        <v>275</v>
      </c>
      <c r="C699" s="16">
        <v>42125</v>
      </c>
      <c r="D699" s="15" t="s">
        <v>40</v>
      </c>
      <c r="E699" s="1" t="s">
        <v>276</v>
      </c>
      <c r="F699" s="15" t="s">
        <v>46</v>
      </c>
      <c r="G699" s="1" t="s">
        <v>40</v>
      </c>
      <c r="H699" s="17">
        <v>19566.666000000001</v>
      </c>
      <c r="I699" s="18">
        <v>0.19566666000000002</v>
      </c>
      <c r="J699" s="1">
        <v>9017927</v>
      </c>
      <c r="K699" s="1" t="s">
        <v>277</v>
      </c>
      <c r="L699" s="19">
        <v>54983.665999999997</v>
      </c>
      <c r="M699" s="1" t="s">
        <v>31</v>
      </c>
      <c r="N699" s="1" t="s">
        <v>276</v>
      </c>
      <c r="O699" s="1" t="s">
        <v>50</v>
      </c>
      <c r="P699" s="20">
        <v>9017927</v>
      </c>
      <c r="Q699" s="1" t="s">
        <v>43</v>
      </c>
      <c r="R699" s="1" t="s">
        <v>89</v>
      </c>
      <c r="S699" s="1" t="s">
        <v>43</v>
      </c>
      <c r="T699" s="18">
        <f>IFERROR(VLOOKUP(A699,'[1]For Report Q-2 '!$A$2:$T$3476,20,0),"-")</f>
        <v>0.19566669999999997</v>
      </c>
      <c r="U699" s="55">
        <f>IFERROR(VLOOKUP(A699,'[1]For Report Q-2 '!$A$2:$U$3476,21,0),"-")</f>
        <v>0</v>
      </c>
      <c r="V699" s="2" t="str">
        <f>IFERROR(VLOOKUP(A699,'[1]For Report Q-2 '!$A$2:$V$3476,22,0),"-")</f>
        <v>-</v>
      </c>
      <c r="W699" s="1">
        <f>IFERROR(VLOOKUP(A699,'[1]For Report Q-2 '!$A$2:$W$3476,23,0),"-")</f>
        <v>0</v>
      </c>
      <c r="X699" s="1"/>
      <c r="Y699" s="1"/>
      <c r="Z699" s="2" t="str">
        <f>IFERROR(VLOOKUP(A699,'[1]For Report Q-2 '!$A$2:$Z$3476,26,0),"-")</f>
        <v>-</v>
      </c>
      <c r="AA699" s="1" t="str">
        <f>IFERROR(VLOOKUP(A699,'[1]For Report Q-2 '!$A$2:$AH$3476,27,0),"-")</f>
        <v>-</v>
      </c>
      <c r="AB699" s="1" t="str">
        <f>IFERROR(VLOOKUP(A699,'[1]For Report Q-2 '!$A$2:$AH$3476,28,0),"-")</f>
        <v>-</v>
      </c>
      <c r="AC699" s="2" t="str">
        <f>IFERROR(VLOOKUP(A699,'[1]For Report Q-2 '!$A$2:$AH$3476,29,0),"-")</f>
        <v>-</v>
      </c>
      <c r="AD699" s="2" t="str">
        <f>IFERROR(VLOOKUP(A699,'[1]For Report Q-2 '!$A$2:$AH$3476,30,0),"-")</f>
        <v>-</v>
      </c>
      <c r="AE699" s="1" t="str">
        <f>IFERROR(VLOOKUP(A699,'[1]For Report Q-2 '!$A$2:$AH$3476,31,0),"-")</f>
        <v>-</v>
      </c>
      <c r="AF699" s="1" t="str">
        <f>IFERROR(VLOOKUP(A699,'[1]For Report Q-2 '!$A$2:$AH$3476,32,0),"-")</f>
        <v>-</v>
      </c>
      <c r="AG699" s="2" t="str">
        <f>IFERROR(VLOOKUP(A699,'[1]For Report Q-2 '!$A$2:$AH$3476,33,0),"-")</f>
        <v>-</v>
      </c>
      <c r="AH699" s="1" t="str">
        <f t="shared" si="10"/>
        <v>--</v>
      </c>
      <c r="AI699" s="1" t="s">
        <v>1447</v>
      </c>
      <c r="AJ699" s="1" t="s">
        <v>1436</v>
      </c>
      <c r="AK699" s="1" t="s">
        <v>1437</v>
      </c>
    </row>
    <row r="700" spans="1:37" x14ac:dyDescent="0.25">
      <c r="A700" s="15">
        <v>9083193</v>
      </c>
      <c r="B700" s="15" t="s">
        <v>275</v>
      </c>
      <c r="C700" s="16">
        <v>44128</v>
      </c>
      <c r="D700" s="15" t="s">
        <v>40</v>
      </c>
      <c r="E700" s="1" t="s">
        <v>45</v>
      </c>
      <c r="F700" s="15" t="s">
        <v>46</v>
      </c>
      <c r="G700" s="1" t="s">
        <v>40</v>
      </c>
      <c r="H700" s="17">
        <v>35417</v>
      </c>
      <c r="I700" s="18">
        <v>0.35416999999999998</v>
      </c>
      <c r="J700" s="1">
        <v>9017927</v>
      </c>
      <c r="K700" s="1" t="s">
        <v>277</v>
      </c>
      <c r="L700" s="19">
        <v>54983.665999999997</v>
      </c>
      <c r="M700" s="1" t="s">
        <v>31</v>
      </c>
      <c r="N700" s="1" t="s">
        <v>47</v>
      </c>
      <c r="O700" s="1" t="s">
        <v>50</v>
      </c>
      <c r="P700" s="20">
        <v>9017927</v>
      </c>
      <c r="Q700" s="1" t="s">
        <v>43</v>
      </c>
      <c r="R700" s="1" t="s">
        <v>89</v>
      </c>
      <c r="S700" s="1" t="s">
        <v>43</v>
      </c>
      <c r="T700" s="18">
        <f>IFERROR(VLOOKUP(A700,'[1]For Report Q-2 '!$A$2:$T$3476,20,0),"-")</f>
        <v>0.35416999999999998</v>
      </c>
      <c r="U700" s="55">
        <f>IFERROR(VLOOKUP(A700,'[1]For Report Q-2 '!$A$2:$U$3476,21,0),"-")</f>
        <v>0</v>
      </c>
      <c r="V700" s="2" t="str">
        <f>IFERROR(VLOOKUP(A700,'[1]For Report Q-2 '!$A$2:$V$3476,22,0),"-")</f>
        <v>-</v>
      </c>
      <c r="W700" s="1">
        <f>IFERROR(VLOOKUP(A700,'[1]For Report Q-2 '!$A$2:$W$3476,23,0),"-")</f>
        <v>0</v>
      </c>
      <c r="X700" s="1"/>
      <c r="Y700" s="1"/>
      <c r="Z700" s="2" t="str">
        <f>IFERROR(VLOOKUP(A700,'[1]For Report Q-2 '!$A$2:$Z$3476,26,0),"-")</f>
        <v>-</v>
      </c>
      <c r="AA700" s="1" t="str">
        <f>IFERROR(VLOOKUP(A700,'[1]For Report Q-2 '!$A$2:$AH$3476,27,0),"-")</f>
        <v>-</v>
      </c>
      <c r="AB700" s="1" t="str">
        <f>IFERROR(VLOOKUP(A700,'[1]For Report Q-2 '!$A$2:$AH$3476,28,0),"-")</f>
        <v>-</v>
      </c>
      <c r="AC700" s="2" t="str">
        <f>IFERROR(VLOOKUP(A700,'[1]For Report Q-2 '!$A$2:$AH$3476,29,0),"-")</f>
        <v>-</v>
      </c>
      <c r="AD700" s="2">
        <f>IFERROR(VLOOKUP(A700,'[1]For Report Q-2 '!$A$2:$AH$3476,30,0),"-")</f>
        <v>46099.536793981497</v>
      </c>
      <c r="AE700" s="1" t="str">
        <f>IFERROR(VLOOKUP(A700,'[1]For Report Q-2 '!$A$2:$AH$3476,31,0),"-")</f>
        <v>SR26035495976</v>
      </c>
      <c r="AF700" s="1" t="str">
        <f>IFERROR(VLOOKUP(A700,'[1]For Report Q-2 '!$A$2:$AH$3476,32,0),"-")</f>
        <v>Retained</v>
      </c>
      <c r="AG700" s="2" t="str">
        <f>IFERROR(VLOOKUP(A700,'[1]For Report Q-2 '!$A$2:$AH$3476,33,0),"-")</f>
        <v>-</v>
      </c>
      <c r="AH700" s="1" t="str">
        <f t="shared" si="10"/>
        <v>Retained-</v>
      </c>
      <c r="AI700" t="s">
        <v>1448</v>
      </c>
      <c r="AJ700" t="s">
        <v>1432</v>
      </c>
      <c r="AK700" t="s">
        <v>1433</v>
      </c>
    </row>
    <row r="701" spans="1:37" x14ac:dyDescent="0.25">
      <c r="A701" s="15">
        <v>9017933</v>
      </c>
      <c r="B701" s="15" t="s">
        <v>278</v>
      </c>
      <c r="C701" s="16">
        <v>42125</v>
      </c>
      <c r="D701" s="15" t="s">
        <v>28</v>
      </c>
      <c r="E701" s="1" t="s">
        <v>45</v>
      </c>
      <c r="F701" s="15" t="s">
        <v>46</v>
      </c>
      <c r="G701" s="1" t="s">
        <v>28</v>
      </c>
      <c r="H701" s="17">
        <v>31666.666666666668</v>
      </c>
      <c r="I701" s="18">
        <v>0.31666666666666665</v>
      </c>
      <c r="J701" s="1">
        <v>9017933</v>
      </c>
      <c r="K701" s="1" t="s">
        <v>278</v>
      </c>
      <c r="L701" s="19">
        <v>31666.666666666668</v>
      </c>
      <c r="M701" s="1" t="s">
        <v>31</v>
      </c>
      <c r="N701" s="1" t="s">
        <v>47</v>
      </c>
      <c r="O701" s="1" t="s">
        <v>38</v>
      </c>
      <c r="P701" s="20">
        <v>9017933</v>
      </c>
      <c r="Q701" s="1" t="s">
        <v>33</v>
      </c>
      <c r="R701" s="1" t="s">
        <v>16</v>
      </c>
      <c r="S701" s="1" t="s">
        <v>34</v>
      </c>
      <c r="T701" s="18">
        <f>IFERROR(VLOOKUP(A701,'[1]For Report Q-2 '!$A$2:$T$3476,20,0),"-")</f>
        <v>0.31666666666666665</v>
      </c>
      <c r="U701" s="55">
        <f>IFERROR(VLOOKUP(A701,'[1]For Report Q-2 '!$A$2:$U$3476,21,0),"-")</f>
        <v>0</v>
      </c>
      <c r="V701" s="2" t="str">
        <f>IFERROR(VLOOKUP(A701,'[1]For Report Q-2 '!$A$2:$V$3476,22,0),"-")</f>
        <v>-</v>
      </c>
      <c r="W701" s="1">
        <f>IFERROR(VLOOKUP(A701,'[1]For Report Q-2 '!$A$2:$W$3476,23,0),"-")</f>
        <v>0</v>
      </c>
      <c r="X701" s="1"/>
      <c r="Y701" s="1"/>
      <c r="Z701" s="2" t="str">
        <f>IFERROR(VLOOKUP(A701,'[1]For Report Q-2 '!$A$2:$Z$3476,26,0),"-")</f>
        <v>-</v>
      </c>
      <c r="AA701" s="1" t="str">
        <f>IFERROR(VLOOKUP(A701,'[1]For Report Q-2 '!$A$2:$AH$3476,27,0),"-")</f>
        <v>-</v>
      </c>
      <c r="AB701" s="1" t="str">
        <f>IFERROR(VLOOKUP(A701,'[1]For Report Q-2 '!$A$2:$AH$3476,28,0),"-")</f>
        <v>-</v>
      </c>
      <c r="AC701" s="2" t="str">
        <f>IFERROR(VLOOKUP(A701,'[1]For Report Q-2 '!$A$2:$AH$3476,29,0),"-")</f>
        <v>-</v>
      </c>
      <c r="AD701" s="2" t="str">
        <f>IFERROR(VLOOKUP(A701,'[1]For Report Q-2 '!$A$2:$AH$3476,30,0),"-")</f>
        <v>-</v>
      </c>
      <c r="AE701" s="1" t="str">
        <f>IFERROR(VLOOKUP(A701,'[1]For Report Q-2 '!$A$2:$AH$3476,31,0),"-")</f>
        <v>-</v>
      </c>
      <c r="AF701" s="1" t="str">
        <f>IFERROR(VLOOKUP(A701,'[1]For Report Q-2 '!$A$2:$AH$3476,32,0),"-")</f>
        <v>-</v>
      </c>
      <c r="AG701" s="2" t="str">
        <f>IFERROR(VLOOKUP(A701,'[1]For Report Q-2 '!$A$2:$AH$3476,33,0),"-")</f>
        <v>-</v>
      </c>
      <c r="AH701" s="1" t="str">
        <f t="shared" si="10"/>
        <v>--</v>
      </c>
      <c r="AI701" t="e">
        <v>#N/A</v>
      </c>
      <c r="AJ701" t="e">
        <v>#N/A</v>
      </c>
      <c r="AK701" t="e">
        <v>#N/A</v>
      </c>
    </row>
    <row r="702" spans="1:37" x14ac:dyDescent="0.25">
      <c r="A702" s="15">
        <v>9018120</v>
      </c>
      <c r="B702" s="15" t="s">
        <v>279</v>
      </c>
      <c r="C702" s="16">
        <v>42125</v>
      </c>
      <c r="D702" s="15" t="s">
        <v>75</v>
      </c>
      <c r="E702" s="1" t="s">
        <v>45</v>
      </c>
      <c r="F702" s="15" t="s">
        <v>46</v>
      </c>
      <c r="G702" s="1" t="s">
        <v>44</v>
      </c>
      <c r="H702" s="17">
        <v>76666.66</v>
      </c>
      <c r="I702" s="18">
        <v>0.76666660000000009</v>
      </c>
      <c r="J702" s="1">
        <v>9018120</v>
      </c>
      <c r="K702" s="1" t="s">
        <v>279</v>
      </c>
      <c r="L702" s="19">
        <v>76666.66</v>
      </c>
      <c r="M702" s="1" t="s">
        <v>31</v>
      </c>
      <c r="N702" s="1" t="s">
        <v>47</v>
      </c>
      <c r="O702" s="1" t="s">
        <v>48</v>
      </c>
      <c r="P702" s="20">
        <v>9018120</v>
      </c>
      <c r="Q702" s="1" t="s">
        <v>136</v>
      </c>
      <c r="R702" s="1" t="s">
        <v>16</v>
      </c>
      <c r="S702" s="1" t="s">
        <v>137</v>
      </c>
      <c r="T702" s="18">
        <f>IFERROR(VLOOKUP(A702,'[1]For Report Q-2 '!$A$2:$T$3476,20,0),"-")</f>
        <v>0.76666660000000009</v>
      </c>
      <c r="U702" s="55">
        <f>IFERROR(VLOOKUP(A702,'[1]For Report Q-2 '!$A$2:$U$3476,21,0),"-")</f>
        <v>0</v>
      </c>
      <c r="V702" s="2" t="str">
        <f>IFERROR(VLOOKUP(A702,'[1]For Report Q-2 '!$A$2:$V$3476,22,0),"-")</f>
        <v>-</v>
      </c>
      <c r="W702" s="1">
        <f>IFERROR(VLOOKUP(A702,'[1]For Report Q-2 '!$A$2:$W$3476,23,0),"-")</f>
        <v>0</v>
      </c>
      <c r="X702" s="1"/>
      <c r="Y702" s="1"/>
      <c r="Z702" s="2" t="str">
        <f>IFERROR(VLOOKUP(A702,'[1]For Report Q-2 '!$A$2:$Z$3476,26,0),"-")</f>
        <v>-</v>
      </c>
      <c r="AA702" s="1" t="str">
        <f>IFERROR(VLOOKUP(A702,'[1]For Report Q-2 '!$A$2:$AH$3476,27,0),"-")</f>
        <v>-</v>
      </c>
      <c r="AB702" s="1" t="str">
        <f>IFERROR(VLOOKUP(A702,'[1]For Report Q-2 '!$A$2:$AH$3476,28,0),"-")</f>
        <v>-</v>
      </c>
      <c r="AC702" s="2" t="str">
        <f>IFERROR(VLOOKUP(A702,'[1]For Report Q-2 '!$A$2:$AH$3476,29,0),"-")</f>
        <v>-</v>
      </c>
      <c r="AD702" s="2" t="str">
        <f>IFERROR(VLOOKUP(A702,'[1]For Report Q-2 '!$A$2:$AH$3476,30,0),"-")</f>
        <v>-</v>
      </c>
      <c r="AE702" s="1" t="str">
        <f>IFERROR(VLOOKUP(A702,'[1]For Report Q-2 '!$A$2:$AH$3476,31,0),"-")</f>
        <v>-</v>
      </c>
      <c r="AF702" s="1" t="str">
        <f>IFERROR(VLOOKUP(A702,'[1]For Report Q-2 '!$A$2:$AH$3476,32,0),"-")</f>
        <v>-</v>
      </c>
      <c r="AG702" s="2" t="str">
        <f>IFERROR(VLOOKUP(A702,'[1]For Report Q-2 '!$A$2:$AH$3476,33,0),"-")</f>
        <v>-</v>
      </c>
      <c r="AH702" s="1" t="str">
        <f t="shared" si="10"/>
        <v>--</v>
      </c>
      <c r="AI702" t="e">
        <v>#N/A</v>
      </c>
      <c r="AJ702" t="e">
        <v>#N/A</v>
      </c>
      <c r="AK702" t="e">
        <v>#N/A</v>
      </c>
    </row>
    <row r="703" spans="1:37" x14ac:dyDescent="0.25">
      <c r="A703" s="15">
        <v>9018385</v>
      </c>
      <c r="B703" s="15" t="s">
        <v>280</v>
      </c>
      <c r="C703" s="16">
        <v>45931</v>
      </c>
      <c r="D703" s="15" t="s">
        <v>83</v>
      </c>
      <c r="E703" s="1" t="s">
        <v>72</v>
      </c>
      <c r="F703" s="15" t="s">
        <v>46</v>
      </c>
      <c r="G703" s="1" t="s">
        <v>83</v>
      </c>
      <c r="H703" s="17">
        <v>13333.33</v>
      </c>
      <c r="I703" s="18">
        <v>0.13333329999999999</v>
      </c>
      <c r="J703" s="1">
        <v>9018385</v>
      </c>
      <c r="K703" s="1" t="s">
        <v>281</v>
      </c>
      <c r="L703" s="19">
        <v>50833.33</v>
      </c>
      <c r="M703" s="1" t="s">
        <v>31</v>
      </c>
      <c r="N703" s="1" t="s">
        <v>72</v>
      </c>
      <c r="O703" s="1" t="s">
        <v>84</v>
      </c>
      <c r="P703" s="20">
        <v>9018385</v>
      </c>
      <c r="Q703" s="1" t="s">
        <v>68</v>
      </c>
      <c r="R703" s="1" t="s">
        <v>16</v>
      </c>
      <c r="S703" s="1" t="s">
        <v>69</v>
      </c>
      <c r="T703" s="18">
        <f>IFERROR(VLOOKUP(A703,'[1]For Report Q-2 '!$A$2:$T$3476,20,0),"-")</f>
        <v>0.13333329999999999</v>
      </c>
      <c r="U703" s="55">
        <f>IFERROR(VLOOKUP(A703,'[1]For Report Q-2 '!$A$2:$U$3476,21,0),"-")</f>
        <v>0</v>
      </c>
      <c r="V703" s="2" t="str">
        <f>IFERROR(VLOOKUP(A703,'[1]For Report Q-2 '!$A$2:$V$3476,22,0),"-")</f>
        <v>-</v>
      </c>
      <c r="W703" s="1">
        <f>IFERROR(VLOOKUP(A703,'[1]For Report Q-2 '!$A$2:$W$3476,23,0),"-")</f>
        <v>0</v>
      </c>
      <c r="X703" s="1"/>
      <c r="Y703" s="1"/>
      <c r="Z703" s="2" t="str">
        <f>IFERROR(VLOOKUP(A703,'[1]For Report Q-2 '!$A$2:$Z$3476,26,0),"-")</f>
        <v>-</v>
      </c>
      <c r="AA703" s="1" t="str">
        <f>IFERROR(VLOOKUP(A703,'[1]For Report Q-2 '!$A$2:$AH$3476,27,0),"-")</f>
        <v>-</v>
      </c>
      <c r="AB703" s="1" t="str">
        <f>IFERROR(VLOOKUP(A703,'[1]For Report Q-2 '!$A$2:$AH$3476,28,0),"-")</f>
        <v>-</v>
      </c>
      <c r="AC703" s="2" t="str">
        <f>IFERROR(VLOOKUP(A703,'[1]For Report Q-2 '!$A$2:$AH$3476,29,0),"-")</f>
        <v>-</v>
      </c>
      <c r="AD703" s="2" t="str">
        <f>IFERROR(VLOOKUP(A703,'[1]For Report Q-2 '!$A$2:$AH$3476,30,0),"-")</f>
        <v>-</v>
      </c>
      <c r="AE703" s="1" t="str">
        <f>IFERROR(VLOOKUP(A703,'[1]For Report Q-2 '!$A$2:$AH$3476,31,0),"-")</f>
        <v>-</v>
      </c>
      <c r="AF703" s="1" t="str">
        <f>IFERROR(VLOOKUP(A703,'[1]For Report Q-2 '!$A$2:$AH$3476,32,0),"-")</f>
        <v>-</v>
      </c>
      <c r="AG703" s="2" t="str">
        <f>IFERROR(VLOOKUP(A703,'[1]For Report Q-2 '!$A$2:$AH$3476,33,0),"-")</f>
        <v>-</v>
      </c>
      <c r="AH703" s="1" t="str">
        <f t="shared" si="10"/>
        <v>--</v>
      </c>
      <c r="AI703" t="e">
        <v>#N/A</v>
      </c>
      <c r="AJ703" t="e">
        <v>#N/A</v>
      </c>
      <c r="AK703" t="e">
        <v>#N/A</v>
      </c>
    </row>
    <row r="704" spans="1:37" x14ac:dyDescent="0.25">
      <c r="A704" s="15">
        <v>9075854</v>
      </c>
      <c r="B704" s="15" t="s">
        <v>282</v>
      </c>
      <c r="C704" s="16">
        <v>43457</v>
      </c>
      <c r="D704" s="15" t="s">
        <v>70</v>
      </c>
      <c r="E704" s="1" t="s">
        <v>118</v>
      </c>
      <c r="F704" s="15" t="s">
        <v>46</v>
      </c>
      <c r="G704" s="1" t="s">
        <v>70</v>
      </c>
      <c r="H704" s="17">
        <v>37500</v>
      </c>
      <c r="I704" s="18">
        <v>0.375</v>
      </c>
      <c r="J704" s="1">
        <v>9018385</v>
      </c>
      <c r="K704" s="1" t="s">
        <v>281</v>
      </c>
      <c r="L704" s="19">
        <v>50833.33</v>
      </c>
      <c r="M704" s="1" t="s">
        <v>31</v>
      </c>
      <c r="N704" s="1" t="s">
        <v>47</v>
      </c>
      <c r="O704" s="1" t="s">
        <v>71</v>
      </c>
      <c r="P704" s="20">
        <v>9018385</v>
      </c>
      <c r="Q704" s="1" t="s">
        <v>68</v>
      </c>
      <c r="R704" s="1" t="s">
        <v>16</v>
      </c>
      <c r="S704" s="1" t="s">
        <v>69</v>
      </c>
      <c r="T704" s="18">
        <f>IFERROR(VLOOKUP(A704,'[1]For Report Q-2 '!$A$2:$T$3476,20,0),"-")</f>
        <v>0.375</v>
      </c>
      <c r="U704" s="55">
        <f>IFERROR(VLOOKUP(A704,'[1]For Report Q-2 '!$A$2:$U$3476,21,0),"-")</f>
        <v>0</v>
      </c>
      <c r="V704" s="2" t="str">
        <f>IFERROR(VLOOKUP(A704,'[1]For Report Q-2 '!$A$2:$V$3476,22,0),"-")</f>
        <v>-</v>
      </c>
      <c r="W704" s="1">
        <f>IFERROR(VLOOKUP(A704,'[1]For Report Q-2 '!$A$2:$W$3476,23,0),"-")</f>
        <v>0</v>
      </c>
      <c r="X704" s="1"/>
      <c r="Y704" s="1"/>
      <c r="Z704" s="2" t="str">
        <f>IFERROR(VLOOKUP(A704,'[1]For Report Q-2 '!$A$2:$Z$3476,26,0),"-")</f>
        <v>-</v>
      </c>
      <c r="AA704" s="1" t="str">
        <f>IFERROR(VLOOKUP(A704,'[1]For Report Q-2 '!$A$2:$AH$3476,27,0),"-")</f>
        <v>-</v>
      </c>
      <c r="AB704" s="1" t="str">
        <f>IFERROR(VLOOKUP(A704,'[1]For Report Q-2 '!$A$2:$AH$3476,28,0),"-")</f>
        <v>-</v>
      </c>
      <c r="AC704" s="2" t="str">
        <f>IFERROR(VLOOKUP(A704,'[1]For Report Q-2 '!$A$2:$AH$3476,29,0),"-")</f>
        <v>-</v>
      </c>
      <c r="AD704" s="2" t="str">
        <f>IFERROR(VLOOKUP(A704,'[1]For Report Q-2 '!$A$2:$AH$3476,30,0),"-")</f>
        <v>-</v>
      </c>
      <c r="AE704" s="1" t="str">
        <f>IFERROR(VLOOKUP(A704,'[1]For Report Q-2 '!$A$2:$AH$3476,31,0),"-")</f>
        <v>-</v>
      </c>
      <c r="AF704" s="1" t="str">
        <f>IFERROR(VLOOKUP(A704,'[1]For Report Q-2 '!$A$2:$AH$3476,32,0),"-")</f>
        <v>-</v>
      </c>
      <c r="AG704" s="2" t="str">
        <f>IFERROR(VLOOKUP(A704,'[1]For Report Q-2 '!$A$2:$AH$3476,33,0),"-")</f>
        <v>-</v>
      </c>
      <c r="AH704" s="1" t="str">
        <f t="shared" si="10"/>
        <v>--</v>
      </c>
      <c r="AI704" t="e">
        <v>#N/A</v>
      </c>
      <c r="AJ704" t="e">
        <v>#N/A</v>
      </c>
      <c r="AK704" t="e">
        <v>#N/A</v>
      </c>
    </row>
    <row r="705" spans="1:37" x14ac:dyDescent="0.25">
      <c r="A705" s="15">
        <v>9018606</v>
      </c>
      <c r="B705" s="15" t="s">
        <v>283</v>
      </c>
      <c r="C705" s="16">
        <v>42058</v>
      </c>
      <c r="D705" s="15" t="s">
        <v>75</v>
      </c>
      <c r="E705" s="1" t="s">
        <v>45</v>
      </c>
      <c r="F705" s="15" t="s">
        <v>46</v>
      </c>
      <c r="G705" s="1" t="s">
        <v>44</v>
      </c>
      <c r="H705" s="17">
        <v>30000</v>
      </c>
      <c r="I705" s="18">
        <v>0.3</v>
      </c>
      <c r="J705" s="1">
        <v>9018606</v>
      </c>
      <c r="K705" s="1" t="s">
        <v>283</v>
      </c>
      <c r="L705" s="19">
        <v>30000</v>
      </c>
      <c r="M705" s="1" t="s">
        <v>31</v>
      </c>
      <c r="N705" s="1" t="s">
        <v>47</v>
      </c>
      <c r="O705" s="1" t="s">
        <v>48</v>
      </c>
      <c r="P705" s="20">
        <v>9018606</v>
      </c>
      <c r="Q705" s="1" t="s">
        <v>60</v>
      </c>
      <c r="R705" s="1" t="s">
        <v>16</v>
      </c>
      <c r="S705" s="1" t="s">
        <v>43</v>
      </c>
      <c r="T705" s="18">
        <f>IFERROR(VLOOKUP(A705,'[1]For Report Q-2 '!$A$2:$T$3476,20,0),"-")</f>
        <v>0.3</v>
      </c>
      <c r="U705" s="55">
        <f>IFERROR(VLOOKUP(A705,'[1]For Report Q-2 '!$A$2:$U$3476,21,0),"-")</f>
        <v>0</v>
      </c>
      <c r="V705" s="2" t="str">
        <f>IFERROR(VLOOKUP(A705,'[1]For Report Q-2 '!$A$2:$V$3476,22,0),"-")</f>
        <v>-</v>
      </c>
      <c r="W705" s="1">
        <f>IFERROR(VLOOKUP(A705,'[1]For Report Q-2 '!$A$2:$W$3476,23,0),"-")</f>
        <v>0</v>
      </c>
      <c r="X705" s="1"/>
      <c r="Y705" s="1"/>
      <c r="Z705" s="2" t="str">
        <f>IFERROR(VLOOKUP(A705,'[1]For Report Q-2 '!$A$2:$Z$3476,26,0),"-")</f>
        <v>-</v>
      </c>
      <c r="AA705" s="1" t="str">
        <f>IFERROR(VLOOKUP(A705,'[1]For Report Q-2 '!$A$2:$AH$3476,27,0),"-")</f>
        <v>-</v>
      </c>
      <c r="AB705" s="1" t="str">
        <f>IFERROR(VLOOKUP(A705,'[1]For Report Q-2 '!$A$2:$AH$3476,28,0),"-")</f>
        <v>-</v>
      </c>
      <c r="AC705" s="2" t="str">
        <f>IFERROR(VLOOKUP(A705,'[1]For Report Q-2 '!$A$2:$AH$3476,29,0),"-")</f>
        <v>-</v>
      </c>
      <c r="AD705" s="2" t="str">
        <f>IFERROR(VLOOKUP(A705,'[1]For Report Q-2 '!$A$2:$AH$3476,30,0),"-")</f>
        <v>-</v>
      </c>
      <c r="AE705" s="1" t="str">
        <f>IFERROR(VLOOKUP(A705,'[1]For Report Q-2 '!$A$2:$AH$3476,31,0),"-")</f>
        <v>-</v>
      </c>
      <c r="AF705" s="1" t="str">
        <f>IFERROR(VLOOKUP(A705,'[1]For Report Q-2 '!$A$2:$AH$3476,32,0),"-")</f>
        <v>-</v>
      </c>
      <c r="AG705" s="2" t="str">
        <f>IFERROR(VLOOKUP(A705,'[1]For Report Q-2 '!$A$2:$AH$3476,33,0),"-")</f>
        <v>-</v>
      </c>
      <c r="AH705" s="1" t="str">
        <f t="shared" si="10"/>
        <v>--</v>
      </c>
      <c r="AI705" t="e">
        <v>#N/A</v>
      </c>
      <c r="AJ705" t="e">
        <v>#N/A</v>
      </c>
      <c r="AK705" t="e">
        <v>#N/A</v>
      </c>
    </row>
    <row r="706" spans="1:37" x14ac:dyDescent="0.25">
      <c r="A706" s="15">
        <v>9014813</v>
      </c>
      <c r="B706" s="15" t="s">
        <v>284</v>
      </c>
      <c r="C706" s="16">
        <v>42125</v>
      </c>
      <c r="D706" s="15" t="s">
        <v>75</v>
      </c>
      <c r="E706" s="1" t="s">
        <v>45</v>
      </c>
      <c r="F706" s="15" t="s">
        <v>46</v>
      </c>
      <c r="G706" s="1" t="s">
        <v>44</v>
      </c>
      <c r="H706" s="17">
        <v>23333.33</v>
      </c>
      <c r="I706" s="18">
        <v>0.23333330000000002</v>
      </c>
      <c r="J706" s="1">
        <v>9018858</v>
      </c>
      <c r="K706" s="1" t="s">
        <v>284</v>
      </c>
      <c r="L706" s="19">
        <v>23333.33</v>
      </c>
      <c r="M706" s="1" t="s">
        <v>31</v>
      </c>
      <c r="N706" s="1" t="s">
        <v>47</v>
      </c>
      <c r="O706" s="1" t="s">
        <v>48</v>
      </c>
      <c r="P706" s="20">
        <v>9018858</v>
      </c>
      <c r="Q706" s="1" t="s">
        <v>136</v>
      </c>
      <c r="R706" s="1" t="s">
        <v>16</v>
      </c>
      <c r="S706" s="1" t="s">
        <v>137</v>
      </c>
      <c r="T706" s="18">
        <f>IFERROR(VLOOKUP(A706,'[1]For Report Q-2 '!$A$2:$T$3476,20,0),"-")</f>
        <v>0.23333330000000002</v>
      </c>
      <c r="U706" s="55">
        <f>IFERROR(VLOOKUP(A706,'[1]For Report Q-2 '!$A$2:$U$3476,21,0),"-")</f>
        <v>0</v>
      </c>
      <c r="V706" s="2" t="str">
        <f>IFERROR(VLOOKUP(A706,'[1]For Report Q-2 '!$A$2:$V$3476,22,0),"-")</f>
        <v>-</v>
      </c>
      <c r="W706" s="1">
        <f>IFERROR(VLOOKUP(A706,'[1]For Report Q-2 '!$A$2:$W$3476,23,0),"-")</f>
        <v>0</v>
      </c>
      <c r="X706" s="1"/>
      <c r="Y706" s="1"/>
      <c r="Z706" s="2" t="str">
        <f>IFERROR(VLOOKUP(A706,'[1]For Report Q-2 '!$A$2:$Z$3476,26,0),"-")</f>
        <v>-</v>
      </c>
      <c r="AA706" s="1" t="str">
        <f>IFERROR(VLOOKUP(A706,'[1]For Report Q-2 '!$A$2:$AH$3476,27,0),"-")</f>
        <v>-</v>
      </c>
      <c r="AB706" s="1" t="str">
        <f>IFERROR(VLOOKUP(A706,'[1]For Report Q-2 '!$A$2:$AH$3476,28,0),"-")</f>
        <v>-</v>
      </c>
      <c r="AC706" s="2" t="str">
        <f>IFERROR(VLOOKUP(A706,'[1]For Report Q-2 '!$A$2:$AH$3476,29,0),"-")</f>
        <v>-</v>
      </c>
      <c r="AD706" s="2" t="str">
        <f>IFERROR(VLOOKUP(A706,'[1]For Report Q-2 '!$A$2:$AH$3476,30,0),"-")</f>
        <v>-</v>
      </c>
      <c r="AE706" s="1" t="str">
        <f>IFERROR(VLOOKUP(A706,'[1]For Report Q-2 '!$A$2:$AH$3476,31,0),"-")</f>
        <v>-</v>
      </c>
      <c r="AF706" s="1" t="str">
        <f>IFERROR(VLOOKUP(A706,'[1]For Report Q-2 '!$A$2:$AH$3476,32,0),"-")</f>
        <v>-</v>
      </c>
      <c r="AG706" s="2" t="str">
        <f>IFERROR(VLOOKUP(A706,'[1]For Report Q-2 '!$A$2:$AH$3476,33,0),"-")</f>
        <v>-</v>
      </c>
      <c r="AH706" s="1" t="str">
        <f t="shared" si="10"/>
        <v>--</v>
      </c>
      <c r="AI706" t="e">
        <v>#N/A</v>
      </c>
      <c r="AJ706" t="e">
        <v>#N/A</v>
      </c>
      <c r="AK706" t="e">
        <v>#N/A</v>
      </c>
    </row>
    <row r="707" spans="1:37" x14ac:dyDescent="0.25">
      <c r="A707" s="15">
        <v>601455</v>
      </c>
      <c r="B707" s="15" t="s">
        <v>285</v>
      </c>
      <c r="C707" s="16">
        <v>43586</v>
      </c>
      <c r="D707" s="15" t="s">
        <v>40</v>
      </c>
      <c r="E707" s="1" t="s">
        <v>187</v>
      </c>
      <c r="F707" s="15" t="s">
        <v>46</v>
      </c>
      <c r="G707" s="1" t="s">
        <v>40</v>
      </c>
      <c r="H707" s="17">
        <v>916.66666666666663</v>
      </c>
      <c r="I707" s="18">
        <v>9.1666666666666667E-3</v>
      </c>
      <c r="J707" s="1">
        <v>9018866</v>
      </c>
      <c r="K707" s="1" t="s">
        <v>285</v>
      </c>
      <c r="L707" s="19">
        <v>30416.666666666664</v>
      </c>
      <c r="M707" s="1" t="s">
        <v>31</v>
      </c>
      <c r="N707" s="1" t="s">
        <v>187</v>
      </c>
      <c r="O707" s="1" t="s">
        <v>50</v>
      </c>
      <c r="P707" s="20">
        <v>9018866</v>
      </c>
      <c r="Q707" s="1" t="s">
        <v>43</v>
      </c>
      <c r="R707" s="1" t="s">
        <v>89</v>
      </c>
      <c r="S707" s="1" t="s">
        <v>43</v>
      </c>
      <c r="T707" s="18">
        <f>IFERROR(VLOOKUP(A707,'[1]For Report Q-2 '!$A$2:$T$3476,20,0),"-")</f>
        <v>9.1666666666666667E-3</v>
      </c>
      <c r="U707" s="55">
        <f>IFERROR(VLOOKUP(A707,'[1]For Report Q-2 '!$A$2:$U$3476,21,0),"-")</f>
        <v>0</v>
      </c>
      <c r="V707" s="2" t="str">
        <f>IFERROR(VLOOKUP(A707,'[1]For Report Q-2 '!$A$2:$V$3476,22,0),"-")</f>
        <v>-</v>
      </c>
      <c r="W707" s="1">
        <f>IFERROR(VLOOKUP(A707,'[1]For Report Q-2 '!$A$2:$W$3476,23,0),"-")</f>
        <v>0</v>
      </c>
      <c r="X707" s="1"/>
      <c r="Y707" s="1"/>
      <c r="Z707" s="2" t="str">
        <f>IFERROR(VLOOKUP(A707,'[1]For Report Q-2 '!$A$2:$Z$3476,26,0),"-")</f>
        <v>-</v>
      </c>
      <c r="AA707" s="1" t="str">
        <f>IFERROR(VLOOKUP(A707,'[1]For Report Q-2 '!$A$2:$AH$3476,27,0),"-")</f>
        <v>-</v>
      </c>
      <c r="AB707" s="1" t="str">
        <f>IFERROR(VLOOKUP(A707,'[1]For Report Q-2 '!$A$2:$AH$3476,28,0),"-")</f>
        <v>-</v>
      </c>
      <c r="AC707" s="2" t="str">
        <f>IFERROR(VLOOKUP(A707,'[1]For Report Q-2 '!$A$2:$AH$3476,29,0),"-")</f>
        <v>-</v>
      </c>
      <c r="AD707" s="2" t="str">
        <f>IFERROR(VLOOKUP(A707,'[1]For Report Q-2 '!$A$2:$AH$3476,30,0),"-")</f>
        <v>-</v>
      </c>
      <c r="AE707" s="1" t="str">
        <f>IFERROR(VLOOKUP(A707,'[1]For Report Q-2 '!$A$2:$AH$3476,31,0),"-")</f>
        <v>-</v>
      </c>
      <c r="AF707" s="1" t="str">
        <f>IFERROR(VLOOKUP(A707,'[1]For Report Q-2 '!$A$2:$AH$3476,32,0),"-")</f>
        <v>-</v>
      </c>
      <c r="AG707" s="2" t="str">
        <f>IFERROR(VLOOKUP(A707,'[1]For Report Q-2 '!$A$2:$AH$3476,33,0),"-")</f>
        <v>-</v>
      </c>
      <c r="AH707" s="1" t="str">
        <f t="shared" ref="AH707:AH770" si="11">AF707&amp;AB707</f>
        <v>--</v>
      </c>
      <c r="AI707" t="e">
        <v>#N/A</v>
      </c>
      <c r="AJ707" t="e">
        <v>#N/A</v>
      </c>
      <c r="AK707" t="e">
        <v>#N/A</v>
      </c>
    </row>
    <row r="708" spans="1:37" x14ac:dyDescent="0.25">
      <c r="A708" s="15">
        <v>9018866</v>
      </c>
      <c r="B708" s="15" t="s">
        <v>285</v>
      </c>
      <c r="C708" s="16">
        <v>42086</v>
      </c>
      <c r="D708" s="15" t="s">
        <v>40</v>
      </c>
      <c r="E708" s="1" t="s">
        <v>45</v>
      </c>
      <c r="F708" s="15" t="s">
        <v>46</v>
      </c>
      <c r="G708" s="1" t="s">
        <v>40</v>
      </c>
      <c r="H708" s="17">
        <v>8166.666666666667</v>
      </c>
      <c r="I708" s="18">
        <v>8.1666666666666665E-2</v>
      </c>
      <c r="J708" s="1">
        <v>9018866</v>
      </c>
      <c r="K708" s="1" t="s">
        <v>285</v>
      </c>
      <c r="L708" s="19">
        <v>30416.666666666664</v>
      </c>
      <c r="M708" s="1" t="s">
        <v>31</v>
      </c>
      <c r="N708" s="1" t="s">
        <v>47</v>
      </c>
      <c r="O708" s="1" t="s">
        <v>50</v>
      </c>
      <c r="P708" s="20">
        <v>9018866</v>
      </c>
      <c r="Q708" s="1" t="s">
        <v>43</v>
      </c>
      <c r="R708" s="1" t="s">
        <v>89</v>
      </c>
      <c r="S708" s="1" t="s">
        <v>43</v>
      </c>
      <c r="T708" s="18">
        <f>IFERROR(VLOOKUP(A708,'[1]For Report Q-2 '!$A$2:$T$3476,20,0),"-")</f>
        <v>7.4999999999999997E-2</v>
      </c>
      <c r="U708" s="55">
        <f>IFERROR(VLOOKUP(A708,'[1]For Report Q-2 '!$A$2:$U$3476,21,0),"-")</f>
        <v>0</v>
      </c>
      <c r="V708" s="2" t="str">
        <f>IFERROR(VLOOKUP(A708,'[1]For Report Q-2 '!$A$2:$V$3476,22,0),"-")</f>
        <v>-</v>
      </c>
      <c r="W708" s="1">
        <f>IFERROR(VLOOKUP(A708,'[1]For Report Q-2 '!$A$2:$W$3476,23,0),"-")</f>
        <v>0</v>
      </c>
      <c r="X708" s="1"/>
      <c r="Y708" s="1"/>
      <c r="Z708" s="2" t="str">
        <f>IFERROR(VLOOKUP(A708,'[1]For Report Q-2 '!$A$2:$Z$3476,26,0),"-")</f>
        <v>-</v>
      </c>
      <c r="AA708" s="1" t="str">
        <f>IFERROR(VLOOKUP(A708,'[1]For Report Q-2 '!$A$2:$AH$3476,27,0),"-")</f>
        <v>-</v>
      </c>
      <c r="AB708" s="1" t="str">
        <f>IFERROR(VLOOKUP(A708,'[1]For Report Q-2 '!$A$2:$AH$3476,28,0),"-")</f>
        <v>-</v>
      </c>
      <c r="AC708" s="2" t="str">
        <f>IFERROR(VLOOKUP(A708,'[1]For Report Q-2 '!$A$2:$AH$3476,29,0),"-")</f>
        <v>-</v>
      </c>
      <c r="AD708" s="2" t="str">
        <f>IFERROR(VLOOKUP(A708,'[1]For Report Q-2 '!$A$2:$AH$3476,30,0),"-")</f>
        <v>-</v>
      </c>
      <c r="AE708" s="1" t="str">
        <f>IFERROR(VLOOKUP(A708,'[1]For Report Q-2 '!$A$2:$AH$3476,31,0),"-")</f>
        <v>-</v>
      </c>
      <c r="AF708" s="1" t="str">
        <f>IFERROR(VLOOKUP(A708,'[1]For Report Q-2 '!$A$2:$AH$3476,32,0),"-")</f>
        <v>-</v>
      </c>
      <c r="AG708" s="2" t="str">
        <f>IFERROR(VLOOKUP(A708,'[1]For Report Q-2 '!$A$2:$AH$3476,33,0),"-")</f>
        <v>-</v>
      </c>
      <c r="AH708" s="1" t="str">
        <f t="shared" si="11"/>
        <v>--</v>
      </c>
      <c r="AI708" t="e">
        <v>#N/A</v>
      </c>
      <c r="AJ708" t="e">
        <v>#N/A</v>
      </c>
      <c r="AK708" t="e">
        <v>#N/A</v>
      </c>
    </row>
    <row r="709" spans="1:37" x14ac:dyDescent="0.25">
      <c r="A709" s="15">
        <v>9053500</v>
      </c>
      <c r="B709" s="15" t="s">
        <v>285</v>
      </c>
      <c r="C709" s="16">
        <v>42590</v>
      </c>
      <c r="D709" s="15" t="s">
        <v>40</v>
      </c>
      <c r="E709" s="1" t="s">
        <v>45</v>
      </c>
      <c r="F709" s="15" t="s">
        <v>46</v>
      </c>
      <c r="G709" s="1" t="s">
        <v>40</v>
      </c>
      <c r="H709" s="17">
        <v>8166.666666666667</v>
      </c>
      <c r="I709" s="18">
        <v>8.1666666666666665E-2</v>
      </c>
      <c r="J709" s="1">
        <v>9018866</v>
      </c>
      <c r="K709" s="1" t="s">
        <v>285</v>
      </c>
      <c r="L709" s="19">
        <v>30416.666666666664</v>
      </c>
      <c r="M709" s="1" t="s">
        <v>31</v>
      </c>
      <c r="N709" s="1" t="s">
        <v>47</v>
      </c>
      <c r="O709" s="1" t="s">
        <v>50</v>
      </c>
      <c r="P709" s="20">
        <v>9018866</v>
      </c>
      <c r="Q709" s="1" t="s">
        <v>43</v>
      </c>
      <c r="R709" s="1" t="s">
        <v>89</v>
      </c>
      <c r="S709" s="1" t="s">
        <v>43</v>
      </c>
      <c r="T709" s="18">
        <f>IFERROR(VLOOKUP(A709,'[1]For Report Q-2 '!$A$2:$T$3476,20,0),"-")</f>
        <v>7.4999999999999997E-2</v>
      </c>
      <c r="U709" s="55">
        <f>IFERROR(VLOOKUP(A709,'[1]For Report Q-2 '!$A$2:$U$3476,21,0),"-")</f>
        <v>0</v>
      </c>
      <c r="V709" s="2" t="str">
        <f>IFERROR(VLOOKUP(A709,'[1]For Report Q-2 '!$A$2:$V$3476,22,0),"-")</f>
        <v>-</v>
      </c>
      <c r="W709" s="1">
        <f>IFERROR(VLOOKUP(A709,'[1]For Report Q-2 '!$A$2:$W$3476,23,0),"-")</f>
        <v>0</v>
      </c>
      <c r="X709" s="1"/>
      <c r="Y709" s="1"/>
      <c r="Z709" s="2" t="str">
        <f>IFERROR(VLOOKUP(A709,'[1]For Report Q-2 '!$A$2:$Z$3476,26,0),"-")</f>
        <v>-</v>
      </c>
      <c r="AA709" s="1" t="str">
        <f>IFERROR(VLOOKUP(A709,'[1]For Report Q-2 '!$A$2:$AH$3476,27,0),"-")</f>
        <v>-</v>
      </c>
      <c r="AB709" s="1" t="str">
        <f>IFERROR(VLOOKUP(A709,'[1]For Report Q-2 '!$A$2:$AH$3476,28,0),"-")</f>
        <v>-</v>
      </c>
      <c r="AC709" s="2" t="str">
        <f>IFERROR(VLOOKUP(A709,'[1]For Report Q-2 '!$A$2:$AH$3476,29,0),"-")</f>
        <v>-</v>
      </c>
      <c r="AD709" s="2" t="str">
        <f>IFERROR(VLOOKUP(A709,'[1]For Report Q-2 '!$A$2:$AH$3476,30,0),"-")</f>
        <v>-</v>
      </c>
      <c r="AE709" s="1" t="str">
        <f>IFERROR(VLOOKUP(A709,'[1]For Report Q-2 '!$A$2:$AH$3476,31,0),"-")</f>
        <v>-</v>
      </c>
      <c r="AF709" s="1" t="str">
        <f>IFERROR(VLOOKUP(A709,'[1]For Report Q-2 '!$A$2:$AH$3476,32,0),"-")</f>
        <v>-</v>
      </c>
      <c r="AG709" s="2" t="str">
        <f>IFERROR(VLOOKUP(A709,'[1]For Report Q-2 '!$A$2:$AH$3476,33,0),"-")</f>
        <v>-</v>
      </c>
      <c r="AH709" s="1" t="str">
        <f t="shared" si="11"/>
        <v>--</v>
      </c>
      <c r="AI709" t="e">
        <v>#N/A</v>
      </c>
      <c r="AJ709" t="e">
        <v>#N/A</v>
      </c>
      <c r="AK709" t="e">
        <v>#N/A</v>
      </c>
    </row>
    <row r="710" spans="1:37" x14ac:dyDescent="0.25">
      <c r="A710" s="15">
        <v>9077415</v>
      </c>
      <c r="B710" s="15" t="s">
        <v>285</v>
      </c>
      <c r="C710" s="16">
        <v>43561</v>
      </c>
      <c r="D710" s="15" t="s">
        <v>40</v>
      </c>
      <c r="E710" s="1" t="s">
        <v>118</v>
      </c>
      <c r="F710" s="15" t="s">
        <v>46</v>
      </c>
      <c r="G710" s="1" t="s">
        <v>40</v>
      </c>
      <c r="H710" s="17">
        <v>13166.666666666666</v>
      </c>
      <c r="I710" s="18">
        <v>0.13166666666666665</v>
      </c>
      <c r="J710" s="1">
        <v>9018866</v>
      </c>
      <c r="K710" s="1" t="s">
        <v>285</v>
      </c>
      <c r="L710" s="19">
        <v>30416.666666666664</v>
      </c>
      <c r="M710" s="1" t="s">
        <v>31</v>
      </c>
      <c r="N710" s="1" t="s">
        <v>47</v>
      </c>
      <c r="O710" s="1" t="s">
        <v>50</v>
      </c>
      <c r="P710" s="20">
        <v>9018866</v>
      </c>
      <c r="Q710" s="1" t="s">
        <v>43</v>
      </c>
      <c r="R710" s="1" t="s">
        <v>89</v>
      </c>
      <c r="S710" s="1" t="s">
        <v>43</v>
      </c>
      <c r="T710" s="18">
        <f>IFERROR(VLOOKUP(A710,'[1]For Report Q-2 '!$A$2:$T$3476,20,0),"-")</f>
        <v>0.10833333333333334</v>
      </c>
      <c r="U710" s="55">
        <f>IFERROR(VLOOKUP(A710,'[1]For Report Q-2 '!$A$2:$U$3476,21,0),"-")</f>
        <v>0</v>
      </c>
      <c r="V710" s="2" t="str">
        <f>IFERROR(VLOOKUP(A710,'[1]For Report Q-2 '!$A$2:$V$3476,22,0),"-")</f>
        <v>-</v>
      </c>
      <c r="W710" s="1">
        <f>IFERROR(VLOOKUP(A710,'[1]For Report Q-2 '!$A$2:$W$3476,23,0),"-")</f>
        <v>0</v>
      </c>
      <c r="X710" s="1"/>
      <c r="Y710" s="1"/>
      <c r="Z710" s="2" t="str">
        <f>IFERROR(VLOOKUP(A710,'[1]For Report Q-2 '!$A$2:$Z$3476,26,0),"-")</f>
        <v>-</v>
      </c>
      <c r="AA710" s="1" t="str">
        <f>IFERROR(VLOOKUP(A710,'[1]For Report Q-2 '!$A$2:$AH$3476,27,0),"-")</f>
        <v>-</v>
      </c>
      <c r="AB710" s="1" t="str">
        <f>IFERROR(VLOOKUP(A710,'[1]For Report Q-2 '!$A$2:$AH$3476,28,0),"-")</f>
        <v>-</v>
      </c>
      <c r="AC710" s="2" t="str">
        <f>IFERROR(VLOOKUP(A710,'[1]For Report Q-2 '!$A$2:$AH$3476,29,0),"-")</f>
        <v>-</v>
      </c>
      <c r="AD710" s="2" t="str">
        <f>IFERROR(VLOOKUP(A710,'[1]For Report Q-2 '!$A$2:$AH$3476,30,0),"-")</f>
        <v>-</v>
      </c>
      <c r="AE710" s="1" t="str">
        <f>IFERROR(VLOOKUP(A710,'[1]For Report Q-2 '!$A$2:$AH$3476,31,0),"-")</f>
        <v>-</v>
      </c>
      <c r="AF710" s="1" t="str">
        <f>IFERROR(VLOOKUP(A710,'[1]For Report Q-2 '!$A$2:$AH$3476,32,0),"-")</f>
        <v>-</v>
      </c>
      <c r="AG710" s="2" t="str">
        <f>IFERROR(VLOOKUP(A710,'[1]For Report Q-2 '!$A$2:$AH$3476,33,0),"-")</f>
        <v>-</v>
      </c>
      <c r="AH710" s="1" t="str">
        <f t="shared" si="11"/>
        <v>--</v>
      </c>
      <c r="AI710" t="e">
        <v>#N/A</v>
      </c>
      <c r="AJ710" t="e">
        <v>#N/A</v>
      </c>
      <c r="AK710" t="e">
        <v>#N/A</v>
      </c>
    </row>
    <row r="711" spans="1:37" x14ac:dyDescent="0.25">
      <c r="A711" s="15">
        <v>9018919</v>
      </c>
      <c r="B711" s="15" t="s">
        <v>286</v>
      </c>
      <c r="C711" s="16">
        <v>44562</v>
      </c>
      <c r="D711" s="15" t="s">
        <v>44</v>
      </c>
      <c r="E711" s="1" t="s">
        <v>45</v>
      </c>
      <c r="F711" s="15" t="s">
        <v>46</v>
      </c>
      <c r="G711" s="1" t="s">
        <v>44</v>
      </c>
      <c r="H711" s="17">
        <v>41666.67</v>
      </c>
      <c r="I711" s="18">
        <v>0.4166667</v>
      </c>
      <c r="J711" s="1">
        <v>9018919</v>
      </c>
      <c r="K711" s="1" t="s">
        <v>287</v>
      </c>
      <c r="L711" s="19">
        <v>71666.67</v>
      </c>
      <c r="M711" s="1" t="s">
        <v>31</v>
      </c>
      <c r="N711" s="1" t="s">
        <v>47</v>
      </c>
      <c r="O711" s="1" t="s">
        <v>48</v>
      </c>
      <c r="P711" s="20">
        <v>9018919</v>
      </c>
      <c r="Q711" s="1" t="s">
        <v>137</v>
      </c>
      <c r="R711" s="1" t="s">
        <v>89</v>
      </c>
      <c r="S711" s="1" t="s">
        <v>137</v>
      </c>
      <c r="T711" s="18">
        <f>IFERROR(VLOOKUP(A711,'[1]For Report Q-2 '!$A$2:$T$3476,20,0),"-")</f>
        <v>0.4166667</v>
      </c>
      <c r="U711" s="55">
        <f>IFERROR(VLOOKUP(A711,'[1]For Report Q-2 '!$A$2:$U$3476,21,0),"-")</f>
        <v>0</v>
      </c>
      <c r="V711" s="2" t="str">
        <f>IFERROR(VLOOKUP(A711,'[1]For Report Q-2 '!$A$2:$V$3476,22,0),"-")</f>
        <v>-</v>
      </c>
      <c r="W711" s="1">
        <f>IFERROR(VLOOKUP(A711,'[1]For Report Q-2 '!$A$2:$W$3476,23,0),"-")</f>
        <v>0</v>
      </c>
      <c r="X711" s="1"/>
      <c r="Y711" s="1"/>
      <c r="Z711" s="2" t="str">
        <f>IFERROR(VLOOKUP(A711,'[1]For Report Q-2 '!$A$2:$Z$3476,26,0),"-")</f>
        <v>-</v>
      </c>
      <c r="AA711" s="1" t="str">
        <f>IFERROR(VLOOKUP(A711,'[1]For Report Q-2 '!$A$2:$AH$3476,27,0),"-")</f>
        <v>-</v>
      </c>
      <c r="AB711" s="1" t="str">
        <f>IFERROR(VLOOKUP(A711,'[1]For Report Q-2 '!$A$2:$AH$3476,28,0),"-")</f>
        <v>-</v>
      </c>
      <c r="AC711" s="2" t="str">
        <f>IFERROR(VLOOKUP(A711,'[1]For Report Q-2 '!$A$2:$AH$3476,29,0),"-")</f>
        <v>-</v>
      </c>
      <c r="AD711" s="2" t="str">
        <f>IFERROR(VLOOKUP(A711,'[1]For Report Q-2 '!$A$2:$AH$3476,30,0),"-")</f>
        <v>-</v>
      </c>
      <c r="AE711" s="1" t="str">
        <f>IFERROR(VLOOKUP(A711,'[1]For Report Q-2 '!$A$2:$AH$3476,31,0),"-")</f>
        <v>-</v>
      </c>
      <c r="AF711" s="1" t="str">
        <f>IFERROR(VLOOKUP(A711,'[1]For Report Q-2 '!$A$2:$AH$3476,32,0),"-")</f>
        <v>-</v>
      </c>
      <c r="AG711" s="2" t="str">
        <f>IFERROR(VLOOKUP(A711,'[1]For Report Q-2 '!$A$2:$AH$3476,33,0),"-")</f>
        <v>-</v>
      </c>
      <c r="AH711" s="1" t="str">
        <f t="shared" si="11"/>
        <v>--</v>
      </c>
      <c r="AI711" t="e">
        <v>#N/A</v>
      </c>
      <c r="AJ711" t="e">
        <v>#N/A</v>
      </c>
      <c r="AK711" t="e">
        <v>#N/A</v>
      </c>
    </row>
    <row r="712" spans="1:37" x14ac:dyDescent="0.25">
      <c r="A712" s="15">
        <v>9083290</v>
      </c>
      <c r="B712" s="15" t="s">
        <v>288</v>
      </c>
      <c r="C712" s="16">
        <v>44853</v>
      </c>
      <c r="D712" s="15" t="s">
        <v>75</v>
      </c>
      <c r="E712" s="1" t="s">
        <v>72</v>
      </c>
      <c r="F712" s="15" t="s">
        <v>46</v>
      </c>
      <c r="G712" s="1" t="s">
        <v>44</v>
      </c>
      <c r="H712" s="17">
        <v>30000</v>
      </c>
      <c r="I712" s="18">
        <v>0.3</v>
      </c>
      <c r="J712" s="1">
        <v>9018919</v>
      </c>
      <c r="K712" s="1" t="s">
        <v>287</v>
      </c>
      <c r="L712" s="19">
        <v>71666.67</v>
      </c>
      <c r="M712" s="1" t="s">
        <v>31</v>
      </c>
      <c r="N712" s="1" t="s">
        <v>72</v>
      </c>
      <c r="O712" s="1" t="s">
        <v>48</v>
      </c>
      <c r="P712" s="20">
        <v>9018919</v>
      </c>
      <c r="Q712" s="1" t="s">
        <v>137</v>
      </c>
      <c r="R712" s="1" t="s">
        <v>89</v>
      </c>
      <c r="S712" s="1" t="s">
        <v>137</v>
      </c>
      <c r="T712" s="18">
        <f>IFERROR(VLOOKUP(A712,'[1]For Report Q-2 '!$A$2:$T$3476,20,0),"-")</f>
        <v>0.3</v>
      </c>
      <c r="U712" s="55">
        <f>IFERROR(VLOOKUP(A712,'[1]For Report Q-2 '!$A$2:$U$3476,21,0),"-")</f>
        <v>0</v>
      </c>
      <c r="V712" s="2" t="str">
        <f>IFERROR(VLOOKUP(A712,'[1]For Report Q-2 '!$A$2:$V$3476,22,0),"-")</f>
        <v>-</v>
      </c>
      <c r="W712" s="1">
        <f>IFERROR(VLOOKUP(A712,'[1]For Report Q-2 '!$A$2:$W$3476,23,0),"-")</f>
        <v>0</v>
      </c>
      <c r="X712" s="1"/>
      <c r="Y712" s="1"/>
      <c r="Z712" s="2" t="str">
        <f>IFERROR(VLOOKUP(A712,'[1]For Report Q-2 '!$A$2:$Z$3476,26,0),"-")</f>
        <v>-</v>
      </c>
      <c r="AA712" s="1" t="str">
        <f>IFERROR(VLOOKUP(A712,'[1]For Report Q-2 '!$A$2:$AH$3476,27,0),"-")</f>
        <v>-</v>
      </c>
      <c r="AB712" s="1" t="str">
        <f>IFERROR(VLOOKUP(A712,'[1]For Report Q-2 '!$A$2:$AH$3476,28,0),"-")</f>
        <v>-</v>
      </c>
      <c r="AC712" s="2" t="str">
        <f>IFERROR(VLOOKUP(A712,'[1]For Report Q-2 '!$A$2:$AH$3476,29,0),"-")</f>
        <v>-</v>
      </c>
      <c r="AD712" s="2" t="str">
        <f>IFERROR(VLOOKUP(A712,'[1]For Report Q-2 '!$A$2:$AH$3476,30,0),"-")</f>
        <v>-</v>
      </c>
      <c r="AE712" s="1" t="str">
        <f>IFERROR(VLOOKUP(A712,'[1]For Report Q-2 '!$A$2:$AH$3476,31,0),"-")</f>
        <v>-</v>
      </c>
      <c r="AF712" s="1" t="str">
        <f>IFERROR(VLOOKUP(A712,'[1]For Report Q-2 '!$A$2:$AH$3476,32,0),"-")</f>
        <v>-</v>
      </c>
      <c r="AG712" s="2" t="str">
        <f>IFERROR(VLOOKUP(A712,'[1]For Report Q-2 '!$A$2:$AH$3476,33,0),"-")</f>
        <v>-</v>
      </c>
      <c r="AH712" s="1" t="str">
        <f t="shared" si="11"/>
        <v>--</v>
      </c>
      <c r="AI712" t="e">
        <v>#N/A</v>
      </c>
      <c r="AJ712" t="e">
        <v>#N/A</v>
      </c>
      <c r="AK712" t="e">
        <v>#N/A</v>
      </c>
    </row>
    <row r="713" spans="1:37" x14ac:dyDescent="0.25">
      <c r="A713" s="15">
        <v>9018935</v>
      </c>
      <c r="B713" s="15" t="s">
        <v>289</v>
      </c>
      <c r="C713" s="16">
        <v>42132</v>
      </c>
      <c r="D713" s="15" t="s">
        <v>75</v>
      </c>
      <c r="E713" s="1" t="s">
        <v>118</v>
      </c>
      <c r="F713" s="15" t="s">
        <v>46</v>
      </c>
      <c r="G713" s="1" t="s">
        <v>44</v>
      </c>
      <c r="H713" s="17">
        <v>81250</v>
      </c>
      <c r="I713" s="18">
        <v>0.8125</v>
      </c>
      <c r="J713" s="1">
        <v>9018935</v>
      </c>
      <c r="K713" s="1" t="s">
        <v>289</v>
      </c>
      <c r="L713" s="19">
        <v>127916.66666666667</v>
      </c>
      <c r="M713" s="1" t="s">
        <v>67</v>
      </c>
      <c r="N713" s="1" t="s">
        <v>47</v>
      </c>
      <c r="O713" s="1" t="s">
        <v>48</v>
      </c>
      <c r="P713" s="20">
        <v>9018935</v>
      </c>
      <c r="Q713" s="1" t="s">
        <v>137</v>
      </c>
      <c r="R713" s="1" t="s">
        <v>89</v>
      </c>
      <c r="S713" s="1" t="s">
        <v>137</v>
      </c>
      <c r="T713" s="18">
        <f>IFERROR(VLOOKUP(A713,'[1]For Report Q-2 '!$A$2:$T$3476,20,0),"-")</f>
        <v>0.8125</v>
      </c>
      <c r="U713" s="55">
        <f>IFERROR(VLOOKUP(A713,'[1]For Report Q-2 '!$A$2:$U$3476,21,0),"-")</f>
        <v>0</v>
      </c>
      <c r="V713" s="2" t="str">
        <f>IFERROR(VLOOKUP(A713,'[1]For Report Q-2 '!$A$2:$V$3476,22,0),"-")</f>
        <v>-</v>
      </c>
      <c r="W713" s="1">
        <f>IFERROR(VLOOKUP(A713,'[1]For Report Q-2 '!$A$2:$W$3476,23,0),"-")</f>
        <v>0</v>
      </c>
      <c r="X713" s="1"/>
      <c r="Y713" s="1"/>
      <c r="Z713" s="2" t="str">
        <f>IFERROR(VLOOKUP(A713,'[1]For Report Q-2 '!$A$2:$Z$3476,26,0),"-")</f>
        <v>-</v>
      </c>
      <c r="AA713" s="1" t="str">
        <f>IFERROR(VLOOKUP(A713,'[1]For Report Q-2 '!$A$2:$AH$3476,27,0),"-")</f>
        <v>-</v>
      </c>
      <c r="AB713" s="1" t="str">
        <f>IFERROR(VLOOKUP(A713,'[1]For Report Q-2 '!$A$2:$AH$3476,28,0),"-")</f>
        <v>-</v>
      </c>
      <c r="AC713" s="2" t="str">
        <f>IFERROR(VLOOKUP(A713,'[1]For Report Q-2 '!$A$2:$AH$3476,29,0),"-")</f>
        <v>-</v>
      </c>
      <c r="AD713" s="2" t="str">
        <f>IFERROR(VLOOKUP(A713,'[1]For Report Q-2 '!$A$2:$AH$3476,30,0),"-")</f>
        <v>-</v>
      </c>
      <c r="AE713" s="1" t="str">
        <f>IFERROR(VLOOKUP(A713,'[1]For Report Q-2 '!$A$2:$AH$3476,31,0),"-")</f>
        <v>-</v>
      </c>
      <c r="AF713" s="1" t="str">
        <f>IFERROR(VLOOKUP(A713,'[1]For Report Q-2 '!$A$2:$AH$3476,32,0),"-")</f>
        <v>-</v>
      </c>
      <c r="AG713" s="2" t="str">
        <f>IFERROR(VLOOKUP(A713,'[1]For Report Q-2 '!$A$2:$AH$3476,33,0),"-")</f>
        <v>-</v>
      </c>
      <c r="AH713" s="1" t="str">
        <f t="shared" si="11"/>
        <v>--</v>
      </c>
      <c r="AI713" t="e">
        <v>#N/A</v>
      </c>
      <c r="AJ713" t="e">
        <v>#N/A</v>
      </c>
      <c r="AK713" t="e">
        <v>#N/A</v>
      </c>
    </row>
    <row r="714" spans="1:37" x14ac:dyDescent="0.25">
      <c r="A714" s="15">
        <v>9070816</v>
      </c>
      <c r="B714" s="15" t="s">
        <v>289</v>
      </c>
      <c r="C714" s="16">
        <v>43381</v>
      </c>
      <c r="D714" s="15" t="s">
        <v>70</v>
      </c>
      <c r="E714" s="1" t="s">
        <v>45</v>
      </c>
      <c r="F714" s="15" t="s">
        <v>46</v>
      </c>
      <c r="G714" s="1" t="s">
        <v>70</v>
      </c>
      <c r="H714" s="17">
        <v>30000</v>
      </c>
      <c r="I714" s="18">
        <v>0.3</v>
      </c>
      <c r="J714" s="1">
        <v>9018935</v>
      </c>
      <c r="K714" s="1" t="s">
        <v>289</v>
      </c>
      <c r="L714" s="19">
        <v>127916.66666666667</v>
      </c>
      <c r="M714" s="1" t="s">
        <v>67</v>
      </c>
      <c r="N714" s="1" t="s">
        <v>47</v>
      </c>
      <c r="O714" s="1" t="s">
        <v>71</v>
      </c>
      <c r="P714" s="20">
        <v>9018935</v>
      </c>
      <c r="Q714" s="1" t="s">
        <v>137</v>
      </c>
      <c r="R714" s="1" t="s">
        <v>89</v>
      </c>
      <c r="S714" s="1" t="s">
        <v>137</v>
      </c>
      <c r="T714" s="18">
        <f>IFERROR(VLOOKUP(A714,'[1]For Report Q-2 '!$A$2:$T$3476,20,0),"-")</f>
        <v>0.3</v>
      </c>
      <c r="U714" s="55">
        <f>IFERROR(VLOOKUP(A714,'[1]For Report Q-2 '!$A$2:$U$3476,21,0),"-")</f>
        <v>0</v>
      </c>
      <c r="V714" s="2" t="str">
        <f>IFERROR(VLOOKUP(A714,'[1]For Report Q-2 '!$A$2:$V$3476,22,0),"-")</f>
        <v>-</v>
      </c>
      <c r="W714" s="1">
        <f>IFERROR(VLOOKUP(A714,'[1]For Report Q-2 '!$A$2:$W$3476,23,0),"-")</f>
        <v>0</v>
      </c>
      <c r="X714" s="1"/>
      <c r="Y714" s="1"/>
      <c r="Z714" s="2" t="str">
        <f>IFERROR(VLOOKUP(A714,'[1]For Report Q-2 '!$A$2:$Z$3476,26,0),"-")</f>
        <v>-</v>
      </c>
      <c r="AA714" s="1" t="str">
        <f>IFERROR(VLOOKUP(A714,'[1]For Report Q-2 '!$A$2:$AH$3476,27,0),"-")</f>
        <v>-</v>
      </c>
      <c r="AB714" s="1" t="str">
        <f>IFERROR(VLOOKUP(A714,'[1]For Report Q-2 '!$A$2:$AH$3476,28,0),"-")</f>
        <v>-</v>
      </c>
      <c r="AC714" s="2" t="str">
        <f>IFERROR(VLOOKUP(A714,'[1]For Report Q-2 '!$A$2:$AH$3476,29,0),"-")</f>
        <v>-</v>
      </c>
      <c r="AD714" s="2" t="str">
        <f>IFERROR(VLOOKUP(A714,'[1]For Report Q-2 '!$A$2:$AH$3476,30,0),"-")</f>
        <v>-</v>
      </c>
      <c r="AE714" s="1" t="str">
        <f>IFERROR(VLOOKUP(A714,'[1]For Report Q-2 '!$A$2:$AH$3476,31,0),"-")</f>
        <v>-</v>
      </c>
      <c r="AF714" s="1" t="str">
        <f>IFERROR(VLOOKUP(A714,'[1]For Report Q-2 '!$A$2:$AH$3476,32,0),"-")</f>
        <v>-</v>
      </c>
      <c r="AG714" s="2" t="str">
        <f>IFERROR(VLOOKUP(A714,'[1]For Report Q-2 '!$A$2:$AH$3476,33,0),"-")</f>
        <v>-</v>
      </c>
      <c r="AH714" s="1" t="str">
        <f t="shared" si="11"/>
        <v>--</v>
      </c>
      <c r="AI714" t="e">
        <v>#N/A</v>
      </c>
      <c r="AJ714" t="e">
        <v>#N/A</v>
      </c>
      <c r="AK714" t="e">
        <v>#N/A</v>
      </c>
    </row>
    <row r="715" spans="1:37" x14ac:dyDescent="0.25">
      <c r="A715" s="15">
        <v>9127826</v>
      </c>
      <c r="B715" s="15" t="s">
        <v>289</v>
      </c>
      <c r="C715" s="16">
        <v>45687</v>
      </c>
      <c r="D715" s="15" t="s">
        <v>83</v>
      </c>
      <c r="E715" s="1" t="s">
        <v>72</v>
      </c>
      <c r="F715" s="15" t="s">
        <v>46</v>
      </c>
      <c r="G715" s="1" t="s">
        <v>83</v>
      </c>
      <c r="H715" s="17">
        <v>16666.666666666668</v>
      </c>
      <c r="I715" s="18">
        <v>0.16666666666666669</v>
      </c>
      <c r="J715" s="1">
        <v>9018935</v>
      </c>
      <c r="K715" s="1" t="s">
        <v>289</v>
      </c>
      <c r="L715" s="19">
        <v>127916.66666666667</v>
      </c>
      <c r="M715" s="1" t="s">
        <v>67</v>
      </c>
      <c r="N715" s="1" t="s">
        <v>72</v>
      </c>
      <c r="O715" s="1" t="s">
        <v>84</v>
      </c>
      <c r="P715" s="20">
        <v>9018935</v>
      </c>
      <c r="Q715" s="1" t="s">
        <v>137</v>
      </c>
      <c r="R715" s="1" t="s">
        <v>89</v>
      </c>
      <c r="S715" s="1" t="s">
        <v>137</v>
      </c>
      <c r="T715" s="18">
        <f>IFERROR(VLOOKUP(A715,'[1]For Report Q-2 '!$A$2:$T$3476,20,0),"-")</f>
        <v>0.16666666666666669</v>
      </c>
      <c r="U715" s="55">
        <f>IFERROR(VLOOKUP(A715,'[1]For Report Q-2 '!$A$2:$U$3476,21,0),"-")</f>
        <v>0</v>
      </c>
      <c r="V715" s="2" t="str">
        <f>IFERROR(VLOOKUP(A715,'[1]For Report Q-2 '!$A$2:$V$3476,22,0),"-")</f>
        <v>-</v>
      </c>
      <c r="W715" s="1">
        <f>IFERROR(VLOOKUP(A715,'[1]For Report Q-2 '!$A$2:$W$3476,23,0),"-")</f>
        <v>0</v>
      </c>
      <c r="X715" s="1"/>
      <c r="Y715" s="1"/>
      <c r="Z715" s="2" t="str">
        <f>IFERROR(VLOOKUP(A715,'[1]For Report Q-2 '!$A$2:$Z$3476,26,0),"-")</f>
        <v>-</v>
      </c>
      <c r="AA715" s="1" t="str">
        <f>IFERROR(VLOOKUP(A715,'[1]For Report Q-2 '!$A$2:$AH$3476,27,0),"-")</f>
        <v>-</v>
      </c>
      <c r="AB715" s="1" t="str">
        <f>IFERROR(VLOOKUP(A715,'[1]For Report Q-2 '!$A$2:$AH$3476,28,0),"-")</f>
        <v>-</v>
      </c>
      <c r="AC715" s="2" t="str">
        <f>IFERROR(VLOOKUP(A715,'[1]For Report Q-2 '!$A$2:$AH$3476,29,0),"-")</f>
        <v>-</v>
      </c>
      <c r="AD715" s="2" t="str">
        <f>IFERROR(VLOOKUP(A715,'[1]For Report Q-2 '!$A$2:$AH$3476,30,0),"-")</f>
        <v>-</v>
      </c>
      <c r="AE715" s="1" t="str">
        <f>IFERROR(VLOOKUP(A715,'[1]For Report Q-2 '!$A$2:$AH$3476,31,0),"-")</f>
        <v>-</v>
      </c>
      <c r="AF715" s="1" t="str">
        <f>IFERROR(VLOOKUP(A715,'[1]For Report Q-2 '!$A$2:$AH$3476,32,0),"-")</f>
        <v>-</v>
      </c>
      <c r="AG715" s="2" t="str">
        <f>IFERROR(VLOOKUP(A715,'[1]For Report Q-2 '!$A$2:$AH$3476,33,0),"-")</f>
        <v>-</v>
      </c>
      <c r="AH715" s="1" t="str">
        <f t="shared" si="11"/>
        <v>--</v>
      </c>
      <c r="AI715" t="e">
        <v>#N/A</v>
      </c>
      <c r="AJ715" t="e">
        <v>#N/A</v>
      </c>
      <c r="AK715" t="e">
        <v>#N/A</v>
      </c>
    </row>
    <row r="716" spans="1:37" x14ac:dyDescent="0.25">
      <c r="A716" s="15">
        <v>2343418</v>
      </c>
      <c r="B716" s="15" t="s">
        <v>290</v>
      </c>
      <c r="C716" s="16">
        <v>45271</v>
      </c>
      <c r="D716" s="15" t="s">
        <v>28</v>
      </c>
      <c r="E716" s="1" t="s">
        <v>29</v>
      </c>
      <c r="F716" s="15" t="s">
        <v>30</v>
      </c>
      <c r="G716" s="1" t="s">
        <v>28</v>
      </c>
      <c r="H716" s="17">
        <v>12999</v>
      </c>
      <c r="I716" s="18">
        <v>0.12998999999999999</v>
      </c>
      <c r="J716" s="1">
        <v>9018959</v>
      </c>
      <c r="K716" s="1" t="s">
        <v>290</v>
      </c>
      <c r="L716" s="19">
        <v>82932.333333333328</v>
      </c>
      <c r="M716" s="1" t="s">
        <v>31</v>
      </c>
      <c r="N716" s="1" t="s">
        <v>29</v>
      </c>
      <c r="O716" s="1" t="s">
        <v>38</v>
      </c>
      <c r="P716" s="20">
        <v>9018959</v>
      </c>
      <c r="Q716" s="1" t="s">
        <v>33</v>
      </c>
      <c r="R716" s="1" t="s">
        <v>16</v>
      </c>
      <c r="S716" s="1" t="s">
        <v>34</v>
      </c>
      <c r="T716" s="18">
        <f>IFERROR(VLOOKUP(A716,'[1]For Report Q-2 '!$A$2:$T$3476,20,0),"-")</f>
        <v>0.12998999999999999</v>
      </c>
      <c r="U716" s="55">
        <f>IFERROR(VLOOKUP(A716,'[1]For Report Q-2 '!$A$2:$U$3476,21,0),"-")</f>
        <v>0</v>
      </c>
      <c r="V716" s="2" t="str">
        <f>IFERROR(VLOOKUP(A716,'[1]For Report Q-2 '!$A$2:$V$3476,22,0),"-")</f>
        <v>-</v>
      </c>
      <c r="W716" s="1">
        <f>IFERROR(VLOOKUP(A716,'[1]For Report Q-2 '!$A$2:$W$3476,23,0),"-")</f>
        <v>0</v>
      </c>
      <c r="X716" s="1"/>
      <c r="Y716" s="1"/>
      <c r="Z716" s="2" t="str">
        <f>IFERROR(VLOOKUP(A716,'[1]For Report Q-2 '!$A$2:$Z$3476,26,0),"-")</f>
        <v>-</v>
      </c>
      <c r="AA716" s="1" t="str">
        <f>IFERROR(VLOOKUP(A716,'[1]For Report Q-2 '!$A$2:$AH$3476,27,0),"-")</f>
        <v>-</v>
      </c>
      <c r="AB716" s="1" t="str">
        <f>IFERROR(VLOOKUP(A716,'[1]For Report Q-2 '!$A$2:$AH$3476,28,0),"-")</f>
        <v>-</v>
      </c>
      <c r="AC716" s="2" t="str">
        <f>IFERROR(VLOOKUP(A716,'[1]For Report Q-2 '!$A$2:$AH$3476,29,0),"-")</f>
        <v>-</v>
      </c>
      <c r="AD716" s="2" t="str">
        <f>IFERROR(VLOOKUP(A716,'[1]For Report Q-2 '!$A$2:$AH$3476,30,0),"-")</f>
        <v>-</v>
      </c>
      <c r="AE716" s="1" t="str">
        <f>IFERROR(VLOOKUP(A716,'[1]For Report Q-2 '!$A$2:$AH$3476,31,0),"-")</f>
        <v>-</v>
      </c>
      <c r="AF716" s="1" t="str">
        <f>IFERROR(VLOOKUP(A716,'[1]For Report Q-2 '!$A$2:$AH$3476,32,0),"-")</f>
        <v>-</v>
      </c>
      <c r="AG716" s="2" t="str">
        <f>IFERROR(VLOOKUP(A716,'[1]For Report Q-2 '!$A$2:$AH$3476,33,0),"-")</f>
        <v>-</v>
      </c>
      <c r="AH716" s="1" t="str">
        <f t="shared" si="11"/>
        <v>--</v>
      </c>
      <c r="AI716" t="e">
        <v>#N/A</v>
      </c>
      <c r="AJ716" t="e">
        <v>#N/A</v>
      </c>
      <c r="AK716" t="e">
        <v>#N/A</v>
      </c>
    </row>
    <row r="717" spans="1:37" x14ac:dyDescent="0.25">
      <c r="A717" s="15">
        <v>9018959</v>
      </c>
      <c r="B717" s="15" t="s">
        <v>290</v>
      </c>
      <c r="C717" s="16">
        <v>42110</v>
      </c>
      <c r="D717" s="15" t="s">
        <v>28</v>
      </c>
      <c r="E717" s="1" t="s">
        <v>118</v>
      </c>
      <c r="F717" s="15" t="s">
        <v>46</v>
      </c>
      <c r="G717" s="1" t="s">
        <v>28</v>
      </c>
      <c r="H717" s="17">
        <v>31600</v>
      </c>
      <c r="I717" s="18">
        <v>0.316</v>
      </c>
      <c r="J717" s="1">
        <v>9018959</v>
      </c>
      <c r="K717" s="1" t="s">
        <v>290</v>
      </c>
      <c r="L717" s="19">
        <v>82932.333333333328</v>
      </c>
      <c r="M717" s="1" t="s">
        <v>31</v>
      </c>
      <c r="N717" s="1" t="s">
        <v>47</v>
      </c>
      <c r="O717" s="1" t="s">
        <v>38</v>
      </c>
      <c r="P717" s="20">
        <v>9018959</v>
      </c>
      <c r="Q717" s="1" t="s">
        <v>33</v>
      </c>
      <c r="R717" s="1" t="s">
        <v>16</v>
      </c>
      <c r="S717" s="1" t="s">
        <v>34</v>
      </c>
      <c r="T717" s="18">
        <f>IFERROR(VLOOKUP(A717,'[1]For Report Q-2 '!$A$2:$T$3476,20,0),"-")</f>
        <v>0.316</v>
      </c>
      <c r="U717" s="55">
        <f>IFERROR(VLOOKUP(A717,'[1]For Report Q-2 '!$A$2:$U$3476,21,0),"-")</f>
        <v>0</v>
      </c>
      <c r="V717" s="2" t="str">
        <f>IFERROR(VLOOKUP(A717,'[1]For Report Q-2 '!$A$2:$V$3476,22,0),"-")</f>
        <v>-</v>
      </c>
      <c r="W717" s="1">
        <f>IFERROR(VLOOKUP(A717,'[1]For Report Q-2 '!$A$2:$W$3476,23,0),"-")</f>
        <v>0</v>
      </c>
      <c r="X717" s="1"/>
      <c r="Y717" s="1"/>
      <c r="Z717" s="2" t="str">
        <f>IFERROR(VLOOKUP(A717,'[1]For Report Q-2 '!$A$2:$Z$3476,26,0),"-")</f>
        <v>-</v>
      </c>
      <c r="AA717" s="1" t="str">
        <f>IFERROR(VLOOKUP(A717,'[1]For Report Q-2 '!$A$2:$AH$3476,27,0),"-")</f>
        <v>-</v>
      </c>
      <c r="AB717" s="1" t="str">
        <f>IFERROR(VLOOKUP(A717,'[1]For Report Q-2 '!$A$2:$AH$3476,28,0),"-")</f>
        <v>-</v>
      </c>
      <c r="AC717" s="2" t="str">
        <f>IFERROR(VLOOKUP(A717,'[1]For Report Q-2 '!$A$2:$AH$3476,29,0),"-")</f>
        <v>-</v>
      </c>
      <c r="AD717" s="2" t="str">
        <f>IFERROR(VLOOKUP(A717,'[1]For Report Q-2 '!$A$2:$AH$3476,30,0),"-")</f>
        <v>-</v>
      </c>
      <c r="AE717" s="1" t="str">
        <f>IFERROR(VLOOKUP(A717,'[1]For Report Q-2 '!$A$2:$AH$3476,31,0),"-")</f>
        <v>-</v>
      </c>
      <c r="AF717" s="1" t="str">
        <f>IFERROR(VLOOKUP(A717,'[1]For Report Q-2 '!$A$2:$AH$3476,32,0),"-")</f>
        <v>-</v>
      </c>
      <c r="AG717" s="2" t="str">
        <f>IFERROR(VLOOKUP(A717,'[1]For Report Q-2 '!$A$2:$AH$3476,33,0),"-")</f>
        <v>-</v>
      </c>
      <c r="AH717" s="1" t="str">
        <f t="shared" si="11"/>
        <v>--</v>
      </c>
      <c r="AI717" t="e">
        <v>#N/A</v>
      </c>
      <c r="AJ717" t="e">
        <v>#N/A</v>
      </c>
      <c r="AK717" t="e">
        <v>#N/A</v>
      </c>
    </row>
    <row r="718" spans="1:37" x14ac:dyDescent="0.25">
      <c r="A718" s="15">
        <v>9021911</v>
      </c>
      <c r="B718" s="15" t="s">
        <v>290</v>
      </c>
      <c r="C718" s="16">
        <v>42247</v>
      </c>
      <c r="D718" s="15" t="s">
        <v>28</v>
      </c>
      <c r="E718" s="1" t="s">
        <v>118</v>
      </c>
      <c r="F718" s="15" t="s">
        <v>46</v>
      </c>
      <c r="G718" s="1" t="s">
        <v>28</v>
      </c>
      <c r="H718" s="17">
        <v>29500</v>
      </c>
      <c r="I718" s="18">
        <v>0.29499999999999998</v>
      </c>
      <c r="J718" s="1">
        <v>9018959</v>
      </c>
      <c r="K718" s="1" t="s">
        <v>290</v>
      </c>
      <c r="L718" s="19">
        <v>82932.333333333328</v>
      </c>
      <c r="M718" s="1" t="s">
        <v>31</v>
      </c>
      <c r="N718" s="1" t="s">
        <v>47</v>
      </c>
      <c r="O718" s="1" t="s">
        <v>38</v>
      </c>
      <c r="P718" s="20">
        <v>9018959</v>
      </c>
      <c r="Q718" s="1" t="s">
        <v>33</v>
      </c>
      <c r="R718" s="1" t="s">
        <v>16</v>
      </c>
      <c r="S718" s="1" t="s">
        <v>34</v>
      </c>
      <c r="T718" s="18">
        <f>IFERROR(VLOOKUP(A718,'[1]For Report Q-2 '!$A$2:$T$3476,20,0),"-")</f>
        <v>0.29499999999999998</v>
      </c>
      <c r="U718" s="55">
        <f>IFERROR(VLOOKUP(A718,'[1]For Report Q-2 '!$A$2:$U$3476,21,0),"-")</f>
        <v>0</v>
      </c>
      <c r="V718" s="2" t="str">
        <f>IFERROR(VLOOKUP(A718,'[1]For Report Q-2 '!$A$2:$V$3476,22,0),"-")</f>
        <v>-</v>
      </c>
      <c r="W718" s="1">
        <f>IFERROR(VLOOKUP(A718,'[1]For Report Q-2 '!$A$2:$W$3476,23,0),"-")</f>
        <v>0</v>
      </c>
      <c r="X718" s="1"/>
      <c r="Y718" s="1"/>
      <c r="Z718" s="2" t="str">
        <f>IFERROR(VLOOKUP(A718,'[1]For Report Q-2 '!$A$2:$Z$3476,26,0),"-")</f>
        <v>-</v>
      </c>
      <c r="AA718" s="1" t="str">
        <f>IFERROR(VLOOKUP(A718,'[1]For Report Q-2 '!$A$2:$AH$3476,27,0),"-")</f>
        <v>-</v>
      </c>
      <c r="AB718" s="1" t="str">
        <f>IFERROR(VLOOKUP(A718,'[1]For Report Q-2 '!$A$2:$AH$3476,28,0),"-")</f>
        <v>-</v>
      </c>
      <c r="AC718" s="2" t="str">
        <f>IFERROR(VLOOKUP(A718,'[1]For Report Q-2 '!$A$2:$AH$3476,29,0),"-")</f>
        <v>-</v>
      </c>
      <c r="AD718" s="2" t="str">
        <f>IFERROR(VLOOKUP(A718,'[1]For Report Q-2 '!$A$2:$AH$3476,30,0),"-")</f>
        <v>-</v>
      </c>
      <c r="AE718" s="1" t="str">
        <f>IFERROR(VLOOKUP(A718,'[1]For Report Q-2 '!$A$2:$AH$3476,31,0),"-")</f>
        <v>-</v>
      </c>
      <c r="AF718" s="1" t="str">
        <f>IFERROR(VLOOKUP(A718,'[1]For Report Q-2 '!$A$2:$AH$3476,32,0),"-")</f>
        <v>-</v>
      </c>
      <c r="AG718" s="2" t="str">
        <f>IFERROR(VLOOKUP(A718,'[1]For Report Q-2 '!$A$2:$AH$3476,33,0),"-")</f>
        <v>-</v>
      </c>
      <c r="AH718" s="1" t="str">
        <f t="shared" si="11"/>
        <v>--</v>
      </c>
      <c r="AI718" t="e">
        <v>#N/A</v>
      </c>
      <c r="AJ718" t="e">
        <v>#N/A</v>
      </c>
      <c r="AK718" t="e">
        <v>#N/A</v>
      </c>
    </row>
    <row r="719" spans="1:37" x14ac:dyDescent="0.25">
      <c r="A719" s="15">
        <v>9129726</v>
      </c>
      <c r="B719" s="15" t="s">
        <v>291</v>
      </c>
      <c r="C719" s="16">
        <v>45733</v>
      </c>
      <c r="D719" s="15" t="s">
        <v>44</v>
      </c>
      <c r="E719" s="1" t="s">
        <v>45</v>
      </c>
      <c r="F719" s="15" t="s">
        <v>46</v>
      </c>
      <c r="G719" s="1" t="s">
        <v>44</v>
      </c>
      <c r="H719" s="17">
        <v>8833.3333333333339</v>
      </c>
      <c r="I719" s="18">
        <v>8.8333333333333333E-2</v>
      </c>
      <c r="J719" s="1">
        <v>9018959</v>
      </c>
      <c r="K719" s="1" t="s">
        <v>290</v>
      </c>
      <c r="L719" s="19">
        <v>82932.333333333328</v>
      </c>
      <c r="M719" s="1" t="s">
        <v>31</v>
      </c>
      <c r="N719" s="1" t="s">
        <v>47</v>
      </c>
      <c r="O719" s="1" t="s">
        <v>48</v>
      </c>
      <c r="P719" s="20">
        <v>9018959</v>
      </c>
      <c r="Q719" s="1" t="s">
        <v>33</v>
      </c>
      <c r="R719" s="1" t="s">
        <v>16</v>
      </c>
      <c r="S719" s="1" t="s">
        <v>34</v>
      </c>
      <c r="T719" s="18">
        <f>IFERROR(VLOOKUP(A719,'[1]For Report Q-2 '!$A$2:$T$3476,20,0),"-")</f>
        <v>0</v>
      </c>
      <c r="U719" s="55">
        <f>IFERROR(VLOOKUP(A719,'[1]For Report Q-2 '!$A$2:$U$3476,21,0),"-")</f>
        <v>8.8333333333333333E-2</v>
      </c>
      <c r="V719" s="2">
        <f>IFERROR(VLOOKUP(A719,'[1]For Report Q-2 '!$A$2:$V$3476,22,0),"-")</f>
        <v>46139</v>
      </c>
      <c r="W719" s="1" t="str">
        <f>IFERROR(VLOOKUP(A719,'[1]For Report Q-2 '!$A$2:$W$3476,23,0),"-")</f>
        <v>Apr'26</v>
      </c>
      <c r="X719" s="1"/>
      <c r="Y719" s="1"/>
      <c r="Z719" s="2" t="str">
        <f>IFERROR(VLOOKUP(A719,'[1]For Report Q-2 '!$A$2:$Z$3476,26,0),"-")</f>
        <v>-</v>
      </c>
      <c r="AA719" s="1" t="str">
        <f>IFERROR(VLOOKUP(A719,'[1]For Report Q-2 '!$A$2:$AH$3476,27,0),"-")</f>
        <v>-</v>
      </c>
      <c r="AB719" s="1" t="str">
        <f>IFERROR(VLOOKUP(A719,'[1]For Report Q-2 '!$A$2:$AH$3476,28,0),"-")</f>
        <v>-</v>
      </c>
      <c r="AC719" s="2" t="str">
        <f>IFERROR(VLOOKUP(A719,'[1]For Report Q-2 '!$A$2:$AH$3476,29,0),"-")</f>
        <v>-</v>
      </c>
      <c r="AD719" s="2">
        <f>IFERROR(VLOOKUP(A719,'[1]For Report Q-2 '!$A$2:$AH$3476,30,0),"-")</f>
        <v>46107.469456018502</v>
      </c>
      <c r="AE719" s="1" t="str">
        <f>IFERROR(VLOOKUP(A719,'[1]For Report Q-2 '!$A$2:$AH$3476,31,0),"-")</f>
        <v>SR26035503776</v>
      </c>
      <c r="AF719" s="1" t="str">
        <f>IFERROR(VLOOKUP(A719,'[1]For Report Q-2 '!$A$2:$AH$3476,32,0),"-")</f>
        <v>Churned</v>
      </c>
      <c r="AG719" s="2">
        <f>IFERROR(VLOOKUP(A719,'[1]For Report Q-2 '!$A$2:$AH$3476,33,0),"-")</f>
        <v>46139</v>
      </c>
      <c r="AH719" s="1" t="str">
        <f t="shared" si="11"/>
        <v>Churned-</v>
      </c>
      <c r="AI719" s="1" t="s">
        <v>1449</v>
      </c>
      <c r="AJ719" s="1" t="s">
        <v>1436</v>
      </c>
      <c r="AK719" s="1" t="s">
        <v>1437</v>
      </c>
    </row>
    <row r="720" spans="1:37" x14ac:dyDescent="0.25">
      <c r="A720" s="15">
        <v>9019002</v>
      </c>
      <c r="B720" s="15" t="s">
        <v>292</v>
      </c>
      <c r="C720" s="16">
        <v>42095</v>
      </c>
      <c r="D720" s="15" t="s">
        <v>40</v>
      </c>
      <c r="E720" s="1" t="s">
        <v>45</v>
      </c>
      <c r="F720" s="15" t="s">
        <v>46</v>
      </c>
      <c r="G720" s="1" t="s">
        <v>40</v>
      </c>
      <c r="H720" s="17">
        <v>56666.666666666664</v>
      </c>
      <c r="I720" s="18">
        <v>0.56666666666666665</v>
      </c>
      <c r="J720" s="1">
        <v>9019002</v>
      </c>
      <c r="K720" s="1" t="s">
        <v>292</v>
      </c>
      <c r="L720" s="19">
        <v>56666.666666666664</v>
      </c>
      <c r="M720" s="1" t="s">
        <v>31</v>
      </c>
      <c r="N720" s="1" t="s">
        <v>47</v>
      </c>
      <c r="O720" s="1" t="s">
        <v>41</v>
      </c>
      <c r="P720" s="20">
        <v>9019002</v>
      </c>
      <c r="Q720" s="1" t="s">
        <v>79</v>
      </c>
      <c r="R720" s="1" t="s">
        <v>16</v>
      </c>
      <c r="S720" s="1" t="s">
        <v>80</v>
      </c>
      <c r="T720" s="18">
        <f>IFERROR(VLOOKUP(A720,'[1]For Report Q-2 '!$A$2:$T$3476,20,0),"-")</f>
        <v>0.56666666666666665</v>
      </c>
      <c r="U720" s="55">
        <f>IFERROR(VLOOKUP(A720,'[1]For Report Q-2 '!$A$2:$U$3476,21,0),"-")</f>
        <v>0</v>
      </c>
      <c r="V720" s="2" t="str">
        <f>IFERROR(VLOOKUP(A720,'[1]For Report Q-2 '!$A$2:$V$3476,22,0),"-")</f>
        <v>-</v>
      </c>
      <c r="W720" s="1">
        <f>IFERROR(VLOOKUP(A720,'[1]For Report Q-2 '!$A$2:$W$3476,23,0),"-")</f>
        <v>0</v>
      </c>
      <c r="X720" s="1"/>
      <c r="Y720" s="1"/>
      <c r="Z720" s="2" t="str">
        <f>IFERROR(VLOOKUP(A720,'[1]For Report Q-2 '!$A$2:$Z$3476,26,0),"-")</f>
        <v>-</v>
      </c>
      <c r="AA720" s="1" t="str">
        <f>IFERROR(VLOOKUP(A720,'[1]For Report Q-2 '!$A$2:$AH$3476,27,0),"-")</f>
        <v>-</v>
      </c>
      <c r="AB720" s="1" t="str">
        <f>IFERROR(VLOOKUP(A720,'[1]For Report Q-2 '!$A$2:$AH$3476,28,0),"-")</f>
        <v>-</v>
      </c>
      <c r="AC720" s="2" t="str">
        <f>IFERROR(VLOOKUP(A720,'[1]For Report Q-2 '!$A$2:$AH$3476,29,0),"-")</f>
        <v>-</v>
      </c>
      <c r="AD720" s="2" t="str">
        <f>IFERROR(VLOOKUP(A720,'[1]For Report Q-2 '!$A$2:$AH$3476,30,0),"-")</f>
        <v>-</v>
      </c>
      <c r="AE720" s="1" t="str">
        <f>IFERROR(VLOOKUP(A720,'[1]For Report Q-2 '!$A$2:$AH$3476,31,0),"-")</f>
        <v>-</v>
      </c>
      <c r="AF720" s="1" t="str">
        <f>IFERROR(VLOOKUP(A720,'[1]For Report Q-2 '!$A$2:$AH$3476,32,0),"-")</f>
        <v>-</v>
      </c>
      <c r="AG720" s="2" t="str">
        <f>IFERROR(VLOOKUP(A720,'[1]For Report Q-2 '!$A$2:$AH$3476,33,0),"-")</f>
        <v>-</v>
      </c>
      <c r="AH720" s="1" t="str">
        <f t="shared" si="11"/>
        <v>--</v>
      </c>
      <c r="AI720" t="e">
        <v>#N/A</v>
      </c>
      <c r="AJ720" t="e">
        <v>#N/A</v>
      </c>
      <c r="AK720" t="e">
        <v>#N/A</v>
      </c>
    </row>
    <row r="721" spans="1:37" x14ac:dyDescent="0.25">
      <c r="A721" s="15">
        <v>2340607</v>
      </c>
      <c r="B721" s="15" t="s">
        <v>293</v>
      </c>
      <c r="C721" s="16">
        <v>45103</v>
      </c>
      <c r="D721" s="15" t="s">
        <v>40</v>
      </c>
      <c r="E721" s="1" t="s">
        <v>57</v>
      </c>
      <c r="F721" s="15" t="s">
        <v>30</v>
      </c>
      <c r="G721" s="1" t="s">
        <v>40</v>
      </c>
      <c r="H721" s="17">
        <v>1899</v>
      </c>
      <c r="I721" s="18">
        <v>1.899E-2</v>
      </c>
      <c r="J721" s="1">
        <v>9019068</v>
      </c>
      <c r="K721" s="1" t="s">
        <v>293</v>
      </c>
      <c r="L721" s="19">
        <v>86065.666666666657</v>
      </c>
      <c r="M721" s="1" t="s">
        <v>31</v>
      </c>
      <c r="N721" s="1" t="s">
        <v>57</v>
      </c>
      <c r="O721" s="1" t="s">
        <v>41</v>
      </c>
      <c r="P721" s="20">
        <v>9019068</v>
      </c>
      <c r="Q721" s="1" t="s">
        <v>34</v>
      </c>
      <c r="R721" s="1" t="s">
        <v>89</v>
      </c>
      <c r="S721" s="1" t="s">
        <v>34</v>
      </c>
      <c r="T721" s="18">
        <f>IFERROR(VLOOKUP(A721,'[1]For Report Q-2 '!$A$2:$T$3476,20,0),"-")</f>
        <v>1.899E-2</v>
      </c>
      <c r="U721" s="55">
        <f>IFERROR(VLOOKUP(A721,'[1]For Report Q-2 '!$A$2:$U$3476,21,0),"-")</f>
        <v>0</v>
      </c>
      <c r="V721" s="2" t="str">
        <f>IFERROR(VLOOKUP(A721,'[1]For Report Q-2 '!$A$2:$V$3476,22,0),"-")</f>
        <v>-</v>
      </c>
      <c r="W721" s="1">
        <f>IFERROR(VLOOKUP(A721,'[1]For Report Q-2 '!$A$2:$W$3476,23,0),"-")</f>
        <v>0</v>
      </c>
      <c r="X721" s="1"/>
      <c r="Y721" s="1"/>
      <c r="Z721" s="2" t="str">
        <f>IFERROR(VLOOKUP(A721,'[1]For Report Q-2 '!$A$2:$Z$3476,26,0),"-")</f>
        <v>-</v>
      </c>
      <c r="AA721" s="1" t="str">
        <f>IFERROR(VLOOKUP(A721,'[1]For Report Q-2 '!$A$2:$AH$3476,27,0),"-")</f>
        <v>-</v>
      </c>
      <c r="AB721" s="1" t="str">
        <f>IFERROR(VLOOKUP(A721,'[1]For Report Q-2 '!$A$2:$AH$3476,28,0),"-")</f>
        <v>-</v>
      </c>
      <c r="AC721" s="2" t="str">
        <f>IFERROR(VLOOKUP(A721,'[1]For Report Q-2 '!$A$2:$AH$3476,29,0),"-")</f>
        <v>-</v>
      </c>
      <c r="AD721" s="2" t="str">
        <f>IFERROR(VLOOKUP(A721,'[1]For Report Q-2 '!$A$2:$AH$3476,30,0),"-")</f>
        <v>-</v>
      </c>
      <c r="AE721" s="1" t="str">
        <f>IFERROR(VLOOKUP(A721,'[1]For Report Q-2 '!$A$2:$AH$3476,31,0),"-")</f>
        <v>-</v>
      </c>
      <c r="AF721" s="1" t="str">
        <f>IFERROR(VLOOKUP(A721,'[1]For Report Q-2 '!$A$2:$AH$3476,32,0),"-")</f>
        <v>-</v>
      </c>
      <c r="AG721" s="2" t="str">
        <f>IFERROR(VLOOKUP(A721,'[1]For Report Q-2 '!$A$2:$AH$3476,33,0),"-")</f>
        <v>-</v>
      </c>
      <c r="AH721" s="1" t="str">
        <f t="shared" si="11"/>
        <v>--</v>
      </c>
      <c r="AI721" t="e">
        <v>#N/A</v>
      </c>
      <c r="AJ721" t="e">
        <v>#N/A</v>
      </c>
      <c r="AK721" t="e">
        <v>#N/A</v>
      </c>
    </row>
    <row r="722" spans="1:37" x14ac:dyDescent="0.25">
      <c r="A722" s="15">
        <v>9019068</v>
      </c>
      <c r="B722" s="15" t="s">
        <v>293</v>
      </c>
      <c r="C722" s="16">
        <v>42086</v>
      </c>
      <c r="D722" s="15" t="s">
        <v>56</v>
      </c>
      <c r="E722" s="1" t="s">
        <v>45</v>
      </c>
      <c r="F722" s="15" t="s">
        <v>46</v>
      </c>
      <c r="G722" s="1" t="s">
        <v>56</v>
      </c>
      <c r="H722" s="17">
        <v>36666.666666666664</v>
      </c>
      <c r="I722" s="18">
        <v>0.36666666666666664</v>
      </c>
      <c r="J722" s="1">
        <v>9019068</v>
      </c>
      <c r="K722" s="1" t="s">
        <v>293</v>
      </c>
      <c r="L722" s="19">
        <v>86065.666666666657</v>
      </c>
      <c r="M722" s="1" t="s">
        <v>31</v>
      </c>
      <c r="N722" s="1" t="s">
        <v>47</v>
      </c>
      <c r="O722" s="1" t="s">
        <v>59</v>
      </c>
      <c r="P722" s="20">
        <v>9019068</v>
      </c>
      <c r="Q722" s="1" t="s">
        <v>34</v>
      </c>
      <c r="R722" s="1" t="s">
        <v>89</v>
      </c>
      <c r="S722" s="1" t="s">
        <v>34</v>
      </c>
      <c r="T722" s="18">
        <f>IFERROR(VLOOKUP(A722,'[1]For Report Q-2 '!$A$2:$T$3476,20,0),"-")</f>
        <v>0.36666666666666664</v>
      </c>
      <c r="U722" s="55">
        <f>IFERROR(VLOOKUP(A722,'[1]For Report Q-2 '!$A$2:$U$3476,21,0),"-")</f>
        <v>0</v>
      </c>
      <c r="V722" s="2" t="str">
        <f>IFERROR(VLOOKUP(A722,'[1]For Report Q-2 '!$A$2:$V$3476,22,0),"-")</f>
        <v>-</v>
      </c>
      <c r="W722" s="1">
        <f>IFERROR(VLOOKUP(A722,'[1]For Report Q-2 '!$A$2:$W$3476,23,0),"-")</f>
        <v>0</v>
      </c>
      <c r="X722" s="1"/>
      <c r="Y722" s="1"/>
      <c r="Z722" s="2" t="str">
        <f>IFERROR(VLOOKUP(A722,'[1]For Report Q-2 '!$A$2:$Z$3476,26,0),"-")</f>
        <v>-</v>
      </c>
      <c r="AA722" s="1" t="str">
        <f>IFERROR(VLOOKUP(A722,'[1]For Report Q-2 '!$A$2:$AH$3476,27,0),"-")</f>
        <v>-</v>
      </c>
      <c r="AB722" s="1" t="str">
        <f>IFERROR(VLOOKUP(A722,'[1]For Report Q-2 '!$A$2:$AH$3476,28,0),"-")</f>
        <v>-</v>
      </c>
      <c r="AC722" s="2" t="str">
        <f>IFERROR(VLOOKUP(A722,'[1]For Report Q-2 '!$A$2:$AH$3476,29,0),"-")</f>
        <v>-</v>
      </c>
      <c r="AD722" s="2" t="str">
        <f>IFERROR(VLOOKUP(A722,'[1]For Report Q-2 '!$A$2:$AH$3476,30,0),"-")</f>
        <v>-</v>
      </c>
      <c r="AE722" s="1" t="str">
        <f>IFERROR(VLOOKUP(A722,'[1]For Report Q-2 '!$A$2:$AH$3476,31,0),"-")</f>
        <v>-</v>
      </c>
      <c r="AF722" s="1" t="str">
        <f>IFERROR(VLOOKUP(A722,'[1]For Report Q-2 '!$A$2:$AH$3476,32,0),"-")</f>
        <v>-</v>
      </c>
      <c r="AG722" s="2" t="str">
        <f>IFERROR(VLOOKUP(A722,'[1]For Report Q-2 '!$A$2:$AH$3476,33,0),"-")</f>
        <v>-</v>
      </c>
      <c r="AH722" s="1" t="str">
        <f t="shared" si="11"/>
        <v>--</v>
      </c>
      <c r="AI722" t="e">
        <v>#N/A</v>
      </c>
      <c r="AJ722" t="e">
        <v>#N/A</v>
      </c>
      <c r="AK722" t="e">
        <v>#N/A</v>
      </c>
    </row>
    <row r="723" spans="1:37" x14ac:dyDescent="0.25">
      <c r="A723" s="15">
        <v>9022972</v>
      </c>
      <c r="B723" s="15" t="s">
        <v>293</v>
      </c>
      <c r="C723" s="16">
        <v>42471</v>
      </c>
      <c r="D723" s="15" t="s">
        <v>83</v>
      </c>
      <c r="E723" s="1" t="s">
        <v>45</v>
      </c>
      <c r="F723" s="15" t="s">
        <v>46</v>
      </c>
      <c r="G723" s="1" t="s">
        <v>83</v>
      </c>
      <c r="H723" s="17">
        <v>36666.666666666664</v>
      </c>
      <c r="I723" s="18">
        <v>0.36666666666666664</v>
      </c>
      <c r="J723" s="1">
        <v>9019068</v>
      </c>
      <c r="K723" s="1" t="s">
        <v>293</v>
      </c>
      <c r="L723" s="19">
        <v>86065.666666666657</v>
      </c>
      <c r="M723" s="1" t="s">
        <v>31</v>
      </c>
      <c r="N723" s="1" t="s">
        <v>47</v>
      </c>
      <c r="O723" s="1" t="s">
        <v>84</v>
      </c>
      <c r="P723" s="20">
        <v>9019068</v>
      </c>
      <c r="Q723" s="1" t="s">
        <v>34</v>
      </c>
      <c r="R723" s="1" t="s">
        <v>89</v>
      </c>
      <c r="S723" s="1" t="s">
        <v>34</v>
      </c>
      <c r="T723" s="18">
        <f>IFERROR(VLOOKUP(A723,'[1]For Report Q-2 '!$A$2:$T$3476,20,0),"-")</f>
        <v>0.36666666666666664</v>
      </c>
      <c r="U723" s="55">
        <f>IFERROR(VLOOKUP(A723,'[1]For Report Q-2 '!$A$2:$U$3476,21,0),"-")</f>
        <v>0</v>
      </c>
      <c r="V723" s="2" t="str">
        <f>IFERROR(VLOOKUP(A723,'[1]For Report Q-2 '!$A$2:$V$3476,22,0),"-")</f>
        <v>-</v>
      </c>
      <c r="W723" s="1">
        <f>IFERROR(VLOOKUP(A723,'[1]For Report Q-2 '!$A$2:$W$3476,23,0),"-")</f>
        <v>0</v>
      </c>
      <c r="X723" s="1"/>
      <c r="Y723" s="1"/>
      <c r="Z723" s="2" t="str">
        <f>IFERROR(VLOOKUP(A723,'[1]For Report Q-2 '!$A$2:$Z$3476,26,0),"-")</f>
        <v>-</v>
      </c>
      <c r="AA723" s="1" t="str">
        <f>IFERROR(VLOOKUP(A723,'[1]For Report Q-2 '!$A$2:$AH$3476,27,0),"-")</f>
        <v>-</v>
      </c>
      <c r="AB723" s="1" t="str">
        <f>IFERROR(VLOOKUP(A723,'[1]For Report Q-2 '!$A$2:$AH$3476,28,0),"-")</f>
        <v>-</v>
      </c>
      <c r="AC723" s="2" t="str">
        <f>IFERROR(VLOOKUP(A723,'[1]For Report Q-2 '!$A$2:$AH$3476,29,0),"-")</f>
        <v>-</v>
      </c>
      <c r="AD723" s="2" t="str">
        <f>IFERROR(VLOOKUP(A723,'[1]For Report Q-2 '!$A$2:$AH$3476,30,0),"-")</f>
        <v>-</v>
      </c>
      <c r="AE723" s="1" t="str">
        <f>IFERROR(VLOOKUP(A723,'[1]For Report Q-2 '!$A$2:$AH$3476,31,0),"-")</f>
        <v>-</v>
      </c>
      <c r="AF723" s="1" t="str">
        <f>IFERROR(VLOOKUP(A723,'[1]For Report Q-2 '!$A$2:$AH$3476,32,0),"-")</f>
        <v>-</v>
      </c>
      <c r="AG723" s="2" t="str">
        <f>IFERROR(VLOOKUP(A723,'[1]For Report Q-2 '!$A$2:$AH$3476,33,0),"-")</f>
        <v>-</v>
      </c>
      <c r="AH723" s="1" t="str">
        <f t="shared" si="11"/>
        <v>--</v>
      </c>
      <c r="AI723" t="e">
        <v>#N/A</v>
      </c>
      <c r="AJ723" t="e">
        <v>#N/A</v>
      </c>
      <c r="AK723" t="e">
        <v>#N/A</v>
      </c>
    </row>
    <row r="724" spans="1:37" x14ac:dyDescent="0.25">
      <c r="A724" s="15">
        <v>9100857</v>
      </c>
      <c r="B724" s="15" t="s">
        <v>293</v>
      </c>
      <c r="C724" s="16">
        <v>44809</v>
      </c>
      <c r="D724" s="15" t="s">
        <v>28</v>
      </c>
      <c r="E724" s="1" t="s">
        <v>45</v>
      </c>
      <c r="F724" s="15" t="s">
        <v>46</v>
      </c>
      <c r="G724" s="1" t="s">
        <v>28</v>
      </c>
      <c r="H724" s="17">
        <v>10833.333333333334</v>
      </c>
      <c r="I724" s="18">
        <v>0.10833333333333334</v>
      </c>
      <c r="J724" s="1">
        <v>9019068</v>
      </c>
      <c r="K724" s="1" t="s">
        <v>293</v>
      </c>
      <c r="L724" s="19">
        <v>86065.666666666657</v>
      </c>
      <c r="M724" s="1" t="s">
        <v>31</v>
      </c>
      <c r="N724" s="1" t="s">
        <v>47</v>
      </c>
      <c r="O724" s="1" t="s">
        <v>32</v>
      </c>
      <c r="P724" s="20">
        <v>9019068</v>
      </c>
      <c r="Q724" s="1" t="s">
        <v>34</v>
      </c>
      <c r="R724" s="1" t="s">
        <v>89</v>
      </c>
      <c r="S724" s="1" t="s">
        <v>34</v>
      </c>
      <c r="T724" s="18">
        <f>IFERROR(VLOOKUP(A724,'[1]For Report Q-2 '!$A$2:$T$3476,20,0),"-")</f>
        <v>0.10833333333333334</v>
      </c>
      <c r="U724" s="55">
        <f>IFERROR(VLOOKUP(A724,'[1]For Report Q-2 '!$A$2:$U$3476,21,0),"-")</f>
        <v>0</v>
      </c>
      <c r="V724" s="2" t="str">
        <f>IFERROR(VLOOKUP(A724,'[1]For Report Q-2 '!$A$2:$V$3476,22,0),"-")</f>
        <v>-</v>
      </c>
      <c r="W724" s="1">
        <f>IFERROR(VLOOKUP(A724,'[1]For Report Q-2 '!$A$2:$W$3476,23,0),"-")</f>
        <v>0</v>
      </c>
      <c r="X724" s="1"/>
      <c r="Y724" s="1"/>
      <c r="Z724" s="2" t="str">
        <f>IFERROR(VLOOKUP(A724,'[1]For Report Q-2 '!$A$2:$Z$3476,26,0),"-")</f>
        <v>-</v>
      </c>
      <c r="AA724" s="1" t="str">
        <f>IFERROR(VLOOKUP(A724,'[1]For Report Q-2 '!$A$2:$AH$3476,27,0),"-")</f>
        <v>-</v>
      </c>
      <c r="AB724" s="1" t="str">
        <f>IFERROR(VLOOKUP(A724,'[1]For Report Q-2 '!$A$2:$AH$3476,28,0),"-")</f>
        <v>-</v>
      </c>
      <c r="AC724" s="2" t="str">
        <f>IFERROR(VLOOKUP(A724,'[1]For Report Q-2 '!$A$2:$AH$3476,29,0),"-")</f>
        <v>-</v>
      </c>
      <c r="AD724" s="2" t="str">
        <f>IFERROR(VLOOKUP(A724,'[1]For Report Q-2 '!$A$2:$AH$3476,30,0),"-")</f>
        <v>-</v>
      </c>
      <c r="AE724" s="1" t="str">
        <f>IFERROR(VLOOKUP(A724,'[1]For Report Q-2 '!$A$2:$AH$3476,31,0),"-")</f>
        <v>-</v>
      </c>
      <c r="AF724" s="1" t="str">
        <f>IFERROR(VLOOKUP(A724,'[1]For Report Q-2 '!$A$2:$AH$3476,32,0),"-")</f>
        <v>-</v>
      </c>
      <c r="AG724" s="2" t="str">
        <f>IFERROR(VLOOKUP(A724,'[1]For Report Q-2 '!$A$2:$AH$3476,33,0),"-")</f>
        <v>-</v>
      </c>
      <c r="AH724" s="1" t="str">
        <f t="shared" si="11"/>
        <v>--</v>
      </c>
      <c r="AI724" t="e">
        <v>#N/A</v>
      </c>
      <c r="AJ724" t="e">
        <v>#N/A</v>
      </c>
      <c r="AK724" t="e">
        <v>#N/A</v>
      </c>
    </row>
    <row r="725" spans="1:37" x14ac:dyDescent="0.25">
      <c r="A725" s="15">
        <v>9019070</v>
      </c>
      <c r="B725" s="15" t="s">
        <v>294</v>
      </c>
      <c r="C725" s="16">
        <v>42117</v>
      </c>
      <c r="D725" s="15" t="s">
        <v>40</v>
      </c>
      <c r="E725" s="1" t="s">
        <v>45</v>
      </c>
      <c r="F725" s="15" t="s">
        <v>46</v>
      </c>
      <c r="G725" s="1" t="s">
        <v>40</v>
      </c>
      <c r="H725" s="17">
        <v>12083.34</v>
      </c>
      <c r="I725" s="18">
        <v>0.12083340000000001</v>
      </c>
      <c r="J725" s="1">
        <v>9019070</v>
      </c>
      <c r="K725" s="1" t="s">
        <v>294</v>
      </c>
      <c r="L725" s="19">
        <v>53750.033333333326</v>
      </c>
      <c r="M725" s="1" t="s">
        <v>31</v>
      </c>
      <c r="N725" s="1" t="s">
        <v>47</v>
      </c>
      <c r="O725" s="1" t="s">
        <v>50</v>
      </c>
      <c r="P725" s="20">
        <v>9019070</v>
      </c>
      <c r="Q725" s="1" t="s">
        <v>60</v>
      </c>
      <c r="R725" s="1" t="s">
        <v>16</v>
      </c>
      <c r="S725" s="1" t="s">
        <v>43</v>
      </c>
      <c r="T725" s="18">
        <f>IFERROR(VLOOKUP(A725,'[1]For Report Q-2 '!$A$2:$T$3476,20,0),"-")</f>
        <v>0.12083340000000001</v>
      </c>
      <c r="U725" s="55">
        <f>IFERROR(VLOOKUP(A725,'[1]For Report Q-2 '!$A$2:$U$3476,21,0),"-")</f>
        <v>0</v>
      </c>
      <c r="V725" s="2" t="str">
        <f>IFERROR(VLOOKUP(A725,'[1]For Report Q-2 '!$A$2:$V$3476,22,0),"-")</f>
        <v>-</v>
      </c>
      <c r="W725" s="1">
        <f>IFERROR(VLOOKUP(A725,'[1]For Report Q-2 '!$A$2:$W$3476,23,0),"-")</f>
        <v>0</v>
      </c>
      <c r="X725" s="1"/>
      <c r="Y725" s="1"/>
      <c r="Z725" s="2" t="str">
        <f>IFERROR(VLOOKUP(A725,'[1]For Report Q-2 '!$A$2:$Z$3476,26,0),"-")</f>
        <v>-</v>
      </c>
      <c r="AA725" s="1" t="str">
        <f>IFERROR(VLOOKUP(A725,'[1]For Report Q-2 '!$A$2:$AH$3476,27,0),"-")</f>
        <v>-</v>
      </c>
      <c r="AB725" s="1" t="str">
        <f>IFERROR(VLOOKUP(A725,'[1]For Report Q-2 '!$A$2:$AH$3476,28,0),"-")</f>
        <v>-</v>
      </c>
      <c r="AC725" s="2" t="str">
        <f>IFERROR(VLOOKUP(A725,'[1]For Report Q-2 '!$A$2:$AH$3476,29,0),"-")</f>
        <v>-</v>
      </c>
      <c r="AD725" s="2" t="str">
        <f>IFERROR(VLOOKUP(A725,'[1]For Report Q-2 '!$A$2:$AH$3476,30,0),"-")</f>
        <v>-</v>
      </c>
      <c r="AE725" s="1" t="str">
        <f>IFERROR(VLOOKUP(A725,'[1]For Report Q-2 '!$A$2:$AH$3476,31,0),"-")</f>
        <v>-</v>
      </c>
      <c r="AF725" s="1" t="str">
        <f>IFERROR(VLOOKUP(A725,'[1]For Report Q-2 '!$A$2:$AH$3476,32,0),"-")</f>
        <v>-</v>
      </c>
      <c r="AG725" s="2" t="str">
        <f>IFERROR(VLOOKUP(A725,'[1]For Report Q-2 '!$A$2:$AH$3476,33,0),"-")</f>
        <v>-</v>
      </c>
      <c r="AH725" s="1" t="str">
        <f t="shared" si="11"/>
        <v>--</v>
      </c>
      <c r="AI725" t="e">
        <v>#N/A</v>
      </c>
      <c r="AJ725" t="e">
        <v>#N/A</v>
      </c>
      <c r="AK725" t="e">
        <v>#N/A</v>
      </c>
    </row>
    <row r="726" spans="1:37" x14ac:dyDescent="0.25">
      <c r="A726" s="15">
        <v>9025130</v>
      </c>
      <c r="B726" s="15" t="s">
        <v>294</v>
      </c>
      <c r="C726" s="16">
        <v>42588</v>
      </c>
      <c r="D726" s="15" t="s">
        <v>40</v>
      </c>
      <c r="E726" s="1" t="s">
        <v>274</v>
      </c>
      <c r="F726" s="15" t="s">
        <v>46</v>
      </c>
      <c r="G726" s="1" t="s">
        <v>40</v>
      </c>
      <c r="H726" s="17">
        <v>8333.3333333333339</v>
      </c>
      <c r="I726" s="18">
        <v>8.3333333333333343E-2</v>
      </c>
      <c r="J726" s="1">
        <v>9019070</v>
      </c>
      <c r="K726" s="1" t="s">
        <v>294</v>
      </c>
      <c r="L726" s="19">
        <v>53750.033333333326</v>
      </c>
      <c r="M726" s="1" t="s">
        <v>31</v>
      </c>
      <c r="N726" s="1" t="s">
        <v>47</v>
      </c>
      <c r="O726" s="1" t="s">
        <v>48</v>
      </c>
      <c r="P726" s="20">
        <v>9019070</v>
      </c>
      <c r="Q726" s="1" t="s">
        <v>60</v>
      </c>
      <c r="R726" s="1" t="s">
        <v>16</v>
      </c>
      <c r="S726" s="1" t="s">
        <v>43</v>
      </c>
      <c r="T726" s="18">
        <f>IFERROR(VLOOKUP(A726,'[1]For Report Q-2 '!$A$2:$T$3476,20,0),"-")</f>
        <v>8.3333333333333343E-2</v>
      </c>
      <c r="U726" s="55">
        <f>IFERROR(VLOOKUP(A726,'[1]For Report Q-2 '!$A$2:$U$3476,21,0),"-")</f>
        <v>0</v>
      </c>
      <c r="V726" s="2" t="str">
        <f>IFERROR(VLOOKUP(A726,'[1]For Report Q-2 '!$A$2:$V$3476,22,0),"-")</f>
        <v>-</v>
      </c>
      <c r="W726" s="1">
        <f>IFERROR(VLOOKUP(A726,'[1]For Report Q-2 '!$A$2:$W$3476,23,0),"-")</f>
        <v>0</v>
      </c>
      <c r="X726" s="1"/>
      <c r="Y726" s="1"/>
      <c r="Z726" s="2" t="str">
        <f>IFERROR(VLOOKUP(A726,'[1]For Report Q-2 '!$A$2:$Z$3476,26,0),"-")</f>
        <v>-</v>
      </c>
      <c r="AA726" s="1" t="str">
        <f>IFERROR(VLOOKUP(A726,'[1]For Report Q-2 '!$A$2:$AH$3476,27,0),"-")</f>
        <v>-</v>
      </c>
      <c r="AB726" s="1" t="str">
        <f>IFERROR(VLOOKUP(A726,'[1]For Report Q-2 '!$A$2:$AH$3476,28,0),"-")</f>
        <v>-</v>
      </c>
      <c r="AC726" s="2" t="str">
        <f>IFERROR(VLOOKUP(A726,'[1]For Report Q-2 '!$A$2:$AH$3476,29,0),"-")</f>
        <v>-</v>
      </c>
      <c r="AD726" s="2" t="str">
        <f>IFERROR(VLOOKUP(A726,'[1]For Report Q-2 '!$A$2:$AH$3476,30,0),"-")</f>
        <v>-</v>
      </c>
      <c r="AE726" s="1" t="str">
        <f>IFERROR(VLOOKUP(A726,'[1]For Report Q-2 '!$A$2:$AH$3476,31,0),"-")</f>
        <v>-</v>
      </c>
      <c r="AF726" s="1" t="str">
        <f>IFERROR(VLOOKUP(A726,'[1]For Report Q-2 '!$A$2:$AH$3476,32,0),"-")</f>
        <v>-</v>
      </c>
      <c r="AG726" s="2" t="str">
        <f>IFERROR(VLOOKUP(A726,'[1]For Report Q-2 '!$A$2:$AH$3476,33,0),"-")</f>
        <v>-</v>
      </c>
      <c r="AH726" s="1" t="str">
        <f t="shared" si="11"/>
        <v>--</v>
      </c>
      <c r="AI726" t="e">
        <v>#N/A</v>
      </c>
      <c r="AJ726" t="e">
        <v>#N/A</v>
      </c>
      <c r="AK726" t="e">
        <v>#N/A</v>
      </c>
    </row>
    <row r="727" spans="1:37" x14ac:dyDescent="0.25">
      <c r="A727" s="15">
        <v>9025392</v>
      </c>
      <c r="B727" s="15" t="s">
        <v>294</v>
      </c>
      <c r="C727" s="16">
        <v>42865</v>
      </c>
      <c r="D727" s="15" t="s">
        <v>40</v>
      </c>
      <c r="E727" s="1" t="s">
        <v>274</v>
      </c>
      <c r="F727" s="15" t="s">
        <v>46</v>
      </c>
      <c r="G727" s="1" t="s">
        <v>40</v>
      </c>
      <c r="H727" s="17">
        <v>8333.34</v>
      </c>
      <c r="I727" s="18">
        <v>8.3333400000000002E-2</v>
      </c>
      <c r="J727" s="1">
        <v>9019070</v>
      </c>
      <c r="K727" s="1" t="s">
        <v>294</v>
      </c>
      <c r="L727" s="19">
        <v>53750.033333333326</v>
      </c>
      <c r="M727" s="1" t="s">
        <v>31</v>
      </c>
      <c r="N727" s="1" t="s">
        <v>47</v>
      </c>
      <c r="O727" s="1" t="s">
        <v>50</v>
      </c>
      <c r="P727" s="20">
        <v>9019070</v>
      </c>
      <c r="Q727" s="1" t="s">
        <v>60</v>
      </c>
      <c r="R727" s="1" t="s">
        <v>16</v>
      </c>
      <c r="S727" s="1" t="s">
        <v>43</v>
      </c>
      <c r="T727" s="18">
        <f>IFERROR(VLOOKUP(A727,'[1]For Report Q-2 '!$A$2:$T$3476,20,0),"-")</f>
        <v>8.3333400000000002E-2</v>
      </c>
      <c r="U727" s="55">
        <f>IFERROR(VLOOKUP(A727,'[1]For Report Q-2 '!$A$2:$U$3476,21,0),"-")</f>
        <v>0</v>
      </c>
      <c r="V727" s="2" t="str">
        <f>IFERROR(VLOOKUP(A727,'[1]For Report Q-2 '!$A$2:$V$3476,22,0),"-")</f>
        <v>-</v>
      </c>
      <c r="W727" s="1">
        <f>IFERROR(VLOOKUP(A727,'[1]For Report Q-2 '!$A$2:$W$3476,23,0),"-")</f>
        <v>0</v>
      </c>
      <c r="X727" s="1"/>
      <c r="Y727" s="1"/>
      <c r="Z727" s="2" t="str">
        <f>IFERROR(VLOOKUP(A727,'[1]For Report Q-2 '!$A$2:$Z$3476,26,0),"-")</f>
        <v>-</v>
      </c>
      <c r="AA727" s="1" t="str">
        <f>IFERROR(VLOOKUP(A727,'[1]For Report Q-2 '!$A$2:$AH$3476,27,0),"-")</f>
        <v>-</v>
      </c>
      <c r="AB727" s="1" t="str">
        <f>IFERROR(VLOOKUP(A727,'[1]For Report Q-2 '!$A$2:$AH$3476,28,0),"-")</f>
        <v>-</v>
      </c>
      <c r="AC727" s="2" t="str">
        <f>IFERROR(VLOOKUP(A727,'[1]For Report Q-2 '!$A$2:$AH$3476,29,0),"-")</f>
        <v>-</v>
      </c>
      <c r="AD727" s="2" t="str">
        <f>IFERROR(VLOOKUP(A727,'[1]For Report Q-2 '!$A$2:$AH$3476,30,0),"-")</f>
        <v>-</v>
      </c>
      <c r="AE727" s="1" t="str">
        <f>IFERROR(VLOOKUP(A727,'[1]For Report Q-2 '!$A$2:$AH$3476,31,0),"-")</f>
        <v>-</v>
      </c>
      <c r="AF727" s="1" t="str">
        <f>IFERROR(VLOOKUP(A727,'[1]For Report Q-2 '!$A$2:$AH$3476,32,0),"-")</f>
        <v>-</v>
      </c>
      <c r="AG727" s="2" t="str">
        <f>IFERROR(VLOOKUP(A727,'[1]For Report Q-2 '!$A$2:$AH$3476,33,0),"-")</f>
        <v>-</v>
      </c>
      <c r="AH727" s="1" t="str">
        <f t="shared" si="11"/>
        <v>--</v>
      </c>
      <c r="AI727" t="e">
        <v>#N/A</v>
      </c>
      <c r="AJ727" t="e">
        <v>#N/A</v>
      </c>
      <c r="AK727" t="e">
        <v>#N/A</v>
      </c>
    </row>
    <row r="728" spans="1:37" x14ac:dyDescent="0.25">
      <c r="A728" s="15">
        <v>9025546</v>
      </c>
      <c r="B728" s="15" t="s">
        <v>294</v>
      </c>
      <c r="C728" s="16">
        <v>43068</v>
      </c>
      <c r="D728" s="15" t="s">
        <v>40</v>
      </c>
      <c r="E728" s="1" t="s">
        <v>274</v>
      </c>
      <c r="F728" s="15" t="s">
        <v>46</v>
      </c>
      <c r="G728" s="1" t="s">
        <v>40</v>
      </c>
      <c r="H728" s="17">
        <v>8333.34</v>
      </c>
      <c r="I728" s="18">
        <v>8.3333400000000002E-2</v>
      </c>
      <c r="J728" s="1">
        <v>9019070</v>
      </c>
      <c r="K728" s="1" t="s">
        <v>294</v>
      </c>
      <c r="L728" s="19">
        <v>53750.033333333326</v>
      </c>
      <c r="M728" s="1" t="s">
        <v>31</v>
      </c>
      <c r="N728" s="1" t="s">
        <v>47</v>
      </c>
      <c r="O728" s="1" t="s">
        <v>50</v>
      </c>
      <c r="P728" s="20">
        <v>9019070</v>
      </c>
      <c r="Q728" s="1" t="s">
        <v>60</v>
      </c>
      <c r="R728" s="1" t="s">
        <v>16</v>
      </c>
      <c r="S728" s="1" t="s">
        <v>43</v>
      </c>
      <c r="T728" s="18">
        <f>IFERROR(VLOOKUP(A728,'[1]For Report Q-2 '!$A$2:$T$3476,20,0),"-")</f>
        <v>8.3333400000000002E-2</v>
      </c>
      <c r="U728" s="55">
        <f>IFERROR(VLOOKUP(A728,'[1]For Report Q-2 '!$A$2:$U$3476,21,0),"-")</f>
        <v>0</v>
      </c>
      <c r="V728" s="2" t="str">
        <f>IFERROR(VLOOKUP(A728,'[1]For Report Q-2 '!$A$2:$V$3476,22,0),"-")</f>
        <v>-</v>
      </c>
      <c r="W728" s="1">
        <f>IFERROR(VLOOKUP(A728,'[1]For Report Q-2 '!$A$2:$W$3476,23,0),"-")</f>
        <v>0</v>
      </c>
      <c r="X728" s="1"/>
      <c r="Y728" s="1"/>
      <c r="Z728" s="2" t="str">
        <f>IFERROR(VLOOKUP(A728,'[1]For Report Q-2 '!$A$2:$Z$3476,26,0),"-")</f>
        <v>-</v>
      </c>
      <c r="AA728" s="1" t="str">
        <f>IFERROR(VLOOKUP(A728,'[1]For Report Q-2 '!$A$2:$AH$3476,27,0),"-")</f>
        <v>-</v>
      </c>
      <c r="AB728" s="1" t="str">
        <f>IFERROR(VLOOKUP(A728,'[1]For Report Q-2 '!$A$2:$AH$3476,28,0),"-")</f>
        <v>-</v>
      </c>
      <c r="AC728" s="2" t="str">
        <f>IFERROR(VLOOKUP(A728,'[1]For Report Q-2 '!$A$2:$AH$3476,29,0),"-")</f>
        <v>-</v>
      </c>
      <c r="AD728" s="2" t="str">
        <f>IFERROR(VLOOKUP(A728,'[1]For Report Q-2 '!$A$2:$AH$3476,30,0),"-")</f>
        <v>-</v>
      </c>
      <c r="AE728" s="1" t="str">
        <f>IFERROR(VLOOKUP(A728,'[1]For Report Q-2 '!$A$2:$AH$3476,31,0),"-")</f>
        <v>-</v>
      </c>
      <c r="AF728" s="1" t="str">
        <f>IFERROR(VLOOKUP(A728,'[1]For Report Q-2 '!$A$2:$AH$3476,32,0),"-")</f>
        <v>-</v>
      </c>
      <c r="AG728" s="2" t="str">
        <f>IFERROR(VLOOKUP(A728,'[1]For Report Q-2 '!$A$2:$AH$3476,33,0),"-")</f>
        <v>-</v>
      </c>
      <c r="AH728" s="1" t="str">
        <f t="shared" si="11"/>
        <v>--</v>
      </c>
      <c r="AI728" t="e">
        <v>#N/A</v>
      </c>
      <c r="AJ728" t="e">
        <v>#N/A</v>
      </c>
      <c r="AK728" t="e">
        <v>#N/A</v>
      </c>
    </row>
    <row r="729" spans="1:37" x14ac:dyDescent="0.25">
      <c r="A729" s="15">
        <v>9027224</v>
      </c>
      <c r="B729" s="15" t="s">
        <v>294</v>
      </c>
      <c r="C729" s="16">
        <v>45034</v>
      </c>
      <c r="D729" s="15" t="s">
        <v>40</v>
      </c>
      <c r="E729" s="1" t="s">
        <v>274</v>
      </c>
      <c r="F729" s="15" t="s">
        <v>46</v>
      </c>
      <c r="G729" s="1" t="s">
        <v>40</v>
      </c>
      <c r="H729" s="17">
        <v>8333.34</v>
      </c>
      <c r="I729" s="18">
        <v>8.3333400000000002E-2</v>
      </c>
      <c r="J729" s="1">
        <v>9019070</v>
      </c>
      <c r="K729" s="1" t="s">
        <v>294</v>
      </c>
      <c r="L729" s="19">
        <v>53750.033333333326</v>
      </c>
      <c r="M729" s="1" t="s">
        <v>31</v>
      </c>
      <c r="N729" s="1" t="s">
        <v>47</v>
      </c>
      <c r="O729" s="1" t="s">
        <v>50</v>
      </c>
      <c r="P729" s="20">
        <v>9019070</v>
      </c>
      <c r="Q729" s="1" t="s">
        <v>60</v>
      </c>
      <c r="R729" s="1" t="s">
        <v>16</v>
      </c>
      <c r="S729" s="1" t="s">
        <v>43</v>
      </c>
      <c r="T729" s="18">
        <f>IFERROR(VLOOKUP(A729,'[1]For Report Q-2 '!$A$2:$T$3476,20,0),"-")</f>
        <v>8.3333400000000002E-2</v>
      </c>
      <c r="U729" s="55">
        <f>IFERROR(VLOOKUP(A729,'[1]For Report Q-2 '!$A$2:$U$3476,21,0),"-")</f>
        <v>0</v>
      </c>
      <c r="V729" s="2" t="str">
        <f>IFERROR(VLOOKUP(A729,'[1]For Report Q-2 '!$A$2:$V$3476,22,0),"-")</f>
        <v>-</v>
      </c>
      <c r="W729" s="1">
        <f>IFERROR(VLOOKUP(A729,'[1]For Report Q-2 '!$A$2:$W$3476,23,0),"-")</f>
        <v>0</v>
      </c>
      <c r="X729" s="1"/>
      <c r="Y729" s="1"/>
      <c r="Z729" s="2" t="str">
        <f>IFERROR(VLOOKUP(A729,'[1]For Report Q-2 '!$A$2:$Z$3476,26,0),"-")</f>
        <v>-</v>
      </c>
      <c r="AA729" s="1" t="str">
        <f>IFERROR(VLOOKUP(A729,'[1]For Report Q-2 '!$A$2:$AH$3476,27,0),"-")</f>
        <v>-</v>
      </c>
      <c r="AB729" s="1" t="str">
        <f>IFERROR(VLOOKUP(A729,'[1]For Report Q-2 '!$A$2:$AH$3476,28,0),"-")</f>
        <v>-</v>
      </c>
      <c r="AC729" s="2" t="str">
        <f>IFERROR(VLOOKUP(A729,'[1]For Report Q-2 '!$A$2:$AH$3476,29,0),"-")</f>
        <v>-</v>
      </c>
      <c r="AD729" s="2" t="str">
        <f>IFERROR(VLOOKUP(A729,'[1]For Report Q-2 '!$A$2:$AH$3476,30,0),"-")</f>
        <v>-</v>
      </c>
      <c r="AE729" s="1" t="str">
        <f>IFERROR(VLOOKUP(A729,'[1]For Report Q-2 '!$A$2:$AH$3476,31,0),"-")</f>
        <v>-</v>
      </c>
      <c r="AF729" s="1" t="str">
        <f>IFERROR(VLOOKUP(A729,'[1]For Report Q-2 '!$A$2:$AH$3476,32,0),"-")</f>
        <v>-</v>
      </c>
      <c r="AG729" s="2" t="str">
        <f>IFERROR(VLOOKUP(A729,'[1]For Report Q-2 '!$A$2:$AH$3476,33,0),"-")</f>
        <v>-</v>
      </c>
      <c r="AH729" s="1" t="str">
        <f t="shared" si="11"/>
        <v>--</v>
      </c>
      <c r="AI729" t="e">
        <v>#N/A</v>
      </c>
      <c r="AJ729" t="e">
        <v>#N/A</v>
      </c>
      <c r="AK729" t="e">
        <v>#N/A</v>
      </c>
    </row>
    <row r="730" spans="1:37" x14ac:dyDescent="0.25">
      <c r="A730" s="15">
        <v>9027760</v>
      </c>
      <c r="B730" s="15" t="s">
        <v>295</v>
      </c>
      <c r="C730" s="16">
        <v>45456</v>
      </c>
      <c r="D730" s="15" t="s">
        <v>75</v>
      </c>
      <c r="E730" s="1" t="s">
        <v>274</v>
      </c>
      <c r="F730" s="15" t="s">
        <v>46</v>
      </c>
      <c r="G730" s="1" t="s">
        <v>44</v>
      </c>
      <c r="H730" s="17">
        <v>8333.34</v>
      </c>
      <c r="I730" s="18">
        <v>8.3333400000000002E-2</v>
      </c>
      <c r="J730" s="1">
        <v>9019070</v>
      </c>
      <c r="K730" s="1" t="s">
        <v>294</v>
      </c>
      <c r="L730" s="19">
        <v>53750.033333333326</v>
      </c>
      <c r="M730" s="1" t="s">
        <v>31</v>
      </c>
      <c r="N730" s="1" t="s">
        <v>47</v>
      </c>
      <c r="O730" s="1" t="s">
        <v>48</v>
      </c>
      <c r="P730" s="20">
        <v>9019070</v>
      </c>
      <c r="Q730" s="1" t="s">
        <v>60</v>
      </c>
      <c r="R730" s="1" t="s">
        <v>16</v>
      </c>
      <c r="S730" s="1" t="s">
        <v>43</v>
      </c>
      <c r="T730" s="18">
        <f>IFERROR(VLOOKUP(A730,'[1]For Report Q-2 '!$A$2:$T$3476,20,0),"-")</f>
        <v>8.3333400000000002E-2</v>
      </c>
      <c r="U730" s="55">
        <f>IFERROR(VLOOKUP(A730,'[1]For Report Q-2 '!$A$2:$U$3476,21,0),"-")</f>
        <v>0</v>
      </c>
      <c r="V730" s="2" t="str">
        <f>IFERROR(VLOOKUP(A730,'[1]For Report Q-2 '!$A$2:$V$3476,22,0),"-")</f>
        <v>-</v>
      </c>
      <c r="W730" s="1">
        <f>IFERROR(VLOOKUP(A730,'[1]For Report Q-2 '!$A$2:$W$3476,23,0),"-")</f>
        <v>0</v>
      </c>
      <c r="X730" s="1"/>
      <c r="Y730" s="1"/>
      <c r="Z730" s="2" t="str">
        <f>IFERROR(VLOOKUP(A730,'[1]For Report Q-2 '!$A$2:$Z$3476,26,0),"-")</f>
        <v>-</v>
      </c>
      <c r="AA730" s="1" t="str">
        <f>IFERROR(VLOOKUP(A730,'[1]For Report Q-2 '!$A$2:$AH$3476,27,0),"-")</f>
        <v>-</v>
      </c>
      <c r="AB730" s="1" t="str">
        <f>IFERROR(VLOOKUP(A730,'[1]For Report Q-2 '!$A$2:$AH$3476,28,0),"-")</f>
        <v>-</v>
      </c>
      <c r="AC730" s="2" t="str">
        <f>IFERROR(VLOOKUP(A730,'[1]For Report Q-2 '!$A$2:$AH$3476,29,0),"-")</f>
        <v>-</v>
      </c>
      <c r="AD730" s="2" t="str">
        <f>IFERROR(VLOOKUP(A730,'[1]For Report Q-2 '!$A$2:$AH$3476,30,0),"-")</f>
        <v>-</v>
      </c>
      <c r="AE730" s="1" t="str">
        <f>IFERROR(VLOOKUP(A730,'[1]For Report Q-2 '!$A$2:$AH$3476,31,0),"-")</f>
        <v>-</v>
      </c>
      <c r="AF730" s="1" t="str">
        <f>IFERROR(VLOOKUP(A730,'[1]For Report Q-2 '!$A$2:$AH$3476,32,0),"-")</f>
        <v>-</v>
      </c>
      <c r="AG730" s="2" t="str">
        <f>IFERROR(VLOOKUP(A730,'[1]For Report Q-2 '!$A$2:$AH$3476,33,0),"-")</f>
        <v>-</v>
      </c>
      <c r="AH730" s="1" t="str">
        <f t="shared" si="11"/>
        <v>--</v>
      </c>
      <c r="AI730" t="e">
        <v>#N/A</v>
      </c>
      <c r="AJ730" t="e">
        <v>#N/A</v>
      </c>
      <c r="AK730" t="e">
        <v>#N/A</v>
      </c>
    </row>
    <row r="731" spans="1:37" x14ac:dyDescent="0.25">
      <c r="A731" s="15">
        <v>9019106</v>
      </c>
      <c r="B731" s="15" t="s">
        <v>296</v>
      </c>
      <c r="C731" s="16">
        <v>44682</v>
      </c>
      <c r="D731" s="15" t="s">
        <v>56</v>
      </c>
      <c r="E731" s="1" t="s">
        <v>45</v>
      </c>
      <c r="F731" s="15" t="s">
        <v>46</v>
      </c>
      <c r="G731" s="1" t="s">
        <v>56</v>
      </c>
      <c r="H731" s="17">
        <v>16000</v>
      </c>
      <c r="I731" s="18">
        <v>0.16</v>
      </c>
      <c r="J731" s="1">
        <v>9019106</v>
      </c>
      <c r="K731" s="1" t="s">
        <v>296</v>
      </c>
      <c r="L731" s="19">
        <v>32666.666666666668</v>
      </c>
      <c r="M731" s="1" t="s">
        <v>31</v>
      </c>
      <c r="N731" s="1" t="s">
        <v>47</v>
      </c>
      <c r="O731" s="1" t="s">
        <v>59</v>
      </c>
      <c r="P731" s="20">
        <v>9019106</v>
      </c>
      <c r="Q731" s="1" t="s">
        <v>136</v>
      </c>
      <c r="R731" s="1" t="s">
        <v>16</v>
      </c>
      <c r="S731" s="1" t="s">
        <v>137</v>
      </c>
      <c r="T731" s="18">
        <f>IFERROR(VLOOKUP(A731,'[1]For Report Q-2 '!$A$2:$T$3476,20,0),"-")</f>
        <v>0.16</v>
      </c>
      <c r="U731" s="55">
        <f>IFERROR(VLOOKUP(A731,'[1]For Report Q-2 '!$A$2:$U$3476,21,0),"-")</f>
        <v>0</v>
      </c>
      <c r="V731" s="2" t="str">
        <f>IFERROR(VLOOKUP(A731,'[1]For Report Q-2 '!$A$2:$V$3476,22,0),"-")</f>
        <v>-</v>
      </c>
      <c r="W731" s="1">
        <f>IFERROR(VLOOKUP(A731,'[1]For Report Q-2 '!$A$2:$W$3476,23,0),"-")</f>
        <v>0</v>
      </c>
      <c r="X731" s="1"/>
      <c r="Y731" s="1"/>
      <c r="Z731" s="2" t="str">
        <f>IFERROR(VLOOKUP(A731,'[1]For Report Q-2 '!$A$2:$Z$3476,26,0),"-")</f>
        <v>-</v>
      </c>
      <c r="AA731" s="1" t="str">
        <f>IFERROR(VLOOKUP(A731,'[1]For Report Q-2 '!$A$2:$AH$3476,27,0),"-")</f>
        <v>-</v>
      </c>
      <c r="AB731" s="1" t="str">
        <f>IFERROR(VLOOKUP(A731,'[1]For Report Q-2 '!$A$2:$AH$3476,28,0),"-")</f>
        <v>-</v>
      </c>
      <c r="AC731" s="2" t="str">
        <f>IFERROR(VLOOKUP(A731,'[1]For Report Q-2 '!$A$2:$AH$3476,29,0),"-")</f>
        <v>-</v>
      </c>
      <c r="AD731" s="2" t="str">
        <f>IFERROR(VLOOKUP(A731,'[1]For Report Q-2 '!$A$2:$AH$3476,30,0),"-")</f>
        <v>-</v>
      </c>
      <c r="AE731" s="1" t="str">
        <f>IFERROR(VLOOKUP(A731,'[1]For Report Q-2 '!$A$2:$AH$3476,31,0),"-")</f>
        <v>-</v>
      </c>
      <c r="AF731" s="1" t="str">
        <f>IFERROR(VLOOKUP(A731,'[1]For Report Q-2 '!$A$2:$AH$3476,32,0),"-")</f>
        <v>-</v>
      </c>
      <c r="AG731" s="2" t="str">
        <f>IFERROR(VLOOKUP(A731,'[1]For Report Q-2 '!$A$2:$AH$3476,33,0),"-")</f>
        <v>-</v>
      </c>
      <c r="AH731" s="1" t="str">
        <f t="shared" si="11"/>
        <v>--</v>
      </c>
      <c r="AI731" t="e">
        <v>#N/A</v>
      </c>
      <c r="AJ731" t="e">
        <v>#N/A</v>
      </c>
      <c r="AK731" t="e">
        <v>#N/A</v>
      </c>
    </row>
    <row r="732" spans="1:37" x14ac:dyDescent="0.25">
      <c r="A732" s="15">
        <v>9076309</v>
      </c>
      <c r="B732" s="15" t="s">
        <v>296</v>
      </c>
      <c r="C732" s="16">
        <v>44682</v>
      </c>
      <c r="D732" s="15" t="s">
        <v>75</v>
      </c>
      <c r="E732" s="1" t="s">
        <v>45</v>
      </c>
      <c r="F732" s="15" t="s">
        <v>46</v>
      </c>
      <c r="G732" s="1" t="s">
        <v>44</v>
      </c>
      <c r="H732" s="17">
        <v>16666.666666666668</v>
      </c>
      <c r="I732" s="18">
        <v>0.16666666666666669</v>
      </c>
      <c r="J732" s="1">
        <v>9019106</v>
      </c>
      <c r="K732" s="1" t="s">
        <v>296</v>
      </c>
      <c r="L732" s="19">
        <v>32666.666666666668</v>
      </c>
      <c r="M732" s="1" t="s">
        <v>31</v>
      </c>
      <c r="N732" s="1" t="s">
        <v>47</v>
      </c>
      <c r="O732" s="1" t="s">
        <v>48</v>
      </c>
      <c r="P732" s="20">
        <v>9019106</v>
      </c>
      <c r="Q732" s="1" t="s">
        <v>136</v>
      </c>
      <c r="R732" s="1" t="s">
        <v>16</v>
      </c>
      <c r="S732" s="1" t="s">
        <v>137</v>
      </c>
      <c r="T732" s="18">
        <f>IFERROR(VLOOKUP(A732,'[1]For Report Q-2 '!$A$2:$T$3476,20,0),"-")</f>
        <v>0.16666666666666669</v>
      </c>
      <c r="U732" s="55">
        <f>IFERROR(VLOOKUP(A732,'[1]For Report Q-2 '!$A$2:$U$3476,21,0),"-")</f>
        <v>0</v>
      </c>
      <c r="V732" s="2" t="str">
        <f>IFERROR(VLOOKUP(A732,'[1]For Report Q-2 '!$A$2:$V$3476,22,0),"-")</f>
        <v>-</v>
      </c>
      <c r="W732" s="1">
        <f>IFERROR(VLOOKUP(A732,'[1]For Report Q-2 '!$A$2:$W$3476,23,0),"-")</f>
        <v>0</v>
      </c>
      <c r="X732" s="1"/>
      <c r="Y732" s="1"/>
      <c r="Z732" s="2" t="str">
        <f>IFERROR(VLOOKUP(A732,'[1]For Report Q-2 '!$A$2:$Z$3476,26,0),"-")</f>
        <v>-</v>
      </c>
      <c r="AA732" s="1" t="str">
        <f>IFERROR(VLOOKUP(A732,'[1]For Report Q-2 '!$A$2:$AH$3476,27,0),"-")</f>
        <v>-</v>
      </c>
      <c r="AB732" s="1" t="str">
        <f>IFERROR(VLOOKUP(A732,'[1]For Report Q-2 '!$A$2:$AH$3476,28,0),"-")</f>
        <v>-</v>
      </c>
      <c r="AC732" s="2" t="str">
        <f>IFERROR(VLOOKUP(A732,'[1]For Report Q-2 '!$A$2:$AH$3476,29,0),"-")</f>
        <v>-</v>
      </c>
      <c r="AD732" s="2" t="str">
        <f>IFERROR(VLOOKUP(A732,'[1]For Report Q-2 '!$A$2:$AH$3476,30,0),"-")</f>
        <v>-</v>
      </c>
      <c r="AE732" s="1" t="str">
        <f>IFERROR(VLOOKUP(A732,'[1]For Report Q-2 '!$A$2:$AH$3476,31,0),"-")</f>
        <v>-</v>
      </c>
      <c r="AF732" s="1" t="str">
        <f>IFERROR(VLOOKUP(A732,'[1]For Report Q-2 '!$A$2:$AH$3476,32,0),"-")</f>
        <v>-</v>
      </c>
      <c r="AG732" s="2" t="str">
        <f>IFERROR(VLOOKUP(A732,'[1]For Report Q-2 '!$A$2:$AH$3476,33,0),"-")</f>
        <v>-</v>
      </c>
      <c r="AH732" s="1" t="str">
        <f t="shared" si="11"/>
        <v>--</v>
      </c>
      <c r="AI732" t="e">
        <v>#N/A</v>
      </c>
      <c r="AJ732" t="e">
        <v>#N/A</v>
      </c>
      <c r="AK732" t="e">
        <v>#N/A</v>
      </c>
    </row>
    <row r="733" spans="1:37" x14ac:dyDescent="0.25">
      <c r="A733" s="15">
        <v>9083128</v>
      </c>
      <c r="B733" s="15" t="s">
        <v>297</v>
      </c>
      <c r="C733" s="16">
        <v>44120</v>
      </c>
      <c r="D733" s="15" t="s">
        <v>40</v>
      </c>
      <c r="E733" s="1" t="s">
        <v>45</v>
      </c>
      <c r="F733" s="15" t="s">
        <v>46</v>
      </c>
      <c r="G733" s="1" t="s">
        <v>40</v>
      </c>
      <c r="H733" s="17">
        <v>25000</v>
      </c>
      <c r="I733" s="18">
        <v>0.25</v>
      </c>
      <c r="J733" s="1">
        <v>9019131</v>
      </c>
      <c r="K733" s="1" t="s">
        <v>298</v>
      </c>
      <c r="L733" s="19">
        <v>25000</v>
      </c>
      <c r="M733" s="1" t="s">
        <v>31</v>
      </c>
      <c r="N733" s="1" t="s">
        <v>47</v>
      </c>
      <c r="O733" s="1" t="s">
        <v>41</v>
      </c>
      <c r="P733" s="20">
        <v>9019131</v>
      </c>
      <c r="Q733" s="1" t="s">
        <v>42</v>
      </c>
      <c r="R733" s="1" t="s">
        <v>16</v>
      </c>
      <c r="S733" s="1" t="s">
        <v>43</v>
      </c>
      <c r="T733" s="18">
        <f>IFERROR(VLOOKUP(A733,'[1]For Report Q-2 '!$A$2:$T$3476,20,0),"-")</f>
        <v>0.25</v>
      </c>
      <c r="U733" s="55">
        <f>IFERROR(VLOOKUP(A733,'[1]For Report Q-2 '!$A$2:$U$3476,21,0),"-")</f>
        <v>0</v>
      </c>
      <c r="V733" s="2" t="str">
        <f>IFERROR(VLOOKUP(A733,'[1]For Report Q-2 '!$A$2:$V$3476,22,0),"-")</f>
        <v>-</v>
      </c>
      <c r="W733" s="1">
        <f>IFERROR(VLOOKUP(A733,'[1]For Report Q-2 '!$A$2:$W$3476,23,0),"-")</f>
        <v>0</v>
      </c>
      <c r="X733" s="1"/>
      <c r="Y733" s="1"/>
      <c r="Z733" s="2" t="str">
        <f>IFERROR(VLOOKUP(A733,'[1]For Report Q-2 '!$A$2:$Z$3476,26,0),"-")</f>
        <v>-</v>
      </c>
      <c r="AA733" s="1" t="str">
        <f>IFERROR(VLOOKUP(A733,'[1]For Report Q-2 '!$A$2:$AH$3476,27,0),"-")</f>
        <v>-</v>
      </c>
      <c r="AB733" s="1" t="str">
        <f>IFERROR(VLOOKUP(A733,'[1]For Report Q-2 '!$A$2:$AH$3476,28,0),"-")</f>
        <v>-</v>
      </c>
      <c r="AC733" s="2" t="str">
        <f>IFERROR(VLOOKUP(A733,'[1]For Report Q-2 '!$A$2:$AH$3476,29,0),"-")</f>
        <v>-</v>
      </c>
      <c r="AD733" s="2" t="str">
        <f>IFERROR(VLOOKUP(A733,'[1]For Report Q-2 '!$A$2:$AH$3476,30,0),"-")</f>
        <v>-</v>
      </c>
      <c r="AE733" s="1" t="str">
        <f>IFERROR(VLOOKUP(A733,'[1]For Report Q-2 '!$A$2:$AH$3476,31,0),"-")</f>
        <v>-</v>
      </c>
      <c r="AF733" s="1" t="str">
        <f>IFERROR(VLOOKUP(A733,'[1]For Report Q-2 '!$A$2:$AH$3476,32,0),"-")</f>
        <v>-</v>
      </c>
      <c r="AG733" s="2" t="str">
        <f>IFERROR(VLOOKUP(A733,'[1]For Report Q-2 '!$A$2:$AH$3476,33,0),"-")</f>
        <v>-</v>
      </c>
      <c r="AH733" s="1" t="str">
        <f t="shared" si="11"/>
        <v>--</v>
      </c>
      <c r="AI733" t="e">
        <v>#N/A</v>
      </c>
      <c r="AJ733" t="e">
        <v>#N/A</v>
      </c>
      <c r="AK733" t="e">
        <v>#N/A</v>
      </c>
    </row>
    <row r="734" spans="1:37" x14ac:dyDescent="0.25">
      <c r="A734" s="15">
        <v>9019239</v>
      </c>
      <c r="B734" s="15" t="s">
        <v>299</v>
      </c>
      <c r="C734" s="16">
        <v>42147</v>
      </c>
      <c r="D734" s="15" t="s">
        <v>28</v>
      </c>
      <c r="E734" s="1" t="s">
        <v>72</v>
      </c>
      <c r="F734" s="15" t="s">
        <v>46</v>
      </c>
      <c r="G734" s="1" t="s">
        <v>28</v>
      </c>
      <c r="H734" s="17">
        <v>10416.666666666666</v>
      </c>
      <c r="I734" s="18">
        <v>0.10416666666666666</v>
      </c>
      <c r="J734" s="1">
        <v>9019239</v>
      </c>
      <c r="K734" s="1" t="s">
        <v>299</v>
      </c>
      <c r="L734" s="19">
        <v>53916.666666666664</v>
      </c>
      <c r="M734" s="1" t="s">
        <v>31</v>
      </c>
      <c r="N734" s="1" t="s">
        <v>72</v>
      </c>
      <c r="O734" s="1" t="s">
        <v>38</v>
      </c>
      <c r="P734" s="20">
        <v>9019239</v>
      </c>
      <c r="Q734" s="1" t="s">
        <v>85</v>
      </c>
      <c r="R734" s="1" t="s">
        <v>16</v>
      </c>
      <c r="S734" s="1" t="s">
        <v>80</v>
      </c>
      <c r="T734" s="18">
        <f>IFERROR(VLOOKUP(A734,'[1]For Report Q-2 '!$A$2:$T$3476,20,0),"-")</f>
        <v>0.10416666666666666</v>
      </c>
      <c r="U734" s="55">
        <f>IFERROR(VLOOKUP(A734,'[1]For Report Q-2 '!$A$2:$U$3476,21,0),"-")</f>
        <v>0</v>
      </c>
      <c r="V734" s="2" t="str">
        <f>IFERROR(VLOOKUP(A734,'[1]For Report Q-2 '!$A$2:$V$3476,22,0),"-")</f>
        <v>-</v>
      </c>
      <c r="W734" s="1">
        <f>IFERROR(VLOOKUP(A734,'[1]For Report Q-2 '!$A$2:$W$3476,23,0),"-")</f>
        <v>0</v>
      </c>
      <c r="X734" s="1"/>
      <c r="Y734" s="1"/>
      <c r="Z734" s="2" t="str">
        <f>IFERROR(VLOOKUP(A734,'[1]For Report Q-2 '!$A$2:$Z$3476,26,0),"-")</f>
        <v>-</v>
      </c>
      <c r="AA734" s="1" t="str">
        <f>IFERROR(VLOOKUP(A734,'[1]For Report Q-2 '!$A$2:$AH$3476,27,0),"-")</f>
        <v>-</v>
      </c>
      <c r="AB734" s="1" t="str">
        <f>IFERROR(VLOOKUP(A734,'[1]For Report Q-2 '!$A$2:$AH$3476,28,0),"-")</f>
        <v>-</v>
      </c>
      <c r="AC734" s="2" t="str">
        <f>IFERROR(VLOOKUP(A734,'[1]For Report Q-2 '!$A$2:$AH$3476,29,0),"-")</f>
        <v>-</v>
      </c>
      <c r="AD734" s="2" t="str">
        <f>IFERROR(VLOOKUP(A734,'[1]For Report Q-2 '!$A$2:$AH$3476,30,0),"-")</f>
        <v>-</v>
      </c>
      <c r="AE734" s="1" t="str">
        <f>IFERROR(VLOOKUP(A734,'[1]For Report Q-2 '!$A$2:$AH$3476,31,0),"-")</f>
        <v>-</v>
      </c>
      <c r="AF734" s="1" t="str">
        <f>IFERROR(VLOOKUP(A734,'[1]For Report Q-2 '!$A$2:$AH$3476,32,0),"-")</f>
        <v>-</v>
      </c>
      <c r="AG734" s="2" t="str">
        <f>IFERROR(VLOOKUP(A734,'[1]For Report Q-2 '!$A$2:$AH$3476,33,0),"-")</f>
        <v>-</v>
      </c>
      <c r="AH734" s="1" t="str">
        <f t="shared" si="11"/>
        <v>--</v>
      </c>
      <c r="AI734" t="e">
        <v>#N/A</v>
      </c>
      <c r="AJ734" t="e">
        <v>#N/A</v>
      </c>
      <c r="AK734" t="e">
        <v>#N/A</v>
      </c>
    </row>
    <row r="735" spans="1:37" x14ac:dyDescent="0.25">
      <c r="A735" s="15">
        <v>9076700</v>
      </c>
      <c r="B735" s="15" t="s">
        <v>299</v>
      </c>
      <c r="C735" s="16">
        <v>43578</v>
      </c>
      <c r="D735" s="15" t="s">
        <v>70</v>
      </c>
      <c r="E735" s="1" t="s">
        <v>72</v>
      </c>
      <c r="F735" s="15" t="s">
        <v>46</v>
      </c>
      <c r="G735" s="1" t="s">
        <v>70</v>
      </c>
      <c r="H735" s="17">
        <v>12500</v>
      </c>
      <c r="I735" s="18">
        <v>0.125</v>
      </c>
      <c r="J735" s="1">
        <v>9019239</v>
      </c>
      <c r="K735" s="1" t="s">
        <v>299</v>
      </c>
      <c r="L735" s="19">
        <v>53916.666666666664</v>
      </c>
      <c r="M735" s="1" t="s">
        <v>31</v>
      </c>
      <c r="N735" s="1" t="s">
        <v>72</v>
      </c>
      <c r="O735" s="1" t="s">
        <v>71</v>
      </c>
      <c r="P735" s="20">
        <v>9019239</v>
      </c>
      <c r="Q735" s="1" t="s">
        <v>85</v>
      </c>
      <c r="R735" s="1" t="s">
        <v>16</v>
      </c>
      <c r="S735" s="1" t="s">
        <v>80</v>
      </c>
      <c r="T735" s="18">
        <f>IFERROR(VLOOKUP(A735,'[1]For Report Q-2 '!$A$2:$T$3476,20,0),"-")</f>
        <v>0.125</v>
      </c>
      <c r="U735" s="55">
        <f>IFERROR(VLOOKUP(A735,'[1]For Report Q-2 '!$A$2:$U$3476,21,0),"-")</f>
        <v>0</v>
      </c>
      <c r="V735" s="2" t="str">
        <f>IFERROR(VLOOKUP(A735,'[1]For Report Q-2 '!$A$2:$V$3476,22,0),"-")</f>
        <v>-</v>
      </c>
      <c r="W735" s="1">
        <f>IFERROR(VLOOKUP(A735,'[1]For Report Q-2 '!$A$2:$W$3476,23,0),"-")</f>
        <v>0</v>
      </c>
      <c r="X735" s="1"/>
      <c r="Y735" s="1"/>
      <c r="Z735" s="2" t="str">
        <f>IFERROR(VLOOKUP(A735,'[1]For Report Q-2 '!$A$2:$Z$3476,26,0),"-")</f>
        <v>-</v>
      </c>
      <c r="AA735" s="1" t="str">
        <f>IFERROR(VLOOKUP(A735,'[1]For Report Q-2 '!$A$2:$AH$3476,27,0),"-")</f>
        <v>-</v>
      </c>
      <c r="AB735" s="1" t="str">
        <f>IFERROR(VLOOKUP(A735,'[1]For Report Q-2 '!$A$2:$AH$3476,28,0),"-")</f>
        <v>-</v>
      </c>
      <c r="AC735" s="2" t="str">
        <f>IFERROR(VLOOKUP(A735,'[1]For Report Q-2 '!$A$2:$AH$3476,29,0),"-")</f>
        <v>-</v>
      </c>
      <c r="AD735" s="2" t="str">
        <f>IFERROR(VLOOKUP(A735,'[1]For Report Q-2 '!$A$2:$AH$3476,30,0),"-")</f>
        <v>-</v>
      </c>
      <c r="AE735" s="1" t="str">
        <f>IFERROR(VLOOKUP(A735,'[1]For Report Q-2 '!$A$2:$AH$3476,31,0),"-")</f>
        <v>-</v>
      </c>
      <c r="AF735" s="1" t="str">
        <f>IFERROR(VLOOKUP(A735,'[1]For Report Q-2 '!$A$2:$AH$3476,32,0),"-")</f>
        <v>-</v>
      </c>
      <c r="AG735" s="2" t="str">
        <f>IFERROR(VLOOKUP(A735,'[1]For Report Q-2 '!$A$2:$AH$3476,33,0),"-")</f>
        <v>-</v>
      </c>
      <c r="AH735" s="1" t="str">
        <f t="shared" si="11"/>
        <v>--</v>
      </c>
      <c r="AI735" t="e">
        <v>#N/A</v>
      </c>
      <c r="AJ735" t="e">
        <v>#N/A</v>
      </c>
      <c r="AK735" t="e">
        <v>#N/A</v>
      </c>
    </row>
    <row r="736" spans="1:37" x14ac:dyDescent="0.25">
      <c r="A736" s="15">
        <v>9077622</v>
      </c>
      <c r="B736" s="15" t="s">
        <v>299</v>
      </c>
      <c r="C736" s="16">
        <v>43567</v>
      </c>
      <c r="D736" s="15" t="s">
        <v>83</v>
      </c>
      <c r="E736" s="1" t="s">
        <v>45</v>
      </c>
      <c r="F736" s="15" t="s">
        <v>46</v>
      </c>
      <c r="G736" s="1" t="s">
        <v>83</v>
      </c>
      <c r="H736" s="17">
        <v>12500</v>
      </c>
      <c r="I736" s="18">
        <v>0.125</v>
      </c>
      <c r="J736" s="1">
        <v>9019239</v>
      </c>
      <c r="K736" s="1" t="s">
        <v>299</v>
      </c>
      <c r="L736" s="19">
        <v>53916.666666666664</v>
      </c>
      <c r="M736" s="1" t="s">
        <v>31</v>
      </c>
      <c r="N736" s="1" t="s">
        <v>47</v>
      </c>
      <c r="O736" s="1" t="s">
        <v>84</v>
      </c>
      <c r="P736" s="20">
        <v>9019239</v>
      </c>
      <c r="Q736" s="1" t="s">
        <v>85</v>
      </c>
      <c r="R736" s="1" t="s">
        <v>16</v>
      </c>
      <c r="S736" s="1" t="s">
        <v>80</v>
      </c>
      <c r="T736" s="18">
        <f>IFERROR(VLOOKUP(A736,'[1]For Report Q-2 '!$A$2:$T$3476,20,0),"-")</f>
        <v>0.125</v>
      </c>
      <c r="U736" s="55">
        <f>IFERROR(VLOOKUP(A736,'[1]For Report Q-2 '!$A$2:$U$3476,21,0),"-")</f>
        <v>0</v>
      </c>
      <c r="V736" s="2" t="str">
        <f>IFERROR(VLOOKUP(A736,'[1]For Report Q-2 '!$A$2:$V$3476,22,0),"-")</f>
        <v>-</v>
      </c>
      <c r="W736" s="1">
        <f>IFERROR(VLOOKUP(A736,'[1]For Report Q-2 '!$A$2:$W$3476,23,0),"-")</f>
        <v>0</v>
      </c>
      <c r="X736" s="1"/>
      <c r="Y736" s="1"/>
      <c r="Z736" s="2" t="str">
        <f>IFERROR(VLOOKUP(A736,'[1]For Report Q-2 '!$A$2:$Z$3476,26,0),"-")</f>
        <v>-</v>
      </c>
      <c r="AA736" s="1" t="str">
        <f>IFERROR(VLOOKUP(A736,'[1]For Report Q-2 '!$A$2:$AH$3476,27,0),"-")</f>
        <v>-</v>
      </c>
      <c r="AB736" s="1" t="str">
        <f>IFERROR(VLOOKUP(A736,'[1]For Report Q-2 '!$A$2:$AH$3476,28,0),"-")</f>
        <v>-</v>
      </c>
      <c r="AC736" s="2" t="str">
        <f>IFERROR(VLOOKUP(A736,'[1]For Report Q-2 '!$A$2:$AH$3476,29,0),"-")</f>
        <v>-</v>
      </c>
      <c r="AD736" s="2" t="str">
        <f>IFERROR(VLOOKUP(A736,'[1]For Report Q-2 '!$A$2:$AH$3476,30,0),"-")</f>
        <v>-</v>
      </c>
      <c r="AE736" s="1" t="str">
        <f>IFERROR(VLOOKUP(A736,'[1]For Report Q-2 '!$A$2:$AH$3476,31,0),"-")</f>
        <v>-</v>
      </c>
      <c r="AF736" s="1" t="str">
        <f>IFERROR(VLOOKUP(A736,'[1]For Report Q-2 '!$A$2:$AH$3476,32,0),"-")</f>
        <v>-</v>
      </c>
      <c r="AG736" s="2" t="str">
        <f>IFERROR(VLOOKUP(A736,'[1]For Report Q-2 '!$A$2:$AH$3476,33,0),"-")</f>
        <v>-</v>
      </c>
      <c r="AH736" s="1" t="str">
        <f t="shared" si="11"/>
        <v>--</v>
      </c>
      <c r="AI736" t="e">
        <v>#N/A</v>
      </c>
      <c r="AJ736" t="e">
        <v>#N/A</v>
      </c>
      <c r="AK736" t="e">
        <v>#N/A</v>
      </c>
    </row>
    <row r="737" spans="1:37" x14ac:dyDescent="0.25">
      <c r="A737" s="15">
        <v>9077624</v>
      </c>
      <c r="B737" s="15" t="s">
        <v>299</v>
      </c>
      <c r="C737" s="16">
        <v>43567</v>
      </c>
      <c r="D737" s="15" t="s">
        <v>56</v>
      </c>
      <c r="E737" s="1" t="s">
        <v>45</v>
      </c>
      <c r="F737" s="15" t="s">
        <v>46</v>
      </c>
      <c r="G737" s="1" t="s">
        <v>56</v>
      </c>
      <c r="H737" s="17">
        <v>18500</v>
      </c>
      <c r="I737" s="18">
        <v>0.185</v>
      </c>
      <c r="J737" s="1">
        <v>9019239</v>
      </c>
      <c r="K737" s="1" t="s">
        <v>299</v>
      </c>
      <c r="L737" s="19">
        <v>53916.666666666664</v>
      </c>
      <c r="M737" s="1" t="s">
        <v>31</v>
      </c>
      <c r="N737" s="1" t="s">
        <v>47</v>
      </c>
      <c r="O737" s="1" t="s">
        <v>59</v>
      </c>
      <c r="P737" s="20">
        <v>9019239</v>
      </c>
      <c r="Q737" s="1" t="s">
        <v>85</v>
      </c>
      <c r="R737" s="1" t="s">
        <v>16</v>
      </c>
      <c r="S737" s="1" t="s">
        <v>80</v>
      </c>
      <c r="T737" s="18">
        <f>IFERROR(VLOOKUP(A737,'[1]For Report Q-2 '!$A$2:$T$3476,20,0),"-")</f>
        <v>0.185</v>
      </c>
      <c r="U737" s="55">
        <f>IFERROR(VLOOKUP(A737,'[1]For Report Q-2 '!$A$2:$U$3476,21,0),"-")</f>
        <v>0</v>
      </c>
      <c r="V737" s="2" t="str">
        <f>IFERROR(VLOOKUP(A737,'[1]For Report Q-2 '!$A$2:$V$3476,22,0),"-")</f>
        <v>-</v>
      </c>
      <c r="W737" s="1">
        <f>IFERROR(VLOOKUP(A737,'[1]For Report Q-2 '!$A$2:$W$3476,23,0),"-")</f>
        <v>0</v>
      </c>
      <c r="X737" s="1"/>
      <c r="Y737" s="1"/>
      <c r="Z737" s="2" t="str">
        <f>IFERROR(VLOOKUP(A737,'[1]For Report Q-2 '!$A$2:$Z$3476,26,0),"-")</f>
        <v>-</v>
      </c>
      <c r="AA737" s="1" t="str">
        <f>IFERROR(VLOOKUP(A737,'[1]For Report Q-2 '!$A$2:$AH$3476,27,0),"-")</f>
        <v>-</v>
      </c>
      <c r="AB737" s="1" t="str">
        <f>IFERROR(VLOOKUP(A737,'[1]For Report Q-2 '!$A$2:$AH$3476,28,0),"-")</f>
        <v>-</v>
      </c>
      <c r="AC737" s="2" t="str">
        <f>IFERROR(VLOOKUP(A737,'[1]For Report Q-2 '!$A$2:$AH$3476,29,0),"-")</f>
        <v>-</v>
      </c>
      <c r="AD737" s="2" t="str">
        <f>IFERROR(VLOOKUP(A737,'[1]For Report Q-2 '!$A$2:$AH$3476,30,0),"-")</f>
        <v>-</v>
      </c>
      <c r="AE737" s="1" t="str">
        <f>IFERROR(VLOOKUP(A737,'[1]For Report Q-2 '!$A$2:$AH$3476,31,0),"-")</f>
        <v>-</v>
      </c>
      <c r="AF737" s="1" t="str">
        <f>IFERROR(VLOOKUP(A737,'[1]For Report Q-2 '!$A$2:$AH$3476,32,0),"-")</f>
        <v>-</v>
      </c>
      <c r="AG737" s="2" t="str">
        <f>IFERROR(VLOOKUP(A737,'[1]For Report Q-2 '!$A$2:$AH$3476,33,0),"-")</f>
        <v>-</v>
      </c>
      <c r="AH737" s="1" t="str">
        <f t="shared" si="11"/>
        <v>--</v>
      </c>
      <c r="AI737" t="e">
        <v>#N/A</v>
      </c>
      <c r="AJ737" t="e">
        <v>#N/A</v>
      </c>
      <c r="AK737" t="e">
        <v>#N/A</v>
      </c>
    </row>
    <row r="738" spans="1:37" x14ac:dyDescent="0.25">
      <c r="A738" s="15">
        <v>218433</v>
      </c>
      <c r="B738" s="15" t="s">
        <v>300</v>
      </c>
      <c r="C738" s="16">
        <v>45527</v>
      </c>
      <c r="D738" s="15" t="s">
        <v>56</v>
      </c>
      <c r="E738" s="1" t="s">
        <v>57</v>
      </c>
      <c r="F738" s="15" t="s">
        <v>30</v>
      </c>
      <c r="G738" s="1" t="s">
        <v>56</v>
      </c>
      <c r="H738" s="17">
        <v>1899</v>
      </c>
      <c r="I738" s="18">
        <v>1.899E-2</v>
      </c>
      <c r="J738" s="1">
        <v>9019312</v>
      </c>
      <c r="K738" s="1" t="s">
        <v>300</v>
      </c>
      <c r="L738" s="19">
        <v>102728.33333333333</v>
      </c>
      <c r="M738" s="1" t="s">
        <v>67</v>
      </c>
      <c r="N738" s="1" t="s">
        <v>57</v>
      </c>
      <c r="O738" s="1" t="s">
        <v>59</v>
      </c>
      <c r="P738" s="20">
        <v>9019312</v>
      </c>
      <c r="Q738" s="1" t="s">
        <v>109</v>
      </c>
      <c r="R738" s="1" t="s">
        <v>16</v>
      </c>
      <c r="S738" s="1" t="s">
        <v>80</v>
      </c>
      <c r="T738" s="18">
        <f>IFERROR(VLOOKUP(A738,'[1]For Report Q-2 '!$A$2:$T$3476,20,0),"-")</f>
        <v>1.899E-2</v>
      </c>
      <c r="U738" s="55">
        <f>IFERROR(VLOOKUP(A738,'[1]For Report Q-2 '!$A$2:$U$3476,21,0),"-")</f>
        <v>0</v>
      </c>
      <c r="V738" s="2" t="str">
        <f>IFERROR(VLOOKUP(A738,'[1]For Report Q-2 '!$A$2:$V$3476,22,0),"-")</f>
        <v>-</v>
      </c>
      <c r="W738" s="1">
        <f>IFERROR(VLOOKUP(A738,'[1]For Report Q-2 '!$A$2:$W$3476,23,0),"-")</f>
        <v>0</v>
      </c>
      <c r="X738" s="1"/>
      <c r="Y738" s="1"/>
      <c r="Z738" s="2" t="str">
        <f>IFERROR(VLOOKUP(A738,'[1]For Report Q-2 '!$A$2:$Z$3476,26,0),"-")</f>
        <v>-</v>
      </c>
      <c r="AA738" s="1" t="str">
        <f>IFERROR(VLOOKUP(A738,'[1]For Report Q-2 '!$A$2:$AH$3476,27,0),"-")</f>
        <v>-</v>
      </c>
      <c r="AB738" s="1" t="str">
        <f>IFERROR(VLOOKUP(A738,'[1]For Report Q-2 '!$A$2:$AH$3476,28,0),"-")</f>
        <v>-</v>
      </c>
      <c r="AC738" s="2" t="str">
        <f>IFERROR(VLOOKUP(A738,'[1]For Report Q-2 '!$A$2:$AH$3476,29,0),"-")</f>
        <v>-</v>
      </c>
      <c r="AD738" s="2" t="str">
        <f>IFERROR(VLOOKUP(A738,'[1]For Report Q-2 '!$A$2:$AH$3476,30,0),"-")</f>
        <v>-</v>
      </c>
      <c r="AE738" s="1" t="str">
        <f>IFERROR(VLOOKUP(A738,'[1]For Report Q-2 '!$A$2:$AH$3476,31,0),"-")</f>
        <v>-</v>
      </c>
      <c r="AF738" s="1" t="str">
        <f>IFERROR(VLOOKUP(A738,'[1]For Report Q-2 '!$A$2:$AH$3476,32,0),"-")</f>
        <v>-</v>
      </c>
      <c r="AG738" s="2" t="str">
        <f>IFERROR(VLOOKUP(A738,'[1]For Report Q-2 '!$A$2:$AH$3476,33,0),"-")</f>
        <v>-</v>
      </c>
      <c r="AH738" s="1" t="str">
        <f t="shared" si="11"/>
        <v>--</v>
      </c>
      <c r="AI738" t="e">
        <v>#N/A</v>
      </c>
      <c r="AJ738" t="e">
        <v>#N/A</v>
      </c>
      <c r="AK738" t="e">
        <v>#N/A</v>
      </c>
    </row>
    <row r="739" spans="1:37" x14ac:dyDescent="0.25">
      <c r="A739" s="15">
        <v>231169</v>
      </c>
      <c r="B739" s="15" t="s">
        <v>300</v>
      </c>
      <c r="C739" s="16">
        <v>44569</v>
      </c>
      <c r="D739" s="15" t="s">
        <v>56</v>
      </c>
      <c r="E739" s="1" t="s">
        <v>29</v>
      </c>
      <c r="F739" s="15" t="s">
        <v>30</v>
      </c>
      <c r="G739" s="1" t="s">
        <v>56</v>
      </c>
      <c r="H739" s="17">
        <v>4999</v>
      </c>
      <c r="I739" s="18">
        <v>4.999E-2</v>
      </c>
      <c r="J739" s="1">
        <v>9019312</v>
      </c>
      <c r="K739" s="1" t="s">
        <v>300</v>
      </c>
      <c r="L739" s="19">
        <v>102728.33333333333</v>
      </c>
      <c r="M739" s="1" t="s">
        <v>67</v>
      </c>
      <c r="N739" s="1" t="s">
        <v>29</v>
      </c>
      <c r="O739" s="1" t="s">
        <v>59</v>
      </c>
      <c r="P739" s="20">
        <v>9019312</v>
      </c>
      <c r="Q739" s="1" t="s">
        <v>109</v>
      </c>
      <c r="R739" s="1" t="s">
        <v>16</v>
      </c>
      <c r="S739" s="1" t="s">
        <v>80</v>
      </c>
      <c r="T739" s="18">
        <f>IFERROR(VLOOKUP(A739,'[1]For Report Q-2 '!$A$2:$T$3476,20,0),"-")</f>
        <v>4.999E-2</v>
      </c>
      <c r="U739" s="55">
        <f>IFERROR(VLOOKUP(A739,'[1]For Report Q-2 '!$A$2:$U$3476,21,0),"-")</f>
        <v>0</v>
      </c>
      <c r="V739" s="2" t="str">
        <f>IFERROR(VLOOKUP(A739,'[1]For Report Q-2 '!$A$2:$V$3476,22,0),"-")</f>
        <v>-</v>
      </c>
      <c r="W739" s="1">
        <f>IFERROR(VLOOKUP(A739,'[1]For Report Q-2 '!$A$2:$W$3476,23,0),"-")</f>
        <v>0</v>
      </c>
      <c r="X739" s="1"/>
      <c r="Y739" s="1"/>
      <c r="Z739" s="2" t="str">
        <f>IFERROR(VLOOKUP(A739,'[1]For Report Q-2 '!$A$2:$Z$3476,26,0),"-")</f>
        <v>-</v>
      </c>
      <c r="AA739" s="1" t="str">
        <f>IFERROR(VLOOKUP(A739,'[1]For Report Q-2 '!$A$2:$AH$3476,27,0),"-")</f>
        <v>-</v>
      </c>
      <c r="AB739" s="1" t="str">
        <f>IFERROR(VLOOKUP(A739,'[1]For Report Q-2 '!$A$2:$AH$3476,28,0),"-")</f>
        <v>-</v>
      </c>
      <c r="AC739" s="2" t="str">
        <f>IFERROR(VLOOKUP(A739,'[1]For Report Q-2 '!$A$2:$AH$3476,29,0),"-")</f>
        <v>-</v>
      </c>
      <c r="AD739" s="2" t="str">
        <f>IFERROR(VLOOKUP(A739,'[1]For Report Q-2 '!$A$2:$AH$3476,30,0),"-")</f>
        <v>-</v>
      </c>
      <c r="AE739" s="1" t="str">
        <f>IFERROR(VLOOKUP(A739,'[1]For Report Q-2 '!$A$2:$AH$3476,31,0),"-")</f>
        <v>-</v>
      </c>
      <c r="AF739" s="1" t="str">
        <f>IFERROR(VLOOKUP(A739,'[1]For Report Q-2 '!$A$2:$AH$3476,32,0),"-")</f>
        <v>-</v>
      </c>
      <c r="AG739" s="2" t="str">
        <f>IFERROR(VLOOKUP(A739,'[1]For Report Q-2 '!$A$2:$AH$3476,33,0),"-")</f>
        <v>-</v>
      </c>
      <c r="AH739" s="1" t="str">
        <f t="shared" si="11"/>
        <v>--</v>
      </c>
      <c r="AI739" t="e">
        <v>#N/A</v>
      </c>
      <c r="AJ739" t="e">
        <v>#N/A</v>
      </c>
      <c r="AK739" t="e">
        <v>#N/A</v>
      </c>
    </row>
    <row r="740" spans="1:37" x14ac:dyDescent="0.25">
      <c r="A740" s="15">
        <v>2340745</v>
      </c>
      <c r="B740" s="15" t="s">
        <v>300</v>
      </c>
      <c r="C740" s="16">
        <v>45115</v>
      </c>
      <c r="D740" s="15" t="s">
        <v>56</v>
      </c>
      <c r="E740" s="1" t="s">
        <v>29</v>
      </c>
      <c r="F740" s="15" t="s">
        <v>30</v>
      </c>
      <c r="G740" s="1" t="s">
        <v>56</v>
      </c>
      <c r="H740" s="17">
        <v>4999</v>
      </c>
      <c r="I740" s="18">
        <v>4.999E-2</v>
      </c>
      <c r="J740" s="1">
        <v>9019312</v>
      </c>
      <c r="K740" s="1" t="s">
        <v>300</v>
      </c>
      <c r="L740" s="19">
        <v>102728.33333333333</v>
      </c>
      <c r="M740" s="1" t="s">
        <v>67</v>
      </c>
      <c r="N740" s="1" t="s">
        <v>29</v>
      </c>
      <c r="O740" s="1" t="s">
        <v>59</v>
      </c>
      <c r="P740" s="20">
        <v>9019312</v>
      </c>
      <c r="Q740" s="1" t="s">
        <v>109</v>
      </c>
      <c r="R740" s="1" t="s">
        <v>16</v>
      </c>
      <c r="S740" s="1" t="s">
        <v>80</v>
      </c>
      <c r="T740" s="18">
        <f>IFERROR(VLOOKUP(A740,'[1]For Report Q-2 '!$A$2:$T$3476,20,0),"-")</f>
        <v>4.999E-2</v>
      </c>
      <c r="U740" s="55">
        <f>IFERROR(VLOOKUP(A740,'[1]For Report Q-2 '!$A$2:$U$3476,21,0),"-")</f>
        <v>0</v>
      </c>
      <c r="V740" s="2" t="str">
        <f>IFERROR(VLOOKUP(A740,'[1]For Report Q-2 '!$A$2:$V$3476,22,0),"-")</f>
        <v>-</v>
      </c>
      <c r="W740" s="1">
        <f>IFERROR(VLOOKUP(A740,'[1]For Report Q-2 '!$A$2:$W$3476,23,0),"-")</f>
        <v>0</v>
      </c>
      <c r="X740" s="1"/>
      <c r="Y740" s="1"/>
      <c r="Z740" s="2" t="str">
        <f>IFERROR(VLOOKUP(A740,'[1]For Report Q-2 '!$A$2:$Z$3476,26,0),"-")</f>
        <v>-</v>
      </c>
      <c r="AA740" s="1" t="str">
        <f>IFERROR(VLOOKUP(A740,'[1]For Report Q-2 '!$A$2:$AH$3476,27,0),"-")</f>
        <v>-</v>
      </c>
      <c r="AB740" s="1" t="str">
        <f>IFERROR(VLOOKUP(A740,'[1]For Report Q-2 '!$A$2:$AH$3476,28,0),"-")</f>
        <v>-</v>
      </c>
      <c r="AC740" s="2" t="str">
        <f>IFERROR(VLOOKUP(A740,'[1]For Report Q-2 '!$A$2:$AH$3476,29,0),"-")</f>
        <v>-</v>
      </c>
      <c r="AD740" s="2" t="str">
        <f>IFERROR(VLOOKUP(A740,'[1]For Report Q-2 '!$A$2:$AH$3476,30,0),"-")</f>
        <v>-</v>
      </c>
      <c r="AE740" s="1" t="str">
        <f>IFERROR(VLOOKUP(A740,'[1]For Report Q-2 '!$A$2:$AH$3476,31,0),"-")</f>
        <v>-</v>
      </c>
      <c r="AF740" s="1" t="str">
        <f>IFERROR(VLOOKUP(A740,'[1]For Report Q-2 '!$A$2:$AH$3476,32,0),"-")</f>
        <v>-</v>
      </c>
      <c r="AG740" s="2" t="str">
        <f>IFERROR(VLOOKUP(A740,'[1]For Report Q-2 '!$A$2:$AH$3476,33,0),"-")</f>
        <v>-</v>
      </c>
      <c r="AH740" s="1" t="str">
        <f t="shared" si="11"/>
        <v>--</v>
      </c>
      <c r="AI740" t="e">
        <v>#N/A</v>
      </c>
      <c r="AJ740" t="e">
        <v>#N/A</v>
      </c>
      <c r="AK740" t="e">
        <v>#N/A</v>
      </c>
    </row>
    <row r="741" spans="1:37" x14ac:dyDescent="0.25">
      <c r="A741" s="15">
        <v>2340746</v>
      </c>
      <c r="B741" s="15" t="s">
        <v>300</v>
      </c>
      <c r="C741" s="16">
        <v>45115</v>
      </c>
      <c r="D741" s="15" t="s">
        <v>56</v>
      </c>
      <c r="E741" s="1" t="s">
        <v>29</v>
      </c>
      <c r="F741" s="15" t="s">
        <v>30</v>
      </c>
      <c r="G741" s="1" t="s">
        <v>56</v>
      </c>
      <c r="H741" s="17">
        <v>4999</v>
      </c>
      <c r="I741" s="18">
        <v>4.999E-2</v>
      </c>
      <c r="J741" s="1">
        <v>9019312</v>
      </c>
      <c r="K741" s="1" t="s">
        <v>300</v>
      </c>
      <c r="L741" s="19">
        <v>102728.33333333333</v>
      </c>
      <c r="M741" s="1" t="s">
        <v>67</v>
      </c>
      <c r="N741" s="1" t="s">
        <v>29</v>
      </c>
      <c r="O741" s="1" t="s">
        <v>59</v>
      </c>
      <c r="P741" s="20">
        <v>9019312</v>
      </c>
      <c r="Q741" s="1" t="s">
        <v>109</v>
      </c>
      <c r="R741" s="1" t="s">
        <v>16</v>
      </c>
      <c r="S741" s="1" t="s">
        <v>80</v>
      </c>
      <c r="T741" s="18">
        <f>IFERROR(VLOOKUP(A741,'[1]For Report Q-2 '!$A$2:$T$3476,20,0),"-")</f>
        <v>4.999E-2</v>
      </c>
      <c r="U741" s="55">
        <f>IFERROR(VLOOKUP(A741,'[1]For Report Q-2 '!$A$2:$U$3476,21,0),"-")</f>
        <v>0</v>
      </c>
      <c r="V741" s="2" t="str">
        <f>IFERROR(VLOOKUP(A741,'[1]For Report Q-2 '!$A$2:$V$3476,22,0),"-")</f>
        <v>-</v>
      </c>
      <c r="W741" s="1">
        <f>IFERROR(VLOOKUP(A741,'[1]For Report Q-2 '!$A$2:$W$3476,23,0),"-")</f>
        <v>0</v>
      </c>
      <c r="X741" s="1"/>
      <c r="Y741" s="1"/>
      <c r="Z741" s="2" t="str">
        <f>IFERROR(VLOOKUP(A741,'[1]For Report Q-2 '!$A$2:$Z$3476,26,0),"-")</f>
        <v>-</v>
      </c>
      <c r="AA741" s="1" t="str">
        <f>IFERROR(VLOOKUP(A741,'[1]For Report Q-2 '!$A$2:$AH$3476,27,0),"-")</f>
        <v>-</v>
      </c>
      <c r="AB741" s="1" t="str">
        <f>IFERROR(VLOOKUP(A741,'[1]For Report Q-2 '!$A$2:$AH$3476,28,0),"-")</f>
        <v>-</v>
      </c>
      <c r="AC741" s="2" t="str">
        <f>IFERROR(VLOOKUP(A741,'[1]For Report Q-2 '!$A$2:$AH$3476,29,0),"-")</f>
        <v>-</v>
      </c>
      <c r="AD741" s="2" t="str">
        <f>IFERROR(VLOOKUP(A741,'[1]For Report Q-2 '!$A$2:$AH$3476,30,0),"-")</f>
        <v>-</v>
      </c>
      <c r="AE741" s="1" t="str">
        <f>IFERROR(VLOOKUP(A741,'[1]For Report Q-2 '!$A$2:$AH$3476,31,0),"-")</f>
        <v>-</v>
      </c>
      <c r="AF741" s="1" t="str">
        <f>IFERROR(VLOOKUP(A741,'[1]For Report Q-2 '!$A$2:$AH$3476,32,0),"-")</f>
        <v>-</v>
      </c>
      <c r="AG741" s="2" t="str">
        <f>IFERROR(VLOOKUP(A741,'[1]For Report Q-2 '!$A$2:$AH$3476,33,0),"-")</f>
        <v>-</v>
      </c>
      <c r="AH741" s="1" t="str">
        <f t="shared" si="11"/>
        <v>--</v>
      </c>
      <c r="AI741" t="e">
        <v>#N/A</v>
      </c>
      <c r="AJ741" t="e">
        <v>#N/A</v>
      </c>
      <c r="AK741" t="e">
        <v>#N/A</v>
      </c>
    </row>
    <row r="742" spans="1:37" x14ac:dyDescent="0.25">
      <c r="A742" s="15">
        <v>2340757</v>
      </c>
      <c r="B742" s="15" t="s">
        <v>300</v>
      </c>
      <c r="C742" s="16">
        <v>45573</v>
      </c>
      <c r="D742" s="15" t="s">
        <v>56</v>
      </c>
      <c r="E742" s="1" t="s">
        <v>29</v>
      </c>
      <c r="F742" s="15" t="s">
        <v>30</v>
      </c>
      <c r="G742" s="1" t="s">
        <v>56</v>
      </c>
      <c r="H742" s="17">
        <v>4999</v>
      </c>
      <c r="I742" s="18">
        <v>4.999E-2</v>
      </c>
      <c r="J742" s="1">
        <v>9019312</v>
      </c>
      <c r="K742" s="1" t="s">
        <v>300</v>
      </c>
      <c r="L742" s="19">
        <v>102728.33333333333</v>
      </c>
      <c r="M742" s="1" t="s">
        <v>67</v>
      </c>
      <c r="N742" s="1" t="s">
        <v>29</v>
      </c>
      <c r="O742" s="1" t="s">
        <v>59</v>
      </c>
      <c r="P742" s="20">
        <v>9019312</v>
      </c>
      <c r="Q742" s="1" t="s">
        <v>109</v>
      </c>
      <c r="R742" s="1" t="s">
        <v>16</v>
      </c>
      <c r="S742" s="1" t="s">
        <v>80</v>
      </c>
      <c r="T742" s="18">
        <f>IFERROR(VLOOKUP(A742,'[1]For Report Q-2 '!$A$2:$T$3476,20,0),"-")</f>
        <v>4.999E-2</v>
      </c>
      <c r="U742" s="55">
        <f>IFERROR(VLOOKUP(A742,'[1]For Report Q-2 '!$A$2:$U$3476,21,0),"-")</f>
        <v>0</v>
      </c>
      <c r="V742" s="2" t="str">
        <f>IFERROR(VLOOKUP(A742,'[1]For Report Q-2 '!$A$2:$V$3476,22,0),"-")</f>
        <v>-</v>
      </c>
      <c r="W742" s="1">
        <f>IFERROR(VLOOKUP(A742,'[1]For Report Q-2 '!$A$2:$W$3476,23,0),"-")</f>
        <v>0</v>
      </c>
      <c r="X742" s="1"/>
      <c r="Y742" s="1"/>
      <c r="Z742" s="2" t="str">
        <f>IFERROR(VLOOKUP(A742,'[1]For Report Q-2 '!$A$2:$Z$3476,26,0),"-")</f>
        <v>-</v>
      </c>
      <c r="AA742" s="1" t="str">
        <f>IFERROR(VLOOKUP(A742,'[1]For Report Q-2 '!$A$2:$AH$3476,27,0),"-")</f>
        <v>-</v>
      </c>
      <c r="AB742" s="1" t="str">
        <f>IFERROR(VLOOKUP(A742,'[1]For Report Q-2 '!$A$2:$AH$3476,28,0),"-")</f>
        <v>-</v>
      </c>
      <c r="AC742" s="2" t="str">
        <f>IFERROR(VLOOKUP(A742,'[1]For Report Q-2 '!$A$2:$AH$3476,29,0),"-")</f>
        <v>-</v>
      </c>
      <c r="AD742" s="2" t="str">
        <f>IFERROR(VLOOKUP(A742,'[1]For Report Q-2 '!$A$2:$AH$3476,30,0),"-")</f>
        <v>-</v>
      </c>
      <c r="AE742" s="1" t="str">
        <f>IFERROR(VLOOKUP(A742,'[1]For Report Q-2 '!$A$2:$AH$3476,31,0),"-")</f>
        <v>-</v>
      </c>
      <c r="AF742" s="1" t="str">
        <f>IFERROR(VLOOKUP(A742,'[1]For Report Q-2 '!$A$2:$AH$3476,32,0),"-")</f>
        <v>-</v>
      </c>
      <c r="AG742" s="2" t="str">
        <f>IFERROR(VLOOKUP(A742,'[1]For Report Q-2 '!$A$2:$AH$3476,33,0),"-")</f>
        <v>-</v>
      </c>
      <c r="AH742" s="1" t="str">
        <f t="shared" si="11"/>
        <v>--</v>
      </c>
      <c r="AI742" t="e">
        <v>#N/A</v>
      </c>
      <c r="AJ742" t="e">
        <v>#N/A</v>
      </c>
      <c r="AK742" t="e">
        <v>#N/A</v>
      </c>
    </row>
    <row r="743" spans="1:37" x14ac:dyDescent="0.25">
      <c r="A743" s="15">
        <v>9019312</v>
      </c>
      <c r="B743" s="15" t="s">
        <v>300</v>
      </c>
      <c r="C743" s="16">
        <v>44546</v>
      </c>
      <c r="D743" s="15" t="s">
        <v>56</v>
      </c>
      <c r="E743" s="1" t="s">
        <v>45</v>
      </c>
      <c r="F743" s="15" t="s">
        <v>46</v>
      </c>
      <c r="G743" s="1" t="s">
        <v>56</v>
      </c>
      <c r="H743" s="17">
        <v>30833.333333333332</v>
      </c>
      <c r="I743" s="18">
        <v>0.30833333333333335</v>
      </c>
      <c r="J743" s="1">
        <v>9019312</v>
      </c>
      <c r="K743" s="1" t="s">
        <v>300</v>
      </c>
      <c r="L743" s="19">
        <v>102728.33333333333</v>
      </c>
      <c r="M743" s="1" t="s">
        <v>67</v>
      </c>
      <c r="N743" s="1" t="s">
        <v>47</v>
      </c>
      <c r="O743" s="1" t="s">
        <v>59</v>
      </c>
      <c r="P743" s="20">
        <v>9019312</v>
      </c>
      <c r="Q743" s="1" t="s">
        <v>109</v>
      </c>
      <c r="R743" s="1" t="s">
        <v>16</v>
      </c>
      <c r="S743" s="1" t="s">
        <v>80</v>
      </c>
      <c r="T743" s="18">
        <f>IFERROR(VLOOKUP(A743,'[1]For Report Q-2 '!$A$2:$T$3476,20,0),"-")</f>
        <v>0.30833333333333335</v>
      </c>
      <c r="U743" s="55">
        <f>IFERROR(VLOOKUP(A743,'[1]For Report Q-2 '!$A$2:$U$3476,21,0),"-")</f>
        <v>0</v>
      </c>
      <c r="V743" s="2" t="str">
        <f>IFERROR(VLOOKUP(A743,'[1]For Report Q-2 '!$A$2:$V$3476,22,0),"-")</f>
        <v>-</v>
      </c>
      <c r="W743" s="1">
        <f>IFERROR(VLOOKUP(A743,'[1]For Report Q-2 '!$A$2:$W$3476,23,0),"-")</f>
        <v>0</v>
      </c>
      <c r="X743" s="1"/>
      <c r="Y743" s="1"/>
      <c r="Z743" s="2" t="str">
        <f>IFERROR(VLOOKUP(A743,'[1]For Report Q-2 '!$A$2:$Z$3476,26,0),"-")</f>
        <v>-</v>
      </c>
      <c r="AA743" s="1" t="str">
        <f>IFERROR(VLOOKUP(A743,'[1]For Report Q-2 '!$A$2:$AH$3476,27,0),"-")</f>
        <v>-</v>
      </c>
      <c r="AB743" s="1" t="str">
        <f>IFERROR(VLOOKUP(A743,'[1]For Report Q-2 '!$A$2:$AH$3476,28,0),"-")</f>
        <v>-</v>
      </c>
      <c r="AC743" s="2" t="str">
        <f>IFERROR(VLOOKUP(A743,'[1]For Report Q-2 '!$A$2:$AH$3476,29,0),"-")</f>
        <v>-</v>
      </c>
      <c r="AD743" s="2" t="str">
        <f>IFERROR(VLOOKUP(A743,'[1]For Report Q-2 '!$A$2:$AH$3476,30,0),"-")</f>
        <v>-</v>
      </c>
      <c r="AE743" s="1" t="str">
        <f>IFERROR(VLOOKUP(A743,'[1]For Report Q-2 '!$A$2:$AH$3476,31,0),"-")</f>
        <v>-</v>
      </c>
      <c r="AF743" s="1" t="str">
        <f>IFERROR(VLOOKUP(A743,'[1]For Report Q-2 '!$A$2:$AH$3476,32,0),"-")</f>
        <v>-</v>
      </c>
      <c r="AG743" s="2" t="str">
        <f>IFERROR(VLOOKUP(A743,'[1]For Report Q-2 '!$A$2:$AH$3476,33,0),"-")</f>
        <v>-</v>
      </c>
      <c r="AH743" s="1" t="str">
        <f t="shared" si="11"/>
        <v>--</v>
      </c>
      <c r="AI743" t="e">
        <v>#N/A</v>
      </c>
      <c r="AJ743" t="e">
        <v>#N/A</v>
      </c>
      <c r="AK743" t="e">
        <v>#N/A</v>
      </c>
    </row>
    <row r="744" spans="1:37" x14ac:dyDescent="0.25">
      <c r="A744" s="15">
        <v>9019324</v>
      </c>
      <c r="B744" s="15" t="s">
        <v>300</v>
      </c>
      <c r="C744" s="16">
        <v>45558</v>
      </c>
      <c r="D744" s="15" t="s">
        <v>56</v>
      </c>
      <c r="E744" s="1" t="s">
        <v>45</v>
      </c>
      <c r="F744" s="15" t="s">
        <v>46</v>
      </c>
      <c r="G744" s="1" t="s">
        <v>56</v>
      </c>
      <c r="H744" s="17">
        <v>30833.333333333332</v>
      </c>
      <c r="I744" s="18">
        <v>0.30833333333333335</v>
      </c>
      <c r="J744" s="1">
        <v>9019312</v>
      </c>
      <c r="K744" s="1" t="s">
        <v>300</v>
      </c>
      <c r="L744" s="19">
        <v>102728.33333333333</v>
      </c>
      <c r="M744" s="1" t="s">
        <v>67</v>
      </c>
      <c r="N744" s="1" t="s">
        <v>47</v>
      </c>
      <c r="O744" s="1" t="s">
        <v>59</v>
      </c>
      <c r="P744" s="20">
        <v>9019312</v>
      </c>
      <c r="Q744" s="1" t="s">
        <v>109</v>
      </c>
      <c r="R744" s="1" t="s">
        <v>16</v>
      </c>
      <c r="S744" s="1" t="s">
        <v>80</v>
      </c>
      <c r="T744" s="18">
        <f>IFERROR(VLOOKUP(A744,'[1]For Report Q-2 '!$A$2:$T$3476,20,0),"-")</f>
        <v>0.30833333333333335</v>
      </c>
      <c r="U744" s="55">
        <f>IFERROR(VLOOKUP(A744,'[1]For Report Q-2 '!$A$2:$U$3476,21,0),"-")</f>
        <v>0</v>
      </c>
      <c r="V744" s="2" t="str">
        <f>IFERROR(VLOOKUP(A744,'[1]For Report Q-2 '!$A$2:$V$3476,22,0),"-")</f>
        <v>-</v>
      </c>
      <c r="W744" s="1">
        <f>IFERROR(VLOOKUP(A744,'[1]For Report Q-2 '!$A$2:$W$3476,23,0),"-")</f>
        <v>0</v>
      </c>
      <c r="X744" s="1"/>
      <c r="Y744" s="1"/>
      <c r="Z744" s="2" t="str">
        <f>IFERROR(VLOOKUP(A744,'[1]For Report Q-2 '!$A$2:$Z$3476,26,0),"-")</f>
        <v>-</v>
      </c>
      <c r="AA744" s="1" t="str">
        <f>IFERROR(VLOOKUP(A744,'[1]For Report Q-2 '!$A$2:$AH$3476,27,0),"-")</f>
        <v>-</v>
      </c>
      <c r="AB744" s="1" t="str">
        <f>IFERROR(VLOOKUP(A744,'[1]For Report Q-2 '!$A$2:$AH$3476,28,0),"-")</f>
        <v>-</v>
      </c>
      <c r="AC744" s="2" t="str">
        <f>IFERROR(VLOOKUP(A744,'[1]For Report Q-2 '!$A$2:$AH$3476,29,0),"-")</f>
        <v>-</v>
      </c>
      <c r="AD744" s="2" t="str">
        <f>IFERROR(VLOOKUP(A744,'[1]For Report Q-2 '!$A$2:$AH$3476,30,0),"-")</f>
        <v>-</v>
      </c>
      <c r="AE744" s="1" t="str">
        <f>IFERROR(VLOOKUP(A744,'[1]For Report Q-2 '!$A$2:$AH$3476,31,0),"-")</f>
        <v>-</v>
      </c>
      <c r="AF744" s="1" t="str">
        <f>IFERROR(VLOOKUP(A744,'[1]For Report Q-2 '!$A$2:$AH$3476,32,0),"-")</f>
        <v>-</v>
      </c>
      <c r="AG744" s="2" t="str">
        <f>IFERROR(VLOOKUP(A744,'[1]For Report Q-2 '!$A$2:$AH$3476,33,0),"-")</f>
        <v>-</v>
      </c>
      <c r="AH744" s="1" t="str">
        <f t="shared" si="11"/>
        <v>--</v>
      </c>
      <c r="AI744" t="e">
        <v>#N/A</v>
      </c>
      <c r="AJ744" t="e">
        <v>#N/A</v>
      </c>
      <c r="AK744" t="e">
        <v>#N/A</v>
      </c>
    </row>
    <row r="745" spans="1:37" x14ac:dyDescent="0.25">
      <c r="A745" s="15">
        <v>9025642</v>
      </c>
      <c r="B745" s="15" t="s">
        <v>300</v>
      </c>
      <c r="C745" s="16">
        <v>44600</v>
      </c>
      <c r="D745" s="15" t="s">
        <v>56</v>
      </c>
      <c r="E745" s="1" t="s">
        <v>274</v>
      </c>
      <c r="F745" s="15" t="s">
        <v>46</v>
      </c>
      <c r="G745" s="1" t="s">
        <v>56</v>
      </c>
      <c r="H745" s="17">
        <v>6666.666666666667</v>
      </c>
      <c r="I745" s="18">
        <v>6.6666666666666666E-2</v>
      </c>
      <c r="J745" s="1">
        <v>9019312</v>
      </c>
      <c r="K745" s="1" t="s">
        <v>300</v>
      </c>
      <c r="L745" s="19">
        <v>102728.33333333333</v>
      </c>
      <c r="M745" s="1" t="s">
        <v>67</v>
      </c>
      <c r="N745" s="1" t="s">
        <v>47</v>
      </c>
      <c r="O745" s="1" t="s">
        <v>59</v>
      </c>
      <c r="P745" s="20">
        <v>9019312</v>
      </c>
      <c r="Q745" s="1" t="s">
        <v>109</v>
      </c>
      <c r="R745" s="1" t="s">
        <v>16</v>
      </c>
      <c r="S745" s="1" t="s">
        <v>80</v>
      </c>
      <c r="T745" s="18">
        <f>IFERROR(VLOOKUP(A745,'[1]For Report Q-2 '!$A$2:$T$3476,20,0),"-")</f>
        <v>6.6666666666666666E-2</v>
      </c>
      <c r="U745" s="55">
        <f>IFERROR(VLOOKUP(A745,'[1]For Report Q-2 '!$A$2:$U$3476,21,0),"-")</f>
        <v>0</v>
      </c>
      <c r="V745" s="2" t="str">
        <f>IFERROR(VLOOKUP(A745,'[1]For Report Q-2 '!$A$2:$V$3476,22,0),"-")</f>
        <v>-</v>
      </c>
      <c r="W745" s="1">
        <f>IFERROR(VLOOKUP(A745,'[1]For Report Q-2 '!$A$2:$W$3476,23,0),"-")</f>
        <v>0</v>
      </c>
      <c r="X745" s="1"/>
      <c r="Y745" s="1"/>
      <c r="Z745" s="2" t="str">
        <f>IFERROR(VLOOKUP(A745,'[1]For Report Q-2 '!$A$2:$Z$3476,26,0),"-")</f>
        <v>-</v>
      </c>
      <c r="AA745" s="1" t="str">
        <f>IFERROR(VLOOKUP(A745,'[1]For Report Q-2 '!$A$2:$AH$3476,27,0),"-")</f>
        <v>-</v>
      </c>
      <c r="AB745" s="1" t="str">
        <f>IFERROR(VLOOKUP(A745,'[1]For Report Q-2 '!$A$2:$AH$3476,28,0),"-")</f>
        <v>-</v>
      </c>
      <c r="AC745" s="2" t="str">
        <f>IFERROR(VLOOKUP(A745,'[1]For Report Q-2 '!$A$2:$AH$3476,29,0),"-")</f>
        <v>-</v>
      </c>
      <c r="AD745" s="2" t="str">
        <f>IFERROR(VLOOKUP(A745,'[1]For Report Q-2 '!$A$2:$AH$3476,30,0),"-")</f>
        <v>-</v>
      </c>
      <c r="AE745" s="1" t="str">
        <f>IFERROR(VLOOKUP(A745,'[1]For Report Q-2 '!$A$2:$AH$3476,31,0),"-")</f>
        <v>-</v>
      </c>
      <c r="AF745" s="1" t="str">
        <f>IFERROR(VLOOKUP(A745,'[1]For Report Q-2 '!$A$2:$AH$3476,32,0),"-")</f>
        <v>-</v>
      </c>
      <c r="AG745" s="2" t="str">
        <f>IFERROR(VLOOKUP(A745,'[1]For Report Q-2 '!$A$2:$AH$3476,33,0),"-")</f>
        <v>-</v>
      </c>
      <c r="AH745" s="1" t="str">
        <f t="shared" si="11"/>
        <v>--</v>
      </c>
      <c r="AI745" t="e">
        <v>#N/A</v>
      </c>
      <c r="AJ745" t="e">
        <v>#N/A</v>
      </c>
      <c r="AK745" t="e">
        <v>#N/A</v>
      </c>
    </row>
    <row r="746" spans="1:37" x14ac:dyDescent="0.25">
      <c r="A746" s="15">
        <v>9070309</v>
      </c>
      <c r="B746" s="15" t="s">
        <v>300</v>
      </c>
      <c r="C746" s="16">
        <v>44577</v>
      </c>
      <c r="D746" s="15" t="s">
        <v>56</v>
      </c>
      <c r="E746" s="1" t="s">
        <v>45</v>
      </c>
      <c r="F746" s="15" t="s">
        <v>46</v>
      </c>
      <c r="G746" s="1" t="s">
        <v>56</v>
      </c>
      <c r="H746" s="17">
        <v>12500</v>
      </c>
      <c r="I746" s="18">
        <v>0.125</v>
      </c>
      <c r="J746" s="1">
        <v>9019312</v>
      </c>
      <c r="K746" s="1" t="s">
        <v>300</v>
      </c>
      <c r="L746" s="19">
        <v>102728.33333333333</v>
      </c>
      <c r="M746" s="1" t="s">
        <v>67</v>
      </c>
      <c r="N746" s="1" t="s">
        <v>47</v>
      </c>
      <c r="O746" s="1" t="s">
        <v>59</v>
      </c>
      <c r="P746" s="20">
        <v>9019312</v>
      </c>
      <c r="Q746" s="1" t="s">
        <v>109</v>
      </c>
      <c r="R746" s="1" t="s">
        <v>16</v>
      </c>
      <c r="S746" s="1" t="s">
        <v>80</v>
      </c>
      <c r="T746" s="18">
        <f>IFERROR(VLOOKUP(A746,'[1]For Report Q-2 '!$A$2:$T$3476,20,0),"-")</f>
        <v>0.125</v>
      </c>
      <c r="U746" s="55">
        <f>IFERROR(VLOOKUP(A746,'[1]For Report Q-2 '!$A$2:$U$3476,21,0),"-")</f>
        <v>0</v>
      </c>
      <c r="V746" s="2" t="str">
        <f>IFERROR(VLOOKUP(A746,'[1]For Report Q-2 '!$A$2:$V$3476,22,0),"-")</f>
        <v>-</v>
      </c>
      <c r="W746" s="1">
        <f>IFERROR(VLOOKUP(A746,'[1]For Report Q-2 '!$A$2:$W$3476,23,0),"-")</f>
        <v>0</v>
      </c>
      <c r="X746" s="1"/>
      <c r="Y746" s="1"/>
      <c r="Z746" s="2" t="str">
        <f>IFERROR(VLOOKUP(A746,'[1]For Report Q-2 '!$A$2:$Z$3476,26,0),"-")</f>
        <v>-</v>
      </c>
      <c r="AA746" s="1" t="str">
        <f>IFERROR(VLOOKUP(A746,'[1]For Report Q-2 '!$A$2:$AH$3476,27,0),"-")</f>
        <v>-</v>
      </c>
      <c r="AB746" s="1" t="str">
        <f>IFERROR(VLOOKUP(A746,'[1]For Report Q-2 '!$A$2:$AH$3476,28,0),"-")</f>
        <v>-</v>
      </c>
      <c r="AC746" s="2" t="str">
        <f>IFERROR(VLOOKUP(A746,'[1]For Report Q-2 '!$A$2:$AH$3476,29,0),"-")</f>
        <v>-</v>
      </c>
      <c r="AD746" s="2" t="str">
        <f>IFERROR(VLOOKUP(A746,'[1]For Report Q-2 '!$A$2:$AH$3476,30,0),"-")</f>
        <v>-</v>
      </c>
      <c r="AE746" s="1" t="str">
        <f>IFERROR(VLOOKUP(A746,'[1]For Report Q-2 '!$A$2:$AH$3476,31,0),"-")</f>
        <v>-</v>
      </c>
      <c r="AF746" s="1" t="str">
        <f>IFERROR(VLOOKUP(A746,'[1]For Report Q-2 '!$A$2:$AH$3476,32,0),"-")</f>
        <v>-</v>
      </c>
      <c r="AG746" s="2" t="str">
        <f>IFERROR(VLOOKUP(A746,'[1]For Report Q-2 '!$A$2:$AH$3476,33,0),"-")</f>
        <v>-</v>
      </c>
      <c r="AH746" s="1" t="str">
        <f t="shared" si="11"/>
        <v>--</v>
      </c>
      <c r="AI746" t="e">
        <v>#N/A</v>
      </c>
      <c r="AJ746" t="e">
        <v>#N/A</v>
      </c>
      <c r="AK746" t="e">
        <v>#N/A</v>
      </c>
    </row>
    <row r="747" spans="1:37" x14ac:dyDescent="0.25">
      <c r="A747" s="15">
        <v>9019428</v>
      </c>
      <c r="B747" s="15" t="s">
        <v>301</v>
      </c>
      <c r="C747" s="16">
        <v>42117</v>
      </c>
      <c r="D747" s="15" t="s">
        <v>70</v>
      </c>
      <c r="E747" s="1" t="s">
        <v>45</v>
      </c>
      <c r="F747" s="15" t="s">
        <v>46</v>
      </c>
      <c r="G747" s="1" t="s">
        <v>70</v>
      </c>
      <c r="H747" s="17">
        <v>38333.33</v>
      </c>
      <c r="I747" s="18">
        <v>0.38333330000000004</v>
      </c>
      <c r="J747" s="1">
        <v>9019428</v>
      </c>
      <c r="K747" s="1" t="s">
        <v>301</v>
      </c>
      <c r="L747" s="19">
        <v>38333.33</v>
      </c>
      <c r="M747" s="1" t="s">
        <v>31</v>
      </c>
      <c r="N747" s="1" t="s">
        <v>47</v>
      </c>
      <c r="O747" s="1" t="s">
        <v>71</v>
      </c>
      <c r="P747" s="20">
        <v>9019428</v>
      </c>
      <c r="Q747" s="1" t="s">
        <v>68</v>
      </c>
      <c r="R747" s="1" t="s">
        <v>16</v>
      </c>
      <c r="S747" s="1" t="s">
        <v>69</v>
      </c>
      <c r="T747" s="18">
        <f>IFERROR(VLOOKUP(A747,'[1]For Report Q-2 '!$A$2:$T$3476,20,0),"-")</f>
        <v>0.38333330000000004</v>
      </c>
      <c r="U747" s="55">
        <f>IFERROR(VLOOKUP(A747,'[1]For Report Q-2 '!$A$2:$U$3476,21,0),"-")</f>
        <v>0</v>
      </c>
      <c r="V747" s="2" t="str">
        <f>IFERROR(VLOOKUP(A747,'[1]For Report Q-2 '!$A$2:$V$3476,22,0),"-")</f>
        <v>-</v>
      </c>
      <c r="W747" s="1">
        <f>IFERROR(VLOOKUP(A747,'[1]For Report Q-2 '!$A$2:$W$3476,23,0),"-")</f>
        <v>0</v>
      </c>
      <c r="X747" s="1"/>
      <c r="Y747" s="1"/>
      <c r="Z747" s="2" t="str">
        <f>IFERROR(VLOOKUP(A747,'[1]For Report Q-2 '!$A$2:$Z$3476,26,0),"-")</f>
        <v>-</v>
      </c>
      <c r="AA747" s="1" t="str">
        <f>IFERROR(VLOOKUP(A747,'[1]For Report Q-2 '!$A$2:$AH$3476,27,0),"-")</f>
        <v>-</v>
      </c>
      <c r="AB747" s="1" t="str">
        <f>IFERROR(VLOOKUP(A747,'[1]For Report Q-2 '!$A$2:$AH$3476,28,0),"-")</f>
        <v>-</v>
      </c>
      <c r="AC747" s="2" t="str">
        <f>IFERROR(VLOOKUP(A747,'[1]For Report Q-2 '!$A$2:$AH$3476,29,0),"-")</f>
        <v>-</v>
      </c>
      <c r="AD747" s="2" t="str">
        <f>IFERROR(VLOOKUP(A747,'[1]For Report Q-2 '!$A$2:$AH$3476,30,0),"-")</f>
        <v>-</v>
      </c>
      <c r="AE747" s="1" t="str">
        <f>IFERROR(VLOOKUP(A747,'[1]For Report Q-2 '!$A$2:$AH$3476,31,0),"-")</f>
        <v>-</v>
      </c>
      <c r="AF747" s="1" t="str">
        <f>IFERROR(VLOOKUP(A747,'[1]For Report Q-2 '!$A$2:$AH$3476,32,0),"-")</f>
        <v>-</v>
      </c>
      <c r="AG747" s="2" t="str">
        <f>IFERROR(VLOOKUP(A747,'[1]For Report Q-2 '!$A$2:$AH$3476,33,0),"-")</f>
        <v>-</v>
      </c>
      <c r="AH747" s="1" t="str">
        <f t="shared" si="11"/>
        <v>--</v>
      </c>
      <c r="AI747" t="e">
        <v>#N/A</v>
      </c>
      <c r="AJ747" t="e">
        <v>#N/A</v>
      </c>
      <c r="AK747" t="e">
        <v>#N/A</v>
      </c>
    </row>
    <row r="748" spans="1:37" x14ac:dyDescent="0.25">
      <c r="A748" s="15">
        <v>9019554</v>
      </c>
      <c r="B748" s="15" t="s">
        <v>302</v>
      </c>
      <c r="C748" s="16">
        <v>42064</v>
      </c>
      <c r="D748" s="15" t="s">
        <v>56</v>
      </c>
      <c r="E748" s="1" t="s">
        <v>118</v>
      </c>
      <c r="F748" s="15" t="s">
        <v>46</v>
      </c>
      <c r="G748" s="1" t="s">
        <v>56</v>
      </c>
      <c r="H748" s="17">
        <v>65833.333333333328</v>
      </c>
      <c r="I748" s="18">
        <v>0.65833333333333333</v>
      </c>
      <c r="J748" s="1">
        <v>9019554</v>
      </c>
      <c r="K748" s="1" t="s">
        <v>302</v>
      </c>
      <c r="L748" s="19">
        <v>65833.333333333328</v>
      </c>
      <c r="M748" s="1" t="s">
        <v>31</v>
      </c>
      <c r="N748" s="1" t="s">
        <v>47</v>
      </c>
      <c r="O748" s="1" t="s">
        <v>59</v>
      </c>
      <c r="P748" s="20">
        <v>9019554</v>
      </c>
      <c r="Q748" s="1" t="s">
        <v>85</v>
      </c>
      <c r="R748" s="1" t="s">
        <v>16</v>
      </c>
      <c r="S748" s="1" t="s">
        <v>80</v>
      </c>
      <c r="T748" s="18">
        <f>IFERROR(VLOOKUP(A748,'[1]For Report Q-2 '!$A$2:$T$3476,20,0),"-")</f>
        <v>0.65833333333333333</v>
      </c>
      <c r="U748" s="55">
        <f>IFERROR(VLOOKUP(A748,'[1]For Report Q-2 '!$A$2:$U$3476,21,0),"-")</f>
        <v>0</v>
      </c>
      <c r="V748" s="2" t="str">
        <f>IFERROR(VLOOKUP(A748,'[1]For Report Q-2 '!$A$2:$V$3476,22,0),"-")</f>
        <v>-</v>
      </c>
      <c r="W748" s="1">
        <f>IFERROR(VLOOKUP(A748,'[1]For Report Q-2 '!$A$2:$W$3476,23,0),"-")</f>
        <v>0</v>
      </c>
      <c r="X748" s="1"/>
      <c r="Y748" s="1"/>
      <c r="Z748" s="2" t="str">
        <f>IFERROR(VLOOKUP(A748,'[1]For Report Q-2 '!$A$2:$Z$3476,26,0),"-")</f>
        <v>-</v>
      </c>
      <c r="AA748" s="1" t="str">
        <f>IFERROR(VLOOKUP(A748,'[1]For Report Q-2 '!$A$2:$AH$3476,27,0),"-")</f>
        <v>-</v>
      </c>
      <c r="AB748" s="1" t="str">
        <f>IFERROR(VLOOKUP(A748,'[1]For Report Q-2 '!$A$2:$AH$3476,28,0),"-")</f>
        <v>-</v>
      </c>
      <c r="AC748" s="2" t="str">
        <f>IFERROR(VLOOKUP(A748,'[1]For Report Q-2 '!$A$2:$AH$3476,29,0),"-")</f>
        <v>-</v>
      </c>
      <c r="AD748" s="2" t="str">
        <f>IFERROR(VLOOKUP(A748,'[1]For Report Q-2 '!$A$2:$AH$3476,30,0),"-")</f>
        <v>-</v>
      </c>
      <c r="AE748" s="1" t="str">
        <f>IFERROR(VLOOKUP(A748,'[1]For Report Q-2 '!$A$2:$AH$3476,31,0),"-")</f>
        <v>-</v>
      </c>
      <c r="AF748" s="1" t="str">
        <f>IFERROR(VLOOKUP(A748,'[1]For Report Q-2 '!$A$2:$AH$3476,32,0),"-")</f>
        <v>-</v>
      </c>
      <c r="AG748" s="2" t="str">
        <f>IFERROR(VLOOKUP(A748,'[1]For Report Q-2 '!$A$2:$AH$3476,33,0),"-")</f>
        <v>-</v>
      </c>
      <c r="AH748" s="1" t="str">
        <f t="shared" si="11"/>
        <v>--</v>
      </c>
      <c r="AI748" t="e">
        <v>#N/A</v>
      </c>
      <c r="AJ748" t="e">
        <v>#N/A</v>
      </c>
      <c r="AK748" t="e">
        <v>#N/A</v>
      </c>
    </row>
    <row r="749" spans="1:37" x14ac:dyDescent="0.25">
      <c r="A749" s="15">
        <v>9019646</v>
      </c>
      <c r="B749" s="15" t="s">
        <v>303</v>
      </c>
      <c r="C749" s="16">
        <v>42095</v>
      </c>
      <c r="D749" s="15" t="s">
        <v>40</v>
      </c>
      <c r="E749" s="1" t="s">
        <v>45</v>
      </c>
      <c r="F749" s="15" t="s">
        <v>46</v>
      </c>
      <c r="G749" s="1" t="s">
        <v>40</v>
      </c>
      <c r="H749" s="17">
        <v>13483.333333333332</v>
      </c>
      <c r="I749" s="18">
        <v>0.13483333333333333</v>
      </c>
      <c r="J749" s="1">
        <v>9019646</v>
      </c>
      <c r="K749" s="1" t="s">
        <v>303</v>
      </c>
      <c r="L749" s="19">
        <v>61133.333333333328</v>
      </c>
      <c r="M749" s="1" t="s">
        <v>31</v>
      </c>
      <c r="N749" s="1" t="s">
        <v>47</v>
      </c>
      <c r="O749" s="1" t="s">
        <v>50</v>
      </c>
      <c r="P749" s="20">
        <v>9019646</v>
      </c>
      <c r="Q749" s="1" t="s">
        <v>79</v>
      </c>
      <c r="R749" s="1" t="s">
        <v>16</v>
      </c>
      <c r="S749" s="1" t="s">
        <v>80</v>
      </c>
      <c r="T749" s="18">
        <f>IFERROR(VLOOKUP(A749,'[1]For Report Q-2 '!$A$2:$T$3476,20,0),"-")</f>
        <v>0.13483333333333333</v>
      </c>
      <c r="U749" s="55">
        <f>IFERROR(VLOOKUP(A749,'[1]For Report Q-2 '!$A$2:$U$3476,21,0),"-")</f>
        <v>0</v>
      </c>
      <c r="V749" s="2" t="str">
        <f>IFERROR(VLOOKUP(A749,'[1]For Report Q-2 '!$A$2:$V$3476,22,0),"-")</f>
        <v>-</v>
      </c>
      <c r="W749" s="1">
        <f>IFERROR(VLOOKUP(A749,'[1]For Report Q-2 '!$A$2:$W$3476,23,0),"-")</f>
        <v>0</v>
      </c>
      <c r="X749" s="1"/>
      <c r="Y749" s="1"/>
      <c r="Z749" s="2" t="str">
        <f>IFERROR(VLOOKUP(A749,'[1]For Report Q-2 '!$A$2:$Z$3476,26,0),"-")</f>
        <v>-</v>
      </c>
      <c r="AA749" s="1" t="str">
        <f>IFERROR(VLOOKUP(A749,'[1]For Report Q-2 '!$A$2:$AH$3476,27,0),"-")</f>
        <v>-</v>
      </c>
      <c r="AB749" s="1" t="str">
        <f>IFERROR(VLOOKUP(A749,'[1]For Report Q-2 '!$A$2:$AH$3476,28,0),"-")</f>
        <v>-</v>
      </c>
      <c r="AC749" s="2" t="str">
        <f>IFERROR(VLOOKUP(A749,'[1]For Report Q-2 '!$A$2:$AH$3476,29,0),"-")</f>
        <v>-</v>
      </c>
      <c r="AD749" s="2" t="str">
        <f>IFERROR(VLOOKUP(A749,'[1]For Report Q-2 '!$A$2:$AH$3476,30,0),"-")</f>
        <v>-</v>
      </c>
      <c r="AE749" s="1" t="str">
        <f>IFERROR(VLOOKUP(A749,'[1]For Report Q-2 '!$A$2:$AH$3476,31,0),"-")</f>
        <v>-</v>
      </c>
      <c r="AF749" s="1" t="str">
        <f>IFERROR(VLOOKUP(A749,'[1]For Report Q-2 '!$A$2:$AH$3476,32,0),"-")</f>
        <v>-</v>
      </c>
      <c r="AG749" s="2" t="str">
        <f>IFERROR(VLOOKUP(A749,'[1]For Report Q-2 '!$A$2:$AH$3476,33,0),"-")</f>
        <v>-</v>
      </c>
      <c r="AH749" s="1" t="str">
        <f t="shared" si="11"/>
        <v>--</v>
      </c>
      <c r="AI749" t="e">
        <v>#N/A</v>
      </c>
      <c r="AJ749" t="e">
        <v>#N/A</v>
      </c>
      <c r="AK749" t="e">
        <v>#N/A</v>
      </c>
    </row>
    <row r="750" spans="1:37" x14ac:dyDescent="0.25">
      <c r="A750" s="15">
        <v>9019648</v>
      </c>
      <c r="B750" s="15" t="s">
        <v>303</v>
      </c>
      <c r="C750" s="16">
        <v>42095</v>
      </c>
      <c r="D750" s="15" t="s">
        <v>56</v>
      </c>
      <c r="E750" s="1" t="s">
        <v>45</v>
      </c>
      <c r="F750" s="15" t="s">
        <v>46</v>
      </c>
      <c r="G750" s="1" t="s">
        <v>56</v>
      </c>
      <c r="H750" s="17">
        <v>23483.333333333332</v>
      </c>
      <c r="I750" s="18">
        <v>0.23483333333333331</v>
      </c>
      <c r="J750" s="1">
        <v>9019646</v>
      </c>
      <c r="K750" s="1" t="s">
        <v>303</v>
      </c>
      <c r="L750" s="19">
        <v>61133.333333333328</v>
      </c>
      <c r="M750" s="1" t="s">
        <v>31</v>
      </c>
      <c r="N750" s="1" t="s">
        <v>47</v>
      </c>
      <c r="O750" s="1" t="s">
        <v>59</v>
      </c>
      <c r="P750" s="20">
        <v>9019646</v>
      </c>
      <c r="Q750" s="1" t="s">
        <v>79</v>
      </c>
      <c r="R750" s="1" t="s">
        <v>16</v>
      </c>
      <c r="S750" s="1" t="s">
        <v>80</v>
      </c>
      <c r="T750" s="18">
        <f>IFERROR(VLOOKUP(A750,'[1]For Report Q-2 '!$A$2:$T$3476,20,0),"-")</f>
        <v>0.23483333333333331</v>
      </c>
      <c r="U750" s="55">
        <f>IFERROR(VLOOKUP(A750,'[1]For Report Q-2 '!$A$2:$U$3476,21,0),"-")</f>
        <v>0</v>
      </c>
      <c r="V750" s="2" t="str">
        <f>IFERROR(VLOOKUP(A750,'[1]For Report Q-2 '!$A$2:$V$3476,22,0),"-")</f>
        <v>-</v>
      </c>
      <c r="W750" s="1">
        <f>IFERROR(VLOOKUP(A750,'[1]For Report Q-2 '!$A$2:$W$3476,23,0),"-")</f>
        <v>0</v>
      </c>
      <c r="X750" s="1"/>
      <c r="Y750" s="1"/>
      <c r="Z750" s="2" t="str">
        <f>IFERROR(VLOOKUP(A750,'[1]For Report Q-2 '!$A$2:$Z$3476,26,0),"-")</f>
        <v>-</v>
      </c>
      <c r="AA750" s="1" t="str">
        <f>IFERROR(VLOOKUP(A750,'[1]For Report Q-2 '!$A$2:$AH$3476,27,0),"-")</f>
        <v>-</v>
      </c>
      <c r="AB750" s="1" t="str">
        <f>IFERROR(VLOOKUP(A750,'[1]For Report Q-2 '!$A$2:$AH$3476,28,0),"-")</f>
        <v>-</v>
      </c>
      <c r="AC750" s="2" t="str">
        <f>IFERROR(VLOOKUP(A750,'[1]For Report Q-2 '!$A$2:$AH$3476,29,0),"-")</f>
        <v>-</v>
      </c>
      <c r="AD750" s="2" t="str">
        <f>IFERROR(VLOOKUP(A750,'[1]For Report Q-2 '!$A$2:$AH$3476,30,0),"-")</f>
        <v>-</v>
      </c>
      <c r="AE750" s="1" t="str">
        <f>IFERROR(VLOOKUP(A750,'[1]For Report Q-2 '!$A$2:$AH$3476,31,0),"-")</f>
        <v>-</v>
      </c>
      <c r="AF750" s="1" t="str">
        <f>IFERROR(VLOOKUP(A750,'[1]For Report Q-2 '!$A$2:$AH$3476,32,0),"-")</f>
        <v>-</v>
      </c>
      <c r="AG750" s="2" t="str">
        <f>IFERROR(VLOOKUP(A750,'[1]For Report Q-2 '!$A$2:$AH$3476,33,0),"-")</f>
        <v>-</v>
      </c>
      <c r="AH750" s="1" t="str">
        <f t="shared" si="11"/>
        <v>--</v>
      </c>
      <c r="AI750" t="e">
        <v>#N/A</v>
      </c>
      <c r="AJ750" t="e">
        <v>#N/A</v>
      </c>
      <c r="AK750" t="e">
        <v>#N/A</v>
      </c>
    </row>
    <row r="751" spans="1:37" x14ac:dyDescent="0.25">
      <c r="A751" s="15">
        <v>9020236</v>
      </c>
      <c r="B751" s="15" t="s">
        <v>303</v>
      </c>
      <c r="C751" s="16">
        <v>42095</v>
      </c>
      <c r="D751" s="15" t="s">
        <v>56</v>
      </c>
      <c r="E751" s="1" t="s">
        <v>45</v>
      </c>
      <c r="F751" s="15" t="s">
        <v>46</v>
      </c>
      <c r="G751" s="1" t="s">
        <v>56</v>
      </c>
      <c r="H751" s="17">
        <v>10833.333333333334</v>
      </c>
      <c r="I751" s="18">
        <v>0.10833333333333334</v>
      </c>
      <c r="J751" s="1">
        <v>9019646</v>
      </c>
      <c r="K751" s="1" t="s">
        <v>303</v>
      </c>
      <c r="L751" s="19">
        <v>61133.333333333328</v>
      </c>
      <c r="M751" s="1" t="s">
        <v>31</v>
      </c>
      <c r="N751" s="1" t="s">
        <v>47</v>
      </c>
      <c r="O751" s="1" t="s">
        <v>59</v>
      </c>
      <c r="P751" s="20">
        <v>9019646</v>
      </c>
      <c r="Q751" s="1" t="s">
        <v>79</v>
      </c>
      <c r="R751" s="1" t="s">
        <v>16</v>
      </c>
      <c r="S751" s="1" t="s">
        <v>80</v>
      </c>
      <c r="T751" s="18">
        <f>IFERROR(VLOOKUP(A751,'[1]For Report Q-2 '!$A$2:$T$3476,20,0),"-")</f>
        <v>0.10833333333333334</v>
      </c>
      <c r="U751" s="55">
        <f>IFERROR(VLOOKUP(A751,'[1]For Report Q-2 '!$A$2:$U$3476,21,0),"-")</f>
        <v>0</v>
      </c>
      <c r="V751" s="2" t="str">
        <f>IFERROR(VLOOKUP(A751,'[1]For Report Q-2 '!$A$2:$V$3476,22,0),"-")</f>
        <v>-</v>
      </c>
      <c r="W751" s="1">
        <f>IFERROR(VLOOKUP(A751,'[1]For Report Q-2 '!$A$2:$W$3476,23,0),"-")</f>
        <v>0</v>
      </c>
      <c r="X751" s="1"/>
      <c r="Y751" s="1"/>
      <c r="Z751" s="2" t="str">
        <f>IFERROR(VLOOKUP(A751,'[1]For Report Q-2 '!$A$2:$Z$3476,26,0),"-")</f>
        <v>-</v>
      </c>
      <c r="AA751" s="1" t="str">
        <f>IFERROR(VLOOKUP(A751,'[1]For Report Q-2 '!$A$2:$AH$3476,27,0),"-")</f>
        <v>-</v>
      </c>
      <c r="AB751" s="1" t="str">
        <f>IFERROR(VLOOKUP(A751,'[1]For Report Q-2 '!$A$2:$AH$3476,28,0),"-")</f>
        <v>-</v>
      </c>
      <c r="AC751" s="2" t="str">
        <f>IFERROR(VLOOKUP(A751,'[1]For Report Q-2 '!$A$2:$AH$3476,29,0),"-")</f>
        <v>-</v>
      </c>
      <c r="AD751" s="2" t="str">
        <f>IFERROR(VLOOKUP(A751,'[1]For Report Q-2 '!$A$2:$AH$3476,30,0),"-")</f>
        <v>-</v>
      </c>
      <c r="AE751" s="1" t="str">
        <f>IFERROR(VLOOKUP(A751,'[1]For Report Q-2 '!$A$2:$AH$3476,31,0),"-")</f>
        <v>-</v>
      </c>
      <c r="AF751" s="1" t="str">
        <f>IFERROR(VLOOKUP(A751,'[1]For Report Q-2 '!$A$2:$AH$3476,32,0),"-")</f>
        <v>-</v>
      </c>
      <c r="AG751" s="2" t="str">
        <f>IFERROR(VLOOKUP(A751,'[1]For Report Q-2 '!$A$2:$AH$3476,33,0),"-")</f>
        <v>-</v>
      </c>
      <c r="AH751" s="1" t="str">
        <f t="shared" si="11"/>
        <v>--</v>
      </c>
      <c r="AI751" t="e">
        <v>#N/A</v>
      </c>
      <c r="AJ751" t="e">
        <v>#N/A</v>
      </c>
      <c r="AK751" t="e">
        <v>#N/A</v>
      </c>
    </row>
    <row r="752" spans="1:37" x14ac:dyDescent="0.25">
      <c r="A752" s="15">
        <v>9126971</v>
      </c>
      <c r="B752" s="15" t="s">
        <v>303</v>
      </c>
      <c r="C752" s="16">
        <v>45563</v>
      </c>
      <c r="D752" s="15" t="s">
        <v>40</v>
      </c>
      <c r="E752" s="1" t="s">
        <v>45</v>
      </c>
      <c r="F752" s="15" t="s">
        <v>46</v>
      </c>
      <c r="G752" s="1" t="s">
        <v>40</v>
      </c>
      <c r="H752" s="17">
        <v>13333.333333333332</v>
      </c>
      <c r="I752" s="18">
        <v>0.13333333333333333</v>
      </c>
      <c r="J752" s="1">
        <v>9019646</v>
      </c>
      <c r="K752" s="1" t="s">
        <v>303</v>
      </c>
      <c r="L752" s="19">
        <v>61133.333333333328</v>
      </c>
      <c r="M752" s="1" t="s">
        <v>31</v>
      </c>
      <c r="N752" s="1" t="s">
        <v>47</v>
      </c>
      <c r="O752" s="1" t="s">
        <v>50</v>
      </c>
      <c r="P752" s="20">
        <v>9019646</v>
      </c>
      <c r="Q752" s="1" t="s">
        <v>79</v>
      </c>
      <c r="R752" s="1" t="s">
        <v>16</v>
      </c>
      <c r="S752" s="1" t="s">
        <v>80</v>
      </c>
      <c r="T752" s="18">
        <f>IFERROR(VLOOKUP(A752,'[1]For Report Q-2 '!$A$2:$T$3476,20,0),"-")</f>
        <v>0.13333333333333333</v>
      </c>
      <c r="U752" s="55">
        <f>IFERROR(VLOOKUP(A752,'[1]For Report Q-2 '!$A$2:$U$3476,21,0),"-")</f>
        <v>0</v>
      </c>
      <c r="V752" s="2" t="str">
        <f>IFERROR(VLOOKUP(A752,'[1]For Report Q-2 '!$A$2:$V$3476,22,0),"-")</f>
        <v>-</v>
      </c>
      <c r="W752" s="1">
        <f>IFERROR(VLOOKUP(A752,'[1]For Report Q-2 '!$A$2:$W$3476,23,0),"-")</f>
        <v>0</v>
      </c>
      <c r="X752" s="1"/>
      <c r="Y752" s="1"/>
      <c r="Z752" s="2" t="str">
        <f>IFERROR(VLOOKUP(A752,'[1]For Report Q-2 '!$A$2:$Z$3476,26,0),"-")</f>
        <v>-</v>
      </c>
      <c r="AA752" s="1" t="str">
        <f>IFERROR(VLOOKUP(A752,'[1]For Report Q-2 '!$A$2:$AH$3476,27,0),"-")</f>
        <v>-</v>
      </c>
      <c r="AB752" s="1" t="str">
        <f>IFERROR(VLOOKUP(A752,'[1]For Report Q-2 '!$A$2:$AH$3476,28,0),"-")</f>
        <v>-</v>
      </c>
      <c r="AC752" s="2" t="str">
        <f>IFERROR(VLOOKUP(A752,'[1]For Report Q-2 '!$A$2:$AH$3476,29,0),"-")</f>
        <v>-</v>
      </c>
      <c r="AD752" s="2" t="str">
        <f>IFERROR(VLOOKUP(A752,'[1]For Report Q-2 '!$A$2:$AH$3476,30,0),"-")</f>
        <v>-</v>
      </c>
      <c r="AE752" s="1" t="str">
        <f>IFERROR(VLOOKUP(A752,'[1]For Report Q-2 '!$A$2:$AH$3476,31,0),"-")</f>
        <v>-</v>
      </c>
      <c r="AF752" s="1" t="str">
        <f>IFERROR(VLOOKUP(A752,'[1]For Report Q-2 '!$A$2:$AH$3476,32,0),"-")</f>
        <v>-</v>
      </c>
      <c r="AG752" s="2" t="str">
        <f>IFERROR(VLOOKUP(A752,'[1]For Report Q-2 '!$A$2:$AH$3476,33,0),"-")</f>
        <v>-</v>
      </c>
      <c r="AH752" s="1" t="str">
        <f t="shared" si="11"/>
        <v>--</v>
      </c>
      <c r="AI752" t="e">
        <v>#N/A</v>
      </c>
      <c r="AJ752" t="e">
        <v>#N/A</v>
      </c>
      <c r="AK752" t="e">
        <v>#N/A</v>
      </c>
    </row>
    <row r="753" spans="1:37" x14ac:dyDescent="0.25">
      <c r="A753" s="15">
        <v>2317426</v>
      </c>
      <c r="B753" s="15" t="s">
        <v>304</v>
      </c>
      <c r="C753" s="16">
        <v>44466</v>
      </c>
      <c r="D753" s="15" t="s">
        <v>40</v>
      </c>
      <c r="E753" s="1" t="s">
        <v>57</v>
      </c>
      <c r="F753" s="15" t="s">
        <v>30</v>
      </c>
      <c r="G753" s="1" t="s">
        <v>40</v>
      </c>
      <c r="H753" s="17">
        <v>1998</v>
      </c>
      <c r="I753" s="18">
        <v>1.9980000000000001E-2</v>
      </c>
      <c r="J753" s="1">
        <v>9019747</v>
      </c>
      <c r="K753" s="1" t="s">
        <v>304</v>
      </c>
      <c r="L753" s="19">
        <v>30314.66</v>
      </c>
      <c r="M753" s="1" t="s">
        <v>31</v>
      </c>
      <c r="N753" s="1" t="s">
        <v>57</v>
      </c>
      <c r="O753" s="1" t="s">
        <v>50</v>
      </c>
      <c r="P753" s="20">
        <v>9019747</v>
      </c>
      <c r="Q753" s="1" t="s">
        <v>42</v>
      </c>
      <c r="R753" s="1" t="s">
        <v>16</v>
      </c>
      <c r="S753" s="1" t="s">
        <v>43</v>
      </c>
      <c r="T753" s="18">
        <f>IFERROR(VLOOKUP(A753,'[1]For Report Q-2 '!$A$2:$T$3476,20,0),"-")</f>
        <v>1.9980000000000001E-2</v>
      </c>
      <c r="U753" s="55">
        <f>IFERROR(VLOOKUP(A753,'[1]For Report Q-2 '!$A$2:$U$3476,21,0),"-")</f>
        <v>0</v>
      </c>
      <c r="V753" s="2" t="str">
        <f>IFERROR(VLOOKUP(A753,'[1]For Report Q-2 '!$A$2:$V$3476,22,0),"-")</f>
        <v>-</v>
      </c>
      <c r="W753" s="1">
        <f>IFERROR(VLOOKUP(A753,'[1]For Report Q-2 '!$A$2:$W$3476,23,0),"-")</f>
        <v>0</v>
      </c>
      <c r="X753" s="1"/>
      <c r="Y753" s="1"/>
      <c r="Z753" s="2" t="str">
        <f>IFERROR(VLOOKUP(A753,'[1]For Report Q-2 '!$A$2:$Z$3476,26,0),"-")</f>
        <v>-</v>
      </c>
      <c r="AA753" s="1" t="str">
        <f>IFERROR(VLOOKUP(A753,'[1]For Report Q-2 '!$A$2:$AH$3476,27,0),"-")</f>
        <v>-</v>
      </c>
      <c r="AB753" s="1" t="str">
        <f>IFERROR(VLOOKUP(A753,'[1]For Report Q-2 '!$A$2:$AH$3476,28,0),"-")</f>
        <v>-</v>
      </c>
      <c r="AC753" s="2" t="str">
        <f>IFERROR(VLOOKUP(A753,'[1]For Report Q-2 '!$A$2:$AH$3476,29,0),"-")</f>
        <v>-</v>
      </c>
      <c r="AD753" s="2" t="str">
        <f>IFERROR(VLOOKUP(A753,'[1]For Report Q-2 '!$A$2:$AH$3476,30,0),"-")</f>
        <v>-</v>
      </c>
      <c r="AE753" s="1" t="str">
        <f>IFERROR(VLOOKUP(A753,'[1]For Report Q-2 '!$A$2:$AH$3476,31,0),"-")</f>
        <v>-</v>
      </c>
      <c r="AF753" s="1" t="str">
        <f>IFERROR(VLOOKUP(A753,'[1]For Report Q-2 '!$A$2:$AH$3476,32,0),"-")</f>
        <v>-</v>
      </c>
      <c r="AG753" s="2" t="str">
        <f>IFERROR(VLOOKUP(A753,'[1]For Report Q-2 '!$A$2:$AH$3476,33,0),"-")</f>
        <v>-</v>
      </c>
      <c r="AH753" s="1" t="str">
        <f t="shared" si="11"/>
        <v>--</v>
      </c>
      <c r="AI753" t="e">
        <v>#N/A</v>
      </c>
      <c r="AJ753" t="e">
        <v>#N/A</v>
      </c>
      <c r="AK753" t="e">
        <v>#N/A</v>
      </c>
    </row>
    <row r="754" spans="1:37" x14ac:dyDescent="0.25">
      <c r="A754" s="15">
        <v>9019747</v>
      </c>
      <c r="B754" s="15" t="s">
        <v>305</v>
      </c>
      <c r="C754" s="16">
        <v>42117</v>
      </c>
      <c r="D754" s="15" t="s">
        <v>40</v>
      </c>
      <c r="E754" s="1" t="s">
        <v>45</v>
      </c>
      <c r="F754" s="15" t="s">
        <v>46</v>
      </c>
      <c r="G754" s="1" t="s">
        <v>40</v>
      </c>
      <c r="H754" s="17">
        <v>28316.66</v>
      </c>
      <c r="I754" s="18">
        <v>0.28316659999999999</v>
      </c>
      <c r="J754" s="1">
        <v>9019747</v>
      </c>
      <c r="K754" s="1" t="s">
        <v>304</v>
      </c>
      <c r="L754" s="19">
        <v>30314.66</v>
      </c>
      <c r="M754" s="1" t="s">
        <v>31</v>
      </c>
      <c r="N754" s="1" t="s">
        <v>47</v>
      </c>
      <c r="O754" s="1" t="s">
        <v>50</v>
      </c>
      <c r="P754" s="20">
        <v>9019747</v>
      </c>
      <c r="Q754" s="1" t="s">
        <v>42</v>
      </c>
      <c r="R754" s="1" t="s">
        <v>16</v>
      </c>
      <c r="S754" s="1" t="s">
        <v>43</v>
      </c>
      <c r="T754" s="18">
        <f>IFERROR(VLOOKUP(A754,'[1]For Report Q-2 '!$A$2:$T$3476,20,0),"-")</f>
        <v>0.20816669999999998</v>
      </c>
      <c r="U754" s="55">
        <f>IFERROR(VLOOKUP(A754,'[1]For Report Q-2 '!$A$2:$U$3476,21,0),"-")</f>
        <v>0</v>
      </c>
      <c r="V754" s="2" t="str">
        <f>IFERROR(VLOOKUP(A754,'[1]For Report Q-2 '!$A$2:$V$3476,22,0),"-")</f>
        <v>-</v>
      </c>
      <c r="W754" s="1">
        <f>IFERROR(VLOOKUP(A754,'[1]For Report Q-2 '!$A$2:$W$3476,23,0),"-")</f>
        <v>0</v>
      </c>
      <c r="X754" s="1"/>
      <c r="Y754" s="1"/>
      <c r="Z754" s="2" t="str">
        <f>IFERROR(VLOOKUP(A754,'[1]For Report Q-2 '!$A$2:$Z$3476,26,0),"-")</f>
        <v>-</v>
      </c>
      <c r="AA754" s="1" t="str">
        <f>IFERROR(VLOOKUP(A754,'[1]For Report Q-2 '!$A$2:$AH$3476,27,0),"-")</f>
        <v>-</v>
      </c>
      <c r="AB754" s="1" t="str">
        <f>IFERROR(VLOOKUP(A754,'[1]For Report Q-2 '!$A$2:$AH$3476,28,0),"-")</f>
        <v>-</v>
      </c>
      <c r="AC754" s="2" t="str">
        <f>IFERROR(VLOOKUP(A754,'[1]For Report Q-2 '!$A$2:$AH$3476,29,0),"-")</f>
        <v>-</v>
      </c>
      <c r="AD754" s="2" t="str">
        <f>IFERROR(VLOOKUP(A754,'[1]For Report Q-2 '!$A$2:$AH$3476,30,0),"-")</f>
        <v>-</v>
      </c>
      <c r="AE754" s="1" t="str">
        <f>IFERROR(VLOOKUP(A754,'[1]For Report Q-2 '!$A$2:$AH$3476,31,0),"-")</f>
        <v>-</v>
      </c>
      <c r="AF754" s="1" t="str">
        <f>IFERROR(VLOOKUP(A754,'[1]For Report Q-2 '!$A$2:$AH$3476,32,0),"-")</f>
        <v>-</v>
      </c>
      <c r="AG754" s="2" t="str">
        <f>IFERROR(VLOOKUP(A754,'[1]For Report Q-2 '!$A$2:$AH$3476,33,0),"-")</f>
        <v>-</v>
      </c>
      <c r="AH754" s="1" t="str">
        <f t="shared" si="11"/>
        <v>--</v>
      </c>
      <c r="AI754" t="e">
        <v>#N/A</v>
      </c>
      <c r="AJ754" t="e">
        <v>#N/A</v>
      </c>
      <c r="AK754" t="e">
        <v>#N/A</v>
      </c>
    </row>
    <row r="755" spans="1:37" x14ac:dyDescent="0.25">
      <c r="A755" s="15">
        <v>9019804</v>
      </c>
      <c r="B755" s="15" t="s">
        <v>306</v>
      </c>
      <c r="C755" s="16">
        <v>42132</v>
      </c>
      <c r="D755" s="15" t="s">
        <v>56</v>
      </c>
      <c r="E755" s="1" t="s">
        <v>45</v>
      </c>
      <c r="F755" s="15" t="s">
        <v>46</v>
      </c>
      <c r="G755" s="1" t="s">
        <v>56</v>
      </c>
      <c r="H755" s="17">
        <v>38333.333333333336</v>
      </c>
      <c r="I755" s="18">
        <v>0.38333333333333336</v>
      </c>
      <c r="J755" s="1">
        <v>9019804</v>
      </c>
      <c r="K755" s="1" t="s">
        <v>306</v>
      </c>
      <c r="L755" s="19">
        <v>38333.333333333336</v>
      </c>
      <c r="M755" s="1" t="s">
        <v>31</v>
      </c>
      <c r="N755" s="1" t="s">
        <v>47</v>
      </c>
      <c r="O755" s="1" t="s">
        <v>59</v>
      </c>
      <c r="P755" s="20">
        <v>9019804</v>
      </c>
      <c r="Q755" s="1" t="s">
        <v>85</v>
      </c>
      <c r="R755" s="1" t="s">
        <v>16</v>
      </c>
      <c r="S755" s="1" t="s">
        <v>80</v>
      </c>
      <c r="T755" s="18">
        <f>IFERROR(VLOOKUP(A755,'[1]For Report Q-2 '!$A$2:$T$3476,20,0),"-")</f>
        <v>0.38333333333333336</v>
      </c>
      <c r="U755" s="55">
        <f>IFERROR(VLOOKUP(A755,'[1]For Report Q-2 '!$A$2:$U$3476,21,0),"-")</f>
        <v>0</v>
      </c>
      <c r="V755" s="2" t="str">
        <f>IFERROR(VLOOKUP(A755,'[1]For Report Q-2 '!$A$2:$V$3476,22,0),"-")</f>
        <v>-</v>
      </c>
      <c r="W755" s="1">
        <f>IFERROR(VLOOKUP(A755,'[1]For Report Q-2 '!$A$2:$W$3476,23,0),"-")</f>
        <v>0</v>
      </c>
      <c r="X755" s="1"/>
      <c r="Y755" s="1"/>
      <c r="Z755" s="2" t="str">
        <f>IFERROR(VLOOKUP(A755,'[1]For Report Q-2 '!$A$2:$Z$3476,26,0),"-")</f>
        <v>-</v>
      </c>
      <c r="AA755" s="1" t="str">
        <f>IFERROR(VLOOKUP(A755,'[1]For Report Q-2 '!$A$2:$AH$3476,27,0),"-")</f>
        <v>-</v>
      </c>
      <c r="AB755" s="1" t="str">
        <f>IFERROR(VLOOKUP(A755,'[1]For Report Q-2 '!$A$2:$AH$3476,28,0),"-")</f>
        <v>-</v>
      </c>
      <c r="AC755" s="2" t="str">
        <f>IFERROR(VLOOKUP(A755,'[1]For Report Q-2 '!$A$2:$AH$3476,29,0),"-")</f>
        <v>-</v>
      </c>
      <c r="AD755" s="2" t="str">
        <f>IFERROR(VLOOKUP(A755,'[1]For Report Q-2 '!$A$2:$AH$3476,30,0),"-")</f>
        <v>-</v>
      </c>
      <c r="AE755" s="1" t="str">
        <f>IFERROR(VLOOKUP(A755,'[1]For Report Q-2 '!$A$2:$AH$3476,31,0),"-")</f>
        <v>-</v>
      </c>
      <c r="AF755" s="1" t="str">
        <f>IFERROR(VLOOKUP(A755,'[1]For Report Q-2 '!$A$2:$AH$3476,32,0),"-")</f>
        <v>-</v>
      </c>
      <c r="AG755" s="2" t="str">
        <f>IFERROR(VLOOKUP(A755,'[1]For Report Q-2 '!$A$2:$AH$3476,33,0),"-")</f>
        <v>-</v>
      </c>
      <c r="AH755" s="1" t="str">
        <f t="shared" si="11"/>
        <v>--</v>
      </c>
      <c r="AI755" t="e">
        <v>#N/A</v>
      </c>
      <c r="AJ755" t="e">
        <v>#N/A</v>
      </c>
      <c r="AK755" t="e">
        <v>#N/A</v>
      </c>
    </row>
    <row r="756" spans="1:37" x14ac:dyDescent="0.25">
      <c r="A756" s="15">
        <v>9019872</v>
      </c>
      <c r="B756" s="15" t="s">
        <v>307</v>
      </c>
      <c r="C756" s="16">
        <v>42125</v>
      </c>
      <c r="D756" s="15" t="s">
        <v>40</v>
      </c>
      <c r="E756" s="1" t="s">
        <v>45</v>
      </c>
      <c r="F756" s="15" t="s">
        <v>46</v>
      </c>
      <c r="G756" s="1" t="s">
        <v>40</v>
      </c>
      <c r="H756" s="17">
        <v>24166.666666666668</v>
      </c>
      <c r="I756" s="18">
        <v>0.24166666666666667</v>
      </c>
      <c r="J756" s="1">
        <v>9019872</v>
      </c>
      <c r="K756" s="1" t="s">
        <v>307</v>
      </c>
      <c r="L756" s="19">
        <v>39166.666666666672</v>
      </c>
      <c r="M756" s="1" t="s">
        <v>31</v>
      </c>
      <c r="N756" s="1" t="s">
        <v>47</v>
      </c>
      <c r="O756" s="1" t="s">
        <v>41</v>
      </c>
      <c r="P756" s="20">
        <v>9019872</v>
      </c>
      <c r="Q756" s="1" t="s">
        <v>42</v>
      </c>
      <c r="R756" s="1" t="s">
        <v>16</v>
      </c>
      <c r="S756" s="1" t="s">
        <v>43</v>
      </c>
      <c r="T756" s="18">
        <f>IFERROR(VLOOKUP(A756,'[1]For Report Q-2 '!$A$2:$T$3476,20,0),"-")</f>
        <v>0.24166666666666667</v>
      </c>
      <c r="U756" s="55">
        <f>IFERROR(VLOOKUP(A756,'[1]For Report Q-2 '!$A$2:$U$3476,21,0),"-")</f>
        <v>0</v>
      </c>
      <c r="V756" s="2" t="str">
        <f>IFERROR(VLOOKUP(A756,'[1]For Report Q-2 '!$A$2:$V$3476,22,0),"-")</f>
        <v>-</v>
      </c>
      <c r="W756" s="1">
        <f>IFERROR(VLOOKUP(A756,'[1]For Report Q-2 '!$A$2:$W$3476,23,0),"-")</f>
        <v>0</v>
      </c>
      <c r="X756" s="1"/>
      <c r="Y756" s="1"/>
      <c r="Z756" s="2" t="str">
        <f>IFERROR(VLOOKUP(A756,'[1]For Report Q-2 '!$A$2:$Z$3476,26,0),"-")</f>
        <v>-</v>
      </c>
      <c r="AA756" s="1" t="str">
        <f>IFERROR(VLOOKUP(A756,'[1]For Report Q-2 '!$A$2:$AH$3476,27,0),"-")</f>
        <v>-</v>
      </c>
      <c r="AB756" s="1" t="str">
        <f>IFERROR(VLOOKUP(A756,'[1]For Report Q-2 '!$A$2:$AH$3476,28,0),"-")</f>
        <v>-</v>
      </c>
      <c r="AC756" s="2" t="str">
        <f>IFERROR(VLOOKUP(A756,'[1]For Report Q-2 '!$A$2:$AH$3476,29,0),"-")</f>
        <v>-</v>
      </c>
      <c r="AD756" s="2" t="str">
        <f>IFERROR(VLOOKUP(A756,'[1]For Report Q-2 '!$A$2:$AH$3476,30,0),"-")</f>
        <v>-</v>
      </c>
      <c r="AE756" s="1" t="str">
        <f>IFERROR(VLOOKUP(A756,'[1]For Report Q-2 '!$A$2:$AH$3476,31,0),"-")</f>
        <v>-</v>
      </c>
      <c r="AF756" s="1" t="str">
        <f>IFERROR(VLOOKUP(A756,'[1]For Report Q-2 '!$A$2:$AH$3476,32,0),"-")</f>
        <v>-</v>
      </c>
      <c r="AG756" s="2" t="str">
        <f>IFERROR(VLOOKUP(A756,'[1]For Report Q-2 '!$A$2:$AH$3476,33,0),"-")</f>
        <v>-</v>
      </c>
      <c r="AH756" s="1" t="str">
        <f t="shared" si="11"/>
        <v>--</v>
      </c>
      <c r="AI756" t="e">
        <v>#N/A</v>
      </c>
      <c r="AJ756" t="e">
        <v>#N/A</v>
      </c>
      <c r="AK756" t="e">
        <v>#N/A</v>
      </c>
    </row>
    <row r="757" spans="1:37" x14ac:dyDescent="0.25">
      <c r="A757" s="15">
        <v>9060745</v>
      </c>
      <c r="B757" s="15" t="s">
        <v>307</v>
      </c>
      <c r="C757" s="16">
        <v>42811</v>
      </c>
      <c r="D757" s="15" t="s">
        <v>40</v>
      </c>
      <c r="E757" s="1" t="s">
        <v>45</v>
      </c>
      <c r="F757" s="15" t="s">
        <v>46</v>
      </c>
      <c r="G757" s="1" t="s">
        <v>40</v>
      </c>
      <c r="H757" s="17">
        <v>15000</v>
      </c>
      <c r="I757" s="18">
        <v>0.15</v>
      </c>
      <c r="J757" s="1">
        <v>9019872</v>
      </c>
      <c r="K757" s="1" t="s">
        <v>307</v>
      </c>
      <c r="L757" s="19">
        <v>39166.666666666672</v>
      </c>
      <c r="M757" s="1" t="s">
        <v>31</v>
      </c>
      <c r="N757" s="1" t="s">
        <v>47</v>
      </c>
      <c r="O757" s="1" t="s">
        <v>41</v>
      </c>
      <c r="P757" s="20">
        <v>9019872</v>
      </c>
      <c r="Q757" s="1" t="s">
        <v>42</v>
      </c>
      <c r="R757" s="1" t="s">
        <v>16</v>
      </c>
      <c r="S757" s="1" t="s">
        <v>43</v>
      </c>
      <c r="T757" s="18">
        <f>IFERROR(VLOOKUP(A757,'[1]For Report Q-2 '!$A$2:$T$3476,20,0),"-")</f>
        <v>0.15</v>
      </c>
      <c r="U757" s="55">
        <f>IFERROR(VLOOKUP(A757,'[1]For Report Q-2 '!$A$2:$U$3476,21,0),"-")</f>
        <v>0</v>
      </c>
      <c r="V757" s="2" t="str">
        <f>IFERROR(VLOOKUP(A757,'[1]For Report Q-2 '!$A$2:$V$3476,22,0),"-")</f>
        <v>-</v>
      </c>
      <c r="W757" s="1">
        <f>IFERROR(VLOOKUP(A757,'[1]For Report Q-2 '!$A$2:$W$3476,23,0),"-")</f>
        <v>0</v>
      </c>
      <c r="X757" s="1"/>
      <c r="Y757" s="1"/>
      <c r="Z757" s="2" t="str">
        <f>IFERROR(VLOOKUP(A757,'[1]For Report Q-2 '!$A$2:$Z$3476,26,0),"-")</f>
        <v>-</v>
      </c>
      <c r="AA757" s="1" t="str">
        <f>IFERROR(VLOOKUP(A757,'[1]For Report Q-2 '!$A$2:$AH$3476,27,0),"-")</f>
        <v>-</v>
      </c>
      <c r="AB757" s="1" t="str">
        <f>IFERROR(VLOOKUP(A757,'[1]For Report Q-2 '!$A$2:$AH$3476,28,0),"-")</f>
        <v>-</v>
      </c>
      <c r="AC757" s="2" t="str">
        <f>IFERROR(VLOOKUP(A757,'[1]For Report Q-2 '!$A$2:$AH$3476,29,0),"-")</f>
        <v>-</v>
      </c>
      <c r="AD757" s="2" t="str">
        <f>IFERROR(VLOOKUP(A757,'[1]For Report Q-2 '!$A$2:$AH$3476,30,0),"-")</f>
        <v>-</v>
      </c>
      <c r="AE757" s="1" t="str">
        <f>IFERROR(VLOOKUP(A757,'[1]For Report Q-2 '!$A$2:$AH$3476,31,0),"-")</f>
        <v>-</v>
      </c>
      <c r="AF757" s="1" t="str">
        <f>IFERROR(VLOOKUP(A757,'[1]For Report Q-2 '!$A$2:$AH$3476,32,0),"-")</f>
        <v>-</v>
      </c>
      <c r="AG757" s="2" t="str">
        <f>IFERROR(VLOOKUP(A757,'[1]For Report Q-2 '!$A$2:$AH$3476,33,0),"-")</f>
        <v>-</v>
      </c>
      <c r="AH757" s="1" t="str">
        <f t="shared" si="11"/>
        <v>--</v>
      </c>
      <c r="AI757" t="e">
        <v>#N/A</v>
      </c>
      <c r="AJ757" t="e">
        <v>#N/A</v>
      </c>
      <c r="AK757" t="e">
        <v>#N/A</v>
      </c>
    </row>
    <row r="758" spans="1:37" x14ac:dyDescent="0.25">
      <c r="A758" s="15">
        <v>9019967</v>
      </c>
      <c r="B758" s="15" t="s">
        <v>308</v>
      </c>
      <c r="C758" s="16">
        <v>42125</v>
      </c>
      <c r="D758" s="15" t="s">
        <v>75</v>
      </c>
      <c r="E758" s="1" t="s">
        <v>118</v>
      </c>
      <c r="F758" s="15" t="s">
        <v>46</v>
      </c>
      <c r="G758" s="1" t="s">
        <v>44</v>
      </c>
      <c r="H758" s="17">
        <v>37500</v>
      </c>
      <c r="I758" s="18">
        <v>0.375</v>
      </c>
      <c r="J758" s="1">
        <v>9019967</v>
      </c>
      <c r="K758" s="1" t="s">
        <v>308</v>
      </c>
      <c r="L758" s="19">
        <v>37500</v>
      </c>
      <c r="M758" s="1" t="s">
        <v>31</v>
      </c>
      <c r="N758" s="1" t="s">
        <v>47</v>
      </c>
      <c r="O758" s="1" t="s">
        <v>48</v>
      </c>
      <c r="P758" s="20">
        <v>9019967</v>
      </c>
      <c r="Q758" s="1" t="s">
        <v>136</v>
      </c>
      <c r="R758" s="1" t="s">
        <v>16</v>
      </c>
      <c r="S758" s="1" t="s">
        <v>137</v>
      </c>
      <c r="T758" s="18">
        <f>IFERROR(VLOOKUP(A758,'[1]For Report Q-2 '!$A$2:$T$3476,20,0),"-")</f>
        <v>0.375</v>
      </c>
      <c r="U758" s="55">
        <f>IFERROR(VLOOKUP(A758,'[1]For Report Q-2 '!$A$2:$U$3476,21,0),"-")</f>
        <v>0</v>
      </c>
      <c r="V758" s="2" t="str">
        <f>IFERROR(VLOOKUP(A758,'[1]For Report Q-2 '!$A$2:$V$3476,22,0),"-")</f>
        <v>-</v>
      </c>
      <c r="W758" s="1">
        <f>IFERROR(VLOOKUP(A758,'[1]For Report Q-2 '!$A$2:$W$3476,23,0),"-")</f>
        <v>0</v>
      </c>
      <c r="X758" s="1"/>
      <c r="Y758" s="1"/>
      <c r="Z758" s="2" t="str">
        <f>IFERROR(VLOOKUP(A758,'[1]For Report Q-2 '!$A$2:$Z$3476,26,0),"-")</f>
        <v>-</v>
      </c>
      <c r="AA758" s="1" t="str">
        <f>IFERROR(VLOOKUP(A758,'[1]For Report Q-2 '!$A$2:$AH$3476,27,0),"-")</f>
        <v>-</v>
      </c>
      <c r="AB758" s="1" t="str">
        <f>IFERROR(VLOOKUP(A758,'[1]For Report Q-2 '!$A$2:$AH$3476,28,0),"-")</f>
        <v>-</v>
      </c>
      <c r="AC758" s="2" t="str">
        <f>IFERROR(VLOOKUP(A758,'[1]For Report Q-2 '!$A$2:$AH$3476,29,0),"-")</f>
        <v>-</v>
      </c>
      <c r="AD758" s="2" t="str">
        <f>IFERROR(VLOOKUP(A758,'[1]For Report Q-2 '!$A$2:$AH$3476,30,0),"-")</f>
        <v>-</v>
      </c>
      <c r="AE758" s="1" t="str">
        <f>IFERROR(VLOOKUP(A758,'[1]For Report Q-2 '!$A$2:$AH$3476,31,0),"-")</f>
        <v>-</v>
      </c>
      <c r="AF758" s="1" t="str">
        <f>IFERROR(VLOOKUP(A758,'[1]For Report Q-2 '!$A$2:$AH$3476,32,0),"-")</f>
        <v>-</v>
      </c>
      <c r="AG758" s="2" t="str">
        <f>IFERROR(VLOOKUP(A758,'[1]For Report Q-2 '!$A$2:$AH$3476,33,0),"-")</f>
        <v>-</v>
      </c>
      <c r="AH758" s="1" t="str">
        <f t="shared" si="11"/>
        <v>--</v>
      </c>
      <c r="AI758" t="e">
        <v>#N/A</v>
      </c>
      <c r="AJ758" t="e">
        <v>#N/A</v>
      </c>
      <c r="AK758" t="e">
        <v>#N/A</v>
      </c>
    </row>
    <row r="759" spans="1:37" x14ac:dyDescent="0.25">
      <c r="A759" s="15">
        <v>9019983</v>
      </c>
      <c r="B759" s="15" t="s">
        <v>309</v>
      </c>
      <c r="C759" s="16">
        <v>42125</v>
      </c>
      <c r="D759" s="15" t="s">
        <v>28</v>
      </c>
      <c r="E759" s="1" t="s">
        <v>72</v>
      </c>
      <c r="F759" s="15" t="s">
        <v>46</v>
      </c>
      <c r="G759" s="1" t="s">
        <v>28</v>
      </c>
      <c r="H759" s="17">
        <v>97916.66</v>
      </c>
      <c r="I759" s="18">
        <v>0.9791666</v>
      </c>
      <c r="J759" s="1">
        <v>9019983</v>
      </c>
      <c r="K759" s="1" t="s">
        <v>309</v>
      </c>
      <c r="L759" s="19">
        <v>191249.992</v>
      </c>
      <c r="M759" s="1" t="s">
        <v>67</v>
      </c>
      <c r="N759" s="1" t="s">
        <v>72</v>
      </c>
      <c r="O759" s="1" t="s">
        <v>38</v>
      </c>
      <c r="P759" s="20">
        <v>9019983</v>
      </c>
      <c r="Q759" s="1" t="s">
        <v>69</v>
      </c>
      <c r="R759" s="1" t="s">
        <v>89</v>
      </c>
      <c r="S759" s="1" t="s">
        <v>69</v>
      </c>
      <c r="T759" s="18">
        <f>IFERROR(VLOOKUP(A759,'[1]For Report Q-2 '!$A$2:$T$3476,20,0),"-")</f>
        <v>0.9791666</v>
      </c>
      <c r="U759" s="55">
        <f>IFERROR(VLOOKUP(A759,'[1]For Report Q-2 '!$A$2:$U$3476,21,0),"-")</f>
        <v>0</v>
      </c>
      <c r="V759" s="2" t="str">
        <f>IFERROR(VLOOKUP(A759,'[1]For Report Q-2 '!$A$2:$V$3476,22,0),"-")</f>
        <v>-</v>
      </c>
      <c r="W759" s="1">
        <f>IFERROR(VLOOKUP(A759,'[1]For Report Q-2 '!$A$2:$W$3476,23,0),"-")</f>
        <v>0</v>
      </c>
      <c r="X759" s="1"/>
      <c r="Y759" s="1"/>
      <c r="Z759" s="2" t="str">
        <f>IFERROR(VLOOKUP(A759,'[1]For Report Q-2 '!$A$2:$Z$3476,26,0),"-")</f>
        <v>-</v>
      </c>
      <c r="AA759" s="1" t="str">
        <f>IFERROR(VLOOKUP(A759,'[1]For Report Q-2 '!$A$2:$AH$3476,27,0),"-")</f>
        <v>-</v>
      </c>
      <c r="AB759" s="1" t="str">
        <f>IFERROR(VLOOKUP(A759,'[1]For Report Q-2 '!$A$2:$AH$3476,28,0),"-")</f>
        <v>-</v>
      </c>
      <c r="AC759" s="2" t="str">
        <f>IFERROR(VLOOKUP(A759,'[1]For Report Q-2 '!$A$2:$AH$3476,29,0),"-")</f>
        <v>-</v>
      </c>
      <c r="AD759" s="2" t="str">
        <f>IFERROR(VLOOKUP(A759,'[1]For Report Q-2 '!$A$2:$AH$3476,30,0),"-")</f>
        <v>-</v>
      </c>
      <c r="AE759" s="1" t="str">
        <f>IFERROR(VLOOKUP(A759,'[1]For Report Q-2 '!$A$2:$AH$3476,31,0),"-")</f>
        <v>-</v>
      </c>
      <c r="AF759" s="1" t="str">
        <f>IFERROR(VLOOKUP(A759,'[1]For Report Q-2 '!$A$2:$AH$3476,32,0),"-")</f>
        <v>-</v>
      </c>
      <c r="AG759" s="2" t="str">
        <f>IFERROR(VLOOKUP(A759,'[1]For Report Q-2 '!$A$2:$AH$3476,33,0),"-")</f>
        <v>-</v>
      </c>
      <c r="AH759" s="1" t="str">
        <f t="shared" si="11"/>
        <v>--</v>
      </c>
      <c r="AI759" t="e">
        <v>#N/A</v>
      </c>
      <c r="AJ759" t="e">
        <v>#N/A</v>
      </c>
      <c r="AK759" t="e">
        <v>#N/A</v>
      </c>
    </row>
    <row r="760" spans="1:37" x14ac:dyDescent="0.25">
      <c r="A760" s="15">
        <v>9068679</v>
      </c>
      <c r="B760" s="15" t="s">
        <v>310</v>
      </c>
      <c r="C760" s="16">
        <v>43152</v>
      </c>
      <c r="D760" s="15" t="s">
        <v>28</v>
      </c>
      <c r="E760" s="1" t="s">
        <v>45</v>
      </c>
      <c r="F760" s="15" t="s">
        <v>46</v>
      </c>
      <c r="G760" s="1" t="s">
        <v>28</v>
      </c>
      <c r="H760" s="17">
        <v>33333.332000000002</v>
      </c>
      <c r="I760" s="18">
        <v>0.33333332000000004</v>
      </c>
      <c r="J760" s="1">
        <v>9019983</v>
      </c>
      <c r="K760" s="1" t="s">
        <v>309</v>
      </c>
      <c r="L760" s="19">
        <v>191249.992</v>
      </c>
      <c r="M760" s="1" t="s">
        <v>67</v>
      </c>
      <c r="N760" s="1" t="s">
        <v>47</v>
      </c>
      <c r="O760" s="1" t="s">
        <v>32</v>
      </c>
      <c r="P760" s="20">
        <v>9019983</v>
      </c>
      <c r="Q760" s="1" t="s">
        <v>69</v>
      </c>
      <c r="R760" s="1" t="s">
        <v>89</v>
      </c>
      <c r="S760" s="1" t="s">
        <v>69</v>
      </c>
      <c r="T760" s="18">
        <f>IFERROR(VLOOKUP(A760,'[1]For Report Q-2 '!$A$2:$T$3476,20,0),"-")</f>
        <v>0.33333332000000004</v>
      </c>
      <c r="U760" s="55">
        <f>IFERROR(VLOOKUP(A760,'[1]For Report Q-2 '!$A$2:$U$3476,21,0),"-")</f>
        <v>0</v>
      </c>
      <c r="V760" s="2" t="str">
        <f>IFERROR(VLOOKUP(A760,'[1]For Report Q-2 '!$A$2:$V$3476,22,0),"-")</f>
        <v>-</v>
      </c>
      <c r="W760" s="1">
        <f>IFERROR(VLOOKUP(A760,'[1]For Report Q-2 '!$A$2:$W$3476,23,0),"-")</f>
        <v>0</v>
      </c>
      <c r="X760" s="1"/>
      <c r="Y760" s="1"/>
      <c r="Z760" s="2" t="str">
        <f>IFERROR(VLOOKUP(A760,'[1]For Report Q-2 '!$A$2:$Z$3476,26,0),"-")</f>
        <v>-</v>
      </c>
      <c r="AA760" s="1" t="str">
        <f>IFERROR(VLOOKUP(A760,'[1]For Report Q-2 '!$A$2:$AH$3476,27,0),"-")</f>
        <v>-</v>
      </c>
      <c r="AB760" s="1" t="str">
        <f>IFERROR(VLOOKUP(A760,'[1]For Report Q-2 '!$A$2:$AH$3476,28,0),"-")</f>
        <v>-</v>
      </c>
      <c r="AC760" s="2" t="str">
        <f>IFERROR(VLOOKUP(A760,'[1]For Report Q-2 '!$A$2:$AH$3476,29,0),"-")</f>
        <v>-</v>
      </c>
      <c r="AD760" s="2" t="str">
        <f>IFERROR(VLOOKUP(A760,'[1]For Report Q-2 '!$A$2:$AH$3476,30,0),"-")</f>
        <v>-</v>
      </c>
      <c r="AE760" s="1" t="str">
        <f>IFERROR(VLOOKUP(A760,'[1]For Report Q-2 '!$A$2:$AH$3476,31,0),"-")</f>
        <v>-</v>
      </c>
      <c r="AF760" s="1" t="str">
        <f>IFERROR(VLOOKUP(A760,'[1]For Report Q-2 '!$A$2:$AH$3476,32,0),"-")</f>
        <v>-</v>
      </c>
      <c r="AG760" s="2" t="str">
        <f>IFERROR(VLOOKUP(A760,'[1]For Report Q-2 '!$A$2:$AH$3476,33,0),"-")</f>
        <v>-</v>
      </c>
      <c r="AH760" s="1" t="str">
        <f t="shared" si="11"/>
        <v>--</v>
      </c>
      <c r="AI760" t="e">
        <v>#N/A</v>
      </c>
      <c r="AJ760" t="e">
        <v>#N/A</v>
      </c>
      <c r="AK760" t="e">
        <v>#N/A</v>
      </c>
    </row>
    <row r="761" spans="1:37" x14ac:dyDescent="0.25">
      <c r="A761" s="15">
        <v>9068680</v>
      </c>
      <c r="B761" s="15" t="s">
        <v>309</v>
      </c>
      <c r="C761" s="16">
        <v>43175</v>
      </c>
      <c r="D761" s="15" t="s">
        <v>28</v>
      </c>
      <c r="E761" s="1" t="s">
        <v>72</v>
      </c>
      <c r="F761" s="15" t="s">
        <v>46</v>
      </c>
      <c r="G761" s="1" t="s">
        <v>28</v>
      </c>
      <c r="H761" s="17">
        <v>60000</v>
      </c>
      <c r="I761" s="18">
        <v>0.6</v>
      </c>
      <c r="J761" s="1">
        <v>9019983</v>
      </c>
      <c r="K761" s="1" t="s">
        <v>309</v>
      </c>
      <c r="L761" s="19">
        <v>191249.992</v>
      </c>
      <c r="M761" s="1" t="s">
        <v>67</v>
      </c>
      <c r="N761" s="1" t="s">
        <v>72</v>
      </c>
      <c r="O761" s="1" t="s">
        <v>38</v>
      </c>
      <c r="P761" s="20">
        <v>9019983</v>
      </c>
      <c r="Q761" s="1" t="s">
        <v>69</v>
      </c>
      <c r="R761" s="1" t="s">
        <v>89</v>
      </c>
      <c r="S761" s="1" t="s">
        <v>69</v>
      </c>
      <c r="T761" s="18">
        <f>IFERROR(VLOOKUP(A761,'[1]For Report Q-2 '!$A$2:$T$3476,20,0),"-")</f>
        <v>0.6</v>
      </c>
      <c r="U761" s="55">
        <f>IFERROR(VLOOKUP(A761,'[1]For Report Q-2 '!$A$2:$U$3476,21,0),"-")</f>
        <v>0</v>
      </c>
      <c r="V761" s="2" t="str">
        <f>IFERROR(VLOOKUP(A761,'[1]For Report Q-2 '!$A$2:$V$3476,22,0),"-")</f>
        <v>-</v>
      </c>
      <c r="W761" s="1">
        <f>IFERROR(VLOOKUP(A761,'[1]For Report Q-2 '!$A$2:$W$3476,23,0),"-")</f>
        <v>0</v>
      </c>
      <c r="X761" s="1"/>
      <c r="Y761" s="1"/>
      <c r="Z761" s="2" t="str">
        <f>IFERROR(VLOOKUP(A761,'[1]For Report Q-2 '!$A$2:$Z$3476,26,0),"-")</f>
        <v>-</v>
      </c>
      <c r="AA761" s="1" t="str">
        <f>IFERROR(VLOOKUP(A761,'[1]For Report Q-2 '!$A$2:$AH$3476,27,0),"-")</f>
        <v>-</v>
      </c>
      <c r="AB761" s="1" t="str">
        <f>IFERROR(VLOOKUP(A761,'[1]For Report Q-2 '!$A$2:$AH$3476,28,0),"-")</f>
        <v>-</v>
      </c>
      <c r="AC761" s="2" t="str">
        <f>IFERROR(VLOOKUP(A761,'[1]For Report Q-2 '!$A$2:$AH$3476,29,0),"-")</f>
        <v>-</v>
      </c>
      <c r="AD761" s="2" t="str">
        <f>IFERROR(VLOOKUP(A761,'[1]For Report Q-2 '!$A$2:$AH$3476,30,0),"-")</f>
        <v>-</v>
      </c>
      <c r="AE761" s="1" t="str">
        <f>IFERROR(VLOOKUP(A761,'[1]For Report Q-2 '!$A$2:$AH$3476,31,0),"-")</f>
        <v>-</v>
      </c>
      <c r="AF761" s="1" t="str">
        <f>IFERROR(VLOOKUP(A761,'[1]For Report Q-2 '!$A$2:$AH$3476,32,0),"-")</f>
        <v>-</v>
      </c>
      <c r="AG761" s="2" t="str">
        <f>IFERROR(VLOOKUP(A761,'[1]For Report Q-2 '!$A$2:$AH$3476,33,0),"-")</f>
        <v>-</v>
      </c>
      <c r="AH761" s="1" t="str">
        <f t="shared" si="11"/>
        <v>--</v>
      </c>
      <c r="AI761" t="e">
        <v>#N/A</v>
      </c>
      <c r="AJ761" t="e">
        <v>#N/A</v>
      </c>
      <c r="AK761" t="e">
        <v>#N/A</v>
      </c>
    </row>
    <row r="762" spans="1:37" x14ac:dyDescent="0.25">
      <c r="A762" s="15">
        <v>9068683</v>
      </c>
      <c r="B762" s="15" t="s">
        <v>309</v>
      </c>
      <c r="C762" s="16">
        <v>43172</v>
      </c>
      <c r="D762" s="15" t="s">
        <v>28</v>
      </c>
      <c r="E762" s="1" t="s">
        <v>72</v>
      </c>
      <c r="F762" s="15" t="s">
        <v>46</v>
      </c>
      <c r="G762" s="1" t="s">
        <v>28</v>
      </c>
      <c r="H762" s="17">
        <v>33333.332000000002</v>
      </c>
      <c r="I762" s="18">
        <v>0.33333332000000004</v>
      </c>
      <c r="J762" s="1">
        <v>9019983</v>
      </c>
      <c r="K762" s="1" t="s">
        <v>309</v>
      </c>
      <c r="L762" s="19">
        <v>191249.992</v>
      </c>
      <c r="M762" s="1" t="s">
        <v>67</v>
      </c>
      <c r="N762" s="1" t="s">
        <v>72</v>
      </c>
      <c r="O762" s="1" t="s">
        <v>38</v>
      </c>
      <c r="P762" s="20">
        <v>9019983</v>
      </c>
      <c r="Q762" s="1" t="s">
        <v>69</v>
      </c>
      <c r="R762" s="1" t="s">
        <v>89</v>
      </c>
      <c r="S762" s="1" t="s">
        <v>69</v>
      </c>
      <c r="T762" s="18">
        <f>IFERROR(VLOOKUP(A762,'[1]For Report Q-2 '!$A$2:$T$3476,20,0),"-")</f>
        <v>0.33333332000000004</v>
      </c>
      <c r="U762" s="55">
        <f>IFERROR(VLOOKUP(A762,'[1]For Report Q-2 '!$A$2:$U$3476,21,0),"-")</f>
        <v>0</v>
      </c>
      <c r="V762" s="2" t="str">
        <f>IFERROR(VLOOKUP(A762,'[1]For Report Q-2 '!$A$2:$V$3476,22,0),"-")</f>
        <v>-</v>
      </c>
      <c r="W762" s="1">
        <f>IFERROR(VLOOKUP(A762,'[1]For Report Q-2 '!$A$2:$W$3476,23,0),"-")</f>
        <v>0</v>
      </c>
      <c r="X762" s="1"/>
      <c r="Y762" s="1"/>
      <c r="Z762" s="2" t="str">
        <f>IFERROR(VLOOKUP(A762,'[1]For Report Q-2 '!$A$2:$Z$3476,26,0),"-")</f>
        <v>-</v>
      </c>
      <c r="AA762" s="1" t="str">
        <f>IFERROR(VLOOKUP(A762,'[1]For Report Q-2 '!$A$2:$AH$3476,27,0),"-")</f>
        <v>-</v>
      </c>
      <c r="AB762" s="1" t="str">
        <f>IFERROR(VLOOKUP(A762,'[1]For Report Q-2 '!$A$2:$AH$3476,28,0),"-")</f>
        <v>-</v>
      </c>
      <c r="AC762" s="2" t="str">
        <f>IFERROR(VLOOKUP(A762,'[1]For Report Q-2 '!$A$2:$AH$3476,29,0),"-")</f>
        <v>-</v>
      </c>
      <c r="AD762" s="2" t="str">
        <f>IFERROR(VLOOKUP(A762,'[1]For Report Q-2 '!$A$2:$AH$3476,30,0),"-")</f>
        <v>-</v>
      </c>
      <c r="AE762" s="1" t="str">
        <f>IFERROR(VLOOKUP(A762,'[1]For Report Q-2 '!$A$2:$AH$3476,31,0),"-")</f>
        <v>-</v>
      </c>
      <c r="AF762" s="1" t="str">
        <f>IFERROR(VLOOKUP(A762,'[1]For Report Q-2 '!$A$2:$AH$3476,32,0),"-")</f>
        <v>-</v>
      </c>
      <c r="AG762" s="2" t="str">
        <f>IFERROR(VLOOKUP(A762,'[1]For Report Q-2 '!$A$2:$AH$3476,33,0),"-")</f>
        <v>-</v>
      </c>
      <c r="AH762" s="1" t="str">
        <f t="shared" si="11"/>
        <v>--</v>
      </c>
      <c r="AI762" t="e">
        <v>#N/A</v>
      </c>
      <c r="AJ762" t="e">
        <v>#N/A</v>
      </c>
      <c r="AK762" t="e">
        <v>#N/A</v>
      </c>
    </row>
    <row r="763" spans="1:37" x14ac:dyDescent="0.25">
      <c r="A763" s="15">
        <v>9020043</v>
      </c>
      <c r="B763" s="15" t="s">
        <v>311</v>
      </c>
      <c r="C763" s="16">
        <v>42125</v>
      </c>
      <c r="D763" s="15" t="s">
        <v>75</v>
      </c>
      <c r="E763" s="1" t="s">
        <v>45</v>
      </c>
      <c r="F763" s="15" t="s">
        <v>46</v>
      </c>
      <c r="G763" s="1" t="s">
        <v>44</v>
      </c>
      <c r="H763" s="17">
        <v>10500</v>
      </c>
      <c r="I763" s="18">
        <v>0.105</v>
      </c>
      <c r="J763" s="1">
        <v>9020043</v>
      </c>
      <c r="K763" s="1" t="s">
        <v>311</v>
      </c>
      <c r="L763" s="19">
        <v>10500</v>
      </c>
      <c r="M763" s="1" t="s">
        <v>31</v>
      </c>
      <c r="N763" s="1" t="s">
        <v>47</v>
      </c>
      <c r="O763" s="1" t="s">
        <v>48</v>
      </c>
      <c r="P763" s="20">
        <v>9020043</v>
      </c>
      <c r="Q763" s="1" t="s">
        <v>136</v>
      </c>
      <c r="R763" s="1" t="s">
        <v>16</v>
      </c>
      <c r="S763" s="1" t="s">
        <v>137</v>
      </c>
      <c r="T763" s="18">
        <f>IFERROR(VLOOKUP(A763,'[1]For Report Q-2 '!$A$2:$T$3476,20,0),"-")</f>
        <v>0.13499999999999998</v>
      </c>
      <c r="U763" s="55">
        <f>IFERROR(VLOOKUP(A763,'[1]For Report Q-2 '!$A$2:$U$3476,21,0),"-")</f>
        <v>0</v>
      </c>
      <c r="V763" s="2" t="str">
        <f>IFERROR(VLOOKUP(A763,'[1]For Report Q-2 '!$A$2:$V$3476,22,0),"-")</f>
        <v>-</v>
      </c>
      <c r="W763" s="1">
        <f>IFERROR(VLOOKUP(A763,'[1]For Report Q-2 '!$A$2:$W$3476,23,0),"-")</f>
        <v>0</v>
      </c>
      <c r="X763" s="1"/>
      <c r="Y763" s="1"/>
      <c r="Z763" s="2" t="str">
        <f>IFERROR(VLOOKUP(A763,'[1]For Report Q-2 '!$A$2:$Z$3476,26,0),"-")</f>
        <v>-</v>
      </c>
      <c r="AA763" s="1" t="str">
        <f>IFERROR(VLOOKUP(A763,'[1]For Report Q-2 '!$A$2:$AH$3476,27,0),"-")</f>
        <v>-</v>
      </c>
      <c r="AB763" s="1" t="str">
        <f>IFERROR(VLOOKUP(A763,'[1]For Report Q-2 '!$A$2:$AH$3476,28,0),"-")</f>
        <v>-</v>
      </c>
      <c r="AC763" s="2" t="str">
        <f>IFERROR(VLOOKUP(A763,'[1]For Report Q-2 '!$A$2:$AH$3476,29,0),"-")</f>
        <v>-</v>
      </c>
      <c r="AD763" s="2" t="str">
        <f>IFERROR(VLOOKUP(A763,'[1]For Report Q-2 '!$A$2:$AH$3476,30,0),"-")</f>
        <v>-</v>
      </c>
      <c r="AE763" s="1" t="str">
        <f>IFERROR(VLOOKUP(A763,'[1]For Report Q-2 '!$A$2:$AH$3476,31,0),"-")</f>
        <v>-</v>
      </c>
      <c r="AF763" s="1" t="str">
        <f>IFERROR(VLOOKUP(A763,'[1]For Report Q-2 '!$A$2:$AH$3476,32,0),"-")</f>
        <v>-</v>
      </c>
      <c r="AG763" s="2" t="str">
        <f>IFERROR(VLOOKUP(A763,'[1]For Report Q-2 '!$A$2:$AH$3476,33,0),"-")</f>
        <v>-</v>
      </c>
      <c r="AH763" s="1" t="str">
        <f t="shared" si="11"/>
        <v>--</v>
      </c>
      <c r="AI763" t="e">
        <v>#N/A</v>
      </c>
      <c r="AJ763" t="e">
        <v>#N/A</v>
      </c>
      <c r="AK763" t="e">
        <v>#N/A</v>
      </c>
    </row>
    <row r="764" spans="1:37" x14ac:dyDescent="0.25">
      <c r="A764" s="15">
        <v>9020049</v>
      </c>
      <c r="B764" s="15" t="s">
        <v>312</v>
      </c>
      <c r="C764" s="16">
        <v>42125</v>
      </c>
      <c r="D764" s="15" t="s">
        <v>75</v>
      </c>
      <c r="E764" s="1" t="s">
        <v>45</v>
      </c>
      <c r="F764" s="15" t="s">
        <v>46</v>
      </c>
      <c r="G764" s="1" t="s">
        <v>44</v>
      </c>
      <c r="H764" s="17">
        <v>16666.666666666668</v>
      </c>
      <c r="I764" s="18">
        <v>0.16666666666666669</v>
      </c>
      <c r="J764" s="1">
        <v>9020049</v>
      </c>
      <c r="K764" s="1" t="s">
        <v>313</v>
      </c>
      <c r="L764" s="19">
        <v>16666.666666666668</v>
      </c>
      <c r="M764" s="1" t="s">
        <v>31</v>
      </c>
      <c r="N764" s="1" t="s">
        <v>47</v>
      </c>
      <c r="O764" s="1" t="s">
        <v>48</v>
      </c>
      <c r="P764" s="20">
        <v>9020049</v>
      </c>
      <c r="Q764" s="1" t="s">
        <v>136</v>
      </c>
      <c r="R764" s="1" t="s">
        <v>16</v>
      </c>
      <c r="S764" s="1" t="s">
        <v>137</v>
      </c>
      <c r="T764" s="18">
        <f>IFERROR(VLOOKUP(A764,'[1]For Report Q-2 '!$A$2:$T$3476,20,0),"-")</f>
        <v>0</v>
      </c>
      <c r="U764" s="55">
        <f>IFERROR(VLOOKUP(A764,'[1]For Report Q-2 '!$A$2:$U$3476,21,0),"-")</f>
        <v>0.16666666666666669</v>
      </c>
      <c r="V764" s="2">
        <f>IFERROR(VLOOKUP(A764,'[1]For Report Q-2 '!$A$2:$V$3476,22,0),"-")</f>
        <v>46135</v>
      </c>
      <c r="W764" s="1" t="str">
        <f>IFERROR(VLOOKUP(A764,'[1]For Report Q-2 '!$A$2:$W$3476,23,0),"-")</f>
        <v>Apr'26</v>
      </c>
      <c r="X764" s="1"/>
      <c r="Y764" s="1"/>
      <c r="Z764" s="2" t="str">
        <f>IFERROR(VLOOKUP(A764,'[1]For Report Q-2 '!$A$2:$Z$3476,26,0),"-")</f>
        <v>-</v>
      </c>
      <c r="AA764" s="1" t="str">
        <f>IFERROR(VLOOKUP(A764,'[1]For Report Q-2 '!$A$2:$AH$3476,27,0),"-")</f>
        <v>-</v>
      </c>
      <c r="AB764" s="1" t="str">
        <f>IFERROR(VLOOKUP(A764,'[1]For Report Q-2 '!$A$2:$AH$3476,28,0),"-")</f>
        <v>-</v>
      </c>
      <c r="AC764" s="2" t="str">
        <f>IFERROR(VLOOKUP(A764,'[1]For Report Q-2 '!$A$2:$AH$3476,29,0),"-")</f>
        <v>-</v>
      </c>
      <c r="AD764" s="2">
        <f>IFERROR(VLOOKUP(A764,'[1]For Report Q-2 '!$A$2:$AH$3476,30,0),"-")</f>
        <v>46104.5001388889</v>
      </c>
      <c r="AE764" s="1" t="str">
        <f>IFERROR(VLOOKUP(A764,'[1]For Report Q-2 '!$A$2:$AH$3476,31,0),"-")</f>
        <v>SR26035500396</v>
      </c>
      <c r="AF764" s="1" t="str">
        <f>IFERROR(VLOOKUP(A764,'[1]For Report Q-2 '!$A$2:$AH$3476,32,0),"-")</f>
        <v>Churned</v>
      </c>
      <c r="AG764" s="2">
        <f>IFERROR(VLOOKUP(A764,'[1]For Report Q-2 '!$A$2:$AH$3476,33,0),"-")</f>
        <v>46135</v>
      </c>
      <c r="AH764" s="1" t="str">
        <f t="shared" si="11"/>
        <v>Churned-</v>
      </c>
      <c r="AI764" t="s">
        <v>1450</v>
      </c>
      <c r="AJ764" t="s">
        <v>1436</v>
      </c>
      <c r="AK764" t="s">
        <v>1437</v>
      </c>
    </row>
    <row r="765" spans="1:37" x14ac:dyDescent="0.25">
      <c r="A765" s="15">
        <v>9020096</v>
      </c>
      <c r="B765" s="15" t="s">
        <v>314</v>
      </c>
      <c r="C765" s="16">
        <v>42110</v>
      </c>
      <c r="D765" s="15" t="s">
        <v>56</v>
      </c>
      <c r="E765" s="1" t="s">
        <v>45</v>
      </c>
      <c r="F765" s="15" t="s">
        <v>46</v>
      </c>
      <c r="G765" s="1" t="s">
        <v>56</v>
      </c>
      <c r="H765" s="17">
        <v>33333.33</v>
      </c>
      <c r="I765" s="18">
        <v>0.3333333</v>
      </c>
      <c r="J765" s="1">
        <v>9020096</v>
      </c>
      <c r="K765" s="1" t="s">
        <v>314</v>
      </c>
      <c r="L765" s="19">
        <v>33333.33</v>
      </c>
      <c r="M765" s="1" t="s">
        <v>31</v>
      </c>
      <c r="N765" s="1" t="s">
        <v>47</v>
      </c>
      <c r="O765" s="1" t="s">
        <v>59</v>
      </c>
      <c r="P765" s="20">
        <v>9020096</v>
      </c>
      <c r="Q765" s="1" t="s">
        <v>109</v>
      </c>
      <c r="R765" s="1" t="s">
        <v>16</v>
      </c>
      <c r="S765" s="1" t="s">
        <v>80</v>
      </c>
      <c r="T765" s="18">
        <f>IFERROR(VLOOKUP(A765,'[1]For Report Q-2 '!$A$2:$T$3476,20,0),"-")</f>
        <v>0.3333333</v>
      </c>
      <c r="U765" s="55">
        <f>IFERROR(VLOOKUP(A765,'[1]For Report Q-2 '!$A$2:$U$3476,21,0),"-")</f>
        <v>0</v>
      </c>
      <c r="V765" s="2" t="str">
        <f>IFERROR(VLOOKUP(A765,'[1]For Report Q-2 '!$A$2:$V$3476,22,0),"-")</f>
        <v>-</v>
      </c>
      <c r="W765" s="1">
        <f>IFERROR(VLOOKUP(A765,'[1]For Report Q-2 '!$A$2:$W$3476,23,0),"-")</f>
        <v>0</v>
      </c>
      <c r="X765" s="1"/>
      <c r="Y765" s="1"/>
      <c r="Z765" s="2" t="str">
        <f>IFERROR(VLOOKUP(A765,'[1]For Report Q-2 '!$A$2:$Z$3476,26,0),"-")</f>
        <v>-</v>
      </c>
      <c r="AA765" s="1" t="str">
        <f>IFERROR(VLOOKUP(A765,'[1]For Report Q-2 '!$A$2:$AH$3476,27,0),"-")</f>
        <v>-</v>
      </c>
      <c r="AB765" s="1" t="str">
        <f>IFERROR(VLOOKUP(A765,'[1]For Report Q-2 '!$A$2:$AH$3476,28,0),"-")</f>
        <v>-</v>
      </c>
      <c r="AC765" s="2" t="str">
        <f>IFERROR(VLOOKUP(A765,'[1]For Report Q-2 '!$A$2:$AH$3476,29,0),"-")</f>
        <v>-</v>
      </c>
      <c r="AD765" s="2" t="str">
        <f>IFERROR(VLOOKUP(A765,'[1]For Report Q-2 '!$A$2:$AH$3476,30,0),"-")</f>
        <v>-</v>
      </c>
      <c r="AE765" s="1" t="str">
        <f>IFERROR(VLOOKUP(A765,'[1]For Report Q-2 '!$A$2:$AH$3476,31,0),"-")</f>
        <v>-</v>
      </c>
      <c r="AF765" s="1" t="str">
        <f>IFERROR(VLOOKUP(A765,'[1]For Report Q-2 '!$A$2:$AH$3476,32,0),"-")</f>
        <v>-</v>
      </c>
      <c r="AG765" s="2" t="str">
        <f>IFERROR(VLOOKUP(A765,'[1]For Report Q-2 '!$A$2:$AH$3476,33,0),"-")</f>
        <v>-</v>
      </c>
      <c r="AH765" s="1" t="str">
        <f t="shared" si="11"/>
        <v>--</v>
      </c>
      <c r="AI765" t="e">
        <v>#N/A</v>
      </c>
      <c r="AJ765" t="e">
        <v>#N/A</v>
      </c>
      <c r="AK765" t="e">
        <v>#N/A</v>
      </c>
    </row>
    <row r="766" spans="1:37" x14ac:dyDescent="0.25">
      <c r="A766" s="15">
        <v>9020203</v>
      </c>
      <c r="B766" s="15" t="s">
        <v>315</v>
      </c>
      <c r="C766" s="16">
        <v>42163</v>
      </c>
      <c r="D766" s="15" t="s">
        <v>56</v>
      </c>
      <c r="E766" s="1" t="s">
        <v>45</v>
      </c>
      <c r="F766" s="15" t="s">
        <v>46</v>
      </c>
      <c r="G766" s="1" t="s">
        <v>56</v>
      </c>
      <c r="H766" s="17">
        <v>33333.33</v>
      </c>
      <c r="I766" s="18">
        <v>0.3333333</v>
      </c>
      <c r="J766" s="1">
        <v>9020244</v>
      </c>
      <c r="K766" s="1" t="s">
        <v>316</v>
      </c>
      <c r="L766" s="19">
        <v>45833.33</v>
      </c>
      <c r="M766" s="1" t="s">
        <v>31</v>
      </c>
      <c r="N766" s="1" t="s">
        <v>47</v>
      </c>
      <c r="O766" s="1" t="s">
        <v>59</v>
      </c>
      <c r="P766" s="20">
        <v>9020244</v>
      </c>
      <c r="Q766" s="1" t="s">
        <v>109</v>
      </c>
      <c r="R766" s="1" t="s">
        <v>16</v>
      </c>
      <c r="S766" s="1" t="s">
        <v>80</v>
      </c>
      <c r="T766" s="18">
        <f>IFERROR(VLOOKUP(A766,'[1]For Report Q-2 '!$A$2:$T$3476,20,0),"-")</f>
        <v>0.3333333</v>
      </c>
      <c r="U766" s="55">
        <f>IFERROR(VLOOKUP(A766,'[1]For Report Q-2 '!$A$2:$U$3476,21,0),"-")</f>
        <v>0</v>
      </c>
      <c r="V766" s="2" t="str">
        <f>IFERROR(VLOOKUP(A766,'[1]For Report Q-2 '!$A$2:$V$3476,22,0),"-")</f>
        <v>-</v>
      </c>
      <c r="W766" s="1">
        <f>IFERROR(VLOOKUP(A766,'[1]For Report Q-2 '!$A$2:$W$3476,23,0),"-")</f>
        <v>0</v>
      </c>
      <c r="X766" s="1"/>
      <c r="Y766" s="1"/>
      <c r="Z766" s="2" t="str">
        <f>IFERROR(VLOOKUP(A766,'[1]For Report Q-2 '!$A$2:$Z$3476,26,0),"-")</f>
        <v>-</v>
      </c>
      <c r="AA766" s="1" t="str">
        <f>IFERROR(VLOOKUP(A766,'[1]For Report Q-2 '!$A$2:$AH$3476,27,0),"-")</f>
        <v>-</v>
      </c>
      <c r="AB766" s="1" t="str">
        <f>IFERROR(VLOOKUP(A766,'[1]For Report Q-2 '!$A$2:$AH$3476,28,0),"-")</f>
        <v>-</v>
      </c>
      <c r="AC766" s="2" t="str">
        <f>IFERROR(VLOOKUP(A766,'[1]For Report Q-2 '!$A$2:$AH$3476,29,0),"-")</f>
        <v>-</v>
      </c>
      <c r="AD766" s="2" t="str">
        <f>IFERROR(VLOOKUP(A766,'[1]For Report Q-2 '!$A$2:$AH$3476,30,0),"-")</f>
        <v>-</v>
      </c>
      <c r="AE766" s="1" t="str">
        <f>IFERROR(VLOOKUP(A766,'[1]For Report Q-2 '!$A$2:$AH$3476,31,0),"-")</f>
        <v>-</v>
      </c>
      <c r="AF766" s="1" t="str">
        <f>IFERROR(VLOOKUP(A766,'[1]For Report Q-2 '!$A$2:$AH$3476,32,0),"-")</f>
        <v>-</v>
      </c>
      <c r="AG766" s="2" t="str">
        <f>IFERROR(VLOOKUP(A766,'[1]For Report Q-2 '!$A$2:$AH$3476,33,0),"-")</f>
        <v>-</v>
      </c>
      <c r="AH766" s="1" t="str">
        <f t="shared" si="11"/>
        <v>--</v>
      </c>
      <c r="AI766" t="e">
        <v>#N/A</v>
      </c>
      <c r="AJ766" t="e">
        <v>#N/A</v>
      </c>
      <c r="AK766" t="e">
        <v>#N/A</v>
      </c>
    </row>
    <row r="767" spans="1:37" x14ac:dyDescent="0.25">
      <c r="A767" s="15">
        <v>9020244</v>
      </c>
      <c r="B767" s="15" t="s">
        <v>317</v>
      </c>
      <c r="C767" s="16">
        <v>42095</v>
      </c>
      <c r="D767" s="15" t="s">
        <v>63</v>
      </c>
      <c r="E767" s="1" t="s">
        <v>45</v>
      </c>
      <c r="F767" s="15" t="s">
        <v>46</v>
      </c>
      <c r="G767" s="1" t="s">
        <v>40</v>
      </c>
      <c r="H767" s="17">
        <v>12500</v>
      </c>
      <c r="I767" s="18">
        <v>0.125</v>
      </c>
      <c r="J767" s="1">
        <v>9020244</v>
      </c>
      <c r="K767" s="1" t="s">
        <v>316</v>
      </c>
      <c r="L767" s="19">
        <v>45833.33</v>
      </c>
      <c r="M767" s="1" t="s">
        <v>31</v>
      </c>
      <c r="N767" s="1" t="s">
        <v>47</v>
      </c>
      <c r="O767" s="1" t="s">
        <v>50</v>
      </c>
      <c r="P767" s="20">
        <v>9020244</v>
      </c>
      <c r="Q767" s="1" t="s">
        <v>109</v>
      </c>
      <c r="R767" s="1" t="s">
        <v>16</v>
      </c>
      <c r="S767" s="1" t="s">
        <v>80</v>
      </c>
      <c r="T767" s="18">
        <f>IFERROR(VLOOKUP(A767,'[1]For Report Q-2 '!$A$2:$T$3476,20,0),"-")</f>
        <v>0.125</v>
      </c>
      <c r="U767" s="55">
        <f>IFERROR(VLOOKUP(A767,'[1]For Report Q-2 '!$A$2:$U$3476,21,0),"-")</f>
        <v>0</v>
      </c>
      <c r="V767" s="2" t="str">
        <f>IFERROR(VLOOKUP(A767,'[1]For Report Q-2 '!$A$2:$V$3476,22,0),"-")</f>
        <v>-</v>
      </c>
      <c r="W767" s="1">
        <f>IFERROR(VLOOKUP(A767,'[1]For Report Q-2 '!$A$2:$W$3476,23,0),"-")</f>
        <v>0</v>
      </c>
      <c r="X767" s="1"/>
      <c r="Y767" s="1"/>
      <c r="Z767" s="2" t="str">
        <f>IFERROR(VLOOKUP(A767,'[1]For Report Q-2 '!$A$2:$Z$3476,26,0),"-")</f>
        <v>-</v>
      </c>
      <c r="AA767" s="1" t="str">
        <f>IFERROR(VLOOKUP(A767,'[1]For Report Q-2 '!$A$2:$AH$3476,27,0),"-")</f>
        <v>-</v>
      </c>
      <c r="AB767" s="1" t="str">
        <f>IFERROR(VLOOKUP(A767,'[1]For Report Q-2 '!$A$2:$AH$3476,28,0),"-")</f>
        <v>-</v>
      </c>
      <c r="AC767" s="2" t="str">
        <f>IFERROR(VLOOKUP(A767,'[1]For Report Q-2 '!$A$2:$AH$3476,29,0),"-")</f>
        <v>-</v>
      </c>
      <c r="AD767" s="2" t="str">
        <f>IFERROR(VLOOKUP(A767,'[1]For Report Q-2 '!$A$2:$AH$3476,30,0),"-")</f>
        <v>-</v>
      </c>
      <c r="AE767" s="1" t="str">
        <f>IFERROR(VLOOKUP(A767,'[1]For Report Q-2 '!$A$2:$AH$3476,31,0),"-")</f>
        <v>-</v>
      </c>
      <c r="AF767" s="1" t="str">
        <f>IFERROR(VLOOKUP(A767,'[1]For Report Q-2 '!$A$2:$AH$3476,32,0),"-")</f>
        <v>-</v>
      </c>
      <c r="AG767" s="2" t="str">
        <f>IFERROR(VLOOKUP(A767,'[1]For Report Q-2 '!$A$2:$AH$3476,33,0),"-")</f>
        <v>-</v>
      </c>
      <c r="AH767" s="1" t="str">
        <f t="shared" si="11"/>
        <v>--</v>
      </c>
      <c r="AI767" t="e">
        <v>#N/A</v>
      </c>
      <c r="AJ767" t="e">
        <v>#N/A</v>
      </c>
      <c r="AK767" t="e">
        <v>#N/A</v>
      </c>
    </row>
    <row r="768" spans="1:37" x14ac:dyDescent="0.25">
      <c r="A768" s="15">
        <v>182795</v>
      </c>
      <c r="B768" s="15" t="s">
        <v>318</v>
      </c>
      <c r="C768" s="16">
        <v>45575</v>
      </c>
      <c r="D768" s="15" t="s">
        <v>75</v>
      </c>
      <c r="E768" s="1" t="s">
        <v>29</v>
      </c>
      <c r="F768" s="15" t="s">
        <v>30</v>
      </c>
      <c r="G768" s="1" t="s">
        <v>44</v>
      </c>
      <c r="H768" s="17">
        <v>3350</v>
      </c>
      <c r="I768" s="18">
        <v>3.3500000000000002E-2</v>
      </c>
      <c r="J768" s="1">
        <v>9020257</v>
      </c>
      <c r="K768" s="1" t="s">
        <v>318</v>
      </c>
      <c r="L768" s="19">
        <v>115068</v>
      </c>
      <c r="M768" s="1" t="s">
        <v>67</v>
      </c>
      <c r="N768" s="1" t="s">
        <v>29</v>
      </c>
      <c r="O768" s="1" t="s">
        <v>48</v>
      </c>
      <c r="P768" s="20">
        <v>9020257</v>
      </c>
      <c r="Q768" s="1" t="s">
        <v>60</v>
      </c>
      <c r="R768" s="1" t="s">
        <v>16</v>
      </c>
      <c r="S768" s="1" t="s">
        <v>43</v>
      </c>
      <c r="T768" s="18">
        <f>IFERROR(VLOOKUP(A768,'[1]For Report Q-2 '!$A$2:$T$3476,20,0),"-")</f>
        <v>3.3500000000000002E-2</v>
      </c>
      <c r="U768" s="55">
        <f>IFERROR(VLOOKUP(A768,'[1]For Report Q-2 '!$A$2:$U$3476,21,0),"-")</f>
        <v>0</v>
      </c>
      <c r="V768" s="2" t="str">
        <f>IFERROR(VLOOKUP(A768,'[1]For Report Q-2 '!$A$2:$V$3476,22,0),"-")</f>
        <v>-</v>
      </c>
      <c r="W768" s="1">
        <f>IFERROR(VLOOKUP(A768,'[1]For Report Q-2 '!$A$2:$W$3476,23,0),"-")</f>
        <v>0</v>
      </c>
      <c r="X768" s="1"/>
      <c r="Y768" s="1"/>
      <c r="Z768" s="2" t="str">
        <f>IFERROR(VLOOKUP(A768,'[1]For Report Q-2 '!$A$2:$Z$3476,26,0),"-")</f>
        <v>-</v>
      </c>
      <c r="AA768" s="1" t="str">
        <f>IFERROR(VLOOKUP(A768,'[1]For Report Q-2 '!$A$2:$AH$3476,27,0),"-")</f>
        <v>-</v>
      </c>
      <c r="AB768" s="1" t="str">
        <f>IFERROR(VLOOKUP(A768,'[1]For Report Q-2 '!$A$2:$AH$3476,28,0),"-")</f>
        <v>-</v>
      </c>
      <c r="AC768" s="2" t="str">
        <f>IFERROR(VLOOKUP(A768,'[1]For Report Q-2 '!$A$2:$AH$3476,29,0),"-")</f>
        <v>-</v>
      </c>
      <c r="AD768" s="2" t="str">
        <f>IFERROR(VLOOKUP(A768,'[1]For Report Q-2 '!$A$2:$AH$3476,30,0),"-")</f>
        <v>-</v>
      </c>
      <c r="AE768" s="1" t="str">
        <f>IFERROR(VLOOKUP(A768,'[1]For Report Q-2 '!$A$2:$AH$3476,31,0),"-")</f>
        <v>-</v>
      </c>
      <c r="AF768" s="1" t="str">
        <f>IFERROR(VLOOKUP(A768,'[1]For Report Q-2 '!$A$2:$AH$3476,32,0),"-")</f>
        <v>-</v>
      </c>
      <c r="AG768" s="2" t="str">
        <f>IFERROR(VLOOKUP(A768,'[1]For Report Q-2 '!$A$2:$AH$3476,33,0),"-")</f>
        <v>-</v>
      </c>
      <c r="AH768" s="1" t="str">
        <f t="shared" si="11"/>
        <v>--</v>
      </c>
      <c r="AI768" t="e">
        <v>#N/A</v>
      </c>
      <c r="AJ768" t="e">
        <v>#N/A</v>
      </c>
      <c r="AK768" t="e">
        <v>#N/A</v>
      </c>
    </row>
    <row r="769" spans="1:37" x14ac:dyDescent="0.25">
      <c r="A769" s="15">
        <v>182796</v>
      </c>
      <c r="B769" s="15" t="s">
        <v>318</v>
      </c>
      <c r="C769" s="16">
        <v>43013</v>
      </c>
      <c r="D769" s="15" t="s">
        <v>40</v>
      </c>
      <c r="E769" s="1" t="s">
        <v>57</v>
      </c>
      <c r="F769" s="15" t="s">
        <v>30</v>
      </c>
      <c r="G769" s="1" t="s">
        <v>40</v>
      </c>
      <c r="H769" s="17">
        <v>2199</v>
      </c>
      <c r="I769" s="18">
        <v>2.1989999999999999E-2</v>
      </c>
      <c r="J769" s="1">
        <v>9020257</v>
      </c>
      <c r="K769" s="1" t="s">
        <v>318</v>
      </c>
      <c r="L769" s="19">
        <v>115068</v>
      </c>
      <c r="M769" s="1" t="s">
        <v>67</v>
      </c>
      <c r="N769" s="1" t="s">
        <v>57</v>
      </c>
      <c r="O769" s="1" t="s">
        <v>41</v>
      </c>
      <c r="P769" s="20">
        <v>9020257</v>
      </c>
      <c r="Q769" s="1" t="s">
        <v>60</v>
      </c>
      <c r="R769" s="1" t="s">
        <v>16</v>
      </c>
      <c r="S769" s="1" t="s">
        <v>43</v>
      </c>
      <c r="T769" s="18">
        <f>IFERROR(VLOOKUP(A769,'[1]For Report Q-2 '!$A$2:$T$3476,20,0),"-")</f>
        <v>2.1989999999999999E-2</v>
      </c>
      <c r="U769" s="55">
        <f>IFERROR(VLOOKUP(A769,'[1]For Report Q-2 '!$A$2:$U$3476,21,0),"-")</f>
        <v>0</v>
      </c>
      <c r="V769" s="2" t="str">
        <f>IFERROR(VLOOKUP(A769,'[1]For Report Q-2 '!$A$2:$V$3476,22,0),"-")</f>
        <v>-</v>
      </c>
      <c r="W769" s="1">
        <f>IFERROR(VLOOKUP(A769,'[1]For Report Q-2 '!$A$2:$W$3476,23,0),"-")</f>
        <v>0</v>
      </c>
      <c r="X769" s="1"/>
      <c r="Y769" s="1"/>
      <c r="Z769" s="2" t="str">
        <f>IFERROR(VLOOKUP(A769,'[1]For Report Q-2 '!$A$2:$Z$3476,26,0),"-")</f>
        <v>-</v>
      </c>
      <c r="AA769" s="1" t="str">
        <f>IFERROR(VLOOKUP(A769,'[1]For Report Q-2 '!$A$2:$AH$3476,27,0),"-")</f>
        <v>-</v>
      </c>
      <c r="AB769" s="1" t="str">
        <f>IFERROR(VLOOKUP(A769,'[1]For Report Q-2 '!$A$2:$AH$3476,28,0),"-")</f>
        <v>-</v>
      </c>
      <c r="AC769" s="2" t="str">
        <f>IFERROR(VLOOKUP(A769,'[1]For Report Q-2 '!$A$2:$AH$3476,29,0),"-")</f>
        <v>-</v>
      </c>
      <c r="AD769" s="2" t="str">
        <f>IFERROR(VLOOKUP(A769,'[1]For Report Q-2 '!$A$2:$AH$3476,30,0),"-")</f>
        <v>-</v>
      </c>
      <c r="AE769" s="1" t="str">
        <f>IFERROR(VLOOKUP(A769,'[1]For Report Q-2 '!$A$2:$AH$3476,31,0),"-")</f>
        <v>-</v>
      </c>
      <c r="AF769" s="1" t="str">
        <f>IFERROR(VLOOKUP(A769,'[1]For Report Q-2 '!$A$2:$AH$3476,32,0),"-")</f>
        <v>-</v>
      </c>
      <c r="AG769" s="2" t="str">
        <f>IFERROR(VLOOKUP(A769,'[1]For Report Q-2 '!$A$2:$AH$3476,33,0),"-")</f>
        <v>-</v>
      </c>
      <c r="AH769" s="1" t="str">
        <f t="shared" si="11"/>
        <v>--</v>
      </c>
      <c r="AI769" t="e">
        <v>#N/A</v>
      </c>
      <c r="AJ769" t="e">
        <v>#N/A</v>
      </c>
      <c r="AK769" t="e">
        <v>#N/A</v>
      </c>
    </row>
    <row r="770" spans="1:37" x14ac:dyDescent="0.25">
      <c r="A770" s="15">
        <v>185533</v>
      </c>
      <c r="B770" s="15" t="s">
        <v>318</v>
      </c>
      <c r="C770" s="16">
        <v>43087</v>
      </c>
      <c r="D770" s="15" t="s">
        <v>40</v>
      </c>
      <c r="E770" s="1" t="s">
        <v>29</v>
      </c>
      <c r="F770" s="15" t="s">
        <v>30</v>
      </c>
      <c r="G770" s="1" t="s">
        <v>40</v>
      </c>
      <c r="H770" s="17">
        <v>4499</v>
      </c>
      <c r="I770" s="18">
        <v>4.4990000000000002E-2</v>
      </c>
      <c r="J770" s="1">
        <v>9020257</v>
      </c>
      <c r="K770" s="1" t="s">
        <v>318</v>
      </c>
      <c r="L770" s="19">
        <v>115068</v>
      </c>
      <c r="M770" s="1" t="s">
        <v>67</v>
      </c>
      <c r="N770" s="1" t="s">
        <v>29</v>
      </c>
      <c r="O770" s="1" t="s">
        <v>41</v>
      </c>
      <c r="P770" s="20">
        <v>9020257</v>
      </c>
      <c r="Q770" s="1" t="s">
        <v>60</v>
      </c>
      <c r="R770" s="1" t="s">
        <v>16</v>
      </c>
      <c r="S770" s="1" t="s">
        <v>43</v>
      </c>
      <c r="T770" s="18">
        <f>IFERROR(VLOOKUP(A770,'[1]For Report Q-2 '!$A$2:$T$3476,20,0),"-")</f>
        <v>4.4990000000000002E-2</v>
      </c>
      <c r="U770" s="55">
        <f>IFERROR(VLOOKUP(A770,'[1]For Report Q-2 '!$A$2:$U$3476,21,0),"-")</f>
        <v>0</v>
      </c>
      <c r="V770" s="2" t="str">
        <f>IFERROR(VLOOKUP(A770,'[1]For Report Q-2 '!$A$2:$V$3476,22,0),"-")</f>
        <v>-</v>
      </c>
      <c r="W770" s="1">
        <f>IFERROR(VLOOKUP(A770,'[1]For Report Q-2 '!$A$2:$W$3476,23,0),"-")</f>
        <v>0</v>
      </c>
      <c r="X770" s="1"/>
      <c r="Y770" s="1"/>
      <c r="Z770" s="2" t="str">
        <f>IFERROR(VLOOKUP(A770,'[1]For Report Q-2 '!$A$2:$Z$3476,26,0),"-")</f>
        <v>-</v>
      </c>
      <c r="AA770" s="1" t="str">
        <f>IFERROR(VLOOKUP(A770,'[1]For Report Q-2 '!$A$2:$AH$3476,27,0),"-")</f>
        <v>-</v>
      </c>
      <c r="AB770" s="1" t="str">
        <f>IFERROR(VLOOKUP(A770,'[1]For Report Q-2 '!$A$2:$AH$3476,28,0),"-")</f>
        <v>-</v>
      </c>
      <c r="AC770" s="2" t="str">
        <f>IFERROR(VLOOKUP(A770,'[1]For Report Q-2 '!$A$2:$AH$3476,29,0),"-")</f>
        <v>-</v>
      </c>
      <c r="AD770" s="2" t="str">
        <f>IFERROR(VLOOKUP(A770,'[1]For Report Q-2 '!$A$2:$AH$3476,30,0),"-")</f>
        <v>-</v>
      </c>
      <c r="AE770" s="1" t="str">
        <f>IFERROR(VLOOKUP(A770,'[1]For Report Q-2 '!$A$2:$AH$3476,31,0),"-")</f>
        <v>-</v>
      </c>
      <c r="AF770" s="1" t="str">
        <f>IFERROR(VLOOKUP(A770,'[1]For Report Q-2 '!$A$2:$AH$3476,32,0),"-")</f>
        <v>-</v>
      </c>
      <c r="AG770" s="2" t="str">
        <f>IFERROR(VLOOKUP(A770,'[1]For Report Q-2 '!$A$2:$AH$3476,33,0),"-")</f>
        <v>-</v>
      </c>
      <c r="AH770" s="1" t="str">
        <f t="shared" si="11"/>
        <v>--</v>
      </c>
      <c r="AI770" t="e">
        <v>#N/A</v>
      </c>
      <c r="AJ770" t="e">
        <v>#N/A</v>
      </c>
      <c r="AK770" t="e">
        <v>#N/A</v>
      </c>
    </row>
    <row r="771" spans="1:37" x14ac:dyDescent="0.25">
      <c r="A771" s="15">
        <v>186802</v>
      </c>
      <c r="B771" s="15" t="s">
        <v>318</v>
      </c>
      <c r="C771" s="16">
        <v>45152</v>
      </c>
      <c r="D771" s="15" t="s">
        <v>40</v>
      </c>
      <c r="E771" s="1" t="s">
        <v>57</v>
      </c>
      <c r="F771" s="15" t="s">
        <v>30</v>
      </c>
      <c r="G771" s="1" t="s">
        <v>40</v>
      </c>
      <c r="H771" s="17">
        <v>1999</v>
      </c>
      <c r="I771" s="18">
        <v>1.9990000000000001E-2</v>
      </c>
      <c r="J771" s="1">
        <v>9020257</v>
      </c>
      <c r="K771" s="1" t="s">
        <v>318</v>
      </c>
      <c r="L771" s="19">
        <v>115068</v>
      </c>
      <c r="M771" s="1" t="s">
        <v>67</v>
      </c>
      <c r="N771" s="1" t="s">
        <v>57</v>
      </c>
      <c r="O771" s="1" t="s">
        <v>41</v>
      </c>
      <c r="P771" s="20">
        <v>9020257</v>
      </c>
      <c r="Q771" s="1" t="s">
        <v>60</v>
      </c>
      <c r="R771" s="1" t="s">
        <v>16</v>
      </c>
      <c r="S771" s="1" t="s">
        <v>43</v>
      </c>
      <c r="T771" s="18">
        <f>IFERROR(VLOOKUP(A771,'[1]For Report Q-2 '!$A$2:$T$3476,20,0),"-")</f>
        <v>1.9990000000000001E-2</v>
      </c>
      <c r="U771" s="55">
        <f>IFERROR(VLOOKUP(A771,'[1]For Report Q-2 '!$A$2:$U$3476,21,0),"-")</f>
        <v>0</v>
      </c>
      <c r="V771" s="2" t="str">
        <f>IFERROR(VLOOKUP(A771,'[1]For Report Q-2 '!$A$2:$V$3476,22,0),"-")</f>
        <v>-</v>
      </c>
      <c r="W771" s="1">
        <f>IFERROR(VLOOKUP(A771,'[1]For Report Q-2 '!$A$2:$W$3476,23,0),"-")</f>
        <v>0</v>
      </c>
      <c r="X771" s="1"/>
      <c r="Y771" s="1"/>
      <c r="Z771" s="2" t="str">
        <f>IFERROR(VLOOKUP(A771,'[1]For Report Q-2 '!$A$2:$Z$3476,26,0),"-")</f>
        <v>-</v>
      </c>
      <c r="AA771" s="1" t="str">
        <f>IFERROR(VLOOKUP(A771,'[1]For Report Q-2 '!$A$2:$AH$3476,27,0),"-")</f>
        <v>-</v>
      </c>
      <c r="AB771" s="1" t="str">
        <f>IFERROR(VLOOKUP(A771,'[1]For Report Q-2 '!$A$2:$AH$3476,28,0),"-")</f>
        <v>-</v>
      </c>
      <c r="AC771" s="2" t="str">
        <f>IFERROR(VLOOKUP(A771,'[1]For Report Q-2 '!$A$2:$AH$3476,29,0),"-")</f>
        <v>-</v>
      </c>
      <c r="AD771" s="2" t="str">
        <f>IFERROR(VLOOKUP(A771,'[1]For Report Q-2 '!$A$2:$AH$3476,30,0),"-")</f>
        <v>-</v>
      </c>
      <c r="AE771" s="1" t="str">
        <f>IFERROR(VLOOKUP(A771,'[1]For Report Q-2 '!$A$2:$AH$3476,31,0),"-")</f>
        <v>-</v>
      </c>
      <c r="AF771" s="1" t="str">
        <f>IFERROR(VLOOKUP(A771,'[1]For Report Q-2 '!$A$2:$AH$3476,32,0),"-")</f>
        <v>-</v>
      </c>
      <c r="AG771" s="2" t="str">
        <f>IFERROR(VLOOKUP(A771,'[1]For Report Q-2 '!$A$2:$AH$3476,33,0),"-")</f>
        <v>-</v>
      </c>
      <c r="AH771" s="1" t="str">
        <f t="shared" ref="AH771:AH834" si="12">AF771&amp;AB771</f>
        <v>--</v>
      </c>
      <c r="AI771" t="e">
        <v>#N/A</v>
      </c>
      <c r="AJ771" t="e">
        <v>#N/A</v>
      </c>
      <c r="AK771" t="e">
        <v>#N/A</v>
      </c>
    </row>
    <row r="772" spans="1:37" x14ac:dyDescent="0.25">
      <c r="A772" s="15">
        <v>187342</v>
      </c>
      <c r="B772" s="15" t="s">
        <v>318</v>
      </c>
      <c r="C772" s="16">
        <v>43131</v>
      </c>
      <c r="D772" s="15" t="s">
        <v>75</v>
      </c>
      <c r="E772" s="1" t="s">
        <v>29</v>
      </c>
      <c r="F772" s="15" t="s">
        <v>30</v>
      </c>
      <c r="G772" s="1" t="s">
        <v>44</v>
      </c>
      <c r="H772" s="17">
        <v>2999</v>
      </c>
      <c r="I772" s="18">
        <v>2.9989999999999999E-2</v>
      </c>
      <c r="J772" s="1">
        <v>9020257</v>
      </c>
      <c r="K772" s="1" t="s">
        <v>318</v>
      </c>
      <c r="L772" s="19">
        <v>115068</v>
      </c>
      <c r="M772" s="1" t="s">
        <v>67</v>
      </c>
      <c r="N772" s="1" t="s">
        <v>29</v>
      </c>
      <c r="O772" s="1" t="s">
        <v>48</v>
      </c>
      <c r="P772" s="20">
        <v>9020257</v>
      </c>
      <c r="Q772" s="1" t="s">
        <v>60</v>
      </c>
      <c r="R772" s="1" t="s">
        <v>16</v>
      </c>
      <c r="S772" s="1" t="s">
        <v>43</v>
      </c>
      <c r="T772" s="18">
        <f>IFERROR(VLOOKUP(A772,'[1]For Report Q-2 '!$A$2:$T$3476,20,0),"-")</f>
        <v>2.9989999999999999E-2</v>
      </c>
      <c r="U772" s="55">
        <f>IFERROR(VLOOKUP(A772,'[1]For Report Q-2 '!$A$2:$U$3476,21,0),"-")</f>
        <v>0</v>
      </c>
      <c r="V772" s="2" t="str">
        <f>IFERROR(VLOOKUP(A772,'[1]For Report Q-2 '!$A$2:$V$3476,22,0),"-")</f>
        <v>-</v>
      </c>
      <c r="W772" s="1">
        <f>IFERROR(VLOOKUP(A772,'[1]For Report Q-2 '!$A$2:$W$3476,23,0),"-")</f>
        <v>0</v>
      </c>
      <c r="X772" s="1"/>
      <c r="Y772" s="1"/>
      <c r="Z772" s="2" t="str">
        <f>IFERROR(VLOOKUP(A772,'[1]For Report Q-2 '!$A$2:$Z$3476,26,0),"-")</f>
        <v>-</v>
      </c>
      <c r="AA772" s="1" t="str">
        <f>IFERROR(VLOOKUP(A772,'[1]For Report Q-2 '!$A$2:$AH$3476,27,0),"-")</f>
        <v>-</v>
      </c>
      <c r="AB772" s="1" t="str">
        <f>IFERROR(VLOOKUP(A772,'[1]For Report Q-2 '!$A$2:$AH$3476,28,0),"-")</f>
        <v>-</v>
      </c>
      <c r="AC772" s="2" t="str">
        <f>IFERROR(VLOOKUP(A772,'[1]For Report Q-2 '!$A$2:$AH$3476,29,0),"-")</f>
        <v>-</v>
      </c>
      <c r="AD772" s="2" t="str">
        <f>IFERROR(VLOOKUP(A772,'[1]For Report Q-2 '!$A$2:$AH$3476,30,0),"-")</f>
        <v>-</v>
      </c>
      <c r="AE772" s="1" t="str">
        <f>IFERROR(VLOOKUP(A772,'[1]For Report Q-2 '!$A$2:$AH$3476,31,0),"-")</f>
        <v>-</v>
      </c>
      <c r="AF772" s="1" t="str">
        <f>IFERROR(VLOOKUP(A772,'[1]For Report Q-2 '!$A$2:$AH$3476,32,0),"-")</f>
        <v>-</v>
      </c>
      <c r="AG772" s="2" t="str">
        <f>IFERROR(VLOOKUP(A772,'[1]For Report Q-2 '!$A$2:$AH$3476,33,0),"-")</f>
        <v>-</v>
      </c>
      <c r="AH772" s="1" t="str">
        <f t="shared" si="12"/>
        <v>--</v>
      </c>
      <c r="AI772" t="e">
        <v>#N/A</v>
      </c>
      <c r="AJ772" t="e">
        <v>#N/A</v>
      </c>
      <c r="AK772" t="e">
        <v>#N/A</v>
      </c>
    </row>
    <row r="773" spans="1:37" x14ac:dyDescent="0.25">
      <c r="A773" s="15">
        <v>193543</v>
      </c>
      <c r="B773" s="15" t="s">
        <v>318</v>
      </c>
      <c r="C773" s="16">
        <v>45941</v>
      </c>
      <c r="D773" s="15" t="s">
        <v>63</v>
      </c>
      <c r="E773" s="1" t="s">
        <v>57</v>
      </c>
      <c r="F773" s="15" t="s">
        <v>30</v>
      </c>
      <c r="G773" s="1" t="s">
        <v>40</v>
      </c>
      <c r="H773" s="17">
        <v>1899</v>
      </c>
      <c r="I773" s="18">
        <v>1.899E-2</v>
      </c>
      <c r="J773" s="1">
        <v>9020257</v>
      </c>
      <c r="K773" s="1" t="s">
        <v>318</v>
      </c>
      <c r="L773" s="19">
        <v>115068</v>
      </c>
      <c r="M773" s="1" t="s">
        <v>67</v>
      </c>
      <c r="N773" s="1" t="s">
        <v>57</v>
      </c>
      <c r="O773" s="1" t="s">
        <v>59</v>
      </c>
      <c r="P773" s="20">
        <v>9020257</v>
      </c>
      <c r="Q773" s="1" t="s">
        <v>60</v>
      </c>
      <c r="R773" s="1" t="s">
        <v>16</v>
      </c>
      <c r="S773" s="1" t="s">
        <v>43</v>
      </c>
      <c r="T773" s="18">
        <f>IFERROR(VLOOKUP(A773,'[1]For Report Q-2 '!$A$2:$T$3476,20,0),"-")</f>
        <v>1.899E-2</v>
      </c>
      <c r="U773" s="55">
        <f>IFERROR(VLOOKUP(A773,'[1]For Report Q-2 '!$A$2:$U$3476,21,0),"-")</f>
        <v>0</v>
      </c>
      <c r="V773" s="2" t="str">
        <f>IFERROR(VLOOKUP(A773,'[1]For Report Q-2 '!$A$2:$V$3476,22,0),"-")</f>
        <v>-</v>
      </c>
      <c r="W773" s="1">
        <f>IFERROR(VLOOKUP(A773,'[1]For Report Q-2 '!$A$2:$W$3476,23,0),"-")</f>
        <v>0</v>
      </c>
      <c r="X773" s="1"/>
      <c r="Y773" s="1"/>
      <c r="Z773" s="2" t="str">
        <f>IFERROR(VLOOKUP(A773,'[1]For Report Q-2 '!$A$2:$Z$3476,26,0),"-")</f>
        <v>-</v>
      </c>
      <c r="AA773" s="1" t="str">
        <f>IFERROR(VLOOKUP(A773,'[1]For Report Q-2 '!$A$2:$AH$3476,27,0),"-")</f>
        <v>-</v>
      </c>
      <c r="AB773" s="1" t="str">
        <f>IFERROR(VLOOKUP(A773,'[1]For Report Q-2 '!$A$2:$AH$3476,28,0),"-")</f>
        <v>-</v>
      </c>
      <c r="AC773" s="2" t="str">
        <f>IFERROR(VLOOKUP(A773,'[1]For Report Q-2 '!$A$2:$AH$3476,29,0),"-")</f>
        <v>-</v>
      </c>
      <c r="AD773" s="2" t="str">
        <f>IFERROR(VLOOKUP(A773,'[1]For Report Q-2 '!$A$2:$AH$3476,30,0),"-")</f>
        <v>-</v>
      </c>
      <c r="AE773" s="1" t="str">
        <f>IFERROR(VLOOKUP(A773,'[1]For Report Q-2 '!$A$2:$AH$3476,31,0),"-")</f>
        <v>-</v>
      </c>
      <c r="AF773" s="1" t="str">
        <f>IFERROR(VLOOKUP(A773,'[1]For Report Q-2 '!$A$2:$AH$3476,32,0),"-")</f>
        <v>-</v>
      </c>
      <c r="AG773" s="2" t="str">
        <f>IFERROR(VLOOKUP(A773,'[1]For Report Q-2 '!$A$2:$AH$3476,33,0),"-")</f>
        <v>-</v>
      </c>
      <c r="AH773" s="1" t="str">
        <f t="shared" si="12"/>
        <v>--</v>
      </c>
      <c r="AI773" t="e">
        <v>#N/A</v>
      </c>
      <c r="AJ773" t="e">
        <v>#N/A</v>
      </c>
      <c r="AK773" t="e">
        <v>#N/A</v>
      </c>
    </row>
    <row r="774" spans="1:37" x14ac:dyDescent="0.25">
      <c r="A774" s="15">
        <v>204982</v>
      </c>
      <c r="B774" s="15" t="s">
        <v>318</v>
      </c>
      <c r="C774" s="16">
        <v>43577</v>
      </c>
      <c r="D774" s="15" t="s">
        <v>40</v>
      </c>
      <c r="E774" s="1" t="s">
        <v>29</v>
      </c>
      <c r="F774" s="15" t="s">
        <v>30</v>
      </c>
      <c r="G774" s="1" t="s">
        <v>40</v>
      </c>
      <c r="H774" s="17">
        <v>2999</v>
      </c>
      <c r="I774" s="18">
        <v>2.9989999999999999E-2</v>
      </c>
      <c r="J774" s="1">
        <v>9020257</v>
      </c>
      <c r="K774" s="1" t="s">
        <v>318</v>
      </c>
      <c r="L774" s="19">
        <v>115068</v>
      </c>
      <c r="M774" s="1" t="s">
        <v>67</v>
      </c>
      <c r="N774" s="1" t="s">
        <v>29</v>
      </c>
      <c r="O774" s="1" t="s">
        <v>41</v>
      </c>
      <c r="P774" s="20">
        <v>9020257</v>
      </c>
      <c r="Q774" s="1" t="s">
        <v>60</v>
      </c>
      <c r="R774" s="1" t="s">
        <v>16</v>
      </c>
      <c r="S774" s="1" t="s">
        <v>43</v>
      </c>
      <c r="T774" s="18">
        <f>IFERROR(VLOOKUP(A774,'[1]For Report Q-2 '!$A$2:$T$3476,20,0),"-")</f>
        <v>2.9989999999999999E-2</v>
      </c>
      <c r="U774" s="55">
        <f>IFERROR(VLOOKUP(A774,'[1]For Report Q-2 '!$A$2:$U$3476,21,0),"-")</f>
        <v>0</v>
      </c>
      <c r="V774" s="2" t="str">
        <f>IFERROR(VLOOKUP(A774,'[1]For Report Q-2 '!$A$2:$V$3476,22,0),"-")</f>
        <v>-</v>
      </c>
      <c r="W774" s="1">
        <f>IFERROR(VLOOKUP(A774,'[1]For Report Q-2 '!$A$2:$W$3476,23,0),"-")</f>
        <v>0</v>
      </c>
      <c r="X774" s="1"/>
      <c r="Y774" s="1"/>
      <c r="Z774" s="2" t="str">
        <f>IFERROR(VLOOKUP(A774,'[1]For Report Q-2 '!$A$2:$Z$3476,26,0),"-")</f>
        <v>-</v>
      </c>
      <c r="AA774" s="1" t="str">
        <f>IFERROR(VLOOKUP(A774,'[1]For Report Q-2 '!$A$2:$AH$3476,27,0),"-")</f>
        <v>-</v>
      </c>
      <c r="AB774" s="1" t="str">
        <f>IFERROR(VLOOKUP(A774,'[1]For Report Q-2 '!$A$2:$AH$3476,28,0),"-")</f>
        <v>-</v>
      </c>
      <c r="AC774" s="2" t="str">
        <f>IFERROR(VLOOKUP(A774,'[1]For Report Q-2 '!$A$2:$AH$3476,29,0),"-")</f>
        <v>-</v>
      </c>
      <c r="AD774" s="2" t="str">
        <f>IFERROR(VLOOKUP(A774,'[1]For Report Q-2 '!$A$2:$AH$3476,30,0),"-")</f>
        <v>-</v>
      </c>
      <c r="AE774" s="1" t="str">
        <f>IFERROR(VLOOKUP(A774,'[1]For Report Q-2 '!$A$2:$AH$3476,31,0),"-")</f>
        <v>-</v>
      </c>
      <c r="AF774" s="1" t="str">
        <f>IFERROR(VLOOKUP(A774,'[1]For Report Q-2 '!$A$2:$AH$3476,32,0),"-")</f>
        <v>-</v>
      </c>
      <c r="AG774" s="2" t="str">
        <f>IFERROR(VLOOKUP(A774,'[1]For Report Q-2 '!$A$2:$AH$3476,33,0),"-")</f>
        <v>-</v>
      </c>
      <c r="AH774" s="1" t="str">
        <f t="shared" si="12"/>
        <v>--</v>
      </c>
      <c r="AI774" t="e">
        <v>#N/A</v>
      </c>
      <c r="AJ774" t="e">
        <v>#N/A</v>
      </c>
      <c r="AK774" t="e">
        <v>#N/A</v>
      </c>
    </row>
    <row r="775" spans="1:37" x14ac:dyDescent="0.25">
      <c r="A775" s="15">
        <v>206070</v>
      </c>
      <c r="B775" s="15" t="s">
        <v>318</v>
      </c>
      <c r="C775" s="16">
        <v>43596</v>
      </c>
      <c r="D775" s="15" t="s">
        <v>75</v>
      </c>
      <c r="E775" s="1" t="s">
        <v>29</v>
      </c>
      <c r="F775" s="15" t="s">
        <v>30</v>
      </c>
      <c r="G775" s="1" t="s">
        <v>44</v>
      </c>
      <c r="H775" s="17">
        <v>3350</v>
      </c>
      <c r="I775" s="18">
        <v>3.3500000000000002E-2</v>
      </c>
      <c r="J775" s="1">
        <v>9020257</v>
      </c>
      <c r="K775" s="1" t="s">
        <v>318</v>
      </c>
      <c r="L775" s="19">
        <v>115068</v>
      </c>
      <c r="M775" s="1" t="s">
        <v>67</v>
      </c>
      <c r="N775" s="1" t="s">
        <v>29</v>
      </c>
      <c r="O775" s="1" t="s">
        <v>48</v>
      </c>
      <c r="P775" s="20">
        <v>9020257</v>
      </c>
      <c r="Q775" s="1" t="s">
        <v>60</v>
      </c>
      <c r="R775" s="1" t="s">
        <v>16</v>
      </c>
      <c r="S775" s="1" t="s">
        <v>43</v>
      </c>
      <c r="T775" s="18">
        <f>IFERROR(VLOOKUP(A775,'[1]For Report Q-2 '!$A$2:$T$3476,20,0),"-")</f>
        <v>3.3500000000000002E-2</v>
      </c>
      <c r="U775" s="55">
        <f>IFERROR(VLOOKUP(A775,'[1]For Report Q-2 '!$A$2:$U$3476,21,0),"-")</f>
        <v>0</v>
      </c>
      <c r="V775" s="2" t="str">
        <f>IFERROR(VLOOKUP(A775,'[1]For Report Q-2 '!$A$2:$V$3476,22,0),"-")</f>
        <v>-</v>
      </c>
      <c r="W775" s="1">
        <f>IFERROR(VLOOKUP(A775,'[1]For Report Q-2 '!$A$2:$W$3476,23,0),"-")</f>
        <v>0</v>
      </c>
      <c r="X775" s="1"/>
      <c r="Y775" s="1"/>
      <c r="Z775" s="2" t="str">
        <f>IFERROR(VLOOKUP(A775,'[1]For Report Q-2 '!$A$2:$Z$3476,26,0),"-")</f>
        <v>-</v>
      </c>
      <c r="AA775" s="1" t="str">
        <f>IFERROR(VLOOKUP(A775,'[1]For Report Q-2 '!$A$2:$AH$3476,27,0),"-")</f>
        <v>-</v>
      </c>
      <c r="AB775" s="1" t="str">
        <f>IFERROR(VLOOKUP(A775,'[1]For Report Q-2 '!$A$2:$AH$3476,28,0),"-")</f>
        <v>-</v>
      </c>
      <c r="AC775" s="2" t="str">
        <f>IFERROR(VLOOKUP(A775,'[1]For Report Q-2 '!$A$2:$AH$3476,29,0),"-")</f>
        <v>-</v>
      </c>
      <c r="AD775" s="2" t="str">
        <f>IFERROR(VLOOKUP(A775,'[1]For Report Q-2 '!$A$2:$AH$3476,30,0),"-")</f>
        <v>-</v>
      </c>
      <c r="AE775" s="1" t="str">
        <f>IFERROR(VLOOKUP(A775,'[1]For Report Q-2 '!$A$2:$AH$3476,31,0),"-")</f>
        <v>-</v>
      </c>
      <c r="AF775" s="1" t="str">
        <f>IFERROR(VLOOKUP(A775,'[1]For Report Q-2 '!$A$2:$AH$3476,32,0),"-")</f>
        <v>-</v>
      </c>
      <c r="AG775" s="2" t="str">
        <f>IFERROR(VLOOKUP(A775,'[1]For Report Q-2 '!$A$2:$AH$3476,33,0),"-")</f>
        <v>-</v>
      </c>
      <c r="AH775" s="1" t="str">
        <f t="shared" si="12"/>
        <v>--</v>
      </c>
      <c r="AI775" t="e">
        <v>#N/A</v>
      </c>
      <c r="AJ775" t="e">
        <v>#N/A</v>
      </c>
      <c r="AK775" t="e">
        <v>#N/A</v>
      </c>
    </row>
    <row r="776" spans="1:37" x14ac:dyDescent="0.25">
      <c r="A776" s="15">
        <v>206828</v>
      </c>
      <c r="B776" s="15" t="s">
        <v>318</v>
      </c>
      <c r="C776" s="16">
        <v>45694</v>
      </c>
      <c r="D776" s="15" t="s">
        <v>63</v>
      </c>
      <c r="E776" s="1" t="s">
        <v>57</v>
      </c>
      <c r="F776" s="15" t="s">
        <v>30</v>
      </c>
      <c r="G776" s="1" t="s">
        <v>40</v>
      </c>
      <c r="H776" s="17">
        <v>2199</v>
      </c>
      <c r="I776" s="18">
        <v>2.1989999999999999E-2</v>
      </c>
      <c r="J776" s="1">
        <v>9020257</v>
      </c>
      <c r="K776" s="1" t="s">
        <v>318</v>
      </c>
      <c r="L776" s="19">
        <v>115068</v>
      </c>
      <c r="M776" s="1" t="s">
        <v>67</v>
      </c>
      <c r="N776" s="1" t="s">
        <v>57</v>
      </c>
      <c r="O776" s="1" t="s">
        <v>41</v>
      </c>
      <c r="P776" s="20">
        <v>9020257</v>
      </c>
      <c r="Q776" s="1" t="s">
        <v>60</v>
      </c>
      <c r="R776" s="1" t="s">
        <v>16</v>
      </c>
      <c r="S776" s="1" t="s">
        <v>43</v>
      </c>
      <c r="T776" s="18">
        <f>IFERROR(VLOOKUP(A776,'[1]For Report Q-2 '!$A$2:$T$3476,20,0),"-")</f>
        <v>2.1989999999999999E-2</v>
      </c>
      <c r="U776" s="55">
        <f>IFERROR(VLOOKUP(A776,'[1]For Report Q-2 '!$A$2:$U$3476,21,0),"-")</f>
        <v>0</v>
      </c>
      <c r="V776" s="2" t="str">
        <f>IFERROR(VLOOKUP(A776,'[1]For Report Q-2 '!$A$2:$V$3476,22,0),"-")</f>
        <v>-</v>
      </c>
      <c r="W776" s="1">
        <f>IFERROR(VLOOKUP(A776,'[1]For Report Q-2 '!$A$2:$W$3476,23,0),"-")</f>
        <v>0</v>
      </c>
      <c r="X776" s="1"/>
      <c r="Y776" s="1"/>
      <c r="Z776" s="2" t="str">
        <f>IFERROR(VLOOKUP(A776,'[1]For Report Q-2 '!$A$2:$Z$3476,26,0),"-")</f>
        <v>-</v>
      </c>
      <c r="AA776" s="1" t="str">
        <f>IFERROR(VLOOKUP(A776,'[1]For Report Q-2 '!$A$2:$AH$3476,27,0),"-")</f>
        <v>-</v>
      </c>
      <c r="AB776" s="1" t="str">
        <f>IFERROR(VLOOKUP(A776,'[1]For Report Q-2 '!$A$2:$AH$3476,28,0),"-")</f>
        <v>-</v>
      </c>
      <c r="AC776" s="2" t="str">
        <f>IFERROR(VLOOKUP(A776,'[1]For Report Q-2 '!$A$2:$AH$3476,29,0),"-")</f>
        <v>-</v>
      </c>
      <c r="AD776" s="2" t="str">
        <f>IFERROR(VLOOKUP(A776,'[1]For Report Q-2 '!$A$2:$AH$3476,30,0),"-")</f>
        <v>-</v>
      </c>
      <c r="AE776" s="1" t="str">
        <f>IFERROR(VLOOKUP(A776,'[1]For Report Q-2 '!$A$2:$AH$3476,31,0),"-")</f>
        <v>-</v>
      </c>
      <c r="AF776" s="1" t="str">
        <f>IFERROR(VLOOKUP(A776,'[1]For Report Q-2 '!$A$2:$AH$3476,32,0),"-")</f>
        <v>-</v>
      </c>
      <c r="AG776" s="2" t="str">
        <f>IFERROR(VLOOKUP(A776,'[1]For Report Q-2 '!$A$2:$AH$3476,33,0),"-")</f>
        <v>-</v>
      </c>
      <c r="AH776" s="1" t="str">
        <f t="shared" si="12"/>
        <v>--</v>
      </c>
      <c r="AI776" t="e">
        <v>#N/A</v>
      </c>
      <c r="AJ776" t="e">
        <v>#N/A</v>
      </c>
      <c r="AK776" t="e">
        <v>#N/A</v>
      </c>
    </row>
    <row r="777" spans="1:37" x14ac:dyDescent="0.25">
      <c r="A777" s="15">
        <v>2320641</v>
      </c>
      <c r="B777" s="15" t="s">
        <v>318</v>
      </c>
      <c r="C777" s="16">
        <v>44568</v>
      </c>
      <c r="D777" s="15" t="s">
        <v>40</v>
      </c>
      <c r="E777" s="1" t="s">
        <v>57</v>
      </c>
      <c r="F777" s="15" t="s">
        <v>30</v>
      </c>
      <c r="G777" s="1" t="s">
        <v>40</v>
      </c>
      <c r="H777" s="17">
        <v>1999</v>
      </c>
      <c r="I777" s="18">
        <v>1.9990000000000001E-2</v>
      </c>
      <c r="J777" s="1">
        <v>9020257</v>
      </c>
      <c r="K777" s="1" t="s">
        <v>318</v>
      </c>
      <c r="L777" s="19">
        <v>115068</v>
      </c>
      <c r="M777" s="1" t="s">
        <v>67</v>
      </c>
      <c r="N777" s="1" t="s">
        <v>57</v>
      </c>
      <c r="O777" s="1" t="s">
        <v>41</v>
      </c>
      <c r="P777" s="20">
        <v>9020257</v>
      </c>
      <c r="Q777" s="1" t="s">
        <v>60</v>
      </c>
      <c r="R777" s="1" t="s">
        <v>16</v>
      </c>
      <c r="S777" s="1" t="s">
        <v>43</v>
      </c>
      <c r="T777" s="18">
        <f>IFERROR(VLOOKUP(A777,'[1]For Report Q-2 '!$A$2:$T$3476,20,0),"-")</f>
        <v>1.9990000000000001E-2</v>
      </c>
      <c r="U777" s="55">
        <f>IFERROR(VLOOKUP(A777,'[1]For Report Q-2 '!$A$2:$U$3476,21,0),"-")</f>
        <v>0</v>
      </c>
      <c r="V777" s="2" t="str">
        <f>IFERROR(VLOOKUP(A777,'[1]For Report Q-2 '!$A$2:$V$3476,22,0),"-")</f>
        <v>-</v>
      </c>
      <c r="W777" s="1">
        <f>IFERROR(VLOOKUP(A777,'[1]For Report Q-2 '!$A$2:$W$3476,23,0),"-")</f>
        <v>0</v>
      </c>
      <c r="X777" s="1"/>
      <c r="Y777" s="1"/>
      <c r="Z777" s="2" t="str">
        <f>IFERROR(VLOOKUP(A777,'[1]For Report Q-2 '!$A$2:$Z$3476,26,0),"-")</f>
        <v>-</v>
      </c>
      <c r="AA777" s="1" t="str">
        <f>IFERROR(VLOOKUP(A777,'[1]For Report Q-2 '!$A$2:$AH$3476,27,0),"-")</f>
        <v>-</v>
      </c>
      <c r="AB777" s="1" t="str">
        <f>IFERROR(VLOOKUP(A777,'[1]For Report Q-2 '!$A$2:$AH$3476,28,0),"-")</f>
        <v>-</v>
      </c>
      <c r="AC777" s="2" t="str">
        <f>IFERROR(VLOOKUP(A777,'[1]For Report Q-2 '!$A$2:$AH$3476,29,0),"-")</f>
        <v>-</v>
      </c>
      <c r="AD777" s="2" t="str">
        <f>IFERROR(VLOOKUP(A777,'[1]For Report Q-2 '!$A$2:$AH$3476,30,0),"-")</f>
        <v>-</v>
      </c>
      <c r="AE777" s="1" t="str">
        <f>IFERROR(VLOOKUP(A777,'[1]For Report Q-2 '!$A$2:$AH$3476,31,0),"-")</f>
        <v>-</v>
      </c>
      <c r="AF777" s="1" t="str">
        <f>IFERROR(VLOOKUP(A777,'[1]For Report Q-2 '!$A$2:$AH$3476,32,0),"-")</f>
        <v>-</v>
      </c>
      <c r="AG777" s="2" t="str">
        <f>IFERROR(VLOOKUP(A777,'[1]For Report Q-2 '!$A$2:$AH$3476,33,0),"-")</f>
        <v>-</v>
      </c>
      <c r="AH777" s="1" t="str">
        <f t="shared" si="12"/>
        <v>--</v>
      </c>
      <c r="AI777" t="e">
        <v>#N/A</v>
      </c>
      <c r="AJ777" t="e">
        <v>#N/A</v>
      </c>
      <c r="AK777" t="e">
        <v>#N/A</v>
      </c>
    </row>
    <row r="778" spans="1:37" x14ac:dyDescent="0.25">
      <c r="A778" s="15">
        <v>2330376</v>
      </c>
      <c r="B778" s="15" t="s">
        <v>318</v>
      </c>
      <c r="C778" s="16">
        <v>44812</v>
      </c>
      <c r="D778" s="15" t="s">
        <v>40</v>
      </c>
      <c r="E778" s="1" t="s">
        <v>57</v>
      </c>
      <c r="F778" s="15" t="s">
        <v>30</v>
      </c>
      <c r="G778" s="1" t="s">
        <v>40</v>
      </c>
      <c r="H778" s="17">
        <v>1998</v>
      </c>
      <c r="I778" s="18">
        <v>1.9980000000000001E-2</v>
      </c>
      <c r="J778" s="1">
        <v>9020257</v>
      </c>
      <c r="K778" s="1" t="s">
        <v>318</v>
      </c>
      <c r="L778" s="19">
        <v>115068</v>
      </c>
      <c r="M778" s="1" t="s">
        <v>67</v>
      </c>
      <c r="N778" s="1" t="s">
        <v>57</v>
      </c>
      <c r="O778" s="1" t="s">
        <v>41</v>
      </c>
      <c r="P778" s="20">
        <v>9020257</v>
      </c>
      <c r="Q778" s="1" t="s">
        <v>60</v>
      </c>
      <c r="R778" s="1" t="s">
        <v>16</v>
      </c>
      <c r="S778" s="1" t="s">
        <v>43</v>
      </c>
      <c r="T778" s="18">
        <f>IFERROR(VLOOKUP(A778,'[1]For Report Q-2 '!$A$2:$T$3476,20,0),"-")</f>
        <v>1.9980000000000001E-2</v>
      </c>
      <c r="U778" s="55">
        <f>IFERROR(VLOOKUP(A778,'[1]For Report Q-2 '!$A$2:$U$3476,21,0),"-")</f>
        <v>0</v>
      </c>
      <c r="V778" s="2" t="str">
        <f>IFERROR(VLOOKUP(A778,'[1]For Report Q-2 '!$A$2:$V$3476,22,0),"-")</f>
        <v>-</v>
      </c>
      <c r="W778" s="1">
        <f>IFERROR(VLOOKUP(A778,'[1]For Report Q-2 '!$A$2:$W$3476,23,0),"-")</f>
        <v>0</v>
      </c>
      <c r="X778" s="1"/>
      <c r="Y778" s="1"/>
      <c r="Z778" s="2" t="str">
        <f>IFERROR(VLOOKUP(A778,'[1]For Report Q-2 '!$A$2:$Z$3476,26,0),"-")</f>
        <v>-</v>
      </c>
      <c r="AA778" s="1" t="str">
        <f>IFERROR(VLOOKUP(A778,'[1]For Report Q-2 '!$A$2:$AH$3476,27,0),"-")</f>
        <v>-</v>
      </c>
      <c r="AB778" s="1" t="str">
        <f>IFERROR(VLOOKUP(A778,'[1]For Report Q-2 '!$A$2:$AH$3476,28,0),"-")</f>
        <v>-</v>
      </c>
      <c r="AC778" s="2" t="str">
        <f>IFERROR(VLOOKUP(A778,'[1]For Report Q-2 '!$A$2:$AH$3476,29,0),"-")</f>
        <v>-</v>
      </c>
      <c r="AD778" s="2" t="str">
        <f>IFERROR(VLOOKUP(A778,'[1]For Report Q-2 '!$A$2:$AH$3476,30,0),"-")</f>
        <v>-</v>
      </c>
      <c r="AE778" s="1" t="str">
        <f>IFERROR(VLOOKUP(A778,'[1]For Report Q-2 '!$A$2:$AH$3476,31,0),"-")</f>
        <v>-</v>
      </c>
      <c r="AF778" s="1" t="str">
        <f>IFERROR(VLOOKUP(A778,'[1]For Report Q-2 '!$A$2:$AH$3476,32,0),"-")</f>
        <v>-</v>
      </c>
      <c r="AG778" s="2" t="str">
        <f>IFERROR(VLOOKUP(A778,'[1]For Report Q-2 '!$A$2:$AH$3476,33,0),"-")</f>
        <v>-</v>
      </c>
      <c r="AH778" s="1" t="str">
        <f t="shared" si="12"/>
        <v>--</v>
      </c>
      <c r="AI778" t="e">
        <v>#N/A</v>
      </c>
      <c r="AJ778" t="e">
        <v>#N/A</v>
      </c>
      <c r="AK778" t="e">
        <v>#N/A</v>
      </c>
    </row>
    <row r="779" spans="1:37" x14ac:dyDescent="0.25">
      <c r="A779" s="15">
        <v>2338317</v>
      </c>
      <c r="B779" s="15" t="s">
        <v>318</v>
      </c>
      <c r="C779" s="16">
        <v>45000</v>
      </c>
      <c r="D779" s="15" t="s">
        <v>40</v>
      </c>
      <c r="E779" s="1" t="s">
        <v>57</v>
      </c>
      <c r="F779" s="15" t="s">
        <v>30</v>
      </c>
      <c r="G779" s="1" t="s">
        <v>40</v>
      </c>
      <c r="H779" s="17">
        <v>1699</v>
      </c>
      <c r="I779" s="18">
        <v>1.6990000000000002E-2</v>
      </c>
      <c r="J779" s="1">
        <v>9020257</v>
      </c>
      <c r="K779" s="1" t="s">
        <v>318</v>
      </c>
      <c r="L779" s="19">
        <v>115068</v>
      </c>
      <c r="M779" s="1" t="s">
        <v>67</v>
      </c>
      <c r="N779" s="1" t="s">
        <v>57</v>
      </c>
      <c r="O779" s="1" t="s">
        <v>41</v>
      </c>
      <c r="P779" s="20">
        <v>9020257</v>
      </c>
      <c r="Q779" s="1" t="s">
        <v>60</v>
      </c>
      <c r="R779" s="1" t="s">
        <v>16</v>
      </c>
      <c r="S779" s="1" t="s">
        <v>43</v>
      </c>
      <c r="T779" s="18">
        <f>IFERROR(VLOOKUP(A779,'[1]For Report Q-2 '!$A$2:$T$3476,20,0),"-")</f>
        <v>1.6990000000000002E-2</v>
      </c>
      <c r="U779" s="55">
        <f>IFERROR(VLOOKUP(A779,'[1]For Report Q-2 '!$A$2:$U$3476,21,0),"-")</f>
        <v>0</v>
      </c>
      <c r="V779" s="2" t="str">
        <f>IFERROR(VLOOKUP(A779,'[1]For Report Q-2 '!$A$2:$V$3476,22,0),"-")</f>
        <v>-</v>
      </c>
      <c r="W779" s="1">
        <f>IFERROR(VLOOKUP(A779,'[1]For Report Q-2 '!$A$2:$W$3476,23,0),"-")</f>
        <v>0</v>
      </c>
      <c r="X779" s="1"/>
      <c r="Y779" s="1"/>
      <c r="Z779" s="2" t="str">
        <f>IFERROR(VLOOKUP(A779,'[1]For Report Q-2 '!$A$2:$Z$3476,26,0),"-")</f>
        <v>-</v>
      </c>
      <c r="AA779" s="1" t="str">
        <f>IFERROR(VLOOKUP(A779,'[1]For Report Q-2 '!$A$2:$AH$3476,27,0),"-")</f>
        <v>-</v>
      </c>
      <c r="AB779" s="1" t="str">
        <f>IFERROR(VLOOKUP(A779,'[1]For Report Q-2 '!$A$2:$AH$3476,28,0),"-")</f>
        <v>-</v>
      </c>
      <c r="AC779" s="2" t="str">
        <f>IFERROR(VLOOKUP(A779,'[1]For Report Q-2 '!$A$2:$AH$3476,29,0),"-")</f>
        <v>-</v>
      </c>
      <c r="AD779" s="2" t="str">
        <f>IFERROR(VLOOKUP(A779,'[1]For Report Q-2 '!$A$2:$AH$3476,30,0),"-")</f>
        <v>-</v>
      </c>
      <c r="AE779" s="1" t="str">
        <f>IFERROR(VLOOKUP(A779,'[1]For Report Q-2 '!$A$2:$AH$3476,31,0),"-")</f>
        <v>-</v>
      </c>
      <c r="AF779" s="1" t="str">
        <f>IFERROR(VLOOKUP(A779,'[1]For Report Q-2 '!$A$2:$AH$3476,32,0),"-")</f>
        <v>-</v>
      </c>
      <c r="AG779" s="2" t="str">
        <f>IFERROR(VLOOKUP(A779,'[1]For Report Q-2 '!$A$2:$AH$3476,33,0),"-")</f>
        <v>-</v>
      </c>
      <c r="AH779" s="1" t="str">
        <f t="shared" si="12"/>
        <v>--</v>
      </c>
      <c r="AI779" t="e">
        <v>#N/A</v>
      </c>
      <c r="AJ779" t="e">
        <v>#N/A</v>
      </c>
      <c r="AK779" t="e">
        <v>#N/A</v>
      </c>
    </row>
    <row r="780" spans="1:37" x14ac:dyDescent="0.25">
      <c r="A780" s="15">
        <v>2341564</v>
      </c>
      <c r="B780" s="15" t="s">
        <v>318</v>
      </c>
      <c r="C780" s="16">
        <v>45152</v>
      </c>
      <c r="D780" s="15" t="s">
        <v>40</v>
      </c>
      <c r="E780" s="1" t="s">
        <v>57</v>
      </c>
      <c r="F780" s="15" t="s">
        <v>30</v>
      </c>
      <c r="G780" s="1" t="s">
        <v>40</v>
      </c>
      <c r="H780" s="17">
        <v>1899</v>
      </c>
      <c r="I780" s="18">
        <v>1.899E-2</v>
      </c>
      <c r="J780" s="1">
        <v>9020257</v>
      </c>
      <c r="K780" s="1" t="s">
        <v>318</v>
      </c>
      <c r="L780" s="19">
        <v>115068</v>
      </c>
      <c r="M780" s="1" t="s">
        <v>67</v>
      </c>
      <c r="N780" s="1" t="s">
        <v>57</v>
      </c>
      <c r="O780" s="1" t="s">
        <v>41</v>
      </c>
      <c r="P780" s="20">
        <v>9020257</v>
      </c>
      <c r="Q780" s="1" t="s">
        <v>60</v>
      </c>
      <c r="R780" s="1" t="s">
        <v>16</v>
      </c>
      <c r="S780" s="1" t="s">
        <v>43</v>
      </c>
      <c r="T780" s="18">
        <f>IFERROR(VLOOKUP(A780,'[1]For Report Q-2 '!$A$2:$T$3476,20,0),"-")</f>
        <v>1.899E-2</v>
      </c>
      <c r="U780" s="55">
        <f>IFERROR(VLOOKUP(A780,'[1]For Report Q-2 '!$A$2:$U$3476,21,0),"-")</f>
        <v>0</v>
      </c>
      <c r="V780" s="2" t="str">
        <f>IFERROR(VLOOKUP(A780,'[1]For Report Q-2 '!$A$2:$V$3476,22,0),"-")</f>
        <v>-</v>
      </c>
      <c r="W780" s="1">
        <f>IFERROR(VLOOKUP(A780,'[1]For Report Q-2 '!$A$2:$W$3476,23,0),"-")</f>
        <v>0</v>
      </c>
      <c r="X780" s="1"/>
      <c r="Y780" s="1"/>
      <c r="Z780" s="2" t="str">
        <f>IFERROR(VLOOKUP(A780,'[1]For Report Q-2 '!$A$2:$Z$3476,26,0),"-")</f>
        <v>-</v>
      </c>
      <c r="AA780" s="1" t="str">
        <f>IFERROR(VLOOKUP(A780,'[1]For Report Q-2 '!$A$2:$AH$3476,27,0),"-")</f>
        <v>-</v>
      </c>
      <c r="AB780" s="1" t="str">
        <f>IFERROR(VLOOKUP(A780,'[1]For Report Q-2 '!$A$2:$AH$3476,28,0),"-")</f>
        <v>-</v>
      </c>
      <c r="AC780" s="2" t="str">
        <f>IFERROR(VLOOKUP(A780,'[1]For Report Q-2 '!$A$2:$AH$3476,29,0),"-")</f>
        <v>-</v>
      </c>
      <c r="AD780" s="2" t="str">
        <f>IFERROR(VLOOKUP(A780,'[1]For Report Q-2 '!$A$2:$AH$3476,30,0),"-")</f>
        <v>-</v>
      </c>
      <c r="AE780" s="1" t="str">
        <f>IFERROR(VLOOKUP(A780,'[1]For Report Q-2 '!$A$2:$AH$3476,31,0),"-")</f>
        <v>-</v>
      </c>
      <c r="AF780" s="1" t="str">
        <f>IFERROR(VLOOKUP(A780,'[1]For Report Q-2 '!$A$2:$AH$3476,32,0),"-")</f>
        <v>-</v>
      </c>
      <c r="AG780" s="2" t="str">
        <f>IFERROR(VLOOKUP(A780,'[1]For Report Q-2 '!$A$2:$AH$3476,33,0),"-")</f>
        <v>-</v>
      </c>
      <c r="AH780" s="1" t="str">
        <f t="shared" si="12"/>
        <v>--</v>
      </c>
      <c r="AI780" t="e">
        <v>#N/A</v>
      </c>
      <c r="AJ780" t="e">
        <v>#N/A</v>
      </c>
      <c r="AK780" t="e">
        <v>#N/A</v>
      </c>
    </row>
    <row r="781" spans="1:37" x14ac:dyDescent="0.25">
      <c r="A781" s="15">
        <v>2342764</v>
      </c>
      <c r="B781" s="15" t="s">
        <v>318</v>
      </c>
      <c r="C781" s="16">
        <v>45226</v>
      </c>
      <c r="D781" s="15" t="s">
        <v>40</v>
      </c>
      <c r="E781" s="1" t="s">
        <v>57</v>
      </c>
      <c r="F781" s="15" t="s">
        <v>30</v>
      </c>
      <c r="G781" s="1" t="s">
        <v>40</v>
      </c>
      <c r="H781" s="17">
        <v>1899</v>
      </c>
      <c r="I781" s="18">
        <v>1.899E-2</v>
      </c>
      <c r="J781" s="1">
        <v>9020257</v>
      </c>
      <c r="K781" s="1" t="s">
        <v>318</v>
      </c>
      <c r="L781" s="19">
        <v>115068</v>
      </c>
      <c r="M781" s="1" t="s">
        <v>67</v>
      </c>
      <c r="N781" s="1" t="s">
        <v>57</v>
      </c>
      <c r="O781" s="1" t="s">
        <v>41</v>
      </c>
      <c r="P781" s="20">
        <v>9020257</v>
      </c>
      <c r="Q781" s="1" t="s">
        <v>60</v>
      </c>
      <c r="R781" s="1" t="s">
        <v>16</v>
      </c>
      <c r="S781" s="1" t="s">
        <v>43</v>
      </c>
      <c r="T781" s="18">
        <f>IFERROR(VLOOKUP(A781,'[1]For Report Q-2 '!$A$2:$T$3476,20,0),"-")</f>
        <v>1.899E-2</v>
      </c>
      <c r="U781" s="55">
        <f>IFERROR(VLOOKUP(A781,'[1]For Report Q-2 '!$A$2:$U$3476,21,0),"-")</f>
        <v>0</v>
      </c>
      <c r="V781" s="2" t="str">
        <f>IFERROR(VLOOKUP(A781,'[1]For Report Q-2 '!$A$2:$V$3476,22,0),"-")</f>
        <v>-</v>
      </c>
      <c r="W781" s="1">
        <f>IFERROR(VLOOKUP(A781,'[1]For Report Q-2 '!$A$2:$W$3476,23,0),"-")</f>
        <v>0</v>
      </c>
      <c r="X781" s="1"/>
      <c r="Y781" s="1"/>
      <c r="Z781" s="2" t="str">
        <f>IFERROR(VLOOKUP(A781,'[1]For Report Q-2 '!$A$2:$Z$3476,26,0),"-")</f>
        <v>-</v>
      </c>
      <c r="AA781" s="1" t="str">
        <f>IFERROR(VLOOKUP(A781,'[1]For Report Q-2 '!$A$2:$AH$3476,27,0),"-")</f>
        <v>-</v>
      </c>
      <c r="AB781" s="1" t="str">
        <f>IFERROR(VLOOKUP(A781,'[1]For Report Q-2 '!$A$2:$AH$3476,28,0),"-")</f>
        <v>-</v>
      </c>
      <c r="AC781" s="2" t="str">
        <f>IFERROR(VLOOKUP(A781,'[1]For Report Q-2 '!$A$2:$AH$3476,29,0),"-")</f>
        <v>-</v>
      </c>
      <c r="AD781" s="2" t="str">
        <f>IFERROR(VLOOKUP(A781,'[1]For Report Q-2 '!$A$2:$AH$3476,30,0),"-")</f>
        <v>-</v>
      </c>
      <c r="AE781" s="1" t="str">
        <f>IFERROR(VLOOKUP(A781,'[1]For Report Q-2 '!$A$2:$AH$3476,31,0),"-")</f>
        <v>-</v>
      </c>
      <c r="AF781" s="1" t="str">
        <f>IFERROR(VLOOKUP(A781,'[1]For Report Q-2 '!$A$2:$AH$3476,32,0),"-")</f>
        <v>-</v>
      </c>
      <c r="AG781" s="2" t="str">
        <f>IFERROR(VLOOKUP(A781,'[1]For Report Q-2 '!$A$2:$AH$3476,33,0),"-")</f>
        <v>-</v>
      </c>
      <c r="AH781" s="1" t="str">
        <f t="shared" si="12"/>
        <v>--</v>
      </c>
      <c r="AI781" t="e">
        <v>#N/A</v>
      </c>
      <c r="AJ781" t="e">
        <v>#N/A</v>
      </c>
      <c r="AK781" t="e">
        <v>#N/A</v>
      </c>
    </row>
    <row r="782" spans="1:37" x14ac:dyDescent="0.25">
      <c r="A782" s="15">
        <v>2345424</v>
      </c>
      <c r="B782" s="15" t="s">
        <v>318</v>
      </c>
      <c r="C782" s="16">
        <v>45409</v>
      </c>
      <c r="D782" s="15" t="s">
        <v>40</v>
      </c>
      <c r="E782" s="1" t="s">
        <v>57</v>
      </c>
      <c r="F782" s="15" t="s">
        <v>30</v>
      </c>
      <c r="G782" s="1" t="s">
        <v>40</v>
      </c>
      <c r="H782" s="17">
        <v>1899</v>
      </c>
      <c r="I782" s="18">
        <v>1.899E-2</v>
      </c>
      <c r="J782" s="1">
        <v>9020257</v>
      </c>
      <c r="K782" s="1" t="s">
        <v>318</v>
      </c>
      <c r="L782" s="19">
        <v>115068</v>
      </c>
      <c r="M782" s="1" t="s">
        <v>67</v>
      </c>
      <c r="N782" s="1" t="s">
        <v>57</v>
      </c>
      <c r="O782" s="1" t="s">
        <v>41</v>
      </c>
      <c r="P782" s="20">
        <v>9020257</v>
      </c>
      <c r="Q782" s="1" t="s">
        <v>60</v>
      </c>
      <c r="R782" s="1" t="s">
        <v>16</v>
      </c>
      <c r="S782" s="1" t="s">
        <v>43</v>
      </c>
      <c r="T782" s="18">
        <f>IFERROR(VLOOKUP(A782,'[1]For Report Q-2 '!$A$2:$T$3476,20,0),"-")</f>
        <v>1.899E-2</v>
      </c>
      <c r="U782" s="55">
        <f>IFERROR(VLOOKUP(A782,'[1]For Report Q-2 '!$A$2:$U$3476,21,0),"-")</f>
        <v>0</v>
      </c>
      <c r="V782" s="2" t="str">
        <f>IFERROR(VLOOKUP(A782,'[1]For Report Q-2 '!$A$2:$V$3476,22,0),"-")</f>
        <v>-</v>
      </c>
      <c r="W782" s="1">
        <f>IFERROR(VLOOKUP(A782,'[1]For Report Q-2 '!$A$2:$W$3476,23,0),"-")</f>
        <v>0</v>
      </c>
      <c r="X782" s="1"/>
      <c r="Y782" s="1"/>
      <c r="Z782" s="2" t="str">
        <f>IFERROR(VLOOKUP(A782,'[1]For Report Q-2 '!$A$2:$Z$3476,26,0),"-")</f>
        <v>-</v>
      </c>
      <c r="AA782" s="1" t="str">
        <f>IFERROR(VLOOKUP(A782,'[1]For Report Q-2 '!$A$2:$AH$3476,27,0),"-")</f>
        <v>-</v>
      </c>
      <c r="AB782" s="1" t="str">
        <f>IFERROR(VLOOKUP(A782,'[1]For Report Q-2 '!$A$2:$AH$3476,28,0),"-")</f>
        <v>-</v>
      </c>
      <c r="AC782" s="2" t="str">
        <f>IFERROR(VLOOKUP(A782,'[1]For Report Q-2 '!$A$2:$AH$3476,29,0),"-")</f>
        <v>-</v>
      </c>
      <c r="AD782" s="2" t="str">
        <f>IFERROR(VLOOKUP(A782,'[1]For Report Q-2 '!$A$2:$AH$3476,30,0),"-")</f>
        <v>-</v>
      </c>
      <c r="AE782" s="1" t="str">
        <f>IFERROR(VLOOKUP(A782,'[1]For Report Q-2 '!$A$2:$AH$3476,31,0),"-")</f>
        <v>-</v>
      </c>
      <c r="AF782" s="1" t="str">
        <f>IFERROR(VLOOKUP(A782,'[1]For Report Q-2 '!$A$2:$AH$3476,32,0),"-")</f>
        <v>-</v>
      </c>
      <c r="AG782" s="2" t="str">
        <f>IFERROR(VLOOKUP(A782,'[1]For Report Q-2 '!$A$2:$AH$3476,33,0),"-")</f>
        <v>-</v>
      </c>
      <c r="AH782" s="1" t="str">
        <f t="shared" si="12"/>
        <v>--</v>
      </c>
      <c r="AI782" t="e">
        <v>#N/A</v>
      </c>
      <c r="AJ782" t="e">
        <v>#N/A</v>
      </c>
      <c r="AK782" t="e">
        <v>#N/A</v>
      </c>
    </row>
    <row r="783" spans="1:37" x14ac:dyDescent="0.25">
      <c r="A783" s="15">
        <v>2347076</v>
      </c>
      <c r="B783" s="15" t="s">
        <v>318</v>
      </c>
      <c r="C783" s="16">
        <v>45542</v>
      </c>
      <c r="D783" s="15" t="s">
        <v>40</v>
      </c>
      <c r="E783" s="1" t="s">
        <v>57</v>
      </c>
      <c r="F783" s="15" t="s">
        <v>30</v>
      </c>
      <c r="G783" s="1" t="s">
        <v>40</v>
      </c>
      <c r="H783" s="17">
        <v>1899</v>
      </c>
      <c r="I783" s="18">
        <v>1.899E-2</v>
      </c>
      <c r="J783" s="1">
        <v>9020257</v>
      </c>
      <c r="K783" s="1" t="s">
        <v>318</v>
      </c>
      <c r="L783" s="19">
        <v>115068</v>
      </c>
      <c r="M783" s="1" t="s">
        <v>67</v>
      </c>
      <c r="N783" s="1" t="s">
        <v>57</v>
      </c>
      <c r="O783" s="1" t="s">
        <v>41</v>
      </c>
      <c r="P783" s="20">
        <v>9020257</v>
      </c>
      <c r="Q783" s="1" t="s">
        <v>60</v>
      </c>
      <c r="R783" s="1" t="s">
        <v>16</v>
      </c>
      <c r="S783" s="1" t="s">
        <v>43</v>
      </c>
      <c r="T783" s="18">
        <f>IFERROR(VLOOKUP(A783,'[1]For Report Q-2 '!$A$2:$T$3476,20,0),"-")</f>
        <v>1.899E-2</v>
      </c>
      <c r="U783" s="55">
        <f>IFERROR(VLOOKUP(A783,'[1]For Report Q-2 '!$A$2:$U$3476,21,0),"-")</f>
        <v>0</v>
      </c>
      <c r="V783" s="2" t="str">
        <f>IFERROR(VLOOKUP(A783,'[1]For Report Q-2 '!$A$2:$V$3476,22,0),"-")</f>
        <v>-</v>
      </c>
      <c r="W783" s="1">
        <f>IFERROR(VLOOKUP(A783,'[1]For Report Q-2 '!$A$2:$W$3476,23,0),"-")</f>
        <v>0</v>
      </c>
      <c r="X783" s="1"/>
      <c r="Y783" s="1"/>
      <c r="Z783" s="2" t="str">
        <f>IFERROR(VLOOKUP(A783,'[1]For Report Q-2 '!$A$2:$Z$3476,26,0),"-")</f>
        <v>-</v>
      </c>
      <c r="AA783" s="1" t="str">
        <f>IFERROR(VLOOKUP(A783,'[1]For Report Q-2 '!$A$2:$AH$3476,27,0),"-")</f>
        <v>-</v>
      </c>
      <c r="AB783" s="1" t="str">
        <f>IFERROR(VLOOKUP(A783,'[1]For Report Q-2 '!$A$2:$AH$3476,28,0),"-")</f>
        <v>-</v>
      </c>
      <c r="AC783" s="2" t="str">
        <f>IFERROR(VLOOKUP(A783,'[1]For Report Q-2 '!$A$2:$AH$3476,29,0),"-")</f>
        <v>-</v>
      </c>
      <c r="AD783" s="2" t="str">
        <f>IFERROR(VLOOKUP(A783,'[1]For Report Q-2 '!$A$2:$AH$3476,30,0),"-")</f>
        <v>-</v>
      </c>
      <c r="AE783" s="1" t="str">
        <f>IFERROR(VLOOKUP(A783,'[1]For Report Q-2 '!$A$2:$AH$3476,31,0),"-")</f>
        <v>-</v>
      </c>
      <c r="AF783" s="1" t="str">
        <f>IFERROR(VLOOKUP(A783,'[1]For Report Q-2 '!$A$2:$AH$3476,32,0),"-")</f>
        <v>-</v>
      </c>
      <c r="AG783" s="2" t="str">
        <f>IFERROR(VLOOKUP(A783,'[1]For Report Q-2 '!$A$2:$AH$3476,33,0),"-")</f>
        <v>-</v>
      </c>
      <c r="AH783" s="1" t="str">
        <f t="shared" si="12"/>
        <v>--</v>
      </c>
      <c r="AI783" t="e">
        <v>#N/A</v>
      </c>
      <c r="AJ783" t="e">
        <v>#N/A</v>
      </c>
      <c r="AK783" t="e">
        <v>#N/A</v>
      </c>
    </row>
    <row r="784" spans="1:37" x14ac:dyDescent="0.25">
      <c r="A784" s="15">
        <v>2347318</v>
      </c>
      <c r="B784" s="15" t="s">
        <v>318</v>
      </c>
      <c r="C784" s="16">
        <v>45579</v>
      </c>
      <c r="D784" s="15" t="s">
        <v>40</v>
      </c>
      <c r="E784" s="1" t="s">
        <v>57</v>
      </c>
      <c r="F784" s="15" t="s">
        <v>30</v>
      </c>
      <c r="G784" s="1" t="s">
        <v>40</v>
      </c>
      <c r="H784" s="17">
        <v>1699</v>
      </c>
      <c r="I784" s="18">
        <v>1.6990000000000002E-2</v>
      </c>
      <c r="J784" s="1">
        <v>9020257</v>
      </c>
      <c r="K784" s="1" t="s">
        <v>318</v>
      </c>
      <c r="L784" s="19">
        <v>115068</v>
      </c>
      <c r="M784" s="1" t="s">
        <v>67</v>
      </c>
      <c r="N784" s="1" t="s">
        <v>57</v>
      </c>
      <c r="O784" s="1" t="s">
        <v>41</v>
      </c>
      <c r="P784" s="20">
        <v>9020257</v>
      </c>
      <c r="Q784" s="1" t="s">
        <v>60</v>
      </c>
      <c r="R784" s="1" t="s">
        <v>16</v>
      </c>
      <c r="S784" s="1" t="s">
        <v>43</v>
      </c>
      <c r="T784" s="18">
        <f>IFERROR(VLOOKUP(A784,'[1]For Report Q-2 '!$A$2:$T$3476,20,0),"-")</f>
        <v>1.6990000000000002E-2</v>
      </c>
      <c r="U784" s="55">
        <f>IFERROR(VLOOKUP(A784,'[1]For Report Q-2 '!$A$2:$U$3476,21,0),"-")</f>
        <v>0</v>
      </c>
      <c r="V784" s="2" t="str">
        <f>IFERROR(VLOOKUP(A784,'[1]For Report Q-2 '!$A$2:$V$3476,22,0),"-")</f>
        <v>-</v>
      </c>
      <c r="W784" s="1">
        <f>IFERROR(VLOOKUP(A784,'[1]For Report Q-2 '!$A$2:$W$3476,23,0),"-")</f>
        <v>0</v>
      </c>
      <c r="X784" s="1"/>
      <c r="Y784" s="1"/>
      <c r="Z784" s="2" t="str">
        <f>IFERROR(VLOOKUP(A784,'[1]For Report Q-2 '!$A$2:$Z$3476,26,0),"-")</f>
        <v>-</v>
      </c>
      <c r="AA784" s="1" t="str">
        <f>IFERROR(VLOOKUP(A784,'[1]For Report Q-2 '!$A$2:$AH$3476,27,0),"-")</f>
        <v>-</v>
      </c>
      <c r="AB784" s="1" t="str">
        <f>IFERROR(VLOOKUP(A784,'[1]For Report Q-2 '!$A$2:$AH$3476,28,0),"-")</f>
        <v>-</v>
      </c>
      <c r="AC784" s="2" t="str">
        <f>IFERROR(VLOOKUP(A784,'[1]For Report Q-2 '!$A$2:$AH$3476,29,0),"-")</f>
        <v>-</v>
      </c>
      <c r="AD784" s="2" t="str">
        <f>IFERROR(VLOOKUP(A784,'[1]For Report Q-2 '!$A$2:$AH$3476,30,0),"-")</f>
        <v>-</v>
      </c>
      <c r="AE784" s="1" t="str">
        <f>IFERROR(VLOOKUP(A784,'[1]For Report Q-2 '!$A$2:$AH$3476,31,0),"-")</f>
        <v>-</v>
      </c>
      <c r="AF784" s="1" t="str">
        <f>IFERROR(VLOOKUP(A784,'[1]For Report Q-2 '!$A$2:$AH$3476,32,0),"-")</f>
        <v>-</v>
      </c>
      <c r="AG784" s="2" t="str">
        <f>IFERROR(VLOOKUP(A784,'[1]For Report Q-2 '!$A$2:$AH$3476,33,0),"-")</f>
        <v>-</v>
      </c>
      <c r="AH784" s="1" t="str">
        <f t="shared" si="12"/>
        <v>--</v>
      </c>
      <c r="AI784" t="e">
        <v>#N/A</v>
      </c>
      <c r="AJ784" t="e">
        <v>#N/A</v>
      </c>
      <c r="AK784" t="e">
        <v>#N/A</v>
      </c>
    </row>
    <row r="785" spans="1:37" x14ac:dyDescent="0.25">
      <c r="A785" s="15">
        <v>9020257</v>
      </c>
      <c r="B785" s="15" t="s">
        <v>318</v>
      </c>
      <c r="C785" s="16">
        <v>42125</v>
      </c>
      <c r="D785" s="15" t="s">
        <v>63</v>
      </c>
      <c r="E785" s="1" t="s">
        <v>45</v>
      </c>
      <c r="F785" s="15" t="s">
        <v>46</v>
      </c>
      <c r="G785" s="1" t="s">
        <v>40</v>
      </c>
      <c r="H785" s="17">
        <v>30000</v>
      </c>
      <c r="I785" s="18">
        <v>0.3</v>
      </c>
      <c r="J785" s="1">
        <v>9020257</v>
      </c>
      <c r="K785" s="1" t="s">
        <v>318</v>
      </c>
      <c r="L785" s="19">
        <v>115068</v>
      </c>
      <c r="M785" s="1" t="s">
        <v>67</v>
      </c>
      <c r="N785" s="1" t="s">
        <v>47</v>
      </c>
      <c r="O785" s="1" t="s">
        <v>41</v>
      </c>
      <c r="P785" s="20">
        <v>9020257</v>
      </c>
      <c r="Q785" s="1" t="s">
        <v>60</v>
      </c>
      <c r="R785" s="1" t="s">
        <v>16</v>
      </c>
      <c r="S785" s="1" t="s">
        <v>43</v>
      </c>
      <c r="T785" s="18">
        <f>IFERROR(VLOOKUP(A785,'[1]For Report Q-2 '!$A$2:$T$3476,20,0),"-")</f>
        <v>0.3</v>
      </c>
      <c r="U785" s="55">
        <f>IFERROR(VLOOKUP(A785,'[1]For Report Q-2 '!$A$2:$U$3476,21,0),"-")</f>
        <v>0</v>
      </c>
      <c r="V785" s="2" t="str">
        <f>IFERROR(VLOOKUP(A785,'[1]For Report Q-2 '!$A$2:$V$3476,22,0),"-")</f>
        <v>-</v>
      </c>
      <c r="W785" s="1">
        <f>IFERROR(VLOOKUP(A785,'[1]For Report Q-2 '!$A$2:$W$3476,23,0),"-")</f>
        <v>0</v>
      </c>
      <c r="X785" s="1"/>
      <c r="Y785" s="1"/>
      <c r="Z785" s="2" t="str">
        <f>IFERROR(VLOOKUP(A785,'[1]For Report Q-2 '!$A$2:$Z$3476,26,0),"-")</f>
        <v>-</v>
      </c>
      <c r="AA785" s="1" t="str">
        <f>IFERROR(VLOOKUP(A785,'[1]For Report Q-2 '!$A$2:$AH$3476,27,0),"-")</f>
        <v>-</v>
      </c>
      <c r="AB785" s="1" t="str">
        <f>IFERROR(VLOOKUP(A785,'[1]For Report Q-2 '!$A$2:$AH$3476,28,0),"-")</f>
        <v>-</v>
      </c>
      <c r="AC785" s="2" t="str">
        <f>IFERROR(VLOOKUP(A785,'[1]For Report Q-2 '!$A$2:$AH$3476,29,0),"-")</f>
        <v>-</v>
      </c>
      <c r="AD785" s="2" t="str">
        <f>IFERROR(VLOOKUP(A785,'[1]For Report Q-2 '!$A$2:$AH$3476,30,0),"-")</f>
        <v>-</v>
      </c>
      <c r="AE785" s="1" t="str">
        <f>IFERROR(VLOOKUP(A785,'[1]For Report Q-2 '!$A$2:$AH$3476,31,0),"-")</f>
        <v>-</v>
      </c>
      <c r="AF785" s="1" t="str">
        <f>IFERROR(VLOOKUP(A785,'[1]For Report Q-2 '!$A$2:$AH$3476,32,0),"-")</f>
        <v>-</v>
      </c>
      <c r="AG785" s="2" t="str">
        <f>IFERROR(VLOOKUP(A785,'[1]For Report Q-2 '!$A$2:$AH$3476,33,0),"-")</f>
        <v>-</v>
      </c>
      <c r="AH785" s="1" t="str">
        <f t="shared" si="12"/>
        <v>--</v>
      </c>
      <c r="AI785" t="e">
        <v>#N/A</v>
      </c>
      <c r="AJ785" t="e">
        <v>#N/A</v>
      </c>
      <c r="AK785" t="e">
        <v>#N/A</v>
      </c>
    </row>
    <row r="786" spans="1:37" x14ac:dyDescent="0.25">
      <c r="A786" s="15">
        <v>9089561</v>
      </c>
      <c r="B786" s="15" t="s">
        <v>318</v>
      </c>
      <c r="C786" s="16">
        <v>44554</v>
      </c>
      <c r="D786" s="15" t="s">
        <v>44</v>
      </c>
      <c r="E786" s="1" t="s">
        <v>45</v>
      </c>
      <c r="F786" s="15" t="s">
        <v>46</v>
      </c>
      <c r="G786" s="1" t="s">
        <v>44</v>
      </c>
      <c r="H786" s="17">
        <v>19584</v>
      </c>
      <c r="I786" s="18">
        <v>0.19583999999999999</v>
      </c>
      <c r="J786" s="1">
        <v>9020257</v>
      </c>
      <c r="K786" s="1" t="s">
        <v>318</v>
      </c>
      <c r="L786" s="19">
        <v>115068</v>
      </c>
      <c r="M786" s="1" t="s">
        <v>67</v>
      </c>
      <c r="N786" s="1" t="s">
        <v>47</v>
      </c>
      <c r="O786" s="1" t="s">
        <v>48</v>
      </c>
      <c r="P786" s="20">
        <v>9020257</v>
      </c>
      <c r="Q786" s="1" t="s">
        <v>60</v>
      </c>
      <c r="R786" s="1" t="s">
        <v>16</v>
      </c>
      <c r="S786" s="1" t="s">
        <v>43</v>
      </c>
      <c r="T786" s="18">
        <f>IFERROR(VLOOKUP(A786,'[1]For Report Q-2 '!$A$2:$T$3476,20,0),"-")</f>
        <v>0.19583999999999999</v>
      </c>
      <c r="U786" s="55">
        <f>IFERROR(VLOOKUP(A786,'[1]For Report Q-2 '!$A$2:$U$3476,21,0),"-")</f>
        <v>0</v>
      </c>
      <c r="V786" s="2" t="str">
        <f>IFERROR(VLOOKUP(A786,'[1]For Report Q-2 '!$A$2:$V$3476,22,0),"-")</f>
        <v>-</v>
      </c>
      <c r="W786" s="1">
        <f>IFERROR(VLOOKUP(A786,'[1]For Report Q-2 '!$A$2:$W$3476,23,0),"-")</f>
        <v>0</v>
      </c>
      <c r="X786" s="1"/>
      <c r="Y786" s="1"/>
      <c r="Z786" s="2" t="str">
        <f>IFERROR(VLOOKUP(A786,'[1]For Report Q-2 '!$A$2:$Z$3476,26,0),"-")</f>
        <v>-</v>
      </c>
      <c r="AA786" s="1" t="str">
        <f>IFERROR(VLOOKUP(A786,'[1]For Report Q-2 '!$A$2:$AH$3476,27,0),"-")</f>
        <v>-</v>
      </c>
      <c r="AB786" s="1" t="str">
        <f>IFERROR(VLOOKUP(A786,'[1]For Report Q-2 '!$A$2:$AH$3476,28,0),"-")</f>
        <v>-</v>
      </c>
      <c r="AC786" s="2" t="str">
        <f>IFERROR(VLOOKUP(A786,'[1]For Report Q-2 '!$A$2:$AH$3476,29,0),"-")</f>
        <v>-</v>
      </c>
      <c r="AD786" s="2" t="str">
        <f>IFERROR(VLOOKUP(A786,'[1]For Report Q-2 '!$A$2:$AH$3476,30,0),"-")</f>
        <v>-</v>
      </c>
      <c r="AE786" s="1" t="str">
        <f>IFERROR(VLOOKUP(A786,'[1]For Report Q-2 '!$A$2:$AH$3476,31,0),"-")</f>
        <v>-</v>
      </c>
      <c r="AF786" s="1" t="str">
        <f>IFERROR(VLOOKUP(A786,'[1]For Report Q-2 '!$A$2:$AH$3476,32,0),"-")</f>
        <v>-</v>
      </c>
      <c r="AG786" s="2" t="str">
        <f>IFERROR(VLOOKUP(A786,'[1]For Report Q-2 '!$A$2:$AH$3476,33,0),"-")</f>
        <v>-</v>
      </c>
      <c r="AH786" s="1" t="str">
        <f t="shared" si="12"/>
        <v>--</v>
      </c>
      <c r="AI786" t="e">
        <v>#N/A</v>
      </c>
      <c r="AJ786" t="e">
        <v>#N/A</v>
      </c>
      <c r="AK786" t="e">
        <v>#N/A</v>
      </c>
    </row>
    <row r="787" spans="1:37" x14ac:dyDescent="0.25">
      <c r="A787" s="15">
        <v>9111118</v>
      </c>
      <c r="B787" s="15" t="s">
        <v>318</v>
      </c>
      <c r="C787" s="16">
        <v>45016</v>
      </c>
      <c r="D787" s="15" t="s">
        <v>44</v>
      </c>
      <c r="E787" s="1" t="s">
        <v>45</v>
      </c>
      <c r="F787" s="15" t="s">
        <v>46</v>
      </c>
      <c r="G787" s="1" t="s">
        <v>44</v>
      </c>
      <c r="H787" s="17">
        <v>16666.666666666668</v>
      </c>
      <c r="I787" s="18">
        <v>0.16666666666666669</v>
      </c>
      <c r="J787" s="1">
        <v>9020257</v>
      </c>
      <c r="K787" s="1" t="s">
        <v>318</v>
      </c>
      <c r="L787" s="19">
        <v>115068</v>
      </c>
      <c r="M787" s="1" t="s">
        <v>67</v>
      </c>
      <c r="N787" s="1" t="s">
        <v>47</v>
      </c>
      <c r="O787" s="1" t="s">
        <v>48</v>
      </c>
      <c r="P787" s="20">
        <v>9020257</v>
      </c>
      <c r="Q787" s="1" t="s">
        <v>60</v>
      </c>
      <c r="R787" s="1" t="s">
        <v>16</v>
      </c>
      <c r="S787" s="1" t="s">
        <v>43</v>
      </c>
      <c r="T787" s="18">
        <f>IFERROR(VLOOKUP(A787,'[1]For Report Q-2 '!$A$2:$T$3476,20,0),"-")</f>
        <v>0.16666666666666669</v>
      </c>
      <c r="U787" s="55">
        <f>IFERROR(VLOOKUP(A787,'[1]For Report Q-2 '!$A$2:$U$3476,21,0),"-")</f>
        <v>0</v>
      </c>
      <c r="V787" s="2" t="str">
        <f>IFERROR(VLOOKUP(A787,'[1]For Report Q-2 '!$A$2:$V$3476,22,0),"-")</f>
        <v>-</v>
      </c>
      <c r="W787" s="1">
        <f>IFERROR(VLOOKUP(A787,'[1]For Report Q-2 '!$A$2:$W$3476,23,0),"-")</f>
        <v>0</v>
      </c>
      <c r="X787" s="1"/>
      <c r="Y787" s="1"/>
      <c r="Z787" s="2" t="str">
        <f>IFERROR(VLOOKUP(A787,'[1]For Report Q-2 '!$A$2:$Z$3476,26,0),"-")</f>
        <v>-</v>
      </c>
      <c r="AA787" s="1" t="str">
        <f>IFERROR(VLOOKUP(A787,'[1]For Report Q-2 '!$A$2:$AH$3476,27,0),"-")</f>
        <v>-</v>
      </c>
      <c r="AB787" s="1" t="str">
        <f>IFERROR(VLOOKUP(A787,'[1]For Report Q-2 '!$A$2:$AH$3476,28,0),"-")</f>
        <v>-</v>
      </c>
      <c r="AC787" s="2" t="str">
        <f>IFERROR(VLOOKUP(A787,'[1]For Report Q-2 '!$A$2:$AH$3476,29,0),"-")</f>
        <v>-</v>
      </c>
      <c r="AD787" s="2" t="str">
        <f>IFERROR(VLOOKUP(A787,'[1]For Report Q-2 '!$A$2:$AH$3476,30,0),"-")</f>
        <v>-</v>
      </c>
      <c r="AE787" s="1" t="str">
        <f>IFERROR(VLOOKUP(A787,'[1]For Report Q-2 '!$A$2:$AH$3476,31,0),"-")</f>
        <v>-</v>
      </c>
      <c r="AF787" s="1" t="str">
        <f>IFERROR(VLOOKUP(A787,'[1]For Report Q-2 '!$A$2:$AH$3476,32,0),"-")</f>
        <v>-</v>
      </c>
      <c r="AG787" s="2" t="str">
        <f>IFERROR(VLOOKUP(A787,'[1]For Report Q-2 '!$A$2:$AH$3476,33,0),"-")</f>
        <v>-</v>
      </c>
      <c r="AH787" s="1" t="str">
        <f t="shared" si="12"/>
        <v>--</v>
      </c>
      <c r="AI787" t="e">
        <v>#N/A</v>
      </c>
      <c r="AJ787" t="e">
        <v>#N/A</v>
      </c>
      <c r="AK787" t="e">
        <v>#N/A</v>
      </c>
    </row>
    <row r="788" spans="1:37" x14ac:dyDescent="0.25">
      <c r="A788" s="15">
        <v>9131645</v>
      </c>
      <c r="B788" s="15" t="s">
        <v>319</v>
      </c>
      <c r="C788" s="16">
        <v>45874</v>
      </c>
      <c r="D788" s="15" t="s">
        <v>56</v>
      </c>
      <c r="E788" s="1" t="s">
        <v>45</v>
      </c>
      <c r="F788" s="15" t="s">
        <v>46</v>
      </c>
      <c r="G788" s="1" t="s">
        <v>56</v>
      </c>
      <c r="H788" s="17">
        <v>8333.3333333333339</v>
      </c>
      <c r="I788" s="18">
        <v>8.3333333333333343E-2</v>
      </c>
      <c r="J788" s="1">
        <v>9020257</v>
      </c>
      <c r="K788" s="1" t="s">
        <v>318</v>
      </c>
      <c r="L788" s="19">
        <v>115068</v>
      </c>
      <c r="M788" s="1" t="s">
        <v>67</v>
      </c>
      <c r="N788" s="1" t="s">
        <v>47</v>
      </c>
      <c r="O788" s="1" t="s">
        <v>59</v>
      </c>
      <c r="P788" s="20">
        <v>9020257</v>
      </c>
      <c r="Q788" s="1" t="s">
        <v>60</v>
      </c>
      <c r="R788" s="1" t="s">
        <v>16</v>
      </c>
      <c r="S788" s="1" t="s">
        <v>43</v>
      </c>
      <c r="T788" s="18">
        <f>IFERROR(VLOOKUP(A788,'[1]For Report Q-2 '!$A$2:$T$3476,20,0),"-")</f>
        <v>8.3333333333333343E-2</v>
      </c>
      <c r="U788" s="55">
        <f>IFERROR(VLOOKUP(A788,'[1]For Report Q-2 '!$A$2:$U$3476,21,0),"-")</f>
        <v>0</v>
      </c>
      <c r="V788" s="2" t="str">
        <f>IFERROR(VLOOKUP(A788,'[1]For Report Q-2 '!$A$2:$V$3476,22,0),"-")</f>
        <v>-</v>
      </c>
      <c r="W788" s="1">
        <f>IFERROR(VLOOKUP(A788,'[1]For Report Q-2 '!$A$2:$W$3476,23,0),"-")</f>
        <v>0</v>
      </c>
      <c r="X788" s="1"/>
      <c r="Y788" s="1"/>
      <c r="Z788" s="2" t="str">
        <f>IFERROR(VLOOKUP(A788,'[1]For Report Q-2 '!$A$2:$Z$3476,26,0),"-")</f>
        <v>-</v>
      </c>
      <c r="AA788" s="1" t="str">
        <f>IFERROR(VLOOKUP(A788,'[1]For Report Q-2 '!$A$2:$AH$3476,27,0),"-")</f>
        <v>-</v>
      </c>
      <c r="AB788" s="1" t="str">
        <f>IFERROR(VLOOKUP(A788,'[1]For Report Q-2 '!$A$2:$AH$3476,28,0),"-")</f>
        <v>-</v>
      </c>
      <c r="AC788" s="2" t="str">
        <f>IFERROR(VLOOKUP(A788,'[1]For Report Q-2 '!$A$2:$AH$3476,29,0),"-")</f>
        <v>-</v>
      </c>
      <c r="AD788" s="2" t="str">
        <f>IFERROR(VLOOKUP(A788,'[1]For Report Q-2 '!$A$2:$AH$3476,30,0),"-")</f>
        <v>-</v>
      </c>
      <c r="AE788" s="1" t="str">
        <f>IFERROR(VLOOKUP(A788,'[1]For Report Q-2 '!$A$2:$AH$3476,31,0),"-")</f>
        <v>-</v>
      </c>
      <c r="AF788" s="1" t="str">
        <f>IFERROR(VLOOKUP(A788,'[1]For Report Q-2 '!$A$2:$AH$3476,32,0),"-")</f>
        <v>-</v>
      </c>
      <c r="AG788" s="2" t="str">
        <f>IFERROR(VLOOKUP(A788,'[1]For Report Q-2 '!$A$2:$AH$3476,33,0),"-")</f>
        <v>-</v>
      </c>
      <c r="AH788" s="1" t="str">
        <f t="shared" si="12"/>
        <v>--</v>
      </c>
      <c r="AI788" t="e">
        <v>#N/A</v>
      </c>
      <c r="AJ788" t="e">
        <v>#N/A</v>
      </c>
      <c r="AK788" t="e">
        <v>#N/A</v>
      </c>
    </row>
    <row r="789" spans="1:37" x14ac:dyDescent="0.25">
      <c r="A789" s="15">
        <v>9020268</v>
      </c>
      <c r="B789" s="15" t="s">
        <v>320</v>
      </c>
      <c r="C789" s="16">
        <v>42125</v>
      </c>
      <c r="D789" s="15" t="s">
        <v>63</v>
      </c>
      <c r="E789" s="1" t="s">
        <v>45</v>
      </c>
      <c r="F789" s="15" t="s">
        <v>46</v>
      </c>
      <c r="G789" s="1" t="s">
        <v>40</v>
      </c>
      <c r="H789" s="17">
        <v>41666.67</v>
      </c>
      <c r="I789" s="18">
        <v>0.4166667</v>
      </c>
      <c r="J789" s="1">
        <v>9020268</v>
      </c>
      <c r="K789" s="1" t="s">
        <v>320</v>
      </c>
      <c r="L789" s="19">
        <v>41666.67</v>
      </c>
      <c r="M789" s="1" t="s">
        <v>31</v>
      </c>
      <c r="N789" s="1" t="s">
        <v>47</v>
      </c>
      <c r="O789" s="1" t="s">
        <v>50</v>
      </c>
      <c r="P789" s="20">
        <v>9020268</v>
      </c>
      <c r="Q789" s="1" t="s">
        <v>51</v>
      </c>
      <c r="R789" s="1" t="s">
        <v>16</v>
      </c>
      <c r="S789" s="1" t="s">
        <v>43</v>
      </c>
      <c r="T789" s="18">
        <f>IFERROR(VLOOKUP(A789,'[1]For Report Q-2 '!$A$2:$T$3476,20,0),"-")</f>
        <v>0.4166667</v>
      </c>
      <c r="U789" s="55">
        <f>IFERROR(VLOOKUP(A789,'[1]For Report Q-2 '!$A$2:$U$3476,21,0),"-")</f>
        <v>0</v>
      </c>
      <c r="V789" s="2" t="str">
        <f>IFERROR(VLOOKUP(A789,'[1]For Report Q-2 '!$A$2:$V$3476,22,0),"-")</f>
        <v>-</v>
      </c>
      <c r="W789" s="1">
        <f>IFERROR(VLOOKUP(A789,'[1]For Report Q-2 '!$A$2:$W$3476,23,0),"-")</f>
        <v>0</v>
      </c>
      <c r="X789" s="1"/>
      <c r="Y789" s="1"/>
      <c r="Z789" s="2" t="str">
        <f>IFERROR(VLOOKUP(A789,'[1]For Report Q-2 '!$A$2:$Z$3476,26,0),"-")</f>
        <v>-</v>
      </c>
      <c r="AA789" s="1" t="str">
        <f>IFERROR(VLOOKUP(A789,'[1]For Report Q-2 '!$A$2:$AH$3476,27,0),"-")</f>
        <v>-</v>
      </c>
      <c r="AB789" s="1" t="str">
        <f>IFERROR(VLOOKUP(A789,'[1]For Report Q-2 '!$A$2:$AH$3476,28,0),"-")</f>
        <v>-</v>
      </c>
      <c r="AC789" s="2" t="str">
        <f>IFERROR(VLOOKUP(A789,'[1]For Report Q-2 '!$A$2:$AH$3476,29,0),"-")</f>
        <v>-</v>
      </c>
      <c r="AD789" s="2" t="str">
        <f>IFERROR(VLOOKUP(A789,'[1]For Report Q-2 '!$A$2:$AH$3476,30,0),"-")</f>
        <v>-</v>
      </c>
      <c r="AE789" s="1" t="str">
        <f>IFERROR(VLOOKUP(A789,'[1]For Report Q-2 '!$A$2:$AH$3476,31,0),"-")</f>
        <v>-</v>
      </c>
      <c r="AF789" s="1" t="str">
        <f>IFERROR(VLOOKUP(A789,'[1]For Report Q-2 '!$A$2:$AH$3476,32,0),"-")</f>
        <v>-</v>
      </c>
      <c r="AG789" s="2" t="str">
        <f>IFERROR(VLOOKUP(A789,'[1]For Report Q-2 '!$A$2:$AH$3476,33,0),"-")</f>
        <v>-</v>
      </c>
      <c r="AH789" s="1" t="str">
        <f t="shared" si="12"/>
        <v>--</v>
      </c>
      <c r="AI789" t="e">
        <v>#N/A</v>
      </c>
      <c r="AJ789" t="e">
        <v>#N/A</v>
      </c>
      <c r="AK789" t="e">
        <v>#N/A</v>
      </c>
    </row>
    <row r="790" spans="1:37" x14ac:dyDescent="0.25">
      <c r="A790" s="15">
        <v>213795</v>
      </c>
      <c r="B790" s="15" t="s">
        <v>321</v>
      </c>
      <c r="C790" s="16">
        <v>43769</v>
      </c>
      <c r="D790" s="15" t="s">
        <v>56</v>
      </c>
      <c r="E790" s="1" t="s">
        <v>29</v>
      </c>
      <c r="F790" s="15" t="s">
        <v>30</v>
      </c>
      <c r="G790" s="1" t="s">
        <v>56</v>
      </c>
      <c r="H790" s="17">
        <v>4999</v>
      </c>
      <c r="I790" s="18">
        <v>4.999E-2</v>
      </c>
      <c r="J790" s="1">
        <v>9020288</v>
      </c>
      <c r="K790" s="1" t="s">
        <v>321</v>
      </c>
      <c r="L790" s="19">
        <v>126248</v>
      </c>
      <c r="M790" s="1" t="s">
        <v>67</v>
      </c>
      <c r="N790" s="1" t="s">
        <v>29</v>
      </c>
      <c r="O790" s="1" t="s">
        <v>59</v>
      </c>
      <c r="P790" s="20">
        <v>9020288</v>
      </c>
      <c r="Q790" s="1" t="s">
        <v>69</v>
      </c>
      <c r="R790" s="1" t="s">
        <v>89</v>
      </c>
      <c r="S790" s="1" t="s">
        <v>69</v>
      </c>
      <c r="T790" s="18">
        <f>IFERROR(VLOOKUP(A790,'[1]For Report Q-2 '!$A$2:$T$3476,20,0),"-")</f>
        <v>4.999E-2</v>
      </c>
      <c r="U790" s="55">
        <f>IFERROR(VLOOKUP(A790,'[1]For Report Q-2 '!$A$2:$U$3476,21,0),"-")</f>
        <v>0</v>
      </c>
      <c r="V790" s="2" t="str">
        <f>IFERROR(VLOOKUP(A790,'[1]For Report Q-2 '!$A$2:$V$3476,22,0),"-")</f>
        <v>-</v>
      </c>
      <c r="W790" s="1">
        <f>IFERROR(VLOOKUP(A790,'[1]For Report Q-2 '!$A$2:$W$3476,23,0),"-")</f>
        <v>0</v>
      </c>
      <c r="X790" s="1"/>
      <c r="Y790" s="1"/>
      <c r="Z790" s="2" t="str">
        <f>IFERROR(VLOOKUP(A790,'[1]For Report Q-2 '!$A$2:$Z$3476,26,0),"-")</f>
        <v>-</v>
      </c>
      <c r="AA790" s="1" t="str">
        <f>IFERROR(VLOOKUP(A790,'[1]For Report Q-2 '!$A$2:$AH$3476,27,0),"-")</f>
        <v>-</v>
      </c>
      <c r="AB790" s="1" t="str">
        <f>IFERROR(VLOOKUP(A790,'[1]For Report Q-2 '!$A$2:$AH$3476,28,0),"-")</f>
        <v>-</v>
      </c>
      <c r="AC790" s="2" t="str">
        <f>IFERROR(VLOOKUP(A790,'[1]For Report Q-2 '!$A$2:$AH$3476,29,0),"-")</f>
        <v>-</v>
      </c>
      <c r="AD790" s="2" t="str">
        <f>IFERROR(VLOOKUP(A790,'[1]For Report Q-2 '!$A$2:$AH$3476,30,0),"-")</f>
        <v>-</v>
      </c>
      <c r="AE790" s="1" t="str">
        <f>IFERROR(VLOOKUP(A790,'[1]For Report Q-2 '!$A$2:$AH$3476,31,0),"-")</f>
        <v>-</v>
      </c>
      <c r="AF790" s="1" t="str">
        <f>IFERROR(VLOOKUP(A790,'[1]For Report Q-2 '!$A$2:$AH$3476,32,0),"-")</f>
        <v>-</v>
      </c>
      <c r="AG790" s="2" t="str">
        <f>IFERROR(VLOOKUP(A790,'[1]For Report Q-2 '!$A$2:$AH$3476,33,0),"-")</f>
        <v>-</v>
      </c>
      <c r="AH790" s="1" t="str">
        <f t="shared" si="12"/>
        <v>--</v>
      </c>
      <c r="AI790" t="e">
        <v>#N/A</v>
      </c>
      <c r="AJ790" t="e">
        <v>#N/A</v>
      </c>
      <c r="AK790" t="e">
        <v>#N/A</v>
      </c>
    </row>
    <row r="791" spans="1:37" x14ac:dyDescent="0.25">
      <c r="A791" s="15">
        <v>223591</v>
      </c>
      <c r="B791" s="15" t="s">
        <v>321</v>
      </c>
      <c r="C791" s="16">
        <v>44077</v>
      </c>
      <c r="D791" s="15" t="s">
        <v>56</v>
      </c>
      <c r="E791" s="1" t="s">
        <v>29</v>
      </c>
      <c r="F791" s="15" t="s">
        <v>30</v>
      </c>
      <c r="G791" s="1" t="s">
        <v>56</v>
      </c>
      <c r="H791" s="17">
        <v>4999</v>
      </c>
      <c r="I791" s="18">
        <v>4.999E-2</v>
      </c>
      <c r="J791" s="1">
        <v>9020288</v>
      </c>
      <c r="K791" s="1" t="s">
        <v>321</v>
      </c>
      <c r="L791" s="19">
        <v>126248</v>
      </c>
      <c r="M791" s="1" t="s">
        <v>67</v>
      </c>
      <c r="N791" s="1" t="s">
        <v>29</v>
      </c>
      <c r="O791" s="1" t="s">
        <v>59</v>
      </c>
      <c r="P791" s="20">
        <v>9020288</v>
      </c>
      <c r="Q791" s="1" t="s">
        <v>69</v>
      </c>
      <c r="R791" s="1" t="s">
        <v>89</v>
      </c>
      <c r="S791" s="1" t="s">
        <v>69</v>
      </c>
      <c r="T791" s="18">
        <f>IFERROR(VLOOKUP(A791,'[1]For Report Q-2 '!$A$2:$T$3476,20,0),"-")</f>
        <v>4.999E-2</v>
      </c>
      <c r="U791" s="55">
        <f>IFERROR(VLOOKUP(A791,'[1]For Report Q-2 '!$A$2:$U$3476,21,0),"-")</f>
        <v>0</v>
      </c>
      <c r="V791" s="2" t="str">
        <f>IFERROR(VLOOKUP(A791,'[1]For Report Q-2 '!$A$2:$V$3476,22,0),"-")</f>
        <v>-</v>
      </c>
      <c r="W791" s="1">
        <f>IFERROR(VLOOKUP(A791,'[1]For Report Q-2 '!$A$2:$W$3476,23,0),"-")</f>
        <v>0</v>
      </c>
      <c r="X791" s="1"/>
      <c r="Y791" s="1"/>
      <c r="Z791" s="2" t="str">
        <f>IFERROR(VLOOKUP(A791,'[1]For Report Q-2 '!$A$2:$Z$3476,26,0),"-")</f>
        <v>-</v>
      </c>
      <c r="AA791" s="1" t="str">
        <f>IFERROR(VLOOKUP(A791,'[1]For Report Q-2 '!$A$2:$AH$3476,27,0),"-")</f>
        <v>-</v>
      </c>
      <c r="AB791" s="1" t="str">
        <f>IFERROR(VLOOKUP(A791,'[1]For Report Q-2 '!$A$2:$AH$3476,28,0),"-")</f>
        <v>-</v>
      </c>
      <c r="AC791" s="2" t="str">
        <f>IFERROR(VLOOKUP(A791,'[1]For Report Q-2 '!$A$2:$AH$3476,29,0),"-")</f>
        <v>-</v>
      </c>
      <c r="AD791" s="2" t="str">
        <f>IFERROR(VLOOKUP(A791,'[1]For Report Q-2 '!$A$2:$AH$3476,30,0),"-")</f>
        <v>-</v>
      </c>
      <c r="AE791" s="1" t="str">
        <f>IFERROR(VLOOKUP(A791,'[1]For Report Q-2 '!$A$2:$AH$3476,31,0),"-")</f>
        <v>-</v>
      </c>
      <c r="AF791" s="1" t="str">
        <f>IFERROR(VLOOKUP(A791,'[1]For Report Q-2 '!$A$2:$AH$3476,32,0),"-")</f>
        <v>-</v>
      </c>
      <c r="AG791" s="2" t="str">
        <f>IFERROR(VLOOKUP(A791,'[1]For Report Q-2 '!$A$2:$AH$3476,33,0),"-")</f>
        <v>-</v>
      </c>
      <c r="AH791" s="1" t="str">
        <f t="shared" si="12"/>
        <v>--</v>
      </c>
      <c r="AI791" t="e">
        <v>#N/A</v>
      </c>
      <c r="AJ791" t="e">
        <v>#N/A</v>
      </c>
      <c r="AK791" t="e">
        <v>#N/A</v>
      </c>
    </row>
    <row r="792" spans="1:37" x14ac:dyDescent="0.25">
      <c r="A792" s="15">
        <v>9020288</v>
      </c>
      <c r="B792" s="15" t="s">
        <v>321</v>
      </c>
      <c r="C792" s="16">
        <v>42095</v>
      </c>
      <c r="D792" s="15" t="s">
        <v>28</v>
      </c>
      <c r="E792" s="1" t="s">
        <v>45</v>
      </c>
      <c r="F792" s="15" t="s">
        <v>46</v>
      </c>
      <c r="G792" s="1" t="s">
        <v>28</v>
      </c>
      <c r="H792" s="17">
        <v>10000</v>
      </c>
      <c r="I792" s="18">
        <v>0.1</v>
      </c>
      <c r="J792" s="1">
        <v>9020288</v>
      </c>
      <c r="K792" s="1" t="s">
        <v>321</v>
      </c>
      <c r="L792" s="19">
        <v>126248</v>
      </c>
      <c r="M792" s="1" t="s">
        <v>67</v>
      </c>
      <c r="N792" s="1" t="s">
        <v>47</v>
      </c>
      <c r="O792" s="1" t="s">
        <v>32</v>
      </c>
      <c r="P792" s="20">
        <v>9020288</v>
      </c>
      <c r="Q792" s="1" t="s">
        <v>69</v>
      </c>
      <c r="R792" s="1" t="s">
        <v>89</v>
      </c>
      <c r="S792" s="1" t="s">
        <v>69</v>
      </c>
      <c r="T792" s="18">
        <f>IFERROR(VLOOKUP(A792,'[1]For Report Q-2 '!$A$2:$T$3476,20,0),"-")</f>
        <v>0.1</v>
      </c>
      <c r="U792" s="55">
        <f>IFERROR(VLOOKUP(A792,'[1]For Report Q-2 '!$A$2:$U$3476,21,0),"-")</f>
        <v>0</v>
      </c>
      <c r="V792" s="2" t="str">
        <f>IFERROR(VLOOKUP(A792,'[1]For Report Q-2 '!$A$2:$V$3476,22,0),"-")</f>
        <v>-</v>
      </c>
      <c r="W792" s="1">
        <f>IFERROR(VLOOKUP(A792,'[1]For Report Q-2 '!$A$2:$W$3476,23,0),"-")</f>
        <v>0</v>
      </c>
      <c r="X792" s="1"/>
      <c r="Y792" s="1"/>
      <c r="Z792" s="2" t="str">
        <f>IFERROR(VLOOKUP(A792,'[1]For Report Q-2 '!$A$2:$Z$3476,26,0),"-")</f>
        <v>-</v>
      </c>
      <c r="AA792" s="1" t="str">
        <f>IFERROR(VLOOKUP(A792,'[1]For Report Q-2 '!$A$2:$AH$3476,27,0),"-")</f>
        <v>-</v>
      </c>
      <c r="AB792" s="1" t="str">
        <f>IFERROR(VLOOKUP(A792,'[1]For Report Q-2 '!$A$2:$AH$3476,28,0),"-")</f>
        <v>-</v>
      </c>
      <c r="AC792" s="2" t="str">
        <f>IFERROR(VLOOKUP(A792,'[1]For Report Q-2 '!$A$2:$AH$3476,29,0),"-")</f>
        <v>-</v>
      </c>
      <c r="AD792" s="2" t="str">
        <f>IFERROR(VLOOKUP(A792,'[1]For Report Q-2 '!$A$2:$AH$3476,30,0),"-")</f>
        <v>-</v>
      </c>
      <c r="AE792" s="1" t="str">
        <f>IFERROR(VLOOKUP(A792,'[1]For Report Q-2 '!$A$2:$AH$3476,31,0),"-")</f>
        <v>-</v>
      </c>
      <c r="AF792" s="1" t="str">
        <f>IFERROR(VLOOKUP(A792,'[1]For Report Q-2 '!$A$2:$AH$3476,32,0),"-")</f>
        <v>-</v>
      </c>
      <c r="AG792" s="2" t="str">
        <f>IFERROR(VLOOKUP(A792,'[1]For Report Q-2 '!$A$2:$AH$3476,33,0),"-")</f>
        <v>-</v>
      </c>
      <c r="AH792" s="1" t="str">
        <f t="shared" si="12"/>
        <v>--</v>
      </c>
      <c r="AI792" t="e">
        <v>#N/A</v>
      </c>
      <c r="AJ792" t="e">
        <v>#N/A</v>
      </c>
      <c r="AK792" t="e">
        <v>#N/A</v>
      </c>
    </row>
    <row r="793" spans="1:37" x14ac:dyDescent="0.25">
      <c r="A793" s="15">
        <v>9081731</v>
      </c>
      <c r="B793" s="15" t="s">
        <v>321</v>
      </c>
      <c r="C793" s="16">
        <v>44011</v>
      </c>
      <c r="D793" s="15" t="s">
        <v>40</v>
      </c>
      <c r="E793" s="1" t="s">
        <v>45</v>
      </c>
      <c r="F793" s="15" t="s">
        <v>46</v>
      </c>
      <c r="G793" s="1" t="s">
        <v>40</v>
      </c>
      <c r="H793" s="17">
        <v>10000</v>
      </c>
      <c r="I793" s="18">
        <v>0.1</v>
      </c>
      <c r="J793" s="1">
        <v>9020288</v>
      </c>
      <c r="K793" s="1" t="s">
        <v>321</v>
      </c>
      <c r="L793" s="19">
        <v>126248</v>
      </c>
      <c r="M793" s="1" t="s">
        <v>67</v>
      </c>
      <c r="N793" s="1" t="s">
        <v>47</v>
      </c>
      <c r="O793" s="1" t="s">
        <v>50</v>
      </c>
      <c r="P793" s="20">
        <v>9020288</v>
      </c>
      <c r="Q793" s="1" t="s">
        <v>69</v>
      </c>
      <c r="R793" s="1" t="s">
        <v>89</v>
      </c>
      <c r="S793" s="1" t="s">
        <v>69</v>
      </c>
      <c r="T793" s="18">
        <f>IFERROR(VLOOKUP(A793,'[1]For Report Q-2 '!$A$2:$T$3476,20,0),"-")</f>
        <v>0.1</v>
      </c>
      <c r="U793" s="55">
        <f>IFERROR(VLOOKUP(A793,'[1]For Report Q-2 '!$A$2:$U$3476,21,0),"-")</f>
        <v>0</v>
      </c>
      <c r="V793" s="2" t="str">
        <f>IFERROR(VLOOKUP(A793,'[1]For Report Q-2 '!$A$2:$V$3476,22,0),"-")</f>
        <v>-</v>
      </c>
      <c r="W793" s="1">
        <f>IFERROR(VLOOKUP(A793,'[1]For Report Q-2 '!$A$2:$W$3476,23,0),"-")</f>
        <v>0</v>
      </c>
      <c r="X793" s="1"/>
      <c r="Y793" s="1"/>
      <c r="Z793" s="2" t="str">
        <f>IFERROR(VLOOKUP(A793,'[1]For Report Q-2 '!$A$2:$Z$3476,26,0),"-")</f>
        <v>-</v>
      </c>
      <c r="AA793" s="1" t="str">
        <f>IFERROR(VLOOKUP(A793,'[1]For Report Q-2 '!$A$2:$AH$3476,27,0),"-")</f>
        <v>-</v>
      </c>
      <c r="AB793" s="1" t="str">
        <f>IFERROR(VLOOKUP(A793,'[1]For Report Q-2 '!$A$2:$AH$3476,28,0),"-")</f>
        <v>-</v>
      </c>
      <c r="AC793" s="2" t="str">
        <f>IFERROR(VLOOKUP(A793,'[1]For Report Q-2 '!$A$2:$AH$3476,29,0),"-")</f>
        <v>-</v>
      </c>
      <c r="AD793" s="2" t="str">
        <f>IFERROR(VLOOKUP(A793,'[1]For Report Q-2 '!$A$2:$AH$3476,30,0),"-")</f>
        <v>-</v>
      </c>
      <c r="AE793" s="1" t="str">
        <f>IFERROR(VLOOKUP(A793,'[1]For Report Q-2 '!$A$2:$AH$3476,31,0),"-")</f>
        <v>-</v>
      </c>
      <c r="AF793" s="1" t="str">
        <f>IFERROR(VLOOKUP(A793,'[1]For Report Q-2 '!$A$2:$AH$3476,32,0),"-")</f>
        <v>-</v>
      </c>
      <c r="AG793" s="2" t="str">
        <f>IFERROR(VLOOKUP(A793,'[1]For Report Q-2 '!$A$2:$AH$3476,33,0),"-")</f>
        <v>-</v>
      </c>
      <c r="AH793" s="1" t="str">
        <f t="shared" si="12"/>
        <v>--</v>
      </c>
      <c r="AI793" t="e">
        <v>#N/A</v>
      </c>
      <c r="AJ793" t="e">
        <v>#N/A</v>
      </c>
      <c r="AK793" t="e">
        <v>#N/A</v>
      </c>
    </row>
    <row r="794" spans="1:37" x14ac:dyDescent="0.25">
      <c r="A794" s="15">
        <v>9081758</v>
      </c>
      <c r="B794" s="15" t="s">
        <v>321</v>
      </c>
      <c r="C794" s="16">
        <v>43904</v>
      </c>
      <c r="D794" s="15" t="s">
        <v>28</v>
      </c>
      <c r="E794" s="1" t="s">
        <v>45</v>
      </c>
      <c r="F794" s="15" t="s">
        <v>46</v>
      </c>
      <c r="G794" s="1" t="s">
        <v>28</v>
      </c>
      <c r="H794" s="17">
        <v>10000</v>
      </c>
      <c r="I794" s="18">
        <v>0.1</v>
      </c>
      <c r="J794" s="1">
        <v>9020288</v>
      </c>
      <c r="K794" s="1" t="s">
        <v>321</v>
      </c>
      <c r="L794" s="19">
        <v>126248</v>
      </c>
      <c r="M794" s="1" t="s">
        <v>67</v>
      </c>
      <c r="N794" s="1" t="s">
        <v>47</v>
      </c>
      <c r="O794" s="1" t="s">
        <v>38</v>
      </c>
      <c r="P794" s="20">
        <v>9020288</v>
      </c>
      <c r="Q794" s="1" t="s">
        <v>69</v>
      </c>
      <c r="R794" s="1" t="s">
        <v>89</v>
      </c>
      <c r="S794" s="1" t="s">
        <v>69</v>
      </c>
      <c r="T794" s="18">
        <f>IFERROR(VLOOKUP(A794,'[1]For Report Q-2 '!$A$2:$T$3476,20,0),"-")</f>
        <v>0.1</v>
      </c>
      <c r="U794" s="55">
        <f>IFERROR(VLOOKUP(A794,'[1]For Report Q-2 '!$A$2:$U$3476,21,0),"-")</f>
        <v>0</v>
      </c>
      <c r="V794" s="2" t="str">
        <f>IFERROR(VLOOKUP(A794,'[1]For Report Q-2 '!$A$2:$V$3476,22,0),"-")</f>
        <v>-</v>
      </c>
      <c r="W794" s="1">
        <f>IFERROR(VLOOKUP(A794,'[1]For Report Q-2 '!$A$2:$W$3476,23,0),"-")</f>
        <v>0</v>
      </c>
      <c r="X794" s="1"/>
      <c r="Y794" s="1"/>
      <c r="Z794" s="2" t="str">
        <f>IFERROR(VLOOKUP(A794,'[1]For Report Q-2 '!$A$2:$Z$3476,26,0),"-")</f>
        <v>-</v>
      </c>
      <c r="AA794" s="1" t="str">
        <f>IFERROR(VLOOKUP(A794,'[1]For Report Q-2 '!$A$2:$AH$3476,27,0),"-")</f>
        <v>-</v>
      </c>
      <c r="AB794" s="1" t="str">
        <f>IFERROR(VLOOKUP(A794,'[1]For Report Q-2 '!$A$2:$AH$3476,28,0),"-")</f>
        <v>-</v>
      </c>
      <c r="AC794" s="2" t="str">
        <f>IFERROR(VLOOKUP(A794,'[1]For Report Q-2 '!$A$2:$AH$3476,29,0),"-")</f>
        <v>-</v>
      </c>
      <c r="AD794" s="2" t="str">
        <f>IFERROR(VLOOKUP(A794,'[1]For Report Q-2 '!$A$2:$AH$3476,30,0),"-")</f>
        <v>-</v>
      </c>
      <c r="AE794" s="1" t="str">
        <f>IFERROR(VLOOKUP(A794,'[1]For Report Q-2 '!$A$2:$AH$3476,31,0),"-")</f>
        <v>-</v>
      </c>
      <c r="AF794" s="1" t="str">
        <f>IFERROR(VLOOKUP(A794,'[1]For Report Q-2 '!$A$2:$AH$3476,32,0),"-")</f>
        <v>-</v>
      </c>
      <c r="AG794" s="2" t="str">
        <f>IFERROR(VLOOKUP(A794,'[1]For Report Q-2 '!$A$2:$AH$3476,33,0),"-")</f>
        <v>-</v>
      </c>
      <c r="AH794" s="1" t="str">
        <f t="shared" si="12"/>
        <v>--</v>
      </c>
      <c r="AI794" t="e">
        <v>#N/A</v>
      </c>
      <c r="AJ794" t="e">
        <v>#N/A</v>
      </c>
      <c r="AK794" t="e">
        <v>#N/A</v>
      </c>
    </row>
    <row r="795" spans="1:37" x14ac:dyDescent="0.25">
      <c r="A795" s="15">
        <v>9083966</v>
      </c>
      <c r="B795" s="15" t="s">
        <v>321</v>
      </c>
      <c r="C795" s="16">
        <v>44231</v>
      </c>
      <c r="D795" s="15" t="s">
        <v>56</v>
      </c>
      <c r="E795" s="1" t="s">
        <v>45</v>
      </c>
      <c r="F795" s="15" t="s">
        <v>46</v>
      </c>
      <c r="G795" s="1" t="s">
        <v>56</v>
      </c>
      <c r="H795" s="17">
        <v>12083.333333333334</v>
      </c>
      <c r="I795" s="18">
        <v>0.12083333333333333</v>
      </c>
      <c r="J795" s="1">
        <v>9020288</v>
      </c>
      <c r="K795" s="1" t="s">
        <v>321</v>
      </c>
      <c r="L795" s="19">
        <v>126248</v>
      </c>
      <c r="M795" s="1" t="s">
        <v>67</v>
      </c>
      <c r="N795" s="1" t="s">
        <v>47</v>
      </c>
      <c r="O795" s="1" t="s">
        <v>59</v>
      </c>
      <c r="P795" s="20">
        <v>9020288</v>
      </c>
      <c r="Q795" s="1" t="s">
        <v>69</v>
      </c>
      <c r="R795" s="1" t="s">
        <v>89</v>
      </c>
      <c r="S795" s="1" t="s">
        <v>69</v>
      </c>
      <c r="T795" s="18">
        <f>IFERROR(VLOOKUP(A795,'[1]For Report Q-2 '!$A$2:$T$3476,20,0),"-")</f>
        <v>0.12083333333333333</v>
      </c>
      <c r="U795" s="55">
        <f>IFERROR(VLOOKUP(A795,'[1]For Report Q-2 '!$A$2:$U$3476,21,0),"-")</f>
        <v>0</v>
      </c>
      <c r="V795" s="2" t="str">
        <f>IFERROR(VLOOKUP(A795,'[1]For Report Q-2 '!$A$2:$V$3476,22,0),"-")</f>
        <v>-</v>
      </c>
      <c r="W795" s="1">
        <f>IFERROR(VLOOKUP(A795,'[1]For Report Q-2 '!$A$2:$W$3476,23,0),"-")</f>
        <v>0</v>
      </c>
      <c r="X795" s="1"/>
      <c r="Y795" s="1"/>
      <c r="Z795" s="2" t="str">
        <f>IFERROR(VLOOKUP(A795,'[1]For Report Q-2 '!$A$2:$Z$3476,26,0),"-")</f>
        <v>-</v>
      </c>
      <c r="AA795" s="1" t="str">
        <f>IFERROR(VLOOKUP(A795,'[1]For Report Q-2 '!$A$2:$AH$3476,27,0),"-")</f>
        <v>-</v>
      </c>
      <c r="AB795" s="1" t="str">
        <f>IFERROR(VLOOKUP(A795,'[1]For Report Q-2 '!$A$2:$AH$3476,28,0),"-")</f>
        <v>-</v>
      </c>
      <c r="AC795" s="2" t="str">
        <f>IFERROR(VLOOKUP(A795,'[1]For Report Q-2 '!$A$2:$AH$3476,29,0),"-")</f>
        <v>-</v>
      </c>
      <c r="AD795" s="2" t="str">
        <f>IFERROR(VLOOKUP(A795,'[1]For Report Q-2 '!$A$2:$AH$3476,30,0),"-")</f>
        <v>-</v>
      </c>
      <c r="AE795" s="1" t="str">
        <f>IFERROR(VLOOKUP(A795,'[1]For Report Q-2 '!$A$2:$AH$3476,31,0),"-")</f>
        <v>-</v>
      </c>
      <c r="AF795" s="1" t="str">
        <f>IFERROR(VLOOKUP(A795,'[1]For Report Q-2 '!$A$2:$AH$3476,32,0),"-")</f>
        <v>-</v>
      </c>
      <c r="AG795" s="2" t="str">
        <f>IFERROR(VLOOKUP(A795,'[1]For Report Q-2 '!$A$2:$AH$3476,33,0),"-")</f>
        <v>-</v>
      </c>
      <c r="AH795" s="1" t="str">
        <f t="shared" si="12"/>
        <v>--</v>
      </c>
      <c r="AI795" t="e">
        <v>#N/A</v>
      </c>
      <c r="AJ795" t="e">
        <v>#N/A</v>
      </c>
      <c r="AK795" t="e">
        <v>#N/A</v>
      </c>
    </row>
    <row r="796" spans="1:37" x14ac:dyDescent="0.25">
      <c r="A796" s="15">
        <v>9087992</v>
      </c>
      <c r="B796" s="15" t="s">
        <v>321</v>
      </c>
      <c r="C796" s="16">
        <v>44545</v>
      </c>
      <c r="D796" s="15" t="s">
        <v>28</v>
      </c>
      <c r="E796" s="1" t="s">
        <v>45</v>
      </c>
      <c r="F796" s="15" t="s">
        <v>46</v>
      </c>
      <c r="G796" s="1" t="s">
        <v>28</v>
      </c>
      <c r="H796" s="17">
        <v>10000</v>
      </c>
      <c r="I796" s="18">
        <v>0.1</v>
      </c>
      <c r="J796" s="1">
        <v>9020288</v>
      </c>
      <c r="K796" s="1" t="s">
        <v>321</v>
      </c>
      <c r="L796" s="19">
        <v>126248</v>
      </c>
      <c r="M796" s="1" t="s">
        <v>67</v>
      </c>
      <c r="N796" s="1" t="s">
        <v>47</v>
      </c>
      <c r="O796" s="1" t="s">
        <v>32</v>
      </c>
      <c r="P796" s="20">
        <v>9020288</v>
      </c>
      <c r="Q796" s="1" t="s">
        <v>69</v>
      </c>
      <c r="R796" s="1" t="s">
        <v>89</v>
      </c>
      <c r="S796" s="1" t="s">
        <v>69</v>
      </c>
      <c r="T796" s="18">
        <f>IFERROR(VLOOKUP(A796,'[1]For Report Q-2 '!$A$2:$T$3476,20,0),"-")</f>
        <v>0.1</v>
      </c>
      <c r="U796" s="55">
        <f>IFERROR(VLOOKUP(A796,'[1]For Report Q-2 '!$A$2:$U$3476,21,0),"-")</f>
        <v>0</v>
      </c>
      <c r="V796" s="2" t="str">
        <f>IFERROR(VLOOKUP(A796,'[1]For Report Q-2 '!$A$2:$V$3476,22,0),"-")</f>
        <v>-</v>
      </c>
      <c r="W796" s="1">
        <f>IFERROR(VLOOKUP(A796,'[1]For Report Q-2 '!$A$2:$W$3476,23,0),"-")</f>
        <v>0</v>
      </c>
      <c r="X796" s="1"/>
      <c r="Y796" s="1"/>
      <c r="Z796" s="2" t="str">
        <f>IFERROR(VLOOKUP(A796,'[1]For Report Q-2 '!$A$2:$Z$3476,26,0),"-")</f>
        <v>-</v>
      </c>
      <c r="AA796" s="1" t="str">
        <f>IFERROR(VLOOKUP(A796,'[1]For Report Q-2 '!$A$2:$AH$3476,27,0),"-")</f>
        <v>-</v>
      </c>
      <c r="AB796" s="1" t="str">
        <f>IFERROR(VLOOKUP(A796,'[1]For Report Q-2 '!$A$2:$AH$3476,28,0),"-")</f>
        <v>-</v>
      </c>
      <c r="AC796" s="2" t="str">
        <f>IFERROR(VLOOKUP(A796,'[1]For Report Q-2 '!$A$2:$AH$3476,29,0),"-")</f>
        <v>-</v>
      </c>
      <c r="AD796" s="2" t="str">
        <f>IFERROR(VLOOKUP(A796,'[1]For Report Q-2 '!$A$2:$AH$3476,30,0),"-")</f>
        <v>-</v>
      </c>
      <c r="AE796" s="1" t="str">
        <f>IFERROR(VLOOKUP(A796,'[1]For Report Q-2 '!$A$2:$AH$3476,31,0),"-")</f>
        <v>-</v>
      </c>
      <c r="AF796" s="1" t="str">
        <f>IFERROR(VLOOKUP(A796,'[1]For Report Q-2 '!$A$2:$AH$3476,32,0),"-")</f>
        <v>-</v>
      </c>
      <c r="AG796" s="2" t="str">
        <f>IFERROR(VLOOKUP(A796,'[1]For Report Q-2 '!$A$2:$AH$3476,33,0),"-")</f>
        <v>-</v>
      </c>
      <c r="AH796" s="1" t="str">
        <f t="shared" si="12"/>
        <v>--</v>
      </c>
      <c r="AI796" t="e">
        <v>#N/A</v>
      </c>
      <c r="AJ796" t="e">
        <v>#N/A</v>
      </c>
      <c r="AK796" t="e">
        <v>#N/A</v>
      </c>
    </row>
    <row r="797" spans="1:37" x14ac:dyDescent="0.25">
      <c r="A797" s="15">
        <v>9088339</v>
      </c>
      <c r="B797" s="15" t="s">
        <v>321</v>
      </c>
      <c r="C797" s="16">
        <v>44625</v>
      </c>
      <c r="D797" s="15" t="s">
        <v>322</v>
      </c>
      <c r="E797" s="1" t="s">
        <v>72</v>
      </c>
      <c r="F797" s="15" t="s">
        <v>46</v>
      </c>
      <c r="G797" s="1" t="s">
        <v>53</v>
      </c>
      <c r="H797" s="17">
        <v>10000</v>
      </c>
      <c r="I797" s="18">
        <v>0.1</v>
      </c>
      <c r="J797" s="1">
        <v>9020288</v>
      </c>
      <c r="K797" s="1" t="s">
        <v>321</v>
      </c>
      <c r="L797" s="19">
        <v>126248</v>
      </c>
      <c r="M797" s="1" t="s">
        <v>67</v>
      </c>
      <c r="N797" s="1" t="s">
        <v>72</v>
      </c>
      <c r="O797" s="1" t="s">
        <v>50</v>
      </c>
      <c r="P797" s="20">
        <v>9020288</v>
      </c>
      <c r="Q797" s="1" t="s">
        <v>69</v>
      </c>
      <c r="R797" s="1" t="s">
        <v>89</v>
      </c>
      <c r="S797" s="1" t="s">
        <v>69</v>
      </c>
      <c r="T797" s="18">
        <f>IFERROR(VLOOKUP(A797,'[1]For Report Q-2 '!$A$2:$T$3476,20,0),"-")</f>
        <v>0</v>
      </c>
      <c r="U797" s="55">
        <f>IFERROR(VLOOKUP(A797,'[1]For Report Q-2 '!$A$2:$U$3476,21,0),"-")</f>
        <v>0.1</v>
      </c>
      <c r="V797" s="2">
        <f>IFERROR(VLOOKUP(A797,'[1]For Report Q-2 '!$A$2:$V$3476,22,0),"-")</f>
        <v>46128</v>
      </c>
      <c r="W797" s="1" t="str">
        <f>IFERROR(VLOOKUP(A797,'[1]For Report Q-2 '!$A$2:$W$3476,23,0),"-")</f>
        <v>Apr'26</v>
      </c>
      <c r="X797" s="1"/>
      <c r="Y797" s="1"/>
      <c r="Z797" s="2" t="str">
        <f>IFERROR(VLOOKUP(A797,'[1]For Report Q-2 '!$A$2:$Z$3476,26,0),"-")</f>
        <v>-</v>
      </c>
      <c r="AA797" s="1" t="str">
        <f>IFERROR(VLOOKUP(A797,'[1]For Report Q-2 '!$A$2:$AH$3476,27,0),"-")</f>
        <v>-</v>
      </c>
      <c r="AB797" s="1" t="str">
        <f>IFERROR(VLOOKUP(A797,'[1]For Report Q-2 '!$A$2:$AH$3476,28,0),"-")</f>
        <v>-</v>
      </c>
      <c r="AC797" s="2" t="str">
        <f>IFERROR(VLOOKUP(A797,'[1]For Report Q-2 '!$A$2:$AH$3476,29,0),"-")</f>
        <v>-</v>
      </c>
      <c r="AD797" s="2">
        <f>IFERROR(VLOOKUP(A797,'[1]For Report Q-2 '!$A$2:$AH$3476,30,0),"-")</f>
        <v>46097.624942129602</v>
      </c>
      <c r="AE797" s="1" t="str">
        <f>IFERROR(VLOOKUP(A797,'[1]For Report Q-2 '!$A$2:$AH$3476,31,0),"-")</f>
        <v>SR26035493825</v>
      </c>
      <c r="AF797" s="1" t="str">
        <f>IFERROR(VLOOKUP(A797,'[1]For Report Q-2 '!$A$2:$AH$3476,32,0),"-")</f>
        <v>Churned</v>
      </c>
      <c r="AG797" s="2">
        <f>IFERROR(VLOOKUP(A797,'[1]For Report Q-2 '!$A$2:$AH$3476,33,0),"-")</f>
        <v>46128</v>
      </c>
      <c r="AH797" s="1" t="str">
        <f t="shared" si="12"/>
        <v>Churned-</v>
      </c>
      <c r="AI797" t="s">
        <v>1451</v>
      </c>
      <c r="AJ797" t="s">
        <v>1436</v>
      </c>
      <c r="AK797" t="s">
        <v>1437</v>
      </c>
    </row>
    <row r="798" spans="1:37" x14ac:dyDescent="0.25">
      <c r="A798" s="15">
        <v>9109570</v>
      </c>
      <c r="B798" s="15" t="s">
        <v>321</v>
      </c>
      <c r="C798" s="16">
        <v>45001</v>
      </c>
      <c r="D798" s="15" t="s">
        <v>28</v>
      </c>
      <c r="E798" s="1" t="s">
        <v>45</v>
      </c>
      <c r="F798" s="15" t="s">
        <v>46</v>
      </c>
      <c r="G798" s="1" t="s">
        <v>28</v>
      </c>
      <c r="H798" s="17">
        <v>54166.666666666664</v>
      </c>
      <c r="I798" s="18">
        <v>0.54166666666666663</v>
      </c>
      <c r="J798" s="1">
        <v>9020288</v>
      </c>
      <c r="K798" s="1" t="s">
        <v>321</v>
      </c>
      <c r="L798" s="19">
        <v>126248</v>
      </c>
      <c r="M798" s="1" t="s">
        <v>67</v>
      </c>
      <c r="N798" s="1" t="s">
        <v>47</v>
      </c>
      <c r="O798" s="1" t="s">
        <v>32</v>
      </c>
      <c r="P798" s="20">
        <v>9020288</v>
      </c>
      <c r="Q798" s="1" t="s">
        <v>69</v>
      </c>
      <c r="R798" s="1" t="s">
        <v>89</v>
      </c>
      <c r="S798" s="1" t="s">
        <v>69</v>
      </c>
      <c r="T798" s="18">
        <f>IFERROR(VLOOKUP(A798,'[1]For Report Q-2 '!$A$2:$T$3476,20,0),"-")</f>
        <v>0.54166666666666663</v>
      </c>
      <c r="U798" s="55">
        <f>IFERROR(VLOOKUP(A798,'[1]For Report Q-2 '!$A$2:$U$3476,21,0),"-")</f>
        <v>0</v>
      </c>
      <c r="V798" s="2" t="str">
        <f>IFERROR(VLOOKUP(A798,'[1]For Report Q-2 '!$A$2:$V$3476,22,0),"-")</f>
        <v>-</v>
      </c>
      <c r="W798" s="1">
        <f>IFERROR(VLOOKUP(A798,'[1]For Report Q-2 '!$A$2:$W$3476,23,0),"-")</f>
        <v>0</v>
      </c>
      <c r="X798" s="1"/>
      <c r="Y798" s="1"/>
      <c r="Z798" s="2" t="str">
        <f>IFERROR(VLOOKUP(A798,'[1]For Report Q-2 '!$A$2:$Z$3476,26,0),"-")</f>
        <v>-</v>
      </c>
      <c r="AA798" s="1" t="str">
        <f>IFERROR(VLOOKUP(A798,'[1]For Report Q-2 '!$A$2:$AH$3476,27,0),"-")</f>
        <v>-</v>
      </c>
      <c r="AB798" s="1" t="str">
        <f>IFERROR(VLOOKUP(A798,'[1]For Report Q-2 '!$A$2:$AH$3476,28,0),"-")</f>
        <v>-</v>
      </c>
      <c r="AC798" s="2" t="str">
        <f>IFERROR(VLOOKUP(A798,'[1]For Report Q-2 '!$A$2:$AH$3476,29,0),"-")</f>
        <v>-</v>
      </c>
      <c r="AD798" s="2" t="str">
        <f>IFERROR(VLOOKUP(A798,'[1]For Report Q-2 '!$A$2:$AH$3476,30,0),"-")</f>
        <v>-</v>
      </c>
      <c r="AE798" s="1" t="str">
        <f>IFERROR(VLOOKUP(A798,'[1]For Report Q-2 '!$A$2:$AH$3476,31,0),"-")</f>
        <v>-</v>
      </c>
      <c r="AF798" s="1" t="str">
        <f>IFERROR(VLOOKUP(A798,'[1]For Report Q-2 '!$A$2:$AH$3476,32,0),"-")</f>
        <v>-</v>
      </c>
      <c r="AG798" s="2" t="str">
        <f>IFERROR(VLOOKUP(A798,'[1]For Report Q-2 '!$A$2:$AH$3476,33,0),"-")</f>
        <v>-</v>
      </c>
      <c r="AH798" s="1" t="str">
        <f t="shared" si="12"/>
        <v>--</v>
      </c>
      <c r="AI798" t="e">
        <v>#N/A</v>
      </c>
      <c r="AJ798" t="e">
        <v>#N/A</v>
      </c>
      <c r="AK798" t="e">
        <v>#N/A</v>
      </c>
    </row>
    <row r="799" spans="1:37" x14ac:dyDescent="0.25">
      <c r="A799" s="15">
        <v>9020479</v>
      </c>
      <c r="B799" s="15" t="s">
        <v>323</v>
      </c>
      <c r="C799" s="16">
        <v>42125</v>
      </c>
      <c r="D799" s="15" t="s">
        <v>28</v>
      </c>
      <c r="E799" s="1" t="s">
        <v>118</v>
      </c>
      <c r="F799" s="15" t="s">
        <v>46</v>
      </c>
      <c r="G799" s="1" t="s">
        <v>28</v>
      </c>
      <c r="H799" s="17">
        <v>50000</v>
      </c>
      <c r="I799" s="18">
        <v>0.5</v>
      </c>
      <c r="J799" s="1">
        <v>9020479</v>
      </c>
      <c r="K799" s="1" t="s">
        <v>323</v>
      </c>
      <c r="L799" s="19">
        <v>50000</v>
      </c>
      <c r="M799" s="1" t="s">
        <v>31</v>
      </c>
      <c r="N799" s="1" t="s">
        <v>47</v>
      </c>
      <c r="O799" s="1" t="s">
        <v>32</v>
      </c>
      <c r="P799" s="20">
        <v>9020479</v>
      </c>
      <c r="Q799" s="1" t="s">
        <v>33</v>
      </c>
      <c r="R799" s="1" t="s">
        <v>16</v>
      </c>
      <c r="S799" s="1" t="s">
        <v>34</v>
      </c>
      <c r="T799" s="18">
        <f>IFERROR(VLOOKUP(A799,'[1]For Report Q-2 '!$A$2:$T$3476,20,0),"-")</f>
        <v>0.5</v>
      </c>
      <c r="U799" s="55">
        <f>IFERROR(VLOOKUP(A799,'[1]For Report Q-2 '!$A$2:$U$3476,21,0),"-")</f>
        <v>0</v>
      </c>
      <c r="V799" s="2" t="str">
        <f>IFERROR(VLOOKUP(A799,'[1]For Report Q-2 '!$A$2:$V$3476,22,0),"-")</f>
        <v>-</v>
      </c>
      <c r="W799" s="1">
        <f>IFERROR(VLOOKUP(A799,'[1]For Report Q-2 '!$A$2:$W$3476,23,0),"-")</f>
        <v>0</v>
      </c>
      <c r="X799" s="1"/>
      <c r="Y799" s="1"/>
      <c r="Z799" s="2" t="str">
        <f>IFERROR(VLOOKUP(A799,'[1]For Report Q-2 '!$A$2:$Z$3476,26,0),"-")</f>
        <v>-</v>
      </c>
      <c r="AA799" s="1" t="str">
        <f>IFERROR(VLOOKUP(A799,'[1]For Report Q-2 '!$A$2:$AH$3476,27,0),"-")</f>
        <v>-</v>
      </c>
      <c r="AB799" s="1" t="str">
        <f>IFERROR(VLOOKUP(A799,'[1]For Report Q-2 '!$A$2:$AH$3476,28,0),"-")</f>
        <v>-</v>
      </c>
      <c r="AC799" s="2" t="str">
        <f>IFERROR(VLOOKUP(A799,'[1]For Report Q-2 '!$A$2:$AH$3476,29,0),"-")</f>
        <v>-</v>
      </c>
      <c r="AD799" s="2" t="str">
        <f>IFERROR(VLOOKUP(A799,'[1]For Report Q-2 '!$A$2:$AH$3476,30,0),"-")</f>
        <v>-</v>
      </c>
      <c r="AE799" s="1" t="str">
        <f>IFERROR(VLOOKUP(A799,'[1]For Report Q-2 '!$A$2:$AH$3476,31,0),"-")</f>
        <v>-</v>
      </c>
      <c r="AF799" s="1" t="str">
        <f>IFERROR(VLOOKUP(A799,'[1]For Report Q-2 '!$A$2:$AH$3476,32,0),"-")</f>
        <v>-</v>
      </c>
      <c r="AG799" s="2" t="str">
        <f>IFERROR(VLOOKUP(A799,'[1]For Report Q-2 '!$A$2:$AH$3476,33,0),"-")</f>
        <v>-</v>
      </c>
      <c r="AH799" s="1" t="str">
        <f t="shared" si="12"/>
        <v>--</v>
      </c>
      <c r="AI799" t="e">
        <v>#N/A</v>
      </c>
      <c r="AJ799" t="e">
        <v>#N/A</v>
      </c>
      <c r="AK799" t="e">
        <v>#N/A</v>
      </c>
    </row>
    <row r="800" spans="1:37" x14ac:dyDescent="0.25">
      <c r="A800" s="15">
        <v>9020527</v>
      </c>
      <c r="B800" s="15" t="s">
        <v>324</v>
      </c>
      <c r="C800" s="16">
        <v>42163</v>
      </c>
      <c r="D800" s="15" t="s">
        <v>40</v>
      </c>
      <c r="E800" s="1" t="s">
        <v>72</v>
      </c>
      <c r="F800" s="15" t="s">
        <v>46</v>
      </c>
      <c r="G800" s="1" t="s">
        <v>40</v>
      </c>
      <c r="H800" s="17">
        <v>40833.332000000002</v>
      </c>
      <c r="I800" s="18">
        <v>0.40833332</v>
      </c>
      <c r="J800" s="1">
        <v>9020527</v>
      </c>
      <c r="K800" s="1" t="s">
        <v>324</v>
      </c>
      <c r="L800" s="19">
        <v>40833.332000000002</v>
      </c>
      <c r="M800" s="1" t="s">
        <v>31</v>
      </c>
      <c r="N800" s="1" t="s">
        <v>72</v>
      </c>
      <c r="O800" s="1" t="s">
        <v>50</v>
      </c>
      <c r="P800" s="20">
        <v>9020527</v>
      </c>
      <c r="Q800" s="1" t="s">
        <v>60</v>
      </c>
      <c r="R800" s="1" t="s">
        <v>16</v>
      </c>
      <c r="S800" s="1" t="s">
        <v>43</v>
      </c>
      <c r="T800" s="18">
        <f>IFERROR(VLOOKUP(A800,'[1]For Report Q-2 '!$A$2:$T$3476,20,0),"-")</f>
        <v>0.40833332</v>
      </c>
      <c r="U800" s="55">
        <f>IFERROR(VLOOKUP(A800,'[1]For Report Q-2 '!$A$2:$U$3476,21,0),"-")</f>
        <v>0</v>
      </c>
      <c r="V800" s="2" t="str">
        <f>IFERROR(VLOOKUP(A800,'[1]For Report Q-2 '!$A$2:$V$3476,22,0),"-")</f>
        <v>-</v>
      </c>
      <c r="W800" s="1">
        <f>IFERROR(VLOOKUP(A800,'[1]For Report Q-2 '!$A$2:$W$3476,23,0),"-")</f>
        <v>0</v>
      </c>
      <c r="X800" s="1"/>
      <c r="Y800" s="1"/>
      <c r="Z800" s="2" t="str">
        <f>IFERROR(VLOOKUP(A800,'[1]For Report Q-2 '!$A$2:$Z$3476,26,0),"-")</f>
        <v>-</v>
      </c>
      <c r="AA800" s="1" t="str">
        <f>IFERROR(VLOOKUP(A800,'[1]For Report Q-2 '!$A$2:$AH$3476,27,0),"-")</f>
        <v>-</v>
      </c>
      <c r="AB800" s="1" t="str">
        <f>IFERROR(VLOOKUP(A800,'[1]For Report Q-2 '!$A$2:$AH$3476,28,0),"-")</f>
        <v>-</v>
      </c>
      <c r="AC800" s="2" t="str">
        <f>IFERROR(VLOOKUP(A800,'[1]For Report Q-2 '!$A$2:$AH$3476,29,0),"-")</f>
        <v>-</v>
      </c>
      <c r="AD800" s="2" t="str">
        <f>IFERROR(VLOOKUP(A800,'[1]For Report Q-2 '!$A$2:$AH$3476,30,0),"-")</f>
        <v>-</v>
      </c>
      <c r="AE800" s="1" t="str">
        <f>IFERROR(VLOOKUP(A800,'[1]For Report Q-2 '!$A$2:$AH$3476,31,0),"-")</f>
        <v>-</v>
      </c>
      <c r="AF800" s="1" t="str">
        <f>IFERROR(VLOOKUP(A800,'[1]For Report Q-2 '!$A$2:$AH$3476,32,0),"-")</f>
        <v>-</v>
      </c>
      <c r="AG800" s="2" t="str">
        <f>IFERROR(VLOOKUP(A800,'[1]For Report Q-2 '!$A$2:$AH$3476,33,0),"-")</f>
        <v>-</v>
      </c>
      <c r="AH800" s="1" t="str">
        <f t="shared" si="12"/>
        <v>--</v>
      </c>
      <c r="AI800" t="e">
        <v>#N/A</v>
      </c>
      <c r="AJ800" t="e">
        <v>#N/A</v>
      </c>
      <c r="AK800" t="e">
        <v>#N/A</v>
      </c>
    </row>
    <row r="801" spans="1:37" x14ac:dyDescent="0.25">
      <c r="A801" s="15">
        <v>9020562</v>
      </c>
      <c r="B801" s="15" t="s">
        <v>325</v>
      </c>
      <c r="C801" s="16">
        <v>42086</v>
      </c>
      <c r="D801" s="15" t="s">
        <v>75</v>
      </c>
      <c r="E801" s="1" t="s">
        <v>45</v>
      </c>
      <c r="F801" s="15" t="s">
        <v>46</v>
      </c>
      <c r="G801" s="1" t="s">
        <v>44</v>
      </c>
      <c r="H801" s="17">
        <v>44166.666666666664</v>
      </c>
      <c r="I801" s="18">
        <v>0.44166666666666665</v>
      </c>
      <c r="J801" s="1">
        <v>9020562</v>
      </c>
      <c r="K801" s="1" t="s">
        <v>326</v>
      </c>
      <c r="L801" s="19">
        <v>96666.666666666657</v>
      </c>
      <c r="M801" s="1" t="s">
        <v>31</v>
      </c>
      <c r="N801" s="1" t="s">
        <v>47</v>
      </c>
      <c r="O801" s="1" t="s">
        <v>48</v>
      </c>
      <c r="P801" s="20">
        <v>9020562</v>
      </c>
      <c r="Q801" s="1" t="s">
        <v>136</v>
      </c>
      <c r="R801" s="1" t="s">
        <v>16</v>
      </c>
      <c r="S801" s="1" t="s">
        <v>137</v>
      </c>
      <c r="T801" s="18">
        <f>IFERROR(VLOOKUP(A801,'[1]For Report Q-2 '!$A$2:$T$3476,20,0),"-")</f>
        <v>0.44166666666666665</v>
      </c>
      <c r="U801" s="55">
        <f>IFERROR(VLOOKUP(A801,'[1]For Report Q-2 '!$A$2:$U$3476,21,0),"-")</f>
        <v>0</v>
      </c>
      <c r="V801" s="2" t="str">
        <f>IFERROR(VLOOKUP(A801,'[1]For Report Q-2 '!$A$2:$V$3476,22,0),"-")</f>
        <v>-</v>
      </c>
      <c r="W801" s="1">
        <f>IFERROR(VLOOKUP(A801,'[1]For Report Q-2 '!$A$2:$W$3476,23,0),"-")</f>
        <v>0</v>
      </c>
      <c r="X801" s="1"/>
      <c r="Y801" s="1"/>
      <c r="Z801" s="2" t="str">
        <f>IFERROR(VLOOKUP(A801,'[1]For Report Q-2 '!$A$2:$Z$3476,26,0),"-")</f>
        <v>-</v>
      </c>
      <c r="AA801" s="1" t="str">
        <f>IFERROR(VLOOKUP(A801,'[1]For Report Q-2 '!$A$2:$AH$3476,27,0),"-")</f>
        <v>-</v>
      </c>
      <c r="AB801" s="1" t="str">
        <f>IFERROR(VLOOKUP(A801,'[1]For Report Q-2 '!$A$2:$AH$3476,28,0),"-")</f>
        <v>-</v>
      </c>
      <c r="AC801" s="2" t="str">
        <f>IFERROR(VLOOKUP(A801,'[1]For Report Q-2 '!$A$2:$AH$3476,29,0),"-")</f>
        <v>-</v>
      </c>
      <c r="AD801" s="2" t="str">
        <f>IFERROR(VLOOKUP(A801,'[1]For Report Q-2 '!$A$2:$AH$3476,30,0),"-")</f>
        <v>-</v>
      </c>
      <c r="AE801" s="1" t="str">
        <f>IFERROR(VLOOKUP(A801,'[1]For Report Q-2 '!$A$2:$AH$3476,31,0),"-")</f>
        <v>-</v>
      </c>
      <c r="AF801" s="1" t="str">
        <f>IFERROR(VLOOKUP(A801,'[1]For Report Q-2 '!$A$2:$AH$3476,32,0),"-")</f>
        <v>-</v>
      </c>
      <c r="AG801" s="2" t="str">
        <f>IFERROR(VLOOKUP(A801,'[1]For Report Q-2 '!$A$2:$AH$3476,33,0),"-")</f>
        <v>-</v>
      </c>
      <c r="AH801" s="1" t="str">
        <f t="shared" si="12"/>
        <v>--</v>
      </c>
      <c r="AI801" t="e">
        <v>#N/A</v>
      </c>
      <c r="AJ801" t="e">
        <v>#N/A</v>
      </c>
      <c r="AK801" t="e">
        <v>#N/A</v>
      </c>
    </row>
    <row r="802" spans="1:37" x14ac:dyDescent="0.25">
      <c r="A802" s="15">
        <v>9028394</v>
      </c>
      <c r="B802" s="15" t="s">
        <v>327</v>
      </c>
      <c r="C802" s="16">
        <v>46097</v>
      </c>
      <c r="D802" s="15" t="s">
        <v>75</v>
      </c>
      <c r="E802" s="1" t="s">
        <v>274</v>
      </c>
      <c r="F802" s="15" t="s">
        <v>46</v>
      </c>
      <c r="G802" s="1" t="s">
        <v>44</v>
      </c>
      <c r="H802" s="17">
        <v>10000</v>
      </c>
      <c r="I802" s="18">
        <v>0.1</v>
      </c>
      <c r="J802" s="1">
        <v>9020562</v>
      </c>
      <c r="K802" s="1" t="s">
        <v>326</v>
      </c>
      <c r="L802" s="19">
        <v>96666.666666666657</v>
      </c>
      <c r="M802" s="1" t="s">
        <v>31</v>
      </c>
      <c r="N802" s="1" t="s">
        <v>47</v>
      </c>
      <c r="O802" s="1" t="s">
        <v>48</v>
      </c>
      <c r="P802" s="20">
        <v>9020562</v>
      </c>
      <c r="Q802" s="1" t="s">
        <v>136</v>
      </c>
      <c r="R802" s="1" t="s">
        <v>16</v>
      </c>
      <c r="S802" s="1" t="s">
        <v>137</v>
      </c>
      <c r="T802" s="18">
        <f>IFERROR(VLOOKUP(A802,'[1]For Report Q-2 '!$A$2:$T$3476,20,0),"-")</f>
        <v>0.1</v>
      </c>
      <c r="U802" s="55">
        <f>IFERROR(VLOOKUP(A802,'[1]For Report Q-2 '!$A$2:$U$3476,21,0),"-")</f>
        <v>0</v>
      </c>
      <c r="V802" s="2" t="str">
        <f>IFERROR(VLOOKUP(A802,'[1]For Report Q-2 '!$A$2:$V$3476,22,0),"-")</f>
        <v>-</v>
      </c>
      <c r="W802" s="1">
        <f>IFERROR(VLOOKUP(A802,'[1]For Report Q-2 '!$A$2:$W$3476,23,0),"-")</f>
        <v>0</v>
      </c>
      <c r="X802" s="1"/>
      <c r="Y802" s="1"/>
      <c r="Z802" s="2" t="str">
        <f>IFERROR(VLOOKUP(A802,'[1]For Report Q-2 '!$A$2:$Z$3476,26,0),"-")</f>
        <v>-</v>
      </c>
      <c r="AA802" s="1" t="str">
        <f>IFERROR(VLOOKUP(A802,'[1]For Report Q-2 '!$A$2:$AH$3476,27,0),"-")</f>
        <v>-</v>
      </c>
      <c r="AB802" s="1" t="str">
        <f>IFERROR(VLOOKUP(A802,'[1]For Report Q-2 '!$A$2:$AH$3476,28,0),"-")</f>
        <v>-</v>
      </c>
      <c r="AC802" s="2" t="str">
        <f>IFERROR(VLOOKUP(A802,'[1]For Report Q-2 '!$A$2:$AH$3476,29,0),"-")</f>
        <v>-</v>
      </c>
      <c r="AD802" s="2" t="str">
        <f>IFERROR(VLOOKUP(A802,'[1]For Report Q-2 '!$A$2:$AH$3476,30,0),"-")</f>
        <v>-</v>
      </c>
      <c r="AE802" s="1" t="str">
        <f>IFERROR(VLOOKUP(A802,'[1]For Report Q-2 '!$A$2:$AH$3476,31,0),"-")</f>
        <v>-</v>
      </c>
      <c r="AF802" s="1" t="str">
        <f>IFERROR(VLOOKUP(A802,'[1]For Report Q-2 '!$A$2:$AH$3476,32,0),"-")</f>
        <v>-</v>
      </c>
      <c r="AG802" s="2" t="str">
        <f>IFERROR(VLOOKUP(A802,'[1]For Report Q-2 '!$A$2:$AH$3476,33,0),"-")</f>
        <v>-</v>
      </c>
      <c r="AH802" s="1" t="str">
        <f t="shared" si="12"/>
        <v>--</v>
      </c>
      <c r="AI802" t="e">
        <v>#N/A</v>
      </c>
      <c r="AJ802" t="e">
        <v>#N/A</v>
      </c>
      <c r="AK802" t="e">
        <v>#N/A</v>
      </c>
    </row>
    <row r="803" spans="1:37" x14ac:dyDescent="0.25">
      <c r="A803" s="15">
        <v>9085897</v>
      </c>
      <c r="B803" s="15" t="s">
        <v>325</v>
      </c>
      <c r="C803" s="16">
        <v>44422</v>
      </c>
      <c r="D803" s="15" t="s">
        <v>44</v>
      </c>
      <c r="E803" s="1" t="s">
        <v>72</v>
      </c>
      <c r="F803" s="15" t="s">
        <v>46</v>
      </c>
      <c r="G803" s="1" t="s">
        <v>44</v>
      </c>
      <c r="H803" s="17">
        <v>15000</v>
      </c>
      <c r="I803" s="18">
        <v>0.15</v>
      </c>
      <c r="J803" s="1">
        <v>9020562</v>
      </c>
      <c r="K803" s="1" t="s">
        <v>326</v>
      </c>
      <c r="L803" s="19">
        <v>96666.666666666657</v>
      </c>
      <c r="M803" s="1" t="s">
        <v>31</v>
      </c>
      <c r="N803" s="1" t="s">
        <v>72</v>
      </c>
      <c r="O803" s="1" t="s">
        <v>48</v>
      </c>
      <c r="P803" s="20">
        <v>9020562</v>
      </c>
      <c r="Q803" s="1" t="s">
        <v>136</v>
      </c>
      <c r="R803" s="1" t="s">
        <v>16</v>
      </c>
      <c r="S803" s="1" t="s">
        <v>137</v>
      </c>
      <c r="T803" s="18">
        <f>IFERROR(VLOOKUP(A803,'[1]For Report Q-2 '!$A$2:$T$3476,20,0),"-")</f>
        <v>0.15</v>
      </c>
      <c r="U803" s="55">
        <f>IFERROR(VLOOKUP(A803,'[1]For Report Q-2 '!$A$2:$U$3476,21,0),"-")</f>
        <v>0</v>
      </c>
      <c r="V803" s="2" t="str">
        <f>IFERROR(VLOOKUP(A803,'[1]For Report Q-2 '!$A$2:$V$3476,22,0),"-")</f>
        <v>-</v>
      </c>
      <c r="W803" s="1">
        <f>IFERROR(VLOOKUP(A803,'[1]For Report Q-2 '!$A$2:$W$3476,23,0),"-")</f>
        <v>0</v>
      </c>
      <c r="X803" s="1"/>
      <c r="Y803" s="1"/>
      <c r="Z803" s="2" t="str">
        <f>IFERROR(VLOOKUP(A803,'[1]For Report Q-2 '!$A$2:$Z$3476,26,0),"-")</f>
        <v>-</v>
      </c>
      <c r="AA803" s="1" t="str">
        <f>IFERROR(VLOOKUP(A803,'[1]For Report Q-2 '!$A$2:$AH$3476,27,0),"-")</f>
        <v>-</v>
      </c>
      <c r="AB803" s="1" t="str">
        <f>IFERROR(VLOOKUP(A803,'[1]For Report Q-2 '!$A$2:$AH$3476,28,0),"-")</f>
        <v>-</v>
      </c>
      <c r="AC803" s="2" t="str">
        <f>IFERROR(VLOOKUP(A803,'[1]For Report Q-2 '!$A$2:$AH$3476,29,0),"-")</f>
        <v>-</v>
      </c>
      <c r="AD803" s="2" t="str">
        <f>IFERROR(VLOOKUP(A803,'[1]For Report Q-2 '!$A$2:$AH$3476,30,0),"-")</f>
        <v>-</v>
      </c>
      <c r="AE803" s="1" t="str">
        <f>IFERROR(VLOOKUP(A803,'[1]For Report Q-2 '!$A$2:$AH$3476,31,0),"-")</f>
        <v>-</v>
      </c>
      <c r="AF803" s="1" t="str">
        <f>IFERROR(VLOOKUP(A803,'[1]For Report Q-2 '!$A$2:$AH$3476,32,0),"-")</f>
        <v>-</v>
      </c>
      <c r="AG803" s="2" t="str">
        <f>IFERROR(VLOOKUP(A803,'[1]For Report Q-2 '!$A$2:$AH$3476,33,0),"-")</f>
        <v>-</v>
      </c>
      <c r="AH803" s="1" t="str">
        <f t="shared" si="12"/>
        <v>--</v>
      </c>
      <c r="AI803" t="e">
        <v>#N/A</v>
      </c>
      <c r="AJ803" t="e">
        <v>#N/A</v>
      </c>
      <c r="AK803" t="e">
        <v>#N/A</v>
      </c>
    </row>
    <row r="804" spans="1:37" x14ac:dyDescent="0.25">
      <c r="A804" s="15">
        <v>9089328</v>
      </c>
      <c r="B804" s="15" t="s">
        <v>325</v>
      </c>
      <c r="C804" s="16">
        <v>44608</v>
      </c>
      <c r="D804" s="15" t="s">
        <v>40</v>
      </c>
      <c r="E804" s="1" t="s">
        <v>118</v>
      </c>
      <c r="F804" s="15" t="s">
        <v>46</v>
      </c>
      <c r="G804" s="1" t="s">
        <v>40</v>
      </c>
      <c r="H804" s="17">
        <v>19166.666666666668</v>
      </c>
      <c r="I804" s="18">
        <v>0.19166666666666668</v>
      </c>
      <c r="J804" s="1">
        <v>9020562</v>
      </c>
      <c r="K804" s="1" t="s">
        <v>326</v>
      </c>
      <c r="L804" s="19">
        <v>96666.666666666657</v>
      </c>
      <c r="M804" s="1" t="s">
        <v>31</v>
      </c>
      <c r="N804" s="1" t="s">
        <v>47</v>
      </c>
      <c r="O804" s="1" t="s">
        <v>50</v>
      </c>
      <c r="P804" s="20">
        <v>9020562</v>
      </c>
      <c r="Q804" s="1" t="s">
        <v>136</v>
      </c>
      <c r="R804" s="1" t="s">
        <v>16</v>
      </c>
      <c r="S804" s="1" t="s">
        <v>137</v>
      </c>
      <c r="T804" s="18">
        <f>IFERROR(VLOOKUP(A804,'[1]For Report Q-2 '!$A$2:$T$3476,20,0),"-")</f>
        <v>0.19166666666666668</v>
      </c>
      <c r="U804" s="55">
        <f>IFERROR(VLOOKUP(A804,'[1]For Report Q-2 '!$A$2:$U$3476,21,0),"-")</f>
        <v>0</v>
      </c>
      <c r="V804" s="2" t="str">
        <f>IFERROR(VLOOKUP(A804,'[1]For Report Q-2 '!$A$2:$V$3476,22,0),"-")</f>
        <v>-</v>
      </c>
      <c r="W804" s="1">
        <f>IFERROR(VLOOKUP(A804,'[1]For Report Q-2 '!$A$2:$W$3476,23,0),"-")</f>
        <v>0</v>
      </c>
      <c r="X804" s="1"/>
      <c r="Y804" s="1"/>
      <c r="Z804" s="2" t="str">
        <f>IFERROR(VLOOKUP(A804,'[1]For Report Q-2 '!$A$2:$Z$3476,26,0),"-")</f>
        <v>-</v>
      </c>
      <c r="AA804" s="1" t="str">
        <f>IFERROR(VLOOKUP(A804,'[1]For Report Q-2 '!$A$2:$AH$3476,27,0),"-")</f>
        <v>-</v>
      </c>
      <c r="AB804" s="1" t="str">
        <f>IFERROR(VLOOKUP(A804,'[1]For Report Q-2 '!$A$2:$AH$3476,28,0),"-")</f>
        <v>-</v>
      </c>
      <c r="AC804" s="2" t="str">
        <f>IFERROR(VLOOKUP(A804,'[1]For Report Q-2 '!$A$2:$AH$3476,29,0),"-")</f>
        <v>-</v>
      </c>
      <c r="AD804" s="2" t="str">
        <f>IFERROR(VLOOKUP(A804,'[1]For Report Q-2 '!$A$2:$AH$3476,30,0),"-")</f>
        <v>-</v>
      </c>
      <c r="AE804" s="1" t="str">
        <f>IFERROR(VLOOKUP(A804,'[1]For Report Q-2 '!$A$2:$AH$3476,31,0),"-")</f>
        <v>-</v>
      </c>
      <c r="AF804" s="1" t="str">
        <f>IFERROR(VLOOKUP(A804,'[1]For Report Q-2 '!$A$2:$AH$3476,32,0),"-")</f>
        <v>-</v>
      </c>
      <c r="AG804" s="2" t="str">
        <f>IFERROR(VLOOKUP(A804,'[1]For Report Q-2 '!$A$2:$AH$3476,33,0),"-")</f>
        <v>-</v>
      </c>
      <c r="AH804" s="1" t="str">
        <f t="shared" si="12"/>
        <v>--</v>
      </c>
      <c r="AI804" t="e">
        <v>#N/A</v>
      </c>
      <c r="AJ804" t="e">
        <v>#N/A</v>
      </c>
      <c r="AK804" t="e">
        <v>#N/A</v>
      </c>
    </row>
    <row r="805" spans="1:37" x14ac:dyDescent="0.25">
      <c r="A805" s="15">
        <v>9106861</v>
      </c>
      <c r="B805" s="15" t="s">
        <v>328</v>
      </c>
      <c r="C805" s="16">
        <v>44954</v>
      </c>
      <c r="D805" s="15" t="s">
        <v>28</v>
      </c>
      <c r="E805" s="1" t="s">
        <v>45</v>
      </c>
      <c r="F805" s="15" t="s">
        <v>46</v>
      </c>
      <c r="G805" s="1" t="s">
        <v>28</v>
      </c>
      <c r="H805" s="17">
        <v>8333.3333333333339</v>
      </c>
      <c r="I805" s="18">
        <v>8.3333333333333343E-2</v>
      </c>
      <c r="J805" s="1">
        <v>9020562</v>
      </c>
      <c r="K805" s="1" t="s">
        <v>326</v>
      </c>
      <c r="L805" s="19">
        <v>96666.666666666657</v>
      </c>
      <c r="M805" s="1" t="s">
        <v>31</v>
      </c>
      <c r="N805" s="1" t="s">
        <v>47</v>
      </c>
      <c r="O805" s="1" t="s">
        <v>38</v>
      </c>
      <c r="P805" s="20">
        <v>9020562</v>
      </c>
      <c r="Q805" s="1" t="s">
        <v>136</v>
      </c>
      <c r="R805" s="1" t="s">
        <v>16</v>
      </c>
      <c r="S805" s="1" t="s">
        <v>137</v>
      </c>
      <c r="T805" s="18">
        <f>IFERROR(VLOOKUP(A805,'[1]For Report Q-2 '!$A$2:$T$3476,20,0),"-")</f>
        <v>8.3333333333333343E-2</v>
      </c>
      <c r="U805" s="55">
        <f>IFERROR(VLOOKUP(A805,'[1]For Report Q-2 '!$A$2:$U$3476,21,0),"-")</f>
        <v>0</v>
      </c>
      <c r="V805" s="2" t="str">
        <f>IFERROR(VLOOKUP(A805,'[1]For Report Q-2 '!$A$2:$V$3476,22,0),"-")</f>
        <v>-</v>
      </c>
      <c r="W805" s="1">
        <f>IFERROR(VLOOKUP(A805,'[1]For Report Q-2 '!$A$2:$W$3476,23,0),"-")</f>
        <v>0</v>
      </c>
      <c r="X805" s="1"/>
      <c r="Y805" s="1"/>
      <c r="Z805" s="2" t="str">
        <f>IFERROR(VLOOKUP(A805,'[1]For Report Q-2 '!$A$2:$Z$3476,26,0),"-")</f>
        <v>-</v>
      </c>
      <c r="AA805" s="1" t="str">
        <f>IFERROR(VLOOKUP(A805,'[1]For Report Q-2 '!$A$2:$AH$3476,27,0),"-")</f>
        <v>-</v>
      </c>
      <c r="AB805" s="1" t="str">
        <f>IFERROR(VLOOKUP(A805,'[1]For Report Q-2 '!$A$2:$AH$3476,28,0),"-")</f>
        <v>-</v>
      </c>
      <c r="AC805" s="2" t="str">
        <f>IFERROR(VLOOKUP(A805,'[1]For Report Q-2 '!$A$2:$AH$3476,29,0),"-")</f>
        <v>-</v>
      </c>
      <c r="AD805" s="2" t="str">
        <f>IFERROR(VLOOKUP(A805,'[1]For Report Q-2 '!$A$2:$AH$3476,30,0),"-")</f>
        <v>-</v>
      </c>
      <c r="AE805" s="1" t="str">
        <f>IFERROR(VLOOKUP(A805,'[1]For Report Q-2 '!$A$2:$AH$3476,31,0),"-")</f>
        <v>-</v>
      </c>
      <c r="AF805" s="1" t="str">
        <f>IFERROR(VLOOKUP(A805,'[1]For Report Q-2 '!$A$2:$AH$3476,32,0),"-")</f>
        <v>-</v>
      </c>
      <c r="AG805" s="2" t="str">
        <f>IFERROR(VLOOKUP(A805,'[1]For Report Q-2 '!$A$2:$AH$3476,33,0),"-")</f>
        <v>-</v>
      </c>
      <c r="AH805" s="1" t="str">
        <f t="shared" si="12"/>
        <v>--</v>
      </c>
      <c r="AI805" t="e">
        <v>#N/A</v>
      </c>
      <c r="AJ805" t="e">
        <v>#N/A</v>
      </c>
      <c r="AK805" t="e">
        <v>#N/A</v>
      </c>
    </row>
    <row r="806" spans="1:37" x14ac:dyDescent="0.25">
      <c r="A806" s="15">
        <v>9020581</v>
      </c>
      <c r="B806" s="15" t="s">
        <v>329</v>
      </c>
      <c r="C806" s="16">
        <v>42117</v>
      </c>
      <c r="D806" s="15" t="s">
        <v>83</v>
      </c>
      <c r="E806" s="1" t="s">
        <v>45</v>
      </c>
      <c r="F806" s="15" t="s">
        <v>46</v>
      </c>
      <c r="G806" s="1" t="s">
        <v>83</v>
      </c>
      <c r="H806" s="17">
        <v>44166.667999999998</v>
      </c>
      <c r="I806" s="18">
        <v>0.44166667999999998</v>
      </c>
      <c r="J806" s="1">
        <v>9020581</v>
      </c>
      <c r="K806" s="1" t="s">
        <v>329</v>
      </c>
      <c r="L806" s="19">
        <v>44166.667999999998</v>
      </c>
      <c r="M806" s="1" t="s">
        <v>31</v>
      </c>
      <c r="N806" s="1" t="s">
        <v>47</v>
      </c>
      <c r="O806" s="1" t="s">
        <v>84</v>
      </c>
      <c r="P806" s="20">
        <v>9020581</v>
      </c>
      <c r="Q806" s="1" t="s">
        <v>99</v>
      </c>
      <c r="R806" s="1" t="s">
        <v>16</v>
      </c>
      <c r="S806" s="1" t="s">
        <v>100</v>
      </c>
      <c r="T806" s="18">
        <f>IFERROR(VLOOKUP(A806,'[1]For Report Q-2 '!$A$2:$T$3476,20,0),"-")</f>
        <v>0.44166667999999998</v>
      </c>
      <c r="U806" s="55">
        <f>IFERROR(VLOOKUP(A806,'[1]For Report Q-2 '!$A$2:$U$3476,21,0),"-")</f>
        <v>0</v>
      </c>
      <c r="V806" s="2" t="str">
        <f>IFERROR(VLOOKUP(A806,'[1]For Report Q-2 '!$A$2:$V$3476,22,0),"-")</f>
        <v>-</v>
      </c>
      <c r="W806" s="1">
        <f>IFERROR(VLOOKUP(A806,'[1]For Report Q-2 '!$A$2:$W$3476,23,0),"-")</f>
        <v>0</v>
      </c>
      <c r="X806" s="1"/>
      <c r="Y806" s="1"/>
      <c r="Z806" s="2" t="str">
        <f>IFERROR(VLOOKUP(A806,'[1]For Report Q-2 '!$A$2:$Z$3476,26,0),"-")</f>
        <v>-</v>
      </c>
      <c r="AA806" s="1" t="str">
        <f>IFERROR(VLOOKUP(A806,'[1]For Report Q-2 '!$A$2:$AH$3476,27,0),"-")</f>
        <v>-</v>
      </c>
      <c r="AB806" s="1" t="str">
        <f>IFERROR(VLOOKUP(A806,'[1]For Report Q-2 '!$A$2:$AH$3476,28,0),"-")</f>
        <v>-</v>
      </c>
      <c r="AC806" s="2" t="str">
        <f>IFERROR(VLOOKUP(A806,'[1]For Report Q-2 '!$A$2:$AH$3476,29,0),"-")</f>
        <v>-</v>
      </c>
      <c r="AD806" s="2" t="str">
        <f>IFERROR(VLOOKUP(A806,'[1]For Report Q-2 '!$A$2:$AH$3476,30,0),"-")</f>
        <v>-</v>
      </c>
      <c r="AE806" s="1" t="str">
        <f>IFERROR(VLOOKUP(A806,'[1]For Report Q-2 '!$A$2:$AH$3476,31,0),"-")</f>
        <v>-</v>
      </c>
      <c r="AF806" s="1" t="str">
        <f>IFERROR(VLOOKUP(A806,'[1]For Report Q-2 '!$A$2:$AH$3476,32,0),"-")</f>
        <v>-</v>
      </c>
      <c r="AG806" s="2" t="str">
        <f>IFERROR(VLOOKUP(A806,'[1]For Report Q-2 '!$A$2:$AH$3476,33,0),"-")</f>
        <v>-</v>
      </c>
      <c r="AH806" s="1" t="str">
        <f t="shared" si="12"/>
        <v>--</v>
      </c>
      <c r="AI806" t="e">
        <v>#N/A</v>
      </c>
      <c r="AJ806" t="e">
        <v>#N/A</v>
      </c>
      <c r="AK806" t="e">
        <v>#N/A</v>
      </c>
    </row>
    <row r="807" spans="1:37" x14ac:dyDescent="0.25">
      <c r="A807" s="15">
        <v>2332479</v>
      </c>
      <c r="B807" s="15" t="s">
        <v>330</v>
      </c>
      <c r="C807" s="16">
        <v>44860</v>
      </c>
      <c r="D807" s="15" t="s">
        <v>28</v>
      </c>
      <c r="E807" s="1" t="s">
        <v>29</v>
      </c>
      <c r="F807" s="15" t="s">
        <v>30</v>
      </c>
      <c r="G807" s="1" t="s">
        <v>28</v>
      </c>
      <c r="H807" s="17">
        <v>8999</v>
      </c>
      <c r="I807" s="18">
        <v>8.9990000000000001E-2</v>
      </c>
      <c r="J807" s="1">
        <v>9020654</v>
      </c>
      <c r="K807" s="1" t="s">
        <v>331</v>
      </c>
      <c r="L807" s="19">
        <v>50665.666666666664</v>
      </c>
      <c r="M807" s="1" t="s">
        <v>31</v>
      </c>
      <c r="N807" s="1" t="s">
        <v>29</v>
      </c>
      <c r="O807" s="1" t="s">
        <v>38</v>
      </c>
      <c r="P807" s="20">
        <v>9020654</v>
      </c>
      <c r="Q807" s="1" t="s">
        <v>99</v>
      </c>
      <c r="R807" s="1" t="s">
        <v>16</v>
      </c>
      <c r="S807" s="1" t="s">
        <v>100</v>
      </c>
      <c r="T807" s="18">
        <f>IFERROR(VLOOKUP(A807,'[1]For Report Q-2 '!$A$2:$T$3476,20,0),"-")</f>
        <v>8.9990000000000001E-2</v>
      </c>
      <c r="U807" s="55">
        <f>IFERROR(VLOOKUP(A807,'[1]For Report Q-2 '!$A$2:$U$3476,21,0),"-")</f>
        <v>0</v>
      </c>
      <c r="V807" s="2" t="str">
        <f>IFERROR(VLOOKUP(A807,'[1]For Report Q-2 '!$A$2:$V$3476,22,0),"-")</f>
        <v>-</v>
      </c>
      <c r="W807" s="1">
        <f>IFERROR(VLOOKUP(A807,'[1]For Report Q-2 '!$A$2:$W$3476,23,0),"-")</f>
        <v>0</v>
      </c>
      <c r="X807" s="1"/>
      <c r="Y807" s="1"/>
      <c r="Z807" s="2" t="str">
        <f>IFERROR(VLOOKUP(A807,'[1]For Report Q-2 '!$A$2:$Z$3476,26,0),"-")</f>
        <v>-</v>
      </c>
      <c r="AA807" s="1" t="str">
        <f>IFERROR(VLOOKUP(A807,'[1]For Report Q-2 '!$A$2:$AH$3476,27,0),"-")</f>
        <v>-</v>
      </c>
      <c r="AB807" s="1" t="str">
        <f>IFERROR(VLOOKUP(A807,'[1]For Report Q-2 '!$A$2:$AH$3476,28,0),"-")</f>
        <v>-</v>
      </c>
      <c r="AC807" s="2" t="str">
        <f>IFERROR(VLOOKUP(A807,'[1]For Report Q-2 '!$A$2:$AH$3476,29,0),"-")</f>
        <v>-</v>
      </c>
      <c r="AD807" s="2" t="str">
        <f>IFERROR(VLOOKUP(A807,'[1]For Report Q-2 '!$A$2:$AH$3476,30,0),"-")</f>
        <v>-</v>
      </c>
      <c r="AE807" s="1" t="str">
        <f>IFERROR(VLOOKUP(A807,'[1]For Report Q-2 '!$A$2:$AH$3476,31,0),"-")</f>
        <v>-</v>
      </c>
      <c r="AF807" s="1" t="str">
        <f>IFERROR(VLOOKUP(A807,'[1]For Report Q-2 '!$A$2:$AH$3476,32,0),"-")</f>
        <v>-</v>
      </c>
      <c r="AG807" s="2" t="str">
        <f>IFERROR(VLOOKUP(A807,'[1]For Report Q-2 '!$A$2:$AH$3476,33,0),"-")</f>
        <v>-</v>
      </c>
      <c r="AH807" s="1" t="str">
        <f t="shared" si="12"/>
        <v>--</v>
      </c>
      <c r="AI807" t="e">
        <v>#N/A</v>
      </c>
      <c r="AJ807" t="e">
        <v>#N/A</v>
      </c>
      <c r="AK807" t="e">
        <v>#N/A</v>
      </c>
    </row>
    <row r="808" spans="1:37" x14ac:dyDescent="0.25">
      <c r="A808" s="15">
        <v>9052950</v>
      </c>
      <c r="B808" s="15" t="s">
        <v>331</v>
      </c>
      <c r="C808" s="16">
        <v>42538</v>
      </c>
      <c r="D808" s="15" t="s">
        <v>56</v>
      </c>
      <c r="E808" s="1" t="s">
        <v>45</v>
      </c>
      <c r="F808" s="15" t="s">
        <v>46</v>
      </c>
      <c r="G808" s="1" t="s">
        <v>56</v>
      </c>
      <c r="H808" s="17">
        <v>30000</v>
      </c>
      <c r="I808" s="18">
        <v>0.3</v>
      </c>
      <c r="J808" s="1">
        <v>9020654</v>
      </c>
      <c r="K808" s="1" t="s">
        <v>331</v>
      </c>
      <c r="L808" s="19">
        <v>50665.666666666664</v>
      </c>
      <c r="M808" s="1" t="s">
        <v>31</v>
      </c>
      <c r="N808" s="1" t="s">
        <v>47</v>
      </c>
      <c r="O808" s="1" t="s">
        <v>59</v>
      </c>
      <c r="P808" s="20">
        <v>9020654</v>
      </c>
      <c r="Q808" s="1" t="s">
        <v>99</v>
      </c>
      <c r="R808" s="1" t="s">
        <v>16</v>
      </c>
      <c r="S808" s="1" t="s">
        <v>100</v>
      </c>
      <c r="T808" s="18">
        <f>IFERROR(VLOOKUP(A808,'[1]For Report Q-2 '!$A$2:$T$3476,20,0),"-")</f>
        <v>0.3</v>
      </c>
      <c r="U808" s="55">
        <f>IFERROR(VLOOKUP(A808,'[1]For Report Q-2 '!$A$2:$U$3476,21,0),"-")</f>
        <v>0</v>
      </c>
      <c r="V808" s="2" t="str">
        <f>IFERROR(VLOOKUP(A808,'[1]For Report Q-2 '!$A$2:$V$3476,22,0),"-")</f>
        <v>-</v>
      </c>
      <c r="W808" s="1">
        <f>IFERROR(VLOOKUP(A808,'[1]For Report Q-2 '!$A$2:$W$3476,23,0),"-")</f>
        <v>0</v>
      </c>
      <c r="X808" s="1"/>
      <c r="Y808" s="1"/>
      <c r="Z808" s="2" t="str">
        <f>IFERROR(VLOOKUP(A808,'[1]For Report Q-2 '!$A$2:$Z$3476,26,0),"-")</f>
        <v>-</v>
      </c>
      <c r="AA808" s="1" t="str">
        <f>IFERROR(VLOOKUP(A808,'[1]For Report Q-2 '!$A$2:$AH$3476,27,0),"-")</f>
        <v>-</v>
      </c>
      <c r="AB808" s="1" t="str">
        <f>IFERROR(VLOOKUP(A808,'[1]For Report Q-2 '!$A$2:$AH$3476,28,0),"-")</f>
        <v>-</v>
      </c>
      <c r="AC808" s="2" t="str">
        <f>IFERROR(VLOOKUP(A808,'[1]For Report Q-2 '!$A$2:$AH$3476,29,0),"-")</f>
        <v>-</v>
      </c>
      <c r="AD808" s="2" t="str">
        <f>IFERROR(VLOOKUP(A808,'[1]For Report Q-2 '!$A$2:$AH$3476,30,0),"-")</f>
        <v>-</v>
      </c>
      <c r="AE808" s="1" t="str">
        <f>IFERROR(VLOOKUP(A808,'[1]For Report Q-2 '!$A$2:$AH$3476,31,0),"-")</f>
        <v>-</v>
      </c>
      <c r="AF808" s="1" t="str">
        <f>IFERROR(VLOOKUP(A808,'[1]For Report Q-2 '!$A$2:$AH$3476,32,0),"-")</f>
        <v>-</v>
      </c>
      <c r="AG808" s="2" t="str">
        <f>IFERROR(VLOOKUP(A808,'[1]For Report Q-2 '!$A$2:$AH$3476,33,0),"-")</f>
        <v>-</v>
      </c>
      <c r="AH808" s="1" t="str">
        <f t="shared" si="12"/>
        <v>--</v>
      </c>
      <c r="AI808" t="e">
        <v>#N/A</v>
      </c>
      <c r="AJ808" t="e">
        <v>#N/A</v>
      </c>
      <c r="AK808" t="e">
        <v>#N/A</v>
      </c>
    </row>
    <row r="809" spans="1:37" x14ac:dyDescent="0.25">
      <c r="A809" s="15">
        <v>9053972</v>
      </c>
      <c r="B809" s="15" t="s">
        <v>331</v>
      </c>
      <c r="C809" s="16">
        <v>42551</v>
      </c>
      <c r="D809" s="15" t="s">
        <v>83</v>
      </c>
      <c r="E809" s="1" t="s">
        <v>45</v>
      </c>
      <c r="F809" s="15" t="s">
        <v>46</v>
      </c>
      <c r="G809" s="1" t="s">
        <v>83</v>
      </c>
      <c r="H809" s="17">
        <v>11666.666666666666</v>
      </c>
      <c r="I809" s="18">
        <v>0.11666666666666665</v>
      </c>
      <c r="J809" s="1">
        <v>9020654</v>
      </c>
      <c r="K809" s="1" t="s">
        <v>331</v>
      </c>
      <c r="L809" s="19">
        <v>50665.666666666664</v>
      </c>
      <c r="M809" s="1" t="s">
        <v>31</v>
      </c>
      <c r="N809" s="1" t="s">
        <v>47</v>
      </c>
      <c r="O809" s="1" t="s">
        <v>84</v>
      </c>
      <c r="P809" s="20">
        <v>9020654</v>
      </c>
      <c r="Q809" s="1" t="s">
        <v>99</v>
      </c>
      <c r="R809" s="1" t="s">
        <v>16</v>
      </c>
      <c r="S809" s="1" t="s">
        <v>100</v>
      </c>
      <c r="T809" s="18">
        <f>IFERROR(VLOOKUP(A809,'[1]For Report Q-2 '!$A$2:$T$3476,20,0),"-")</f>
        <v>0.11666666666666665</v>
      </c>
      <c r="U809" s="55">
        <f>IFERROR(VLOOKUP(A809,'[1]For Report Q-2 '!$A$2:$U$3476,21,0),"-")</f>
        <v>0</v>
      </c>
      <c r="V809" s="2" t="str">
        <f>IFERROR(VLOOKUP(A809,'[1]For Report Q-2 '!$A$2:$V$3476,22,0),"-")</f>
        <v>-</v>
      </c>
      <c r="W809" s="1">
        <f>IFERROR(VLOOKUP(A809,'[1]For Report Q-2 '!$A$2:$W$3476,23,0),"-")</f>
        <v>0</v>
      </c>
      <c r="X809" s="1"/>
      <c r="Y809" s="1"/>
      <c r="Z809" s="2" t="str">
        <f>IFERROR(VLOOKUP(A809,'[1]For Report Q-2 '!$A$2:$Z$3476,26,0),"-")</f>
        <v>-</v>
      </c>
      <c r="AA809" s="1" t="str">
        <f>IFERROR(VLOOKUP(A809,'[1]For Report Q-2 '!$A$2:$AH$3476,27,0),"-")</f>
        <v>-</v>
      </c>
      <c r="AB809" s="1" t="str">
        <f>IFERROR(VLOOKUP(A809,'[1]For Report Q-2 '!$A$2:$AH$3476,28,0),"-")</f>
        <v>-</v>
      </c>
      <c r="AC809" s="2" t="str">
        <f>IFERROR(VLOOKUP(A809,'[1]For Report Q-2 '!$A$2:$AH$3476,29,0),"-")</f>
        <v>-</v>
      </c>
      <c r="AD809" s="2" t="str">
        <f>IFERROR(VLOOKUP(A809,'[1]For Report Q-2 '!$A$2:$AH$3476,30,0),"-")</f>
        <v>-</v>
      </c>
      <c r="AE809" s="1" t="str">
        <f>IFERROR(VLOOKUP(A809,'[1]For Report Q-2 '!$A$2:$AH$3476,31,0),"-")</f>
        <v>-</v>
      </c>
      <c r="AF809" s="1" t="str">
        <f>IFERROR(VLOOKUP(A809,'[1]For Report Q-2 '!$A$2:$AH$3476,32,0),"-")</f>
        <v>-</v>
      </c>
      <c r="AG809" s="2" t="str">
        <f>IFERROR(VLOOKUP(A809,'[1]For Report Q-2 '!$A$2:$AH$3476,33,0),"-")</f>
        <v>-</v>
      </c>
      <c r="AH809" s="1" t="str">
        <f t="shared" si="12"/>
        <v>--</v>
      </c>
      <c r="AI809" t="e">
        <v>#N/A</v>
      </c>
      <c r="AJ809" t="e">
        <v>#N/A</v>
      </c>
      <c r="AK809" t="e">
        <v>#N/A</v>
      </c>
    </row>
    <row r="810" spans="1:37" x14ac:dyDescent="0.25">
      <c r="A810" s="15">
        <v>9020712</v>
      </c>
      <c r="B810" s="15" t="s">
        <v>332</v>
      </c>
      <c r="C810" s="16">
        <v>42125</v>
      </c>
      <c r="D810" s="15" t="s">
        <v>40</v>
      </c>
      <c r="E810" s="1" t="s">
        <v>45</v>
      </c>
      <c r="F810" s="15" t="s">
        <v>46</v>
      </c>
      <c r="G810" s="1" t="s">
        <v>40</v>
      </c>
      <c r="H810" s="17">
        <v>31666.666000000001</v>
      </c>
      <c r="I810" s="18">
        <v>0.31666665999999999</v>
      </c>
      <c r="J810" s="1">
        <v>9020712</v>
      </c>
      <c r="K810" s="1" t="s">
        <v>332</v>
      </c>
      <c r="L810" s="19">
        <v>31666.666000000001</v>
      </c>
      <c r="M810" s="1" t="s">
        <v>31</v>
      </c>
      <c r="N810" s="1" t="s">
        <v>47</v>
      </c>
      <c r="O810" s="1" t="s">
        <v>50</v>
      </c>
      <c r="P810" s="20">
        <v>9020712</v>
      </c>
      <c r="Q810" s="1" t="s">
        <v>60</v>
      </c>
      <c r="R810" s="1" t="s">
        <v>16</v>
      </c>
      <c r="S810" s="1" t="s">
        <v>43</v>
      </c>
      <c r="T810" s="18">
        <f>IFERROR(VLOOKUP(A810,'[1]For Report Q-2 '!$A$2:$T$3476,20,0),"-")</f>
        <v>0.31666665999999999</v>
      </c>
      <c r="U810" s="55">
        <f>IFERROR(VLOOKUP(A810,'[1]For Report Q-2 '!$A$2:$U$3476,21,0),"-")</f>
        <v>0</v>
      </c>
      <c r="V810" s="2" t="str">
        <f>IFERROR(VLOOKUP(A810,'[1]For Report Q-2 '!$A$2:$V$3476,22,0),"-")</f>
        <v>-</v>
      </c>
      <c r="W810" s="1">
        <f>IFERROR(VLOOKUP(A810,'[1]For Report Q-2 '!$A$2:$W$3476,23,0),"-")</f>
        <v>0</v>
      </c>
      <c r="X810" s="1"/>
      <c r="Y810" s="1"/>
      <c r="Z810" s="2" t="str">
        <f>IFERROR(VLOOKUP(A810,'[1]For Report Q-2 '!$A$2:$Z$3476,26,0),"-")</f>
        <v>-</v>
      </c>
      <c r="AA810" s="1" t="str">
        <f>IFERROR(VLOOKUP(A810,'[1]For Report Q-2 '!$A$2:$AH$3476,27,0),"-")</f>
        <v>-</v>
      </c>
      <c r="AB810" s="1" t="str">
        <f>IFERROR(VLOOKUP(A810,'[1]For Report Q-2 '!$A$2:$AH$3476,28,0),"-")</f>
        <v>-</v>
      </c>
      <c r="AC810" s="2" t="str">
        <f>IFERROR(VLOOKUP(A810,'[1]For Report Q-2 '!$A$2:$AH$3476,29,0),"-")</f>
        <v>-</v>
      </c>
      <c r="AD810" s="2" t="str">
        <f>IFERROR(VLOOKUP(A810,'[1]For Report Q-2 '!$A$2:$AH$3476,30,0),"-")</f>
        <v>-</v>
      </c>
      <c r="AE810" s="1" t="str">
        <f>IFERROR(VLOOKUP(A810,'[1]For Report Q-2 '!$A$2:$AH$3476,31,0),"-")</f>
        <v>-</v>
      </c>
      <c r="AF810" s="1" t="str">
        <f>IFERROR(VLOOKUP(A810,'[1]For Report Q-2 '!$A$2:$AH$3476,32,0),"-")</f>
        <v>-</v>
      </c>
      <c r="AG810" s="2" t="str">
        <f>IFERROR(VLOOKUP(A810,'[1]For Report Q-2 '!$A$2:$AH$3476,33,0),"-")</f>
        <v>-</v>
      </c>
      <c r="AH810" s="1" t="str">
        <f t="shared" si="12"/>
        <v>--</v>
      </c>
      <c r="AI810" t="e">
        <v>#N/A</v>
      </c>
      <c r="AJ810" t="e">
        <v>#N/A</v>
      </c>
      <c r="AK810" t="e">
        <v>#N/A</v>
      </c>
    </row>
    <row r="811" spans="1:37" x14ac:dyDescent="0.25">
      <c r="A811" s="15">
        <v>9020787</v>
      </c>
      <c r="B811" s="15" t="s">
        <v>333</v>
      </c>
      <c r="C811" s="16">
        <v>42110</v>
      </c>
      <c r="D811" s="15" t="s">
        <v>40</v>
      </c>
      <c r="E811" s="1" t="s">
        <v>45</v>
      </c>
      <c r="F811" s="15" t="s">
        <v>46</v>
      </c>
      <c r="G811" s="1" t="s">
        <v>40</v>
      </c>
      <c r="H811" s="17">
        <v>70833</v>
      </c>
      <c r="I811" s="18">
        <v>0.70833000000000002</v>
      </c>
      <c r="J811" s="1">
        <v>9020787</v>
      </c>
      <c r="K811" s="1" t="s">
        <v>333</v>
      </c>
      <c r="L811" s="19">
        <v>70833</v>
      </c>
      <c r="M811" s="1" t="s">
        <v>31</v>
      </c>
      <c r="N811" s="1" t="s">
        <v>47</v>
      </c>
      <c r="O811" s="1" t="s">
        <v>50</v>
      </c>
      <c r="P811" s="20">
        <v>9020787</v>
      </c>
      <c r="Q811" s="1" t="s">
        <v>51</v>
      </c>
      <c r="R811" s="1" t="s">
        <v>16</v>
      </c>
      <c r="S811" s="1" t="s">
        <v>43</v>
      </c>
      <c r="T811" s="18">
        <f>IFERROR(VLOOKUP(A811,'[1]For Report Q-2 '!$A$2:$T$3476,20,0),"-")</f>
        <v>0.70833000000000002</v>
      </c>
      <c r="U811" s="55">
        <f>IFERROR(VLOOKUP(A811,'[1]For Report Q-2 '!$A$2:$U$3476,21,0),"-")</f>
        <v>0</v>
      </c>
      <c r="V811" s="2" t="str">
        <f>IFERROR(VLOOKUP(A811,'[1]For Report Q-2 '!$A$2:$V$3476,22,0),"-")</f>
        <v>-</v>
      </c>
      <c r="W811" s="1">
        <f>IFERROR(VLOOKUP(A811,'[1]For Report Q-2 '!$A$2:$W$3476,23,0),"-")</f>
        <v>0</v>
      </c>
      <c r="X811" s="1"/>
      <c r="Y811" s="1"/>
      <c r="Z811" s="2" t="str">
        <f>IFERROR(VLOOKUP(A811,'[1]For Report Q-2 '!$A$2:$Z$3476,26,0),"-")</f>
        <v>-</v>
      </c>
      <c r="AA811" s="1" t="str">
        <f>IFERROR(VLOOKUP(A811,'[1]For Report Q-2 '!$A$2:$AH$3476,27,0),"-")</f>
        <v>-</v>
      </c>
      <c r="AB811" s="1" t="str">
        <f>IFERROR(VLOOKUP(A811,'[1]For Report Q-2 '!$A$2:$AH$3476,28,0),"-")</f>
        <v>-</v>
      </c>
      <c r="AC811" s="2" t="str">
        <f>IFERROR(VLOOKUP(A811,'[1]For Report Q-2 '!$A$2:$AH$3476,29,0),"-")</f>
        <v>-</v>
      </c>
      <c r="AD811" s="2" t="str">
        <f>IFERROR(VLOOKUP(A811,'[1]For Report Q-2 '!$A$2:$AH$3476,30,0),"-")</f>
        <v>-</v>
      </c>
      <c r="AE811" s="1" t="str">
        <f>IFERROR(VLOOKUP(A811,'[1]For Report Q-2 '!$A$2:$AH$3476,31,0),"-")</f>
        <v>-</v>
      </c>
      <c r="AF811" s="1" t="str">
        <f>IFERROR(VLOOKUP(A811,'[1]For Report Q-2 '!$A$2:$AH$3476,32,0),"-")</f>
        <v>-</v>
      </c>
      <c r="AG811" s="2" t="str">
        <f>IFERROR(VLOOKUP(A811,'[1]For Report Q-2 '!$A$2:$AH$3476,33,0),"-")</f>
        <v>-</v>
      </c>
      <c r="AH811" s="1" t="str">
        <f t="shared" si="12"/>
        <v>--</v>
      </c>
      <c r="AI811" t="e">
        <v>#N/A</v>
      </c>
      <c r="AJ811" t="e">
        <v>#N/A</v>
      </c>
      <c r="AK811" t="e">
        <v>#N/A</v>
      </c>
    </row>
    <row r="812" spans="1:37" x14ac:dyDescent="0.25">
      <c r="A812" s="15">
        <v>9020800</v>
      </c>
      <c r="B812" s="15" t="s">
        <v>334</v>
      </c>
      <c r="C812" s="16">
        <v>42110</v>
      </c>
      <c r="D812" s="15" t="s">
        <v>56</v>
      </c>
      <c r="E812" s="1" t="s">
        <v>45</v>
      </c>
      <c r="F812" s="15" t="s">
        <v>46</v>
      </c>
      <c r="G812" s="1" t="s">
        <v>56</v>
      </c>
      <c r="H812" s="17">
        <v>16667</v>
      </c>
      <c r="I812" s="18">
        <v>0.16667000000000001</v>
      </c>
      <c r="J812" s="1">
        <v>9020800</v>
      </c>
      <c r="K812" s="1" t="s">
        <v>334</v>
      </c>
      <c r="L812" s="19">
        <v>40833.666666666672</v>
      </c>
      <c r="M812" s="1" t="s">
        <v>31</v>
      </c>
      <c r="N812" s="1" t="s">
        <v>47</v>
      </c>
      <c r="O812" s="1" t="s">
        <v>59</v>
      </c>
      <c r="P812" s="20">
        <v>9020800</v>
      </c>
      <c r="Q812" s="1" t="s">
        <v>85</v>
      </c>
      <c r="R812" s="1" t="s">
        <v>16</v>
      </c>
      <c r="S812" s="1" t="s">
        <v>80</v>
      </c>
      <c r="T812" s="18">
        <f>IFERROR(VLOOKUP(A812,'[1]For Report Q-2 '!$A$2:$T$3476,20,0),"-")</f>
        <v>0.16667000000000001</v>
      </c>
      <c r="U812" s="55">
        <f>IFERROR(VLOOKUP(A812,'[1]For Report Q-2 '!$A$2:$U$3476,21,0),"-")</f>
        <v>0</v>
      </c>
      <c r="V812" s="2" t="str">
        <f>IFERROR(VLOOKUP(A812,'[1]For Report Q-2 '!$A$2:$V$3476,22,0),"-")</f>
        <v>-</v>
      </c>
      <c r="W812" s="1">
        <f>IFERROR(VLOOKUP(A812,'[1]For Report Q-2 '!$A$2:$W$3476,23,0),"-")</f>
        <v>0</v>
      </c>
      <c r="X812" s="1"/>
      <c r="Y812" s="1"/>
      <c r="Z812" s="2" t="str">
        <f>IFERROR(VLOOKUP(A812,'[1]For Report Q-2 '!$A$2:$Z$3476,26,0),"-")</f>
        <v>-</v>
      </c>
      <c r="AA812" s="1" t="str">
        <f>IFERROR(VLOOKUP(A812,'[1]For Report Q-2 '!$A$2:$AH$3476,27,0),"-")</f>
        <v>-</v>
      </c>
      <c r="AB812" s="1" t="str">
        <f>IFERROR(VLOOKUP(A812,'[1]For Report Q-2 '!$A$2:$AH$3476,28,0),"-")</f>
        <v>-</v>
      </c>
      <c r="AC812" s="2" t="str">
        <f>IFERROR(VLOOKUP(A812,'[1]For Report Q-2 '!$A$2:$AH$3476,29,0),"-")</f>
        <v>-</v>
      </c>
      <c r="AD812" s="2" t="str">
        <f>IFERROR(VLOOKUP(A812,'[1]For Report Q-2 '!$A$2:$AH$3476,30,0),"-")</f>
        <v>-</v>
      </c>
      <c r="AE812" s="1" t="str">
        <f>IFERROR(VLOOKUP(A812,'[1]For Report Q-2 '!$A$2:$AH$3476,31,0),"-")</f>
        <v>-</v>
      </c>
      <c r="AF812" s="1" t="str">
        <f>IFERROR(VLOOKUP(A812,'[1]For Report Q-2 '!$A$2:$AH$3476,32,0),"-")</f>
        <v>-</v>
      </c>
      <c r="AG812" s="2" t="str">
        <f>IFERROR(VLOOKUP(A812,'[1]For Report Q-2 '!$A$2:$AH$3476,33,0),"-")</f>
        <v>-</v>
      </c>
      <c r="AH812" s="1" t="str">
        <f t="shared" si="12"/>
        <v>--</v>
      </c>
      <c r="AI812" t="e">
        <v>#N/A</v>
      </c>
      <c r="AJ812" t="e">
        <v>#N/A</v>
      </c>
      <c r="AK812" t="e">
        <v>#N/A</v>
      </c>
    </row>
    <row r="813" spans="1:37" x14ac:dyDescent="0.25">
      <c r="A813" s="15">
        <v>9076868</v>
      </c>
      <c r="B813" s="15" t="s">
        <v>334</v>
      </c>
      <c r="C813" s="16">
        <v>43529</v>
      </c>
      <c r="D813" s="15" t="s">
        <v>56</v>
      </c>
      <c r="E813" s="1" t="s">
        <v>45</v>
      </c>
      <c r="F813" s="15" t="s">
        <v>46</v>
      </c>
      <c r="G813" s="1" t="s">
        <v>56</v>
      </c>
      <c r="H813" s="17">
        <v>24166.666666666668</v>
      </c>
      <c r="I813" s="18">
        <v>0.24166666666666667</v>
      </c>
      <c r="J813" s="1">
        <v>9020800</v>
      </c>
      <c r="K813" s="1" t="s">
        <v>334</v>
      </c>
      <c r="L813" s="19">
        <v>40833.666666666672</v>
      </c>
      <c r="M813" s="1" t="s">
        <v>31</v>
      </c>
      <c r="N813" s="1" t="s">
        <v>47</v>
      </c>
      <c r="O813" s="1" t="s">
        <v>59</v>
      </c>
      <c r="P813" s="20">
        <v>9020800</v>
      </c>
      <c r="Q813" s="1" t="s">
        <v>85</v>
      </c>
      <c r="R813" s="1" t="s">
        <v>16</v>
      </c>
      <c r="S813" s="1" t="s">
        <v>80</v>
      </c>
      <c r="T813" s="18">
        <f>IFERROR(VLOOKUP(A813,'[1]For Report Q-2 '!$A$2:$T$3476,20,0),"-")</f>
        <v>0.24166666666666667</v>
      </c>
      <c r="U813" s="55">
        <f>IFERROR(VLOOKUP(A813,'[1]For Report Q-2 '!$A$2:$U$3476,21,0),"-")</f>
        <v>0</v>
      </c>
      <c r="V813" s="2" t="str">
        <f>IFERROR(VLOOKUP(A813,'[1]For Report Q-2 '!$A$2:$V$3476,22,0),"-")</f>
        <v>-</v>
      </c>
      <c r="W813" s="1">
        <f>IFERROR(VLOOKUP(A813,'[1]For Report Q-2 '!$A$2:$W$3476,23,0),"-")</f>
        <v>0</v>
      </c>
      <c r="X813" s="1"/>
      <c r="Y813" s="1"/>
      <c r="Z813" s="2" t="str">
        <f>IFERROR(VLOOKUP(A813,'[1]For Report Q-2 '!$A$2:$Z$3476,26,0),"-")</f>
        <v>-</v>
      </c>
      <c r="AA813" s="1" t="str">
        <f>IFERROR(VLOOKUP(A813,'[1]For Report Q-2 '!$A$2:$AH$3476,27,0),"-")</f>
        <v>-</v>
      </c>
      <c r="AB813" s="1" t="str">
        <f>IFERROR(VLOOKUP(A813,'[1]For Report Q-2 '!$A$2:$AH$3476,28,0),"-")</f>
        <v>-</v>
      </c>
      <c r="AC813" s="2" t="str">
        <f>IFERROR(VLOOKUP(A813,'[1]For Report Q-2 '!$A$2:$AH$3476,29,0),"-")</f>
        <v>-</v>
      </c>
      <c r="AD813" s="2" t="str">
        <f>IFERROR(VLOOKUP(A813,'[1]For Report Q-2 '!$A$2:$AH$3476,30,0),"-")</f>
        <v>-</v>
      </c>
      <c r="AE813" s="1" t="str">
        <f>IFERROR(VLOOKUP(A813,'[1]For Report Q-2 '!$A$2:$AH$3476,31,0),"-")</f>
        <v>-</v>
      </c>
      <c r="AF813" s="1" t="str">
        <f>IFERROR(VLOOKUP(A813,'[1]For Report Q-2 '!$A$2:$AH$3476,32,0),"-")</f>
        <v>-</v>
      </c>
      <c r="AG813" s="2" t="str">
        <f>IFERROR(VLOOKUP(A813,'[1]For Report Q-2 '!$A$2:$AH$3476,33,0),"-")</f>
        <v>-</v>
      </c>
      <c r="AH813" s="1" t="str">
        <f t="shared" si="12"/>
        <v>--</v>
      </c>
      <c r="AI813" t="e">
        <v>#N/A</v>
      </c>
      <c r="AJ813" t="e">
        <v>#N/A</v>
      </c>
      <c r="AK813" t="e">
        <v>#N/A</v>
      </c>
    </row>
    <row r="814" spans="1:37" x14ac:dyDescent="0.25">
      <c r="A814" s="15">
        <v>9020898</v>
      </c>
      <c r="B814" s="15" t="s">
        <v>335</v>
      </c>
      <c r="C814" s="16">
        <v>42072</v>
      </c>
      <c r="D814" s="15" t="s">
        <v>28</v>
      </c>
      <c r="E814" s="1" t="s">
        <v>45</v>
      </c>
      <c r="F814" s="15" t="s">
        <v>46</v>
      </c>
      <c r="G814" s="1" t="s">
        <v>28</v>
      </c>
      <c r="H814" s="17">
        <v>16000</v>
      </c>
      <c r="I814" s="18">
        <v>0.16</v>
      </c>
      <c r="J814" s="1">
        <v>9020898</v>
      </c>
      <c r="K814" s="1" t="s">
        <v>336</v>
      </c>
      <c r="L814" s="19">
        <v>45166.666666666672</v>
      </c>
      <c r="M814" s="1" t="s">
        <v>31</v>
      </c>
      <c r="N814" s="1" t="s">
        <v>47</v>
      </c>
      <c r="O814" s="1" t="s">
        <v>32</v>
      </c>
      <c r="P814" s="20">
        <v>9020898</v>
      </c>
      <c r="Q814" s="1" t="s">
        <v>33</v>
      </c>
      <c r="R814" s="1" t="s">
        <v>16</v>
      </c>
      <c r="S814" s="1" t="s">
        <v>34</v>
      </c>
      <c r="T814" s="18">
        <f>IFERROR(VLOOKUP(A814,'[1]For Report Q-2 '!$A$2:$T$3476,20,0),"-")</f>
        <v>0.16</v>
      </c>
      <c r="U814" s="55">
        <f>IFERROR(VLOOKUP(A814,'[1]For Report Q-2 '!$A$2:$U$3476,21,0),"-")</f>
        <v>0</v>
      </c>
      <c r="V814" s="2" t="str">
        <f>IFERROR(VLOOKUP(A814,'[1]For Report Q-2 '!$A$2:$V$3476,22,0),"-")</f>
        <v>-</v>
      </c>
      <c r="W814" s="1">
        <f>IFERROR(VLOOKUP(A814,'[1]For Report Q-2 '!$A$2:$W$3476,23,0),"-")</f>
        <v>0</v>
      </c>
      <c r="X814" s="1"/>
      <c r="Y814" s="1"/>
      <c r="Z814" s="2" t="str">
        <f>IFERROR(VLOOKUP(A814,'[1]For Report Q-2 '!$A$2:$Z$3476,26,0),"-")</f>
        <v>-</v>
      </c>
      <c r="AA814" s="1" t="str">
        <f>IFERROR(VLOOKUP(A814,'[1]For Report Q-2 '!$A$2:$AH$3476,27,0),"-")</f>
        <v>-</v>
      </c>
      <c r="AB814" s="1" t="str">
        <f>IFERROR(VLOOKUP(A814,'[1]For Report Q-2 '!$A$2:$AH$3476,28,0),"-")</f>
        <v>-</v>
      </c>
      <c r="AC814" s="2" t="str">
        <f>IFERROR(VLOOKUP(A814,'[1]For Report Q-2 '!$A$2:$AH$3476,29,0),"-")</f>
        <v>-</v>
      </c>
      <c r="AD814" s="2" t="str">
        <f>IFERROR(VLOOKUP(A814,'[1]For Report Q-2 '!$A$2:$AH$3476,30,0),"-")</f>
        <v>-</v>
      </c>
      <c r="AE814" s="1" t="str">
        <f>IFERROR(VLOOKUP(A814,'[1]For Report Q-2 '!$A$2:$AH$3476,31,0),"-")</f>
        <v>-</v>
      </c>
      <c r="AF814" s="1" t="str">
        <f>IFERROR(VLOOKUP(A814,'[1]For Report Q-2 '!$A$2:$AH$3476,32,0),"-")</f>
        <v>-</v>
      </c>
      <c r="AG814" s="2" t="str">
        <f>IFERROR(VLOOKUP(A814,'[1]For Report Q-2 '!$A$2:$AH$3476,33,0),"-")</f>
        <v>-</v>
      </c>
      <c r="AH814" s="1" t="str">
        <f t="shared" si="12"/>
        <v>--</v>
      </c>
      <c r="AI814" t="e">
        <v>#N/A</v>
      </c>
      <c r="AJ814" t="e">
        <v>#N/A</v>
      </c>
      <c r="AK814" t="e">
        <v>#N/A</v>
      </c>
    </row>
    <row r="815" spans="1:37" x14ac:dyDescent="0.25">
      <c r="A815" s="15">
        <v>9126670</v>
      </c>
      <c r="B815" s="15" t="s">
        <v>335</v>
      </c>
      <c r="C815" s="16">
        <v>45581</v>
      </c>
      <c r="D815" s="15" t="s">
        <v>104</v>
      </c>
      <c r="E815" s="1" t="s">
        <v>72</v>
      </c>
      <c r="F815" s="15" t="s">
        <v>46</v>
      </c>
      <c r="G815" s="1" t="s">
        <v>104</v>
      </c>
      <c r="H815" s="17">
        <v>29166.666666666668</v>
      </c>
      <c r="I815" s="18">
        <v>0.29166666666666669</v>
      </c>
      <c r="J815" s="1">
        <v>9020898</v>
      </c>
      <c r="K815" s="1" t="s">
        <v>336</v>
      </c>
      <c r="L815" s="19">
        <v>45166.666666666672</v>
      </c>
      <c r="M815" s="1" t="s">
        <v>31</v>
      </c>
      <c r="N815" s="1" t="s">
        <v>72</v>
      </c>
      <c r="O815" s="1" t="s">
        <v>105</v>
      </c>
      <c r="P815" s="20">
        <v>9020898</v>
      </c>
      <c r="Q815" s="1" t="s">
        <v>33</v>
      </c>
      <c r="R815" s="1" t="s">
        <v>16</v>
      </c>
      <c r="S815" s="1" t="s">
        <v>34</v>
      </c>
      <c r="T815" s="18">
        <f>IFERROR(VLOOKUP(A815,'[1]For Report Q-2 '!$A$2:$T$3476,20,0),"-")</f>
        <v>0.29166666666666669</v>
      </c>
      <c r="U815" s="55">
        <f>IFERROR(VLOOKUP(A815,'[1]For Report Q-2 '!$A$2:$U$3476,21,0),"-")</f>
        <v>0</v>
      </c>
      <c r="V815" s="2" t="str">
        <f>IFERROR(VLOOKUP(A815,'[1]For Report Q-2 '!$A$2:$V$3476,22,0),"-")</f>
        <v>-</v>
      </c>
      <c r="W815" s="1">
        <f>IFERROR(VLOOKUP(A815,'[1]For Report Q-2 '!$A$2:$W$3476,23,0),"-")</f>
        <v>0</v>
      </c>
      <c r="X815" s="1"/>
      <c r="Y815" s="1"/>
      <c r="Z815" s="2" t="str">
        <f>IFERROR(VLOOKUP(A815,'[1]For Report Q-2 '!$A$2:$Z$3476,26,0),"-")</f>
        <v>-</v>
      </c>
      <c r="AA815" s="1" t="str">
        <f>IFERROR(VLOOKUP(A815,'[1]For Report Q-2 '!$A$2:$AH$3476,27,0),"-")</f>
        <v>-</v>
      </c>
      <c r="AB815" s="1" t="str">
        <f>IFERROR(VLOOKUP(A815,'[1]For Report Q-2 '!$A$2:$AH$3476,28,0),"-")</f>
        <v>-</v>
      </c>
      <c r="AC815" s="2" t="str">
        <f>IFERROR(VLOOKUP(A815,'[1]For Report Q-2 '!$A$2:$AH$3476,29,0),"-")</f>
        <v>-</v>
      </c>
      <c r="AD815" s="2" t="str">
        <f>IFERROR(VLOOKUP(A815,'[1]For Report Q-2 '!$A$2:$AH$3476,30,0),"-")</f>
        <v>-</v>
      </c>
      <c r="AE815" s="1" t="str">
        <f>IFERROR(VLOOKUP(A815,'[1]For Report Q-2 '!$A$2:$AH$3476,31,0),"-")</f>
        <v>-</v>
      </c>
      <c r="AF815" s="1" t="str">
        <f>IFERROR(VLOOKUP(A815,'[1]For Report Q-2 '!$A$2:$AH$3476,32,0),"-")</f>
        <v>-</v>
      </c>
      <c r="AG815" s="2" t="str">
        <f>IFERROR(VLOOKUP(A815,'[1]For Report Q-2 '!$A$2:$AH$3476,33,0),"-")</f>
        <v>-</v>
      </c>
      <c r="AH815" s="1" t="str">
        <f t="shared" si="12"/>
        <v>--</v>
      </c>
      <c r="AI815" t="e">
        <v>#N/A</v>
      </c>
      <c r="AJ815" t="e">
        <v>#N/A</v>
      </c>
      <c r="AK815" t="e">
        <v>#N/A</v>
      </c>
    </row>
    <row r="816" spans="1:37" x14ac:dyDescent="0.25">
      <c r="A816" s="15">
        <v>227016</v>
      </c>
      <c r="B816" s="15" t="s">
        <v>337</v>
      </c>
      <c r="C816" s="16">
        <v>44174</v>
      </c>
      <c r="D816" s="15" t="s">
        <v>56</v>
      </c>
      <c r="E816" s="1" t="s">
        <v>57</v>
      </c>
      <c r="F816" s="15" t="s">
        <v>30</v>
      </c>
      <c r="G816" s="1" t="s">
        <v>56</v>
      </c>
      <c r="H816" s="17">
        <v>2999</v>
      </c>
      <c r="I816" s="18">
        <v>2.9989999999999999E-2</v>
      </c>
      <c r="J816" s="1">
        <v>9020984</v>
      </c>
      <c r="K816" s="1" t="s">
        <v>337</v>
      </c>
      <c r="L816" s="19">
        <v>75496</v>
      </c>
      <c r="M816" s="1" t="s">
        <v>31</v>
      </c>
      <c r="N816" s="1" t="s">
        <v>57</v>
      </c>
      <c r="O816" s="1" t="s">
        <v>59</v>
      </c>
      <c r="P816" s="20">
        <v>9020984</v>
      </c>
      <c r="Q816" s="1" t="s">
        <v>109</v>
      </c>
      <c r="R816" s="1" t="s">
        <v>16</v>
      </c>
      <c r="S816" s="1" t="s">
        <v>80</v>
      </c>
      <c r="T816" s="18">
        <f>IFERROR(VLOOKUP(A816,'[1]For Report Q-2 '!$A$2:$T$3476,20,0),"-")</f>
        <v>2.9989999999999999E-2</v>
      </c>
      <c r="U816" s="55">
        <f>IFERROR(VLOOKUP(A816,'[1]For Report Q-2 '!$A$2:$U$3476,21,0),"-")</f>
        <v>0</v>
      </c>
      <c r="V816" s="2" t="str">
        <f>IFERROR(VLOOKUP(A816,'[1]For Report Q-2 '!$A$2:$V$3476,22,0),"-")</f>
        <v>-</v>
      </c>
      <c r="W816" s="1">
        <f>IFERROR(VLOOKUP(A816,'[1]For Report Q-2 '!$A$2:$W$3476,23,0),"-")</f>
        <v>0</v>
      </c>
      <c r="X816" s="1"/>
      <c r="Y816" s="1"/>
      <c r="Z816" s="2" t="str">
        <f>IFERROR(VLOOKUP(A816,'[1]For Report Q-2 '!$A$2:$Z$3476,26,0),"-")</f>
        <v>-</v>
      </c>
      <c r="AA816" s="1" t="str">
        <f>IFERROR(VLOOKUP(A816,'[1]For Report Q-2 '!$A$2:$AH$3476,27,0),"-")</f>
        <v>-</v>
      </c>
      <c r="AB816" s="1" t="str">
        <f>IFERROR(VLOOKUP(A816,'[1]For Report Q-2 '!$A$2:$AH$3476,28,0),"-")</f>
        <v>-</v>
      </c>
      <c r="AC816" s="2" t="str">
        <f>IFERROR(VLOOKUP(A816,'[1]For Report Q-2 '!$A$2:$AH$3476,29,0),"-")</f>
        <v>-</v>
      </c>
      <c r="AD816" s="2" t="str">
        <f>IFERROR(VLOOKUP(A816,'[1]For Report Q-2 '!$A$2:$AH$3476,30,0),"-")</f>
        <v>-</v>
      </c>
      <c r="AE816" s="1" t="str">
        <f>IFERROR(VLOOKUP(A816,'[1]For Report Q-2 '!$A$2:$AH$3476,31,0),"-")</f>
        <v>-</v>
      </c>
      <c r="AF816" s="1" t="str">
        <f>IFERROR(VLOOKUP(A816,'[1]For Report Q-2 '!$A$2:$AH$3476,32,0),"-")</f>
        <v>-</v>
      </c>
      <c r="AG816" s="2" t="str">
        <f>IFERROR(VLOOKUP(A816,'[1]For Report Q-2 '!$A$2:$AH$3476,33,0),"-")</f>
        <v>-</v>
      </c>
      <c r="AH816" s="1" t="str">
        <f t="shared" si="12"/>
        <v>--</v>
      </c>
      <c r="AI816" t="e">
        <v>#N/A</v>
      </c>
      <c r="AJ816" t="e">
        <v>#N/A</v>
      </c>
      <c r="AK816" t="e">
        <v>#N/A</v>
      </c>
    </row>
    <row r="817" spans="1:37" x14ac:dyDescent="0.25">
      <c r="A817" s="15">
        <v>228210</v>
      </c>
      <c r="B817" s="15" t="s">
        <v>337</v>
      </c>
      <c r="C817" s="16">
        <v>44219</v>
      </c>
      <c r="D817" s="15" t="s">
        <v>56</v>
      </c>
      <c r="E817" s="1" t="s">
        <v>57</v>
      </c>
      <c r="F817" s="15" t="s">
        <v>30</v>
      </c>
      <c r="G817" s="1" t="s">
        <v>56</v>
      </c>
      <c r="H817" s="17">
        <v>2999</v>
      </c>
      <c r="I817" s="18">
        <v>2.9989999999999999E-2</v>
      </c>
      <c r="J817" s="1">
        <v>9020984</v>
      </c>
      <c r="K817" s="1" t="s">
        <v>337</v>
      </c>
      <c r="L817" s="19">
        <v>75496</v>
      </c>
      <c r="M817" s="1" t="s">
        <v>31</v>
      </c>
      <c r="N817" s="1" t="s">
        <v>57</v>
      </c>
      <c r="O817" s="1" t="s">
        <v>59</v>
      </c>
      <c r="P817" s="20">
        <v>9020984</v>
      </c>
      <c r="Q817" s="1" t="s">
        <v>109</v>
      </c>
      <c r="R817" s="1" t="s">
        <v>16</v>
      </c>
      <c r="S817" s="1" t="s">
        <v>80</v>
      </c>
      <c r="T817" s="18">
        <f>IFERROR(VLOOKUP(A817,'[1]For Report Q-2 '!$A$2:$T$3476,20,0),"-")</f>
        <v>2.9989999999999999E-2</v>
      </c>
      <c r="U817" s="55">
        <f>IFERROR(VLOOKUP(A817,'[1]For Report Q-2 '!$A$2:$U$3476,21,0),"-")</f>
        <v>0</v>
      </c>
      <c r="V817" s="2" t="str">
        <f>IFERROR(VLOOKUP(A817,'[1]For Report Q-2 '!$A$2:$V$3476,22,0),"-")</f>
        <v>-</v>
      </c>
      <c r="W817" s="1">
        <f>IFERROR(VLOOKUP(A817,'[1]For Report Q-2 '!$A$2:$W$3476,23,0),"-")</f>
        <v>0</v>
      </c>
      <c r="X817" s="1"/>
      <c r="Y817" s="1"/>
      <c r="Z817" s="2" t="str">
        <f>IFERROR(VLOOKUP(A817,'[1]For Report Q-2 '!$A$2:$Z$3476,26,0),"-")</f>
        <v>-</v>
      </c>
      <c r="AA817" s="1" t="str">
        <f>IFERROR(VLOOKUP(A817,'[1]For Report Q-2 '!$A$2:$AH$3476,27,0),"-")</f>
        <v>-</v>
      </c>
      <c r="AB817" s="1" t="str">
        <f>IFERROR(VLOOKUP(A817,'[1]For Report Q-2 '!$A$2:$AH$3476,28,0),"-")</f>
        <v>-</v>
      </c>
      <c r="AC817" s="2" t="str">
        <f>IFERROR(VLOOKUP(A817,'[1]For Report Q-2 '!$A$2:$AH$3476,29,0),"-")</f>
        <v>-</v>
      </c>
      <c r="AD817" s="2" t="str">
        <f>IFERROR(VLOOKUP(A817,'[1]For Report Q-2 '!$A$2:$AH$3476,30,0),"-")</f>
        <v>-</v>
      </c>
      <c r="AE817" s="1" t="str">
        <f>IFERROR(VLOOKUP(A817,'[1]For Report Q-2 '!$A$2:$AH$3476,31,0),"-")</f>
        <v>-</v>
      </c>
      <c r="AF817" s="1" t="str">
        <f>IFERROR(VLOOKUP(A817,'[1]For Report Q-2 '!$A$2:$AH$3476,32,0),"-")</f>
        <v>-</v>
      </c>
      <c r="AG817" s="2" t="str">
        <f>IFERROR(VLOOKUP(A817,'[1]For Report Q-2 '!$A$2:$AH$3476,33,0),"-")</f>
        <v>-</v>
      </c>
      <c r="AH817" s="1" t="str">
        <f t="shared" si="12"/>
        <v>--</v>
      </c>
      <c r="AI817" t="e">
        <v>#N/A</v>
      </c>
      <c r="AJ817" t="e">
        <v>#N/A</v>
      </c>
      <c r="AK817" t="e">
        <v>#N/A</v>
      </c>
    </row>
    <row r="818" spans="1:37" x14ac:dyDescent="0.25">
      <c r="A818" s="15">
        <v>228212</v>
      </c>
      <c r="B818" s="15" t="s">
        <v>337</v>
      </c>
      <c r="C818" s="16">
        <v>44219</v>
      </c>
      <c r="D818" s="15" t="s">
        <v>56</v>
      </c>
      <c r="E818" s="1" t="s">
        <v>57</v>
      </c>
      <c r="F818" s="15" t="s">
        <v>30</v>
      </c>
      <c r="G818" s="1" t="s">
        <v>56</v>
      </c>
      <c r="H818" s="17">
        <v>2999</v>
      </c>
      <c r="I818" s="18">
        <v>2.9989999999999999E-2</v>
      </c>
      <c r="J818" s="1">
        <v>9020984</v>
      </c>
      <c r="K818" s="1" t="s">
        <v>337</v>
      </c>
      <c r="L818" s="19">
        <v>75496</v>
      </c>
      <c r="M818" s="1" t="s">
        <v>31</v>
      </c>
      <c r="N818" s="1" t="s">
        <v>57</v>
      </c>
      <c r="O818" s="1" t="s">
        <v>59</v>
      </c>
      <c r="P818" s="20">
        <v>9020984</v>
      </c>
      <c r="Q818" s="1" t="s">
        <v>109</v>
      </c>
      <c r="R818" s="1" t="s">
        <v>16</v>
      </c>
      <c r="S818" s="1" t="s">
        <v>80</v>
      </c>
      <c r="T818" s="18">
        <f>IFERROR(VLOOKUP(A818,'[1]For Report Q-2 '!$A$2:$T$3476,20,0),"-")</f>
        <v>2.9989999999999999E-2</v>
      </c>
      <c r="U818" s="55">
        <f>IFERROR(VLOOKUP(A818,'[1]For Report Q-2 '!$A$2:$U$3476,21,0),"-")</f>
        <v>0</v>
      </c>
      <c r="V818" s="2" t="str">
        <f>IFERROR(VLOOKUP(A818,'[1]For Report Q-2 '!$A$2:$V$3476,22,0),"-")</f>
        <v>-</v>
      </c>
      <c r="W818" s="1">
        <f>IFERROR(VLOOKUP(A818,'[1]For Report Q-2 '!$A$2:$W$3476,23,0),"-")</f>
        <v>0</v>
      </c>
      <c r="X818" s="1"/>
      <c r="Y818" s="1"/>
      <c r="Z818" s="2" t="str">
        <f>IFERROR(VLOOKUP(A818,'[1]For Report Q-2 '!$A$2:$Z$3476,26,0),"-")</f>
        <v>-</v>
      </c>
      <c r="AA818" s="1" t="str">
        <f>IFERROR(VLOOKUP(A818,'[1]For Report Q-2 '!$A$2:$AH$3476,27,0),"-")</f>
        <v>-</v>
      </c>
      <c r="AB818" s="1" t="str">
        <f>IFERROR(VLOOKUP(A818,'[1]For Report Q-2 '!$A$2:$AH$3476,28,0),"-")</f>
        <v>-</v>
      </c>
      <c r="AC818" s="2" t="str">
        <f>IFERROR(VLOOKUP(A818,'[1]For Report Q-2 '!$A$2:$AH$3476,29,0),"-")</f>
        <v>-</v>
      </c>
      <c r="AD818" s="2" t="str">
        <f>IFERROR(VLOOKUP(A818,'[1]For Report Q-2 '!$A$2:$AH$3476,30,0),"-")</f>
        <v>-</v>
      </c>
      <c r="AE818" s="1" t="str">
        <f>IFERROR(VLOOKUP(A818,'[1]For Report Q-2 '!$A$2:$AH$3476,31,0),"-")</f>
        <v>-</v>
      </c>
      <c r="AF818" s="1" t="str">
        <f>IFERROR(VLOOKUP(A818,'[1]For Report Q-2 '!$A$2:$AH$3476,32,0),"-")</f>
        <v>-</v>
      </c>
      <c r="AG818" s="2" t="str">
        <f>IFERROR(VLOOKUP(A818,'[1]For Report Q-2 '!$A$2:$AH$3476,33,0),"-")</f>
        <v>-</v>
      </c>
      <c r="AH818" s="1" t="str">
        <f t="shared" si="12"/>
        <v>--</v>
      </c>
      <c r="AI818" t="e">
        <v>#N/A</v>
      </c>
      <c r="AJ818" t="e">
        <v>#N/A</v>
      </c>
      <c r="AK818" t="e">
        <v>#N/A</v>
      </c>
    </row>
    <row r="819" spans="1:37" x14ac:dyDescent="0.25">
      <c r="A819" s="15">
        <v>228217</v>
      </c>
      <c r="B819" s="15" t="s">
        <v>337</v>
      </c>
      <c r="C819" s="16">
        <v>44219</v>
      </c>
      <c r="D819" s="15" t="s">
        <v>56</v>
      </c>
      <c r="E819" s="1" t="s">
        <v>57</v>
      </c>
      <c r="F819" s="15" t="s">
        <v>30</v>
      </c>
      <c r="G819" s="1" t="s">
        <v>56</v>
      </c>
      <c r="H819" s="17">
        <v>2999</v>
      </c>
      <c r="I819" s="18">
        <v>2.9989999999999999E-2</v>
      </c>
      <c r="J819" s="1">
        <v>9020984</v>
      </c>
      <c r="K819" s="1" t="s">
        <v>337</v>
      </c>
      <c r="L819" s="19">
        <v>75496</v>
      </c>
      <c r="M819" s="1" t="s">
        <v>31</v>
      </c>
      <c r="N819" s="1" t="s">
        <v>57</v>
      </c>
      <c r="O819" s="1" t="s">
        <v>59</v>
      </c>
      <c r="P819" s="20">
        <v>9020984</v>
      </c>
      <c r="Q819" s="1" t="s">
        <v>109</v>
      </c>
      <c r="R819" s="1" t="s">
        <v>16</v>
      </c>
      <c r="S819" s="1" t="s">
        <v>80</v>
      </c>
      <c r="T819" s="18">
        <f>IFERROR(VLOOKUP(A819,'[1]For Report Q-2 '!$A$2:$T$3476,20,0),"-")</f>
        <v>2.9989999999999999E-2</v>
      </c>
      <c r="U819" s="55">
        <f>IFERROR(VLOOKUP(A819,'[1]For Report Q-2 '!$A$2:$U$3476,21,0),"-")</f>
        <v>0</v>
      </c>
      <c r="V819" s="2" t="str">
        <f>IFERROR(VLOOKUP(A819,'[1]For Report Q-2 '!$A$2:$V$3476,22,0),"-")</f>
        <v>-</v>
      </c>
      <c r="W819" s="1">
        <f>IFERROR(VLOOKUP(A819,'[1]For Report Q-2 '!$A$2:$W$3476,23,0),"-")</f>
        <v>0</v>
      </c>
      <c r="X819" s="1"/>
      <c r="Y819" s="1"/>
      <c r="Z819" s="2" t="str">
        <f>IFERROR(VLOOKUP(A819,'[1]For Report Q-2 '!$A$2:$Z$3476,26,0),"-")</f>
        <v>-</v>
      </c>
      <c r="AA819" s="1" t="str">
        <f>IFERROR(VLOOKUP(A819,'[1]For Report Q-2 '!$A$2:$AH$3476,27,0),"-")</f>
        <v>-</v>
      </c>
      <c r="AB819" s="1" t="str">
        <f>IFERROR(VLOOKUP(A819,'[1]For Report Q-2 '!$A$2:$AH$3476,28,0),"-")</f>
        <v>-</v>
      </c>
      <c r="AC819" s="2" t="str">
        <f>IFERROR(VLOOKUP(A819,'[1]For Report Q-2 '!$A$2:$AH$3476,29,0),"-")</f>
        <v>-</v>
      </c>
      <c r="AD819" s="2" t="str">
        <f>IFERROR(VLOOKUP(A819,'[1]For Report Q-2 '!$A$2:$AH$3476,30,0),"-")</f>
        <v>-</v>
      </c>
      <c r="AE819" s="1" t="str">
        <f>IFERROR(VLOOKUP(A819,'[1]For Report Q-2 '!$A$2:$AH$3476,31,0),"-")</f>
        <v>-</v>
      </c>
      <c r="AF819" s="1" t="str">
        <f>IFERROR(VLOOKUP(A819,'[1]For Report Q-2 '!$A$2:$AH$3476,32,0),"-")</f>
        <v>-</v>
      </c>
      <c r="AG819" s="2" t="str">
        <f>IFERROR(VLOOKUP(A819,'[1]For Report Q-2 '!$A$2:$AH$3476,33,0),"-")</f>
        <v>-</v>
      </c>
      <c r="AH819" s="1" t="str">
        <f t="shared" si="12"/>
        <v>--</v>
      </c>
      <c r="AI819" t="e">
        <v>#N/A</v>
      </c>
      <c r="AJ819" t="e">
        <v>#N/A</v>
      </c>
      <c r="AK819" t="e">
        <v>#N/A</v>
      </c>
    </row>
    <row r="820" spans="1:37" x14ac:dyDescent="0.25">
      <c r="A820" s="15">
        <v>9020984</v>
      </c>
      <c r="B820" s="15" t="s">
        <v>337</v>
      </c>
      <c r="C820" s="16">
        <v>42091</v>
      </c>
      <c r="D820" s="15" t="s">
        <v>56</v>
      </c>
      <c r="E820" s="1" t="s">
        <v>45</v>
      </c>
      <c r="F820" s="15" t="s">
        <v>46</v>
      </c>
      <c r="G820" s="1" t="s">
        <v>56</v>
      </c>
      <c r="H820" s="17">
        <v>22500</v>
      </c>
      <c r="I820" s="18">
        <v>0.22500000000000001</v>
      </c>
      <c r="J820" s="1">
        <v>9020984</v>
      </c>
      <c r="K820" s="1" t="s">
        <v>337</v>
      </c>
      <c r="L820" s="19">
        <v>75496</v>
      </c>
      <c r="M820" s="1" t="s">
        <v>31</v>
      </c>
      <c r="N820" s="1" t="s">
        <v>47</v>
      </c>
      <c r="O820" s="1" t="s">
        <v>59</v>
      </c>
      <c r="P820" s="20">
        <v>9020984</v>
      </c>
      <c r="Q820" s="1" t="s">
        <v>109</v>
      </c>
      <c r="R820" s="1" t="s">
        <v>16</v>
      </c>
      <c r="S820" s="1" t="s">
        <v>80</v>
      </c>
      <c r="T820" s="18">
        <f>IFERROR(VLOOKUP(A820,'[1]For Report Q-2 '!$A$2:$T$3476,20,0),"-")</f>
        <v>0.22500000000000001</v>
      </c>
      <c r="U820" s="55">
        <f>IFERROR(VLOOKUP(A820,'[1]For Report Q-2 '!$A$2:$U$3476,21,0),"-")</f>
        <v>0</v>
      </c>
      <c r="V820" s="2" t="str">
        <f>IFERROR(VLOOKUP(A820,'[1]For Report Q-2 '!$A$2:$V$3476,22,0),"-")</f>
        <v>-</v>
      </c>
      <c r="W820" s="1">
        <f>IFERROR(VLOOKUP(A820,'[1]For Report Q-2 '!$A$2:$W$3476,23,0),"-")</f>
        <v>0</v>
      </c>
      <c r="X820" s="1"/>
      <c r="Y820" s="1"/>
      <c r="Z820" s="2" t="str">
        <f>IFERROR(VLOOKUP(A820,'[1]For Report Q-2 '!$A$2:$Z$3476,26,0),"-")</f>
        <v>-</v>
      </c>
      <c r="AA820" s="1" t="str">
        <f>IFERROR(VLOOKUP(A820,'[1]For Report Q-2 '!$A$2:$AH$3476,27,0),"-")</f>
        <v>-</v>
      </c>
      <c r="AB820" s="1" t="str">
        <f>IFERROR(VLOOKUP(A820,'[1]For Report Q-2 '!$A$2:$AH$3476,28,0),"-")</f>
        <v>-</v>
      </c>
      <c r="AC820" s="2" t="str">
        <f>IFERROR(VLOOKUP(A820,'[1]For Report Q-2 '!$A$2:$AH$3476,29,0),"-")</f>
        <v>-</v>
      </c>
      <c r="AD820" s="2" t="str">
        <f>IFERROR(VLOOKUP(A820,'[1]For Report Q-2 '!$A$2:$AH$3476,30,0),"-")</f>
        <v>-</v>
      </c>
      <c r="AE820" s="1" t="str">
        <f>IFERROR(VLOOKUP(A820,'[1]For Report Q-2 '!$A$2:$AH$3476,31,0),"-")</f>
        <v>-</v>
      </c>
      <c r="AF820" s="1" t="str">
        <f>IFERROR(VLOOKUP(A820,'[1]For Report Q-2 '!$A$2:$AH$3476,32,0),"-")</f>
        <v>-</v>
      </c>
      <c r="AG820" s="2" t="str">
        <f>IFERROR(VLOOKUP(A820,'[1]For Report Q-2 '!$A$2:$AH$3476,33,0),"-")</f>
        <v>-</v>
      </c>
      <c r="AH820" s="1" t="str">
        <f t="shared" si="12"/>
        <v>--</v>
      </c>
      <c r="AI820" t="e">
        <v>#N/A</v>
      </c>
      <c r="AJ820" t="e">
        <v>#N/A</v>
      </c>
      <c r="AK820" t="e">
        <v>#N/A</v>
      </c>
    </row>
    <row r="821" spans="1:37" x14ac:dyDescent="0.25">
      <c r="A821" s="15">
        <v>9105832</v>
      </c>
      <c r="B821" s="15" t="s">
        <v>337</v>
      </c>
      <c r="C821" s="16">
        <v>45017</v>
      </c>
      <c r="D821" s="15" t="s">
        <v>56</v>
      </c>
      <c r="E821" s="1" t="s">
        <v>86</v>
      </c>
      <c r="F821" s="15" t="s">
        <v>46</v>
      </c>
      <c r="G821" s="1" t="s">
        <v>56</v>
      </c>
      <c r="H821" s="17">
        <v>41000</v>
      </c>
      <c r="I821" s="18">
        <v>0.41</v>
      </c>
      <c r="J821" s="1">
        <v>9020984</v>
      </c>
      <c r="K821" s="1" t="s">
        <v>337</v>
      </c>
      <c r="L821" s="19">
        <v>75496</v>
      </c>
      <c r="M821" s="1" t="s">
        <v>31</v>
      </c>
      <c r="N821" s="1" t="s">
        <v>86</v>
      </c>
      <c r="O821" s="1" t="s">
        <v>59</v>
      </c>
      <c r="P821" s="20">
        <v>9020984</v>
      </c>
      <c r="Q821" s="1" t="s">
        <v>109</v>
      </c>
      <c r="R821" s="1" t="s">
        <v>16</v>
      </c>
      <c r="S821" s="1" t="s">
        <v>80</v>
      </c>
      <c r="T821" s="18">
        <f>IFERROR(VLOOKUP(A821,'[1]For Report Q-2 '!$A$2:$T$3476,20,0),"-")</f>
        <v>0.41</v>
      </c>
      <c r="U821" s="55">
        <f>IFERROR(VLOOKUP(A821,'[1]For Report Q-2 '!$A$2:$U$3476,21,0),"-")</f>
        <v>0</v>
      </c>
      <c r="V821" s="2" t="str">
        <f>IFERROR(VLOOKUP(A821,'[1]For Report Q-2 '!$A$2:$V$3476,22,0),"-")</f>
        <v>-</v>
      </c>
      <c r="W821" s="1">
        <f>IFERROR(VLOOKUP(A821,'[1]For Report Q-2 '!$A$2:$W$3476,23,0),"-")</f>
        <v>0</v>
      </c>
      <c r="X821" s="1"/>
      <c r="Y821" s="1"/>
      <c r="Z821" s="2" t="str">
        <f>IFERROR(VLOOKUP(A821,'[1]For Report Q-2 '!$A$2:$Z$3476,26,0),"-")</f>
        <v>-</v>
      </c>
      <c r="AA821" s="1" t="str">
        <f>IFERROR(VLOOKUP(A821,'[1]For Report Q-2 '!$A$2:$AH$3476,27,0),"-")</f>
        <v>-</v>
      </c>
      <c r="AB821" s="1" t="str">
        <f>IFERROR(VLOOKUP(A821,'[1]For Report Q-2 '!$A$2:$AH$3476,28,0),"-")</f>
        <v>-</v>
      </c>
      <c r="AC821" s="2" t="str">
        <f>IFERROR(VLOOKUP(A821,'[1]For Report Q-2 '!$A$2:$AH$3476,29,0),"-")</f>
        <v>-</v>
      </c>
      <c r="AD821" s="2" t="str">
        <f>IFERROR(VLOOKUP(A821,'[1]For Report Q-2 '!$A$2:$AH$3476,30,0),"-")</f>
        <v>-</v>
      </c>
      <c r="AE821" s="1" t="str">
        <f>IFERROR(VLOOKUP(A821,'[1]For Report Q-2 '!$A$2:$AH$3476,31,0),"-")</f>
        <v>-</v>
      </c>
      <c r="AF821" s="1" t="str">
        <f>IFERROR(VLOOKUP(A821,'[1]For Report Q-2 '!$A$2:$AH$3476,32,0),"-")</f>
        <v>-</v>
      </c>
      <c r="AG821" s="2" t="str">
        <f>IFERROR(VLOOKUP(A821,'[1]For Report Q-2 '!$A$2:$AH$3476,33,0),"-")</f>
        <v>-</v>
      </c>
      <c r="AH821" s="1" t="str">
        <f t="shared" si="12"/>
        <v>--</v>
      </c>
      <c r="AI821" t="e">
        <v>#N/A</v>
      </c>
      <c r="AJ821" t="e">
        <v>#N/A</v>
      </c>
      <c r="AK821" t="e">
        <v>#N/A</v>
      </c>
    </row>
    <row r="822" spans="1:37" x14ac:dyDescent="0.25">
      <c r="A822" s="15">
        <v>2317030</v>
      </c>
      <c r="B822" s="15" t="s">
        <v>338</v>
      </c>
      <c r="C822" s="16">
        <v>44523</v>
      </c>
      <c r="D822" s="15" t="s">
        <v>40</v>
      </c>
      <c r="E822" s="1" t="s">
        <v>29</v>
      </c>
      <c r="F822" s="15" t="s">
        <v>30</v>
      </c>
      <c r="G822" s="1" t="s">
        <v>40</v>
      </c>
      <c r="H822" s="17">
        <v>8999</v>
      </c>
      <c r="I822" s="18">
        <v>8.9990000000000001E-2</v>
      </c>
      <c r="J822" s="1">
        <v>9021051</v>
      </c>
      <c r="K822" s="1" t="s">
        <v>338</v>
      </c>
      <c r="L822" s="19">
        <v>56499</v>
      </c>
      <c r="M822" s="1" t="s">
        <v>31</v>
      </c>
      <c r="N822" s="1" t="s">
        <v>29</v>
      </c>
      <c r="O822" s="1" t="s">
        <v>50</v>
      </c>
      <c r="P822" s="20">
        <v>9021051</v>
      </c>
      <c r="Q822" s="1" t="s">
        <v>42</v>
      </c>
      <c r="R822" s="1" t="s">
        <v>16</v>
      </c>
      <c r="S822" s="1" t="s">
        <v>43</v>
      </c>
      <c r="T822" s="18">
        <f>IFERROR(VLOOKUP(A822,'[1]For Report Q-2 '!$A$2:$T$3476,20,0),"-")</f>
        <v>8.9990000000000001E-2</v>
      </c>
      <c r="U822" s="55">
        <f>IFERROR(VLOOKUP(A822,'[1]For Report Q-2 '!$A$2:$U$3476,21,0),"-")</f>
        <v>0</v>
      </c>
      <c r="V822" s="2" t="str">
        <f>IFERROR(VLOOKUP(A822,'[1]For Report Q-2 '!$A$2:$V$3476,22,0),"-")</f>
        <v>-</v>
      </c>
      <c r="W822" s="1">
        <f>IFERROR(VLOOKUP(A822,'[1]For Report Q-2 '!$A$2:$W$3476,23,0),"-")</f>
        <v>0</v>
      </c>
      <c r="X822" s="1"/>
      <c r="Y822" s="1"/>
      <c r="Z822" s="2" t="str">
        <f>IFERROR(VLOOKUP(A822,'[1]For Report Q-2 '!$A$2:$Z$3476,26,0),"-")</f>
        <v>-</v>
      </c>
      <c r="AA822" s="1" t="str">
        <f>IFERROR(VLOOKUP(A822,'[1]For Report Q-2 '!$A$2:$AH$3476,27,0),"-")</f>
        <v>-</v>
      </c>
      <c r="AB822" s="1" t="str">
        <f>IFERROR(VLOOKUP(A822,'[1]For Report Q-2 '!$A$2:$AH$3476,28,0),"-")</f>
        <v>-</v>
      </c>
      <c r="AC822" s="2" t="str">
        <f>IFERROR(VLOOKUP(A822,'[1]For Report Q-2 '!$A$2:$AH$3476,29,0),"-")</f>
        <v>-</v>
      </c>
      <c r="AD822" s="2" t="str">
        <f>IFERROR(VLOOKUP(A822,'[1]For Report Q-2 '!$A$2:$AH$3476,30,0),"-")</f>
        <v>-</v>
      </c>
      <c r="AE822" s="1" t="str">
        <f>IFERROR(VLOOKUP(A822,'[1]For Report Q-2 '!$A$2:$AH$3476,31,0),"-")</f>
        <v>-</v>
      </c>
      <c r="AF822" s="1" t="str">
        <f>IFERROR(VLOOKUP(A822,'[1]For Report Q-2 '!$A$2:$AH$3476,32,0),"-")</f>
        <v>-</v>
      </c>
      <c r="AG822" s="2" t="str">
        <f>IFERROR(VLOOKUP(A822,'[1]For Report Q-2 '!$A$2:$AH$3476,33,0),"-")</f>
        <v>-</v>
      </c>
      <c r="AH822" s="1" t="str">
        <f t="shared" si="12"/>
        <v>--</v>
      </c>
      <c r="AI822" t="e">
        <v>#N/A</v>
      </c>
      <c r="AJ822" t="e">
        <v>#N/A</v>
      </c>
      <c r="AK822" t="e">
        <v>#N/A</v>
      </c>
    </row>
    <row r="823" spans="1:37" x14ac:dyDescent="0.25">
      <c r="A823" s="15">
        <v>9021051</v>
      </c>
      <c r="B823" s="15" t="s">
        <v>338</v>
      </c>
      <c r="C823" s="16">
        <v>42096</v>
      </c>
      <c r="D823" s="15" t="s">
        <v>75</v>
      </c>
      <c r="E823" s="1" t="s">
        <v>45</v>
      </c>
      <c r="F823" s="15" t="s">
        <v>46</v>
      </c>
      <c r="G823" s="1" t="s">
        <v>44</v>
      </c>
      <c r="H823" s="17">
        <v>47500</v>
      </c>
      <c r="I823" s="18">
        <v>0.47499999999999998</v>
      </c>
      <c r="J823" s="1">
        <v>9021051</v>
      </c>
      <c r="K823" s="1" t="s">
        <v>338</v>
      </c>
      <c r="L823" s="19">
        <v>56499</v>
      </c>
      <c r="M823" s="1" t="s">
        <v>31</v>
      </c>
      <c r="N823" s="1" t="s">
        <v>47</v>
      </c>
      <c r="O823" s="1" t="s">
        <v>48</v>
      </c>
      <c r="P823" s="20">
        <v>9021051</v>
      </c>
      <c r="Q823" s="1" t="s">
        <v>42</v>
      </c>
      <c r="R823" s="1" t="s">
        <v>16</v>
      </c>
      <c r="S823" s="1" t="s">
        <v>43</v>
      </c>
      <c r="T823" s="18">
        <f>IFERROR(VLOOKUP(A823,'[1]For Report Q-2 '!$A$2:$T$3476,20,0),"-")</f>
        <v>0.47499999999999998</v>
      </c>
      <c r="U823" s="55">
        <f>IFERROR(VLOOKUP(A823,'[1]For Report Q-2 '!$A$2:$U$3476,21,0),"-")</f>
        <v>0</v>
      </c>
      <c r="V823" s="2" t="str">
        <f>IFERROR(VLOOKUP(A823,'[1]For Report Q-2 '!$A$2:$V$3476,22,0),"-")</f>
        <v>-</v>
      </c>
      <c r="W823" s="1">
        <f>IFERROR(VLOOKUP(A823,'[1]For Report Q-2 '!$A$2:$W$3476,23,0),"-")</f>
        <v>0</v>
      </c>
      <c r="X823" s="1"/>
      <c r="Y823" s="1"/>
      <c r="Z823" s="2" t="str">
        <f>IFERROR(VLOOKUP(A823,'[1]For Report Q-2 '!$A$2:$Z$3476,26,0),"-")</f>
        <v>-</v>
      </c>
      <c r="AA823" s="1" t="str">
        <f>IFERROR(VLOOKUP(A823,'[1]For Report Q-2 '!$A$2:$AH$3476,27,0),"-")</f>
        <v>-</v>
      </c>
      <c r="AB823" s="1" t="str">
        <f>IFERROR(VLOOKUP(A823,'[1]For Report Q-2 '!$A$2:$AH$3476,28,0),"-")</f>
        <v>-</v>
      </c>
      <c r="AC823" s="2" t="str">
        <f>IFERROR(VLOOKUP(A823,'[1]For Report Q-2 '!$A$2:$AH$3476,29,0),"-")</f>
        <v>-</v>
      </c>
      <c r="AD823" s="2" t="str">
        <f>IFERROR(VLOOKUP(A823,'[1]For Report Q-2 '!$A$2:$AH$3476,30,0),"-")</f>
        <v>-</v>
      </c>
      <c r="AE823" s="1" t="str">
        <f>IFERROR(VLOOKUP(A823,'[1]For Report Q-2 '!$A$2:$AH$3476,31,0),"-")</f>
        <v>-</v>
      </c>
      <c r="AF823" s="1" t="str">
        <f>IFERROR(VLOOKUP(A823,'[1]For Report Q-2 '!$A$2:$AH$3476,32,0),"-")</f>
        <v>-</v>
      </c>
      <c r="AG823" s="2" t="str">
        <f>IFERROR(VLOOKUP(A823,'[1]For Report Q-2 '!$A$2:$AH$3476,33,0),"-")</f>
        <v>-</v>
      </c>
      <c r="AH823" s="1" t="str">
        <f t="shared" si="12"/>
        <v>--</v>
      </c>
      <c r="AI823" t="e">
        <v>#N/A</v>
      </c>
      <c r="AJ823" t="e">
        <v>#N/A</v>
      </c>
      <c r="AK823" t="e">
        <v>#N/A</v>
      </c>
    </row>
    <row r="824" spans="1:37" x14ac:dyDescent="0.25">
      <c r="A824" s="15">
        <v>602654</v>
      </c>
      <c r="B824" s="15" t="s">
        <v>339</v>
      </c>
      <c r="C824" s="16">
        <v>44895</v>
      </c>
      <c r="D824" s="15" t="s">
        <v>40</v>
      </c>
      <c r="E824" s="1" t="s">
        <v>162</v>
      </c>
      <c r="F824" s="15" t="s">
        <v>163</v>
      </c>
      <c r="G824" s="1" t="s">
        <v>40</v>
      </c>
      <c r="H824" s="17">
        <v>5000</v>
      </c>
      <c r="I824" s="18">
        <v>0.05</v>
      </c>
      <c r="J824" s="1">
        <v>9021076</v>
      </c>
      <c r="K824" s="1" t="s">
        <v>339</v>
      </c>
      <c r="L824" s="19">
        <v>158500</v>
      </c>
      <c r="M824" s="1" t="s">
        <v>67</v>
      </c>
      <c r="N824" s="1" t="s">
        <v>162</v>
      </c>
      <c r="O824" s="1" t="s">
        <v>59</v>
      </c>
      <c r="P824" s="20">
        <v>9021076</v>
      </c>
      <c r="Q824" s="1" t="s">
        <v>340</v>
      </c>
      <c r="R824" s="1" t="s">
        <v>89</v>
      </c>
      <c r="S824" s="1" t="s">
        <v>80</v>
      </c>
      <c r="T824" s="18">
        <f>IFERROR(VLOOKUP(A824,'[1]For Report Q-2 '!$A$2:$T$3476,20,0),"-")</f>
        <v>0.05</v>
      </c>
      <c r="U824" s="55">
        <f>IFERROR(VLOOKUP(A824,'[1]For Report Q-2 '!$A$2:$U$3476,21,0),"-")</f>
        <v>0</v>
      </c>
      <c r="V824" s="2" t="str">
        <f>IFERROR(VLOOKUP(A824,'[1]For Report Q-2 '!$A$2:$V$3476,22,0),"-")</f>
        <v>-</v>
      </c>
      <c r="W824" s="1">
        <f>IFERROR(VLOOKUP(A824,'[1]For Report Q-2 '!$A$2:$W$3476,23,0),"-")</f>
        <v>0</v>
      </c>
      <c r="X824" s="1"/>
      <c r="Y824" s="1"/>
      <c r="Z824" s="2" t="str">
        <f>IFERROR(VLOOKUP(A824,'[1]For Report Q-2 '!$A$2:$Z$3476,26,0),"-")</f>
        <v>-</v>
      </c>
      <c r="AA824" s="1" t="str">
        <f>IFERROR(VLOOKUP(A824,'[1]For Report Q-2 '!$A$2:$AH$3476,27,0),"-")</f>
        <v>-</v>
      </c>
      <c r="AB824" s="1" t="str">
        <f>IFERROR(VLOOKUP(A824,'[1]For Report Q-2 '!$A$2:$AH$3476,28,0),"-")</f>
        <v>-</v>
      </c>
      <c r="AC824" s="2" t="str">
        <f>IFERROR(VLOOKUP(A824,'[1]For Report Q-2 '!$A$2:$AH$3476,29,0),"-")</f>
        <v>-</v>
      </c>
      <c r="AD824" s="2" t="str">
        <f>IFERROR(VLOOKUP(A824,'[1]For Report Q-2 '!$A$2:$AH$3476,30,0),"-")</f>
        <v>-</v>
      </c>
      <c r="AE824" s="1" t="str">
        <f>IFERROR(VLOOKUP(A824,'[1]For Report Q-2 '!$A$2:$AH$3476,31,0),"-")</f>
        <v>-</v>
      </c>
      <c r="AF824" s="1" t="str">
        <f>IFERROR(VLOOKUP(A824,'[1]For Report Q-2 '!$A$2:$AH$3476,32,0),"-")</f>
        <v>-</v>
      </c>
      <c r="AG824" s="2" t="str">
        <f>IFERROR(VLOOKUP(A824,'[1]For Report Q-2 '!$A$2:$AH$3476,33,0),"-")</f>
        <v>-</v>
      </c>
      <c r="AH824" s="1" t="str">
        <f t="shared" si="12"/>
        <v>--</v>
      </c>
      <c r="AI824" t="e">
        <v>#N/A</v>
      </c>
      <c r="AJ824" t="e">
        <v>#N/A</v>
      </c>
      <c r="AK824" t="e">
        <v>#N/A</v>
      </c>
    </row>
    <row r="825" spans="1:37" x14ac:dyDescent="0.25">
      <c r="A825" s="15">
        <v>602655</v>
      </c>
      <c r="B825" s="15" t="s">
        <v>339</v>
      </c>
      <c r="C825" s="16">
        <v>44895</v>
      </c>
      <c r="D825" s="15" t="s">
        <v>178</v>
      </c>
      <c r="E825" s="1" t="s">
        <v>162</v>
      </c>
      <c r="F825" s="15" t="s">
        <v>163</v>
      </c>
      <c r="G825" s="1" t="s">
        <v>178</v>
      </c>
      <c r="H825" s="17">
        <v>5000</v>
      </c>
      <c r="I825" s="18">
        <v>0.05</v>
      </c>
      <c r="J825" s="1">
        <v>9021076</v>
      </c>
      <c r="K825" s="1" t="s">
        <v>339</v>
      </c>
      <c r="L825" s="19">
        <v>158500</v>
      </c>
      <c r="M825" s="1" t="s">
        <v>67</v>
      </c>
      <c r="N825" s="1" t="s">
        <v>162</v>
      </c>
      <c r="O825" s="1" t="s">
        <v>180</v>
      </c>
      <c r="P825" s="20">
        <v>9021076</v>
      </c>
      <c r="Q825" s="1" t="s">
        <v>340</v>
      </c>
      <c r="R825" s="1" t="s">
        <v>89</v>
      </c>
      <c r="S825" s="1" t="s">
        <v>80</v>
      </c>
      <c r="T825" s="18">
        <f>IFERROR(VLOOKUP(A825,'[1]For Report Q-2 '!$A$2:$T$3476,20,0),"-")</f>
        <v>0.05</v>
      </c>
      <c r="U825" s="55">
        <f>IFERROR(VLOOKUP(A825,'[1]For Report Q-2 '!$A$2:$U$3476,21,0),"-")</f>
        <v>0</v>
      </c>
      <c r="V825" s="2" t="str">
        <f>IFERROR(VLOOKUP(A825,'[1]For Report Q-2 '!$A$2:$V$3476,22,0),"-")</f>
        <v>-</v>
      </c>
      <c r="W825" s="1">
        <f>IFERROR(VLOOKUP(A825,'[1]For Report Q-2 '!$A$2:$W$3476,23,0),"-")</f>
        <v>0</v>
      </c>
      <c r="X825" s="1"/>
      <c r="Y825" s="1"/>
      <c r="Z825" s="2" t="str">
        <f>IFERROR(VLOOKUP(A825,'[1]For Report Q-2 '!$A$2:$Z$3476,26,0),"-")</f>
        <v>-</v>
      </c>
      <c r="AA825" s="1" t="str">
        <f>IFERROR(VLOOKUP(A825,'[1]For Report Q-2 '!$A$2:$AH$3476,27,0),"-")</f>
        <v>-</v>
      </c>
      <c r="AB825" s="1" t="str">
        <f>IFERROR(VLOOKUP(A825,'[1]For Report Q-2 '!$A$2:$AH$3476,28,0),"-")</f>
        <v>-</v>
      </c>
      <c r="AC825" s="2" t="str">
        <f>IFERROR(VLOOKUP(A825,'[1]For Report Q-2 '!$A$2:$AH$3476,29,0),"-")</f>
        <v>-</v>
      </c>
      <c r="AD825" s="2" t="str">
        <f>IFERROR(VLOOKUP(A825,'[1]For Report Q-2 '!$A$2:$AH$3476,30,0),"-")</f>
        <v>-</v>
      </c>
      <c r="AE825" s="1" t="str">
        <f>IFERROR(VLOOKUP(A825,'[1]For Report Q-2 '!$A$2:$AH$3476,31,0),"-")</f>
        <v>-</v>
      </c>
      <c r="AF825" s="1" t="str">
        <f>IFERROR(VLOOKUP(A825,'[1]For Report Q-2 '!$A$2:$AH$3476,32,0),"-")</f>
        <v>-</v>
      </c>
      <c r="AG825" s="2" t="str">
        <f>IFERROR(VLOOKUP(A825,'[1]For Report Q-2 '!$A$2:$AH$3476,33,0),"-")</f>
        <v>-</v>
      </c>
      <c r="AH825" s="1" t="str">
        <f t="shared" si="12"/>
        <v>--</v>
      </c>
      <c r="AI825" t="e">
        <v>#N/A</v>
      </c>
      <c r="AJ825" t="e">
        <v>#N/A</v>
      </c>
      <c r="AK825" t="e">
        <v>#N/A</v>
      </c>
    </row>
    <row r="826" spans="1:37" x14ac:dyDescent="0.25">
      <c r="A826" s="15">
        <v>602656</v>
      </c>
      <c r="B826" s="15" t="s">
        <v>339</v>
      </c>
      <c r="C826" s="16">
        <v>44895</v>
      </c>
      <c r="D826" s="15" t="s">
        <v>70</v>
      </c>
      <c r="E826" s="1" t="s">
        <v>162</v>
      </c>
      <c r="F826" s="15" t="s">
        <v>163</v>
      </c>
      <c r="G826" s="1" t="s">
        <v>70</v>
      </c>
      <c r="H826" s="17">
        <v>5000</v>
      </c>
      <c r="I826" s="18">
        <v>0.05</v>
      </c>
      <c r="J826" s="1">
        <v>9021076</v>
      </c>
      <c r="K826" s="1" t="s">
        <v>339</v>
      </c>
      <c r="L826" s="19">
        <v>158500</v>
      </c>
      <c r="M826" s="1" t="s">
        <v>67</v>
      </c>
      <c r="N826" s="1" t="s">
        <v>162</v>
      </c>
      <c r="O826" s="1" t="s">
        <v>71</v>
      </c>
      <c r="P826" s="20">
        <v>9021076</v>
      </c>
      <c r="Q826" s="1" t="s">
        <v>340</v>
      </c>
      <c r="R826" s="1" t="s">
        <v>89</v>
      </c>
      <c r="S826" s="1" t="s">
        <v>80</v>
      </c>
      <c r="T826" s="18">
        <f>IFERROR(VLOOKUP(A826,'[1]For Report Q-2 '!$A$2:$T$3476,20,0),"-")</f>
        <v>0.05</v>
      </c>
      <c r="U826" s="55">
        <f>IFERROR(VLOOKUP(A826,'[1]For Report Q-2 '!$A$2:$U$3476,21,0),"-")</f>
        <v>0</v>
      </c>
      <c r="V826" s="2" t="str">
        <f>IFERROR(VLOOKUP(A826,'[1]For Report Q-2 '!$A$2:$V$3476,22,0),"-")</f>
        <v>-</v>
      </c>
      <c r="W826" s="1">
        <f>IFERROR(VLOOKUP(A826,'[1]For Report Q-2 '!$A$2:$W$3476,23,0),"-")</f>
        <v>0</v>
      </c>
      <c r="X826" s="1"/>
      <c r="Y826" s="1"/>
      <c r="Z826" s="2" t="str">
        <f>IFERROR(VLOOKUP(A826,'[1]For Report Q-2 '!$A$2:$Z$3476,26,0),"-")</f>
        <v>-</v>
      </c>
      <c r="AA826" s="1" t="str">
        <f>IFERROR(VLOOKUP(A826,'[1]For Report Q-2 '!$A$2:$AH$3476,27,0),"-")</f>
        <v>-</v>
      </c>
      <c r="AB826" s="1" t="str">
        <f>IFERROR(VLOOKUP(A826,'[1]For Report Q-2 '!$A$2:$AH$3476,28,0),"-")</f>
        <v>-</v>
      </c>
      <c r="AC826" s="2" t="str">
        <f>IFERROR(VLOOKUP(A826,'[1]For Report Q-2 '!$A$2:$AH$3476,29,0),"-")</f>
        <v>-</v>
      </c>
      <c r="AD826" s="2" t="str">
        <f>IFERROR(VLOOKUP(A826,'[1]For Report Q-2 '!$A$2:$AH$3476,30,0),"-")</f>
        <v>-</v>
      </c>
      <c r="AE826" s="1" t="str">
        <f>IFERROR(VLOOKUP(A826,'[1]For Report Q-2 '!$A$2:$AH$3476,31,0),"-")</f>
        <v>-</v>
      </c>
      <c r="AF826" s="1" t="str">
        <f>IFERROR(VLOOKUP(A826,'[1]For Report Q-2 '!$A$2:$AH$3476,32,0),"-")</f>
        <v>-</v>
      </c>
      <c r="AG826" s="2" t="str">
        <f>IFERROR(VLOOKUP(A826,'[1]For Report Q-2 '!$A$2:$AH$3476,33,0),"-")</f>
        <v>-</v>
      </c>
      <c r="AH826" s="1" t="str">
        <f t="shared" si="12"/>
        <v>--</v>
      </c>
      <c r="AI826" t="e">
        <v>#N/A</v>
      </c>
      <c r="AJ826" t="e">
        <v>#N/A</v>
      </c>
      <c r="AK826" t="e">
        <v>#N/A</v>
      </c>
    </row>
    <row r="827" spans="1:37" x14ac:dyDescent="0.25">
      <c r="A827" s="15">
        <v>602658</v>
      </c>
      <c r="B827" s="15" t="s">
        <v>339</v>
      </c>
      <c r="C827" s="16">
        <v>44895</v>
      </c>
      <c r="D827" s="15" t="s">
        <v>104</v>
      </c>
      <c r="E827" s="1" t="s">
        <v>162</v>
      </c>
      <c r="F827" s="15" t="s">
        <v>163</v>
      </c>
      <c r="G827" s="1" t="s">
        <v>104</v>
      </c>
      <c r="H827" s="17">
        <v>5000</v>
      </c>
      <c r="I827" s="18">
        <v>0.05</v>
      </c>
      <c r="J827" s="1">
        <v>9021076</v>
      </c>
      <c r="K827" s="1" t="s">
        <v>339</v>
      </c>
      <c r="L827" s="19">
        <v>158500</v>
      </c>
      <c r="M827" s="1" t="s">
        <v>67</v>
      </c>
      <c r="N827" s="1" t="s">
        <v>162</v>
      </c>
      <c r="O827" s="1" t="s">
        <v>105</v>
      </c>
      <c r="P827" s="20">
        <v>9021076</v>
      </c>
      <c r="Q827" s="1" t="s">
        <v>340</v>
      </c>
      <c r="R827" s="1" t="s">
        <v>89</v>
      </c>
      <c r="S827" s="1" t="s">
        <v>80</v>
      </c>
      <c r="T827" s="18">
        <f>IFERROR(VLOOKUP(A827,'[1]For Report Q-2 '!$A$2:$T$3476,20,0),"-")</f>
        <v>0.05</v>
      </c>
      <c r="U827" s="55">
        <f>IFERROR(VLOOKUP(A827,'[1]For Report Q-2 '!$A$2:$U$3476,21,0),"-")</f>
        <v>0</v>
      </c>
      <c r="V827" s="2" t="str">
        <f>IFERROR(VLOOKUP(A827,'[1]For Report Q-2 '!$A$2:$V$3476,22,0),"-")</f>
        <v>-</v>
      </c>
      <c r="W827" s="1">
        <f>IFERROR(VLOOKUP(A827,'[1]For Report Q-2 '!$A$2:$W$3476,23,0),"-")</f>
        <v>0</v>
      </c>
      <c r="X827" s="1"/>
      <c r="Y827" s="1"/>
      <c r="Z827" s="2" t="str">
        <f>IFERROR(VLOOKUP(A827,'[1]For Report Q-2 '!$A$2:$Z$3476,26,0),"-")</f>
        <v>-</v>
      </c>
      <c r="AA827" s="1" t="str">
        <f>IFERROR(VLOOKUP(A827,'[1]For Report Q-2 '!$A$2:$AH$3476,27,0),"-")</f>
        <v>-</v>
      </c>
      <c r="AB827" s="1" t="str">
        <f>IFERROR(VLOOKUP(A827,'[1]For Report Q-2 '!$A$2:$AH$3476,28,0),"-")</f>
        <v>-</v>
      </c>
      <c r="AC827" s="2" t="str">
        <f>IFERROR(VLOOKUP(A827,'[1]For Report Q-2 '!$A$2:$AH$3476,29,0),"-")</f>
        <v>-</v>
      </c>
      <c r="AD827" s="2" t="str">
        <f>IFERROR(VLOOKUP(A827,'[1]For Report Q-2 '!$A$2:$AH$3476,30,0),"-")</f>
        <v>-</v>
      </c>
      <c r="AE827" s="1" t="str">
        <f>IFERROR(VLOOKUP(A827,'[1]For Report Q-2 '!$A$2:$AH$3476,31,0),"-")</f>
        <v>-</v>
      </c>
      <c r="AF827" s="1" t="str">
        <f>IFERROR(VLOOKUP(A827,'[1]For Report Q-2 '!$A$2:$AH$3476,32,0),"-")</f>
        <v>-</v>
      </c>
      <c r="AG827" s="2" t="str">
        <f>IFERROR(VLOOKUP(A827,'[1]For Report Q-2 '!$A$2:$AH$3476,33,0),"-")</f>
        <v>-</v>
      </c>
      <c r="AH827" s="1" t="str">
        <f t="shared" si="12"/>
        <v>--</v>
      </c>
      <c r="AI827" t="e">
        <v>#N/A</v>
      </c>
      <c r="AJ827" t="e">
        <v>#N/A</v>
      </c>
      <c r="AK827" t="e">
        <v>#N/A</v>
      </c>
    </row>
    <row r="828" spans="1:37" x14ac:dyDescent="0.25">
      <c r="A828" s="15">
        <v>602659</v>
      </c>
      <c r="B828" s="15" t="s">
        <v>339</v>
      </c>
      <c r="C828" s="16">
        <v>44924</v>
      </c>
      <c r="D828" s="15" t="s">
        <v>83</v>
      </c>
      <c r="E828" s="1" t="s">
        <v>162</v>
      </c>
      <c r="F828" s="15" t="s">
        <v>163</v>
      </c>
      <c r="G828" s="1" t="s">
        <v>83</v>
      </c>
      <c r="H828" s="17">
        <v>5000</v>
      </c>
      <c r="I828" s="18">
        <v>0.05</v>
      </c>
      <c r="J828" s="1">
        <v>9021076</v>
      </c>
      <c r="K828" s="1" t="s">
        <v>339</v>
      </c>
      <c r="L828" s="19">
        <v>158500</v>
      </c>
      <c r="M828" s="1" t="s">
        <v>67</v>
      </c>
      <c r="N828" s="1" t="s">
        <v>162</v>
      </c>
      <c r="O828" s="1" t="s">
        <v>84</v>
      </c>
      <c r="P828" s="20">
        <v>9021076</v>
      </c>
      <c r="Q828" s="1" t="s">
        <v>340</v>
      </c>
      <c r="R828" s="1" t="s">
        <v>89</v>
      </c>
      <c r="S828" s="1" t="s">
        <v>80</v>
      </c>
      <c r="T828" s="18">
        <f>IFERROR(VLOOKUP(A828,'[1]For Report Q-2 '!$A$2:$T$3476,20,0),"-")</f>
        <v>0.05</v>
      </c>
      <c r="U828" s="55">
        <f>IFERROR(VLOOKUP(A828,'[1]For Report Q-2 '!$A$2:$U$3476,21,0),"-")</f>
        <v>0</v>
      </c>
      <c r="V828" s="2" t="str">
        <f>IFERROR(VLOOKUP(A828,'[1]For Report Q-2 '!$A$2:$V$3476,22,0),"-")</f>
        <v>-</v>
      </c>
      <c r="W828" s="1">
        <f>IFERROR(VLOOKUP(A828,'[1]For Report Q-2 '!$A$2:$W$3476,23,0),"-")</f>
        <v>0</v>
      </c>
      <c r="X828" s="1"/>
      <c r="Y828" s="1"/>
      <c r="Z828" s="2" t="str">
        <f>IFERROR(VLOOKUP(A828,'[1]For Report Q-2 '!$A$2:$Z$3476,26,0),"-")</f>
        <v>-</v>
      </c>
      <c r="AA828" s="1" t="str">
        <f>IFERROR(VLOOKUP(A828,'[1]For Report Q-2 '!$A$2:$AH$3476,27,0),"-")</f>
        <v>-</v>
      </c>
      <c r="AB828" s="1" t="str">
        <f>IFERROR(VLOOKUP(A828,'[1]For Report Q-2 '!$A$2:$AH$3476,28,0),"-")</f>
        <v>-</v>
      </c>
      <c r="AC828" s="2" t="str">
        <f>IFERROR(VLOOKUP(A828,'[1]For Report Q-2 '!$A$2:$AH$3476,29,0),"-")</f>
        <v>-</v>
      </c>
      <c r="AD828" s="2" t="str">
        <f>IFERROR(VLOOKUP(A828,'[1]For Report Q-2 '!$A$2:$AH$3476,30,0),"-")</f>
        <v>-</v>
      </c>
      <c r="AE828" s="1" t="str">
        <f>IFERROR(VLOOKUP(A828,'[1]For Report Q-2 '!$A$2:$AH$3476,31,0),"-")</f>
        <v>-</v>
      </c>
      <c r="AF828" s="1" t="str">
        <f>IFERROR(VLOOKUP(A828,'[1]For Report Q-2 '!$A$2:$AH$3476,32,0),"-")</f>
        <v>-</v>
      </c>
      <c r="AG828" s="2" t="str">
        <f>IFERROR(VLOOKUP(A828,'[1]For Report Q-2 '!$A$2:$AH$3476,33,0),"-")</f>
        <v>-</v>
      </c>
      <c r="AH828" s="1" t="str">
        <f t="shared" si="12"/>
        <v>--</v>
      </c>
      <c r="AI828" t="e">
        <v>#N/A</v>
      </c>
      <c r="AJ828" t="e">
        <v>#N/A</v>
      </c>
      <c r="AK828" t="e">
        <v>#N/A</v>
      </c>
    </row>
    <row r="829" spans="1:37" x14ac:dyDescent="0.25">
      <c r="A829" s="15">
        <v>602660</v>
      </c>
      <c r="B829" s="15" t="s">
        <v>339</v>
      </c>
      <c r="C829" s="16">
        <v>44895</v>
      </c>
      <c r="D829" s="15" t="s">
        <v>83</v>
      </c>
      <c r="E829" s="1" t="s">
        <v>162</v>
      </c>
      <c r="F829" s="15" t="s">
        <v>163</v>
      </c>
      <c r="G829" s="1" t="s">
        <v>83</v>
      </c>
      <c r="H829" s="17">
        <v>5000</v>
      </c>
      <c r="I829" s="18">
        <v>0.05</v>
      </c>
      <c r="J829" s="1">
        <v>9021076</v>
      </c>
      <c r="K829" s="1" t="s">
        <v>339</v>
      </c>
      <c r="L829" s="19">
        <v>158500</v>
      </c>
      <c r="M829" s="1" t="s">
        <v>67</v>
      </c>
      <c r="N829" s="1" t="s">
        <v>162</v>
      </c>
      <c r="O829" s="1" t="s">
        <v>84</v>
      </c>
      <c r="P829" s="20">
        <v>9021076</v>
      </c>
      <c r="Q829" s="1" t="s">
        <v>340</v>
      </c>
      <c r="R829" s="1" t="s">
        <v>89</v>
      </c>
      <c r="S829" s="1" t="s">
        <v>80</v>
      </c>
      <c r="T829" s="18">
        <f>IFERROR(VLOOKUP(A829,'[1]For Report Q-2 '!$A$2:$T$3476,20,0),"-")</f>
        <v>0.05</v>
      </c>
      <c r="U829" s="55">
        <f>IFERROR(VLOOKUP(A829,'[1]For Report Q-2 '!$A$2:$U$3476,21,0),"-")</f>
        <v>0</v>
      </c>
      <c r="V829" s="2" t="str">
        <f>IFERROR(VLOOKUP(A829,'[1]For Report Q-2 '!$A$2:$V$3476,22,0),"-")</f>
        <v>-</v>
      </c>
      <c r="W829" s="1">
        <f>IFERROR(VLOOKUP(A829,'[1]For Report Q-2 '!$A$2:$W$3476,23,0),"-")</f>
        <v>0</v>
      </c>
      <c r="X829" s="1"/>
      <c r="Y829" s="1"/>
      <c r="Z829" s="2" t="str">
        <f>IFERROR(VLOOKUP(A829,'[1]For Report Q-2 '!$A$2:$Z$3476,26,0),"-")</f>
        <v>-</v>
      </c>
      <c r="AA829" s="1" t="str">
        <f>IFERROR(VLOOKUP(A829,'[1]For Report Q-2 '!$A$2:$AH$3476,27,0),"-")</f>
        <v>-</v>
      </c>
      <c r="AB829" s="1" t="str">
        <f>IFERROR(VLOOKUP(A829,'[1]For Report Q-2 '!$A$2:$AH$3476,28,0),"-")</f>
        <v>-</v>
      </c>
      <c r="AC829" s="2" t="str">
        <f>IFERROR(VLOOKUP(A829,'[1]For Report Q-2 '!$A$2:$AH$3476,29,0),"-")</f>
        <v>-</v>
      </c>
      <c r="AD829" s="2" t="str">
        <f>IFERROR(VLOOKUP(A829,'[1]For Report Q-2 '!$A$2:$AH$3476,30,0),"-")</f>
        <v>-</v>
      </c>
      <c r="AE829" s="1" t="str">
        <f>IFERROR(VLOOKUP(A829,'[1]For Report Q-2 '!$A$2:$AH$3476,31,0),"-")</f>
        <v>-</v>
      </c>
      <c r="AF829" s="1" t="str">
        <f>IFERROR(VLOOKUP(A829,'[1]For Report Q-2 '!$A$2:$AH$3476,32,0),"-")</f>
        <v>-</v>
      </c>
      <c r="AG829" s="2" t="str">
        <f>IFERROR(VLOOKUP(A829,'[1]For Report Q-2 '!$A$2:$AH$3476,33,0),"-")</f>
        <v>-</v>
      </c>
      <c r="AH829" s="1" t="str">
        <f t="shared" si="12"/>
        <v>--</v>
      </c>
      <c r="AI829" t="e">
        <v>#N/A</v>
      </c>
      <c r="AJ829" t="e">
        <v>#N/A</v>
      </c>
      <c r="AK829" t="e">
        <v>#N/A</v>
      </c>
    </row>
    <row r="830" spans="1:37" x14ac:dyDescent="0.25">
      <c r="A830" s="15">
        <v>602661</v>
      </c>
      <c r="B830" s="15" t="s">
        <v>339</v>
      </c>
      <c r="C830" s="16">
        <v>44895</v>
      </c>
      <c r="D830" s="15" t="s">
        <v>341</v>
      </c>
      <c r="E830" s="1" t="s">
        <v>162</v>
      </c>
      <c r="F830" s="15" t="s">
        <v>163</v>
      </c>
      <c r="G830" s="1" t="s">
        <v>53</v>
      </c>
      <c r="H830" s="17">
        <v>5000</v>
      </c>
      <c r="I830" s="18">
        <v>0.05</v>
      </c>
      <c r="J830" s="1">
        <v>9021076</v>
      </c>
      <c r="K830" s="1" t="s">
        <v>339</v>
      </c>
      <c r="L830" s="19">
        <v>158500</v>
      </c>
      <c r="M830" s="1" t="s">
        <v>67</v>
      </c>
      <c r="N830" s="1" t="s">
        <v>162</v>
      </c>
      <c r="O830" s="1" t="s">
        <v>53</v>
      </c>
      <c r="P830" s="20">
        <v>9021076</v>
      </c>
      <c r="Q830" s="1" t="s">
        <v>340</v>
      </c>
      <c r="R830" s="1" t="s">
        <v>89</v>
      </c>
      <c r="S830" s="1" t="s">
        <v>80</v>
      </c>
      <c r="T830" s="18">
        <f>IFERROR(VLOOKUP(A830,'[1]For Report Q-2 '!$A$2:$T$3476,20,0),"-")</f>
        <v>0.05</v>
      </c>
      <c r="U830" s="55">
        <f>IFERROR(VLOOKUP(A830,'[1]For Report Q-2 '!$A$2:$U$3476,21,0),"-")</f>
        <v>0</v>
      </c>
      <c r="V830" s="2" t="str">
        <f>IFERROR(VLOOKUP(A830,'[1]For Report Q-2 '!$A$2:$V$3476,22,0),"-")</f>
        <v>-</v>
      </c>
      <c r="W830" s="1">
        <f>IFERROR(VLOOKUP(A830,'[1]For Report Q-2 '!$A$2:$W$3476,23,0),"-")</f>
        <v>0</v>
      </c>
      <c r="X830" s="1"/>
      <c r="Y830" s="1"/>
      <c r="Z830" s="2" t="str">
        <f>IFERROR(VLOOKUP(A830,'[1]For Report Q-2 '!$A$2:$Z$3476,26,0),"-")</f>
        <v>-</v>
      </c>
      <c r="AA830" s="1" t="str">
        <f>IFERROR(VLOOKUP(A830,'[1]For Report Q-2 '!$A$2:$AH$3476,27,0),"-")</f>
        <v>-</v>
      </c>
      <c r="AB830" s="1" t="str">
        <f>IFERROR(VLOOKUP(A830,'[1]For Report Q-2 '!$A$2:$AH$3476,28,0),"-")</f>
        <v>-</v>
      </c>
      <c r="AC830" s="2" t="str">
        <f>IFERROR(VLOOKUP(A830,'[1]For Report Q-2 '!$A$2:$AH$3476,29,0),"-")</f>
        <v>-</v>
      </c>
      <c r="AD830" s="2" t="str">
        <f>IFERROR(VLOOKUP(A830,'[1]For Report Q-2 '!$A$2:$AH$3476,30,0),"-")</f>
        <v>-</v>
      </c>
      <c r="AE830" s="1" t="str">
        <f>IFERROR(VLOOKUP(A830,'[1]For Report Q-2 '!$A$2:$AH$3476,31,0),"-")</f>
        <v>-</v>
      </c>
      <c r="AF830" s="1" t="str">
        <f>IFERROR(VLOOKUP(A830,'[1]For Report Q-2 '!$A$2:$AH$3476,32,0),"-")</f>
        <v>-</v>
      </c>
      <c r="AG830" s="2" t="str">
        <f>IFERROR(VLOOKUP(A830,'[1]For Report Q-2 '!$A$2:$AH$3476,33,0),"-")</f>
        <v>-</v>
      </c>
      <c r="AH830" s="1" t="str">
        <f t="shared" si="12"/>
        <v>--</v>
      </c>
      <c r="AI830" t="e">
        <v>#N/A</v>
      </c>
      <c r="AJ830" t="e">
        <v>#N/A</v>
      </c>
      <c r="AK830" t="e">
        <v>#N/A</v>
      </c>
    </row>
    <row r="831" spans="1:37" x14ac:dyDescent="0.25">
      <c r="A831" s="15">
        <v>602662</v>
      </c>
      <c r="B831" s="15" t="s">
        <v>339</v>
      </c>
      <c r="C831" s="16">
        <v>44895</v>
      </c>
      <c r="D831" s="15" t="s">
        <v>28</v>
      </c>
      <c r="E831" s="1" t="s">
        <v>162</v>
      </c>
      <c r="F831" s="15" t="s">
        <v>163</v>
      </c>
      <c r="G831" s="1" t="s">
        <v>28</v>
      </c>
      <c r="H831" s="17">
        <v>5000</v>
      </c>
      <c r="I831" s="18">
        <v>0.05</v>
      </c>
      <c r="J831" s="1">
        <v>9021076</v>
      </c>
      <c r="K831" s="1" t="s">
        <v>339</v>
      </c>
      <c r="L831" s="19">
        <v>158500</v>
      </c>
      <c r="M831" s="1" t="s">
        <v>67</v>
      </c>
      <c r="N831" s="1" t="s">
        <v>162</v>
      </c>
      <c r="O831" s="1" t="s">
        <v>38</v>
      </c>
      <c r="P831" s="20">
        <v>9021076</v>
      </c>
      <c r="Q831" s="1" t="s">
        <v>340</v>
      </c>
      <c r="R831" s="1" t="s">
        <v>89</v>
      </c>
      <c r="S831" s="1" t="s">
        <v>80</v>
      </c>
      <c r="T831" s="18">
        <f>IFERROR(VLOOKUP(A831,'[1]For Report Q-2 '!$A$2:$T$3476,20,0),"-")</f>
        <v>0.05</v>
      </c>
      <c r="U831" s="55">
        <f>IFERROR(VLOOKUP(A831,'[1]For Report Q-2 '!$A$2:$U$3476,21,0),"-")</f>
        <v>0</v>
      </c>
      <c r="V831" s="2" t="str">
        <f>IFERROR(VLOOKUP(A831,'[1]For Report Q-2 '!$A$2:$V$3476,22,0),"-")</f>
        <v>-</v>
      </c>
      <c r="W831" s="1">
        <f>IFERROR(VLOOKUP(A831,'[1]For Report Q-2 '!$A$2:$W$3476,23,0),"-")</f>
        <v>0</v>
      </c>
      <c r="X831" s="1"/>
      <c r="Y831" s="1"/>
      <c r="Z831" s="2" t="str">
        <f>IFERROR(VLOOKUP(A831,'[1]For Report Q-2 '!$A$2:$Z$3476,26,0),"-")</f>
        <v>-</v>
      </c>
      <c r="AA831" s="1" t="str">
        <f>IFERROR(VLOOKUP(A831,'[1]For Report Q-2 '!$A$2:$AH$3476,27,0),"-")</f>
        <v>-</v>
      </c>
      <c r="AB831" s="1" t="str">
        <f>IFERROR(VLOOKUP(A831,'[1]For Report Q-2 '!$A$2:$AH$3476,28,0),"-")</f>
        <v>-</v>
      </c>
      <c r="AC831" s="2" t="str">
        <f>IFERROR(VLOOKUP(A831,'[1]For Report Q-2 '!$A$2:$AH$3476,29,0),"-")</f>
        <v>-</v>
      </c>
      <c r="AD831" s="2" t="str">
        <f>IFERROR(VLOOKUP(A831,'[1]For Report Q-2 '!$A$2:$AH$3476,30,0),"-")</f>
        <v>-</v>
      </c>
      <c r="AE831" s="1" t="str">
        <f>IFERROR(VLOOKUP(A831,'[1]For Report Q-2 '!$A$2:$AH$3476,31,0),"-")</f>
        <v>-</v>
      </c>
      <c r="AF831" s="1" t="str">
        <f>IFERROR(VLOOKUP(A831,'[1]For Report Q-2 '!$A$2:$AH$3476,32,0),"-")</f>
        <v>-</v>
      </c>
      <c r="AG831" s="2" t="str">
        <f>IFERROR(VLOOKUP(A831,'[1]For Report Q-2 '!$A$2:$AH$3476,33,0),"-")</f>
        <v>-</v>
      </c>
      <c r="AH831" s="1" t="str">
        <f t="shared" si="12"/>
        <v>--</v>
      </c>
      <c r="AI831" t="e">
        <v>#N/A</v>
      </c>
      <c r="AJ831" t="e">
        <v>#N/A</v>
      </c>
      <c r="AK831" t="e">
        <v>#N/A</v>
      </c>
    </row>
    <row r="832" spans="1:37" x14ac:dyDescent="0.25">
      <c r="A832" s="15">
        <v>602963</v>
      </c>
      <c r="B832" s="15" t="s">
        <v>339</v>
      </c>
      <c r="C832" s="16">
        <v>45356</v>
      </c>
      <c r="D832" s="15" t="s">
        <v>104</v>
      </c>
      <c r="E832" s="1" t="s">
        <v>162</v>
      </c>
      <c r="F832" s="15" t="s">
        <v>163</v>
      </c>
      <c r="G832" s="1" t="s">
        <v>104</v>
      </c>
      <c r="H832" s="17">
        <v>5000</v>
      </c>
      <c r="I832" s="18">
        <v>0.05</v>
      </c>
      <c r="J832" s="1">
        <v>9021076</v>
      </c>
      <c r="K832" s="1" t="s">
        <v>339</v>
      </c>
      <c r="L832" s="19">
        <v>158500</v>
      </c>
      <c r="M832" s="1" t="s">
        <v>67</v>
      </c>
      <c r="N832" s="1" t="s">
        <v>162</v>
      </c>
      <c r="O832" s="1" t="s">
        <v>105</v>
      </c>
      <c r="P832" s="20">
        <v>9021076</v>
      </c>
      <c r="Q832" s="1" t="s">
        <v>340</v>
      </c>
      <c r="R832" s="1" t="s">
        <v>89</v>
      </c>
      <c r="S832" s="1" t="s">
        <v>80</v>
      </c>
      <c r="T832" s="18">
        <f>IFERROR(VLOOKUP(A832,'[1]For Report Q-2 '!$A$2:$T$3476,20,0),"-")</f>
        <v>0.05</v>
      </c>
      <c r="U832" s="55">
        <f>IFERROR(VLOOKUP(A832,'[1]For Report Q-2 '!$A$2:$U$3476,21,0),"-")</f>
        <v>0</v>
      </c>
      <c r="V832" s="2" t="str">
        <f>IFERROR(VLOOKUP(A832,'[1]For Report Q-2 '!$A$2:$V$3476,22,0),"-")</f>
        <v>-</v>
      </c>
      <c r="W832" s="1">
        <f>IFERROR(VLOOKUP(A832,'[1]For Report Q-2 '!$A$2:$W$3476,23,0),"-")</f>
        <v>0</v>
      </c>
      <c r="X832" s="1"/>
      <c r="Y832" s="1"/>
      <c r="Z832" s="2" t="str">
        <f>IFERROR(VLOOKUP(A832,'[1]For Report Q-2 '!$A$2:$Z$3476,26,0),"-")</f>
        <v>-</v>
      </c>
      <c r="AA832" s="1" t="str">
        <f>IFERROR(VLOOKUP(A832,'[1]For Report Q-2 '!$A$2:$AH$3476,27,0),"-")</f>
        <v>-</v>
      </c>
      <c r="AB832" s="1" t="str">
        <f>IFERROR(VLOOKUP(A832,'[1]For Report Q-2 '!$A$2:$AH$3476,28,0),"-")</f>
        <v>-</v>
      </c>
      <c r="AC832" s="2" t="str">
        <f>IFERROR(VLOOKUP(A832,'[1]For Report Q-2 '!$A$2:$AH$3476,29,0),"-")</f>
        <v>-</v>
      </c>
      <c r="AD832" s="2" t="str">
        <f>IFERROR(VLOOKUP(A832,'[1]For Report Q-2 '!$A$2:$AH$3476,30,0),"-")</f>
        <v>-</v>
      </c>
      <c r="AE832" s="1" t="str">
        <f>IFERROR(VLOOKUP(A832,'[1]For Report Q-2 '!$A$2:$AH$3476,31,0),"-")</f>
        <v>-</v>
      </c>
      <c r="AF832" s="1" t="str">
        <f>IFERROR(VLOOKUP(A832,'[1]For Report Q-2 '!$A$2:$AH$3476,32,0),"-")</f>
        <v>-</v>
      </c>
      <c r="AG832" s="2" t="str">
        <f>IFERROR(VLOOKUP(A832,'[1]For Report Q-2 '!$A$2:$AH$3476,33,0),"-")</f>
        <v>-</v>
      </c>
      <c r="AH832" s="1" t="str">
        <f t="shared" si="12"/>
        <v>--</v>
      </c>
      <c r="AI832" t="e">
        <v>#N/A</v>
      </c>
      <c r="AJ832" t="e">
        <v>#N/A</v>
      </c>
      <c r="AK832" t="e">
        <v>#N/A</v>
      </c>
    </row>
    <row r="833" spans="1:37" x14ac:dyDescent="0.25">
      <c r="A833" s="15">
        <v>9021076</v>
      </c>
      <c r="B833" s="15" t="s">
        <v>339</v>
      </c>
      <c r="C833" s="16">
        <v>42102</v>
      </c>
      <c r="D833" s="15" t="s">
        <v>56</v>
      </c>
      <c r="E833" s="1" t="s">
        <v>72</v>
      </c>
      <c r="F833" s="15" t="s">
        <v>46</v>
      </c>
      <c r="G833" s="1" t="s">
        <v>56</v>
      </c>
      <c r="H833" s="17">
        <v>60000</v>
      </c>
      <c r="I833" s="18">
        <v>0.6</v>
      </c>
      <c r="J833" s="1">
        <v>9021076</v>
      </c>
      <c r="K833" s="1" t="s">
        <v>339</v>
      </c>
      <c r="L833" s="19">
        <v>158500</v>
      </c>
      <c r="M833" s="1" t="s">
        <v>67</v>
      </c>
      <c r="N833" s="1" t="s">
        <v>72</v>
      </c>
      <c r="O833" s="1" t="s">
        <v>59</v>
      </c>
      <c r="P833" s="20">
        <v>9021076</v>
      </c>
      <c r="Q833" s="1" t="s">
        <v>340</v>
      </c>
      <c r="R833" s="1" t="s">
        <v>89</v>
      </c>
      <c r="S833" s="1" t="s">
        <v>80</v>
      </c>
      <c r="T833" s="18">
        <f>IFERROR(VLOOKUP(A833,'[1]For Report Q-2 '!$A$2:$T$3476,20,0),"-")</f>
        <v>0.6</v>
      </c>
      <c r="U833" s="55">
        <f>IFERROR(VLOOKUP(A833,'[1]For Report Q-2 '!$A$2:$U$3476,21,0),"-")</f>
        <v>0</v>
      </c>
      <c r="V833" s="2" t="str">
        <f>IFERROR(VLOOKUP(A833,'[1]For Report Q-2 '!$A$2:$V$3476,22,0),"-")</f>
        <v>-</v>
      </c>
      <c r="W833" s="1">
        <f>IFERROR(VLOOKUP(A833,'[1]For Report Q-2 '!$A$2:$W$3476,23,0),"-")</f>
        <v>0</v>
      </c>
      <c r="X833" s="1"/>
      <c r="Y833" s="1"/>
      <c r="Z833" s="2" t="str">
        <f>IFERROR(VLOOKUP(A833,'[1]For Report Q-2 '!$A$2:$Z$3476,26,0),"-")</f>
        <v>-</v>
      </c>
      <c r="AA833" s="1" t="str">
        <f>IFERROR(VLOOKUP(A833,'[1]For Report Q-2 '!$A$2:$AH$3476,27,0),"-")</f>
        <v>-</v>
      </c>
      <c r="AB833" s="1" t="str">
        <f>IFERROR(VLOOKUP(A833,'[1]For Report Q-2 '!$A$2:$AH$3476,28,0),"-")</f>
        <v>-</v>
      </c>
      <c r="AC833" s="2" t="str">
        <f>IFERROR(VLOOKUP(A833,'[1]For Report Q-2 '!$A$2:$AH$3476,29,0),"-")</f>
        <v>-</v>
      </c>
      <c r="AD833" s="2" t="str">
        <f>IFERROR(VLOOKUP(A833,'[1]For Report Q-2 '!$A$2:$AH$3476,30,0),"-")</f>
        <v>-</v>
      </c>
      <c r="AE833" s="1" t="str">
        <f>IFERROR(VLOOKUP(A833,'[1]For Report Q-2 '!$A$2:$AH$3476,31,0),"-")</f>
        <v>-</v>
      </c>
      <c r="AF833" s="1" t="str">
        <f>IFERROR(VLOOKUP(A833,'[1]For Report Q-2 '!$A$2:$AH$3476,32,0),"-")</f>
        <v>-</v>
      </c>
      <c r="AG833" s="2" t="str">
        <f>IFERROR(VLOOKUP(A833,'[1]For Report Q-2 '!$A$2:$AH$3476,33,0),"-")</f>
        <v>-</v>
      </c>
      <c r="AH833" s="1" t="str">
        <f t="shared" si="12"/>
        <v>--</v>
      </c>
      <c r="AI833" t="e">
        <v>#N/A</v>
      </c>
      <c r="AJ833" t="e">
        <v>#N/A</v>
      </c>
      <c r="AK833" t="e">
        <v>#N/A</v>
      </c>
    </row>
    <row r="834" spans="1:37" x14ac:dyDescent="0.25">
      <c r="A834" s="15">
        <v>9100548</v>
      </c>
      <c r="B834" s="15" t="s">
        <v>339</v>
      </c>
      <c r="C834" s="16">
        <v>44895</v>
      </c>
      <c r="D834" s="15" t="s">
        <v>104</v>
      </c>
      <c r="E834" s="1" t="s">
        <v>179</v>
      </c>
      <c r="F834" s="15" t="s">
        <v>46</v>
      </c>
      <c r="G834" s="1" t="s">
        <v>104</v>
      </c>
      <c r="H834" s="17">
        <v>5000</v>
      </c>
      <c r="I834" s="18">
        <v>0.05</v>
      </c>
      <c r="J834" s="1">
        <v>9021076</v>
      </c>
      <c r="K834" s="1" t="s">
        <v>339</v>
      </c>
      <c r="L834" s="19">
        <v>158500</v>
      </c>
      <c r="M834" s="1" t="s">
        <v>67</v>
      </c>
      <c r="N834" s="1" t="s">
        <v>179</v>
      </c>
      <c r="O834" s="1" t="s">
        <v>105</v>
      </c>
      <c r="P834" s="20">
        <v>9021076</v>
      </c>
      <c r="Q834" s="1" t="s">
        <v>340</v>
      </c>
      <c r="R834" s="1" t="s">
        <v>89</v>
      </c>
      <c r="S834" s="1" t="s">
        <v>80</v>
      </c>
      <c r="T834" s="18">
        <f>IFERROR(VLOOKUP(A834,'[1]For Report Q-2 '!$A$2:$T$3476,20,0),"-")</f>
        <v>0.05</v>
      </c>
      <c r="U834" s="55">
        <f>IFERROR(VLOOKUP(A834,'[1]For Report Q-2 '!$A$2:$U$3476,21,0),"-")</f>
        <v>0</v>
      </c>
      <c r="V834" s="2" t="str">
        <f>IFERROR(VLOOKUP(A834,'[1]For Report Q-2 '!$A$2:$V$3476,22,0),"-")</f>
        <v>-</v>
      </c>
      <c r="W834" s="1">
        <f>IFERROR(VLOOKUP(A834,'[1]For Report Q-2 '!$A$2:$W$3476,23,0),"-")</f>
        <v>0</v>
      </c>
      <c r="X834" s="1"/>
      <c r="Y834" s="1"/>
      <c r="Z834" s="2" t="str">
        <f>IFERROR(VLOOKUP(A834,'[1]For Report Q-2 '!$A$2:$Z$3476,26,0),"-")</f>
        <v>-</v>
      </c>
      <c r="AA834" s="1" t="str">
        <f>IFERROR(VLOOKUP(A834,'[1]For Report Q-2 '!$A$2:$AH$3476,27,0),"-")</f>
        <v>-</v>
      </c>
      <c r="AB834" s="1" t="str">
        <f>IFERROR(VLOOKUP(A834,'[1]For Report Q-2 '!$A$2:$AH$3476,28,0),"-")</f>
        <v>-</v>
      </c>
      <c r="AC834" s="2" t="str">
        <f>IFERROR(VLOOKUP(A834,'[1]For Report Q-2 '!$A$2:$AH$3476,29,0),"-")</f>
        <v>-</v>
      </c>
      <c r="AD834" s="2" t="str">
        <f>IFERROR(VLOOKUP(A834,'[1]For Report Q-2 '!$A$2:$AH$3476,30,0),"-")</f>
        <v>-</v>
      </c>
      <c r="AE834" s="1" t="str">
        <f>IFERROR(VLOOKUP(A834,'[1]For Report Q-2 '!$A$2:$AH$3476,31,0),"-")</f>
        <v>-</v>
      </c>
      <c r="AF834" s="1" t="str">
        <f>IFERROR(VLOOKUP(A834,'[1]For Report Q-2 '!$A$2:$AH$3476,32,0),"-")</f>
        <v>-</v>
      </c>
      <c r="AG834" s="2" t="str">
        <f>IFERROR(VLOOKUP(A834,'[1]For Report Q-2 '!$A$2:$AH$3476,33,0),"-")</f>
        <v>-</v>
      </c>
      <c r="AH834" s="1" t="str">
        <f t="shared" si="12"/>
        <v>--</v>
      </c>
      <c r="AI834" t="e">
        <v>#N/A</v>
      </c>
      <c r="AJ834" t="e">
        <v>#N/A</v>
      </c>
      <c r="AK834" t="e">
        <v>#N/A</v>
      </c>
    </row>
    <row r="835" spans="1:37" x14ac:dyDescent="0.25">
      <c r="A835" s="15">
        <v>9100551</v>
      </c>
      <c r="B835" s="15" t="s">
        <v>339</v>
      </c>
      <c r="C835" s="16">
        <v>44895</v>
      </c>
      <c r="D835" s="15" t="s">
        <v>70</v>
      </c>
      <c r="E835" s="1" t="s">
        <v>179</v>
      </c>
      <c r="F835" s="15" t="s">
        <v>46</v>
      </c>
      <c r="G835" s="1" t="s">
        <v>70</v>
      </c>
      <c r="H835" s="17">
        <v>5000</v>
      </c>
      <c r="I835" s="18">
        <v>0.05</v>
      </c>
      <c r="J835" s="1">
        <v>9021076</v>
      </c>
      <c r="K835" s="1" t="s">
        <v>339</v>
      </c>
      <c r="L835" s="19">
        <v>158500</v>
      </c>
      <c r="M835" s="1" t="s">
        <v>67</v>
      </c>
      <c r="N835" s="1" t="s">
        <v>179</v>
      </c>
      <c r="O835" s="1" t="s">
        <v>71</v>
      </c>
      <c r="P835" s="20">
        <v>9021076</v>
      </c>
      <c r="Q835" s="1" t="s">
        <v>340</v>
      </c>
      <c r="R835" s="1" t="s">
        <v>89</v>
      </c>
      <c r="S835" s="1" t="s">
        <v>80</v>
      </c>
      <c r="T835" s="18">
        <f>IFERROR(VLOOKUP(A835,'[1]For Report Q-2 '!$A$2:$T$3476,20,0),"-")</f>
        <v>0.05</v>
      </c>
      <c r="U835" s="55">
        <f>IFERROR(VLOOKUP(A835,'[1]For Report Q-2 '!$A$2:$U$3476,21,0),"-")</f>
        <v>0</v>
      </c>
      <c r="V835" s="2" t="str">
        <f>IFERROR(VLOOKUP(A835,'[1]For Report Q-2 '!$A$2:$V$3476,22,0),"-")</f>
        <v>-</v>
      </c>
      <c r="W835" s="1">
        <f>IFERROR(VLOOKUP(A835,'[1]For Report Q-2 '!$A$2:$W$3476,23,0),"-")</f>
        <v>0</v>
      </c>
      <c r="X835" s="1"/>
      <c r="Y835" s="1"/>
      <c r="Z835" s="2" t="str">
        <f>IFERROR(VLOOKUP(A835,'[1]For Report Q-2 '!$A$2:$Z$3476,26,0),"-")</f>
        <v>-</v>
      </c>
      <c r="AA835" s="1" t="str">
        <f>IFERROR(VLOOKUP(A835,'[1]For Report Q-2 '!$A$2:$AH$3476,27,0),"-")</f>
        <v>-</v>
      </c>
      <c r="AB835" s="1" t="str">
        <f>IFERROR(VLOOKUP(A835,'[1]For Report Q-2 '!$A$2:$AH$3476,28,0),"-")</f>
        <v>-</v>
      </c>
      <c r="AC835" s="2" t="str">
        <f>IFERROR(VLOOKUP(A835,'[1]For Report Q-2 '!$A$2:$AH$3476,29,0),"-")</f>
        <v>-</v>
      </c>
      <c r="AD835" s="2" t="str">
        <f>IFERROR(VLOOKUP(A835,'[1]For Report Q-2 '!$A$2:$AH$3476,30,0),"-")</f>
        <v>-</v>
      </c>
      <c r="AE835" s="1" t="str">
        <f>IFERROR(VLOOKUP(A835,'[1]For Report Q-2 '!$A$2:$AH$3476,31,0),"-")</f>
        <v>-</v>
      </c>
      <c r="AF835" s="1" t="str">
        <f>IFERROR(VLOOKUP(A835,'[1]For Report Q-2 '!$A$2:$AH$3476,32,0),"-")</f>
        <v>-</v>
      </c>
      <c r="AG835" s="2" t="str">
        <f>IFERROR(VLOOKUP(A835,'[1]For Report Q-2 '!$A$2:$AH$3476,33,0),"-")</f>
        <v>-</v>
      </c>
      <c r="AH835" s="1" t="str">
        <f t="shared" ref="AH835:AH898" si="13">AF835&amp;AB835</f>
        <v>--</v>
      </c>
      <c r="AI835" t="e">
        <v>#N/A</v>
      </c>
      <c r="AJ835" t="e">
        <v>#N/A</v>
      </c>
      <c r="AK835" t="e">
        <v>#N/A</v>
      </c>
    </row>
    <row r="836" spans="1:37" x14ac:dyDescent="0.25">
      <c r="A836" s="15">
        <v>9100553</v>
      </c>
      <c r="B836" s="15" t="s">
        <v>339</v>
      </c>
      <c r="C836" s="16">
        <v>44911</v>
      </c>
      <c r="D836" s="15" t="s">
        <v>178</v>
      </c>
      <c r="E836" s="1" t="s">
        <v>179</v>
      </c>
      <c r="F836" s="15" t="s">
        <v>46</v>
      </c>
      <c r="G836" s="1" t="s">
        <v>178</v>
      </c>
      <c r="H836" s="17">
        <v>7500</v>
      </c>
      <c r="I836" s="18">
        <v>7.4999999999999997E-2</v>
      </c>
      <c r="J836" s="1">
        <v>9021076</v>
      </c>
      <c r="K836" s="1" t="s">
        <v>339</v>
      </c>
      <c r="L836" s="19">
        <v>158500</v>
      </c>
      <c r="M836" s="1" t="s">
        <v>67</v>
      </c>
      <c r="N836" s="1" t="s">
        <v>179</v>
      </c>
      <c r="O836" s="1" t="s">
        <v>180</v>
      </c>
      <c r="P836" s="20">
        <v>9021076</v>
      </c>
      <c r="Q836" s="1" t="s">
        <v>340</v>
      </c>
      <c r="R836" s="1" t="s">
        <v>89</v>
      </c>
      <c r="S836" s="1" t="s">
        <v>80</v>
      </c>
      <c r="T836" s="18">
        <f>IFERROR(VLOOKUP(A836,'[1]For Report Q-2 '!$A$2:$T$3476,20,0),"-")</f>
        <v>7.4999999999999997E-2</v>
      </c>
      <c r="U836" s="55">
        <f>IFERROR(VLOOKUP(A836,'[1]For Report Q-2 '!$A$2:$U$3476,21,0),"-")</f>
        <v>0</v>
      </c>
      <c r="V836" s="2" t="str">
        <f>IFERROR(VLOOKUP(A836,'[1]For Report Q-2 '!$A$2:$V$3476,22,0),"-")</f>
        <v>-</v>
      </c>
      <c r="W836" s="1">
        <f>IFERROR(VLOOKUP(A836,'[1]For Report Q-2 '!$A$2:$W$3476,23,0),"-")</f>
        <v>0</v>
      </c>
      <c r="X836" s="1"/>
      <c r="Y836" s="1"/>
      <c r="Z836" s="2" t="str">
        <f>IFERROR(VLOOKUP(A836,'[1]For Report Q-2 '!$A$2:$Z$3476,26,0),"-")</f>
        <v>-</v>
      </c>
      <c r="AA836" s="1" t="str">
        <f>IFERROR(VLOOKUP(A836,'[1]For Report Q-2 '!$A$2:$AH$3476,27,0),"-")</f>
        <v>-</v>
      </c>
      <c r="AB836" s="1" t="str">
        <f>IFERROR(VLOOKUP(A836,'[1]For Report Q-2 '!$A$2:$AH$3476,28,0),"-")</f>
        <v>-</v>
      </c>
      <c r="AC836" s="2" t="str">
        <f>IFERROR(VLOOKUP(A836,'[1]For Report Q-2 '!$A$2:$AH$3476,29,0),"-")</f>
        <v>-</v>
      </c>
      <c r="AD836" s="2" t="str">
        <f>IFERROR(VLOOKUP(A836,'[1]For Report Q-2 '!$A$2:$AH$3476,30,0),"-")</f>
        <v>-</v>
      </c>
      <c r="AE836" s="1" t="str">
        <f>IFERROR(VLOOKUP(A836,'[1]For Report Q-2 '!$A$2:$AH$3476,31,0),"-")</f>
        <v>-</v>
      </c>
      <c r="AF836" s="1" t="str">
        <f>IFERROR(VLOOKUP(A836,'[1]For Report Q-2 '!$A$2:$AH$3476,32,0),"-")</f>
        <v>-</v>
      </c>
      <c r="AG836" s="2" t="str">
        <f>IFERROR(VLOOKUP(A836,'[1]For Report Q-2 '!$A$2:$AH$3476,33,0),"-")</f>
        <v>-</v>
      </c>
      <c r="AH836" s="1" t="str">
        <f t="shared" si="13"/>
        <v>--</v>
      </c>
      <c r="AI836" t="e">
        <v>#N/A</v>
      </c>
      <c r="AJ836" t="e">
        <v>#N/A</v>
      </c>
      <c r="AK836" t="e">
        <v>#N/A</v>
      </c>
    </row>
    <row r="837" spans="1:37" x14ac:dyDescent="0.25">
      <c r="A837" s="15">
        <v>9100678</v>
      </c>
      <c r="B837" s="15" t="s">
        <v>339</v>
      </c>
      <c r="C837" s="16">
        <v>44895</v>
      </c>
      <c r="D837" s="15" t="s">
        <v>40</v>
      </c>
      <c r="E837" s="1" t="s">
        <v>179</v>
      </c>
      <c r="F837" s="15" t="s">
        <v>46</v>
      </c>
      <c r="G837" s="1" t="s">
        <v>40</v>
      </c>
      <c r="H837" s="17">
        <v>5000</v>
      </c>
      <c r="I837" s="18">
        <v>0.05</v>
      </c>
      <c r="J837" s="1">
        <v>9021076</v>
      </c>
      <c r="K837" s="1" t="s">
        <v>339</v>
      </c>
      <c r="L837" s="19">
        <v>158500</v>
      </c>
      <c r="M837" s="1" t="s">
        <v>67</v>
      </c>
      <c r="N837" s="1" t="s">
        <v>179</v>
      </c>
      <c r="O837" s="1" t="s">
        <v>59</v>
      </c>
      <c r="P837" s="20">
        <v>9021076</v>
      </c>
      <c r="Q837" s="1" t="s">
        <v>340</v>
      </c>
      <c r="R837" s="1" t="s">
        <v>89</v>
      </c>
      <c r="S837" s="1" t="s">
        <v>80</v>
      </c>
      <c r="T837" s="18">
        <f>IFERROR(VLOOKUP(A837,'[1]For Report Q-2 '!$A$2:$T$3476,20,0),"-")</f>
        <v>0.05</v>
      </c>
      <c r="U837" s="55">
        <f>IFERROR(VLOOKUP(A837,'[1]For Report Q-2 '!$A$2:$U$3476,21,0),"-")</f>
        <v>0</v>
      </c>
      <c r="V837" s="2" t="str">
        <f>IFERROR(VLOOKUP(A837,'[1]For Report Q-2 '!$A$2:$V$3476,22,0),"-")</f>
        <v>-</v>
      </c>
      <c r="W837" s="1">
        <f>IFERROR(VLOOKUP(A837,'[1]For Report Q-2 '!$A$2:$W$3476,23,0),"-")</f>
        <v>0</v>
      </c>
      <c r="X837" s="1"/>
      <c r="Y837" s="1"/>
      <c r="Z837" s="2" t="str">
        <f>IFERROR(VLOOKUP(A837,'[1]For Report Q-2 '!$A$2:$Z$3476,26,0),"-")</f>
        <v>-</v>
      </c>
      <c r="AA837" s="1" t="str">
        <f>IFERROR(VLOOKUP(A837,'[1]For Report Q-2 '!$A$2:$AH$3476,27,0),"-")</f>
        <v>-</v>
      </c>
      <c r="AB837" s="1" t="str">
        <f>IFERROR(VLOOKUP(A837,'[1]For Report Q-2 '!$A$2:$AH$3476,28,0),"-")</f>
        <v>-</v>
      </c>
      <c r="AC837" s="2" t="str">
        <f>IFERROR(VLOOKUP(A837,'[1]For Report Q-2 '!$A$2:$AH$3476,29,0),"-")</f>
        <v>-</v>
      </c>
      <c r="AD837" s="2" t="str">
        <f>IFERROR(VLOOKUP(A837,'[1]For Report Q-2 '!$A$2:$AH$3476,30,0),"-")</f>
        <v>-</v>
      </c>
      <c r="AE837" s="1" t="str">
        <f>IFERROR(VLOOKUP(A837,'[1]For Report Q-2 '!$A$2:$AH$3476,31,0),"-")</f>
        <v>-</v>
      </c>
      <c r="AF837" s="1" t="str">
        <f>IFERROR(VLOOKUP(A837,'[1]For Report Q-2 '!$A$2:$AH$3476,32,0),"-")</f>
        <v>-</v>
      </c>
      <c r="AG837" s="2" t="str">
        <f>IFERROR(VLOOKUP(A837,'[1]For Report Q-2 '!$A$2:$AH$3476,33,0),"-")</f>
        <v>-</v>
      </c>
      <c r="AH837" s="1" t="str">
        <f t="shared" si="13"/>
        <v>--</v>
      </c>
      <c r="AI837" t="e">
        <v>#N/A</v>
      </c>
      <c r="AJ837" t="e">
        <v>#N/A</v>
      </c>
      <c r="AK837" t="e">
        <v>#N/A</v>
      </c>
    </row>
    <row r="838" spans="1:37" x14ac:dyDescent="0.25">
      <c r="A838" s="15">
        <v>9100681</v>
      </c>
      <c r="B838" s="15" t="s">
        <v>339</v>
      </c>
      <c r="C838" s="16">
        <v>44911</v>
      </c>
      <c r="D838" s="15" t="s">
        <v>83</v>
      </c>
      <c r="E838" s="1" t="s">
        <v>179</v>
      </c>
      <c r="F838" s="15" t="s">
        <v>46</v>
      </c>
      <c r="G838" s="1" t="s">
        <v>83</v>
      </c>
      <c r="H838" s="17">
        <v>8000</v>
      </c>
      <c r="I838" s="18">
        <v>0.08</v>
      </c>
      <c r="J838" s="1">
        <v>9021076</v>
      </c>
      <c r="K838" s="1" t="s">
        <v>339</v>
      </c>
      <c r="L838" s="19">
        <v>158500</v>
      </c>
      <c r="M838" s="1" t="s">
        <v>67</v>
      </c>
      <c r="N838" s="1" t="s">
        <v>179</v>
      </c>
      <c r="O838" s="1" t="s">
        <v>84</v>
      </c>
      <c r="P838" s="20">
        <v>9021076</v>
      </c>
      <c r="Q838" s="1" t="s">
        <v>340</v>
      </c>
      <c r="R838" s="1" t="s">
        <v>89</v>
      </c>
      <c r="S838" s="1" t="s">
        <v>80</v>
      </c>
      <c r="T838" s="18">
        <f>IFERROR(VLOOKUP(A838,'[1]For Report Q-2 '!$A$2:$T$3476,20,0),"-")</f>
        <v>0.08</v>
      </c>
      <c r="U838" s="55">
        <f>IFERROR(VLOOKUP(A838,'[1]For Report Q-2 '!$A$2:$U$3476,21,0),"-")</f>
        <v>0</v>
      </c>
      <c r="V838" s="2" t="str">
        <f>IFERROR(VLOOKUP(A838,'[1]For Report Q-2 '!$A$2:$V$3476,22,0),"-")</f>
        <v>-</v>
      </c>
      <c r="W838" s="1">
        <f>IFERROR(VLOOKUP(A838,'[1]For Report Q-2 '!$A$2:$W$3476,23,0),"-")</f>
        <v>0</v>
      </c>
      <c r="X838" s="1"/>
      <c r="Y838" s="1"/>
      <c r="Z838" s="2" t="str">
        <f>IFERROR(VLOOKUP(A838,'[1]For Report Q-2 '!$A$2:$Z$3476,26,0),"-")</f>
        <v>-</v>
      </c>
      <c r="AA838" s="1" t="str">
        <f>IFERROR(VLOOKUP(A838,'[1]For Report Q-2 '!$A$2:$AH$3476,27,0),"-")</f>
        <v>-</v>
      </c>
      <c r="AB838" s="1" t="str">
        <f>IFERROR(VLOOKUP(A838,'[1]For Report Q-2 '!$A$2:$AH$3476,28,0),"-")</f>
        <v>-</v>
      </c>
      <c r="AC838" s="2" t="str">
        <f>IFERROR(VLOOKUP(A838,'[1]For Report Q-2 '!$A$2:$AH$3476,29,0),"-")</f>
        <v>-</v>
      </c>
      <c r="AD838" s="2" t="str">
        <f>IFERROR(VLOOKUP(A838,'[1]For Report Q-2 '!$A$2:$AH$3476,30,0),"-")</f>
        <v>-</v>
      </c>
      <c r="AE838" s="1" t="str">
        <f>IFERROR(VLOOKUP(A838,'[1]For Report Q-2 '!$A$2:$AH$3476,31,0),"-")</f>
        <v>-</v>
      </c>
      <c r="AF838" s="1" t="str">
        <f>IFERROR(VLOOKUP(A838,'[1]For Report Q-2 '!$A$2:$AH$3476,32,0),"-")</f>
        <v>-</v>
      </c>
      <c r="AG838" s="2" t="str">
        <f>IFERROR(VLOOKUP(A838,'[1]For Report Q-2 '!$A$2:$AH$3476,33,0),"-")</f>
        <v>-</v>
      </c>
      <c r="AH838" s="1" t="str">
        <f t="shared" si="13"/>
        <v>--</v>
      </c>
      <c r="AI838" t="e">
        <v>#N/A</v>
      </c>
      <c r="AJ838" t="e">
        <v>#N/A</v>
      </c>
      <c r="AK838" t="e">
        <v>#N/A</v>
      </c>
    </row>
    <row r="839" spans="1:37" x14ac:dyDescent="0.25">
      <c r="A839" s="15">
        <v>9100682</v>
      </c>
      <c r="B839" s="15" t="s">
        <v>339</v>
      </c>
      <c r="C839" s="16">
        <v>44895</v>
      </c>
      <c r="D839" s="15" t="s">
        <v>83</v>
      </c>
      <c r="E839" s="1" t="s">
        <v>179</v>
      </c>
      <c r="F839" s="15" t="s">
        <v>46</v>
      </c>
      <c r="G839" s="1" t="s">
        <v>83</v>
      </c>
      <c r="H839" s="17">
        <v>5000</v>
      </c>
      <c r="I839" s="18">
        <v>0.05</v>
      </c>
      <c r="J839" s="1">
        <v>9021076</v>
      </c>
      <c r="K839" s="1" t="s">
        <v>339</v>
      </c>
      <c r="L839" s="19">
        <v>158500</v>
      </c>
      <c r="M839" s="1" t="s">
        <v>67</v>
      </c>
      <c r="N839" s="1" t="s">
        <v>179</v>
      </c>
      <c r="O839" s="1" t="s">
        <v>84</v>
      </c>
      <c r="P839" s="20">
        <v>9021076</v>
      </c>
      <c r="Q839" s="1" t="s">
        <v>340</v>
      </c>
      <c r="R839" s="1" t="s">
        <v>89</v>
      </c>
      <c r="S839" s="1" t="s">
        <v>80</v>
      </c>
      <c r="T839" s="18">
        <f>IFERROR(VLOOKUP(A839,'[1]For Report Q-2 '!$A$2:$T$3476,20,0),"-")</f>
        <v>0.05</v>
      </c>
      <c r="U839" s="55">
        <f>IFERROR(VLOOKUP(A839,'[1]For Report Q-2 '!$A$2:$U$3476,21,0),"-")</f>
        <v>0</v>
      </c>
      <c r="V839" s="2" t="str">
        <f>IFERROR(VLOOKUP(A839,'[1]For Report Q-2 '!$A$2:$V$3476,22,0),"-")</f>
        <v>-</v>
      </c>
      <c r="W839" s="1">
        <f>IFERROR(VLOOKUP(A839,'[1]For Report Q-2 '!$A$2:$W$3476,23,0),"-")</f>
        <v>0</v>
      </c>
      <c r="X839" s="1"/>
      <c r="Y839" s="1"/>
      <c r="Z839" s="2" t="str">
        <f>IFERROR(VLOOKUP(A839,'[1]For Report Q-2 '!$A$2:$Z$3476,26,0),"-")</f>
        <v>-</v>
      </c>
      <c r="AA839" s="1" t="str">
        <f>IFERROR(VLOOKUP(A839,'[1]For Report Q-2 '!$A$2:$AH$3476,27,0),"-")</f>
        <v>-</v>
      </c>
      <c r="AB839" s="1" t="str">
        <f>IFERROR(VLOOKUP(A839,'[1]For Report Q-2 '!$A$2:$AH$3476,28,0),"-")</f>
        <v>-</v>
      </c>
      <c r="AC839" s="2" t="str">
        <f>IFERROR(VLOOKUP(A839,'[1]For Report Q-2 '!$A$2:$AH$3476,29,0),"-")</f>
        <v>-</v>
      </c>
      <c r="AD839" s="2" t="str">
        <f>IFERROR(VLOOKUP(A839,'[1]For Report Q-2 '!$A$2:$AH$3476,30,0),"-")</f>
        <v>-</v>
      </c>
      <c r="AE839" s="1" t="str">
        <f>IFERROR(VLOOKUP(A839,'[1]For Report Q-2 '!$A$2:$AH$3476,31,0),"-")</f>
        <v>-</v>
      </c>
      <c r="AF839" s="1" t="str">
        <f>IFERROR(VLOOKUP(A839,'[1]For Report Q-2 '!$A$2:$AH$3476,32,0),"-")</f>
        <v>-</v>
      </c>
      <c r="AG839" s="2" t="str">
        <f>IFERROR(VLOOKUP(A839,'[1]For Report Q-2 '!$A$2:$AH$3476,33,0),"-")</f>
        <v>-</v>
      </c>
      <c r="AH839" s="1" t="str">
        <f t="shared" si="13"/>
        <v>--</v>
      </c>
      <c r="AI839" t="e">
        <v>#N/A</v>
      </c>
      <c r="AJ839" t="e">
        <v>#N/A</v>
      </c>
      <c r="AK839" t="e">
        <v>#N/A</v>
      </c>
    </row>
    <row r="840" spans="1:37" x14ac:dyDescent="0.25">
      <c r="A840" s="15">
        <v>9100685</v>
      </c>
      <c r="B840" s="15" t="s">
        <v>339</v>
      </c>
      <c r="C840" s="16">
        <v>44895</v>
      </c>
      <c r="D840" s="15" t="s">
        <v>28</v>
      </c>
      <c r="E840" s="1" t="s">
        <v>179</v>
      </c>
      <c r="F840" s="15" t="s">
        <v>46</v>
      </c>
      <c r="G840" s="1" t="s">
        <v>28</v>
      </c>
      <c r="H840" s="17">
        <v>8000</v>
      </c>
      <c r="I840" s="18">
        <v>0.08</v>
      </c>
      <c r="J840" s="1">
        <v>9021076</v>
      </c>
      <c r="K840" s="1" t="s">
        <v>339</v>
      </c>
      <c r="L840" s="19">
        <v>158500</v>
      </c>
      <c r="M840" s="1" t="s">
        <v>67</v>
      </c>
      <c r="N840" s="1" t="s">
        <v>179</v>
      </c>
      <c r="O840" s="1" t="s">
        <v>38</v>
      </c>
      <c r="P840" s="20">
        <v>9021076</v>
      </c>
      <c r="Q840" s="1" t="s">
        <v>340</v>
      </c>
      <c r="R840" s="1" t="s">
        <v>89</v>
      </c>
      <c r="S840" s="1" t="s">
        <v>80</v>
      </c>
      <c r="T840" s="18">
        <f>IFERROR(VLOOKUP(A840,'[1]For Report Q-2 '!$A$2:$T$3476,20,0),"-")</f>
        <v>0.08</v>
      </c>
      <c r="U840" s="55">
        <f>IFERROR(VLOOKUP(A840,'[1]For Report Q-2 '!$A$2:$U$3476,21,0),"-")</f>
        <v>0</v>
      </c>
      <c r="V840" s="2" t="str">
        <f>IFERROR(VLOOKUP(A840,'[1]For Report Q-2 '!$A$2:$V$3476,22,0),"-")</f>
        <v>-</v>
      </c>
      <c r="W840" s="1">
        <f>IFERROR(VLOOKUP(A840,'[1]For Report Q-2 '!$A$2:$W$3476,23,0),"-")</f>
        <v>0</v>
      </c>
      <c r="X840" s="1"/>
      <c r="Y840" s="1"/>
      <c r="Z840" s="2" t="str">
        <f>IFERROR(VLOOKUP(A840,'[1]For Report Q-2 '!$A$2:$Z$3476,26,0),"-")</f>
        <v>-</v>
      </c>
      <c r="AA840" s="1" t="str">
        <f>IFERROR(VLOOKUP(A840,'[1]For Report Q-2 '!$A$2:$AH$3476,27,0),"-")</f>
        <v>-</v>
      </c>
      <c r="AB840" s="1" t="str">
        <f>IFERROR(VLOOKUP(A840,'[1]For Report Q-2 '!$A$2:$AH$3476,28,0),"-")</f>
        <v>-</v>
      </c>
      <c r="AC840" s="2" t="str">
        <f>IFERROR(VLOOKUP(A840,'[1]For Report Q-2 '!$A$2:$AH$3476,29,0),"-")</f>
        <v>-</v>
      </c>
      <c r="AD840" s="2" t="str">
        <f>IFERROR(VLOOKUP(A840,'[1]For Report Q-2 '!$A$2:$AH$3476,30,0),"-")</f>
        <v>-</v>
      </c>
      <c r="AE840" s="1" t="str">
        <f>IFERROR(VLOOKUP(A840,'[1]For Report Q-2 '!$A$2:$AH$3476,31,0),"-")</f>
        <v>-</v>
      </c>
      <c r="AF840" s="1" t="str">
        <f>IFERROR(VLOOKUP(A840,'[1]For Report Q-2 '!$A$2:$AH$3476,32,0),"-")</f>
        <v>-</v>
      </c>
      <c r="AG840" s="2" t="str">
        <f>IFERROR(VLOOKUP(A840,'[1]For Report Q-2 '!$A$2:$AH$3476,33,0),"-")</f>
        <v>-</v>
      </c>
      <c r="AH840" s="1" t="str">
        <f t="shared" si="13"/>
        <v>--</v>
      </c>
      <c r="AI840" t="e">
        <v>#N/A</v>
      </c>
      <c r="AJ840" t="e">
        <v>#N/A</v>
      </c>
      <c r="AK840" t="e">
        <v>#N/A</v>
      </c>
    </row>
    <row r="841" spans="1:37" x14ac:dyDescent="0.25">
      <c r="A841" s="15">
        <v>9100810</v>
      </c>
      <c r="B841" s="15" t="s">
        <v>339</v>
      </c>
      <c r="C841" s="16">
        <v>44867</v>
      </c>
      <c r="D841" s="15" t="s">
        <v>341</v>
      </c>
      <c r="E841" s="1" t="s">
        <v>179</v>
      </c>
      <c r="F841" s="15" t="s">
        <v>46</v>
      </c>
      <c r="G841" s="1" t="s">
        <v>53</v>
      </c>
      <c r="H841" s="17">
        <v>5000</v>
      </c>
      <c r="I841" s="18">
        <v>0.05</v>
      </c>
      <c r="J841" s="1">
        <v>9021076</v>
      </c>
      <c r="K841" s="1" t="s">
        <v>339</v>
      </c>
      <c r="L841" s="19">
        <v>158500</v>
      </c>
      <c r="M841" s="1" t="s">
        <v>67</v>
      </c>
      <c r="N841" s="1" t="s">
        <v>179</v>
      </c>
      <c r="O841" s="1" t="s">
        <v>54</v>
      </c>
      <c r="P841" s="20">
        <v>9021076</v>
      </c>
      <c r="Q841" s="1" t="s">
        <v>340</v>
      </c>
      <c r="R841" s="1" t="s">
        <v>89</v>
      </c>
      <c r="S841" s="1" t="s">
        <v>80</v>
      </c>
      <c r="T841" s="18">
        <f>IFERROR(VLOOKUP(A841,'[1]For Report Q-2 '!$A$2:$T$3476,20,0),"-")</f>
        <v>0.05</v>
      </c>
      <c r="U841" s="55">
        <f>IFERROR(VLOOKUP(A841,'[1]For Report Q-2 '!$A$2:$U$3476,21,0),"-")</f>
        <v>0</v>
      </c>
      <c r="V841" s="2" t="str">
        <f>IFERROR(VLOOKUP(A841,'[1]For Report Q-2 '!$A$2:$V$3476,22,0),"-")</f>
        <v>-</v>
      </c>
      <c r="W841" s="1">
        <f>IFERROR(VLOOKUP(A841,'[1]For Report Q-2 '!$A$2:$W$3476,23,0),"-")</f>
        <v>0</v>
      </c>
      <c r="X841" s="1"/>
      <c r="Y841" s="1"/>
      <c r="Z841" s="2" t="str">
        <f>IFERROR(VLOOKUP(A841,'[1]For Report Q-2 '!$A$2:$Z$3476,26,0),"-")</f>
        <v>-</v>
      </c>
      <c r="AA841" s="1" t="str">
        <f>IFERROR(VLOOKUP(A841,'[1]For Report Q-2 '!$A$2:$AH$3476,27,0),"-")</f>
        <v>-</v>
      </c>
      <c r="AB841" s="1" t="str">
        <f>IFERROR(VLOOKUP(A841,'[1]For Report Q-2 '!$A$2:$AH$3476,28,0),"-")</f>
        <v>-</v>
      </c>
      <c r="AC841" s="2" t="str">
        <f>IFERROR(VLOOKUP(A841,'[1]For Report Q-2 '!$A$2:$AH$3476,29,0),"-")</f>
        <v>-</v>
      </c>
      <c r="AD841" s="2" t="str">
        <f>IFERROR(VLOOKUP(A841,'[1]For Report Q-2 '!$A$2:$AH$3476,30,0),"-")</f>
        <v>-</v>
      </c>
      <c r="AE841" s="1" t="str">
        <f>IFERROR(VLOOKUP(A841,'[1]For Report Q-2 '!$A$2:$AH$3476,31,0),"-")</f>
        <v>-</v>
      </c>
      <c r="AF841" s="1" t="str">
        <f>IFERROR(VLOOKUP(A841,'[1]For Report Q-2 '!$A$2:$AH$3476,32,0),"-")</f>
        <v>-</v>
      </c>
      <c r="AG841" s="2" t="str">
        <f>IFERROR(VLOOKUP(A841,'[1]For Report Q-2 '!$A$2:$AH$3476,33,0),"-")</f>
        <v>-</v>
      </c>
      <c r="AH841" s="1" t="str">
        <f t="shared" si="13"/>
        <v>--</v>
      </c>
      <c r="AI841" t="e">
        <v>#N/A</v>
      </c>
      <c r="AJ841" t="e">
        <v>#N/A</v>
      </c>
      <c r="AK841" t="e">
        <v>#N/A</v>
      </c>
    </row>
    <row r="842" spans="1:37" x14ac:dyDescent="0.25">
      <c r="A842" s="15">
        <v>9120320</v>
      </c>
      <c r="B842" s="15" t="s">
        <v>339</v>
      </c>
      <c r="C842" s="16">
        <v>45355</v>
      </c>
      <c r="D842" s="15" t="s">
        <v>104</v>
      </c>
      <c r="E842" s="1" t="s">
        <v>179</v>
      </c>
      <c r="F842" s="15" t="s">
        <v>46</v>
      </c>
      <c r="G842" s="1" t="s">
        <v>104</v>
      </c>
      <c r="H842" s="17">
        <v>5000</v>
      </c>
      <c r="I842" s="18">
        <v>0.05</v>
      </c>
      <c r="J842" s="1">
        <v>9021076</v>
      </c>
      <c r="K842" s="1" t="s">
        <v>339</v>
      </c>
      <c r="L842" s="19">
        <v>158500</v>
      </c>
      <c r="M842" s="1" t="s">
        <v>67</v>
      </c>
      <c r="N842" s="1" t="s">
        <v>179</v>
      </c>
      <c r="O842" s="1" t="s">
        <v>105</v>
      </c>
      <c r="P842" s="20">
        <v>9021076</v>
      </c>
      <c r="Q842" s="1" t="s">
        <v>340</v>
      </c>
      <c r="R842" s="1" t="s">
        <v>89</v>
      </c>
      <c r="S842" s="1" t="s">
        <v>80</v>
      </c>
      <c r="T842" s="18">
        <f>IFERROR(VLOOKUP(A842,'[1]For Report Q-2 '!$A$2:$T$3476,20,0),"-")</f>
        <v>0.05</v>
      </c>
      <c r="U842" s="55">
        <f>IFERROR(VLOOKUP(A842,'[1]For Report Q-2 '!$A$2:$U$3476,21,0),"-")</f>
        <v>0</v>
      </c>
      <c r="V842" s="2" t="str">
        <f>IFERROR(VLOOKUP(A842,'[1]For Report Q-2 '!$A$2:$V$3476,22,0),"-")</f>
        <v>-</v>
      </c>
      <c r="W842" s="1">
        <f>IFERROR(VLOOKUP(A842,'[1]For Report Q-2 '!$A$2:$W$3476,23,0),"-")</f>
        <v>0</v>
      </c>
      <c r="X842" s="1"/>
      <c r="Y842" s="1"/>
      <c r="Z842" s="2" t="str">
        <f>IFERROR(VLOOKUP(A842,'[1]For Report Q-2 '!$A$2:$Z$3476,26,0),"-")</f>
        <v>-</v>
      </c>
      <c r="AA842" s="1" t="str">
        <f>IFERROR(VLOOKUP(A842,'[1]For Report Q-2 '!$A$2:$AH$3476,27,0),"-")</f>
        <v>-</v>
      </c>
      <c r="AB842" s="1" t="str">
        <f>IFERROR(VLOOKUP(A842,'[1]For Report Q-2 '!$A$2:$AH$3476,28,0),"-")</f>
        <v>-</v>
      </c>
      <c r="AC842" s="2" t="str">
        <f>IFERROR(VLOOKUP(A842,'[1]For Report Q-2 '!$A$2:$AH$3476,29,0),"-")</f>
        <v>-</v>
      </c>
      <c r="AD842" s="2" t="str">
        <f>IFERROR(VLOOKUP(A842,'[1]For Report Q-2 '!$A$2:$AH$3476,30,0),"-")</f>
        <v>-</v>
      </c>
      <c r="AE842" s="1" t="str">
        <f>IFERROR(VLOOKUP(A842,'[1]For Report Q-2 '!$A$2:$AH$3476,31,0),"-")</f>
        <v>-</v>
      </c>
      <c r="AF842" s="1" t="str">
        <f>IFERROR(VLOOKUP(A842,'[1]For Report Q-2 '!$A$2:$AH$3476,32,0),"-")</f>
        <v>-</v>
      </c>
      <c r="AG842" s="2" t="str">
        <f>IFERROR(VLOOKUP(A842,'[1]For Report Q-2 '!$A$2:$AH$3476,33,0),"-")</f>
        <v>-</v>
      </c>
      <c r="AH842" s="1" t="str">
        <f t="shared" si="13"/>
        <v>--</v>
      </c>
      <c r="AI842" t="e">
        <v>#N/A</v>
      </c>
      <c r="AJ842" t="e">
        <v>#N/A</v>
      </c>
      <c r="AK842" t="e">
        <v>#N/A</v>
      </c>
    </row>
    <row r="843" spans="1:37" x14ac:dyDescent="0.25">
      <c r="A843" s="15">
        <v>9021113</v>
      </c>
      <c r="B843" s="15" t="s">
        <v>342</v>
      </c>
      <c r="C843" s="16">
        <v>42111</v>
      </c>
      <c r="D843" s="15" t="s">
        <v>75</v>
      </c>
      <c r="E843" s="1" t="s">
        <v>118</v>
      </c>
      <c r="F843" s="15" t="s">
        <v>46</v>
      </c>
      <c r="G843" s="1" t="s">
        <v>44</v>
      </c>
      <c r="H843" s="17">
        <v>31250</v>
      </c>
      <c r="I843" s="18">
        <v>0.3125</v>
      </c>
      <c r="J843" s="1">
        <v>9021113</v>
      </c>
      <c r="K843" s="1" t="s">
        <v>343</v>
      </c>
      <c r="L843" s="19">
        <v>31250</v>
      </c>
      <c r="M843" s="1" t="s">
        <v>31</v>
      </c>
      <c r="N843" s="1" t="s">
        <v>47</v>
      </c>
      <c r="O843" s="1" t="s">
        <v>48</v>
      </c>
      <c r="P843" s="20">
        <v>9021113</v>
      </c>
      <c r="Q843" s="1" t="s">
        <v>218</v>
      </c>
      <c r="R843" s="1" t="s">
        <v>89</v>
      </c>
      <c r="S843" s="1" t="s">
        <v>218</v>
      </c>
      <c r="T843" s="18">
        <f>IFERROR(VLOOKUP(A843,'[1]For Report Q-2 '!$A$2:$T$3476,20,0),"-")</f>
        <v>0.3125</v>
      </c>
      <c r="U843" s="55">
        <f>IFERROR(VLOOKUP(A843,'[1]For Report Q-2 '!$A$2:$U$3476,21,0),"-")</f>
        <v>0</v>
      </c>
      <c r="V843" s="2" t="str">
        <f>IFERROR(VLOOKUP(A843,'[1]For Report Q-2 '!$A$2:$V$3476,22,0),"-")</f>
        <v>-</v>
      </c>
      <c r="W843" s="1">
        <f>IFERROR(VLOOKUP(A843,'[1]For Report Q-2 '!$A$2:$W$3476,23,0),"-")</f>
        <v>0</v>
      </c>
      <c r="X843" s="1"/>
      <c r="Y843" s="1"/>
      <c r="Z843" s="2" t="str">
        <f>IFERROR(VLOOKUP(A843,'[1]For Report Q-2 '!$A$2:$Z$3476,26,0),"-")</f>
        <v>-</v>
      </c>
      <c r="AA843" s="1" t="str">
        <f>IFERROR(VLOOKUP(A843,'[1]For Report Q-2 '!$A$2:$AH$3476,27,0),"-")</f>
        <v>-</v>
      </c>
      <c r="AB843" s="1" t="str">
        <f>IFERROR(VLOOKUP(A843,'[1]For Report Q-2 '!$A$2:$AH$3476,28,0),"-")</f>
        <v>-</v>
      </c>
      <c r="AC843" s="2" t="str">
        <f>IFERROR(VLOOKUP(A843,'[1]For Report Q-2 '!$A$2:$AH$3476,29,0),"-")</f>
        <v>-</v>
      </c>
      <c r="AD843" s="2" t="str">
        <f>IFERROR(VLOOKUP(A843,'[1]For Report Q-2 '!$A$2:$AH$3476,30,0),"-")</f>
        <v>-</v>
      </c>
      <c r="AE843" s="1" t="str">
        <f>IFERROR(VLOOKUP(A843,'[1]For Report Q-2 '!$A$2:$AH$3476,31,0),"-")</f>
        <v>-</v>
      </c>
      <c r="AF843" s="1" t="str">
        <f>IFERROR(VLOOKUP(A843,'[1]For Report Q-2 '!$A$2:$AH$3476,32,0),"-")</f>
        <v>-</v>
      </c>
      <c r="AG843" s="2" t="str">
        <f>IFERROR(VLOOKUP(A843,'[1]For Report Q-2 '!$A$2:$AH$3476,33,0),"-")</f>
        <v>-</v>
      </c>
      <c r="AH843" s="1" t="str">
        <f t="shared" si="13"/>
        <v>--</v>
      </c>
      <c r="AI843" t="e">
        <v>#N/A</v>
      </c>
      <c r="AJ843" t="e">
        <v>#N/A</v>
      </c>
      <c r="AK843" t="e">
        <v>#N/A</v>
      </c>
    </row>
    <row r="844" spans="1:37" x14ac:dyDescent="0.25">
      <c r="A844" s="15">
        <v>9021135</v>
      </c>
      <c r="B844" s="15" t="s">
        <v>344</v>
      </c>
      <c r="C844" s="16">
        <v>42115</v>
      </c>
      <c r="D844" s="15" t="s">
        <v>40</v>
      </c>
      <c r="E844" s="1" t="s">
        <v>118</v>
      </c>
      <c r="F844" s="15" t="s">
        <v>46</v>
      </c>
      <c r="G844" s="1" t="s">
        <v>40</v>
      </c>
      <c r="H844" s="17">
        <v>41666.666666666664</v>
      </c>
      <c r="I844" s="18">
        <v>0.41666666666666663</v>
      </c>
      <c r="J844" s="1">
        <v>9021135</v>
      </c>
      <c r="K844" s="1" t="s">
        <v>344</v>
      </c>
      <c r="L844" s="19">
        <v>209583.33333333331</v>
      </c>
      <c r="M844" s="1" t="s">
        <v>67</v>
      </c>
      <c r="N844" s="1" t="s">
        <v>47</v>
      </c>
      <c r="O844" s="1" t="s">
        <v>50</v>
      </c>
      <c r="P844" s="20">
        <v>9021135</v>
      </c>
      <c r="Q844" s="1" t="s">
        <v>109</v>
      </c>
      <c r="R844" s="1" t="s">
        <v>16</v>
      </c>
      <c r="S844" s="1" t="s">
        <v>80</v>
      </c>
      <c r="T844" s="18">
        <f>IFERROR(VLOOKUP(A844,'[1]For Report Q-2 '!$A$2:$T$3476,20,0),"-")</f>
        <v>0.41666666666666663</v>
      </c>
      <c r="U844" s="55">
        <f>IFERROR(VLOOKUP(A844,'[1]For Report Q-2 '!$A$2:$U$3476,21,0),"-")</f>
        <v>0</v>
      </c>
      <c r="V844" s="2" t="str">
        <f>IFERROR(VLOOKUP(A844,'[1]For Report Q-2 '!$A$2:$V$3476,22,0),"-")</f>
        <v>-</v>
      </c>
      <c r="W844" s="1">
        <f>IFERROR(VLOOKUP(A844,'[1]For Report Q-2 '!$A$2:$W$3476,23,0),"-")</f>
        <v>0</v>
      </c>
      <c r="X844" s="1"/>
      <c r="Y844" s="1"/>
      <c r="Z844" s="2" t="str">
        <f>IFERROR(VLOOKUP(A844,'[1]For Report Q-2 '!$A$2:$Z$3476,26,0),"-")</f>
        <v>-</v>
      </c>
      <c r="AA844" s="1" t="str">
        <f>IFERROR(VLOOKUP(A844,'[1]For Report Q-2 '!$A$2:$AH$3476,27,0),"-")</f>
        <v>-</v>
      </c>
      <c r="AB844" s="1" t="str">
        <f>IFERROR(VLOOKUP(A844,'[1]For Report Q-2 '!$A$2:$AH$3476,28,0),"-")</f>
        <v>-</v>
      </c>
      <c r="AC844" s="2" t="str">
        <f>IFERROR(VLOOKUP(A844,'[1]For Report Q-2 '!$A$2:$AH$3476,29,0),"-")</f>
        <v>-</v>
      </c>
      <c r="AD844" s="2" t="str">
        <f>IFERROR(VLOOKUP(A844,'[1]For Report Q-2 '!$A$2:$AH$3476,30,0),"-")</f>
        <v>-</v>
      </c>
      <c r="AE844" s="1" t="str">
        <f>IFERROR(VLOOKUP(A844,'[1]For Report Q-2 '!$A$2:$AH$3476,31,0),"-")</f>
        <v>-</v>
      </c>
      <c r="AF844" s="1" t="str">
        <f>IFERROR(VLOOKUP(A844,'[1]For Report Q-2 '!$A$2:$AH$3476,32,0),"-")</f>
        <v>-</v>
      </c>
      <c r="AG844" s="2" t="str">
        <f>IFERROR(VLOOKUP(A844,'[1]For Report Q-2 '!$A$2:$AH$3476,33,0),"-")</f>
        <v>-</v>
      </c>
      <c r="AH844" s="1" t="str">
        <f t="shared" si="13"/>
        <v>--</v>
      </c>
      <c r="AI844" t="e">
        <v>#N/A</v>
      </c>
      <c r="AJ844" t="e">
        <v>#N/A</v>
      </c>
      <c r="AK844" t="e">
        <v>#N/A</v>
      </c>
    </row>
    <row r="845" spans="1:37" x14ac:dyDescent="0.25">
      <c r="A845" s="15">
        <v>9021214</v>
      </c>
      <c r="B845" s="15" t="s">
        <v>344</v>
      </c>
      <c r="C845" s="16">
        <v>42131</v>
      </c>
      <c r="D845" s="15" t="s">
        <v>40</v>
      </c>
      <c r="E845" s="1" t="s">
        <v>118</v>
      </c>
      <c r="F845" s="15" t="s">
        <v>46</v>
      </c>
      <c r="G845" s="1" t="s">
        <v>40</v>
      </c>
      <c r="H845" s="17">
        <v>41666.666666666664</v>
      </c>
      <c r="I845" s="18">
        <v>0.41666666666666663</v>
      </c>
      <c r="J845" s="1">
        <v>9021135</v>
      </c>
      <c r="K845" s="1" t="s">
        <v>344</v>
      </c>
      <c r="L845" s="19">
        <v>209583.33333333331</v>
      </c>
      <c r="M845" s="1" t="s">
        <v>67</v>
      </c>
      <c r="N845" s="1" t="s">
        <v>47</v>
      </c>
      <c r="O845" s="1" t="s">
        <v>50</v>
      </c>
      <c r="P845" s="20">
        <v>9021135</v>
      </c>
      <c r="Q845" s="1" t="s">
        <v>109</v>
      </c>
      <c r="R845" s="1" t="s">
        <v>16</v>
      </c>
      <c r="S845" s="1" t="s">
        <v>80</v>
      </c>
      <c r="T845" s="18">
        <f>IFERROR(VLOOKUP(A845,'[1]For Report Q-2 '!$A$2:$T$3476,20,0),"-")</f>
        <v>0.41666666666666663</v>
      </c>
      <c r="U845" s="55">
        <f>IFERROR(VLOOKUP(A845,'[1]For Report Q-2 '!$A$2:$U$3476,21,0),"-")</f>
        <v>0</v>
      </c>
      <c r="V845" s="2" t="str">
        <f>IFERROR(VLOOKUP(A845,'[1]For Report Q-2 '!$A$2:$V$3476,22,0),"-")</f>
        <v>-</v>
      </c>
      <c r="W845" s="1">
        <f>IFERROR(VLOOKUP(A845,'[1]For Report Q-2 '!$A$2:$W$3476,23,0),"-")</f>
        <v>0</v>
      </c>
      <c r="X845" s="1"/>
      <c r="Y845" s="1"/>
      <c r="Z845" s="2" t="str">
        <f>IFERROR(VLOOKUP(A845,'[1]For Report Q-2 '!$A$2:$Z$3476,26,0),"-")</f>
        <v>-</v>
      </c>
      <c r="AA845" s="1" t="str">
        <f>IFERROR(VLOOKUP(A845,'[1]For Report Q-2 '!$A$2:$AH$3476,27,0),"-")</f>
        <v>-</v>
      </c>
      <c r="AB845" s="1" t="str">
        <f>IFERROR(VLOOKUP(A845,'[1]For Report Q-2 '!$A$2:$AH$3476,28,0),"-")</f>
        <v>-</v>
      </c>
      <c r="AC845" s="2" t="str">
        <f>IFERROR(VLOOKUP(A845,'[1]For Report Q-2 '!$A$2:$AH$3476,29,0),"-")</f>
        <v>-</v>
      </c>
      <c r="AD845" s="2" t="str">
        <f>IFERROR(VLOOKUP(A845,'[1]For Report Q-2 '!$A$2:$AH$3476,30,0),"-")</f>
        <v>-</v>
      </c>
      <c r="AE845" s="1" t="str">
        <f>IFERROR(VLOOKUP(A845,'[1]For Report Q-2 '!$A$2:$AH$3476,31,0),"-")</f>
        <v>-</v>
      </c>
      <c r="AF845" s="1" t="str">
        <f>IFERROR(VLOOKUP(A845,'[1]For Report Q-2 '!$A$2:$AH$3476,32,0),"-")</f>
        <v>-</v>
      </c>
      <c r="AG845" s="2" t="str">
        <f>IFERROR(VLOOKUP(A845,'[1]For Report Q-2 '!$A$2:$AH$3476,33,0),"-")</f>
        <v>-</v>
      </c>
      <c r="AH845" s="1" t="str">
        <f t="shared" si="13"/>
        <v>--</v>
      </c>
      <c r="AI845" t="e">
        <v>#N/A</v>
      </c>
      <c r="AJ845" t="e">
        <v>#N/A</v>
      </c>
      <c r="AK845" t="e">
        <v>#N/A</v>
      </c>
    </row>
    <row r="846" spans="1:37" x14ac:dyDescent="0.25">
      <c r="A846" s="15">
        <v>9021270</v>
      </c>
      <c r="B846" s="15" t="s">
        <v>344</v>
      </c>
      <c r="C846" s="16">
        <v>42138</v>
      </c>
      <c r="D846" s="15" t="s">
        <v>40</v>
      </c>
      <c r="E846" s="1" t="s">
        <v>118</v>
      </c>
      <c r="F846" s="15" t="s">
        <v>46</v>
      </c>
      <c r="G846" s="1" t="s">
        <v>40</v>
      </c>
      <c r="H846" s="17">
        <v>41666.666666666664</v>
      </c>
      <c r="I846" s="18">
        <v>0.41666666666666663</v>
      </c>
      <c r="J846" s="1">
        <v>9021135</v>
      </c>
      <c r="K846" s="1" t="s">
        <v>344</v>
      </c>
      <c r="L846" s="19">
        <v>209583.33333333331</v>
      </c>
      <c r="M846" s="1" t="s">
        <v>67</v>
      </c>
      <c r="N846" s="1" t="s">
        <v>47</v>
      </c>
      <c r="O846" s="1" t="s">
        <v>50</v>
      </c>
      <c r="P846" s="20">
        <v>9021135</v>
      </c>
      <c r="Q846" s="1" t="s">
        <v>109</v>
      </c>
      <c r="R846" s="1" t="s">
        <v>16</v>
      </c>
      <c r="S846" s="1" t="s">
        <v>80</v>
      </c>
      <c r="T846" s="18">
        <f>IFERROR(VLOOKUP(A846,'[1]For Report Q-2 '!$A$2:$T$3476,20,0),"-")</f>
        <v>0.41666666666666663</v>
      </c>
      <c r="U846" s="55">
        <f>IFERROR(VLOOKUP(A846,'[1]For Report Q-2 '!$A$2:$U$3476,21,0),"-")</f>
        <v>0</v>
      </c>
      <c r="V846" s="2" t="str">
        <f>IFERROR(VLOOKUP(A846,'[1]For Report Q-2 '!$A$2:$V$3476,22,0),"-")</f>
        <v>-</v>
      </c>
      <c r="W846" s="1">
        <f>IFERROR(VLOOKUP(A846,'[1]For Report Q-2 '!$A$2:$W$3476,23,0),"-")</f>
        <v>0</v>
      </c>
      <c r="X846" s="1"/>
      <c r="Y846" s="1"/>
      <c r="Z846" s="2" t="str">
        <f>IFERROR(VLOOKUP(A846,'[1]For Report Q-2 '!$A$2:$Z$3476,26,0),"-")</f>
        <v>-</v>
      </c>
      <c r="AA846" s="1" t="str">
        <f>IFERROR(VLOOKUP(A846,'[1]For Report Q-2 '!$A$2:$AH$3476,27,0),"-")</f>
        <v>-</v>
      </c>
      <c r="AB846" s="1" t="str">
        <f>IFERROR(VLOOKUP(A846,'[1]For Report Q-2 '!$A$2:$AH$3476,28,0),"-")</f>
        <v>-</v>
      </c>
      <c r="AC846" s="2" t="str">
        <f>IFERROR(VLOOKUP(A846,'[1]For Report Q-2 '!$A$2:$AH$3476,29,0),"-")</f>
        <v>-</v>
      </c>
      <c r="AD846" s="2" t="str">
        <f>IFERROR(VLOOKUP(A846,'[1]For Report Q-2 '!$A$2:$AH$3476,30,0),"-")</f>
        <v>-</v>
      </c>
      <c r="AE846" s="1" t="str">
        <f>IFERROR(VLOOKUP(A846,'[1]For Report Q-2 '!$A$2:$AH$3476,31,0),"-")</f>
        <v>-</v>
      </c>
      <c r="AF846" s="1" t="str">
        <f>IFERROR(VLOOKUP(A846,'[1]For Report Q-2 '!$A$2:$AH$3476,32,0),"-")</f>
        <v>-</v>
      </c>
      <c r="AG846" s="2" t="str">
        <f>IFERROR(VLOOKUP(A846,'[1]For Report Q-2 '!$A$2:$AH$3476,33,0),"-")</f>
        <v>-</v>
      </c>
      <c r="AH846" s="1" t="str">
        <f t="shared" si="13"/>
        <v>--</v>
      </c>
      <c r="AI846" t="e">
        <v>#N/A</v>
      </c>
      <c r="AJ846" t="e">
        <v>#N/A</v>
      </c>
      <c r="AK846" t="e">
        <v>#N/A</v>
      </c>
    </row>
    <row r="847" spans="1:37" x14ac:dyDescent="0.25">
      <c r="A847" s="15">
        <v>9022586</v>
      </c>
      <c r="B847" s="15" t="s">
        <v>344</v>
      </c>
      <c r="C847" s="16">
        <v>42398</v>
      </c>
      <c r="D847" s="15" t="s">
        <v>40</v>
      </c>
      <c r="E847" s="1" t="s">
        <v>118</v>
      </c>
      <c r="F847" s="15" t="s">
        <v>46</v>
      </c>
      <c r="G847" s="1" t="s">
        <v>40</v>
      </c>
      <c r="H847" s="17">
        <v>0</v>
      </c>
      <c r="I847" s="18">
        <v>0</v>
      </c>
      <c r="J847" s="1">
        <v>9021135</v>
      </c>
      <c r="K847" s="1" t="s">
        <v>344</v>
      </c>
      <c r="L847" s="19">
        <v>0</v>
      </c>
      <c r="M847" s="1" t="s">
        <v>31</v>
      </c>
      <c r="N847" s="1" t="s">
        <v>47</v>
      </c>
      <c r="O847" s="1" t="s">
        <v>50</v>
      </c>
      <c r="P847" s="20">
        <v>9021135</v>
      </c>
      <c r="Q847" s="1" t="s">
        <v>109</v>
      </c>
      <c r="R847" s="1" t="s">
        <v>16</v>
      </c>
      <c r="S847" s="1" t="s">
        <v>80</v>
      </c>
      <c r="T847" s="18">
        <f>IFERROR(VLOOKUP(A847,'[1]For Report Q-2 '!$A$2:$T$3476,20,0),"-")</f>
        <v>0</v>
      </c>
      <c r="U847" s="55">
        <f>IFERROR(VLOOKUP(A847,'[1]For Report Q-2 '!$A$2:$U$3476,21,0),"-")</f>
        <v>0</v>
      </c>
      <c r="V847" s="2" t="str">
        <f>IFERROR(VLOOKUP(A847,'[1]For Report Q-2 '!$A$2:$V$3476,22,0),"-")</f>
        <v>-</v>
      </c>
      <c r="W847" s="1">
        <f>IFERROR(VLOOKUP(A847,'[1]For Report Q-2 '!$A$2:$W$3476,23,0),"-")</f>
        <v>0</v>
      </c>
      <c r="X847" s="1"/>
      <c r="Y847" s="1"/>
      <c r="Z847" s="2" t="str">
        <f>IFERROR(VLOOKUP(A847,'[1]For Report Q-2 '!$A$2:$Z$3476,26,0),"-")</f>
        <v>-</v>
      </c>
      <c r="AA847" s="1" t="str">
        <f>IFERROR(VLOOKUP(A847,'[1]For Report Q-2 '!$A$2:$AH$3476,27,0),"-")</f>
        <v>-</v>
      </c>
      <c r="AB847" s="1" t="str">
        <f>IFERROR(VLOOKUP(A847,'[1]For Report Q-2 '!$A$2:$AH$3476,28,0),"-")</f>
        <v>-</v>
      </c>
      <c r="AC847" s="2" t="str">
        <f>IFERROR(VLOOKUP(A847,'[1]For Report Q-2 '!$A$2:$AH$3476,29,0),"-")</f>
        <v>-</v>
      </c>
      <c r="AD847" s="2">
        <f>IFERROR(VLOOKUP(A847,'[1]For Report Q-2 '!$A$2:$AH$3476,30,0),"-")</f>
        <v>46100.3769791667</v>
      </c>
      <c r="AE847" s="1" t="str">
        <f>IFERROR(VLOOKUP(A847,'[1]For Report Q-2 '!$A$2:$AH$3476,31,0),"-")</f>
        <v>SR26035496856</v>
      </c>
      <c r="AF847" s="1" t="str">
        <f>IFERROR(VLOOKUP(A847,'[1]For Report Q-2 '!$A$2:$AH$3476,32,0),"-")</f>
        <v>Active</v>
      </c>
      <c r="AG847" s="2" t="str">
        <f>IFERROR(VLOOKUP(A847,'[1]For Report Q-2 '!$A$2:$AH$3476,33,0),"-")</f>
        <v>-</v>
      </c>
      <c r="AH847" s="1" t="str">
        <f t="shared" si="13"/>
        <v>Active-</v>
      </c>
      <c r="AI847" s="1" t="s">
        <v>1512</v>
      </c>
      <c r="AJ847" s="1" t="s">
        <v>1452</v>
      </c>
      <c r="AK847" s="1" t="s">
        <v>1453</v>
      </c>
    </row>
    <row r="848" spans="1:37" x14ac:dyDescent="0.25">
      <c r="A848" s="15">
        <v>9127679</v>
      </c>
      <c r="B848" s="15" t="s">
        <v>345</v>
      </c>
      <c r="C848" s="16">
        <v>45748</v>
      </c>
      <c r="D848" s="15" t="s">
        <v>40</v>
      </c>
      <c r="E848" s="1" t="s">
        <v>86</v>
      </c>
      <c r="F848" s="15" t="s">
        <v>46</v>
      </c>
      <c r="G848" s="1" t="s">
        <v>40</v>
      </c>
      <c r="H848" s="17">
        <v>84583.333333333328</v>
      </c>
      <c r="I848" s="18">
        <v>0.84583333333333333</v>
      </c>
      <c r="J848" s="1">
        <v>9021135</v>
      </c>
      <c r="K848" s="1" t="s">
        <v>344</v>
      </c>
      <c r="L848" s="19">
        <v>209583.33333333331</v>
      </c>
      <c r="M848" s="1" t="s">
        <v>67</v>
      </c>
      <c r="N848" s="1" t="s">
        <v>86</v>
      </c>
      <c r="O848" s="1" t="s">
        <v>50</v>
      </c>
      <c r="P848" s="20">
        <v>9021135</v>
      </c>
      <c r="Q848" s="1" t="s">
        <v>109</v>
      </c>
      <c r="R848" s="1" t="s">
        <v>16</v>
      </c>
      <c r="S848" s="1" t="s">
        <v>80</v>
      </c>
      <c r="T848" s="18">
        <f>IFERROR(VLOOKUP(A848,'[1]For Report Q-2 '!$A$2:$T$3476,20,0),"-")</f>
        <v>0.84583333333333333</v>
      </c>
      <c r="U848" s="55">
        <f>IFERROR(VLOOKUP(A848,'[1]For Report Q-2 '!$A$2:$U$3476,21,0),"-")</f>
        <v>0</v>
      </c>
      <c r="V848" s="2" t="str">
        <f>IFERROR(VLOOKUP(A848,'[1]For Report Q-2 '!$A$2:$V$3476,22,0),"-")</f>
        <v>-</v>
      </c>
      <c r="W848" s="1">
        <f>IFERROR(VLOOKUP(A848,'[1]For Report Q-2 '!$A$2:$W$3476,23,0),"-")</f>
        <v>0</v>
      </c>
      <c r="X848" s="1"/>
      <c r="Y848" s="1"/>
      <c r="Z848" s="2" t="str">
        <f>IFERROR(VLOOKUP(A848,'[1]For Report Q-2 '!$A$2:$Z$3476,26,0),"-")</f>
        <v>-</v>
      </c>
      <c r="AA848" s="1" t="str">
        <f>IFERROR(VLOOKUP(A848,'[1]For Report Q-2 '!$A$2:$AH$3476,27,0),"-")</f>
        <v>-</v>
      </c>
      <c r="AB848" s="1" t="str">
        <f>IFERROR(VLOOKUP(A848,'[1]For Report Q-2 '!$A$2:$AH$3476,28,0),"-")</f>
        <v>-</v>
      </c>
      <c r="AC848" s="2" t="str">
        <f>IFERROR(VLOOKUP(A848,'[1]For Report Q-2 '!$A$2:$AH$3476,29,0),"-")</f>
        <v>-</v>
      </c>
      <c r="AD848" s="2" t="str">
        <f>IFERROR(VLOOKUP(A848,'[1]For Report Q-2 '!$A$2:$AH$3476,30,0),"-")</f>
        <v>-</v>
      </c>
      <c r="AE848" s="1" t="str">
        <f>IFERROR(VLOOKUP(A848,'[1]For Report Q-2 '!$A$2:$AH$3476,31,0),"-")</f>
        <v>-</v>
      </c>
      <c r="AF848" s="1" t="str">
        <f>IFERROR(VLOOKUP(A848,'[1]For Report Q-2 '!$A$2:$AH$3476,32,0),"-")</f>
        <v>-</v>
      </c>
      <c r="AG848" s="2" t="str">
        <f>IFERROR(VLOOKUP(A848,'[1]For Report Q-2 '!$A$2:$AH$3476,33,0),"-")</f>
        <v>-</v>
      </c>
      <c r="AH848" s="1" t="str">
        <f t="shared" si="13"/>
        <v>--</v>
      </c>
      <c r="AI848" t="e">
        <v>#N/A</v>
      </c>
      <c r="AJ848" t="e">
        <v>#N/A</v>
      </c>
      <c r="AK848" t="e">
        <v>#N/A</v>
      </c>
    </row>
    <row r="849" spans="1:37" x14ac:dyDescent="0.25">
      <c r="A849" s="15">
        <v>9021144</v>
      </c>
      <c r="B849" s="15" t="s">
        <v>346</v>
      </c>
      <c r="C849" s="16">
        <v>44232</v>
      </c>
      <c r="D849" s="15" t="s">
        <v>28</v>
      </c>
      <c r="E849" s="1" t="s">
        <v>45</v>
      </c>
      <c r="F849" s="15" t="s">
        <v>46</v>
      </c>
      <c r="G849" s="1" t="s">
        <v>28</v>
      </c>
      <c r="H849" s="17">
        <v>31666.666000000001</v>
      </c>
      <c r="I849" s="18">
        <v>0.31666665999999999</v>
      </c>
      <c r="J849" s="1">
        <v>9021144</v>
      </c>
      <c r="K849" s="1" t="s">
        <v>346</v>
      </c>
      <c r="L849" s="19">
        <v>31666.666000000001</v>
      </c>
      <c r="M849" s="1" t="s">
        <v>31</v>
      </c>
      <c r="N849" s="1" t="s">
        <v>47</v>
      </c>
      <c r="O849" s="1" t="s">
        <v>38</v>
      </c>
      <c r="P849" s="20">
        <v>9021144</v>
      </c>
      <c r="Q849" s="1" t="s">
        <v>33</v>
      </c>
      <c r="R849" s="1" t="s">
        <v>16</v>
      </c>
      <c r="S849" s="1" t="s">
        <v>34</v>
      </c>
      <c r="T849" s="18">
        <f>IFERROR(VLOOKUP(A849,'[1]For Report Q-2 '!$A$2:$T$3476,20,0),"-")</f>
        <v>0.31666665999999999</v>
      </c>
      <c r="U849" s="55">
        <f>IFERROR(VLOOKUP(A849,'[1]For Report Q-2 '!$A$2:$U$3476,21,0),"-")</f>
        <v>0</v>
      </c>
      <c r="V849" s="2" t="str">
        <f>IFERROR(VLOOKUP(A849,'[1]For Report Q-2 '!$A$2:$V$3476,22,0),"-")</f>
        <v>-</v>
      </c>
      <c r="W849" s="1">
        <f>IFERROR(VLOOKUP(A849,'[1]For Report Q-2 '!$A$2:$W$3476,23,0),"-")</f>
        <v>0</v>
      </c>
      <c r="X849" s="1"/>
      <c r="Y849" s="1"/>
      <c r="Z849" s="2" t="str">
        <f>IFERROR(VLOOKUP(A849,'[1]For Report Q-2 '!$A$2:$Z$3476,26,0),"-")</f>
        <v>-</v>
      </c>
      <c r="AA849" s="1" t="str">
        <f>IFERROR(VLOOKUP(A849,'[1]For Report Q-2 '!$A$2:$AH$3476,27,0),"-")</f>
        <v>-</v>
      </c>
      <c r="AB849" s="1" t="str">
        <f>IFERROR(VLOOKUP(A849,'[1]For Report Q-2 '!$A$2:$AH$3476,28,0),"-")</f>
        <v>-</v>
      </c>
      <c r="AC849" s="2" t="str">
        <f>IFERROR(VLOOKUP(A849,'[1]For Report Q-2 '!$A$2:$AH$3476,29,0),"-")</f>
        <v>-</v>
      </c>
      <c r="AD849" s="2" t="str">
        <f>IFERROR(VLOOKUP(A849,'[1]For Report Q-2 '!$A$2:$AH$3476,30,0),"-")</f>
        <v>-</v>
      </c>
      <c r="AE849" s="1" t="str">
        <f>IFERROR(VLOOKUP(A849,'[1]For Report Q-2 '!$A$2:$AH$3476,31,0),"-")</f>
        <v>-</v>
      </c>
      <c r="AF849" s="1" t="str">
        <f>IFERROR(VLOOKUP(A849,'[1]For Report Q-2 '!$A$2:$AH$3476,32,0),"-")</f>
        <v>-</v>
      </c>
      <c r="AG849" s="2" t="str">
        <f>IFERROR(VLOOKUP(A849,'[1]For Report Q-2 '!$A$2:$AH$3476,33,0),"-")</f>
        <v>-</v>
      </c>
      <c r="AH849" s="1" t="str">
        <f t="shared" si="13"/>
        <v>--</v>
      </c>
      <c r="AI849" t="e">
        <v>#N/A</v>
      </c>
      <c r="AJ849" t="e">
        <v>#N/A</v>
      </c>
      <c r="AK849" t="e">
        <v>#N/A</v>
      </c>
    </row>
    <row r="850" spans="1:37" x14ac:dyDescent="0.25">
      <c r="A850" s="15">
        <v>2319208</v>
      </c>
      <c r="B850" s="15" t="s">
        <v>347</v>
      </c>
      <c r="C850" s="16">
        <v>44527</v>
      </c>
      <c r="D850" s="15" t="s">
        <v>40</v>
      </c>
      <c r="E850" s="1" t="s">
        <v>57</v>
      </c>
      <c r="F850" s="15" t="s">
        <v>30</v>
      </c>
      <c r="G850" s="1" t="s">
        <v>40</v>
      </c>
      <c r="H850" s="17">
        <v>1599</v>
      </c>
      <c r="I850" s="18">
        <v>1.5990000000000001E-2</v>
      </c>
      <c r="J850" s="1">
        <v>9021164</v>
      </c>
      <c r="K850" s="1" t="s">
        <v>347</v>
      </c>
      <c r="L850" s="19">
        <v>43265.666666666664</v>
      </c>
      <c r="M850" s="1" t="s">
        <v>31</v>
      </c>
      <c r="N850" s="1" t="s">
        <v>57</v>
      </c>
      <c r="O850" s="1" t="s">
        <v>41</v>
      </c>
      <c r="P850" s="20">
        <v>9021164</v>
      </c>
      <c r="Q850" s="1" t="s">
        <v>99</v>
      </c>
      <c r="R850" s="1" t="s">
        <v>16</v>
      </c>
      <c r="S850" s="1" t="s">
        <v>100</v>
      </c>
      <c r="T850" s="18">
        <f>IFERROR(VLOOKUP(A850,'[1]For Report Q-2 '!$A$2:$T$3476,20,0),"-")</f>
        <v>1.5990000000000001E-2</v>
      </c>
      <c r="U850" s="55">
        <f>IFERROR(VLOOKUP(A850,'[1]For Report Q-2 '!$A$2:$U$3476,21,0),"-")</f>
        <v>0</v>
      </c>
      <c r="V850" s="2" t="str">
        <f>IFERROR(VLOOKUP(A850,'[1]For Report Q-2 '!$A$2:$V$3476,22,0),"-")</f>
        <v>-</v>
      </c>
      <c r="W850" s="1">
        <f>IFERROR(VLOOKUP(A850,'[1]For Report Q-2 '!$A$2:$W$3476,23,0),"-")</f>
        <v>0</v>
      </c>
      <c r="X850" s="1"/>
      <c r="Y850" s="1"/>
      <c r="Z850" s="2" t="str">
        <f>IFERROR(VLOOKUP(A850,'[1]For Report Q-2 '!$A$2:$Z$3476,26,0),"-")</f>
        <v>-</v>
      </c>
      <c r="AA850" s="1" t="str">
        <f>IFERROR(VLOOKUP(A850,'[1]For Report Q-2 '!$A$2:$AH$3476,27,0),"-")</f>
        <v>-</v>
      </c>
      <c r="AB850" s="1" t="str">
        <f>IFERROR(VLOOKUP(A850,'[1]For Report Q-2 '!$A$2:$AH$3476,28,0),"-")</f>
        <v>-</v>
      </c>
      <c r="AC850" s="2" t="str">
        <f>IFERROR(VLOOKUP(A850,'[1]For Report Q-2 '!$A$2:$AH$3476,29,0),"-")</f>
        <v>-</v>
      </c>
      <c r="AD850" s="2" t="str">
        <f>IFERROR(VLOOKUP(A850,'[1]For Report Q-2 '!$A$2:$AH$3476,30,0),"-")</f>
        <v>-</v>
      </c>
      <c r="AE850" s="1" t="str">
        <f>IFERROR(VLOOKUP(A850,'[1]For Report Q-2 '!$A$2:$AH$3476,31,0),"-")</f>
        <v>-</v>
      </c>
      <c r="AF850" s="1" t="str">
        <f>IFERROR(VLOOKUP(A850,'[1]For Report Q-2 '!$A$2:$AH$3476,32,0),"-")</f>
        <v>-</v>
      </c>
      <c r="AG850" s="2" t="str">
        <f>IFERROR(VLOOKUP(A850,'[1]For Report Q-2 '!$A$2:$AH$3476,33,0),"-")</f>
        <v>-</v>
      </c>
      <c r="AH850" s="1" t="str">
        <f t="shared" si="13"/>
        <v>--</v>
      </c>
      <c r="AI850" t="e">
        <v>#N/A</v>
      </c>
      <c r="AJ850" t="e">
        <v>#N/A</v>
      </c>
      <c r="AK850" t="e">
        <v>#N/A</v>
      </c>
    </row>
    <row r="851" spans="1:37" x14ac:dyDescent="0.25">
      <c r="A851" s="15">
        <v>9017576</v>
      </c>
      <c r="B851" s="15" t="s">
        <v>347</v>
      </c>
      <c r="C851" s="16">
        <v>42156</v>
      </c>
      <c r="D851" s="15" t="s">
        <v>56</v>
      </c>
      <c r="E851" s="1" t="s">
        <v>45</v>
      </c>
      <c r="F851" s="15" t="s">
        <v>46</v>
      </c>
      <c r="G851" s="1" t="s">
        <v>56</v>
      </c>
      <c r="H851" s="17">
        <v>20833.333333333332</v>
      </c>
      <c r="I851" s="18">
        <v>0.20833333333333331</v>
      </c>
      <c r="J851" s="1">
        <v>9021164</v>
      </c>
      <c r="K851" s="1" t="s">
        <v>347</v>
      </c>
      <c r="L851" s="19">
        <v>43265.666666666664</v>
      </c>
      <c r="M851" s="1" t="s">
        <v>31</v>
      </c>
      <c r="N851" s="1" t="s">
        <v>47</v>
      </c>
      <c r="O851" s="1" t="s">
        <v>59</v>
      </c>
      <c r="P851" s="20">
        <v>9021164</v>
      </c>
      <c r="Q851" s="1" t="s">
        <v>99</v>
      </c>
      <c r="R851" s="1" t="s">
        <v>16</v>
      </c>
      <c r="S851" s="1" t="s">
        <v>100</v>
      </c>
      <c r="T851" s="18">
        <f>IFERROR(VLOOKUP(A851,'[1]For Report Q-2 '!$A$2:$T$3476,20,0),"-")</f>
        <v>0.20833333333333331</v>
      </c>
      <c r="U851" s="55">
        <f>IFERROR(VLOOKUP(A851,'[1]For Report Q-2 '!$A$2:$U$3476,21,0),"-")</f>
        <v>0</v>
      </c>
      <c r="V851" s="2" t="str">
        <f>IFERROR(VLOOKUP(A851,'[1]For Report Q-2 '!$A$2:$V$3476,22,0),"-")</f>
        <v>-</v>
      </c>
      <c r="W851" s="1">
        <f>IFERROR(VLOOKUP(A851,'[1]For Report Q-2 '!$A$2:$W$3476,23,0),"-")</f>
        <v>0</v>
      </c>
      <c r="X851" s="1"/>
      <c r="Y851" s="1"/>
      <c r="Z851" s="2" t="str">
        <f>IFERROR(VLOOKUP(A851,'[1]For Report Q-2 '!$A$2:$Z$3476,26,0),"-")</f>
        <v>-</v>
      </c>
      <c r="AA851" s="1" t="str">
        <f>IFERROR(VLOOKUP(A851,'[1]For Report Q-2 '!$A$2:$AH$3476,27,0),"-")</f>
        <v>-</v>
      </c>
      <c r="AB851" s="1" t="str">
        <f>IFERROR(VLOOKUP(A851,'[1]For Report Q-2 '!$A$2:$AH$3476,28,0),"-")</f>
        <v>-</v>
      </c>
      <c r="AC851" s="2" t="str">
        <f>IFERROR(VLOOKUP(A851,'[1]For Report Q-2 '!$A$2:$AH$3476,29,0),"-")</f>
        <v>-</v>
      </c>
      <c r="AD851" s="2" t="str">
        <f>IFERROR(VLOOKUP(A851,'[1]For Report Q-2 '!$A$2:$AH$3476,30,0),"-")</f>
        <v>-</v>
      </c>
      <c r="AE851" s="1" t="str">
        <f>IFERROR(VLOOKUP(A851,'[1]For Report Q-2 '!$A$2:$AH$3476,31,0),"-")</f>
        <v>-</v>
      </c>
      <c r="AF851" s="1" t="str">
        <f>IFERROR(VLOOKUP(A851,'[1]For Report Q-2 '!$A$2:$AH$3476,32,0),"-")</f>
        <v>-</v>
      </c>
      <c r="AG851" s="2" t="str">
        <f>IFERROR(VLOOKUP(A851,'[1]For Report Q-2 '!$A$2:$AH$3476,33,0),"-")</f>
        <v>-</v>
      </c>
      <c r="AH851" s="1" t="str">
        <f t="shared" si="13"/>
        <v>--</v>
      </c>
      <c r="AI851" t="e">
        <v>#N/A</v>
      </c>
      <c r="AJ851" t="e">
        <v>#N/A</v>
      </c>
      <c r="AK851" t="e">
        <v>#N/A</v>
      </c>
    </row>
    <row r="852" spans="1:37" x14ac:dyDescent="0.25">
      <c r="A852" s="15">
        <v>9021164</v>
      </c>
      <c r="B852" s="15" t="s">
        <v>347</v>
      </c>
      <c r="C852" s="16">
        <v>42119</v>
      </c>
      <c r="D852" s="15" t="s">
        <v>83</v>
      </c>
      <c r="E852" s="1" t="s">
        <v>45</v>
      </c>
      <c r="F852" s="15" t="s">
        <v>46</v>
      </c>
      <c r="G852" s="1" t="s">
        <v>83</v>
      </c>
      <c r="H852" s="17">
        <v>20833.333333333332</v>
      </c>
      <c r="I852" s="18">
        <v>0.20833333333333331</v>
      </c>
      <c r="J852" s="1">
        <v>9021164</v>
      </c>
      <c r="K852" s="1" t="s">
        <v>347</v>
      </c>
      <c r="L852" s="19">
        <v>43265.666666666664</v>
      </c>
      <c r="M852" s="1" t="s">
        <v>31</v>
      </c>
      <c r="N852" s="1" t="s">
        <v>47</v>
      </c>
      <c r="O852" s="1" t="s">
        <v>84</v>
      </c>
      <c r="P852" s="20">
        <v>9021164</v>
      </c>
      <c r="Q852" s="1" t="s">
        <v>99</v>
      </c>
      <c r="R852" s="1" t="s">
        <v>16</v>
      </c>
      <c r="S852" s="1" t="s">
        <v>100</v>
      </c>
      <c r="T852" s="18">
        <f>IFERROR(VLOOKUP(A852,'[1]For Report Q-2 '!$A$2:$T$3476,20,0),"-")</f>
        <v>0.20833333333333331</v>
      </c>
      <c r="U852" s="55">
        <f>IFERROR(VLOOKUP(A852,'[1]For Report Q-2 '!$A$2:$U$3476,21,0),"-")</f>
        <v>0</v>
      </c>
      <c r="V852" s="2" t="str">
        <f>IFERROR(VLOOKUP(A852,'[1]For Report Q-2 '!$A$2:$V$3476,22,0),"-")</f>
        <v>-</v>
      </c>
      <c r="W852" s="1">
        <f>IFERROR(VLOOKUP(A852,'[1]For Report Q-2 '!$A$2:$W$3476,23,0),"-")</f>
        <v>0</v>
      </c>
      <c r="X852" s="1"/>
      <c r="Y852" s="1"/>
      <c r="Z852" s="2" t="str">
        <f>IFERROR(VLOOKUP(A852,'[1]For Report Q-2 '!$A$2:$Z$3476,26,0),"-")</f>
        <v>-</v>
      </c>
      <c r="AA852" s="1" t="str">
        <f>IFERROR(VLOOKUP(A852,'[1]For Report Q-2 '!$A$2:$AH$3476,27,0),"-")</f>
        <v>-</v>
      </c>
      <c r="AB852" s="1" t="str">
        <f>IFERROR(VLOOKUP(A852,'[1]For Report Q-2 '!$A$2:$AH$3476,28,0),"-")</f>
        <v>-</v>
      </c>
      <c r="AC852" s="2" t="str">
        <f>IFERROR(VLOOKUP(A852,'[1]For Report Q-2 '!$A$2:$AH$3476,29,0),"-")</f>
        <v>-</v>
      </c>
      <c r="AD852" s="2" t="str">
        <f>IFERROR(VLOOKUP(A852,'[1]For Report Q-2 '!$A$2:$AH$3476,30,0),"-")</f>
        <v>-</v>
      </c>
      <c r="AE852" s="1" t="str">
        <f>IFERROR(VLOOKUP(A852,'[1]For Report Q-2 '!$A$2:$AH$3476,31,0),"-")</f>
        <v>-</v>
      </c>
      <c r="AF852" s="1" t="str">
        <f>IFERROR(VLOOKUP(A852,'[1]For Report Q-2 '!$A$2:$AH$3476,32,0),"-")</f>
        <v>-</v>
      </c>
      <c r="AG852" s="2" t="str">
        <f>IFERROR(VLOOKUP(A852,'[1]For Report Q-2 '!$A$2:$AH$3476,33,0),"-")</f>
        <v>-</v>
      </c>
      <c r="AH852" s="1" t="str">
        <f t="shared" si="13"/>
        <v>--</v>
      </c>
      <c r="AI852" t="e">
        <v>#N/A</v>
      </c>
      <c r="AJ852" t="e">
        <v>#N/A</v>
      </c>
      <c r="AK852" t="e">
        <v>#N/A</v>
      </c>
    </row>
    <row r="853" spans="1:37" x14ac:dyDescent="0.25">
      <c r="A853" s="15">
        <v>9021216</v>
      </c>
      <c r="B853" s="15" t="s">
        <v>348</v>
      </c>
      <c r="C853" s="16">
        <v>42130</v>
      </c>
      <c r="D853" s="15" t="s">
        <v>70</v>
      </c>
      <c r="E853" s="1" t="s">
        <v>118</v>
      </c>
      <c r="F853" s="15" t="s">
        <v>46</v>
      </c>
      <c r="G853" s="1" t="s">
        <v>70</v>
      </c>
      <c r="H853" s="17">
        <v>30000</v>
      </c>
      <c r="I853" s="18">
        <v>0.3</v>
      </c>
      <c r="J853" s="1">
        <v>9021216</v>
      </c>
      <c r="K853" s="1" t="s">
        <v>348</v>
      </c>
      <c r="L853" s="19">
        <v>30000</v>
      </c>
      <c r="M853" s="1" t="s">
        <v>31</v>
      </c>
      <c r="N853" s="1" t="s">
        <v>47</v>
      </c>
      <c r="O853" s="1" t="s">
        <v>71</v>
      </c>
      <c r="P853" s="20">
        <v>9021216</v>
      </c>
      <c r="Q853" s="1" t="s">
        <v>68</v>
      </c>
      <c r="R853" s="1" t="s">
        <v>16</v>
      </c>
      <c r="S853" s="1" t="s">
        <v>69</v>
      </c>
      <c r="T853" s="18">
        <f>IFERROR(VLOOKUP(A853,'[1]For Report Q-2 '!$A$2:$T$3476,20,0),"-")</f>
        <v>0.3</v>
      </c>
      <c r="U853" s="55">
        <f>IFERROR(VLOOKUP(A853,'[1]For Report Q-2 '!$A$2:$U$3476,21,0),"-")</f>
        <v>0</v>
      </c>
      <c r="V853" s="2" t="str">
        <f>IFERROR(VLOOKUP(A853,'[1]For Report Q-2 '!$A$2:$V$3476,22,0),"-")</f>
        <v>-</v>
      </c>
      <c r="W853" s="1">
        <f>IFERROR(VLOOKUP(A853,'[1]For Report Q-2 '!$A$2:$W$3476,23,0),"-")</f>
        <v>0</v>
      </c>
      <c r="X853" s="1"/>
      <c r="Y853" s="1"/>
      <c r="Z853" s="2" t="str">
        <f>IFERROR(VLOOKUP(A853,'[1]For Report Q-2 '!$A$2:$Z$3476,26,0),"-")</f>
        <v>-</v>
      </c>
      <c r="AA853" s="1" t="str">
        <f>IFERROR(VLOOKUP(A853,'[1]For Report Q-2 '!$A$2:$AH$3476,27,0),"-")</f>
        <v>-</v>
      </c>
      <c r="AB853" s="1" t="str">
        <f>IFERROR(VLOOKUP(A853,'[1]For Report Q-2 '!$A$2:$AH$3476,28,0),"-")</f>
        <v>-</v>
      </c>
      <c r="AC853" s="2" t="str">
        <f>IFERROR(VLOOKUP(A853,'[1]For Report Q-2 '!$A$2:$AH$3476,29,0),"-")</f>
        <v>-</v>
      </c>
      <c r="AD853" s="2" t="str">
        <f>IFERROR(VLOOKUP(A853,'[1]For Report Q-2 '!$A$2:$AH$3476,30,0),"-")</f>
        <v>-</v>
      </c>
      <c r="AE853" s="1" t="str">
        <f>IFERROR(VLOOKUP(A853,'[1]For Report Q-2 '!$A$2:$AH$3476,31,0),"-")</f>
        <v>-</v>
      </c>
      <c r="AF853" s="1" t="str">
        <f>IFERROR(VLOOKUP(A853,'[1]For Report Q-2 '!$A$2:$AH$3476,32,0),"-")</f>
        <v>-</v>
      </c>
      <c r="AG853" s="2" t="str">
        <f>IFERROR(VLOOKUP(A853,'[1]For Report Q-2 '!$A$2:$AH$3476,33,0),"-")</f>
        <v>-</v>
      </c>
      <c r="AH853" s="1" t="str">
        <f t="shared" si="13"/>
        <v>--</v>
      </c>
      <c r="AI853" t="e">
        <v>#N/A</v>
      </c>
      <c r="AJ853" t="e">
        <v>#N/A</v>
      </c>
      <c r="AK853" t="e">
        <v>#N/A</v>
      </c>
    </row>
    <row r="854" spans="1:37" x14ac:dyDescent="0.25">
      <c r="A854" s="15">
        <v>9021449</v>
      </c>
      <c r="B854" s="15" t="s">
        <v>349</v>
      </c>
      <c r="C854" s="16">
        <v>42208</v>
      </c>
      <c r="D854" s="15" t="s">
        <v>83</v>
      </c>
      <c r="E854" s="1" t="s">
        <v>274</v>
      </c>
      <c r="F854" s="15" t="s">
        <v>46</v>
      </c>
      <c r="G854" s="1" t="s">
        <v>83</v>
      </c>
      <c r="H854" s="17">
        <v>29166.666666666664</v>
      </c>
      <c r="I854" s="18">
        <v>0.29166666666666663</v>
      </c>
      <c r="J854" s="1">
        <v>9021449</v>
      </c>
      <c r="K854" s="1" t="s">
        <v>350</v>
      </c>
      <c r="L854" s="19">
        <v>29166.666666666664</v>
      </c>
      <c r="M854" s="1" t="s">
        <v>31</v>
      </c>
      <c r="N854" s="1" t="s">
        <v>47</v>
      </c>
      <c r="O854" s="1" t="s">
        <v>84</v>
      </c>
      <c r="P854" s="20">
        <v>9021449</v>
      </c>
      <c r="Q854" s="1" t="s">
        <v>218</v>
      </c>
      <c r="R854" s="1" t="s">
        <v>89</v>
      </c>
      <c r="S854" s="1" t="s">
        <v>218</v>
      </c>
      <c r="T854" s="18">
        <f>IFERROR(VLOOKUP(A854,'[1]For Report Q-2 '!$A$2:$T$3476,20,0),"-")</f>
        <v>0.29166666666666663</v>
      </c>
      <c r="U854" s="55">
        <f>IFERROR(VLOOKUP(A854,'[1]For Report Q-2 '!$A$2:$U$3476,21,0),"-")</f>
        <v>0</v>
      </c>
      <c r="V854" s="2" t="str">
        <f>IFERROR(VLOOKUP(A854,'[1]For Report Q-2 '!$A$2:$V$3476,22,0),"-")</f>
        <v>-</v>
      </c>
      <c r="W854" s="1">
        <f>IFERROR(VLOOKUP(A854,'[1]For Report Q-2 '!$A$2:$W$3476,23,0),"-")</f>
        <v>0</v>
      </c>
      <c r="X854" s="1"/>
      <c r="Y854" s="1"/>
      <c r="Z854" s="2" t="str">
        <f>IFERROR(VLOOKUP(A854,'[1]For Report Q-2 '!$A$2:$Z$3476,26,0),"-")</f>
        <v>-</v>
      </c>
      <c r="AA854" s="1" t="str">
        <f>IFERROR(VLOOKUP(A854,'[1]For Report Q-2 '!$A$2:$AH$3476,27,0),"-")</f>
        <v>-</v>
      </c>
      <c r="AB854" s="1" t="str">
        <f>IFERROR(VLOOKUP(A854,'[1]For Report Q-2 '!$A$2:$AH$3476,28,0),"-")</f>
        <v>-</v>
      </c>
      <c r="AC854" s="2" t="str">
        <f>IFERROR(VLOOKUP(A854,'[1]For Report Q-2 '!$A$2:$AH$3476,29,0),"-")</f>
        <v>-</v>
      </c>
      <c r="AD854" s="2" t="str">
        <f>IFERROR(VLOOKUP(A854,'[1]For Report Q-2 '!$A$2:$AH$3476,30,0),"-")</f>
        <v>-</v>
      </c>
      <c r="AE854" s="1" t="str">
        <f>IFERROR(VLOOKUP(A854,'[1]For Report Q-2 '!$A$2:$AH$3476,31,0),"-")</f>
        <v>-</v>
      </c>
      <c r="AF854" s="1" t="str">
        <f>IFERROR(VLOOKUP(A854,'[1]For Report Q-2 '!$A$2:$AH$3476,32,0),"-")</f>
        <v>-</v>
      </c>
      <c r="AG854" s="2" t="str">
        <f>IFERROR(VLOOKUP(A854,'[1]For Report Q-2 '!$A$2:$AH$3476,33,0),"-")</f>
        <v>-</v>
      </c>
      <c r="AH854" s="1" t="str">
        <f t="shared" si="13"/>
        <v>--</v>
      </c>
      <c r="AI854" t="e">
        <v>#N/A</v>
      </c>
      <c r="AJ854" t="e">
        <v>#N/A</v>
      </c>
      <c r="AK854" t="e">
        <v>#N/A</v>
      </c>
    </row>
    <row r="855" spans="1:37" x14ac:dyDescent="0.25">
      <c r="A855" s="15">
        <v>9021558</v>
      </c>
      <c r="B855" s="15" t="s">
        <v>351</v>
      </c>
      <c r="C855" s="16">
        <v>44051</v>
      </c>
      <c r="D855" s="15" t="s">
        <v>40</v>
      </c>
      <c r="E855" s="1" t="s">
        <v>45</v>
      </c>
      <c r="F855" s="15" t="s">
        <v>46</v>
      </c>
      <c r="G855" s="1" t="s">
        <v>40</v>
      </c>
      <c r="H855" s="17">
        <v>35000</v>
      </c>
      <c r="I855" s="18">
        <v>0.35</v>
      </c>
      <c r="J855" s="1">
        <v>9021558</v>
      </c>
      <c r="K855" s="1" t="s">
        <v>352</v>
      </c>
      <c r="L855" s="19">
        <v>44583.333333333336</v>
      </c>
      <c r="M855" s="1" t="s">
        <v>31</v>
      </c>
      <c r="N855" s="1" t="s">
        <v>47</v>
      </c>
      <c r="O855" s="1" t="s">
        <v>50</v>
      </c>
      <c r="P855" s="20">
        <v>9021558</v>
      </c>
      <c r="Q855" s="1" t="s">
        <v>60</v>
      </c>
      <c r="R855" s="1" t="s">
        <v>16</v>
      </c>
      <c r="S855" s="1" t="s">
        <v>43</v>
      </c>
      <c r="T855" s="18">
        <f>IFERROR(VLOOKUP(A855,'[1]For Report Q-2 '!$A$2:$T$3476,20,0),"-")</f>
        <v>0.35</v>
      </c>
      <c r="U855" s="55">
        <f>IFERROR(VLOOKUP(A855,'[1]For Report Q-2 '!$A$2:$U$3476,21,0),"-")</f>
        <v>0</v>
      </c>
      <c r="V855" s="2" t="str">
        <f>IFERROR(VLOOKUP(A855,'[1]For Report Q-2 '!$A$2:$V$3476,22,0),"-")</f>
        <v>-</v>
      </c>
      <c r="W855" s="1">
        <f>IFERROR(VLOOKUP(A855,'[1]For Report Q-2 '!$A$2:$W$3476,23,0),"-")</f>
        <v>0</v>
      </c>
      <c r="X855" s="1"/>
      <c r="Y855" s="1"/>
      <c r="Z855" s="2" t="str">
        <f>IFERROR(VLOOKUP(A855,'[1]For Report Q-2 '!$A$2:$Z$3476,26,0),"-")</f>
        <v>-</v>
      </c>
      <c r="AA855" s="1" t="str">
        <f>IFERROR(VLOOKUP(A855,'[1]For Report Q-2 '!$A$2:$AH$3476,27,0),"-")</f>
        <v>-</v>
      </c>
      <c r="AB855" s="1" t="str">
        <f>IFERROR(VLOOKUP(A855,'[1]For Report Q-2 '!$A$2:$AH$3476,28,0),"-")</f>
        <v>-</v>
      </c>
      <c r="AC855" s="2" t="str">
        <f>IFERROR(VLOOKUP(A855,'[1]For Report Q-2 '!$A$2:$AH$3476,29,0),"-")</f>
        <v>-</v>
      </c>
      <c r="AD855" s="2" t="str">
        <f>IFERROR(VLOOKUP(A855,'[1]For Report Q-2 '!$A$2:$AH$3476,30,0),"-")</f>
        <v>-</v>
      </c>
      <c r="AE855" s="1" t="str">
        <f>IFERROR(VLOOKUP(A855,'[1]For Report Q-2 '!$A$2:$AH$3476,31,0),"-")</f>
        <v>-</v>
      </c>
      <c r="AF855" s="1" t="str">
        <f>IFERROR(VLOOKUP(A855,'[1]For Report Q-2 '!$A$2:$AH$3476,32,0),"-")</f>
        <v>-</v>
      </c>
      <c r="AG855" s="2" t="str">
        <f>IFERROR(VLOOKUP(A855,'[1]For Report Q-2 '!$A$2:$AH$3476,33,0),"-")</f>
        <v>-</v>
      </c>
      <c r="AH855" s="1" t="str">
        <f t="shared" si="13"/>
        <v>--</v>
      </c>
      <c r="AI855" t="e">
        <v>#N/A</v>
      </c>
      <c r="AJ855" t="e">
        <v>#N/A</v>
      </c>
      <c r="AK855" t="e">
        <v>#N/A</v>
      </c>
    </row>
    <row r="856" spans="1:37" x14ac:dyDescent="0.25">
      <c r="A856" s="15">
        <v>9125308</v>
      </c>
      <c r="B856" s="15" t="s">
        <v>352</v>
      </c>
      <c r="C856" s="16">
        <v>45500</v>
      </c>
      <c r="D856" s="15" t="s">
        <v>56</v>
      </c>
      <c r="E856" s="1" t="s">
        <v>45</v>
      </c>
      <c r="F856" s="15" t="s">
        <v>46</v>
      </c>
      <c r="G856" s="1" t="s">
        <v>56</v>
      </c>
      <c r="H856" s="17">
        <v>9583.3333333333339</v>
      </c>
      <c r="I856" s="18">
        <v>9.583333333333334E-2</v>
      </c>
      <c r="J856" s="1">
        <v>9021558</v>
      </c>
      <c r="K856" s="1" t="s">
        <v>352</v>
      </c>
      <c r="L856" s="19">
        <v>44583.333333333336</v>
      </c>
      <c r="M856" s="1" t="s">
        <v>31</v>
      </c>
      <c r="N856" s="1" t="s">
        <v>47</v>
      </c>
      <c r="O856" s="1" t="s">
        <v>59</v>
      </c>
      <c r="P856" s="20">
        <v>9021558</v>
      </c>
      <c r="Q856" s="1" t="s">
        <v>60</v>
      </c>
      <c r="R856" s="1" t="s">
        <v>16</v>
      </c>
      <c r="S856" s="1" t="s">
        <v>43</v>
      </c>
      <c r="T856" s="18">
        <f>IFERROR(VLOOKUP(A856,'[1]For Report Q-2 '!$A$2:$T$3476,20,0),"-")</f>
        <v>9.583333333333334E-2</v>
      </c>
      <c r="U856" s="55">
        <f>IFERROR(VLOOKUP(A856,'[1]For Report Q-2 '!$A$2:$U$3476,21,0),"-")</f>
        <v>0</v>
      </c>
      <c r="V856" s="2" t="str">
        <f>IFERROR(VLOOKUP(A856,'[1]For Report Q-2 '!$A$2:$V$3476,22,0),"-")</f>
        <v>-</v>
      </c>
      <c r="W856" s="1">
        <f>IFERROR(VLOOKUP(A856,'[1]For Report Q-2 '!$A$2:$W$3476,23,0),"-")</f>
        <v>0</v>
      </c>
      <c r="X856" s="1"/>
      <c r="Y856" s="1"/>
      <c r="Z856" s="2" t="str">
        <f>IFERROR(VLOOKUP(A856,'[1]For Report Q-2 '!$A$2:$Z$3476,26,0),"-")</f>
        <v>-</v>
      </c>
      <c r="AA856" s="1" t="str">
        <f>IFERROR(VLOOKUP(A856,'[1]For Report Q-2 '!$A$2:$AH$3476,27,0),"-")</f>
        <v>-</v>
      </c>
      <c r="AB856" s="1" t="str">
        <f>IFERROR(VLOOKUP(A856,'[1]For Report Q-2 '!$A$2:$AH$3476,28,0),"-")</f>
        <v>-</v>
      </c>
      <c r="AC856" s="2" t="str">
        <f>IFERROR(VLOOKUP(A856,'[1]For Report Q-2 '!$A$2:$AH$3476,29,0),"-")</f>
        <v>-</v>
      </c>
      <c r="AD856" s="2" t="str">
        <f>IFERROR(VLOOKUP(A856,'[1]For Report Q-2 '!$A$2:$AH$3476,30,0),"-")</f>
        <v>-</v>
      </c>
      <c r="AE856" s="1" t="str">
        <f>IFERROR(VLOOKUP(A856,'[1]For Report Q-2 '!$A$2:$AH$3476,31,0),"-")</f>
        <v>-</v>
      </c>
      <c r="AF856" s="1" t="str">
        <f>IFERROR(VLOOKUP(A856,'[1]For Report Q-2 '!$A$2:$AH$3476,32,0),"-")</f>
        <v>-</v>
      </c>
      <c r="AG856" s="2" t="str">
        <f>IFERROR(VLOOKUP(A856,'[1]For Report Q-2 '!$A$2:$AH$3476,33,0),"-")</f>
        <v>-</v>
      </c>
      <c r="AH856" s="1" t="str">
        <f t="shared" si="13"/>
        <v>--</v>
      </c>
      <c r="AI856" t="e">
        <v>#N/A</v>
      </c>
      <c r="AJ856" t="e">
        <v>#N/A</v>
      </c>
      <c r="AK856" t="e">
        <v>#N/A</v>
      </c>
    </row>
    <row r="857" spans="1:37" x14ac:dyDescent="0.25">
      <c r="A857" s="15">
        <v>9021569</v>
      </c>
      <c r="B857" s="15" t="s">
        <v>353</v>
      </c>
      <c r="C857" s="16">
        <v>42185</v>
      </c>
      <c r="D857" s="15" t="s">
        <v>75</v>
      </c>
      <c r="E857" s="1" t="s">
        <v>45</v>
      </c>
      <c r="F857" s="15" t="s">
        <v>46</v>
      </c>
      <c r="G857" s="1" t="s">
        <v>44</v>
      </c>
      <c r="H857" s="17">
        <v>31666.666666666668</v>
      </c>
      <c r="I857" s="18">
        <v>0.31666666666666665</v>
      </c>
      <c r="J857" s="1">
        <v>9021569</v>
      </c>
      <c r="K857" s="1" t="s">
        <v>353</v>
      </c>
      <c r="L857" s="19">
        <v>31666.666666666668</v>
      </c>
      <c r="M857" s="1" t="s">
        <v>31</v>
      </c>
      <c r="N857" s="1" t="s">
        <v>47</v>
      </c>
      <c r="O857" s="1" t="s">
        <v>48</v>
      </c>
      <c r="P857" s="20">
        <v>9021569</v>
      </c>
      <c r="Q857" s="1" t="s">
        <v>136</v>
      </c>
      <c r="R857" s="1" t="s">
        <v>16</v>
      </c>
      <c r="S857" s="1" t="s">
        <v>137</v>
      </c>
      <c r="T857" s="18">
        <f>IFERROR(VLOOKUP(A857,'[1]For Report Q-2 '!$A$2:$T$3476,20,0),"-")</f>
        <v>0.31666666666666665</v>
      </c>
      <c r="U857" s="55">
        <f>IFERROR(VLOOKUP(A857,'[1]For Report Q-2 '!$A$2:$U$3476,21,0),"-")</f>
        <v>0</v>
      </c>
      <c r="V857" s="2" t="str">
        <f>IFERROR(VLOOKUP(A857,'[1]For Report Q-2 '!$A$2:$V$3476,22,0),"-")</f>
        <v>-</v>
      </c>
      <c r="W857" s="1">
        <f>IFERROR(VLOOKUP(A857,'[1]For Report Q-2 '!$A$2:$W$3476,23,0),"-")</f>
        <v>0</v>
      </c>
      <c r="X857" s="1"/>
      <c r="Y857" s="1"/>
      <c r="Z857" s="2" t="str">
        <f>IFERROR(VLOOKUP(A857,'[1]For Report Q-2 '!$A$2:$Z$3476,26,0),"-")</f>
        <v>-</v>
      </c>
      <c r="AA857" s="1" t="str">
        <f>IFERROR(VLOOKUP(A857,'[1]For Report Q-2 '!$A$2:$AH$3476,27,0),"-")</f>
        <v>-</v>
      </c>
      <c r="AB857" s="1" t="str">
        <f>IFERROR(VLOOKUP(A857,'[1]For Report Q-2 '!$A$2:$AH$3476,28,0),"-")</f>
        <v>-</v>
      </c>
      <c r="AC857" s="2" t="str">
        <f>IFERROR(VLOOKUP(A857,'[1]For Report Q-2 '!$A$2:$AH$3476,29,0),"-")</f>
        <v>-</v>
      </c>
      <c r="AD857" s="2" t="str">
        <f>IFERROR(VLOOKUP(A857,'[1]For Report Q-2 '!$A$2:$AH$3476,30,0),"-")</f>
        <v>-</v>
      </c>
      <c r="AE857" s="1" t="str">
        <f>IFERROR(VLOOKUP(A857,'[1]For Report Q-2 '!$A$2:$AH$3476,31,0),"-")</f>
        <v>-</v>
      </c>
      <c r="AF857" s="1" t="str">
        <f>IFERROR(VLOOKUP(A857,'[1]For Report Q-2 '!$A$2:$AH$3476,32,0),"-")</f>
        <v>-</v>
      </c>
      <c r="AG857" s="2" t="str">
        <f>IFERROR(VLOOKUP(A857,'[1]For Report Q-2 '!$A$2:$AH$3476,33,0),"-")</f>
        <v>-</v>
      </c>
      <c r="AH857" s="1" t="str">
        <f t="shared" si="13"/>
        <v>--</v>
      </c>
      <c r="AI857" t="e">
        <v>#N/A</v>
      </c>
      <c r="AJ857" t="e">
        <v>#N/A</v>
      </c>
      <c r="AK857" t="e">
        <v>#N/A</v>
      </c>
    </row>
    <row r="858" spans="1:37" x14ac:dyDescent="0.25">
      <c r="A858" s="15">
        <v>9021596</v>
      </c>
      <c r="B858" s="15" t="s">
        <v>354</v>
      </c>
      <c r="C858" s="16">
        <v>42216</v>
      </c>
      <c r="D858" s="15" t="s">
        <v>56</v>
      </c>
      <c r="E858" s="1" t="s">
        <v>45</v>
      </c>
      <c r="F858" s="15" t="s">
        <v>46</v>
      </c>
      <c r="G858" s="1" t="s">
        <v>56</v>
      </c>
      <c r="H858" s="17">
        <v>70833.333333333328</v>
      </c>
      <c r="I858" s="18">
        <v>0.70833333333333326</v>
      </c>
      <c r="J858" s="1">
        <v>9021596</v>
      </c>
      <c r="K858" s="1" t="s">
        <v>354</v>
      </c>
      <c r="L858" s="19">
        <v>70833.333333333328</v>
      </c>
      <c r="M858" s="1" t="s">
        <v>31</v>
      </c>
      <c r="N858" s="1" t="s">
        <v>47</v>
      </c>
      <c r="O858" s="1" t="s">
        <v>59</v>
      </c>
      <c r="P858" s="20">
        <v>9021596</v>
      </c>
      <c r="Q858" s="1" t="s">
        <v>109</v>
      </c>
      <c r="R858" s="1" t="s">
        <v>16</v>
      </c>
      <c r="S858" s="1" t="s">
        <v>80</v>
      </c>
      <c r="T858" s="18">
        <f>IFERROR(VLOOKUP(A858,'[1]For Report Q-2 '!$A$2:$T$3476,20,0),"-")</f>
        <v>0.70833333333333326</v>
      </c>
      <c r="U858" s="55">
        <f>IFERROR(VLOOKUP(A858,'[1]For Report Q-2 '!$A$2:$U$3476,21,0),"-")</f>
        <v>0</v>
      </c>
      <c r="V858" s="2" t="str">
        <f>IFERROR(VLOOKUP(A858,'[1]For Report Q-2 '!$A$2:$V$3476,22,0),"-")</f>
        <v>-</v>
      </c>
      <c r="W858" s="1">
        <f>IFERROR(VLOOKUP(A858,'[1]For Report Q-2 '!$A$2:$W$3476,23,0),"-")</f>
        <v>0</v>
      </c>
      <c r="X858" s="1"/>
      <c r="Y858" s="1"/>
      <c r="Z858" s="2" t="str">
        <f>IFERROR(VLOOKUP(A858,'[1]For Report Q-2 '!$A$2:$Z$3476,26,0),"-")</f>
        <v>-</v>
      </c>
      <c r="AA858" s="1" t="str">
        <f>IFERROR(VLOOKUP(A858,'[1]For Report Q-2 '!$A$2:$AH$3476,27,0),"-")</f>
        <v>-</v>
      </c>
      <c r="AB858" s="1" t="str">
        <f>IFERROR(VLOOKUP(A858,'[1]For Report Q-2 '!$A$2:$AH$3476,28,0),"-")</f>
        <v>-</v>
      </c>
      <c r="AC858" s="2" t="str">
        <f>IFERROR(VLOOKUP(A858,'[1]For Report Q-2 '!$A$2:$AH$3476,29,0),"-")</f>
        <v>-</v>
      </c>
      <c r="AD858" s="2" t="str">
        <f>IFERROR(VLOOKUP(A858,'[1]For Report Q-2 '!$A$2:$AH$3476,30,0),"-")</f>
        <v>-</v>
      </c>
      <c r="AE858" s="1" t="str">
        <f>IFERROR(VLOOKUP(A858,'[1]For Report Q-2 '!$A$2:$AH$3476,31,0),"-")</f>
        <v>-</v>
      </c>
      <c r="AF858" s="1" t="str">
        <f>IFERROR(VLOOKUP(A858,'[1]For Report Q-2 '!$A$2:$AH$3476,32,0),"-")</f>
        <v>-</v>
      </c>
      <c r="AG858" s="2" t="str">
        <f>IFERROR(VLOOKUP(A858,'[1]For Report Q-2 '!$A$2:$AH$3476,33,0),"-")</f>
        <v>-</v>
      </c>
      <c r="AH858" s="1" t="str">
        <f t="shared" si="13"/>
        <v>--</v>
      </c>
      <c r="AI858" t="e">
        <v>#N/A</v>
      </c>
      <c r="AJ858" t="e">
        <v>#N/A</v>
      </c>
      <c r="AK858" t="e">
        <v>#N/A</v>
      </c>
    </row>
    <row r="859" spans="1:37" x14ac:dyDescent="0.25">
      <c r="A859" s="15">
        <v>9021635</v>
      </c>
      <c r="B859" s="15" t="s">
        <v>355</v>
      </c>
      <c r="C859" s="16">
        <v>44774</v>
      </c>
      <c r="D859" s="15" t="s">
        <v>40</v>
      </c>
      <c r="E859" s="1" t="s">
        <v>45</v>
      </c>
      <c r="F859" s="15" t="s">
        <v>46</v>
      </c>
      <c r="G859" s="1" t="s">
        <v>40</v>
      </c>
      <c r="H859" s="17">
        <v>11666.666666666666</v>
      </c>
      <c r="I859" s="18">
        <v>0.11666666666666665</v>
      </c>
      <c r="J859" s="1">
        <v>9021635</v>
      </c>
      <c r="K859" s="1" t="s">
        <v>355</v>
      </c>
      <c r="L859" s="19">
        <v>35000</v>
      </c>
      <c r="M859" s="1" t="s">
        <v>31</v>
      </c>
      <c r="N859" s="1" t="s">
        <v>47</v>
      </c>
      <c r="O859" s="1" t="s">
        <v>50</v>
      </c>
      <c r="P859" s="20">
        <v>9021635</v>
      </c>
      <c r="Q859" s="1" t="s">
        <v>60</v>
      </c>
      <c r="R859" s="1" t="s">
        <v>16</v>
      </c>
      <c r="S859" s="1" t="s">
        <v>43</v>
      </c>
      <c r="T859" s="18">
        <f>IFERROR(VLOOKUP(A859,'[1]For Report Q-2 '!$A$2:$T$3476,20,0),"-")</f>
        <v>0.11666666666666665</v>
      </c>
      <c r="U859" s="55">
        <f>IFERROR(VLOOKUP(A859,'[1]For Report Q-2 '!$A$2:$U$3476,21,0),"-")</f>
        <v>0</v>
      </c>
      <c r="V859" s="2" t="str">
        <f>IFERROR(VLOOKUP(A859,'[1]For Report Q-2 '!$A$2:$V$3476,22,0),"-")</f>
        <v>-</v>
      </c>
      <c r="W859" s="1">
        <f>IFERROR(VLOOKUP(A859,'[1]For Report Q-2 '!$A$2:$W$3476,23,0),"-")</f>
        <v>0</v>
      </c>
      <c r="X859" s="1"/>
      <c r="Y859" s="1"/>
      <c r="Z859" s="2" t="str">
        <f>IFERROR(VLOOKUP(A859,'[1]For Report Q-2 '!$A$2:$Z$3476,26,0),"-")</f>
        <v>-</v>
      </c>
      <c r="AA859" s="1" t="str">
        <f>IFERROR(VLOOKUP(A859,'[1]For Report Q-2 '!$A$2:$AH$3476,27,0),"-")</f>
        <v>-</v>
      </c>
      <c r="AB859" s="1" t="str">
        <f>IFERROR(VLOOKUP(A859,'[1]For Report Q-2 '!$A$2:$AH$3476,28,0),"-")</f>
        <v>-</v>
      </c>
      <c r="AC859" s="2" t="str">
        <f>IFERROR(VLOOKUP(A859,'[1]For Report Q-2 '!$A$2:$AH$3476,29,0),"-")</f>
        <v>-</v>
      </c>
      <c r="AD859" s="2" t="str">
        <f>IFERROR(VLOOKUP(A859,'[1]For Report Q-2 '!$A$2:$AH$3476,30,0),"-")</f>
        <v>-</v>
      </c>
      <c r="AE859" s="1" t="str">
        <f>IFERROR(VLOOKUP(A859,'[1]For Report Q-2 '!$A$2:$AH$3476,31,0),"-")</f>
        <v>-</v>
      </c>
      <c r="AF859" s="1" t="str">
        <f>IFERROR(VLOOKUP(A859,'[1]For Report Q-2 '!$A$2:$AH$3476,32,0),"-")</f>
        <v>-</v>
      </c>
      <c r="AG859" s="2" t="str">
        <f>IFERROR(VLOOKUP(A859,'[1]For Report Q-2 '!$A$2:$AH$3476,33,0),"-")</f>
        <v>-</v>
      </c>
      <c r="AH859" s="1" t="str">
        <f t="shared" si="13"/>
        <v>--</v>
      </c>
      <c r="AI859" t="e">
        <v>#N/A</v>
      </c>
      <c r="AJ859" t="e">
        <v>#N/A</v>
      </c>
      <c r="AK859" t="e">
        <v>#N/A</v>
      </c>
    </row>
    <row r="860" spans="1:37" x14ac:dyDescent="0.25">
      <c r="A860" s="15">
        <v>9056707</v>
      </c>
      <c r="B860" s="15" t="s">
        <v>355</v>
      </c>
      <c r="C860" s="16">
        <v>44774</v>
      </c>
      <c r="D860" s="15" t="s">
        <v>75</v>
      </c>
      <c r="E860" s="1" t="s">
        <v>45</v>
      </c>
      <c r="F860" s="15" t="s">
        <v>46</v>
      </c>
      <c r="G860" s="1" t="s">
        <v>44</v>
      </c>
      <c r="H860" s="17">
        <v>11666.666666666666</v>
      </c>
      <c r="I860" s="18">
        <v>0.11666666666666665</v>
      </c>
      <c r="J860" s="1">
        <v>9021635</v>
      </c>
      <c r="K860" s="1" t="s">
        <v>355</v>
      </c>
      <c r="L860" s="19">
        <v>35000</v>
      </c>
      <c r="M860" s="1" t="s">
        <v>31</v>
      </c>
      <c r="N860" s="1" t="s">
        <v>47</v>
      </c>
      <c r="O860" s="1" t="s">
        <v>48</v>
      </c>
      <c r="P860" s="20">
        <v>9021635</v>
      </c>
      <c r="Q860" s="1" t="s">
        <v>60</v>
      </c>
      <c r="R860" s="1" t="s">
        <v>16</v>
      </c>
      <c r="S860" s="1" t="s">
        <v>43</v>
      </c>
      <c r="T860" s="18">
        <f>IFERROR(VLOOKUP(A860,'[1]For Report Q-2 '!$A$2:$T$3476,20,0),"-")</f>
        <v>0.11666666666666665</v>
      </c>
      <c r="U860" s="55">
        <f>IFERROR(VLOOKUP(A860,'[1]For Report Q-2 '!$A$2:$U$3476,21,0),"-")</f>
        <v>0</v>
      </c>
      <c r="V860" s="2" t="str">
        <f>IFERROR(VLOOKUP(A860,'[1]For Report Q-2 '!$A$2:$V$3476,22,0),"-")</f>
        <v>-</v>
      </c>
      <c r="W860" s="1">
        <f>IFERROR(VLOOKUP(A860,'[1]For Report Q-2 '!$A$2:$W$3476,23,0),"-")</f>
        <v>0</v>
      </c>
      <c r="X860" s="1"/>
      <c r="Y860" s="1"/>
      <c r="Z860" s="2" t="str">
        <f>IFERROR(VLOOKUP(A860,'[1]For Report Q-2 '!$A$2:$Z$3476,26,0),"-")</f>
        <v>-</v>
      </c>
      <c r="AA860" s="1" t="str">
        <f>IFERROR(VLOOKUP(A860,'[1]For Report Q-2 '!$A$2:$AH$3476,27,0),"-")</f>
        <v>-</v>
      </c>
      <c r="AB860" s="1" t="str">
        <f>IFERROR(VLOOKUP(A860,'[1]For Report Q-2 '!$A$2:$AH$3476,28,0),"-")</f>
        <v>-</v>
      </c>
      <c r="AC860" s="2" t="str">
        <f>IFERROR(VLOOKUP(A860,'[1]For Report Q-2 '!$A$2:$AH$3476,29,0),"-")</f>
        <v>-</v>
      </c>
      <c r="AD860" s="2" t="str">
        <f>IFERROR(VLOOKUP(A860,'[1]For Report Q-2 '!$A$2:$AH$3476,30,0),"-")</f>
        <v>-</v>
      </c>
      <c r="AE860" s="1" t="str">
        <f>IFERROR(VLOOKUP(A860,'[1]For Report Q-2 '!$A$2:$AH$3476,31,0),"-")</f>
        <v>-</v>
      </c>
      <c r="AF860" s="1" t="str">
        <f>IFERROR(VLOOKUP(A860,'[1]For Report Q-2 '!$A$2:$AH$3476,32,0),"-")</f>
        <v>-</v>
      </c>
      <c r="AG860" s="2" t="str">
        <f>IFERROR(VLOOKUP(A860,'[1]For Report Q-2 '!$A$2:$AH$3476,33,0),"-")</f>
        <v>-</v>
      </c>
      <c r="AH860" s="1" t="str">
        <f t="shared" si="13"/>
        <v>--</v>
      </c>
      <c r="AI860" t="e">
        <v>#N/A</v>
      </c>
      <c r="AJ860" t="e">
        <v>#N/A</v>
      </c>
      <c r="AK860" t="e">
        <v>#N/A</v>
      </c>
    </row>
    <row r="861" spans="1:37" x14ac:dyDescent="0.25">
      <c r="A861" s="15">
        <v>9067523</v>
      </c>
      <c r="B861" s="15" t="s">
        <v>355</v>
      </c>
      <c r="C861" s="16">
        <v>44781</v>
      </c>
      <c r="D861" s="15" t="s">
        <v>40</v>
      </c>
      <c r="E861" s="1" t="s">
        <v>45</v>
      </c>
      <c r="F861" s="15" t="s">
        <v>46</v>
      </c>
      <c r="G861" s="1" t="s">
        <v>40</v>
      </c>
      <c r="H861" s="17">
        <v>11666.666666666666</v>
      </c>
      <c r="I861" s="18">
        <v>0.11666666666666665</v>
      </c>
      <c r="J861" s="1">
        <v>9021635</v>
      </c>
      <c r="K861" s="1" t="s">
        <v>355</v>
      </c>
      <c r="L861" s="19">
        <v>35000</v>
      </c>
      <c r="M861" s="1" t="s">
        <v>31</v>
      </c>
      <c r="N861" s="1" t="s">
        <v>47</v>
      </c>
      <c r="O861" s="1" t="s">
        <v>50</v>
      </c>
      <c r="P861" s="20">
        <v>9021635</v>
      </c>
      <c r="Q861" s="1" t="s">
        <v>60</v>
      </c>
      <c r="R861" s="1" t="s">
        <v>16</v>
      </c>
      <c r="S861" s="1" t="s">
        <v>43</v>
      </c>
      <c r="T861" s="18">
        <f>IFERROR(VLOOKUP(A861,'[1]For Report Q-2 '!$A$2:$T$3476,20,0),"-")</f>
        <v>0.11666666666666665</v>
      </c>
      <c r="U861" s="55">
        <f>IFERROR(VLOOKUP(A861,'[1]For Report Q-2 '!$A$2:$U$3476,21,0),"-")</f>
        <v>0</v>
      </c>
      <c r="V861" s="2" t="str">
        <f>IFERROR(VLOOKUP(A861,'[1]For Report Q-2 '!$A$2:$V$3476,22,0),"-")</f>
        <v>-</v>
      </c>
      <c r="W861" s="1">
        <f>IFERROR(VLOOKUP(A861,'[1]For Report Q-2 '!$A$2:$W$3476,23,0),"-")</f>
        <v>0</v>
      </c>
      <c r="X861" s="1"/>
      <c r="Y861" s="1"/>
      <c r="Z861" s="2" t="str">
        <f>IFERROR(VLOOKUP(A861,'[1]For Report Q-2 '!$A$2:$Z$3476,26,0),"-")</f>
        <v>-</v>
      </c>
      <c r="AA861" s="1" t="str">
        <f>IFERROR(VLOOKUP(A861,'[1]For Report Q-2 '!$A$2:$AH$3476,27,0),"-")</f>
        <v>-</v>
      </c>
      <c r="AB861" s="1" t="str">
        <f>IFERROR(VLOOKUP(A861,'[1]For Report Q-2 '!$A$2:$AH$3476,28,0),"-")</f>
        <v>-</v>
      </c>
      <c r="AC861" s="2" t="str">
        <f>IFERROR(VLOOKUP(A861,'[1]For Report Q-2 '!$A$2:$AH$3476,29,0),"-")</f>
        <v>-</v>
      </c>
      <c r="AD861" s="2" t="str">
        <f>IFERROR(VLOOKUP(A861,'[1]For Report Q-2 '!$A$2:$AH$3476,30,0),"-")</f>
        <v>-</v>
      </c>
      <c r="AE861" s="1" t="str">
        <f>IFERROR(VLOOKUP(A861,'[1]For Report Q-2 '!$A$2:$AH$3476,31,0),"-")</f>
        <v>-</v>
      </c>
      <c r="AF861" s="1" t="str">
        <f>IFERROR(VLOOKUP(A861,'[1]For Report Q-2 '!$A$2:$AH$3476,32,0),"-")</f>
        <v>-</v>
      </c>
      <c r="AG861" s="2" t="str">
        <f>IFERROR(VLOOKUP(A861,'[1]For Report Q-2 '!$A$2:$AH$3476,33,0),"-")</f>
        <v>-</v>
      </c>
      <c r="AH861" s="1" t="str">
        <f t="shared" si="13"/>
        <v>--</v>
      </c>
      <c r="AI861" t="e">
        <v>#N/A</v>
      </c>
      <c r="AJ861" t="e">
        <v>#N/A</v>
      </c>
      <c r="AK861" t="e">
        <v>#N/A</v>
      </c>
    </row>
    <row r="862" spans="1:37" x14ac:dyDescent="0.25">
      <c r="A862" s="15">
        <v>2328707</v>
      </c>
      <c r="B862" s="15" t="s">
        <v>356</v>
      </c>
      <c r="C862" s="16">
        <v>44784</v>
      </c>
      <c r="D862" s="15" t="s">
        <v>28</v>
      </c>
      <c r="E862" s="1" t="s">
        <v>29</v>
      </c>
      <c r="F862" s="15" t="s">
        <v>30</v>
      </c>
      <c r="G862" s="1" t="s">
        <v>28</v>
      </c>
      <c r="H862" s="17">
        <v>8999</v>
      </c>
      <c r="I862" s="18">
        <v>8.9990000000000001E-2</v>
      </c>
      <c r="J862" s="1">
        <v>9021642</v>
      </c>
      <c r="K862" s="1" t="s">
        <v>357</v>
      </c>
      <c r="L862" s="19">
        <v>57748</v>
      </c>
      <c r="M862" s="1" t="s">
        <v>31</v>
      </c>
      <c r="N862" s="1" t="s">
        <v>29</v>
      </c>
      <c r="O862" s="1" t="s">
        <v>38</v>
      </c>
      <c r="P862" s="20">
        <v>9021642</v>
      </c>
      <c r="Q862" s="1" t="s">
        <v>100</v>
      </c>
      <c r="R862" s="1" t="s">
        <v>89</v>
      </c>
      <c r="S862" s="1" t="s">
        <v>100</v>
      </c>
      <c r="T862" s="18">
        <f>IFERROR(VLOOKUP(A862,'[1]For Report Q-2 '!$A$2:$T$3476,20,0),"-")</f>
        <v>8.9990000000000001E-2</v>
      </c>
      <c r="U862" s="55">
        <f>IFERROR(VLOOKUP(A862,'[1]For Report Q-2 '!$A$2:$U$3476,21,0),"-")</f>
        <v>0</v>
      </c>
      <c r="V862" s="2" t="str">
        <f>IFERROR(VLOOKUP(A862,'[1]For Report Q-2 '!$A$2:$V$3476,22,0),"-")</f>
        <v>-</v>
      </c>
      <c r="W862" s="1">
        <f>IFERROR(VLOOKUP(A862,'[1]For Report Q-2 '!$A$2:$W$3476,23,0),"-")</f>
        <v>0</v>
      </c>
      <c r="X862" s="1"/>
      <c r="Y862" s="1"/>
      <c r="Z862" s="2" t="str">
        <f>IFERROR(VLOOKUP(A862,'[1]For Report Q-2 '!$A$2:$Z$3476,26,0),"-")</f>
        <v>-</v>
      </c>
      <c r="AA862" s="1" t="str">
        <f>IFERROR(VLOOKUP(A862,'[1]For Report Q-2 '!$A$2:$AH$3476,27,0),"-")</f>
        <v>-</v>
      </c>
      <c r="AB862" s="1" t="str">
        <f>IFERROR(VLOOKUP(A862,'[1]For Report Q-2 '!$A$2:$AH$3476,28,0),"-")</f>
        <v>-</v>
      </c>
      <c r="AC862" s="2" t="str">
        <f>IFERROR(VLOOKUP(A862,'[1]For Report Q-2 '!$A$2:$AH$3476,29,0),"-")</f>
        <v>-</v>
      </c>
      <c r="AD862" s="2" t="str">
        <f>IFERROR(VLOOKUP(A862,'[1]For Report Q-2 '!$A$2:$AH$3476,30,0),"-")</f>
        <v>-</v>
      </c>
      <c r="AE862" s="1" t="str">
        <f>IFERROR(VLOOKUP(A862,'[1]For Report Q-2 '!$A$2:$AH$3476,31,0),"-")</f>
        <v>-</v>
      </c>
      <c r="AF862" s="1" t="str">
        <f>IFERROR(VLOOKUP(A862,'[1]For Report Q-2 '!$A$2:$AH$3476,32,0),"-")</f>
        <v>-</v>
      </c>
      <c r="AG862" s="2" t="str">
        <f>IFERROR(VLOOKUP(A862,'[1]For Report Q-2 '!$A$2:$AH$3476,33,0),"-")</f>
        <v>-</v>
      </c>
      <c r="AH862" s="1" t="str">
        <f t="shared" si="13"/>
        <v>--</v>
      </c>
      <c r="AI862" t="e">
        <v>#N/A</v>
      </c>
      <c r="AJ862" t="e">
        <v>#N/A</v>
      </c>
      <c r="AK862" t="e">
        <v>#N/A</v>
      </c>
    </row>
    <row r="863" spans="1:37" x14ac:dyDescent="0.25">
      <c r="A863" s="15">
        <v>2334077</v>
      </c>
      <c r="B863" s="15" t="s">
        <v>357</v>
      </c>
      <c r="C863" s="16">
        <v>44910</v>
      </c>
      <c r="D863" s="15" t="s">
        <v>28</v>
      </c>
      <c r="E863" s="1" t="s">
        <v>29</v>
      </c>
      <c r="F863" s="15" t="s">
        <v>30</v>
      </c>
      <c r="G863" s="1" t="s">
        <v>28</v>
      </c>
      <c r="H863" s="17">
        <v>4999</v>
      </c>
      <c r="I863" s="18">
        <v>4.999E-2</v>
      </c>
      <c r="J863" s="1">
        <v>9021642</v>
      </c>
      <c r="K863" s="1" t="s">
        <v>357</v>
      </c>
      <c r="L863" s="19">
        <v>57748</v>
      </c>
      <c r="M863" s="1" t="s">
        <v>31</v>
      </c>
      <c r="N863" s="1" t="s">
        <v>29</v>
      </c>
      <c r="O863" s="1" t="s">
        <v>38</v>
      </c>
      <c r="P863" s="20">
        <v>9021642</v>
      </c>
      <c r="Q863" s="1" t="s">
        <v>100</v>
      </c>
      <c r="R863" s="1" t="s">
        <v>89</v>
      </c>
      <c r="S863" s="1" t="s">
        <v>100</v>
      </c>
      <c r="T863" s="18">
        <f>IFERROR(VLOOKUP(A863,'[1]For Report Q-2 '!$A$2:$T$3476,20,0),"-")</f>
        <v>4.999E-2</v>
      </c>
      <c r="U863" s="55">
        <f>IFERROR(VLOOKUP(A863,'[1]For Report Q-2 '!$A$2:$U$3476,21,0),"-")</f>
        <v>0</v>
      </c>
      <c r="V863" s="2" t="str">
        <f>IFERROR(VLOOKUP(A863,'[1]For Report Q-2 '!$A$2:$V$3476,22,0),"-")</f>
        <v>-</v>
      </c>
      <c r="W863" s="1">
        <f>IFERROR(VLOOKUP(A863,'[1]For Report Q-2 '!$A$2:$W$3476,23,0),"-")</f>
        <v>0</v>
      </c>
      <c r="X863" s="1"/>
      <c r="Y863" s="1"/>
      <c r="Z863" s="2" t="str">
        <f>IFERROR(VLOOKUP(A863,'[1]For Report Q-2 '!$A$2:$Z$3476,26,0),"-")</f>
        <v>-</v>
      </c>
      <c r="AA863" s="1" t="str">
        <f>IFERROR(VLOOKUP(A863,'[1]For Report Q-2 '!$A$2:$AH$3476,27,0),"-")</f>
        <v>-</v>
      </c>
      <c r="AB863" s="1" t="str">
        <f>IFERROR(VLOOKUP(A863,'[1]For Report Q-2 '!$A$2:$AH$3476,28,0),"-")</f>
        <v>-</v>
      </c>
      <c r="AC863" s="2" t="str">
        <f>IFERROR(VLOOKUP(A863,'[1]For Report Q-2 '!$A$2:$AH$3476,29,0),"-")</f>
        <v>-</v>
      </c>
      <c r="AD863" s="2" t="str">
        <f>IFERROR(VLOOKUP(A863,'[1]For Report Q-2 '!$A$2:$AH$3476,30,0),"-")</f>
        <v>-</v>
      </c>
      <c r="AE863" s="1" t="str">
        <f>IFERROR(VLOOKUP(A863,'[1]For Report Q-2 '!$A$2:$AH$3476,31,0),"-")</f>
        <v>-</v>
      </c>
      <c r="AF863" s="1" t="str">
        <f>IFERROR(VLOOKUP(A863,'[1]For Report Q-2 '!$A$2:$AH$3476,32,0),"-")</f>
        <v>-</v>
      </c>
      <c r="AG863" s="2" t="str">
        <f>IFERROR(VLOOKUP(A863,'[1]For Report Q-2 '!$A$2:$AH$3476,33,0),"-")</f>
        <v>-</v>
      </c>
      <c r="AH863" s="1" t="str">
        <f t="shared" si="13"/>
        <v>--</v>
      </c>
      <c r="AI863" t="e">
        <v>#N/A</v>
      </c>
      <c r="AJ863" t="e">
        <v>#N/A</v>
      </c>
      <c r="AK863" t="e">
        <v>#N/A</v>
      </c>
    </row>
    <row r="864" spans="1:37" x14ac:dyDescent="0.25">
      <c r="A864" s="15">
        <v>9021642</v>
      </c>
      <c r="B864" s="15" t="s">
        <v>356</v>
      </c>
      <c r="C864" s="16">
        <v>42202</v>
      </c>
      <c r="D864" s="15" t="s">
        <v>28</v>
      </c>
      <c r="E864" s="1" t="s">
        <v>45</v>
      </c>
      <c r="F864" s="15" t="s">
        <v>46</v>
      </c>
      <c r="G864" s="1" t="s">
        <v>28</v>
      </c>
      <c r="H864" s="17">
        <v>16250</v>
      </c>
      <c r="I864" s="18">
        <v>0.16250000000000001</v>
      </c>
      <c r="J864" s="1">
        <v>9021642</v>
      </c>
      <c r="K864" s="1" t="s">
        <v>357</v>
      </c>
      <c r="L864" s="19">
        <v>57748</v>
      </c>
      <c r="M864" s="1" t="s">
        <v>31</v>
      </c>
      <c r="N864" s="1" t="s">
        <v>47</v>
      </c>
      <c r="O864" s="1" t="s">
        <v>38</v>
      </c>
      <c r="P864" s="20">
        <v>9021642</v>
      </c>
      <c r="Q864" s="1" t="s">
        <v>100</v>
      </c>
      <c r="R864" s="1" t="s">
        <v>89</v>
      </c>
      <c r="S864" s="1" t="s">
        <v>100</v>
      </c>
      <c r="T864" s="18">
        <f>IFERROR(VLOOKUP(A864,'[1]For Report Q-2 '!$A$2:$T$3476,20,0),"-")</f>
        <v>0.16250000000000001</v>
      </c>
      <c r="U864" s="55">
        <f>IFERROR(VLOOKUP(A864,'[1]For Report Q-2 '!$A$2:$U$3476,21,0),"-")</f>
        <v>0</v>
      </c>
      <c r="V864" s="2" t="str">
        <f>IFERROR(VLOOKUP(A864,'[1]For Report Q-2 '!$A$2:$V$3476,22,0),"-")</f>
        <v>-</v>
      </c>
      <c r="W864" s="1">
        <f>IFERROR(VLOOKUP(A864,'[1]For Report Q-2 '!$A$2:$W$3476,23,0),"-")</f>
        <v>0</v>
      </c>
      <c r="X864" s="1"/>
      <c r="Y864" s="1"/>
      <c r="Z864" s="2" t="str">
        <f>IFERROR(VLOOKUP(A864,'[1]For Report Q-2 '!$A$2:$Z$3476,26,0),"-")</f>
        <v>-</v>
      </c>
      <c r="AA864" s="1" t="str">
        <f>IFERROR(VLOOKUP(A864,'[1]For Report Q-2 '!$A$2:$AH$3476,27,0),"-")</f>
        <v>-</v>
      </c>
      <c r="AB864" s="1" t="str">
        <f>IFERROR(VLOOKUP(A864,'[1]For Report Q-2 '!$A$2:$AH$3476,28,0),"-")</f>
        <v>-</v>
      </c>
      <c r="AC864" s="2" t="str">
        <f>IFERROR(VLOOKUP(A864,'[1]For Report Q-2 '!$A$2:$AH$3476,29,0),"-")</f>
        <v>-</v>
      </c>
      <c r="AD864" s="2" t="str">
        <f>IFERROR(VLOOKUP(A864,'[1]For Report Q-2 '!$A$2:$AH$3476,30,0),"-")</f>
        <v>-</v>
      </c>
      <c r="AE864" s="1" t="str">
        <f>IFERROR(VLOOKUP(A864,'[1]For Report Q-2 '!$A$2:$AH$3476,31,0),"-")</f>
        <v>-</v>
      </c>
      <c r="AF864" s="1" t="str">
        <f>IFERROR(VLOOKUP(A864,'[1]For Report Q-2 '!$A$2:$AH$3476,32,0),"-")</f>
        <v>-</v>
      </c>
      <c r="AG864" s="2" t="str">
        <f>IFERROR(VLOOKUP(A864,'[1]For Report Q-2 '!$A$2:$AH$3476,33,0),"-")</f>
        <v>-</v>
      </c>
      <c r="AH864" s="1" t="str">
        <f t="shared" si="13"/>
        <v>--</v>
      </c>
      <c r="AI864" t="e">
        <v>#N/A</v>
      </c>
      <c r="AJ864" t="e">
        <v>#N/A</v>
      </c>
      <c r="AK864" t="e">
        <v>#N/A</v>
      </c>
    </row>
    <row r="865" spans="1:37" x14ac:dyDescent="0.25">
      <c r="A865" s="15">
        <v>9101303</v>
      </c>
      <c r="B865" s="15" t="s">
        <v>358</v>
      </c>
      <c r="C865" s="16">
        <v>44825</v>
      </c>
      <c r="D865" s="15" t="s">
        <v>56</v>
      </c>
      <c r="E865" s="1" t="s">
        <v>45</v>
      </c>
      <c r="F865" s="15" t="s">
        <v>46</v>
      </c>
      <c r="G865" s="1" t="s">
        <v>56</v>
      </c>
      <c r="H865" s="17">
        <v>27500</v>
      </c>
      <c r="I865" s="18">
        <v>0.27500000000000002</v>
      </c>
      <c r="J865" s="1">
        <v>9021642</v>
      </c>
      <c r="K865" s="1" t="s">
        <v>357</v>
      </c>
      <c r="L865" s="19">
        <v>57748</v>
      </c>
      <c r="M865" s="1" t="s">
        <v>31</v>
      </c>
      <c r="N865" s="1" t="s">
        <v>47</v>
      </c>
      <c r="O865" s="1" t="s">
        <v>59</v>
      </c>
      <c r="P865" s="20">
        <v>9021642</v>
      </c>
      <c r="Q865" s="1" t="s">
        <v>100</v>
      </c>
      <c r="R865" s="1" t="s">
        <v>89</v>
      </c>
      <c r="S865" s="1" t="s">
        <v>100</v>
      </c>
      <c r="T865" s="18">
        <f>IFERROR(VLOOKUP(A865,'[1]For Report Q-2 '!$A$2:$T$3476,20,0),"-")</f>
        <v>0.27500000000000002</v>
      </c>
      <c r="U865" s="55">
        <f>IFERROR(VLOOKUP(A865,'[1]For Report Q-2 '!$A$2:$U$3476,21,0),"-")</f>
        <v>0</v>
      </c>
      <c r="V865" s="2" t="str">
        <f>IFERROR(VLOOKUP(A865,'[1]For Report Q-2 '!$A$2:$V$3476,22,0),"-")</f>
        <v>-</v>
      </c>
      <c r="W865" s="1">
        <f>IFERROR(VLOOKUP(A865,'[1]For Report Q-2 '!$A$2:$W$3476,23,0),"-")</f>
        <v>0</v>
      </c>
      <c r="X865" s="1"/>
      <c r="Y865" s="1"/>
      <c r="Z865" s="2" t="str">
        <f>IFERROR(VLOOKUP(A865,'[1]For Report Q-2 '!$A$2:$Z$3476,26,0),"-")</f>
        <v>-</v>
      </c>
      <c r="AA865" s="1" t="str">
        <f>IFERROR(VLOOKUP(A865,'[1]For Report Q-2 '!$A$2:$AH$3476,27,0),"-")</f>
        <v>-</v>
      </c>
      <c r="AB865" s="1" t="str">
        <f>IFERROR(VLOOKUP(A865,'[1]For Report Q-2 '!$A$2:$AH$3476,28,0),"-")</f>
        <v>-</v>
      </c>
      <c r="AC865" s="2" t="str">
        <f>IFERROR(VLOOKUP(A865,'[1]For Report Q-2 '!$A$2:$AH$3476,29,0),"-")</f>
        <v>-</v>
      </c>
      <c r="AD865" s="2" t="str">
        <f>IFERROR(VLOOKUP(A865,'[1]For Report Q-2 '!$A$2:$AH$3476,30,0),"-")</f>
        <v>-</v>
      </c>
      <c r="AE865" s="1" t="str">
        <f>IFERROR(VLOOKUP(A865,'[1]For Report Q-2 '!$A$2:$AH$3476,31,0),"-")</f>
        <v>-</v>
      </c>
      <c r="AF865" s="1" t="str">
        <f>IFERROR(VLOOKUP(A865,'[1]For Report Q-2 '!$A$2:$AH$3476,32,0),"-")</f>
        <v>-</v>
      </c>
      <c r="AG865" s="2" t="str">
        <f>IFERROR(VLOOKUP(A865,'[1]For Report Q-2 '!$A$2:$AH$3476,33,0),"-")</f>
        <v>-</v>
      </c>
      <c r="AH865" s="1" t="str">
        <f t="shared" si="13"/>
        <v>--</v>
      </c>
      <c r="AI865" t="e">
        <v>#N/A</v>
      </c>
      <c r="AJ865" t="e">
        <v>#N/A</v>
      </c>
      <c r="AK865" t="e">
        <v>#N/A</v>
      </c>
    </row>
    <row r="866" spans="1:37" x14ac:dyDescent="0.25">
      <c r="A866" s="15">
        <v>9021732</v>
      </c>
      <c r="B866" s="15" t="s">
        <v>359</v>
      </c>
      <c r="C866" s="16">
        <v>42219</v>
      </c>
      <c r="D866" s="15" t="s">
        <v>40</v>
      </c>
      <c r="E866" s="1" t="s">
        <v>45</v>
      </c>
      <c r="F866" s="15" t="s">
        <v>46</v>
      </c>
      <c r="G866" s="1" t="s">
        <v>40</v>
      </c>
      <c r="H866" s="17">
        <v>33333.333333333336</v>
      </c>
      <c r="I866" s="18">
        <v>0.33333333333333337</v>
      </c>
      <c r="J866" s="1">
        <v>9021732</v>
      </c>
      <c r="K866" s="1" t="s">
        <v>359</v>
      </c>
      <c r="L866" s="19">
        <v>33333.333333333336</v>
      </c>
      <c r="M866" s="1" t="s">
        <v>31</v>
      </c>
      <c r="N866" s="1" t="s">
        <v>47</v>
      </c>
      <c r="O866" s="1" t="s">
        <v>50</v>
      </c>
      <c r="P866" s="20">
        <v>9021732</v>
      </c>
      <c r="Q866" s="1" t="s">
        <v>60</v>
      </c>
      <c r="R866" s="1" t="s">
        <v>16</v>
      </c>
      <c r="S866" s="1" t="s">
        <v>43</v>
      </c>
      <c r="T866" s="18">
        <f>IFERROR(VLOOKUP(A866,'[1]For Report Q-2 '!$A$2:$T$3476,20,0),"-")</f>
        <v>0.33333333333333337</v>
      </c>
      <c r="U866" s="55">
        <f>IFERROR(VLOOKUP(A866,'[1]For Report Q-2 '!$A$2:$U$3476,21,0),"-")</f>
        <v>0</v>
      </c>
      <c r="V866" s="2" t="str">
        <f>IFERROR(VLOOKUP(A866,'[1]For Report Q-2 '!$A$2:$V$3476,22,0),"-")</f>
        <v>-</v>
      </c>
      <c r="W866" s="1">
        <f>IFERROR(VLOOKUP(A866,'[1]For Report Q-2 '!$A$2:$W$3476,23,0),"-")</f>
        <v>0</v>
      </c>
      <c r="X866" s="1"/>
      <c r="Y866" s="1"/>
      <c r="Z866" s="2" t="str">
        <f>IFERROR(VLOOKUP(A866,'[1]For Report Q-2 '!$A$2:$Z$3476,26,0),"-")</f>
        <v>-</v>
      </c>
      <c r="AA866" s="1" t="str">
        <f>IFERROR(VLOOKUP(A866,'[1]For Report Q-2 '!$A$2:$AH$3476,27,0),"-")</f>
        <v>-</v>
      </c>
      <c r="AB866" s="1" t="str">
        <f>IFERROR(VLOOKUP(A866,'[1]For Report Q-2 '!$A$2:$AH$3476,28,0),"-")</f>
        <v>-</v>
      </c>
      <c r="AC866" s="2" t="str">
        <f>IFERROR(VLOOKUP(A866,'[1]For Report Q-2 '!$A$2:$AH$3476,29,0),"-")</f>
        <v>-</v>
      </c>
      <c r="AD866" s="2" t="str">
        <f>IFERROR(VLOOKUP(A866,'[1]For Report Q-2 '!$A$2:$AH$3476,30,0),"-")</f>
        <v>-</v>
      </c>
      <c r="AE866" s="1" t="str">
        <f>IFERROR(VLOOKUP(A866,'[1]For Report Q-2 '!$A$2:$AH$3476,31,0),"-")</f>
        <v>-</v>
      </c>
      <c r="AF866" s="1" t="str">
        <f>IFERROR(VLOOKUP(A866,'[1]For Report Q-2 '!$A$2:$AH$3476,32,0),"-")</f>
        <v>-</v>
      </c>
      <c r="AG866" s="2" t="str">
        <f>IFERROR(VLOOKUP(A866,'[1]For Report Q-2 '!$A$2:$AH$3476,33,0),"-")</f>
        <v>-</v>
      </c>
      <c r="AH866" s="1" t="str">
        <f t="shared" si="13"/>
        <v>--</v>
      </c>
      <c r="AI866" t="e">
        <v>#N/A</v>
      </c>
      <c r="AJ866" t="e">
        <v>#N/A</v>
      </c>
      <c r="AK866" t="e">
        <v>#N/A</v>
      </c>
    </row>
    <row r="867" spans="1:37" x14ac:dyDescent="0.25">
      <c r="A867" s="15">
        <v>9021921</v>
      </c>
      <c r="B867" s="15" t="s">
        <v>360</v>
      </c>
      <c r="C867" s="16">
        <v>46097</v>
      </c>
      <c r="D867" s="15" t="s">
        <v>28</v>
      </c>
      <c r="E867" s="1" t="s">
        <v>45</v>
      </c>
      <c r="F867" s="15" t="s">
        <v>46</v>
      </c>
      <c r="G867" s="1" t="s">
        <v>28</v>
      </c>
      <c r="H867" s="17">
        <v>30000</v>
      </c>
      <c r="I867" s="18">
        <v>0.3</v>
      </c>
      <c r="J867" s="1">
        <v>9021921</v>
      </c>
      <c r="K867" s="1" t="s">
        <v>361</v>
      </c>
      <c r="L867" s="19">
        <v>30000</v>
      </c>
      <c r="M867" s="1" t="s">
        <v>31</v>
      </c>
      <c r="N867" s="1" t="s">
        <v>47</v>
      </c>
      <c r="O867" s="1" t="s">
        <v>38</v>
      </c>
      <c r="P867" s="20">
        <v>9021921</v>
      </c>
      <c r="Q867" s="1" t="s">
        <v>33</v>
      </c>
      <c r="R867" s="1" t="s">
        <v>16</v>
      </c>
      <c r="S867" s="1" t="s">
        <v>34</v>
      </c>
      <c r="T867" s="18">
        <f>IFERROR(VLOOKUP(A867,'[1]For Report Q-2 '!$A$2:$T$3476,20,0),"-")</f>
        <v>0.3</v>
      </c>
      <c r="U867" s="55">
        <f>IFERROR(VLOOKUP(A867,'[1]For Report Q-2 '!$A$2:$U$3476,21,0),"-")</f>
        <v>0</v>
      </c>
      <c r="V867" s="2" t="str">
        <f>IFERROR(VLOOKUP(A867,'[1]For Report Q-2 '!$A$2:$V$3476,22,0),"-")</f>
        <v>-</v>
      </c>
      <c r="W867" s="1">
        <f>IFERROR(VLOOKUP(A867,'[1]For Report Q-2 '!$A$2:$W$3476,23,0),"-")</f>
        <v>0</v>
      </c>
      <c r="X867" s="1"/>
      <c r="Y867" s="1"/>
      <c r="Z867" s="2" t="str">
        <f>IFERROR(VLOOKUP(A867,'[1]For Report Q-2 '!$A$2:$Z$3476,26,0),"-")</f>
        <v>-</v>
      </c>
      <c r="AA867" s="1" t="str">
        <f>IFERROR(VLOOKUP(A867,'[1]For Report Q-2 '!$A$2:$AH$3476,27,0),"-")</f>
        <v>-</v>
      </c>
      <c r="AB867" s="1" t="str">
        <f>IFERROR(VLOOKUP(A867,'[1]For Report Q-2 '!$A$2:$AH$3476,28,0),"-")</f>
        <v>-</v>
      </c>
      <c r="AC867" s="2" t="str">
        <f>IFERROR(VLOOKUP(A867,'[1]For Report Q-2 '!$A$2:$AH$3476,29,0),"-")</f>
        <v>-</v>
      </c>
      <c r="AD867" s="2" t="str">
        <f>IFERROR(VLOOKUP(A867,'[1]For Report Q-2 '!$A$2:$AH$3476,30,0),"-")</f>
        <v>-</v>
      </c>
      <c r="AE867" s="1" t="str">
        <f>IFERROR(VLOOKUP(A867,'[1]For Report Q-2 '!$A$2:$AH$3476,31,0),"-")</f>
        <v>-</v>
      </c>
      <c r="AF867" s="1" t="str">
        <f>IFERROR(VLOOKUP(A867,'[1]For Report Q-2 '!$A$2:$AH$3476,32,0),"-")</f>
        <v>-</v>
      </c>
      <c r="AG867" s="2" t="str">
        <f>IFERROR(VLOOKUP(A867,'[1]For Report Q-2 '!$A$2:$AH$3476,33,0),"-")</f>
        <v>-</v>
      </c>
      <c r="AH867" s="1" t="str">
        <f t="shared" si="13"/>
        <v>--</v>
      </c>
      <c r="AI867" t="e">
        <v>#N/A</v>
      </c>
      <c r="AJ867" t="e">
        <v>#N/A</v>
      </c>
      <c r="AK867" t="e">
        <v>#N/A</v>
      </c>
    </row>
    <row r="868" spans="1:37" x14ac:dyDescent="0.25">
      <c r="A868" s="15">
        <v>9021932</v>
      </c>
      <c r="B868" s="15" t="s">
        <v>362</v>
      </c>
      <c r="C868" s="16">
        <v>45619</v>
      </c>
      <c r="D868" s="15" t="s">
        <v>56</v>
      </c>
      <c r="E868" s="1" t="s">
        <v>45</v>
      </c>
      <c r="F868" s="15" t="s">
        <v>46</v>
      </c>
      <c r="G868" s="1" t="s">
        <v>56</v>
      </c>
      <c r="H868" s="17">
        <v>32083.33</v>
      </c>
      <c r="I868" s="18">
        <v>0.32083330000000004</v>
      </c>
      <c r="J868" s="1">
        <v>9021932</v>
      </c>
      <c r="K868" s="1" t="s">
        <v>362</v>
      </c>
      <c r="L868" s="19">
        <v>32083.33</v>
      </c>
      <c r="M868" s="1" t="s">
        <v>31</v>
      </c>
      <c r="N868" s="1" t="s">
        <v>47</v>
      </c>
      <c r="O868" s="1" t="s">
        <v>59</v>
      </c>
      <c r="P868" s="20">
        <v>9021932</v>
      </c>
      <c r="Q868" s="1" t="s">
        <v>79</v>
      </c>
      <c r="R868" s="1" t="s">
        <v>16</v>
      </c>
      <c r="S868" s="1" t="s">
        <v>80</v>
      </c>
      <c r="T868" s="18">
        <f>IFERROR(VLOOKUP(A868,'[1]For Report Q-2 '!$A$2:$T$3476,20,0),"-")</f>
        <v>0.32083330000000004</v>
      </c>
      <c r="U868" s="55">
        <f>IFERROR(VLOOKUP(A868,'[1]For Report Q-2 '!$A$2:$U$3476,21,0),"-")</f>
        <v>0</v>
      </c>
      <c r="V868" s="2" t="str">
        <f>IFERROR(VLOOKUP(A868,'[1]For Report Q-2 '!$A$2:$V$3476,22,0),"-")</f>
        <v>-</v>
      </c>
      <c r="W868" s="1">
        <f>IFERROR(VLOOKUP(A868,'[1]For Report Q-2 '!$A$2:$W$3476,23,0),"-")</f>
        <v>0</v>
      </c>
      <c r="X868" s="1"/>
      <c r="Y868" s="1"/>
      <c r="Z868" s="2" t="str">
        <f>IFERROR(VLOOKUP(A868,'[1]For Report Q-2 '!$A$2:$Z$3476,26,0),"-")</f>
        <v>-</v>
      </c>
      <c r="AA868" s="1" t="str">
        <f>IFERROR(VLOOKUP(A868,'[1]For Report Q-2 '!$A$2:$AH$3476,27,0),"-")</f>
        <v>-</v>
      </c>
      <c r="AB868" s="1" t="str">
        <f>IFERROR(VLOOKUP(A868,'[1]For Report Q-2 '!$A$2:$AH$3476,28,0),"-")</f>
        <v>-</v>
      </c>
      <c r="AC868" s="2" t="str">
        <f>IFERROR(VLOOKUP(A868,'[1]For Report Q-2 '!$A$2:$AH$3476,29,0),"-")</f>
        <v>-</v>
      </c>
      <c r="AD868" s="2" t="str">
        <f>IFERROR(VLOOKUP(A868,'[1]For Report Q-2 '!$A$2:$AH$3476,30,0),"-")</f>
        <v>-</v>
      </c>
      <c r="AE868" s="1" t="str">
        <f>IFERROR(VLOOKUP(A868,'[1]For Report Q-2 '!$A$2:$AH$3476,31,0),"-")</f>
        <v>-</v>
      </c>
      <c r="AF868" s="1" t="str">
        <f>IFERROR(VLOOKUP(A868,'[1]For Report Q-2 '!$A$2:$AH$3476,32,0),"-")</f>
        <v>-</v>
      </c>
      <c r="AG868" s="2" t="str">
        <f>IFERROR(VLOOKUP(A868,'[1]For Report Q-2 '!$A$2:$AH$3476,33,0),"-")</f>
        <v>-</v>
      </c>
      <c r="AH868" s="1" t="str">
        <f t="shared" si="13"/>
        <v>--</v>
      </c>
      <c r="AI868" t="e">
        <v>#N/A</v>
      </c>
      <c r="AJ868" t="e">
        <v>#N/A</v>
      </c>
      <c r="AK868" t="e">
        <v>#N/A</v>
      </c>
    </row>
    <row r="869" spans="1:37" x14ac:dyDescent="0.25">
      <c r="A869" s="15">
        <v>7000079</v>
      </c>
      <c r="B869" s="15" t="s">
        <v>363</v>
      </c>
      <c r="C869" s="16">
        <v>44693</v>
      </c>
      <c r="D869" s="15" t="s">
        <v>75</v>
      </c>
      <c r="E869" s="1" t="s">
        <v>98</v>
      </c>
      <c r="F869" s="15" t="s">
        <v>46</v>
      </c>
      <c r="G869" s="1" t="s">
        <v>44</v>
      </c>
      <c r="H869" s="17">
        <v>12000</v>
      </c>
      <c r="I869" s="18">
        <v>0.12</v>
      </c>
      <c r="J869" s="1">
        <v>9021951</v>
      </c>
      <c r="K869" s="1" t="s">
        <v>363</v>
      </c>
      <c r="L869" s="19">
        <v>344916.66666666669</v>
      </c>
      <c r="M869" s="1" t="s">
        <v>67</v>
      </c>
      <c r="N869" s="1" t="s">
        <v>98</v>
      </c>
      <c r="O869" s="1" t="s">
        <v>48</v>
      </c>
      <c r="P869" s="20">
        <v>9021951</v>
      </c>
      <c r="Q869" s="1" t="s">
        <v>60</v>
      </c>
      <c r="R869" s="1" t="s">
        <v>16</v>
      </c>
      <c r="S869" s="1" t="s">
        <v>43</v>
      </c>
      <c r="T869" s="18">
        <f>IFERROR(VLOOKUP(A869,'[1]For Report Q-2 '!$A$2:$T$3476,20,0),"-")</f>
        <v>0.12</v>
      </c>
      <c r="U869" s="55">
        <f>IFERROR(VLOOKUP(A869,'[1]For Report Q-2 '!$A$2:$U$3476,21,0),"-")</f>
        <v>0</v>
      </c>
      <c r="V869" s="2" t="str">
        <f>IFERROR(VLOOKUP(A869,'[1]For Report Q-2 '!$A$2:$V$3476,22,0),"-")</f>
        <v>-</v>
      </c>
      <c r="W869" s="1">
        <f>IFERROR(VLOOKUP(A869,'[1]For Report Q-2 '!$A$2:$W$3476,23,0),"-")</f>
        <v>0</v>
      </c>
      <c r="X869" s="1"/>
      <c r="Y869" s="1"/>
      <c r="Z869" s="2" t="str">
        <f>IFERROR(VLOOKUP(A869,'[1]For Report Q-2 '!$A$2:$Z$3476,26,0),"-")</f>
        <v>-</v>
      </c>
      <c r="AA869" s="1" t="str">
        <f>IFERROR(VLOOKUP(A869,'[1]For Report Q-2 '!$A$2:$AH$3476,27,0),"-")</f>
        <v>-</v>
      </c>
      <c r="AB869" s="1" t="str">
        <f>IFERROR(VLOOKUP(A869,'[1]For Report Q-2 '!$A$2:$AH$3476,28,0),"-")</f>
        <v>-</v>
      </c>
      <c r="AC869" s="2" t="str">
        <f>IFERROR(VLOOKUP(A869,'[1]For Report Q-2 '!$A$2:$AH$3476,29,0),"-")</f>
        <v>-</v>
      </c>
      <c r="AD869" s="2" t="str">
        <f>IFERROR(VLOOKUP(A869,'[1]For Report Q-2 '!$A$2:$AH$3476,30,0),"-")</f>
        <v>-</v>
      </c>
      <c r="AE869" s="1" t="str">
        <f>IFERROR(VLOOKUP(A869,'[1]For Report Q-2 '!$A$2:$AH$3476,31,0),"-")</f>
        <v>-</v>
      </c>
      <c r="AF869" s="1" t="str">
        <f>IFERROR(VLOOKUP(A869,'[1]For Report Q-2 '!$A$2:$AH$3476,32,0),"-")</f>
        <v>-</v>
      </c>
      <c r="AG869" s="2" t="str">
        <f>IFERROR(VLOOKUP(A869,'[1]For Report Q-2 '!$A$2:$AH$3476,33,0),"-")</f>
        <v>-</v>
      </c>
      <c r="AH869" s="1" t="str">
        <f t="shared" si="13"/>
        <v>--</v>
      </c>
      <c r="AI869" t="e">
        <v>#N/A</v>
      </c>
      <c r="AJ869" t="e">
        <v>#N/A</v>
      </c>
      <c r="AK869" t="e">
        <v>#N/A</v>
      </c>
    </row>
    <row r="870" spans="1:37" x14ac:dyDescent="0.25">
      <c r="A870" s="15">
        <v>9021951</v>
      </c>
      <c r="B870" s="15" t="s">
        <v>363</v>
      </c>
      <c r="C870" s="16">
        <v>42256</v>
      </c>
      <c r="D870" s="15" t="s">
        <v>40</v>
      </c>
      <c r="E870" s="1" t="s">
        <v>118</v>
      </c>
      <c r="F870" s="15" t="s">
        <v>46</v>
      </c>
      <c r="G870" s="1" t="s">
        <v>40</v>
      </c>
      <c r="H870" s="17">
        <v>91666.666666666672</v>
      </c>
      <c r="I870" s="18">
        <v>0.91666666666666674</v>
      </c>
      <c r="J870" s="1">
        <v>9021951</v>
      </c>
      <c r="K870" s="1" t="s">
        <v>363</v>
      </c>
      <c r="L870" s="19">
        <v>344916.66666666669</v>
      </c>
      <c r="M870" s="1" t="s">
        <v>67</v>
      </c>
      <c r="N870" s="1" t="s">
        <v>47</v>
      </c>
      <c r="O870" s="1" t="s">
        <v>41</v>
      </c>
      <c r="P870" s="20">
        <v>9021951</v>
      </c>
      <c r="Q870" s="1" t="s">
        <v>60</v>
      </c>
      <c r="R870" s="1" t="s">
        <v>16</v>
      </c>
      <c r="S870" s="1" t="s">
        <v>43</v>
      </c>
      <c r="T870" s="18">
        <f>IFERROR(VLOOKUP(A870,'[1]For Report Q-2 '!$A$2:$T$3476,20,0),"-")</f>
        <v>0.91666666666666674</v>
      </c>
      <c r="U870" s="55">
        <f>IFERROR(VLOOKUP(A870,'[1]For Report Q-2 '!$A$2:$U$3476,21,0),"-")</f>
        <v>0</v>
      </c>
      <c r="V870" s="2" t="str">
        <f>IFERROR(VLOOKUP(A870,'[1]For Report Q-2 '!$A$2:$V$3476,22,0),"-")</f>
        <v>-</v>
      </c>
      <c r="W870" s="1">
        <f>IFERROR(VLOOKUP(A870,'[1]For Report Q-2 '!$A$2:$W$3476,23,0),"-")</f>
        <v>0</v>
      </c>
      <c r="X870" s="1"/>
      <c r="Y870" s="1"/>
      <c r="Z870" s="2" t="str">
        <f>IFERROR(VLOOKUP(A870,'[1]For Report Q-2 '!$A$2:$Z$3476,26,0),"-")</f>
        <v>-</v>
      </c>
      <c r="AA870" s="1" t="str">
        <f>IFERROR(VLOOKUP(A870,'[1]For Report Q-2 '!$A$2:$AH$3476,27,0),"-")</f>
        <v>-</v>
      </c>
      <c r="AB870" s="1" t="str">
        <f>IFERROR(VLOOKUP(A870,'[1]For Report Q-2 '!$A$2:$AH$3476,28,0),"-")</f>
        <v>-</v>
      </c>
      <c r="AC870" s="2" t="str">
        <f>IFERROR(VLOOKUP(A870,'[1]For Report Q-2 '!$A$2:$AH$3476,29,0),"-")</f>
        <v>-</v>
      </c>
      <c r="AD870" s="2" t="str">
        <f>IFERROR(VLOOKUP(A870,'[1]For Report Q-2 '!$A$2:$AH$3476,30,0),"-")</f>
        <v>-</v>
      </c>
      <c r="AE870" s="1" t="str">
        <f>IFERROR(VLOOKUP(A870,'[1]For Report Q-2 '!$A$2:$AH$3476,31,0),"-")</f>
        <v>-</v>
      </c>
      <c r="AF870" s="1" t="str">
        <f>IFERROR(VLOOKUP(A870,'[1]For Report Q-2 '!$A$2:$AH$3476,32,0),"-")</f>
        <v>-</v>
      </c>
      <c r="AG870" s="2" t="str">
        <f>IFERROR(VLOOKUP(A870,'[1]For Report Q-2 '!$A$2:$AH$3476,33,0),"-")</f>
        <v>-</v>
      </c>
      <c r="AH870" s="1" t="str">
        <f t="shared" si="13"/>
        <v>--</v>
      </c>
      <c r="AI870" t="e">
        <v>#N/A</v>
      </c>
      <c r="AJ870" t="e">
        <v>#N/A</v>
      </c>
      <c r="AK870" t="e">
        <v>#N/A</v>
      </c>
    </row>
    <row r="871" spans="1:37" x14ac:dyDescent="0.25">
      <c r="A871" s="15">
        <v>9092368</v>
      </c>
      <c r="B871" s="15" t="s">
        <v>363</v>
      </c>
      <c r="C871" s="16">
        <v>44671</v>
      </c>
      <c r="D871" s="15" t="s">
        <v>44</v>
      </c>
      <c r="E871" s="1" t="s">
        <v>45</v>
      </c>
      <c r="F871" s="15" t="s">
        <v>46</v>
      </c>
      <c r="G871" s="1" t="s">
        <v>44</v>
      </c>
      <c r="H871" s="17">
        <v>75000</v>
      </c>
      <c r="I871" s="18">
        <v>0.75</v>
      </c>
      <c r="J871" s="1">
        <v>9021951</v>
      </c>
      <c r="K871" s="1" t="s">
        <v>363</v>
      </c>
      <c r="L871" s="19">
        <v>344916.66666666669</v>
      </c>
      <c r="M871" s="1" t="s">
        <v>67</v>
      </c>
      <c r="N871" s="1" t="s">
        <v>47</v>
      </c>
      <c r="O871" s="1" t="s">
        <v>48</v>
      </c>
      <c r="P871" s="20">
        <v>9021951</v>
      </c>
      <c r="Q871" s="1" t="s">
        <v>60</v>
      </c>
      <c r="R871" s="1" t="s">
        <v>16</v>
      </c>
      <c r="S871" s="1" t="s">
        <v>43</v>
      </c>
      <c r="T871" s="18">
        <f>IFERROR(VLOOKUP(A871,'[1]For Report Q-2 '!$A$2:$T$3476,20,0),"-")</f>
        <v>0.75</v>
      </c>
      <c r="U871" s="55">
        <f>IFERROR(VLOOKUP(A871,'[1]For Report Q-2 '!$A$2:$U$3476,21,0),"-")</f>
        <v>0</v>
      </c>
      <c r="V871" s="2" t="str">
        <f>IFERROR(VLOOKUP(A871,'[1]For Report Q-2 '!$A$2:$V$3476,22,0),"-")</f>
        <v>-</v>
      </c>
      <c r="W871" s="1">
        <f>IFERROR(VLOOKUP(A871,'[1]For Report Q-2 '!$A$2:$W$3476,23,0),"-")</f>
        <v>0</v>
      </c>
      <c r="X871" s="1"/>
      <c r="Y871" s="1"/>
      <c r="Z871" s="2" t="str">
        <f>IFERROR(VLOOKUP(A871,'[1]For Report Q-2 '!$A$2:$Z$3476,26,0),"-")</f>
        <v>-</v>
      </c>
      <c r="AA871" s="1" t="str">
        <f>IFERROR(VLOOKUP(A871,'[1]For Report Q-2 '!$A$2:$AH$3476,27,0),"-")</f>
        <v>-</v>
      </c>
      <c r="AB871" s="1" t="str">
        <f>IFERROR(VLOOKUP(A871,'[1]For Report Q-2 '!$A$2:$AH$3476,28,0),"-")</f>
        <v>-</v>
      </c>
      <c r="AC871" s="2" t="str">
        <f>IFERROR(VLOOKUP(A871,'[1]For Report Q-2 '!$A$2:$AH$3476,29,0),"-")</f>
        <v>-</v>
      </c>
      <c r="AD871" s="2" t="str">
        <f>IFERROR(VLOOKUP(A871,'[1]For Report Q-2 '!$A$2:$AH$3476,30,0),"-")</f>
        <v>-</v>
      </c>
      <c r="AE871" s="1" t="str">
        <f>IFERROR(VLOOKUP(A871,'[1]For Report Q-2 '!$A$2:$AH$3476,31,0),"-")</f>
        <v>-</v>
      </c>
      <c r="AF871" s="1" t="str">
        <f>IFERROR(VLOOKUP(A871,'[1]For Report Q-2 '!$A$2:$AH$3476,32,0),"-")</f>
        <v>-</v>
      </c>
      <c r="AG871" s="2" t="str">
        <f>IFERROR(VLOOKUP(A871,'[1]For Report Q-2 '!$A$2:$AH$3476,33,0),"-")</f>
        <v>-</v>
      </c>
      <c r="AH871" s="1" t="str">
        <f t="shared" si="13"/>
        <v>--</v>
      </c>
      <c r="AI871" t="e">
        <v>#N/A</v>
      </c>
      <c r="AJ871" t="e">
        <v>#N/A</v>
      </c>
      <c r="AK871" t="e">
        <v>#N/A</v>
      </c>
    </row>
    <row r="872" spans="1:37" x14ac:dyDescent="0.25">
      <c r="A872" s="15">
        <v>9118013</v>
      </c>
      <c r="B872" s="15" t="s">
        <v>364</v>
      </c>
      <c r="C872" s="16">
        <v>45293</v>
      </c>
      <c r="D872" s="15" t="s">
        <v>40</v>
      </c>
      <c r="E872" s="1" t="s">
        <v>118</v>
      </c>
      <c r="F872" s="15" t="s">
        <v>46</v>
      </c>
      <c r="G872" s="1" t="s">
        <v>40</v>
      </c>
      <c r="H872" s="17">
        <v>59166.666666666664</v>
      </c>
      <c r="I872" s="18">
        <v>0.59166666666666667</v>
      </c>
      <c r="J872" s="1">
        <v>9021951</v>
      </c>
      <c r="K872" s="1" t="s">
        <v>363</v>
      </c>
      <c r="L872" s="19">
        <v>344916.66666666669</v>
      </c>
      <c r="M872" s="1" t="s">
        <v>67</v>
      </c>
      <c r="N872" s="1" t="s">
        <v>47</v>
      </c>
      <c r="O872" s="1" t="s">
        <v>41</v>
      </c>
      <c r="P872" s="20">
        <v>9021951</v>
      </c>
      <c r="Q872" s="1" t="s">
        <v>60</v>
      </c>
      <c r="R872" s="1" t="s">
        <v>16</v>
      </c>
      <c r="S872" s="1" t="s">
        <v>43</v>
      </c>
      <c r="T872" s="18">
        <f>IFERROR(VLOOKUP(A872,'[1]For Report Q-2 '!$A$2:$T$3476,20,0),"-")</f>
        <v>0.66666666666666674</v>
      </c>
      <c r="U872" s="55">
        <f>IFERROR(VLOOKUP(A872,'[1]For Report Q-2 '!$A$2:$U$3476,21,0),"-")</f>
        <v>0</v>
      </c>
      <c r="V872" s="2" t="str">
        <f>IFERROR(VLOOKUP(A872,'[1]For Report Q-2 '!$A$2:$V$3476,22,0),"-")</f>
        <v>-</v>
      </c>
      <c r="W872" s="1">
        <f>IFERROR(VLOOKUP(A872,'[1]For Report Q-2 '!$A$2:$W$3476,23,0),"-")</f>
        <v>0</v>
      </c>
      <c r="X872" s="1"/>
      <c r="Y872" s="1"/>
      <c r="Z872" s="2" t="str">
        <f>IFERROR(VLOOKUP(A872,'[1]For Report Q-2 '!$A$2:$Z$3476,26,0),"-")</f>
        <v>-</v>
      </c>
      <c r="AA872" s="1" t="str">
        <f>IFERROR(VLOOKUP(A872,'[1]For Report Q-2 '!$A$2:$AH$3476,27,0),"-")</f>
        <v>-</v>
      </c>
      <c r="AB872" s="1" t="str">
        <f>IFERROR(VLOOKUP(A872,'[1]For Report Q-2 '!$A$2:$AH$3476,28,0),"-")</f>
        <v>-</v>
      </c>
      <c r="AC872" s="2" t="str">
        <f>IFERROR(VLOOKUP(A872,'[1]For Report Q-2 '!$A$2:$AH$3476,29,0),"-")</f>
        <v>-</v>
      </c>
      <c r="AD872" s="2" t="str">
        <f>IFERROR(VLOOKUP(A872,'[1]For Report Q-2 '!$A$2:$AH$3476,30,0),"-")</f>
        <v>-</v>
      </c>
      <c r="AE872" s="1" t="str">
        <f>IFERROR(VLOOKUP(A872,'[1]For Report Q-2 '!$A$2:$AH$3476,31,0),"-")</f>
        <v>-</v>
      </c>
      <c r="AF872" s="1" t="str">
        <f>IFERROR(VLOOKUP(A872,'[1]For Report Q-2 '!$A$2:$AH$3476,32,0),"-")</f>
        <v>-</v>
      </c>
      <c r="AG872" s="2" t="str">
        <f>IFERROR(VLOOKUP(A872,'[1]For Report Q-2 '!$A$2:$AH$3476,33,0),"-")</f>
        <v>-</v>
      </c>
      <c r="AH872" s="1" t="str">
        <f t="shared" si="13"/>
        <v>--</v>
      </c>
      <c r="AI872" t="e">
        <v>#N/A</v>
      </c>
      <c r="AJ872" t="e">
        <v>#N/A</v>
      </c>
      <c r="AK872" t="e">
        <v>#N/A</v>
      </c>
    </row>
    <row r="873" spans="1:37" x14ac:dyDescent="0.25">
      <c r="A873" s="15">
        <v>9132643</v>
      </c>
      <c r="B873" s="15" t="s">
        <v>365</v>
      </c>
      <c r="C873" s="16">
        <v>45943</v>
      </c>
      <c r="D873" s="15" t="s">
        <v>40</v>
      </c>
      <c r="E873" s="1" t="s">
        <v>118</v>
      </c>
      <c r="F873" s="15" t="s">
        <v>46</v>
      </c>
      <c r="G873" s="1" t="s">
        <v>40</v>
      </c>
      <c r="H873" s="17">
        <v>54166.666666666664</v>
      </c>
      <c r="I873" s="18">
        <v>0.54166666666666663</v>
      </c>
      <c r="J873" s="1">
        <v>9021951</v>
      </c>
      <c r="K873" s="1" t="s">
        <v>363</v>
      </c>
      <c r="L873" s="19">
        <v>344916.66666666669</v>
      </c>
      <c r="M873" s="1" t="s">
        <v>67</v>
      </c>
      <c r="N873" s="1" t="s">
        <v>47</v>
      </c>
      <c r="O873" s="1" t="s">
        <v>41</v>
      </c>
      <c r="P873" s="20">
        <v>9021951</v>
      </c>
      <c r="Q873" s="1" t="s">
        <v>60</v>
      </c>
      <c r="R873" s="1" t="s">
        <v>16</v>
      </c>
      <c r="S873" s="1" t="s">
        <v>43</v>
      </c>
      <c r="T873" s="18">
        <f>IFERROR(VLOOKUP(A873,'[1]For Report Q-2 '!$A$2:$T$3476,20,0),"-")</f>
        <v>0.54166666666666663</v>
      </c>
      <c r="U873" s="55">
        <f>IFERROR(VLOOKUP(A873,'[1]For Report Q-2 '!$A$2:$U$3476,21,0),"-")</f>
        <v>0</v>
      </c>
      <c r="V873" s="2" t="str">
        <f>IFERROR(VLOOKUP(A873,'[1]For Report Q-2 '!$A$2:$V$3476,22,0),"-")</f>
        <v>-</v>
      </c>
      <c r="W873" s="1">
        <f>IFERROR(VLOOKUP(A873,'[1]For Report Q-2 '!$A$2:$W$3476,23,0),"-")</f>
        <v>0</v>
      </c>
      <c r="X873" s="1"/>
      <c r="Y873" s="1"/>
      <c r="Z873" s="2" t="str">
        <f>IFERROR(VLOOKUP(A873,'[1]For Report Q-2 '!$A$2:$Z$3476,26,0),"-")</f>
        <v>-</v>
      </c>
      <c r="AA873" s="1" t="str">
        <f>IFERROR(VLOOKUP(A873,'[1]For Report Q-2 '!$A$2:$AH$3476,27,0),"-")</f>
        <v>-</v>
      </c>
      <c r="AB873" s="1" t="str">
        <f>IFERROR(VLOOKUP(A873,'[1]For Report Q-2 '!$A$2:$AH$3476,28,0),"-")</f>
        <v>-</v>
      </c>
      <c r="AC873" s="2" t="str">
        <f>IFERROR(VLOOKUP(A873,'[1]For Report Q-2 '!$A$2:$AH$3476,29,0),"-")</f>
        <v>-</v>
      </c>
      <c r="AD873" s="2" t="str">
        <f>IFERROR(VLOOKUP(A873,'[1]For Report Q-2 '!$A$2:$AH$3476,30,0),"-")</f>
        <v>-</v>
      </c>
      <c r="AE873" s="1" t="str">
        <f>IFERROR(VLOOKUP(A873,'[1]For Report Q-2 '!$A$2:$AH$3476,31,0),"-")</f>
        <v>-</v>
      </c>
      <c r="AF873" s="1" t="str">
        <f>IFERROR(VLOOKUP(A873,'[1]For Report Q-2 '!$A$2:$AH$3476,32,0),"-")</f>
        <v>-</v>
      </c>
      <c r="AG873" s="2" t="str">
        <f>IFERROR(VLOOKUP(A873,'[1]For Report Q-2 '!$A$2:$AH$3476,33,0),"-")</f>
        <v>-</v>
      </c>
      <c r="AH873" s="1" t="str">
        <f t="shared" si="13"/>
        <v>--</v>
      </c>
      <c r="AI873" t="e">
        <v>#N/A</v>
      </c>
      <c r="AJ873" t="e">
        <v>#N/A</v>
      </c>
      <c r="AK873" t="e">
        <v>#N/A</v>
      </c>
    </row>
    <row r="874" spans="1:37" x14ac:dyDescent="0.25">
      <c r="A874" s="15">
        <v>9133290</v>
      </c>
      <c r="B874" s="15" t="s">
        <v>363</v>
      </c>
      <c r="C874" s="16">
        <v>46042</v>
      </c>
      <c r="D874" s="15" t="s">
        <v>40</v>
      </c>
      <c r="E874" s="1" t="s">
        <v>118</v>
      </c>
      <c r="F874" s="15" t="s">
        <v>46</v>
      </c>
      <c r="G874" s="1" t="s">
        <v>40</v>
      </c>
      <c r="H874" s="17">
        <v>52916.666666666664</v>
      </c>
      <c r="I874" s="18">
        <v>0.52916666666666667</v>
      </c>
      <c r="J874" s="1">
        <v>9021951</v>
      </c>
      <c r="K874" s="1" t="s">
        <v>363</v>
      </c>
      <c r="L874" s="19">
        <v>344916.66666666669</v>
      </c>
      <c r="M874" s="1" t="s">
        <v>67</v>
      </c>
      <c r="N874" s="1" t="s">
        <v>47</v>
      </c>
      <c r="O874" s="1" t="s">
        <v>41</v>
      </c>
      <c r="P874" s="20">
        <v>9021951</v>
      </c>
      <c r="Q874" s="1" t="s">
        <v>60</v>
      </c>
      <c r="R874" s="1" t="s">
        <v>16</v>
      </c>
      <c r="S874" s="1" t="s">
        <v>43</v>
      </c>
      <c r="T874" s="18">
        <f>IFERROR(VLOOKUP(A874,'[1]For Report Q-2 '!$A$2:$T$3476,20,0),"-")</f>
        <v>0.52916666666666667</v>
      </c>
      <c r="U874" s="55">
        <f>IFERROR(VLOOKUP(A874,'[1]For Report Q-2 '!$A$2:$U$3476,21,0),"-")</f>
        <v>0</v>
      </c>
      <c r="V874" s="2" t="str">
        <f>IFERROR(VLOOKUP(A874,'[1]For Report Q-2 '!$A$2:$V$3476,22,0),"-")</f>
        <v>-</v>
      </c>
      <c r="W874" s="1">
        <f>IFERROR(VLOOKUP(A874,'[1]For Report Q-2 '!$A$2:$W$3476,23,0),"-")</f>
        <v>0</v>
      </c>
      <c r="X874" s="1"/>
      <c r="Y874" s="1"/>
      <c r="Z874" s="2" t="str">
        <f>IFERROR(VLOOKUP(A874,'[1]For Report Q-2 '!$A$2:$Z$3476,26,0),"-")</f>
        <v>-</v>
      </c>
      <c r="AA874" s="1" t="str">
        <f>IFERROR(VLOOKUP(A874,'[1]For Report Q-2 '!$A$2:$AH$3476,27,0),"-")</f>
        <v>-</v>
      </c>
      <c r="AB874" s="1" t="str">
        <f>IFERROR(VLOOKUP(A874,'[1]For Report Q-2 '!$A$2:$AH$3476,28,0),"-")</f>
        <v>-</v>
      </c>
      <c r="AC874" s="2" t="str">
        <f>IFERROR(VLOOKUP(A874,'[1]For Report Q-2 '!$A$2:$AH$3476,29,0),"-")</f>
        <v>-</v>
      </c>
      <c r="AD874" s="2" t="str">
        <f>IFERROR(VLOOKUP(A874,'[1]For Report Q-2 '!$A$2:$AH$3476,30,0),"-")</f>
        <v>-</v>
      </c>
      <c r="AE874" s="1" t="str">
        <f>IFERROR(VLOOKUP(A874,'[1]For Report Q-2 '!$A$2:$AH$3476,31,0),"-")</f>
        <v>-</v>
      </c>
      <c r="AF874" s="1" t="str">
        <f>IFERROR(VLOOKUP(A874,'[1]For Report Q-2 '!$A$2:$AH$3476,32,0),"-")</f>
        <v>-</v>
      </c>
      <c r="AG874" s="2" t="str">
        <f>IFERROR(VLOOKUP(A874,'[1]For Report Q-2 '!$A$2:$AH$3476,33,0),"-")</f>
        <v>-</v>
      </c>
      <c r="AH874" s="1" t="str">
        <f t="shared" si="13"/>
        <v>--</v>
      </c>
      <c r="AI874" t="e">
        <v>#N/A</v>
      </c>
      <c r="AJ874" t="e">
        <v>#N/A</v>
      </c>
      <c r="AK874" t="e">
        <v>#N/A</v>
      </c>
    </row>
    <row r="875" spans="1:37" x14ac:dyDescent="0.25">
      <c r="A875" s="15">
        <v>9021994</v>
      </c>
      <c r="B875" s="15" t="s">
        <v>366</v>
      </c>
      <c r="C875" s="16">
        <v>42268</v>
      </c>
      <c r="D875" s="15" t="s">
        <v>56</v>
      </c>
      <c r="E875" s="1" t="s">
        <v>45</v>
      </c>
      <c r="F875" s="15" t="s">
        <v>46</v>
      </c>
      <c r="G875" s="1" t="s">
        <v>56</v>
      </c>
      <c r="H875" s="17">
        <v>18333.333333333332</v>
      </c>
      <c r="I875" s="18">
        <v>0.18333333333333332</v>
      </c>
      <c r="J875" s="1">
        <v>9021994</v>
      </c>
      <c r="K875" s="1" t="s">
        <v>366</v>
      </c>
      <c r="L875" s="19">
        <v>30416.66333333333</v>
      </c>
      <c r="M875" s="1" t="s">
        <v>31</v>
      </c>
      <c r="N875" s="1" t="s">
        <v>47</v>
      </c>
      <c r="O875" s="1" t="s">
        <v>59</v>
      </c>
      <c r="P875" s="20">
        <v>9021994</v>
      </c>
      <c r="Q875" s="1" t="s">
        <v>79</v>
      </c>
      <c r="R875" s="1" t="s">
        <v>16</v>
      </c>
      <c r="S875" s="1" t="s">
        <v>80</v>
      </c>
      <c r="T875" s="18">
        <f>IFERROR(VLOOKUP(A875,'[1]For Report Q-2 '!$A$2:$T$3476,20,0),"-")</f>
        <v>0.18333333333333332</v>
      </c>
      <c r="U875" s="55">
        <f>IFERROR(VLOOKUP(A875,'[1]For Report Q-2 '!$A$2:$U$3476,21,0),"-")</f>
        <v>0</v>
      </c>
      <c r="V875" s="2" t="str">
        <f>IFERROR(VLOOKUP(A875,'[1]For Report Q-2 '!$A$2:$V$3476,22,0),"-")</f>
        <v>-</v>
      </c>
      <c r="W875" s="1">
        <f>IFERROR(VLOOKUP(A875,'[1]For Report Q-2 '!$A$2:$W$3476,23,0),"-")</f>
        <v>0</v>
      </c>
      <c r="X875" s="1"/>
      <c r="Y875" s="1"/>
      <c r="Z875" s="2" t="str">
        <f>IFERROR(VLOOKUP(A875,'[1]For Report Q-2 '!$A$2:$Z$3476,26,0),"-")</f>
        <v>-</v>
      </c>
      <c r="AA875" s="1" t="str">
        <f>IFERROR(VLOOKUP(A875,'[1]For Report Q-2 '!$A$2:$AH$3476,27,0),"-")</f>
        <v>-</v>
      </c>
      <c r="AB875" s="1" t="str">
        <f>IFERROR(VLOOKUP(A875,'[1]For Report Q-2 '!$A$2:$AH$3476,28,0),"-")</f>
        <v>-</v>
      </c>
      <c r="AC875" s="2" t="str">
        <f>IFERROR(VLOOKUP(A875,'[1]For Report Q-2 '!$A$2:$AH$3476,29,0),"-")</f>
        <v>-</v>
      </c>
      <c r="AD875" s="2" t="str">
        <f>IFERROR(VLOOKUP(A875,'[1]For Report Q-2 '!$A$2:$AH$3476,30,0),"-")</f>
        <v>-</v>
      </c>
      <c r="AE875" s="1" t="str">
        <f>IFERROR(VLOOKUP(A875,'[1]For Report Q-2 '!$A$2:$AH$3476,31,0),"-")</f>
        <v>-</v>
      </c>
      <c r="AF875" s="1" t="str">
        <f>IFERROR(VLOOKUP(A875,'[1]For Report Q-2 '!$A$2:$AH$3476,32,0),"-")</f>
        <v>-</v>
      </c>
      <c r="AG875" s="2" t="str">
        <f>IFERROR(VLOOKUP(A875,'[1]For Report Q-2 '!$A$2:$AH$3476,33,0),"-")</f>
        <v>-</v>
      </c>
      <c r="AH875" s="1" t="str">
        <f t="shared" si="13"/>
        <v>--</v>
      </c>
      <c r="AI875" t="e">
        <v>#N/A</v>
      </c>
      <c r="AJ875" t="e">
        <v>#N/A</v>
      </c>
      <c r="AK875" t="e">
        <v>#N/A</v>
      </c>
    </row>
    <row r="876" spans="1:37" x14ac:dyDescent="0.25">
      <c r="A876" s="15">
        <v>9076321</v>
      </c>
      <c r="B876" s="15" t="s">
        <v>366</v>
      </c>
      <c r="C876" s="16">
        <v>43490</v>
      </c>
      <c r="D876" s="15" t="s">
        <v>28</v>
      </c>
      <c r="E876" s="1" t="s">
        <v>45</v>
      </c>
      <c r="F876" s="15" t="s">
        <v>46</v>
      </c>
      <c r="G876" s="1" t="s">
        <v>28</v>
      </c>
      <c r="H876" s="17">
        <v>12083.33</v>
      </c>
      <c r="I876" s="18">
        <v>0.1208333</v>
      </c>
      <c r="J876" s="1">
        <v>9021994</v>
      </c>
      <c r="K876" s="1" t="s">
        <v>366</v>
      </c>
      <c r="L876" s="19">
        <v>30416.66333333333</v>
      </c>
      <c r="M876" s="1" t="s">
        <v>31</v>
      </c>
      <c r="N876" s="1" t="s">
        <v>47</v>
      </c>
      <c r="O876" s="1" t="s">
        <v>38</v>
      </c>
      <c r="P876" s="20">
        <v>9021994</v>
      </c>
      <c r="Q876" s="1" t="s">
        <v>79</v>
      </c>
      <c r="R876" s="1" t="s">
        <v>16</v>
      </c>
      <c r="S876" s="1" t="s">
        <v>80</v>
      </c>
      <c r="T876" s="18">
        <f>IFERROR(VLOOKUP(A876,'[1]For Report Q-2 '!$A$2:$T$3476,20,0),"-")</f>
        <v>0.1208333</v>
      </c>
      <c r="U876" s="55">
        <f>IFERROR(VLOOKUP(A876,'[1]For Report Q-2 '!$A$2:$U$3476,21,0),"-")</f>
        <v>0</v>
      </c>
      <c r="V876" s="2" t="str">
        <f>IFERROR(VLOOKUP(A876,'[1]For Report Q-2 '!$A$2:$V$3476,22,0),"-")</f>
        <v>-</v>
      </c>
      <c r="W876" s="1">
        <f>IFERROR(VLOOKUP(A876,'[1]For Report Q-2 '!$A$2:$W$3476,23,0),"-")</f>
        <v>0</v>
      </c>
      <c r="X876" s="1"/>
      <c r="Y876" s="1"/>
      <c r="Z876" s="2" t="str">
        <f>IFERROR(VLOOKUP(A876,'[1]For Report Q-2 '!$A$2:$Z$3476,26,0),"-")</f>
        <v>-</v>
      </c>
      <c r="AA876" s="1" t="str">
        <f>IFERROR(VLOOKUP(A876,'[1]For Report Q-2 '!$A$2:$AH$3476,27,0),"-")</f>
        <v>-</v>
      </c>
      <c r="AB876" s="1" t="str">
        <f>IFERROR(VLOOKUP(A876,'[1]For Report Q-2 '!$A$2:$AH$3476,28,0),"-")</f>
        <v>-</v>
      </c>
      <c r="AC876" s="2" t="str">
        <f>IFERROR(VLOOKUP(A876,'[1]For Report Q-2 '!$A$2:$AH$3476,29,0),"-")</f>
        <v>-</v>
      </c>
      <c r="AD876" s="2" t="str">
        <f>IFERROR(VLOOKUP(A876,'[1]For Report Q-2 '!$A$2:$AH$3476,30,0),"-")</f>
        <v>-</v>
      </c>
      <c r="AE876" s="1" t="str">
        <f>IFERROR(VLOOKUP(A876,'[1]For Report Q-2 '!$A$2:$AH$3476,31,0),"-")</f>
        <v>-</v>
      </c>
      <c r="AF876" s="1" t="str">
        <f>IFERROR(VLOOKUP(A876,'[1]For Report Q-2 '!$A$2:$AH$3476,32,0),"-")</f>
        <v>-</v>
      </c>
      <c r="AG876" s="2" t="str">
        <f>IFERROR(VLOOKUP(A876,'[1]For Report Q-2 '!$A$2:$AH$3476,33,0),"-")</f>
        <v>-</v>
      </c>
      <c r="AH876" s="1" t="str">
        <f t="shared" si="13"/>
        <v>--</v>
      </c>
      <c r="AI876" t="e">
        <v>#N/A</v>
      </c>
      <c r="AJ876" t="e">
        <v>#N/A</v>
      </c>
      <c r="AK876" t="e">
        <v>#N/A</v>
      </c>
    </row>
    <row r="877" spans="1:37" x14ac:dyDescent="0.25">
      <c r="A877" s="15">
        <v>9021995</v>
      </c>
      <c r="B877" s="15" t="s">
        <v>367</v>
      </c>
      <c r="C877" s="16">
        <v>42269</v>
      </c>
      <c r="D877" s="15" t="s">
        <v>40</v>
      </c>
      <c r="E877" s="1" t="s">
        <v>45</v>
      </c>
      <c r="F877" s="15" t="s">
        <v>46</v>
      </c>
      <c r="G877" s="1" t="s">
        <v>40</v>
      </c>
      <c r="H877" s="17">
        <v>32500</v>
      </c>
      <c r="I877" s="18">
        <v>0.32500000000000001</v>
      </c>
      <c r="J877" s="1">
        <v>9021995</v>
      </c>
      <c r="K877" s="1" t="s">
        <v>367</v>
      </c>
      <c r="L877" s="19">
        <v>32500</v>
      </c>
      <c r="M877" s="1" t="s">
        <v>31</v>
      </c>
      <c r="N877" s="1" t="s">
        <v>47</v>
      </c>
      <c r="O877" s="1" t="s">
        <v>41</v>
      </c>
      <c r="P877" s="20">
        <v>9021995</v>
      </c>
      <c r="Q877" s="1" t="s">
        <v>51</v>
      </c>
      <c r="R877" s="1" t="s">
        <v>16</v>
      </c>
      <c r="S877" s="1" t="s">
        <v>43</v>
      </c>
      <c r="T877" s="18">
        <f>IFERROR(VLOOKUP(A877,'[1]For Report Q-2 '!$A$2:$T$3476,20,0),"-")</f>
        <v>0.32500000000000001</v>
      </c>
      <c r="U877" s="55">
        <f>IFERROR(VLOOKUP(A877,'[1]For Report Q-2 '!$A$2:$U$3476,21,0),"-")</f>
        <v>0</v>
      </c>
      <c r="V877" s="2" t="str">
        <f>IFERROR(VLOOKUP(A877,'[1]For Report Q-2 '!$A$2:$V$3476,22,0),"-")</f>
        <v>-</v>
      </c>
      <c r="W877" s="1">
        <f>IFERROR(VLOOKUP(A877,'[1]For Report Q-2 '!$A$2:$W$3476,23,0),"-")</f>
        <v>0</v>
      </c>
      <c r="X877" s="1"/>
      <c r="Y877" s="1"/>
      <c r="Z877" s="2" t="str">
        <f>IFERROR(VLOOKUP(A877,'[1]For Report Q-2 '!$A$2:$Z$3476,26,0),"-")</f>
        <v>-</v>
      </c>
      <c r="AA877" s="1" t="str">
        <f>IFERROR(VLOOKUP(A877,'[1]For Report Q-2 '!$A$2:$AH$3476,27,0),"-")</f>
        <v>-</v>
      </c>
      <c r="AB877" s="1" t="str">
        <f>IFERROR(VLOOKUP(A877,'[1]For Report Q-2 '!$A$2:$AH$3476,28,0),"-")</f>
        <v>-</v>
      </c>
      <c r="AC877" s="2" t="str">
        <f>IFERROR(VLOOKUP(A877,'[1]For Report Q-2 '!$A$2:$AH$3476,29,0),"-")</f>
        <v>-</v>
      </c>
      <c r="AD877" s="2" t="str">
        <f>IFERROR(VLOOKUP(A877,'[1]For Report Q-2 '!$A$2:$AH$3476,30,0),"-")</f>
        <v>-</v>
      </c>
      <c r="AE877" s="1" t="str">
        <f>IFERROR(VLOOKUP(A877,'[1]For Report Q-2 '!$A$2:$AH$3476,31,0),"-")</f>
        <v>-</v>
      </c>
      <c r="AF877" s="1" t="str">
        <f>IFERROR(VLOOKUP(A877,'[1]For Report Q-2 '!$A$2:$AH$3476,32,0),"-")</f>
        <v>-</v>
      </c>
      <c r="AG877" s="2" t="str">
        <f>IFERROR(VLOOKUP(A877,'[1]For Report Q-2 '!$A$2:$AH$3476,33,0),"-")</f>
        <v>-</v>
      </c>
      <c r="AH877" s="1" t="str">
        <f t="shared" si="13"/>
        <v>--</v>
      </c>
      <c r="AI877" t="e">
        <v>#N/A</v>
      </c>
      <c r="AJ877" t="e">
        <v>#N/A</v>
      </c>
      <c r="AK877" t="e">
        <v>#N/A</v>
      </c>
    </row>
    <row r="878" spans="1:37" x14ac:dyDescent="0.25">
      <c r="A878" s="15">
        <v>197830</v>
      </c>
      <c r="B878" s="15" t="s">
        <v>368</v>
      </c>
      <c r="C878" s="16">
        <v>43431</v>
      </c>
      <c r="D878" s="15" t="s">
        <v>40</v>
      </c>
      <c r="E878" s="1" t="s">
        <v>57</v>
      </c>
      <c r="F878" s="15" t="s">
        <v>30</v>
      </c>
      <c r="G878" s="1" t="s">
        <v>40</v>
      </c>
      <c r="H878" s="17">
        <v>2999</v>
      </c>
      <c r="I878" s="18">
        <v>2.9989999999999999E-2</v>
      </c>
      <c r="J878" s="1">
        <v>9022079</v>
      </c>
      <c r="K878" s="1" t="s">
        <v>368</v>
      </c>
      <c r="L878" s="19">
        <v>32999</v>
      </c>
      <c r="M878" s="1" t="s">
        <v>31</v>
      </c>
      <c r="N878" s="1" t="s">
        <v>57</v>
      </c>
      <c r="O878" s="1" t="s">
        <v>50</v>
      </c>
      <c r="P878" s="20">
        <v>9022079</v>
      </c>
      <c r="Q878" s="1" t="s">
        <v>60</v>
      </c>
      <c r="R878" s="1" t="s">
        <v>16</v>
      </c>
      <c r="S878" s="1" t="s">
        <v>43</v>
      </c>
      <c r="T878" s="18">
        <f>IFERROR(VLOOKUP(A878,'[1]For Report Q-2 '!$A$2:$T$3476,20,0),"-")</f>
        <v>2.9989999999999999E-2</v>
      </c>
      <c r="U878" s="55">
        <f>IFERROR(VLOOKUP(A878,'[1]For Report Q-2 '!$A$2:$U$3476,21,0),"-")</f>
        <v>0</v>
      </c>
      <c r="V878" s="2" t="str">
        <f>IFERROR(VLOOKUP(A878,'[1]For Report Q-2 '!$A$2:$V$3476,22,0),"-")</f>
        <v>-</v>
      </c>
      <c r="W878" s="1">
        <f>IFERROR(VLOOKUP(A878,'[1]For Report Q-2 '!$A$2:$W$3476,23,0),"-")</f>
        <v>0</v>
      </c>
      <c r="X878" s="1"/>
      <c r="Y878" s="1"/>
      <c r="Z878" s="2" t="str">
        <f>IFERROR(VLOOKUP(A878,'[1]For Report Q-2 '!$A$2:$Z$3476,26,0),"-")</f>
        <v>-</v>
      </c>
      <c r="AA878" s="1" t="str">
        <f>IFERROR(VLOOKUP(A878,'[1]For Report Q-2 '!$A$2:$AH$3476,27,0),"-")</f>
        <v>-</v>
      </c>
      <c r="AB878" s="1" t="str">
        <f>IFERROR(VLOOKUP(A878,'[1]For Report Q-2 '!$A$2:$AH$3476,28,0),"-")</f>
        <v>-</v>
      </c>
      <c r="AC878" s="2" t="str">
        <f>IFERROR(VLOOKUP(A878,'[1]For Report Q-2 '!$A$2:$AH$3476,29,0),"-")</f>
        <v>-</v>
      </c>
      <c r="AD878" s="2" t="str">
        <f>IFERROR(VLOOKUP(A878,'[1]For Report Q-2 '!$A$2:$AH$3476,30,0),"-")</f>
        <v>-</v>
      </c>
      <c r="AE878" s="1" t="str">
        <f>IFERROR(VLOOKUP(A878,'[1]For Report Q-2 '!$A$2:$AH$3476,31,0),"-")</f>
        <v>-</v>
      </c>
      <c r="AF878" s="1" t="str">
        <f>IFERROR(VLOOKUP(A878,'[1]For Report Q-2 '!$A$2:$AH$3476,32,0),"-")</f>
        <v>-</v>
      </c>
      <c r="AG878" s="2" t="str">
        <f>IFERROR(VLOOKUP(A878,'[1]For Report Q-2 '!$A$2:$AH$3476,33,0),"-")</f>
        <v>-</v>
      </c>
      <c r="AH878" s="1" t="str">
        <f t="shared" si="13"/>
        <v>--</v>
      </c>
      <c r="AI878" t="e">
        <v>#N/A</v>
      </c>
      <c r="AJ878" t="e">
        <v>#N/A</v>
      </c>
      <c r="AK878" t="e">
        <v>#N/A</v>
      </c>
    </row>
    <row r="879" spans="1:37" x14ac:dyDescent="0.25">
      <c r="A879" s="15">
        <v>9022079</v>
      </c>
      <c r="B879" s="15" t="s">
        <v>368</v>
      </c>
      <c r="C879" s="16">
        <v>42282</v>
      </c>
      <c r="D879" s="15" t="s">
        <v>40</v>
      </c>
      <c r="E879" s="1" t="s">
        <v>45</v>
      </c>
      <c r="F879" s="15" t="s">
        <v>46</v>
      </c>
      <c r="G879" s="1" t="s">
        <v>40</v>
      </c>
      <c r="H879" s="17">
        <v>30000</v>
      </c>
      <c r="I879" s="18">
        <v>0.3</v>
      </c>
      <c r="J879" s="1">
        <v>9022079</v>
      </c>
      <c r="K879" s="1" t="s">
        <v>368</v>
      </c>
      <c r="L879" s="19">
        <v>32999</v>
      </c>
      <c r="M879" s="1" t="s">
        <v>31</v>
      </c>
      <c r="N879" s="1" t="s">
        <v>47</v>
      </c>
      <c r="O879" s="1" t="s">
        <v>50</v>
      </c>
      <c r="P879" s="20">
        <v>9022079</v>
      </c>
      <c r="Q879" s="1" t="s">
        <v>60</v>
      </c>
      <c r="R879" s="1" t="s">
        <v>16</v>
      </c>
      <c r="S879" s="1" t="s">
        <v>43</v>
      </c>
      <c r="T879" s="18">
        <f>IFERROR(VLOOKUP(A879,'[1]For Report Q-2 '!$A$2:$T$3476,20,0),"-")</f>
        <v>0.3</v>
      </c>
      <c r="U879" s="55">
        <f>IFERROR(VLOOKUP(A879,'[1]For Report Q-2 '!$A$2:$U$3476,21,0),"-")</f>
        <v>0</v>
      </c>
      <c r="V879" s="2" t="str">
        <f>IFERROR(VLOOKUP(A879,'[1]For Report Q-2 '!$A$2:$V$3476,22,0),"-")</f>
        <v>-</v>
      </c>
      <c r="W879" s="1">
        <f>IFERROR(VLOOKUP(A879,'[1]For Report Q-2 '!$A$2:$W$3476,23,0),"-")</f>
        <v>0</v>
      </c>
      <c r="X879" s="1"/>
      <c r="Y879" s="1"/>
      <c r="Z879" s="2" t="str">
        <f>IFERROR(VLOOKUP(A879,'[1]For Report Q-2 '!$A$2:$Z$3476,26,0),"-")</f>
        <v>-</v>
      </c>
      <c r="AA879" s="1" t="str">
        <f>IFERROR(VLOOKUP(A879,'[1]For Report Q-2 '!$A$2:$AH$3476,27,0),"-")</f>
        <v>-</v>
      </c>
      <c r="AB879" s="1" t="str">
        <f>IFERROR(VLOOKUP(A879,'[1]For Report Q-2 '!$A$2:$AH$3476,28,0),"-")</f>
        <v>-</v>
      </c>
      <c r="AC879" s="2" t="str">
        <f>IFERROR(VLOOKUP(A879,'[1]For Report Q-2 '!$A$2:$AH$3476,29,0),"-")</f>
        <v>-</v>
      </c>
      <c r="AD879" s="2" t="str">
        <f>IFERROR(VLOOKUP(A879,'[1]For Report Q-2 '!$A$2:$AH$3476,30,0),"-")</f>
        <v>-</v>
      </c>
      <c r="AE879" s="1" t="str">
        <f>IFERROR(VLOOKUP(A879,'[1]For Report Q-2 '!$A$2:$AH$3476,31,0),"-")</f>
        <v>-</v>
      </c>
      <c r="AF879" s="1" t="str">
        <f>IFERROR(VLOOKUP(A879,'[1]For Report Q-2 '!$A$2:$AH$3476,32,0),"-")</f>
        <v>-</v>
      </c>
      <c r="AG879" s="2" t="str">
        <f>IFERROR(VLOOKUP(A879,'[1]For Report Q-2 '!$A$2:$AH$3476,33,0),"-")</f>
        <v>-</v>
      </c>
      <c r="AH879" s="1" t="str">
        <f t="shared" si="13"/>
        <v>--</v>
      </c>
      <c r="AI879" t="e">
        <v>#N/A</v>
      </c>
      <c r="AJ879" t="e">
        <v>#N/A</v>
      </c>
      <c r="AK879" t="e">
        <v>#N/A</v>
      </c>
    </row>
    <row r="880" spans="1:37" x14ac:dyDescent="0.25">
      <c r="A880" s="15">
        <v>9022131</v>
      </c>
      <c r="B880" s="15" t="s">
        <v>369</v>
      </c>
      <c r="C880" s="16">
        <v>42289</v>
      </c>
      <c r="D880" s="15" t="s">
        <v>70</v>
      </c>
      <c r="E880" s="1" t="s">
        <v>45</v>
      </c>
      <c r="F880" s="15" t="s">
        <v>46</v>
      </c>
      <c r="G880" s="1" t="s">
        <v>70</v>
      </c>
      <c r="H880" s="17">
        <v>35833.33</v>
      </c>
      <c r="I880" s="18">
        <v>0.35833330000000002</v>
      </c>
      <c r="J880" s="1">
        <v>9022131</v>
      </c>
      <c r="K880" s="1" t="s">
        <v>369</v>
      </c>
      <c r="L880" s="19">
        <v>35833.33</v>
      </c>
      <c r="M880" s="1" t="s">
        <v>31</v>
      </c>
      <c r="N880" s="1" t="s">
        <v>47</v>
      </c>
      <c r="O880" s="1" t="s">
        <v>71</v>
      </c>
      <c r="P880" s="20">
        <v>9022131</v>
      </c>
      <c r="Q880" s="1" t="s">
        <v>68</v>
      </c>
      <c r="R880" s="1" t="s">
        <v>16</v>
      </c>
      <c r="S880" s="1" t="s">
        <v>69</v>
      </c>
      <c r="T880" s="18">
        <f>IFERROR(VLOOKUP(A880,'[1]For Report Q-2 '!$A$2:$T$3476,20,0),"-")</f>
        <v>0.35833330000000002</v>
      </c>
      <c r="U880" s="55">
        <f>IFERROR(VLOOKUP(A880,'[1]For Report Q-2 '!$A$2:$U$3476,21,0),"-")</f>
        <v>0</v>
      </c>
      <c r="V880" s="2" t="str">
        <f>IFERROR(VLOOKUP(A880,'[1]For Report Q-2 '!$A$2:$V$3476,22,0),"-")</f>
        <v>-</v>
      </c>
      <c r="W880" s="1">
        <f>IFERROR(VLOOKUP(A880,'[1]For Report Q-2 '!$A$2:$W$3476,23,0),"-")</f>
        <v>0</v>
      </c>
      <c r="X880" s="1"/>
      <c r="Y880" s="1"/>
      <c r="Z880" s="2" t="str">
        <f>IFERROR(VLOOKUP(A880,'[1]For Report Q-2 '!$A$2:$Z$3476,26,0),"-")</f>
        <v>-</v>
      </c>
      <c r="AA880" s="1" t="str">
        <f>IFERROR(VLOOKUP(A880,'[1]For Report Q-2 '!$A$2:$AH$3476,27,0),"-")</f>
        <v>-</v>
      </c>
      <c r="AB880" s="1" t="str">
        <f>IFERROR(VLOOKUP(A880,'[1]For Report Q-2 '!$A$2:$AH$3476,28,0),"-")</f>
        <v>-</v>
      </c>
      <c r="AC880" s="2" t="str">
        <f>IFERROR(VLOOKUP(A880,'[1]For Report Q-2 '!$A$2:$AH$3476,29,0),"-")</f>
        <v>-</v>
      </c>
      <c r="AD880" s="2" t="str">
        <f>IFERROR(VLOOKUP(A880,'[1]For Report Q-2 '!$A$2:$AH$3476,30,0),"-")</f>
        <v>-</v>
      </c>
      <c r="AE880" s="1" t="str">
        <f>IFERROR(VLOOKUP(A880,'[1]For Report Q-2 '!$A$2:$AH$3476,31,0),"-")</f>
        <v>-</v>
      </c>
      <c r="AF880" s="1" t="str">
        <f>IFERROR(VLOOKUP(A880,'[1]For Report Q-2 '!$A$2:$AH$3476,32,0),"-")</f>
        <v>-</v>
      </c>
      <c r="AG880" s="2" t="str">
        <f>IFERROR(VLOOKUP(A880,'[1]For Report Q-2 '!$A$2:$AH$3476,33,0),"-")</f>
        <v>-</v>
      </c>
      <c r="AH880" s="1" t="str">
        <f t="shared" si="13"/>
        <v>--</v>
      </c>
      <c r="AI880" t="e">
        <v>#N/A</v>
      </c>
      <c r="AJ880" t="e">
        <v>#N/A</v>
      </c>
      <c r="AK880" t="e">
        <v>#N/A</v>
      </c>
    </row>
    <row r="881" spans="1:37" x14ac:dyDescent="0.25">
      <c r="A881" s="15">
        <v>9128285</v>
      </c>
      <c r="B881" s="15" t="s">
        <v>370</v>
      </c>
      <c r="C881" s="16">
        <v>45647</v>
      </c>
      <c r="D881" s="15" t="s">
        <v>56</v>
      </c>
      <c r="E881" s="1" t="s">
        <v>45</v>
      </c>
      <c r="F881" s="15" t="s">
        <v>46</v>
      </c>
      <c r="G881" s="1" t="s">
        <v>56</v>
      </c>
      <c r="H881" s="17">
        <v>13750</v>
      </c>
      <c r="I881" s="18">
        <v>0.13750000000000001</v>
      </c>
      <c r="J881" s="1">
        <v>9022169</v>
      </c>
      <c r="K881" s="1" t="s">
        <v>370</v>
      </c>
      <c r="L881" s="19">
        <v>13750</v>
      </c>
      <c r="M881" s="1" t="s">
        <v>31</v>
      </c>
      <c r="N881" s="1" t="s">
        <v>47</v>
      </c>
      <c r="O881" s="1" t="s">
        <v>59</v>
      </c>
      <c r="P881" s="20">
        <v>9022169</v>
      </c>
      <c r="Q881" s="1" t="s">
        <v>85</v>
      </c>
      <c r="R881" s="1" t="s">
        <v>16</v>
      </c>
      <c r="S881" s="1" t="s">
        <v>80</v>
      </c>
      <c r="T881" s="18">
        <f>IFERROR(VLOOKUP(A881,'[1]For Report Q-2 '!$A$2:$T$3476,20,0),"-")</f>
        <v>0</v>
      </c>
      <c r="U881" s="55">
        <f>IFERROR(VLOOKUP(A881,'[1]For Report Q-2 '!$A$2:$U$3476,21,0),"-")</f>
        <v>0.13750000000000001</v>
      </c>
      <c r="V881" s="2">
        <f>IFERROR(VLOOKUP(A881,'[1]For Report Q-2 '!$A$2:$V$3476,22,0),"-")</f>
        <v>46119</v>
      </c>
      <c r="W881" s="1" t="str">
        <f>IFERROR(VLOOKUP(A881,'[1]For Report Q-2 '!$A$2:$W$3476,23,0),"-")</f>
        <v>Apr'26</v>
      </c>
      <c r="X881" s="1"/>
      <c r="Y881" s="1"/>
      <c r="Z881" s="2">
        <f>IFERROR(VLOOKUP(A881,'[1]For Report Q-2 '!$A$2:$Z$3476,26,0),"-")</f>
        <v>46114.689097222203</v>
      </c>
      <c r="AA881" s="1" t="str">
        <f>IFERROR(VLOOKUP(A881,'[1]For Report Q-2 '!$A$2:$AH$3476,27,0),"-")</f>
        <v>SR26045512146</v>
      </c>
      <c r="AB881" s="1" t="str">
        <f>IFERROR(VLOOKUP(A881,'[1]For Report Q-2 '!$A$2:$AH$3476,28,0),"-")</f>
        <v>Churned</v>
      </c>
      <c r="AC881" s="2">
        <f>IFERROR(VLOOKUP(A881,'[1]For Report Q-2 '!$A$2:$AH$3476,29,0),"-")</f>
        <v>46119</v>
      </c>
      <c r="AD881" s="2" t="str">
        <f>IFERROR(VLOOKUP(A881,'[1]For Report Q-2 '!$A$2:$AH$3476,30,0),"-")</f>
        <v>-</v>
      </c>
      <c r="AE881" s="1" t="str">
        <f>IFERROR(VLOOKUP(A881,'[1]For Report Q-2 '!$A$2:$AH$3476,31,0),"-")</f>
        <v>-</v>
      </c>
      <c r="AF881" s="1" t="str">
        <f>IFERROR(VLOOKUP(A881,'[1]For Report Q-2 '!$A$2:$AH$3476,32,0),"-")</f>
        <v>-</v>
      </c>
      <c r="AG881" s="2" t="str">
        <f>IFERROR(VLOOKUP(A881,'[1]For Report Q-2 '!$A$2:$AH$3476,33,0),"-")</f>
        <v>-</v>
      </c>
      <c r="AH881" s="1" t="str">
        <f t="shared" si="13"/>
        <v>-Churned</v>
      </c>
      <c r="AI881" t="e">
        <v>#N/A</v>
      </c>
      <c r="AJ881" t="e">
        <v>#N/A</v>
      </c>
      <c r="AK881" t="e">
        <v>#N/A</v>
      </c>
    </row>
    <row r="882" spans="1:37" x14ac:dyDescent="0.25">
      <c r="A882" s="15">
        <v>9022176</v>
      </c>
      <c r="B882" s="15" t="s">
        <v>371</v>
      </c>
      <c r="C882" s="16">
        <v>42305</v>
      </c>
      <c r="D882" s="15" t="s">
        <v>40</v>
      </c>
      <c r="E882" s="1" t="s">
        <v>45</v>
      </c>
      <c r="F882" s="15" t="s">
        <v>46</v>
      </c>
      <c r="G882" s="1" t="s">
        <v>40</v>
      </c>
      <c r="H882" s="17">
        <v>33333.333333333336</v>
      </c>
      <c r="I882" s="18">
        <v>0.33333333333333337</v>
      </c>
      <c r="J882" s="1">
        <v>9022176</v>
      </c>
      <c r="K882" s="1" t="s">
        <v>371</v>
      </c>
      <c r="L882" s="19">
        <v>33333.333333333336</v>
      </c>
      <c r="M882" s="1" t="s">
        <v>31</v>
      </c>
      <c r="N882" s="1" t="s">
        <v>47</v>
      </c>
      <c r="O882" s="1" t="s">
        <v>41</v>
      </c>
      <c r="P882" s="20">
        <v>9022176</v>
      </c>
      <c r="Q882" s="1" t="s">
        <v>51</v>
      </c>
      <c r="R882" s="1" t="s">
        <v>16</v>
      </c>
      <c r="S882" s="1" t="s">
        <v>43</v>
      </c>
      <c r="T882" s="18">
        <f>IFERROR(VLOOKUP(A882,'[1]For Report Q-2 '!$A$2:$T$3476,20,0),"-")</f>
        <v>0.23749999999999999</v>
      </c>
      <c r="U882" s="55">
        <f>IFERROR(VLOOKUP(A882,'[1]For Report Q-2 '!$A$2:$U$3476,21,0),"-")</f>
        <v>0</v>
      </c>
      <c r="V882" s="2" t="str">
        <f>IFERROR(VLOOKUP(A882,'[1]For Report Q-2 '!$A$2:$V$3476,22,0),"-")</f>
        <v>-</v>
      </c>
      <c r="W882" s="1">
        <f>IFERROR(VLOOKUP(A882,'[1]For Report Q-2 '!$A$2:$W$3476,23,0),"-")</f>
        <v>0</v>
      </c>
      <c r="X882" s="1"/>
      <c r="Y882" s="1"/>
      <c r="Z882" s="2" t="str">
        <f>IFERROR(VLOOKUP(A882,'[1]For Report Q-2 '!$A$2:$Z$3476,26,0),"-")</f>
        <v>-</v>
      </c>
      <c r="AA882" s="1" t="str">
        <f>IFERROR(VLOOKUP(A882,'[1]For Report Q-2 '!$A$2:$AH$3476,27,0),"-")</f>
        <v>-</v>
      </c>
      <c r="AB882" s="1" t="str">
        <f>IFERROR(VLOOKUP(A882,'[1]For Report Q-2 '!$A$2:$AH$3476,28,0),"-")</f>
        <v>-</v>
      </c>
      <c r="AC882" s="2" t="str">
        <f>IFERROR(VLOOKUP(A882,'[1]For Report Q-2 '!$A$2:$AH$3476,29,0),"-")</f>
        <v>-</v>
      </c>
      <c r="AD882" s="2" t="str">
        <f>IFERROR(VLOOKUP(A882,'[1]For Report Q-2 '!$A$2:$AH$3476,30,0),"-")</f>
        <v>-</v>
      </c>
      <c r="AE882" s="1" t="str">
        <f>IFERROR(VLOOKUP(A882,'[1]For Report Q-2 '!$A$2:$AH$3476,31,0),"-")</f>
        <v>-</v>
      </c>
      <c r="AF882" s="1" t="str">
        <f>IFERROR(VLOOKUP(A882,'[1]For Report Q-2 '!$A$2:$AH$3476,32,0),"-")</f>
        <v>-</v>
      </c>
      <c r="AG882" s="2" t="str">
        <f>IFERROR(VLOOKUP(A882,'[1]For Report Q-2 '!$A$2:$AH$3476,33,0),"-")</f>
        <v>-</v>
      </c>
      <c r="AH882" s="1" t="str">
        <f t="shared" si="13"/>
        <v>--</v>
      </c>
      <c r="AI882" t="e">
        <v>#N/A</v>
      </c>
      <c r="AJ882" t="e">
        <v>#N/A</v>
      </c>
      <c r="AK882" t="e">
        <v>#N/A</v>
      </c>
    </row>
    <row r="883" spans="1:37" x14ac:dyDescent="0.25">
      <c r="A883" s="15">
        <v>9022182</v>
      </c>
      <c r="B883" s="15" t="s">
        <v>372</v>
      </c>
      <c r="C883" s="16">
        <v>42301</v>
      </c>
      <c r="D883" s="15" t="s">
        <v>40</v>
      </c>
      <c r="E883" s="1" t="s">
        <v>45</v>
      </c>
      <c r="F883" s="15" t="s">
        <v>46</v>
      </c>
      <c r="G883" s="1" t="s">
        <v>40</v>
      </c>
      <c r="H883" s="17">
        <v>30000</v>
      </c>
      <c r="I883" s="18">
        <v>0.3</v>
      </c>
      <c r="J883" s="1">
        <v>9022182</v>
      </c>
      <c r="K883" s="1" t="s">
        <v>372</v>
      </c>
      <c r="L883" s="19">
        <v>30000</v>
      </c>
      <c r="M883" s="1" t="s">
        <v>31</v>
      </c>
      <c r="N883" s="1" t="s">
        <v>47</v>
      </c>
      <c r="O883" s="1" t="s">
        <v>50</v>
      </c>
      <c r="P883" s="20">
        <v>9022182</v>
      </c>
      <c r="Q883" s="1" t="s">
        <v>60</v>
      </c>
      <c r="R883" s="1" t="s">
        <v>16</v>
      </c>
      <c r="S883" s="1" t="s">
        <v>43</v>
      </c>
      <c r="T883" s="18">
        <f>IFERROR(VLOOKUP(A883,'[1]For Report Q-2 '!$A$2:$T$3476,20,0),"-")</f>
        <v>0.3</v>
      </c>
      <c r="U883" s="55">
        <f>IFERROR(VLOOKUP(A883,'[1]For Report Q-2 '!$A$2:$U$3476,21,0),"-")</f>
        <v>0</v>
      </c>
      <c r="V883" s="2" t="str">
        <f>IFERROR(VLOOKUP(A883,'[1]For Report Q-2 '!$A$2:$V$3476,22,0),"-")</f>
        <v>-</v>
      </c>
      <c r="W883" s="1">
        <f>IFERROR(VLOOKUP(A883,'[1]For Report Q-2 '!$A$2:$W$3476,23,0),"-")</f>
        <v>0</v>
      </c>
      <c r="X883" s="1"/>
      <c r="Y883" s="1"/>
      <c r="Z883" s="2" t="str">
        <f>IFERROR(VLOOKUP(A883,'[1]For Report Q-2 '!$A$2:$Z$3476,26,0),"-")</f>
        <v>-</v>
      </c>
      <c r="AA883" s="1" t="str">
        <f>IFERROR(VLOOKUP(A883,'[1]For Report Q-2 '!$A$2:$AH$3476,27,0),"-")</f>
        <v>-</v>
      </c>
      <c r="AB883" s="1" t="str">
        <f>IFERROR(VLOOKUP(A883,'[1]For Report Q-2 '!$A$2:$AH$3476,28,0),"-")</f>
        <v>-</v>
      </c>
      <c r="AC883" s="2" t="str">
        <f>IFERROR(VLOOKUP(A883,'[1]For Report Q-2 '!$A$2:$AH$3476,29,0),"-")</f>
        <v>-</v>
      </c>
      <c r="AD883" s="2" t="str">
        <f>IFERROR(VLOOKUP(A883,'[1]For Report Q-2 '!$A$2:$AH$3476,30,0),"-")</f>
        <v>-</v>
      </c>
      <c r="AE883" s="1" t="str">
        <f>IFERROR(VLOOKUP(A883,'[1]For Report Q-2 '!$A$2:$AH$3476,31,0),"-")</f>
        <v>-</v>
      </c>
      <c r="AF883" s="1" t="str">
        <f>IFERROR(VLOOKUP(A883,'[1]For Report Q-2 '!$A$2:$AH$3476,32,0),"-")</f>
        <v>-</v>
      </c>
      <c r="AG883" s="2" t="str">
        <f>IFERROR(VLOOKUP(A883,'[1]For Report Q-2 '!$A$2:$AH$3476,33,0),"-")</f>
        <v>-</v>
      </c>
      <c r="AH883" s="1" t="str">
        <f t="shared" si="13"/>
        <v>--</v>
      </c>
      <c r="AI883" t="e">
        <v>#N/A</v>
      </c>
      <c r="AJ883" t="e">
        <v>#N/A</v>
      </c>
      <c r="AK883" t="e">
        <v>#N/A</v>
      </c>
    </row>
    <row r="884" spans="1:37" x14ac:dyDescent="0.25">
      <c r="A884" s="15">
        <v>2326688</v>
      </c>
      <c r="B884" s="15" t="s">
        <v>373</v>
      </c>
      <c r="C884" s="16">
        <v>44733</v>
      </c>
      <c r="D884" s="15" t="s">
        <v>83</v>
      </c>
      <c r="E884" s="1" t="s">
        <v>57</v>
      </c>
      <c r="F884" s="15" t="s">
        <v>30</v>
      </c>
      <c r="G884" s="1" t="s">
        <v>83</v>
      </c>
      <c r="H884" s="17">
        <v>1299</v>
      </c>
      <c r="I884" s="18">
        <v>1.299E-2</v>
      </c>
      <c r="J884" s="1">
        <v>9022208</v>
      </c>
      <c r="K884" s="1" t="s">
        <v>374</v>
      </c>
      <c r="L884" s="19">
        <v>27965.666666666668</v>
      </c>
      <c r="M884" s="1" t="s">
        <v>31</v>
      </c>
      <c r="N884" s="1" t="s">
        <v>57</v>
      </c>
      <c r="O884" s="1" t="s">
        <v>84</v>
      </c>
      <c r="P884" s="20">
        <v>9022208</v>
      </c>
      <c r="Q884" s="1" t="s">
        <v>100</v>
      </c>
      <c r="R884" s="1" t="s">
        <v>89</v>
      </c>
      <c r="S884" s="1" t="s">
        <v>100</v>
      </c>
      <c r="T884" s="18">
        <f>IFERROR(VLOOKUP(A884,'[1]For Report Q-2 '!$A$2:$T$3476,20,0),"-")</f>
        <v>1.299E-2</v>
      </c>
      <c r="U884" s="55">
        <f>IFERROR(VLOOKUP(A884,'[1]For Report Q-2 '!$A$2:$U$3476,21,0),"-")</f>
        <v>0</v>
      </c>
      <c r="V884" s="2" t="str">
        <f>IFERROR(VLOOKUP(A884,'[1]For Report Q-2 '!$A$2:$V$3476,22,0),"-")</f>
        <v>-</v>
      </c>
      <c r="W884" s="1">
        <f>IFERROR(VLOOKUP(A884,'[1]For Report Q-2 '!$A$2:$W$3476,23,0),"-")</f>
        <v>0</v>
      </c>
      <c r="X884" s="1"/>
      <c r="Y884" s="1"/>
      <c r="Z884" s="2" t="str">
        <f>IFERROR(VLOOKUP(A884,'[1]For Report Q-2 '!$A$2:$Z$3476,26,0),"-")</f>
        <v>-</v>
      </c>
      <c r="AA884" s="1" t="str">
        <f>IFERROR(VLOOKUP(A884,'[1]For Report Q-2 '!$A$2:$AH$3476,27,0),"-")</f>
        <v>-</v>
      </c>
      <c r="AB884" s="1" t="str">
        <f>IFERROR(VLOOKUP(A884,'[1]For Report Q-2 '!$A$2:$AH$3476,28,0),"-")</f>
        <v>-</v>
      </c>
      <c r="AC884" s="2" t="str">
        <f>IFERROR(VLOOKUP(A884,'[1]For Report Q-2 '!$A$2:$AH$3476,29,0),"-")</f>
        <v>-</v>
      </c>
      <c r="AD884" s="2" t="str">
        <f>IFERROR(VLOOKUP(A884,'[1]For Report Q-2 '!$A$2:$AH$3476,30,0),"-")</f>
        <v>-</v>
      </c>
      <c r="AE884" s="1" t="str">
        <f>IFERROR(VLOOKUP(A884,'[1]For Report Q-2 '!$A$2:$AH$3476,31,0),"-")</f>
        <v>-</v>
      </c>
      <c r="AF884" s="1" t="str">
        <f>IFERROR(VLOOKUP(A884,'[1]For Report Q-2 '!$A$2:$AH$3476,32,0),"-")</f>
        <v>-</v>
      </c>
      <c r="AG884" s="2" t="str">
        <f>IFERROR(VLOOKUP(A884,'[1]For Report Q-2 '!$A$2:$AH$3476,33,0),"-")</f>
        <v>-</v>
      </c>
      <c r="AH884" s="1" t="str">
        <f t="shared" si="13"/>
        <v>--</v>
      </c>
      <c r="AI884" t="e">
        <v>#N/A</v>
      </c>
      <c r="AJ884" t="e">
        <v>#N/A</v>
      </c>
      <c r="AK884" t="e">
        <v>#N/A</v>
      </c>
    </row>
    <row r="885" spans="1:37" x14ac:dyDescent="0.25">
      <c r="A885" s="15">
        <v>9022208</v>
      </c>
      <c r="B885" s="15" t="s">
        <v>374</v>
      </c>
      <c r="C885" s="16">
        <v>42303</v>
      </c>
      <c r="D885" s="15" t="s">
        <v>83</v>
      </c>
      <c r="E885" s="1" t="s">
        <v>45</v>
      </c>
      <c r="F885" s="15" t="s">
        <v>46</v>
      </c>
      <c r="G885" s="1" t="s">
        <v>83</v>
      </c>
      <c r="H885" s="17">
        <v>16666.666666666668</v>
      </c>
      <c r="I885" s="18">
        <v>0.16666666666666669</v>
      </c>
      <c r="J885" s="1">
        <v>9022208</v>
      </c>
      <c r="K885" s="1" t="s">
        <v>374</v>
      </c>
      <c r="L885" s="19">
        <v>27965.666666666668</v>
      </c>
      <c r="M885" s="1" t="s">
        <v>31</v>
      </c>
      <c r="N885" s="1" t="s">
        <v>47</v>
      </c>
      <c r="O885" s="1" t="s">
        <v>84</v>
      </c>
      <c r="P885" s="20">
        <v>9022208</v>
      </c>
      <c r="Q885" s="1" t="s">
        <v>100</v>
      </c>
      <c r="R885" s="1" t="s">
        <v>89</v>
      </c>
      <c r="S885" s="1" t="s">
        <v>100</v>
      </c>
      <c r="T885" s="18">
        <f>IFERROR(VLOOKUP(A885,'[1]For Report Q-2 '!$A$2:$T$3476,20,0),"-")</f>
        <v>0.16666666666666669</v>
      </c>
      <c r="U885" s="55">
        <f>IFERROR(VLOOKUP(A885,'[1]For Report Q-2 '!$A$2:$U$3476,21,0),"-")</f>
        <v>0</v>
      </c>
      <c r="V885" s="2" t="str">
        <f>IFERROR(VLOOKUP(A885,'[1]For Report Q-2 '!$A$2:$V$3476,22,0),"-")</f>
        <v>-</v>
      </c>
      <c r="W885" s="1">
        <f>IFERROR(VLOOKUP(A885,'[1]For Report Q-2 '!$A$2:$W$3476,23,0),"-")</f>
        <v>0</v>
      </c>
      <c r="X885" s="1"/>
      <c r="Y885" s="1"/>
      <c r="Z885" s="2" t="str">
        <f>IFERROR(VLOOKUP(A885,'[1]For Report Q-2 '!$A$2:$Z$3476,26,0),"-")</f>
        <v>-</v>
      </c>
      <c r="AA885" s="1" t="str">
        <f>IFERROR(VLOOKUP(A885,'[1]For Report Q-2 '!$A$2:$AH$3476,27,0),"-")</f>
        <v>-</v>
      </c>
      <c r="AB885" s="1" t="str">
        <f>IFERROR(VLOOKUP(A885,'[1]For Report Q-2 '!$A$2:$AH$3476,28,0),"-")</f>
        <v>-</v>
      </c>
      <c r="AC885" s="2" t="str">
        <f>IFERROR(VLOOKUP(A885,'[1]For Report Q-2 '!$A$2:$AH$3476,29,0),"-")</f>
        <v>-</v>
      </c>
      <c r="AD885" s="2" t="str">
        <f>IFERROR(VLOOKUP(A885,'[1]For Report Q-2 '!$A$2:$AH$3476,30,0),"-")</f>
        <v>-</v>
      </c>
      <c r="AE885" s="1" t="str">
        <f>IFERROR(VLOOKUP(A885,'[1]For Report Q-2 '!$A$2:$AH$3476,31,0),"-")</f>
        <v>-</v>
      </c>
      <c r="AF885" s="1" t="str">
        <f>IFERROR(VLOOKUP(A885,'[1]For Report Q-2 '!$A$2:$AH$3476,32,0),"-")</f>
        <v>-</v>
      </c>
      <c r="AG885" s="2" t="str">
        <f>IFERROR(VLOOKUP(A885,'[1]For Report Q-2 '!$A$2:$AH$3476,33,0),"-")</f>
        <v>-</v>
      </c>
      <c r="AH885" s="1" t="str">
        <f t="shared" si="13"/>
        <v>--</v>
      </c>
      <c r="AI885" t="e">
        <v>#N/A</v>
      </c>
      <c r="AJ885" t="e">
        <v>#N/A</v>
      </c>
      <c r="AK885" t="e">
        <v>#N/A</v>
      </c>
    </row>
    <row r="886" spans="1:37" x14ac:dyDescent="0.25">
      <c r="A886" s="15">
        <v>9129652</v>
      </c>
      <c r="B886" s="15" t="s">
        <v>374</v>
      </c>
      <c r="C886" s="16">
        <v>45807</v>
      </c>
      <c r="D886" s="15" t="s">
        <v>83</v>
      </c>
      <c r="E886" s="1" t="s">
        <v>45</v>
      </c>
      <c r="F886" s="15" t="s">
        <v>46</v>
      </c>
      <c r="G886" s="1" t="s">
        <v>83</v>
      </c>
      <c r="H886" s="17">
        <v>10000</v>
      </c>
      <c r="I886" s="18">
        <v>0.1</v>
      </c>
      <c r="J886" s="1">
        <v>9022208</v>
      </c>
      <c r="K886" s="1" t="s">
        <v>374</v>
      </c>
      <c r="L886" s="19">
        <v>27965.666666666668</v>
      </c>
      <c r="M886" s="1" t="s">
        <v>31</v>
      </c>
      <c r="N886" s="1" t="s">
        <v>47</v>
      </c>
      <c r="O886" s="1" t="s">
        <v>84</v>
      </c>
      <c r="P886" s="20">
        <v>9022208</v>
      </c>
      <c r="Q886" s="1" t="s">
        <v>100</v>
      </c>
      <c r="R886" s="1" t="s">
        <v>89</v>
      </c>
      <c r="S886" s="1" t="s">
        <v>100</v>
      </c>
      <c r="T886" s="18">
        <f>IFERROR(VLOOKUP(A886,'[1]For Report Q-2 '!$A$2:$T$3476,20,0),"-")</f>
        <v>0.1</v>
      </c>
      <c r="U886" s="55">
        <f>IFERROR(VLOOKUP(A886,'[1]For Report Q-2 '!$A$2:$U$3476,21,0),"-")</f>
        <v>0</v>
      </c>
      <c r="V886" s="2" t="str">
        <f>IFERROR(VLOOKUP(A886,'[1]For Report Q-2 '!$A$2:$V$3476,22,0),"-")</f>
        <v>-</v>
      </c>
      <c r="W886" s="1">
        <f>IFERROR(VLOOKUP(A886,'[1]For Report Q-2 '!$A$2:$W$3476,23,0),"-")</f>
        <v>0</v>
      </c>
      <c r="X886" s="1"/>
      <c r="Y886" s="1"/>
      <c r="Z886" s="2" t="str">
        <f>IFERROR(VLOOKUP(A886,'[1]For Report Q-2 '!$A$2:$Z$3476,26,0),"-")</f>
        <v>-</v>
      </c>
      <c r="AA886" s="1" t="str">
        <f>IFERROR(VLOOKUP(A886,'[1]For Report Q-2 '!$A$2:$AH$3476,27,0),"-")</f>
        <v>-</v>
      </c>
      <c r="AB886" s="1" t="str">
        <f>IFERROR(VLOOKUP(A886,'[1]For Report Q-2 '!$A$2:$AH$3476,28,0),"-")</f>
        <v>-</v>
      </c>
      <c r="AC886" s="2" t="str">
        <f>IFERROR(VLOOKUP(A886,'[1]For Report Q-2 '!$A$2:$AH$3476,29,0),"-")</f>
        <v>-</v>
      </c>
      <c r="AD886" s="2" t="str">
        <f>IFERROR(VLOOKUP(A886,'[1]For Report Q-2 '!$A$2:$AH$3476,30,0),"-")</f>
        <v>-</v>
      </c>
      <c r="AE886" s="1" t="str">
        <f>IFERROR(VLOOKUP(A886,'[1]For Report Q-2 '!$A$2:$AH$3476,31,0),"-")</f>
        <v>-</v>
      </c>
      <c r="AF886" s="1" t="str">
        <f>IFERROR(VLOOKUP(A886,'[1]For Report Q-2 '!$A$2:$AH$3476,32,0),"-")</f>
        <v>-</v>
      </c>
      <c r="AG886" s="2" t="str">
        <f>IFERROR(VLOOKUP(A886,'[1]For Report Q-2 '!$A$2:$AH$3476,33,0),"-")</f>
        <v>-</v>
      </c>
      <c r="AH886" s="1" t="str">
        <f t="shared" si="13"/>
        <v>--</v>
      </c>
      <c r="AI886" s="1" t="e">
        <v>#N/A</v>
      </c>
      <c r="AJ886" s="1" t="e">
        <v>#N/A</v>
      </c>
      <c r="AK886" s="1" t="e">
        <v>#N/A</v>
      </c>
    </row>
    <row r="887" spans="1:37" x14ac:dyDescent="0.25">
      <c r="A887" s="15">
        <v>2341267</v>
      </c>
      <c r="B887" s="15" t="s">
        <v>375</v>
      </c>
      <c r="C887" s="16">
        <v>45141</v>
      </c>
      <c r="D887" s="15" t="s">
        <v>28</v>
      </c>
      <c r="E887" s="1" t="s">
        <v>57</v>
      </c>
      <c r="F887" s="15" t="s">
        <v>30</v>
      </c>
      <c r="G887" s="1" t="s">
        <v>28</v>
      </c>
      <c r="H887" s="17">
        <v>1099</v>
      </c>
      <c r="I887" s="18">
        <v>1.099E-2</v>
      </c>
      <c r="J887" s="1">
        <v>9022218</v>
      </c>
      <c r="K887" s="1" t="s">
        <v>376</v>
      </c>
      <c r="L887" s="19">
        <v>121932.33333333334</v>
      </c>
      <c r="M887" s="1" t="s">
        <v>67</v>
      </c>
      <c r="N887" s="1" t="s">
        <v>57</v>
      </c>
      <c r="O887" s="1" t="s">
        <v>32</v>
      </c>
      <c r="P887" s="20">
        <v>9022218</v>
      </c>
      <c r="Q887" s="1" t="s">
        <v>218</v>
      </c>
      <c r="R887" s="1" t="s">
        <v>89</v>
      </c>
      <c r="S887" s="1" t="s">
        <v>218</v>
      </c>
      <c r="T887" s="18">
        <f>IFERROR(VLOOKUP(A887,'[1]For Report Q-2 '!$A$2:$T$3476,20,0),"-")</f>
        <v>1.099E-2</v>
      </c>
      <c r="U887" s="55">
        <f>IFERROR(VLOOKUP(A887,'[1]For Report Q-2 '!$A$2:$U$3476,21,0),"-")</f>
        <v>0</v>
      </c>
      <c r="V887" s="2" t="str">
        <f>IFERROR(VLOOKUP(A887,'[1]For Report Q-2 '!$A$2:$V$3476,22,0),"-")</f>
        <v>-</v>
      </c>
      <c r="W887" s="1">
        <f>IFERROR(VLOOKUP(A887,'[1]For Report Q-2 '!$A$2:$W$3476,23,0),"-")</f>
        <v>0</v>
      </c>
      <c r="X887" s="1"/>
      <c r="Y887" s="1"/>
      <c r="Z887" s="2" t="str">
        <f>IFERROR(VLOOKUP(A887,'[1]For Report Q-2 '!$A$2:$Z$3476,26,0),"-")</f>
        <v>-</v>
      </c>
      <c r="AA887" s="1" t="str">
        <f>IFERROR(VLOOKUP(A887,'[1]For Report Q-2 '!$A$2:$AH$3476,27,0),"-")</f>
        <v>-</v>
      </c>
      <c r="AB887" s="1" t="str">
        <f>IFERROR(VLOOKUP(A887,'[1]For Report Q-2 '!$A$2:$AH$3476,28,0),"-")</f>
        <v>-</v>
      </c>
      <c r="AC887" s="2" t="str">
        <f>IFERROR(VLOOKUP(A887,'[1]For Report Q-2 '!$A$2:$AH$3476,29,0),"-")</f>
        <v>-</v>
      </c>
      <c r="AD887" s="2" t="str">
        <f>IFERROR(VLOOKUP(A887,'[1]For Report Q-2 '!$A$2:$AH$3476,30,0),"-")</f>
        <v>-</v>
      </c>
      <c r="AE887" s="1" t="str">
        <f>IFERROR(VLOOKUP(A887,'[1]For Report Q-2 '!$A$2:$AH$3476,31,0),"-")</f>
        <v>-</v>
      </c>
      <c r="AF887" s="1" t="str">
        <f>IFERROR(VLOOKUP(A887,'[1]For Report Q-2 '!$A$2:$AH$3476,32,0),"-")</f>
        <v>-</v>
      </c>
      <c r="AG887" s="2" t="str">
        <f>IFERROR(VLOOKUP(A887,'[1]For Report Q-2 '!$A$2:$AH$3476,33,0),"-")</f>
        <v>-</v>
      </c>
      <c r="AH887" s="1" t="str">
        <f t="shared" si="13"/>
        <v>--</v>
      </c>
      <c r="AI887" t="e">
        <v>#N/A</v>
      </c>
      <c r="AJ887" t="e">
        <v>#N/A</v>
      </c>
      <c r="AK887" t="e">
        <v>#N/A</v>
      </c>
    </row>
    <row r="888" spans="1:37" x14ac:dyDescent="0.25">
      <c r="A888" s="15">
        <v>9022218</v>
      </c>
      <c r="B888" s="15" t="s">
        <v>375</v>
      </c>
      <c r="C888" s="16">
        <v>42292</v>
      </c>
      <c r="D888" s="15" t="s">
        <v>28</v>
      </c>
      <c r="E888" s="1" t="s">
        <v>274</v>
      </c>
      <c r="F888" s="15" t="s">
        <v>46</v>
      </c>
      <c r="G888" s="1" t="s">
        <v>28</v>
      </c>
      <c r="H888" s="17">
        <v>19583.333333333332</v>
      </c>
      <c r="I888" s="18">
        <v>0.19583333333333333</v>
      </c>
      <c r="J888" s="1">
        <v>9022218</v>
      </c>
      <c r="K888" s="1" t="s">
        <v>376</v>
      </c>
      <c r="L888" s="19">
        <v>121932.33333333334</v>
      </c>
      <c r="M888" s="1" t="s">
        <v>67</v>
      </c>
      <c r="N888" s="1" t="s">
        <v>47</v>
      </c>
      <c r="O888" s="1" t="s">
        <v>32</v>
      </c>
      <c r="P888" s="20">
        <v>9022218</v>
      </c>
      <c r="Q888" s="1" t="s">
        <v>218</v>
      </c>
      <c r="R888" s="1" t="s">
        <v>89</v>
      </c>
      <c r="S888" s="1" t="s">
        <v>218</v>
      </c>
      <c r="T888" s="18">
        <f>IFERROR(VLOOKUP(A888,'[1]For Report Q-2 '!$A$2:$T$3476,20,0),"-")</f>
        <v>0.19583333333333333</v>
      </c>
      <c r="U888" s="55">
        <f>IFERROR(VLOOKUP(A888,'[1]For Report Q-2 '!$A$2:$U$3476,21,0),"-")</f>
        <v>0</v>
      </c>
      <c r="V888" s="2" t="str">
        <f>IFERROR(VLOOKUP(A888,'[1]For Report Q-2 '!$A$2:$V$3476,22,0),"-")</f>
        <v>-</v>
      </c>
      <c r="W888" s="1">
        <f>IFERROR(VLOOKUP(A888,'[1]For Report Q-2 '!$A$2:$W$3476,23,0),"-")</f>
        <v>0</v>
      </c>
      <c r="X888" s="1"/>
      <c r="Y888" s="1"/>
      <c r="Z888" s="2" t="str">
        <f>IFERROR(VLOOKUP(A888,'[1]For Report Q-2 '!$A$2:$Z$3476,26,0),"-")</f>
        <v>-</v>
      </c>
      <c r="AA888" s="1" t="str">
        <f>IFERROR(VLOOKUP(A888,'[1]For Report Q-2 '!$A$2:$AH$3476,27,0),"-")</f>
        <v>-</v>
      </c>
      <c r="AB888" s="1" t="str">
        <f>IFERROR(VLOOKUP(A888,'[1]For Report Q-2 '!$A$2:$AH$3476,28,0),"-")</f>
        <v>-</v>
      </c>
      <c r="AC888" s="2" t="str">
        <f>IFERROR(VLOOKUP(A888,'[1]For Report Q-2 '!$A$2:$AH$3476,29,0),"-")</f>
        <v>-</v>
      </c>
      <c r="AD888" s="2" t="str">
        <f>IFERROR(VLOOKUP(A888,'[1]For Report Q-2 '!$A$2:$AH$3476,30,0),"-")</f>
        <v>-</v>
      </c>
      <c r="AE888" s="1" t="str">
        <f>IFERROR(VLOOKUP(A888,'[1]For Report Q-2 '!$A$2:$AH$3476,31,0),"-")</f>
        <v>-</v>
      </c>
      <c r="AF888" s="1" t="str">
        <f>IFERROR(VLOOKUP(A888,'[1]For Report Q-2 '!$A$2:$AH$3476,32,0),"-")</f>
        <v>-</v>
      </c>
      <c r="AG888" s="2" t="str">
        <f>IFERROR(VLOOKUP(A888,'[1]For Report Q-2 '!$A$2:$AH$3476,33,0),"-")</f>
        <v>-</v>
      </c>
      <c r="AH888" s="1" t="str">
        <f t="shared" si="13"/>
        <v>--</v>
      </c>
      <c r="AI888" t="e">
        <v>#N/A</v>
      </c>
      <c r="AJ888" t="e">
        <v>#N/A</v>
      </c>
      <c r="AK888" t="e">
        <v>#N/A</v>
      </c>
    </row>
    <row r="889" spans="1:37" x14ac:dyDescent="0.25">
      <c r="A889" s="15">
        <v>9025327</v>
      </c>
      <c r="B889" s="15" t="s">
        <v>375</v>
      </c>
      <c r="C889" s="16">
        <v>46023</v>
      </c>
      <c r="D889" s="15" t="s">
        <v>75</v>
      </c>
      <c r="E889" s="1" t="s">
        <v>274</v>
      </c>
      <c r="F889" s="15" t="s">
        <v>46</v>
      </c>
      <c r="G889" s="1" t="s">
        <v>44</v>
      </c>
      <c r="H889" s="17">
        <v>40416.666666666664</v>
      </c>
      <c r="I889" s="18">
        <v>0.40416666666666662</v>
      </c>
      <c r="J889" s="1">
        <v>9022218</v>
      </c>
      <c r="K889" s="1" t="s">
        <v>376</v>
      </c>
      <c r="L889" s="19">
        <v>121932.33333333334</v>
      </c>
      <c r="M889" s="1" t="s">
        <v>67</v>
      </c>
      <c r="N889" s="1" t="s">
        <v>47</v>
      </c>
      <c r="O889" s="1" t="s">
        <v>48</v>
      </c>
      <c r="P889" s="20">
        <v>9022218</v>
      </c>
      <c r="Q889" s="1" t="s">
        <v>218</v>
      </c>
      <c r="R889" s="1" t="s">
        <v>89</v>
      </c>
      <c r="S889" s="1" t="s">
        <v>218</v>
      </c>
      <c r="T889" s="18">
        <f>IFERROR(VLOOKUP(A889,'[1]For Report Q-2 '!$A$2:$T$3476,20,0),"-")</f>
        <v>0.40416666666666662</v>
      </c>
      <c r="U889" s="55">
        <f>IFERROR(VLOOKUP(A889,'[1]For Report Q-2 '!$A$2:$U$3476,21,0),"-")</f>
        <v>0</v>
      </c>
      <c r="V889" s="2" t="str">
        <f>IFERROR(VLOOKUP(A889,'[1]For Report Q-2 '!$A$2:$V$3476,22,0),"-")</f>
        <v>-</v>
      </c>
      <c r="W889" s="1">
        <f>IFERROR(VLOOKUP(A889,'[1]For Report Q-2 '!$A$2:$W$3476,23,0),"-")</f>
        <v>0</v>
      </c>
      <c r="X889" s="1"/>
      <c r="Y889" s="1"/>
      <c r="Z889" s="2" t="str">
        <f>IFERROR(VLOOKUP(A889,'[1]For Report Q-2 '!$A$2:$Z$3476,26,0),"-")</f>
        <v>-</v>
      </c>
      <c r="AA889" s="1" t="str">
        <f>IFERROR(VLOOKUP(A889,'[1]For Report Q-2 '!$A$2:$AH$3476,27,0),"-")</f>
        <v>-</v>
      </c>
      <c r="AB889" s="1" t="str">
        <f>IFERROR(VLOOKUP(A889,'[1]For Report Q-2 '!$A$2:$AH$3476,28,0),"-")</f>
        <v>-</v>
      </c>
      <c r="AC889" s="2" t="str">
        <f>IFERROR(VLOOKUP(A889,'[1]For Report Q-2 '!$A$2:$AH$3476,29,0),"-")</f>
        <v>-</v>
      </c>
      <c r="AD889" s="2" t="str">
        <f>IFERROR(VLOOKUP(A889,'[1]For Report Q-2 '!$A$2:$AH$3476,30,0),"-")</f>
        <v>-</v>
      </c>
      <c r="AE889" s="1" t="str">
        <f>IFERROR(VLOOKUP(A889,'[1]For Report Q-2 '!$A$2:$AH$3476,31,0),"-")</f>
        <v>-</v>
      </c>
      <c r="AF889" s="1" t="str">
        <f>IFERROR(VLOOKUP(A889,'[1]For Report Q-2 '!$A$2:$AH$3476,32,0),"-")</f>
        <v>-</v>
      </c>
      <c r="AG889" s="2" t="str">
        <f>IFERROR(VLOOKUP(A889,'[1]For Report Q-2 '!$A$2:$AH$3476,33,0),"-")</f>
        <v>-</v>
      </c>
      <c r="AH889" s="1" t="str">
        <f t="shared" si="13"/>
        <v>--</v>
      </c>
      <c r="AI889" t="e">
        <v>#N/A</v>
      </c>
      <c r="AJ889" t="e">
        <v>#N/A</v>
      </c>
      <c r="AK889" t="e">
        <v>#N/A</v>
      </c>
    </row>
    <row r="890" spans="1:37" x14ac:dyDescent="0.25">
      <c r="A890" s="15">
        <v>9025328</v>
      </c>
      <c r="B890" s="15" t="s">
        <v>375</v>
      </c>
      <c r="C890" s="16">
        <v>42794</v>
      </c>
      <c r="D890" s="15" t="s">
        <v>40</v>
      </c>
      <c r="E890" s="1" t="s">
        <v>274</v>
      </c>
      <c r="F890" s="15" t="s">
        <v>46</v>
      </c>
      <c r="G890" s="1" t="s">
        <v>40</v>
      </c>
      <c r="H890" s="17">
        <v>60833.333333333336</v>
      </c>
      <c r="I890" s="18">
        <v>0.60833333333333339</v>
      </c>
      <c r="J890" s="1">
        <v>9022218</v>
      </c>
      <c r="K890" s="1" t="s">
        <v>376</v>
      </c>
      <c r="L890" s="19">
        <v>121932.33333333334</v>
      </c>
      <c r="M890" s="1" t="s">
        <v>67</v>
      </c>
      <c r="N890" s="1" t="s">
        <v>47</v>
      </c>
      <c r="O890" s="1" t="s">
        <v>50</v>
      </c>
      <c r="P890" s="20">
        <v>9022218</v>
      </c>
      <c r="Q890" s="1" t="s">
        <v>218</v>
      </c>
      <c r="R890" s="1" t="s">
        <v>89</v>
      </c>
      <c r="S890" s="1" t="s">
        <v>218</v>
      </c>
      <c r="T890" s="18">
        <f>IFERROR(VLOOKUP(A890,'[1]For Report Q-2 '!$A$2:$T$3476,20,0),"-")</f>
        <v>0.60833333333333339</v>
      </c>
      <c r="U890" s="55">
        <f>IFERROR(VLOOKUP(A890,'[1]For Report Q-2 '!$A$2:$U$3476,21,0),"-")</f>
        <v>0</v>
      </c>
      <c r="V890" s="2" t="str">
        <f>IFERROR(VLOOKUP(A890,'[1]For Report Q-2 '!$A$2:$V$3476,22,0),"-")</f>
        <v>-</v>
      </c>
      <c r="W890" s="1">
        <f>IFERROR(VLOOKUP(A890,'[1]For Report Q-2 '!$A$2:$W$3476,23,0),"-")</f>
        <v>0</v>
      </c>
      <c r="X890" s="1"/>
      <c r="Y890" s="1"/>
      <c r="Z890" s="2" t="str">
        <f>IFERROR(VLOOKUP(A890,'[1]For Report Q-2 '!$A$2:$Z$3476,26,0),"-")</f>
        <v>-</v>
      </c>
      <c r="AA890" s="1" t="str">
        <f>IFERROR(VLOOKUP(A890,'[1]For Report Q-2 '!$A$2:$AH$3476,27,0),"-")</f>
        <v>-</v>
      </c>
      <c r="AB890" s="1" t="str">
        <f>IFERROR(VLOOKUP(A890,'[1]For Report Q-2 '!$A$2:$AH$3476,28,0),"-")</f>
        <v>-</v>
      </c>
      <c r="AC890" s="2" t="str">
        <f>IFERROR(VLOOKUP(A890,'[1]For Report Q-2 '!$A$2:$AH$3476,29,0),"-")</f>
        <v>-</v>
      </c>
      <c r="AD890" s="2" t="str">
        <f>IFERROR(VLOOKUP(A890,'[1]For Report Q-2 '!$A$2:$AH$3476,30,0),"-")</f>
        <v>-</v>
      </c>
      <c r="AE890" s="1" t="str">
        <f>IFERROR(VLOOKUP(A890,'[1]For Report Q-2 '!$A$2:$AH$3476,31,0),"-")</f>
        <v>-</v>
      </c>
      <c r="AF890" s="1" t="str">
        <f>IFERROR(VLOOKUP(A890,'[1]For Report Q-2 '!$A$2:$AH$3476,32,0),"-")</f>
        <v>-</v>
      </c>
      <c r="AG890" s="2" t="str">
        <f>IFERROR(VLOOKUP(A890,'[1]For Report Q-2 '!$A$2:$AH$3476,33,0),"-")</f>
        <v>-</v>
      </c>
      <c r="AH890" s="1" t="str">
        <f t="shared" si="13"/>
        <v>--</v>
      </c>
      <c r="AI890" t="e">
        <v>#N/A</v>
      </c>
      <c r="AJ890" t="e">
        <v>#N/A</v>
      </c>
      <c r="AK890" t="e">
        <v>#N/A</v>
      </c>
    </row>
    <row r="891" spans="1:37" x14ac:dyDescent="0.25">
      <c r="A891" s="15">
        <v>9022221</v>
      </c>
      <c r="B891" s="15" t="s">
        <v>377</v>
      </c>
      <c r="C891" s="16">
        <v>42305</v>
      </c>
      <c r="D891" s="15" t="s">
        <v>40</v>
      </c>
      <c r="E891" s="1" t="s">
        <v>72</v>
      </c>
      <c r="F891" s="15" t="s">
        <v>46</v>
      </c>
      <c r="G891" s="1" t="s">
        <v>40</v>
      </c>
      <c r="H891" s="17">
        <v>30000</v>
      </c>
      <c r="I891" s="18">
        <v>0.3</v>
      </c>
      <c r="J891" s="1">
        <v>9022221</v>
      </c>
      <c r="K891" s="1" t="s">
        <v>377</v>
      </c>
      <c r="L891" s="19">
        <v>30000</v>
      </c>
      <c r="M891" s="1" t="s">
        <v>31</v>
      </c>
      <c r="N891" s="1" t="s">
        <v>72</v>
      </c>
      <c r="O891" s="1" t="s">
        <v>59</v>
      </c>
      <c r="P891" s="20">
        <v>9022221</v>
      </c>
      <c r="Q891" s="1" t="s">
        <v>42</v>
      </c>
      <c r="R891" s="1" t="s">
        <v>16</v>
      </c>
      <c r="S891" s="1" t="s">
        <v>43</v>
      </c>
      <c r="T891" s="18">
        <f>IFERROR(VLOOKUP(A891,'[1]For Report Q-2 '!$A$2:$T$3476,20,0),"-")</f>
        <v>0.3</v>
      </c>
      <c r="U891" s="55">
        <f>IFERROR(VLOOKUP(A891,'[1]For Report Q-2 '!$A$2:$U$3476,21,0),"-")</f>
        <v>0</v>
      </c>
      <c r="V891" s="2" t="str">
        <f>IFERROR(VLOOKUP(A891,'[1]For Report Q-2 '!$A$2:$V$3476,22,0),"-")</f>
        <v>-</v>
      </c>
      <c r="W891" s="1">
        <f>IFERROR(VLOOKUP(A891,'[1]For Report Q-2 '!$A$2:$W$3476,23,0),"-")</f>
        <v>0</v>
      </c>
      <c r="X891" s="1"/>
      <c r="Y891" s="1"/>
      <c r="Z891" s="2" t="str">
        <f>IFERROR(VLOOKUP(A891,'[1]For Report Q-2 '!$A$2:$Z$3476,26,0),"-")</f>
        <v>-</v>
      </c>
      <c r="AA891" s="1" t="str">
        <f>IFERROR(VLOOKUP(A891,'[1]For Report Q-2 '!$A$2:$AH$3476,27,0),"-")</f>
        <v>-</v>
      </c>
      <c r="AB891" s="1" t="str">
        <f>IFERROR(VLOOKUP(A891,'[1]For Report Q-2 '!$A$2:$AH$3476,28,0),"-")</f>
        <v>-</v>
      </c>
      <c r="AC891" s="2" t="str">
        <f>IFERROR(VLOOKUP(A891,'[1]For Report Q-2 '!$A$2:$AH$3476,29,0),"-")</f>
        <v>-</v>
      </c>
      <c r="AD891" s="2" t="str">
        <f>IFERROR(VLOOKUP(A891,'[1]For Report Q-2 '!$A$2:$AH$3476,30,0),"-")</f>
        <v>-</v>
      </c>
      <c r="AE891" s="1" t="str">
        <f>IFERROR(VLOOKUP(A891,'[1]For Report Q-2 '!$A$2:$AH$3476,31,0),"-")</f>
        <v>-</v>
      </c>
      <c r="AF891" s="1" t="str">
        <f>IFERROR(VLOOKUP(A891,'[1]For Report Q-2 '!$A$2:$AH$3476,32,0),"-")</f>
        <v>-</v>
      </c>
      <c r="AG891" s="2" t="str">
        <f>IFERROR(VLOOKUP(A891,'[1]For Report Q-2 '!$A$2:$AH$3476,33,0),"-")</f>
        <v>-</v>
      </c>
      <c r="AH891" s="1" t="str">
        <f t="shared" si="13"/>
        <v>--</v>
      </c>
      <c r="AI891" t="e">
        <v>#N/A</v>
      </c>
      <c r="AJ891" t="e">
        <v>#N/A</v>
      </c>
      <c r="AK891" t="e">
        <v>#N/A</v>
      </c>
    </row>
    <row r="892" spans="1:37" x14ac:dyDescent="0.25">
      <c r="A892" s="15">
        <v>9022709</v>
      </c>
      <c r="B892" s="15" t="s">
        <v>378</v>
      </c>
      <c r="C892" s="16">
        <v>42399</v>
      </c>
      <c r="D892" s="15" t="s">
        <v>70</v>
      </c>
      <c r="E892" s="1" t="s">
        <v>45</v>
      </c>
      <c r="F892" s="15" t="s">
        <v>46</v>
      </c>
      <c r="G892" s="1" t="s">
        <v>70</v>
      </c>
      <c r="H892" s="17">
        <v>16667</v>
      </c>
      <c r="I892" s="18">
        <v>0.16667000000000001</v>
      </c>
      <c r="J892" s="1">
        <v>9022333</v>
      </c>
      <c r="K892" s="1" t="s">
        <v>378</v>
      </c>
      <c r="L892" s="19">
        <v>28333.67</v>
      </c>
      <c r="M892" s="1" t="s">
        <v>31</v>
      </c>
      <c r="N892" s="1" t="s">
        <v>47</v>
      </c>
      <c r="O892" s="1" t="s">
        <v>71</v>
      </c>
      <c r="P892" s="20">
        <v>9022333</v>
      </c>
      <c r="Q892" s="1" t="s">
        <v>79</v>
      </c>
      <c r="R892" s="1" t="s">
        <v>16</v>
      </c>
      <c r="S892" s="1" t="s">
        <v>80</v>
      </c>
      <c r="T892" s="18">
        <f>IFERROR(VLOOKUP(A892,'[1]For Report Q-2 '!$A$2:$T$3476,20,0),"-")</f>
        <v>0.16667000000000001</v>
      </c>
      <c r="U892" s="55">
        <f>IFERROR(VLOOKUP(A892,'[1]For Report Q-2 '!$A$2:$U$3476,21,0),"-")</f>
        <v>0</v>
      </c>
      <c r="V892" s="2" t="str">
        <f>IFERROR(VLOOKUP(A892,'[1]For Report Q-2 '!$A$2:$V$3476,22,0),"-")</f>
        <v>-</v>
      </c>
      <c r="W892" s="1">
        <f>IFERROR(VLOOKUP(A892,'[1]For Report Q-2 '!$A$2:$W$3476,23,0),"-")</f>
        <v>0</v>
      </c>
      <c r="X892" s="1"/>
      <c r="Y892" s="1"/>
      <c r="Z892" s="2" t="str">
        <f>IFERROR(VLOOKUP(A892,'[1]For Report Q-2 '!$A$2:$Z$3476,26,0),"-")</f>
        <v>-</v>
      </c>
      <c r="AA892" s="1" t="str">
        <f>IFERROR(VLOOKUP(A892,'[1]For Report Q-2 '!$A$2:$AH$3476,27,0),"-")</f>
        <v>-</v>
      </c>
      <c r="AB892" s="1" t="str">
        <f>IFERROR(VLOOKUP(A892,'[1]For Report Q-2 '!$A$2:$AH$3476,28,0),"-")</f>
        <v>-</v>
      </c>
      <c r="AC892" s="2" t="str">
        <f>IFERROR(VLOOKUP(A892,'[1]For Report Q-2 '!$A$2:$AH$3476,29,0),"-")</f>
        <v>-</v>
      </c>
      <c r="AD892" s="2" t="str">
        <f>IFERROR(VLOOKUP(A892,'[1]For Report Q-2 '!$A$2:$AH$3476,30,0),"-")</f>
        <v>-</v>
      </c>
      <c r="AE892" s="1" t="str">
        <f>IFERROR(VLOOKUP(A892,'[1]For Report Q-2 '!$A$2:$AH$3476,31,0),"-")</f>
        <v>-</v>
      </c>
      <c r="AF892" s="1" t="str">
        <f>IFERROR(VLOOKUP(A892,'[1]For Report Q-2 '!$A$2:$AH$3476,32,0),"-")</f>
        <v>-</v>
      </c>
      <c r="AG892" s="2" t="str">
        <f>IFERROR(VLOOKUP(A892,'[1]For Report Q-2 '!$A$2:$AH$3476,33,0),"-")</f>
        <v>-</v>
      </c>
      <c r="AH892" s="1" t="str">
        <f t="shared" si="13"/>
        <v>--</v>
      </c>
      <c r="AI892" t="e">
        <v>#N/A</v>
      </c>
      <c r="AJ892" t="e">
        <v>#N/A</v>
      </c>
      <c r="AK892" t="e">
        <v>#N/A</v>
      </c>
    </row>
    <row r="893" spans="1:37" x14ac:dyDescent="0.25">
      <c r="A893" s="15">
        <v>9089914</v>
      </c>
      <c r="B893" s="15" t="s">
        <v>378</v>
      </c>
      <c r="C893" s="16">
        <v>44590</v>
      </c>
      <c r="D893" s="15" t="s">
        <v>28</v>
      </c>
      <c r="E893" s="1" t="s">
        <v>72</v>
      </c>
      <c r="F893" s="15" t="s">
        <v>46</v>
      </c>
      <c r="G893" s="1" t="s">
        <v>28</v>
      </c>
      <c r="H893" s="17">
        <v>11666.67</v>
      </c>
      <c r="I893" s="18">
        <v>0.1166667</v>
      </c>
      <c r="J893" s="1">
        <v>9022333</v>
      </c>
      <c r="K893" s="1" t="s">
        <v>378</v>
      </c>
      <c r="L893" s="19">
        <v>28333.67</v>
      </c>
      <c r="M893" s="1" t="s">
        <v>31</v>
      </c>
      <c r="N893" s="1" t="s">
        <v>72</v>
      </c>
      <c r="O893" s="1" t="s">
        <v>38</v>
      </c>
      <c r="P893" s="20">
        <v>9022333</v>
      </c>
      <c r="Q893" s="1" t="s">
        <v>79</v>
      </c>
      <c r="R893" s="1" t="s">
        <v>16</v>
      </c>
      <c r="S893" s="1" t="s">
        <v>80</v>
      </c>
      <c r="T893" s="18">
        <f>IFERROR(VLOOKUP(A893,'[1]For Report Q-2 '!$A$2:$T$3476,20,0),"-")</f>
        <v>0.1166667</v>
      </c>
      <c r="U893" s="55">
        <f>IFERROR(VLOOKUP(A893,'[1]For Report Q-2 '!$A$2:$U$3476,21,0),"-")</f>
        <v>0</v>
      </c>
      <c r="V893" s="2" t="str">
        <f>IFERROR(VLOOKUP(A893,'[1]For Report Q-2 '!$A$2:$V$3476,22,0),"-")</f>
        <v>-</v>
      </c>
      <c r="W893" s="1">
        <f>IFERROR(VLOOKUP(A893,'[1]For Report Q-2 '!$A$2:$W$3476,23,0),"-")</f>
        <v>0</v>
      </c>
      <c r="X893" s="1"/>
      <c r="Y893" s="1"/>
      <c r="Z893" s="2" t="str">
        <f>IFERROR(VLOOKUP(A893,'[1]For Report Q-2 '!$A$2:$Z$3476,26,0),"-")</f>
        <v>-</v>
      </c>
      <c r="AA893" s="1" t="str">
        <f>IFERROR(VLOOKUP(A893,'[1]For Report Q-2 '!$A$2:$AH$3476,27,0),"-")</f>
        <v>-</v>
      </c>
      <c r="AB893" s="1" t="str">
        <f>IFERROR(VLOOKUP(A893,'[1]For Report Q-2 '!$A$2:$AH$3476,28,0),"-")</f>
        <v>-</v>
      </c>
      <c r="AC893" s="2" t="str">
        <f>IFERROR(VLOOKUP(A893,'[1]For Report Q-2 '!$A$2:$AH$3476,29,0),"-")</f>
        <v>-</v>
      </c>
      <c r="AD893" s="2" t="str">
        <f>IFERROR(VLOOKUP(A893,'[1]For Report Q-2 '!$A$2:$AH$3476,30,0),"-")</f>
        <v>-</v>
      </c>
      <c r="AE893" s="1" t="str">
        <f>IFERROR(VLOOKUP(A893,'[1]For Report Q-2 '!$A$2:$AH$3476,31,0),"-")</f>
        <v>-</v>
      </c>
      <c r="AF893" s="1" t="str">
        <f>IFERROR(VLOOKUP(A893,'[1]For Report Q-2 '!$A$2:$AH$3476,32,0),"-")</f>
        <v>-</v>
      </c>
      <c r="AG893" s="2" t="str">
        <f>IFERROR(VLOOKUP(A893,'[1]For Report Q-2 '!$A$2:$AH$3476,33,0),"-")</f>
        <v>-</v>
      </c>
      <c r="AH893" s="1" t="str">
        <f t="shared" si="13"/>
        <v>--</v>
      </c>
      <c r="AI893" t="e">
        <v>#N/A</v>
      </c>
      <c r="AJ893" t="e">
        <v>#N/A</v>
      </c>
      <c r="AK893" t="e">
        <v>#N/A</v>
      </c>
    </row>
    <row r="894" spans="1:37" x14ac:dyDescent="0.25">
      <c r="A894" s="15">
        <v>9022364</v>
      </c>
      <c r="B894" s="15" t="s">
        <v>379</v>
      </c>
      <c r="C894" s="16">
        <v>42325</v>
      </c>
      <c r="D894" s="15" t="s">
        <v>28</v>
      </c>
      <c r="E894" s="1" t="s">
        <v>45</v>
      </c>
      <c r="F894" s="15" t="s">
        <v>46</v>
      </c>
      <c r="G894" s="1" t="s">
        <v>28</v>
      </c>
      <c r="H894" s="17">
        <v>30833.333333333332</v>
      </c>
      <c r="I894" s="18">
        <v>0.30833333333333335</v>
      </c>
      <c r="J894" s="1">
        <v>9022364</v>
      </c>
      <c r="K894" s="1" t="s">
        <v>379</v>
      </c>
      <c r="L894" s="19">
        <v>164999.66666666669</v>
      </c>
      <c r="M894" s="1" t="s">
        <v>67</v>
      </c>
      <c r="N894" s="1" t="s">
        <v>47</v>
      </c>
      <c r="O894" s="1" t="s">
        <v>32</v>
      </c>
      <c r="P894" s="20">
        <v>9022364</v>
      </c>
      <c r="Q894" s="1" t="s">
        <v>85</v>
      </c>
      <c r="R894" s="1" t="s">
        <v>16</v>
      </c>
      <c r="S894" s="1" t="s">
        <v>80</v>
      </c>
      <c r="T894" s="18">
        <f>IFERROR(VLOOKUP(A894,'[1]For Report Q-2 '!$A$2:$T$3476,20,0),"-")</f>
        <v>0</v>
      </c>
      <c r="U894" s="55">
        <f>IFERROR(VLOOKUP(A894,'[1]For Report Q-2 '!$A$2:$U$3476,21,0),"-")</f>
        <v>0.30833333333333335</v>
      </c>
      <c r="V894" s="2">
        <f>IFERROR(VLOOKUP(A894,'[1]For Report Q-2 '!$A$2:$V$3476,22,0),"-")</f>
        <v>46119</v>
      </c>
      <c r="W894" s="1" t="str">
        <f>IFERROR(VLOOKUP(A894,'[1]For Report Q-2 '!$A$2:$W$3476,23,0),"-")</f>
        <v>Apr'26</v>
      </c>
      <c r="X894" s="1"/>
      <c r="Y894" s="1"/>
      <c r="Z894" s="2" t="str">
        <f>IFERROR(VLOOKUP(A894,'[1]For Report Q-2 '!$A$2:$Z$3476,26,0),"-")</f>
        <v>-</v>
      </c>
      <c r="AA894" s="1" t="str">
        <f>IFERROR(VLOOKUP(A894,'[1]For Report Q-2 '!$A$2:$AH$3476,27,0),"-")</f>
        <v>-</v>
      </c>
      <c r="AB894" s="1" t="str">
        <f>IFERROR(VLOOKUP(A894,'[1]For Report Q-2 '!$A$2:$AH$3476,28,0),"-")</f>
        <v>-</v>
      </c>
      <c r="AC894" s="2" t="str">
        <f>IFERROR(VLOOKUP(A894,'[1]For Report Q-2 '!$A$2:$AH$3476,29,0),"-")</f>
        <v>-</v>
      </c>
      <c r="AD894" s="2">
        <f>IFERROR(VLOOKUP(A894,'[1]For Report Q-2 '!$A$2:$AH$3476,30,0),"-")</f>
        <v>46088.164953703701</v>
      </c>
      <c r="AE894" s="1" t="str">
        <f>IFERROR(VLOOKUP(A894,'[1]For Report Q-2 '!$A$2:$AH$3476,31,0),"-")</f>
        <v>SR26035484470</v>
      </c>
      <c r="AF894" s="1" t="str">
        <f>IFERROR(VLOOKUP(A894,'[1]For Report Q-2 '!$A$2:$AH$3476,32,0),"-")</f>
        <v>Churned</v>
      </c>
      <c r="AG894" s="2">
        <f>IFERROR(VLOOKUP(A894,'[1]For Report Q-2 '!$A$2:$AH$3476,33,0),"-")</f>
        <v>46119</v>
      </c>
      <c r="AH894" s="1" t="str">
        <f t="shared" si="13"/>
        <v>Churned-</v>
      </c>
      <c r="AI894" t="e">
        <v>#N/A</v>
      </c>
      <c r="AJ894" t="e">
        <v>#N/A</v>
      </c>
      <c r="AK894" t="e">
        <v>#N/A</v>
      </c>
    </row>
    <row r="895" spans="1:37" x14ac:dyDescent="0.25">
      <c r="A895" s="15">
        <v>9055735</v>
      </c>
      <c r="B895" s="15" t="s">
        <v>379</v>
      </c>
      <c r="C895" s="16">
        <v>42615</v>
      </c>
      <c r="D895" s="15" t="s">
        <v>56</v>
      </c>
      <c r="E895" s="1" t="s">
        <v>118</v>
      </c>
      <c r="F895" s="15" t="s">
        <v>46</v>
      </c>
      <c r="G895" s="1" t="s">
        <v>56</v>
      </c>
      <c r="H895" s="17">
        <v>50833.333333333336</v>
      </c>
      <c r="I895" s="18">
        <v>0.5083333333333333</v>
      </c>
      <c r="J895" s="1">
        <v>9022364</v>
      </c>
      <c r="K895" s="1" t="s">
        <v>379</v>
      </c>
      <c r="L895" s="19">
        <v>164999.66666666669</v>
      </c>
      <c r="M895" s="1" t="s">
        <v>67</v>
      </c>
      <c r="N895" s="1" t="s">
        <v>47</v>
      </c>
      <c r="O895" s="1" t="s">
        <v>59</v>
      </c>
      <c r="P895" s="20">
        <v>9022364</v>
      </c>
      <c r="Q895" s="1" t="s">
        <v>85</v>
      </c>
      <c r="R895" s="1" t="s">
        <v>16</v>
      </c>
      <c r="S895" s="1" t="s">
        <v>80</v>
      </c>
      <c r="T895" s="18">
        <f>IFERROR(VLOOKUP(A895,'[1]For Report Q-2 '!$A$2:$T$3476,20,0),"-")</f>
        <v>0.77083333333333326</v>
      </c>
      <c r="U895" s="55">
        <f>IFERROR(VLOOKUP(A895,'[1]For Report Q-2 '!$A$2:$U$3476,21,0),"-")</f>
        <v>0</v>
      </c>
      <c r="V895" s="2" t="str">
        <f>IFERROR(VLOOKUP(A895,'[1]For Report Q-2 '!$A$2:$V$3476,22,0),"-")</f>
        <v>-</v>
      </c>
      <c r="W895" s="1">
        <f>IFERROR(VLOOKUP(A895,'[1]For Report Q-2 '!$A$2:$W$3476,23,0),"-")</f>
        <v>0</v>
      </c>
      <c r="X895" s="1"/>
      <c r="Y895" s="1"/>
      <c r="Z895" s="2" t="str">
        <f>IFERROR(VLOOKUP(A895,'[1]For Report Q-2 '!$A$2:$Z$3476,26,0),"-")</f>
        <v>-</v>
      </c>
      <c r="AA895" s="1" t="str">
        <f>IFERROR(VLOOKUP(A895,'[1]For Report Q-2 '!$A$2:$AH$3476,27,0),"-")</f>
        <v>-</v>
      </c>
      <c r="AB895" s="1" t="str">
        <f>IFERROR(VLOOKUP(A895,'[1]For Report Q-2 '!$A$2:$AH$3476,28,0),"-")</f>
        <v>-</v>
      </c>
      <c r="AC895" s="2" t="str">
        <f>IFERROR(VLOOKUP(A895,'[1]For Report Q-2 '!$A$2:$AH$3476,29,0),"-")</f>
        <v>-</v>
      </c>
      <c r="AD895" s="2" t="str">
        <f>IFERROR(VLOOKUP(A895,'[1]For Report Q-2 '!$A$2:$AH$3476,30,0),"-")</f>
        <v>-</v>
      </c>
      <c r="AE895" s="1" t="str">
        <f>IFERROR(VLOOKUP(A895,'[1]For Report Q-2 '!$A$2:$AH$3476,31,0),"-")</f>
        <v>-</v>
      </c>
      <c r="AF895" s="1" t="str">
        <f>IFERROR(VLOOKUP(A895,'[1]For Report Q-2 '!$A$2:$AH$3476,32,0),"-")</f>
        <v>-</v>
      </c>
      <c r="AG895" s="2" t="str">
        <f>IFERROR(VLOOKUP(A895,'[1]For Report Q-2 '!$A$2:$AH$3476,33,0),"-")</f>
        <v>-</v>
      </c>
      <c r="AH895" s="1" t="str">
        <f t="shared" si="13"/>
        <v>--</v>
      </c>
      <c r="AI895" t="e">
        <v>#N/A</v>
      </c>
      <c r="AJ895" t="e">
        <v>#N/A</v>
      </c>
      <c r="AK895" t="e">
        <v>#N/A</v>
      </c>
    </row>
    <row r="896" spans="1:37" x14ac:dyDescent="0.25">
      <c r="A896" s="15">
        <v>9130335</v>
      </c>
      <c r="B896" s="15" t="s">
        <v>380</v>
      </c>
      <c r="C896" s="16">
        <v>45838</v>
      </c>
      <c r="D896" s="15" t="s">
        <v>28</v>
      </c>
      <c r="E896" s="1" t="s">
        <v>118</v>
      </c>
      <c r="F896" s="15" t="s">
        <v>46</v>
      </c>
      <c r="G896" s="1" t="s">
        <v>28</v>
      </c>
      <c r="H896" s="17">
        <v>83333</v>
      </c>
      <c r="I896" s="18">
        <v>0.83333000000000002</v>
      </c>
      <c r="J896" s="1">
        <v>9022364</v>
      </c>
      <c r="K896" s="1" t="s">
        <v>379</v>
      </c>
      <c r="L896" s="19">
        <v>164999.66666666669</v>
      </c>
      <c r="M896" s="1" t="s">
        <v>67</v>
      </c>
      <c r="N896" s="1" t="s">
        <v>47</v>
      </c>
      <c r="O896" s="1" t="s">
        <v>32</v>
      </c>
      <c r="P896" s="20">
        <v>9022364</v>
      </c>
      <c r="Q896" s="1" t="s">
        <v>85</v>
      </c>
      <c r="R896" s="1" t="s">
        <v>16</v>
      </c>
      <c r="S896" s="1" t="s">
        <v>80</v>
      </c>
      <c r="T896" s="18">
        <f>IFERROR(VLOOKUP(A896,'[1]For Report Q-2 '!$A$2:$T$3476,20,0),"-")</f>
        <v>0.83333000000000002</v>
      </c>
      <c r="U896" s="55">
        <f>IFERROR(VLOOKUP(A896,'[1]For Report Q-2 '!$A$2:$U$3476,21,0),"-")</f>
        <v>0</v>
      </c>
      <c r="V896" s="2" t="str">
        <f>IFERROR(VLOOKUP(A896,'[1]For Report Q-2 '!$A$2:$V$3476,22,0),"-")</f>
        <v>-</v>
      </c>
      <c r="W896" s="1">
        <f>IFERROR(VLOOKUP(A896,'[1]For Report Q-2 '!$A$2:$W$3476,23,0),"-")</f>
        <v>0</v>
      </c>
      <c r="X896" s="1"/>
      <c r="Y896" s="1"/>
      <c r="Z896" s="2" t="str">
        <f>IFERROR(VLOOKUP(A896,'[1]For Report Q-2 '!$A$2:$Z$3476,26,0),"-")</f>
        <v>-</v>
      </c>
      <c r="AA896" s="1" t="str">
        <f>IFERROR(VLOOKUP(A896,'[1]For Report Q-2 '!$A$2:$AH$3476,27,0),"-")</f>
        <v>-</v>
      </c>
      <c r="AB896" s="1" t="str">
        <f>IFERROR(VLOOKUP(A896,'[1]For Report Q-2 '!$A$2:$AH$3476,28,0),"-")</f>
        <v>-</v>
      </c>
      <c r="AC896" s="2" t="str">
        <f>IFERROR(VLOOKUP(A896,'[1]For Report Q-2 '!$A$2:$AH$3476,29,0),"-")</f>
        <v>-</v>
      </c>
      <c r="AD896" s="2" t="str">
        <f>IFERROR(VLOOKUP(A896,'[1]For Report Q-2 '!$A$2:$AH$3476,30,0),"-")</f>
        <v>-</v>
      </c>
      <c r="AE896" s="1" t="str">
        <f>IFERROR(VLOOKUP(A896,'[1]For Report Q-2 '!$A$2:$AH$3476,31,0),"-")</f>
        <v>-</v>
      </c>
      <c r="AF896" s="1" t="str">
        <f>IFERROR(VLOOKUP(A896,'[1]For Report Q-2 '!$A$2:$AH$3476,32,0),"-")</f>
        <v>-</v>
      </c>
      <c r="AG896" s="2" t="str">
        <f>IFERROR(VLOOKUP(A896,'[1]For Report Q-2 '!$A$2:$AH$3476,33,0),"-")</f>
        <v>-</v>
      </c>
      <c r="AH896" s="1" t="str">
        <f t="shared" si="13"/>
        <v>--</v>
      </c>
      <c r="AI896" t="e">
        <v>#N/A</v>
      </c>
      <c r="AJ896" t="e">
        <v>#N/A</v>
      </c>
      <c r="AK896" t="e">
        <v>#N/A</v>
      </c>
    </row>
    <row r="897" spans="1:37" x14ac:dyDescent="0.25">
      <c r="A897" s="15">
        <v>9022453</v>
      </c>
      <c r="B897" s="15" t="s">
        <v>381</v>
      </c>
      <c r="C897" s="16">
        <v>42431</v>
      </c>
      <c r="D897" s="15" t="s">
        <v>75</v>
      </c>
      <c r="E897" s="1" t="s">
        <v>118</v>
      </c>
      <c r="F897" s="15" t="s">
        <v>46</v>
      </c>
      <c r="G897" s="1" t="s">
        <v>44</v>
      </c>
      <c r="H897" s="17">
        <v>54167</v>
      </c>
      <c r="I897" s="18">
        <v>0.54166999999999998</v>
      </c>
      <c r="J897" s="1">
        <v>9022453</v>
      </c>
      <c r="K897" s="1" t="s">
        <v>381</v>
      </c>
      <c r="L897" s="19">
        <v>88333.666333333327</v>
      </c>
      <c r="M897" s="1" t="s">
        <v>31</v>
      </c>
      <c r="N897" s="1" t="s">
        <v>47</v>
      </c>
      <c r="O897" s="1" t="s">
        <v>48</v>
      </c>
      <c r="P897" s="20">
        <v>9022453</v>
      </c>
      <c r="Q897" s="1" t="s">
        <v>136</v>
      </c>
      <c r="R897" s="1" t="s">
        <v>16</v>
      </c>
      <c r="S897" s="1" t="s">
        <v>137</v>
      </c>
      <c r="T897" s="18">
        <f>IFERROR(VLOOKUP(A897,'[1]For Report Q-2 '!$A$2:$T$3476,20,0),"-")</f>
        <v>0.54166999999999998</v>
      </c>
      <c r="U897" s="55">
        <f>IFERROR(VLOOKUP(A897,'[1]For Report Q-2 '!$A$2:$U$3476,21,0),"-")</f>
        <v>0</v>
      </c>
      <c r="V897" s="2" t="str">
        <f>IFERROR(VLOOKUP(A897,'[1]For Report Q-2 '!$A$2:$V$3476,22,0),"-")</f>
        <v>-</v>
      </c>
      <c r="W897" s="1">
        <f>IFERROR(VLOOKUP(A897,'[1]For Report Q-2 '!$A$2:$W$3476,23,0),"-")</f>
        <v>0</v>
      </c>
      <c r="X897" s="1"/>
      <c r="Y897" s="1"/>
      <c r="Z897" s="2" t="str">
        <f>IFERROR(VLOOKUP(A897,'[1]For Report Q-2 '!$A$2:$Z$3476,26,0),"-")</f>
        <v>-</v>
      </c>
      <c r="AA897" s="1" t="str">
        <f>IFERROR(VLOOKUP(A897,'[1]For Report Q-2 '!$A$2:$AH$3476,27,0),"-")</f>
        <v>-</v>
      </c>
      <c r="AB897" s="1" t="str">
        <f>IFERROR(VLOOKUP(A897,'[1]For Report Q-2 '!$A$2:$AH$3476,28,0),"-")</f>
        <v>-</v>
      </c>
      <c r="AC897" s="2" t="str">
        <f>IFERROR(VLOOKUP(A897,'[1]For Report Q-2 '!$A$2:$AH$3476,29,0),"-")</f>
        <v>-</v>
      </c>
      <c r="AD897" s="2" t="str">
        <f>IFERROR(VLOOKUP(A897,'[1]For Report Q-2 '!$A$2:$AH$3476,30,0),"-")</f>
        <v>-</v>
      </c>
      <c r="AE897" s="1" t="str">
        <f>IFERROR(VLOOKUP(A897,'[1]For Report Q-2 '!$A$2:$AH$3476,31,0),"-")</f>
        <v>-</v>
      </c>
      <c r="AF897" s="1" t="str">
        <f>IFERROR(VLOOKUP(A897,'[1]For Report Q-2 '!$A$2:$AH$3476,32,0),"-")</f>
        <v>-</v>
      </c>
      <c r="AG897" s="2" t="str">
        <f>IFERROR(VLOOKUP(A897,'[1]For Report Q-2 '!$A$2:$AH$3476,33,0),"-")</f>
        <v>-</v>
      </c>
      <c r="AH897" s="1" t="str">
        <f t="shared" si="13"/>
        <v>--</v>
      </c>
      <c r="AI897" t="e">
        <v>#N/A</v>
      </c>
      <c r="AJ897" t="e">
        <v>#N/A</v>
      </c>
      <c r="AK897" t="e">
        <v>#N/A</v>
      </c>
    </row>
    <row r="898" spans="1:37" x14ac:dyDescent="0.25">
      <c r="A898" s="15">
        <v>9025733</v>
      </c>
      <c r="B898" s="15" t="s">
        <v>381</v>
      </c>
      <c r="C898" s="16">
        <v>43302</v>
      </c>
      <c r="D898" s="15" t="s">
        <v>75</v>
      </c>
      <c r="E898" s="1" t="s">
        <v>274</v>
      </c>
      <c r="F898" s="15" t="s">
        <v>46</v>
      </c>
      <c r="G898" s="1" t="s">
        <v>44</v>
      </c>
      <c r="H898" s="17">
        <v>9166.6666666666661</v>
      </c>
      <c r="I898" s="18">
        <v>9.166666666666666E-2</v>
      </c>
      <c r="J898" s="1">
        <v>9022453</v>
      </c>
      <c r="K898" s="1" t="s">
        <v>381</v>
      </c>
      <c r="L898" s="19">
        <v>88333.666333333327</v>
      </c>
      <c r="M898" s="1" t="s">
        <v>31</v>
      </c>
      <c r="N898" s="1" t="s">
        <v>47</v>
      </c>
      <c r="O898" s="1" t="s">
        <v>48</v>
      </c>
      <c r="P898" s="20">
        <v>9022453</v>
      </c>
      <c r="Q898" s="1" t="s">
        <v>136</v>
      </c>
      <c r="R898" s="1" t="s">
        <v>16</v>
      </c>
      <c r="S898" s="1" t="s">
        <v>137</v>
      </c>
      <c r="T898" s="18">
        <f>IFERROR(VLOOKUP(A898,'[1]For Report Q-2 '!$A$2:$T$3476,20,0),"-")</f>
        <v>9.166666666666666E-2</v>
      </c>
      <c r="U898" s="55">
        <f>IFERROR(VLOOKUP(A898,'[1]For Report Q-2 '!$A$2:$U$3476,21,0),"-")</f>
        <v>0</v>
      </c>
      <c r="V898" s="2" t="str">
        <f>IFERROR(VLOOKUP(A898,'[1]For Report Q-2 '!$A$2:$V$3476,22,0),"-")</f>
        <v>-</v>
      </c>
      <c r="W898" s="1">
        <f>IFERROR(VLOOKUP(A898,'[1]For Report Q-2 '!$A$2:$W$3476,23,0),"-")</f>
        <v>0</v>
      </c>
      <c r="X898" s="1"/>
      <c r="Y898" s="1"/>
      <c r="Z898" s="2" t="str">
        <f>IFERROR(VLOOKUP(A898,'[1]For Report Q-2 '!$A$2:$Z$3476,26,0),"-")</f>
        <v>-</v>
      </c>
      <c r="AA898" s="1" t="str">
        <f>IFERROR(VLOOKUP(A898,'[1]For Report Q-2 '!$A$2:$AH$3476,27,0),"-")</f>
        <v>-</v>
      </c>
      <c r="AB898" s="1" t="str">
        <f>IFERROR(VLOOKUP(A898,'[1]For Report Q-2 '!$A$2:$AH$3476,28,0),"-")</f>
        <v>-</v>
      </c>
      <c r="AC898" s="2" t="str">
        <f>IFERROR(VLOOKUP(A898,'[1]For Report Q-2 '!$A$2:$AH$3476,29,0),"-")</f>
        <v>-</v>
      </c>
      <c r="AD898" s="2" t="str">
        <f>IFERROR(VLOOKUP(A898,'[1]For Report Q-2 '!$A$2:$AH$3476,30,0),"-")</f>
        <v>-</v>
      </c>
      <c r="AE898" s="1" t="str">
        <f>IFERROR(VLOOKUP(A898,'[1]For Report Q-2 '!$A$2:$AH$3476,31,0),"-")</f>
        <v>-</v>
      </c>
      <c r="AF898" s="1" t="str">
        <f>IFERROR(VLOOKUP(A898,'[1]For Report Q-2 '!$A$2:$AH$3476,32,0),"-")</f>
        <v>-</v>
      </c>
      <c r="AG898" s="2" t="str">
        <f>IFERROR(VLOOKUP(A898,'[1]For Report Q-2 '!$A$2:$AH$3476,33,0),"-")</f>
        <v>-</v>
      </c>
      <c r="AH898" s="1" t="str">
        <f t="shared" si="13"/>
        <v>--</v>
      </c>
      <c r="AI898" t="e">
        <v>#N/A</v>
      </c>
      <c r="AJ898" t="e">
        <v>#N/A</v>
      </c>
      <c r="AK898" t="e">
        <v>#N/A</v>
      </c>
    </row>
    <row r="899" spans="1:37" x14ac:dyDescent="0.25">
      <c r="A899" s="15">
        <v>9026680</v>
      </c>
      <c r="B899" s="15" t="s">
        <v>381</v>
      </c>
      <c r="C899" s="16">
        <v>44558</v>
      </c>
      <c r="D899" s="15" t="s">
        <v>44</v>
      </c>
      <c r="E899" s="1" t="s">
        <v>274</v>
      </c>
      <c r="F899" s="15" t="s">
        <v>46</v>
      </c>
      <c r="G899" s="1" t="s">
        <v>44</v>
      </c>
      <c r="H899" s="17">
        <v>7500</v>
      </c>
      <c r="I899" s="18">
        <v>7.4999999999999997E-2</v>
      </c>
      <c r="J899" s="1">
        <v>9022453</v>
      </c>
      <c r="K899" s="1" t="s">
        <v>381</v>
      </c>
      <c r="L899" s="19">
        <v>88333.666333333327</v>
      </c>
      <c r="M899" s="1" t="s">
        <v>31</v>
      </c>
      <c r="N899" s="1" t="s">
        <v>47</v>
      </c>
      <c r="O899" s="1" t="s">
        <v>48</v>
      </c>
      <c r="P899" s="20">
        <v>9022453</v>
      </c>
      <c r="Q899" s="1" t="s">
        <v>136</v>
      </c>
      <c r="R899" s="1" t="s">
        <v>16</v>
      </c>
      <c r="S899" s="1" t="s">
        <v>137</v>
      </c>
      <c r="T899" s="18">
        <f>IFERROR(VLOOKUP(A899,'[1]For Report Q-2 '!$A$2:$T$3476,20,0),"-")</f>
        <v>7.4999999999999997E-2</v>
      </c>
      <c r="U899" s="55">
        <f>IFERROR(VLOOKUP(A899,'[1]For Report Q-2 '!$A$2:$U$3476,21,0),"-")</f>
        <v>0</v>
      </c>
      <c r="V899" s="2" t="str">
        <f>IFERROR(VLOOKUP(A899,'[1]For Report Q-2 '!$A$2:$V$3476,22,0),"-")</f>
        <v>-</v>
      </c>
      <c r="W899" s="1">
        <f>IFERROR(VLOOKUP(A899,'[1]For Report Q-2 '!$A$2:$W$3476,23,0),"-")</f>
        <v>0</v>
      </c>
      <c r="X899" s="1"/>
      <c r="Y899" s="1"/>
      <c r="Z899" s="2" t="str">
        <f>IFERROR(VLOOKUP(A899,'[1]For Report Q-2 '!$A$2:$Z$3476,26,0),"-")</f>
        <v>-</v>
      </c>
      <c r="AA899" s="1" t="str">
        <f>IFERROR(VLOOKUP(A899,'[1]For Report Q-2 '!$A$2:$AH$3476,27,0),"-")</f>
        <v>-</v>
      </c>
      <c r="AB899" s="1" t="str">
        <f>IFERROR(VLOOKUP(A899,'[1]For Report Q-2 '!$A$2:$AH$3476,28,0),"-")</f>
        <v>-</v>
      </c>
      <c r="AC899" s="2" t="str">
        <f>IFERROR(VLOOKUP(A899,'[1]For Report Q-2 '!$A$2:$AH$3476,29,0),"-")</f>
        <v>-</v>
      </c>
      <c r="AD899" s="2" t="str">
        <f>IFERROR(VLOOKUP(A899,'[1]For Report Q-2 '!$A$2:$AH$3476,30,0),"-")</f>
        <v>-</v>
      </c>
      <c r="AE899" s="1" t="str">
        <f>IFERROR(VLOOKUP(A899,'[1]For Report Q-2 '!$A$2:$AH$3476,31,0),"-")</f>
        <v>-</v>
      </c>
      <c r="AF899" s="1" t="str">
        <f>IFERROR(VLOOKUP(A899,'[1]For Report Q-2 '!$A$2:$AH$3476,32,0),"-")</f>
        <v>-</v>
      </c>
      <c r="AG899" s="2" t="str">
        <f>IFERROR(VLOOKUP(A899,'[1]For Report Q-2 '!$A$2:$AH$3476,33,0),"-")</f>
        <v>-</v>
      </c>
      <c r="AH899" s="1" t="str">
        <f t="shared" ref="AH899:AH962" si="14">AF899&amp;AB899</f>
        <v>--</v>
      </c>
      <c r="AI899" t="e">
        <v>#N/A</v>
      </c>
      <c r="AJ899" t="e">
        <v>#N/A</v>
      </c>
      <c r="AK899" t="e">
        <v>#N/A</v>
      </c>
    </row>
    <row r="900" spans="1:37" x14ac:dyDescent="0.25">
      <c r="A900" s="15">
        <v>9026705</v>
      </c>
      <c r="B900" s="15" t="s">
        <v>382</v>
      </c>
      <c r="C900" s="16">
        <v>44610</v>
      </c>
      <c r="D900" s="15" t="s">
        <v>75</v>
      </c>
      <c r="E900" s="1" t="s">
        <v>274</v>
      </c>
      <c r="F900" s="15" t="s">
        <v>46</v>
      </c>
      <c r="G900" s="1" t="s">
        <v>44</v>
      </c>
      <c r="H900" s="17">
        <v>9166.6666666666661</v>
      </c>
      <c r="I900" s="18">
        <v>9.166666666666666E-2</v>
      </c>
      <c r="J900" s="1">
        <v>9022453</v>
      </c>
      <c r="K900" s="1" t="s">
        <v>381</v>
      </c>
      <c r="L900" s="19">
        <v>88333.666333333327</v>
      </c>
      <c r="M900" s="1" t="s">
        <v>31</v>
      </c>
      <c r="N900" s="1" t="s">
        <v>47</v>
      </c>
      <c r="O900" s="1" t="s">
        <v>48</v>
      </c>
      <c r="P900" s="20">
        <v>9022453</v>
      </c>
      <c r="Q900" s="1" t="s">
        <v>136</v>
      </c>
      <c r="R900" s="1" t="s">
        <v>16</v>
      </c>
      <c r="S900" s="1" t="s">
        <v>137</v>
      </c>
      <c r="T900" s="18">
        <f>IFERROR(VLOOKUP(A900,'[1]For Report Q-2 '!$A$2:$T$3476,20,0),"-")</f>
        <v>9.166666666666666E-2</v>
      </c>
      <c r="U900" s="55">
        <f>IFERROR(VLOOKUP(A900,'[1]For Report Q-2 '!$A$2:$U$3476,21,0),"-")</f>
        <v>0</v>
      </c>
      <c r="V900" s="2" t="str">
        <f>IFERROR(VLOOKUP(A900,'[1]For Report Q-2 '!$A$2:$V$3476,22,0),"-")</f>
        <v>-</v>
      </c>
      <c r="W900" s="1">
        <f>IFERROR(VLOOKUP(A900,'[1]For Report Q-2 '!$A$2:$W$3476,23,0),"-")</f>
        <v>0</v>
      </c>
      <c r="X900" s="1"/>
      <c r="Y900" s="1"/>
      <c r="Z900" s="2" t="str">
        <f>IFERROR(VLOOKUP(A900,'[1]For Report Q-2 '!$A$2:$Z$3476,26,0),"-")</f>
        <v>-</v>
      </c>
      <c r="AA900" s="1" t="str">
        <f>IFERROR(VLOOKUP(A900,'[1]For Report Q-2 '!$A$2:$AH$3476,27,0),"-")</f>
        <v>-</v>
      </c>
      <c r="AB900" s="1" t="str">
        <f>IFERROR(VLOOKUP(A900,'[1]For Report Q-2 '!$A$2:$AH$3476,28,0),"-")</f>
        <v>-</v>
      </c>
      <c r="AC900" s="2" t="str">
        <f>IFERROR(VLOOKUP(A900,'[1]For Report Q-2 '!$A$2:$AH$3476,29,0),"-")</f>
        <v>-</v>
      </c>
      <c r="AD900" s="2" t="str">
        <f>IFERROR(VLOOKUP(A900,'[1]For Report Q-2 '!$A$2:$AH$3476,30,0),"-")</f>
        <v>-</v>
      </c>
      <c r="AE900" s="1" t="str">
        <f>IFERROR(VLOOKUP(A900,'[1]For Report Q-2 '!$A$2:$AH$3476,31,0),"-")</f>
        <v>-</v>
      </c>
      <c r="AF900" s="1" t="str">
        <f>IFERROR(VLOOKUP(A900,'[1]For Report Q-2 '!$A$2:$AH$3476,32,0),"-")</f>
        <v>-</v>
      </c>
      <c r="AG900" s="2" t="str">
        <f>IFERROR(VLOOKUP(A900,'[1]For Report Q-2 '!$A$2:$AH$3476,33,0),"-")</f>
        <v>-</v>
      </c>
      <c r="AH900" s="1" t="str">
        <f t="shared" si="14"/>
        <v>--</v>
      </c>
      <c r="AI900" t="e">
        <v>#N/A</v>
      </c>
      <c r="AJ900" t="e">
        <v>#N/A</v>
      </c>
      <c r="AK900" t="e">
        <v>#N/A</v>
      </c>
    </row>
    <row r="901" spans="1:37" x14ac:dyDescent="0.25">
      <c r="A901" s="15">
        <v>9068831</v>
      </c>
      <c r="B901" s="15" t="s">
        <v>381</v>
      </c>
      <c r="C901" s="16">
        <v>43210</v>
      </c>
      <c r="D901" s="15" t="s">
        <v>75</v>
      </c>
      <c r="E901" s="1" t="s">
        <v>45</v>
      </c>
      <c r="F901" s="15" t="s">
        <v>46</v>
      </c>
      <c r="G901" s="1" t="s">
        <v>44</v>
      </c>
      <c r="H901" s="17">
        <v>8333.3330000000005</v>
      </c>
      <c r="I901" s="18">
        <v>8.3333330000000011E-2</v>
      </c>
      <c r="J901" s="1">
        <v>9022453</v>
      </c>
      <c r="K901" s="1" t="s">
        <v>381</v>
      </c>
      <c r="L901" s="19">
        <v>88333.666333333327</v>
      </c>
      <c r="M901" s="1" t="s">
        <v>31</v>
      </c>
      <c r="N901" s="1" t="s">
        <v>47</v>
      </c>
      <c r="O901" s="1" t="s">
        <v>48</v>
      </c>
      <c r="P901" s="20">
        <v>9022453</v>
      </c>
      <c r="Q901" s="1" t="s">
        <v>136</v>
      </c>
      <c r="R901" s="1" t="s">
        <v>16</v>
      </c>
      <c r="S901" s="1" t="s">
        <v>137</v>
      </c>
      <c r="T901" s="18">
        <f>IFERROR(VLOOKUP(A901,'[1]For Report Q-2 '!$A$2:$T$3476,20,0),"-")</f>
        <v>8.3333330000000011E-2</v>
      </c>
      <c r="U901" s="55">
        <f>IFERROR(VLOOKUP(A901,'[1]For Report Q-2 '!$A$2:$U$3476,21,0),"-")</f>
        <v>0</v>
      </c>
      <c r="V901" s="2" t="str">
        <f>IFERROR(VLOOKUP(A901,'[1]For Report Q-2 '!$A$2:$V$3476,22,0),"-")</f>
        <v>-</v>
      </c>
      <c r="W901" s="1">
        <f>IFERROR(VLOOKUP(A901,'[1]For Report Q-2 '!$A$2:$W$3476,23,0),"-")</f>
        <v>0</v>
      </c>
      <c r="X901" s="1"/>
      <c r="Y901" s="1"/>
      <c r="Z901" s="2" t="str">
        <f>IFERROR(VLOOKUP(A901,'[1]For Report Q-2 '!$A$2:$Z$3476,26,0),"-")</f>
        <v>-</v>
      </c>
      <c r="AA901" s="1" t="str">
        <f>IFERROR(VLOOKUP(A901,'[1]For Report Q-2 '!$A$2:$AH$3476,27,0),"-")</f>
        <v>-</v>
      </c>
      <c r="AB901" s="1" t="str">
        <f>IFERROR(VLOOKUP(A901,'[1]For Report Q-2 '!$A$2:$AH$3476,28,0),"-")</f>
        <v>-</v>
      </c>
      <c r="AC901" s="2" t="str">
        <f>IFERROR(VLOOKUP(A901,'[1]For Report Q-2 '!$A$2:$AH$3476,29,0),"-")</f>
        <v>-</v>
      </c>
      <c r="AD901" s="2" t="str">
        <f>IFERROR(VLOOKUP(A901,'[1]For Report Q-2 '!$A$2:$AH$3476,30,0),"-")</f>
        <v>-</v>
      </c>
      <c r="AE901" s="1" t="str">
        <f>IFERROR(VLOOKUP(A901,'[1]For Report Q-2 '!$A$2:$AH$3476,31,0),"-")</f>
        <v>-</v>
      </c>
      <c r="AF901" s="1" t="str">
        <f>IFERROR(VLOOKUP(A901,'[1]For Report Q-2 '!$A$2:$AH$3476,32,0),"-")</f>
        <v>-</v>
      </c>
      <c r="AG901" s="2" t="str">
        <f>IFERROR(VLOOKUP(A901,'[1]For Report Q-2 '!$A$2:$AH$3476,33,0),"-")</f>
        <v>-</v>
      </c>
      <c r="AH901" s="1" t="str">
        <f t="shared" si="14"/>
        <v>--</v>
      </c>
      <c r="AI901" t="e">
        <v>#N/A</v>
      </c>
      <c r="AJ901" t="e">
        <v>#N/A</v>
      </c>
      <c r="AK901" t="e">
        <v>#N/A</v>
      </c>
    </row>
    <row r="902" spans="1:37" x14ac:dyDescent="0.25">
      <c r="A902" s="15">
        <v>9022463</v>
      </c>
      <c r="B902" s="15" t="s">
        <v>383</v>
      </c>
      <c r="C902" s="16">
        <v>42348</v>
      </c>
      <c r="D902" s="15" t="s">
        <v>40</v>
      </c>
      <c r="E902" s="1" t="s">
        <v>45</v>
      </c>
      <c r="F902" s="15" t="s">
        <v>46</v>
      </c>
      <c r="G902" s="1" t="s">
        <v>40</v>
      </c>
      <c r="H902" s="17">
        <v>40833</v>
      </c>
      <c r="I902" s="18">
        <v>0.40833000000000003</v>
      </c>
      <c r="J902" s="1">
        <v>9022463</v>
      </c>
      <c r="K902" s="1" t="s">
        <v>383</v>
      </c>
      <c r="L902" s="19">
        <v>40833</v>
      </c>
      <c r="M902" s="1" t="s">
        <v>31</v>
      </c>
      <c r="N902" s="1" t="s">
        <v>47</v>
      </c>
      <c r="O902" s="1" t="s">
        <v>50</v>
      </c>
      <c r="P902" s="20">
        <v>9022463</v>
      </c>
      <c r="Q902" s="1" t="s">
        <v>42</v>
      </c>
      <c r="R902" s="1" t="s">
        <v>16</v>
      </c>
      <c r="S902" s="1" t="s">
        <v>43</v>
      </c>
      <c r="T902" s="18">
        <f>IFERROR(VLOOKUP(A902,'[1]For Report Q-2 '!$A$2:$T$3476,20,0),"-")</f>
        <v>0.40833000000000003</v>
      </c>
      <c r="U902" s="55">
        <f>IFERROR(VLOOKUP(A902,'[1]For Report Q-2 '!$A$2:$U$3476,21,0),"-")</f>
        <v>0</v>
      </c>
      <c r="V902" s="2" t="str">
        <f>IFERROR(VLOOKUP(A902,'[1]For Report Q-2 '!$A$2:$V$3476,22,0),"-")</f>
        <v>-</v>
      </c>
      <c r="W902" s="1">
        <f>IFERROR(VLOOKUP(A902,'[1]For Report Q-2 '!$A$2:$W$3476,23,0),"-")</f>
        <v>0</v>
      </c>
      <c r="X902" s="1"/>
      <c r="Y902" s="1"/>
      <c r="Z902" s="2" t="str">
        <f>IFERROR(VLOOKUP(A902,'[1]For Report Q-2 '!$A$2:$Z$3476,26,0),"-")</f>
        <v>-</v>
      </c>
      <c r="AA902" s="1" t="str">
        <f>IFERROR(VLOOKUP(A902,'[1]For Report Q-2 '!$A$2:$AH$3476,27,0),"-")</f>
        <v>-</v>
      </c>
      <c r="AB902" s="1" t="str">
        <f>IFERROR(VLOOKUP(A902,'[1]For Report Q-2 '!$A$2:$AH$3476,28,0),"-")</f>
        <v>-</v>
      </c>
      <c r="AC902" s="2" t="str">
        <f>IFERROR(VLOOKUP(A902,'[1]For Report Q-2 '!$A$2:$AH$3476,29,0),"-")</f>
        <v>-</v>
      </c>
      <c r="AD902" s="2" t="str">
        <f>IFERROR(VLOOKUP(A902,'[1]For Report Q-2 '!$A$2:$AH$3476,30,0),"-")</f>
        <v>-</v>
      </c>
      <c r="AE902" s="1" t="str">
        <f>IFERROR(VLOOKUP(A902,'[1]For Report Q-2 '!$A$2:$AH$3476,31,0),"-")</f>
        <v>-</v>
      </c>
      <c r="AF902" s="1" t="str">
        <f>IFERROR(VLOOKUP(A902,'[1]For Report Q-2 '!$A$2:$AH$3476,32,0),"-")</f>
        <v>-</v>
      </c>
      <c r="AG902" s="2" t="str">
        <f>IFERROR(VLOOKUP(A902,'[1]For Report Q-2 '!$A$2:$AH$3476,33,0),"-")</f>
        <v>-</v>
      </c>
      <c r="AH902" s="1" t="str">
        <f t="shared" si="14"/>
        <v>--</v>
      </c>
      <c r="AI902" t="e">
        <v>#N/A</v>
      </c>
      <c r="AJ902" t="e">
        <v>#N/A</v>
      </c>
      <c r="AK902" t="e">
        <v>#N/A</v>
      </c>
    </row>
    <row r="903" spans="1:37" x14ac:dyDescent="0.25">
      <c r="A903" s="15">
        <v>2337217</v>
      </c>
      <c r="B903" s="15" t="s">
        <v>384</v>
      </c>
      <c r="C903" s="16">
        <v>44964</v>
      </c>
      <c r="D903" s="15" t="s">
        <v>56</v>
      </c>
      <c r="E903" s="1" t="s">
        <v>57</v>
      </c>
      <c r="F903" s="15" t="s">
        <v>30</v>
      </c>
      <c r="G903" s="1" t="s">
        <v>56</v>
      </c>
      <c r="H903" s="17">
        <v>7000</v>
      </c>
      <c r="I903" s="18">
        <v>7.0000000000000007E-2</v>
      </c>
      <c r="J903" s="1">
        <v>9022481</v>
      </c>
      <c r="K903" s="1" t="s">
        <v>385</v>
      </c>
      <c r="L903" s="19">
        <v>437480.33333333337</v>
      </c>
      <c r="M903" s="1" t="s">
        <v>67</v>
      </c>
      <c r="N903" s="1" t="s">
        <v>57</v>
      </c>
      <c r="O903" s="1" t="s">
        <v>59</v>
      </c>
      <c r="P903" s="20">
        <v>9022481</v>
      </c>
      <c r="Q903" s="1" t="s">
        <v>109</v>
      </c>
      <c r="R903" s="1" t="s">
        <v>16</v>
      </c>
      <c r="S903" s="1" t="s">
        <v>80</v>
      </c>
      <c r="T903" s="18">
        <f>IFERROR(VLOOKUP(A903,'[1]For Report Q-2 '!$A$2:$T$3476,20,0),"-")</f>
        <v>0</v>
      </c>
      <c r="U903" s="55">
        <f>IFERROR(VLOOKUP(A903,'[1]For Report Q-2 '!$A$2:$U$3476,21,0),"-")</f>
        <v>7.0000000000000007E-2</v>
      </c>
      <c r="V903" s="2">
        <f>IFERROR(VLOOKUP(A903,'[1]For Report Q-2 '!$A$2:$V$3476,22,0),"-")</f>
        <v>46140</v>
      </c>
      <c r="W903" s="1" t="str">
        <f>IFERROR(VLOOKUP(A903,'[1]For Report Q-2 '!$A$2:$W$3476,23,0),"-")</f>
        <v>Apr'26</v>
      </c>
      <c r="X903" s="1"/>
      <c r="Y903" s="1"/>
      <c r="Z903" s="2">
        <f>IFERROR(VLOOKUP(A903,'[1]For Report Q-2 '!$A$2:$Z$3476,26,0),"-")</f>
        <v>46125.655324074098</v>
      </c>
      <c r="AA903" s="1" t="str">
        <f>IFERROR(VLOOKUP(A903,'[1]For Report Q-2 '!$A$2:$AH$3476,27,0),"-")</f>
        <v>SR26045524932</v>
      </c>
      <c r="AB903" s="1" t="str">
        <f>IFERROR(VLOOKUP(A903,'[1]For Report Q-2 '!$A$2:$AH$3476,28,0),"-")</f>
        <v>Churned</v>
      </c>
      <c r="AC903" s="2">
        <f>IFERROR(VLOOKUP(A903,'[1]For Report Q-2 '!$A$2:$AH$3476,29,0),"-")</f>
        <v>46140</v>
      </c>
      <c r="AD903" s="2" t="str">
        <f>IFERROR(VLOOKUP(A903,'[1]For Report Q-2 '!$A$2:$AH$3476,30,0),"-")</f>
        <v>-</v>
      </c>
      <c r="AE903" s="1" t="str">
        <f>IFERROR(VLOOKUP(A903,'[1]For Report Q-2 '!$A$2:$AH$3476,31,0),"-")</f>
        <v>-</v>
      </c>
      <c r="AF903" s="1" t="str">
        <f>IFERROR(VLOOKUP(A903,'[1]For Report Q-2 '!$A$2:$AH$3476,32,0),"-")</f>
        <v>-</v>
      </c>
      <c r="AG903" s="2" t="str">
        <f>IFERROR(VLOOKUP(A903,'[1]For Report Q-2 '!$A$2:$AH$3476,33,0),"-")</f>
        <v>-</v>
      </c>
      <c r="AH903" s="1" t="str">
        <f t="shared" si="14"/>
        <v>-Churned</v>
      </c>
      <c r="AI903" s="1" t="s">
        <v>1513</v>
      </c>
      <c r="AJ903" s="1" t="s">
        <v>1444</v>
      </c>
      <c r="AK903" s="1" t="s">
        <v>1445</v>
      </c>
    </row>
    <row r="904" spans="1:37" x14ac:dyDescent="0.25">
      <c r="A904" s="15">
        <v>2338633</v>
      </c>
      <c r="B904" s="15" t="s">
        <v>386</v>
      </c>
      <c r="C904" s="16">
        <v>45012</v>
      </c>
      <c r="D904" s="15" t="s">
        <v>40</v>
      </c>
      <c r="E904" s="1" t="s">
        <v>57</v>
      </c>
      <c r="F904" s="15" t="s">
        <v>30</v>
      </c>
      <c r="G904" s="1" t="s">
        <v>40</v>
      </c>
      <c r="H904" s="17">
        <v>1699</v>
      </c>
      <c r="I904" s="18">
        <v>1.6990000000000002E-2</v>
      </c>
      <c r="J904" s="1">
        <v>9022481</v>
      </c>
      <c r="K904" s="1" t="s">
        <v>385</v>
      </c>
      <c r="L904" s="19">
        <v>437480.33333333337</v>
      </c>
      <c r="M904" s="1" t="s">
        <v>67</v>
      </c>
      <c r="N904" s="1" t="s">
        <v>57</v>
      </c>
      <c r="O904" s="1" t="s">
        <v>41</v>
      </c>
      <c r="P904" s="20">
        <v>9022481</v>
      </c>
      <c r="Q904" s="1" t="s">
        <v>109</v>
      </c>
      <c r="R904" s="1" t="s">
        <v>16</v>
      </c>
      <c r="S904" s="1" t="s">
        <v>80</v>
      </c>
      <c r="T904" s="18">
        <f>IFERROR(VLOOKUP(A904,'[1]For Report Q-2 '!$A$2:$T$3476,20,0),"-")</f>
        <v>1.6990000000000002E-2</v>
      </c>
      <c r="U904" s="55">
        <f>IFERROR(VLOOKUP(A904,'[1]For Report Q-2 '!$A$2:$U$3476,21,0),"-")</f>
        <v>0</v>
      </c>
      <c r="V904" s="2" t="str">
        <f>IFERROR(VLOOKUP(A904,'[1]For Report Q-2 '!$A$2:$V$3476,22,0),"-")</f>
        <v>-</v>
      </c>
      <c r="W904" s="1">
        <f>IFERROR(VLOOKUP(A904,'[1]For Report Q-2 '!$A$2:$W$3476,23,0),"-")</f>
        <v>0</v>
      </c>
      <c r="X904" s="1"/>
      <c r="Y904" s="1"/>
      <c r="Z904" s="2" t="str">
        <f>IFERROR(VLOOKUP(A904,'[1]For Report Q-2 '!$A$2:$Z$3476,26,0),"-")</f>
        <v>-</v>
      </c>
      <c r="AA904" s="1" t="str">
        <f>IFERROR(VLOOKUP(A904,'[1]For Report Q-2 '!$A$2:$AH$3476,27,0),"-")</f>
        <v>-</v>
      </c>
      <c r="AB904" s="1" t="str">
        <f>IFERROR(VLOOKUP(A904,'[1]For Report Q-2 '!$A$2:$AH$3476,28,0),"-")</f>
        <v>-</v>
      </c>
      <c r="AC904" s="2" t="str">
        <f>IFERROR(VLOOKUP(A904,'[1]For Report Q-2 '!$A$2:$AH$3476,29,0),"-")</f>
        <v>-</v>
      </c>
      <c r="AD904" s="2" t="str">
        <f>IFERROR(VLOOKUP(A904,'[1]For Report Q-2 '!$A$2:$AH$3476,30,0),"-")</f>
        <v>-</v>
      </c>
      <c r="AE904" s="1" t="str">
        <f>IFERROR(VLOOKUP(A904,'[1]For Report Q-2 '!$A$2:$AH$3476,31,0),"-")</f>
        <v>-</v>
      </c>
      <c r="AF904" s="1" t="str">
        <f>IFERROR(VLOOKUP(A904,'[1]For Report Q-2 '!$A$2:$AH$3476,32,0),"-")</f>
        <v>-</v>
      </c>
      <c r="AG904" s="2" t="str">
        <f>IFERROR(VLOOKUP(A904,'[1]For Report Q-2 '!$A$2:$AH$3476,33,0),"-")</f>
        <v>-</v>
      </c>
      <c r="AH904" s="1" t="str">
        <f t="shared" si="14"/>
        <v>--</v>
      </c>
      <c r="AI904" t="e">
        <v>#N/A</v>
      </c>
      <c r="AJ904" t="e">
        <v>#N/A</v>
      </c>
      <c r="AK904" t="e">
        <v>#N/A</v>
      </c>
    </row>
    <row r="905" spans="1:37" x14ac:dyDescent="0.25">
      <c r="A905" s="15">
        <v>9022481</v>
      </c>
      <c r="B905" s="15" t="s">
        <v>384</v>
      </c>
      <c r="C905" s="16">
        <v>42346</v>
      </c>
      <c r="D905" s="15" t="s">
        <v>70</v>
      </c>
      <c r="E905" s="1" t="s">
        <v>45</v>
      </c>
      <c r="F905" s="15" t="s">
        <v>46</v>
      </c>
      <c r="G905" s="1" t="s">
        <v>70</v>
      </c>
      <c r="H905" s="17">
        <v>11666.666666666666</v>
      </c>
      <c r="I905" s="18">
        <v>0.11666666666666665</v>
      </c>
      <c r="J905" s="1">
        <v>9022481</v>
      </c>
      <c r="K905" s="1" t="s">
        <v>385</v>
      </c>
      <c r="L905" s="19">
        <v>437480.33333333337</v>
      </c>
      <c r="M905" s="1" t="s">
        <v>67</v>
      </c>
      <c r="N905" s="1" t="s">
        <v>47</v>
      </c>
      <c r="O905" s="1" t="s">
        <v>71</v>
      </c>
      <c r="P905" s="20">
        <v>9022481</v>
      </c>
      <c r="Q905" s="1" t="s">
        <v>109</v>
      </c>
      <c r="R905" s="1" t="s">
        <v>16</v>
      </c>
      <c r="S905" s="1" t="s">
        <v>80</v>
      </c>
      <c r="T905" s="18">
        <f>IFERROR(VLOOKUP(A905,'[1]For Report Q-2 '!$A$2:$T$3476,20,0),"-")</f>
        <v>0.11666666666666665</v>
      </c>
      <c r="U905" s="55">
        <f>IFERROR(VLOOKUP(A905,'[1]For Report Q-2 '!$A$2:$U$3476,21,0),"-")</f>
        <v>0</v>
      </c>
      <c r="V905" s="2" t="str">
        <f>IFERROR(VLOOKUP(A905,'[1]For Report Q-2 '!$A$2:$V$3476,22,0),"-")</f>
        <v>-</v>
      </c>
      <c r="W905" s="1">
        <f>IFERROR(VLOOKUP(A905,'[1]For Report Q-2 '!$A$2:$W$3476,23,0),"-")</f>
        <v>0</v>
      </c>
      <c r="X905" s="1"/>
      <c r="Y905" s="1"/>
      <c r="Z905" s="2" t="str">
        <f>IFERROR(VLOOKUP(A905,'[1]For Report Q-2 '!$A$2:$Z$3476,26,0),"-")</f>
        <v>-</v>
      </c>
      <c r="AA905" s="1" t="str">
        <f>IFERROR(VLOOKUP(A905,'[1]For Report Q-2 '!$A$2:$AH$3476,27,0),"-")</f>
        <v>-</v>
      </c>
      <c r="AB905" s="1" t="str">
        <f>IFERROR(VLOOKUP(A905,'[1]For Report Q-2 '!$A$2:$AH$3476,28,0),"-")</f>
        <v>-</v>
      </c>
      <c r="AC905" s="2" t="str">
        <f>IFERROR(VLOOKUP(A905,'[1]For Report Q-2 '!$A$2:$AH$3476,29,0),"-")</f>
        <v>-</v>
      </c>
      <c r="AD905" s="2" t="str">
        <f>IFERROR(VLOOKUP(A905,'[1]For Report Q-2 '!$A$2:$AH$3476,30,0),"-")</f>
        <v>-</v>
      </c>
      <c r="AE905" s="1" t="str">
        <f>IFERROR(VLOOKUP(A905,'[1]For Report Q-2 '!$A$2:$AH$3476,31,0),"-")</f>
        <v>-</v>
      </c>
      <c r="AF905" s="1" t="str">
        <f>IFERROR(VLOOKUP(A905,'[1]For Report Q-2 '!$A$2:$AH$3476,32,0),"-")</f>
        <v>-</v>
      </c>
      <c r="AG905" s="2" t="str">
        <f>IFERROR(VLOOKUP(A905,'[1]For Report Q-2 '!$A$2:$AH$3476,33,0),"-")</f>
        <v>-</v>
      </c>
      <c r="AH905" s="1" t="str">
        <f t="shared" si="14"/>
        <v>--</v>
      </c>
      <c r="AI905" t="e">
        <v>#N/A</v>
      </c>
      <c r="AJ905" t="e">
        <v>#N/A</v>
      </c>
      <c r="AK905" t="e">
        <v>#N/A</v>
      </c>
    </row>
    <row r="906" spans="1:37" x14ac:dyDescent="0.25">
      <c r="A906" s="15">
        <v>9028320</v>
      </c>
      <c r="B906" s="15" t="s">
        <v>384</v>
      </c>
      <c r="C906" s="16">
        <v>46023</v>
      </c>
      <c r="D906" s="15" t="s">
        <v>56</v>
      </c>
      <c r="E906" s="1" t="s">
        <v>387</v>
      </c>
      <c r="F906" s="15" t="s">
        <v>46</v>
      </c>
      <c r="G906" s="1" t="s">
        <v>56</v>
      </c>
      <c r="H906" s="17">
        <v>68750</v>
      </c>
      <c r="I906" s="18">
        <v>0.6875</v>
      </c>
      <c r="J906" s="1">
        <v>9022481</v>
      </c>
      <c r="K906" s="1" t="s">
        <v>385</v>
      </c>
      <c r="L906" s="19">
        <v>437480.33333333337</v>
      </c>
      <c r="M906" s="1" t="s">
        <v>67</v>
      </c>
      <c r="N906" s="1" t="s">
        <v>387</v>
      </c>
      <c r="O906" s="1" t="s">
        <v>59</v>
      </c>
      <c r="P906" s="20">
        <v>9022481</v>
      </c>
      <c r="Q906" s="1" t="s">
        <v>109</v>
      </c>
      <c r="R906" s="1" t="s">
        <v>16</v>
      </c>
      <c r="S906" s="1" t="s">
        <v>80</v>
      </c>
      <c r="T906" s="18">
        <f>IFERROR(VLOOKUP(A906,'[1]For Report Q-2 '!$A$2:$T$3476,20,0),"-")</f>
        <v>0.6875</v>
      </c>
      <c r="U906" s="55">
        <f>IFERROR(VLOOKUP(A906,'[1]For Report Q-2 '!$A$2:$U$3476,21,0),"-")</f>
        <v>0</v>
      </c>
      <c r="V906" s="2" t="str">
        <f>IFERROR(VLOOKUP(A906,'[1]For Report Q-2 '!$A$2:$V$3476,22,0),"-")</f>
        <v>-</v>
      </c>
      <c r="W906" s="1">
        <f>IFERROR(VLOOKUP(A906,'[1]For Report Q-2 '!$A$2:$W$3476,23,0),"-")</f>
        <v>0</v>
      </c>
      <c r="X906" s="1"/>
      <c r="Y906" s="1"/>
      <c r="Z906" s="2" t="str">
        <f>IFERROR(VLOOKUP(A906,'[1]For Report Q-2 '!$A$2:$Z$3476,26,0),"-")</f>
        <v>-</v>
      </c>
      <c r="AA906" s="1" t="str">
        <f>IFERROR(VLOOKUP(A906,'[1]For Report Q-2 '!$A$2:$AH$3476,27,0),"-")</f>
        <v>-</v>
      </c>
      <c r="AB906" s="1" t="str">
        <f>IFERROR(VLOOKUP(A906,'[1]For Report Q-2 '!$A$2:$AH$3476,28,0),"-")</f>
        <v>-</v>
      </c>
      <c r="AC906" s="2" t="str">
        <f>IFERROR(VLOOKUP(A906,'[1]For Report Q-2 '!$A$2:$AH$3476,29,0),"-")</f>
        <v>-</v>
      </c>
      <c r="AD906" s="2" t="str">
        <f>IFERROR(VLOOKUP(A906,'[1]For Report Q-2 '!$A$2:$AH$3476,30,0),"-")</f>
        <v>-</v>
      </c>
      <c r="AE906" s="1" t="str">
        <f>IFERROR(VLOOKUP(A906,'[1]For Report Q-2 '!$A$2:$AH$3476,31,0),"-")</f>
        <v>-</v>
      </c>
      <c r="AF906" s="1" t="str">
        <f>IFERROR(VLOOKUP(A906,'[1]For Report Q-2 '!$A$2:$AH$3476,32,0),"-")</f>
        <v>-</v>
      </c>
      <c r="AG906" s="2" t="str">
        <f>IFERROR(VLOOKUP(A906,'[1]For Report Q-2 '!$A$2:$AH$3476,33,0),"-")</f>
        <v>-</v>
      </c>
      <c r="AH906" s="1" t="str">
        <f t="shared" si="14"/>
        <v>--</v>
      </c>
      <c r="AI906" t="e">
        <v>#N/A</v>
      </c>
      <c r="AJ906" t="e">
        <v>#N/A</v>
      </c>
      <c r="AK906" t="e">
        <v>#N/A</v>
      </c>
    </row>
    <row r="907" spans="1:37" x14ac:dyDescent="0.25">
      <c r="A907" s="15">
        <v>9103047</v>
      </c>
      <c r="B907" s="15" t="s">
        <v>384</v>
      </c>
      <c r="C907" s="16">
        <v>44980</v>
      </c>
      <c r="D907" s="15" t="s">
        <v>388</v>
      </c>
      <c r="E907" s="1" t="s">
        <v>179</v>
      </c>
      <c r="F907" s="15" t="s">
        <v>46</v>
      </c>
      <c r="G907" s="1" t="s">
        <v>53</v>
      </c>
      <c r="H907" s="17">
        <v>6000</v>
      </c>
      <c r="I907" s="18">
        <v>0.06</v>
      </c>
      <c r="J907" s="1">
        <v>9022481</v>
      </c>
      <c r="K907" s="1" t="s">
        <v>385</v>
      </c>
      <c r="L907" s="19">
        <v>437480.33333333337</v>
      </c>
      <c r="M907" s="1" t="s">
        <v>67</v>
      </c>
      <c r="N907" s="1" t="s">
        <v>179</v>
      </c>
      <c r="O907" s="1" t="s">
        <v>54</v>
      </c>
      <c r="P907" s="20">
        <v>9022481</v>
      </c>
      <c r="Q907" s="1" t="s">
        <v>109</v>
      </c>
      <c r="R907" s="1" t="s">
        <v>16</v>
      </c>
      <c r="S907" s="1" t="s">
        <v>80</v>
      </c>
      <c r="T907" s="18">
        <f>IFERROR(VLOOKUP(A907,'[1]For Report Q-2 '!$A$2:$T$3476,20,0),"-")</f>
        <v>0.06</v>
      </c>
      <c r="U907" s="55">
        <f>IFERROR(VLOOKUP(A907,'[1]For Report Q-2 '!$A$2:$U$3476,21,0),"-")</f>
        <v>0</v>
      </c>
      <c r="V907" s="2" t="str">
        <f>IFERROR(VLOOKUP(A907,'[1]For Report Q-2 '!$A$2:$V$3476,22,0),"-")</f>
        <v>-</v>
      </c>
      <c r="W907" s="1">
        <f>IFERROR(VLOOKUP(A907,'[1]For Report Q-2 '!$A$2:$W$3476,23,0),"-")</f>
        <v>0</v>
      </c>
      <c r="X907" s="1"/>
      <c r="Y907" s="1"/>
      <c r="Z907" s="2" t="str">
        <f>IFERROR(VLOOKUP(A907,'[1]For Report Q-2 '!$A$2:$Z$3476,26,0),"-")</f>
        <v>-</v>
      </c>
      <c r="AA907" s="1" t="str">
        <f>IFERROR(VLOOKUP(A907,'[1]For Report Q-2 '!$A$2:$AH$3476,27,0),"-")</f>
        <v>-</v>
      </c>
      <c r="AB907" s="1" t="str">
        <f>IFERROR(VLOOKUP(A907,'[1]For Report Q-2 '!$A$2:$AH$3476,28,0),"-")</f>
        <v>-</v>
      </c>
      <c r="AC907" s="2" t="str">
        <f>IFERROR(VLOOKUP(A907,'[1]For Report Q-2 '!$A$2:$AH$3476,29,0),"-")</f>
        <v>-</v>
      </c>
      <c r="AD907" s="2" t="str">
        <f>IFERROR(VLOOKUP(A907,'[1]For Report Q-2 '!$A$2:$AH$3476,30,0),"-")</f>
        <v>-</v>
      </c>
      <c r="AE907" s="1" t="str">
        <f>IFERROR(VLOOKUP(A907,'[1]For Report Q-2 '!$A$2:$AH$3476,31,0),"-")</f>
        <v>-</v>
      </c>
      <c r="AF907" s="1" t="str">
        <f>IFERROR(VLOOKUP(A907,'[1]For Report Q-2 '!$A$2:$AH$3476,32,0),"-")</f>
        <v>-</v>
      </c>
      <c r="AG907" s="2" t="str">
        <f>IFERROR(VLOOKUP(A907,'[1]For Report Q-2 '!$A$2:$AH$3476,33,0),"-")</f>
        <v>-</v>
      </c>
      <c r="AH907" s="1" t="str">
        <f t="shared" si="14"/>
        <v>--</v>
      </c>
      <c r="AI907" s="1" t="s">
        <v>1513</v>
      </c>
      <c r="AJ907" s="1" t="s">
        <v>1444</v>
      </c>
      <c r="AK907" s="1" t="s">
        <v>1445</v>
      </c>
    </row>
    <row r="908" spans="1:37" x14ac:dyDescent="0.25">
      <c r="A908" s="15">
        <v>9103057</v>
      </c>
      <c r="B908" s="15" t="s">
        <v>384</v>
      </c>
      <c r="C908" s="16">
        <v>44893</v>
      </c>
      <c r="D908" s="15" t="s">
        <v>389</v>
      </c>
      <c r="E908" s="1" t="s">
        <v>179</v>
      </c>
      <c r="F908" s="15" t="s">
        <v>46</v>
      </c>
      <c r="G908" s="1" t="s">
        <v>53</v>
      </c>
      <c r="H908" s="17">
        <v>6000</v>
      </c>
      <c r="I908" s="18">
        <v>0.06</v>
      </c>
      <c r="J908" s="1">
        <v>9022481</v>
      </c>
      <c r="K908" s="1" t="s">
        <v>385</v>
      </c>
      <c r="L908" s="19">
        <v>437480.33333333337</v>
      </c>
      <c r="M908" s="1" t="s">
        <v>67</v>
      </c>
      <c r="N908" s="1" t="s">
        <v>179</v>
      </c>
      <c r="O908" s="1" t="s">
        <v>54</v>
      </c>
      <c r="P908" s="20">
        <v>9022481</v>
      </c>
      <c r="Q908" s="1" t="s">
        <v>109</v>
      </c>
      <c r="R908" s="1" t="s">
        <v>16</v>
      </c>
      <c r="S908" s="1" t="s">
        <v>80</v>
      </c>
      <c r="T908" s="18">
        <f>IFERROR(VLOOKUP(A908,'[1]For Report Q-2 '!$A$2:$T$3476,20,0),"-")</f>
        <v>0.06</v>
      </c>
      <c r="U908" s="55">
        <f>IFERROR(VLOOKUP(A908,'[1]For Report Q-2 '!$A$2:$U$3476,21,0),"-")</f>
        <v>0</v>
      </c>
      <c r="V908" s="2" t="str">
        <f>IFERROR(VLOOKUP(A908,'[1]For Report Q-2 '!$A$2:$V$3476,22,0),"-")</f>
        <v>-</v>
      </c>
      <c r="W908" s="1">
        <f>IFERROR(VLOOKUP(A908,'[1]For Report Q-2 '!$A$2:$W$3476,23,0),"-")</f>
        <v>0</v>
      </c>
      <c r="X908" s="1"/>
      <c r="Y908" s="1"/>
      <c r="Z908" s="2" t="str">
        <f>IFERROR(VLOOKUP(A908,'[1]For Report Q-2 '!$A$2:$Z$3476,26,0),"-")</f>
        <v>-</v>
      </c>
      <c r="AA908" s="1" t="str">
        <f>IFERROR(VLOOKUP(A908,'[1]For Report Q-2 '!$A$2:$AH$3476,27,0),"-")</f>
        <v>-</v>
      </c>
      <c r="AB908" s="1" t="str">
        <f>IFERROR(VLOOKUP(A908,'[1]For Report Q-2 '!$A$2:$AH$3476,28,0),"-")</f>
        <v>-</v>
      </c>
      <c r="AC908" s="2" t="str">
        <f>IFERROR(VLOOKUP(A908,'[1]For Report Q-2 '!$A$2:$AH$3476,29,0),"-")</f>
        <v>-</v>
      </c>
      <c r="AD908" s="2" t="str">
        <f>IFERROR(VLOOKUP(A908,'[1]For Report Q-2 '!$A$2:$AH$3476,30,0),"-")</f>
        <v>-</v>
      </c>
      <c r="AE908" s="1" t="str">
        <f>IFERROR(VLOOKUP(A908,'[1]For Report Q-2 '!$A$2:$AH$3476,31,0),"-")</f>
        <v>-</v>
      </c>
      <c r="AF908" s="1" t="str">
        <f>IFERROR(VLOOKUP(A908,'[1]For Report Q-2 '!$A$2:$AH$3476,32,0),"-")</f>
        <v>-</v>
      </c>
      <c r="AG908" s="2" t="str">
        <f>IFERROR(VLOOKUP(A908,'[1]For Report Q-2 '!$A$2:$AH$3476,33,0),"-")</f>
        <v>-</v>
      </c>
      <c r="AH908" s="1" t="str">
        <f t="shared" si="14"/>
        <v>--</v>
      </c>
      <c r="AI908" t="e">
        <v>#N/A</v>
      </c>
      <c r="AJ908" t="e">
        <v>#N/A</v>
      </c>
      <c r="AK908" t="e">
        <v>#N/A</v>
      </c>
    </row>
    <row r="909" spans="1:37" x14ac:dyDescent="0.25">
      <c r="A909" s="15">
        <v>9103076</v>
      </c>
      <c r="B909" s="15" t="s">
        <v>384</v>
      </c>
      <c r="C909" s="16">
        <v>44918</v>
      </c>
      <c r="D909" s="15" t="s">
        <v>56</v>
      </c>
      <c r="E909" s="1" t="s">
        <v>179</v>
      </c>
      <c r="F909" s="15" t="s">
        <v>46</v>
      </c>
      <c r="G909" s="1" t="s">
        <v>56</v>
      </c>
      <c r="H909" s="17">
        <v>6000</v>
      </c>
      <c r="I909" s="18">
        <v>0.06</v>
      </c>
      <c r="J909" s="1">
        <v>9022481</v>
      </c>
      <c r="K909" s="1" t="s">
        <v>385</v>
      </c>
      <c r="L909" s="19">
        <v>437480.33333333337</v>
      </c>
      <c r="M909" s="1" t="s">
        <v>67</v>
      </c>
      <c r="N909" s="1" t="s">
        <v>179</v>
      </c>
      <c r="O909" s="1" t="s">
        <v>59</v>
      </c>
      <c r="P909" s="20">
        <v>9022481</v>
      </c>
      <c r="Q909" s="1" t="s">
        <v>109</v>
      </c>
      <c r="R909" s="1" t="s">
        <v>16</v>
      </c>
      <c r="S909" s="1" t="s">
        <v>80</v>
      </c>
      <c r="T909" s="18">
        <f>IFERROR(VLOOKUP(A909,'[1]For Report Q-2 '!$A$2:$T$3476,20,0),"-")</f>
        <v>0.06</v>
      </c>
      <c r="U909" s="55">
        <f>IFERROR(VLOOKUP(A909,'[1]For Report Q-2 '!$A$2:$U$3476,21,0),"-")</f>
        <v>0</v>
      </c>
      <c r="V909" s="2" t="str">
        <f>IFERROR(VLOOKUP(A909,'[1]For Report Q-2 '!$A$2:$V$3476,22,0),"-")</f>
        <v>-</v>
      </c>
      <c r="W909" s="1">
        <f>IFERROR(VLOOKUP(A909,'[1]For Report Q-2 '!$A$2:$W$3476,23,0),"-")</f>
        <v>0</v>
      </c>
      <c r="X909" s="1"/>
      <c r="Y909" s="1"/>
      <c r="Z909" s="2" t="str">
        <f>IFERROR(VLOOKUP(A909,'[1]For Report Q-2 '!$A$2:$Z$3476,26,0),"-")</f>
        <v>-</v>
      </c>
      <c r="AA909" s="1" t="str">
        <f>IFERROR(VLOOKUP(A909,'[1]For Report Q-2 '!$A$2:$AH$3476,27,0),"-")</f>
        <v>-</v>
      </c>
      <c r="AB909" s="1" t="str">
        <f>IFERROR(VLOOKUP(A909,'[1]For Report Q-2 '!$A$2:$AH$3476,28,0),"-")</f>
        <v>-</v>
      </c>
      <c r="AC909" s="2" t="str">
        <f>IFERROR(VLOOKUP(A909,'[1]For Report Q-2 '!$A$2:$AH$3476,29,0),"-")</f>
        <v>-</v>
      </c>
      <c r="AD909" s="2" t="str">
        <f>IFERROR(VLOOKUP(A909,'[1]For Report Q-2 '!$A$2:$AH$3476,30,0),"-")</f>
        <v>-</v>
      </c>
      <c r="AE909" s="1" t="str">
        <f>IFERROR(VLOOKUP(A909,'[1]For Report Q-2 '!$A$2:$AH$3476,31,0),"-")</f>
        <v>-</v>
      </c>
      <c r="AF909" s="1" t="str">
        <f>IFERROR(VLOOKUP(A909,'[1]For Report Q-2 '!$A$2:$AH$3476,32,0),"-")</f>
        <v>-</v>
      </c>
      <c r="AG909" s="2" t="str">
        <f>IFERROR(VLOOKUP(A909,'[1]For Report Q-2 '!$A$2:$AH$3476,33,0),"-")</f>
        <v>-</v>
      </c>
      <c r="AH909" s="1" t="str">
        <f t="shared" si="14"/>
        <v>--</v>
      </c>
      <c r="AI909" t="e">
        <v>#N/A</v>
      </c>
      <c r="AJ909" t="e">
        <v>#N/A</v>
      </c>
      <c r="AK909" t="e">
        <v>#N/A</v>
      </c>
    </row>
    <row r="910" spans="1:37" x14ac:dyDescent="0.25">
      <c r="A910" s="15">
        <v>9103242</v>
      </c>
      <c r="B910" s="15" t="s">
        <v>384</v>
      </c>
      <c r="C910" s="16">
        <v>44894</v>
      </c>
      <c r="D910" s="15" t="s">
        <v>390</v>
      </c>
      <c r="E910" s="1" t="s">
        <v>179</v>
      </c>
      <c r="F910" s="15" t="s">
        <v>46</v>
      </c>
      <c r="G910" s="1" t="s">
        <v>53</v>
      </c>
      <c r="H910" s="17">
        <v>6000</v>
      </c>
      <c r="I910" s="18">
        <v>0.06</v>
      </c>
      <c r="J910" s="1">
        <v>9022481</v>
      </c>
      <c r="K910" s="1" t="s">
        <v>385</v>
      </c>
      <c r="L910" s="19">
        <v>437480.33333333337</v>
      </c>
      <c r="M910" s="1" t="s">
        <v>67</v>
      </c>
      <c r="N910" s="1" t="s">
        <v>179</v>
      </c>
      <c r="O910" s="1" t="s">
        <v>54</v>
      </c>
      <c r="P910" s="20">
        <v>9022481</v>
      </c>
      <c r="Q910" s="1" t="s">
        <v>109</v>
      </c>
      <c r="R910" s="1" t="s">
        <v>16</v>
      </c>
      <c r="S910" s="1" t="s">
        <v>80</v>
      </c>
      <c r="T910" s="18">
        <f>IFERROR(VLOOKUP(A910,'[1]For Report Q-2 '!$A$2:$T$3476,20,0),"-")</f>
        <v>0.06</v>
      </c>
      <c r="U910" s="55">
        <f>IFERROR(VLOOKUP(A910,'[1]For Report Q-2 '!$A$2:$U$3476,21,0),"-")</f>
        <v>0</v>
      </c>
      <c r="V910" s="2" t="str">
        <f>IFERROR(VLOOKUP(A910,'[1]For Report Q-2 '!$A$2:$V$3476,22,0),"-")</f>
        <v>-</v>
      </c>
      <c r="W910" s="1">
        <f>IFERROR(VLOOKUP(A910,'[1]For Report Q-2 '!$A$2:$W$3476,23,0),"-")</f>
        <v>0</v>
      </c>
      <c r="X910" s="1"/>
      <c r="Y910" s="1"/>
      <c r="Z910" s="2" t="str">
        <f>IFERROR(VLOOKUP(A910,'[1]For Report Q-2 '!$A$2:$Z$3476,26,0),"-")</f>
        <v>-</v>
      </c>
      <c r="AA910" s="1" t="str">
        <f>IFERROR(VLOOKUP(A910,'[1]For Report Q-2 '!$A$2:$AH$3476,27,0),"-")</f>
        <v>-</v>
      </c>
      <c r="AB910" s="1" t="str">
        <f>IFERROR(VLOOKUP(A910,'[1]For Report Q-2 '!$A$2:$AH$3476,28,0),"-")</f>
        <v>-</v>
      </c>
      <c r="AC910" s="2" t="str">
        <f>IFERROR(VLOOKUP(A910,'[1]For Report Q-2 '!$A$2:$AH$3476,29,0),"-")</f>
        <v>-</v>
      </c>
      <c r="AD910" s="2" t="str">
        <f>IFERROR(VLOOKUP(A910,'[1]For Report Q-2 '!$A$2:$AH$3476,30,0),"-")</f>
        <v>-</v>
      </c>
      <c r="AE910" s="1" t="str">
        <f>IFERROR(VLOOKUP(A910,'[1]For Report Q-2 '!$A$2:$AH$3476,31,0),"-")</f>
        <v>-</v>
      </c>
      <c r="AF910" s="1" t="str">
        <f>IFERROR(VLOOKUP(A910,'[1]For Report Q-2 '!$A$2:$AH$3476,32,0),"-")</f>
        <v>-</v>
      </c>
      <c r="AG910" s="2" t="str">
        <f>IFERROR(VLOOKUP(A910,'[1]For Report Q-2 '!$A$2:$AH$3476,33,0),"-")</f>
        <v>-</v>
      </c>
      <c r="AH910" s="1" t="str">
        <f t="shared" si="14"/>
        <v>--</v>
      </c>
      <c r="AI910" t="e">
        <v>#N/A</v>
      </c>
      <c r="AJ910" t="e">
        <v>#N/A</v>
      </c>
      <c r="AK910" t="e">
        <v>#N/A</v>
      </c>
    </row>
    <row r="911" spans="1:37" x14ac:dyDescent="0.25">
      <c r="A911" s="15">
        <v>9103244</v>
      </c>
      <c r="B911" s="15" t="s">
        <v>384</v>
      </c>
      <c r="C911" s="16">
        <v>44877</v>
      </c>
      <c r="D911" s="15" t="s">
        <v>390</v>
      </c>
      <c r="E911" s="1" t="s">
        <v>179</v>
      </c>
      <c r="F911" s="15" t="s">
        <v>46</v>
      </c>
      <c r="G911" s="1" t="s">
        <v>53</v>
      </c>
      <c r="H911" s="17">
        <v>6000</v>
      </c>
      <c r="I911" s="18">
        <v>0.06</v>
      </c>
      <c r="J911" s="1">
        <v>9022481</v>
      </c>
      <c r="K911" s="1" t="s">
        <v>385</v>
      </c>
      <c r="L911" s="19">
        <v>437480.33333333337</v>
      </c>
      <c r="M911" s="1" t="s">
        <v>67</v>
      </c>
      <c r="N911" s="1" t="s">
        <v>179</v>
      </c>
      <c r="O911" s="1" t="s">
        <v>54</v>
      </c>
      <c r="P911" s="20">
        <v>9022481</v>
      </c>
      <c r="Q911" s="1" t="s">
        <v>109</v>
      </c>
      <c r="R911" s="1" t="s">
        <v>16</v>
      </c>
      <c r="S911" s="1" t="s">
        <v>80</v>
      </c>
      <c r="T911" s="18">
        <f>IFERROR(VLOOKUP(A911,'[1]For Report Q-2 '!$A$2:$T$3476,20,0),"-")</f>
        <v>0.06</v>
      </c>
      <c r="U911" s="55">
        <f>IFERROR(VLOOKUP(A911,'[1]For Report Q-2 '!$A$2:$U$3476,21,0),"-")</f>
        <v>0</v>
      </c>
      <c r="V911" s="2" t="str">
        <f>IFERROR(VLOOKUP(A911,'[1]For Report Q-2 '!$A$2:$V$3476,22,0),"-")</f>
        <v>-</v>
      </c>
      <c r="W911" s="1">
        <f>IFERROR(VLOOKUP(A911,'[1]For Report Q-2 '!$A$2:$W$3476,23,0),"-")</f>
        <v>0</v>
      </c>
      <c r="X911" s="1"/>
      <c r="Y911" s="1"/>
      <c r="Z911" s="2" t="str">
        <f>IFERROR(VLOOKUP(A911,'[1]For Report Q-2 '!$A$2:$Z$3476,26,0),"-")</f>
        <v>-</v>
      </c>
      <c r="AA911" s="1" t="str">
        <f>IFERROR(VLOOKUP(A911,'[1]For Report Q-2 '!$A$2:$AH$3476,27,0),"-")</f>
        <v>-</v>
      </c>
      <c r="AB911" s="1" t="str">
        <f>IFERROR(VLOOKUP(A911,'[1]For Report Q-2 '!$A$2:$AH$3476,28,0),"-")</f>
        <v>-</v>
      </c>
      <c r="AC911" s="2" t="str">
        <f>IFERROR(VLOOKUP(A911,'[1]For Report Q-2 '!$A$2:$AH$3476,29,0),"-")</f>
        <v>-</v>
      </c>
      <c r="AD911" s="2" t="str">
        <f>IFERROR(VLOOKUP(A911,'[1]For Report Q-2 '!$A$2:$AH$3476,30,0),"-")</f>
        <v>-</v>
      </c>
      <c r="AE911" s="1" t="str">
        <f>IFERROR(VLOOKUP(A911,'[1]For Report Q-2 '!$A$2:$AH$3476,31,0),"-")</f>
        <v>-</v>
      </c>
      <c r="AF911" s="1" t="str">
        <f>IFERROR(VLOOKUP(A911,'[1]For Report Q-2 '!$A$2:$AH$3476,32,0),"-")</f>
        <v>-</v>
      </c>
      <c r="AG911" s="2" t="str">
        <f>IFERROR(VLOOKUP(A911,'[1]For Report Q-2 '!$A$2:$AH$3476,33,0),"-")</f>
        <v>-</v>
      </c>
      <c r="AH911" s="1" t="str">
        <f t="shared" si="14"/>
        <v>--</v>
      </c>
      <c r="AI911" t="e">
        <v>#N/A</v>
      </c>
      <c r="AJ911" t="e">
        <v>#N/A</v>
      </c>
      <c r="AK911" t="e">
        <v>#N/A</v>
      </c>
    </row>
    <row r="912" spans="1:37" x14ac:dyDescent="0.25">
      <c r="A912" s="15">
        <v>9103428</v>
      </c>
      <c r="B912" s="15" t="s">
        <v>384</v>
      </c>
      <c r="C912" s="16">
        <v>44869</v>
      </c>
      <c r="D912" s="15" t="s">
        <v>391</v>
      </c>
      <c r="E912" s="1" t="s">
        <v>179</v>
      </c>
      <c r="F912" s="15" t="s">
        <v>46</v>
      </c>
      <c r="G912" s="1" t="s">
        <v>53</v>
      </c>
      <c r="H912" s="17">
        <v>6000</v>
      </c>
      <c r="I912" s="18">
        <v>0.06</v>
      </c>
      <c r="J912" s="1">
        <v>9022481</v>
      </c>
      <c r="K912" s="1" t="s">
        <v>385</v>
      </c>
      <c r="L912" s="19">
        <v>437480.33333333337</v>
      </c>
      <c r="M912" s="1" t="s">
        <v>67</v>
      </c>
      <c r="N912" s="1" t="s">
        <v>179</v>
      </c>
      <c r="O912" s="1" t="s">
        <v>54</v>
      </c>
      <c r="P912" s="20">
        <v>9022481</v>
      </c>
      <c r="Q912" s="1" t="s">
        <v>109</v>
      </c>
      <c r="R912" s="1" t="s">
        <v>16</v>
      </c>
      <c r="S912" s="1" t="s">
        <v>80</v>
      </c>
      <c r="T912" s="18">
        <f>IFERROR(VLOOKUP(A912,'[1]For Report Q-2 '!$A$2:$T$3476,20,0),"-")</f>
        <v>0.06</v>
      </c>
      <c r="U912" s="55">
        <f>IFERROR(VLOOKUP(A912,'[1]For Report Q-2 '!$A$2:$U$3476,21,0),"-")</f>
        <v>0</v>
      </c>
      <c r="V912" s="2" t="str">
        <f>IFERROR(VLOOKUP(A912,'[1]For Report Q-2 '!$A$2:$V$3476,22,0),"-")</f>
        <v>-</v>
      </c>
      <c r="W912" s="1">
        <f>IFERROR(VLOOKUP(A912,'[1]For Report Q-2 '!$A$2:$W$3476,23,0),"-")</f>
        <v>0</v>
      </c>
      <c r="X912" s="1"/>
      <c r="Y912" s="1"/>
      <c r="Z912" s="2" t="str">
        <f>IFERROR(VLOOKUP(A912,'[1]For Report Q-2 '!$A$2:$Z$3476,26,0),"-")</f>
        <v>-</v>
      </c>
      <c r="AA912" s="1" t="str">
        <f>IFERROR(VLOOKUP(A912,'[1]For Report Q-2 '!$A$2:$AH$3476,27,0),"-")</f>
        <v>-</v>
      </c>
      <c r="AB912" s="1" t="str">
        <f>IFERROR(VLOOKUP(A912,'[1]For Report Q-2 '!$A$2:$AH$3476,28,0),"-")</f>
        <v>-</v>
      </c>
      <c r="AC912" s="2" t="str">
        <f>IFERROR(VLOOKUP(A912,'[1]For Report Q-2 '!$A$2:$AH$3476,29,0),"-")</f>
        <v>-</v>
      </c>
      <c r="AD912" s="2" t="str">
        <f>IFERROR(VLOOKUP(A912,'[1]For Report Q-2 '!$A$2:$AH$3476,30,0),"-")</f>
        <v>-</v>
      </c>
      <c r="AE912" s="1" t="str">
        <f>IFERROR(VLOOKUP(A912,'[1]For Report Q-2 '!$A$2:$AH$3476,31,0),"-")</f>
        <v>-</v>
      </c>
      <c r="AF912" s="1" t="str">
        <f>IFERROR(VLOOKUP(A912,'[1]For Report Q-2 '!$A$2:$AH$3476,32,0),"-")</f>
        <v>-</v>
      </c>
      <c r="AG912" s="2" t="str">
        <f>IFERROR(VLOOKUP(A912,'[1]For Report Q-2 '!$A$2:$AH$3476,33,0),"-")</f>
        <v>-</v>
      </c>
      <c r="AH912" s="1" t="str">
        <f t="shared" si="14"/>
        <v>--</v>
      </c>
      <c r="AI912" t="e">
        <v>#N/A</v>
      </c>
      <c r="AJ912" t="e">
        <v>#N/A</v>
      </c>
      <c r="AK912" t="e">
        <v>#N/A</v>
      </c>
    </row>
    <row r="913" spans="1:37" x14ac:dyDescent="0.25">
      <c r="A913" s="15">
        <v>9103433</v>
      </c>
      <c r="B913" s="15" t="s">
        <v>384</v>
      </c>
      <c r="C913" s="16">
        <v>44890</v>
      </c>
      <c r="D913" s="15" t="s">
        <v>392</v>
      </c>
      <c r="E913" s="1" t="s">
        <v>179</v>
      </c>
      <c r="F913" s="15" t="s">
        <v>46</v>
      </c>
      <c r="G913" s="1" t="s">
        <v>53</v>
      </c>
      <c r="H913" s="17">
        <v>6000</v>
      </c>
      <c r="I913" s="18">
        <v>0.06</v>
      </c>
      <c r="J913" s="1">
        <v>9022481</v>
      </c>
      <c r="K913" s="1" t="s">
        <v>385</v>
      </c>
      <c r="L913" s="19">
        <v>437480.33333333337</v>
      </c>
      <c r="M913" s="1" t="s">
        <v>67</v>
      </c>
      <c r="N913" s="1" t="s">
        <v>179</v>
      </c>
      <c r="O913" s="1" t="s">
        <v>54</v>
      </c>
      <c r="P913" s="20">
        <v>9022481</v>
      </c>
      <c r="Q913" s="1" t="s">
        <v>109</v>
      </c>
      <c r="R913" s="1" t="s">
        <v>16</v>
      </c>
      <c r="S913" s="1" t="s">
        <v>80</v>
      </c>
      <c r="T913" s="18">
        <f>IFERROR(VLOOKUP(A913,'[1]For Report Q-2 '!$A$2:$T$3476,20,0),"-")</f>
        <v>0.06</v>
      </c>
      <c r="U913" s="55">
        <f>IFERROR(VLOOKUP(A913,'[1]For Report Q-2 '!$A$2:$U$3476,21,0),"-")</f>
        <v>0</v>
      </c>
      <c r="V913" s="2" t="str">
        <f>IFERROR(VLOOKUP(A913,'[1]For Report Q-2 '!$A$2:$V$3476,22,0),"-")</f>
        <v>-</v>
      </c>
      <c r="W913" s="1">
        <f>IFERROR(VLOOKUP(A913,'[1]For Report Q-2 '!$A$2:$W$3476,23,0),"-")</f>
        <v>0</v>
      </c>
      <c r="X913" s="1"/>
      <c r="Y913" s="1"/>
      <c r="Z913" s="2" t="str">
        <f>IFERROR(VLOOKUP(A913,'[1]For Report Q-2 '!$A$2:$Z$3476,26,0),"-")</f>
        <v>-</v>
      </c>
      <c r="AA913" s="1" t="str">
        <f>IFERROR(VLOOKUP(A913,'[1]For Report Q-2 '!$A$2:$AH$3476,27,0),"-")</f>
        <v>-</v>
      </c>
      <c r="AB913" s="1" t="str">
        <f>IFERROR(VLOOKUP(A913,'[1]For Report Q-2 '!$A$2:$AH$3476,28,0),"-")</f>
        <v>-</v>
      </c>
      <c r="AC913" s="2" t="str">
        <f>IFERROR(VLOOKUP(A913,'[1]For Report Q-2 '!$A$2:$AH$3476,29,0),"-")</f>
        <v>-</v>
      </c>
      <c r="AD913" s="2" t="str">
        <f>IFERROR(VLOOKUP(A913,'[1]For Report Q-2 '!$A$2:$AH$3476,30,0),"-")</f>
        <v>-</v>
      </c>
      <c r="AE913" s="1" t="str">
        <f>IFERROR(VLOOKUP(A913,'[1]For Report Q-2 '!$A$2:$AH$3476,31,0),"-")</f>
        <v>-</v>
      </c>
      <c r="AF913" s="1" t="str">
        <f>IFERROR(VLOOKUP(A913,'[1]For Report Q-2 '!$A$2:$AH$3476,32,0),"-")</f>
        <v>-</v>
      </c>
      <c r="AG913" s="2" t="str">
        <f>IFERROR(VLOOKUP(A913,'[1]For Report Q-2 '!$A$2:$AH$3476,33,0),"-")</f>
        <v>-</v>
      </c>
      <c r="AH913" s="1" t="str">
        <f t="shared" si="14"/>
        <v>--</v>
      </c>
      <c r="AI913" t="e">
        <v>#N/A</v>
      </c>
      <c r="AJ913" t="e">
        <v>#N/A</v>
      </c>
      <c r="AK913" t="e">
        <v>#N/A</v>
      </c>
    </row>
    <row r="914" spans="1:37" x14ac:dyDescent="0.25">
      <c r="A914" s="15">
        <v>9103439</v>
      </c>
      <c r="B914" s="15" t="s">
        <v>384</v>
      </c>
      <c r="C914" s="16">
        <v>44889</v>
      </c>
      <c r="D914" s="15" t="s">
        <v>40</v>
      </c>
      <c r="E914" s="1" t="s">
        <v>179</v>
      </c>
      <c r="F914" s="15" t="s">
        <v>46</v>
      </c>
      <c r="G914" s="1" t="s">
        <v>40</v>
      </c>
      <c r="H914" s="17">
        <v>6000</v>
      </c>
      <c r="I914" s="18">
        <v>0.06</v>
      </c>
      <c r="J914" s="1">
        <v>9022481</v>
      </c>
      <c r="K914" s="1" t="s">
        <v>385</v>
      </c>
      <c r="L914" s="19">
        <v>437480.33333333337</v>
      </c>
      <c r="M914" s="1" t="s">
        <v>67</v>
      </c>
      <c r="N914" s="1" t="s">
        <v>179</v>
      </c>
      <c r="O914" s="1" t="s">
        <v>41</v>
      </c>
      <c r="P914" s="20">
        <v>9022481</v>
      </c>
      <c r="Q914" s="1" t="s">
        <v>109</v>
      </c>
      <c r="R914" s="1" t="s">
        <v>16</v>
      </c>
      <c r="S914" s="1" t="s">
        <v>80</v>
      </c>
      <c r="T914" s="18">
        <f>IFERROR(VLOOKUP(A914,'[1]For Report Q-2 '!$A$2:$T$3476,20,0),"-")</f>
        <v>0.06</v>
      </c>
      <c r="U914" s="55">
        <f>IFERROR(VLOOKUP(A914,'[1]For Report Q-2 '!$A$2:$U$3476,21,0),"-")</f>
        <v>0</v>
      </c>
      <c r="V914" s="2" t="str">
        <f>IFERROR(VLOOKUP(A914,'[1]For Report Q-2 '!$A$2:$V$3476,22,0),"-")</f>
        <v>-</v>
      </c>
      <c r="W914" s="1">
        <f>IFERROR(VLOOKUP(A914,'[1]For Report Q-2 '!$A$2:$W$3476,23,0),"-")</f>
        <v>0</v>
      </c>
      <c r="X914" s="1"/>
      <c r="Y914" s="1"/>
      <c r="Z914" s="2" t="str">
        <f>IFERROR(VLOOKUP(A914,'[1]For Report Q-2 '!$A$2:$Z$3476,26,0),"-")</f>
        <v>-</v>
      </c>
      <c r="AA914" s="1" t="str">
        <f>IFERROR(VLOOKUP(A914,'[1]For Report Q-2 '!$A$2:$AH$3476,27,0),"-")</f>
        <v>-</v>
      </c>
      <c r="AB914" s="1" t="str">
        <f>IFERROR(VLOOKUP(A914,'[1]For Report Q-2 '!$A$2:$AH$3476,28,0),"-")</f>
        <v>-</v>
      </c>
      <c r="AC914" s="2" t="str">
        <f>IFERROR(VLOOKUP(A914,'[1]For Report Q-2 '!$A$2:$AH$3476,29,0),"-")</f>
        <v>-</v>
      </c>
      <c r="AD914" s="2" t="str">
        <f>IFERROR(VLOOKUP(A914,'[1]For Report Q-2 '!$A$2:$AH$3476,30,0),"-")</f>
        <v>-</v>
      </c>
      <c r="AE914" s="1" t="str">
        <f>IFERROR(VLOOKUP(A914,'[1]For Report Q-2 '!$A$2:$AH$3476,31,0),"-")</f>
        <v>-</v>
      </c>
      <c r="AF914" s="1" t="str">
        <f>IFERROR(VLOOKUP(A914,'[1]For Report Q-2 '!$A$2:$AH$3476,32,0),"-")</f>
        <v>-</v>
      </c>
      <c r="AG914" s="2" t="str">
        <f>IFERROR(VLOOKUP(A914,'[1]For Report Q-2 '!$A$2:$AH$3476,33,0),"-")</f>
        <v>-</v>
      </c>
      <c r="AH914" s="1" t="str">
        <f t="shared" si="14"/>
        <v>--</v>
      </c>
      <c r="AI914" t="e">
        <v>#N/A</v>
      </c>
      <c r="AJ914" t="e">
        <v>#N/A</v>
      </c>
      <c r="AK914" t="e">
        <v>#N/A</v>
      </c>
    </row>
    <row r="915" spans="1:37" x14ac:dyDescent="0.25">
      <c r="A915" s="15">
        <v>9103440</v>
      </c>
      <c r="B915" s="15" t="s">
        <v>384</v>
      </c>
      <c r="C915" s="16">
        <v>44866</v>
      </c>
      <c r="D915" s="15" t="s">
        <v>40</v>
      </c>
      <c r="E915" s="1" t="s">
        <v>179</v>
      </c>
      <c r="F915" s="15" t="s">
        <v>46</v>
      </c>
      <c r="G915" s="1" t="s">
        <v>40</v>
      </c>
      <c r="H915" s="17">
        <v>6000</v>
      </c>
      <c r="I915" s="18">
        <v>0.06</v>
      </c>
      <c r="J915" s="1">
        <v>9022481</v>
      </c>
      <c r="K915" s="1" t="s">
        <v>385</v>
      </c>
      <c r="L915" s="19">
        <v>437480.33333333337</v>
      </c>
      <c r="M915" s="1" t="s">
        <v>67</v>
      </c>
      <c r="N915" s="1" t="s">
        <v>179</v>
      </c>
      <c r="O915" s="1" t="s">
        <v>41</v>
      </c>
      <c r="P915" s="20">
        <v>9022481</v>
      </c>
      <c r="Q915" s="1" t="s">
        <v>109</v>
      </c>
      <c r="R915" s="1" t="s">
        <v>16</v>
      </c>
      <c r="S915" s="1" t="s">
        <v>80</v>
      </c>
      <c r="T915" s="18">
        <f>IFERROR(VLOOKUP(A915,'[1]For Report Q-2 '!$A$2:$T$3476,20,0),"-")</f>
        <v>0.06</v>
      </c>
      <c r="U915" s="55">
        <f>IFERROR(VLOOKUP(A915,'[1]For Report Q-2 '!$A$2:$U$3476,21,0),"-")</f>
        <v>0</v>
      </c>
      <c r="V915" s="2" t="str">
        <f>IFERROR(VLOOKUP(A915,'[1]For Report Q-2 '!$A$2:$V$3476,22,0),"-")</f>
        <v>-</v>
      </c>
      <c r="W915" s="1">
        <f>IFERROR(VLOOKUP(A915,'[1]For Report Q-2 '!$A$2:$W$3476,23,0),"-")</f>
        <v>0</v>
      </c>
      <c r="X915" s="1"/>
      <c r="Y915" s="1"/>
      <c r="Z915" s="2" t="str">
        <f>IFERROR(VLOOKUP(A915,'[1]For Report Q-2 '!$A$2:$Z$3476,26,0),"-")</f>
        <v>-</v>
      </c>
      <c r="AA915" s="1" t="str">
        <f>IFERROR(VLOOKUP(A915,'[1]For Report Q-2 '!$A$2:$AH$3476,27,0),"-")</f>
        <v>-</v>
      </c>
      <c r="AB915" s="1" t="str">
        <f>IFERROR(VLOOKUP(A915,'[1]For Report Q-2 '!$A$2:$AH$3476,28,0),"-")</f>
        <v>-</v>
      </c>
      <c r="AC915" s="2" t="str">
        <f>IFERROR(VLOOKUP(A915,'[1]For Report Q-2 '!$A$2:$AH$3476,29,0),"-")</f>
        <v>-</v>
      </c>
      <c r="AD915" s="2" t="str">
        <f>IFERROR(VLOOKUP(A915,'[1]For Report Q-2 '!$A$2:$AH$3476,30,0),"-")</f>
        <v>-</v>
      </c>
      <c r="AE915" s="1" t="str">
        <f>IFERROR(VLOOKUP(A915,'[1]For Report Q-2 '!$A$2:$AH$3476,31,0),"-")</f>
        <v>-</v>
      </c>
      <c r="AF915" s="1" t="str">
        <f>IFERROR(VLOOKUP(A915,'[1]For Report Q-2 '!$A$2:$AH$3476,32,0),"-")</f>
        <v>-</v>
      </c>
      <c r="AG915" s="2" t="str">
        <f>IFERROR(VLOOKUP(A915,'[1]For Report Q-2 '!$A$2:$AH$3476,33,0),"-")</f>
        <v>-</v>
      </c>
      <c r="AH915" s="1" t="str">
        <f t="shared" si="14"/>
        <v>--</v>
      </c>
      <c r="AI915" s="1" t="s">
        <v>1513</v>
      </c>
      <c r="AJ915" s="1" t="s">
        <v>1444</v>
      </c>
      <c r="AK915" s="1" t="s">
        <v>1445</v>
      </c>
    </row>
    <row r="916" spans="1:37" x14ac:dyDescent="0.25">
      <c r="A916" s="15">
        <v>9103441</v>
      </c>
      <c r="B916" s="15" t="s">
        <v>384</v>
      </c>
      <c r="C916" s="16">
        <v>44882</v>
      </c>
      <c r="D916" s="15" t="s">
        <v>40</v>
      </c>
      <c r="E916" s="1" t="s">
        <v>179</v>
      </c>
      <c r="F916" s="15" t="s">
        <v>46</v>
      </c>
      <c r="G916" s="1" t="s">
        <v>40</v>
      </c>
      <c r="H916" s="17">
        <v>6000</v>
      </c>
      <c r="I916" s="18">
        <v>0.06</v>
      </c>
      <c r="J916" s="1">
        <v>9022481</v>
      </c>
      <c r="K916" s="1" t="s">
        <v>385</v>
      </c>
      <c r="L916" s="19">
        <v>437480.33333333337</v>
      </c>
      <c r="M916" s="1" t="s">
        <v>67</v>
      </c>
      <c r="N916" s="1" t="s">
        <v>179</v>
      </c>
      <c r="O916" s="1" t="s">
        <v>41</v>
      </c>
      <c r="P916" s="20">
        <v>9022481</v>
      </c>
      <c r="Q916" s="1" t="s">
        <v>109</v>
      </c>
      <c r="R916" s="1" t="s">
        <v>16</v>
      </c>
      <c r="S916" s="1" t="s">
        <v>80</v>
      </c>
      <c r="T916" s="18">
        <f>IFERROR(VLOOKUP(A916,'[1]For Report Q-2 '!$A$2:$T$3476,20,0),"-")</f>
        <v>0.06</v>
      </c>
      <c r="U916" s="55">
        <f>IFERROR(VLOOKUP(A916,'[1]For Report Q-2 '!$A$2:$U$3476,21,0),"-")</f>
        <v>0</v>
      </c>
      <c r="V916" s="2" t="str">
        <f>IFERROR(VLOOKUP(A916,'[1]For Report Q-2 '!$A$2:$V$3476,22,0),"-")</f>
        <v>-</v>
      </c>
      <c r="W916" s="1">
        <f>IFERROR(VLOOKUP(A916,'[1]For Report Q-2 '!$A$2:$W$3476,23,0),"-")</f>
        <v>0</v>
      </c>
      <c r="X916" s="1"/>
      <c r="Y916" s="1"/>
      <c r="Z916" s="2" t="str">
        <f>IFERROR(VLOOKUP(A916,'[1]For Report Q-2 '!$A$2:$Z$3476,26,0),"-")</f>
        <v>-</v>
      </c>
      <c r="AA916" s="1" t="str">
        <f>IFERROR(VLOOKUP(A916,'[1]For Report Q-2 '!$A$2:$AH$3476,27,0),"-")</f>
        <v>-</v>
      </c>
      <c r="AB916" s="1" t="str">
        <f>IFERROR(VLOOKUP(A916,'[1]For Report Q-2 '!$A$2:$AH$3476,28,0),"-")</f>
        <v>-</v>
      </c>
      <c r="AC916" s="2" t="str">
        <f>IFERROR(VLOOKUP(A916,'[1]For Report Q-2 '!$A$2:$AH$3476,29,0),"-")</f>
        <v>-</v>
      </c>
      <c r="AD916" s="2" t="str">
        <f>IFERROR(VLOOKUP(A916,'[1]For Report Q-2 '!$A$2:$AH$3476,30,0),"-")</f>
        <v>-</v>
      </c>
      <c r="AE916" s="1" t="str">
        <f>IFERROR(VLOOKUP(A916,'[1]For Report Q-2 '!$A$2:$AH$3476,31,0),"-")</f>
        <v>-</v>
      </c>
      <c r="AF916" s="1" t="str">
        <f>IFERROR(VLOOKUP(A916,'[1]For Report Q-2 '!$A$2:$AH$3476,32,0),"-")</f>
        <v>-</v>
      </c>
      <c r="AG916" s="2" t="str">
        <f>IFERROR(VLOOKUP(A916,'[1]For Report Q-2 '!$A$2:$AH$3476,33,0),"-")</f>
        <v>-</v>
      </c>
      <c r="AH916" s="1" t="str">
        <f t="shared" si="14"/>
        <v>--</v>
      </c>
      <c r="AI916" t="e">
        <v>#N/A</v>
      </c>
      <c r="AJ916" t="e">
        <v>#N/A</v>
      </c>
      <c r="AK916" t="e">
        <v>#N/A</v>
      </c>
    </row>
    <row r="917" spans="1:37" x14ac:dyDescent="0.25">
      <c r="A917" s="15">
        <v>9103445</v>
      </c>
      <c r="B917" s="15" t="s">
        <v>384</v>
      </c>
      <c r="C917" s="16">
        <v>44884</v>
      </c>
      <c r="D917" s="15" t="s">
        <v>390</v>
      </c>
      <c r="E917" s="1" t="s">
        <v>179</v>
      </c>
      <c r="F917" s="15" t="s">
        <v>46</v>
      </c>
      <c r="G917" s="1" t="s">
        <v>53</v>
      </c>
      <c r="H917" s="17">
        <v>6000</v>
      </c>
      <c r="I917" s="18">
        <v>0.06</v>
      </c>
      <c r="J917" s="1">
        <v>9022481</v>
      </c>
      <c r="K917" s="1" t="s">
        <v>385</v>
      </c>
      <c r="L917" s="19">
        <v>437480.33333333337</v>
      </c>
      <c r="M917" s="1" t="s">
        <v>67</v>
      </c>
      <c r="N917" s="1" t="s">
        <v>179</v>
      </c>
      <c r="O917" s="1" t="s">
        <v>54</v>
      </c>
      <c r="P917" s="20">
        <v>9022481</v>
      </c>
      <c r="Q917" s="1" t="s">
        <v>109</v>
      </c>
      <c r="R917" s="1" t="s">
        <v>16</v>
      </c>
      <c r="S917" s="1" t="s">
        <v>80</v>
      </c>
      <c r="T917" s="18">
        <f>IFERROR(VLOOKUP(A917,'[1]For Report Q-2 '!$A$2:$T$3476,20,0),"-")</f>
        <v>0.06</v>
      </c>
      <c r="U917" s="55">
        <f>IFERROR(VLOOKUP(A917,'[1]For Report Q-2 '!$A$2:$U$3476,21,0),"-")</f>
        <v>0</v>
      </c>
      <c r="V917" s="2" t="str">
        <f>IFERROR(VLOOKUP(A917,'[1]For Report Q-2 '!$A$2:$V$3476,22,0),"-")</f>
        <v>-</v>
      </c>
      <c r="W917" s="1">
        <f>IFERROR(VLOOKUP(A917,'[1]For Report Q-2 '!$A$2:$W$3476,23,0),"-")</f>
        <v>0</v>
      </c>
      <c r="X917" s="1"/>
      <c r="Y917" s="1"/>
      <c r="Z917" s="2" t="str">
        <f>IFERROR(VLOOKUP(A917,'[1]For Report Q-2 '!$A$2:$Z$3476,26,0),"-")</f>
        <v>-</v>
      </c>
      <c r="AA917" s="1" t="str">
        <f>IFERROR(VLOOKUP(A917,'[1]For Report Q-2 '!$A$2:$AH$3476,27,0),"-")</f>
        <v>-</v>
      </c>
      <c r="AB917" s="1" t="str">
        <f>IFERROR(VLOOKUP(A917,'[1]For Report Q-2 '!$A$2:$AH$3476,28,0),"-")</f>
        <v>-</v>
      </c>
      <c r="AC917" s="2" t="str">
        <f>IFERROR(VLOOKUP(A917,'[1]For Report Q-2 '!$A$2:$AH$3476,29,0),"-")</f>
        <v>-</v>
      </c>
      <c r="AD917" s="2" t="str">
        <f>IFERROR(VLOOKUP(A917,'[1]For Report Q-2 '!$A$2:$AH$3476,30,0),"-")</f>
        <v>-</v>
      </c>
      <c r="AE917" s="1" t="str">
        <f>IFERROR(VLOOKUP(A917,'[1]For Report Q-2 '!$A$2:$AH$3476,31,0),"-")</f>
        <v>-</v>
      </c>
      <c r="AF917" s="1" t="str">
        <f>IFERROR(VLOOKUP(A917,'[1]For Report Q-2 '!$A$2:$AH$3476,32,0),"-")</f>
        <v>-</v>
      </c>
      <c r="AG917" s="2" t="str">
        <f>IFERROR(VLOOKUP(A917,'[1]For Report Q-2 '!$A$2:$AH$3476,33,0),"-")</f>
        <v>-</v>
      </c>
      <c r="AH917" s="1" t="str">
        <f t="shared" si="14"/>
        <v>--</v>
      </c>
      <c r="AI917" t="e">
        <v>#N/A</v>
      </c>
      <c r="AJ917" t="e">
        <v>#N/A</v>
      </c>
      <c r="AK917" t="e">
        <v>#N/A</v>
      </c>
    </row>
    <row r="918" spans="1:37" x14ac:dyDescent="0.25">
      <c r="A918" s="15">
        <v>9103446</v>
      </c>
      <c r="B918" s="15" t="s">
        <v>384</v>
      </c>
      <c r="C918" s="16">
        <v>44874</v>
      </c>
      <c r="D918" s="15" t="s">
        <v>390</v>
      </c>
      <c r="E918" s="1" t="s">
        <v>179</v>
      </c>
      <c r="F918" s="15" t="s">
        <v>46</v>
      </c>
      <c r="G918" s="1" t="s">
        <v>53</v>
      </c>
      <c r="H918" s="17">
        <v>6000</v>
      </c>
      <c r="I918" s="18">
        <v>0.06</v>
      </c>
      <c r="J918" s="1">
        <v>9022481</v>
      </c>
      <c r="K918" s="1" t="s">
        <v>385</v>
      </c>
      <c r="L918" s="19">
        <v>437480.33333333337</v>
      </c>
      <c r="M918" s="1" t="s">
        <v>67</v>
      </c>
      <c r="N918" s="1" t="s">
        <v>179</v>
      </c>
      <c r="O918" s="1" t="s">
        <v>54</v>
      </c>
      <c r="P918" s="20">
        <v>9022481</v>
      </c>
      <c r="Q918" s="1" t="s">
        <v>109</v>
      </c>
      <c r="R918" s="1" t="s">
        <v>16</v>
      </c>
      <c r="S918" s="1" t="s">
        <v>80</v>
      </c>
      <c r="T918" s="18">
        <f>IFERROR(VLOOKUP(A918,'[1]For Report Q-2 '!$A$2:$T$3476,20,0),"-")</f>
        <v>0.06</v>
      </c>
      <c r="U918" s="55">
        <f>IFERROR(VLOOKUP(A918,'[1]For Report Q-2 '!$A$2:$U$3476,21,0),"-")</f>
        <v>0</v>
      </c>
      <c r="V918" s="2" t="str">
        <f>IFERROR(VLOOKUP(A918,'[1]For Report Q-2 '!$A$2:$V$3476,22,0),"-")</f>
        <v>-</v>
      </c>
      <c r="W918" s="1">
        <f>IFERROR(VLOOKUP(A918,'[1]For Report Q-2 '!$A$2:$W$3476,23,0),"-")</f>
        <v>0</v>
      </c>
      <c r="X918" s="1"/>
      <c r="Y918" s="1"/>
      <c r="Z918" s="2" t="str">
        <f>IFERROR(VLOOKUP(A918,'[1]For Report Q-2 '!$A$2:$Z$3476,26,0),"-")</f>
        <v>-</v>
      </c>
      <c r="AA918" s="1" t="str">
        <f>IFERROR(VLOOKUP(A918,'[1]For Report Q-2 '!$A$2:$AH$3476,27,0),"-")</f>
        <v>-</v>
      </c>
      <c r="AB918" s="1" t="str">
        <f>IFERROR(VLOOKUP(A918,'[1]For Report Q-2 '!$A$2:$AH$3476,28,0),"-")</f>
        <v>-</v>
      </c>
      <c r="AC918" s="2" t="str">
        <f>IFERROR(VLOOKUP(A918,'[1]For Report Q-2 '!$A$2:$AH$3476,29,0),"-")</f>
        <v>-</v>
      </c>
      <c r="AD918" s="2" t="str">
        <f>IFERROR(VLOOKUP(A918,'[1]For Report Q-2 '!$A$2:$AH$3476,30,0),"-")</f>
        <v>-</v>
      </c>
      <c r="AE918" s="1" t="str">
        <f>IFERROR(VLOOKUP(A918,'[1]For Report Q-2 '!$A$2:$AH$3476,31,0),"-")</f>
        <v>-</v>
      </c>
      <c r="AF918" s="1" t="str">
        <f>IFERROR(VLOOKUP(A918,'[1]For Report Q-2 '!$A$2:$AH$3476,32,0),"-")</f>
        <v>-</v>
      </c>
      <c r="AG918" s="2" t="str">
        <f>IFERROR(VLOOKUP(A918,'[1]For Report Q-2 '!$A$2:$AH$3476,33,0),"-")</f>
        <v>-</v>
      </c>
      <c r="AH918" s="1" t="str">
        <f t="shared" si="14"/>
        <v>--</v>
      </c>
      <c r="AI918" t="e">
        <v>#N/A</v>
      </c>
      <c r="AJ918" t="e">
        <v>#N/A</v>
      </c>
      <c r="AK918" t="e">
        <v>#N/A</v>
      </c>
    </row>
    <row r="919" spans="1:37" x14ac:dyDescent="0.25">
      <c r="A919" s="15">
        <v>9103447</v>
      </c>
      <c r="B919" s="15" t="s">
        <v>384</v>
      </c>
      <c r="C919" s="16">
        <v>44884</v>
      </c>
      <c r="D919" s="15" t="s">
        <v>178</v>
      </c>
      <c r="E919" s="1" t="s">
        <v>179</v>
      </c>
      <c r="F919" s="15" t="s">
        <v>46</v>
      </c>
      <c r="G919" s="1" t="s">
        <v>178</v>
      </c>
      <c r="H919" s="17">
        <v>6000</v>
      </c>
      <c r="I919" s="18">
        <v>0.06</v>
      </c>
      <c r="J919" s="1">
        <v>9022481</v>
      </c>
      <c r="K919" s="1" t="s">
        <v>385</v>
      </c>
      <c r="L919" s="19">
        <v>437480.33333333337</v>
      </c>
      <c r="M919" s="1" t="s">
        <v>67</v>
      </c>
      <c r="N919" s="1" t="s">
        <v>179</v>
      </c>
      <c r="O919" s="1" t="s">
        <v>180</v>
      </c>
      <c r="P919" s="20">
        <v>9022481</v>
      </c>
      <c r="Q919" s="1" t="s">
        <v>109</v>
      </c>
      <c r="R919" s="1" t="s">
        <v>16</v>
      </c>
      <c r="S919" s="1" t="s">
        <v>80</v>
      </c>
      <c r="T919" s="18">
        <f>IFERROR(VLOOKUP(A919,'[1]For Report Q-2 '!$A$2:$T$3476,20,0),"-")</f>
        <v>0.06</v>
      </c>
      <c r="U919" s="55">
        <f>IFERROR(VLOOKUP(A919,'[1]For Report Q-2 '!$A$2:$U$3476,21,0),"-")</f>
        <v>0</v>
      </c>
      <c r="V919" s="2" t="str">
        <f>IFERROR(VLOOKUP(A919,'[1]For Report Q-2 '!$A$2:$V$3476,22,0),"-")</f>
        <v>-</v>
      </c>
      <c r="W919" s="1">
        <f>IFERROR(VLOOKUP(A919,'[1]For Report Q-2 '!$A$2:$W$3476,23,0),"-")</f>
        <v>0</v>
      </c>
      <c r="X919" s="1"/>
      <c r="Y919" s="1"/>
      <c r="Z919" s="2" t="str">
        <f>IFERROR(VLOOKUP(A919,'[1]For Report Q-2 '!$A$2:$Z$3476,26,0),"-")</f>
        <v>-</v>
      </c>
      <c r="AA919" s="1" t="str">
        <f>IFERROR(VLOOKUP(A919,'[1]For Report Q-2 '!$A$2:$AH$3476,27,0),"-")</f>
        <v>-</v>
      </c>
      <c r="AB919" s="1" t="str">
        <f>IFERROR(VLOOKUP(A919,'[1]For Report Q-2 '!$A$2:$AH$3476,28,0),"-")</f>
        <v>-</v>
      </c>
      <c r="AC919" s="2" t="str">
        <f>IFERROR(VLOOKUP(A919,'[1]For Report Q-2 '!$A$2:$AH$3476,29,0),"-")</f>
        <v>-</v>
      </c>
      <c r="AD919" s="2" t="str">
        <f>IFERROR(VLOOKUP(A919,'[1]For Report Q-2 '!$A$2:$AH$3476,30,0),"-")</f>
        <v>-</v>
      </c>
      <c r="AE919" s="1" t="str">
        <f>IFERROR(VLOOKUP(A919,'[1]For Report Q-2 '!$A$2:$AH$3476,31,0),"-")</f>
        <v>-</v>
      </c>
      <c r="AF919" s="1" t="str">
        <f>IFERROR(VLOOKUP(A919,'[1]For Report Q-2 '!$A$2:$AH$3476,32,0),"-")</f>
        <v>-</v>
      </c>
      <c r="AG919" s="2" t="str">
        <f>IFERROR(VLOOKUP(A919,'[1]For Report Q-2 '!$A$2:$AH$3476,33,0),"-")</f>
        <v>-</v>
      </c>
      <c r="AH919" s="1" t="str">
        <f t="shared" si="14"/>
        <v>--</v>
      </c>
      <c r="AI919" t="e">
        <v>#N/A</v>
      </c>
      <c r="AJ919" t="e">
        <v>#N/A</v>
      </c>
      <c r="AK919" t="e">
        <v>#N/A</v>
      </c>
    </row>
    <row r="920" spans="1:37" x14ac:dyDescent="0.25">
      <c r="A920" s="15">
        <v>9103456</v>
      </c>
      <c r="B920" s="15" t="s">
        <v>384</v>
      </c>
      <c r="C920" s="16">
        <v>44876</v>
      </c>
      <c r="D920" s="15" t="s">
        <v>393</v>
      </c>
      <c r="E920" s="1" t="s">
        <v>179</v>
      </c>
      <c r="F920" s="15" t="s">
        <v>46</v>
      </c>
      <c r="G920" s="1" t="s">
        <v>53</v>
      </c>
      <c r="H920" s="17">
        <v>6000</v>
      </c>
      <c r="I920" s="18">
        <v>0.06</v>
      </c>
      <c r="J920" s="1">
        <v>9022481</v>
      </c>
      <c r="K920" s="1" t="s">
        <v>385</v>
      </c>
      <c r="L920" s="19">
        <v>437480.33333333337</v>
      </c>
      <c r="M920" s="1" t="s">
        <v>67</v>
      </c>
      <c r="N920" s="1" t="s">
        <v>179</v>
      </c>
      <c r="O920" s="1" t="s">
        <v>54</v>
      </c>
      <c r="P920" s="20">
        <v>9022481</v>
      </c>
      <c r="Q920" s="1" t="s">
        <v>109</v>
      </c>
      <c r="R920" s="1" t="s">
        <v>16</v>
      </c>
      <c r="S920" s="1" t="s">
        <v>80</v>
      </c>
      <c r="T920" s="18">
        <f>IFERROR(VLOOKUP(A920,'[1]For Report Q-2 '!$A$2:$T$3476,20,0),"-")</f>
        <v>0.06</v>
      </c>
      <c r="U920" s="55">
        <f>IFERROR(VLOOKUP(A920,'[1]For Report Q-2 '!$A$2:$U$3476,21,0),"-")</f>
        <v>0</v>
      </c>
      <c r="V920" s="2" t="str">
        <f>IFERROR(VLOOKUP(A920,'[1]For Report Q-2 '!$A$2:$V$3476,22,0),"-")</f>
        <v>-</v>
      </c>
      <c r="W920" s="1">
        <f>IFERROR(VLOOKUP(A920,'[1]For Report Q-2 '!$A$2:$W$3476,23,0),"-")</f>
        <v>0</v>
      </c>
      <c r="X920" s="1"/>
      <c r="Y920" s="1"/>
      <c r="Z920" s="2" t="str">
        <f>IFERROR(VLOOKUP(A920,'[1]For Report Q-2 '!$A$2:$Z$3476,26,0),"-")</f>
        <v>-</v>
      </c>
      <c r="AA920" s="1" t="str">
        <f>IFERROR(VLOOKUP(A920,'[1]For Report Q-2 '!$A$2:$AH$3476,27,0),"-")</f>
        <v>-</v>
      </c>
      <c r="AB920" s="1" t="str">
        <f>IFERROR(VLOOKUP(A920,'[1]For Report Q-2 '!$A$2:$AH$3476,28,0),"-")</f>
        <v>-</v>
      </c>
      <c r="AC920" s="2" t="str">
        <f>IFERROR(VLOOKUP(A920,'[1]For Report Q-2 '!$A$2:$AH$3476,29,0),"-")</f>
        <v>-</v>
      </c>
      <c r="AD920" s="2" t="str">
        <f>IFERROR(VLOOKUP(A920,'[1]For Report Q-2 '!$A$2:$AH$3476,30,0),"-")</f>
        <v>-</v>
      </c>
      <c r="AE920" s="1" t="str">
        <f>IFERROR(VLOOKUP(A920,'[1]For Report Q-2 '!$A$2:$AH$3476,31,0),"-")</f>
        <v>-</v>
      </c>
      <c r="AF920" s="1" t="str">
        <f>IFERROR(VLOOKUP(A920,'[1]For Report Q-2 '!$A$2:$AH$3476,32,0),"-")</f>
        <v>-</v>
      </c>
      <c r="AG920" s="2" t="str">
        <f>IFERROR(VLOOKUP(A920,'[1]For Report Q-2 '!$A$2:$AH$3476,33,0),"-")</f>
        <v>-</v>
      </c>
      <c r="AH920" s="1" t="str">
        <f t="shared" si="14"/>
        <v>--</v>
      </c>
      <c r="AI920" t="e">
        <v>#N/A</v>
      </c>
      <c r="AJ920" t="e">
        <v>#N/A</v>
      </c>
      <c r="AK920" t="e">
        <v>#N/A</v>
      </c>
    </row>
    <row r="921" spans="1:37" x14ac:dyDescent="0.25">
      <c r="A921" s="15">
        <v>9103649</v>
      </c>
      <c r="B921" s="15" t="s">
        <v>384</v>
      </c>
      <c r="C921" s="16">
        <v>44893</v>
      </c>
      <c r="D921" s="15" t="s">
        <v>394</v>
      </c>
      <c r="E921" s="1" t="s">
        <v>179</v>
      </c>
      <c r="F921" s="15" t="s">
        <v>46</v>
      </c>
      <c r="G921" s="1" t="s">
        <v>53</v>
      </c>
      <c r="H921" s="17">
        <v>6000</v>
      </c>
      <c r="I921" s="18">
        <v>0.06</v>
      </c>
      <c r="J921" s="1">
        <v>9022481</v>
      </c>
      <c r="K921" s="1" t="s">
        <v>385</v>
      </c>
      <c r="L921" s="19">
        <v>437480.33333333337</v>
      </c>
      <c r="M921" s="1" t="s">
        <v>67</v>
      </c>
      <c r="N921" s="1" t="s">
        <v>179</v>
      </c>
      <c r="O921" s="1" t="s">
        <v>54</v>
      </c>
      <c r="P921" s="20">
        <v>9022481</v>
      </c>
      <c r="Q921" s="1" t="s">
        <v>109</v>
      </c>
      <c r="R921" s="1" t="s">
        <v>16</v>
      </c>
      <c r="S921" s="1" t="s">
        <v>80</v>
      </c>
      <c r="T921" s="18">
        <f>IFERROR(VLOOKUP(A921,'[1]For Report Q-2 '!$A$2:$T$3476,20,0),"-")</f>
        <v>0.06</v>
      </c>
      <c r="U921" s="55">
        <f>IFERROR(VLOOKUP(A921,'[1]For Report Q-2 '!$A$2:$U$3476,21,0),"-")</f>
        <v>0</v>
      </c>
      <c r="V921" s="2" t="str">
        <f>IFERROR(VLOOKUP(A921,'[1]For Report Q-2 '!$A$2:$V$3476,22,0),"-")</f>
        <v>-</v>
      </c>
      <c r="W921" s="1">
        <f>IFERROR(VLOOKUP(A921,'[1]For Report Q-2 '!$A$2:$W$3476,23,0),"-")</f>
        <v>0</v>
      </c>
      <c r="X921" s="1"/>
      <c r="Y921" s="1"/>
      <c r="Z921" s="2" t="str">
        <f>IFERROR(VLOOKUP(A921,'[1]For Report Q-2 '!$A$2:$Z$3476,26,0),"-")</f>
        <v>-</v>
      </c>
      <c r="AA921" s="1" t="str">
        <f>IFERROR(VLOOKUP(A921,'[1]For Report Q-2 '!$A$2:$AH$3476,27,0),"-")</f>
        <v>-</v>
      </c>
      <c r="AB921" s="1" t="str">
        <f>IFERROR(VLOOKUP(A921,'[1]For Report Q-2 '!$A$2:$AH$3476,28,0),"-")</f>
        <v>-</v>
      </c>
      <c r="AC921" s="2" t="str">
        <f>IFERROR(VLOOKUP(A921,'[1]For Report Q-2 '!$A$2:$AH$3476,29,0),"-")</f>
        <v>-</v>
      </c>
      <c r="AD921" s="2" t="str">
        <f>IFERROR(VLOOKUP(A921,'[1]For Report Q-2 '!$A$2:$AH$3476,30,0),"-")</f>
        <v>-</v>
      </c>
      <c r="AE921" s="1" t="str">
        <f>IFERROR(VLOOKUP(A921,'[1]For Report Q-2 '!$A$2:$AH$3476,31,0),"-")</f>
        <v>-</v>
      </c>
      <c r="AF921" s="1" t="str">
        <f>IFERROR(VLOOKUP(A921,'[1]For Report Q-2 '!$A$2:$AH$3476,32,0),"-")</f>
        <v>-</v>
      </c>
      <c r="AG921" s="2" t="str">
        <f>IFERROR(VLOOKUP(A921,'[1]For Report Q-2 '!$A$2:$AH$3476,33,0),"-")</f>
        <v>-</v>
      </c>
      <c r="AH921" s="1" t="str">
        <f t="shared" si="14"/>
        <v>--</v>
      </c>
      <c r="AI921" t="e">
        <v>#N/A</v>
      </c>
      <c r="AJ921" t="e">
        <v>#N/A</v>
      </c>
      <c r="AK921" t="e">
        <v>#N/A</v>
      </c>
    </row>
    <row r="922" spans="1:37" x14ac:dyDescent="0.25">
      <c r="A922" s="15">
        <v>9103653</v>
      </c>
      <c r="B922" s="15" t="s">
        <v>384</v>
      </c>
      <c r="C922" s="16">
        <v>44868</v>
      </c>
      <c r="D922" s="15" t="s">
        <v>390</v>
      </c>
      <c r="E922" s="1" t="s">
        <v>179</v>
      </c>
      <c r="F922" s="15" t="s">
        <v>46</v>
      </c>
      <c r="G922" s="1" t="s">
        <v>53</v>
      </c>
      <c r="H922" s="17">
        <v>6000</v>
      </c>
      <c r="I922" s="18">
        <v>0.06</v>
      </c>
      <c r="J922" s="1">
        <v>9022481</v>
      </c>
      <c r="K922" s="1" t="s">
        <v>385</v>
      </c>
      <c r="L922" s="19">
        <v>437480.33333333337</v>
      </c>
      <c r="M922" s="1" t="s">
        <v>67</v>
      </c>
      <c r="N922" s="1" t="s">
        <v>179</v>
      </c>
      <c r="O922" s="1" t="s">
        <v>54</v>
      </c>
      <c r="P922" s="20">
        <v>9022481</v>
      </c>
      <c r="Q922" s="1" t="s">
        <v>109</v>
      </c>
      <c r="R922" s="1" t="s">
        <v>16</v>
      </c>
      <c r="S922" s="1" t="s">
        <v>80</v>
      </c>
      <c r="T922" s="18">
        <f>IFERROR(VLOOKUP(A922,'[1]For Report Q-2 '!$A$2:$T$3476,20,0),"-")</f>
        <v>0.06</v>
      </c>
      <c r="U922" s="55">
        <f>IFERROR(VLOOKUP(A922,'[1]For Report Q-2 '!$A$2:$U$3476,21,0),"-")</f>
        <v>0</v>
      </c>
      <c r="V922" s="2" t="str">
        <f>IFERROR(VLOOKUP(A922,'[1]For Report Q-2 '!$A$2:$V$3476,22,0),"-")</f>
        <v>-</v>
      </c>
      <c r="W922" s="1">
        <f>IFERROR(VLOOKUP(A922,'[1]For Report Q-2 '!$A$2:$W$3476,23,0),"-")</f>
        <v>0</v>
      </c>
      <c r="X922" s="1"/>
      <c r="Y922" s="1"/>
      <c r="Z922" s="2" t="str">
        <f>IFERROR(VLOOKUP(A922,'[1]For Report Q-2 '!$A$2:$Z$3476,26,0),"-")</f>
        <v>-</v>
      </c>
      <c r="AA922" s="1" t="str">
        <f>IFERROR(VLOOKUP(A922,'[1]For Report Q-2 '!$A$2:$AH$3476,27,0),"-")</f>
        <v>-</v>
      </c>
      <c r="AB922" s="1" t="str">
        <f>IFERROR(VLOOKUP(A922,'[1]For Report Q-2 '!$A$2:$AH$3476,28,0),"-")</f>
        <v>-</v>
      </c>
      <c r="AC922" s="2" t="str">
        <f>IFERROR(VLOOKUP(A922,'[1]For Report Q-2 '!$A$2:$AH$3476,29,0),"-")</f>
        <v>-</v>
      </c>
      <c r="AD922" s="2" t="str">
        <f>IFERROR(VLOOKUP(A922,'[1]For Report Q-2 '!$A$2:$AH$3476,30,0),"-")</f>
        <v>-</v>
      </c>
      <c r="AE922" s="1" t="str">
        <f>IFERROR(VLOOKUP(A922,'[1]For Report Q-2 '!$A$2:$AH$3476,31,0),"-")</f>
        <v>-</v>
      </c>
      <c r="AF922" s="1" t="str">
        <f>IFERROR(VLOOKUP(A922,'[1]For Report Q-2 '!$A$2:$AH$3476,32,0),"-")</f>
        <v>-</v>
      </c>
      <c r="AG922" s="2" t="str">
        <f>IFERROR(VLOOKUP(A922,'[1]For Report Q-2 '!$A$2:$AH$3476,33,0),"-")</f>
        <v>-</v>
      </c>
      <c r="AH922" s="1" t="str">
        <f t="shared" si="14"/>
        <v>--</v>
      </c>
      <c r="AI922" t="e">
        <v>#N/A</v>
      </c>
      <c r="AJ922" t="e">
        <v>#N/A</v>
      </c>
      <c r="AK922" t="e">
        <v>#N/A</v>
      </c>
    </row>
    <row r="923" spans="1:37" x14ac:dyDescent="0.25">
      <c r="A923" s="15">
        <v>9103656</v>
      </c>
      <c r="B923" s="15" t="s">
        <v>384</v>
      </c>
      <c r="C923" s="16">
        <v>44882</v>
      </c>
      <c r="D923" s="15" t="s">
        <v>83</v>
      </c>
      <c r="E923" s="1" t="s">
        <v>179</v>
      </c>
      <c r="F923" s="15" t="s">
        <v>46</v>
      </c>
      <c r="G923" s="1" t="s">
        <v>83</v>
      </c>
      <c r="H923" s="17">
        <v>6000</v>
      </c>
      <c r="I923" s="18">
        <v>0.06</v>
      </c>
      <c r="J923" s="1">
        <v>9022481</v>
      </c>
      <c r="K923" s="1" t="s">
        <v>385</v>
      </c>
      <c r="L923" s="19">
        <v>437480.33333333337</v>
      </c>
      <c r="M923" s="1" t="s">
        <v>67</v>
      </c>
      <c r="N923" s="1" t="s">
        <v>179</v>
      </c>
      <c r="O923" s="1" t="s">
        <v>84</v>
      </c>
      <c r="P923" s="20">
        <v>9022481</v>
      </c>
      <c r="Q923" s="1" t="s">
        <v>109</v>
      </c>
      <c r="R923" s="1" t="s">
        <v>16</v>
      </c>
      <c r="S923" s="1" t="s">
        <v>80</v>
      </c>
      <c r="T923" s="18">
        <f>IFERROR(VLOOKUP(A923,'[1]For Report Q-2 '!$A$2:$T$3476,20,0),"-")</f>
        <v>0.06</v>
      </c>
      <c r="U923" s="55">
        <f>IFERROR(VLOOKUP(A923,'[1]For Report Q-2 '!$A$2:$U$3476,21,0),"-")</f>
        <v>0</v>
      </c>
      <c r="V923" s="2" t="str">
        <f>IFERROR(VLOOKUP(A923,'[1]For Report Q-2 '!$A$2:$V$3476,22,0),"-")</f>
        <v>-</v>
      </c>
      <c r="W923" s="1">
        <f>IFERROR(VLOOKUP(A923,'[1]For Report Q-2 '!$A$2:$W$3476,23,0),"-")</f>
        <v>0</v>
      </c>
      <c r="X923" s="1"/>
      <c r="Y923" s="1"/>
      <c r="Z923" s="2" t="str">
        <f>IFERROR(VLOOKUP(A923,'[1]For Report Q-2 '!$A$2:$Z$3476,26,0),"-")</f>
        <v>-</v>
      </c>
      <c r="AA923" s="1" t="str">
        <f>IFERROR(VLOOKUP(A923,'[1]For Report Q-2 '!$A$2:$AH$3476,27,0),"-")</f>
        <v>-</v>
      </c>
      <c r="AB923" s="1" t="str">
        <f>IFERROR(VLOOKUP(A923,'[1]For Report Q-2 '!$A$2:$AH$3476,28,0),"-")</f>
        <v>-</v>
      </c>
      <c r="AC923" s="2" t="str">
        <f>IFERROR(VLOOKUP(A923,'[1]For Report Q-2 '!$A$2:$AH$3476,29,0),"-")</f>
        <v>-</v>
      </c>
      <c r="AD923" s="2" t="str">
        <f>IFERROR(VLOOKUP(A923,'[1]For Report Q-2 '!$A$2:$AH$3476,30,0),"-")</f>
        <v>-</v>
      </c>
      <c r="AE923" s="1" t="str">
        <f>IFERROR(VLOOKUP(A923,'[1]For Report Q-2 '!$A$2:$AH$3476,31,0),"-")</f>
        <v>-</v>
      </c>
      <c r="AF923" s="1" t="str">
        <f>IFERROR(VLOOKUP(A923,'[1]For Report Q-2 '!$A$2:$AH$3476,32,0),"-")</f>
        <v>-</v>
      </c>
      <c r="AG923" s="2" t="str">
        <f>IFERROR(VLOOKUP(A923,'[1]For Report Q-2 '!$A$2:$AH$3476,33,0),"-")</f>
        <v>-</v>
      </c>
      <c r="AH923" s="1" t="str">
        <f t="shared" si="14"/>
        <v>--</v>
      </c>
      <c r="AI923" t="e">
        <v>#N/A</v>
      </c>
      <c r="AJ923" t="e">
        <v>#N/A</v>
      </c>
      <c r="AK923" t="e">
        <v>#N/A</v>
      </c>
    </row>
    <row r="924" spans="1:37" x14ac:dyDescent="0.25">
      <c r="A924" s="15">
        <v>9103681</v>
      </c>
      <c r="B924" s="15" t="s">
        <v>384</v>
      </c>
      <c r="C924" s="16">
        <v>44944</v>
      </c>
      <c r="D924" s="15" t="s">
        <v>44</v>
      </c>
      <c r="E924" s="1" t="s">
        <v>179</v>
      </c>
      <c r="F924" s="15" t="s">
        <v>46</v>
      </c>
      <c r="G924" s="1" t="s">
        <v>44</v>
      </c>
      <c r="H924" s="17">
        <v>7000</v>
      </c>
      <c r="I924" s="18">
        <v>7.0000000000000007E-2</v>
      </c>
      <c r="J924" s="1">
        <v>9022481</v>
      </c>
      <c r="K924" s="1" t="s">
        <v>385</v>
      </c>
      <c r="L924" s="19">
        <v>437480.33333333337</v>
      </c>
      <c r="M924" s="1" t="s">
        <v>67</v>
      </c>
      <c r="N924" s="1" t="s">
        <v>179</v>
      </c>
      <c r="O924" s="1" t="s">
        <v>48</v>
      </c>
      <c r="P924" s="20">
        <v>9022481</v>
      </c>
      <c r="Q924" s="1" t="s">
        <v>109</v>
      </c>
      <c r="R924" s="1" t="s">
        <v>16</v>
      </c>
      <c r="S924" s="1" t="s">
        <v>80</v>
      </c>
      <c r="T924" s="18">
        <f>IFERROR(VLOOKUP(A924,'[1]For Report Q-2 '!$A$2:$T$3476,20,0),"-")</f>
        <v>7.0000000000000007E-2</v>
      </c>
      <c r="U924" s="55">
        <f>IFERROR(VLOOKUP(A924,'[1]For Report Q-2 '!$A$2:$U$3476,21,0),"-")</f>
        <v>0</v>
      </c>
      <c r="V924" s="2" t="str">
        <f>IFERROR(VLOOKUP(A924,'[1]For Report Q-2 '!$A$2:$V$3476,22,0),"-")</f>
        <v>-</v>
      </c>
      <c r="W924" s="1">
        <f>IFERROR(VLOOKUP(A924,'[1]For Report Q-2 '!$A$2:$W$3476,23,0),"-")</f>
        <v>0</v>
      </c>
      <c r="X924" s="1"/>
      <c r="Y924" s="1"/>
      <c r="Z924" s="2" t="str">
        <f>IFERROR(VLOOKUP(A924,'[1]For Report Q-2 '!$A$2:$Z$3476,26,0),"-")</f>
        <v>-</v>
      </c>
      <c r="AA924" s="1" t="str">
        <f>IFERROR(VLOOKUP(A924,'[1]For Report Q-2 '!$A$2:$AH$3476,27,0),"-")</f>
        <v>-</v>
      </c>
      <c r="AB924" s="1" t="str">
        <f>IFERROR(VLOOKUP(A924,'[1]For Report Q-2 '!$A$2:$AH$3476,28,0),"-")</f>
        <v>-</v>
      </c>
      <c r="AC924" s="2" t="str">
        <f>IFERROR(VLOOKUP(A924,'[1]For Report Q-2 '!$A$2:$AH$3476,29,0),"-")</f>
        <v>-</v>
      </c>
      <c r="AD924" s="2" t="str">
        <f>IFERROR(VLOOKUP(A924,'[1]For Report Q-2 '!$A$2:$AH$3476,30,0),"-")</f>
        <v>-</v>
      </c>
      <c r="AE924" s="1" t="str">
        <f>IFERROR(VLOOKUP(A924,'[1]For Report Q-2 '!$A$2:$AH$3476,31,0),"-")</f>
        <v>-</v>
      </c>
      <c r="AF924" s="1" t="str">
        <f>IFERROR(VLOOKUP(A924,'[1]For Report Q-2 '!$A$2:$AH$3476,32,0),"-")</f>
        <v>-</v>
      </c>
      <c r="AG924" s="2" t="str">
        <f>IFERROR(VLOOKUP(A924,'[1]For Report Q-2 '!$A$2:$AH$3476,33,0),"-")</f>
        <v>-</v>
      </c>
      <c r="AH924" s="1" t="str">
        <f t="shared" si="14"/>
        <v>--</v>
      </c>
      <c r="AI924" t="e">
        <v>#N/A</v>
      </c>
      <c r="AJ924" t="e">
        <v>#N/A</v>
      </c>
      <c r="AK924" t="e">
        <v>#N/A</v>
      </c>
    </row>
    <row r="925" spans="1:37" x14ac:dyDescent="0.25">
      <c r="A925" s="15">
        <v>9103693</v>
      </c>
      <c r="B925" s="15" t="s">
        <v>384</v>
      </c>
      <c r="C925" s="16">
        <v>44895</v>
      </c>
      <c r="D925" s="15" t="s">
        <v>83</v>
      </c>
      <c r="E925" s="1" t="s">
        <v>179</v>
      </c>
      <c r="F925" s="15" t="s">
        <v>46</v>
      </c>
      <c r="G925" s="1" t="s">
        <v>83</v>
      </c>
      <c r="H925" s="17">
        <v>7000</v>
      </c>
      <c r="I925" s="18">
        <v>7.0000000000000007E-2</v>
      </c>
      <c r="J925" s="1">
        <v>9022481</v>
      </c>
      <c r="K925" s="1" t="s">
        <v>385</v>
      </c>
      <c r="L925" s="19">
        <v>437480.33333333337</v>
      </c>
      <c r="M925" s="1" t="s">
        <v>67</v>
      </c>
      <c r="N925" s="1" t="s">
        <v>179</v>
      </c>
      <c r="O925" s="1" t="s">
        <v>84</v>
      </c>
      <c r="P925" s="20">
        <v>9022481</v>
      </c>
      <c r="Q925" s="1" t="s">
        <v>109</v>
      </c>
      <c r="R925" s="1" t="s">
        <v>16</v>
      </c>
      <c r="S925" s="1" t="s">
        <v>80</v>
      </c>
      <c r="T925" s="18">
        <f>IFERROR(VLOOKUP(A925,'[1]For Report Q-2 '!$A$2:$T$3476,20,0),"-")</f>
        <v>7.0000000000000007E-2</v>
      </c>
      <c r="U925" s="55">
        <f>IFERROR(VLOOKUP(A925,'[1]For Report Q-2 '!$A$2:$U$3476,21,0),"-")</f>
        <v>0</v>
      </c>
      <c r="V925" s="2" t="str">
        <f>IFERROR(VLOOKUP(A925,'[1]For Report Q-2 '!$A$2:$V$3476,22,0),"-")</f>
        <v>-</v>
      </c>
      <c r="W925" s="1">
        <f>IFERROR(VLOOKUP(A925,'[1]For Report Q-2 '!$A$2:$W$3476,23,0),"-")</f>
        <v>0</v>
      </c>
      <c r="X925" s="1"/>
      <c r="Y925" s="1"/>
      <c r="Z925" s="2" t="str">
        <f>IFERROR(VLOOKUP(A925,'[1]For Report Q-2 '!$A$2:$Z$3476,26,0),"-")</f>
        <v>-</v>
      </c>
      <c r="AA925" s="1" t="str">
        <f>IFERROR(VLOOKUP(A925,'[1]For Report Q-2 '!$A$2:$AH$3476,27,0),"-")</f>
        <v>-</v>
      </c>
      <c r="AB925" s="1" t="str">
        <f>IFERROR(VLOOKUP(A925,'[1]For Report Q-2 '!$A$2:$AH$3476,28,0),"-")</f>
        <v>-</v>
      </c>
      <c r="AC925" s="2" t="str">
        <f>IFERROR(VLOOKUP(A925,'[1]For Report Q-2 '!$A$2:$AH$3476,29,0),"-")</f>
        <v>-</v>
      </c>
      <c r="AD925" s="2" t="str">
        <f>IFERROR(VLOOKUP(A925,'[1]For Report Q-2 '!$A$2:$AH$3476,30,0),"-")</f>
        <v>-</v>
      </c>
      <c r="AE925" s="1" t="str">
        <f>IFERROR(VLOOKUP(A925,'[1]For Report Q-2 '!$A$2:$AH$3476,31,0),"-")</f>
        <v>-</v>
      </c>
      <c r="AF925" s="1" t="str">
        <f>IFERROR(VLOOKUP(A925,'[1]For Report Q-2 '!$A$2:$AH$3476,32,0),"-")</f>
        <v>-</v>
      </c>
      <c r="AG925" s="2" t="str">
        <f>IFERROR(VLOOKUP(A925,'[1]For Report Q-2 '!$A$2:$AH$3476,33,0),"-")</f>
        <v>-</v>
      </c>
      <c r="AH925" s="1" t="str">
        <f t="shared" si="14"/>
        <v>--</v>
      </c>
      <c r="AI925" t="e">
        <v>#N/A</v>
      </c>
      <c r="AJ925" t="e">
        <v>#N/A</v>
      </c>
      <c r="AK925" t="e">
        <v>#N/A</v>
      </c>
    </row>
    <row r="926" spans="1:37" x14ac:dyDescent="0.25">
      <c r="A926" s="15">
        <v>9103695</v>
      </c>
      <c r="B926" s="15" t="s">
        <v>384</v>
      </c>
      <c r="C926" s="16">
        <v>44882</v>
      </c>
      <c r="D926" s="15" t="s">
        <v>390</v>
      </c>
      <c r="E926" s="1" t="s">
        <v>179</v>
      </c>
      <c r="F926" s="15" t="s">
        <v>46</v>
      </c>
      <c r="G926" s="1" t="s">
        <v>53</v>
      </c>
      <c r="H926" s="17">
        <v>7000</v>
      </c>
      <c r="I926" s="18">
        <v>7.0000000000000007E-2</v>
      </c>
      <c r="J926" s="1">
        <v>9022481</v>
      </c>
      <c r="K926" s="1" t="s">
        <v>385</v>
      </c>
      <c r="L926" s="19">
        <v>437480.33333333337</v>
      </c>
      <c r="M926" s="1" t="s">
        <v>67</v>
      </c>
      <c r="N926" s="1" t="s">
        <v>179</v>
      </c>
      <c r="O926" s="1" t="s">
        <v>54</v>
      </c>
      <c r="P926" s="20">
        <v>9022481</v>
      </c>
      <c r="Q926" s="1" t="s">
        <v>109</v>
      </c>
      <c r="R926" s="1" t="s">
        <v>16</v>
      </c>
      <c r="S926" s="1" t="s">
        <v>80</v>
      </c>
      <c r="T926" s="18">
        <f>IFERROR(VLOOKUP(A926,'[1]For Report Q-2 '!$A$2:$T$3476,20,0),"-")</f>
        <v>7.0000000000000007E-2</v>
      </c>
      <c r="U926" s="55">
        <f>IFERROR(VLOOKUP(A926,'[1]For Report Q-2 '!$A$2:$U$3476,21,0),"-")</f>
        <v>0</v>
      </c>
      <c r="V926" s="2" t="str">
        <f>IFERROR(VLOOKUP(A926,'[1]For Report Q-2 '!$A$2:$V$3476,22,0),"-")</f>
        <v>-</v>
      </c>
      <c r="W926" s="1">
        <f>IFERROR(VLOOKUP(A926,'[1]For Report Q-2 '!$A$2:$W$3476,23,0),"-")</f>
        <v>0</v>
      </c>
      <c r="X926" s="1"/>
      <c r="Y926" s="1"/>
      <c r="Z926" s="2" t="str">
        <f>IFERROR(VLOOKUP(A926,'[1]For Report Q-2 '!$A$2:$Z$3476,26,0),"-")</f>
        <v>-</v>
      </c>
      <c r="AA926" s="1" t="str">
        <f>IFERROR(VLOOKUP(A926,'[1]For Report Q-2 '!$A$2:$AH$3476,27,0),"-")</f>
        <v>-</v>
      </c>
      <c r="AB926" s="1" t="str">
        <f>IFERROR(VLOOKUP(A926,'[1]For Report Q-2 '!$A$2:$AH$3476,28,0),"-")</f>
        <v>-</v>
      </c>
      <c r="AC926" s="2" t="str">
        <f>IFERROR(VLOOKUP(A926,'[1]For Report Q-2 '!$A$2:$AH$3476,29,0),"-")</f>
        <v>-</v>
      </c>
      <c r="AD926" s="2" t="str">
        <f>IFERROR(VLOOKUP(A926,'[1]For Report Q-2 '!$A$2:$AH$3476,30,0),"-")</f>
        <v>-</v>
      </c>
      <c r="AE926" s="1" t="str">
        <f>IFERROR(VLOOKUP(A926,'[1]For Report Q-2 '!$A$2:$AH$3476,31,0),"-")</f>
        <v>-</v>
      </c>
      <c r="AF926" s="1" t="str">
        <f>IFERROR(VLOOKUP(A926,'[1]For Report Q-2 '!$A$2:$AH$3476,32,0),"-")</f>
        <v>-</v>
      </c>
      <c r="AG926" s="2" t="str">
        <f>IFERROR(VLOOKUP(A926,'[1]For Report Q-2 '!$A$2:$AH$3476,33,0),"-")</f>
        <v>-</v>
      </c>
      <c r="AH926" s="1" t="str">
        <f t="shared" si="14"/>
        <v>--</v>
      </c>
      <c r="AI926" t="e">
        <v>#N/A</v>
      </c>
      <c r="AJ926" t="e">
        <v>#N/A</v>
      </c>
      <c r="AK926" t="e">
        <v>#N/A</v>
      </c>
    </row>
    <row r="927" spans="1:37" x14ac:dyDescent="0.25">
      <c r="A927" s="15">
        <v>9103696</v>
      </c>
      <c r="B927" s="15" t="s">
        <v>384</v>
      </c>
      <c r="C927" s="16">
        <v>44886</v>
      </c>
      <c r="D927" s="15" t="s">
        <v>395</v>
      </c>
      <c r="E927" s="1" t="s">
        <v>179</v>
      </c>
      <c r="F927" s="15" t="s">
        <v>46</v>
      </c>
      <c r="G927" s="1" t="s">
        <v>53</v>
      </c>
      <c r="H927" s="17">
        <v>7000</v>
      </c>
      <c r="I927" s="18">
        <v>7.0000000000000007E-2</v>
      </c>
      <c r="J927" s="1">
        <v>9022481</v>
      </c>
      <c r="K927" s="1" t="s">
        <v>385</v>
      </c>
      <c r="L927" s="19">
        <v>437480.33333333337</v>
      </c>
      <c r="M927" s="1" t="s">
        <v>67</v>
      </c>
      <c r="N927" s="1" t="s">
        <v>179</v>
      </c>
      <c r="O927" s="1" t="s">
        <v>54</v>
      </c>
      <c r="P927" s="20">
        <v>9022481</v>
      </c>
      <c r="Q927" s="1" t="s">
        <v>109</v>
      </c>
      <c r="R927" s="1" t="s">
        <v>16</v>
      </c>
      <c r="S927" s="1" t="s">
        <v>80</v>
      </c>
      <c r="T927" s="18">
        <f>IFERROR(VLOOKUP(A927,'[1]For Report Q-2 '!$A$2:$T$3476,20,0),"-")</f>
        <v>7.0000000000000007E-2</v>
      </c>
      <c r="U927" s="55">
        <f>IFERROR(VLOOKUP(A927,'[1]For Report Q-2 '!$A$2:$U$3476,21,0),"-")</f>
        <v>0</v>
      </c>
      <c r="V927" s="2" t="str">
        <f>IFERROR(VLOOKUP(A927,'[1]For Report Q-2 '!$A$2:$V$3476,22,0),"-")</f>
        <v>-</v>
      </c>
      <c r="W927" s="1">
        <f>IFERROR(VLOOKUP(A927,'[1]For Report Q-2 '!$A$2:$W$3476,23,0),"-")</f>
        <v>0</v>
      </c>
      <c r="X927" s="1"/>
      <c r="Y927" s="1"/>
      <c r="Z927" s="2" t="str">
        <f>IFERROR(VLOOKUP(A927,'[1]For Report Q-2 '!$A$2:$Z$3476,26,0),"-")</f>
        <v>-</v>
      </c>
      <c r="AA927" s="1" t="str">
        <f>IFERROR(VLOOKUP(A927,'[1]For Report Q-2 '!$A$2:$AH$3476,27,0),"-")</f>
        <v>-</v>
      </c>
      <c r="AB927" s="1" t="str">
        <f>IFERROR(VLOOKUP(A927,'[1]For Report Q-2 '!$A$2:$AH$3476,28,0),"-")</f>
        <v>-</v>
      </c>
      <c r="AC927" s="2" t="str">
        <f>IFERROR(VLOOKUP(A927,'[1]For Report Q-2 '!$A$2:$AH$3476,29,0),"-")</f>
        <v>-</v>
      </c>
      <c r="AD927" s="2" t="str">
        <f>IFERROR(VLOOKUP(A927,'[1]For Report Q-2 '!$A$2:$AH$3476,30,0),"-")</f>
        <v>-</v>
      </c>
      <c r="AE927" s="1" t="str">
        <f>IFERROR(VLOOKUP(A927,'[1]For Report Q-2 '!$A$2:$AH$3476,31,0),"-")</f>
        <v>-</v>
      </c>
      <c r="AF927" s="1" t="str">
        <f>IFERROR(VLOOKUP(A927,'[1]For Report Q-2 '!$A$2:$AH$3476,32,0),"-")</f>
        <v>-</v>
      </c>
      <c r="AG927" s="2" t="str">
        <f>IFERROR(VLOOKUP(A927,'[1]For Report Q-2 '!$A$2:$AH$3476,33,0),"-")</f>
        <v>-</v>
      </c>
      <c r="AH927" s="1" t="str">
        <f t="shared" si="14"/>
        <v>--</v>
      </c>
      <c r="AI927" t="e">
        <v>#N/A</v>
      </c>
      <c r="AJ927" t="e">
        <v>#N/A</v>
      </c>
      <c r="AK927" t="e">
        <v>#N/A</v>
      </c>
    </row>
    <row r="928" spans="1:37" x14ac:dyDescent="0.25">
      <c r="A928" s="15">
        <v>9103699</v>
      </c>
      <c r="B928" s="15" t="s">
        <v>384</v>
      </c>
      <c r="C928" s="16">
        <v>44872</v>
      </c>
      <c r="D928" s="15" t="s">
        <v>40</v>
      </c>
      <c r="E928" s="1" t="s">
        <v>179</v>
      </c>
      <c r="F928" s="15" t="s">
        <v>46</v>
      </c>
      <c r="G928" s="1" t="s">
        <v>40</v>
      </c>
      <c r="H928" s="17">
        <v>7000</v>
      </c>
      <c r="I928" s="18">
        <v>7.0000000000000007E-2</v>
      </c>
      <c r="J928" s="1">
        <v>9022481</v>
      </c>
      <c r="K928" s="1" t="s">
        <v>385</v>
      </c>
      <c r="L928" s="19">
        <v>437480.33333333337</v>
      </c>
      <c r="M928" s="1" t="s">
        <v>67</v>
      </c>
      <c r="N928" s="1" t="s">
        <v>179</v>
      </c>
      <c r="O928" s="1" t="s">
        <v>41</v>
      </c>
      <c r="P928" s="20">
        <v>9022481</v>
      </c>
      <c r="Q928" s="1" t="s">
        <v>109</v>
      </c>
      <c r="R928" s="1" t="s">
        <v>16</v>
      </c>
      <c r="S928" s="1" t="s">
        <v>80</v>
      </c>
      <c r="T928" s="18">
        <f>IFERROR(VLOOKUP(A928,'[1]For Report Q-2 '!$A$2:$T$3476,20,0),"-")</f>
        <v>7.0000000000000007E-2</v>
      </c>
      <c r="U928" s="55">
        <f>IFERROR(VLOOKUP(A928,'[1]For Report Q-2 '!$A$2:$U$3476,21,0),"-")</f>
        <v>0</v>
      </c>
      <c r="V928" s="2" t="str">
        <f>IFERROR(VLOOKUP(A928,'[1]For Report Q-2 '!$A$2:$V$3476,22,0),"-")</f>
        <v>-</v>
      </c>
      <c r="W928" s="1">
        <f>IFERROR(VLOOKUP(A928,'[1]For Report Q-2 '!$A$2:$W$3476,23,0),"-")</f>
        <v>0</v>
      </c>
      <c r="X928" s="1"/>
      <c r="Y928" s="1"/>
      <c r="Z928" s="2" t="str">
        <f>IFERROR(VLOOKUP(A928,'[1]For Report Q-2 '!$A$2:$Z$3476,26,0),"-")</f>
        <v>-</v>
      </c>
      <c r="AA928" s="1" t="str">
        <f>IFERROR(VLOOKUP(A928,'[1]For Report Q-2 '!$A$2:$AH$3476,27,0),"-")</f>
        <v>-</v>
      </c>
      <c r="AB928" s="1" t="str">
        <f>IFERROR(VLOOKUP(A928,'[1]For Report Q-2 '!$A$2:$AH$3476,28,0),"-")</f>
        <v>-</v>
      </c>
      <c r="AC928" s="2" t="str">
        <f>IFERROR(VLOOKUP(A928,'[1]For Report Q-2 '!$A$2:$AH$3476,29,0),"-")</f>
        <v>-</v>
      </c>
      <c r="AD928" s="2" t="str">
        <f>IFERROR(VLOOKUP(A928,'[1]For Report Q-2 '!$A$2:$AH$3476,30,0),"-")</f>
        <v>-</v>
      </c>
      <c r="AE928" s="1" t="str">
        <f>IFERROR(VLOOKUP(A928,'[1]For Report Q-2 '!$A$2:$AH$3476,31,0),"-")</f>
        <v>-</v>
      </c>
      <c r="AF928" s="1" t="str">
        <f>IFERROR(VLOOKUP(A928,'[1]For Report Q-2 '!$A$2:$AH$3476,32,0),"-")</f>
        <v>-</v>
      </c>
      <c r="AG928" s="2" t="str">
        <f>IFERROR(VLOOKUP(A928,'[1]For Report Q-2 '!$A$2:$AH$3476,33,0),"-")</f>
        <v>-</v>
      </c>
      <c r="AH928" s="1" t="str">
        <f t="shared" si="14"/>
        <v>--</v>
      </c>
      <c r="AI928" t="e">
        <v>#N/A</v>
      </c>
      <c r="AJ928" t="e">
        <v>#N/A</v>
      </c>
      <c r="AK928" t="e">
        <v>#N/A</v>
      </c>
    </row>
    <row r="929" spans="1:37" x14ac:dyDescent="0.25">
      <c r="A929" s="15">
        <v>9103706</v>
      </c>
      <c r="B929" s="15" t="s">
        <v>384</v>
      </c>
      <c r="C929" s="16">
        <v>44883</v>
      </c>
      <c r="D929" s="15" t="s">
        <v>40</v>
      </c>
      <c r="E929" s="1" t="s">
        <v>179</v>
      </c>
      <c r="F929" s="15" t="s">
        <v>46</v>
      </c>
      <c r="G929" s="1" t="s">
        <v>40</v>
      </c>
      <c r="H929" s="17">
        <v>7000</v>
      </c>
      <c r="I929" s="18">
        <v>7.0000000000000007E-2</v>
      </c>
      <c r="J929" s="1">
        <v>9022481</v>
      </c>
      <c r="K929" s="1" t="s">
        <v>385</v>
      </c>
      <c r="L929" s="19">
        <v>437480.33333333337</v>
      </c>
      <c r="M929" s="1" t="s">
        <v>67</v>
      </c>
      <c r="N929" s="1" t="s">
        <v>179</v>
      </c>
      <c r="O929" s="1" t="s">
        <v>50</v>
      </c>
      <c r="P929" s="20">
        <v>9022481</v>
      </c>
      <c r="Q929" s="1" t="s">
        <v>109</v>
      </c>
      <c r="R929" s="1" t="s">
        <v>16</v>
      </c>
      <c r="S929" s="1" t="s">
        <v>80</v>
      </c>
      <c r="T929" s="18">
        <f>IFERROR(VLOOKUP(A929,'[1]For Report Q-2 '!$A$2:$T$3476,20,0),"-")</f>
        <v>7.0000000000000007E-2</v>
      </c>
      <c r="U929" s="55">
        <f>IFERROR(VLOOKUP(A929,'[1]For Report Q-2 '!$A$2:$U$3476,21,0),"-")</f>
        <v>0</v>
      </c>
      <c r="V929" s="2" t="str">
        <f>IFERROR(VLOOKUP(A929,'[1]For Report Q-2 '!$A$2:$V$3476,22,0),"-")</f>
        <v>-</v>
      </c>
      <c r="W929" s="1">
        <f>IFERROR(VLOOKUP(A929,'[1]For Report Q-2 '!$A$2:$W$3476,23,0),"-")</f>
        <v>0</v>
      </c>
      <c r="X929" s="1"/>
      <c r="Y929" s="1"/>
      <c r="Z929" s="2">
        <f>IFERROR(VLOOKUP(A929,'[1]For Report Q-2 '!$A$2:$Z$3476,26,0),"-")</f>
        <v>46143.515370370398</v>
      </c>
      <c r="AA929" s="1" t="str">
        <f>IFERROR(VLOOKUP(A929,'[1]For Report Q-2 '!$A$2:$AH$3476,27,0),"-")</f>
        <v>SR26055545866</v>
      </c>
      <c r="AB929" s="1" t="str">
        <f>IFERROR(VLOOKUP(A929,'[1]For Report Q-2 '!$A$2:$AH$3476,28,0),"-")</f>
        <v>Active</v>
      </c>
      <c r="AC929" s="2" t="str">
        <f>IFERROR(VLOOKUP(A929,'[1]For Report Q-2 '!$A$2:$AH$3476,29,0),"-")</f>
        <v>-</v>
      </c>
      <c r="AD929" s="2" t="str">
        <f>IFERROR(VLOOKUP(A929,'[1]For Report Q-2 '!$A$2:$AH$3476,30,0),"-")</f>
        <v>-</v>
      </c>
      <c r="AE929" s="1" t="str">
        <f>IFERROR(VLOOKUP(A929,'[1]For Report Q-2 '!$A$2:$AH$3476,31,0),"-")</f>
        <v>-</v>
      </c>
      <c r="AF929" s="1" t="str">
        <f>IFERROR(VLOOKUP(A929,'[1]For Report Q-2 '!$A$2:$AH$3476,32,0),"-")</f>
        <v>-</v>
      </c>
      <c r="AG929" s="2" t="str">
        <f>IFERROR(VLOOKUP(A929,'[1]For Report Q-2 '!$A$2:$AH$3476,33,0),"-")</f>
        <v>-</v>
      </c>
      <c r="AH929" s="1" t="str">
        <f t="shared" si="14"/>
        <v>-Active</v>
      </c>
      <c r="AI929" s="1" t="s">
        <v>1513</v>
      </c>
      <c r="AJ929" s="1" t="s">
        <v>1444</v>
      </c>
      <c r="AK929" s="1" t="s">
        <v>1445</v>
      </c>
    </row>
    <row r="930" spans="1:37" x14ac:dyDescent="0.25">
      <c r="A930" s="15">
        <v>9103707</v>
      </c>
      <c r="B930" s="15" t="s">
        <v>384</v>
      </c>
      <c r="C930" s="16">
        <v>44905</v>
      </c>
      <c r="D930" s="15" t="s">
        <v>183</v>
      </c>
      <c r="E930" s="1" t="s">
        <v>179</v>
      </c>
      <c r="F930" s="15" t="s">
        <v>46</v>
      </c>
      <c r="G930" s="1" t="s">
        <v>53</v>
      </c>
      <c r="H930" s="17">
        <v>7000</v>
      </c>
      <c r="I930" s="18">
        <v>7.0000000000000007E-2</v>
      </c>
      <c r="J930" s="1">
        <v>9022481</v>
      </c>
      <c r="K930" s="1" t="s">
        <v>385</v>
      </c>
      <c r="L930" s="19">
        <v>437480.33333333337</v>
      </c>
      <c r="M930" s="1" t="s">
        <v>67</v>
      </c>
      <c r="N930" s="1" t="s">
        <v>179</v>
      </c>
      <c r="O930" s="1" t="s">
        <v>54</v>
      </c>
      <c r="P930" s="20">
        <v>9022481</v>
      </c>
      <c r="Q930" s="1" t="s">
        <v>109</v>
      </c>
      <c r="R930" s="1" t="s">
        <v>16</v>
      </c>
      <c r="S930" s="1" t="s">
        <v>80</v>
      </c>
      <c r="T930" s="18">
        <f>IFERROR(VLOOKUP(A930,'[1]For Report Q-2 '!$A$2:$T$3476,20,0),"-")</f>
        <v>7.0000000000000007E-2</v>
      </c>
      <c r="U930" s="55">
        <f>IFERROR(VLOOKUP(A930,'[1]For Report Q-2 '!$A$2:$U$3476,21,0),"-")</f>
        <v>0</v>
      </c>
      <c r="V930" s="2" t="str">
        <f>IFERROR(VLOOKUP(A930,'[1]For Report Q-2 '!$A$2:$V$3476,22,0),"-")</f>
        <v>-</v>
      </c>
      <c r="W930" s="1">
        <f>IFERROR(VLOOKUP(A930,'[1]For Report Q-2 '!$A$2:$W$3476,23,0),"-")</f>
        <v>0</v>
      </c>
      <c r="X930" s="1"/>
      <c r="Y930" s="1"/>
      <c r="Z930" s="2" t="str">
        <f>IFERROR(VLOOKUP(A930,'[1]For Report Q-2 '!$A$2:$Z$3476,26,0),"-")</f>
        <v>-</v>
      </c>
      <c r="AA930" s="1" t="str">
        <f>IFERROR(VLOOKUP(A930,'[1]For Report Q-2 '!$A$2:$AH$3476,27,0),"-")</f>
        <v>-</v>
      </c>
      <c r="AB930" s="1" t="str">
        <f>IFERROR(VLOOKUP(A930,'[1]For Report Q-2 '!$A$2:$AH$3476,28,0),"-")</f>
        <v>-</v>
      </c>
      <c r="AC930" s="2" t="str">
        <f>IFERROR(VLOOKUP(A930,'[1]For Report Q-2 '!$A$2:$AH$3476,29,0),"-")</f>
        <v>-</v>
      </c>
      <c r="AD930" s="2" t="str">
        <f>IFERROR(VLOOKUP(A930,'[1]For Report Q-2 '!$A$2:$AH$3476,30,0),"-")</f>
        <v>-</v>
      </c>
      <c r="AE930" s="1" t="str">
        <f>IFERROR(VLOOKUP(A930,'[1]For Report Q-2 '!$A$2:$AH$3476,31,0),"-")</f>
        <v>-</v>
      </c>
      <c r="AF930" s="1" t="str">
        <f>IFERROR(VLOOKUP(A930,'[1]For Report Q-2 '!$A$2:$AH$3476,32,0),"-")</f>
        <v>-</v>
      </c>
      <c r="AG930" s="2" t="str">
        <f>IFERROR(VLOOKUP(A930,'[1]For Report Q-2 '!$A$2:$AH$3476,33,0),"-")</f>
        <v>-</v>
      </c>
      <c r="AH930" s="1" t="str">
        <f t="shared" si="14"/>
        <v>--</v>
      </c>
      <c r="AI930" t="e">
        <v>#N/A</v>
      </c>
      <c r="AJ930" t="e">
        <v>#N/A</v>
      </c>
      <c r="AK930" t="e">
        <v>#N/A</v>
      </c>
    </row>
    <row r="931" spans="1:37" x14ac:dyDescent="0.25">
      <c r="A931" s="15">
        <v>9103710</v>
      </c>
      <c r="B931" s="15" t="s">
        <v>384</v>
      </c>
      <c r="C931" s="16">
        <v>44896</v>
      </c>
      <c r="D931" s="15" t="s">
        <v>341</v>
      </c>
      <c r="E931" s="1" t="s">
        <v>179</v>
      </c>
      <c r="F931" s="15" t="s">
        <v>46</v>
      </c>
      <c r="G931" s="1" t="s">
        <v>53</v>
      </c>
      <c r="H931" s="17">
        <v>7000</v>
      </c>
      <c r="I931" s="18">
        <v>7.0000000000000007E-2</v>
      </c>
      <c r="J931" s="1">
        <v>9022481</v>
      </c>
      <c r="K931" s="1" t="s">
        <v>385</v>
      </c>
      <c r="L931" s="19">
        <v>437480.33333333337</v>
      </c>
      <c r="M931" s="1" t="s">
        <v>67</v>
      </c>
      <c r="N931" s="1" t="s">
        <v>179</v>
      </c>
      <c r="O931" s="1" t="s">
        <v>54</v>
      </c>
      <c r="P931" s="20">
        <v>9022481</v>
      </c>
      <c r="Q931" s="1" t="s">
        <v>109</v>
      </c>
      <c r="R931" s="1" t="s">
        <v>16</v>
      </c>
      <c r="S931" s="1" t="s">
        <v>80</v>
      </c>
      <c r="T931" s="18">
        <f>IFERROR(VLOOKUP(A931,'[1]For Report Q-2 '!$A$2:$T$3476,20,0),"-")</f>
        <v>7.0000000000000007E-2</v>
      </c>
      <c r="U931" s="55">
        <f>IFERROR(VLOOKUP(A931,'[1]For Report Q-2 '!$A$2:$U$3476,21,0),"-")</f>
        <v>0</v>
      </c>
      <c r="V931" s="2" t="str">
        <f>IFERROR(VLOOKUP(A931,'[1]For Report Q-2 '!$A$2:$V$3476,22,0),"-")</f>
        <v>-</v>
      </c>
      <c r="W931" s="1">
        <f>IFERROR(VLOOKUP(A931,'[1]For Report Q-2 '!$A$2:$W$3476,23,0),"-")</f>
        <v>0</v>
      </c>
      <c r="X931" s="1"/>
      <c r="Y931" s="1"/>
      <c r="Z931" s="2" t="str">
        <f>IFERROR(VLOOKUP(A931,'[1]For Report Q-2 '!$A$2:$Z$3476,26,0),"-")</f>
        <v>-</v>
      </c>
      <c r="AA931" s="1" t="str">
        <f>IFERROR(VLOOKUP(A931,'[1]For Report Q-2 '!$A$2:$AH$3476,27,0),"-")</f>
        <v>-</v>
      </c>
      <c r="AB931" s="1" t="str">
        <f>IFERROR(VLOOKUP(A931,'[1]For Report Q-2 '!$A$2:$AH$3476,28,0),"-")</f>
        <v>-</v>
      </c>
      <c r="AC931" s="2" t="str">
        <f>IFERROR(VLOOKUP(A931,'[1]For Report Q-2 '!$A$2:$AH$3476,29,0),"-")</f>
        <v>-</v>
      </c>
      <c r="AD931" s="2" t="str">
        <f>IFERROR(VLOOKUP(A931,'[1]For Report Q-2 '!$A$2:$AH$3476,30,0),"-")</f>
        <v>-</v>
      </c>
      <c r="AE931" s="1" t="str">
        <f>IFERROR(VLOOKUP(A931,'[1]For Report Q-2 '!$A$2:$AH$3476,31,0),"-")</f>
        <v>-</v>
      </c>
      <c r="AF931" s="1" t="str">
        <f>IFERROR(VLOOKUP(A931,'[1]For Report Q-2 '!$A$2:$AH$3476,32,0),"-")</f>
        <v>-</v>
      </c>
      <c r="AG931" s="2" t="str">
        <f>IFERROR(VLOOKUP(A931,'[1]For Report Q-2 '!$A$2:$AH$3476,33,0),"-")</f>
        <v>-</v>
      </c>
      <c r="AH931" s="1" t="str">
        <f t="shared" si="14"/>
        <v>--</v>
      </c>
      <c r="AI931" t="e">
        <v>#N/A</v>
      </c>
      <c r="AJ931" t="e">
        <v>#N/A</v>
      </c>
      <c r="AK931" t="e">
        <v>#N/A</v>
      </c>
    </row>
    <row r="932" spans="1:37" x14ac:dyDescent="0.25">
      <c r="A932" s="15">
        <v>9103712</v>
      </c>
      <c r="B932" s="15" t="s">
        <v>384</v>
      </c>
      <c r="C932" s="16">
        <v>44946</v>
      </c>
      <c r="D932" s="15" t="s">
        <v>396</v>
      </c>
      <c r="E932" s="1" t="s">
        <v>179</v>
      </c>
      <c r="F932" s="15" t="s">
        <v>46</v>
      </c>
      <c r="G932" s="1" t="s">
        <v>53</v>
      </c>
      <c r="H932" s="17">
        <v>7000</v>
      </c>
      <c r="I932" s="18">
        <v>7.0000000000000007E-2</v>
      </c>
      <c r="J932" s="1">
        <v>9022481</v>
      </c>
      <c r="K932" s="1" t="s">
        <v>385</v>
      </c>
      <c r="L932" s="19">
        <v>437480.33333333337</v>
      </c>
      <c r="M932" s="1" t="s">
        <v>67</v>
      </c>
      <c r="N932" s="1" t="s">
        <v>179</v>
      </c>
      <c r="O932" s="1" t="s">
        <v>54</v>
      </c>
      <c r="P932" s="20">
        <v>9022481</v>
      </c>
      <c r="Q932" s="1" t="s">
        <v>109</v>
      </c>
      <c r="R932" s="1" t="s">
        <v>16</v>
      </c>
      <c r="S932" s="1" t="s">
        <v>80</v>
      </c>
      <c r="T932" s="18">
        <f>IFERROR(VLOOKUP(A932,'[1]For Report Q-2 '!$A$2:$T$3476,20,0),"-")</f>
        <v>7.0000000000000007E-2</v>
      </c>
      <c r="U932" s="55">
        <f>IFERROR(VLOOKUP(A932,'[1]For Report Q-2 '!$A$2:$U$3476,21,0),"-")</f>
        <v>0</v>
      </c>
      <c r="V932" s="2" t="str">
        <f>IFERROR(VLOOKUP(A932,'[1]For Report Q-2 '!$A$2:$V$3476,22,0),"-")</f>
        <v>-</v>
      </c>
      <c r="W932" s="1">
        <f>IFERROR(VLOOKUP(A932,'[1]For Report Q-2 '!$A$2:$W$3476,23,0),"-")</f>
        <v>0</v>
      </c>
      <c r="X932" s="1"/>
      <c r="Y932" s="1"/>
      <c r="Z932" s="2" t="str">
        <f>IFERROR(VLOOKUP(A932,'[1]For Report Q-2 '!$A$2:$Z$3476,26,0),"-")</f>
        <v>-</v>
      </c>
      <c r="AA932" s="1" t="str">
        <f>IFERROR(VLOOKUP(A932,'[1]For Report Q-2 '!$A$2:$AH$3476,27,0),"-")</f>
        <v>-</v>
      </c>
      <c r="AB932" s="1" t="str">
        <f>IFERROR(VLOOKUP(A932,'[1]For Report Q-2 '!$A$2:$AH$3476,28,0),"-")</f>
        <v>-</v>
      </c>
      <c r="AC932" s="2" t="str">
        <f>IFERROR(VLOOKUP(A932,'[1]For Report Q-2 '!$A$2:$AH$3476,29,0),"-")</f>
        <v>-</v>
      </c>
      <c r="AD932" s="2" t="str">
        <f>IFERROR(VLOOKUP(A932,'[1]For Report Q-2 '!$A$2:$AH$3476,30,0),"-")</f>
        <v>-</v>
      </c>
      <c r="AE932" s="1" t="str">
        <f>IFERROR(VLOOKUP(A932,'[1]For Report Q-2 '!$A$2:$AH$3476,31,0),"-")</f>
        <v>-</v>
      </c>
      <c r="AF932" s="1" t="str">
        <f>IFERROR(VLOOKUP(A932,'[1]For Report Q-2 '!$A$2:$AH$3476,32,0),"-")</f>
        <v>-</v>
      </c>
      <c r="AG932" s="2" t="str">
        <f>IFERROR(VLOOKUP(A932,'[1]For Report Q-2 '!$A$2:$AH$3476,33,0),"-")</f>
        <v>-</v>
      </c>
      <c r="AH932" s="1" t="str">
        <f t="shared" si="14"/>
        <v>--</v>
      </c>
      <c r="AI932" t="e">
        <v>#N/A</v>
      </c>
      <c r="AJ932" t="e">
        <v>#N/A</v>
      </c>
      <c r="AK932" t="e">
        <v>#N/A</v>
      </c>
    </row>
    <row r="933" spans="1:37" x14ac:dyDescent="0.25">
      <c r="A933" s="15">
        <v>9103716</v>
      </c>
      <c r="B933" s="15" t="s">
        <v>384</v>
      </c>
      <c r="C933" s="16">
        <v>44886</v>
      </c>
      <c r="D933" s="15" t="s">
        <v>397</v>
      </c>
      <c r="E933" s="1" t="s">
        <v>179</v>
      </c>
      <c r="F933" s="15" t="s">
        <v>46</v>
      </c>
      <c r="G933" s="1" t="s">
        <v>53</v>
      </c>
      <c r="H933" s="17">
        <v>7000</v>
      </c>
      <c r="I933" s="18">
        <v>7.0000000000000007E-2</v>
      </c>
      <c r="J933" s="1">
        <v>9022481</v>
      </c>
      <c r="K933" s="1" t="s">
        <v>385</v>
      </c>
      <c r="L933" s="19">
        <v>437480.33333333337</v>
      </c>
      <c r="M933" s="1" t="s">
        <v>67</v>
      </c>
      <c r="N933" s="1" t="s">
        <v>179</v>
      </c>
      <c r="O933" s="1" t="s">
        <v>54</v>
      </c>
      <c r="P933" s="20">
        <v>9022481</v>
      </c>
      <c r="Q933" s="1" t="s">
        <v>109</v>
      </c>
      <c r="R933" s="1" t="s">
        <v>16</v>
      </c>
      <c r="S933" s="1" t="s">
        <v>80</v>
      </c>
      <c r="T933" s="18">
        <f>IFERROR(VLOOKUP(A933,'[1]For Report Q-2 '!$A$2:$T$3476,20,0),"-")</f>
        <v>7.0000000000000007E-2</v>
      </c>
      <c r="U933" s="55">
        <f>IFERROR(VLOOKUP(A933,'[1]For Report Q-2 '!$A$2:$U$3476,21,0),"-")</f>
        <v>0</v>
      </c>
      <c r="V933" s="2" t="str">
        <f>IFERROR(VLOOKUP(A933,'[1]For Report Q-2 '!$A$2:$V$3476,22,0),"-")</f>
        <v>-</v>
      </c>
      <c r="W933" s="1">
        <f>IFERROR(VLOOKUP(A933,'[1]For Report Q-2 '!$A$2:$W$3476,23,0),"-")</f>
        <v>0</v>
      </c>
      <c r="X933" s="1"/>
      <c r="Y933" s="1"/>
      <c r="Z933" s="2" t="str">
        <f>IFERROR(VLOOKUP(A933,'[1]For Report Q-2 '!$A$2:$Z$3476,26,0),"-")</f>
        <v>-</v>
      </c>
      <c r="AA933" s="1" t="str">
        <f>IFERROR(VLOOKUP(A933,'[1]For Report Q-2 '!$A$2:$AH$3476,27,0),"-")</f>
        <v>-</v>
      </c>
      <c r="AB933" s="1" t="str">
        <f>IFERROR(VLOOKUP(A933,'[1]For Report Q-2 '!$A$2:$AH$3476,28,0),"-")</f>
        <v>-</v>
      </c>
      <c r="AC933" s="2" t="str">
        <f>IFERROR(VLOOKUP(A933,'[1]For Report Q-2 '!$A$2:$AH$3476,29,0),"-")</f>
        <v>-</v>
      </c>
      <c r="AD933" s="2" t="str">
        <f>IFERROR(VLOOKUP(A933,'[1]For Report Q-2 '!$A$2:$AH$3476,30,0),"-")</f>
        <v>-</v>
      </c>
      <c r="AE933" s="1" t="str">
        <f>IFERROR(VLOOKUP(A933,'[1]For Report Q-2 '!$A$2:$AH$3476,31,0),"-")</f>
        <v>-</v>
      </c>
      <c r="AF933" s="1" t="str">
        <f>IFERROR(VLOOKUP(A933,'[1]For Report Q-2 '!$A$2:$AH$3476,32,0),"-")</f>
        <v>-</v>
      </c>
      <c r="AG933" s="2" t="str">
        <f>IFERROR(VLOOKUP(A933,'[1]For Report Q-2 '!$A$2:$AH$3476,33,0),"-")</f>
        <v>-</v>
      </c>
      <c r="AH933" s="1" t="str">
        <f t="shared" si="14"/>
        <v>--</v>
      </c>
      <c r="AI933" t="e">
        <v>#N/A</v>
      </c>
      <c r="AJ933" t="e">
        <v>#N/A</v>
      </c>
      <c r="AK933" t="e">
        <v>#N/A</v>
      </c>
    </row>
    <row r="934" spans="1:37" x14ac:dyDescent="0.25">
      <c r="A934" s="15">
        <v>9103723</v>
      </c>
      <c r="B934" s="15" t="s">
        <v>384</v>
      </c>
      <c r="C934" s="16">
        <v>44918</v>
      </c>
      <c r="D934" s="15" t="s">
        <v>83</v>
      </c>
      <c r="E934" s="1" t="s">
        <v>179</v>
      </c>
      <c r="F934" s="15" t="s">
        <v>46</v>
      </c>
      <c r="G934" s="1" t="s">
        <v>83</v>
      </c>
      <c r="H934" s="17">
        <v>7000</v>
      </c>
      <c r="I934" s="18">
        <v>7.0000000000000007E-2</v>
      </c>
      <c r="J934" s="1">
        <v>9022481</v>
      </c>
      <c r="K934" s="1" t="s">
        <v>385</v>
      </c>
      <c r="L934" s="19">
        <v>437480.33333333337</v>
      </c>
      <c r="M934" s="1" t="s">
        <v>67</v>
      </c>
      <c r="N934" s="1" t="s">
        <v>179</v>
      </c>
      <c r="O934" s="1" t="s">
        <v>84</v>
      </c>
      <c r="P934" s="20">
        <v>9022481</v>
      </c>
      <c r="Q934" s="1" t="s">
        <v>109</v>
      </c>
      <c r="R934" s="1" t="s">
        <v>16</v>
      </c>
      <c r="S934" s="1" t="s">
        <v>80</v>
      </c>
      <c r="T934" s="18">
        <f>IFERROR(VLOOKUP(A934,'[1]For Report Q-2 '!$A$2:$T$3476,20,0),"-")</f>
        <v>7.0000000000000007E-2</v>
      </c>
      <c r="U934" s="55">
        <f>IFERROR(VLOOKUP(A934,'[1]For Report Q-2 '!$A$2:$U$3476,21,0),"-")</f>
        <v>0</v>
      </c>
      <c r="V934" s="2" t="str">
        <f>IFERROR(VLOOKUP(A934,'[1]For Report Q-2 '!$A$2:$V$3476,22,0),"-")</f>
        <v>-</v>
      </c>
      <c r="W934" s="1">
        <f>IFERROR(VLOOKUP(A934,'[1]For Report Q-2 '!$A$2:$W$3476,23,0),"-")</f>
        <v>0</v>
      </c>
      <c r="X934" s="1"/>
      <c r="Y934" s="1"/>
      <c r="Z934" s="2" t="str">
        <f>IFERROR(VLOOKUP(A934,'[1]For Report Q-2 '!$A$2:$Z$3476,26,0),"-")</f>
        <v>-</v>
      </c>
      <c r="AA934" s="1" t="str">
        <f>IFERROR(VLOOKUP(A934,'[1]For Report Q-2 '!$A$2:$AH$3476,27,0),"-")</f>
        <v>-</v>
      </c>
      <c r="AB934" s="1" t="str">
        <f>IFERROR(VLOOKUP(A934,'[1]For Report Q-2 '!$A$2:$AH$3476,28,0),"-")</f>
        <v>-</v>
      </c>
      <c r="AC934" s="2" t="str">
        <f>IFERROR(VLOOKUP(A934,'[1]For Report Q-2 '!$A$2:$AH$3476,29,0),"-")</f>
        <v>-</v>
      </c>
      <c r="AD934" s="2" t="str">
        <f>IFERROR(VLOOKUP(A934,'[1]For Report Q-2 '!$A$2:$AH$3476,30,0),"-")</f>
        <v>-</v>
      </c>
      <c r="AE934" s="1" t="str">
        <f>IFERROR(VLOOKUP(A934,'[1]For Report Q-2 '!$A$2:$AH$3476,31,0),"-")</f>
        <v>-</v>
      </c>
      <c r="AF934" s="1" t="str">
        <f>IFERROR(VLOOKUP(A934,'[1]For Report Q-2 '!$A$2:$AH$3476,32,0),"-")</f>
        <v>-</v>
      </c>
      <c r="AG934" s="2" t="str">
        <f>IFERROR(VLOOKUP(A934,'[1]For Report Q-2 '!$A$2:$AH$3476,33,0),"-")</f>
        <v>-</v>
      </c>
      <c r="AH934" s="1" t="str">
        <f t="shared" si="14"/>
        <v>--</v>
      </c>
      <c r="AI934" t="e">
        <v>#N/A</v>
      </c>
      <c r="AJ934" t="e">
        <v>#N/A</v>
      </c>
      <c r="AK934" t="e">
        <v>#N/A</v>
      </c>
    </row>
    <row r="935" spans="1:37" x14ac:dyDescent="0.25">
      <c r="A935" s="15">
        <v>9103726</v>
      </c>
      <c r="B935" s="15" t="s">
        <v>384</v>
      </c>
      <c r="C935" s="16">
        <v>44953</v>
      </c>
      <c r="D935" s="15" t="s">
        <v>398</v>
      </c>
      <c r="E935" s="1" t="s">
        <v>179</v>
      </c>
      <c r="F935" s="15" t="s">
        <v>46</v>
      </c>
      <c r="G935" s="1" t="s">
        <v>53</v>
      </c>
      <c r="H935" s="17">
        <v>7000</v>
      </c>
      <c r="I935" s="18">
        <v>7.0000000000000007E-2</v>
      </c>
      <c r="J935" s="1">
        <v>9022481</v>
      </c>
      <c r="K935" s="1" t="s">
        <v>385</v>
      </c>
      <c r="L935" s="19">
        <v>437480.33333333337</v>
      </c>
      <c r="M935" s="1" t="s">
        <v>67</v>
      </c>
      <c r="N935" s="1" t="s">
        <v>179</v>
      </c>
      <c r="O935" s="1" t="s">
        <v>54</v>
      </c>
      <c r="P935" s="20">
        <v>9022481</v>
      </c>
      <c r="Q935" s="1" t="s">
        <v>109</v>
      </c>
      <c r="R935" s="1" t="s">
        <v>16</v>
      </c>
      <c r="S935" s="1" t="s">
        <v>80</v>
      </c>
      <c r="T935" s="18">
        <f>IFERROR(VLOOKUP(A935,'[1]For Report Q-2 '!$A$2:$T$3476,20,0),"-")</f>
        <v>7.0000000000000007E-2</v>
      </c>
      <c r="U935" s="55">
        <f>IFERROR(VLOOKUP(A935,'[1]For Report Q-2 '!$A$2:$U$3476,21,0),"-")</f>
        <v>0</v>
      </c>
      <c r="V935" s="2" t="str">
        <f>IFERROR(VLOOKUP(A935,'[1]For Report Q-2 '!$A$2:$V$3476,22,0),"-")</f>
        <v>-</v>
      </c>
      <c r="W935" s="1">
        <f>IFERROR(VLOOKUP(A935,'[1]For Report Q-2 '!$A$2:$W$3476,23,0),"-")</f>
        <v>0</v>
      </c>
      <c r="X935" s="1"/>
      <c r="Y935" s="1"/>
      <c r="Z935" s="2" t="str">
        <f>IFERROR(VLOOKUP(A935,'[1]For Report Q-2 '!$A$2:$Z$3476,26,0),"-")</f>
        <v>-</v>
      </c>
      <c r="AA935" s="1" t="str">
        <f>IFERROR(VLOOKUP(A935,'[1]For Report Q-2 '!$A$2:$AH$3476,27,0),"-")</f>
        <v>-</v>
      </c>
      <c r="AB935" s="1" t="str">
        <f>IFERROR(VLOOKUP(A935,'[1]For Report Q-2 '!$A$2:$AH$3476,28,0),"-")</f>
        <v>-</v>
      </c>
      <c r="AC935" s="2" t="str">
        <f>IFERROR(VLOOKUP(A935,'[1]For Report Q-2 '!$A$2:$AH$3476,29,0),"-")</f>
        <v>-</v>
      </c>
      <c r="AD935" s="2" t="str">
        <f>IFERROR(VLOOKUP(A935,'[1]For Report Q-2 '!$A$2:$AH$3476,30,0),"-")</f>
        <v>-</v>
      </c>
      <c r="AE935" s="1" t="str">
        <f>IFERROR(VLOOKUP(A935,'[1]For Report Q-2 '!$A$2:$AH$3476,31,0),"-")</f>
        <v>-</v>
      </c>
      <c r="AF935" s="1" t="str">
        <f>IFERROR(VLOOKUP(A935,'[1]For Report Q-2 '!$A$2:$AH$3476,32,0),"-")</f>
        <v>-</v>
      </c>
      <c r="AG935" s="2" t="str">
        <f>IFERROR(VLOOKUP(A935,'[1]For Report Q-2 '!$A$2:$AH$3476,33,0),"-")</f>
        <v>-</v>
      </c>
      <c r="AH935" s="1" t="str">
        <f t="shared" si="14"/>
        <v>--</v>
      </c>
      <c r="AI935" t="e">
        <v>#N/A</v>
      </c>
      <c r="AJ935" t="e">
        <v>#N/A</v>
      </c>
      <c r="AK935" t="e">
        <v>#N/A</v>
      </c>
    </row>
    <row r="936" spans="1:37" x14ac:dyDescent="0.25">
      <c r="A936" s="15">
        <v>9104367</v>
      </c>
      <c r="B936" s="15" t="s">
        <v>384</v>
      </c>
      <c r="C936" s="16">
        <v>44890</v>
      </c>
      <c r="D936" s="15" t="s">
        <v>83</v>
      </c>
      <c r="E936" s="1" t="s">
        <v>179</v>
      </c>
      <c r="F936" s="15" t="s">
        <v>46</v>
      </c>
      <c r="G936" s="1" t="s">
        <v>83</v>
      </c>
      <c r="H936" s="17">
        <v>7000</v>
      </c>
      <c r="I936" s="18">
        <v>7.0000000000000007E-2</v>
      </c>
      <c r="J936" s="1">
        <v>9022481</v>
      </c>
      <c r="K936" s="1" t="s">
        <v>385</v>
      </c>
      <c r="L936" s="19">
        <v>437480.33333333337</v>
      </c>
      <c r="M936" s="1" t="s">
        <v>67</v>
      </c>
      <c r="N936" s="1" t="s">
        <v>179</v>
      </c>
      <c r="O936" s="1" t="s">
        <v>84</v>
      </c>
      <c r="P936" s="20">
        <v>9022481</v>
      </c>
      <c r="Q936" s="1" t="s">
        <v>109</v>
      </c>
      <c r="R936" s="1" t="s">
        <v>16</v>
      </c>
      <c r="S936" s="1" t="s">
        <v>80</v>
      </c>
      <c r="T936" s="18">
        <f>IFERROR(VLOOKUP(A936,'[1]For Report Q-2 '!$A$2:$T$3476,20,0),"-")</f>
        <v>7.0000000000000007E-2</v>
      </c>
      <c r="U936" s="55">
        <f>IFERROR(VLOOKUP(A936,'[1]For Report Q-2 '!$A$2:$U$3476,21,0),"-")</f>
        <v>0</v>
      </c>
      <c r="V936" s="2" t="str">
        <f>IFERROR(VLOOKUP(A936,'[1]For Report Q-2 '!$A$2:$V$3476,22,0),"-")</f>
        <v>-</v>
      </c>
      <c r="W936" s="1">
        <f>IFERROR(VLOOKUP(A936,'[1]For Report Q-2 '!$A$2:$W$3476,23,0),"-")</f>
        <v>0</v>
      </c>
      <c r="X936" s="1"/>
      <c r="Y936" s="1"/>
      <c r="Z936" s="2" t="str">
        <f>IFERROR(VLOOKUP(A936,'[1]For Report Q-2 '!$A$2:$Z$3476,26,0),"-")</f>
        <v>-</v>
      </c>
      <c r="AA936" s="1" t="str">
        <f>IFERROR(VLOOKUP(A936,'[1]For Report Q-2 '!$A$2:$AH$3476,27,0),"-")</f>
        <v>-</v>
      </c>
      <c r="AB936" s="1" t="str">
        <f>IFERROR(VLOOKUP(A936,'[1]For Report Q-2 '!$A$2:$AH$3476,28,0),"-")</f>
        <v>-</v>
      </c>
      <c r="AC936" s="2" t="str">
        <f>IFERROR(VLOOKUP(A936,'[1]For Report Q-2 '!$A$2:$AH$3476,29,0),"-")</f>
        <v>-</v>
      </c>
      <c r="AD936" s="2" t="str">
        <f>IFERROR(VLOOKUP(A936,'[1]For Report Q-2 '!$A$2:$AH$3476,30,0),"-")</f>
        <v>-</v>
      </c>
      <c r="AE936" s="1" t="str">
        <f>IFERROR(VLOOKUP(A936,'[1]For Report Q-2 '!$A$2:$AH$3476,31,0),"-")</f>
        <v>-</v>
      </c>
      <c r="AF936" s="1" t="str">
        <f>IFERROR(VLOOKUP(A936,'[1]For Report Q-2 '!$A$2:$AH$3476,32,0),"-")</f>
        <v>-</v>
      </c>
      <c r="AG936" s="2" t="str">
        <f>IFERROR(VLOOKUP(A936,'[1]For Report Q-2 '!$A$2:$AH$3476,33,0),"-")</f>
        <v>-</v>
      </c>
      <c r="AH936" s="1" t="str">
        <f t="shared" si="14"/>
        <v>--</v>
      </c>
      <c r="AI936" t="e">
        <v>#N/A</v>
      </c>
      <c r="AJ936" t="e">
        <v>#N/A</v>
      </c>
      <c r="AK936" t="e">
        <v>#N/A</v>
      </c>
    </row>
    <row r="937" spans="1:37" x14ac:dyDescent="0.25">
      <c r="A937" s="15">
        <v>9105173</v>
      </c>
      <c r="B937" s="15" t="s">
        <v>384</v>
      </c>
      <c r="C937" s="16">
        <v>44932</v>
      </c>
      <c r="D937" s="15" t="s">
        <v>390</v>
      </c>
      <c r="E937" s="1" t="s">
        <v>179</v>
      </c>
      <c r="F937" s="15" t="s">
        <v>46</v>
      </c>
      <c r="G937" s="1" t="s">
        <v>53</v>
      </c>
      <c r="H937" s="17">
        <v>7000</v>
      </c>
      <c r="I937" s="18">
        <v>7.0000000000000007E-2</v>
      </c>
      <c r="J937" s="1">
        <v>9022481</v>
      </c>
      <c r="K937" s="1" t="s">
        <v>385</v>
      </c>
      <c r="L937" s="19">
        <v>437480.33333333337</v>
      </c>
      <c r="M937" s="1" t="s">
        <v>67</v>
      </c>
      <c r="N937" s="1" t="s">
        <v>179</v>
      </c>
      <c r="O937" s="1" t="s">
        <v>54</v>
      </c>
      <c r="P937" s="20">
        <v>9022481</v>
      </c>
      <c r="Q937" s="1" t="s">
        <v>109</v>
      </c>
      <c r="R937" s="1" t="s">
        <v>16</v>
      </c>
      <c r="S937" s="1" t="s">
        <v>80</v>
      </c>
      <c r="T937" s="18">
        <f>IFERROR(VLOOKUP(A937,'[1]For Report Q-2 '!$A$2:$T$3476,20,0),"-")</f>
        <v>7.0000000000000007E-2</v>
      </c>
      <c r="U937" s="55">
        <f>IFERROR(VLOOKUP(A937,'[1]For Report Q-2 '!$A$2:$U$3476,21,0),"-")</f>
        <v>0</v>
      </c>
      <c r="V937" s="2" t="str">
        <f>IFERROR(VLOOKUP(A937,'[1]For Report Q-2 '!$A$2:$V$3476,22,0),"-")</f>
        <v>-</v>
      </c>
      <c r="W937" s="1">
        <f>IFERROR(VLOOKUP(A937,'[1]For Report Q-2 '!$A$2:$W$3476,23,0),"-")</f>
        <v>0</v>
      </c>
      <c r="X937" s="1"/>
      <c r="Y937" s="1"/>
      <c r="Z937" s="2" t="str">
        <f>IFERROR(VLOOKUP(A937,'[1]For Report Q-2 '!$A$2:$Z$3476,26,0),"-")</f>
        <v>-</v>
      </c>
      <c r="AA937" s="1" t="str">
        <f>IFERROR(VLOOKUP(A937,'[1]For Report Q-2 '!$A$2:$AH$3476,27,0),"-")</f>
        <v>-</v>
      </c>
      <c r="AB937" s="1" t="str">
        <f>IFERROR(VLOOKUP(A937,'[1]For Report Q-2 '!$A$2:$AH$3476,28,0),"-")</f>
        <v>-</v>
      </c>
      <c r="AC937" s="2" t="str">
        <f>IFERROR(VLOOKUP(A937,'[1]For Report Q-2 '!$A$2:$AH$3476,29,0),"-")</f>
        <v>-</v>
      </c>
      <c r="AD937" s="2" t="str">
        <f>IFERROR(VLOOKUP(A937,'[1]For Report Q-2 '!$A$2:$AH$3476,30,0),"-")</f>
        <v>-</v>
      </c>
      <c r="AE937" s="1" t="str">
        <f>IFERROR(VLOOKUP(A937,'[1]For Report Q-2 '!$A$2:$AH$3476,31,0),"-")</f>
        <v>-</v>
      </c>
      <c r="AF937" s="1" t="str">
        <f>IFERROR(VLOOKUP(A937,'[1]For Report Q-2 '!$A$2:$AH$3476,32,0),"-")</f>
        <v>-</v>
      </c>
      <c r="AG937" s="2" t="str">
        <f>IFERROR(VLOOKUP(A937,'[1]For Report Q-2 '!$A$2:$AH$3476,33,0),"-")</f>
        <v>-</v>
      </c>
      <c r="AH937" s="1" t="str">
        <f t="shared" si="14"/>
        <v>--</v>
      </c>
      <c r="AI937" t="e">
        <v>#N/A</v>
      </c>
      <c r="AJ937" t="e">
        <v>#N/A</v>
      </c>
      <c r="AK937" t="e">
        <v>#N/A</v>
      </c>
    </row>
    <row r="938" spans="1:37" x14ac:dyDescent="0.25">
      <c r="A938" s="15">
        <v>9106080</v>
      </c>
      <c r="B938" s="15" t="s">
        <v>384</v>
      </c>
      <c r="C938" s="16">
        <v>44931</v>
      </c>
      <c r="D938" s="15" t="s">
        <v>399</v>
      </c>
      <c r="E938" s="1" t="s">
        <v>179</v>
      </c>
      <c r="F938" s="15" t="s">
        <v>46</v>
      </c>
      <c r="G938" s="1" t="s">
        <v>53</v>
      </c>
      <c r="H938" s="17">
        <v>6000</v>
      </c>
      <c r="I938" s="18">
        <v>0.06</v>
      </c>
      <c r="J938" s="1">
        <v>9022481</v>
      </c>
      <c r="K938" s="1" t="s">
        <v>385</v>
      </c>
      <c r="L938" s="19">
        <v>437480.33333333337</v>
      </c>
      <c r="M938" s="1" t="s">
        <v>67</v>
      </c>
      <c r="N938" s="1" t="s">
        <v>179</v>
      </c>
      <c r="O938" s="1" t="s">
        <v>54</v>
      </c>
      <c r="P938" s="20">
        <v>9022481</v>
      </c>
      <c r="Q938" s="1" t="s">
        <v>109</v>
      </c>
      <c r="R938" s="1" t="s">
        <v>16</v>
      </c>
      <c r="S938" s="1" t="s">
        <v>80</v>
      </c>
      <c r="T938" s="18">
        <f>IFERROR(VLOOKUP(A938,'[1]For Report Q-2 '!$A$2:$T$3476,20,0),"-")</f>
        <v>0.06</v>
      </c>
      <c r="U938" s="55">
        <f>IFERROR(VLOOKUP(A938,'[1]For Report Q-2 '!$A$2:$U$3476,21,0),"-")</f>
        <v>0</v>
      </c>
      <c r="V938" s="2" t="str">
        <f>IFERROR(VLOOKUP(A938,'[1]For Report Q-2 '!$A$2:$V$3476,22,0),"-")</f>
        <v>-</v>
      </c>
      <c r="W938" s="1">
        <f>IFERROR(VLOOKUP(A938,'[1]For Report Q-2 '!$A$2:$W$3476,23,0),"-")</f>
        <v>0</v>
      </c>
      <c r="X938" s="1"/>
      <c r="Y938" s="1"/>
      <c r="Z938" s="2" t="str">
        <f>IFERROR(VLOOKUP(A938,'[1]For Report Q-2 '!$A$2:$Z$3476,26,0),"-")</f>
        <v>-</v>
      </c>
      <c r="AA938" s="1" t="str">
        <f>IFERROR(VLOOKUP(A938,'[1]For Report Q-2 '!$A$2:$AH$3476,27,0),"-")</f>
        <v>-</v>
      </c>
      <c r="AB938" s="1" t="str">
        <f>IFERROR(VLOOKUP(A938,'[1]For Report Q-2 '!$A$2:$AH$3476,28,0),"-")</f>
        <v>-</v>
      </c>
      <c r="AC938" s="2" t="str">
        <f>IFERROR(VLOOKUP(A938,'[1]For Report Q-2 '!$A$2:$AH$3476,29,0),"-")</f>
        <v>-</v>
      </c>
      <c r="AD938" s="2" t="str">
        <f>IFERROR(VLOOKUP(A938,'[1]For Report Q-2 '!$A$2:$AH$3476,30,0),"-")</f>
        <v>-</v>
      </c>
      <c r="AE938" s="1" t="str">
        <f>IFERROR(VLOOKUP(A938,'[1]For Report Q-2 '!$A$2:$AH$3476,31,0),"-")</f>
        <v>-</v>
      </c>
      <c r="AF938" s="1" t="str">
        <f>IFERROR(VLOOKUP(A938,'[1]For Report Q-2 '!$A$2:$AH$3476,32,0),"-")</f>
        <v>-</v>
      </c>
      <c r="AG938" s="2" t="str">
        <f>IFERROR(VLOOKUP(A938,'[1]For Report Q-2 '!$A$2:$AH$3476,33,0),"-")</f>
        <v>-</v>
      </c>
      <c r="AH938" s="1" t="str">
        <f t="shared" si="14"/>
        <v>--</v>
      </c>
      <c r="AI938" t="e">
        <v>#N/A</v>
      </c>
      <c r="AJ938" t="e">
        <v>#N/A</v>
      </c>
      <c r="AK938" t="e">
        <v>#N/A</v>
      </c>
    </row>
    <row r="939" spans="1:37" x14ac:dyDescent="0.25">
      <c r="A939" s="15">
        <v>9106083</v>
      </c>
      <c r="B939" s="15" t="s">
        <v>384</v>
      </c>
      <c r="C939" s="16">
        <v>45030</v>
      </c>
      <c r="D939" s="15" t="s">
        <v>56</v>
      </c>
      <c r="E939" s="1" t="s">
        <v>179</v>
      </c>
      <c r="F939" s="15" t="s">
        <v>46</v>
      </c>
      <c r="G939" s="1" t="s">
        <v>56</v>
      </c>
      <c r="H939" s="17">
        <v>6000</v>
      </c>
      <c r="I939" s="18">
        <v>0.06</v>
      </c>
      <c r="J939" s="1">
        <v>9022481</v>
      </c>
      <c r="K939" s="1" t="s">
        <v>385</v>
      </c>
      <c r="L939" s="19">
        <v>437480.33333333337</v>
      </c>
      <c r="M939" s="1" t="s">
        <v>67</v>
      </c>
      <c r="N939" s="1" t="s">
        <v>179</v>
      </c>
      <c r="O939" s="1" t="s">
        <v>59</v>
      </c>
      <c r="P939" s="20">
        <v>9022481</v>
      </c>
      <c r="Q939" s="1" t="s">
        <v>109</v>
      </c>
      <c r="R939" s="1" t="s">
        <v>16</v>
      </c>
      <c r="S939" s="1" t="s">
        <v>80</v>
      </c>
      <c r="T939" s="18">
        <f>IFERROR(VLOOKUP(A939,'[1]For Report Q-2 '!$A$2:$T$3476,20,0),"-")</f>
        <v>0.06</v>
      </c>
      <c r="U939" s="55">
        <f>IFERROR(VLOOKUP(A939,'[1]For Report Q-2 '!$A$2:$U$3476,21,0),"-")</f>
        <v>0</v>
      </c>
      <c r="V939" s="2" t="str">
        <f>IFERROR(VLOOKUP(A939,'[1]For Report Q-2 '!$A$2:$V$3476,22,0),"-")</f>
        <v>-</v>
      </c>
      <c r="W939" s="1">
        <f>IFERROR(VLOOKUP(A939,'[1]For Report Q-2 '!$A$2:$W$3476,23,0),"-")</f>
        <v>0</v>
      </c>
      <c r="X939" s="1"/>
      <c r="Y939" s="1"/>
      <c r="Z939" s="2" t="str">
        <f>IFERROR(VLOOKUP(A939,'[1]For Report Q-2 '!$A$2:$Z$3476,26,0),"-")</f>
        <v>-</v>
      </c>
      <c r="AA939" s="1" t="str">
        <f>IFERROR(VLOOKUP(A939,'[1]For Report Q-2 '!$A$2:$AH$3476,27,0),"-")</f>
        <v>-</v>
      </c>
      <c r="AB939" s="1" t="str">
        <f>IFERROR(VLOOKUP(A939,'[1]For Report Q-2 '!$A$2:$AH$3476,28,0),"-")</f>
        <v>-</v>
      </c>
      <c r="AC939" s="2" t="str">
        <f>IFERROR(VLOOKUP(A939,'[1]For Report Q-2 '!$A$2:$AH$3476,29,0),"-")</f>
        <v>-</v>
      </c>
      <c r="AD939" s="2" t="str">
        <f>IFERROR(VLOOKUP(A939,'[1]For Report Q-2 '!$A$2:$AH$3476,30,0),"-")</f>
        <v>-</v>
      </c>
      <c r="AE939" s="1" t="str">
        <f>IFERROR(VLOOKUP(A939,'[1]For Report Q-2 '!$A$2:$AH$3476,31,0),"-")</f>
        <v>-</v>
      </c>
      <c r="AF939" s="1" t="str">
        <f>IFERROR(VLOOKUP(A939,'[1]For Report Q-2 '!$A$2:$AH$3476,32,0),"-")</f>
        <v>-</v>
      </c>
      <c r="AG939" s="2" t="str">
        <f>IFERROR(VLOOKUP(A939,'[1]For Report Q-2 '!$A$2:$AH$3476,33,0),"-")</f>
        <v>-</v>
      </c>
      <c r="AH939" s="1" t="str">
        <f t="shared" si="14"/>
        <v>--</v>
      </c>
      <c r="AI939" t="e">
        <v>#N/A</v>
      </c>
      <c r="AJ939" t="e">
        <v>#N/A</v>
      </c>
      <c r="AK939" t="e">
        <v>#N/A</v>
      </c>
    </row>
    <row r="940" spans="1:37" x14ac:dyDescent="0.25">
      <c r="A940" s="15">
        <v>9106098</v>
      </c>
      <c r="B940" s="15" t="s">
        <v>384</v>
      </c>
      <c r="C940" s="16">
        <v>44937</v>
      </c>
      <c r="D940" s="15" t="s">
        <v>178</v>
      </c>
      <c r="E940" s="1" t="s">
        <v>179</v>
      </c>
      <c r="F940" s="15" t="s">
        <v>46</v>
      </c>
      <c r="G940" s="1" t="s">
        <v>178</v>
      </c>
      <c r="H940" s="17">
        <v>7000</v>
      </c>
      <c r="I940" s="18">
        <v>7.0000000000000007E-2</v>
      </c>
      <c r="J940" s="1">
        <v>9022481</v>
      </c>
      <c r="K940" s="1" t="s">
        <v>385</v>
      </c>
      <c r="L940" s="19">
        <v>437480.33333333337</v>
      </c>
      <c r="M940" s="1" t="s">
        <v>67</v>
      </c>
      <c r="N940" s="1" t="s">
        <v>179</v>
      </c>
      <c r="O940" s="1" t="s">
        <v>180</v>
      </c>
      <c r="P940" s="20">
        <v>9022481</v>
      </c>
      <c r="Q940" s="1" t="s">
        <v>109</v>
      </c>
      <c r="R940" s="1" t="s">
        <v>16</v>
      </c>
      <c r="S940" s="1" t="s">
        <v>80</v>
      </c>
      <c r="T940" s="18">
        <f>IFERROR(VLOOKUP(A940,'[1]For Report Q-2 '!$A$2:$T$3476,20,0),"-")</f>
        <v>7.0000000000000007E-2</v>
      </c>
      <c r="U940" s="55">
        <f>IFERROR(VLOOKUP(A940,'[1]For Report Q-2 '!$A$2:$U$3476,21,0),"-")</f>
        <v>0</v>
      </c>
      <c r="V940" s="2" t="str">
        <f>IFERROR(VLOOKUP(A940,'[1]For Report Q-2 '!$A$2:$V$3476,22,0),"-")</f>
        <v>-</v>
      </c>
      <c r="W940" s="1">
        <f>IFERROR(VLOOKUP(A940,'[1]For Report Q-2 '!$A$2:$W$3476,23,0),"-")</f>
        <v>0</v>
      </c>
      <c r="X940" s="1"/>
      <c r="Y940" s="1"/>
      <c r="Z940" s="2" t="str">
        <f>IFERROR(VLOOKUP(A940,'[1]For Report Q-2 '!$A$2:$Z$3476,26,0),"-")</f>
        <v>-</v>
      </c>
      <c r="AA940" s="1" t="str">
        <f>IFERROR(VLOOKUP(A940,'[1]For Report Q-2 '!$A$2:$AH$3476,27,0),"-")</f>
        <v>-</v>
      </c>
      <c r="AB940" s="1" t="str">
        <f>IFERROR(VLOOKUP(A940,'[1]For Report Q-2 '!$A$2:$AH$3476,28,0),"-")</f>
        <v>-</v>
      </c>
      <c r="AC940" s="2" t="str">
        <f>IFERROR(VLOOKUP(A940,'[1]For Report Q-2 '!$A$2:$AH$3476,29,0),"-")</f>
        <v>-</v>
      </c>
      <c r="AD940" s="2" t="str">
        <f>IFERROR(VLOOKUP(A940,'[1]For Report Q-2 '!$A$2:$AH$3476,30,0),"-")</f>
        <v>-</v>
      </c>
      <c r="AE940" s="1" t="str">
        <f>IFERROR(VLOOKUP(A940,'[1]For Report Q-2 '!$A$2:$AH$3476,31,0),"-")</f>
        <v>-</v>
      </c>
      <c r="AF940" s="1" t="str">
        <f>IFERROR(VLOOKUP(A940,'[1]For Report Q-2 '!$A$2:$AH$3476,32,0),"-")</f>
        <v>-</v>
      </c>
      <c r="AG940" s="2" t="str">
        <f>IFERROR(VLOOKUP(A940,'[1]For Report Q-2 '!$A$2:$AH$3476,33,0),"-")</f>
        <v>-</v>
      </c>
      <c r="AH940" s="1" t="str">
        <f t="shared" si="14"/>
        <v>--</v>
      </c>
      <c r="AI940" t="e">
        <v>#N/A</v>
      </c>
      <c r="AJ940" t="e">
        <v>#N/A</v>
      </c>
      <c r="AK940" t="e">
        <v>#N/A</v>
      </c>
    </row>
    <row r="941" spans="1:37" x14ac:dyDescent="0.25">
      <c r="A941" s="15">
        <v>9106726</v>
      </c>
      <c r="B941" s="15" t="s">
        <v>384</v>
      </c>
      <c r="C941" s="16">
        <v>44957</v>
      </c>
      <c r="D941" s="15" t="s">
        <v>400</v>
      </c>
      <c r="E941" s="1" t="s">
        <v>179</v>
      </c>
      <c r="F941" s="15" t="s">
        <v>46</v>
      </c>
      <c r="G941" s="1" t="s">
        <v>53</v>
      </c>
      <c r="H941" s="17">
        <v>7000</v>
      </c>
      <c r="I941" s="18">
        <v>7.0000000000000007E-2</v>
      </c>
      <c r="J941" s="1">
        <v>9022481</v>
      </c>
      <c r="K941" s="1" t="s">
        <v>385</v>
      </c>
      <c r="L941" s="19">
        <v>437480.33333333337</v>
      </c>
      <c r="M941" s="1" t="s">
        <v>67</v>
      </c>
      <c r="N941" s="1" t="s">
        <v>179</v>
      </c>
      <c r="O941" s="1" t="s">
        <v>54</v>
      </c>
      <c r="P941" s="20">
        <v>9022481</v>
      </c>
      <c r="Q941" s="1" t="s">
        <v>109</v>
      </c>
      <c r="R941" s="1" t="s">
        <v>16</v>
      </c>
      <c r="S941" s="1" t="s">
        <v>80</v>
      </c>
      <c r="T941" s="18">
        <f>IFERROR(VLOOKUP(A941,'[1]For Report Q-2 '!$A$2:$T$3476,20,0),"-")</f>
        <v>7.0000000000000007E-2</v>
      </c>
      <c r="U941" s="55">
        <f>IFERROR(VLOOKUP(A941,'[1]For Report Q-2 '!$A$2:$U$3476,21,0),"-")</f>
        <v>0</v>
      </c>
      <c r="V941" s="2" t="str">
        <f>IFERROR(VLOOKUP(A941,'[1]For Report Q-2 '!$A$2:$V$3476,22,0),"-")</f>
        <v>-</v>
      </c>
      <c r="W941" s="1">
        <f>IFERROR(VLOOKUP(A941,'[1]For Report Q-2 '!$A$2:$W$3476,23,0),"-")</f>
        <v>0</v>
      </c>
      <c r="X941" s="1"/>
      <c r="Y941" s="1"/>
      <c r="Z941" s="2" t="str">
        <f>IFERROR(VLOOKUP(A941,'[1]For Report Q-2 '!$A$2:$Z$3476,26,0),"-")</f>
        <v>-</v>
      </c>
      <c r="AA941" s="1" t="str">
        <f>IFERROR(VLOOKUP(A941,'[1]For Report Q-2 '!$A$2:$AH$3476,27,0),"-")</f>
        <v>-</v>
      </c>
      <c r="AB941" s="1" t="str">
        <f>IFERROR(VLOOKUP(A941,'[1]For Report Q-2 '!$A$2:$AH$3476,28,0),"-")</f>
        <v>-</v>
      </c>
      <c r="AC941" s="2" t="str">
        <f>IFERROR(VLOOKUP(A941,'[1]For Report Q-2 '!$A$2:$AH$3476,29,0),"-")</f>
        <v>-</v>
      </c>
      <c r="AD941" s="2" t="str">
        <f>IFERROR(VLOOKUP(A941,'[1]For Report Q-2 '!$A$2:$AH$3476,30,0),"-")</f>
        <v>-</v>
      </c>
      <c r="AE941" s="1" t="str">
        <f>IFERROR(VLOOKUP(A941,'[1]For Report Q-2 '!$A$2:$AH$3476,31,0),"-")</f>
        <v>-</v>
      </c>
      <c r="AF941" s="1" t="str">
        <f>IFERROR(VLOOKUP(A941,'[1]For Report Q-2 '!$A$2:$AH$3476,32,0),"-")</f>
        <v>-</v>
      </c>
      <c r="AG941" s="2" t="str">
        <f>IFERROR(VLOOKUP(A941,'[1]For Report Q-2 '!$A$2:$AH$3476,33,0),"-")</f>
        <v>-</v>
      </c>
      <c r="AH941" s="1" t="str">
        <f t="shared" si="14"/>
        <v>--</v>
      </c>
      <c r="AI941" t="e">
        <v>#N/A</v>
      </c>
      <c r="AJ941" t="e">
        <v>#N/A</v>
      </c>
      <c r="AK941" t="e">
        <v>#N/A</v>
      </c>
    </row>
    <row r="942" spans="1:37" x14ac:dyDescent="0.25">
      <c r="A942" s="15">
        <v>9106767</v>
      </c>
      <c r="B942" s="15" t="s">
        <v>384</v>
      </c>
      <c r="C942" s="16">
        <v>44951</v>
      </c>
      <c r="D942" s="15" t="s">
        <v>40</v>
      </c>
      <c r="E942" s="1" t="s">
        <v>179</v>
      </c>
      <c r="F942" s="15" t="s">
        <v>46</v>
      </c>
      <c r="G942" s="1" t="s">
        <v>40</v>
      </c>
      <c r="H942" s="17">
        <v>7000</v>
      </c>
      <c r="I942" s="18">
        <v>7.0000000000000007E-2</v>
      </c>
      <c r="J942" s="1">
        <v>9022481</v>
      </c>
      <c r="K942" s="1" t="s">
        <v>385</v>
      </c>
      <c r="L942" s="19">
        <v>437480.33333333337</v>
      </c>
      <c r="M942" s="1" t="s">
        <v>67</v>
      </c>
      <c r="N942" s="1" t="s">
        <v>179</v>
      </c>
      <c r="O942" s="1" t="s">
        <v>41</v>
      </c>
      <c r="P942" s="20">
        <v>9022481</v>
      </c>
      <c r="Q942" s="1" t="s">
        <v>109</v>
      </c>
      <c r="R942" s="1" t="s">
        <v>16</v>
      </c>
      <c r="S942" s="1" t="s">
        <v>80</v>
      </c>
      <c r="T942" s="18">
        <f>IFERROR(VLOOKUP(A942,'[1]For Report Q-2 '!$A$2:$T$3476,20,0),"-")</f>
        <v>7.0000000000000007E-2</v>
      </c>
      <c r="U942" s="55">
        <f>IFERROR(VLOOKUP(A942,'[1]For Report Q-2 '!$A$2:$U$3476,21,0),"-")</f>
        <v>0</v>
      </c>
      <c r="V942" s="2" t="str">
        <f>IFERROR(VLOOKUP(A942,'[1]For Report Q-2 '!$A$2:$V$3476,22,0),"-")</f>
        <v>-</v>
      </c>
      <c r="W942" s="1">
        <f>IFERROR(VLOOKUP(A942,'[1]For Report Q-2 '!$A$2:$W$3476,23,0),"-")</f>
        <v>0</v>
      </c>
      <c r="X942" s="1"/>
      <c r="Y942" s="1"/>
      <c r="Z942" s="2">
        <f>IFERROR(VLOOKUP(A942,'[1]For Report Q-2 '!$A$2:$Z$3476,26,0),"-")</f>
        <v>46143.515243055597</v>
      </c>
      <c r="AA942" s="1" t="str">
        <f>IFERROR(VLOOKUP(A942,'[1]For Report Q-2 '!$A$2:$AH$3476,27,0),"-")</f>
        <v>SR26055545865</v>
      </c>
      <c r="AB942" s="1" t="str">
        <f>IFERROR(VLOOKUP(A942,'[1]For Report Q-2 '!$A$2:$AH$3476,28,0),"-")</f>
        <v>Active</v>
      </c>
      <c r="AC942" s="2" t="str">
        <f>IFERROR(VLOOKUP(A942,'[1]For Report Q-2 '!$A$2:$AH$3476,29,0),"-")</f>
        <v>-</v>
      </c>
      <c r="AD942" s="2" t="str">
        <f>IFERROR(VLOOKUP(A942,'[1]For Report Q-2 '!$A$2:$AH$3476,30,0),"-")</f>
        <v>-</v>
      </c>
      <c r="AE942" s="1" t="str">
        <f>IFERROR(VLOOKUP(A942,'[1]For Report Q-2 '!$A$2:$AH$3476,31,0),"-")</f>
        <v>-</v>
      </c>
      <c r="AF942" s="1" t="str">
        <f>IFERROR(VLOOKUP(A942,'[1]For Report Q-2 '!$A$2:$AH$3476,32,0),"-")</f>
        <v>-</v>
      </c>
      <c r="AG942" s="2" t="str">
        <f>IFERROR(VLOOKUP(A942,'[1]For Report Q-2 '!$A$2:$AH$3476,33,0),"-")</f>
        <v>-</v>
      </c>
      <c r="AH942" s="1" t="str">
        <f t="shared" si="14"/>
        <v>-Active</v>
      </c>
      <c r="AI942" s="1" t="s">
        <v>1513</v>
      </c>
      <c r="AJ942" s="1" t="s">
        <v>1444</v>
      </c>
      <c r="AK942" s="1" t="s">
        <v>1445</v>
      </c>
    </row>
    <row r="943" spans="1:37" x14ac:dyDescent="0.25">
      <c r="A943" s="15">
        <v>9107186</v>
      </c>
      <c r="B943" s="15" t="s">
        <v>384</v>
      </c>
      <c r="C943" s="16">
        <v>44956</v>
      </c>
      <c r="D943" s="15" t="s">
        <v>56</v>
      </c>
      <c r="E943" s="1" t="s">
        <v>72</v>
      </c>
      <c r="F943" s="15" t="s">
        <v>46</v>
      </c>
      <c r="G943" s="1" t="s">
        <v>56</v>
      </c>
      <c r="H943" s="17">
        <v>9166.6666666666661</v>
      </c>
      <c r="I943" s="18">
        <v>9.166666666666666E-2</v>
      </c>
      <c r="J943" s="1">
        <v>9022481</v>
      </c>
      <c r="K943" s="1" t="s">
        <v>385</v>
      </c>
      <c r="L943" s="19">
        <v>437480.33333333337</v>
      </c>
      <c r="M943" s="1" t="s">
        <v>67</v>
      </c>
      <c r="N943" s="1" t="s">
        <v>72</v>
      </c>
      <c r="O943" s="1" t="s">
        <v>59</v>
      </c>
      <c r="P943" s="20">
        <v>9022481</v>
      </c>
      <c r="Q943" s="1" t="s">
        <v>109</v>
      </c>
      <c r="R943" s="1" t="s">
        <v>16</v>
      </c>
      <c r="S943" s="1" t="s">
        <v>80</v>
      </c>
      <c r="T943" s="18">
        <f>IFERROR(VLOOKUP(A943,'[1]For Report Q-2 '!$A$2:$T$3476,20,0),"-")</f>
        <v>9.166666666666666E-2</v>
      </c>
      <c r="U943" s="55">
        <f>IFERROR(VLOOKUP(A943,'[1]For Report Q-2 '!$A$2:$U$3476,21,0),"-")</f>
        <v>0</v>
      </c>
      <c r="V943" s="2" t="str">
        <f>IFERROR(VLOOKUP(A943,'[1]For Report Q-2 '!$A$2:$V$3476,22,0),"-")</f>
        <v>-</v>
      </c>
      <c r="W943" s="1">
        <f>IFERROR(VLOOKUP(A943,'[1]For Report Q-2 '!$A$2:$W$3476,23,0),"-")</f>
        <v>0</v>
      </c>
      <c r="X943" s="1"/>
      <c r="Y943" s="1"/>
      <c r="Z943" s="2" t="str">
        <f>IFERROR(VLOOKUP(A943,'[1]For Report Q-2 '!$A$2:$Z$3476,26,0),"-")</f>
        <v>-</v>
      </c>
      <c r="AA943" s="1" t="str">
        <f>IFERROR(VLOOKUP(A943,'[1]For Report Q-2 '!$A$2:$AH$3476,27,0),"-")</f>
        <v>-</v>
      </c>
      <c r="AB943" s="1" t="str">
        <f>IFERROR(VLOOKUP(A943,'[1]For Report Q-2 '!$A$2:$AH$3476,28,0),"-")</f>
        <v>-</v>
      </c>
      <c r="AC943" s="2" t="str">
        <f>IFERROR(VLOOKUP(A943,'[1]For Report Q-2 '!$A$2:$AH$3476,29,0),"-")</f>
        <v>-</v>
      </c>
      <c r="AD943" s="2" t="str">
        <f>IFERROR(VLOOKUP(A943,'[1]For Report Q-2 '!$A$2:$AH$3476,30,0),"-")</f>
        <v>-</v>
      </c>
      <c r="AE943" s="1" t="str">
        <f>IFERROR(VLOOKUP(A943,'[1]For Report Q-2 '!$A$2:$AH$3476,31,0),"-")</f>
        <v>-</v>
      </c>
      <c r="AF943" s="1" t="str">
        <f>IFERROR(VLOOKUP(A943,'[1]For Report Q-2 '!$A$2:$AH$3476,32,0),"-")</f>
        <v>-</v>
      </c>
      <c r="AG943" s="2" t="str">
        <f>IFERROR(VLOOKUP(A943,'[1]For Report Q-2 '!$A$2:$AH$3476,33,0),"-")</f>
        <v>-</v>
      </c>
      <c r="AH943" s="1" t="str">
        <f t="shared" si="14"/>
        <v>--</v>
      </c>
      <c r="AI943" t="e">
        <v>#N/A</v>
      </c>
      <c r="AJ943" t="e">
        <v>#N/A</v>
      </c>
      <c r="AK943" t="e">
        <v>#N/A</v>
      </c>
    </row>
    <row r="944" spans="1:37" x14ac:dyDescent="0.25">
      <c r="A944" s="15">
        <v>9107789</v>
      </c>
      <c r="B944" s="15" t="s">
        <v>384</v>
      </c>
      <c r="C944" s="16">
        <v>44966</v>
      </c>
      <c r="D944" s="15" t="s">
        <v>56</v>
      </c>
      <c r="E944" s="1" t="s">
        <v>179</v>
      </c>
      <c r="F944" s="15" t="s">
        <v>46</v>
      </c>
      <c r="G944" s="1" t="s">
        <v>56</v>
      </c>
      <c r="H944" s="17">
        <v>8000</v>
      </c>
      <c r="I944" s="18">
        <v>0.08</v>
      </c>
      <c r="J944" s="1">
        <v>9022481</v>
      </c>
      <c r="K944" s="1" t="s">
        <v>385</v>
      </c>
      <c r="L944" s="19">
        <v>437480.33333333337</v>
      </c>
      <c r="M944" s="1" t="s">
        <v>67</v>
      </c>
      <c r="N944" s="1" t="s">
        <v>179</v>
      </c>
      <c r="O944" s="1" t="s">
        <v>59</v>
      </c>
      <c r="P944" s="20">
        <v>9022481</v>
      </c>
      <c r="Q944" s="1" t="s">
        <v>109</v>
      </c>
      <c r="R944" s="1" t="s">
        <v>16</v>
      </c>
      <c r="S944" s="1" t="s">
        <v>80</v>
      </c>
      <c r="T944" s="18">
        <f>IFERROR(VLOOKUP(A944,'[1]For Report Q-2 '!$A$2:$T$3476,20,0),"-")</f>
        <v>0.08</v>
      </c>
      <c r="U944" s="55">
        <f>IFERROR(VLOOKUP(A944,'[1]For Report Q-2 '!$A$2:$U$3476,21,0),"-")</f>
        <v>0</v>
      </c>
      <c r="V944" s="2" t="str">
        <f>IFERROR(VLOOKUP(A944,'[1]For Report Q-2 '!$A$2:$V$3476,22,0),"-")</f>
        <v>-</v>
      </c>
      <c r="W944" s="1">
        <f>IFERROR(VLOOKUP(A944,'[1]For Report Q-2 '!$A$2:$W$3476,23,0),"-")</f>
        <v>0</v>
      </c>
      <c r="X944" s="1"/>
      <c r="Y944" s="1"/>
      <c r="Z944" s="2" t="str">
        <f>IFERROR(VLOOKUP(A944,'[1]For Report Q-2 '!$A$2:$Z$3476,26,0),"-")</f>
        <v>-</v>
      </c>
      <c r="AA944" s="1" t="str">
        <f>IFERROR(VLOOKUP(A944,'[1]For Report Q-2 '!$A$2:$AH$3476,27,0),"-")</f>
        <v>-</v>
      </c>
      <c r="AB944" s="1" t="str">
        <f>IFERROR(VLOOKUP(A944,'[1]For Report Q-2 '!$A$2:$AH$3476,28,0),"-")</f>
        <v>-</v>
      </c>
      <c r="AC944" s="2" t="str">
        <f>IFERROR(VLOOKUP(A944,'[1]For Report Q-2 '!$A$2:$AH$3476,29,0),"-")</f>
        <v>-</v>
      </c>
      <c r="AD944" s="2" t="str">
        <f>IFERROR(VLOOKUP(A944,'[1]For Report Q-2 '!$A$2:$AH$3476,30,0),"-")</f>
        <v>-</v>
      </c>
      <c r="AE944" s="1" t="str">
        <f>IFERROR(VLOOKUP(A944,'[1]For Report Q-2 '!$A$2:$AH$3476,31,0),"-")</f>
        <v>-</v>
      </c>
      <c r="AF944" s="1" t="str">
        <f>IFERROR(VLOOKUP(A944,'[1]For Report Q-2 '!$A$2:$AH$3476,32,0),"-")</f>
        <v>-</v>
      </c>
      <c r="AG944" s="2" t="str">
        <f>IFERROR(VLOOKUP(A944,'[1]For Report Q-2 '!$A$2:$AH$3476,33,0),"-")</f>
        <v>-</v>
      </c>
      <c r="AH944" s="1" t="str">
        <f t="shared" si="14"/>
        <v>--</v>
      </c>
      <c r="AI944" t="e">
        <v>#N/A</v>
      </c>
      <c r="AJ944" t="e">
        <v>#N/A</v>
      </c>
      <c r="AK944" t="e">
        <v>#N/A</v>
      </c>
    </row>
    <row r="945" spans="1:37" x14ac:dyDescent="0.25">
      <c r="A945" s="15">
        <v>9109379</v>
      </c>
      <c r="B945" s="15" t="s">
        <v>384</v>
      </c>
      <c r="C945" s="16">
        <v>45043</v>
      </c>
      <c r="D945" s="15" t="s">
        <v>390</v>
      </c>
      <c r="E945" s="1" t="s">
        <v>72</v>
      </c>
      <c r="F945" s="15" t="s">
        <v>46</v>
      </c>
      <c r="G945" s="1" t="s">
        <v>53</v>
      </c>
      <c r="H945" s="17">
        <v>10000</v>
      </c>
      <c r="I945" s="18">
        <v>0.1</v>
      </c>
      <c r="J945" s="1">
        <v>9022481</v>
      </c>
      <c r="K945" s="1" t="s">
        <v>385</v>
      </c>
      <c r="L945" s="19">
        <v>437480.33333333337</v>
      </c>
      <c r="M945" s="1" t="s">
        <v>67</v>
      </c>
      <c r="N945" s="1" t="s">
        <v>72</v>
      </c>
      <c r="O945" s="1" t="s">
        <v>50</v>
      </c>
      <c r="P945" s="20">
        <v>9022481</v>
      </c>
      <c r="Q945" s="1" t="s">
        <v>109</v>
      </c>
      <c r="R945" s="1" t="s">
        <v>16</v>
      </c>
      <c r="S945" s="1" t="s">
        <v>80</v>
      </c>
      <c r="T945" s="18">
        <f>IFERROR(VLOOKUP(A945,'[1]For Report Q-2 '!$A$2:$T$3476,20,0),"-")</f>
        <v>0.1</v>
      </c>
      <c r="U945" s="55">
        <f>IFERROR(VLOOKUP(A945,'[1]For Report Q-2 '!$A$2:$U$3476,21,0),"-")</f>
        <v>0</v>
      </c>
      <c r="V945" s="2" t="str">
        <f>IFERROR(VLOOKUP(A945,'[1]For Report Q-2 '!$A$2:$V$3476,22,0),"-")</f>
        <v>-</v>
      </c>
      <c r="W945" s="1">
        <f>IFERROR(VLOOKUP(A945,'[1]For Report Q-2 '!$A$2:$W$3476,23,0),"-")</f>
        <v>0</v>
      </c>
      <c r="X945" s="1"/>
      <c r="Y945" s="1"/>
      <c r="Z945" s="2" t="str">
        <f>IFERROR(VLOOKUP(A945,'[1]For Report Q-2 '!$A$2:$Z$3476,26,0),"-")</f>
        <v>-</v>
      </c>
      <c r="AA945" s="1" t="str">
        <f>IFERROR(VLOOKUP(A945,'[1]For Report Q-2 '!$A$2:$AH$3476,27,0),"-")</f>
        <v>-</v>
      </c>
      <c r="AB945" s="1" t="str">
        <f>IFERROR(VLOOKUP(A945,'[1]For Report Q-2 '!$A$2:$AH$3476,28,0),"-")</f>
        <v>-</v>
      </c>
      <c r="AC945" s="2" t="str">
        <f>IFERROR(VLOOKUP(A945,'[1]For Report Q-2 '!$A$2:$AH$3476,29,0),"-")</f>
        <v>-</v>
      </c>
      <c r="AD945" s="2" t="str">
        <f>IFERROR(VLOOKUP(A945,'[1]For Report Q-2 '!$A$2:$AH$3476,30,0),"-")</f>
        <v>-</v>
      </c>
      <c r="AE945" s="1" t="str">
        <f>IFERROR(VLOOKUP(A945,'[1]For Report Q-2 '!$A$2:$AH$3476,31,0),"-")</f>
        <v>-</v>
      </c>
      <c r="AF945" s="1" t="str">
        <f>IFERROR(VLOOKUP(A945,'[1]For Report Q-2 '!$A$2:$AH$3476,32,0),"-")</f>
        <v>-</v>
      </c>
      <c r="AG945" s="2" t="str">
        <f>IFERROR(VLOOKUP(A945,'[1]For Report Q-2 '!$A$2:$AH$3476,33,0),"-")</f>
        <v>-</v>
      </c>
      <c r="AH945" s="1" t="str">
        <f t="shared" si="14"/>
        <v>--</v>
      </c>
      <c r="AI945" t="e">
        <v>#N/A</v>
      </c>
      <c r="AJ945" t="e">
        <v>#N/A</v>
      </c>
      <c r="AK945" t="e">
        <v>#N/A</v>
      </c>
    </row>
    <row r="946" spans="1:37" x14ac:dyDescent="0.25">
      <c r="A946" s="15">
        <v>9109558</v>
      </c>
      <c r="B946" s="15" t="s">
        <v>384</v>
      </c>
      <c r="C946" s="16">
        <v>45087</v>
      </c>
      <c r="D946" s="15" t="s">
        <v>401</v>
      </c>
      <c r="E946" s="1" t="s">
        <v>179</v>
      </c>
      <c r="F946" s="15" t="s">
        <v>46</v>
      </c>
      <c r="G946" s="1" t="s">
        <v>53</v>
      </c>
      <c r="H946" s="17">
        <v>12000</v>
      </c>
      <c r="I946" s="18">
        <v>0.12</v>
      </c>
      <c r="J946" s="1">
        <v>9022481</v>
      </c>
      <c r="K946" s="1" t="s">
        <v>385</v>
      </c>
      <c r="L946" s="19">
        <v>437480.33333333337</v>
      </c>
      <c r="M946" s="1" t="s">
        <v>67</v>
      </c>
      <c r="N946" s="1" t="s">
        <v>179</v>
      </c>
      <c r="O946" s="1" t="s">
        <v>54</v>
      </c>
      <c r="P946" s="20">
        <v>9022481</v>
      </c>
      <c r="Q946" s="1" t="s">
        <v>109</v>
      </c>
      <c r="R946" s="1" t="s">
        <v>16</v>
      </c>
      <c r="S946" s="1" t="s">
        <v>80</v>
      </c>
      <c r="T946" s="18">
        <f>IFERROR(VLOOKUP(A946,'[1]For Report Q-2 '!$A$2:$T$3476,20,0),"-")</f>
        <v>0.12</v>
      </c>
      <c r="U946" s="55">
        <f>IFERROR(VLOOKUP(A946,'[1]For Report Q-2 '!$A$2:$U$3476,21,0),"-")</f>
        <v>0</v>
      </c>
      <c r="V946" s="2" t="str">
        <f>IFERROR(VLOOKUP(A946,'[1]For Report Q-2 '!$A$2:$V$3476,22,0),"-")</f>
        <v>-</v>
      </c>
      <c r="W946" s="1">
        <f>IFERROR(VLOOKUP(A946,'[1]For Report Q-2 '!$A$2:$W$3476,23,0),"-")</f>
        <v>0</v>
      </c>
      <c r="X946" s="1"/>
      <c r="Y946" s="1"/>
      <c r="Z946" s="2" t="str">
        <f>IFERROR(VLOOKUP(A946,'[1]For Report Q-2 '!$A$2:$Z$3476,26,0),"-")</f>
        <v>-</v>
      </c>
      <c r="AA946" s="1" t="str">
        <f>IFERROR(VLOOKUP(A946,'[1]For Report Q-2 '!$A$2:$AH$3476,27,0),"-")</f>
        <v>-</v>
      </c>
      <c r="AB946" s="1" t="str">
        <f>IFERROR(VLOOKUP(A946,'[1]For Report Q-2 '!$A$2:$AH$3476,28,0),"-")</f>
        <v>-</v>
      </c>
      <c r="AC946" s="2" t="str">
        <f>IFERROR(VLOOKUP(A946,'[1]For Report Q-2 '!$A$2:$AH$3476,29,0),"-")</f>
        <v>-</v>
      </c>
      <c r="AD946" s="2" t="str">
        <f>IFERROR(VLOOKUP(A946,'[1]For Report Q-2 '!$A$2:$AH$3476,30,0),"-")</f>
        <v>-</v>
      </c>
      <c r="AE946" s="1" t="str">
        <f>IFERROR(VLOOKUP(A946,'[1]For Report Q-2 '!$A$2:$AH$3476,31,0),"-")</f>
        <v>-</v>
      </c>
      <c r="AF946" s="1" t="str">
        <f>IFERROR(VLOOKUP(A946,'[1]For Report Q-2 '!$A$2:$AH$3476,32,0),"-")</f>
        <v>-</v>
      </c>
      <c r="AG946" s="2" t="str">
        <f>IFERROR(VLOOKUP(A946,'[1]For Report Q-2 '!$A$2:$AH$3476,33,0),"-")</f>
        <v>-</v>
      </c>
      <c r="AH946" s="1" t="str">
        <f t="shared" si="14"/>
        <v>--</v>
      </c>
      <c r="AI946" t="e">
        <v>#N/A</v>
      </c>
      <c r="AJ946" t="e">
        <v>#N/A</v>
      </c>
      <c r="AK946" t="e">
        <v>#N/A</v>
      </c>
    </row>
    <row r="947" spans="1:37" x14ac:dyDescent="0.25">
      <c r="A947" s="15">
        <v>9110099</v>
      </c>
      <c r="B947" s="15" t="s">
        <v>384</v>
      </c>
      <c r="C947" s="16">
        <v>45041</v>
      </c>
      <c r="D947" s="15" t="s">
        <v>44</v>
      </c>
      <c r="E947" s="1" t="s">
        <v>179</v>
      </c>
      <c r="F947" s="15" t="s">
        <v>46</v>
      </c>
      <c r="G947" s="1" t="s">
        <v>44</v>
      </c>
      <c r="H947" s="17">
        <v>11500</v>
      </c>
      <c r="I947" s="18">
        <v>0.115</v>
      </c>
      <c r="J947" s="1">
        <v>9022481</v>
      </c>
      <c r="K947" s="1" t="s">
        <v>385</v>
      </c>
      <c r="L947" s="19">
        <v>437480.33333333337</v>
      </c>
      <c r="M947" s="1" t="s">
        <v>67</v>
      </c>
      <c r="N947" s="1" t="s">
        <v>179</v>
      </c>
      <c r="O947" s="1" t="s">
        <v>48</v>
      </c>
      <c r="P947" s="20">
        <v>9022481</v>
      </c>
      <c r="Q947" s="1" t="s">
        <v>109</v>
      </c>
      <c r="R947" s="1" t="s">
        <v>16</v>
      </c>
      <c r="S947" s="1" t="s">
        <v>80</v>
      </c>
      <c r="T947" s="18">
        <f>IFERROR(VLOOKUP(A947,'[1]For Report Q-2 '!$A$2:$T$3476,20,0),"-")</f>
        <v>0.115</v>
      </c>
      <c r="U947" s="55">
        <f>IFERROR(VLOOKUP(A947,'[1]For Report Q-2 '!$A$2:$U$3476,21,0),"-")</f>
        <v>0</v>
      </c>
      <c r="V947" s="2" t="str">
        <f>IFERROR(VLOOKUP(A947,'[1]For Report Q-2 '!$A$2:$V$3476,22,0),"-")</f>
        <v>-</v>
      </c>
      <c r="W947" s="1">
        <f>IFERROR(VLOOKUP(A947,'[1]For Report Q-2 '!$A$2:$W$3476,23,0),"-")</f>
        <v>0</v>
      </c>
      <c r="X947" s="1"/>
      <c r="Y947" s="1"/>
      <c r="Z947" s="2" t="str">
        <f>IFERROR(VLOOKUP(A947,'[1]For Report Q-2 '!$A$2:$Z$3476,26,0),"-")</f>
        <v>-</v>
      </c>
      <c r="AA947" s="1" t="str">
        <f>IFERROR(VLOOKUP(A947,'[1]For Report Q-2 '!$A$2:$AH$3476,27,0),"-")</f>
        <v>-</v>
      </c>
      <c r="AB947" s="1" t="str">
        <f>IFERROR(VLOOKUP(A947,'[1]For Report Q-2 '!$A$2:$AH$3476,28,0),"-")</f>
        <v>-</v>
      </c>
      <c r="AC947" s="2" t="str">
        <f>IFERROR(VLOOKUP(A947,'[1]For Report Q-2 '!$A$2:$AH$3476,29,0),"-")</f>
        <v>-</v>
      </c>
      <c r="AD947" s="2" t="str">
        <f>IFERROR(VLOOKUP(A947,'[1]For Report Q-2 '!$A$2:$AH$3476,30,0),"-")</f>
        <v>-</v>
      </c>
      <c r="AE947" s="1" t="str">
        <f>IFERROR(VLOOKUP(A947,'[1]For Report Q-2 '!$A$2:$AH$3476,31,0),"-")</f>
        <v>-</v>
      </c>
      <c r="AF947" s="1" t="str">
        <f>IFERROR(VLOOKUP(A947,'[1]For Report Q-2 '!$A$2:$AH$3476,32,0),"-")</f>
        <v>-</v>
      </c>
      <c r="AG947" s="2" t="str">
        <f>IFERROR(VLOOKUP(A947,'[1]For Report Q-2 '!$A$2:$AH$3476,33,0),"-")</f>
        <v>-</v>
      </c>
      <c r="AH947" s="1" t="str">
        <f t="shared" si="14"/>
        <v>--</v>
      </c>
      <c r="AI947" t="e">
        <v>#N/A</v>
      </c>
      <c r="AJ947" t="e">
        <v>#N/A</v>
      </c>
      <c r="AK947" t="e">
        <v>#N/A</v>
      </c>
    </row>
    <row r="948" spans="1:37" x14ac:dyDescent="0.25">
      <c r="A948" s="15">
        <v>9118968</v>
      </c>
      <c r="B948" s="15" t="s">
        <v>385</v>
      </c>
      <c r="C948" s="16">
        <v>45322</v>
      </c>
      <c r="D948" s="15" t="s">
        <v>56</v>
      </c>
      <c r="E948" s="1" t="s">
        <v>179</v>
      </c>
      <c r="F948" s="15" t="s">
        <v>46</v>
      </c>
      <c r="G948" s="1" t="s">
        <v>56</v>
      </c>
      <c r="H948" s="17">
        <v>8500</v>
      </c>
      <c r="I948" s="18">
        <v>8.5000000000000006E-2</v>
      </c>
      <c r="J948" s="1">
        <v>9022481</v>
      </c>
      <c r="K948" s="1" t="s">
        <v>385</v>
      </c>
      <c r="L948" s="19">
        <v>437480.33333333337</v>
      </c>
      <c r="M948" s="1" t="s">
        <v>67</v>
      </c>
      <c r="N948" s="1" t="s">
        <v>179</v>
      </c>
      <c r="O948" s="1" t="s">
        <v>59</v>
      </c>
      <c r="P948" s="20">
        <v>9022481</v>
      </c>
      <c r="Q948" s="1" t="s">
        <v>109</v>
      </c>
      <c r="R948" s="1" t="s">
        <v>16</v>
      </c>
      <c r="S948" s="1" t="s">
        <v>80</v>
      </c>
      <c r="T948" s="18">
        <f>IFERROR(VLOOKUP(A948,'[1]For Report Q-2 '!$A$2:$T$3476,20,0),"-")</f>
        <v>8.5000000000000006E-2</v>
      </c>
      <c r="U948" s="55">
        <f>IFERROR(VLOOKUP(A948,'[1]For Report Q-2 '!$A$2:$U$3476,21,0),"-")</f>
        <v>0</v>
      </c>
      <c r="V948" s="2" t="str">
        <f>IFERROR(VLOOKUP(A948,'[1]For Report Q-2 '!$A$2:$V$3476,22,0),"-")</f>
        <v>-</v>
      </c>
      <c r="W948" s="1">
        <f>IFERROR(VLOOKUP(A948,'[1]For Report Q-2 '!$A$2:$W$3476,23,0),"-")</f>
        <v>0</v>
      </c>
      <c r="X948" s="1"/>
      <c r="Y948" s="1"/>
      <c r="Z948" s="2" t="str">
        <f>IFERROR(VLOOKUP(A948,'[1]For Report Q-2 '!$A$2:$Z$3476,26,0),"-")</f>
        <v>-</v>
      </c>
      <c r="AA948" s="1" t="str">
        <f>IFERROR(VLOOKUP(A948,'[1]For Report Q-2 '!$A$2:$AH$3476,27,0),"-")</f>
        <v>-</v>
      </c>
      <c r="AB948" s="1" t="str">
        <f>IFERROR(VLOOKUP(A948,'[1]For Report Q-2 '!$A$2:$AH$3476,28,0),"-")</f>
        <v>-</v>
      </c>
      <c r="AC948" s="2" t="str">
        <f>IFERROR(VLOOKUP(A948,'[1]For Report Q-2 '!$A$2:$AH$3476,29,0),"-")</f>
        <v>-</v>
      </c>
      <c r="AD948" s="2" t="str">
        <f>IFERROR(VLOOKUP(A948,'[1]For Report Q-2 '!$A$2:$AH$3476,30,0),"-")</f>
        <v>-</v>
      </c>
      <c r="AE948" s="1" t="str">
        <f>IFERROR(VLOOKUP(A948,'[1]For Report Q-2 '!$A$2:$AH$3476,31,0),"-")</f>
        <v>-</v>
      </c>
      <c r="AF948" s="1" t="str">
        <f>IFERROR(VLOOKUP(A948,'[1]For Report Q-2 '!$A$2:$AH$3476,32,0),"-")</f>
        <v>-</v>
      </c>
      <c r="AG948" s="2" t="str">
        <f>IFERROR(VLOOKUP(A948,'[1]For Report Q-2 '!$A$2:$AH$3476,33,0),"-")</f>
        <v>-</v>
      </c>
      <c r="AH948" s="1" t="str">
        <f t="shared" si="14"/>
        <v>--</v>
      </c>
      <c r="AI948" t="e">
        <v>#N/A</v>
      </c>
      <c r="AJ948" t="e">
        <v>#N/A</v>
      </c>
      <c r="AK948" t="e">
        <v>#N/A</v>
      </c>
    </row>
    <row r="949" spans="1:37" x14ac:dyDescent="0.25">
      <c r="A949" s="15">
        <v>9119218</v>
      </c>
      <c r="B949" s="15" t="s">
        <v>384</v>
      </c>
      <c r="C949" s="16">
        <v>45275</v>
      </c>
      <c r="D949" s="15" t="s">
        <v>341</v>
      </c>
      <c r="E949" s="1" t="s">
        <v>179</v>
      </c>
      <c r="F949" s="15" t="s">
        <v>46</v>
      </c>
      <c r="G949" s="1" t="s">
        <v>53</v>
      </c>
      <c r="H949" s="17">
        <v>9999</v>
      </c>
      <c r="I949" s="18">
        <v>9.9989999999999996E-2</v>
      </c>
      <c r="J949" s="1">
        <v>9022481</v>
      </c>
      <c r="K949" s="1" t="s">
        <v>385</v>
      </c>
      <c r="L949" s="19">
        <v>437480.33333333337</v>
      </c>
      <c r="M949" s="1" t="s">
        <v>67</v>
      </c>
      <c r="N949" s="1" t="s">
        <v>179</v>
      </c>
      <c r="O949" s="1" t="s">
        <v>54</v>
      </c>
      <c r="P949" s="20">
        <v>9022481</v>
      </c>
      <c r="Q949" s="1" t="s">
        <v>109</v>
      </c>
      <c r="R949" s="1" t="s">
        <v>16</v>
      </c>
      <c r="S949" s="1" t="s">
        <v>80</v>
      </c>
      <c r="T949" s="18">
        <f>IFERROR(VLOOKUP(A949,'[1]For Report Q-2 '!$A$2:$T$3476,20,0),"-")</f>
        <v>9.9989999999999996E-2</v>
      </c>
      <c r="U949" s="55">
        <f>IFERROR(VLOOKUP(A949,'[1]For Report Q-2 '!$A$2:$U$3476,21,0),"-")</f>
        <v>0</v>
      </c>
      <c r="V949" s="2" t="str">
        <f>IFERROR(VLOOKUP(A949,'[1]For Report Q-2 '!$A$2:$V$3476,22,0),"-")</f>
        <v>-</v>
      </c>
      <c r="W949" s="1">
        <f>IFERROR(VLOOKUP(A949,'[1]For Report Q-2 '!$A$2:$W$3476,23,0),"-")</f>
        <v>0</v>
      </c>
      <c r="X949" s="1"/>
      <c r="Y949" s="1"/>
      <c r="Z949" s="2" t="str">
        <f>IFERROR(VLOOKUP(A949,'[1]For Report Q-2 '!$A$2:$Z$3476,26,0),"-")</f>
        <v>-</v>
      </c>
      <c r="AA949" s="1" t="str">
        <f>IFERROR(VLOOKUP(A949,'[1]For Report Q-2 '!$A$2:$AH$3476,27,0),"-")</f>
        <v>-</v>
      </c>
      <c r="AB949" s="1" t="str">
        <f>IFERROR(VLOOKUP(A949,'[1]For Report Q-2 '!$A$2:$AH$3476,28,0),"-")</f>
        <v>-</v>
      </c>
      <c r="AC949" s="2" t="str">
        <f>IFERROR(VLOOKUP(A949,'[1]For Report Q-2 '!$A$2:$AH$3476,29,0),"-")</f>
        <v>-</v>
      </c>
      <c r="AD949" s="2" t="str">
        <f>IFERROR(VLOOKUP(A949,'[1]For Report Q-2 '!$A$2:$AH$3476,30,0),"-")</f>
        <v>-</v>
      </c>
      <c r="AE949" s="1" t="str">
        <f>IFERROR(VLOOKUP(A949,'[1]For Report Q-2 '!$A$2:$AH$3476,31,0),"-")</f>
        <v>-</v>
      </c>
      <c r="AF949" s="1" t="str">
        <f>IFERROR(VLOOKUP(A949,'[1]For Report Q-2 '!$A$2:$AH$3476,32,0),"-")</f>
        <v>-</v>
      </c>
      <c r="AG949" s="2" t="str">
        <f>IFERROR(VLOOKUP(A949,'[1]For Report Q-2 '!$A$2:$AH$3476,33,0),"-")</f>
        <v>-</v>
      </c>
      <c r="AH949" s="1" t="str">
        <f t="shared" si="14"/>
        <v>--</v>
      </c>
      <c r="AI949" t="e">
        <v>#N/A</v>
      </c>
      <c r="AJ949" t="e">
        <v>#N/A</v>
      </c>
      <c r="AK949" t="e">
        <v>#N/A</v>
      </c>
    </row>
    <row r="950" spans="1:37" x14ac:dyDescent="0.25">
      <c r="A950" s="15">
        <v>9119222</v>
      </c>
      <c r="B950" s="15" t="s">
        <v>384</v>
      </c>
      <c r="C950" s="16">
        <v>45273</v>
      </c>
      <c r="D950" s="15" t="s">
        <v>402</v>
      </c>
      <c r="E950" s="1" t="s">
        <v>179</v>
      </c>
      <c r="F950" s="15" t="s">
        <v>46</v>
      </c>
      <c r="G950" s="1" t="s">
        <v>53</v>
      </c>
      <c r="H950" s="17">
        <v>9999</v>
      </c>
      <c r="I950" s="18">
        <v>9.9989999999999996E-2</v>
      </c>
      <c r="J950" s="1">
        <v>9022481</v>
      </c>
      <c r="K950" s="1" t="s">
        <v>385</v>
      </c>
      <c r="L950" s="19">
        <v>437480.33333333337</v>
      </c>
      <c r="M950" s="1" t="s">
        <v>67</v>
      </c>
      <c r="N950" s="1" t="s">
        <v>179</v>
      </c>
      <c r="O950" s="1" t="s">
        <v>54</v>
      </c>
      <c r="P950" s="20">
        <v>9022481</v>
      </c>
      <c r="Q950" s="1" t="s">
        <v>109</v>
      </c>
      <c r="R950" s="1" t="s">
        <v>16</v>
      </c>
      <c r="S950" s="1" t="s">
        <v>80</v>
      </c>
      <c r="T950" s="18">
        <f>IFERROR(VLOOKUP(A950,'[1]For Report Q-2 '!$A$2:$T$3476,20,0),"-")</f>
        <v>9.9989999999999996E-2</v>
      </c>
      <c r="U950" s="55">
        <f>IFERROR(VLOOKUP(A950,'[1]For Report Q-2 '!$A$2:$U$3476,21,0),"-")</f>
        <v>0</v>
      </c>
      <c r="V950" s="2" t="str">
        <f>IFERROR(VLOOKUP(A950,'[1]For Report Q-2 '!$A$2:$V$3476,22,0),"-")</f>
        <v>-</v>
      </c>
      <c r="W950" s="1">
        <f>IFERROR(VLOOKUP(A950,'[1]For Report Q-2 '!$A$2:$W$3476,23,0),"-")</f>
        <v>0</v>
      </c>
      <c r="X950" s="1"/>
      <c r="Y950" s="1"/>
      <c r="Z950" s="2" t="str">
        <f>IFERROR(VLOOKUP(A950,'[1]For Report Q-2 '!$A$2:$Z$3476,26,0),"-")</f>
        <v>-</v>
      </c>
      <c r="AA950" s="1" t="str">
        <f>IFERROR(VLOOKUP(A950,'[1]For Report Q-2 '!$A$2:$AH$3476,27,0),"-")</f>
        <v>-</v>
      </c>
      <c r="AB950" s="1" t="str">
        <f>IFERROR(VLOOKUP(A950,'[1]For Report Q-2 '!$A$2:$AH$3476,28,0),"-")</f>
        <v>-</v>
      </c>
      <c r="AC950" s="2" t="str">
        <f>IFERROR(VLOOKUP(A950,'[1]For Report Q-2 '!$A$2:$AH$3476,29,0),"-")</f>
        <v>-</v>
      </c>
      <c r="AD950" s="2" t="str">
        <f>IFERROR(VLOOKUP(A950,'[1]For Report Q-2 '!$A$2:$AH$3476,30,0),"-")</f>
        <v>-</v>
      </c>
      <c r="AE950" s="1" t="str">
        <f>IFERROR(VLOOKUP(A950,'[1]For Report Q-2 '!$A$2:$AH$3476,31,0),"-")</f>
        <v>-</v>
      </c>
      <c r="AF950" s="1" t="str">
        <f>IFERROR(VLOOKUP(A950,'[1]For Report Q-2 '!$A$2:$AH$3476,32,0),"-")</f>
        <v>-</v>
      </c>
      <c r="AG950" s="2" t="str">
        <f>IFERROR(VLOOKUP(A950,'[1]For Report Q-2 '!$A$2:$AH$3476,33,0),"-")</f>
        <v>-</v>
      </c>
      <c r="AH950" s="1" t="str">
        <f t="shared" si="14"/>
        <v>--</v>
      </c>
      <c r="AI950" t="e">
        <v>#N/A</v>
      </c>
      <c r="AJ950" t="e">
        <v>#N/A</v>
      </c>
      <c r="AK950" t="e">
        <v>#N/A</v>
      </c>
    </row>
    <row r="951" spans="1:37" x14ac:dyDescent="0.25">
      <c r="A951" s="15">
        <v>9120254</v>
      </c>
      <c r="B951" s="15" t="s">
        <v>385</v>
      </c>
      <c r="C951" s="16">
        <v>45394</v>
      </c>
      <c r="D951" s="15" t="s">
        <v>178</v>
      </c>
      <c r="E951" s="1" t="s">
        <v>72</v>
      </c>
      <c r="F951" s="15" t="s">
        <v>46</v>
      </c>
      <c r="G951" s="1" t="s">
        <v>178</v>
      </c>
      <c r="H951" s="17">
        <v>9166.6666666666661</v>
      </c>
      <c r="I951" s="18">
        <v>9.166666666666666E-2</v>
      </c>
      <c r="J951" s="1">
        <v>9022481</v>
      </c>
      <c r="K951" s="1" t="s">
        <v>385</v>
      </c>
      <c r="L951" s="19">
        <v>437480.33333333337</v>
      </c>
      <c r="M951" s="1" t="s">
        <v>67</v>
      </c>
      <c r="N951" s="1" t="s">
        <v>72</v>
      </c>
      <c r="O951" s="1" t="s">
        <v>180</v>
      </c>
      <c r="P951" s="20">
        <v>9022481</v>
      </c>
      <c r="Q951" s="1" t="s">
        <v>109</v>
      </c>
      <c r="R951" s="1" t="s">
        <v>16</v>
      </c>
      <c r="S951" s="1" t="s">
        <v>80</v>
      </c>
      <c r="T951" s="18">
        <f>IFERROR(VLOOKUP(A951,'[1]For Report Q-2 '!$A$2:$T$3476,20,0),"-")</f>
        <v>9.166666666666666E-2</v>
      </c>
      <c r="U951" s="55">
        <f>IFERROR(VLOOKUP(A951,'[1]For Report Q-2 '!$A$2:$U$3476,21,0),"-")</f>
        <v>0</v>
      </c>
      <c r="V951" s="2" t="str">
        <f>IFERROR(VLOOKUP(A951,'[1]For Report Q-2 '!$A$2:$V$3476,22,0),"-")</f>
        <v>-</v>
      </c>
      <c r="W951" s="1">
        <f>IFERROR(VLOOKUP(A951,'[1]For Report Q-2 '!$A$2:$W$3476,23,0),"-")</f>
        <v>0</v>
      </c>
      <c r="X951" s="1"/>
      <c r="Y951" s="1"/>
      <c r="Z951" s="2" t="str">
        <f>IFERROR(VLOOKUP(A951,'[1]For Report Q-2 '!$A$2:$Z$3476,26,0),"-")</f>
        <v>-</v>
      </c>
      <c r="AA951" s="1" t="str">
        <f>IFERROR(VLOOKUP(A951,'[1]For Report Q-2 '!$A$2:$AH$3476,27,0),"-")</f>
        <v>-</v>
      </c>
      <c r="AB951" s="1" t="str">
        <f>IFERROR(VLOOKUP(A951,'[1]For Report Q-2 '!$A$2:$AH$3476,28,0),"-")</f>
        <v>-</v>
      </c>
      <c r="AC951" s="2" t="str">
        <f>IFERROR(VLOOKUP(A951,'[1]For Report Q-2 '!$A$2:$AH$3476,29,0),"-")</f>
        <v>-</v>
      </c>
      <c r="AD951" s="2" t="str">
        <f>IFERROR(VLOOKUP(A951,'[1]For Report Q-2 '!$A$2:$AH$3476,30,0),"-")</f>
        <v>-</v>
      </c>
      <c r="AE951" s="1" t="str">
        <f>IFERROR(VLOOKUP(A951,'[1]For Report Q-2 '!$A$2:$AH$3476,31,0),"-")</f>
        <v>-</v>
      </c>
      <c r="AF951" s="1" t="str">
        <f>IFERROR(VLOOKUP(A951,'[1]For Report Q-2 '!$A$2:$AH$3476,32,0),"-")</f>
        <v>-</v>
      </c>
      <c r="AG951" s="2" t="str">
        <f>IFERROR(VLOOKUP(A951,'[1]For Report Q-2 '!$A$2:$AH$3476,33,0),"-")</f>
        <v>-</v>
      </c>
      <c r="AH951" s="1" t="str">
        <f t="shared" si="14"/>
        <v>--</v>
      </c>
      <c r="AI951" t="e">
        <v>#N/A</v>
      </c>
      <c r="AJ951" t="e">
        <v>#N/A</v>
      </c>
      <c r="AK951" t="e">
        <v>#N/A</v>
      </c>
    </row>
    <row r="952" spans="1:37" x14ac:dyDescent="0.25">
      <c r="A952" s="15">
        <v>9120265</v>
      </c>
      <c r="B952" s="15" t="s">
        <v>385</v>
      </c>
      <c r="C952" s="16">
        <v>45350</v>
      </c>
      <c r="D952" s="15" t="s">
        <v>83</v>
      </c>
      <c r="E952" s="1" t="s">
        <v>72</v>
      </c>
      <c r="F952" s="15" t="s">
        <v>46</v>
      </c>
      <c r="G952" s="1" t="s">
        <v>83</v>
      </c>
      <c r="H952" s="17">
        <v>9166.6666666666661</v>
      </c>
      <c r="I952" s="18">
        <v>9.166666666666666E-2</v>
      </c>
      <c r="J952" s="1">
        <v>9022481</v>
      </c>
      <c r="K952" s="1" t="s">
        <v>385</v>
      </c>
      <c r="L952" s="19">
        <v>437480.33333333337</v>
      </c>
      <c r="M952" s="1" t="s">
        <v>67</v>
      </c>
      <c r="N952" s="1" t="s">
        <v>72</v>
      </c>
      <c r="O952" s="1" t="s">
        <v>84</v>
      </c>
      <c r="P952" s="20">
        <v>9022481</v>
      </c>
      <c r="Q952" s="1" t="s">
        <v>109</v>
      </c>
      <c r="R952" s="1" t="s">
        <v>16</v>
      </c>
      <c r="S952" s="1" t="s">
        <v>80</v>
      </c>
      <c r="T952" s="18">
        <f>IFERROR(VLOOKUP(A952,'[1]For Report Q-2 '!$A$2:$T$3476,20,0),"-")</f>
        <v>9.166666666666666E-2</v>
      </c>
      <c r="U952" s="55">
        <f>IFERROR(VLOOKUP(A952,'[1]For Report Q-2 '!$A$2:$U$3476,21,0),"-")</f>
        <v>0</v>
      </c>
      <c r="V952" s="2" t="str">
        <f>IFERROR(VLOOKUP(A952,'[1]For Report Q-2 '!$A$2:$V$3476,22,0),"-")</f>
        <v>-</v>
      </c>
      <c r="W952" s="1">
        <f>IFERROR(VLOOKUP(A952,'[1]For Report Q-2 '!$A$2:$W$3476,23,0),"-")</f>
        <v>0</v>
      </c>
      <c r="X952" s="1"/>
      <c r="Y952" s="1"/>
      <c r="Z952" s="2" t="str">
        <f>IFERROR(VLOOKUP(A952,'[1]For Report Q-2 '!$A$2:$Z$3476,26,0),"-")</f>
        <v>-</v>
      </c>
      <c r="AA952" s="1" t="str">
        <f>IFERROR(VLOOKUP(A952,'[1]For Report Q-2 '!$A$2:$AH$3476,27,0),"-")</f>
        <v>-</v>
      </c>
      <c r="AB952" s="1" t="str">
        <f>IFERROR(VLOOKUP(A952,'[1]For Report Q-2 '!$A$2:$AH$3476,28,0),"-")</f>
        <v>-</v>
      </c>
      <c r="AC952" s="2" t="str">
        <f>IFERROR(VLOOKUP(A952,'[1]For Report Q-2 '!$A$2:$AH$3476,29,0),"-")</f>
        <v>-</v>
      </c>
      <c r="AD952" s="2" t="str">
        <f>IFERROR(VLOOKUP(A952,'[1]For Report Q-2 '!$A$2:$AH$3476,30,0),"-")</f>
        <v>-</v>
      </c>
      <c r="AE952" s="1" t="str">
        <f>IFERROR(VLOOKUP(A952,'[1]For Report Q-2 '!$A$2:$AH$3476,31,0),"-")</f>
        <v>-</v>
      </c>
      <c r="AF952" s="1" t="str">
        <f>IFERROR(VLOOKUP(A952,'[1]For Report Q-2 '!$A$2:$AH$3476,32,0),"-")</f>
        <v>-</v>
      </c>
      <c r="AG952" s="2" t="str">
        <f>IFERROR(VLOOKUP(A952,'[1]For Report Q-2 '!$A$2:$AH$3476,33,0),"-")</f>
        <v>-</v>
      </c>
      <c r="AH952" s="1" t="str">
        <f t="shared" si="14"/>
        <v>--</v>
      </c>
      <c r="AI952" t="e">
        <v>#N/A</v>
      </c>
      <c r="AJ952" t="e">
        <v>#N/A</v>
      </c>
      <c r="AK952" t="e">
        <v>#N/A</v>
      </c>
    </row>
    <row r="953" spans="1:37" x14ac:dyDescent="0.25">
      <c r="A953" s="15">
        <v>9120267</v>
      </c>
      <c r="B953" s="15" t="s">
        <v>385</v>
      </c>
      <c r="C953" s="16">
        <v>45351</v>
      </c>
      <c r="D953" s="15" t="s">
        <v>83</v>
      </c>
      <c r="E953" s="1" t="s">
        <v>72</v>
      </c>
      <c r="F953" s="15" t="s">
        <v>46</v>
      </c>
      <c r="G953" s="1" t="s">
        <v>83</v>
      </c>
      <c r="H953" s="17">
        <v>9166.6666666666661</v>
      </c>
      <c r="I953" s="18">
        <v>9.166666666666666E-2</v>
      </c>
      <c r="J953" s="1">
        <v>9022481</v>
      </c>
      <c r="K953" s="1" t="s">
        <v>385</v>
      </c>
      <c r="L953" s="19">
        <v>437480.33333333337</v>
      </c>
      <c r="M953" s="1" t="s">
        <v>67</v>
      </c>
      <c r="N953" s="1" t="s">
        <v>72</v>
      </c>
      <c r="O953" s="1" t="s">
        <v>84</v>
      </c>
      <c r="P953" s="20">
        <v>9022481</v>
      </c>
      <c r="Q953" s="1" t="s">
        <v>109</v>
      </c>
      <c r="R953" s="1" t="s">
        <v>16</v>
      </c>
      <c r="S953" s="1" t="s">
        <v>80</v>
      </c>
      <c r="T953" s="18">
        <f>IFERROR(VLOOKUP(A953,'[1]For Report Q-2 '!$A$2:$T$3476,20,0),"-")</f>
        <v>9.166666666666666E-2</v>
      </c>
      <c r="U953" s="55">
        <f>IFERROR(VLOOKUP(A953,'[1]For Report Q-2 '!$A$2:$U$3476,21,0),"-")</f>
        <v>0</v>
      </c>
      <c r="V953" s="2" t="str">
        <f>IFERROR(VLOOKUP(A953,'[1]For Report Q-2 '!$A$2:$V$3476,22,0),"-")</f>
        <v>-</v>
      </c>
      <c r="W953" s="1">
        <f>IFERROR(VLOOKUP(A953,'[1]For Report Q-2 '!$A$2:$W$3476,23,0),"-")</f>
        <v>0</v>
      </c>
      <c r="X953" s="1"/>
      <c r="Y953" s="1"/>
      <c r="Z953" s="2" t="str">
        <f>IFERROR(VLOOKUP(A953,'[1]For Report Q-2 '!$A$2:$Z$3476,26,0),"-")</f>
        <v>-</v>
      </c>
      <c r="AA953" s="1" t="str">
        <f>IFERROR(VLOOKUP(A953,'[1]For Report Q-2 '!$A$2:$AH$3476,27,0),"-")</f>
        <v>-</v>
      </c>
      <c r="AB953" s="1" t="str">
        <f>IFERROR(VLOOKUP(A953,'[1]For Report Q-2 '!$A$2:$AH$3476,28,0),"-")</f>
        <v>-</v>
      </c>
      <c r="AC953" s="2" t="str">
        <f>IFERROR(VLOOKUP(A953,'[1]For Report Q-2 '!$A$2:$AH$3476,29,0),"-")</f>
        <v>-</v>
      </c>
      <c r="AD953" s="2" t="str">
        <f>IFERROR(VLOOKUP(A953,'[1]For Report Q-2 '!$A$2:$AH$3476,30,0),"-")</f>
        <v>-</v>
      </c>
      <c r="AE953" s="1" t="str">
        <f>IFERROR(VLOOKUP(A953,'[1]For Report Q-2 '!$A$2:$AH$3476,31,0),"-")</f>
        <v>-</v>
      </c>
      <c r="AF953" s="1" t="str">
        <f>IFERROR(VLOOKUP(A953,'[1]For Report Q-2 '!$A$2:$AH$3476,32,0),"-")</f>
        <v>-</v>
      </c>
      <c r="AG953" s="2" t="str">
        <f>IFERROR(VLOOKUP(A953,'[1]For Report Q-2 '!$A$2:$AH$3476,33,0),"-")</f>
        <v>-</v>
      </c>
      <c r="AH953" s="1" t="str">
        <f t="shared" si="14"/>
        <v>--</v>
      </c>
      <c r="AI953" t="e">
        <v>#N/A</v>
      </c>
      <c r="AJ953" t="e">
        <v>#N/A</v>
      </c>
      <c r="AK953" t="e">
        <v>#N/A</v>
      </c>
    </row>
    <row r="954" spans="1:37" x14ac:dyDescent="0.25">
      <c r="A954" s="15">
        <v>9122804</v>
      </c>
      <c r="B954" s="15" t="s">
        <v>385</v>
      </c>
      <c r="C954" s="16">
        <v>45450</v>
      </c>
      <c r="D954" s="15" t="s">
        <v>403</v>
      </c>
      <c r="E954" s="1" t="s">
        <v>179</v>
      </c>
      <c r="F954" s="15" t="s">
        <v>46</v>
      </c>
      <c r="G954" s="1" t="s">
        <v>53</v>
      </c>
      <c r="H954" s="17">
        <v>8700</v>
      </c>
      <c r="I954" s="18">
        <v>8.6999999999999994E-2</v>
      </c>
      <c r="J954" s="1">
        <v>9022481</v>
      </c>
      <c r="K954" s="1" t="s">
        <v>385</v>
      </c>
      <c r="L954" s="19">
        <v>437480.33333333337</v>
      </c>
      <c r="M954" s="1" t="s">
        <v>67</v>
      </c>
      <c r="N954" s="1" t="s">
        <v>179</v>
      </c>
      <c r="O954" s="1" t="s">
        <v>54</v>
      </c>
      <c r="P954" s="20">
        <v>9022481</v>
      </c>
      <c r="Q954" s="1" t="s">
        <v>109</v>
      </c>
      <c r="R954" s="1" t="s">
        <v>16</v>
      </c>
      <c r="S954" s="1" t="s">
        <v>80</v>
      </c>
      <c r="T954" s="18">
        <f>IFERROR(VLOOKUP(A954,'[1]For Report Q-2 '!$A$2:$T$3476,20,0),"-")</f>
        <v>8.6999999999999994E-2</v>
      </c>
      <c r="U954" s="55">
        <f>IFERROR(VLOOKUP(A954,'[1]For Report Q-2 '!$A$2:$U$3476,21,0),"-")</f>
        <v>0</v>
      </c>
      <c r="V954" s="2" t="str">
        <f>IFERROR(VLOOKUP(A954,'[1]For Report Q-2 '!$A$2:$V$3476,22,0),"-")</f>
        <v>-</v>
      </c>
      <c r="W954" s="1">
        <f>IFERROR(VLOOKUP(A954,'[1]For Report Q-2 '!$A$2:$W$3476,23,0),"-")</f>
        <v>0</v>
      </c>
      <c r="X954" s="1"/>
      <c r="Y954" s="1"/>
      <c r="Z954" s="2" t="str">
        <f>IFERROR(VLOOKUP(A954,'[1]For Report Q-2 '!$A$2:$Z$3476,26,0),"-")</f>
        <v>-</v>
      </c>
      <c r="AA954" s="1" t="str">
        <f>IFERROR(VLOOKUP(A954,'[1]For Report Q-2 '!$A$2:$AH$3476,27,0),"-")</f>
        <v>-</v>
      </c>
      <c r="AB954" s="1" t="str">
        <f>IFERROR(VLOOKUP(A954,'[1]For Report Q-2 '!$A$2:$AH$3476,28,0),"-")</f>
        <v>-</v>
      </c>
      <c r="AC954" s="2" t="str">
        <f>IFERROR(VLOOKUP(A954,'[1]For Report Q-2 '!$A$2:$AH$3476,29,0),"-")</f>
        <v>-</v>
      </c>
      <c r="AD954" s="2" t="str">
        <f>IFERROR(VLOOKUP(A954,'[1]For Report Q-2 '!$A$2:$AH$3476,30,0),"-")</f>
        <v>-</v>
      </c>
      <c r="AE954" s="1" t="str">
        <f>IFERROR(VLOOKUP(A954,'[1]For Report Q-2 '!$A$2:$AH$3476,31,0),"-")</f>
        <v>-</v>
      </c>
      <c r="AF954" s="1" t="str">
        <f>IFERROR(VLOOKUP(A954,'[1]For Report Q-2 '!$A$2:$AH$3476,32,0),"-")</f>
        <v>-</v>
      </c>
      <c r="AG954" s="2" t="str">
        <f>IFERROR(VLOOKUP(A954,'[1]For Report Q-2 '!$A$2:$AH$3476,33,0),"-")</f>
        <v>-</v>
      </c>
      <c r="AH954" s="1" t="str">
        <f t="shared" si="14"/>
        <v>--</v>
      </c>
      <c r="AI954" t="e">
        <v>#N/A</v>
      </c>
      <c r="AJ954" t="e">
        <v>#N/A</v>
      </c>
      <c r="AK954" t="e">
        <v>#N/A</v>
      </c>
    </row>
    <row r="955" spans="1:37" x14ac:dyDescent="0.25">
      <c r="A955" s="15">
        <v>9022523</v>
      </c>
      <c r="B955" s="15" t="s">
        <v>404</v>
      </c>
      <c r="C955" s="16">
        <v>42334</v>
      </c>
      <c r="D955" s="15" t="s">
        <v>56</v>
      </c>
      <c r="E955" s="1" t="s">
        <v>45</v>
      </c>
      <c r="F955" s="15" t="s">
        <v>46</v>
      </c>
      <c r="G955" s="1" t="s">
        <v>56</v>
      </c>
      <c r="H955" s="17">
        <v>10417</v>
      </c>
      <c r="I955" s="18">
        <v>0.10417</v>
      </c>
      <c r="J955" s="1">
        <v>9022523</v>
      </c>
      <c r="K955" s="1" t="s">
        <v>404</v>
      </c>
      <c r="L955" s="19">
        <v>25400.332999999999</v>
      </c>
      <c r="M955" s="1" t="s">
        <v>31</v>
      </c>
      <c r="N955" s="1" t="s">
        <v>47</v>
      </c>
      <c r="O955" s="1" t="s">
        <v>59</v>
      </c>
      <c r="P955" s="20">
        <v>9022523</v>
      </c>
      <c r="Q955" s="1" t="s">
        <v>51</v>
      </c>
      <c r="R955" s="1" t="s">
        <v>16</v>
      </c>
      <c r="S955" s="1" t="s">
        <v>43</v>
      </c>
      <c r="T955" s="18">
        <f>IFERROR(VLOOKUP(A955,'[1]For Report Q-2 '!$A$2:$T$3476,20,0),"-")</f>
        <v>0.10417</v>
      </c>
      <c r="U955" s="55">
        <f>IFERROR(VLOOKUP(A955,'[1]For Report Q-2 '!$A$2:$U$3476,21,0),"-")</f>
        <v>0</v>
      </c>
      <c r="V955" s="2" t="str">
        <f>IFERROR(VLOOKUP(A955,'[1]For Report Q-2 '!$A$2:$V$3476,22,0),"-")</f>
        <v>-</v>
      </c>
      <c r="W955" s="1">
        <f>IFERROR(VLOOKUP(A955,'[1]For Report Q-2 '!$A$2:$W$3476,23,0),"-")</f>
        <v>0</v>
      </c>
      <c r="X955" s="1"/>
      <c r="Y955" s="1"/>
      <c r="Z955" s="2" t="str">
        <f>IFERROR(VLOOKUP(A955,'[1]For Report Q-2 '!$A$2:$Z$3476,26,0),"-")</f>
        <v>-</v>
      </c>
      <c r="AA955" s="1" t="str">
        <f>IFERROR(VLOOKUP(A955,'[1]For Report Q-2 '!$A$2:$AH$3476,27,0),"-")</f>
        <v>-</v>
      </c>
      <c r="AB955" s="1" t="str">
        <f>IFERROR(VLOOKUP(A955,'[1]For Report Q-2 '!$A$2:$AH$3476,28,0),"-")</f>
        <v>-</v>
      </c>
      <c r="AC955" s="2" t="str">
        <f>IFERROR(VLOOKUP(A955,'[1]For Report Q-2 '!$A$2:$AH$3476,29,0),"-")</f>
        <v>-</v>
      </c>
      <c r="AD955" s="2" t="str">
        <f>IFERROR(VLOOKUP(A955,'[1]For Report Q-2 '!$A$2:$AH$3476,30,0),"-")</f>
        <v>-</v>
      </c>
      <c r="AE955" s="1" t="str">
        <f>IFERROR(VLOOKUP(A955,'[1]For Report Q-2 '!$A$2:$AH$3476,31,0),"-")</f>
        <v>-</v>
      </c>
      <c r="AF955" s="1" t="str">
        <f>IFERROR(VLOOKUP(A955,'[1]For Report Q-2 '!$A$2:$AH$3476,32,0),"-")</f>
        <v>-</v>
      </c>
      <c r="AG955" s="2" t="str">
        <f>IFERROR(VLOOKUP(A955,'[1]For Report Q-2 '!$A$2:$AH$3476,33,0),"-")</f>
        <v>-</v>
      </c>
      <c r="AH955" s="1" t="str">
        <f t="shared" si="14"/>
        <v>--</v>
      </c>
      <c r="AI955" t="e">
        <v>#N/A</v>
      </c>
      <c r="AJ955" t="e">
        <v>#N/A</v>
      </c>
      <c r="AK955" t="e">
        <v>#N/A</v>
      </c>
    </row>
    <row r="956" spans="1:37" x14ac:dyDescent="0.25">
      <c r="A956" s="15">
        <v>9025515</v>
      </c>
      <c r="B956" s="15" t="s">
        <v>404</v>
      </c>
      <c r="C956" s="16">
        <v>43035</v>
      </c>
      <c r="D956" s="15" t="s">
        <v>56</v>
      </c>
      <c r="E956" s="1" t="s">
        <v>274</v>
      </c>
      <c r="F956" s="15" t="s">
        <v>46</v>
      </c>
      <c r="G956" s="1" t="s">
        <v>56</v>
      </c>
      <c r="H956" s="17">
        <v>8333.3330000000005</v>
      </c>
      <c r="I956" s="18">
        <v>8.3333330000000011E-2</v>
      </c>
      <c r="J956" s="1">
        <v>9022523</v>
      </c>
      <c r="K956" s="1" t="s">
        <v>404</v>
      </c>
      <c r="L956" s="19">
        <v>25400.332999999999</v>
      </c>
      <c r="M956" s="1" t="s">
        <v>31</v>
      </c>
      <c r="N956" s="1" t="s">
        <v>47</v>
      </c>
      <c r="O956" s="1" t="s">
        <v>59</v>
      </c>
      <c r="P956" s="20">
        <v>9022523</v>
      </c>
      <c r="Q956" s="1" t="s">
        <v>51</v>
      </c>
      <c r="R956" s="1" t="s">
        <v>16</v>
      </c>
      <c r="S956" s="1" t="s">
        <v>43</v>
      </c>
      <c r="T956" s="18">
        <f>IFERROR(VLOOKUP(A956,'[1]For Report Q-2 '!$A$2:$T$3476,20,0),"-")</f>
        <v>8.3333330000000011E-2</v>
      </c>
      <c r="U956" s="55">
        <f>IFERROR(VLOOKUP(A956,'[1]For Report Q-2 '!$A$2:$U$3476,21,0),"-")</f>
        <v>0</v>
      </c>
      <c r="V956" s="2" t="str">
        <f>IFERROR(VLOOKUP(A956,'[1]For Report Q-2 '!$A$2:$V$3476,22,0),"-")</f>
        <v>-</v>
      </c>
      <c r="W956" s="1">
        <f>IFERROR(VLOOKUP(A956,'[1]For Report Q-2 '!$A$2:$W$3476,23,0),"-")</f>
        <v>0</v>
      </c>
      <c r="X956" s="1"/>
      <c r="Y956" s="1"/>
      <c r="Z956" s="2">
        <f>IFERROR(VLOOKUP(A956,'[1]For Report Q-2 '!$A$2:$Z$3476,26,0),"-")</f>
        <v>46143.519386574102</v>
      </c>
      <c r="AA956" s="1" t="str">
        <f>IFERROR(VLOOKUP(A956,'[1]For Report Q-2 '!$A$2:$AH$3476,27,0),"-")</f>
        <v>SR26055545873</v>
      </c>
      <c r="AB956" s="1" t="str">
        <f>IFERROR(VLOOKUP(A956,'[1]For Report Q-2 '!$A$2:$AH$3476,28,0),"-")</f>
        <v>Active</v>
      </c>
      <c r="AC956" s="2" t="str">
        <f>IFERROR(VLOOKUP(A956,'[1]For Report Q-2 '!$A$2:$AH$3476,29,0),"-")</f>
        <v>-</v>
      </c>
      <c r="AD956" s="2" t="str">
        <f>IFERROR(VLOOKUP(A956,'[1]For Report Q-2 '!$A$2:$AH$3476,30,0),"-")</f>
        <v>-</v>
      </c>
      <c r="AE956" s="1" t="str">
        <f>IFERROR(VLOOKUP(A956,'[1]For Report Q-2 '!$A$2:$AH$3476,31,0),"-")</f>
        <v>-</v>
      </c>
      <c r="AF956" s="1" t="str">
        <f>IFERROR(VLOOKUP(A956,'[1]For Report Q-2 '!$A$2:$AH$3476,32,0),"-")</f>
        <v>-</v>
      </c>
      <c r="AG956" s="2" t="str">
        <f>IFERROR(VLOOKUP(A956,'[1]For Report Q-2 '!$A$2:$AH$3476,33,0),"-")</f>
        <v>-</v>
      </c>
      <c r="AH956" s="1" t="str">
        <f t="shared" si="14"/>
        <v>-Active</v>
      </c>
      <c r="AI956" t="e">
        <v>#N/A</v>
      </c>
      <c r="AJ956" t="e">
        <v>#N/A</v>
      </c>
      <c r="AK956" t="e">
        <v>#N/A</v>
      </c>
    </row>
    <row r="957" spans="1:37" x14ac:dyDescent="0.25">
      <c r="A957" s="15">
        <v>9057126</v>
      </c>
      <c r="B957" s="15" t="s">
        <v>405</v>
      </c>
      <c r="C957" s="16">
        <v>42811</v>
      </c>
      <c r="D957" s="15" t="s">
        <v>56</v>
      </c>
      <c r="E957" s="1" t="s">
        <v>118</v>
      </c>
      <c r="F957" s="15" t="s">
        <v>46</v>
      </c>
      <c r="G957" s="1" t="s">
        <v>56</v>
      </c>
      <c r="H957" s="17">
        <v>18750</v>
      </c>
      <c r="I957" s="18">
        <v>0.1875</v>
      </c>
      <c r="J957" s="1">
        <v>9022617</v>
      </c>
      <c r="K957" s="1" t="s">
        <v>405</v>
      </c>
      <c r="L957" s="19">
        <v>18750</v>
      </c>
      <c r="M957" s="1" t="s">
        <v>31</v>
      </c>
      <c r="N957" s="1" t="s">
        <v>47</v>
      </c>
      <c r="O957" s="1" t="s">
        <v>59</v>
      </c>
      <c r="P957" s="20">
        <v>9022617</v>
      </c>
      <c r="Q957" s="1" t="s">
        <v>99</v>
      </c>
      <c r="R957" s="1" t="s">
        <v>16</v>
      </c>
      <c r="S957" s="1" t="s">
        <v>100</v>
      </c>
      <c r="T957" s="18">
        <f>IFERROR(VLOOKUP(A957,'[1]For Report Q-2 '!$A$2:$T$3476,20,0),"-")</f>
        <v>0.1875</v>
      </c>
      <c r="U957" s="55">
        <f>IFERROR(VLOOKUP(A957,'[1]For Report Q-2 '!$A$2:$U$3476,21,0),"-")</f>
        <v>0</v>
      </c>
      <c r="V957" s="2" t="str">
        <f>IFERROR(VLOOKUP(A957,'[1]For Report Q-2 '!$A$2:$V$3476,22,0),"-")</f>
        <v>-</v>
      </c>
      <c r="W957" s="1">
        <f>IFERROR(VLOOKUP(A957,'[1]For Report Q-2 '!$A$2:$W$3476,23,0),"-")</f>
        <v>0</v>
      </c>
      <c r="X957" s="1"/>
      <c r="Y957" s="1"/>
      <c r="Z957" s="2" t="str">
        <f>IFERROR(VLOOKUP(A957,'[1]For Report Q-2 '!$A$2:$Z$3476,26,0),"-")</f>
        <v>-</v>
      </c>
      <c r="AA957" s="1" t="str">
        <f>IFERROR(VLOOKUP(A957,'[1]For Report Q-2 '!$A$2:$AH$3476,27,0),"-")</f>
        <v>-</v>
      </c>
      <c r="AB957" s="1" t="str">
        <f>IFERROR(VLOOKUP(A957,'[1]For Report Q-2 '!$A$2:$AH$3476,28,0),"-")</f>
        <v>-</v>
      </c>
      <c r="AC957" s="2" t="str">
        <f>IFERROR(VLOOKUP(A957,'[1]For Report Q-2 '!$A$2:$AH$3476,29,0),"-")</f>
        <v>-</v>
      </c>
      <c r="AD957" s="2" t="str">
        <f>IFERROR(VLOOKUP(A957,'[1]For Report Q-2 '!$A$2:$AH$3476,30,0),"-")</f>
        <v>-</v>
      </c>
      <c r="AE957" s="1" t="str">
        <f>IFERROR(VLOOKUP(A957,'[1]For Report Q-2 '!$A$2:$AH$3476,31,0),"-")</f>
        <v>-</v>
      </c>
      <c r="AF957" s="1" t="str">
        <f>IFERROR(VLOOKUP(A957,'[1]For Report Q-2 '!$A$2:$AH$3476,32,0),"-")</f>
        <v>-</v>
      </c>
      <c r="AG957" s="2" t="str">
        <f>IFERROR(VLOOKUP(A957,'[1]For Report Q-2 '!$A$2:$AH$3476,33,0),"-")</f>
        <v>-</v>
      </c>
      <c r="AH957" s="1" t="str">
        <f t="shared" si="14"/>
        <v>--</v>
      </c>
      <c r="AI957" t="e">
        <v>#N/A</v>
      </c>
      <c r="AJ957" t="e">
        <v>#N/A</v>
      </c>
      <c r="AK957" t="e">
        <v>#N/A</v>
      </c>
    </row>
    <row r="958" spans="1:37" x14ac:dyDescent="0.25">
      <c r="A958" s="15">
        <v>2345135</v>
      </c>
      <c r="B958" s="15" t="s">
        <v>406</v>
      </c>
      <c r="C958" s="16">
        <v>45391</v>
      </c>
      <c r="D958" s="15" t="s">
        <v>40</v>
      </c>
      <c r="E958" s="1" t="s">
        <v>57</v>
      </c>
      <c r="F958" s="15" t="s">
        <v>30</v>
      </c>
      <c r="G958" s="1" t="s">
        <v>40</v>
      </c>
      <c r="H958" s="17">
        <v>1899</v>
      </c>
      <c r="I958" s="18">
        <v>1.899E-2</v>
      </c>
      <c r="J958" s="1">
        <v>9022646</v>
      </c>
      <c r="K958" s="1" t="s">
        <v>407</v>
      </c>
      <c r="L958" s="19">
        <v>44565.67</v>
      </c>
      <c r="M958" s="1" t="s">
        <v>31</v>
      </c>
      <c r="N958" s="1" t="s">
        <v>57</v>
      </c>
      <c r="O958" s="1" t="s">
        <v>41</v>
      </c>
      <c r="P958" s="20">
        <v>9022646</v>
      </c>
      <c r="Q958" s="1" t="s">
        <v>109</v>
      </c>
      <c r="R958" s="1" t="s">
        <v>16</v>
      </c>
      <c r="S958" s="1" t="s">
        <v>80</v>
      </c>
      <c r="T958" s="18">
        <f>IFERROR(VLOOKUP(A958,'[1]For Report Q-2 '!$A$2:$T$3476,20,0),"-")</f>
        <v>1.899E-2</v>
      </c>
      <c r="U958" s="55">
        <f>IFERROR(VLOOKUP(A958,'[1]For Report Q-2 '!$A$2:$U$3476,21,0),"-")</f>
        <v>0</v>
      </c>
      <c r="V958" s="2" t="str">
        <f>IFERROR(VLOOKUP(A958,'[1]For Report Q-2 '!$A$2:$V$3476,22,0),"-")</f>
        <v>-</v>
      </c>
      <c r="W958" s="1">
        <f>IFERROR(VLOOKUP(A958,'[1]For Report Q-2 '!$A$2:$W$3476,23,0),"-")</f>
        <v>0</v>
      </c>
      <c r="X958" s="1"/>
      <c r="Y958" s="1"/>
      <c r="Z958" s="2" t="str">
        <f>IFERROR(VLOOKUP(A958,'[1]For Report Q-2 '!$A$2:$Z$3476,26,0),"-")</f>
        <v>-</v>
      </c>
      <c r="AA958" s="1" t="str">
        <f>IFERROR(VLOOKUP(A958,'[1]For Report Q-2 '!$A$2:$AH$3476,27,0),"-")</f>
        <v>-</v>
      </c>
      <c r="AB958" s="1" t="str">
        <f>IFERROR(VLOOKUP(A958,'[1]For Report Q-2 '!$A$2:$AH$3476,28,0),"-")</f>
        <v>-</v>
      </c>
      <c r="AC958" s="2" t="str">
        <f>IFERROR(VLOOKUP(A958,'[1]For Report Q-2 '!$A$2:$AH$3476,29,0),"-")</f>
        <v>-</v>
      </c>
      <c r="AD958" s="2" t="str">
        <f>IFERROR(VLOOKUP(A958,'[1]For Report Q-2 '!$A$2:$AH$3476,30,0),"-")</f>
        <v>-</v>
      </c>
      <c r="AE958" s="1" t="str">
        <f>IFERROR(VLOOKUP(A958,'[1]For Report Q-2 '!$A$2:$AH$3476,31,0),"-")</f>
        <v>-</v>
      </c>
      <c r="AF958" s="1" t="str">
        <f>IFERROR(VLOOKUP(A958,'[1]For Report Q-2 '!$A$2:$AH$3476,32,0),"-")</f>
        <v>-</v>
      </c>
      <c r="AG958" s="2" t="str">
        <f>IFERROR(VLOOKUP(A958,'[1]For Report Q-2 '!$A$2:$AH$3476,33,0),"-")</f>
        <v>-</v>
      </c>
      <c r="AH958" s="1" t="str">
        <f t="shared" si="14"/>
        <v>--</v>
      </c>
      <c r="AI958" t="e">
        <v>#N/A</v>
      </c>
      <c r="AJ958" t="e">
        <v>#N/A</v>
      </c>
      <c r="AK958" t="e">
        <v>#N/A</v>
      </c>
    </row>
    <row r="959" spans="1:37" x14ac:dyDescent="0.25">
      <c r="A959" s="15">
        <v>9074250</v>
      </c>
      <c r="B959" s="15" t="s">
        <v>407</v>
      </c>
      <c r="C959" s="16">
        <v>43376</v>
      </c>
      <c r="D959" s="15" t="s">
        <v>56</v>
      </c>
      <c r="E959" s="1" t="s">
        <v>45</v>
      </c>
      <c r="F959" s="15" t="s">
        <v>46</v>
      </c>
      <c r="G959" s="1" t="s">
        <v>56</v>
      </c>
      <c r="H959" s="17">
        <v>36000</v>
      </c>
      <c r="I959" s="18">
        <v>0.36</v>
      </c>
      <c r="J959" s="1">
        <v>9022646</v>
      </c>
      <c r="K959" s="1" t="s">
        <v>407</v>
      </c>
      <c r="L959" s="19">
        <v>44565.67</v>
      </c>
      <c r="M959" s="1" t="s">
        <v>31</v>
      </c>
      <c r="N959" s="1" t="s">
        <v>47</v>
      </c>
      <c r="O959" s="1" t="s">
        <v>59</v>
      </c>
      <c r="P959" s="20">
        <v>9022646</v>
      </c>
      <c r="Q959" s="1" t="s">
        <v>109</v>
      </c>
      <c r="R959" s="1" t="s">
        <v>16</v>
      </c>
      <c r="S959" s="1" t="s">
        <v>80</v>
      </c>
      <c r="T959" s="18">
        <f>IFERROR(VLOOKUP(A959,'[1]For Report Q-2 '!$A$2:$T$3476,20,0),"-")</f>
        <v>0.36</v>
      </c>
      <c r="U959" s="55">
        <f>IFERROR(VLOOKUP(A959,'[1]For Report Q-2 '!$A$2:$U$3476,21,0),"-")</f>
        <v>0</v>
      </c>
      <c r="V959" s="2" t="str">
        <f>IFERROR(VLOOKUP(A959,'[1]For Report Q-2 '!$A$2:$V$3476,22,0),"-")</f>
        <v>-</v>
      </c>
      <c r="W959" s="1">
        <f>IFERROR(VLOOKUP(A959,'[1]For Report Q-2 '!$A$2:$W$3476,23,0),"-")</f>
        <v>0</v>
      </c>
      <c r="X959" s="1"/>
      <c r="Y959" s="1"/>
      <c r="Z959" s="2" t="str">
        <f>IFERROR(VLOOKUP(A959,'[1]For Report Q-2 '!$A$2:$Z$3476,26,0),"-")</f>
        <v>-</v>
      </c>
      <c r="AA959" s="1" t="str">
        <f>IFERROR(VLOOKUP(A959,'[1]For Report Q-2 '!$A$2:$AH$3476,27,0),"-")</f>
        <v>-</v>
      </c>
      <c r="AB959" s="1" t="str">
        <f>IFERROR(VLOOKUP(A959,'[1]For Report Q-2 '!$A$2:$AH$3476,28,0),"-")</f>
        <v>-</v>
      </c>
      <c r="AC959" s="2" t="str">
        <f>IFERROR(VLOOKUP(A959,'[1]For Report Q-2 '!$A$2:$AH$3476,29,0),"-")</f>
        <v>-</v>
      </c>
      <c r="AD959" s="2" t="str">
        <f>IFERROR(VLOOKUP(A959,'[1]For Report Q-2 '!$A$2:$AH$3476,30,0),"-")</f>
        <v>-</v>
      </c>
      <c r="AE959" s="1" t="str">
        <f>IFERROR(VLOOKUP(A959,'[1]For Report Q-2 '!$A$2:$AH$3476,31,0),"-")</f>
        <v>-</v>
      </c>
      <c r="AF959" s="1" t="str">
        <f>IFERROR(VLOOKUP(A959,'[1]For Report Q-2 '!$A$2:$AH$3476,32,0),"-")</f>
        <v>-</v>
      </c>
      <c r="AG959" s="2" t="str">
        <f>IFERROR(VLOOKUP(A959,'[1]For Report Q-2 '!$A$2:$AH$3476,33,0),"-")</f>
        <v>-</v>
      </c>
      <c r="AH959" s="1" t="str">
        <f t="shared" si="14"/>
        <v>--</v>
      </c>
      <c r="AI959" t="e">
        <v>#N/A</v>
      </c>
      <c r="AJ959" t="e">
        <v>#N/A</v>
      </c>
      <c r="AK959" t="e">
        <v>#N/A</v>
      </c>
    </row>
    <row r="960" spans="1:37" x14ac:dyDescent="0.25">
      <c r="A960" s="15">
        <v>9124235</v>
      </c>
      <c r="B960" s="15" t="s">
        <v>408</v>
      </c>
      <c r="C960" s="16">
        <v>45469</v>
      </c>
      <c r="D960" s="15" t="s">
        <v>40</v>
      </c>
      <c r="E960" s="1" t="s">
        <v>45</v>
      </c>
      <c r="F960" s="15" t="s">
        <v>46</v>
      </c>
      <c r="G960" s="1" t="s">
        <v>40</v>
      </c>
      <c r="H960" s="17">
        <v>6666.67</v>
      </c>
      <c r="I960" s="18">
        <v>6.6666699999999995E-2</v>
      </c>
      <c r="J960" s="1">
        <v>9022646</v>
      </c>
      <c r="K960" s="1" t="s">
        <v>407</v>
      </c>
      <c r="L960" s="19">
        <v>44565.67</v>
      </c>
      <c r="M960" s="1" t="s">
        <v>31</v>
      </c>
      <c r="N960" s="1" t="s">
        <v>47</v>
      </c>
      <c r="O960" s="1" t="s">
        <v>41</v>
      </c>
      <c r="P960" s="20">
        <v>9022646</v>
      </c>
      <c r="Q960" s="1" t="s">
        <v>109</v>
      </c>
      <c r="R960" s="1" t="s">
        <v>16</v>
      </c>
      <c r="S960" s="1" t="s">
        <v>80</v>
      </c>
      <c r="T960" s="18">
        <f>IFERROR(VLOOKUP(A960,'[1]For Report Q-2 '!$A$2:$T$3476,20,0),"-")</f>
        <v>6.6666699999999995E-2</v>
      </c>
      <c r="U960" s="55">
        <f>IFERROR(VLOOKUP(A960,'[1]For Report Q-2 '!$A$2:$U$3476,21,0),"-")</f>
        <v>0</v>
      </c>
      <c r="V960" s="2" t="str">
        <f>IFERROR(VLOOKUP(A960,'[1]For Report Q-2 '!$A$2:$V$3476,22,0),"-")</f>
        <v>-</v>
      </c>
      <c r="W960" s="1">
        <f>IFERROR(VLOOKUP(A960,'[1]For Report Q-2 '!$A$2:$W$3476,23,0),"-")</f>
        <v>0</v>
      </c>
      <c r="X960" s="1"/>
      <c r="Y960" s="1"/>
      <c r="Z960" s="2" t="str">
        <f>IFERROR(VLOOKUP(A960,'[1]For Report Q-2 '!$A$2:$Z$3476,26,0),"-")</f>
        <v>-</v>
      </c>
      <c r="AA960" s="1" t="str">
        <f>IFERROR(VLOOKUP(A960,'[1]For Report Q-2 '!$A$2:$AH$3476,27,0),"-")</f>
        <v>-</v>
      </c>
      <c r="AB960" s="1" t="str">
        <f>IFERROR(VLOOKUP(A960,'[1]For Report Q-2 '!$A$2:$AH$3476,28,0),"-")</f>
        <v>-</v>
      </c>
      <c r="AC960" s="2" t="str">
        <f>IFERROR(VLOOKUP(A960,'[1]For Report Q-2 '!$A$2:$AH$3476,29,0),"-")</f>
        <v>-</v>
      </c>
      <c r="AD960" s="2" t="str">
        <f>IFERROR(VLOOKUP(A960,'[1]For Report Q-2 '!$A$2:$AH$3476,30,0),"-")</f>
        <v>-</v>
      </c>
      <c r="AE960" s="1" t="str">
        <f>IFERROR(VLOOKUP(A960,'[1]For Report Q-2 '!$A$2:$AH$3476,31,0),"-")</f>
        <v>-</v>
      </c>
      <c r="AF960" s="1" t="str">
        <f>IFERROR(VLOOKUP(A960,'[1]For Report Q-2 '!$A$2:$AH$3476,32,0),"-")</f>
        <v>-</v>
      </c>
      <c r="AG960" s="2" t="str">
        <f>IFERROR(VLOOKUP(A960,'[1]For Report Q-2 '!$A$2:$AH$3476,33,0),"-")</f>
        <v>-</v>
      </c>
      <c r="AH960" s="1" t="str">
        <f t="shared" si="14"/>
        <v>--</v>
      </c>
      <c r="AI960" t="e">
        <v>#N/A</v>
      </c>
      <c r="AJ960" t="e">
        <v>#N/A</v>
      </c>
      <c r="AK960" t="e">
        <v>#N/A</v>
      </c>
    </row>
    <row r="961" spans="1:37" x14ac:dyDescent="0.25">
      <c r="A961" s="15">
        <v>9022653</v>
      </c>
      <c r="B961" s="15" t="s">
        <v>409</v>
      </c>
      <c r="C961" s="16">
        <v>42381</v>
      </c>
      <c r="D961" s="15" t="s">
        <v>83</v>
      </c>
      <c r="E961" s="1" t="s">
        <v>118</v>
      </c>
      <c r="F961" s="15" t="s">
        <v>46</v>
      </c>
      <c r="G961" s="1" t="s">
        <v>83</v>
      </c>
      <c r="H961" s="17">
        <v>25000</v>
      </c>
      <c r="I961" s="18">
        <v>0.25</v>
      </c>
      <c r="J961" s="1">
        <v>9022654</v>
      </c>
      <c r="K961" s="1" t="s">
        <v>409</v>
      </c>
      <c r="L961" s="19">
        <v>250400</v>
      </c>
      <c r="M961" s="1" t="s">
        <v>67</v>
      </c>
      <c r="N961" s="1" t="s">
        <v>47</v>
      </c>
      <c r="O961" s="1" t="s">
        <v>84</v>
      </c>
      <c r="P961" s="20">
        <v>9022654</v>
      </c>
      <c r="Q961" s="1" t="s">
        <v>85</v>
      </c>
      <c r="R961" s="1" t="s">
        <v>16</v>
      </c>
      <c r="S961" s="1" t="s">
        <v>80</v>
      </c>
      <c r="T961" s="18">
        <f>IFERROR(VLOOKUP(A961,'[1]For Report Q-2 '!$A$2:$T$3476,20,0),"-")</f>
        <v>0.25</v>
      </c>
      <c r="U961" s="55">
        <f>IFERROR(VLOOKUP(A961,'[1]For Report Q-2 '!$A$2:$U$3476,21,0),"-")</f>
        <v>0</v>
      </c>
      <c r="V961" s="2" t="str">
        <f>IFERROR(VLOOKUP(A961,'[1]For Report Q-2 '!$A$2:$V$3476,22,0),"-")</f>
        <v>-</v>
      </c>
      <c r="W961" s="1">
        <f>IFERROR(VLOOKUP(A961,'[1]For Report Q-2 '!$A$2:$W$3476,23,0),"-")</f>
        <v>0</v>
      </c>
      <c r="X961" s="1"/>
      <c r="Y961" s="1"/>
      <c r="Z961" s="2" t="str">
        <f>IFERROR(VLOOKUP(A961,'[1]For Report Q-2 '!$A$2:$Z$3476,26,0),"-")</f>
        <v>-</v>
      </c>
      <c r="AA961" s="1" t="str">
        <f>IFERROR(VLOOKUP(A961,'[1]For Report Q-2 '!$A$2:$AH$3476,27,0),"-")</f>
        <v>-</v>
      </c>
      <c r="AB961" s="1" t="str">
        <f>IFERROR(VLOOKUP(A961,'[1]For Report Q-2 '!$A$2:$AH$3476,28,0),"-")</f>
        <v>-</v>
      </c>
      <c r="AC961" s="2" t="str">
        <f>IFERROR(VLOOKUP(A961,'[1]For Report Q-2 '!$A$2:$AH$3476,29,0),"-")</f>
        <v>-</v>
      </c>
      <c r="AD961" s="2" t="str">
        <f>IFERROR(VLOOKUP(A961,'[1]For Report Q-2 '!$A$2:$AH$3476,30,0),"-")</f>
        <v>-</v>
      </c>
      <c r="AE961" s="1" t="str">
        <f>IFERROR(VLOOKUP(A961,'[1]For Report Q-2 '!$A$2:$AH$3476,31,0),"-")</f>
        <v>-</v>
      </c>
      <c r="AF961" s="1" t="str">
        <f>IFERROR(VLOOKUP(A961,'[1]For Report Q-2 '!$A$2:$AH$3476,32,0),"-")</f>
        <v>-</v>
      </c>
      <c r="AG961" s="2" t="str">
        <f>IFERROR(VLOOKUP(A961,'[1]For Report Q-2 '!$A$2:$AH$3476,33,0),"-")</f>
        <v>-</v>
      </c>
      <c r="AH961" s="1" t="str">
        <f t="shared" si="14"/>
        <v>--</v>
      </c>
      <c r="AI961" t="e">
        <v>#N/A</v>
      </c>
      <c r="AJ961" t="e">
        <v>#N/A</v>
      </c>
      <c r="AK961" t="e">
        <v>#N/A</v>
      </c>
    </row>
    <row r="962" spans="1:37" x14ac:dyDescent="0.25">
      <c r="A962" s="15">
        <v>9022654</v>
      </c>
      <c r="B962" s="15" t="s">
        <v>409</v>
      </c>
      <c r="C962" s="16">
        <v>42377</v>
      </c>
      <c r="D962" s="15" t="s">
        <v>56</v>
      </c>
      <c r="E962" s="1" t="s">
        <v>118</v>
      </c>
      <c r="F962" s="15" t="s">
        <v>46</v>
      </c>
      <c r="G962" s="1" t="s">
        <v>56</v>
      </c>
      <c r="H962" s="17">
        <v>25000</v>
      </c>
      <c r="I962" s="18">
        <v>0.25</v>
      </c>
      <c r="J962" s="1">
        <v>9022654</v>
      </c>
      <c r="K962" s="1" t="s">
        <v>409</v>
      </c>
      <c r="L962" s="19">
        <v>250400</v>
      </c>
      <c r="M962" s="1" t="s">
        <v>67</v>
      </c>
      <c r="N962" s="1" t="s">
        <v>47</v>
      </c>
      <c r="O962" s="1" t="s">
        <v>59</v>
      </c>
      <c r="P962" s="20">
        <v>9022654</v>
      </c>
      <c r="Q962" s="1" t="s">
        <v>85</v>
      </c>
      <c r="R962" s="1" t="s">
        <v>16</v>
      </c>
      <c r="S962" s="1" t="s">
        <v>80</v>
      </c>
      <c r="T962" s="18">
        <f>IFERROR(VLOOKUP(A962,'[1]For Report Q-2 '!$A$2:$T$3476,20,0),"-")</f>
        <v>0.25</v>
      </c>
      <c r="U962" s="55">
        <f>IFERROR(VLOOKUP(A962,'[1]For Report Q-2 '!$A$2:$U$3476,21,0),"-")</f>
        <v>0</v>
      </c>
      <c r="V962" s="2" t="str">
        <f>IFERROR(VLOOKUP(A962,'[1]For Report Q-2 '!$A$2:$V$3476,22,0),"-")</f>
        <v>-</v>
      </c>
      <c r="W962" s="1">
        <f>IFERROR(VLOOKUP(A962,'[1]For Report Q-2 '!$A$2:$W$3476,23,0),"-")</f>
        <v>0</v>
      </c>
      <c r="X962" s="1"/>
      <c r="Y962" s="1"/>
      <c r="Z962" s="2" t="str">
        <f>IFERROR(VLOOKUP(A962,'[1]For Report Q-2 '!$A$2:$Z$3476,26,0),"-")</f>
        <v>-</v>
      </c>
      <c r="AA962" s="1" t="str">
        <f>IFERROR(VLOOKUP(A962,'[1]For Report Q-2 '!$A$2:$AH$3476,27,0),"-")</f>
        <v>-</v>
      </c>
      <c r="AB962" s="1" t="str">
        <f>IFERROR(VLOOKUP(A962,'[1]For Report Q-2 '!$A$2:$AH$3476,28,0),"-")</f>
        <v>-</v>
      </c>
      <c r="AC962" s="2" t="str">
        <f>IFERROR(VLOOKUP(A962,'[1]For Report Q-2 '!$A$2:$AH$3476,29,0),"-")</f>
        <v>-</v>
      </c>
      <c r="AD962" s="2" t="str">
        <f>IFERROR(VLOOKUP(A962,'[1]For Report Q-2 '!$A$2:$AH$3476,30,0),"-")</f>
        <v>-</v>
      </c>
      <c r="AE962" s="1" t="str">
        <f>IFERROR(VLOOKUP(A962,'[1]For Report Q-2 '!$A$2:$AH$3476,31,0),"-")</f>
        <v>-</v>
      </c>
      <c r="AF962" s="1" t="str">
        <f>IFERROR(VLOOKUP(A962,'[1]For Report Q-2 '!$A$2:$AH$3476,32,0),"-")</f>
        <v>-</v>
      </c>
      <c r="AG962" s="2" t="str">
        <f>IFERROR(VLOOKUP(A962,'[1]For Report Q-2 '!$A$2:$AH$3476,33,0),"-")</f>
        <v>-</v>
      </c>
      <c r="AH962" s="1" t="str">
        <f t="shared" si="14"/>
        <v>--</v>
      </c>
      <c r="AI962" t="e">
        <v>#N/A</v>
      </c>
      <c r="AJ962" t="e">
        <v>#N/A</v>
      </c>
      <c r="AK962" t="e">
        <v>#N/A</v>
      </c>
    </row>
    <row r="963" spans="1:37" x14ac:dyDescent="0.25">
      <c r="A963" s="15">
        <v>9022812</v>
      </c>
      <c r="B963" s="15" t="s">
        <v>409</v>
      </c>
      <c r="C963" s="16">
        <v>42399</v>
      </c>
      <c r="D963" s="15" t="s">
        <v>40</v>
      </c>
      <c r="E963" s="1" t="s">
        <v>45</v>
      </c>
      <c r="F963" s="15" t="s">
        <v>46</v>
      </c>
      <c r="G963" s="1" t="s">
        <v>40</v>
      </c>
      <c r="H963" s="17">
        <v>33333.333333333336</v>
      </c>
      <c r="I963" s="18">
        <v>0.33333333333333337</v>
      </c>
      <c r="J963" s="1">
        <v>9022654</v>
      </c>
      <c r="K963" s="1" t="s">
        <v>409</v>
      </c>
      <c r="L963" s="19">
        <v>250400</v>
      </c>
      <c r="M963" s="1" t="s">
        <v>67</v>
      </c>
      <c r="N963" s="1" t="s">
        <v>47</v>
      </c>
      <c r="O963" s="1" t="s">
        <v>50</v>
      </c>
      <c r="P963" s="20">
        <v>9022654</v>
      </c>
      <c r="Q963" s="1" t="s">
        <v>85</v>
      </c>
      <c r="R963" s="1" t="s">
        <v>16</v>
      </c>
      <c r="S963" s="1" t="s">
        <v>80</v>
      </c>
      <c r="T963" s="18">
        <f>IFERROR(VLOOKUP(A963,'[1]For Report Q-2 '!$A$2:$T$3476,20,0),"-")</f>
        <v>0.33333333333333337</v>
      </c>
      <c r="U963" s="55">
        <f>IFERROR(VLOOKUP(A963,'[1]For Report Q-2 '!$A$2:$U$3476,21,0),"-")</f>
        <v>0</v>
      </c>
      <c r="V963" s="2" t="str">
        <f>IFERROR(VLOOKUP(A963,'[1]For Report Q-2 '!$A$2:$V$3476,22,0),"-")</f>
        <v>-</v>
      </c>
      <c r="W963" s="1">
        <f>IFERROR(VLOOKUP(A963,'[1]For Report Q-2 '!$A$2:$W$3476,23,0),"-")</f>
        <v>0</v>
      </c>
      <c r="X963" s="1"/>
      <c r="Y963" s="1"/>
      <c r="Z963" s="2" t="str">
        <f>IFERROR(VLOOKUP(A963,'[1]For Report Q-2 '!$A$2:$Z$3476,26,0),"-")</f>
        <v>-</v>
      </c>
      <c r="AA963" s="1" t="str">
        <f>IFERROR(VLOOKUP(A963,'[1]For Report Q-2 '!$A$2:$AH$3476,27,0),"-")</f>
        <v>-</v>
      </c>
      <c r="AB963" s="1" t="str">
        <f>IFERROR(VLOOKUP(A963,'[1]For Report Q-2 '!$A$2:$AH$3476,28,0),"-")</f>
        <v>-</v>
      </c>
      <c r="AC963" s="2" t="str">
        <f>IFERROR(VLOOKUP(A963,'[1]For Report Q-2 '!$A$2:$AH$3476,29,0),"-")</f>
        <v>-</v>
      </c>
      <c r="AD963" s="2" t="str">
        <f>IFERROR(VLOOKUP(A963,'[1]For Report Q-2 '!$A$2:$AH$3476,30,0),"-")</f>
        <v>-</v>
      </c>
      <c r="AE963" s="1" t="str">
        <f>IFERROR(VLOOKUP(A963,'[1]For Report Q-2 '!$A$2:$AH$3476,31,0),"-")</f>
        <v>-</v>
      </c>
      <c r="AF963" s="1" t="str">
        <f>IFERROR(VLOOKUP(A963,'[1]For Report Q-2 '!$A$2:$AH$3476,32,0),"-")</f>
        <v>-</v>
      </c>
      <c r="AG963" s="2" t="str">
        <f>IFERROR(VLOOKUP(A963,'[1]For Report Q-2 '!$A$2:$AH$3476,33,0),"-")</f>
        <v>-</v>
      </c>
      <c r="AH963" s="1" t="str">
        <f t="shared" ref="AH963:AH1026" si="15">AF963&amp;AB963</f>
        <v>--</v>
      </c>
      <c r="AI963" t="e">
        <v>#N/A</v>
      </c>
      <c r="AJ963" t="e">
        <v>#N/A</v>
      </c>
      <c r="AK963" t="e">
        <v>#N/A</v>
      </c>
    </row>
    <row r="964" spans="1:37" x14ac:dyDescent="0.25">
      <c r="A964" s="15">
        <v>9022837</v>
      </c>
      <c r="B964" s="15" t="s">
        <v>409</v>
      </c>
      <c r="C964" s="16">
        <v>42409</v>
      </c>
      <c r="D964" s="15" t="s">
        <v>70</v>
      </c>
      <c r="E964" s="1" t="s">
        <v>118</v>
      </c>
      <c r="F964" s="15" t="s">
        <v>46</v>
      </c>
      <c r="G964" s="1" t="s">
        <v>70</v>
      </c>
      <c r="H964" s="17">
        <v>25000</v>
      </c>
      <c r="I964" s="18">
        <v>0.25</v>
      </c>
      <c r="J964" s="1">
        <v>9022654</v>
      </c>
      <c r="K964" s="1" t="s">
        <v>409</v>
      </c>
      <c r="L964" s="19">
        <v>250400</v>
      </c>
      <c r="M964" s="1" t="s">
        <v>67</v>
      </c>
      <c r="N964" s="1" t="s">
        <v>47</v>
      </c>
      <c r="O964" s="1" t="s">
        <v>71</v>
      </c>
      <c r="P964" s="20">
        <v>9022654</v>
      </c>
      <c r="Q964" s="1" t="s">
        <v>85</v>
      </c>
      <c r="R964" s="1" t="s">
        <v>16</v>
      </c>
      <c r="S964" s="1" t="s">
        <v>80</v>
      </c>
      <c r="T964" s="18">
        <f>IFERROR(VLOOKUP(A964,'[1]For Report Q-2 '!$A$2:$T$3476,20,0),"-")</f>
        <v>0.25</v>
      </c>
      <c r="U964" s="55">
        <f>IFERROR(VLOOKUP(A964,'[1]For Report Q-2 '!$A$2:$U$3476,21,0),"-")</f>
        <v>0</v>
      </c>
      <c r="V964" s="2" t="str">
        <f>IFERROR(VLOOKUP(A964,'[1]For Report Q-2 '!$A$2:$V$3476,22,0),"-")</f>
        <v>-</v>
      </c>
      <c r="W964" s="1">
        <f>IFERROR(VLOOKUP(A964,'[1]For Report Q-2 '!$A$2:$W$3476,23,0),"-")</f>
        <v>0</v>
      </c>
      <c r="X964" s="1"/>
      <c r="Y964" s="1"/>
      <c r="Z964" s="2" t="str">
        <f>IFERROR(VLOOKUP(A964,'[1]For Report Q-2 '!$A$2:$Z$3476,26,0),"-")</f>
        <v>-</v>
      </c>
      <c r="AA964" s="1" t="str">
        <f>IFERROR(VLOOKUP(A964,'[1]For Report Q-2 '!$A$2:$AH$3476,27,0),"-")</f>
        <v>-</v>
      </c>
      <c r="AB964" s="1" t="str">
        <f>IFERROR(VLOOKUP(A964,'[1]For Report Q-2 '!$A$2:$AH$3476,28,0),"-")</f>
        <v>-</v>
      </c>
      <c r="AC964" s="2" t="str">
        <f>IFERROR(VLOOKUP(A964,'[1]For Report Q-2 '!$A$2:$AH$3476,29,0),"-")</f>
        <v>-</v>
      </c>
      <c r="AD964" s="2" t="str">
        <f>IFERROR(VLOOKUP(A964,'[1]For Report Q-2 '!$A$2:$AH$3476,30,0),"-")</f>
        <v>-</v>
      </c>
      <c r="AE964" s="1" t="str">
        <f>IFERROR(VLOOKUP(A964,'[1]For Report Q-2 '!$A$2:$AH$3476,31,0),"-")</f>
        <v>-</v>
      </c>
      <c r="AF964" s="1" t="str">
        <f>IFERROR(VLOOKUP(A964,'[1]For Report Q-2 '!$A$2:$AH$3476,32,0),"-")</f>
        <v>-</v>
      </c>
      <c r="AG964" s="2" t="str">
        <f>IFERROR(VLOOKUP(A964,'[1]For Report Q-2 '!$A$2:$AH$3476,33,0),"-")</f>
        <v>-</v>
      </c>
      <c r="AH964" s="1" t="str">
        <f t="shared" si="15"/>
        <v>--</v>
      </c>
      <c r="AI964" t="e">
        <v>#N/A</v>
      </c>
      <c r="AJ964" t="e">
        <v>#N/A</v>
      </c>
      <c r="AK964" t="e">
        <v>#N/A</v>
      </c>
    </row>
    <row r="965" spans="1:37" x14ac:dyDescent="0.25">
      <c r="A965" s="15">
        <v>9128294</v>
      </c>
      <c r="B965" s="15" t="s">
        <v>409</v>
      </c>
      <c r="C965" s="16">
        <v>45650</v>
      </c>
      <c r="D965" s="15" t="s">
        <v>28</v>
      </c>
      <c r="E965" s="1" t="s">
        <v>45</v>
      </c>
      <c r="F965" s="15" t="s">
        <v>46</v>
      </c>
      <c r="G965" s="1" t="s">
        <v>28</v>
      </c>
      <c r="H965" s="17">
        <v>33333.333333333336</v>
      </c>
      <c r="I965" s="18">
        <v>0.33333333333333337</v>
      </c>
      <c r="J965" s="1">
        <v>9022654</v>
      </c>
      <c r="K965" s="1" t="s">
        <v>409</v>
      </c>
      <c r="L965" s="19">
        <v>250400</v>
      </c>
      <c r="M965" s="1" t="s">
        <v>67</v>
      </c>
      <c r="N965" s="1" t="s">
        <v>47</v>
      </c>
      <c r="O965" s="1" t="s">
        <v>38</v>
      </c>
      <c r="P965" s="20">
        <v>9022654</v>
      </c>
      <c r="Q965" s="1" t="s">
        <v>85</v>
      </c>
      <c r="R965" s="1" t="s">
        <v>16</v>
      </c>
      <c r="S965" s="1" t="s">
        <v>80</v>
      </c>
      <c r="T965" s="18">
        <f>IFERROR(VLOOKUP(A965,'[1]For Report Q-2 '!$A$2:$T$3476,20,0),"-")</f>
        <v>0.33333333333333337</v>
      </c>
      <c r="U965" s="55">
        <f>IFERROR(VLOOKUP(A965,'[1]For Report Q-2 '!$A$2:$U$3476,21,0),"-")</f>
        <v>0</v>
      </c>
      <c r="V965" s="2" t="str">
        <f>IFERROR(VLOOKUP(A965,'[1]For Report Q-2 '!$A$2:$V$3476,22,0),"-")</f>
        <v>-</v>
      </c>
      <c r="W965" s="1">
        <f>IFERROR(VLOOKUP(A965,'[1]For Report Q-2 '!$A$2:$W$3476,23,0),"-")</f>
        <v>0</v>
      </c>
      <c r="X965" s="1"/>
      <c r="Y965" s="1"/>
      <c r="Z965" s="2" t="str">
        <f>IFERROR(VLOOKUP(A965,'[1]For Report Q-2 '!$A$2:$Z$3476,26,0),"-")</f>
        <v>-</v>
      </c>
      <c r="AA965" s="1" t="str">
        <f>IFERROR(VLOOKUP(A965,'[1]For Report Q-2 '!$A$2:$AH$3476,27,0),"-")</f>
        <v>-</v>
      </c>
      <c r="AB965" s="1" t="str">
        <f>IFERROR(VLOOKUP(A965,'[1]For Report Q-2 '!$A$2:$AH$3476,28,0),"-")</f>
        <v>-</v>
      </c>
      <c r="AC965" s="2" t="str">
        <f>IFERROR(VLOOKUP(A965,'[1]For Report Q-2 '!$A$2:$AH$3476,29,0),"-")</f>
        <v>-</v>
      </c>
      <c r="AD965" s="2" t="str">
        <f>IFERROR(VLOOKUP(A965,'[1]For Report Q-2 '!$A$2:$AH$3476,30,0),"-")</f>
        <v>-</v>
      </c>
      <c r="AE965" s="1" t="str">
        <f>IFERROR(VLOOKUP(A965,'[1]For Report Q-2 '!$A$2:$AH$3476,31,0),"-")</f>
        <v>-</v>
      </c>
      <c r="AF965" s="1" t="str">
        <f>IFERROR(VLOOKUP(A965,'[1]For Report Q-2 '!$A$2:$AH$3476,32,0),"-")</f>
        <v>-</v>
      </c>
      <c r="AG965" s="2" t="str">
        <f>IFERROR(VLOOKUP(A965,'[1]For Report Q-2 '!$A$2:$AH$3476,33,0),"-")</f>
        <v>-</v>
      </c>
      <c r="AH965" s="1" t="str">
        <f t="shared" si="15"/>
        <v>--</v>
      </c>
      <c r="AI965" t="e">
        <v>#N/A</v>
      </c>
      <c r="AJ965" t="e">
        <v>#N/A</v>
      </c>
      <c r="AK965" t="e">
        <v>#N/A</v>
      </c>
    </row>
    <row r="966" spans="1:37" x14ac:dyDescent="0.25">
      <c r="A966" s="15">
        <v>9130231</v>
      </c>
      <c r="B966" s="15" t="s">
        <v>409</v>
      </c>
      <c r="C966" s="16">
        <v>45819</v>
      </c>
      <c r="D966" s="15" t="s">
        <v>40</v>
      </c>
      <c r="E966" s="1" t="s">
        <v>118</v>
      </c>
      <c r="F966" s="15" t="s">
        <v>46</v>
      </c>
      <c r="G966" s="1" t="s">
        <v>40</v>
      </c>
      <c r="H966" s="17">
        <v>54566.666666666664</v>
      </c>
      <c r="I966" s="18">
        <v>0.54566666666666663</v>
      </c>
      <c r="J966" s="1">
        <v>9022654</v>
      </c>
      <c r="K966" s="1" t="s">
        <v>409</v>
      </c>
      <c r="L966" s="19">
        <v>250400</v>
      </c>
      <c r="M966" s="1" t="s">
        <v>67</v>
      </c>
      <c r="N966" s="1" t="s">
        <v>47</v>
      </c>
      <c r="O966" s="1" t="s">
        <v>50</v>
      </c>
      <c r="P966" s="20">
        <v>9022654</v>
      </c>
      <c r="Q966" s="1" t="s">
        <v>85</v>
      </c>
      <c r="R966" s="1" t="s">
        <v>16</v>
      </c>
      <c r="S966" s="1" t="s">
        <v>80</v>
      </c>
      <c r="T966" s="18">
        <f>IFERROR(VLOOKUP(A966,'[1]For Report Q-2 '!$A$2:$T$3476,20,0),"-")</f>
        <v>0.54566666666666663</v>
      </c>
      <c r="U966" s="55">
        <f>IFERROR(VLOOKUP(A966,'[1]For Report Q-2 '!$A$2:$U$3476,21,0),"-")</f>
        <v>0</v>
      </c>
      <c r="V966" s="2" t="str">
        <f>IFERROR(VLOOKUP(A966,'[1]For Report Q-2 '!$A$2:$V$3476,22,0),"-")</f>
        <v>-</v>
      </c>
      <c r="W966" s="1">
        <f>IFERROR(VLOOKUP(A966,'[1]For Report Q-2 '!$A$2:$W$3476,23,0),"-")</f>
        <v>0</v>
      </c>
      <c r="X966" s="1"/>
      <c r="Y966" s="1"/>
      <c r="Z966" s="2" t="str">
        <f>IFERROR(VLOOKUP(A966,'[1]For Report Q-2 '!$A$2:$Z$3476,26,0),"-")</f>
        <v>-</v>
      </c>
      <c r="AA966" s="1" t="str">
        <f>IFERROR(VLOOKUP(A966,'[1]For Report Q-2 '!$A$2:$AH$3476,27,0),"-")</f>
        <v>-</v>
      </c>
      <c r="AB966" s="1" t="str">
        <f>IFERROR(VLOOKUP(A966,'[1]For Report Q-2 '!$A$2:$AH$3476,28,0),"-")</f>
        <v>-</v>
      </c>
      <c r="AC966" s="2" t="str">
        <f>IFERROR(VLOOKUP(A966,'[1]For Report Q-2 '!$A$2:$AH$3476,29,0),"-")</f>
        <v>-</v>
      </c>
      <c r="AD966" s="2" t="str">
        <f>IFERROR(VLOOKUP(A966,'[1]For Report Q-2 '!$A$2:$AH$3476,30,0),"-")</f>
        <v>-</v>
      </c>
      <c r="AE966" s="1" t="str">
        <f>IFERROR(VLOOKUP(A966,'[1]For Report Q-2 '!$A$2:$AH$3476,31,0),"-")</f>
        <v>-</v>
      </c>
      <c r="AF966" s="1" t="str">
        <f>IFERROR(VLOOKUP(A966,'[1]For Report Q-2 '!$A$2:$AH$3476,32,0),"-")</f>
        <v>-</v>
      </c>
      <c r="AG966" s="2" t="str">
        <f>IFERROR(VLOOKUP(A966,'[1]For Report Q-2 '!$A$2:$AH$3476,33,0),"-")</f>
        <v>-</v>
      </c>
      <c r="AH966" s="1" t="str">
        <f t="shared" si="15"/>
        <v>--</v>
      </c>
      <c r="AI966" t="e">
        <v>#N/A</v>
      </c>
      <c r="AJ966" t="e">
        <v>#N/A</v>
      </c>
      <c r="AK966" t="e">
        <v>#N/A</v>
      </c>
    </row>
    <row r="967" spans="1:37" x14ac:dyDescent="0.25">
      <c r="A967" s="15">
        <v>9131807</v>
      </c>
      <c r="B967" s="15" t="s">
        <v>409</v>
      </c>
      <c r="C967" s="16">
        <v>45947</v>
      </c>
      <c r="D967" s="15" t="s">
        <v>56</v>
      </c>
      <c r="E967" s="1" t="s">
        <v>118</v>
      </c>
      <c r="F967" s="15" t="s">
        <v>46</v>
      </c>
      <c r="G967" s="1" t="s">
        <v>56</v>
      </c>
      <c r="H967" s="17">
        <v>54166.666666666664</v>
      </c>
      <c r="I967" s="18">
        <v>0.54166666666666663</v>
      </c>
      <c r="J967" s="1">
        <v>9022654</v>
      </c>
      <c r="K967" s="1" t="s">
        <v>409</v>
      </c>
      <c r="L967" s="19">
        <v>250400</v>
      </c>
      <c r="M967" s="1" t="s">
        <v>67</v>
      </c>
      <c r="N967" s="1" t="s">
        <v>47</v>
      </c>
      <c r="O967" s="1" t="s">
        <v>59</v>
      </c>
      <c r="P967" s="20">
        <v>9022654</v>
      </c>
      <c r="Q967" s="1" t="s">
        <v>85</v>
      </c>
      <c r="R967" s="1" t="s">
        <v>16</v>
      </c>
      <c r="S967" s="1" t="s">
        <v>80</v>
      </c>
      <c r="T967" s="18">
        <f>IFERROR(VLOOKUP(A967,'[1]For Report Q-2 '!$A$2:$T$3476,20,0),"-")</f>
        <v>0.54166666666666663</v>
      </c>
      <c r="U967" s="55">
        <f>IFERROR(VLOOKUP(A967,'[1]For Report Q-2 '!$A$2:$U$3476,21,0),"-")</f>
        <v>0</v>
      </c>
      <c r="V967" s="2" t="str">
        <f>IFERROR(VLOOKUP(A967,'[1]For Report Q-2 '!$A$2:$V$3476,22,0),"-")</f>
        <v>-</v>
      </c>
      <c r="W967" s="1">
        <f>IFERROR(VLOOKUP(A967,'[1]For Report Q-2 '!$A$2:$W$3476,23,0),"-")</f>
        <v>0</v>
      </c>
      <c r="X967" s="1"/>
      <c r="Y967" s="1"/>
      <c r="Z967" s="2" t="str">
        <f>IFERROR(VLOOKUP(A967,'[1]For Report Q-2 '!$A$2:$Z$3476,26,0),"-")</f>
        <v>-</v>
      </c>
      <c r="AA967" s="1" t="str">
        <f>IFERROR(VLOOKUP(A967,'[1]For Report Q-2 '!$A$2:$AH$3476,27,0),"-")</f>
        <v>-</v>
      </c>
      <c r="AB967" s="1" t="str">
        <f>IFERROR(VLOOKUP(A967,'[1]For Report Q-2 '!$A$2:$AH$3476,28,0),"-")</f>
        <v>-</v>
      </c>
      <c r="AC967" s="2" t="str">
        <f>IFERROR(VLOOKUP(A967,'[1]For Report Q-2 '!$A$2:$AH$3476,29,0),"-")</f>
        <v>-</v>
      </c>
      <c r="AD967" s="2" t="str">
        <f>IFERROR(VLOOKUP(A967,'[1]For Report Q-2 '!$A$2:$AH$3476,30,0),"-")</f>
        <v>-</v>
      </c>
      <c r="AE967" s="1" t="str">
        <f>IFERROR(VLOOKUP(A967,'[1]For Report Q-2 '!$A$2:$AH$3476,31,0),"-")</f>
        <v>-</v>
      </c>
      <c r="AF967" s="1" t="str">
        <f>IFERROR(VLOOKUP(A967,'[1]For Report Q-2 '!$A$2:$AH$3476,32,0),"-")</f>
        <v>-</v>
      </c>
      <c r="AG967" s="2" t="str">
        <f>IFERROR(VLOOKUP(A967,'[1]For Report Q-2 '!$A$2:$AH$3476,33,0),"-")</f>
        <v>-</v>
      </c>
      <c r="AH967" s="1" t="str">
        <f t="shared" si="15"/>
        <v>--</v>
      </c>
      <c r="AI967" t="e">
        <v>#N/A</v>
      </c>
      <c r="AJ967" t="e">
        <v>#N/A</v>
      </c>
      <c r="AK967" t="e">
        <v>#N/A</v>
      </c>
    </row>
    <row r="968" spans="1:37" x14ac:dyDescent="0.25">
      <c r="A968" s="15">
        <v>90111194</v>
      </c>
      <c r="B968" s="15" t="s">
        <v>410</v>
      </c>
      <c r="C968" s="16">
        <v>44477</v>
      </c>
      <c r="D968" s="15" t="s">
        <v>70</v>
      </c>
      <c r="E968" s="1" t="s">
        <v>45</v>
      </c>
      <c r="F968" s="15" t="s">
        <v>46</v>
      </c>
      <c r="G968" s="1" t="s">
        <v>70</v>
      </c>
      <c r="H968" s="17">
        <v>25000</v>
      </c>
      <c r="I968" s="18">
        <v>0.25</v>
      </c>
      <c r="J968" s="1">
        <v>9022712</v>
      </c>
      <c r="K968" s="1" t="s">
        <v>410</v>
      </c>
      <c r="L968" s="19">
        <v>85833.333333333328</v>
      </c>
      <c r="M968" s="1" t="s">
        <v>31</v>
      </c>
      <c r="N968" s="1" t="s">
        <v>47</v>
      </c>
      <c r="O968" s="1" t="s">
        <v>71</v>
      </c>
      <c r="P968" s="20">
        <v>9022712</v>
      </c>
      <c r="Q968" s="1" t="s">
        <v>68</v>
      </c>
      <c r="R968" s="1" t="s">
        <v>16</v>
      </c>
      <c r="S968" s="1" t="s">
        <v>69</v>
      </c>
      <c r="T968" s="18">
        <f>IFERROR(VLOOKUP(A968,'[1]For Report Q-2 '!$A$2:$T$3476,20,0),"-")</f>
        <v>0.25</v>
      </c>
      <c r="U968" s="55">
        <f>IFERROR(VLOOKUP(A968,'[1]For Report Q-2 '!$A$2:$U$3476,21,0),"-")</f>
        <v>0</v>
      </c>
      <c r="V968" s="2" t="str">
        <f>IFERROR(VLOOKUP(A968,'[1]For Report Q-2 '!$A$2:$V$3476,22,0),"-")</f>
        <v>-</v>
      </c>
      <c r="W968" s="1">
        <f>IFERROR(VLOOKUP(A968,'[1]For Report Q-2 '!$A$2:$W$3476,23,0),"-")</f>
        <v>0</v>
      </c>
      <c r="X968" s="1"/>
      <c r="Y968" s="1"/>
      <c r="Z968" s="2" t="str">
        <f>IFERROR(VLOOKUP(A968,'[1]For Report Q-2 '!$A$2:$Z$3476,26,0),"-")</f>
        <v>-</v>
      </c>
      <c r="AA968" s="1" t="str">
        <f>IFERROR(VLOOKUP(A968,'[1]For Report Q-2 '!$A$2:$AH$3476,27,0),"-")</f>
        <v>-</v>
      </c>
      <c r="AB968" s="1" t="str">
        <f>IFERROR(VLOOKUP(A968,'[1]For Report Q-2 '!$A$2:$AH$3476,28,0),"-")</f>
        <v>-</v>
      </c>
      <c r="AC968" s="2" t="str">
        <f>IFERROR(VLOOKUP(A968,'[1]For Report Q-2 '!$A$2:$AH$3476,29,0),"-")</f>
        <v>-</v>
      </c>
      <c r="AD968" s="2" t="str">
        <f>IFERROR(VLOOKUP(A968,'[1]For Report Q-2 '!$A$2:$AH$3476,30,0),"-")</f>
        <v>-</v>
      </c>
      <c r="AE968" s="1" t="str">
        <f>IFERROR(VLOOKUP(A968,'[1]For Report Q-2 '!$A$2:$AH$3476,31,0),"-")</f>
        <v>-</v>
      </c>
      <c r="AF968" s="1" t="str">
        <f>IFERROR(VLOOKUP(A968,'[1]For Report Q-2 '!$A$2:$AH$3476,32,0),"-")</f>
        <v>-</v>
      </c>
      <c r="AG968" s="2" t="str">
        <f>IFERROR(VLOOKUP(A968,'[1]For Report Q-2 '!$A$2:$AH$3476,33,0),"-")</f>
        <v>-</v>
      </c>
      <c r="AH968" s="1" t="str">
        <f t="shared" si="15"/>
        <v>--</v>
      </c>
      <c r="AI968" t="e">
        <v>#N/A</v>
      </c>
      <c r="AJ968" t="e">
        <v>#N/A</v>
      </c>
      <c r="AK968" t="e">
        <v>#N/A</v>
      </c>
    </row>
    <row r="969" spans="1:37" x14ac:dyDescent="0.25">
      <c r="A969" s="15">
        <v>9022712</v>
      </c>
      <c r="B969" s="15" t="s">
        <v>410</v>
      </c>
      <c r="C969" s="16">
        <v>42367</v>
      </c>
      <c r="D969" s="15" t="s">
        <v>70</v>
      </c>
      <c r="E969" s="1" t="s">
        <v>274</v>
      </c>
      <c r="F969" s="15" t="s">
        <v>46</v>
      </c>
      <c r="G969" s="1" t="s">
        <v>70</v>
      </c>
      <c r="H969" s="17">
        <v>12500</v>
      </c>
      <c r="I969" s="18">
        <v>0.125</v>
      </c>
      <c r="J969" s="1">
        <v>9022712</v>
      </c>
      <c r="K969" s="1" t="s">
        <v>410</v>
      </c>
      <c r="L969" s="19">
        <v>85833.333333333328</v>
      </c>
      <c r="M969" s="1" t="s">
        <v>31</v>
      </c>
      <c r="N969" s="1" t="s">
        <v>47</v>
      </c>
      <c r="O969" s="1" t="s">
        <v>71</v>
      </c>
      <c r="P969" s="20">
        <v>9022712</v>
      </c>
      <c r="Q969" s="1" t="s">
        <v>68</v>
      </c>
      <c r="R969" s="1" t="s">
        <v>16</v>
      </c>
      <c r="S969" s="1" t="s">
        <v>69</v>
      </c>
      <c r="T969" s="18">
        <f>IFERROR(VLOOKUP(A969,'[1]For Report Q-2 '!$A$2:$T$3476,20,0),"-")</f>
        <v>0.125</v>
      </c>
      <c r="U969" s="55">
        <f>IFERROR(VLOOKUP(A969,'[1]For Report Q-2 '!$A$2:$U$3476,21,0),"-")</f>
        <v>0</v>
      </c>
      <c r="V969" s="2" t="str">
        <f>IFERROR(VLOOKUP(A969,'[1]For Report Q-2 '!$A$2:$V$3476,22,0),"-")</f>
        <v>-</v>
      </c>
      <c r="W969" s="1">
        <f>IFERROR(VLOOKUP(A969,'[1]For Report Q-2 '!$A$2:$W$3476,23,0),"-")</f>
        <v>0</v>
      </c>
      <c r="X969" s="1"/>
      <c r="Y969" s="1"/>
      <c r="Z969" s="2" t="str">
        <f>IFERROR(VLOOKUP(A969,'[1]For Report Q-2 '!$A$2:$Z$3476,26,0),"-")</f>
        <v>-</v>
      </c>
      <c r="AA969" s="1" t="str">
        <f>IFERROR(VLOOKUP(A969,'[1]For Report Q-2 '!$A$2:$AH$3476,27,0),"-")</f>
        <v>-</v>
      </c>
      <c r="AB969" s="1" t="str">
        <f>IFERROR(VLOOKUP(A969,'[1]For Report Q-2 '!$A$2:$AH$3476,28,0),"-")</f>
        <v>-</v>
      </c>
      <c r="AC969" s="2" t="str">
        <f>IFERROR(VLOOKUP(A969,'[1]For Report Q-2 '!$A$2:$AH$3476,29,0),"-")</f>
        <v>-</v>
      </c>
      <c r="AD969" s="2" t="str">
        <f>IFERROR(VLOOKUP(A969,'[1]For Report Q-2 '!$A$2:$AH$3476,30,0),"-")</f>
        <v>-</v>
      </c>
      <c r="AE969" s="1" t="str">
        <f>IFERROR(VLOOKUP(A969,'[1]For Report Q-2 '!$A$2:$AH$3476,31,0),"-")</f>
        <v>-</v>
      </c>
      <c r="AF969" s="1" t="str">
        <f>IFERROR(VLOOKUP(A969,'[1]For Report Q-2 '!$A$2:$AH$3476,32,0),"-")</f>
        <v>-</v>
      </c>
      <c r="AG969" s="2" t="str">
        <f>IFERROR(VLOOKUP(A969,'[1]For Report Q-2 '!$A$2:$AH$3476,33,0),"-")</f>
        <v>-</v>
      </c>
      <c r="AH969" s="1" t="str">
        <f t="shared" si="15"/>
        <v>--</v>
      </c>
      <c r="AI969" t="e">
        <v>#N/A</v>
      </c>
      <c r="AJ969" t="e">
        <v>#N/A</v>
      </c>
      <c r="AK969" t="e">
        <v>#N/A</v>
      </c>
    </row>
    <row r="970" spans="1:37" x14ac:dyDescent="0.25">
      <c r="A970" s="15">
        <v>9091494</v>
      </c>
      <c r="B970" s="15" t="s">
        <v>411</v>
      </c>
      <c r="C970" s="16">
        <v>44671</v>
      </c>
      <c r="D970" s="15" t="s">
        <v>70</v>
      </c>
      <c r="E970" s="1" t="s">
        <v>45</v>
      </c>
      <c r="F970" s="15" t="s">
        <v>46</v>
      </c>
      <c r="G970" s="1" t="s">
        <v>70</v>
      </c>
      <c r="H970" s="17">
        <v>18333.333333333332</v>
      </c>
      <c r="I970" s="18">
        <v>0.18333333333333332</v>
      </c>
      <c r="J970" s="1">
        <v>9022712</v>
      </c>
      <c r="K970" s="1" t="s">
        <v>410</v>
      </c>
      <c r="L970" s="19">
        <v>85833.333333333328</v>
      </c>
      <c r="M970" s="1" t="s">
        <v>31</v>
      </c>
      <c r="N970" s="1" t="s">
        <v>47</v>
      </c>
      <c r="O970" s="1" t="s">
        <v>71</v>
      </c>
      <c r="P970" s="20">
        <v>9022712</v>
      </c>
      <c r="Q970" s="1" t="s">
        <v>68</v>
      </c>
      <c r="R970" s="1" t="s">
        <v>16</v>
      </c>
      <c r="S970" s="1" t="s">
        <v>69</v>
      </c>
      <c r="T970" s="18">
        <f>IFERROR(VLOOKUP(A970,'[1]For Report Q-2 '!$A$2:$T$3476,20,0),"-")</f>
        <v>0.18333333333333332</v>
      </c>
      <c r="U970" s="55">
        <f>IFERROR(VLOOKUP(A970,'[1]For Report Q-2 '!$A$2:$U$3476,21,0),"-")</f>
        <v>0</v>
      </c>
      <c r="V970" s="2" t="str">
        <f>IFERROR(VLOOKUP(A970,'[1]For Report Q-2 '!$A$2:$V$3476,22,0),"-")</f>
        <v>-</v>
      </c>
      <c r="W970" s="1">
        <f>IFERROR(VLOOKUP(A970,'[1]For Report Q-2 '!$A$2:$W$3476,23,0),"-")</f>
        <v>0</v>
      </c>
      <c r="X970" s="1"/>
      <c r="Y970" s="1"/>
      <c r="Z970" s="2" t="str">
        <f>IFERROR(VLOOKUP(A970,'[1]For Report Q-2 '!$A$2:$Z$3476,26,0),"-")</f>
        <v>-</v>
      </c>
      <c r="AA970" s="1" t="str">
        <f>IFERROR(VLOOKUP(A970,'[1]For Report Q-2 '!$A$2:$AH$3476,27,0),"-")</f>
        <v>-</v>
      </c>
      <c r="AB970" s="1" t="str">
        <f>IFERROR(VLOOKUP(A970,'[1]For Report Q-2 '!$A$2:$AH$3476,28,0),"-")</f>
        <v>-</v>
      </c>
      <c r="AC970" s="2" t="str">
        <f>IFERROR(VLOOKUP(A970,'[1]For Report Q-2 '!$A$2:$AH$3476,29,0),"-")</f>
        <v>-</v>
      </c>
      <c r="AD970" s="2" t="str">
        <f>IFERROR(VLOOKUP(A970,'[1]For Report Q-2 '!$A$2:$AH$3476,30,0),"-")</f>
        <v>-</v>
      </c>
      <c r="AE970" s="1" t="str">
        <f>IFERROR(VLOOKUP(A970,'[1]For Report Q-2 '!$A$2:$AH$3476,31,0),"-")</f>
        <v>-</v>
      </c>
      <c r="AF970" s="1" t="str">
        <f>IFERROR(VLOOKUP(A970,'[1]For Report Q-2 '!$A$2:$AH$3476,32,0),"-")</f>
        <v>-</v>
      </c>
      <c r="AG970" s="2" t="str">
        <f>IFERROR(VLOOKUP(A970,'[1]For Report Q-2 '!$A$2:$AH$3476,33,0),"-")</f>
        <v>-</v>
      </c>
      <c r="AH970" s="1" t="str">
        <f t="shared" si="15"/>
        <v>--</v>
      </c>
      <c r="AI970" t="e">
        <v>#N/A</v>
      </c>
      <c r="AJ970" t="e">
        <v>#N/A</v>
      </c>
      <c r="AK970" t="e">
        <v>#N/A</v>
      </c>
    </row>
    <row r="971" spans="1:37" x14ac:dyDescent="0.25">
      <c r="A971" s="15">
        <v>9117108</v>
      </c>
      <c r="B971" s="15" t="s">
        <v>412</v>
      </c>
      <c r="C971" s="16">
        <v>45250</v>
      </c>
      <c r="D971" s="15" t="s">
        <v>70</v>
      </c>
      <c r="E971" s="1" t="s">
        <v>45</v>
      </c>
      <c r="F971" s="15" t="s">
        <v>46</v>
      </c>
      <c r="G971" s="1" t="s">
        <v>70</v>
      </c>
      <c r="H971" s="17">
        <v>30000</v>
      </c>
      <c r="I971" s="18">
        <v>0.3</v>
      </c>
      <c r="J971" s="1">
        <v>9022712</v>
      </c>
      <c r="K971" s="1" t="s">
        <v>410</v>
      </c>
      <c r="L971" s="19">
        <v>85833.333333333328</v>
      </c>
      <c r="M971" s="1" t="s">
        <v>31</v>
      </c>
      <c r="N971" s="1" t="s">
        <v>47</v>
      </c>
      <c r="O971" s="1" t="s">
        <v>71</v>
      </c>
      <c r="P971" s="20">
        <v>9022712</v>
      </c>
      <c r="Q971" s="1" t="s">
        <v>68</v>
      </c>
      <c r="R971" s="1" t="s">
        <v>16</v>
      </c>
      <c r="S971" s="1" t="s">
        <v>69</v>
      </c>
      <c r="T971" s="18">
        <f>IFERROR(VLOOKUP(A971,'[1]For Report Q-2 '!$A$2:$T$3476,20,0),"-")</f>
        <v>0.3</v>
      </c>
      <c r="U971" s="55">
        <f>IFERROR(VLOOKUP(A971,'[1]For Report Q-2 '!$A$2:$U$3476,21,0),"-")</f>
        <v>0</v>
      </c>
      <c r="V971" s="2" t="str">
        <f>IFERROR(VLOOKUP(A971,'[1]For Report Q-2 '!$A$2:$V$3476,22,0),"-")</f>
        <v>-</v>
      </c>
      <c r="W971" s="1">
        <f>IFERROR(VLOOKUP(A971,'[1]For Report Q-2 '!$A$2:$W$3476,23,0),"-")</f>
        <v>0</v>
      </c>
      <c r="X971" s="1"/>
      <c r="Y971" s="1"/>
      <c r="Z971" s="2" t="str">
        <f>IFERROR(VLOOKUP(A971,'[1]For Report Q-2 '!$A$2:$Z$3476,26,0),"-")</f>
        <v>-</v>
      </c>
      <c r="AA971" s="1" t="str">
        <f>IFERROR(VLOOKUP(A971,'[1]For Report Q-2 '!$A$2:$AH$3476,27,0),"-")</f>
        <v>-</v>
      </c>
      <c r="AB971" s="1" t="str">
        <f>IFERROR(VLOOKUP(A971,'[1]For Report Q-2 '!$A$2:$AH$3476,28,0),"-")</f>
        <v>-</v>
      </c>
      <c r="AC971" s="2" t="str">
        <f>IFERROR(VLOOKUP(A971,'[1]For Report Q-2 '!$A$2:$AH$3476,29,0),"-")</f>
        <v>-</v>
      </c>
      <c r="AD971" s="2" t="str">
        <f>IFERROR(VLOOKUP(A971,'[1]For Report Q-2 '!$A$2:$AH$3476,30,0),"-")</f>
        <v>-</v>
      </c>
      <c r="AE971" s="1" t="str">
        <f>IFERROR(VLOOKUP(A971,'[1]For Report Q-2 '!$A$2:$AH$3476,31,0),"-")</f>
        <v>-</v>
      </c>
      <c r="AF971" s="1" t="str">
        <f>IFERROR(VLOOKUP(A971,'[1]For Report Q-2 '!$A$2:$AH$3476,32,0),"-")</f>
        <v>-</v>
      </c>
      <c r="AG971" s="2" t="str">
        <f>IFERROR(VLOOKUP(A971,'[1]For Report Q-2 '!$A$2:$AH$3476,33,0),"-")</f>
        <v>-</v>
      </c>
      <c r="AH971" s="1" t="str">
        <f t="shared" si="15"/>
        <v>--</v>
      </c>
      <c r="AI971" t="e">
        <v>#N/A</v>
      </c>
      <c r="AJ971" t="e">
        <v>#N/A</v>
      </c>
      <c r="AK971" t="e">
        <v>#N/A</v>
      </c>
    </row>
    <row r="972" spans="1:37" x14ac:dyDescent="0.25">
      <c r="A972" s="15">
        <v>9022735</v>
      </c>
      <c r="B972" s="15" t="s">
        <v>413</v>
      </c>
      <c r="C972" s="16">
        <v>42390</v>
      </c>
      <c r="D972" s="15" t="s">
        <v>56</v>
      </c>
      <c r="E972" s="1" t="s">
        <v>45</v>
      </c>
      <c r="F972" s="15" t="s">
        <v>46</v>
      </c>
      <c r="G972" s="1" t="s">
        <v>56</v>
      </c>
      <c r="H972" s="17">
        <v>25000</v>
      </c>
      <c r="I972" s="18">
        <v>0.25</v>
      </c>
      <c r="J972" s="1">
        <v>9022735</v>
      </c>
      <c r="K972" s="1" t="s">
        <v>413</v>
      </c>
      <c r="L972" s="19">
        <v>45000</v>
      </c>
      <c r="M972" s="1" t="s">
        <v>31</v>
      </c>
      <c r="N972" s="1" t="s">
        <v>47</v>
      </c>
      <c r="O972" s="1" t="s">
        <v>59</v>
      </c>
      <c r="P972" s="20">
        <v>9022735</v>
      </c>
      <c r="Q972" s="1" t="s">
        <v>85</v>
      </c>
      <c r="R972" s="1" t="s">
        <v>16</v>
      </c>
      <c r="S972" s="1" t="s">
        <v>80</v>
      </c>
      <c r="T972" s="18">
        <f>IFERROR(VLOOKUP(A972,'[1]For Report Q-2 '!$A$2:$T$3476,20,0),"-")</f>
        <v>0.25</v>
      </c>
      <c r="U972" s="55">
        <f>IFERROR(VLOOKUP(A972,'[1]For Report Q-2 '!$A$2:$U$3476,21,0),"-")</f>
        <v>0</v>
      </c>
      <c r="V972" s="2" t="str">
        <f>IFERROR(VLOOKUP(A972,'[1]For Report Q-2 '!$A$2:$V$3476,22,0),"-")</f>
        <v>-</v>
      </c>
      <c r="W972" s="1">
        <f>IFERROR(VLOOKUP(A972,'[1]For Report Q-2 '!$A$2:$W$3476,23,0),"-")</f>
        <v>0</v>
      </c>
      <c r="X972" s="1"/>
      <c r="Y972" s="1"/>
      <c r="Z972" s="2" t="str">
        <f>IFERROR(VLOOKUP(A972,'[1]For Report Q-2 '!$A$2:$Z$3476,26,0),"-")</f>
        <v>-</v>
      </c>
      <c r="AA972" s="1" t="str">
        <f>IFERROR(VLOOKUP(A972,'[1]For Report Q-2 '!$A$2:$AH$3476,27,0),"-")</f>
        <v>-</v>
      </c>
      <c r="AB972" s="1" t="str">
        <f>IFERROR(VLOOKUP(A972,'[1]For Report Q-2 '!$A$2:$AH$3476,28,0),"-")</f>
        <v>-</v>
      </c>
      <c r="AC972" s="2" t="str">
        <f>IFERROR(VLOOKUP(A972,'[1]For Report Q-2 '!$A$2:$AH$3476,29,0),"-")</f>
        <v>-</v>
      </c>
      <c r="AD972" s="2">
        <f>IFERROR(VLOOKUP(A972,'[1]For Report Q-2 '!$A$2:$AH$3476,30,0),"-")</f>
        <v>46080.693275463003</v>
      </c>
      <c r="AE972" s="1" t="str">
        <f>IFERROR(VLOOKUP(A972,'[1]For Report Q-2 '!$A$2:$AH$3476,31,0),"-")</f>
        <v>SR26025477484</v>
      </c>
      <c r="AF972" s="1" t="str">
        <f>IFERROR(VLOOKUP(A972,'[1]For Report Q-2 '!$A$2:$AH$3476,32,0),"-")</f>
        <v>Active</v>
      </c>
      <c r="AG972" s="2" t="str">
        <f>IFERROR(VLOOKUP(A972,'[1]For Report Q-2 '!$A$2:$AH$3476,33,0),"-")</f>
        <v>-</v>
      </c>
      <c r="AH972" s="1" t="str">
        <f t="shared" si="15"/>
        <v>Active-</v>
      </c>
      <c r="AI972" s="88" t="s">
        <v>1520</v>
      </c>
      <c r="AJ972" s="88" t="s">
        <v>1550</v>
      </c>
      <c r="AK972" s="86" t="s">
        <v>1433</v>
      </c>
    </row>
    <row r="973" spans="1:37" x14ac:dyDescent="0.25">
      <c r="A973" s="15">
        <v>9027100</v>
      </c>
      <c r="B973" s="15" t="s">
        <v>414</v>
      </c>
      <c r="C973" s="16">
        <v>44942</v>
      </c>
      <c r="D973" s="15" t="s">
        <v>56</v>
      </c>
      <c r="E973" s="1" t="s">
        <v>274</v>
      </c>
      <c r="F973" s="15" t="s">
        <v>46</v>
      </c>
      <c r="G973" s="1" t="s">
        <v>56</v>
      </c>
      <c r="H973" s="17">
        <v>10000</v>
      </c>
      <c r="I973" s="18">
        <v>0.1</v>
      </c>
      <c r="J973" s="1">
        <v>9022735</v>
      </c>
      <c r="K973" s="1" t="s">
        <v>413</v>
      </c>
      <c r="L973" s="19">
        <v>45000</v>
      </c>
      <c r="M973" s="1" t="s">
        <v>31</v>
      </c>
      <c r="N973" s="1" t="s">
        <v>47</v>
      </c>
      <c r="O973" s="1" t="s">
        <v>59</v>
      </c>
      <c r="P973" s="20">
        <v>9022735</v>
      </c>
      <c r="Q973" s="1" t="s">
        <v>85</v>
      </c>
      <c r="R973" s="1" t="s">
        <v>16</v>
      </c>
      <c r="S973" s="1" t="s">
        <v>80</v>
      </c>
      <c r="T973" s="18">
        <f>IFERROR(VLOOKUP(A973,'[1]For Report Q-2 '!$A$2:$T$3476,20,0),"-")</f>
        <v>0.1</v>
      </c>
      <c r="U973" s="55">
        <f>IFERROR(VLOOKUP(A973,'[1]For Report Q-2 '!$A$2:$U$3476,21,0),"-")</f>
        <v>0</v>
      </c>
      <c r="V973" s="2" t="str">
        <f>IFERROR(VLOOKUP(A973,'[1]For Report Q-2 '!$A$2:$V$3476,22,0),"-")</f>
        <v>-</v>
      </c>
      <c r="W973" s="1">
        <f>IFERROR(VLOOKUP(A973,'[1]For Report Q-2 '!$A$2:$W$3476,23,0),"-")</f>
        <v>0</v>
      </c>
      <c r="X973" s="1"/>
      <c r="Y973" s="1"/>
      <c r="Z973" s="2" t="str">
        <f>IFERROR(VLOOKUP(A973,'[1]For Report Q-2 '!$A$2:$Z$3476,26,0),"-")</f>
        <v>-</v>
      </c>
      <c r="AA973" s="1" t="str">
        <f>IFERROR(VLOOKUP(A973,'[1]For Report Q-2 '!$A$2:$AH$3476,27,0),"-")</f>
        <v>-</v>
      </c>
      <c r="AB973" s="1" t="str">
        <f>IFERROR(VLOOKUP(A973,'[1]For Report Q-2 '!$A$2:$AH$3476,28,0),"-")</f>
        <v>-</v>
      </c>
      <c r="AC973" s="2" t="str">
        <f>IFERROR(VLOOKUP(A973,'[1]For Report Q-2 '!$A$2:$AH$3476,29,0),"-")</f>
        <v>-</v>
      </c>
      <c r="AD973" s="2" t="str">
        <f>IFERROR(VLOOKUP(A973,'[1]For Report Q-2 '!$A$2:$AH$3476,30,0),"-")</f>
        <v>-</v>
      </c>
      <c r="AE973" s="1" t="str">
        <f>IFERROR(VLOOKUP(A973,'[1]For Report Q-2 '!$A$2:$AH$3476,31,0),"-")</f>
        <v>-</v>
      </c>
      <c r="AF973" s="1" t="str">
        <f>IFERROR(VLOOKUP(A973,'[1]For Report Q-2 '!$A$2:$AH$3476,32,0),"-")</f>
        <v>-</v>
      </c>
      <c r="AG973" s="2" t="str">
        <f>IFERROR(VLOOKUP(A973,'[1]For Report Q-2 '!$A$2:$AH$3476,33,0),"-")</f>
        <v>-</v>
      </c>
      <c r="AH973" s="1" t="str">
        <f t="shared" si="15"/>
        <v>--</v>
      </c>
      <c r="AI973" t="e">
        <v>#N/A</v>
      </c>
      <c r="AJ973" t="e">
        <v>#N/A</v>
      </c>
      <c r="AK973" t="e">
        <v>#N/A</v>
      </c>
    </row>
    <row r="974" spans="1:37" x14ac:dyDescent="0.25">
      <c r="A974" s="15">
        <v>9070682</v>
      </c>
      <c r="B974" s="15" t="s">
        <v>413</v>
      </c>
      <c r="C974" s="16">
        <v>43258</v>
      </c>
      <c r="D974" s="15" t="s">
        <v>56</v>
      </c>
      <c r="E974" s="1" t="s">
        <v>45</v>
      </c>
      <c r="F974" s="15" t="s">
        <v>46</v>
      </c>
      <c r="G974" s="1" t="s">
        <v>56</v>
      </c>
      <c r="H974" s="17">
        <v>10000</v>
      </c>
      <c r="I974" s="18">
        <v>0.1</v>
      </c>
      <c r="J974" s="1">
        <v>9022735</v>
      </c>
      <c r="K974" s="1" t="s">
        <v>413</v>
      </c>
      <c r="L974" s="19">
        <v>45000</v>
      </c>
      <c r="M974" s="1" t="s">
        <v>31</v>
      </c>
      <c r="N974" s="1" t="s">
        <v>47</v>
      </c>
      <c r="O974" s="1" t="s">
        <v>59</v>
      </c>
      <c r="P974" s="20">
        <v>9022735</v>
      </c>
      <c r="Q974" s="1" t="s">
        <v>85</v>
      </c>
      <c r="R974" s="1" t="s">
        <v>16</v>
      </c>
      <c r="S974" s="1" t="s">
        <v>80</v>
      </c>
      <c r="T974" s="18">
        <f>IFERROR(VLOOKUP(A974,'[1]For Report Q-2 '!$A$2:$T$3476,20,0),"-")</f>
        <v>0.1</v>
      </c>
      <c r="U974" s="55">
        <f>IFERROR(VLOOKUP(A974,'[1]For Report Q-2 '!$A$2:$U$3476,21,0),"-")</f>
        <v>0</v>
      </c>
      <c r="V974" s="2" t="str">
        <f>IFERROR(VLOOKUP(A974,'[1]For Report Q-2 '!$A$2:$V$3476,22,0),"-")</f>
        <v>-</v>
      </c>
      <c r="W974" s="1">
        <f>IFERROR(VLOOKUP(A974,'[1]For Report Q-2 '!$A$2:$W$3476,23,0),"-")</f>
        <v>0</v>
      </c>
      <c r="X974" s="1"/>
      <c r="Y974" s="1"/>
      <c r="Z974" s="2" t="str">
        <f>IFERROR(VLOOKUP(A974,'[1]For Report Q-2 '!$A$2:$Z$3476,26,0),"-")</f>
        <v>-</v>
      </c>
      <c r="AA974" s="1" t="str">
        <f>IFERROR(VLOOKUP(A974,'[1]For Report Q-2 '!$A$2:$AH$3476,27,0),"-")</f>
        <v>-</v>
      </c>
      <c r="AB974" s="1" t="str">
        <f>IFERROR(VLOOKUP(A974,'[1]For Report Q-2 '!$A$2:$AH$3476,28,0),"-")</f>
        <v>-</v>
      </c>
      <c r="AC974" s="2" t="str">
        <f>IFERROR(VLOOKUP(A974,'[1]For Report Q-2 '!$A$2:$AH$3476,29,0),"-")</f>
        <v>-</v>
      </c>
      <c r="AD974" s="2" t="str">
        <f>IFERROR(VLOOKUP(A974,'[1]For Report Q-2 '!$A$2:$AH$3476,30,0),"-")</f>
        <v>-</v>
      </c>
      <c r="AE974" s="1" t="str">
        <f>IFERROR(VLOOKUP(A974,'[1]For Report Q-2 '!$A$2:$AH$3476,31,0),"-")</f>
        <v>-</v>
      </c>
      <c r="AF974" s="1" t="str">
        <f>IFERROR(VLOOKUP(A974,'[1]For Report Q-2 '!$A$2:$AH$3476,32,0),"-")</f>
        <v>-</v>
      </c>
      <c r="AG974" s="2" t="str">
        <f>IFERROR(VLOOKUP(A974,'[1]For Report Q-2 '!$A$2:$AH$3476,33,0),"-")</f>
        <v>-</v>
      </c>
      <c r="AH974" s="1" t="str">
        <f t="shared" si="15"/>
        <v>--</v>
      </c>
      <c r="AI974" t="e">
        <v>#N/A</v>
      </c>
      <c r="AJ974" t="e">
        <v>#N/A</v>
      </c>
      <c r="AK974" t="e">
        <v>#N/A</v>
      </c>
    </row>
    <row r="975" spans="1:37" x14ac:dyDescent="0.25">
      <c r="A975" s="15">
        <v>9022778</v>
      </c>
      <c r="B975" s="15" t="s">
        <v>415</v>
      </c>
      <c r="C975" s="16">
        <v>42391</v>
      </c>
      <c r="D975" s="15" t="s">
        <v>70</v>
      </c>
      <c r="E975" s="1" t="s">
        <v>45</v>
      </c>
      <c r="F975" s="15" t="s">
        <v>46</v>
      </c>
      <c r="G975" s="1" t="s">
        <v>70</v>
      </c>
      <c r="H975" s="17">
        <v>38333.333333333336</v>
      </c>
      <c r="I975" s="18">
        <v>0.38333333333333336</v>
      </c>
      <c r="J975" s="1">
        <v>9022778</v>
      </c>
      <c r="K975" s="1" t="s">
        <v>415</v>
      </c>
      <c r="L975" s="19">
        <v>38333.333333333336</v>
      </c>
      <c r="M975" s="1" t="s">
        <v>31</v>
      </c>
      <c r="N975" s="1" t="s">
        <v>47</v>
      </c>
      <c r="O975" s="1" t="s">
        <v>71</v>
      </c>
      <c r="P975" s="20">
        <v>9022778</v>
      </c>
      <c r="Q975" s="1" t="s">
        <v>68</v>
      </c>
      <c r="R975" s="1" t="s">
        <v>16</v>
      </c>
      <c r="S975" s="1" t="s">
        <v>69</v>
      </c>
      <c r="T975" s="18">
        <f>IFERROR(VLOOKUP(A975,'[1]For Report Q-2 '!$A$2:$T$3476,20,0),"-")</f>
        <v>0.38333333333333336</v>
      </c>
      <c r="U975" s="55">
        <f>IFERROR(VLOOKUP(A975,'[1]For Report Q-2 '!$A$2:$U$3476,21,0),"-")</f>
        <v>0</v>
      </c>
      <c r="V975" s="2" t="str">
        <f>IFERROR(VLOOKUP(A975,'[1]For Report Q-2 '!$A$2:$V$3476,22,0),"-")</f>
        <v>-</v>
      </c>
      <c r="W975" s="1">
        <f>IFERROR(VLOOKUP(A975,'[1]For Report Q-2 '!$A$2:$W$3476,23,0),"-")</f>
        <v>0</v>
      </c>
      <c r="X975" s="1"/>
      <c r="Y975" s="1"/>
      <c r="Z975" s="2" t="str">
        <f>IFERROR(VLOOKUP(A975,'[1]For Report Q-2 '!$A$2:$Z$3476,26,0),"-")</f>
        <v>-</v>
      </c>
      <c r="AA975" s="1" t="str">
        <f>IFERROR(VLOOKUP(A975,'[1]For Report Q-2 '!$A$2:$AH$3476,27,0),"-")</f>
        <v>-</v>
      </c>
      <c r="AB975" s="1" t="str">
        <f>IFERROR(VLOOKUP(A975,'[1]For Report Q-2 '!$A$2:$AH$3476,28,0),"-")</f>
        <v>-</v>
      </c>
      <c r="AC975" s="2" t="str">
        <f>IFERROR(VLOOKUP(A975,'[1]For Report Q-2 '!$A$2:$AH$3476,29,0),"-")</f>
        <v>-</v>
      </c>
      <c r="AD975" s="2" t="str">
        <f>IFERROR(VLOOKUP(A975,'[1]For Report Q-2 '!$A$2:$AH$3476,30,0),"-")</f>
        <v>-</v>
      </c>
      <c r="AE975" s="1" t="str">
        <f>IFERROR(VLOOKUP(A975,'[1]For Report Q-2 '!$A$2:$AH$3476,31,0),"-")</f>
        <v>-</v>
      </c>
      <c r="AF975" s="1" t="str">
        <f>IFERROR(VLOOKUP(A975,'[1]For Report Q-2 '!$A$2:$AH$3476,32,0),"-")</f>
        <v>-</v>
      </c>
      <c r="AG975" s="2" t="str">
        <f>IFERROR(VLOOKUP(A975,'[1]For Report Q-2 '!$A$2:$AH$3476,33,0),"-")</f>
        <v>-</v>
      </c>
      <c r="AH975" s="1" t="str">
        <f t="shared" si="15"/>
        <v>--</v>
      </c>
      <c r="AI975" t="e">
        <v>#N/A</v>
      </c>
      <c r="AJ975" t="e">
        <v>#N/A</v>
      </c>
      <c r="AK975" t="e">
        <v>#N/A</v>
      </c>
    </row>
    <row r="976" spans="1:37" x14ac:dyDescent="0.25">
      <c r="A976" s="15">
        <v>9022805</v>
      </c>
      <c r="B976" s="15" t="s">
        <v>416</v>
      </c>
      <c r="C976" s="16">
        <v>42399</v>
      </c>
      <c r="D976" s="15" t="s">
        <v>56</v>
      </c>
      <c r="E976" s="1" t="s">
        <v>45</v>
      </c>
      <c r="F976" s="15" t="s">
        <v>46</v>
      </c>
      <c r="G976" s="1" t="s">
        <v>56</v>
      </c>
      <c r="H976" s="17">
        <v>49583.333333333336</v>
      </c>
      <c r="I976" s="18">
        <v>0.49583333333333335</v>
      </c>
      <c r="J976" s="1">
        <v>9022805</v>
      </c>
      <c r="K976" s="1" t="s">
        <v>416</v>
      </c>
      <c r="L976" s="19">
        <v>49583.333333333336</v>
      </c>
      <c r="M976" s="1" t="s">
        <v>31</v>
      </c>
      <c r="N976" s="1" t="s">
        <v>47</v>
      </c>
      <c r="O976" s="1" t="s">
        <v>59</v>
      </c>
      <c r="P976" s="20">
        <v>9022805</v>
      </c>
      <c r="Q976" s="1" t="s">
        <v>85</v>
      </c>
      <c r="R976" s="1" t="s">
        <v>16</v>
      </c>
      <c r="S976" s="1" t="s">
        <v>80</v>
      </c>
      <c r="T976" s="18">
        <f>IFERROR(VLOOKUP(A976,'[1]For Report Q-2 '!$A$2:$T$3476,20,0),"-")</f>
        <v>0.49583333333333335</v>
      </c>
      <c r="U976" s="55">
        <f>IFERROR(VLOOKUP(A976,'[1]For Report Q-2 '!$A$2:$U$3476,21,0),"-")</f>
        <v>0</v>
      </c>
      <c r="V976" s="2" t="str">
        <f>IFERROR(VLOOKUP(A976,'[1]For Report Q-2 '!$A$2:$V$3476,22,0),"-")</f>
        <v>-</v>
      </c>
      <c r="W976" s="1">
        <f>IFERROR(VLOOKUP(A976,'[1]For Report Q-2 '!$A$2:$W$3476,23,0),"-")</f>
        <v>0</v>
      </c>
      <c r="X976" s="1"/>
      <c r="Y976" s="1"/>
      <c r="Z976" s="2" t="str">
        <f>IFERROR(VLOOKUP(A976,'[1]For Report Q-2 '!$A$2:$Z$3476,26,0),"-")</f>
        <v>-</v>
      </c>
      <c r="AA976" s="1" t="str">
        <f>IFERROR(VLOOKUP(A976,'[1]For Report Q-2 '!$A$2:$AH$3476,27,0),"-")</f>
        <v>-</v>
      </c>
      <c r="AB976" s="1" t="str">
        <f>IFERROR(VLOOKUP(A976,'[1]For Report Q-2 '!$A$2:$AH$3476,28,0),"-")</f>
        <v>-</v>
      </c>
      <c r="AC976" s="2" t="str">
        <f>IFERROR(VLOOKUP(A976,'[1]For Report Q-2 '!$A$2:$AH$3476,29,0),"-")</f>
        <v>-</v>
      </c>
      <c r="AD976" s="2" t="str">
        <f>IFERROR(VLOOKUP(A976,'[1]For Report Q-2 '!$A$2:$AH$3476,30,0),"-")</f>
        <v>-</v>
      </c>
      <c r="AE976" s="1" t="str">
        <f>IFERROR(VLOOKUP(A976,'[1]For Report Q-2 '!$A$2:$AH$3476,31,0),"-")</f>
        <v>-</v>
      </c>
      <c r="AF976" s="1" t="str">
        <f>IFERROR(VLOOKUP(A976,'[1]For Report Q-2 '!$A$2:$AH$3476,32,0),"-")</f>
        <v>-</v>
      </c>
      <c r="AG976" s="2" t="str">
        <f>IFERROR(VLOOKUP(A976,'[1]For Report Q-2 '!$A$2:$AH$3476,33,0),"-")</f>
        <v>-</v>
      </c>
      <c r="AH976" s="1" t="str">
        <f t="shared" si="15"/>
        <v>--</v>
      </c>
      <c r="AI976" t="e">
        <v>#N/A</v>
      </c>
      <c r="AJ976" t="e">
        <v>#N/A</v>
      </c>
      <c r="AK976" t="e">
        <v>#N/A</v>
      </c>
    </row>
    <row r="977" spans="1:37" x14ac:dyDescent="0.25">
      <c r="A977" s="15">
        <v>9022946</v>
      </c>
      <c r="B977" s="15" t="s">
        <v>417</v>
      </c>
      <c r="C977" s="16">
        <v>42446</v>
      </c>
      <c r="D977" s="15" t="s">
        <v>70</v>
      </c>
      <c r="E977" s="1" t="s">
        <v>118</v>
      </c>
      <c r="F977" s="15" t="s">
        <v>46</v>
      </c>
      <c r="G977" s="1" t="s">
        <v>70</v>
      </c>
      <c r="H977" s="17">
        <v>100000</v>
      </c>
      <c r="I977" s="18">
        <v>1</v>
      </c>
      <c r="J977" s="1">
        <v>9022946</v>
      </c>
      <c r="K977" s="1" t="s">
        <v>417</v>
      </c>
      <c r="L977" s="19">
        <v>120833.33333333333</v>
      </c>
      <c r="M977" s="1" t="s">
        <v>67</v>
      </c>
      <c r="N977" s="1" t="s">
        <v>47</v>
      </c>
      <c r="O977" s="1" t="s">
        <v>71</v>
      </c>
      <c r="P977" s="20">
        <v>9022946</v>
      </c>
      <c r="Q977" s="1" t="s">
        <v>68</v>
      </c>
      <c r="R977" s="1" t="s">
        <v>16</v>
      </c>
      <c r="S977" s="1" t="s">
        <v>69</v>
      </c>
      <c r="T977" s="18">
        <f>IFERROR(VLOOKUP(A977,'[1]For Report Q-2 '!$A$2:$T$3476,20,0),"-")</f>
        <v>1</v>
      </c>
      <c r="U977" s="55">
        <f>IFERROR(VLOOKUP(A977,'[1]For Report Q-2 '!$A$2:$U$3476,21,0),"-")</f>
        <v>0</v>
      </c>
      <c r="V977" s="2" t="str">
        <f>IFERROR(VLOOKUP(A977,'[1]For Report Q-2 '!$A$2:$V$3476,22,0),"-")</f>
        <v>-</v>
      </c>
      <c r="W977" s="1">
        <f>IFERROR(VLOOKUP(A977,'[1]For Report Q-2 '!$A$2:$W$3476,23,0),"-")</f>
        <v>0</v>
      </c>
      <c r="X977" s="1"/>
      <c r="Y977" s="1"/>
      <c r="Z977" s="2" t="str">
        <f>IFERROR(VLOOKUP(A977,'[1]For Report Q-2 '!$A$2:$Z$3476,26,0),"-")</f>
        <v>-</v>
      </c>
      <c r="AA977" s="1" t="str">
        <f>IFERROR(VLOOKUP(A977,'[1]For Report Q-2 '!$A$2:$AH$3476,27,0),"-")</f>
        <v>-</v>
      </c>
      <c r="AB977" s="1" t="str">
        <f>IFERROR(VLOOKUP(A977,'[1]For Report Q-2 '!$A$2:$AH$3476,28,0),"-")</f>
        <v>-</v>
      </c>
      <c r="AC977" s="2" t="str">
        <f>IFERROR(VLOOKUP(A977,'[1]For Report Q-2 '!$A$2:$AH$3476,29,0),"-")</f>
        <v>-</v>
      </c>
      <c r="AD977" s="2" t="str">
        <f>IFERROR(VLOOKUP(A977,'[1]For Report Q-2 '!$A$2:$AH$3476,30,0),"-")</f>
        <v>-</v>
      </c>
      <c r="AE977" s="1" t="str">
        <f>IFERROR(VLOOKUP(A977,'[1]For Report Q-2 '!$A$2:$AH$3476,31,0),"-")</f>
        <v>-</v>
      </c>
      <c r="AF977" s="1" t="str">
        <f>IFERROR(VLOOKUP(A977,'[1]For Report Q-2 '!$A$2:$AH$3476,32,0),"-")</f>
        <v>-</v>
      </c>
      <c r="AG977" s="2" t="str">
        <f>IFERROR(VLOOKUP(A977,'[1]For Report Q-2 '!$A$2:$AH$3476,33,0),"-")</f>
        <v>-</v>
      </c>
      <c r="AH977" s="1" t="str">
        <f t="shared" si="15"/>
        <v>--</v>
      </c>
      <c r="AI977" t="e">
        <v>#N/A</v>
      </c>
      <c r="AJ977" t="e">
        <v>#N/A</v>
      </c>
      <c r="AK977" t="e">
        <v>#N/A</v>
      </c>
    </row>
    <row r="978" spans="1:37" x14ac:dyDescent="0.25">
      <c r="A978" s="15">
        <v>9058756</v>
      </c>
      <c r="B978" s="15" t="s">
        <v>417</v>
      </c>
      <c r="C978" s="16">
        <v>42758</v>
      </c>
      <c r="D978" s="15" t="s">
        <v>70</v>
      </c>
      <c r="E978" s="1" t="s">
        <v>45</v>
      </c>
      <c r="F978" s="15" t="s">
        <v>46</v>
      </c>
      <c r="G978" s="1" t="s">
        <v>70</v>
      </c>
      <c r="H978" s="17">
        <v>20833.333333333332</v>
      </c>
      <c r="I978" s="18">
        <v>0.20833333333333331</v>
      </c>
      <c r="J978" s="1">
        <v>9022946</v>
      </c>
      <c r="K978" s="1" t="s">
        <v>417</v>
      </c>
      <c r="L978" s="19">
        <v>120833.33333333333</v>
      </c>
      <c r="M978" s="1" t="s">
        <v>67</v>
      </c>
      <c r="N978" s="1" t="s">
        <v>47</v>
      </c>
      <c r="O978" s="1" t="s">
        <v>71</v>
      </c>
      <c r="P978" s="20">
        <v>9022946</v>
      </c>
      <c r="Q978" s="1" t="s">
        <v>68</v>
      </c>
      <c r="R978" s="1" t="s">
        <v>16</v>
      </c>
      <c r="S978" s="1" t="s">
        <v>69</v>
      </c>
      <c r="T978" s="18">
        <f>IFERROR(VLOOKUP(A978,'[1]For Report Q-2 '!$A$2:$T$3476,20,0),"-")</f>
        <v>0.20833333333333331</v>
      </c>
      <c r="U978" s="55">
        <f>IFERROR(VLOOKUP(A978,'[1]For Report Q-2 '!$A$2:$U$3476,21,0),"-")</f>
        <v>0</v>
      </c>
      <c r="V978" s="2" t="str">
        <f>IFERROR(VLOOKUP(A978,'[1]For Report Q-2 '!$A$2:$V$3476,22,0),"-")</f>
        <v>-</v>
      </c>
      <c r="W978" s="1">
        <f>IFERROR(VLOOKUP(A978,'[1]For Report Q-2 '!$A$2:$W$3476,23,0),"-")</f>
        <v>0</v>
      </c>
      <c r="X978" s="1"/>
      <c r="Y978" s="1"/>
      <c r="Z978" s="2" t="str">
        <f>IFERROR(VLOOKUP(A978,'[1]For Report Q-2 '!$A$2:$Z$3476,26,0),"-")</f>
        <v>-</v>
      </c>
      <c r="AA978" s="1" t="str">
        <f>IFERROR(VLOOKUP(A978,'[1]For Report Q-2 '!$A$2:$AH$3476,27,0),"-")</f>
        <v>-</v>
      </c>
      <c r="AB978" s="1" t="str">
        <f>IFERROR(VLOOKUP(A978,'[1]For Report Q-2 '!$A$2:$AH$3476,28,0),"-")</f>
        <v>-</v>
      </c>
      <c r="AC978" s="2" t="str">
        <f>IFERROR(VLOOKUP(A978,'[1]For Report Q-2 '!$A$2:$AH$3476,29,0),"-")</f>
        <v>-</v>
      </c>
      <c r="AD978" s="2" t="str">
        <f>IFERROR(VLOOKUP(A978,'[1]For Report Q-2 '!$A$2:$AH$3476,30,0),"-")</f>
        <v>-</v>
      </c>
      <c r="AE978" s="1" t="str">
        <f>IFERROR(VLOOKUP(A978,'[1]For Report Q-2 '!$A$2:$AH$3476,31,0),"-")</f>
        <v>-</v>
      </c>
      <c r="AF978" s="1" t="str">
        <f>IFERROR(VLOOKUP(A978,'[1]For Report Q-2 '!$A$2:$AH$3476,32,0),"-")</f>
        <v>-</v>
      </c>
      <c r="AG978" s="2" t="str">
        <f>IFERROR(VLOOKUP(A978,'[1]For Report Q-2 '!$A$2:$AH$3476,33,0),"-")</f>
        <v>-</v>
      </c>
      <c r="AH978" s="1" t="str">
        <f t="shared" si="15"/>
        <v>--</v>
      </c>
      <c r="AI978" t="e">
        <v>#N/A</v>
      </c>
      <c r="AJ978" t="e">
        <v>#N/A</v>
      </c>
      <c r="AK978" t="e">
        <v>#N/A</v>
      </c>
    </row>
    <row r="979" spans="1:37" x14ac:dyDescent="0.25">
      <c r="A979" s="15">
        <v>9062773</v>
      </c>
      <c r="B979" s="15" t="s">
        <v>418</v>
      </c>
      <c r="C979" s="16">
        <v>42903</v>
      </c>
      <c r="D979" s="15" t="s">
        <v>70</v>
      </c>
      <c r="E979" s="1" t="s">
        <v>72</v>
      </c>
      <c r="F979" s="15" t="s">
        <v>46</v>
      </c>
      <c r="G979" s="1" t="s">
        <v>70</v>
      </c>
      <c r="H979" s="17">
        <v>17500</v>
      </c>
      <c r="I979" s="18">
        <v>0.17499999999999999</v>
      </c>
      <c r="J979" s="1">
        <v>9022946</v>
      </c>
      <c r="K979" s="1" t="s">
        <v>417</v>
      </c>
      <c r="L979" s="19">
        <v>120833.33333333333</v>
      </c>
      <c r="M979" s="1" t="s">
        <v>67</v>
      </c>
      <c r="N979" s="1" t="s">
        <v>72</v>
      </c>
      <c r="O979" s="1" t="s">
        <v>71</v>
      </c>
      <c r="P979" s="20">
        <v>9022946</v>
      </c>
      <c r="Q979" s="1" t="s">
        <v>68</v>
      </c>
      <c r="R979" s="1" t="s">
        <v>16</v>
      </c>
      <c r="S979" s="1" t="s">
        <v>69</v>
      </c>
      <c r="T979" s="18">
        <f>IFERROR(VLOOKUP(A979,'[1]For Report Q-2 '!$A$2:$T$3476,20,0),"-")</f>
        <v>0.17499999999999999</v>
      </c>
      <c r="U979" s="55">
        <f>IFERROR(VLOOKUP(A979,'[1]For Report Q-2 '!$A$2:$U$3476,21,0),"-")</f>
        <v>0</v>
      </c>
      <c r="V979" s="2" t="str">
        <f>IFERROR(VLOOKUP(A979,'[1]For Report Q-2 '!$A$2:$V$3476,22,0),"-")</f>
        <v>-</v>
      </c>
      <c r="W979" s="1">
        <f>IFERROR(VLOOKUP(A979,'[1]For Report Q-2 '!$A$2:$W$3476,23,0),"-")</f>
        <v>0</v>
      </c>
      <c r="X979" s="1"/>
      <c r="Y979" s="1"/>
      <c r="Z979" s="2" t="str">
        <f>IFERROR(VLOOKUP(A979,'[1]For Report Q-2 '!$A$2:$Z$3476,26,0),"-")</f>
        <v>-</v>
      </c>
      <c r="AA979" s="1" t="str">
        <f>IFERROR(VLOOKUP(A979,'[1]For Report Q-2 '!$A$2:$AH$3476,27,0),"-")</f>
        <v>-</v>
      </c>
      <c r="AB979" s="1" t="str">
        <f>IFERROR(VLOOKUP(A979,'[1]For Report Q-2 '!$A$2:$AH$3476,28,0),"-")</f>
        <v>-</v>
      </c>
      <c r="AC979" s="2" t="str">
        <f>IFERROR(VLOOKUP(A979,'[1]For Report Q-2 '!$A$2:$AH$3476,29,0),"-")</f>
        <v>-</v>
      </c>
      <c r="AD979" s="2" t="str">
        <f>IFERROR(VLOOKUP(A979,'[1]For Report Q-2 '!$A$2:$AH$3476,30,0),"-")</f>
        <v>-</v>
      </c>
      <c r="AE979" s="1" t="str">
        <f>IFERROR(VLOOKUP(A979,'[1]For Report Q-2 '!$A$2:$AH$3476,31,0),"-")</f>
        <v>-</v>
      </c>
      <c r="AF979" s="1" t="str">
        <f>IFERROR(VLOOKUP(A979,'[1]For Report Q-2 '!$A$2:$AH$3476,32,0),"-")</f>
        <v>-</v>
      </c>
      <c r="AG979" s="2" t="str">
        <f>IFERROR(VLOOKUP(A979,'[1]For Report Q-2 '!$A$2:$AH$3476,33,0),"-")</f>
        <v>-</v>
      </c>
      <c r="AH979" s="1" t="str">
        <f t="shared" si="15"/>
        <v>--</v>
      </c>
      <c r="AI979" t="e">
        <v>#N/A</v>
      </c>
      <c r="AJ979" t="e">
        <v>#N/A</v>
      </c>
      <c r="AK979" t="e">
        <v>#N/A</v>
      </c>
    </row>
    <row r="980" spans="1:37" x14ac:dyDescent="0.25">
      <c r="A980" s="15">
        <v>9073170</v>
      </c>
      <c r="B980" s="15" t="s">
        <v>419</v>
      </c>
      <c r="C980" s="16">
        <v>43329</v>
      </c>
      <c r="D980" s="15" t="s">
        <v>70</v>
      </c>
      <c r="E980" s="1" t="s">
        <v>45</v>
      </c>
      <c r="F980" s="15" t="s">
        <v>46</v>
      </c>
      <c r="G980" s="1" t="s">
        <v>70</v>
      </c>
      <c r="H980" s="17">
        <v>40000</v>
      </c>
      <c r="I980" s="18">
        <v>0.4</v>
      </c>
      <c r="J980" s="1">
        <v>9022946</v>
      </c>
      <c r="K980" s="1" t="s">
        <v>417</v>
      </c>
      <c r="L980" s="19">
        <v>120833.33333333333</v>
      </c>
      <c r="M980" s="1" t="s">
        <v>67</v>
      </c>
      <c r="N980" s="1" t="s">
        <v>47</v>
      </c>
      <c r="O980" s="1" t="s">
        <v>71</v>
      </c>
      <c r="P980" s="20">
        <v>9022946</v>
      </c>
      <c r="Q980" s="1" t="s">
        <v>68</v>
      </c>
      <c r="R980" s="1" t="s">
        <v>16</v>
      </c>
      <c r="S980" s="1" t="s">
        <v>69</v>
      </c>
      <c r="T980" s="18">
        <f>IFERROR(VLOOKUP(A980,'[1]For Report Q-2 '!$A$2:$T$3476,20,0),"-")</f>
        <v>0.4</v>
      </c>
      <c r="U980" s="55">
        <f>IFERROR(VLOOKUP(A980,'[1]For Report Q-2 '!$A$2:$U$3476,21,0),"-")</f>
        <v>0</v>
      </c>
      <c r="V980" s="2" t="str">
        <f>IFERROR(VLOOKUP(A980,'[1]For Report Q-2 '!$A$2:$V$3476,22,0),"-")</f>
        <v>-</v>
      </c>
      <c r="W980" s="1">
        <f>IFERROR(VLOOKUP(A980,'[1]For Report Q-2 '!$A$2:$W$3476,23,0),"-")</f>
        <v>0</v>
      </c>
      <c r="X980" s="1"/>
      <c r="Y980" s="1"/>
      <c r="Z980" s="2" t="str">
        <f>IFERROR(VLOOKUP(A980,'[1]For Report Q-2 '!$A$2:$Z$3476,26,0),"-")</f>
        <v>-</v>
      </c>
      <c r="AA980" s="1" t="str">
        <f>IFERROR(VLOOKUP(A980,'[1]For Report Q-2 '!$A$2:$AH$3476,27,0),"-")</f>
        <v>-</v>
      </c>
      <c r="AB980" s="1" t="str">
        <f>IFERROR(VLOOKUP(A980,'[1]For Report Q-2 '!$A$2:$AH$3476,28,0),"-")</f>
        <v>-</v>
      </c>
      <c r="AC980" s="2" t="str">
        <f>IFERROR(VLOOKUP(A980,'[1]For Report Q-2 '!$A$2:$AH$3476,29,0),"-")</f>
        <v>-</v>
      </c>
      <c r="AD980" s="2" t="str">
        <f>IFERROR(VLOOKUP(A980,'[1]For Report Q-2 '!$A$2:$AH$3476,30,0),"-")</f>
        <v>-</v>
      </c>
      <c r="AE980" s="1" t="str">
        <f>IFERROR(VLOOKUP(A980,'[1]For Report Q-2 '!$A$2:$AH$3476,31,0),"-")</f>
        <v>-</v>
      </c>
      <c r="AF980" s="1" t="str">
        <f>IFERROR(VLOOKUP(A980,'[1]For Report Q-2 '!$A$2:$AH$3476,32,0),"-")</f>
        <v>-</v>
      </c>
      <c r="AG980" s="2" t="str">
        <f>IFERROR(VLOOKUP(A980,'[1]For Report Q-2 '!$A$2:$AH$3476,33,0),"-")</f>
        <v>-</v>
      </c>
      <c r="AH980" s="1" t="str">
        <f t="shared" si="15"/>
        <v>--</v>
      </c>
      <c r="AI980" t="e">
        <v>#N/A</v>
      </c>
      <c r="AJ980" t="e">
        <v>#N/A</v>
      </c>
      <c r="AK980" t="e">
        <v>#N/A</v>
      </c>
    </row>
    <row r="981" spans="1:37" x14ac:dyDescent="0.25">
      <c r="A981" s="15">
        <v>9088422</v>
      </c>
      <c r="B981" s="15" t="s">
        <v>418</v>
      </c>
      <c r="C981" s="16">
        <v>44553</v>
      </c>
      <c r="D981" s="15" t="s">
        <v>70</v>
      </c>
      <c r="E981" s="1" t="s">
        <v>72</v>
      </c>
      <c r="F981" s="15" t="s">
        <v>46</v>
      </c>
      <c r="G981" s="1" t="s">
        <v>70</v>
      </c>
      <c r="H981" s="17">
        <v>20833.333333333332</v>
      </c>
      <c r="I981" s="18">
        <v>0.20833333333333331</v>
      </c>
      <c r="J981" s="1">
        <v>9022946</v>
      </c>
      <c r="K981" s="1" t="s">
        <v>417</v>
      </c>
      <c r="L981" s="19">
        <v>120833.33333333333</v>
      </c>
      <c r="M981" s="1" t="s">
        <v>67</v>
      </c>
      <c r="N981" s="1" t="s">
        <v>72</v>
      </c>
      <c r="O981" s="1" t="s">
        <v>71</v>
      </c>
      <c r="P981" s="20">
        <v>9022946</v>
      </c>
      <c r="Q981" s="1" t="s">
        <v>68</v>
      </c>
      <c r="R981" s="1" t="s">
        <v>16</v>
      </c>
      <c r="S981" s="1" t="s">
        <v>69</v>
      </c>
      <c r="T981" s="18">
        <f>IFERROR(VLOOKUP(A981,'[1]For Report Q-2 '!$A$2:$T$3476,20,0),"-")</f>
        <v>0.20833333333333331</v>
      </c>
      <c r="U981" s="55">
        <f>IFERROR(VLOOKUP(A981,'[1]For Report Q-2 '!$A$2:$U$3476,21,0),"-")</f>
        <v>0</v>
      </c>
      <c r="V981" s="2" t="str">
        <f>IFERROR(VLOOKUP(A981,'[1]For Report Q-2 '!$A$2:$V$3476,22,0),"-")</f>
        <v>-</v>
      </c>
      <c r="W981" s="1">
        <f>IFERROR(VLOOKUP(A981,'[1]For Report Q-2 '!$A$2:$W$3476,23,0),"-")</f>
        <v>0</v>
      </c>
      <c r="X981" s="1"/>
      <c r="Y981" s="1"/>
      <c r="Z981" s="2" t="str">
        <f>IFERROR(VLOOKUP(A981,'[1]For Report Q-2 '!$A$2:$Z$3476,26,0),"-")</f>
        <v>-</v>
      </c>
      <c r="AA981" s="1" t="str">
        <f>IFERROR(VLOOKUP(A981,'[1]For Report Q-2 '!$A$2:$AH$3476,27,0),"-")</f>
        <v>-</v>
      </c>
      <c r="AB981" s="1" t="str">
        <f>IFERROR(VLOOKUP(A981,'[1]For Report Q-2 '!$A$2:$AH$3476,28,0),"-")</f>
        <v>-</v>
      </c>
      <c r="AC981" s="2" t="str">
        <f>IFERROR(VLOOKUP(A981,'[1]For Report Q-2 '!$A$2:$AH$3476,29,0),"-")</f>
        <v>-</v>
      </c>
      <c r="AD981" s="2" t="str">
        <f>IFERROR(VLOOKUP(A981,'[1]For Report Q-2 '!$A$2:$AH$3476,30,0),"-")</f>
        <v>-</v>
      </c>
      <c r="AE981" s="1" t="str">
        <f>IFERROR(VLOOKUP(A981,'[1]For Report Q-2 '!$A$2:$AH$3476,31,0),"-")</f>
        <v>-</v>
      </c>
      <c r="AF981" s="1" t="str">
        <f>IFERROR(VLOOKUP(A981,'[1]For Report Q-2 '!$A$2:$AH$3476,32,0),"-")</f>
        <v>-</v>
      </c>
      <c r="AG981" s="2" t="str">
        <f>IFERROR(VLOOKUP(A981,'[1]For Report Q-2 '!$A$2:$AH$3476,33,0),"-")</f>
        <v>-</v>
      </c>
      <c r="AH981" s="1" t="str">
        <f t="shared" si="15"/>
        <v>--</v>
      </c>
      <c r="AI981" t="e">
        <v>#N/A</v>
      </c>
      <c r="AJ981" t="e">
        <v>#N/A</v>
      </c>
      <c r="AK981" t="e">
        <v>#N/A</v>
      </c>
    </row>
    <row r="982" spans="1:37" x14ac:dyDescent="0.25">
      <c r="A982" s="15">
        <v>181386</v>
      </c>
      <c r="B982" s="15" t="s">
        <v>420</v>
      </c>
      <c r="C982" s="16">
        <v>42979</v>
      </c>
      <c r="D982" s="15" t="s">
        <v>40</v>
      </c>
      <c r="E982" s="1" t="s">
        <v>29</v>
      </c>
      <c r="F982" s="15" t="s">
        <v>30</v>
      </c>
      <c r="G982" s="1" t="s">
        <v>40</v>
      </c>
      <c r="H982" s="17">
        <v>4999</v>
      </c>
      <c r="I982" s="18">
        <v>4.999E-2</v>
      </c>
      <c r="J982" s="1">
        <v>9022970</v>
      </c>
      <c r="K982" s="1" t="s">
        <v>420</v>
      </c>
      <c r="L982" s="19">
        <v>23749</v>
      </c>
      <c r="M982" s="1" t="s">
        <v>31</v>
      </c>
      <c r="N982" s="1" t="s">
        <v>29</v>
      </c>
      <c r="O982" s="1" t="s">
        <v>41</v>
      </c>
      <c r="P982" s="20">
        <v>9022970</v>
      </c>
      <c r="Q982" s="1" t="s">
        <v>68</v>
      </c>
      <c r="R982" s="1" t="s">
        <v>16</v>
      </c>
      <c r="S982" s="1" t="s">
        <v>69</v>
      </c>
      <c r="T982" s="18">
        <f>IFERROR(VLOOKUP(A982,'[1]For Report Q-2 '!$A$2:$T$3476,20,0),"-")</f>
        <v>4.999E-2</v>
      </c>
      <c r="U982" s="55">
        <f>IFERROR(VLOOKUP(A982,'[1]For Report Q-2 '!$A$2:$U$3476,21,0),"-")</f>
        <v>0</v>
      </c>
      <c r="V982" s="2" t="str">
        <f>IFERROR(VLOOKUP(A982,'[1]For Report Q-2 '!$A$2:$V$3476,22,0),"-")</f>
        <v>-</v>
      </c>
      <c r="W982" s="1">
        <f>IFERROR(VLOOKUP(A982,'[1]For Report Q-2 '!$A$2:$W$3476,23,0),"-")</f>
        <v>0</v>
      </c>
      <c r="X982" s="1"/>
      <c r="Y982" s="1"/>
      <c r="Z982" s="2" t="str">
        <f>IFERROR(VLOOKUP(A982,'[1]For Report Q-2 '!$A$2:$Z$3476,26,0),"-")</f>
        <v>-</v>
      </c>
      <c r="AA982" s="1" t="str">
        <f>IFERROR(VLOOKUP(A982,'[1]For Report Q-2 '!$A$2:$AH$3476,27,0),"-")</f>
        <v>-</v>
      </c>
      <c r="AB982" s="1" t="str">
        <f>IFERROR(VLOOKUP(A982,'[1]For Report Q-2 '!$A$2:$AH$3476,28,0),"-")</f>
        <v>-</v>
      </c>
      <c r="AC982" s="2" t="str">
        <f>IFERROR(VLOOKUP(A982,'[1]For Report Q-2 '!$A$2:$AH$3476,29,0),"-")</f>
        <v>-</v>
      </c>
      <c r="AD982" s="2" t="str">
        <f>IFERROR(VLOOKUP(A982,'[1]For Report Q-2 '!$A$2:$AH$3476,30,0),"-")</f>
        <v>-</v>
      </c>
      <c r="AE982" s="1" t="str">
        <f>IFERROR(VLOOKUP(A982,'[1]For Report Q-2 '!$A$2:$AH$3476,31,0),"-")</f>
        <v>-</v>
      </c>
      <c r="AF982" s="1" t="str">
        <f>IFERROR(VLOOKUP(A982,'[1]For Report Q-2 '!$A$2:$AH$3476,32,0),"-")</f>
        <v>-</v>
      </c>
      <c r="AG982" s="2" t="str">
        <f>IFERROR(VLOOKUP(A982,'[1]For Report Q-2 '!$A$2:$AH$3476,33,0),"-")</f>
        <v>-</v>
      </c>
      <c r="AH982" s="1" t="str">
        <f t="shared" si="15"/>
        <v>--</v>
      </c>
      <c r="AI982" t="e">
        <v>#N/A</v>
      </c>
      <c r="AJ982" t="e">
        <v>#N/A</v>
      </c>
      <c r="AK982" t="e">
        <v>#N/A</v>
      </c>
    </row>
    <row r="983" spans="1:37" x14ac:dyDescent="0.25">
      <c r="A983" s="15">
        <v>9022970</v>
      </c>
      <c r="B983" s="15" t="s">
        <v>420</v>
      </c>
      <c r="C983" s="16">
        <v>42457</v>
      </c>
      <c r="D983" s="15" t="s">
        <v>70</v>
      </c>
      <c r="E983" s="1" t="s">
        <v>45</v>
      </c>
      <c r="F983" s="15" t="s">
        <v>46</v>
      </c>
      <c r="G983" s="1" t="s">
        <v>70</v>
      </c>
      <c r="H983" s="17">
        <v>18750</v>
      </c>
      <c r="I983" s="18">
        <v>0.1875</v>
      </c>
      <c r="J983" s="1">
        <v>9022970</v>
      </c>
      <c r="K983" s="1" t="s">
        <v>420</v>
      </c>
      <c r="L983" s="19">
        <v>23749</v>
      </c>
      <c r="M983" s="1" t="s">
        <v>31</v>
      </c>
      <c r="N983" s="1" t="s">
        <v>47</v>
      </c>
      <c r="O983" s="1" t="s">
        <v>71</v>
      </c>
      <c r="P983" s="20">
        <v>9022970</v>
      </c>
      <c r="Q983" s="1" t="s">
        <v>68</v>
      </c>
      <c r="R983" s="1" t="s">
        <v>16</v>
      </c>
      <c r="S983" s="1" t="s">
        <v>69</v>
      </c>
      <c r="T983" s="18">
        <f>IFERROR(VLOOKUP(A983,'[1]For Report Q-2 '!$A$2:$T$3476,20,0),"-")</f>
        <v>0.1875</v>
      </c>
      <c r="U983" s="55">
        <f>IFERROR(VLOOKUP(A983,'[1]For Report Q-2 '!$A$2:$U$3476,21,0),"-")</f>
        <v>0</v>
      </c>
      <c r="V983" s="2" t="str">
        <f>IFERROR(VLOOKUP(A983,'[1]For Report Q-2 '!$A$2:$V$3476,22,0),"-")</f>
        <v>-</v>
      </c>
      <c r="W983" s="1">
        <f>IFERROR(VLOOKUP(A983,'[1]For Report Q-2 '!$A$2:$W$3476,23,0),"-")</f>
        <v>0</v>
      </c>
      <c r="X983" s="1"/>
      <c r="Y983" s="1"/>
      <c r="Z983" s="2" t="str">
        <f>IFERROR(VLOOKUP(A983,'[1]For Report Q-2 '!$A$2:$Z$3476,26,0),"-")</f>
        <v>-</v>
      </c>
      <c r="AA983" s="1" t="str">
        <f>IFERROR(VLOOKUP(A983,'[1]For Report Q-2 '!$A$2:$AH$3476,27,0),"-")</f>
        <v>-</v>
      </c>
      <c r="AB983" s="1" t="str">
        <f>IFERROR(VLOOKUP(A983,'[1]For Report Q-2 '!$A$2:$AH$3476,28,0),"-")</f>
        <v>-</v>
      </c>
      <c r="AC983" s="2" t="str">
        <f>IFERROR(VLOOKUP(A983,'[1]For Report Q-2 '!$A$2:$AH$3476,29,0),"-")</f>
        <v>-</v>
      </c>
      <c r="AD983" s="2" t="str">
        <f>IFERROR(VLOOKUP(A983,'[1]For Report Q-2 '!$A$2:$AH$3476,30,0),"-")</f>
        <v>-</v>
      </c>
      <c r="AE983" s="1" t="str">
        <f>IFERROR(VLOOKUP(A983,'[1]For Report Q-2 '!$A$2:$AH$3476,31,0),"-")</f>
        <v>-</v>
      </c>
      <c r="AF983" s="1" t="str">
        <f>IFERROR(VLOOKUP(A983,'[1]For Report Q-2 '!$A$2:$AH$3476,32,0),"-")</f>
        <v>-</v>
      </c>
      <c r="AG983" s="2" t="str">
        <f>IFERROR(VLOOKUP(A983,'[1]For Report Q-2 '!$A$2:$AH$3476,33,0),"-")</f>
        <v>-</v>
      </c>
      <c r="AH983" s="1" t="str">
        <f t="shared" si="15"/>
        <v>--</v>
      </c>
      <c r="AI983" t="e">
        <v>#N/A</v>
      </c>
      <c r="AJ983" t="e">
        <v>#N/A</v>
      </c>
      <c r="AK983" t="e">
        <v>#N/A</v>
      </c>
    </row>
    <row r="984" spans="1:37" x14ac:dyDescent="0.25">
      <c r="A984" s="15">
        <v>9022990</v>
      </c>
      <c r="B984" s="15" t="s">
        <v>421</v>
      </c>
      <c r="C984" s="16">
        <v>42468</v>
      </c>
      <c r="D984" s="15" t="s">
        <v>70</v>
      </c>
      <c r="E984" s="1" t="s">
        <v>118</v>
      </c>
      <c r="F984" s="15" t="s">
        <v>46</v>
      </c>
      <c r="G984" s="1" t="s">
        <v>70</v>
      </c>
      <c r="H984" s="17">
        <v>19167</v>
      </c>
      <c r="I984" s="18">
        <v>0.19167000000000001</v>
      </c>
      <c r="J984" s="1">
        <v>9022990</v>
      </c>
      <c r="K984" s="1" t="s">
        <v>421</v>
      </c>
      <c r="L984" s="19">
        <v>95833.34</v>
      </c>
      <c r="M984" s="1" t="s">
        <v>31</v>
      </c>
      <c r="N984" s="1" t="s">
        <v>47</v>
      </c>
      <c r="O984" s="1" t="s">
        <v>71</v>
      </c>
      <c r="P984" s="20">
        <v>9022990</v>
      </c>
      <c r="Q984" s="1" t="s">
        <v>68</v>
      </c>
      <c r="R984" s="1" t="s">
        <v>16</v>
      </c>
      <c r="S984" s="1" t="s">
        <v>69</v>
      </c>
      <c r="T984" s="18">
        <f>IFERROR(VLOOKUP(A984,'[1]For Report Q-2 '!$A$2:$T$3476,20,0),"-")</f>
        <v>0.19167000000000001</v>
      </c>
      <c r="U984" s="55">
        <f>IFERROR(VLOOKUP(A984,'[1]For Report Q-2 '!$A$2:$U$3476,21,0),"-")</f>
        <v>0</v>
      </c>
      <c r="V984" s="2" t="str">
        <f>IFERROR(VLOOKUP(A984,'[1]For Report Q-2 '!$A$2:$V$3476,22,0),"-")</f>
        <v>-</v>
      </c>
      <c r="W984" s="1">
        <f>IFERROR(VLOOKUP(A984,'[1]For Report Q-2 '!$A$2:$W$3476,23,0),"-")</f>
        <v>0</v>
      </c>
      <c r="X984" s="1"/>
      <c r="Y984" s="1"/>
      <c r="Z984" s="2" t="str">
        <f>IFERROR(VLOOKUP(A984,'[1]For Report Q-2 '!$A$2:$Z$3476,26,0),"-")</f>
        <v>-</v>
      </c>
      <c r="AA984" s="1" t="str">
        <f>IFERROR(VLOOKUP(A984,'[1]For Report Q-2 '!$A$2:$AH$3476,27,0),"-")</f>
        <v>-</v>
      </c>
      <c r="AB984" s="1" t="str">
        <f>IFERROR(VLOOKUP(A984,'[1]For Report Q-2 '!$A$2:$AH$3476,28,0),"-")</f>
        <v>-</v>
      </c>
      <c r="AC984" s="2" t="str">
        <f>IFERROR(VLOOKUP(A984,'[1]For Report Q-2 '!$A$2:$AH$3476,29,0),"-")</f>
        <v>-</v>
      </c>
      <c r="AD984" s="2" t="str">
        <f>IFERROR(VLOOKUP(A984,'[1]For Report Q-2 '!$A$2:$AH$3476,30,0),"-")</f>
        <v>-</v>
      </c>
      <c r="AE984" s="1" t="str">
        <f>IFERROR(VLOOKUP(A984,'[1]For Report Q-2 '!$A$2:$AH$3476,31,0),"-")</f>
        <v>-</v>
      </c>
      <c r="AF984" s="1" t="str">
        <f>IFERROR(VLOOKUP(A984,'[1]For Report Q-2 '!$A$2:$AH$3476,32,0),"-")</f>
        <v>-</v>
      </c>
      <c r="AG984" s="2" t="str">
        <f>IFERROR(VLOOKUP(A984,'[1]For Report Q-2 '!$A$2:$AH$3476,33,0),"-")</f>
        <v>-</v>
      </c>
      <c r="AH984" s="1" t="str">
        <f t="shared" si="15"/>
        <v>--</v>
      </c>
      <c r="AI984" t="e">
        <v>#N/A</v>
      </c>
      <c r="AJ984" t="e">
        <v>#N/A</v>
      </c>
      <c r="AK984" t="e">
        <v>#N/A</v>
      </c>
    </row>
    <row r="985" spans="1:37" x14ac:dyDescent="0.25">
      <c r="A985" s="15">
        <v>9085831</v>
      </c>
      <c r="B985" s="15" t="s">
        <v>421</v>
      </c>
      <c r="C985" s="16">
        <v>44530</v>
      </c>
      <c r="D985" s="15" t="s">
        <v>70</v>
      </c>
      <c r="E985" s="1" t="s">
        <v>118</v>
      </c>
      <c r="F985" s="15" t="s">
        <v>46</v>
      </c>
      <c r="G985" s="1" t="s">
        <v>70</v>
      </c>
      <c r="H985" s="17">
        <v>19167</v>
      </c>
      <c r="I985" s="18">
        <v>0.19167000000000001</v>
      </c>
      <c r="J985" s="1">
        <v>9022990</v>
      </c>
      <c r="K985" s="1" t="s">
        <v>421</v>
      </c>
      <c r="L985" s="19">
        <v>95833.34</v>
      </c>
      <c r="M985" s="1" t="s">
        <v>31</v>
      </c>
      <c r="N985" s="1" t="s">
        <v>47</v>
      </c>
      <c r="O985" s="1" t="s">
        <v>71</v>
      </c>
      <c r="P985" s="20">
        <v>9022990</v>
      </c>
      <c r="Q985" s="1" t="s">
        <v>68</v>
      </c>
      <c r="R985" s="1" t="s">
        <v>16</v>
      </c>
      <c r="S985" s="1" t="s">
        <v>69</v>
      </c>
      <c r="T985" s="18">
        <f>IFERROR(VLOOKUP(A985,'[1]For Report Q-2 '!$A$2:$T$3476,20,0),"-")</f>
        <v>0.19167000000000001</v>
      </c>
      <c r="U985" s="55">
        <f>IFERROR(VLOOKUP(A985,'[1]For Report Q-2 '!$A$2:$U$3476,21,0),"-")</f>
        <v>0</v>
      </c>
      <c r="V985" s="2" t="str">
        <f>IFERROR(VLOOKUP(A985,'[1]For Report Q-2 '!$A$2:$V$3476,22,0),"-")</f>
        <v>-</v>
      </c>
      <c r="W985" s="1">
        <f>IFERROR(VLOOKUP(A985,'[1]For Report Q-2 '!$A$2:$W$3476,23,0),"-")</f>
        <v>0</v>
      </c>
      <c r="X985" s="1"/>
      <c r="Y985" s="1"/>
      <c r="Z985" s="2" t="str">
        <f>IFERROR(VLOOKUP(A985,'[1]For Report Q-2 '!$A$2:$Z$3476,26,0),"-")</f>
        <v>-</v>
      </c>
      <c r="AA985" s="1" t="str">
        <f>IFERROR(VLOOKUP(A985,'[1]For Report Q-2 '!$A$2:$AH$3476,27,0),"-")</f>
        <v>-</v>
      </c>
      <c r="AB985" s="1" t="str">
        <f>IFERROR(VLOOKUP(A985,'[1]For Report Q-2 '!$A$2:$AH$3476,28,0),"-")</f>
        <v>-</v>
      </c>
      <c r="AC985" s="2" t="str">
        <f>IFERROR(VLOOKUP(A985,'[1]For Report Q-2 '!$A$2:$AH$3476,29,0),"-")</f>
        <v>-</v>
      </c>
      <c r="AD985" s="2" t="str">
        <f>IFERROR(VLOOKUP(A985,'[1]For Report Q-2 '!$A$2:$AH$3476,30,0),"-")</f>
        <v>-</v>
      </c>
      <c r="AE985" s="1" t="str">
        <f>IFERROR(VLOOKUP(A985,'[1]For Report Q-2 '!$A$2:$AH$3476,31,0),"-")</f>
        <v>-</v>
      </c>
      <c r="AF985" s="1" t="str">
        <f>IFERROR(VLOOKUP(A985,'[1]For Report Q-2 '!$A$2:$AH$3476,32,0),"-")</f>
        <v>-</v>
      </c>
      <c r="AG985" s="2" t="str">
        <f>IFERROR(VLOOKUP(A985,'[1]For Report Q-2 '!$A$2:$AH$3476,33,0),"-")</f>
        <v>-</v>
      </c>
      <c r="AH985" s="1" t="str">
        <f t="shared" si="15"/>
        <v>--</v>
      </c>
      <c r="AI985" t="e">
        <v>#N/A</v>
      </c>
      <c r="AJ985" t="e">
        <v>#N/A</v>
      </c>
      <c r="AK985" t="e">
        <v>#N/A</v>
      </c>
    </row>
    <row r="986" spans="1:37" x14ac:dyDescent="0.25">
      <c r="A986" s="15">
        <v>9098154</v>
      </c>
      <c r="B986" s="15" t="s">
        <v>421</v>
      </c>
      <c r="C986" s="16">
        <v>44792</v>
      </c>
      <c r="D986" s="15" t="s">
        <v>28</v>
      </c>
      <c r="E986" s="1" t="s">
        <v>118</v>
      </c>
      <c r="F986" s="15" t="s">
        <v>46</v>
      </c>
      <c r="G986" s="1" t="s">
        <v>28</v>
      </c>
      <c r="H986" s="17">
        <v>19166</v>
      </c>
      <c r="I986" s="18">
        <v>0.19166</v>
      </c>
      <c r="J986" s="1">
        <v>9022990</v>
      </c>
      <c r="K986" s="1" t="s">
        <v>421</v>
      </c>
      <c r="L986" s="19">
        <v>95833.34</v>
      </c>
      <c r="M986" s="1" t="s">
        <v>31</v>
      </c>
      <c r="N986" s="1" t="s">
        <v>47</v>
      </c>
      <c r="O986" s="1" t="s">
        <v>38</v>
      </c>
      <c r="P986" s="20">
        <v>9022990</v>
      </c>
      <c r="Q986" s="1" t="s">
        <v>68</v>
      </c>
      <c r="R986" s="1" t="s">
        <v>16</v>
      </c>
      <c r="S986" s="1" t="s">
        <v>69</v>
      </c>
      <c r="T986" s="18">
        <f>IFERROR(VLOOKUP(A986,'[1]For Report Q-2 '!$A$2:$T$3476,20,0),"-")</f>
        <v>0.19166</v>
      </c>
      <c r="U986" s="55">
        <f>IFERROR(VLOOKUP(A986,'[1]For Report Q-2 '!$A$2:$U$3476,21,0),"-")</f>
        <v>0</v>
      </c>
      <c r="V986" s="2" t="str">
        <f>IFERROR(VLOOKUP(A986,'[1]For Report Q-2 '!$A$2:$V$3476,22,0),"-")</f>
        <v>-</v>
      </c>
      <c r="W986" s="1">
        <f>IFERROR(VLOOKUP(A986,'[1]For Report Q-2 '!$A$2:$W$3476,23,0),"-")</f>
        <v>0</v>
      </c>
      <c r="X986" s="1"/>
      <c r="Y986" s="1"/>
      <c r="Z986" s="2">
        <f>IFERROR(VLOOKUP(A986,'[1]For Report Q-2 '!$A$2:$Z$3476,26,0),"-")</f>
        <v>46133.477893518502</v>
      </c>
      <c r="AA986" s="1" t="str">
        <f>IFERROR(VLOOKUP(A986,'[1]For Report Q-2 '!$A$2:$AH$3476,27,0),"-")</f>
        <v>SR26045533973</v>
      </c>
      <c r="AB986" s="1" t="str">
        <f>IFERROR(VLOOKUP(A986,'[1]For Report Q-2 '!$A$2:$AH$3476,28,0),"-")</f>
        <v>Active</v>
      </c>
      <c r="AC986" s="2" t="str">
        <f>IFERROR(VLOOKUP(A986,'[1]For Report Q-2 '!$A$2:$AH$3476,29,0),"-")</f>
        <v>-</v>
      </c>
      <c r="AD986" s="2" t="str">
        <f>IFERROR(VLOOKUP(A986,'[1]For Report Q-2 '!$A$2:$AH$3476,30,0),"-")</f>
        <v>-</v>
      </c>
      <c r="AE986" s="1" t="str">
        <f>IFERROR(VLOOKUP(A986,'[1]For Report Q-2 '!$A$2:$AH$3476,31,0),"-")</f>
        <v>-</v>
      </c>
      <c r="AF986" s="1" t="str">
        <f>IFERROR(VLOOKUP(A986,'[1]For Report Q-2 '!$A$2:$AH$3476,32,0),"-")</f>
        <v>-</v>
      </c>
      <c r="AG986" s="2" t="str">
        <f>IFERROR(VLOOKUP(A986,'[1]For Report Q-2 '!$A$2:$AH$3476,33,0),"-")</f>
        <v>-</v>
      </c>
      <c r="AH986" s="1" t="str">
        <f t="shared" si="15"/>
        <v>-Active</v>
      </c>
      <c r="AI986" s="1" t="s">
        <v>1537</v>
      </c>
      <c r="AJ986" s="1" t="s">
        <v>1439</v>
      </c>
      <c r="AK986" s="1" t="s">
        <v>1440</v>
      </c>
    </row>
    <row r="987" spans="1:37" x14ac:dyDescent="0.25">
      <c r="A987" s="15">
        <v>9117991</v>
      </c>
      <c r="B987" s="15" t="s">
        <v>421</v>
      </c>
      <c r="C987" s="16">
        <v>45239</v>
      </c>
      <c r="D987" s="15" t="s">
        <v>28</v>
      </c>
      <c r="E987" s="1" t="s">
        <v>72</v>
      </c>
      <c r="F987" s="15" t="s">
        <v>46</v>
      </c>
      <c r="G987" s="1" t="s">
        <v>28</v>
      </c>
      <c r="H987" s="17">
        <v>19166.669999999998</v>
      </c>
      <c r="I987" s="18">
        <v>0.1916667</v>
      </c>
      <c r="J987" s="1">
        <v>9022990</v>
      </c>
      <c r="K987" s="1" t="s">
        <v>421</v>
      </c>
      <c r="L987" s="19">
        <v>95833.34</v>
      </c>
      <c r="M987" s="1" t="s">
        <v>31</v>
      </c>
      <c r="N987" s="1" t="s">
        <v>72</v>
      </c>
      <c r="O987" s="1" t="s">
        <v>38</v>
      </c>
      <c r="P987" s="20">
        <v>9022990</v>
      </c>
      <c r="Q987" s="1" t="s">
        <v>68</v>
      </c>
      <c r="R987" s="1" t="s">
        <v>16</v>
      </c>
      <c r="S987" s="1" t="s">
        <v>69</v>
      </c>
      <c r="T987" s="18">
        <f>IFERROR(VLOOKUP(A987,'[1]For Report Q-2 '!$A$2:$T$3476,20,0),"-")</f>
        <v>0.1916667</v>
      </c>
      <c r="U987" s="55">
        <f>IFERROR(VLOOKUP(A987,'[1]For Report Q-2 '!$A$2:$U$3476,21,0),"-")</f>
        <v>0</v>
      </c>
      <c r="V987" s="2" t="str">
        <f>IFERROR(VLOOKUP(A987,'[1]For Report Q-2 '!$A$2:$V$3476,22,0),"-")</f>
        <v>-</v>
      </c>
      <c r="W987" s="1">
        <f>IFERROR(VLOOKUP(A987,'[1]For Report Q-2 '!$A$2:$W$3476,23,0),"-")</f>
        <v>0</v>
      </c>
      <c r="X987" s="1"/>
      <c r="Y987" s="1"/>
      <c r="Z987" s="2">
        <f>IFERROR(VLOOKUP(A987,'[1]For Report Q-2 '!$A$2:$Z$3476,26,0),"-")</f>
        <v>46141.435231481497</v>
      </c>
      <c r="AA987" s="1" t="str">
        <f>IFERROR(VLOOKUP(A987,'[1]For Report Q-2 '!$A$2:$AH$3476,27,0),"-")</f>
        <v>SR26045542414</v>
      </c>
      <c r="AB987" s="1" t="str">
        <f>IFERROR(VLOOKUP(A987,'[1]For Report Q-2 '!$A$2:$AH$3476,28,0),"-")</f>
        <v>Active</v>
      </c>
      <c r="AC987" s="2" t="str">
        <f>IFERROR(VLOOKUP(A987,'[1]For Report Q-2 '!$A$2:$AH$3476,29,0),"-")</f>
        <v>-</v>
      </c>
      <c r="AD987" s="2" t="str">
        <f>IFERROR(VLOOKUP(A987,'[1]For Report Q-2 '!$A$2:$AH$3476,30,0),"-")</f>
        <v>-</v>
      </c>
      <c r="AE987" s="1" t="str">
        <f>IFERROR(VLOOKUP(A987,'[1]For Report Q-2 '!$A$2:$AH$3476,31,0),"-")</f>
        <v>-</v>
      </c>
      <c r="AF987" s="1" t="str">
        <f>IFERROR(VLOOKUP(A987,'[1]For Report Q-2 '!$A$2:$AH$3476,32,0),"-")</f>
        <v>-</v>
      </c>
      <c r="AG987" s="2" t="str">
        <f>IFERROR(VLOOKUP(A987,'[1]For Report Q-2 '!$A$2:$AH$3476,33,0),"-")</f>
        <v>-</v>
      </c>
      <c r="AH987" s="1" t="str">
        <f t="shared" si="15"/>
        <v>-Active</v>
      </c>
      <c r="AI987" t="e">
        <v>#N/A</v>
      </c>
      <c r="AJ987" t="e">
        <v>#N/A</v>
      </c>
      <c r="AK987" t="e">
        <v>#N/A</v>
      </c>
    </row>
    <row r="988" spans="1:37" x14ac:dyDescent="0.25">
      <c r="A988" s="15">
        <v>9129267</v>
      </c>
      <c r="B988" s="15" t="s">
        <v>421</v>
      </c>
      <c r="C988" s="16">
        <v>45716</v>
      </c>
      <c r="D988" s="15" t="s">
        <v>70</v>
      </c>
      <c r="E988" s="1" t="s">
        <v>118</v>
      </c>
      <c r="F988" s="15" t="s">
        <v>46</v>
      </c>
      <c r="G988" s="1" t="s">
        <v>70</v>
      </c>
      <c r="H988" s="17">
        <v>19166.669999999998</v>
      </c>
      <c r="I988" s="18">
        <v>0.1916667</v>
      </c>
      <c r="J988" s="1">
        <v>9022990</v>
      </c>
      <c r="K988" s="1" t="s">
        <v>421</v>
      </c>
      <c r="L988" s="19">
        <v>95833.34</v>
      </c>
      <c r="M988" s="1" t="s">
        <v>31</v>
      </c>
      <c r="N988" s="1" t="s">
        <v>47</v>
      </c>
      <c r="O988" s="1" t="s">
        <v>71</v>
      </c>
      <c r="P988" s="20">
        <v>9022990</v>
      </c>
      <c r="Q988" s="1" t="s">
        <v>68</v>
      </c>
      <c r="R988" s="1" t="s">
        <v>16</v>
      </c>
      <c r="S988" s="1" t="s">
        <v>69</v>
      </c>
      <c r="T988" s="18">
        <f>IFERROR(VLOOKUP(A988,'[1]For Report Q-2 '!$A$2:$T$3476,20,0),"-")</f>
        <v>0.1916667</v>
      </c>
      <c r="U988" s="55">
        <f>IFERROR(VLOOKUP(A988,'[1]For Report Q-2 '!$A$2:$U$3476,21,0),"-")</f>
        <v>0</v>
      </c>
      <c r="V988" s="2" t="str">
        <f>IFERROR(VLOOKUP(A988,'[1]For Report Q-2 '!$A$2:$V$3476,22,0),"-")</f>
        <v>-</v>
      </c>
      <c r="W988" s="1">
        <f>IFERROR(VLOOKUP(A988,'[1]For Report Q-2 '!$A$2:$W$3476,23,0),"-")</f>
        <v>0</v>
      </c>
      <c r="X988" s="1"/>
      <c r="Y988" s="1"/>
      <c r="Z988" s="2" t="str">
        <f>IFERROR(VLOOKUP(A988,'[1]For Report Q-2 '!$A$2:$Z$3476,26,0),"-")</f>
        <v>-</v>
      </c>
      <c r="AA988" s="1" t="str">
        <f>IFERROR(VLOOKUP(A988,'[1]For Report Q-2 '!$A$2:$AH$3476,27,0),"-")</f>
        <v>-</v>
      </c>
      <c r="AB988" s="1" t="str">
        <f>IFERROR(VLOOKUP(A988,'[1]For Report Q-2 '!$A$2:$AH$3476,28,0),"-")</f>
        <v>-</v>
      </c>
      <c r="AC988" s="2" t="str">
        <f>IFERROR(VLOOKUP(A988,'[1]For Report Q-2 '!$A$2:$AH$3476,29,0),"-")</f>
        <v>-</v>
      </c>
      <c r="AD988" s="2" t="str">
        <f>IFERROR(VLOOKUP(A988,'[1]For Report Q-2 '!$A$2:$AH$3476,30,0),"-")</f>
        <v>-</v>
      </c>
      <c r="AE988" s="1" t="str">
        <f>IFERROR(VLOOKUP(A988,'[1]For Report Q-2 '!$A$2:$AH$3476,31,0),"-")</f>
        <v>-</v>
      </c>
      <c r="AF988" s="1" t="str">
        <f>IFERROR(VLOOKUP(A988,'[1]For Report Q-2 '!$A$2:$AH$3476,32,0),"-")</f>
        <v>-</v>
      </c>
      <c r="AG988" s="2" t="str">
        <f>IFERROR(VLOOKUP(A988,'[1]For Report Q-2 '!$A$2:$AH$3476,33,0),"-")</f>
        <v>-</v>
      </c>
      <c r="AH988" s="1" t="str">
        <f t="shared" si="15"/>
        <v>--</v>
      </c>
      <c r="AI988" t="e">
        <v>#N/A</v>
      </c>
      <c r="AJ988" t="e">
        <v>#N/A</v>
      </c>
      <c r="AK988" t="e">
        <v>#N/A</v>
      </c>
    </row>
    <row r="989" spans="1:37" x14ac:dyDescent="0.25">
      <c r="A989" s="15">
        <v>9023105</v>
      </c>
      <c r="B989" s="15" t="s">
        <v>422</v>
      </c>
      <c r="C989" s="16">
        <v>42420</v>
      </c>
      <c r="D989" s="15" t="s">
        <v>40</v>
      </c>
      <c r="E989" s="1" t="s">
        <v>45</v>
      </c>
      <c r="F989" s="15" t="s">
        <v>46</v>
      </c>
      <c r="G989" s="1" t="s">
        <v>40</v>
      </c>
      <c r="H989" s="17">
        <v>12500</v>
      </c>
      <c r="I989" s="18">
        <v>0.125</v>
      </c>
      <c r="J989" s="1">
        <v>9023105</v>
      </c>
      <c r="K989" s="1" t="s">
        <v>422</v>
      </c>
      <c r="L989" s="19">
        <v>36666.666666666672</v>
      </c>
      <c r="M989" s="1" t="s">
        <v>31</v>
      </c>
      <c r="N989" s="1" t="s">
        <v>47</v>
      </c>
      <c r="O989" s="1" t="s">
        <v>50</v>
      </c>
      <c r="P989" s="20">
        <v>9023105</v>
      </c>
      <c r="Q989" s="1" t="s">
        <v>42</v>
      </c>
      <c r="R989" s="1" t="s">
        <v>16</v>
      </c>
      <c r="S989" s="1" t="s">
        <v>43</v>
      </c>
      <c r="T989" s="18">
        <f>IFERROR(VLOOKUP(A989,'[1]For Report Q-2 '!$A$2:$T$3476,20,0),"-")</f>
        <v>0.125</v>
      </c>
      <c r="U989" s="55">
        <f>IFERROR(VLOOKUP(A989,'[1]For Report Q-2 '!$A$2:$U$3476,21,0),"-")</f>
        <v>0</v>
      </c>
      <c r="V989" s="2" t="str">
        <f>IFERROR(VLOOKUP(A989,'[1]For Report Q-2 '!$A$2:$V$3476,22,0),"-")</f>
        <v>-</v>
      </c>
      <c r="W989" s="1">
        <f>IFERROR(VLOOKUP(A989,'[1]For Report Q-2 '!$A$2:$W$3476,23,0),"-")</f>
        <v>0</v>
      </c>
      <c r="X989" s="1"/>
      <c r="Y989" s="1"/>
      <c r="Z989" s="2" t="str">
        <f>IFERROR(VLOOKUP(A989,'[1]For Report Q-2 '!$A$2:$Z$3476,26,0),"-")</f>
        <v>-</v>
      </c>
      <c r="AA989" s="1" t="str">
        <f>IFERROR(VLOOKUP(A989,'[1]For Report Q-2 '!$A$2:$AH$3476,27,0),"-")</f>
        <v>-</v>
      </c>
      <c r="AB989" s="1" t="str">
        <f>IFERROR(VLOOKUP(A989,'[1]For Report Q-2 '!$A$2:$AH$3476,28,0),"-")</f>
        <v>-</v>
      </c>
      <c r="AC989" s="2" t="str">
        <f>IFERROR(VLOOKUP(A989,'[1]For Report Q-2 '!$A$2:$AH$3476,29,0),"-")</f>
        <v>-</v>
      </c>
      <c r="AD989" s="2" t="str">
        <f>IFERROR(VLOOKUP(A989,'[1]For Report Q-2 '!$A$2:$AH$3476,30,0),"-")</f>
        <v>-</v>
      </c>
      <c r="AE989" s="1" t="str">
        <f>IFERROR(VLOOKUP(A989,'[1]For Report Q-2 '!$A$2:$AH$3476,31,0),"-")</f>
        <v>-</v>
      </c>
      <c r="AF989" s="1" t="str">
        <f>IFERROR(VLOOKUP(A989,'[1]For Report Q-2 '!$A$2:$AH$3476,32,0),"-")</f>
        <v>-</v>
      </c>
      <c r="AG989" s="2" t="str">
        <f>IFERROR(VLOOKUP(A989,'[1]For Report Q-2 '!$A$2:$AH$3476,33,0),"-")</f>
        <v>-</v>
      </c>
      <c r="AH989" s="1" t="str">
        <f t="shared" si="15"/>
        <v>--</v>
      </c>
      <c r="AI989" t="e">
        <v>#N/A</v>
      </c>
      <c r="AJ989" t="e">
        <v>#N/A</v>
      </c>
      <c r="AK989" t="e">
        <v>#N/A</v>
      </c>
    </row>
    <row r="990" spans="1:37" x14ac:dyDescent="0.25">
      <c r="A990" s="15">
        <v>9095268</v>
      </c>
      <c r="B990" s="15" t="s">
        <v>422</v>
      </c>
      <c r="C990" s="16">
        <v>44718</v>
      </c>
      <c r="D990" s="15" t="s">
        <v>63</v>
      </c>
      <c r="E990" s="1" t="s">
        <v>72</v>
      </c>
      <c r="F990" s="15" t="s">
        <v>46</v>
      </c>
      <c r="G990" s="1" t="s">
        <v>40</v>
      </c>
      <c r="H990" s="17">
        <v>24166.666666666668</v>
      </c>
      <c r="I990" s="18">
        <v>0.24166666666666667</v>
      </c>
      <c r="J990" s="1">
        <v>9023105</v>
      </c>
      <c r="K990" s="1" t="s">
        <v>422</v>
      </c>
      <c r="L990" s="19">
        <v>36666.666666666672</v>
      </c>
      <c r="M990" s="1" t="s">
        <v>31</v>
      </c>
      <c r="N990" s="1" t="s">
        <v>72</v>
      </c>
      <c r="O990" s="1" t="s">
        <v>50</v>
      </c>
      <c r="P990" s="20">
        <v>9023105</v>
      </c>
      <c r="Q990" s="1" t="s">
        <v>42</v>
      </c>
      <c r="R990" s="1" t="s">
        <v>16</v>
      </c>
      <c r="S990" s="1" t="s">
        <v>43</v>
      </c>
      <c r="T990" s="18">
        <f>IFERROR(VLOOKUP(A990,'[1]For Report Q-2 '!$A$2:$T$3476,20,0),"-")</f>
        <v>0.24166666666666667</v>
      </c>
      <c r="U990" s="55">
        <f>IFERROR(VLOOKUP(A990,'[1]For Report Q-2 '!$A$2:$U$3476,21,0),"-")</f>
        <v>0</v>
      </c>
      <c r="V990" s="2" t="str">
        <f>IFERROR(VLOOKUP(A990,'[1]For Report Q-2 '!$A$2:$V$3476,22,0),"-")</f>
        <v>-</v>
      </c>
      <c r="W990" s="1">
        <f>IFERROR(VLOOKUP(A990,'[1]For Report Q-2 '!$A$2:$W$3476,23,0),"-")</f>
        <v>0</v>
      </c>
      <c r="X990" s="1"/>
      <c r="Y990" s="1"/>
      <c r="Z990" s="2" t="str">
        <f>IFERROR(VLOOKUP(A990,'[1]For Report Q-2 '!$A$2:$Z$3476,26,0),"-")</f>
        <v>-</v>
      </c>
      <c r="AA990" s="1" t="str">
        <f>IFERROR(VLOOKUP(A990,'[1]For Report Q-2 '!$A$2:$AH$3476,27,0),"-")</f>
        <v>-</v>
      </c>
      <c r="AB990" s="1" t="str">
        <f>IFERROR(VLOOKUP(A990,'[1]For Report Q-2 '!$A$2:$AH$3476,28,0),"-")</f>
        <v>-</v>
      </c>
      <c r="AC990" s="2" t="str">
        <f>IFERROR(VLOOKUP(A990,'[1]For Report Q-2 '!$A$2:$AH$3476,29,0),"-")</f>
        <v>-</v>
      </c>
      <c r="AD990" s="2" t="str">
        <f>IFERROR(VLOOKUP(A990,'[1]For Report Q-2 '!$A$2:$AH$3476,30,0),"-")</f>
        <v>-</v>
      </c>
      <c r="AE990" s="1" t="str">
        <f>IFERROR(VLOOKUP(A990,'[1]For Report Q-2 '!$A$2:$AH$3476,31,0),"-")</f>
        <v>-</v>
      </c>
      <c r="AF990" s="1" t="str">
        <f>IFERROR(VLOOKUP(A990,'[1]For Report Q-2 '!$A$2:$AH$3476,32,0),"-")</f>
        <v>-</v>
      </c>
      <c r="AG990" s="2" t="str">
        <f>IFERROR(VLOOKUP(A990,'[1]For Report Q-2 '!$A$2:$AH$3476,33,0),"-")</f>
        <v>-</v>
      </c>
      <c r="AH990" s="1" t="str">
        <f t="shared" si="15"/>
        <v>--</v>
      </c>
      <c r="AI990" t="e">
        <v>#N/A</v>
      </c>
      <c r="AJ990" t="e">
        <v>#N/A</v>
      </c>
      <c r="AK990" t="e">
        <v>#N/A</v>
      </c>
    </row>
    <row r="991" spans="1:37" x14ac:dyDescent="0.25">
      <c r="A991" s="15">
        <v>9023148</v>
      </c>
      <c r="B991" s="15" t="s">
        <v>423</v>
      </c>
      <c r="C991" s="16">
        <v>42425</v>
      </c>
      <c r="D991" s="15" t="s">
        <v>75</v>
      </c>
      <c r="E991" s="1" t="s">
        <v>45</v>
      </c>
      <c r="F991" s="15" t="s">
        <v>46</v>
      </c>
      <c r="G991" s="1" t="s">
        <v>44</v>
      </c>
      <c r="H991" s="17">
        <v>25000</v>
      </c>
      <c r="I991" s="18">
        <v>0.25</v>
      </c>
      <c r="J991" s="1">
        <v>9023148</v>
      </c>
      <c r="K991" s="1" t="s">
        <v>423</v>
      </c>
      <c r="L991" s="19">
        <v>50000</v>
      </c>
      <c r="M991" s="1" t="s">
        <v>31</v>
      </c>
      <c r="N991" s="1" t="s">
        <v>47</v>
      </c>
      <c r="O991" s="1" t="s">
        <v>48</v>
      </c>
      <c r="P991" s="20">
        <v>9023148</v>
      </c>
      <c r="Q991" s="1" t="s">
        <v>136</v>
      </c>
      <c r="R991" s="1" t="s">
        <v>16</v>
      </c>
      <c r="S991" s="1" t="s">
        <v>137</v>
      </c>
      <c r="T991" s="18">
        <f>IFERROR(VLOOKUP(A991,'[1]For Report Q-2 '!$A$2:$T$3476,20,0),"-")</f>
        <v>0.25</v>
      </c>
      <c r="U991" s="55">
        <f>IFERROR(VLOOKUP(A991,'[1]For Report Q-2 '!$A$2:$U$3476,21,0),"-")</f>
        <v>0</v>
      </c>
      <c r="V991" s="2" t="str">
        <f>IFERROR(VLOOKUP(A991,'[1]For Report Q-2 '!$A$2:$V$3476,22,0),"-")</f>
        <v>-</v>
      </c>
      <c r="W991" s="1">
        <f>IFERROR(VLOOKUP(A991,'[1]For Report Q-2 '!$A$2:$W$3476,23,0),"-")</f>
        <v>0</v>
      </c>
      <c r="X991" s="1"/>
      <c r="Y991" s="1"/>
      <c r="Z991" s="2" t="str">
        <f>IFERROR(VLOOKUP(A991,'[1]For Report Q-2 '!$A$2:$Z$3476,26,0),"-")</f>
        <v>-</v>
      </c>
      <c r="AA991" s="1" t="str">
        <f>IFERROR(VLOOKUP(A991,'[1]For Report Q-2 '!$A$2:$AH$3476,27,0),"-")</f>
        <v>-</v>
      </c>
      <c r="AB991" s="1" t="str">
        <f>IFERROR(VLOOKUP(A991,'[1]For Report Q-2 '!$A$2:$AH$3476,28,0),"-")</f>
        <v>-</v>
      </c>
      <c r="AC991" s="2" t="str">
        <f>IFERROR(VLOOKUP(A991,'[1]For Report Q-2 '!$A$2:$AH$3476,29,0),"-")</f>
        <v>-</v>
      </c>
      <c r="AD991" s="2" t="str">
        <f>IFERROR(VLOOKUP(A991,'[1]For Report Q-2 '!$A$2:$AH$3476,30,0),"-")</f>
        <v>-</v>
      </c>
      <c r="AE991" s="1" t="str">
        <f>IFERROR(VLOOKUP(A991,'[1]For Report Q-2 '!$A$2:$AH$3476,31,0),"-")</f>
        <v>-</v>
      </c>
      <c r="AF991" s="1" t="str">
        <f>IFERROR(VLOOKUP(A991,'[1]For Report Q-2 '!$A$2:$AH$3476,32,0),"-")</f>
        <v>-</v>
      </c>
      <c r="AG991" s="2" t="str">
        <f>IFERROR(VLOOKUP(A991,'[1]For Report Q-2 '!$A$2:$AH$3476,33,0),"-")</f>
        <v>-</v>
      </c>
      <c r="AH991" s="1" t="str">
        <f t="shared" si="15"/>
        <v>--</v>
      </c>
      <c r="AI991" t="e">
        <v>#N/A</v>
      </c>
      <c r="AJ991" t="e">
        <v>#N/A</v>
      </c>
      <c r="AK991" t="e">
        <v>#N/A</v>
      </c>
    </row>
    <row r="992" spans="1:37" x14ac:dyDescent="0.25">
      <c r="A992" s="15">
        <v>9118783</v>
      </c>
      <c r="B992" s="15" t="s">
        <v>423</v>
      </c>
      <c r="C992" s="16">
        <v>45370</v>
      </c>
      <c r="D992" s="15" t="s">
        <v>44</v>
      </c>
      <c r="E992" s="1" t="s">
        <v>45</v>
      </c>
      <c r="F992" s="15" t="s">
        <v>46</v>
      </c>
      <c r="G992" s="1" t="s">
        <v>44</v>
      </c>
      <c r="H992" s="17">
        <v>25000</v>
      </c>
      <c r="I992" s="18">
        <v>0.25</v>
      </c>
      <c r="J992" s="1">
        <v>9023148</v>
      </c>
      <c r="K992" s="1" t="s">
        <v>423</v>
      </c>
      <c r="L992" s="19">
        <v>50000</v>
      </c>
      <c r="M992" s="1" t="s">
        <v>31</v>
      </c>
      <c r="N992" s="1" t="s">
        <v>47</v>
      </c>
      <c r="O992" s="1" t="s">
        <v>48</v>
      </c>
      <c r="P992" s="20">
        <v>9023148</v>
      </c>
      <c r="Q992" s="1" t="s">
        <v>136</v>
      </c>
      <c r="R992" s="1" t="s">
        <v>16</v>
      </c>
      <c r="S992" s="1" t="s">
        <v>137</v>
      </c>
      <c r="T992" s="18">
        <f>IFERROR(VLOOKUP(A992,'[1]For Report Q-2 '!$A$2:$T$3476,20,0),"-")</f>
        <v>0.25</v>
      </c>
      <c r="U992" s="55">
        <f>IFERROR(VLOOKUP(A992,'[1]For Report Q-2 '!$A$2:$U$3476,21,0),"-")</f>
        <v>0</v>
      </c>
      <c r="V992" s="2" t="str">
        <f>IFERROR(VLOOKUP(A992,'[1]For Report Q-2 '!$A$2:$V$3476,22,0),"-")</f>
        <v>-</v>
      </c>
      <c r="W992" s="1">
        <f>IFERROR(VLOOKUP(A992,'[1]For Report Q-2 '!$A$2:$W$3476,23,0),"-")</f>
        <v>0</v>
      </c>
      <c r="X992" s="1"/>
      <c r="Y992" s="1"/>
      <c r="Z992" s="2" t="str">
        <f>IFERROR(VLOOKUP(A992,'[1]For Report Q-2 '!$A$2:$Z$3476,26,0),"-")</f>
        <v>-</v>
      </c>
      <c r="AA992" s="1" t="str">
        <f>IFERROR(VLOOKUP(A992,'[1]For Report Q-2 '!$A$2:$AH$3476,27,0),"-")</f>
        <v>-</v>
      </c>
      <c r="AB992" s="1" t="str">
        <f>IFERROR(VLOOKUP(A992,'[1]For Report Q-2 '!$A$2:$AH$3476,28,0),"-")</f>
        <v>-</v>
      </c>
      <c r="AC992" s="2" t="str">
        <f>IFERROR(VLOOKUP(A992,'[1]For Report Q-2 '!$A$2:$AH$3476,29,0),"-")</f>
        <v>-</v>
      </c>
      <c r="AD992" s="2" t="str">
        <f>IFERROR(VLOOKUP(A992,'[1]For Report Q-2 '!$A$2:$AH$3476,30,0),"-")</f>
        <v>-</v>
      </c>
      <c r="AE992" s="1" t="str">
        <f>IFERROR(VLOOKUP(A992,'[1]For Report Q-2 '!$A$2:$AH$3476,31,0),"-")</f>
        <v>-</v>
      </c>
      <c r="AF992" s="1" t="str">
        <f>IFERROR(VLOOKUP(A992,'[1]For Report Q-2 '!$A$2:$AH$3476,32,0),"-")</f>
        <v>-</v>
      </c>
      <c r="AG992" s="2" t="str">
        <f>IFERROR(VLOOKUP(A992,'[1]For Report Q-2 '!$A$2:$AH$3476,33,0),"-")</f>
        <v>-</v>
      </c>
      <c r="AH992" s="1" t="str">
        <f t="shared" si="15"/>
        <v>--</v>
      </c>
      <c r="AI992" t="e">
        <v>#N/A</v>
      </c>
      <c r="AJ992" t="e">
        <v>#N/A</v>
      </c>
      <c r="AK992" t="e">
        <v>#N/A</v>
      </c>
    </row>
    <row r="993" spans="1:37" x14ac:dyDescent="0.25">
      <c r="A993" s="15">
        <v>9023196</v>
      </c>
      <c r="B993" s="15" t="s">
        <v>424</v>
      </c>
      <c r="C993" s="16">
        <v>45481</v>
      </c>
      <c r="D993" s="15" t="s">
        <v>56</v>
      </c>
      <c r="E993" s="1" t="s">
        <v>45</v>
      </c>
      <c r="F993" s="15" t="s">
        <v>46</v>
      </c>
      <c r="G993" s="1" t="s">
        <v>56</v>
      </c>
      <c r="H993" s="17">
        <v>57083.333333333336</v>
      </c>
      <c r="I993" s="18">
        <v>0.5708333333333333</v>
      </c>
      <c r="J993" s="1">
        <v>9023196</v>
      </c>
      <c r="K993" s="1" t="s">
        <v>425</v>
      </c>
      <c r="L993" s="19">
        <v>57083.333333333336</v>
      </c>
      <c r="M993" s="1" t="s">
        <v>31</v>
      </c>
      <c r="N993" s="1" t="s">
        <v>47</v>
      </c>
      <c r="O993" s="1" t="s">
        <v>59</v>
      </c>
      <c r="P993" s="20">
        <v>9023196</v>
      </c>
      <c r="Q993" s="1" t="s">
        <v>109</v>
      </c>
      <c r="R993" s="1" t="s">
        <v>16</v>
      </c>
      <c r="S993" s="1" t="s">
        <v>80</v>
      </c>
      <c r="T993" s="18">
        <f>IFERROR(VLOOKUP(A993,'[1]For Report Q-2 '!$A$2:$T$3476,20,0),"-")</f>
        <v>0.5708333333333333</v>
      </c>
      <c r="U993" s="55">
        <f>IFERROR(VLOOKUP(A993,'[1]For Report Q-2 '!$A$2:$U$3476,21,0),"-")</f>
        <v>0</v>
      </c>
      <c r="V993" s="2" t="str">
        <f>IFERROR(VLOOKUP(A993,'[1]For Report Q-2 '!$A$2:$V$3476,22,0),"-")</f>
        <v>-</v>
      </c>
      <c r="W993" s="1">
        <f>IFERROR(VLOOKUP(A993,'[1]For Report Q-2 '!$A$2:$W$3476,23,0),"-")</f>
        <v>0</v>
      </c>
      <c r="X993" s="1"/>
      <c r="Y993" s="1"/>
      <c r="Z993" s="2">
        <f>IFERROR(VLOOKUP(A993,'[1]For Report Q-2 '!$A$2:$Z$3476,26,0),"-")</f>
        <v>46118.549351851798</v>
      </c>
      <c r="AA993" s="1" t="str">
        <f>IFERROR(VLOOKUP(A993,'[1]For Report Q-2 '!$A$2:$AH$3476,27,0),"-")</f>
        <v>SR26045516232</v>
      </c>
      <c r="AB993" s="1" t="str">
        <f>IFERROR(VLOOKUP(A993,'[1]For Report Q-2 '!$A$2:$AH$3476,28,0),"-")</f>
        <v>Active</v>
      </c>
      <c r="AC993" s="2" t="str">
        <f>IFERROR(VLOOKUP(A993,'[1]For Report Q-2 '!$A$2:$AH$3476,29,0),"-")</f>
        <v>-</v>
      </c>
      <c r="AD993" s="2" t="str">
        <f>IFERROR(VLOOKUP(A993,'[1]For Report Q-2 '!$A$2:$AH$3476,30,0),"-")</f>
        <v>-</v>
      </c>
      <c r="AE993" s="1" t="str">
        <f>IFERROR(VLOOKUP(A993,'[1]For Report Q-2 '!$A$2:$AH$3476,31,0),"-")</f>
        <v>-</v>
      </c>
      <c r="AF993" s="1" t="str">
        <f>IFERROR(VLOOKUP(A993,'[1]For Report Q-2 '!$A$2:$AH$3476,32,0),"-")</f>
        <v>-</v>
      </c>
      <c r="AG993" s="2" t="str">
        <f>IFERROR(VLOOKUP(A993,'[1]For Report Q-2 '!$A$2:$AH$3476,33,0),"-")</f>
        <v>-</v>
      </c>
      <c r="AH993" s="1" t="str">
        <f t="shared" si="15"/>
        <v>-Active</v>
      </c>
      <c r="AI993" s="1" t="s">
        <v>1514</v>
      </c>
      <c r="AJ993" s="1" t="s">
        <v>1444</v>
      </c>
      <c r="AK993" s="1" t="s">
        <v>1445</v>
      </c>
    </row>
    <row r="994" spans="1:37" x14ac:dyDescent="0.25">
      <c r="A994" s="15">
        <v>9023250</v>
      </c>
      <c r="B994" s="15" t="s">
        <v>426</v>
      </c>
      <c r="C994" s="16">
        <v>42458</v>
      </c>
      <c r="D994" s="15" t="s">
        <v>40</v>
      </c>
      <c r="E994" s="1" t="s">
        <v>72</v>
      </c>
      <c r="F994" s="15" t="s">
        <v>46</v>
      </c>
      <c r="G994" s="1" t="s">
        <v>40</v>
      </c>
      <c r="H994" s="17">
        <v>37500</v>
      </c>
      <c r="I994" s="18">
        <v>0.375</v>
      </c>
      <c r="J994" s="1">
        <v>9023250</v>
      </c>
      <c r="K994" s="1" t="s">
        <v>426</v>
      </c>
      <c r="L994" s="19">
        <v>37500</v>
      </c>
      <c r="M994" s="1" t="s">
        <v>31</v>
      </c>
      <c r="N994" s="1" t="s">
        <v>72</v>
      </c>
      <c r="O994" s="1" t="s">
        <v>41</v>
      </c>
      <c r="P994" s="20">
        <v>9023250</v>
      </c>
      <c r="Q994" s="1" t="s">
        <v>51</v>
      </c>
      <c r="R994" s="1" t="s">
        <v>16</v>
      </c>
      <c r="S994" s="1" t="s">
        <v>43</v>
      </c>
      <c r="T994" s="18">
        <f>IFERROR(VLOOKUP(A994,'[1]For Report Q-2 '!$A$2:$T$3476,20,0),"-")</f>
        <v>0.375</v>
      </c>
      <c r="U994" s="55">
        <f>IFERROR(VLOOKUP(A994,'[1]For Report Q-2 '!$A$2:$U$3476,21,0),"-")</f>
        <v>0</v>
      </c>
      <c r="V994" s="2" t="str">
        <f>IFERROR(VLOOKUP(A994,'[1]For Report Q-2 '!$A$2:$V$3476,22,0),"-")</f>
        <v>-</v>
      </c>
      <c r="W994" s="1">
        <f>IFERROR(VLOOKUP(A994,'[1]For Report Q-2 '!$A$2:$W$3476,23,0),"-")</f>
        <v>0</v>
      </c>
      <c r="X994" s="1"/>
      <c r="Y994" s="1"/>
      <c r="Z994" s="2" t="str">
        <f>IFERROR(VLOOKUP(A994,'[1]For Report Q-2 '!$A$2:$Z$3476,26,0),"-")</f>
        <v>-</v>
      </c>
      <c r="AA994" s="1" t="str">
        <f>IFERROR(VLOOKUP(A994,'[1]For Report Q-2 '!$A$2:$AH$3476,27,0),"-")</f>
        <v>-</v>
      </c>
      <c r="AB994" s="1" t="str">
        <f>IFERROR(VLOOKUP(A994,'[1]For Report Q-2 '!$A$2:$AH$3476,28,0),"-")</f>
        <v>-</v>
      </c>
      <c r="AC994" s="2" t="str">
        <f>IFERROR(VLOOKUP(A994,'[1]For Report Q-2 '!$A$2:$AH$3476,29,0),"-")</f>
        <v>-</v>
      </c>
      <c r="AD994" s="2" t="str">
        <f>IFERROR(VLOOKUP(A994,'[1]For Report Q-2 '!$A$2:$AH$3476,30,0),"-")</f>
        <v>-</v>
      </c>
      <c r="AE994" s="1" t="str">
        <f>IFERROR(VLOOKUP(A994,'[1]For Report Q-2 '!$A$2:$AH$3476,31,0),"-")</f>
        <v>-</v>
      </c>
      <c r="AF994" s="1" t="str">
        <f>IFERROR(VLOOKUP(A994,'[1]For Report Q-2 '!$A$2:$AH$3476,32,0),"-")</f>
        <v>-</v>
      </c>
      <c r="AG994" s="2" t="str">
        <f>IFERROR(VLOOKUP(A994,'[1]For Report Q-2 '!$A$2:$AH$3476,33,0),"-")</f>
        <v>-</v>
      </c>
      <c r="AH994" s="1" t="str">
        <f t="shared" si="15"/>
        <v>--</v>
      </c>
      <c r="AI994" t="e">
        <v>#N/A</v>
      </c>
      <c r="AJ994" t="e">
        <v>#N/A</v>
      </c>
      <c r="AK994" t="e">
        <v>#N/A</v>
      </c>
    </row>
    <row r="995" spans="1:37" x14ac:dyDescent="0.25">
      <c r="A995" s="15">
        <v>192199</v>
      </c>
      <c r="B995" s="15" t="s">
        <v>427</v>
      </c>
      <c r="C995" s="16">
        <v>43273</v>
      </c>
      <c r="D995" s="15" t="s">
        <v>56</v>
      </c>
      <c r="E995" s="1" t="s">
        <v>29</v>
      </c>
      <c r="F995" s="15" t="s">
        <v>30</v>
      </c>
      <c r="G995" s="1" t="s">
        <v>56</v>
      </c>
      <c r="H995" s="17">
        <v>4999</v>
      </c>
      <c r="I995" s="18">
        <v>4.999E-2</v>
      </c>
      <c r="J995" s="1">
        <v>9025007</v>
      </c>
      <c r="K995" s="1" t="s">
        <v>427</v>
      </c>
      <c r="L995" s="19">
        <v>35832.333333333328</v>
      </c>
      <c r="M995" s="1" t="s">
        <v>31</v>
      </c>
      <c r="N995" s="1" t="s">
        <v>29</v>
      </c>
      <c r="O995" s="1" t="s">
        <v>59</v>
      </c>
      <c r="P995" s="20">
        <v>9025007</v>
      </c>
      <c r="Q995" s="1" t="s">
        <v>68</v>
      </c>
      <c r="R995" s="1" t="s">
        <v>16</v>
      </c>
      <c r="S995" s="1" t="s">
        <v>69</v>
      </c>
      <c r="T995" s="18">
        <f>IFERROR(VLOOKUP(A995,'[1]For Report Q-2 '!$A$2:$T$3476,20,0),"-")</f>
        <v>4.999E-2</v>
      </c>
      <c r="U995" s="55">
        <f>IFERROR(VLOOKUP(A995,'[1]For Report Q-2 '!$A$2:$U$3476,21,0),"-")</f>
        <v>0</v>
      </c>
      <c r="V995" s="2" t="str">
        <f>IFERROR(VLOOKUP(A995,'[1]For Report Q-2 '!$A$2:$V$3476,22,0),"-")</f>
        <v>-</v>
      </c>
      <c r="W995" s="1">
        <f>IFERROR(VLOOKUP(A995,'[1]For Report Q-2 '!$A$2:$W$3476,23,0),"-")</f>
        <v>0</v>
      </c>
      <c r="X995" s="1"/>
      <c r="Y995" s="1"/>
      <c r="Z995" s="2" t="str">
        <f>IFERROR(VLOOKUP(A995,'[1]For Report Q-2 '!$A$2:$Z$3476,26,0),"-")</f>
        <v>-</v>
      </c>
      <c r="AA995" s="1" t="str">
        <f>IFERROR(VLOOKUP(A995,'[1]For Report Q-2 '!$A$2:$AH$3476,27,0),"-")</f>
        <v>-</v>
      </c>
      <c r="AB995" s="1" t="str">
        <f>IFERROR(VLOOKUP(A995,'[1]For Report Q-2 '!$A$2:$AH$3476,28,0),"-")</f>
        <v>-</v>
      </c>
      <c r="AC995" s="2" t="str">
        <f>IFERROR(VLOOKUP(A995,'[1]For Report Q-2 '!$A$2:$AH$3476,29,0),"-")</f>
        <v>-</v>
      </c>
      <c r="AD995" s="2" t="str">
        <f>IFERROR(VLOOKUP(A995,'[1]For Report Q-2 '!$A$2:$AH$3476,30,0),"-")</f>
        <v>-</v>
      </c>
      <c r="AE995" s="1" t="str">
        <f>IFERROR(VLOOKUP(A995,'[1]For Report Q-2 '!$A$2:$AH$3476,31,0),"-")</f>
        <v>-</v>
      </c>
      <c r="AF995" s="1" t="str">
        <f>IFERROR(VLOOKUP(A995,'[1]For Report Q-2 '!$A$2:$AH$3476,32,0),"-")</f>
        <v>-</v>
      </c>
      <c r="AG995" s="2" t="str">
        <f>IFERROR(VLOOKUP(A995,'[1]For Report Q-2 '!$A$2:$AH$3476,33,0),"-")</f>
        <v>-</v>
      </c>
      <c r="AH995" s="1" t="str">
        <f t="shared" si="15"/>
        <v>--</v>
      </c>
      <c r="AI995" t="e">
        <v>#N/A</v>
      </c>
      <c r="AJ995" t="e">
        <v>#N/A</v>
      </c>
      <c r="AK995" t="e">
        <v>#N/A</v>
      </c>
    </row>
    <row r="996" spans="1:37" x14ac:dyDescent="0.25">
      <c r="A996" s="15">
        <v>9025007</v>
      </c>
      <c r="B996" s="15" t="s">
        <v>427</v>
      </c>
      <c r="C996" s="16">
        <v>42466</v>
      </c>
      <c r="D996" s="15" t="s">
        <v>70</v>
      </c>
      <c r="E996" s="1" t="s">
        <v>72</v>
      </c>
      <c r="F996" s="15" t="s">
        <v>46</v>
      </c>
      <c r="G996" s="1" t="s">
        <v>70</v>
      </c>
      <c r="H996" s="17">
        <v>30833.333333333332</v>
      </c>
      <c r="I996" s="18">
        <v>0.30833333333333335</v>
      </c>
      <c r="J996" s="1">
        <v>9025007</v>
      </c>
      <c r="K996" s="1" t="s">
        <v>427</v>
      </c>
      <c r="L996" s="19">
        <v>35832.333333333328</v>
      </c>
      <c r="M996" s="1" t="s">
        <v>31</v>
      </c>
      <c r="N996" s="1" t="s">
        <v>72</v>
      </c>
      <c r="O996" s="1" t="s">
        <v>71</v>
      </c>
      <c r="P996" s="20">
        <v>9025007</v>
      </c>
      <c r="Q996" s="1" t="s">
        <v>68</v>
      </c>
      <c r="R996" s="1" t="s">
        <v>16</v>
      </c>
      <c r="S996" s="1" t="s">
        <v>69</v>
      </c>
      <c r="T996" s="18">
        <f>IFERROR(VLOOKUP(A996,'[1]For Report Q-2 '!$A$2:$T$3476,20,0),"-")</f>
        <v>0.23333333333333331</v>
      </c>
      <c r="U996" s="55">
        <f>IFERROR(VLOOKUP(A996,'[1]For Report Q-2 '!$A$2:$U$3476,21,0),"-")</f>
        <v>0</v>
      </c>
      <c r="V996" s="2" t="str">
        <f>IFERROR(VLOOKUP(A996,'[1]For Report Q-2 '!$A$2:$V$3476,22,0),"-")</f>
        <v>-</v>
      </c>
      <c r="W996" s="1">
        <f>IFERROR(VLOOKUP(A996,'[1]For Report Q-2 '!$A$2:$W$3476,23,0),"-")</f>
        <v>0</v>
      </c>
      <c r="X996" s="1"/>
      <c r="Y996" s="1"/>
      <c r="Z996" s="2" t="str">
        <f>IFERROR(VLOOKUP(A996,'[1]For Report Q-2 '!$A$2:$Z$3476,26,0),"-")</f>
        <v>-</v>
      </c>
      <c r="AA996" s="1" t="str">
        <f>IFERROR(VLOOKUP(A996,'[1]For Report Q-2 '!$A$2:$AH$3476,27,0),"-")</f>
        <v>-</v>
      </c>
      <c r="AB996" s="1" t="str">
        <f>IFERROR(VLOOKUP(A996,'[1]For Report Q-2 '!$A$2:$AH$3476,28,0),"-")</f>
        <v>-</v>
      </c>
      <c r="AC996" s="2" t="str">
        <f>IFERROR(VLOOKUP(A996,'[1]For Report Q-2 '!$A$2:$AH$3476,29,0),"-")</f>
        <v>-</v>
      </c>
      <c r="AD996" s="2" t="str">
        <f>IFERROR(VLOOKUP(A996,'[1]For Report Q-2 '!$A$2:$AH$3476,30,0),"-")</f>
        <v>-</v>
      </c>
      <c r="AE996" s="1" t="str">
        <f>IFERROR(VLOOKUP(A996,'[1]For Report Q-2 '!$A$2:$AH$3476,31,0),"-")</f>
        <v>-</v>
      </c>
      <c r="AF996" s="1" t="str">
        <f>IFERROR(VLOOKUP(A996,'[1]For Report Q-2 '!$A$2:$AH$3476,32,0),"-")</f>
        <v>-</v>
      </c>
      <c r="AG996" s="2" t="str">
        <f>IFERROR(VLOOKUP(A996,'[1]For Report Q-2 '!$A$2:$AH$3476,33,0),"-")</f>
        <v>-</v>
      </c>
      <c r="AH996" s="1" t="str">
        <f t="shared" si="15"/>
        <v>--</v>
      </c>
      <c r="AI996" t="e">
        <v>#N/A</v>
      </c>
      <c r="AJ996" t="e">
        <v>#N/A</v>
      </c>
      <c r="AK996" t="e">
        <v>#N/A</v>
      </c>
    </row>
    <row r="997" spans="1:37" x14ac:dyDescent="0.25">
      <c r="A997" s="15">
        <v>9025014</v>
      </c>
      <c r="B997" s="15" t="s">
        <v>428</v>
      </c>
      <c r="C997" s="16">
        <v>42410</v>
      </c>
      <c r="D997" s="15" t="s">
        <v>40</v>
      </c>
      <c r="E997" s="1" t="s">
        <v>45</v>
      </c>
      <c r="F997" s="15" t="s">
        <v>46</v>
      </c>
      <c r="G997" s="1" t="s">
        <v>40</v>
      </c>
      <c r="H997" s="17">
        <v>41666.666666666664</v>
      </c>
      <c r="I997" s="18">
        <v>0.41666666666666663</v>
      </c>
      <c r="J997" s="1">
        <v>9025014</v>
      </c>
      <c r="K997" s="1" t="s">
        <v>428</v>
      </c>
      <c r="L997" s="19">
        <v>41666.666666666664</v>
      </c>
      <c r="M997" s="1" t="s">
        <v>31</v>
      </c>
      <c r="N997" s="1" t="s">
        <v>47</v>
      </c>
      <c r="O997" s="1" t="s">
        <v>41</v>
      </c>
      <c r="P997" s="20">
        <v>9025014</v>
      </c>
      <c r="Q997" s="1" t="s">
        <v>42</v>
      </c>
      <c r="R997" s="1" t="s">
        <v>16</v>
      </c>
      <c r="S997" s="1" t="s">
        <v>43</v>
      </c>
      <c r="T997" s="18">
        <f>IFERROR(VLOOKUP(A997,'[1]For Report Q-2 '!$A$2:$T$3476,20,0),"-")</f>
        <v>0.41666666666666663</v>
      </c>
      <c r="U997" s="55">
        <f>IFERROR(VLOOKUP(A997,'[1]For Report Q-2 '!$A$2:$U$3476,21,0),"-")</f>
        <v>0</v>
      </c>
      <c r="V997" s="2" t="str">
        <f>IFERROR(VLOOKUP(A997,'[1]For Report Q-2 '!$A$2:$V$3476,22,0),"-")</f>
        <v>-</v>
      </c>
      <c r="W997" s="1">
        <f>IFERROR(VLOOKUP(A997,'[1]For Report Q-2 '!$A$2:$W$3476,23,0),"-")</f>
        <v>0</v>
      </c>
      <c r="X997" s="1"/>
      <c r="Y997" s="1"/>
      <c r="Z997" s="2" t="str">
        <f>IFERROR(VLOOKUP(A997,'[1]For Report Q-2 '!$A$2:$Z$3476,26,0),"-")</f>
        <v>-</v>
      </c>
      <c r="AA997" s="1" t="str">
        <f>IFERROR(VLOOKUP(A997,'[1]For Report Q-2 '!$A$2:$AH$3476,27,0),"-")</f>
        <v>-</v>
      </c>
      <c r="AB997" s="1" t="str">
        <f>IFERROR(VLOOKUP(A997,'[1]For Report Q-2 '!$A$2:$AH$3476,28,0),"-")</f>
        <v>-</v>
      </c>
      <c r="AC997" s="2" t="str">
        <f>IFERROR(VLOOKUP(A997,'[1]For Report Q-2 '!$A$2:$AH$3476,29,0),"-")</f>
        <v>-</v>
      </c>
      <c r="AD997" s="2" t="str">
        <f>IFERROR(VLOOKUP(A997,'[1]For Report Q-2 '!$A$2:$AH$3476,30,0),"-")</f>
        <v>-</v>
      </c>
      <c r="AE997" s="1" t="str">
        <f>IFERROR(VLOOKUP(A997,'[1]For Report Q-2 '!$A$2:$AH$3476,31,0),"-")</f>
        <v>-</v>
      </c>
      <c r="AF997" s="1" t="str">
        <f>IFERROR(VLOOKUP(A997,'[1]For Report Q-2 '!$A$2:$AH$3476,32,0),"-")</f>
        <v>-</v>
      </c>
      <c r="AG997" s="2" t="str">
        <f>IFERROR(VLOOKUP(A997,'[1]For Report Q-2 '!$A$2:$AH$3476,33,0),"-")</f>
        <v>-</v>
      </c>
      <c r="AH997" s="1" t="str">
        <f t="shared" si="15"/>
        <v>--</v>
      </c>
      <c r="AI997" t="e">
        <v>#N/A</v>
      </c>
      <c r="AJ997" t="e">
        <v>#N/A</v>
      </c>
      <c r="AK997" t="e">
        <v>#N/A</v>
      </c>
    </row>
    <row r="998" spans="1:37" x14ac:dyDescent="0.25">
      <c r="A998" s="15">
        <v>9025031</v>
      </c>
      <c r="B998" s="15" t="s">
        <v>429</v>
      </c>
      <c r="C998" s="16">
        <v>42506</v>
      </c>
      <c r="D998" s="15" t="s">
        <v>83</v>
      </c>
      <c r="E998" s="1" t="s">
        <v>45</v>
      </c>
      <c r="F998" s="15" t="s">
        <v>46</v>
      </c>
      <c r="G998" s="1" t="s">
        <v>83</v>
      </c>
      <c r="H998" s="17">
        <v>66666.666666666672</v>
      </c>
      <c r="I998" s="18">
        <v>0.66666666666666674</v>
      </c>
      <c r="J998" s="1">
        <v>9025031</v>
      </c>
      <c r="K998" s="1" t="s">
        <v>429</v>
      </c>
      <c r="L998" s="19">
        <v>66666.666666666672</v>
      </c>
      <c r="M998" s="1" t="s">
        <v>31</v>
      </c>
      <c r="N998" s="1" t="s">
        <v>47</v>
      </c>
      <c r="O998" s="1" t="s">
        <v>84</v>
      </c>
      <c r="P998" s="20">
        <v>9025031</v>
      </c>
      <c r="Q998" s="1" t="s">
        <v>99</v>
      </c>
      <c r="R998" s="1" t="s">
        <v>16</v>
      </c>
      <c r="S998" s="1" t="s">
        <v>100</v>
      </c>
      <c r="T998" s="18">
        <f>IFERROR(VLOOKUP(A998,'[1]For Report Q-2 '!$A$2:$T$3476,20,0),"-")</f>
        <v>0.66666666666666674</v>
      </c>
      <c r="U998" s="55">
        <f>IFERROR(VLOOKUP(A998,'[1]For Report Q-2 '!$A$2:$U$3476,21,0),"-")</f>
        <v>0</v>
      </c>
      <c r="V998" s="2" t="str">
        <f>IFERROR(VLOOKUP(A998,'[1]For Report Q-2 '!$A$2:$V$3476,22,0),"-")</f>
        <v>-</v>
      </c>
      <c r="W998" s="1">
        <f>IFERROR(VLOOKUP(A998,'[1]For Report Q-2 '!$A$2:$W$3476,23,0),"-")</f>
        <v>0</v>
      </c>
      <c r="X998" s="1"/>
      <c r="Y998" s="1"/>
      <c r="Z998" s="2" t="str">
        <f>IFERROR(VLOOKUP(A998,'[1]For Report Q-2 '!$A$2:$Z$3476,26,0),"-")</f>
        <v>-</v>
      </c>
      <c r="AA998" s="1" t="str">
        <f>IFERROR(VLOOKUP(A998,'[1]For Report Q-2 '!$A$2:$AH$3476,27,0),"-")</f>
        <v>-</v>
      </c>
      <c r="AB998" s="1" t="str">
        <f>IFERROR(VLOOKUP(A998,'[1]For Report Q-2 '!$A$2:$AH$3476,28,0),"-")</f>
        <v>-</v>
      </c>
      <c r="AC998" s="2" t="str">
        <f>IFERROR(VLOOKUP(A998,'[1]For Report Q-2 '!$A$2:$AH$3476,29,0),"-")</f>
        <v>-</v>
      </c>
      <c r="AD998" s="2" t="str">
        <f>IFERROR(VLOOKUP(A998,'[1]For Report Q-2 '!$A$2:$AH$3476,30,0),"-")</f>
        <v>-</v>
      </c>
      <c r="AE998" s="1" t="str">
        <f>IFERROR(VLOOKUP(A998,'[1]For Report Q-2 '!$A$2:$AH$3476,31,0),"-")</f>
        <v>-</v>
      </c>
      <c r="AF998" s="1" t="str">
        <f>IFERROR(VLOOKUP(A998,'[1]For Report Q-2 '!$A$2:$AH$3476,32,0),"-")</f>
        <v>-</v>
      </c>
      <c r="AG998" s="2" t="str">
        <f>IFERROR(VLOOKUP(A998,'[1]For Report Q-2 '!$A$2:$AH$3476,33,0),"-")</f>
        <v>-</v>
      </c>
      <c r="AH998" s="1" t="str">
        <f t="shared" si="15"/>
        <v>--</v>
      </c>
      <c r="AI998" t="e">
        <v>#N/A</v>
      </c>
      <c r="AJ998" t="e">
        <v>#N/A</v>
      </c>
      <c r="AK998" t="e">
        <v>#N/A</v>
      </c>
    </row>
    <row r="999" spans="1:37" x14ac:dyDescent="0.25">
      <c r="A999" s="15">
        <v>207765</v>
      </c>
      <c r="B999" s="15" t="s">
        <v>430</v>
      </c>
      <c r="C999" s="16">
        <v>43638</v>
      </c>
      <c r="D999" s="15" t="s">
        <v>75</v>
      </c>
      <c r="E999" s="1" t="s">
        <v>57</v>
      </c>
      <c r="F999" s="15" t="s">
        <v>30</v>
      </c>
      <c r="G999" s="1" t="s">
        <v>44</v>
      </c>
      <c r="H999" s="17">
        <v>3898</v>
      </c>
      <c r="I999" s="18">
        <v>3.8980000000000001E-2</v>
      </c>
      <c r="J999" s="1">
        <v>9025141</v>
      </c>
      <c r="K999" s="1" t="s">
        <v>430</v>
      </c>
      <c r="L999" s="19">
        <v>103507</v>
      </c>
      <c r="M999" s="1" t="s">
        <v>67</v>
      </c>
      <c r="N999" s="1" t="s">
        <v>57</v>
      </c>
      <c r="O999" s="1" t="s">
        <v>48</v>
      </c>
      <c r="P999" s="20">
        <v>9025141</v>
      </c>
      <c r="Q999" s="1" t="s">
        <v>137</v>
      </c>
      <c r="R999" s="1" t="s">
        <v>89</v>
      </c>
      <c r="S999" s="1" t="s">
        <v>137</v>
      </c>
      <c r="T999" s="18">
        <f>IFERROR(VLOOKUP(A999,'[1]For Report Q-2 '!$A$2:$T$3476,20,0),"-")</f>
        <v>3.8980000000000001E-2</v>
      </c>
      <c r="U999" s="55">
        <f>IFERROR(VLOOKUP(A999,'[1]For Report Q-2 '!$A$2:$U$3476,21,0),"-")</f>
        <v>0</v>
      </c>
      <c r="V999" s="2" t="str">
        <f>IFERROR(VLOOKUP(A999,'[1]For Report Q-2 '!$A$2:$V$3476,22,0),"-")</f>
        <v>-</v>
      </c>
      <c r="W999" s="1">
        <f>IFERROR(VLOOKUP(A999,'[1]For Report Q-2 '!$A$2:$W$3476,23,0),"-")</f>
        <v>0</v>
      </c>
      <c r="X999" s="1"/>
      <c r="Y999" s="1"/>
      <c r="Z999" s="2" t="str">
        <f>IFERROR(VLOOKUP(A999,'[1]For Report Q-2 '!$A$2:$Z$3476,26,0),"-")</f>
        <v>-</v>
      </c>
      <c r="AA999" s="1" t="str">
        <f>IFERROR(VLOOKUP(A999,'[1]For Report Q-2 '!$A$2:$AH$3476,27,0),"-")</f>
        <v>-</v>
      </c>
      <c r="AB999" s="1" t="str">
        <f>IFERROR(VLOOKUP(A999,'[1]For Report Q-2 '!$A$2:$AH$3476,28,0),"-")</f>
        <v>-</v>
      </c>
      <c r="AC999" s="2" t="str">
        <f>IFERROR(VLOOKUP(A999,'[1]For Report Q-2 '!$A$2:$AH$3476,29,0),"-")</f>
        <v>-</v>
      </c>
      <c r="AD999" s="2" t="str">
        <f>IFERROR(VLOOKUP(A999,'[1]For Report Q-2 '!$A$2:$AH$3476,30,0),"-")</f>
        <v>-</v>
      </c>
      <c r="AE999" s="1" t="str">
        <f>IFERROR(VLOOKUP(A999,'[1]For Report Q-2 '!$A$2:$AH$3476,31,0),"-")</f>
        <v>-</v>
      </c>
      <c r="AF999" s="1" t="str">
        <f>IFERROR(VLOOKUP(A999,'[1]For Report Q-2 '!$A$2:$AH$3476,32,0),"-")</f>
        <v>-</v>
      </c>
      <c r="AG999" s="2" t="str">
        <f>IFERROR(VLOOKUP(A999,'[1]For Report Q-2 '!$A$2:$AH$3476,33,0),"-")</f>
        <v>-</v>
      </c>
      <c r="AH999" s="1" t="str">
        <f t="shared" si="15"/>
        <v>--</v>
      </c>
      <c r="AI999" t="e">
        <v>#N/A</v>
      </c>
      <c r="AJ999" t="e">
        <v>#N/A</v>
      </c>
      <c r="AK999" t="e">
        <v>#N/A</v>
      </c>
    </row>
    <row r="1000" spans="1:37" x14ac:dyDescent="0.25">
      <c r="A1000" s="15">
        <v>2343098</v>
      </c>
      <c r="B1000" s="15" t="s">
        <v>430</v>
      </c>
      <c r="C1000" s="16">
        <v>45260</v>
      </c>
      <c r="D1000" s="15" t="s">
        <v>44</v>
      </c>
      <c r="E1000" s="1" t="s">
        <v>57</v>
      </c>
      <c r="F1000" s="15" t="s">
        <v>30</v>
      </c>
      <c r="G1000" s="1" t="s">
        <v>44</v>
      </c>
      <c r="H1000" s="17">
        <v>3998</v>
      </c>
      <c r="I1000" s="18">
        <v>3.9980000000000002E-2</v>
      </c>
      <c r="J1000" s="1">
        <v>9025141</v>
      </c>
      <c r="K1000" s="1" t="s">
        <v>430</v>
      </c>
      <c r="L1000" s="19">
        <v>103507</v>
      </c>
      <c r="M1000" s="1" t="s">
        <v>67</v>
      </c>
      <c r="N1000" s="1" t="s">
        <v>57</v>
      </c>
      <c r="O1000" s="1" t="s">
        <v>48</v>
      </c>
      <c r="P1000" s="20">
        <v>9025141</v>
      </c>
      <c r="Q1000" s="1" t="s">
        <v>137</v>
      </c>
      <c r="R1000" s="1" t="s">
        <v>89</v>
      </c>
      <c r="S1000" s="1" t="s">
        <v>137</v>
      </c>
      <c r="T1000" s="18">
        <f>IFERROR(VLOOKUP(A1000,'[1]For Report Q-2 '!$A$2:$T$3476,20,0),"-")</f>
        <v>3.9980000000000002E-2</v>
      </c>
      <c r="U1000" s="55">
        <f>IFERROR(VLOOKUP(A1000,'[1]For Report Q-2 '!$A$2:$U$3476,21,0),"-")</f>
        <v>0</v>
      </c>
      <c r="V1000" s="2" t="str">
        <f>IFERROR(VLOOKUP(A1000,'[1]For Report Q-2 '!$A$2:$V$3476,22,0),"-")</f>
        <v>-</v>
      </c>
      <c r="W1000" s="1">
        <f>IFERROR(VLOOKUP(A1000,'[1]For Report Q-2 '!$A$2:$W$3476,23,0),"-")</f>
        <v>0</v>
      </c>
      <c r="X1000" s="1"/>
      <c r="Y1000" s="1"/>
      <c r="Z1000" s="2" t="str">
        <f>IFERROR(VLOOKUP(A1000,'[1]For Report Q-2 '!$A$2:$Z$3476,26,0),"-")</f>
        <v>-</v>
      </c>
      <c r="AA1000" s="1" t="str">
        <f>IFERROR(VLOOKUP(A1000,'[1]For Report Q-2 '!$A$2:$AH$3476,27,0),"-")</f>
        <v>-</v>
      </c>
      <c r="AB1000" s="1" t="str">
        <f>IFERROR(VLOOKUP(A1000,'[1]For Report Q-2 '!$A$2:$AH$3476,28,0),"-")</f>
        <v>-</v>
      </c>
      <c r="AC1000" s="2" t="str">
        <f>IFERROR(VLOOKUP(A1000,'[1]For Report Q-2 '!$A$2:$AH$3476,29,0),"-")</f>
        <v>-</v>
      </c>
      <c r="AD1000" s="2" t="str">
        <f>IFERROR(VLOOKUP(A1000,'[1]For Report Q-2 '!$A$2:$AH$3476,30,0),"-")</f>
        <v>-</v>
      </c>
      <c r="AE1000" s="1" t="str">
        <f>IFERROR(VLOOKUP(A1000,'[1]For Report Q-2 '!$A$2:$AH$3476,31,0),"-")</f>
        <v>-</v>
      </c>
      <c r="AF1000" s="1" t="str">
        <f>IFERROR(VLOOKUP(A1000,'[1]For Report Q-2 '!$A$2:$AH$3476,32,0),"-")</f>
        <v>-</v>
      </c>
      <c r="AG1000" s="2" t="str">
        <f>IFERROR(VLOOKUP(A1000,'[1]For Report Q-2 '!$A$2:$AH$3476,33,0),"-")</f>
        <v>-</v>
      </c>
      <c r="AH1000" s="1" t="str">
        <f t="shared" si="15"/>
        <v>--</v>
      </c>
      <c r="AI1000" t="e">
        <v>#N/A</v>
      </c>
      <c r="AJ1000" t="e">
        <v>#N/A</v>
      </c>
      <c r="AK1000" t="e">
        <v>#N/A</v>
      </c>
    </row>
    <row r="1001" spans="1:37" x14ac:dyDescent="0.25">
      <c r="A1001" s="15">
        <v>2346951</v>
      </c>
      <c r="B1001" s="15" t="s">
        <v>430</v>
      </c>
      <c r="C1001" s="16">
        <v>45532</v>
      </c>
      <c r="D1001" s="15" t="s">
        <v>44</v>
      </c>
      <c r="E1001" s="1" t="s">
        <v>57</v>
      </c>
      <c r="F1001" s="15" t="s">
        <v>30</v>
      </c>
      <c r="G1001" s="1" t="s">
        <v>44</v>
      </c>
      <c r="H1001" s="17">
        <v>3499</v>
      </c>
      <c r="I1001" s="18">
        <v>3.499E-2</v>
      </c>
      <c r="J1001" s="1">
        <v>9025141</v>
      </c>
      <c r="K1001" s="1" t="s">
        <v>430</v>
      </c>
      <c r="L1001" s="19">
        <v>103507</v>
      </c>
      <c r="M1001" s="1" t="s">
        <v>67</v>
      </c>
      <c r="N1001" s="1" t="s">
        <v>57</v>
      </c>
      <c r="O1001" s="1" t="s">
        <v>48</v>
      </c>
      <c r="P1001" s="20">
        <v>9025141</v>
      </c>
      <c r="Q1001" s="1" t="s">
        <v>137</v>
      </c>
      <c r="R1001" s="1" t="s">
        <v>89</v>
      </c>
      <c r="S1001" s="1" t="s">
        <v>137</v>
      </c>
      <c r="T1001" s="18">
        <f>IFERROR(VLOOKUP(A1001,'[1]For Report Q-2 '!$A$2:$T$3476,20,0),"-")</f>
        <v>3.499E-2</v>
      </c>
      <c r="U1001" s="55">
        <f>IFERROR(VLOOKUP(A1001,'[1]For Report Q-2 '!$A$2:$U$3476,21,0),"-")</f>
        <v>0</v>
      </c>
      <c r="V1001" s="2" t="str">
        <f>IFERROR(VLOOKUP(A1001,'[1]For Report Q-2 '!$A$2:$V$3476,22,0),"-")</f>
        <v>-</v>
      </c>
      <c r="W1001" s="1">
        <f>IFERROR(VLOOKUP(A1001,'[1]For Report Q-2 '!$A$2:$W$3476,23,0),"-")</f>
        <v>0</v>
      </c>
      <c r="X1001" s="1"/>
      <c r="Y1001" s="1"/>
      <c r="Z1001" s="2" t="str">
        <f>IFERROR(VLOOKUP(A1001,'[1]For Report Q-2 '!$A$2:$Z$3476,26,0),"-")</f>
        <v>-</v>
      </c>
      <c r="AA1001" s="1" t="str">
        <f>IFERROR(VLOOKUP(A1001,'[1]For Report Q-2 '!$A$2:$AH$3476,27,0),"-")</f>
        <v>-</v>
      </c>
      <c r="AB1001" s="1" t="str">
        <f>IFERROR(VLOOKUP(A1001,'[1]For Report Q-2 '!$A$2:$AH$3476,28,0),"-")</f>
        <v>-</v>
      </c>
      <c r="AC1001" s="2" t="str">
        <f>IFERROR(VLOOKUP(A1001,'[1]For Report Q-2 '!$A$2:$AH$3476,29,0),"-")</f>
        <v>-</v>
      </c>
      <c r="AD1001" s="2" t="str">
        <f>IFERROR(VLOOKUP(A1001,'[1]For Report Q-2 '!$A$2:$AH$3476,30,0),"-")</f>
        <v>-</v>
      </c>
      <c r="AE1001" s="1" t="str">
        <f>IFERROR(VLOOKUP(A1001,'[1]For Report Q-2 '!$A$2:$AH$3476,31,0),"-")</f>
        <v>-</v>
      </c>
      <c r="AF1001" s="1" t="str">
        <f>IFERROR(VLOOKUP(A1001,'[1]For Report Q-2 '!$A$2:$AH$3476,32,0),"-")</f>
        <v>-</v>
      </c>
      <c r="AG1001" s="2" t="str">
        <f>IFERROR(VLOOKUP(A1001,'[1]For Report Q-2 '!$A$2:$AH$3476,33,0),"-")</f>
        <v>-</v>
      </c>
      <c r="AH1001" s="1" t="str">
        <f t="shared" si="15"/>
        <v>--</v>
      </c>
      <c r="AI1001" t="e">
        <v>#N/A</v>
      </c>
      <c r="AJ1001" t="e">
        <v>#N/A</v>
      </c>
      <c r="AK1001" t="e">
        <v>#N/A</v>
      </c>
    </row>
    <row r="1002" spans="1:37" x14ac:dyDescent="0.25">
      <c r="A1002" s="15">
        <v>2347353</v>
      </c>
      <c r="B1002" s="15" t="s">
        <v>430</v>
      </c>
      <c r="C1002" s="16">
        <v>45586</v>
      </c>
      <c r="D1002" s="15" t="s">
        <v>44</v>
      </c>
      <c r="E1002" s="1" t="s">
        <v>57</v>
      </c>
      <c r="F1002" s="15" t="s">
        <v>30</v>
      </c>
      <c r="G1002" s="1" t="s">
        <v>44</v>
      </c>
      <c r="H1002" s="17">
        <v>2112</v>
      </c>
      <c r="I1002" s="18">
        <v>2.112E-2</v>
      </c>
      <c r="J1002" s="1">
        <v>9025141</v>
      </c>
      <c r="K1002" s="1" t="s">
        <v>430</v>
      </c>
      <c r="L1002" s="19">
        <v>103507</v>
      </c>
      <c r="M1002" s="1" t="s">
        <v>67</v>
      </c>
      <c r="N1002" s="1" t="s">
        <v>57</v>
      </c>
      <c r="O1002" s="1" t="s">
        <v>48</v>
      </c>
      <c r="P1002" s="20">
        <v>9025141</v>
      </c>
      <c r="Q1002" s="1" t="s">
        <v>137</v>
      </c>
      <c r="R1002" s="1" t="s">
        <v>89</v>
      </c>
      <c r="S1002" s="1" t="s">
        <v>137</v>
      </c>
      <c r="T1002" s="18">
        <f>IFERROR(VLOOKUP(A1002,'[1]For Report Q-2 '!$A$2:$T$3476,20,0),"-")</f>
        <v>2.112E-2</v>
      </c>
      <c r="U1002" s="55">
        <f>IFERROR(VLOOKUP(A1002,'[1]For Report Q-2 '!$A$2:$U$3476,21,0),"-")</f>
        <v>0</v>
      </c>
      <c r="V1002" s="2" t="str">
        <f>IFERROR(VLOOKUP(A1002,'[1]For Report Q-2 '!$A$2:$V$3476,22,0),"-")</f>
        <v>-</v>
      </c>
      <c r="W1002" s="1">
        <f>IFERROR(VLOOKUP(A1002,'[1]For Report Q-2 '!$A$2:$W$3476,23,0),"-")</f>
        <v>0</v>
      </c>
      <c r="X1002" s="1"/>
      <c r="Y1002" s="1"/>
      <c r="Z1002" s="2" t="str">
        <f>IFERROR(VLOOKUP(A1002,'[1]For Report Q-2 '!$A$2:$Z$3476,26,0),"-")</f>
        <v>-</v>
      </c>
      <c r="AA1002" s="1" t="str">
        <f>IFERROR(VLOOKUP(A1002,'[1]For Report Q-2 '!$A$2:$AH$3476,27,0),"-")</f>
        <v>-</v>
      </c>
      <c r="AB1002" s="1" t="str">
        <f>IFERROR(VLOOKUP(A1002,'[1]For Report Q-2 '!$A$2:$AH$3476,28,0),"-")</f>
        <v>-</v>
      </c>
      <c r="AC1002" s="2" t="str">
        <f>IFERROR(VLOOKUP(A1002,'[1]For Report Q-2 '!$A$2:$AH$3476,29,0),"-")</f>
        <v>-</v>
      </c>
      <c r="AD1002" s="2" t="str">
        <f>IFERROR(VLOOKUP(A1002,'[1]For Report Q-2 '!$A$2:$AH$3476,30,0),"-")</f>
        <v>-</v>
      </c>
      <c r="AE1002" s="1" t="str">
        <f>IFERROR(VLOOKUP(A1002,'[1]For Report Q-2 '!$A$2:$AH$3476,31,0),"-")</f>
        <v>-</v>
      </c>
      <c r="AF1002" s="1" t="str">
        <f>IFERROR(VLOOKUP(A1002,'[1]For Report Q-2 '!$A$2:$AH$3476,32,0),"-")</f>
        <v>-</v>
      </c>
      <c r="AG1002" s="2" t="str">
        <f>IFERROR(VLOOKUP(A1002,'[1]For Report Q-2 '!$A$2:$AH$3476,33,0),"-")</f>
        <v>-</v>
      </c>
      <c r="AH1002" s="1" t="str">
        <f t="shared" si="15"/>
        <v>--</v>
      </c>
      <c r="AI1002" t="e">
        <v>#N/A</v>
      </c>
      <c r="AJ1002" t="e">
        <v>#N/A</v>
      </c>
      <c r="AK1002" t="e">
        <v>#N/A</v>
      </c>
    </row>
    <row r="1003" spans="1:37" x14ac:dyDescent="0.25">
      <c r="A1003" s="15">
        <v>9025141</v>
      </c>
      <c r="B1003" s="15" t="s">
        <v>430</v>
      </c>
      <c r="C1003" s="16">
        <v>42587</v>
      </c>
      <c r="D1003" s="15" t="s">
        <v>75</v>
      </c>
      <c r="E1003" s="1" t="s">
        <v>274</v>
      </c>
      <c r="F1003" s="15" t="s">
        <v>46</v>
      </c>
      <c r="G1003" s="1" t="s">
        <v>44</v>
      </c>
      <c r="H1003" s="17">
        <v>28333.333333333332</v>
      </c>
      <c r="I1003" s="18">
        <v>0.28333333333333333</v>
      </c>
      <c r="J1003" s="1">
        <v>9025141</v>
      </c>
      <c r="K1003" s="1" t="s">
        <v>430</v>
      </c>
      <c r="L1003" s="19">
        <v>103507</v>
      </c>
      <c r="M1003" s="1" t="s">
        <v>67</v>
      </c>
      <c r="N1003" s="1" t="s">
        <v>47</v>
      </c>
      <c r="O1003" s="1" t="s">
        <v>48</v>
      </c>
      <c r="P1003" s="20">
        <v>9025141</v>
      </c>
      <c r="Q1003" s="1" t="s">
        <v>137</v>
      </c>
      <c r="R1003" s="1" t="s">
        <v>89</v>
      </c>
      <c r="S1003" s="1" t="s">
        <v>137</v>
      </c>
      <c r="T1003" s="18">
        <f>IFERROR(VLOOKUP(A1003,'[1]For Report Q-2 '!$A$2:$T$3476,20,0),"-")</f>
        <v>0.28333333333333333</v>
      </c>
      <c r="U1003" s="55">
        <f>IFERROR(VLOOKUP(A1003,'[1]For Report Q-2 '!$A$2:$U$3476,21,0),"-")</f>
        <v>0</v>
      </c>
      <c r="V1003" s="2" t="str">
        <f>IFERROR(VLOOKUP(A1003,'[1]For Report Q-2 '!$A$2:$V$3476,22,0),"-")</f>
        <v>-</v>
      </c>
      <c r="W1003" s="1">
        <f>IFERROR(VLOOKUP(A1003,'[1]For Report Q-2 '!$A$2:$W$3476,23,0),"-")</f>
        <v>0</v>
      </c>
      <c r="X1003" s="1"/>
      <c r="Y1003" s="1"/>
      <c r="Z1003" s="2" t="str">
        <f>IFERROR(VLOOKUP(A1003,'[1]For Report Q-2 '!$A$2:$Z$3476,26,0),"-")</f>
        <v>-</v>
      </c>
      <c r="AA1003" s="1" t="str">
        <f>IFERROR(VLOOKUP(A1003,'[1]For Report Q-2 '!$A$2:$AH$3476,27,0),"-")</f>
        <v>-</v>
      </c>
      <c r="AB1003" s="1" t="str">
        <f>IFERROR(VLOOKUP(A1003,'[1]For Report Q-2 '!$A$2:$AH$3476,28,0),"-")</f>
        <v>-</v>
      </c>
      <c r="AC1003" s="2" t="str">
        <f>IFERROR(VLOOKUP(A1003,'[1]For Report Q-2 '!$A$2:$AH$3476,29,0),"-")</f>
        <v>-</v>
      </c>
      <c r="AD1003" s="2" t="str">
        <f>IFERROR(VLOOKUP(A1003,'[1]For Report Q-2 '!$A$2:$AH$3476,30,0),"-")</f>
        <v>-</v>
      </c>
      <c r="AE1003" s="1" t="str">
        <f>IFERROR(VLOOKUP(A1003,'[1]For Report Q-2 '!$A$2:$AH$3476,31,0),"-")</f>
        <v>-</v>
      </c>
      <c r="AF1003" s="1" t="str">
        <f>IFERROR(VLOOKUP(A1003,'[1]For Report Q-2 '!$A$2:$AH$3476,32,0),"-")</f>
        <v>-</v>
      </c>
      <c r="AG1003" s="2" t="str">
        <f>IFERROR(VLOOKUP(A1003,'[1]For Report Q-2 '!$A$2:$AH$3476,33,0),"-")</f>
        <v>-</v>
      </c>
      <c r="AH1003" s="1" t="str">
        <f t="shared" si="15"/>
        <v>--</v>
      </c>
      <c r="AI1003" t="e">
        <v>#N/A</v>
      </c>
      <c r="AJ1003" t="e">
        <v>#N/A</v>
      </c>
      <c r="AK1003" t="e">
        <v>#N/A</v>
      </c>
    </row>
    <row r="1004" spans="1:37" x14ac:dyDescent="0.25">
      <c r="A1004" s="15">
        <v>9079746</v>
      </c>
      <c r="B1004" s="15" t="s">
        <v>430</v>
      </c>
      <c r="C1004" s="16">
        <v>43736</v>
      </c>
      <c r="D1004" s="15" t="s">
        <v>75</v>
      </c>
      <c r="E1004" s="1" t="s">
        <v>118</v>
      </c>
      <c r="F1004" s="15" t="s">
        <v>46</v>
      </c>
      <c r="G1004" s="1" t="s">
        <v>44</v>
      </c>
      <c r="H1004" s="17">
        <v>20000</v>
      </c>
      <c r="I1004" s="18">
        <v>0.2</v>
      </c>
      <c r="J1004" s="1">
        <v>9025141</v>
      </c>
      <c r="K1004" s="1" t="s">
        <v>430</v>
      </c>
      <c r="L1004" s="19">
        <v>103507</v>
      </c>
      <c r="M1004" s="1" t="s">
        <v>67</v>
      </c>
      <c r="N1004" s="1" t="s">
        <v>47</v>
      </c>
      <c r="O1004" s="1" t="s">
        <v>48</v>
      </c>
      <c r="P1004" s="20">
        <v>9025141</v>
      </c>
      <c r="Q1004" s="1" t="s">
        <v>137</v>
      </c>
      <c r="R1004" s="1" t="s">
        <v>89</v>
      </c>
      <c r="S1004" s="1" t="s">
        <v>137</v>
      </c>
      <c r="T1004" s="18">
        <f>IFERROR(VLOOKUP(A1004,'[1]For Report Q-2 '!$A$2:$T$3476,20,0),"-")</f>
        <v>0.2</v>
      </c>
      <c r="U1004" s="55">
        <f>IFERROR(VLOOKUP(A1004,'[1]For Report Q-2 '!$A$2:$U$3476,21,0),"-")</f>
        <v>0</v>
      </c>
      <c r="V1004" s="2" t="str">
        <f>IFERROR(VLOOKUP(A1004,'[1]For Report Q-2 '!$A$2:$V$3476,22,0),"-")</f>
        <v>-</v>
      </c>
      <c r="W1004" s="1">
        <f>IFERROR(VLOOKUP(A1004,'[1]For Report Q-2 '!$A$2:$W$3476,23,0),"-")</f>
        <v>0</v>
      </c>
      <c r="X1004" s="1"/>
      <c r="Y1004" s="1"/>
      <c r="Z1004" s="2" t="str">
        <f>IFERROR(VLOOKUP(A1004,'[1]For Report Q-2 '!$A$2:$Z$3476,26,0),"-")</f>
        <v>-</v>
      </c>
      <c r="AA1004" s="1" t="str">
        <f>IFERROR(VLOOKUP(A1004,'[1]For Report Q-2 '!$A$2:$AH$3476,27,0),"-")</f>
        <v>-</v>
      </c>
      <c r="AB1004" s="1" t="str">
        <f>IFERROR(VLOOKUP(A1004,'[1]For Report Q-2 '!$A$2:$AH$3476,28,0),"-")</f>
        <v>-</v>
      </c>
      <c r="AC1004" s="2" t="str">
        <f>IFERROR(VLOOKUP(A1004,'[1]For Report Q-2 '!$A$2:$AH$3476,29,0),"-")</f>
        <v>-</v>
      </c>
      <c r="AD1004" s="2" t="str">
        <f>IFERROR(VLOOKUP(A1004,'[1]For Report Q-2 '!$A$2:$AH$3476,30,0),"-")</f>
        <v>-</v>
      </c>
      <c r="AE1004" s="1" t="str">
        <f>IFERROR(VLOOKUP(A1004,'[1]For Report Q-2 '!$A$2:$AH$3476,31,0),"-")</f>
        <v>-</v>
      </c>
      <c r="AF1004" s="1" t="str">
        <f>IFERROR(VLOOKUP(A1004,'[1]For Report Q-2 '!$A$2:$AH$3476,32,0),"-")</f>
        <v>-</v>
      </c>
      <c r="AG1004" s="2" t="str">
        <f>IFERROR(VLOOKUP(A1004,'[1]For Report Q-2 '!$A$2:$AH$3476,33,0),"-")</f>
        <v>-</v>
      </c>
      <c r="AH1004" s="1" t="str">
        <f t="shared" si="15"/>
        <v>--</v>
      </c>
      <c r="AI1004" t="e">
        <v>#N/A</v>
      </c>
      <c r="AJ1004" t="e">
        <v>#N/A</v>
      </c>
      <c r="AK1004" t="e">
        <v>#N/A</v>
      </c>
    </row>
    <row r="1005" spans="1:37" x14ac:dyDescent="0.25">
      <c r="A1005" s="15">
        <v>9083853</v>
      </c>
      <c r="B1005" s="15" t="s">
        <v>430</v>
      </c>
      <c r="C1005" s="16">
        <v>44206</v>
      </c>
      <c r="D1005" s="15" t="s">
        <v>75</v>
      </c>
      <c r="E1005" s="1" t="s">
        <v>118</v>
      </c>
      <c r="F1005" s="15" t="s">
        <v>46</v>
      </c>
      <c r="G1005" s="1" t="s">
        <v>44</v>
      </c>
      <c r="H1005" s="17">
        <v>41666.666666666664</v>
      </c>
      <c r="I1005" s="18">
        <v>0.41666666666666663</v>
      </c>
      <c r="J1005" s="1">
        <v>9025141</v>
      </c>
      <c r="K1005" s="1" t="s">
        <v>430</v>
      </c>
      <c r="L1005" s="19">
        <v>103507</v>
      </c>
      <c r="M1005" s="1" t="s">
        <v>67</v>
      </c>
      <c r="N1005" s="1" t="s">
        <v>47</v>
      </c>
      <c r="O1005" s="1" t="s">
        <v>48</v>
      </c>
      <c r="P1005" s="20">
        <v>9025141</v>
      </c>
      <c r="Q1005" s="1" t="s">
        <v>137</v>
      </c>
      <c r="R1005" s="1" t="s">
        <v>89</v>
      </c>
      <c r="S1005" s="1" t="s">
        <v>137</v>
      </c>
      <c r="T1005" s="18">
        <f>IFERROR(VLOOKUP(A1005,'[1]For Report Q-2 '!$A$2:$T$3476,20,0),"-")</f>
        <v>0.41666666666666663</v>
      </c>
      <c r="U1005" s="55">
        <f>IFERROR(VLOOKUP(A1005,'[1]For Report Q-2 '!$A$2:$U$3476,21,0),"-")</f>
        <v>0</v>
      </c>
      <c r="V1005" s="2" t="str">
        <f>IFERROR(VLOOKUP(A1005,'[1]For Report Q-2 '!$A$2:$V$3476,22,0),"-")</f>
        <v>-</v>
      </c>
      <c r="W1005" s="1">
        <f>IFERROR(VLOOKUP(A1005,'[1]For Report Q-2 '!$A$2:$W$3476,23,0),"-")</f>
        <v>0</v>
      </c>
      <c r="X1005" s="1"/>
      <c r="Y1005" s="1"/>
      <c r="Z1005" s="2" t="str">
        <f>IFERROR(VLOOKUP(A1005,'[1]For Report Q-2 '!$A$2:$Z$3476,26,0),"-")</f>
        <v>-</v>
      </c>
      <c r="AA1005" s="1" t="str">
        <f>IFERROR(VLOOKUP(A1005,'[1]For Report Q-2 '!$A$2:$AH$3476,27,0),"-")</f>
        <v>-</v>
      </c>
      <c r="AB1005" s="1" t="str">
        <f>IFERROR(VLOOKUP(A1005,'[1]For Report Q-2 '!$A$2:$AH$3476,28,0),"-")</f>
        <v>-</v>
      </c>
      <c r="AC1005" s="2" t="str">
        <f>IFERROR(VLOOKUP(A1005,'[1]For Report Q-2 '!$A$2:$AH$3476,29,0),"-")</f>
        <v>-</v>
      </c>
      <c r="AD1005" s="2" t="str">
        <f>IFERROR(VLOOKUP(A1005,'[1]For Report Q-2 '!$A$2:$AH$3476,30,0),"-")</f>
        <v>-</v>
      </c>
      <c r="AE1005" s="1" t="str">
        <f>IFERROR(VLOOKUP(A1005,'[1]For Report Q-2 '!$A$2:$AH$3476,31,0),"-")</f>
        <v>-</v>
      </c>
      <c r="AF1005" s="1" t="str">
        <f>IFERROR(VLOOKUP(A1005,'[1]For Report Q-2 '!$A$2:$AH$3476,32,0),"-")</f>
        <v>-</v>
      </c>
      <c r="AG1005" s="2" t="str">
        <f>IFERROR(VLOOKUP(A1005,'[1]For Report Q-2 '!$A$2:$AH$3476,33,0),"-")</f>
        <v>-</v>
      </c>
      <c r="AH1005" s="1" t="str">
        <f t="shared" si="15"/>
        <v>--</v>
      </c>
      <c r="AI1005" t="e">
        <v>#N/A</v>
      </c>
      <c r="AJ1005" t="e">
        <v>#N/A</v>
      </c>
      <c r="AK1005" t="e">
        <v>#N/A</v>
      </c>
    </row>
    <row r="1006" spans="1:37" x14ac:dyDescent="0.25">
      <c r="A1006" s="15">
        <v>9025152</v>
      </c>
      <c r="B1006" s="15" t="s">
        <v>431</v>
      </c>
      <c r="C1006" s="16">
        <v>42601</v>
      </c>
      <c r="D1006" s="15" t="s">
        <v>75</v>
      </c>
      <c r="E1006" s="1" t="s">
        <v>118</v>
      </c>
      <c r="F1006" s="15" t="s">
        <v>46</v>
      </c>
      <c r="G1006" s="1" t="s">
        <v>44</v>
      </c>
      <c r="H1006" s="17">
        <v>22500</v>
      </c>
      <c r="I1006" s="18">
        <v>0.22500000000000001</v>
      </c>
      <c r="J1006" s="1">
        <v>9025152</v>
      </c>
      <c r="K1006" s="1" t="s">
        <v>432</v>
      </c>
      <c r="L1006" s="19">
        <v>22500</v>
      </c>
      <c r="M1006" s="1" t="s">
        <v>31</v>
      </c>
      <c r="N1006" s="1" t="s">
        <v>47</v>
      </c>
      <c r="O1006" s="1" t="s">
        <v>48</v>
      </c>
      <c r="P1006" s="20">
        <v>9025152</v>
      </c>
      <c r="Q1006" s="1" t="s">
        <v>218</v>
      </c>
      <c r="R1006" s="1" t="s">
        <v>89</v>
      </c>
      <c r="S1006" s="1" t="s">
        <v>218</v>
      </c>
      <c r="T1006" s="18">
        <f>IFERROR(VLOOKUP(A1006,'[1]For Report Q-2 '!$A$2:$T$3476,20,0),"-")</f>
        <v>0.22500000000000001</v>
      </c>
      <c r="U1006" s="55">
        <f>IFERROR(VLOOKUP(A1006,'[1]For Report Q-2 '!$A$2:$U$3476,21,0),"-")</f>
        <v>0</v>
      </c>
      <c r="V1006" s="2" t="str">
        <f>IFERROR(VLOOKUP(A1006,'[1]For Report Q-2 '!$A$2:$V$3476,22,0),"-")</f>
        <v>-</v>
      </c>
      <c r="W1006" s="1">
        <f>IFERROR(VLOOKUP(A1006,'[1]For Report Q-2 '!$A$2:$W$3476,23,0),"-")</f>
        <v>0</v>
      </c>
      <c r="X1006" s="1"/>
      <c r="Y1006" s="1"/>
      <c r="Z1006" s="2" t="str">
        <f>IFERROR(VLOOKUP(A1006,'[1]For Report Q-2 '!$A$2:$Z$3476,26,0),"-")</f>
        <v>-</v>
      </c>
      <c r="AA1006" s="1" t="str">
        <f>IFERROR(VLOOKUP(A1006,'[1]For Report Q-2 '!$A$2:$AH$3476,27,0),"-")</f>
        <v>-</v>
      </c>
      <c r="AB1006" s="1" t="str">
        <f>IFERROR(VLOOKUP(A1006,'[1]For Report Q-2 '!$A$2:$AH$3476,28,0),"-")</f>
        <v>-</v>
      </c>
      <c r="AC1006" s="2" t="str">
        <f>IFERROR(VLOOKUP(A1006,'[1]For Report Q-2 '!$A$2:$AH$3476,29,0),"-")</f>
        <v>-</v>
      </c>
      <c r="AD1006" s="2" t="str">
        <f>IFERROR(VLOOKUP(A1006,'[1]For Report Q-2 '!$A$2:$AH$3476,30,0),"-")</f>
        <v>-</v>
      </c>
      <c r="AE1006" s="1" t="str">
        <f>IFERROR(VLOOKUP(A1006,'[1]For Report Q-2 '!$A$2:$AH$3476,31,0),"-")</f>
        <v>-</v>
      </c>
      <c r="AF1006" s="1" t="str">
        <f>IFERROR(VLOOKUP(A1006,'[1]For Report Q-2 '!$A$2:$AH$3476,32,0),"-")</f>
        <v>-</v>
      </c>
      <c r="AG1006" s="2" t="str">
        <f>IFERROR(VLOOKUP(A1006,'[1]For Report Q-2 '!$A$2:$AH$3476,33,0),"-")</f>
        <v>-</v>
      </c>
      <c r="AH1006" s="1" t="str">
        <f t="shared" si="15"/>
        <v>--</v>
      </c>
      <c r="AI1006" t="e">
        <v>#N/A</v>
      </c>
      <c r="AJ1006" t="e">
        <v>#N/A</v>
      </c>
      <c r="AK1006" t="e">
        <v>#N/A</v>
      </c>
    </row>
    <row r="1007" spans="1:37" x14ac:dyDescent="0.25">
      <c r="A1007" s="15">
        <v>9025443</v>
      </c>
      <c r="B1007" s="15" t="s">
        <v>433</v>
      </c>
      <c r="C1007" s="16">
        <v>42948</v>
      </c>
      <c r="D1007" s="15" t="s">
        <v>40</v>
      </c>
      <c r="E1007" s="1" t="s">
        <v>86</v>
      </c>
      <c r="F1007" s="15" t="s">
        <v>46</v>
      </c>
      <c r="G1007" s="1" t="s">
        <v>40</v>
      </c>
      <c r="H1007" s="17">
        <v>120000</v>
      </c>
      <c r="I1007" s="18">
        <v>1.2</v>
      </c>
      <c r="J1007" s="1">
        <v>9025443</v>
      </c>
      <c r="K1007" s="1" t="s">
        <v>433</v>
      </c>
      <c r="L1007" s="19">
        <v>120000</v>
      </c>
      <c r="M1007" s="1" t="s">
        <v>67</v>
      </c>
      <c r="N1007" s="1" t="s">
        <v>86</v>
      </c>
      <c r="O1007" s="1" t="s">
        <v>50</v>
      </c>
      <c r="P1007" s="20">
        <v>9025443</v>
      </c>
      <c r="Q1007" s="1" t="s">
        <v>42</v>
      </c>
      <c r="R1007" s="1" t="s">
        <v>16</v>
      </c>
      <c r="S1007" s="1" t="s">
        <v>43</v>
      </c>
      <c r="T1007" s="18">
        <f>IFERROR(VLOOKUP(A1007,'[1]For Report Q-2 '!$A$2:$T$3476,20,0),"-")</f>
        <v>1.2</v>
      </c>
      <c r="U1007" s="55">
        <f>IFERROR(VLOOKUP(A1007,'[1]For Report Q-2 '!$A$2:$U$3476,21,0),"-")</f>
        <v>0</v>
      </c>
      <c r="V1007" s="2" t="str">
        <f>IFERROR(VLOOKUP(A1007,'[1]For Report Q-2 '!$A$2:$V$3476,22,0),"-")</f>
        <v>-</v>
      </c>
      <c r="W1007" s="1">
        <f>IFERROR(VLOOKUP(A1007,'[1]For Report Q-2 '!$A$2:$W$3476,23,0),"-")</f>
        <v>0</v>
      </c>
      <c r="X1007" s="1"/>
      <c r="Y1007" s="1"/>
      <c r="Z1007" s="2" t="str">
        <f>IFERROR(VLOOKUP(A1007,'[1]For Report Q-2 '!$A$2:$Z$3476,26,0),"-")</f>
        <v>-</v>
      </c>
      <c r="AA1007" s="1" t="str">
        <f>IFERROR(VLOOKUP(A1007,'[1]For Report Q-2 '!$A$2:$AH$3476,27,0),"-")</f>
        <v>-</v>
      </c>
      <c r="AB1007" s="1" t="str">
        <f>IFERROR(VLOOKUP(A1007,'[1]For Report Q-2 '!$A$2:$AH$3476,28,0),"-")</f>
        <v>-</v>
      </c>
      <c r="AC1007" s="2" t="str">
        <f>IFERROR(VLOOKUP(A1007,'[1]For Report Q-2 '!$A$2:$AH$3476,29,0),"-")</f>
        <v>-</v>
      </c>
      <c r="AD1007" s="2" t="str">
        <f>IFERROR(VLOOKUP(A1007,'[1]For Report Q-2 '!$A$2:$AH$3476,30,0),"-")</f>
        <v>-</v>
      </c>
      <c r="AE1007" s="1" t="str">
        <f>IFERROR(VLOOKUP(A1007,'[1]For Report Q-2 '!$A$2:$AH$3476,31,0),"-")</f>
        <v>-</v>
      </c>
      <c r="AF1007" s="1" t="str">
        <f>IFERROR(VLOOKUP(A1007,'[1]For Report Q-2 '!$A$2:$AH$3476,32,0),"-")</f>
        <v>-</v>
      </c>
      <c r="AG1007" s="2" t="str">
        <f>IFERROR(VLOOKUP(A1007,'[1]For Report Q-2 '!$A$2:$AH$3476,33,0),"-")</f>
        <v>-</v>
      </c>
      <c r="AH1007" s="1" t="str">
        <f t="shared" si="15"/>
        <v>--</v>
      </c>
      <c r="AI1007" t="e">
        <v>#N/A</v>
      </c>
      <c r="AJ1007" t="e">
        <v>#N/A</v>
      </c>
      <c r="AK1007" t="e">
        <v>#N/A</v>
      </c>
    </row>
    <row r="1008" spans="1:37" x14ac:dyDescent="0.25">
      <c r="A1008" s="15">
        <v>9025479</v>
      </c>
      <c r="B1008" s="15" t="s">
        <v>434</v>
      </c>
      <c r="C1008" s="16">
        <v>42993</v>
      </c>
      <c r="D1008" s="15" t="s">
        <v>28</v>
      </c>
      <c r="E1008" s="1" t="s">
        <v>435</v>
      </c>
      <c r="F1008" s="15" t="s">
        <v>46</v>
      </c>
      <c r="G1008" s="1" t="s">
        <v>28</v>
      </c>
      <c r="H1008" s="17">
        <v>81147.666666666672</v>
      </c>
      <c r="I1008" s="18">
        <v>0.81147666666666673</v>
      </c>
      <c r="J1008" s="1">
        <v>9025479</v>
      </c>
      <c r="K1008" s="1" t="s">
        <v>434</v>
      </c>
      <c r="L1008" s="19">
        <v>238128.94666666671</v>
      </c>
      <c r="M1008" s="1" t="s">
        <v>67</v>
      </c>
      <c r="N1008" s="1" t="s">
        <v>435</v>
      </c>
      <c r="O1008" s="1" t="s">
        <v>38</v>
      </c>
      <c r="P1008" s="20">
        <v>9025479</v>
      </c>
      <c r="Q1008" s="1" t="s">
        <v>43</v>
      </c>
      <c r="R1008" s="1" t="s">
        <v>89</v>
      </c>
      <c r="S1008" s="1" t="s">
        <v>43</v>
      </c>
      <c r="T1008" s="18">
        <f>IFERROR(VLOOKUP(A1008,'[1]For Report Q-2 '!$A$2:$T$3476,20,0),"-")</f>
        <v>0.81147666666666673</v>
      </c>
      <c r="U1008" s="55">
        <f>IFERROR(VLOOKUP(A1008,'[1]For Report Q-2 '!$A$2:$U$3476,21,0),"-")</f>
        <v>0</v>
      </c>
      <c r="V1008" s="2" t="str">
        <f>IFERROR(VLOOKUP(A1008,'[1]For Report Q-2 '!$A$2:$V$3476,22,0),"-")</f>
        <v>-</v>
      </c>
      <c r="W1008" s="1">
        <f>IFERROR(VLOOKUP(A1008,'[1]For Report Q-2 '!$A$2:$W$3476,23,0),"-")</f>
        <v>0</v>
      </c>
      <c r="X1008" s="1"/>
      <c r="Y1008" s="1"/>
      <c r="Z1008" s="2" t="str">
        <f>IFERROR(VLOOKUP(A1008,'[1]For Report Q-2 '!$A$2:$Z$3476,26,0),"-")</f>
        <v>-</v>
      </c>
      <c r="AA1008" s="1" t="str">
        <f>IFERROR(VLOOKUP(A1008,'[1]For Report Q-2 '!$A$2:$AH$3476,27,0),"-")</f>
        <v>-</v>
      </c>
      <c r="AB1008" s="1" t="str">
        <f>IFERROR(VLOOKUP(A1008,'[1]For Report Q-2 '!$A$2:$AH$3476,28,0),"-")</f>
        <v>-</v>
      </c>
      <c r="AC1008" s="2" t="str">
        <f>IFERROR(VLOOKUP(A1008,'[1]For Report Q-2 '!$A$2:$AH$3476,29,0),"-")</f>
        <v>-</v>
      </c>
      <c r="AD1008" s="2" t="str">
        <f>IFERROR(VLOOKUP(A1008,'[1]For Report Q-2 '!$A$2:$AH$3476,30,0),"-")</f>
        <v>-</v>
      </c>
      <c r="AE1008" s="1" t="str">
        <f>IFERROR(VLOOKUP(A1008,'[1]For Report Q-2 '!$A$2:$AH$3476,31,0),"-")</f>
        <v>-</v>
      </c>
      <c r="AF1008" s="1" t="str">
        <f>IFERROR(VLOOKUP(A1008,'[1]For Report Q-2 '!$A$2:$AH$3476,32,0),"-")</f>
        <v>-</v>
      </c>
      <c r="AG1008" s="2" t="str">
        <f>IFERROR(VLOOKUP(A1008,'[1]For Report Q-2 '!$A$2:$AH$3476,33,0),"-")</f>
        <v>-</v>
      </c>
      <c r="AH1008" s="1" t="str">
        <f t="shared" si="15"/>
        <v>--</v>
      </c>
      <c r="AI1008" t="e">
        <v>#N/A</v>
      </c>
      <c r="AJ1008" t="e">
        <v>#N/A</v>
      </c>
      <c r="AK1008" t="e">
        <v>#N/A</v>
      </c>
    </row>
    <row r="1009" spans="1:37" x14ac:dyDescent="0.25">
      <c r="A1009" s="15">
        <v>9025480</v>
      </c>
      <c r="B1009" s="15" t="s">
        <v>434</v>
      </c>
      <c r="C1009" s="16">
        <v>42993</v>
      </c>
      <c r="D1009" s="15" t="s">
        <v>28</v>
      </c>
      <c r="E1009" s="1" t="s">
        <v>435</v>
      </c>
      <c r="F1009" s="15" t="s">
        <v>46</v>
      </c>
      <c r="G1009" s="1" t="s">
        <v>28</v>
      </c>
      <c r="H1009" s="17">
        <v>81147.666666666672</v>
      </c>
      <c r="I1009" s="18">
        <v>0.81147666666666673</v>
      </c>
      <c r="J1009" s="1">
        <v>9025479</v>
      </c>
      <c r="K1009" s="1" t="s">
        <v>434</v>
      </c>
      <c r="L1009" s="19">
        <v>238128.94666666671</v>
      </c>
      <c r="M1009" s="1" t="s">
        <v>67</v>
      </c>
      <c r="N1009" s="1" t="s">
        <v>435</v>
      </c>
      <c r="O1009" s="1" t="s">
        <v>38</v>
      </c>
      <c r="P1009" s="20">
        <v>9025479</v>
      </c>
      <c r="Q1009" s="1" t="s">
        <v>43</v>
      </c>
      <c r="R1009" s="1" t="s">
        <v>89</v>
      </c>
      <c r="S1009" s="1" t="s">
        <v>43</v>
      </c>
      <c r="T1009" s="18">
        <f>IFERROR(VLOOKUP(A1009,'[1]For Report Q-2 '!$A$2:$T$3476,20,0),"-")</f>
        <v>0.81147666666666673</v>
      </c>
      <c r="U1009" s="55">
        <f>IFERROR(VLOOKUP(A1009,'[1]For Report Q-2 '!$A$2:$U$3476,21,0),"-")</f>
        <v>0</v>
      </c>
      <c r="V1009" s="2" t="str">
        <f>IFERROR(VLOOKUP(A1009,'[1]For Report Q-2 '!$A$2:$V$3476,22,0),"-")</f>
        <v>-</v>
      </c>
      <c r="W1009" s="1">
        <f>IFERROR(VLOOKUP(A1009,'[1]For Report Q-2 '!$A$2:$W$3476,23,0),"-")</f>
        <v>0</v>
      </c>
      <c r="X1009" s="1"/>
      <c r="Y1009" s="1"/>
      <c r="Z1009" s="2" t="str">
        <f>IFERROR(VLOOKUP(A1009,'[1]For Report Q-2 '!$A$2:$Z$3476,26,0),"-")</f>
        <v>-</v>
      </c>
      <c r="AA1009" s="1" t="str">
        <f>IFERROR(VLOOKUP(A1009,'[1]For Report Q-2 '!$A$2:$AH$3476,27,0),"-")</f>
        <v>-</v>
      </c>
      <c r="AB1009" s="1" t="str">
        <f>IFERROR(VLOOKUP(A1009,'[1]For Report Q-2 '!$A$2:$AH$3476,28,0),"-")</f>
        <v>-</v>
      </c>
      <c r="AC1009" s="2" t="str">
        <f>IFERROR(VLOOKUP(A1009,'[1]For Report Q-2 '!$A$2:$AH$3476,29,0),"-")</f>
        <v>-</v>
      </c>
      <c r="AD1009" s="2" t="str">
        <f>IFERROR(VLOOKUP(A1009,'[1]For Report Q-2 '!$A$2:$AH$3476,30,0),"-")</f>
        <v>-</v>
      </c>
      <c r="AE1009" s="1" t="str">
        <f>IFERROR(VLOOKUP(A1009,'[1]For Report Q-2 '!$A$2:$AH$3476,31,0),"-")</f>
        <v>-</v>
      </c>
      <c r="AF1009" s="1" t="str">
        <f>IFERROR(VLOOKUP(A1009,'[1]For Report Q-2 '!$A$2:$AH$3476,32,0),"-")</f>
        <v>-</v>
      </c>
      <c r="AG1009" s="2" t="str">
        <f>IFERROR(VLOOKUP(A1009,'[1]For Report Q-2 '!$A$2:$AH$3476,33,0),"-")</f>
        <v>-</v>
      </c>
      <c r="AH1009" s="1" t="str">
        <f t="shared" si="15"/>
        <v>--</v>
      </c>
      <c r="AI1009" t="e">
        <v>#N/A</v>
      </c>
      <c r="AJ1009" t="e">
        <v>#N/A</v>
      </c>
      <c r="AK1009" t="e">
        <v>#N/A</v>
      </c>
    </row>
    <row r="1010" spans="1:37" x14ac:dyDescent="0.25">
      <c r="A1010" s="15">
        <v>9026009</v>
      </c>
      <c r="B1010" s="15" t="s">
        <v>434</v>
      </c>
      <c r="C1010" s="16">
        <v>43623</v>
      </c>
      <c r="D1010" s="15" t="s">
        <v>40</v>
      </c>
      <c r="E1010" s="1" t="s">
        <v>435</v>
      </c>
      <c r="F1010" s="15" t="s">
        <v>46</v>
      </c>
      <c r="G1010" s="1" t="s">
        <v>40</v>
      </c>
      <c r="H1010" s="17">
        <v>12083.333333333334</v>
      </c>
      <c r="I1010" s="18">
        <v>0.12083333333333333</v>
      </c>
      <c r="J1010" s="1">
        <v>9025479</v>
      </c>
      <c r="K1010" s="1" t="s">
        <v>434</v>
      </c>
      <c r="L1010" s="19">
        <v>238128.94666666671</v>
      </c>
      <c r="M1010" s="1" t="s">
        <v>67</v>
      </c>
      <c r="N1010" s="1" t="s">
        <v>435</v>
      </c>
      <c r="O1010" s="1" t="s">
        <v>50</v>
      </c>
      <c r="P1010" s="20">
        <v>9025479</v>
      </c>
      <c r="Q1010" s="1" t="s">
        <v>43</v>
      </c>
      <c r="R1010" s="1" t="s">
        <v>89</v>
      </c>
      <c r="S1010" s="1" t="s">
        <v>43</v>
      </c>
      <c r="T1010" s="18">
        <f>IFERROR(VLOOKUP(A1010,'[1]For Report Q-2 '!$A$2:$T$3476,20,0),"-")</f>
        <v>0.12083333333333333</v>
      </c>
      <c r="U1010" s="55">
        <f>IFERROR(VLOOKUP(A1010,'[1]For Report Q-2 '!$A$2:$U$3476,21,0),"-")</f>
        <v>0</v>
      </c>
      <c r="V1010" s="2" t="str">
        <f>IFERROR(VLOOKUP(A1010,'[1]For Report Q-2 '!$A$2:$V$3476,22,0),"-")</f>
        <v>-</v>
      </c>
      <c r="W1010" s="1">
        <f>IFERROR(VLOOKUP(A1010,'[1]For Report Q-2 '!$A$2:$W$3476,23,0),"-")</f>
        <v>0</v>
      </c>
      <c r="X1010" s="1"/>
      <c r="Y1010" s="1"/>
      <c r="Z1010" s="2" t="str">
        <f>IFERROR(VLOOKUP(A1010,'[1]For Report Q-2 '!$A$2:$Z$3476,26,0),"-")</f>
        <v>-</v>
      </c>
      <c r="AA1010" s="1" t="str">
        <f>IFERROR(VLOOKUP(A1010,'[1]For Report Q-2 '!$A$2:$AH$3476,27,0),"-")</f>
        <v>-</v>
      </c>
      <c r="AB1010" s="1" t="str">
        <f>IFERROR(VLOOKUP(A1010,'[1]For Report Q-2 '!$A$2:$AH$3476,28,0),"-")</f>
        <v>-</v>
      </c>
      <c r="AC1010" s="2" t="str">
        <f>IFERROR(VLOOKUP(A1010,'[1]For Report Q-2 '!$A$2:$AH$3476,29,0),"-")</f>
        <v>-</v>
      </c>
      <c r="AD1010" s="2" t="str">
        <f>IFERROR(VLOOKUP(A1010,'[1]For Report Q-2 '!$A$2:$AH$3476,30,0),"-")</f>
        <v>-</v>
      </c>
      <c r="AE1010" s="1" t="str">
        <f>IFERROR(VLOOKUP(A1010,'[1]For Report Q-2 '!$A$2:$AH$3476,31,0),"-")</f>
        <v>-</v>
      </c>
      <c r="AF1010" s="1" t="str">
        <f>IFERROR(VLOOKUP(A1010,'[1]For Report Q-2 '!$A$2:$AH$3476,32,0),"-")</f>
        <v>-</v>
      </c>
      <c r="AG1010" s="2" t="str">
        <f>IFERROR(VLOOKUP(A1010,'[1]For Report Q-2 '!$A$2:$AH$3476,33,0),"-")</f>
        <v>-</v>
      </c>
      <c r="AH1010" s="1" t="str">
        <f t="shared" si="15"/>
        <v>--</v>
      </c>
      <c r="AI1010" t="e">
        <v>#N/A</v>
      </c>
      <c r="AJ1010" t="e">
        <v>#N/A</v>
      </c>
      <c r="AK1010" t="e">
        <v>#N/A</v>
      </c>
    </row>
    <row r="1011" spans="1:37" x14ac:dyDescent="0.25">
      <c r="A1011" s="15">
        <v>9026220</v>
      </c>
      <c r="B1011" s="15" t="s">
        <v>434</v>
      </c>
      <c r="C1011" s="16">
        <v>43987</v>
      </c>
      <c r="D1011" s="15" t="s">
        <v>28</v>
      </c>
      <c r="E1011" s="1" t="s">
        <v>435</v>
      </c>
      <c r="F1011" s="15" t="s">
        <v>46</v>
      </c>
      <c r="G1011" s="1" t="s">
        <v>28</v>
      </c>
      <c r="H1011" s="17">
        <v>12083.333333333334</v>
      </c>
      <c r="I1011" s="18">
        <v>0.12083333333333333</v>
      </c>
      <c r="J1011" s="1">
        <v>9025479</v>
      </c>
      <c r="K1011" s="1" t="s">
        <v>434</v>
      </c>
      <c r="L1011" s="19">
        <v>238128.94666666671</v>
      </c>
      <c r="M1011" s="1" t="s">
        <v>67</v>
      </c>
      <c r="N1011" s="1" t="s">
        <v>435</v>
      </c>
      <c r="O1011" s="1" t="s">
        <v>38</v>
      </c>
      <c r="P1011" s="20">
        <v>9025479</v>
      </c>
      <c r="Q1011" s="1" t="s">
        <v>43</v>
      </c>
      <c r="R1011" s="1" t="s">
        <v>89</v>
      </c>
      <c r="S1011" s="1" t="s">
        <v>43</v>
      </c>
      <c r="T1011" s="18">
        <f>IFERROR(VLOOKUP(A1011,'[1]For Report Q-2 '!$A$2:$T$3476,20,0),"-")</f>
        <v>0.12083333333333333</v>
      </c>
      <c r="U1011" s="55">
        <f>IFERROR(VLOOKUP(A1011,'[1]For Report Q-2 '!$A$2:$U$3476,21,0),"-")</f>
        <v>0</v>
      </c>
      <c r="V1011" s="2" t="str">
        <f>IFERROR(VLOOKUP(A1011,'[1]For Report Q-2 '!$A$2:$V$3476,22,0),"-")</f>
        <v>-</v>
      </c>
      <c r="W1011" s="1">
        <f>IFERROR(VLOOKUP(A1011,'[1]For Report Q-2 '!$A$2:$W$3476,23,0),"-")</f>
        <v>0</v>
      </c>
      <c r="X1011" s="1"/>
      <c r="Y1011" s="1"/>
      <c r="Z1011" s="2" t="str">
        <f>IFERROR(VLOOKUP(A1011,'[1]For Report Q-2 '!$A$2:$Z$3476,26,0),"-")</f>
        <v>-</v>
      </c>
      <c r="AA1011" s="1" t="str">
        <f>IFERROR(VLOOKUP(A1011,'[1]For Report Q-2 '!$A$2:$AH$3476,27,0),"-")</f>
        <v>-</v>
      </c>
      <c r="AB1011" s="1" t="str">
        <f>IFERROR(VLOOKUP(A1011,'[1]For Report Q-2 '!$A$2:$AH$3476,28,0),"-")</f>
        <v>-</v>
      </c>
      <c r="AC1011" s="2" t="str">
        <f>IFERROR(VLOOKUP(A1011,'[1]For Report Q-2 '!$A$2:$AH$3476,29,0),"-")</f>
        <v>-</v>
      </c>
      <c r="AD1011" s="2" t="str">
        <f>IFERROR(VLOOKUP(A1011,'[1]For Report Q-2 '!$A$2:$AH$3476,30,0),"-")</f>
        <v>-</v>
      </c>
      <c r="AE1011" s="1" t="str">
        <f>IFERROR(VLOOKUP(A1011,'[1]For Report Q-2 '!$A$2:$AH$3476,31,0),"-")</f>
        <v>-</v>
      </c>
      <c r="AF1011" s="1" t="str">
        <f>IFERROR(VLOOKUP(A1011,'[1]For Report Q-2 '!$A$2:$AH$3476,32,0),"-")</f>
        <v>-</v>
      </c>
      <c r="AG1011" s="2" t="str">
        <f>IFERROR(VLOOKUP(A1011,'[1]For Report Q-2 '!$A$2:$AH$3476,33,0),"-")</f>
        <v>-</v>
      </c>
      <c r="AH1011" s="1" t="str">
        <f t="shared" si="15"/>
        <v>--</v>
      </c>
      <c r="AI1011" t="e">
        <v>#N/A</v>
      </c>
      <c r="AJ1011" t="e">
        <v>#N/A</v>
      </c>
      <c r="AK1011" t="e">
        <v>#N/A</v>
      </c>
    </row>
    <row r="1012" spans="1:37" x14ac:dyDescent="0.25">
      <c r="A1012" s="15">
        <v>9027277</v>
      </c>
      <c r="B1012" s="15" t="s">
        <v>434</v>
      </c>
      <c r="C1012" s="16">
        <v>45078</v>
      </c>
      <c r="D1012" s="15" t="s">
        <v>75</v>
      </c>
      <c r="E1012" s="1" t="s">
        <v>435</v>
      </c>
      <c r="F1012" s="15" t="s">
        <v>46</v>
      </c>
      <c r="G1012" s="1" t="s">
        <v>44</v>
      </c>
      <c r="H1012" s="17">
        <v>6250</v>
      </c>
      <c r="I1012" s="18">
        <v>6.25E-2</v>
      </c>
      <c r="J1012" s="1">
        <v>9025479</v>
      </c>
      <c r="K1012" s="1" t="s">
        <v>434</v>
      </c>
      <c r="L1012" s="19">
        <v>238128.94666666671</v>
      </c>
      <c r="M1012" s="1" t="s">
        <v>67</v>
      </c>
      <c r="N1012" s="1" t="s">
        <v>435</v>
      </c>
      <c r="O1012" s="1" t="s">
        <v>48</v>
      </c>
      <c r="P1012" s="20">
        <v>9025479</v>
      </c>
      <c r="Q1012" s="1" t="s">
        <v>43</v>
      </c>
      <c r="R1012" s="1" t="s">
        <v>89</v>
      </c>
      <c r="S1012" s="1" t="s">
        <v>43</v>
      </c>
      <c r="T1012" s="18">
        <f>IFERROR(VLOOKUP(A1012,'[1]For Report Q-2 '!$A$2:$T$3476,20,0),"-")</f>
        <v>6.25E-2</v>
      </c>
      <c r="U1012" s="55">
        <f>IFERROR(VLOOKUP(A1012,'[1]For Report Q-2 '!$A$2:$U$3476,21,0),"-")</f>
        <v>0</v>
      </c>
      <c r="V1012" s="2" t="str">
        <f>IFERROR(VLOOKUP(A1012,'[1]For Report Q-2 '!$A$2:$V$3476,22,0),"-")</f>
        <v>-</v>
      </c>
      <c r="W1012" s="1">
        <f>IFERROR(VLOOKUP(A1012,'[1]For Report Q-2 '!$A$2:$W$3476,23,0),"-")</f>
        <v>0</v>
      </c>
      <c r="X1012" s="1"/>
      <c r="Y1012" s="1"/>
      <c r="Z1012" s="2" t="str">
        <f>IFERROR(VLOOKUP(A1012,'[1]For Report Q-2 '!$A$2:$Z$3476,26,0),"-")</f>
        <v>-</v>
      </c>
      <c r="AA1012" s="1" t="str">
        <f>IFERROR(VLOOKUP(A1012,'[1]For Report Q-2 '!$A$2:$AH$3476,27,0),"-")</f>
        <v>-</v>
      </c>
      <c r="AB1012" s="1" t="str">
        <f>IFERROR(VLOOKUP(A1012,'[1]For Report Q-2 '!$A$2:$AH$3476,28,0),"-")</f>
        <v>-</v>
      </c>
      <c r="AC1012" s="2" t="str">
        <f>IFERROR(VLOOKUP(A1012,'[1]For Report Q-2 '!$A$2:$AH$3476,29,0),"-")</f>
        <v>-</v>
      </c>
      <c r="AD1012" s="2" t="str">
        <f>IFERROR(VLOOKUP(A1012,'[1]For Report Q-2 '!$A$2:$AH$3476,30,0),"-")</f>
        <v>-</v>
      </c>
      <c r="AE1012" s="1" t="str">
        <f>IFERROR(VLOOKUP(A1012,'[1]For Report Q-2 '!$A$2:$AH$3476,31,0),"-")</f>
        <v>-</v>
      </c>
      <c r="AF1012" s="1" t="str">
        <f>IFERROR(VLOOKUP(A1012,'[1]For Report Q-2 '!$A$2:$AH$3476,32,0),"-")</f>
        <v>-</v>
      </c>
      <c r="AG1012" s="2" t="str">
        <f>IFERROR(VLOOKUP(A1012,'[1]For Report Q-2 '!$A$2:$AH$3476,33,0),"-")</f>
        <v>-</v>
      </c>
      <c r="AH1012" s="1" t="str">
        <f t="shared" si="15"/>
        <v>--</v>
      </c>
      <c r="AI1012" t="e">
        <v>#N/A</v>
      </c>
      <c r="AJ1012" t="e">
        <v>#N/A</v>
      </c>
      <c r="AK1012" t="e">
        <v>#N/A</v>
      </c>
    </row>
    <row r="1013" spans="1:37" x14ac:dyDescent="0.25">
      <c r="A1013" s="15" t="s">
        <v>436</v>
      </c>
      <c r="B1013" s="15" t="s">
        <v>434</v>
      </c>
      <c r="C1013" s="16">
        <v>45078</v>
      </c>
      <c r="D1013" s="15" t="s">
        <v>40</v>
      </c>
      <c r="E1013" s="1" t="s">
        <v>435</v>
      </c>
      <c r="F1013" s="15" t="s">
        <v>46</v>
      </c>
      <c r="G1013" s="1" t="s">
        <v>40</v>
      </c>
      <c r="H1013" s="17">
        <v>3125</v>
      </c>
      <c r="I1013" s="18">
        <v>3.125E-2</v>
      </c>
      <c r="J1013" s="1">
        <v>9025479</v>
      </c>
      <c r="K1013" s="1" t="s">
        <v>434</v>
      </c>
      <c r="L1013" s="19">
        <v>0</v>
      </c>
      <c r="M1013" s="1" t="s">
        <v>31</v>
      </c>
      <c r="N1013" s="1" t="s">
        <v>435</v>
      </c>
      <c r="O1013" s="1" t="s">
        <v>50</v>
      </c>
      <c r="P1013" s="20">
        <v>9025479</v>
      </c>
      <c r="Q1013" s="1" t="s">
        <v>43</v>
      </c>
      <c r="R1013" s="1" t="s">
        <v>89</v>
      </c>
      <c r="S1013" s="1" t="s">
        <v>43</v>
      </c>
      <c r="T1013" s="18">
        <f>IFERROR(VLOOKUP(A1013,'[1]For Report Q-2 '!$A$2:$T$3476,20,0),"-")</f>
        <v>3.125E-2</v>
      </c>
      <c r="U1013" s="55">
        <f>IFERROR(VLOOKUP(A1013,'[1]For Report Q-2 '!$A$2:$U$3476,21,0),"-")</f>
        <v>0</v>
      </c>
      <c r="V1013" s="2" t="str">
        <f>IFERROR(VLOOKUP(A1013,'[1]For Report Q-2 '!$A$2:$V$3476,22,0),"-")</f>
        <v>-</v>
      </c>
      <c r="W1013" s="1">
        <f>IFERROR(VLOOKUP(A1013,'[1]For Report Q-2 '!$A$2:$W$3476,23,0),"-")</f>
        <v>0</v>
      </c>
      <c r="X1013" s="1"/>
      <c r="Y1013" s="1"/>
      <c r="Z1013" s="2" t="str">
        <f>IFERROR(VLOOKUP(A1013,'[1]For Report Q-2 '!$A$2:$Z$3476,26,0),"-")</f>
        <v>-</v>
      </c>
      <c r="AA1013" s="1" t="str">
        <f>IFERROR(VLOOKUP(A1013,'[1]For Report Q-2 '!$A$2:$AH$3476,27,0),"-")</f>
        <v>-</v>
      </c>
      <c r="AB1013" s="1" t="str">
        <f>IFERROR(VLOOKUP(A1013,'[1]For Report Q-2 '!$A$2:$AH$3476,28,0),"-")</f>
        <v>-</v>
      </c>
      <c r="AC1013" s="2" t="str">
        <f>IFERROR(VLOOKUP(A1013,'[1]For Report Q-2 '!$A$2:$AH$3476,29,0),"-")</f>
        <v>-</v>
      </c>
      <c r="AD1013" s="2" t="str">
        <f>IFERROR(VLOOKUP(A1013,'[1]For Report Q-2 '!$A$2:$AH$3476,30,0),"-")</f>
        <v>-</v>
      </c>
      <c r="AE1013" s="1" t="str">
        <f>IFERROR(VLOOKUP(A1013,'[1]For Report Q-2 '!$A$2:$AH$3476,31,0),"-")</f>
        <v>-</v>
      </c>
      <c r="AF1013" s="1" t="str">
        <f>IFERROR(VLOOKUP(A1013,'[1]For Report Q-2 '!$A$2:$AH$3476,32,0),"-")</f>
        <v>-</v>
      </c>
      <c r="AG1013" s="2" t="str">
        <f>IFERROR(VLOOKUP(A1013,'[1]For Report Q-2 '!$A$2:$AH$3476,33,0),"-")</f>
        <v>-</v>
      </c>
      <c r="AH1013" s="1" t="str">
        <f t="shared" si="15"/>
        <v>--</v>
      </c>
      <c r="AI1013" t="e">
        <v>#N/A</v>
      </c>
      <c r="AJ1013" t="e">
        <v>#N/A</v>
      </c>
      <c r="AK1013" t="e">
        <v>#N/A</v>
      </c>
    </row>
    <row r="1014" spans="1:37" x14ac:dyDescent="0.25">
      <c r="A1014" s="15">
        <v>9027669</v>
      </c>
      <c r="B1014" s="15" t="s">
        <v>434</v>
      </c>
      <c r="C1014" s="16">
        <v>45383</v>
      </c>
      <c r="D1014" s="15" t="s">
        <v>63</v>
      </c>
      <c r="E1014" s="1" t="s">
        <v>435</v>
      </c>
      <c r="F1014" s="15" t="s">
        <v>46</v>
      </c>
      <c r="G1014" s="1" t="s">
        <v>40</v>
      </c>
      <c r="H1014" s="17">
        <v>15000.28</v>
      </c>
      <c r="I1014" s="18">
        <v>0.15000280000000002</v>
      </c>
      <c r="J1014" s="1">
        <v>9025479</v>
      </c>
      <c r="K1014" s="1" t="s">
        <v>434</v>
      </c>
      <c r="L1014" s="19">
        <v>238128.94666666671</v>
      </c>
      <c r="M1014" s="1" t="s">
        <v>67</v>
      </c>
      <c r="N1014" s="1" t="s">
        <v>435</v>
      </c>
      <c r="O1014" s="1" t="s">
        <v>41</v>
      </c>
      <c r="P1014" s="20">
        <v>9025479</v>
      </c>
      <c r="Q1014" s="1" t="s">
        <v>43</v>
      </c>
      <c r="R1014" s="1" t="s">
        <v>89</v>
      </c>
      <c r="S1014" s="1" t="s">
        <v>43</v>
      </c>
      <c r="T1014" s="18">
        <f>IFERROR(VLOOKUP(A1014,'[1]For Report Q-2 '!$A$2:$T$3476,20,0),"-")</f>
        <v>0.15000280000000002</v>
      </c>
      <c r="U1014" s="55">
        <f>IFERROR(VLOOKUP(A1014,'[1]For Report Q-2 '!$A$2:$U$3476,21,0),"-")</f>
        <v>0</v>
      </c>
      <c r="V1014" s="2" t="str">
        <f>IFERROR(VLOOKUP(A1014,'[1]For Report Q-2 '!$A$2:$V$3476,22,0),"-")</f>
        <v>-</v>
      </c>
      <c r="W1014" s="1">
        <f>IFERROR(VLOOKUP(A1014,'[1]For Report Q-2 '!$A$2:$W$3476,23,0),"-")</f>
        <v>0</v>
      </c>
      <c r="X1014" s="1"/>
      <c r="Y1014" s="1"/>
      <c r="Z1014" s="2" t="str">
        <f>IFERROR(VLOOKUP(A1014,'[1]For Report Q-2 '!$A$2:$Z$3476,26,0),"-")</f>
        <v>-</v>
      </c>
      <c r="AA1014" s="1" t="str">
        <f>IFERROR(VLOOKUP(A1014,'[1]For Report Q-2 '!$A$2:$AH$3476,27,0),"-")</f>
        <v>-</v>
      </c>
      <c r="AB1014" s="1" t="str">
        <f>IFERROR(VLOOKUP(A1014,'[1]For Report Q-2 '!$A$2:$AH$3476,28,0),"-")</f>
        <v>-</v>
      </c>
      <c r="AC1014" s="2" t="str">
        <f>IFERROR(VLOOKUP(A1014,'[1]For Report Q-2 '!$A$2:$AH$3476,29,0),"-")</f>
        <v>-</v>
      </c>
      <c r="AD1014" s="2" t="str">
        <f>IFERROR(VLOOKUP(A1014,'[1]For Report Q-2 '!$A$2:$AH$3476,30,0),"-")</f>
        <v>-</v>
      </c>
      <c r="AE1014" s="1" t="str">
        <f>IFERROR(VLOOKUP(A1014,'[1]For Report Q-2 '!$A$2:$AH$3476,31,0),"-")</f>
        <v>-</v>
      </c>
      <c r="AF1014" s="1" t="str">
        <f>IFERROR(VLOOKUP(A1014,'[1]For Report Q-2 '!$A$2:$AH$3476,32,0),"-")</f>
        <v>-</v>
      </c>
      <c r="AG1014" s="2" t="str">
        <f>IFERROR(VLOOKUP(A1014,'[1]For Report Q-2 '!$A$2:$AH$3476,33,0),"-")</f>
        <v>-</v>
      </c>
      <c r="AH1014" s="1" t="str">
        <f t="shared" si="15"/>
        <v>--</v>
      </c>
      <c r="AI1014" t="e">
        <v>#N/A</v>
      </c>
      <c r="AJ1014" t="e">
        <v>#N/A</v>
      </c>
      <c r="AK1014" t="e">
        <v>#N/A</v>
      </c>
    </row>
    <row r="1015" spans="1:37" x14ac:dyDescent="0.25">
      <c r="A1015" s="15">
        <v>9028116</v>
      </c>
      <c r="B1015" s="15" t="s">
        <v>434</v>
      </c>
      <c r="C1015" s="16">
        <v>45834</v>
      </c>
      <c r="D1015" s="15" t="s">
        <v>28</v>
      </c>
      <c r="E1015" s="1" t="s">
        <v>435</v>
      </c>
      <c r="F1015" s="15" t="s">
        <v>46</v>
      </c>
      <c r="G1015" s="1" t="s">
        <v>28</v>
      </c>
      <c r="H1015" s="17">
        <v>12083.333333333334</v>
      </c>
      <c r="I1015" s="18">
        <v>0.12083333333333333</v>
      </c>
      <c r="J1015" s="1">
        <v>9025479</v>
      </c>
      <c r="K1015" s="1" t="s">
        <v>434</v>
      </c>
      <c r="L1015" s="19">
        <v>238128.94666666671</v>
      </c>
      <c r="M1015" s="1" t="s">
        <v>67</v>
      </c>
      <c r="N1015" s="1" t="s">
        <v>435</v>
      </c>
      <c r="O1015" s="1" t="s">
        <v>38</v>
      </c>
      <c r="P1015" s="20">
        <v>9025479</v>
      </c>
      <c r="Q1015" s="1" t="s">
        <v>43</v>
      </c>
      <c r="R1015" s="1" t="s">
        <v>89</v>
      </c>
      <c r="S1015" s="1" t="s">
        <v>43</v>
      </c>
      <c r="T1015" s="18">
        <f>IFERROR(VLOOKUP(A1015,'[1]For Report Q-2 '!$A$2:$T$3476,20,0),"-")</f>
        <v>0.12083333333333333</v>
      </c>
      <c r="U1015" s="55">
        <f>IFERROR(VLOOKUP(A1015,'[1]For Report Q-2 '!$A$2:$U$3476,21,0),"-")</f>
        <v>0</v>
      </c>
      <c r="V1015" s="2" t="str">
        <f>IFERROR(VLOOKUP(A1015,'[1]For Report Q-2 '!$A$2:$V$3476,22,0),"-")</f>
        <v>-</v>
      </c>
      <c r="W1015" s="1">
        <f>IFERROR(VLOOKUP(A1015,'[1]For Report Q-2 '!$A$2:$W$3476,23,0),"-")</f>
        <v>0</v>
      </c>
      <c r="X1015" s="1"/>
      <c r="Y1015" s="1"/>
      <c r="Z1015" s="2" t="str">
        <f>IFERROR(VLOOKUP(A1015,'[1]For Report Q-2 '!$A$2:$Z$3476,26,0),"-")</f>
        <v>-</v>
      </c>
      <c r="AA1015" s="1" t="str">
        <f>IFERROR(VLOOKUP(A1015,'[1]For Report Q-2 '!$A$2:$AH$3476,27,0),"-")</f>
        <v>-</v>
      </c>
      <c r="AB1015" s="1" t="str">
        <f>IFERROR(VLOOKUP(A1015,'[1]For Report Q-2 '!$A$2:$AH$3476,28,0),"-")</f>
        <v>-</v>
      </c>
      <c r="AC1015" s="2" t="str">
        <f>IFERROR(VLOOKUP(A1015,'[1]For Report Q-2 '!$A$2:$AH$3476,29,0),"-")</f>
        <v>-</v>
      </c>
      <c r="AD1015" s="2" t="str">
        <f>IFERROR(VLOOKUP(A1015,'[1]For Report Q-2 '!$A$2:$AH$3476,30,0),"-")</f>
        <v>-</v>
      </c>
      <c r="AE1015" s="1" t="str">
        <f>IFERROR(VLOOKUP(A1015,'[1]For Report Q-2 '!$A$2:$AH$3476,31,0),"-")</f>
        <v>-</v>
      </c>
      <c r="AF1015" s="1" t="str">
        <f>IFERROR(VLOOKUP(A1015,'[1]For Report Q-2 '!$A$2:$AH$3476,32,0),"-")</f>
        <v>-</v>
      </c>
      <c r="AG1015" s="2" t="str">
        <f>IFERROR(VLOOKUP(A1015,'[1]For Report Q-2 '!$A$2:$AH$3476,33,0),"-")</f>
        <v>-</v>
      </c>
      <c r="AH1015" s="1" t="str">
        <f t="shared" si="15"/>
        <v>--</v>
      </c>
      <c r="AI1015" t="e">
        <v>#N/A</v>
      </c>
      <c r="AJ1015" t="e">
        <v>#N/A</v>
      </c>
      <c r="AK1015" t="e">
        <v>#N/A</v>
      </c>
    </row>
    <row r="1016" spans="1:37" x14ac:dyDescent="0.25">
      <c r="A1016" s="15">
        <v>9028192</v>
      </c>
      <c r="B1016" s="15" t="s">
        <v>434</v>
      </c>
      <c r="C1016" s="16">
        <v>45930</v>
      </c>
      <c r="D1016" s="15" t="s">
        <v>63</v>
      </c>
      <c r="E1016" s="1" t="s">
        <v>435</v>
      </c>
      <c r="F1016" s="15" t="s">
        <v>46</v>
      </c>
      <c r="G1016" s="1" t="s">
        <v>40</v>
      </c>
      <c r="H1016" s="17">
        <v>18333.333333333332</v>
      </c>
      <c r="I1016" s="18">
        <v>0.18333333333333332</v>
      </c>
      <c r="J1016" s="1">
        <v>9025479</v>
      </c>
      <c r="K1016" s="1" t="s">
        <v>434</v>
      </c>
      <c r="L1016" s="19">
        <v>238128.94666666671</v>
      </c>
      <c r="M1016" s="1" t="s">
        <v>67</v>
      </c>
      <c r="N1016" s="1" t="s">
        <v>435</v>
      </c>
      <c r="O1016" s="1" t="s">
        <v>41</v>
      </c>
      <c r="P1016" s="20">
        <v>9025479</v>
      </c>
      <c r="Q1016" s="1" t="s">
        <v>43</v>
      </c>
      <c r="R1016" s="1" t="s">
        <v>89</v>
      </c>
      <c r="S1016" s="1" t="s">
        <v>43</v>
      </c>
      <c r="T1016" s="18">
        <f>IFERROR(VLOOKUP(A1016,'[1]For Report Q-2 '!$A$2:$T$3476,20,0),"-")</f>
        <v>0.18333333333333332</v>
      </c>
      <c r="U1016" s="55">
        <f>IFERROR(VLOOKUP(A1016,'[1]For Report Q-2 '!$A$2:$U$3476,21,0),"-")</f>
        <v>0</v>
      </c>
      <c r="V1016" s="2" t="str">
        <f>IFERROR(VLOOKUP(A1016,'[1]For Report Q-2 '!$A$2:$V$3476,22,0),"-")</f>
        <v>-</v>
      </c>
      <c r="W1016" s="1">
        <f>IFERROR(VLOOKUP(A1016,'[1]For Report Q-2 '!$A$2:$W$3476,23,0),"-")</f>
        <v>0</v>
      </c>
      <c r="X1016" s="1"/>
      <c r="Y1016" s="1"/>
      <c r="Z1016" s="2" t="str">
        <f>IFERROR(VLOOKUP(A1016,'[1]For Report Q-2 '!$A$2:$Z$3476,26,0),"-")</f>
        <v>-</v>
      </c>
      <c r="AA1016" s="1" t="str">
        <f>IFERROR(VLOOKUP(A1016,'[1]For Report Q-2 '!$A$2:$AH$3476,27,0),"-")</f>
        <v>-</v>
      </c>
      <c r="AB1016" s="1" t="str">
        <f>IFERROR(VLOOKUP(A1016,'[1]For Report Q-2 '!$A$2:$AH$3476,28,0),"-")</f>
        <v>-</v>
      </c>
      <c r="AC1016" s="2" t="str">
        <f>IFERROR(VLOOKUP(A1016,'[1]For Report Q-2 '!$A$2:$AH$3476,29,0),"-")</f>
        <v>-</v>
      </c>
      <c r="AD1016" s="2" t="str">
        <f>IFERROR(VLOOKUP(A1016,'[1]For Report Q-2 '!$A$2:$AH$3476,30,0),"-")</f>
        <v>-</v>
      </c>
      <c r="AE1016" s="1" t="str">
        <f>IFERROR(VLOOKUP(A1016,'[1]For Report Q-2 '!$A$2:$AH$3476,31,0),"-")</f>
        <v>-</v>
      </c>
      <c r="AF1016" s="1" t="str">
        <f>IFERROR(VLOOKUP(A1016,'[1]For Report Q-2 '!$A$2:$AH$3476,32,0),"-")</f>
        <v>-</v>
      </c>
      <c r="AG1016" s="2" t="str">
        <f>IFERROR(VLOOKUP(A1016,'[1]For Report Q-2 '!$A$2:$AH$3476,33,0),"-")</f>
        <v>-</v>
      </c>
      <c r="AH1016" s="1" t="str">
        <f t="shared" si="15"/>
        <v>--</v>
      </c>
      <c r="AI1016" t="e">
        <v>#N/A</v>
      </c>
      <c r="AJ1016" t="e">
        <v>#N/A</v>
      </c>
      <c r="AK1016" t="e">
        <v>#N/A</v>
      </c>
    </row>
    <row r="1017" spans="1:37" x14ac:dyDescent="0.25">
      <c r="A1017" s="15">
        <v>9025591</v>
      </c>
      <c r="B1017" s="15" t="s">
        <v>437</v>
      </c>
      <c r="C1017" s="16">
        <v>43136</v>
      </c>
      <c r="D1017" s="15" t="s">
        <v>83</v>
      </c>
      <c r="E1017" s="1" t="s">
        <v>118</v>
      </c>
      <c r="F1017" s="15" t="s">
        <v>46</v>
      </c>
      <c r="G1017" s="1" t="s">
        <v>83</v>
      </c>
      <c r="H1017" s="17">
        <v>50000</v>
      </c>
      <c r="I1017" s="18">
        <v>0.5</v>
      </c>
      <c r="J1017" s="1">
        <v>9025591</v>
      </c>
      <c r="K1017" s="1" t="s">
        <v>437</v>
      </c>
      <c r="L1017" s="19">
        <v>50000</v>
      </c>
      <c r="M1017" s="1" t="s">
        <v>31</v>
      </c>
      <c r="N1017" s="1" t="s">
        <v>47</v>
      </c>
      <c r="O1017" s="1" t="s">
        <v>84</v>
      </c>
      <c r="P1017" s="20">
        <v>9025591</v>
      </c>
      <c r="Q1017" s="1" t="s">
        <v>99</v>
      </c>
      <c r="R1017" s="1" t="s">
        <v>16</v>
      </c>
      <c r="S1017" s="1" t="s">
        <v>100</v>
      </c>
      <c r="T1017" s="18">
        <f>IFERROR(VLOOKUP(A1017,'[1]For Report Q-2 '!$A$2:$T$3476,20,0),"-")</f>
        <v>0.5</v>
      </c>
      <c r="U1017" s="55">
        <f>IFERROR(VLOOKUP(A1017,'[1]For Report Q-2 '!$A$2:$U$3476,21,0),"-")</f>
        <v>0</v>
      </c>
      <c r="V1017" s="2" t="str">
        <f>IFERROR(VLOOKUP(A1017,'[1]For Report Q-2 '!$A$2:$V$3476,22,0),"-")</f>
        <v>-</v>
      </c>
      <c r="W1017" s="1">
        <f>IFERROR(VLOOKUP(A1017,'[1]For Report Q-2 '!$A$2:$W$3476,23,0),"-")</f>
        <v>0</v>
      </c>
      <c r="X1017" s="1"/>
      <c r="Y1017" s="1"/>
      <c r="Z1017" s="2" t="str">
        <f>IFERROR(VLOOKUP(A1017,'[1]For Report Q-2 '!$A$2:$Z$3476,26,0),"-")</f>
        <v>-</v>
      </c>
      <c r="AA1017" s="1" t="str">
        <f>IFERROR(VLOOKUP(A1017,'[1]For Report Q-2 '!$A$2:$AH$3476,27,0),"-")</f>
        <v>-</v>
      </c>
      <c r="AB1017" s="1" t="str">
        <f>IFERROR(VLOOKUP(A1017,'[1]For Report Q-2 '!$A$2:$AH$3476,28,0),"-")</f>
        <v>-</v>
      </c>
      <c r="AC1017" s="2" t="str">
        <f>IFERROR(VLOOKUP(A1017,'[1]For Report Q-2 '!$A$2:$AH$3476,29,0),"-")</f>
        <v>-</v>
      </c>
      <c r="AD1017" s="2" t="str">
        <f>IFERROR(VLOOKUP(A1017,'[1]For Report Q-2 '!$A$2:$AH$3476,30,0),"-")</f>
        <v>-</v>
      </c>
      <c r="AE1017" s="1" t="str">
        <f>IFERROR(VLOOKUP(A1017,'[1]For Report Q-2 '!$A$2:$AH$3476,31,0),"-")</f>
        <v>-</v>
      </c>
      <c r="AF1017" s="1" t="str">
        <f>IFERROR(VLOOKUP(A1017,'[1]For Report Q-2 '!$A$2:$AH$3476,32,0),"-")</f>
        <v>-</v>
      </c>
      <c r="AG1017" s="2" t="str">
        <f>IFERROR(VLOOKUP(A1017,'[1]For Report Q-2 '!$A$2:$AH$3476,33,0),"-")</f>
        <v>-</v>
      </c>
      <c r="AH1017" s="1" t="str">
        <f t="shared" si="15"/>
        <v>--</v>
      </c>
      <c r="AI1017" t="e">
        <v>#N/A</v>
      </c>
      <c r="AJ1017" t="e">
        <v>#N/A</v>
      </c>
      <c r="AK1017" t="e">
        <v>#N/A</v>
      </c>
    </row>
    <row r="1018" spans="1:37" x14ac:dyDescent="0.25">
      <c r="A1018" s="15">
        <v>9025612</v>
      </c>
      <c r="B1018" s="15" t="s">
        <v>438</v>
      </c>
      <c r="C1018" s="16">
        <v>43160</v>
      </c>
      <c r="D1018" s="15" t="s">
        <v>56</v>
      </c>
      <c r="E1018" s="1" t="s">
        <v>274</v>
      </c>
      <c r="F1018" s="15" t="s">
        <v>46</v>
      </c>
      <c r="G1018" s="1" t="s">
        <v>56</v>
      </c>
      <c r="H1018" s="17">
        <v>10416.666666666666</v>
      </c>
      <c r="I1018" s="18">
        <v>0.10416666666666666</v>
      </c>
      <c r="J1018" s="1">
        <v>9025612</v>
      </c>
      <c r="K1018" s="1" t="s">
        <v>438</v>
      </c>
      <c r="L1018" s="19">
        <v>57916.666666666664</v>
      </c>
      <c r="M1018" s="1" t="s">
        <v>31</v>
      </c>
      <c r="N1018" s="1" t="s">
        <v>47</v>
      </c>
      <c r="O1018" s="1" t="s">
        <v>59</v>
      </c>
      <c r="P1018" s="20">
        <v>9025612</v>
      </c>
      <c r="Q1018" s="1" t="s">
        <v>79</v>
      </c>
      <c r="R1018" s="1" t="s">
        <v>16</v>
      </c>
      <c r="S1018" s="1" t="s">
        <v>80</v>
      </c>
      <c r="T1018" s="18">
        <f>IFERROR(VLOOKUP(A1018,'[1]For Report Q-2 '!$A$2:$T$3476,20,0),"-")</f>
        <v>0.10416666666666666</v>
      </c>
      <c r="U1018" s="55">
        <f>IFERROR(VLOOKUP(A1018,'[1]For Report Q-2 '!$A$2:$U$3476,21,0),"-")</f>
        <v>0</v>
      </c>
      <c r="V1018" s="2" t="str">
        <f>IFERROR(VLOOKUP(A1018,'[1]For Report Q-2 '!$A$2:$V$3476,22,0),"-")</f>
        <v>-</v>
      </c>
      <c r="W1018" s="1">
        <f>IFERROR(VLOOKUP(A1018,'[1]For Report Q-2 '!$A$2:$W$3476,23,0),"-")</f>
        <v>0</v>
      </c>
      <c r="X1018" s="1"/>
      <c r="Y1018" s="1"/>
      <c r="Z1018" s="2" t="str">
        <f>IFERROR(VLOOKUP(A1018,'[1]For Report Q-2 '!$A$2:$Z$3476,26,0),"-")</f>
        <v>-</v>
      </c>
      <c r="AA1018" s="1" t="str">
        <f>IFERROR(VLOOKUP(A1018,'[1]For Report Q-2 '!$A$2:$AH$3476,27,0),"-")</f>
        <v>-</v>
      </c>
      <c r="AB1018" s="1" t="str">
        <f>IFERROR(VLOOKUP(A1018,'[1]For Report Q-2 '!$A$2:$AH$3476,28,0),"-")</f>
        <v>-</v>
      </c>
      <c r="AC1018" s="2" t="str">
        <f>IFERROR(VLOOKUP(A1018,'[1]For Report Q-2 '!$A$2:$AH$3476,29,0),"-")</f>
        <v>-</v>
      </c>
      <c r="AD1018" s="2" t="str">
        <f>IFERROR(VLOOKUP(A1018,'[1]For Report Q-2 '!$A$2:$AH$3476,30,0),"-")</f>
        <v>-</v>
      </c>
      <c r="AE1018" s="1" t="str">
        <f>IFERROR(VLOOKUP(A1018,'[1]For Report Q-2 '!$A$2:$AH$3476,31,0),"-")</f>
        <v>-</v>
      </c>
      <c r="AF1018" s="1" t="str">
        <f>IFERROR(VLOOKUP(A1018,'[1]For Report Q-2 '!$A$2:$AH$3476,32,0),"-")</f>
        <v>-</v>
      </c>
      <c r="AG1018" s="2" t="str">
        <f>IFERROR(VLOOKUP(A1018,'[1]For Report Q-2 '!$A$2:$AH$3476,33,0),"-")</f>
        <v>-</v>
      </c>
      <c r="AH1018" s="1" t="str">
        <f t="shared" si="15"/>
        <v>--</v>
      </c>
      <c r="AI1018" t="e">
        <v>#N/A</v>
      </c>
      <c r="AJ1018" t="e">
        <v>#N/A</v>
      </c>
      <c r="AK1018" t="e">
        <v>#N/A</v>
      </c>
    </row>
    <row r="1019" spans="1:37" x14ac:dyDescent="0.25">
      <c r="A1019" s="15">
        <v>9091041</v>
      </c>
      <c r="B1019" s="15" t="s">
        <v>438</v>
      </c>
      <c r="C1019" s="16">
        <v>44650</v>
      </c>
      <c r="D1019" s="15" t="s">
        <v>390</v>
      </c>
      <c r="E1019" s="1" t="s">
        <v>72</v>
      </c>
      <c r="F1019" s="15" t="s">
        <v>46</v>
      </c>
      <c r="G1019" s="1" t="s">
        <v>53</v>
      </c>
      <c r="H1019" s="17">
        <v>10000</v>
      </c>
      <c r="I1019" s="18">
        <v>0.1</v>
      </c>
      <c r="J1019" s="1">
        <v>9025612</v>
      </c>
      <c r="K1019" s="1" t="s">
        <v>438</v>
      </c>
      <c r="L1019" s="19">
        <v>57916.666666666664</v>
      </c>
      <c r="M1019" s="1" t="s">
        <v>31</v>
      </c>
      <c r="N1019" s="1" t="s">
        <v>72</v>
      </c>
      <c r="O1019" s="1" t="s">
        <v>50</v>
      </c>
      <c r="P1019" s="20">
        <v>9025612</v>
      </c>
      <c r="Q1019" s="1" t="s">
        <v>79</v>
      </c>
      <c r="R1019" s="1" t="s">
        <v>16</v>
      </c>
      <c r="S1019" s="1" t="s">
        <v>80</v>
      </c>
      <c r="T1019" s="18">
        <f>IFERROR(VLOOKUP(A1019,'[1]For Report Q-2 '!$A$2:$T$3476,20,0),"-")</f>
        <v>0.1</v>
      </c>
      <c r="U1019" s="55">
        <f>IFERROR(VLOOKUP(A1019,'[1]For Report Q-2 '!$A$2:$U$3476,21,0),"-")</f>
        <v>0</v>
      </c>
      <c r="V1019" s="2" t="str">
        <f>IFERROR(VLOOKUP(A1019,'[1]For Report Q-2 '!$A$2:$V$3476,22,0),"-")</f>
        <v>-</v>
      </c>
      <c r="W1019" s="1">
        <f>IFERROR(VLOOKUP(A1019,'[1]For Report Q-2 '!$A$2:$W$3476,23,0),"-")</f>
        <v>0</v>
      </c>
      <c r="X1019" s="1"/>
      <c r="Y1019" s="1"/>
      <c r="Z1019" s="2" t="str">
        <f>IFERROR(VLOOKUP(A1019,'[1]For Report Q-2 '!$A$2:$Z$3476,26,0),"-")</f>
        <v>-</v>
      </c>
      <c r="AA1019" s="1" t="str">
        <f>IFERROR(VLOOKUP(A1019,'[1]For Report Q-2 '!$A$2:$AH$3476,27,0),"-")</f>
        <v>-</v>
      </c>
      <c r="AB1019" s="1" t="str">
        <f>IFERROR(VLOOKUP(A1019,'[1]For Report Q-2 '!$A$2:$AH$3476,28,0),"-")</f>
        <v>-</v>
      </c>
      <c r="AC1019" s="2" t="str">
        <f>IFERROR(VLOOKUP(A1019,'[1]For Report Q-2 '!$A$2:$AH$3476,29,0),"-")</f>
        <v>-</v>
      </c>
      <c r="AD1019" s="2" t="str">
        <f>IFERROR(VLOOKUP(A1019,'[1]For Report Q-2 '!$A$2:$AH$3476,30,0),"-")</f>
        <v>-</v>
      </c>
      <c r="AE1019" s="1" t="str">
        <f>IFERROR(VLOOKUP(A1019,'[1]For Report Q-2 '!$A$2:$AH$3476,31,0),"-")</f>
        <v>-</v>
      </c>
      <c r="AF1019" s="1" t="str">
        <f>IFERROR(VLOOKUP(A1019,'[1]For Report Q-2 '!$A$2:$AH$3476,32,0),"-")</f>
        <v>-</v>
      </c>
      <c r="AG1019" s="2" t="str">
        <f>IFERROR(VLOOKUP(A1019,'[1]For Report Q-2 '!$A$2:$AH$3476,33,0),"-")</f>
        <v>-</v>
      </c>
      <c r="AH1019" s="1" t="str">
        <f t="shared" si="15"/>
        <v>--</v>
      </c>
      <c r="AI1019" t="e">
        <v>#N/A</v>
      </c>
      <c r="AJ1019" t="e">
        <v>#N/A</v>
      </c>
      <c r="AK1019" t="e">
        <v>#N/A</v>
      </c>
    </row>
    <row r="1020" spans="1:37" x14ac:dyDescent="0.25">
      <c r="A1020" s="15">
        <v>9124881</v>
      </c>
      <c r="B1020" s="15" t="s">
        <v>438</v>
      </c>
      <c r="C1020" s="16">
        <v>45484</v>
      </c>
      <c r="D1020" s="15" t="s">
        <v>28</v>
      </c>
      <c r="E1020" s="1" t="s">
        <v>45</v>
      </c>
      <c r="F1020" s="15" t="s">
        <v>46</v>
      </c>
      <c r="G1020" s="1" t="s">
        <v>28</v>
      </c>
      <c r="H1020" s="17">
        <v>37500</v>
      </c>
      <c r="I1020" s="18">
        <v>0.375</v>
      </c>
      <c r="J1020" s="1">
        <v>9025612</v>
      </c>
      <c r="K1020" s="1" t="s">
        <v>438</v>
      </c>
      <c r="L1020" s="19">
        <v>57916.666666666664</v>
      </c>
      <c r="M1020" s="1" t="s">
        <v>31</v>
      </c>
      <c r="N1020" s="1" t="s">
        <v>47</v>
      </c>
      <c r="O1020" s="1" t="s">
        <v>38</v>
      </c>
      <c r="P1020" s="20">
        <v>9025612</v>
      </c>
      <c r="Q1020" s="1" t="s">
        <v>79</v>
      </c>
      <c r="R1020" s="1" t="s">
        <v>16</v>
      </c>
      <c r="S1020" s="1" t="s">
        <v>80</v>
      </c>
      <c r="T1020" s="18">
        <f>IFERROR(VLOOKUP(A1020,'[1]For Report Q-2 '!$A$2:$T$3476,20,0),"-")</f>
        <v>0.375</v>
      </c>
      <c r="U1020" s="55">
        <f>IFERROR(VLOOKUP(A1020,'[1]For Report Q-2 '!$A$2:$U$3476,21,0),"-")</f>
        <v>0</v>
      </c>
      <c r="V1020" s="2" t="str">
        <f>IFERROR(VLOOKUP(A1020,'[1]For Report Q-2 '!$A$2:$V$3476,22,0),"-")</f>
        <v>-</v>
      </c>
      <c r="W1020" s="1">
        <f>IFERROR(VLOOKUP(A1020,'[1]For Report Q-2 '!$A$2:$W$3476,23,0),"-")</f>
        <v>0</v>
      </c>
      <c r="X1020" s="1"/>
      <c r="Y1020" s="1"/>
      <c r="Z1020" s="2" t="str">
        <f>IFERROR(VLOOKUP(A1020,'[1]For Report Q-2 '!$A$2:$Z$3476,26,0),"-")</f>
        <v>-</v>
      </c>
      <c r="AA1020" s="1" t="str">
        <f>IFERROR(VLOOKUP(A1020,'[1]For Report Q-2 '!$A$2:$AH$3476,27,0),"-")</f>
        <v>-</v>
      </c>
      <c r="AB1020" s="1" t="str">
        <f>IFERROR(VLOOKUP(A1020,'[1]For Report Q-2 '!$A$2:$AH$3476,28,0),"-")</f>
        <v>-</v>
      </c>
      <c r="AC1020" s="2" t="str">
        <f>IFERROR(VLOOKUP(A1020,'[1]For Report Q-2 '!$A$2:$AH$3476,29,0),"-")</f>
        <v>-</v>
      </c>
      <c r="AD1020" s="2" t="str">
        <f>IFERROR(VLOOKUP(A1020,'[1]For Report Q-2 '!$A$2:$AH$3476,30,0),"-")</f>
        <v>-</v>
      </c>
      <c r="AE1020" s="1" t="str">
        <f>IFERROR(VLOOKUP(A1020,'[1]For Report Q-2 '!$A$2:$AH$3476,31,0),"-")</f>
        <v>-</v>
      </c>
      <c r="AF1020" s="1" t="str">
        <f>IFERROR(VLOOKUP(A1020,'[1]For Report Q-2 '!$A$2:$AH$3476,32,0),"-")</f>
        <v>-</v>
      </c>
      <c r="AG1020" s="2" t="str">
        <f>IFERROR(VLOOKUP(A1020,'[1]For Report Q-2 '!$A$2:$AH$3476,33,0),"-")</f>
        <v>-</v>
      </c>
      <c r="AH1020" s="1" t="str">
        <f t="shared" si="15"/>
        <v>--</v>
      </c>
      <c r="AI1020" t="e">
        <v>#N/A</v>
      </c>
      <c r="AJ1020" t="e">
        <v>#N/A</v>
      </c>
      <c r="AK1020" t="e">
        <v>#N/A</v>
      </c>
    </row>
    <row r="1021" spans="1:37" x14ac:dyDescent="0.25">
      <c r="A1021" s="15">
        <v>2321188</v>
      </c>
      <c r="B1021" s="15" t="s">
        <v>439</v>
      </c>
      <c r="C1021" s="16">
        <v>44583</v>
      </c>
      <c r="D1021" s="15" t="s">
        <v>44</v>
      </c>
      <c r="E1021" s="1" t="s">
        <v>57</v>
      </c>
      <c r="F1021" s="15" t="s">
        <v>30</v>
      </c>
      <c r="G1021" s="1" t="s">
        <v>44</v>
      </c>
      <c r="H1021" s="17">
        <v>2199</v>
      </c>
      <c r="I1021" s="18">
        <v>2.1989999999999999E-2</v>
      </c>
      <c r="J1021" s="1">
        <v>9025694</v>
      </c>
      <c r="K1021" s="1" t="s">
        <v>440</v>
      </c>
      <c r="L1021" s="19">
        <v>27963.666666666668</v>
      </c>
      <c r="M1021" s="1" t="s">
        <v>31</v>
      </c>
      <c r="N1021" s="1" t="s">
        <v>57</v>
      </c>
      <c r="O1021" s="1" t="s">
        <v>48</v>
      </c>
      <c r="P1021" s="20">
        <v>9025694</v>
      </c>
      <c r="Q1021" s="1" t="s">
        <v>68</v>
      </c>
      <c r="R1021" s="1" t="s">
        <v>16</v>
      </c>
      <c r="S1021" s="1" t="s">
        <v>69</v>
      </c>
      <c r="T1021" s="18">
        <f>IFERROR(VLOOKUP(A1021,'[1]For Report Q-2 '!$A$2:$T$3476,20,0),"-")</f>
        <v>2.1989999999999999E-2</v>
      </c>
      <c r="U1021" s="55">
        <f>IFERROR(VLOOKUP(A1021,'[1]For Report Q-2 '!$A$2:$U$3476,21,0),"-")</f>
        <v>0</v>
      </c>
      <c r="V1021" s="2" t="str">
        <f>IFERROR(VLOOKUP(A1021,'[1]For Report Q-2 '!$A$2:$V$3476,22,0),"-")</f>
        <v>-</v>
      </c>
      <c r="W1021" s="1">
        <f>IFERROR(VLOOKUP(A1021,'[1]For Report Q-2 '!$A$2:$W$3476,23,0),"-")</f>
        <v>0</v>
      </c>
      <c r="X1021" s="1"/>
      <c r="Y1021" s="1"/>
      <c r="Z1021" s="2" t="str">
        <f>IFERROR(VLOOKUP(A1021,'[1]For Report Q-2 '!$A$2:$Z$3476,26,0),"-")</f>
        <v>-</v>
      </c>
      <c r="AA1021" s="1" t="str">
        <f>IFERROR(VLOOKUP(A1021,'[1]For Report Q-2 '!$A$2:$AH$3476,27,0),"-")</f>
        <v>-</v>
      </c>
      <c r="AB1021" s="1" t="str">
        <f>IFERROR(VLOOKUP(A1021,'[1]For Report Q-2 '!$A$2:$AH$3476,28,0),"-")</f>
        <v>-</v>
      </c>
      <c r="AC1021" s="2" t="str">
        <f>IFERROR(VLOOKUP(A1021,'[1]For Report Q-2 '!$A$2:$AH$3476,29,0),"-")</f>
        <v>-</v>
      </c>
      <c r="AD1021" s="2" t="str">
        <f>IFERROR(VLOOKUP(A1021,'[1]For Report Q-2 '!$A$2:$AH$3476,30,0),"-")</f>
        <v>-</v>
      </c>
      <c r="AE1021" s="1" t="str">
        <f>IFERROR(VLOOKUP(A1021,'[1]For Report Q-2 '!$A$2:$AH$3476,31,0),"-")</f>
        <v>-</v>
      </c>
      <c r="AF1021" s="1" t="str">
        <f>IFERROR(VLOOKUP(A1021,'[1]For Report Q-2 '!$A$2:$AH$3476,32,0),"-")</f>
        <v>-</v>
      </c>
      <c r="AG1021" s="2" t="str">
        <f>IFERROR(VLOOKUP(A1021,'[1]For Report Q-2 '!$A$2:$AH$3476,33,0),"-")</f>
        <v>-</v>
      </c>
      <c r="AH1021" s="1" t="str">
        <f t="shared" si="15"/>
        <v>--</v>
      </c>
      <c r="AI1021" t="e">
        <v>#N/A</v>
      </c>
      <c r="AJ1021" t="e">
        <v>#N/A</v>
      </c>
      <c r="AK1021" t="e">
        <v>#N/A</v>
      </c>
    </row>
    <row r="1022" spans="1:37" x14ac:dyDescent="0.25">
      <c r="A1022" s="15">
        <v>2331709</v>
      </c>
      <c r="B1022" s="15" t="s">
        <v>439</v>
      </c>
      <c r="C1022" s="16">
        <v>44838</v>
      </c>
      <c r="D1022" s="15" t="s">
        <v>44</v>
      </c>
      <c r="E1022" s="1" t="s">
        <v>57</v>
      </c>
      <c r="F1022" s="15" t="s">
        <v>30</v>
      </c>
      <c r="G1022" s="1" t="s">
        <v>44</v>
      </c>
      <c r="H1022" s="17">
        <v>2199</v>
      </c>
      <c r="I1022" s="18">
        <v>2.1989999999999999E-2</v>
      </c>
      <c r="J1022" s="1">
        <v>9025694</v>
      </c>
      <c r="K1022" s="1" t="s">
        <v>440</v>
      </c>
      <c r="L1022" s="19">
        <v>27963.666666666668</v>
      </c>
      <c r="M1022" s="1" t="s">
        <v>31</v>
      </c>
      <c r="N1022" s="1" t="s">
        <v>57</v>
      </c>
      <c r="O1022" s="1" t="s">
        <v>48</v>
      </c>
      <c r="P1022" s="20">
        <v>9025694</v>
      </c>
      <c r="Q1022" s="1" t="s">
        <v>68</v>
      </c>
      <c r="R1022" s="1" t="s">
        <v>16</v>
      </c>
      <c r="S1022" s="1" t="s">
        <v>69</v>
      </c>
      <c r="T1022" s="18">
        <f>IFERROR(VLOOKUP(A1022,'[1]For Report Q-2 '!$A$2:$T$3476,20,0),"-")</f>
        <v>2.1989999999999999E-2</v>
      </c>
      <c r="U1022" s="55">
        <f>IFERROR(VLOOKUP(A1022,'[1]For Report Q-2 '!$A$2:$U$3476,21,0),"-")</f>
        <v>0</v>
      </c>
      <c r="V1022" s="2" t="str">
        <f>IFERROR(VLOOKUP(A1022,'[1]For Report Q-2 '!$A$2:$V$3476,22,0),"-")</f>
        <v>-</v>
      </c>
      <c r="W1022" s="1">
        <f>IFERROR(VLOOKUP(A1022,'[1]For Report Q-2 '!$A$2:$W$3476,23,0),"-")</f>
        <v>0</v>
      </c>
      <c r="X1022" s="1"/>
      <c r="Y1022" s="1"/>
      <c r="Z1022" s="2" t="str">
        <f>IFERROR(VLOOKUP(A1022,'[1]For Report Q-2 '!$A$2:$Z$3476,26,0),"-")</f>
        <v>-</v>
      </c>
      <c r="AA1022" s="1" t="str">
        <f>IFERROR(VLOOKUP(A1022,'[1]For Report Q-2 '!$A$2:$AH$3476,27,0),"-")</f>
        <v>-</v>
      </c>
      <c r="AB1022" s="1" t="str">
        <f>IFERROR(VLOOKUP(A1022,'[1]For Report Q-2 '!$A$2:$AH$3476,28,0),"-")</f>
        <v>-</v>
      </c>
      <c r="AC1022" s="2" t="str">
        <f>IFERROR(VLOOKUP(A1022,'[1]For Report Q-2 '!$A$2:$AH$3476,29,0),"-")</f>
        <v>-</v>
      </c>
      <c r="AD1022" s="2" t="str">
        <f>IFERROR(VLOOKUP(A1022,'[1]For Report Q-2 '!$A$2:$AH$3476,30,0),"-")</f>
        <v>-</v>
      </c>
      <c r="AE1022" s="1" t="str">
        <f>IFERROR(VLOOKUP(A1022,'[1]For Report Q-2 '!$A$2:$AH$3476,31,0),"-")</f>
        <v>-</v>
      </c>
      <c r="AF1022" s="1" t="str">
        <f>IFERROR(VLOOKUP(A1022,'[1]For Report Q-2 '!$A$2:$AH$3476,32,0),"-")</f>
        <v>-</v>
      </c>
      <c r="AG1022" s="2" t="str">
        <f>IFERROR(VLOOKUP(A1022,'[1]For Report Q-2 '!$A$2:$AH$3476,33,0),"-")</f>
        <v>-</v>
      </c>
      <c r="AH1022" s="1" t="str">
        <f t="shared" si="15"/>
        <v>--</v>
      </c>
      <c r="AI1022" t="e">
        <v>#N/A</v>
      </c>
      <c r="AJ1022" t="e">
        <v>#N/A</v>
      </c>
      <c r="AK1022" t="e">
        <v>#N/A</v>
      </c>
    </row>
    <row r="1023" spans="1:37" x14ac:dyDescent="0.25">
      <c r="A1023" s="15">
        <v>2346835</v>
      </c>
      <c r="B1023" s="15" t="s">
        <v>439</v>
      </c>
      <c r="C1023" s="16">
        <v>45510</v>
      </c>
      <c r="D1023" s="15" t="s">
        <v>44</v>
      </c>
      <c r="E1023" s="1" t="s">
        <v>57</v>
      </c>
      <c r="F1023" s="15" t="s">
        <v>30</v>
      </c>
      <c r="G1023" s="1" t="s">
        <v>44</v>
      </c>
      <c r="H1023" s="17">
        <v>1899</v>
      </c>
      <c r="I1023" s="18">
        <v>1.899E-2</v>
      </c>
      <c r="J1023" s="1">
        <v>9025694</v>
      </c>
      <c r="K1023" s="1" t="s">
        <v>440</v>
      </c>
      <c r="L1023" s="19">
        <v>27963.666666666668</v>
      </c>
      <c r="M1023" s="1" t="s">
        <v>31</v>
      </c>
      <c r="N1023" s="1" t="s">
        <v>57</v>
      </c>
      <c r="O1023" s="1" t="s">
        <v>48</v>
      </c>
      <c r="P1023" s="20">
        <v>9025694</v>
      </c>
      <c r="Q1023" s="1" t="s">
        <v>68</v>
      </c>
      <c r="R1023" s="1" t="s">
        <v>16</v>
      </c>
      <c r="S1023" s="1" t="s">
        <v>69</v>
      </c>
      <c r="T1023" s="18">
        <f>IFERROR(VLOOKUP(A1023,'[1]For Report Q-2 '!$A$2:$T$3476,20,0),"-")</f>
        <v>1.899E-2</v>
      </c>
      <c r="U1023" s="55">
        <f>IFERROR(VLOOKUP(A1023,'[1]For Report Q-2 '!$A$2:$U$3476,21,0),"-")</f>
        <v>0</v>
      </c>
      <c r="V1023" s="2" t="str">
        <f>IFERROR(VLOOKUP(A1023,'[1]For Report Q-2 '!$A$2:$V$3476,22,0),"-")</f>
        <v>-</v>
      </c>
      <c r="W1023" s="1">
        <f>IFERROR(VLOOKUP(A1023,'[1]For Report Q-2 '!$A$2:$W$3476,23,0),"-")</f>
        <v>0</v>
      </c>
      <c r="X1023" s="1"/>
      <c r="Y1023" s="1"/>
      <c r="Z1023" s="2" t="str">
        <f>IFERROR(VLOOKUP(A1023,'[1]For Report Q-2 '!$A$2:$Z$3476,26,0),"-")</f>
        <v>-</v>
      </c>
      <c r="AA1023" s="1" t="str">
        <f>IFERROR(VLOOKUP(A1023,'[1]For Report Q-2 '!$A$2:$AH$3476,27,0),"-")</f>
        <v>-</v>
      </c>
      <c r="AB1023" s="1" t="str">
        <f>IFERROR(VLOOKUP(A1023,'[1]For Report Q-2 '!$A$2:$AH$3476,28,0),"-")</f>
        <v>-</v>
      </c>
      <c r="AC1023" s="2" t="str">
        <f>IFERROR(VLOOKUP(A1023,'[1]For Report Q-2 '!$A$2:$AH$3476,29,0),"-")</f>
        <v>-</v>
      </c>
      <c r="AD1023" s="2" t="str">
        <f>IFERROR(VLOOKUP(A1023,'[1]For Report Q-2 '!$A$2:$AH$3476,30,0),"-")</f>
        <v>-</v>
      </c>
      <c r="AE1023" s="1" t="str">
        <f>IFERROR(VLOOKUP(A1023,'[1]For Report Q-2 '!$A$2:$AH$3476,31,0),"-")</f>
        <v>-</v>
      </c>
      <c r="AF1023" s="1" t="str">
        <f>IFERROR(VLOOKUP(A1023,'[1]For Report Q-2 '!$A$2:$AH$3476,32,0),"-")</f>
        <v>-</v>
      </c>
      <c r="AG1023" s="2" t="str">
        <f>IFERROR(VLOOKUP(A1023,'[1]For Report Q-2 '!$A$2:$AH$3476,33,0),"-")</f>
        <v>-</v>
      </c>
      <c r="AH1023" s="1" t="str">
        <f t="shared" si="15"/>
        <v>--</v>
      </c>
      <c r="AI1023" t="e">
        <v>#N/A</v>
      </c>
      <c r="AJ1023" t="e">
        <v>#N/A</v>
      </c>
      <c r="AK1023" t="e">
        <v>#N/A</v>
      </c>
    </row>
    <row r="1024" spans="1:37" x14ac:dyDescent="0.25">
      <c r="A1024" s="15">
        <v>9089810</v>
      </c>
      <c r="B1024" s="15" t="s">
        <v>439</v>
      </c>
      <c r="C1024" s="16">
        <v>44576</v>
      </c>
      <c r="D1024" s="15" t="s">
        <v>44</v>
      </c>
      <c r="E1024" s="1" t="s">
        <v>45</v>
      </c>
      <c r="F1024" s="15" t="s">
        <v>46</v>
      </c>
      <c r="G1024" s="1" t="s">
        <v>44</v>
      </c>
      <c r="H1024" s="17">
        <v>21666.666666666668</v>
      </c>
      <c r="I1024" s="18">
        <v>0.21666666666666667</v>
      </c>
      <c r="J1024" s="1">
        <v>9025694</v>
      </c>
      <c r="K1024" s="1" t="s">
        <v>440</v>
      </c>
      <c r="L1024" s="19">
        <v>27963.666666666668</v>
      </c>
      <c r="M1024" s="1" t="s">
        <v>31</v>
      </c>
      <c r="N1024" s="1" t="s">
        <v>47</v>
      </c>
      <c r="O1024" s="1" t="s">
        <v>48</v>
      </c>
      <c r="P1024" s="20">
        <v>9025694</v>
      </c>
      <c r="Q1024" s="1" t="s">
        <v>68</v>
      </c>
      <c r="R1024" s="1" t="s">
        <v>16</v>
      </c>
      <c r="S1024" s="1" t="s">
        <v>69</v>
      </c>
      <c r="T1024" s="18">
        <f>IFERROR(VLOOKUP(A1024,'[1]For Report Q-2 '!$A$2:$T$3476,20,0),"-")</f>
        <v>0.21666666666666667</v>
      </c>
      <c r="U1024" s="55">
        <f>IFERROR(VLOOKUP(A1024,'[1]For Report Q-2 '!$A$2:$U$3476,21,0),"-")</f>
        <v>0</v>
      </c>
      <c r="V1024" s="2" t="str">
        <f>IFERROR(VLOOKUP(A1024,'[1]For Report Q-2 '!$A$2:$V$3476,22,0),"-")</f>
        <v>-</v>
      </c>
      <c r="W1024" s="1">
        <f>IFERROR(VLOOKUP(A1024,'[1]For Report Q-2 '!$A$2:$W$3476,23,0),"-")</f>
        <v>0</v>
      </c>
      <c r="X1024" s="1"/>
      <c r="Y1024" s="1"/>
      <c r="Z1024" s="2" t="str">
        <f>IFERROR(VLOOKUP(A1024,'[1]For Report Q-2 '!$A$2:$Z$3476,26,0),"-")</f>
        <v>-</v>
      </c>
      <c r="AA1024" s="1" t="str">
        <f>IFERROR(VLOOKUP(A1024,'[1]For Report Q-2 '!$A$2:$AH$3476,27,0),"-")</f>
        <v>-</v>
      </c>
      <c r="AB1024" s="1" t="str">
        <f>IFERROR(VLOOKUP(A1024,'[1]For Report Q-2 '!$A$2:$AH$3476,28,0),"-")</f>
        <v>-</v>
      </c>
      <c r="AC1024" s="2" t="str">
        <f>IFERROR(VLOOKUP(A1024,'[1]For Report Q-2 '!$A$2:$AH$3476,29,0),"-")</f>
        <v>-</v>
      </c>
      <c r="AD1024" s="2" t="str">
        <f>IFERROR(VLOOKUP(A1024,'[1]For Report Q-2 '!$A$2:$AH$3476,30,0),"-")</f>
        <v>-</v>
      </c>
      <c r="AE1024" s="1" t="str">
        <f>IFERROR(VLOOKUP(A1024,'[1]For Report Q-2 '!$A$2:$AH$3476,31,0),"-")</f>
        <v>-</v>
      </c>
      <c r="AF1024" s="1" t="str">
        <f>IFERROR(VLOOKUP(A1024,'[1]For Report Q-2 '!$A$2:$AH$3476,32,0),"-")</f>
        <v>-</v>
      </c>
      <c r="AG1024" s="2" t="str">
        <f>IFERROR(VLOOKUP(A1024,'[1]For Report Q-2 '!$A$2:$AH$3476,33,0),"-")</f>
        <v>-</v>
      </c>
      <c r="AH1024" s="1" t="str">
        <f t="shared" si="15"/>
        <v>--</v>
      </c>
      <c r="AI1024" t="e">
        <v>#N/A</v>
      </c>
      <c r="AJ1024" t="e">
        <v>#N/A</v>
      </c>
      <c r="AK1024" t="e">
        <v>#N/A</v>
      </c>
    </row>
    <row r="1025" spans="1:37" x14ac:dyDescent="0.25">
      <c r="A1025" s="15">
        <v>9025830</v>
      </c>
      <c r="B1025" s="15" t="s">
        <v>441</v>
      </c>
      <c r="C1025" s="16">
        <v>43409</v>
      </c>
      <c r="D1025" s="15" t="s">
        <v>83</v>
      </c>
      <c r="E1025" s="1" t="s">
        <v>274</v>
      </c>
      <c r="F1025" s="15" t="s">
        <v>46</v>
      </c>
      <c r="G1025" s="1" t="s">
        <v>83</v>
      </c>
      <c r="H1025" s="17">
        <v>5833.333333333333</v>
      </c>
      <c r="I1025" s="18">
        <v>5.8333333333333327E-2</v>
      </c>
      <c r="J1025" s="1">
        <v>9025830</v>
      </c>
      <c r="K1025" s="1" t="s">
        <v>442</v>
      </c>
      <c r="L1025" s="19">
        <v>65833.333333333328</v>
      </c>
      <c r="M1025" s="1" t="s">
        <v>31</v>
      </c>
      <c r="N1025" s="1" t="s">
        <v>47</v>
      </c>
      <c r="O1025" s="1" t="s">
        <v>84</v>
      </c>
      <c r="P1025" s="20">
        <v>9025830</v>
      </c>
      <c r="Q1025" s="1" t="s">
        <v>99</v>
      </c>
      <c r="R1025" s="1" t="s">
        <v>16</v>
      </c>
      <c r="S1025" s="1" t="s">
        <v>100</v>
      </c>
      <c r="T1025" s="18">
        <f>IFERROR(VLOOKUP(A1025,'[1]For Report Q-2 '!$A$2:$T$3476,20,0),"-")</f>
        <v>5.8333333333333327E-2</v>
      </c>
      <c r="U1025" s="55">
        <f>IFERROR(VLOOKUP(A1025,'[1]For Report Q-2 '!$A$2:$U$3476,21,0),"-")</f>
        <v>0</v>
      </c>
      <c r="V1025" s="2" t="str">
        <f>IFERROR(VLOOKUP(A1025,'[1]For Report Q-2 '!$A$2:$V$3476,22,0),"-")</f>
        <v>-</v>
      </c>
      <c r="W1025" s="1">
        <f>IFERROR(VLOOKUP(A1025,'[1]For Report Q-2 '!$A$2:$W$3476,23,0),"-")</f>
        <v>0</v>
      </c>
      <c r="X1025" s="1"/>
      <c r="Y1025" s="1"/>
      <c r="Z1025" s="2" t="str">
        <f>IFERROR(VLOOKUP(A1025,'[1]For Report Q-2 '!$A$2:$Z$3476,26,0),"-")</f>
        <v>-</v>
      </c>
      <c r="AA1025" s="1" t="str">
        <f>IFERROR(VLOOKUP(A1025,'[1]For Report Q-2 '!$A$2:$AH$3476,27,0),"-")</f>
        <v>-</v>
      </c>
      <c r="AB1025" s="1" t="str">
        <f>IFERROR(VLOOKUP(A1025,'[1]For Report Q-2 '!$A$2:$AH$3476,28,0),"-")</f>
        <v>-</v>
      </c>
      <c r="AC1025" s="2" t="str">
        <f>IFERROR(VLOOKUP(A1025,'[1]For Report Q-2 '!$A$2:$AH$3476,29,0),"-")</f>
        <v>-</v>
      </c>
      <c r="AD1025" s="2" t="str">
        <f>IFERROR(VLOOKUP(A1025,'[1]For Report Q-2 '!$A$2:$AH$3476,30,0),"-")</f>
        <v>-</v>
      </c>
      <c r="AE1025" s="1" t="str">
        <f>IFERROR(VLOOKUP(A1025,'[1]For Report Q-2 '!$A$2:$AH$3476,31,0),"-")</f>
        <v>-</v>
      </c>
      <c r="AF1025" s="1" t="str">
        <f>IFERROR(VLOOKUP(A1025,'[1]For Report Q-2 '!$A$2:$AH$3476,32,0),"-")</f>
        <v>-</v>
      </c>
      <c r="AG1025" s="2" t="str">
        <f>IFERROR(VLOOKUP(A1025,'[1]For Report Q-2 '!$A$2:$AH$3476,33,0),"-")</f>
        <v>-</v>
      </c>
      <c r="AH1025" s="1" t="str">
        <f t="shared" si="15"/>
        <v>--</v>
      </c>
      <c r="AI1025" t="e">
        <v>#N/A</v>
      </c>
      <c r="AJ1025" t="e">
        <v>#N/A</v>
      </c>
      <c r="AK1025" t="e">
        <v>#N/A</v>
      </c>
    </row>
    <row r="1026" spans="1:37" x14ac:dyDescent="0.25">
      <c r="A1026" s="15">
        <v>9075096</v>
      </c>
      <c r="B1026" s="15" t="s">
        <v>443</v>
      </c>
      <c r="C1026" s="16">
        <v>44332</v>
      </c>
      <c r="D1026" s="15" t="s">
        <v>83</v>
      </c>
      <c r="E1026" s="1" t="s">
        <v>118</v>
      </c>
      <c r="F1026" s="15" t="s">
        <v>46</v>
      </c>
      <c r="G1026" s="1" t="s">
        <v>83</v>
      </c>
      <c r="H1026" s="17">
        <v>41666.666666666664</v>
      </c>
      <c r="I1026" s="18">
        <v>0.41666666666666663</v>
      </c>
      <c r="J1026" s="1">
        <v>9025830</v>
      </c>
      <c r="K1026" s="1" t="s">
        <v>442</v>
      </c>
      <c r="L1026" s="19">
        <v>65833.333333333328</v>
      </c>
      <c r="M1026" s="1" t="s">
        <v>31</v>
      </c>
      <c r="N1026" s="1" t="s">
        <v>47</v>
      </c>
      <c r="O1026" s="1" t="s">
        <v>84</v>
      </c>
      <c r="P1026" s="20">
        <v>9025830</v>
      </c>
      <c r="Q1026" s="1" t="s">
        <v>99</v>
      </c>
      <c r="R1026" s="1" t="s">
        <v>16</v>
      </c>
      <c r="S1026" s="1" t="s">
        <v>100</v>
      </c>
      <c r="T1026" s="18">
        <f>IFERROR(VLOOKUP(A1026,'[1]For Report Q-2 '!$A$2:$T$3476,20,0),"-")</f>
        <v>0.41666666666666663</v>
      </c>
      <c r="U1026" s="55">
        <f>IFERROR(VLOOKUP(A1026,'[1]For Report Q-2 '!$A$2:$U$3476,21,0),"-")</f>
        <v>0</v>
      </c>
      <c r="V1026" s="2" t="str">
        <f>IFERROR(VLOOKUP(A1026,'[1]For Report Q-2 '!$A$2:$V$3476,22,0),"-")</f>
        <v>-</v>
      </c>
      <c r="W1026" s="1">
        <f>IFERROR(VLOOKUP(A1026,'[1]For Report Q-2 '!$A$2:$W$3476,23,0),"-")</f>
        <v>0</v>
      </c>
      <c r="X1026" s="1"/>
      <c r="Y1026" s="1"/>
      <c r="Z1026" s="2" t="str">
        <f>IFERROR(VLOOKUP(A1026,'[1]For Report Q-2 '!$A$2:$Z$3476,26,0),"-")</f>
        <v>-</v>
      </c>
      <c r="AA1026" s="1" t="str">
        <f>IFERROR(VLOOKUP(A1026,'[1]For Report Q-2 '!$A$2:$AH$3476,27,0),"-")</f>
        <v>-</v>
      </c>
      <c r="AB1026" s="1" t="str">
        <f>IFERROR(VLOOKUP(A1026,'[1]For Report Q-2 '!$A$2:$AH$3476,28,0),"-")</f>
        <v>-</v>
      </c>
      <c r="AC1026" s="2" t="str">
        <f>IFERROR(VLOOKUP(A1026,'[1]For Report Q-2 '!$A$2:$AH$3476,29,0),"-")</f>
        <v>-</v>
      </c>
      <c r="AD1026" s="2" t="str">
        <f>IFERROR(VLOOKUP(A1026,'[1]For Report Q-2 '!$A$2:$AH$3476,30,0),"-")</f>
        <v>-</v>
      </c>
      <c r="AE1026" s="1" t="str">
        <f>IFERROR(VLOOKUP(A1026,'[1]For Report Q-2 '!$A$2:$AH$3476,31,0),"-")</f>
        <v>-</v>
      </c>
      <c r="AF1026" s="1" t="str">
        <f>IFERROR(VLOOKUP(A1026,'[1]For Report Q-2 '!$A$2:$AH$3476,32,0),"-")</f>
        <v>-</v>
      </c>
      <c r="AG1026" s="2" t="str">
        <f>IFERROR(VLOOKUP(A1026,'[1]For Report Q-2 '!$A$2:$AH$3476,33,0),"-")</f>
        <v>-</v>
      </c>
      <c r="AH1026" s="1" t="str">
        <f t="shared" si="15"/>
        <v>--</v>
      </c>
      <c r="AI1026" t="e">
        <v>#N/A</v>
      </c>
      <c r="AJ1026" t="e">
        <v>#N/A</v>
      </c>
      <c r="AK1026" t="e">
        <v>#N/A</v>
      </c>
    </row>
    <row r="1027" spans="1:37" x14ac:dyDescent="0.25">
      <c r="A1027" s="15">
        <v>9118212</v>
      </c>
      <c r="B1027" s="15" t="s">
        <v>444</v>
      </c>
      <c r="C1027" s="16">
        <v>45236</v>
      </c>
      <c r="D1027" s="15" t="s">
        <v>83</v>
      </c>
      <c r="E1027" s="1" t="s">
        <v>45</v>
      </c>
      <c r="F1027" s="15" t="s">
        <v>46</v>
      </c>
      <c r="G1027" s="1" t="s">
        <v>83</v>
      </c>
      <c r="H1027" s="17">
        <v>18333.333333333332</v>
      </c>
      <c r="I1027" s="18">
        <v>0.18333333333333332</v>
      </c>
      <c r="J1027" s="1">
        <v>9025830</v>
      </c>
      <c r="K1027" s="1" t="s">
        <v>442</v>
      </c>
      <c r="L1027" s="19">
        <v>65833.333333333328</v>
      </c>
      <c r="M1027" s="1" t="s">
        <v>31</v>
      </c>
      <c r="N1027" s="1" t="s">
        <v>47</v>
      </c>
      <c r="O1027" s="1" t="s">
        <v>84</v>
      </c>
      <c r="P1027" s="20">
        <v>9025830</v>
      </c>
      <c r="Q1027" s="1" t="s">
        <v>99</v>
      </c>
      <c r="R1027" s="1" t="s">
        <v>16</v>
      </c>
      <c r="S1027" s="1" t="s">
        <v>100</v>
      </c>
      <c r="T1027" s="18">
        <f>IFERROR(VLOOKUP(A1027,'[1]For Report Q-2 '!$A$2:$T$3476,20,0),"-")</f>
        <v>0.18333333333333332</v>
      </c>
      <c r="U1027" s="55">
        <f>IFERROR(VLOOKUP(A1027,'[1]For Report Q-2 '!$A$2:$U$3476,21,0),"-")</f>
        <v>0</v>
      </c>
      <c r="V1027" s="2" t="str">
        <f>IFERROR(VLOOKUP(A1027,'[1]For Report Q-2 '!$A$2:$V$3476,22,0),"-")</f>
        <v>-</v>
      </c>
      <c r="W1027" s="1">
        <f>IFERROR(VLOOKUP(A1027,'[1]For Report Q-2 '!$A$2:$W$3476,23,0),"-")</f>
        <v>0</v>
      </c>
      <c r="X1027" s="1"/>
      <c r="Y1027" s="1"/>
      <c r="Z1027" s="2" t="str">
        <f>IFERROR(VLOOKUP(A1027,'[1]For Report Q-2 '!$A$2:$Z$3476,26,0),"-")</f>
        <v>-</v>
      </c>
      <c r="AA1027" s="1" t="str">
        <f>IFERROR(VLOOKUP(A1027,'[1]For Report Q-2 '!$A$2:$AH$3476,27,0),"-")</f>
        <v>-</v>
      </c>
      <c r="AB1027" s="1" t="str">
        <f>IFERROR(VLOOKUP(A1027,'[1]For Report Q-2 '!$A$2:$AH$3476,28,0),"-")</f>
        <v>-</v>
      </c>
      <c r="AC1027" s="2" t="str">
        <f>IFERROR(VLOOKUP(A1027,'[1]For Report Q-2 '!$A$2:$AH$3476,29,0),"-")</f>
        <v>-</v>
      </c>
      <c r="AD1027" s="2" t="str">
        <f>IFERROR(VLOOKUP(A1027,'[1]For Report Q-2 '!$A$2:$AH$3476,30,0),"-")</f>
        <v>-</v>
      </c>
      <c r="AE1027" s="1" t="str">
        <f>IFERROR(VLOOKUP(A1027,'[1]For Report Q-2 '!$A$2:$AH$3476,31,0),"-")</f>
        <v>-</v>
      </c>
      <c r="AF1027" s="1" t="str">
        <f>IFERROR(VLOOKUP(A1027,'[1]For Report Q-2 '!$A$2:$AH$3476,32,0),"-")</f>
        <v>-</v>
      </c>
      <c r="AG1027" s="2" t="str">
        <f>IFERROR(VLOOKUP(A1027,'[1]For Report Q-2 '!$A$2:$AH$3476,33,0),"-")</f>
        <v>-</v>
      </c>
      <c r="AH1027" s="1" t="str">
        <f t="shared" ref="AH1027:AH1090" si="16">AF1027&amp;AB1027</f>
        <v>--</v>
      </c>
      <c r="AI1027" t="e">
        <v>#N/A</v>
      </c>
      <c r="AJ1027" t="e">
        <v>#N/A</v>
      </c>
      <c r="AK1027" t="e">
        <v>#N/A</v>
      </c>
    </row>
    <row r="1028" spans="1:37" x14ac:dyDescent="0.25">
      <c r="A1028" s="15">
        <v>9025876</v>
      </c>
      <c r="B1028" s="15" t="s">
        <v>445</v>
      </c>
      <c r="C1028" s="16">
        <v>43481</v>
      </c>
      <c r="D1028" s="15" t="s">
        <v>83</v>
      </c>
      <c r="E1028" s="1" t="s">
        <v>274</v>
      </c>
      <c r="F1028" s="15" t="s">
        <v>46</v>
      </c>
      <c r="G1028" s="1" t="s">
        <v>83</v>
      </c>
      <c r="H1028" s="17">
        <v>19583.333333333332</v>
      </c>
      <c r="I1028" s="18">
        <v>0.19583333333333333</v>
      </c>
      <c r="J1028" s="1">
        <v>9025876</v>
      </c>
      <c r="K1028" s="1" t="s">
        <v>446</v>
      </c>
      <c r="L1028" s="19">
        <v>1640416.6666666663</v>
      </c>
      <c r="M1028" s="1" t="s">
        <v>67</v>
      </c>
      <c r="N1028" s="1" t="s">
        <v>47</v>
      </c>
      <c r="O1028" s="1" t="s">
        <v>84</v>
      </c>
      <c r="P1028" s="20">
        <v>9025876</v>
      </c>
      <c r="Q1028" s="1" t="s">
        <v>218</v>
      </c>
      <c r="R1028" s="1" t="s">
        <v>89</v>
      </c>
      <c r="S1028" s="1" t="s">
        <v>218</v>
      </c>
      <c r="T1028" s="18">
        <f>IFERROR(VLOOKUP(A1028,'[1]For Report Q-2 '!$A$2:$T$3476,20,0),"-")</f>
        <v>0.19583333333333333</v>
      </c>
      <c r="U1028" s="55">
        <f>IFERROR(VLOOKUP(A1028,'[1]For Report Q-2 '!$A$2:$U$3476,21,0),"-")</f>
        <v>0</v>
      </c>
      <c r="V1028" s="2" t="str">
        <f>IFERROR(VLOOKUP(A1028,'[1]For Report Q-2 '!$A$2:$V$3476,22,0),"-")</f>
        <v>-</v>
      </c>
      <c r="W1028" s="1">
        <f>IFERROR(VLOOKUP(A1028,'[1]For Report Q-2 '!$A$2:$W$3476,23,0),"-")</f>
        <v>0</v>
      </c>
      <c r="X1028" s="1"/>
      <c r="Y1028" s="1"/>
      <c r="Z1028" s="2" t="str">
        <f>IFERROR(VLOOKUP(A1028,'[1]For Report Q-2 '!$A$2:$Z$3476,26,0),"-")</f>
        <v>-</v>
      </c>
      <c r="AA1028" s="1" t="str">
        <f>IFERROR(VLOOKUP(A1028,'[1]For Report Q-2 '!$A$2:$AH$3476,27,0),"-")</f>
        <v>-</v>
      </c>
      <c r="AB1028" s="1" t="str">
        <f>IFERROR(VLOOKUP(A1028,'[1]For Report Q-2 '!$A$2:$AH$3476,28,0),"-")</f>
        <v>-</v>
      </c>
      <c r="AC1028" s="2" t="str">
        <f>IFERROR(VLOOKUP(A1028,'[1]For Report Q-2 '!$A$2:$AH$3476,29,0),"-")</f>
        <v>-</v>
      </c>
      <c r="AD1028" s="2" t="str">
        <f>IFERROR(VLOOKUP(A1028,'[1]For Report Q-2 '!$A$2:$AH$3476,30,0),"-")</f>
        <v>-</v>
      </c>
      <c r="AE1028" s="1" t="str">
        <f>IFERROR(VLOOKUP(A1028,'[1]For Report Q-2 '!$A$2:$AH$3476,31,0),"-")</f>
        <v>-</v>
      </c>
      <c r="AF1028" s="1" t="str">
        <f>IFERROR(VLOOKUP(A1028,'[1]For Report Q-2 '!$A$2:$AH$3476,32,0),"-")</f>
        <v>-</v>
      </c>
      <c r="AG1028" s="2" t="str">
        <f>IFERROR(VLOOKUP(A1028,'[1]For Report Q-2 '!$A$2:$AH$3476,33,0),"-")</f>
        <v>-</v>
      </c>
      <c r="AH1028" s="1" t="str">
        <f t="shared" si="16"/>
        <v>--</v>
      </c>
      <c r="AI1028" t="e">
        <v>#N/A</v>
      </c>
      <c r="AJ1028" t="e">
        <v>#N/A</v>
      </c>
      <c r="AK1028" t="e">
        <v>#N/A</v>
      </c>
    </row>
    <row r="1029" spans="1:37" x14ac:dyDescent="0.25">
      <c r="A1029" s="15">
        <v>9026106</v>
      </c>
      <c r="B1029" s="15" t="s">
        <v>445</v>
      </c>
      <c r="C1029" s="16">
        <v>43819</v>
      </c>
      <c r="D1029" s="15" t="s">
        <v>75</v>
      </c>
      <c r="E1029" s="1" t="s">
        <v>274</v>
      </c>
      <c r="F1029" s="15" t="s">
        <v>46</v>
      </c>
      <c r="G1029" s="1" t="s">
        <v>44</v>
      </c>
      <c r="H1029" s="17">
        <v>95833.333333333328</v>
      </c>
      <c r="I1029" s="18">
        <v>0.95833333333333326</v>
      </c>
      <c r="J1029" s="1">
        <v>9025876</v>
      </c>
      <c r="K1029" s="1" t="s">
        <v>446</v>
      </c>
      <c r="L1029" s="19">
        <v>1640416.6666666663</v>
      </c>
      <c r="M1029" s="1" t="s">
        <v>67</v>
      </c>
      <c r="N1029" s="1" t="s">
        <v>47</v>
      </c>
      <c r="O1029" s="1" t="s">
        <v>48</v>
      </c>
      <c r="P1029" s="20">
        <v>9025876</v>
      </c>
      <c r="Q1029" s="1" t="s">
        <v>218</v>
      </c>
      <c r="R1029" s="1" t="s">
        <v>89</v>
      </c>
      <c r="S1029" s="1" t="s">
        <v>218</v>
      </c>
      <c r="T1029" s="18">
        <f>IFERROR(VLOOKUP(A1029,'[1]For Report Q-2 '!$A$2:$T$3476,20,0),"-")</f>
        <v>0.95833333333333326</v>
      </c>
      <c r="U1029" s="55">
        <f>IFERROR(VLOOKUP(A1029,'[1]For Report Q-2 '!$A$2:$U$3476,21,0),"-")</f>
        <v>0</v>
      </c>
      <c r="V1029" s="2" t="str">
        <f>IFERROR(VLOOKUP(A1029,'[1]For Report Q-2 '!$A$2:$V$3476,22,0),"-")</f>
        <v>-</v>
      </c>
      <c r="W1029" s="1">
        <f>IFERROR(VLOOKUP(A1029,'[1]For Report Q-2 '!$A$2:$W$3476,23,0),"-")</f>
        <v>0</v>
      </c>
      <c r="X1029" s="1"/>
      <c r="Y1029" s="1"/>
      <c r="Z1029" s="2" t="str">
        <f>IFERROR(VLOOKUP(A1029,'[1]For Report Q-2 '!$A$2:$Z$3476,26,0),"-")</f>
        <v>-</v>
      </c>
      <c r="AA1029" s="1" t="str">
        <f>IFERROR(VLOOKUP(A1029,'[1]For Report Q-2 '!$A$2:$AH$3476,27,0),"-")</f>
        <v>-</v>
      </c>
      <c r="AB1029" s="1" t="str">
        <f>IFERROR(VLOOKUP(A1029,'[1]For Report Q-2 '!$A$2:$AH$3476,28,0),"-")</f>
        <v>-</v>
      </c>
      <c r="AC1029" s="2" t="str">
        <f>IFERROR(VLOOKUP(A1029,'[1]For Report Q-2 '!$A$2:$AH$3476,29,0),"-")</f>
        <v>-</v>
      </c>
      <c r="AD1029" s="2" t="str">
        <f>IFERROR(VLOOKUP(A1029,'[1]For Report Q-2 '!$A$2:$AH$3476,30,0),"-")</f>
        <v>-</v>
      </c>
      <c r="AE1029" s="1" t="str">
        <f>IFERROR(VLOOKUP(A1029,'[1]For Report Q-2 '!$A$2:$AH$3476,31,0),"-")</f>
        <v>-</v>
      </c>
      <c r="AF1029" s="1" t="str">
        <f>IFERROR(VLOOKUP(A1029,'[1]For Report Q-2 '!$A$2:$AH$3476,32,0),"-")</f>
        <v>-</v>
      </c>
      <c r="AG1029" s="2" t="str">
        <f>IFERROR(VLOOKUP(A1029,'[1]For Report Q-2 '!$A$2:$AH$3476,33,0),"-")</f>
        <v>-</v>
      </c>
      <c r="AH1029" s="1" t="str">
        <f t="shared" si="16"/>
        <v>--</v>
      </c>
      <c r="AI1029" t="e">
        <v>#N/A</v>
      </c>
      <c r="AJ1029" t="e">
        <v>#N/A</v>
      </c>
      <c r="AK1029" t="e">
        <v>#N/A</v>
      </c>
    </row>
    <row r="1030" spans="1:37" x14ac:dyDescent="0.25">
      <c r="A1030" s="15" t="s">
        <v>447</v>
      </c>
      <c r="B1030" s="15" t="s">
        <v>445</v>
      </c>
      <c r="C1030" s="16">
        <v>43819</v>
      </c>
      <c r="D1030" s="15" t="s">
        <v>448</v>
      </c>
      <c r="E1030" s="1" t="s">
        <v>274</v>
      </c>
      <c r="F1030" s="15" t="s">
        <v>46</v>
      </c>
      <c r="G1030" s="1" t="s">
        <v>53</v>
      </c>
      <c r="H1030" s="17">
        <v>47916.666666666664</v>
      </c>
      <c r="I1030" s="18">
        <v>0.47916666666666663</v>
      </c>
      <c r="J1030" s="1">
        <v>9025876</v>
      </c>
      <c r="K1030" s="1" t="s">
        <v>446</v>
      </c>
      <c r="L1030" s="19">
        <v>0</v>
      </c>
      <c r="M1030" s="1" t="s">
        <v>31</v>
      </c>
      <c r="N1030" s="1" t="s">
        <v>47</v>
      </c>
      <c r="O1030" s="1" t="s">
        <v>50</v>
      </c>
      <c r="P1030" s="20">
        <v>9025876</v>
      </c>
      <c r="Q1030" s="1" t="s">
        <v>218</v>
      </c>
      <c r="R1030" s="1" t="s">
        <v>89</v>
      </c>
      <c r="S1030" s="1" t="s">
        <v>218</v>
      </c>
      <c r="T1030" s="18">
        <f>IFERROR(VLOOKUP(A1030,'[1]For Report Q-2 '!$A$2:$T$3476,20,0),"-")</f>
        <v>0.47916666666666663</v>
      </c>
      <c r="U1030" s="55">
        <f>IFERROR(VLOOKUP(A1030,'[1]For Report Q-2 '!$A$2:$U$3476,21,0),"-")</f>
        <v>0</v>
      </c>
      <c r="V1030" s="2" t="str">
        <f>IFERROR(VLOOKUP(A1030,'[1]For Report Q-2 '!$A$2:$V$3476,22,0),"-")</f>
        <v>-</v>
      </c>
      <c r="W1030" s="1">
        <f>IFERROR(VLOOKUP(A1030,'[1]For Report Q-2 '!$A$2:$W$3476,23,0),"-")</f>
        <v>0</v>
      </c>
      <c r="X1030" s="1"/>
      <c r="Y1030" s="1"/>
      <c r="Z1030" s="2" t="str">
        <f>IFERROR(VLOOKUP(A1030,'[1]For Report Q-2 '!$A$2:$Z$3476,26,0),"-")</f>
        <v>-</v>
      </c>
      <c r="AA1030" s="1" t="str">
        <f>IFERROR(VLOOKUP(A1030,'[1]For Report Q-2 '!$A$2:$AH$3476,27,0),"-")</f>
        <v>-</v>
      </c>
      <c r="AB1030" s="1" t="str">
        <f>IFERROR(VLOOKUP(A1030,'[1]For Report Q-2 '!$A$2:$AH$3476,28,0),"-")</f>
        <v>-</v>
      </c>
      <c r="AC1030" s="2" t="str">
        <f>IFERROR(VLOOKUP(A1030,'[1]For Report Q-2 '!$A$2:$AH$3476,29,0),"-")</f>
        <v>-</v>
      </c>
      <c r="AD1030" s="2" t="str">
        <f>IFERROR(VLOOKUP(A1030,'[1]For Report Q-2 '!$A$2:$AH$3476,30,0),"-")</f>
        <v>-</v>
      </c>
      <c r="AE1030" s="1" t="str">
        <f>IFERROR(VLOOKUP(A1030,'[1]For Report Q-2 '!$A$2:$AH$3476,31,0),"-")</f>
        <v>-</v>
      </c>
      <c r="AF1030" s="1" t="str">
        <f>IFERROR(VLOOKUP(A1030,'[1]For Report Q-2 '!$A$2:$AH$3476,32,0),"-")</f>
        <v>-</v>
      </c>
      <c r="AG1030" s="2" t="str">
        <f>IFERROR(VLOOKUP(A1030,'[1]For Report Q-2 '!$A$2:$AH$3476,33,0),"-")</f>
        <v>-</v>
      </c>
      <c r="AH1030" s="1" t="str">
        <f t="shared" si="16"/>
        <v>--</v>
      </c>
      <c r="AI1030" t="e">
        <v>#N/A</v>
      </c>
      <c r="AJ1030" t="e">
        <v>#N/A</v>
      </c>
      <c r="AK1030" t="e">
        <v>#N/A</v>
      </c>
    </row>
    <row r="1031" spans="1:37" x14ac:dyDescent="0.25">
      <c r="A1031" s="15">
        <v>9026190</v>
      </c>
      <c r="B1031" s="15" t="s">
        <v>445</v>
      </c>
      <c r="C1031" s="16">
        <v>43922</v>
      </c>
      <c r="D1031" s="15" t="s">
        <v>75</v>
      </c>
      <c r="E1031" s="1" t="s">
        <v>274</v>
      </c>
      <c r="F1031" s="15" t="s">
        <v>46</v>
      </c>
      <c r="G1031" s="1" t="s">
        <v>44</v>
      </c>
      <c r="H1031" s="17">
        <v>150000</v>
      </c>
      <c r="I1031" s="18">
        <v>1.5</v>
      </c>
      <c r="J1031" s="1">
        <v>9025876</v>
      </c>
      <c r="K1031" s="1" t="s">
        <v>446</v>
      </c>
      <c r="L1031" s="19">
        <v>1640416.6666666663</v>
      </c>
      <c r="M1031" s="1" t="s">
        <v>67</v>
      </c>
      <c r="N1031" s="1" t="s">
        <v>47</v>
      </c>
      <c r="O1031" s="1" t="s">
        <v>48</v>
      </c>
      <c r="P1031" s="20">
        <v>9025876</v>
      </c>
      <c r="Q1031" s="1" t="s">
        <v>218</v>
      </c>
      <c r="R1031" s="1" t="s">
        <v>89</v>
      </c>
      <c r="S1031" s="1" t="s">
        <v>218</v>
      </c>
      <c r="T1031" s="18">
        <f>IFERROR(VLOOKUP(A1031,'[1]For Report Q-2 '!$A$2:$T$3476,20,0),"-")</f>
        <v>1.5</v>
      </c>
      <c r="U1031" s="55">
        <f>IFERROR(VLOOKUP(A1031,'[1]For Report Q-2 '!$A$2:$U$3476,21,0),"-")</f>
        <v>0</v>
      </c>
      <c r="V1031" s="2" t="str">
        <f>IFERROR(VLOOKUP(A1031,'[1]For Report Q-2 '!$A$2:$V$3476,22,0),"-")</f>
        <v>-</v>
      </c>
      <c r="W1031" s="1">
        <f>IFERROR(VLOOKUP(A1031,'[1]For Report Q-2 '!$A$2:$W$3476,23,0),"-")</f>
        <v>0</v>
      </c>
      <c r="X1031" s="1"/>
      <c r="Y1031" s="1"/>
      <c r="Z1031" s="2" t="str">
        <f>IFERROR(VLOOKUP(A1031,'[1]For Report Q-2 '!$A$2:$Z$3476,26,0),"-")</f>
        <v>-</v>
      </c>
      <c r="AA1031" s="1" t="str">
        <f>IFERROR(VLOOKUP(A1031,'[1]For Report Q-2 '!$A$2:$AH$3476,27,0),"-")</f>
        <v>-</v>
      </c>
      <c r="AB1031" s="1" t="str">
        <f>IFERROR(VLOOKUP(A1031,'[1]For Report Q-2 '!$A$2:$AH$3476,28,0),"-")</f>
        <v>-</v>
      </c>
      <c r="AC1031" s="2" t="str">
        <f>IFERROR(VLOOKUP(A1031,'[1]For Report Q-2 '!$A$2:$AH$3476,29,0),"-")</f>
        <v>-</v>
      </c>
      <c r="AD1031" s="2" t="str">
        <f>IFERROR(VLOOKUP(A1031,'[1]For Report Q-2 '!$A$2:$AH$3476,30,0),"-")</f>
        <v>-</v>
      </c>
      <c r="AE1031" s="1" t="str">
        <f>IFERROR(VLOOKUP(A1031,'[1]For Report Q-2 '!$A$2:$AH$3476,31,0),"-")</f>
        <v>-</v>
      </c>
      <c r="AF1031" s="1" t="str">
        <f>IFERROR(VLOOKUP(A1031,'[1]For Report Q-2 '!$A$2:$AH$3476,32,0),"-")</f>
        <v>-</v>
      </c>
      <c r="AG1031" s="2" t="str">
        <f>IFERROR(VLOOKUP(A1031,'[1]For Report Q-2 '!$A$2:$AH$3476,33,0),"-")</f>
        <v>-</v>
      </c>
      <c r="AH1031" s="1" t="str">
        <f t="shared" si="16"/>
        <v>--</v>
      </c>
      <c r="AI1031" t="e">
        <v>#N/A</v>
      </c>
      <c r="AJ1031" t="e">
        <v>#N/A</v>
      </c>
      <c r="AK1031" t="e">
        <v>#N/A</v>
      </c>
    </row>
    <row r="1032" spans="1:37" x14ac:dyDescent="0.25">
      <c r="A1032" s="15" t="s">
        <v>449</v>
      </c>
      <c r="B1032" s="15" t="s">
        <v>445</v>
      </c>
      <c r="C1032" s="16">
        <v>43878</v>
      </c>
      <c r="D1032" s="15" t="s">
        <v>83</v>
      </c>
      <c r="E1032" s="1" t="s">
        <v>274</v>
      </c>
      <c r="F1032" s="15" t="s">
        <v>46</v>
      </c>
      <c r="G1032" s="1" t="s">
        <v>83</v>
      </c>
      <c r="H1032" s="17">
        <v>75000</v>
      </c>
      <c r="I1032" s="18">
        <v>0.75</v>
      </c>
      <c r="J1032" s="1">
        <v>9025876</v>
      </c>
      <c r="K1032" s="1" t="s">
        <v>446</v>
      </c>
      <c r="L1032" s="19">
        <v>0</v>
      </c>
      <c r="M1032" s="1" t="s">
        <v>31</v>
      </c>
      <c r="N1032" s="1" t="s">
        <v>47</v>
      </c>
      <c r="O1032" s="1" t="s">
        <v>84</v>
      </c>
      <c r="P1032" s="20">
        <v>9025876</v>
      </c>
      <c r="Q1032" s="1" t="s">
        <v>218</v>
      </c>
      <c r="R1032" s="1" t="s">
        <v>89</v>
      </c>
      <c r="S1032" s="1" t="s">
        <v>218</v>
      </c>
      <c r="T1032" s="18">
        <f>IFERROR(VLOOKUP(A1032,'[1]For Report Q-2 '!$A$2:$T$3476,20,0),"-")</f>
        <v>0.75</v>
      </c>
      <c r="U1032" s="55">
        <f>IFERROR(VLOOKUP(A1032,'[1]For Report Q-2 '!$A$2:$U$3476,21,0),"-")</f>
        <v>0</v>
      </c>
      <c r="V1032" s="2" t="str">
        <f>IFERROR(VLOOKUP(A1032,'[1]For Report Q-2 '!$A$2:$V$3476,22,0),"-")</f>
        <v>-</v>
      </c>
      <c r="W1032" s="1">
        <f>IFERROR(VLOOKUP(A1032,'[1]For Report Q-2 '!$A$2:$W$3476,23,0),"-")</f>
        <v>0</v>
      </c>
      <c r="X1032" s="1"/>
      <c r="Y1032" s="1"/>
      <c r="Z1032" s="2" t="str">
        <f>IFERROR(VLOOKUP(A1032,'[1]For Report Q-2 '!$A$2:$Z$3476,26,0),"-")</f>
        <v>-</v>
      </c>
      <c r="AA1032" s="1" t="str">
        <f>IFERROR(VLOOKUP(A1032,'[1]For Report Q-2 '!$A$2:$AH$3476,27,0),"-")</f>
        <v>-</v>
      </c>
      <c r="AB1032" s="1" t="str">
        <f>IFERROR(VLOOKUP(A1032,'[1]For Report Q-2 '!$A$2:$AH$3476,28,0),"-")</f>
        <v>-</v>
      </c>
      <c r="AC1032" s="2" t="str">
        <f>IFERROR(VLOOKUP(A1032,'[1]For Report Q-2 '!$A$2:$AH$3476,29,0),"-")</f>
        <v>-</v>
      </c>
      <c r="AD1032" s="2" t="str">
        <f>IFERROR(VLOOKUP(A1032,'[1]For Report Q-2 '!$A$2:$AH$3476,30,0),"-")</f>
        <v>-</v>
      </c>
      <c r="AE1032" s="1" t="str">
        <f>IFERROR(VLOOKUP(A1032,'[1]For Report Q-2 '!$A$2:$AH$3476,31,0),"-")</f>
        <v>-</v>
      </c>
      <c r="AF1032" s="1" t="str">
        <f>IFERROR(VLOOKUP(A1032,'[1]For Report Q-2 '!$A$2:$AH$3476,32,0),"-")</f>
        <v>-</v>
      </c>
      <c r="AG1032" s="2" t="str">
        <f>IFERROR(VLOOKUP(A1032,'[1]For Report Q-2 '!$A$2:$AH$3476,33,0),"-")</f>
        <v>-</v>
      </c>
      <c r="AH1032" s="1" t="str">
        <f t="shared" si="16"/>
        <v>--</v>
      </c>
      <c r="AI1032" t="e">
        <v>#N/A</v>
      </c>
      <c r="AJ1032" t="e">
        <v>#N/A</v>
      </c>
      <c r="AK1032" t="e">
        <v>#N/A</v>
      </c>
    </row>
    <row r="1033" spans="1:37" x14ac:dyDescent="0.25">
      <c r="A1033" s="15">
        <v>9026272</v>
      </c>
      <c r="B1033" s="15" t="s">
        <v>445</v>
      </c>
      <c r="C1033" s="16">
        <v>44013</v>
      </c>
      <c r="D1033" s="15" t="s">
        <v>83</v>
      </c>
      <c r="E1033" s="1" t="s">
        <v>274</v>
      </c>
      <c r="F1033" s="15" t="s">
        <v>46</v>
      </c>
      <c r="G1033" s="1" t="s">
        <v>83</v>
      </c>
      <c r="H1033" s="17">
        <v>24583.333333333332</v>
      </c>
      <c r="I1033" s="18">
        <v>0.24583333333333332</v>
      </c>
      <c r="J1033" s="1">
        <v>9025876</v>
      </c>
      <c r="K1033" s="1" t="s">
        <v>446</v>
      </c>
      <c r="L1033" s="19">
        <v>1640416.6666666663</v>
      </c>
      <c r="M1033" s="1" t="s">
        <v>67</v>
      </c>
      <c r="N1033" s="1" t="s">
        <v>47</v>
      </c>
      <c r="O1033" s="1" t="s">
        <v>84</v>
      </c>
      <c r="P1033" s="20">
        <v>9025876</v>
      </c>
      <c r="Q1033" s="1" t="s">
        <v>218</v>
      </c>
      <c r="R1033" s="1" t="s">
        <v>89</v>
      </c>
      <c r="S1033" s="1" t="s">
        <v>218</v>
      </c>
      <c r="T1033" s="18">
        <f>IFERROR(VLOOKUP(A1033,'[1]For Report Q-2 '!$A$2:$T$3476,20,0),"-")</f>
        <v>0.24583333333333332</v>
      </c>
      <c r="U1033" s="55">
        <f>IFERROR(VLOOKUP(A1033,'[1]For Report Q-2 '!$A$2:$U$3476,21,0),"-")</f>
        <v>0</v>
      </c>
      <c r="V1033" s="2" t="str">
        <f>IFERROR(VLOOKUP(A1033,'[1]For Report Q-2 '!$A$2:$V$3476,22,0),"-")</f>
        <v>-</v>
      </c>
      <c r="W1033" s="1">
        <f>IFERROR(VLOOKUP(A1033,'[1]For Report Q-2 '!$A$2:$W$3476,23,0),"-")</f>
        <v>0</v>
      </c>
      <c r="X1033" s="1"/>
      <c r="Y1033" s="1"/>
      <c r="Z1033" s="2" t="str">
        <f>IFERROR(VLOOKUP(A1033,'[1]For Report Q-2 '!$A$2:$Z$3476,26,0),"-")</f>
        <v>-</v>
      </c>
      <c r="AA1033" s="1" t="str">
        <f>IFERROR(VLOOKUP(A1033,'[1]For Report Q-2 '!$A$2:$AH$3476,27,0),"-")</f>
        <v>-</v>
      </c>
      <c r="AB1033" s="1" t="str">
        <f>IFERROR(VLOOKUP(A1033,'[1]For Report Q-2 '!$A$2:$AH$3476,28,0),"-")</f>
        <v>-</v>
      </c>
      <c r="AC1033" s="2" t="str">
        <f>IFERROR(VLOOKUP(A1033,'[1]For Report Q-2 '!$A$2:$AH$3476,29,0),"-")</f>
        <v>-</v>
      </c>
      <c r="AD1033" s="2" t="str">
        <f>IFERROR(VLOOKUP(A1033,'[1]For Report Q-2 '!$A$2:$AH$3476,30,0),"-")</f>
        <v>-</v>
      </c>
      <c r="AE1033" s="1" t="str">
        <f>IFERROR(VLOOKUP(A1033,'[1]For Report Q-2 '!$A$2:$AH$3476,31,0),"-")</f>
        <v>-</v>
      </c>
      <c r="AF1033" s="1" t="str">
        <f>IFERROR(VLOOKUP(A1033,'[1]For Report Q-2 '!$A$2:$AH$3476,32,0),"-")</f>
        <v>-</v>
      </c>
      <c r="AG1033" s="2" t="str">
        <f>IFERROR(VLOOKUP(A1033,'[1]For Report Q-2 '!$A$2:$AH$3476,33,0),"-")</f>
        <v>-</v>
      </c>
      <c r="AH1033" s="1" t="str">
        <f t="shared" si="16"/>
        <v>--</v>
      </c>
      <c r="AI1033" t="e">
        <v>#N/A</v>
      </c>
      <c r="AJ1033" t="e">
        <v>#N/A</v>
      </c>
      <c r="AK1033" t="e">
        <v>#N/A</v>
      </c>
    </row>
    <row r="1034" spans="1:37" x14ac:dyDescent="0.25">
      <c r="A1034" s="15">
        <v>9027490</v>
      </c>
      <c r="B1034" s="15" t="s">
        <v>445</v>
      </c>
      <c r="C1034" s="16">
        <v>45240</v>
      </c>
      <c r="D1034" s="15" t="s">
        <v>75</v>
      </c>
      <c r="E1034" s="1" t="s">
        <v>274</v>
      </c>
      <c r="F1034" s="15" t="s">
        <v>46</v>
      </c>
      <c r="G1034" s="1" t="s">
        <v>44</v>
      </c>
      <c r="H1034" s="17">
        <v>29166.666666666664</v>
      </c>
      <c r="I1034" s="18">
        <v>0.29166666666666663</v>
      </c>
      <c r="J1034" s="1">
        <v>9025876</v>
      </c>
      <c r="K1034" s="1" t="s">
        <v>446</v>
      </c>
      <c r="L1034" s="19">
        <v>1640416.6666666663</v>
      </c>
      <c r="M1034" s="1" t="s">
        <v>67</v>
      </c>
      <c r="N1034" s="1" t="s">
        <v>47</v>
      </c>
      <c r="O1034" s="1" t="s">
        <v>48</v>
      </c>
      <c r="P1034" s="20">
        <v>9025876</v>
      </c>
      <c r="Q1034" s="1" t="s">
        <v>218</v>
      </c>
      <c r="R1034" s="1" t="s">
        <v>89</v>
      </c>
      <c r="S1034" s="1" t="s">
        <v>218</v>
      </c>
      <c r="T1034" s="18">
        <f>IFERROR(VLOOKUP(A1034,'[1]For Report Q-2 '!$A$2:$T$3476,20,0),"-")</f>
        <v>0.29166666666666663</v>
      </c>
      <c r="U1034" s="55">
        <f>IFERROR(VLOOKUP(A1034,'[1]For Report Q-2 '!$A$2:$U$3476,21,0),"-")</f>
        <v>0</v>
      </c>
      <c r="V1034" s="2" t="str">
        <f>IFERROR(VLOOKUP(A1034,'[1]For Report Q-2 '!$A$2:$V$3476,22,0),"-")</f>
        <v>-</v>
      </c>
      <c r="W1034" s="1">
        <f>IFERROR(VLOOKUP(A1034,'[1]For Report Q-2 '!$A$2:$W$3476,23,0),"-")</f>
        <v>0</v>
      </c>
      <c r="X1034" s="1"/>
      <c r="Y1034" s="1"/>
      <c r="Z1034" s="2" t="str">
        <f>IFERROR(VLOOKUP(A1034,'[1]For Report Q-2 '!$A$2:$Z$3476,26,0),"-")</f>
        <v>-</v>
      </c>
      <c r="AA1034" s="1" t="str">
        <f>IFERROR(VLOOKUP(A1034,'[1]For Report Q-2 '!$A$2:$AH$3476,27,0),"-")</f>
        <v>-</v>
      </c>
      <c r="AB1034" s="1" t="str">
        <f>IFERROR(VLOOKUP(A1034,'[1]For Report Q-2 '!$A$2:$AH$3476,28,0),"-")</f>
        <v>-</v>
      </c>
      <c r="AC1034" s="2" t="str">
        <f>IFERROR(VLOOKUP(A1034,'[1]For Report Q-2 '!$A$2:$AH$3476,29,0),"-")</f>
        <v>-</v>
      </c>
      <c r="AD1034" s="2" t="str">
        <f>IFERROR(VLOOKUP(A1034,'[1]For Report Q-2 '!$A$2:$AH$3476,30,0),"-")</f>
        <v>-</v>
      </c>
      <c r="AE1034" s="1" t="str">
        <f>IFERROR(VLOOKUP(A1034,'[1]For Report Q-2 '!$A$2:$AH$3476,31,0),"-")</f>
        <v>-</v>
      </c>
      <c r="AF1034" s="1" t="str">
        <f>IFERROR(VLOOKUP(A1034,'[1]For Report Q-2 '!$A$2:$AH$3476,32,0),"-")</f>
        <v>-</v>
      </c>
      <c r="AG1034" s="2" t="str">
        <f>IFERROR(VLOOKUP(A1034,'[1]For Report Q-2 '!$A$2:$AH$3476,33,0),"-")</f>
        <v>-</v>
      </c>
      <c r="AH1034" s="1" t="str">
        <f t="shared" si="16"/>
        <v>--</v>
      </c>
      <c r="AI1034" t="e">
        <v>#N/A</v>
      </c>
      <c r="AJ1034" t="e">
        <v>#N/A</v>
      </c>
      <c r="AK1034" t="e">
        <v>#N/A</v>
      </c>
    </row>
    <row r="1035" spans="1:37" x14ac:dyDescent="0.25">
      <c r="A1035" s="15" t="s">
        <v>450</v>
      </c>
      <c r="B1035" s="15" t="s">
        <v>445</v>
      </c>
      <c r="C1035" s="16">
        <v>45240</v>
      </c>
      <c r="D1035" s="15" t="s">
        <v>104</v>
      </c>
      <c r="E1035" s="1" t="s">
        <v>274</v>
      </c>
      <c r="F1035" s="15" t="s">
        <v>46</v>
      </c>
      <c r="G1035" s="1" t="s">
        <v>104</v>
      </c>
      <c r="H1035" s="17">
        <v>14583.333333333332</v>
      </c>
      <c r="I1035" s="18">
        <v>0.14583333333333331</v>
      </c>
      <c r="J1035" s="1">
        <v>9025876</v>
      </c>
      <c r="K1035" s="1" t="s">
        <v>446</v>
      </c>
      <c r="L1035" s="19">
        <v>0</v>
      </c>
      <c r="M1035" s="1" t="s">
        <v>31</v>
      </c>
      <c r="N1035" s="1" t="s">
        <v>47</v>
      </c>
      <c r="O1035" s="1" t="s">
        <v>105</v>
      </c>
      <c r="P1035" s="20">
        <v>9025876</v>
      </c>
      <c r="Q1035" s="1" t="s">
        <v>218</v>
      </c>
      <c r="R1035" s="1" t="s">
        <v>89</v>
      </c>
      <c r="S1035" s="1" t="s">
        <v>218</v>
      </c>
      <c r="T1035" s="18">
        <f>IFERROR(VLOOKUP(A1035,'[1]For Report Q-2 '!$A$2:$T$3476,20,0),"-")</f>
        <v>0.14583333333333331</v>
      </c>
      <c r="U1035" s="55">
        <f>IFERROR(VLOOKUP(A1035,'[1]For Report Q-2 '!$A$2:$U$3476,21,0),"-")</f>
        <v>0</v>
      </c>
      <c r="V1035" s="2" t="str">
        <f>IFERROR(VLOOKUP(A1035,'[1]For Report Q-2 '!$A$2:$V$3476,22,0),"-")</f>
        <v>-</v>
      </c>
      <c r="W1035" s="1">
        <f>IFERROR(VLOOKUP(A1035,'[1]For Report Q-2 '!$A$2:$W$3476,23,0),"-")</f>
        <v>0</v>
      </c>
      <c r="X1035" s="1"/>
      <c r="Y1035" s="1"/>
      <c r="Z1035" s="2" t="str">
        <f>IFERROR(VLOOKUP(A1035,'[1]For Report Q-2 '!$A$2:$Z$3476,26,0),"-")</f>
        <v>-</v>
      </c>
      <c r="AA1035" s="1" t="str">
        <f>IFERROR(VLOOKUP(A1035,'[1]For Report Q-2 '!$A$2:$AH$3476,27,0),"-")</f>
        <v>-</v>
      </c>
      <c r="AB1035" s="1" t="str">
        <f>IFERROR(VLOOKUP(A1035,'[1]For Report Q-2 '!$A$2:$AH$3476,28,0),"-")</f>
        <v>-</v>
      </c>
      <c r="AC1035" s="2" t="str">
        <f>IFERROR(VLOOKUP(A1035,'[1]For Report Q-2 '!$A$2:$AH$3476,29,0),"-")</f>
        <v>-</v>
      </c>
      <c r="AD1035" s="2" t="str">
        <f>IFERROR(VLOOKUP(A1035,'[1]For Report Q-2 '!$A$2:$AH$3476,30,0),"-")</f>
        <v>-</v>
      </c>
      <c r="AE1035" s="1" t="str">
        <f>IFERROR(VLOOKUP(A1035,'[1]For Report Q-2 '!$A$2:$AH$3476,31,0),"-")</f>
        <v>-</v>
      </c>
      <c r="AF1035" s="1" t="str">
        <f>IFERROR(VLOOKUP(A1035,'[1]For Report Q-2 '!$A$2:$AH$3476,32,0),"-")</f>
        <v>-</v>
      </c>
      <c r="AG1035" s="2" t="str">
        <f>IFERROR(VLOOKUP(A1035,'[1]For Report Q-2 '!$A$2:$AH$3476,33,0),"-")</f>
        <v>-</v>
      </c>
      <c r="AH1035" s="1" t="str">
        <f t="shared" si="16"/>
        <v>--</v>
      </c>
      <c r="AI1035" t="e">
        <v>#N/A</v>
      </c>
      <c r="AJ1035" t="e">
        <v>#N/A</v>
      </c>
      <c r="AK1035" t="e">
        <v>#N/A</v>
      </c>
    </row>
    <row r="1036" spans="1:37" x14ac:dyDescent="0.25">
      <c r="A1036" s="15">
        <v>9028250</v>
      </c>
      <c r="B1036" s="15" t="s">
        <v>445</v>
      </c>
      <c r="C1036" s="16">
        <v>45943</v>
      </c>
      <c r="D1036" s="15" t="s">
        <v>75</v>
      </c>
      <c r="E1036" s="1" t="s">
        <v>274</v>
      </c>
      <c r="F1036" s="15" t="s">
        <v>46</v>
      </c>
      <c r="G1036" s="1" t="s">
        <v>44</v>
      </c>
      <c r="H1036" s="17">
        <v>35833.333333333336</v>
      </c>
      <c r="I1036" s="18">
        <v>0.35833333333333334</v>
      </c>
      <c r="J1036" s="1">
        <v>9025876</v>
      </c>
      <c r="K1036" s="1" t="s">
        <v>446</v>
      </c>
      <c r="L1036" s="19">
        <v>1640416.6666666663</v>
      </c>
      <c r="M1036" s="1" t="s">
        <v>67</v>
      </c>
      <c r="N1036" s="1" t="s">
        <v>47</v>
      </c>
      <c r="O1036" s="1" t="s">
        <v>48</v>
      </c>
      <c r="P1036" s="20">
        <v>9025876</v>
      </c>
      <c r="Q1036" s="1" t="s">
        <v>218</v>
      </c>
      <c r="R1036" s="1" t="s">
        <v>89</v>
      </c>
      <c r="S1036" s="1" t="s">
        <v>218</v>
      </c>
      <c r="T1036" s="18">
        <f>IFERROR(VLOOKUP(A1036,'[1]For Report Q-2 '!$A$2:$T$3476,20,0),"-")</f>
        <v>0.35833333333333334</v>
      </c>
      <c r="U1036" s="55">
        <f>IFERROR(VLOOKUP(A1036,'[1]For Report Q-2 '!$A$2:$U$3476,21,0),"-")</f>
        <v>0</v>
      </c>
      <c r="V1036" s="2" t="str">
        <f>IFERROR(VLOOKUP(A1036,'[1]For Report Q-2 '!$A$2:$V$3476,22,0),"-")</f>
        <v>-</v>
      </c>
      <c r="W1036" s="1">
        <f>IFERROR(VLOOKUP(A1036,'[1]For Report Q-2 '!$A$2:$W$3476,23,0),"-")</f>
        <v>0</v>
      </c>
      <c r="X1036" s="1"/>
      <c r="Y1036" s="1"/>
      <c r="Z1036" s="2" t="str">
        <f>IFERROR(VLOOKUP(A1036,'[1]For Report Q-2 '!$A$2:$Z$3476,26,0),"-")</f>
        <v>-</v>
      </c>
      <c r="AA1036" s="1" t="str">
        <f>IFERROR(VLOOKUP(A1036,'[1]For Report Q-2 '!$A$2:$AH$3476,27,0),"-")</f>
        <v>-</v>
      </c>
      <c r="AB1036" s="1" t="str">
        <f>IFERROR(VLOOKUP(A1036,'[1]For Report Q-2 '!$A$2:$AH$3476,28,0),"-")</f>
        <v>-</v>
      </c>
      <c r="AC1036" s="2" t="str">
        <f>IFERROR(VLOOKUP(A1036,'[1]For Report Q-2 '!$A$2:$AH$3476,29,0),"-")</f>
        <v>-</v>
      </c>
      <c r="AD1036" s="2" t="str">
        <f>IFERROR(VLOOKUP(A1036,'[1]For Report Q-2 '!$A$2:$AH$3476,30,0),"-")</f>
        <v>-</v>
      </c>
      <c r="AE1036" s="1" t="str">
        <f>IFERROR(VLOOKUP(A1036,'[1]For Report Q-2 '!$A$2:$AH$3476,31,0),"-")</f>
        <v>-</v>
      </c>
      <c r="AF1036" s="1" t="str">
        <f>IFERROR(VLOOKUP(A1036,'[1]For Report Q-2 '!$A$2:$AH$3476,32,0),"-")</f>
        <v>-</v>
      </c>
      <c r="AG1036" s="2" t="str">
        <f>IFERROR(VLOOKUP(A1036,'[1]For Report Q-2 '!$A$2:$AH$3476,33,0),"-")</f>
        <v>-</v>
      </c>
      <c r="AH1036" s="1" t="str">
        <f t="shared" si="16"/>
        <v>--</v>
      </c>
      <c r="AI1036" t="e">
        <v>#N/A</v>
      </c>
      <c r="AJ1036" t="e">
        <v>#N/A</v>
      </c>
      <c r="AK1036" t="e">
        <v>#N/A</v>
      </c>
    </row>
    <row r="1037" spans="1:37" x14ac:dyDescent="0.25">
      <c r="A1037" s="15" t="s">
        <v>451</v>
      </c>
      <c r="B1037" s="15" t="s">
        <v>445</v>
      </c>
      <c r="C1037" s="16">
        <v>45943</v>
      </c>
      <c r="D1037" s="15" t="s">
        <v>70</v>
      </c>
      <c r="E1037" s="1" t="s">
        <v>274</v>
      </c>
      <c r="F1037" s="15" t="s">
        <v>46</v>
      </c>
      <c r="G1037" s="1" t="s">
        <v>70</v>
      </c>
      <c r="H1037" s="17">
        <v>17916.666666666668</v>
      </c>
      <c r="I1037" s="18">
        <v>0.17916666666666667</v>
      </c>
      <c r="J1037" s="1">
        <v>9025876</v>
      </c>
      <c r="K1037" s="1" t="s">
        <v>446</v>
      </c>
      <c r="L1037" s="19">
        <v>0</v>
      </c>
      <c r="M1037" s="1" t="s">
        <v>31</v>
      </c>
      <c r="N1037" s="1" t="s">
        <v>47</v>
      </c>
      <c r="O1037" s="1" t="s">
        <v>71</v>
      </c>
      <c r="P1037" s="20">
        <v>9025876</v>
      </c>
      <c r="Q1037" s="1" t="s">
        <v>218</v>
      </c>
      <c r="R1037" s="1" t="s">
        <v>89</v>
      </c>
      <c r="S1037" s="1" t="s">
        <v>218</v>
      </c>
      <c r="T1037" s="18">
        <f>IFERROR(VLOOKUP(A1037,'[1]For Report Q-2 '!$A$2:$T$3476,20,0),"-")</f>
        <v>0.17916666666666667</v>
      </c>
      <c r="U1037" s="55">
        <f>IFERROR(VLOOKUP(A1037,'[1]For Report Q-2 '!$A$2:$U$3476,21,0),"-")</f>
        <v>0</v>
      </c>
      <c r="V1037" s="2" t="str">
        <f>IFERROR(VLOOKUP(A1037,'[1]For Report Q-2 '!$A$2:$V$3476,22,0),"-")</f>
        <v>-</v>
      </c>
      <c r="W1037" s="1">
        <f>IFERROR(VLOOKUP(A1037,'[1]For Report Q-2 '!$A$2:$W$3476,23,0),"-")</f>
        <v>0</v>
      </c>
      <c r="X1037" s="1"/>
      <c r="Y1037" s="1"/>
      <c r="Z1037" s="2" t="str">
        <f>IFERROR(VLOOKUP(A1037,'[1]For Report Q-2 '!$A$2:$Z$3476,26,0),"-")</f>
        <v>-</v>
      </c>
      <c r="AA1037" s="1" t="str">
        <f>IFERROR(VLOOKUP(A1037,'[1]For Report Q-2 '!$A$2:$AH$3476,27,0),"-")</f>
        <v>-</v>
      </c>
      <c r="AB1037" s="1" t="str">
        <f>IFERROR(VLOOKUP(A1037,'[1]For Report Q-2 '!$A$2:$AH$3476,28,0),"-")</f>
        <v>-</v>
      </c>
      <c r="AC1037" s="2" t="str">
        <f>IFERROR(VLOOKUP(A1037,'[1]For Report Q-2 '!$A$2:$AH$3476,29,0),"-")</f>
        <v>-</v>
      </c>
      <c r="AD1037" s="2" t="str">
        <f>IFERROR(VLOOKUP(A1037,'[1]For Report Q-2 '!$A$2:$AH$3476,30,0),"-")</f>
        <v>-</v>
      </c>
      <c r="AE1037" s="1" t="str">
        <f>IFERROR(VLOOKUP(A1037,'[1]For Report Q-2 '!$A$2:$AH$3476,31,0),"-")</f>
        <v>-</v>
      </c>
      <c r="AF1037" s="1" t="str">
        <f>IFERROR(VLOOKUP(A1037,'[1]For Report Q-2 '!$A$2:$AH$3476,32,0),"-")</f>
        <v>-</v>
      </c>
      <c r="AG1037" s="2" t="str">
        <f>IFERROR(VLOOKUP(A1037,'[1]For Report Q-2 '!$A$2:$AH$3476,33,0),"-")</f>
        <v>-</v>
      </c>
      <c r="AH1037" s="1" t="str">
        <f t="shared" si="16"/>
        <v>--</v>
      </c>
      <c r="AI1037" t="e">
        <v>#N/A</v>
      </c>
      <c r="AJ1037" t="e">
        <v>#N/A</v>
      </c>
      <c r="AK1037" t="e">
        <v>#N/A</v>
      </c>
    </row>
    <row r="1038" spans="1:37" x14ac:dyDescent="0.25">
      <c r="A1038" s="15">
        <v>9081396</v>
      </c>
      <c r="B1038" s="15" t="s">
        <v>445</v>
      </c>
      <c r="C1038" s="16">
        <v>43881</v>
      </c>
      <c r="D1038" s="15" t="s">
        <v>75</v>
      </c>
      <c r="E1038" s="1" t="s">
        <v>118</v>
      </c>
      <c r="F1038" s="15" t="s">
        <v>46</v>
      </c>
      <c r="G1038" s="1" t="s">
        <v>44</v>
      </c>
      <c r="H1038" s="17">
        <v>197916.66666666666</v>
      </c>
      <c r="I1038" s="18">
        <v>1.9791666666666665</v>
      </c>
      <c r="J1038" s="1">
        <v>9025876</v>
      </c>
      <c r="K1038" s="1" t="s">
        <v>446</v>
      </c>
      <c r="L1038" s="19">
        <v>1640416.6666666663</v>
      </c>
      <c r="M1038" s="1" t="s">
        <v>67</v>
      </c>
      <c r="N1038" s="1" t="s">
        <v>47</v>
      </c>
      <c r="O1038" s="1" t="s">
        <v>48</v>
      </c>
      <c r="P1038" s="20">
        <v>9025876</v>
      </c>
      <c r="Q1038" s="1" t="s">
        <v>218</v>
      </c>
      <c r="R1038" s="1" t="s">
        <v>89</v>
      </c>
      <c r="S1038" s="1" t="s">
        <v>218</v>
      </c>
      <c r="T1038" s="18">
        <f>IFERROR(VLOOKUP(A1038,'[1]For Report Q-2 '!$A$2:$T$3476,20,0),"-")</f>
        <v>1.9791666666666665</v>
      </c>
      <c r="U1038" s="55">
        <f>IFERROR(VLOOKUP(A1038,'[1]For Report Q-2 '!$A$2:$U$3476,21,0),"-")</f>
        <v>0</v>
      </c>
      <c r="V1038" s="2" t="str">
        <f>IFERROR(VLOOKUP(A1038,'[1]For Report Q-2 '!$A$2:$V$3476,22,0),"-")</f>
        <v>-</v>
      </c>
      <c r="W1038" s="1">
        <f>IFERROR(VLOOKUP(A1038,'[1]For Report Q-2 '!$A$2:$W$3476,23,0),"-")</f>
        <v>0</v>
      </c>
      <c r="X1038" s="1"/>
      <c r="Y1038" s="1"/>
      <c r="Z1038" s="2" t="str">
        <f>IFERROR(VLOOKUP(A1038,'[1]For Report Q-2 '!$A$2:$Z$3476,26,0),"-")</f>
        <v>-</v>
      </c>
      <c r="AA1038" s="1" t="str">
        <f>IFERROR(VLOOKUP(A1038,'[1]For Report Q-2 '!$A$2:$AH$3476,27,0),"-")</f>
        <v>-</v>
      </c>
      <c r="AB1038" s="1" t="str">
        <f>IFERROR(VLOOKUP(A1038,'[1]For Report Q-2 '!$A$2:$AH$3476,28,0),"-")</f>
        <v>-</v>
      </c>
      <c r="AC1038" s="2" t="str">
        <f>IFERROR(VLOOKUP(A1038,'[1]For Report Q-2 '!$A$2:$AH$3476,29,0),"-")</f>
        <v>-</v>
      </c>
      <c r="AD1038" s="2" t="str">
        <f>IFERROR(VLOOKUP(A1038,'[1]For Report Q-2 '!$A$2:$AH$3476,30,0),"-")</f>
        <v>-</v>
      </c>
      <c r="AE1038" s="1" t="str">
        <f>IFERROR(VLOOKUP(A1038,'[1]For Report Q-2 '!$A$2:$AH$3476,31,0),"-")</f>
        <v>-</v>
      </c>
      <c r="AF1038" s="1" t="str">
        <f>IFERROR(VLOOKUP(A1038,'[1]For Report Q-2 '!$A$2:$AH$3476,32,0),"-")</f>
        <v>-</v>
      </c>
      <c r="AG1038" s="2" t="str">
        <f>IFERROR(VLOOKUP(A1038,'[1]For Report Q-2 '!$A$2:$AH$3476,33,0),"-")</f>
        <v>-</v>
      </c>
      <c r="AH1038" s="1" t="str">
        <f t="shared" si="16"/>
        <v>--</v>
      </c>
      <c r="AI1038" t="e">
        <v>#N/A</v>
      </c>
      <c r="AJ1038" t="e">
        <v>#N/A</v>
      </c>
      <c r="AK1038" t="e">
        <v>#N/A</v>
      </c>
    </row>
    <row r="1039" spans="1:37" x14ac:dyDescent="0.25">
      <c r="A1039" s="15">
        <v>9111450</v>
      </c>
      <c r="B1039" s="15" t="s">
        <v>445</v>
      </c>
      <c r="C1039" s="16">
        <v>45035</v>
      </c>
      <c r="D1039" s="15" t="s">
        <v>83</v>
      </c>
      <c r="E1039" s="1" t="s">
        <v>118</v>
      </c>
      <c r="F1039" s="15" t="s">
        <v>46</v>
      </c>
      <c r="G1039" s="1" t="s">
        <v>83</v>
      </c>
      <c r="H1039" s="17">
        <v>175000</v>
      </c>
      <c r="I1039" s="18">
        <v>1.75</v>
      </c>
      <c r="J1039" s="1">
        <v>9025876</v>
      </c>
      <c r="K1039" s="1" t="s">
        <v>446</v>
      </c>
      <c r="L1039" s="19">
        <v>1640416.6666666663</v>
      </c>
      <c r="M1039" s="1" t="s">
        <v>67</v>
      </c>
      <c r="N1039" s="1" t="s">
        <v>47</v>
      </c>
      <c r="O1039" s="1" t="s">
        <v>84</v>
      </c>
      <c r="P1039" s="20">
        <v>9025876</v>
      </c>
      <c r="Q1039" s="1" t="s">
        <v>218</v>
      </c>
      <c r="R1039" s="1" t="s">
        <v>89</v>
      </c>
      <c r="S1039" s="1" t="s">
        <v>218</v>
      </c>
      <c r="T1039" s="18">
        <f>IFERROR(VLOOKUP(A1039,'[1]For Report Q-2 '!$A$2:$T$3476,20,0),"-")</f>
        <v>1.75</v>
      </c>
      <c r="U1039" s="55">
        <f>IFERROR(VLOOKUP(A1039,'[1]For Report Q-2 '!$A$2:$U$3476,21,0),"-")</f>
        <v>0</v>
      </c>
      <c r="V1039" s="2" t="str">
        <f>IFERROR(VLOOKUP(A1039,'[1]For Report Q-2 '!$A$2:$V$3476,22,0),"-")</f>
        <v>-</v>
      </c>
      <c r="W1039" s="1">
        <f>IFERROR(VLOOKUP(A1039,'[1]For Report Q-2 '!$A$2:$W$3476,23,0),"-")</f>
        <v>0</v>
      </c>
      <c r="X1039" s="1"/>
      <c r="Y1039" s="1"/>
      <c r="Z1039" s="2" t="str">
        <f>IFERROR(VLOOKUP(A1039,'[1]For Report Q-2 '!$A$2:$Z$3476,26,0),"-")</f>
        <v>-</v>
      </c>
      <c r="AA1039" s="1" t="str">
        <f>IFERROR(VLOOKUP(A1039,'[1]For Report Q-2 '!$A$2:$AH$3476,27,0),"-")</f>
        <v>-</v>
      </c>
      <c r="AB1039" s="1" t="str">
        <f>IFERROR(VLOOKUP(A1039,'[1]For Report Q-2 '!$A$2:$AH$3476,28,0),"-")</f>
        <v>-</v>
      </c>
      <c r="AC1039" s="2" t="str">
        <f>IFERROR(VLOOKUP(A1039,'[1]For Report Q-2 '!$A$2:$AH$3476,29,0),"-")</f>
        <v>-</v>
      </c>
      <c r="AD1039" s="2" t="str">
        <f>IFERROR(VLOOKUP(A1039,'[1]For Report Q-2 '!$A$2:$AH$3476,30,0),"-")</f>
        <v>-</v>
      </c>
      <c r="AE1039" s="1" t="str">
        <f>IFERROR(VLOOKUP(A1039,'[1]For Report Q-2 '!$A$2:$AH$3476,31,0),"-")</f>
        <v>-</v>
      </c>
      <c r="AF1039" s="1" t="str">
        <f>IFERROR(VLOOKUP(A1039,'[1]For Report Q-2 '!$A$2:$AH$3476,32,0),"-")</f>
        <v>-</v>
      </c>
      <c r="AG1039" s="2" t="str">
        <f>IFERROR(VLOOKUP(A1039,'[1]For Report Q-2 '!$A$2:$AH$3476,33,0),"-")</f>
        <v>-</v>
      </c>
      <c r="AH1039" s="1" t="str">
        <f t="shared" si="16"/>
        <v>--</v>
      </c>
      <c r="AI1039" t="e">
        <v>#N/A</v>
      </c>
      <c r="AJ1039" t="e">
        <v>#N/A</v>
      </c>
      <c r="AK1039" t="e">
        <v>#N/A</v>
      </c>
    </row>
    <row r="1040" spans="1:37" x14ac:dyDescent="0.25">
      <c r="A1040" s="15">
        <v>9127984</v>
      </c>
      <c r="B1040" s="15" t="s">
        <v>445</v>
      </c>
      <c r="C1040" s="16">
        <v>45643</v>
      </c>
      <c r="D1040" s="15" t="s">
        <v>83</v>
      </c>
      <c r="E1040" s="1" t="s">
        <v>118</v>
      </c>
      <c r="F1040" s="15" t="s">
        <v>46</v>
      </c>
      <c r="G1040" s="1" t="s">
        <v>83</v>
      </c>
      <c r="H1040" s="17">
        <v>50000</v>
      </c>
      <c r="I1040" s="18">
        <v>0.5</v>
      </c>
      <c r="J1040" s="1">
        <v>9025876</v>
      </c>
      <c r="K1040" s="1" t="s">
        <v>446</v>
      </c>
      <c r="L1040" s="19">
        <v>1640416.6666666663</v>
      </c>
      <c r="M1040" s="1" t="s">
        <v>67</v>
      </c>
      <c r="N1040" s="1" t="s">
        <v>47</v>
      </c>
      <c r="O1040" s="1" t="s">
        <v>84</v>
      </c>
      <c r="P1040" s="20">
        <v>9025876</v>
      </c>
      <c r="Q1040" s="1" t="s">
        <v>218</v>
      </c>
      <c r="R1040" s="1" t="s">
        <v>89</v>
      </c>
      <c r="S1040" s="1" t="s">
        <v>218</v>
      </c>
      <c r="T1040" s="18">
        <f>IFERROR(VLOOKUP(A1040,'[1]For Report Q-2 '!$A$2:$T$3476,20,0),"-")</f>
        <v>0.5</v>
      </c>
      <c r="U1040" s="55">
        <f>IFERROR(VLOOKUP(A1040,'[1]For Report Q-2 '!$A$2:$U$3476,21,0),"-")</f>
        <v>0</v>
      </c>
      <c r="V1040" s="2" t="str">
        <f>IFERROR(VLOOKUP(A1040,'[1]For Report Q-2 '!$A$2:$V$3476,22,0),"-")</f>
        <v>-</v>
      </c>
      <c r="W1040" s="1">
        <f>IFERROR(VLOOKUP(A1040,'[1]For Report Q-2 '!$A$2:$W$3476,23,0),"-")</f>
        <v>0</v>
      </c>
      <c r="X1040" s="1"/>
      <c r="Y1040" s="1"/>
      <c r="Z1040" s="2">
        <f>IFERROR(VLOOKUP(A1040,'[1]For Report Q-2 '!$A$2:$Z$3476,26,0),"-")</f>
        <v>46115.543472222198</v>
      </c>
      <c r="AA1040" s="1" t="str">
        <f>IFERROR(VLOOKUP(A1040,'[1]For Report Q-2 '!$A$2:$AH$3476,27,0),"-")</f>
        <v>SR26045512963</v>
      </c>
      <c r="AB1040" s="1" t="str">
        <f>IFERROR(VLOOKUP(A1040,'[1]For Report Q-2 '!$A$2:$AH$3476,28,0),"-")</f>
        <v>Active</v>
      </c>
      <c r="AC1040" s="2" t="str">
        <f>IFERROR(VLOOKUP(A1040,'[1]For Report Q-2 '!$A$2:$AH$3476,29,0),"-")</f>
        <v>-</v>
      </c>
      <c r="AD1040" s="2" t="str">
        <f>IFERROR(VLOOKUP(A1040,'[1]For Report Q-2 '!$A$2:$AH$3476,30,0),"-")</f>
        <v>-</v>
      </c>
      <c r="AE1040" s="1" t="str">
        <f>IFERROR(VLOOKUP(A1040,'[1]For Report Q-2 '!$A$2:$AH$3476,31,0),"-")</f>
        <v>-</v>
      </c>
      <c r="AF1040" s="1" t="str">
        <f>IFERROR(VLOOKUP(A1040,'[1]For Report Q-2 '!$A$2:$AH$3476,32,0),"-")</f>
        <v>-</v>
      </c>
      <c r="AG1040" s="2" t="str">
        <f>IFERROR(VLOOKUP(A1040,'[1]For Report Q-2 '!$A$2:$AH$3476,33,0),"-")</f>
        <v>-</v>
      </c>
      <c r="AH1040" s="1" t="str">
        <f t="shared" si="16"/>
        <v>-Active</v>
      </c>
      <c r="AI1040" s="1">
        <v>0</v>
      </c>
      <c r="AJ1040" s="1">
        <v>0</v>
      </c>
      <c r="AK1040" s="1">
        <v>0</v>
      </c>
    </row>
    <row r="1041" spans="1:37" x14ac:dyDescent="0.25">
      <c r="A1041" s="15">
        <v>9128049</v>
      </c>
      <c r="B1041" s="15" t="s">
        <v>445</v>
      </c>
      <c r="C1041" s="16">
        <v>45645</v>
      </c>
      <c r="D1041" s="15" t="s">
        <v>83</v>
      </c>
      <c r="E1041" s="1" t="s">
        <v>118</v>
      </c>
      <c r="F1041" s="15" t="s">
        <v>46</v>
      </c>
      <c r="G1041" s="1" t="s">
        <v>83</v>
      </c>
      <c r="H1041" s="17">
        <v>200000</v>
      </c>
      <c r="I1041" s="18">
        <v>2</v>
      </c>
      <c r="J1041" s="1">
        <v>9025876</v>
      </c>
      <c r="K1041" s="1" t="s">
        <v>446</v>
      </c>
      <c r="L1041" s="19">
        <v>1640416.6666666663</v>
      </c>
      <c r="M1041" s="1" t="s">
        <v>67</v>
      </c>
      <c r="N1041" s="1" t="s">
        <v>47</v>
      </c>
      <c r="O1041" s="1" t="s">
        <v>84</v>
      </c>
      <c r="P1041" s="20">
        <v>9025876</v>
      </c>
      <c r="Q1041" s="1" t="s">
        <v>218</v>
      </c>
      <c r="R1041" s="1" t="s">
        <v>89</v>
      </c>
      <c r="S1041" s="1" t="s">
        <v>218</v>
      </c>
      <c r="T1041" s="18">
        <f>IFERROR(VLOOKUP(A1041,'[1]For Report Q-2 '!$A$2:$T$3476,20,0),"-")</f>
        <v>2</v>
      </c>
      <c r="U1041" s="55">
        <f>IFERROR(VLOOKUP(A1041,'[1]For Report Q-2 '!$A$2:$U$3476,21,0),"-")</f>
        <v>0</v>
      </c>
      <c r="V1041" s="2" t="str">
        <f>IFERROR(VLOOKUP(A1041,'[1]For Report Q-2 '!$A$2:$V$3476,22,0),"-")</f>
        <v>-</v>
      </c>
      <c r="W1041" s="1">
        <f>IFERROR(VLOOKUP(A1041,'[1]For Report Q-2 '!$A$2:$W$3476,23,0),"-")</f>
        <v>0</v>
      </c>
      <c r="X1041" s="1"/>
      <c r="Y1041" s="1"/>
      <c r="Z1041" s="2" t="str">
        <f>IFERROR(VLOOKUP(A1041,'[1]For Report Q-2 '!$A$2:$Z$3476,26,0),"-")</f>
        <v>-</v>
      </c>
      <c r="AA1041" s="1" t="str">
        <f>IFERROR(VLOOKUP(A1041,'[1]For Report Q-2 '!$A$2:$AH$3476,27,0),"-")</f>
        <v>-</v>
      </c>
      <c r="AB1041" s="1" t="str">
        <f>IFERROR(VLOOKUP(A1041,'[1]For Report Q-2 '!$A$2:$AH$3476,28,0),"-")</f>
        <v>-</v>
      </c>
      <c r="AC1041" s="2" t="str">
        <f>IFERROR(VLOOKUP(A1041,'[1]For Report Q-2 '!$A$2:$AH$3476,29,0),"-")</f>
        <v>-</v>
      </c>
      <c r="AD1041" s="2" t="str">
        <f>IFERROR(VLOOKUP(A1041,'[1]For Report Q-2 '!$A$2:$AH$3476,30,0),"-")</f>
        <v>-</v>
      </c>
      <c r="AE1041" s="1" t="str">
        <f>IFERROR(VLOOKUP(A1041,'[1]For Report Q-2 '!$A$2:$AH$3476,31,0),"-")</f>
        <v>-</v>
      </c>
      <c r="AF1041" s="1" t="str">
        <f>IFERROR(VLOOKUP(A1041,'[1]For Report Q-2 '!$A$2:$AH$3476,32,0),"-")</f>
        <v>-</v>
      </c>
      <c r="AG1041" s="2" t="str">
        <f>IFERROR(VLOOKUP(A1041,'[1]For Report Q-2 '!$A$2:$AH$3476,33,0),"-")</f>
        <v>-</v>
      </c>
      <c r="AH1041" s="1" t="str">
        <f t="shared" si="16"/>
        <v>--</v>
      </c>
      <c r="AI1041" t="e">
        <v>#N/A</v>
      </c>
      <c r="AJ1041" t="e">
        <v>#N/A</v>
      </c>
      <c r="AK1041" t="e">
        <v>#N/A</v>
      </c>
    </row>
    <row r="1042" spans="1:37" x14ac:dyDescent="0.25">
      <c r="A1042" s="15">
        <v>9128054</v>
      </c>
      <c r="B1042" s="15" t="s">
        <v>445</v>
      </c>
      <c r="C1042" s="16">
        <v>45709</v>
      </c>
      <c r="D1042" s="15" t="s">
        <v>83</v>
      </c>
      <c r="E1042" s="1" t="s">
        <v>118</v>
      </c>
      <c r="F1042" s="15" t="s">
        <v>46</v>
      </c>
      <c r="G1042" s="1" t="s">
        <v>83</v>
      </c>
      <c r="H1042" s="17">
        <v>200000</v>
      </c>
      <c r="I1042" s="18">
        <v>2</v>
      </c>
      <c r="J1042" s="1">
        <v>9025876</v>
      </c>
      <c r="K1042" s="1" t="s">
        <v>446</v>
      </c>
      <c r="L1042" s="19">
        <v>1640416.6666666663</v>
      </c>
      <c r="M1042" s="1" t="s">
        <v>67</v>
      </c>
      <c r="N1042" s="1" t="s">
        <v>47</v>
      </c>
      <c r="O1042" s="1" t="s">
        <v>84</v>
      </c>
      <c r="P1042" s="20">
        <v>9025876</v>
      </c>
      <c r="Q1042" s="1" t="s">
        <v>218</v>
      </c>
      <c r="R1042" s="1" t="s">
        <v>89</v>
      </c>
      <c r="S1042" s="1" t="s">
        <v>218</v>
      </c>
      <c r="T1042" s="18">
        <f>IFERROR(VLOOKUP(A1042,'[1]For Report Q-2 '!$A$2:$T$3476,20,0),"-")</f>
        <v>2</v>
      </c>
      <c r="U1042" s="55">
        <f>IFERROR(VLOOKUP(A1042,'[1]For Report Q-2 '!$A$2:$U$3476,21,0),"-")</f>
        <v>0</v>
      </c>
      <c r="V1042" s="2" t="str">
        <f>IFERROR(VLOOKUP(A1042,'[1]For Report Q-2 '!$A$2:$V$3476,22,0),"-")</f>
        <v>-</v>
      </c>
      <c r="W1042" s="1">
        <f>IFERROR(VLOOKUP(A1042,'[1]For Report Q-2 '!$A$2:$W$3476,23,0),"-")</f>
        <v>0</v>
      </c>
      <c r="X1042" s="1"/>
      <c r="Y1042" s="1"/>
      <c r="Z1042" s="2" t="str">
        <f>IFERROR(VLOOKUP(A1042,'[1]For Report Q-2 '!$A$2:$Z$3476,26,0),"-")</f>
        <v>-</v>
      </c>
      <c r="AA1042" s="1" t="str">
        <f>IFERROR(VLOOKUP(A1042,'[1]For Report Q-2 '!$A$2:$AH$3476,27,0),"-")</f>
        <v>-</v>
      </c>
      <c r="AB1042" s="1" t="str">
        <f>IFERROR(VLOOKUP(A1042,'[1]For Report Q-2 '!$A$2:$AH$3476,28,0),"-")</f>
        <v>-</v>
      </c>
      <c r="AC1042" s="2" t="str">
        <f>IFERROR(VLOOKUP(A1042,'[1]For Report Q-2 '!$A$2:$AH$3476,29,0),"-")</f>
        <v>-</v>
      </c>
      <c r="AD1042" s="2" t="str">
        <f>IFERROR(VLOOKUP(A1042,'[1]For Report Q-2 '!$A$2:$AH$3476,30,0),"-")</f>
        <v>-</v>
      </c>
      <c r="AE1042" s="1" t="str">
        <f>IFERROR(VLOOKUP(A1042,'[1]For Report Q-2 '!$A$2:$AH$3476,31,0),"-")</f>
        <v>-</v>
      </c>
      <c r="AF1042" s="1" t="str">
        <f>IFERROR(VLOOKUP(A1042,'[1]For Report Q-2 '!$A$2:$AH$3476,32,0),"-")</f>
        <v>-</v>
      </c>
      <c r="AG1042" s="2" t="str">
        <f>IFERROR(VLOOKUP(A1042,'[1]For Report Q-2 '!$A$2:$AH$3476,33,0),"-")</f>
        <v>-</v>
      </c>
      <c r="AH1042" s="1" t="str">
        <f t="shared" si="16"/>
        <v>--</v>
      </c>
      <c r="AI1042" t="e">
        <v>#N/A</v>
      </c>
      <c r="AJ1042" t="e">
        <v>#N/A</v>
      </c>
      <c r="AK1042" t="e">
        <v>#N/A</v>
      </c>
    </row>
    <row r="1043" spans="1:37" x14ac:dyDescent="0.25">
      <c r="A1043" s="15">
        <v>9129513</v>
      </c>
      <c r="B1043" s="15" t="s">
        <v>445</v>
      </c>
      <c r="C1043" s="16">
        <v>45716</v>
      </c>
      <c r="D1043" s="15" t="s">
        <v>44</v>
      </c>
      <c r="E1043" s="1" t="s">
        <v>118</v>
      </c>
      <c r="F1043" s="15" t="s">
        <v>46</v>
      </c>
      <c r="G1043" s="1" t="s">
        <v>44</v>
      </c>
      <c r="H1043" s="17">
        <v>58333.333333333336</v>
      </c>
      <c r="I1043" s="18">
        <v>0.58333333333333337</v>
      </c>
      <c r="J1043" s="1">
        <v>9025876</v>
      </c>
      <c r="K1043" s="1" t="s">
        <v>446</v>
      </c>
      <c r="L1043" s="19">
        <v>1640416.6666666663</v>
      </c>
      <c r="M1043" s="1" t="s">
        <v>67</v>
      </c>
      <c r="N1043" s="1" t="s">
        <v>47</v>
      </c>
      <c r="O1043" s="1" t="s">
        <v>48</v>
      </c>
      <c r="P1043" s="20">
        <v>9025876</v>
      </c>
      <c r="Q1043" s="1" t="s">
        <v>218</v>
      </c>
      <c r="R1043" s="1" t="s">
        <v>89</v>
      </c>
      <c r="S1043" s="1" t="s">
        <v>218</v>
      </c>
      <c r="T1043" s="18">
        <f>IFERROR(VLOOKUP(A1043,'[1]For Report Q-2 '!$A$2:$T$3476,20,0),"-")</f>
        <v>0.58333333333333337</v>
      </c>
      <c r="U1043" s="55">
        <f>IFERROR(VLOOKUP(A1043,'[1]For Report Q-2 '!$A$2:$U$3476,21,0),"-")</f>
        <v>0</v>
      </c>
      <c r="V1043" s="2" t="str">
        <f>IFERROR(VLOOKUP(A1043,'[1]For Report Q-2 '!$A$2:$V$3476,22,0),"-")</f>
        <v>-</v>
      </c>
      <c r="W1043" s="1">
        <f>IFERROR(VLOOKUP(A1043,'[1]For Report Q-2 '!$A$2:$W$3476,23,0),"-")</f>
        <v>0</v>
      </c>
      <c r="X1043" s="1"/>
      <c r="Y1043" s="1"/>
      <c r="Z1043" s="2" t="str">
        <f>IFERROR(VLOOKUP(A1043,'[1]For Report Q-2 '!$A$2:$Z$3476,26,0),"-")</f>
        <v>-</v>
      </c>
      <c r="AA1043" s="1" t="str">
        <f>IFERROR(VLOOKUP(A1043,'[1]For Report Q-2 '!$A$2:$AH$3476,27,0),"-")</f>
        <v>-</v>
      </c>
      <c r="AB1043" s="1" t="str">
        <f>IFERROR(VLOOKUP(A1043,'[1]For Report Q-2 '!$A$2:$AH$3476,28,0),"-")</f>
        <v>-</v>
      </c>
      <c r="AC1043" s="2" t="str">
        <f>IFERROR(VLOOKUP(A1043,'[1]For Report Q-2 '!$A$2:$AH$3476,29,0),"-")</f>
        <v>-</v>
      </c>
      <c r="AD1043" s="2" t="str">
        <f>IFERROR(VLOOKUP(A1043,'[1]For Report Q-2 '!$A$2:$AH$3476,30,0),"-")</f>
        <v>-</v>
      </c>
      <c r="AE1043" s="1" t="str">
        <f>IFERROR(VLOOKUP(A1043,'[1]For Report Q-2 '!$A$2:$AH$3476,31,0),"-")</f>
        <v>-</v>
      </c>
      <c r="AF1043" s="1" t="str">
        <f>IFERROR(VLOOKUP(A1043,'[1]For Report Q-2 '!$A$2:$AH$3476,32,0),"-")</f>
        <v>-</v>
      </c>
      <c r="AG1043" s="2" t="str">
        <f>IFERROR(VLOOKUP(A1043,'[1]For Report Q-2 '!$A$2:$AH$3476,33,0),"-")</f>
        <v>-</v>
      </c>
      <c r="AH1043" s="1" t="str">
        <f t="shared" si="16"/>
        <v>--</v>
      </c>
      <c r="AI1043" t="e">
        <v>#N/A</v>
      </c>
      <c r="AJ1043" t="e">
        <v>#N/A</v>
      </c>
      <c r="AK1043" t="e">
        <v>#N/A</v>
      </c>
    </row>
    <row r="1044" spans="1:37" x14ac:dyDescent="0.25">
      <c r="A1044" s="15">
        <v>9131199</v>
      </c>
      <c r="B1044" s="15" t="s">
        <v>445</v>
      </c>
      <c r="C1044" s="16">
        <v>45818</v>
      </c>
      <c r="D1044" s="15" t="s">
        <v>44</v>
      </c>
      <c r="E1044" s="1" t="s">
        <v>118</v>
      </c>
      <c r="F1044" s="15" t="s">
        <v>46</v>
      </c>
      <c r="G1044" s="1" t="s">
        <v>44</v>
      </c>
      <c r="H1044" s="17">
        <v>202083.33333333334</v>
      </c>
      <c r="I1044" s="18">
        <v>2.0208333333333335</v>
      </c>
      <c r="J1044" s="1">
        <v>9025876</v>
      </c>
      <c r="K1044" s="1" t="s">
        <v>446</v>
      </c>
      <c r="L1044" s="19">
        <v>1640416.6666666663</v>
      </c>
      <c r="M1044" s="1" t="s">
        <v>67</v>
      </c>
      <c r="N1044" s="1" t="s">
        <v>47</v>
      </c>
      <c r="O1044" s="1" t="s">
        <v>48</v>
      </c>
      <c r="P1044" s="20">
        <v>9025876</v>
      </c>
      <c r="Q1044" s="1" t="s">
        <v>218</v>
      </c>
      <c r="R1044" s="1" t="s">
        <v>89</v>
      </c>
      <c r="S1044" s="1" t="s">
        <v>218</v>
      </c>
      <c r="T1044" s="18">
        <f>IFERROR(VLOOKUP(A1044,'[1]For Report Q-2 '!$A$2:$T$3476,20,0),"-")</f>
        <v>2.0208333333333335</v>
      </c>
      <c r="U1044" s="55">
        <f>IFERROR(VLOOKUP(A1044,'[1]For Report Q-2 '!$A$2:$U$3476,21,0),"-")</f>
        <v>0</v>
      </c>
      <c r="V1044" s="2" t="str">
        <f>IFERROR(VLOOKUP(A1044,'[1]For Report Q-2 '!$A$2:$V$3476,22,0),"-")</f>
        <v>-</v>
      </c>
      <c r="W1044" s="1">
        <f>IFERROR(VLOOKUP(A1044,'[1]For Report Q-2 '!$A$2:$W$3476,23,0),"-")</f>
        <v>0</v>
      </c>
      <c r="X1044" s="1"/>
      <c r="Y1044" s="1"/>
      <c r="Z1044" s="2" t="str">
        <f>IFERROR(VLOOKUP(A1044,'[1]For Report Q-2 '!$A$2:$Z$3476,26,0),"-")</f>
        <v>-</v>
      </c>
      <c r="AA1044" s="1" t="str">
        <f>IFERROR(VLOOKUP(A1044,'[1]For Report Q-2 '!$A$2:$AH$3476,27,0),"-")</f>
        <v>-</v>
      </c>
      <c r="AB1044" s="1" t="str">
        <f>IFERROR(VLOOKUP(A1044,'[1]For Report Q-2 '!$A$2:$AH$3476,28,0),"-")</f>
        <v>-</v>
      </c>
      <c r="AC1044" s="2" t="str">
        <f>IFERROR(VLOOKUP(A1044,'[1]For Report Q-2 '!$A$2:$AH$3476,29,0),"-")</f>
        <v>-</v>
      </c>
      <c r="AD1044" s="2" t="str">
        <f>IFERROR(VLOOKUP(A1044,'[1]For Report Q-2 '!$A$2:$AH$3476,30,0),"-")</f>
        <v>-</v>
      </c>
      <c r="AE1044" s="1" t="str">
        <f>IFERROR(VLOOKUP(A1044,'[1]For Report Q-2 '!$A$2:$AH$3476,31,0),"-")</f>
        <v>-</v>
      </c>
      <c r="AF1044" s="1" t="str">
        <f>IFERROR(VLOOKUP(A1044,'[1]For Report Q-2 '!$A$2:$AH$3476,32,0),"-")</f>
        <v>-</v>
      </c>
      <c r="AG1044" s="2" t="str">
        <f>IFERROR(VLOOKUP(A1044,'[1]For Report Q-2 '!$A$2:$AH$3476,33,0),"-")</f>
        <v>-</v>
      </c>
      <c r="AH1044" s="1" t="str">
        <f t="shared" si="16"/>
        <v>--</v>
      </c>
      <c r="AI1044" t="e">
        <v>#N/A</v>
      </c>
      <c r="AJ1044" t="e">
        <v>#N/A</v>
      </c>
      <c r="AK1044" t="e">
        <v>#N/A</v>
      </c>
    </row>
    <row r="1045" spans="1:37" x14ac:dyDescent="0.25">
      <c r="A1045" s="15">
        <v>9131232</v>
      </c>
      <c r="B1045" s="15" t="s">
        <v>445</v>
      </c>
      <c r="C1045" s="16">
        <v>45855</v>
      </c>
      <c r="D1045" s="15" t="s">
        <v>44</v>
      </c>
      <c r="E1045" s="1" t="s">
        <v>118</v>
      </c>
      <c r="F1045" s="15" t="s">
        <v>46</v>
      </c>
      <c r="G1045" s="1" t="s">
        <v>44</v>
      </c>
      <c r="H1045" s="17">
        <v>202083.33333333334</v>
      </c>
      <c r="I1045" s="18">
        <v>2.0208333333333335</v>
      </c>
      <c r="J1045" s="1">
        <v>9025876</v>
      </c>
      <c r="K1045" s="1" t="s">
        <v>446</v>
      </c>
      <c r="L1045" s="19">
        <v>1640416.6666666663</v>
      </c>
      <c r="M1045" s="1" t="s">
        <v>67</v>
      </c>
      <c r="N1045" s="1" t="s">
        <v>47</v>
      </c>
      <c r="O1045" s="1" t="s">
        <v>48</v>
      </c>
      <c r="P1045" s="20">
        <v>9025876</v>
      </c>
      <c r="Q1045" s="1" t="s">
        <v>218</v>
      </c>
      <c r="R1045" s="1" t="s">
        <v>89</v>
      </c>
      <c r="S1045" s="1" t="s">
        <v>218</v>
      </c>
      <c r="T1045" s="18">
        <f>IFERROR(VLOOKUP(A1045,'[1]For Report Q-2 '!$A$2:$T$3476,20,0),"-")</f>
        <v>2.0208333333333335</v>
      </c>
      <c r="U1045" s="55">
        <f>IFERROR(VLOOKUP(A1045,'[1]For Report Q-2 '!$A$2:$U$3476,21,0),"-")</f>
        <v>0</v>
      </c>
      <c r="V1045" s="2" t="str">
        <f>IFERROR(VLOOKUP(A1045,'[1]For Report Q-2 '!$A$2:$V$3476,22,0),"-")</f>
        <v>-</v>
      </c>
      <c r="W1045" s="1">
        <f>IFERROR(VLOOKUP(A1045,'[1]For Report Q-2 '!$A$2:$W$3476,23,0),"-")</f>
        <v>0</v>
      </c>
      <c r="X1045" s="1"/>
      <c r="Y1045" s="1"/>
      <c r="Z1045" s="2" t="str">
        <f>IFERROR(VLOOKUP(A1045,'[1]For Report Q-2 '!$A$2:$Z$3476,26,0),"-")</f>
        <v>-</v>
      </c>
      <c r="AA1045" s="1" t="str">
        <f>IFERROR(VLOOKUP(A1045,'[1]For Report Q-2 '!$A$2:$AH$3476,27,0),"-")</f>
        <v>-</v>
      </c>
      <c r="AB1045" s="1" t="str">
        <f>IFERROR(VLOOKUP(A1045,'[1]For Report Q-2 '!$A$2:$AH$3476,28,0),"-")</f>
        <v>-</v>
      </c>
      <c r="AC1045" s="2" t="str">
        <f>IFERROR(VLOOKUP(A1045,'[1]For Report Q-2 '!$A$2:$AH$3476,29,0),"-")</f>
        <v>-</v>
      </c>
      <c r="AD1045" s="2" t="str">
        <f>IFERROR(VLOOKUP(A1045,'[1]For Report Q-2 '!$A$2:$AH$3476,30,0),"-")</f>
        <v>-</v>
      </c>
      <c r="AE1045" s="1" t="str">
        <f>IFERROR(VLOOKUP(A1045,'[1]For Report Q-2 '!$A$2:$AH$3476,31,0),"-")</f>
        <v>-</v>
      </c>
      <c r="AF1045" s="1" t="str">
        <f>IFERROR(VLOOKUP(A1045,'[1]For Report Q-2 '!$A$2:$AH$3476,32,0),"-")</f>
        <v>-</v>
      </c>
      <c r="AG1045" s="2" t="str">
        <f>IFERROR(VLOOKUP(A1045,'[1]For Report Q-2 '!$A$2:$AH$3476,33,0),"-")</f>
        <v>-</v>
      </c>
      <c r="AH1045" s="1" t="str">
        <f t="shared" si="16"/>
        <v>--</v>
      </c>
      <c r="AI1045" t="e">
        <v>#N/A</v>
      </c>
      <c r="AJ1045" t="e">
        <v>#N/A</v>
      </c>
      <c r="AK1045" t="e">
        <v>#N/A</v>
      </c>
    </row>
    <row r="1046" spans="1:37" x14ac:dyDescent="0.25">
      <c r="A1046" s="15">
        <v>9025907</v>
      </c>
      <c r="B1046" s="15" t="s">
        <v>452</v>
      </c>
      <c r="C1046" s="16">
        <v>43517</v>
      </c>
      <c r="D1046" s="15" t="s">
        <v>83</v>
      </c>
      <c r="E1046" s="1" t="s">
        <v>274</v>
      </c>
      <c r="F1046" s="15" t="s">
        <v>46</v>
      </c>
      <c r="G1046" s="1" t="s">
        <v>83</v>
      </c>
      <c r="H1046" s="17">
        <v>40416.666666666664</v>
      </c>
      <c r="I1046" s="18">
        <v>0.40416666666666662</v>
      </c>
      <c r="J1046" s="1">
        <v>9025907</v>
      </c>
      <c r="K1046" s="1" t="s">
        <v>452</v>
      </c>
      <c r="L1046" s="19">
        <v>102916.66666666666</v>
      </c>
      <c r="M1046" s="1" t="s">
        <v>67</v>
      </c>
      <c r="N1046" s="1" t="s">
        <v>47</v>
      </c>
      <c r="O1046" s="1" t="s">
        <v>84</v>
      </c>
      <c r="P1046" s="20">
        <v>9025907</v>
      </c>
      <c r="Q1046" s="1" t="s">
        <v>99</v>
      </c>
      <c r="R1046" s="1" t="s">
        <v>16</v>
      </c>
      <c r="S1046" s="1" t="s">
        <v>100</v>
      </c>
      <c r="T1046" s="18">
        <f>IFERROR(VLOOKUP(A1046,'[1]For Report Q-2 '!$A$2:$T$3476,20,0),"-")</f>
        <v>0.40416666666666662</v>
      </c>
      <c r="U1046" s="55">
        <f>IFERROR(VLOOKUP(A1046,'[1]For Report Q-2 '!$A$2:$U$3476,21,0),"-")</f>
        <v>0</v>
      </c>
      <c r="V1046" s="2" t="str">
        <f>IFERROR(VLOOKUP(A1046,'[1]For Report Q-2 '!$A$2:$V$3476,22,0),"-")</f>
        <v>-</v>
      </c>
      <c r="W1046" s="1">
        <f>IFERROR(VLOOKUP(A1046,'[1]For Report Q-2 '!$A$2:$W$3476,23,0),"-")</f>
        <v>0</v>
      </c>
      <c r="X1046" s="1"/>
      <c r="Y1046" s="1"/>
      <c r="Z1046" s="2" t="str">
        <f>IFERROR(VLOOKUP(A1046,'[1]For Report Q-2 '!$A$2:$Z$3476,26,0),"-")</f>
        <v>-</v>
      </c>
      <c r="AA1046" s="1" t="str">
        <f>IFERROR(VLOOKUP(A1046,'[1]For Report Q-2 '!$A$2:$AH$3476,27,0),"-")</f>
        <v>-</v>
      </c>
      <c r="AB1046" s="1" t="str">
        <f>IFERROR(VLOOKUP(A1046,'[1]For Report Q-2 '!$A$2:$AH$3476,28,0),"-")</f>
        <v>-</v>
      </c>
      <c r="AC1046" s="2" t="str">
        <f>IFERROR(VLOOKUP(A1046,'[1]For Report Q-2 '!$A$2:$AH$3476,29,0),"-")</f>
        <v>-</v>
      </c>
      <c r="AD1046" s="2" t="str">
        <f>IFERROR(VLOOKUP(A1046,'[1]For Report Q-2 '!$A$2:$AH$3476,30,0),"-")</f>
        <v>-</v>
      </c>
      <c r="AE1046" s="1" t="str">
        <f>IFERROR(VLOOKUP(A1046,'[1]For Report Q-2 '!$A$2:$AH$3476,31,0),"-")</f>
        <v>-</v>
      </c>
      <c r="AF1046" s="1" t="str">
        <f>IFERROR(VLOOKUP(A1046,'[1]For Report Q-2 '!$A$2:$AH$3476,32,0),"-")</f>
        <v>-</v>
      </c>
      <c r="AG1046" s="2" t="str">
        <f>IFERROR(VLOOKUP(A1046,'[1]For Report Q-2 '!$A$2:$AH$3476,33,0),"-")</f>
        <v>-</v>
      </c>
      <c r="AH1046" s="1" t="str">
        <f t="shared" si="16"/>
        <v>--</v>
      </c>
      <c r="AI1046" t="e">
        <v>#N/A</v>
      </c>
      <c r="AJ1046" t="e">
        <v>#N/A</v>
      </c>
      <c r="AK1046" t="e">
        <v>#N/A</v>
      </c>
    </row>
    <row r="1047" spans="1:37" x14ac:dyDescent="0.25">
      <c r="A1047" s="15">
        <v>9079053</v>
      </c>
      <c r="B1047" s="15" t="s">
        <v>452</v>
      </c>
      <c r="C1047" s="16">
        <v>43671</v>
      </c>
      <c r="D1047" s="15" t="s">
        <v>83</v>
      </c>
      <c r="E1047" s="1" t="s">
        <v>118</v>
      </c>
      <c r="F1047" s="15" t="s">
        <v>46</v>
      </c>
      <c r="G1047" s="1" t="s">
        <v>83</v>
      </c>
      <c r="H1047" s="17">
        <v>62500</v>
      </c>
      <c r="I1047" s="18">
        <v>0.625</v>
      </c>
      <c r="J1047" s="1">
        <v>9025907</v>
      </c>
      <c r="K1047" s="1" t="s">
        <v>452</v>
      </c>
      <c r="L1047" s="19">
        <v>102916.66666666666</v>
      </c>
      <c r="M1047" s="1" t="s">
        <v>67</v>
      </c>
      <c r="N1047" s="1" t="s">
        <v>47</v>
      </c>
      <c r="O1047" s="1" t="s">
        <v>84</v>
      </c>
      <c r="P1047" s="20">
        <v>9025907</v>
      </c>
      <c r="Q1047" s="1" t="s">
        <v>99</v>
      </c>
      <c r="R1047" s="1" t="s">
        <v>16</v>
      </c>
      <c r="S1047" s="1" t="s">
        <v>100</v>
      </c>
      <c r="T1047" s="18">
        <f>IFERROR(VLOOKUP(A1047,'[1]For Report Q-2 '!$A$2:$T$3476,20,0),"-")</f>
        <v>0.625</v>
      </c>
      <c r="U1047" s="55">
        <f>IFERROR(VLOOKUP(A1047,'[1]For Report Q-2 '!$A$2:$U$3476,21,0),"-")</f>
        <v>0</v>
      </c>
      <c r="V1047" s="2" t="str">
        <f>IFERROR(VLOOKUP(A1047,'[1]For Report Q-2 '!$A$2:$V$3476,22,0),"-")</f>
        <v>-</v>
      </c>
      <c r="W1047" s="1">
        <f>IFERROR(VLOOKUP(A1047,'[1]For Report Q-2 '!$A$2:$W$3476,23,0),"-")</f>
        <v>0</v>
      </c>
      <c r="X1047" s="1"/>
      <c r="Y1047" s="1"/>
      <c r="Z1047" s="2" t="str">
        <f>IFERROR(VLOOKUP(A1047,'[1]For Report Q-2 '!$A$2:$Z$3476,26,0),"-")</f>
        <v>-</v>
      </c>
      <c r="AA1047" s="1" t="str">
        <f>IFERROR(VLOOKUP(A1047,'[1]For Report Q-2 '!$A$2:$AH$3476,27,0),"-")</f>
        <v>-</v>
      </c>
      <c r="AB1047" s="1" t="str">
        <f>IFERROR(VLOOKUP(A1047,'[1]For Report Q-2 '!$A$2:$AH$3476,28,0),"-")</f>
        <v>-</v>
      </c>
      <c r="AC1047" s="2" t="str">
        <f>IFERROR(VLOOKUP(A1047,'[1]For Report Q-2 '!$A$2:$AH$3476,29,0),"-")</f>
        <v>-</v>
      </c>
      <c r="AD1047" s="2" t="str">
        <f>IFERROR(VLOOKUP(A1047,'[1]For Report Q-2 '!$A$2:$AH$3476,30,0),"-")</f>
        <v>-</v>
      </c>
      <c r="AE1047" s="1" t="str">
        <f>IFERROR(VLOOKUP(A1047,'[1]For Report Q-2 '!$A$2:$AH$3476,31,0),"-")</f>
        <v>-</v>
      </c>
      <c r="AF1047" s="1" t="str">
        <f>IFERROR(VLOOKUP(A1047,'[1]For Report Q-2 '!$A$2:$AH$3476,32,0),"-")</f>
        <v>-</v>
      </c>
      <c r="AG1047" s="2" t="str">
        <f>IFERROR(VLOOKUP(A1047,'[1]For Report Q-2 '!$A$2:$AH$3476,33,0),"-")</f>
        <v>-</v>
      </c>
      <c r="AH1047" s="1" t="str">
        <f t="shared" si="16"/>
        <v>--</v>
      </c>
      <c r="AI1047" t="e">
        <v>#N/A</v>
      </c>
      <c r="AJ1047" t="e">
        <v>#N/A</v>
      </c>
      <c r="AK1047" t="e">
        <v>#N/A</v>
      </c>
    </row>
    <row r="1048" spans="1:37" x14ac:dyDescent="0.25">
      <c r="A1048" s="15">
        <v>9025960</v>
      </c>
      <c r="B1048" s="15" t="s">
        <v>453</v>
      </c>
      <c r="C1048" s="16">
        <v>43534</v>
      </c>
      <c r="D1048" s="15" t="s">
        <v>75</v>
      </c>
      <c r="E1048" s="1" t="s">
        <v>118</v>
      </c>
      <c r="F1048" s="15" t="s">
        <v>46</v>
      </c>
      <c r="G1048" s="1" t="s">
        <v>44</v>
      </c>
      <c r="H1048" s="17">
        <v>39583.333333333336</v>
      </c>
      <c r="I1048" s="18">
        <v>0.39583333333333337</v>
      </c>
      <c r="J1048" s="1">
        <v>9025960</v>
      </c>
      <c r="K1048" s="1" t="s">
        <v>453</v>
      </c>
      <c r="L1048" s="19">
        <v>237500</v>
      </c>
      <c r="M1048" s="1" t="s">
        <v>67</v>
      </c>
      <c r="N1048" s="1" t="s">
        <v>47</v>
      </c>
      <c r="O1048" s="1" t="s">
        <v>48</v>
      </c>
      <c r="P1048" s="20">
        <v>9025960</v>
      </c>
      <c r="Q1048" s="1" t="s">
        <v>218</v>
      </c>
      <c r="R1048" s="1" t="s">
        <v>89</v>
      </c>
      <c r="S1048" s="1" t="s">
        <v>218</v>
      </c>
      <c r="T1048" s="18">
        <f>IFERROR(VLOOKUP(A1048,'[1]For Report Q-2 '!$A$2:$T$3476,20,0),"-")</f>
        <v>0.39583333333333337</v>
      </c>
      <c r="U1048" s="55">
        <f>IFERROR(VLOOKUP(A1048,'[1]For Report Q-2 '!$A$2:$U$3476,21,0),"-")</f>
        <v>0</v>
      </c>
      <c r="V1048" s="2" t="str">
        <f>IFERROR(VLOOKUP(A1048,'[1]For Report Q-2 '!$A$2:$V$3476,22,0),"-")</f>
        <v>-</v>
      </c>
      <c r="W1048" s="1">
        <f>IFERROR(VLOOKUP(A1048,'[1]For Report Q-2 '!$A$2:$W$3476,23,0),"-")</f>
        <v>0</v>
      </c>
      <c r="X1048" s="1"/>
      <c r="Y1048" s="1"/>
      <c r="Z1048" s="2" t="str">
        <f>IFERROR(VLOOKUP(A1048,'[1]For Report Q-2 '!$A$2:$Z$3476,26,0),"-")</f>
        <v>-</v>
      </c>
      <c r="AA1048" s="1" t="str">
        <f>IFERROR(VLOOKUP(A1048,'[1]For Report Q-2 '!$A$2:$AH$3476,27,0),"-")</f>
        <v>-</v>
      </c>
      <c r="AB1048" s="1" t="str">
        <f>IFERROR(VLOOKUP(A1048,'[1]For Report Q-2 '!$A$2:$AH$3476,28,0),"-")</f>
        <v>-</v>
      </c>
      <c r="AC1048" s="2" t="str">
        <f>IFERROR(VLOOKUP(A1048,'[1]For Report Q-2 '!$A$2:$AH$3476,29,0),"-")</f>
        <v>-</v>
      </c>
      <c r="AD1048" s="2" t="str">
        <f>IFERROR(VLOOKUP(A1048,'[1]For Report Q-2 '!$A$2:$AH$3476,30,0),"-")</f>
        <v>-</v>
      </c>
      <c r="AE1048" s="1" t="str">
        <f>IFERROR(VLOOKUP(A1048,'[1]For Report Q-2 '!$A$2:$AH$3476,31,0),"-")</f>
        <v>-</v>
      </c>
      <c r="AF1048" s="1" t="str">
        <f>IFERROR(VLOOKUP(A1048,'[1]For Report Q-2 '!$A$2:$AH$3476,32,0),"-")</f>
        <v>-</v>
      </c>
      <c r="AG1048" s="2" t="str">
        <f>IFERROR(VLOOKUP(A1048,'[1]For Report Q-2 '!$A$2:$AH$3476,33,0),"-")</f>
        <v>-</v>
      </c>
      <c r="AH1048" s="1" t="str">
        <f t="shared" si="16"/>
        <v>--</v>
      </c>
      <c r="AI1048" t="e">
        <v>#N/A</v>
      </c>
      <c r="AJ1048" t="e">
        <v>#N/A</v>
      </c>
      <c r="AK1048" t="e">
        <v>#N/A</v>
      </c>
    </row>
    <row r="1049" spans="1:37" x14ac:dyDescent="0.25">
      <c r="A1049" s="15">
        <v>9025961</v>
      </c>
      <c r="B1049" s="15" t="s">
        <v>453</v>
      </c>
      <c r="C1049" s="16">
        <v>43535</v>
      </c>
      <c r="D1049" s="15" t="s">
        <v>75</v>
      </c>
      <c r="E1049" s="1" t="s">
        <v>454</v>
      </c>
      <c r="F1049" s="15" t="s">
        <v>46</v>
      </c>
      <c r="G1049" s="1" t="s">
        <v>44</v>
      </c>
      <c r="H1049" s="17">
        <v>68750</v>
      </c>
      <c r="I1049" s="18">
        <v>0.6875</v>
      </c>
      <c r="J1049" s="1">
        <v>9025960</v>
      </c>
      <c r="K1049" s="1" t="s">
        <v>453</v>
      </c>
      <c r="L1049" s="19">
        <v>237500</v>
      </c>
      <c r="M1049" s="1" t="s">
        <v>67</v>
      </c>
      <c r="N1049" s="1" t="s">
        <v>454</v>
      </c>
      <c r="O1049" s="1" t="s">
        <v>48</v>
      </c>
      <c r="P1049" s="20">
        <v>9025960</v>
      </c>
      <c r="Q1049" s="1" t="s">
        <v>218</v>
      </c>
      <c r="R1049" s="1" t="s">
        <v>89</v>
      </c>
      <c r="S1049" s="1" t="s">
        <v>218</v>
      </c>
      <c r="T1049" s="18">
        <f>IFERROR(VLOOKUP(A1049,'[1]For Report Q-2 '!$A$2:$T$3476,20,0),"-")</f>
        <v>0.6875</v>
      </c>
      <c r="U1049" s="55">
        <f>IFERROR(VLOOKUP(A1049,'[1]For Report Q-2 '!$A$2:$U$3476,21,0),"-")</f>
        <v>0</v>
      </c>
      <c r="V1049" s="2" t="str">
        <f>IFERROR(VLOOKUP(A1049,'[1]For Report Q-2 '!$A$2:$V$3476,22,0),"-")</f>
        <v>-</v>
      </c>
      <c r="W1049" s="1">
        <f>IFERROR(VLOOKUP(A1049,'[1]For Report Q-2 '!$A$2:$W$3476,23,0),"-")</f>
        <v>0</v>
      </c>
      <c r="X1049" s="1"/>
      <c r="Y1049" s="1"/>
      <c r="Z1049" s="2" t="str">
        <f>IFERROR(VLOOKUP(A1049,'[1]For Report Q-2 '!$A$2:$Z$3476,26,0),"-")</f>
        <v>-</v>
      </c>
      <c r="AA1049" s="1" t="str">
        <f>IFERROR(VLOOKUP(A1049,'[1]For Report Q-2 '!$A$2:$AH$3476,27,0),"-")</f>
        <v>-</v>
      </c>
      <c r="AB1049" s="1" t="str">
        <f>IFERROR(VLOOKUP(A1049,'[1]For Report Q-2 '!$A$2:$AH$3476,28,0),"-")</f>
        <v>-</v>
      </c>
      <c r="AC1049" s="2" t="str">
        <f>IFERROR(VLOOKUP(A1049,'[1]For Report Q-2 '!$A$2:$AH$3476,29,0),"-")</f>
        <v>-</v>
      </c>
      <c r="AD1049" s="2" t="str">
        <f>IFERROR(VLOOKUP(A1049,'[1]For Report Q-2 '!$A$2:$AH$3476,30,0),"-")</f>
        <v>-</v>
      </c>
      <c r="AE1049" s="1" t="str">
        <f>IFERROR(VLOOKUP(A1049,'[1]For Report Q-2 '!$A$2:$AH$3476,31,0),"-")</f>
        <v>-</v>
      </c>
      <c r="AF1049" s="1" t="str">
        <f>IFERROR(VLOOKUP(A1049,'[1]For Report Q-2 '!$A$2:$AH$3476,32,0),"-")</f>
        <v>-</v>
      </c>
      <c r="AG1049" s="2" t="str">
        <f>IFERROR(VLOOKUP(A1049,'[1]For Report Q-2 '!$A$2:$AH$3476,33,0),"-")</f>
        <v>-</v>
      </c>
      <c r="AH1049" s="1" t="str">
        <f t="shared" si="16"/>
        <v>--</v>
      </c>
      <c r="AI1049" t="e">
        <v>#N/A</v>
      </c>
      <c r="AJ1049" t="e">
        <v>#N/A</v>
      </c>
      <c r="AK1049" t="e">
        <v>#N/A</v>
      </c>
    </row>
    <row r="1050" spans="1:37" x14ac:dyDescent="0.25">
      <c r="A1050" s="15">
        <v>9025962</v>
      </c>
      <c r="B1050" s="15" t="s">
        <v>453</v>
      </c>
      <c r="C1050" s="16">
        <v>43535</v>
      </c>
      <c r="D1050" s="15" t="s">
        <v>75</v>
      </c>
      <c r="E1050" s="1" t="s">
        <v>454</v>
      </c>
      <c r="F1050" s="15" t="s">
        <v>46</v>
      </c>
      <c r="G1050" s="1" t="s">
        <v>44</v>
      </c>
      <c r="H1050" s="17">
        <v>68750</v>
      </c>
      <c r="I1050" s="18">
        <v>0.6875</v>
      </c>
      <c r="J1050" s="1">
        <v>9025960</v>
      </c>
      <c r="K1050" s="1" t="s">
        <v>453</v>
      </c>
      <c r="L1050" s="19">
        <v>237500</v>
      </c>
      <c r="M1050" s="1" t="s">
        <v>67</v>
      </c>
      <c r="N1050" s="1" t="s">
        <v>454</v>
      </c>
      <c r="O1050" s="1" t="s">
        <v>48</v>
      </c>
      <c r="P1050" s="20">
        <v>9025960</v>
      </c>
      <c r="Q1050" s="1" t="s">
        <v>218</v>
      </c>
      <c r="R1050" s="1" t="s">
        <v>89</v>
      </c>
      <c r="S1050" s="1" t="s">
        <v>218</v>
      </c>
      <c r="T1050" s="18">
        <f>IFERROR(VLOOKUP(A1050,'[1]For Report Q-2 '!$A$2:$T$3476,20,0),"-")</f>
        <v>0.6875</v>
      </c>
      <c r="U1050" s="55">
        <f>IFERROR(VLOOKUP(A1050,'[1]For Report Q-2 '!$A$2:$U$3476,21,0),"-")</f>
        <v>0</v>
      </c>
      <c r="V1050" s="2" t="str">
        <f>IFERROR(VLOOKUP(A1050,'[1]For Report Q-2 '!$A$2:$V$3476,22,0),"-")</f>
        <v>-</v>
      </c>
      <c r="W1050" s="1">
        <f>IFERROR(VLOOKUP(A1050,'[1]For Report Q-2 '!$A$2:$W$3476,23,0),"-")</f>
        <v>0</v>
      </c>
      <c r="X1050" s="1"/>
      <c r="Y1050" s="1"/>
      <c r="Z1050" s="2" t="str">
        <f>IFERROR(VLOOKUP(A1050,'[1]For Report Q-2 '!$A$2:$Z$3476,26,0),"-")</f>
        <v>-</v>
      </c>
      <c r="AA1050" s="1" t="str">
        <f>IFERROR(VLOOKUP(A1050,'[1]For Report Q-2 '!$A$2:$AH$3476,27,0),"-")</f>
        <v>-</v>
      </c>
      <c r="AB1050" s="1" t="str">
        <f>IFERROR(VLOOKUP(A1050,'[1]For Report Q-2 '!$A$2:$AH$3476,28,0),"-")</f>
        <v>-</v>
      </c>
      <c r="AC1050" s="2" t="str">
        <f>IFERROR(VLOOKUP(A1050,'[1]For Report Q-2 '!$A$2:$AH$3476,29,0),"-")</f>
        <v>-</v>
      </c>
      <c r="AD1050" s="2" t="str">
        <f>IFERROR(VLOOKUP(A1050,'[1]For Report Q-2 '!$A$2:$AH$3476,30,0),"-")</f>
        <v>-</v>
      </c>
      <c r="AE1050" s="1" t="str">
        <f>IFERROR(VLOOKUP(A1050,'[1]For Report Q-2 '!$A$2:$AH$3476,31,0),"-")</f>
        <v>-</v>
      </c>
      <c r="AF1050" s="1" t="str">
        <f>IFERROR(VLOOKUP(A1050,'[1]For Report Q-2 '!$A$2:$AH$3476,32,0),"-")</f>
        <v>-</v>
      </c>
      <c r="AG1050" s="2" t="str">
        <f>IFERROR(VLOOKUP(A1050,'[1]For Report Q-2 '!$A$2:$AH$3476,33,0),"-")</f>
        <v>-</v>
      </c>
      <c r="AH1050" s="1" t="str">
        <f t="shared" si="16"/>
        <v>--</v>
      </c>
      <c r="AI1050" t="e">
        <v>#N/A</v>
      </c>
      <c r="AJ1050" t="e">
        <v>#N/A</v>
      </c>
      <c r="AK1050" t="e">
        <v>#N/A</v>
      </c>
    </row>
    <row r="1051" spans="1:37" x14ac:dyDescent="0.25">
      <c r="A1051" s="15">
        <v>9026350</v>
      </c>
      <c r="B1051" s="15" t="s">
        <v>453</v>
      </c>
      <c r="C1051" s="16">
        <v>44158</v>
      </c>
      <c r="D1051" s="15" t="s">
        <v>75</v>
      </c>
      <c r="E1051" s="1" t="s">
        <v>118</v>
      </c>
      <c r="F1051" s="15" t="s">
        <v>46</v>
      </c>
      <c r="G1051" s="1" t="s">
        <v>44</v>
      </c>
      <c r="H1051" s="17">
        <v>60416.666666666664</v>
      </c>
      <c r="I1051" s="18">
        <v>0.60416666666666663</v>
      </c>
      <c r="J1051" s="1">
        <v>9025960</v>
      </c>
      <c r="K1051" s="1" t="s">
        <v>453</v>
      </c>
      <c r="L1051" s="19">
        <v>237500</v>
      </c>
      <c r="M1051" s="1" t="s">
        <v>67</v>
      </c>
      <c r="N1051" s="1" t="s">
        <v>47</v>
      </c>
      <c r="O1051" s="1" t="s">
        <v>48</v>
      </c>
      <c r="P1051" s="20">
        <v>9025960</v>
      </c>
      <c r="Q1051" s="1" t="s">
        <v>218</v>
      </c>
      <c r="R1051" s="1" t="s">
        <v>89</v>
      </c>
      <c r="S1051" s="1" t="s">
        <v>218</v>
      </c>
      <c r="T1051" s="18">
        <f>IFERROR(VLOOKUP(A1051,'[1]For Report Q-2 '!$A$2:$T$3476,20,0),"-")</f>
        <v>0.60416666666666663</v>
      </c>
      <c r="U1051" s="55">
        <f>IFERROR(VLOOKUP(A1051,'[1]For Report Q-2 '!$A$2:$U$3476,21,0),"-")</f>
        <v>0</v>
      </c>
      <c r="V1051" s="2" t="str">
        <f>IFERROR(VLOOKUP(A1051,'[1]For Report Q-2 '!$A$2:$V$3476,22,0),"-")</f>
        <v>-</v>
      </c>
      <c r="W1051" s="1">
        <f>IFERROR(VLOOKUP(A1051,'[1]For Report Q-2 '!$A$2:$W$3476,23,0),"-")</f>
        <v>0</v>
      </c>
      <c r="X1051" s="1"/>
      <c r="Y1051" s="1"/>
      <c r="Z1051" s="2" t="str">
        <f>IFERROR(VLOOKUP(A1051,'[1]For Report Q-2 '!$A$2:$Z$3476,26,0),"-")</f>
        <v>-</v>
      </c>
      <c r="AA1051" s="1" t="str">
        <f>IFERROR(VLOOKUP(A1051,'[1]For Report Q-2 '!$A$2:$AH$3476,27,0),"-")</f>
        <v>-</v>
      </c>
      <c r="AB1051" s="1" t="str">
        <f>IFERROR(VLOOKUP(A1051,'[1]For Report Q-2 '!$A$2:$AH$3476,28,0),"-")</f>
        <v>-</v>
      </c>
      <c r="AC1051" s="2" t="str">
        <f>IFERROR(VLOOKUP(A1051,'[1]For Report Q-2 '!$A$2:$AH$3476,29,0),"-")</f>
        <v>-</v>
      </c>
      <c r="AD1051" s="2" t="str">
        <f>IFERROR(VLOOKUP(A1051,'[1]For Report Q-2 '!$A$2:$AH$3476,30,0),"-")</f>
        <v>-</v>
      </c>
      <c r="AE1051" s="1" t="str">
        <f>IFERROR(VLOOKUP(A1051,'[1]For Report Q-2 '!$A$2:$AH$3476,31,0),"-")</f>
        <v>-</v>
      </c>
      <c r="AF1051" s="1" t="str">
        <f>IFERROR(VLOOKUP(A1051,'[1]For Report Q-2 '!$A$2:$AH$3476,32,0),"-")</f>
        <v>-</v>
      </c>
      <c r="AG1051" s="2" t="str">
        <f>IFERROR(VLOOKUP(A1051,'[1]For Report Q-2 '!$A$2:$AH$3476,33,0),"-")</f>
        <v>-</v>
      </c>
      <c r="AH1051" s="1" t="str">
        <f t="shared" si="16"/>
        <v>--</v>
      </c>
      <c r="AI1051" t="e">
        <v>#N/A</v>
      </c>
      <c r="AJ1051" t="e">
        <v>#N/A</v>
      </c>
      <c r="AK1051" t="e">
        <v>#N/A</v>
      </c>
    </row>
    <row r="1052" spans="1:37" x14ac:dyDescent="0.25">
      <c r="A1052" s="15">
        <v>2344502</v>
      </c>
      <c r="B1052" s="15" t="s">
        <v>455</v>
      </c>
      <c r="C1052" s="16">
        <v>45350</v>
      </c>
      <c r="D1052" s="15" t="s">
        <v>83</v>
      </c>
      <c r="E1052" s="1" t="s">
        <v>57</v>
      </c>
      <c r="F1052" s="15" t="s">
        <v>30</v>
      </c>
      <c r="G1052" s="1" t="s">
        <v>83</v>
      </c>
      <c r="H1052" s="17">
        <v>3499</v>
      </c>
      <c r="I1052" s="18">
        <v>3.499E-2</v>
      </c>
      <c r="J1052" s="1">
        <v>9026098</v>
      </c>
      <c r="K1052" s="1" t="s">
        <v>456</v>
      </c>
      <c r="L1052" s="19">
        <v>94749</v>
      </c>
      <c r="M1052" s="1" t="s">
        <v>31</v>
      </c>
      <c r="N1052" s="1" t="s">
        <v>57</v>
      </c>
      <c r="O1052" s="1" t="s">
        <v>84</v>
      </c>
      <c r="P1052" s="20">
        <v>9026098</v>
      </c>
      <c r="Q1052" s="1" t="s">
        <v>42</v>
      </c>
      <c r="R1052" s="1" t="s">
        <v>16</v>
      </c>
      <c r="S1052" s="1" t="s">
        <v>43</v>
      </c>
      <c r="T1052" s="18">
        <f>IFERROR(VLOOKUP(A1052,'[1]For Report Q-2 '!$A$2:$T$3476,20,0),"-")</f>
        <v>3.499E-2</v>
      </c>
      <c r="U1052" s="55">
        <f>IFERROR(VLOOKUP(A1052,'[1]For Report Q-2 '!$A$2:$U$3476,21,0),"-")</f>
        <v>0</v>
      </c>
      <c r="V1052" s="2" t="str">
        <f>IFERROR(VLOOKUP(A1052,'[1]For Report Q-2 '!$A$2:$V$3476,22,0),"-")</f>
        <v>-</v>
      </c>
      <c r="W1052" s="1">
        <f>IFERROR(VLOOKUP(A1052,'[1]For Report Q-2 '!$A$2:$W$3476,23,0),"-")</f>
        <v>0</v>
      </c>
      <c r="X1052" s="1"/>
      <c r="Y1052" s="1"/>
      <c r="Z1052" s="2" t="str">
        <f>IFERROR(VLOOKUP(A1052,'[1]For Report Q-2 '!$A$2:$Z$3476,26,0),"-")</f>
        <v>-</v>
      </c>
      <c r="AA1052" s="1" t="str">
        <f>IFERROR(VLOOKUP(A1052,'[1]For Report Q-2 '!$A$2:$AH$3476,27,0),"-")</f>
        <v>-</v>
      </c>
      <c r="AB1052" s="1" t="str">
        <f>IFERROR(VLOOKUP(A1052,'[1]For Report Q-2 '!$A$2:$AH$3476,28,0),"-")</f>
        <v>-</v>
      </c>
      <c r="AC1052" s="2" t="str">
        <f>IFERROR(VLOOKUP(A1052,'[1]For Report Q-2 '!$A$2:$AH$3476,29,0),"-")</f>
        <v>-</v>
      </c>
      <c r="AD1052" s="2" t="str">
        <f>IFERROR(VLOOKUP(A1052,'[1]For Report Q-2 '!$A$2:$AH$3476,30,0),"-")</f>
        <v>-</v>
      </c>
      <c r="AE1052" s="1" t="str">
        <f>IFERROR(VLOOKUP(A1052,'[1]For Report Q-2 '!$A$2:$AH$3476,31,0),"-")</f>
        <v>-</v>
      </c>
      <c r="AF1052" s="1" t="str">
        <f>IFERROR(VLOOKUP(A1052,'[1]For Report Q-2 '!$A$2:$AH$3476,32,0),"-")</f>
        <v>-</v>
      </c>
      <c r="AG1052" s="2" t="str">
        <f>IFERROR(VLOOKUP(A1052,'[1]For Report Q-2 '!$A$2:$AH$3476,33,0),"-")</f>
        <v>-</v>
      </c>
      <c r="AH1052" s="1" t="str">
        <f t="shared" si="16"/>
        <v>--</v>
      </c>
      <c r="AI1052" t="e">
        <v>#N/A</v>
      </c>
      <c r="AJ1052" t="e">
        <v>#N/A</v>
      </c>
      <c r="AK1052" t="e">
        <v>#N/A</v>
      </c>
    </row>
    <row r="1053" spans="1:37" x14ac:dyDescent="0.25">
      <c r="A1053" s="15">
        <v>9026098</v>
      </c>
      <c r="B1053" s="15" t="s">
        <v>455</v>
      </c>
      <c r="C1053" s="16">
        <v>43708</v>
      </c>
      <c r="D1053" s="15" t="s">
        <v>28</v>
      </c>
      <c r="E1053" s="1" t="s">
        <v>274</v>
      </c>
      <c r="F1053" s="15" t="s">
        <v>46</v>
      </c>
      <c r="G1053" s="1" t="s">
        <v>28</v>
      </c>
      <c r="H1053" s="17">
        <v>3750</v>
      </c>
      <c r="I1053" s="18">
        <v>3.7499999999999999E-2</v>
      </c>
      <c r="J1053" s="1">
        <v>9026098</v>
      </c>
      <c r="K1053" s="1" t="s">
        <v>456</v>
      </c>
      <c r="L1053" s="19">
        <v>94749</v>
      </c>
      <c r="M1053" s="1" t="s">
        <v>31</v>
      </c>
      <c r="N1053" s="1" t="s">
        <v>47</v>
      </c>
      <c r="O1053" s="1" t="s">
        <v>38</v>
      </c>
      <c r="P1053" s="20">
        <v>9026098</v>
      </c>
      <c r="Q1053" s="1" t="s">
        <v>42</v>
      </c>
      <c r="R1053" s="1" t="s">
        <v>16</v>
      </c>
      <c r="S1053" s="1" t="s">
        <v>43</v>
      </c>
      <c r="T1053" s="18">
        <f>IFERROR(VLOOKUP(A1053,'[1]For Report Q-2 '!$A$2:$T$3476,20,0),"-")</f>
        <v>3.7499999999999999E-2</v>
      </c>
      <c r="U1053" s="55">
        <f>IFERROR(VLOOKUP(A1053,'[1]For Report Q-2 '!$A$2:$U$3476,21,0),"-")</f>
        <v>0</v>
      </c>
      <c r="V1053" s="2" t="str">
        <f>IFERROR(VLOOKUP(A1053,'[1]For Report Q-2 '!$A$2:$V$3476,22,0),"-")</f>
        <v>-</v>
      </c>
      <c r="W1053" s="1">
        <f>IFERROR(VLOOKUP(A1053,'[1]For Report Q-2 '!$A$2:$W$3476,23,0),"-")</f>
        <v>0</v>
      </c>
      <c r="X1053" s="1"/>
      <c r="Y1053" s="1"/>
      <c r="Z1053" s="2" t="str">
        <f>IFERROR(VLOOKUP(A1053,'[1]For Report Q-2 '!$A$2:$Z$3476,26,0),"-")</f>
        <v>-</v>
      </c>
      <c r="AA1053" s="1" t="str">
        <f>IFERROR(VLOOKUP(A1053,'[1]For Report Q-2 '!$A$2:$AH$3476,27,0),"-")</f>
        <v>-</v>
      </c>
      <c r="AB1053" s="1" t="str">
        <f>IFERROR(VLOOKUP(A1053,'[1]For Report Q-2 '!$A$2:$AH$3476,28,0),"-")</f>
        <v>-</v>
      </c>
      <c r="AC1053" s="2" t="str">
        <f>IFERROR(VLOOKUP(A1053,'[1]For Report Q-2 '!$A$2:$AH$3476,29,0),"-")</f>
        <v>-</v>
      </c>
      <c r="AD1053" s="2" t="str">
        <f>IFERROR(VLOOKUP(A1053,'[1]For Report Q-2 '!$A$2:$AH$3476,30,0),"-")</f>
        <v>-</v>
      </c>
      <c r="AE1053" s="1" t="str">
        <f>IFERROR(VLOOKUP(A1053,'[1]For Report Q-2 '!$A$2:$AH$3476,31,0),"-")</f>
        <v>-</v>
      </c>
      <c r="AF1053" s="1" t="str">
        <f>IFERROR(VLOOKUP(A1053,'[1]For Report Q-2 '!$A$2:$AH$3476,32,0),"-")</f>
        <v>-</v>
      </c>
      <c r="AG1053" s="2" t="str">
        <f>IFERROR(VLOOKUP(A1053,'[1]For Report Q-2 '!$A$2:$AH$3476,33,0),"-")</f>
        <v>-</v>
      </c>
      <c r="AH1053" s="1" t="str">
        <f t="shared" si="16"/>
        <v>--</v>
      </c>
      <c r="AI1053" t="e">
        <v>#N/A</v>
      </c>
      <c r="AJ1053" t="e">
        <v>#N/A</v>
      </c>
      <c r="AK1053" t="e">
        <v>#N/A</v>
      </c>
    </row>
    <row r="1054" spans="1:37" x14ac:dyDescent="0.25">
      <c r="A1054" s="15">
        <v>9026524</v>
      </c>
      <c r="B1054" s="15" t="s">
        <v>455</v>
      </c>
      <c r="C1054" s="16">
        <v>44453</v>
      </c>
      <c r="D1054" s="15" t="s">
        <v>83</v>
      </c>
      <c r="E1054" s="1" t="s">
        <v>274</v>
      </c>
      <c r="F1054" s="15" t="s">
        <v>46</v>
      </c>
      <c r="G1054" s="1" t="s">
        <v>83</v>
      </c>
      <c r="H1054" s="17">
        <v>5416.666666666667</v>
      </c>
      <c r="I1054" s="18">
        <v>5.4166666666666669E-2</v>
      </c>
      <c r="J1054" s="1">
        <v>9026098</v>
      </c>
      <c r="K1054" s="1" t="s">
        <v>456</v>
      </c>
      <c r="L1054" s="19">
        <v>94749</v>
      </c>
      <c r="M1054" s="1" t="s">
        <v>31</v>
      </c>
      <c r="N1054" s="1" t="s">
        <v>47</v>
      </c>
      <c r="O1054" s="1" t="s">
        <v>84</v>
      </c>
      <c r="P1054" s="20">
        <v>9026098</v>
      </c>
      <c r="Q1054" s="1" t="s">
        <v>42</v>
      </c>
      <c r="R1054" s="1" t="s">
        <v>16</v>
      </c>
      <c r="S1054" s="1" t="s">
        <v>43</v>
      </c>
      <c r="T1054" s="18">
        <f>IFERROR(VLOOKUP(A1054,'[1]For Report Q-2 '!$A$2:$T$3476,20,0),"-")</f>
        <v>5.4166666666666669E-2</v>
      </c>
      <c r="U1054" s="55">
        <f>IFERROR(VLOOKUP(A1054,'[1]For Report Q-2 '!$A$2:$U$3476,21,0),"-")</f>
        <v>0</v>
      </c>
      <c r="V1054" s="2" t="str">
        <f>IFERROR(VLOOKUP(A1054,'[1]For Report Q-2 '!$A$2:$V$3476,22,0),"-")</f>
        <v>-</v>
      </c>
      <c r="W1054" s="1">
        <f>IFERROR(VLOOKUP(A1054,'[1]For Report Q-2 '!$A$2:$W$3476,23,0),"-")</f>
        <v>0</v>
      </c>
      <c r="X1054" s="1"/>
      <c r="Y1054" s="1"/>
      <c r="Z1054" s="2" t="str">
        <f>IFERROR(VLOOKUP(A1054,'[1]For Report Q-2 '!$A$2:$Z$3476,26,0),"-")</f>
        <v>-</v>
      </c>
      <c r="AA1054" s="1" t="str">
        <f>IFERROR(VLOOKUP(A1054,'[1]For Report Q-2 '!$A$2:$AH$3476,27,0),"-")</f>
        <v>-</v>
      </c>
      <c r="AB1054" s="1" t="str">
        <f>IFERROR(VLOOKUP(A1054,'[1]For Report Q-2 '!$A$2:$AH$3476,28,0),"-")</f>
        <v>-</v>
      </c>
      <c r="AC1054" s="2" t="str">
        <f>IFERROR(VLOOKUP(A1054,'[1]For Report Q-2 '!$A$2:$AH$3476,29,0),"-")</f>
        <v>-</v>
      </c>
      <c r="AD1054" s="2" t="str">
        <f>IFERROR(VLOOKUP(A1054,'[1]For Report Q-2 '!$A$2:$AH$3476,30,0),"-")</f>
        <v>-</v>
      </c>
      <c r="AE1054" s="1" t="str">
        <f>IFERROR(VLOOKUP(A1054,'[1]For Report Q-2 '!$A$2:$AH$3476,31,0),"-")</f>
        <v>-</v>
      </c>
      <c r="AF1054" s="1" t="str">
        <f>IFERROR(VLOOKUP(A1054,'[1]For Report Q-2 '!$A$2:$AH$3476,32,0),"-")</f>
        <v>-</v>
      </c>
      <c r="AG1054" s="2" t="str">
        <f>IFERROR(VLOOKUP(A1054,'[1]For Report Q-2 '!$A$2:$AH$3476,33,0),"-")</f>
        <v>-</v>
      </c>
      <c r="AH1054" s="1" t="str">
        <f t="shared" si="16"/>
        <v>--</v>
      </c>
      <c r="AI1054" t="e">
        <v>#N/A</v>
      </c>
      <c r="AJ1054" t="e">
        <v>#N/A</v>
      </c>
      <c r="AK1054" t="e">
        <v>#N/A</v>
      </c>
    </row>
    <row r="1055" spans="1:37" x14ac:dyDescent="0.25">
      <c r="A1055" s="15">
        <v>9122534</v>
      </c>
      <c r="B1055" s="15" t="s">
        <v>455</v>
      </c>
      <c r="C1055" s="16">
        <v>45393</v>
      </c>
      <c r="D1055" s="15" t="s">
        <v>44</v>
      </c>
      <c r="E1055" s="1" t="s">
        <v>45</v>
      </c>
      <c r="F1055" s="15" t="s">
        <v>46</v>
      </c>
      <c r="G1055" s="1" t="s">
        <v>44</v>
      </c>
      <c r="H1055" s="17">
        <v>43750</v>
      </c>
      <c r="I1055" s="18">
        <v>0.4375</v>
      </c>
      <c r="J1055" s="1">
        <v>9026098</v>
      </c>
      <c r="K1055" s="1" t="s">
        <v>456</v>
      </c>
      <c r="L1055" s="19">
        <v>94749</v>
      </c>
      <c r="M1055" s="1" t="s">
        <v>31</v>
      </c>
      <c r="N1055" s="1" t="s">
        <v>47</v>
      </c>
      <c r="O1055" s="1" t="s">
        <v>48</v>
      </c>
      <c r="P1055" s="20">
        <v>9026098</v>
      </c>
      <c r="Q1055" s="1" t="s">
        <v>42</v>
      </c>
      <c r="R1055" s="1" t="s">
        <v>16</v>
      </c>
      <c r="S1055" s="1" t="s">
        <v>43</v>
      </c>
      <c r="T1055" s="18">
        <f>IFERROR(VLOOKUP(A1055,'[1]For Report Q-2 '!$A$2:$T$3476,20,0),"-")</f>
        <v>0.41249999999999998</v>
      </c>
      <c r="U1055" s="55">
        <f>IFERROR(VLOOKUP(A1055,'[1]For Report Q-2 '!$A$2:$U$3476,21,0),"-")</f>
        <v>0</v>
      </c>
      <c r="V1055" s="2" t="str">
        <f>IFERROR(VLOOKUP(A1055,'[1]For Report Q-2 '!$A$2:$V$3476,22,0),"-")</f>
        <v>-</v>
      </c>
      <c r="W1055" s="1">
        <f>IFERROR(VLOOKUP(A1055,'[1]For Report Q-2 '!$A$2:$W$3476,23,0),"-")</f>
        <v>0</v>
      </c>
      <c r="X1055" s="1"/>
      <c r="Y1055" s="1"/>
      <c r="Z1055" s="2" t="str">
        <f>IFERROR(VLOOKUP(A1055,'[1]For Report Q-2 '!$A$2:$Z$3476,26,0),"-")</f>
        <v>-</v>
      </c>
      <c r="AA1055" s="1" t="str">
        <f>IFERROR(VLOOKUP(A1055,'[1]For Report Q-2 '!$A$2:$AH$3476,27,0),"-")</f>
        <v>-</v>
      </c>
      <c r="AB1055" s="1" t="str">
        <f>IFERROR(VLOOKUP(A1055,'[1]For Report Q-2 '!$A$2:$AH$3476,28,0),"-")</f>
        <v>-</v>
      </c>
      <c r="AC1055" s="2" t="str">
        <f>IFERROR(VLOOKUP(A1055,'[1]For Report Q-2 '!$A$2:$AH$3476,29,0),"-")</f>
        <v>-</v>
      </c>
      <c r="AD1055" s="2" t="str">
        <f>IFERROR(VLOOKUP(A1055,'[1]For Report Q-2 '!$A$2:$AH$3476,30,0),"-")</f>
        <v>-</v>
      </c>
      <c r="AE1055" s="1" t="str">
        <f>IFERROR(VLOOKUP(A1055,'[1]For Report Q-2 '!$A$2:$AH$3476,31,0),"-")</f>
        <v>-</v>
      </c>
      <c r="AF1055" s="1" t="str">
        <f>IFERROR(VLOOKUP(A1055,'[1]For Report Q-2 '!$A$2:$AH$3476,32,0),"-")</f>
        <v>-</v>
      </c>
      <c r="AG1055" s="2" t="str">
        <f>IFERROR(VLOOKUP(A1055,'[1]For Report Q-2 '!$A$2:$AH$3476,33,0),"-")</f>
        <v>-</v>
      </c>
      <c r="AH1055" s="1" t="str">
        <f t="shared" si="16"/>
        <v>--</v>
      </c>
      <c r="AI1055" t="e">
        <v>#N/A</v>
      </c>
      <c r="AJ1055" t="e">
        <v>#N/A</v>
      </c>
      <c r="AK1055" t="e">
        <v>#N/A</v>
      </c>
    </row>
    <row r="1056" spans="1:37" x14ac:dyDescent="0.25">
      <c r="A1056" s="15">
        <v>9130130</v>
      </c>
      <c r="B1056" s="15" t="s">
        <v>455</v>
      </c>
      <c r="C1056" s="16">
        <v>45783</v>
      </c>
      <c r="D1056" s="15" t="s">
        <v>56</v>
      </c>
      <c r="E1056" s="1" t="s">
        <v>72</v>
      </c>
      <c r="F1056" s="15" t="s">
        <v>46</v>
      </c>
      <c r="G1056" s="1" t="s">
        <v>56</v>
      </c>
      <c r="H1056" s="17">
        <v>38333.333333333336</v>
      </c>
      <c r="I1056" s="18">
        <v>0.38333333333333336</v>
      </c>
      <c r="J1056" s="1">
        <v>9026098</v>
      </c>
      <c r="K1056" s="1" t="s">
        <v>456</v>
      </c>
      <c r="L1056" s="19">
        <v>94749</v>
      </c>
      <c r="M1056" s="1" t="s">
        <v>31</v>
      </c>
      <c r="N1056" s="1" t="s">
        <v>72</v>
      </c>
      <c r="O1056" s="1" t="s">
        <v>59</v>
      </c>
      <c r="P1056" s="20">
        <v>9026098</v>
      </c>
      <c r="Q1056" s="1" t="s">
        <v>42</v>
      </c>
      <c r="R1056" s="1" t="s">
        <v>16</v>
      </c>
      <c r="S1056" s="1" t="s">
        <v>43</v>
      </c>
      <c r="T1056" s="18">
        <f>IFERROR(VLOOKUP(A1056,'[1]For Report Q-2 '!$A$2:$T$3476,20,0),"-")</f>
        <v>0.38333333333333336</v>
      </c>
      <c r="U1056" s="55">
        <f>IFERROR(VLOOKUP(A1056,'[1]For Report Q-2 '!$A$2:$U$3476,21,0),"-")</f>
        <v>0</v>
      </c>
      <c r="V1056" s="2" t="str">
        <f>IFERROR(VLOOKUP(A1056,'[1]For Report Q-2 '!$A$2:$V$3476,22,0),"-")</f>
        <v>-</v>
      </c>
      <c r="W1056" s="1">
        <f>IFERROR(VLOOKUP(A1056,'[1]For Report Q-2 '!$A$2:$W$3476,23,0),"-")</f>
        <v>0</v>
      </c>
      <c r="X1056" s="1"/>
      <c r="Y1056" s="1"/>
      <c r="Z1056" s="2" t="str">
        <f>IFERROR(VLOOKUP(A1056,'[1]For Report Q-2 '!$A$2:$Z$3476,26,0),"-")</f>
        <v>-</v>
      </c>
      <c r="AA1056" s="1" t="str">
        <f>IFERROR(VLOOKUP(A1056,'[1]For Report Q-2 '!$A$2:$AH$3476,27,0),"-")</f>
        <v>-</v>
      </c>
      <c r="AB1056" s="1" t="str">
        <f>IFERROR(VLOOKUP(A1056,'[1]For Report Q-2 '!$A$2:$AH$3476,28,0),"-")</f>
        <v>-</v>
      </c>
      <c r="AC1056" s="2" t="str">
        <f>IFERROR(VLOOKUP(A1056,'[1]For Report Q-2 '!$A$2:$AH$3476,29,0),"-")</f>
        <v>-</v>
      </c>
      <c r="AD1056" s="2" t="str">
        <f>IFERROR(VLOOKUP(A1056,'[1]For Report Q-2 '!$A$2:$AH$3476,30,0),"-")</f>
        <v>-</v>
      </c>
      <c r="AE1056" s="1" t="str">
        <f>IFERROR(VLOOKUP(A1056,'[1]For Report Q-2 '!$A$2:$AH$3476,31,0),"-")</f>
        <v>-</v>
      </c>
      <c r="AF1056" s="1" t="str">
        <f>IFERROR(VLOOKUP(A1056,'[1]For Report Q-2 '!$A$2:$AH$3476,32,0),"-")</f>
        <v>-</v>
      </c>
      <c r="AG1056" s="2" t="str">
        <f>IFERROR(VLOOKUP(A1056,'[1]For Report Q-2 '!$A$2:$AH$3476,33,0),"-")</f>
        <v>-</v>
      </c>
      <c r="AH1056" s="1" t="str">
        <f t="shared" si="16"/>
        <v>--</v>
      </c>
      <c r="AI1056" t="e">
        <v>#N/A</v>
      </c>
      <c r="AJ1056" t="e">
        <v>#N/A</v>
      </c>
      <c r="AK1056" t="e">
        <v>#N/A</v>
      </c>
    </row>
    <row r="1057" spans="1:37" x14ac:dyDescent="0.25">
      <c r="A1057" s="15">
        <v>9132545</v>
      </c>
      <c r="B1057" s="15" t="s">
        <v>457</v>
      </c>
      <c r="C1057" s="16">
        <v>45930</v>
      </c>
      <c r="D1057" s="15" t="s">
        <v>44</v>
      </c>
      <c r="E1057" s="1" t="s">
        <v>45</v>
      </c>
      <c r="F1057" s="15" t="s">
        <v>46</v>
      </c>
      <c r="G1057" s="1" t="s">
        <v>44</v>
      </c>
      <c r="H1057" s="17">
        <v>45833.333333333336</v>
      </c>
      <c r="I1057" s="18">
        <v>0.45833333333333337</v>
      </c>
      <c r="J1057" s="1">
        <v>9026098</v>
      </c>
      <c r="K1057" s="1" t="s">
        <v>456</v>
      </c>
      <c r="L1057" s="19">
        <v>94749</v>
      </c>
      <c r="M1057" s="1" t="s">
        <v>31</v>
      </c>
      <c r="N1057" s="1" t="s">
        <v>47</v>
      </c>
      <c r="O1057" s="1" t="s">
        <v>48</v>
      </c>
      <c r="P1057" s="20">
        <v>9026098</v>
      </c>
      <c r="Q1057" s="1" t="s">
        <v>42</v>
      </c>
      <c r="R1057" s="1" t="s">
        <v>16</v>
      </c>
      <c r="S1057" s="1" t="s">
        <v>43</v>
      </c>
      <c r="T1057" s="18">
        <f>IFERROR(VLOOKUP(A1057,'[1]For Report Q-2 '!$A$2:$T$3476,20,0),"-")</f>
        <v>0.45833333333333337</v>
      </c>
      <c r="U1057" s="55">
        <f>IFERROR(VLOOKUP(A1057,'[1]For Report Q-2 '!$A$2:$U$3476,21,0),"-")</f>
        <v>0</v>
      </c>
      <c r="V1057" s="2" t="str">
        <f>IFERROR(VLOOKUP(A1057,'[1]For Report Q-2 '!$A$2:$V$3476,22,0),"-")</f>
        <v>-</v>
      </c>
      <c r="W1057" s="1">
        <f>IFERROR(VLOOKUP(A1057,'[1]For Report Q-2 '!$A$2:$W$3476,23,0),"-")</f>
        <v>0</v>
      </c>
      <c r="X1057" s="1"/>
      <c r="Y1057" s="1"/>
      <c r="Z1057" s="2" t="str">
        <f>IFERROR(VLOOKUP(A1057,'[1]For Report Q-2 '!$A$2:$Z$3476,26,0),"-")</f>
        <v>-</v>
      </c>
      <c r="AA1057" s="1" t="str">
        <f>IFERROR(VLOOKUP(A1057,'[1]For Report Q-2 '!$A$2:$AH$3476,27,0),"-")</f>
        <v>-</v>
      </c>
      <c r="AB1057" s="1" t="str">
        <f>IFERROR(VLOOKUP(A1057,'[1]For Report Q-2 '!$A$2:$AH$3476,28,0),"-")</f>
        <v>-</v>
      </c>
      <c r="AC1057" s="2" t="str">
        <f>IFERROR(VLOOKUP(A1057,'[1]For Report Q-2 '!$A$2:$AH$3476,29,0),"-")</f>
        <v>-</v>
      </c>
      <c r="AD1057" s="2" t="str">
        <f>IFERROR(VLOOKUP(A1057,'[1]For Report Q-2 '!$A$2:$AH$3476,30,0),"-")</f>
        <v>-</v>
      </c>
      <c r="AE1057" s="1" t="str">
        <f>IFERROR(VLOOKUP(A1057,'[1]For Report Q-2 '!$A$2:$AH$3476,31,0),"-")</f>
        <v>-</v>
      </c>
      <c r="AF1057" s="1" t="str">
        <f>IFERROR(VLOOKUP(A1057,'[1]For Report Q-2 '!$A$2:$AH$3476,32,0),"-")</f>
        <v>-</v>
      </c>
      <c r="AG1057" s="2" t="str">
        <f>IFERROR(VLOOKUP(A1057,'[1]For Report Q-2 '!$A$2:$AH$3476,33,0),"-")</f>
        <v>-</v>
      </c>
      <c r="AH1057" s="1" t="str">
        <f t="shared" si="16"/>
        <v>--</v>
      </c>
      <c r="AI1057" t="e">
        <v>#N/A</v>
      </c>
      <c r="AJ1057" t="e">
        <v>#N/A</v>
      </c>
      <c r="AK1057" t="e">
        <v>#N/A</v>
      </c>
    </row>
    <row r="1058" spans="1:37" x14ac:dyDescent="0.25">
      <c r="A1058" s="15">
        <v>2341829</v>
      </c>
      <c r="B1058" s="15" t="s">
        <v>458</v>
      </c>
      <c r="C1058" s="16">
        <v>45173</v>
      </c>
      <c r="D1058" s="15" t="s">
        <v>40</v>
      </c>
      <c r="E1058" s="1" t="s">
        <v>57</v>
      </c>
      <c r="F1058" s="15" t="s">
        <v>30</v>
      </c>
      <c r="G1058" s="1" t="s">
        <v>40</v>
      </c>
      <c r="H1058" s="17">
        <v>2699</v>
      </c>
      <c r="I1058" s="18">
        <v>2.699E-2</v>
      </c>
      <c r="J1058" s="1">
        <v>9026162</v>
      </c>
      <c r="K1058" s="1" t="s">
        <v>459</v>
      </c>
      <c r="L1058" s="19">
        <v>3154228.0900000003</v>
      </c>
      <c r="M1058" s="1" t="s">
        <v>67</v>
      </c>
      <c r="N1058" s="1" t="s">
        <v>57</v>
      </c>
      <c r="O1058" s="1" t="s">
        <v>41</v>
      </c>
      <c r="P1058" s="20">
        <v>9026162</v>
      </c>
      <c r="Q1058" s="1" t="s">
        <v>43</v>
      </c>
      <c r="R1058" s="1" t="s">
        <v>89</v>
      </c>
      <c r="S1058" s="1" t="s">
        <v>43</v>
      </c>
      <c r="T1058" s="18">
        <f>IFERROR(VLOOKUP(A1058,'[1]For Report Q-2 '!$A$2:$T$3476,20,0),"-")</f>
        <v>2.699E-2</v>
      </c>
      <c r="U1058" s="55">
        <f>IFERROR(VLOOKUP(A1058,'[1]For Report Q-2 '!$A$2:$U$3476,21,0),"-")</f>
        <v>0</v>
      </c>
      <c r="V1058" s="2" t="str">
        <f>IFERROR(VLOOKUP(A1058,'[1]For Report Q-2 '!$A$2:$V$3476,22,0),"-")</f>
        <v>-</v>
      </c>
      <c r="W1058" s="1">
        <f>IFERROR(VLOOKUP(A1058,'[1]For Report Q-2 '!$A$2:$W$3476,23,0),"-")</f>
        <v>0</v>
      </c>
      <c r="X1058" s="1"/>
      <c r="Y1058" s="1"/>
      <c r="Z1058" s="2" t="str">
        <f>IFERROR(VLOOKUP(A1058,'[1]For Report Q-2 '!$A$2:$Z$3476,26,0),"-")</f>
        <v>-</v>
      </c>
      <c r="AA1058" s="1" t="str">
        <f>IFERROR(VLOOKUP(A1058,'[1]For Report Q-2 '!$A$2:$AH$3476,27,0),"-")</f>
        <v>-</v>
      </c>
      <c r="AB1058" s="1" t="str">
        <f>IFERROR(VLOOKUP(A1058,'[1]For Report Q-2 '!$A$2:$AH$3476,28,0),"-")</f>
        <v>-</v>
      </c>
      <c r="AC1058" s="2" t="str">
        <f>IFERROR(VLOOKUP(A1058,'[1]For Report Q-2 '!$A$2:$AH$3476,29,0),"-")</f>
        <v>-</v>
      </c>
      <c r="AD1058" s="2" t="str">
        <f>IFERROR(VLOOKUP(A1058,'[1]For Report Q-2 '!$A$2:$AH$3476,30,0),"-")</f>
        <v>-</v>
      </c>
      <c r="AE1058" s="1" t="str">
        <f>IFERROR(VLOOKUP(A1058,'[1]For Report Q-2 '!$A$2:$AH$3476,31,0),"-")</f>
        <v>-</v>
      </c>
      <c r="AF1058" s="1" t="str">
        <f>IFERROR(VLOOKUP(A1058,'[1]For Report Q-2 '!$A$2:$AH$3476,32,0),"-")</f>
        <v>-</v>
      </c>
      <c r="AG1058" s="2" t="str">
        <f>IFERROR(VLOOKUP(A1058,'[1]For Report Q-2 '!$A$2:$AH$3476,33,0),"-")</f>
        <v>-</v>
      </c>
      <c r="AH1058" s="1" t="str">
        <f t="shared" si="16"/>
        <v>--</v>
      </c>
      <c r="AI1058" t="e">
        <v>#N/A</v>
      </c>
      <c r="AJ1058" t="e">
        <v>#N/A</v>
      </c>
      <c r="AK1058" t="e">
        <v>#N/A</v>
      </c>
    </row>
    <row r="1059" spans="1:37" x14ac:dyDescent="0.25">
      <c r="A1059" s="15">
        <v>9026162</v>
      </c>
      <c r="B1059" s="15" t="s">
        <v>458</v>
      </c>
      <c r="C1059" s="16">
        <v>43887</v>
      </c>
      <c r="D1059" s="15" t="s">
        <v>40</v>
      </c>
      <c r="E1059" s="1" t="s">
        <v>435</v>
      </c>
      <c r="F1059" s="15" t="s">
        <v>46</v>
      </c>
      <c r="G1059" s="1" t="s">
        <v>40</v>
      </c>
      <c r="H1059" s="17">
        <v>18750</v>
      </c>
      <c r="I1059" s="18">
        <v>0.1875</v>
      </c>
      <c r="J1059" s="1">
        <v>9026162</v>
      </c>
      <c r="K1059" s="1" t="s">
        <v>459</v>
      </c>
      <c r="L1059" s="19">
        <v>3154228.0900000003</v>
      </c>
      <c r="M1059" s="1" t="s">
        <v>67</v>
      </c>
      <c r="N1059" s="1" t="s">
        <v>435</v>
      </c>
      <c r="O1059" s="1" t="s">
        <v>50</v>
      </c>
      <c r="P1059" s="20">
        <v>9026162</v>
      </c>
      <c r="Q1059" s="1" t="s">
        <v>43</v>
      </c>
      <c r="R1059" s="1" t="s">
        <v>89</v>
      </c>
      <c r="S1059" s="1" t="s">
        <v>43</v>
      </c>
      <c r="T1059" s="18">
        <f>IFERROR(VLOOKUP(A1059,'[1]For Report Q-2 '!$A$2:$T$3476,20,0),"-")</f>
        <v>0.1875</v>
      </c>
      <c r="U1059" s="55">
        <f>IFERROR(VLOOKUP(A1059,'[1]For Report Q-2 '!$A$2:$U$3476,21,0),"-")</f>
        <v>0</v>
      </c>
      <c r="V1059" s="2" t="str">
        <f>IFERROR(VLOOKUP(A1059,'[1]For Report Q-2 '!$A$2:$V$3476,22,0),"-")</f>
        <v>-</v>
      </c>
      <c r="W1059" s="1">
        <f>IFERROR(VLOOKUP(A1059,'[1]For Report Q-2 '!$A$2:$W$3476,23,0),"-")</f>
        <v>0</v>
      </c>
      <c r="X1059" s="1"/>
      <c r="Y1059" s="1"/>
      <c r="Z1059" s="2" t="str">
        <f>IFERROR(VLOOKUP(A1059,'[1]For Report Q-2 '!$A$2:$Z$3476,26,0),"-")</f>
        <v>-</v>
      </c>
      <c r="AA1059" s="1" t="str">
        <f>IFERROR(VLOOKUP(A1059,'[1]For Report Q-2 '!$A$2:$AH$3476,27,0),"-")</f>
        <v>-</v>
      </c>
      <c r="AB1059" s="1" t="str">
        <f>IFERROR(VLOOKUP(A1059,'[1]For Report Q-2 '!$A$2:$AH$3476,28,0),"-")</f>
        <v>-</v>
      </c>
      <c r="AC1059" s="2" t="str">
        <f>IFERROR(VLOOKUP(A1059,'[1]For Report Q-2 '!$A$2:$AH$3476,29,0),"-")</f>
        <v>-</v>
      </c>
      <c r="AD1059" s="2" t="str">
        <f>IFERROR(VLOOKUP(A1059,'[1]For Report Q-2 '!$A$2:$AH$3476,30,0),"-")</f>
        <v>-</v>
      </c>
      <c r="AE1059" s="1" t="str">
        <f>IFERROR(VLOOKUP(A1059,'[1]For Report Q-2 '!$A$2:$AH$3476,31,0),"-")</f>
        <v>-</v>
      </c>
      <c r="AF1059" s="1" t="str">
        <f>IFERROR(VLOOKUP(A1059,'[1]For Report Q-2 '!$A$2:$AH$3476,32,0),"-")</f>
        <v>-</v>
      </c>
      <c r="AG1059" s="2" t="str">
        <f>IFERROR(VLOOKUP(A1059,'[1]For Report Q-2 '!$A$2:$AH$3476,33,0),"-")</f>
        <v>-</v>
      </c>
      <c r="AH1059" s="1" t="str">
        <f t="shared" si="16"/>
        <v>--</v>
      </c>
      <c r="AI1059" t="e">
        <v>#N/A</v>
      </c>
      <c r="AJ1059" t="e">
        <v>#N/A</v>
      </c>
      <c r="AK1059" t="e">
        <v>#N/A</v>
      </c>
    </row>
    <row r="1060" spans="1:37" x14ac:dyDescent="0.25">
      <c r="A1060" s="15">
        <v>9026354</v>
      </c>
      <c r="B1060" s="15" t="s">
        <v>458</v>
      </c>
      <c r="C1060" s="16">
        <v>44259</v>
      </c>
      <c r="D1060" s="15" t="s">
        <v>83</v>
      </c>
      <c r="E1060" s="1" t="s">
        <v>460</v>
      </c>
      <c r="F1060" s="15" t="s">
        <v>46</v>
      </c>
      <c r="G1060" s="1" t="s">
        <v>83</v>
      </c>
      <c r="H1060" s="17">
        <v>7897.5</v>
      </c>
      <c r="I1060" s="18">
        <v>7.8975000000000004E-2</v>
      </c>
      <c r="J1060" s="1">
        <v>9026162</v>
      </c>
      <c r="K1060" s="1" t="s">
        <v>459</v>
      </c>
      <c r="L1060" s="19">
        <v>3154228.0900000003</v>
      </c>
      <c r="M1060" s="1" t="s">
        <v>67</v>
      </c>
      <c r="N1060" s="1" t="s">
        <v>460</v>
      </c>
      <c r="O1060" s="1" t="s">
        <v>84</v>
      </c>
      <c r="P1060" s="20">
        <v>9026162</v>
      </c>
      <c r="Q1060" s="1" t="s">
        <v>43</v>
      </c>
      <c r="R1060" s="1" t="s">
        <v>89</v>
      </c>
      <c r="S1060" s="1" t="s">
        <v>43</v>
      </c>
      <c r="T1060" s="18">
        <f>IFERROR(VLOOKUP(A1060,'[1]For Report Q-2 '!$A$2:$T$3476,20,0),"-")</f>
        <v>7.8975000000000004E-2</v>
      </c>
      <c r="U1060" s="55">
        <f>IFERROR(VLOOKUP(A1060,'[1]For Report Q-2 '!$A$2:$U$3476,21,0),"-")</f>
        <v>0</v>
      </c>
      <c r="V1060" s="2" t="str">
        <f>IFERROR(VLOOKUP(A1060,'[1]For Report Q-2 '!$A$2:$V$3476,22,0),"-")</f>
        <v>-</v>
      </c>
      <c r="W1060" s="1">
        <f>IFERROR(VLOOKUP(A1060,'[1]For Report Q-2 '!$A$2:$W$3476,23,0),"-")</f>
        <v>0</v>
      </c>
      <c r="X1060" s="1"/>
      <c r="Y1060" s="1"/>
      <c r="Z1060" s="2" t="str">
        <f>IFERROR(VLOOKUP(A1060,'[1]For Report Q-2 '!$A$2:$Z$3476,26,0),"-")</f>
        <v>-</v>
      </c>
      <c r="AA1060" s="1" t="str">
        <f>IFERROR(VLOOKUP(A1060,'[1]For Report Q-2 '!$A$2:$AH$3476,27,0),"-")</f>
        <v>-</v>
      </c>
      <c r="AB1060" s="1" t="str">
        <f>IFERROR(VLOOKUP(A1060,'[1]For Report Q-2 '!$A$2:$AH$3476,28,0),"-")</f>
        <v>-</v>
      </c>
      <c r="AC1060" s="2" t="str">
        <f>IFERROR(VLOOKUP(A1060,'[1]For Report Q-2 '!$A$2:$AH$3476,29,0),"-")</f>
        <v>-</v>
      </c>
      <c r="AD1060" s="2" t="str">
        <f>IFERROR(VLOOKUP(A1060,'[1]For Report Q-2 '!$A$2:$AH$3476,30,0),"-")</f>
        <v>-</v>
      </c>
      <c r="AE1060" s="1" t="str">
        <f>IFERROR(VLOOKUP(A1060,'[1]For Report Q-2 '!$A$2:$AH$3476,31,0),"-")</f>
        <v>-</v>
      </c>
      <c r="AF1060" s="1" t="str">
        <f>IFERROR(VLOOKUP(A1060,'[1]For Report Q-2 '!$A$2:$AH$3476,32,0),"-")</f>
        <v>-</v>
      </c>
      <c r="AG1060" s="2" t="str">
        <f>IFERROR(VLOOKUP(A1060,'[1]For Report Q-2 '!$A$2:$AH$3476,33,0),"-")</f>
        <v>-</v>
      </c>
      <c r="AH1060" s="1" t="str">
        <f t="shared" si="16"/>
        <v>--</v>
      </c>
      <c r="AI1060" t="e">
        <v>#N/A</v>
      </c>
      <c r="AJ1060" t="e">
        <v>#N/A</v>
      </c>
      <c r="AK1060" t="e">
        <v>#N/A</v>
      </c>
    </row>
    <row r="1061" spans="1:37" x14ac:dyDescent="0.25">
      <c r="A1061" s="15">
        <v>9026487</v>
      </c>
      <c r="B1061" s="15" t="s">
        <v>458</v>
      </c>
      <c r="C1061" s="16">
        <v>44525</v>
      </c>
      <c r="D1061" s="15" t="s">
        <v>83</v>
      </c>
      <c r="E1061" s="1" t="s">
        <v>460</v>
      </c>
      <c r="F1061" s="15" t="s">
        <v>46</v>
      </c>
      <c r="G1061" s="1" t="s">
        <v>83</v>
      </c>
      <c r="H1061" s="17">
        <v>7897.5</v>
      </c>
      <c r="I1061" s="18">
        <v>7.8975000000000004E-2</v>
      </c>
      <c r="J1061" s="1">
        <v>9026162</v>
      </c>
      <c r="K1061" s="1" t="s">
        <v>459</v>
      </c>
      <c r="L1061" s="19">
        <v>3154228.0900000003</v>
      </c>
      <c r="M1061" s="1" t="s">
        <v>67</v>
      </c>
      <c r="N1061" s="1" t="s">
        <v>460</v>
      </c>
      <c r="O1061" s="1" t="s">
        <v>84</v>
      </c>
      <c r="P1061" s="20">
        <v>9026162</v>
      </c>
      <c r="Q1061" s="1" t="s">
        <v>43</v>
      </c>
      <c r="R1061" s="1" t="s">
        <v>89</v>
      </c>
      <c r="S1061" s="1" t="s">
        <v>43</v>
      </c>
      <c r="T1061" s="18">
        <f>IFERROR(VLOOKUP(A1061,'[1]For Report Q-2 '!$A$2:$T$3476,20,0),"-")</f>
        <v>7.8975000000000004E-2</v>
      </c>
      <c r="U1061" s="55">
        <f>IFERROR(VLOOKUP(A1061,'[1]For Report Q-2 '!$A$2:$U$3476,21,0),"-")</f>
        <v>0</v>
      </c>
      <c r="V1061" s="2" t="str">
        <f>IFERROR(VLOOKUP(A1061,'[1]For Report Q-2 '!$A$2:$V$3476,22,0),"-")</f>
        <v>-</v>
      </c>
      <c r="W1061" s="1">
        <f>IFERROR(VLOOKUP(A1061,'[1]For Report Q-2 '!$A$2:$W$3476,23,0),"-")</f>
        <v>0</v>
      </c>
      <c r="X1061" s="1"/>
      <c r="Y1061" s="1"/>
      <c r="Z1061" s="2" t="str">
        <f>IFERROR(VLOOKUP(A1061,'[1]For Report Q-2 '!$A$2:$Z$3476,26,0),"-")</f>
        <v>-</v>
      </c>
      <c r="AA1061" s="1" t="str">
        <f>IFERROR(VLOOKUP(A1061,'[1]For Report Q-2 '!$A$2:$AH$3476,27,0),"-")</f>
        <v>-</v>
      </c>
      <c r="AB1061" s="1" t="str">
        <f>IFERROR(VLOOKUP(A1061,'[1]For Report Q-2 '!$A$2:$AH$3476,28,0),"-")</f>
        <v>-</v>
      </c>
      <c r="AC1061" s="2" t="str">
        <f>IFERROR(VLOOKUP(A1061,'[1]For Report Q-2 '!$A$2:$AH$3476,29,0),"-")</f>
        <v>-</v>
      </c>
      <c r="AD1061" s="2" t="str">
        <f>IFERROR(VLOOKUP(A1061,'[1]For Report Q-2 '!$A$2:$AH$3476,30,0),"-")</f>
        <v>-</v>
      </c>
      <c r="AE1061" s="1" t="str">
        <f>IFERROR(VLOOKUP(A1061,'[1]For Report Q-2 '!$A$2:$AH$3476,31,0),"-")</f>
        <v>-</v>
      </c>
      <c r="AF1061" s="1" t="str">
        <f>IFERROR(VLOOKUP(A1061,'[1]For Report Q-2 '!$A$2:$AH$3476,32,0),"-")</f>
        <v>-</v>
      </c>
      <c r="AG1061" s="2" t="str">
        <f>IFERROR(VLOOKUP(A1061,'[1]For Report Q-2 '!$A$2:$AH$3476,33,0),"-")</f>
        <v>-</v>
      </c>
      <c r="AH1061" s="1" t="str">
        <f t="shared" si="16"/>
        <v>--</v>
      </c>
      <c r="AI1061" t="e">
        <v>#N/A</v>
      </c>
      <c r="AJ1061" t="e">
        <v>#N/A</v>
      </c>
      <c r="AK1061" t="e">
        <v>#N/A</v>
      </c>
    </row>
    <row r="1062" spans="1:37" x14ac:dyDescent="0.25">
      <c r="A1062" s="15">
        <v>9026652</v>
      </c>
      <c r="B1062" s="15" t="s">
        <v>461</v>
      </c>
      <c r="C1062" s="16">
        <v>44543</v>
      </c>
      <c r="D1062" s="15" t="s">
        <v>56</v>
      </c>
      <c r="E1062" s="1" t="s">
        <v>462</v>
      </c>
      <c r="F1062" s="15" t="s">
        <v>46</v>
      </c>
      <c r="G1062" s="1" t="s">
        <v>56</v>
      </c>
      <c r="H1062" s="17">
        <v>135675.29999999999</v>
      </c>
      <c r="I1062" s="18">
        <v>1.3567529999999999</v>
      </c>
      <c r="J1062" s="1">
        <v>9026162</v>
      </c>
      <c r="K1062" s="1" t="s">
        <v>459</v>
      </c>
      <c r="L1062" s="19">
        <v>3154228.0900000003</v>
      </c>
      <c r="M1062" s="1" t="s">
        <v>67</v>
      </c>
      <c r="N1062" s="1" t="s">
        <v>462</v>
      </c>
      <c r="O1062" s="1" t="s">
        <v>59</v>
      </c>
      <c r="P1062" s="20">
        <v>9026162</v>
      </c>
      <c r="Q1062" s="1" t="s">
        <v>43</v>
      </c>
      <c r="R1062" s="1" t="s">
        <v>89</v>
      </c>
      <c r="S1062" s="1" t="s">
        <v>43</v>
      </c>
      <c r="T1062" s="18">
        <f>IFERROR(VLOOKUP(A1062,'[1]For Report Q-2 '!$A$2:$T$3476,20,0),"-")</f>
        <v>1.3567529999999999</v>
      </c>
      <c r="U1062" s="55">
        <f>IFERROR(VLOOKUP(A1062,'[1]For Report Q-2 '!$A$2:$U$3476,21,0),"-")</f>
        <v>0</v>
      </c>
      <c r="V1062" s="2" t="str">
        <f>IFERROR(VLOOKUP(A1062,'[1]For Report Q-2 '!$A$2:$V$3476,22,0),"-")</f>
        <v>-</v>
      </c>
      <c r="W1062" s="1">
        <f>IFERROR(VLOOKUP(A1062,'[1]For Report Q-2 '!$A$2:$W$3476,23,0),"-")</f>
        <v>0</v>
      </c>
      <c r="X1062" s="1"/>
      <c r="Y1062" s="1"/>
      <c r="Z1062" s="2" t="str">
        <f>IFERROR(VLOOKUP(A1062,'[1]For Report Q-2 '!$A$2:$Z$3476,26,0),"-")</f>
        <v>-</v>
      </c>
      <c r="AA1062" s="1" t="str">
        <f>IFERROR(VLOOKUP(A1062,'[1]For Report Q-2 '!$A$2:$AH$3476,27,0),"-")</f>
        <v>-</v>
      </c>
      <c r="AB1062" s="1" t="str">
        <f>IFERROR(VLOOKUP(A1062,'[1]For Report Q-2 '!$A$2:$AH$3476,28,0),"-")</f>
        <v>-</v>
      </c>
      <c r="AC1062" s="2" t="str">
        <f>IFERROR(VLOOKUP(A1062,'[1]For Report Q-2 '!$A$2:$AH$3476,29,0),"-")</f>
        <v>-</v>
      </c>
      <c r="AD1062" s="2" t="str">
        <f>IFERROR(VLOOKUP(A1062,'[1]For Report Q-2 '!$A$2:$AH$3476,30,0),"-")</f>
        <v>-</v>
      </c>
      <c r="AE1062" s="1" t="str">
        <f>IFERROR(VLOOKUP(A1062,'[1]For Report Q-2 '!$A$2:$AH$3476,31,0),"-")</f>
        <v>-</v>
      </c>
      <c r="AF1062" s="1" t="str">
        <f>IFERROR(VLOOKUP(A1062,'[1]For Report Q-2 '!$A$2:$AH$3476,32,0),"-")</f>
        <v>-</v>
      </c>
      <c r="AG1062" s="2" t="str">
        <f>IFERROR(VLOOKUP(A1062,'[1]For Report Q-2 '!$A$2:$AH$3476,33,0),"-")</f>
        <v>-</v>
      </c>
      <c r="AH1062" s="1" t="str">
        <f t="shared" si="16"/>
        <v>--</v>
      </c>
      <c r="AI1062" t="e">
        <v>#N/A</v>
      </c>
      <c r="AJ1062" t="e">
        <v>#N/A</v>
      </c>
      <c r="AK1062" t="e">
        <v>#N/A</v>
      </c>
    </row>
    <row r="1063" spans="1:37" x14ac:dyDescent="0.25">
      <c r="A1063" s="15">
        <v>9026748</v>
      </c>
      <c r="B1063" s="15" t="s">
        <v>461</v>
      </c>
      <c r="C1063" s="16">
        <v>44694</v>
      </c>
      <c r="D1063" s="15" t="s">
        <v>83</v>
      </c>
      <c r="E1063" s="1" t="s">
        <v>462</v>
      </c>
      <c r="F1063" s="15" t="s">
        <v>46</v>
      </c>
      <c r="G1063" s="1" t="s">
        <v>83</v>
      </c>
      <c r="H1063" s="17">
        <v>56249.966666666667</v>
      </c>
      <c r="I1063" s="18">
        <v>0.56249966666666662</v>
      </c>
      <c r="J1063" s="1">
        <v>9026162</v>
      </c>
      <c r="K1063" s="1" t="s">
        <v>459</v>
      </c>
      <c r="L1063" s="19">
        <v>3154228.0900000003</v>
      </c>
      <c r="M1063" s="1" t="s">
        <v>67</v>
      </c>
      <c r="N1063" s="1" t="s">
        <v>462</v>
      </c>
      <c r="O1063" s="1" t="s">
        <v>84</v>
      </c>
      <c r="P1063" s="20">
        <v>9026162</v>
      </c>
      <c r="Q1063" s="1" t="s">
        <v>43</v>
      </c>
      <c r="R1063" s="1" t="s">
        <v>89</v>
      </c>
      <c r="S1063" s="1" t="s">
        <v>43</v>
      </c>
      <c r="T1063" s="18">
        <f>IFERROR(VLOOKUP(A1063,'[1]For Report Q-2 '!$A$2:$T$3476,20,0),"-")</f>
        <v>0.56249966666666662</v>
      </c>
      <c r="U1063" s="55">
        <f>IFERROR(VLOOKUP(A1063,'[1]For Report Q-2 '!$A$2:$U$3476,21,0),"-")</f>
        <v>0</v>
      </c>
      <c r="V1063" s="2" t="str">
        <f>IFERROR(VLOOKUP(A1063,'[1]For Report Q-2 '!$A$2:$V$3476,22,0),"-")</f>
        <v>-</v>
      </c>
      <c r="W1063" s="1">
        <f>IFERROR(VLOOKUP(A1063,'[1]For Report Q-2 '!$A$2:$W$3476,23,0),"-")</f>
        <v>0</v>
      </c>
      <c r="X1063" s="1"/>
      <c r="Y1063" s="1"/>
      <c r="Z1063" s="2" t="str">
        <f>IFERROR(VLOOKUP(A1063,'[1]For Report Q-2 '!$A$2:$Z$3476,26,0),"-")</f>
        <v>-</v>
      </c>
      <c r="AA1063" s="1" t="str">
        <f>IFERROR(VLOOKUP(A1063,'[1]For Report Q-2 '!$A$2:$AH$3476,27,0),"-")</f>
        <v>-</v>
      </c>
      <c r="AB1063" s="1" t="str">
        <f>IFERROR(VLOOKUP(A1063,'[1]For Report Q-2 '!$A$2:$AH$3476,28,0),"-")</f>
        <v>-</v>
      </c>
      <c r="AC1063" s="2" t="str">
        <f>IFERROR(VLOOKUP(A1063,'[1]For Report Q-2 '!$A$2:$AH$3476,29,0),"-")</f>
        <v>-</v>
      </c>
      <c r="AD1063" s="2" t="str">
        <f>IFERROR(VLOOKUP(A1063,'[1]For Report Q-2 '!$A$2:$AH$3476,30,0),"-")</f>
        <v>-</v>
      </c>
      <c r="AE1063" s="1" t="str">
        <f>IFERROR(VLOOKUP(A1063,'[1]For Report Q-2 '!$A$2:$AH$3476,31,0),"-")</f>
        <v>-</v>
      </c>
      <c r="AF1063" s="1" t="str">
        <f>IFERROR(VLOOKUP(A1063,'[1]For Report Q-2 '!$A$2:$AH$3476,32,0),"-")</f>
        <v>-</v>
      </c>
      <c r="AG1063" s="2" t="str">
        <f>IFERROR(VLOOKUP(A1063,'[1]For Report Q-2 '!$A$2:$AH$3476,33,0),"-")</f>
        <v>-</v>
      </c>
      <c r="AH1063" s="1" t="str">
        <f t="shared" si="16"/>
        <v>--</v>
      </c>
      <c r="AI1063" t="e">
        <v>#N/A</v>
      </c>
      <c r="AJ1063" t="e">
        <v>#N/A</v>
      </c>
      <c r="AK1063" t="e">
        <v>#N/A</v>
      </c>
    </row>
    <row r="1064" spans="1:37" x14ac:dyDescent="0.25">
      <c r="A1064" s="15">
        <v>9026764</v>
      </c>
      <c r="B1064" s="15" t="s">
        <v>458</v>
      </c>
      <c r="C1064" s="16">
        <v>44704</v>
      </c>
      <c r="D1064" s="15" t="s">
        <v>178</v>
      </c>
      <c r="E1064" s="1" t="s">
        <v>462</v>
      </c>
      <c r="F1064" s="15" t="s">
        <v>46</v>
      </c>
      <c r="G1064" s="1" t="s">
        <v>178</v>
      </c>
      <c r="H1064" s="17">
        <v>150750.29999999999</v>
      </c>
      <c r="I1064" s="18">
        <v>1.5075029999999998</v>
      </c>
      <c r="J1064" s="1">
        <v>9026162</v>
      </c>
      <c r="K1064" s="1" t="s">
        <v>459</v>
      </c>
      <c r="L1064" s="19">
        <v>3154228.0900000003</v>
      </c>
      <c r="M1064" s="1" t="s">
        <v>67</v>
      </c>
      <c r="N1064" s="1" t="s">
        <v>462</v>
      </c>
      <c r="O1064" s="1" t="s">
        <v>180</v>
      </c>
      <c r="P1064" s="20">
        <v>9026162</v>
      </c>
      <c r="Q1064" s="1" t="s">
        <v>43</v>
      </c>
      <c r="R1064" s="1" t="s">
        <v>89</v>
      </c>
      <c r="S1064" s="1" t="s">
        <v>43</v>
      </c>
      <c r="T1064" s="18">
        <f>IFERROR(VLOOKUP(A1064,'[1]For Report Q-2 '!$A$2:$T$3476,20,0),"-")</f>
        <v>1.5075029999999998</v>
      </c>
      <c r="U1064" s="55">
        <f>IFERROR(VLOOKUP(A1064,'[1]For Report Q-2 '!$A$2:$U$3476,21,0),"-")</f>
        <v>0</v>
      </c>
      <c r="V1064" s="2" t="str">
        <f>IFERROR(VLOOKUP(A1064,'[1]For Report Q-2 '!$A$2:$V$3476,22,0),"-")</f>
        <v>-</v>
      </c>
      <c r="W1064" s="1">
        <f>IFERROR(VLOOKUP(A1064,'[1]For Report Q-2 '!$A$2:$W$3476,23,0),"-")</f>
        <v>0</v>
      </c>
      <c r="X1064" s="1"/>
      <c r="Y1064" s="1"/>
      <c r="Z1064" s="2" t="str">
        <f>IFERROR(VLOOKUP(A1064,'[1]For Report Q-2 '!$A$2:$Z$3476,26,0),"-")</f>
        <v>-</v>
      </c>
      <c r="AA1064" s="1" t="str">
        <f>IFERROR(VLOOKUP(A1064,'[1]For Report Q-2 '!$A$2:$AH$3476,27,0),"-")</f>
        <v>-</v>
      </c>
      <c r="AB1064" s="1" t="str">
        <f>IFERROR(VLOOKUP(A1064,'[1]For Report Q-2 '!$A$2:$AH$3476,28,0),"-")</f>
        <v>-</v>
      </c>
      <c r="AC1064" s="2" t="str">
        <f>IFERROR(VLOOKUP(A1064,'[1]For Report Q-2 '!$A$2:$AH$3476,29,0),"-")</f>
        <v>-</v>
      </c>
      <c r="AD1064" s="2" t="str">
        <f>IFERROR(VLOOKUP(A1064,'[1]For Report Q-2 '!$A$2:$AH$3476,30,0),"-")</f>
        <v>-</v>
      </c>
      <c r="AE1064" s="1" t="str">
        <f>IFERROR(VLOOKUP(A1064,'[1]For Report Q-2 '!$A$2:$AH$3476,31,0),"-")</f>
        <v>-</v>
      </c>
      <c r="AF1064" s="1" t="str">
        <f>IFERROR(VLOOKUP(A1064,'[1]For Report Q-2 '!$A$2:$AH$3476,32,0),"-")</f>
        <v>-</v>
      </c>
      <c r="AG1064" s="2" t="str">
        <f>IFERROR(VLOOKUP(A1064,'[1]For Report Q-2 '!$A$2:$AH$3476,33,0),"-")</f>
        <v>-</v>
      </c>
      <c r="AH1064" s="1" t="str">
        <f t="shared" si="16"/>
        <v>--</v>
      </c>
      <c r="AI1064" t="e">
        <v>#N/A</v>
      </c>
      <c r="AJ1064" t="e">
        <v>#N/A</v>
      </c>
      <c r="AK1064" t="e">
        <v>#N/A</v>
      </c>
    </row>
    <row r="1065" spans="1:37" x14ac:dyDescent="0.25">
      <c r="A1065" s="15">
        <v>9026773</v>
      </c>
      <c r="B1065" s="15" t="s">
        <v>458</v>
      </c>
      <c r="C1065" s="16">
        <v>44701</v>
      </c>
      <c r="D1065" s="15" t="s">
        <v>56</v>
      </c>
      <c r="E1065" s="1" t="s">
        <v>462</v>
      </c>
      <c r="F1065" s="15" t="s">
        <v>46</v>
      </c>
      <c r="G1065" s="1" t="s">
        <v>56</v>
      </c>
      <c r="H1065" s="17">
        <v>26550.03</v>
      </c>
      <c r="I1065" s="18">
        <v>0.26550029999999997</v>
      </c>
      <c r="J1065" s="1">
        <v>9026162</v>
      </c>
      <c r="K1065" s="1" t="s">
        <v>459</v>
      </c>
      <c r="L1065" s="19">
        <v>3154228.0900000003</v>
      </c>
      <c r="M1065" s="1" t="s">
        <v>67</v>
      </c>
      <c r="N1065" s="1" t="s">
        <v>462</v>
      </c>
      <c r="O1065" s="1" t="s">
        <v>59</v>
      </c>
      <c r="P1065" s="20">
        <v>9026162</v>
      </c>
      <c r="Q1065" s="1" t="s">
        <v>43</v>
      </c>
      <c r="R1065" s="1" t="s">
        <v>89</v>
      </c>
      <c r="S1065" s="1" t="s">
        <v>43</v>
      </c>
      <c r="T1065" s="18">
        <f>IFERROR(VLOOKUP(A1065,'[1]For Report Q-2 '!$A$2:$T$3476,20,0),"-")</f>
        <v>0.26550029999999997</v>
      </c>
      <c r="U1065" s="55">
        <f>IFERROR(VLOOKUP(A1065,'[1]For Report Q-2 '!$A$2:$U$3476,21,0),"-")</f>
        <v>0</v>
      </c>
      <c r="V1065" s="2" t="str">
        <f>IFERROR(VLOOKUP(A1065,'[1]For Report Q-2 '!$A$2:$V$3476,22,0),"-")</f>
        <v>-</v>
      </c>
      <c r="W1065" s="1">
        <f>IFERROR(VLOOKUP(A1065,'[1]For Report Q-2 '!$A$2:$W$3476,23,0),"-")</f>
        <v>0</v>
      </c>
      <c r="X1065" s="1"/>
      <c r="Y1065" s="1"/>
      <c r="Z1065" s="2" t="str">
        <f>IFERROR(VLOOKUP(A1065,'[1]For Report Q-2 '!$A$2:$Z$3476,26,0),"-")</f>
        <v>-</v>
      </c>
      <c r="AA1065" s="1" t="str">
        <f>IFERROR(VLOOKUP(A1065,'[1]For Report Q-2 '!$A$2:$AH$3476,27,0),"-")</f>
        <v>-</v>
      </c>
      <c r="AB1065" s="1" t="str">
        <f>IFERROR(VLOOKUP(A1065,'[1]For Report Q-2 '!$A$2:$AH$3476,28,0),"-")</f>
        <v>-</v>
      </c>
      <c r="AC1065" s="2" t="str">
        <f>IFERROR(VLOOKUP(A1065,'[1]For Report Q-2 '!$A$2:$AH$3476,29,0),"-")</f>
        <v>-</v>
      </c>
      <c r="AD1065" s="2" t="str">
        <f>IFERROR(VLOOKUP(A1065,'[1]For Report Q-2 '!$A$2:$AH$3476,30,0),"-")</f>
        <v>-</v>
      </c>
      <c r="AE1065" s="1" t="str">
        <f>IFERROR(VLOOKUP(A1065,'[1]For Report Q-2 '!$A$2:$AH$3476,31,0),"-")</f>
        <v>-</v>
      </c>
      <c r="AF1065" s="1" t="str">
        <f>IFERROR(VLOOKUP(A1065,'[1]For Report Q-2 '!$A$2:$AH$3476,32,0),"-")</f>
        <v>-</v>
      </c>
      <c r="AG1065" s="2" t="str">
        <f>IFERROR(VLOOKUP(A1065,'[1]For Report Q-2 '!$A$2:$AH$3476,33,0),"-")</f>
        <v>-</v>
      </c>
      <c r="AH1065" s="1" t="str">
        <f t="shared" si="16"/>
        <v>--</v>
      </c>
      <c r="AI1065" t="e">
        <v>#N/A</v>
      </c>
      <c r="AJ1065" t="e">
        <v>#N/A</v>
      </c>
      <c r="AK1065" t="e">
        <v>#N/A</v>
      </c>
    </row>
    <row r="1066" spans="1:37" x14ac:dyDescent="0.25">
      <c r="A1066" s="15">
        <v>9026882</v>
      </c>
      <c r="B1066" s="15" t="s">
        <v>458</v>
      </c>
      <c r="C1066" s="16">
        <v>44803</v>
      </c>
      <c r="D1066" s="15" t="s">
        <v>83</v>
      </c>
      <c r="E1066" s="1" t="s">
        <v>462</v>
      </c>
      <c r="F1066" s="15" t="s">
        <v>46</v>
      </c>
      <c r="G1066" s="1" t="s">
        <v>83</v>
      </c>
      <c r="H1066" s="17">
        <v>196650</v>
      </c>
      <c r="I1066" s="18">
        <v>1.9664999999999999</v>
      </c>
      <c r="J1066" s="1">
        <v>9026162</v>
      </c>
      <c r="K1066" s="1" t="s">
        <v>459</v>
      </c>
      <c r="L1066" s="19">
        <v>3154228.0900000003</v>
      </c>
      <c r="M1066" s="1" t="s">
        <v>67</v>
      </c>
      <c r="N1066" s="1" t="s">
        <v>462</v>
      </c>
      <c r="O1066" s="1" t="s">
        <v>84</v>
      </c>
      <c r="P1066" s="20">
        <v>9026162</v>
      </c>
      <c r="Q1066" s="1" t="s">
        <v>43</v>
      </c>
      <c r="R1066" s="1" t="s">
        <v>89</v>
      </c>
      <c r="S1066" s="1" t="s">
        <v>43</v>
      </c>
      <c r="T1066" s="18">
        <f>IFERROR(VLOOKUP(A1066,'[1]For Report Q-2 '!$A$2:$T$3476,20,0),"-")</f>
        <v>1.9664999999999999</v>
      </c>
      <c r="U1066" s="55">
        <f>IFERROR(VLOOKUP(A1066,'[1]For Report Q-2 '!$A$2:$U$3476,21,0),"-")</f>
        <v>0</v>
      </c>
      <c r="V1066" s="2" t="str">
        <f>IFERROR(VLOOKUP(A1066,'[1]For Report Q-2 '!$A$2:$V$3476,22,0),"-")</f>
        <v>-</v>
      </c>
      <c r="W1066" s="1">
        <f>IFERROR(VLOOKUP(A1066,'[1]For Report Q-2 '!$A$2:$W$3476,23,0),"-")</f>
        <v>0</v>
      </c>
      <c r="X1066" s="1"/>
      <c r="Y1066" s="1"/>
      <c r="Z1066" s="2" t="str">
        <f>IFERROR(VLOOKUP(A1066,'[1]For Report Q-2 '!$A$2:$Z$3476,26,0),"-")</f>
        <v>-</v>
      </c>
      <c r="AA1066" s="1" t="str">
        <f>IFERROR(VLOOKUP(A1066,'[1]For Report Q-2 '!$A$2:$AH$3476,27,0),"-")</f>
        <v>-</v>
      </c>
      <c r="AB1066" s="1" t="str">
        <f>IFERROR(VLOOKUP(A1066,'[1]For Report Q-2 '!$A$2:$AH$3476,28,0),"-")</f>
        <v>-</v>
      </c>
      <c r="AC1066" s="2" t="str">
        <f>IFERROR(VLOOKUP(A1066,'[1]For Report Q-2 '!$A$2:$AH$3476,29,0),"-")</f>
        <v>-</v>
      </c>
      <c r="AD1066" s="2" t="str">
        <f>IFERROR(VLOOKUP(A1066,'[1]For Report Q-2 '!$A$2:$AH$3476,30,0),"-")</f>
        <v>-</v>
      </c>
      <c r="AE1066" s="1" t="str">
        <f>IFERROR(VLOOKUP(A1066,'[1]For Report Q-2 '!$A$2:$AH$3476,31,0),"-")</f>
        <v>-</v>
      </c>
      <c r="AF1066" s="1" t="str">
        <f>IFERROR(VLOOKUP(A1066,'[1]For Report Q-2 '!$A$2:$AH$3476,32,0),"-")</f>
        <v>-</v>
      </c>
      <c r="AG1066" s="2" t="str">
        <f>IFERROR(VLOOKUP(A1066,'[1]For Report Q-2 '!$A$2:$AH$3476,33,0),"-")</f>
        <v>-</v>
      </c>
      <c r="AH1066" s="1" t="str">
        <f t="shared" si="16"/>
        <v>--</v>
      </c>
      <c r="AI1066" t="e">
        <v>#N/A</v>
      </c>
      <c r="AJ1066" t="e">
        <v>#N/A</v>
      </c>
      <c r="AK1066" t="e">
        <v>#N/A</v>
      </c>
    </row>
    <row r="1067" spans="1:37" x14ac:dyDescent="0.25">
      <c r="A1067" s="15">
        <v>9026912</v>
      </c>
      <c r="B1067" s="15" t="s">
        <v>458</v>
      </c>
      <c r="C1067" s="16">
        <v>44833</v>
      </c>
      <c r="D1067" s="15" t="s">
        <v>463</v>
      </c>
      <c r="E1067" s="1" t="s">
        <v>462</v>
      </c>
      <c r="F1067" s="15" t="s">
        <v>46</v>
      </c>
      <c r="G1067" s="1" t="s">
        <v>53</v>
      </c>
      <c r="H1067" s="17">
        <v>56249.966666666667</v>
      </c>
      <c r="I1067" s="18">
        <v>0.56249966666666662</v>
      </c>
      <c r="J1067" s="1">
        <v>9026162</v>
      </c>
      <c r="K1067" s="1" t="s">
        <v>459</v>
      </c>
      <c r="L1067" s="19">
        <v>3154228.0900000003</v>
      </c>
      <c r="M1067" s="1" t="s">
        <v>67</v>
      </c>
      <c r="N1067" s="1" t="s">
        <v>462</v>
      </c>
      <c r="O1067" s="1" t="s">
        <v>53</v>
      </c>
      <c r="P1067" s="20">
        <v>9026162</v>
      </c>
      <c r="Q1067" s="1" t="s">
        <v>43</v>
      </c>
      <c r="R1067" s="1" t="s">
        <v>89</v>
      </c>
      <c r="S1067" s="1" t="s">
        <v>43</v>
      </c>
      <c r="T1067" s="18">
        <f>IFERROR(VLOOKUP(A1067,'[1]For Report Q-2 '!$A$2:$T$3476,20,0),"-")</f>
        <v>0.56249966666666662</v>
      </c>
      <c r="U1067" s="55">
        <f>IFERROR(VLOOKUP(A1067,'[1]For Report Q-2 '!$A$2:$U$3476,21,0),"-")</f>
        <v>0</v>
      </c>
      <c r="V1067" s="2" t="str">
        <f>IFERROR(VLOOKUP(A1067,'[1]For Report Q-2 '!$A$2:$V$3476,22,0),"-")</f>
        <v>-</v>
      </c>
      <c r="W1067" s="1">
        <f>IFERROR(VLOOKUP(A1067,'[1]For Report Q-2 '!$A$2:$W$3476,23,0),"-")</f>
        <v>0</v>
      </c>
      <c r="X1067" s="1"/>
      <c r="Y1067" s="1"/>
      <c r="Z1067" s="2" t="str">
        <f>IFERROR(VLOOKUP(A1067,'[1]For Report Q-2 '!$A$2:$Z$3476,26,0),"-")</f>
        <v>-</v>
      </c>
      <c r="AA1067" s="1" t="str">
        <f>IFERROR(VLOOKUP(A1067,'[1]For Report Q-2 '!$A$2:$AH$3476,27,0),"-")</f>
        <v>-</v>
      </c>
      <c r="AB1067" s="1" t="str">
        <f>IFERROR(VLOOKUP(A1067,'[1]For Report Q-2 '!$A$2:$AH$3476,28,0),"-")</f>
        <v>-</v>
      </c>
      <c r="AC1067" s="2" t="str">
        <f>IFERROR(VLOOKUP(A1067,'[1]For Report Q-2 '!$A$2:$AH$3476,29,0),"-")</f>
        <v>-</v>
      </c>
      <c r="AD1067" s="2" t="str">
        <f>IFERROR(VLOOKUP(A1067,'[1]For Report Q-2 '!$A$2:$AH$3476,30,0),"-")</f>
        <v>-</v>
      </c>
      <c r="AE1067" s="1" t="str">
        <f>IFERROR(VLOOKUP(A1067,'[1]For Report Q-2 '!$A$2:$AH$3476,31,0),"-")</f>
        <v>-</v>
      </c>
      <c r="AF1067" s="1" t="str">
        <f>IFERROR(VLOOKUP(A1067,'[1]For Report Q-2 '!$A$2:$AH$3476,32,0),"-")</f>
        <v>-</v>
      </c>
      <c r="AG1067" s="2" t="str">
        <f>IFERROR(VLOOKUP(A1067,'[1]For Report Q-2 '!$A$2:$AH$3476,33,0),"-")</f>
        <v>-</v>
      </c>
      <c r="AH1067" s="1" t="str">
        <f t="shared" si="16"/>
        <v>--</v>
      </c>
      <c r="AI1067" t="e">
        <v>#N/A</v>
      </c>
      <c r="AJ1067" t="e">
        <v>#N/A</v>
      </c>
      <c r="AK1067" t="e">
        <v>#N/A</v>
      </c>
    </row>
    <row r="1068" spans="1:37" x14ac:dyDescent="0.25">
      <c r="A1068" s="15">
        <v>9027121</v>
      </c>
      <c r="B1068" s="15" t="s">
        <v>458</v>
      </c>
      <c r="C1068" s="16">
        <v>44973</v>
      </c>
      <c r="D1068" s="15" t="s">
        <v>83</v>
      </c>
      <c r="E1068" s="1" t="s">
        <v>460</v>
      </c>
      <c r="F1068" s="15" t="s">
        <v>46</v>
      </c>
      <c r="G1068" s="1" t="s">
        <v>83</v>
      </c>
      <c r="H1068" s="17">
        <v>8775</v>
      </c>
      <c r="I1068" s="18">
        <v>8.7749999999999995E-2</v>
      </c>
      <c r="J1068" s="1">
        <v>9026162</v>
      </c>
      <c r="K1068" s="1" t="s">
        <v>459</v>
      </c>
      <c r="L1068" s="19">
        <v>3154228.0900000003</v>
      </c>
      <c r="M1068" s="1" t="s">
        <v>67</v>
      </c>
      <c r="N1068" s="1" t="s">
        <v>460</v>
      </c>
      <c r="O1068" s="1" t="s">
        <v>84</v>
      </c>
      <c r="P1068" s="20">
        <v>9026162</v>
      </c>
      <c r="Q1068" s="1" t="s">
        <v>43</v>
      </c>
      <c r="R1068" s="1" t="s">
        <v>89</v>
      </c>
      <c r="S1068" s="1" t="s">
        <v>43</v>
      </c>
      <c r="T1068" s="18">
        <f>IFERROR(VLOOKUP(A1068,'[1]For Report Q-2 '!$A$2:$T$3476,20,0),"-")</f>
        <v>8.7749999999999995E-2</v>
      </c>
      <c r="U1068" s="55">
        <f>IFERROR(VLOOKUP(A1068,'[1]For Report Q-2 '!$A$2:$U$3476,21,0),"-")</f>
        <v>0</v>
      </c>
      <c r="V1068" s="2" t="str">
        <f>IFERROR(VLOOKUP(A1068,'[1]For Report Q-2 '!$A$2:$V$3476,22,0),"-")</f>
        <v>-</v>
      </c>
      <c r="W1068" s="1">
        <f>IFERROR(VLOOKUP(A1068,'[1]For Report Q-2 '!$A$2:$W$3476,23,0),"-")</f>
        <v>0</v>
      </c>
      <c r="X1068" s="1"/>
      <c r="Y1068" s="1"/>
      <c r="Z1068" s="2" t="str">
        <f>IFERROR(VLOOKUP(A1068,'[1]For Report Q-2 '!$A$2:$Z$3476,26,0),"-")</f>
        <v>-</v>
      </c>
      <c r="AA1068" s="1" t="str">
        <f>IFERROR(VLOOKUP(A1068,'[1]For Report Q-2 '!$A$2:$AH$3476,27,0),"-")</f>
        <v>-</v>
      </c>
      <c r="AB1068" s="1" t="str">
        <f>IFERROR(VLOOKUP(A1068,'[1]For Report Q-2 '!$A$2:$AH$3476,28,0),"-")</f>
        <v>-</v>
      </c>
      <c r="AC1068" s="2" t="str">
        <f>IFERROR(VLOOKUP(A1068,'[1]For Report Q-2 '!$A$2:$AH$3476,29,0),"-")</f>
        <v>-</v>
      </c>
      <c r="AD1068" s="2" t="str">
        <f>IFERROR(VLOOKUP(A1068,'[1]For Report Q-2 '!$A$2:$AH$3476,30,0),"-")</f>
        <v>-</v>
      </c>
      <c r="AE1068" s="1" t="str">
        <f>IFERROR(VLOOKUP(A1068,'[1]For Report Q-2 '!$A$2:$AH$3476,31,0),"-")</f>
        <v>-</v>
      </c>
      <c r="AF1068" s="1" t="str">
        <f>IFERROR(VLOOKUP(A1068,'[1]For Report Q-2 '!$A$2:$AH$3476,32,0),"-")</f>
        <v>-</v>
      </c>
      <c r="AG1068" s="2" t="str">
        <f>IFERROR(VLOOKUP(A1068,'[1]For Report Q-2 '!$A$2:$AH$3476,33,0),"-")</f>
        <v>-</v>
      </c>
      <c r="AH1068" s="1" t="str">
        <f t="shared" si="16"/>
        <v>--</v>
      </c>
      <c r="AI1068" t="e">
        <v>#N/A</v>
      </c>
      <c r="AJ1068" t="e">
        <v>#N/A</v>
      </c>
      <c r="AK1068" t="e">
        <v>#N/A</v>
      </c>
    </row>
    <row r="1069" spans="1:37" x14ac:dyDescent="0.25">
      <c r="A1069" s="15">
        <v>9027124</v>
      </c>
      <c r="B1069" s="15" t="s">
        <v>458</v>
      </c>
      <c r="C1069" s="16">
        <v>44982</v>
      </c>
      <c r="D1069" s="15" t="s">
        <v>56</v>
      </c>
      <c r="E1069" s="1" t="s">
        <v>460</v>
      </c>
      <c r="F1069" s="15" t="s">
        <v>46</v>
      </c>
      <c r="G1069" s="1" t="s">
        <v>56</v>
      </c>
      <c r="H1069" s="17">
        <v>8775</v>
      </c>
      <c r="I1069" s="18">
        <v>8.7749999999999995E-2</v>
      </c>
      <c r="J1069" s="1">
        <v>9026162</v>
      </c>
      <c r="K1069" s="1" t="s">
        <v>459</v>
      </c>
      <c r="L1069" s="19">
        <v>3154228.0900000003</v>
      </c>
      <c r="M1069" s="1" t="s">
        <v>67</v>
      </c>
      <c r="N1069" s="1" t="s">
        <v>460</v>
      </c>
      <c r="O1069" s="1" t="s">
        <v>59</v>
      </c>
      <c r="P1069" s="20">
        <v>9026162</v>
      </c>
      <c r="Q1069" s="1" t="s">
        <v>43</v>
      </c>
      <c r="R1069" s="1" t="s">
        <v>89</v>
      </c>
      <c r="S1069" s="1" t="s">
        <v>43</v>
      </c>
      <c r="T1069" s="18">
        <f>IFERROR(VLOOKUP(A1069,'[1]For Report Q-2 '!$A$2:$T$3476,20,0),"-")</f>
        <v>8.7749999999999995E-2</v>
      </c>
      <c r="U1069" s="55">
        <f>IFERROR(VLOOKUP(A1069,'[1]For Report Q-2 '!$A$2:$U$3476,21,0),"-")</f>
        <v>0</v>
      </c>
      <c r="V1069" s="2" t="str">
        <f>IFERROR(VLOOKUP(A1069,'[1]For Report Q-2 '!$A$2:$V$3476,22,0),"-")</f>
        <v>-</v>
      </c>
      <c r="W1069" s="1">
        <f>IFERROR(VLOOKUP(A1069,'[1]For Report Q-2 '!$A$2:$W$3476,23,0),"-")</f>
        <v>0</v>
      </c>
      <c r="X1069" s="1"/>
      <c r="Y1069" s="1"/>
      <c r="Z1069" s="2" t="str">
        <f>IFERROR(VLOOKUP(A1069,'[1]For Report Q-2 '!$A$2:$Z$3476,26,0),"-")</f>
        <v>-</v>
      </c>
      <c r="AA1069" s="1" t="str">
        <f>IFERROR(VLOOKUP(A1069,'[1]For Report Q-2 '!$A$2:$AH$3476,27,0),"-")</f>
        <v>-</v>
      </c>
      <c r="AB1069" s="1" t="str">
        <f>IFERROR(VLOOKUP(A1069,'[1]For Report Q-2 '!$A$2:$AH$3476,28,0),"-")</f>
        <v>-</v>
      </c>
      <c r="AC1069" s="2" t="str">
        <f>IFERROR(VLOOKUP(A1069,'[1]For Report Q-2 '!$A$2:$AH$3476,29,0),"-")</f>
        <v>-</v>
      </c>
      <c r="AD1069" s="2" t="str">
        <f>IFERROR(VLOOKUP(A1069,'[1]For Report Q-2 '!$A$2:$AH$3476,30,0),"-")</f>
        <v>-</v>
      </c>
      <c r="AE1069" s="1" t="str">
        <f>IFERROR(VLOOKUP(A1069,'[1]For Report Q-2 '!$A$2:$AH$3476,31,0),"-")</f>
        <v>-</v>
      </c>
      <c r="AF1069" s="1" t="str">
        <f>IFERROR(VLOOKUP(A1069,'[1]For Report Q-2 '!$A$2:$AH$3476,32,0),"-")</f>
        <v>-</v>
      </c>
      <c r="AG1069" s="2" t="str">
        <f>IFERROR(VLOOKUP(A1069,'[1]For Report Q-2 '!$A$2:$AH$3476,33,0),"-")</f>
        <v>-</v>
      </c>
      <c r="AH1069" s="1" t="str">
        <f t="shared" si="16"/>
        <v>--</v>
      </c>
      <c r="AI1069" t="e">
        <v>#N/A</v>
      </c>
      <c r="AJ1069" t="e">
        <v>#N/A</v>
      </c>
      <c r="AK1069" t="e">
        <v>#N/A</v>
      </c>
    </row>
    <row r="1070" spans="1:37" x14ac:dyDescent="0.25">
      <c r="A1070" s="15">
        <v>9027307</v>
      </c>
      <c r="B1070" s="15" t="s">
        <v>461</v>
      </c>
      <c r="C1070" s="16">
        <v>45112</v>
      </c>
      <c r="D1070" s="15" t="s">
        <v>28</v>
      </c>
      <c r="E1070" s="1" t="s">
        <v>460</v>
      </c>
      <c r="F1070" s="15" t="s">
        <v>46</v>
      </c>
      <c r="G1070" s="1" t="s">
        <v>28</v>
      </c>
      <c r="H1070" s="17">
        <v>8775</v>
      </c>
      <c r="I1070" s="18">
        <v>8.7749999999999995E-2</v>
      </c>
      <c r="J1070" s="1">
        <v>9026162</v>
      </c>
      <c r="K1070" s="1" t="s">
        <v>459</v>
      </c>
      <c r="L1070" s="19">
        <v>3154228.0900000003</v>
      </c>
      <c r="M1070" s="1" t="s">
        <v>67</v>
      </c>
      <c r="N1070" s="1" t="s">
        <v>460</v>
      </c>
      <c r="O1070" s="1" t="s">
        <v>32</v>
      </c>
      <c r="P1070" s="20">
        <v>9026162</v>
      </c>
      <c r="Q1070" s="1" t="s">
        <v>43</v>
      </c>
      <c r="R1070" s="1" t="s">
        <v>89</v>
      </c>
      <c r="S1070" s="1" t="s">
        <v>43</v>
      </c>
      <c r="T1070" s="18">
        <f>IFERROR(VLOOKUP(A1070,'[1]For Report Q-2 '!$A$2:$T$3476,20,0),"-")</f>
        <v>8.7749999999999995E-2</v>
      </c>
      <c r="U1070" s="55">
        <f>IFERROR(VLOOKUP(A1070,'[1]For Report Q-2 '!$A$2:$U$3476,21,0),"-")</f>
        <v>0</v>
      </c>
      <c r="V1070" s="2" t="str">
        <f>IFERROR(VLOOKUP(A1070,'[1]For Report Q-2 '!$A$2:$V$3476,22,0),"-")</f>
        <v>-</v>
      </c>
      <c r="W1070" s="1">
        <f>IFERROR(VLOOKUP(A1070,'[1]For Report Q-2 '!$A$2:$W$3476,23,0),"-")</f>
        <v>0</v>
      </c>
      <c r="X1070" s="1"/>
      <c r="Y1070" s="1"/>
      <c r="Z1070" s="2" t="str">
        <f>IFERROR(VLOOKUP(A1070,'[1]For Report Q-2 '!$A$2:$Z$3476,26,0),"-")</f>
        <v>-</v>
      </c>
      <c r="AA1070" s="1" t="str">
        <f>IFERROR(VLOOKUP(A1070,'[1]For Report Q-2 '!$A$2:$AH$3476,27,0),"-")</f>
        <v>-</v>
      </c>
      <c r="AB1070" s="1" t="str">
        <f>IFERROR(VLOOKUP(A1070,'[1]For Report Q-2 '!$A$2:$AH$3476,28,0),"-")</f>
        <v>-</v>
      </c>
      <c r="AC1070" s="2" t="str">
        <f>IFERROR(VLOOKUP(A1070,'[1]For Report Q-2 '!$A$2:$AH$3476,29,0),"-")</f>
        <v>-</v>
      </c>
      <c r="AD1070" s="2" t="str">
        <f>IFERROR(VLOOKUP(A1070,'[1]For Report Q-2 '!$A$2:$AH$3476,30,0),"-")</f>
        <v>-</v>
      </c>
      <c r="AE1070" s="1" t="str">
        <f>IFERROR(VLOOKUP(A1070,'[1]For Report Q-2 '!$A$2:$AH$3476,31,0),"-")</f>
        <v>-</v>
      </c>
      <c r="AF1070" s="1" t="str">
        <f>IFERROR(VLOOKUP(A1070,'[1]For Report Q-2 '!$A$2:$AH$3476,32,0),"-")</f>
        <v>-</v>
      </c>
      <c r="AG1070" s="2" t="str">
        <f>IFERROR(VLOOKUP(A1070,'[1]For Report Q-2 '!$A$2:$AH$3476,33,0),"-")</f>
        <v>-</v>
      </c>
      <c r="AH1070" s="1" t="str">
        <f t="shared" si="16"/>
        <v>--</v>
      </c>
      <c r="AI1070" t="e">
        <v>#N/A</v>
      </c>
      <c r="AJ1070" t="e">
        <v>#N/A</v>
      </c>
      <c r="AK1070" t="e">
        <v>#N/A</v>
      </c>
    </row>
    <row r="1071" spans="1:37" x14ac:dyDescent="0.25">
      <c r="A1071" s="15">
        <v>9027308</v>
      </c>
      <c r="B1071" s="15" t="s">
        <v>458</v>
      </c>
      <c r="C1071" s="16">
        <v>45113</v>
      </c>
      <c r="D1071" s="15" t="s">
        <v>56</v>
      </c>
      <c r="E1071" s="1" t="s">
        <v>462</v>
      </c>
      <c r="F1071" s="15" t="s">
        <v>46</v>
      </c>
      <c r="G1071" s="1" t="s">
        <v>56</v>
      </c>
      <c r="H1071" s="17">
        <v>38250.03</v>
      </c>
      <c r="I1071" s="18">
        <v>0.38250030000000002</v>
      </c>
      <c r="J1071" s="1">
        <v>9026162</v>
      </c>
      <c r="K1071" s="1" t="s">
        <v>459</v>
      </c>
      <c r="L1071" s="19">
        <v>3154228.0900000003</v>
      </c>
      <c r="M1071" s="1" t="s">
        <v>67</v>
      </c>
      <c r="N1071" s="1" t="s">
        <v>462</v>
      </c>
      <c r="O1071" s="1" t="s">
        <v>59</v>
      </c>
      <c r="P1071" s="20">
        <v>9026162</v>
      </c>
      <c r="Q1071" s="1" t="s">
        <v>43</v>
      </c>
      <c r="R1071" s="1" t="s">
        <v>89</v>
      </c>
      <c r="S1071" s="1" t="s">
        <v>43</v>
      </c>
      <c r="T1071" s="18">
        <f>IFERROR(VLOOKUP(A1071,'[1]For Report Q-2 '!$A$2:$T$3476,20,0),"-")</f>
        <v>0.38250030000000002</v>
      </c>
      <c r="U1071" s="55">
        <f>IFERROR(VLOOKUP(A1071,'[1]For Report Q-2 '!$A$2:$U$3476,21,0),"-")</f>
        <v>0</v>
      </c>
      <c r="V1071" s="2" t="str">
        <f>IFERROR(VLOOKUP(A1071,'[1]For Report Q-2 '!$A$2:$V$3476,22,0),"-")</f>
        <v>-</v>
      </c>
      <c r="W1071" s="1">
        <f>IFERROR(VLOOKUP(A1071,'[1]For Report Q-2 '!$A$2:$W$3476,23,0),"-")</f>
        <v>0</v>
      </c>
      <c r="X1071" s="1"/>
      <c r="Y1071" s="1"/>
      <c r="Z1071" s="2" t="str">
        <f>IFERROR(VLOOKUP(A1071,'[1]For Report Q-2 '!$A$2:$Z$3476,26,0),"-")</f>
        <v>-</v>
      </c>
      <c r="AA1071" s="1" t="str">
        <f>IFERROR(VLOOKUP(A1071,'[1]For Report Q-2 '!$A$2:$AH$3476,27,0),"-")</f>
        <v>-</v>
      </c>
      <c r="AB1071" s="1" t="str">
        <f>IFERROR(VLOOKUP(A1071,'[1]For Report Q-2 '!$A$2:$AH$3476,28,0),"-")</f>
        <v>-</v>
      </c>
      <c r="AC1071" s="2" t="str">
        <f>IFERROR(VLOOKUP(A1071,'[1]For Report Q-2 '!$A$2:$AH$3476,29,0),"-")</f>
        <v>-</v>
      </c>
      <c r="AD1071" s="2" t="str">
        <f>IFERROR(VLOOKUP(A1071,'[1]For Report Q-2 '!$A$2:$AH$3476,30,0),"-")</f>
        <v>-</v>
      </c>
      <c r="AE1071" s="1" t="str">
        <f>IFERROR(VLOOKUP(A1071,'[1]For Report Q-2 '!$A$2:$AH$3476,31,0),"-")</f>
        <v>-</v>
      </c>
      <c r="AF1071" s="1" t="str">
        <f>IFERROR(VLOOKUP(A1071,'[1]For Report Q-2 '!$A$2:$AH$3476,32,0),"-")</f>
        <v>-</v>
      </c>
      <c r="AG1071" s="2" t="str">
        <f>IFERROR(VLOOKUP(A1071,'[1]For Report Q-2 '!$A$2:$AH$3476,33,0),"-")</f>
        <v>-</v>
      </c>
      <c r="AH1071" s="1" t="str">
        <f t="shared" si="16"/>
        <v>--</v>
      </c>
      <c r="AI1071" t="e">
        <v>#N/A</v>
      </c>
      <c r="AJ1071" t="e">
        <v>#N/A</v>
      </c>
      <c r="AK1071" t="e">
        <v>#N/A</v>
      </c>
    </row>
    <row r="1072" spans="1:37" x14ac:dyDescent="0.25">
      <c r="A1072" s="15">
        <v>9027323</v>
      </c>
      <c r="B1072" s="15" t="s">
        <v>461</v>
      </c>
      <c r="C1072" s="16">
        <v>45152</v>
      </c>
      <c r="D1072" s="15" t="s">
        <v>390</v>
      </c>
      <c r="E1072" s="1" t="s">
        <v>462</v>
      </c>
      <c r="F1072" s="15" t="s">
        <v>46</v>
      </c>
      <c r="G1072" s="1" t="s">
        <v>53</v>
      </c>
      <c r="H1072" s="17">
        <v>56249.966666666667</v>
      </c>
      <c r="I1072" s="18">
        <v>0.56249966666666662</v>
      </c>
      <c r="J1072" s="1">
        <v>9026162</v>
      </c>
      <c r="K1072" s="1" t="s">
        <v>459</v>
      </c>
      <c r="L1072" s="19">
        <v>3154228.0900000003</v>
      </c>
      <c r="M1072" s="1" t="s">
        <v>67</v>
      </c>
      <c r="N1072" s="1" t="s">
        <v>462</v>
      </c>
      <c r="O1072" s="1" t="s">
        <v>53</v>
      </c>
      <c r="P1072" s="20">
        <v>9026162</v>
      </c>
      <c r="Q1072" s="1" t="s">
        <v>43</v>
      </c>
      <c r="R1072" s="1" t="s">
        <v>89</v>
      </c>
      <c r="S1072" s="1" t="s">
        <v>43</v>
      </c>
      <c r="T1072" s="18">
        <f>IFERROR(VLOOKUP(A1072,'[1]For Report Q-2 '!$A$2:$T$3476,20,0),"-")</f>
        <v>0.56249966666666662</v>
      </c>
      <c r="U1072" s="55">
        <f>IFERROR(VLOOKUP(A1072,'[1]For Report Q-2 '!$A$2:$U$3476,21,0),"-")</f>
        <v>0</v>
      </c>
      <c r="V1072" s="2" t="str">
        <f>IFERROR(VLOOKUP(A1072,'[1]For Report Q-2 '!$A$2:$V$3476,22,0),"-")</f>
        <v>-</v>
      </c>
      <c r="W1072" s="1">
        <f>IFERROR(VLOOKUP(A1072,'[1]For Report Q-2 '!$A$2:$W$3476,23,0),"-")</f>
        <v>0</v>
      </c>
      <c r="X1072" s="1"/>
      <c r="Y1072" s="1"/>
      <c r="Z1072" s="2" t="str">
        <f>IFERROR(VLOOKUP(A1072,'[1]For Report Q-2 '!$A$2:$Z$3476,26,0),"-")</f>
        <v>-</v>
      </c>
      <c r="AA1072" s="1" t="str">
        <f>IFERROR(VLOOKUP(A1072,'[1]For Report Q-2 '!$A$2:$AH$3476,27,0),"-")</f>
        <v>-</v>
      </c>
      <c r="AB1072" s="1" t="str">
        <f>IFERROR(VLOOKUP(A1072,'[1]For Report Q-2 '!$A$2:$AH$3476,28,0),"-")</f>
        <v>-</v>
      </c>
      <c r="AC1072" s="2" t="str">
        <f>IFERROR(VLOOKUP(A1072,'[1]For Report Q-2 '!$A$2:$AH$3476,29,0),"-")</f>
        <v>-</v>
      </c>
      <c r="AD1072" s="2" t="str">
        <f>IFERROR(VLOOKUP(A1072,'[1]For Report Q-2 '!$A$2:$AH$3476,30,0),"-")</f>
        <v>-</v>
      </c>
      <c r="AE1072" s="1" t="str">
        <f>IFERROR(VLOOKUP(A1072,'[1]For Report Q-2 '!$A$2:$AH$3476,31,0),"-")</f>
        <v>-</v>
      </c>
      <c r="AF1072" s="1" t="str">
        <f>IFERROR(VLOOKUP(A1072,'[1]For Report Q-2 '!$A$2:$AH$3476,32,0),"-")</f>
        <v>-</v>
      </c>
      <c r="AG1072" s="2" t="str">
        <f>IFERROR(VLOOKUP(A1072,'[1]For Report Q-2 '!$A$2:$AH$3476,33,0),"-")</f>
        <v>-</v>
      </c>
      <c r="AH1072" s="1" t="str">
        <f t="shared" si="16"/>
        <v>--</v>
      </c>
      <c r="AI1072" t="e">
        <v>#N/A</v>
      </c>
      <c r="AJ1072" t="e">
        <v>#N/A</v>
      </c>
      <c r="AK1072" t="e">
        <v>#N/A</v>
      </c>
    </row>
    <row r="1073" spans="1:37" x14ac:dyDescent="0.25">
      <c r="A1073" s="15">
        <v>9027521</v>
      </c>
      <c r="B1073" s="15" t="s">
        <v>461</v>
      </c>
      <c r="C1073" s="16">
        <v>45288</v>
      </c>
      <c r="D1073" s="15" t="s">
        <v>390</v>
      </c>
      <c r="E1073" s="1" t="s">
        <v>462</v>
      </c>
      <c r="F1073" s="15" t="s">
        <v>46</v>
      </c>
      <c r="G1073" s="1" t="s">
        <v>53</v>
      </c>
      <c r="H1073" s="17">
        <v>43650.03</v>
      </c>
      <c r="I1073" s="18">
        <v>0.43650030000000001</v>
      </c>
      <c r="J1073" s="1">
        <v>9026162</v>
      </c>
      <c r="K1073" s="1" t="s">
        <v>459</v>
      </c>
      <c r="L1073" s="19">
        <v>3154228.0900000003</v>
      </c>
      <c r="M1073" s="1" t="s">
        <v>67</v>
      </c>
      <c r="N1073" s="1" t="s">
        <v>462</v>
      </c>
      <c r="O1073" s="1" t="s">
        <v>53</v>
      </c>
      <c r="P1073" s="20">
        <v>9026162</v>
      </c>
      <c r="Q1073" s="1" t="s">
        <v>43</v>
      </c>
      <c r="R1073" s="1" t="s">
        <v>89</v>
      </c>
      <c r="S1073" s="1" t="s">
        <v>43</v>
      </c>
      <c r="T1073" s="18">
        <f>IFERROR(VLOOKUP(A1073,'[1]For Report Q-2 '!$A$2:$T$3476,20,0),"-")</f>
        <v>0.43650030000000001</v>
      </c>
      <c r="U1073" s="55">
        <f>IFERROR(VLOOKUP(A1073,'[1]For Report Q-2 '!$A$2:$U$3476,21,0),"-")</f>
        <v>0</v>
      </c>
      <c r="V1073" s="2" t="str">
        <f>IFERROR(VLOOKUP(A1073,'[1]For Report Q-2 '!$A$2:$V$3476,22,0),"-")</f>
        <v>-</v>
      </c>
      <c r="W1073" s="1">
        <f>IFERROR(VLOOKUP(A1073,'[1]For Report Q-2 '!$A$2:$W$3476,23,0),"-")</f>
        <v>0</v>
      </c>
      <c r="X1073" s="1"/>
      <c r="Y1073" s="1"/>
      <c r="Z1073" s="2" t="str">
        <f>IFERROR(VLOOKUP(A1073,'[1]For Report Q-2 '!$A$2:$Z$3476,26,0),"-")</f>
        <v>-</v>
      </c>
      <c r="AA1073" s="1" t="str">
        <f>IFERROR(VLOOKUP(A1073,'[1]For Report Q-2 '!$A$2:$AH$3476,27,0),"-")</f>
        <v>-</v>
      </c>
      <c r="AB1073" s="1" t="str">
        <f>IFERROR(VLOOKUP(A1073,'[1]For Report Q-2 '!$A$2:$AH$3476,28,0),"-")</f>
        <v>-</v>
      </c>
      <c r="AC1073" s="2" t="str">
        <f>IFERROR(VLOOKUP(A1073,'[1]For Report Q-2 '!$A$2:$AH$3476,29,0),"-")</f>
        <v>-</v>
      </c>
      <c r="AD1073" s="2" t="str">
        <f>IFERROR(VLOOKUP(A1073,'[1]For Report Q-2 '!$A$2:$AH$3476,30,0),"-")</f>
        <v>-</v>
      </c>
      <c r="AE1073" s="1" t="str">
        <f>IFERROR(VLOOKUP(A1073,'[1]For Report Q-2 '!$A$2:$AH$3476,31,0),"-")</f>
        <v>-</v>
      </c>
      <c r="AF1073" s="1" t="str">
        <f>IFERROR(VLOOKUP(A1073,'[1]For Report Q-2 '!$A$2:$AH$3476,32,0),"-")</f>
        <v>-</v>
      </c>
      <c r="AG1073" s="2" t="str">
        <f>IFERROR(VLOOKUP(A1073,'[1]For Report Q-2 '!$A$2:$AH$3476,33,0),"-")</f>
        <v>-</v>
      </c>
      <c r="AH1073" s="1" t="str">
        <f t="shared" si="16"/>
        <v>--</v>
      </c>
      <c r="AI1073" t="e">
        <v>#N/A</v>
      </c>
      <c r="AJ1073" t="e">
        <v>#N/A</v>
      </c>
      <c r="AK1073" t="e">
        <v>#N/A</v>
      </c>
    </row>
    <row r="1074" spans="1:37" x14ac:dyDescent="0.25">
      <c r="A1074" s="15">
        <v>9027552</v>
      </c>
      <c r="B1074" s="15" t="s">
        <v>458</v>
      </c>
      <c r="C1074" s="16">
        <v>45279</v>
      </c>
      <c r="D1074" s="15" t="s">
        <v>56</v>
      </c>
      <c r="E1074" s="1" t="s">
        <v>460</v>
      </c>
      <c r="F1074" s="15" t="s">
        <v>46</v>
      </c>
      <c r="G1074" s="1" t="s">
        <v>56</v>
      </c>
      <c r="H1074" s="17">
        <v>8775</v>
      </c>
      <c r="I1074" s="18">
        <v>8.7749999999999995E-2</v>
      </c>
      <c r="J1074" s="1">
        <v>9026162</v>
      </c>
      <c r="K1074" s="1" t="s">
        <v>459</v>
      </c>
      <c r="L1074" s="19">
        <v>3154228.0900000003</v>
      </c>
      <c r="M1074" s="1" t="s">
        <v>67</v>
      </c>
      <c r="N1074" s="1" t="s">
        <v>460</v>
      </c>
      <c r="O1074" s="1" t="s">
        <v>59</v>
      </c>
      <c r="P1074" s="20">
        <v>9026162</v>
      </c>
      <c r="Q1074" s="1" t="s">
        <v>43</v>
      </c>
      <c r="R1074" s="1" t="s">
        <v>89</v>
      </c>
      <c r="S1074" s="1" t="s">
        <v>43</v>
      </c>
      <c r="T1074" s="18">
        <f>IFERROR(VLOOKUP(A1074,'[1]For Report Q-2 '!$A$2:$T$3476,20,0),"-")</f>
        <v>8.7749999999999995E-2</v>
      </c>
      <c r="U1074" s="55">
        <f>IFERROR(VLOOKUP(A1074,'[1]For Report Q-2 '!$A$2:$U$3476,21,0),"-")</f>
        <v>0</v>
      </c>
      <c r="V1074" s="2" t="str">
        <f>IFERROR(VLOOKUP(A1074,'[1]For Report Q-2 '!$A$2:$V$3476,22,0),"-")</f>
        <v>-</v>
      </c>
      <c r="W1074" s="1">
        <f>IFERROR(VLOOKUP(A1074,'[1]For Report Q-2 '!$A$2:$W$3476,23,0),"-")</f>
        <v>0</v>
      </c>
      <c r="X1074" s="1"/>
      <c r="Y1074" s="1"/>
      <c r="Z1074" s="2" t="str">
        <f>IFERROR(VLOOKUP(A1074,'[1]For Report Q-2 '!$A$2:$Z$3476,26,0),"-")</f>
        <v>-</v>
      </c>
      <c r="AA1074" s="1" t="str">
        <f>IFERROR(VLOOKUP(A1074,'[1]For Report Q-2 '!$A$2:$AH$3476,27,0),"-")</f>
        <v>-</v>
      </c>
      <c r="AB1074" s="1" t="str">
        <f>IFERROR(VLOOKUP(A1074,'[1]For Report Q-2 '!$A$2:$AH$3476,28,0),"-")</f>
        <v>-</v>
      </c>
      <c r="AC1074" s="2" t="str">
        <f>IFERROR(VLOOKUP(A1074,'[1]For Report Q-2 '!$A$2:$AH$3476,29,0),"-")</f>
        <v>-</v>
      </c>
      <c r="AD1074" s="2" t="str">
        <f>IFERROR(VLOOKUP(A1074,'[1]For Report Q-2 '!$A$2:$AH$3476,30,0),"-")</f>
        <v>-</v>
      </c>
      <c r="AE1074" s="1" t="str">
        <f>IFERROR(VLOOKUP(A1074,'[1]For Report Q-2 '!$A$2:$AH$3476,31,0),"-")</f>
        <v>-</v>
      </c>
      <c r="AF1074" s="1" t="str">
        <f>IFERROR(VLOOKUP(A1074,'[1]For Report Q-2 '!$A$2:$AH$3476,32,0),"-")</f>
        <v>-</v>
      </c>
      <c r="AG1074" s="2" t="str">
        <f>IFERROR(VLOOKUP(A1074,'[1]For Report Q-2 '!$A$2:$AH$3476,33,0),"-")</f>
        <v>-</v>
      </c>
      <c r="AH1074" s="1" t="str">
        <f t="shared" si="16"/>
        <v>--</v>
      </c>
      <c r="AI1074" t="e">
        <v>#N/A</v>
      </c>
      <c r="AJ1074" t="e">
        <v>#N/A</v>
      </c>
      <c r="AK1074" t="e">
        <v>#N/A</v>
      </c>
    </row>
    <row r="1075" spans="1:37" x14ac:dyDescent="0.25">
      <c r="A1075" s="15">
        <v>9027559</v>
      </c>
      <c r="B1075" s="15" t="s">
        <v>458</v>
      </c>
      <c r="C1075" s="16">
        <v>45289</v>
      </c>
      <c r="D1075" s="15" t="s">
        <v>56</v>
      </c>
      <c r="E1075" s="1" t="s">
        <v>462</v>
      </c>
      <c r="F1075" s="15" t="s">
        <v>46</v>
      </c>
      <c r="G1075" s="1" t="s">
        <v>56</v>
      </c>
      <c r="H1075" s="17">
        <v>44775.033333333333</v>
      </c>
      <c r="I1075" s="18">
        <v>0.44775033333333331</v>
      </c>
      <c r="J1075" s="1">
        <v>9026162</v>
      </c>
      <c r="K1075" s="1" t="s">
        <v>459</v>
      </c>
      <c r="L1075" s="19">
        <v>3154228.0900000003</v>
      </c>
      <c r="M1075" s="1" t="s">
        <v>67</v>
      </c>
      <c r="N1075" s="1" t="s">
        <v>462</v>
      </c>
      <c r="O1075" s="1" t="s">
        <v>59</v>
      </c>
      <c r="P1075" s="20">
        <v>9026162</v>
      </c>
      <c r="Q1075" s="1" t="s">
        <v>43</v>
      </c>
      <c r="R1075" s="1" t="s">
        <v>89</v>
      </c>
      <c r="S1075" s="1" t="s">
        <v>43</v>
      </c>
      <c r="T1075" s="18">
        <f>IFERROR(VLOOKUP(A1075,'[1]For Report Q-2 '!$A$2:$T$3476,20,0),"-")</f>
        <v>0.44775033333333331</v>
      </c>
      <c r="U1075" s="55">
        <f>IFERROR(VLOOKUP(A1075,'[1]For Report Q-2 '!$A$2:$U$3476,21,0),"-")</f>
        <v>0</v>
      </c>
      <c r="V1075" s="2" t="str">
        <f>IFERROR(VLOOKUP(A1075,'[1]For Report Q-2 '!$A$2:$V$3476,22,0),"-")</f>
        <v>-</v>
      </c>
      <c r="W1075" s="1">
        <f>IFERROR(VLOOKUP(A1075,'[1]For Report Q-2 '!$A$2:$W$3476,23,0),"-")</f>
        <v>0</v>
      </c>
      <c r="X1075" s="1"/>
      <c r="Y1075" s="1"/>
      <c r="Z1075" s="2" t="str">
        <f>IFERROR(VLOOKUP(A1075,'[1]For Report Q-2 '!$A$2:$Z$3476,26,0),"-")</f>
        <v>-</v>
      </c>
      <c r="AA1075" s="1" t="str">
        <f>IFERROR(VLOOKUP(A1075,'[1]For Report Q-2 '!$A$2:$AH$3476,27,0),"-")</f>
        <v>-</v>
      </c>
      <c r="AB1075" s="1" t="str">
        <f>IFERROR(VLOOKUP(A1075,'[1]For Report Q-2 '!$A$2:$AH$3476,28,0),"-")</f>
        <v>-</v>
      </c>
      <c r="AC1075" s="2" t="str">
        <f>IFERROR(VLOOKUP(A1075,'[1]For Report Q-2 '!$A$2:$AH$3476,29,0),"-")</f>
        <v>-</v>
      </c>
      <c r="AD1075" s="2" t="str">
        <f>IFERROR(VLOOKUP(A1075,'[1]For Report Q-2 '!$A$2:$AH$3476,30,0),"-")</f>
        <v>-</v>
      </c>
      <c r="AE1075" s="1" t="str">
        <f>IFERROR(VLOOKUP(A1075,'[1]For Report Q-2 '!$A$2:$AH$3476,31,0),"-")</f>
        <v>-</v>
      </c>
      <c r="AF1075" s="1" t="str">
        <f>IFERROR(VLOOKUP(A1075,'[1]For Report Q-2 '!$A$2:$AH$3476,32,0),"-")</f>
        <v>-</v>
      </c>
      <c r="AG1075" s="2" t="str">
        <f>IFERROR(VLOOKUP(A1075,'[1]For Report Q-2 '!$A$2:$AH$3476,33,0),"-")</f>
        <v>-</v>
      </c>
      <c r="AH1075" s="1" t="str">
        <f t="shared" si="16"/>
        <v>--</v>
      </c>
      <c r="AI1075" t="e">
        <v>#N/A</v>
      </c>
      <c r="AJ1075" t="e">
        <v>#N/A</v>
      </c>
      <c r="AK1075" t="e">
        <v>#N/A</v>
      </c>
    </row>
    <row r="1076" spans="1:37" x14ac:dyDescent="0.25">
      <c r="A1076" s="15">
        <v>9027563</v>
      </c>
      <c r="B1076" s="15" t="s">
        <v>461</v>
      </c>
      <c r="C1076" s="16">
        <v>45299</v>
      </c>
      <c r="D1076" s="15" t="s">
        <v>70</v>
      </c>
      <c r="E1076" s="1" t="s">
        <v>462</v>
      </c>
      <c r="F1076" s="15" t="s">
        <v>46</v>
      </c>
      <c r="G1076" s="1" t="s">
        <v>70</v>
      </c>
      <c r="H1076" s="17">
        <v>44775.033333333333</v>
      </c>
      <c r="I1076" s="18">
        <v>0.44775033333333331</v>
      </c>
      <c r="J1076" s="1">
        <v>9026162</v>
      </c>
      <c r="K1076" s="1" t="s">
        <v>459</v>
      </c>
      <c r="L1076" s="19">
        <v>3154228.0900000003</v>
      </c>
      <c r="M1076" s="1" t="s">
        <v>67</v>
      </c>
      <c r="N1076" s="1" t="s">
        <v>462</v>
      </c>
      <c r="O1076" s="1" t="s">
        <v>71</v>
      </c>
      <c r="P1076" s="20">
        <v>9026162</v>
      </c>
      <c r="Q1076" s="1" t="s">
        <v>43</v>
      </c>
      <c r="R1076" s="1" t="s">
        <v>89</v>
      </c>
      <c r="S1076" s="1" t="s">
        <v>43</v>
      </c>
      <c r="T1076" s="18">
        <f>IFERROR(VLOOKUP(A1076,'[1]For Report Q-2 '!$A$2:$T$3476,20,0),"-")</f>
        <v>0.44775033333333331</v>
      </c>
      <c r="U1076" s="55">
        <f>IFERROR(VLOOKUP(A1076,'[1]For Report Q-2 '!$A$2:$U$3476,21,0),"-")</f>
        <v>0</v>
      </c>
      <c r="V1076" s="2" t="str">
        <f>IFERROR(VLOOKUP(A1076,'[1]For Report Q-2 '!$A$2:$V$3476,22,0),"-")</f>
        <v>-</v>
      </c>
      <c r="W1076" s="1">
        <f>IFERROR(VLOOKUP(A1076,'[1]For Report Q-2 '!$A$2:$W$3476,23,0),"-")</f>
        <v>0</v>
      </c>
      <c r="X1076" s="1"/>
      <c r="Y1076" s="1"/>
      <c r="Z1076" s="2" t="str">
        <f>IFERROR(VLOOKUP(A1076,'[1]For Report Q-2 '!$A$2:$Z$3476,26,0),"-")</f>
        <v>-</v>
      </c>
      <c r="AA1076" s="1" t="str">
        <f>IFERROR(VLOOKUP(A1076,'[1]For Report Q-2 '!$A$2:$AH$3476,27,0),"-")</f>
        <v>-</v>
      </c>
      <c r="AB1076" s="1" t="str">
        <f>IFERROR(VLOOKUP(A1076,'[1]For Report Q-2 '!$A$2:$AH$3476,28,0),"-")</f>
        <v>-</v>
      </c>
      <c r="AC1076" s="2" t="str">
        <f>IFERROR(VLOOKUP(A1076,'[1]For Report Q-2 '!$A$2:$AH$3476,29,0),"-")</f>
        <v>-</v>
      </c>
      <c r="AD1076" s="2" t="str">
        <f>IFERROR(VLOOKUP(A1076,'[1]For Report Q-2 '!$A$2:$AH$3476,30,0),"-")</f>
        <v>-</v>
      </c>
      <c r="AE1076" s="1" t="str">
        <f>IFERROR(VLOOKUP(A1076,'[1]For Report Q-2 '!$A$2:$AH$3476,31,0),"-")</f>
        <v>-</v>
      </c>
      <c r="AF1076" s="1" t="str">
        <f>IFERROR(VLOOKUP(A1076,'[1]For Report Q-2 '!$A$2:$AH$3476,32,0),"-")</f>
        <v>-</v>
      </c>
      <c r="AG1076" s="2" t="str">
        <f>IFERROR(VLOOKUP(A1076,'[1]For Report Q-2 '!$A$2:$AH$3476,33,0),"-")</f>
        <v>-</v>
      </c>
      <c r="AH1076" s="1" t="str">
        <f t="shared" si="16"/>
        <v>--</v>
      </c>
      <c r="AI1076" t="e">
        <v>#N/A</v>
      </c>
      <c r="AJ1076" t="e">
        <v>#N/A</v>
      </c>
      <c r="AK1076" t="e">
        <v>#N/A</v>
      </c>
    </row>
    <row r="1077" spans="1:37" x14ac:dyDescent="0.25">
      <c r="A1077" s="15">
        <v>9027575</v>
      </c>
      <c r="B1077" s="15" t="s">
        <v>458</v>
      </c>
      <c r="C1077" s="16">
        <v>45359</v>
      </c>
      <c r="D1077" s="15" t="s">
        <v>70</v>
      </c>
      <c r="E1077" s="1" t="s">
        <v>462</v>
      </c>
      <c r="F1077" s="15" t="s">
        <v>46</v>
      </c>
      <c r="G1077" s="1" t="s">
        <v>70</v>
      </c>
      <c r="H1077" s="17">
        <v>86175.03333333334</v>
      </c>
      <c r="I1077" s="18">
        <v>0.8617503333333334</v>
      </c>
      <c r="J1077" s="1">
        <v>9026162</v>
      </c>
      <c r="K1077" s="1" t="s">
        <v>459</v>
      </c>
      <c r="L1077" s="19">
        <v>3154228.0900000003</v>
      </c>
      <c r="M1077" s="1" t="s">
        <v>67</v>
      </c>
      <c r="N1077" s="1" t="s">
        <v>462</v>
      </c>
      <c r="O1077" s="1" t="s">
        <v>71</v>
      </c>
      <c r="P1077" s="20">
        <v>9026162</v>
      </c>
      <c r="Q1077" s="1" t="s">
        <v>43</v>
      </c>
      <c r="R1077" s="1" t="s">
        <v>89</v>
      </c>
      <c r="S1077" s="1" t="s">
        <v>43</v>
      </c>
      <c r="T1077" s="18">
        <f>IFERROR(VLOOKUP(A1077,'[1]For Report Q-2 '!$A$2:$T$3476,20,0),"-")</f>
        <v>0.8617503333333334</v>
      </c>
      <c r="U1077" s="55">
        <f>IFERROR(VLOOKUP(A1077,'[1]For Report Q-2 '!$A$2:$U$3476,21,0),"-")</f>
        <v>0</v>
      </c>
      <c r="V1077" s="2" t="str">
        <f>IFERROR(VLOOKUP(A1077,'[1]For Report Q-2 '!$A$2:$V$3476,22,0),"-")</f>
        <v>-</v>
      </c>
      <c r="W1077" s="1">
        <f>IFERROR(VLOOKUP(A1077,'[1]For Report Q-2 '!$A$2:$W$3476,23,0),"-")</f>
        <v>0</v>
      </c>
      <c r="X1077" s="1"/>
      <c r="Y1077" s="1"/>
      <c r="Z1077" s="2" t="str">
        <f>IFERROR(VLOOKUP(A1077,'[1]For Report Q-2 '!$A$2:$Z$3476,26,0),"-")</f>
        <v>-</v>
      </c>
      <c r="AA1077" s="1" t="str">
        <f>IFERROR(VLOOKUP(A1077,'[1]For Report Q-2 '!$A$2:$AH$3476,27,0),"-")</f>
        <v>-</v>
      </c>
      <c r="AB1077" s="1" t="str">
        <f>IFERROR(VLOOKUP(A1077,'[1]For Report Q-2 '!$A$2:$AH$3476,28,0),"-")</f>
        <v>-</v>
      </c>
      <c r="AC1077" s="2" t="str">
        <f>IFERROR(VLOOKUP(A1077,'[1]For Report Q-2 '!$A$2:$AH$3476,29,0),"-")</f>
        <v>-</v>
      </c>
      <c r="AD1077" s="2" t="str">
        <f>IFERROR(VLOOKUP(A1077,'[1]For Report Q-2 '!$A$2:$AH$3476,30,0),"-")</f>
        <v>-</v>
      </c>
      <c r="AE1077" s="1" t="str">
        <f>IFERROR(VLOOKUP(A1077,'[1]For Report Q-2 '!$A$2:$AH$3476,31,0),"-")</f>
        <v>-</v>
      </c>
      <c r="AF1077" s="1" t="str">
        <f>IFERROR(VLOOKUP(A1077,'[1]For Report Q-2 '!$A$2:$AH$3476,32,0),"-")</f>
        <v>-</v>
      </c>
      <c r="AG1077" s="2" t="str">
        <f>IFERROR(VLOOKUP(A1077,'[1]For Report Q-2 '!$A$2:$AH$3476,33,0),"-")</f>
        <v>-</v>
      </c>
      <c r="AH1077" s="1" t="str">
        <f t="shared" si="16"/>
        <v>--</v>
      </c>
      <c r="AI1077" t="e">
        <v>#N/A</v>
      </c>
      <c r="AJ1077" t="e">
        <v>#N/A</v>
      </c>
      <c r="AK1077" t="e">
        <v>#N/A</v>
      </c>
    </row>
    <row r="1078" spans="1:37" x14ac:dyDescent="0.25">
      <c r="A1078" s="15">
        <v>9027581</v>
      </c>
      <c r="B1078" s="15" t="s">
        <v>458</v>
      </c>
      <c r="C1078" s="16">
        <v>45297</v>
      </c>
      <c r="D1078" s="15" t="s">
        <v>40</v>
      </c>
      <c r="E1078" s="1" t="s">
        <v>462</v>
      </c>
      <c r="F1078" s="15" t="s">
        <v>46</v>
      </c>
      <c r="G1078" s="1" t="s">
        <v>40</v>
      </c>
      <c r="H1078" s="17">
        <v>44775.033333333333</v>
      </c>
      <c r="I1078" s="18">
        <v>0.44775033333333331</v>
      </c>
      <c r="J1078" s="1">
        <v>9026162</v>
      </c>
      <c r="K1078" s="1" t="s">
        <v>459</v>
      </c>
      <c r="L1078" s="19">
        <v>3154228.0900000003</v>
      </c>
      <c r="M1078" s="1" t="s">
        <v>67</v>
      </c>
      <c r="N1078" s="1" t="s">
        <v>462</v>
      </c>
      <c r="O1078" s="1" t="s">
        <v>41</v>
      </c>
      <c r="P1078" s="20">
        <v>9026162</v>
      </c>
      <c r="Q1078" s="1" t="s">
        <v>43</v>
      </c>
      <c r="R1078" s="1" t="s">
        <v>89</v>
      </c>
      <c r="S1078" s="1" t="s">
        <v>43</v>
      </c>
      <c r="T1078" s="18">
        <f>IFERROR(VLOOKUP(A1078,'[1]For Report Q-2 '!$A$2:$T$3476,20,0),"-")</f>
        <v>0.44775033333333331</v>
      </c>
      <c r="U1078" s="55">
        <f>IFERROR(VLOOKUP(A1078,'[1]For Report Q-2 '!$A$2:$U$3476,21,0),"-")</f>
        <v>0</v>
      </c>
      <c r="V1078" s="2" t="str">
        <f>IFERROR(VLOOKUP(A1078,'[1]For Report Q-2 '!$A$2:$V$3476,22,0),"-")</f>
        <v>-</v>
      </c>
      <c r="W1078" s="1">
        <f>IFERROR(VLOOKUP(A1078,'[1]For Report Q-2 '!$A$2:$W$3476,23,0),"-")</f>
        <v>0</v>
      </c>
      <c r="X1078" s="1"/>
      <c r="Y1078" s="1"/>
      <c r="Z1078" s="2" t="str">
        <f>IFERROR(VLOOKUP(A1078,'[1]For Report Q-2 '!$A$2:$Z$3476,26,0),"-")</f>
        <v>-</v>
      </c>
      <c r="AA1078" s="1" t="str">
        <f>IFERROR(VLOOKUP(A1078,'[1]For Report Q-2 '!$A$2:$AH$3476,27,0),"-")</f>
        <v>-</v>
      </c>
      <c r="AB1078" s="1" t="str">
        <f>IFERROR(VLOOKUP(A1078,'[1]For Report Q-2 '!$A$2:$AH$3476,28,0),"-")</f>
        <v>-</v>
      </c>
      <c r="AC1078" s="2" t="str">
        <f>IFERROR(VLOOKUP(A1078,'[1]For Report Q-2 '!$A$2:$AH$3476,29,0),"-")</f>
        <v>-</v>
      </c>
      <c r="AD1078" s="2" t="str">
        <f>IFERROR(VLOOKUP(A1078,'[1]For Report Q-2 '!$A$2:$AH$3476,30,0),"-")</f>
        <v>-</v>
      </c>
      <c r="AE1078" s="1" t="str">
        <f>IFERROR(VLOOKUP(A1078,'[1]For Report Q-2 '!$A$2:$AH$3476,31,0),"-")</f>
        <v>-</v>
      </c>
      <c r="AF1078" s="1" t="str">
        <f>IFERROR(VLOOKUP(A1078,'[1]For Report Q-2 '!$A$2:$AH$3476,32,0),"-")</f>
        <v>-</v>
      </c>
      <c r="AG1078" s="2" t="str">
        <f>IFERROR(VLOOKUP(A1078,'[1]For Report Q-2 '!$A$2:$AH$3476,33,0),"-")</f>
        <v>-</v>
      </c>
      <c r="AH1078" s="1" t="str">
        <f t="shared" si="16"/>
        <v>--</v>
      </c>
      <c r="AI1078" t="e">
        <v>#N/A</v>
      </c>
      <c r="AJ1078" t="e">
        <v>#N/A</v>
      </c>
      <c r="AK1078" t="e">
        <v>#N/A</v>
      </c>
    </row>
    <row r="1079" spans="1:37" x14ac:dyDescent="0.25">
      <c r="A1079" s="15">
        <v>9027588</v>
      </c>
      <c r="B1079" s="15" t="s">
        <v>458</v>
      </c>
      <c r="C1079" s="16">
        <v>45330</v>
      </c>
      <c r="D1079" s="15" t="s">
        <v>56</v>
      </c>
      <c r="E1079" s="1" t="s">
        <v>462</v>
      </c>
      <c r="F1079" s="15" t="s">
        <v>46</v>
      </c>
      <c r="G1079" s="1" t="s">
        <v>56</v>
      </c>
      <c r="H1079" s="17">
        <v>44775.033333333333</v>
      </c>
      <c r="I1079" s="18">
        <v>0.44775033333333331</v>
      </c>
      <c r="J1079" s="1">
        <v>9026162</v>
      </c>
      <c r="K1079" s="1" t="s">
        <v>459</v>
      </c>
      <c r="L1079" s="19">
        <v>3154228.0900000003</v>
      </c>
      <c r="M1079" s="1" t="s">
        <v>67</v>
      </c>
      <c r="N1079" s="1" t="s">
        <v>462</v>
      </c>
      <c r="O1079" s="1" t="s">
        <v>59</v>
      </c>
      <c r="P1079" s="20">
        <v>9026162</v>
      </c>
      <c r="Q1079" s="1" t="s">
        <v>43</v>
      </c>
      <c r="R1079" s="1" t="s">
        <v>89</v>
      </c>
      <c r="S1079" s="1" t="s">
        <v>43</v>
      </c>
      <c r="T1079" s="18">
        <f>IFERROR(VLOOKUP(A1079,'[1]For Report Q-2 '!$A$2:$T$3476,20,0),"-")</f>
        <v>0.44775033333333331</v>
      </c>
      <c r="U1079" s="55">
        <f>IFERROR(VLOOKUP(A1079,'[1]For Report Q-2 '!$A$2:$U$3476,21,0),"-")</f>
        <v>0</v>
      </c>
      <c r="V1079" s="2" t="str">
        <f>IFERROR(VLOOKUP(A1079,'[1]For Report Q-2 '!$A$2:$V$3476,22,0),"-")</f>
        <v>-</v>
      </c>
      <c r="W1079" s="1">
        <f>IFERROR(VLOOKUP(A1079,'[1]For Report Q-2 '!$A$2:$W$3476,23,0),"-")</f>
        <v>0</v>
      </c>
      <c r="X1079" s="1"/>
      <c r="Y1079" s="1"/>
      <c r="Z1079" s="2" t="str">
        <f>IFERROR(VLOOKUP(A1079,'[1]For Report Q-2 '!$A$2:$Z$3476,26,0),"-")</f>
        <v>-</v>
      </c>
      <c r="AA1079" s="1" t="str">
        <f>IFERROR(VLOOKUP(A1079,'[1]For Report Q-2 '!$A$2:$AH$3476,27,0),"-")</f>
        <v>-</v>
      </c>
      <c r="AB1079" s="1" t="str">
        <f>IFERROR(VLOOKUP(A1079,'[1]For Report Q-2 '!$A$2:$AH$3476,28,0),"-")</f>
        <v>-</v>
      </c>
      <c r="AC1079" s="2" t="str">
        <f>IFERROR(VLOOKUP(A1079,'[1]For Report Q-2 '!$A$2:$AH$3476,29,0),"-")</f>
        <v>-</v>
      </c>
      <c r="AD1079" s="2" t="str">
        <f>IFERROR(VLOOKUP(A1079,'[1]For Report Q-2 '!$A$2:$AH$3476,30,0),"-")</f>
        <v>-</v>
      </c>
      <c r="AE1079" s="1" t="str">
        <f>IFERROR(VLOOKUP(A1079,'[1]For Report Q-2 '!$A$2:$AH$3476,31,0),"-")</f>
        <v>-</v>
      </c>
      <c r="AF1079" s="1" t="str">
        <f>IFERROR(VLOOKUP(A1079,'[1]For Report Q-2 '!$A$2:$AH$3476,32,0),"-")</f>
        <v>-</v>
      </c>
      <c r="AG1079" s="2" t="str">
        <f>IFERROR(VLOOKUP(A1079,'[1]For Report Q-2 '!$A$2:$AH$3476,33,0),"-")</f>
        <v>-</v>
      </c>
      <c r="AH1079" s="1" t="str">
        <f t="shared" si="16"/>
        <v>--</v>
      </c>
      <c r="AI1079" t="e">
        <v>#N/A</v>
      </c>
      <c r="AJ1079" t="e">
        <v>#N/A</v>
      </c>
      <c r="AK1079" t="e">
        <v>#N/A</v>
      </c>
    </row>
    <row r="1080" spans="1:37" x14ac:dyDescent="0.25">
      <c r="A1080" s="15">
        <v>9027662</v>
      </c>
      <c r="B1080" s="15" t="s">
        <v>458</v>
      </c>
      <c r="C1080" s="16">
        <v>45399</v>
      </c>
      <c r="D1080" s="15" t="s">
        <v>63</v>
      </c>
      <c r="E1080" s="1" t="s">
        <v>462</v>
      </c>
      <c r="F1080" s="15" t="s">
        <v>46</v>
      </c>
      <c r="G1080" s="1" t="s">
        <v>40</v>
      </c>
      <c r="H1080" s="17">
        <v>49750</v>
      </c>
      <c r="I1080" s="18">
        <v>0.4975</v>
      </c>
      <c r="J1080" s="1">
        <v>9026162</v>
      </c>
      <c r="K1080" s="1" t="s">
        <v>459</v>
      </c>
      <c r="L1080" s="19">
        <v>3154228.0900000003</v>
      </c>
      <c r="M1080" s="1" t="s">
        <v>67</v>
      </c>
      <c r="N1080" s="1" t="s">
        <v>462</v>
      </c>
      <c r="O1080" s="1" t="s">
        <v>41</v>
      </c>
      <c r="P1080" s="20">
        <v>9026162</v>
      </c>
      <c r="Q1080" s="1" t="s">
        <v>43</v>
      </c>
      <c r="R1080" s="1" t="s">
        <v>89</v>
      </c>
      <c r="S1080" s="1" t="s">
        <v>43</v>
      </c>
      <c r="T1080" s="18">
        <f>IFERROR(VLOOKUP(A1080,'[1]For Report Q-2 '!$A$2:$T$3476,20,0),"-")</f>
        <v>0.4975</v>
      </c>
      <c r="U1080" s="55">
        <f>IFERROR(VLOOKUP(A1080,'[1]For Report Q-2 '!$A$2:$U$3476,21,0),"-")</f>
        <v>0</v>
      </c>
      <c r="V1080" s="2" t="str">
        <f>IFERROR(VLOOKUP(A1080,'[1]For Report Q-2 '!$A$2:$V$3476,22,0),"-")</f>
        <v>-</v>
      </c>
      <c r="W1080" s="1">
        <f>IFERROR(VLOOKUP(A1080,'[1]For Report Q-2 '!$A$2:$W$3476,23,0),"-")</f>
        <v>0</v>
      </c>
      <c r="X1080" s="1"/>
      <c r="Y1080" s="1"/>
      <c r="Z1080" s="2" t="str">
        <f>IFERROR(VLOOKUP(A1080,'[1]For Report Q-2 '!$A$2:$Z$3476,26,0),"-")</f>
        <v>-</v>
      </c>
      <c r="AA1080" s="1" t="str">
        <f>IFERROR(VLOOKUP(A1080,'[1]For Report Q-2 '!$A$2:$AH$3476,27,0),"-")</f>
        <v>-</v>
      </c>
      <c r="AB1080" s="1" t="str">
        <f>IFERROR(VLOOKUP(A1080,'[1]For Report Q-2 '!$A$2:$AH$3476,28,0),"-")</f>
        <v>-</v>
      </c>
      <c r="AC1080" s="2" t="str">
        <f>IFERROR(VLOOKUP(A1080,'[1]For Report Q-2 '!$A$2:$AH$3476,29,0),"-")</f>
        <v>-</v>
      </c>
      <c r="AD1080" s="2" t="str">
        <f>IFERROR(VLOOKUP(A1080,'[1]For Report Q-2 '!$A$2:$AH$3476,30,0),"-")</f>
        <v>-</v>
      </c>
      <c r="AE1080" s="1" t="str">
        <f>IFERROR(VLOOKUP(A1080,'[1]For Report Q-2 '!$A$2:$AH$3476,31,0),"-")</f>
        <v>-</v>
      </c>
      <c r="AF1080" s="1" t="str">
        <f>IFERROR(VLOOKUP(A1080,'[1]For Report Q-2 '!$A$2:$AH$3476,32,0),"-")</f>
        <v>-</v>
      </c>
      <c r="AG1080" s="2" t="str">
        <f>IFERROR(VLOOKUP(A1080,'[1]For Report Q-2 '!$A$2:$AH$3476,33,0),"-")</f>
        <v>-</v>
      </c>
      <c r="AH1080" s="1" t="str">
        <f t="shared" si="16"/>
        <v>--</v>
      </c>
      <c r="AI1080" t="e">
        <v>#N/A</v>
      </c>
      <c r="AJ1080" t="e">
        <v>#N/A</v>
      </c>
      <c r="AK1080" t="e">
        <v>#N/A</v>
      </c>
    </row>
    <row r="1081" spans="1:37" x14ac:dyDescent="0.25">
      <c r="A1081" s="15">
        <v>9027734</v>
      </c>
      <c r="B1081" s="15" t="s">
        <v>458</v>
      </c>
      <c r="C1081" s="16">
        <v>45455</v>
      </c>
      <c r="D1081" s="15" t="s">
        <v>83</v>
      </c>
      <c r="E1081" s="1" t="s">
        <v>462</v>
      </c>
      <c r="F1081" s="15" t="s">
        <v>46</v>
      </c>
      <c r="G1081" s="1" t="s">
        <v>83</v>
      </c>
      <c r="H1081" s="17">
        <v>157500</v>
      </c>
      <c r="I1081" s="18">
        <v>1.575</v>
      </c>
      <c r="J1081" s="1">
        <v>9026162</v>
      </c>
      <c r="K1081" s="1" t="s">
        <v>459</v>
      </c>
      <c r="L1081" s="19">
        <v>3154228.0900000003</v>
      </c>
      <c r="M1081" s="1" t="s">
        <v>67</v>
      </c>
      <c r="N1081" s="1" t="s">
        <v>462</v>
      </c>
      <c r="O1081" s="1" t="s">
        <v>84</v>
      </c>
      <c r="P1081" s="20">
        <v>9026162</v>
      </c>
      <c r="Q1081" s="1" t="s">
        <v>43</v>
      </c>
      <c r="R1081" s="1" t="s">
        <v>89</v>
      </c>
      <c r="S1081" s="1" t="s">
        <v>43</v>
      </c>
      <c r="T1081" s="18">
        <f>IFERROR(VLOOKUP(A1081,'[1]For Report Q-2 '!$A$2:$T$3476,20,0),"-")</f>
        <v>1.575</v>
      </c>
      <c r="U1081" s="55">
        <f>IFERROR(VLOOKUP(A1081,'[1]For Report Q-2 '!$A$2:$U$3476,21,0),"-")</f>
        <v>0</v>
      </c>
      <c r="V1081" s="2" t="str">
        <f>IFERROR(VLOOKUP(A1081,'[1]For Report Q-2 '!$A$2:$V$3476,22,0),"-")</f>
        <v>-</v>
      </c>
      <c r="W1081" s="1">
        <f>IFERROR(VLOOKUP(A1081,'[1]For Report Q-2 '!$A$2:$W$3476,23,0),"-")</f>
        <v>0</v>
      </c>
      <c r="X1081" s="1"/>
      <c r="Y1081" s="1"/>
      <c r="Z1081" s="2" t="str">
        <f>IFERROR(VLOOKUP(A1081,'[1]For Report Q-2 '!$A$2:$Z$3476,26,0),"-")</f>
        <v>-</v>
      </c>
      <c r="AA1081" s="1" t="str">
        <f>IFERROR(VLOOKUP(A1081,'[1]For Report Q-2 '!$A$2:$AH$3476,27,0),"-")</f>
        <v>-</v>
      </c>
      <c r="AB1081" s="1" t="str">
        <f>IFERROR(VLOOKUP(A1081,'[1]For Report Q-2 '!$A$2:$AH$3476,28,0),"-")</f>
        <v>-</v>
      </c>
      <c r="AC1081" s="2" t="str">
        <f>IFERROR(VLOOKUP(A1081,'[1]For Report Q-2 '!$A$2:$AH$3476,29,0),"-")</f>
        <v>-</v>
      </c>
      <c r="AD1081" s="2" t="str">
        <f>IFERROR(VLOOKUP(A1081,'[1]For Report Q-2 '!$A$2:$AH$3476,30,0),"-")</f>
        <v>-</v>
      </c>
      <c r="AE1081" s="1" t="str">
        <f>IFERROR(VLOOKUP(A1081,'[1]For Report Q-2 '!$A$2:$AH$3476,31,0),"-")</f>
        <v>-</v>
      </c>
      <c r="AF1081" s="1" t="str">
        <f>IFERROR(VLOOKUP(A1081,'[1]For Report Q-2 '!$A$2:$AH$3476,32,0),"-")</f>
        <v>-</v>
      </c>
      <c r="AG1081" s="2" t="str">
        <f>IFERROR(VLOOKUP(A1081,'[1]For Report Q-2 '!$A$2:$AH$3476,33,0),"-")</f>
        <v>-</v>
      </c>
      <c r="AH1081" s="1" t="str">
        <f t="shared" si="16"/>
        <v>--</v>
      </c>
      <c r="AI1081" t="e">
        <v>#N/A</v>
      </c>
      <c r="AJ1081" t="e">
        <v>#N/A</v>
      </c>
      <c r="AK1081" t="e">
        <v>#N/A</v>
      </c>
    </row>
    <row r="1082" spans="1:37" x14ac:dyDescent="0.25">
      <c r="A1082" s="15">
        <v>9027739</v>
      </c>
      <c r="B1082" s="15" t="s">
        <v>458</v>
      </c>
      <c r="C1082" s="16">
        <v>45520</v>
      </c>
      <c r="D1082" s="15" t="s">
        <v>83</v>
      </c>
      <c r="E1082" s="1" t="s">
        <v>460</v>
      </c>
      <c r="F1082" s="15" t="s">
        <v>46</v>
      </c>
      <c r="G1082" s="1" t="s">
        <v>83</v>
      </c>
      <c r="H1082" s="17">
        <v>25000</v>
      </c>
      <c r="I1082" s="18">
        <v>0.25</v>
      </c>
      <c r="J1082" s="1">
        <v>9026162</v>
      </c>
      <c r="K1082" s="1" t="s">
        <v>459</v>
      </c>
      <c r="L1082" s="19">
        <v>3154228.0900000003</v>
      </c>
      <c r="M1082" s="1" t="s">
        <v>67</v>
      </c>
      <c r="N1082" s="1" t="s">
        <v>460</v>
      </c>
      <c r="O1082" s="1" t="s">
        <v>84</v>
      </c>
      <c r="P1082" s="20">
        <v>9026162</v>
      </c>
      <c r="Q1082" s="1" t="s">
        <v>43</v>
      </c>
      <c r="R1082" s="1" t="s">
        <v>89</v>
      </c>
      <c r="S1082" s="1" t="s">
        <v>43</v>
      </c>
      <c r="T1082" s="18">
        <f>IFERROR(VLOOKUP(A1082,'[1]For Report Q-2 '!$A$2:$T$3476,20,0),"-")</f>
        <v>0.25</v>
      </c>
      <c r="U1082" s="55">
        <f>IFERROR(VLOOKUP(A1082,'[1]For Report Q-2 '!$A$2:$U$3476,21,0),"-")</f>
        <v>0</v>
      </c>
      <c r="V1082" s="2" t="str">
        <f>IFERROR(VLOOKUP(A1082,'[1]For Report Q-2 '!$A$2:$V$3476,22,0),"-")</f>
        <v>-</v>
      </c>
      <c r="W1082" s="1">
        <f>IFERROR(VLOOKUP(A1082,'[1]For Report Q-2 '!$A$2:$W$3476,23,0),"-")</f>
        <v>0</v>
      </c>
      <c r="X1082" s="1"/>
      <c r="Y1082" s="1"/>
      <c r="Z1082" s="2" t="str">
        <f>IFERROR(VLOOKUP(A1082,'[1]For Report Q-2 '!$A$2:$Z$3476,26,0),"-")</f>
        <v>-</v>
      </c>
      <c r="AA1082" s="1" t="str">
        <f>IFERROR(VLOOKUP(A1082,'[1]For Report Q-2 '!$A$2:$AH$3476,27,0),"-")</f>
        <v>-</v>
      </c>
      <c r="AB1082" s="1" t="str">
        <f>IFERROR(VLOOKUP(A1082,'[1]For Report Q-2 '!$A$2:$AH$3476,28,0),"-")</f>
        <v>-</v>
      </c>
      <c r="AC1082" s="2" t="str">
        <f>IFERROR(VLOOKUP(A1082,'[1]For Report Q-2 '!$A$2:$AH$3476,29,0),"-")</f>
        <v>-</v>
      </c>
      <c r="AD1082" s="2" t="str">
        <f>IFERROR(VLOOKUP(A1082,'[1]For Report Q-2 '!$A$2:$AH$3476,30,0),"-")</f>
        <v>-</v>
      </c>
      <c r="AE1082" s="1" t="str">
        <f>IFERROR(VLOOKUP(A1082,'[1]For Report Q-2 '!$A$2:$AH$3476,31,0),"-")</f>
        <v>-</v>
      </c>
      <c r="AF1082" s="1" t="str">
        <f>IFERROR(VLOOKUP(A1082,'[1]For Report Q-2 '!$A$2:$AH$3476,32,0),"-")</f>
        <v>-</v>
      </c>
      <c r="AG1082" s="2" t="str">
        <f>IFERROR(VLOOKUP(A1082,'[1]For Report Q-2 '!$A$2:$AH$3476,33,0),"-")</f>
        <v>-</v>
      </c>
      <c r="AH1082" s="1" t="str">
        <f t="shared" si="16"/>
        <v>--</v>
      </c>
      <c r="AI1082" t="e">
        <v>#N/A</v>
      </c>
      <c r="AJ1082" t="e">
        <v>#N/A</v>
      </c>
      <c r="AK1082" t="e">
        <v>#N/A</v>
      </c>
    </row>
    <row r="1083" spans="1:37" x14ac:dyDescent="0.25">
      <c r="A1083" s="15">
        <v>9027740</v>
      </c>
      <c r="B1083" s="15" t="s">
        <v>461</v>
      </c>
      <c r="C1083" s="16">
        <v>45558</v>
      </c>
      <c r="D1083" s="15" t="s">
        <v>341</v>
      </c>
      <c r="E1083" s="1" t="s">
        <v>460</v>
      </c>
      <c r="F1083" s="15" t="s">
        <v>46</v>
      </c>
      <c r="G1083" s="1" t="s">
        <v>53</v>
      </c>
      <c r="H1083" s="17">
        <v>25000</v>
      </c>
      <c r="I1083" s="18">
        <v>0.25</v>
      </c>
      <c r="J1083" s="1">
        <v>9026162</v>
      </c>
      <c r="K1083" s="1" t="s">
        <v>459</v>
      </c>
      <c r="L1083" s="19">
        <v>3154228.0900000003</v>
      </c>
      <c r="M1083" s="1" t="s">
        <v>67</v>
      </c>
      <c r="N1083" s="1" t="s">
        <v>460</v>
      </c>
      <c r="O1083" s="1" t="s">
        <v>53</v>
      </c>
      <c r="P1083" s="20">
        <v>9026162</v>
      </c>
      <c r="Q1083" s="1" t="s">
        <v>43</v>
      </c>
      <c r="R1083" s="1" t="s">
        <v>89</v>
      </c>
      <c r="S1083" s="1" t="s">
        <v>43</v>
      </c>
      <c r="T1083" s="18">
        <f>IFERROR(VLOOKUP(A1083,'[1]For Report Q-2 '!$A$2:$T$3476,20,0),"-")</f>
        <v>0.25</v>
      </c>
      <c r="U1083" s="55">
        <f>IFERROR(VLOOKUP(A1083,'[1]For Report Q-2 '!$A$2:$U$3476,21,0),"-")</f>
        <v>0</v>
      </c>
      <c r="V1083" s="2" t="str">
        <f>IFERROR(VLOOKUP(A1083,'[1]For Report Q-2 '!$A$2:$V$3476,22,0),"-")</f>
        <v>-</v>
      </c>
      <c r="W1083" s="1">
        <f>IFERROR(VLOOKUP(A1083,'[1]For Report Q-2 '!$A$2:$W$3476,23,0),"-")</f>
        <v>0</v>
      </c>
      <c r="X1083" s="1"/>
      <c r="Y1083" s="1"/>
      <c r="Z1083" s="2" t="str">
        <f>IFERROR(VLOOKUP(A1083,'[1]For Report Q-2 '!$A$2:$Z$3476,26,0),"-")</f>
        <v>-</v>
      </c>
      <c r="AA1083" s="1" t="str">
        <f>IFERROR(VLOOKUP(A1083,'[1]For Report Q-2 '!$A$2:$AH$3476,27,0),"-")</f>
        <v>-</v>
      </c>
      <c r="AB1083" s="1" t="str">
        <f>IFERROR(VLOOKUP(A1083,'[1]For Report Q-2 '!$A$2:$AH$3476,28,0),"-")</f>
        <v>-</v>
      </c>
      <c r="AC1083" s="2" t="str">
        <f>IFERROR(VLOOKUP(A1083,'[1]For Report Q-2 '!$A$2:$AH$3476,29,0),"-")</f>
        <v>-</v>
      </c>
      <c r="AD1083" s="2" t="str">
        <f>IFERROR(VLOOKUP(A1083,'[1]For Report Q-2 '!$A$2:$AH$3476,30,0),"-")</f>
        <v>-</v>
      </c>
      <c r="AE1083" s="1" t="str">
        <f>IFERROR(VLOOKUP(A1083,'[1]For Report Q-2 '!$A$2:$AH$3476,31,0),"-")</f>
        <v>-</v>
      </c>
      <c r="AF1083" s="1" t="str">
        <f>IFERROR(VLOOKUP(A1083,'[1]For Report Q-2 '!$A$2:$AH$3476,32,0),"-")</f>
        <v>-</v>
      </c>
      <c r="AG1083" s="2" t="str">
        <f>IFERROR(VLOOKUP(A1083,'[1]For Report Q-2 '!$A$2:$AH$3476,33,0),"-")</f>
        <v>-</v>
      </c>
      <c r="AH1083" s="1" t="str">
        <f t="shared" si="16"/>
        <v>--</v>
      </c>
      <c r="AI1083" t="e">
        <v>#N/A</v>
      </c>
      <c r="AJ1083" t="e">
        <v>#N/A</v>
      </c>
      <c r="AK1083" t="e">
        <v>#N/A</v>
      </c>
    </row>
    <row r="1084" spans="1:37" x14ac:dyDescent="0.25">
      <c r="A1084" s="15">
        <v>9027742</v>
      </c>
      <c r="B1084" s="15" t="s">
        <v>458</v>
      </c>
      <c r="C1084" s="16">
        <v>45448</v>
      </c>
      <c r="D1084" s="15" t="s">
        <v>83</v>
      </c>
      <c r="E1084" s="1" t="s">
        <v>460</v>
      </c>
      <c r="F1084" s="15" t="s">
        <v>46</v>
      </c>
      <c r="G1084" s="1" t="s">
        <v>83</v>
      </c>
      <c r="H1084" s="17">
        <v>9750</v>
      </c>
      <c r="I1084" s="18">
        <v>9.7500000000000003E-2</v>
      </c>
      <c r="J1084" s="1">
        <v>9026162</v>
      </c>
      <c r="K1084" s="1" t="s">
        <v>459</v>
      </c>
      <c r="L1084" s="19">
        <v>3154228.0900000003</v>
      </c>
      <c r="M1084" s="1" t="s">
        <v>67</v>
      </c>
      <c r="N1084" s="1" t="s">
        <v>460</v>
      </c>
      <c r="O1084" s="1" t="s">
        <v>84</v>
      </c>
      <c r="P1084" s="20">
        <v>9026162</v>
      </c>
      <c r="Q1084" s="1" t="s">
        <v>43</v>
      </c>
      <c r="R1084" s="1" t="s">
        <v>89</v>
      </c>
      <c r="S1084" s="1" t="s">
        <v>43</v>
      </c>
      <c r="T1084" s="18">
        <f>IFERROR(VLOOKUP(A1084,'[1]For Report Q-2 '!$A$2:$T$3476,20,0),"-")</f>
        <v>9.7500000000000003E-2</v>
      </c>
      <c r="U1084" s="55">
        <f>IFERROR(VLOOKUP(A1084,'[1]For Report Q-2 '!$A$2:$U$3476,21,0),"-")</f>
        <v>0</v>
      </c>
      <c r="V1084" s="2" t="str">
        <f>IFERROR(VLOOKUP(A1084,'[1]For Report Q-2 '!$A$2:$V$3476,22,0),"-")</f>
        <v>-</v>
      </c>
      <c r="W1084" s="1">
        <f>IFERROR(VLOOKUP(A1084,'[1]For Report Q-2 '!$A$2:$W$3476,23,0),"-")</f>
        <v>0</v>
      </c>
      <c r="X1084" s="1"/>
      <c r="Y1084" s="1"/>
      <c r="Z1084" s="2" t="str">
        <f>IFERROR(VLOOKUP(A1084,'[1]For Report Q-2 '!$A$2:$Z$3476,26,0),"-")</f>
        <v>-</v>
      </c>
      <c r="AA1084" s="1" t="str">
        <f>IFERROR(VLOOKUP(A1084,'[1]For Report Q-2 '!$A$2:$AH$3476,27,0),"-")</f>
        <v>-</v>
      </c>
      <c r="AB1084" s="1" t="str">
        <f>IFERROR(VLOOKUP(A1084,'[1]For Report Q-2 '!$A$2:$AH$3476,28,0),"-")</f>
        <v>-</v>
      </c>
      <c r="AC1084" s="2" t="str">
        <f>IFERROR(VLOOKUP(A1084,'[1]For Report Q-2 '!$A$2:$AH$3476,29,0),"-")</f>
        <v>-</v>
      </c>
      <c r="AD1084" s="2" t="str">
        <f>IFERROR(VLOOKUP(A1084,'[1]For Report Q-2 '!$A$2:$AH$3476,30,0),"-")</f>
        <v>-</v>
      </c>
      <c r="AE1084" s="1" t="str">
        <f>IFERROR(VLOOKUP(A1084,'[1]For Report Q-2 '!$A$2:$AH$3476,31,0),"-")</f>
        <v>-</v>
      </c>
      <c r="AF1084" s="1" t="str">
        <f>IFERROR(VLOOKUP(A1084,'[1]For Report Q-2 '!$A$2:$AH$3476,32,0),"-")</f>
        <v>-</v>
      </c>
      <c r="AG1084" s="2" t="str">
        <f>IFERROR(VLOOKUP(A1084,'[1]For Report Q-2 '!$A$2:$AH$3476,33,0),"-")</f>
        <v>-</v>
      </c>
      <c r="AH1084" s="1" t="str">
        <f t="shared" si="16"/>
        <v>--</v>
      </c>
      <c r="AI1084" t="e">
        <v>#N/A</v>
      </c>
      <c r="AJ1084" t="e">
        <v>#N/A</v>
      </c>
      <c r="AK1084" t="e">
        <v>#N/A</v>
      </c>
    </row>
    <row r="1085" spans="1:37" x14ac:dyDescent="0.25">
      <c r="A1085" s="15">
        <v>9027753</v>
      </c>
      <c r="B1085" s="15" t="s">
        <v>458</v>
      </c>
      <c r="C1085" s="16">
        <v>45469</v>
      </c>
      <c r="D1085" s="15" t="s">
        <v>28</v>
      </c>
      <c r="E1085" s="1" t="s">
        <v>462</v>
      </c>
      <c r="F1085" s="15" t="s">
        <v>46</v>
      </c>
      <c r="G1085" s="1" t="s">
        <v>28</v>
      </c>
      <c r="H1085" s="17">
        <v>90000</v>
      </c>
      <c r="I1085" s="18">
        <v>0.9</v>
      </c>
      <c r="J1085" s="1">
        <v>9026162</v>
      </c>
      <c r="K1085" s="1" t="s">
        <v>459</v>
      </c>
      <c r="L1085" s="19">
        <v>3154228.0900000003</v>
      </c>
      <c r="M1085" s="1" t="s">
        <v>67</v>
      </c>
      <c r="N1085" s="1" t="s">
        <v>462</v>
      </c>
      <c r="O1085" s="1" t="s">
        <v>38</v>
      </c>
      <c r="P1085" s="20">
        <v>9026162</v>
      </c>
      <c r="Q1085" s="1" t="s">
        <v>43</v>
      </c>
      <c r="R1085" s="1" t="s">
        <v>89</v>
      </c>
      <c r="S1085" s="1" t="s">
        <v>43</v>
      </c>
      <c r="T1085" s="18">
        <f>IFERROR(VLOOKUP(A1085,'[1]For Report Q-2 '!$A$2:$T$3476,20,0),"-")</f>
        <v>0.9</v>
      </c>
      <c r="U1085" s="55">
        <f>IFERROR(VLOOKUP(A1085,'[1]For Report Q-2 '!$A$2:$U$3476,21,0),"-")</f>
        <v>0</v>
      </c>
      <c r="V1085" s="2" t="str">
        <f>IFERROR(VLOOKUP(A1085,'[1]For Report Q-2 '!$A$2:$V$3476,22,0),"-")</f>
        <v>-</v>
      </c>
      <c r="W1085" s="1">
        <f>IFERROR(VLOOKUP(A1085,'[1]For Report Q-2 '!$A$2:$W$3476,23,0),"-")</f>
        <v>0</v>
      </c>
      <c r="X1085" s="1"/>
      <c r="Y1085" s="1"/>
      <c r="Z1085" s="2" t="str">
        <f>IFERROR(VLOOKUP(A1085,'[1]For Report Q-2 '!$A$2:$Z$3476,26,0),"-")</f>
        <v>-</v>
      </c>
      <c r="AA1085" s="1" t="str">
        <f>IFERROR(VLOOKUP(A1085,'[1]For Report Q-2 '!$A$2:$AH$3476,27,0),"-")</f>
        <v>-</v>
      </c>
      <c r="AB1085" s="1" t="str">
        <f>IFERROR(VLOOKUP(A1085,'[1]For Report Q-2 '!$A$2:$AH$3476,28,0),"-")</f>
        <v>-</v>
      </c>
      <c r="AC1085" s="2" t="str">
        <f>IFERROR(VLOOKUP(A1085,'[1]For Report Q-2 '!$A$2:$AH$3476,29,0),"-")</f>
        <v>-</v>
      </c>
      <c r="AD1085" s="2" t="str">
        <f>IFERROR(VLOOKUP(A1085,'[1]For Report Q-2 '!$A$2:$AH$3476,30,0),"-")</f>
        <v>-</v>
      </c>
      <c r="AE1085" s="1" t="str">
        <f>IFERROR(VLOOKUP(A1085,'[1]For Report Q-2 '!$A$2:$AH$3476,31,0),"-")</f>
        <v>-</v>
      </c>
      <c r="AF1085" s="1" t="str">
        <f>IFERROR(VLOOKUP(A1085,'[1]For Report Q-2 '!$A$2:$AH$3476,32,0),"-")</f>
        <v>-</v>
      </c>
      <c r="AG1085" s="2" t="str">
        <f>IFERROR(VLOOKUP(A1085,'[1]For Report Q-2 '!$A$2:$AH$3476,33,0),"-")</f>
        <v>-</v>
      </c>
      <c r="AH1085" s="1" t="str">
        <f t="shared" si="16"/>
        <v>--</v>
      </c>
      <c r="AI1085" t="e">
        <v>#N/A</v>
      </c>
      <c r="AJ1085" t="e">
        <v>#N/A</v>
      </c>
      <c r="AK1085" t="e">
        <v>#N/A</v>
      </c>
    </row>
    <row r="1086" spans="1:37" x14ac:dyDescent="0.25">
      <c r="A1086" s="15">
        <v>9027772</v>
      </c>
      <c r="B1086" s="15" t="s">
        <v>458</v>
      </c>
      <c r="C1086" s="16">
        <v>45496</v>
      </c>
      <c r="D1086" s="15" t="s">
        <v>28</v>
      </c>
      <c r="E1086" s="1" t="s">
        <v>462</v>
      </c>
      <c r="F1086" s="15" t="s">
        <v>46</v>
      </c>
      <c r="G1086" s="1" t="s">
        <v>28</v>
      </c>
      <c r="H1086" s="17">
        <v>25000</v>
      </c>
      <c r="I1086" s="18">
        <v>0.25</v>
      </c>
      <c r="J1086" s="1">
        <v>9026162</v>
      </c>
      <c r="K1086" s="1" t="s">
        <v>459</v>
      </c>
      <c r="L1086" s="19">
        <v>3154228.0900000003</v>
      </c>
      <c r="M1086" s="1" t="s">
        <v>67</v>
      </c>
      <c r="N1086" s="1" t="s">
        <v>462</v>
      </c>
      <c r="O1086" s="1" t="s">
        <v>32</v>
      </c>
      <c r="P1086" s="20">
        <v>9026162</v>
      </c>
      <c r="Q1086" s="1" t="s">
        <v>43</v>
      </c>
      <c r="R1086" s="1" t="s">
        <v>89</v>
      </c>
      <c r="S1086" s="1" t="s">
        <v>43</v>
      </c>
      <c r="T1086" s="18">
        <f>IFERROR(VLOOKUP(A1086,'[1]For Report Q-2 '!$A$2:$T$3476,20,0),"-")</f>
        <v>0.25</v>
      </c>
      <c r="U1086" s="55">
        <f>IFERROR(VLOOKUP(A1086,'[1]For Report Q-2 '!$A$2:$U$3476,21,0),"-")</f>
        <v>0</v>
      </c>
      <c r="V1086" s="2" t="str">
        <f>IFERROR(VLOOKUP(A1086,'[1]For Report Q-2 '!$A$2:$V$3476,22,0),"-")</f>
        <v>-</v>
      </c>
      <c r="W1086" s="1">
        <f>IFERROR(VLOOKUP(A1086,'[1]For Report Q-2 '!$A$2:$W$3476,23,0),"-")</f>
        <v>0</v>
      </c>
      <c r="X1086" s="1"/>
      <c r="Y1086" s="1"/>
      <c r="Z1086" s="2" t="str">
        <f>IFERROR(VLOOKUP(A1086,'[1]For Report Q-2 '!$A$2:$Z$3476,26,0),"-")</f>
        <v>-</v>
      </c>
      <c r="AA1086" s="1" t="str">
        <f>IFERROR(VLOOKUP(A1086,'[1]For Report Q-2 '!$A$2:$AH$3476,27,0),"-")</f>
        <v>-</v>
      </c>
      <c r="AB1086" s="1" t="str">
        <f>IFERROR(VLOOKUP(A1086,'[1]For Report Q-2 '!$A$2:$AH$3476,28,0),"-")</f>
        <v>-</v>
      </c>
      <c r="AC1086" s="2" t="str">
        <f>IFERROR(VLOOKUP(A1086,'[1]For Report Q-2 '!$A$2:$AH$3476,29,0),"-")</f>
        <v>-</v>
      </c>
      <c r="AD1086" s="2" t="str">
        <f>IFERROR(VLOOKUP(A1086,'[1]For Report Q-2 '!$A$2:$AH$3476,30,0),"-")</f>
        <v>-</v>
      </c>
      <c r="AE1086" s="1" t="str">
        <f>IFERROR(VLOOKUP(A1086,'[1]For Report Q-2 '!$A$2:$AH$3476,31,0),"-")</f>
        <v>-</v>
      </c>
      <c r="AF1086" s="1" t="str">
        <f>IFERROR(VLOOKUP(A1086,'[1]For Report Q-2 '!$A$2:$AH$3476,32,0),"-")</f>
        <v>-</v>
      </c>
      <c r="AG1086" s="2" t="str">
        <f>IFERROR(VLOOKUP(A1086,'[1]For Report Q-2 '!$A$2:$AH$3476,33,0),"-")</f>
        <v>-</v>
      </c>
      <c r="AH1086" s="1" t="str">
        <f t="shared" si="16"/>
        <v>--</v>
      </c>
      <c r="AI1086" t="e">
        <v>#N/A</v>
      </c>
      <c r="AJ1086" t="e">
        <v>#N/A</v>
      </c>
      <c r="AK1086" t="e">
        <v>#N/A</v>
      </c>
    </row>
    <row r="1087" spans="1:37" x14ac:dyDescent="0.25">
      <c r="A1087" s="15">
        <v>9027790</v>
      </c>
      <c r="B1087" s="15" t="s">
        <v>458</v>
      </c>
      <c r="C1087" s="16">
        <v>45534</v>
      </c>
      <c r="D1087" s="15" t="s">
        <v>341</v>
      </c>
      <c r="E1087" s="1" t="s">
        <v>462</v>
      </c>
      <c r="F1087" s="15" t="s">
        <v>46</v>
      </c>
      <c r="G1087" s="1" t="s">
        <v>53</v>
      </c>
      <c r="H1087" s="17">
        <v>125000</v>
      </c>
      <c r="I1087" s="18">
        <v>1.25</v>
      </c>
      <c r="J1087" s="1">
        <v>9026162</v>
      </c>
      <c r="K1087" s="1" t="s">
        <v>459</v>
      </c>
      <c r="L1087" s="19">
        <v>3154228.0900000003</v>
      </c>
      <c r="M1087" s="1" t="s">
        <v>67</v>
      </c>
      <c r="N1087" s="1" t="s">
        <v>462</v>
      </c>
      <c r="O1087" s="1" t="s">
        <v>53</v>
      </c>
      <c r="P1087" s="20">
        <v>9026162</v>
      </c>
      <c r="Q1087" s="1" t="s">
        <v>43</v>
      </c>
      <c r="R1087" s="1" t="s">
        <v>89</v>
      </c>
      <c r="S1087" s="1" t="s">
        <v>43</v>
      </c>
      <c r="T1087" s="18">
        <f>IFERROR(VLOOKUP(A1087,'[1]For Report Q-2 '!$A$2:$T$3476,20,0),"-")</f>
        <v>1.25</v>
      </c>
      <c r="U1087" s="55">
        <f>IFERROR(VLOOKUP(A1087,'[1]For Report Q-2 '!$A$2:$U$3476,21,0),"-")</f>
        <v>0</v>
      </c>
      <c r="V1087" s="2" t="str">
        <f>IFERROR(VLOOKUP(A1087,'[1]For Report Q-2 '!$A$2:$V$3476,22,0),"-")</f>
        <v>-</v>
      </c>
      <c r="W1087" s="1">
        <f>IFERROR(VLOOKUP(A1087,'[1]For Report Q-2 '!$A$2:$W$3476,23,0),"-")</f>
        <v>0</v>
      </c>
      <c r="X1087" s="1"/>
      <c r="Y1087" s="1"/>
      <c r="Z1087" s="2" t="str">
        <f>IFERROR(VLOOKUP(A1087,'[1]For Report Q-2 '!$A$2:$Z$3476,26,0),"-")</f>
        <v>-</v>
      </c>
      <c r="AA1087" s="1" t="str">
        <f>IFERROR(VLOOKUP(A1087,'[1]For Report Q-2 '!$A$2:$AH$3476,27,0),"-")</f>
        <v>-</v>
      </c>
      <c r="AB1087" s="1" t="str">
        <f>IFERROR(VLOOKUP(A1087,'[1]For Report Q-2 '!$A$2:$AH$3476,28,0),"-")</f>
        <v>-</v>
      </c>
      <c r="AC1087" s="2" t="str">
        <f>IFERROR(VLOOKUP(A1087,'[1]For Report Q-2 '!$A$2:$AH$3476,29,0),"-")</f>
        <v>-</v>
      </c>
      <c r="AD1087" s="2" t="str">
        <f>IFERROR(VLOOKUP(A1087,'[1]For Report Q-2 '!$A$2:$AH$3476,30,0),"-")</f>
        <v>-</v>
      </c>
      <c r="AE1087" s="1" t="str">
        <f>IFERROR(VLOOKUP(A1087,'[1]For Report Q-2 '!$A$2:$AH$3476,31,0),"-")</f>
        <v>-</v>
      </c>
      <c r="AF1087" s="1" t="str">
        <f>IFERROR(VLOOKUP(A1087,'[1]For Report Q-2 '!$A$2:$AH$3476,32,0),"-")</f>
        <v>-</v>
      </c>
      <c r="AG1087" s="2" t="str">
        <f>IFERROR(VLOOKUP(A1087,'[1]For Report Q-2 '!$A$2:$AH$3476,33,0),"-")</f>
        <v>-</v>
      </c>
      <c r="AH1087" s="1" t="str">
        <f t="shared" si="16"/>
        <v>--</v>
      </c>
      <c r="AI1087" t="e">
        <v>#N/A</v>
      </c>
      <c r="AJ1087" t="e">
        <v>#N/A</v>
      </c>
      <c r="AK1087" t="e">
        <v>#N/A</v>
      </c>
    </row>
    <row r="1088" spans="1:37" x14ac:dyDescent="0.25">
      <c r="A1088" s="15">
        <v>9027820</v>
      </c>
      <c r="B1088" s="15" t="s">
        <v>458</v>
      </c>
      <c r="C1088" s="16">
        <v>45531</v>
      </c>
      <c r="D1088" s="15" t="s">
        <v>28</v>
      </c>
      <c r="E1088" s="1" t="s">
        <v>462</v>
      </c>
      <c r="F1088" s="15" t="s">
        <v>46</v>
      </c>
      <c r="G1088" s="1" t="s">
        <v>28</v>
      </c>
      <c r="H1088" s="17">
        <v>90000</v>
      </c>
      <c r="I1088" s="18">
        <v>0.9</v>
      </c>
      <c r="J1088" s="1">
        <v>9026162</v>
      </c>
      <c r="K1088" s="1" t="s">
        <v>459</v>
      </c>
      <c r="L1088" s="19">
        <v>3154228.0900000003</v>
      </c>
      <c r="M1088" s="1" t="s">
        <v>67</v>
      </c>
      <c r="N1088" s="1" t="s">
        <v>462</v>
      </c>
      <c r="O1088" s="1" t="s">
        <v>32</v>
      </c>
      <c r="P1088" s="20">
        <v>9026162</v>
      </c>
      <c r="Q1088" s="1" t="s">
        <v>43</v>
      </c>
      <c r="R1088" s="1" t="s">
        <v>89</v>
      </c>
      <c r="S1088" s="1" t="s">
        <v>43</v>
      </c>
      <c r="T1088" s="18">
        <f>IFERROR(VLOOKUP(A1088,'[1]For Report Q-2 '!$A$2:$T$3476,20,0),"-")</f>
        <v>0.9</v>
      </c>
      <c r="U1088" s="55">
        <f>IFERROR(VLOOKUP(A1088,'[1]For Report Q-2 '!$A$2:$U$3476,21,0),"-")</f>
        <v>0</v>
      </c>
      <c r="V1088" s="2" t="str">
        <f>IFERROR(VLOOKUP(A1088,'[1]For Report Q-2 '!$A$2:$V$3476,22,0),"-")</f>
        <v>-</v>
      </c>
      <c r="W1088" s="1">
        <f>IFERROR(VLOOKUP(A1088,'[1]For Report Q-2 '!$A$2:$W$3476,23,0),"-")</f>
        <v>0</v>
      </c>
      <c r="X1088" s="1"/>
      <c r="Y1088" s="1"/>
      <c r="Z1088" s="2" t="str">
        <f>IFERROR(VLOOKUP(A1088,'[1]For Report Q-2 '!$A$2:$Z$3476,26,0),"-")</f>
        <v>-</v>
      </c>
      <c r="AA1088" s="1" t="str">
        <f>IFERROR(VLOOKUP(A1088,'[1]For Report Q-2 '!$A$2:$AH$3476,27,0),"-")</f>
        <v>-</v>
      </c>
      <c r="AB1088" s="1" t="str">
        <f>IFERROR(VLOOKUP(A1088,'[1]For Report Q-2 '!$A$2:$AH$3476,28,0),"-")</f>
        <v>-</v>
      </c>
      <c r="AC1088" s="2" t="str">
        <f>IFERROR(VLOOKUP(A1088,'[1]For Report Q-2 '!$A$2:$AH$3476,29,0),"-")</f>
        <v>-</v>
      </c>
      <c r="AD1088" s="2" t="str">
        <f>IFERROR(VLOOKUP(A1088,'[1]For Report Q-2 '!$A$2:$AH$3476,30,0),"-")</f>
        <v>-</v>
      </c>
      <c r="AE1088" s="1" t="str">
        <f>IFERROR(VLOOKUP(A1088,'[1]For Report Q-2 '!$A$2:$AH$3476,31,0),"-")</f>
        <v>-</v>
      </c>
      <c r="AF1088" s="1" t="str">
        <f>IFERROR(VLOOKUP(A1088,'[1]For Report Q-2 '!$A$2:$AH$3476,32,0),"-")</f>
        <v>-</v>
      </c>
      <c r="AG1088" s="2" t="str">
        <f>IFERROR(VLOOKUP(A1088,'[1]For Report Q-2 '!$A$2:$AH$3476,33,0),"-")</f>
        <v>-</v>
      </c>
      <c r="AH1088" s="1" t="str">
        <f t="shared" si="16"/>
        <v>--</v>
      </c>
      <c r="AI1088" t="e">
        <v>#N/A</v>
      </c>
      <c r="AJ1088" t="e">
        <v>#N/A</v>
      </c>
      <c r="AK1088" t="e">
        <v>#N/A</v>
      </c>
    </row>
    <row r="1089" spans="1:37" x14ac:dyDescent="0.25">
      <c r="A1089" s="15">
        <v>9027833</v>
      </c>
      <c r="B1089" s="15" t="s">
        <v>458</v>
      </c>
      <c r="C1089" s="16">
        <v>45534</v>
      </c>
      <c r="D1089" s="15" t="s">
        <v>70</v>
      </c>
      <c r="E1089" s="1" t="s">
        <v>462</v>
      </c>
      <c r="F1089" s="15" t="s">
        <v>46</v>
      </c>
      <c r="G1089" s="1" t="s">
        <v>70</v>
      </c>
      <c r="H1089" s="17">
        <v>11000</v>
      </c>
      <c r="I1089" s="18">
        <v>0.11</v>
      </c>
      <c r="J1089" s="1">
        <v>9026162</v>
      </c>
      <c r="K1089" s="1" t="s">
        <v>459</v>
      </c>
      <c r="L1089" s="19">
        <v>3154228.0900000003</v>
      </c>
      <c r="M1089" s="1" t="s">
        <v>67</v>
      </c>
      <c r="N1089" s="1" t="s">
        <v>462</v>
      </c>
      <c r="O1089" s="1" t="s">
        <v>71</v>
      </c>
      <c r="P1089" s="20">
        <v>9026162</v>
      </c>
      <c r="Q1089" s="1" t="s">
        <v>43</v>
      </c>
      <c r="R1089" s="1" t="s">
        <v>89</v>
      </c>
      <c r="S1089" s="1" t="s">
        <v>43</v>
      </c>
      <c r="T1089" s="18">
        <f>IFERROR(VLOOKUP(A1089,'[1]For Report Q-2 '!$A$2:$T$3476,20,0),"-")</f>
        <v>0.11</v>
      </c>
      <c r="U1089" s="55">
        <f>IFERROR(VLOOKUP(A1089,'[1]For Report Q-2 '!$A$2:$U$3476,21,0),"-")</f>
        <v>0</v>
      </c>
      <c r="V1089" s="2" t="str">
        <f>IFERROR(VLOOKUP(A1089,'[1]For Report Q-2 '!$A$2:$V$3476,22,0),"-")</f>
        <v>-</v>
      </c>
      <c r="W1089" s="1">
        <f>IFERROR(VLOOKUP(A1089,'[1]For Report Q-2 '!$A$2:$W$3476,23,0),"-")</f>
        <v>0</v>
      </c>
      <c r="X1089" s="1"/>
      <c r="Y1089" s="1"/>
      <c r="Z1089" s="2" t="str">
        <f>IFERROR(VLOOKUP(A1089,'[1]For Report Q-2 '!$A$2:$Z$3476,26,0),"-")</f>
        <v>-</v>
      </c>
      <c r="AA1089" s="1" t="str">
        <f>IFERROR(VLOOKUP(A1089,'[1]For Report Q-2 '!$A$2:$AH$3476,27,0),"-")</f>
        <v>-</v>
      </c>
      <c r="AB1089" s="1" t="str">
        <f>IFERROR(VLOOKUP(A1089,'[1]For Report Q-2 '!$A$2:$AH$3476,28,0),"-")</f>
        <v>-</v>
      </c>
      <c r="AC1089" s="2" t="str">
        <f>IFERROR(VLOOKUP(A1089,'[1]For Report Q-2 '!$A$2:$AH$3476,29,0),"-")</f>
        <v>-</v>
      </c>
      <c r="AD1089" s="2" t="str">
        <f>IFERROR(VLOOKUP(A1089,'[1]For Report Q-2 '!$A$2:$AH$3476,30,0),"-")</f>
        <v>-</v>
      </c>
      <c r="AE1089" s="1" t="str">
        <f>IFERROR(VLOOKUP(A1089,'[1]For Report Q-2 '!$A$2:$AH$3476,31,0),"-")</f>
        <v>-</v>
      </c>
      <c r="AF1089" s="1" t="str">
        <f>IFERROR(VLOOKUP(A1089,'[1]For Report Q-2 '!$A$2:$AH$3476,32,0),"-")</f>
        <v>-</v>
      </c>
      <c r="AG1089" s="2" t="str">
        <f>IFERROR(VLOOKUP(A1089,'[1]For Report Q-2 '!$A$2:$AH$3476,33,0),"-")</f>
        <v>-</v>
      </c>
      <c r="AH1089" s="1" t="str">
        <f t="shared" si="16"/>
        <v>--</v>
      </c>
      <c r="AI1089" t="e">
        <v>#N/A</v>
      </c>
      <c r="AJ1089" t="e">
        <v>#N/A</v>
      </c>
      <c r="AK1089" t="e">
        <v>#N/A</v>
      </c>
    </row>
    <row r="1090" spans="1:37" x14ac:dyDescent="0.25">
      <c r="A1090" s="15">
        <v>9027839</v>
      </c>
      <c r="B1090" s="15" t="s">
        <v>458</v>
      </c>
      <c r="C1090" s="16">
        <v>45582</v>
      </c>
      <c r="D1090" s="15" t="s">
        <v>83</v>
      </c>
      <c r="E1090" s="1" t="s">
        <v>462</v>
      </c>
      <c r="F1090" s="15" t="s">
        <v>46</v>
      </c>
      <c r="G1090" s="1" t="s">
        <v>83</v>
      </c>
      <c r="H1090" s="17">
        <v>12000</v>
      </c>
      <c r="I1090" s="18">
        <v>0.12</v>
      </c>
      <c r="J1090" s="1">
        <v>9026162</v>
      </c>
      <c r="K1090" s="1" t="s">
        <v>459</v>
      </c>
      <c r="L1090" s="19">
        <v>3154228.0900000003</v>
      </c>
      <c r="M1090" s="1" t="s">
        <v>67</v>
      </c>
      <c r="N1090" s="1" t="s">
        <v>462</v>
      </c>
      <c r="O1090" s="1" t="s">
        <v>84</v>
      </c>
      <c r="P1090" s="20">
        <v>9026162</v>
      </c>
      <c r="Q1090" s="1" t="s">
        <v>43</v>
      </c>
      <c r="R1090" s="1" t="s">
        <v>89</v>
      </c>
      <c r="S1090" s="1" t="s">
        <v>43</v>
      </c>
      <c r="T1090" s="18">
        <f>IFERROR(VLOOKUP(A1090,'[1]For Report Q-2 '!$A$2:$T$3476,20,0),"-")</f>
        <v>0.12</v>
      </c>
      <c r="U1090" s="55">
        <f>IFERROR(VLOOKUP(A1090,'[1]For Report Q-2 '!$A$2:$U$3476,21,0),"-")</f>
        <v>0</v>
      </c>
      <c r="V1090" s="2" t="str">
        <f>IFERROR(VLOOKUP(A1090,'[1]For Report Q-2 '!$A$2:$V$3476,22,0),"-")</f>
        <v>-</v>
      </c>
      <c r="W1090" s="1">
        <f>IFERROR(VLOOKUP(A1090,'[1]For Report Q-2 '!$A$2:$W$3476,23,0),"-")</f>
        <v>0</v>
      </c>
      <c r="X1090" s="1"/>
      <c r="Y1090" s="1"/>
      <c r="Z1090" s="2" t="str">
        <f>IFERROR(VLOOKUP(A1090,'[1]For Report Q-2 '!$A$2:$Z$3476,26,0),"-")</f>
        <v>-</v>
      </c>
      <c r="AA1090" s="1" t="str">
        <f>IFERROR(VLOOKUP(A1090,'[1]For Report Q-2 '!$A$2:$AH$3476,27,0),"-")</f>
        <v>-</v>
      </c>
      <c r="AB1090" s="1" t="str">
        <f>IFERROR(VLOOKUP(A1090,'[1]For Report Q-2 '!$A$2:$AH$3476,28,0),"-")</f>
        <v>-</v>
      </c>
      <c r="AC1090" s="2" t="str">
        <f>IFERROR(VLOOKUP(A1090,'[1]For Report Q-2 '!$A$2:$AH$3476,29,0),"-")</f>
        <v>-</v>
      </c>
      <c r="AD1090" s="2" t="str">
        <f>IFERROR(VLOOKUP(A1090,'[1]For Report Q-2 '!$A$2:$AH$3476,30,0),"-")</f>
        <v>-</v>
      </c>
      <c r="AE1090" s="1" t="str">
        <f>IFERROR(VLOOKUP(A1090,'[1]For Report Q-2 '!$A$2:$AH$3476,31,0),"-")</f>
        <v>-</v>
      </c>
      <c r="AF1090" s="1" t="str">
        <f>IFERROR(VLOOKUP(A1090,'[1]For Report Q-2 '!$A$2:$AH$3476,32,0),"-")</f>
        <v>-</v>
      </c>
      <c r="AG1090" s="2" t="str">
        <f>IFERROR(VLOOKUP(A1090,'[1]For Report Q-2 '!$A$2:$AH$3476,33,0),"-")</f>
        <v>-</v>
      </c>
      <c r="AH1090" s="1" t="str">
        <f t="shared" si="16"/>
        <v>--</v>
      </c>
      <c r="AI1090" t="e">
        <v>#N/A</v>
      </c>
      <c r="AJ1090" t="e">
        <v>#N/A</v>
      </c>
      <c r="AK1090" t="e">
        <v>#N/A</v>
      </c>
    </row>
    <row r="1091" spans="1:37" x14ac:dyDescent="0.25">
      <c r="A1091" s="15">
        <v>9027846</v>
      </c>
      <c r="B1091" s="15" t="s">
        <v>458</v>
      </c>
      <c r="C1091" s="16">
        <v>45581</v>
      </c>
      <c r="D1091" s="15" t="s">
        <v>390</v>
      </c>
      <c r="E1091" s="1" t="s">
        <v>460</v>
      </c>
      <c r="F1091" s="15" t="s">
        <v>46</v>
      </c>
      <c r="G1091" s="1" t="s">
        <v>53</v>
      </c>
      <c r="H1091" s="17">
        <v>25000</v>
      </c>
      <c r="I1091" s="18">
        <v>0.25</v>
      </c>
      <c r="J1091" s="1">
        <v>9026162</v>
      </c>
      <c r="K1091" s="1" t="s">
        <v>459</v>
      </c>
      <c r="L1091" s="19">
        <v>3154228.0900000003</v>
      </c>
      <c r="M1091" s="1" t="s">
        <v>67</v>
      </c>
      <c r="N1091" s="1" t="s">
        <v>460</v>
      </c>
      <c r="O1091" s="1" t="s">
        <v>53</v>
      </c>
      <c r="P1091" s="20">
        <v>9026162</v>
      </c>
      <c r="Q1091" s="1" t="s">
        <v>43</v>
      </c>
      <c r="R1091" s="1" t="s">
        <v>89</v>
      </c>
      <c r="S1091" s="1" t="s">
        <v>43</v>
      </c>
      <c r="T1091" s="18">
        <f>IFERROR(VLOOKUP(A1091,'[1]For Report Q-2 '!$A$2:$T$3476,20,0),"-")</f>
        <v>0.25</v>
      </c>
      <c r="U1091" s="55">
        <f>IFERROR(VLOOKUP(A1091,'[1]For Report Q-2 '!$A$2:$U$3476,21,0),"-")</f>
        <v>0</v>
      </c>
      <c r="V1091" s="2" t="str">
        <f>IFERROR(VLOOKUP(A1091,'[1]For Report Q-2 '!$A$2:$V$3476,22,0),"-")</f>
        <v>-</v>
      </c>
      <c r="W1091" s="1">
        <f>IFERROR(VLOOKUP(A1091,'[1]For Report Q-2 '!$A$2:$W$3476,23,0),"-")</f>
        <v>0</v>
      </c>
      <c r="X1091" s="1"/>
      <c r="Y1091" s="1"/>
      <c r="Z1091" s="2" t="str">
        <f>IFERROR(VLOOKUP(A1091,'[1]For Report Q-2 '!$A$2:$Z$3476,26,0),"-")</f>
        <v>-</v>
      </c>
      <c r="AA1091" s="1" t="str">
        <f>IFERROR(VLOOKUP(A1091,'[1]For Report Q-2 '!$A$2:$AH$3476,27,0),"-")</f>
        <v>-</v>
      </c>
      <c r="AB1091" s="1" t="str">
        <f>IFERROR(VLOOKUP(A1091,'[1]For Report Q-2 '!$A$2:$AH$3476,28,0),"-")</f>
        <v>-</v>
      </c>
      <c r="AC1091" s="2" t="str">
        <f>IFERROR(VLOOKUP(A1091,'[1]For Report Q-2 '!$A$2:$AH$3476,29,0),"-")</f>
        <v>-</v>
      </c>
      <c r="AD1091" s="2" t="str">
        <f>IFERROR(VLOOKUP(A1091,'[1]For Report Q-2 '!$A$2:$AH$3476,30,0),"-")</f>
        <v>-</v>
      </c>
      <c r="AE1091" s="1" t="str">
        <f>IFERROR(VLOOKUP(A1091,'[1]For Report Q-2 '!$A$2:$AH$3476,31,0),"-")</f>
        <v>-</v>
      </c>
      <c r="AF1091" s="1" t="str">
        <f>IFERROR(VLOOKUP(A1091,'[1]For Report Q-2 '!$A$2:$AH$3476,32,0),"-")</f>
        <v>-</v>
      </c>
      <c r="AG1091" s="2" t="str">
        <f>IFERROR(VLOOKUP(A1091,'[1]For Report Q-2 '!$A$2:$AH$3476,33,0),"-")</f>
        <v>-</v>
      </c>
      <c r="AH1091" s="1" t="str">
        <f t="shared" ref="AH1091:AH1154" si="17">AF1091&amp;AB1091</f>
        <v>--</v>
      </c>
      <c r="AI1091" t="e">
        <v>#N/A</v>
      </c>
      <c r="AJ1091" t="e">
        <v>#N/A</v>
      </c>
      <c r="AK1091" t="e">
        <v>#N/A</v>
      </c>
    </row>
    <row r="1092" spans="1:37" x14ac:dyDescent="0.25">
      <c r="A1092" s="15">
        <v>9027862</v>
      </c>
      <c r="B1092" s="15" t="s">
        <v>458</v>
      </c>
      <c r="C1092" s="16">
        <v>45555</v>
      </c>
      <c r="D1092" s="15" t="s">
        <v>28</v>
      </c>
      <c r="E1092" s="1" t="s">
        <v>462</v>
      </c>
      <c r="F1092" s="15" t="s">
        <v>46</v>
      </c>
      <c r="G1092" s="1" t="s">
        <v>28</v>
      </c>
      <c r="H1092" s="17">
        <v>49750</v>
      </c>
      <c r="I1092" s="18">
        <v>0.4975</v>
      </c>
      <c r="J1092" s="1">
        <v>9026162</v>
      </c>
      <c r="K1092" s="1" t="s">
        <v>459</v>
      </c>
      <c r="L1092" s="19">
        <v>3154228.0900000003</v>
      </c>
      <c r="M1092" s="1" t="s">
        <v>67</v>
      </c>
      <c r="N1092" s="1" t="s">
        <v>462</v>
      </c>
      <c r="O1092" s="1" t="s">
        <v>32</v>
      </c>
      <c r="P1092" s="20">
        <v>9026162</v>
      </c>
      <c r="Q1092" s="1" t="s">
        <v>43</v>
      </c>
      <c r="R1092" s="1" t="s">
        <v>89</v>
      </c>
      <c r="S1092" s="1" t="s">
        <v>43</v>
      </c>
      <c r="T1092" s="18">
        <f>IFERROR(VLOOKUP(A1092,'[1]For Report Q-2 '!$A$2:$T$3476,20,0),"-")</f>
        <v>0.4975</v>
      </c>
      <c r="U1092" s="55">
        <f>IFERROR(VLOOKUP(A1092,'[1]For Report Q-2 '!$A$2:$U$3476,21,0),"-")</f>
        <v>0</v>
      </c>
      <c r="V1092" s="2" t="str">
        <f>IFERROR(VLOOKUP(A1092,'[1]For Report Q-2 '!$A$2:$V$3476,22,0),"-")</f>
        <v>-</v>
      </c>
      <c r="W1092" s="1">
        <f>IFERROR(VLOOKUP(A1092,'[1]For Report Q-2 '!$A$2:$W$3476,23,0),"-")</f>
        <v>0</v>
      </c>
      <c r="X1092" s="1"/>
      <c r="Y1092" s="1"/>
      <c r="Z1092" s="2" t="str">
        <f>IFERROR(VLOOKUP(A1092,'[1]For Report Q-2 '!$A$2:$Z$3476,26,0),"-")</f>
        <v>-</v>
      </c>
      <c r="AA1092" s="1" t="str">
        <f>IFERROR(VLOOKUP(A1092,'[1]For Report Q-2 '!$A$2:$AH$3476,27,0),"-")</f>
        <v>-</v>
      </c>
      <c r="AB1092" s="1" t="str">
        <f>IFERROR(VLOOKUP(A1092,'[1]For Report Q-2 '!$A$2:$AH$3476,28,0),"-")</f>
        <v>-</v>
      </c>
      <c r="AC1092" s="2" t="str">
        <f>IFERROR(VLOOKUP(A1092,'[1]For Report Q-2 '!$A$2:$AH$3476,29,0),"-")</f>
        <v>-</v>
      </c>
      <c r="AD1092" s="2" t="str">
        <f>IFERROR(VLOOKUP(A1092,'[1]For Report Q-2 '!$A$2:$AH$3476,30,0),"-")</f>
        <v>-</v>
      </c>
      <c r="AE1092" s="1" t="str">
        <f>IFERROR(VLOOKUP(A1092,'[1]For Report Q-2 '!$A$2:$AH$3476,31,0),"-")</f>
        <v>-</v>
      </c>
      <c r="AF1092" s="1" t="str">
        <f>IFERROR(VLOOKUP(A1092,'[1]For Report Q-2 '!$A$2:$AH$3476,32,0),"-")</f>
        <v>-</v>
      </c>
      <c r="AG1092" s="2" t="str">
        <f>IFERROR(VLOOKUP(A1092,'[1]For Report Q-2 '!$A$2:$AH$3476,33,0),"-")</f>
        <v>-</v>
      </c>
      <c r="AH1092" s="1" t="str">
        <f t="shared" si="17"/>
        <v>--</v>
      </c>
      <c r="AI1092" t="e">
        <v>#N/A</v>
      </c>
      <c r="AJ1092" t="e">
        <v>#N/A</v>
      </c>
      <c r="AK1092" t="e">
        <v>#N/A</v>
      </c>
    </row>
    <row r="1093" spans="1:37" x14ac:dyDescent="0.25">
      <c r="A1093" s="15">
        <v>9027866</v>
      </c>
      <c r="B1093" s="15" t="s">
        <v>461</v>
      </c>
      <c r="C1093" s="16">
        <v>45581</v>
      </c>
      <c r="D1093" s="15" t="s">
        <v>390</v>
      </c>
      <c r="E1093" s="1" t="s">
        <v>462</v>
      </c>
      <c r="F1093" s="15" t="s">
        <v>46</v>
      </c>
      <c r="G1093" s="1" t="s">
        <v>53</v>
      </c>
      <c r="H1093" s="17">
        <v>27500</v>
      </c>
      <c r="I1093" s="18">
        <v>0.27500000000000002</v>
      </c>
      <c r="J1093" s="1">
        <v>9026162</v>
      </c>
      <c r="K1093" s="1" t="s">
        <v>459</v>
      </c>
      <c r="L1093" s="19">
        <v>3154228.0900000003</v>
      </c>
      <c r="M1093" s="1" t="s">
        <v>67</v>
      </c>
      <c r="N1093" s="1" t="s">
        <v>462</v>
      </c>
      <c r="O1093" s="1" t="s">
        <v>53</v>
      </c>
      <c r="P1093" s="20">
        <v>9026162</v>
      </c>
      <c r="Q1093" s="1" t="s">
        <v>43</v>
      </c>
      <c r="R1093" s="1" t="s">
        <v>89</v>
      </c>
      <c r="S1093" s="1" t="s">
        <v>43</v>
      </c>
      <c r="T1093" s="18">
        <f>IFERROR(VLOOKUP(A1093,'[1]For Report Q-2 '!$A$2:$T$3476,20,0),"-")</f>
        <v>0.27500000000000002</v>
      </c>
      <c r="U1093" s="55">
        <f>IFERROR(VLOOKUP(A1093,'[1]For Report Q-2 '!$A$2:$U$3476,21,0),"-")</f>
        <v>0</v>
      </c>
      <c r="V1093" s="2" t="str">
        <f>IFERROR(VLOOKUP(A1093,'[1]For Report Q-2 '!$A$2:$V$3476,22,0),"-")</f>
        <v>-</v>
      </c>
      <c r="W1093" s="1">
        <f>IFERROR(VLOOKUP(A1093,'[1]For Report Q-2 '!$A$2:$W$3476,23,0),"-")</f>
        <v>0</v>
      </c>
      <c r="X1093" s="1"/>
      <c r="Y1093" s="1"/>
      <c r="Z1093" s="2" t="str">
        <f>IFERROR(VLOOKUP(A1093,'[1]For Report Q-2 '!$A$2:$Z$3476,26,0),"-")</f>
        <v>-</v>
      </c>
      <c r="AA1093" s="1" t="str">
        <f>IFERROR(VLOOKUP(A1093,'[1]For Report Q-2 '!$A$2:$AH$3476,27,0),"-")</f>
        <v>-</v>
      </c>
      <c r="AB1093" s="1" t="str">
        <f>IFERROR(VLOOKUP(A1093,'[1]For Report Q-2 '!$A$2:$AH$3476,28,0),"-")</f>
        <v>-</v>
      </c>
      <c r="AC1093" s="2" t="str">
        <f>IFERROR(VLOOKUP(A1093,'[1]For Report Q-2 '!$A$2:$AH$3476,29,0),"-")</f>
        <v>-</v>
      </c>
      <c r="AD1093" s="2" t="str">
        <f>IFERROR(VLOOKUP(A1093,'[1]For Report Q-2 '!$A$2:$AH$3476,30,0),"-")</f>
        <v>-</v>
      </c>
      <c r="AE1093" s="1" t="str">
        <f>IFERROR(VLOOKUP(A1093,'[1]For Report Q-2 '!$A$2:$AH$3476,31,0),"-")</f>
        <v>-</v>
      </c>
      <c r="AF1093" s="1" t="str">
        <f>IFERROR(VLOOKUP(A1093,'[1]For Report Q-2 '!$A$2:$AH$3476,32,0),"-")</f>
        <v>-</v>
      </c>
      <c r="AG1093" s="2" t="str">
        <f>IFERROR(VLOOKUP(A1093,'[1]For Report Q-2 '!$A$2:$AH$3476,33,0),"-")</f>
        <v>-</v>
      </c>
      <c r="AH1093" s="1" t="str">
        <f t="shared" si="17"/>
        <v>--</v>
      </c>
      <c r="AI1093" t="e">
        <v>#N/A</v>
      </c>
      <c r="AJ1093" t="e">
        <v>#N/A</v>
      </c>
      <c r="AK1093" t="e">
        <v>#N/A</v>
      </c>
    </row>
    <row r="1094" spans="1:37" x14ac:dyDescent="0.25">
      <c r="A1094" s="15">
        <v>9027869</v>
      </c>
      <c r="B1094" s="15" t="s">
        <v>458</v>
      </c>
      <c r="C1094" s="16">
        <v>45558</v>
      </c>
      <c r="D1094" s="15" t="s">
        <v>56</v>
      </c>
      <c r="E1094" s="1" t="s">
        <v>462</v>
      </c>
      <c r="F1094" s="15" t="s">
        <v>46</v>
      </c>
      <c r="G1094" s="1" t="s">
        <v>56</v>
      </c>
      <c r="H1094" s="17">
        <v>12000</v>
      </c>
      <c r="I1094" s="18">
        <v>0.12</v>
      </c>
      <c r="J1094" s="1">
        <v>9026162</v>
      </c>
      <c r="K1094" s="1" t="s">
        <v>459</v>
      </c>
      <c r="L1094" s="19">
        <v>3154228.0900000003</v>
      </c>
      <c r="M1094" s="1" t="s">
        <v>67</v>
      </c>
      <c r="N1094" s="1" t="s">
        <v>462</v>
      </c>
      <c r="O1094" s="1" t="s">
        <v>59</v>
      </c>
      <c r="P1094" s="20">
        <v>9026162</v>
      </c>
      <c r="Q1094" s="1" t="s">
        <v>43</v>
      </c>
      <c r="R1094" s="1" t="s">
        <v>89</v>
      </c>
      <c r="S1094" s="1" t="s">
        <v>43</v>
      </c>
      <c r="T1094" s="18">
        <f>IFERROR(VLOOKUP(A1094,'[1]For Report Q-2 '!$A$2:$T$3476,20,0),"-")</f>
        <v>0.12</v>
      </c>
      <c r="U1094" s="55">
        <f>IFERROR(VLOOKUP(A1094,'[1]For Report Q-2 '!$A$2:$U$3476,21,0),"-")</f>
        <v>0</v>
      </c>
      <c r="V1094" s="2" t="str">
        <f>IFERROR(VLOOKUP(A1094,'[1]For Report Q-2 '!$A$2:$V$3476,22,0),"-")</f>
        <v>-</v>
      </c>
      <c r="W1094" s="1">
        <f>IFERROR(VLOOKUP(A1094,'[1]For Report Q-2 '!$A$2:$W$3476,23,0),"-")</f>
        <v>0</v>
      </c>
      <c r="X1094" s="1"/>
      <c r="Y1094" s="1"/>
      <c r="Z1094" s="2" t="str">
        <f>IFERROR(VLOOKUP(A1094,'[1]For Report Q-2 '!$A$2:$Z$3476,26,0),"-")</f>
        <v>-</v>
      </c>
      <c r="AA1094" s="1" t="str">
        <f>IFERROR(VLOOKUP(A1094,'[1]For Report Q-2 '!$A$2:$AH$3476,27,0),"-")</f>
        <v>-</v>
      </c>
      <c r="AB1094" s="1" t="str">
        <f>IFERROR(VLOOKUP(A1094,'[1]For Report Q-2 '!$A$2:$AH$3476,28,0),"-")</f>
        <v>-</v>
      </c>
      <c r="AC1094" s="2" t="str">
        <f>IFERROR(VLOOKUP(A1094,'[1]For Report Q-2 '!$A$2:$AH$3476,29,0),"-")</f>
        <v>-</v>
      </c>
      <c r="AD1094" s="2" t="str">
        <f>IFERROR(VLOOKUP(A1094,'[1]For Report Q-2 '!$A$2:$AH$3476,30,0),"-")</f>
        <v>-</v>
      </c>
      <c r="AE1094" s="1" t="str">
        <f>IFERROR(VLOOKUP(A1094,'[1]For Report Q-2 '!$A$2:$AH$3476,31,0),"-")</f>
        <v>-</v>
      </c>
      <c r="AF1094" s="1" t="str">
        <f>IFERROR(VLOOKUP(A1094,'[1]For Report Q-2 '!$A$2:$AH$3476,32,0),"-")</f>
        <v>-</v>
      </c>
      <c r="AG1094" s="2" t="str">
        <f>IFERROR(VLOOKUP(A1094,'[1]For Report Q-2 '!$A$2:$AH$3476,33,0),"-")</f>
        <v>-</v>
      </c>
      <c r="AH1094" s="1" t="str">
        <f t="shared" si="17"/>
        <v>--</v>
      </c>
      <c r="AI1094" t="e">
        <v>#N/A</v>
      </c>
      <c r="AJ1094" t="e">
        <v>#N/A</v>
      </c>
      <c r="AK1094" t="e">
        <v>#N/A</v>
      </c>
    </row>
    <row r="1095" spans="1:37" x14ac:dyDescent="0.25">
      <c r="A1095" s="15">
        <v>9027905</v>
      </c>
      <c r="B1095" s="15" t="s">
        <v>461</v>
      </c>
      <c r="C1095" s="16">
        <v>45609</v>
      </c>
      <c r="D1095" s="15" t="s">
        <v>390</v>
      </c>
      <c r="E1095" s="1" t="s">
        <v>462</v>
      </c>
      <c r="F1095" s="15" t="s">
        <v>46</v>
      </c>
      <c r="G1095" s="1" t="s">
        <v>53</v>
      </c>
      <c r="H1095" s="17">
        <v>100000</v>
      </c>
      <c r="I1095" s="18">
        <v>1</v>
      </c>
      <c r="J1095" s="1">
        <v>9026162</v>
      </c>
      <c r="K1095" s="1" t="s">
        <v>459</v>
      </c>
      <c r="L1095" s="19">
        <v>3154228.0900000003</v>
      </c>
      <c r="M1095" s="1" t="s">
        <v>67</v>
      </c>
      <c r="N1095" s="1" t="s">
        <v>462</v>
      </c>
      <c r="O1095" s="1" t="s">
        <v>53</v>
      </c>
      <c r="P1095" s="20">
        <v>9026162</v>
      </c>
      <c r="Q1095" s="1" t="s">
        <v>43</v>
      </c>
      <c r="R1095" s="1" t="s">
        <v>89</v>
      </c>
      <c r="S1095" s="1" t="s">
        <v>43</v>
      </c>
      <c r="T1095" s="18">
        <f>IFERROR(VLOOKUP(A1095,'[1]For Report Q-2 '!$A$2:$T$3476,20,0),"-")</f>
        <v>1</v>
      </c>
      <c r="U1095" s="55">
        <f>IFERROR(VLOOKUP(A1095,'[1]For Report Q-2 '!$A$2:$U$3476,21,0),"-")</f>
        <v>0</v>
      </c>
      <c r="V1095" s="2" t="str">
        <f>IFERROR(VLOOKUP(A1095,'[1]For Report Q-2 '!$A$2:$V$3476,22,0),"-")</f>
        <v>-</v>
      </c>
      <c r="W1095" s="1">
        <f>IFERROR(VLOOKUP(A1095,'[1]For Report Q-2 '!$A$2:$W$3476,23,0),"-")</f>
        <v>0</v>
      </c>
      <c r="X1095" s="1"/>
      <c r="Y1095" s="1"/>
      <c r="Z1095" s="2" t="str">
        <f>IFERROR(VLOOKUP(A1095,'[1]For Report Q-2 '!$A$2:$Z$3476,26,0),"-")</f>
        <v>-</v>
      </c>
      <c r="AA1095" s="1" t="str">
        <f>IFERROR(VLOOKUP(A1095,'[1]For Report Q-2 '!$A$2:$AH$3476,27,0),"-")</f>
        <v>-</v>
      </c>
      <c r="AB1095" s="1" t="str">
        <f>IFERROR(VLOOKUP(A1095,'[1]For Report Q-2 '!$A$2:$AH$3476,28,0),"-")</f>
        <v>-</v>
      </c>
      <c r="AC1095" s="2" t="str">
        <f>IFERROR(VLOOKUP(A1095,'[1]For Report Q-2 '!$A$2:$AH$3476,29,0),"-")</f>
        <v>-</v>
      </c>
      <c r="AD1095" s="2" t="str">
        <f>IFERROR(VLOOKUP(A1095,'[1]For Report Q-2 '!$A$2:$AH$3476,30,0),"-")</f>
        <v>-</v>
      </c>
      <c r="AE1095" s="1" t="str">
        <f>IFERROR(VLOOKUP(A1095,'[1]For Report Q-2 '!$A$2:$AH$3476,31,0),"-")</f>
        <v>-</v>
      </c>
      <c r="AF1095" s="1" t="str">
        <f>IFERROR(VLOOKUP(A1095,'[1]For Report Q-2 '!$A$2:$AH$3476,32,0),"-")</f>
        <v>-</v>
      </c>
      <c r="AG1095" s="2" t="str">
        <f>IFERROR(VLOOKUP(A1095,'[1]For Report Q-2 '!$A$2:$AH$3476,33,0),"-")</f>
        <v>-</v>
      </c>
      <c r="AH1095" s="1" t="str">
        <f t="shared" si="17"/>
        <v>--</v>
      </c>
      <c r="AI1095" t="e">
        <v>#N/A</v>
      </c>
      <c r="AJ1095" t="e">
        <v>#N/A</v>
      </c>
      <c r="AK1095" t="e">
        <v>#N/A</v>
      </c>
    </row>
    <row r="1096" spans="1:37" x14ac:dyDescent="0.25">
      <c r="A1096" s="15">
        <v>9027907</v>
      </c>
      <c r="B1096" s="15" t="s">
        <v>458</v>
      </c>
      <c r="C1096" s="16">
        <v>45615</v>
      </c>
      <c r="D1096" s="15" t="s">
        <v>390</v>
      </c>
      <c r="E1096" s="1" t="s">
        <v>462</v>
      </c>
      <c r="F1096" s="15" t="s">
        <v>46</v>
      </c>
      <c r="G1096" s="1" t="s">
        <v>53</v>
      </c>
      <c r="H1096" s="17">
        <v>100000</v>
      </c>
      <c r="I1096" s="18">
        <v>1</v>
      </c>
      <c r="J1096" s="1">
        <v>9026162</v>
      </c>
      <c r="K1096" s="1" t="s">
        <v>459</v>
      </c>
      <c r="L1096" s="19">
        <v>3154228.0900000003</v>
      </c>
      <c r="M1096" s="1" t="s">
        <v>67</v>
      </c>
      <c r="N1096" s="1" t="s">
        <v>462</v>
      </c>
      <c r="O1096" s="1" t="s">
        <v>53</v>
      </c>
      <c r="P1096" s="20">
        <v>9026162</v>
      </c>
      <c r="Q1096" s="1" t="s">
        <v>43</v>
      </c>
      <c r="R1096" s="1" t="s">
        <v>89</v>
      </c>
      <c r="S1096" s="1" t="s">
        <v>43</v>
      </c>
      <c r="T1096" s="18">
        <f>IFERROR(VLOOKUP(A1096,'[1]For Report Q-2 '!$A$2:$T$3476,20,0),"-")</f>
        <v>1</v>
      </c>
      <c r="U1096" s="55">
        <f>IFERROR(VLOOKUP(A1096,'[1]For Report Q-2 '!$A$2:$U$3476,21,0),"-")</f>
        <v>0</v>
      </c>
      <c r="V1096" s="2" t="str">
        <f>IFERROR(VLOOKUP(A1096,'[1]For Report Q-2 '!$A$2:$V$3476,22,0),"-")</f>
        <v>-</v>
      </c>
      <c r="W1096" s="1">
        <f>IFERROR(VLOOKUP(A1096,'[1]For Report Q-2 '!$A$2:$W$3476,23,0),"-")</f>
        <v>0</v>
      </c>
      <c r="X1096" s="1"/>
      <c r="Y1096" s="1"/>
      <c r="Z1096" s="2" t="str">
        <f>IFERROR(VLOOKUP(A1096,'[1]For Report Q-2 '!$A$2:$Z$3476,26,0),"-")</f>
        <v>-</v>
      </c>
      <c r="AA1096" s="1" t="str">
        <f>IFERROR(VLOOKUP(A1096,'[1]For Report Q-2 '!$A$2:$AH$3476,27,0),"-")</f>
        <v>-</v>
      </c>
      <c r="AB1096" s="1" t="str">
        <f>IFERROR(VLOOKUP(A1096,'[1]For Report Q-2 '!$A$2:$AH$3476,28,0),"-")</f>
        <v>-</v>
      </c>
      <c r="AC1096" s="2" t="str">
        <f>IFERROR(VLOOKUP(A1096,'[1]For Report Q-2 '!$A$2:$AH$3476,29,0),"-")</f>
        <v>-</v>
      </c>
      <c r="AD1096" s="2" t="str">
        <f>IFERROR(VLOOKUP(A1096,'[1]For Report Q-2 '!$A$2:$AH$3476,30,0),"-")</f>
        <v>-</v>
      </c>
      <c r="AE1096" s="1" t="str">
        <f>IFERROR(VLOOKUP(A1096,'[1]For Report Q-2 '!$A$2:$AH$3476,31,0),"-")</f>
        <v>-</v>
      </c>
      <c r="AF1096" s="1" t="str">
        <f>IFERROR(VLOOKUP(A1096,'[1]For Report Q-2 '!$A$2:$AH$3476,32,0),"-")</f>
        <v>-</v>
      </c>
      <c r="AG1096" s="2" t="str">
        <f>IFERROR(VLOOKUP(A1096,'[1]For Report Q-2 '!$A$2:$AH$3476,33,0),"-")</f>
        <v>-</v>
      </c>
      <c r="AH1096" s="1" t="str">
        <f t="shared" si="17"/>
        <v>--</v>
      </c>
      <c r="AI1096" t="e">
        <v>#N/A</v>
      </c>
      <c r="AJ1096" t="e">
        <v>#N/A</v>
      </c>
      <c r="AK1096" t="e">
        <v>#N/A</v>
      </c>
    </row>
    <row r="1097" spans="1:37" x14ac:dyDescent="0.25">
      <c r="A1097" s="15">
        <v>9027936</v>
      </c>
      <c r="B1097" s="15" t="s">
        <v>458</v>
      </c>
      <c r="C1097" s="16">
        <v>45611</v>
      </c>
      <c r="D1097" s="15" t="s">
        <v>178</v>
      </c>
      <c r="E1097" s="1" t="s">
        <v>462</v>
      </c>
      <c r="F1097" s="15" t="s">
        <v>46</v>
      </c>
      <c r="G1097" s="1" t="s">
        <v>178</v>
      </c>
      <c r="H1097" s="17">
        <v>30500</v>
      </c>
      <c r="I1097" s="18">
        <v>0.30499999999999999</v>
      </c>
      <c r="J1097" s="1">
        <v>9026162</v>
      </c>
      <c r="K1097" s="1" t="s">
        <v>459</v>
      </c>
      <c r="L1097" s="19">
        <v>3154228.0900000003</v>
      </c>
      <c r="M1097" s="1" t="s">
        <v>67</v>
      </c>
      <c r="N1097" s="1" t="s">
        <v>462</v>
      </c>
      <c r="O1097" s="1" t="s">
        <v>180</v>
      </c>
      <c r="P1097" s="20">
        <v>9026162</v>
      </c>
      <c r="Q1097" s="1" t="s">
        <v>43</v>
      </c>
      <c r="R1097" s="1" t="s">
        <v>89</v>
      </c>
      <c r="S1097" s="1" t="s">
        <v>43</v>
      </c>
      <c r="T1097" s="18">
        <f>IFERROR(VLOOKUP(A1097,'[1]For Report Q-2 '!$A$2:$T$3476,20,0),"-")</f>
        <v>0.30499999999999999</v>
      </c>
      <c r="U1097" s="55">
        <f>IFERROR(VLOOKUP(A1097,'[1]For Report Q-2 '!$A$2:$U$3476,21,0),"-")</f>
        <v>0</v>
      </c>
      <c r="V1097" s="2" t="str">
        <f>IFERROR(VLOOKUP(A1097,'[1]For Report Q-2 '!$A$2:$V$3476,22,0),"-")</f>
        <v>-</v>
      </c>
      <c r="W1097" s="1">
        <f>IFERROR(VLOOKUP(A1097,'[1]For Report Q-2 '!$A$2:$W$3476,23,0),"-")</f>
        <v>0</v>
      </c>
      <c r="X1097" s="1"/>
      <c r="Y1097" s="1"/>
      <c r="Z1097" s="2" t="str">
        <f>IFERROR(VLOOKUP(A1097,'[1]For Report Q-2 '!$A$2:$Z$3476,26,0),"-")</f>
        <v>-</v>
      </c>
      <c r="AA1097" s="1" t="str">
        <f>IFERROR(VLOOKUP(A1097,'[1]For Report Q-2 '!$A$2:$AH$3476,27,0),"-")</f>
        <v>-</v>
      </c>
      <c r="AB1097" s="1" t="str">
        <f>IFERROR(VLOOKUP(A1097,'[1]For Report Q-2 '!$A$2:$AH$3476,28,0),"-")</f>
        <v>-</v>
      </c>
      <c r="AC1097" s="2" t="str">
        <f>IFERROR(VLOOKUP(A1097,'[1]For Report Q-2 '!$A$2:$AH$3476,29,0),"-")</f>
        <v>-</v>
      </c>
      <c r="AD1097" s="2" t="str">
        <f>IFERROR(VLOOKUP(A1097,'[1]For Report Q-2 '!$A$2:$AH$3476,30,0),"-")</f>
        <v>-</v>
      </c>
      <c r="AE1097" s="1" t="str">
        <f>IFERROR(VLOOKUP(A1097,'[1]For Report Q-2 '!$A$2:$AH$3476,31,0),"-")</f>
        <v>-</v>
      </c>
      <c r="AF1097" s="1" t="str">
        <f>IFERROR(VLOOKUP(A1097,'[1]For Report Q-2 '!$A$2:$AH$3476,32,0),"-")</f>
        <v>-</v>
      </c>
      <c r="AG1097" s="2" t="str">
        <f>IFERROR(VLOOKUP(A1097,'[1]For Report Q-2 '!$A$2:$AH$3476,33,0),"-")</f>
        <v>-</v>
      </c>
      <c r="AH1097" s="1" t="str">
        <f t="shared" si="17"/>
        <v>--</v>
      </c>
      <c r="AI1097" t="e">
        <v>#N/A</v>
      </c>
      <c r="AJ1097" t="e">
        <v>#N/A</v>
      </c>
      <c r="AK1097" t="e">
        <v>#N/A</v>
      </c>
    </row>
    <row r="1098" spans="1:37" x14ac:dyDescent="0.25">
      <c r="A1098" s="15">
        <v>9027938</v>
      </c>
      <c r="B1098" s="15" t="s">
        <v>458</v>
      </c>
      <c r="C1098" s="16">
        <v>45688</v>
      </c>
      <c r="D1098" s="15" t="s">
        <v>70</v>
      </c>
      <c r="E1098" s="1" t="s">
        <v>462</v>
      </c>
      <c r="F1098" s="15" t="s">
        <v>46</v>
      </c>
      <c r="G1098" s="1" t="s">
        <v>70</v>
      </c>
      <c r="H1098" s="17">
        <v>44833.333333333336</v>
      </c>
      <c r="I1098" s="18">
        <v>0.44833333333333336</v>
      </c>
      <c r="J1098" s="1">
        <v>9026162</v>
      </c>
      <c r="K1098" s="1" t="s">
        <v>459</v>
      </c>
      <c r="L1098" s="19">
        <v>3154228.0900000003</v>
      </c>
      <c r="M1098" s="1" t="s">
        <v>67</v>
      </c>
      <c r="N1098" s="1" t="s">
        <v>462</v>
      </c>
      <c r="O1098" s="1" t="s">
        <v>71</v>
      </c>
      <c r="P1098" s="20">
        <v>9026162</v>
      </c>
      <c r="Q1098" s="1" t="s">
        <v>43</v>
      </c>
      <c r="R1098" s="1" t="s">
        <v>89</v>
      </c>
      <c r="S1098" s="1" t="s">
        <v>43</v>
      </c>
      <c r="T1098" s="18">
        <f>IFERROR(VLOOKUP(A1098,'[1]For Report Q-2 '!$A$2:$T$3476,20,0),"-")</f>
        <v>0.44833333333333336</v>
      </c>
      <c r="U1098" s="55">
        <f>IFERROR(VLOOKUP(A1098,'[1]For Report Q-2 '!$A$2:$U$3476,21,0),"-")</f>
        <v>0</v>
      </c>
      <c r="V1098" s="2" t="str">
        <f>IFERROR(VLOOKUP(A1098,'[1]For Report Q-2 '!$A$2:$V$3476,22,0),"-")</f>
        <v>-</v>
      </c>
      <c r="W1098" s="1">
        <f>IFERROR(VLOOKUP(A1098,'[1]For Report Q-2 '!$A$2:$W$3476,23,0),"-")</f>
        <v>0</v>
      </c>
      <c r="X1098" s="1"/>
      <c r="Y1098" s="1"/>
      <c r="Z1098" s="2" t="str">
        <f>IFERROR(VLOOKUP(A1098,'[1]For Report Q-2 '!$A$2:$Z$3476,26,0),"-")</f>
        <v>-</v>
      </c>
      <c r="AA1098" s="1" t="str">
        <f>IFERROR(VLOOKUP(A1098,'[1]For Report Q-2 '!$A$2:$AH$3476,27,0),"-")</f>
        <v>-</v>
      </c>
      <c r="AB1098" s="1" t="str">
        <f>IFERROR(VLOOKUP(A1098,'[1]For Report Q-2 '!$A$2:$AH$3476,28,0),"-")</f>
        <v>-</v>
      </c>
      <c r="AC1098" s="2" t="str">
        <f>IFERROR(VLOOKUP(A1098,'[1]For Report Q-2 '!$A$2:$AH$3476,29,0),"-")</f>
        <v>-</v>
      </c>
      <c r="AD1098" s="2" t="str">
        <f>IFERROR(VLOOKUP(A1098,'[1]For Report Q-2 '!$A$2:$AH$3476,30,0),"-")</f>
        <v>-</v>
      </c>
      <c r="AE1098" s="1" t="str">
        <f>IFERROR(VLOOKUP(A1098,'[1]For Report Q-2 '!$A$2:$AH$3476,31,0),"-")</f>
        <v>-</v>
      </c>
      <c r="AF1098" s="1" t="str">
        <f>IFERROR(VLOOKUP(A1098,'[1]For Report Q-2 '!$A$2:$AH$3476,32,0),"-")</f>
        <v>-</v>
      </c>
      <c r="AG1098" s="2" t="str">
        <f>IFERROR(VLOOKUP(A1098,'[1]For Report Q-2 '!$A$2:$AH$3476,33,0),"-")</f>
        <v>-</v>
      </c>
      <c r="AH1098" s="1" t="str">
        <f t="shared" si="17"/>
        <v>--</v>
      </c>
      <c r="AI1098" t="e">
        <v>#N/A</v>
      </c>
      <c r="AJ1098" t="e">
        <v>#N/A</v>
      </c>
      <c r="AK1098" t="e">
        <v>#N/A</v>
      </c>
    </row>
    <row r="1099" spans="1:37" x14ac:dyDescent="0.25">
      <c r="A1099" s="15">
        <v>9027997</v>
      </c>
      <c r="B1099" s="15" t="s">
        <v>458</v>
      </c>
      <c r="C1099" s="16">
        <v>45685</v>
      </c>
      <c r="D1099" s="15" t="s">
        <v>390</v>
      </c>
      <c r="E1099" s="1" t="s">
        <v>462</v>
      </c>
      <c r="F1099" s="15" t="s">
        <v>46</v>
      </c>
      <c r="G1099" s="1" t="s">
        <v>53</v>
      </c>
      <c r="H1099" s="17">
        <v>13500</v>
      </c>
      <c r="I1099" s="18">
        <v>0.13500000000000001</v>
      </c>
      <c r="J1099" s="1">
        <v>9026162</v>
      </c>
      <c r="K1099" s="1" t="s">
        <v>459</v>
      </c>
      <c r="L1099" s="19">
        <v>3154228.0900000003</v>
      </c>
      <c r="M1099" s="1" t="s">
        <v>67</v>
      </c>
      <c r="N1099" s="1" t="s">
        <v>462</v>
      </c>
      <c r="O1099" s="1" t="s">
        <v>53</v>
      </c>
      <c r="P1099" s="20">
        <v>9026162</v>
      </c>
      <c r="Q1099" s="1" t="s">
        <v>43</v>
      </c>
      <c r="R1099" s="1" t="s">
        <v>89</v>
      </c>
      <c r="S1099" s="1" t="s">
        <v>43</v>
      </c>
      <c r="T1099" s="18">
        <f>IFERROR(VLOOKUP(A1099,'[1]For Report Q-2 '!$A$2:$T$3476,20,0),"-")</f>
        <v>0.13500000000000001</v>
      </c>
      <c r="U1099" s="55">
        <f>IFERROR(VLOOKUP(A1099,'[1]For Report Q-2 '!$A$2:$U$3476,21,0),"-")</f>
        <v>0</v>
      </c>
      <c r="V1099" s="2" t="str">
        <f>IFERROR(VLOOKUP(A1099,'[1]For Report Q-2 '!$A$2:$V$3476,22,0),"-")</f>
        <v>-</v>
      </c>
      <c r="W1099" s="1">
        <f>IFERROR(VLOOKUP(A1099,'[1]For Report Q-2 '!$A$2:$W$3476,23,0),"-")</f>
        <v>0</v>
      </c>
      <c r="X1099" s="1"/>
      <c r="Y1099" s="1"/>
      <c r="Z1099" s="2" t="str">
        <f>IFERROR(VLOOKUP(A1099,'[1]For Report Q-2 '!$A$2:$Z$3476,26,0),"-")</f>
        <v>-</v>
      </c>
      <c r="AA1099" s="1" t="str">
        <f>IFERROR(VLOOKUP(A1099,'[1]For Report Q-2 '!$A$2:$AH$3476,27,0),"-")</f>
        <v>-</v>
      </c>
      <c r="AB1099" s="1" t="str">
        <f>IFERROR(VLOOKUP(A1099,'[1]For Report Q-2 '!$A$2:$AH$3476,28,0),"-")</f>
        <v>-</v>
      </c>
      <c r="AC1099" s="2" t="str">
        <f>IFERROR(VLOOKUP(A1099,'[1]For Report Q-2 '!$A$2:$AH$3476,29,0),"-")</f>
        <v>-</v>
      </c>
      <c r="AD1099" s="2" t="str">
        <f>IFERROR(VLOOKUP(A1099,'[1]For Report Q-2 '!$A$2:$AH$3476,30,0),"-")</f>
        <v>-</v>
      </c>
      <c r="AE1099" s="1" t="str">
        <f>IFERROR(VLOOKUP(A1099,'[1]For Report Q-2 '!$A$2:$AH$3476,31,0),"-")</f>
        <v>-</v>
      </c>
      <c r="AF1099" s="1" t="str">
        <f>IFERROR(VLOOKUP(A1099,'[1]For Report Q-2 '!$A$2:$AH$3476,32,0),"-")</f>
        <v>-</v>
      </c>
      <c r="AG1099" s="2" t="str">
        <f>IFERROR(VLOOKUP(A1099,'[1]For Report Q-2 '!$A$2:$AH$3476,33,0),"-")</f>
        <v>-</v>
      </c>
      <c r="AH1099" s="1" t="str">
        <f t="shared" si="17"/>
        <v>--</v>
      </c>
      <c r="AI1099" t="e">
        <v>#N/A</v>
      </c>
      <c r="AJ1099" t="e">
        <v>#N/A</v>
      </c>
      <c r="AK1099" t="e">
        <v>#N/A</v>
      </c>
    </row>
    <row r="1100" spans="1:37" x14ac:dyDescent="0.25">
      <c r="A1100" s="15">
        <v>9027998</v>
      </c>
      <c r="B1100" s="15" t="s">
        <v>458</v>
      </c>
      <c r="C1100" s="16">
        <v>45666</v>
      </c>
      <c r="D1100" s="15" t="s">
        <v>56</v>
      </c>
      <c r="E1100" s="1" t="s">
        <v>462</v>
      </c>
      <c r="F1100" s="15" t="s">
        <v>46</v>
      </c>
      <c r="G1100" s="1" t="s">
        <v>56</v>
      </c>
      <c r="H1100" s="17">
        <v>48500</v>
      </c>
      <c r="I1100" s="18">
        <v>0.48499999999999999</v>
      </c>
      <c r="J1100" s="1">
        <v>9026162</v>
      </c>
      <c r="K1100" s="1" t="s">
        <v>459</v>
      </c>
      <c r="L1100" s="19">
        <v>3154228.0900000003</v>
      </c>
      <c r="M1100" s="1" t="s">
        <v>67</v>
      </c>
      <c r="N1100" s="1" t="s">
        <v>462</v>
      </c>
      <c r="O1100" s="1" t="s">
        <v>59</v>
      </c>
      <c r="P1100" s="20">
        <v>9026162</v>
      </c>
      <c r="Q1100" s="1" t="s">
        <v>43</v>
      </c>
      <c r="R1100" s="1" t="s">
        <v>89</v>
      </c>
      <c r="S1100" s="1" t="s">
        <v>43</v>
      </c>
      <c r="T1100" s="18">
        <f>IFERROR(VLOOKUP(A1100,'[1]For Report Q-2 '!$A$2:$T$3476,20,0),"-")</f>
        <v>0.48499999999999999</v>
      </c>
      <c r="U1100" s="55">
        <f>IFERROR(VLOOKUP(A1100,'[1]For Report Q-2 '!$A$2:$U$3476,21,0),"-")</f>
        <v>0</v>
      </c>
      <c r="V1100" s="2" t="str">
        <f>IFERROR(VLOOKUP(A1100,'[1]For Report Q-2 '!$A$2:$V$3476,22,0),"-")</f>
        <v>-</v>
      </c>
      <c r="W1100" s="1">
        <f>IFERROR(VLOOKUP(A1100,'[1]For Report Q-2 '!$A$2:$W$3476,23,0),"-")</f>
        <v>0</v>
      </c>
      <c r="X1100" s="1"/>
      <c r="Y1100" s="1"/>
      <c r="Z1100" s="2" t="str">
        <f>IFERROR(VLOOKUP(A1100,'[1]For Report Q-2 '!$A$2:$Z$3476,26,0),"-")</f>
        <v>-</v>
      </c>
      <c r="AA1100" s="1" t="str">
        <f>IFERROR(VLOOKUP(A1100,'[1]For Report Q-2 '!$A$2:$AH$3476,27,0),"-")</f>
        <v>-</v>
      </c>
      <c r="AB1100" s="1" t="str">
        <f>IFERROR(VLOOKUP(A1100,'[1]For Report Q-2 '!$A$2:$AH$3476,28,0),"-")</f>
        <v>-</v>
      </c>
      <c r="AC1100" s="2" t="str">
        <f>IFERROR(VLOOKUP(A1100,'[1]For Report Q-2 '!$A$2:$AH$3476,29,0),"-")</f>
        <v>-</v>
      </c>
      <c r="AD1100" s="2" t="str">
        <f>IFERROR(VLOOKUP(A1100,'[1]For Report Q-2 '!$A$2:$AH$3476,30,0),"-")</f>
        <v>-</v>
      </c>
      <c r="AE1100" s="1" t="str">
        <f>IFERROR(VLOOKUP(A1100,'[1]For Report Q-2 '!$A$2:$AH$3476,31,0),"-")</f>
        <v>-</v>
      </c>
      <c r="AF1100" s="1" t="str">
        <f>IFERROR(VLOOKUP(A1100,'[1]For Report Q-2 '!$A$2:$AH$3476,32,0),"-")</f>
        <v>-</v>
      </c>
      <c r="AG1100" s="2" t="str">
        <f>IFERROR(VLOOKUP(A1100,'[1]For Report Q-2 '!$A$2:$AH$3476,33,0),"-")</f>
        <v>-</v>
      </c>
      <c r="AH1100" s="1" t="str">
        <f t="shared" si="17"/>
        <v>--</v>
      </c>
      <c r="AI1100" t="e">
        <v>#N/A</v>
      </c>
      <c r="AJ1100" t="e">
        <v>#N/A</v>
      </c>
      <c r="AK1100" t="e">
        <v>#N/A</v>
      </c>
    </row>
    <row r="1101" spans="1:37" x14ac:dyDescent="0.25">
      <c r="A1101" s="15">
        <v>9028000</v>
      </c>
      <c r="B1101" s="15" t="s">
        <v>458</v>
      </c>
      <c r="C1101" s="16">
        <v>45670</v>
      </c>
      <c r="D1101" s="15" t="s">
        <v>83</v>
      </c>
      <c r="E1101" s="1" t="s">
        <v>462</v>
      </c>
      <c r="F1101" s="15" t="s">
        <v>46</v>
      </c>
      <c r="G1101" s="1" t="s">
        <v>83</v>
      </c>
      <c r="H1101" s="17">
        <v>60500</v>
      </c>
      <c r="I1101" s="18">
        <v>0.60499999999999998</v>
      </c>
      <c r="J1101" s="1">
        <v>9026162</v>
      </c>
      <c r="K1101" s="1" t="s">
        <v>459</v>
      </c>
      <c r="L1101" s="19">
        <v>3154228.0900000003</v>
      </c>
      <c r="M1101" s="1" t="s">
        <v>67</v>
      </c>
      <c r="N1101" s="1" t="s">
        <v>462</v>
      </c>
      <c r="O1101" s="1" t="s">
        <v>84</v>
      </c>
      <c r="P1101" s="20">
        <v>9026162</v>
      </c>
      <c r="Q1101" s="1" t="s">
        <v>43</v>
      </c>
      <c r="R1101" s="1" t="s">
        <v>89</v>
      </c>
      <c r="S1101" s="1" t="s">
        <v>43</v>
      </c>
      <c r="T1101" s="18">
        <f>IFERROR(VLOOKUP(A1101,'[1]For Report Q-2 '!$A$2:$T$3476,20,0),"-")</f>
        <v>0.60499999999999998</v>
      </c>
      <c r="U1101" s="55">
        <f>IFERROR(VLOOKUP(A1101,'[1]For Report Q-2 '!$A$2:$U$3476,21,0),"-")</f>
        <v>0</v>
      </c>
      <c r="V1101" s="2" t="str">
        <f>IFERROR(VLOOKUP(A1101,'[1]For Report Q-2 '!$A$2:$V$3476,22,0),"-")</f>
        <v>-</v>
      </c>
      <c r="W1101" s="1">
        <f>IFERROR(VLOOKUP(A1101,'[1]For Report Q-2 '!$A$2:$W$3476,23,0),"-")</f>
        <v>0</v>
      </c>
      <c r="X1101" s="1"/>
      <c r="Y1101" s="1"/>
      <c r="Z1101" s="2" t="str">
        <f>IFERROR(VLOOKUP(A1101,'[1]For Report Q-2 '!$A$2:$Z$3476,26,0),"-")</f>
        <v>-</v>
      </c>
      <c r="AA1101" s="1" t="str">
        <f>IFERROR(VLOOKUP(A1101,'[1]For Report Q-2 '!$A$2:$AH$3476,27,0),"-")</f>
        <v>-</v>
      </c>
      <c r="AB1101" s="1" t="str">
        <f>IFERROR(VLOOKUP(A1101,'[1]For Report Q-2 '!$A$2:$AH$3476,28,0),"-")</f>
        <v>-</v>
      </c>
      <c r="AC1101" s="2" t="str">
        <f>IFERROR(VLOOKUP(A1101,'[1]For Report Q-2 '!$A$2:$AH$3476,29,0),"-")</f>
        <v>-</v>
      </c>
      <c r="AD1101" s="2" t="str">
        <f>IFERROR(VLOOKUP(A1101,'[1]For Report Q-2 '!$A$2:$AH$3476,30,0),"-")</f>
        <v>-</v>
      </c>
      <c r="AE1101" s="1" t="str">
        <f>IFERROR(VLOOKUP(A1101,'[1]For Report Q-2 '!$A$2:$AH$3476,31,0),"-")</f>
        <v>-</v>
      </c>
      <c r="AF1101" s="1" t="str">
        <f>IFERROR(VLOOKUP(A1101,'[1]For Report Q-2 '!$A$2:$AH$3476,32,0),"-")</f>
        <v>-</v>
      </c>
      <c r="AG1101" s="2" t="str">
        <f>IFERROR(VLOOKUP(A1101,'[1]For Report Q-2 '!$A$2:$AH$3476,33,0),"-")</f>
        <v>-</v>
      </c>
      <c r="AH1101" s="1" t="str">
        <f t="shared" si="17"/>
        <v>--</v>
      </c>
      <c r="AI1101" t="e">
        <v>#N/A</v>
      </c>
      <c r="AJ1101" t="e">
        <v>#N/A</v>
      </c>
      <c r="AK1101" t="e">
        <v>#N/A</v>
      </c>
    </row>
    <row r="1102" spans="1:37" x14ac:dyDescent="0.25">
      <c r="A1102" s="15">
        <v>9028024</v>
      </c>
      <c r="B1102" s="15" t="s">
        <v>458</v>
      </c>
      <c r="C1102" s="16">
        <v>45722</v>
      </c>
      <c r="D1102" s="15" t="s">
        <v>341</v>
      </c>
      <c r="E1102" s="1" t="s">
        <v>462</v>
      </c>
      <c r="F1102" s="15" t="s">
        <v>46</v>
      </c>
      <c r="G1102" s="1" t="s">
        <v>53</v>
      </c>
      <c r="H1102" s="17">
        <v>21500</v>
      </c>
      <c r="I1102" s="18">
        <v>0.215</v>
      </c>
      <c r="J1102" s="1">
        <v>9026162</v>
      </c>
      <c r="K1102" s="1" t="s">
        <v>459</v>
      </c>
      <c r="L1102" s="19">
        <v>3154228.0900000003</v>
      </c>
      <c r="M1102" s="1" t="s">
        <v>67</v>
      </c>
      <c r="N1102" s="1" t="s">
        <v>462</v>
      </c>
      <c r="O1102" s="1" t="s">
        <v>53</v>
      </c>
      <c r="P1102" s="20">
        <v>9026162</v>
      </c>
      <c r="Q1102" s="1" t="s">
        <v>43</v>
      </c>
      <c r="R1102" s="1" t="s">
        <v>89</v>
      </c>
      <c r="S1102" s="1" t="s">
        <v>43</v>
      </c>
      <c r="T1102" s="18">
        <f>IFERROR(VLOOKUP(A1102,'[1]For Report Q-2 '!$A$2:$T$3476,20,0),"-")</f>
        <v>0.215</v>
      </c>
      <c r="U1102" s="55">
        <f>IFERROR(VLOOKUP(A1102,'[1]For Report Q-2 '!$A$2:$U$3476,21,0),"-")</f>
        <v>0</v>
      </c>
      <c r="V1102" s="2" t="str">
        <f>IFERROR(VLOOKUP(A1102,'[1]For Report Q-2 '!$A$2:$V$3476,22,0),"-")</f>
        <v>-</v>
      </c>
      <c r="W1102" s="1">
        <f>IFERROR(VLOOKUP(A1102,'[1]For Report Q-2 '!$A$2:$W$3476,23,0),"-")</f>
        <v>0</v>
      </c>
      <c r="X1102" s="1"/>
      <c r="Y1102" s="1"/>
      <c r="Z1102" s="2" t="str">
        <f>IFERROR(VLOOKUP(A1102,'[1]For Report Q-2 '!$A$2:$Z$3476,26,0),"-")</f>
        <v>-</v>
      </c>
      <c r="AA1102" s="1" t="str">
        <f>IFERROR(VLOOKUP(A1102,'[1]For Report Q-2 '!$A$2:$AH$3476,27,0),"-")</f>
        <v>-</v>
      </c>
      <c r="AB1102" s="1" t="str">
        <f>IFERROR(VLOOKUP(A1102,'[1]For Report Q-2 '!$A$2:$AH$3476,28,0),"-")</f>
        <v>-</v>
      </c>
      <c r="AC1102" s="2" t="str">
        <f>IFERROR(VLOOKUP(A1102,'[1]For Report Q-2 '!$A$2:$AH$3476,29,0),"-")</f>
        <v>-</v>
      </c>
      <c r="AD1102" s="2" t="str">
        <f>IFERROR(VLOOKUP(A1102,'[1]For Report Q-2 '!$A$2:$AH$3476,30,0),"-")</f>
        <v>-</v>
      </c>
      <c r="AE1102" s="1" t="str">
        <f>IFERROR(VLOOKUP(A1102,'[1]For Report Q-2 '!$A$2:$AH$3476,31,0),"-")</f>
        <v>-</v>
      </c>
      <c r="AF1102" s="1" t="str">
        <f>IFERROR(VLOOKUP(A1102,'[1]For Report Q-2 '!$A$2:$AH$3476,32,0),"-")</f>
        <v>-</v>
      </c>
      <c r="AG1102" s="2" t="str">
        <f>IFERROR(VLOOKUP(A1102,'[1]For Report Q-2 '!$A$2:$AH$3476,33,0),"-")</f>
        <v>-</v>
      </c>
      <c r="AH1102" s="1" t="str">
        <f t="shared" si="17"/>
        <v>--</v>
      </c>
      <c r="AI1102" t="e">
        <v>#N/A</v>
      </c>
      <c r="AJ1102" t="e">
        <v>#N/A</v>
      </c>
      <c r="AK1102" t="e">
        <v>#N/A</v>
      </c>
    </row>
    <row r="1103" spans="1:37" x14ac:dyDescent="0.25">
      <c r="A1103" s="15">
        <v>9028025</v>
      </c>
      <c r="B1103" s="15" t="s">
        <v>458</v>
      </c>
      <c r="C1103" s="16">
        <v>45734</v>
      </c>
      <c r="D1103" s="15" t="s">
        <v>390</v>
      </c>
      <c r="E1103" s="1" t="s">
        <v>462</v>
      </c>
      <c r="F1103" s="15" t="s">
        <v>46</v>
      </c>
      <c r="G1103" s="1" t="s">
        <v>53</v>
      </c>
      <c r="H1103" s="17">
        <v>21500</v>
      </c>
      <c r="I1103" s="18">
        <v>0.215</v>
      </c>
      <c r="J1103" s="1">
        <v>9026162</v>
      </c>
      <c r="K1103" s="1" t="s">
        <v>459</v>
      </c>
      <c r="L1103" s="19">
        <v>3154228.0900000003</v>
      </c>
      <c r="M1103" s="1" t="s">
        <v>67</v>
      </c>
      <c r="N1103" s="1" t="s">
        <v>462</v>
      </c>
      <c r="O1103" s="1" t="s">
        <v>53</v>
      </c>
      <c r="P1103" s="20">
        <v>9026162</v>
      </c>
      <c r="Q1103" s="1" t="s">
        <v>43</v>
      </c>
      <c r="R1103" s="1" t="s">
        <v>89</v>
      </c>
      <c r="S1103" s="1" t="s">
        <v>43</v>
      </c>
      <c r="T1103" s="18">
        <f>IFERROR(VLOOKUP(A1103,'[1]For Report Q-2 '!$A$2:$T$3476,20,0),"-")</f>
        <v>0.215</v>
      </c>
      <c r="U1103" s="55">
        <f>IFERROR(VLOOKUP(A1103,'[1]For Report Q-2 '!$A$2:$U$3476,21,0),"-")</f>
        <v>0</v>
      </c>
      <c r="V1103" s="2" t="str">
        <f>IFERROR(VLOOKUP(A1103,'[1]For Report Q-2 '!$A$2:$V$3476,22,0),"-")</f>
        <v>-</v>
      </c>
      <c r="W1103" s="1">
        <f>IFERROR(VLOOKUP(A1103,'[1]For Report Q-2 '!$A$2:$W$3476,23,0),"-")</f>
        <v>0</v>
      </c>
      <c r="X1103" s="1"/>
      <c r="Y1103" s="1"/>
      <c r="Z1103" s="2" t="str">
        <f>IFERROR(VLOOKUP(A1103,'[1]For Report Q-2 '!$A$2:$Z$3476,26,0),"-")</f>
        <v>-</v>
      </c>
      <c r="AA1103" s="1" t="str">
        <f>IFERROR(VLOOKUP(A1103,'[1]For Report Q-2 '!$A$2:$AH$3476,27,0),"-")</f>
        <v>-</v>
      </c>
      <c r="AB1103" s="1" t="str">
        <f>IFERROR(VLOOKUP(A1103,'[1]For Report Q-2 '!$A$2:$AH$3476,28,0),"-")</f>
        <v>-</v>
      </c>
      <c r="AC1103" s="2" t="str">
        <f>IFERROR(VLOOKUP(A1103,'[1]For Report Q-2 '!$A$2:$AH$3476,29,0),"-")</f>
        <v>-</v>
      </c>
      <c r="AD1103" s="2" t="str">
        <f>IFERROR(VLOOKUP(A1103,'[1]For Report Q-2 '!$A$2:$AH$3476,30,0),"-")</f>
        <v>-</v>
      </c>
      <c r="AE1103" s="1" t="str">
        <f>IFERROR(VLOOKUP(A1103,'[1]For Report Q-2 '!$A$2:$AH$3476,31,0),"-")</f>
        <v>-</v>
      </c>
      <c r="AF1103" s="1" t="str">
        <f>IFERROR(VLOOKUP(A1103,'[1]For Report Q-2 '!$A$2:$AH$3476,32,0),"-")</f>
        <v>-</v>
      </c>
      <c r="AG1103" s="2" t="str">
        <f>IFERROR(VLOOKUP(A1103,'[1]For Report Q-2 '!$A$2:$AH$3476,33,0),"-")</f>
        <v>-</v>
      </c>
      <c r="AH1103" s="1" t="str">
        <f t="shared" si="17"/>
        <v>--</v>
      </c>
      <c r="AI1103" t="e">
        <v>#N/A</v>
      </c>
      <c r="AJ1103" t="e">
        <v>#N/A</v>
      </c>
      <c r="AK1103" t="e">
        <v>#N/A</v>
      </c>
    </row>
    <row r="1104" spans="1:37" x14ac:dyDescent="0.25">
      <c r="A1104" s="15">
        <v>9028074</v>
      </c>
      <c r="B1104" s="15" t="s">
        <v>461</v>
      </c>
      <c r="C1104" s="16">
        <v>45797</v>
      </c>
      <c r="D1104" s="15" t="s">
        <v>390</v>
      </c>
      <c r="E1104" s="1" t="s">
        <v>462</v>
      </c>
      <c r="F1104" s="15" t="s">
        <v>46</v>
      </c>
      <c r="G1104" s="1" t="s">
        <v>53</v>
      </c>
      <c r="H1104" s="17">
        <v>42500</v>
      </c>
      <c r="I1104" s="18">
        <v>0.42499999999999999</v>
      </c>
      <c r="J1104" s="1">
        <v>9026162</v>
      </c>
      <c r="K1104" s="1" t="s">
        <v>459</v>
      </c>
      <c r="L1104" s="19">
        <v>3154228.0900000003</v>
      </c>
      <c r="M1104" s="1" t="s">
        <v>67</v>
      </c>
      <c r="N1104" s="1" t="s">
        <v>462</v>
      </c>
      <c r="O1104" s="1" t="s">
        <v>53</v>
      </c>
      <c r="P1104" s="20">
        <v>9026162</v>
      </c>
      <c r="Q1104" s="1" t="s">
        <v>43</v>
      </c>
      <c r="R1104" s="1" t="s">
        <v>89</v>
      </c>
      <c r="S1104" s="1" t="s">
        <v>43</v>
      </c>
      <c r="T1104" s="18">
        <f>IFERROR(VLOOKUP(A1104,'[1]For Report Q-2 '!$A$2:$T$3476,20,0),"-")</f>
        <v>0.42499999999999999</v>
      </c>
      <c r="U1104" s="55">
        <f>IFERROR(VLOOKUP(A1104,'[1]For Report Q-2 '!$A$2:$U$3476,21,0),"-")</f>
        <v>0</v>
      </c>
      <c r="V1104" s="2" t="str">
        <f>IFERROR(VLOOKUP(A1104,'[1]For Report Q-2 '!$A$2:$V$3476,22,0),"-")</f>
        <v>-</v>
      </c>
      <c r="W1104" s="1">
        <f>IFERROR(VLOOKUP(A1104,'[1]For Report Q-2 '!$A$2:$W$3476,23,0),"-")</f>
        <v>0</v>
      </c>
      <c r="X1104" s="1"/>
      <c r="Y1104" s="1"/>
      <c r="Z1104" s="2" t="str">
        <f>IFERROR(VLOOKUP(A1104,'[1]For Report Q-2 '!$A$2:$Z$3476,26,0),"-")</f>
        <v>-</v>
      </c>
      <c r="AA1104" s="1" t="str">
        <f>IFERROR(VLOOKUP(A1104,'[1]For Report Q-2 '!$A$2:$AH$3476,27,0),"-")</f>
        <v>-</v>
      </c>
      <c r="AB1104" s="1" t="str">
        <f>IFERROR(VLOOKUP(A1104,'[1]For Report Q-2 '!$A$2:$AH$3476,28,0),"-")</f>
        <v>-</v>
      </c>
      <c r="AC1104" s="2" t="str">
        <f>IFERROR(VLOOKUP(A1104,'[1]For Report Q-2 '!$A$2:$AH$3476,29,0),"-")</f>
        <v>-</v>
      </c>
      <c r="AD1104" s="2" t="str">
        <f>IFERROR(VLOOKUP(A1104,'[1]For Report Q-2 '!$A$2:$AH$3476,30,0),"-")</f>
        <v>-</v>
      </c>
      <c r="AE1104" s="1" t="str">
        <f>IFERROR(VLOOKUP(A1104,'[1]For Report Q-2 '!$A$2:$AH$3476,31,0),"-")</f>
        <v>-</v>
      </c>
      <c r="AF1104" s="1" t="str">
        <f>IFERROR(VLOOKUP(A1104,'[1]For Report Q-2 '!$A$2:$AH$3476,32,0),"-")</f>
        <v>-</v>
      </c>
      <c r="AG1104" s="2" t="str">
        <f>IFERROR(VLOOKUP(A1104,'[1]For Report Q-2 '!$A$2:$AH$3476,33,0),"-")</f>
        <v>-</v>
      </c>
      <c r="AH1104" s="1" t="str">
        <f t="shared" si="17"/>
        <v>--</v>
      </c>
      <c r="AI1104" t="e">
        <v>#N/A</v>
      </c>
      <c r="AJ1104" t="e">
        <v>#N/A</v>
      </c>
      <c r="AK1104" t="e">
        <v>#N/A</v>
      </c>
    </row>
    <row r="1105" spans="1:37" x14ac:dyDescent="0.25">
      <c r="A1105" s="15">
        <v>9028119</v>
      </c>
      <c r="B1105" s="15" t="s">
        <v>458</v>
      </c>
      <c r="C1105" s="16">
        <v>45833</v>
      </c>
      <c r="D1105" s="15" t="s">
        <v>28</v>
      </c>
      <c r="E1105" s="1" t="s">
        <v>462</v>
      </c>
      <c r="F1105" s="15" t="s">
        <v>46</v>
      </c>
      <c r="G1105" s="1" t="s">
        <v>28</v>
      </c>
      <c r="H1105" s="17">
        <v>85000</v>
      </c>
      <c r="I1105" s="18">
        <v>0.85</v>
      </c>
      <c r="J1105" s="1">
        <v>9026162</v>
      </c>
      <c r="K1105" s="1" t="s">
        <v>459</v>
      </c>
      <c r="L1105" s="19">
        <v>3154228.0900000003</v>
      </c>
      <c r="M1105" s="1" t="s">
        <v>67</v>
      </c>
      <c r="N1105" s="1" t="s">
        <v>462</v>
      </c>
      <c r="O1105" s="1" t="s">
        <v>38</v>
      </c>
      <c r="P1105" s="20">
        <v>9026162</v>
      </c>
      <c r="Q1105" s="1" t="s">
        <v>43</v>
      </c>
      <c r="R1105" s="1" t="s">
        <v>89</v>
      </c>
      <c r="S1105" s="1" t="s">
        <v>43</v>
      </c>
      <c r="T1105" s="18">
        <f>IFERROR(VLOOKUP(A1105,'[1]For Report Q-2 '!$A$2:$T$3476,20,0),"-")</f>
        <v>0.85</v>
      </c>
      <c r="U1105" s="55">
        <f>IFERROR(VLOOKUP(A1105,'[1]For Report Q-2 '!$A$2:$U$3476,21,0),"-")</f>
        <v>0</v>
      </c>
      <c r="V1105" s="2" t="str">
        <f>IFERROR(VLOOKUP(A1105,'[1]For Report Q-2 '!$A$2:$V$3476,22,0),"-")</f>
        <v>-</v>
      </c>
      <c r="W1105" s="1">
        <f>IFERROR(VLOOKUP(A1105,'[1]For Report Q-2 '!$A$2:$W$3476,23,0),"-")</f>
        <v>0</v>
      </c>
      <c r="X1105" s="1"/>
      <c r="Y1105" s="1"/>
      <c r="Z1105" s="2" t="str">
        <f>IFERROR(VLOOKUP(A1105,'[1]For Report Q-2 '!$A$2:$Z$3476,26,0),"-")</f>
        <v>-</v>
      </c>
      <c r="AA1105" s="1" t="str">
        <f>IFERROR(VLOOKUP(A1105,'[1]For Report Q-2 '!$A$2:$AH$3476,27,0),"-")</f>
        <v>-</v>
      </c>
      <c r="AB1105" s="1" t="str">
        <f>IFERROR(VLOOKUP(A1105,'[1]For Report Q-2 '!$A$2:$AH$3476,28,0),"-")</f>
        <v>-</v>
      </c>
      <c r="AC1105" s="2" t="str">
        <f>IFERROR(VLOOKUP(A1105,'[1]For Report Q-2 '!$A$2:$AH$3476,29,0),"-")</f>
        <v>-</v>
      </c>
      <c r="AD1105" s="2" t="str">
        <f>IFERROR(VLOOKUP(A1105,'[1]For Report Q-2 '!$A$2:$AH$3476,30,0),"-")</f>
        <v>-</v>
      </c>
      <c r="AE1105" s="1" t="str">
        <f>IFERROR(VLOOKUP(A1105,'[1]For Report Q-2 '!$A$2:$AH$3476,31,0),"-")</f>
        <v>-</v>
      </c>
      <c r="AF1105" s="1" t="str">
        <f>IFERROR(VLOOKUP(A1105,'[1]For Report Q-2 '!$A$2:$AH$3476,32,0),"-")</f>
        <v>-</v>
      </c>
      <c r="AG1105" s="2" t="str">
        <f>IFERROR(VLOOKUP(A1105,'[1]For Report Q-2 '!$A$2:$AH$3476,33,0),"-")</f>
        <v>-</v>
      </c>
      <c r="AH1105" s="1" t="str">
        <f t="shared" si="17"/>
        <v>--</v>
      </c>
      <c r="AI1105" t="e">
        <v>#N/A</v>
      </c>
      <c r="AJ1105" t="e">
        <v>#N/A</v>
      </c>
      <c r="AK1105" t="e">
        <v>#N/A</v>
      </c>
    </row>
    <row r="1106" spans="1:37" x14ac:dyDescent="0.25">
      <c r="A1106" s="15">
        <v>9028120</v>
      </c>
      <c r="B1106" s="15" t="s">
        <v>458</v>
      </c>
      <c r="C1106" s="16">
        <v>45831</v>
      </c>
      <c r="D1106" s="15" t="s">
        <v>75</v>
      </c>
      <c r="E1106" s="1" t="s">
        <v>462</v>
      </c>
      <c r="F1106" s="15" t="s">
        <v>46</v>
      </c>
      <c r="G1106" s="1" t="s">
        <v>44</v>
      </c>
      <c r="H1106" s="17">
        <v>27500</v>
      </c>
      <c r="I1106" s="18">
        <v>0.27500000000000002</v>
      </c>
      <c r="J1106" s="1">
        <v>9026162</v>
      </c>
      <c r="K1106" s="1" t="s">
        <v>459</v>
      </c>
      <c r="L1106" s="19">
        <v>3154228.0900000003</v>
      </c>
      <c r="M1106" s="1" t="s">
        <v>67</v>
      </c>
      <c r="N1106" s="1" t="s">
        <v>462</v>
      </c>
      <c r="O1106" s="1" t="s">
        <v>48</v>
      </c>
      <c r="P1106" s="20">
        <v>9026162</v>
      </c>
      <c r="Q1106" s="1" t="s">
        <v>43</v>
      </c>
      <c r="R1106" s="1" t="s">
        <v>89</v>
      </c>
      <c r="S1106" s="1" t="s">
        <v>43</v>
      </c>
      <c r="T1106" s="18">
        <f>IFERROR(VLOOKUP(A1106,'[1]For Report Q-2 '!$A$2:$T$3476,20,0),"-")</f>
        <v>0.27500000000000002</v>
      </c>
      <c r="U1106" s="55">
        <f>IFERROR(VLOOKUP(A1106,'[1]For Report Q-2 '!$A$2:$U$3476,21,0),"-")</f>
        <v>0</v>
      </c>
      <c r="V1106" s="2" t="str">
        <f>IFERROR(VLOOKUP(A1106,'[1]For Report Q-2 '!$A$2:$V$3476,22,0),"-")</f>
        <v>-</v>
      </c>
      <c r="W1106" s="1">
        <f>IFERROR(VLOOKUP(A1106,'[1]For Report Q-2 '!$A$2:$W$3476,23,0),"-")</f>
        <v>0</v>
      </c>
      <c r="X1106" s="1"/>
      <c r="Y1106" s="1"/>
      <c r="Z1106" s="2" t="str">
        <f>IFERROR(VLOOKUP(A1106,'[1]For Report Q-2 '!$A$2:$Z$3476,26,0),"-")</f>
        <v>-</v>
      </c>
      <c r="AA1106" s="1" t="str">
        <f>IFERROR(VLOOKUP(A1106,'[1]For Report Q-2 '!$A$2:$AH$3476,27,0),"-")</f>
        <v>-</v>
      </c>
      <c r="AB1106" s="1" t="str">
        <f>IFERROR(VLOOKUP(A1106,'[1]For Report Q-2 '!$A$2:$AH$3476,28,0),"-")</f>
        <v>-</v>
      </c>
      <c r="AC1106" s="2" t="str">
        <f>IFERROR(VLOOKUP(A1106,'[1]For Report Q-2 '!$A$2:$AH$3476,29,0),"-")</f>
        <v>-</v>
      </c>
      <c r="AD1106" s="2" t="str">
        <f>IFERROR(VLOOKUP(A1106,'[1]For Report Q-2 '!$A$2:$AH$3476,30,0),"-")</f>
        <v>-</v>
      </c>
      <c r="AE1106" s="1" t="str">
        <f>IFERROR(VLOOKUP(A1106,'[1]For Report Q-2 '!$A$2:$AH$3476,31,0),"-")</f>
        <v>-</v>
      </c>
      <c r="AF1106" s="1" t="str">
        <f>IFERROR(VLOOKUP(A1106,'[1]For Report Q-2 '!$A$2:$AH$3476,32,0),"-")</f>
        <v>-</v>
      </c>
      <c r="AG1106" s="2" t="str">
        <f>IFERROR(VLOOKUP(A1106,'[1]For Report Q-2 '!$A$2:$AH$3476,33,0),"-")</f>
        <v>-</v>
      </c>
      <c r="AH1106" s="1" t="str">
        <f t="shared" si="17"/>
        <v>--</v>
      </c>
      <c r="AI1106" t="e">
        <v>#N/A</v>
      </c>
      <c r="AJ1106" t="e">
        <v>#N/A</v>
      </c>
      <c r="AK1106" t="e">
        <v>#N/A</v>
      </c>
    </row>
    <row r="1107" spans="1:37" x14ac:dyDescent="0.25">
      <c r="A1107" s="15">
        <v>9028124</v>
      </c>
      <c r="B1107" s="15" t="s">
        <v>461</v>
      </c>
      <c r="C1107" s="16">
        <v>45859</v>
      </c>
      <c r="D1107" s="15" t="s">
        <v>390</v>
      </c>
      <c r="E1107" s="1" t="s">
        <v>462</v>
      </c>
      <c r="F1107" s="15" t="s">
        <v>46</v>
      </c>
      <c r="G1107" s="1" t="s">
        <v>53</v>
      </c>
      <c r="H1107" s="17">
        <v>77500</v>
      </c>
      <c r="I1107" s="18">
        <v>0.77500000000000002</v>
      </c>
      <c r="J1107" s="1">
        <v>9026162</v>
      </c>
      <c r="K1107" s="1" t="s">
        <v>459</v>
      </c>
      <c r="L1107" s="19">
        <v>3154228.0900000003</v>
      </c>
      <c r="M1107" s="1" t="s">
        <v>67</v>
      </c>
      <c r="N1107" s="1" t="s">
        <v>462</v>
      </c>
      <c r="O1107" s="1" t="s">
        <v>53</v>
      </c>
      <c r="P1107" s="20">
        <v>9026162</v>
      </c>
      <c r="Q1107" s="1" t="s">
        <v>43</v>
      </c>
      <c r="R1107" s="1" t="s">
        <v>89</v>
      </c>
      <c r="S1107" s="1" t="s">
        <v>43</v>
      </c>
      <c r="T1107" s="18">
        <f>IFERROR(VLOOKUP(A1107,'[1]For Report Q-2 '!$A$2:$T$3476,20,0),"-")</f>
        <v>0.77500000000000002</v>
      </c>
      <c r="U1107" s="55">
        <f>IFERROR(VLOOKUP(A1107,'[1]For Report Q-2 '!$A$2:$U$3476,21,0),"-")</f>
        <v>0</v>
      </c>
      <c r="V1107" s="2" t="str">
        <f>IFERROR(VLOOKUP(A1107,'[1]For Report Q-2 '!$A$2:$V$3476,22,0),"-")</f>
        <v>-</v>
      </c>
      <c r="W1107" s="1">
        <f>IFERROR(VLOOKUP(A1107,'[1]For Report Q-2 '!$A$2:$W$3476,23,0),"-")</f>
        <v>0</v>
      </c>
      <c r="X1107" s="1"/>
      <c r="Y1107" s="1"/>
      <c r="Z1107" s="2" t="str">
        <f>IFERROR(VLOOKUP(A1107,'[1]For Report Q-2 '!$A$2:$Z$3476,26,0),"-")</f>
        <v>-</v>
      </c>
      <c r="AA1107" s="1" t="str">
        <f>IFERROR(VLOOKUP(A1107,'[1]For Report Q-2 '!$A$2:$AH$3476,27,0),"-")</f>
        <v>-</v>
      </c>
      <c r="AB1107" s="1" t="str">
        <f>IFERROR(VLOOKUP(A1107,'[1]For Report Q-2 '!$A$2:$AH$3476,28,0),"-")</f>
        <v>-</v>
      </c>
      <c r="AC1107" s="2" t="str">
        <f>IFERROR(VLOOKUP(A1107,'[1]For Report Q-2 '!$A$2:$AH$3476,29,0),"-")</f>
        <v>-</v>
      </c>
      <c r="AD1107" s="2" t="str">
        <f>IFERROR(VLOOKUP(A1107,'[1]For Report Q-2 '!$A$2:$AH$3476,30,0),"-")</f>
        <v>-</v>
      </c>
      <c r="AE1107" s="1" t="str">
        <f>IFERROR(VLOOKUP(A1107,'[1]For Report Q-2 '!$A$2:$AH$3476,31,0),"-")</f>
        <v>-</v>
      </c>
      <c r="AF1107" s="1" t="str">
        <f>IFERROR(VLOOKUP(A1107,'[1]For Report Q-2 '!$A$2:$AH$3476,32,0),"-")</f>
        <v>-</v>
      </c>
      <c r="AG1107" s="2" t="str">
        <f>IFERROR(VLOOKUP(A1107,'[1]For Report Q-2 '!$A$2:$AH$3476,33,0),"-")</f>
        <v>-</v>
      </c>
      <c r="AH1107" s="1" t="str">
        <f t="shared" si="17"/>
        <v>--</v>
      </c>
      <c r="AI1107" t="e">
        <v>#N/A</v>
      </c>
      <c r="AJ1107" t="e">
        <v>#N/A</v>
      </c>
      <c r="AK1107" t="e">
        <v>#N/A</v>
      </c>
    </row>
    <row r="1108" spans="1:37" x14ac:dyDescent="0.25">
      <c r="A1108" s="15">
        <v>9028125</v>
      </c>
      <c r="B1108" s="15" t="s">
        <v>458</v>
      </c>
      <c r="C1108" s="16">
        <v>45827</v>
      </c>
      <c r="D1108" s="15" t="s">
        <v>464</v>
      </c>
      <c r="E1108" s="1" t="s">
        <v>462</v>
      </c>
      <c r="F1108" s="15" t="s">
        <v>46</v>
      </c>
      <c r="G1108" s="1" t="s">
        <v>53</v>
      </c>
      <c r="H1108" s="17">
        <v>75000</v>
      </c>
      <c r="I1108" s="18">
        <v>0.75</v>
      </c>
      <c r="J1108" s="1">
        <v>9026162</v>
      </c>
      <c r="K1108" s="1" t="s">
        <v>459</v>
      </c>
      <c r="L1108" s="19">
        <v>3154228.0900000003</v>
      </c>
      <c r="M1108" s="1" t="s">
        <v>67</v>
      </c>
      <c r="N1108" s="1" t="s">
        <v>462</v>
      </c>
      <c r="O1108" s="1" t="s">
        <v>53</v>
      </c>
      <c r="P1108" s="20">
        <v>9026162</v>
      </c>
      <c r="Q1108" s="1" t="s">
        <v>43</v>
      </c>
      <c r="R1108" s="1" t="s">
        <v>89</v>
      </c>
      <c r="S1108" s="1" t="s">
        <v>43</v>
      </c>
      <c r="T1108" s="18">
        <f>IFERROR(VLOOKUP(A1108,'[1]For Report Q-2 '!$A$2:$T$3476,20,0),"-")</f>
        <v>0.75</v>
      </c>
      <c r="U1108" s="55">
        <f>IFERROR(VLOOKUP(A1108,'[1]For Report Q-2 '!$A$2:$U$3476,21,0),"-")</f>
        <v>0</v>
      </c>
      <c r="V1108" s="2" t="str">
        <f>IFERROR(VLOOKUP(A1108,'[1]For Report Q-2 '!$A$2:$V$3476,22,0),"-")</f>
        <v>-</v>
      </c>
      <c r="W1108" s="1">
        <f>IFERROR(VLOOKUP(A1108,'[1]For Report Q-2 '!$A$2:$W$3476,23,0),"-")</f>
        <v>0</v>
      </c>
      <c r="X1108" s="1"/>
      <c r="Y1108" s="1"/>
      <c r="Z1108" s="2" t="str">
        <f>IFERROR(VLOOKUP(A1108,'[1]For Report Q-2 '!$A$2:$Z$3476,26,0),"-")</f>
        <v>-</v>
      </c>
      <c r="AA1108" s="1" t="str">
        <f>IFERROR(VLOOKUP(A1108,'[1]For Report Q-2 '!$A$2:$AH$3476,27,0),"-")</f>
        <v>-</v>
      </c>
      <c r="AB1108" s="1" t="str">
        <f>IFERROR(VLOOKUP(A1108,'[1]For Report Q-2 '!$A$2:$AH$3476,28,0),"-")</f>
        <v>-</v>
      </c>
      <c r="AC1108" s="2" t="str">
        <f>IFERROR(VLOOKUP(A1108,'[1]For Report Q-2 '!$A$2:$AH$3476,29,0),"-")</f>
        <v>-</v>
      </c>
      <c r="AD1108" s="2" t="str">
        <f>IFERROR(VLOOKUP(A1108,'[1]For Report Q-2 '!$A$2:$AH$3476,30,0),"-")</f>
        <v>-</v>
      </c>
      <c r="AE1108" s="1" t="str">
        <f>IFERROR(VLOOKUP(A1108,'[1]For Report Q-2 '!$A$2:$AH$3476,31,0),"-")</f>
        <v>-</v>
      </c>
      <c r="AF1108" s="1" t="str">
        <f>IFERROR(VLOOKUP(A1108,'[1]For Report Q-2 '!$A$2:$AH$3476,32,0),"-")</f>
        <v>-</v>
      </c>
      <c r="AG1108" s="2" t="str">
        <f>IFERROR(VLOOKUP(A1108,'[1]For Report Q-2 '!$A$2:$AH$3476,33,0),"-")</f>
        <v>-</v>
      </c>
      <c r="AH1108" s="1" t="str">
        <f t="shared" si="17"/>
        <v>--</v>
      </c>
      <c r="AI1108" t="e">
        <v>#N/A</v>
      </c>
      <c r="AJ1108" t="e">
        <v>#N/A</v>
      </c>
      <c r="AK1108" t="e">
        <v>#N/A</v>
      </c>
    </row>
    <row r="1109" spans="1:37" x14ac:dyDescent="0.25">
      <c r="A1109" s="15">
        <v>9028132</v>
      </c>
      <c r="B1109" s="15" t="s">
        <v>458</v>
      </c>
      <c r="C1109" s="16">
        <v>45845</v>
      </c>
      <c r="D1109" s="15" t="s">
        <v>390</v>
      </c>
      <c r="E1109" s="1" t="s">
        <v>462</v>
      </c>
      <c r="F1109" s="15" t="s">
        <v>46</v>
      </c>
      <c r="G1109" s="1" t="s">
        <v>53</v>
      </c>
      <c r="H1109" s="17">
        <v>77500</v>
      </c>
      <c r="I1109" s="18">
        <v>0.77500000000000002</v>
      </c>
      <c r="J1109" s="1">
        <v>9026162</v>
      </c>
      <c r="K1109" s="1" t="s">
        <v>459</v>
      </c>
      <c r="L1109" s="19">
        <v>3154228.0900000003</v>
      </c>
      <c r="M1109" s="1" t="s">
        <v>67</v>
      </c>
      <c r="N1109" s="1" t="s">
        <v>462</v>
      </c>
      <c r="O1109" s="1" t="s">
        <v>53</v>
      </c>
      <c r="P1109" s="20">
        <v>9026162</v>
      </c>
      <c r="Q1109" s="1" t="s">
        <v>43</v>
      </c>
      <c r="R1109" s="1" t="s">
        <v>89</v>
      </c>
      <c r="S1109" s="1" t="s">
        <v>43</v>
      </c>
      <c r="T1109" s="18">
        <f>IFERROR(VLOOKUP(A1109,'[1]For Report Q-2 '!$A$2:$T$3476,20,0),"-")</f>
        <v>0.77500000000000002</v>
      </c>
      <c r="U1109" s="55">
        <f>IFERROR(VLOOKUP(A1109,'[1]For Report Q-2 '!$A$2:$U$3476,21,0),"-")</f>
        <v>0</v>
      </c>
      <c r="V1109" s="2" t="str">
        <f>IFERROR(VLOOKUP(A1109,'[1]For Report Q-2 '!$A$2:$V$3476,22,0),"-")</f>
        <v>-</v>
      </c>
      <c r="W1109" s="1">
        <f>IFERROR(VLOOKUP(A1109,'[1]For Report Q-2 '!$A$2:$W$3476,23,0),"-")</f>
        <v>0</v>
      </c>
      <c r="X1109" s="1"/>
      <c r="Y1109" s="1"/>
      <c r="Z1109" s="2" t="str">
        <f>IFERROR(VLOOKUP(A1109,'[1]For Report Q-2 '!$A$2:$Z$3476,26,0),"-")</f>
        <v>-</v>
      </c>
      <c r="AA1109" s="1" t="str">
        <f>IFERROR(VLOOKUP(A1109,'[1]For Report Q-2 '!$A$2:$AH$3476,27,0),"-")</f>
        <v>-</v>
      </c>
      <c r="AB1109" s="1" t="str">
        <f>IFERROR(VLOOKUP(A1109,'[1]For Report Q-2 '!$A$2:$AH$3476,28,0),"-")</f>
        <v>-</v>
      </c>
      <c r="AC1109" s="2" t="str">
        <f>IFERROR(VLOOKUP(A1109,'[1]For Report Q-2 '!$A$2:$AH$3476,29,0),"-")</f>
        <v>-</v>
      </c>
      <c r="AD1109" s="2" t="str">
        <f>IFERROR(VLOOKUP(A1109,'[1]For Report Q-2 '!$A$2:$AH$3476,30,0),"-")</f>
        <v>-</v>
      </c>
      <c r="AE1109" s="1" t="str">
        <f>IFERROR(VLOOKUP(A1109,'[1]For Report Q-2 '!$A$2:$AH$3476,31,0),"-")</f>
        <v>-</v>
      </c>
      <c r="AF1109" s="1" t="str">
        <f>IFERROR(VLOOKUP(A1109,'[1]For Report Q-2 '!$A$2:$AH$3476,32,0),"-")</f>
        <v>-</v>
      </c>
      <c r="AG1109" s="2" t="str">
        <f>IFERROR(VLOOKUP(A1109,'[1]For Report Q-2 '!$A$2:$AH$3476,33,0),"-")</f>
        <v>-</v>
      </c>
      <c r="AH1109" s="1" t="str">
        <f t="shared" si="17"/>
        <v>--</v>
      </c>
      <c r="AI1109" t="e">
        <v>#N/A</v>
      </c>
      <c r="AJ1109" t="e">
        <v>#N/A</v>
      </c>
      <c r="AK1109" t="e">
        <v>#N/A</v>
      </c>
    </row>
    <row r="1110" spans="1:37" x14ac:dyDescent="0.25">
      <c r="A1110" s="15">
        <v>9028197</v>
      </c>
      <c r="B1110" s="15" t="s">
        <v>458</v>
      </c>
      <c r="C1110" s="16">
        <v>45881</v>
      </c>
      <c r="D1110" s="15" t="s">
        <v>28</v>
      </c>
      <c r="E1110" s="1" t="s">
        <v>460</v>
      </c>
      <c r="F1110" s="15" t="s">
        <v>46</v>
      </c>
      <c r="G1110" s="1" t="s">
        <v>28</v>
      </c>
      <c r="H1110" s="17">
        <v>9750</v>
      </c>
      <c r="I1110" s="18">
        <v>9.7500000000000003E-2</v>
      </c>
      <c r="J1110" s="1">
        <v>9026162</v>
      </c>
      <c r="K1110" s="1" t="s">
        <v>459</v>
      </c>
      <c r="L1110" s="19">
        <v>3154228.0900000003</v>
      </c>
      <c r="M1110" s="1" t="s">
        <v>67</v>
      </c>
      <c r="N1110" s="1" t="s">
        <v>460</v>
      </c>
      <c r="O1110" s="1" t="s">
        <v>38</v>
      </c>
      <c r="P1110" s="20">
        <v>9026162</v>
      </c>
      <c r="Q1110" s="1" t="s">
        <v>43</v>
      </c>
      <c r="R1110" s="1" t="s">
        <v>89</v>
      </c>
      <c r="S1110" s="1" t="s">
        <v>43</v>
      </c>
      <c r="T1110" s="18">
        <f>IFERROR(VLOOKUP(A1110,'[1]For Report Q-2 '!$A$2:$T$3476,20,0),"-")</f>
        <v>9.7500000000000003E-2</v>
      </c>
      <c r="U1110" s="55">
        <f>IFERROR(VLOOKUP(A1110,'[1]For Report Q-2 '!$A$2:$U$3476,21,0),"-")</f>
        <v>0</v>
      </c>
      <c r="V1110" s="2" t="str">
        <f>IFERROR(VLOOKUP(A1110,'[1]For Report Q-2 '!$A$2:$V$3476,22,0),"-")</f>
        <v>-</v>
      </c>
      <c r="W1110" s="1">
        <f>IFERROR(VLOOKUP(A1110,'[1]For Report Q-2 '!$A$2:$W$3476,23,0),"-")</f>
        <v>0</v>
      </c>
      <c r="X1110" s="1"/>
      <c r="Y1110" s="1"/>
      <c r="Z1110" s="2" t="str">
        <f>IFERROR(VLOOKUP(A1110,'[1]For Report Q-2 '!$A$2:$Z$3476,26,0),"-")</f>
        <v>-</v>
      </c>
      <c r="AA1110" s="1" t="str">
        <f>IFERROR(VLOOKUP(A1110,'[1]For Report Q-2 '!$A$2:$AH$3476,27,0),"-")</f>
        <v>-</v>
      </c>
      <c r="AB1110" s="1" t="str">
        <f>IFERROR(VLOOKUP(A1110,'[1]For Report Q-2 '!$A$2:$AH$3476,28,0),"-")</f>
        <v>-</v>
      </c>
      <c r="AC1110" s="2" t="str">
        <f>IFERROR(VLOOKUP(A1110,'[1]For Report Q-2 '!$A$2:$AH$3476,29,0),"-")</f>
        <v>-</v>
      </c>
      <c r="AD1110" s="2" t="str">
        <f>IFERROR(VLOOKUP(A1110,'[1]For Report Q-2 '!$A$2:$AH$3476,30,0),"-")</f>
        <v>-</v>
      </c>
      <c r="AE1110" s="1" t="str">
        <f>IFERROR(VLOOKUP(A1110,'[1]For Report Q-2 '!$A$2:$AH$3476,31,0),"-")</f>
        <v>-</v>
      </c>
      <c r="AF1110" s="1" t="str">
        <f>IFERROR(VLOOKUP(A1110,'[1]For Report Q-2 '!$A$2:$AH$3476,32,0),"-")</f>
        <v>-</v>
      </c>
      <c r="AG1110" s="2" t="str">
        <f>IFERROR(VLOOKUP(A1110,'[1]For Report Q-2 '!$A$2:$AH$3476,33,0),"-")</f>
        <v>-</v>
      </c>
      <c r="AH1110" s="1" t="str">
        <f t="shared" si="17"/>
        <v>--</v>
      </c>
      <c r="AI1110" t="e">
        <v>#N/A</v>
      </c>
      <c r="AJ1110" t="e">
        <v>#N/A</v>
      </c>
      <c r="AK1110" t="e">
        <v>#N/A</v>
      </c>
    </row>
    <row r="1111" spans="1:37" x14ac:dyDescent="0.25">
      <c r="A1111" s="15">
        <v>9028198</v>
      </c>
      <c r="B1111" s="15" t="s">
        <v>458</v>
      </c>
      <c r="C1111" s="16">
        <v>45882</v>
      </c>
      <c r="D1111" s="15" t="s">
        <v>40</v>
      </c>
      <c r="E1111" s="1" t="s">
        <v>460</v>
      </c>
      <c r="F1111" s="15" t="s">
        <v>46</v>
      </c>
      <c r="G1111" s="1" t="s">
        <v>40</v>
      </c>
      <c r="H1111" s="17">
        <v>9750</v>
      </c>
      <c r="I1111" s="18">
        <v>9.7500000000000003E-2</v>
      </c>
      <c r="J1111" s="1">
        <v>9026162</v>
      </c>
      <c r="K1111" s="1" t="s">
        <v>459</v>
      </c>
      <c r="L1111" s="19">
        <v>3154228.0900000003</v>
      </c>
      <c r="M1111" s="1" t="s">
        <v>67</v>
      </c>
      <c r="N1111" s="1" t="s">
        <v>460</v>
      </c>
      <c r="O1111" s="1" t="s">
        <v>50</v>
      </c>
      <c r="P1111" s="20">
        <v>9026162</v>
      </c>
      <c r="Q1111" s="1" t="s">
        <v>43</v>
      </c>
      <c r="R1111" s="1" t="s">
        <v>89</v>
      </c>
      <c r="S1111" s="1" t="s">
        <v>43</v>
      </c>
      <c r="T1111" s="18">
        <f>IFERROR(VLOOKUP(A1111,'[1]For Report Q-2 '!$A$2:$T$3476,20,0),"-")</f>
        <v>9.7500000000000003E-2</v>
      </c>
      <c r="U1111" s="55">
        <f>IFERROR(VLOOKUP(A1111,'[1]For Report Q-2 '!$A$2:$U$3476,21,0),"-")</f>
        <v>0</v>
      </c>
      <c r="V1111" s="2" t="str">
        <f>IFERROR(VLOOKUP(A1111,'[1]For Report Q-2 '!$A$2:$V$3476,22,0),"-")</f>
        <v>-</v>
      </c>
      <c r="W1111" s="1">
        <f>IFERROR(VLOOKUP(A1111,'[1]For Report Q-2 '!$A$2:$W$3476,23,0),"-")</f>
        <v>0</v>
      </c>
      <c r="X1111" s="1"/>
      <c r="Y1111" s="1"/>
      <c r="Z1111" s="2" t="str">
        <f>IFERROR(VLOOKUP(A1111,'[1]For Report Q-2 '!$A$2:$Z$3476,26,0),"-")</f>
        <v>-</v>
      </c>
      <c r="AA1111" s="1" t="str">
        <f>IFERROR(VLOOKUP(A1111,'[1]For Report Q-2 '!$A$2:$AH$3476,27,0),"-")</f>
        <v>-</v>
      </c>
      <c r="AB1111" s="1" t="str">
        <f>IFERROR(VLOOKUP(A1111,'[1]For Report Q-2 '!$A$2:$AH$3476,28,0),"-")</f>
        <v>-</v>
      </c>
      <c r="AC1111" s="2" t="str">
        <f>IFERROR(VLOOKUP(A1111,'[1]For Report Q-2 '!$A$2:$AH$3476,29,0),"-")</f>
        <v>-</v>
      </c>
      <c r="AD1111" s="2" t="str">
        <f>IFERROR(VLOOKUP(A1111,'[1]For Report Q-2 '!$A$2:$AH$3476,30,0),"-")</f>
        <v>-</v>
      </c>
      <c r="AE1111" s="1" t="str">
        <f>IFERROR(VLOOKUP(A1111,'[1]For Report Q-2 '!$A$2:$AH$3476,31,0),"-")</f>
        <v>-</v>
      </c>
      <c r="AF1111" s="1" t="str">
        <f>IFERROR(VLOOKUP(A1111,'[1]For Report Q-2 '!$A$2:$AH$3476,32,0),"-")</f>
        <v>-</v>
      </c>
      <c r="AG1111" s="2" t="str">
        <f>IFERROR(VLOOKUP(A1111,'[1]For Report Q-2 '!$A$2:$AH$3476,33,0),"-")</f>
        <v>-</v>
      </c>
      <c r="AH1111" s="1" t="str">
        <f t="shared" si="17"/>
        <v>--</v>
      </c>
      <c r="AI1111" t="e">
        <v>#N/A</v>
      </c>
      <c r="AJ1111" t="e">
        <v>#N/A</v>
      </c>
      <c r="AK1111" t="e">
        <v>#N/A</v>
      </c>
    </row>
    <row r="1112" spans="1:37" x14ac:dyDescent="0.25">
      <c r="A1112" s="15">
        <v>9028210</v>
      </c>
      <c r="B1112" s="15" t="s">
        <v>458</v>
      </c>
      <c r="C1112" s="16">
        <v>45931</v>
      </c>
      <c r="D1112" s="15" t="s">
        <v>83</v>
      </c>
      <c r="E1112" s="1" t="s">
        <v>460</v>
      </c>
      <c r="F1112" s="15" t="s">
        <v>46</v>
      </c>
      <c r="G1112" s="1" t="s">
        <v>83</v>
      </c>
      <c r="H1112" s="17">
        <v>9750</v>
      </c>
      <c r="I1112" s="18">
        <v>9.7500000000000003E-2</v>
      </c>
      <c r="J1112" s="1">
        <v>9026162</v>
      </c>
      <c r="K1112" s="1" t="s">
        <v>459</v>
      </c>
      <c r="L1112" s="19">
        <v>3154228.0900000003</v>
      </c>
      <c r="M1112" s="1" t="s">
        <v>67</v>
      </c>
      <c r="N1112" s="1" t="s">
        <v>460</v>
      </c>
      <c r="O1112" s="1" t="s">
        <v>84</v>
      </c>
      <c r="P1112" s="20">
        <v>9026162</v>
      </c>
      <c r="Q1112" s="1" t="s">
        <v>43</v>
      </c>
      <c r="R1112" s="1" t="s">
        <v>89</v>
      </c>
      <c r="S1112" s="1" t="s">
        <v>43</v>
      </c>
      <c r="T1112" s="18">
        <f>IFERROR(VLOOKUP(A1112,'[1]For Report Q-2 '!$A$2:$T$3476,20,0),"-")</f>
        <v>9.7500000000000003E-2</v>
      </c>
      <c r="U1112" s="55">
        <f>IFERROR(VLOOKUP(A1112,'[1]For Report Q-2 '!$A$2:$U$3476,21,0),"-")</f>
        <v>0</v>
      </c>
      <c r="V1112" s="2" t="str">
        <f>IFERROR(VLOOKUP(A1112,'[1]For Report Q-2 '!$A$2:$V$3476,22,0),"-")</f>
        <v>-</v>
      </c>
      <c r="W1112" s="1">
        <f>IFERROR(VLOOKUP(A1112,'[1]For Report Q-2 '!$A$2:$W$3476,23,0),"-")</f>
        <v>0</v>
      </c>
      <c r="X1112" s="1"/>
      <c r="Y1112" s="1"/>
      <c r="Z1112" s="2" t="str">
        <f>IFERROR(VLOOKUP(A1112,'[1]For Report Q-2 '!$A$2:$Z$3476,26,0),"-")</f>
        <v>-</v>
      </c>
      <c r="AA1112" s="1" t="str">
        <f>IFERROR(VLOOKUP(A1112,'[1]For Report Q-2 '!$A$2:$AH$3476,27,0),"-")</f>
        <v>-</v>
      </c>
      <c r="AB1112" s="1" t="str">
        <f>IFERROR(VLOOKUP(A1112,'[1]For Report Q-2 '!$A$2:$AH$3476,28,0),"-")</f>
        <v>-</v>
      </c>
      <c r="AC1112" s="2" t="str">
        <f>IFERROR(VLOOKUP(A1112,'[1]For Report Q-2 '!$A$2:$AH$3476,29,0),"-")</f>
        <v>-</v>
      </c>
      <c r="AD1112" s="2" t="str">
        <f>IFERROR(VLOOKUP(A1112,'[1]For Report Q-2 '!$A$2:$AH$3476,30,0),"-")</f>
        <v>-</v>
      </c>
      <c r="AE1112" s="1" t="str">
        <f>IFERROR(VLOOKUP(A1112,'[1]For Report Q-2 '!$A$2:$AH$3476,31,0),"-")</f>
        <v>-</v>
      </c>
      <c r="AF1112" s="1" t="str">
        <f>IFERROR(VLOOKUP(A1112,'[1]For Report Q-2 '!$A$2:$AH$3476,32,0),"-")</f>
        <v>-</v>
      </c>
      <c r="AG1112" s="2" t="str">
        <f>IFERROR(VLOOKUP(A1112,'[1]For Report Q-2 '!$A$2:$AH$3476,33,0),"-")</f>
        <v>-</v>
      </c>
      <c r="AH1112" s="1" t="str">
        <f t="shared" si="17"/>
        <v>--</v>
      </c>
      <c r="AI1112" t="e">
        <v>#N/A</v>
      </c>
      <c r="AJ1112" t="e">
        <v>#N/A</v>
      </c>
      <c r="AK1112" t="e">
        <v>#N/A</v>
      </c>
    </row>
    <row r="1113" spans="1:37" x14ac:dyDescent="0.25">
      <c r="A1113" s="15">
        <v>9028211</v>
      </c>
      <c r="B1113" s="15" t="s">
        <v>458</v>
      </c>
      <c r="C1113" s="16">
        <v>45960</v>
      </c>
      <c r="D1113" s="15" t="s">
        <v>83</v>
      </c>
      <c r="E1113" s="1" t="s">
        <v>435</v>
      </c>
      <c r="F1113" s="15" t="s">
        <v>46</v>
      </c>
      <c r="G1113" s="1" t="s">
        <v>83</v>
      </c>
      <c r="H1113" s="17">
        <v>125000</v>
      </c>
      <c r="I1113" s="18">
        <v>1.25</v>
      </c>
      <c r="J1113" s="1">
        <v>9026162</v>
      </c>
      <c r="K1113" s="1" t="s">
        <v>459</v>
      </c>
      <c r="L1113" s="19">
        <v>3154228.0900000003</v>
      </c>
      <c r="M1113" s="1" t="s">
        <v>67</v>
      </c>
      <c r="N1113" s="1" t="s">
        <v>435</v>
      </c>
      <c r="O1113" s="1" t="s">
        <v>84</v>
      </c>
      <c r="P1113" s="20">
        <v>9026162</v>
      </c>
      <c r="Q1113" s="1" t="s">
        <v>43</v>
      </c>
      <c r="R1113" s="1" t="s">
        <v>89</v>
      </c>
      <c r="S1113" s="1" t="s">
        <v>43</v>
      </c>
      <c r="T1113" s="18">
        <f>IFERROR(VLOOKUP(A1113,'[1]For Report Q-2 '!$A$2:$T$3476,20,0),"-")</f>
        <v>1.25</v>
      </c>
      <c r="U1113" s="55">
        <f>IFERROR(VLOOKUP(A1113,'[1]For Report Q-2 '!$A$2:$U$3476,21,0),"-")</f>
        <v>0</v>
      </c>
      <c r="V1113" s="2" t="str">
        <f>IFERROR(VLOOKUP(A1113,'[1]For Report Q-2 '!$A$2:$V$3476,22,0),"-")</f>
        <v>-</v>
      </c>
      <c r="W1113" s="1">
        <f>IFERROR(VLOOKUP(A1113,'[1]For Report Q-2 '!$A$2:$W$3476,23,0),"-")</f>
        <v>0</v>
      </c>
      <c r="X1113" s="1"/>
      <c r="Y1113" s="1"/>
      <c r="Z1113" s="2" t="str">
        <f>IFERROR(VLOOKUP(A1113,'[1]For Report Q-2 '!$A$2:$Z$3476,26,0),"-")</f>
        <v>-</v>
      </c>
      <c r="AA1113" s="1" t="str">
        <f>IFERROR(VLOOKUP(A1113,'[1]For Report Q-2 '!$A$2:$AH$3476,27,0),"-")</f>
        <v>-</v>
      </c>
      <c r="AB1113" s="1" t="str">
        <f>IFERROR(VLOOKUP(A1113,'[1]For Report Q-2 '!$A$2:$AH$3476,28,0),"-")</f>
        <v>-</v>
      </c>
      <c r="AC1113" s="2" t="str">
        <f>IFERROR(VLOOKUP(A1113,'[1]For Report Q-2 '!$A$2:$AH$3476,29,0),"-")</f>
        <v>-</v>
      </c>
      <c r="AD1113" s="2" t="str">
        <f>IFERROR(VLOOKUP(A1113,'[1]For Report Q-2 '!$A$2:$AH$3476,30,0),"-")</f>
        <v>-</v>
      </c>
      <c r="AE1113" s="1" t="str">
        <f>IFERROR(VLOOKUP(A1113,'[1]For Report Q-2 '!$A$2:$AH$3476,31,0),"-")</f>
        <v>-</v>
      </c>
      <c r="AF1113" s="1" t="str">
        <f>IFERROR(VLOOKUP(A1113,'[1]For Report Q-2 '!$A$2:$AH$3476,32,0),"-")</f>
        <v>-</v>
      </c>
      <c r="AG1113" s="2" t="str">
        <f>IFERROR(VLOOKUP(A1113,'[1]For Report Q-2 '!$A$2:$AH$3476,33,0),"-")</f>
        <v>-</v>
      </c>
      <c r="AH1113" s="1" t="str">
        <f t="shared" si="17"/>
        <v>--</v>
      </c>
      <c r="AI1113" t="e">
        <v>#N/A</v>
      </c>
      <c r="AJ1113" t="e">
        <v>#N/A</v>
      </c>
      <c r="AK1113" t="e">
        <v>#N/A</v>
      </c>
    </row>
    <row r="1114" spans="1:37" x14ac:dyDescent="0.25">
      <c r="A1114" s="15">
        <v>9028232</v>
      </c>
      <c r="B1114" s="15" t="s">
        <v>465</v>
      </c>
      <c r="C1114" s="16">
        <v>45932</v>
      </c>
      <c r="D1114" s="15" t="s">
        <v>83</v>
      </c>
      <c r="E1114" s="1" t="s">
        <v>462</v>
      </c>
      <c r="F1114" s="15" t="s">
        <v>46</v>
      </c>
      <c r="G1114" s="1" t="s">
        <v>83</v>
      </c>
      <c r="H1114" s="17">
        <v>41500</v>
      </c>
      <c r="I1114" s="18">
        <v>0.41499999999999998</v>
      </c>
      <c r="J1114" s="1">
        <v>9026162</v>
      </c>
      <c r="K1114" s="1" t="s">
        <v>459</v>
      </c>
      <c r="L1114" s="19">
        <v>3154228.0900000003</v>
      </c>
      <c r="M1114" s="1" t="s">
        <v>67</v>
      </c>
      <c r="N1114" s="1" t="s">
        <v>462</v>
      </c>
      <c r="O1114" s="1" t="s">
        <v>84</v>
      </c>
      <c r="P1114" s="20">
        <v>9026162</v>
      </c>
      <c r="Q1114" s="1" t="s">
        <v>43</v>
      </c>
      <c r="R1114" s="1" t="s">
        <v>89</v>
      </c>
      <c r="S1114" s="1" t="s">
        <v>43</v>
      </c>
      <c r="T1114" s="18">
        <f>IFERROR(VLOOKUP(A1114,'[1]For Report Q-2 '!$A$2:$T$3476,20,0),"-")</f>
        <v>0.41499999999999998</v>
      </c>
      <c r="U1114" s="55">
        <f>IFERROR(VLOOKUP(A1114,'[1]For Report Q-2 '!$A$2:$U$3476,21,0),"-")</f>
        <v>0</v>
      </c>
      <c r="V1114" s="2" t="str">
        <f>IFERROR(VLOOKUP(A1114,'[1]For Report Q-2 '!$A$2:$V$3476,22,0),"-")</f>
        <v>-</v>
      </c>
      <c r="W1114" s="1">
        <f>IFERROR(VLOOKUP(A1114,'[1]For Report Q-2 '!$A$2:$W$3476,23,0),"-")</f>
        <v>0</v>
      </c>
      <c r="X1114" s="1"/>
      <c r="Y1114" s="1"/>
      <c r="Z1114" s="2" t="str">
        <f>IFERROR(VLOOKUP(A1114,'[1]For Report Q-2 '!$A$2:$Z$3476,26,0),"-")</f>
        <v>-</v>
      </c>
      <c r="AA1114" s="1" t="str">
        <f>IFERROR(VLOOKUP(A1114,'[1]For Report Q-2 '!$A$2:$AH$3476,27,0),"-")</f>
        <v>-</v>
      </c>
      <c r="AB1114" s="1" t="str">
        <f>IFERROR(VLOOKUP(A1114,'[1]For Report Q-2 '!$A$2:$AH$3476,28,0),"-")</f>
        <v>-</v>
      </c>
      <c r="AC1114" s="2" t="str">
        <f>IFERROR(VLOOKUP(A1114,'[1]For Report Q-2 '!$A$2:$AH$3476,29,0),"-")</f>
        <v>-</v>
      </c>
      <c r="AD1114" s="2" t="str">
        <f>IFERROR(VLOOKUP(A1114,'[1]For Report Q-2 '!$A$2:$AH$3476,30,0),"-")</f>
        <v>-</v>
      </c>
      <c r="AE1114" s="1" t="str">
        <f>IFERROR(VLOOKUP(A1114,'[1]For Report Q-2 '!$A$2:$AH$3476,31,0),"-")</f>
        <v>-</v>
      </c>
      <c r="AF1114" s="1" t="str">
        <f>IFERROR(VLOOKUP(A1114,'[1]For Report Q-2 '!$A$2:$AH$3476,32,0),"-")</f>
        <v>-</v>
      </c>
      <c r="AG1114" s="2" t="str">
        <f>IFERROR(VLOOKUP(A1114,'[1]For Report Q-2 '!$A$2:$AH$3476,33,0),"-")</f>
        <v>-</v>
      </c>
      <c r="AH1114" s="1" t="str">
        <f t="shared" si="17"/>
        <v>--</v>
      </c>
      <c r="AI1114" t="e">
        <v>#N/A</v>
      </c>
      <c r="AJ1114" t="e">
        <v>#N/A</v>
      </c>
      <c r="AK1114" t="e">
        <v>#N/A</v>
      </c>
    </row>
    <row r="1115" spans="1:37" x14ac:dyDescent="0.25">
      <c r="A1115" s="15">
        <v>9028234</v>
      </c>
      <c r="B1115" s="15" t="s">
        <v>458</v>
      </c>
      <c r="C1115" s="16">
        <v>45938</v>
      </c>
      <c r="D1115" s="15" t="s">
        <v>390</v>
      </c>
      <c r="E1115" s="1" t="s">
        <v>462</v>
      </c>
      <c r="F1115" s="15" t="s">
        <v>46</v>
      </c>
      <c r="G1115" s="1" t="s">
        <v>53</v>
      </c>
      <c r="H1115" s="17">
        <v>42500</v>
      </c>
      <c r="I1115" s="18">
        <v>0.42499999999999999</v>
      </c>
      <c r="J1115" s="1">
        <v>9026162</v>
      </c>
      <c r="K1115" s="1" t="s">
        <v>459</v>
      </c>
      <c r="L1115" s="19">
        <v>3154228.0900000003</v>
      </c>
      <c r="M1115" s="1" t="s">
        <v>67</v>
      </c>
      <c r="N1115" s="1" t="s">
        <v>462</v>
      </c>
      <c r="O1115" s="1" t="s">
        <v>53</v>
      </c>
      <c r="P1115" s="20">
        <v>9026162</v>
      </c>
      <c r="Q1115" s="1" t="s">
        <v>43</v>
      </c>
      <c r="R1115" s="1" t="s">
        <v>89</v>
      </c>
      <c r="S1115" s="1" t="s">
        <v>43</v>
      </c>
      <c r="T1115" s="18">
        <f>IFERROR(VLOOKUP(A1115,'[1]For Report Q-2 '!$A$2:$T$3476,20,0),"-")</f>
        <v>0.42499999999999999</v>
      </c>
      <c r="U1115" s="55">
        <f>IFERROR(VLOOKUP(A1115,'[1]For Report Q-2 '!$A$2:$U$3476,21,0),"-")</f>
        <v>0</v>
      </c>
      <c r="V1115" s="2" t="str">
        <f>IFERROR(VLOOKUP(A1115,'[1]For Report Q-2 '!$A$2:$V$3476,22,0),"-")</f>
        <v>-</v>
      </c>
      <c r="W1115" s="1">
        <f>IFERROR(VLOOKUP(A1115,'[1]For Report Q-2 '!$A$2:$W$3476,23,0),"-")</f>
        <v>0</v>
      </c>
      <c r="X1115" s="1"/>
      <c r="Y1115" s="1"/>
      <c r="Z1115" s="2" t="str">
        <f>IFERROR(VLOOKUP(A1115,'[1]For Report Q-2 '!$A$2:$Z$3476,26,0),"-")</f>
        <v>-</v>
      </c>
      <c r="AA1115" s="1" t="str">
        <f>IFERROR(VLOOKUP(A1115,'[1]For Report Q-2 '!$A$2:$AH$3476,27,0),"-")</f>
        <v>-</v>
      </c>
      <c r="AB1115" s="1" t="str">
        <f>IFERROR(VLOOKUP(A1115,'[1]For Report Q-2 '!$A$2:$AH$3476,28,0),"-")</f>
        <v>-</v>
      </c>
      <c r="AC1115" s="2" t="str">
        <f>IFERROR(VLOOKUP(A1115,'[1]For Report Q-2 '!$A$2:$AH$3476,29,0),"-")</f>
        <v>-</v>
      </c>
      <c r="AD1115" s="2" t="str">
        <f>IFERROR(VLOOKUP(A1115,'[1]For Report Q-2 '!$A$2:$AH$3476,30,0),"-")</f>
        <v>-</v>
      </c>
      <c r="AE1115" s="1" t="str">
        <f>IFERROR(VLOOKUP(A1115,'[1]For Report Q-2 '!$A$2:$AH$3476,31,0),"-")</f>
        <v>-</v>
      </c>
      <c r="AF1115" s="1" t="str">
        <f>IFERROR(VLOOKUP(A1115,'[1]For Report Q-2 '!$A$2:$AH$3476,32,0),"-")</f>
        <v>-</v>
      </c>
      <c r="AG1115" s="2" t="str">
        <f>IFERROR(VLOOKUP(A1115,'[1]For Report Q-2 '!$A$2:$AH$3476,33,0),"-")</f>
        <v>-</v>
      </c>
      <c r="AH1115" s="1" t="str">
        <f t="shared" si="17"/>
        <v>--</v>
      </c>
      <c r="AI1115" t="e">
        <v>#N/A</v>
      </c>
      <c r="AJ1115" t="e">
        <v>#N/A</v>
      </c>
      <c r="AK1115" t="e">
        <v>#N/A</v>
      </c>
    </row>
    <row r="1116" spans="1:37" x14ac:dyDescent="0.25">
      <c r="A1116" s="15">
        <v>9028267</v>
      </c>
      <c r="B1116" s="15" t="s">
        <v>458</v>
      </c>
      <c r="C1116" s="16">
        <v>45972</v>
      </c>
      <c r="D1116" s="15" t="s">
        <v>28</v>
      </c>
      <c r="E1116" s="1" t="s">
        <v>462</v>
      </c>
      <c r="F1116" s="15" t="s">
        <v>46</v>
      </c>
      <c r="G1116" s="1" t="s">
        <v>28</v>
      </c>
      <c r="H1116" s="17">
        <v>25000</v>
      </c>
      <c r="I1116" s="18">
        <v>0.25</v>
      </c>
      <c r="J1116" s="1">
        <v>9026162</v>
      </c>
      <c r="K1116" s="1" t="s">
        <v>459</v>
      </c>
      <c r="L1116" s="19">
        <v>3154228.0900000003</v>
      </c>
      <c r="M1116" s="1" t="s">
        <v>67</v>
      </c>
      <c r="N1116" s="1" t="s">
        <v>462</v>
      </c>
      <c r="O1116" s="1" t="s">
        <v>32</v>
      </c>
      <c r="P1116" s="20">
        <v>9026162</v>
      </c>
      <c r="Q1116" s="1" t="s">
        <v>43</v>
      </c>
      <c r="R1116" s="1" t="s">
        <v>89</v>
      </c>
      <c r="S1116" s="1" t="s">
        <v>43</v>
      </c>
      <c r="T1116" s="18">
        <f>IFERROR(VLOOKUP(A1116,'[1]For Report Q-2 '!$A$2:$T$3476,20,0),"-")</f>
        <v>0.25</v>
      </c>
      <c r="U1116" s="55">
        <f>IFERROR(VLOOKUP(A1116,'[1]For Report Q-2 '!$A$2:$U$3476,21,0),"-")</f>
        <v>0</v>
      </c>
      <c r="V1116" s="2" t="str">
        <f>IFERROR(VLOOKUP(A1116,'[1]For Report Q-2 '!$A$2:$V$3476,22,0),"-")</f>
        <v>-</v>
      </c>
      <c r="W1116" s="1">
        <f>IFERROR(VLOOKUP(A1116,'[1]For Report Q-2 '!$A$2:$W$3476,23,0),"-")</f>
        <v>0</v>
      </c>
      <c r="X1116" s="1"/>
      <c r="Y1116" s="1"/>
      <c r="Z1116" s="2" t="str">
        <f>IFERROR(VLOOKUP(A1116,'[1]For Report Q-2 '!$A$2:$Z$3476,26,0),"-")</f>
        <v>-</v>
      </c>
      <c r="AA1116" s="1" t="str">
        <f>IFERROR(VLOOKUP(A1116,'[1]For Report Q-2 '!$A$2:$AH$3476,27,0),"-")</f>
        <v>-</v>
      </c>
      <c r="AB1116" s="1" t="str">
        <f>IFERROR(VLOOKUP(A1116,'[1]For Report Q-2 '!$A$2:$AH$3476,28,0),"-")</f>
        <v>-</v>
      </c>
      <c r="AC1116" s="2" t="str">
        <f>IFERROR(VLOOKUP(A1116,'[1]For Report Q-2 '!$A$2:$AH$3476,29,0),"-")</f>
        <v>-</v>
      </c>
      <c r="AD1116" s="2" t="str">
        <f>IFERROR(VLOOKUP(A1116,'[1]For Report Q-2 '!$A$2:$AH$3476,30,0),"-")</f>
        <v>-</v>
      </c>
      <c r="AE1116" s="1" t="str">
        <f>IFERROR(VLOOKUP(A1116,'[1]For Report Q-2 '!$A$2:$AH$3476,31,0),"-")</f>
        <v>-</v>
      </c>
      <c r="AF1116" s="1" t="str">
        <f>IFERROR(VLOOKUP(A1116,'[1]For Report Q-2 '!$A$2:$AH$3476,32,0),"-")</f>
        <v>-</v>
      </c>
      <c r="AG1116" s="2" t="str">
        <f>IFERROR(VLOOKUP(A1116,'[1]For Report Q-2 '!$A$2:$AH$3476,33,0),"-")</f>
        <v>-</v>
      </c>
      <c r="AH1116" s="1" t="str">
        <f t="shared" si="17"/>
        <v>--</v>
      </c>
      <c r="AI1116" t="e">
        <v>#N/A</v>
      </c>
      <c r="AJ1116" t="e">
        <v>#N/A</v>
      </c>
      <c r="AK1116" t="e">
        <v>#N/A</v>
      </c>
    </row>
    <row r="1117" spans="1:37" x14ac:dyDescent="0.25">
      <c r="A1117" s="15">
        <v>9028268</v>
      </c>
      <c r="B1117" s="15" t="s">
        <v>458</v>
      </c>
      <c r="C1117" s="16">
        <v>45981</v>
      </c>
      <c r="D1117" s="15" t="s">
        <v>28</v>
      </c>
      <c r="E1117" s="1" t="s">
        <v>462</v>
      </c>
      <c r="F1117" s="15" t="s">
        <v>46</v>
      </c>
      <c r="G1117" s="1" t="s">
        <v>28</v>
      </c>
      <c r="H1117" s="17">
        <v>52000</v>
      </c>
      <c r="I1117" s="18">
        <v>0.52</v>
      </c>
      <c r="J1117" s="1">
        <v>9026162</v>
      </c>
      <c r="K1117" s="1" t="s">
        <v>459</v>
      </c>
      <c r="L1117" s="19">
        <v>3154228.0900000003</v>
      </c>
      <c r="M1117" s="1" t="s">
        <v>67</v>
      </c>
      <c r="N1117" s="1" t="s">
        <v>462</v>
      </c>
      <c r="O1117" s="1" t="s">
        <v>32</v>
      </c>
      <c r="P1117" s="20">
        <v>9026162</v>
      </c>
      <c r="Q1117" s="1" t="s">
        <v>43</v>
      </c>
      <c r="R1117" s="1" t="s">
        <v>89</v>
      </c>
      <c r="S1117" s="1" t="s">
        <v>43</v>
      </c>
      <c r="T1117" s="18">
        <f>IFERROR(VLOOKUP(A1117,'[1]For Report Q-2 '!$A$2:$T$3476,20,0),"-")</f>
        <v>0.52</v>
      </c>
      <c r="U1117" s="55">
        <f>IFERROR(VLOOKUP(A1117,'[1]For Report Q-2 '!$A$2:$U$3476,21,0),"-")</f>
        <v>0</v>
      </c>
      <c r="V1117" s="2" t="str">
        <f>IFERROR(VLOOKUP(A1117,'[1]For Report Q-2 '!$A$2:$V$3476,22,0),"-")</f>
        <v>-</v>
      </c>
      <c r="W1117" s="1">
        <f>IFERROR(VLOOKUP(A1117,'[1]For Report Q-2 '!$A$2:$W$3476,23,0),"-")</f>
        <v>0</v>
      </c>
      <c r="X1117" s="1"/>
      <c r="Y1117" s="1"/>
      <c r="Z1117" s="2" t="str">
        <f>IFERROR(VLOOKUP(A1117,'[1]For Report Q-2 '!$A$2:$Z$3476,26,0),"-")</f>
        <v>-</v>
      </c>
      <c r="AA1117" s="1" t="str">
        <f>IFERROR(VLOOKUP(A1117,'[1]For Report Q-2 '!$A$2:$AH$3476,27,0),"-")</f>
        <v>-</v>
      </c>
      <c r="AB1117" s="1" t="str">
        <f>IFERROR(VLOOKUP(A1117,'[1]For Report Q-2 '!$A$2:$AH$3476,28,0),"-")</f>
        <v>-</v>
      </c>
      <c r="AC1117" s="2" t="str">
        <f>IFERROR(VLOOKUP(A1117,'[1]For Report Q-2 '!$A$2:$AH$3476,29,0),"-")</f>
        <v>-</v>
      </c>
      <c r="AD1117" s="2" t="str">
        <f>IFERROR(VLOOKUP(A1117,'[1]For Report Q-2 '!$A$2:$AH$3476,30,0),"-")</f>
        <v>-</v>
      </c>
      <c r="AE1117" s="1" t="str">
        <f>IFERROR(VLOOKUP(A1117,'[1]For Report Q-2 '!$A$2:$AH$3476,31,0),"-")</f>
        <v>-</v>
      </c>
      <c r="AF1117" s="1" t="str">
        <f>IFERROR(VLOOKUP(A1117,'[1]For Report Q-2 '!$A$2:$AH$3476,32,0),"-")</f>
        <v>-</v>
      </c>
      <c r="AG1117" s="2" t="str">
        <f>IFERROR(VLOOKUP(A1117,'[1]For Report Q-2 '!$A$2:$AH$3476,33,0),"-")</f>
        <v>-</v>
      </c>
      <c r="AH1117" s="1" t="str">
        <f t="shared" si="17"/>
        <v>--</v>
      </c>
      <c r="AI1117" t="e">
        <v>#N/A</v>
      </c>
      <c r="AJ1117" t="e">
        <v>#N/A</v>
      </c>
      <c r="AK1117" t="e">
        <v>#N/A</v>
      </c>
    </row>
    <row r="1118" spans="1:37" x14ac:dyDescent="0.25">
      <c r="A1118" s="15">
        <v>9028270</v>
      </c>
      <c r="B1118" s="15" t="s">
        <v>458</v>
      </c>
      <c r="C1118" s="16">
        <v>45988</v>
      </c>
      <c r="D1118" s="15" t="s">
        <v>178</v>
      </c>
      <c r="E1118" s="1" t="s">
        <v>462</v>
      </c>
      <c r="F1118" s="15" t="s">
        <v>46</v>
      </c>
      <c r="G1118" s="1" t="s">
        <v>178</v>
      </c>
      <c r="H1118" s="17">
        <v>70000</v>
      </c>
      <c r="I1118" s="18">
        <v>0.7</v>
      </c>
      <c r="J1118" s="1">
        <v>9026162</v>
      </c>
      <c r="K1118" s="1" t="s">
        <v>459</v>
      </c>
      <c r="L1118" s="19">
        <v>3154228.0900000003</v>
      </c>
      <c r="M1118" s="1" t="s">
        <v>67</v>
      </c>
      <c r="N1118" s="1" t="s">
        <v>462</v>
      </c>
      <c r="O1118" s="1" t="s">
        <v>180</v>
      </c>
      <c r="P1118" s="20">
        <v>9026162</v>
      </c>
      <c r="Q1118" s="1" t="s">
        <v>43</v>
      </c>
      <c r="R1118" s="1" t="s">
        <v>89</v>
      </c>
      <c r="S1118" s="1" t="s">
        <v>43</v>
      </c>
      <c r="T1118" s="18">
        <f>IFERROR(VLOOKUP(A1118,'[1]For Report Q-2 '!$A$2:$T$3476,20,0),"-")</f>
        <v>0.7</v>
      </c>
      <c r="U1118" s="55">
        <f>IFERROR(VLOOKUP(A1118,'[1]For Report Q-2 '!$A$2:$U$3476,21,0),"-")</f>
        <v>0</v>
      </c>
      <c r="V1118" s="2" t="str">
        <f>IFERROR(VLOOKUP(A1118,'[1]For Report Q-2 '!$A$2:$V$3476,22,0),"-")</f>
        <v>-</v>
      </c>
      <c r="W1118" s="1">
        <f>IFERROR(VLOOKUP(A1118,'[1]For Report Q-2 '!$A$2:$W$3476,23,0),"-")</f>
        <v>0</v>
      </c>
      <c r="X1118" s="1"/>
      <c r="Y1118" s="1"/>
      <c r="Z1118" s="2" t="str">
        <f>IFERROR(VLOOKUP(A1118,'[1]For Report Q-2 '!$A$2:$Z$3476,26,0),"-")</f>
        <v>-</v>
      </c>
      <c r="AA1118" s="1" t="str">
        <f>IFERROR(VLOOKUP(A1118,'[1]For Report Q-2 '!$A$2:$AH$3476,27,0),"-")</f>
        <v>-</v>
      </c>
      <c r="AB1118" s="1" t="str">
        <f>IFERROR(VLOOKUP(A1118,'[1]For Report Q-2 '!$A$2:$AH$3476,28,0),"-")</f>
        <v>-</v>
      </c>
      <c r="AC1118" s="2" t="str">
        <f>IFERROR(VLOOKUP(A1118,'[1]For Report Q-2 '!$A$2:$AH$3476,29,0),"-")</f>
        <v>-</v>
      </c>
      <c r="AD1118" s="2" t="str">
        <f>IFERROR(VLOOKUP(A1118,'[1]For Report Q-2 '!$A$2:$AH$3476,30,0),"-")</f>
        <v>-</v>
      </c>
      <c r="AE1118" s="1" t="str">
        <f>IFERROR(VLOOKUP(A1118,'[1]For Report Q-2 '!$A$2:$AH$3476,31,0),"-")</f>
        <v>-</v>
      </c>
      <c r="AF1118" s="1" t="str">
        <f>IFERROR(VLOOKUP(A1118,'[1]For Report Q-2 '!$A$2:$AH$3476,32,0),"-")</f>
        <v>-</v>
      </c>
      <c r="AG1118" s="2" t="str">
        <f>IFERROR(VLOOKUP(A1118,'[1]For Report Q-2 '!$A$2:$AH$3476,33,0),"-")</f>
        <v>-</v>
      </c>
      <c r="AH1118" s="1" t="str">
        <f t="shared" si="17"/>
        <v>--</v>
      </c>
      <c r="AI1118" t="e">
        <v>#N/A</v>
      </c>
      <c r="AJ1118" t="e">
        <v>#N/A</v>
      </c>
      <c r="AK1118" t="e">
        <v>#N/A</v>
      </c>
    </row>
    <row r="1119" spans="1:37" x14ac:dyDescent="0.25">
      <c r="A1119" s="15">
        <v>9028272</v>
      </c>
      <c r="B1119" s="15" t="s">
        <v>458</v>
      </c>
      <c r="C1119" s="16">
        <v>45989</v>
      </c>
      <c r="D1119" s="15" t="s">
        <v>178</v>
      </c>
      <c r="E1119" s="1" t="s">
        <v>462</v>
      </c>
      <c r="F1119" s="15" t="s">
        <v>46</v>
      </c>
      <c r="G1119" s="1" t="s">
        <v>178</v>
      </c>
      <c r="H1119" s="17">
        <v>25000</v>
      </c>
      <c r="I1119" s="18">
        <v>0.25</v>
      </c>
      <c r="J1119" s="1">
        <v>9026162</v>
      </c>
      <c r="K1119" s="1" t="s">
        <v>459</v>
      </c>
      <c r="L1119" s="19">
        <v>3154228.0900000003</v>
      </c>
      <c r="M1119" s="1" t="s">
        <v>67</v>
      </c>
      <c r="N1119" s="1" t="s">
        <v>462</v>
      </c>
      <c r="O1119" s="1" t="s">
        <v>180</v>
      </c>
      <c r="P1119" s="20">
        <v>9026162</v>
      </c>
      <c r="Q1119" s="1" t="s">
        <v>43</v>
      </c>
      <c r="R1119" s="1" t="s">
        <v>89</v>
      </c>
      <c r="S1119" s="1" t="s">
        <v>43</v>
      </c>
      <c r="T1119" s="18">
        <f>IFERROR(VLOOKUP(A1119,'[1]For Report Q-2 '!$A$2:$T$3476,20,0),"-")</f>
        <v>0.25</v>
      </c>
      <c r="U1119" s="55">
        <f>IFERROR(VLOOKUP(A1119,'[1]For Report Q-2 '!$A$2:$U$3476,21,0),"-")</f>
        <v>0</v>
      </c>
      <c r="V1119" s="2" t="str">
        <f>IFERROR(VLOOKUP(A1119,'[1]For Report Q-2 '!$A$2:$V$3476,22,0),"-")</f>
        <v>-</v>
      </c>
      <c r="W1119" s="1">
        <f>IFERROR(VLOOKUP(A1119,'[1]For Report Q-2 '!$A$2:$W$3476,23,0),"-")</f>
        <v>0</v>
      </c>
      <c r="X1119" s="1"/>
      <c r="Y1119" s="1"/>
      <c r="Z1119" s="2" t="str">
        <f>IFERROR(VLOOKUP(A1119,'[1]For Report Q-2 '!$A$2:$Z$3476,26,0),"-")</f>
        <v>-</v>
      </c>
      <c r="AA1119" s="1" t="str">
        <f>IFERROR(VLOOKUP(A1119,'[1]For Report Q-2 '!$A$2:$AH$3476,27,0),"-")</f>
        <v>-</v>
      </c>
      <c r="AB1119" s="1" t="str">
        <f>IFERROR(VLOOKUP(A1119,'[1]For Report Q-2 '!$A$2:$AH$3476,28,0),"-")</f>
        <v>-</v>
      </c>
      <c r="AC1119" s="2" t="str">
        <f>IFERROR(VLOOKUP(A1119,'[1]For Report Q-2 '!$A$2:$AH$3476,29,0),"-")</f>
        <v>-</v>
      </c>
      <c r="AD1119" s="2" t="str">
        <f>IFERROR(VLOOKUP(A1119,'[1]For Report Q-2 '!$A$2:$AH$3476,30,0),"-")</f>
        <v>-</v>
      </c>
      <c r="AE1119" s="1" t="str">
        <f>IFERROR(VLOOKUP(A1119,'[1]For Report Q-2 '!$A$2:$AH$3476,31,0),"-")</f>
        <v>-</v>
      </c>
      <c r="AF1119" s="1" t="str">
        <f>IFERROR(VLOOKUP(A1119,'[1]For Report Q-2 '!$A$2:$AH$3476,32,0),"-")</f>
        <v>-</v>
      </c>
      <c r="AG1119" s="2" t="str">
        <f>IFERROR(VLOOKUP(A1119,'[1]For Report Q-2 '!$A$2:$AH$3476,33,0),"-")</f>
        <v>-</v>
      </c>
      <c r="AH1119" s="1" t="str">
        <f t="shared" si="17"/>
        <v>--</v>
      </c>
      <c r="AI1119" t="e">
        <v>#N/A</v>
      </c>
      <c r="AJ1119" t="e">
        <v>#N/A</v>
      </c>
      <c r="AK1119" t="e">
        <v>#N/A</v>
      </c>
    </row>
    <row r="1120" spans="1:37" x14ac:dyDescent="0.25">
      <c r="A1120" s="15">
        <v>9028288</v>
      </c>
      <c r="B1120" s="15" t="s">
        <v>458</v>
      </c>
      <c r="C1120" s="16">
        <v>45999</v>
      </c>
      <c r="D1120" s="15" t="s">
        <v>70</v>
      </c>
      <c r="E1120" s="1" t="s">
        <v>462</v>
      </c>
      <c r="F1120" s="15" t="s">
        <v>46</v>
      </c>
      <c r="G1120" s="1" t="s">
        <v>70</v>
      </c>
      <c r="H1120" s="17">
        <v>35000</v>
      </c>
      <c r="I1120" s="18">
        <v>0.35</v>
      </c>
      <c r="J1120" s="1">
        <v>9026162</v>
      </c>
      <c r="K1120" s="1" t="s">
        <v>459</v>
      </c>
      <c r="L1120" s="19">
        <v>3154228.0900000003</v>
      </c>
      <c r="M1120" s="1" t="s">
        <v>67</v>
      </c>
      <c r="N1120" s="1" t="s">
        <v>462</v>
      </c>
      <c r="O1120" s="1" t="s">
        <v>71</v>
      </c>
      <c r="P1120" s="20">
        <v>9026162</v>
      </c>
      <c r="Q1120" s="1" t="s">
        <v>43</v>
      </c>
      <c r="R1120" s="1" t="s">
        <v>89</v>
      </c>
      <c r="S1120" s="1" t="s">
        <v>43</v>
      </c>
      <c r="T1120" s="18">
        <f>IFERROR(VLOOKUP(A1120,'[1]For Report Q-2 '!$A$2:$T$3476,20,0),"-")</f>
        <v>0.35</v>
      </c>
      <c r="U1120" s="55">
        <f>IFERROR(VLOOKUP(A1120,'[1]For Report Q-2 '!$A$2:$U$3476,21,0),"-")</f>
        <v>0</v>
      </c>
      <c r="V1120" s="2" t="str">
        <f>IFERROR(VLOOKUP(A1120,'[1]For Report Q-2 '!$A$2:$V$3476,22,0),"-")</f>
        <v>-</v>
      </c>
      <c r="W1120" s="1">
        <f>IFERROR(VLOOKUP(A1120,'[1]For Report Q-2 '!$A$2:$W$3476,23,0),"-")</f>
        <v>0</v>
      </c>
      <c r="X1120" s="1"/>
      <c r="Y1120" s="1"/>
      <c r="Z1120" s="2" t="str">
        <f>IFERROR(VLOOKUP(A1120,'[1]For Report Q-2 '!$A$2:$Z$3476,26,0),"-")</f>
        <v>-</v>
      </c>
      <c r="AA1120" s="1" t="str">
        <f>IFERROR(VLOOKUP(A1120,'[1]For Report Q-2 '!$A$2:$AH$3476,27,0),"-")</f>
        <v>-</v>
      </c>
      <c r="AB1120" s="1" t="str">
        <f>IFERROR(VLOOKUP(A1120,'[1]For Report Q-2 '!$A$2:$AH$3476,28,0),"-")</f>
        <v>-</v>
      </c>
      <c r="AC1120" s="2" t="str">
        <f>IFERROR(VLOOKUP(A1120,'[1]For Report Q-2 '!$A$2:$AH$3476,29,0),"-")</f>
        <v>-</v>
      </c>
      <c r="AD1120" s="2" t="str">
        <f>IFERROR(VLOOKUP(A1120,'[1]For Report Q-2 '!$A$2:$AH$3476,30,0),"-")</f>
        <v>-</v>
      </c>
      <c r="AE1120" s="1" t="str">
        <f>IFERROR(VLOOKUP(A1120,'[1]For Report Q-2 '!$A$2:$AH$3476,31,0),"-")</f>
        <v>-</v>
      </c>
      <c r="AF1120" s="1" t="str">
        <f>IFERROR(VLOOKUP(A1120,'[1]For Report Q-2 '!$A$2:$AH$3476,32,0),"-")</f>
        <v>-</v>
      </c>
      <c r="AG1120" s="2" t="str">
        <f>IFERROR(VLOOKUP(A1120,'[1]For Report Q-2 '!$A$2:$AH$3476,33,0),"-")</f>
        <v>-</v>
      </c>
      <c r="AH1120" s="1" t="str">
        <f t="shared" si="17"/>
        <v>--</v>
      </c>
      <c r="AI1120" t="e">
        <v>#N/A</v>
      </c>
      <c r="AJ1120" t="e">
        <v>#N/A</v>
      </c>
      <c r="AK1120" t="e">
        <v>#N/A</v>
      </c>
    </row>
    <row r="1121" spans="1:37" x14ac:dyDescent="0.25">
      <c r="A1121" s="15">
        <v>9028371</v>
      </c>
      <c r="B1121" s="15" t="s">
        <v>461</v>
      </c>
      <c r="C1121" s="16">
        <v>46071</v>
      </c>
      <c r="D1121" s="15" t="s">
        <v>390</v>
      </c>
      <c r="E1121" s="1" t="s">
        <v>462</v>
      </c>
      <c r="F1121" s="15" t="s">
        <v>46</v>
      </c>
      <c r="G1121" s="1" t="s">
        <v>53</v>
      </c>
      <c r="H1121" s="17">
        <v>22000</v>
      </c>
      <c r="I1121" s="18">
        <v>0.22</v>
      </c>
      <c r="J1121" s="1">
        <v>9026162</v>
      </c>
      <c r="K1121" s="1" t="s">
        <v>459</v>
      </c>
      <c r="L1121" s="19">
        <v>3154228.0900000003</v>
      </c>
      <c r="M1121" s="1" t="s">
        <v>67</v>
      </c>
      <c r="N1121" s="1" t="s">
        <v>462</v>
      </c>
      <c r="O1121" s="1" t="s">
        <v>53</v>
      </c>
      <c r="P1121" s="20">
        <v>9026162</v>
      </c>
      <c r="Q1121" s="1" t="s">
        <v>43</v>
      </c>
      <c r="R1121" s="1" t="s">
        <v>89</v>
      </c>
      <c r="S1121" s="1" t="s">
        <v>43</v>
      </c>
      <c r="T1121" s="18">
        <f>IFERROR(VLOOKUP(A1121,'[1]For Report Q-2 '!$A$2:$T$3476,20,0),"-")</f>
        <v>0.22</v>
      </c>
      <c r="U1121" s="55">
        <f>IFERROR(VLOOKUP(A1121,'[1]For Report Q-2 '!$A$2:$U$3476,21,0),"-")</f>
        <v>0</v>
      </c>
      <c r="V1121" s="2" t="str">
        <f>IFERROR(VLOOKUP(A1121,'[1]For Report Q-2 '!$A$2:$V$3476,22,0),"-")</f>
        <v>-</v>
      </c>
      <c r="W1121" s="1">
        <f>IFERROR(VLOOKUP(A1121,'[1]For Report Q-2 '!$A$2:$W$3476,23,0),"-")</f>
        <v>0</v>
      </c>
      <c r="X1121" s="1"/>
      <c r="Y1121" s="1"/>
      <c r="Z1121" s="2" t="str">
        <f>IFERROR(VLOOKUP(A1121,'[1]For Report Q-2 '!$A$2:$Z$3476,26,0),"-")</f>
        <v>-</v>
      </c>
      <c r="AA1121" s="1" t="str">
        <f>IFERROR(VLOOKUP(A1121,'[1]For Report Q-2 '!$A$2:$AH$3476,27,0),"-")</f>
        <v>-</v>
      </c>
      <c r="AB1121" s="1" t="str">
        <f>IFERROR(VLOOKUP(A1121,'[1]For Report Q-2 '!$A$2:$AH$3476,28,0),"-")</f>
        <v>-</v>
      </c>
      <c r="AC1121" s="2" t="str">
        <f>IFERROR(VLOOKUP(A1121,'[1]For Report Q-2 '!$A$2:$AH$3476,29,0),"-")</f>
        <v>-</v>
      </c>
      <c r="AD1121" s="2" t="str">
        <f>IFERROR(VLOOKUP(A1121,'[1]For Report Q-2 '!$A$2:$AH$3476,30,0),"-")</f>
        <v>-</v>
      </c>
      <c r="AE1121" s="1" t="str">
        <f>IFERROR(VLOOKUP(A1121,'[1]For Report Q-2 '!$A$2:$AH$3476,31,0),"-")</f>
        <v>-</v>
      </c>
      <c r="AF1121" s="1" t="str">
        <f>IFERROR(VLOOKUP(A1121,'[1]For Report Q-2 '!$A$2:$AH$3476,32,0),"-")</f>
        <v>-</v>
      </c>
      <c r="AG1121" s="2" t="str">
        <f>IFERROR(VLOOKUP(A1121,'[1]For Report Q-2 '!$A$2:$AH$3476,33,0),"-")</f>
        <v>-</v>
      </c>
      <c r="AH1121" s="1" t="str">
        <f t="shared" si="17"/>
        <v>--</v>
      </c>
      <c r="AI1121" t="e">
        <v>#N/A</v>
      </c>
      <c r="AJ1121" t="e">
        <v>#N/A</v>
      </c>
      <c r="AK1121" t="e">
        <v>#N/A</v>
      </c>
    </row>
    <row r="1122" spans="1:37" x14ac:dyDescent="0.25">
      <c r="A1122" s="15">
        <v>9028402</v>
      </c>
      <c r="B1122" s="15" t="s">
        <v>461</v>
      </c>
      <c r="C1122" s="16">
        <v>46111</v>
      </c>
      <c r="D1122" s="15" t="s">
        <v>56</v>
      </c>
      <c r="E1122" s="1" t="s">
        <v>462</v>
      </c>
      <c r="F1122" s="15" t="s">
        <v>46</v>
      </c>
      <c r="G1122" s="1" t="s">
        <v>56</v>
      </c>
      <c r="H1122" s="17">
        <v>29000</v>
      </c>
      <c r="I1122" s="18">
        <v>0.28999999999999998</v>
      </c>
      <c r="J1122" s="1">
        <v>9026162</v>
      </c>
      <c r="K1122" s="1" t="s">
        <v>459</v>
      </c>
      <c r="L1122" s="19">
        <v>3154228.0900000003</v>
      </c>
      <c r="M1122" s="1" t="s">
        <v>67</v>
      </c>
      <c r="N1122" s="1" t="s">
        <v>462</v>
      </c>
      <c r="O1122" s="1" t="s">
        <v>59</v>
      </c>
      <c r="P1122" s="20">
        <v>9026162</v>
      </c>
      <c r="Q1122" s="1" t="s">
        <v>43</v>
      </c>
      <c r="R1122" s="1" t="s">
        <v>89</v>
      </c>
      <c r="S1122" s="1" t="s">
        <v>43</v>
      </c>
      <c r="T1122" s="18">
        <f>IFERROR(VLOOKUP(A1122,'[1]For Report Q-2 '!$A$2:$T$3476,20,0),"-")</f>
        <v>0.28999999999999998</v>
      </c>
      <c r="U1122" s="55">
        <f>IFERROR(VLOOKUP(A1122,'[1]For Report Q-2 '!$A$2:$U$3476,21,0),"-")</f>
        <v>0</v>
      </c>
      <c r="V1122" s="2" t="str">
        <f>IFERROR(VLOOKUP(A1122,'[1]For Report Q-2 '!$A$2:$V$3476,22,0),"-")</f>
        <v>-</v>
      </c>
      <c r="W1122" s="1">
        <f>IFERROR(VLOOKUP(A1122,'[1]For Report Q-2 '!$A$2:$W$3476,23,0),"-")</f>
        <v>0</v>
      </c>
      <c r="X1122" s="1"/>
      <c r="Y1122" s="1"/>
      <c r="Z1122" s="2" t="str">
        <f>IFERROR(VLOOKUP(A1122,'[1]For Report Q-2 '!$A$2:$Z$3476,26,0),"-")</f>
        <v>-</v>
      </c>
      <c r="AA1122" s="1" t="str">
        <f>IFERROR(VLOOKUP(A1122,'[1]For Report Q-2 '!$A$2:$AH$3476,27,0),"-")</f>
        <v>-</v>
      </c>
      <c r="AB1122" s="1" t="str">
        <f>IFERROR(VLOOKUP(A1122,'[1]For Report Q-2 '!$A$2:$AH$3476,28,0),"-")</f>
        <v>-</v>
      </c>
      <c r="AC1122" s="2" t="str">
        <f>IFERROR(VLOOKUP(A1122,'[1]For Report Q-2 '!$A$2:$AH$3476,29,0),"-")</f>
        <v>-</v>
      </c>
      <c r="AD1122" s="2" t="str">
        <f>IFERROR(VLOOKUP(A1122,'[1]For Report Q-2 '!$A$2:$AH$3476,30,0),"-")</f>
        <v>-</v>
      </c>
      <c r="AE1122" s="1" t="str">
        <f>IFERROR(VLOOKUP(A1122,'[1]For Report Q-2 '!$A$2:$AH$3476,31,0),"-")</f>
        <v>-</v>
      </c>
      <c r="AF1122" s="1" t="str">
        <f>IFERROR(VLOOKUP(A1122,'[1]For Report Q-2 '!$A$2:$AH$3476,32,0),"-")</f>
        <v>-</v>
      </c>
      <c r="AG1122" s="2" t="str">
        <f>IFERROR(VLOOKUP(A1122,'[1]For Report Q-2 '!$A$2:$AH$3476,33,0),"-")</f>
        <v>-</v>
      </c>
      <c r="AH1122" s="1" t="str">
        <f t="shared" si="17"/>
        <v>--</v>
      </c>
      <c r="AI1122" t="e">
        <v>#N/A</v>
      </c>
      <c r="AJ1122" t="e">
        <v>#N/A</v>
      </c>
      <c r="AK1122" t="e">
        <v>#N/A</v>
      </c>
    </row>
    <row r="1123" spans="1:37" x14ac:dyDescent="0.25">
      <c r="A1123" s="15">
        <v>9026505</v>
      </c>
      <c r="B1123" s="15" t="s">
        <v>466</v>
      </c>
      <c r="C1123" s="16">
        <v>44406</v>
      </c>
      <c r="D1123" s="15" t="s">
        <v>56</v>
      </c>
      <c r="E1123" s="1" t="s">
        <v>274</v>
      </c>
      <c r="F1123" s="15" t="s">
        <v>46</v>
      </c>
      <c r="G1123" s="1" t="s">
        <v>56</v>
      </c>
      <c r="H1123" s="17">
        <v>8333.3333333333339</v>
      </c>
      <c r="I1123" s="18">
        <v>8.3333333333333343E-2</v>
      </c>
      <c r="J1123" s="1">
        <v>9026505</v>
      </c>
      <c r="K1123" s="1" t="s">
        <v>466</v>
      </c>
      <c r="L1123" s="19">
        <v>33333.333333333336</v>
      </c>
      <c r="M1123" s="1" t="s">
        <v>31</v>
      </c>
      <c r="N1123" s="1" t="s">
        <v>47</v>
      </c>
      <c r="O1123" s="1" t="s">
        <v>59</v>
      </c>
      <c r="P1123" s="20">
        <v>9026505</v>
      </c>
      <c r="Q1123" s="1" t="s">
        <v>85</v>
      </c>
      <c r="R1123" s="1" t="s">
        <v>16</v>
      </c>
      <c r="S1123" s="1" t="s">
        <v>80</v>
      </c>
      <c r="T1123" s="18">
        <f>IFERROR(VLOOKUP(A1123,'[1]For Report Q-2 '!$A$2:$T$3476,20,0),"-")</f>
        <v>8.3333333333333343E-2</v>
      </c>
      <c r="U1123" s="55">
        <f>IFERROR(VLOOKUP(A1123,'[1]For Report Q-2 '!$A$2:$U$3476,21,0),"-")</f>
        <v>0</v>
      </c>
      <c r="V1123" s="2" t="str">
        <f>IFERROR(VLOOKUP(A1123,'[1]For Report Q-2 '!$A$2:$V$3476,22,0),"-")</f>
        <v>-</v>
      </c>
      <c r="W1123" s="1">
        <f>IFERROR(VLOOKUP(A1123,'[1]For Report Q-2 '!$A$2:$W$3476,23,0),"-")</f>
        <v>0</v>
      </c>
      <c r="X1123" s="1"/>
      <c r="Y1123" s="1"/>
      <c r="Z1123" s="2" t="str">
        <f>IFERROR(VLOOKUP(A1123,'[1]For Report Q-2 '!$A$2:$Z$3476,26,0),"-")</f>
        <v>-</v>
      </c>
      <c r="AA1123" s="1" t="str">
        <f>IFERROR(VLOOKUP(A1123,'[1]For Report Q-2 '!$A$2:$AH$3476,27,0),"-")</f>
        <v>-</v>
      </c>
      <c r="AB1123" s="1" t="str">
        <f>IFERROR(VLOOKUP(A1123,'[1]For Report Q-2 '!$A$2:$AH$3476,28,0),"-")</f>
        <v>-</v>
      </c>
      <c r="AC1123" s="2" t="str">
        <f>IFERROR(VLOOKUP(A1123,'[1]For Report Q-2 '!$A$2:$AH$3476,29,0),"-")</f>
        <v>-</v>
      </c>
      <c r="AD1123" s="2" t="str">
        <f>IFERROR(VLOOKUP(A1123,'[1]For Report Q-2 '!$A$2:$AH$3476,30,0),"-")</f>
        <v>-</v>
      </c>
      <c r="AE1123" s="1" t="str">
        <f>IFERROR(VLOOKUP(A1123,'[1]For Report Q-2 '!$A$2:$AH$3476,31,0),"-")</f>
        <v>-</v>
      </c>
      <c r="AF1123" s="1" t="str">
        <f>IFERROR(VLOOKUP(A1123,'[1]For Report Q-2 '!$A$2:$AH$3476,32,0),"-")</f>
        <v>-</v>
      </c>
      <c r="AG1123" s="2" t="str">
        <f>IFERROR(VLOOKUP(A1123,'[1]For Report Q-2 '!$A$2:$AH$3476,33,0),"-")</f>
        <v>-</v>
      </c>
      <c r="AH1123" s="1" t="str">
        <f t="shared" si="17"/>
        <v>--</v>
      </c>
      <c r="AI1123" t="e">
        <v>#N/A</v>
      </c>
      <c r="AJ1123" t="e">
        <v>#N/A</v>
      </c>
      <c r="AK1123" t="e">
        <v>#N/A</v>
      </c>
    </row>
    <row r="1124" spans="1:37" x14ac:dyDescent="0.25">
      <c r="A1124" s="15">
        <v>9026507</v>
      </c>
      <c r="B1124" s="15" t="s">
        <v>466</v>
      </c>
      <c r="C1124" s="16">
        <v>44406</v>
      </c>
      <c r="D1124" s="15" t="s">
        <v>56</v>
      </c>
      <c r="E1124" s="1" t="s">
        <v>274</v>
      </c>
      <c r="F1124" s="15" t="s">
        <v>46</v>
      </c>
      <c r="G1124" s="1" t="s">
        <v>56</v>
      </c>
      <c r="H1124" s="17">
        <v>8333.3333333333339</v>
      </c>
      <c r="I1124" s="18">
        <v>8.3333333333333343E-2</v>
      </c>
      <c r="J1124" s="1">
        <v>9026505</v>
      </c>
      <c r="K1124" s="1" t="s">
        <v>466</v>
      </c>
      <c r="L1124" s="19">
        <v>33333.333333333336</v>
      </c>
      <c r="M1124" s="1" t="s">
        <v>31</v>
      </c>
      <c r="N1124" s="1" t="s">
        <v>47</v>
      </c>
      <c r="O1124" s="1" t="s">
        <v>59</v>
      </c>
      <c r="P1124" s="20">
        <v>9026505</v>
      </c>
      <c r="Q1124" s="1" t="s">
        <v>85</v>
      </c>
      <c r="R1124" s="1" t="s">
        <v>16</v>
      </c>
      <c r="S1124" s="1" t="s">
        <v>80</v>
      </c>
      <c r="T1124" s="18">
        <f>IFERROR(VLOOKUP(A1124,'[1]For Report Q-2 '!$A$2:$T$3476,20,0),"-")</f>
        <v>8.3333333333333343E-2</v>
      </c>
      <c r="U1124" s="55">
        <f>IFERROR(VLOOKUP(A1124,'[1]For Report Q-2 '!$A$2:$U$3476,21,0),"-")</f>
        <v>0</v>
      </c>
      <c r="V1124" s="2" t="str">
        <f>IFERROR(VLOOKUP(A1124,'[1]For Report Q-2 '!$A$2:$V$3476,22,0),"-")</f>
        <v>-</v>
      </c>
      <c r="W1124" s="1">
        <f>IFERROR(VLOOKUP(A1124,'[1]For Report Q-2 '!$A$2:$W$3476,23,0),"-")</f>
        <v>0</v>
      </c>
      <c r="X1124" s="1"/>
      <c r="Y1124" s="1"/>
      <c r="Z1124" s="2" t="str">
        <f>IFERROR(VLOOKUP(A1124,'[1]For Report Q-2 '!$A$2:$Z$3476,26,0),"-")</f>
        <v>-</v>
      </c>
      <c r="AA1124" s="1" t="str">
        <f>IFERROR(VLOOKUP(A1124,'[1]For Report Q-2 '!$A$2:$AH$3476,27,0),"-")</f>
        <v>-</v>
      </c>
      <c r="AB1124" s="1" t="str">
        <f>IFERROR(VLOOKUP(A1124,'[1]For Report Q-2 '!$A$2:$AH$3476,28,0),"-")</f>
        <v>-</v>
      </c>
      <c r="AC1124" s="2" t="str">
        <f>IFERROR(VLOOKUP(A1124,'[1]For Report Q-2 '!$A$2:$AH$3476,29,0),"-")</f>
        <v>-</v>
      </c>
      <c r="AD1124" s="2" t="str">
        <f>IFERROR(VLOOKUP(A1124,'[1]For Report Q-2 '!$A$2:$AH$3476,30,0),"-")</f>
        <v>-</v>
      </c>
      <c r="AE1124" s="1" t="str">
        <f>IFERROR(VLOOKUP(A1124,'[1]For Report Q-2 '!$A$2:$AH$3476,31,0),"-")</f>
        <v>-</v>
      </c>
      <c r="AF1124" s="1" t="str">
        <f>IFERROR(VLOOKUP(A1124,'[1]For Report Q-2 '!$A$2:$AH$3476,32,0),"-")</f>
        <v>-</v>
      </c>
      <c r="AG1124" s="2" t="str">
        <f>IFERROR(VLOOKUP(A1124,'[1]For Report Q-2 '!$A$2:$AH$3476,33,0),"-")</f>
        <v>-</v>
      </c>
      <c r="AH1124" s="1" t="str">
        <f t="shared" si="17"/>
        <v>--</v>
      </c>
      <c r="AI1124" t="e">
        <v>#N/A</v>
      </c>
      <c r="AJ1124" t="e">
        <v>#N/A</v>
      </c>
      <c r="AK1124" t="e">
        <v>#N/A</v>
      </c>
    </row>
    <row r="1125" spans="1:37" x14ac:dyDescent="0.25">
      <c r="A1125" s="15">
        <v>9026508</v>
      </c>
      <c r="B1125" s="15" t="s">
        <v>466</v>
      </c>
      <c r="C1125" s="16">
        <v>44406</v>
      </c>
      <c r="D1125" s="15" t="s">
        <v>56</v>
      </c>
      <c r="E1125" s="1" t="s">
        <v>274</v>
      </c>
      <c r="F1125" s="15" t="s">
        <v>46</v>
      </c>
      <c r="G1125" s="1" t="s">
        <v>56</v>
      </c>
      <c r="H1125" s="17">
        <v>8333.3333333333339</v>
      </c>
      <c r="I1125" s="18">
        <v>8.3333333333333343E-2</v>
      </c>
      <c r="J1125" s="1">
        <v>9026505</v>
      </c>
      <c r="K1125" s="1" t="s">
        <v>466</v>
      </c>
      <c r="L1125" s="19">
        <v>33333.333333333336</v>
      </c>
      <c r="M1125" s="1" t="s">
        <v>31</v>
      </c>
      <c r="N1125" s="1" t="s">
        <v>47</v>
      </c>
      <c r="O1125" s="1" t="s">
        <v>59</v>
      </c>
      <c r="P1125" s="20">
        <v>9026505</v>
      </c>
      <c r="Q1125" s="1" t="s">
        <v>85</v>
      </c>
      <c r="R1125" s="1" t="s">
        <v>16</v>
      </c>
      <c r="S1125" s="1" t="s">
        <v>80</v>
      </c>
      <c r="T1125" s="18">
        <f>IFERROR(VLOOKUP(A1125,'[1]For Report Q-2 '!$A$2:$T$3476,20,0),"-")</f>
        <v>8.3333333333333343E-2</v>
      </c>
      <c r="U1125" s="55">
        <f>IFERROR(VLOOKUP(A1125,'[1]For Report Q-2 '!$A$2:$U$3476,21,0),"-")</f>
        <v>0</v>
      </c>
      <c r="V1125" s="2" t="str">
        <f>IFERROR(VLOOKUP(A1125,'[1]For Report Q-2 '!$A$2:$V$3476,22,0),"-")</f>
        <v>-</v>
      </c>
      <c r="W1125" s="1">
        <f>IFERROR(VLOOKUP(A1125,'[1]For Report Q-2 '!$A$2:$W$3476,23,0),"-")</f>
        <v>0</v>
      </c>
      <c r="X1125" s="1"/>
      <c r="Y1125" s="1"/>
      <c r="Z1125" s="2" t="str">
        <f>IFERROR(VLOOKUP(A1125,'[1]For Report Q-2 '!$A$2:$Z$3476,26,0),"-")</f>
        <v>-</v>
      </c>
      <c r="AA1125" s="1" t="str">
        <f>IFERROR(VLOOKUP(A1125,'[1]For Report Q-2 '!$A$2:$AH$3476,27,0),"-")</f>
        <v>-</v>
      </c>
      <c r="AB1125" s="1" t="str">
        <f>IFERROR(VLOOKUP(A1125,'[1]For Report Q-2 '!$A$2:$AH$3476,28,0),"-")</f>
        <v>-</v>
      </c>
      <c r="AC1125" s="2" t="str">
        <f>IFERROR(VLOOKUP(A1125,'[1]For Report Q-2 '!$A$2:$AH$3476,29,0),"-")</f>
        <v>-</v>
      </c>
      <c r="AD1125" s="2" t="str">
        <f>IFERROR(VLOOKUP(A1125,'[1]For Report Q-2 '!$A$2:$AH$3476,30,0),"-")</f>
        <v>-</v>
      </c>
      <c r="AE1125" s="1" t="str">
        <f>IFERROR(VLOOKUP(A1125,'[1]For Report Q-2 '!$A$2:$AH$3476,31,0),"-")</f>
        <v>-</v>
      </c>
      <c r="AF1125" s="1" t="str">
        <f>IFERROR(VLOOKUP(A1125,'[1]For Report Q-2 '!$A$2:$AH$3476,32,0),"-")</f>
        <v>-</v>
      </c>
      <c r="AG1125" s="2" t="str">
        <f>IFERROR(VLOOKUP(A1125,'[1]For Report Q-2 '!$A$2:$AH$3476,33,0),"-")</f>
        <v>-</v>
      </c>
      <c r="AH1125" s="1" t="str">
        <f t="shared" si="17"/>
        <v>--</v>
      </c>
      <c r="AI1125" t="e">
        <v>#N/A</v>
      </c>
      <c r="AJ1125" t="e">
        <v>#N/A</v>
      </c>
      <c r="AK1125" t="e">
        <v>#N/A</v>
      </c>
    </row>
    <row r="1126" spans="1:37" x14ac:dyDescent="0.25">
      <c r="A1126" s="15">
        <v>9028287</v>
      </c>
      <c r="B1126" s="15" t="s">
        <v>467</v>
      </c>
      <c r="C1126" s="16">
        <v>45973</v>
      </c>
      <c r="D1126" s="15" t="s">
        <v>56</v>
      </c>
      <c r="E1126" s="1" t="s">
        <v>274</v>
      </c>
      <c r="F1126" s="15" t="s">
        <v>46</v>
      </c>
      <c r="G1126" s="1" t="s">
        <v>56</v>
      </c>
      <c r="H1126" s="17">
        <v>8333.3333333333339</v>
      </c>
      <c r="I1126" s="18">
        <v>8.3333333333333343E-2</v>
      </c>
      <c r="J1126" s="1">
        <v>9026505</v>
      </c>
      <c r="K1126" s="1" t="s">
        <v>466</v>
      </c>
      <c r="L1126" s="19">
        <v>33333.333333333336</v>
      </c>
      <c r="M1126" s="1" t="s">
        <v>31</v>
      </c>
      <c r="N1126" s="1" t="s">
        <v>47</v>
      </c>
      <c r="O1126" s="1" t="s">
        <v>59</v>
      </c>
      <c r="P1126" s="20">
        <v>9026505</v>
      </c>
      <c r="Q1126" s="1" t="s">
        <v>85</v>
      </c>
      <c r="R1126" s="1" t="s">
        <v>16</v>
      </c>
      <c r="S1126" s="1" t="s">
        <v>80</v>
      </c>
      <c r="T1126" s="18">
        <f>IFERROR(VLOOKUP(A1126,'[1]For Report Q-2 '!$A$2:$T$3476,20,0),"-")</f>
        <v>8.3333333333333343E-2</v>
      </c>
      <c r="U1126" s="55">
        <f>IFERROR(VLOOKUP(A1126,'[1]For Report Q-2 '!$A$2:$U$3476,21,0),"-")</f>
        <v>0</v>
      </c>
      <c r="V1126" s="2" t="str">
        <f>IFERROR(VLOOKUP(A1126,'[1]For Report Q-2 '!$A$2:$V$3476,22,0),"-")</f>
        <v>-</v>
      </c>
      <c r="W1126" s="1">
        <f>IFERROR(VLOOKUP(A1126,'[1]For Report Q-2 '!$A$2:$W$3476,23,0),"-")</f>
        <v>0</v>
      </c>
      <c r="X1126" s="1"/>
      <c r="Y1126" s="1"/>
      <c r="Z1126" s="2" t="str">
        <f>IFERROR(VLOOKUP(A1126,'[1]For Report Q-2 '!$A$2:$Z$3476,26,0),"-")</f>
        <v>-</v>
      </c>
      <c r="AA1126" s="1" t="str">
        <f>IFERROR(VLOOKUP(A1126,'[1]For Report Q-2 '!$A$2:$AH$3476,27,0),"-")</f>
        <v>-</v>
      </c>
      <c r="AB1126" s="1" t="str">
        <f>IFERROR(VLOOKUP(A1126,'[1]For Report Q-2 '!$A$2:$AH$3476,28,0),"-")</f>
        <v>-</v>
      </c>
      <c r="AC1126" s="2" t="str">
        <f>IFERROR(VLOOKUP(A1126,'[1]For Report Q-2 '!$A$2:$AH$3476,29,0),"-")</f>
        <v>-</v>
      </c>
      <c r="AD1126" s="2" t="str">
        <f>IFERROR(VLOOKUP(A1126,'[1]For Report Q-2 '!$A$2:$AH$3476,30,0),"-")</f>
        <v>-</v>
      </c>
      <c r="AE1126" s="1" t="str">
        <f>IFERROR(VLOOKUP(A1126,'[1]For Report Q-2 '!$A$2:$AH$3476,31,0),"-")</f>
        <v>-</v>
      </c>
      <c r="AF1126" s="1" t="str">
        <f>IFERROR(VLOOKUP(A1126,'[1]For Report Q-2 '!$A$2:$AH$3476,32,0),"-")</f>
        <v>-</v>
      </c>
      <c r="AG1126" s="2" t="str">
        <f>IFERROR(VLOOKUP(A1126,'[1]For Report Q-2 '!$A$2:$AH$3476,33,0),"-")</f>
        <v>-</v>
      </c>
      <c r="AH1126" s="1" t="str">
        <f t="shared" si="17"/>
        <v>--</v>
      </c>
      <c r="AI1126" t="e">
        <v>#N/A</v>
      </c>
      <c r="AJ1126" t="e">
        <v>#N/A</v>
      </c>
      <c r="AK1126" t="e">
        <v>#N/A</v>
      </c>
    </row>
    <row r="1127" spans="1:37" x14ac:dyDescent="0.25">
      <c r="A1127" s="15">
        <v>7000096</v>
      </c>
      <c r="B1127" s="15" t="s">
        <v>468</v>
      </c>
      <c r="C1127" s="16">
        <v>44764</v>
      </c>
      <c r="D1127" s="15" t="s">
        <v>75</v>
      </c>
      <c r="E1127" s="1" t="s">
        <v>98</v>
      </c>
      <c r="F1127" s="15" t="s">
        <v>46</v>
      </c>
      <c r="G1127" s="1" t="s">
        <v>44</v>
      </c>
      <c r="H1127" s="17">
        <v>5000</v>
      </c>
      <c r="I1127" s="18">
        <v>0.05</v>
      </c>
      <c r="J1127" s="1">
        <v>9026515</v>
      </c>
      <c r="K1127" s="1" t="s">
        <v>469</v>
      </c>
      <c r="L1127" s="19">
        <v>30000</v>
      </c>
      <c r="M1127" s="1" t="s">
        <v>31</v>
      </c>
      <c r="N1127" s="1" t="s">
        <v>98</v>
      </c>
      <c r="O1127" s="1" t="s">
        <v>48</v>
      </c>
      <c r="P1127" s="20">
        <v>9026515</v>
      </c>
      <c r="Q1127" s="1" t="s">
        <v>218</v>
      </c>
      <c r="R1127" s="1" t="s">
        <v>89</v>
      </c>
      <c r="S1127" s="1" t="s">
        <v>218</v>
      </c>
      <c r="T1127" s="18">
        <f>IFERROR(VLOOKUP(A1127,'[1]For Report Q-2 '!$A$2:$T$3476,20,0),"-")</f>
        <v>0.05</v>
      </c>
      <c r="U1127" s="55">
        <f>IFERROR(VLOOKUP(A1127,'[1]For Report Q-2 '!$A$2:$U$3476,21,0),"-")</f>
        <v>0</v>
      </c>
      <c r="V1127" s="2" t="str">
        <f>IFERROR(VLOOKUP(A1127,'[1]For Report Q-2 '!$A$2:$V$3476,22,0),"-")</f>
        <v>-</v>
      </c>
      <c r="W1127" s="1">
        <f>IFERROR(VLOOKUP(A1127,'[1]For Report Q-2 '!$A$2:$W$3476,23,0),"-")</f>
        <v>0</v>
      </c>
      <c r="X1127" s="1"/>
      <c r="Y1127" s="1"/>
      <c r="Z1127" s="2" t="str">
        <f>IFERROR(VLOOKUP(A1127,'[1]For Report Q-2 '!$A$2:$Z$3476,26,0),"-")</f>
        <v>-</v>
      </c>
      <c r="AA1127" s="1" t="str">
        <f>IFERROR(VLOOKUP(A1127,'[1]For Report Q-2 '!$A$2:$AH$3476,27,0),"-")</f>
        <v>-</v>
      </c>
      <c r="AB1127" s="1" t="str">
        <f>IFERROR(VLOOKUP(A1127,'[1]For Report Q-2 '!$A$2:$AH$3476,28,0),"-")</f>
        <v>-</v>
      </c>
      <c r="AC1127" s="2" t="str">
        <f>IFERROR(VLOOKUP(A1127,'[1]For Report Q-2 '!$A$2:$AH$3476,29,0),"-")</f>
        <v>-</v>
      </c>
      <c r="AD1127" s="2" t="str">
        <f>IFERROR(VLOOKUP(A1127,'[1]For Report Q-2 '!$A$2:$AH$3476,30,0),"-")</f>
        <v>-</v>
      </c>
      <c r="AE1127" s="1" t="str">
        <f>IFERROR(VLOOKUP(A1127,'[1]For Report Q-2 '!$A$2:$AH$3476,31,0),"-")</f>
        <v>-</v>
      </c>
      <c r="AF1127" s="1" t="str">
        <f>IFERROR(VLOOKUP(A1127,'[1]For Report Q-2 '!$A$2:$AH$3476,32,0),"-")</f>
        <v>-</v>
      </c>
      <c r="AG1127" s="2" t="str">
        <f>IFERROR(VLOOKUP(A1127,'[1]For Report Q-2 '!$A$2:$AH$3476,33,0),"-")</f>
        <v>-</v>
      </c>
      <c r="AH1127" s="1" t="str">
        <f t="shared" si="17"/>
        <v>--</v>
      </c>
      <c r="AI1127" t="e">
        <v>#N/A</v>
      </c>
      <c r="AJ1127" t="e">
        <v>#N/A</v>
      </c>
      <c r="AK1127" t="e">
        <v>#N/A</v>
      </c>
    </row>
    <row r="1128" spans="1:37" x14ac:dyDescent="0.25">
      <c r="A1128" s="15">
        <v>9026513</v>
      </c>
      <c r="B1128" s="15" t="s">
        <v>469</v>
      </c>
      <c r="C1128" s="16">
        <v>44447</v>
      </c>
      <c r="D1128" s="15" t="s">
        <v>44</v>
      </c>
      <c r="E1128" s="1" t="s">
        <v>274</v>
      </c>
      <c r="F1128" s="15" t="s">
        <v>46</v>
      </c>
      <c r="G1128" s="1" t="s">
        <v>44</v>
      </c>
      <c r="H1128" s="17">
        <v>5416.666666666667</v>
      </c>
      <c r="I1128" s="18">
        <v>5.4166666666666669E-2</v>
      </c>
      <c r="J1128" s="1">
        <v>9026515</v>
      </c>
      <c r="K1128" s="1" t="s">
        <v>469</v>
      </c>
      <c r="L1128" s="19">
        <v>30000</v>
      </c>
      <c r="M1128" s="1" t="s">
        <v>31</v>
      </c>
      <c r="N1128" s="1" t="s">
        <v>47</v>
      </c>
      <c r="O1128" s="1" t="s">
        <v>48</v>
      </c>
      <c r="P1128" s="20">
        <v>9026515</v>
      </c>
      <c r="Q1128" s="1" t="s">
        <v>218</v>
      </c>
      <c r="R1128" s="1" t="s">
        <v>89</v>
      </c>
      <c r="S1128" s="1" t="s">
        <v>218</v>
      </c>
      <c r="T1128" s="18">
        <f>IFERROR(VLOOKUP(A1128,'[1]For Report Q-2 '!$A$2:$T$3476,20,0),"-")</f>
        <v>5.4166666666666669E-2</v>
      </c>
      <c r="U1128" s="55">
        <f>IFERROR(VLOOKUP(A1128,'[1]For Report Q-2 '!$A$2:$U$3476,21,0),"-")</f>
        <v>0</v>
      </c>
      <c r="V1128" s="2" t="str">
        <f>IFERROR(VLOOKUP(A1128,'[1]For Report Q-2 '!$A$2:$V$3476,22,0),"-")</f>
        <v>-</v>
      </c>
      <c r="W1128" s="1">
        <f>IFERROR(VLOOKUP(A1128,'[1]For Report Q-2 '!$A$2:$W$3476,23,0),"-")</f>
        <v>0</v>
      </c>
      <c r="X1128" s="1"/>
      <c r="Y1128" s="1"/>
      <c r="Z1128" s="2" t="str">
        <f>IFERROR(VLOOKUP(A1128,'[1]For Report Q-2 '!$A$2:$Z$3476,26,0),"-")</f>
        <v>-</v>
      </c>
      <c r="AA1128" s="1" t="str">
        <f>IFERROR(VLOOKUP(A1128,'[1]For Report Q-2 '!$A$2:$AH$3476,27,0),"-")</f>
        <v>-</v>
      </c>
      <c r="AB1128" s="1" t="str">
        <f>IFERROR(VLOOKUP(A1128,'[1]For Report Q-2 '!$A$2:$AH$3476,28,0),"-")</f>
        <v>-</v>
      </c>
      <c r="AC1128" s="2" t="str">
        <f>IFERROR(VLOOKUP(A1128,'[1]For Report Q-2 '!$A$2:$AH$3476,29,0),"-")</f>
        <v>-</v>
      </c>
      <c r="AD1128" s="2" t="str">
        <f>IFERROR(VLOOKUP(A1128,'[1]For Report Q-2 '!$A$2:$AH$3476,30,0),"-")</f>
        <v>-</v>
      </c>
      <c r="AE1128" s="1" t="str">
        <f>IFERROR(VLOOKUP(A1128,'[1]For Report Q-2 '!$A$2:$AH$3476,31,0),"-")</f>
        <v>-</v>
      </c>
      <c r="AF1128" s="1" t="str">
        <f>IFERROR(VLOOKUP(A1128,'[1]For Report Q-2 '!$A$2:$AH$3476,32,0),"-")</f>
        <v>-</v>
      </c>
      <c r="AG1128" s="2" t="str">
        <f>IFERROR(VLOOKUP(A1128,'[1]For Report Q-2 '!$A$2:$AH$3476,33,0),"-")</f>
        <v>-</v>
      </c>
      <c r="AH1128" s="1" t="str">
        <f t="shared" si="17"/>
        <v>--</v>
      </c>
      <c r="AI1128" t="e">
        <v>#N/A</v>
      </c>
      <c r="AJ1128" t="e">
        <v>#N/A</v>
      </c>
      <c r="AK1128" t="e">
        <v>#N/A</v>
      </c>
    </row>
    <row r="1129" spans="1:37" x14ac:dyDescent="0.25">
      <c r="A1129" s="15">
        <v>9026515</v>
      </c>
      <c r="B1129" s="15" t="s">
        <v>469</v>
      </c>
      <c r="C1129" s="16">
        <v>44445</v>
      </c>
      <c r="D1129" s="15" t="s">
        <v>44</v>
      </c>
      <c r="E1129" s="1" t="s">
        <v>118</v>
      </c>
      <c r="F1129" s="15" t="s">
        <v>46</v>
      </c>
      <c r="G1129" s="1" t="s">
        <v>44</v>
      </c>
      <c r="H1129" s="17">
        <v>19583.333333333332</v>
      </c>
      <c r="I1129" s="18">
        <v>0.19583333333333333</v>
      </c>
      <c r="J1129" s="1">
        <v>9026515</v>
      </c>
      <c r="K1129" s="1" t="s">
        <v>469</v>
      </c>
      <c r="L1129" s="19">
        <v>30000</v>
      </c>
      <c r="M1129" s="1" t="s">
        <v>31</v>
      </c>
      <c r="N1129" s="1" t="s">
        <v>47</v>
      </c>
      <c r="O1129" s="1" t="s">
        <v>48</v>
      </c>
      <c r="P1129" s="20">
        <v>9026515</v>
      </c>
      <c r="Q1129" s="1" t="s">
        <v>218</v>
      </c>
      <c r="R1129" s="1" t="s">
        <v>89</v>
      </c>
      <c r="S1129" s="1" t="s">
        <v>218</v>
      </c>
      <c r="T1129" s="18">
        <f>IFERROR(VLOOKUP(A1129,'[1]For Report Q-2 '!$A$2:$T$3476,20,0),"-")</f>
        <v>0.19583333333333333</v>
      </c>
      <c r="U1129" s="55">
        <f>IFERROR(VLOOKUP(A1129,'[1]For Report Q-2 '!$A$2:$U$3476,21,0),"-")</f>
        <v>0</v>
      </c>
      <c r="V1129" s="2" t="str">
        <f>IFERROR(VLOOKUP(A1129,'[1]For Report Q-2 '!$A$2:$V$3476,22,0),"-")</f>
        <v>-</v>
      </c>
      <c r="W1129" s="1">
        <f>IFERROR(VLOOKUP(A1129,'[1]For Report Q-2 '!$A$2:$W$3476,23,0),"-")</f>
        <v>0</v>
      </c>
      <c r="X1129" s="1"/>
      <c r="Y1129" s="1"/>
      <c r="Z1129" s="2" t="str">
        <f>IFERROR(VLOOKUP(A1129,'[1]For Report Q-2 '!$A$2:$Z$3476,26,0),"-")</f>
        <v>-</v>
      </c>
      <c r="AA1129" s="1" t="str">
        <f>IFERROR(VLOOKUP(A1129,'[1]For Report Q-2 '!$A$2:$AH$3476,27,0),"-")</f>
        <v>-</v>
      </c>
      <c r="AB1129" s="1" t="str">
        <f>IFERROR(VLOOKUP(A1129,'[1]For Report Q-2 '!$A$2:$AH$3476,28,0),"-")</f>
        <v>-</v>
      </c>
      <c r="AC1129" s="2" t="str">
        <f>IFERROR(VLOOKUP(A1129,'[1]For Report Q-2 '!$A$2:$AH$3476,29,0),"-")</f>
        <v>-</v>
      </c>
      <c r="AD1129" s="2" t="str">
        <f>IFERROR(VLOOKUP(A1129,'[1]For Report Q-2 '!$A$2:$AH$3476,30,0),"-")</f>
        <v>-</v>
      </c>
      <c r="AE1129" s="1" t="str">
        <f>IFERROR(VLOOKUP(A1129,'[1]For Report Q-2 '!$A$2:$AH$3476,31,0),"-")</f>
        <v>-</v>
      </c>
      <c r="AF1129" s="1" t="str">
        <f>IFERROR(VLOOKUP(A1129,'[1]For Report Q-2 '!$A$2:$AH$3476,32,0),"-")</f>
        <v>-</v>
      </c>
      <c r="AG1129" s="2" t="str">
        <f>IFERROR(VLOOKUP(A1129,'[1]For Report Q-2 '!$A$2:$AH$3476,33,0),"-")</f>
        <v>-</v>
      </c>
      <c r="AH1129" s="1" t="str">
        <f t="shared" si="17"/>
        <v>--</v>
      </c>
      <c r="AI1129" t="e">
        <v>#N/A</v>
      </c>
      <c r="AJ1129" t="e">
        <v>#N/A</v>
      </c>
      <c r="AK1129" t="e">
        <v>#N/A</v>
      </c>
    </row>
    <row r="1130" spans="1:37" x14ac:dyDescent="0.25">
      <c r="A1130" s="15">
        <v>9026556</v>
      </c>
      <c r="B1130" s="15" t="s">
        <v>470</v>
      </c>
      <c r="C1130" s="16">
        <v>44512</v>
      </c>
      <c r="D1130" s="15" t="s">
        <v>398</v>
      </c>
      <c r="E1130" s="1" t="s">
        <v>471</v>
      </c>
      <c r="F1130" s="15" t="s">
        <v>46</v>
      </c>
      <c r="G1130" s="1" t="s">
        <v>53</v>
      </c>
      <c r="H1130" s="17">
        <v>3250</v>
      </c>
      <c r="I1130" s="18">
        <v>3.2500000000000001E-2</v>
      </c>
      <c r="J1130" s="1">
        <v>9026564</v>
      </c>
      <c r="K1130" s="1" t="s">
        <v>472</v>
      </c>
      <c r="L1130" s="19">
        <v>166833.33333333331</v>
      </c>
      <c r="M1130" s="1" t="s">
        <v>67</v>
      </c>
      <c r="N1130" s="1" t="s">
        <v>471</v>
      </c>
      <c r="O1130" s="1" t="s">
        <v>54</v>
      </c>
      <c r="P1130" s="20">
        <v>9026564</v>
      </c>
      <c r="Q1130" s="1" t="s">
        <v>340</v>
      </c>
      <c r="R1130" s="1" t="s">
        <v>89</v>
      </c>
      <c r="S1130" s="1" t="s">
        <v>80</v>
      </c>
      <c r="T1130" s="18">
        <f>IFERROR(VLOOKUP(A1130,'[1]For Report Q-2 '!$A$2:$T$3476,20,0),"-")</f>
        <v>3.2500000000000001E-2</v>
      </c>
      <c r="U1130" s="55">
        <f>IFERROR(VLOOKUP(A1130,'[1]For Report Q-2 '!$A$2:$U$3476,21,0),"-")</f>
        <v>0</v>
      </c>
      <c r="V1130" s="2" t="str">
        <f>IFERROR(VLOOKUP(A1130,'[1]For Report Q-2 '!$A$2:$V$3476,22,0),"-")</f>
        <v>-</v>
      </c>
      <c r="W1130" s="1">
        <f>IFERROR(VLOOKUP(A1130,'[1]For Report Q-2 '!$A$2:$W$3476,23,0),"-")</f>
        <v>0</v>
      </c>
      <c r="X1130" s="1"/>
      <c r="Y1130" s="1"/>
      <c r="Z1130" s="2">
        <f>IFERROR(VLOOKUP(A1130,'[1]For Report Q-2 '!$A$2:$Z$3476,26,0),"-")</f>
        <v>46121.5317013889</v>
      </c>
      <c r="AA1130" s="1" t="str">
        <f>IFERROR(VLOOKUP(A1130,'[1]For Report Q-2 '!$A$2:$AH$3476,27,0),"-")</f>
        <v>SR26045520308</v>
      </c>
      <c r="AB1130" s="1" t="str">
        <f>IFERROR(VLOOKUP(A1130,'[1]For Report Q-2 '!$A$2:$AH$3476,28,0),"-")</f>
        <v>Retained</v>
      </c>
      <c r="AC1130" s="2" t="str">
        <f>IFERROR(VLOOKUP(A1130,'[1]For Report Q-2 '!$A$2:$AH$3476,29,0),"-")</f>
        <v>-</v>
      </c>
      <c r="AD1130" s="2" t="str">
        <f>IFERROR(VLOOKUP(A1130,'[1]For Report Q-2 '!$A$2:$AH$3476,30,0),"-")</f>
        <v>-</v>
      </c>
      <c r="AE1130" s="1" t="str">
        <f>IFERROR(VLOOKUP(A1130,'[1]For Report Q-2 '!$A$2:$AH$3476,31,0),"-")</f>
        <v>-</v>
      </c>
      <c r="AF1130" s="1" t="str">
        <f>IFERROR(VLOOKUP(A1130,'[1]For Report Q-2 '!$A$2:$AH$3476,32,0),"-")</f>
        <v>-</v>
      </c>
      <c r="AG1130" s="2" t="str">
        <f>IFERROR(VLOOKUP(A1130,'[1]For Report Q-2 '!$A$2:$AH$3476,33,0),"-")</f>
        <v>-</v>
      </c>
      <c r="AH1130" s="1" t="str">
        <f t="shared" si="17"/>
        <v>-Retained</v>
      </c>
      <c r="AI1130" t="e">
        <v>#N/A</v>
      </c>
      <c r="AJ1130" t="e">
        <v>#N/A</v>
      </c>
      <c r="AK1130" t="e">
        <v>#N/A</v>
      </c>
    </row>
    <row r="1131" spans="1:37" x14ac:dyDescent="0.25">
      <c r="A1131" s="15">
        <v>9026559</v>
      </c>
      <c r="B1131" s="15" t="s">
        <v>470</v>
      </c>
      <c r="C1131" s="16">
        <v>44520</v>
      </c>
      <c r="D1131" s="15" t="s">
        <v>40</v>
      </c>
      <c r="E1131" s="1" t="s">
        <v>471</v>
      </c>
      <c r="F1131" s="15" t="s">
        <v>46</v>
      </c>
      <c r="G1131" s="1" t="s">
        <v>40</v>
      </c>
      <c r="H1131" s="17">
        <v>3250</v>
      </c>
      <c r="I1131" s="18">
        <v>3.2500000000000001E-2</v>
      </c>
      <c r="J1131" s="1">
        <v>9026564</v>
      </c>
      <c r="K1131" s="1" t="s">
        <v>472</v>
      </c>
      <c r="L1131" s="19">
        <v>166833.33333333331</v>
      </c>
      <c r="M1131" s="1" t="s">
        <v>67</v>
      </c>
      <c r="N1131" s="1" t="s">
        <v>471</v>
      </c>
      <c r="O1131" s="1" t="s">
        <v>41</v>
      </c>
      <c r="P1131" s="20">
        <v>9026564</v>
      </c>
      <c r="Q1131" s="1" t="s">
        <v>340</v>
      </c>
      <c r="R1131" s="1" t="s">
        <v>89</v>
      </c>
      <c r="S1131" s="1" t="s">
        <v>80</v>
      </c>
      <c r="T1131" s="18">
        <f>IFERROR(VLOOKUP(A1131,'[1]For Report Q-2 '!$A$2:$T$3476,20,0),"-")</f>
        <v>3.2500000000000001E-2</v>
      </c>
      <c r="U1131" s="55">
        <f>IFERROR(VLOOKUP(A1131,'[1]For Report Q-2 '!$A$2:$U$3476,21,0),"-")</f>
        <v>0</v>
      </c>
      <c r="V1131" s="2" t="str">
        <f>IFERROR(VLOOKUP(A1131,'[1]For Report Q-2 '!$A$2:$V$3476,22,0),"-")</f>
        <v>-</v>
      </c>
      <c r="W1131" s="1">
        <f>IFERROR(VLOOKUP(A1131,'[1]For Report Q-2 '!$A$2:$W$3476,23,0),"-")</f>
        <v>0</v>
      </c>
      <c r="X1131" s="1"/>
      <c r="Y1131" s="1"/>
      <c r="Z1131" s="2">
        <f>IFERROR(VLOOKUP(A1131,'[1]For Report Q-2 '!$A$2:$Z$3476,26,0),"-")</f>
        <v>46122.617650462998</v>
      </c>
      <c r="AA1131" s="1" t="str">
        <f>IFERROR(VLOOKUP(A1131,'[1]For Report Q-2 '!$A$2:$AH$3476,27,0),"-")</f>
        <v>SR26045521637</v>
      </c>
      <c r="AB1131" s="1" t="str">
        <f>IFERROR(VLOOKUP(A1131,'[1]For Report Q-2 '!$A$2:$AH$3476,28,0),"-")</f>
        <v>Active</v>
      </c>
      <c r="AC1131" s="2" t="str">
        <f>IFERROR(VLOOKUP(A1131,'[1]For Report Q-2 '!$A$2:$AH$3476,29,0),"-")</f>
        <v>-</v>
      </c>
      <c r="AD1131" s="2" t="str">
        <f>IFERROR(VLOOKUP(A1131,'[1]For Report Q-2 '!$A$2:$AH$3476,30,0),"-")</f>
        <v>-</v>
      </c>
      <c r="AE1131" s="1" t="str">
        <f>IFERROR(VLOOKUP(A1131,'[1]For Report Q-2 '!$A$2:$AH$3476,31,0),"-")</f>
        <v>-</v>
      </c>
      <c r="AF1131" s="1" t="str">
        <f>IFERROR(VLOOKUP(A1131,'[1]For Report Q-2 '!$A$2:$AH$3476,32,0),"-")</f>
        <v>-</v>
      </c>
      <c r="AG1131" s="2" t="str">
        <f>IFERROR(VLOOKUP(A1131,'[1]For Report Q-2 '!$A$2:$AH$3476,33,0),"-")</f>
        <v>-</v>
      </c>
      <c r="AH1131" s="1" t="str">
        <f t="shared" si="17"/>
        <v>-Active</v>
      </c>
      <c r="AI1131" s="1" t="s">
        <v>1515</v>
      </c>
      <c r="AJ1131" s="1" t="s">
        <v>1456</v>
      </c>
      <c r="AK1131" s="1" t="s">
        <v>1457</v>
      </c>
    </row>
    <row r="1132" spans="1:37" x14ac:dyDescent="0.25">
      <c r="A1132" s="15">
        <v>9026563</v>
      </c>
      <c r="B1132" s="15" t="s">
        <v>470</v>
      </c>
      <c r="C1132" s="16">
        <v>44512</v>
      </c>
      <c r="D1132" s="15" t="s">
        <v>390</v>
      </c>
      <c r="E1132" s="1" t="s">
        <v>471</v>
      </c>
      <c r="F1132" s="15" t="s">
        <v>46</v>
      </c>
      <c r="G1132" s="1" t="s">
        <v>53</v>
      </c>
      <c r="H1132" s="17">
        <v>2750</v>
      </c>
      <c r="I1132" s="18">
        <v>2.75E-2</v>
      </c>
      <c r="J1132" s="1">
        <v>9026564</v>
      </c>
      <c r="K1132" s="1" t="s">
        <v>472</v>
      </c>
      <c r="L1132" s="19">
        <v>166833.33333333331</v>
      </c>
      <c r="M1132" s="1" t="s">
        <v>67</v>
      </c>
      <c r="N1132" s="1" t="s">
        <v>471</v>
      </c>
      <c r="O1132" s="1" t="s">
        <v>54</v>
      </c>
      <c r="P1132" s="20">
        <v>9026564</v>
      </c>
      <c r="Q1132" s="1" t="s">
        <v>340</v>
      </c>
      <c r="R1132" s="1" t="s">
        <v>89</v>
      </c>
      <c r="S1132" s="1" t="s">
        <v>80</v>
      </c>
      <c r="T1132" s="18">
        <f>IFERROR(VLOOKUP(A1132,'[1]For Report Q-2 '!$A$2:$T$3476,20,0),"-")</f>
        <v>0</v>
      </c>
      <c r="U1132" s="55">
        <f>IFERROR(VLOOKUP(A1132,'[1]For Report Q-2 '!$A$2:$U$3476,21,0),"-")</f>
        <v>2.75E-2</v>
      </c>
      <c r="V1132" s="2">
        <f>IFERROR(VLOOKUP(A1132,'[1]For Report Q-2 '!$A$2:$V$3476,22,0),"-")</f>
        <v>46121</v>
      </c>
      <c r="W1132" s="1" t="str">
        <f>IFERROR(VLOOKUP(A1132,'[1]For Report Q-2 '!$A$2:$W$3476,23,0),"-")</f>
        <v>Apr'26</v>
      </c>
      <c r="X1132" s="1"/>
      <c r="Y1132" s="1"/>
      <c r="Z1132" s="2" t="str">
        <f>IFERROR(VLOOKUP(A1132,'[1]For Report Q-2 '!$A$2:$Z$3476,26,0),"-")</f>
        <v>-</v>
      </c>
      <c r="AA1132" s="1" t="str">
        <f>IFERROR(VLOOKUP(A1132,'[1]For Report Q-2 '!$A$2:$AH$3476,27,0),"-")</f>
        <v>-</v>
      </c>
      <c r="AB1132" s="1" t="str">
        <f>IFERROR(VLOOKUP(A1132,'[1]For Report Q-2 '!$A$2:$AH$3476,28,0),"-")</f>
        <v>-</v>
      </c>
      <c r="AC1132" s="2" t="str">
        <f>IFERROR(VLOOKUP(A1132,'[1]For Report Q-2 '!$A$2:$AH$3476,29,0),"-")</f>
        <v>-</v>
      </c>
      <c r="AD1132" s="2">
        <f>IFERROR(VLOOKUP(A1132,'[1]For Report Q-2 '!$A$2:$AH$3476,30,0),"-")</f>
        <v>46093.980682870402</v>
      </c>
      <c r="AE1132" s="1" t="str">
        <f>IFERROR(VLOOKUP(A1132,'[1]For Report Q-2 '!$A$2:$AH$3476,31,0),"-")</f>
        <v>SR26035490555</v>
      </c>
      <c r="AF1132" s="1" t="str">
        <f>IFERROR(VLOOKUP(A1132,'[1]For Report Q-2 '!$A$2:$AH$3476,32,0),"-")</f>
        <v>Churned</v>
      </c>
      <c r="AG1132" s="2">
        <f>IFERROR(VLOOKUP(A1132,'[1]For Report Q-2 '!$A$2:$AH$3476,33,0),"-")</f>
        <v>46121</v>
      </c>
      <c r="AH1132" s="1" t="str">
        <f t="shared" si="17"/>
        <v>Churned-</v>
      </c>
      <c r="AI1132" t="s">
        <v>1515</v>
      </c>
      <c r="AJ1132" t="s">
        <v>1444</v>
      </c>
      <c r="AK1132" t="s">
        <v>1445</v>
      </c>
    </row>
    <row r="1133" spans="1:37" x14ac:dyDescent="0.25">
      <c r="A1133" s="15">
        <v>9026584</v>
      </c>
      <c r="B1133" s="15" t="s">
        <v>470</v>
      </c>
      <c r="C1133" s="16">
        <v>44776</v>
      </c>
      <c r="D1133" s="15" t="s">
        <v>390</v>
      </c>
      <c r="E1133" s="1" t="s">
        <v>471</v>
      </c>
      <c r="F1133" s="15" t="s">
        <v>46</v>
      </c>
      <c r="G1133" s="1" t="s">
        <v>53</v>
      </c>
      <c r="H1133" s="17">
        <v>2750</v>
      </c>
      <c r="I1133" s="18">
        <v>2.75E-2</v>
      </c>
      <c r="J1133" s="1">
        <v>9026564</v>
      </c>
      <c r="K1133" s="1" t="s">
        <v>472</v>
      </c>
      <c r="L1133" s="19">
        <v>166833.33333333331</v>
      </c>
      <c r="M1133" s="1" t="s">
        <v>67</v>
      </c>
      <c r="N1133" s="1" t="s">
        <v>471</v>
      </c>
      <c r="O1133" s="1" t="s">
        <v>53</v>
      </c>
      <c r="P1133" s="20">
        <v>9026564</v>
      </c>
      <c r="Q1133" s="1" t="s">
        <v>340</v>
      </c>
      <c r="R1133" s="1" t="s">
        <v>89</v>
      </c>
      <c r="S1133" s="1" t="s">
        <v>80</v>
      </c>
      <c r="T1133" s="18">
        <f>IFERROR(VLOOKUP(A1133,'[1]For Report Q-2 '!$A$2:$T$3476,20,0),"-")</f>
        <v>0</v>
      </c>
      <c r="U1133" s="55">
        <f>IFERROR(VLOOKUP(A1133,'[1]For Report Q-2 '!$A$2:$U$3476,21,0),"-")</f>
        <v>2.75E-2</v>
      </c>
      <c r="V1133" s="2">
        <f>IFERROR(VLOOKUP(A1133,'[1]For Report Q-2 '!$A$2:$V$3476,22,0),"-")</f>
        <v>46121</v>
      </c>
      <c r="W1133" s="1" t="str">
        <f>IFERROR(VLOOKUP(A1133,'[1]For Report Q-2 '!$A$2:$W$3476,23,0),"-")</f>
        <v>Apr'26</v>
      </c>
      <c r="X1133" s="1"/>
      <c r="Y1133" s="1"/>
      <c r="Z1133" s="2" t="str">
        <f>IFERROR(VLOOKUP(A1133,'[1]For Report Q-2 '!$A$2:$Z$3476,26,0),"-")</f>
        <v>-</v>
      </c>
      <c r="AA1133" s="1" t="str">
        <f>IFERROR(VLOOKUP(A1133,'[1]For Report Q-2 '!$A$2:$AH$3476,27,0),"-")</f>
        <v>-</v>
      </c>
      <c r="AB1133" s="1" t="str">
        <f>IFERROR(VLOOKUP(A1133,'[1]For Report Q-2 '!$A$2:$AH$3476,28,0),"-")</f>
        <v>-</v>
      </c>
      <c r="AC1133" s="2" t="str">
        <f>IFERROR(VLOOKUP(A1133,'[1]For Report Q-2 '!$A$2:$AH$3476,29,0),"-")</f>
        <v>-</v>
      </c>
      <c r="AD1133" s="2">
        <f>IFERROR(VLOOKUP(A1133,'[1]For Report Q-2 '!$A$2:$AH$3476,30,0),"-")</f>
        <v>46090.833113425899</v>
      </c>
      <c r="AE1133" s="1" t="str">
        <f>IFERROR(VLOOKUP(A1133,'[1]For Report Q-2 '!$A$2:$AH$3476,31,0),"-")</f>
        <v>SR26035487025</v>
      </c>
      <c r="AF1133" s="1" t="str">
        <f>IFERROR(VLOOKUP(A1133,'[1]For Report Q-2 '!$A$2:$AH$3476,32,0),"-")</f>
        <v>Churned</v>
      </c>
      <c r="AG1133" s="2">
        <f>IFERROR(VLOOKUP(A1133,'[1]For Report Q-2 '!$A$2:$AH$3476,33,0),"-")</f>
        <v>46121</v>
      </c>
      <c r="AH1133" s="1" t="str">
        <f t="shared" si="17"/>
        <v>Churned-</v>
      </c>
      <c r="AI1133" t="s">
        <v>1515</v>
      </c>
      <c r="AJ1133" t="s">
        <v>1444</v>
      </c>
      <c r="AK1133" t="s">
        <v>1445</v>
      </c>
    </row>
    <row r="1134" spans="1:37" x14ac:dyDescent="0.25">
      <c r="A1134" s="15">
        <v>9026625</v>
      </c>
      <c r="B1134" s="15" t="s">
        <v>470</v>
      </c>
      <c r="C1134" s="16">
        <v>44581</v>
      </c>
      <c r="D1134" s="15" t="s">
        <v>390</v>
      </c>
      <c r="E1134" s="1" t="s">
        <v>471</v>
      </c>
      <c r="F1134" s="15" t="s">
        <v>46</v>
      </c>
      <c r="G1134" s="1" t="s">
        <v>53</v>
      </c>
      <c r="H1134" s="17">
        <v>3000</v>
      </c>
      <c r="I1134" s="18">
        <v>0.03</v>
      </c>
      <c r="J1134" s="1">
        <v>9026564</v>
      </c>
      <c r="K1134" s="1" t="s">
        <v>472</v>
      </c>
      <c r="L1134" s="19">
        <v>166833.33333333331</v>
      </c>
      <c r="M1134" s="1" t="s">
        <v>67</v>
      </c>
      <c r="N1134" s="1" t="s">
        <v>471</v>
      </c>
      <c r="O1134" s="1" t="s">
        <v>54</v>
      </c>
      <c r="P1134" s="20">
        <v>9026564</v>
      </c>
      <c r="Q1134" s="1" t="s">
        <v>340</v>
      </c>
      <c r="R1134" s="1" t="s">
        <v>89</v>
      </c>
      <c r="S1134" s="1" t="s">
        <v>80</v>
      </c>
      <c r="T1134" s="18">
        <f>IFERROR(VLOOKUP(A1134,'[1]For Report Q-2 '!$A$2:$T$3476,20,0),"-")</f>
        <v>0</v>
      </c>
      <c r="U1134" s="55">
        <f>IFERROR(VLOOKUP(A1134,'[1]For Report Q-2 '!$A$2:$U$3476,21,0),"-")</f>
        <v>0.03</v>
      </c>
      <c r="V1134" s="2">
        <f>IFERROR(VLOOKUP(A1134,'[1]For Report Q-2 '!$A$2:$V$3476,22,0),"-")</f>
        <v>46118</v>
      </c>
      <c r="W1134" s="1" t="str">
        <f>IFERROR(VLOOKUP(A1134,'[1]For Report Q-2 '!$A$2:$W$3476,23,0),"-")</f>
        <v>Apr'26</v>
      </c>
      <c r="X1134" s="1"/>
      <c r="Y1134" s="1"/>
      <c r="Z1134" s="2" t="str">
        <f>IFERROR(VLOOKUP(A1134,'[1]For Report Q-2 '!$A$2:$Z$3476,26,0),"-")</f>
        <v>-</v>
      </c>
      <c r="AA1134" s="1" t="str">
        <f>IFERROR(VLOOKUP(A1134,'[1]For Report Q-2 '!$A$2:$AH$3476,27,0),"-")</f>
        <v>-</v>
      </c>
      <c r="AB1134" s="1" t="str">
        <f>IFERROR(VLOOKUP(A1134,'[1]For Report Q-2 '!$A$2:$AH$3476,28,0),"-")</f>
        <v>-</v>
      </c>
      <c r="AC1134" s="2" t="str">
        <f>IFERROR(VLOOKUP(A1134,'[1]For Report Q-2 '!$A$2:$AH$3476,29,0),"-")</f>
        <v>-</v>
      </c>
      <c r="AD1134" s="2">
        <f>IFERROR(VLOOKUP(A1134,'[1]For Report Q-2 '!$A$2:$AH$3476,30,0),"-")</f>
        <v>46086.959849537001</v>
      </c>
      <c r="AE1134" s="1" t="str">
        <f>IFERROR(VLOOKUP(A1134,'[1]For Report Q-2 '!$A$2:$AH$3476,31,0),"-")</f>
        <v>SR26035483481</v>
      </c>
      <c r="AF1134" s="1" t="str">
        <f>IFERROR(VLOOKUP(A1134,'[1]For Report Q-2 '!$A$2:$AH$3476,32,0),"-")</f>
        <v>Churned</v>
      </c>
      <c r="AG1134" s="2">
        <f>IFERROR(VLOOKUP(A1134,'[1]For Report Q-2 '!$A$2:$AH$3476,33,0),"-")</f>
        <v>46118</v>
      </c>
      <c r="AH1134" s="1" t="str">
        <f t="shared" si="17"/>
        <v>Churned-</v>
      </c>
      <c r="AI1134" t="e">
        <v>#N/A</v>
      </c>
      <c r="AJ1134" t="e">
        <v>#N/A</v>
      </c>
      <c r="AK1134" t="e">
        <v>#N/A</v>
      </c>
    </row>
    <row r="1135" spans="1:37" x14ac:dyDescent="0.25">
      <c r="A1135" s="15">
        <v>9026629</v>
      </c>
      <c r="B1135" s="15" t="s">
        <v>470</v>
      </c>
      <c r="C1135" s="16">
        <v>44572</v>
      </c>
      <c r="D1135" s="15" t="s">
        <v>341</v>
      </c>
      <c r="E1135" s="1" t="s">
        <v>471</v>
      </c>
      <c r="F1135" s="15" t="s">
        <v>46</v>
      </c>
      <c r="G1135" s="1" t="s">
        <v>53</v>
      </c>
      <c r="H1135" s="17">
        <v>2750</v>
      </c>
      <c r="I1135" s="18">
        <v>2.75E-2</v>
      </c>
      <c r="J1135" s="1">
        <v>9026564</v>
      </c>
      <c r="K1135" s="1" t="s">
        <v>472</v>
      </c>
      <c r="L1135" s="19">
        <v>166833.33333333331</v>
      </c>
      <c r="M1135" s="1" t="s">
        <v>67</v>
      </c>
      <c r="N1135" s="1" t="s">
        <v>471</v>
      </c>
      <c r="O1135" s="1" t="s">
        <v>54</v>
      </c>
      <c r="P1135" s="20">
        <v>9026564</v>
      </c>
      <c r="Q1135" s="1" t="s">
        <v>340</v>
      </c>
      <c r="R1135" s="1" t="s">
        <v>89</v>
      </c>
      <c r="S1135" s="1" t="s">
        <v>80</v>
      </c>
      <c r="T1135" s="18">
        <f>IFERROR(VLOOKUP(A1135,'[1]For Report Q-2 '!$A$2:$T$3476,20,0),"-")</f>
        <v>2.75E-2</v>
      </c>
      <c r="U1135" s="55">
        <f>IFERROR(VLOOKUP(A1135,'[1]For Report Q-2 '!$A$2:$U$3476,21,0),"-")</f>
        <v>0</v>
      </c>
      <c r="V1135" s="2" t="str">
        <f>IFERROR(VLOOKUP(A1135,'[1]For Report Q-2 '!$A$2:$V$3476,22,0),"-")</f>
        <v>-</v>
      </c>
      <c r="W1135" s="1">
        <f>IFERROR(VLOOKUP(A1135,'[1]For Report Q-2 '!$A$2:$W$3476,23,0),"-")</f>
        <v>0</v>
      </c>
      <c r="X1135" s="1"/>
      <c r="Y1135" s="1"/>
      <c r="Z1135" s="2">
        <f>IFERROR(VLOOKUP(A1135,'[1]For Report Q-2 '!$A$2:$Z$3476,26,0),"-")</f>
        <v>46132.655914351897</v>
      </c>
      <c r="AA1135" s="1" t="str">
        <f>IFERROR(VLOOKUP(A1135,'[1]For Report Q-2 '!$A$2:$AH$3476,27,0),"-")</f>
        <v>SR26045533186</v>
      </c>
      <c r="AB1135" s="1" t="str">
        <f>IFERROR(VLOOKUP(A1135,'[1]For Report Q-2 '!$A$2:$AH$3476,28,0),"-")</f>
        <v>Retained</v>
      </c>
      <c r="AC1135" s="2" t="str">
        <f>IFERROR(VLOOKUP(A1135,'[1]For Report Q-2 '!$A$2:$AH$3476,29,0),"-")</f>
        <v>-</v>
      </c>
      <c r="AD1135" s="2" t="str">
        <f>IFERROR(VLOOKUP(A1135,'[1]For Report Q-2 '!$A$2:$AH$3476,30,0),"-")</f>
        <v>-</v>
      </c>
      <c r="AE1135" s="1" t="str">
        <f>IFERROR(VLOOKUP(A1135,'[1]For Report Q-2 '!$A$2:$AH$3476,31,0),"-")</f>
        <v>-</v>
      </c>
      <c r="AF1135" s="1" t="str">
        <f>IFERROR(VLOOKUP(A1135,'[1]For Report Q-2 '!$A$2:$AH$3476,32,0),"-")</f>
        <v>-</v>
      </c>
      <c r="AG1135" s="2" t="str">
        <f>IFERROR(VLOOKUP(A1135,'[1]For Report Q-2 '!$A$2:$AH$3476,33,0),"-")</f>
        <v>-</v>
      </c>
      <c r="AH1135" s="1" t="str">
        <f t="shared" si="17"/>
        <v>-Retained</v>
      </c>
      <c r="AI1135" s="1" t="s">
        <v>1515</v>
      </c>
      <c r="AJ1135" t="s">
        <v>1456</v>
      </c>
      <c r="AK1135" s="1" t="s">
        <v>1457</v>
      </c>
    </row>
    <row r="1136" spans="1:37" x14ac:dyDescent="0.25">
      <c r="A1136" s="15">
        <v>9026639</v>
      </c>
      <c r="B1136" s="15" t="s">
        <v>470</v>
      </c>
      <c r="C1136" s="16">
        <v>44551</v>
      </c>
      <c r="D1136" s="15" t="s">
        <v>390</v>
      </c>
      <c r="E1136" s="1" t="s">
        <v>471</v>
      </c>
      <c r="F1136" s="15" t="s">
        <v>46</v>
      </c>
      <c r="G1136" s="1" t="s">
        <v>53</v>
      </c>
      <c r="H1136" s="17">
        <v>3250</v>
      </c>
      <c r="I1136" s="18">
        <v>3.2500000000000001E-2</v>
      </c>
      <c r="J1136" s="1">
        <v>9026564</v>
      </c>
      <c r="K1136" s="1" t="s">
        <v>472</v>
      </c>
      <c r="L1136" s="19">
        <v>166833.33333333331</v>
      </c>
      <c r="M1136" s="1" t="s">
        <v>67</v>
      </c>
      <c r="N1136" s="1" t="s">
        <v>471</v>
      </c>
      <c r="O1136" s="1" t="s">
        <v>54</v>
      </c>
      <c r="P1136" s="20">
        <v>9026564</v>
      </c>
      <c r="Q1136" s="1" t="s">
        <v>340</v>
      </c>
      <c r="R1136" s="1" t="s">
        <v>89</v>
      </c>
      <c r="S1136" s="1" t="s">
        <v>80</v>
      </c>
      <c r="T1136" s="18">
        <f>IFERROR(VLOOKUP(A1136,'[1]For Report Q-2 '!$A$2:$T$3476,20,0),"-")</f>
        <v>0</v>
      </c>
      <c r="U1136" s="55">
        <f>IFERROR(VLOOKUP(A1136,'[1]For Report Q-2 '!$A$2:$U$3476,21,0),"-")</f>
        <v>3.2500000000000001E-2</v>
      </c>
      <c r="V1136" s="2">
        <f>IFERROR(VLOOKUP(A1136,'[1]For Report Q-2 '!$A$2:$V$3476,22,0),"-")</f>
        <v>46121</v>
      </c>
      <c r="W1136" s="1" t="str">
        <f>IFERROR(VLOOKUP(A1136,'[1]For Report Q-2 '!$A$2:$W$3476,23,0),"-")</f>
        <v>Apr'26</v>
      </c>
      <c r="X1136" s="1"/>
      <c r="Y1136" s="1"/>
      <c r="Z1136" s="2" t="str">
        <f>IFERROR(VLOOKUP(A1136,'[1]For Report Q-2 '!$A$2:$Z$3476,26,0),"-")</f>
        <v>-</v>
      </c>
      <c r="AA1136" s="1" t="str">
        <f>IFERROR(VLOOKUP(A1136,'[1]For Report Q-2 '!$A$2:$AH$3476,27,0),"-")</f>
        <v>-</v>
      </c>
      <c r="AB1136" s="1" t="str">
        <f>IFERROR(VLOOKUP(A1136,'[1]For Report Q-2 '!$A$2:$AH$3476,28,0),"-")</f>
        <v>-</v>
      </c>
      <c r="AC1136" s="2" t="str">
        <f>IFERROR(VLOOKUP(A1136,'[1]For Report Q-2 '!$A$2:$AH$3476,29,0),"-")</f>
        <v>-</v>
      </c>
      <c r="AD1136" s="2">
        <f>IFERROR(VLOOKUP(A1136,'[1]For Report Q-2 '!$A$2:$AH$3476,30,0),"-")</f>
        <v>46093.983263888898</v>
      </c>
      <c r="AE1136" s="1" t="str">
        <f>IFERROR(VLOOKUP(A1136,'[1]For Report Q-2 '!$A$2:$AH$3476,31,0),"-")</f>
        <v>SR26035490556</v>
      </c>
      <c r="AF1136" s="1" t="str">
        <f>IFERROR(VLOOKUP(A1136,'[1]For Report Q-2 '!$A$2:$AH$3476,32,0),"-")</f>
        <v>Churned</v>
      </c>
      <c r="AG1136" s="2">
        <f>IFERROR(VLOOKUP(A1136,'[1]For Report Q-2 '!$A$2:$AH$3476,33,0),"-")</f>
        <v>46121</v>
      </c>
      <c r="AH1136" s="1" t="str">
        <f t="shared" si="17"/>
        <v>Churned-</v>
      </c>
      <c r="AI1136" t="s">
        <v>1515</v>
      </c>
      <c r="AJ1136" t="s">
        <v>1444</v>
      </c>
      <c r="AK1136" t="s">
        <v>1445</v>
      </c>
    </row>
    <row r="1137" spans="1:37" x14ac:dyDescent="0.25">
      <c r="A1137" s="15">
        <v>9026692</v>
      </c>
      <c r="B1137" s="15" t="s">
        <v>470</v>
      </c>
      <c r="C1137" s="16">
        <v>44805</v>
      </c>
      <c r="D1137" s="15" t="s">
        <v>464</v>
      </c>
      <c r="E1137" s="1" t="s">
        <v>471</v>
      </c>
      <c r="F1137" s="15" t="s">
        <v>46</v>
      </c>
      <c r="G1137" s="1" t="s">
        <v>53</v>
      </c>
      <c r="H1137" s="17">
        <v>3000</v>
      </c>
      <c r="I1137" s="18">
        <v>0.03</v>
      </c>
      <c r="J1137" s="1">
        <v>9026564</v>
      </c>
      <c r="K1137" s="1" t="s">
        <v>472</v>
      </c>
      <c r="L1137" s="19">
        <v>166833.33333333331</v>
      </c>
      <c r="M1137" s="1" t="s">
        <v>67</v>
      </c>
      <c r="N1137" s="1" t="s">
        <v>471</v>
      </c>
      <c r="O1137" s="1" t="s">
        <v>54</v>
      </c>
      <c r="P1137" s="20">
        <v>9026564</v>
      </c>
      <c r="Q1137" s="1" t="s">
        <v>340</v>
      </c>
      <c r="R1137" s="1" t="s">
        <v>89</v>
      </c>
      <c r="S1137" s="1" t="s">
        <v>80</v>
      </c>
      <c r="T1137" s="18">
        <f>IFERROR(VLOOKUP(A1137,'[1]For Report Q-2 '!$A$2:$T$3476,20,0),"-")</f>
        <v>0.03</v>
      </c>
      <c r="U1137" s="55">
        <f>IFERROR(VLOOKUP(A1137,'[1]For Report Q-2 '!$A$2:$U$3476,21,0),"-")</f>
        <v>0</v>
      </c>
      <c r="V1137" s="2" t="str">
        <f>IFERROR(VLOOKUP(A1137,'[1]For Report Q-2 '!$A$2:$V$3476,22,0),"-")</f>
        <v>-</v>
      </c>
      <c r="W1137" s="1">
        <f>IFERROR(VLOOKUP(A1137,'[1]For Report Q-2 '!$A$2:$W$3476,23,0),"-")</f>
        <v>0</v>
      </c>
      <c r="X1137" s="1"/>
      <c r="Y1137" s="1"/>
      <c r="Z1137" s="2">
        <f>IFERROR(VLOOKUP(A1137,'[1]For Report Q-2 '!$A$2:$Z$3476,26,0),"-")</f>
        <v>46113.654861111099</v>
      </c>
      <c r="AA1137" s="1" t="str">
        <f>IFERROR(VLOOKUP(A1137,'[1]For Report Q-2 '!$A$2:$AH$3476,27,0),"-")</f>
        <v>SR26045510827</v>
      </c>
      <c r="AB1137" s="1" t="str">
        <f>IFERROR(VLOOKUP(A1137,'[1]For Report Q-2 '!$A$2:$AH$3476,28,0),"-")</f>
        <v>Active</v>
      </c>
      <c r="AC1137" s="2" t="str">
        <f>IFERROR(VLOOKUP(A1137,'[1]For Report Q-2 '!$A$2:$AH$3476,29,0),"-")</f>
        <v>-</v>
      </c>
      <c r="AD1137" s="2" t="str">
        <f>IFERROR(VLOOKUP(A1137,'[1]For Report Q-2 '!$A$2:$AH$3476,30,0),"-")</f>
        <v>-</v>
      </c>
      <c r="AE1137" s="1" t="str">
        <f>IFERROR(VLOOKUP(A1137,'[1]For Report Q-2 '!$A$2:$AH$3476,31,0),"-")</f>
        <v>-</v>
      </c>
      <c r="AF1137" s="1" t="str">
        <f>IFERROR(VLOOKUP(A1137,'[1]For Report Q-2 '!$A$2:$AH$3476,32,0),"-")</f>
        <v>-</v>
      </c>
      <c r="AG1137" s="2" t="str">
        <f>IFERROR(VLOOKUP(A1137,'[1]For Report Q-2 '!$A$2:$AH$3476,33,0),"-")</f>
        <v>-</v>
      </c>
      <c r="AH1137" s="1" t="str">
        <f t="shared" si="17"/>
        <v>-Active</v>
      </c>
      <c r="AI1137" s="1" t="s">
        <v>1515</v>
      </c>
      <c r="AJ1137" s="1" t="s">
        <v>1456</v>
      </c>
      <c r="AK1137" s="1" t="s">
        <v>1457</v>
      </c>
    </row>
    <row r="1138" spans="1:37" x14ac:dyDescent="0.25">
      <c r="A1138" s="15">
        <v>9027814</v>
      </c>
      <c r="B1138" s="15" t="s">
        <v>470</v>
      </c>
      <c r="C1138" s="16">
        <v>45509</v>
      </c>
      <c r="D1138" s="15" t="s">
        <v>56</v>
      </c>
      <c r="E1138" s="1" t="s">
        <v>274</v>
      </c>
      <c r="F1138" s="15" t="s">
        <v>46</v>
      </c>
      <c r="G1138" s="1" t="s">
        <v>56</v>
      </c>
      <c r="H1138" s="17">
        <v>31250</v>
      </c>
      <c r="I1138" s="18">
        <v>0.3125</v>
      </c>
      <c r="J1138" s="1">
        <v>9026564</v>
      </c>
      <c r="K1138" s="1" t="s">
        <v>472</v>
      </c>
      <c r="L1138" s="19">
        <v>166833.33333333331</v>
      </c>
      <c r="M1138" s="1" t="s">
        <v>67</v>
      </c>
      <c r="N1138" s="1" t="s">
        <v>47</v>
      </c>
      <c r="O1138" s="1" t="s">
        <v>59</v>
      </c>
      <c r="P1138" s="20">
        <v>9026564</v>
      </c>
      <c r="Q1138" s="1" t="s">
        <v>340</v>
      </c>
      <c r="R1138" s="1" t="s">
        <v>89</v>
      </c>
      <c r="S1138" s="1" t="s">
        <v>80</v>
      </c>
      <c r="T1138" s="18">
        <f>IFERROR(VLOOKUP(A1138,'[1]For Report Q-2 '!$A$2:$T$3476,20,0),"-")</f>
        <v>0.3125</v>
      </c>
      <c r="U1138" s="55">
        <f>IFERROR(VLOOKUP(A1138,'[1]For Report Q-2 '!$A$2:$U$3476,21,0),"-")</f>
        <v>0</v>
      </c>
      <c r="V1138" s="2" t="str">
        <f>IFERROR(VLOOKUP(A1138,'[1]For Report Q-2 '!$A$2:$V$3476,22,0),"-")</f>
        <v>-</v>
      </c>
      <c r="W1138" s="1">
        <f>IFERROR(VLOOKUP(A1138,'[1]For Report Q-2 '!$A$2:$W$3476,23,0),"-")</f>
        <v>0</v>
      </c>
      <c r="X1138" s="1"/>
      <c r="Y1138" s="1"/>
      <c r="Z1138" s="2" t="str">
        <f>IFERROR(VLOOKUP(A1138,'[1]For Report Q-2 '!$A$2:$Z$3476,26,0),"-")</f>
        <v>-</v>
      </c>
      <c r="AA1138" s="1" t="str">
        <f>IFERROR(VLOOKUP(A1138,'[1]For Report Q-2 '!$A$2:$AH$3476,27,0),"-")</f>
        <v>-</v>
      </c>
      <c r="AB1138" s="1" t="str">
        <f>IFERROR(VLOOKUP(A1138,'[1]For Report Q-2 '!$A$2:$AH$3476,28,0),"-")</f>
        <v>-</v>
      </c>
      <c r="AC1138" s="2" t="str">
        <f>IFERROR(VLOOKUP(A1138,'[1]For Report Q-2 '!$A$2:$AH$3476,29,0),"-")</f>
        <v>-</v>
      </c>
      <c r="AD1138" s="2" t="str">
        <f>IFERROR(VLOOKUP(A1138,'[1]For Report Q-2 '!$A$2:$AH$3476,30,0),"-")</f>
        <v>-</v>
      </c>
      <c r="AE1138" s="1" t="str">
        <f>IFERROR(VLOOKUP(A1138,'[1]For Report Q-2 '!$A$2:$AH$3476,31,0),"-")</f>
        <v>-</v>
      </c>
      <c r="AF1138" s="1" t="str">
        <f>IFERROR(VLOOKUP(A1138,'[1]For Report Q-2 '!$A$2:$AH$3476,32,0),"-")</f>
        <v>-</v>
      </c>
      <c r="AG1138" s="2" t="str">
        <f>IFERROR(VLOOKUP(A1138,'[1]For Report Q-2 '!$A$2:$AH$3476,33,0),"-")</f>
        <v>-</v>
      </c>
      <c r="AH1138" s="1" t="str">
        <f t="shared" si="17"/>
        <v>--</v>
      </c>
      <c r="AI1138" t="e">
        <v>#N/A</v>
      </c>
      <c r="AJ1138" t="e">
        <v>#N/A</v>
      </c>
      <c r="AK1138" t="e">
        <v>#N/A</v>
      </c>
    </row>
    <row r="1139" spans="1:37" x14ac:dyDescent="0.25">
      <c r="A1139" s="15">
        <v>9076379</v>
      </c>
      <c r="B1139" s="15" t="s">
        <v>470</v>
      </c>
      <c r="C1139" s="16">
        <v>45061</v>
      </c>
      <c r="D1139" s="15" t="s">
        <v>40</v>
      </c>
      <c r="E1139" s="1" t="s">
        <v>45</v>
      </c>
      <c r="F1139" s="15" t="s">
        <v>46</v>
      </c>
      <c r="G1139" s="1" t="s">
        <v>40</v>
      </c>
      <c r="H1139" s="17">
        <v>15833.333333333332</v>
      </c>
      <c r="I1139" s="18">
        <v>0.15833333333333333</v>
      </c>
      <c r="J1139" s="1">
        <v>9026564</v>
      </c>
      <c r="K1139" s="1" t="s">
        <v>472</v>
      </c>
      <c r="L1139" s="19">
        <v>166833.33333333331</v>
      </c>
      <c r="M1139" s="1" t="s">
        <v>67</v>
      </c>
      <c r="N1139" s="1" t="s">
        <v>47</v>
      </c>
      <c r="O1139" s="1" t="s">
        <v>41</v>
      </c>
      <c r="P1139" s="20">
        <v>9026564</v>
      </c>
      <c r="Q1139" s="1" t="s">
        <v>340</v>
      </c>
      <c r="R1139" s="1" t="s">
        <v>89</v>
      </c>
      <c r="S1139" s="1" t="s">
        <v>80</v>
      </c>
      <c r="T1139" s="18">
        <f>IFERROR(VLOOKUP(A1139,'[1]For Report Q-2 '!$A$2:$T$3476,20,0),"-")</f>
        <v>0.15833333333333333</v>
      </c>
      <c r="U1139" s="55">
        <f>IFERROR(VLOOKUP(A1139,'[1]For Report Q-2 '!$A$2:$U$3476,21,0),"-")</f>
        <v>0</v>
      </c>
      <c r="V1139" s="2" t="str">
        <f>IFERROR(VLOOKUP(A1139,'[1]For Report Q-2 '!$A$2:$V$3476,22,0),"-")</f>
        <v>-</v>
      </c>
      <c r="W1139" s="1">
        <f>IFERROR(VLOOKUP(A1139,'[1]For Report Q-2 '!$A$2:$W$3476,23,0),"-")</f>
        <v>0</v>
      </c>
      <c r="X1139" s="1"/>
      <c r="Y1139" s="1"/>
      <c r="Z1139" s="2" t="str">
        <f>IFERROR(VLOOKUP(A1139,'[1]For Report Q-2 '!$A$2:$Z$3476,26,0),"-")</f>
        <v>-</v>
      </c>
      <c r="AA1139" s="1" t="str">
        <f>IFERROR(VLOOKUP(A1139,'[1]For Report Q-2 '!$A$2:$AH$3476,27,0),"-")</f>
        <v>-</v>
      </c>
      <c r="AB1139" s="1" t="str">
        <f>IFERROR(VLOOKUP(A1139,'[1]For Report Q-2 '!$A$2:$AH$3476,28,0),"-")</f>
        <v>-</v>
      </c>
      <c r="AC1139" s="2" t="str">
        <f>IFERROR(VLOOKUP(A1139,'[1]For Report Q-2 '!$A$2:$AH$3476,29,0),"-")</f>
        <v>-</v>
      </c>
      <c r="AD1139" s="2" t="str">
        <f>IFERROR(VLOOKUP(A1139,'[1]For Report Q-2 '!$A$2:$AH$3476,30,0),"-")</f>
        <v>-</v>
      </c>
      <c r="AE1139" s="1" t="str">
        <f>IFERROR(VLOOKUP(A1139,'[1]For Report Q-2 '!$A$2:$AH$3476,31,0),"-")</f>
        <v>-</v>
      </c>
      <c r="AF1139" s="1" t="str">
        <f>IFERROR(VLOOKUP(A1139,'[1]For Report Q-2 '!$A$2:$AH$3476,32,0),"-")</f>
        <v>-</v>
      </c>
      <c r="AG1139" s="2" t="str">
        <f>IFERROR(VLOOKUP(A1139,'[1]For Report Q-2 '!$A$2:$AH$3476,33,0),"-")</f>
        <v>-</v>
      </c>
      <c r="AH1139" s="1" t="str">
        <f t="shared" si="17"/>
        <v>--</v>
      </c>
      <c r="AI1139" t="e">
        <v>#N/A</v>
      </c>
      <c r="AJ1139" t="e">
        <v>#N/A</v>
      </c>
      <c r="AK1139" t="e">
        <v>#N/A</v>
      </c>
    </row>
    <row r="1140" spans="1:37" x14ac:dyDescent="0.25">
      <c r="A1140" s="15">
        <v>9096476</v>
      </c>
      <c r="B1140" s="15" t="s">
        <v>470</v>
      </c>
      <c r="C1140" s="16">
        <v>44751</v>
      </c>
      <c r="D1140" s="15" t="s">
        <v>390</v>
      </c>
      <c r="E1140" s="1" t="s">
        <v>179</v>
      </c>
      <c r="F1140" s="15" t="s">
        <v>46</v>
      </c>
      <c r="G1140" s="1" t="s">
        <v>53</v>
      </c>
      <c r="H1140" s="17">
        <v>5500</v>
      </c>
      <c r="I1140" s="18">
        <v>5.5E-2</v>
      </c>
      <c r="J1140" s="1">
        <v>9026564</v>
      </c>
      <c r="K1140" s="1" t="s">
        <v>472</v>
      </c>
      <c r="L1140" s="19">
        <v>166833.33333333331</v>
      </c>
      <c r="M1140" s="1" t="s">
        <v>67</v>
      </c>
      <c r="N1140" s="1" t="s">
        <v>179</v>
      </c>
      <c r="O1140" s="1" t="s">
        <v>54</v>
      </c>
      <c r="P1140" s="20">
        <v>9026564</v>
      </c>
      <c r="Q1140" s="1" t="s">
        <v>340</v>
      </c>
      <c r="R1140" s="1" t="s">
        <v>89</v>
      </c>
      <c r="S1140" s="1" t="s">
        <v>80</v>
      </c>
      <c r="T1140" s="18">
        <f>IFERROR(VLOOKUP(A1140,'[1]For Report Q-2 '!$A$2:$T$3476,20,0),"-")</f>
        <v>5.5E-2</v>
      </c>
      <c r="U1140" s="55">
        <f>IFERROR(VLOOKUP(A1140,'[1]For Report Q-2 '!$A$2:$U$3476,21,0),"-")</f>
        <v>0</v>
      </c>
      <c r="V1140" s="2" t="str">
        <f>IFERROR(VLOOKUP(A1140,'[1]For Report Q-2 '!$A$2:$V$3476,22,0),"-")</f>
        <v>-</v>
      </c>
      <c r="W1140" s="1">
        <f>IFERROR(VLOOKUP(A1140,'[1]For Report Q-2 '!$A$2:$W$3476,23,0),"-")</f>
        <v>0</v>
      </c>
      <c r="X1140" s="1"/>
      <c r="Y1140" s="1"/>
      <c r="Z1140" s="2">
        <f>IFERROR(VLOOKUP(A1140,'[1]For Report Q-2 '!$A$2:$Z$3476,26,0),"-")</f>
        <v>46121.5320601852</v>
      </c>
      <c r="AA1140" s="1" t="str">
        <f>IFERROR(VLOOKUP(A1140,'[1]For Report Q-2 '!$A$2:$AH$3476,27,0),"-")</f>
        <v>SR26045520312</v>
      </c>
      <c r="AB1140" s="1" t="str">
        <f>IFERROR(VLOOKUP(A1140,'[1]For Report Q-2 '!$A$2:$AH$3476,28,0),"-")</f>
        <v>Retained</v>
      </c>
      <c r="AC1140" s="2" t="str">
        <f>IFERROR(VLOOKUP(A1140,'[1]For Report Q-2 '!$A$2:$AH$3476,29,0),"-")</f>
        <v>-</v>
      </c>
      <c r="AD1140" s="2" t="str">
        <f>IFERROR(VLOOKUP(A1140,'[1]For Report Q-2 '!$A$2:$AH$3476,30,0),"-")</f>
        <v>-</v>
      </c>
      <c r="AE1140" s="1" t="str">
        <f>IFERROR(VLOOKUP(A1140,'[1]For Report Q-2 '!$A$2:$AH$3476,31,0),"-")</f>
        <v>-</v>
      </c>
      <c r="AF1140" s="1" t="str">
        <f>IFERROR(VLOOKUP(A1140,'[1]For Report Q-2 '!$A$2:$AH$3476,32,0),"-")</f>
        <v>-</v>
      </c>
      <c r="AG1140" s="2" t="str">
        <f>IFERROR(VLOOKUP(A1140,'[1]For Report Q-2 '!$A$2:$AH$3476,33,0),"-")</f>
        <v>-</v>
      </c>
      <c r="AH1140" s="1" t="str">
        <f t="shared" si="17"/>
        <v>-Retained</v>
      </c>
      <c r="AI1140" t="e">
        <v>#N/A</v>
      </c>
      <c r="AJ1140" t="e">
        <v>#N/A</v>
      </c>
      <c r="AK1140" t="e">
        <v>#N/A</v>
      </c>
    </row>
    <row r="1141" spans="1:37" x14ac:dyDescent="0.25">
      <c r="A1141" s="15">
        <v>9096481</v>
      </c>
      <c r="B1141" s="15" t="s">
        <v>470</v>
      </c>
      <c r="C1141" s="16">
        <v>44751</v>
      </c>
      <c r="D1141" s="15" t="s">
        <v>390</v>
      </c>
      <c r="E1141" s="1" t="s">
        <v>179</v>
      </c>
      <c r="F1141" s="15" t="s">
        <v>46</v>
      </c>
      <c r="G1141" s="1" t="s">
        <v>53</v>
      </c>
      <c r="H1141" s="17">
        <v>6000</v>
      </c>
      <c r="I1141" s="18">
        <v>0.06</v>
      </c>
      <c r="J1141" s="1">
        <v>9026564</v>
      </c>
      <c r="K1141" s="1" t="s">
        <v>472</v>
      </c>
      <c r="L1141" s="19">
        <v>166833.33333333331</v>
      </c>
      <c r="M1141" s="1" t="s">
        <v>67</v>
      </c>
      <c r="N1141" s="1" t="s">
        <v>179</v>
      </c>
      <c r="O1141" s="1" t="s">
        <v>54</v>
      </c>
      <c r="P1141" s="20">
        <v>9026564</v>
      </c>
      <c r="Q1141" s="1" t="s">
        <v>340</v>
      </c>
      <c r="R1141" s="1" t="s">
        <v>89</v>
      </c>
      <c r="S1141" s="1" t="s">
        <v>80</v>
      </c>
      <c r="T1141" s="18">
        <f>IFERROR(VLOOKUP(A1141,'[1]For Report Q-2 '!$A$2:$T$3476,20,0),"-")</f>
        <v>0.06</v>
      </c>
      <c r="U1141" s="55">
        <f>IFERROR(VLOOKUP(A1141,'[1]For Report Q-2 '!$A$2:$U$3476,21,0),"-")</f>
        <v>0</v>
      </c>
      <c r="V1141" s="2" t="str">
        <f>IFERROR(VLOOKUP(A1141,'[1]For Report Q-2 '!$A$2:$V$3476,22,0),"-")</f>
        <v>-</v>
      </c>
      <c r="W1141" s="1">
        <f>IFERROR(VLOOKUP(A1141,'[1]For Report Q-2 '!$A$2:$W$3476,23,0),"-")</f>
        <v>0</v>
      </c>
      <c r="X1141" s="1"/>
      <c r="Y1141" s="1"/>
      <c r="Z1141" s="2">
        <f>IFERROR(VLOOKUP(A1141,'[1]For Report Q-2 '!$A$2:$Z$3476,26,0),"-")</f>
        <v>46113.655115740701</v>
      </c>
      <c r="AA1141" s="1" t="str">
        <f>IFERROR(VLOOKUP(A1141,'[1]For Report Q-2 '!$A$2:$AH$3476,27,0),"-")</f>
        <v>SR26045510829</v>
      </c>
      <c r="AB1141" s="1" t="str">
        <f>IFERROR(VLOOKUP(A1141,'[1]For Report Q-2 '!$A$2:$AH$3476,28,0),"-")</f>
        <v>Retained</v>
      </c>
      <c r="AC1141" s="2" t="str">
        <f>IFERROR(VLOOKUP(A1141,'[1]For Report Q-2 '!$A$2:$AH$3476,29,0),"-")</f>
        <v>-</v>
      </c>
      <c r="AD1141" s="2" t="str">
        <f>IFERROR(VLOOKUP(A1141,'[1]For Report Q-2 '!$A$2:$AH$3476,30,0),"-")</f>
        <v>-</v>
      </c>
      <c r="AE1141" s="1" t="str">
        <f>IFERROR(VLOOKUP(A1141,'[1]For Report Q-2 '!$A$2:$AH$3476,31,0),"-")</f>
        <v>-</v>
      </c>
      <c r="AF1141" s="1" t="str">
        <f>IFERROR(VLOOKUP(A1141,'[1]For Report Q-2 '!$A$2:$AH$3476,32,0),"-")</f>
        <v>-</v>
      </c>
      <c r="AG1141" s="2" t="str">
        <f>IFERROR(VLOOKUP(A1141,'[1]For Report Q-2 '!$A$2:$AH$3476,33,0),"-")</f>
        <v>-</v>
      </c>
      <c r="AH1141" s="1" t="str">
        <f t="shared" si="17"/>
        <v>-Retained</v>
      </c>
      <c r="AI1141" t="s">
        <v>1515</v>
      </c>
      <c r="AJ1141" t="s">
        <v>1444</v>
      </c>
      <c r="AK1141" t="s">
        <v>1445</v>
      </c>
    </row>
    <row r="1142" spans="1:37" x14ac:dyDescent="0.25">
      <c r="A1142" s="15">
        <v>9096488</v>
      </c>
      <c r="B1142" s="15" t="s">
        <v>470</v>
      </c>
      <c r="C1142" s="16">
        <v>44751</v>
      </c>
      <c r="D1142" s="15" t="s">
        <v>473</v>
      </c>
      <c r="E1142" s="1" t="s">
        <v>179</v>
      </c>
      <c r="F1142" s="15" t="s">
        <v>46</v>
      </c>
      <c r="G1142" s="1" t="s">
        <v>53</v>
      </c>
      <c r="H1142" s="17">
        <v>6000</v>
      </c>
      <c r="I1142" s="18">
        <v>0.06</v>
      </c>
      <c r="J1142" s="1">
        <v>9026564</v>
      </c>
      <c r="K1142" s="1" t="s">
        <v>472</v>
      </c>
      <c r="L1142" s="19">
        <v>166833.33333333331</v>
      </c>
      <c r="M1142" s="1" t="s">
        <v>67</v>
      </c>
      <c r="N1142" s="1" t="s">
        <v>179</v>
      </c>
      <c r="O1142" s="1" t="s">
        <v>54</v>
      </c>
      <c r="P1142" s="20">
        <v>9026564</v>
      </c>
      <c r="Q1142" s="1" t="s">
        <v>340</v>
      </c>
      <c r="R1142" s="1" t="s">
        <v>89</v>
      </c>
      <c r="S1142" s="1" t="s">
        <v>80</v>
      </c>
      <c r="T1142" s="18">
        <f>IFERROR(VLOOKUP(A1142,'[1]For Report Q-2 '!$A$2:$T$3476,20,0),"-")</f>
        <v>0.06</v>
      </c>
      <c r="U1142" s="55">
        <f>IFERROR(VLOOKUP(A1142,'[1]For Report Q-2 '!$A$2:$U$3476,21,0),"-")</f>
        <v>0</v>
      </c>
      <c r="V1142" s="2" t="str">
        <f>IFERROR(VLOOKUP(A1142,'[1]For Report Q-2 '!$A$2:$V$3476,22,0),"-")</f>
        <v>-</v>
      </c>
      <c r="W1142" s="1">
        <f>IFERROR(VLOOKUP(A1142,'[1]For Report Q-2 '!$A$2:$W$3476,23,0),"-")</f>
        <v>0</v>
      </c>
      <c r="X1142" s="1"/>
      <c r="Y1142" s="1"/>
      <c r="Z1142" s="2" t="str">
        <f>IFERROR(VLOOKUP(A1142,'[1]For Report Q-2 '!$A$2:$Z$3476,26,0),"-")</f>
        <v>-</v>
      </c>
      <c r="AA1142" s="1" t="str">
        <f>IFERROR(VLOOKUP(A1142,'[1]For Report Q-2 '!$A$2:$AH$3476,27,0),"-")</f>
        <v>-</v>
      </c>
      <c r="AB1142" s="1" t="str">
        <f>IFERROR(VLOOKUP(A1142,'[1]For Report Q-2 '!$A$2:$AH$3476,28,0),"-")</f>
        <v>-</v>
      </c>
      <c r="AC1142" s="2" t="str">
        <f>IFERROR(VLOOKUP(A1142,'[1]For Report Q-2 '!$A$2:$AH$3476,29,0),"-")</f>
        <v>-</v>
      </c>
      <c r="AD1142" s="2" t="str">
        <f>IFERROR(VLOOKUP(A1142,'[1]For Report Q-2 '!$A$2:$AH$3476,30,0),"-")</f>
        <v>-</v>
      </c>
      <c r="AE1142" s="1" t="str">
        <f>IFERROR(VLOOKUP(A1142,'[1]For Report Q-2 '!$A$2:$AH$3476,31,0),"-")</f>
        <v>-</v>
      </c>
      <c r="AF1142" s="1" t="str">
        <f>IFERROR(VLOOKUP(A1142,'[1]For Report Q-2 '!$A$2:$AH$3476,32,0),"-")</f>
        <v>-</v>
      </c>
      <c r="AG1142" s="2" t="str">
        <f>IFERROR(VLOOKUP(A1142,'[1]For Report Q-2 '!$A$2:$AH$3476,33,0),"-")</f>
        <v>-</v>
      </c>
      <c r="AH1142" s="1" t="str">
        <f t="shared" si="17"/>
        <v>--</v>
      </c>
      <c r="AI1142" t="e">
        <v>#N/A</v>
      </c>
      <c r="AJ1142" t="e">
        <v>#N/A</v>
      </c>
      <c r="AK1142" t="e">
        <v>#N/A</v>
      </c>
    </row>
    <row r="1143" spans="1:37" x14ac:dyDescent="0.25">
      <c r="A1143" s="15">
        <v>9096491</v>
      </c>
      <c r="B1143" s="15" t="s">
        <v>470</v>
      </c>
      <c r="C1143" s="16">
        <v>44753</v>
      </c>
      <c r="D1143" s="15" t="s">
        <v>388</v>
      </c>
      <c r="E1143" s="1" t="s">
        <v>179</v>
      </c>
      <c r="F1143" s="15" t="s">
        <v>46</v>
      </c>
      <c r="G1143" s="1" t="s">
        <v>53</v>
      </c>
      <c r="H1143" s="17">
        <v>5500</v>
      </c>
      <c r="I1143" s="18">
        <v>5.5E-2</v>
      </c>
      <c r="J1143" s="1">
        <v>9026564</v>
      </c>
      <c r="K1143" s="1" t="s">
        <v>472</v>
      </c>
      <c r="L1143" s="19">
        <v>166833.33333333331</v>
      </c>
      <c r="M1143" s="1" t="s">
        <v>67</v>
      </c>
      <c r="N1143" s="1" t="s">
        <v>179</v>
      </c>
      <c r="O1143" s="1" t="s">
        <v>54</v>
      </c>
      <c r="P1143" s="20">
        <v>9026564</v>
      </c>
      <c r="Q1143" s="1" t="s">
        <v>340</v>
      </c>
      <c r="R1143" s="1" t="s">
        <v>89</v>
      </c>
      <c r="S1143" s="1" t="s">
        <v>80</v>
      </c>
      <c r="T1143" s="18">
        <f>IFERROR(VLOOKUP(A1143,'[1]For Report Q-2 '!$A$2:$T$3476,20,0),"-")</f>
        <v>5.5E-2</v>
      </c>
      <c r="U1143" s="55">
        <f>IFERROR(VLOOKUP(A1143,'[1]For Report Q-2 '!$A$2:$U$3476,21,0),"-")</f>
        <v>0</v>
      </c>
      <c r="V1143" s="2" t="str">
        <f>IFERROR(VLOOKUP(A1143,'[1]For Report Q-2 '!$A$2:$V$3476,22,0),"-")</f>
        <v>-</v>
      </c>
      <c r="W1143" s="1">
        <f>IFERROR(VLOOKUP(A1143,'[1]For Report Q-2 '!$A$2:$W$3476,23,0),"-")</f>
        <v>0</v>
      </c>
      <c r="X1143" s="1"/>
      <c r="Y1143" s="1"/>
      <c r="Z1143" s="2">
        <f>IFERROR(VLOOKUP(A1143,'[1]For Report Q-2 '!$A$2:$Z$3476,26,0),"-")</f>
        <v>46113.6547222222</v>
      </c>
      <c r="AA1143" s="1" t="str">
        <f>IFERROR(VLOOKUP(A1143,'[1]For Report Q-2 '!$A$2:$AH$3476,27,0),"-")</f>
        <v>SR26045510826</v>
      </c>
      <c r="AB1143" s="1" t="str">
        <f>IFERROR(VLOOKUP(A1143,'[1]For Report Q-2 '!$A$2:$AH$3476,28,0),"-")</f>
        <v>Active</v>
      </c>
      <c r="AC1143" s="2" t="str">
        <f>IFERROR(VLOOKUP(A1143,'[1]For Report Q-2 '!$A$2:$AH$3476,29,0),"-")</f>
        <v>-</v>
      </c>
      <c r="AD1143" s="2" t="str">
        <f>IFERROR(VLOOKUP(A1143,'[1]For Report Q-2 '!$A$2:$AH$3476,30,0),"-")</f>
        <v>-</v>
      </c>
      <c r="AE1143" s="1" t="str">
        <f>IFERROR(VLOOKUP(A1143,'[1]For Report Q-2 '!$A$2:$AH$3476,31,0),"-")</f>
        <v>-</v>
      </c>
      <c r="AF1143" s="1" t="str">
        <f>IFERROR(VLOOKUP(A1143,'[1]For Report Q-2 '!$A$2:$AH$3476,32,0),"-")</f>
        <v>-</v>
      </c>
      <c r="AG1143" s="2" t="str">
        <f>IFERROR(VLOOKUP(A1143,'[1]For Report Q-2 '!$A$2:$AH$3476,33,0),"-")</f>
        <v>-</v>
      </c>
      <c r="AH1143" s="1" t="str">
        <f t="shared" si="17"/>
        <v>-Active</v>
      </c>
      <c r="AI1143" s="1" t="s">
        <v>1515</v>
      </c>
      <c r="AJ1143" s="1" t="s">
        <v>1456</v>
      </c>
      <c r="AK1143" s="1" t="s">
        <v>1457</v>
      </c>
    </row>
    <row r="1144" spans="1:37" x14ac:dyDescent="0.25">
      <c r="A1144" s="15">
        <v>9096495</v>
      </c>
      <c r="B1144" s="15" t="s">
        <v>470</v>
      </c>
      <c r="C1144" s="16">
        <v>44762</v>
      </c>
      <c r="D1144" s="15" t="s">
        <v>341</v>
      </c>
      <c r="E1144" s="1" t="s">
        <v>179</v>
      </c>
      <c r="F1144" s="15" t="s">
        <v>46</v>
      </c>
      <c r="G1144" s="1" t="s">
        <v>53</v>
      </c>
      <c r="H1144" s="17">
        <v>6000</v>
      </c>
      <c r="I1144" s="18">
        <v>0.06</v>
      </c>
      <c r="J1144" s="1">
        <v>9026564</v>
      </c>
      <c r="K1144" s="1" t="s">
        <v>472</v>
      </c>
      <c r="L1144" s="19">
        <v>166833.33333333331</v>
      </c>
      <c r="M1144" s="1" t="s">
        <v>67</v>
      </c>
      <c r="N1144" s="1" t="s">
        <v>179</v>
      </c>
      <c r="O1144" s="1" t="s">
        <v>54</v>
      </c>
      <c r="P1144" s="20">
        <v>9026564</v>
      </c>
      <c r="Q1144" s="1" t="s">
        <v>340</v>
      </c>
      <c r="R1144" s="1" t="s">
        <v>89</v>
      </c>
      <c r="S1144" s="1" t="s">
        <v>80</v>
      </c>
      <c r="T1144" s="18">
        <f>IFERROR(VLOOKUP(A1144,'[1]For Report Q-2 '!$A$2:$T$3476,20,0),"-")</f>
        <v>0.06</v>
      </c>
      <c r="U1144" s="55">
        <f>IFERROR(VLOOKUP(A1144,'[1]For Report Q-2 '!$A$2:$U$3476,21,0),"-")</f>
        <v>0</v>
      </c>
      <c r="V1144" s="2" t="str">
        <f>IFERROR(VLOOKUP(A1144,'[1]For Report Q-2 '!$A$2:$V$3476,22,0),"-")</f>
        <v>-</v>
      </c>
      <c r="W1144" s="1">
        <f>IFERROR(VLOOKUP(A1144,'[1]For Report Q-2 '!$A$2:$W$3476,23,0),"-")</f>
        <v>0</v>
      </c>
      <c r="X1144" s="1"/>
      <c r="Y1144" s="1"/>
      <c r="Z1144" s="2">
        <f>IFERROR(VLOOKUP(A1144,'[1]For Report Q-2 '!$A$2:$Z$3476,26,0),"-")</f>
        <v>46132.656006944402</v>
      </c>
      <c r="AA1144" s="1" t="str">
        <f>IFERROR(VLOOKUP(A1144,'[1]For Report Q-2 '!$A$2:$AH$3476,27,0),"-")</f>
        <v>SR26045533187</v>
      </c>
      <c r="AB1144" s="1" t="str">
        <f>IFERROR(VLOOKUP(A1144,'[1]For Report Q-2 '!$A$2:$AH$3476,28,0),"-")</f>
        <v>Retained</v>
      </c>
      <c r="AC1144" s="2" t="str">
        <f>IFERROR(VLOOKUP(A1144,'[1]For Report Q-2 '!$A$2:$AH$3476,29,0),"-")</f>
        <v>-</v>
      </c>
      <c r="AD1144" s="2" t="str">
        <f>IFERROR(VLOOKUP(A1144,'[1]For Report Q-2 '!$A$2:$AH$3476,30,0),"-")</f>
        <v>-</v>
      </c>
      <c r="AE1144" s="1" t="str">
        <f>IFERROR(VLOOKUP(A1144,'[1]For Report Q-2 '!$A$2:$AH$3476,31,0),"-")</f>
        <v>-</v>
      </c>
      <c r="AF1144" s="1" t="str">
        <f>IFERROR(VLOOKUP(A1144,'[1]For Report Q-2 '!$A$2:$AH$3476,32,0),"-")</f>
        <v>-</v>
      </c>
      <c r="AG1144" s="2" t="str">
        <f>IFERROR(VLOOKUP(A1144,'[1]For Report Q-2 '!$A$2:$AH$3476,33,0),"-")</f>
        <v>-</v>
      </c>
      <c r="AH1144" s="1" t="str">
        <f t="shared" si="17"/>
        <v>-Retained</v>
      </c>
      <c r="AI1144" s="1" t="s">
        <v>1515</v>
      </c>
      <c r="AJ1144" t="s">
        <v>1456</v>
      </c>
      <c r="AK1144" s="1" t="s">
        <v>1457</v>
      </c>
    </row>
    <row r="1145" spans="1:37" x14ac:dyDescent="0.25">
      <c r="A1145" s="15">
        <v>9100435</v>
      </c>
      <c r="B1145" s="15" t="s">
        <v>470</v>
      </c>
      <c r="C1145" s="16">
        <v>44833</v>
      </c>
      <c r="D1145" s="15" t="s">
        <v>390</v>
      </c>
      <c r="E1145" s="1" t="s">
        <v>179</v>
      </c>
      <c r="F1145" s="15" t="s">
        <v>46</v>
      </c>
      <c r="G1145" s="1" t="s">
        <v>53</v>
      </c>
      <c r="H1145" s="17">
        <v>3000</v>
      </c>
      <c r="I1145" s="18">
        <v>0.03</v>
      </c>
      <c r="J1145" s="1">
        <v>9026564</v>
      </c>
      <c r="K1145" s="1" t="s">
        <v>472</v>
      </c>
      <c r="L1145" s="19">
        <v>166833.33333333331</v>
      </c>
      <c r="M1145" s="1" t="s">
        <v>67</v>
      </c>
      <c r="N1145" s="1" t="s">
        <v>179</v>
      </c>
      <c r="O1145" s="1" t="s">
        <v>54</v>
      </c>
      <c r="P1145" s="20">
        <v>9026564</v>
      </c>
      <c r="Q1145" s="1" t="s">
        <v>340</v>
      </c>
      <c r="R1145" s="1" t="s">
        <v>89</v>
      </c>
      <c r="S1145" s="1" t="s">
        <v>80</v>
      </c>
      <c r="T1145" s="18">
        <f>IFERROR(VLOOKUP(A1145,'[1]For Report Q-2 '!$A$2:$T$3476,20,0),"-")</f>
        <v>0</v>
      </c>
      <c r="U1145" s="55">
        <f>IFERROR(VLOOKUP(A1145,'[1]For Report Q-2 '!$A$2:$U$3476,21,0),"-")</f>
        <v>0.03</v>
      </c>
      <c r="V1145" s="2">
        <f>IFERROR(VLOOKUP(A1145,'[1]For Report Q-2 '!$A$2:$V$3476,22,0),"-")</f>
        <v>46113</v>
      </c>
      <c r="W1145" s="1" t="str">
        <f>IFERROR(VLOOKUP(A1145,'[1]For Report Q-2 '!$A$2:$W$3476,23,0),"-")</f>
        <v>Apr'26</v>
      </c>
      <c r="X1145" s="1"/>
      <c r="Y1145" s="1"/>
      <c r="Z1145" s="2">
        <f>IFERROR(VLOOKUP(A1145,'[1]For Report Q-2 '!$A$2:$Z$3476,26,0),"-")</f>
        <v>46122.655902777798</v>
      </c>
      <c r="AA1145" s="1" t="str">
        <f>IFERROR(VLOOKUP(A1145,'[1]For Report Q-2 '!$A$2:$AH$3476,27,0),"-")</f>
        <v>SR26045521715</v>
      </c>
      <c r="AB1145" s="1" t="str">
        <f>IFERROR(VLOOKUP(A1145,'[1]For Report Q-2 '!$A$2:$AH$3476,28,0),"-")</f>
        <v>Churned</v>
      </c>
      <c r="AC1145" s="2">
        <f>IFERROR(VLOOKUP(A1145,'[1]For Report Q-2 '!$A$2:$AH$3476,29,0),"-")</f>
        <v>46113</v>
      </c>
      <c r="AD1145" s="2" t="str">
        <f>IFERROR(VLOOKUP(A1145,'[1]For Report Q-2 '!$A$2:$AH$3476,30,0),"-")</f>
        <v>-</v>
      </c>
      <c r="AE1145" s="1" t="str">
        <f>IFERROR(VLOOKUP(A1145,'[1]For Report Q-2 '!$A$2:$AH$3476,31,0),"-")</f>
        <v>-</v>
      </c>
      <c r="AF1145" s="1" t="str">
        <f>IFERROR(VLOOKUP(A1145,'[1]For Report Q-2 '!$A$2:$AH$3476,32,0),"-")</f>
        <v>-</v>
      </c>
      <c r="AG1145" s="2" t="str">
        <f>IFERROR(VLOOKUP(A1145,'[1]For Report Q-2 '!$A$2:$AH$3476,33,0),"-")</f>
        <v>-</v>
      </c>
      <c r="AH1145" s="1" t="str">
        <f t="shared" si="17"/>
        <v>-Churned</v>
      </c>
      <c r="AI1145" t="e">
        <v>#N/A</v>
      </c>
      <c r="AJ1145" t="e">
        <v>#N/A</v>
      </c>
      <c r="AK1145" t="e">
        <v>#N/A</v>
      </c>
    </row>
    <row r="1146" spans="1:37" x14ac:dyDescent="0.25">
      <c r="A1146" s="15">
        <v>9100438</v>
      </c>
      <c r="B1146" s="15" t="s">
        <v>470</v>
      </c>
      <c r="C1146" s="16">
        <v>44819</v>
      </c>
      <c r="D1146" s="15" t="s">
        <v>391</v>
      </c>
      <c r="E1146" s="1" t="s">
        <v>179</v>
      </c>
      <c r="F1146" s="15" t="s">
        <v>46</v>
      </c>
      <c r="G1146" s="1" t="s">
        <v>53</v>
      </c>
      <c r="H1146" s="17">
        <v>3250</v>
      </c>
      <c r="I1146" s="18">
        <v>3.2500000000000001E-2</v>
      </c>
      <c r="J1146" s="1">
        <v>9026564</v>
      </c>
      <c r="K1146" s="1" t="s">
        <v>472</v>
      </c>
      <c r="L1146" s="19">
        <v>166833.33333333331</v>
      </c>
      <c r="M1146" s="1" t="s">
        <v>67</v>
      </c>
      <c r="N1146" s="1" t="s">
        <v>179</v>
      </c>
      <c r="O1146" s="1" t="s">
        <v>54</v>
      </c>
      <c r="P1146" s="20">
        <v>9026564</v>
      </c>
      <c r="Q1146" s="1" t="s">
        <v>340</v>
      </c>
      <c r="R1146" s="1" t="s">
        <v>89</v>
      </c>
      <c r="S1146" s="1" t="s">
        <v>80</v>
      </c>
      <c r="T1146" s="18">
        <f>IFERROR(VLOOKUP(A1146,'[1]For Report Q-2 '!$A$2:$T$3476,20,0),"-")</f>
        <v>0</v>
      </c>
      <c r="U1146" s="55">
        <f>IFERROR(VLOOKUP(A1146,'[1]For Report Q-2 '!$A$2:$U$3476,21,0),"-")</f>
        <v>3.2500000000000001E-2</v>
      </c>
      <c r="V1146" s="2">
        <f>IFERROR(VLOOKUP(A1146,'[1]For Report Q-2 '!$A$2:$V$3476,22,0),"-")</f>
        <v>46122</v>
      </c>
      <c r="W1146" s="1" t="str">
        <f>IFERROR(VLOOKUP(A1146,'[1]For Report Q-2 '!$A$2:$W$3476,23,0),"-")</f>
        <v>Apr'26</v>
      </c>
      <c r="X1146" s="1"/>
      <c r="Y1146" s="1"/>
      <c r="Z1146" s="2">
        <f>IFERROR(VLOOKUP(A1146,'[1]For Report Q-2 '!$A$2:$Z$3476,26,0),"-")</f>
        <v>46121.754016203697</v>
      </c>
      <c r="AA1146" s="1" t="str">
        <f>IFERROR(VLOOKUP(A1146,'[1]For Report Q-2 '!$A$2:$AH$3476,27,0),"-")</f>
        <v>SR26045520818</v>
      </c>
      <c r="AB1146" s="1" t="str">
        <f>IFERROR(VLOOKUP(A1146,'[1]For Report Q-2 '!$A$2:$AH$3476,28,0),"-")</f>
        <v>Churned</v>
      </c>
      <c r="AC1146" s="2">
        <f>IFERROR(VLOOKUP(A1146,'[1]For Report Q-2 '!$A$2:$AH$3476,29,0),"-")</f>
        <v>46122</v>
      </c>
      <c r="AD1146" s="2" t="str">
        <f>IFERROR(VLOOKUP(A1146,'[1]For Report Q-2 '!$A$2:$AH$3476,30,0),"-")</f>
        <v>-</v>
      </c>
      <c r="AE1146" s="1" t="str">
        <f>IFERROR(VLOOKUP(A1146,'[1]For Report Q-2 '!$A$2:$AH$3476,31,0),"-")</f>
        <v>-</v>
      </c>
      <c r="AF1146" s="1" t="str">
        <f>IFERROR(VLOOKUP(A1146,'[1]For Report Q-2 '!$A$2:$AH$3476,32,0),"-")</f>
        <v>-</v>
      </c>
      <c r="AG1146" s="2" t="str">
        <f>IFERROR(VLOOKUP(A1146,'[1]For Report Q-2 '!$A$2:$AH$3476,33,0),"-")</f>
        <v>-</v>
      </c>
      <c r="AH1146" s="1" t="str">
        <f t="shared" si="17"/>
        <v>-Churned</v>
      </c>
      <c r="AI1146" t="e">
        <v>#N/A</v>
      </c>
      <c r="AJ1146" t="e">
        <v>#N/A</v>
      </c>
      <c r="AK1146" t="e">
        <v>#N/A</v>
      </c>
    </row>
    <row r="1147" spans="1:37" x14ac:dyDescent="0.25">
      <c r="A1147" s="15">
        <v>9100439</v>
      </c>
      <c r="B1147" s="15" t="s">
        <v>470</v>
      </c>
      <c r="C1147" s="16">
        <v>44833</v>
      </c>
      <c r="D1147" s="15" t="s">
        <v>178</v>
      </c>
      <c r="E1147" s="1" t="s">
        <v>179</v>
      </c>
      <c r="F1147" s="15" t="s">
        <v>46</v>
      </c>
      <c r="G1147" s="1" t="s">
        <v>178</v>
      </c>
      <c r="H1147" s="17">
        <v>6500</v>
      </c>
      <c r="I1147" s="18">
        <v>6.5000000000000002E-2</v>
      </c>
      <c r="J1147" s="1">
        <v>9026564</v>
      </c>
      <c r="K1147" s="1" t="s">
        <v>472</v>
      </c>
      <c r="L1147" s="19">
        <v>166833.33333333331</v>
      </c>
      <c r="M1147" s="1" t="s">
        <v>67</v>
      </c>
      <c r="N1147" s="1" t="s">
        <v>179</v>
      </c>
      <c r="O1147" s="1" t="s">
        <v>180</v>
      </c>
      <c r="P1147" s="20">
        <v>9026564</v>
      </c>
      <c r="Q1147" s="1" t="s">
        <v>340</v>
      </c>
      <c r="R1147" s="1" t="s">
        <v>89</v>
      </c>
      <c r="S1147" s="1" t="s">
        <v>80</v>
      </c>
      <c r="T1147" s="18">
        <f>IFERROR(VLOOKUP(A1147,'[1]For Report Q-2 '!$A$2:$T$3476,20,0),"-")</f>
        <v>6.5000000000000002E-2</v>
      </c>
      <c r="U1147" s="55">
        <f>IFERROR(VLOOKUP(A1147,'[1]For Report Q-2 '!$A$2:$U$3476,21,0),"-")</f>
        <v>0</v>
      </c>
      <c r="V1147" s="2" t="str">
        <f>IFERROR(VLOOKUP(A1147,'[1]For Report Q-2 '!$A$2:$V$3476,22,0),"-")</f>
        <v>-</v>
      </c>
      <c r="W1147" s="1">
        <f>IFERROR(VLOOKUP(A1147,'[1]For Report Q-2 '!$A$2:$W$3476,23,0),"-")</f>
        <v>0</v>
      </c>
      <c r="X1147" s="1"/>
      <c r="Y1147" s="1"/>
      <c r="Z1147" s="2">
        <f>IFERROR(VLOOKUP(A1147,'[1]For Report Q-2 '!$A$2:$Z$3476,26,0),"-")</f>
        <v>46118.658171296302</v>
      </c>
      <c r="AA1147" s="1" t="str">
        <f>IFERROR(VLOOKUP(A1147,'[1]For Report Q-2 '!$A$2:$AH$3476,27,0),"-")</f>
        <v>SR26045516526</v>
      </c>
      <c r="AB1147" s="1" t="str">
        <f>IFERROR(VLOOKUP(A1147,'[1]For Report Q-2 '!$A$2:$AH$3476,28,0),"-")</f>
        <v>Active</v>
      </c>
      <c r="AC1147" s="2" t="str">
        <f>IFERROR(VLOOKUP(A1147,'[1]For Report Q-2 '!$A$2:$AH$3476,29,0),"-")</f>
        <v>-</v>
      </c>
      <c r="AD1147" s="2" t="str">
        <f>IFERROR(VLOOKUP(A1147,'[1]For Report Q-2 '!$A$2:$AH$3476,30,0),"-")</f>
        <v>-</v>
      </c>
      <c r="AE1147" s="1" t="str">
        <f>IFERROR(VLOOKUP(A1147,'[1]For Report Q-2 '!$A$2:$AH$3476,31,0),"-")</f>
        <v>-</v>
      </c>
      <c r="AF1147" s="1" t="str">
        <f>IFERROR(VLOOKUP(A1147,'[1]For Report Q-2 '!$A$2:$AH$3476,32,0),"-")</f>
        <v>-</v>
      </c>
      <c r="AG1147" s="2" t="str">
        <f>IFERROR(VLOOKUP(A1147,'[1]For Report Q-2 '!$A$2:$AH$3476,33,0),"-")</f>
        <v>-</v>
      </c>
      <c r="AH1147" s="1" t="str">
        <f t="shared" si="17"/>
        <v>-Active</v>
      </c>
      <c r="AI1147" s="1" t="s">
        <v>1515</v>
      </c>
      <c r="AJ1147" s="1" t="s">
        <v>1456</v>
      </c>
      <c r="AK1147" s="1" t="s">
        <v>1457</v>
      </c>
    </row>
    <row r="1148" spans="1:37" x14ac:dyDescent="0.25">
      <c r="A1148" s="15">
        <v>9100440</v>
      </c>
      <c r="B1148" s="15" t="s">
        <v>470</v>
      </c>
      <c r="C1148" s="16">
        <v>44824</v>
      </c>
      <c r="D1148" s="15" t="s">
        <v>395</v>
      </c>
      <c r="E1148" s="1" t="s">
        <v>179</v>
      </c>
      <c r="F1148" s="15" t="s">
        <v>46</v>
      </c>
      <c r="G1148" s="1" t="s">
        <v>53</v>
      </c>
      <c r="H1148" s="17">
        <v>3000</v>
      </c>
      <c r="I1148" s="18">
        <v>0.03</v>
      </c>
      <c r="J1148" s="1">
        <v>9026564</v>
      </c>
      <c r="K1148" s="1" t="s">
        <v>472</v>
      </c>
      <c r="L1148" s="19">
        <v>166833.33333333331</v>
      </c>
      <c r="M1148" s="1" t="s">
        <v>67</v>
      </c>
      <c r="N1148" s="1" t="s">
        <v>179</v>
      </c>
      <c r="O1148" s="1" t="s">
        <v>54</v>
      </c>
      <c r="P1148" s="20">
        <v>9026564</v>
      </c>
      <c r="Q1148" s="1" t="s">
        <v>340</v>
      </c>
      <c r="R1148" s="1" t="s">
        <v>89</v>
      </c>
      <c r="S1148" s="1" t="s">
        <v>80</v>
      </c>
      <c r="T1148" s="18">
        <f>IFERROR(VLOOKUP(A1148,'[1]For Report Q-2 '!$A$2:$T$3476,20,0),"-")</f>
        <v>0.03</v>
      </c>
      <c r="U1148" s="55">
        <f>IFERROR(VLOOKUP(A1148,'[1]For Report Q-2 '!$A$2:$U$3476,21,0),"-")</f>
        <v>0</v>
      </c>
      <c r="V1148" s="2" t="str">
        <f>IFERROR(VLOOKUP(A1148,'[1]For Report Q-2 '!$A$2:$V$3476,22,0),"-")</f>
        <v>-</v>
      </c>
      <c r="W1148" s="1">
        <f>IFERROR(VLOOKUP(A1148,'[1]For Report Q-2 '!$A$2:$W$3476,23,0),"-")</f>
        <v>0</v>
      </c>
      <c r="X1148" s="1"/>
      <c r="Y1148" s="1"/>
      <c r="Z1148" s="2">
        <f>IFERROR(VLOOKUP(A1148,'[1]For Report Q-2 '!$A$2:$Z$3476,26,0),"-")</f>
        <v>46118.6583217593</v>
      </c>
      <c r="AA1148" s="1" t="str">
        <f>IFERROR(VLOOKUP(A1148,'[1]For Report Q-2 '!$A$2:$AH$3476,27,0),"-")</f>
        <v>SR26045516527</v>
      </c>
      <c r="AB1148" s="1" t="str">
        <f>IFERROR(VLOOKUP(A1148,'[1]For Report Q-2 '!$A$2:$AH$3476,28,0),"-")</f>
        <v>Active</v>
      </c>
      <c r="AC1148" s="2" t="str">
        <f>IFERROR(VLOOKUP(A1148,'[1]For Report Q-2 '!$A$2:$AH$3476,29,0),"-")</f>
        <v>-</v>
      </c>
      <c r="AD1148" s="2" t="str">
        <f>IFERROR(VLOOKUP(A1148,'[1]For Report Q-2 '!$A$2:$AH$3476,30,0),"-")</f>
        <v>-</v>
      </c>
      <c r="AE1148" s="1" t="str">
        <f>IFERROR(VLOOKUP(A1148,'[1]For Report Q-2 '!$A$2:$AH$3476,31,0),"-")</f>
        <v>-</v>
      </c>
      <c r="AF1148" s="1" t="str">
        <f>IFERROR(VLOOKUP(A1148,'[1]For Report Q-2 '!$A$2:$AH$3476,32,0),"-")</f>
        <v>-</v>
      </c>
      <c r="AG1148" s="2" t="str">
        <f>IFERROR(VLOOKUP(A1148,'[1]For Report Q-2 '!$A$2:$AH$3476,33,0),"-")</f>
        <v>-</v>
      </c>
      <c r="AH1148" s="1" t="str">
        <f t="shared" si="17"/>
        <v>-Active</v>
      </c>
      <c r="AI1148" s="1" t="s">
        <v>1515</v>
      </c>
      <c r="AJ1148" s="1" t="s">
        <v>1456</v>
      </c>
      <c r="AK1148" s="1" t="s">
        <v>1457</v>
      </c>
    </row>
    <row r="1149" spans="1:37" x14ac:dyDescent="0.25">
      <c r="A1149" s="15">
        <v>9100445</v>
      </c>
      <c r="B1149" s="15" t="s">
        <v>470</v>
      </c>
      <c r="C1149" s="16">
        <v>44812</v>
      </c>
      <c r="D1149" s="15" t="s">
        <v>390</v>
      </c>
      <c r="E1149" s="1" t="s">
        <v>179</v>
      </c>
      <c r="F1149" s="15" t="s">
        <v>46</v>
      </c>
      <c r="G1149" s="1" t="s">
        <v>53</v>
      </c>
      <c r="H1149" s="17">
        <v>2750</v>
      </c>
      <c r="I1149" s="18">
        <v>2.75E-2</v>
      </c>
      <c r="J1149" s="1">
        <v>9026564</v>
      </c>
      <c r="K1149" s="1" t="s">
        <v>472</v>
      </c>
      <c r="L1149" s="19">
        <v>166833.33333333331</v>
      </c>
      <c r="M1149" s="1" t="s">
        <v>67</v>
      </c>
      <c r="N1149" s="1" t="s">
        <v>179</v>
      </c>
      <c r="O1149" s="1" t="s">
        <v>54</v>
      </c>
      <c r="P1149" s="20">
        <v>9026564</v>
      </c>
      <c r="Q1149" s="1" t="s">
        <v>340</v>
      </c>
      <c r="R1149" s="1" t="s">
        <v>89</v>
      </c>
      <c r="S1149" s="1" t="s">
        <v>80</v>
      </c>
      <c r="T1149" s="18">
        <f>IFERROR(VLOOKUP(A1149,'[1]For Report Q-2 '!$A$2:$T$3476,20,0),"-")</f>
        <v>2.75E-2</v>
      </c>
      <c r="U1149" s="55">
        <f>IFERROR(VLOOKUP(A1149,'[1]For Report Q-2 '!$A$2:$U$3476,21,0),"-")</f>
        <v>0</v>
      </c>
      <c r="V1149" s="2" t="str">
        <f>IFERROR(VLOOKUP(A1149,'[1]For Report Q-2 '!$A$2:$V$3476,22,0),"-")</f>
        <v>-</v>
      </c>
      <c r="W1149" s="1">
        <f>IFERROR(VLOOKUP(A1149,'[1]For Report Q-2 '!$A$2:$W$3476,23,0),"-")</f>
        <v>0</v>
      </c>
      <c r="X1149" s="1"/>
      <c r="Y1149" s="1"/>
      <c r="Z1149" s="2">
        <f>IFERROR(VLOOKUP(A1149,'[1]For Report Q-2 '!$A$2:$Z$3476,26,0),"-")</f>
        <v>46129.6570601852</v>
      </c>
      <c r="AA1149" s="1" t="str">
        <f>IFERROR(VLOOKUP(A1149,'[1]For Report Q-2 '!$A$2:$AH$3476,27,0),"-")</f>
        <v>SR26045530086</v>
      </c>
      <c r="AB1149" s="1" t="str">
        <f>IFERROR(VLOOKUP(A1149,'[1]For Report Q-2 '!$A$2:$AH$3476,28,0),"-")</f>
        <v>Retained</v>
      </c>
      <c r="AC1149" s="2" t="str">
        <f>IFERROR(VLOOKUP(A1149,'[1]For Report Q-2 '!$A$2:$AH$3476,29,0),"-")</f>
        <v>-</v>
      </c>
      <c r="AD1149" s="2" t="str">
        <f>IFERROR(VLOOKUP(A1149,'[1]For Report Q-2 '!$A$2:$AH$3476,30,0),"-")</f>
        <v>-</v>
      </c>
      <c r="AE1149" s="1" t="str">
        <f>IFERROR(VLOOKUP(A1149,'[1]For Report Q-2 '!$A$2:$AH$3476,31,0),"-")</f>
        <v>-</v>
      </c>
      <c r="AF1149" s="1" t="str">
        <f>IFERROR(VLOOKUP(A1149,'[1]For Report Q-2 '!$A$2:$AH$3476,32,0),"-")</f>
        <v>-</v>
      </c>
      <c r="AG1149" s="2" t="str">
        <f>IFERROR(VLOOKUP(A1149,'[1]For Report Q-2 '!$A$2:$AH$3476,33,0),"-")</f>
        <v>-</v>
      </c>
      <c r="AH1149" s="1" t="str">
        <f t="shared" si="17"/>
        <v>-Retained</v>
      </c>
      <c r="AI1149" t="e">
        <v>#N/A</v>
      </c>
      <c r="AJ1149" t="e">
        <v>#N/A</v>
      </c>
      <c r="AK1149" t="e">
        <v>#N/A</v>
      </c>
    </row>
    <row r="1150" spans="1:37" x14ac:dyDescent="0.25">
      <c r="A1150" s="15">
        <v>9100446</v>
      </c>
      <c r="B1150" s="15" t="s">
        <v>470</v>
      </c>
      <c r="C1150" s="16">
        <v>44833</v>
      </c>
      <c r="D1150" s="15" t="s">
        <v>390</v>
      </c>
      <c r="E1150" s="1" t="s">
        <v>179</v>
      </c>
      <c r="F1150" s="15" t="s">
        <v>46</v>
      </c>
      <c r="G1150" s="1" t="s">
        <v>53</v>
      </c>
      <c r="H1150" s="17">
        <v>3000</v>
      </c>
      <c r="I1150" s="18">
        <v>0.03</v>
      </c>
      <c r="J1150" s="1">
        <v>9026564</v>
      </c>
      <c r="K1150" s="1" t="s">
        <v>472</v>
      </c>
      <c r="L1150" s="19">
        <v>166833.33333333331</v>
      </c>
      <c r="M1150" s="1" t="s">
        <v>67</v>
      </c>
      <c r="N1150" s="1" t="s">
        <v>179</v>
      </c>
      <c r="O1150" s="1" t="s">
        <v>54</v>
      </c>
      <c r="P1150" s="20">
        <v>9026564</v>
      </c>
      <c r="Q1150" s="1" t="s">
        <v>340</v>
      </c>
      <c r="R1150" s="1" t="s">
        <v>89</v>
      </c>
      <c r="S1150" s="1" t="s">
        <v>80</v>
      </c>
      <c r="T1150" s="18">
        <f>IFERROR(VLOOKUP(A1150,'[1]For Report Q-2 '!$A$2:$T$3476,20,0),"-")</f>
        <v>0</v>
      </c>
      <c r="U1150" s="55">
        <f>IFERROR(VLOOKUP(A1150,'[1]For Report Q-2 '!$A$2:$U$3476,21,0),"-")</f>
        <v>0.03</v>
      </c>
      <c r="V1150" s="2">
        <f>IFERROR(VLOOKUP(A1150,'[1]For Report Q-2 '!$A$2:$V$3476,22,0),"-")</f>
        <v>46118</v>
      </c>
      <c r="W1150" s="1" t="str">
        <f>IFERROR(VLOOKUP(A1150,'[1]For Report Q-2 '!$A$2:$W$3476,23,0),"-")</f>
        <v>Apr'26</v>
      </c>
      <c r="X1150" s="1"/>
      <c r="Y1150" s="1"/>
      <c r="Z1150" s="2" t="str">
        <f>IFERROR(VLOOKUP(A1150,'[1]For Report Q-2 '!$A$2:$Z$3476,26,0),"-")</f>
        <v>-</v>
      </c>
      <c r="AA1150" s="1" t="str">
        <f>IFERROR(VLOOKUP(A1150,'[1]For Report Q-2 '!$A$2:$AH$3476,27,0),"-")</f>
        <v>-</v>
      </c>
      <c r="AB1150" s="1" t="str">
        <f>IFERROR(VLOOKUP(A1150,'[1]For Report Q-2 '!$A$2:$AH$3476,28,0),"-")</f>
        <v>-</v>
      </c>
      <c r="AC1150" s="2" t="str">
        <f>IFERROR(VLOOKUP(A1150,'[1]For Report Q-2 '!$A$2:$AH$3476,29,0),"-")</f>
        <v>-</v>
      </c>
      <c r="AD1150" s="2">
        <f>IFERROR(VLOOKUP(A1150,'[1]For Report Q-2 '!$A$2:$AH$3476,30,0),"-")</f>
        <v>46086.961041666698</v>
      </c>
      <c r="AE1150" s="1" t="str">
        <f>IFERROR(VLOOKUP(A1150,'[1]For Report Q-2 '!$A$2:$AH$3476,31,0),"-")</f>
        <v>SR26035483483</v>
      </c>
      <c r="AF1150" s="1" t="str">
        <f>IFERROR(VLOOKUP(A1150,'[1]For Report Q-2 '!$A$2:$AH$3476,32,0),"-")</f>
        <v>Churned</v>
      </c>
      <c r="AG1150" s="2">
        <f>IFERROR(VLOOKUP(A1150,'[1]For Report Q-2 '!$A$2:$AH$3476,33,0),"-")</f>
        <v>46118</v>
      </c>
      <c r="AH1150" s="1" t="str">
        <f t="shared" si="17"/>
        <v>Churned-</v>
      </c>
      <c r="AI1150" t="e">
        <v>#N/A</v>
      </c>
      <c r="AJ1150" t="e">
        <v>#N/A</v>
      </c>
      <c r="AK1150" t="e">
        <v>#N/A</v>
      </c>
    </row>
    <row r="1151" spans="1:37" x14ac:dyDescent="0.25">
      <c r="A1151" s="15">
        <v>9100450</v>
      </c>
      <c r="B1151" s="15" t="s">
        <v>470</v>
      </c>
      <c r="C1151" s="16">
        <v>44819</v>
      </c>
      <c r="D1151" s="15" t="s">
        <v>390</v>
      </c>
      <c r="E1151" s="1" t="s">
        <v>179</v>
      </c>
      <c r="F1151" s="15" t="s">
        <v>46</v>
      </c>
      <c r="G1151" s="1" t="s">
        <v>53</v>
      </c>
      <c r="H1151" s="17">
        <v>2750</v>
      </c>
      <c r="I1151" s="18">
        <v>2.75E-2</v>
      </c>
      <c r="J1151" s="1">
        <v>9026564</v>
      </c>
      <c r="K1151" s="1" t="s">
        <v>472</v>
      </c>
      <c r="L1151" s="19">
        <v>166833.33333333331</v>
      </c>
      <c r="M1151" s="1" t="s">
        <v>67</v>
      </c>
      <c r="N1151" s="1" t="s">
        <v>179</v>
      </c>
      <c r="O1151" s="1" t="s">
        <v>54</v>
      </c>
      <c r="P1151" s="20">
        <v>9026564</v>
      </c>
      <c r="Q1151" s="1" t="s">
        <v>340</v>
      </c>
      <c r="R1151" s="1" t="s">
        <v>89</v>
      </c>
      <c r="S1151" s="1" t="s">
        <v>80</v>
      </c>
      <c r="T1151" s="18">
        <f>IFERROR(VLOOKUP(A1151,'[1]For Report Q-2 '!$A$2:$T$3476,20,0),"-")</f>
        <v>2.75E-2</v>
      </c>
      <c r="U1151" s="55">
        <f>IFERROR(VLOOKUP(A1151,'[1]For Report Q-2 '!$A$2:$U$3476,21,0),"-")</f>
        <v>0</v>
      </c>
      <c r="V1151" s="2" t="str">
        <f>IFERROR(VLOOKUP(A1151,'[1]For Report Q-2 '!$A$2:$V$3476,22,0),"-")</f>
        <v>-</v>
      </c>
      <c r="W1151" s="1">
        <f>IFERROR(VLOOKUP(A1151,'[1]For Report Q-2 '!$A$2:$W$3476,23,0),"-")</f>
        <v>0</v>
      </c>
      <c r="X1151" s="1"/>
      <c r="Y1151" s="1"/>
      <c r="Z1151" s="2">
        <f>IFERROR(VLOOKUP(A1151,'[1]For Report Q-2 '!$A$2:$Z$3476,26,0),"-")</f>
        <v>46113.6549884259</v>
      </c>
      <c r="AA1151" s="1" t="str">
        <f>IFERROR(VLOOKUP(A1151,'[1]For Report Q-2 '!$A$2:$AH$3476,27,0),"-")</f>
        <v>SR26045510828</v>
      </c>
      <c r="AB1151" s="1" t="str">
        <f>IFERROR(VLOOKUP(A1151,'[1]For Report Q-2 '!$A$2:$AH$3476,28,0),"-")</f>
        <v>Retained</v>
      </c>
      <c r="AC1151" s="2" t="str">
        <f>IFERROR(VLOOKUP(A1151,'[1]For Report Q-2 '!$A$2:$AH$3476,29,0),"-")</f>
        <v>-</v>
      </c>
      <c r="AD1151" s="2" t="str">
        <f>IFERROR(VLOOKUP(A1151,'[1]For Report Q-2 '!$A$2:$AH$3476,30,0),"-")</f>
        <v>-</v>
      </c>
      <c r="AE1151" s="1" t="str">
        <f>IFERROR(VLOOKUP(A1151,'[1]For Report Q-2 '!$A$2:$AH$3476,31,0),"-")</f>
        <v>-</v>
      </c>
      <c r="AF1151" s="1" t="str">
        <f>IFERROR(VLOOKUP(A1151,'[1]For Report Q-2 '!$A$2:$AH$3476,32,0),"-")</f>
        <v>-</v>
      </c>
      <c r="AG1151" s="2" t="str">
        <f>IFERROR(VLOOKUP(A1151,'[1]For Report Q-2 '!$A$2:$AH$3476,33,0),"-")</f>
        <v>-</v>
      </c>
      <c r="AH1151" s="1" t="str">
        <f t="shared" si="17"/>
        <v>-Retained</v>
      </c>
      <c r="AI1151" t="s">
        <v>1515</v>
      </c>
      <c r="AJ1151" t="s">
        <v>1444</v>
      </c>
      <c r="AK1151" t="s">
        <v>1445</v>
      </c>
    </row>
    <row r="1152" spans="1:37" x14ac:dyDescent="0.25">
      <c r="A1152" s="15">
        <v>9100453</v>
      </c>
      <c r="B1152" s="15" t="s">
        <v>470</v>
      </c>
      <c r="C1152" s="16">
        <v>44824</v>
      </c>
      <c r="D1152" s="15" t="s">
        <v>390</v>
      </c>
      <c r="E1152" s="1" t="s">
        <v>179</v>
      </c>
      <c r="F1152" s="15" t="s">
        <v>46</v>
      </c>
      <c r="G1152" s="1" t="s">
        <v>53</v>
      </c>
      <c r="H1152" s="17">
        <v>3000</v>
      </c>
      <c r="I1152" s="18">
        <v>0.03</v>
      </c>
      <c r="J1152" s="1">
        <v>9026564</v>
      </c>
      <c r="K1152" s="1" t="s">
        <v>472</v>
      </c>
      <c r="L1152" s="19">
        <v>166833.33333333331</v>
      </c>
      <c r="M1152" s="1" t="s">
        <v>67</v>
      </c>
      <c r="N1152" s="1" t="s">
        <v>179</v>
      </c>
      <c r="O1152" s="1" t="s">
        <v>54</v>
      </c>
      <c r="P1152" s="20">
        <v>9026564</v>
      </c>
      <c r="Q1152" s="1" t="s">
        <v>340</v>
      </c>
      <c r="R1152" s="1" t="s">
        <v>89</v>
      </c>
      <c r="S1152" s="1" t="s">
        <v>80</v>
      </c>
      <c r="T1152" s="18">
        <f>IFERROR(VLOOKUP(A1152,'[1]For Report Q-2 '!$A$2:$T$3476,20,0),"-")</f>
        <v>0.03</v>
      </c>
      <c r="U1152" s="55">
        <f>IFERROR(VLOOKUP(A1152,'[1]For Report Q-2 '!$A$2:$U$3476,21,0),"-")</f>
        <v>0</v>
      </c>
      <c r="V1152" s="2" t="str">
        <f>IFERROR(VLOOKUP(A1152,'[1]For Report Q-2 '!$A$2:$V$3476,22,0),"-")</f>
        <v>-</v>
      </c>
      <c r="W1152" s="1">
        <f>IFERROR(VLOOKUP(A1152,'[1]For Report Q-2 '!$A$2:$W$3476,23,0),"-")</f>
        <v>0</v>
      </c>
      <c r="X1152" s="1"/>
      <c r="Y1152" s="1"/>
      <c r="Z1152" s="2">
        <f>IFERROR(VLOOKUP(A1152,'[1]For Report Q-2 '!$A$2:$Z$3476,26,0),"-")</f>
        <v>46129.656932870399</v>
      </c>
      <c r="AA1152" s="1" t="str">
        <f>IFERROR(VLOOKUP(A1152,'[1]For Report Q-2 '!$A$2:$AH$3476,27,0),"-")</f>
        <v>SR26045530085</v>
      </c>
      <c r="AB1152" s="1" t="str">
        <f>IFERROR(VLOOKUP(A1152,'[1]For Report Q-2 '!$A$2:$AH$3476,28,0),"-")</f>
        <v>Retained</v>
      </c>
      <c r="AC1152" s="2" t="str">
        <f>IFERROR(VLOOKUP(A1152,'[1]For Report Q-2 '!$A$2:$AH$3476,29,0),"-")</f>
        <v>-</v>
      </c>
      <c r="AD1152" s="2" t="str">
        <f>IFERROR(VLOOKUP(A1152,'[1]For Report Q-2 '!$A$2:$AH$3476,30,0),"-")</f>
        <v>-</v>
      </c>
      <c r="AE1152" s="1" t="str">
        <f>IFERROR(VLOOKUP(A1152,'[1]For Report Q-2 '!$A$2:$AH$3476,31,0),"-")</f>
        <v>-</v>
      </c>
      <c r="AF1152" s="1" t="str">
        <f>IFERROR(VLOOKUP(A1152,'[1]For Report Q-2 '!$A$2:$AH$3476,32,0),"-")</f>
        <v>-</v>
      </c>
      <c r="AG1152" s="2" t="str">
        <f>IFERROR(VLOOKUP(A1152,'[1]For Report Q-2 '!$A$2:$AH$3476,33,0),"-")</f>
        <v>-</v>
      </c>
      <c r="AH1152" s="1" t="str">
        <f t="shared" si="17"/>
        <v>-Retained</v>
      </c>
      <c r="AI1152" s="1" t="e">
        <v>#N/A</v>
      </c>
      <c r="AJ1152" s="1" t="e">
        <v>#N/A</v>
      </c>
      <c r="AK1152" s="1" t="e">
        <v>#N/A</v>
      </c>
    </row>
    <row r="1153" spans="1:37" x14ac:dyDescent="0.25">
      <c r="A1153" s="15">
        <v>9100455</v>
      </c>
      <c r="B1153" s="15" t="s">
        <v>470</v>
      </c>
      <c r="C1153" s="16">
        <v>44823</v>
      </c>
      <c r="D1153" s="15" t="s">
        <v>474</v>
      </c>
      <c r="E1153" s="1" t="s">
        <v>179</v>
      </c>
      <c r="F1153" s="15" t="s">
        <v>46</v>
      </c>
      <c r="G1153" s="1" t="s">
        <v>53</v>
      </c>
      <c r="H1153" s="17">
        <v>3250</v>
      </c>
      <c r="I1153" s="18">
        <v>3.2500000000000001E-2</v>
      </c>
      <c r="J1153" s="1">
        <v>9026564</v>
      </c>
      <c r="K1153" s="1" t="s">
        <v>472</v>
      </c>
      <c r="L1153" s="19">
        <v>166833.33333333331</v>
      </c>
      <c r="M1153" s="1" t="s">
        <v>67</v>
      </c>
      <c r="N1153" s="1" t="s">
        <v>179</v>
      </c>
      <c r="O1153" s="1" t="s">
        <v>54</v>
      </c>
      <c r="P1153" s="20">
        <v>9026564</v>
      </c>
      <c r="Q1153" s="1" t="s">
        <v>340</v>
      </c>
      <c r="R1153" s="1" t="s">
        <v>89</v>
      </c>
      <c r="S1153" s="1" t="s">
        <v>80</v>
      </c>
      <c r="T1153" s="18">
        <f>IFERROR(VLOOKUP(A1153,'[1]For Report Q-2 '!$A$2:$T$3476,20,0),"-")</f>
        <v>3.2500000000000001E-2</v>
      </c>
      <c r="U1153" s="55">
        <f>IFERROR(VLOOKUP(A1153,'[1]For Report Q-2 '!$A$2:$U$3476,21,0),"-")</f>
        <v>0</v>
      </c>
      <c r="V1153" s="2" t="str">
        <f>IFERROR(VLOOKUP(A1153,'[1]For Report Q-2 '!$A$2:$V$3476,22,0),"-")</f>
        <v>-</v>
      </c>
      <c r="W1153" s="1">
        <f>IFERROR(VLOOKUP(A1153,'[1]For Report Q-2 '!$A$2:$W$3476,23,0),"-")</f>
        <v>0</v>
      </c>
      <c r="X1153" s="1"/>
      <c r="Y1153" s="1"/>
      <c r="Z1153" s="2" t="str">
        <f>IFERROR(VLOOKUP(A1153,'[1]For Report Q-2 '!$A$2:$Z$3476,26,0),"-")</f>
        <v>-</v>
      </c>
      <c r="AA1153" s="1" t="str">
        <f>IFERROR(VLOOKUP(A1153,'[1]For Report Q-2 '!$A$2:$AH$3476,27,0),"-")</f>
        <v>-</v>
      </c>
      <c r="AB1153" s="1" t="str">
        <f>IFERROR(VLOOKUP(A1153,'[1]For Report Q-2 '!$A$2:$AH$3476,28,0),"-")</f>
        <v>-</v>
      </c>
      <c r="AC1153" s="2" t="str">
        <f>IFERROR(VLOOKUP(A1153,'[1]For Report Q-2 '!$A$2:$AH$3476,29,0),"-")</f>
        <v>-</v>
      </c>
      <c r="AD1153" s="2" t="str">
        <f>IFERROR(VLOOKUP(A1153,'[1]For Report Q-2 '!$A$2:$AH$3476,30,0),"-")</f>
        <v>-</v>
      </c>
      <c r="AE1153" s="1" t="str">
        <f>IFERROR(VLOOKUP(A1153,'[1]For Report Q-2 '!$A$2:$AH$3476,31,0),"-")</f>
        <v>-</v>
      </c>
      <c r="AF1153" s="1" t="str">
        <f>IFERROR(VLOOKUP(A1153,'[1]For Report Q-2 '!$A$2:$AH$3476,32,0),"-")</f>
        <v>-</v>
      </c>
      <c r="AG1153" s="2" t="str">
        <f>IFERROR(VLOOKUP(A1153,'[1]For Report Q-2 '!$A$2:$AH$3476,33,0),"-")</f>
        <v>-</v>
      </c>
      <c r="AH1153" s="1" t="str">
        <f t="shared" si="17"/>
        <v>--</v>
      </c>
      <c r="AI1153" t="e">
        <v>#N/A</v>
      </c>
      <c r="AJ1153" t="e">
        <v>#N/A</v>
      </c>
      <c r="AK1153" t="e">
        <v>#N/A</v>
      </c>
    </row>
    <row r="1154" spans="1:37" x14ac:dyDescent="0.25">
      <c r="A1154" s="15">
        <v>9100456</v>
      </c>
      <c r="B1154" s="15" t="s">
        <v>470</v>
      </c>
      <c r="C1154" s="16">
        <v>44833</v>
      </c>
      <c r="D1154" s="15" t="s">
        <v>390</v>
      </c>
      <c r="E1154" s="1" t="s">
        <v>179</v>
      </c>
      <c r="F1154" s="15" t="s">
        <v>46</v>
      </c>
      <c r="G1154" s="1" t="s">
        <v>53</v>
      </c>
      <c r="H1154" s="17">
        <v>3000</v>
      </c>
      <c r="I1154" s="18">
        <v>0.03</v>
      </c>
      <c r="J1154" s="1">
        <v>9026564</v>
      </c>
      <c r="K1154" s="1" t="s">
        <v>472</v>
      </c>
      <c r="L1154" s="19">
        <v>166833.33333333331</v>
      </c>
      <c r="M1154" s="1" t="s">
        <v>67</v>
      </c>
      <c r="N1154" s="1" t="s">
        <v>179</v>
      </c>
      <c r="O1154" s="1" t="s">
        <v>54</v>
      </c>
      <c r="P1154" s="20">
        <v>9026564</v>
      </c>
      <c r="Q1154" s="1" t="s">
        <v>340</v>
      </c>
      <c r="R1154" s="1" t="s">
        <v>89</v>
      </c>
      <c r="S1154" s="1" t="s">
        <v>80</v>
      </c>
      <c r="T1154" s="18">
        <f>IFERROR(VLOOKUP(A1154,'[1]For Report Q-2 '!$A$2:$T$3476,20,0),"-")</f>
        <v>0</v>
      </c>
      <c r="U1154" s="55">
        <f>IFERROR(VLOOKUP(A1154,'[1]For Report Q-2 '!$A$2:$U$3476,21,0),"-")</f>
        <v>0.03</v>
      </c>
      <c r="V1154" s="2">
        <f>IFERROR(VLOOKUP(A1154,'[1]For Report Q-2 '!$A$2:$V$3476,22,0),"-")</f>
        <v>46118</v>
      </c>
      <c r="W1154" s="1" t="str">
        <f>IFERROR(VLOOKUP(A1154,'[1]For Report Q-2 '!$A$2:$W$3476,23,0),"-")</f>
        <v>Apr'26</v>
      </c>
      <c r="X1154" s="1"/>
      <c r="Y1154" s="1"/>
      <c r="Z1154" s="2" t="str">
        <f>IFERROR(VLOOKUP(A1154,'[1]For Report Q-2 '!$A$2:$Z$3476,26,0),"-")</f>
        <v>-</v>
      </c>
      <c r="AA1154" s="1" t="str">
        <f>IFERROR(VLOOKUP(A1154,'[1]For Report Q-2 '!$A$2:$AH$3476,27,0),"-")</f>
        <v>-</v>
      </c>
      <c r="AB1154" s="1" t="str">
        <f>IFERROR(VLOOKUP(A1154,'[1]For Report Q-2 '!$A$2:$AH$3476,28,0),"-")</f>
        <v>-</v>
      </c>
      <c r="AC1154" s="2" t="str">
        <f>IFERROR(VLOOKUP(A1154,'[1]For Report Q-2 '!$A$2:$AH$3476,29,0),"-")</f>
        <v>-</v>
      </c>
      <c r="AD1154" s="2">
        <f>IFERROR(VLOOKUP(A1154,'[1]For Report Q-2 '!$A$2:$AH$3476,30,0),"-")</f>
        <v>46087.584988425901</v>
      </c>
      <c r="AE1154" s="1" t="str">
        <f>IFERROR(VLOOKUP(A1154,'[1]For Report Q-2 '!$A$2:$AH$3476,31,0),"-")</f>
        <v>SR26035484007</v>
      </c>
      <c r="AF1154" s="1" t="str">
        <f>IFERROR(VLOOKUP(A1154,'[1]For Report Q-2 '!$A$2:$AH$3476,32,0),"-")</f>
        <v>Churned</v>
      </c>
      <c r="AG1154" s="2">
        <f>IFERROR(VLOOKUP(A1154,'[1]For Report Q-2 '!$A$2:$AH$3476,33,0),"-")</f>
        <v>46118</v>
      </c>
      <c r="AH1154" s="1" t="str">
        <f t="shared" si="17"/>
        <v>Churned-</v>
      </c>
      <c r="AI1154" t="e">
        <v>#N/A</v>
      </c>
      <c r="AJ1154" t="e">
        <v>#N/A</v>
      </c>
      <c r="AK1154" t="e">
        <v>#N/A</v>
      </c>
    </row>
    <row r="1155" spans="1:37" x14ac:dyDescent="0.25">
      <c r="A1155" s="15">
        <v>9100458</v>
      </c>
      <c r="B1155" s="15" t="s">
        <v>470</v>
      </c>
      <c r="C1155" s="16">
        <v>44831</v>
      </c>
      <c r="D1155" s="15" t="s">
        <v>390</v>
      </c>
      <c r="E1155" s="1" t="s">
        <v>179</v>
      </c>
      <c r="F1155" s="15" t="s">
        <v>46</v>
      </c>
      <c r="G1155" s="1" t="s">
        <v>53</v>
      </c>
      <c r="H1155" s="17">
        <v>3250</v>
      </c>
      <c r="I1155" s="18">
        <v>3.2500000000000001E-2</v>
      </c>
      <c r="J1155" s="1">
        <v>9026564</v>
      </c>
      <c r="K1155" s="1" t="s">
        <v>472</v>
      </c>
      <c r="L1155" s="19">
        <v>166833.33333333331</v>
      </c>
      <c r="M1155" s="1" t="s">
        <v>67</v>
      </c>
      <c r="N1155" s="1" t="s">
        <v>179</v>
      </c>
      <c r="O1155" s="1" t="s">
        <v>54</v>
      </c>
      <c r="P1155" s="20">
        <v>9026564</v>
      </c>
      <c r="Q1155" s="1" t="s">
        <v>340</v>
      </c>
      <c r="R1155" s="1" t="s">
        <v>89</v>
      </c>
      <c r="S1155" s="1" t="s">
        <v>80</v>
      </c>
      <c r="T1155" s="18">
        <f>IFERROR(VLOOKUP(A1155,'[1]For Report Q-2 '!$A$2:$T$3476,20,0),"-")</f>
        <v>3.2500000000000001E-2</v>
      </c>
      <c r="U1155" s="55">
        <f>IFERROR(VLOOKUP(A1155,'[1]For Report Q-2 '!$A$2:$U$3476,21,0),"-")</f>
        <v>0</v>
      </c>
      <c r="V1155" s="2" t="str">
        <f>IFERROR(VLOOKUP(A1155,'[1]For Report Q-2 '!$A$2:$V$3476,22,0),"-")</f>
        <v>-</v>
      </c>
      <c r="W1155" s="1">
        <f>IFERROR(VLOOKUP(A1155,'[1]For Report Q-2 '!$A$2:$W$3476,23,0),"-")</f>
        <v>0</v>
      </c>
      <c r="X1155" s="1"/>
      <c r="Y1155" s="1"/>
      <c r="Z1155" s="2">
        <f>IFERROR(VLOOKUP(A1155,'[1]For Report Q-2 '!$A$2:$Z$3476,26,0),"-")</f>
        <v>46118.657847222203</v>
      </c>
      <c r="AA1155" s="1" t="str">
        <f>IFERROR(VLOOKUP(A1155,'[1]For Report Q-2 '!$A$2:$AH$3476,27,0),"-")</f>
        <v>SR26045516525</v>
      </c>
      <c r="AB1155" s="1" t="str">
        <f>IFERROR(VLOOKUP(A1155,'[1]For Report Q-2 '!$A$2:$AH$3476,28,0),"-")</f>
        <v>Active</v>
      </c>
      <c r="AC1155" s="2" t="str">
        <f>IFERROR(VLOOKUP(A1155,'[1]For Report Q-2 '!$A$2:$AH$3476,29,0),"-")</f>
        <v>-</v>
      </c>
      <c r="AD1155" s="2" t="str">
        <f>IFERROR(VLOOKUP(A1155,'[1]For Report Q-2 '!$A$2:$AH$3476,30,0),"-")</f>
        <v>-</v>
      </c>
      <c r="AE1155" s="1" t="str">
        <f>IFERROR(VLOOKUP(A1155,'[1]For Report Q-2 '!$A$2:$AH$3476,31,0),"-")</f>
        <v>-</v>
      </c>
      <c r="AF1155" s="1" t="str">
        <f>IFERROR(VLOOKUP(A1155,'[1]For Report Q-2 '!$A$2:$AH$3476,32,0),"-")</f>
        <v>-</v>
      </c>
      <c r="AG1155" s="2" t="str">
        <f>IFERROR(VLOOKUP(A1155,'[1]For Report Q-2 '!$A$2:$AH$3476,33,0),"-")</f>
        <v>-</v>
      </c>
      <c r="AH1155" s="1" t="str">
        <f t="shared" ref="AH1155:AH1218" si="18">AF1155&amp;AB1155</f>
        <v>-Active</v>
      </c>
      <c r="AI1155" s="1" t="s">
        <v>1515</v>
      </c>
      <c r="AJ1155" s="1" t="s">
        <v>1456</v>
      </c>
      <c r="AK1155" s="1" t="s">
        <v>1457</v>
      </c>
    </row>
    <row r="1156" spans="1:37" x14ac:dyDescent="0.25">
      <c r="A1156" s="15">
        <v>9100459</v>
      </c>
      <c r="B1156" s="15" t="s">
        <v>470</v>
      </c>
      <c r="C1156" s="16">
        <v>44834</v>
      </c>
      <c r="D1156" s="15" t="s">
        <v>475</v>
      </c>
      <c r="E1156" s="1" t="s">
        <v>179</v>
      </c>
      <c r="F1156" s="15" t="s">
        <v>46</v>
      </c>
      <c r="G1156" s="1" t="s">
        <v>53</v>
      </c>
      <c r="H1156" s="17">
        <v>3000</v>
      </c>
      <c r="I1156" s="18">
        <v>0.03</v>
      </c>
      <c r="J1156" s="1">
        <v>9026564</v>
      </c>
      <c r="K1156" s="1" t="s">
        <v>472</v>
      </c>
      <c r="L1156" s="19">
        <v>166833.33333333331</v>
      </c>
      <c r="M1156" s="1" t="s">
        <v>67</v>
      </c>
      <c r="N1156" s="1" t="s">
        <v>179</v>
      </c>
      <c r="O1156" s="1" t="s">
        <v>54</v>
      </c>
      <c r="P1156" s="20">
        <v>9026564</v>
      </c>
      <c r="Q1156" s="1" t="s">
        <v>340</v>
      </c>
      <c r="R1156" s="1" t="s">
        <v>89</v>
      </c>
      <c r="S1156" s="1" t="s">
        <v>80</v>
      </c>
      <c r="T1156" s="18">
        <f>IFERROR(VLOOKUP(A1156,'[1]For Report Q-2 '!$A$2:$T$3476,20,0),"-")</f>
        <v>0.03</v>
      </c>
      <c r="U1156" s="55">
        <f>IFERROR(VLOOKUP(A1156,'[1]For Report Q-2 '!$A$2:$U$3476,21,0),"-")</f>
        <v>0</v>
      </c>
      <c r="V1156" s="2" t="str">
        <f>IFERROR(VLOOKUP(A1156,'[1]For Report Q-2 '!$A$2:$V$3476,22,0),"-")</f>
        <v>-</v>
      </c>
      <c r="W1156" s="1">
        <f>IFERROR(VLOOKUP(A1156,'[1]For Report Q-2 '!$A$2:$W$3476,23,0),"-")</f>
        <v>0</v>
      </c>
      <c r="X1156" s="1"/>
      <c r="Y1156" s="1"/>
      <c r="Z1156" s="2">
        <f>IFERROR(VLOOKUP(A1156,'[1]For Report Q-2 '!$A$2:$Z$3476,26,0),"-")</f>
        <v>46129.657222222202</v>
      </c>
      <c r="AA1156" s="1" t="str">
        <f>IFERROR(VLOOKUP(A1156,'[1]For Report Q-2 '!$A$2:$AH$3476,27,0),"-")</f>
        <v>SR26045530087</v>
      </c>
      <c r="AB1156" s="1" t="str">
        <f>IFERROR(VLOOKUP(A1156,'[1]For Report Q-2 '!$A$2:$AH$3476,28,0),"-")</f>
        <v>Retained</v>
      </c>
      <c r="AC1156" s="2" t="str">
        <f>IFERROR(VLOOKUP(A1156,'[1]For Report Q-2 '!$A$2:$AH$3476,29,0),"-")</f>
        <v>-</v>
      </c>
      <c r="AD1156" s="2" t="str">
        <f>IFERROR(VLOOKUP(A1156,'[1]For Report Q-2 '!$A$2:$AH$3476,30,0),"-")</f>
        <v>-</v>
      </c>
      <c r="AE1156" s="1" t="str">
        <f>IFERROR(VLOOKUP(A1156,'[1]For Report Q-2 '!$A$2:$AH$3476,31,0),"-")</f>
        <v>-</v>
      </c>
      <c r="AF1156" s="1" t="str">
        <f>IFERROR(VLOOKUP(A1156,'[1]For Report Q-2 '!$A$2:$AH$3476,32,0),"-")</f>
        <v>-</v>
      </c>
      <c r="AG1156" s="2" t="str">
        <f>IFERROR(VLOOKUP(A1156,'[1]For Report Q-2 '!$A$2:$AH$3476,33,0),"-")</f>
        <v>-</v>
      </c>
      <c r="AH1156" s="1" t="str">
        <f t="shared" si="18"/>
        <v>-Retained</v>
      </c>
      <c r="AI1156" t="e">
        <v>#N/A</v>
      </c>
      <c r="AJ1156" t="e">
        <v>#N/A</v>
      </c>
      <c r="AK1156" t="e">
        <v>#N/A</v>
      </c>
    </row>
    <row r="1157" spans="1:37" x14ac:dyDescent="0.25">
      <c r="A1157" s="15">
        <v>9100467</v>
      </c>
      <c r="B1157" s="15" t="s">
        <v>470</v>
      </c>
      <c r="C1157" s="16">
        <v>44816</v>
      </c>
      <c r="D1157" s="15" t="s">
        <v>390</v>
      </c>
      <c r="E1157" s="1" t="s">
        <v>179</v>
      </c>
      <c r="F1157" s="15" t="s">
        <v>46</v>
      </c>
      <c r="G1157" s="1" t="s">
        <v>53</v>
      </c>
      <c r="H1157" s="17">
        <v>3250</v>
      </c>
      <c r="I1157" s="18">
        <v>3.2500000000000001E-2</v>
      </c>
      <c r="J1157" s="1">
        <v>9026564</v>
      </c>
      <c r="K1157" s="1" t="s">
        <v>472</v>
      </c>
      <c r="L1157" s="19">
        <v>166833.33333333331</v>
      </c>
      <c r="M1157" s="1" t="s">
        <v>67</v>
      </c>
      <c r="N1157" s="1" t="s">
        <v>179</v>
      </c>
      <c r="O1157" s="1" t="s">
        <v>54</v>
      </c>
      <c r="P1157" s="20">
        <v>9026564</v>
      </c>
      <c r="Q1157" s="1" t="s">
        <v>340</v>
      </c>
      <c r="R1157" s="1" t="s">
        <v>89</v>
      </c>
      <c r="S1157" s="1" t="s">
        <v>80</v>
      </c>
      <c r="T1157" s="18">
        <f>IFERROR(VLOOKUP(A1157,'[1]For Report Q-2 '!$A$2:$T$3476,20,0),"-")</f>
        <v>0</v>
      </c>
      <c r="U1157" s="55">
        <f>IFERROR(VLOOKUP(A1157,'[1]For Report Q-2 '!$A$2:$U$3476,21,0),"-")</f>
        <v>3.2500000000000001E-2</v>
      </c>
      <c r="V1157" s="2">
        <f>IFERROR(VLOOKUP(A1157,'[1]For Report Q-2 '!$A$2:$V$3476,22,0),"-")</f>
        <v>46122</v>
      </c>
      <c r="W1157" s="1" t="str">
        <f>IFERROR(VLOOKUP(A1157,'[1]For Report Q-2 '!$A$2:$W$3476,23,0),"-")</f>
        <v>Apr'26</v>
      </c>
      <c r="X1157" s="1"/>
      <c r="Y1157" s="1"/>
      <c r="Z1157" s="2">
        <f>IFERROR(VLOOKUP(A1157,'[1]For Report Q-2 '!$A$2:$Z$3476,26,0),"-")</f>
        <v>46121.752928240698</v>
      </c>
      <c r="AA1157" s="1" t="str">
        <f>IFERROR(VLOOKUP(A1157,'[1]For Report Q-2 '!$A$2:$AH$3476,27,0),"-")</f>
        <v>SR26045520810</v>
      </c>
      <c r="AB1157" s="1" t="str">
        <f>IFERROR(VLOOKUP(A1157,'[1]For Report Q-2 '!$A$2:$AH$3476,28,0),"-")</f>
        <v>Churned</v>
      </c>
      <c r="AC1157" s="2">
        <f>IFERROR(VLOOKUP(A1157,'[1]For Report Q-2 '!$A$2:$AH$3476,29,0),"-")</f>
        <v>46122</v>
      </c>
      <c r="AD1157" s="2" t="str">
        <f>IFERROR(VLOOKUP(A1157,'[1]For Report Q-2 '!$A$2:$AH$3476,30,0),"-")</f>
        <v>-</v>
      </c>
      <c r="AE1157" s="1" t="str">
        <f>IFERROR(VLOOKUP(A1157,'[1]For Report Q-2 '!$A$2:$AH$3476,31,0),"-")</f>
        <v>-</v>
      </c>
      <c r="AF1157" s="1" t="str">
        <f>IFERROR(VLOOKUP(A1157,'[1]For Report Q-2 '!$A$2:$AH$3476,32,0),"-")</f>
        <v>-</v>
      </c>
      <c r="AG1157" s="2" t="str">
        <f>IFERROR(VLOOKUP(A1157,'[1]For Report Q-2 '!$A$2:$AH$3476,33,0),"-")</f>
        <v>-</v>
      </c>
      <c r="AH1157" s="1" t="str">
        <f t="shared" si="18"/>
        <v>-Churned</v>
      </c>
      <c r="AI1157" t="e">
        <v>#N/A</v>
      </c>
      <c r="AJ1157" t="e">
        <v>#N/A</v>
      </c>
      <c r="AK1157" t="e">
        <v>#N/A</v>
      </c>
    </row>
    <row r="1158" spans="1:37" x14ac:dyDescent="0.25">
      <c r="A1158" s="15">
        <v>9100471</v>
      </c>
      <c r="B1158" s="15" t="s">
        <v>470</v>
      </c>
      <c r="C1158" s="16">
        <v>44816</v>
      </c>
      <c r="D1158" s="15" t="s">
        <v>476</v>
      </c>
      <c r="E1158" s="1" t="s">
        <v>179</v>
      </c>
      <c r="F1158" s="15" t="s">
        <v>46</v>
      </c>
      <c r="G1158" s="1" t="s">
        <v>53</v>
      </c>
      <c r="H1158" s="17">
        <v>2750</v>
      </c>
      <c r="I1158" s="18">
        <v>2.75E-2</v>
      </c>
      <c r="J1158" s="1">
        <v>9026564</v>
      </c>
      <c r="K1158" s="1" t="s">
        <v>472</v>
      </c>
      <c r="L1158" s="19">
        <v>166833.33333333331</v>
      </c>
      <c r="M1158" s="1" t="s">
        <v>67</v>
      </c>
      <c r="N1158" s="1" t="s">
        <v>179</v>
      </c>
      <c r="O1158" s="1" t="s">
        <v>54</v>
      </c>
      <c r="P1158" s="20">
        <v>9026564</v>
      </c>
      <c r="Q1158" s="1" t="s">
        <v>340</v>
      </c>
      <c r="R1158" s="1" t="s">
        <v>89</v>
      </c>
      <c r="S1158" s="1" t="s">
        <v>80</v>
      </c>
      <c r="T1158" s="18">
        <f>IFERROR(VLOOKUP(A1158,'[1]For Report Q-2 '!$A$2:$T$3476,20,0),"-")</f>
        <v>0</v>
      </c>
      <c r="U1158" s="55">
        <f>IFERROR(VLOOKUP(A1158,'[1]For Report Q-2 '!$A$2:$U$3476,21,0),"-")</f>
        <v>2.75E-2</v>
      </c>
      <c r="V1158" s="2">
        <f>IFERROR(VLOOKUP(A1158,'[1]For Report Q-2 '!$A$2:$V$3476,22,0),"-")</f>
        <v>46121</v>
      </c>
      <c r="W1158" s="1" t="str">
        <f>IFERROR(VLOOKUP(A1158,'[1]For Report Q-2 '!$A$2:$W$3476,23,0),"-")</f>
        <v>Apr'26</v>
      </c>
      <c r="X1158" s="1"/>
      <c r="Y1158" s="1"/>
      <c r="Z1158" s="2" t="str">
        <f>IFERROR(VLOOKUP(A1158,'[1]For Report Q-2 '!$A$2:$Z$3476,26,0),"-")</f>
        <v>-</v>
      </c>
      <c r="AA1158" s="1" t="str">
        <f>IFERROR(VLOOKUP(A1158,'[1]For Report Q-2 '!$A$2:$AH$3476,27,0),"-")</f>
        <v>-</v>
      </c>
      <c r="AB1158" s="1" t="str">
        <f>IFERROR(VLOOKUP(A1158,'[1]For Report Q-2 '!$A$2:$AH$3476,28,0),"-")</f>
        <v>-</v>
      </c>
      <c r="AC1158" s="2" t="str">
        <f>IFERROR(VLOOKUP(A1158,'[1]For Report Q-2 '!$A$2:$AH$3476,29,0),"-")</f>
        <v>-</v>
      </c>
      <c r="AD1158" s="2">
        <f>IFERROR(VLOOKUP(A1158,'[1]For Report Q-2 '!$A$2:$AH$3476,30,0),"-")</f>
        <v>46090.833252314798</v>
      </c>
      <c r="AE1158" s="1" t="str">
        <f>IFERROR(VLOOKUP(A1158,'[1]For Report Q-2 '!$A$2:$AH$3476,31,0),"-")</f>
        <v>SR26035487026</v>
      </c>
      <c r="AF1158" s="1" t="str">
        <f>IFERROR(VLOOKUP(A1158,'[1]For Report Q-2 '!$A$2:$AH$3476,32,0),"-")</f>
        <v>Churned</v>
      </c>
      <c r="AG1158" s="2">
        <f>IFERROR(VLOOKUP(A1158,'[1]For Report Q-2 '!$A$2:$AH$3476,33,0),"-")</f>
        <v>46121</v>
      </c>
      <c r="AH1158" s="1" t="str">
        <f t="shared" si="18"/>
        <v>Churned-</v>
      </c>
      <c r="AI1158" t="s">
        <v>1515</v>
      </c>
      <c r="AJ1158" t="s">
        <v>1444</v>
      </c>
      <c r="AK1158" t="s">
        <v>1445</v>
      </c>
    </row>
    <row r="1159" spans="1:37" x14ac:dyDescent="0.25">
      <c r="A1159" s="15">
        <v>9100478</v>
      </c>
      <c r="B1159" s="15" t="s">
        <v>470</v>
      </c>
      <c r="C1159" s="16">
        <v>44845</v>
      </c>
      <c r="D1159" s="15" t="s">
        <v>398</v>
      </c>
      <c r="E1159" s="1" t="s">
        <v>179</v>
      </c>
      <c r="F1159" s="15" t="s">
        <v>46</v>
      </c>
      <c r="G1159" s="1" t="s">
        <v>53</v>
      </c>
      <c r="H1159" s="17">
        <v>3000</v>
      </c>
      <c r="I1159" s="18">
        <v>0.03</v>
      </c>
      <c r="J1159" s="1">
        <v>9026564</v>
      </c>
      <c r="K1159" s="1" t="s">
        <v>472</v>
      </c>
      <c r="L1159" s="19">
        <v>166833.33333333331</v>
      </c>
      <c r="M1159" s="1" t="s">
        <v>67</v>
      </c>
      <c r="N1159" s="1" t="s">
        <v>179</v>
      </c>
      <c r="O1159" s="1" t="s">
        <v>54</v>
      </c>
      <c r="P1159" s="20">
        <v>9026564</v>
      </c>
      <c r="Q1159" s="1" t="s">
        <v>340</v>
      </c>
      <c r="R1159" s="1" t="s">
        <v>89</v>
      </c>
      <c r="S1159" s="1" t="s">
        <v>80</v>
      </c>
      <c r="T1159" s="18">
        <f>IFERROR(VLOOKUP(A1159,'[1]For Report Q-2 '!$A$2:$T$3476,20,0),"-")</f>
        <v>0.03</v>
      </c>
      <c r="U1159" s="55">
        <f>IFERROR(VLOOKUP(A1159,'[1]For Report Q-2 '!$A$2:$U$3476,21,0),"-")</f>
        <v>0</v>
      </c>
      <c r="V1159" s="2" t="str">
        <f>IFERROR(VLOOKUP(A1159,'[1]For Report Q-2 '!$A$2:$V$3476,22,0),"-")</f>
        <v>-</v>
      </c>
      <c r="W1159" s="1">
        <f>IFERROR(VLOOKUP(A1159,'[1]For Report Q-2 '!$A$2:$W$3476,23,0),"-")</f>
        <v>0</v>
      </c>
      <c r="X1159" s="1"/>
      <c r="Y1159" s="1"/>
      <c r="Z1159" s="2">
        <f>IFERROR(VLOOKUP(A1159,'[1]For Report Q-2 '!$A$2:$Z$3476,26,0),"-")</f>
        <v>46121.531909722202</v>
      </c>
      <c r="AA1159" s="1" t="str">
        <f>IFERROR(VLOOKUP(A1159,'[1]For Report Q-2 '!$A$2:$AH$3476,27,0),"-")</f>
        <v>SR26045520310</v>
      </c>
      <c r="AB1159" s="1" t="str">
        <f>IFERROR(VLOOKUP(A1159,'[1]For Report Q-2 '!$A$2:$AH$3476,28,0),"-")</f>
        <v>Retained</v>
      </c>
      <c r="AC1159" s="2" t="str">
        <f>IFERROR(VLOOKUP(A1159,'[1]For Report Q-2 '!$A$2:$AH$3476,29,0),"-")</f>
        <v>-</v>
      </c>
      <c r="AD1159" s="2" t="str">
        <f>IFERROR(VLOOKUP(A1159,'[1]For Report Q-2 '!$A$2:$AH$3476,30,0),"-")</f>
        <v>-</v>
      </c>
      <c r="AE1159" s="1" t="str">
        <f>IFERROR(VLOOKUP(A1159,'[1]For Report Q-2 '!$A$2:$AH$3476,31,0),"-")</f>
        <v>-</v>
      </c>
      <c r="AF1159" s="1" t="str">
        <f>IFERROR(VLOOKUP(A1159,'[1]For Report Q-2 '!$A$2:$AH$3476,32,0),"-")</f>
        <v>-</v>
      </c>
      <c r="AG1159" s="2" t="str">
        <f>IFERROR(VLOOKUP(A1159,'[1]For Report Q-2 '!$A$2:$AH$3476,33,0),"-")</f>
        <v>-</v>
      </c>
      <c r="AH1159" s="1" t="str">
        <f t="shared" si="18"/>
        <v>-Retained</v>
      </c>
      <c r="AI1159" t="e">
        <v>#N/A</v>
      </c>
      <c r="AJ1159" t="e">
        <v>#N/A</v>
      </c>
      <c r="AK1159" t="e">
        <v>#N/A</v>
      </c>
    </row>
    <row r="1160" spans="1:37" x14ac:dyDescent="0.25">
      <c r="A1160" s="15">
        <v>9100484</v>
      </c>
      <c r="B1160" s="15" t="s">
        <v>470</v>
      </c>
      <c r="C1160" s="16">
        <v>44824</v>
      </c>
      <c r="D1160" s="15" t="s">
        <v>40</v>
      </c>
      <c r="E1160" s="1" t="s">
        <v>179</v>
      </c>
      <c r="F1160" s="15" t="s">
        <v>46</v>
      </c>
      <c r="G1160" s="1" t="s">
        <v>40</v>
      </c>
      <c r="H1160" s="17">
        <v>2750</v>
      </c>
      <c r="I1160" s="18">
        <v>2.75E-2</v>
      </c>
      <c r="J1160" s="1">
        <v>9026564</v>
      </c>
      <c r="K1160" s="1" t="s">
        <v>472</v>
      </c>
      <c r="L1160" s="19">
        <v>166833.33333333331</v>
      </c>
      <c r="M1160" s="1" t="s">
        <v>67</v>
      </c>
      <c r="N1160" s="1" t="s">
        <v>179</v>
      </c>
      <c r="O1160" s="1" t="s">
        <v>41</v>
      </c>
      <c r="P1160" s="20">
        <v>9026564</v>
      </c>
      <c r="Q1160" s="1" t="s">
        <v>340</v>
      </c>
      <c r="R1160" s="1" t="s">
        <v>89</v>
      </c>
      <c r="S1160" s="1" t="s">
        <v>80</v>
      </c>
      <c r="T1160" s="18">
        <f>IFERROR(VLOOKUP(A1160,'[1]For Report Q-2 '!$A$2:$T$3476,20,0),"-")</f>
        <v>2.75E-2</v>
      </c>
      <c r="U1160" s="55">
        <f>IFERROR(VLOOKUP(A1160,'[1]For Report Q-2 '!$A$2:$U$3476,21,0),"-")</f>
        <v>0</v>
      </c>
      <c r="V1160" s="2" t="str">
        <f>IFERROR(VLOOKUP(A1160,'[1]For Report Q-2 '!$A$2:$V$3476,22,0),"-")</f>
        <v>-</v>
      </c>
      <c r="W1160" s="1">
        <f>IFERROR(VLOOKUP(A1160,'[1]For Report Q-2 '!$A$2:$W$3476,23,0),"-")</f>
        <v>0</v>
      </c>
      <c r="X1160" s="1"/>
      <c r="Y1160" s="1"/>
      <c r="Z1160" s="2" t="str">
        <f>IFERROR(VLOOKUP(A1160,'[1]For Report Q-2 '!$A$2:$Z$3476,26,0),"-")</f>
        <v>-</v>
      </c>
      <c r="AA1160" s="1" t="str">
        <f>IFERROR(VLOOKUP(A1160,'[1]For Report Q-2 '!$A$2:$AH$3476,27,0),"-")</f>
        <v>-</v>
      </c>
      <c r="AB1160" s="1" t="str">
        <f>IFERROR(VLOOKUP(A1160,'[1]For Report Q-2 '!$A$2:$AH$3476,28,0),"-")</f>
        <v>-</v>
      </c>
      <c r="AC1160" s="2" t="str">
        <f>IFERROR(VLOOKUP(A1160,'[1]For Report Q-2 '!$A$2:$AH$3476,29,0),"-")</f>
        <v>-</v>
      </c>
      <c r="AD1160" s="2" t="str">
        <f>IFERROR(VLOOKUP(A1160,'[1]For Report Q-2 '!$A$2:$AH$3476,30,0),"-")</f>
        <v>-</v>
      </c>
      <c r="AE1160" s="1" t="str">
        <f>IFERROR(VLOOKUP(A1160,'[1]For Report Q-2 '!$A$2:$AH$3476,31,0),"-")</f>
        <v>-</v>
      </c>
      <c r="AF1160" s="1" t="str">
        <f>IFERROR(VLOOKUP(A1160,'[1]For Report Q-2 '!$A$2:$AH$3476,32,0),"-")</f>
        <v>-</v>
      </c>
      <c r="AG1160" s="2" t="str">
        <f>IFERROR(VLOOKUP(A1160,'[1]For Report Q-2 '!$A$2:$AH$3476,33,0),"-")</f>
        <v>-</v>
      </c>
      <c r="AH1160" s="1" t="str">
        <f t="shared" si="18"/>
        <v>--</v>
      </c>
      <c r="AI1160" t="e">
        <v>#N/A</v>
      </c>
      <c r="AJ1160" t="e">
        <v>#N/A</v>
      </c>
      <c r="AK1160" t="e">
        <v>#N/A</v>
      </c>
    </row>
    <row r="1161" spans="1:37" x14ac:dyDescent="0.25">
      <c r="A1161" s="15">
        <v>9100486</v>
      </c>
      <c r="B1161" s="15" t="s">
        <v>470</v>
      </c>
      <c r="C1161" s="16">
        <v>44823</v>
      </c>
      <c r="D1161" s="15" t="s">
        <v>477</v>
      </c>
      <c r="E1161" s="1" t="s">
        <v>179</v>
      </c>
      <c r="F1161" s="15" t="s">
        <v>46</v>
      </c>
      <c r="G1161" s="1" t="s">
        <v>53</v>
      </c>
      <c r="H1161" s="17">
        <v>2750</v>
      </c>
      <c r="I1161" s="18">
        <v>2.75E-2</v>
      </c>
      <c r="J1161" s="1">
        <v>9026564</v>
      </c>
      <c r="K1161" s="1" t="s">
        <v>472</v>
      </c>
      <c r="L1161" s="19">
        <v>166833.33333333331</v>
      </c>
      <c r="M1161" s="1" t="s">
        <v>67</v>
      </c>
      <c r="N1161" s="1" t="s">
        <v>179</v>
      </c>
      <c r="O1161" s="1" t="s">
        <v>54</v>
      </c>
      <c r="P1161" s="20">
        <v>9026564</v>
      </c>
      <c r="Q1161" s="1" t="s">
        <v>340</v>
      </c>
      <c r="R1161" s="1" t="s">
        <v>89</v>
      </c>
      <c r="S1161" s="1" t="s">
        <v>80</v>
      </c>
      <c r="T1161" s="18">
        <f>IFERROR(VLOOKUP(A1161,'[1]For Report Q-2 '!$A$2:$T$3476,20,0),"-")</f>
        <v>0</v>
      </c>
      <c r="U1161" s="55">
        <f>IFERROR(VLOOKUP(A1161,'[1]For Report Q-2 '!$A$2:$U$3476,21,0),"-")</f>
        <v>2.75E-2</v>
      </c>
      <c r="V1161" s="2">
        <f>IFERROR(VLOOKUP(A1161,'[1]For Report Q-2 '!$A$2:$V$3476,22,0),"-")</f>
        <v>46122</v>
      </c>
      <c r="W1161" s="1" t="str">
        <f>IFERROR(VLOOKUP(A1161,'[1]For Report Q-2 '!$A$2:$W$3476,23,0),"-")</f>
        <v>Apr'26</v>
      </c>
      <c r="X1161" s="1"/>
      <c r="Y1161" s="1"/>
      <c r="Z1161" s="2">
        <f>IFERROR(VLOOKUP(A1161,'[1]For Report Q-2 '!$A$2:$Z$3476,26,0),"-")</f>
        <v>46121.753495370402</v>
      </c>
      <c r="AA1161" s="1" t="str">
        <f>IFERROR(VLOOKUP(A1161,'[1]For Report Q-2 '!$A$2:$AH$3476,27,0),"-")</f>
        <v>SR26045520813</v>
      </c>
      <c r="AB1161" s="1" t="str">
        <f>IFERROR(VLOOKUP(A1161,'[1]For Report Q-2 '!$A$2:$AH$3476,28,0),"-")</f>
        <v>Churned</v>
      </c>
      <c r="AC1161" s="2">
        <f>IFERROR(VLOOKUP(A1161,'[1]For Report Q-2 '!$A$2:$AH$3476,29,0),"-")</f>
        <v>46122</v>
      </c>
      <c r="AD1161" s="2" t="str">
        <f>IFERROR(VLOOKUP(A1161,'[1]For Report Q-2 '!$A$2:$AH$3476,30,0),"-")</f>
        <v>-</v>
      </c>
      <c r="AE1161" s="1" t="str">
        <f>IFERROR(VLOOKUP(A1161,'[1]For Report Q-2 '!$A$2:$AH$3476,31,0),"-")</f>
        <v>-</v>
      </c>
      <c r="AF1161" s="1" t="str">
        <f>IFERROR(VLOOKUP(A1161,'[1]For Report Q-2 '!$A$2:$AH$3476,32,0),"-")</f>
        <v>-</v>
      </c>
      <c r="AG1161" s="2" t="str">
        <f>IFERROR(VLOOKUP(A1161,'[1]For Report Q-2 '!$A$2:$AH$3476,33,0),"-")</f>
        <v>-</v>
      </c>
      <c r="AH1161" s="1" t="str">
        <f t="shared" si="18"/>
        <v>-Churned</v>
      </c>
      <c r="AI1161" t="e">
        <v>#N/A</v>
      </c>
      <c r="AJ1161" t="e">
        <v>#N/A</v>
      </c>
      <c r="AK1161" t="e">
        <v>#N/A</v>
      </c>
    </row>
    <row r="1162" spans="1:37" x14ac:dyDescent="0.25">
      <c r="A1162" s="15">
        <v>9100487</v>
      </c>
      <c r="B1162" s="15" t="s">
        <v>470</v>
      </c>
      <c r="C1162" s="16">
        <v>44825</v>
      </c>
      <c r="D1162" s="15" t="s">
        <v>390</v>
      </c>
      <c r="E1162" s="1" t="s">
        <v>179</v>
      </c>
      <c r="F1162" s="15" t="s">
        <v>46</v>
      </c>
      <c r="G1162" s="1" t="s">
        <v>53</v>
      </c>
      <c r="H1162" s="17">
        <v>3250</v>
      </c>
      <c r="I1162" s="18">
        <v>3.2500000000000001E-2</v>
      </c>
      <c r="J1162" s="1">
        <v>9026564</v>
      </c>
      <c r="K1162" s="1" t="s">
        <v>472</v>
      </c>
      <c r="L1162" s="19">
        <v>166833.33333333331</v>
      </c>
      <c r="M1162" s="1" t="s">
        <v>67</v>
      </c>
      <c r="N1162" s="1" t="s">
        <v>179</v>
      </c>
      <c r="O1162" s="1" t="s">
        <v>54</v>
      </c>
      <c r="P1162" s="20">
        <v>9026564</v>
      </c>
      <c r="Q1162" s="1" t="s">
        <v>340</v>
      </c>
      <c r="R1162" s="1" t="s">
        <v>89</v>
      </c>
      <c r="S1162" s="1" t="s">
        <v>80</v>
      </c>
      <c r="T1162" s="18">
        <f>IFERROR(VLOOKUP(A1162,'[1]For Report Q-2 '!$A$2:$T$3476,20,0),"-")</f>
        <v>3.2500000000000001E-2</v>
      </c>
      <c r="U1162" s="55">
        <f>IFERROR(VLOOKUP(A1162,'[1]For Report Q-2 '!$A$2:$U$3476,21,0),"-")</f>
        <v>0</v>
      </c>
      <c r="V1162" s="2" t="str">
        <f>IFERROR(VLOOKUP(A1162,'[1]For Report Q-2 '!$A$2:$V$3476,22,0),"-")</f>
        <v>-</v>
      </c>
      <c r="W1162" s="1">
        <f>IFERROR(VLOOKUP(A1162,'[1]For Report Q-2 '!$A$2:$W$3476,23,0),"-")</f>
        <v>0</v>
      </c>
      <c r="X1162" s="1"/>
      <c r="Y1162" s="1"/>
      <c r="Z1162" s="2" t="str">
        <f>IFERROR(VLOOKUP(A1162,'[1]For Report Q-2 '!$A$2:$Z$3476,26,0),"-")</f>
        <v>-</v>
      </c>
      <c r="AA1162" s="1" t="str">
        <f>IFERROR(VLOOKUP(A1162,'[1]For Report Q-2 '!$A$2:$AH$3476,27,0),"-")</f>
        <v>-</v>
      </c>
      <c r="AB1162" s="1" t="str">
        <f>IFERROR(VLOOKUP(A1162,'[1]For Report Q-2 '!$A$2:$AH$3476,28,0),"-")</f>
        <v>-</v>
      </c>
      <c r="AC1162" s="2" t="str">
        <f>IFERROR(VLOOKUP(A1162,'[1]For Report Q-2 '!$A$2:$AH$3476,29,0),"-")</f>
        <v>-</v>
      </c>
      <c r="AD1162" s="2" t="str">
        <f>IFERROR(VLOOKUP(A1162,'[1]For Report Q-2 '!$A$2:$AH$3476,30,0),"-")</f>
        <v>-</v>
      </c>
      <c r="AE1162" s="1" t="str">
        <f>IFERROR(VLOOKUP(A1162,'[1]For Report Q-2 '!$A$2:$AH$3476,31,0),"-")</f>
        <v>-</v>
      </c>
      <c r="AF1162" s="1" t="str">
        <f>IFERROR(VLOOKUP(A1162,'[1]For Report Q-2 '!$A$2:$AH$3476,32,0),"-")</f>
        <v>-</v>
      </c>
      <c r="AG1162" s="2" t="str">
        <f>IFERROR(VLOOKUP(A1162,'[1]For Report Q-2 '!$A$2:$AH$3476,33,0),"-")</f>
        <v>-</v>
      </c>
      <c r="AH1162" s="1" t="str">
        <f t="shared" si="18"/>
        <v>--</v>
      </c>
      <c r="AI1162" t="e">
        <v>#N/A</v>
      </c>
      <c r="AJ1162" t="e">
        <v>#N/A</v>
      </c>
      <c r="AK1162" t="e">
        <v>#N/A</v>
      </c>
    </row>
    <row r="1163" spans="1:37" x14ac:dyDescent="0.25">
      <c r="A1163" s="15">
        <v>9101788</v>
      </c>
      <c r="B1163" s="15" t="s">
        <v>470</v>
      </c>
      <c r="C1163" s="16">
        <v>44840</v>
      </c>
      <c r="D1163" s="15" t="s">
        <v>478</v>
      </c>
      <c r="E1163" s="1" t="s">
        <v>179</v>
      </c>
      <c r="F1163" s="15" t="s">
        <v>46</v>
      </c>
      <c r="G1163" s="1" t="s">
        <v>53</v>
      </c>
      <c r="H1163" s="17">
        <v>6500</v>
      </c>
      <c r="I1163" s="18">
        <v>6.5000000000000002E-2</v>
      </c>
      <c r="J1163" s="1">
        <v>9026564</v>
      </c>
      <c r="K1163" s="1" t="s">
        <v>472</v>
      </c>
      <c r="L1163" s="19">
        <v>166833.33333333331</v>
      </c>
      <c r="M1163" s="1" t="s">
        <v>67</v>
      </c>
      <c r="N1163" s="1" t="s">
        <v>179</v>
      </c>
      <c r="O1163" s="1" t="s">
        <v>54</v>
      </c>
      <c r="P1163" s="20">
        <v>9026564</v>
      </c>
      <c r="Q1163" s="1" t="s">
        <v>340</v>
      </c>
      <c r="R1163" s="1" t="s">
        <v>89</v>
      </c>
      <c r="S1163" s="1" t="s">
        <v>80</v>
      </c>
      <c r="T1163" s="18">
        <f>IFERROR(VLOOKUP(A1163,'[1]For Report Q-2 '!$A$2:$T$3476,20,0),"-")</f>
        <v>6.5000000000000002E-2</v>
      </c>
      <c r="U1163" s="55">
        <f>IFERROR(VLOOKUP(A1163,'[1]For Report Q-2 '!$A$2:$U$3476,21,0),"-")</f>
        <v>0</v>
      </c>
      <c r="V1163" s="2" t="str">
        <f>IFERROR(VLOOKUP(A1163,'[1]For Report Q-2 '!$A$2:$V$3476,22,0),"-")</f>
        <v>-</v>
      </c>
      <c r="W1163" s="1">
        <f>IFERROR(VLOOKUP(A1163,'[1]For Report Q-2 '!$A$2:$W$3476,23,0),"-")</f>
        <v>0</v>
      </c>
      <c r="X1163" s="1"/>
      <c r="Y1163" s="1"/>
      <c r="Z1163" s="2">
        <f>IFERROR(VLOOKUP(A1163,'[1]For Report Q-2 '!$A$2:$Z$3476,26,0),"-")</f>
        <v>46113.655277777798</v>
      </c>
      <c r="AA1163" s="1" t="str">
        <f>IFERROR(VLOOKUP(A1163,'[1]For Report Q-2 '!$A$2:$AH$3476,27,0),"-")</f>
        <v>SR26045510830</v>
      </c>
      <c r="AB1163" s="1" t="str">
        <f>IFERROR(VLOOKUP(A1163,'[1]For Report Q-2 '!$A$2:$AH$3476,28,0),"-")</f>
        <v>Retained</v>
      </c>
      <c r="AC1163" s="2" t="str">
        <f>IFERROR(VLOOKUP(A1163,'[1]For Report Q-2 '!$A$2:$AH$3476,29,0),"-")</f>
        <v>-</v>
      </c>
      <c r="AD1163" s="2" t="str">
        <f>IFERROR(VLOOKUP(A1163,'[1]For Report Q-2 '!$A$2:$AH$3476,30,0),"-")</f>
        <v>-</v>
      </c>
      <c r="AE1163" s="1" t="str">
        <f>IFERROR(VLOOKUP(A1163,'[1]For Report Q-2 '!$A$2:$AH$3476,31,0),"-")</f>
        <v>-</v>
      </c>
      <c r="AF1163" s="1" t="str">
        <f>IFERROR(VLOOKUP(A1163,'[1]For Report Q-2 '!$A$2:$AH$3476,32,0),"-")</f>
        <v>-</v>
      </c>
      <c r="AG1163" s="2" t="str">
        <f>IFERROR(VLOOKUP(A1163,'[1]For Report Q-2 '!$A$2:$AH$3476,33,0),"-")</f>
        <v>-</v>
      </c>
      <c r="AH1163" s="1" t="str">
        <f t="shared" si="18"/>
        <v>-Retained</v>
      </c>
      <c r="AI1163" t="s">
        <v>1515</v>
      </c>
      <c r="AJ1163" t="s">
        <v>1444</v>
      </c>
      <c r="AK1163" t="s">
        <v>1445</v>
      </c>
    </row>
    <row r="1164" spans="1:37" x14ac:dyDescent="0.25">
      <c r="A1164" s="15">
        <v>9106867</v>
      </c>
      <c r="B1164" s="15" t="s">
        <v>470</v>
      </c>
      <c r="C1164" s="16">
        <v>44957</v>
      </c>
      <c r="D1164" s="15" t="s">
        <v>390</v>
      </c>
      <c r="E1164" s="1" t="s">
        <v>179</v>
      </c>
      <c r="F1164" s="15" t="s">
        <v>46</v>
      </c>
      <c r="G1164" s="1" t="s">
        <v>53</v>
      </c>
      <c r="H1164" s="17">
        <v>2750</v>
      </c>
      <c r="I1164" s="18">
        <v>2.75E-2</v>
      </c>
      <c r="J1164" s="1">
        <v>9026564</v>
      </c>
      <c r="K1164" s="1" t="s">
        <v>472</v>
      </c>
      <c r="L1164" s="19">
        <v>166833.33333333331</v>
      </c>
      <c r="M1164" s="1" t="s">
        <v>67</v>
      </c>
      <c r="N1164" s="1" t="s">
        <v>179</v>
      </c>
      <c r="O1164" s="1" t="s">
        <v>54</v>
      </c>
      <c r="P1164" s="20">
        <v>9026564</v>
      </c>
      <c r="Q1164" s="1" t="s">
        <v>340</v>
      </c>
      <c r="R1164" s="1" t="s">
        <v>89</v>
      </c>
      <c r="S1164" s="1" t="s">
        <v>80</v>
      </c>
      <c r="T1164" s="18">
        <f>IFERROR(VLOOKUP(A1164,'[1]For Report Q-2 '!$A$2:$T$3476,20,0),"-")</f>
        <v>0</v>
      </c>
      <c r="U1164" s="55">
        <f>IFERROR(VLOOKUP(A1164,'[1]For Report Q-2 '!$A$2:$U$3476,21,0),"-")</f>
        <v>2.75E-2</v>
      </c>
      <c r="V1164" s="2">
        <f>IFERROR(VLOOKUP(A1164,'[1]For Report Q-2 '!$A$2:$V$3476,22,0),"-")</f>
        <v>46118</v>
      </c>
      <c r="W1164" s="1" t="str">
        <f>IFERROR(VLOOKUP(A1164,'[1]For Report Q-2 '!$A$2:$W$3476,23,0),"-")</f>
        <v>Apr'26</v>
      </c>
      <c r="X1164" s="1"/>
      <c r="Y1164" s="1"/>
      <c r="Z1164" s="2" t="str">
        <f>IFERROR(VLOOKUP(A1164,'[1]For Report Q-2 '!$A$2:$Z$3476,26,0),"-")</f>
        <v>-</v>
      </c>
      <c r="AA1164" s="1" t="str">
        <f>IFERROR(VLOOKUP(A1164,'[1]For Report Q-2 '!$A$2:$AH$3476,27,0),"-")</f>
        <v>-</v>
      </c>
      <c r="AB1164" s="1" t="str">
        <f>IFERROR(VLOOKUP(A1164,'[1]For Report Q-2 '!$A$2:$AH$3476,28,0),"-")</f>
        <v>-</v>
      </c>
      <c r="AC1164" s="2" t="str">
        <f>IFERROR(VLOOKUP(A1164,'[1]For Report Q-2 '!$A$2:$AH$3476,29,0),"-")</f>
        <v>-</v>
      </c>
      <c r="AD1164" s="2">
        <f>IFERROR(VLOOKUP(A1164,'[1]For Report Q-2 '!$A$2:$AH$3476,30,0),"-")</f>
        <v>46086.958460648202</v>
      </c>
      <c r="AE1164" s="1" t="str">
        <f>IFERROR(VLOOKUP(A1164,'[1]For Report Q-2 '!$A$2:$AH$3476,31,0),"-")</f>
        <v>SR26035483480</v>
      </c>
      <c r="AF1164" s="1" t="str">
        <f>IFERROR(VLOOKUP(A1164,'[1]For Report Q-2 '!$A$2:$AH$3476,32,0),"-")</f>
        <v>Churned</v>
      </c>
      <c r="AG1164" s="2">
        <f>IFERROR(VLOOKUP(A1164,'[1]For Report Q-2 '!$A$2:$AH$3476,33,0),"-")</f>
        <v>46118</v>
      </c>
      <c r="AH1164" s="1" t="str">
        <f t="shared" si="18"/>
        <v>Churned-</v>
      </c>
      <c r="AI1164" t="e">
        <v>#N/A</v>
      </c>
      <c r="AJ1164" t="e">
        <v>#N/A</v>
      </c>
      <c r="AK1164" t="e">
        <v>#N/A</v>
      </c>
    </row>
    <row r="1165" spans="1:37" x14ac:dyDescent="0.25">
      <c r="A1165" s="15">
        <v>602460</v>
      </c>
      <c r="B1165" s="15" t="s">
        <v>479</v>
      </c>
      <c r="C1165" s="16">
        <v>44579</v>
      </c>
      <c r="D1165" s="15" t="s">
        <v>28</v>
      </c>
      <c r="E1165" s="1" t="s">
        <v>187</v>
      </c>
      <c r="F1165" s="15" t="s">
        <v>163</v>
      </c>
      <c r="G1165" s="1" t="s">
        <v>28</v>
      </c>
      <c r="H1165" s="17">
        <v>5500</v>
      </c>
      <c r="I1165" s="18">
        <v>5.5E-2</v>
      </c>
      <c r="J1165" s="1">
        <v>9026679</v>
      </c>
      <c r="K1165" s="1" t="s">
        <v>480</v>
      </c>
      <c r="L1165" s="19">
        <v>63833.332000000002</v>
      </c>
      <c r="M1165" s="1" t="s">
        <v>31</v>
      </c>
      <c r="N1165" s="1" t="s">
        <v>187</v>
      </c>
      <c r="O1165" s="1" t="s">
        <v>38</v>
      </c>
      <c r="P1165" s="20">
        <v>9026679</v>
      </c>
      <c r="Q1165" s="1" t="s">
        <v>157</v>
      </c>
      <c r="R1165" s="1" t="s">
        <v>16</v>
      </c>
      <c r="S1165" s="1" t="s">
        <v>69</v>
      </c>
      <c r="T1165" s="18">
        <f>IFERROR(VLOOKUP(A1165,'[1]For Report Q-2 '!$A$2:$T$3476,20,0),"-")</f>
        <v>5.5E-2</v>
      </c>
      <c r="U1165" s="55">
        <f>IFERROR(VLOOKUP(A1165,'[1]For Report Q-2 '!$A$2:$U$3476,21,0),"-")</f>
        <v>0</v>
      </c>
      <c r="V1165" s="2" t="str">
        <f>IFERROR(VLOOKUP(A1165,'[1]For Report Q-2 '!$A$2:$V$3476,22,0),"-")</f>
        <v>-</v>
      </c>
      <c r="W1165" s="1">
        <f>IFERROR(VLOOKUP(A1165,'[1]For Report Q-2 '!$A$2:$W$3476,23,0),"-")</f>
        <v>0</v>
      </c>
      <c r="X1165" s="1"/>
      <c r="Y1165" s="1"/>
      <c r="Z1165" s="2" t="str">
        <f>IFERROR(VLOOKUP(A1165,'[1]For Report Q-2 '!$A$2:$Z$3476,26,0),"-")</f>
        <v>-</v>
      </c>
      <c r="AA1165" s="1" t="str">
        <f>IFERROR(VLOOKUP(A1165,'[1]For Report Q-2 '!$A$2:$AH$3476,27,0),"-")</f>
        <v>-</v>
      </c>
      <c r="AB1165" s="1" t="str">
        <f>IFERROR(VLOOKUP(A1165,'[1]For Report Q-2 '!$A$2:$AH$3476,28,0),"-")</f>
        <v>-</v>
      </c>
      <c r="AC1165" s="2" t="str">
        <f>IFERROR(VLOOKUP(A1165,'[1]For Report Q-2 '!$A$2:$AH$3476,29,0),"-")</f>
        <v>-</v>
      </c>
      <c r="AD1165" s="2" t="str">
        <f>IFERROR(VLOOKUP(A1165,'[1]For Report Q-2 '!$A$2:$AH$3476,30,0),"-")</f>
        <v>-</v>
      </c>
      <c r="AE1165" s="1" t="str">
        <f>IFERROR(VLOOKUP(A1165,'[1]For Report Q-2 '!$A$2:$AH$3476,31,0),"-")</f>
        <v>-</v>
      </c>
      <c r="AF1165" s="1" t="str">
        <f>IFERROR(VLOOKUP(A1165,'[1]For Report Q-2 '!$A$2:$AH$3476,32,0),"-")</f>
        <v>-</v>
      </c>
      <c r="AG1165" s="2" t="str">
        <f>IFERROR(VLOOKUP(A1165,'[1]For Report Q-2 '!$A$2:$AH$3476,33,0),"-")</f>
        <v>-</v>
      </c>
      <c r="AH1165" s="1" t="str">
        <f t="shared" si="18"/>
        <v>--</v>
      </c>
      <c r="AI1165" t="e">
        <v>#N/A</v>
      </c>
      <c r="AJ1165" t="e">
        <v>#N/A</v>
      </c>
      <c r="AK1165" t="e">
        <v>#N/A</v>
      </c>
    </row>
    <row r="1166" spans="1:37" x14ac:dyDescent="0.25">
      <c r="A1166" s="15">
        <v>9026679</v>
      </c>
      <c r="B1166" s="15" t="s">
        <v>480</v>
      </c>
      <c r="C1166" s="16">
        <v>44558</v>
      </c>
      <c r="D1166" s="15" t="s">
        <v>28</v>
      </c>
      <c r="E1166" s="1" t="s">
        <v>274</v>
      </c>
      <c r="F1166" s="15" t="s">
        <v>46</v>
      </c>
      <c r="G1166" s="1" t="s">
        <v>28</v>
      </c>
      <c r="H1166" s="17">
        <v>25000</v>
      </c>
      <c r="I1166" s="18">
        <v>0.25</v>
      </c>
      <c r="J1166" s="1">
        <v>9026679</v>
      </c>
      <c r="K1166" s="1" t="s">
        <v>480</v>
      </c>
      <c r="L1166" s="19">
        <v>63833.332000000002</v>
      </c>
      <c r="M1166" s="1" t="s">
        <v>31</v>
      </c>
      <c r="N1166" s="1" t="s">
        <v>47</v>
      </c>
      <c r="O1166" s="1" t="s">
        <v>38</v>
      </c>
      <c r="P1166" s="20">
        <v>9026679</v>
      </c>
      <c r="Q1166" s="1" t="s">
        <v>157</v>
      </c>
      <c r="R1166" s="1" t="s">
        <v>16</v>
      </c>
      <c r="S1166" s="1" t="s">
        <v>69</v>
      </c>
      <c r="T1166" s="18">
        <f>IFERROR(VLOOKUP(A1166,'[1]For Report Q-2 '!$A$2:$T$3476,20,0),"-")</f>
        <v>0.25</v>
      </c>
      <c r="U1166" s="55">
        <f>IFERROR(VLOOKUP(A1166,'[1]For Report Q-2 '!$A$2:$U$3476,21,0),"-")</f>
        <v>0</v>
      </c>
      <c r="V1166" s="2" t="str">
        <f>IFERROR(VLOOKUP(A1166,'[1]For Report Q-2 '!$A$2:$V$3476,22,0),"-")</f>
        <v>-</v>
      </c>
      <c r="W1166" s="1">
        <f>IFERROR(VLOOKUP(A1166,'[1]For Report Q-2 '!$A$2:$W$3476,23,0),"-")</f>
        <v>0</v>
      </c>
      <c r="X1166" s="1"/>
      <c r="Y1166" s="1"/>
      <c r="Z1166" s="2" t="str">
        <f>IFERROR(VLOOKUP(A1166,'[1]For Report Q-2 '!$A$2:$Z$3476,26,0),"-")</f>
        <v>-</v>
      </c>
      <c r="AA1166" s="1" t="str">
        <f>IFERROR(VLOOKUP(A1166,'[1]For Report Q-2 '!$A$2:$AH$3476,27,0),"-")</f>
        <v>-</v>
      </c>
      <c r="AB1166" s="1" t="str">
        <f>IFERROR(VLOOKUP(A1166,'[1]For Report Q-2 '!$A$2:$AH$3476,28,0),"-")</f>
        <v>-</v>
      </c>
      <c r="AC1166" s="2" t="str">
        <f>IFERROR(VLOOKUP(A1166,'[1]For Report Q-2 '!$A$2:$AH$3476,29,0),"-")</f>
        <v>-</v>
      </c>
      <c r="AD1166" s="2" t="str">
        <f>IFERROR(VLOOKUP(A1166,'[1]For Report Q-2 '!$A$2:$AH$3476,30,0),"-")</f>
        <v>-</v>
      </c>
      <c r="AE1166" s="1" t="str">
        <f>IFERROR(VLOOKUP(A1166,'[1]For Report Q-2 '!$A$2:$AH$3476,31,0),"-")</f>
        <v>-</v>
      </c>
      <c r="AF1166" s="1" t="str">
        <f>IFERROR(VLOOKUP(A1166,'[1]For Report Q-2 '!$A$2:$AH$3476,32,0),"-")</f>
        <v>-</v>
      </c>
      <c r="AG1166" s="2" t="str">
        <f>IFERROR(VLOOKUP(A1166,'[1]For Report Q-2 '!$A$2:$AH$3476,33,0),"-")</f>
        <v>-</v>
      </c>
      <c r="AH1166" s="1" t="str">
        <f t="shared" si="18"/>
        <v>--</v>
      </c>
      <c r="AI1166" t="e">
        <v>#N/A</v>
      </c>
      <c r="AJ1166" t="e">
        <v>#N/A</v>
      </c>
      <c r="AK1166" t="e">
        <v>#N/A</v>
      </c>
    </row>
    <row r="1167" spans="1:37" x14ac:dyDescent="0.25">
      <c r="A1167" s="15">
        <v>9088310</v>
      </c>
      <c r="B1167" s="15" t="s">
        <v>480</v>
      </c>
      <c r="C1167" s="16">
        <v>44561</v>
      </c>
      <c r="D1167" s="15" t="s">
        <v>28</v>
      </c>
      <c r="E1167" s="1" t="s">
        <v>45</v>
      </c>
      <c r="F1167" s="15" t="s">
        <v>46</v>
      </c>
      <c r="G1167" s="1" t="s">
        <v>28</v>
      </c>
      <c r="H1167" s="17">
        <v>33333.332000000002</v>
      </c>
      <c r="I1167" s="18">
        <v>0.33333332000000004</v>
      </c>
      <c r="J1167" s="1">
        <v>9026679</v>
      </c>
      <c r="K1167" s="1" t="s">
        <v>480</v>
      </c>
      <c r="L1167" s="19">
        <v>63833.332000000002</v>
      </c>
      <c r="M1167" s="1" t="s">
        <v>31</v>
      </c>
      <c r="N1167" s="1" t="s">
        <v>47</v>
      </c>
      <c r="O1167" s="1" t="s">
        <v>38</v>
      </c>
      <c r="P1167" s="20">
        <v>9026679</v>
      </c>
      <c r="Q1167" s="1" t="s">
        <v>157</v>
      </c>
      <c r="R1167" s="1" t="s">
        <v>16</v>
      </c>
      <c r="S1167" s="1" t="s">
        <v>69</v>
      </c>
      <c r="T1167" s="18">
        <f>IFERROR(VLOOKUP(A1167,'[1]For Report Q-2 '!$A$2:$T$3476,20,0),"-")</f>
        <v>0.33333332000000004</v>
      </c>
      <c r="U1167" s="55">
        <f>IFERROR(VLOOKUP(A1167,'[1]For Report Q-2 '!$A$2:$U$3476,21,0),"-")</f>
        <v>0</v>
      </c>
      <c r="V1167" s="2" t="str">
        <f>IFERROR(VLOOKUP(A1167,'[1]For Report Q-2 '!$A$2:$V$3476,22,0),"-")</f>
        <v>-</v>
      </c>
      <c r="W1167" s="1">
        <f>IFERROR(VLOOKUP(A1167,'[1]For Report Q-2 '!$A$2:$W$3476,23,0),"-")</f>
        <v>0</v>
      </c>
      <c r="X1167" s="1"/>
      <c r="Y1167" s="1"/>
      <c r="Z1167" s="2" t="str">
        <f>IFERROR(VLOOKUP(A1167,'[1]For Report Q-2 '!$A$2:$Z$3476,26,0),"-")</f>
        <v>-</v>
      </c>
      <c r="AA1167" s="1" t="str">
        <f>IFERROR(VLOOKUP(A1167,'[1]For Report Q-2 '!$A$2:$AH$3476,27,0),"-")</f>
        <v>-</v>
      </c>
      <c r="AB1167" s="1" t="str">
        <f>IFERROR(VLOOKUP(A1167,'[1]For Report Q-2 '!$A$2:$AH$3476,28,0),"-")</f>
        <v>-</v>
      </c>
      <c r="AC1167" s="2" t="str">
        <f>IFERROR(VLOOKUP(A1167,'[1]For Report Q-2 '!$A$2:$AH$3476,29,0),"-")</f>
        <v>-</v>
      </c>
      <c r="AD1167" s="2" t="str">
        <f>IFERROR(VLOOKUP(A1167,'[1]For Report Q-2 '!$A$2:$AH$3476,30,0),"-")</f>
        <v>-</v>
      </c>
      <c r="AE1167" s="1" t="str">
        <f>IFERROR(VLOOKUP(A1167,'[1]For Report Q-2 '!$A$2:$AH$3476,31,0),"-")</f>
        <v>-</v>
      </c>
      <c r="AF1167" s="1" t="str">
        <f>IFERROR(VLOOKUP(A1167,'[1]For Report Q-2 '!$A$2:$AH$3476,32,0),"-")</f>
        <v>-</v>
      </c>
      <c r="AG1167" s="2" t="str">
        <f>IFERROR(VLOOKUP(A1167,'[1]For Report Q-2 '!$A$2:$AH$3476,33,0),"-")</f>
        <v>-</v>
      </c>
      <c r="AH1167" s="1" t="str">
        <f t="shared" si="18"/>
        <v>--</v>
      </c>
      <c r="AI1167" t="e">
        <v>#N/A</v>
      </c>
      <c r="AJ1167" t="e">
        <v>#N/A</v>
      </c>
      <c r="AK1167" t="e">
        <v>#N/A</v>
      </c>
    </row>
    <row r="1168" spans="1:37" x14ac:dyDescent="0.25">
      <c r="A1168" s="15">
        <v>9026876</v>
      </c>
      <c r="B1168" s="15" t="s">
        <v>481</v>
      </c>
      <c r="C1168" s="16">
        <v>45323</v>
      </c>
      <c r="D1168" s="15" t="s">
        <v>75</v>
      </c>
      <c r="E1168" s="1" t="s">
        <v>454</v>
      </c>
      <c r="F1168" s="15" t="s">
        <v>46</v>
      </c>
      <c r="G1168" s="1" t="s">
        <v>44</v>
      </c>
      <c r="H1168" s="17">
        <v>45833.333333333336</v>
      </c>
      <c r="I1168" s="18">
        <v>0.45833333333333337</v>
      </c>
      <c r="J1168" s="1">
        <v>9026876</v>
      </c>
      <c r="K1168" s="1" t="s">
        <v>482</v>
      </c>
      <c r="L1168" s="19">
        <v>45833.333333333336</v>
      </c>
      <c r="M1168" s="1" t="s">
        <v>31</v>
      </c>
      <c r="N1168" s="1" t="s">
        <v>454</v>
      </c>
      <c r="O1168" s="1" t="s">
        <v>48</v>
      </c>
      <c r="P1168" s="20">
        <v>9026876</v>
      </c>
      <c r="Q1168" s="1" t="s">
        <v>218</v>
      </c>
      <c r="R1168" s="1" t="s">
        <v>89</v>
      </c>
      <c r="S1168" s="1" t="s">
        <v>218</v>
      </c>
      <c r="T1168" s="18">
        <f>IFERROR(VLOOKUP(A1168,'[1]For Report Q-2 '!$A$2:$T$3476,20,0),"-")</f>
        <v>0.45833333333333337</v>
      </c>
      <c r="U1168" s="55">
        <f>IFERROR(VLOOKUP(A1168,'[1]For Report Q-2 '!$A$2:$U$3476,21,0),"-")</f>
        <v>0</v>
      </c>
      <c r="V1168" s="2" t="str">
        <f>IFERROR(VLOOKUP(A1168,'[1]For Report Q-2 '!$A$2:$V$3476,22,0),"-")</f>
        <v>-</v>
      </c>
      <c r="W1168" s="1">
        <f>IFERROR(VLOOKUP(A1168,'[1]For Report Q-2 '!$A$2:$W$3476,23,0),"-")</f>
        <v>0</v>
      </c>
      <c r="X1168" s="1"/>
      <c r="Y1168" s="1"/>
      <c r="Z1168" s="2" t="str">
        <f>IFERROR(VLOOKUP(A1168,'[1]For Report Q-2 '!$A$2:$Z$3476,26,0),"-")</f>
        <v>-</v>
      </c>
      <c r="AA1168" s="1" t="str">
        <f>IFERROR(VLOOKUP(A1168,'[1]For Report Q-2 '!$A$2:$AH$3476,27,0),"-")</f>
        <v>-</v>
      </c>
      <c r="AB1168" s="1" t="str">
        <f>IFERROR(VLOOKUP(A1168,'[1]For Report Q-2 '!$A$2:$AH$3476,28,0),"-")</f>
        <v>-</v>
      </c>
      <c r="AC1168" s="2" t="str">
        <f>IFERROR(VLOOKUP(A1168,'[1]For Report Q-2 '!$A$2:$AH$3476,29,0),"-")</f>
        <v>-</v>
      </c>
      <c r="AD1168" s="2" t="str">
        <f>IFERROR(VLOOKUP(A1168,'[1]For Report Q-2 '!$A$2:$AH$3476,30,0),"-")</f>
        <v>-</v>
      </c>
      <c r="AE1168" s="1" t="str">
        <f>IFERROR(VLOOKUP(A1168,'[1]For Report Q-2 '!$A$2:$AH$3476,31,0),"-")</f>
        <v>-</v>
      </c>
      <c r="AF1168" s="1" t="str">
        <f>IFERROR(VLOOKUP(A1168,'[1]For Report Q-2 '!$A$2:$AH$3476,32,0),"-")</f>
        <v>-</v>
      </c>
      <c r="AG1168" s="2" t="str">
        <f>IFERROR(VLOOKUP(A1168,'[1]For Report Q-2 '!$A$2:$AH$3476,33,0),"-")</f>
        <v>-</v>
      </c>
      <c r="AH1168" s="1" t="str">
        <f t="shared" si="18"/>
        <v>--</v>
      </c>
      <c r="AI1168" t="e">
        <v>#N/A</v>
      </c>
      <c r="AJ1168" t="e">
        <v>#N/A</v>
      </c>
      <c r="AK1168" t="e">
        <v>#N/A</v>
      </c>
    </row>
    <row r="1169" spans="1:37" x14ac:dyDescent="0.25">
      <c r="A1169" s="15">
        <v>9027108</v>
      </c>
      <c r="B1169" s="15" t="s">
        <v>483</v>
      </c>
      <c r="C1169" s="16">
        <v>45035</v>
      </c>
      <c r="D1169" s="15" t="s">
        <v>28</v>
      </c>
      <c r="E1169" s="1" t="s">
        <v>462</v>
      </c>
      <c r="F1169" s="15" t="s">
        <v>46</v>
      </c>
      <c r="G1169" s="1" t="s">
        <v>28</v>
      </c>
      <c r="H1169" s="17">
        <v>31464</v>
      </c>
      <c r="I1169" s="18">
        <v>0.31463999999999998</v>
      </c>
      <c r="J1169" s="1">
        <v>9027108</v>
      </c>
      <c r="K1169" s="1" t="s">
        <v>484</v>
      </c>
      <c r="L1169" s="19">
        <v>982728</v>
      </c>
      <c r="M1169" s="1" t="s">
        <v>67</v>
      </c>
      <c r="N1169" s="1" t="s">
        <v>462</v>
      </c>
      <c r="O1169" s="1" t="s">
        <v>38</v>
      </c>
      <c r="P1169" s="20">
        <v>9027108</v>
      </c>
      <c r="Q1169" s="1" t="s">
        <v>43</v>
      </c>
      <c r="R1169" s="1" t="s">
        <v>89</v>
      </c>
      <c r="S1169" s="1" t="s">
        <v>43</v>
      </c>
      <c r="T1169" s="18">
        <f>IFERROR(VLOOKUP(A1169,'[1]For Report Q-2 '!$A$2:$T$3476,20,0),"-")</f>
        <v>0.31463999999999998</v>
      </c>
      <c r="U1169" s="55">
        <f>IFERROR(VLOOKUP(A1169,'[1]For Report Q-2 '!$A$2:$U$3476,21,0),"-")</f>
        <v>0</v>
      </c>
      <c r="V1169" s="2" t="str">
        <f>IFERROR(VLOOKUP(A1169,'[1]For Report Q-2 '!$A$2:$V$3476,22,0),"-")</f>
        <v>-</v>
      </c>
      <c r="W1169" s="1">
        <f>IFERROR(VLOOKUP(A1169,'[1]For Report Q-2 '!$A$2:$W$3476,23,0),"-")</f>
        <v>0</v>
      </c>
      <c r="X1169" s="1"/>
      <c r="Y1169" s="1"/>
      <c r="Z1169" s="2" t="str">
        <f>IFERROR(VLOOKUP(A1169,'[1]For Report Q-2 '!$A$2:$Z$3476,26,0),"-")</f>
        <v>-</v>
      </c>
      <c r="AA1169" s="1" t="str">
        <f>IFERROR(VLOOKUP(A1169,'[1]For Report Q-2 '!$A$2:$AH$3476,27,0),"-")</f>
        <v>-</v>
      </c>
      <c r="AB1169" s="1" t="str">
        <f>IFERROR(VLOOKUP(A1169,'[1]For Report Q-2 '!$A$2:$AH$3476,28,0),"-")</f>
        <v>-</v>
      </c>
      <c r="AC1169" s="2" t="str">
        <f>IFERROR(VLOOKUP(A1169,'[1]For Report Q-2 '!$A$2:$AH$3476,29,0),"-")</f>
        <v>-</v>
      </c>
      <c r="AD1169" s="2" t="str">
        <f>IFERROR(VLOOKUP(A1169,'[1]For Report Q-2 '!$A$2:$AH$3476,30,0),"-")</f>
        <v>-</v>
      </c>
      <c r="AE1169" s="1" t="str">
        <f>IFERROR(VLOOKUP(A1169,'[1]For Report Q-2 '!$A$2:$AH$3476,31,0),"-")</f>
        <v>-</v>
      </c>
      <c r="AF1169" s="1" t="str">
        <f>IFERROR(VLOOKUP(A1169,'[1]For Report Q-2 '!$A$2:$AH$3476,32,0),"-")</f>
        <v>-</v>
      </c>
      <c r="AG1169" s="2" t="str">
        <f>IFERROR(VLOOKUP(A1169,'[1]For Report Q-2 '!$A$2:$AH$3476,33,0),"-")</f>
        <v>-</v>
      </c>
      <c r="AH1169" s="1" t="str">
        <f t="shared" si="18"/>
        <v>--</v>
      </c>
      <c r="AI1169" t="e">
        <v>#N/A</v>
      </c>
      <c r="AJ1169" t="e">
        <v>#N/A</v>
      </c>
      <c r="AK1169" t="e">
        <v>#N/A</v>
      </c>
    </row>
    <row r="1170" spans="1:37" x14ac:dyDescent="0.25">
      <c r="A1170" s="15">
        <v>9027109</v>
      </c>
      <c r="B1170" s="15" t="s">
        <v>483</v>
      </c>
      <c r="C1170" s="16">
        <v>45060</v>
      </c>
      <c r="D1170" s="15" t="s">
        <v>40</v>
      </c>
      <c r="E1170" s="1" t="s">
        <v>462</v>
      </c>
      <c r="F1170" s="15" t="s">
        <v>46</v>
      </c>
      <c r="G1170" s="1" t="s">
        <v>40</v>
      </c>
      <c r="H1170" s="17">
        <v>31464</v>
      </c>
      <c r="I1170" s="18">
        <v>0.31463999999999998</v>
      </c>
      <c r="J1170" s="1">
        <v>9027108</v>
      </c>
      <c r="K1170" s="1" t="s">
        <v>484</v>
      </c>
      <c r="L1170" s="19">
        <v>982728</v>
      </c>
      <c r="M1170" s="1" t="s">
        <v>67</v>
      </c>
      <c r="N1170" s="1" t="s">
        <v>462</v>
      </c>
      <c r="O1170" s="1" t="s">
        <v>41</v>
      </c>
      <c r="P1170" s="20">
        <v>9027108</v>
      </c>
      <c r="Q1170" s="1" t="s">
        <v>43</v>
      </c>
      <c r="R1170" s="1" t="s">
        <v>89</v>
      </c>
      <c r="S1170" s="1" t="s">
        <v>43</v>
      </c>
      <c r="T1170" s="18">
        <f>IFERROR(VLOOKUP(A1170,'[1]For Report Q-2 '!$A$2:$T$3476,20,0),"-")</f>
        <v>0.31463999999999998</v>
      </c>
      <c r="U1170" s="55">
        <f>IFERROR(VLOOKUP(A1170,'[1]For Report Q-2 '!$A$2:$U$3476,21,0),"-")</f>
        <v>0</v>
      </c>
      <c r="V1170" s="2" t="str">
        <f>IFERROR(VLOOKUP(A1170,'[1]For Report Q-2 '!$A$2:$V$3476,22,0),"-")</f>
        <v>-</v>
      </c>
      <c r="W1170" s="1">
        <f>IFERROR(VLOOKUP(A1170,'[1]For Report Q-2 '!$A$2:$W$3476,23,0),"-")</f>
        <v>0</v>
      </c>
      <c r="X1170" s="1"/>
      <c r="Y1170" s="1"/>
      <c r="Z1170" s="2" t="str">
        <f>IFERROR(VLOOKUP(A1170,'[1]For Report Q-2 '!$A$2:$Z$3476,26,0),"-")</f>
        <v>-</v>
      </c>
      <c r="AA1170" s="1" t="str">
        <f>IFERROR(VLOOKUP(A1170,'[1]For Report Q-2 '!$A$2:$AH$3476,27,0),"-")</f>
        <v>-</v>
      </c>
      <c r="AB1170" s="1" t="str">
        <f>IFERROR(VLOOKUP(A1170,'[1]For Report Q-2 '!$A$2:$AH$3476,28,0),"-")</f>
        <v>-</v>
      </c>
      <c r="AC1170" s="2" t="str">
        <f>IFERROR(VLOOKUP(A1170,'[1]For Report Q-2 '!$A$2:$AH$3476,29,0),"-")</f>
        <v>-</v>
      </c>
      <c r="AD1170" s="2" t="str">
        <f>IFERROR(VLOOKUP(A1170,'[1]For Report Q-2 '!$A$2:$AH$3476,30,0),"-")</f>
        <v>-</v>
      </c>
      <c r="AE1170" s="1" t="str">
        <f>IFERROR(VLOOKUP(A1170,'[1]For Report Q-2 '!$A$2:$AH$3476,31,0),"-")</f>
        <v>-</v>
      </c>
      <c r="AF1170" s="1" t="str">
        <f>IFERROR(VLOOKUP(A1170,'[1]For Report Q-2 '!$A$2:$AH$3476,32,0),"-")</f>
        <v>-</v>
      </c>
      <c r="AG1170" s="2" t="str">
        <f>IFERROR(VLOOKUP(A1170,'[1]For Report Q-2 '!$A$2:$AH$3476,33,0),"-")</f>
        <v>-</v>
      </c>
      <c r="AH1170" s="1" t="str">
        <f t="shared" si="18"/>
        <v>--</v>
      </c>
      <c r="AI1170" t="e">
        <v>#N/A</v>
      </c>
      <c r="AJ1170" t="e">
        <v>#N/A</v>
      </c>
      <c r="AK1170" t="e">
        <v>#N/A</v>
      </c>
    </row>
    <row r="1171" spans="1:37" x14ac:dyDescent="0.25">
      <c r="A1171" s="15">
        <v>9027343</v>
      </c>
      <c r="B1171" s="15" t="s">
        <v>483</v>
      </c>
      <c r="C1171" s="16">
        <v>45143</v>
      </c>
      <c r="D1171" s="15" t="s">
        <v>40</v>
      </c>
      <c r="E1171" s="1" t="s">
        <v>462</v>
      </c>
      <c r="F1171" s="15" t="s">
        <v>46</v>
      </c>
      <c r="G1171" s="1" t="s">
        <v>40</v>
      </c>
      <c r="H1171" s="17">
        <v>37260</v>
      </c>
      <c r="I1171" s="18">
        <v>0.37259999999999999</v>
      </c>
      <c r="J1171" s="1">
        <v>9027108</v>
      </c>
      <c r="K1171" s="1" t="s">
        <v>484</v>
      </c>
      <c r="L1171" s="19">
        <v>982728</v>
      </c>
      <c r="M1171" s="1" t="s">
        <v>67</v>
      </c>
      <c r="N1171" s="1" t="s">
        <v>462</v>
      </c>
      <c r="O1171" s="1" t="s">
        <v>50</v>
      </c>
      <c r="P1171" s="20">
        <v>9027108</v>
      </c>
      <c r="Q1171" s="1" t="s">
        <v>43</v>
      </c>
      <c r="R1171" s="1" t="s">
        <v>89</v>
      </c>
      <c r="S1171" s="1" t="s">
        <v>43</v>
      </c>
      <c r="T1171" s="18">
        <f>IFERROR(VLOOKUP(A1171,'[1]For Report Q-2 '!$A$2:$T$3476,20,0),"-")</f>
        <v>0.37259999999999999</v>
      </c>
      <c r="U1171" s="55">
        <f>IFERROR(VLOOKUP(A1171,'[1]For Report Q-2 '!$A$2:$U$3476,21,0),"-")</f>
        <v>0</v>
      </c>
      <c r="V1171" s="2" t="str">
        <f>IFERROR(VLOOKUP(A1171,'[1]For Report Q-2 '!$A$2:$V$3476,22,0),"-")</f>
        <v>-</v>
      </c>
      <c r="W1171" s="1">
        <f>IFERROR(VLOOKUP(A1171,'[1]For Report Q-2 '!$A$2:$W$3476,23,0),"-")</f>
        <v>0</v>
      </c>
      <c r="X1171" s="1"/>
      <c r="Y1171" s="1"/>
      <c r="Z1171" s="2" t="str">
        <f>IFERROR(VLOOKUP(A1171,'[1]For Report Q-2 '!$A$2:$Z$3476,26,0),"-")</f>
        <v>-</v>
      </c>
      <c r="AA1171" s="1" t="str">
        <f>IFERROR(VLOOKUP(A1171,'[1]For Report Q-2 '!$A$2:$AH$3476,27,0),"-")</f>
        <v>-</v>
      </c>
      <c r="AB1171" s="1" t="str">
        <f>IFERROR(VLOOKUP(A1171,'[1]For Report Q-2 '!$A$2:$AH$3476,28,0),"-")</f>
        <v>-</v>
      </c>
      <c r="AC1171" s="2" t="str">
        <f>IFERROR(VLOOKUP(A1171,'[1]For Report Q-2 '!$A$2:$AH$3476,29,0),"-")</f>
        <v>-</v>
      </c>
      <c r="AD1171" s="2" t="str">
        <f>IFERROR(VLOOKUP(A1171,'[1]For Report Q-2 '!$A$2:$AH$3476,30,0),"-")</f>
        <v>-</v>
      </c>
      <c r="AE1171" s="1" t="str">
        <f>IFERROR(VLOOKUP(A1171,'[1]For Report Q-2 '!$A$2:$AH$3476,31,0),"-")</f>
        <v>-</v>
      </c>
      <c r="AF1171" s="1" t="str">
        <f>IFERROR(VLOOKUP(A1171,'[1]For Report Q-2 '!$A$2:$AH$3476,32,0),"-")</f>
        <v>-</v>
      </c>
      <c r="AG1171" s="2" t="str">
        <f>IFERROR(VLOOKUP(A1171,'[1]For Report Q-2 '!$A$2:$AH$3476,33,0),"-")</f>
        <v>-</v>
      </c>
      <c r="AH1171" s="1" t="str">
        <f t="shared" si="18"/>
        <v>--</v>
      </c>
      <c r="AI1171" t="e">
        <v>#N/A</v>
      </c>
      <c r="AJ1171" t="e">
        <v>#N/A</v>
      </c>
      <c r="AK1171" t="e">
        <v>#N/A</v>
      </c>
    </row>
    <row r="1172" spans="1:37" x14ac:dyDescent="0.25">
      <c r="A1172" s="15">
        <v>9027421</v>
      </c>
      <c r="B1172" s="15" t="s">
        <v>483</v>
      </c>
      <c r="C1172" s="16">
        <v>45215</v>
      </c>
      <c r="D1172" s="15" t="s">
        <v>56</v>
      </c>
      <c r="E1172" s="1" t="s">
        <v>462</v>
      </c>
      <c r="F1172" s="15" t="s">
        <v>46</v>
      </c>
      <c r="G1172" s="1" t="s">
        <v>56</v>
      </c>
      <c r="H1172" s="17">
        <v>72657</v>
      </c>
      <c r="I1172" s="18">
        <v>0.72657000000000005</v>
      </c>
      <c r="J1172" s="1">
        <v>9027108</v>
      </c>
      <c r="K1172" s="1" t="s">
        <v>484</v>
      </c>
      <c r="L1172" s="19">
        <v>982728</v>
      </c>
      <c r="M1172" s="1" t="s">
        <v>67</v>
      </c>
      <c r="N1172" s="1" t="s">
        <v>462</v>
      </c>
      <c r="O1172" s="1" t="s">
        <v>59</v>
      </c>
      <c r="P1172" s="20">
        <v>9027108</v>
      </c>
      <c r="Q1172" s="1" t="s">
        <v>43</v>
      </c>
      <c r="R1172" s="1" t="s">
        <v>89</v>
      </c>
      <c r="S1172" s="1" t="s">
        <v>43</v>
      </c>
      <c r="T1172" s="18">
        <f>IFERROR(VLOOKUP(A1172,'[1]For Report Q-2 '!$A$2:$T$3476,20,0),"-")</f>
        <v>0.72657000000000005</v>
      </c>
      <c r="U1172" s="55">
        <f>IFERROR(VLOOKUP(A1172,'[1]For Report Q-2 '!$A$2:$U$3476,21,0),"-")</f>
        <v>0</v>
      </c>
      <c r="V1172" s="2" t="str">
        <f>IFERROR(VLOOKUP(A1172,'[1]For Report Q-2 '!$A$2:$V$3476,22,0),"-")</f>
        <v>-</v>
      </c>
      <c r="W1172" s="1">
        <f>IFERROR(VLOOKUP(A1172,'[1]For Report Q-2 '!$A$2:$W$3476,23,0),"-")</f>
        <v>0</v>
      </c>
      <c r="X1172" s="1"/>
      <c r="Y1172" s="1"/>
      <c r="Z1172" s="2" t="str">
        <f>IFERROR(VLOOKUP(A1172,'[1]For Report Q-2 '!$A$2:$Z$3476,26,0),"-")</f>
        <v>-</v>
      </c>
      <c r="AA1172" s="1" t="str">
        <f>IFERROR(VLOOKUP(A1172,'[1]For Report Q-2 '!$A$2:$AH$3476,27,0),"-")</f>
        <v>-</v>
      </c>
      <c r="AB1172" s="1" t="str">
        <f>IFERROR(VLOOKUP(A1172,'[1]For Report Q-2 '!$A$2:$AH$3476,28,0),"-")</f>
        <v>-</v>
      </c>
      <c r="AC1172" s="2" t="str">
        <f>IFERROR(VLOOKUP(A1172,'[1]For Report Q-2 '!$A$2:$AH$3476,29,0),"-")</f>
        <v>-</v>
      </c>
      <c r="AD1172" s="2" t="str">
        <f>IFERROR(VLOOKUP(A1172,'[1]For Report Q-2 '!$A$2:$AH$3476,30,0),"-")</f>
        <v>-</v>
      </c>
      <c r="AE1172" s="1" t="str">
        <f>IFERROR(VLOOKUP(A1172,'[1]For Report Q-2 '!$A$2:$AH$3476,31,0),"-")</f>
        <v>-</v>
      </c>
      <c r="AF1172" s="1" t="str">
        <f>IFERROR(VLOOKUP(A1172,'[1]For Report Q-2 '!$A$2:$AH$3476,32,0),"-")</f>
        <v>-</v>
      </c>
      <c r="AG1172" s="2" t="str">
        <f>IFERROR(VLOOKUP(A1172,'[1]For Report Q-2 '!$A$2:$AH$3476,33,0),"-")</f>
        <v>-</v>
      </c>
      <c r="AH1172" s="1" t="str">
        <f t="shared" si="18"/>
        <v>--</v>
      </c>
      <c r="AI1172" t="e">
        <v>#N/A</v>
      </c>
      <c r="AJ1172" t="e">
        <v>#N/A</v>
      </c>
      <c r="AK1172" t="e">
        <v>#N/A</v>
      </c>
    </row>
    <row r="1173" spans="1:37" x14ac:dyDescent="0.25">
      <c r="A1173" s="15">
        <v>9027447</v>
      </c>
      <c r="B1173" s="15" t="s">
        <v>483</v>
      </c>
      <c r="C1173" s="16">
        <v>45230</v>
      </c>
      <c r="D1173" s="15" t="s">
        <v>70</v>
      </c>
      <c r="E1173" s="1" t="s">
        <v>462</v>
      </c>
      <c r="F1173" s="15" t="s">
        <v>46</v>
      </c>
      <c r="G1173" s="1" t="s">
        <v>70</v>
      </c>
      <c r="H1173" s="17">
        <v>32913</v>
      </c>
      <c r="I1173" s="18">
        <v>0.32912999999999998</v>
      </c>
      <c r="J1173" s="1">
        <v>9027108</v>
      </c>
      <c r="K1173" s="1" t="s">
        <v>484</v>
      </c>
      <c r="L1173" s="19">
        <v>982728</v>
      </c>
      <c r="M1173" s="1" t="s">
        <v>67</v>
      </c>
      <c r="N1173" s="1" t="s">
        <v>462</v>
      </c>
      <c r="O1173" s="1" t="s">
        <v>71</v>
      </c>
      <c r="P1173" s="20">
        <v>9027108</v>
      </c>
      <c r="Q1173" s="1" t="s">
        <v>43</v>
      </c>
      <c r="R1173" s="1" t="s">
        <v>89</v>
      </c>
      <c r="S1173" s="1" t="s">
        <v>43</v>
      </c>
      <c r="T1173" s="18">
        <f>IFERROR(VLOOKUP(A1173,'[1]For Report Q-2 '!$A$2:$T$3476,20,0),"-")</f>
        <v>0.32912999999999998</v>
      </c>
      <c r="U1173" s="55">
        <f>IFERROR(VLOOKUP(A1173,'[1]For Report Q-2 '!$A$2:$U$3476,21,0),"-")</f>
        <v>0</v>
      </c>
      <c r="V1173" s="2" t="str">
        <f>IFERROR(VLOOKUP(A1173,'[1]For Report Q-2 '!$A$2:$V$3476,22,0),"-")</f>
        <v>-</v>
      </c>
      <c r="W1173" s="1">
        <f>IFERROR(VLOOKUP(A1173,'[1]For Report Q-2 '!$A$2:$W$3476,23,0),"-")</f>
        <v>0</v>
      </c>
      <c r="X1173" s="1"/>
      <c r="Y1173" s="1"/>
      <c r="Z1173" s="2" t="str">
        <f>IFERROR(VLOOKUP(A1173,'[1]For Report Q-2 '!$A$2:$Z$3476,26,0),"-")</f>
        <v>-</v>
      </c>
      <c r="AA1173" s="1" t="str">
        <f>IFERROR(VLOOKUP(A1173,'[1]For Report Q-2 '!$A$2:$AH$3476,27,0),"-")</f>
        <v>-</v>
      </c>
      <c r="AB1173" s="1" t="str">
        <f>IFERROR(VLOOKUP(A1173,'[1]For Report Q-2 '!$A$2:$AH$3476,28,0),"-")</f>
        <v>-</v>
      </c>
      <c r="AC1173" s="2" t="str">
        <f>IFERROR(VLOOKUP(A1173,'[1]For Report Q-2 '!$A$2:$AH$3476,29,0),"-")</f>
        <v>-</v>
      </c>
      <c r="AD1173" s="2" t="str">
        <f>IFERROR(VLOOKUP(A1173,'[1]For Report Q-2 '!$A$2:$AH$3476,30,0),"-")</f>
        <v>-</v>
      </c>
      <c r="AE1173" s="1" t="str">
        <f>IFERROR(VLOOKUP(A1173,'[1]For Report Q-2 '!$A$2:$AH$3476,31,0),"-")</f>
        <v>-</v>
      </c>
      <c r="AF1173" s="1" t="str">
        <f>IFERROR(VLOOKUP(A1173,'[1]For Report Q-2 '!$A$2:$AH$3476,32,0),"-")</f>
        <v>-</v>
      </c>
      <c r="AG1173" s="2" t="str">
        <f>IFERROR(VLOOKUP(A1173,'[1]For Report Q-2 '!$A$2:$AH$3476,33,0),"-")</f>
        <v>-</v>
      </c>
      <c r="AH1173" s="1" t="str">
        <f t="shared" si="18"/>
        <v>--</v>
      </c>
      <c r="AI1173" t="e">
        <v>#N/A</v>
      </c>
      <c r="AJ1173" t="e">
        <v>#N/A</v>
      </c>
      <c r="AK1173" t="e">
        <v>#N/A</v>
      </c>
    </row>
    <row r="1174" spans="1:37" x14ac:dyDescent="0.25">
      <c r="A1174" s="15">
        <v>9027492</v>
      </c>
      <c r="B1174" s="15" t="s">
        <v>483</v>
      </c>
      <c r="C1174" s="16">
        <v>45304</v>
      </c>
      <c r="D1174" s="15" t="s">
        <v>83</v>
      </c>
      <c r="E1174" s="1" t="s">
        <v>462</v>
      </c>
      <c r="F1174" s="15" t="s">
        <v>46</v>
      </c>
      <c r="G1174" s="1" t="s">
        <v>83</v>
      </c>
      <c r="H1174" s="17">
        <v>10868</v>
      </c>
      <c r="I1174" s="18">
        <v>0.10868</v>
      </c>
      <c r="J1174" s="1">
        <v>9027108</v>
      </c>
      <c r="K1174" s="1" t="s">
        <v>484</v>
      </c>
      <c r="L1174" s="19">
        <v>982728</v>
      </c>
      <c r="M1174" s="1" t="s">
        <v>67</v>
      </c>
      <c r="N1174" s="1" t="s">
        <v>462</v>
      </c>
      <c r="O1174" s="1" t="s">
        <v>84</v>
      </c>
      <c r="P1174" s="20">
        <v>9027108</v>
      </c>
      <c r="Q1174" s="1" t="s">
        <v>43</v>
      </c>
      <c r="R1174" s="1" t="s">
        <v>89</v>
      </c>
      <c r="S1174" s="1" t="s">
        <v>43</v>
      </c>
      <c r="T1174" s="18">
        <f>IFERROR(VLOOKUP(A1174,'[1]For Report Q-2 '!$A$2:$T$3476,20,0),"-")</f>
        <v>0.10868</v>
      </c>
      <c r="U1174" s="55">
        <f>IFERROR(VLOOKUP(A1174,'[1]For Report Q-2 '!$A$2:$U$3476,21,0),"-")</f>
        <v>0</v>
      </c>
      <c r="V1174" s="2" t="str">
        <f>IFERROR(VLOOKUP(A1174,'[1]For Report Q-2 '!$A$2:$V$3476,22,0),"-")</f>
        <v>-</v>
      </c>
      <c r="W1174" s="1">
        <f>IFERROR(VLOOKUP(A1174,'[1]For Report Q-2 '!$A$2:$W$3476,23,0),"-")</f>
        <v>0</v>
      </c>
      <c r="X1174" s="1"/>
      <c r="Y1174" s="1"/>
      <c r="Z1174" s="2" t="str">
        <f>IFERROR(VLOOKUP(A1174,'[1]For Report Q-2 '!$A$2:$Z$3476,26,0),"-")</f>
        <v>-</v>
      </c>
      <c r="AA1174" s="1" t="str">
        <f>IFERROR(VLOOKUP(A1174,'[1]For Report Q-2 '!$A$2:$AH$3476,27,0),"-")</f>
        <v>-</v>
      </c>
      <c r="AB1174" s="1" t="str">
        <f>IFERROR(VLOOKUP(A1174,'[1]For Report Q-2 '!$A$2:$AH$3476,28,0),"-")</f>
        <v>-</v>
      </c>
      <c r="AC1174" s="2" t="str">
        <f>IFERROR(VLOOKUP(A1174,'[1]For Report Q-2 '!$A$2:$AH$3476,29,0),"-")</f>
        <v>-</v>
      </c>
      <c r="AD1174" s="2" t="str">
        <f>IFERROR(VLOOKUP(A1174,'[1]For Report Q-2 '!$A$2:$AH$3476,30,0),"-")</f>
        <v>-</v>
      </c>
      <c r="AE1174" s="1" t="str">
        <f>IFERROR(VLOOKUP(A1174,'[1]For Report Q-2 '!$A$2:$AH$3476,31,0),"-")</f>
        <v>-</v>
      </c>
      <c r="AF1174" s="1" t="str">
        <f>IFERROR(VLOOKUP(A1174,'[1]For Report Q-2 '!$A$2:$AH$3476,32,0),"-")</f>
        <v>-</v>
      </c>
      <c r="AG1174" s="2" t="str">
        <f>IFERROR(VLOOKUP(A1174,'[1]For Report Q-2 '!$A$2:$AH$3476,33,0),"-")</f>
        <v>-</v>
      </c>
      <c r="AH1174" s="1" t="str">
        <f t="shared" si="18"/>
        <v>--</v>
      </c>
      <c r="AI1174" t="e">
        <v>#N/A</v>
      </c>
      <c r="AJ1174" t="e">
        <v>#N/A</v>
      </c>
      <c r="AK1174" t="e">
        <v>#N/A</v>
      </c>
    </row>
    <row r="1175" spans="1:37" x14ac:dyDescent="0.25">
      <c r="A1175" s="15">
        <v>9027551</v>
      </c>
      <c r="B1175" s="15" t="s">
        <v>483</v>
      </c>
      <c r="C1175" s="16">
        <v>45274</v>
      </c>
      <c r="D1175" s="15" t="s">
        <v>40</v>
      </c>
      <c r="E1175" s="1" t="s">
        <v>462</v>
      </c>
      <c r="F1175" s="15" t="s">
        <v>46</v>
      </c>
      <c r="G1175" s="1" t="s">
        <v>40</v>
      </c>
      <c r="H1175" s="17">
        <v>17797</v>
      </c>
      <c r="I1175" s="18">
        <v>0.17796999999999999</v>
      </c>
      <c r="J1175" s="1">
        <v>9027108</v>
      </c>
      <c r="K1175" s="1" t="s">
        <v>484</v>
      </c>
      <c r="L1175" s="19">
        <v>982728</v>
      </c>
      <c r="M1175" s="1" t="s">
        <v>67</v>
      </c>
      <c r="N1175" s="1" t="s">
        <v>462</v>
      </c>
      <c r="O1175" s="1" t="s">
        <v>50</v>
      </c>
      <c r="P1175" s="20">
        <v>9027108</v>
      </c>
      <c r="Q1175" s="1" t="s">
        <v>43</v>
      </c>
      <c r="R1175" s="1" t="s">
        <v>89</v>
      </c>
      <c r="S1175" s="1" t="s">
        <v>43</v>
      </c>
      <c r="T1175" s="18">
        <f>IFERROR(VLOOKUP(A1175,'[1]For Report Q-2 '!$A$2:$T$3476,20,0),"-")</f>
        <v>0.17796999999999999</v>
      </c>
      <c r="U1175" s="55">
        <f>IFERROR(VLOOKUP(A1175,'[1]For Report Q-2 '!$A$2:$U$3476,21,0),"-")</f>
        <v>0</v>
      </c>
      <c r="V1175" s="2" t="str">
        <f>IFERROR(VLOOKUP(A1175,'[1]For Report Q-2 '!$A$2:$V$3476,22,0),"-")</f>
        <v>-</v>
      </c>
      <c r="W1175" s="1">
        <f>IFERROR(VLOOKUP(A1175,'[1]For Report Q-2 '!$A$2:$W$3476,23,0),"-")</f>
        <v>0</v>
      </c>
      <c r="X1175" s="1"/>
      <c r="Y1175" s="1"/>
      <c r="Z1175" s="2" t="str">
        <f>IFERROR(VLOOKUP(A1175,'[1]For Report Q-2 '!$A$2:$Z$3476,26,0),"-")</f>
        <v>-</v>
      </c>
      <c r="AA1175" s="1" t="str">
        <f>IFERROR(VLOOKUP(A1175,'[1]For Report Q-2 '!$A$2:$AH$3476,27,0),"-")</f>
        <v>-</v>
      </c>
      <c r="AB1175" s="1" t="str">
        <f>IFERROR(VLOOKUP(A1175,'[1]For Report Q-2 '!$A$2:$AH$3476,28,0),"-")</f>
        <v>-</v>
      </c>
      <c r="AC1175" s="2" t="str">
        <f>IFERROR(VLOOKUP(A1175,'[1]For Report Q-2 '!$A$2:$AH$3476,29,0),"-")</f>
        <v>-</v>
      </c>
      <c r="AD1175" s="2" t="str">
        <f>IFERROR(VLOOKUP(A1175,'[1]For Report Q-2 '!$A$2:$AH$3476,30,0),"-")</f>
        <v>-</v>
      </c>
      <c r="AE1175" s="1" t="str">
        <f>IFERROR(VLOOKUP(A1175,'[1]For Report Q-2 '!$A$2:$AH$3476,31,0),"-")</f>
        <v>-</v>
      </c>
      <c r="AF1175" s="1" t="str">
        <f>IFERROR(VLOOKUP(A1175,'[1]For Report Q-2 '!$A$2:$AH$3476,32,0),"-")</f>
        <v>-</v>
      </c>
      <c r="AG1175" s="2" t="str">
        <f>IFERROR(VLOOKUP(A1175,'[1]For Report Q-2 '!$A$2:$AH$3476,33,0),"-")</f>
        <v>-</v>
      </c>
      <c r="AH1175" s="1" t="str">
        <f t="shared" si="18"/>
        <v>--</v>
      </c>
      <c r="AI1175" t="e">
        <v>#N/A</v>
      </c>
      <c r="AJ1175" t="e">
        <v>#N/A</v>
      </c>
      <c r="AK1175" t="e">
        <v>#N/A</v>
      </c>
    </row>
    <row r="1176" spans="1:37" x14ac:dyDescent="0.25">
      <c r="A1176" s="15">
        <v>9027786</v>
      </c>
      <c r="B1176" s="15" t="s">
        <v>483</v>
      </c>
      <c r="C1176" s="16">
        <v>45535</v>
      </c>
      <c r="D1176" s="15" t="s">
        <v>83</v>
      </c>
      <c r="E1176" s="1" t="s">
        <v>462</v>
      </c>
      <c r="F1176" s="15" t="s">
        <v>46</v>
      </c>
      <c r="G1176" s="1" t="s">
        <v>83</v>
      </c>
      <c r="H1176" s="17">
        <v>21467</v>
      </c>
      <c r="I1176" s="18">
        <v>0.21467</v>
      </c>
      <c r="J1176" s="1">
        <v>9027108</v>
      </c>
      <c r="K1176" s="1" t="s">
        <v>484</v>
      </c>
      <c r="L1176" s="19">
        <v>982728</v>
      </c>
      <c r="M1176" s="1" t="s">
        <v>67</v>
      </c>
      <c r="N1176" s="1" t="s">
        <v>462</v>
      </c>
      <c r="O1176" s="1" t="s">
        <v>84</v>
      </c>
      <c r="P1176" s="20">
        <v>9027108</v>
      </c>
      <c r="Q1176" s="1" t="s">
        <v>43</v>
      </c>
      <c r="R1176" s="1" t="s">
        <v>89</v>
      </c>
      <c r="S1176" s="1" t="s">
        <v>43</v>
      </c>
      <c r="T1176" s="18">
        <f>IFERROR(VLOOKUP(A1176,'[1]For Report Q-2 '!$A$2:$T$3476,20,0),"-")</f>
        <v>0.21467</v>
      </c>
      <c r="U1176" s="55">
        <f>IFERROR(VLOOKUP(A1176,'[1]For Report Q-2 '!$A$2:$U$3476,21,0),"-")</f>
        <v>0</v>
      </c>
      <c r="V1176" s="2" t="str">
        <f>IFERROR(VLOOKUP(A1176,'[1]For Report Q-2 '!$A$2:$V$3476,22,0),"-")</f>
        <v>-</v>
      </c>
      <c r="W1176" s="1">
        <f>IFERROR(VLOOKUP(A1176,'[1]For Report Q-2 '!$A$2:$W$3476,23,0),"-")</f>
        <v>0</v>
      </c>
      <c r="X1176" s="1"/>
      <c r="Y1176" s="1"/>
      <c r="Z1176" s="2" t="str">
        <f>IFERROR(VLOOKUP(A1176,'[1]For Report Q-2 '!$A$2:$Z$3476,26,0),"-")</f>
        <v>-</v>
      </c>
      <c r="AA1176" s="1" t="str">
        <f>IFERROR(VLOOKUP(A1176,'[1]For Report Q-2 '!$A$2:$AH$3476,27,0),"-")</f>
        <v>-</v>
      </c>
      <c r="AB1176" s="1" t="str">
        <f>IFERROR(VLOOKUP(A1176,'[1]For Report Q-2 '!$A$2:$AH$3476,28,0),"-")</f>
        <v>-</v>
      </c>
      <c r="AC1176" s="2" t="str">
        <f>IFERROR(VLOOKUP(A1176,'[1]For Report Q-2 '!$A$2:$AH$3476,29,0),"-")</f>
        <v>-</v>
      </c>
      <c r="AD1176" s="2" t="str">
        <f>IFERROR(VLOOKUP(A1176,'[1]For Report Q-2 '!$A$2:$AH$3476,30,0),"-")</f>
        <v>-</v>
      </c>
      <c r="AE1176" s="1" t="str">
        <f>IFERROR(VLOOKUP(A1176,'[1]For Report Q-2 '!$A$2:$AH$3476,31,0),"-")</f>
        <v>-</v>
      </c>
      <c r="AF1176" s="1" t="str">
        <f>IFERROR(VLOOKUP(A1176,'[1]For Report Q-2 '!$A$2:$AH$3476,32,0),"-")</f>
        <v>-</v>
      </c>
      <c r="AG1176" s="2" t="str">
        <f>IFERROR(VLOOKUP(A1176,'[1]For Report Q-2 '!$A$2:$AH$3476,33,0),"-")</f>
        <v>-</v>
      </c>
      <c r="AH1176" s="1" t="str">
        <f t="shared" si="18"/>
        <v>--</v>
      </c>
      <c r="AI1176" t="e">
        <v>#N/A</v>
      </c>
      <c r="AJ1176" t="e">
        <v>#N/A</v>
      </c>
      <c r="AK1176" t="e">
        <v>#N/A</v>
      </c>
    </row>
    <row r="1177" spans="1:37" x14ac:dyDescent="0.25">
      <c r="A1177" s="15">
        <v>9027787</v>
      </c>
      <c r="B1177" s="15" t="s">
        <v>483</v>
      </c>
      <c r="C1177" s="16">
        <v>45532</v>
      </c>
      <c r="D1177" s="15" t="s">
        <v>83</v>
      </c>
      <c r="E1177" s="1" t="s">
        <v>462</v>
      </c>
      <c r="F1177" s="15" t="s">
        <v>46</v>
      </c>
      <c r="G1177" s="1" t="s">
        <v>83</v>
      </c>
      <c r="H1177" s="17">
        <v>19167</v>
      </c>
      <c r="I1177" s="18">
        <v>0.19167000000000001</v>
      </c>
      <c r="J1177" s="1">
        <v>9027108</v>
      </c>
      <c r="K1177" s="1" t="s">
        <v>484</v>
      </c>
      <c r="L1177" s="19">
        <v>982728</v>
      </c>
      <c r="M1177" s="1" t="s">
        <v>67</v>
      </c>
      <c r="N1177" s="1" t="s">
        <v>462</v>
      </c>
      <c r="O1177" s="1" t="s">
        <v>84</v>
      </c>
      <c r="P1177" s="20">
        <v>9027108</v>
      </c>
      <c r="Q1177" s="1" t="s">
        <v>43</v>
      </c>
      <c r="R1177" s="1" t="s">
        <v>89</v>
      </c>
      <c r="S1177" s="1" t="s">
        <v>43</v>
      </c>
      <c r="T1177" s="18">
        <f>IFERROR(VLOOKUP(A1177,'[1]For Report Q-2 '!$A$2:$T$3476,20,0),"-")</f>
        <v>0.19167000000000001</v>
      </c>
      <c r="U1177" s="55">
        <f>IFERROR(VLOOKUP(A1177,'[1]For Report Q-2 '!$A$2:$U$3476,21,0),"-")</f>
        <v>0</v>
      </c>
      <c r="V1177" s="2" t="str">
        <f>IFERROR(VLOOKUP(A1177,'[1]For Report Q-2 '!$A$2:$V$3476,22,0),"-")</f>
        <v>-</v>
      </c>
      <c r="W1177" s="1">
        <f>IFERROR(VLOOKUP(A1177,'[1]For Report Q-2 '!$A$2:$W$3476,23,0),"-")</f>
        <v>0</v>
      </c>
      <c r="X1177" s="1"/>
      <c r="Y1177" s="1"/>
      <c r="Z1177" s="2" t="str">
        <f>IFERROR(VLOOKUP(A1177,'[1]For Report Q-2 '!$A$2:$Z$3476,26,0),"-")</f>
        <v>-</v>
      </c>
      <c r="AA1177" s="1" t="str">
        <f>IFERROR(VLOOKUP(A1177,'[1]For Report Q-2 '!$A$2:$AH$3476,27,0),"-")</f>
        <v>-</v>
      </c>
      <c r="AB1177" s="1" t="str">
        <f>IFERROR(VLOOKUP(A1177,'[1]For Report Q-2 '!$A$2:$AH$3476,28,0),"-")</f>
        <v>-</v>
      </c>
      <c r="AC1177" s="2" t="str">
        <f>IFERROR(VLOOKUP(A1177,'[1]For Report Q-2 '!$A$2:$AH$3476,29,0),"-")</f>
        <v>-</v>
      </c>
      <c r="AD1177" s="2" t="str">
        <f>IFERROR(VLOOKUP(A1177,'[1]For Report Q-2 '!$A$2:$AH$3476,30,0),"-")</f>
        <v>-</v>
      </c>
      <c r="AE1177" s="1" t="str">
        <f>IFERROR(VLOOKUP(A1177,'[1]For Report Q-2 '!$A$2:$AH$3476,31,0),"-")</f>
        <v>-</v>
      </c>
      <c r="AF1177" s="1" t="str">
        <f>IFERROR(VLOOKUP(A1177,'[1]For Report Q-2 '!$A$2:$AH$3476,32,0),"-")</f>
        <v>-</v>
      </c>
      <c r="AG1177" s="2" t="str">
        <f>IFERROR(VLOOKUP(A1177,'[1]For Report Q-2 '!$A$2:$AH$3476,33,0),"-")</f>
        <v>-</v>
      </c>
      <c r="AH1177" s="1" t="str">
        <f t="shared" si="18"/>
        <v>--</v>
      </c>
      <c r="AI1177" t="e">
        <v>#N/A</v>
      </c>
      <c r="AJ1177" t="e">
        <v>#N/A</v>
      </c>
      <c r="AK1177" t="e">
        <v>#N/A</v>
      </c>
    </row>
    <row r="1178" spans="1:37" x14ac:dyDescent="0.25">
      <c r="A1178" s="15">
        <v>9027810</v>
      </c>
      <c r="B1178" s="15" t="s">
        <v>483</v>
      </c>
      <c r="C1178" s="16">
        <v>45563</v>
      </c>
      <c r="D1178" s="15" t="s">
        <v>83</v>
      </c>
      <c r="E1178" s="1" t="s">
        <v>462</v>
      </c>
      <c r="F1178" s="15" t="s">
        <v>46</v>
      </c>
      <c r="G1178" s="1" t="s">
        <v>83</v>
      </c>
      <c r="H1178" s="17">
        <v>21166</v>
      </c>
      <c r="I1178" s="18">
        <v>0.21165999999999999</v>
      </c>
      <c r="J1178" s="1">
        <v>9027108</v>
      </c>
      <c r="K1178" s="1" t="s">
        <v>484</v>
      </c>
      <c r="L1178" s="19">
        <v>982728</v>
      </c>
      <c r="M1178" s="1" t="s">
        <v>67</v>
      </c>
      <c r="N1178" s="1" t="s">
        <v>462</v>
      </c>
      <c r="O1178" s="1" t="s">
        <v>84</v>
      </c>
      <c r="P1178" s="20">
        <v>9027108</v>
      </c>
      <c r="Q1178" s="1" t="s">
        <v>43</v>
      </c>
      <c r="R1178" s="1" t="s">
        <v>89</v>
      </c>
      <c r="S1178" s="1" t="s">
        <v>43</v>
      </c>
      <c r="T1178" s="18">
        <f>IFERROR(VLOOKUP(A1178,'[1]For Report Q-2 '!$A$2:$T$3476,20,0),"-")</f>
        <v>0.21165999999999999</v>
      </c>
      <c r="U1178" s="55">
        <f>IFERROR(VLOOKUP(A1178,'[1]For Report Q-2 '!$A$2:$U$3476,21,0),"-")</f>
        <v>0</v>
      </c>
      <c r="V1178" s="2" t="str">
        <f>IFERROR(VLOOKUP(A1178,'[1]For Report Q-2 '!$A$2:$V$3476,22,0),"-")</f>
        <v>-</v>
      </c>
      <c r="W1178" s="1">
        <f>IFERROR(VLOOKUP(A1178,'[1]For Report Q-2 '!$A$2:$W$3476,23,0),"-")</f>
        <v>0</v>
      </c>
      <c r="X1178" s="1"/>
      <c r="Y1178" s="1"/>
      <c r="Z1178" s="2" t="str">
        <f>IFERROR(VLOOKUP(A1178,'[1]For Report Q-2 '!$A$2:$Z$3476,26,0),"-")</f>
        <v>-</v>
      </c>
      <c r="AA1178" s="1" t="str">
        <f>IFERROR(VLOOKUP(A1178,'[1]For Report Q-2 '!$A$2:$AH$3476,27,0),"-")</f>
        <v>-</v>
      </c>
      <c r="AB1178" s="1" t="str">
        <f>IFERROR(VLOOKUP(A1178,'[1]For Report Q-2 '!$A$2:$AH$3476,28,0),"-")</f>
        <v>-</v>
      </c>
      <c r="AC1178" s="2" t="str">
        <f>IFERROR(VLOOKUP(A1178,'[1]For Report Q-2 '!$A$2:$AH$3476,29,0),"-")</f>
        <v>-</v>
      </c>
      <c r="AD1178" s="2" t="str">
        <f>IFERROR(VLOOKUP(A1178,'[1]For Report Q-2 '!$A$2:$AH$3476,30,0),"-")</f>
        <v>-</v>
      </c>
      <c r="AE1178" s="1" t="str">
        <f>IFERROR(VLOOKUP(A1178,'[1]For Report Q-2 '!$A$2:$AH$3476,31,0),"-")</f>
        <v>-</v>
      </c>
      <c r="AF1178" s="1" t="str">
        <f>IFERROR(VLOOKUP(A1178,'[1]For Report Q-2 '!$A$2:$AH$3476,32,0),"-")</f>
        <v>-</v>
      </c>
      <c r="AG1178" s="2" t="str">
        <f>IFERROR(VLOOKUP(A1178,'[1]For Report Q-2 '!$A$2:$AH$3476,33,0),"-")</f>
        <v>-</v>
      </c>
      <c r="AH1178" s="1" t="str">
        <f t="shared" si="18"/>
        <v>--</v>
      </c>
      <c r="AI1178" t="e">
        <v>#N/A</v>
      </c>
      <c r="AJ1178" t="e">
        <v>#N/A</v>
      </c>
      <c r="AK1178" t="e">
        <v>#N/A</v>
      </c>
    </row>
    <row r="1179" spans="1:37" x14ac:dyDescent="0.25">
      <c r="A1179" s="15">
        <v>9027811</v>
      </c>
      <c r="B1179" s="15" t="s">
        <v>483</v>
      </c>
      <c r="C1179" s="16">
        <v>45563</v>
      </c>
      <c r="D1179" s="15" t="s">
        <v>83</v>
      </c>
      <c r="E1179" s="1" t="s">
        <v>462</v>
      </c>
      <c r="F1179" s="15" t="s">
        <v>46</v>
      </c>
      <c r="G1179" s="1" t="s">
        <v>83</v>
      </c>
      <c r="H1179" s="17">
        <v>23672</v>
      </c>
      <c r="I1179" s="18">
        <v>0.23672000000000001</v>
      </c>
      <c r="J1179" s="1">
        <v>9027108</v>
      </c>
      <c r="K1179" s="1" t="s">
        <v>484</v>
      </c>
      <c r="L1179" s="19">
        <v>982728</v>
      </c>
      <c r="M1179" s="1" t="s">
        <v>67</v>
      </c>
      <c r="N1179" s="1" t="s">
        <v>462</v>
      </c>
      <c r="O1179" s="1" t="s">
        <v>84</v>
      </c>
      <c r="P1179" s="20">
        <v>9027108</v>
      </c>
      <c r="Q1179" s="1" t="s">
        <v>43</v>
      </c>
      <c r="R1179" s="1" t="s">
        <v>89</v>
      </c>
      <c r="S1179" s="1" t="s">
        <v>43</v>
      </c>
      <c r="T1179" s="18">
        <f>IFERROR(VLOOKUP(A1179,'[1]For Report Q-2 '!$A$2:$T$3476,20,0),"-")</f>
        <v>0.23672000000000001</v>
      </c>
      <c r="U1179" s="55">
        <f>IFERROR(VLOOKUP(A1179,'[1]For Report Q-2 '!$A$2:$U$3476,21,0),"-")</f>
        <v>0</v>
      </c>
      <c r="V1179" s="2" t="str">
        <f>IFERROR(VLOOKUP(A1179,'[1]For Report Q-2 '!$A$2:$V$3476,22,0),"-")</f>
        <v>-</v>
      </c>
      <c r="W1179" s="1">
        <f>IFERROR(VLOOKUP(A1179,'[1]For Report Q-2 '!$A$2:$W$3476,23,0),"-")</f>
        <v>0</v>
      </c>
      <c r="X1179" s="1"/>
      <c r="Y1179" s="1"/>
      <c r="Z1179" s="2" t="str">
        <f>IFERROR(VLOOKUP(A1179,'[1]For Report Q-2 '!$A$2:$Z$3476,26,0),"-")</f>
        <v>-</v>
      </c>
      <c r="AA1179" s="1" t="str">
        <f>IFERROR(VLOOKUP(A1179,'[1]For Report Q-2 '!$A$2:$AH$3476,27,0),"-")</f>
        <v>-</v>
      </c>
      <c r="AB1179" s="1" t="str">
        <f>IFERROR(VLOOKUP(A1179,'[1]For Report Q-2 '!$A$2:$AH$3476,28,0),"-")</f>
        <v>-</v>
      </c>
      <c r="AC1179" s="2" t="str">
        <f>IFERROR(VLOOKUP(A1179,'[1]For Report Q-2 '!$A$2:$AH$3476,29,0),"-")</f>
        <v>-</v>
      </c>
      <c r="AD1179" s="2" t="str">
        <f>IFERROR(VLOOKUP(A1179,'[1]For Report Q-2 '!$A$2:$AH$3476,30,0),"-")</f>
        <v>-</v>
      </c>
      <c r="AE1179" s="1" t="str">
        <f>IFERROR(VLOOKUP(A1179,'[1]For Report Q-2 '!$A$2:$AH$3476,31,0),"-")</f>
        <v>-</v>
      </c>
      <c r="AF1179" s="1" t="str">
        <f>IFERROR(VLOOKUP(A1179,'[1]For Report Q-2 '!$A$2:$AH$3476,32,0),"-")</f>
        <v>-</v>
      </c>
      <c r="AG1179" s="2" t="str">
        <f>IFERROR(VLOOKUP(A1179,'[1]For Report Q-2 '!$A$2:$AH$3476,33,0),"-")</f>
        <v>-</v>
      </c>
      <c r="AH1179" s="1" t="str">
        <f t="shared" si="18"/>
        <v>--</v>
      </c>
      <c r="AI1179" t="e">
        <v>#N/A</v>
      </c>
      <c r="AJ1179" t="e">
        <v>#N/A</v>
      </c>
      <c r="AK1179" t="e">
        <v>#N/A</v>
      </c>
    </row>
    <row r="1180" spans="1:37" x14ac:dyDescent="0.25">
      <c r="A1180" s="15">
        <v>9027819</v>
      </c>
      <c r="B1180" s="15" t="s">
        <v>483</v>
      </c>
      <c r="C1180" s="16">
        <v>45563</v>
      </c>
      <c r="D1180" s="15" t="s">
        <v>28</v>
      </c>
      <c r="E1180" s="1" t="s">
        <v>462</v>
      </c>
      <c r="F1180" s="15" t="s">
        <v>46</v>
      </c>
      <c r="G1180" s="1" t="s">
        <v>28</v>
      </c>
      <c r="H1180" s="17">
        <v>23672</v>
      </c>
      <c r="I1180" s="18">
        <v>0.23672000000000001</v>
      </c>
      <c r="J1180" s="1">
        <v>9027108</v>
      </c>
      <c r="K1180" s="1" t="s">
        <v>484</v>
      </c>
      <c r="L1180" s="19">
        <v>982728</v>
      </c>
      <c r="M1180" s="1" t="s">
        <v>67</v>
      </c>
      <c r="N1180" s="1" t="s">
        <v>462</v>
      </c>
      <c r="O1180" s="1" t="s">
        <v>32</v>
      </c>
      <c r="P1180" s="20">
        <v>9027108</v>
      </c>
      <c r="Q1180" s="1" t="s">
        <v>43</v>
      </c>
      <c r="R1180" s="1" t="s">
        <v>89</v>
      </c>
      <c r="S1180" s="1" t="s">
        <v>43</v>
      </c>
      <c r="T1180" s="18">
        <f>IFERROR(VLOOKUP(A1180,'[1]For Report Q-2 '!$A$2:$T$3476,20,0),"-")</f>
        <v>0.23672000000000001</v>
      </c>
      <c r="U1180" s="55">
        <f>IFERROR(VLOOKUP(A1180,'[1]For Report Q-2 '!$A$2:$U$3476,21,0),"-")</f>
        <v>0</v>
      </c>
      <c r="V1180" s="2" t="str">
        <f>IFERROR(VLOOKUP(A1180,'[1]For Report Q-2 '!$A$2:$V$3476,22,0),"-")</f>
        <v>-</v>
      </c>
      <c r="W1180" s="1">
        <f>IFERROR(VLOOKUP(A1180,'[1]For Report Q-2 '!$A$2:$W$3476,23,0),"-")</f>
        <v>0</v>
      </c>
      <c r="X1180" s="1"/>
      <c r="Y1180" s="1"/>
      <c r="Z1180" s="2" t="str">
        <f>IFERROR(VLOOKUP(A1180,'[1]For Report Q-2 '!$A$2:$Z$3476,26,0),"-")</f>
        <v>-</v>
      </c>
      <c r="AA1180" s="1" t="str">
        <f>IFERROR(VLOOKUP(A1180,'[1]For Report Q-2 '!$A$2:$AH$3476,27,0),"-")</f>
        <v>-</v>
      </c>
      <c r="AB1180" s="1" t="str">
        <f>IFERROR(VLOOKUP(A1180,'[1]For Report Q-2 '!$A$2:$AH$3476,28,0),"-")</f>
        <v>-</v>
      </c>
      <c r="AC1180" s="2" t="str">
        <f>IFERROR(VLOOKUP(A1180,'[1]For Report Q-2 '!$A$2:$AH$3476,29,0),"-")</f>
        <v>-</v>
      </c>
      <c r="AD1180" s="2" t="str">
        <f>IFERROR(VLOOKUP(A1180,'[1]For Report Q-2 '!$A$2:$AH$3476,30,0),"-")</f>
        <v>-</v>
      </c>
      <c r="AE1180" s="1" t="str">
        <f>IFERROR(VLOOKUP(A1180,'[1]For Report Q-2 '!$A$2:$AH$3476,31,0),"-")</f>
        <v>-</v>
      </c>
      <c r="AF1180" s="1" t="str">
        <f>IFERROR(VLOOKUP(A1180,'[1]For Report Q-2 '!$A$2:$AH$3476,32,0),"-")</f>
        <v>-</v>
      </c>
      <c r="AG1180" s="2" t="str">
        <f>IFERROR(VLOOKUP(A1180,'[1]For Report Q-2 '!$A$2:$AH$3476,33,0),"-")</f>
        <v>-</v>
      </c>
      <c r="AH1180" s="1" t="str">
        <f t="shared" si="18"/>
        <v>--</v>
      </c>
      <c r="AI1180" t="e">
        <v>#N/A</v>
      </c>
      <c r="AJ1180" t="e">
        <v>#N/A</v>
      </c>
      <c r="AK1180" t="e">
        <v>#N/A</v>
      </c>
    </row>
    <row r="1181" spans="1:37" x14ac:dyDescent="0.25">
      <c r="A1181" s="15">
        <v>9027875</v>
      </c>
      <c r="B1181" s="15" t="s">
        <v>483</v>
      </c>
      <c r="C1181" s="16">
        <v>45580</v>
      </c>
      <c r="D1181" s="15" t="s">
        <v>75</v>
      </c>
      <c r="E1181" s="1" t="s">
        <v>462</v>
      </c>
      <c r="F1181" s="15" t="s">
        <v>46</v>
      </c>
      <c r="G1181" s="1" t="s">
        <v>44</v>
      </c>
      <c r="H1181" s="17">
        <v>86250</v>
      </c>
      <c r="I1181" s="18">
        <v>0.86250000000000004</v>
      </c>
      <c r="J1181" s="1">
        <v>9027108</v>
      </c>
      <c r="K1181" s="1" t="s">
        <v>484</v>
      </c>
      <c r="L1181" s="19">
        <v>982728</v>
      </c>
      <c r="M1181" s="1" t="s">
        <v>67</v>
      </c>
      <c r="N1181" s="1" t="s">
        <v>462</v>
      </c>
      <c r="O1181" s="1" t="s">
        <v>48</v>
      </c>
      <c r="P1181" s="20">
        <v>9027108</v>
      </c>
      <c r="Q1181" s="1" t="s">
        <v>43</v>
      </c>
      <c r="R1181" s="1" t="s">
        <v>89</v>
      </c>
      <c r="S1181" s="1" t="s">
        <v>43</v>
      </c>
      <c r="T1181" s="18">
        <f>IFERROR(VLOOKUP(A1181,'[1]For Report Q-2 '!$A$2:$T$3476,20,0),"-")</f>
        <v>0.86250000000000004</v>
      </c>
      <c r="U1181" s="55">
        <f>IFERROR(VLOOKUP(A1181,'[1]For Report Q-2 '!$A$2:$U$3476,21,0),"-")</f>
        <v>0</v>
      </c>
      <c r="V1181" s="2" t="str">
        <f>IFERROR(VLOOKUP(A1181,'[1]For Report Q-2 '!$A$2:$V$3476,22,0),"-")</f>
        <v>-</v>
      </c>
      <c r="W1181" s="1">
        <f>IFERROR(VLOOKUP(A1181,'[1]For Report Q-2 '!$A$2:$W$3476,23,0),"-")</f>
        <v>0</v>
      </c>
      <c r="X1181" s="1"/>
      <c r="Y1181" s="1"/>
      <c r="Z1181" s="2" t="str">
        <f>IFERROR(VLOOKUP(A1181,'[1]For Report Q-2 '!$A$2:$Z$3476,26,0),"-")</f>
        <v>-</v>
      </c>
      <c r="AA1181" s="1" t="str">
        <f>IFERROR(VLOOKUP(A1181,'[1]For Report Q-2 '!$A$2:$AH$3476,27,0),"-")</f>
        <v>-</v>
      </c>
      <c r="AB1181" s="1" t="str">
        <f>IFERROR(VLOOKUP(A1181,'[1]For Report Q-2 '!$A$2:$AH$3476,28,0),"-")</f>
        <v>-</v>
      </c>
      <c r="AC1181" s="2" t="str">
        <f>IFERROR(VLOOKUP(A1181,'[1]For Report Q-2 '!$A$2:$AH$3476,29,0),"-")</f>
        <v>-</v>
      </c>
      <c r="AD1181" s="2" t="str">
        <f>IFERROR(VLOOKUP(A1181,'[1]For Report Q-2 '!$A$2:$AH$3476,30,0),"-")</f>
        <v>-</v>
      </c>
      <c r="AE1181" s="1" t="str">
        <f>IFERROR(VLOOKUP(A1181,'[1]For Report Q-2 '!$A$2:$AH$3476,31,0),"-")</f>
        <v>-</v>
      </c>
      <c r="AF1181" s="1" t="str">
        <f>IFERROR(VLOOKUP(A1181,'[1]For Report Q-2 '!$A$2:$AH$3476,32,0),"-")</f>
        <v>-</v>
      </c>
      <c r="AG1181" s="2" t="str">
        <f>IFERROR(VLOOKUP(A1181,'[1]For Report Q-2 '!$A$2:$AH$3476,33,0),"-")</f>
        <v>-</v>
      </c>
      <c r="AH1181" s="1" t="str">
        <f t="shared" si="18"/>
        <v>--</v>
      </c>
      <c r="AI1181" t="e">
        <v>#N/A</v>
      </c>
      <c r="AJ1181" t="e">
        <v>#N/A</v>
      </c>
      <c r="AK1181" t="e">
        <v>#N/A</v>
      </c>
    </row>
    <row r="1182" spans="1:37" x14ac:dyDescent="0.25">
      <c r="A1182" s="15">
        <v>9027923</v>
      </c>
      <c r="B1182" s="15" t="s">
        <v>483</v>
      </c>
      <c r="C1182" s="16">
        <v>45636</v>
      </c>
      <c r="D1182" s="15" t="s">
        <v>178</v>
      </c>
      <c r="E1182" s="1" t="s">
        <v>462</v>
      </c>
      <c r="F1182" s="15" t="s">
        <v>46</v>
      </c>
      <c r="G1182" s="1" t="s">
        <v>178</v>
      </c>
      <c r="H1182" s="17">
        <v>141834</v>
      </c>
      <c r="I1182" s="18">
        <v>1.4183399999999999</v>
      </c>
      <c r="J1182" s="1">
        <v>9027108</v>
      </c>
      <c r="K1182" s="1" t="s">
        <v>484</v>
      </c>
      <c r="L1182" s="19">
        <v>982728</v>
      </c>
      <c r="M1182" s="1" t="s">
        <v>67</v>
      </c>
      <c r="N1182" s="1" t="s">
        <v>462</v>
      </c>
      <c r="O1182" s="1" t="s">
        <v>180</v>
      </c>
      <c r="P1182" s="20">
        <v>9027108</v>
      </c>
      <c r="Q1182" s="1" t="s">
        <v>43</v>
      </c>
      <c r="R1182" s="1" t="s">
        <v>89</v>
      </c>
      <c r="S1182" s="1" t="s">
        <v>43</v>
      </c>
      <c r="T1182" s="18">
        <f>IFERROR(VLOOKUP(A1182,'[1]For Report Q-2 '!$A$2:$T$3476,20,0),"-")</f>
        <v>1.4183399999999999</v>
      </c>
      <c r="U1182" s="55">
        <f>IFERROR(VLOOKUP(A1182,'[1]For Report Q-2 '!$A$2:$U$3476,21,0),"-")</f>
        <v>0</v>
      </c>
      <c r="V1182" s="2" t="str">
        <f>IFERROR(VLOOKUP(A1182,'[1]For Report Q-2 '!$A$2:$V$3476,22,0),"-")</f>
        <v>-</v>
      </c>
      <c r="W1182" s="1">
        <f>IFERROR(VLOOKUP(A1182,'[1]For Report Q-2 '!$A$2:$W$3476,23,0),"-")</f>
        <v>0</v>
      </c>
      <c r="X1182" s="1"/>
      <c r="Y1182" s="1"/>
      <c r="Z1182" s="2" t="str">
        <f>IFERROR(VLOOKUP(A1182,'[1]For Report Q-2 '!$A$2:$Z$3476,26,0),"-")</f>
        <v>-</v>
      </c>
      <c r="AA1182" s="1" t="str">
        <f>IFERROR(VLOOKUP(A1182,'[1]For Report Q-2 '!$A$2:$AH$3476,27,0),"-")</f>
        <v>-</v>
      </c>
      <c r="AB1182" s="1" t="str">
        <f>IFERROR(VLOOKUP(A1182,'[1]For Report Q-2 '!$A$2:$AH$3476,28,0),"-")</f>
        <v>-</v>
      </c>
      <c r="AC1182" s="2" t="str">
        <f>IFERROR(VLOOKUP(A1182,'[1]For Report Q-2 '!$A$2:$AH$3476,29,0),"-")</f>
        <v>-</v>
      </c>
      <c r="AD1182" s="2" t="str">
        <f>IFERROR(VLOOKUP(A1182,'[1]For Report Q-2 '!$A$2:$AH$3476,30,0),"-")</f>
        <v>-</v>
      </c>
      <c r="AE1182" s="1" t="str">
        <f>IFERROR(VLOOKUP(A1182,'[1]For Report Q-2 '!$A$2:$AH$3476,31,0),"-")</f>
        <v>-</v>
      </c>
      <c r="AF1182" s="1" t="str">
        <f>IFERROR(VLOOKUP(A1182,'[1]For Report Q-2 '!$A$2:$AH$3476,32,0),"-")</f>
        <v>-</v>
      </c>
      <c r="AG1182" s="2" t="str">
        <f>IFERROR(VLOOKUP(A1182,'[1]For Report Q-2 '!$A$2:$AH$3476,33,0),"-")</f>
        <v>-</v>
      </c>
      <c r="AH1182" s="1" t="str">
        <f t="shared" si="18"/>
        <v>--</v>
      </c>
      <c r="AI1182" t="e">
        <v>#N/A</v>
      </c>
      <c r="AJ1182" t="e">
        <v>#N/A</v>
      </c>
      <c r="AK1182" t="e">
        <v>#N/A</v>
      </c>
    </row>
    <row r="1183" spans="1:37" x14ac:dyDescent="0.25">
      <c r="A1183" s="15">
        <v>9027982</v>
      </c>
      <c r="B1183" s="15" t="s">
        <v>483</v>
      </c>
      <c r="C1183" s="16">
        <v>45635</v>
      </c>
      <c r="D1183" s="15" t="s">
        <v>56</v>
      </c>
      <c r="E1183" s="1" t="s">
        <v>462</v>
      </c>
      <c r="F1183" s="15" t="s">
        <v>46</v>
      </c>
      <c r="G1183" s="1" t="s">
        <v>56</v>
      </c>
      <c r="H1183" s="17">
        <v>21083</v>
      </c>
      <c r="I1183" s="18">
        <v>0.21082999999999999</v>
      </c>
      <c r="J1183" s="1">
        <v>9027108</v>
      </c>
      <c r="K1183" s="1" t="s">
        <v>484</v>
      </c>
      <c r="L1183" s="19">
        <v>982728</v>
      </c>
      <c r="M1183" s="1" t="s">
        <v>67</v>
      </c>
      <c r="N1183" s="1" t="s">
        <v>462</v>
      </c>
      <c r="O1183" s="1" t="s">
        <v>59</v>
      </c>
      <c r="P1183" s="20">
        <v>9027108</v>
      </c>
      <c r="Q1183" s="1" t="s">
        <v>43</v>
      </c>
      <c r="R1183" s="1" t="s">
        <v>89</v>
      </c>
      <c r="S1183" s="1" t="s">
        <v>43</v>
      </c>
      <c r="T1183" s="18">
        <f>IFERROR(VLOOKUP(A1183,'[1]For Report Q-2 '!$A$2:$T$3476,20,0),"-")</f>
        <v>0.21082999999999999</v>
      </c>
      <c r="U1183" s="55">
        <f>IFERROR(VLOOKUP(A1183,'[1]For Report Q-2 '!$A$2:$U$3476,21,0),"-")</f>
        <v>0</v>
      </c>
      <c r="V1183" s="2" t="str">
        <f>IFERROR(VLOOKUP(A1183,'[1]For Report Q-2 '!$A$2:$V$3476,22,0),"-")</f>
        <v>-</v>
      </c>
      <c r="W1183" s="1">
        <f>IFERROR(VLOOKUP(A1183,'[1]For Report Q-2 '!$A$2:$W$3476,23,0),"-")</f>
        <v>0</v>
      </c>
      <c r="X1183" s="1"/>
      <c r="Y1183" s="1"/>
      <c r="Z1183" s="2" t="str">
        <f>IFERROR(VLOOKUP(A1183,'[1]For Report Q-2 '!$A$2:$Z$3476,26,0),"-")</f>
        <v>-</v>
      </c>
      <c r="AA1183" s="1" t="str">
        <f>IFERROR(VLOOKUP(A1183,'[1]For Report Q-2 '!$A$2:$AH$3476,27,0),"-")</f>
        <v>-</v>
      </c>
      <c r="AB1183" s="1" t="str">
        <f>IFERROR(VLOOKUP(A1183,'[1]For Report Q-2 '!$A$2:$AH$3476,28,0),"-")</f>
        <v>-</v>
      </c>
      <c r="AC1183" s="2" t="str">
        <f>IFERROR(VLOOKUP(A1183,'[1]For Report Q-2 '!$A$2:$AH$3476,29,0),"-")</f>
        <v>-</v>
      </c>
      <c r="AD1183" s="2" t="str">
        <f>IFERROR(VLOOKUP(A1183,'[1]For Report Q-2 '!$A$2:$AH$3476,30,0),"-")</f>
        <v>-</v>
      </c>
      <c r="AE1183" s="1" t="str">
        <f>IFERROR(VLOOKUP(A1183,'[1]For Report Q-2 '!$A$2:$AH$3476,31,0),"-")</f>
        <v>-</v>
      </c>
      <c r="AF1183" s="1" t="str">
        <f>IFERROR(VLOOKUP(A1183,'[1]For Report Q-2 '!$A$2:$AH$3476,32,0),"-")</f>
        <v>-</v>
      </c>
      <c r="AG1183" s="2" t="str">
        <f>IFERROR(VLOOKUP(A1183,'[1]For Report Q-2 '!$A$2:$AH$3476,33,0),"-")</f>
        <v>-</v>
      </c>
      <c r="AH1183" s="1" t="str">
        <f t="shared" si="18"/>
        <v>--</v>
      </c>
      <c r="AI1183" t="e">
        <v>#N/A</v>
      </c>
      <c r="AJ1183" t="e">
        <v>#N/A</v>
      </c>
      <c r="AK1183" t="e">
        <v>#N/A</v>
      </c>
    </row>
    <row r="1184" spans="1:37" x14ac:dyDescent="0.25">
      <c r="A1184" s="15">
        <v>9028011</v>
      </c>
      <c r="B1184" s="15" t="s">
        <v>483</v>
      </c>
      <c r="C1184" s="16">
        <v>45699</v>
      </c>
      <c r="D1184" s="15" t="s">
        <v>83</v>
      </c>
      <c r="E1184" s="1" t="s">
        <v>462</v>
      </c>
      <c r="F1184" s="15" t="s">
        <v>46</v>
      </c>
      <c r="G1184" s="1" t="s">
        <v>83</v>
      </c>
      <c r="H1184" s="17">
        <v>99053</v>
      </c>
      <c r="I1184" s="18">
        <v>0.99053000000000002</v>
      </c>
      <c r="J1184" s="1">
        <v>9027108</v>
      </c>
      <c r="K1184" s="1" t="s">
        <v>484</v>
      </c>
      <c r="L1184" s="19">
        <v>982728</v>
      </c>
      <c r="M1184" s="1" t="s">
        <v>67</v>
      </c>
      <c r="N1184" s="1" t="s">
        <v>462</v>
      </c>
      <c r="O1184" s="1" t="s">
        <v>84</v>
      </c>
      <c r="P1184" s="20">
        <v>9027108</v>
      </c>
      <c r="Q1184" s="1" t="s">
        <v>43</v>
      </c>
      <c r="R1184" s="1" t="s">
        <v>89</v>
      </c>
      <c r="S1184" s="1" t="s">
        <v>43</v>
      </c>
      <c r="T1184" s="18">
        <f>IFERROR(VLOOKUP(A1184,'[1]For Report Q-2 '!$A$2:$T$3476,20,0),"-")</f>
        <v>0.99053000000000002</v>
      </c>
      <c r="U1184" s="55">
        <f>IFERROR(VLOOKUP(A1184,'[1]For Report Q-2 '!$A$2:$U$3476,21,0),"-")</f>
        <v>0</v>
      </c>
      <c r="V1184" s="2" t="str">
        <f>IFERROR(VLOOKUP(A1184,'[1]For Report Q-2 '!$A$2:$V$3476,22,0),"-")</f>
        <v>-</v>
      </c>
      <c r="W1184" s="1">
        <f>IFERROR(VLOOKUP(A1184,'[1]For Report Q-2 '!$A$2:$W$3476,23,0),"-")</f>
        <v>0</v>
      </c>
      <c r="X1184" s="1"/>
      <c r="Y1184" s="1"/>
      <c r="Z1184" s="2" t="str">
        <f>IFERROR(VLOOKUP(A1184,'[1]For Report Q-2 '!$A$2:$Z$3476,26,0),"-")</f>
        <v>-</v>
      </c>
      <c r="AA1184" s="1" t="str">
        <f>IFERROR(VLOOKUP(A1184,'[1]For Report Q-2 '!$A$2:$AH$3476,27,0),"-")</f>
        <v>-</v>
      </c>
      <c r="AB1184" s="1" t="str">
        <f>IFERROR(VLOOKUP(A1184,'[1]For Report Q-2 '!$A$2:$AH$3476,28,0),"-")</f>
        <v>-</v>
      </c>
      <c r="AC1184" s="2" t="str">
        <f>IFERROR(VLOOKUP(A1184,'[1]For Report Q-2 '!$A$2:$AH$3476,29,0),"-")</f>
        <v>-</v>
      </c>
      <c r="AD1184" s="2" t="str">
        <f>IFERROR(VLOOKUP(A1184,'[1]For Report Q-2 '!$A$2:$AH$3476,30,0),"-")</f>
        <v>-</v>
      </c>
      <c r="AE1184" s="1" t="str">
        <f>IFERROR(VLOOKUP(A1184,'[1]For Report Q-2 '!$A$2:$AH$3476,31,0),"-")</f>
        <v>-</v>
      </c>
      <c r="AF1184" s="1" t="str">
        <f>IFERROR(VLOOKUP(A1184,'[1]For Report Q-2 '!$A$2:$AH$3476,32,0),"-")</f>
        <v>-</v>
      </c>
      <c r="AG1184" s="2" t="str">
        <f>IFERROR(VLOOKUP(A1184,'[1]For Report Q-2 '!$A$2:$AH$3476,33,0),"-")</f>
        <v>-</v>
      </c>
      <c r="AH1184" s="1" t="str">
        <f t="shared" si="18"/>
        <v>--</v>
      </c>
      <c r="AI1184" t="e">
        <v>#N/A</v>
      </c>
      <c r="AJ1184" t="e">
        <v>#N/A</v>
      </c>
      <c r="AK1184" t="e">
        <v>#N/A</v>
      </c>
    </row>
    <row r="1185" spans="1:37" x14ac:dyDescent="0.25">
      <c r="A1185" s="15">
        <v>9028013</v>
      </c>
      <c r="B1185" s="15" t="s">
        <v>483</v>
      </c>
      <c r="C1185" s="16">
        <v>45713</v>
      </c>
      <c r="D1185" s="15" t="s">
        <v>56</v>
      </c>
      <c r="E1185" s="1" t="s">
        <v>462</v>
      </c>
      <c r="F1185" s="15" t="s">
        <v>46</v>
      </c>
      <c r="G1185" s="1" t="s">
        <v>56</v>
      </c>
      <c r="H1185" s="17">
        <v>17250</v>
      </c>
      <c r="I1185" s="18">
        <v>0.17249999999999999</v>
      </c>
      <c r="J1185" s="1">
        <v>9027108</v>
      </c>
      <c r="K1185" s="1" t="s">
        <v>484</v>
      </c>
      <c r="L1185" s="19">
        <v>982728</v>
      </c>
      <c r="M1185" s="1" t="s">
        <v>67</v>
      </c>
      <c r="N1185" s="1" t="s">
        <v>462</v>
      </c>
      <c r="O1185" s="1" t="s">
        <v>59</v>
      </c>
      <c r="P1185" s="20">
        <v>9027108</v>
      </c>
      <c r="Q1185" s="1" t="s">
        <v>43</v>
      </c>
      <c r="R1185" s="1" t="s">
        <v>89</v>
      </c>
      <c r="S1185" s="1" t="s">
        <v>43</v>
      </c>
      <c r="T1185" s="18">
        <f>IFERROR(VLOOKUP(A1185,'[1]For Report Q-2 '!$A$2:$T$3476,20,0),"-")</f>
        <v>0.17249999999999999</v>
      </c>
      <c r="U1185" s="55">
        <f>IFERROR(VLOOKUP(A1185,'[1]For Report Q-2 '!$A$2:$U$3476,21,0),"-")</f>
        <v>0</v>
      </c>
      <c r="V1185" s="2" t="str">
        <f>IFERROR(VLOOKUP(A1185,'[1]For Report Q-2 '!$A$2:$V$3476,22,0),"-")</f>
        <v>-</v>
      </c>
      <c r="W1185" s="1">
        <f>IFERROR(VLOOKUP(A1185,'[1]For Report Q-2 '!$A$2:$W$3476,23,0),"-")</f>
        <v>0</v>
      </c>
      <c r="X1185" s="1"/>
      <c r="Y1185" s="1"/>
      <c r="Z1185" s="2" t="str">
        <f>IFERROR(VLOOKUP(A1185,'[1]For Report Q-2 '!$A$2:$Z$3476,26,0),"-")</f>
        <v>-</v>
      </c>
      <c r="AA1185" s="1" t="str">
        <f>IFERROR(VLOOKUP(A1185,'[1]For Report Q-2 '!$A$2:$AH$3476,27,0),"-")</f>
        <v>-</v>
      </c>
      <c r="AB1185" s="1" t="str">
        <f>IFERROR(VLOOKUP(A1185,'[1]For Report Q-2 '!$A$2:$AH$3476,28,0),"-")</f>
        <v>-</v>
      </c>
      <c r="AC1185" s="2" t="str">
        <f>IFERROR(VLOOKUP(A1185,'[1]For Report Q-2 '!$A$2:$AH$3476,29,0),"-")</f>
        <v>-</v>
      </c>
      <c r="AD1185" s="2" t="str">
        <f>IFERROR(VLOOKUP(A1185,'[1]For Report Q-2 '!$A$2:$AH$3476,30,0),"-")</f>
        <v>-</v>
      </c>
      <c r="AE1185" s="1" t="str">
        <f>IFERROR(VLOOKUP(A1185,'[1]For Report Q-2 '!$A$2:$AH$3476,31,0),"-")</f>
        <v>-</v>
      </c>
      <c r="AF1185" s="1" t="str">
        <f>IFERROR(VLOOKUP(A1185,'[1]For Report Q-2 '!$A$2:$AH$3476,32,0),"-")</f>
        <v>-</v>
      </c>
      <c r="AG1185" s="2" t="str">
        <f>IFERROR(VLOOKUP(A1185,'[1]For Report Q-2 '!$A$2:$AH$3476,33,0),"-")</f>
        <v>-</v>
      </c>
      <c r="AH1185" s="1" t="str">
        <f t="shared" si="18"/>
        <v>--</v>
      </c>
      <c r="AI1185" t="e">
        <v>#N/A</v>
      </c>
      <c r="AJ1185" t="e">
        <v>#N/A</v>
      </c>
      <c r="AK1185" t="e">
        <v>#N/A</v>
      </c>
    </row>
    <row r="1186" spans="1:37" x14ac:dyDescent="0.25">
      <c r="A1186" s="15">
        <v>9028037</v>
      </c>
      <c r="B1186" s="15" t="s">
        <v>483</v>
      </c>
      <c r="C1186" s="16">
        <v>45744</v>
      </c>
      <c r="D1186" s="15" t="s">
        <v>28</v>
      </c>
      <c r="E1186" s="1" t="s">
        <v>462</v>
      </c>
      <c r="F1186" s="15" t="s">
        <v>46</v>
      </c>
      <c r="G1186" s="1" t="s">
        <v>28</v>
      </c>
      <c r="H1186" s="17">
        <v>16388</v>
      </c>
      <c r="I1186" s="18">
        <v>0.16388</v>
      </c>
      <c r="J1186" s="1">
        <v>9027108</v>
      </c>
      <c r="K1186" s="1" t="s">
        <v>484</v>
      </c>
      <c r="L1186" s="19">
        <v>982728</v>
      </c>
      <c r="M1186" s="1" t="s">
        <v>67</v>
      </c>
      <c r="N1186" s="1" t="s">
        <v>462</v>
      </c>
      <c r="O1186" s="1" t="s">
        <v>38</v>
      </c>
      <c r="P1186" s="20">
        <v>9027108</v>
      </c>
      <c r="Q1186" s="1" t="s">
        <v>43</v>
      </c>
      <c r="R1186" s="1" t="s">
        <v>89</v>
      </c>
      <c r="S1186" s="1" t="s">
        <v>43</v>
      </c>
      <c r="T1186" s="18">
        <f>IFERROR(VLOOKUP(A1186,'[1]For Report Q-2 '!$A$2:$T$3476,20,0),"-")</f>
        <v>0.16388</v>
      </c>
      <c r="U1186" s="55">
        <f>IFERROR(VLOOKUP(A1186,'[1]For Report Q-2 '!$A$2:$U$3476,21,0),"-")</f>
        <v>0</v>
      </c>
      <c r="V1186" s="2" t="str">
        <f>IFERROR(VLOOKUP(A1186,'[1]For Report Q-2 '!$A$2:$V$3476,22,0),"-")</f>
        <v>-</v>
      </c>
      <c r="W1186" s="1">
        <f>IFERROR(VLOOKUP(A1186,'[1]For Report Q-2 '!$A$2:$W$3476,23,0),"-")</f>
        <v>0</v>
      </c>
      <c r="X1186" s="1"/>
      <c r="Y1186" s="1"/>
      <c r="Z1186" s="2" t="str">
        <f>IFERROR(VLOOKUP(A1186,'[1]For Report Q-2 '!$A$2:$Z$3476,26,0),"-")</f>
        <v>-</v>
      </c>
      <c r="AA1186" s="1" t="str">
        <f>IFERROR(VLOOKUP(A1186,'[1]For Report Q-2 '!$A$2:$AH$3476,27,0),"-")</f>
        <v>-</v>
      </c>
      <c r="AB1186" s="1" t="str">
        <f>IFERROR(VLOOKUP(A1186,'[1]For Report Q-2 '!$A$2:$AH$3476,28,0),"-")</f>
        <v>-</v>
      </c>
      <c r="AC1186" s="2" t="str">
        <f>IFERROR(VLOOKUP(A1186,'[1]For Report Q-2 '!$A$2:$AH$3476,29,0),"-")</f>
        <v>-</v>
      </c>
      <c r="AD1186" s="2" t="str">
        <f>IFERROR(VLOOKUP(A1186,'[1]For Report Q-2 '!$A$2:$AH$3476,30,0),"-")</f>
        <v>-</v>
      </c>
      <c r="AE1186" s="1" t="str">
        <f>IFERROR(VLOOKUP(A1186,'[1]For Report Q-2 '!$A$2:$AH$3476,31,0),"-")</f>
        <v>-</v>
      </c>
      <c r="AF1186" s="1" t="str">
        <f>IFERROR(VLOOKUP(A1186,'[1]For Report Q-2 '!$A$2:$AH$3476,32,0),"-")</f>
        <v>-</v>
      </c>
      <c r="AG1186" s="2" t="str">
        <f>IFERROR(VLOOKUP(A1186,'[1]For Report Q-2 '!$A$2:$AH$3476,33,0),"-")</f>
        <v>-</v>
      </c>
      <c r="AH1186" s="1" t="str">
        <f t="shared" si="18"/>
        <v>--</v>
      </c>
      <c r="AI1186" t="e">
        <v>#N/A</v>
      </c>
      <c r="AJ1186" t="e">
        <v>#N/A</v>
      </c>
      <c r="AK1186" t="e">
        <v>#N/A</v>
      </c>
    </row>
    <row r="1187" spans="1:37" x14ac:dyDescent="0.25">
      <c r="A1187" s="15">
        <v>9028044</v>
      </c>
      <c r="B1187" s="15" t="s">
        <v>483</v>
      </c>
      <c r="C1187" s="16">
        <v>45736</v>
      </c>
      <c r="D1187" s="15" t="s">
        <v>463</v>
      </c>
      <c r="E1187" s="1" t="s">
        <v>462</v>
      </c>
      <c r="F1187" s="15" t="s">
        <v>46</v>
      </c>
      <c r="G1187" s="1" t="s">
        <v>53</v>
      </c>
      <c r="H1187" s="17">
        <v>79166</v>
      </c>
      <c r="I1187" s="18">
        <v>0.79166000000000003</v>
      </c>
      <c r="J1187" s="1">
        <v>9027108</v>
      </c>
      <c r="K1187" s="1" t="s">
        <v>484</v>
      </c>
      <c r="L1187" s="19">
        <v>982728</v>
      </c>
      <c r="M1187" s="1" t="s">
        <v>67</v>
      </c>
      <c r="N1187" s="1" t="s">
        <v>462</v>
      </c>
      <c r="O1187" s="1" t="s">
        <v>53</v>
      </c>
      <c r="P1187" s="20">
        <v>9027108</v>
      </c>
      <c r="Q1187" s="1" t="s">
        <v>43</v>
      </c>
      <c r="R1187" s="1" t="s">
        <v>89</v>
      </c>
      <c r="S1187" s="1" t="s">
        <v>43</v>
      </c>
      <c r="T1187" s="18">
        <f>IFERROR(VLOOKUP(A1187,'[1]For Report Q-2 '!$A$2:$T$3476,20,0),"-")</f>
        <v>0.79166000000000003</v>
      </c>
      <c r="U1187" s="55">
        <f>IFERROR(VLOOKUP(A1187,'[1]For Report Q-2 '!$A$2:$U$3476,21,0),"-")</f>
        <v>0</v>
      </c>
      <c r="V1187" s="2" t="str">
        <f>IFERROR(VLOOKUP(A1187,'[1]For Report Q-2 '!$A$2:$V$3476,22,0),"-")</f>
        <v>-</v>
      </c>
      <c r="W1187" s="1">
        <f>IFERROR(VLOOKUP(A1187,'[1]For Report Q-2 '!$A$2:$W$3476,23,0),"-")</f>
        <v>0</v>
      </c>
      <c r="X1187" s="1"/>
      <c r="Y1187" s="1"/>
      <c r="Z1187" s="2" t="str">
        <f>IFERROR(VLOOKUP(A1187,'[1]For Report Q-2 '!$A$2:$Z$3476,26,0),"-")</f>
        <v>-</v>
      </c>
      <c r="AA1187" s="1" t="str">
        <f>IFERROR(VLOOKUP(A1187,'[1]For Report Q-2 '!$A$2:$AH$3476,27,0),"-")</f>
        <v>-</v>
      </c>
      <c r="AB1187" s="1" t="str">
        <f>IFERROR(VLOOKUP(A1187,'[1]For Report Q-2 '!$A$2:$AH$3476,28,0),"-")</f>
        <v>-</v>
      </c>
      <c r="AC1187" s="2" t="str">
        <f>IFERROR(VLOOKUP(A1187,'[1]For Report Q-2 '!$A$2:$AH$3476,29,0),"-")</f>
        <v>-</v>
      </c>
      <c r="AD1187" s="2" t="str">
        <f>IFERROR(VLOOKUP(A1187,'[1]For Report Q-2 '!$A$2:$AH$3476,30,0),"-")</f>
        <v>-</v>
      </c>
      <c r="AE1187" s="1" t="str">
        <f>IFERROR(VLOOKUP(A1187,'[1]For Report Q-2 '!$A$2:$AH$3476,31,0),"-")</f>
        <v>-</v>
      </c>
      <c r="AF1187" s="1" t="str">
        <f>IFERROR(VLOOKUP(A1187,'[1]For Report Q-2 '!$A$2:$AH$3476,32,0),"-")</f>
        <v>-</v>
      </c>
      <c r="AG1187" s="2" t="str">
        <f>IFERROR(VLOOKUP(A1187,'[1]For Report Q-2 '!$A$2:$AH$3476,33,0),"-")</f>
        <v>-</v>
      </c>
      <c r="AH1187" s="1" t="str">
        <f t="shared" si="18"/>
        <v>--</v>
      </c>
      <c r="AI1187" t="e">
        <v>#N/A</v>
      </c>
      <c r="AJ1187" t="e">
        <v>#N/A</v>
      </c>
      <c r="AK1187" t="e">
        <v>#N/A</v>
      </c>
    </row>
    <row r="1188" spans="1:37" x14ac:dyDescent="0.25">
      <c r="A1188" s="15">
        <v>9028051</v>
      </c>
      <c r="B1188" s="15" t="s">
        <v>483</v>
      </c>
      <c r="C1188" s="16">
        <v>45743</v>
      </c>
      <c r="D1188" s="15" t="s">
        <v>70</v>
      </c>
      <c r="E1188" s="1" t="s">
        <v>462</v>
      </c>
      <c r="F1188" s="15" t="s">
        <v>46</v>
      </c>
      <c r="G1188" s="1" t="s">
        <v>70</v>
      </c>
      <c r="H1188" s="17">
        <v>21467</v>
      </c>
      <c r="I1188" s="18">
        <v>0.21467</v>
      </c>
      <c r="J1188" s="1">
        <v>9027108</v>
      </c>
      <c r="K1188" s="1" t="s">
        <v>484</v>
      </c>
      <c r="L1188" s="19">
        <v>982728</v>
      </c>
      <c r="M1188" s="1" t="s">
        <v>67</v>
      </c>
      <c r="N1188" s="1" t="s">
        <v>462</v>
      </c>
      <c r="O1188" s="1" t="s">
        <v>71</v>
      </c>
      <c r="P1188" s="20">
        <v>9027108</v>
      </c>
      <c r="Q1188" s="1" t="s">
        <v>43</v>
      </c>
      <c r="R1188" s="1" t="s">
        <v>89</v>
      </c>
      <c r="S1188" s="1" t="s">
        <v>43</v>
      </c>
      <c r="T1188" s="18">
        <f>IFERROR(VLOOKUP(A1188,'[1]For Report Q-2 '!$A$2:$T$3476,20,0),"-")</f>
        <v>0.21467</v>
      </c>
      <c r="U1188" s="55">
        <f>IFERROR(VLOOKUP(A1188,'[1]For Report Q-2 '!$A$2:$U$3476,21,0),"-")</f>
        <v>0</v>
      </c>
      <c r="V1188" s="2" t="str">
        <f>IFERROR(VLOOKUP(A1188,'[1]For Report Q-2 '!$A$2:$V$3476,22,0),"-")</f>
        <v>-</v>
      </c>
      <c r="W1188" s="1">
        <f>IFERROR(VLOOKUP(A1188,'[1]For Report Q-2 '!$A$2:$W$3476,23,0),"-")</f>
        <v>0</v>
      </c>
      <c r="X1188" s="1"/>
      <c r="Y1188" s="1"/>
      <c r="Z1188" s="2" t="str">
        <f>IFERROR(VLOOKUP(A1188,'[1]For Report Q-2 '!$A$2:$Z$3476,26,0),"-")</f>
        <v>-</v>
      </c>
      <c r="AA1188" s="1" t="str">
        <f>IFERROR(VLOOKUP(A1188,'[1]For Report Q-2 '!$A$2:$AH$3476,27,0),"-")</f>
        <v>-</v>
      </c>
      <c r="AB1188" s="1" t="str">
        <f>IFERROR(VLOOKUP(A1188,'[1]For Report Q-2 '!$A$2:$AH$3476,28,0),"-")</f>
        <v>-</v>
      </c>
      <c r="AC1188" s="2" t="str">
        <f>IFERROR(VLOOKUP(A1188,'[1]For Report Q-2 '!$A$2:$AH$3476,29,0),"-")</f>
        <v>-</v>
      </c>
      <c r="AD1188" s="2" t="str">
        <f>IFERROR(VLOOKUP(A1188,'[1]For Report Q-2 '!$A$2:$AH$3476,30,0),"-")</f>
        <v>-</v>
      </c>
      <c r="AE1188" s="1" t="str">
        <f>IFERROR(VLOOKUP(A1188,'[1]For Report Q-2 '!$A$2:$AH$3476,31,0),"-")</f>
        <v>-</v>
      </c>
      <c r="AF1188" s="1" t="str">
        <f>IFERROR(VLOOKUP(A1188,'[1]For Report Q-2 '!$A$2:$AH$3476,32,0),"-")</f>
        <v>-</v>
      </c>
      <c r="AG1188" s="2" t="str">
        <f>IFERROR(VLOOKUP(A1188,'[1]For Report Q-2 '!$A$2:$AH$3476,33,0),"-")</f>
        <v>-</v>
      </c>
      <c r="AH1188" s="1" t="str">
        <f t="shared" si="18"/>
        <v>--</v>
      </c>
      <c r="AI1188" t="e">
        <v>#N/A</v>
      </c>
      <c r="AJ1188" t="e">
        <v>#N/A</v>
      </c>
      <c r="AK1188" t="e">
        <v>#N/A</v>
      </c>
    </row>
    <row r="1189" spans="1:37" x14ac:dyDescent="0.25">
      <c r="A1189" s="15">
        <v>9028063</v>
      </c>
      <c r="B1189" s="15" t="s">
        <v>483</v>
      </c>
      <c r="C1189" s="16">
        <v>45742</v>
      </c>
      <c r="D1189" s="15" t="s">
        <v>390</v>
      </c>
      <c r="E1189" s="1" t="s">
        <v>462</v>
      </c>
      <c r="F1189" s="15" t="s">
        <v>46</v>
      </c>
      <c r="G1189" s="1" t="s">
        <v>53</v>
      </c>
      <c r="H1189" s="17">
        <v>19934</v>
      </c>
      <c r="I1189" s="18">
        <v>0.19933999999999999</v>
      </c>
      <c r="J1189" s="1">
        <v>9027108</v>
      </c>
      <c r="K1189" s="1" t="s">
        <v>484</v>
      </c>
      <c r="L1189" s="19">
        <v>982728</v>
      </c>
      <c r="M1189" s="1" t="s">
        <v>67</v>
      </c>
      <c r="N1189" s="1" t="s">
        <v>462</v>
      </c>
      <c r="O1189" s="1" t="s">
        <v>53</v>
      </c>
      <c r="P1189" s="20">
        <v>9027108</v>
      </c>
      <c r="Q1189" s="1" t="s">
        <v>43</v>
      </c>
      <c r="R1189" s="1" t="s">
        <v>89</v>
      </c>
      <c r="S1189" s="1" t="s">
        <v>43</v>
      </c>
      <c r="T1189" s="18">
        <f>IFERROR(VLOOKUP(A1189,'[1]For Report Q-2 '!$A$2:$T$3476,20,0),"-")</f>
        <v>0.19933999999999999</v>
      </c>
      <c r="U1189" s="55">
        <f>IFERROR(VLOOKUP(A1189,'[1]For Report Q-2 '!$A$2:$U$3476,21,0),"-")</f>
        <v>0</v>
      </c>
      <c r="V1189" s="2" t="str">
        <f>IFERROR(VLOOKUP(A1189,'[1]For Report Q-2 '!$A$2:$V$3476,22,0),"-")</f>
        <v>-</v>
      </c>
      <c r="W1189" s="1">
        <f>IFERROR(VLOOKUP(A1189,'[1]For Report Q-2 '!$A$2:$W$3476,23,0),"-")</f>
        <v>0</v>
      </c>
      <c r="X1189" s="1"/>
      <c r="Y1189" s="1"/>
      <c r="Z1189" s="2" t="str">
        <f>IFERROR(VLOOKUP(A1189,'[1]For Report Q-2 '!$A$2:$Z$3476,26,0),"-")</f>
        <v>-</v>
      </c>
      <c r="AA1189" s="1" t="str">
        <f>IFERROR(VLOOKUP(A1189,'[1]For Report Q-2 '!$A$2:$AH$3476,27,0),"-")</f>
        <v>-</v>
      </c>
      <c r="AB1189" s="1" t="str">
        <f>IFERROR(VLOOKUP(A1189,'[1]For Report Q-2 '!$A$2:$AH$3476,28,0),"-")</f>
        <v>-</v>
      </c>
      <c r="AC1189" s="2" t="str">
        <f>IFERROR(VLOOKUP(A1189,'[1]For Report Q-2 '!$A$2:$AH$3476,29,0),"-")</f>
        <v>-</v>
      </c>
      <c r="AD1189" s="2" t="str">
        <f>IFERROR(VLOOKUP(A1189,'[1]For Report Q-2 '!$A$2:$AH$3476,30,0),"-")</f>
        <v>-</v>
      </c>
      <c r="AE1189" s="1" t="str">
        <f>IFERROR(VLOOKUP(A1189,'[1]For Report Q-2 '!$A$2:$AH$3476,31,0),"-")</f>
        <v>-</v>
      </c>
      <c r="AF1189" s="1" t="str">
        <f>IFERROR(VLOOKUP(A1189,'[1]For Report Q-2 '!$A$2:$AH$3476,32,0),"-")</f>
        <v>-</v>
      </c>
      <c r="AG1189" s="2" t="str">
        <f>IFERROR(VLOOKUP(A1189,'[1]For Report Q-2 '!$A$2:$AH$3476,33,0),"-")</f>
        <v>-</v>
      </c>
      <c r="AH1189" s="1" t="str">
        <f t="shared" si="18"/>
        <v>--</v>
      </c>
      <c r="AI1189" t="e">
        <v>#N/A</v>
      </c>
      <c r="AJ1189" t="e">
        <v>#N/A</v>
      </c>
      <c r="AK1189" t="e">
        <v>#N/A</v>
      </c>
    </row>
    <row r="1190" spans="1:37" x14ac:dyDescent="0.25">
      <c r="A1190" s="15">
        <v>9028190</v>
      </c>
      <c r="B1190" s="15" t="s">
        <v>483</v>
      </c>
      <c r="C1190" s="16">
        <v>45943</v>
      </c>
      <c r="D1190" s="15" t="s">
        <v>390</v>
      </c>
      <c r="E1190" s="1" t="s">
        <v>462</v>
      </c>
      <c r="F1190" s="15" t="s">
        <v>46</v>
      </c>
      <c r="G1190" s="1" t="s">
        <v>53</v>
      </c>
      <c r="H1190" s="17">
        <v>33310</v>
      </c>
      <c r="I1190" s="18">
        <v>0.33310000000000001</v>
      </c>
      <c r="J1190" s="1">
        <v>9027108</v>
      </c>
      <c r="K1190" s="1" t="s">
        <v>484</v>
      </c>
      <c r="L1190" s="19">
        <v>982728</v>
      </c>
      <c r="M1190" s="1" t="s">
        <v>67</v>
      </c>
      <c r="N1190" s="1" t="s">
        <v>462</v>
      </c>
      <c r="O1190" s="1" t="s">
        <v>53</v>
      </c>
      <c r="P1190" s="20">
        <v>9027108</v>
      </c>
      <c r="Q1190" s="1" t="s">
        <v>43</v>
      </c>
      <c r="R1190" s="1" t="s">
        <v>89</v>
      </c>
      <c r="S1190" s="1" t="s">
        <v>43</v>
      </c>
      <c r="T1190" s="18">
        <f>IFERROR(VLOOKUP(A1190,'[1]For Report Q-2 '!$A$2:$T$3476,20,0),"-")</f>
        <v>0.33310000000000001</v>
      </c>
      <c r="U1190" s="55">
        <f>IFERROR(VLOOKUP(A1190,'[1]For Report Q-2 '!$A$2:$U$3476,21,0),"-")</f>
        <v>0</v>
      </c>
      <c r="V1190" s="2" t="str">
        <f>IFERROR(VLOOKUP(A1190,'[1]For Report Q-2 '!$A$2:$V$3476,22,0),"-")</f>
        <v>-</v>
      </c>
      <c r="W1190" s="1">
        <f>IFERROR(VLOOKUP(A1190,'[1]For Report Q-2 '!$A$2:$W$3476,23,0),"-")</f>
        <v>0</v>
      </c>
      <c r="X1190" s="1"/>
      <c r="Y1190" s="1"/>
      <c r="Z1190" s="2" t="str">
        <f>IFERROR(VLOOKUP(A1190,'[1]For Report Q-2 '!$A$2:$Z$3476,26,0),"-")</f>
        <v>-</v>
      </c>
      <c r="AA1190" s="1" t="str">
        <f>IFERROR(VLOOKUP(A1190,'[1]For Report Q-2 '!$A$2:$AH$3476,27,0),"-")</f>
        <v>-</v>
      </c>
      <c r="AB1190" s="1" t="str">
        <f>IFERROR(VLOOKUP(A1190,'[1]For Report Q-2 '!$A$2:$AH$3476,28,0),"-")</f>
        <v>-</v>
      </c>
      <c r="AC1190" s="2" t="str">
        <f>IFERROR(VLOOKUP(A1190,'[1]For Report Q-2 '!$A$2:$AH$3476,29,0),"-")</f>
        <v>-</v>
      </c>
      <c r="AD1190" s="2" t="str">
        <f>IFERROR(VLOOKUP(A1190,'[1]For Report Q-2 '!$A$2:$AH$3476,30,0),"-")</f>
        <v>-</v>
      </c>
      <c r="AE1190" s="1" t="str">
        <f>IFERROR(VLOOKUP(A1190,'[1]For Report Q-2 '!$A$2:$AH$3476,31,0),"-")</f>
        <v>-</v>
      </c>
      <c r="AF1190" s="1" t="str">
        <f>IFERROR(VLOOKUP(A1190,'[1]For Report Q-2 '!$A$2:$AH$3476,32,0),"-")</f>
        <v>-</v>
      </c>
      <c r="AG1190" s="2" t="str">
        <f>IFERROR(VLOOKUP(A1190,'[1]For Report Q-2 '!$A$2:$AH$3476,33,0),"-")</f>
        <v>-</v>
      </c>
      <c r="AH1190" s="1" t="str">
        <f t="shared" si="18"/>
        <v>--</v>
      </c>
      <c r="AI1190" t="e">
        <v>#N/A</v>
      </c>
      <c r="AJ1190" t="e">
        <v>#N/A</v>
      </c>
      <c r="AK1190" t="e">
        <v>#N/A</v>
      </c>
    </row>
    <row r="1191" spans="1:37" x14ac:dyDescent="0.25">
      <c r="A1191" s="15">
        <v>9028191</v>
      </c>
      <c r="B1191" s="15" t="s">
        <v>483</v>
      </c>
      <c r="C1191" s="16">
        <v>45975</v>
      </c>
      <c r="D1191" s="15" t="s">
        <v>390</v>
      </c>
      <c r="E1191" s="1" t="s">
        <v>462</v>
      </c>
      <c r="F1191" s="15" t="s">
        <v>46</v>
      </c>
      <c r="G1191" s="1" t="s">
        <v>53</v>
      </c>
      <c r="H1191" s="17">
        <v>27926</v>
      </c>
      <c r="I1191" s="18">
        <v>0.27926000000000001</v>
      </c>
      <c r="J1191" s="1">
        <v>9027108</v>
      </c>
      <c r="K1191" s="1" t="s">
        <v>484</v>
      </c>
      <c r="L1191" s="19">
        <v>982728</v>
      </c>
      <c r="M1191" s="1" t="s">
        <v>67</v>
      </c>
      <c r="N1191" s="1" t="s">
        <v>462</v>
      </c>
      <c r="O1191" s="1" t="s">
        <v>53</v>
      </c>
      <c r="P1191" s="20">
        <v>9027108</v>
      </c>
      <c r="Q1191" s="1" t="s">
        <v>43</v>
      </c>
      <c r="R1191" s="1" t="s">
        <v>89</v>
      </c>
      <c r="S1191" s="1" t="s">
        <v>43</v>
      </c>
      <c r="T1191" s="18">
        <f>IFERROR(VLOOKUP(A1191,'[1]For Report Q-2 '!$A$2:$T$3476,20,0),"-")</f>
        <v>0.27926000000000001</v>
      </c>
      <c r="U1191" s="55">
        <f>IFERROR(VLOOKUP(A1191,'[1]For Report Q-2 '!$A$2:$U$3476,21,0),"-")</f>
        <v>0</v>
      </c>
      <c r="V1191" s="2" t="str">
        <f>IFERROR(VLOOKUP(A1191,'[1]For Report Q-2 '!$A$2:$V$3476,22,0),"-")</f>
        <v>-</v>
      </c>
      <c r="W1191" s="1">
        <f>IFERROR(VLOOKUP(A1191,'[1]For Report Q-2 '!$A$2:$W$3476,23,0),"-")</f>
        <v>0</v>
      </c>
      <c r="X1191" s="1"/>
      <c r="Y1191" s="1"/>
      <c r="Z1191" s="2" t="str">
        <f>IFERROR(VLOOKUP(A1191,'[1]For Report Q-2 '!$A$2:$Z$3476,26,0),"-")</f>
        <v>-</v>
      </c>
      <c r="AA1191" s="1" t="str">
        <f>IFERROR(VLOOKUP(A1191,'[1]For Report Q-2 '!$A$2:$AH$3476,27,0),"-")</f>
        <v>-</v>
      </c>
      <c r="AB1191" s="1" t="str">
        <f>IFERROR(VLOOKUP(A1191,'[1]For Report Q-2 '!$A$2:$AH$3476,28,0),"-")</f>
        <v>-</v>
      </c>
      <c r="AC1191" s="2" t="str">
        <f>IFERROR(VLOOKUP(A1191,'[1]For Report Q-2 '!$A$2:$AH$3476,29,0),"-")</f>
        <v>-</v>
      </c>
      <c r="AD1191" s="2" t="str">
        <f>IFERROR(VLOOKUP(A1191,'[1]For Report Q-2 '!$A$2:$AH$3476,30,0),"-")</f>
        <v>-</v>
      </c>
      <c r="AE1191" s="1" t="str">
        <f>IFERROR(VLOOKUP(A1191,'[1]For Report Q-2 '!$A$2:$AH$3476,31,0),"-")</f>
        <v>-</v>
      </c>
      <c r="AF1191" s="1" t="str">
        <f>IFERROR(VLOOKUP(A1191,'[1]For Report Q-2 '!$A$2:$AH$3476,32,0),"-")</f>
        <v>-</v>
      </c>
      <c r="AG1191" s="2" t="str">
        <f>IFERROR(VLOOKUP(A1191,'[1]For Report Q-2 '!$A$2:$AH$3476,33,0),"-")</f>
        <v>-</v>
      </c>
      <c r="AH1191" s="1" t="str">
        <f t="shared" si="18"/>
        <v>--</v>
      </c>
      <c r="AI1191" t="e">
        <v>#N/A</v>
      </c>
      <c r="AJ1191" t="e">
        <v>#N/A</v>
      </c>
      <c r="AK1191" t="e">
        <v>#N/A</v>
      </c>
    </row>
    <row r="1192" spans="1:37" x14ac:dyDescent="0.25">
      <c r="A1192" s="15">
        <v>9028297</v>
      </c>
      <c r="B1192" s="15" t="s">
        <v>483</v>
      </c>
      <c r="C1192" s="16">
        <v>46006</v>
      </c>
      <c r="D1192" s="15" t="s">
        <v>178</v>
      </c>
      <c r="E1192" s="1" t="s">
        <v>462</v>
      </c>
      <c r="F1192" s="15" t="s">
        <v>46</v>
      </c>
      <c r="G1192" s="1" t="s">
        <v>178</v>
      </c>
      <c r="H1192" s="17">
        <v>75500</v>
      </c>
      <c r="I1192" s="18">
        <v>0.755</v>
      </c>
      <c r="J1192" s="1">
        <v>9027108</v>
      </c>
      <c r="K1192" s="1" t="s">
        <v>484</v>
      </c>
      <c r="L1192" s="19">
        <v>982728</v>
      </c>
      <c r="M1192" s="1" t="s">
        <v>67</v>
      </c>
      <c r="N1192" s="1" t="s">
        <v>462</v>
      </c>
      <c r="O1192" s="1" t="s">
        <v>180</v>
      </c>
      <c r="P1192" s="20">
        <v>9027108</v>
      </c>
      <c r="Q1192" s="1" t="s">
        <v>43</v>
      </c>
      <c r="R1192" s="1" t="s">
        <v>89</v>
      </c>
      <c r="S1192" s="1" t="s">
        <v>43</v>
      </c>
      <c r="T1192" s="18">
        <f>IFERROR(VLOOKUP(A1192,'[1]For Report Q-2 '!$A$2:$T$3476,20,0),"-")</f>
        <v>0.755</v>
      </c>
      <c r="U1192" s="55">
        <f>IFERROR(VLOOKUP(A1192,'[1]For Report Q-2 '!$A$2:$U$3476,21,0),"-")</f>
        <v>0</v>
      </c>
      <c r="V1192" s="2" t="str">
        <f>IFERROR(VLOOKUP(A1192,'[1]For Report Q-2 '!$A$2:$V$3476,22,0),"-")</f>
        <v>-</v>
      </c>
      <c r="W1192" s="1">
        <f>IFERROR(VLOOKUP(A1192,'[1]For Report Q-2 '!$A$2:$W$3476,23,0),"-")</f>
        <v>0</v>
      </c>
      <c r="X1192" s="1"/>
      <c r="Y1192" s="1"/>
      <c r="Z1192" s="2" t="str">
        <f>IFERROR(VLOOKUP(A1192,'[1]For Report Q-2 '!$A$2:$Z$3476,26,0),"-")</f>
        <v>-</v>
      </c>
      <c r="AA1192" s="1" t="str">
        <f>IFERROR(VLOOKUP(A1192,'[1]For Report Q-2 '!$A$2:$AH$3476,27,0),"-")</f>
        <v>-</v>
      </c>
      <c r="AB1192" s="1" t="str">
        <f>IFERROR(VLOOKUP(A1192,'[1]For Report Q-2 '!$A$2:$AH$3476,28,0),"-")</f>
        <v>-</v>
      </c>
      <c r="AC1192" s="2" t="str">
        <f>IFERROR(VLOOKUP(A1192,'[1]For Report Q-2 '!$A$2:$AH$3476,29,0),"-")</f>
        <v>-</v>
      </c>
      <c r="AD1192" s="2" t="str">
        <f>IFERROR(VLOOKUP(A1192,'[1]For Report Q-2 '!$A$2:$AH$3476,30,0),"-")</f>
        <v>-</v>
      </c>
      <c r="AE1192" s="1" t="str">
        <f>IFERROR(VLOOKUP(A1192,'[1]For Report Q-2 '!$A$2:$AH$3476,31,0),"-")</f>
        <v>-</v>
      </c>
      <c r="AF1192" s="1" t="str">
        <f>IFERROR(VLOOKUP(A1192,'[1]For Report Q-2 '!$A$2:$AH$3476,32,0),"-")</f>
        <v>-</v>
      </c>
      <c r="AG1192" s="2" t="str">
        <f>IFERROR(VLOOKUP(A1192,'[1]For Report Q-2 '!$A$2:$AH$3476,33,0),"-")</f>
        <v>-</v>
      </c>
      <c r="AH1192" s="1" t="str">
        <f t="shared" si="18"/>
        <v>--</v>
      </c>
      <c r="AI1192" t="e">
        <v>#N/A</v>
      </c>
      <c r="AJ1192" t="e">
        <v>#N/A</v>
      </c>
      <c r="AK1192" t="e">
        <v>#N/A</v>
      </c>
    </row>
    <row r="1193" spans="1:37" x14ac:dyDescent="0.25">
      <c r="A1193" s="15">
        <v>2342151</v>
      </c>
      <c r="B1193" s="15" t="s">
        <v>485</v>
      </c>
      <c r="C1193" s="16">
        <v>45200</v>
      </c>
      <c r="D1193" s="15" t="s">
        <v>44</v>
      </c>
      <c r="E1193" s="1" t="s">
        <v>29</v>
      </c>
      <c r="F1193" s="15" t="s">
        <v>30</v>
      </c>
      <c r="G1193" s="1" t="s">
        <v>44</v>
      </c>
      <c r="H1193" s="17">
        <v>8999</v>
      </c>
      <c r="I1193" s="18">
        <v>8.9990000000000001E-2</v>
      </c>
      <c r="J1193" s="1">
        <v>9027235</v>
      </c>
      <c r="K1193" s="1" t="s">
        <v>486</v>
      </c>
      <c r="L1193" s="19">
        <v>290251.66666666669</v>
      </c>
      <c r="M1193" s="1" t="s">
        <v>67</v>
      </c>
      <c r="N1193" s="1" t="s">
        <v>29</v>
      </c>
      <c r="O1193" s="1" t="s">
        <v>48</v>
      </c>
      <c r="P1193" s="20">
        <v>9027235</v>
      </c>
      <c r="Q1193" s="1" t="s">
        <v>43</v>
      </c>
      <c r="R1193" s="1" t="s">
        <v>89</v>
      </c>
      <c r="S1193" s="1" t="s">
        <v>43</v>
      </c>
      <c r="T1193" s="18">
        <f>IFERROR(VLOOKUP(A1193,'[1]For Report Q-2 '!$A$2:$T$3476,20,0),"-")</f>
        <v>8.9990000000000001E-2</v>
      </c>
      <c r="U1193" s="55">
        <f>IFERROR(VLOOKUP(A1193,'[1]For Report Q-2 '!$A$2:$U$3476,21,0),"-")</f>
        <v>0</v>
      </c>
      <c r="V1193" s="2" t="str">
        <f>IFERROR(VLOOKUP(A1193,'[1]For Report Q-2 '!$A$2:$V$3476,22,0),"-")</f>
        <v>-</v>
      </c>
      <c r="W1193" s="1">
        <f>IFERROR(VLOOKUP(A1193,'[1]For Report Q-2 '!$A$2:$W$3476,23,0),"-")</f>
        <v>0</v>
      </c>
      <c r="X1193" s="1"/>
      <c r="Y1193" s="1"/>
      <c r="Z1193" s="2" t="str">
        <f>IFERROR(VLOOKUP(A1193,'[1]For Report Q-2 '!$A$2:$Z$3476,26,0),"-")</f>
        <v>-</v>
      </c>
      <c r="AA1193" s="1" t="str">
        <f>IFERROR(VLOOKUP(A1193,'[1]For Report Q-2 '!$A$2:$AH$3476,27,0),"-")</f>
        <v>-</v>
      </c>
      <c r="AB1193" s="1" t="str">
        <f>IFERROR(VLOOKUP(A1193,'[1]For Report Q-2 '!$A$2:$AH$3476,28,0),"-")</f>
        <v>-</v>
      </c>
      <c r="AC1193" s="2" t="str">
        <f>IFERROR(VLOOKUP(A1193,'[1]For Report Q-2 '!$A$2:$AH$3476,29,0),"-")</f>
        <v>-</v>
      </c>
      <c r="AD1193" s="2" t="str">
        <f>IFERROR(VLOOKUP(A1193,'[1]For Report Q-2 '!$A$2:$AH$3476,30,0),"-")</f>
        <v>-</v>
      </c>
      <c r="AE1193" s="1" t="str">
        <f>IFERROR(VLOOKUP(A1193,'[1]For Report Q-2 '!$A$2:$AH$3476,31,0),"-")</f>
        <v>-</v>
      </c>
      <c r="AF1193" s="1" t="str">
        <f>IFERROR(VLOOKUP(A1193,'[1]For Report Q-2 '!$A$2:$AH$3476,32,0),"-")</f>
        <v>-</v>
      </c>
      <c r="AG1193" s="2" t="str">
        <f>IFERROR(VLOOKUP(A1193,'[1]For Report Q-2 '!$A$2:$AH$3476,33,0),"-")</f>
        <v>-</v>
      </c>
      <c r="AH1193" s="1" t="str">
        <f t="shared" si="18"/>
        <v>--</v>
      </c>
      <c r="AI1193" t="e">
        <v>#N/A</v>
      </c>
      <c r="AJ1193" t="e">
        <v>#N/A</v>
      </c>
      <c r="AK1193" t="e">
        <v>#N/A</v>
      </c>
    </row>
    <row r="1194" spans="1:37" x14ac:dyDescent="0.25">
      <c r="A1194" s="15">
        <v>2342353</v>
      </c>
      <c r="B1194" s="15" t="s">
        <v>485</v>
      </c>
      <c r="C1194" s="16">
        <v>45200</v>
      </c>
      <c r="D1194" s="15" t="s">
        <v>40</v>
      </c>
      <c r="E1194" s="1" t="s">
        <v>29</v>
      </c>
      <c r="F1194" s="15" t="s">
        <v>30</v>
      </c>
      <c r="G1194" s="1" t="s">
        <v>40</v>
      </c>
      <c r="H1194" s="17">
        <v>8999</v>
      </c>
      <c r="I1194" s="18">
        <v>8.9990000000000001E-2</v>
      </c>
      <c r="J1194" s="1">
        <v>9027235</v>
      </c>
      <c r="K1194" s="1" t="s">
        <v>486</v>
      </c>
      <c r="L1194" s="19">
        <v>290251.66666666669</v>
      </c>
      <c r="M1194" s="1" t="s">
        <v>67</v>
      </c>
      <c r="N1194" s="1" t="s">
        <v>29</v>
      </c>
      <c r="O1194" s="1" t="s">
        <v>50</v>
      </c>
      <c r="P1194" s="20">
        <v>9027235</v>
      </c>
      <c r="Q1194" s="1" t="s">
        <v>43</v>
      </c>
      <c r="R1194" s="1" t="s">
        <v>89</v>
      </c>
      <c r="S1194" s="1" t="s">
        <v>43</v>
      </c>
      <c r="T1194" s="18">
        <f>IFERROR(VLOOKUP(A1194,'[1]For Report Q-2 '!$A$2:$T$3476,20,0),"-")</f>
        <v>8.9990000000000001E-2</v>
      </c>
      <c r="U1194" s="55">
        <f>IFERROR(VLOOKUP(A1194,'[1]For Report Q-2 '!$A$2:$U$3476,21,0),"-")</f>
        <v>0</v>
      </c>
      <c r="V1194" s="2" t="str">
        <f>IFERROR(VLOOKUP(A1194,'[1]For Report Q-2 '!$A$2:$V$3476,22,0),"-")</f>
        <v>-</v>
      </c>
      <c r="W1194" s="1">
        <f>IFERROR(VLOOKUP(A1194,'[1]For Report Q-2 '!$A$2:$W$3476,23,0),"-")</f>
        <v>0</v>
      </c>
      <c r="X1194" s="1"/>
      <c r="Y1194" s="1"/>
      <c r="Z1194" s="2" t="str">
        <f>IFERROR(VLOOKUP(A1194,'[1]For Report Q-2 '!$A$2:$Z$3476,26,0),"-")</f>
        <v>-</v>
      </c>
      <c r="AA1194" s="1" t="str">
        <f>IFERROR(VLOOKUP(A1194,'[1]For Report Q-2 '!$A$2:$AH$3476,27,0),"-")</f>
        <v>-</v>
      </c>
      <c r="AB1194" s="1" t="str">
        <f>IFERROR(VLOOKUP(A1194,'[1]For Report Q-2 '!$A$2:$AH$3476,28,0),"-")</f>
        <v>-</v>
      </c>
      <c r="AC1194" s="2" t="str">
        <f>IFERROR(VLOOKUP(A1194,'[1]For Report Q-2 '!$A$2:$AH$3476,29,0),"-")</f>
        <v>-</v>
      </c>
      <c r="AD1194" s="2" t="str">
        <f>IFERROR(VLOOKUP(A1194,'[1]For Report Q-2 '!$A$2:$AH$3476,30,0),"-")</f>
        <v>-</v>
      </c>
      <c r="AE1194" s="1" t="str">
        <f>IFERROR(VLOOKUP(A1194,'[1]For Report Q-2 '!$A$2:$AH$3476,31,0),"-")</f>
        <v>-</v>
      </c>
      <c r="AF1194" s="1" t="str">
        <f>IFERROR(VLOOKUP(A1194,'[1]For Report Q-2 '!$A$2:$AH$3476,32,0),"-")</f>
        <v>-</v>
      </c>
      <c r="AG1194" s="2" t="str">
        <f>IFERROR(VLOOKUP(A1194,'[1]For Report Q-2 '!$A$2:$AH$3476,33,0),"-")</f>
        <v>-</v>
      </c>
      <c r="AH1194" s="1" t="str">
        <f t="shared" si="18"/>
        <v>--</v>
      </c>
      <c r="AI1194" t="e">
        <v>#N/A</v>
      </c>
      <c r="AJ1194" t="e">
        <v>#N/A</v>
      </c>
      <c r="AK1194" t="e">
        <v>#N/A</v>
      </c>
    </row>
    <row r="1195" spans="1:37" x14ac:dyDescent="0.25">
      <c r="A1195" s="15">
        <v>2342574</v>
      </c>
      <c r="B1195" s="15" t="s">
        <v>485</v>
      </c>
      <c r="C1195" s="16">
        <v>45212</v>
      </c>
      <c r="D1195" s="15" t="s">
        <v>44</v>
      </c>
      <c r="E1195" s="1" t="s">
        <v>460</v>
      </c>
      <c r="F1195" s="15" t="s">
        <v>30</v>
      </c>
      <c r="G1195" s="1" t="s">
        <v>44</v>
      </c>
      <c r="H1195" s="17">
        <v>8999</v>
      </c>
      <c r="I1195" s="18">
        <v>8.9990000000000001E-2</v>
      </c>
      <c r="J1195" s="1">
        <v>9027235</v>
      </c>
      <c r="K1195" s="1" t="s">
        <v>486</v>
      </c>
      <c r="L1195" s="19">
        <v>290251.66666666669</v>
      </c>
      <c r="M1195" s="1" t="s">
        <v>67</v>
      </c>
      <c r="N1195" s="1" t="s">
        <v>460</v>
      </c>
      <c r="O1195" s="1" t="s">
        <v>48</v>
      </c>
      <c r="P1195" s="20">
        <v>9027235</v>
      </c>
      <c r="Q1195" s="1" t="s">
        <v>43</v>
      </c>
      <c r="R1195" s="1" t="s">
        <v>89</v>
      </c>
      <c r="S1195" s="1" t="s">
        <v>43</v>
      </c>
      <c r="T1195" s="18">
        <f>IFERROR(VLOOKUP(A1195,'[1]For Report Q-2 '!$A$2:$T$3476,20,0),"-")</f>
        <v>8.9990000000000001E-2</v>
      </c>
      <c r="U1195" s="55">
        <f>IFERROR(VLOOKUP(A1195,'[1]For Report Q-2 '!$A$2:$U$3476,21,0),"-")</f>
        <v>0</v>
      </c>
      <c r="V1195" s="2" t="str">
        <f>IFERROR(VLOOKUP(A1195,'[1]For Report Q-2 '!$A$2:$V$3476,22,0),"-")</f>
        <v>-</v>
      </c>
      <c r="W1195" s="1">
        <f>IFERROR(VLOOKUP(A1195,'[1]For Report Q-2 '!$A$2:$W$3476,23,0),"-")</f>
        <v>0</v>
      </c>
      <c r="X1195" s="1"/>
      <c r="Y1195" s="1"/>
      <c r="Z1195" s="2" t="str">
        <f>IFERROR(VLOOKUP(A1195,'[1]For Report Q-2 '!$A$2:$Z$3476,26,0),"-")</f>
        <v>-</v>
      </c>
      <c r="AA1195" s="1" t="str">
        <f>IFERROR(VLOOKUP(A1195,'[1]For Report Q-2 '!$A$2:$AH$3476,27,0),"-")</f>
        <v>-</v>
      </c>
      <c r="AB1195" s="1" t="str">
        <f>IFERROR(VLOOKUP(A1195,'[1]For Report Q-2 '!$A$2:$AH$3476,28,0),"-")</f>
        <v>-</v>
      </c>
      <c r="AC1195" s="2" t="str">
        <f>IFERROR(VLOOKUP(A1195,'[1]For Report Q-2 '!$A$2:$AH$3476,29,0),"-")</f>
        <v>-</v>
      </c>
      <c r="AD1195" s="2" t="str">
        <f>IFERROR(VLOOKUP(A1195,'[1]For Report Q-2 '!$A$2:$AH$3476,30,0),"-")</f>
        <v>-</v>
      </c>
      <c r="AE1195" s="1" t="str">
        <f>IFERROR(VLOOKUP(A1195,'[1]For Report Q-2 '!$A$2:$AH$3476,31,0),"-")</f>
        <v>-</v>
      </c>
      <c r="AF1195" s="1" t="str">
        <f>IFERROR(VLOOKUP(A1195,'[1]For Report Q-2 '!$A$2:$AH$3476,32,0),"-")</f>
        <v>-</v>
      </c>
      <c r="AG1195" s="2" t="str">
        <f>IFERROR(VLOOKUP(A1195,'[1]For Report Q-2 '!$A$2:$AH$3476,33,0),"-")</f>
        <v>-</v>
      </c>
      <c r="AH1195" s="1" t="str">
        <f t="shared" si="18"/>
        <v>--</v>
      </c>
      <c r="AI1195" t="e">
        <v>#N/A</v>
      </c>
      <c r="AJ1195" t="e">
        <v>#N/A</v>
      </c>
      <c r="AK1195" t="e">
        <v>#N/A</v>
      </c>
    </row>
    <row r="1196" spans="1:37" x14ac:dyDescent="0.25">
      <c r="A1196" s="15">
        <v>2342656</v>
      </c>
      <c r="B1196" s="15" t="s">
        <v>485</v>
      </c>
      <c r="C1196" s="16">
        <v>45200</v>
      </c>
      <c r="D1196" s="15" t="s">
        <v>44</v>
      </c>
      <c r="E1196" s="1" t="s">
        <v>460</v>
      </c>
      <c r="F1196" s="15" t="s">
        <v>30</v>
      </c>
      <c r="G1196" s="1" t="s">
        <v>44</v>
      </c>
      <c r="H1196" s="17">
        <v>8999</v>
      </c>
      <c r="I1196" s="18">
        <v>8.9990000000000001E-2</v>
      </c>
      <c r="J1196" s="1">
        <v>9027235</v>
      </c>
      <c r="K1196" s="1" t="s">
        <v>486</v>
      </c>
      <c r="L1196" s="19">
        <v>290251.66666666669</v>
      </c>
      <c r="M1196" s="1" t="s">
        <v>67</v>
      </c>
      <c r="N1196" s="1" t="s">
        <v>460</v>
      </c>
      <c r="O1196" s="1" t="s">
        <v>48</v>
      </c>
      <c r="P1196" s="20">
        <v>9027235</v>
      </c>
      <c r="Q1196" s="1" t="s">
        <v>43</v>
      </c>
      <c r="R1196" s="1" t="s">
        <v>89</v>
      </c>
      <c r="S1196" s="1" t="s">
        <v>43</v>
      </c>
      <c r="T1196" s="18">
        <f>IFERROR(VLOOKUP(A1196,'[1]For Report Q-2 '!$A$2:$T$3476,20,0),"-")</f>
        <v>8.9990000000000001E-2</v>
      </c>
      <c r="U1196" s="55">
        <f>IFERROR(VLOOKUP(A1196,'[1]For Report Q-2 '!$A$2:$U$3476,21,0),"-")</f>
        <v>0</v>
      </c>
      <c r="V1196" s="2" t="str">
        <f>IFERROR(VLOOKUP(A1196,'[1]For Report Q-2 '!$A$2:$V$3476,22,0),"-")</f>
        <v>-</v>
      </c>
      <c r="W1196" s="1">
        <f>IFERROR(VLOOKUP(A1196,'[1]For Report Q-2 '!$A$2:$W$3476,23,0),"-")</f>
        <v>0</v>
      </c>
      <c r="X1196" s="1"/>
      <c r="Y1196" s="1"/>
      <c r="Z1196" s="2" t="str">
        <f>IFERROR(VLOOKUP(A1196,'[1]For Report Q-2 '!$A$2:$Z$3476,26,0),"-")</f>
        <v>-</v>
      </c>
      <c r="AA1196" s="1" t="str">
        <f>IFERROR(VLOOKUP(A1196,'[1]For Report Q-2 '!$A$2:$AH$3476,27,0),"-")</f>
        <v>-</v>
      </c>
      <c r="AB1196" s="1" t="str">
        <f>IFERROR(VLOOKUP(A1196,'[1]For Report Q-2 '!$A$2:$AH$3476,28,0),"-")</f>
        <v>-</v>
      </c>
      <c r="AC1196" s="2" t="str">
        <f>IFERROR(VLOOKUP(A1196,'[1]For Report Q-2 '!$A$2:$AH$3476,29,0),"-")</f>
        <v>-</v>
      </c>
      <c r="AD1196" s="2" t="str">
        <f>IFERROR(VLOOKUP(A1196,'[1]For Report Q-2 '!$A$2:$AH$3476,30,0),"-")</f>
        <v>-</v>
      </c>
      <c r="AE1196" s="1" t="str">
        <f>IFERROR(VLOOKUP(A1196,'[1]For Report Q-2 '!$A$2:$AH$3476,31,0),"-")</f>
        <v>-</v>
      </c>
      <c r="AF1196" s="1" t="str">
        <f>IFERROR(VLOOKUP(A1196,'[1]For Report Q-2 '!$A$2:$AH$3476,32,0),"-")</f>
        <v>-</v>
      </c>
      <c r="AG1196" s="2" t="str">
        <f>IFERROR(VLOOKUP(A1196,'[1]For Report Q-2 '!$A$2:$AH$3476,33,0),"-")</f>
        <v>-</v>
      </c>
      <c r="AH1196" s="1" t="str">
        <f t="shared" si="18"/>
        <v>--</v>
      </c>
      <c r="AI1196" t="e">
        <v>#N/A</v>
      </c>
      <c r="AJ1196" t="e">
        <v>#N/A</v>
      </c>
      <c r="AK1196" t="e">
        <v>#N/A</v>
      </c>
    </row>
    <row r="1197" spans="1:37" x14ac:dyDescent="0.25">
      <c r="A1197" s="15">
        <v>2343300</v>
      </c>
      <c r="B1197" s="15" t="s">
        <v>485</v>
      </c>
      <c r="C1197" s="16">
        <v>45308</v>
      </c>
      <c r="D1197" s="15" t="s">
        <v>44</v>
      </c>
      <c r="E1197" s="1" t="s">
        <v>460</v>
      </c>
      <c r="F1197" s="15" t="s">
        <v>30</v>
      </c>
      <c r="G1197" s="1" t="s">
        <v>44</v>
      </c>
      <c r="H1197" s="17">
        <v>8999</v>
      </c>
      <c r="I1197" s="18">
        <v>8.9990000000000001E-2</v>
      </c>
      <c r="J1197" s="1">
        <v>9027235</v>
      </c>
      <c r="K1197" s="1" t="s">
        <v>486</v>
      </c>
      <c r="L1197" s="19">
        <v>290251.66666666669</v>
      </c>
      <c r="M1197" s="1" t="s">
        <v>67</v>
      </c>
      <c r="N1197" s="1" t="s">
        <v>460</v>
      </c>
      <c r="O1197" s="1" t="s">
        <v>48</v>
      </c>
      <c r="P1197" s="20">
        <v>9027235</v>
      </c>
      <c r="Q1197" s="1" t="s">
        <v>43</v>
      </c>
      <c r="R1197" s="1" t="s">
        <v>89</v>
      </c>
      <c r="S1197" s="1" t="s">
        <v>43</v>
      </c>
      <c r="T1197" s="18">
        <f>IFERROR(VLOOKUP(A1197,'[1]For Report Q-2 '!$A$2:$T$3476,20,0),"-")</f>
        <v>8.9990000000000001E-2</v>
      </c>
      <c r="U1197" s="55">
        <f>IFERROR(VLOOKUP(A1197,'[1]For Report Q-2 '!$A$2:$U$3476,21,0),"-")</f>
        <v>0</v>
      </c>
      <c r="V1197" s="2" t="str">
        <f>IFERROR(VLOOKUP(A1197,'[1]For Report Q-2 '!$A$2:$V$3476,22,0),"-")</f>
        <v>-</v>
      </c>
      <c r="W1197" s="1">
        <f>IFERROR(VLOOKUP(A1197,'[1]For Report Q-2 '!$A$2:$W$3476,23,0),"-")</f>
        <v>0</v>
      </c>
      <c r="X1197" s="1"/>
      <c r="Y1197" s="1"/>
      <c r="Z1197" s="2" t="str">
        <f>IFERROR(VLOOKUP(A1197,'[1]For Report Q-2 '!$A$2:$Z$3476,26,0),"-")</f>
        <v>-</v>
      </c>
      <c r="AA1197" s="1" t="str">
        <f>IFERROR(VLOOKUP(A1197,'[1]For Report Q-2 '!$A$2:$AH$3476,27,0),"-")</f>
        <v>-</v>
      </c>
      <c r="AB1197" s="1" t="str">
        <f>IFERROR(VLOOKUP(A1197,'[1]For Report Q-2 '!$A$2:$AH$3476,28,0),"-")</f>
        <v>-</v>
      </c>
      <c r="AC1197" s="2" t="str">
        <f>IFERROR(VLOOKUP(A1197,'[1]For Report Q-2 '!$A$2:$AH$3476,29,0),"-")</f>
        <v>-</v>
      </c>
      <c r="AD1197" s="2" t="str">
        <f>IFERROR(VLOOKUP(A1197,'[1]For Report Q-2 '!$A$2:$AH$3476,30,0),"-")</f>
        <v>-</v>
      </c>
      <c r="AE1197" s="1" t="str">
        <f>IFERROR(VLOOKUP(A1197,'[1]For Report Q-2 '!$A$2:$AH$3476,31,0),"-")</f>
        <v>-</v>
      </c>
      <c r="AF1197" s="1" t="str">
        <f>IFERROR(VLOOKUP(A1197,'[1]For Report Q-2 '!$A$2:$AH$3476,32,0),"-")</f>
        <v>-</v>
      </c>
      <c r="AG1197" s="2" t="str">
        <f>IFERROR(VLOOKUP(A1197,'[1]For Report Q-2 '!$A$2:$AH$3476,33,0),"-")</f>
        <v>-</v>
      </c>
      <c r="AH1197" s="1" t="str">
        <f t="shared" si="18"/>
        <v>--</v>
      </c>
      <c r="AI1197" t="e">
        <v>#N/A</v>
      </c>
      <c r="AJ1197" t="e">
        <v>#N/A</v>
      </c>
      <c r="AK1197" t="e">
        <v>#N/A</v>
      </c>
    </row>
    <row r="1198" spans="1:37" x14ac:dyDescent="0.25">
      <c r="A1198" s="15">
        <v>2343546</v>
      </c>
      <c r="B1198" s="15" t="s">
        <v>485</v>
      </c>
      <c r="C1198" s="16">
        <v>45280</v>
      </c>
      <c r="D1198" s="15" t="s">
        <v>83</v>
      </c>
      <c r="E1198" s="1" t="s">
        <v>29</v>
      </c>
      <c r="F1198" s="15" t="s">
        <v>30</v>
      </c>
      <c r="G1198" s="1" t="s">
        <v>83</v>
      </c>
      <c r="H1198" s="17">
        <v>11999</v>
      </c>
      <c r="I1198" s="18">
        <v>0.11999</v>
      </c>
      <c r="J1198" s="1">
        <v>9027235</v>
      </c>
      <c r="K1198" s="1" t="s">
        <v>486</v>
      </c>
      <c r="L1198" s="19">
        <v>290251.66666666669</v>
      </c>
      <c r="M1198" s="1" t="s">
        <v>67</v>
      </c>
      <c r="N1198" s="1" t="s">
        <v>29</v>
      </c>
      <c r="O1198" s="1" t="s">
        <v>84</v>
      </c>
      <c r="P1198" s="20">
        <v>9027235</v>
      </c>
      <c r="Q1198" s="1" t="s">
        <v>43</v>
      </c>
      <c r="R1198" s="1" t="s">
        <v>89</v>
      </c>
      <c r="S1198" s="1" t="s">
        <v>43</v>
      </c>
      <c r="T1198" s="18">
        <f>IFERROR(VLOOKUP(A1198,'[1]For Report Q-2 '!$A$2:$T$3476,20,0),"-")</f>
        <v>0.11999</v>
      </c>
      <c r="U1198" s="55">
        <f>IFERROR(VLOOKUP(A1198,'[1]For Report Q-2 '!$A$2:$U$3476,21,0),"-")</f>
        <v>0</v>
      </c>
      <c r="V1198" s="2" t="str">
        <f>IFERROR(VLOOKUP(A1198,'[1]For Report Q-2 '!$A$2:$V$3476,22,0),"-")</f>
        <v>-</v>
      </c>
      <c r="W1198" s="1">
        <f>IFERROR(VLOOKUP(A1198,'[1]For Report Q-2 '!$A$2:$W$3476,23,0),"-")</f>
        <v>0</v>
      </c>
      <c r="X1198" s="1"/>
      <c r="Y1198" s="1"/>
      <c r="Z1198" s="2" t="str">
        <f>IFERROR(VLOOKUP(A1198,'[1]For Report Q-2 '!$A$2:$Z$3476,26,0),"-")</f>
        <v>-</v>
      </c>
      <c r="AA1198" s="1" t="str">
        <f>IFERROR(VLOOKUP(A1198,'[1]For Report Q-2 '!$A$2:$AH$3476,27,0),"-")</f>
        <v>-</v>
      </c>
      <c r="AB1198" s="1" t="str">
        <f>IFERROR(VLOOKUP(A1198,'[1]For Report Q-2 '!$A$2:$AH$3476,28,0),"-")</f>
        <v>-</v>
      </c>
      <c r="AC1198" s="2" t="str">
        <f>IFERROR(VLOOKUP(A1198,'[1]For Report Q-2 '!$A$2:$AH$3476,29,0),"-")</f>
        <v>-</v>
      </c>
      <c r="AD1198" s="2" t="str">
        <f>IFERROR(VLOOKUP(A1198,'[1]For Report Q-2 '!$A$2:$AH$3476,30,0),"-")</f>
        <v>-</v>
      </c>
      <c r="AE1198" s="1" t="str">
        <f>IFERROR(VLOOKUP(A1198,'[1]For Report Q-2 '!$A$2:$AH$3476,31,0),"-")</f>
        <v>-</v>
      </c>
      <c r="AF1198" s="1" t="str">
        <f>IFERROR(VLOOKUP(A1198,'[1]For Report Q-2 '!$A$2:$AH$3476,32,0),"-")</f>
        <v>-</v>
      </c>
      <c r="AG1198" s="2" t="str">
        <f>IFERROR(VLOOKUP(A1198,'[1]For Report Q-2 '!$A$2:$AH$3476,33,0),"-")</f>
        <v>-</v>
      </c>
      <c r="AH1198" s="1" t="str">
        <f t="shared" si="18"/>
        <v>--</v>
      </c>
      <c r="AI1198" t="e">
        <v>#N/A</v>
      </c>
      <c r="AJ1198" t="e">
        <v>#N/A</v>
      </c>
      <c r="AK1198" t="e">
        <v>#N/A</v>
      </c>
    </row>
    <row r="1199" spans="1:37" x14ac:dyDescent="0.25">
      <c r="A1199" s="15">
        <v>2343547</v>
      </c>
      <c r="B1199" s="15" t="s">
        <v>485</v>
      </c>
      <c r="C1199" s="16">
        <v>45280</v>
      </c>
      <c r="D1199" s="15" t="s">
        <v>83</v>
      </c>
      <c r="E1199" s="1" t="s">
        <v>29</v>
      </c>
      <c r="F1199" s="15" t="s">
        <v>30</v>
      </c>
      <c r="G1199" s="1" t="s">
        <v>83</v>
      </c>
      <c r="H1199" s="17">
        <v>8999</v>
      </c>
      <c r="I1199" s="18">
        <v>8.9990000000000001E-2</v>
      </c>
      <c r="J1199" s="1">
        <v>9027235</v>
      </c>
      <c r="K1199" s="1" t="s">
        <v>486</v>
      </c>
      <c r="L1199" s="19">
        <v>290251.66666666669</v>
      </c>
      <c r="M1199" s="1" t="s">
        <v>67</v>
      </c>
      <c r="N1199" s="1" t="s">
        <v>29</v>
      </c>
      <c r="O1199" s="1" t="s">
        <v>84</v>
      </c>
      <c r="P1199" s="20">
        <v>9027235</v>
      </c>
      <c r="Q1199" s="1" t="s">
        <v>43</v>
      </c>
      <c r="R1199" s="1" t="s">
        <v>89</v>
      </c>
      <c r="S1199" s="1" t="s">
        <v>43</v>
      </c>
      <c r="T1199" s="18">
        <f>IFERROR(VLOOKUP(A1199,'[1]For Report Q-2 '!$A$2:$T$3476,20,0),"-")</f>
        <v>8.9990000000000001E-2</v>
      </c>
      <c r="U1199" s="55">
        <f>IFERROR(VLOOKUP(A1199,'[1]For Report Q-2 '!$A$2:$U$3476,21,0),"-")</f>
        <v>0</v>
      </c>
      <c r="V1199" s="2" t="str">
        <f>IFERROR(VLOOKUP(A1199,'[1]For Report Q-2 '!$A$2:$V$3476,22,0),"-")</f>
        <v>-</v>
      </c>
      <c r="W1199" s="1">
        <f>IFERROR(VLOOKUP(A1199,'[1]For Report Q-2 '!$A$2:$W$3476,23,0),"-")</f>
        <v>0</v>
      </c>
      <c r="X1199" s="1"/>
      <c r="Y1199" s="1"/>
      <c r="Z1199" s="2" t="str">
        <f>IFERROR(VLOOKUP(A1199,'[1]For Report Q-2 '!$A$2:$Z$3476,26,0),"-")</f>
        <v>-</v>
      </c>
      <c r="AA1199" s="1" t="str">
        <f>IFERROR(VLOOKUP(A1199,'[1]For Report Q-2 '!$A$2:$AH$3476,27,0),"-")</f>
        <v>-</v>
      </c>
      <c r="AB1199" s="1" t="str">
        <f>IFERROR(VLOOKUP(A1199,'[1]For Report Q-2 '!$A$2:$AH$3476,28,0),"-")</f>
        <v>-</v>
      </c>
      <c r="AC1199" s="2" t="str">
        <f>IFERROR(VLOOKUP(A1199,'[1]For Report Q-2 '!$A$2:$AH$3476,29,0),"-")</f>
        <v>-</v>
      </c>
      <c r="AD1199" s="2" t="str">
        <f>IFERROR(VLOOKUP(A1199,'[1]For Report Q-2 '!$A$2:$AH$3476,30,0),"-")</f>
        <v>-</v>
      </c>
      <c r="AE1199" s="1" t="str">
        <f>IFERROR(VLOOKUP(A1199,'[1]For Report Q-2 '!$A$2:$AH$3476,31,0),"-")</f>
        <v>-</v>
      </c>
      <c r="AF1199" s="1" t="str">
        <f>IFERROR(VLOOKUP(A1199,'[1]For Report Q-2 '!$A$2:$AH$3476,32,0),"-")</f>
        <v>-</v>
      </c>
      <c r="AG1199" s="2" t="str">
        <f>IFERROR(VLOOKUP(A1199,'[1]For Report Q-2 '!$A$2:$AH$3476,33,0),"-")</f>
        <v>-</v>
      </c>
      <c r="AH1199" s="1" t="str">
        <f t="shared" si="18"/>
        <v>--</v>
      </c>
      <c r="AI1199" t="e">
        <v>#N/A</v>
      </c>
      <c r="AJ1199" t="e">
        <v>#N/A</v>
      </c>
      <c r="AK1199" t="e">
        <v>#N/A</v>
      </c>
    </row>
    <row r="1200" spans="1:37" x14ac:dyDescent="0.25">
      <c r="A1200" s="15">
        <v>2343548</v>
      </c>
      <c r="B1200" s="15" t="s">
        <v>485</v>
      </c>
      <c r="C1200" s="16">
        <v>45280</v>
      </c>
      <c r="D1200" s="15" t="s">
        <v>83</v>
      </c>
      <c r="E1200" s="1" t="s">
        <v>29</v>
      </c>
      <c r="F1200" s="15" t="s">
        <v>30</v>
      </c>
      <c r="G1200" s="1" t="s">
        <v>83</v>
      </c>
      <c r="H1200" s="17">
        <v>8999</v>
      </c>
      <c r="I1200" s="18">
        <v>8.9990000000000001E-2</v>
      </c>
      <c r="J1200" s="1">
        <v>9027235</v>
      </c>
      <c r="K1200" s="1" t="s">
        <v>486</v>
      </c>
      <c r="L1200" s="19">
        <v>290251.66666666669</v>
      </c>
      <c r="M1200" s="1" t="s">
        <v>67</v>
      </c>
      <c r="N1200" s="1" t="s">
        <v>29</v>
      </c>
      <c r="O1200" s="1" t="s">
        <v>84</v>
      </c>
      <c r="P1200" s="20">
        <v>9027235</v>
      </c>
      <c r="Q1200" s="1" t="s">
        <v>43</v>
      </c>
      <c r="R1200" s="1" t="s">
        <v>89</v>
      </c>
      <c r="S1200" s="1" t="s">
        <v>43</v>
      </c>
      <c r="T1200" s="18">
        <f>IFERROR(VLOOKUP(A1200,'[1]For Report Q-2 '!$A$2:$T$3476,20,0),"-")</f>
        <v>8.9990000000000001E-2</v>
      </c>
      <c r="U1200" s="55">
        <f>IFERROR(VLOOKUP(A1200,'[1]For Report Q-2 '!$A$2:$U$3476,21,0),"-")</f>
        <v>0</v>
      </c>
      <c r="V1200" s="2" t="str">
        <f>IFERROR(VLOOKUP(A1200,'[1]For Report Q-2 '!$A$2:$V$3476,22,0),"-")</f>
        <v>-</v>
      </c>
      <c r="W1200" s="1">
        <f>IFERROR(VLOOKUP(A1200,'[1]For Report Q-2 '!$A$2:$W$3476,23,0),"-")</f>
        <v>0</v>
      </c>
      <c r="X1200" s="1"/>
      <c r="Y1200" s="1"/>
      <c r="Z1200" s="2" t="str">
        <f>IFERROR(VLOOKUP(A1200,'[1]For Report Q-2 '!$A$2:$Z$3476,26,0),"-")</f>
        <v>-</v>
      </c>
      <c r="AA1200" s="1" t="str">
        <f>IFERROR(VLOOKUP(A1200,'[1]For Report Q-2 '!$A$2:$AH$3476,27,0),"-")</f>
        <v>-</v>
      </c>
      <c r="AB1200" s="1" t="str">
        <f>IFERROR(VLOOKUP(A1200,'[1]For Report Q-2 '!$A$2:$AH$3476,28,0),"-")</f>
        <v>-</v>
      </c>
      <c r="AC1200" s="2" t="str">
        <f>IFERROR(VLOOKUP(A1200,'[1]For Report Q-2 '!$A$2:$AH$3476,29,0),"-")</f>
        <v>-</v>
      </c>
      <c r="AD1200" s="2" t="str">
        <f>IFERROR(VLOOKUP(A1200,'[1]For Report Q-2 '!$A$2:$AH$3476,30,0),"-")</f>
        <v>-</v>
      </c>
      <c r="AE1200" s="1" t="str">
        <f>IFERROR(VLOOKUP(A1200,'[1]For Report Q-2 '!$A$2:$AH$3476,31,0),"-")</f>
        <v>-</v>
      </c>
      <c r="AF1200" s="1" t="str">
        <f>IFERROR(VLOOKUP(A1200,'[1]For Report Q-2 '!$A$2:$AH$3476,32,0),"-")</f>
        <v>-</v>
      </c>
      <c r="AG1200" s="2" t="str">
        <f>IFERROR(VLOOKUP(A1200,'[1]For Report Q-2 '!$A$2:$AH$3476,33,0),"-")</f>
        <v>-</v>
      </c>
      <c r="AH1200" s="1" t="str">
        <f t="shared" si="18"/>
        <v>--</v>
      </c>
      <c r="AI1200" t="e">
        <v>#N/A</v>
      </c>
      <c r="AJ1200" t="e">
        <v>#N/A</v>
      </c>
      <c r="AK1200" t="e">
        <v>#N/A</v>
      </c>
    </row>
    <row r="1201" spans="1:37" x14ac:dyDescent="0.25">
      <c r="A1201" s="15">
        <v>2343550</v>
      </c>
      <c r="B1201" s="15" t="s">
        <v>485</v>
      </c>
      <c r="C1201" s="16">
        <v>45280</v>
      </c>
      <c r="D1201" s="15" t="s">
        <v>83</v>
      </c>
      <c r="E1201" s="1" t="s">
        <v>29</v>
      </c>
      <c r="F1201" s="15" t="s">
        <v>30</v>
      </c>
      <c r="G1201" s="1" t="s">
        <v>83</v>
      </c>
      <c r="H1201" s="17">
        <v>8999</v>
      </c>
      <c r="I1201" s="18">
        <v>8.9990000000000001E-2</v>
      </c>
      <c r="J1201" s="1">
        <v>9027235</v>
      </c>
      <c r="K1201" s="1" t="s">
        <v>486</v>
      </c>
      <c r="L1201" s="19">
        <v>290251.66666666669</v>
      </c>
      <c r="M1201" s="1" t="s">
        <v>67</v>
      </c>
      <c r="N1201" s="1" t="s">
        <v>29</v>
      </c>
      <c r="O1201" s="1" t="s">
        <v>84</v>
      </c>
      <c r="P1201" s="20">
        <v>9027235</v>
      </c>
      <c r="Q1201" s="1" t="s">
        <v>43</v>
      </c>
      <c r="R1201" s="1" t="s">
        <v>89</v>
      </c>
      <c r="S1201" s="1" t="s">
        <v>43</v>
      </c>
      <c r="T1201" s="18">
        <f>IFERROR(VLOOKUP(A1201,'[1]For Report Q-2 '!$A$2:$T$3476,20,0),"-")</f>
        <v>8.9990000000000001E-2</v>
      </c>
      <c r="U1201" s="55">
        <f>IFERROR(VLOOKUP(A1201,'[1]For Report Q-2 '!$A$2:$U$3476,21,0),"-")</f>
        <v>0</v>
      </c>
      <c r="V1201" s="2" t="str">
        <f>IFERROR(VLOOKUP(A1201,'[1]For Report Q-2 '!$A$2:$V$3476,22,0),"-")</f>
        <v>-</v>
      </c>
      <c r="W1201" s="1">
        <f>IFERROR(VLOOKUP(A1201,'[1]For Report Q-2 '!$A$2:$W$3476,23,0),"-")</f>
        <v>0</v>
      </c>
      <c r="X1201" s="1"/>
      <c r="Y1201" s="1"/>
      <c r="Z1201" s="2" t="str">
        <f>IFERROR(VLOOKUP(A1201,'[1]For Report Q-2 '!$A$2:$Z$3476,26,0),"-")</f>
        <v>-</v>
      </c>
      <c r="AA1201" s="1" t="str">
        <f>IFERROR(VLOOKUP(A1201,'[1]For Report Q-2 '!$A$2:$AH$3476,27,0),"-")</f>
        <v>-</v>
      </c>
      <c r="AB1201" s="1" t="str">
        <f>IFERROR(VLOOKUP(A1201,'[1]For Report Q-2 '!$A$2:$AH$3476,28,0),"-")</f>
        <v>-</v>
      </c>
      <c r="AC1201" s="2" t="str">
        <f>IFERROR(VLOOKUP(A1201,'[1]For Report Q-2 '!$A$2:$AH$3476,29,0),"-")</f>
        <v>-</v>
      </c>
      <c r="AD1201" s="2" t="str">
        <f>IFERROR(VLOOKUP(A1201,'[1]For Report Q-2 '!$A$2:$AH$3476,30,0),"-")</f>
        <v>-</v>
      </c>
      <c r="AE1201" s="1" t="str">
        <f>IFERROR(VLOOKUP(A1201,'[1]For Report Q-2 '!$A$2:$AH$3476,31,0),"-")</f>
        <v>-</v>
      </c>
      <c r="AF1201" s="1" t="str">
        <f>IFERROR(VLOOKUP(A1201,'[1]For Report Q-2 '!$A$2:$AH$3476,32,0),"-")</f>
        <v>-</v>
      </c>
      <c r="AG1201" s="2" t="str">
        <f>IFERROR(VLOOKUP(A1201,'[1]For Report Q-2 '!$A$2:$AH$3476,33,0),"-")</f>
        <v>-</v>
      </c>
      <c r="AH1201" s="1" t="str">
        <f t="shared" si="18"/>
        <v>--</v>
      </c>
      <c r="AI1201" t="e">
        <v>#N/A</v>
      </c>
      <c r="AJ1201" t="e">
        <v>#N/A</v>
      </c>
      <c r="AK1201" t="e">
        <v>#N/A</v>
      </c>
    </row>
    <row r="1202" spans="1:37" x14ac:dyDescent="0.25">
      <c r="A1202" s="15">
        <v>2343553</v>
      </c>
      <c r="B1202" s="15" t="s">
        <v>485</v>
      </c>
      <c r="C1202" s="16">
        <v>45292</v>
      </c>
      <c r="D1202" s="15" t="s">
        <v>28</v>
      </c>
      <c r="E1202" s="1" t="s">
        <v>460</v>
      </c>
      <c r="F1202" s="15" t="s">
        <v>30</v>
      </c>
      <c r="G1202" s="1" t="s">
        <v>28</v>
      </c>
      <c r="H1202" s="17">
        <v>8999</v>
      </c>
      <c r="I1202" s="18">
        <v>8.9990000000000001E-2</v>
      </c>
      <c r="J1202" s="1">
        <v>9027235</v>
      </c>
      <c r="K1202" s="1" t="s">
        <v>486</v>
      </c>
      <c r="L1202" s="19">
        <v>290251.66666666669</v>
      </c>
      <c r="M1202" s="1" t="s">
        <v>67</v>
      </c>
      <c r="N1202" s="1" t="s">
        <v>460</v>
      </c>
      <c r="O1202" s="1" t="s">
        <v>32</v>
      </c>
      <c r="P1202" s="20">
        <v>9027235</v>
      </c>
      <c r="Q1202" s="1" t="s">
        <v>43</v>
      </c>
      <c r="R1202" s="1" t="s">
        <v>89</v>
      </c>
      <c r="S1202" s="1" t="s">
        <v>43</v>
      </c>
      <c r="T1202" s="18">
        <f>IFERROR(VLOOKUP(A1202,'[1]For Report Q-2 '!$A$2:$T$3476,20,0),"-")</f>
        <v>8.9990000000000001E-2</v>
      </c>
      <c r="U1202" s="55">
        <f>IFERROR(VLOOKUP(A1202,'[1]For Report Q-2 '!$A$2:$U$3476,21,0),"-")</f>
        <v>0</v>
      </c>
      <c r="V1202" s="2" t="str">
        <f>IFERROR(VLOOKUP(A1202,'[1]For Report Q-2 '!$A$2:$V$3476,22,0),"-")</f>
        <v>-</v>
      </c>
      <c r="W1202" s="1">
        <f>IFERROR(VLOOKUP(A1202,'[1]For Report Q-2 '!$A$2:$W$3476,23,0),"-")</f>
        <v>0</v>
      </c>
      <c r="X1202" s="1"/>
      <c r="Y1202" s="1"/>
      <c r="Z1202" s="2" t="str">
        <f>IFERROR(VLOOKUP(A1202,'[1]For Report Q-2 '!$A$2:$Z$3476,26,0),"-")</f>
        <v>-</v>
      </c>
      <c r="AA1202" s="1" t="str">
        <f>IFERROR(VLOOKUP(A1202,'[1]For Report Q-2 '!$A$2:$AH$3476,27,0),"-")</f>
        <v>-</v>
      </c>
      <c r="AB1202" s="1" t="str">
        <f>IFERROR(VLOOKUP(A1202,'[1]For Report Q-2 '!$A$2:$AH$3476,28,0),"-")</f>
        <v>-</v>
      </c>
      <c r="AC1202" s="2" t="str">
        <f>IFERROR(VLOOKUP(A1202,'[1]For Report Q-2 '!$A$2:$AH$3476,29,0),"-")</f>
        <v>-</v>
      </c>
      <c r="AD1202" s="2" t="str">
        <f>IFERROR(VLOOKUP(A1202,'[1]For Report Q-2 '!$A$2:$AH$3476,30,0),"-")</f>
        <v>-</v>
      </c>
      <c r="AE1202" s="1" t="str">
        <f>IFERROR(VLOOKUP(A1202,'[1]For Report Q-2 '!$A$2:$AH$3476,31,0),"-")</f>
        <v>-</v>
      </c>
      <c r="AF1202" s="1" t="str">
        <f>IFERROR(VLOOKUP(A1202,'[1]For Report Q-2 '!$A$2:$AH$3476,32,0),"-")</f>
        <v>-</v>
      </c>
      <c r="AG1202" s="2" t="str">
        <f>IFERROR(VLOOKUP(A1202,'[1]For Report Q-2 '!$A$2:$AH$3476,33,0),"-")</f>
        <v>-</v>
      </c>
      <c r="AH1202" s="1" t="str">
        <f t="shared" si="18"/>
        <v>--</v>
      </c>
      <c r="AI1202" t="e">
        <v>#N/A</v>
      </c>
      <c r="AJ1202" t="e">
        <v>#N/A</v>
      </c>
      <c r="AK1202" t="e">
        <v>#N/A</v>
      </c>
    </row>
    <row r="1203" spans="1:37" x14ac:dyDescent="0.25">
      <c r="A1203" s="15">
        <v>2343869</v>
      </c>
      <c r="B1203" s="15" t="s">
        <v>485</v>
      </c>
      <c r="C1203" s="16">
        <v>45338</v>
      </c>
      <c r="D1203" s="15" t="s">
        <v>40</v>
      </c>
      <c r="E1203" s="1" t="s">
        <v>460</v>
      </c>
      <c r="F1203" s="15" t="s">
        <v>30</v>
      </c>
      <c r="G1203" s="1" t="s">
        <v>40</v>
      </c>
      <c r="H1203" s="17">
        <v>8999</v>
      </c>
      <c r="I1203" s="18">
        <v>8.9990000000000001E-2</v>
      </c>
      <c r="J1203" s="1">
        <v>9027235</v>
      </c>
      <c r="K1203" s="1" t="s">
        <v>486</v>
      </c>
      <c r="L1203" s="19">
        <v>290251.66666666669</v>
      </c>
      <c r="M1203" s="1" t="s">
        <v>67</v>
      </c>
      <c r="N1203" s="1" t="s">
        <v>460</v>
      </c>
      <c r="O1203" s="1" t="s">
        <v>50</v>
      </c>
      <c r="P1203" s="20">
        <v>9027235</v>
      </c>
      <c r="Q1203" s="1" t="s">
        <v>43</v>
      </c>
      <c r="R1203" s="1" t="s">
        <v>89</v>
      </c>
      <c r="S1203" s="1" t="s">
        <v>43</v>
      </c>
      <c r="T1203" s="18">
        <f>IFERROR(VLOOKUP(A1203,'[1]For Report Q-2 '!$A$2:$T$3476,20,0),"-")</f>
        <v>8.9990000000000001E-2</v>
      </c>
      <c r="U1203" s="55">
        <f>IFERROR(VLOOKUP(A1203,'[1]For Report Q-2 '!$A$2:$U$3476,21,0),"-")</f>
        <v>0</v>
      </c>
      <c r="V1203" s="2" t="str">
        <f>IFERROR(VLOOKUP(A1203,'[1]For Report Q-2 '!$A$2:$V$3476,22,0),"-")</f>
        <v>-</v>
      </c>
      <c r="W1203" s="1">
        <f>IFERROR(VLOOKUP(A1203,'[1]For Report Q-2 '!$A$2:$W$3476,23,0),"-")</f>
        <v>0</v>
      </c>
      <c r="X1203" s="1"/>
      <c r="Y1203" s="1"/>
      <c r="Z1203" s="2" t="str">
        <f>IFERROR(VLOOKUP(A1203,'[1]For Report Q-2 '!$A$2:$Z$3476,26,0),"-")</f>
        <v>-</v>
      </c>
      <c r="AA1203" s="1" t="str">
        <f>IFERROR(VLOOKUP(A1203,'[1]For Report Q-2 '!$A$2:$AH$3476,27,0),"-")</f>
        <v>-</v>
      </c>
      <c r="AB1203" s="1" t="str">
        <f>IFERROR(VLOOKUP(A1203,'[1]For Report Q-2 '!$A$2:$AH$3476,28,0),"-")</f>
        <v>-</v>
      </c>
      <c r="AC1203" s="2" t="str">
        <f>IFERROR(VLOOKUP(A1203,'[1]For Report Q-2 '!$A$2:$AH$3476,29,0),"-")</f>
        <v>-</v>
      </c>
      <c r="AD1203" s="2" t="str">
        <f>IFERROR(VLOOKUP(A1203,'[1]For Report Q-2 '!$A$2:$AH$3476,30,0),"-")</f>
        <v>-</v>
      </c>
      <c r="AE1203" s="1" t="str">
        <f>IFERROR(VLOOKUP(A1203,'[1]For Report Q-2 '!$A$2:$AH$3476,31,0),"-")</f>
        <v>-</v>
      </c>
      <c r="AF1203" s="1" t="str">
        <f>IFERROR(VLOOKUP(A1203,'[1]For Report Q-2 '!$A$2:$AH$3476,32,0),"-")</f>
        <v>-</v>
      </c>
      <c r="AG1203" s="2" t="str">
        <f>IFERROR(VLOOKUP(A1203,'[1]For Report Q-2 '!$A$2:$AH$3476,33,0),"-")</f>
        <v>-</v>
      </c>
      <c r="AH1203" s="1" t="str">
        <f t="shared" si="18"/>
        <v>--</v>
      </c>
      <c r="AI1203" t="e">
        <v>#N/A</v>
      </c>
      <c r="AJ1203" t="e">
        <v>#N/A</v>
      </c>
      <c r="AK1203" t="e">
        <v>#N/A</v>
      </c>
    </row>
    <row r="1204" spans="1:37" x14ac:dyDescent="0.25">
      <c r="A1204" s="15">
        <v>9027232</v>
      </c>
      <c r="B1204" s="15" t="s">
        <v>487</v>
      </c>
      <c r="C1204" s="16">
        <v>45031</v>
      </c>
      <c r="D1204" s="15" t="s">
        <v>52</v>
      </c>
      <c r="E1204" s="1" t="s">
        <v>460</v>
      </c>
      <c r="F1204" s="15" t="s">
        <v>46</v>
      </c>
      <c r="G1204" s="1" t="s">
        <v>53</v>
      </c>
      <c r="H1204" s="17">
        <v>7500</v>
      </c>
      <c r="I1204" s="18">
        <v>7.4999999999999997E-2</v>
      </c>
      <c r="J1204" s="1">
        <v>9027235</v>
      </c>
      <c r="K1204" s="1" t="s">
        <v>486</v>
      </c>
      <c r="L1204" s="19">
        <v>290251.66666666669</v>
      </c>
      <c r="M1204" s="1" t="s">
        <v>67</v>
      </c>
      <c r="N1204" s="1" t="s">
        <v>460</v>
      </c>
      <c r="O1204" s="1" t="s">
        <v>53</v>
      </c>
      <c r="P1204" s="20">
        <v>9027235</v>
      </c>
      <c r="Q1204" s="1" t="s">
        <v>43</v>
      </c>
      <c r="R1204" s="1" t="s">
        <v>89</v>
      </c>
      <c r="S1204" s="1" t="s">
        <v>43</v>
      </c>
      <c r="T1204" s="18">
        <f>IFERROR(VLOOKUP(A1204,'[1]For Report Q-2 '!$A$2:$T$3476,20,0),"-")</f>
        <v>7.4999999999999997E-2</v>
      </c>
      <c r="U1204" s="55">
        <f>IFERROR(VLOOKUP(A1204,'[1]For Report Q-2 '!$A$2:$U$3476,21,0),"-")</f>
        <v>0</v>
      </c>
      <c r="V1204" s="2" t="str">
        <f>IFERROR(VLOOKUP(A1204,'[1]For Report Q-2 '!$A$2:$V$3476,22,0),"-")</f>
        <v>-</v>
      </c>
      <c r="W1204" s="1">
        <f>IFERROR(VLOOKUP(A1204,'[1]For Report Q-2 '!$A$2:$W$3476,23,0),"-")</f>
        <v>0</v>
      </c>
      <c r="X1204" s="1"/>
      <c r="Y1204" s="1"/>
      <c r="Z1204" s="2" t="str">
        <f>IFERROR(VLOOKUP(A1204,'[1]For Report Q-2 '!$A$2:$Z$3476,26,0),"-")</f>
        <v>-</v>
      </c>
      <c r="AA1204" s="1" t="str">
        <f>IFERROR(VLOOKUP(A1204,'[1]For Report Q-2 '!$A$2:$AH$3476,27,0),"-")</f>
        <v>-</v>
      </c>
      <c r="AB1204" s="1" t="str">
        <f>IFERROR(VLOOKUP(A1204,'[1]For Report Q-2 '!$A$2:$AH$3476,28,0),"-")</f>
        <v>-</v>
      </c>
      <c r="AC1204" s="2" t="str">
        <f>IFERROR(VLOOKUP(A1204,'[1]For Report Q-2 '!$A$2:$AH$3476,29,0),"-")</f>
        <v>-</v>
      </c>
      <c r="AD1204" s="2" t="str">
        <f>IFERROR(VLOOKUP(A1204,'[1]For Report Q-2 '!$A$2:$AH$3476,30,0),"-")</f>
        <v>-</v>
      </c>
      <c r="AE1204" s="1" t="str">
        <f>IFERROR(VLOOKUP(A1204,'[1]For Report Q-2 '!$A$2:$AH$3476,31,0),"-")</f>
        <v>-</v>
      </c>
      <c r="AF1204" s="1" t="str">
        <f>IFERROR(VLOOKUP(A1204,'[1]For Report Q-2 '!$A$2:$AH$3476,32,0),"-")</f>
        <v>-</v>
      </c>
      <c r="AG1204" s="2" t="str">
        <f>IFERROR(VLOOKUP(A1204,'[1]For Report Q-2 '!$A$2:$AH$3476,33,0),"-")</f>
        <v>-</v>
      </c>
      <c r="AH1204" s="1" t="str">
        <f t="shared" si="18"/>
        <v>--</v>
      </c>
      <c r="AI1204" t="e">
        <v>#N/A</v>
      </c>
      <c r="AJ1204" t="e">
        <v>#N/A</v>
      </c>
      <c r="AK1204" t="e">
        <v>#N/A</v>
      </c>
    </row>
    <row r="1205" spans="1:37" x14ac:dyDescent="0.25">
      <c r="A1205" s="15">
        <v>9027235</v>
      </c>
      <c r="B1205" s="15" t="s">
        <v>487</v>
      </c>
      <c r="C1205" s="16">
        <v>45017</v>
      </c>
      <c r="D1205" s="15" t="s">
        <v>83</v>
      </c>
      <c r="E1205" s="1" t="s">
        <v>118</v>
      </c>
      <c r="F1205" s="15" t="s">
        <v>46</v>
      </c>
      <c r="G1205" s="1" t="s">
        <v>83</v>
      </c>
      <c r="H1205" s="17">
        <v>14000</v>
      </c>
      <c r="I1205" s="18">
        <v>0.14000000000000001</v>
      </c>
      <c r="J1205" s="1">
        <v>9027235</v>
      </c>
      <c r="K1205" s="1" t="s">
        <v>486</v>
      </c>
      <c r="L1205" s="19">
        <v>290251.66666666669</v>
      </c>
      <c r="M1205" s="1" t="s">
        <v>67</v>
      </c>
      <c r="N1205" s="1" t="s">
        <v>47</v>
      </c>
      <c r="O1205" s="1" t="s">
        <v>84</v>
      </c>
      <c r="P1205" s="20">
        <v>9027235</v>
      </c>
      <c r="Q1205" s="1" t="s">
        <v>43</v>
      </c>
      <c r="R1205" s="1" t="s">
        <v>89</v>
      </c>
      <c r="S1205" s="1" t="s">
        <v>43</v>
      </c>
      <c r="T1205" s="18">
        <f>IFERROR(VLOOKUP(A1205,'[1]For Report Q-2 '!$A$2:$T$3476,20,0),"-")</f>
        <v>0.14000000000000001</v>
      </c>
      <c r="U1205" s="55">
        <f>IFERROR(VLOOKUP(A1205,'[1]For Report Q-2 '!$A$2:$U$3476,21,0),"-")</f>
        <v>0</v>
      </c>
      <c r="V1205" s="2" t="str">
        <f>IFERROR(VLOOKUP(A1205,'[1]For Report Q-2 '!$A$2:$V$3476,22,0),"-")</f>
        <v>-</v>
      </c>
      <c r="W1205" s="1">
        <f>IFERROR(VLOOKUP(A1205,'[1]For Report Q-2 '!$A$2:$W$3476,23,0),"-")</f>
        <v>0</v>
      </c>
      <c r="X1205" s="1"/>
      <c r="Y1205" s="1"/>
      <c r="Z1205" s="2" t="str">
        <f>IFERROR(VLOOKUP(A1205,'[1]For Report Q-2 '!$A$2:$Z$3476,26,0),"-")</f>
        <v>-</v>
      </c>
      <c r="AA1205" s="1" t="str">
        <f>IFERROR(VLOOKUP(A1205,'[1]For Report Q-2 '!$A$2:$AH$3476,27,0),"-")</f>
        <v>-</v>
      </c>
      <c r="AB1205" s="1" t="str">
        <f>IFERROR(VLOOKUP(A1205,'[1]For Report Q-2 '!$A$2:$AH$3476,28,0),"-")</f>
        <v>-</v>
      </c>
      <c r="AC1205" s="2" t="str">
        <f>IFERROR(VLOOKUP(A1205,'[1]For Report Q-2 '!$A$2:$AH$3476,29,0),"-")</f>
        <v>-</v>
      </c>
      <c r="AD1205" s="2" t="str">
        <f>IFERROR(VLOOKUP(A1205,'[1]For Report Q-2 '!$A$2:$AH$3476,30,0),"-")</f>
        <v>-</v>
      </c>
      <c r="AE1205" s="1" t="str">
        <f>IFERROR(VLOOKUP(A1205,'[1]For Report Q-2 '!$A$2:$AH$3476,31,0),"-")</f>
        <v>-</v>
      </c>
      <c r="AF1205" s="1" t="str">
        <f>IFERROR(VLOOKUP(A1205,'[1]For Report Q-2 '!$A$2:$AH$3476,32,0),"-")</f>
        <v>-</v>
      </c>
      <c r="AG1205" s="2" t="str">
        <f>IFERROR(VLOOKUP(A1205,'[1]For Report Q-2 '!$A$2:$AH$3476,33,0),"-")</f>
        <v>-</v>
      </c>
      <c r="AH1205" s="1" t="str">
        <f t="shared" si="18"/>
        <v>--</v>
      </c>
      <c r="AI1205" t="e">
        <v>#N/A</v>
      </c>
      <c r="AJ1205" t="e">
        <v>#N/A</v>
      </c>
      <c r="AK1205" t="e">
        <v>#N/A</v>
      </c>
    </row>
    <row r="1206" spans="1:37" x14ac:dyDescent="0.25">
      <c r="A1206" s="15">
        <v>9027236</v>
      </c>
      <c r="B1206" s="15" t="s">
        <v>485</v>
      </c>
      <c r="C1206" s="16">
        <v>45017</v>
      </c>
      <c r="D1206" s="15" t="s">
        <v>83</v>
      </c>
      <c r="E1206" s="1" t="s">
        <v>118</v>
      </c>
      <c r="F1206" s="15" t="s">
        <v>46</v>
      </c>
      <c r="G1206" s="1" t="s">
        <v>83</v>
      </c>
      <c r="H1206" s="17">
        <v>3500</v>
      </c>
      <c r="I1206" s="18">
        <v>3.5000000000000003E-2</v>
      </c>
      <c r="J1206" s="1">
        <v>9027235</v>
      </c>
      <c r="K1206" s="1" t="s">
        <v>486</v>
      </c>
      <c r="L1206" s="19">
        <v>290251.66666666669</v>
      </c>
      <c r="M1206" s="1" t="s">
        <v>67</v>
      </c>
      <c r="N1206" s="1" t="s">
        <v>47</v>
      </c>
      <c r="O1206" s="1" t="s">
        <v>84</v>
      </c>
      <c r="P1206" s="20">
        <v>9027235</v>
      </c>
      <c r="Q1206" s="1" t="s">
        <v>43</v>
      </c>
      <c r="R1206" s="1" t="s">
        <v>89</v>
      </c>
      <c r="S1206" s="1" t="s">
        <v>43</v>
      </c>
      <c r="T1206" s="18">
        <f>IFERROR(VLOOKUP(A1206,'[1]For Report Q-2 '!$A$2:$T$3476,20,0),"-")</f>
        <v>3.5000000000000003E-2</v>
      </c>
      <c r="U1206" s="55">
        <f>IFERROR(VLOOKUP(A1206,'[1]For Report Q-2 '!$A$2:$U$3476,21,0),"-")</f>
        <v>0</v>
      </c>
      <c r="V1206" s="2" t="str">
        <f>IFERROR(VLOOKUP(A1206,'[1]For Report Q-2 '!$A$2:$V$3476,22,0),"-")</f>
        <v>-</v>
      </c>
      <c r="W1206" s="1">
        <f>IFERROR(VLOOKUP(A1206,'[1]For Report Q-2 '!$A$2:$W$3476,23,0),"-")</f>
        <v>0</v>
      </c>
      <c r="X1206" s="1"/>
      <c r="Y1206" s="1"/>
      <c r="Z1206" s="2" t="str">
        <f>IFERROR(VLOOKUP(A1206,'[1]For Report Q-2 '!$A$2:$Z$3476,26,0),"-")</f>
        <v>-</v>
      </c>
      <c r="AA1206" s="1" t="str">
        <f>IFERROR(VLOOKUP(A1206,'[1]For Report Q-2 '!$A$2:$AH$3476,27,0),"-")</f>
        <v>-</v>
      </c>
      <c r="AB1206" s="1" t="str">
        <f>IFERROR(VLOOKUP(A1206,'[1]For Report Q-2 '!$A$2:$AH$3476,28,0),"-")</f>
        <v>-</v>
      </c>
      <c r="AC1206" s="2" t="str">
        <f>IFERROR(VLOOKUP(A1206,'[1]For Report Q-2 '!$A$2:$AH$3476,29,0),"-")</f>
        <v>-</v>
      </c>
      <c r="AD1206" s="2" t="str">
        <f>IFERROR(VLOOKUP(A1206,'[1]For Report Q-2 '!$A$2:$AH$3476,30,0),"-")</f>
        <v>-</v>
      </c>
      <c r="AE1206" s="1" t="str">
        <f>IFERROR(VLOOKUP(A1206,'[1]For Report Q-2 '!$A$2:$AH$3476,31,0),"-")</f>
        <v>-</v>
      </c>
      <c r="AF1206" s="1" t="str">
        <f>IFERROR(VLOOKUP(A1206,'[1]For Report Q-2 '!$A$2:$AH$3476,32,0),"-")</f>
        <v>-</v>
      </c>
      <c r="AG1206" s="2" t="str">
        <f>IFERROR(VLOOKUP(A1206,'[1]For Report Q-2 '!$A$2:$AH$3476,33,0),"-")</f>
        <v>-</v>
      </c>
      <c r="AH1206" s="1" t="str">
        <f t="shared" si="18"/>
        <v>--</v>
      </c>
      <c r="AI1206" t="e">
        <v>#N/A</v>
      </c>
      <c r="AJ1206" t="e">
        <v>#N/A</v>
      </c>
      <c r="AK1206" t="e">
        <v>#N/A</v>
      </c>
    </row>
    <row r="1207" spans="1:37" x14ac:dyDescent="0.25">
      <c r="A1207" s="15">
        <v>9027369</v>
      </c>
      <c r="B1207" s="15" t="s">
        <v>485</v>
      </c>
      <c r="C1207" s="16">
        <v>45200</v>
      </c>
      <c r="D1207" s="15" t="s">
        <v>56</v>
      </c>
      <c r="E1207" s="1" t="s">
        <v>45</v>
      </c>
      <c r="F1207" s="15" t="s">
        <v>46</v>
      </c>
      <c r="G1207" s="1" t="s">
        <v>56</v>
      </c>
      <c r="H1207" s="17">
        <v>79166.666666666672</v>
      </c>
      <c r="I1207" s="18">
        <v>0.79166666666666674</v>
      </c>
      <c r="J1207" s="1">
        <v>9027235</v>
      </c>
      <c r="K1207" s="1" t="s">
        <v>486</v>
      </c>
      <c r="L1207" s="19">
        <v>290251.66666666669</v>
      </c>
      <c r="M1207" s="1" t="s">
        <v>67</v>
      </c>
      <c r="N1207" s="1" t="s">
        <v>47</v>
      </c>
      <c r="O1207" s="1" t="s">
        <v>59</v>
      </c>
      <c r="P1207" s="20">
        <v>9027235</v>
      </c>
      <c r="Q1207" s="1" t="s">
        <v>43</v>
      </c>
      <c r="R1207" s="1" t="s">
        <v>89</v>
      </c>
      <c r="S1207" s="1" t="s">
        <v>43</v>
      </c>
      <c r="T1207" s="18">
        <f>IFERROR(VLOOKUP(A1207,'[1]For Report Q-2 '!$A$2:$T$3476,20,0),"-")</f>
        <v>0.79166666666666674</v>
      </c>
      <c r="U1207" s="55">
        <f>IFERROR(VLOOKUP(A1207,'[1]For Report Q-2 '!$A$2:$U$3476,21,0),"-")</f>
        <v>0</v>
      </c>
      <c r="V1207" s="2" t="str">
        <f>IFERROR(VLOOKUP(A1207,'[1]For Report Q-2 '!$A$2:$V$3476,22,0),"-")</f>
        <v>-</v>
      </c>
      <c r="W1207" s="1">
        <f>IFERROR(VLOOKUP(A1207,'[1]For Report Q-2 '!$A$2:$W$3476,23,0),"-")</f>
        <v>0</v>
      </c>
      <c r="X1207" s="1"/>
      <c r="Y1207" s="1"/>
      <c r="Z1207" s="2" t="str">
        <f>IFERROR(VLOOKUP(A1207,'[1]For Report Q-2 '!$A$2:$Z$3476,26,0),"-")</f>
        <v>-</v>
      </c>
      <c r="AA1207" s="1" t="str">
        <f>IFERROR(VLOOKUP(A1207,'[1]For Report Q-2 '!$A$2:$AH$3476,27,0),"-")</f>
        <v>-</v>
      </c>
      <c r="AB1207" s="1" t="str">
        <f>IFERROR(VLOOKUP(A1207,'[1]For Report Q-2 '!$A$2:$AH$3476,28,0),"-")</f>
        <v>-</v>
      </c>
      <c r="AC1207" s="2" t="str">
        <f>IFERROR(VLOOKUP(A1207,'[1]For Report Q-2 '!$A$2:$AH$3476,29,0),"-")</f>
        <v>-</v>
      </c>
      <c r="AD1207" s="2" t="str">
        <f>IFERROR(VLOOKUP(A1207,'[1]For Report Q-2 '!$A$2:$AH$3476,30,0),"-")</f>
        <v>-</v>
      </c>
      <c r="AE1207" s="1" t="str">
        <f>IFERROR(VLOOKUP(A1207,'[1]For Report Q-2 '!$A$2:$AH$3476,31,0),"-")</f>
        <v>-</v>
      </c>
      <c r="AF1207" s="1" t="str">
        <f>IFERROR(VLOOKUP(A1207,'[1]For Report Q-2 '!$A$2:$AH$3476,32,0),"-")</f>
        <v>-</v>
      </c>
      <c r="AG1207" s="2" t="str">
        <f>IFERROR(VLOOKUP(A1207,'[1]For Report Q-2 '!$A$2:$AH$3476,33,0),"-")</f>
        <v>-</v>
      </c>
      <c r="AH1207" s="1" t="str">
        <f t="shared" si="18"/>
        <v>--</v>
      </c>
      <c r="AI1207" t="e">
        <v>#N/A</v>
      </c>
      <c r="AJ1207" t="e">
        <v>#N/A</v>
      </c>
      <c r="AK1207" t="e">
        <v>#N/A</v>
      </c>
    </row>
    <row r="1208" spans="1:37" x14ac:dyDescent="0.25">
      <c r="A1208" s="15">
        <v>9027370</v>
      </c>
      <c r="B1208" s="15" t="s">
        <v>487</v>
      </c>
      <c r="C1208" s="16">
        <v>45200</v>
      </c>
      <c r="D1208" s="15" t="s">
        <v>40</v>
      </c>
      <c r="E1208" s="1" t="s">
        <v>45</v>
      </c>
      <c r="F1208" s="15" t="s">
        <v>46</v>
      </c>
      <c r="G1208" s="1" t="s">
        <v>40</v>
      </c>
      <c r="H1208" s="17">
        <v>11000</v>
      </c>
      <c r="I1208" s="18">
        <v>0.11</v>
      </c>
      <c r="J1208" s="1">
        <v>9027235</v>
      </c>
      <c r="K1208" s="1" t="s">
        <v>486</v>
      </c>
      <c r="L1208" s="19">
        <v>290251.66666666669</v>
      </c>
      <c r="M1208" s="1" t="s">
        <v>67</v>
      </c>
      <c r="N1208" s="1" t="s">
        <v>47</v>
      </c>
      <c r="O1208" s="1" t="s">
        <v>50</v>
      </c>
      <c r="P1208" s="20">
        <v>9027235</v>
      </c>
      <c r="Q1208" s="1" t="s">
        <v>43</v>
      </c>
      <c r="R1208" s="1" t="s">
        <v>89</v>
      </c>
      <c r="S1208" s="1" t="s">
        <v>43</v>
      </c>
      <c r="T1208" s="18">
        <f>IFERROR(VLOOKUP(A1208,'[1]For Report Q-2 '!$A$2:$T$3476,20,0),"-")</f>
        <v>0.11</v>
      </c>
      <c r="U1208" s="55">
        <f>IFERROR(VLOOKUP(A1208,'[1]For Report Q-2 '!$A$2:$U$3476,21,0),"-")</f>
        <v>0</v>
      </c>
      <c r="V1208" s="2" t="str">
        <f>IFERROR(VLOOKUP(A1208,'[1]For Report Q-2 '!$A$2:$V$3476,22,0),"-")</f>
        <v>-</v>
      </c>
      <c r="W1208" s="1">
        <f>IFERROR(VLOOKUP(A1208,'[1]For Report Q-2 '!$A$2:$W$3476,23,0),"-")</f>
        <v>0</v>
      </c>
      <c r="X1208" s="1"/>
      <c r="Y1208" s="1"/>
      <c r="Z1208" s="2" t="str">
        <f>IFERROR(VLOOKUP(A1208,'[1]For Report Q-2 '!$A$2:$Z$3476,26,0),"-")</f>
        <v>-</v>
      </c>
      <c r="AA1208" s="1" t="str">
        <f>IFERROR(VLOOKUP(A1208,'[1]For Report Q-2 '!$A$2:$AH$3476,27,0),"-")</f>
        <v>-</v>
      </c>
      <c r="AB1208" s="1" t="str">
        <f>IFERROR(VLOOKUP(A1208,'[1]For Report Q-2 '!$A$2:$AH$3476,28,0),"-")</f>
        <v>-</v>
      </c>
      <c r="AC1208" s="2" t="str">
        <f>IFERROR(VLOOKUP(A1208,'[1]For Report Q-2 '!$A$2:$AH$3476,29,0),"-")</f>
        <v>-</v>
      </c>
      <c r="AD1208" s="2" t="str">
        <f>IFERROR(VLOOKUP(A1208,'[1]For Report Q-2 '!$A$2:$AH$3476,30,0),"-")</f>
        <v>-</v>
      </c>
      <c r="AE1208" s="1" t="str">
        <f>IFERROR(VLOOKUP(A1208,'[1]For Report Q-2 '!$A$2:$AH$3476,31,0),"-")</f>
        <v>-</v>
      </c>
      <c r="AF1208" s="1" t="str">
        <f>IFERROR(VLOOKUP(A1208,'[1]For Report Q-2 '!$A$2:$AH$3476,32,0),"-")</f>
        <v>-</v>
      </c>
      <c r="AG1208" s="2" t="str">
        <f>IFERROR(VLOOKUP(A1208,'[1]For Report Q-2 '!$A$2:$AH$3476,33,0),"-")</f>
        <v>-</v>
      </c>
      <c r="AH1208" s="1" t="str">
        <f t="shared" si="18"/>
        <v>--</v>
      </c>
      <c r="AI1208" t="e">
        <v>#N/A</v>
      </c>
      <c r="AJ1208" t="e">
        <v>#N/A</v>
      </c>
      <c r="AK1208" t="e">
        <v>#N/A</v>
      </c>
    </row>
    <row r="1209" spans="1:37" x14ac:dyDescent="0.25">
      <c r="A1209" s="15">
        <v>9027371</v>
      </c>
      <c r="B1209" s="15" t="s">
        <v>485</v>
      </c>
      <c r="C1209" s="16">
        <v>45200</v>
      </c>
      <c r="D1209" s="15" t="s">
        <v>488</v>
      </c>
      <c r="E1209" s="1" t="s">
        <v>460</v>
      </c>
      <c r="F1209" s="15" t="s">
        <v>46</v>
      </c>
      <c r="G1209" s="1" t="s">
        <v>53</v>
      </c>
      <c r="H1209" s="17">
        <v>8999</v>
      </c>
      <c r="I1209" s="18">
        <v>8.9990000000000001E-2</v>
      </c>
      <c r="J1209" s="1">
        <v>9027235</v>
      </c>
      <c r="K1209" s="1" t="s">
        <v>486</v>
      </c>
      <c r="L1209" s="19">
        <v>290251.66666666669</v>
      </c>
      <c r="M1209" s="1" t="s">
        <v>67</v>
      </c>
      <c r="N1209" s="1" t="s">
        <v>460</v>
      </c>
      <c r="O1209" s="1" t="s">
        <v>53</v>
      </c>
      <c r="P1209" s="20">
        <v>9027235</v>
      </c>
      <c r="Q1209" s="1" t="s">
        <v>43</v>
      </c>
      <c r="R1209" s="1" t="s">
        <v>89</v>
      </c>
      <c r="S1209" s="1" t="s">
        <v>43</v>
      </c>
      <c r="T1209" s="18">
        <f>IFERROR(VLOOKUP(A1209,'[1]For Report Q-2 '!$A$2:$T$3476,20,0),"-")</f>
        <v>8.9990000000000001E-2</v>
      </c>
      <c r="U1209" s="55">
        <f>IFERROR(VLOOKUP(A1209,'[1]For Report Q-2 '!$A$2:$U$3476,21,0),"-")</f>
        <v>0</v>
      </c>
      <c r="V1209" s="2" t="str">
        <f>IFERROR(VLOOKUP(A1209,'[1]For Report Q-2 '!$A$2:$V$3476,22,0),"-")</f>
        <v>-</v>
      </c>
      <c r="W1209" s="1">
        <f>IFERROR(VLOOKUP(A1209,'[1]For Report Q-2 '!$A$2:$W$3476,23,0),"-")</f>
        <v>0</v>
      </c>
      <c r="X1209" s="1"/>
      <c r="Y1209" s="1"/>
      <c r="Z1209" s="2" t="str">
        <f>IFERROR(VLOOKUP(A1209,'[1]For Report Q-2 '!$A$2:$Z$3476,26,0),"-")</f>
        <v>-</v>
      </c>
      <c r="AA1209" s="1" t="str">
        <f>IFERROR(VLOOKUP(A1209,'[1]For Report Q-2 '!$A$2:$AH$3476,27,0),"-")</f>
        <v>-</v>
      </c>
      <c r="AB1209" s="1" t="str">
        <f>IFERROR(VLOOKUP(A1209,'[1]For Report Q-2 '!$A$2:$AH$3476,28,0),"-")</f>
        <v>-</v>
      </c>
      <c r="AC1209" s="2" t="str">
        <f>IFERROR(VLOOKUP(A1209,'[1]For Report Q-2 '!$A$2:$AH$3476,29,0),"-")</f>
        <v>-</v>
      </c>
      <c r="AD1209" s="2" t="str">
        <f>IFERROR(VLOOKUP(A1209,'[1]For Report Q-2 '!$A$2:$AH$3476,30,0),"-")</f>
        <v>-</v>
      </c>
      <c r="AE1209" s="1" t="str">
        <f>IFERROR(VLOOKUP(A1209,'[1]For Report Q-2 '!$A$2:$AH$3476,31,0),"-")</f>
        <v>-</v>
      </c>
      <c r="AF1209" s="1" t="str">
        <f>IFERROR(VLOOKUP(A1209,'[1]For Report Q-2 '!$A$2:$AH$3476,32,0),"-")</f>
        <v>-</v>
      </c>
      <c r="AG1209" s="2" t="str">
        <f>IFERROR(VLOOKUP(A1209,'[1]For Report Q-2 '!$A$2:$AH$3476,33,0),"-")</f>
        <v>-</v>
      </c>
      <c r="AH1209" s="1" t="str">
        <f t="shared" si="18"/>
        <v>--</v>
      </c>
      <c r="AI1209" t="e">
        <v>#N/A</v>
      </c>
      <c r="AJ1209" t="e">
        <v>#N/A</v>
      </c>
      <c r="AK1209" t="e">
        <v>#N/A</v>
      </c>
    </row>
    <row r="1210" spans="1:37" x14ac:dyDescent="0.25">
      <c r="A1210" s="15">
        <v>9027374</v>
      </c>
      <c r="B1210" s="15" t="s">
        <v>487</v>
      </c>
      <c r="C1210" s="16">
        <v>45200</v>
      </c>
      <c r="D1210" s="15" t="s">
        <v>341</v>
      </c>
      <c r="E1210" s="1" t="s">
        <v>460</v>
      </c>
      <c r="F1210" s="15" t="s">
        <v>46</v>
      </c>
      <c r="G1210" s="1" t="s">
        <v>53</v>
      </c>
      <c r="H1210" s="17">
        <v>15599</v>
      </c>
      <c r="I1210" s="18">
        <v>0.15598999999999999</v>
      </c>
      <c r="J1210" s="1">
        <v>9027235</v>
      </c>
      <c r="K1210" s="1" t="s">
        <v>486</v>
      </c>
      <c r="L1210" s="19">
        <v>290251.66666666669</v>
      </c>
      <c r="M1210" s="1" t="s">
        <v>67</v>
      </c>
      <c r="N1210" s="1" t="s">
        <v>460</v>
      </c>
      <c r="O1210" s="1" t="s">
        <v>53</v>
      </c>
      <c r="P1210" s="20">
        <v>9027235</v>
      </c>
      <c r="Q1210" s="1" t="s">
        <v>43</v>
      </c>
      <c r="R1210" s="1" t="s">
        <v>89</v>
      </c>
      <c r="S1210" s="1" t="s">
        <v>43</v>
      </c>
      <c r="T1210" s="18">
        <f>IFERROR(VLOOKUP(A1210,'[1]For Report Q-2 '!$A$2:$T$3476,20,0),"-")</f>
        <v>0.15598999999999999</v>
      </c>
      <c r="U1210" s="55">
        <f>IFERROR(VLOOKUP(A1210,'[1]For Report Q-2 '!$A$2:$U$3476,21,0),"-")</f>
        <v>0</v>
      </c>
      <c r="V1210" s="2" t="str">
        <f>IFERROR(VLOOKUP(A1210,'[1]For Report Q-2 '!$A$2:$V$3476,22,0),"-")</f>
        <v>-</v>
      </c>
      <c r="W1210" s="1">
        <f>IFERROR(VLOOKUP(A1210,'[1]For Report Q-2 '!$A$2:$W$3476,23,0),"-")</f>
        <v>0</v>
      </c>
      <c r="X1210" s="1"/>
      <c r="Y1210" s="1"/>
      <c r="Z1210" s="2" t="str">
        <f>IFERROR(VLOOKUP(A1210,'[1]For Report Q-2 '!$A$2:$Z$3476,26,0),"-")</f>
        <v>-</v>
      </c>
      <c r="AA1210" s="1" t="str">
        <f>IFERROR(VLOOKUP(A1210,'[1]For Report Q-2 '!$A$2:$AH$3476,27,0),"-")</f>
        <v>-</v>
      </c>
      <c r="AB1210" s="1" t="str">
        <f>IFERROR(VLOOKUP(A1210,'[1]For Report Q-2 '!$A$2:$AH$3476,28,0),"-")</f>
        <v>-</v>
      </c>
      <c r="AC1210" s="2" t="str">
        <f>IFERROR(VLOOKUP(A1210,'[1]For Report Q-2 '!$A$2:$AH$3476,29,0),"-")</f>
        <v>-</v>
      </c>
      <c r="AD1210" s="2" t="str">
        <f>IFERROR(VLOOKUP(A1210,'[1]For Report Q-2 '!$A$2:$AH$3476,30,0),"-")</f>
        <v>-</v>
      </c>
      <c r="AE1210" s="1" t="str">
        <f>IFERROR(VLOOKUP(A1210,'[1]For Report Q-2 '!$A$2:$AH$3476,31,0),"-")</f>
        <v>-</v>
      </c>
      <c r="AF1210" s="1" t="str">
        <f>IFERROR(VLOOKUP(A1210,'[1]For Report Q-2 '!$A$2:$AH$3476,32,0),"-")</f>
        <v>-</v>
      </c>
      <c r="AG1210" s="2" t="str">
        <f>IFERROR(VLOOKUP(A1210,'[1]For Report Q-2 '!$A$2:$AH$3476,33,0),"-")</f>
        <v>-</v>
      </c>
      <c r="AH1210" s="1" t="str">
        <f t="shared" si="18"/>
        <v>--</v>
      </c>
      <c r="AI1210" t="e">
        <v>#N/A</v>
      </c>
      <c r="AJ1210" t="e">
        <v>#N/A</v>
      </c>
      <c r="AK1210" t="e">
        <v>#N/A</v>
      </c>
    </row>
    <row r="1211" spans="1:37" x14ac:dyDescent="0.25">
      <c r="A1211" s="15">
        <v>9027579</v>
      </c>
      <c r="B1211" s="15" t="s">
        <v>485</v>
      </c>
      <c r="C1211" s="16">
        <v>45292</v>
      </c>
      <c r="D1211" s="15" t="s">
        <v>83</v>
      </c>
      <c r="E1211" s="1" t="s">
        <v>45</v>
      </c>
      <c r="F1211" s="15" t="s">
        <v>46</v>
      </c>
      <c r="G1211" s="1" t="s">
        <v>83</v>
      </c>
      <c r="H1211" s="17">
        <v>11000</v>
      </c>
      <c r="I1211" s="18">
        <v>0.11</v>
      </c>
      <c r="J1211" s="1">
        <v>9027235</v>
      </c>
      <c r="K1211" s="1" t="s">
        <v>486</v>
      </c>
      <c r="L1211" s="19">
        <v>290251.66666666669</v>
      </c>
      <c r="M1211" s="1" t="s">
        <v>67</v>
      </c>
      <c r="N1211" s="1" t="s">
        <v>47</v>
      </c>
      <c r="O1211" s="1" t="s">
        <v>84</v>
      </c>
      <c r="P1211" s="20">
        <v>9027235</v>
      </c>
      <c r="Q1211" s="1" t="s">
        <v>43</v>
      </c>
      <c r="R1211" s="1" t="s">
        <v>89</v>
      </c>
      <c r="S1211" s="1" t="s">
        <v>43</v>
      </c>
      <c r="T1211" s="18">
        <f>IFERROR(VLOOKUP(A1211,'[1]For Report Q-2 '!$A$2:$T$3476,20,0),"-")</f>
        <v>0.11</v>
      </c>
      <c r="U1211" s="55">
        <f>IFERROR(VLOOKUP(A1211,'[1]For Report Q-2 '!$A$2:$U$3476,21,0),"-")</f>
        <v>0</v>
      </c>
      <c r="V1211" s="2" t="str">
        <f>IFERROR(VLOOKUP(A1211,'[1]For Report Q-2 '!$A$2:$V$3476,22,0),"-")</f>
        <v>-</v>
      </c>
      <c r="W1211" s="1">
        <f>IFERROR(VLOOKUP(A1211,'[1]For Report Q-2 '!$A$2:$W$3476,23,0),"-")</f>
        <v>0</v>
      </c>
      <c r="X1211" s="1"/>
      <c r="Y1211" s="1"/>
      <c r="Z1211" s="2" t="str">
        <f>IFERROR(VLOOKUP(A1211,'[1]For Report Q-2 '!$A$2:$Z$3476,26,0),"-")</f>
        <v>-</v>
      </c>
      <c r="AA1211" s="1" t="str">
        <f>IFERROR(VLOOKUP(A1211,'[1]For Report Q-2 '!$A$2:$AH$3476,27,0),"-")</f>
        <v>-</v>
      </c>
      <c r="AB1211" s="1" t="str">
        <f>IFERROR(VLOOKUP(A1211,'[1]For Report Q-2 '!$A$2:$AH$3476,28,0),"-")</f>
        <v>-</v>
      </c>
      <c r="AC1211" s="2" t="str">
        <f>IFERROR(VLOOKUP(A1211,'[1]For Report Q-2 '!$A$2:$AH$3476,29,0),"-")</f>
        <v>-</v>
      </c>
      <c r="AD1211" s="2" t="str">
        <f>IFERROR(VLOOKUP(A1211,'[1]For Report Q-2 '!$A$2:$AH$3476,30,0),"-")</f>
        <v>-</v>
      </c>
      <c r="AE1211" s="1" t="str">
        <f>IFERROR(VLOOKUP(A1211,'[1]For Report Q-2 '!$A$2:$AH$3476,31,0),"-")</f>
        <v>-</v>
      </c>
      <c r="AF1211" s="1" t="str">
        <f>IFERROR(VLOOKUP(A1211,'[1]For Report Q-2 '!$A$2:$AH$3476,32,0),"-")</f>
        <v>-</v>
      </c>
      <c r="AG1211" s="2" t="str">
        <f>IFERROR(VLOOKUP(A1211,'[1]For Report Q-2 '!$A$2:$AH$3476,33,0),"-")</f>
        <v>-</v>
      </c>
      <c r="AH1211" s="1" t="str">
        <f t="shared" si="18"/>
        <v>--</v>
      </c>
      <c r="AI1211" t="e">
        <v>#N/A</v>
      </c>
      <c r="AJ1211" t="e">
        <v>#N/A</v>
      </c>
      <c r="AK1211" t="e">
        <v>#N/A</v>
      </c>
    </row>
    <row r="1212" spans="1:37" x14ac:dyDescent="0.25">
      <c r="A1212" s="15">
        <v>9027580</v>
      </c>
      <c r="B1212" s="15" t="s">
        <v>485</v>
      </c>
      <c r="C1212" s="16">
        <v>45292</v>
      </c>
      <c r="D1212" s="15" t="s">
        <v>83</v>
      </c>
      <c r="E1212" s="1" t="s">
        <v>460</v>
      </c>
      <c r="F1212" s="15" t="s">
        <v>46</v>
      </c>
      <c r="G1212" s="1" t="s">
        <v>83</v>
      </c>
      <c r="H1212" s="17">
        <v>8999</v>
      </c>
      <c r="I1212" s="18">
        <v>8.9990000000000001E-2</v>
      </c>
      <c r="J1212" s="1">
        <v>9027235</v>
      </c>
      <c r="K1212" s="1" t="s">
        <v>486</v>
      </c>
      <c r="L1212" s="19">
        <v>290251.66666666669</v>
      </c>
      <c r="M1212" s="1" t="s">
        <v>67</v>
      </c>
      <c r="N1212" s="1" t="s">
        <v>460</v>
      </c>
      <c r="O1212" s="1" t="s">
        <v>84</v>
      </c>
      <c r="P1212" s="20">
        <v>9027235</v>
      </c>
      <c r="Q1212" s="1" t="s">
        <v>43</v>
      </c>
      <c r="R1212" s="1" t="s">
        <v>89</v>
      </c>
      <c r="S1212" s="1" t="s">
        <v>43</v>
      </c>
      <c r="T1212" s="18">
        <f>IFERROR(VLOOKUP(A1212,'[1]For Report Q-2 '!$A$2:$T$3476,20,0),"-")</f>
        <v>8.9990000000000001E-2</v>
      </c>
      <c r="U1212" s="55">
        <f>IFERROR(VLOOKUP(A1212,'[1]For Report Q-2 '!$A$2:$U$3476,21,0),"-")</f>
        <v>0</v>
      </c>
      <c r="V1212" s="2" t="str">
        <f>IFERROR(VLOOKUP(A1212,'[1]For Report Q-2 '!$A$2:$V$3476,22,0),"-")</f>
        <v>-</v>
      </c>
      <c r="W1212" s="1">
        <f>IFERROR(VLOOKUP(A1212,'[1]For Report Q-2 '!$A$2:$W$3476,23,0),"-")</f>
        <v>0</v>
      </c>
      <c r="X1212" s="1"/>
      <c r="Y1212" s="1"/>
      <c r="Z1212" s="2" t="str">
        <f>IFERROR(VLOOKUP(A1212,'[1]For Report Q-2 '!$A$2:$Z$3476,26,0),"-")</f>
        <v>-</v>
      </c>
      <c r="AA1212" s="1" t="str">
        <f>IFERROR(VLOOKUP(A1212,'[1]For Report Q-2 '!$A$2:$AH$3476,27,0),"-")</f>
        <v>-</v>
      </c>
      <c r="AB1212" s="1" t="str">
        <f>IFERROR(VLOOKUP(A1212,'[1]For Report Q-2 '!$A$2:$AH$3476,28,0),"-")</f>
        <v>-</v>
      </c>
      <c r="AC1212" s="2" t="str">
        <f>IFERROR(VLOOKUP(A1212,'[1]For Report Q-2 '!$A$2:$AH$3476,29,0),"-")</f>
        <v>-</v>
      </c>
      <c r="AD1212" s="2" t="str">
        <f>IFERROR(VLOOKUP(A1212,'[1]For Report Q-2 '!$A$2:$AH$3476,30,0),"-")</f>
        <v>-</v>
      </c>
      <c r="AE1212" s="1" t="str">
        <f>IFERROR(VLOOKUP(A1212,'[1]For Report Q-2 '!$A$2:$AH$3476,31,0),"-")</f>
        <v>-</v>
      </c>
      <c r="AF1212" s="1" t="str">
        <f>IFERROR(VLOOKUP(A1212,'[1]For Report Q-2 '!$A$2:$AH$3476,32,0),"-")</f>
        <v>-</v>
      </c>
      <c r="AG1212" s="2" t="str">
        <f>IFERROR(VLOOKUP(A1212,'[1]For Report Q-2 '!$A$2:$AH$3476,33,0),"-")</f>
        <v>-</v>
      </c>
      <c r="AH1212" s="1" t="str">
        <f t="shared" si="18"/>
        <v>--</v>
      </c>
      <c r="AI1212" t="e">
        <v>#N/A</v>
      </c>
      <c r="AJ1212" t="e">
        <v>#N/A</v>
      </c>
      <c r="AK1212" t="e">
        <v>#N/A</v>
      </c>
    </row>
    <row r="1213" spans="1:37" x14ac:dyDescent="0.25">
      <c r="A1213" s="15">
        <v>9027590</v>
      </c>
      <c r="B1213" s="15" t="s">
        <v>485</v>
      </c>
      <c r="C1213" s="16">
        <v>45315</v>
      </c>
      <c r="D1213" s="15" t="s">
        <v>56</v>
      </c>
      <c r="E1213" s="1" t="s">
        <v>460</v>
      </c>
      <c r="F1213" s="15" t="s">
        <v>46</v>
      </c>
      <c r="G1213" s="1" t="s">
        <v>56</v>
      </c>
      <c r="H1213" s="17">
        <v>9500</v>
      </c>
      <c r="I1213" s="18">
        <v>9.5000000000000001E-2</v>
      </c>
      <c r="J1213" s="1">
        <v>9027235</v>
      </c>
      <c r="K1213" s="1" t="s">
        <v>486</v>
      </c>
      <c r="L1213" s="19">
        <v>290251.66666666669</v>
      </c>
      <c r="M1213" s="1" t="s">
        <v>67</v>
      </c>
      <c r="N1213" s="1" t="s">
        <v>460</v>
      </c>
      <c r="O1213" s="1" t="s">
        <v>59</v>
      </c>
      <c r="P1213" s="20">
        <v>9027235</v>
      </c>
      <c r="Q1213" s="1" t="s">
        <v>43</v>
      </c>
      <c r="R1213" s="1" t="s">
        <v>89</v>
      </c>
      <c r="S1213" s="1" t="s">
        <v>43</v>
      </c>
      <c r="T1213" s="18">
        <f>IFERROR(VLOOKUP(A1213,'[1]For Report Q-2 '!$A$2:$T$3476,20,0),"-")</f>
        <v>9.5000000000000001E-2</v>
      </c>
      <c r="U1213" s="55">
        <f>IFERROR(VLOOKUP(A1213,'[1]For Report Q-2 '!$A$2:$U$3476,21,0),"-")</f>
        <v>0</v>
      </c>
      <c r="V1213" s="2" t="str">
        <f>IFERROR(VLOOKUP(A1213,'[1]For Report Q-2 '!$A$2:$V$3476,22,0),"-")</f>
        <v>-</v>
      </c>
      <c r="W1213" s="1">
        <f>IFERROR(VLOOKUP(A1213,'[1]For Report Q-2 '!$A$2:$W$3476,23,0),"-")</f>
        <v>0</v>
      </c>
      <c r="X1213" s="1"/>
      <c r="Y1213" s="1"/>
      <c r="Z1213" s="2" t="str">
        <f>IFERROR(VLOOKUP(A1213,'[1]For Report Q-2 '!$A$2:$Z$3476,26,0),"-")</f>
        <v>-</v>
      </c>
      <c r="AA1213" s="1" t="str">
        <f>IFERROR(VLOOKUP(A1213,'[1]For Report Q-2 '!$A$2:$AH$3476,27,0),"-")</f>
        <v>-</v>
      </c>
      <c r="AB1213" s="1" t="str">
        <f>IFERROR(VLOOKUP(A1213,'[1]For Report Q-2 '!$A$2:$AH$3476,28,0),"-")</f>
        <v>-</v>
      </c>
      <c r="AC1213" s="2" t="str">
        <f>IFERROR(VLOOKUP(A1213,'[1]For Report Q-2 '!$A$2:$AH$3476,29,0),"-")</f>
        <v>-</v>
      </c>
      <c r="AD1213" s="2" t="str">
        <f>IFERROR(VLOOKUP(A1213,'[1]For Report Q-2 '!$A$2:$AH$3476,30,0),"-")</f>
        <v>-</v>
      </c>
      <c r="AE1213" s="1" t="str">
        <f>IFERROR(VLOOKUP(A1213,'[1]For Report Q-2 '!$A$2:$AH$3476,31,0),"-")</f>
        <v>-</v>
      </c>
      <c r="AF1213" s="1" t="str">
        <f>IFERROR(VLOOKUP(A1213,'[1]For Report Q-2 '!$A$2:$AH$3476,32,0),"-")</f>
        <v>-</v>
      </c>
      <c r="AG1213" s="2" t="str">
        <f>IFERROR(VLOOKUP(A1213,'[1]For Report Q-2 '!$A$2:$AH$3476,33,0),"-")</f>
        <v>-</v>
      </c>
      <c r="AH1213" s="1" t="str">
        <f t="shared" si="18"/>
        <v>--</v>
      </c>
      <c r="AI1213" t="e">
        <v>#N/A</v>
      </c>
      <c r="AJ1213" t="e">
        <v>#N/A</v>
      </c>
      <c r="AK1213" t="e">
        <v>#N/A</v>
      </c>
    </row>
    <row r="1214" spans="1:37" x14ac:dyDescent="0.25">
      <c r="A1214" s="15">
        <v>9027637</v>
      </c>
      <c r="B1214" s="15" t="s">
        <v>485</v>
      </c>
      <c r="C1214" s="16">
        <v>45353</v>
      </c>
      <c r="D1214" s="15" t="s">
        <v>83</v>
      </c>
      <c r="E1214" s="1" t="s">
        <v>460</v>
      </c>
      <c r="F1214" s="15" t="s">
        <v>46</v>
      </c>
      <c r="G1214" s="1" t="s">
        <v>83</v>
      </c>
      <c r="H1214" s="17">
        <v>10000</v>
      </c>
      <c r="I1214" s="18">
        <v>0.1</v>
      </c>
      <c r="J1214" s="1">
        <v>9027235</v>
      </c>
      <c r="K1214" s="1" t="s">
        <v>486</v>
      </c>
      <c r="L1214" s="19">
        <v>290251.66666666669</v>
      </c>
      <c r="M1214" s="1" t="s">
        <v>67</v>
      </c>
      <c r="N1214" s="1" t="s">
        <v>460</v>
      </c>
      <c r="O1214" s="1" t="s">
        <v>84</v>
      </c>
      <c r="P1214" s="20">
        <v>9027235</v>
      </c>
      <c r="Q1214" s="1" t="s">
        <v>43</v>
      </c>
      <c r="R1214" s="1" t="s">
        <v>89</v>
      </c>
      <c r="S1214" s="1" t="s">
        <v>43</v>
      </c>
      <c r="T1214" s="18">
        <f>IFERROR(VLOOKUP(A1214,'[1]For Report Q-2 '!$A$2:$T$3476,20,0),"-")</f>
        <v>0.1</v>
      </c>
      <c r="U1214" s="55">
        <f>IFERROR(VLOOKUP(A1214,'[1]For Report Q-2 '!$A$2:$U$3476,21,0),"-")</f>
        <v>0</v>
      </c>
      <c r="V1214" s="2" t="str">
        <f>IFERROR(VLOOKUP(A1214,'[1]For Report Q-2 '!$A$2:$V$3476,22,0),"-")</f>
        <v>-</v>
      </c>
      <c r="W1214" s="1">
        <f>IFERROR(VLOOKUP(A1214,'[1]For Report Q-2 '!$A$2:$W$3476,23,0),"-")</f>
        <v>0</v>
      </c>
      <c r="X1214" s="1"/>
      <c r="Y1214" s="1"/>
      <c r="Z1214" s="2" t="str">
        <f>IFERROR(VLOOKUP(A1214,'[1]For Report Q-2 '!$A$2:$Z$3476,26,0),"-")</f>
        <v>-</v>
      </c>
      <c r="AA1214" s="1" t="str">
        <f>IFERROR(VLOOKUP(A1214,'[1]For Report Q-2 '!$A$2:$AH$3476,27,0),"-")</f>
        <v>-</v>
      </c>
      <c r="AB1214" s="1" t="str">
        <f>IFERROR(VLOOKUP(A1214,'[1]For Report Q-2 '!$A$2:$AH$3476,28,0),"-")</f>
        <v>-</v>
      </c>
      <c r="AC1214" s="2" t="str">
        <f>IFERROR(VLOOKUP(A1214,'[1]For Report Q-2 '!$A$2:$AH$3476,29,0),"-")</f>
        <v>-</v>
      </c>
      <c r="AD1214" s="2" t="str">
        <f>IFERROR(VLOOKUP(A1214,'[1]For Report Q-2 '!$A$2:$AH$3476,30,0),"-")</f>
        <v>-</v>
      </c>
      <c r="AE1214" s="1" t="str">
        <f>IFERROR(VLOOKUP(A1214,'[1]For Report Q-2 '!$A$2:$AH$3476,31,0),"-")</f>
        <v>-</v>
      </c>
      <c r="AF1214" s="1" t="str">
        <f>IFERROR(VLOOKUP(A1214,'[1]For Report Q-2 '!$A$2:$AH$3476,32,0),"-")</f>
        <v>-</v>
      </c>
      <c r="AG1214" s="2" t="str">
        <f>IFERROR(VLOOKUP(A1214,'[1]For Report Q-2 '!$A$2:$AH$3476,33,0),"-")</f>
        <v>-</v>
      </c>
      <c r="AH1214" s="1" t="str">
        <f t="shared" si="18"/>
        <v>--</v>
      </c>
      <c r="AI1214" t="e">
        <v>#N/A</v>
      </c>
      <c r="AJ1214" t="e">
        <v>#N/A</v>
      </c>
      <c r="AK1214" t="e">
        <v>#N/A</v>
      </c>
    </row>
    <row r="1215" spans="1:37" x14ac:dyDescent="0.25">
      <c r="A1215" s="15">
        <v>9128693</v>
      </c>
      <c r="B1215" s="15" t="s">
        <v>485</v>
      </c>
      <c r="C1215" s="16">
        <v>45686</v>
      </c>
      <c r="D1215" s="15" t="s">
        <v>488</v>
      </c>
      <c r="E1215" s="1" t="s">
        <v>179</v>
      </c>
      <c r="F1215" s="15" t="s">
        <v>46</v>
      </c>
      <c r="G1215" s="1" t="s">
        <v>53</v>
      </c>
      <c r="H1215" s="17">
        <v>8999</v>
      </c>
      <c r="I1215" s="18">
        <v>8.9990000000000001E-2</v>
      </c>
      <c r="J1215" s="1">
        <v>9027235</v>
      </c>
      <c r="K1215" s="1" t="s">
        <v>486</v>
      </c>
      <c r="L1215" s="19">
        <v>290251.66666666669</v>
      </c>
      <c r="M1215" s="1" t="s">
        <v>67</v>
      </c>
      <c r="N1215" s="1" t="s">
        <v>179</v>
      </c>
      <c r="O1215" s="1" t="s">
        <v>54</v>
      </c>
      <c r="P1215" s="20">
        <v>9027235</v>
      </c>
      <c r="Q1215" s="1" t="s">
        <v>43</v>
      </c>
      <c r="R1215" s="1" t="s">
        <v>89</v>
      </c>
      <c r="S1215" s="1" t="s">
        <v>43</v>
      </c>
      <c r="T1215" s="18">
        <f>IFERROR(VLOOKUP(A1215,'[1]For Report Q-2 '!$A$2:$T$3476,20,0),"-")</f>
        <v>8.9990000000000001E-2</v>
      </c>
      <c r="U1215" s="55">
        <f>IFERROR(VLOOKUP(A1215,'[1]For Report Q-2 '!$A$2:$U$3476,21,0),"-")</f>
        <v>0</v>
      </c>
      <c r="V1215" s="2" t="str">
        <f>IFERROR(VLOOKUP(A1215,'[1]For Report Q-2 '!$A$2:$V$3476,22,0),"-")</f>
        <v>-</v>
      </c>
      <c r="W1215" s="1">
        <f>IFERROR(VLOOKUP(A1215,'[1]For Report Q-2 '!$A$2:$W$3476,23,0),"-")</f>
        <v>0</v>
      </c>
      <c r="X1215" s="1"/>
      <c r="Y1215" s="1"/>
      <c r="Z1215" s="2" t="str">
        <f>IFERROR(VLOOKUP(A1215,'[1]For Report Q-2 '!$A$2:$Z$3476,26,0),"-")</f>
        <v>-</v>
      </c>
      <c r="AA1215" s="1" t="str">
        <f>IFERROR(VLOOKUP(A1215,'[1]For Report Q-2 '!$A$2:$AH$3476,27,0),"-")</f>
        <v>-</v>
      </c>
      <c r="AB1215" s="1" t="str">
        <f>IFERROR(VLOOKUP(A1215,'[1]For Report Q-2 '!$A$2:$AH$3476,28,0),"-")</f>
        <v>-</v>
      </c>
      <c r="AC1215" s="2" t="str">
        <f>IFERROR(VLOOKUP(A1215,'[1]For Report Q-2 '!$A$2:$AH$3476,29,0),"-")</f>
        <v>-</v>
      </c>
      <c r="AD1215" s="2" t="str">
        <f>IFERROR(VLOOKUP(A1215,'[1]For Report Q-2 '!$A$2:$AH$3476,30,0),"-")</f>
        <v>-</v>
      </c>
      <c r="AE1215" s="1" t="str">
        <f>IFERROR(VLOOKUP(A1215,'[1]For Report Q-2 '!$A$2:$AH$3476,31,0),"-")</f>
        <v>-</v>
      </c>
      <c r="AF1215" s="1" t="str">
        <f>IFERROR(VLOOKUP(A1215,'[1]For Report Q-2 '!$A$2:$AH$3476,32,0),"-")</f>
        <v>-</v>
      </c>
      <c r="AG1215" s="2" t="str">
        <f>IFERROR(VLOOKUP(A1215,'[1]For Report Q-2 '!$A$2:$AH$3476,33,0),"-")</f>
        <v>-</v>
      </c>
      <c r="AH1215" s="1" t="str">
        <f t="shared" si="18"/>
        <v>--</v>
      </c>
      <c r="AI1215" t="e">
        <v>#N/A</v>
      </c>
      <c r="AJ1215" t="e">
        <v>#N/A</v>
      </c>
      <c r="AK1215" t="e">
        <v>#N/A</v>
      </c>
    </row>
    <row r="1216" spans="1:37" x14ac:dyDescent="0.25">
      <c r="A1216" s="15">
        <v>9027237</v>
      </c>
      <c r="B1216" s="15" t="s">
        <v>489</v>
      </c>
      <c r="C1216" s="16">
        <v>45017</v>
      </c>
      <c r="D1216" s="15" t="s">
        <v>83</v>
      </c>
      <c r="E1216" s="1" t="s">
        <v>118</v>
      </c>
      <c r="F1216" s="15" t="s">
        <v>46</v>
      </c>
      <c r="G1216" s="1" t="s">
        <v>83</v>
      </c>
      <c r="H1216" s="17">
        <v>45833.333333333336</v>
      </c>
      <c r="I1216" s="18">
        <v>0.45833333333333337</v>
      </c>
      <c r="J1216" s="1">
        <v>9027237</v>
      </c>
      <c r="K1216" s="1" t="s">
        <v>490</v>
      </c>
      <c r="L1216" s="19">
        <v>137500</v>
      </c>
      <c r="M1216" s="1" t="s">
        <v>67</v>
      </c>
      <c r="N1216" s="1" t="s">
        <v>47</v>
      </c>
      <c r="O1216" s="1" t="s">
        <v>84</v>
      </c>
      <c r="P1216" s="20">
        <v>9027237</v>
      </c>
      <c r="Q1216" s="1" t="s">
        <v>33</v>
      </c>
      <c r="R1216" s="1" t="s">
        <v>16</v>
      </c>
      <c r="S1216" s="1" t="s">
        <v>34</v>
      </c>
      <c r="T1216" s="18">
        <f>IFERROR(VLOOKUP(A1216,'[1]For Report Q-2 '!$A$2:$T$3476,20,0),"-")</f>
        <v>0.45833333333333337</v>
      </c>
      <c r="U1216" s="55">
        <f>IFERROR(VLOOKUP(A1216,'[1]For Report Q-2 '!$A$2:$U$3476,21,0),"-")</f>
        <v>0.45833333333333337</v>
      </c>
      <c r="V1216" s="2">
        <f>IFERROR(VLOOKUP(A1216,'[1]For Report Q-2 '!$A$2:$V$3476,22,0),"-")</f>
        <v>46142</v>
      </c>
      <c r="W1216" s="1" t="str">
        <f>IFERROR(VLOOKUP(A1216,'[1]For Report Q-2 '!$A$2:$W$3476,23,0),"-")</f>
        <v>Apr'26</v>
      </c>
      <c r="X1216" s="1"/>
      <c r="Y1216" s="1"/>
      <c r="Z1216" s="2" t="str">
        <f>IFERROR(VLOOKUP(A1216,'[1]For Report Q-2 '!$A$2:$Z$3476,26,0),"-")</f>
        <v>-</v>
      </c>
      <c r="AA1216" s="1" t="str">
        <f>IFERROR(VLOOKUP(A1216,'[1]For Report Q-2 '!$A$2:$AH$3476,27,0),"-")</f>
        <v>-</v>
      </c>
      <c r="AB1216" s="1" t="str">
        <f>IFERROR(VLOOKUP(A1216,'[1]For Report Q-2 '!$A$2:$AH$3476,28,0),"-")</f>
        <v>-</v>
      </c>
      <c r="AC1216" s="2" t="str">
        <f>IFERROR(VLOOKUP(A1216,'[1]For Report Q-2 '!$A$2:$AH$3476,29,0),"-")</f>
        <v>-</v>
      </c>
      <c r="AD1216" s="2">
        <f>IFERROR(VLOOKUP(A1216,'[1]For Report Q-2 '!$A$2:$AH$3476,30,0),"-")</f>
        <v>46098.747604166703</v>
      </c>
      <c r="AE1216" s="1" t="str">
        <f>IFERROR(VLOOKUP(A1216,'[1]For Report Q-2 '!$A$2:$AH$3476,31,0),"-")</f>
        <v>SR26035495276</v>
      </c>
      <c r="AF1216" s="1" t="str">
        <f>IFERROR(VLOOKUP(A1216,'[1]For Report Q-2 '!$A$2:$AH$3476,32,0),"-")</f>
        <v>Churned</v>
      </c>
      <c r="AG1216" s="2">
        <f>IFERROR(VLOOKUP(A1216,'[1]For Report Q-2 '!$A$2:$AH$3476,33,0),"-")</f>
        <v>46142</v>
      </c>
      <c r="AH1216" s="1" t="str">
        <f t="shared" si="18"/>
        <v>Churned-</v>
      </c>
      <c r="AI1216" s="1" t="s">
        <v>1454</v>
      </c>
      <c r="AJ1216" s="1" t="s">
        <v>1436</v>
      </c>
      <c r="AK1216" s="1" t="s">
        <v>1437</v>
      </c>
    </row>
    <row r="1217" spans="1:37" x14ac:dyDescent="0.25">
      <c r="A1217" s="15">
        <v>9089713</v>
      </c>
      <c r="B1217" s="15" t="s">
        <v>490</v>
      </c>
      <c r="C1217" s="16">
        <v>45023</v>
      </c>
      <c r="D1217" s="15" t="s">
        <v>178</v>
      </c>
      <c r="E1217" s="1" t="s">
        <v>45</v>
      </c>
      <c r="F1217" s="15" t="s">
        <v>46</v>
      </c>
      <c r="G1217" s="1" t="s">
        <v>178</v>
      </c>
      <c r="H1217" s="17">
        <v>91666.666666666672</v>
      </c>
      <c r="I1217" s="18">
        <v>0.91666666666666674</v>
      </c>
      <c r="J1217" s="1">
        <v>9027237</v>
      </c>
      <c r="K1217" s="1" t="s">
        <v>490</v>
      </c>
      <c r="L1217" s="19">
        <v>137500</v>
      </c>
      <c r="M1217" s="1" t="s">
        <v>67</v>
      </c>
      <c r="N1217" s="1" t="s">
        <v>47</v>
      </c>
      <c r="O1217" s="1" t="s">
        <v>180</v>
      </c>
      <c r="P1217" s="20">
        <v>9027237</v>
      </c>
      <c r="Q1217" s="1" t="s">
        <v>33</v>
      </c>
      <c r="R1217" s="1" t="s">
        <v>16</v>
      </c>
      <c r="S1217" s="1" t="s">
        <v>34</v>
      </c>
      <c r="T1217" s="18">
        <f>IFERROR(VLOOKUP(A1217,'[1]For Report Q-2 '!$A$2:$T$3476,20,0),"-")</f>
        <v>0.91666666666666674</v>
      </c>
      <c r="U1217" s="55">
        <f>IFERROR(VLOOKUP(A1217,'[1]For Report Q-2 '!$A$2:$U$3476,21,0),"-")</f>
        <v>0.91666666666666674</v>
      </c>
      <c r="V1217" s="2">
        <f>IFERROR(VLOOKUP(A1217,'[1]For Report Q-2 '!$A$2:$V$3476,22,0),"-")</f>
        <v>46142</v>
      </c>
      <c r="W1217" s="1" t="str">
        <f>IFERROR(VLOOKUP(A1217,'[1]For Report Q-2 '!$A$2:$W$3476,23,0),"-")</f>
        <v>Apr'26</v>
      </c>
      <c r="X1217" s="1"/>
      <c r="Y1217" s="1"/>
      <c r="Z1217" s="2" t="str">
        <f>IFERROR(VLOOKUP(A1217,'[1]For Report Q-2 '!$A$2:$Z$3476,26,0),"-")</f>
        <v>-</v>
      </c>
      <c r="AA1217" s="1" t="str">
        <f>IFERROR(VLOOKUP(A1217,'[1]For Report Q-2 '!$A$2:$AH$3476,27,0),"-")</f>
        <v>-</v>
      </c>
      <c r="AB1217" s="1" t="str">
        <f>IFERROR(VLOOKUP(A1217,'[1]For Report Q-2 '!$A$2:$AH$3476,28,0),"-")</f>
        <v>-</v>
      </c>
      <c r="AC1217" s="2" t="str">
        <f>IFERROR(VLOOKUP(A1217,'[1]For Report Q-2 '!$A$2:$AH$3476,29,0),"-")</f>
        <v>-</v>
      </c>
      <c r="AD1217" s="2">
        <f>IFERROR(VLOOKUP(A1217,'[1]For Report Q-2 '!$A$2:$AH$3476,30,0),"-")</f>
        <v>46098.747442129599</v>
      </c>
      <c r="AE1217" s="1" t="str">
        <f>IFERROR(VLOOKUP(A1217,'[1]For Report Q-2 '!$A$2:$AH$3476,31,0),"-")</f>
        <v>SR26035495275</v>
      </c>
      <c r="AF1217" s="1" t="str">
        <f>IFERROR(VLOOKUP(A1217,'[1]For Report Q-2 '!$A$2:$AH$3476,32,0),"-")</f>
        <v>Churned</v>
      </c>
      <c r="AG1217" s="2">
        <f>IFERROR(VLOOKUP(A1217,'[1]For Report Q-2 '!$A$2:$AH$3476,33,0),"-")</f>
        <v>46142</v>
      </c>
      <c r="AH1217" s="1" t="str">
        <f t="shared" si="18"/>
        <v>Churned-</v>
      </c>
      <c r="AI1217" s="1" t="s">
        <v>1454</v>
      </c>
      <c r="AJ1217" s="1" t="s">
        <v>1436</v>
      </c>
      <c r="AK1217" s="1" t="s">
        <v>1437</v>
      </c>
    </row>
    <row r="1218" spans="1:37" x14ac:dyDescent="0.25">
      <c r="A1218" s="15">
        <v>9027335</v>
      </c>
      <c r="B1218" s="15" t="s">
        <v>491</v>
      </c>
      <c r="C1218" s="16">
        <v>45168</v>
      </c>
      <c r="D1218" s="15" t="s">
        <v>70</v>
      </c>
      <c r="E1218" s="1" t="s">
        <v>274</v>
      </c>
      <c r="F1218" s="15" t="s">
        <v>46</v>
      </c>
      <c r="G1218" s="1" t="s">
        <v>70</v>
      </c>
      <c r="H1218" s="17">
        <v>33333.333333333336</v>
      </c>
      <c r="I1218" s="18">
        <v>0.33333333333333337</v>
      </c>
      <c r="J1218" s="1">
        <v>9027336</v>
      </c>
      <c r="K1218" s="1" t="s">
        <v>492</v>
      </c>
      <c r="L1218" s="19">
        <v>112916.66666666667</v>
      </c>
      <c r="M1218" s="1" t="s">
        <v>67</v>
      </c>
      <c r="N1218" s="1" t="s">
        <v>47</v>
      </c>
      <c r="O1218" s="1" t="s">
        <v>71</v>
      </c>
      <c r="P1218" s="20">
        <v>9027336</v>
      </c>
      <c r="Q1218" s="1" t="s">
        <v>68</v>
      </c>
      <c r="R1218" s="1" t="s">
        <v>16</v>
      </c>
      <c r="S1218" s="1" t="s">
        <v>69</v>
      </c>
      <c r="T1218" s="18">
        <f>IFERROR(VLOOKUP(A1218,'[1]For Report Q-2 '!$A$2:$T$3476,20,0),"-")</f>
        <v>0.33333333333333337</v>
      </c>
      <c r="U1218" s="55">
        <f>IFERROR(VLOOKUP(A1218,'[1]For Report Q-2 '!$A$2:$U$3476,21,0),"-")</f>
        <v>0</v>
      </c>
      <c r="V1218" s="2" t="str">
        <f>IFERROR(VLOOKUP(A1218,'[1]For Report Q-2 '!$A$2:$V$3476,22,0),"-")</f>
        <v>-</v>
      </c>
      <c r="W1218" s="1">
        <f>IFERROR(VLOOKUP(A1218,'[1]For Report Q-2 '!$A$2:$W$3476,23,0),"-")</f>
        <v>0</v>
      </c>
      <c r="X1218" s="1"/>
      <c r="Y1218" s="1"/>
      <c r="Z1218" s="2" t="str">
        <f>IFERROR(VLOOKUP(A1218,'[1]For Report Q-2 '!$A$2:$Z$3476,26,0),"-")</f>
        <v>-</v>
      </c>
      <c r="AA1218" s="1" t="str">
        <f>IFERROR(VLOOKUP(A1218,'[1]For Report Q-2 '!$A$2:$AH$3476,27,0),"-")</f>
        <v>-</v>
      </c>
      <c r="AB1218" s="1" t="str">
        <f>IFERROR(VLOOKUP(A1218,'[1]For Report Q-2 '!$A$2:$AH$3476,28,0),"-")</f>
        <v>-</v>
      </c>
      <c r="AC1218" s="2" t="str">
        <f>IFERROR(VLOOKUP(A1218,'[1]For Report Q-2 '!$A$2:$AH$3476,29,0),"-")</f>
        <v>-</v>
      </c>
      <c r="AD1218" s="2" t="str">
        <f>IFERROR(VLOOKUP(A1218,'[1]For Report Q-2 '!$A$2:$AH$3476,30,0),"-")</f>
        <v>-</v>
      </c>
      <c r="AE1218" s="1" t="str">
        <f>IFERROR(VLOOKUP(A1218,'[1]For Report Q-2 '!$A$2:$AH$3476,31,0),"-")</f>
        <v>-</v>
      </c>
      <c r="AF1218" s="1" t="str">
        <f>IFERROR(VLOOKUP(A1218,'[1]For Report Q-2 '!$A$2:$AH$3476,32,0),"-")</f>
        <v>-</v>
      </c>
      <c r="AG1218" s="2" t="str">
        <f>IFERROR(VLOOKUP(A1218,'[1]For Report Q-2 '!$A$2:$AH$3476,33,0),"-")</f>
        <v>-</v>
      </c>
      <c r="AH1218" s="1" t="str">
        <f t="shared" si="18"/>
        <v>--</v>
      </c>
      <c r="AI1218" t="e">
        <v>#N/A</v>
      </c>
      <c r="AJ1218" t="e">
        <v>#N/A</v>
      </c>
      <c r="AK1218" t="e">
        <v>#N/A</v>
      </c>
    </row>
    <row r="1219" spans="1:37" x14ac:dyDescent="0.25">
      <c r="A1219" s="15">
        <v>9027336</v>
      </c>
      <c r="B1219" s="15" t="s">
        <v>491</v>
      </c>
      <c r="C1219" s="16">
        <v>45147</v>
      </c>
      <c r="D1219" s="15" t="s">
        <v>70</v>
      </c>
      <c r="E1219" s="1" t="s">
        <v>274</v>
      </c>
      <c r="F1219" s="15" t="s">
        <v>46</v>
      </c>
      <c r="G1219" s="1" t="s">
        <v>70</v>
      </c>
      <c r="H1219" s="17">
        <v>23333.333333333332</v>
      </c>
      <c r="I1219" s="18">
        <v>0.23333333333333331</v>
      </c>
      <c r="J1219" s="1">
        <v>9027336</v>
      </c>
      <c r="K1219" s="1" t="s">
        <v>492</v>
      </c>
      <c r="L1219" s="19">
        <v>112916.66666666667</v>
      </c>
      <c r="M1219" s="1" t="s">
        <v>67</v>
      </c>
      <c r="N1219" s="1" t="s">
        <v>47</v>
      </c>
      <c r="O1219" s="1" t="s">
        <v>71</v>
      </c>
      <c r="P1219" s="20">
        <v>9027336</v>
      </c>
      <c r="Q1219" s="1" t="s">
        <v>68</v>
      </c>
      <c r="R1219" s="1" t="s">
        <v>16</v>
      </c>
      <c r="S1219" s="1" t="s">
        <v>69</v>
      </c>
      <c r="T1219" s="18">
        <f>IFERROR(VLOOKUP(A1219,'[1]For Report Q-2 '!$A$2:$T$3476,20,0),"-")</f>
        <v>0.23333333333333331</v>
      </c>
      <c r="U1219" s="55">
        <f>IFERROR(VLOOKUP(A1219,'[1]For Report Q-2 '!$A$2:$U$3476,21,0),"-")</f>
        <v>0</v>
      </c>
      <c r="V1219" s="2" t="str">
        <f>IFERROR(VLOOKUP(A1219,'[1]For Report Q-2 '!$A$2:$V$3476,22,0),"-")</f>
        <v>-</v>
      </c>
      <c r="W1219" s="1">
        <f>IFERROR(VLOOKUP(A1219,'[1]For Report Q-2 '!$A$2:$W$3476,23,0),"-")</f>
        <v>0</v>
      </c>
      <c r="X1219" s="1"/>
      <c r="Y1219" s="1"/>
      <c r="Z1219" s="2" t="str">
        <f>IFERROR(VLOOKUP(A1219,'[1]For Report Q-2 '!$A$2:$Z$3476,26,0),"-")</f>
        <v>-</v>
      </c>
      <c r="AA1219" s="1" t="str">
        <f>IFERROR(VLOOKUP(A1219,'[1]For Report Q-2 '!$A$2:$AH$3476,27,0),"-")</f>
        <v>-</v>
      </c>
      <c r="AB1219" s="1" t="str">
        <f>IFERROR(VLOOKUP(A1219,'[1]For Report Q-2 '!$A$2:$AH$3476,28,0),"-")</f>
        <v>-</v>
      </c>
      <c r="AC1219" s="2" t="str">
        <f>IFERROR(VLOOKUP(A1219,'[1]For Report Q-2 '!$A$2:$AH$3476,29,0),"-")</f>
        <v>-</v>
      </c>
      <c r="AD1219" s="2" t="str">
        <f>IFERROR(VLOOKUP(A1219,'[1]For Report Q-2 '!$A$2:$AH$3476,30,0),"-")</f>
        <v>-</v>
      </c>
      <c r="AE1219" s="1" t="str">
        <f>IFERROR(VLOOKUP(A1219,'[1]For Report Q-2 '!$A$2:$AH$3476,31,0),"-")</f>
        <v>-</v>
      </c>
      <c r="AF1219" s="1" t="str">
        <f>IFERROR(VLOOKUP(A1219,'[1]For Report Q-2 '!$A$2:$AH$3476,32,0),"-")</f>
        <v>-</v>
      </c>
      <c r="AG1219" s="2" t="str">
        <f>IFERROR(VLOOKUP(A1219,'[1]For Report Q-2 '!$A$2:$AH$3476,33,0),"-")</f>
        <v>-</v>
      </c>
      <c r="AH1219" s="1" t="str">
        <f t="shared" ref="AH1219:AH1282" si="19">AF1219&amp;AB1219</f>
        <v>--</v>
      </c>
      <c r="AI1219" t="e">
        <v>#N/A</v>
      </c>
      <c r="AJ1219" t="e">
        <v>#N/A</v>
      </c>
      <c r="AK1219" t="e">
        <v>#N/A</v>
      </c>
    </row>
    <row r="1220" spans="1:37" x14ac:dyDescent="0.25">
      <c r="A1220" s="15">
        <v>9116708</v>
      </c>
      <c r="B1220" s="15" t="s">
        <v>492</v>
      </c>
      <c r="C1220" s="16">
        <v>45219</v>
      </c>
      <c r="D1220" s="15" t="s">
        <v>70</v>
      </c>
      <c r="E1220" s="1" t="s">
        <v>45</v>
      </c>
      <c r="F1220" s="15" t="s">
        <v>46</v>
      </c>
      <c r="G1220" s="1" t="s">
        <v>70</v>
      </c>
      <c r="H1220" s="17">
        <v>56250</v>
      </c>
      <c r="I1220" s="18">
        <v>0.5625</v>
      </c>
      <c r="J1220" s="1">
        <v>9027336</v>
      </c>
      <c r="K1220" s="1" t="s">
        <v>492</v>
      </c>
      <c r="L1220" s="19">
        <v>112916.66666666667</v>
      </c>
      <c r="M1220" s="1" t="s">
        <v>67</v>
      </c>
      <c r="N1220" s="1" t="s">
        <v>47</v>
      </c>
      <c r="O1220" s="1" t="s">
        <v>71</v>
      </c>
      <c r="P1220" s="20">
        <v>9027336</v>
      </c>
      <c r="Q1220" s="1" t="s">
        <v>68</v>
      </c>
      <c r="R1220" s="1" t="s">
        <v>16</v>
      </c>
      <c r="S1220" s="1" t="s">
        <v>69</v>
      </c>
      <c r="T1220" s="18">
        <f>IFERROR(VLOOKUP(A1220,'[1]For Report Q-2 '!$A$2:$T$3476,20,0),"-")</f>
        <v>0.5625</v>
      </c>
      <c r="U1220" s="55">
        <f>IFERROR(VLOOKUP(A1220,'[1]For Report Q-2 '!$A$2:$U$3476,21,0),"-")</f>
        <v>0</v>
      </c>
      <c r="V1220" s="2" t="str">
        <f>IFERROR(VLOOKUP(A1220,'[1]For Report Q-2 '!$A$2:$V$3476,22,0),"-")</f>
        <v>-</v>
      </c>
      <c r="W1220" s="1">
        <f>IFERROR(VLOOKUP(A1220,'[1]For Report Q-2 '!$A$2:$W$3476,23,0),"-")</f>
        <v>0</v>
      </c>
      <c r="X1220" s="1"/>
      <c r="Y1220" s="1"/>
      <c r="Z1220" s="2" t="str">
        <f>IFERROR(VLOOKUP(A1220,'[1]For Report Q-2 '!$A$2:$Z$3476,26,0),"-")</f>
        <v>-</v>
      </c>
      <c r="AA1220" s="1" t="str">
        <f>IFERROR(VLOOKUP(A1220,'[1]For Report Q-2 '!$A$2:$AH$3476,27,0),"-")</f>
        <v>-</v>
      </c>
      <c r="AB1220" s="1" t="str">
        <f>IFERROR(VLOOKUP(A1220,'[1]For Report Q-2 '!$A$2:$AH$3476,28,0),"-")</f>
        <v>-</v>
      </c>
      <c r="AC1220" s="2" t="str">
        <f>IFERROR(VLOOKUP(A1220,'[1]For Report Q-2 '!$A$2:$AH$3476,29,0),"-")</f>
        <v>-</v>
      </c>
      <c r="AD1220" s="2" t="str">
        <f>IFERROR(VLOOKUP(A1220,'[1]For Report Q-2 '!$A$2:$AH$3476,30,0),"-")</f>
        <v>-</v>
      </c>
      <c r="AE1220" s="1" t="str">
        <f>IFERROR(VLOOKUP(A1220,'[1]For Report Q-2 '!$A$2:$AH$3476,31,0),"-")</f>
        <v>-</v>
      </c>
      <c r="AF1220" s="1" t="str">
        <f>IFERROR(VLOOKUP(A1220,'[1]For Report Q-2 '!$A$2:$AH$3476,32,0),"-")</f>
        <v>-</v>
      </c>
      <c r="AG1220" s="2" t="str">
        <f>IFERROR(VLOOKUP(A1220,'[1]For Report Q-2 '!$A$2:$AH$3476,33,0),"-")</f>
        <v>-</v>
      </c>
      <c r="AH1220" s="1" t="str">
        <f t="shared" si="19"/>
        <v>--</v>
      </c>
      <c r="AI1220" t="e">
        <v>#N/A</v>
      </c>
      <c r="AJ1220" t="e">
        <v>#N/A</v>
      </c>
      <c r="AK1220" t="e">
        <v>#N/A</v>
      </c>
    </row>
    <row r="1221" spans="1:37" x14ac:dyDescent="0.25">
      <c r="A1221" s="15">
        <v>9025989</v>
      </c>
      <c r="B1221" s="15" t="s">
        <v>493</v>
      </c>
      <c r="C1221" s="16">
        <v>45627</v>
      </c>
      <c r="D1221" s="15" t="s">
        <v>83</v>
      </c>
      <c r="E1221" s="1" t="s">
        <v>274</v>
      </c>
      <c r="F1221" s="15" t="s">
        <v>46</v>
      </c>
      <c r="G1221" s="1" t="s">
        <v>83</v>
      </c>
      <c r="H1221" s="17">
        <v>34166.666666666664</v>
      </c>
      <c r="I1221" s="18">
        <v>0.34166666666666662</v>
      </c>
      <c r="J1221" s="1">
        <v>9027428</v>
      </c>
      <c r="K1221" s="1" t="s">
        <v>493</v>
      </c>
      <c r="L1221" s="19">
        <v>1099167</v>
      </c>
      <c r="M1221" s="1" t="s">
        <v>67</v>
      </c>
      <c r="N1221" s="1" t="s">
        <v>47</v>
      </c>
      <c r="O1221" s="1" t="s">
        <v>84</v>
      </c>
      <c r="P1221" s="20">
        <v>9027428</v>
      </c>
      <c r="Q1221" s="1" t="s">
        <v>218</v>
      </c>
      <c r="R1221" s="1" t="s">
        <v>89</v>
      </c>
      <c r="S1221" s="1" t="s">
        <v>218</v>
      </c>
      <c r="T1221" s="18">
        <f>IFERROR(VLOOKUP(A1221,'[1]For Report Q-2 '!$A$2:$T$3476,20,0),"-")</f>
        <v>0</v>
      </c>
      <c r="U1221" s="55">
        <f>IFERROR(VLOOKUP(A1221,'[1]For Report Q-2 '!$A$2:$U$3476,21,0),"-")</f>
        <v>0.34166666666666662</v>
      </c>
      <c r="V1221" s="2">
        <f>IFERROR(VLOOKUP(A1221,'[1]For Report Q-2 '!$A$2:$V$3476,22,0),"-")</f>
        <v>46113</v>
      </c>
      <c r="W1221" s="1" t="str">
        <f>IFERROR(VLOOKUP(A1221,'[1]For Report Q-2 '!$A$2:$W$3476,23,0),"-")</f>
        <v>Apr'26</v>
      </c>
      <c r="X1221" s="1"/>
      <c r="Y1221" s="1"/>
      <c r="Z1221" s="2" t="str">
        <f>IFERROR(VLOOKUP(A1221,'[1]For Report Q-2 '!$A$2:$Z$3476,26,0),"-")</f>
        <v>-</v>
      </c>
      <c r="AA1221" s="1" t="str">
        <f>IFERROR(VLOOKUP(A1221,'[1]For Report Q-2 '!$A$2:$AH$3476,27,0),"-")</f>
        <v>-</v>
      </c>
      <c r="AB1221" s="1" t="str">
        <f>IFERROR(VLOOKUP(A1221,'[1]For Report Q-2 '!$A$2:$AH$3476,28,0),"-")</f>
        <v>-</v>
      </c>
      <c r="AC1221" s="2" t="str">
        <f>IFERROR(VLOOKUP(A1221,'[1]For Report Q-2 '!$A$2:$AH$3476,29,0),"-")</f>
        <v>-</v>
      </c>
      <c r="AD1221" s="2">
        <f>IFERROR(VLOOKUP(A1221,'[1]For Report Q-2 '!$A$2:$AH$3476,30,0),"-")</f>
        <v>46083.8117361111</v>
      </c>
      <c r="AE1221" s="1" t="str">
        <f>IFERROR(VLOOKUP(A1221,'[1]For Report Q-2 '!$A$2:$AH$3476,31,0),"-")</f>
        <v>SR26035480684</v>
      </c>
      <c r="AF1221" s="1" t="str">
        <f>IFERROR(VLOOKUP(A1221,'[1]For Report Q-2 '!$A$2:$AH$3476,32,0),"-")</f>
        <v>Churned</v>
      </c>
      <c r="AG1221" s="2">
        <f>IFERROR(VLOOKUP(A1221,'[1]For Report Q-2 '!$A$2:$AH$3476,33,0),"-")</f>
        <v>46113</v>
      </c>
      <c r="AH1221" s="1" t="str">
        <f t="shared" si="19"/>
        <v>Churned-</v>
      </c>
      <c r="AI1221" t="e">
        <v>#N/A</v>
      </c>
      <c r="AJ1221" t="e">
        <v>#N/A</v>
      </c>
      <c r="AK1221" t="e">
        <v>#N/A</v>
      </c>
    </row>
    <row r="1222" spans="1:37" x14ac:dyDescent="0.25">
      <c r="A1222" s="15">
        <v>9026310</v>
      </c>
      <c r="B1222" s="15" t="s">
        <v>494</v>
      </c>
      <c r="C1222" s="16">
        <v>45658</v>
      </c>
      <c r="D1222" s="15" t="s">
        <v>83</v>
      </c>
      <c r="E1222" s="1" t="s">
        <v>454</v>
      </c>
      <c r="F1222" s="15" t="s">
        <v>46</v>
      </c>
      <c r="G1222" s="1" t="s">
        <v>83</v>
      </c>
      <c r="H1222" s="17">
        <v>85416.666666666672</v>
      </c>
      <c r="I1222" s="18">
        <v>0.85416666666666674</v>
      </c>
      <c r="J1222" s="1">
        <v>9027428</v>
      </c>
      <c r="K1222" s="1" t="s">
        <v>493</v>
      </c>
      <c r="L1222" s="19">
        <v>1099167</v>
      </c>
      <c r="M1222" s="1" t="s">
        <v>67</v>
      </c>
      <c r="N1222" s="1" t="s">
        <v>454</v>
      </c>
      <c r="O1222" s="1" t="s">
        <v>84</v>
      </c>
      <c r="P1222" s="20">
        <v>9027428</v>
      </c>
      <c r="Q1222" s="1" t="s">
        <v>218</v>
      </c>
      <c r="R1222" s="1" t="s">
        <v>89</v>
      </c>
      <c r="S1222" s="1" t="s">
        <v>218</v>
      </c>
      <c r="T1222" s="18">
        <f>IFERROR(VLOOKUP(A1222,'[1]For Report Q-2 '!$A$2:$T$3476,20,0),"-")</f>
        <v>0.85416666666666674</v>
      </c>
      <c r="U1222" s="55">
        <f>IFERROR(VLOOKUP(A1222,'[1]For Report Q-2 '!$A$2:$U$3476,21,0),"-")</f>
        <v>0</v>
      </c>
      <c r="V1222" s="2" t="str">
        <f>IFERROR(VLOOKUP(A1222,'[1]For Report Q-2 '!$A$2:$V$3476,22,0),"-")</f>
        <v>-</v>
      </c>
      <c r="W1222" s="1">
        <f>IFERROR(VLOOKUP(A1222,'[1]For Report Q-2 '!$A$2:$W$3476,23,0),"-")</f>
        <v>0</v>
      </c>
      <c r="X1222" s="1"/>
      <c r="Y1222" s="1"/>
      <c r="Z1222" s="2" t="str">
        <f>IFERROR(VLOOKUP(A1222,'[1]For Report Q-2 '!$A$2:$Z$3476,26,0),"-")</f>
        <v>-</v>
      </c>
      <c r="AA1222" s="1" t="str">
        <f>IFERROR(VLOOKUP(A1222,'[1]For Report Q-2 '!$A$2:$AH$3476,27,0),"-")</f>
        <v>-</v>
      </c>
      <c r="AB1222" s="1" t="str">
        <f>IFERROR(VLOOKUP(A1222,'[1]For Report Q-2 '!$A$2:$AH$3476,28,0),"-")</f>
        <v>-</v>
      </c>
      <c r="AC1222" s="2" t="str">
        <f>IFERROR(VLOOKUP(A1222,'[1]For Report Q-2 '!$A$2:$AH$3476,29,0),"-")</f>
        <v>-</v>
      </c>
      <c r="AD1222" s="2" t="str">
        <f>IFERROR(VLOOKUP(A1222,'[1]For Report Q-2 '!$A$2:$AH$3476,30,0),"-")</f>
        <v>-</v>
      </c>
      <c r="AE1222" s="1" t="str">
        <f>IFERROR(VLOOKUP(A1222,'[1]For Report Q-2 '!$A$2:$AH$3476,31,0),"-")</f>
        <v>-</v>
      </c>
      <c r="AF1222" s="1" t="str">
        <f>IFERROR(VLOOKUP(A1222,'[1]For Report Q-2 '!$A$2:$AH$3476,32,0),"-")</f>
        <v>-</v>
      </c>
      <c r="AG1222" s="2" t="str">
        <f>IFERROR(VLOOKUP(A1222,'[1]For Report Q-2 '!$A$2:$AH$3476,33,0),"-")</f>
        <v>-</v>
      </c>
      <c r="AH1222" s="1" t="str">
        <f t="shared" si="19"/>
        <v>--</v>
      </c>
      <c r="AI1222" t="e">
        <v>#N/A</v>
      </c>
      <c r="AJ1222" t="e">
        <v>#N/A</v>
      </c>
      <c r="AK1222" t="e">
        <v>#N/A</v>
      </c>
    </row>
    <row r="1223" spans="1:37" x14ac:dyDescent="0.25">
      <c r="A1223" s="15">
        <v>9026312</v>
      </c>
      <c r="B1223" s="15" t="s">
        <v>494</v>
      </c>
      <c r="C1223" s="16">
        <v>45658</v>
      </c>
      <c r="D1223" s="15" t="s">
        <v>83</v>
      </c>
      <c r="E1223" s="1" t="s">
        <v>274</v>
      </c>
      <c r="F1223" s="15" t="s">
        <v>46</v>
      </c>
      <c r="G1223" s="1" t="s">
        <v>83</v>
      </c>
      <c r="H1223" s="17">
        <v>62500</v>
      </c>
      <c r="I1223" s="18">
        <v>0.625</v>
      </c>
      <c r="J1223" s="1">
        <v>9027428</v>
      </c>
      <c r="K1223" s="1" t="s">
        <v>493</v>
      </c>
      <c r="L1223" s="19">
        <v>1099167</v>
      </c>
      <c r="M1223" s="1" t="s">
        <v>67</v>
      </c>
      <c r="N1223" s="1" t="s">
        <v>47</v>
      </c>
      <c r="O1223" s="1" t="s">
        <v>84</v>
      </c>
      <c r="P1223" s="20">
        <v>9027428</v>
      </c>
      <c r="Q1223" s="1" t="s">
        <v>218</v>
      </c>
      <c r="R1223" s="1" t="s">
        <v>89</v>
      </c>
      <c r="S1223" s="1" t="s">
        <v>218</v>
      </c>
      <c r="T1223" s="18">
        <f>IFERROR(VLOOKUP(A1223,'[1]For Report Q-2 '!$A$2:$T$3476,20,0),"-")</f>
        <v>0.625</v>
      </c>
      <c r="U1223" s="55">
        <f>IFERROR(VLOOKUP(A1223,'[1]For Report Q-2 '!$A$2:$U$3476,21,0),"-")</f>
        <v>0</v>
      </c>
      <c r="V1223" s="2" t="str">
        <f>IFERROR(VLOOKUP(A1223,'[1]For Report Q-2 '!$A$2:$V$3476,22,0),"-")</f>
        <v>-</v>
      </c>
      <c r="W1223" s="1">
        <f>IFERROR(VLOOKUP(A1223,'[1]For Report Q-2 '!$A$2:$W$3476,23,0),"-")</f>
        <v>0</v>
      </c>
      <c r="X1223" s="1"/>
      <c r="Y1223" s="1"/>
      <c r="Z1223" s="2" t="str">
        <f>IFERROR(VLOOKUP(A1223,'[1]For Report Q-2 '!$A$2:$Z$3476,26,0),"-")</f>
        <v>-</v>
      </c>
      <c r="AA1223" s="1" t="str">
        <f>IFERROR(VLOOKUP(A1223,'[1]For Report Q-2 '!$A$2:$AH$3476,27,0),"-")</f>
        <v>-</v>
      </c>
      <c r="AB1223" s="1" t="str">
        <f>IFERROR(VLOOKUP(A1223,'[1]For Report Q-2 '!$A$2:$AH$3476,28,0),"-")</f>
        <v>-</v>
      </c>
      <c r="AC1223" s="2" t="str">
        <f>IFERROR(VLOOKUP(A1223,'[1]For Report Q-2 '!$A$2:$AH$3476,29,0),"-")</f>
        <v>-</v>
      </c>
      <c r="AD1223" s="2" t="str">
        <f>IFERROR(VLOOKUP(A1223,'[1]For Report Q-2 '!$A$2:$AH$3476,30,0),"-")</f>
        <v>-</v>
      </c>
      <c r="AE1223" s="1" t="str">
        <f>IFERROR(VLOOKUP(A1223,'[1]For Report Q-2 '!$A$2:$AH$3476,31,0),"-")</f>
        <v>-</v>
      </c>
      <c r="AF1223" s="1" t="str">
        <f>IFERROR(VLOOKUP(A1223,'[1]For Report Q-2 '!$A$2:$AH$3476,32,0),"-")</f>
        <v>-</v>
      </c>
      <c r="AG1223" s="2" t="str">
        <f>IFERROR(VLOOKUP(A1223,'[1]For Report Q-2 '!$A$2:$AH$3476,33,0),"-")</f>
        <v>-</v>
      </c>
      <c r="AH1223" s="1" t="str">
        <f t="shared" si="19"/>
        <v>--</v>
      </c>
      <c r="AI1223" t="e">
        <v>#N/A</v>
      </c>
      <c r="AJ1223" t="e">
        <v>#N/A</v>
      </c>
      <c r="AK1223" t="e">
        <v>#N/A</v>
      </c>
    </row>
    <row r="1224" spans="1:37" x14ac:dyDescent="0.25">
      <c r="A1224" s="15">
        <v>9027428</v>
      </c>
      <c r="B1224" s="15" t="s">
        <v>494</v>
      </c>
      <c r="C1224" s="16">
        <v>45185</v>
      </c>
      <c r="D1224" s="15" t="s">
        <v>83</v>
      </c>
      <c r="E1224" s="1" t="s">
        <v>274</v>
      </c>
      <c r="F1224" s="15" t="s">
        <v>46</v>
      </c>
      <c r="G1224" s="1" t="s">
        <v>83</v>
      </c>
      <c r="H1224" s="17">
        <v>65000</v>
      </c>
      <c r="I1224" s="18">
        <v>0.65</v>
      </c>
      <c r="J1224" s="1">
        <v>9027428</v>
      </c>
      <c r="K1224" s="1" t="s">
        <v>493</v>
      </c>
      <c r="L1224" s="19">
        <v>1099167</v>
      </c>
      <c r="M1224" s="1" t="s">
        <v>67</v>
      </c>
      <c r="N1224" s="1" t="s">
        <v>47</v>
      </c>
      <c r="O1224" s="1" t="s">
        <v>84</v>
      </c>
      <c r="P1224" s="20">
        <v>9027428</v>
      </c>
      <c r="Q1224" s="1" t="s">
        <v>218</v>
      </c>
      <c r="R1224" s="1" t="s">
        <v>89</v>
      </c>
      <c r="S1224" s="1" t="s">
        <v>218</v>
      </c>
      <c r="T1224" s="18">
        <f>IFERROR(VLOOKUP(A1224,'[1]For Report Q-2 '!$A$2:$T$3476,20,0),"-")</f>
        <v>0</v>
      </c>
      <c r="U1224" s="55">
        <f>IFERROR(VLOOKUP(A1224,'[1]For Report Q-2 '!$A$2:$U$3476,21,0),"-")</f>
        <v>0.65</v>
      </c>
      <c r="V1224" s="2">
        <f>IFERROR(VLOOKUP(A1224,'[1]For Report Q-2 '!$A$2:$V$3476,22,0),"-")</f>
        <v>46113</v>
      </c>
      <c r="W1224" s="1" t="str">
        <f>IFERROR(VLOOKUP(A1224,'[1]For Report Q-2 '!$A$2:$W$3476,23,0),"-")</f>
        <v>Apr'26</v>
      </c>
      <c r="X1224" s="1"/>
      <c r="Y1224" s="1"/>
      <c r="Z1224" s="2" t="str">
        <f>IFERROR(VLOOKUP(A1224,'[1]For Report Q-2 '!$A$2:$Z$3476,26,0),"-")</f>
        <v>-</v>
      </c>
      <c r="AA1224" s="1" t="str">
        <f>IFERROR(VLOOKUP(A1224,'[1]For Report Q-2 '!$A$2:$AH$3476,27,0),"-")</f>
        <v>-</v>
      </c>
      <c r="AB1224" s="1" t="str">
        <f>IFERROR(VLOOKUP(A1224,'[1]For Report Q-2 '!$A$2:$AH$3476,28,0),"-")</f>
        <v>-</v>
      </c>
      <c r="AC1224" s="2" t="str">
        <f>IFERROR(VLOOKUP(A1224,'[1]For Report Q-2 '!$A$2:$AH$3476,29,0),"-")</f>
        <v>-</v>
      </c>
      <c r="AD1224" s="2">
        <f>IFERROR(VLOOKUP(A1224,'[1]For Report Q-2 '!$A$2:$AH$3476,30,0),"-")</f>
        <v>46083.805868055599</v>
      </c>
      <c r="AE1224" s="1" t="str">
        <f>IFERROR(VLOOKUP(A1224,'[1]For Report Q-2 '!$A$2:$AH$3476,31,0),"-")</f>
        <v>SR26035480680</v>
      </c>
      <c r="AF1224" s="1" t="str">
        <f>IFERROR(VLOOKUP(A1224,'[1]For Report Q-2 '!$A$2:$AH$3476,32,0),"-")</f>
        <v>Churned</v>
      </c>
      <c r="AG1224" s="2">
        <f>IFERROR(VLOOKUP(A1224,'[1]For Report Q-2 '!$A$2:$AH$3476,33,0),"-")</f>
        <v>46113</v>
      </c>
      <c r="AH1224" s="1" t="str">
        <f t="shared" si="19"/>
        <v>Churned-</v>
      </c>
      <c r="AI1224" t="e">
        <v>#N/A</v>
      </c>
      <c r="AJ1224" t="e">
        <v>#N/A</v>
      </c>
      <c r="AK1224" t="e">
        <v>#N/A</v>
      </c>
    </row>
    <row r="1225" spans="1:37" x14ac:dyDescent="0.25">
      <c r="A1225" s="15">
        <v>9027725</v>
      </c>
      <c r="B1225" s="15" t="s">
        <v>494</v>
      </c>
      <c r="C1225" s="16">
        <v>45659</v>
      </c>
      <c r="D1225" s="15" t="s">
        <v>83</v>
      </c>
      <c r="E1225" s="1" t="s">
        <v>274</v>
      </c>
      <c r="F1225" s="15" t="s">
        <v>46</v>
      </c>
      <c r="G1225" s="1" t="s">
        <v>83</v>
      </c>
      <c r="H1225" s="17">
        <v>55000</v>
      </c>
      <c r="I1225" s="18">
        <v>0.55000000000000004</v>
      </c>
      <c r="J1225" s="1">
        <v>9027428</v>
      </c>
      <c r="K1225" s="1" t="s">
        <v>493</v>
      </c>
      <c r="L1225" s="19">
        <v>1099167</v>
      </c>
      <c r="M1225" s="1" t="s">
        <v>67</v>
      </c>
      <c r="N1225" s="1" t="s">
        <v>47</v>
      </c>
      <c r="O1225" s="1" t="s">
        <v>84</v>
      </c>
      <c r="P1225" s="20">
        <v>9027428</v>
      </c>
      <c r="Q1225" s="1" t="s">
        <v>218</v>
      </c>
      <c r="R1225" s="1" t="s">
        <v>89</v>
      </c>
      <c r="S1225" s="1" t="s">
        <v>218</v>
      </c>
      <c r="T1225" s="18">
        <f>IFERROR(VLOOKUP(A1225,'[1]For Report Q-2 '!$A$2:$T$3476,20,0),"-")</f>
        <v>0.55000000000000004</v>
      </c>
      <c r="U1225" s="55">
        <f>IFERROR(VLOOKUP(A1225,'[1]For Report Q-2 '!$A$2:$U$3476,21,0),"-")</f>
        <v>0</v>
      </c>
      <c r="V1225" s="2" t="str">
        <f>IFERROR(VLOOKUP(A1225,'[1]For Report Q-2 '!$A$2:$V$3476,22,0),"-")</f>
        <v>-</v>
      </c>
      <c r="W1225" s="1">
        <f>IFERROR(VLOOKUP(A1225,'[1]For Report Q-2 '!$A$2:$W$3476,23,0),"-")</f>
        <v>0</v>
      </c>
      <c r="X1225" s="1"/>
      <c r="Y1225" s="1"/>
      <c r="Z1225" s="2" t="str">
        <f>IFERROR(VLOOKUP(A1225,'[1]For Report Q-2 '!$A$2:$Z$3476,26,0),"-")</f>
        <v>-</v>
      </c>
      <c r="AA1225" s="1" t="str">
        <f>IFERROR(VLOOKUP(A1225,'[1]For Report Q-2 '!$A$2:$AH$3476,27,0),"-")</f>
        <v>-</v>
      </c>
      <c r="AB1225" s="1" t="str">
        <f>IFERROR(VLOOKUP(A1225,'[1]For Report Q-2 '!$A$2:$AH$3476,28,0),"-")</f>
        <v>-</v>
      </c>
      <c r="AC1225" s="2" t="str">
        <f>IFERROR(VLOOKUP(A1225,'[1]For Report Q-2 '!$A$2:$AH$3476,29,0),"-")</f>
        <v>-</v>
      </c>
      <c r="AD1225" s="2" t="str">
        <f>IFERROR(VLOOKUP(A1225,'[1]For Report Q-2 '!$A$2:$AH$3476,30,0),"-")</f>
        <v>-</v>
      </c>
      <c r="AE1225" s="1" t="str">
        <f>IFERROR(VLOOKUP(A1225,'[1]For Report Q-2 '!$A$2:$AH$3476,31,0),"-")</f>
        <v>-</v>
      </c>
      <c r="AF1225" s="1" t="str">
        <f>IFERROR(VLOOKUP(A1225,'[1]For Report Q-2 '!$A$2:$AH$3476,32,0),"-")</f>
        <v>-</v>
      </c>
      <c r="AG1225" s="2" t="str">
        <f>IFERROR(VLOOKUP(A1225,'[1]For Report Q-2 '!$A$2:$AH$3476,33,0),"-")</f>
        <v>-</v>
      </c>
      <c r="AH1225" s="1" t="str">
        <f t="shared" si="19"/>
        <v>--</v>
      </c>
      <c r="AI1225" t="e">
        <v>#N/A</v>
      </c>
      <c r="AJ1225" t="e">
        <v>#N/A</v>
      </c>
      <c r="AK1225" t="e">
        <v>#N/A</v>
      </c>
    </row>
    <row r="1226" spans="1:37" x14ac:dyDescent="0.25">
      <c r="A1226" s="15">
        <v>9027726</v>
      </c>
      <c r="B1226" s="15" t="s">
        <v>494</v>
      </c>
      <c r="C1226" s="16">
        <v>45689</v>
      </c>
      <c r="D1226" s="15" t="s">
        <v>83</v>
      </c>
      <c r="E1226" s="1" t="s">
        <v>274</v>
      </c>
      <c r="F1226" s="15" t="s">
        <v>46</v>
      </c>
      <c r="G1226" s="1" t="s">
        <v>83</v>
      </c>
      <c r="H1226" s="17">
        <v>89167</v>
      </c>
      <c r="I1226" s="18">
        <v>0.89166999999999996</v>
      </c>
      <c r="J1226" s="1">
        <v>9027428</v>
      </c>
      <c r="K1226" s="1" t="s">
        <v>493</v>
      </c>
      <c r="L1226" s="19">
        <v>1099167</v>
      </c>
      <c r="M1226" s="1" t="s">
        <v>67</v>
      </c>
      <c r="N1226" s="1" t="s">
        <v>47</v>
      </c>
      <c r="O1226" s="1" t="s">
        <v>84</v>
      </c>
      <c r="P1226" s="20">
        <v>9027428</v>
      </c>
      <c r="Q1226" s="1" t="s">
        <v>218</v>
      </c>
      <c r="R1226" s="1" t="s">
        <v>89</v>
      </c>
      <c r="S1226" s="1" t="s">
        <v>218</v>
      </c>
      <c r="T1226" s="18">
        <f>IFERROR(VLOOKUP(A1226,'[1]For Report Q-2 '!$A$2:$T$3476,20,0),"-")</f>
        <v>0.89166999999999996</v>
      </c>
      <c r="U1226" s="55">
        <f>IFERROR(VLOOKUP(A1226,'[1]For Report Q-2 '!$A$2:$U$3476,21,0),"-")</f>
        <v>0</v>
      </c>
      <c r="V1226" s="2" t="str">
        <f>IFERROR(VLOOKUP(A1226,'[1]For Report Q-2 '!$A$2:$V$3476,22,0),"-")</f>
        <v>-</v>
      </c>
      <c r="W1226" s="1">
        <f>IFERROR(VLOOKUP(A1226,'[1]For Report Q-2 '!$A$2:$W$3476,23,0),"-")</f>
        <v>0</v>
      </c>
      <c r="X1226" s="1"/>
      <c r="Y1226" s="1"/>
      <c r="Z1226" s="2" t="str">
        <f>IFERROR(VLOOKUP(A1226,'[1]For Report Q-2 '!$A$2:$Z$3476,26,0),"-")</f>
        <v>-</v>
      </c>
      <c r="AA1226" s="1" t="str">
        <f>IFERROR(VLOOKUP(A1226,'[1]For Report Q-2 '!$A$2:$AH$3476,27,0),"-")</f>
        <v>-</v>
      </c>
      <c r="AB1226" s="1" t="str">
        <f>IFERROR(VLOOKUP(A1226,'[1]For Report Q-2 '!$A$2:$AH$3476,28,0),"-")</f>
        <v>-</v>
      </c>
      <c r="AC1226" s="2" t="str">
        <f>IFERROR(VLOOKUP(A1226,'[1]For Report Q-2 '!$A$2:$AH$3476,29,0),"-")</f>
        <v>-</v>
      </c>
      <c r="AD1226" s="2" t="str">
        <f>IFERROR(VLOOKUP(A1226,'[1]For Report Q-2 '!$A$2:$AH$3476,30,0),"-")</f>
        <v>-</v>
      </c>
      <c r="AE1226" s="1" t="str">
        <f>IFERROR(VLOOKUP(A1226,'[1]For Report Q-2 '!$A$2:$AH$3476,31,0),"-")</f>
        <v>-</v>
      </c>
      <c r="AF1226" s="1" t="str">
        <f>IFERROR(VLOOKUP(A1226,'[1]For Report Q-2 '!$A$2:$AH$3476,32,0),"-")</f>
        <v>-</v>
      </c>
      <c r="AG1226" s="2" t="str">
        <f>IFERROR(VLOOKUP(A1226,'[1]For Report Q-2 '!$A$2:$AH$3476,33,0),"-")</f>
        <v>-</v>
      </c>
      <c r="AH1226" s="1" t="str">
        <f t="shared" si="19"/>
        <v>--</v>
      </c>
      <c r="AI1226" t="e">
        <v>#N/A</v>
      </c>
      <c r="AJ1226" t="e">
        <v>#N/A</v>
      </c>
      <c r="AK1226" t="e">
        <v>#N/A</v>
      </c>
    </row>
    <row r="1227" spans="1:37" x14ac:dyDescent="0.25">
      <c r="A1227" s="15">
        <v>9027727</v>
      </c>
      <c r="B1227" s="15" t="s">
        <v>494</v>
      </c>
      <c r="C1227" s="16">
        <v>45689</v>
      </c>
      <c r="D1227" s="15" t="s">
        <v>83</v>
      </c>
      <c r="E1227" s="1" t="s">
        <v>274</v>
      </c>
      <c r="F1227" s="15" t="s">
        <v>46</v>
      </c>
      <c r="G1227" s="1" t="s">
        <v>83</v>
      </c>
      <c r="H1227" s="17">
        <v>58333.333333333336</v>
      </c>
      <c r="I1227" s="18">
        <v>0.58333333333333337</v>
      </c>
      <c r="J1227" s="1">
        <v>9027428</v>
      </c>
      <c r="K1227" s="1" t="s">
        <v>493</v>
      </c>
      <c r="L1227" s="19">
        <v>1099167</v>
      </c>
      <c r="M1227" s="1" t="s">
        <v>67</v>
      </c>
      <c r="N1227" s="1" t="s">
        <v>47</v>
      </c>
      <c r="O1227" s="1" t="s">
        <v>84</v>
      </c>
      <c r="P1227" s="20">
        <v>9027428</v>
      </c>
      <c r="Q1227" s="1" t="s">
        <v>218</v>
      </c>
      <c r="R1227" s="1" t="s">
        <v>89</v>
      </c>
      <c r="S1227" s="1" t="s">
        <v>218</v>
      </c>
      <c r="T1227" s="18">
        <f>IFERROR(VLOOKUP(A1227,'[1]For Report Q-2 '!$A$2:$T$3476,20,0),"-")</f>
        <v>0.58333333333333337</v>
      </c>
      <c r="U1227" s="55">
        <f>IFERROR(VLOOKUP(A1227,'[1]For Report Q-2 '!$A$2:$U$3476,21,0),"-")</f>
        <v>0</v>
      </c>
      <c r="V1227" s="2" t="str">
        <f>IFERROR(VLOOKUP(A1227,'[1]For Report Q-2 '!$A$2:$V$3476,22,0),"-")</f>
        <v>-</v>
      </c>
      <c r="W1227" s="1">
        <f>IFERROR(VLOOKUP(A1227,'[1]For Report Q-2 '!$A$2:$W$3476,23,0),"-")</f>
        <v>0</v>
      </c>
      <c r="X1227" s="1"/>
      <c r="Y1227" s="1"/>
      <c r="Z1227" s="2" t="str">
        <f>IFERROR(VLOOKUP(A1227,'[1]For Report Q-2 '!$A$2:$Z$3476,26,0),"-")</f>
        <v>-</v>
      </c>
      <c r="AA1227" s="1" t="str">
        <f>IFERROR(VLOOKUP(A1227,'[1]For Report Q-2 '!$A$2:$AH$3476,27,0),"-")</f>
        <v>-</v>
      </c>
      <c r="AB1227" s="1" t="str">
        <f>IFERROR(VLOOKUP(A1227,'[1]For Report Q-2 '!$A$2:$AH$3476,28,0),"-")</f>
        <v>-</v>
      </c>
      <c r="AC1227" s="2" t="str">
        <f>IFERROR(VLOOKUP(A1227,'[1]For Report Q-2 '!$A$2:$AH$3476,29,0),"-")</f>
        <v>-</v>
      </c>
      <c r="AD1227" s="2" t="str">
        <f>IFERROR(VLOOKUP(A1227,'[1]For Report Q-2 '!$A$2:$AH$3476,30,0),"-")</f>
        <v>-</v>
      </c>
      <c r="AE1227" s="1" t="str">
        <f>IFERROR(VLOOKUP(A1227,'[1]For Report Q-2 '!$A$2:$AH$3476,31,0),"-")</f>
        <v>-</v>
      </c>
      <c r="AF1227" s="1" t="str">
        <f>IFERROR(VLOOKUP(A1227,'[1]For Report Q-2 '!$A$2:$AH$3476,32,0),"-")</f>
        <v>-</v>
      </c>
      <c r="AG1227" s="2" t="str">
        <f>IFERROR(VLOOKUP(A1227,'[1]For Report Q-2 '!$A$2:$AH$3476,33,0),"-")</f>
        <v>-</v>
      </c>
      <c r="AH1227" s="1" t="str">
        <f t="shared" si="19"/>
        <v>--</v>
      </c>
      <c r="AI1227" t="e">
        <v>#N/A</v>
      </c>
      <c r="AJ1227" t="e">
        <v>#N/A</v>
      </c>
      <c r="AK1227" t="e">
        <v>#N/A</v>
      </c>
    </row>
    <row r="1228" spans="1:37" x14ac:dyDescent="0.25">
      <c r="A1228" s="15">
        <v>9027944</v>
      </c>
      <c r="B1228" s="15" t="s">
        <v>494</v>
      </c>
      <c r="C1228" s="16">
        <v>45607</v>
      </c>
      <c r="D1228" s="15" t="s">
        <v>83</v>
      </c>
      <c r="E1228" s="1" t="s">
        <v>274</v>
      </c>
      <c r="F1228" s="15" t="s">
        <v>46</v>
      </c>
      <c r="G1228" s="1" t="s">
        <v>83</v>
      </c>
      <c r="H1228" s="17">
        <v>50000</v>
      </c>
      <c r="I1228" s="18">
        <v>0.5</v>
      </c>
      <c r="J1228" s="1">
        <v>9027428</v>
      </c>
      <c r="K1228" s="1" t="s">
        <v>493</v>
      </c>
      <c r="L1228" s="19">
        <v>1099167</v>
      </c>
      <c r="M1228" s="1" t="s">
        <v>67</v>
      </c>
      <c r="N1228" s="1" t="s">
        <v>47</v>
      </c>
      <c r="O1228" s="1" t="s">
        <v>84</v>
      </c>
      <c r="P1228" s="20">
        <v>9027428</v>
      </c>
      <c r="Q1228" s="1" t="s">
        <v>218</v>
      </c>
      <c r="R1228" s="1" t="s">
        <v>89</v>
      </c>
      <c r="S1228" s="1" t="s">
        <v>218</v>
      </c>
      <c r="T1228" s="18">
        <f>IFERROR(VLOOKUP(A1228,'[1]For Report Q-2 '!$A$2:$T$3476,20,0),"-")</f>
        <v>0.5</v>
      </c>
      <c r="U1228" s="55">
        <f>IFERROR(VLOOKUP(A1228,'[1]For Report Q-2 '!$A$2:$U$3476,21,0),"-")</f>
        <v>0</v>
      </c>
      <c r="V1228" s="2" t="str">
        <f>IFERROR(VLOOKUP(A1228,'[1]For Report Q-2 '!$A$2:$V$3476,22,0),"-")</f>
        <v>-</v>
      </c>
      <c r="W1228" s="1">
        <f>IFERROR(VLOOKUP(A1228,'[1]For Report Q-2 '!$A$2:$W$3476,23,0),"-")</f>
        <v>0</v>
      </c>
      <c r="X1228" s="1"/>
      <c r="Y1228" s="1"/>
      <c r="Z1228" s="2" t="str">
        <f>IFERROR(VLOOKUP(A1228,'[1]For Report Q-2 '!$A$2:$Z$3476,26,0),"-")</f>
        <v>-</v>
      </c>
      <c r="AA1228" s="1" t="str">
        <f>IFERROR(VLOOKUP(A1228,'[1]For Report Q-2 '!$A$2:$AH$3476,27,0),"-")</f>
        <v>-</v>
      </c>
      <c r="AB1228" s="1" t="str">
        <f>IFERROR(VLOOKUP(A1228,'[1]For Report Q-2 '!$A$2:$AH$3476,28,0),"-")</f>
        <v>-</v>
      </c>
      <c r="AC1228" s="2" t="str">
        <f>IFERROR(VLOOKUP(A1228,'[1]For Report Q-2 '!$A$2:$AH$3476,29,0),"-")</f>
        <v>-</v>
      </c>
      <c r="AD1228" s="2" t="str">
        <f>IFERROR(VLOOKUP(A1228,'[1]For Report Q-2 '!$A$2:$AH$3476,30,0),"-")</f>
        <v>-</v>
      </c>
      <c r="AE1228" s="1" t="str">
        <f>IFERROR(VLOOKUP(A1228,'[1]For Report Q-2 '!$A$2:$AH$3476,31,0),"-")</f>
        <v>-</v>
      </c>
      <c r="AF1228" s="1" t="str">
        <f>IFERROR(VLOOKUP(A1228,'[1]For Report Q-2 '!$A$2:$AH$3476,32,0),"-")</f>
        <v>-</v>
      </c>
      <c r="AG1228" s="2" t="str">
        <f>IFERROR(VLOOKUP(A1228,'[1]For Report Q-2 '!$A$2:$AH$3476,33,0),"-")</f>
        <v>-</v>
      </c>
      <c r="AH1228" s="1" t="str">
        <f t="shared" si="19"/>
        <v>--</v>
      </c>
      <c r="AI1228" t="e">
        <v>#N/A</v>
      </c>
      <c r="AJ1228" t="e">
        <v>#N/A</v>
      </c>
      <c r="AK1228" t="e">
        <v>#N/A</v>
      </c>
    </row>
    <row r="1229" spans="1:37" x14ac:dyDescent="0.25">
      <c r="A1229" s="15">
        <v>9120866</v>
      </c>
      <c r="B1229" s="15" t="s">
        <v>494</v>
      </c>
      <c r="C1229" s="16">
        <v>45627</v>
      </c>
      <c r="D1229" s="15" t="s">
        <v>83</v>
      </c>
      <c r="E1229" s="1" t="s">
        <v>118</v>
      </c>
      <c r="F1229" s="15" t="s">
        <v>46</v>
      </c>
      <c r="G1229" s="1" t="s">
        <v>83</v>
      </c>
      <c r="H1229" s="17">
        <v>270833.33333333331</v>
      </c>
      <c r="I1229" s="18">
        <v>2.708333333333333</v>
      </c>
      <c r="J1229" s="1">
        <v>9027428</v>
      </c>
      <c r="K1229" s="1" t="s">
        <v>493</v>
      </c>
      <c r="L1229" s="19">
        <v>1099167</v>
      </c>
      <c r="M1229" s="1" t="s">
        <v>67</v>
      </c>
      <c r="N1229" s="1" t="s">
        <v>47</v>
      </c>
      <c r="O1229" s="1" t="s">
        <v>84</v>
      </c>
      <c r="P1229" s="20">
        <v>9027428</v>
      </c>
      <c r="Q1229" s="1" t="s">
        <v>218</v>
      </c>
      <c r="R1229" s="1" t="s">
        <v>89</v>
      </c>
      <c r="S1229" s="1" t="s">
        <v>218</v>
      </c>
      <c r="T1229" s="18">
        <f>IFERROR(VLOOKUP(A1229,'[1]For Report Q-2 '!$A$2:$T$3476,20,0),"-")</f>
        <v>2.708333333333333</v>
      </c>
      <c r="U1229" s="55">
        <f>IFERROR(VLOOKUP(A1229,'[1]For Report Q-2 '!$A$2:$U$3476,21,0),"-")</f>
        <v>0</v>
      </c>
      <c r="V1229" s="2" t="str">
        <f>IFERROR(VLOOKUP(A1229,'[1]For Report Q-2 '!$A$2:$V$3476,22,0),"-")</f>
        <v>-</v>
      </c>
      <c r="W1229" s="1">
        <f>IFERROR(VLOOKUP(A1229,'[1]For Report Q-2 '!$A$2:$W$3476,23,0),"-")</f>
        <v>0</v>
      </c>
      <c r="X1229" s="1"/>
      <c r="Y1229" s="1"/>
      <c r="Z1229" s="2" t="str">
        <f>IFERROR(VLOOKUP(A1229,'[1]For Report Q-2 '!$A$2:$Z$3476,26,0),"-")</f>
        <v>-</v>
      </c>
      <c r="AA1229" s="1" t="str">
        <f>IFERROR(VLOOKUP(A1229,'[1]For Report Q-2 '!$A$2:$AH$3476,27,0),"-")</f>
        <v>-</v>
      </c>
      <c r="AB1229" s="1" t="str">
        <f>IFERROR(VLOOKUP(A1229,'[1]For Report Q-2 '!$A$2:$AH$3476,28,0),"-")</f>
        <v>-</v>
      </c>
      <c r="AC1229" s="2" t="str">
        <f>IFERROR(VLOOKUP(A1229,'[1]For Report Q-2 '!$A$2:$AH$3476,29,0),"-")</f>
        <v>-</v>
      </c>
      <c r="AD1229" s="2" t="str">
        <f>IFERROR(VLOOKUP(A1229,'[1]For Report Q-2 '!$A$2:$AH$3476,30,0),"-")</f>
        <v>-</v>
      </c>
      <c r="AE1229" s="1" t="str">
        <f>IFERROR(VLOOKUP(A1229,'[1]For Report Q-2 '!$A$2:$AH$3476,31,0),"-")</f>
        <v>-</v>
      </c>
      <c r="AF1229" s="1" t="str">
        <f>IFERROR(VLOOKUP(A1229,'[1]For Report Q-2 '!$A$2:$AH$3476,32,0),"-")</f>
        <v>-</v>
      </c>
      <c r="AG1229" s="2" t="str">
        <f>IFERROR(VLOOKUP(A1229,'[1]For Report Q-2 '!$A$2:$AH$3476,33,0),"-")</f>
        <v>-</v>
      </c>
      <c r="AH1229" s="1" t="str">
        <f t="shared" si="19"/>
        <v>--</v>
      </c>
      <c r="AI1229" t="e">
        <v>#N/A</v>
      </c>
      <c r="AJ1229" t="e">
        <v>#N/A</v>
      </c>
      <c r="AK1229" t="e">
        <v>#N/A</v>
      </c>
    </row>
    <row r="1230" spans="1:37" x14ac:dyDescent="0.25">
      <c r="A1230" s="15">
        <v>9124190</v>
      </c>
      <c r="B1230" s="15" t="s">
        <v>494</v>
      </c>
      <c r="C1230" s="16">
        <v>45642</v>
      </c>
      <c r="D1230" s="15" t="s">
        <v>83</v>
      </c>
      <c r="E1230" s="1" t="s">
        <v>118</v>
      </c>
      <c r="F1230" s="15" t="s">
        <v>46</v>
      </c>
      <c r="G1230" s="1" t="s">
        <v>83</v>
      </c>
      <c r="H1230" s="17">
        <v>61666.666666666664</v>
      </c>
      <c r="I1230" s="18">
        <v>0.6166666666666667</v>
      </c>
      <c r="J1230" s="1">
        <v>9027428</v>
      </c>
      <c r="K1230" s="1" t="s">
        <v>493</v>
      </c>
      <c r="L1230" s="19">
        <v>1099167</v>
      </c>
      <c r="M1230" s="1" t="s">
        <v>67</v>
      </c>
      <c r="N1230" s="1" t="s">
        <v>47</v>
      </c>
      <c r="O1230" s="1" t="s">
        <v>84</v>
      </c>
      <c r="P1230" s="20">
        <v>9027428</v>
      </c>
      <c r="Q1230" s="1" t="s">
        <v>218</v>
      </c>
      <c r="R1230" s="1" t="s">
        <v>89</v>
      </c>
      <c r="S1230" s="1" t="s">
        <v>218</v>
      </c>
      <c r="T1230" s="18">
        <f>IFERROR(VLOOKUP(A1230,'[1]For Report Q-2 '!$A$2:$T$3476,20,0),"-")</f>
        <v>0.6166666666666667</v>
      </c>
      <c r="U1230" s="55">
        <f>IFERROR(VLOOKUP(A1230,'[1]For Report Q-2 '!$A$2:$U$3476,21,0),"-")</f>
        <v>0</v>
      </c>
      <c r="V1230" s="2" t="str">
        <f>IFERROR(VLOOKUP(A1230,'[1]For Report Q-2 '!$A$2:$V$3476,22,0),"-")</f>
        <v>-</v>
      </c>
      <c r="W1230" s="1">
        <f>IFERROR(VLOOKUP(A1230,'[1]For Report Q-2 '!$A$2:$W$3476,23,0),"-")</f>
        <v>0</v>
      </c>
      <c r="X1230" s="1"/>
      <c r="Y1230" s="1"/>
      <c r="Z1230" s="2" t="str">
        <f>IFERROR(VLOOKUP(A1230,'[1]For Report Q-2 '!$A$2:$Z$3476,26,0),"-")</f>
        <v>-</v>
      </c>
      <c r="AA1230" s="1" t="str">
        <f>IFERROR(VLOOKUP(A1230,'[1]For Report Q-2 '!$A$2:$AH$3476,27,0),"-")</f>
        <v>-</v>
      </c>
      <c r="AB1230" s="1" t="str">
        <f>IFERROR(VLOOKUP(A1230,'[1]For Report Q-2 '!$A$2:$AH$3476,28,0),"-")</f>
        <v>-</v>
      </c>
      <c r="AC1230" s="2" t="str">
        <f>IFERROR(VLOOKUP(A1230,'[1]For Report Q-2 '!$A$2:$AH$3476,29,0),"-")</f>
        <v>-</v>
      </c>
      <c r="AD1230" s="2" t="str">
        <f>IFERROR(VLOOKUP(A1230,'[1]For Report Q-2 '!$A$2:$AH$3476,30,0),"-")</f>
        <v>-</v>
      </c>
      <c r="AE1230" s="1" t="str">
        <f>IFERROR(VLOOKUP(A1230,'[1]For Report Q-2 '!$A$2:$AH$3476,31,0),"-")</f>
        <v>-</v>
      </c>
      <c r="AF1230" s="1" t="str">
        <f>IFERROR(VLOOKUP(A1230,'[1]For Report Q-2 '!$A$2:$AH$3476,32,0),"-")</f>
        <v>-</v>
      </c>
      <c r="AG1230" s="2" t="str">
        <f>IFERROR(VLOOKUP(A1230,'[1]For Report Q-2 '!$A$2:$AH$3476,33,0),"-")</f>
        <v>-</v>
      </c>
      <c r="AH1230" s="1" t="str">
        <f t="shared" si="19"/>
        <v>--</v>
      </c>
      <c r="AI1230" t="e">
        <v>#N/A</v>
      </c>
      <c r="AJ1230" t="e">
        <v>#N/A</v>
      </c>
      <c r="AK1230" t="e">
        <v>#N/A</v>
      </c>
    </row>
    <row r="1231" spans="1:37" x14ac:dyDescent="0.25">
      <c r="A1231" s="15">
        <v>9124192</v>
      </c>
      <c r="B1231" s="15" t="s">
        <v>494</v>
      </c>
      <c r="C1231" s="16">
        <v>45642</v>
      </c>
      <c r="D1231" s="15" t="s">
        <v>83</v>
      </c>
      <c r="E1231" s="1" t="s">
        <v>118</v>
      </c>
      <c r="F1231" s="15" t="s">
        <v>46</v>
      </c>
      <c r="G1231" s="1" t="s">
        <v>83</v>
      </c>
      <c r="H1231" s="17">
        <v>42916.666666666664</v>
      </c>
      <c r="I1231" s="18">
        <v>0.42916666666666664</v>
      </c>
      <c r="J1231" s="1">
        <v>9027428</v>
      </c>
      <c r="K1231" s="1" t="s">
        <v>493</v>
      </c>
      <c r="L1231" s="19">
        <v>1099167</v>
      </c>
      <c r="M1231" s="1" t="s">
        <v>67</v>
      </c>
      <c r="N1231" s="1" t="s">
        <v>47</v>
      </c>
      <c r="O1231" s="1" t="s">
        <v>84</v>
      </c>
      <c r="P1231" s="20">
        <v>9027428</v>
      </c>
      <c r="Q1231" s="1" t="s">
        <v>218</v>
      </c>
      <c r="R1231" s="1" t="s">
        <v>89</v>
      </c>
      <c r="S1231" s="1" t="s">
        <v>218</v>
      </c>
      <c r="T1231" s="18">
        <f>IFERROR(VLOOKUP(A1231,'[1]For Report Q-2 '!$A$2:$T$3476,20,0),"-")</f>
        <v>0.42916666666666664</v>
      </c>
      <c r="U1231" s="55">
        <f>IFERROR(VLOOKUP(A1231,'[1]For Report Q-2 '!$A$2:$U$3476,21,0),"-")</f>
        <v>0</v>
      </c>
      <c r="V1231" s="2" t="str">
        <f>IFERROR(VLOOKUP(A1231,'[1]For Report Q-2 '!$A$2:$V$3476,22,0),"-")</f>
        <v>-</v>
      </c>
      <c r="W1231" s="1">
        <f>IFERROR(VLOOKUP(A1231,'[1]For Report Q-2 '!$A$2:$W$3476,23,0),"-")</f>
        <v>0</v>
      </c>
      <c r="X1231" s="1"/>
      <c r="Y1231" s="1"/>
      <c r="Z1231" s="2" t="str">
        <f>IFERROR(VLOOKUP(A1231,'[1]For Report Q-2 '!$A$2:$Z$3476,26,0),"-")</f>
        <v>-</v>
      </c>
      <c r="AA1231" s="1" t="str">
        <f>IFERROR(VLOOKUP(A1231,'[1]For Report Q-2 '!$A$2:$AH$3476,27,0),"-")</f>
        <v>-</v>
      </c>
      <c r="AB1231" s="1" t="str">
        <f>IFERROR(VLOOKUP(A1231,'[1]For Report Q-2 '!$A$2:$AH$3476,28,0),"-")</f>
        <v>-</v>
      </c>
      <c r="AC1231" s="2" t="str">
        <f>IFERROR(VLOOKUP(A1231,'[1]For Report Q-2 '!$A$2:$AH$3476,29,0),"-")</f>
        <v>-</v>
      </c>
      <c r="AD1231" s="2" t="str">
        <f>IFERROR(VLOOKUP(A1231,'[1]For Report Q-2 '!$A$2:$AH$3476,30,0),"-")</f>
        <v>-</v>
      </c>
      <c r="AE1231" s="1" t="str">
        <f>IFERROR(VLOOKUP(A1231,'[1]For Report Q-2 '!$A$2:$AH$3476,31,0),"-")</f>
        <v>-</v>
      </c>
      <c r="AF1231" s="1" t="str">
        <f>IFERROR(VLOOKUP(A1231,'[1]For Report Q-2 '!$A$2:$AH$3476,32,0),"-")</f>
        <v>-</v>
      </c>
      <c r="AG1231" s="2" t="str">
        <f>IFERROR(VLOOKUP(A1231,'[1]For Report Q-2 '!$A$2:$AH$3476,33,0),"-")</f>
        <v>-</v>
      </c>
      <c r="AH1231" s="1" t="str">
        <f t="shared" si="19"/>
        <v>--</v>
      </c>
      <c r="AI1231" t="e">
        <v>#N/A</v>
      </c>
      <c r="AJ1231" t="e">
        <v>#N/A</v>
      </c>
      <c r="AK1231" t="e">
        <v>#N/A</v>
      </c>
    </row>
    <row r="1232" spans="1:37" x14ac:dyDescent="0.25">
      <c r="A1232" s="15">
        <v>9127016</v>
      </c>
      <c r="B1232" s="15" t="s">
        <v>493</v>
      </c>
      <c r="C1232" s="16">
        <v>45665</v>
      </c>
      <c r="D1232" s="15" t="s">
        <v>56</v>
      </c>
      <c r="E1232" s="1" t="s">
        <v>118</v>
      </c>
      <c r="F1232" s="15" t="s">
        <v>46</v>
      </c>
      <c r="G1232" s="1" t="s">
        <v>56</v>
      </c>
      <c r="H1232" s="17">
        <v>62500</v>
      </c>
      <c r="I1232" s="18">
        <v>0.625</v>
      </c>
      <c r="J1232" s="1">
        <v>9027428</v>
      </c>
      <c r="K1232" s="1" t="s">
        <v>493</v>
      </c>
      <c r="L1232" s="19">
        <v>1099167</v>
      </c>
      <c r="M1232" s="1" t="s">
        <v>67</v>
      </c>
      <c r="N1232" s="1" t="s">
        <v>47</v>
      </c>
      <c r="O1232" s="1" t="s">
        <v>59</v>
      </c>
      <c r="P1232" s="20">
        <v>9027428</v>
      </c>
      <c r="Q1232" s="1" t="s">
        <v>218</v>
      </c>
      <c r="R1232" s="1" t="s">
        <v>89</v>
      </c>
      <c r="S1232" s="1" t="s">
        <v>218</v>
      </c>
      <c r="T1232" s="18">
        <f>IFERROR(VLOOKUP(A1232,'[1]For Report Q-2 '!$A$2:$T$3476,20,0),"-")</f>
        <v>0.625</v>
      </c>
      <c r="U1232" s="55">
        <f>IFERROR(VLOOKUP(A1232,'[1]For Report Q-2 '!$A$2:$U$3476,21,0),"-")</f>
        <v>0</v>
      </c>
      <c r="V1232" s="2" t="str">
        <f>IFERROR(VLOOKUP(A1232,'[1]For Report Q-2 '!$A$2:$V$3476,22,0),"-")</f>
        <v>-</v>
      </c>
      <c r="W1232" s="1">
        <f>IFERROR(VLOOKUP(A1232,'[1]For Report Q-2 '!$A$2:$W$3476,23,0),"-")</f>
        <v>0</v>
      </c>
      <c r="X1232" s="1"/>
      <c r="Y1232" s="1"/>
      <c r="Z1232" s="2" t="str">
        <f>IFERROR(VLOOKUP(A1232,'[1]For Report Q-2 '!$A$2:$Z$3476,26,0),"-")</f>
        <v>-</v>
      </c>
      <c r="AA1232" s="1" t="str">
        <f>IFERROR(VLOOKUP(A1232,'[1]For Report Q-2 '!$A$2:$AH$3476,27,0),"-")</f>
        <v>-</v>
      </c>
      <c r="AB1232" s="1" t="str">
        <f>IFERROR(VLOOKUP(A1232,'[1]For Report Q-2 '!$A$2:$AH$3476,28,0),"-")</f>
        <v>-</v>
      </c>
      <c r="AC1232" s="2" t="str">
        <f>IFERROR(VLOOKUP(A1232,'[1]For Report Q-2 '!$A$2:$AH$3476,29,0),"-")</f>
        <v>-</v>
      </c>
      <c r="AD1232" s="2" t="str">
        <f>IFERROR(VLOOKUP(A1232,'[1]For Report Q-2 '!$A$2:$AH$3476,30,0),"-")</f>
        <v>-</v>
      </c>
      <c r="AE1232" s="1" t="str">
        <f>IFERROR(VLOOKUP(A1232,'[1]For Report Q-2 '!$A$2:$AH$3476,31,0),"-")</f>
        <v>-</v>
      </c>
      <c r="AF1232" s="1" t="str">
        <f>IFERROR(VLOOKUP(A1232,'[1]For Report Q-2 '!$A$2:$AH$3476,32,0),"-")</f>
        <v>-</v>
      </c>
      <c r="AG1232" s="2" t="str">
        <f>IFERROR(VLOOKUP(A1232,'[1]For Report Q-2 '!$A$2:$AH$3476,33,0),"-")</f>
        <v>-</v>
      </c>
      <c r="AH1232" s="1" t="str">
        <f t="shared" si="19"/>
        <v>--</v>
      </c>
      <c r="AI1232" t="e">
        <v>#N/A</v>
      </c>
      <c r="AJ1232" t="e">
        <v>#N/A</v>
      </c>
      <c r="AK1232" t="e">
        <v>#N/A</v>
      </c>
    </row>
    <row r="1233" spans="1:37" x14ac:dyDescent="0.25">
      <c r="A1233" s="15">
        <v>9129103</v>
      </c>
      <c r="B1233" s="15" t="s">
        <v>494</v>
      </c>
      <c r="C1233" s="16">
        <v>45702</v>
      </c>
      <c r="D1233" s="15" t="s">
        <v>83</v>
      </c>
      <c r="E1233" s="1" t="s">
        <v>118</v>
      </c>
      <c r="F1233" s="15" t="s">
        <v>46</v>
      </c>
      <c r="G1233" s="1" t="s">
        <v>83</v>
      </c>
      <c r="H1233" s="17">
        <v>25000</v>
      </c>
      <c r="I1233" s="18">
        <v>0.25</v>
      </c>
      <c r="J1233" s="1">
        <v>9027428</v>
      </c>
      <c r="K1233" s="1" t="s">
        <v>493</v>
      </c>
      <c r="L1233" s="19">
        <v>1099167</v>
      </c>
      <c r="M1233" s="1" t="s">
        <v>67</v>
      </c>
      <c r="N1233" s="1" t="s">
        <v>47</v>
      </c>
      <c r="O1233" s="1" t="s">
        <v>84</v>
      </c>
      <c r="P1233" s="20">
        <v>9027428</v>
      </c>
      <c r="Q1233" s="1" t="s">
        <v>218</v>
      </c>
      <c r="R1233" s="1" t="s">
        <v>89</v>
      </c>
      <c r="S1233" s="1" t="s">
        <v>218</v>
      </c>
      <c r="T1233" s="18">
        <f>IFERROR(VLOOKUP(A1233,'[1]For Report Q-2 '!$A$2:$T$3476,20,0),"-")</f>
        <v>0.25</v>
      </c>
      <c r="U1233" s="55">
        <f>IFERROR(VLOOKUP(A1233,'[1]For Report Q-2 '!$A$2:$U$3476,21,0),"-")</f>
        <v>0</v>
      </c>
      <c r="V1233" s="2" t="str">
        <f>IFERROR(VLOOKUP(A1233,'[1]For Report Q-2 '!$A$2:$V$3476,22,0),"-")</f>
        <v>-</v>
      </c>
      <c r="W1233" s="1">
        <f>IFERROR(VLOOKUP(A1233,'[1]For Report Q-2 '!$A$2:$W$3476,23,0),"-")</f>
        <v>0</v>
      </c>
      <c r="X1233" s="1"/>
      <c r="Y1233" s="1"/>
      <c r="Z1233" s="2" t="str">
        <f>IFERROR(VLOOKUP(A1233,'[1]For Report Q-2 '!$A$2:$Z$3476,26,0),"-")</f>
        <v>-</v>
      </c>
      <c r="AA1233" s="1" t="str">
        <f>IFERROR(VLOOKUP(A1233,'[1]For Report Q-2 '!$A$2:$AH$3476,27,0),"-")</f>
        <v>-</v>
      </c>
      <c r="AB1233" s="1" t="str">
        <f>IFERROR(VLOOKUP(A1233,'[1]For Report Q-2 '!$A$2:$AH$3476,28,0),"-")</f>
        <v>-</v>
      </c>
      <c r="AC1233" s="2" t="str">
        <f>IFERROR(VLOOKUP(A1233,'[1]For Report Q-2 '!$A$2:$AH$3476,29,0),"-")</f>
        <v>-</v>
      </c>
      <c r="AD1233" s="2" t="str">
        <f>IFERROR(VLOOKUP(A1233,'[1]For Report Q-2 '!$A$2:$AH$3476,30,0),"-")</f>
        <v>-</v>
      </c>
      <c r="AE1233" s="1" t="str">
        <f>IFERROR(VLOOKUP(A1233,'[1]For Report Q-2 '!$A$2:$AH$3476,31,0),"-")</f>
        <v>-</v>
      </c>
      <c r="AF1233" s="1" t="str">
        <f>IFERROR(VLOOKUP(A1233,'[1]For Report Q-2 '!$A$2:$AH$3476,32,0),"-")</f>
        <v>-</v>
      </c>
      <c r="AG1233" s="2" t="str">
        <f>IFERROR(VLOOKUP(A1233,'[1]For Report Q-2 '!$A$2:$AH$3476,33,0),"-")</f>
        <v>-</v>
      </c>
      <c r="AH1233" s="1" t="str">
        <f t="shared" si="19"/>
        <v>--</v>
      </c>
      <c r="AI1233" t="e">
        <v>#N/A</v>
      </c>
      <c r="AJ1233" t="e">
        <v>#N/A</v>
      </c>
      <c r="AK1233" t="e">
        <v>#N/A</v>
      </c>
    </row>
    <row r="1234" spans="1:37" x14ac:dyDescent="0.25">
      <c r="A1234" s="15">
        <v>9131107</v>
      </c>
      <c r="B1234" s="15" t="s">
        <v>494</v>
      </c>
      <c r="C1234" s="16">
        <v>45835</v>
      </c>
      <c r="D1234" s="15" t="s">
        <v>83</v>
      </c>
      <c r="E1234" s="1" t="s">
        <v>118</v>
      </c>
      <c r="F1234" s="15" t="s">
        <v>46</v>
      </c>
      <c r="G1234" s="1" t="s">
        <v>83</v>
      </c>
      <c r="H1234" s="17">
        <v>136666.66666666666</v>
      </c>
      <c r="I1234" s="18">
        <v>1.3666666666666665</v>
      </c>
      <c r="J1234" s="1">
        <v>9027428</v>
      </c>
      <c r="K1234" s="1" t="s">
        <v>493</v>
      </c>
      <c r="L1234" s="19">
        <v>1099167</v>
      </c>
      <c r="M1234" s="1" t="s">
        <v>67</v>
      </c>
      <c r="N1234" s="1" t="s">
        <v>47</v>
      </c>
      <c r="O1234" s="1" t="s">
        <v>84</v>
      </c>
      <c r="P1234" s="20">
        <v>9027428</v>
      </c>
      <c r="Q1234" s="1" t="s">
        <v>218</v>
      </c>
      <c r="R1234" s="1" t="s">
        <v>89</v>
      </c>
      <c r="S1234" s="1" t="s">
        <v>218</v>
      </c>
      <c r="T1234" s="18">
        <f>IFERROR(VLOOKUP(A1234,'[1]For Report Q-2 '!$A$2:$T$3476,20,0),"-")</f>
        <v>1.3666666666666665</v>
      </c>
      <c r="U1234" s="55">
        <f>IFERROR(VLOOKUP(A1234,'[1]For Report Q-2 '!$A$2:$U$3476,21,0),"-")</f>
        <v>0</v>
      </c>
      <c r="V1234" s="2" t="str">
        <f>IFERROR(VLOOKUP(A1234,'[1]For Report Q-2 '!$A$2:$V$3476,22,0),"-")</f>
        <v>-</v>
      </c>
      <c r="W1234" s="1">
        <f>IFERROR(VLOOKUP(A1234,'[1]For Report Q-2 '!$A$2:$W$3476,23,0),"-")</f>
        <v>0</v>
      </c>
      <c r="X1234" s="1"/>
      <c r="Y1234" s="1"/>
      <c r="Z1234" s="2" t="str">
        <f>IFERROR(VLOOKUP(A1234,'[1]For Report Q-2 '!$A$2:$Z$3476,26,0),"-")</f>
        <v>-</v>
      </c>
      <c r="AA1234" s="1" t="str">
        <f>IFERROR(VLOOKUP(A1234,'[1]For Report Q-2 '!$A$2:$AH$3476,27,0),"-")</f>
        <v>-</v>
      </c>
      <c r="AB1234" s="1" t="str">
        <f>IFERROR(VLOOKUP(A1234,'[1]For Report Q-2 '!$A$2:$AH$3476,28,0),"-")</f>
        <v>-</v>
      </c>
      <c r="AC1234" s="2" t="str">
        <f>IFERROR(VLOOKUP(A1234,'[1]For Report Q-2 '!$A$2:$AH$3476,29,0),"-")</f>
        <v>-</v>
      </c>
      <c r="AD1234" s="2" t="str">
        <f>IFERROR(VLOOKUP(A1234,'[1]For Report Q-2 '!$A$2:$AH$3476,30,0),"-")</f>
        <v>-</v>
      </c>
      <c r="AE1234" s="1" t="str">
        <f>IFERROR(VLOOKUP(A1234,'[1]For Report Q-2 '!$A$2:$AH$3476,31,0),"-")</f>
        <v>-</v>
      </c>
      <c r="AF1234" s="1" t="str">
        <f>IFERROR(VLOOKUP(A1234,'[1]For Report Q-2 '!$A$2:$AH$3476,32,0),"-")</f>
        <v>-</v>
      </c>
      <c r="AG1234" s="2" t="str">
        <f>IFERROR(VLOOKUP(A1234,'[1]For Report Q-2 '!$A$2:$AH$3476,33,0),"-")</f>
        <v>-</v>
      </c>
      <c r="AH1234" s="1" t="str">
        <f t="shared" si="19"/>
        <v>--</v>
      </c>
      <c r="AI1234" t="e">
        <v>#N/A</v>
      </c>
      <c r="AJ1234" t="e">
        <v>#N/A</v>
      </c>
      <c r="AK1234" t="e">
        <v>#N/A</v>
      </c>
    </row>
    <row r="1235" spans="1:37" x14ac:dyDescent="0.25">
      <c r="A1235" s="15">
        <v>9027732</v>
      </c>
      <c r="B1235" s="15" t="s">
        <v>495</v>
      </c>
      <c r="C1235" s="16">
        <v>45443</v>
      </c>
      <c r="D1235" s="15" t="s">
        <v>56</v>
      </c>
      <c r="E1235" s="1" t="s">
        <v>274</v>
      </c>
      <c r="F1235" s="15" t="s">
        <v>46</v>
      </c>
      <c r="G1235" s="1" t="s">
        <v>56</v>
      </c>
      <c r="H1235" s="17">
        <v>6666.6660000000002</v>
      </c>
      <c r="I1235" s="18">
        <v>6.6666660000000003E-2</v>
      </c>
      <c r="J1235" s="1">
        <v>9027713</v>
      </c>
      <c r="K1235" s="1" t="s">
        <v>496</v>
      </c>
      <c r="L1235" s="19">
        <v>40833.326000000001</v>
      </c>
      <c r="M1235" s="1" t="s">
        <v>31</v>
      </c>
      <c r="N1235" s="1" t="s">
        <v>47</v>
      </c>
      <c r="O1235" s="1" t="s">
        <v>59</v>
      </c>
      <c r="P1235" s="20">
        <v>9027713</v>
      </c>
      <c r="Q1235" s="1" t="s">
        <v>79</v>
      </c>
      <c r="R1235" s="1" t="s">
        <v>16</v>
      </c>
      <c r="S1235" s="1" t="s">
        <v>80</v>
      </c>
      <c r="T1235" s="18">
        <f>IFERROR(VLOOKUP(A1235,'[1]For Report Q-2 '!$A$2:$T$3476,20,0),"-")</f>
        <v>6.6666660000000003E-2</v>
      </c>
      <c r="U1235" s="55">
        <f>IFERROR(VLOOKUP(A1235,'[1]For Report Q-2 '!$A$2:$U$3476,21,0),"-")</f>
        <v>0</v>
      </c>
      <c r="V1235" s="2" t="str">
        <f>IFERROR(VLOOKUP(A1235,'[1]For Report Q-2 '!$A$2:$V$3476,22,0),"-")</f>
        <v>-</v>
      </c>
      <c r="W1235" s="1">
        <f>IFERROR(VLOOKUP(A1235,'[1]For Report Q-2 '!$A$2:$W$3476,23,0),"-")</f>
        <v>0</v>
      </c>
      <c r="X1235" s="1"/>
      <c r="Y1235" s="1"/>
      <c r="Z1235" s="2" t="str">
        <f>IFERROR(VLOOKUP(A1235,'[1]For Report Q-2 '!$A$2:$Z$3476,26,0),"-")</f>
        <v>-</v>
      </c>
      <c r="AA1235" s="1" t="str">
        <f>IFERROR(VLOOKUP(A1235,'[1]For Report Q-2 '!$A$2:$AH$3476,27,0),"-")</f>
        <v>-</v>
      </c>
      <c r="AB1235" s="1" t="str">
        <f>IFERROR(VLOOKUP(A1235,'[1]For Report Q-2 '!$A$2:$AH$3476,28,0),"-")</f>
        <v>-</v>
      </c>
      <c r="AC1235" s="2" t="str">
        <f>IFERROR(VLOOKUP(A1235,'[1]For Report Q-2 '!$A$2:$AH$3476,29,0),"-")</f>
        <v>-</v>
      </c>
      <c r="AD1235" s="2" t="str">
        <f>IFERROR(VLOOKUP(A1235,'[1]For Report Q-2 '!$A$2:$AH$3476,30,0),"-")</f>
        <v>-</v>
      </c>
      <c r="AE1235" s="1" t="str">
        <f>IFERROR(VLOOKUP(A1235,'[1]For Report Q-2 '!$A$2:$AH$3476,31,0),"-")</f>
        <v>-</v>
      </c>
      <c r="AF1235" s="1" t="str">
        <f>IFERROR(VLOOKUP(A1235,'[1]For Report Q-2 '!$A$2:$AH$3476,32,0),"-")</f>
        <v>-</v>
      </c>
      <c r="AG1235" s="2" t="str">
        <f>IFERROR(VLOOKUP(A1235,'[1]For Report Q-2 '!$A$2:$AH$3476,33,0),"-")</f>
        <v>-</v>
      </c>
      <c r="AH1235" s="1" t="str">
        <f t="shared" si="19"/>
        <v>--</v>
      </c>
      <c r="AI1235" t="e">
        <v>#N/A</v>
      </c>
      <c r="AJ1235" t="e">
        <v>#N/A</v>
      </c>
      <c r="AK1235" t="e">
        <v>#N/A</v>
      </c>
    </row>
    <row r="1236" spans="1:37" x14ac:dyDescent="0.25">
      <c r="A1236" s="15">
        <v>9127522</v>
      </c>
      <c r="B1236" s="15" t="s">
        <v>495</v>
      </c>
      <c r="C1236" s="16">
        <v>45605</v>
      </c>
      <c r="D1236" s="15" t="s">
        <v>56</v>
      </c>
      <c r="E1236" s="1" t="s">
        <v>118</v>
      </c>
      <c r="F1236" s="15" t="s">
        <v>46</v>
      </c>
      <c r="G1236" s="1" t="s">
        <v>56</v>
      </c>
      <c r="H1236" s="17">
        <v>34166.660000000003</v>
      </c>
      <c r="I1236" s="18">
        <v>0.34166660000000004</v>
      </c>
      <c r="J1236" s="1">
        <v>9027713</v>
      </c>
      <c r="K1236" s="1" t="s">
        <v>496</v>
      </c>
      <c r="L1236" s="19">
        <v>40833.326000000001</v>
      </c>
      <c r="M1236" s="1" t="s">
        <v>31</v>
      </c>
      <c r="N1236" s="1" t="s">
        <v>47</v>
      </c>
      <c r="O1236" s="1" t="s">
        <v>59</v>
      </c>
      <c r="P1236" s="20">
        <v>9027713</v>
      </c>
      <c r="Q1236" s="1" t="s">
        <v>79</v>
      </c>
      <c r="R1236" s="1" t="s">
        <v>16</v>
      </c>
      <c r="S1236" s="1" t="s">
        <v>80</v>
      </c>
      <c r="T1236" s="18">
        <f>IFERROR(VLOOKUP(A1236,'[1]For Report Q-2 '!$A$2:$T$3476,20,0),"-")</f>
        <v>0.34166660000000004</v>
      </c>
      <c r="U1236" s="55">
        <f>IFERROR(VLOOKUP(A1236,'[1]For Report Q-2 '!$A$2:$U$3476,21,0),"-")</f>
        <v>0</v>
      </c>
      <c r="V1236" s="2" t="str">
        <f>IFERROR(VLOOKUP(A1236,'[1]For Report Q-2 '!$A$2:$V$3476,22,0),"-")</f>
        <v>-</v>
      </c>
      <c r="W1236" s="1">
        <f>IFERROR(VLOOKUP(A1236,'[1]For Report Q-2 '!$A$2:$W$3476,23,0),"-")</f>
        <v>0</v>
      </c>
      <c r="X1236" s="1"/>
      <c r="Y1236" s="1"/>
      <c r="Z1236" s="2" t="str">
        <f>IFERROR(VLOOKUP(A1236,'[1]For Report Q-2 '!$A$2:$Z$3476,26,0),"-")</f>
        <v>-</v>
      </c>
      <c r="AA1236" s="1" t="str">
        <f>IFERROR(VLOOKUP(A1236,'[1]For Report Q-2 '!$A$2:$AH$3476,27,0),"-")</f>
        <v>-</v>
      </c>
      <c r="AB1236" s="1" t="str">
        <f>IFERROR(VLOOKUP(A1236,'[1]For Report Q-2 '!$A$2:$AH$3476,28,0),"-")</f>
        <v>-</v>
      </c>
      <c r="AC1236" s="2" t="str">
        <f>IFERROR(VLOOKUP(A1236,'[1]For Report Q-2 '!$A$2:$AH$3476,29,0),"-")</f>
        <v>-</v>
      </c>
      <c r="AD1236" s="2" t="str">
        <f>IFERROR(VLOOKUP(A1236,'[1]For Report Q-2 '!$A$2:$AH$3476,30,0),"-")</f>
        <v>-</v>
      </c>
      <c r="AE1236" s="1" t="str">
        <f>IFERROR(VLOOKUP(A1236,'[1]For Report Q-2 '!$A$2:$AH$3476,31,0),"-")</f>
        <v>-</v>
      </c>
      <c r="AF1236" s="1" t="str">
        <f>IFERROR(VLOOKUP(A1236,'[1]For Report Q-2 '!$A$2:$AH$3476,32,0),"-")</f>
        <v>-</v>
      </c>
      <c r="AG1236" s="2" t="str">
        <f>IFERROR(VLOOKUP(A1236,'[1]For Report Q-2 '!$A$2:$AH$3476,33,0),"-")</f>
        <v>-</v>
      </c>
      <c r="AH1236" s="1" t="str">
        <f t="shared" si="19"/>
        <v>--</v>
      </c>
      <c r="AI1236" t="e">
        <v>#N/A</v>
      </c>
      <c r="AJ1236" t="e">
        <v>#N/A</v>
      </c>
      <c r="AK1236" t="e">
        <v>#N/A</v>
      </c>
    </row>
    <row r="1237" spans="1:37" x14ac:dyDescent="0.25">
      <c r="A1237" s="15">
        <v>9027764</v>
      </c>
      <c r="B1237" s="15" t="s">
        <v>497</v>
      </c>
      <c r="C1237" s="16">
        <v>45463</v>
      </c>
      <c r="D1237" s="15" t="s">
        <v>44</v>
      </c>
      <c r="E1237" s="1" t="s">
        <v>274</v>
      </c>
      <c r="F1237" s="15" t="s">
        <v>46</v>
      </c>
      <c r="G1237" s="1" t="s">
        <v>44</v>
      </c>
      <c r="H1237" s="17">
        <v>13333.333333333334</v>
      </c>
      <c r="I1237" s="18">
        <v>0.13333333333333333</v>
      </c>
      <c r="J1237" s="1">
        <v>9027765</v>
      </c>
      <c r="K1237" s="1" t="s">
        <v>497</v>
      </c>
      <c r="L1237" s="19">
        <v>278333.33333333337</v>
      </c>
      <c r="M1237" s="1" t="s">
        <v>67</v>
      </c>
      <c r="N1237" s="1" t="s">
        <v>47</v>
      </c>
      <c r="O1237" s="1" t="s">
        <v>48</v>
      </c>
      <c r="P1237" s="20">
        <v>9027765</v>
      </c>
      <c r="Q1237" s="1" t="s">
        <v>218</v>
      </c>
      <c r="R1237" s="1" t="s">
        <v>89</v>
      </c>
      <c r="S1237" s="1" t="s">
        <v>218</v>
      </c>
      <c r="T1237" s="18">
        <f>IFERROR(VLOOKUP(A1237,'[1]For Report Q-2 '!$A$2:$T$3476,20,0),"-")</f>
        <v>0.13333333333333333</v>
      </c>
      <c r="U1237" s="55">
        <f>IFERROR(VLOOKUP(A1237,'[1]For Report Q-2 '!$A$2:$U$3476,21,0),"-")</f>
        <v>0</v>
      </c>
      <c r="V1237" s="2" t="str">
        <f>IFERROR(VLOOKUP(A1237,'[1]For Report Q-2 '!$A$2:$V$3476,22,0),"-")</f>
        <v>-</v>
      </c>
      <c r="W1237" s="1">
        <f>IFERROR(VLOOKUP(A1237,'[1]For Report Q-2 '!$A$2:$W$3476,23,0),"-")</f>
        <v>0</v>
      </c>
      <c r="X1237" s="1"/>
      <c r="Y1237" s="1"/>
      <c r="Z1237" s="2">
        <f>IFERROR(VLOOKUP(A1237,'[1]For Report Q-2 '!$A$2:$Z$3476,26,0),"-")</f>
        <v>46143.693136574097</v>
      </c>
      <c r="AA1237" s="1" t="str">
        <f>IFERROR(VLOOKUP(A1237,'[1]For Report Q-2 '!$A$2:$AH$3476,27,0),"-")</f>
        <v>SR26055546231</v>
      </c>
      <c r="AB1237" s="1" t="str">
        <f>IFERROR(VLOOKUP(A1237,'[1]For Report Q-2 '!$A$2:$AH$3476,28,0),"-")</f>
        <v>Active</v>
      </c>
      <c r="AC1237" s="2" t="str">
        <f>IFERROR(VLOOKUP(A1237,'[1]For Report Q-2 '!$A$2:$AH$3476,29,0),"-")</f>
        <v>-</v>
      </c>
      <c r="AD1237" s="2" t="str">
        <f>IFERROR(VLOOKUP(A1237,'[1]For Report Q-2 '!$A$2:$AH$3476,30,0),"-")</f>
        <v>-</v>
      </c>
      <c r="AE1237" s="1" t="str">
        <f>IFERROR(VLOOKUP(A1237,'[1]For Report Q-2 '!$A$2:$AH$3476,31,0),"-")</f>
        <v>-</v>
      </c>
      <c r="AF1237" s="1" t="str">
        <f>IFERROR(VLOOKUP(A1237,'[1]For Report Q-2 '!$A$2:$AH$3476,32,0),"-")</f>
        <v>-</v>
      </c>
      <c r="AG1237" s="2" t="str">
        <f>IFERROR(VLOOKUP(A1237,'[1]For Report Q-2 '!$A$2:$AH$3476,33,0),"-")</f>
        <v>-</v>
      </c>
      <c r="AH1237" s="1" t="str">
        <f t="shared" si="19"/>
        <v>-Active</v>
      </c>
      <c r="AI1237" t="e">
        <v>#N/A</v>
      </c>
      <c r="AJ1237" t="e">
        <v>#N/A</v>
      </c>
      <c r="AK1237" t="e">
        <v>#N/A</v>
      </c>
    </row>
    <row r="1238" spans="1:37" x14ac:dyDescent="0.25">
      <c r="A1238" s="15">
        <v>9123421</v>
      </c>
      <c r="B1238" s="15" t="s">
        <v>497</v>
      </c>
      <c r="C1238" s="16">
        <v>45469</v>
      </c>
      <c r="D1238" s="15" t="s">
        <v>44</v>
      </c>
      <c r="E1238" s="1" t="s">
        <v>118</v>
      </c>
      <c r="F1238" s="15" t="s">
        <v>46</v>
      </c>
      <c r="G1238" s="1" t="s">
        <v>44</v>
      </c>
      <c r="H1238" s="17">
        <v>140000</v>
      </c>
      <c r="I1238" s="18">
        <v>1.4</v>
      </c>
      <c r="J1238" s="1">
        <v>9027765</v>
      </c>
      <c r="K1238" s="1" t="s">
        <v>497</v>
      </c>
      <c r="L1238" s="19">
        <v>278333.33333333337</v>
      </c>
      <c r="M1238" s="1" t="s">
        <v>67</v>
      </c>
      <c r="N1238" s="1" t="s">
        <v>47</v>
      </c>
      <c r="O1238" s="1" t="s">
        <v>48</v>
      </c>
      <c r="P1238" s="20">
        <v>9027765</v>
      </c>
      <c r="Q1238" s="1" t="s">
        <v>218</v>
      </c>
      <c r="R1238" s="1" t="s">
        <v>89</v>
      </c>
      <c r="S1238" s="1" t="s">
        <v>218</v>
      </c>
      <c r="T1238" s="18">
        <f>IFERROR(VLOOKUP(A1238,'[1]For Report Q-2 '!$A$2:$T$3476,20,0),"-")</f>
        <v>1.4</v>
      </c>
      <c r="U1238" s="55">
        <f>IFERROR(VLOOKUP(A1238,'[1]For Report Q-2 '!$A$2:$U$3476,21,0),"-")</f>
        <v>0</v>
      </c>
      <c r="V1238" s="2" t="str">
        <f>IFERROR(VLOOKUP(A1238,'[1]For Report Q-2 '!$A$2:$V$3476,22,0),"-")</f>
        <v>-</v>
      </c>
      <c r="W1238" s="1">
        <f>IFERROR(VLOOKUP(A1238,'[1]For Report Q-2 '!$A$2:$W$3476,23,0),"-")</f>
        <v>0</v>
      </c>
      <c r="X1238" s="1"/>
      <c r="Y1238" s="1"/>
      <c r="Z1238" s="2" t="str">
        <f>IFERROR(VLOOKUP(A1238,'[1]For Report Q-2 '!$A$2:$Z$3476,26,0),"-")</f>
        <v>-</v>
      </c>
      <c r="AA1238" s="1" t="str">
        <f>IFERROR(VLOOKUP(A1238,'[1]For Report Q-2 '!$A$2:$AH$3476,27,0),"-")</f>
        <v>-</v>
      </c>
      <c r="AB1238" s="1" t="str">
        <f>IFERROR(VLOOKUP(A1238,'[1]For Report Q-2 '!$A$2:$AH$3476,28,0),"-")</f>
        <v>-</v>
      </c>
      <c r="AC1238" s="2" t="str">
        <f>IFERROR(VLOOKUP(A1238,'[1]For Report Q-2 '!$A$2:$AH$3476,29,0),"-")</f>
        <v>-</v>
      </c>
      <c r="AD1238" s="2" t="str">
        <f>IFERROR(VLOOKUP(A1238,'[1]For Report Q-2 '!$A$2:$AH$3476,30,0),"-")</f>
        <v>-</v>
      </c>
      <c r="AE1238" s="1" t="str">
        <f>IFERROR(VLOOKUP(A1238,'[1]For Report Q-2 '!$A$2:$AH$3476,31,0),"-")</f>
        <v>-</v>
      </c>
      <c r="AF1238" s="1" t="str">
        <f>IFERROR(VLOOKUP(A1238,'[1]For Report Q-2 '!$A$2:$AH$3476,32,0),"-")</f>
        <v>-</v>
      </c>
      <c r="AG1238" s="2" t="str">
        <f>IFERROR(VLOOKUP(A1238,'[1]For Report Q-2 '!$A$2:$AH$3476,33,0),"-")</f>
        <v>-</v>
      </c>
      <c r="AH1238" s="1" t="str">
        <f t="shared" si="19"/>
        <v>--</v>
      </c>
      <c r="AI1238" t="e">
        <v>#N/A</v>
      </c>
      <c r="AJ1238" t="e">
        <v>#N/A</v>
      </c>
      <c r="AK1238" t="e">
        <v>#N/A</v>
      </c>
    </row>
    <row r="1239" spans="1:37" x14ac:dyDescent="0.25">
      <c r="A1239" s="15">
        <v>9123426</v>
      </c>
      <c r="B1239" s="15" t="s">
        <v>497</v>
      </c>
      <c r="C1239" s="16">
        <v>45477</v>
      </c>
      <c r="D1239" s="15" t="s">
        <v>44</v>
      </c>
      <c r="E1239" s="1" t="s">
        <v>118</v>
      </c>
      <c r="F1239" s="15" t="s">
        <v>46</v>
      </c>
      <c r="G1239" s="1" t="s">
        <v>44</v>
      </c>
      <c r="H1239" s="17">
        <v>125000</v>
      </c>
      <c r="I1239" s="18">
        <v>1.25</v>
      </c>
      <c r="J1239" s="1">
        <v>9027765</v>
      </c>
      <c r="K1239" s="1" t="s">
        <v>497</v>
      </c>
      <c r="L1239" s="19">
        <v>278333.33333333337</v>
      </c>
      <c r="M1239" s="1" t="s">
        <v>67</v>
      </c>
      <c r="N1239" s="1" t="s">
        <v>47</v>
      </c>
      <c r="O1239" s="1" t="s">
        <v>48</v>
      </c>
      <c r="P1239" s="20">
        <v>9027765</v>
      </c>
      <c r="Q1239" s="1" t="s">
        <v>218</v>
      </c>
      <c r="R1239" s="1" t="s">
        <v>89</v>
      </c>
      <c r="S1239" s="1" t="s">
        <v>218</v>
      </c>
      <c r="T1239" s="18">
        <f>IFERROR(VLOOKUP(A1239,'[1]For Report Q-2 '!$A$2:$T$3476,20,0),"-")</f>
        <v>1.25</v>
      </c>
      <c r="U1239" s="55">
        <f>IFERROR(VLOOKUP(A1239,'[1]For Report Q-2 '!$A$2:$U$3476,21,0),"-")</f>
        <v>0</v>
      </c>
      <c r="V1239" s="2" t="str">
        <f>IFERROR(VLOOKUP(A1239,'[1]For Report Q-2 '!$A$2:$V$3476,22,0),"-")</f>
        <v>-</v>
      </c>
      <c r="W1239" s="1">
        <f>IFERROR(VLOOKUP(A1239,'[1]For Report Q-2 '!$A$2:$W$3476,23,0),"-")</f>
        <v>0</v>
      </c>
      <c r="X1239" s="1"/>
      <c r="Y1239" s="1"/>
      <c r="Z1239" s="2" t="str">
        <f>IFERROR(VLOOKUP(A1239,'[1]For Report Q-2 '!$A$2:$Z$3476,26,0),"-")</f>
        <v>-</v>
      </c>
      <c r="AA1239" s="1" t="str">
        <f>IFERROR(VLOOKUP(A1239,'[1]For Report Q-2 '!$A$2:$AH$3476,27,0),"-")</f>
        <v>-</v>
      </c>
      <c r="AB1239" s="1" t="str">
        <f>IFERROR(VLOOKUP(A1239,'[1]For Report Q-2 '!$A$2:$AH$3476,28,0),"-")</f>
        <v>-</v>
      </c>
      <c r="AC1239" s="2" t="str">
        <f>IFERROR(VLOOKUP(A1239,'[1]For Report Q-2 '!$A$2:$AH$3476,29,0),"-")</f>
        <v>-</v>
      </c>
      <c r="AD1239" s="2" t="str">
        <f>IFERROR(VLOOKUP(A1239,'[1]For Report Q-2 '!$A$2:$AH$3476,30,0),"-")</f>
        <v>-</v>
      </c>
      <c r="AE1239" s="1" t="str">
        <f>IFERROR(VLOOKUP(A1239,'[1]For Report Q-2 '!$A$2:$AH$3476,31,0),"-")</f>
        <v>-</v>
      </c>
      <c r="AF1239" s="1" t="str">
        <f>IFERROR(VLOOKUP(A1239,'[1]For Report Q-2 '!$A$2:$AH$3476,32,0),"-")</f>
        <v>-</v>
      </c>
      <c r="AG1239" s="2" t="str">
        <f>IFERROR(VLOOKUP(A1239,'[1]For Report Q-2 '!$A$2:$AH$3476,33,0),"-")</f>
        <v>-</v>
      </c>
      <c r="AH1239" s="1" t="str">
        <f t="shared" si="19"/>
        <v>--</v>
      </c>
      <c r="AI1239" t="e">
        <v>#N/A</v>
      </c>
      <c r="AJ1239" t="e">
        <v>#N/A</v>
      </c>
      <c r="AK1239" t="e">
        <v>#N/A</v>
      </c>
    </row>
    <row r="1240" spans="1:37" x14ac:dyDescent="0.25">
      <c r="A1240" s="15">
        <v>9025563</v>
      </c>
      <c r="B1240" s="15" t="s">
        <v>498</v>
      </c>
      <c r="C1240" s="16">
        <v>43130</v>
      </c>
      <c r="D1240" s="15" t="s">
        <v>40</v>
      </c>
      <c r="E1240" s="1" t="s">
        <v>435</v>
      </c>
      <c r="F1240" s="15" t="s">
        <v>46</v>
      </c>
      <c r="G1240" s="1" t="s">
        <v>40</v>
      </c>
      <c r="H1240" s="17">
        <v>23333.333333333332</v>
      </c>
      <c r="I1240" s="18">
        <v>0.23333333333333331</v>
      </c>
      <c r="J1240" s="1">
        <v>9050521</v>
      </c>
      <c r="K1240" s="1" t="s">
        <v>498</v>
      </c>
      <c r="L1240" s="19">
        <v>94583.333333333328</v>
      </c>
      <c r="M1240" s="1" t="s">
        <v>31</v>
      </c>
      <c r="N1240" s="1" t="s">
        <v>435</v>
      </c>
      <c r="O1240" s="1" t="s">
        <v>50</v>
      </c>
      <c r="P1240" s="20">
        <v>9050521</v>
      </c>
      <c r="Q1240" s="1" t="s">
        <v>43</v>
      </c>
      <c r="R1240" s="1" t="s">
        <v>89</v>
      </c>
      <c r="S1240" s="1" t="s">
        <v>43</v>
      </c>
      <c r="T1240" s="18">
        <f>IFERROR(VLOOKUP(A1240,'[1]For Report Q-2 '!$A$2:$T$3476,20,0),"-")</f>
        <v>0.23333333333333331</v>
      </c>
      <c r="U1240" s="55">
        <f>IFERROR(VLOOKUP(A1240,'[1]For Report Q-2 '!$A$2:$U$3476,21,0),"-")</f>
        <v>0</v>
      </c>
      <c r="V1240" s="2" t="str">
        <f>IFERROR(VLOOKUP(A1240,'[1]For Report Q-2 '!$A$2:$V$3476,22,0),"-")</f>
        <v>-</v>
      </c>
      <c r="W1240" s="1">
        <f>IFERROR(VLOOKUP(A1240,'[1]For Report Q-2 '!$A$2:$W$3476,23,0),"-")</f>
        <v>0</v>
      </c>
      <c r="X1240" s="1"/>
      <c r="Y1240" s="1"/>
      <c r="Z1240" s="2" t="str">
        <f>IFERROR(VLOOKUP(A1240,'[1]For Report Q-2 '!$A$2:$Z$3476,26,0),"-")</f>
        <v>-</v>
      </c>
      <c r="AA1240" s="1" t="str">
        <f>IFERROR(VLOOKUP(A1240,'[1]For Report Q-2 '!$A$2:$AH$3476,27,0),"-")</f>
        <v>-</v>
      </c>
      <c r="AB1240" s="1" t="str">
        <f>IFERROR(VLOOKUP(A1240,'[1]For Report Q-2 '!$A$2:$AH$3476,28,0),"-")</f>
        <v>-</v>
      </c>
      <c r="AC1240" s="2" t="str">
        <f>IFERROR(VLOOKUP(A1240,'[1]For Report Q-2 '!$A$2:$AH$3476,29,0),"-")</f>
        <v>-</v>
      </c>
      <c r="AD1240" s="2" t="str">
        <f>IFERROR(VLOOKUP(A1240,'[1]For Report Q-2 '!$A$2:$AH$3476,30,0),"-")</f>
        <v>-</v>
      </c>
      <c r="AE1240" s="1" t="str">
        <f>IFERROR(VLOOKUP(A1240,'[1]For Report Q-2 '!$A$2:$AH$3476,31,0),"-")</f>
        <v>-</v>
      </c>
      <c r="AF1240" s="1" t="str">
        <f>IFERROR(VLOOKUP(A1240,'[1]For Report Q-2 '!$A$2:$AH$3476,32,0),"-")</f>
        <v>-</v>
      </c>
      <c r="AG1240" s="2" t="str">
        <f>IFERROR(VLOOKUP(A1240,'[1]For Report Q-2 '!$A$2:$AH$3476,33,0),"-")</f>
        <v>-</v>
      </c>
      <c r="AH1240" s="1" t="str">
        <f t="shared" si="19"/>
        <v>--</v>
      </c>
      <c r="AI1240" t="e">
        <v>#N/A</v>
      </c>
      <c r="AJ1240" t="e">
        <v>#N/A</v>
      </c>
      <c r="AK1240" t="e">
        <v>#N/A</v>
      </c>
    </row>
    <row r="1241" spans="1:37" x14ac:dyDescent="0.25">
      <c r="A1241" s="15">
        <v>9025707</v>
      </c>
      <c r="B1241" s="15" t="s">
        <v>498</v>
      </c>
      <c r="C1241" s="16">
        <v>43341</v>
      </c>
      <c r="D1241" s="15" t="s">
        <v>75</v>
      </c>
      <c r="E1241" s="1" t="s">
        <v>435</v>
      </c>
      <c r="F1241" s="15" t="s">
        <v>46</v>
      </c>
      <c r="G1241" s="1" t="s">
        <v>44</v>
      </c>
      <c r="H1241" s="17">
        <v>20833.333333333332</v>
      </c>
      <c r="I1241" s="18">
        <v>0.20833333333333331</v>
      </c>
      <c r="J1241" s="1">
        <v>9050521</v>
      </c>
      <c r="K1241" s="1" t="s">
        <v>498</v>
      </c>
      <c r="L1241" s="19">
        <v>94583.333333333328</v>
      </c>
      <c r="M1241" s="1" t="s">
        <v>31</v>
      </c>
      <c r="N1241" s="1" t="s">
        <v>435</v>
      </c>
      <c r="O1241" s="1" t="s">
        <v>48</v>
      </c>
      <c r="P1241" s="20">
        <v>9050521</v>
      </c>
      <c r="Q1241" s="1" t="s">
        <v>43</v>
      </c>
      <c r="R1241" s="1" t="s">
        <v>89</v>
      </c>
      <c r="S1241" s="1" t="s">
        <v>43</v>
      </c>
      <c r="T1241" s="18">
        <f>IFERROR(VLOOKUP(A1241,'[1]For Report Q-2 '!$A$2:$T$3476,20,0),"-")</f>
        <v>0.20833333333333331</v>
      </c>
      <c r="U1241" s="55">
        <f>IFERROR(VLOOKUP(A1241,'[1]For Report Q-2 '!$A$2:$U$3476,21,0),"-")</f>
        <v>0</v>
      </c>
      <c r="V1241" s="2" t="str">
        <f>IFERROR(VLOOKUP(A1241,'[1]For Report Q-2 '!$A$2:$V$3476,22,0),"-")</f>
        <v>-</v>
      </c>
      <c r="W1241" s="1">
        <f>IFERROR(VLOOKUP(A1241,'[1]For Report Q-2 '!$A$2:$W$3476,23,0),"-")</f>
        <v>0</v>
      </c>
      <c r="X1241" s="1"/>
      <c r="Y1241" s="1"/>
      <c r="Z1241" s="2" t="str">
        <f>IFERROR(VLOOKUP(A1241,'[1]For Report Q-2 '!$A$2:$Z$3476,26,0),"-")</f>
        <v>-</v>
      </c>
      <c r="AA1241" s="1" t="str">
        <f>IFERROR(VLOOKUP(A1241,'[1]For Report Q-2 '!$A$2:$AH$3476,27,0),"-")</f>
        <v>-</v>
      </c>
      <c r="AB1241" s="1" t="str">
        <f>IFERROR(VLOOKUP(A1241,'[1]For Report Q-2 '!$A$2:$AH$3476,28,0),"-")</f>
        <v>-</v>
      </c>
      <c r="AC1241" s="2" t="str">
        <f>IFERROR(VLOOKUP(A1241,'[1]For Report Q-2 '!$A$2:$AH$3476,29,0),"-")</f>
        <v>-</v>
      </c>
      <c r="AD1241" s="2" t="str">
        <f>IFERROR(VLOOKUP(A1241,'[1]For Report Q-2 '!$A$2:$AH$3476,30,0),"-")</f>
        <v>-</v>
      </c>
      <c r="AE1241" s="1" t="str">
        <f>IFERROR(VLOOKUP(A1241,'[1]For Report Q-2 '!$A$2:$AH$3476,31,0),"-")</f>
        <v>-</v>
      </c>
      <c r="AF1241" s="1" t="str">
        <f>IFERROR(VLOOKUP(A1241,'[1]For Report Q-2 '!$A$2:$AH$3476,32,0),"-")</f>
        <v>-</v>
      </c>
      <c r="AG1241" s="2" t="str">
        <f>IFERROR(VLOOKUP(A1241,'[1]For Report Q-2 '!$A$2:$AH$3476,33,0),"-")</f>
        <v>-</v>
      </c>
      <c r="AH1241" s="1" t="str">
        <f t="shared" si="19"/>
        <v>--</v>
      </c>
      <c r="AI1241" t="e">
        <v>#N/A</v>
      </c>
      <c r="AJ1241" t="e">
        <v>#N/A</v>
      </c>
      <c r="AK1241" t="e">
        <v>#N/A</v>
      </c>
    </row>
    <row r="1242" spans="1:37" x14ac:dyDescent="0.25">
      <c r="A1242" s="15">
        <v>9027339</v>
      </c>
      <c r="B1242" s="15" t="s">
        <v>498</v>
      </c>
      <c r="C1242" s="16">
        <v>45156</v>
      </c>
      <c r="D1242" s="15" t="s">
        <v>40</v>
      </c>
      <c r="E1242" s="1" t="s">
        <v>435</v>
      </c>
      <c r="F1242" s="15" t="s">
        <v>46</v>
      </c>
      <c r="G1242" s="1" t="s">
        <v>40</v>
      </c>
      <c r="H1242" s="17">
        <v>29166.666666666664</v>
      </c>
      <c r="I1242" s="18">
        <v>0.29166666666666663</v>
      </c>
      <c r="J1242" s="1">
        <v>9050521</v>
      </c>
      <c r="K1242" s="1" t="s">
        <v>498</v>
      </c>
      <c r="L1242" s="19">
        <v>94583.333333333328</v>
      </c>
      <c r="M1242" s="1" t="s">
        <v>31</v>
      </c>
      <c r="N1242" s="1" t="s">
        <v>435</v>
      </c>
      <c r="O1242" s="1" t="s">
        <v>50</v>
      </c>
      <c r="P1242" s="20">
        <v>9050521</v>
      </c>
      <c r="Q1242" s="1" t="s">
        <v>43</v>
      </c>
      <c r="R1242" s="1" t="s">
        <v>89</v>
      </c>
      <c r="S1242" s="1" t="s">
        <v>43</v>
      </c>
      <c r="T1242" s="18">
        <f>IFERROR(VLOOKUP(A1242,'[1]For Report Q-2 '!$A$2:$T$3476,20,0),"-")</f>
        <v>0.29166666666666663</v>
      </c>
      <c r="U1242" s="55">
        <f>IFERROR(VLOOKUP(A1242,'[1]For Report Q-2 '!$A$2:$U$3476,21,0),"-")</f>
        <v>0</v>
      </c>
      <c r="V1242" s="2" t="str">
        <f>IFERROR(VLOOKUP(A1242,'[1]For Report Q-2 '!$A$2:$V$3476,22,0),"-")</f>
        <v>-</v>
      </c>
      <c r="W1242" s="1">
        <f>IFERROR(VLOOKUP(A1242,'[1]For Report Q-2 '!$A$2:$W$3476,23,0),"-")</f>
        <v>0</v>
      </c>
      <c r="X1242" s="1"/>
      <c r="Y1242" s="1"/>
      <c r="Z1242" s="2" t="str">
        <f>IFERROR(VLOOKUP(A1242,'[1]For Report Q-2 '!$A$2:$Z$3476,26,0),"-")</f>
        <v>-</v>
      </c>
      <c r="AA1242" s="1" t="str">
        <f>IFERROR(VLOOKUP(A1242,'[1]For Report Q-2 '!$A$2:$AH$3476,27,0),"-")</f>
        <v>-</v>
      </c>
      <c r="AB1242" s="1" t="str">
        <f>IFERROR(VLOOKUP(A1242,'[1]For Report Q-2 '!$A$2:$AH$3476,28,0),"-")</f>
        <v>-</v>
      </c>
      <c r="AC1242" s="2" t="str">
        <f>IFERROR(VLOOKUP(A1242,'[1]For Report Q-2 '!$A$2:$AH$3476,29,0),"-")</f>
        <v>-</v>
      </c>
      <c r="AD1242" s="2" t="str">
        <f>IFERROR(VLOOKUP(A1242,'[1]For Report Q-2 '!$A$2:$AH$3476,30,0),"-")</f>
        <v>-</v>
      </c>
      <c r="AE1242" s="1" t="str">
        <f>IFERROR(VLOOKUP(A1242,'[1]For Report Q-2 '!$A$2:$AH$3476,31,0),"-")</f>
        <v>-</v>
      </c>
      <c r="AF1242" s="1" t="str">
        <f>IFERROR(VLOOKUP(A1242,'[1]For Report Q-2 '!$A$2:$AH$3476,32,0),"-")</f>
        <v>-</v>
      </c>
      <c r="AG1242" s="2" t="str">
        <f>IFERROR(VLOOKUP(A1242,'[1]For Report Q-2 '!$A$2:$AH$3476,33,0),"-")</f>
        <v>-</v>
      </c>
      <c r="AH1242" s="1" t="str">
        <f t="shared" si="19"/>
        <v>--</v>
      </c>
      <c r="AI1242" t="e">
        <v>#N/A</v>
      </c>
      <c r="AJ1242" t="e">
        <v>#N/A</v>
      </c>
      <c r="AK1242" t="e">
        <v>#N/A</v>
      </c>
    </row>
    <row r="1243" spans="1:37" x14ac:dyDescent="0.25">
      <c r="A1243" s="15">
        <v>9050518</v>
      </c>
      <c r="B1243" s="15" t="s">
        <v>498</v>
      </c>
      <c r="C1243" s="16">
        <v>42156</v>
      </c>
      <c r="D1243" s="15" t="s">
        <v>75</v>
      </c>
      <c r="E1243" s="1" t="s">
        <v>435</v>
      </c>
      <c r="F1243" s="15" t="s">
        <v>46</v>
      </c>
      <c r="G1243" s="1" t="s">
        <v>44</v>
      </c>
      <c r="H1243" s="17">
        <v>12500</v>
      </c>
      <c r="I1243" s="18">
        <v>0.125</v>
      </c>
      <c r="J1243" s="1">
        <v>9050521</v>
      </c>
      <c r="K1243" s="1" t="s">
        <v>498</v>
      </c>
      <c r="L1243" s="19">
        <v>94583.333333333328</v>
      </c>
      <c r="M1243" s="1" t="s">
        <v>31</v>
      </c>
      <c r="N1243" s="1" t="s">
        <v>435</v>
      </c>
      <c r="O1243" s="1" t="s">
        <v>48</v>
      </c>
      <c r="P1243" s="20">
        <v>9050521</v>
      </c>
      <c r="Q1243" s="1" t="s">
        <v>43</v>
      </c>
      <c r="R1243" s="1" t="s">
        <v>89</v>
      </c>
      <c r="S1243" s="1" t="s">
        <v>43</v>
      </c>
      <c r="T1243" s="18">
        <f>IFERROR(VLOOKUP(A1243,'[1]For Report Q-2 '!$A$2:$T$3476,20,0),"-")</f>
        <v>0.125</v>
      </c>
      <c r="U1243" s="55">
        <f>IFERROR(VLOOKUP(A1243,'[1]For Report Q-2 '!$A$2:$U$3476,21,0),"-")</f>
        <v>0</v>
      </c>
      <c r="V1243" s="2" t="str">
        <f>IFERROR(VLOOKUP(A1243,'[1]For Report Q-2 '!$A$2:$V$3476,22,0),"-")</f>
        <v>-</v>
      </c>
      <c r="W1243" s="1">
        <f>IFERROR(VLOOKUP(A1243,'[1]For Report Q-2 '!$A$2:$W$3476,23,0),"-")</f>
        <v>0</v>
      </c>
      <c r="X1243" s="1"/>
      <c r="Y1243" s="1"/>
      <c r="Z1243" s="2" t="str">
        <f>IFERROR(VLOOKUP(A1243,'[1]For Report Q-2 '!$A$2:$Z$3476,26,0),"-")</f>
        <v>-</v>
      </c>
      <c r="AA1243" s="1" t="str">
        <f>IFERROR(VLOOKUP(A1243,'[1]For Report Q-2 '!$A$2:$AH$3476,27,0),"-")</f>
        <v>-</v>
      </c>
      <c r="AB1243" s="1" t="str">
        <f>IFERROR(VLOOKUP(A1243,'[1]For Report Q-2 '!$A$2:$AH$3476,28,0),"-")</f>
        <v>-</v>
      </c>
      <c r="AC1243" s="2" t="str">
        <f>IFERROR(VLOOKUP(A1243,'[1]For Report Q-2 '!$A$2:$AH$3476,29,0),"-")</f>
        <v>-</v>
      </c>
      <c r="AD1243" s="2" t="str">
        <f>IFERROR(VLOOKUP(A1243,'[1]For Report Q-2 '!$A$2:$AH$3476,30,0),"-")</f>
        <v>-</v>
      </c>
      <c r="AE1243" s="1" t="str">
        <f>IFERROR(VLOOKUP(A1243,'[1]For Report Q-2 '!$A$2:$AH$3476,31,0),"-")</f>
        <v>-</v>
      </c>
      <c r="AF1243" s="1" t="str">
        <f>IFERROR(VLOOKUP(A1243,'[1]For Report Q-2 '!$A$2:$AH$3476,32,0),"-")</f>
        <v>-</v>
      </c>
      <c r="AG1243" s="2" t="str">
        <f>IFERROR(VLOOKUP(A1243,'[1]For Report Q-2 '!$A$2:$AH$3476,33,0),"-")</f>
        <v>-</v>
      </c>
      <c r="AH1243" s="1" t="str">
        <f t="shared" si="19"/>
        <v>--</v>
      </c>
      <c r="AI1243" t="e">
        <v>#N/A</v>
      </c>
      <c r="AJ1243" t="e">
        <v>#N/A</v>
      </c>
      <c r="AK1243" t="e">
        <v>#N/A</v>
      </c>
    </row>
    <row r="1244" spans="1:37" x14ac:dyDescent="0.25">
      <c r="A1244" s="15">
        <v>9050521</v>
      </c>
      <c r="B1244" s="15" t="s">
        <v>498</v>
      </c>
      <c r="C1244" s="16">
        <v>42095</v>
      </c>
      <c r="D1244" s="15" t="s">
        <v>75</v>
      </c>
      <c r="E1244" s="1" t="s">
        <v>435</v>
      </c>
      <c r="F1244" s="15" t="s">
        <v>46</v>
      </c>
      <c r="G1244" s="1" t="s">
        <v>44</v>
      </c>
      <c r="H1244" s="17">
        <v>8750</v>
      </c>
      <c r="I1244" s="18">
        <v>8.7499999999999994E-2</v>
      </c>
      <c r="J1244" s="1">
        <v>9050521</v>
      </c>
      <c r="K1244" s="1" t="s">
        <v>498</v>
      </c>
      <c r="L1244" s="19">
        <v>94583.333333333328</v>
      </c>
      <c r="M1244" s="1" t="s">
        <v>31</v>
      </c>
      <c r="N1244" s="1" t="s">
        <v>435</v>
      </c>
      <c r="O1244" s="1" t="s">
        <v>48</v>
      </c>
      <c r="P1244" s="20">
        <v>9050521</v>
      </c>
      <c r="Q1244" s="1" t="s">
        <v>43</v>
      </c>
      <c r="R1244" s="1" t="s">
        <v>89</v>
      </c>
      <c r="S1244" s="1" t="s">
        <v>43</v>
      </c>
      <c r="T1244" s="18">
        <f>IFERROR(VLOOKUP(A1244,'[1]For Report Q-2 '!$A$2:$T$3476,20,0),"-")</f>
        <v>8.7499999999999994E-2</v>
      </c>
      <c r="U1244" s="55">
        <f>IFERROR(VLOOKUP(A1244,'[1]For Report Q-2 '!$A$2:$U$3476,21,0),"-")</f>
        <v>0</v>
      </c>
      <c r="V1244" s="2" t="str">
        <f>IFERROR(VLOOKUP(A1244,'[1]For Report Q-2 '!$A$2:$V$3476,22,0),"-")</f>
        <v>-</v>
      </c>
      <c r="W1244" s="1">
        <f>IFERROR(VLOOKUP(A1244,'[1]For Report Q-2 '!$A$2:$W$3476,23,0),"-")</f>
        <v>0</v>
      </c>
      <c r="X1244" s="1"/>
      <c r="Y1244" s="1"/>
      <c r="Z1244" s="2" t="str">
        <f>IFERROR(VLOOKUP(A1244,'[1]For Report Q-2 '!$A$2:$Z$3476,26,0),"-")</f>
        <v>-</v>
      </c>
      <c r="AA1244" s="1" t="str">
        <f>IFERROR(VLOOKUP(A1244,'[1]For Report Q-2 '!$A$2:$AH$3476,27,0),"-")</f>
        <v>-</v>
      </c>
      <c r="AB1244" s="1" t="str">
        <f>IFERROR(VLOOKUP(A1244,'[1]For Report Q-2 '!$A$2:$AH$3476,28,0),"-")</f>
        <v>-</v>
      </c>
      <c r="AC1244" s="2" t="str">
        <f>IFERROR(VLOOKUP(A1244,'[1]For Report Q-2 '!$A$2:$AH$3476,29,0),"-")</f>
        <v>-</v>
      </c>
      <c r="AD1244" s="2" t="str">
        <f>IFERROR(VLOOKUP(A1244,'[1]For Report Q-2 '!$A$2:$AH$3476,30,0),"-")</f>
        <v>-</v>
      </c>
      <c r="AE1244" s="1" t="str">
        <f>IFERROR(VLOOKUP(A1244,'[1]For Report Q-2 '!$A$2:$AH$3476,31,0),"-")</f>
        <v>-</v>
      </c>
      <c r="AF1244" s="1" t="str">
        <f>IFERROR(VLOOKUP(A1244,'[1]For Report Q-2 '!$A$2:$AH$3476,32,0),"-")</f>
        <v>-</v>
      </c>
      <c r="AG1244" s="2" t="str">
        <f>IFERROR(VLOOKUP(A1244,'[1]For Report Q-2 '!$A$2:$AH$3476,33,0),"-")</f>
        <v>-</v>
      </c>
      <c r="AH1244" s="1" t="str">
        <f t="shared" si="19"/>
        <v>--</v>
      </c>
      <c r="AI1244" t="e">
        <v>#N/A</v>
      </c>
      <c r="AJ1244" t="e">
        <v>#N/A</v>
      </c>
      <c r="AK1244" t="e">
        <v>#N/A</v>
      </c>
    </row>
    <row r="1245" spans="1:37" x14ac:dyDescent="0.25">
      <c r="A1245" s="15">
        <v>9021249</v>
      </c>
      <c r="B1245" s="15" t="s">
        <v>499</v>
      </c>
      <c r="C1245" s="16">
        <v>42149</v>
      </c>
      <c r="D1245" s="15" t="s">
        <v>75</v>
      </c>
      <c r="E1245" s="1" t="s">
        <v>435</v>
      </c>
      <c r="F1245" s="15" t="s">
        <v>46</v>
      </c>
      <c r="G1245" s="1" t="s">
        <v>44</v>
      </c>
      <c r="H1245" s="17">
        <v>8847.4433333333327</v>
      </c>
      <c r="I1245" s="18">
        <v>8.8474433333333324E-2</v>
      </c>
      <c r="J1245" s="1">
        <v>9050627</v>
      </c>
      <c r="K1245" s="1" t="s">
        <v>499</v>
      </c>
      <c r="L1245" s="19">
        <v>4125700.7166666668</v>
      </c>
      <c r="M1245" s="1" t="s">
        <v>67</v>
      </c>
      <c r="N1245" s="1" t="s">
        <v>435</v>
      </c>
      <c r="O1245" s="1" t="s">
        <v>48</v>
      </c>
      <c r="P1245" s="20">
        <v>9050627</v>
      </c>
      <c r="Q1245" s="1" t="s">
        <v>43</v>
      </c>
      <c r="R1245" s="1" t="s">
        <v>89</v>
      </c>
      <c r="S1245" s="1" t="s">
        <v>43</v>
      </c>
      <c r="T1245" s="18">
        <f>IFERROR(VLOOKUP(A1245,'[1]For Report Q-2 '!$A$2:$T$3476,20,0),"-")</f>
        <v>8.8474433333333324E-2</v>
      </c>
      <c r="U1245" s="55">
        <f>IFERROR(VLOOKUP(A1245,'[1]For Report Q-2 '!$A$2:$U$3476,21,0),"-")</f>
        <v>0</v>
      </c>
      <c r="V1245" s="2" t="str">
        <f>IFERROR(VLOOKUP(A1245,'[1]For Report Q-2 '!$A$2:$V$3476,22,0),"-")</f>
        <v>-</v>
      </c>
      <c r="W1245" s="1">
        <f>IFERROR(VLOOKUP(A1245,'[1]For Report Q-2 '!$A$2:$W$3476,23,0),"-")</f>
        <v>0</v>
      </c>
      <c r="X1245" s="1"/>
      <c r="Y1245" s="1"/>
      <c r="Z1245" s="2" t="str">
        <f>IFERROR(VLOOKUP(A1245,'[1]For Report Q-2 '!$A$2:$Z$3476,26,0),"-")</f>
        <v>-</v>
      </c>
      <c r="AA1245" s="1" t="str">
        <f>IFERROR(VLOOKUP(A1245,'[1]For Report Q-2 '!$A$2:$AH$3476,27,0),"-")</f>
        <v>-</v>
      </c>
      <c r="AB1245" s="1" t="str">
        <f>IFERROR(VLOOKUP(A1245,'[1]For Report Q-2 '!$A$2:$AH$3476,28,0),"-")</f>
        <v>-</v>
      </c>
      <c r="AC1245" s="2" t="str">
        <f>IFERROR(VLOOKUP(A1245,'[1]For Report Q-2 '!$A$2:$AH$3476,29,0),"-")</f>
        <v>-</v>
      </c>
      <c r="AD1245" s="2" t="str">
        <f>IFERROR(VLOOKUP(A1245,'[1]For Report Q-2 '!$A$2:$AH$3476,30,0),"-")</f>
        <v>-</v>
      </c>
      <c r="AE1245" s="1" t="str">
        <f>IFERROR(VLOOKUP(A1245,'[1]For Report Q-2 '!$A$2:$AH$3476,31,0),"-")</f>
        <v>-</v>
      </c>
      <c r="AF1245" s="1" t="str">
        <f>IFERROR(VLOOKUP(A1245,'[1]For Report Q-2 '!$A$2:$AH$3476,32,0),"-")</f>
        <v>-</v>
      </c>
      <c r="AG1245" s="2" t="str">
        <f>IFERROR(VLOOKUP(A1245,'[1]For Report Q-2 '!$A$2:$AH$3476,33,0),"-")</f>
        <v>-</v>
      </c>
      <c r="AH1245" s="1" t="str">
        <f t="shared" si="19"/>
        <v>--</v>
      </c>
      <c r="AI1245" t="e">
        <v>#N/A</v>
      </c>
      <c r="AJ1245" t="e">
        <v>#N/A</v>
      </c>
      <c r="AK1245" t="e">
        <v>#N/A</v>
      </c>
    </row>
    <row r="1246" spans="1:37" x14ac:dyDescent="0.25">
      <c r="A1246" s="15">
        <v>9021547</v>
      </c>
      <c r="B1246" s="15" t="s">
        <v>499</v>
      </c>
      <c r="C1246" s="16">
        <v>42202</v>
      </c>
      <c r="D1246" s="15" t="s">
        <v>28</v>
      </c>
      <c r="E1246" s="1" t="s">
        <v>435</v>
      </c>
      <c r="F1246" s="15" t="s">
        <v>46</v>
      </c>
      <c r="G1246" s="1" t="s">
        <v>28</v>
      </c>
      <c r="H1246" s="17">
        <v>36416.666666666664</v>
      </c>
      <c r="I1246" s="18">
        <v>0.36416666666666664</v>
      </c>
      <c r="J1246" s="1">
        <v>9050627</v>
      </c>
      <c r="K1246" s="1" t="s">
        <v>499</v>
      </c>
      <c r="L1246" s="19">
        <v>4125700.7166666668</v>
      </c>
      <c r="M1246" s="1" t="s">
        <v>67</v>
      </c>
      <c r="N1246" s="1" t="s">
        <v>435</v>
      </c>
      <c r="O1246" s="1" t="s">
        <v>38</v>
      </c>
      <c r="P1246" s="20">
        <v>9050627</v>
      </c>
      <c r="Q1246" s="1" t="s">
        <v>43</v>
      </c>
      <c r="R1246" s="1" t="s">
        <v>89</v>
      </c>
      <c r="S1246" s="1" t="s">
        <v>43</v>
      </c>
      <c r="T1246" s="18">
        <f>IFERROR(VLOOKUP(A1246,'[1]For Report Q-2 '!$A$2:$T$3476,20,0),"-")</f>
        <v>0.36416666666666664</v>
      </c>
      <c r="U1246" s="55">
        <f>IFERROR(VLOOKUP(A1246,'[1]For Report Q-2 '!$A$2:$U$3476,21,0),"-")</f>
        <v>0</v>
      </c>
      <c r="V1246" s="2" t="str">
        <f>IFERROR(VLOOKUP(A1246,'[1]For Report Q-2 '!$A$2:$V$3476,22,0),"-")</f>
        <v>-</v>
      </c>
      <c r="W1246" s="1">
        <f>IFERROR(VLOOKUP(A1246,'[1]For Report Q-2 '!$A$2:$W$3476,23,0),"-")</f>
        <v>0</v>
      </c>
      <c r="X1246" s="1"/>
      <c r="Y1246" s="1"/>
      <c r="Z1246" s="2" t="str">
        <f>IFERROR(VLOOKUP(A1246,'[1]For Report Q-2 '!$A$2:$Z$3476,26,0),"-")</f>
        <v>-</v>
      </c>
      <c r="AA1246" s="1" t="str">
        <f>IFERROR(VLOOKUP(A1246,'[1]For Report Q-2 '!$A$2:$AH$3476,27,0),"-")</f>
        <v>-</v>
      </c>
      <c r="AB1246" s="1" t="str">
        <f>IFERROR(VLOOKUP(A1246,'[1]For Report Q-2 '!$A$2:$AH$3476,28,0),"-")</f>
        <v>-</v>
      </c>
      <c r="AC1246" s="2" t="str">
        <f>IFERROR(VLOOKUP(A1246,'[1]For Report Q-2 '!$A$2:$AH$3476,29,0),"-")</f>
        <v>-</v>
      </c>
      <c r="AD1246" s="2" t="str">
        <f>IFERROR(VLOOKUP(A1246,'[1]For Report Q-2 '!$A$2:$AH$3476,30,0),"-")</f>
        <v>-</v>
      </c>
      <c r="AE1246" s="1" t="str">
        <f>IFERROR(VLOOKUP(A1246,'[1]For Report Q-2 '!$A$2:$AH$3476,31,0),"-")</f>
        <v>-</v>
      </c>
      <c r="AF1246" s="1" t="str">
        <f>IFERROR(VLOOKUP(A1246,'[1]For Report Q-2 '!$A$2:$AH$3476,32,0),"-")</f>
        <v>-</v>
      </c>
      <c r="AG1246" s="2" t="str">
        <f>IFERROR(VLOOKUP(A1246,'[1]For Report Q-2 '!$A$2:$AH$3476,33,0),"-")</f>
        <v>-</v>
      </c>
      <c r="AH1246" s="1" t="str">
        <f t="shared" si="19"/>
        <v>--</v>
      </c>
      <c r="AI1246" t="e">
        <v>#N/A</v>
      </c>
      <c r="AJ1246" t="e">
        <v>#N/A</v>
      </c>
      <c r="AK1246" t="e">
        <v>#N/A</v>
      </c>
    </row>
    <row r="1247" spans="1:37" x14ac:dyDescent="0.25">
      <c r="A1247" s="15">
        <v>9025047</v>
      </c>
      <c r="B1247" s="15" t="s">
        <v>499</v>
      </c>
      <c r="C1247" s="16">
        <v>42563</v>
      </c>
      <c r="D1247" s="15" t="s">
        <v>56</v>
      </c>
      <c r="E1247" s="1" t="s">
        <v>435</v>
      </c>
      <c r="F1247" s="15" t="s">
        <v>46</v>
      </c>
      <c r="G1247" s="1" t="s">
        <v>56</v>
      </c>
      <c r="H1247" s="17">
        <v>9720.8666666666668</v>
      </c>
      <c r="I1247" s="18">
        <v>9.7208666666666665E-2</v>
      </c>
      <c r="J1247" s="1">
        <v>9050627</v>
      </c>
      <c r="K1247" s="1" t="s">
        <v>499</v>
      </c>
      <c r="L1247" s="19">
        <v>4125700.7166666668</v>
      </c>
      <c r="M1247" s="1" t="s">
        <v>67</v>
      </c>
      <c r="N1247" s="1" t="s">
        <v>435</v>
      </c>
      <c r="O1247" s="1" t="s">
        <v>59</v>
      </c>
      <c r="P1247" s="20">
        <v>9050627</v>
      </c>
      <c r="Q1247" s="1" t="s">
        <v>43</v>
      </c>
      <c r="R1247" s="1" t="s">
        <v>89</v>
      </c>
      <c r="S1247" s="1" t="s">
        <v>43</v>
      </c>
      <c r="T1247" s="18">
        <f>IFERROR(VLOOKUP(A1247,'[1]For Report Q-2 '!$A$2:$T$3476,20,0),"-")</f>
        <v>9.7208666666666665E-2</v>
      </c>
      <c r="U1247" s="55">
        <f>IFERROR(VLOOKUP(A1247,'[1]For Report Q-2 '!$A$2:$U$3476,21,0),"-")</f>
        <v>0</v>
      </c>
      <c r="V1247" s="2" t="str">
        <f>IFERROR(VLOOKUP(A1247,'[1]For Report Q-2 '!$A$2:$V$3476,22,0),"-")</f>
        <v>-</v>
      </c>
      <c r="W1247" s="1">
        <f>IFERROR(VLOOKUP(A1247,'[1]For Report Q-2 '!$A$2:$W$3476,23,0),"-")</f>
        <v>0</v>
      </c>
      <c r="X1247" s="1"/>
      <c r="Y1247" s="1"/>
      <c r="Z1247" s="2" t="str">
        <f>IFERROR(VLOOKUP(A1247,'[1]For Report Q-2 '!$A$2:$Z$3476,26,0),"-")</f>
        <v>-</v>
      </c>
      <c r="AA1247" s="1" t="str">
        <f>IFERROR(VLOOKUP(A1247,'[1]For Report Q-2 '!$A$2:$AH$3476,27,0),"-")</f>
        <v>-</v>
      </c>
      <c r="AB1247" s="1" t="str">
        <f>IFERROR(VLOOKUP(A1247,'[1]For Report Q-2 '!$A$2:$AH$3476,28,0),"-")</f>
        <v>-</v>
      </c>
      <c r="AC1247" s="2" t="str">
        <f>IFERROR(VLOOKUP(A1247,'[1]For Report Q-2 '!$A$2:$AH$3476,29,0),"-")</f>
        <v>-</v>
      </c>
      <c r="AD1247" s="2" t="str">
        <f>IFERROR(VLOOKUP(A1247,'[1]For Report Q-2 '!$A$2:$AH$3476,30,0),"-")</f>
        <v>-</v>
      </c>
      <c r="AE1247" s="1" t="str">
        <f>IFERROR(VLOOKUP(A1247,'[1]For Report Q-2 '!$A$2:$AH$3476,31,0),"-")</f>
        <v>-</v>
      </c>
      <c r="AF1247" s="1" t="str">
        <f>IFERROR(VLOOKUP(A1247,'[1]For Report Q-2 '!$A$2:$AH$3476,32,0),"-")</f>
        <v>-</v>
      </c>
      <c r="AG1247" s="2" t="str">
        <f>IFERROR(VLOOKUP(A1247,'[1]For Report Q-2 '!$A$2:$AH$3476,33,0),"-")</f>
        <v>-</v>
      </c>
      <c r="AH1247" s="1" t="str">
        <f t="shared" si="19"/>
        <v>--</v>
      </c>
      <c r="AI1247" t="e">
        <v>#N/A</v>
      </c>
      <c r="AJ1247" t="e">
        <v>#N/A</v>
      </c>
      <c r="AK1247" t="e">
        <v>#N/A</v>
      </c>
    </row>
    <row r="1248" spans="1:37" x14ac:dyDescent="0.25">
      <c r="A1248" s="15" t="s">
        <v>500</v>
      </c>
      <c r="B1248" s="15" t="s">
        <v>499</v>
      </c>
      <c r="C1248" s="16">
        <v>42917</v>
      </c>
      <c r="D1248" s="15" t="s">
        <v>40</v>
      </c>
      <c r="E1248" s="1" t="s">
        <v>435</v>
      </c>
      <c r="F1248" s="15" t="s">
        <v>46</v>
      </c>
      <c r="G1248" s="1" t="s">
        <v>40</v>
      </c>
      <c r="H1248" s="17">
        <v>4860.4333333333334</v>
      </c>
      <c r="I1248" s="18">
        <v>4.8604333333333333E-2</v>
      </c>
      <c r="J1248" s="1">
        <v>9050627</v>
      </c>
      <c r="K1248" s="1" t="s">
        <v>499</v>
      </c>
      <c r="L1248" s="19">
        <v>0</v>
      </c>
      <c r="M1248" s="1" t="s">
        <v>31</v>
      </c>
      <c r="N1248" s="1" t="s">
        <v>435</v>
      </c>
      <c r="O1248" s="1" t="s">
        <v>50</v>
      </c>
      <c r="P1248" s="20">
        <v>9050627</v>
      </c>
      <c r="Q1248" s="1" t="s">
        <v>43</v>
      </c>
      <c r="R1248" s="1" t="s">
        <v>89</v>
      </c>
      <c r="S1248" s="1" t="s">
        <v>43</v>
      </c>
      <c r="T1248" s="18">
        <f>IFERROR(VLOOKUP(A1248,'[1]For Report Q-2 '!$A$2:$T$3476,20,0),"-")</f>
        <v>4.8604333333333333E-2</v>
      </c>
      <c r="U1248" s="55">
        <f>IFERROR(VLOOKUP(A1248,'[1]For Report Q-2 '!$A$2:$U$3476,21,0),"-")</f>
        <v>0</v>
      </c>
      <c r="V1248" s="2" t="str">
        <f>IFERROR(VLOOKUP(A1248,'[1]For Report Q-2 '!$A$2:$V$3476,22,0),"-")</f>
        <v>-</v>
      </c>
      <c r="W1248" s="1">
        <f>IFERROR(VLOOKUP(A1248,'[1]For Report Q-2 '!$A$2:$W$3476,23,0),"-")</f>
        <v>0</v>
      </c>
      <c r="X1248" s="1"/>
      <c r="Y1248" s="1"/>
      <c r="Z1248" s="2" t="str">
        <f>IFERROR(VLOOKUP(A1248,'[1]For Report Q-2 '!$A$2:$Z$3476,26,0),"-")</f>
        <v>-</v>
      </c>
      <c r="AA1248" s="1" t="str">
        <f>IFERROR(VLOOKUP(A1248,'[1]For Report Q-2 '!$A$2:$AH$3476,27,0),"-")</f>
        <v>-</v>
      </c>
      <c r="AB1248" s="1" t="str">
        <f>IFERROR(VLOOKUP(A1248,'[1]For Report Q-2 '!$A$2:$AH$3476,28,0),"-")</f>
        <v>-</v>
      </c>
      <c r="AC1248" s="2" t="str">
        <f>IFERROR(VLOOKUP(A1248,'[1]For Report Q-2 '!$A$2:$AH$3476,29,0),"-")</f>
        <v>-</v>
      </c>
      <c r="AD1248" s="2" t="str">
        <f>IFERROR(VLOOKUP(A1248,'[1]For Report Q-2 '!$A$2:$AH$3476,30,0),"-")</f>
        <v>-</v>
      </c>
      <c r="AE1248" s="1" t="str">
        <f>IFERROR(VLOOKUP(A1248,'[1]For Report Q-2 '!$A$2:$AH$3476,31,0),"-")</f>
        <v>-</v>
      </c>
      <c r="AF1248" s="1" t="str">
        <f>IFERROR(VLOOKUP(A1248,'[1]For Report Q-2 '!$A$2:$AH$3476,32,0),"-")</f>
        <v>-</v>
      </c>
      <c r="AG1248" s="2" t="str">
        <f>IFERROR(VLOOKUP(A1248,'[1]For Report Q-2 '!$A$2:$AH$3476,33,0),"-")</f>
        <v>-</v>
      </c>
      <c r="AH1248" s="1" t="str">
        <f t="shared" si="19"/>
        <v>--</v>
      </c>
      <c r="AI1248" t="e">
        <v>#N/A</v>
      </c>
      <c r="AJ1248" t="e">
        <v>#N/A</v>
      </c>
      <c r="AK1248" t="e">
        <v>#N/A</v>
      </c>
    </row>
    <row r="1249" spans="1:37" x14ac:dyDescent="0.25">
      <c r="A1249" s="15">
        <v>9025108</v>
      </c>
      <c r="B1249" s="15" t="s">
        <v>499</v>
      </c>
      <c r="C1249" s="16">
        <v>42615</v>
      </c>
      <c r="D1249" s="15" t="s">
        <v>83</v>
      </c>
      <c r="E1249" s="1" t="s">
        <v>435</v>
      </c>
      <c r="F1249" s="15" t="s">
        <v>46</v>
      </c>
      <c r="G1249" s="1" t="s">
        <v>83</v>
      </c>
      <c r="H1249" s="17">
        <v>38333.333333333336</v>
      </c>
      <c r="I1249" s="18">
        <v>0.38333333333333336</v>
      </c>
      <c r="J1249" s="1">
        <v>9050627</v>
      </c>
      <c r="K1249" s="1" t="s">
        <v>499</v>
      </c>
      <c r="L1249" s="19">
        <v>4125700.7166666668</v>
      </c>
      <c r="M1249" s="1" t="s">
        <v>67</v>
      </c>
      <c r="N1249" s="1" t="s">
        <v>435</v>
      </c>
      <c r="O1249" s="1" t="s">
        <v>84</v>
      </c>
      <c r="P1249" s="20">
        <v>9050627</v>
      </c>
      <c r="Q1249" s="1" t="s">
        <v>43</v>
      </c>
      <c r="R1249" s="1" t="s">
        <v>89</v>
      </c>
      <c r="S1249" s="1" t="s">
        <v>43</v>
      </c>
      <c r="T1249" s="18">
        <f>IFERROR(VLOOKUP(A1249,'[1]For Report Q-2 '!$A$2:$T$3476,20,0),"-")</f>
        <v>0.38333333333333336</v>
      </c>
      <c r="U1249" s="55">
        <f>IFERROR(VLOOKUP(A1249,'[1]For Report Q-2 '!$A$2:$U$3476,21,0),"-")</f>
        <v>0</v>
      </c>
      <c r="V1249" s="2" t="str">
        <f>IFERROR(VLOOKUP(A1249,'[1]For Report Q-2 '!$A$2:$V$3476,22,0),"-")</f>
        <v>-</v>
      </c>
      <c r="W1249" s="1">
        <f>IFERROR(VLOOKUP(A1249,'[1]For Report Q-2 '!$A$2:$W$3476,23,0),"-")</f>
        <v>0</v>
      </c>
      <c r="X1249" s="1"/>
      <c r="Y1249" s="1"/>
      <c r="Z1249" s="2" t="str">
        <f>IFERROR(VLOOKUP(A1249,'[1]For Report Q-2 '!$A$2:$Z$3476,26,0),"-")</f>
        <v>-</v>
      </c>
      <c r="AA1249" s="1" t="str">
        <f>IFERROR(VLOOKUP(A1249,'[1]For Report Q-2 '!$A$2:$AH$3476,27,0),"-")</f>
        <v>-</v>
      </c>
      <c r="AB1249" s="1" t="str">
        <f>IFERROR(VLOOKUP(A1249,'[1]For Report Q-2 '!$A$2:$AH$3476,28,0),"-")</f>
        <v>-</v>
      </c>
      <c r="AC1249" s="2" t="str">
        <f>IFERROR(VLOOKUP(A1249,'[1]For Report Q-2 '!$A$2:$AH$3476,29,0),"-")</f>
        <v>-</v>
      </c>
      <c r="AD1249" s="2" t="str">
        <f>IFERROR(VLOOKUP(A1249,'[1]For Report Q-2 '!$A$2:$AH$3476,30,0),"-")</f>
        <v>-</v>
      </c>
      <c r="AE1249" s="1" t="str">
        <f>IFERROR(VLOOKUP(A1249,'[1]For Report Q-2 '!$A$2:$AH$3476,31,0),"-")</f>
        <v>-</v>
      </c>
      <c r="AF1249" s="1" t="str">
        <f>IFERROR(VLOOKUP(A1249,'[1]For Report Q-2 '!$A$2:$AH$3476,32,0),"-")</f>
        <v>-</v>
      </c>
      <c r="AG1249" s="2" t="str">
        <f>IFERROR(VLOOKUP(A1249,'[1]For Report Q-2 '!$A$2:$AH$3476,33,0),"-")</f>
        <v>-</v>
      </c>
      <c r="AH1249" s="1" t="str">
        <f t="shared" si="19"/>
        <v>--</v>
      </c>
      <c r="AI1249" t="e">
        <v>#N/A</v>
      </c>
      <c r="AJ1249" t="e">
        <v>#N/A</v>
      </c>
      <c r="AK1249" t="e">
        <v>#N/A</v>
      </c>
    </row>
    <row r="1250" spans="1:37" x14ac:dyDescent="0.25">
      <c r="A1250" s="15">
        <v>9025113</v>
      </c>
      <c r="B1250" s="15" t="s">
        <v>499</v>
      </c>
      <c r="C1250" s="16">
        <v>42613</v>
      </c>
      <c r="D1250" s="15" t="s">
        <v>56</v>
      </c>
      <c r="E1250" s="1" t="s">
        <v>435</v>
      </c>
      <c r="F1250" s="15" t="s">
        <v>46</v>
      </c>
      <c r="G1250" s="1" t="s">
        <v>56</v>
      </c>
      <c r="H1250" s="17">
        <v>19166.666666666668</v>
      </c>
      <c r="I1250" s="18">
        <v>0.19166666666666668</v>
      </c>
      <c r="J1250" s="1">
        <v>9050627</v>
      </c>
      <c r="K1250" s="1" t="s">
        <v>499</v>
      </c>
      <c r="L1250" s="19">
        <v>4125700.7166666668</v>
      </c>
      <c r="M1250" s="1" t="s">
        <v>67</v>
      </c>
      <c r="N1250" s="1" t="s">
        <v>435</v>
      </c>
      <c r="O1250" s="1" t="s">
        <v>59</v>
      </c>
      <c r="P1250" s="20">
        <v>9050627</v>
      </c>
      <c r="Q1250" s="1" t="s">
        <v>43</v>
      </c>
      <c r="R1250" s="1" t="s">
        <v>89</v>
      </c>
      <c r="S1250" s="1" t="s">
        <v>43</v>
      </c>
      <c r="T1250" s="18">
        <f>IFERROR(VLOOKUP(A1250,'[1]For Report Q-2 '!$A$2:$T$3476,20,0),"-")</f>
        <v>0.19166666666666668</v>
      </c>
      <c r="U1250" s="55">
        <f>IFERROR(VLOOKUP(A1250,'[1]For Report Q-2 '!$A$2:$U$3476,21,0),"-")</f>
        <v>0</v>
      </c>
      <c r="V1250" s="2" t="str">
        <f>IFERROR(VLOOKUP(A1250,'[1]For Report Q-2 '!$A$2:$V$3476,22,0),"-")</f>
        <v>-</v>
      </c>
      <c r="W1250" s="1">
        <f>IFERROR(VLOOKUP(A1250,'[1]For Report Q-2 '!$A$2:$W$3476,23,0),"-")</f>
        <v>0</v>
      </c>
      <c r="X1250" s="1"/>
      <c r="Y1250" s="1"/>
      <c r="Z1250" s="2" t="str">
        <f>IFERROR(VLOOKUP(A1250,'[1]For Report Q-2 '!$A$2:$Z$3476,26,0),"-")</f>
        <v>-</v>
      </c>
      <c r="AA1250" s="1" t="str">
        <f>IFERROR(VLOOKUP(A1250,'[1]For Report Q-2 '!$A$2:$AH$3476,27,0),"-")</f>
        <v>-</v>
      </c>
      <c r="AB1250" s="1" t="str">
        <f>IFERROR(VLOOKUP(A1250,'[1]For Report Q-2 '!$A$2:$AH$3476,28,0),"-")</f>
        <v>-</v>
      </c>
      <c r="AC1250" s="2" t="str">
        <f>IFERROR(VLOOKUP(A1250,'[1]For Report Q-2 '!$A$2:$AH$3476,29,0),"-")</f>
        <v>-</v>
      </c>
      <c r="AD1250" s="2" t="str">
        <f>IFERROR(VLOOKUP(A1250,'[1]For Report Q-2 '!$A$2:$AH$3476,30,0),"-")</f>
        <v>-</v>
      </c>
      <c r="AE1250" s="1" t="str">
        <f>IFERROR(VLOOKUP(A1250,'[1]For Report Q-2 '!$A$2:$AH$3476,31,0),"-")</f>
        <v>-</v>
      </c>
      <c r="AF1250" s="1" t="str">
        <f>IFERROR(VLOOKUP(A1250,'[1]For Report Q-2 '!$A$2:$AH$3476,32,0),"-")</f>
        <v>-</v>
      </c>
      <c r="AG1250" s="2" t="str">
        <f>IFERROR(VLOOKUP(A1250,'[1]For Report Q-2 '!$A$2:$AH$3476,33,0),"-")</f>
        <v>-</v>
      </c>
      <c r="AH1250" s="1" t="str">
        <f t="shared" si="19"/>
        <v>--</v>
      </c>
      <c r="AI1250" t="e">
        <v>#N/A</v>
      </c>
      <c r="AJ1250" t="e">
        <v>#N/A</v>
      </c>
      <c r="AK1250" t="e">
        <v>#N/A</v>
      </c>
    </row>
    <row r="1251" spans="1:37" x14ac:dyDescent="0.25">
      <c r="A1251" s="15" t="s">
        <v>501</v>
      </c>
      <c r="B1251" s="15" t="s">
        <v>499</v>
      </c>
      <c r="C1251" s="16">
        <v>42917</v>
      </c>
      <c r="D1251" s="15" t="s">
        <v>40</v>
      </c>
      <c r="E1251" s="1" t="s">
        <v>435</v>
      </c>
      <c r="F1251" s="15" t="s">
        <v>46</v>
      </c>
      <c r="G1251" s="1" t="s">
        <v>40</v>
      </c>
      <c r="H1251" s="17">
        <v>9583.3333333333339</v>
      </c>
      <c r="I1251" s="18">
        <v>9.583333333333334E-2</v>
      </c>
      <c r="J1251" s="1">
        <v>9050627</v>
      </c>
      <c r="K1251" s="1" t="s">
        <v>499</v>
      </c>
      <c r="L1251" s="19">
        <v>0</v>
      </c>
      <c r="M1251" s="1" t="s">
        <v>31</v>
      </c>
      <c r="N1251" s="1" t="s">
        <v>435</v>
      </c>
      <c r="O1251" s="1" t="s">
        <v>59</v>
      </c>
      <c r="P1251" s="20">
        <v>9050627</v>
      </c>
      <c r="Q1251" s="1" t="s">
        <v>43</v>
      </c>
      <c r="R1251" s="1" t="s">
        <v>89</v>
      </c>
      <c r="S1251" s="1" t="s">
        <v>43</v>
      </c>
      <c r="T1251" s="18">
        <f>IFERROR(VLOOKUP(A1251,'[1]For Report Q-2 '!$A$2:$T$3476,20,0),"-")</f>
        <v>9.583333333333334E-2</v>
      </c>
      <c r="U1251" s="55">
        <f>IFERROR(VLOOKUP(A1251,'[1]For Report Q-2 '!$A$2:$U$3476,21,0),"-")</f>
        <v>0</v>
      </c>
      <c r="V1251" s="2" t="str">
        <f>IFERROR(VLOOKUP(A1251,'[1]For Report Q-2 '!$A$2:$V$3476,22,0),"-")</f>
        <v>-</v>
      </c>
      <c r="W1251" s="1">
        <f>IFERROR(VLOOKUP(A1251,'[1]For Report Q-2 '!$A$2:$W$3476,23,0),"-")</f>
        <v>0</v>
      </c>
      <c r="X1251" s="1"/>
      <c r="Y1251" s="1"/>
      <c r="Z1251" s="2" t="str">
        <f>IFERROR(VLOOKUP(A1251,'[1]For Report Q-2 '!$A$2:$Z$3476,26,0),"-")</f>
        <v>-</v>
      </c>
      <c r="AA1251" s="1" t="str">
        <f>IFERROR(VLOOKUP(A1251,'[1]For Report Q-2 '!$A$2:$AH$3476,27,0),"-")</f>
        <v>-</v>
      </c>
      <c r="AB1251" s="1" t="str">
        <f>IFERROR(VLOOKUP(A1251,'[1]For Report Q-2 '!$A$2:$AH$3476,28,0),"-")</f>
        <v>-</v>
      </c>
      <c r="AC1251" s="2" t="str">
        <f>IFERROR(VLOOKUP(A1251,'[1]For Report Q-2 '!$A$2:$AH$3476,29,0),"-")</f>
        <v>-</v>
      </c>
      <c r="AD1251" s="2" t="str">
        <f>IFERROR(VLOOKUP(A1251,'[1]For Report Q-2 '!$A$2:$AH$3476,30,0),"-")</f>
        <v>-</v>
      </c>
      <c r="AE1251" s="1" t="str">
        <f>IFERROR(VLOOKUP(A1251,'[1]For Report Q-2 '!$A$2:$AH$3476,31,0),"-")</f>
        <v>-</v>
      </c>
      <c r="AF1251" s="1" t="str">
        <f>IFERROR(VLOOKUP(A1251,'[1]For Report Q-2 '!$A$2:$AH$3476,32,0),"-")</f>
        <v>-</v>
      </c>
      <c r="AG1251" s="2" t="str">
        <f>IFERROR(VLOOKUP(A1251,'[1]For Report Q-2 '!$A$2:$AH$3476,33,0),"-")</f>
        <v>-</v>
      </c>
      <c r="AH1251" s="1" t="str">
        <f t="shared" si="19"/>
        <v>--</v>
      </c>
      <c r="AI1251" t="e">
        <v>#N/A</v>
      </c>
      <c r="AJ1251" t="e">
        <v>#N/A</v>
      </c>
      <c r="AK1251" t="e">
        <v>#N/A</v>
      </c>
    </row>
    <row r="1252" spans="1:37" x14ac:dyDescent="0.25">
      <c r="A1252" s="15">
        <v>9025257</v>
      </c>
      <c r="B1252" s="15" t="s">
        <v>499</v>
      </c>
      <c r="C1252" s="16">
        <v>42830</v>
      </c>
      <c r="D1252" s="15" t="s">
        <v>83</v>
      </c>
      <c r="E1252" s="1" t="s">
        <v>435</v>
      </c>
      <c r="F1252" s="15" t="s">
        <v>46</v>
      </c>
      <c r="G1252" s="1" t="s">
        <v>83</v>
      </c>
      <c r="H1252" s="17">
        <v>20831.240000000002</v>
      </c>
      <c r="I1252" s="18">
        <v>0.20831240000000001</v>
      </c>
      <c r="J1252" s="1">
        <v>9050627</v>
      </c>
      <c r="K1252" s="1" t="s">
        <v>499</v>
      </c>
      <c r="L1252" s="19">
        <v>4125700.7166666668</v>
      </c>
      <c r="M1252" s="1" t="s">
        <v>67</v>
      </c>
      <c r="N1252" s="1" t="s">
        <v>435</v>
      </c>
      <c r="O1252" s="1" t="s">
        <v>84</v>
      </c>
      <c r="P1252" s="20">
        <v>9050627</v>
      </c>
      <c r="Q1252" s="1" t="s">
        <v>43</v>
      </c>
      <c r="R1252" s="1" t="s">
        <v>89</v>
      </c>
      <c r="S1252" s="1" t="s">
        <v>43</v>
      </c>
      <c r="T1252" s="18">
        <f>IFERROR(VLOOKUP(A1252,'[1]For Report Q-2 '!$A$2:$T$3476,20,0),"-")</f>
        <v>0.20831240000000001</v>
      </c>
      <c r="U1252" s="55">
        <f>IFERROR(VLOOKUP(A1252,'[1]For Report Q-2 '!$A$2:$U$3476,21,0),"-")</f>
        <v>0</v>
      </c>
      <c r="V1252" s="2" t="str">
        <f>IFERROR(VLOOKUP(A1252,'[1]For Report Q-2 '!$A$2:$V$3476,22,0),"-")</f>
        <v>-</v>
      </c>
      <c r="W1252" s="1">
        <f>IFERROR(VLOOKUP(A1252,'[1]For Report Q-2 '!$A$2:$W$3476,23,0),"-")</f>
        <v>0</v>
      </c>
      <c r="X1252" s="1"/>
      <c r="Y1252" s="1"/>
      <c r="Z1252" s="2" t="str">
        <f>IFERROR(VLOOKUP(A1252,'[1]For Report Q-2 '!$A$2:$Z$3476,26,0),"-")</f>
        <v>-</v>
      </c>
      <c r="AA1252" s="1" t="str">
        <f>IFERROR(VLOOKUP(A1252,'[1]For Report Q-2 '!$A$2:$AH$3476,27,0),"-")</f>
        <v>-</v>
      </c>
      <c r="AB1252" s="1" t="str">
        <f>IFERROR(VLOOKUP(A1252,'[1]For Report Q-2 '!$A$2:$AH$3476,28,0),"-")</f>
        <v>-</v>
      </c>
      <c r="AC1252" s="2" t="str">
        <f>IFERROR(VLOOKUP(A1252,'[1]For Report Q-2 '!$A$2:$AH$3476,29,0),"-")</f>
        <v>-</v>
      </c>
      <c r="AD1252" s="2" t="str">
        <f>IFERROR(VLOOKUP(A1252,'[1]For Report Q-2 '!$A$2:$AH$3476,30,0),"-")</f>
        <v>-</v>
      </c>
      <c r="AE1252" s="1" t="str">
        <f>IFERROR(VLOOKUP(A1252,'[1]For Report Q-2 '!$A$2:$AH$3476,31,0),"-")</f>
        <v>-</v>
      </c>
      <c r="AF1252" s="1" t="str">
        <f>IFERROR(VLOOKUP(A1252,'[1]For Report Q-2 '!$A$2:$AH$3476,32,0),"-")</f>
        <v>-</v>
      </c>
      <c r="AG1252" s="2" t="str">
        <f>IFERROR(VLOOKUP(A1252,'[1]For Report Q-2 '!$A$2:$AH$3476,33,0),"-")</f>
        <v>-</v>
      </c>
      <c r="AH1252" s="1" t="str">
        <f t="shared" si="19"/>
        <v>--</v>
      </c>
      <c r="AI1252" t="e">
        <v>#N/A</v>
      </c>
      <c r="AJ1252" t="e">
        <v>#N/A</v>
      </c>
      <c r="AK1252" t="e">
        <v>#N/A</v>
      </c>
    </row>
    <row r="1253" spans="1:37" x14ac:dyDescent="0.25">
      <c r="A1253" s="15">
        <v>9025333</v>
      </c>
      <c r="B1253" s="15" t="s">
        <v>499</v>
      </c>
      <c r="C1253" s="16">
        <v>42870</v>
      </c>
      <c r="D1253" s="15" t="s">
        <v>75</v>
      </c>
      <c r="E1253" s="1" t="s">
        <v>435</v>
      </c>
      <c r="F1253" s="15" t="s">
        <v>46</v>
      </c>
      <c r="G1253" s="1" t="s">
        <v>44</v>
      </c>
      <c r="H1253" s="17">
        <v>22566.566666666666</v>
      </c>
      <c r="I1253" s="18">
        <v>0.22566566666666665</v>
      </c>
      <c r="J1253" s="1">
        <v>9050627</v>
      </c>
      <c r="K1253" s="1" t="s">
        <v>499</v>
      </c>
      <c r="L1253" s="19">
        <v>4125700.7166666668</v>
      </c>
      <c r="M1253" s="1" t="s">
        <v>67</v>
      </c>
      <c r="N1253" s="1" t="s">
        <v>435</v>
      </c>
      <c r="O1253" s="1" t="s">
        <v>48</v>
      </c>
      <c r="P1253" s="20">
        <v>9050627</v>
      </c>
      <c r="Q1253" s="1" t="s">
        <v>43</v>
      </c>
      <c r="R1253" s="1" t="s">
        <v>89</v>
      </c>
      <c r="S1253" s="1" t="s">
        <v>43</v>
      </c>
      <c r="T1253" s="18">
        <f>IFERROR(VLOOKUP(A1253,'[1]For Report Q-2 '!$A$2:$T$3476,20,0),"-")</f>
        <v>0.22566566666666665</v>
      </c>
      <c r="U1253" s="55">
        <f>IFERROR(VLOOKUP(A1253,'[1]For Report Q-2 '!$A$2:$U$3476,21,0),"-")</f>
        <v>0.22566566666666665</v>
      </c>
      <c r="V1253" s="2">
        <f>IFERROR(VLOOKUP(A1253,'[1]For Report Q-2 '!$A$2:$V$3476,22,0),"-")</f>
        <v>46142</v>
      </c>
      <c r="W1253" s="1" t="str">
        <f>IFERROR(VLOOKUP(A1253,'[1]For Report Q-2 '!$A$2:$W$3476,23,0),"-")</f>
        <v>Apr'26</v>
      </c>
      <c r="X1253" s="1"/>
      <c r="Y1253" s="1"/>
      <c r="Z1253" s="2" t="str">
        <f>IFERROR(VLOOKUP(A1253,'[1]For Report Q-2 '!$A$2:$Z$3476,26,0),"-")</f>
        <v>-</v>
      </c>
      <c r="AA1253" s="1" t="str">
        <f>IFERROR(VLOOKUP(A1253,'[1]For Report Q-2 '!$A$2:$AH$3476,27,0),"-")</f>
        <v>-</v>
      </c>
      <c r="AB1253" s="1" t="str">
        <f>IFERROR(VLOOKUP(A1253,'[1]For Report Q-2 '!$A$2:$AH$3476,28,0),"-")</f>
        <v>-</v>
      </c>
      <c r="AC1253" s="2" t="str">
        <f>IFERROR(VLOOKUP(A1253,'[1]For Report Q-2 '!$A$2:$AH$3476,29,0),"-")</f>
        <v>-</v>
      </c>
      <c r="AD1253" s="2">
        <f>IFERROR(VLOOKUP(A1253,'[1]For Report Q-2 '!$A$2:$AH$3476,30,0),"-")</f>
        <v>46111.5610185185</v>
      </c>
      <c r="AE1253" s="1" t="str">
        <f>IFERROR(VLOOKUP(A1253,'[1]For Report Q-2 '!$A$2:$AH$3476,31,0),"-")</f>
        <v>SR26035507854</v>
      </c>
      <c r="AF1253" s="1" t="str">
        <f>IFERROR(VLOOKUP(A1253,'[1]For Report Q-2 '!$A$2:$AH$3476,32,0),"-")</f>
        <v>Churned</v>
      </c>
      <c r="AG1253" s="2">
        <f>IFERROR(VLOOKUP(A1253,'[1]For Report Q-2 '!$A$2:$AH$3476,33,0),"-")</f>
        <v>46142</v>
      </c>
      <c r="AH1253" s="1" t="str">
        <f t="shared" si="19"/>
        <v>Churned-</v>
      </c>
      <c r="AI1253" s="1" t="s">
        <v>1435</v>
      </c>
      <c r="AJ1253" s="1" t="s">
        <v>1436</v>
      </c>
      <c r="AK1253" s="1" t="s">
        <v>1437</v>
      </c>
    </row>
    <row r="1254" spans="1:37" x14ac:dyDescent="0.25">
      <c r="A1254" s="15" t="s">
        <v>502</v>
      </c>
      <c r="B1254" s="15" t="s">
        <v>499</v>
      </c>
      <c r="C1254" s="16">
        <v>42870</v>
      </c>
      <c r="D1254" s="15" t="s">
        <v>40</v>
      </c>
      <c r="E1254" s="1" t="s">
        <v>435</v>
      </c>
      <c r="F1254" s="15" t="s">
        <v>46</v>
      </c>
      <c r="G1254" s="1" t="s">
        <v>40</v>
      </c>
      <c r="H1254" s="17">
        <v>11283.283333333333</v>
      </c>
      <c r="I1254" s="18">
        <v>0.11283283333333333</v>
      </c>
      <c r="J1254" s="1">
        <v>9050627</v>
      </c>
      <c r="K1254" s="1" t="s">
        <v>499</v>
      </c>
      <c r="L1254" s="19">
        <v>0</v>
      </c>
      <c r="M1254" s="1" t="s">
        <v>31</v>
      </c>
      <c r="N1254" s="1" t="s">
        <v>435</v>
      </c>
      <c r="O1254" s="1" t="s">
        <v>50</v>
      </c>
      <c r="P1254" s="20">
        <v>9050627</v>
      </c>
      <c r="Q1254" s="1" t="s">
        <v>43</v>
      </c>
      <c r="R1254" s="1" t="s">
        <v>89</v>
      </c>
      <c r="S1254" s="1" t="s">
        <v>43</v>
      </c>
      <c r="T1254" s="18">
        <f>IFERROR(VLOOKUP(A1254,'[1]For Report Q-2 '!$A$2:$T$3476,20,0),"-")</f>
        <v>0.11283283333333333</v>
      </c>
      <c r="U1254" s="55">
        <f>IFERROR(VLOOKUP(A1254,'[1]For Report Q-2 '!$A$2:$U$3476,21,0),"-")</f>
        <v>0</v>
      </c>
      <c r="V1254" s="2" t="str">
        <f>IFERROR(VLOOKUP(A1254,'[1]For Report Q-2 '!$A$2:$V$3476,22,0),"-")</f>
        <v>-</v>
      </c>
      <c r="W1254" s="1">
        <f>IFERROR(VLOOKUP(A1254,'[1]For Report Q-2 '!$A$2:$W$3476,23,0),"-")</f>
        <v>0</v>
      </c>
      <c r="X1254" s="1"/>
      <c r="Y1254" s="1"/>
      <c r="Z1254" s="2" t="str">
        <f>IFERROR(VLOOKUP(A1254,'[1]For Report Q-2 '!$A$2:$Z$3476,26,0),"-")</f>
        <v>-</v>
      </c>
      <c r="AA1254" s="1" t="str">
        <f>IFERROR(VLOOKUP(A1254,'[1]For Report Q-2 '!$A$2:$AH$3476,27,0),"-")</f>
        <v>-</v>
      </c>
      <c r="AB1254" s="1" t="str">
        <f>IFERROR(VLOOKUP(A1254,'[1]For Report Q-2 '!$A$2:$AH$3476,28,0),"-")</f>
        <v>-</v>
      </c>
      <c r="AC1254" s="2" t="str">
        <f>IFERROR(VLOOKUP(A1254,'[1]For Report Q-2 '!$A$2:$AH$3476,29,0),"-")</f>
        <v>-</v>
      </c>
      <c r="AD1254" s="2" t="str">
        <f>IFERROR(VLOOKUP(A1254,'[1]For Report Q-2 '!$A$2:$AH$3476,30,0),"-")</f>
        <v>-</v>
      </c>
      <c r="AE1254" s="1" t="str">
        <f>IFERROR(VLOOKUP(A1254,'[1]For Report Q-2 '!$A$2:$AH$3476,31,0),"-")</f>
        <v>-</v>
      </c>
      <c r="AF1254" s="1" t="str">
        <f>IFERROR(VLOOKUP(A1254,'[1]For Report Q-2 '!$A$2:$AH$3476,32,0),"-")</f>
        <v>-</v>
      </c>
      <c r="AG1254" s="2" t="str">
        <f>IFERROR(VLOOKUP(A1254,'[1]For Report Q-2 '!$A$2:$AH$3476,33,0),"-")</f>
        <v>-</v>
      </c>
      <c r="AH1254" s="1" t="str">
        <f t="shared" si="19"/>
        <v>--</v>
      </c>
      <c r="AI1254" t="e">
        <v>#N/A</v>
      </c>
      <c r="AJ1254" t="e">
        <v>#N/A</v>
      </c>
      <c r="AK1254" t="e">
        <v>#N/A</v>
      </c>
    </row>
    <row r="1255" spans="1:37" x14ac:dyDescent="0.25">
      <c r="A1255" s="15">
        <v>9025361</v>
      </c>
      <c r="B1255" s="15" t="s">
        <v>499</v>
      </c>
      <c r="C1255" s="16">
        <v>42872</v>
      </c>
      <c r="D1255" s="15" t="s">
        <v>40</v>
      </c>
      <c r="E1255" s="1" t="s">
        <v>435</v>
      </c>
      <c r="F1255" s="15" t="s">
        <v>46</v>
      </c>
      <c r="G1255" s="1" t="s">
        <v>40</v>
      </c>
      <c r="H1255" s="17">
        <v>5611.086666666667</v>
      </c>
      <c r="I1255" s="18">
        <v>5.6110866666666669E-2</v>
      </c>
      <c r="J1255" s="1">
        <v>9050627</v>
      </c>
      <c r="K1255" s="1" t="s">
        <v>499</v>
      </c>
      <c r="L1255" s="19">
        <v>4125700.7166666668</v>
      </c>
      <c r="M1255" s="1" t="s">
        <v>67</v>
      </c>
      <c r="N1255" s="1" t="s">
        <v>435</v>
      </c>
      <c r="O1255" s="1" t="s">
        <v>50</v>
      </c>
      <c r="P1255" s="20">
        <v>9050627</v>
      </c>
      <c r="Q1255" s="1" t="s">
        <v>43</v>
      </c>
      <c r="R1255" s="1" t="s">
        <v>89</v>
      </c>
      <c r="S1255" s="1" t="s">
        <v>43</v>
      </c>
      <c r="T1255" s="18">
        <f>IFERROR(VLOOKUP(A1255,'[1]For Report Q-2 '!$A$2:$T$3476,20,0),"-")</f>
        <v>5.6110866666666669E-2</v>
      </c>
      <c r="U1255" s="55">
        <f>IFERROR(VLOOKUP(A1255,'[1]For Report Q-2 '!$A$2:$U$3476,21,0),"-")</f>
        <v>0</v>
      </c>
      <c r="V1255" s="2" t="str">
        <f>IFERROR(VLOOKUP(A1255,'[1]For Report Q-2 '!$A$2:$V$3476,22,0),"-")</f>
        <v>-</v>
      </c>
      <c r="W1255" s="1">
        <f>IFERROR(VLOOKUP(A1255,'[1]For Report Q-2 '!$A$2:$W$3476,23,0),"-")</f>
        <v>0</v>
      </c>
      <c r="X1255" s="1"/>
      <c r="Y1255" s="1"/>
      <c r="Z1255" s="2" t="str">
        <f>IFERROR(VLOOKUP(A1255,'[1]For Report Q-2 '!$A$2:$Z$3476,26,0),"-")</f>
        <v>-</v>
      </c>
      <c r="AA1255" s="1" t="str">
        <f>IFERROR(VLOOKUP(A1255,'[1]For Report Q-2 '!$A$2:$AH$3476,27,0),"-")</f>
        <v>-</v>
      </c>
      <c r="AB1255" s="1" t="str">
        <f>IFERROR(VLOOKUP(A1255,'[1]For Report Q-2 '!$A$2:$AH$3476,28,0),"-")</f>
        <v>-</v>
      </c>
      <c r="AC1255" s="2" t="str">
        <f>IFERROR(VLOOKUP(A1255,'[1]For Report Q-2 '!$A$2:$AH$3476,29,0),"-")</f>
        <v>-</v>
      </c>
      <c r="AD1255" s="2" t="str">
        <f>IFERROR(VLOOKUP(A1255,'[1]For Report Q-2 '!$A$2:$AH$3476,30,0),"-")</f>
        <v>-</v>
      </c>
      <c r="AE1255" s="1" t="str">
        <f>IFERROR(VLOOKUP(A1255,'[1]For Report Q-2 '!$A$2:$AH$3476,31,0),"-")</f>
        <v>-</v>
      </c>
      <c r="AF1255" s="1" t="str">
        <f>IFERROR(VLOOKUP(A1255,'[1]For Report Q-2 '!$A$2:$AH$3476,32,0),"-")</f>
        <v>-</v>
      </c>
      <c r="AG1255" s="2" t="str">
        <f>IFERROR(VLOOKUP(A1255,'[1]For Report Q-2 '!$A$2:$AH$3476,33,0),"-")</f>
        <v>-</v>
      </c>
      <c r="AH1255" s="1" t="str">
        <f t="shared" si="19"/>
        <v>--</v>
      </c>
      <c r="AI1255" t="e">
        <v>#N/A</v>
      </c>
      <c r="AJ1255" t="e">
        <v>#N/A</v>
      </c>
      <c r="AK1255" t="e">
        <v>#N/A</v>
      </c>
    </row>
    <row r="1256" spans="1:37" x14ac:dyDescent="0.25">
      <c r="A1256" s="15">
        <v>9025367</v>
      </c>
      <c r="B1256" s="15" t="s">
        <v>499</v>
      </c>
      <c r="C1256" s="16">
        <v>42870</v>
      </c>
      <c r="D1256" s="15" t="s">
        <v>40</v>
      </c>
      <c r="E1256" s="1" t="s">
        <v>435</v>
      </c>
      <c r="F1256" s="15" t="s">
        <v>46</v>
      </c>
      <c r="G1256" s="1" t="s">
        <v>40</v>
      </c>
      <c r="H1256" s="17">
        <v>45833.333333333336</v>
      </c>
      <c r="I1256" s="18">
        <v>0.45833333333333337</v>
      </c>
      <c r="J1256" s="1">
        <v>9050627</v>
      </c>
      <c r="K1256" s="1" t="s">
        <v>499</v>
      </c>
      <c r="L1256" s="19">
        <v>4125700.7166666668</v>
      </c>
      <c r="M1256" s="1" t="s">
        <v>67</v>
      </c>
      <c r="N1256" s="1" t="s">
        <v>435</v>
      </c>
      <c r="O1256" s="1" t="s">
        <v>50</v>
      </c>
      <c r="P1256" s="20">
        <v>9050627</v>
      </c>
      <c r="Q1256" s="1" t="s">
        <v>43</v>
      </c>
      <c r="R1256" s="1" t="s">
        <v>89</v>
      </c>
      <c r="S1256" s="1" t="s">
        <v>43</v>
      </c>
      <c r="T1256" s="18">
        <f>IFERROR(VLOOKUP(A1256,'[1]For Report Q-2 '!$A$2:$T$3476,20,0),"-")</f>
        <v>0.45833333333333337</v>
      </c>
      <c r="U1256" s="55">
        <f>IFERROR(VLOOKUP(A1256,'[1]For Report Q-2 '!$A$2:$U$3476,21,0),"-")</f>
        <v>0</v>
      </c>
      <c r="V1256" s="2" t="str">
        <f>IFERROR(VLOOKUP(A1256,'[1]For Report Q-2 '!$A$2:$V$3476,22,0),"-")</f>
        <v>-</v>
      </c>
      <c r="W1256" s="1">
        <f>IFERROR(VLOOKUP(A1256,'[1]For Report Q-2 '!$A$2:$W$3476,23,0),"-")</f>
        <v>0</v>
      </c>
      <c r="X1256" s="1"/>
      <c r="Y1256" s="1"/>
      <c r="Z1256" s="2" t="str">
        <f>IFERROR(VLOOKUP(A1256,'[1]For Report Q-2 '!$A$2:$Z$3476,26,0),"-")</f>
        <v>-</v>
      </c>
      <c r="AA1256" s="1" t="str">
        <f>IFERROR(VLOOKUP(A1256,'[1]For Report Q-2 '!$A$2:$AH$3476,27,0),"-")</f>
        <v>-</v>
      </c>
      <c r="AB1256" s="1" t="str">
        <f>IFERROR(VLOOKUP(A1256,'[1]For Report Q-2 '!$A$2:$AH$3476,28,0),"-")</f>
        <v>-</v>
      </c>
      <c r="AC1256" s="2" t="str">
        <f>IFERROR(VLOOKUP(A1256,'[1]For Report Q-2 '!$A$2:$AH$3476,29,0),"-")</f>
        <v>-</v>
      </c>
      <c r="AD1256" s="2" t="str">
        <f>IFERROR(VLOOKUP(A1256,'[1]For Report Q-2 '!$A$2:$AH$3476,30,0),"-")</f>
        <v>-</v>
      </c>
      <c r="AE1256" s="1" t="str">
        <f>IFERROR(VLOOKUP(A1256,'[1]For Report Q-2 '!$A$2:$AH$3476,31,0),"-")</f>
        <v>-</v>
      </c>
      <c r="AF1256" s="1" t="str">
        <f>IFERROR(VLOOKUP(A1256,'[1]For Report Q-2 '!$A$2:$AH$3476,32,0),"-")</f>
        <v>-</v>
      </c>
      <c r="AG1256" s="2" t="str">
        <f>IFERROR(VLOOKUP(A1256,'[1]For Report Q-2 '!$A$2:$AH$3476,33,0),"-")</f>
        <v>-</v>
      </c>
      <c r="AH1256" s="1" t="str">
        <f t="shared" si="19"/>
        <v>--</v>
      </c>
      <c r="AI1256" t="e">
        <v>#N/A</v>
      </c>
      <c r="AJ1256" t="e">
        <v>#N/A</v>
      </c>
      <c r="AK1256" t="e">
        <v>#N/A</v>
      </c>
    </row>
    <row r="1257" spans="1:37" x14ac:dyDescent="0.25">
      <c r="A1257" s="15">
        <v>9025457</v>
      </c>
      <c r="B1257" s="15" t="s">
        <v>499</v>
      </c>
      <c r="C1257" s="16">
        <v>43131</v>
      </c>
      <c r="D1257" s="15" t="s">
        <v>28</v>
      </c>
      <c r="E1257" s="1" t="s">
        <v>435</v>
      </c>
      <c r="F1257" s="15" t="s">
        <v>46</v>
      </c>
      <c r="G1257" s="1" t="s">
        <v>28</v>
      </c>
      <c r="H1257" s="17">
        <v>99666.666666666672</v>
      </c>
      <c r="I1257" s="18">
        <v>0.9966666666666667</v>
      </c>
      <c r="J1257" s="1">
        <v>9050627</v>
      </c>
      <c r="K1257" s="1" t="s">
        <v>499</v>
      </c>
      <c r="L1257" s="19">
        <v>4125700.7166666668</v>
      </c>
      <c r="M1257" s="1" t="s">
        <v>67</v>
      </c>
      <c r="N1257" s="1" t="s">
        <v>435</v>
      </c>
      <c r="O1257" s="1" t="s">
        <v>38</v>
      </c>
      <c r="P1257" s="20">
        <v>9050627</v>
      </c>
      <c r="Q1257" s="1" t="s">
        <v>43</v>
      </c>
      <c r="R1257" s="1" t="s">
        <v>89</v>
      </c>
      <c r="S1257" s="1" t="s">
        <v>43</v>
      </c>
      <c r="T1257" s="18">
        <f>IFERROR(VLOOKUP(A1257,'[1]For Report Q-2 '!$A$2:$T$3476,20,0),"-")</f>
        <v>0.9966666666666667</v>
      </c>
      <c r="U1257" s="55">
        <f>IFERROR(VLOOKUP(A1257,'[1]For Report Q-2 '!$A$2:$U$3476,21,0),"-")</f>
        <v>0</v>
      </c>
      <c r="V1257" s="2" t="str">
        <f>IFERROR(VLOOKUP(A1257,'[1]For Report Q-2 '!$A$2:$V$3476,22,0),"-")</f>
        <v>-</v>
      </c>
      <c r="W1257" s="1">
        <f>IFERROR(VLOOKUP(A1257,'[1]For Report Q-2 '!$A$2:$W$3476,23,0),"-")</f>
        <v>0</v>
      </c>
      <c r="X1257" s="1"/>
      <c r="Y1257" s="1"/>
      <c r="Z1257" s="2" t="str">
        <f>IFERROR(VLOOKUP(A1257,'[1]For Report Q-2 '!$A$2:$Z$3476,26,0),"-")</f>
        <v>-</v>
      </c>
      <c r="AA1257" s="1" t="str">
        <f>IFERROR(VLOOKUP(A1257,'[1]For Report Q-2 '!$A$2:$AH$3476,27,0),"-")</f>
        <v>-</v>
      </c>
      <c r="AB1257" s="1" t="str">
        <f>IFERROR(VLOOKUP(A1257,'[1]For Report Q-2 '!$A$2:$AH$3476,28,0),"-")</f>
        <v>-</v>
      </c>
      <c r="AC1257" s="2" t="str">
        <f>IFERROR(VLOOKUP(A1257,'[1]For Report Q-2 '!$A$2:$AH$3476,29,0),"-")</f>
        <v>-</v>
      </c>
      <c r="AD1257" s="2" t="str">
        <f>IFERROR(VLOOKUP(A1257,'[1]For Report Q-2 '!$A$2:$AH$3476,30,0),"-")</f>
        <v>-</v>
      </c>
      <c r="AE1257" s="1" t="str">
        <f>IFERROR(VLOOKUP(A1257,'[1]For Report Q-2 '!$A$2:$AH$3476,31,0),"-")</f>
        <v>-</v>
      </c>
      <c r="AF1257" s="1" t="str">
        <f>IFERROR(VLOOKUP(A1257,'[1]For Report Q-2 '!$A$2:$AH$3476,32,0),"-")</f>
        <v>-</v>
      </c>
      <c r="AG1257" s="2" t="str">
        <f>IFERROR(VLOOKUP(A1257,'[1]For Report Q-2 '!$A$2:$AH$3476,33,0),"-")</f>
        <v>-</v>
      </c>
      <c r="AH1257" s="1" t="str">
        <f t="shared" si="19"/>
        <v>--</v>
      </c>
      <c r="AI1257" t="e">
        <v>#N/A</v>
      </c>
      <c r="AJ1257" t="e">
        <v>#N/A</v>
      </c>
      <c r="AK1257" t="e">
        <v>#N/A</v>
      </c>
    </row>
    <row r="1258" spans="1:37" x14ac:dyDescent="0.25">
      <c r="A1258" s="15">
        <v>9025472</v>
      </c>
      <c r="B1258" s="15" t="s">
        <v>499</v>
      </c>
      <c r="C1258" s="16">
        <v>43091</v>
      </c>
      <c r="D1258" s="15" t="s">
        <v>83</v>
      </c>
      <c r="E1258" s="1" t="s">
        <v>435</v>
      </c>
      <c r="F1258" s="15" t="s">
        <v>46</v>
      </c>
      <c r="G1258" s="1" t="s">
        <v>83</v>
      </c>
      <c r="H1258" s="17">
        <v>87500</v>
      </c>
      <c r="I1258" s="18">
        <v>0.875</v>
      </c>
      <c r="J1258" s="1">
        <v>9050627</v>
      </c>
      <c r="K1258" s="1" t="s">
        <v>499</v>
      </c>
      <c r="L1258" s="19">
        <v>4125700.7166666668</v>
      </c>
      <c r="M1258" s="1" t="s">
        <v>67</v>
      </c>
      <c r="N1258" s="1" t="s">
        <v>435</v>
      </c>
      <c r="O1258" s="1" t="s">
        <v>84</v>
      </c>
      <c r="P1258" s="20">
        <v>9050627</v>
      </c>
      <c r="Q1258" s="1" t="s">
        <v>43</v>
      </c>
      <c r="R1258" s="1" t="s">
        <v>89</v>
      </c>
      <c r="S1258" s="1" t="s">
        <v>43</v>
      </c>
      <c r="T1258" s="18">
        <f>IFERROR(VLOOKUP(A1258,'[1]For Report Q-2 '!$A$2:$T$3476,20,0),"-")</f>
        <v>0.875</v>
      </c>
      <c r="U1258" s="55">
        <f>IFERROR(VLOOKUP(A1258,'[1]For Report Q-2 '!$A$2:$U$3476,21,0),"-")</f>
        <v>0</v>
      </c>
      <c r="V1258" s="2" t="str">
        <f>IFERROR(VLOOKUP(A1258,'[1]For Report Q-2 '!$A$2:$V$3476,22,0),"-")</f>
        <v>-</v>
      </c>
      <c r="W1258" s="1">
        <f>IFERROR(VLOOKUP(A1258,'[1]For Report Q-2 '!$A$2:$W$3476,23,0),"-")</f>
        <v>0</v>
      </c>
      <c r="X1258" s="1"/>
      <c r="Y1258" s="1"/>
      <c r="Z1258" s="2" t="str">
        <f>IFERROR(VLOOKUP(A1258,'[1]For Report Q-2 '!$A$2:$Z$3476,26,0),"-")</f>
        <v>-</v>
      </c>
      <c r="AA1258" s="1" t="str">
        <f>IFERROR(VLOOKUP(A1258,'[1]For Report Q-2 '!$A$2:$AH$3476,27,0),"-")</f>
        <v>-</v>
      </c>
      <c r="AB1258" s="1" t="str">
        <f>IFERROR(VLOOKUP(A1258,'[1]For Report Q-2 '!$A$2:$AH$3476,28,0),"-")</f>
        <v>-</v>
      </c>
      <c r="AC1258" s="2" t="str">
        <f>IFERROR(VLOOKUP(A1258,'[1]For Report Q-2 '!$A$2:$AH$3476,29,0),"-")</f>
        <v>-</v>
      </c>
      <c r="AD1258" s="2" t="str">
        <f>IFERROR(VLOOKUP(A1258,'[1]For Report Q-2 '!$A$2:$AH$3476,30,0),"-")</f>
        <v>-</v>
      </c>
      <c r="AE1258" s="1" t="str">
        <f>IFERROR(VLOOKUP(A1258,'[1]For Report Q-2 '!$A$2:$AH$3476,31,0),"-")</f>
        <v>-</v>
      </c>
      <c r="AF1258" s="1" t="str">
        <f>IFERROR(VLOOKUP(A1258,'[1]For Report Q-2 '!$A$2:$AH$3476,32,0),"-")</f>
        <v>-</v>
      </c>
      <c r="AG1258" s="2" t="str">
        <f>IFERROR(VLOOKUP(A1258,'[1]For Report Q-2 '!$A$2:$AH$3476,33,0),"-")</f>
        <v>-</v>
      </c>
      <c r="AH1258" s="1" t="str">
        <f t="shared" si="19"/>
        <v>--</v>
      </c>
      <c r="AI1258" t="e">
        <v>#N/A</v>
      </c>
      <c r="AJ1258" t="e">
        <v>#N/A</v>
      </c>
      <c r="AK1258" t="e">
        <v>#N/A</v>
      </c>
    </row>
    <row r="1259" spans="1:37" x14ac:dyDescent="0.25">
      <c r="A1259" s="15">
        <v>9025518</v>
      </c>
      <c r="B1259" s="15" t="s">
        <v>499</v>
      </c>
      <c r="C1259" s="16">
        <v>43099</v>
      </c>
      <c r="D1259" s="15" t="s">
        <v>28</v>
      </c>
      <c r="E1259" s="1" t="s">
        <v>435</v>
      </c>
      <c r="F1259" s="15" t="s">
        <v>46</v>
      </c>
      <c r="G1259" s="1" t="s">
        <v>28</v>
      </c>
      <c r="H1259" s="17">
        <v>12344.383333333333</v>
      </c>
      <c r="I1259" s="18">
        <v>0.12344383333333334</v>
      </c>
      <c r="J1259" s="1">
        <v>9050627</v>
      </c>
      <c r="K1259" s="1" t="s">
        <v>499</v>
      </c>
      <c r="L1259" s="19">
        <v>4125700.7166666668</v>
      </c>
      <c r="M1259" s="1" t="s">
        <v>67</v>
      </c>
      <c r="N1259" s="1" t="s">
        <v>435</v>
      </c>
      <c r="O1259" s="1" t="s">
        <v>32</v>
      </c>
      <c r="P1259" s="20">
        <v>9050627</v>
      </c>
      <c r="Q1259" s="1" t="s">
        <v>43</v>
      </c>
      <c r="R1259" s="1" t="s">
        <v>89</v>
      </c>
      <c r="S1259" s="1" t="s">
        <v>43</v>
      </c>
      <c r="T1259" s="18">
        <f>IFERROR(VLOOKUP(A1259,'[1]For Report Q-2 '!$A$2:$T$3476,20,0),"-")</f>
        <v>0.12344383333333334</v>
      </c>
      <c r="U1259" s="55">
        <f>IFERROR(VLOOKUP(A1259,'[1]For Report Q-2 '!$A$2:$U$3476,21,0),"-")</f>
        <v>0</v>
      </c>
      <c r="V1259" s="2" t="str">
        <f>IFERROR(VLOOKUP(A1259,'[1]For Report Q-2 '!$A$2:$V$3476,22,0),"-")</f>
        <v>-</v>
      </c>
      <c r="W1259" s="1">
        <f>IFERROR(VLOOKUP(A1259,'[1]For Report Q-2 '!$A$2:$W$3476,23,0),"-")</f>
        <v>0</v>
      </c>
      <c r="X1259" s="1"/>
      <c r="Y1259" s="1"/>
      <c r="Z1259" s="2" t="str">
        <f>IFERROR(VLOOKUP(A1259,'[1]For Report Q-2 '!$A$2:$Z$3476,26,0),"-")</f>
        <v>-</v>
      </c>
      <c r="AA1259" s="1" t="str">
        <f>IFERROR(VLOOKUP(A1259,'[1]For Report Q-2 '!$A$2:$AH$3476,27,0),"-")</f>
        <v>-</v>
      </c>
      <c r="AB1259" s="1" t="str">
        <f>IFERROR(VLOOKUP(A1259,'[1]For Report Q-2 '!$A$2:$AH$3476,28,0),"-")</f>
        <v>-</v>
      </c>
      <c r="AC1259" s="2" t="str">
        <f>IFERROR(VLOOKUP(A1259,'[1]For Report Q-2 '!$A$2:$AH$3476,29,0),"-")</f>
        <v>-</v>
      </c>
      <c r="AD1259" s="2" t="str">
        <f>IFERROR(VLOOKUP(A1259,'[1]For Report Q-2 '!$A$2:$AH$3476,30,0),"-")</f>
        <v>-</v>
      </c>
      <c r="AE1259" s="1" t="str">
        <f>IFERROR(VLOOKUP(A1259,'[1]For Report Q-2 '!$A$2:$AH$3476,31,0),"-")</f>
        <v>-</v>
      </c>
      <c r="AF1259" s="1" t="str">
        <f>IFERROR(VLOOKUP(A1259,'[1]For Report Q-2 '!$A$2:$AH$3476,32,0),"-")</f>
        <v>-</v>
      </c>
      <c r="AG1259" s="2" t="str">
        <f>IFERROR(VLOOKUP(A1259,'[1]For Report Q-2 '!$A$2:$AH$3476,33,0),"-")</f>
        <v>-</v>
      </c>
      <c r="AH1259" s="1" t="str">
        <f t="shared" si="19"/>
        <v>--</v>
      </c>
      <c r="AI1259" t="e">
        <v>#N/A</v>
      </c>
      <c r="AJ1259" t="e">
        <v>#N/A</v>
      </c>
      <c r="AK1259" t="e">
        <v>#N/A</v>
      </c>
    </row>
    <row r="1260" spans="1:37" x14ac:dyDescent="0.25">
      <c r="A1260" s="15">
        <v>9025613</v>
      </c>
      <c r="B1260" s="15" t="s">
        <v>499</v>
      </c>
      <c r="C1260" s="16">
        <v>43264</v>
      </c>
      <c r="D1260" s="15" t="s">
        <v>83</v>
      </c>
      <c r="E1260" s="1" t="s">
        <v>435</v>
      </c>
      <c r="F1260" s="15" t="s">
        <v>46</v>
      </c>
      <c r="G1260" s="1" t="s">
        <v>83</v>
      </c>
      <c r="H1260" s="17">
        <v>18750</v>
      </c>
      <c r="I1260" s="18">
        <v>0.1875</v>
      </c>
      <c r="J1260" s="1">
        <v>9050627</v>
      </c>
      <c r="K1260" s="1" t="s">
        <v>499</v>
      </c>
      <c r="L1260" s="19">
        <v>4125700.7166666668</v>
      </c>
      <c r="M1260" s="1" t="s">
        <v>67</v>
      </c>
      <c r="N1260" s="1" t="s">
        <v>435</v>
      </c>
      <c r="O1260" s="1" t="s">
        <v>84</v>
      </c>
      <c r="P1260" s="20">
        <v>9050627</v>
      </c>
      <c r="Q1260" s="1" t="s">
        <v>43</v>
      </c>
      <c r="R1260" s="1" t="s">
        <v>89</v>
      </c>
      <c r="S1260" s="1" t="s">
        <v>43</v>
      </c>
      <c r="T1260" s="18">
        <f>IFERROR(VLOOKUP(A1260,'[1]For Report Q-2 '!$A$2:$T$3476,20,0),"-")</f>
        <v>0.1875</v>
      </c>
      <c r="U1260" s="55">
        <f>IFERROR(VLOOKUP(A1260,'[1]For Report Q-2 '!$A$2:$U$3476,21,0),"-")</f>
        <v>0</v>
      </c>
      <c r="V1260" s="2" t="str">
        <f>IFERROR(VLOOKUP(A1260,'[1]For Report Q-2 '!$A$2:$V$3476,22,0),"-")</f>
        <v>-</v>
      </c>
      <c r="W1260" s="1">
        <f>IFERROR(VLOOKUP(A1260,'[1]For Report Q-2 '!$A$2:$W$3476,23,0),"-")</f>
        <v>0</v>
      </c>
      <c r="X1260" s="1"/>
      <c r="Y1260" s="1"/>
      <c r="Z1260" s="2" t="str">
        <f>IFERROR(VLOOKUP(A1260,'[1]For Report Q-2 '!$A$2:$Z$3476,26,0),"-")</f>
        <v>-</v>
      </c>
      <c r="AA1260" s="1" t="str">
        <f>IFERROR(VLOOKUP(A1260,'[1]For Report Q-2 '!$A$2:$AH$3476,27,0),"-")</f>
        <v>-</v>
      </c>
      <c r="AB1260" s="1" t="str">
        <f>IFERROR(VLOOKUP(A1260,'[1]For Report Q-2 '!$A$2:$AH$3476,28,0),"-")</f>
        <v>-</v>
      </c>
      <c r="AC1260" s="2" t="str">
        <f>IFERROR(VLOOKUP(A1260,'[1]For Report Q-2 '!$A$2:$AH$3476,29,0),"-")</f>
        <v>-</v>
      </c>
      <c r="AD1260" s="2" t="str">
        <f>IFERROR(VLOOKUP(A1260,'[1]For Report Q-2 '!$A$2:$AH$3476,30,0),"-")</f>
        <v>-</v>
      </c>
      <c r="AE1260" s="1" t="str">
        <f>IFERROR(VLOOKUP(A1260,'[1]For Report Q-2 '!$A$2:$AH$3476,31,0),"-")</f>
        <v>-</v>
      </c>
      <c r="AF1260" s="1" t="str">
        <f>IFERROR(VLOOKUP(A1260,'[1]For Report Q-2 '!$A$2:$AH$3476,32,0),"-")</f>
        <v>-</v>
      </c>
      <c r="AG1260" s="2" t="str">
        <f>IFERROR(VLOOKUP(A1260,'[1]For Report Q-2 '!$A$2:$AH$3476,33,0),"-")</f>
        <v>-</v>
      </c>
      <c r="AH1260" s="1" t="str">
        <f t="shared" si="19"/>
        <v>--</v>
      </c>
      <c r="AI1260" t="e">
        <v>#N/A</v>
      </c>
      <c r="AJ1260" t="e">
        <v>#N/A</v>
      </c>
      <c r="AK1260" t="e">
        <v>#N/A</v>
      </c>
    </row>
    <row r="1261" spans="1:37" x14ac:dyDescent="0.25">
      <c r="A1261" s="15">
        <v>9025624</v>
      </c>
      <c r="B1261" s="15" t="s">
        <v>499</v>
      </c>
      <c r="C1261" s="16">
        <v>43190</v>
      </c>
      <c r="D1261" s="15" t="s">
        <v>83</v>
      </c>
      <c r="E1261" s="1" t="s">
        <v>435</v>
      </c>
      <c r="F1261" s="15" t="s">
        <v>46</v>
      </c>
      <c r="G1261" s="1" t="s">
        <v>83</v>
      </c>
      <c r="H1261" s="17">
        <v>25000</v>
      </c>
      <c r="I1261" s="18">
        <v>0.25</v>
      </c>
      <c r="J1261" s="1">
        <v>9050627</v>
      </c>
      <c r="K1261" s="1" t="s">
        <v>499</v>
      </c>
      <c r="L1261" s="19">
        <v>4125700.7166666668</v>
      </c>
      <c r="M1261" s="1" t="s">
        <v>67</v>
      </c>
      <c r="N1261" s="1" t="s">
        <v>435</v>
      </c>
      <c r="O1261" s="1" t="s">
        <v>84</v>
      </c>
      <c r="P1261" s="20">
        <v>9050627</v>
      </c>
      <c r="Q1261" s="1" t="s">
        <v>43</v>
      </c>
      <c r="R1261" s="1" t="s">
        <v>89</v>
      </c>
      <c r="S1261" s="1" t="s">
        <v>43</v>
      </c>
      <c r="T1261" s="18">
        <f>IFERROR(VLOOKUP(A1261,'[1]For Report Q-2 '!$A$2:$T$3476,20,0),"-")</f>
        <v>0.25</v>
      </c>
      <c r="U1261" s="55">
        <f>IFERROR(VLOOKUP(A1261,'[1]For Report Q-2 '!$A$2:$U$3476,21,0),"-")</f>
        <v>0</v>
      </c>
      <c r="V1261" s="2" t="str">
        <f>IFERROR(VLOOKUP(A1261,'[1]For Report Q-2 '!$A$2:$V$3476,22,0),"-")</f>
        <v>-</v>
      </c>
      <c r="W1261" s="1">
        <f>IFERROR(VLOOKUP(A1261,'[1]For Report Q-2 '!$A$2:$W$3476,23,0),"-")</f>
        <v>0</v>
      </c>
      <c r="X1261" s="1"/>
      <c r="Y1261" s="1"/>
      <c r="Z1261" s="2" t="str">
        <f>IFERROR(VLOOKUP(A1261,'[1]For Report Q-2 '!$A$2:$Z$3476,26,0),"-")</f>
        <v>-</v>
      </c>
      <c r="AA1261" s="1" t="str">
        <f>IFERROR(VLOOKUP(A1261,'[1]For Report Q-2 '!$A$2:$AH$3476,27,0),"-")</f>
        <v>-</v>
      </c>
      <c r="AB1261" s="1" t="str">
        <f>IFERROR(VLOOKUP(A1261,'[1]For Report Q-2 '!$A$2:$AH$3476,28,0),"-")</f>
        <v>-</v>
      </c>
      <c r="AC1261" s="2" t="str">
        <f>IFERROR(VLOOKUP(A1261,'[1]For Report Q-2 '!$A$2:$AH$3476,29,0),"-")</f>
        <v>-</v>
      </c>
      <c r="AD1261" s="2" t="str">
        <f>IFERROR(VLOOKUP(A1261,'[1]For Report Q-2 '!$A$2:$AH$3476,30,0),"-")</f>
        <v>-</v>
      </c>
      <c r="AE1261" s="1" t="str">
        <f>IFERROR(VLOOKUP(A1261,'[1]For Report Q-2 '!$A$2:$AH$3476,31,0),"-")</f>
        <v>-</v>
      </c>
      <c r="AF1261" s="1" t="str">
        <f>IFERROR(VLOOKUP(A1261,'[1]For Report Q-2 '!$A$2:$AH$3476,32,0),"-")</f>
        <v>-</v>
      </c>
      <c r="AG1261" s="2" t="str">
        <f>IFERROR(VLOOKUP(A1261,'[1]For Report Q-2 '!$A$2:$AH$3476,33,0),"-")</f>
        <v>-</v>
      </c>
      <c r="AH1261" s="1" t="str">
        <f t="shared" si="19"/>
        <v>--</v>
      </c>
      <c r="AI1261" t="e">
        <v>#N/A</v>
      </c>
      <c r="AJ1261" t="e">
        <v>#N/A</v>
      </c>
      <c r="AK1261" t="e">
        <v>#N/A</v>
      </c>
    </row>
    <row r="1262" spans="1:37" x14ac:dyDescent="0.25">
      <c r="A1262" s="15">
        <v>9025691</v>
      </c>
      <c r="B1262" s="15" t="s">
        <v>499</v>
      </c>
      <c r="C1262" s="16">
        <v>43342</v>
      </c>
      <c r="D1262" s="15" t="s">
        <v>56</v>
      </c>
      <c r="E1262" s="1" t="s">
        <v>435</v>
      </c>
      <c r="F1262" s="15" t="s">
        <v>46</v>
      </c>
      <c r="G1262" s="1" t="s">
        <v>56</v>
      </c>
      <c r="H1262" s="17">
        <v>62500</v>
      </c>
      <c r="I1262" s="18">
        <v>0.625</v>
      </c>
      <c r="J1262" s="1">
        <v>9050627</v>
      </c>
      <c r="K1262" s="1" t="s">
        <v>499</v>
      </c>
      <c r="L1262" s="19">
        <v>4125700.7166666668</v>
      </c>
      <c r="M1262" s="1" t="s">
        <v>67</v>
      </c>
      <c r="N1262" s="1" t="s">
        <v>435</v>
      </c>
      <c r="O1262" s="1" t="s">
        <v>59</v>
      </c>
      <c r="P1262" s="20">
        <v>9050627</v>
      </c>
      <c r="Q1262" s="1" t="s">
        <v>43</v>
      </c>
      <c r="R1262" s="1" t="s">
        <v>89</v>
      </c>
      <c r="S1262" s="1" t="s">
        <v>43</v>
      </c>
      <c r="T1262" s="18">
        <f>IFERROR(VLOOKUP(A1262,'[1]For Report Q-2 '!$A$2:$T$3476,20,0),"-")</f>
        <v>0.625</v>
      </c>
      <c r="U1262" s="55">
        <f>IFERROR(VLOOKUP(A1262,'[1]For Report Q-2 '!$A$2:$U$3476,21,0),"-")</f>
        <v>0</v>
      </c>
      <c r="V1262" s="2" t="str">
        <f>IFERROR(VLOOKUP(A1262,'[1]For Report Q-2 '!$A$2:$V$3476,22,0),"-")</f>
        <v>-</v>
      </c>
      <c r="W1262" s="1">
        <f>IFERROR(VLOOKUP(A1262,'[1]For Report Q-2 '!$A$2:$W$3476,23,0),"-")</f>
        <v>0</v>
      </c>
      <c r="X1262" s="1"/>
      <c r="Y1262" s="1"/>
      <c r="Z1262" s="2" t="str">
        <f>IFERROR(VLOOKUP(A1262,'[1]For Report Q-2 '!$A$2:$Z$3476,26,0),"-")</f>
        <v>-</v>
      </c>
      <c r="AA1262" s="1" t="str">
        <f>IFERROR(VLOOKUP(A1262,'[1]For Report Q-2 '!$A$2:$AH$3476,27,0),"-")</f>
        <v>-</v>
      </c>
      <c r="AB1262" s="1" t="str">
        <f>IFERROR(VLOOKUP(A1262,'[1]For Report Q-2 '!$A$2:$AH$3476,28,0),"-")</f>
        <v>-</v>
      </c>
      <c r="AC1262" s="2" t="str">
        <f>IFERROR(VLOOKUP(A1262,'[1]For Report Q-2 '!$A$2:$AH$3476,29,0),"-")</f>
        <v>-</v>
      </c>
      <c r="AD1262" s="2" t="str">
        <f>IFERROR(VLOOKUP(A1262,'[1]For Report Q-2 '!$A$2:$AH$3476,30,0),"-")</f>
        <v>-</v>
      </c>
      <c r="AE1262" s="1" t="str">
        <f>IFERROR(VLOOKUP(A1262,'[1]For Report Q-2 '!$A$2:$AH$3476,31,0),"-")</f>
        <v>-</v>
      </c>
      <c r="AF1262" s="1" t="str">
        <f>IFERROR(VLOOKUP(A1262,'[1]For Report Q-2 '!$A$2:$AH$3476,32,0),"-")</f>
        <v>-</v>
      </c>
      <c r="AG1262" s="2" t="str">
        <f>IFERROR(VLOOKUP(A1262,'[1]For Report Q-2 '!$A$2:$AH$3476,33,0),"-")</f>
        <v>-</v>
      </c>
      <c r="AH1262" s="1" t="str">
        <f t="shared" si="19"/>
        <v>--</v>
      </c>
      <c r="AI1262" t="e">
        <v>#N/A</v>
      </c>
      <c r="AJ1262" t="e">
        <v>#N/A</v>
      </c>
      <c r="AK1262" t="e">
        <v>#N/A</v>
      </c>
    </row>
    <row r="1263" spans="1:37" x14ac:dyDescent="0.25">
      <c r="A1263" s="15">
        <v>9025757</v>
      </c>
      <c r="B1263" s="15" t="s">
        <v>499</v>
      </c>
      <c r="C1263" s="16">
        <v>43354</v>
      </c>
      <c r="D1263" s="15" t="s">
        <v>83</v>
      </c>
      <c r="E1263" s="1" t="s">
        <v>435</v>
      </c>
      <c r="F1263" s="15" t="s">
        <v>46</v>
      </c>
      <c r="G1263" s="1" t="s">
        <v>83</v>
      </c>
      <c r="H1263" s="17">
        <v>28750</v>
      </c>
      <c r="I1263" s="18">
        <v>0.28749999999999998</v>
      </c>
      <c r="J1263" s="1">
        <v>9050627</v>
      </c>
      <c r="K1263" s="1" t="s">
        <v>499</v>
      </c>
      <c r="L1263" s="19">
        <v>4125700.7166666668</v>
      </c>
      <c r="M1263" s="1" t="s">
        <v>67</v>
      </c>
      <c r="N1263" s="1" t="s">
        <v>435</v>
      </c>
      <c r="O1263" s="1" t="s">
        <v>84</v>
      </c>
      <c r="P1263" s="20">
        <v>9050627</v>
      </c>
      <c r="Q1263" s="1" t="s">
        <v>43</v>
      </c>
      <c r="R1263" s="1" t="s">
        <v>89</v>
      </c>
      <c r="S1263" s="1" t="s">
        <v>43</v>
      </c>
      <c r="T1263" s="18">
        <f>IFERROR(VLOOKUP(A1263,'[1]For Report Q-2 '!$A$2:$T$3476,20,0),"-")</f>
        <v>0.28749999999999998</v>
      </c>
      <c r="U1263" s="55">
        <f>IFERROR(VLOOKUP(A1263,'[1]For Report Q-2 '!$A$2:$U$3476,21,0),"-")</f>
        <v>0</v>
      </c>
      <c r="V1263" s="2" t="str">
        <f>IFERROR(VLOOKUP(A1263,'[1]For Report Q-2 '!$A$2:$V$3476,22,0),"-")</f>
        <v>-</v>
      </c>
      <c r="W1263" s="1">
        <f>IFERROR(VLOOKUP(A1263,'[1]For Report Q-2 '!$A$2:$W$3476,23,0),"-")</f>
        <v>0</v>
      </c>
      <c r="X1263" s="1"/>
      <c r="Y1263" s="1"/>
      <c r="Z1263" s="2" t="str">
        <f>IFERROR(VLOOKUP(A1263,'[1]For Report Q-2 '!$A$2:$Z$3476,26,0),"-")</f>
        <v>-</v>
      </c>
      <c r="AA1263" s="1" t="str">
        <f>IFERROR(VLOOKUP(A1263,'[1]For Report Q-2 '!$A$2:$AH$3476,27,0),"-")</f>
        <v>-</v>
      </c>
      <c r="AB1263" s="1" t="str">
        <f>IFERROR(VLOOKUP(A1263,'[1]For Report Q-2 '!$A$2:$AH$3476,28,0),"-")</f>
        <v>-</v>
      </c>
      <c r="AC1263" s="2" t="str">
        <f>IFERROR(VLOOKUP(A1263,'[1]For Report Q-2 '!$A$2:$AH$3476,29,0),"-")</f>
        <v>-</v>
      </c>
      <c r="AD1263" s="2" t="str">
        <f>IFERROR(VLOOKUP(A1263,'[1]For Report Q-2 '!$A$2:$AH$3476,30,0),"-")</f>
        <v>-</v>
      </c>
      <c r="AE1263" s="1" t="str">
        <f>IFERROR(VLOOKUP(A1263,'[1]For Report Q-2 '!$A$2:$AH$3476,31,0),"-")</f>
        <v>-</v>
      </c>
      <c r="AF1263" s="1" t="str">
        <f>IFERROR(VLOOKUP(A1263,'[1]For Report Q-2 '!$A$2:$AH$3476,32,0),"-")</f>
        <v>-</v>
      </c>
      <c r="AG1263" s="2" t="str">
        <f>IFERROR(VLOOKUP(A1263,'[1]For Report Q-2 '!$A$2:$AH$3476,33,0),"-")</f>
        <v>-</v>
      </c>
      <c r="AH1263" s="1" t="str">
        <f t="shared" si="19"/>
        <v>--</v>
      </c>
      <c r="AI1263" t="e">
        <v>#N/A</v>
      </c>
      <c r="AJ1263" t="e">
        <v>#N/A</v>
      </c>
      <c r="AK1263" t="e">
        <v>#N/A</v>
      </c>
    </row>
    <row r="1264" spans="1:37" x14ac:dyDescent="0.25">
      <c r="A1264" s="15">
        <v>9025837</v>
      </c>
      <c r="B1264" s="15" t="s">
        <v>499</v>
      </c>
      <c r="C1264" s="16">
        <v>43490</v>
      </c>
      <c r="D1264" s="15" t="s">
        <v>40</v>
      </c>
      <c r="E1264" s="1" t="s">
        <v>435</v>
      </c>
      <c r="F1264" s="15" t="s">
        <v>46</v>
      </c>
      <c r="G1264" s="1" t="s">
        <v>40</v>
      </c>
      <c r="H1264" s="17">
        <v>57500</v>
      </c>
      <c r="I1264" s="18">
        <v>0.57499999999999996</v>
      </c>
      <c r="J1264" s="1">
        <v>9050627</v>
      </c>
      <c r="K1264" s="1" t="s">
        <v>499</v>
      </c>
      <c r="L1264" s="19">
        <v>4125700.7166666668</v>
      </c>
      <c r="M1264" s="1" t="s">
        <v>67</v>
      </c>
      <c r="N1264" s="1" t="s">
        <v>435</v>
      </c>
      <c r="O1264" s="1" t="s">
        <v>50</v>
      </c>
      <c r="P1264" s="20">
        <v>9050627</v>
      </c>
      <c r="Q1264" s="1" t="s">
        <v>43</v>
      </c>
      <c r="R1264" s="1" t="s">
        <v>89</v>
      </c>
      <c r="S1264" s="1" t="s">
        <v>43</v>
      </c>
      <c r="T1264" s="18">
        <f>IFERROR(VLOOKUP(A1264,'[1]For Report Q-2 '!$A$2:$T$3476,20,0),"-")</f>
        <v>0.57499999999999996</v>
      </c>
      <c r="U1264" s="55">
        <f>IFERROR(VLOOKUP(A1264,'[1]For Report Q-2 '!$A$2:$U$3476,21,0),"-")</f>
        <v>0</v>
      </c>
      <c r="V1264" s="2" t="str">
        <f>IFERROR(VLOOKUP(A1264,'[1]For Report Q-2 '!$A$2:$V$3476,22,0),"-")</f>
        <v>-</v>
      </c>
      <c r="W1264" s="1">
        <f>IFERROR(VLOOKUP(A1264,'[1]For Report Q-2 '!$A$2:$W$3476,23,0),"-")</f>
        <v>0</v>
      </c>
      <c r="X1264" s="1"/>
      <c r="Y1264" s="1"/>
      <c r="Z1264" s="2" t="str">
        <f>IFERROR(VLOOKUP(A1264,'[1]For Report Q-2 '!$A$2:$Z$3476,26,0),"-")</f>
        <v>-</v>
      </c>
      <c r="AA1264" s="1" t="str">
        <f>IFERROR(VLOOKUP(A1264,'[1]For Report Q-2 '!$A$2:$AH$3476,27,0),"-")</f>
        <v>-</v>
      </c>
      <c r="AB1264" s="1" t="str">
        <f>IFERROR(VLOOKUP(A1264,'[1]For Report Q-2 '!$A$2:$AH$3476,28,0),"-")</f>
        <v>-</v>
      </c>
      <c r="AC1264" s="2" t="str">
        <f>IFERROR(VLOOKUP(A1264,'[1]For Report Q-2 '!$A$2:$AH$3476,29,0),"-")</f>
        <v>-</v>
      </c>
      <c r="AD1264" s="2" t="str">
        <f>IFERROR(VLOOKUP(A1264,'[1]For Report Q-2 '!$A$2:$AH$3476,30,0),"-")</f>
        <v>-</v>
      </c>
      <c r="AE1264" s="1" t="str">
        <f>IFERROR(VLOOKUP(A1264,'[1]For Report Q-2 '!$A$2:$AH$3476,31,0),"-")</f>
        <v>-</v>
      </c>
      <c r="AF1264" s="1" t="str">
        <f>IFERROR(VLOOKUP(A1264,'[1]For Report Q-2 '!$A$2:$AH$3476,32,0),"-")</f>
        <v>-</v>
      </c>
      <c r="AG1264" s="2" t="str">
        <f>IFERROR(VLOOKUP(A1264,'[1]For Report Q-2 '!$A$2:$AH$3476,33,0),"-")</f>
        <v>-</v>
      </c>
      <c r="AH1264" s="1" t="str">
        <f t="shared" si="19"/>
        <v>--</v>
      </c>
      <c r="AI1264" t="e">
        <v>#N/A</v>
      </c>
      <c r="AJ1264" t="e">
        <v>#N/A</v>
      </c>
      <c r="AK1264" t="e">
        <v>#N/A</v>
      </c>
    </row>
    <row r="1265" spans="1:37" x14ac:dyDescent="0.25">
      <c r="A1265" s="15">
        <v>9025838</v>
      </c>
      <c r="B1265" s="15" t="s">
        <v>499</v>
      </c>
      <c r="C1265" s="16">
        <v>43490</v>
      </c>
      <c r="D1265" s="15" t="s">
        <v>56</v>
      </c>
      <c r="E1265" s="1" t="s">
        <v>435</v>
      </c>
      <c r="F1265" s="15" t="s">
        <v>46</v>
      </c>
      <c r="G1265" s="1" t="s">
        <v>56</v>
      </c>
      <c r="H1265" s="17">
        <v>57940.52</v>
      </c>
      <c r="I1265" s="18">
        <v>0.57940519999999995</v>
      </c>
      <c r="J1265" s="1">
        <v>9050627</v>
      </c>
      <c r="K1265" s="1" t="s">
        <v>499</v>
      </c>
      <c r="L1265" s="19">
        <v>4125700.7166666668</v>
      </c>
      <c r="M1265" s="1" t="s">
        <v>67</v>
      </c>
      <c r="N1265" s="1" t="s">
        <v>435</v>
      </c>
      <c r="O1265" s="1" t="s">
        <v>59</v>
      </c>
      <c r="P1265" s="20">
        <v>9050627</v>
      </c>
      <c r="Q1265" s="1" t="s">
        <v>43</v>
      </c>
      <c r="R1265" s="1" t="s">
        <v>89</v>
      </c>
      <c r="S1265" s="1" t="s">
        <v>43</v>
      </c>
      <c r="T1265" s="18">
        <f>IFERROR(VLOOKUP(A1265,'[1]For Report Q-2 '!$A$2:$T$3476,20,0),"-")</f>
        <v>0.57940519999999995</v>
      </c>
      <c r="U1265" s="55">
        <f>IFERROR(VLOOKUP(A1265,'[1]For Report Q-2 '!$A$2:$U$3476,21,0),"-")</f>
        <v>0</v>
      </c>
      <c r="V1265" s="2" t="str">
        <f>IFERROR(VLOOKUP(A1265,'[1]For Report Q-2 '!$A$2:$V$3476,22,0),"-")</f>
        <v>-</v>
      </c>
      <c r="W1265" s="1">
        <f>IFERROR(VLOOKUP(A1265,'[1]For Report Q-2 '!$A$2:$W$3476,23,0),"-")</f>
        <v>0</v>
      </c>
      <c r="X1265" s="1"/>
      <c r="Y1265" s="1"/>
      <c r="Z1265" s="2">
        <f>IFERROR(VLOOKUP(A1265,'[1]For Report Q-2 '!$A$2:$Z$3476,26,0),"-")</f>
        <v>46115.589004629597</v>
      </c>
      <c r="AA1265" s="1" t="str">
        <f>IFERROR(VLOOKUP(A1265,'[1]For Report Q-2 '!$A$2:$AH$3476,27,0),"-")</f>
        <v>SR26045513045</v>
      </c>
      <c r="AB1265" s="1" t="str">
        <f>IFERROR(VLOOKUP(A1265,'[1]For Report Q-2 '!$A$2:$AH$3476,28,0),"-")</f>
        <v>Active</v>
      </c>
      <c r="AC1265" s="2" t="str">
        <f>IFERROR(VLOOKUP(A1265,'[1]For Report Q-2 '!$A$2:$AH$3476,29,0),"-")</f>
        <v>-</v>
      </c>
      <c r="AD1265" s="2" t="str">
        <f>IFERROR(VLOOKUP(A1265,'[1]For Report Q-2 '!$A$2:$AH$3476,30,0),"-")</f>
        <v>-</v>
      </c>
      <c r="AE1265" s="1" t="str">
        <f>IFERROR(VLOOKUP(A1265,'[1]For Report Q-2 '!$A$2:$AH$3476,31,0),"-")</f>
        <v>-</v>
      </c>
      <c r="AF1265" s="1" t="str">
        <f>IFERROR(VLOOKUP(A1265,'[1]For Report Q-2 '!$A$2:$AH$3476,32,0),"-")</f>
        <v>-</v>
      </c>
      <c r="AG1265" s="2" t="str">
        <f>IFERROR(VLOOKUP(A1265,'[1]For Report Q-2 '!$A$2:$AH$3476,33,0),"-")</f>
        <v>-</v>
      </c>
      <c r="AH1265" s="1" t="str">
        <f t="shared" si="19"/>
        <v>-Active</v>
      </c>
      <c r="AI1265" s="1" t="s">
        <v>1435</v>
      </c>
      <c r="AJ1265" s="1" t="s">
        <v>1436</v>
      </c>
      <c r="AK1265" s="1" t="s">
        <v>1437</v>
      </c>
    </row>
    <row r="1266" spans="1:37" x14ac:dyDescent="0.25">
      <c r="A1266" s="15">
        <v>9025839</v>
      </c>
      <c r="B1266" s="15" t="s">
        <v>499</v>
      </c>
      <c r="C1266" s="16">
        <v>43496</v>
      </c>
      <c r="D1266" s="15" t="s">
        <v>83</v>
      </c>
      <c r="E1266" s="1" t="s">
        <v>435</v>
      </c>
      <c r="F1266" s="15" t="s">
        <v>46</v>
      </c>
      <c r="G1266" s="1" t="s">
        <v>83</v>
      </c>
      <c r="H1266" s="17">
        <v>170772.05333333334</v>
      </c>
      <c r="I1266" s="18">
        <v>1.7077205333333334</v>
      </c>
      <c r="J1266" s="1">
        <v>9050627</v>
      </c>
      <c r="K1266" s="1" t="s">
        <v>499</v>
      </c>
      <c r="L1266" s="19">
        <v>4125700.7166666668</v>
      </c>
      <c r="M1266" s="1" t="s">
        <v>67</v>
      </c>
      <c r="N1266" s="1" t="s">
        <v>435</v>
      </c>
      <c r="O1266" s="1" t="s">
        <v>84</v>
      </c>
      <c r="P1266" s="20">
        <v>9050627</v>
      </c>
      <c r="Q1266" s="1" t="s">
        <v>43</v>
      </c>
      <c r="R1266" s="1" t="s">
        <v>89</v>
      </c>
      <c r="S1266" s="1" t="s">
        <v>43</v>
      </c>
      <c r="T1266" s="18">
        <f>IFERROR(VLOOKUP(A1266,'[1]For Report Q-2 '!$A$2:$T$3476,20,0),"-")</f>
        <v>1.7077205333333334</v>
      </c>
      <c r="U1266" s="55">
        <f>IFERROR(VLOOKUP(A1266,'[1]For Report Q-2 '!$A$2:$U$3476,21,0),"-")</f>
        <v>0</v>
      </c>
      <c r="V1266" s="2" t="str">
        <f>IFERROR(VLOOKUP(A1266,'[1]For Report Q-2 '!$A$2:$V$3476,22,0),"-")</f>
        <v>-</v>
      </c>
      <c r="W1266" s="1">
        <f>IFERROR(VLOOKUP(A1266,'[1]For Report Q-2 '!$A$2:$W$3476,23,0),"-")</f>
        <v>0</v>
      </c>
      <c r="X1266" s="1"/>
      <c r="Y1266" s="1"/>
      <c r="Z1266" s="2" t="str">
        <f>IFERROR(VLOOKUP(A1266,'[1]For Report Q-2 '!$A$2:$Z$3476,26,0),"-")</f>
        <v>-</v>
      </c>
      <c r="AA1266" s="1" t="str">
        <f>IFERROR(VLOOKUP(A1266,'[1]For Report Q-2 '!$A$2:$AH$3476,27,0),"-")</f>
        <v>-</v>
      </c>
      <c r="AB1266" s="1" t="str">
        <f>IFERROR(VLOOKUP(A1266,'[1]For Report Q-2 '!$A$2:$AH$3476,28,0),"-")</f>
        <v>-</v>
      </c>
      <c r="AC1266" s="2" t="str">
        <f>IFERROR(VLOOKUP(A1266,'[1]For Report Q-2 '!$A$2:$AH$3476,29,0),"-")</f>
        <v>-</v>
      </c>
      <c r="AD1266" s="2" t="str">
        <f>IFERROR(VLOOKUP(A1266,'[1]For Report Q-2 '!$A$2:$AH$3476,30,0),"-")</f>
        <v>-</v>
      </c>
      <c r="AE1266" s="1" t="str">
        <f>IFERROR(VLOOKUP(A1266,'[1]For Report Q-2 '!$A$2:$AH$3476,31,0),"-")</f>
        <v>-</v>
      </c>
      <c r="AF1266" s="1" t="str">
        <f>IFERROR(VLOOKUP(A1266,'[1]For Report Q-2 '!$A$2:$AH$3476,32,0),"-")</f>
        <v>-</v>
      </c>
      <c r="AG1266" s="2" t="str">
        <f>IFERROR(VLOOKUP(A1266,'[1]For Report Q-2 '!$A$2:$AH$3476,33,0),"-")</f>
        <v>-</v>
      </c>
      <c r="AH1266" s="1" t="str">
        <f t="shared" si="19"/>
        <v>--</v>
      </c>
      <c r="AI1266" t="e">
        <v>#N/A</v>
      </c>
      <c r="AJ1266" t="e">
        <v>#N/A</v>
      </c>
      <c r="AK1266" t="e">
        <v>#N/A</v>
      </c>
    </row>
    <row r="1267" spans="1:37" x14ac:dyDescent="0.25">
      <c r="A1267" s="15">
        <v>9025859</v>
      </c>
      <c r="B1267" s="15" t="s">
        <v>499</v>
      </c>
      <c r="C1267" s="16">
        <v>43440</v>
      </c>
      <c r="D1267" s="15" t="s">
        <v>75</v>
      </c>
      <c r="E1267" s="1" t="s">
        <v>435</v>
      </c>
      <c r="F1267" s="15" t="s">
        <v>46</v>
      </c>
      <c r="G1267" s="1" t="s">
        <v>44</v>
      </c>
      <c r="H1267" s="17">
        <v>40997.493333333332</v>
      </c>
      <c r="I1267" s="18">
        <v>0.40997493333333335</v>
      </c>
      <c r="J1267" s="1">
        <v>9050627</v>
      </c>
      <c r="K1267" s="1" t="s">
        <v>499</v>
      </c>
      <c r="L1267" s="19">
        <v>4125700.7166666668</v>
      </c>
      <c r="M1267" s="1" t="s">
        <v>67</v>
      </c>
      <c r="N1267" s="1" t="s">
        <v>435</v>
      </c>
      <c r="O1267" s="1" t="s">
        <v>48</v>
      </c>
      <c r="P1267" s="20">
        <v>9050627</v>
      </c>
      <c r="Q1267" s="1" t="s">
        <v>43</v>
      </c>
      <c r="R1267" s="1" t="s">
        <v>89</v>
      </c>
      <c r="S1267" s="1" t="s">
        <v>43</v>
      </c>
      <c r="T1267" s="18">
        <f>IFERROR(VLOOKUP(A1267,'[1]For Report Q-2 '!$A$2:$T$3476,20,0),"-")</f>
        <v>0.40997493333333335</v>
      </c>
      <c r="U1267" s="55">
        <f>IFERROR(VLOOKUP(A1267,'[1]For Report Q-2 '!$A$2:$U$3476,21,0),"-")</f>
        <v>0</v>
      </c>
      <c r="V1267" s="2" t="str">
        <f>IFERROR(VLOOKUP(A1267,'[1]For Report Q-2 '!$A$2:$V$3476,22,0),"-")</f>
        <v>-</v>
      </c>
      <c r="W1267" s="1">
        <f>IFERROR(VLOOKUP(A1267,'[1]For Report Q-2 '!$A$2:$W$3476,23,0),"-")</f>
        <v>0</v>
      </c>
      <c r="X1267" s="1"/>
      <c r="Y1267" s="1"/>
      <c r="Z1267" s="2" t="str">
        <f>IFERROR(VLOOKUP(A1267,'[1]For Report Q-2 '!$A$2:$Z$3476,26,0),"-")</f>
        <v>-</v>
      </c>
      <c r="AA1267" s="1" t="str">
        <f>IFERROR(VLOOKUP(A1267,'[1]For Report Q-2 '!$A$2:$AH$3476,27,0),"-")</f>
        <v>-</v>
      </c>
      <c r="AB1267" s="1" t="str">
        <f>IFERROR(VLOOKUP(A1267,'[1]For Report Q-2 '!$A$2:$AH$3476,28,0),"-")</f>
        <v>-</v>
      </c>
      <c r="AC1267" s="2" t="str">
        <f>IFERROR(VLOOKUP(A1267,'[1]For Report Q-2 '!$A$2:$AH$3476,29,0),"-")</f>
        <v>-</v>
      </c>
      <c r="AD1267" s="2" t="str">
        <f>IFERROR(VLOOKUP(A1267,'[1]For Report Q-2 '!$A$2:$AH$3476,30,0),"-")</f>
        <v>-</v>
      </c>
      <c r="AE1267" s="1" t="str">
        <f>IFERROR(VLOOKUP(A1267,'[1]For Report Q-2 '!$A$2:$AH$3476,31,0),"-")</f>
        <v>-</v>
      </c>
      <c r="AF1267" s="1" t="str">
        <f>IFERROR(VLOOKUP(A1267,'[1]For Report Q-2 '!$A$2:$AH$3476,32,0),"-")</f>
        <v>-</v>
      </c>
      <c r="AG1267" s="2" t="str">
        <f>IFERROR(VLOOKUP(A1267,'[1]For Report Q-2 '!$A$2:$AH$3476,33,0),"-")</f>
        <v>-</v>
      </c>
      <c r="AH1267" s="1" t="str">
        <f t="shared" si="19"/>
        <v>--</v>
      </c>
      <c r="AI1267" t="e">
        <v>#N/A</v>
      </c>
      <c r="AJ1267" t="e">
        <v>#N/A</v>
      </c>
      <c r="AK1267" t="e">
        <v>#N/A</v>
      </c>
    </row>
    <row r="1268" spans="1:37" x14ac:dyDescent="0.25">
      <c r="A1268" s="15" t="s">
        <v>503</v>
      </c>
      <c r="B1268" s="15" t="s">
        <v>499</v>
      </c>
      <c r="C1268" s="16">
        <v>43440</v>
      </c>
      <c r="D1268" s="15" t="s">
        <v>40</v>
      </c>
      <c r="E1268" s="1" t="s">
        <v>435</v>
      </c>
      <c r="F1268" s="15" t="s">
        <v>46</v>
      </c>
      <c r="G1268" s="1" t="s">
        <v>40</v>
      </c>
      <c r="H1268" s="17">
        <v>20498.746666666666</v>
      </c>
      <c r="I1268" s="18">
        <v>0.20498746666666667</v>
      </c>
      <c r="J1268" s="1">
        <v>9050627</v>
      </c>
      <c r="K1268" s="1" t="s">
        <v>499</v>
      </c>
      <c r="L1268" s="19">
        <v>0</v>
      </c>
      <c r="M1268" s="1" t="s">
        <v>31</v>
      </c>
      <c r="N1268" s="1" t="s">
        <v>435</v>
      </c>
      <c r="O1268" s="1" t="s">
        <v>48</v>
      </c>
      <c r="P1268" s="20">
        <v>9050627</v>
      </c>
      <c r="Q1268" s="1" t="s">
        <v>43</v>
      </c>
      <c r="R1268" s="1" t="s">
        <v>89</v>
      </c>
      <c r="S1268" s="1" t="s">
        <v>43</v>
      </c>
      <c r="T1268" s="18">
        <f>IFERROR(VLOOKUP(A1268,'[1]For Report Q-2 '!$A$2:$T$3476,20,0),"-")</f>
        <v>0.20498746666666667</v>
      </c>
      <c r="U1268" s="55">
        <f>IFERROR(VLOOKUP(A1268,'[1]For Report Q-2 '!$A$2:$U$3476,21,0),"-")</f>
        <v>0</v>
      </c>
      <c r="V1268" s="2" t="str">
        <f>IFERROR(VLOOKUP(A1268,'[1]For Report Q-2 '!$A$2:$V$3476,22,0),"-")</f>
        <v>-</v>
      </c>
      <c r="W1268" s="1">
        <f>IFERROR(VLOOKUP(A1268,'[1]For Report Q-2 '!$A$2:$W$3476,23,0),"-")</f>
        <v>0</v>
      </c>
      <c r="X1268" s="1"/>
      <c r="Y1268" s="1"/>
      <c r="Z1268" s="2" t="str">
        <f>IFERROR(VLOOKUP(A1268,'[1]For Report Q-2 '!$A$2:$Z$3476,26,0),"-")</f>
        <v>-</v>
      </c>
      <c r="AA1268" s="1" t="str">
        <f>IFERROR(VLOOKUP(A1268,'[1]For Report Q-2 '!$A$2:$AH$3476,27,0),"-")</f>
        <v>-</v>
      </c>
      <c r="AB1268" s="1" t="str">
        <f>IFERROR(VLOOKUP(A1268,'[1]For Report Q-2 '!$A$2:$AH$3476,28,0),"-")</f>
        <v>-</v>
      </c>
      <c r="AC1268" s="2" t="str">
        <f>IFERROR(VLOOKUP(A1268,'[1]For Report Q-2 '!$A$2:$AH$3476,29,0),"-")</f>
        <v>-</v>
      </c>
      <c r="AD1268" s="2" t="str">
        <f>IFERROR(VLOOKUP(A1268,'[1]For Report Q-2 '!$A$2:$AH$3476,30,0),"-")</f>
        <v>-</v>
      </c>
      <c r="AE1268" s="1" t="str">
        <f>IFERROR(VLOOKUP(A1268,'[1]For Report Q-2 '!$A$2:$AH$3476,31,0),"-")</f>
        <v>-</v>
      </c>
      <c r="AF1268" s="1" t="str">
        <f>IFERROR(VLOOKUP(A1268,'[1]For Report Q-2 '!$A$2:$AH$3476,32,0),"-")</f>
        <v>-</v>
      </c>
      <c r="AG1268" s="2" t="str">
        <f>IFERROR(VLOOKUP(A1268,'[1]For Report Q-2 '!$A$2:$AH$3476,33,0),"-")</f>
        <v>-</v>
      </c>
      <c r="AH1268" s="1" t="str">
        <f t="shared" si="19"/>
        <v>--</v>
      </c>
      <c r="AI1268" t="e">
        <v>#N/A</v>
      </c>
      <c r="AJ1268" t="e">
        <v>#N/A</v>
      </c>
      <c r="AK1268" t="e">
        <v>#N/A</v>
      </c>
    </row>
    <row r="1269" spans="1:37" x14ac:dyDescent="0.25">
      <c r="A1269" s="15">
        <v>9026003</v>
      </c>
      <c r="B1269" s="15" t="s">
        <v>499</v>
      </c>
      <c r="C1269" s="16">
        <v>43619</v>
      </c>
      <c r="D1269" s="15" t="s">
        <v>40</v>
      </c>
      <c r="E1269" s="1" t="s">
        <v>435</v>
      </c>
      <c r="F1269" s="15" t="s">
        <v>46</v>
      </c>
      <c r="G1269" s="1" t="s">
        <v>40</v>
      </c>
      <c r="H1269" s="17">
        <v>3964.4833333333331</v>
      </c>
      <c r="I1269" s="18">
        <v>3.9644833333333331E-2</v>
      </c>
      <c r="J1269" s="1">
        <v>9050627</v>
      </c>
      <c r="K1269" s="1" t="s">
        <v>499</v>
      </c>
      <c r="L1269" s="19">
        <v>4125700.7166666668</v>
      </c>
      <c r="M1269" s="1" t="s">
        <v>67</v>
      </c>
      <c r="N1269" s="1" t="s">
        <v>435</v>
      </c>
      <c r="O1269" s="1" t="s">
        <v>50</v>
      </c>
      <c r="P1269" s="20">
        <v>9050627</v>
      </c>
      <c r="Q1269" s="1" t="s">
        <v>43</v>
      </c>
      <c r="R1269" s="1" t="s">
        <v>89</v>
      </c>
      <c r="S1269" s="1" t="s">
        <v>43</v>
      </c>
      <c r="T1269" s="18">
        <f>IFERROR(VLOOKUP(A1269,'[1]For Report Q-2 '!$A$2:$T$3476,20,0),"-")</f>
        <v>3.9644833333333331E-2</v>
      </c>
      <c r="U1269" s="55">
        <f>IFERROR(VLOOKUP(A1269,'[1]For Report Q-2 '!$A$2:$U$3476,21,0),"-")</f>
        <v>0</v>
      </c>
      <c r="V1269" s="2" t="str">
        <f>IFERROR(VLOOKUP(A1269,'[1]For Report Q-2 '!$A$2:$V$3476,22,0),"-")</f>
        <v>-</v>
      </c>
      <c r="W1269" s="1">
        <f>IFERROR(VLOOKUP(A1269,'[1]For Report Q-2 '!$A$2:$W$3476,23,0),"-")</f>
        <v>0</v>
      </c>
      <c r="X1269" s="1"/>
      <c r="Y1269" s="1"/>
      <c r="Z1269" s="2" t="str">
        <f>IFERROR(VLOOKUP(A1269,'[1]For Report Q-2 '!$A$2:$Z$3476,26,0),"-")</f>
        <v>-</v>
      </c>
      <c r="AA1269" s="1" t="str">
        <f>IFERROR(VLOOKUP(A1269,'[1]For Report Q-2 '!$A$2:$AH$3476,27,0),"-")</f>
        <v>-</v>
      </c>
      <c r="AB1269" s="1" t="str">
        <f>IFERROR(VLOOKUP(A1269,'[1]For Report Q-2 '!$A$2:$AH$3476,28,0),"-")</f>
        <v>-</v>
      </c>
      <c r="AC1269" s="2" t="str">
        <f>IFERROR(VLOOKUP(A1269,'[1]For Report Q-2 '!$A$2:$AH$3476,29,0),"-")</f>
        <v>-</v>
      </c>
      <c r="AD1269" s="2" t="str">
        <f>IFERROR(VLOOKUP(A1269,'[1]For Report Q-2 '!$A$2:$AH$3476,30,0),"-")</f>
        <v>-</v>
      </c>
      <c r="AE1269" s="1" t="str">
        <f>IFERROR(VLOOKUP(A1269,'[1]For Report Q-2 '!$A$2:$AH$3476,31,0),"-")</f>
        <v>-</v>
      </c>
      <c r="AF1269" s="1" t="str">
        <f>IFERROR(VLOOKUP(A1269,'[1]For Report Q-2 '!$A$2:$AH$3476,32,0),"-")</f>
        <v>-</v>
      </c>
      <c r="AG1269" s="2" t="str">
        <f>IFERROR(VLOOKUP(A1269,'[1]For Report Q-2 '!$A$2:$AH$3476,33,0),"-")</f>
        <v>-</v>
      </c>
      <c r="AH1269" s="1" t="str">
        <f t="shared" si="19"/>
        <v>--</v>
      </c>
      <c r="AI1269" t="e">
        <v>#N/A</v>
      </c>
      <c r="AJ1269" t="e">
        <v>#N/A</v>
      </c>
      <c r="AK1269" t="e">
        <v>#N/A</v>
      </c>
    </row>
    <row r="1270" spans="1:37" x14ac:dyDescent="0.25">
      <c r="A1270" s="15">
        <v>9026019</v>
      </c>
      <c r="B1270" s="15" t="s">
        <v>499</v>
      </c>
      <c r="C1270" s="16">
        <v>43676</v>
      </c>
      <c r="D1270" s="15" t="s">
        <v>28</v>
      </c>
      <c r="E1270" s="1" t="s">
        <v>435</v>
      </c>
      <c r="F1270" s="15" t="s">
        <v>46</v>
      </c>
      <c r="G1270" s="1" t="s">
        <v>28</v>
      </c>
      <c r="H1270" s="17">
        <v>21466.666666666668</v>
      </c>
      <c r="I1270" s="18">
        <v>0.21466666666666667</v>
      </c>
      <c r="J1270" s="1">
        <v>9050627</v>
      </c>
      <c r="K1270" s="1" t="s">
        <v>499</v>
      </c>
      <c r="L1270" s="19">
        <v>4125700.7166666668</v>
      </c>
      <c r="M1270" s="1" t="s">
        <v>67</v>
      </c>
      <c r="N1270" s="1" t="s">
        <v>435</v>
      </c>
      <c r="O1270" s="1" t="s">
        <v>38</v>
      </c>
      <c r="P1270" s="20">
        <v>9050627</v>
      </c>
      <c r="Q1270" s="1" t="s">
        <v>43</v>
      </c>
      <c r="R1270" s="1" t="s">
        <v>89</v>
      </c>
      <c r="S1270" s="1" t="s">
        <v>43</v>
      </c>
      <c r="T1270" s="18">
        <f>IFERROR(VLOOKUP(A1270,'[1]For Report Q-2 '!$A$2:$T$3476,20,0),"-")</f>
        <v>0</v>
      </c>
      <c r="U1270" s="55">
        <f>IFERROR(VLOOKUP(A1270,'[1]For Report Q-2 '!$A$2:$U$3476,21,0),"-")</f>
        <v>0.21466666666666667</v>
      </c>
      <c r="V1270" s="2">
        <f>IFERROR(VLOOKUP(A1270,'[1]For Report Q-2 '!$A$2:$V$3476,22,0),"-")</f>
        <v>46113</v>
      </c>
      <c r="W1270" s="1" t="str">
        <f>IFERROR(VLOOKUP(A1270,'[1]For Report Q-2 '!$A$2:$W$3476,23,0),"-")</f>
        <v>Apr'26</v>
      </c>
      <c r="X1270" s="1"/>
      <c r="Y1270" s="1"/>
      <c r="Z1270" s="2" t="str">
        <f>IFERROR(VLOOKUP(A1270,'[1]For Report Q-2 '!$A$2:$Z$3476,26,0),"-")</f>
        <v>-</v>
      </c>
      <c r="AA1270" s="1" t="str">
        <f>IFERROR(VLOOKUP(A1270,'[1]For Report Q-2 '!$A$2:$AH$3476,27,0),"-")</f>
        <v>-</v>
      </c>
      <c r="AB1270" s="1" t="str">
        <f>IFERROR(VLOOKUP(A1270,'[1]For Report Q-2 '!$A$2:$AH$3476,28,0),"-")</f>
        <v>-</v>
      </c>
      <c r="AC1270" s="2" t="str">
        <f>IFERROR(VLOOKUP(A1270,'[1]For Report Q-2 '!$A$2:$AH$3476,29,0),"-")</f>
        <v>-</v>
      </c>
      <c r="AD1270" s="2">
        <f>IFERROR(VLOOKUP(A1270,'[1]For Report Q-2 '!$A$2:$AH$3476,30,0),"-")</f>
        <v>46104.465578703697</v>
      </c>
      <c r="AE1270" s="1" t="str">
        <f>IFERROR(VLOOKUP(A1270,'[1]For Report Q-2 '!$A$2:$AH$3476,31,0),"-")</f>
        <v>SR26035500313</v>
      </c>
      <c r="AF1270" s="1" t="str">
        <f>IFERROR(VLOOKUP(A1270,'[1]For Report Q-2 '!$A$2:$AH$3476,32,0),"-")</f>
        <v>Churned</v>
      </c>
      <c r="AG1270" s="2">
        <f>IFERROR(VLOOKUP(A1270,'[1]For Report Q-2 '!$A$2:$AH$3476,33,0),"-")</f>
        <v>46113</v>
      </c>
      <c r="AH1270" s="1" t="str">
        <f t="shared" si="19"/>
        <v>Churned-</v>
      </c>
      <c r="AI1270" t="s">
        <v>1435</v>
      </c>
      <c r="AJ1270" t="s">
        <v>1436</v>
      </c>
      <c r="AK1270" t="s">
        <v>1437</v>
      </c>
    </row>
    <row r="1271" spans="1:37" x14ac:dyDescent="0.25">
      <c r="A1271" s="15">
        <v>9026043</v>
      </c>
      <c r="B1271" s="15" t="s">
        <v>499</v>
      </c>
      <c r="C1271" s="16">
        <v>43676</v>
      </c>
      <c r="D1271" s="15" t="s">
        <v>83</v>
      </c>
      <c r="E1271" s="1" t="s">
        <v>435</v>
      </c>
      <c r="F1271" s="15" t="s">
        <v>46</v>
      </c>
      <c r="G1271" s="1" t="s">
        <v>83</v>
      </c>
      <c r="H1271" s="17">
        <v>17687.106666666667</v>
      </c>
      <c r="I1271" s="18">
        <v>0.17687106666666666</v>
      </c>
      <c r="J1271" s="1">
        <v>9050627</v>
      </c>
      <c r="K1271" s="1" t="s">
        <v>499</v>
      </c>
      <c r="L1271" s="19">
        <v>4125700.7166666668</v>
      </c>
      <c r="M1271" s="1" t="s">
        <v>67</v>
      </c>
      <c r="N1271" s="1" t="s">
        <v>435</v>
      </c>
      <c r="O1271" s="1" t="s">
        <v>84</v>
      </c>
      <c r="P1271" s="20">
        <v>9050627</v>
      </c>
      <c r="Q1271" s="1" t="s">
        <v>43</v>
      </c>
      <c r="R1271" s="1" t="s">
        <v>89</v>
      </c>
      <c r="S1271" s="1" t="s">
        <v>43</v>
      </c>
      <c r="T1271" s="18">
        <f>IFERROR(VLOOKUP(A1271,'[1]For Report Q-2 '!$A$2:$T$3476,20,0),"-")</f>
        <v>0.17687106666666666</v>
      </c>
      <c r="U1271" s="55">
        <f>IFERROR(VLOOKUP(A1271,'[1]For Report Q-2 '!$A$2:$U$3476,21,0),"-")</f>
        <v>0</v>
      </c>
      <c r="V1271" s="2" t="str">
        <f>IFERROR(VLOOKUP(A1271,'[1]For Report Q-2 '!$A$2:$V$3476,22,0),"-")</f>
        <v>-</v>
      </c>
      <c r="W1271" s="1">
        <f>IFERROR(VLOOKUP(A1271,'[1]For Report Q-2 '!$A$2:$W$3476,23,0),"-")</f>
        <v>0</v>
      </c>
      <c r="X1271" s="1"/>
      <c r="Y1271" s="1"/>
      <c r="Z1271" s="2" t="str">
        <f>IFERROR(VLOOKUP(A1271,'[1]For Report Q-2 '!$A$2:$Z$3476,26,0),"-")</f>
        <v>-</v>
      </c>
      <c r="AA1271" s="1" t="str">
        <f>IFERROR(VLOOKUP(A1271,'[1]For Report Q-2 '!$A$2:$AH$3476,27,0),"-")</f>
        <v>-</v>
      </c>
      <c r="AB1271" s="1" t="str">
        <f>IFERROR(VLOOKUP(A1271,'[1]For Report Q-2 '!$A$2:$AH$3476,28,0),"-")</f>
        <v>-</v>
      </c>
      <c r="AC1271" s="2" t="str">
        <f>IFERROR(VLOOKUP(A1271,'[1]For Report Q-2 '!$A$2:$AH$3476,29,0),"-")</f>
        <v>-</v>
      </c>
      <c r="AD1271" s="2" t="str">
        <f>IFERROR(VLOOKUP(A1271,'[1]For Report Q-2 '!$A$2:$AH$3476,30,0),"-")</f>
        <v>-</v>
      </c>
      <c r="AE1271" s="1" t="str">
        <f>IFERROR(VLOOKUP(A1271,'[1]For Report Q-2 '!$A$2:$AH$3476,31,0),"-")</f>
        <v>-</v>
      </c>
      <c r="AF1271" s="1" t="str">
        <f>IFERROR(VLOOKUP(A1271,'[1]For Report Q-2 '!$A$2:$AH$3476,32,0),"-")</f>
        <v>-</v>
      </c>
      <c r="AG1271" s="2" t="str">
        <f>IFERROR(VLOOKUP(A1271,'[1]For Report Q-2 '!$A$2:$AH$3476,33,0),"-")</f>
        <v>-</v>
      </c>
      <c r="AH1271" s="1" t="str">
        <f t="shared" si="19"/>
        <v>--</v>
      </c>
      <c r="AI1271" t="e">
        <v>#N/A</v>
      </c>
      <c r="AJ1271" t="e">
        <v>#N/A</v>
      </c>
      <c r="AK1271" t="e">
        <v>#N/A</v>
      </c>
    </row>
    <row r="1272" spans="1:37" x14ac:dyDescent="0.25">
      <c r="A1272" s="15">
        <v>9026044</v>
      </c>
      <c r="B1272" s="15" t="s">
        <v>499</v>
      </c>
      <c r="C1272" s="16">
        <v>43705</v>
      </c>
      <c r="D1272" s="15" t="s">
        <v>40</v>
      </c>
      <c r="E1272" s="1" t="s">
        <v>435</v>
      </c>
      <c r="F1272" s="15" t="s">
        <v>46</v>
      </c>
      <c r="G1272" s="1" t="s">
        <v>40</v>
      </c>
      <c r="H1272" s="17">
        <v>19821.89</v>
      </c>
      <c r="I1272" s="18">
        <v>0.1982189</v>
      </c>
      <c r="J1272" s="1">
        <v>9050627</v>
      </c>
      <c r="K1272" s="1" t="s">
        <v>499</v>
      </c>
      <c r="L1272" s="19">
        <v>4125700.7166666668</v>
      </c>
      <c r="M1272" s="1" t="s">
        <v>67</v>
      </c>
      <c r="N1272" s="1" t="s">
        <v>435</v>
      </c>
      <c r="O1272" s="1" t="s">
        <v>41</v>
      </c>
      <c r="P1272" s="20">
        <v>9050627</v>
      </c>
      <c r="Q1272" s="1" t="s">
        <v>43</v>
      </c>
      <c r="R1272" s="1" t="s">
        <v>89</v>
      </c>
      <c r="S1272" s="1" t="s">
        <v>43</v>
      </c>
      <c r="T1272" s="18">
        <f>IFERROR(VLOOKUP(A1272,'[1]For Report Q-2 '!$A$2:$T$3476,20,0),"-")</f>
        <v>0.1982189</v>
      </c>
      <c r="U1272" s="55">
        <f>IFERROR(VLOOKUP(A1272,'[1]For Report Q-2 '!$A$2:$U$3476,21,0),"-")</f>
        <v>0</v>
      </c>
      <c r="V1272" s="2" t="str">
        <f>IFERROR(VLOOKUP(A1272,'[1]For Report Q-2 '!$A$2:$V$3476,22,0),"-")</f>
        <v>-</v>
      </c>
      <c r="W1272" s="1">
        <f>IFERROR(VLOOKUP(A1272,'[1]For Report Q-2 '!$A$2:$W$3476,23,0),"-")</f>
        <v>0</v>
      </c>
      <c r="X1272" s="1"/>
      <c r="Y1272" s="1"/>
      <c r="Z1272" s="2" t="str">
        <f>IFERROR(VLOOKUP(A1272,'[1]For Report Q-2 '!$A$2:$Z$3476,26,0),"-")</f>
        <v>-</v>
      </c>
      <c r="AA1272" s="1" t="str">
        <f>IFERROR(VLOOKUP(A1272,'[1]For Report Q-2 '!$A$2:$AH$3476,27,0),"-")</f>
        <v>-</v>
      </c>
      <c r="AB1272" s="1" t="str">
        <f>IFERROR(VLOOKUP(A1272,'[1]For Report Q-2 '!$A$2:$AH$3476,28,0),"-")</f>
        <v>-</v>
      </c>
      <c r="AC1272" s="2" t="str">
        <f>IFERROR(VLOOKUP(A1272,'[1]For Report Q-2 '!$A$2:$AH$3476,29,0),"-")</f>
        <v>-</v>
      </c>
      <c r="AD1272" s="2" t="str">
        <f>IFERROR(VLOOKUP(A1272,'[1]For Report Q-2 '!$A$2:$AH$3476,30,0),"-")</f>
        <v>-</v>
      </c>
      <c r="AE1272" s="1" t="str">
        <f>IFERROR(VLOOKUP(A1272,'[1]For Report Q-2 '!$A$2:$AH$3476,31,0),"-")</f>
        <v>-</v>
      </c>
      <c r="AF1272" s="1" t="str">
        <f>IFERROR(VLOOKUP(A1272,'[1]For Report Q-2 '!$A$2:$AH$3476,32,0),"-")</f>
        <v>-</v>
      </c>
      <c r="AG1272" s="2" t="str">
        <f>IFERROR(VLOOKUP(A1272,'[1]For Report Q-2 '!$A$2:$AH$3476,33,0),"-")</f>
        <v>-</v>
      </c>
      <c r="AH1272" s="1" t="str">
        <f t="shared" si="19"/>
        <v>--</v>
      </c>
      <c r="AI1272" t="e">
        <v>#N/A</v>
      </c>
      <c r="AJ1272" t="e">
        <v>#N/A</v>
      </c>
      <c r="AK1272" t="e">
        <v>#N/A</v>
      </c>
    </row>
    <row r="1273" spans="1:37" x14ac:dyDescent="0.25">
      <c r="A1273" s="15">
        <v>9026070</v>
      </c>
      <c r="B1273" s="15" t="s">
        <v>499</v>
      </c>
      <c r="C1273" s="16">
        <v>43713</v>
      </c>
      <c r="D1273" s="15" t="s">
        <v>56</v>
      </c>
      <c r="E1273" s="1" t="s">
        <v>435</v>
      </c>
      <c r="F1273" s="15" t="s">
        <v>46</v>
      </c>
      <c r="G1273" s="1" t="s">
        <v>56</v>
      </c>
      <c r="H1273" s="17">
        <v>62500</v>
      </c>
      <c r="I1273" s="18">
        <v>0.625</v>
      </c>
      <c r="J1273" s="1">
        <v>9050627</v>
      </c>
      <c r="K1273" s="1" t="s">
        <v>499</v>
      </c>
      <c r="L1273" s="19">
        <v>4125700.7166666668</v>
      </c>
      <c r="M1273" s="1" t="s">
        <v>67</v>
      </c>
      <c r="N1273" s="1" t="s">
        <v>435</v>
      </c>
      <c r="O1273" s="1" t="s">
        <v>59</v>
      </c>
      <c r="P1273" s="20">
        <v>9050627</v>
      </c>
      <c r="Q1273" s="1" t="s">
        <v>43</v>
      </c>
      <c r="R1273" s="1" t="s">
        <v>89</v>
      </c>
      <c r="S1273" s="1" t="s">
        <v>43</v>
      </c>
      <c r="T1273" s="18">
        <f>IFERROR(VLOOKUP(A1273,'[1]For Report Q-2 '!$A$2:$T$3476,20,0),"-")</f>
        <v>0.625</v>
      </c>
      <c r="U1273" s="55">
        <f>IFERROR(VLOOKUP(A1273,'[1]For Report Q-2 '!$A$2:$U$3476,21,0),"-")</f>
        <v>0</v>
      </c>
      <c r="V1273" s="2" t="str">
        <f>IFERROR(VLOOKUP(A1273,'[1]For Report Q-2 '!$A$2:$V$3476,22,0),"-")</f>
        <v>-</v>
      </c>
      <c r="W1273" s="1">
        <f>IFERROR(VLOOKUP(A1273,'[1]For Report Q-2 '!$A$2:$W$3476,23,0),"-")</f>
        <v>0</v>
      </c>
      <c r="X1273" s="1"/>
      <c r="Y1273" s="1"/>
      <c r="Z1273" s="2" t="str">
        <f>IFERROR(VLOOKUP(A1273,'[1]For Report Q-2 '!$A$2:$Z$3476,26,0),"-")</f>
        <v>-</v>
      </c>
      <c r="AA1273" s="1" t="str">
        <f>IFERROR(VLOOKUP(A1273,'[1]For Report Q-2 '!$A$2:$AH$3476,27,0),"-")</f>
        <v>-</v>
      </c>
      <c r="AB1273" s="1" t="str">
        <f>IFERROR(VLOOKUP(A1273,'[1]For Report Q-2 '!$A$2:$AH$3476,28,0),"-")</f>
        <v>-</v>
      </c>
      <c r="AC1273" s="2" t="str">
        <f>IFERROR(VLOOKUP(A1273,'[1]For Report Q-2 '!$A$2:$AH$3476,29,0),"-")</f>
        <v>-</v>
      </c>
      <c r="AD1273" s="2" t="str">
        <f>IFERROR(VLOOKUP(A1273,'[1]For Report Q-2 '!$A$2:$AH$3476,30,0),"-")</f>
        <v>-</v>
      </c>
      <c r="AE1273" s="1" t="str">
        <f>IFERROR(VLOOKUP(A1273,'[1]For Report Q-2 '!$A$2:$AH$3476,31,0),"-")</f>
        <v>-</v>
      </c>
      <c r="AF1273" s="1" t="str">
        <f>IFERROR(VLOOKUP(A1273,'[1]For Report Q-2 '!$A$2:$AH$3476,32,0),"-")</f>
        <v>-</v>
      </c>
      <c r="AG1273" s="2" t="str">
        <f>IFERROR(VLOOKUP(A1273,'[1]For Report Q-2 '!$A$2:$AH$3476,33,0),"-")</f>
        <v>-</v>
      </c>
      <c r="AH1273" s="1" t="str">
        <f t="shared" si="19"/>
        <v>--</v>
      </c>
      <c r="AI1273" t="e">
        <v>#N/A</v>
      </c>
      <c r="AJ1273" t="e">
        <v>#N/A</v>
      </c>
      <c r="AK1273" t="e">
        <v>#N/A</v>
      </c>
    </row>
    <row r="1274" spans="1:37" x14ac:dyDescent="0.25">
      <c r="A1274" s="15" t="s">
        <v>504</v>
      </c>
      <c r="B1274" s="15" t="s">
        <v>499</v>
      </c>
      <c r="C1274" s="16">
        <v>43713</v>
      </c>
      <c r="D1274" s="15" t="s">
        <v>40</v>
      </c>
      <c r="E1274" s="1" t="s">
        <v>435</v>
      </c>
      <c r="F1274" s="15" t="s">
        <v>46</v>
      </c>
      <c r="G1274" s="1" t="s">
        <v>40</v>
      </c>
      <c r="H1274" s="17">
        <v>31250</v>
      </c>
      <c r="I1274" s="18">
        <v>0.3125</v>
      </c>
      <c r="J1274" s="1">
        <v>9050627</v>
      </c>
      <c r="K1274" s="1" t="s">
        <v>499</v>
      </c>
      <c r="L1274" s="19">
        <v>0</v>
      </c>
      <c r="M1274" s="1" t="s">
        <v>31</v>
      </c>
      <c r="N1274" s="1" t="s">
        <v>435</v>
      </c>
      <c r="O1274" s="1" t="s">
        <v>59</v>
      </c>
      <c r="P1274" s="20">
        <v>9050627</v>
      </c>
      <c r="Q1274" s="1" t="s">
        <v>43</v>
      </c>
      <c r="R1274" s="1" t="s">
        <v>89</v>
      </c>
      <c r="S1274" s="1" t="s">
        <v>43</v>
      </c>
      <c r="T1274" s="18">
        <f>IFERROR(VLOOKUP(A1274,'[1]For Report Q-2 '!$A$2:$T$3476,20,0),"-")</f>
        <v>0.3125</v>
      </c>
      <c r="U1274" s="55">
        <f>IFERROR(VLOOKUP(A1274,'[1]For Report Q-2 '!$A$2:$U$3476,21,0),"-")</f>
        <v>0</v>
      </c>
      <c r="V1274" s="2" t="str">
        <f>IFERROR(VLOOKUP(A1274,'[1]For Report Q-2 '!$A$2:$V$3476,22,0),"-")</f>
        <v>-</v>
      </c>
      <c r="W1274" s="1">
        <f>IFERROR(VLOOKUP(A1274,'[1]For Report Q-2 '!$A$2:$W$3476,23,0),"-")</f>
        <v>0</v>
      </c>
      <c r="X1274" s="1"/>
      <c r="Y1274" s="1"/>
      <c r="Z1274" s="2" t="str">
        <f>IFERROR(VLOOKUP(A1274,'[1]For Report Q-2 '!$A$2:$Z$3476,26,0),"-")</f>
        <v>-</v>
      </c>
      <c r="AA1274" s="1" t="str">
        <f>IFERROR(VLOOKUP(A1274,'[1]For Report Q-2 '!$A$2:$AH$3476,27,0),"-")</f>
        <v>-</v>
      </c>
      <c r="AB1274" s="1" t="str">
        <f>IFERROR(VLOOKUP(A1274,'[1]For Report Q-2 '!$A$2:$AH$3476,28,0),"-")</f>
        <v>-</v>
      </c>
      <c r="AC1274" s="2" t="str">
        <f>IFERROR(VLOOKUP(A1274,'[1]For Report Q-2 '!$A$2:$AH$3476,29,0),"-")</f>
        <v>-</v>
      </c>
      <c r="AD1274" s="2" t="str">
        <f>IFERROR(VLOOKUP(A1274,'[1]For Report Q-2 '!$A$2:$AH$3476,30,0),"-")</f>
        <v>-</v>
      </c>
      <c r="AE1274" s="1" t="str">
        <f>IFERROR(VLOOKUP(A1274,'[1]For Report Q-2 '!$A$2:$AH$3476,31,0),"-")</f>
        <v>-</v>
      </c>
      <c r="AF1274" s="1" t="str">
        <f>IFERROR(VLOOKUP(A1274,'[1]For Report Q-2 '!$A$2:$AH$3476,32,0),"-")</f>
        <v>-</v>
      </c>
      <c r="AG1274" s="2" t="str">
        <f>IFERROR(VLOOKUP(A1274,'[1]For Report Q-2 '!$A$2:$AH$3476,33,0),"-")</f>
        <v>-</v>
      </c>
      <c r="AH1274" s="1" t="str">
        <f t="shared" si="19"/>
        <v>--</v>
      </c>
      <c r="AI1274" t="e">
        <v>#N/A</v>
      </c>
      <c r="AJ1274" t="e">
        <v>#N/A</v>
      </c>
      <c r="AK1274" t="e">
        <v>#N/A</v>
      </c>
    </row>
    <row r="1275" spans="1:37" x14ac:dyDescent="0.25">
      <c r="A1275" s="15">
        <v>9026111</v>
      </c>
      <c r="B1275" s="15" t="s">
        <v>499</v>
      </c>
      <c r="C1275" s="16">
        <v>43769</v>
      </c>
      <c r="D1275" s="15" t="s">
        <v>40</v>
      </c>
      <c r="E1275" s="1" t="s">
        <v>435</v>
      </c>
      <c r="F1275" s="15" t="s">
        <v>46</v>
      </c>
      <c r="G1275" s="1" t="s">
        <v>40</v>
      </c>
      <c r="H1275" s="17">
        <v>21346.51</v>
      </c>
      <c r="I1275" s="18">
        <v>0.21346509999999999</v>
      </c>
      <c r="J1275" s="1">
        <v>9050627</v>
      </c>
      <c r="K1275" s="1" t="s">
        <v>499</v>
      </c>
      <c r="L1275" s="19">
        <v>4125700.7166666668</v>
      </c>
      <c r="M1275" s="1" t="s">
        <v>67</v>
      </c>
      <c r="N1275" s="1" t="s">
        <v>435</v>
      </c>
      <c r="O1275" s="1" t="s">
        <v>41</v>
      </c>
      <c r="P1275" s="20">
        <v>9050627</v>
      </c>
      <c r="Q1275" s="1" t="s">
        <v>43</v>
      </c>
      <c r="R1275" s="1" t="s">
        <v>89</v>
      </c>
      <c r="S1275" s="1" t="s">
        <v>43</v>
      </c>
      <c r="T1275" s="18">
        <f>IFERROR(VLOOKUP(A1275,'[1]For Report Q-2 '!$A$2:$T$3476,20,0),"-")</f>
        <v>0.21346509999999999</v>
      </c>
      <c r="U1275" s="55">
        <f>IFERROR(VLOOKUP(A1275,'[1]For Report Q-2 '!$A$2:$U$3476,21,0),"-")</f>
        <v>0</v>
      </c>
      <c r="V1275" s="2" t="str">
        <f>IFERROR(VLOOKUP(A1275,'[1]For Report Q-2 '!$A$2:$V$3476,22,0),"-")</f>
        <v>-</v>
      </c>
      <c r="W1275" s="1">
        <f>IFERROR(VLOOKUP(A1275,'[1]For Report Q-2 '!$A$2:$W$3476,23,0),"-")</f>
        <v>0</v>
      </c>
      <c r="X1275" s="1"/>
      <c r="Y1275" s="1"/>
      <c r="Z1275" s="2" t="str">
        <f>IFERROR(VLOOKUP(A1275,'[1]For Report Q-2 '!$A$2:$Z$3476,26,0),"-")</f>
        <v>-</v>
      </c>
      <c r="AA1275" s="1" t="str">
        <f>IFERROR(VLOOKUP(A1275,'[1]For Report Q-2 '!$A$2:$AH$3476,27,0),"-")</f>
        <v>-</v>
      </c>
      <c r="AB1275" s="1" t="str">
        <f>IFERROR(VLOOKUP(A1275,'[1]For Report Q-2 '!$A$2:$AH$3476,28,0),"-")</f>
        <v>-</v>
      </c>
      <c r="AC1275" s="2" t="str">
        <f>IFERROR(VLOOKUP(A1275,'[1]For Report Q-2 '!$A$2:$AH$3476,29,0),"-")</f>
        <v>-</v>
      </c>
      <c r="AD1275" s="2" t="str">
        <f>IFERROR(VLOOKUP(A1275,'[1]For Report Q-2 '!$A$2:$AH$3476,30,0),"-")</f>
        <v>-</v>
      </c>
      <c r="AE1275" s="1" t="str">
        <f>IFERROR(VLOOKUP(A1275,'[1]For Report Q-2 '!$A$2:$AH$3476,31,0),"-")</f>
        <v>-</v>
      </c>
      <c r="AF1275" s="1" t="str">
        <f>IFERROR(VLOOKUP(A1275,'[1]For Report Q-2 '!$A$2:$AH$3476,32,0),"-")</f>
        <v>-</v>
      </c>
      <c r="AG1275" s="2" t="str">
        <f>IFERROR(VLOOKUP(A1275,'[1]For Report Q-2 '!$A$2:$AH$3476,33,0),"-")</f>
        <v>-</v>
      </c>
      <c r="AH1275" s="1" t="str">
        <f t="shared" si="19"/>
        <v>--</v>
      </c>
      <c r="AI1275" t="e">
        <v>#N/A</v>
      </c>
      <c r="AJ1275" t="e">
        <v>#N/A</v>
      </c>
      <c r="AK1275" t="e">
        <v>#N/A</v>
      </c>
    </row>
    <row r="1276" spans="1:37" x14ac:dyDescent="0.25">
      <c r="A1276" s="15">
        <v>9026130</v>
      </c>
      <c r="B1276" s="15" t="s">
        <v>499</v>
      </c>
      <c r="C1276" s="16">
        <v>44074</v>
      </c>
      <c r="D1276" s="15" t="s">
        <v>40</v>
      </c>
      <c r="E1276" s="1" t="s">
        <v>435</v>
      </c>
      <c r="F1276" s="15" t="s">
        <v>46</v>
      </c>
      <c r="G1276" s="1" t="s">
        <v>40</v>
      </c>
      <c r="H1276" s="17">
        <v>33867.496666666666</v>
      </c>
      <c r="I1276" s="18">
        <v>0.33867496666666663</v>
      </c>
      <c r="J1276" s="1">
        <v>9050627</v>
      </c>
      <c r="K1276" s="1" t="s">
        <v>499</v>
      </c>
      <c r="L1276" s="19">
        <v>4125700.7166666668</v>
      </c>
      <c r="M1276" s="1" t="s">
        <v>67</v>
      </c>
      <c r="N1276" s="1" t="s">
        <v>435</v>
      </c>
      <c r="O1276" s="1" t="s">
        <v>50</v>
      </c>
      <c r="P1276" s="20">
        <v>9050627</v>
      </c>
      <c r="Q1276" s="1" t="s">
        <v>43</v>
      </c>
      <c r="R1276" s="1" t="s">
        <v>89</v>
      </c>
      <c r="S1276" s="1" t="s">
        <v>43</v>
      </c>
      <c r="T1276" s="18">
        <f>IFERROR(VLOOKUP(A1276,'[1]For Report Q-2 '!$A$2:$T$3476,20,0),"-")</f>
        <v>0.33867496666666663</v>
      </c>
      <c r="U1276" s="55">
        <f>IFERROR(VLOOKUP(A1276,'[1]For Report Q-2 '!$A$2:$U$3476,21,0),"-")</f>
        <v>0</v>
      </c>
      <c r="V1276" s="2" t="str">
        <f>IFERROR(VLOOKUP(A1276,'[1]For Report Q-2 '!$A$2:$V$3476,22,0),"-")</f>
        <v>-</v>
      </c>
      <c r="W1276" s="1">
        <f>IFERROR(VLOOKUP(A1276,'[1]For Report Q-2 '!$A$2:$W$3476,23,0),"-")</f>
        <v>0</v>
      </c>
      <c r="X1276" s="1"/>
      <c r="Y1276" s="1"/>
      <c r="Z1276" s="2" t="str">
        <f>IFERROR(VLOOKUP(A1276,'[1]For Report Q-2 '!$A$2:$Z$3476,26,0),"-")</f>
        <v>-</v>
      </c>
      <c r="AA1276" s="1" t="str">
        <f>IFERROR(VLOOKUP(A1276,'[1]For Report Q-2 '!$A$2:$AH$3476,27,0),"-")</f>
        <v>-</v>
      </c>
      <c r="AB1276" s="1" t="str">
        <f>IFERROR(VLOOKUP(A1276,'[1]For Report Q-2 '!$A$2:$AH$3476,28,0),"-")</f>
        <v>-</v>
      </c>
      <c r="AC1276" s="2" t="str">
        <f>IFERROR(VLOOKUP(A1276,'[1]For Report Q-2 '!$A$2:$AH$3476,29,0),"-")</f>
        <v>-</v>
      </c>
      <c r="AD1276" s="2" t="str">
        <f>IFERROR(VLOOKUP(A1276,'[1]For Report Q-2 '!$A$2:$AH$3476,30,0),"-")</f>
        <v>-</v>
      </c>
      <c r="AE1276" s="1" t="str">
        <f>IFERROR(VLOOKUP(A1276,'[1]For Report Q-2 '!$A$2:$AH$3476,31,0),"-")</f>
        <v>-</v>
      </c>
      <c r="AF1276" s="1" t="str">
        <f>IFERROR(VLOOKUP(A1276,'[1]For Report Q-2 '!$A$2:$AH$3476,32,0),"-")</f>
        <v>-</v>
      </c>
      <c r="AG1276" s="2" t="str">
        <f>IFERROR(VLOOKUP(A1276,'[1]For Report Q-2 '!$A$2:$AH$3476,33,0),"-")</f>
        <v>-</v>
      </c>
      <c r="AH1276" s="1" t="str">
        <f t="shared" si="19"/>
        <v>--</v>
      </c>
      <c r="AI1276" t="e">
        <v>#N/A</v>
      </c>
      <c r="AJ1276" t="e">
        <v>#N/A</v>
      </c>
      <c r="AK1276" t="e">
        <v>#N/A</v>
      </c>
    </row>
    <row r="1277" spans="1:37" x14ac:dyDescent="0.25">
      <c r="A1277" s="15">
        <v>9026199</v>
      </c>
      <c r="B1277" s="15" t="s">
        <v>499</v>
      </c>
      <c r="C1277" s="16">
        <v>43906</v>
      </c>
      <c r="D1277" s="15" t="s">
        <v>56</v>
      </c>
      <c r="E1277" s="1" t="s">
        <v>435</v>
      </c>
      <c r="F1277" s="15" t="s">
        <v>46</v>
      </c>
      <c r="G1277" s="1" t="s">
        <v>56</v>
      </c>
      <c r="H1277" s="17">
        <v>25000</v>
      </c>
      <c r="I1277" s="18">
        <v>0.25</v>
      </c>
      <c r="J1277" s="1">
        <v>9050627</v>
      </c>
      <c r="K1277" s="1" t="s">
        <v>499</v>
      </c>
      <c r="L1277" s="19">
        <v>4125700.7166666668</v>
      </c>
      <c r="M1277" s="1" t="s">
        <v>67</v>
      </c>
      <c r="N1277" s="1" t="s">
        <v>435</v>
      </c>
      <c r="O1277" s="1" t="s">
        <v>59</v>
      </c>
      <c r="P1277" s="20">
        <v>9050627</v>
      </c>
      <c r="Q1277" s="1" t="s">
        <v>43</v>
      </c>
      <c r="R1277" s="1" t="s">
        <v>89</v>
      </c>
      <c r="S1277" s="1" t="s">
        <v>43</v>
      </c>
      <c r="T1277" s="18">
        <f>IFERROR(VLOOKUP(A1277,'[1]For Report Q-2 '!$A$2:$T$3476,20,0),"-")</f>
        <v>0.25</v>
      </c>
      <c r="U1277" s="55">
        <f>IFERROR(VLOOKUP(A1277,'[1]For Report Q-2 '!$A$2:$U$3476,21,0),"-")</f>
        <v>0</v>
      </c>
      <c r="V1277" s="2" t="str">
        <f>IFERROR(VLOOKUP(A1277,'[1]For Report Q-2 '!$A$2:$V$3476,22,0),"-")</f>
        <v>-</v>
      </c>
      <c r="W1277" s="1">
        <f>IFERROR(VLOOKUP(A1277,'[1]For Report Q-2 '!$A$2:$W$3476,23,0),"-")</f>
        <v>0</v>
      </c>
      <c r="X1277" s="1"/>
      <c r="Y1277" s="1"/>
      <c r="Z1277" s="2" t="str">
        <f>IFERROR(VLOOKUP(A1277,'[1]For Report Q-2 '!$A$2:$Z$3476,26,0),"-")</f>
        <v>-</v>
      </c>
      <c r="AA1277" s="1" t="str">
        <f>IFERROR(VLOOKUP(A1277,'[1]For Report Q-2 '!$A$2:$AH$3476,27,0),"-")</f>
        <v>-</v>
      </c>
      <c r="AB1277" s="1" t="str">
        <f>IFERROR(VLOOKUP(A1277,'[1]For Report Q-2 '!$A$2:$AH$3476,28,0),"-")</f>
        <v>-</v>
      </c>
      <c r="AC1277" s="2" t="str">
        <f>IFERROR(VLOOKUP(A1277,'[1]For Report Q-2 '!$A$2:$AH$3476,29,0),"-")</f>
        <v>-</v>
      </c>
      <c r="AD1277" s="2" t="str">
        <f>IFERROR(VLOOKUP(A1277,'[1]For Report Q-2 '!$A$2:$AH$3476,30,0),"-")</f>
        <v>-</v>
      </c>
      <c r="AE1277" s="1" t="str">
        <f>IFERROR(VLOOKUP(A1277,'[1]For Report Q-2 '!$A$2:$AH$3476,31,0),"-")</f>
        <v>-</v>
      </c>
      <c r="AF1277" s="1" t="str">
        <f>IFERROR(VLOOKUP(A1277,'[1]For Report Q-2 '!$A$2:$AH$3476,32,0),"-")</f>
        <v>-</v>
      </c>
      <c r="AG1277" s="2" t="str">
        <f>IFERROR(VLOOKUP(A1277,'[1]For Report Q-2 '!$A$2:$AH$3476,33,0),"-")</f>
        <v>-</v>
      </c>
      <c r="AH1277" s="1" t="str">
        <f t="shared" si="19"/>
        <v>--</v>
      </c>
      <c r="AI1277" t="e">
        <v>#N/A</v>
      </c>
      <c r="AJ1277" t="e">
        <v>#N/A</v>
      </c>
      <c r="AK1277" t="e">
        <v>#N/A</v>
      </c>
    </row>
    <row r="1278" spans="1:37" x14ac:dyDescent="0.25">
      <c r="A1278" s="15">
        <v>9026201</v>
      </c>
      <c r="B1278" s="15" t="s">
        <v>499</v>
      </c>
      <c r="C1278" s="16">
        <v>44004</v>
      </c>
      <c r="D1278" s="15" t="s">
        <v>75</v>
      </c>
      <c r="E1278" s="1" t="s">
        <v>435</v>
      </c>
      <c r="F1278" s="15" t="s">
        <v>46</v>
      </c>
      <c r="G1278" s="1" t="s">
        <v>44</v>
      </c>
      <c r="H1278" s="17">
        <v>143750</v>
      </c>
      <c r="I1278" s="18">
        <v>1.4375</v>
      </c>
      <c r="J1278" s="1">
        <v>9050627</v>
      </c>
      <c r="K1278" s="1" t="s">
        <v>499</v>
      </c>
      <c r="L1278" s="19">
        <v>4125700.7166666668</v>
      </c>
      <c r="M1278" s="1" t="s">
        <v>67</v>
      </c>
      <c r="N1278" s="1" t="s">
        <v>435</v>
      </c>
      <c r="O1278" s="1" t="s">
        <v>48</v>
      </c>
      <c r="P1278" s="20">
        <v>9050627</v>
      </c>
      <c r="Q1278" s="1" t="s">
        <v>43</v>
      </c>
      <c r="R1278" s="1" t="s">
        <v>89</v>
      </c>
      <c r="S1278" s="1" t="s">
        <v>43</v>
      </c>
      <c r="T1278" s="18">
        <f>IFERROR(VLOOKUP(A1278,'[1]For Report Q-2 '!$A$2:$T$3476,20,0),"-")</f>
        <v>1.4375</v>
      </c>
      <c r="U1278" s="55">
        <f>IFERROR(VLOOKUP(A1278,'[1]For Report Q-2 '!$A$2:$U$3476,21,0),"-")</f>
        <v>0</v>
      </c>
      <c r="V1278" s="2" t="str">
        <f>IFERROR(VLOOKUP(A1278,'[1]For Report Q-2 '!$A$2:$V$3476,22,0),"-")</f>
        <v>-</v>
      </c>
      <c r="W1278" s="1">
        <f>IFERROR(VLOOKUP(A1278,'[1]For Report Q-2 '!$A$2:$W$3476,23,0),"-")</f>
        <v>0</v>
      </c>
      <c r="X1278" s="1"/>
      <c r="Y1278" s="1"/>
      <c r="Z1278" s="2" t="str">
        <f>IFERROR(VLOOKUP(A1278,'[1]For Report Q-2 '!$A$2:$Z$3476,26,0),"-")</f>
        <v>-</v>
      </c>
      <c r="AA1278" s="1" t="str">
        <f>IFERROR(VLOOKUP(A1278,'[1]For Report Q-2 '!$A$2:$AH$3476,27,0),"-")</f>
        <v>-</v>
      </c>
      <c r="AB1278" s="1" t="str">
        <f>IFERROR(VLOOKUP(A1278,'[1]For Report Q-2 '!$A$2:$AH$3476,28,0),"-")</f>
        <v>-</v>
      </c>
      <c r="AC1278" s="2" t="str">
        <f>IFERROR(VLOOKUP(A1278,'[1]For Report Q-2 '!$A$2:$AH$3476,29,0),"-")</f>
        <v>-</v>
      </c>
      <c r="AD1278" s="2" t="str">
        <f>IFERROR(VLOOKUP(A1278,'[1]For Report Q-2 '!$A$2:$AH$3476,30,0),"-")</f>
        <v>-</v>
      </c>
      <c r="AE1278" s="1" t="str">
        <f>IFERROR(VLOOKUP(A1278,'[1]For Report Q-2 '!$A$2:$AH$3476,31,0),"-")</f>
        <v>-</v>
      </c>
      <c r="AF1278" s="1" t="str">
        <f>IFERROR(VLOOKUP(A1278,'[1]For Report Q-2 '!$A$2:$AH$3476,32,0),"-")</f>
        <v>-</v>
      </c>
      <c r="AG1278" s="2" t="str">
        <f>IFERROR(VLOOKUP(A1278,'[1]For Report Q-2 '!$A$2:$AH$3476,33,0),"-")</f>
        <v>-</v>
      </c>
      <c r="AH1278" s="1" t="str">
        <f t="shared" si="19"/>
        <v>--</v>
      </c>
      <c r="AI1278" t="e">
        <v>#N/A</v>
      </c>
      <c r="AJ1278" t="e">
        <v>#N/A</v>
      </c>
      <c r="AK1278" t="e">
        <v>#N/A</v>
      </c>
    </row>
    <row r="1279" spans="1:37" x14ac:dyDescent="0.25">
      <c r="A1279" s="15" t="s">
        <v>505</v>
      </c>
      <c r="B1279" s="15" t="s">
        <v>499</v>
      </c>
      <c r="C1279" s="16">
        <v>44004</v>
      </c>
      <c r="D1279" s="15" t="s">
        <v>40</v>
      </c>
      <c r="E1279" s="1" t="s">
        <v>435</v>
      </c>
      <c r="F1279" s="15" t="s">
        <v>46</v>
      </c>
      <c r="G1279" s="1" t="s">
        <v>40</v>
      </c>
      <c r="H1279" s="17">
        <v>71875</v>
      </c>
      <c r="I1279" s="18">
        <v>0.71875</v>
      </c>
      <c r="J1279" s="1">
        <v>9050627</v>
      </c>
      <c r="K1279" s="1" t="s">
        <v>499</v>
      </c>
      <c r="L1279" s="19">
        <v>0</v>
      </c>
      <c r="M1279" s="1" t="s">
        <v>31</v>
      </c>
      <c r="N1279" s="1" t="s">
        <v>435</v>
      </c>
      <c r="O1279" s="1" t="s">
        <v>50</v>
      </c>
      <c r="P1279" s="20">
        <v>9050627</v>
      </c>
      <c r="Q1279" s="1" t="s">
        <v>43</v>
      </c>
      <c r="R1279" s="1" t="s">
        <v>89</v>
      </c>
      <c r="S1279" s="1" t="s">
        <v>43</v>
      </c>
      <c r="T1279" s="18">
        <f>IFERROR(VLOOKUP(A1279,'[1]For Report Q-2 '!$A$2:$T$3476,20,0),"-")</f>
        <v>0.71875</v>
      </c>
      <c r="U1279" s="55">
        <f>IFERROR(VLOOKUP(A1279,'[1]For Report Q-2 '!$A$2:$U$3476,21,0),"-")</f>
        <v>0</v>
      </c>
      <c r="V1279" s="2" t="str">
        <f>IFERROR(VLOOKUP(A1279,'[1]For Report Q-2 '!$A$2:$V$3476,22,0),"-")</f>
        <v>-</v>
      </c>
      <c r="W1279" s="1">
        <f>IFERROR(VLOOKUP(A1279,'[1]For Report Q-2 '!$A$2:$W$3476,23,0),"-")</f>
        <v>0</v>
      </c>
      <c r="X1279" s="1"/>
      <c r="Y1279" s="1"/>
      <c r="Z1279" s="2" t="str">
        <f>IFERROR(VLOOKUP(A1279,'[1]For Report Q-2 '!$A$2:$Z$3476,26,0),"-")</f>
        <v>-</v>
      </c>
      <c r="AA1279" s="1" t="str">
        <f>IFERROR(VLOOKUP(A1279,'[1]For Report Q-2 '!$A$2:$AH$3476,27,0),"-")</f>
        <v>-</v>
      </c>
      <c r="AB1279" s="1" t="str">
        <f>IFERROR(VLOOKUP(A1279,'[1]For Report Q-2 '!$A$2:$AH$3476,28,0),"-")</f>
        <v>-</v>
      </c>
      <c r="AC1279" s="2" t="str">
        <f>IFERROR(VLOOKUP(A1279,'[1]For Report Q-2 '!$A$2:$AH$3476,29,0),"-")</f>
        <v>-</v>
      </c>
      <c r="AD1279" s="2" t="str">
        <f>IFERROR(VLOOKUP(A1279,'[1]For Report Q-2 '!$A$2:$AH$3476,30,0),"-")</f>
        <v>-</v>
      </c>
      <c r="AE1279" s="1" t="str">
        <f>IFERROR(VLOOKUP(A1279,'[1]For Report Q-2 '!$A$2:$AH$3476,31,0),"-")</f>
        <v>-</v>
      </c>
      <c r="AF1279" s="1" t="str">
        <f>IFERROR(VLOOKUP(A1279,'[1]For Report Q-2 '!$A$2:$AH$3476,32,0),"-")</f>
        <v>-</v>
      </c>
      <c r="AG1279" s="2" t="str">
        <f>IFERROR(VLOOKUP(A1279,'[1]For Report Q-2 '!$A$2:$AH$3476,33,0),"-")</f>
        <v>-</v>
      </c>
      <c r="AH1279" s="1" t="str">
        <f t="shared" si="19"/>
        <v>--</v>
      </c>
      <c r="AI1279" t="e">
        <v>#N/A</v>
      </c>
      <c r="AJ1279" t="e">
        <v>#N/A</v>
      </c>
      <c r="AK1279" t="e">
        <v>#N/A</v>
      </c>
    </row>
    <row r="1280" spans="1:37" x14ac:dyDescent="0.25">
      <c r="A1280" s="15">
        <v>9026251</v>
      </c>
      <c r="B1280" s="15" t="s">
        <v>499</v>
      </c>
      <c r="C1280" s="16">
        <v>44066</v>
      </c>
      <c r="D1280" s="15" t="s">
        <v>28</v>
      </c>
      <c r="E1280" s="1" t="s">
        <v>435</v>
      </c>
      <c r="F1280" s="15" t="s">
        <v>46</v>
      </c>
      <c r="G1280" s="1" t="s">
        <v>28</v>
      </c>
      <c r="H1280" s="17">
        <v>139070.64666666667</v>
      </c>
      <c r="I1280" s="18">
        <v>1.3907064666666666</v>
      </c>
      <c r="J1280" s="1">
        <v>9050627</v>
      </c>
      <c r="K1280" s="1" t="s">
        <v>499</v>
      </c>
      <c r="L1280" s="19">
        <v>4125700.7166666668</v>
      </c>
      <c r="M1280" s="1" t="s">
        <v>67</v>
      </c>
      <c r="N1280" s="1" t="s">
        <v>435</v>
      </c>
      <c r="O1280" s="1" t="s">
        <v>32</v>
      </c>
      <c r="P1280" s="20">
        <v>9050627</v>
      </c>
      <c r="Q1280" s="1" t="s">
        <v>43</v>
      </c>
      <c r="R1280" s="1" t="s">
        <v>89</v>
      </c>
      <c r="S1280" s="1" t="s">
        <v>43</v>
      </c>
      <c r="T1280" s="18">
        <f>IFERROR(VLOOKUP(A1280,'[1]For Report Q-2 '!$A$2:$T$3476,20,0),"-")</f>
        <v>1.3907064666666666</v>
      </c>
      <c r="U1280" s="55">
        <f>IFERROR(VLOOKUP(A1280,'[1]For Report Q-2 '!$A$2:$U$3476,21,0),"-")</f>
        <v>0</v>
      </c>
      <c r="V1280" s="2" t="str">
        <f>IFERROR(VLOOKUP(A1280,'[1]For Report Q-2 '!$A$2:$V$3476,22,0),"-")</f>
        <v>-</v>
      </c>
      <c r="W1280" s="1">
        <f>IFERROR(VLOOKUP(A1280,'[1]For Report Q-2 '!$A$2:$W$3476,23,0),"-")</f>
        <v>0</v>
      </c>
      <c r="X1280" s="1"/>
      <c r="Y1280" s="1"/>
      <c r="Z1280" s="2" t="str">
        <f>IFERROR(VLOOKUP(A1280,'[1]For Report Q-2 '!$A$2:$Z$3476,26,0),"-")</f>
        <v>-</v>
      </c>
      <c r="AA1280" s="1" t="str">
        <f>IFERROR(VLOOKUP(A1280,'[1]For Report Q-2 '!$A$2:$AH$3476,27,0),"-")</f>
        <v>-</v>
      </c>
      <c r="AB1280" s="1" t="str">
        <f>IFERROR(VLOOKUP(A1280,'[1]For Report Q-2 '!$A$2:$AH$3476,28,0),"-")</f>
        <v>-</v>
      </c>
      <c r="AC1280" s="2" t="str">
        <f>IFERROR(VLOOKUP(A1280,'[1]For Report Q-2 '!$A$2:$AH$3476,29,0),"-")</f>
        <v>-</v>
      </c>
      <c r="AD1280" s="2" t="str">
        <f>IFERROR(VLOOKUP(A1280,'[1]For Report Q-2 '!$A$2:$AH$3476,30,0),"-")</f>
        <v>-</v>
      </c>
      <c r="AE1280" s="1" t="str">
        <f>IFERROR(VLOOKUP(A1280,'[1]For Report Q-2 '!$A$2:$AH$3476,31,0),"-")</f>
        <v>-</v>
      </c>
      <c r="AF1280" s="1" t="str">
        <f>IFERROR(VLOOKUP(A1280,'[1]For Report Q-2 '!$A$2:$AH$3476,32,0),"-")</f>
        <v>-</v>
      </c>
      <c r="AG1280" s="2" t="str">
        <f>IFERROR(VLOOKUP(A1280,'[1]For Report Q-2 '!$A$2:$AH$3476,33,0),"-")</f>
        <v>-</v>
      </c>
      <c r="AH1280" s="1" t="str">
        <f t="shared" si="19"/>
        <v>--</v>
      </c>
      <c r="AI1280" t="e">
        <v>#N/A</v>
      </c>
      <c r="AJ1280" t="e">
        <v>#N/A</v>
      </c>
      <c r="AK1280" t="e">
        <v>#N/A</v>
      </c>
    </row>
    <row r="1281" spans="1:37" x14ac:dyDescent="0.25">
      <c r="A1281" s="15">
        <v>9026264</v>
      </c>
      <c r="B1281" s="15" t="s">
        <v>499</v>
      </c>
      <c r="C1281" s="16">
        <v>44032</v>
      </c>
      <c r="D1281" s="15" t="s">
        <v>40</v>
      </c>
      <c r="E1281" s="1" t="s">
        <v>435</v>
      </c>
      <c r="F1281" s="15" t="s">
        <v>46</v>
      </c>
      <c r="G1281" s="1" t="s">
        <v>40</v>
      </c>
      <c r="H1281" s="17">
        <v>63670.906666666669</v>
      </c>
      <c r="I1281" s="18">
        <v>0.63670906666666671</v>
      </c>
      <c r="J1281" s="1">
        <v>9050627</v>
      </c>
      <c r="K1281" s="1" t="s">
        <v>499</v>
      </c>
      <c r="L1281" s="19">
        <v>4125700.7166666668</v>
      </c>
      <c r="M1281" s="1" t="s">
        <v>67</v>
      </c>
      <c r="N1281" s="1" t="s">
        <v>435</v>
      </c>
      <c r="O1281" s="1" t="s">
        <v>41</v>
      </c>
      <c r="P1281" s="20">
        <v>9050627</v>
      </c>
      <c r="Q1281" s="1" t="s">
        <v>43</v>
      </c>
      <c r="R1281" s="1" t="s">
        <v>89</v>
      </c>
      <c r="S1281" s="1" t="s">
        <v>43</v>
      </c>
      <c r="T1281" s="18">
        <f>IFERROR(VLOOKUP(A1281,'[1]For Report Q-2 '!$A$2:$T$3476,20,0),"-")</f>
        <v>0.63670906666666671</v>
      </c>
      <c r="U1281" s="55">
        <f>IFERROR(VLOOKUP(A1281,'[1]For Report Q-2 '!$A$2:$U$3476,21,0),"-")</f>
        <v>0</v>
      </c>
      <c r="V1281" s="2" t="str">
        <f>IFERROR(VLOOKUP(A1281,'[1]For Report Q-2 '!$A$2:$V$3476,22,0),"-")</f>
        <v>-</v>
      </c>
      <c r="W1281" s="1">
        <f>IFERROR(VLOOKUP(A1281,'[1]For Report Q-2 '!$A$2:$W$3476,23,0),"-")</f>
        <v>0</v>
      </c>
      <c r="X1281" s="1"/>
      <c r="Y1281" s="1"/>
      <c r="Z1281" s="2" t="str">
        <f>IFERROR(VLOOKUP(A1281,'[1]For Report Q-2 '!$A$2:$Z$3476,26,0),"-")</f>
        <v>-</v>
      </c>
      <c r="AA1281" s="1" t="str">
        <f>IFERROR(VLOOKUP(A1281,'[1]For Report Q-2 '!$A$2:$AH$3476,27,0),"-")</f>
        <v>-</v>
      </c>
      <c r="AB1281" s="1" t="str">
        <f>IFERROR(VLOOKUP(A1281,'[1]For Report Q-2 '!$A$2:$AH$3476,28,0),"-")</f>
        <v>-</v>
      </c>
      <c r="AC1281" s="2" t="str">
        <f>IFERROR(VLOOKUP(A1281,'[1]For Report Q-2 '!$A$2:$AH$3476,29,0),"-")</f>
        <v>-</v>
      </c>
      <c r="AD1281" s="2" t="str">
        <f>IFERROR(VLOOKUP(A1281,'[1]For Report Q-2 '!$A$2:$AH$3476,30,0),"-")</f>
        <v>-</v>
      </c>
      <c r="AE1281" s="1" t="str">
        <f>IFERROR(VLOOKUP(A1281,'[1]For Report Q-2 '!$A$2:$AH$3476,31,0),"-")</f>
        <v>-</v>
      </c>
      <c r="AF1281" s="1" t="str">
        <f>IFERROR(VLOOKUP(A1281,'[1]For Report Q-2 '!$A$2:$AH$3476,32,0),"-")</f>
        <v>-</v>
      </c>
      <c r="AG1281" s="2" t="str">
        <f>IFERROR(VLOOKUP(A1281,'[1]For Report Q-2 '!$A$2:$AH$3476,33,0),"-")</f>
        <v>-</v>
      </c>
      <c r="AH1281" s="1" t="str">
        <f t="shared" si="19"/>
        <v>--</v>
      </c>
      <c r="AI1281" t="e">
        <v>#N/A</v>
      </c>
      <c r="AJ1281" t="e">
        <v>#N/A</v>
      </c>
      <c r="AK1281" t="e">
        <v>#N/A</v>
      </c>
    </row>
    <row r="1282" spans="1:37" x14ac:dyDescent="0.25">
      <c r="A1282" s="15">
        <v>9026278</v>
      </c>
      <c r="B1282" s="15" t="s">
        <v>499</v>
      </c>
      <c r="C1282" s="16">
        <v>44166</v>
      </c>
      <c r="D1282" s="15" t="s">
        <v>83</v>
      </c>
      <c r="E1282" s="1" t="s">
        <v>435</v>
      </c>
      <c r="F1282" s="15" t="s">
        <v>46</v>
      </c>
      <c r="G1282" s="1" t="s">
        <v>83</v>
      </c>
      <c r="H1282" s="17">
        <v>65166.666666666664</v>
      </c>
      <c r="I1282" s="18">
        <v>0.65166666666666662</v>
      </c>
      <c r="J1282" s="1">
        <v>9050627</v>
      </c>
      <c r="K1282" s="1" t="s">
        <v>499</v>
      </c>
      <c r="L1282" s="19">
        <v>4125700.7166666668</v>
      </c>
      <c r="M1282" s="1" t="s">
        <v>67</v>
      </c>
      <c r="N1282" s="1" t="s">
        <v>435</v>
      </c>
      <c r="O1282" s="1" t="s">
        <v>84</v>
      </c>
      <c r="P1282" s="20">
        <v>9050627</v>
      </c>
      <c r="Q1282" s="1" t="s">
        <v>43</v>
      </c>
      <c r="R1282" s="1" t="s">
        <v>89</v>
      </c>
      <c r="S1282" s="1" t="s">
        <v>43</v>
      </c>
      <c r="T1282" s="18">
        <f>IFERROR(VLOOKUP(A1282,'[1]For Report Q-2 '!$A$2:$T$3476,20,0),"-")</f>
        <v>0.65166666666666662</v>
      </c>
      <c r="U1282" s="55">
        <f>IFERROR(VLOOKUP(A1282,'[1]For Report Q-2 '!$A$2:$U$3476,21,0),"-")</f>
        <v>0</v>
      </c>
      <c r="V1282" s="2" t="str">
        <f>IFERROR(VLOOKUP(A1282,'[1]For Report Q-2 '!$A$2:$V$3476,22,0),"-")</f>
        <v>-</v>
      </c>
      <c r="W1282" s="1">
        <f>IFERROR(VLOOKUP(A1282,'[1]For Report Q-2 '!$A$2:$W$3476,23,0),"-")</f>
        <v>0</v>
      </c>
      <c r="X1282" s="1"/>
      <c r="Y1282" s="1"/>
      <c r="Z1282" s="2" t="str">
        <f>IFERROR(VLOOKUP(A1282,'[1]For Report Q-2 '!$A$2:$Z$3476,26,0),"-")</f>
        <v>-</v>
      </c>
      <c r="AA1282" s="1" t="str">
        <f>IFERROR(VLOOKUP(A1282,'[1]For Report Q-2 '!$A$2:$AH$3476,27,0),"-")</f>
        <v>-</v>
      </c>
      <c r="AB1282" s="1" t="str">
        <f>IFERROR(VLOOKUP(A1282,'[1]For Report Q-2 '!$A$2:$AH$3476,28,0),"-")</f>
        <v>-</v>
      </c>
      <c r="AC1282" s="2" t="str">
        <f>IFERROR(VLOOKUP(A1282,'[1]For Report Q-2 '!$A$2:$AH$3476,29,0),"-")</f>
        <v>-</v>
      </c>
      <c r="AD1282" s="2" t="str">
        <f>IFERROR(VLOOKUP(A1282,'[1]For Report Q-2 '!$A$2:$AH$3476,30,0),"-")</f>
        <v>-</v>
      </c>
      <c r="AE1282" s="1" t="str">
        <f>IFERROR(VLOOKUP(A1282,'[1]For Report Q-2 '!$A$2:$AH$3476,31,0),"-")</f>
        <v>-</v>
      </c>
      <c r="AF1282" s="1" t="str">
        <f>IFERROR(VLOOKUP(A1282,'[1]For Report Q-2 '!$A$2:$AH$3476,32,0),"-")</f>
        <v>-</v>
      </c>
      <c r="AG1282" s="2" t="str">
        <f>IFERROR(VLOOKUP(A1282,'[1]For Report Q-2 '!$A$2:$AH$3476,33,0),"-")</f>
        <v>-</v>
      </c>
      <c r="AH1282" s="1" t="str">
        <f t="shared" si="19"/>
        <v>--</v>
      </c>
      <c r="AI1282" t="e">
        <v>#N/A</v>
      </c>
      <c r="AJ1282" t="e">
        <v>#N/A</v>
      </c>
      <c r="AK1282" t="e">
        <v>#N/A</v>
      </c>
    </row>
    <row r="1283" spans="1:37" x14ac:dyDescent="0.25">
      <c r="A1283" s="15">
        <v>9026309</v>
      </c>
      <c r="B1283" s="15" t="s">
        <v>499</v>
      </c>
      <c r="C1283" s="16">
        <v>44120</v>
      </c>
      <c r="D1283" s="15" t="s">
        <v>40</v>
      </c>
      <c r="E1283" s="1" t="s">
        <v>435</v>
      </c>
      <c r="F1283" s="15" t="s">
        <v>46</v>
      </c>
      <c r="G1283" s="1" t="s">
        <v>40</v>
      </c>
      <c r="H1283" s="17">
        <v>5026.6499999999996</v>
      </c>
      <c r="I1283" s="18">
        <v>5.0266499999999999E-2</v>
      </c>
      <c r="J1283" s="1">
        <v>9050627</v>
      </c>
      <c r="K1283" s="1" t="s">
        <v>499</v>
      </c>
      <c r="L1283" s="19">
        <v>4125700.7166666668</v>
      </c>
      <c r="M1283" s="1" t="s">
        <v>67</v>
      </c>
      <c r="N1283" s="1" t="s">
        <v>435</v>
      </c>
      <c r="O1283" s="1" t="s">
        <v>41</v>
      </c>
      <c r="P1283" s="20">
        <v>9050627</v>
      </c>
      <c r="Q1283" s="1" t="s">
        <v>43</v>
      </c>
      <c r="R1283" s="1" t="s">
        <v>89</v>
      </c>
      <c r="S1283" s="1" t="s">
        <v>43</v>
      </c>
      <c r="T1283" s="18">
        <f>IFERROR(VLOOKUP(A1283,'[1]For Report Q-2 '!$A$2:$T$3476,20,0),"-")</f>
        <v>5.0266499999999999E-2</v>
      </c>
      <c r="U1283" s="55">
        <f>IFERROR(VLOOKUP(A1283,'[1]For Report Q-2 '!$A$2:$U$3476,21,0),"-")</f>
        <v>0</v>
      </c>
      <c r="V1283" s="2" t="str">
        <f>IFERROR(VLOOKUP(A1283,'[1]For Report Q-2 '!$A$2:$V$3476,22,0),"-")</f>
        <v>-</v>
      </c>
      <c r="W1283" s="1">
        <f>IFERROR(VLOOKUP(A1283,'[1]For Report Q-2 '!$A$2:$W$3476,23,0),"-")</f>
        <v>0</v>
      </c>
      <c r="X1283" s="1"/>
      <c r="Y1283" s="1"/>
      <c r="Z1283" s="2" t="str">
        <f>IFERROR(VLOOKUP(A1283,'[1]For Report Q-2 '!$A$2:$Z$3476,26,0),"-")</f>
        <v>-</v>
      </c>
      <c r="AA1283" s="1" t="str">
        <f>IFERROR(VLOOKUP(A1283,'[1]For Report Q-2 '!$A$2:$AH$3476,27,0),"-")</f>
        <v>-</v>
      </c>
      <c r="AB1283" s="1" t="str">
        <f>IFERROR(VLOOKUP(A1283,'[1]For Report Q-2 '!$A$2:$AH$3476,28,0),"-")</f>
        <v>-</v>
      </c>
      <c r="AC1283" s="2" t="str">
        <f>IFERROR(VLOOKUP(A1283,'[1]For Report Q-2 '!$A$2:$AH$3476,29,0),"-")</f>
        <v>-</v>
      </c>
      <c r="AD1283" s="2" t="str">
        <f>IFERROR(VLOOKUP(A1283,'[1]For Report Q-2 '!$A$2:$AH$3476,30,0),"-")</f>
        <v>-</v>
      </c>
      <c r="AE1283" s="1" t="str">
        <f>IFERROR(VLOOKUP(A1283,'[1]For Report Q-2 '!$A$2:$AH$3476,31,0),"-")</f>
        <v>-</v>
      </c>
      <c r="AF1283" s="1" t="str">
        <f>IFERROR(VLOOKUP(A1283,'[1]For Report Q-2 '!$A$2:$AH$3476,32,0),"-")</f>
        <v>-</v>
      </c>
      <c r="AG1283" s="2" t="str">
        <f>IFERROR(VLOOKUP(A1283,'[1]For Report Q-2 '!$A$2:$AH$3476,33,0),"-")</f>
        <v>-</v>
      </c>
      <c r="AH1283" s="1" t="str">
        <f t="shared" ref="AH1283:AH1346" si="20">AF1283&amp;AB1283</f>
        <v>--</v>
      </c>
      <c r="AI1283" t="e">
        <v>#N/A</v>
      </c>
      <c r="AJ1283" t="e">
        <v>#N/A</v>
      </c>
      <c r="AK1283" t="e">
        <v>#N/A</v>
      </c>
    </row>
    <row r="1284" spans="1:37" x14ac:dyDescent="0.25">
      <c r="A1284" s="15">
        <v>9026328</v>
      </c>
      <c r="B1284" s="15" t="s">
        <v>499</v>
      </c>
      <c r="C1284" s="16">
        <v>44275</v>
      </c>
      <c r="D1284" s="15" t="s">
        <v>44</v>
      </c>
      <c r="E1284" s="1" t="s">
        <v>435</v>
      </c>
      <c r="F1284" s="15" t="s">
        <v>46</v>
      </c>
      <c r="G1284" s="1" t="s">
        <v>44</v>
      </c>
      <c r="H1284" s="17">
        <v>14973</v>
      </c>
      <c r="I1284" s="18">
        <v>0.14973</v>
      </c>
      <c r="J1284" s="1">
        <v>9050627</v>
      </c>
      <c r="K1284" s="1" t="s">
        <v>499</v>
      </c>
      <c r="L1284" s="19">
        <v>4125700.7166666668</v>
      </c>
      <c r="M1284" s="1" t="s">
        <v>67</v>
      </c>
      <c r="N1284" s="1" t="s">
        <v>435</v>
      </c>
      <c r="O1284" s="1" t="s">
        <v>48</v>
      </c>
      <c r="P1284" s="20">
        <v>9050627</v>
      </c>
      <c r="Q1284" s="1" t="s">
        <v>43</v>
      </c>
      <c r="R1284" s="1" t="s">
        <v>89</v>
      </c>
      <c r="S1284" s="1" t="s">
        <v>43</v>
      </c>
      <c r="T1284" s="18">
        <f>IFERROR(VLOOKUP(A1284,'[1]For Report Q-2 '!$A$2:$T$3476,20,0),"-")</f>
        <v>0.14973</v>
      </c>
      <c r="U1284" s="55">
        <f>IFERROR(VLOOKUP(A1284,'[1]For Report Q-2 '!$A$2:$U$3476,21,0),"-")</f>
        <v>0</v>
      </c>
      <c r="V1284" s="2" t="str">
        <f>IFERROR(VLOOKUP(A1284,'[1]For Report Q-2 '!$A$2:$V$3476,22,0),"-")</f>
        <v>-</v>
      </c>
      <c r="W1284" s="1">
        <f>IFERROR(VLOOKUP(A1284,'[1]For Report Q-2 '!$A$2:$W$3476,23,0),"-")</f>
        <v>0</v>
      </c>
      <c r="X1284" s="1"/>
      <c r="Y1284" s="1"/>
      <c r="Z1284" s="2" t="str">
        <f>IFERROR(VLOOKUP(A1284,'[1]For Report Q-2 '!$A$2:$Z$3476,26,0),"-")</f>
        <v>-</v>
      </c>
      <c r="AA1284" s="1" t="str">
        <f>IFERROR(VLOOKUP(A1284,'[1]For Report Q-2 '!$A$2:$AH$3476,27,0),"-")</f>
        <v>-</v>
      </c>
      <c r="AB1284" s="1" t="str">
        <f>IFERROR(VLOOKUP(A1284,'[1]For Report Q-2 '!$A$2:$AH$3476,28,0),"-")</f>
        <v>-</v>
      </c>
      <c r="AC1284" s="2" t="str">
        <f>IFERROR(VLOOKUP(A1284,'[1]For Report Q-2 '!$A$2:$AH$3476,29,0),"-")</f>
        <v>-</v>
      </c>
      <c r="AD1284" s="2" t="str">
        <f>IFERROR(VLOOKUP(A1284,'[1]For Report Q-2 '!$A$2:$AH$3476,30,0),"-")</f>
        <v>-</v>
      </c>
      <c r="AE1284" s="1" t="str">
        <f>IFERROR(VLOOKUP(A1284,'[1]For Report Q-2 '!$A$2:$AH$3476,31,0),"-")</f>
        <v>-</v>
      </c>
      <c r="AF1284" s="1" t="str">
        <f>IFERROR(VLOOKUP(A1284,'[1]For Report Q-2 '!$A$2:$AH$3476,32,0),"-")</f>
        <v>-</v>
      </c>
      <c r="AG1284" s="2" t="str">
        <f>IFERROR(VLOOKUP(A1284,'[1]For Report Q-2 '!$A$2:$AH$3476,33,0),"-")</f>
        <v>-</v>
      </c>
      <c r="AH1284" s="1" t="str">
        <f t="shared" si="20"/>
        <v>--</v>
      </c>
      <c r="AI1284" t="e">
        <v>#N/A</v>
      </c>
      <c r="AJ1284" t="e">
        <v>#N/A</v>
      </c>
      <c r="AK1284" t="e">
        <v>#N/A</v>
      </c>
    </row>
    <row r="1285" spans="1:37" x14ac:dyDescent="0.25">
      <c r="A1285" s="15" t="s">
        <v>506</v>
      </c>
      <c r="B1285" s="15" t="s">
        <v>499</v>
      </c>
      <c r="C1285" s="16">
        <v>44275</v>
      </c>
      <c r="D1285" s="15" t="s">
        <v>40</v>
      </c>
      <c r="E1285" s="1" t="s">
        <v>435</v>
      </c>
      <c r="F1285" s="15" t="s">
        <v>46</v>
      </c>
      <c r="G1285" s="1" t="s">
        <v>40</v>
      </c>
      <c r="H1285" s="17">
        <v>7486.5</v>
      </c>
      <c r="I1285" s="18">
        <v>7.4865000000000001E-2</v>
      </c>
      <c r="J1285" s="1">
        <v>9050627</v>
      </c>
      <c r="K1285" s="1" t="s">
        <v>499</v>
      </c>
      <c r="L1285" s="19">
        <v>0</v>
      </c>
      <c r="M1285" s="1" t="s">
        <v>31</v>
      </c>
      <c r="N1285" s="1" t="s">
        <v>435</v>
      </c>
      <c r="O1285" s="1" t="s">
        <v>41</v>
      </c>
      <c r="P1285" s="20">
        <v>9050627</v>
      </c>
      <c r="Q1285" s="1" t="s">
        <v>43</v>
      </c>
      <c r="R1285" s="1" t="s">
        <v>89</v>
      </c>
      <c r="S1285" s="1" t="s">
        <v>43</v>
      </c>
      <c r="T1285" s="18">
        <f>IFERROR(VLOOKUP(A1285,'[1]For Report Q-2 '!$A$2:$T$3476,20,0),"-")</f>
        <v>7.4865000000000001E-2</v>
      </c>
      <c r="U1285" s="55">
        <f>IFERROR(VLOOKUP(A1285,'[1]For Report Q-2 '!$A$2:$U$3476,21,0),"-")</f>
        <v>0</v>
      </c>
      <c r="V1285" s="2" t="str">
        <f>IFERROR(VLOOKUP(A1285,'[1]For Report Q-2 '!$A$2:$V$3476,22,0),"-")</f>
        <v>-</v>
      </c>
      <c r="W1285" s="1">
        <f>IFERROR(VLOOKUP(A1285,'[1]For Report Q-2 '!$A$2:$W$3476,23,0),"-")</f>
        <v>0</v>
      </c>
      <c r="X1285" s="1"/>
      <c r="Y1285" s="1"/>
      <c r="Z1285" s="2" t="str">
        <f>IFERROR(VLOOKUP(A1285,'[1]For Report Q-2 '!$A$2:$Z$3476,26,0),"-")</f>
        <v>-</v>
      </c>
      <c r="AA1285" s="1" t="str">
        <f>IFERROR(VLOOKUP(A1285,'[1]For Report Q-2 '!$A$2:$AH$3476,27,0),"-")</f>
        <v>-</v>
      </c>
      <c r="AB1285" s="1" t="str">
        <f>IFERROR(VLOOKUP(A1285,'[1]For Report Q-2 '!$A$2:$AH$3476,28,0),"-")</f>
        <v>-</v>
      </c>
      <c r="AC1285" s="2" t="str">
        <f>IFERROR(VLOOKUP(A1285,'[1]For Report Q-2 '!$A$2:$AH$3476,29,0),"-")</f>
        <v>-</v>
      </c>
      <c r="AD1285" s="2" t="str">
        <f>IFERROR(VLOOKUP(A1285,'[1]For Report Q-2 '!$A$2:$AH$3476,30,0),"-")</f>
        <v>-</v>
      </c>
      <c r="AE1285" s="1" t="str">
        <f>IFERROR(VLOOKUP(A1285,'[1]For Report Q-2 '!$A$2:$AH$3476,31,0),"-")</f>
        <v>-</v>
      </c>
      <c r="AF1285" s="1" t="str">
        <f>IFERROR(VLOOKUP(A1285,'[1]For Report Q-2 '!$A$2:$AH$3476,32,0),"-")</f>
        <v>-</v>
      </c>
      <c r="AG1285" s="2" t="str">
        <f>IFERROR(VLOOKUP(A1285,'[1]For Report Q-2 '!$A$2:$AH$3476,33,0),"-")</f>
        <v>-</v>
      </c>
      <c r="AH1285" s="1" t="str">
        <f t="shared" si="20"/>
        <v>--</v>
      </c>
      <c r="AI1285" t="e">
        <v>#N/A</v>
      </c>
      <c r="AJ1285" t="e">
        <v>#N/A</v>
      </c>
      <c r="AK1285" t="e">
        <v>#N/A</v>
      </c>
    </row>
    <row r="1286" spans="1:37" x14ac:dyDescent="0.25">
      <c r="A1286" s="15">
        <v>9026329</v>
      </c>
      <c r="B1286" s="15" t="s">
        <v>499</v>
      </c>
      <c r="C1286" s="16">
        <v>44208</v>
      </c>
      <c r="D1286" s="15" t="s">
        <v>40</v>
      </c>
      <c r="E1286" s="1" t="s">
        <v>435</v>
      </c>
      <c r="F1286" s="15" t="s">
        <v>46</v>
      </c>
      <c r="G1286" s="1" t="s">
        <v>40</v>
      </c>
      <c r="H1286" s="17">
        <v>14260.003333333332</v>
      </c>
      <c r="I1286" s="18">
        <v>0.14260003333333332</v>
      </c>
      <c r="J1286" s="1">
        <v>9050627</v>
      </c>
      <c r="K1286" s="1" t="s">
        <v>499</v>
      </c>
      <c r="L1286" s="19">
        <v>4125700.7166666668</v>
      </c>
      <c r="M1286" s="1" t="s">
        <v>67</v>
      </c>
      <c r="N1286" s="1" t="s">
        <v>435</v>
      </c>
      <c r="O1286" s="1" t="s">
        <v>41</v>
      </c>
      <c r="P1286" s="20">
        <v>9050627</v>
      </c>
      <c r="Q1286" s="1" t="s">
        <v>43</v>
      </c>
      <c r="R1286" s="1" t="s">
        <v>89</v>
      </c>
      <c r="S1286" s="1" t="s">
        <v>43</v>
      </c>
      <c r="T1286" s="18">
        <f>IFERROR(VLOOKUP(A1286,'[1]For Report Q-2 '!$A$2:$T$3476,20,0),"-")</f>
        <v>0.14260003333333332</v>
      </c>
      <c r="U1286" s="55">
        <f>IFERROR(VLOOKUP(A1286,'[1]For Report Q-2 '!$A$2:$U$3476,21,0),"-")</f>
        <v>0</v>
      </c>
      <c r="V1286" s="2" t="str">
        <f>IFERROR(VLOOKUP(A1286,'[1]For Report Q-2 '!$A$2:$V$3476,22,0),"-")</f>
        <v>-</v>
      </c>
      <c r="W1286" s="1">
        <f>IFERROR(VLOOKUP(A1286,'[1]For Report Q-2 '!$A$2:$W$3476,23,0),"-")</f>
        <v>0</v>
      </c>
      <c r="X1286" s="1"/>
      <c r="Y1286" s="1"/>
      <c r="Z1286" s="2" t="str">
        <f>IFERROR(VLOOKUP(A1286,'[1]For Report Q-2 '!$A$2:$Z$3476,26,0),"-")</f>
        <v>-</v>
      </c>
      <c r="AA1286" s="1" t="str">
        <f>IFERROR(VLOOKUP(A1286,'[1]For Report Q-2 '!$A$2:$AH$3476,27,0),"-")</f>
        <v>-</v>
      </c>
      <c r="AB1286" s="1" t="str">
        <f>IFERROR(VLOOKUP(A1286,'[1]For Report Q-2 '!$A$2:$AH$3476,28,0),"-")</f>
        <v>-</v>
      </c>
      <c r="AC1286" s="2" t="str">
        <f>IFERROR(VLOOKUP(A1286,'[1]For Report Q-2 '!$A$2:$AH$3476,29,0),"-")</f>
        <v>-</v>
      </c>
      <c r="AD1286" s="2" t="str">
        <f>IFERROR(VLOOKUP(A1286,'[1]For Report Q-2 '!$A$2:$AH$3476,30,0),"-")</f>
        <v>-</v>
      </c>
      <c r="AE1286" s="1" t="str">
        <f>IFERROR(VLOOKUP(A1286,'[1]For Report Q-2 '!$A$2:$AH$3476,31,0),"-")</f>
        <v>-</v>
      </c>
      <c r="AF1286" s="1" t="str">
        <f>IFERROR(VLOOKUP(A1286,'[1]For Report Q-2 '!$A$2:$AH$3476,32,0),"-")</f>
        <v>-</v>
      </c>
      <c r="AG1286" s="2" t="str">
        <f>IFERROR(VLOOKUP(A1286,'[1]For Report Q-2 '!$A$2:$AH$3476,33,0),"-")</f>
        <v>-</v>
      </c>
      <c r="AH1286" s="1" t="str">
        <f t="shared" si="20"/>
        <v>--</v>
      </c>
      <c r="AI1286" t="e">
        <v>#N/A</v>
      </c>
      <c r="AJ1286" t="e">
        <v>#N/A</v>
      </c>
      <c r="AK1286" t="e">
        <v>#N/A</v>
      </c>
    </row>
    <row r="1287" spans="1:37" x14ac:dyDescent="0.25">
      <c r="A1287" s="15">
        <v>9026330</v>
      </c>
      <c r="B1287" s="15" t="s">
        <v>499</v>
      </c>
      <c r="C1287" s="16">
        <v>44285</v>
      </c>
      <c r="D1287" s="15" t="s">
        <v>44</v>
      </c>
      <c r="E1287" s="1" t="s">
        <v>435</v>
      </c>
      <c r="F1287" s="15" t="s">
        <v>46</v>
      </c>
      <c r="G1287" s="1" t="s">
        <v>44</v>
      </c>
      <c r="H1287" s="17">
        <v>16042.5</v>
      </c>
      <c r="I1287" s="18">
        <v>0.16042500000000001</v>
      </c>
      <c r="J1287" s="1">
        <v>9050627</v>
      </c>
      <c r="K1287" s="1" t="s">
        <v>499</v>
      </c>
      <c r="L1287" s="19">
        <v>4125700.7166666668</v>
      </c>
      <c r="M1287" s="1" t="s">
        <v>67</v>
      </c>
      <c r="N1287" s="1" t="s">
        <v>435</v>
      </c>
      <c r="O1287" s="1" t="s">
        <v>48</v>
      </c>
      <c r="P1287" s="20">
        <v>9050627</v>
      </c>
      <c r="Q1287" s="1" t="s">
        <v>43</v>
      </c>
      <c r="R1287" s="1" t="s">
        <v>89</v>
      </c>
      <c r="S1287" s="1" t="s">
        <v>43</v>
      </c>
      <c r="T1287" s="18">
        <f>IFERROR(VLOOKUP(A1287,'[1]For Report Q-2 '!$A$2:$T$3476,20,0),"-")</f>
        <v>0.16042500000000001</v>
      </c>
      <c r="U1287" s="55">
        <f>IFERROR(VLOOKUP(A1287,'[1]For Report Q-2 '!$A$2:$U$3476,21,0),"-")</f>
        <v>0</v>
      </c>
      <c r="V1287" s="2" t="str">
        <f>IFERROR(VLOOKUP(A1287,'[1]For Report Q-2 '!$A$2:$V$3476,22,0),"-")</f>
        <v>-</v>
      </c>
      <c r="W1287" s="1">
        <f>IFERROR(VLOOKUP(A1287,'[1]For Report Q-2 '!$A$2:$W$3476,23,0),"-")</f>
        <v>0</v>
      </c>
      <c r="X1287" s="1"/>
      <c r="Y1287" s="1"/>
      <c r="Z1287" s="2" t="str">
        <f>IFERROR(VLOOKUP(A1287,'[1]For Report Q-2 '!$A$2:$Z$3476,26,0),"-")</f>
        <v>-</v>
      </c>
      <c r="AA1287" s="1" t="str">
        <f>IFERROR(VLOOKUP(A1287,'[1]For Report Q-2 '!$A$2:$AH$3476,27,0),"-")</f>
        <v>-</v>
      </c>
      <c r="AB1287" s="1" t="str">
        <f>IFERROR(VLOOKUP(A1287,'[1]For Report Q-2 '!$A$2:$AH$3476,28,0),"-")</f>
        <v>-</v>
      </c>
      <c r="AC1287" s="2" t="str">
        <f>IFERROR(VLOOKUP(A1287,'[1]For Report Q-2 '!$A$2:$AH$3476,29,0),"-")</f>
        <v>-</v>
      </c>
      <c r="AD1287" s="2" t="str">
        <f>IFERROR(VLOOKUP(A1287,'[1]For Report Q-2 '!$A$2:$AH$3476,30,0),"-")</f>
        <v>-</v>
      </c>
      <c r="AE1287" s="1" t="str">
        <f>IFERROR(VLOOKUP(A1287,'[1]For Report Q-2 '!$A$2:$AH$3476,31,0),"-")</f>
        <v>-</v>
      </c>
      <c r="AF1287" s="1" t="str">
        <f>IFERROR(VLOOKUP(A1287,'[1]For Report Q-2 '!$A$2:$AH$3476,32,0),"-")</f>
        <v>-</v>
      </c>
      <c r="AG1287" s="2" t="str">
        <f>IFERROR(VLOOKUP(A1287,'[1]For Report Q-2 '!$A$2:$AH$3476,33,0),"-")</f>
        <v>-</v>
      </c>
      <c r="AH1287" s="1" t="str">
        <f t="shared" si="20"/>
        <v>--</v>
      </c>
      <c r="AI1287" t="e">
        <v>#N/A</v>
      </c>
      <c r="AJ1287" t="e">
        <v>#N/A</v>
      </c>
      <c r="AK1287" t="e">
        <v>#N/A</v>
      </c>
    </row>
    <row r="1288" spans="1:37" x14ac:dyDescent="0.25">
      <c r="A1288" s="15" t="s">
        <v>507</v>
      </c>
      <c r="B1288" s="15" t="s">
        <v>499</v>
      </c>
      <c r="C1288" s="16">
        <v>44285</v>
      </c>
      <c r="D1288" s="15" t="s">
        <v>40</v>
      </c>
      <c r="E1288" s="1" t="s">
        <v>435</v>
      </c>
      <c r="F1288" s="15" t="s">
        <v>46</v>
      </c>
      <c r="G1288" s="1" t="s">
        <v>40</v>
      </c>
      <c r="H1288" s="17">
        <v>8021.25</v>
      </c>
      <c r="I1288" s="18">
        <v>8.0212500000000006E-2</v>
      </c>
      <c r="J1288" s="1">
        <v>9050627</v>
      </c>
      <c r="K1288" s="1" t="s">
        <v>499</v>
      </c>
      <c r="L1288" s="19">
        <v>0</v>
      </c>
      <c r="M1288" s="1" t="s">
        <v>31</v>
      </c>
      <c r="N1288" s="1" t="s">
        <v>435</v>
      </c>
      <c r="O1288" s="1" t="s">
        <v>41</v>
      </c>
      <c r="P1288" s="20">
        <v>9050627</v>
      </c>
      <c r="Q1288" s="1" t="s">
        <v>43</v>
      </c>
      <c r="R1288" s="1" t="s">
        <v>89</v>
      </c>
      <c r="S1288" s="1" t="s">
        <v>43</v>
      </c>
      <c r="T1288" s="18">
        <f>IFERROR(VLOOKUP(A1288,'[1]For Report Q-2 '!$A$2:$T$3476,20,0),"-")</f>
        <v>8.0212500000000006E-2</v>
      </c>
      <c r="U1288" s="55">
        <f>IFERROR(VLOOKUP(A1288,'[1]For Report Q-2 '!$A$2:$U$3476,21,0),"-")</f>
        <v>0</v>
      </c>
      <c r="V1288" s="2" t="str">
        <f>IFERROR(VLOOKUP(A1288,'[1]For Report Q-2 '!$A$2:$V$3476,22,0),"-")</f>
        <v>-</v>
      </c>
      <c r="W1288" s="1">
        <f>IFERROR(VLOOKUP(A1288,'[1]For Report Q-2 '!$A$2:$W$3476,23,0),"-")</f>
        <v>0</v>
      </c>
      <c r="X1288" s="1"/>
      <c r="Y1288" s="1"/>
      <c r="Z1288" s="2" t="str">
        <f>IFERROR(VLOOKUP(A1288,'[1]For Report Q-2 '!$A$2:$Z$3476,26,0),"-")</f>
        <v>-</v>
      </c>
      <c r="AA1288" s="1" t="str">
        <f>IFERROR(VLOOKUP(A1288,'[1]For Report Q-2 '!$A$2:$AH$3476,27,0),"-")</f>
        <v>-</v>
      </c>
      <c r="AB1288" s="1" t="str">
        <f>IFERROR(VLOOKUP(A1288,'[1]For Report Q-2 '!$A$2:$AH$3476,28,0),"-")</f>
        <v>-</v>
      </c>
      <c r="AC1288" s="2" t="str">
        <f>IFERROR(VLOOKUP(A1288,'[1]For Report Q-2 '!$A$2:$AH$3476,29,0),"-")</f>
        <v>-</v>
      </c>
      <c r="AD1288" s="2" t="str">
        <f>IFERROR(VLOOKUP(A1288,'[1]For Report Q-2 '!$A$2:$AH$3476,30,0),"-")</f>
        <v>-</v>
      </c>
      <c r="AE1288" s="1" t="str">
        <f>IFERROR(VLOOKUP(A1288,'[1]For Report Q-2 '!$A$2:$AH$3476,31,0),"-")</f>
        <v>-</v>
      </c>
      <c r="AF1288" s="1" t="str">
        <f>IFERROR(VLOOKUP(A1288,'[1]For Report Q-2 '!$A$2:$AH$3476,32,0),"-")</f>
        <v>-</v>
      </c>
      <c r="AG1288" s="2" t="str">
        <f>IFERROR(VLOOKUP(A1288,'[1]For Report Q-2 '!$A$2:$AH$3476,33,0),"-")</f>
        <v>-</v>
      </c>
      <c r="AH1288" s="1" t="str">
        <f t="shared" si="20"/>
        <v>--</v>
      </c>
      <c r="AI1288" t="e">
        <v>#N/A</v>
      </c>
      <c r="AJ1288" t="e">
        <v>#N/A</v>
      </c>
      <c r="AK1288" t="e">
        <v>#N/A</v>
      </c>
    </row>
    <row r="1289" spans="1:37" x14ac:dyDescent="0.25">
      <c r="A1289" s="15">
        <v>9026355</v>
      </c>
      <c r="B1289" s="15" t="s">
        <v>499</v>
      </c>
      <c r="C1289" s="16">
        <v>44235</v>
      </c>
      <c r="D1289" s="15" t="s">
        <v>40</v>
      </c>
      <c r="E1289" s="1" t="s">
        <v>435</v>
      </c>
      <c r="F1289" s="15" t="s">
        <v>46</v>
      </c>
      <c r="G1289" s="1" t="s">
        <v>40</v>
      </c>
      <c r="H1289" s="17">
        <v>19963.996666666666</v>
      </c>
      <c r="I1289" s="18">
        <v>0.19963996666666667</v>
      </c>
      <c r="J1289" s="1">
        <v>9050627</v>
      </c>
      <c r="K1289" s="1" t="s">
        <v>499</v>
      </c>
      <c r="L1289" s="19">
        <v>4125700.7166666668</v>
      </c>
      <c r="M1289" s="1" t="s">
        <v>67</v>
      </c>
      <c r="N1289" s="1" t="s">
        <v>435</v>
      </c>
      <c r="O1289" s="1" t="s">
        <v>41</v>
      </c>
      <c r="P1289" s="20">
        <v>9050627</v>
      </c>
      <c r="Q1289" s="1" t="s">
        <v>43</v>
      </c>
      <c r="R1289" s="1" t="s">
        <v>89</v>
      </c>
      <c r="S1289" s="1" t="s">
        <v>43</v>
      </c>
      <c r="T1289" s="18">
        <f>IFERROR(VLOOKUP(A1289,'[1]For Report Q-2 '!$A$2:$T$3476,20,0),"-")</f>
        <v>0.19963996666666667</v>
      </c>
      <c r="U1289" s="55">
        <f>IFERROR(VLOOKUP(A1289,'[1]For Report Q-2 '!$A$2:$U$3476,21,0),"-")</f>
        <v>0</v>
      </c>
      <c r="V1289" s="2" t="str">
        <f>IFERROR(VLOOKUP(A1289,'[1]For Report Q-2 '!$A$2:$V$3476,22,0),"-")</f>
        <v>-</v>
      </c>
      <c r="W1289" s="1">
        <f>IFERROR(VLOOKUP(A1289,'[1]For Report Q-2 '!$A$2:$W$3476,23,0),"-")</f>
        <v>0</v>
      </c>
      <c r="X1289" s="1"/>
      <c r="Y1289" s="1"/>
      <c r="Z1289" s="2" t="str">
        <f>IFERROR(VLOOKUP(A1289,'[1]For Report Q-2 '!$A$2:$Z$3476,26,0),"-")</f>
        <v>-</v>
      </c>
      <c r="AA1289" s="1" t="str">
        <f>IFERROR(VLOOKUP(A1289,'[1]For Report Q-2 '!$A$2:$AH$3476,27,0),"-")</f>
        <v>-</v>
      </c>
      <c r="AB1289" s="1" t="str">
        <f>IFERROR(VLOOKUP(A1289,'[1]For Report Q-2 '!$A$2:$AH$3476,28,0),"-")</f>
        <v>-</v>
      </c>
      <c r="AC1289" s="2" t="str">
        <f>IFERROR(VLOOKUP(A1289,'[1]For Report Q-2 '!$A$2:$AH$3476,29,0),"-")</f>
        <v>-</v>
      </c>
      <c r="AD1289" s="2" t="str">
        <f>IFERROR(VLOOKUP(A1289,'[1]For Report Q-2 '!$A$2:$AH$3476,30,0),"-")</f>
        <v>-</v>
      </c>
      <c r="AE1289" s="1" t="str">
        <f>IFERROR(VLOOKUP(A1289,'[1]For Report Q-2 '!$A$2:$AH$3476,31,0),"-")</f>
        <v>-</v>
      </c>
      <c r="AF1289" s="1" t="str">
        <f>IFERROR(VLOOKUP(A1289,'[1]For Report Q-2 '!$A$2:$AH$3476,32,0),"-")</f>
        <v>-</v>
      </c>
      <c r="AG1289" s="2" t="str">
        <f>IFERROR(VLOOKUP(A1289,'[1]For Report Q-2 '!$A$2:$AH$3476,33,0),"-")</f>
        <v>-</v>
      </c>
      <c r="AH1289" s="1" t="str">
        <f t="shared" si="20"/>
        <v>--</v>
      </c>
      <c r="AI1289" t="e">
        <v>#N/A</v>
      </c>
      <c r="AJ1289" t="e">
        <v>#N/A</v>
      </c>
      <c r="AK1289" t="e">
        <v>#N/A</v>
      </c>
    </row>
    <row r="1290" spans="1:37" x14ac:dyDescent="0.25">
      <c r="A1290" s="15">
        <v>9026454</v>
      </c>
      <c r="B1290" s="15" t="s">
        <v>499</v>
      </c>
      <c r="C1290" s="16">
        <v>44316</v>
      </c>
      <c r="D1290" s="15" t="s">
        <v>44</v>
      </c>
      <c r="E1290" s="1" t="s">
        <v>435</v>
      </c>
      <c r="F1290" s="15" t="s">
        <v>46</v>
      </c>
      <c r="G1290" s="1" t="s">
        <v>44</v>
      </c>
      <c r="H1290" s="17">
        <v>25668</v>
      </c>
      <c r="I1290" s="18">
        <v>0.25668000000000002</v>
      </c>
      <c r="J1290" s="1">
        <v>9050627</v>
      </c>
      <c r="K1290" s="1" t="s">
        <v>499</v>
      </c>
      <c r="L1290" s="19">
        <v>4125700.7166666668</v>
      </c>
      <c r="M1290" s="1" t="s">
        <v>67</v>
      </c>
      <c r="N1290" s="1" t="s">
        <v>435</v>
      </c>
      <c r="O1290" s="1" t="s">
        <v>48</v>
      </c>
      <c r="P1290" s="20">
        <v>9050627</v>
      </c>
      <c r="Q1290" s="1" t="s">
        <v>43</v>
      </c>
      <c r="R1290" s="1" t="s">
        <v>89</v>
      </c>
      <c r="S1290" s="1" t="s">
        <v>43</v>
      </c>
      <c r="T1290" s="18">
        <f>IFERROR(VLOOKUP(A1290,'[1]For Report Q-2 '!$A$2:$T$3476,20,0),"-")</f>
        <v>0.25668000000000002</v>
      </c>
      <c r="U1290" s="55">
        <f>IFERROR(VLOOKUP(A1290,'[1]For Report Q-2 '!$A$2:$U$3476,21,0),"-")</f>
        <v>0</v>
      </c>
      <c r="V1290" s="2" t="str">
        <f>IFERROR(VLOOKUP(A1290,'[1]For Report Q-2 '!$A$2:$V$3476,22,0),"-")</f>
        <v>-</v>
      </c>
      <c r="W1290" s="1">
        <f>IFERROR(VLOOKUP(A1290,'[1]For Report Q-2 '!$A$2:$W$3476,23,0),"-")</f>
        <v>0</v>
      </c>
      <c r="X1290" s="1"/>
      <c r="Y1290" s="1"/>
      <c r="Z1290" s="2" t="str">
        <f>IFERROR(VLOOKUP(A1290,'[1]For Report Q-2 '!$A$2:$Z$3476,26,0),"-")</f>
        <v>-</v>
      </c>
      <c r="AA1290" s="1" t="str">
        <f>IFERROR(VLOOKUP(A1290,'[1]For Report Q-2 '!$A$2:$AH$3476,27,0),"-")</f>
        <v>-</v>
      </c>
      <c r="AB1290" s="1" t="str">
        <f>IFERROR(VLOOKUP(A1290,'[1]For Report Q-2 '!$A$2:$AH$3476,28,0),"-")</f>
        <v>-</v>
      </c>
      <c r="AC1290" s="2" t="str">
        <f>IFERROR(VLOOKUP(A1290,'[1]For Report Q-2 '!$A$2:$AH$3476,29,0),"-")</f>
        <v>-</v>
      </c>
      <c r="AD1290" s="2" t="str">
        <f>IFERROR(VLOOKUP(A1290,'[1]For Report Q-2 '!$A$2:$AH$3476,30,0),"-")</f>
        <v>-</v>
      </c>
      <c r="AE1290" s="1" t="str">
        <f>IFERROR(VLOOKUP(A1290,'[1]For Report Q-2 '!$A$2:$AH$3476,31,0),"-")</f>
        <v>-</v>
      </c>
      <c r="AF1290" s="1" t="str">
        <f>IFERROR(VLOOKUP(A1290,'[1]For Report Q-2 '!$A$2:$AH$3476,32,0),"-")</f>
        <v>-</v>
      </c>
      <c r="AG1290" s="2" t="str">
        <f>IFERROR(VLOOKUP(A1290,'[1]For Report Q-2 '!$A$2:$AH$3476,33,0),"-")</f>
        <v>-</v>
      </c>
      <c r="AH1290" s="1" t="str">
        <f t="shared" si="20"/>
        <v>--</v>
      </c>
      <c r="AI1290" t="e">
        <v>#N/A</v>
      </c>
      <c r="AJ1290" t="e">
        <v>#N/A</v>
      </c>
      <c r="AK1290" t="e">
        <v>#N/A</v>
      </c>
    </row>
    <row r="1291" spans="1:37" x14ac:dyDescent="0.25">
      <c r="A1291" s="15" t="s">
        <v>508</v>
      </c>
      <c r="B1291" s="15" t="s">
        <v>499</v>
      </c>
      <c r="C1291" s="16">
        <v>44316</v>
      </c>
      <c r="D1291" s="15" t="s">
        <v>40</v>
      </c>
      <c r="E1291" s="1" t="s">
        <v>435</v>
      </c>
      <c r="F1291" s="15" t="s">
        <v>46</v>
      </c>
      <c r="G1291" s="1" t="s">
        <v>40</v>
      </c>
      <c r="H1291" s="17">
        <v>12834</v>
      </c>
      <c r="I1291" s="18">
        <v>0.12834000000000001</v>
      </c>
      <c r="J1291" s="1">
        <v>9050627</v>
      </c>
      <c r="K1291" s="1" t="s">
        <v>499</v>
      </c>
      <c r="L1291" s="19">
        <v>0</v>
      </c>
      <c r="M1291" s="1" t="s">
        <v>31</v>
      </c>
      <c r="N1291" s="1" t="s">
        <v>435</v>
      </c>
      <c r="O1291" s="1" t="s">
        <v>41</v>
      </c>
      <c r="P1291" s="20">
        <v>9050627</v>
      </c>
      <c r="Q1291" s="1" t="s">
        <v>43</v>
      </c>
      <c r="R1291" s="1" t="s">
        <v>89</v>
      </c>
      <c r="S1291" s="1" t="s">
        <v>43</v>
      </c>
      <c r="T1291" s="18">
        <f>IFERROR(VLOOKUP(A1291,'[1]For Report Q-2 '!$A$2:$T$3476,20,0),"-")</f>
        <v>0.12834000000000001</v>
      </c>
      <c r="U1291" s="55">
        <f>IFERROR(VLOOKUP(A1291,'[1]For Report Q-2 '!$A$2:$U$3476,21,0),"-")</f>
        <v>0</v>
      </c>
      <c r="V1291" s="2" t="str">
        <f>IFERROR(VLOOKUP(A1291,'[1]For Report Q-2 '!$A$2:$V$3476,22,0),"-")</f>
        <v>-</v>
      </c>
      <c r="W1291" s="1">
        <f>IFERROR(VLOOKUP(A1291,'[1]For Report Q-2 '!$A$2:$W$3476,23,0),"-")</f>
        <v>0</v>
      </c>
      <c r="X1291" s="1"/>
      <c r="Y1291" s="1"/>
      <c r="Z1291" s="2" t="str">
        <f>IFERROR(VLOOKUP(A1291,'[1]For Report Q-2 '!$A$2:$Z$3476,26,0),"-")</f>
        <v>-</v>
      </c>
      <c r="AA1291" s="1" t="str">
        <f>IFERROR(VLOOKUP(A1291,'[1]For Report Q-2 '!$A$2:$AH$3476,27,0),"-")</f>
        <v>-</v>
      </c>
      <c r="AB1291" s="1" t="str">
        <f>IFERROR(VLOOKUP(A1291,'[1]For Report Q-2 '!$A$2:$AH$3476,28,0),"-")</f>
        <v>-</v>
      </c>
      <c r="AC1291" s="2" t="str">
        <f>IFERROR(VLOOKUP(A1291,'[1]For Report Q-2 '!$A$2:$AH$3476,29,0),"-")</f>
        <v>-</v>
      </c>
      <c r="AD1291" s="2" t="str">
        <f>IFERROR(VLOOKUP(A1291,'[1]For Report Q-2 '!$A$2:$AH$3476,30,0),"-")</f>
        <v>-</v>
      </c>
      <c r="AE1291" s="1" t="str">
        <f>IFERROR(VLOOKUP(A1291,'[1]For Report Q-2 '!$A$2:$AH$3476,31,0),"-")</f>
        <v>-</v>
      </c>
      <c r="AF1291" s="1" t="str">
        <f>IFERROR(VLOOKUP(A1291,'[1]For Report Q-2 '!$A$2:$AH$3476,32,0),"-")</f>
        <v>-</v>
      </c>
      <c r="AG1291" s="2" t="str">
        <f>IFERROR(VLOOKUP(A1291,'[1]For Report Q-2 '!$A$2:$AH$3476,33,0),"-")</f>
        <v>-</v>
      </c>
      <c r="AH1291" s="1" t="str">
        <f t="shared" si="20"/>
        <v>--</v>
      </c>
      <c r="AI1291" t="e">
        <v>#N/A</v>
      </c>
      <c r="AJ1291" t="e">
        <v>#N/A</v>
      </c>
      <c r="AK1291" t="e">
        <v>#N/A</v>
      </c>
    </row>
    <row r="1292" spans="1:37" x14ac:dyDescent="0.25">
      <c r="A1292" s="15">
        <v>9026478</v>
      </c>
      <c r="B1292" s="15" t="s">
        <v>499</v>
      </c>
      <c r="C1292" s="16">
        <v>44473</v>
      </c>
      <c r="D1292" s="15" t="s">
        <v>83</v>
      </c>
      <c r="E1292" s="1" t="s">
        <v>435</v>
      </c>
      <c r="F1292" s="15" t="s">
        <v>46</v>
      </c>
      <c r="G1292" s="1" t="s">
        <v>83</v>
      </c>
      <c r="H1292" s="17">
        <v>95833.333333333328</v>
      </c>
      <c r="I1292" s="18">
        <v>0.95833333333333326</v>
      </c>
      <c r="J1292" s="1">
        <v>9050627</v>
      </c>
      <c r="K1292" s="1" t="s">
        <v>499</v>
      </c>
      <c r="L1292" s="19">
        <v>4125700.7166666668</v>
      </c>
      <c r="M1292" s="1" t="s">
        <v>67</v>
      </c>
      <c r="N1292" s="1" t="s">
        <v>435</v>
      </c>
      <c r="O1292" s="1" t="s">
        <v>84</v>
      </c>
      <c r="P1292" s="20">
        <v>9050627</v>
      </c>
      <c r="Q1292" s="1" t="s">
        <v>43</v>
      </c>
      <c r="R1292" s="1" t="s">
        <v>89</v>
      </c>
      <c r="S1292" s="1" t="s">
        <v>43</v>
      </c>
      <c r="T1292" s="18">
        <f>IFERROR(VLOOKUP(A1292,'[1]For Report Q-2 '!$A$2:$T$3476,20,0),"-")</f>
        <v>0.95833333333333326</v>
      </c>
      <c r="U1292" s="55">
        <f>IFERROR(VLOOKUP(A1292,'[1]For Report Q-2 '!$A$2:$U$3476,21,0),"-")</f>
        <v>0</v>
      </c>
      <c r="V1292" s="2" t="str">
        <f>IFERROR(VLOOKUP(A1292,'[1]For Report Q-2 '!$A$2:$V$3476,22,0),"-")</f>
        <v>-</v>
      </c>
      <c r="W1292" s="1">
        <f>IFERROR(VLOOKUP(A1292,'[1]For Report Q-2 '!$A$2:$W$3476,23,0),"-")</f>
        <v>0</v>
      </c>
      <c r="X1292" s="1"/>
      <c r="Y1292" s="1"/>
      <c r="Z1292" s="2" t="str">
        <f>IFERROR(VLOOKUP(A1292,'[1]For Report Q-2 '!$A$2:$Z$3476,26,0),"-")</f>
        <v>-</v>
      </c>
      <c r="AA1292" s="1" t="str">
        <f>IFERROR(VLOOKUP(A1292,'[1]For Report Q-2 '!$A$2:$AH$3476,27,0),"-")</f>
        <v>-</v>
      </c>
      <c r="AB1292" s="1" t="str">
        <f>IFERROR(VLOOKUP(A1292,'[1]For Report Q-2 '!$A$2:$AH$3476,28,0),"-")</f>
        <v>-</v>
      </c>
      <c r="AC1292" s="2" t="str">
        <f>IFERROR(VLOOKUP(A1292,'[1]For Report Q-2 '!$A$2:$AH$3476,29,0),"-")</f>
        <v>-</v>
      </c>
      <c r="AD1292" s="2" t="str">
        <f>IFERROR(VLOOKUP(A1292,'[1]For Report Q-2 '!$A$2:$AH$3476,30,0),"-")</f>
        <v>-</v>
      </c>
      <c r="AE1292" s="1" t="str">
        <f>IFERROR(VLOOKUP(A1292,'[1]For Report Q-2 '!$A$2:$AH$3476,31,0),"-")</f>
        <v>-</v>
      </c>
      <c r="AF1292" s="1" t="str">
        <f>IFERROR(VLOOKUP(A1292,'[1]For Report Q-2 '!$A$2:$AH$3476,32,0),"-")</f>
        <v>-</v>
      </c>
      <c r="AG1292" s="2" t="str">
        <f>IFERROR(VLOOKUP(A1292,'[1]For Report Q-2 '!$A$2:$AH$3476,33,0),"-")</f>
        <v>-</v>
      </c>
      <c r="AH1292" s="1" t="str">
        <f t="shared" si="20"/>
        <v>--</v>
      </c>
      <c r="AI1292" t="e">
        <v>#N/A</v>
      </c>
      <c r="AJ1292" t="e">
        <v>#N/A</v>
      </c>
      <c r="AK1292" t="e">
        <v>#N/A</v>
      </c>
    </row>
    <row r="1293" spans="1:37" x14ac:dyDescent="0.25">
      <c r="A1293" s="15">
        <v>9026481</v>
      </c>
      <c r="B1293" s="15" t="s">
        <v>499</v>
      </c>
      <c r="C1293" s="16">
        <v>44373</v>
      </c>
      <c r="D1293" s="15" t="s">
        <v>83</v>
      </c>
      <c r="E1293" s="1" t="s">
        <v>435</v>
      </c>
      <c r="F1293" s="15" t="s">
        <v>46</v>
      </c>
      <c r="G1293" s="1" t="s">
        <v>83</v>
      </c>
      <c r="H1293" s="17">
        <v>4991.0066666666671</v>
      </c>
      <c r="I1293" s="18">
        <v>4.9910066666666669E-2</v>
      </c>
      <c r="J1293" s="1">
        <v>9050627</v>
      </c>
      <c r="K1293" s="1" t="s">
        <v>499</v>
      </c>
      <c r="L1293" s="19">
        <v>4125700.7166666668</v>
      </c>
      <c r="M1293" s="1" t="s">
        <v>67</v>
      </c>
      <c r="N1293" s="1" t="s">
        <v>435</v>
      </c>
      <c r="O1293" s="1" t="s">
        <v>84</v>
      </c>
      <c r="P1293" s="20">
        <v>9050627</v>
      </c>
      <c r="Q1293" s="1" t="s">
        <v>43</v>
      </c>
      <c r="R1293" s="1" t="s">
        <v>89</v>
      </c>
      <c r="S1293" s="1" t="s">
        <v>43</v>
      </c>
      <c r="T1293" s="18">
        <f>IFERROR(VLOOKUP(A1293,'[1]For Report Q-2 '!$A$2:$T$3476,20,0),"-")</f>
        <v>4.9910066666666669E-2</v>
      </c>
      <c r="U1293" s="55">
        <f>IFERROR(VLOOKUP(A1293,'[1]For Report Q-2 '!$A$2:$U$3476,21,0),"-")</f>
        <v>0</v>
      </c>
      <c r="V1293" s="2" t="str">
        <f>IFERROR(VLOOKUP(A1293,'[1]For Report Q-2 '!$A$2:$V$3476,22,0),"-")</f>
        <v>-</v>
      </c>
      <c r="W1293" s="1">
        <f>IFERROR(VLOOKUP(A1293,'[1]For Report Q-2 '!$A$2:$W$3476,23,0),"-")</f>
        <v>0</v>
      </c>
      <c r="X1293" s="1"/>
      <c r="Y1293" s="1"/>
      <c r="Z1293" s="2" t="str">
        <f>IFERROR(VLOOKUP(A1293,'[1]For Report Q-2 '!$A$2:$Z$3476,26,0),"-")</f>
        <v>-</v>
      </c>
      <c r="AA1293" s="1" t="str">
        <f>IFERROR(VLOOKUP(A1293,'[1]For Report Q-2 '!$A$2:$AH$3476,27,0),"-")</f>
        <v>-</v>
      </c>
      <c r="AB1293" s="1" t="str">
        <f>IFERROR(VLOOKUP(A1293,'[1]For Report Q-2 '!$A$2:$AH$3476,28,0),"-")</f>
        <v>-</v>
      </c>
      <c r="AC1293" s="2" t="str">
        <f>IFERROR(VLOOKUP(A1293,'[1]For Report Q-2 '!$A$2:$AH$3476,29,0),"-")</f>
        <v>-</v>
      </c>
      <c r="AD1293" s="2" t="str">
        <f>IFERROR(VLOOKUP(A1293,'[1]For Report Q-2 '!$A$2:$AH$3476,30,0),"-")</f>
        <v>-</v>
      </c>
      <c r="AE1293" s="1" t="str">
        <f>IFERROR(VLOOKUP(A1293,'[1]For Report Q-2 '!$A$2:$AH$3476,31,0),"-")</f>
        <v>-</v>
      </c>
      <c r="AF1293" s="1" t="str">
        <f>IFERROR(VLOOKUP(A1293,'[1]For Report Q-2 '!$A$2:$AH$3476,32,0),"-")</f>
        <v>-</v>
      </c>
      <c r="AG1293" s="2" t="str">
        <f>IFERROR(VLOOKUP(A1293,'[1]For Report Q-2 '!$A$2:$AH$3476,33,0),"-")</f>
        <v>-</v>
      </c>
      <c r="AH1293" s="1" t="str">
        <f t="shared" si="20"/>
        <v>--</v>
      </c>
      <c r="AI1293" t="e">
        <v>#N/A</v>
      </c>
      <c r="AJ1293" t="e">
        <v>#N/A</v>
      </c>
      <c r="AK1293" t="e">
        <v>#N/A</v>
      </c>
    </row>
    <row r="1294" spans="1:37" x14ac:dyDescent="0.25">
      <c r="A1294" s="15">
        <v>9026482</v>
      </c>
      <c r="B1294" s="15" t="s">
        <v>499</v>
      </c>
      <c r="C1294" s="16">
        <v>44362</v>
      </c>
      <c r="D1294" s="15" t="s">
        <v>83</v>
      </c>
      <c r="E1294" s="1" t="s">
        <v>435</v>
      </c>
      <c r="F1294" s="15" t="s">
        <v>46</v>
      </c>
      <c r="G1294" s="1" t="s">
        <v>83</v>
      </c>
      <c r="H1294" s="17">
        <v>4991.0066666666671</v>
      </c>
      <c r="I1294" s="18">
        <v>4.9910066666666669E-2</v>
      </c>
      <c r="J1294" s="1">
        <v>9050627</v>
      </c>
      <c r="K1294" s="1" t="s">
        <v>499</v>
      </c>
      <c r="L1294" s="19">
        <v>4125700.7166666668</v>
      </c>
      <c r="M1294" s="1" t="s">
        <v>67</v>
      </c>
      <c r="N1294" s="1" t="s">
        <v>435</v>
      </c>
      <c r="O1294" s="1" t="s">
        <v>84</v>
      </c>
      <c r="P1294" s="20">
        <v>9050627</v>
      </c>
      <c r="Q1294" s="1" t="s">
        <v>43</v>
      </c>
      <c r="R1294" s="1" t="s">
        <v>89</v>
      </c>
      <c r="S1294" s="1" t="s">
        <v>43</v>
      </c>
      <c r="T1294" s="18">
        <f>IFERROR(VLOOKUP(A1294,'[1]For Report Q-2 '!$A$2:$T$3476,20,0),"-")</f>
        <v>4.9910066666666669E-2</v>
      </c>
      <c r="U1294" s="55">
        <f>IFERROR(VLOOKUP(A1294,'[1]For Report Q-2 '!$A$2:$U$3476,21,0),"-")</f>
        <v>0</v>
      </c>
      <c r="V1294" s="2" t="str">
        <f>IFERROR(VLOOKUP(A1294,'[1]For Report Q-2 '!$A$2:$V$3476,22,0),"-")</f>
        <v>-</v>
      </c>
      <c r="W1294" s="1">
        <f>IFERROR(VLOOKUP(A1294,'[1]For Report Q-2 '!$A$2:$W$3476,23,0),"-")</f>
        <v>0</v>
      </c>
      <c r="X1294" s="1"/>
      <c r="Y1294" s="1"/>
      <c r="Z1294" s="2" t="str">
        <f>IFERROR(VLOOKUP(A1294,'[1]For Report Q-2 '!$A$2:$Z$3476,26,0),"-")</f>
        <v>-</v>
      </c>
      <c r="AA1294" s="1" t="str">
        <f>IFERROR(VLOOKUP(A1294,'[1]For Report Q-2 '!$A$2:$AH$3476,27,0),"-")</f>
        <v>-</v>
      </c>
      <c r="AB1294" s="1" t="str">
        <f>IFERROR(VLOOKUP(A1294,'[1]For Report Q-2 '!$A$2:$AH$3476,28,0),"-")</f>
        <v>-</v>
      </c>
      <c r="AC1294" s="2" t="str">
        <f>IFERROR(VLOOKUP(A1294,'[1]For Report Q-2 '!$A$2:$AH$3476,29,0),"-")</f>
        <v>-</v>
      </c>
      <c r="AD1294" s="2" t="str">
        <f>IFERROR(VLOOKUP(A1294,'[1]For Report Q-2 '!$A$2:$AH$3476,30,0),"-")</f>
        <v>-</v>
      </c>
      <c r="AE1294" s="1" t="str">
        <f>IFERROR(VLOOKUP(A1294,'[1]For Report Q-2 '!$A$2:$AH$3476,31,0),"-")</f>
        <v>-</v>
      </c>
      <c r="AF1294" s="1" t="str">
        <f>IFERROR(VLOOKUP(A1294,'[1]For Report Q-2 '!$A$2:$AH$3476,32,0),"-")</f>
        <v>-</v>
      </c>
      <c r="AG1294" s="2" t="str">
        <f>IFERROR(VLOOKUP(A1294,'[1]For Report Q-2 '!$A$2:$AH$3476,33,0),"-")</f>
        <v>-</v>
      </c>
      <c r="AH1294" s="1" t="str">
        <f t="shared" si="20"/>
        <v>--</v>
      </c>
      <c r="AI1294" t="e">
        <v>#N/A</v>
      </c>
      <c r="AJ1294" t="e">
        <v>#N/A</v>
      </c>
      <c r="AK1294" t="e">
        <v>#N/A</v>
      </c>
    </row>
    <row r="1295" spans="1:37" x14ac:dyDescent="0.25">
      <c r="A1295" s="15">
        <v>9026483</v>
      </c>
      <c r="B1295" s="15" t="s">
        <v>499</v>
      </c>
      <c r="C1295" s="16">
        <v>44361</v>
      </c>
      <c r="D1295" s="15" t="s">
        <v>83</v>
      </c>
      <c r="E1295" s="1" t="s">
        <v>435</v>
      </c>
      <c r="F1295" s="15" t="s">
        <v>46</v>
      </c>
      <c r="G1295" s="1" t="s">
        <v>83</v>
      </c>
      <c r="H1295" s="17">
        <v>4991.0066666666671</v>
      </c>
      <c r="I1295" s="18">
        <v>4.9910066666666669E-2</v>
      </c>
      <c r="J1295" s="1">
        <v>9050627</v>
      </c>
      <c r="K1295" s="1" t="s">
        <v>499</v>
      </c>
      <c r="L1295" s="19">
        <v>4125700.7166666668</v>
      </c>
      <c r="M1295" s="1" t="s">
        <v>67</v>
      </c>
      <c r="N1295" s="1" t="s">
        <v>435</v>
      </c>
      <c r="O1295" s="1" t="s">
        <v>84</v>
      </c>
      <c r="P1295" s="20">
        <v>9050627</v>
      </c>
      <c r="Q1295" s="1" t="s">
        <v>43</v>
      </c>
      <c r="R1295" s="1" t="s">
        <v>89</v>
      </c>
      <c r="S1295" s="1" t="s">
        <v>43</v>
      </c>
      <c r="T1295" s="18">
        <f>IFERROR(VLOOKUP(A1295,'[1]For Report Q-2 '!$A$2:$T$3476,20,0),"-")</f>
        <v>4.9910066666666669E-2</v>
      </c>
      <c r="U1295" s="55">
        <f>IFERROR(VLOOKUP(A1295,'[1]For Report Q-2 '!$A$2:$U$3476,21,0),"-")</f>
        <v>0</v>
      </c>
      <c r="V1295" s="2" t="str">
        <f>IFERROR(VLOOKUP(A1295,'[1]For Report Q-2 '!$A$2:$V$3476,22,0),"-")</f>
        <v>-</v>
      </c>
      <c r="W1295" s="1">
        <f>IFERROR(VLOOKUP(A1295,'[1]For Report Q-2 '!$A$2:$W$3476,23,0),"-")</f>
        <v>0</v>
      </c>
      <c r="X1295" s="1"/>
      <c r="Y1295" s="1"/>
      <c r="Z1295" s="2" t="str">
        <f>IFERROR(VLOOKUP(A1295,'[1]For Report Q-2 '!$A$2:$Z$3476,26,0),"-")</f>
        <v>-</v>
      </c>
      <c r="AA1295" s="1" t="str">
        <f>IFERROR(VLOOKUP(A1295,'[1]For Report Q-2 '!$A$2:$AH$3476,27,0),"-")</f>
        <v>-</v>
      </c>
      <c r="AB1295" s="1" t="str">
        <f>IFERROR(VLOOKUP(A1295,'[1]For Report Q-2 '!$A$2:$AH$3476,28,0),"-")</f>
        <v>-</v>
      </c>
      <c r="AC1295" s="2" t="str">
        <f>IFERROR(VLOOKUP(A1295,'[1]For Report Q-2 '!$A$2:$AH$3476,29,0),"-")</f>
        <v>-</v>
      </c>
      <c r="AD1295" s="2" t="str">
        <f>IFERROR(VLOOKUP(A1295,'[1]For Report Q-2 '!$A$2:$AH$3476,30,0),"-")</f>
        <v>-</v>
      </c>
      <c r="AE1295" s="1" t="str">
        <f>IFERROR(VLOOKUP(A1295,'[1]For Report Q-2 '!$A$2:$AH$3476,31,0),"-")</f>
        <v>-</v>
      </c>
      <c r="AF1295" s="1" t="str">
        <f>IFERROR(VLOOKUP(A1295,'[1]For Report Q-2 '!$A$2:$AH$3476,32,0),"-")</f>
        <v>-</v>
      </c>
      <c r="AG1295" s="2" t="str">
        <f>IFERROR(VLOOKUP(A1295,'[1]For Report Q-2 '!$A$2:$AH$3476,33,0),"-")</f>
        <v>-</v>
      </c>
      <c r="AH1295" s="1" t="str">
        <f t="shared" si="20"/>
        <v>--</v>
      </c>
      <c r="AI1295" t="e">
        <v>#N/A</v>
      </c>
      <c r="AJ1295" t="e">
        <v>#N/A</v>
      </c>
      <c r="AK1295" t="e">
        <v>#N/A</v>
      </c>
    </row>
    <row r="1296" spans="1:37" x14ac:dyDescent="0.25">
      <c r="A1296" s="15">
        <v>9026500</v>
      </c>
      <c r="B1296" s="15" t="s">
        <v>499</v>
      </c>
      <c r="C1296" s="16">
        <v>44439</v>
      </c>
      <c r="D1296" s="15" t="s">
        <v>40</v>
      </c>
      <c r="E1296" s="1" t="s">
        <v>435</v>
      </c>
      <c r="F1296" s="15" t="s">
        <v>46</v>
      </c>
      <c r="G1296" s="1" t="s">
        <v>40</v>
      </c>
      <c r="H1296" s="17">
        <v>26833.333333333332</v>
      </c>
      <c r="I1296" s="18">
        <v>0.26833333333333331</v>
      </c>
      <c r="J1296" s="1">
        <v>9050627</v>
      </c>
      <c r="K1296" s="1" t="s">
        <v>499</v>
      </c>
      <c r="L1296" s="19">
        <v>4125700.7166666668</v>
      </c>
      <c r="M1296" s="1" t="s">
        <v>67</v>
      </c>
      <c r="N1296" s="1" t="s">
        <v>435</v>
      </c>
      <c r="O1296" s="1" t="s">
        <v>41</v>
      </c>
      <c r="P1296" s="20">
        <v>9050627</v>
      </c>
      <c r="Q1296" s="1" t="s">
        <v>43</v>
      </c>
      <c r="R1296" s="1" t="s">
        <v>89</v>
      </c>
      <c r="S1296" s="1" t="s">
        <v>43</v>
      </c>
      <c r="T1296" s="18">
        <f>IFERROR(VLOOKUP(A1296,'[1]For Report Q-2 '!$A$2:$T$3476,20,0),"-")</f>
        <v>0.26833333333333331</v>
      </c>
      <c r="U1296" s="55">
        <f>IFERROR(VLOOKUP(A1296,'[1]For Report Q-2 '!$A$2:$U$3476,21,0),"-")</f>
        <v>0</v>
      </c>
      <c r="V1296" s="2" t="str">
        <f>IFERROR(VLOOKUP(A1296,'[1]For Report Q-2 '!$A$2:$V$3476,22,0),"-")</f>
        <v>-</v>
      </c>
      <c r="W1296" s="1">
        <f>IFERROR(VLOOKUP(A1296,'[1]For Report Q-2 '!$A$2:$W$3476,23,0),"-")</f>
        <v>0</v>
      </c>
      <c r="X1296" s="1"/>
      <c r="Y1296" s="1"/>
      <c r="Z1296" s="2" t="str">
        <f>IFERROR(VLOOKUP(A1296,'[1]For Report Q-2 '!$A$2:$Z$3476,26,0),"-")</f>
        <v>-</v>
      </c>
      <c r="AA1296" s="1" t="str">
        <f>IFERROR(VLOOKUP(A1296,'[1]For Report Q-2 '!$A$2:$AH$3476,27,0),"-")</f>
        <v>-</v>
      </c>
      <c r="AB1296" s="1" t="str">
        <f>IFERROR(VLOOKUP(A1296,'[1]For Report Q-2 '!$A$2:$AH$3476,28,0),"-")</f>
        <v>-</v>
      </c>
      <c r="AC1296" s="2" t="str">
        <f>IFERROR(VLOOKUP(A1296,'[1]For Report Q-2 '!$A$2:$AH$3476,29,0),"-")</f>
        <v>-</v>
      </c>
      <c r="AD1296" s="2" t="str">
        <f>IFERROR(VLOOKUP(A1296,'[1]For Report Q-2 '!$A$2:$AH$3476,30,0),"-")</f>
        <v>-</v>
      </c>
      <c r="AE1296" s="1" t="str">
        <f>IFERROR(VLOOKUP(A1296,'[1]For Report Q-2 '!$A$2:$AH$3476,31,0),"-")</f>
        <v>-</v>
      </c>
      <c r="AF1296" s="1" t="str">
        <f>IFERROR(VLOOKUP(A1296,'[1]For Report Q-2 '!$A$2:$AH$3476,32,0),"-")</f>
        <v>-</v>
      </c>
      <c r="AG1296" s="2" t="str">
        <f>IFERROR(VLOOKUP(A1296,'[1]For Report Q-2 '!$A$2:$AH$3476,33,0),"-")</f>
        <v>-</v>
      </c>
      <c r="AH1296" s="1" t="str">
        <f t="shared" si="20"/>
        <v>--</v>
      </c>
      <c r="AI1296" t="e">
        <v>#N/A</v>
      </c>
      <c r="AJ1296" t="e">
        <v>#N/A</v>
      </c>
      <c r="AK1296" t="e">
        <v>#N/A</v>
      </c>
    </row>
    <row r="1297" spans="1:37" x14ac:dyDescent="0.25">
      <c r="A1297" s="15">
        <v>9026678</v>
      </c>
      <c r="B1297" s="15" t="s">
        <v>499</v>
      </c>
      <c r="C1297" s="16">
        <v>44595</v>
      </c>
      <c r="D1297" s="15" t="s">
        <v>56</v>
      </c>
      <c r="E1297" s="1" t="s">
        <v>435</v>
      </c>
      <c r="F1297" s="15" t="s">
        <v>46</v>
      </c>
      <c r="G1297" s="1" t="s">
        <v>56</v>
      </c>
      <c r="H1297" s="17">
        <v>12500</v>
      </c>
      <c r="I1297" s="18">
        <v>0.125</v>
      </c>
      <c r="J1297" s="1">
        <v>9050627</v>
      </c>
      <c r="K1297" s="1" t="s">
        <v>499</v>
      </c>
      <c r="L1297" s="19">
        <v>4125700.7166666668</v>
      </c>
      <c r="M1297" s="1" t="s">
        <v>67</v>
      </c>
      <c r="N1297" s="1" t="s">
        <v>435</v>
      </c>
      <c r="O1297" s="1" t="s">
        <v>59</v>
      </c>
      <c r="P1297" s="20">
        <v>9050627</v>
      </c>
      <c r="Q1297" s="1" t="s">
        <v>43</v>
      </c>
      <c r="R1297" s="1" t="s">
        <v>89</v>
      </c>
      <c r="S1297" s="1" t="s">
        <v>43</v>
      </c>
      <c r="T1297" s="18">
        <f>IFERROR(VLOOKUP(A1297,'[1]For Report Q-2 '!$A$2:$T$3476,20,0),"-")</f>
        <v>0.125</v>
      </c>
      <c r="U1297" s="55">
        <f>IFERROR(VLOOKUP(A1297,'[1]For Report Q-2 '!$A$2:$U$3476,21,0),"-")</f>
        <v>0</v>
      </c>
      <c r="V1297" s="2" t="str">
        <f>IFERROR(VLOOKUP(A1297,'[1]For Report Q-2 '!$A$2:$V$3476,22,0),"-")</f>
        <v>-</v>
      </c>
      <c r="W1297" s="1">
        <f>IFERROR(VLOOKUP(A1297,'[1]For Report Q-2 '!$A$2:$W$3476,23,0),"-")</f>
        <v>0</v>
      </c>
      <c r="X1297" s="1"/>
      <c r="Y1297" s="1"/>
      <c r="Z1297" s="2" t="str">
        <f>IFERROR(VLOOKUP(A1297,'[1]For Report Q-2 '!$A$2:$Z$3476,26,0),"-")</f>
        <v>-</v>
      </c>
      <c r="AA1297" s="1" t="str">
        <f>IFERROR(VLOOKUP(A1297,'[1]For Report Q-2 '!$A$2:$AH$3476,27,0),"-")</f>
        <v>-</v>
      </c>
      <c r="AB1297" s="1" t="str">
        <f>IFERROR(VLOOKUP(A1297,'[1]For Report Q-2 '!$A$2:$AH$3476,28,0),"-")</f>
        <v>-</v>
      </c>
      <c r="AC1297" s="2" t="str">
        <f>IFERROR(VLOOKUP(A1297,'[1]For Report Q-2 '!$A$2:$AH$3476,29,0),"-")</f>
        <v>-</v>
      </c>
      <c r="AD1297" s="2" t="str">
        <f>IFERROR(VLOOKUP(A1297,'[1]For Report Q-2 '!$A$2:$AH$3476,30,0),"-")</f>
        <v>-</v>
      </c>
      <c r="AE1297" s="1" t="str">
        <f>IFERROR(VLOOKUP(A1297,'[1]For Report Q-2 '!$A$2:$AH$3476,31,0),"-")</f>
        <v>-</v>
      </c>
      <c r="AF1297" s="1" t="str">
        <f>IFERROR(VLOOKUP(A1297,'[1]For Report Q-2 '!$A$2:$AH$3476,32,0),"-")</f>
        <v>-</v>
      </c>
      <c r="AG1297" s="2" t="str">
        <f>IFERROR(VLOOKUP(A1297,'[1]For Report Q-2 '!$A$2:$AH$3476,33,0),"-")</f>
        <v>-</v>
      </c>
      <c r="AH1297" s="1" t="str">
        <f t="shared" si="20"/>
        <v>--</v>
      </c>
      <c r="AI1297" t="e">
        <v>#N/A</v>
      </c>
      <c r="AJ1297" t="e">
        <v>#N/A</v>
      </c>
      <c r="AK1297" t="e">
        <v>#N/A</v>
      </c>
    </row>
    <row r="1298" spans="1:37" x14ac:dyDescent="0.25">
      <c r="A1298" s="15">
        <v>9026698</v>
      </c>
      <c r="B1298" s="15" t="s">
        <v>499</v>
      </c>
      <c r="C1298" s="16">
        <v>44615</v>
      </c>
      <c r="D1298" s="15" t="s">
        <v>83</v>
      </c>
      <c r="E1298" s="1" t="s">
        <v>435</v>
      </c>
      <c r="F1298" s="15" t="s">
        <v>46</v>
      </c>
      <c r="G1298" s="1" t="s">
        <v>83</v>
      </c>
      <c r="H1298" s="17">
        <v>5347.5</v>
      </c>
      <c r="I1298" s="18">
        <v>5.3475000000000002E-2</v>
      </c>
      <c r="J1298" s="1">
        <v>9050627</v>
      </c>
      <c r="K1298" s="1" t="s">
        <v>499</v>
      </c>
      <c r="L1298" s="19">
        <v>4125700.7166666668</v>
      </c>
      <c r="M1298" s="1" t="s">
        <v>67</v>
      </c>
      <c r="N1298" s="1" t="s">
        <v>435</v>
      </c>
      <c r="O1298" s="1" t="s">
        <v>84</v>
      </c>
      <c r="P1298" s="20">
        <v>9050627</v>
      </c>
      <c r="Q1298" s="1" t="s">
        <v>43</v>
      </c>
      <c r="R1298" s="1" t="s">
        <v>89</v>
      </c>
      <c r="S1298" s="1" t="s">
        <v>43</v>
      </c>
      <c r="T1298" s="18">
        <f>IFERROR(VLOOKUP(A1298,'[1]For Report Q-2 '!$A$2:$T$3476,20,0),"-")</f>
        <v>5.3475000000000002E-2</v>
      </c>
      <c r="U1298" s="55">
        <f>IFERROR(VLOOKUP(A1298,'[1]For Report Q-2 '!$A$2:$U$3476,21,0),"-")</f>
        <v>0</v>
      </c>
      <c r="V1298" s="2" t="str">
        <f>IFERROR(VLOOKUP(A1298,'[1]For Report Q-2 '!$A$2:$V$3476,22,0),"-")</f>
        <v>-</v>
      </c>
      <c r="W1298" s="1">
        <f>IFERROR(VLOOKUP(A1298,'[1]For Report Q-2 '!$A$2:$W$3476,23,0),"-")</f>
        <v>0</v>
      </c>
      <c r="X1298" s="1"/>
      <c r="Y1298" s="1"/>
      <c r="Z1298" s="2" t="str">
        <f>IFERROR(VLOOKUP(A1298,'[1]For Report Q-2 '!$A$2:$Z$3476,26,0),"-")</f>
        <v>-</v>
      </c>
      <c r="AA1298" s="1" t="str">
        <f>IFERROR(VLOOKUP(A1298,'[1]For Report Q-2 '!$A$2:$AH$3476,27,0),"-")</f>
        <v>-</v>
      </c>
      <c r="AB1298" s="1" t="str">
        <f>IFERROR(VLOOKUP(A1298,'[1]For Report Q-2 '!$A$2:$AH$3476,28,0),"-")</f>
        <v>-</v>
      </c>
      <c r="AC1298" s="2" t="str">
        <f>IFERROR(VLOOKUP(A1298,'[1]For Report Q-2 '!$A$2:$AH$3476,29,0),"-")</f>
        <v>-</v>
      </c>
      <c r="AD1298" s="2" t="str">
        <f>IFERROR(VLOOKUP(A1298,'[1]For Report Q-2 '!$A$2:$AH$3476,30,0),"-")</f>
        <v>-</v>
      </c>
      <c r="AE1298" s="1" t="str">
        <f>IFERROR(VLOOKUP(A1298,'[1]For Report Q-2 '!$A$2:$AH$3476,31,0),"-")</f>
        <v>-</v>
      </c>
      <c r="AF1298" s="1" t="str">
        <f>IFERROR(VLOOKUP(A1298,'[1]For Report Q-2 '!$A$2:$AH$3476,32,0),"-")</f>
        <v>-</v>
      </c>
      <c r="AG1298" s="2" t="str">
        <f>IFERROR(VLOOKUP(A1298,'[1]For Report Q-2 '!$A$2:$AH$3476,33,0),"-")</f>
        <v>-</v>
      </c>
      <c r="AH1298" s="1" t="str">
        <f t="shared" si="20"/>
        <v>--</v>
      </c>
      <c r="AI1298" t="e">
        <v>#N/A</v>
      </c>
      <c r="AJ1298" t="e">
        <v>#N/A</v>
      </c>
      <c r="AK1298" t="e">
        <v>#N/A</v>
      </c>
    </row>
    <row r="1299" spans="1:37" x14ac:dyDescent="0.25">
      <c r="A1299" s="15">
        <v>9026760</v>
      </c>
      <c r="B1299" s="15" t="s">
        <v>499</v>
      </c>
      <c r="C1299" s="16">
        <v>44879</v>
      </c>
      <c r="D1299" s="15" t="s">
        <v>75</v>
      </c>
      <c r="E1299" s="1" t="s">
        <v>435</v>
      </c>
      <c r="F1299" s="15" t="s">
        <v>46</v>
      </c>
      <c r="G1299" s="1" t="s">
        <v>44</v>
      </c>
      <c r="H1299" s="17">
        <v>81250</v>
      </c>
      <c r="I1299" s="18">
        <v>0.8125</v>
      </c>
      <c r="J1299" s="1">
        <v>9050627</v>
      </c>
      <c r="K1299" s="1" t="s">
        <v>499</v>
      </c>
      <c r="L1299" s="19">
        <v>4125700.7166666668</v>
      </c>
      <c r="M1299" s="1" t="s">
        <v>67</v>
      </c>
      <c r="N1299" s="1" t="s">
        <v>435</v>
      </c>
      <c r="O1299" s="1" t="s">
        <v>48</v>
      </c>
      <c r="P1299" s="20">
        <v>9050627</v>
      </c>
      <c r="Q1299" s="1" t="s">
        <v>43</v>
      </c>
      <c r="R1299" s="1" t="s">
        <v>89</v>
      </c>
      <c r="S1299" s="1" t="s">
        <v>43</v>
      </c>
      <c r="T1299" s="18">
        <f>IFERROR(VLOOKUP(A1299,'[1]For Report Q-2 '!$A$2:$T$3476,20,0),"-")</f>
        <v>0.8125</v>
      </c>
      <c r="U1299" s="55">
        <f>IFERROR(VLOOKUP(A1299,'[1]For Report Q-2 '!$A$2:$U$3476,21,0),"-")</f>
        <v>0</v>
      </c>
      <c r="V1299" s="2" t="str">
        <f>IFERROR(VLOOKUP(A1299,'[1]For Report Q-2 '!$A$2:$V$3476,22,0),"-")</f>
        <v>-</v>
      </c>
      <c r="W1299" s="1">
        <f>IFERROR(VLOOKUP(A1299,'[1]For Report Q-2 '!$A$2:$W$3476,23,0),"-")</f>
        <v>0</v>
      </c>
      <c r="X1299" s="1"/>
      <c r="Y1299" s="1"/>
      <c r="Z1299" s="2" t="str">
        <f>IFERROR(VLOOKUP(A1299,'[1]For Report Q-2 '!$A$2:$Z$3476,26,0),"-")</f>
        <v>-</v>
      </c>
      <c r="AA1299" s="1" t="str">
        <f>IFERROR(VLOOKUP(A1299,'[1]For Report Q-2 '!$A$2:$AH$3476,27,0),"-")</f>
        <v>-</v>
      </c>
      <c r="AB1299" s="1" t="str">
        <f>IFERROR(VLOOKUP(A1299,'[1]For Report Q-2 '!$A$2:$AH$3476,28,0),"-")</f>
        <v>-</v>
      </c>
      <c r="AC1299" s="2" t="str">
        <f>IFERROR(VLOOKUP(A1299,'[1]For Report Q-2 '!$A$2:$AH$3476,29,0),"-")</f>
        <v>-</v>
      </c>
      <c r="AD1299" s="2" t="str">
        <f>IFERROR(VLOOKUP(A1299,'[1]For Report Q-2 '!$A$2:$AH$3476,30,0),"-")</f>
        <v>-</v>
      </c>
      <c r="AE1299" s="1" t="str">
        <f>IFERROR(VLOOKUP(A1299,'[1]For Report Q-2 '!$A$2:$AH$3476,31,0),"-")</f>
        <v>-</v>
      </c>
      <c r="AF1299" s="1" t="str">
        <f>IFERROR(VLOOKUP(A1299,'[1]For Report Q-2 '!$A$2:$AH$3476,32,0),"-")</f>
        <v>-</v>
      </c>
      <c r="AG1299" s="2" t="str">
        <f>IFERROR(VLOOKUP(A1299,'[1]For Report Q-2 '!$A$2:$AH$3476,33,0),"-")</f>
        <v>-</v>
      </c>
      <c r="AH1299" s="1" t="str">
        <f t="shared" si="20"/>
        <v>--</v>
      </c>
      <c r="AI1299" t="e">
        <v>#N/A</v>
      </c>
      <c r="AJ1299" t="e">
        <v>#N/A</v>
      </c>
      <c r="AK1299" t="e">
        <v>#N/A</v>
      </c>
    </row>
    <row r="1300" spans="1:37" x14ac:dyDescent="0.25">
      <c r="A1300" s="15" t="s">
        <v>509</v>
      </c>
      <c r="B1300" s="15" t="s">
        <v>499</v>
      </c>
      <c r="C1300" s="16">
        <v>44879</v>
      </c>
      <c r="D1300" s="15" t="s">
        <v>40</v>
      </c>
      <c r="E1300" s="1" t="s">
        <v>435</v>
      </c>
      <c r="F1300" s="15" t="s">
        <v>46</v>
      </c>
      <c r="G1300" s="1" t="s">
        <v>40</v>
      </c>
      <c r="H1300" s="17">
        <v>40625</v>
      </c>
      <c r="I1300" s="18">
        <v>0.40625</v>
      </c>
      <c r="J1300" s="1">
        <v>9050627</v>
      </c>
      <c r="K1300" s="1" t="s">
        <v>499</v>
      </c>
      <c r="L1300" s="19">
        <v>0</v>
      </c>
      <c r="M1300" s="1" t="s">
        <v>31</v>
      </c>
      <c r="N1300" s="1" t="s">
        <v>435</v>
      </c>
      <c r="O1300" s="1" t="s">
        <v>41</v>
      </c>
      <c r="P1300" s="20">
        <v>9050627</v>
      </c>
      <c r="Q1300" s="1" t="s">
        <v>43</v>
      </c>
      <c r="R1300" s="1" t="s">
        <v>89</v>
      </c>
      <c r="S1300" s="1" t="s">
        <v>43</v>
      </c>
      <c r="T1300" s="18">
        <f>IFERROR(VLOOKUP(A1300,'[1]For Report Q-2 '!$A$2:$T$3476,20,0),"-")</f>
        <v>0.40625</v>
      </c>
      <c r="U1300" s="55">
        <f>IFERROR(VLOOKUP(A1300,'[1]For Report Q-2 '!$A$2:$U$3476,21,0),"-")</f>
        <v>0</v>
      </c>
      <c r="V1300" s="2" t="str">
        <f>IFERROR(VLOOKUP(A1300,'[1]For Report Q-2 '!$A$2:$V$3476,22,0),"-")</f>
        <v>-</v>
      </c>
      <c r="W1300" s="1">
        <f>IFERROR(VLOOKUP(A1300,'[1]For Report Q-2 '!$A$2:$W$3476,23,0),"-")</f>
        <v>0</v>
      </c>
      <c r="X1300" s="1"/>
      <c r="Y1300" s="1"/>
      <c r="Z1300" s="2" t="str">
        <f>IFERROR(VLOOKUP(A1300,'[1]For Report Q-2 '!$A$2:$Z$3476,26,0),"-")</f>
        <v>-</v>
      </c>
      <c r="AA1300" s="1" t="str">
        <f>IFERROR(VLOOKUP(A1300,'[1]For Report Q-2 '!$A$2:$AH$3476,27,0),"-")</f>
        <v>-</v>
      </c>
      <c r="AB1300" s="1" t="str">
        <f>IFERROR(VLOOKUP(A1300,'[1]For Report Q-2 '!$A$2:$AH$3476,28,0),"-")</f>
        <v>-</v>
      </c>
      <c r="AC1300" s="2" t="str">
        <f>IFERROR(VLOOKUP(A1300,'[1]For Report Q-2 '!$A$2:$AH$3476,29,0),"-")</f>
        <v>-</v>
      </c>
      <c r="AD1300" s="2" t="str">
        <f>IFERROR(VLOOKUP(A1300,'[1]For Report Q-2 '!$A$2:$AH$3476,30,0),"-")</f>
        <v>-</v>
      </c>
      <c r="AE1300" s="1" t="str">
        <f>IFERROR(VLOOKUP(A1300,'[1]For Report Q-2 '!$A$2:$AH$3476,31,0),"-")</f>
        <v>-</v>
      </c>
      <c r="AF1300" s="1" t="str">
        <f>IFERROR(VLOOKUP(A1300,'[1]For Report Q-2 '!$A$2:$AH$3476,32,0),"-")</f>
        <v>-</v>
      </c>
      <c r="AG1300" s="2" t="str">
        <f>IFERROR(VLOOKUP(A1300,'[1]For Report Q-2 '!$A$2:$AH$3476,33,0),"-")</f>
        <v>-</v>
      </c>
      <c r="AH1300" s="1" t="str">
        <f t="shared" si="20"/>
        <v>--</v>
      </c>
      <c r="AI1300" t="e">
        <v>#N/A</v>
      </c>
      <c r="AJ1300" t="e">
        <v>#N/A</v>
      </c>
      <c r="AK1300" t="e">
        <v>#N/A</v>
      </c>
    </row>
    <row r="1301" spans="1:37" x14ac:dyDescent="0.25">
      <c r="A1301" s="15">
        <v>9026768</v>
      </c>
      <c r="B1301" s="15" t="s">
        <v>499</v>
      </c>
      <c r="C1301" s="16">
        <v>44677</v>
      </c>
      <c r="D1301" s="15" t="s">
        <v>56</v>
      </c>
      <c r="E1301" s="1" t="s">
        <v>435</v>
      </c>
      <c r="F1301" s="15" t="s">
        <v>46</v>
      </c>
      <c r="G1301" s="1" t="s">
        <v>56</v>
      </c>
      <c r="H1301" s="17">
        <v>12834.01</v>
      </c>
      <c r="I1301" s="18">
        <v>0.12834010000000001</v>
      </c>
      <c r="J1301" s="1">
        <v>9050627</v>
      </c>
      <c r="K1301" s="1" t="s">
        <v>499</v>
      </c>
      <c r="L1301" s="19">
        <v>4125700.7166666668</v>
      </c>
      <c r="M1301" s="1" t="s">
        <v>67</v>
      </c>
      <c r="N1301" s="1" t="s">
        <v>435</v>
      </c>
      <c r="O1301" s="1" t="s">
        <v>59</v>
      </c>
      <c r="P1301" s="20">
        <v>9050627</v>
      </c>
      <c r="Q1301" s="1" t="s">
        <v>43</v>
      </c>
      <c r="R1301" s="1" t="s">
        <v>89</v>
      </c>
      <c r="S1301" s="1" t="s">
        <v>43</v>
      </c>
      <c r="T1301" s="18">
        <f>IFERROR(VLOOKUP(A1301,'[1]For Report Q-2 '!$A$2:$T$3476,20,0),"-")</f>
        <v>0.12834010000000001</v>
      </c>
      <c r="U1301" s="55">
        <f>IFERROR(VLOOKUP(A1301,'[1]For Report Q-2 '!$A$2:$U$3476,21,0),"-")</f>
        <v>0</v>
      </c>
      <c r="V1301" s="2" t="str">
        <f>IFERROR(VLOOKUP(A1301,'[1]For Report Q-2 '!$A$2:$V$3476,22,0),"-")</f>
        <v>-</v>
      </c>
      <c r="W1301" s="1">
        <f>IFERROR(VLOOKUP(A1301,'[1]For Report Q-2 '!$A$2:$W$3476,23,0),"-")</f>
        <v>0</v>
      </c>
      <c r="X1301" s="1"/>
      <c r="Y1301" s="1"/>
      <c r="Z1301" s="2" t="str">
        <f>IFERROR(VLOOKUP(A1301,'[1]For Report Q-2 '!$A$2:$Z$3476,26,0),"-")</f>
        <v>-</v>
      </c>
      <c r="AA1301" s="1" t="str">
        <f>IFERROR(VLOOKUP(A1301,'[1]For Report Q-2 '!$A$2:$AH$3476,27,0),"-")</f>
        <v>-</v>
      </c>
      <c r="AB1301" s="1" t="str">
        <f>IFERROR(VLOOKUP(A1301,'[1]For Report Q-2 '!$A$2:$AH$3476,28,0),"-")</f>
        <v>-</v>
      </c>
      <c r="AC1301" s="2" t="str">
        <f>IFERROR(VLOOKUP(A1301,'[1]For Report Q-2 '!$A$2:$AH$3476,29,0),"-")</f>
        <v>-</v>
      </c>
      <c r="AD1301" s="2" t="str">
        <f>IFERROR(VLOOKUP(A1301,'[1]For Report Q-2 '!$A$2:$AH$3476,30,0),"-")</f>
        <v>-</v>
      </c>
      <c r="AE1301" s="1" t="str">
        <f>IFERROR(VLOOKUP(A1301,'[1]For Report Q-2 '!$A$2:$AH$3476,31,0),"-")</f>
        <v>-</v>
      </c>
      <c r="AF1301" s="1" t="str">
        <f>IFERROR(VLOOKUP(A1301,'[1]For Report Q-2 '!$A$2:$AH$3476,32,0),"-")</f>
        <v>-</v>
      </c>
      <c r="AG1301" s="2" t="str">
        <f>IFERROR(VLOOKUP(A1301,'[1]For Report Q-2 '!$A$2:$AH$3476,33,0),"-")</f>
        <v>-</v>
      </c>
      <c r="AH1301" s="1" t="str">
        <f t="shared" si="20"/>
        <v>--</v>
      </c>
      <c r="AI1301" t="e">
        <v>#N/A</v>
      </c>
      <c r="AJ1301" t="e">
        <v>#N/A</v>
      </c>
      <c r="AK1301" t="e">
        <v>#N/A</v>
      </c>
    </row>
    <row r="1302" spans="1:37" x14ac:dyDescent="0.25">
      <c r="A1302" s="15">
        <v>9026878</v>
      </c>
      <c r="B1302" s="15" t="s">
        <v>499</v>
      </c>
      <c r="C1302" s="16">
        <v>44833</v>
      </c>
      <c r="D1302" s="15" t="s">
        <v>40</v>
      </c>
      <c r="E1302" s="1" t="s">
        <v>435</v>
      </c>
      <c r="F1302" s="15" t="s">
        <v>46</v>
      </c>
      <c r="G1302" s="1" t="s">
        <v>40</v>
      </c>
      <c r="H1302" s="17">
        <v>16042.5</v>
      </c>
      <c r="I1302" s="18">
        <v>0.16042500000000001</v>
      </c>
      <c r="J1302" s="1">
        <v>9050627</v>
      </c>
      <c r="K1302" s="1" t="s">
        <v>499</v>
      </c>
      <c r="L1302" s="19">
        <v>4125700.7166666668</v>
      </c>
      <c r="M1302" s="1" t="s">
        <v>67</v>
      </c>
      <c r="N1302" s="1" t="s">
        <v>435</v>
      </c>
      <c r="O1302" s="1" t="s">
        <v>41</v>
      </c>
      <c r="P1302" s="20">
        <v>9050627</v>
      </c>
      <c r="Q1302" s="1" t="s">
        <v>43</v>
      </c>
      <c r="R1302" s="1" t="s">
        <v>89</v>
      </c>
      <c r="S1302" s="1" t="s">
        <v>43</v>
      </c>
      <c r="T1302" s="18">
        <f>IFERROR(VLOOKUP(A1302,'[1]For Report Q-2 '!$A$2:$T$3476,20,0),"-")</f>
        <v>0.16042500000000001</v>
      </c>
      <c r="U1302" s="55">
        <f>IFERROR(VLOOKUP(A1302,'[1]For Report Q-2 '!$A$2:$U$3476,21,0),"-")</f>
        <v>0</v>
      </c>
      <c r="V1302" s="2" t="str">
        <f>IFERROR(VLOOKUP(A1302,'[1]For Report Q-2 '!$A$2:$V$3476,22,0),"-")</f>
        <v>-</v>
      </c>
      <c r="W1302" s="1">
        <f>IFERROR(VLOOKUP(A1302,'[1]For Report Q-2 '!$A$2:$W$3476,23,0),"-")</f>
        <v>0</v>
      </c>
      <c r="X1302" s="1"/>
      <c r="Y1302" s="1"/>
      <c r="Z1302" s="2" t="str">
        <f>IFERROR(VLOOKUP(A1302,'[1]For Report Q-2 '!$A$2:$Z$3476,26,0),"-")</f>
        <v>-</v>
      </c>
      <c r="AA1302" s="1" t="str">
        <f>IFERROR(VLOOKUP(A1302,'[1]For Report Q-2 '!$A$2:$AH$3476,27,0),"-")</f>
        <v>-</v>
      </c>
      <c r="AB1302" s="1" t="str">
        <f>IFERROR(VLOOKUP(A1302,'[1]For Report Q-2 '!$A$2:$AH$3476,28,0),"-")</f>
        <v>-</v>
      </c>
      <c r="AC1302" s="2" t="str">
        <f>IFERROR(VLOOKUP(A1302,'[1]For Report Q-2 '!$A$2:$AH$3476,29,0),"-")</f>
        <v>-</v>
      </c>
      <c r="AD1302" s="2" t="str">
        <f>IFERROR(VLOOKUP(A1302,'[1]For Report Q-2 '!$A$2:$AH$3476,30,0),"-")</f>
        <v>-</v>
      </c>
      <c r="AE1302" s="1" t="str">
        <f>IFERROR(VLOOKUP(A1302,'[1]For Report Q-2 '!$A$2:$AH$3476,31,0),"-")</f>
        <v>-</v>
      </c>
      <c r="AF1302" s="1" t="str">
        <f>IFERROR(VLOOKUP(A1302,'[1]For Report Q-2 '!$A$2:$AH$3476,32,0),"-")</f>
        <v>-</v>
      </c>
      <c r="AG1302" s="2" t="str">
        <f>IFERROR(VLOOKUP(A1302,'[1]For Report Q-2 '!$A$2:$AH$3476,33,0),"-")</f>
        <v>-</v>
      </c>
      <c r="AH1302" s="1" t="str">
        <f t="shared" si="20"/>
        <v>--</v>
      </c>
      <c r="AI1302" t="e">
        <v>#N/A</v>
      </c>
      <c r="AJ1302" t="e">
        <v>#N/A</v>
      </c>
      <c r="AK1302" t="e">
        <v>#N/A</v>
      </c>
    </row>
    <row r="1303" spans="1:37" x14ac:dyDescent="0.25">
      <c r="A1303" s="15">
        <v>9026893</v>
      </c>
      <c r="B1303" s="15" t="s">
        <v>499</v>
      </c>
      <c r="C1303" s="16">
        <v>44860</v>
      </c>
      <c r="D1303" s="15" t="s">
        <v>28</v>
      </c>
      <c r="E1303" s="1" t="s">
        <v>435</v>
      </c>
      <c r="F1303" s="15" t="s">
        <v>46</v>
      </c>
      <c r="G1303" s="1" t="s">
        <v>28</v>
      </c>
      <c r="H1303" s="17">
        <v>7129.9966666666669</v>
      </c>
      <c r="I1303" s="18">
        <v>7.1299966666666673E-2</v>
      </c>
      <c r="J1303" s="1">
        <v>9050627</v>
      </c>
      <c r="K1303" s="1" t="s">
        <v>499</v>
      </c>
      <c r="L1303" s="19">
        <v>4125700.7166666668</v>
      </c>
      <c r="M1303" s="1" t="s">
        <v>67</v>
      </c>
      <c r="N1303" s="1" t="s">
        <v>435</v>
      </c>
      <c r="O1303" s="1" t="s">
        <v>38</v>
      </c>
      <c r="P1303" s="20">
        <v>9050627</v>
      </c>
      <c r="Q1303" s="1" t="s">
        <v>43</v>
      </c>
      <c r="R1303" s="1" t="s">
        <v>89</v>
      </c>
      <c r="S1303" s="1" t="s">
        <v>43</v>
      </c>
      <c r="T1303" s="18">
        <f>IFERROR(VLOOKUP(A1303,'[1]For Report Q-2 '!$A$2:$T$3476,20,0),"-")</f>
        <v>7.1299966666666673E-2</v>
      </c>
      <c r="U1303" s="55">
        <f>IFERROR(VLOOKUP(A1303,'[1]For Report Q-2 '!$A$2:$U$3476,21,0),"-")</f>
        <v>0</v>
      </c>
      <c r="V1303" s="2" t="str">
        <f>IFERROR(VLOOKUP(A1303,'[1]For Report Q-2 '!$A$2:$V$3476,22,0),"-")</f>
        <v>-</v>
      </c>
      <c r="W1303" s="1">
        <f>IFERROR(VLOOKUP(A1303,'[1]For Report Q-2 '!$A$2:$W$3476,23,0),"-")</f>
        <v>0</v>
      </c>
      <c r="X1303" s="1"/>
      <c r="Y1303" s="1"/>
      <c r="Z1303" s="2" t="str">
        <f>IFERROR(VLOOKUP(A1303,'[1]For Report Q-2 '!$A$2:$Z$3476,26,0),"-")</f>
        <v>-</v>
      </c>
      <c r="AA1303" s="1" t="str">
        <f>IFERROR(VLOOKUP(A1303,'[1]For Report Q-2 '!$A$2:$AH$3476,27,0),"-")</f>
        <v>-</v>
      </c>
      <c r="AB1303" s="1" t="str">
        <f>IFERROR(VLOOKUP(A1303,'[1]For Report Q-2 '!$A$2:$AH$3476,28,0),"-")</f>
        <v>-</v>
      </c>
      <c r="AC1303" s="2" t="str">
        <f>IFERROR(VLOOKUP(A1303,'[1]For Report Q-2 '!$A$2:$AH$3476,29,0),"-")</f>
        <v>-</v>
      </c>
      <c r="AD1303" s="2" t="str">
        <f>IFERROR(VLOOKUP(A1303,'[1]For Report Q-2 '!$A$2:$AH$3476,30,0),"-")</f>
        <v>-</v>
      </c>
      <c r="AE1303" s="1" t="str">
        <f>IFERROR(VLOOKUP(A1303,'[1]For Report Q-2 '!$A$2:$AH$3476,31,0),"-")</f>
        <v>-</v>
      </c>
      <c r="AF1303" s="1" t="str">
        <f>IFERROR(VLOOKUP(A1303,'[1]For Report Q-2 '!$A$2:$AH$3476,32,0),"-")</f>
        <v>-</v>
      </c>
      <c r="AG1303" s="2" t="str">
        <f>IFERROR(VLOOKUP(A1303,'[1]For Report Q-2 '!$A$2:$AH$3476,33,0),"-")</f>
        <v>-</v>
      </c>
      <c r="AH1303" s="1" t="str">
        <f t="shared" si="20"/>
        <v>--</v>
      </c>
      <c r="AI1303" t="e">
        <v>#N/A</v>
      </c>
      <c r="AJ1303" t="e">
        <v>#N/A</v>
      </c>
      <c r="AK1303" t="e">
        <v>#N/A</v>
      </c>
    </row>
    <row r="1304" spans="1:37" x14ac:dyDescent="0.25">
      <c r="A1304" s="15">
        <v>9026925</v>
      </c>
      <c r="B1304" s="15" t="s">
        <v>499</v>
      </c>
      <c r="C1304" s="16">
        <v>44875</v>
      </c>
      <c r="D1304" s="15" t="s">
        <v>83</v>
      </c>
      <c r="E1304" s="1" t="s">
        <v>435</v>
      </c>
      <c r="F1304" s="15" t="s">
        <v>46</v>
      </c>
      <c r="G1304" s="1" t="s">
        <v>83</v>
      </c>
      <c r="H1304" s="17">
        <v>8912.503333333334</v>
      </c>
      <c r="I1304" s="18">
        <v>8.9125033333333339E-2</v>
      </c>
      <c r="J1304" s="1">
        <v>9050627</v>
      </c>
      <c r="K1304" s="1" t="s">
        <v>499</v>
      </c>
      <c r="L1304" s="19">
        <v>4125700.7166666668</v>
      </c>
      <c r="M1304" s="1" t="s">
        <v>67</v>
      </c>
      <c r="N1304" s="1" t="s">
        <v>435</v>
      </c>
      <c r="O1304" s="1" t="s">
        <v>84</v>
      </c>
      <c r="P1304" s="20">
        <v>9050627</v>
      </c>
      <c r="Q1304" s="1" t="s">
        <v>43</v>
      </c>
      <c r="R1304" s="1" t="s">
        <v>89</v>
      </c>
      <c r="S1304" s="1" t="s">
        <v>43</v>
      </c>
      <c r="T1304" s="18">
        <f>IFERROR(VLOOKUP(A1304,'[1]For Report Q-2 '!$A$2:$T$3476,20,0),"-")</f>
        <v>8.9125033333333339E-2</v>
      </c>
      <c r="U1304" s="55">
        <f>IFERROR(VLOOKUP(A1304,'[1]For Report Q-2 '!$A$2:$U$3476,21,0),"-")</f>
        <v>0</v>
      </c>
      <c r="V1304" s="2" t="str">
        <f>IFERROR(VLOOKUP(A1304,'[1]For Report Q-2 '!$A$2:$V$3476,22,0),"-")</f>
        <v>-</v>
      </c>
      <c r="W1304" s="1">
        <f>IFERROR(VLOOKUP(A1304,'[1]For Report Q-2 '!$A$2:$W$3476,23,0),"-")</f>
        <v>0</v>
      </c>
      <c r="X1304" s="1"/>
      <c r="Y1304" s="1"/>
      <c r="Z1304" s="2" t="str">
        <f>IFERROR(VLOOKUP(A1304,'[1]For Report Q-2 '!$A$2:$Z$3476,26,0),"-")</f>
        <v>-</v>
      </c>
      <c r="AA1304" s="1" t="str">
        <f>IFERROR(VLOOKUP(A1304,'[1]For Report Q-2 '!$A$2:$AH$3476,27,0),"-")</f>
        <v>-</v>
      </c>
      <c r="AB1304" s="1" t="str">
        <f>IFERROR(VLOOKUP(A1304,'[1]For Report Q-2 '!$A$2:$AH$3476,28,0),"-")</f>
        <v>-</v>
      </c>
      <c r="AC1304" s="2" t="str">
        <f>IFERROR(VLOOKUP(A1304,'[1]For Report Q-2 '!$A$2:$AH$3476,29,0),"-")</f>
        <v>-</v>
      </c>
      <c r="AD1304" s="2" t="str">
        <f>IFERROR(VLOOKUP(A1304,'[1]For Report Q-2 '!$A$2:$AH$3476,30,0),"-")</f>
        <v>-</v>
      </c>
      <c r="AE1304" s="1" t="str">
        <f>IFERROR(VLOOKUP(A1304,'[1]For Report Q-2 '!$A$2:$AH$3476,31,0),"-")</f>
        <v>-</v>
      </c>
      <c r="AF1304" s="1" t="str">
        <f>IFERROR(VLOOKUP(A1304,'[1]For Report Q-2 '!$A$2:$AH$3476,32,0),"-")</f>
        <v>-</v>
      </c>
      <c r="AG1304" s="2" t="str">
        <f>IFERROR(VLOOKUP(A1304,'[1]For Report Q-2 '!$A$2:$AH$3476,33,0),"-")</f>
        <v>-</v>
      </c>
      <c r="AH1304" s="1" t="str">
        <f t="shared" si="20"/>
        <v>--</v>
      </c>
      <c r="AI1304" t="e">
        <v>#N/A</v>
      </c>
      <c r="AJ1304" t="e">
        <v>#N/A</v>
      </c>
      <c r="AK1304" t="e">
        <v>#N/A</v>
      </c>
    </row>
    <row r="1305" spans="1:37" x14ac:dyDescent="0.25">
      <c r="A1305" s="15">
        <v>9026945</v>
      </c>
      <c r="B1305" s="15" t="s">
        <v>499</v>
      </c>
      <c r="C1305" s="16">
        <v>44895</v>
      </c>
      <c r="D1305" s="15" t="s">
        <v>28</v>
      </c>
      <c r="E1305" s="1" t="s">
        <v>435</v>
      </c>
      <c r="F1305" s="15" t="s">
        <v>46</v>
      </c>
      <c r="G1305" s="1" t="s">
        <v>28</v>
      </c>
      <c r="H1305" s="17">
        <v>8912.503333333334</v>
      </c>
      <c r="I1305" s="18">
        <v>8.9125033333333339E-2</v>
      </c>
      <c r="J1305" s="1">
        <v>9050627</v>
      </c>
      <c r="K1305" s="1" t="s">
        <v>499</v>
      </c>
      <c r="L1305" s="19">
        <v>4125700.7166666668</v>
      </c>
      <c r="M1305" s="1" t="s">
        <v>67</v>
      </c>
      <c r="N1305" s="1" t="s">
        <v>435</v>
      </c>
      <c r="O1305" s="1" t="s">
        <v>38</v>
      </c>
      <c r="P1305" s="20">
        <v>9050627</v>
      </c>
      <c r="Q1305" s="1" t="s">
        <v>43</v>
      </c>
      <c r="R1305" s="1" t="s">
        <v>89</v>
      </c>
      <c r="S1305" s="1" t="s">
        <v>43</v>
      </c>
      <c r="T1305" s="18">
        <f>IFERROR(VLOOKUP(A1305,'[1]For Report Q-2 '!$A$2:$T$3476,20,0),"-")</f>
        <v>8.9125033333333339E-2</v>
      </c>
      <c r="U1305" s="55">
        <f>IFERROR(VLOOKUP(A1305,'[1]For Report Q-2 '!$A$2:$U$3476,21,0),"-")</f>
        <v>0</v>
      </c>
      <c r="V1305" s="2" t="str">
        <f>IFERROR(VLOOKUP(A1305,'[1]For Report Q-2 '!$A$2:$V$3476,22,0),"-")</f>
        <v>-</v>
      </c>
      <c r="W1305" s="1">
        <f>IFERROR(VLOOKUP(A1305,'[1]For Report Q-2 '!$A$2:$W$3476,23,0),"-")</f>
        <v>0</v>
      </c>
      <c r="X1305" s="1"/>
      <c r="Y1305" s="1"/>
      <c r="Z1305" s="2" t="str">
        <f>IFERROR(VLOOKUP(A1305,'[1]For Report Q-2 '!$A$2:$Z$3476,26,0),"-")</f>
        <v>-</v>
      </c>
      <c r="AA1305" s="1" t="str">
        <f>IFERROR(VLOOKUP(A1305,'[1]For Report Q-2 '!$A$2:$AH$3476,27,0),"-")</f>
        <v>-</v>
      </c>
      <c r="AB1305" s="1" t="str">
        <f>IFERROR(VLOOKUP(A1305,'[1]For Report Q-2 '!$A$2:$AH$3476,28,0),"-")</f>
        <v>-</v>
      </c>
      <c r="AC1305" s="2" t="str">
        <f>IFERROR(VLOOKUP(A1305,'[1]For Report Q-2 '!$A$2:$AH$3476,29,0),"-")</f>
        <v>-</v>
      </c>
      <c r="AD1305" s="2" t="str">
        <f>IFERROR(VLOOKUP(A1305,'[1]For Report Q-2 '!$A$2:$AH$3476,30,0),"-")</f>
        <v>-</v>
      </c>
      <c r="AE1305" s="1" t="str">
        <f>IFERROR(VLOOKUP(A1305,'[1]For Report Q-2 '!$A$2:$AH$3476,31,0),"-")</f>
        <v>-</v>
      </c>
      <c r="AF1305" s="1" t="str">
        <f>IFERROR(VLOOKUP(A1305,'[1]For Report Q-2 '!$A$2:$AH$3476,32,0),"-")</f>
        <v>-</v>
      </c>
      <c r="AG1305" s="2" t="str">
        <f>IFERROR(VLOOKUP(A1305,'[1]For Report Q-2 '!$A$2:$AH$3476,33,0),"-")</f>
        <v>-</v>
      </c>
      <c r="AH1305" s="1" t="str">
        <f t="shared" si="20"/>
        <v>--</v>
      </c>
      <c r="AI1305" t="e">
        <v>#N/A</v>
      </c>
      <c r="AJ1305" t="e">
        <v>#N/A</v>
      </c>
      <c r="AK1305" t="e">
        <v>#N/A</v>
      </c>
    </row>
    <row r="1306" spans="1:37" x14ac:dyDescent="0.25">
      <c r="A1306" s="15">
        <v>9026946</v>
      </c>
      <c r="B1306" s="15" t="s">
        <v>499</v>
      </c>
      <c r="C1306" s="16">
        <v>44873</v>
      </c>
      <c r="D1306" s="15" t="s">
        <v>40</v>
      </c>
      <c r="E1306" s="1" t="s">
        <v>435</v>
      </c>
      <c r="F1306" s="15" t="s">
        <v>46</v>
      </c>
      <c r="G1306" s="1" t="s">
        <v>40</v>
      </c>
      <c r="H1306" s="17">
        <v>8912.503333333334</v>
      </c>
      <c r="I1306" s="18">
        <v>8.9125033333333339E-2</v>
      </c>
      <c r="J1306" s="1">
        <v>9050627</v>
      </c>
      <c r="K1306" s="1" t="s">
        <v>499</v>
      </c>
      <c r="L1306" s="19">
        <v>4125700.7166666668</v>
      </c>
      <c r="M1306" s="1" t="s">
        <v>67</v>
      </c>
      <c r="N1306" s="1" t="s">
        <v>435</v>
      </c>
      <c r="O1306" s="1" t="s">
        <v>41</v>
      </c>
      <c r="P1306" s="20">
        <v>9050627</v>
      </c>
      <c r="Q1306" s="1" t="s">
        <v>43</v>
      </c>
      <c r="R1306" s="1" t="s">
        <v>89</v>
      </c>
      <c r="S1306" s="1" t="s">
        <v>43</v>
      </c>
      <c r="T1306" s="18">
        <f>IFERROR(VLOOKUP(A1306,'[1]For Report Q-2 '!$A$2:$T$3476,20,0),"-")</f>
        <v>8.9125033333333339E-2</v>
      </c>
      <c r="U1306" s="55">
        <f>IFERROR(VLOOKUP(A1306,'[1]For Report Q-2 '!$A$2:$U$3476,21,0),"-")</f>
        <v>0</v>
      </c>
      <c r="V1306" s="2" t="str">
        <f>IFERROR(VLOOKUP(A1306,'[1]For Report Q-2 '!$A$2:$V$3476,22,0),"-")</f>
        <v>-</v>
      </c>
      <c r="W1306" s="1">
        <f>IFERROR(VLOOKUP(A1306,'[1]For Report Q-2 '!$A$2:$W$3476,23,0),"-")</f>
        <v>0</v>
      </c>
      <c r="X1306" s="1"/>
      <c r="Y1306" s="1"/>
      <c r="Z1306" s="2" t="str">
        <f>IFERROR(VLOOKUP(A1306,'[1]For Report Q-2 '!$A$2:$Z$3476,26,0),"-")</f>
        <v>-</v>
      </c>
      <c r="AA1306" s="1" t="str">
        <f>IFERROR(VLOOKUP(A1306,'[1]For Report Q-2 '!$A$2:$AH$3476,27,0),"-")</f>
        <v>-</v>
      </c>
      <c r="AB1306" s="1" t="str">
        <f>IFERROR(VLOOKUP(A1306,'[1]For Report Q-2 '!$A$2:$AH$3476,28,0),"-")</f>
        <v>-</v>
      </c>
      <c r="AC1306" s="2" t="str">
        <f>IFERROR(VLOOKUP(A1306,'[1]For Report Q-2 '!$A$2:$AH$3476,29,0),"-")</f>
        <v>-</v>
      </c>
      <c r="AD1306" s="2" t="str">
        <f>IFERROR(VLOOKUP(A1306,'[1]For Report Q-2 '!$A$2:$AH$3476,30,0),"-")</f>
        <v>-</v>
      </c>
      <c r="AE1306" s="1" t="str">
        <f>IFERROR(VLOOKUP(A1306,'[1]For Report Q-2 '!$A$2:$AH$3476,31,0),"-")</f>
        <v>-</v>
      </c>
      <c r="AF1306" s="1" t="str">
        <f>IFERROR(VLOOKUP(A1306,'[1]For Report Q-2 '!$A$2:$AH$3476,32,0),"-")</f>
        <v>-</v>
      </c>
      <c r="AG1306" s="2" t="str">
        <f>IFERROR(VLOOKUP(A1306,'[1]For Report Q-2 '!$A$2:$AH$3476,33,0),"-")</f>
        <v>-</v>
      </c>
      <c r="AH1306" s="1" t="str">
        <f t="shared" si="20"/>
        <v>--</v>
      </c>
      <c r="AI1306" t="e">
        <v>#N/A</v>
      </c>
      <c r="AJ1306" t="e">
        <v>#N/A</v>
      </c>
      <c r="AK1306" t="e">
        <v>#N/A</v>
      </c>
    </row>
    <row r="1307" spans="1:37" x14ac:dyDescent="0.25">
      <c r="A1307" s="15">
        <v>9026974</v>
      </c>
      <c r="B1307" s="15" t="s">
        <v>499</v>
      </c>
      <c r="C1307" s="16">
        <v>44875</v>
      </c>
      <c r="D1307" s="15" t="s">
        <v>83</v>
      </c>
      <c r="E1307" s="1" t="s">
        <v>435</v>
      </c>
      <c r="F1307" s="15" t="s">
        <v>46</v>
      </c>
      <c r="G1307" s="1" t="s">
        <v>83</v>
      </c>
      <c r="H1307" s="17">
        <v>25683.333333333332</v>
      </c>
      <c r="I1307" s="18">
        <v>0.2568333333333333</v>
      </c>
      <c r="J1307" s="1">
        <v>9050627</v>
      </c>
      <c r="K1307" s="1" t="s">
        <v>499</v>
      </c>
      <c r="L1307" s="19">
        <v>4125700.7166666668</v>
      </c>
      <c r="M1307" s="1" t="s">
        <v>67</v>
      </c>
      <c r="N1307" s="1" t="s">
        <v>435</v>
      </c>
      <c r="O1307" s="1" t="s">
        <v>84</v>
      </c>
      <c r="P1307" s="20">
        <v>9050627</v>
      </c>
      <c r="Q1307" s="1" t="s">
        <v>43</v>
      </c>
      <c r="R1307" s="1" t="s">
        <v>89</v>
      </c>
      <c r="S1307" s="1" t="s">
        <v>43</v>
      </c>
      <c r="T1307" s="18">
        <f>IFERROR(VLOOKUP(A1307,'[1]For Report Q-2 '!$A$2:$T$3476,20,0),"-")</f>
        <v>0.2568333333333333</v>
      </c>
      <c r="U1307" s="55">
        <f>IFERROR(VLOOKUP(A1307,'[1]For Report Q-2 '!$A$2:$U$3476,21,0),"-")</f>
        <v>0</v>
      </c>
      <c r="V1307" s="2" t="str">
        <f>IFERROR(VLOOKUP(A1307,'[1]For Report Q-2 '!$A$2:$V$3476,22,0),"-")</f>
        <v>-</v>
      </c>
      <c r="W1307" s="1">
        <f>IFERROR(VLOOKUP(A1307,'[1]For Report Q-2 '!$A$2:$W$3476,23,0),"-")</f>
        <v>0</v>
      </c>
      <c r="X1307" s="1"/>
      <c r="Y1307" s="1"/>
      <c r="Z1307" s="2" t="str">
        <f>IFERROR(VLOOKUP(A1307,'[1]For Report Q-2 '!$A$2:$Z$3476,26,0),"-")</f>
        <v>-</v>
      </c>
      <c r="AA1307" s="1" t="str">
        <f>IFERROR(VLOOKUP(A1307,'[1]For Report Q-2 '!$A$2:$AH$3476,27,0),"-")</f>
        <v>-</v>
      </c>
      <c r="AB1307" s="1" t="str">
        <f>IFERROR(VLOOKUP(A1307,'[1]For Report Q-2 '!$A$2:$AH$3476,28,0),"-")</f>
        <v>-</v>
      </c>
      <c r="AC1307" s="2" t="str">
        <f>IFERROR(VLOOKUP(A1307,'[1]For Report Q-2 '!$A$2:$AH$3476,29,0),"-")</f>
        <v>-</v>
      </c>
      <c r="AD1307" s="2" t="str">
        <f>IFERROR(VLOOKUP(A1307,'[1]For Report Q-2 '!$A$2:$AH$3476,30,0),"-")</f>
        <v>-</v>
      </c>
      <c r="AE1307" s="1" t="str">
        <f>IFERROR(VLOOKUP(A1307,'[1]For Report Q-2 '!$A$2:$AH$3476,31,0),"-")</f>
        <v>-</v>
      </c>
      <c r="AF1307" s="1" t="str">
        <f>IFERROR(VLOOKUP(A1307,'[1]For Report Q-2 '!$A$2:$AH$3476,32,0),"-")</f>
        <v>-</v>
      </c>
      <c r="AG1307" s="2" t="str">
        <f>IFERROR(VLOOKUP(A1307,'[1]For Report Q-2 '!$A$2:$AH$3476,33,0),"-")</f>
        <v>-</v>
      </c>
      <c r="AH1307" s="1" t="str">
        <f t="shared" si="20"/>
        <v>--</v>
      </c>
      <c r="AI1307" t="e">
        <v>#N/A</v>
      </c>
      <c r="AJ1307" t="e">
        <v>#N/A</v>
      </c>
      <c r="AK1307" t="e">
        <v>#N/A</v>
      </c>
    </row>
    <row r="1308" spans="1:37" x14ac:dyDescent="0.25">
      <c r="A1308" s="15">
        <v>9027011</v>
      </c>
      <c r="B1308" s="15" t="s">
        <v>499</v>
      </c>
      <c r="C1308" s="16">
        <v>44887</v>
      </c>
      <c r="D1308" s="15" t="s">
        <v>28</v>
      </c>
      <c r="E1308" s="1" t="s">
        <v>435</v>
      </c>
      <c r="F1308" s="15" t="s">
        <v>46</v>
      </c>
      <c r="G1308" s="1" t="s">
        <v>28</v>
      </c>
      <c r="H1308" s="17">
        <v>8912.503333333334</v>
      </c>
      <c r="I1308" s="18">
        <v>8.9125033333333339E-2</v>
      </c>
      <c r="J1308" s="1">
        <v>9050627</v>
      </c>
      <c r="K1308" s="1" t="s">
        <v>499</v>
      </c>
      <c r="L1308" s="19">
        <v>4125700.7166666668</v>
      </c>
      <c r="M1308" s="1" t="s">
        <v>67</v>
      </c>
      <c r="N1308" s="1" t="s">
        <v>435</v>
      </c>
      <c r="O1308" s="1" t="s">
        <v>38</v>
      </c>
      <c r="P1308" s="20">
        <v>9050627</v>
      </c>
      <c r="Q1308" s="1" t="s">
        <v>43</v>
      </c>
      <c r="R1308" s="1" t="s">
        <v>89</v>
      </c>
      <c r="S1308" s="1" t="s">
        <v>43</v>
      </c>
      <c r="T1308" s="18">
        <f>IFERROR(VLOOKUP(A1308,'[1]For Report Q-2 '!$A$2:$T$3476,20,0),"-")</f>
        <v>8.9125033333333339E-2</v>
      </c>
      <c r="U1308" s="55">
        <f>IFERROR(VLOOKUP(A1308,'[1]For Report Q-2 '!$A$2:$U$3476,21,0),"-")</f>
        <v>0</v>
      </c>
      <c r="V1308" s="2" t="str">
        <f>IFERROR(VLOOKUP(A1308,'[1]For Report Q-2 '!$A$2:$V$3476,22,0),"-")</f>
        <v>-</v>
      </c>
      <c r="W1308" s="1">
        <f>IFERROR(VLOOKUP(A1308,'[1]For Report Q-2 '!$A$2:$W$3476,23,0),"-")</f>
        <v>0</v>
      </c>
      <c r="X1308" s="1"/>
      <c r="Y1308" s="1"/>
      <c r="Z1308" s="2" t="str">
        <f>IFERROR(VLOOKUP(A1308,'[1]For Report Q-2 '!$A$2:$Z$3476,26,0),"-")</f>
        <v>-</v>
      </c>
      <c r="AA1308" s="1" t="str">
        <f>IFERROR(VLOOKUP(A1308,'[1]For Report Q-2 '!$A$2:$AH$3476,27,0),"-")</f>
        <v>-</v>
      </c>
      <c r="AB1308" s="1" t="str">
        <f>IFERROR(VLOOKUP(A1308,'[1]For Report Q-2 '!$A$2:$AH$3476,28,0),"-")</f>
        <v>-</v>
      </c>
      <c r="AC1308" s="2" t="str">
        <f>IFERROR(VLOOKUP(A1308,'[1]For Report Q-2 '!$A$2:$AH$3476,29,0),"-")</f>
        <v>-</v>
      </c>
      <c r="AD1308" s="2" t="str">
        <f>IFERROR(VLOOKUP(A1308,'[1]For Report Q-2 '!$A$2:$AH$3476,30,0),"-")</f>
        <v>-</v>
      </c>
      <c r="AE1308" s="1" t="str">
        <f>IFERROR(VLOOKUP(A1308,'[1]For Report Q-2 '!$A$2:$AH$3476,31,0),"-")</f>
        <v>-</v>
      </c>
      <c r="AF1308" s="1" t="str">
        <f>IFERROR(VLOOKUP(A1308,'[1]For Report Q-2 '!$A$2:$AH$3476,32,0),"-")</f>
        <v>-</v>
      </c>
      <c r="AG1308" s="2" t="str">
        <f>IFERROR(VLOOKUP(A1308,'[1]For Report Q-2 '!$A$2:$AH$3476,33,0),"-")</f>
        <v>-</v>
      </c>
      <c r="AH1308" s="1" t="str">
        <f t="shared" si="20"/>
        <v>--</v>
      </c>
      <c r="AI1308" t="e">
        <v>#N/A</v>
      </c>
      <c r="AJ1308" t="e">
        <v>#N/A</v>
      </c>
      <c r="AK1308" t="e">
        <v>#N/A</v>
      </c>
    </row>
    <row r="1309" spans="1:37" x14ac:dyDescent="0.25">
      <c r="A1309" s="15">
        <v>9027013</v>
      </c>
      <c r="B1309" s="15" t="s">
        <v>499</v>
      </c>
      <c r="C1309" s="16">
        <v>44873</v>
      </c>
      <c r="D1309" s="15" t="s">
        <v>40</v>
      </c>
      <c r="E1309" s="1" t="s">
        <v>435</v>
      </c>
      <c r="F1309" s="15" t="s">
        <v>46</v>
      </c>
      <c r="G1309" s="1" t="s">
        <v>40</v>
      </c>
      <c r="H1309" s="17">
        <v>27094.003333333334</v>
      </c>
      <c r="I1309" s="18">
        <v>0.27094003333333333</v>
      </c>
      <c r="J1309" s="1">
        <v>9050627</v>
      </c>
      <c r="K1309" s="1" t="s">
        <v>499</v>
      </c>
      <c r="L1309" s="19">
        <v>4125700.7166666668</v>
      </c>
      <c r="M1309" s="1" t="s">
        <v>67</v>
      </c>
      <c r="N1309" s="1" t="s">
        <v>435</v>
      </c>
      <c r="O1309" s="1" t="s">
        <v>50</v>
      </c>
      <c r="P1309" s="20">
        <v>9050627</v>
      </c>
      <c r="Q1309" s="1" t="s">
        <v>43</v>
      </c>
      <c r="R1309" s="1" t="s">
        <v>89</v>
      </c>
      <c r="S1309" s="1" t="s">
        <v>43</v>
      </c>
      <c r="T1309" s="18">
        <f>IFERROR(VLOOKUP(A1309,'[1]For Report Q-2 '!$A$2:$T$3476,20,0),"-")</f>
        <v>0.27094003333333333</v>
      </c>
      <c r="U1309" s="55">
        <f>IFERROR(VLOOKUP(A1309,'[1]For Report Q-2 '!$A$2:$U$3476,21,0),"-")</f>
        <v>0</v>
      </c>
      <c r="V1309" s="2" t="str">
        <f>IFERROR(VLOOKUP(A1309,'[1]For Report Q-2 '!$A$2:$V$3476,22,0),"-")</f>
        <v>-</v>
      </c>
      <c r="W1309" s="1">
        <f>IFERROR(VLOOKUP(A1309,'[1]For Report Q-2 '!$A$2:$W$3476,23,0),"-")</f>
        <v>0</v>
      </c>
      <c r="X1309" s="1"/>
      <c r="Y1309" s="1"/>
      <c r="Z1309" s="2" t="str">
        <f>IFERROR(VLOOKUP(A1309,'[1]For Report Q-2 '!$A$2:$Z$3476,26,0),"-")</f>
        <v>-</v>
      </c>
      <c r="AA1309" s="1" t="str">
        <f>IFERROR(VLOOKUP(A1309,'[1]For Report Q-2 '!$A$2:$AH$3476,27,0),"-")</f>
        <v>-</v>
      </c>
      <c r="AB1309" s="1" t="str">
        <f>IFERROR(VLOOKUP(A1309,'[1]For Report Q-2 '!$A$2:$AH$3476,28,0),"-")</f>
        <v>-</v>
      </c>
      <c r="AC1309" s="2" t="str">
        <f>IFERROR(VLOOKUP(A1309,'[1]For Report Q-2 '!$A$2:$AH$3476,29,0),"-")</f>
        <v>-</v>
      </c>
      <c r="AD1309" s="2" t="str">
        <f>IFERROR(VLOOKUP(A1309,'[1]For Report Q-2 '!$A$2:$AH$3476,30,0),"-")</f>
        <v>-</v>
      </c>
      <c r="AE1309" s="1" t="str">
        <f>IFERROR(VLOOKUP(A1309,'[1]For Report Q-2 '!$A$2:$AH$3476,31,0),"-")</f>
        <v>-</v>
      </c>
      <c r="AF1309" s="1" t="str">
        <f>IFERROR(VLOOKUP(A1309,'[1]For Report Q-2 '!$A$2:$AH$3476,32,0),"-")</f>
        <v>-</v>
      </c>
      <c r="AG1309" s="2" t="str">
        <f>IFERROR(VLOOKUP(A1309,'[1]For Report Q-2 '!$A$2:$AH$3476,33,0),"-")</f>
        <v>-</v>
      </c>
      <c r="AH1309" s="1" t="str">
        <f t="shared" si="20"/>
        <v>--</v>
      </c>
      <c r="AI1309" t="e">
        <v>#N/A</v>
      </c>
      <c r="AJ1309" t="e">
        <v>#N/A</v>
      </c>
      <c r="AK1309" t="e">
        <v>#N/A</v>
      </c>
    </row>
    <row r="1310" spans="1:37" x14ac:dyDescent="0.25">
      <c r="A1310" s="15">
        <v>9027049</v>
      </c>
      <c r="B1310" s="15" t="s">
        <v>499</v>
      </c>
      <c r="C1310" s="16">
        <v>45062</v>
      </c>
      <c r="D1310" s="15" t="s">
        <v>28</v>
      </c>
      <c r="E1310" s="1" t="s">
        <v>435</v>
      </c>
      <c r="F1310" s="15" t="s">
        <v>46</v>
      </c>
      <c r="G1310" s="1" t="s">
        <v>28</v>
      </c>
      <c r="H1310" s="17">
        <v>68750</v>
      </c>
      <c r="I1310" s="18">
        <v>0.6875</v>
      </c>
      <c r="J1310" s="1">
        <v>9050627</v>
      </c>
      <c r="K1310" s="1" t="s">
        <v>499</v>
      </c>
      <c r="L1310" s="19">
        <v>4125700.7166666668</v>
      </c>
      <c r="M1310" s="1" t="s">
        <v>67</v>
      </c>
      <c r="N1310" s="1" t="s">
        <v>435</v>
      </c>
      <c r="O1310" s="1" t="s">
        <v>32</v>
      </c>
      <c r="P1310" s="20">
        <v>9050627</v>
      </c>
      <c r="Q1310" s="1" t="s">
        <v>43</v>
      </c>
      <c r="R1310" s="1" t="s">
        <v>89</v>
      </c>
      <c r="S1310" s="1" t="s">
        <v>43</v>
      </c>
      <c r="T1310" s="18">
        <f>IFERROR(VLOOKUP(A1310,'[1]For Report Q-2 '!$A$2:$T$3476,20,0),"-")</f>
        <v>0.6875</v>
      </c>
      <c r="U1310" s="55">
        <f>IFERROR(VLOOKUP(A1310,'[1]For Report Q-2 '!$A$2:$U$3476,21,0),"-")</f>
        <v>0.6875</v>
      </c>
      <c r="V1310" s="2">
        <f>IFERROR(VLOOKUP(A1310,'[1]For Report Q-2 '!$A$2:$V$3476,22,0),"-")</f>
        <v>46142</v>
      </c>
      <c r="W1310" s="1" t="str">
        <f>IFERROR(VLOOKUP(A1310,'[1]For Report Q-2 '!$A$2:$W$3476,23,0),"-")</f>
        <v>Apr'26</v>
      </c>
      <c r="X1310" s="1"/>
      <c r="Y1310" s="1"/>
      <c r="Z1310" s="2" t="str">
        <f>IFERROR(VLOOKUP(A1310,'[1]For Report Q-2 '!$A$2:$Z$3476,26,0),"-")</f>
        <v>-</v>
      </c>
      <c r="AA1310" s="1" t="str">
        <f>IFERROR(VLOOKUP(A1310,'[1]For Report Q-2 '!$A$2:$AH$3476,27,0),"-")</f>
        <v>-</v>
      </c>
      <c r="AB1310" s="1" t="str">
        <f>IFERROR(VLOOKUP(A1310,'[1]For Report Q-2 '!$A$2:$AH$3476,28,0),"-")</f>
        <v>-</v>
      </c>
      <c r="AC1310" s="2" t="str">
        <f>IFERROR(VLOOKUP(A1310,'[1]For Report Q-2 '!$A$2:$AH$3476,29,0),"-")</f>
        <v>-</v>
      </c>
      <c r="AD1310" s="2">
        <f>IFERROR(VLOOKUP(A1310,'[1]For Report Q-2 '!$A$2:$AH$3476,30,0),"-")</f>
        <v>46052.7633796296</v>
      </c>
      <c r="AE1310" s="1" t="str">
        <f>IFERROR(VLOOKUP(A1310,'[1]For Report Q-2 '!$A$2:$AH$3476,31,0),"-")</f>
        <v>SR26015445024</v>
      </c>
      <c r="AF1310" s="1" t="str">
        <f>IFERROR(VLOOKUP(A1310,'[1]For Report Q-2 '!$A$2:$AH$3476,32,0),"-")</f>
        <v>Churned</v>
      </c>
      <c r="AG1310" s="2">
        <f>IFERROR(VLOOKUP(A1310,'[1]For Report Q-2 '!$A$2:$AH$3476,33,0),"-")</f>
        <v>46142</v>
      </c>
      <c r="AH1310" s="1" t="str">
        <f t="shared" si="20"/>
        <v>Churned-</v>
      </c>
      <c r="AI1310" s="1" t="s">
        <v>1435</v>
      </c>
      <c r="AJ1310" s="1" t="s">
        <v>1436</v>
      </c>
      <c r="AK1310" s="1" t="s">
        <v>1437</v>
      </c>
    </row>
    <row r="1311" spans="1:37" x14ac:dyDescent="0.25">
      <c r="A1311" s="15">
        <v>9027072</v>
      </c>
      <c r="B1311" s="15" t="s">
        <v>499</v>
      </c>
      <c r="C1311" s="16">
        <v>44957</v>
      </c>
      <c r="D1311" s="15" t="s">
        <v>40</v>
      </c>
      <c r="E1311" s="1" t="s">
        <v>435</v>
      </c>
      <c r="F1311" s="15" t="s">
        <v>46</v>
      </c>
      <c r="G1311" s="1" t="s">
        <v>40</v>
      </c>
      <c r="H1311" s="17">
        <v>29833.333333333332</v>
      </c>
      <c r="I1311" s="18">
        <v>0.29833333333333334</v>
      </c>
      <c r="J1311" s="1">
        <v>9050627</v>
      </c>
      <c r="K1311" s="1" t="s">
        <v>499</v>
      </c>
      <c r="L1311" s="19">
        <v>4125700.7166666668</v>
      </c>
      <c r="M1311" s="1" t="s">
        <v>67</v>
      </c>
      <c r="N1311" s="1" t="s">
        <v>435</v>
      </c>
      <c r="O1311" s="1" t="s">
        <v>41</v>
      </c>
      <c r="P1311" s="20">
        <v>9050627</v>
      </c>
      <c r="Q1311" s="1" t="s">
        <v>43</v>
      </c>
      <c r="R1311" s="1" t="s">
        <v>89</v>
      </c>
      <c r="S1311" s="1" t="s">
        <v>43</v>
      </c>
      <c r="T1311" s="18">
        <f>IFERROR(VLOOKUP(A1311,'[1]For Report Q-2 '!$A$2:$T$3476,20,0),"-")</f>
        <v>0.29833333333333334</v>
      </c>
      <c r="U1311" s="55">
        <f>IFERROR(VLOOKUP(A1311,'[1]For Report Q-2 '!$A$2:$U$3476,21,0),"-")</f>
        <v>0</v>
      </c>
      <c r="V1311" s="2" t="str">
        <f>IFERROR(VLOOKUP(A1311,'[1]For Report Q-2 '!$A$2:$V$3476,22,0),"-")</f>
        <v>-</v>
      </c>
      <c r="W1311" s="1">
        <f>IFERROR(VLOOKUP(A1311,'[1]For Report Q-2 '!$A$2:$W$3476,23,0),"-")</f>
        <v>0</v>
      </c>
      <c r="X1311" s="1"/>
      <c r="Y1311" s="1"/>
      <c r="Z1311" s="2" t="str">
        <f>IFERROR(VLOOKUP(A1311,'[1]For Report Q-2 '!$A$2:$Z$3476,26,0),"-")</f>
        <v>-</v>
      </c>
      <c r="AA1311" s="1" t="str">
        <f>IFERROR(VLOOKUP(A1311,'[1]For Report Q-2 '!$A$2:$AH$3476,27,0),"-")</f>
        <v>-</v>
      </c>
      <c r="AB1311" s="1" t="str">
        <f>IFERROR(VLOOKUP(A1311,'[1]For Report Q-2 '!$A$2:$AH$3476,28,0),"-")</f>
        <v>-</v>
      </c>
      <c r="AC1311" s="2" t="str">
        <f>IFERROR(VLOOKUP(A1311,'[1]For Report Q-2 '!$A$2:$AH$3476,29,0),"-")</f>
        <v>-</v>
      </c>
      <c r="AD1311" s="2" t="str">
        <f>IFERROR(VLOOKUP(A1311,'[1]For Report Q-2 '!$A$2:$AH$3476,30,0),"-")</f>
        <v>-</v>
      </c>
      <c r="AE1311" s="1" t="str">
        <f>IFERROR(VLOOKUP(A1311,'[1]For Report Q-2 '!$A$2:$AH$3476,31,0),"-")</f>
        <v>-</v>
      </c>
      <c r="AF1311" s="1" t="str">
        <f>IFERROR(VLOOKUP(A1311,'[1]For Report Q-2 '!$A$2:$AH$3476,32,0),"-")</f>
        <v>-</v>
      </c>
      <c r="AG1311" s="2" t="str">
        <f>IFERROR(VLOOKUP(A1311,'[1]For Report Q-2 '!$A$2:$AH$3476,33,0),"-")</f>
        <v>-</v>
      </c>
      <c r="AH1311" s="1" t="str">
        <f t="shared" si="20"/>
        <v>--</v>
      </c>
      <c r="AI1311" t="e">
        <v>#N/A</v>
      </c>
      <c r="AJ1311" t="e">
        <v>#N/A</v>
      </c>
      <c r="AK1311" t="e">
        <v>#N/A</v>
      </c>
    </row>
    <row r="1312" spans="1:37" x14ac:dyDescent="0.25">
      <c r="A1312" s="15">
        <v>9027091</v>
      </c>
      <c r="B1312" s="15" t="s">
        <v>499</v>
      </c>
      <c r="C1312" s="16">
        <v>44977</v>
      </c>
      <c r="D1312" s="15" t="s">
        <v>70</v>
      </c>
      <c r="E1312" s="1" t="s">
        <v>435</v>
      </c>
      <c r="F1312" s="15" t="s">
        <v>46</v>
      </c>
      <c r="G1312" s="1" t="s">
        <v>70</v>
      </c>
      <c r="H1312" s="17">
        <v>60416.666666666664</v>
      </c>
      <c r="I1312" s="18">
        <v>0.60416666666666663</v>
      </c>
      <c r="J1312" s="1">
        <v>9050627</v>
      </c>
      <c r="K1312" s="1" t="s">
        <v>499</v>
      </c>
      <c r="L1312" s="19">
        <v>4125700.7166666668</v>
      </c>
      <c r="M1312" s="1" t="s">
        <v>67</v>
      </c>
      <c r="N1312" s="1" t="s">
        <v>435</v>
      </c>
      <c r="O1312" s="1" t="s">
        <v>71</v>
      </c>
      <c r="P1312" s="20">
        <v>9050627</v>
      </c>
      <c r="Q1312" s="1" t="s">
        <v>43</v>
      </c>
      <c r="R1312" s="1" t="s">
        <v>89</v>
      </c>
      <c r="S1312" s="1" t="s">
        <v>43</v>
      </c>
      <c r="T1312" s="18">
        <f>IFERROR(VLOOKUP(A1312,'[1]For Report Q-2 '!$A$2:$T$3476,20,0),"-")</f>
        <v>0.60416666666666663</v>
      </c>
      <c r="U1312" s="55">
        <f>IFERROR(VLOOKUP(A1312,'[1]For Report Q-2 '!$A$2:$U$3476,21,0),"-")</f>
        <v>0</v>
      </c>
      <c r="V1312" s="2" t="str">
        <f>IFERROR(VLOOKUP(A1312,'[1]For Report Q-2 '!$A$2:$V$3476,22,0),"-")</f>
        <v>-</v>
      </c>
      <c r="W1312" s="1">
        <f>IFERROR(VLOOKUP(A1312,'[1]For Report Q-2 '!$A$2:$W$3476,23,0),"-")</f>
        <v>0</v>
      </c>
      <c r="X1312" s="1"/>
      <c r="Y1312" s="1"/>
      <c r="Z1312" s="2" t="str">
        <f>IFERROR(VLOOKUP(A1312,'[1]For Report Q-2 '!$A$2:$Z$3476,26,0),"-")</f>
        <v>-</v>
      </c>
      <c r="AA1312" s="1" t="str">
        <f>IFERROR(VLOOKUP(A1312,'[1]For Report Q-2 '!$A$2:$AH$3476,27,0),"-")</f>
        <v>-</v>
      </c>
      <c r="AB1312" s="1" t="str">
        <f>IFERROR(VLOOKUP(A1312,'[1]For Report Q-2 '!$A$2:$AH$3476,28,0),"-")</f>
        <v>-</v>
      </c>
      <c r="AC1312" s="2" t="str">
        <f>IFERROR(VLOOKUP(A1312,'[1]For Report Q-2 '!$A$2:$AH$3476,29,0),"-")</f>
        <v>-</v>
      </c>
      <c r="AD1312" s="2" t="str">
        <f>IFERROR(VLOOKUP(A1312,'[1]For Report Q-2 '!$A$2:$AH$3476,30,0),"-")</f>
        <v>-</v>
      </c>
      <c r="AE1312" s="1" t="str">
        <f>IFERROR(VLOOKUP(A1312,'[1]For Report Q-2 '!$A$2:$AH$3476,31,0),"-")</f>
        <v>-</v>
      </c>
      <c r="AF1312" s="1" t="str">
        <f>IFERROR(VLOOKUP(A1312,'[1]For Report Q-2 '!$A$2:$AH$3476,32,0),"-")</f>
        <v>-</v>
      </c>
      <c r="AG1312" s="2" t="str">
        <f>IFERROR(VLOOKUP(A1312,'[1]For Report Q-2 '!$A$2:$AH$3476,33,0),"-")</f>
        <v>-</v>
      </c>
      <c r="AH1312" s="1" t="str">
        <f t="shared" si="20"/>
        <v>--</v>
      </c>
      <c r="AI1312" t="e">
        <v>#N/A</v>
      </c>
      <c r="AJ1312" t="e">
        <v>#N/A</v>
      </c>
      <c r="AK1312" t="e">
        <v>#N/A</v>
      </c>
    </row>
    <row r="1313" spans="1:37" x14ac:dyDescent="0.25">
      <c r="A1313" s="15">
        <v>9027099</v>
      </c>
      <c r="B1313" s="15" t="s">
        <v>499</v>
      </c>
      <c r="C1313" s="16">
        <v>45071</v>
      </c>
      <c r="D1313" s="15" t="s">
        <v>28</v>
      </c>
      <c r="E1313" s="1" t="s">
        <v>435</v>
      </c>
      <c r="F1313" s="15" t="s">
        <v>46</v>
      </c>
      <c r="G1313" s="1" t="s">
        <v>28</v>
      </c>
      <c r="H1313" s="17">
        <v>34166.666666666664</v>
      </c>
      <c r="I1313" s="18">
        <v>0.34166666666666662</v>
      </c>
      <c r="J1313" s="1">
        <v>9050627</v>
      </c>
      <c r="K1313" s="1" t="s">
        <v>499</v>
      </c>
      <c r="L1313" s="19">
        <v>4125700.7166666668</v>
      </c>
      <c r="M1313" s="1" t="s">
        <v>67</v>
      </c>
      <c r="N1313" s="1" t="s">
        <v>435</v>
      </c>
      <c r="O1313" s="1" t="s">
        <v>38</v>
      </c>
      <c r="P1313" s="20">
        <v>9050627</v>
      </c>
      <c r="Q1313" s="1" t="s">
        <v>43</v>
      </c>
      <c r="R1313" s="1" t="s">
        <v>89</v>
      </c>
      <c r="S1313" s="1" t="s">
        <v>43</v>
      </c>
      <c r="T1313" s="18">
        <f>IFERROR(VLOOKUP(A1313,'[1]For Report Q-2 '!$A$2:$T$3476,20,0),"-")</f>
        <v>0.34166666666666662</v>
      </c>
      <c r="U1313" s="55">
        <f>IFERROR(VLOOKUP(A1313,'[1]For Report Q-2 '!$A$2:$U$3476,21,0),"-")</f>
        <v>0</v>
      </c>
      <c r="V1313" s="2" t="str">
        <f>IFERROR(VLOOKUP(A1313,'[1]For Report Q-2 '!$A$2:$V$3476,22,0),"-")</f>
        <v>-</v>
      </c>
      <c r="W1313" s="1">
        <f>IFERROR(VLOOKUP(A1313,'[1]For Report Q-2 '!$A$2:$W$3476,23,0),"-")</f>
        <v>0</v>
      </c>
      <c r="X1313" s="1"/>
      <c r="Y1313" s="1"/>
      <c r="Z1313" s="2" t="str">
        <f>IFERROR(VLOOKUP(A1313,'[1]For Report Q-2 '!$A$2:$Z$3476,26,0),"-")</f>
        <v>-</v>
      </c>
      <c r="AA1313" s="1" t="str">
        <f>IFERROR(VLOOKUP(A1313,'[1]For Report Q-2 '!$A$2:$AH$3476,27,0),"-")</f>
        <v>-</v>
      </c>
      <c r="AB1313" s="1" t="str">
        <f>IFERROR(VLOOKUP(A1313,'[1]For Report Q-2 '!$A$2:$AH$3476,28,0),"-")</f>
        <v>-</v>
      </c>
      <c r="AC1313" s="2" t="str">
        <f>IFERROR(VLOOKUP(A1313,'[1]For Report Q-2 '!$A$2:$AH$3476,29,0),"-")</f>
        <v>-</v>
      </c>
      <c r="AD1313" s="2" t="str">
        <f>IFERROR(VLOOKUP(A1313,'[1]For Report Q-2 '!$A$2:$AH$3476,30,0),"-")</f>
        <v>-</v>
      </c>
      <c r="AE1313" s="1" t="str">
        <f>IFERROR(VLOOKUP(A1313,'[1]For Report Q-2 '!$A$2:$AH$3476,31,0),"-")</f>
        <v>-</v>
      </c>
      <c r="AF1313" s="1" t="str">
        <f>IFERROR(VLOOKUP(A1313,'[1]For Report Q-2 '!$A$2:$AH$3476,32,0),"-")</f>
        <v>-</v>
      </c>
      <c r="AG1313" s="2" t="str">
        <f>IFERROR(VLOOKUP(A1313,'[1]For Report Q-2 '!$A$2:$AH$3476,33,0),"-")</f>
        <v>-</v>
      </c>
      <c r="AH1313" s="1" t="str">
        <f t="shared" si="20"/>
        <v>--</v>
      </c>
      <c r="AI1313" t="e">
        <v>#N/A</v>
      </c>
      <c r="AJ1313" t="e">
        <v>#N/A</v>
      </c>
      <c r="AK1313" t="e">
        <v>#N/A</v>
      </c>
    </row>
    <row r="1314" spans="1:37" x14ac:dyDescent="0.25">
      <c r="A1314" s="15" t="s">
        <v>510</v>
      </c>
      <c r="B1314" s="15" t="s">
        <v>499</v>
      </c>
      <c r="C1314" s="16">
        <v>45071</v>
      </c>
      <c r="D1314" s="15" t="s">
        <v>70</v>
      </c>
      <c r="E1314" s="1" t="s">
        <v>435</v>
      </c>
      <c r="F1314" s="15" t="s">
        <v>46</v>
      </c>
      <c r="G1314" s="1" t="s">
        <v>70</v>
      </c>
      <c r="H1314" s="17">
        <v>17083.333333333332</v>
      </c>
      <c r="I1314" s="18">
        <v>0.17083333333333331</v>
      </c>
      <c r="J1314" s="1">
        <v>9050627</v>
      </c>
      <c r="K1314" s="1" t="s">
        <v>499</v>
      </c>
      <c r="L1314" s="19">
        <v>0</v>
      </c>
      <c r="M1314" s="1" t="s">
        <v>31</v>
      </c>
      <c r="N1314" s="1" t="s">
        <v>435</v>
      </c>
      <c r="O1314" s="1" t="s">
        <v>71</v>
      </c>
      <c r="P1314" s="20">
        <v>9050627</v>
      </c>
      <c r="Q1314" s="1" t="s">
        <v>43</v>
      </c>
      <c r="R1314" s="1" t="s">
        <v>89</v>
      </c>
      <c r="S1314" s="1" t="s">
        <v>43</v>
      </c>
      <c r="T1314" s="18">
        <f>IFERROR(VLOOKUP(A1314,'[1]For Report Q-2 '!$A$2:$T$3476,20,0),"-")</f>
        <v>0.17083333333333331</v>
      </c>
      <c r="U1314" s="55">
        <f>IFERROR(VLOOKUP(A1314,'[1]For Report Q-2 '!$A$2:$U$3476,21,0),"-")</f>
        <v>0</v>
      </c>
      <c r="V1314" s="2" t="str">
        <f>IFERROR(VLOOKUP(A1314,'[1]For Report Q-2 '!$A$2:$V$3476,22,0),"-")</f>
        <v>-</v>
      </c>
      <c r="W1314" s="1">
        <f>IFERROR(VLOOKUP(A1314,'[1]For Report Q-2 '!$A$2:$W$3476,23,0),"-")</f>
        <v>0</v>
      </c>
      <c r="X1314" s="1"/>
      <c r="Y1314" s="1"/>
      <c r="Z1314" s="2" t="str">
        <f>IFERROR(VLOOKUP(A1314,'[1]For Report Q-2 '!$A$2:$Z$3476,26,0),"-")</f>
        <v>-</v>
      </c>
      <c r="AA1314" s="1" t="str">
        <f>IFERROR(VLOOKUP(A1314,'[1]For Report Q-2 '!$A$2:$AH$3476,27,0),"-")</f>
        <v>-</v>
      </c>
      <c r="AB1314" s="1" t="str">
        <f>IFERROR(VLOOKUP(A1314,'[1]For Report Q-2 '!$A$2:$AH$3476,28,0),"-")</f>
        <v>-</v>
      </c>
      <c r="AC1314" s="2" t="str">
        <f>IFERROR(VLOOKUP(A1314,'[1]For Report Q-2 '!$A$2:$AH$3476,29,0),"-")</f>
        <v>-</v>
      </c>
      <c r="AD1314" s="2" t="str">
        <f>IFERROR(VLOOKUP(A1314,'[1]For Report Q-2 '!$A$2:$AH$3476,30,0),"-")</f>
        <v>-</v>
      </c>
      <c r="AE1314" s="1" t="str">
        <f>IFERROR(VLOOKUP(A1314,'[1]For Report Q-2 '!$A$2:$AH$3476,31,0),"-")</f>
        <v>-</v>
      </c>
      <c r="AF1314" s="1" t="str">
        <f>IFERROR(VLOOKUP(A1314,'[1]For Report Q-2 '!$A$2:$AH$3476,32,0),"-")</f>
        <v>-</v>
      </c>
      <c r="AG1314" s="2" t="str">
        <f>IFERROR(VLOOKUP(A1314,'[1]For Report Q-2 '!$A$2:$AH$3476,33,0),"-")</f>
        <v>-</v>
      </c>
      <c r="AH1314" s="1" t="str">
        <f t="shared" si="20"/>
        <v>--</v>
      </c>
      <c r="AI1314" t="e">
        <v>#N/A</v>
      </c>
      <c r="AJ1314" t="e">
        <v>#N/A</v>
      </c>
      <c r="AK1314" t="e">
        <v>#N/A</v>
      </c>
    </row>
    <row r="1315" spans="1:37" x14ac:dyDescent="0.25">
      <c r="A1315" s="15">
        <v>9027185</v>
      </c>
      <c r="B1315" s="15" t="s">
        <v>499</v>
      </c>
      <c r="C1315" s="16">
        <v>45064</v>
      </c>
      <c r="D1315" s="15" t="s">
        <v>56</v>
      </c>
      <c r="E1315" s="1" t="s">
        <v>435</v>
      </c>
      <c r="F1315" s="15" t="s">
        <v>46</v>
      </c>
      <c r="G1315" s="1" t="s">
        <v>56</v>
      </c>
      <c r="H1315" s="17">
        <v>18750</v>
      </c>
      <c r="I1315" s="18">
        <v>0.1875</v>
      </c>
      <c r="J1315" s="1">
        <v>9050627</v>
      </c>
      <c r="K1315" s="1" t="s">
        <v>499</v>
      </c>
      <c r="L1315" s="19">
        <v>4125700.7166666668</v>
      </c>
      <c r="M1315" s="1" t="s">
        <v>67</v>
      </c>
      <c r="N1315" s="1" t="s">
        <v>435</v>
      </c>
      <c r="O1315" s="1" t="s">
        <v>59</v>
      </c>
      <c r="P1315" s="20">
        <v>9050627</v>
      </c>
      <c r="Q1315" s="1" t="s">
        <v>43</v>
      </c>
      <c r="R1315" s="1" t="s">
        <v>89</v>
      </c>
      <c r="S1315" s="1" t="s">
        <v>43</v>
      </c>
      <c r="T1315" s="18">
        <f>IFERROR(VLOOKUP(A1315,'[1]For Report Q-2 '!$A$2:$T$3476,20,0),"-")</f>
        <v>0.1875</v>
      </c>
      <c r="U1315" s="55">
        <f>IFERROR(VLOOKUP(A1315,'[1]For Report Q-2 '!$A$2:$U$3476,21,0),"-")</f>
        <v>0</v>
      </c>
      <c r="V1315" s="2" t="str">
        <f>IFERROR(VLOOKUP(A1315,'[1]For Report Q-2 '!$A$2:$V$3476,22,0),"-")</f>
        <v>-</v>
      </c>
      <c r="W1315" s="1">
        <f>IFERROR(VLOOKUP(A1315,'[1]For Report Q-2 '!$A$2:$W$3476,23,0),"-")</f>
        <v>0</v>
      </c>
      <c r="X1315" s="1"/>
      <c r="Y1315" s="1"/>
      <c r="Z1315" s="2" t="str">
        <f>IFERROR(VLOOKUP(A1315,'[1]For Report Q-2 '!$A$2:$Z$3476,26,0),"-")</f>
        <v>-</v>
      </c>
      <c r="AA1315" s="1" t="str">
        <f>IFERROR(VLOOKUP(A1315,'[1]For Report Q-2 '!$A$2:$AH$3476,27,0),"-")</f>
        <v>-</v>
      </c>
      <c r="AB1315" s="1" t="str">
        <f>IFERROR(VLOOKUP(A1315,'[1]For Report Q-2 '!$A$2:$AH$3476,28,0),"-")</f>
        <v>-</v>
      </c>
      <c r="AC1315" s="2" t="str">
        <f>IFERROR(VLOOKUP(A1315,'[1]For Report Q-2 '!$A$2:$AH$3476,29,0),"-")</f>
        <v>-</v>
      </c>
      <c r="AD1315" s="2" t="str">
        <f>IFERROR(VLOOKUP(A1315,'[1]For Report Q-2 '!$A$2:$AH$3476,30,0),"-")</f>
        <v>-</v>
      </c>
      <c r="AE1315" s="1" t="str">
        <f>IFERROR(VLOOKUP(A1315,'[1]For Report Q-2 '!$A$2:$AH$3476,31,0),"-")</f>
        <v>-</v>
      </c>
      <c r="AF1315" s="1" t="str">
        <f>IFERROR(VLOOKUP(A1315,'[1]For Report Q-2 '!$A$2:$AH$3476,32,0),"-")</f>
        <v>-</v>
      </c>
      <c r="AG1315" s="2" t="str">
        <f>IFERROR(VLOOKUP(A1315,'[1]For Report Q-2 '!$A$2:$AH$3476,33,0),"-")</f>
        <v>-</v>
      </c>
      <c r="AH1315" s="1" t="str">
        <f t="shared" si="20"/>
        <v>--</v>
      </c>
      <c r="AI1315" t="e">
        <v>#N/A</v>
      </c>
      <c r="AJ1315" t="e">
        <v>#N/A</v>
      </c>
      <c r="AK1315" t="e">
        <v>#N/A</v>
      </c>
    </row>
    <row r="1316" spans="1:37" x14ac:dyDescent="0.25">
      <c r="A1316" s="15" t="s">
        <v>511</v>
      </c>
      <c r="B1316" s="15" t="s">
        <v>499</v>
      </c>
      <c r="C1316" s="16">
        <v>45064</v>
      </c>
      <c r="D1316" s="15" t="s">
        <v>40</v>
      </c>
      <c r="E1316" s="1" t="s">
        <v>435</v>
      </c>
      <c r="F1316" s="15" t="s">
        <v>46</v>
      </c>
      <c r="G1316" s="1" t="s">
        <v>40</v>
      </c>
      <c r="H1316" s="17">
        <v>9375</v>
      </c>
      <c r="I1316" s="18">
        <v>9.375E-2</v>
      </c>
      <c r="J1316" s="1">
        <v>9050627</v>
      </c>
      <c r="K1316" s="1" t="s">
        <v>499</v>
      </c>
      <c r="L1316" s="19">
        <v>0</v>
      </c>
      <c r="M1316" s="1" t="s">
        <v>31</v>
      </c>
      <c r="N1316" s="1" t="s">
        <v>435</v>
      </c>
      <c r="O1316" s="1" t="s">
        <v>59</v>
      </c>
      <c r="P1316" s="20">
        <v>9050627</v>
      </c>
      <c r="Q1316" s="1" t="s">
        <v>43</v>
      </c>
      <c r="R1316" s="1" t="s">
        <v>89</v>
      </c>
      <c r="S1316" s="1" t="s">
        <v>43</v>
      </c>
      <c r="T1316" s="18">
        <f>IFERROR(VLOOKUP(A1316,'[1]For Report Q-2 '!$A$2:$T$3476,20,0),"-")</f>
        <v>9.375E-2</v>
      </c>
      <c r="U1316" s="55">
        <f>IFERROR(VLOOKUP(A1316,'[1]For Report Q-2 '!$A$2:$U$3476,21,0),"-")</f>
        <v>0</v>
      </c>
      <c r="V1316" s="2" t="str">
        <f>IFERROR(VLOOKUP(A1316,'[1]For Report Q-2 '!$A$2:$V$3476,22,0),"-")</f>
        <v>-</v>
      </c>
      <c r="W1316" s="1">
        <f>IFERROR(VLOOKUP(A1316,'[1]For Report Q-2 '!$A$2:$W$3476,23,0),"-")</f>
        <v>0</v>
      </c>
      <c r="X1316" s="1"/>
      <c r="Y1316" s="1"/>
      <c r="Z1316" s="2" t="str">
        <f>IFERROR(VLOOKUP(A1316,'[1]For Report Q-2 '!$A$2:$Z$3476,26,0),"-")</f>
        <v>-</v>
      </c>
      <c r="AA1316" s="1" t="str">
        <f>IFERROR(VLOOKUP(A1316,'[1]For Report Q-2 '!$A$2:$AH$3476,27,0),"-")</f>
        <v>-</v>
      </c>
      <c r="AB1316" s="1" t="str">
        <f>IFERROR(VLOOKUP(A1316,'[1]For Report Q-2 '!$A$2:$AH$3476,28,0),"-")</f>
        <v>-</v>
      </c>
      <c r="AC1316" s="2" t="str">
        <f>IFERROR(VLOOKUP(A1316,'[1]For Report Q-2 '!$A$2:$AH$3476,29,0),"-")</f>
        <v>-</v>
      </c>
      <c r="AD1316" s="2" t="str">
        <f>IFERROR(VLOOKUP(A1316,'[1]For Report Q-2 '!$A$2:$AH$3476,30,0),"-")</f>
        <v>-</v>
      </c>
      <c r="AE1316" s="1" t="str">
        <f>IFERROR(VLOOKUP(A1316,'[1]For Report Q-2 '!$A$2:$AH$3476,31,0),"-")</f>
        <v>-</v>
      </c>
      <c r="AF1316" s="1" t="str">
        <f>IFERROR(VLOOKUP(A1316,'[1]For Report Q-2 '!$A$2:$AH$3476,32,0),"-")</f>
        <v>-</v>
      </c>
      <c r="AG1316" s="2" t="str">
        <f>IFERROR(VLOOKUP(A1316,'[1]For Report Q-2 '!$A$2:$AH$3476,33,0),"-")</f>
        <v>-</v>
      </c>
      <c r="AH1316" s="1" t="str">
        <f t="shared" si="20"/>
        <v>--</v>
      </c>
      <c r="AI1316" t="e">
        <v>#N/A</v>
      </c>
      <c r="AJ1316" t="e">
        <v>#N/A</v>
      </c>
      <c r="AK1316" t="e">
        <v>#N/A</v>
      </c>
    </row>
    <row r="1317" spans="1:37" x14ac:dyDescent="0.25">
      <c r="A1317" s="15">
        <v>9027275</v>
      </c>
      <c r="B1317" s="15" t="s">
        <v>499</v>
      </c>
      <c r="C1317" s="16">
        <v>45122</v>
      </c>
      <c r="D1317" s="15" t="s">
        <v>40</v>
      </c>
      <c r="E1317" s="1" t="s">
        <v>435</v>
      </c>
      <c r="F1317" s="15" t="s">
        <v>46</v>
      </c>
      <c r="G1317" s="1" t="s">
        <v>40</v>
      </c>
      <c r="H1317" s="17">
        <v>6250</v>
      </c>
      <c r="I1317" s="18">
        <v>6.25E-2</v>
      </c>
      <c r="J1317" s="1">
        <v>9050627</v>
      </c>
      <c r="K1317" s="1" t="s">
        <v>499</v>
      </c>
      <c r="L1317" s="19">
        <v>4125700.7166666668</v>
      </c>
      <c r="M1317" s="1" t="s">
        <v>67</v>
      </c>
      <c r="N1317" s="1" t="s">
        <v>435</v>
      </c>
      <c r="O1317" s="1" t="s">
        <v>50</v>
      </c>
      <c r="P1317" s="20">
        <v>9050627</v>
      </c>
      <c r="Q1317" s="1" t="s">
        <v>43</v>
      </c>
      <c r="R1317" s="1" t="s">
        <v>89</v>
      </c>
      <c r="S1317" s="1" t="s">
        <v>43</v>
      </c>
      <c r="T1317" s="18">
        <f>IFERROR(VLOOKUP(A1317,'[1]For Report Q-2 '!$A$2:$T$3476,20,0),"-")</f>
        <v>6.25E-2</v>
      </c>
      <c r="U1317" s="55">
        <f>IFERROR(VLOOKUP(A1317,'[1]For Report Q-2 '!$A$2:$U$3476,21,0),"-")</f>
        <v>0</v>
      </c>
      <c r="V1317" s="2" t="str">
        <f>IFERROR(VLOOKUP(A1317,'[1]For Report Q-2 '!$A$2:$V$3476,22,0),"-")</f>
        <v>-</v>
      </c>
      <c r="W1317" s="1">
        <f>IFERROR(VLOOKUP(A1317,'[1]For Report Q-2 '!$A$2:$W$3476,23,0),"-")</f>
        <v>0</v>
      </c>
      <c r="X1317" s="1"/>
      <c r="Y1317" s="1"/>
      <c r="Z1317" s="2" t="str">
        <f>IFERROR(VLOOKUP(A1317,'[1]For Report Q-2 '!$A$2:$Z$3476,26,0),"-")</f>
        <v>-</v>
      </c>
      <c r="AA1317" s="1" t="str">
        <f>IFERROR(VLOOKUP(A1317,'[1]For Report Q-2 '!$A$2:$AH$3476,27,0),"-")</f>
        <v>-</v>
      </c>
      <c r="AB1317" s="1" t="str">
        <f>IFERROR(VLOOKUP(A1317,'[1]For Report Q-2 '!$A$2:$AH$3476,28,0),"-")</f>
        <v>-</v>
      </c>
      <c r="AC1317" s="2" t="str">
        <f>IFERROR(VLOOKUP(A1317,'[1]For Report Q-2 '!$A$2:$AH$3476,29,0),"-")</f>
        <v>-</v>
      </c>
      <c r="AD1317" s="2" t="str">
        <f>IFERROR(VLOOKUP(A1317,'[1]For Report Q-2 '!$A$2:$AH$3476,30,0),"-")</f>
        <v>-</v>
      </c>
      <c r="AE1317" s="1" t="str">
        <f>IFERROR(VLOOKUP(A1317,'[1]For Report Q-2 '!$A$2:$AH$3476,31,0),"-")</f>
        <v>-</v>
      </c>
      <c r="AF1317" s="1" t="str">
        <f>IFERROR(VLOOKUP(A1317,'[1]For Report Q-2 '!$A$2:$AH$3476,32,0),"-")</f>
        <v>-</v>
      </c>
      <c r="AG1317" s="2" t="str">
        <f>IFERROR(VLOOKUP(A1317,'[1]For Report Q-2 '!$A$2:$AH$3476,33,0),"-")</f>
        <v>-</v>
      </c>
      <c r="AH1317" s="1" t="str">
        <f t="shared" si="20"/>
        <v>--</v>
      </c>
      <c r="AI1317" t="e">
        <v>#N/A</v>
      </c>
      <c r="AJ1317" t="e">
        <v>#N/A</v>
      </c>
      <c r="AK1317" t="e">
        <v>#N/A</v>
      </c>
    </row>
    <row r="1318" spans="1:37" x14ac:dyDescent="0.25">
      <c r="A1318" s="15">
        <v>9027345</v>
      </c>
      <c r="B1318" s="15" t="s">
        <v>499</v>
      </c>
      <c r="C1318" s="16">
        <v>45145</v>
      </c>
      <c r="D1318" s="15" t="s">
        <v>83</v>
      </c>
      <c r="E1318" s="1" t="s">
        <v>435</v>
      </c>
      <c r="F1318" s="15" t="s">
        <v>46</v>
      </c>
      <c r="G1318" s="1" t="s">
        <v>83</v>
      </c>
      <c r="H1318" s="17">
        <v>18750</v>
      </c>
      <c r="I1318" s="18">
        <v>0.1875</v>
      </c>
      <c r="J1318" s="1">
        <v>9050627</v>
      </c>
      <c r="K1318" s="1" t="s">
        <v>499</v>
      </c>
      <c r="L1318" s="19">
        <v>4125700.7166666668</v>
      </c>
      <c r="M1318" s="1" t="s">
        <v>67</v>
      </c>
      <c r="N1318" s="1" t="s">
        <v>435</v>
      </c>
      <c r="O1318" s="1" t="s">
        <v>84</v>
      </c>
      <c r="P1318" s="20">
        <v>9050627</v>
      </c>
      <c r="Q1318" s="1" t="s">
        <v>43</v>
      </c>
      <c r="R1318" s="1" t="s">
        <v>89</v>
      </c>
      <c r="S1318" s="1" t="s">
        <v>43</v>
      </c>
      <c r="T1318" s="18">
        <f>IFERROR(VLOOKUP(A1318,'[1]For Report Q-2 '!$A$2:$T$3476,20,0),"-")</f>
        <v>0</v>
      </c>
      <c r="U1318" s="55">
        <f>IFERROR(VLOOKUP(A1318,'[1]For Report Q-2 '!$A$2:$U$3476,21,0),"-")</f>
        <v>0.1875</v>
      </c>
      <c r="V1318" s="2">
        <f>IFERROR(VLOOKUP(A1318,'[1]For Report Q-2 '!$A$2:$V$3476,22,0),"-")</f>
        <v>46136</v>
      </c>
      <c r="W1318" s="1" t="str">
        <f>IFERROR(VLOOKUP(A1318,'[1]For Report Q-2 '!$A$2:$W$3476,23,0),"-")</f>
        <v>Apr'26</v>
      </c>
      <c r="X1318" s="1"/>
      <c r="Y1318" s="1"/>
      <c r="Z1318" s="2" t="str">
        <f>IFERROR(VLOOKUP(A1318,'[1]For Report Q-2 '!$A$2:$Z$3476,26,0),"-")</f>
        <v>-</v>
      </c>
      <c r="AA1318" s="1" t="str">
        <f>IFERROR(VLOOKUP(A1318,'[1]For Report Q-2 '!$A$2:$AH$3476,27,0),"-")</f>
        <v>-</v>
      </c>
      <c r="AB1318" s="1" t="str">
        <f>IFERROR(VLOOKUP(A1318,'[1]For Report Q-2 '!$A$2:$AH$3476,28,0),"-")</f>
        <v>-</v>
      </c>
      <c r="AC1318" s="2" t="str">
        <f>IFERROR(VLOOKUP(A1318,'[1]For Report Q-2 '!$A$2:$AH$3476,29,0),"-")</f>
        <v>-</v>
      </c>
      <c r="AD1318" s="2">
        <f>IFERROR(VLOOKUP(A1318,'[1]For Report Q-2 '!$A$2:$AH$3476,30,0),"-")</f>
        <v>46106.620937500003</v>
      </c>
      <c r="AE1318" s="1" t="str">
        <f>IFERROR(VLOOKUP(A1318,'[1]For Report Q-2 '!$A$2:$AH$3476,31,0),"-")</f>
        <v>SR26035503009</v>
      </c>
      <c r="AF1318" s="1" t="str">
        <f>IFERROR(VLOOKUP(A1318,'[1]For Report Q-2 '!$A$2:$AH$3476,32,0),"-")</f>
        <v>Churned</v>
      </c>
      <c r="AG1318" s="2">
        <f>IFERROR(VLOOKUP(A1318,'[1]For Report Q-2 '!$A$2:$AH$3476,33,0),"-")</f>
        <v>46136</v>
      </c>
      <c r="AH1318" s="1" t="str">
        <f t="shared" si="20"/>
        <v>Churned-</v>
      </c>
      <c r="AI1318" s="1" t="s">
        <v>1435</v>
      </c>
      <c r="AJ1318" s="1" t="s">
        <v>1436</v>
      </c>
      <c r="AK1318" s="1" t="s">
        <v>1437</v>
      </c>
    </row>
    <row r="1319" spans="1:37" x14ac:dyDescent="0.25">
      <c r="A1319" s="15">
        <v>9027348</v>
      </c>
      <c r="B1319" s="15" t="s">
        <v>499</v>
      </c>
      <c r="C1319" s="16">
        <v>45224</v>
      </c>
      <c r="D1319" s="15" t="s">
        <v>83</v>
      </c>
      <c r="E1319" s="1" t="s">
        <v>435</v>
      </c>
      <c r="F1319" s="15" t="s">
        <v>46</v>
      </c>
      <c r="G1319" s="1" t="s">
        <v>83</v>
      </c>
      <c r="H1319" s="17">
        <v>20833.333333333332</v>
      </c>
      <c r="I1319" s="18">
        <v>0.20833333333333331</v>
      </c>
      <c r="J1319" s="1">
        <v>9050627</v>
      </c>
      <c r="K1319" s="1" t="s">
        <v>499</v>
      </c>
      <c r="L1319" s="19">
        <v>4125700.7166666668</v>
      </c>
      <c r="M1319" s="1" t="s">
        <v>67</v>
      </c>
      <c r="N1319" s="1" t="s">
        <v>435</v>
      </c>
      <c r="O1319" s="1" t="s">
        <v>84</v>
      </c>
      <c r="P1319" s="20">
        <v>9050627</v>
      </c>
      <c r="Q1319" s="1" t="s">
        <v>43</v>
      </c>
      <c r="R1319" s="1" t="s">
        <v>89</v>
      </c>
      <c r="S1319" s="1" t="s">
        <v>43</v>
      </c>
      <c r="T1319" s="18">
        <f>IFERROR(VLOOKUP(A1319,'[1]For Report Q-2 '!$A$2:$T$3476,20,0),"-")</f>
        <v>0.20833333333333331</v>
      </c>
      <c r="U1319" s="55">
        <f>IFERROR(VLOOKUP(A1319,'[1]For Report Q-2 '!$A$2:$U$3476,21,0),"-")</f>
        <v>0</v>
      </c>
      <c r="V1319" s="2" t="str">
        <f>IFERROR(VLOOKUP(A1319,'[1]For Report Q-2 '!$A$2:$V$3476,22,0),"-")</f>
        <v>-</v>
      </c>
      <c r="W1319" s="1">
        <f>IFERROR(VLOOKUP(A1319,'[1]For Report Q-2 '!$A$2:$W$3476,23,0),"-")</f>
        <v>0</v>
      </c>
      <c r="X1319" s="1"/>
      <c r="Y1319" s="1"/>
      <c r="Z1319" s="2" t="str">
        <f>IFERROR(VLOOKUP(A1319,'[1]For Report Q-2 '!$A$2:$Z$3476,26,0),"-")</f>
        <v>-</v>
      </c>
      <c r="AA1319" s="1" t="str">
        <f>IFERROR(VLOOKUP(A1319,'[1]For Report Q-2 '!$A$2:$AH$3476,27,0),"-")</f>
        <v>-</v>
      </c>
      <c r="AB1319" s="1" t="str">
        <f>IFERROR(VLOOKUP(A1319,'[1]For Report Q-2 '!$A$2:$AH$3476,28,0),"-")</f>
        <v>-</v>
      </c>
      <c r="AC1319" s="2" t="str">
        <f>IFERROR(VLOOKUP(A1319,'[1]For Report Q-2 '!$A$2:$AH$3476,29,0),"-")</f>
        <v>-</v>
      </c>
      <c r="AD1319" s="2" t="str">
        <f>IFERROR(VLOOKUP(A1319,'[1]For Report Q-2 '!$A$2:$AH$3476,30,0),"-")</f>
        <v>-</v>
      </c>
      <c r="AE1319" s="1" t="str">
        <f>IFERROR(VLOOKUP(A1319,'[1]For Report Q-2 '!$A$2:$AH$3476,31,0),"-")</f>
        <v>-</v>
      </c>
      <c r="AF1319" s="1" t="str">
        <f>IFERROR(VLOOKUP(A1319,'[1]For Report Q-2 '!$A$2:$AH$3476,32,0),"-")</f>
        <v>-</v>
      </c>
      <c r="AG1319" s="2" t="str">
        <f>IFERROR(VLOOKUP(A1319,'[1]For Report Q-2 '!$A$2:$AH$3476,33,0),"-")</f>
        <v>-</v>
      </c>
      <c r="AH1319" s="1" t="str">
        <f t="shared" si="20"/>
        <v>--</v>
      </c>
      <c r="AI1319" t="e">
        <v>#N/A</v>
      </c>
      <c r="AJ1319" t="e">
        <v>#N/A</v>
      </c>
      <c r="AK1319" t="e">
        <v>#N/A</v>
      </c>
    </row>
    <row r="1320" spans="1:37" x14ac:dyDescent="0.25">
      <c r="A1320" s="15">
        <v>9027365</v>
      </c>
      <c r="B1320" s="15" t="s">
        <v>499</v>
      </c>
      <c r="C1320" s="16">
        <v>45229</v>
      </c>
      <c r="D1320" s="15" t="s">
        <v>28</v>
      </c>
      <c r="E1320" s="1" t="s">
        <v>435</v>
      </c>
      <c r="F1320" s="15" t="s">
        <v>46</v>
      </c>
      <c r="G1320" s="1" t="s">
        <v>28</v>
      </c>
      <c r="H1320" s="17">
        <v>58333.333333333336</v>
      </c>
      <c r="I1320" s="18">
        <v>0.58333333333333337</v>
      </c>
      <c r="J1320" s="1">
        <v>9050627</v>
      </c>
      <c r="K1320" s="1" t="s">
        <v>499</v>
      </c>
      <c r="L1320" s="19">
        <v>4125700.7166666668</v>
      </c>
      <c r="M1320" s="1" t="s">
        <v>67</v>
      </c>
      <c r="N1320" s="1" t="s">
        <v>435</v>
      </c>
      <c r="O1320" s="1" t="s">
        <v>38</v>
      </c>
      <c r="P1320" s="20">
        <v>9050627</v>
      </c>
      <c r="Q1320" s="1" t="s">
        <v>43</v>
      </c>
      <c r="R1320" s="1" t="s">
        <v>89</v>
      </c>
      <c r="S1320" s="1" t="s">
        <v>43</v>
      </c>
      <c r="T1320" s="18">
        <f>IFERROR(VLOOKUP(A1320,'[1]For Report Q-2 '!$A$2:$T$3476,20,0),"-")</f>
        <v>0.58333333333333337</v>
      </c>
      <c r="U1320" s="55">
        <f>IFERROR(VLOOKUP(A1320,'[1]For Report Q-2 '!$A$2:$U$3476,21,0),"-")</f>
        <v>0</v>
      </c>
      <c r="V1320" s="2" t="str">
        <f>IFERROR(VLOOKUP(A1320,'[1]For Report Q-2 '!$A$2:$V$3476,22,0),"-")</f>
        <v>-</v>
      </c>
      <c r="W1320" s="1">
        <f>IFERROR(VLOOKUP(A1320,'[1]For Report Q-2 '!$A$2:$W$3476,23,0),"-")</f>
        <v>0</v>
      </c>
      <c r="X1320" s="1"/>
      <c r="Y1320" s="1"/>
      <c r="Z1320" s="2" t="str">
        <f>IFERROR(VLOOKUP(A1320,'[1]For Report Q-2 '!$A$2:$Z$3476,26,0),"-")</f>
        <v>-</v>
      </c>
      <c r="AA1320" s="1" t="str">
        <f>IFERROR(VLOOKUP(A1320,'[1]For Report Q-2 '!$A$2:$AH$3476,27,0),"-")</f>
        <v>-</v>
      </c>
      <c r="AB1320" s="1" t="str">
        <f>IFERROR(VLOOKUP(A1320,'[1]For Report Q-2 '!$A$2:$AH$3476,28,0),"-")</f>
        <v>-</v>
      </c>
      <c r="AC1320" s="2" t="str">
        <f>IFERROR(VLOOKUP(A1320,'[1]For Report Q-2 '!$A$2:$AH$3476,29,0),"-")</f>
        <v>-</v>
      </c>
      <c r="AD1320" s="2" t="str">
        <f>IFERROR(VLOOKUP(A1320,'[1]For Report Q-2 '!$A$2:$AH$3476,30,0),"-")</f>
        <v>-</v>
      </c>
      <c r="AE1320" s="1" t="str">
        <f>IFERROR(VLOOKUP(A1320,'[1]For Report Q-2 '!$A$2:$AH$3476,31,0),"-")</f>
        <v>-</v>
      </c>
      <c r="AF1320" s="1" t="str">
        <f>IFERROR(VLOOKUP(A1320,'[1]For Report Q-2 '!$A$2:$AH$3476,32,0),"-")</f>
        <v>-</v>
      </c>
      <c r="AG1320" s="2" t="str">
        <f>IFERROR(VLOOKUP(A1320,'[1]For Report Q-2 '!$A$2:$AH$3476,33,0),"-")</f>
        <v>-</v>
      </c>
      <c r="AH1320" s="1" t="str">
        <f t="shared" si="20"/>
        <v>--</v>
      </c>
      <c r="AI1320" t="e">
        <v>#N/A</v>
      </c>
      <c r="AJ1320" t="e">
        <v>#N/A</v>
      </c>
      <c r="AK1320" t="e">
        <v>#N/A</v>
      </c>
    </row>
    <row r="1321" spans="1:37" x14ac:dyDescent="0.25">
      <c r="A1321" s="15">
        <v>9027466</v>
      </c>
      <c r="B1321" s="15" t="s">
        <v>499</v>
      </c>
      <c r="C1321" s="16">
        <v>45253</v>
      </c>
      <c r="D1321" s="15" t="s">
        <v>28</v>
      </c>
      <c r="E1321" s="1" t="s">
        <v>435</v>
      </c>
      <c r="F1321" s="15" t="s">
        <v>46</v>
      </c>
      <c r="G1321" s="1" t="s">
        <v>28</v>
      </c>
      <c r="H1321" s="17">
        <v>29166.666666666668</v>
      </c>
      <c r="I1321" s="18">
        <v>0.29166666666666669</v>
      </c>
      <c r="J1321" s="1">
        <v>9050627</v>
      </c>
      <c r="K1321" s="1" t="s">
        <v>499</v>
      </c>
      <c r="L1321" s="19">
        <v>4125700.7166666668</v>
      </c>
      <c r="M1321" s="1" t="s">
        <v>67</v>
      </c>
      <c r="N1321" s="1" t="s">
        <v>435</v>
      </c>
      <c r="O1321" s="1" t="s">
        <v>32</v>
      </c>
      <c r="P1321" s="20">
        <v>9050627</v>
      </c>
      <c r="Q1321" s="1" t="s">
        <v>43</v>
      </c>
      <c r="R1321" s="1" t="s">
        <v>89</v>
      </c>
      <c r="S1321" s="1" t="s">
        <v>43</v>
      </c>
      <c r="T1321" s="18">
        <f>IFERROR(VLOOKUP(A1321,'[1]For Report Q-2 '!$A$2:$T$3476,20,0),"-")</f>
        <v>0.29166666666666669</v>
      </c>
      <c r="U1321" s="55">
        <f>IFERROR(VLOOKUP(A1321,'[1]For Report Q-2 '!$A$2:$U$3476,21,0),"-")</f>
        <v>0</v>
      </c>
      <c r="V1321" s="2" t="str">
        <f>IFERROR(VLOOKUP(A1321,'[1]For Report Q-2 '!$A$2:$V$3476,22,0),"-")</f>
        <v>-</v>
      </c>
      <c r="W1321" s="1">
        <f>IFERROR(VLOOKUP(A1321,'[1]For Report Q-2 '!$A$2:$W$3476,23,0),"-")</f>
        <v>0</v>
      </c>
      <c r="X1321" s="1"/>
      <c r="Y1321" s="1"/>
      <c r="Z1321" s="2" t="str">
        <f>IFERROR(VLOOKUP(A1321,'[1]For Report Q-2 '!$A$2:$Z$3476,26,0),"-")</f>
        <v>-</v>
      </c>
      <c r="AA1321" s="1" t="str">
        <f>IFERROR(VLOOKUP(A1321,'[1]For Report Q-2 '!$A$2:$AH$3476,27,0),"-")</f>
        <v>-</v>
      </c>
      <c r="AB1321" s="1" t="str">
        <f>IFERROR(VLOOKUP(A1321,'[1]For Report Q-2 '!$A$2:$AH$3476,28,0),"-")</f>
        <v>-</v>
      </c>
      <c r="AC1321" s="2" t="str">
        <f>IFERROR(VLOOKUP(A1321,'[1]For Report Q-2 '!$A$2:$AH$3476,29,0),"-")</f>
        <v>-</v>
      </c>
      <c r="AD1321" s="2" t="str">
        <f>IFERROR(VLOOKUP(A1321,'[1]For Report Q-2 '!$A$2:$AH$3476,30,0),"-")</f>
        <v>-</v>
      </c>
      <c r="AE1321" s="1" t="str">
        <f>IFERROR(VLOOKUP(A1321,'[1]For Report Q-2 '!$A$2:$AH$3476,31,0),"-")</f>
        <v>-</v>
      </c>
      <c r="AF1321" s="1" t="str">
        <f>IFERROR(VLOOKUP(A1321,'[1]For Report Q-2 '!$A$2:$AH$3476,32,0),"-")</f>
        <v>-</v>
      </c>
      <c r="AG1321" s="2" t="str">
        <f>IFERROR(VLOOKUP(A1321,'[1]For Report Q-2 '!$A$2:$AH$3476,33,0),"-")</f>
        <v>-</v>
      </c>
      <c r="AH1321" s="1" t="str">
        <f t="shared" si="20"/>
        <v>--</v>
      </c>
      <c r="AI1321" t="e">
        <v>#N/A</v>
      </c>
      <c r="AJ1321" t="e">
        <v>#N/A</v>
      </c>
      <c r="AK1321" t="e">
        <v>#N/A</v>
      </c>
    </row>
    <row r="1322" spans="1:37" x14ac:dyDescent="0.25">
      <c r="A1322" s="15">
        <v>9027476</v>
      </c>
      <c r="B1322" s="15" t="s">
        <v>499</v>
      </c>
      <c r="C1322" s="16">
        <v>45230</v>
      </c>
      <c r="D1322" s="15" t="s">
        <v>56</v>
      </c>
      <c r="E1322" s="1" t="s">
        <v>435</v>
      </c>
      <c r="F1322" s="15" t="s">
        <v>46</v>
      </c>
      <c r="G1322" s="1" t="s">
        <v>56</v>
      </c>
      <c r="H1322" s="17">
        <v>7083.333333333333</v>
      </c>
      <c r="I1322" s="18">
        <v>7.0833333333333331E-2</v>
      </c>
      <c r="J1322" s="1">
        <v>9050627</v>
      </c>
      <c r="K1322" s="1" t="s">
        <v>499</v>
      </c>
      <c r="L1322" s="19">
        <v>4125700.7166666668</v>
      </c>
      <c r="M1322" s="1" t="s">
        <v>67</v>
      </c>
      <c r="N1322" s="1" t="s">
        <v>435</v>
      </c>
      <c r="O1322" s="1" t="s">
        <v>59</v>
      </c>
      <c r="P1322" s="20">
        <v>9050627</v>
      </c>
      <c r="Q1322" s="1" t="s">
        <v>43</v>
      </c>
      <c r="R1322" s="1" t="s">
        <v>89</v>
      </c>
      <c r="S1322" s="1" t="s">
        <v>43</v>
      </c>
      <c r="T1322" s="18">
        <f>IFERROR(VLOOKUP(A1322,'[1]For Report Q-2 '!$A$2:$T$3476,20,0),"-")</f>
        <v>7.0833333333333331E-2</v>
      </c>
      <c r="U1322" s="55">
        <f>IFERROR(VLOOKUP(A1322,'[1]For Report Q-2 '!$A$2:$U$3476,21,0),"-")</f>
        <v>0</v>
      </c>
      <c r="V1322" s="2" t="str">
        <f>IFERROR(VLOOKUP(A1322,'[1]For Report Q-2 '!$A$2:$V$3476,22,0),"-")</f>
        <v>-</v>
      </c>
      <c r="W1322" s="1">
        <f>IFERROR(VLOOKUP(A1322,'[1]For Report Q-2 '!$A$2:$W$3476,23,0),"-")</f>
        <v>0</v>
      </c>
      <c r="X1322" s="1"/>
      <c r="Y1322" s="1"/>
      <c r="Z1322" s="2" t="str">
        <f>IFERROR(VLOOKUP(A1322,'[1]For Report Q-2 '!$A$2:$Z$3476,26,0),"-")</f>
        <v>-</v>
      </c>
      <c r="AA1322" s="1" t="str">
        <f>IFERROR(VLOOKUP(A1322,'[1]For Report Q-2 '!$A$2:$AH$3476,27,0),"-")</f>
        <v>-</v>
      </c>
      <c r="AB1322" s="1" t="str">
        <f>IFERROR(VLOOKUP(A1322,'[1]For Report Q-2 '!$A$2:$AH$3476,28,0),"-")</f>
        <v>-</v>
      </c>
      <c r="AC1322" s="2" t="str">
        <f>IFERROR(VLOOKUP(A1322,'[1]For Report Q-2 '!$A$2:$AH$3476,29,0),"-")</f>
        <v>-</v>
      </c>
      <c r="AD1322" s="2" t="str">
        <f>IFERROR(VLOOKUP(A1322,'[1]For Report Q-2 '!$A$2:$AH$3476,30,0),"-")</f>
        <v>-</v>
      </c>
      <c r="AE1322" s="1" t="str">
        <f>IFERROR(VLOOKUP(A1322,'[1]For Report Q-2 '!$A$2:$AH$3476,31,0),"-")</f>
        <v>-</v>
      </c>
      <c r="AF1322" s="1" t="str">
        <f>IFERROR(VLOOKUP(A1322,'[1]For Report Q-2 '!$A$2:$AH$3476,32,0),"-")</f>
        <v>-</v>
      </c>
      <c r="AG1322" s="2" t="str">
        <f>IFERROR(VLOOKUP(A1322,'[1]For Report Q-2 '!$A$2:$AH$3476,33,0),"-")</f>
        <v>-</v>
      </c>
      <c r="AH1322" s="1" t="str">
        <f t="shared" si="20"/>
        <v>--</v>
      </c>
      <c r="AI1322" t="e">
        <v>#N/A</v>
      </c>
      <c r="AJ1322" t="e">
        <v>#N/A</v>
      </c>
      <c r="AK1322" t="e">
        <v>#N/A</v>
      </c>
    </row>
    <row r="1323" spans="1:37" x14ac:dyDescent="0.25">
      <c r="A1323" s="15">
        <v>9027478</v>
      </c>
      <c r="B1323" s="15" t="s">
        <v>499</v>
      </c>
      <c r="C1323" s="16">
        <v>45330</v>
      </c>
      <c r="D1323" s="15" t="s">
        <v>83</v>
      </c>
      <c r="E1323" s="1" t="s">
        <v>435</v>
      </c>
      <c r="F1323" s="15" t="s">
        <v>46</v>
      </c>
      <c r="G1323" s="1" t="s">
        <v>83</v>
      </c>
      <c r="H1323" s="17">
        <v>325000</v>
      </c>
      <c r="I1323" s="18">
        <v>3.25</v>
      </c>
      <c r="J1323" s="1">
        <v>9050627</v>
      </c>
      <c r="K1323" s="1" t="s">
        <v>499</v>
      </c>
      <c r="L1323" s="19">
        <v>4125700.7166666668</v>
      </c>
      <c r="M1323" s="1" t="s">
        <v>67</v>
      </c>
      <c r="N1323" s="1" t="s">
        <v>435</v>
      </c>
      <c r="O1323" s="1" t="s">
        <v>84</v>
      </c>
      <c r="P1323" s="20">
        <v>9050627</v>
      </c>
      <c r="Q1323" s="1" t="s">
        <v>43</v>
      </c>
      <c r="R1323" s="1" t="s">
        <v>89</v>
      </c>
      <c r="S1323" s="1" t="s">
        <v>43</v>
      </c>
      <c r="T1323" s="18">
        <f>IFERROR(VLOOKUP(A1323,'[1]For Report Q-2 '!$A$2:$T$3476,20,0),"-")</f>
        <v>3.25</v>
      </c>
      <c r="U1323" s="55">
        <f>IFERROR(VLOOKUP(A1323,'[1]For Report Q-2 '!$A$2:$U$3476,21,0),"-")</f>
        <v>0</v>
      </c>
      <c r="V1323" s="2" t="str">
        <f>IFERROR(VLOOKUP(A1323,'[1]For Report Q-2 '!$A$2:$V$3476,22,0),"-")</f>
        <v>-</v>
      </c>
      <c r="W1323" s="1">
        <f>IFERROR(VLOOKUP(A1323,'[1]For Report Q-2 '!$A$2:$W$3476,23,0),"-")</f>
        <v>0</v>
      </c>
      <c r="X1323" s="1"/>
      <c r="Y1323" s="1"/>
      <c r="Z1323" s="2" t="str">
        <f>IFERROR(VLOOKUP(A1323,'[1]For Report Q-2 '!$A$2:$Z$3476,26,0),"-")</f>
        <v>-</v>
      </c>
      <c r="AA1323" s="1" t="str">
        <f>IFERROR(VLOOKUP(A1323,'[1]For Report Q-2 '!$A$2:$AH$3476,27,0),"-")</f>
        <v>-</v>
      </c>
      <c r="AB1323" s="1" t="str">
        <f>IFERROR(VLOOKUP(A1323,'[1]For Report Q-2 '!$A$2:$AH$3476,28,0),"-")</f>
        <v>-</v>
      </c>
      <c r="AC1323" s="2" t="str">
        <f>IFERROR(VLOOKUP(A1323,'[1]For Report Q-2 '!$A$2:$AH$3476,29,0),"-")</f>
        <v>-</v>
      </c>
      <c r="AD1323" s="2" t="str">
        <f>IFERROR(VLOOKUP(A1323,'[1]For Report Q-2 '!$A$2:$AH$3476,30,0),"-")</f>
        <v>-</v>
      </c>
      <c r="AE1323" s="1" t="str">
        <f>IFERROR(VLOOKUP(A1323,'[1]For Report Q-2 '!$A$2:$AH$3476,31,0),"-")</f>
        <v>-</v>
      </c>
      <c r="AF1323" s="1" t="str">
        <f>IFERROR(VLOOKUP(A1323,'[1]For Report Q-2 '!$A$2:$AH$3476,32,0),"-")</f>
        <v>-</v>
      </c>
      <c r="AG1323" s="2" t="str">
        <f>IFERROR(VLOOKUP(A1323,'[1]For Report Q-2 '!$A$2:$AH$3476,33,0),"-")</f>
        <v>-</v>
      </c>
      <c r="AH1323" s="1" t="str">
        <f t="shared" si="20"/>
        <v>--</v>
      </c>
      <c r="AI1323" t="e">
        <v>#N/A</v>
      </c>
      <c r="AJ1323" t="e">
        <v>#N/A</v>
      </c>
      <c r="AK1323" t="e">
        <v>#N/A</v>
      </c>
    </row>
    <row r="1324" spans="1:37" x14ac:dyDescent="0.25">
      <c r="A1324" s="15">
        <v>9027493</v>
      </c>
      <c r="B1324" s="15" t="s">
        <v>499</v>
      </c>
      <c r="C1324" s="16">
        <v>45322</v>
      </c>
      <c r="D1324" s="15" t="s">
        <v>40</v>
      </c>
      <c r="E1324" s="1" t="s">
        <v>435</v>
      </c>
      <c r="F1324" s="15" t="s">
        <v>46</v>
      </c>
      <c r="G1324" s="1" t="s">
        <v>40</v>
      </c>
      <c r="H1324" s="17">
        <v>10416.67</v>
      </c>
      <c r="I1324" s="18">
        <v>0.1041667</v>
      </c>
      <c r="J1324" s="1">
        <v>9050627</v>
      </c>
      <c r="K1324" s="1" t="s">
        <v>499</v>
      </c>
      <c r="L1324" s="19">
        <v>4125700.7166666668</v>
      </c>
      <c r="M1324" s="1" t="s">
        <v>67</v>
      </c>
      <c r="N1324" s="1" t="s">
        <v>435</v>
      </c>
      <c r="O1324" s="1" t="s">
        <v>41</v>
      </c>
      <c r="P1324" s="20">
        <v>9050627</v>
      </c>
      <c r="Q1324" s="1" t="s">
        <v>43</v>
      </c>
      <c r="R1324" s="1" t="s">
        <v>89</v>
      </c>
      <c r="S1324" s="1" t="s">
        <v>43</v>
      </c>
      <c r="T1324" s="18">
        <f>IFERROR(VLOOKUP(A1324,'[1]For Report Q-2 '!$A$2:$T$3476,20,0),"-")</f>
        <v>0.1041667</v>
      </c>
      <c r="U1324" s="55">
        <f>IFERROR(VLOOKUP(A1324,'[1]For Report Q-2 '!$A$2:$U$3476,21,0),"-")</f>
        <v>0</v>
      </c>
      <c r="V1324" s="2" t="str">
        <f>IFERROR(VLOOKUP(A1324,'[1]For Report Q-2 '!$A$2:$V$3476,22,0),"-")</f>
        <v>-</v>
      </c>
      <c r="W1324" s="1">
        <f>IFERROR(VLOOKUP(A1324,'[1]For Report Q-2 '!$A$2:$W$3476,23,0),"-")</f>
        <v>0</v>
      </c>
      <c r="X1324" s="1"/>
      <c r="Y1324" s="1"/>
      <c r="Z1324" s="2" t="str">
        <f>IFERROR(VLOOKUP(A1324,'[1]For Report Q-2 '!$A$2:$Z$3476,26,0),"-")</f>
        <v>-</v>
      </c>
      <c r="AA1324" s="1" t="str">
        <f>IFERROR(VLOOKUP(A1324,'[1]For Report Q-2 '!$A$2:$AH$3476,27,0),"-")</f>
        <v>-</v>
      </c>
      <c r="AB1324" s="1" t="str">
        <f>IFERROR(VLOOKUP(A1324,'[1]For Report Q-2 '!$A$2:$AH$3476,28,0),"-")</f>
        <v>-</v>
      </c>
      <c r="AC1324" s="2" t="str">
        <f>IFERROR(VLOOKUP(A1324,'[1]For Report Q-2 '!$A$2:$AH$3476,29,0),"-")</f>
        <v>-</v>
      </c>
      <c r="AD1324" s="2" t="str">
        <f>IFERROR(VLOOKUP(A1324,'[1]For Report Q-2 '!$A$2:$AH$3476,30,0),"-")</f>
        <v>-</v>
      </c>
      <c r="AE1324" s="1" t="str">
        <f>IFERROR(VLOOKUP(A1324,'[1]For Report Q-2 '!$A$2:$AH$3476,31,0),"-")</f>
        <v>-</v>
      </c>
      <c r="AF1324" s="1" t="str">
        <f>IFERROR(VLOOKUP(A1324,'[1]For Report Q-2 '!$A$2:$AH$3476,32,0),"-")</f>
        <v>-</v>
      </c>
      <c r="AG1324" s="2" t="str">
        <f>IFERROR(VLOOKUP(A1324,'[1]For Report Q-2 '!$A$2:$AH$3476,33,0),"-")</f>
        <v>-</v>
      </c>
      <c r="AH1324" s="1" t="str">
        <f t="shared" si="20"/>
        <v>--</v>
      </c>
      <c r="AI1324" t="e">
        <v>#N/A</v>
      </c>
      <c r="AJ1324" t="e">
        <v>#N/A</v>
      </c>
      <c r="AK1324" t="e">
        <v>#N/A</v>
      </c>
    </row>
    <row r="1325" spans="1:37" x14ac:dyDescent="0.25">
      <c r="A1325" s="15">
        <v>9027568</v>
      </c>
      <c r="B1325" s="15" t="s">
        <v>499</v>
      </c>
      <c r="C1325" s="16">
        <v>45322</v>
      </c>
      <c r="D1325" s="15" t="s">
        <v>28</v>
      </c>
      <c r="E1325" s="1" t="s">
        <v>435</v>
      </c>
      <c r="F1325" s="15" t="s">
        <v>46</v>
      </c>
      <c r="G1325" s="1" t="s">
        <v>28</v>
      </c>
      <c r="H1325" s="17">
        <v>10416.666666666666</v>
      </c>
      <c r="I1325" s="18">
        <v>0.10416666666666666</v>
      </c>
      <c r="J1325" s="1">
        <v>9050627</v>
      </c>
      <c r="K1325" s="1" t="s">
        <v>499</v>
      </c>
      <c r="L1325" s="19">
        <v>4125700.7166666668</v>
      </c>
      <c r="M1325" s="1" t="s">
        <v>67</v>
      </c>
      <c r="N1325" s="1" t="s">
        <v>435</v>
      </c>
      <c r="O1325" s="1" t="s">
        <v>38</v>
      </c>
      <c r="P1325" s="20">
        <v>9050627</v>
      </c>
      <c r="Q1325" s="1" t="s">
        <v>43</v>
      </c>
      <c r="R1325" s="1" t="s">
        <v>89</v>
      </c>
      <c r="S1325" s="1" t="s">
        <v>43</v>
      </c>
      <c r="T1325" s="18">
        <f>IFERROR(VLOOKUP(A1325,'[1]For Report Q-2 '!$A$2:$T$3476,20,0),"-")</f>
        <v>0.10416666666666666</v>
      </c>
      <c r="U1325" s="55">
        <f>IFERROR(VLOOKUP(A1325,'[1]For Report Q-2 '!$A$2:$U$3476,21,0),"-")</f>
        <v>0</v>
      </c>
      <c r="V1325" s="2" t="str">
        <f>IFERROR(VLOOKUP(A1325,'[1]For Report Q-2 '!$A$2:$V$3476,22,0),"-")</f>
        <v>-</v>
      </c>
      <c r="W1325" s="1">
        <f>IFERROR(VLOOKUP(A1325,'[1]For Report Q-2 '!$A$2:$W$3476,23,0),"-")</f>
        <v>0</v>
      </c>
      <c r="X1325" s="1"/>
      <c r="Y1325" s="1"/>
      <c r="Z1325" s="2" t="str">
        <f>IFERROR(VLOOKUP(A1325,'[1]For Report Q-2 '!$A$2:$Z$3476,26,0),"-")</f>
        <v>-</v>
      </c>
      <c r="AA1325" s="1" t="str">
        <f>IFERROR(VLOOKUP(A1325,'[1]For Report Q-2 '!$A$2:$AH$3476,27,0),"-")</f>
        <v>-</v>
      </c>
      <c r="AB1325" s="1" t="str">
        <f>IFERROR(VLOOKUP(A1325,'[1]For Report Q-2 '!$A$2:$AH$3476,28,0),"-")</f>
        <v>-</v>
      </c>
      <c r="AC1325" s="2" t="str">
        <f>IFERROR(VLOOKUP(A1325,'[1]For Report Q-2 '!$A$2:$AH$3476,29,0),"-")</f>
        <v>-</v>
      </c>
      <c r="AD1325" s="2" t="str">
        <f>IFERROR(VLOOKUP(A1325,'[1]For Report Q-2 '!$A$2:$AH$3476,30,0),"-")</f>
        <v>-</v>
      </c>
      <c r="AE1325" s="1" t="str">
        <f>IFERROR(VLOOKUP(A1325,'[1]For Report Q-2 '!$A$2:$AH$3476,31,0),"-")</f>
        <v>-</v>
      </c>
      <c r="AF1325" s="1" t="str">
        <f>IFERROR(VLOOKUP(A1325,'[1]For Report Q-2 '!$A$2:$AH$3476,32,0),"-")</f>
        <v>-</v>
      </c>
      <c r="AG1325" s="2" t="str">
        <f>IFERROR(VLOOKUP(A1325,'[1]For Report Q-2 '!$A$2:$AH$3476,33,0),"-")</f>
        <v>-</v>
      </c>
      <c r="AH1325" s="1" t="str">
        <f t="shared" si="20"/>
        <v>--</v>
      </c>
      <c r="AI1325" t="e">
        <v>#N/A</v>
      </c>
      <c r="AJ1325" t="e">
        <v>#N/A</v>
      </c>
      <c r="AK1325" t="e">
        <v>#N/A</v>
      </c>
    </row>
    <row r="1326" spans="1:37" x14ac:dyDescent="0.25">
      <c r="A1326" s="15">
        <v>9027674</v>
      </c>
      <c r="B1326" s="15" t="s">
        <v>499</v>
      </c>
      <c r="C1326" s="16">
        <v>45386</v>
      </c>
      <c r="D1326" s="15" t="s">
        <v>63</v>
      </c>
      <c r="E1326" s="1" t="s">
        <v>435</v>
      </c>
      <c r="F1326" s="15" t="s">
        <v>46</v>
      </c>
      <c r="G1326" s="1" t="s">
        <v>40</v>
      </c>
      <c r="H1326" s="17">
        <v>25000</v>
      </c>
      <c r="I1326" s="18">
        <v>0.25</v>
      </c>
      <c r="J1326" s="1">
        <v>9050627</v>
      </c>
      <c r="K1326" s="1" t="s">
        <v>499</v>
      </c>
      <c r="L1326" s="19">
        <v>4125700.7166666668</v>
      </c>
      <c r="M1326" s="1" t="s">
        <v>67</v>
      </c>
      <c r="N1326" s="1" t="s">
        <v>435</v>
      </c>
      <c r="O1326" s="1" t="s">
        <v>41</v>
      </c>
      <c r="P1326" s="20">
        <v>9050627</v>
      </c>
      <c r="Q1326" s="1" t="s">
        <v>43</v>
      </c>
      <c r="R1326" s="1" t="s">
        <v>89</v>
      </c>
      <c r="S1326" s="1" t="s">
        <v>43</v>
      </c>
      <c r="T1326" s="18">
        <f>IFERROR(VLOOKUP(A1326,'[1]For Report Q-2 '!$A$2:$T$3476,20,0),"-")</f>
        <v>0.25</v>
      </c>
      <c r="U1326" s="55">
        <f>IFERROR(VLOOKUP(A1326,'[1]For Report Q-2 '!$A$2:$U$3476,21,0),"-")</f>
        <v>0</v>
      </c>
      <c r="V1326" s="2" t="str">
        <f>IFERROR(VLOOKUP(A1326,'[1]For Report Q-2 '!$A$2:$V$3476,22,0),"-")</f>
        <v>-</v>
      </c>
      <c r="W1326" s="1">
        <f>IFERROR(VLOOKUP(A1326,'[1]For Report Q-2 '!$A$2:$W$3476,23,0),"-")</f>
        <v>0</v>
      </c>
      <c r="X1326" s="1"/>
      <c r="Y1326" s="1"/>
      <c r="Z1326" s="2" t="str">
        <f>IFERROR(VLOOKUP(A1326,'[1]For Report Q-2 '!$A$2:$Z$3476,26,0),"-")</f>
        <v>-</v>
      </c>
      <c r="AA1326" s="1" t="str">
        <f>IFERROR(VLOOKUP(A1326,'[1]For Report Q-2 '!$A$2:$AH$3476,27,0),"-")</f>
        <v>-</v>
      </c>
      <c r="AB1326" s="1" t="str">
        <f>IFERROR(VLOOKUP(A1326,'[1]For Report Q-2 '!$A$2:$AH$3476,28,0),"-")</f>
        <v>-</v>
      </c>
      <c r="AC1326" s="2" t="str">
        <f>IFERROR(VLOOKUP(A1326,'[1]For Report Q-2 '!$A$2:$AH$3476,29,0),"-")</f>
        <v>-</v>
      </c>
      <c r="AD1326" s="2" t="str">
        <f>IFERROR(VLOOKUP(A1326,'[1]For Report Q-2 '!$A$2:$AH$3476,30,0),"-")</f>
        <v>-</v>
      </c>
      <c r="AE1326" s="1" t="str">
        <f>IFERROR(VLOOKUP(A1326,'[1]For Report Q-2 '!$A$2:$AH$3476,31,0),"-")</f>
        <v>-</v>
      </c>
      <c r="AF1326" s="1" t="str">
        <f>IFERROR(VLOOKUP(A1326,'[1]For Report Q-2 '!$A$2:$AH$3476,32,0),"-")</f>
        <v>-</v>
      </c>
      <c r="AG1326" s="2" t="str">
        <f>IFERROR(VLOOKUP(A1326,'[1]For Report Q-2 '!$A$2:$AH$3476,33,0),"-")</f>
        <v>-</v>
      </c>
      <c r="AH1326" s="1" t="str">
        <f t="shared" si="20"/>
        <v>--</v>
      </c>
      <c r="AI1326" t="e">
        <v>#N/A</v>
      </c>
      <c r="AJ1326" t="e">
        <v>#N/A</v>
      </c>
      <c r="AK1326" t="e">
        <v>#N/A</v>
      </c>
    </row>
    <row r="1327" spans="1:37" x14ac:dyDescent="0.25">
      <c r="A1327" s="15">
        <v>9027680</v>
      </c>
      <c r="B1327" s="15" t="s">
        <v>499</v>
      </c>
      <c r="C1327" s="16">
        <v>45474</v>
      </c>
      <c r="D1327" s="15" t="s">
        <v>63</v>
      </c>
      <c r="E1327" s="1" t="s">
        <v>435</v>
      </c>
      <c r="F1327" s="15" t="s">
        <v>46</v>
      </c>
      <c r="G1327" s="1" t="s">
        <v>40</v>
      </c>
      <c r="H1327" s="17">
        <v>41666.666666666664</v>
      </c>
      <c r="I1327" s="18">
        <v>0.41666666666666663</v>
      </c>
      <c r="J1327" s="1">
        <v>9050627</v>
      </c>
      <c r="K1327" s="1" t="s">
        <v>499</v>
      </c>
      <c r="L1327" s="19">
        <v>4125700.7166666668</v>
      </c>
      <c r="M1327" s="1" t="s">
        <v>67</v>
      </c>
      <c r="N1327" s="1" t="s">
        <v>435</v>
      </c>
      <c r="O1327" s="1" t="s">
        <v>50</v>
      </c>
      <c r="P1327" s="20">
        <v>9050627</v>
      </c>
      <c r="Q1327" s="1" t="s">
        <v>43</v>
      </c>
      <c r="R1327" s="1" t="s">
        <v>89</v>
      </c>
      <c r="S1327" s="1" t="s">
        <v>43</v>
      </c>
      <c r="T1327" s="18">
        <f>IFERROR(VLOOKUP(A1327,'[1]For Report Q-2 '!$A$2:$T$3476,20,0),"-")</f>
        <v>0.41666666666666663</v>
      </c>
      <c r="U1327" s="55">
        <f>IFERROR(VLOOKUP(A1327,'[1]For Report Q-2 '!$A$2:$U$3476,21,0),"-")</f>
        <v>0</v>
      </c>
      <c r="V1327" s="2" t="str">
        <f>IFERROR(VLOOKUP(A1327,'[1]For Report Q-2 '!$A$2:$V$3476,22,0),"-")</f>
        <v>-</v>
      </c>
      <c r="W1327" s="1">
        <f>IFERROR(VLOOKUP(A1327,'[1]For Report Q-2 '!$A$2:$W$3476,23,0),"-")</f>
        <v>0</v>
      </c>
      <c r="X1327" s="1"/>
      <c r="Y1327" s="1"/>
      <c r="Z1327" s="2" t="str">
        <f>IFERROR(VLOOKUP(A1327,'[1]For Report Q-2 '!$A$2:$Z$3476,26,0),"-")</f>
        <v>-</v>
      </c>
      <c r="AA1327" s="1" t="str">
        <f>IFERROR(VLOOKUP(A1327,'[1]For Report Q-2 '!$A$2:$AH$3476,27,0),"-")</f>
        <v>-</v>
      </c>
      <c r="AB1327" s="1" t="str">
        <f>IFERROR(VLOOKUP(A1327,'[1]For Report Q-2 '!$A$2:$AH$3476,28,0),"-")</f>
        <v>-</v>
      </c>
      <c r="AC1327" s="2" t="str">
        <f>IFERROR(VLOOKUP(A1327,'[1]For Report Q-2 '!$A$2:$AH$3476,29,0),"-")</f>
        <v>-</v>
      </c>
      <c r="AD1327" s="2" t="str">
        <f>IFERROR(VLOOKUP(A1327,'[1]For Report Q-2 '!$A$2:$AH$3476,30,0),"-")</f>
        <v>-</v>
      </c>
      <c r="AE1327" s="1" t="str">
        <f>IFERROR(VLOOKUP(A1327,'[1]For Report Q-2 '!$A$2:$AH$3476,31,0),"-")</f>
        <v>-</v>
      </c>
      <c r="AF1327" s="1" t="str">
        <f>IFERROR(VLOOKUP(A1327,'[1]For Report Q-2 '!$A$2:$AH$3476,32,0),"-")</f>
        <v>-</v>
      </c>
      <c r="AG1327" s="2" t="str">
        <f>IFERROR(VLOOKUP(A1327,'[1]For Report Q-2 '!$A$2:$AH$3476,33,0),"-")</f>
        <v>-</v>
      </c>
      <c r="AH1327" s="1" t="str">
        <f t="shared" si="20"/>
        <v>--</v>
      </c>
      <c r="AI1327" t="e">
        <v>#N/A</v>
      </c>
      <c r="AJ1327" t="e">
        <v>#N/A</v>
      </c>
      <c r="AK1327" t="e">
        <v>#N/A</v>
      </c>
    </row>
    <row r="1328" spans="1:37" x14ac:dyDescent="0.25">
      <c r="A1328" s="15">
        <v>9027694</v>
      </c>
      <c r="B1328" s="15" t="s">
        <v>499</v>
      </c>
      <c r="C1328" s="16">
        <v>45474</v>
      </c>
      <c r="D1328" s="15" t="s">
        <v>83</v>
      </c>
      <c r="E1328" s="1" t="s">
        <v>435</v>
      </c>
      <c r="F1328" s="15" t="s">
        <v>46</v>
      </c>
      <c r="G1328" s="1" t="s">
        <v>83</v>
      </c>
      <c r="H1328" s="17">
        <v>308333.33333333331</v>
      </c>
      <c r="I1328" s="18">
        <v>3.083333333333333</v>
      </c>
      <c r="J1328" s="1">
        <v>9050627</v>
      </c>
      <c r="K1328" s="1" t="s">
        <v>499</v>
      </c>
      <c r="L1328" s="19">
        <v>4125700.7166666668</v>
      </c>
      <c r="M1328" s="1" t="s">
        <v>67</v>
      </c>
      <c r="N1328" s="1" t="s">
        <v>435</v>
      </c>
      <c r="O1328" s="1" t="s">
        <v>84</v>
      </c>
      <c r="P1328" s="20">
        <v>9050627</v>
      </c>
      <c r="Q1328" s="1" t="s">
        <v>43</v>
      </c>
      <c r="R1328" s="1" t="s">
        <v>89</v>
      </c>
      <c r="S1328" s="1" t="s">
        <v>43</v>
      </c>
      <c r="T1328" s="18">
        <f>IFERROR(VLOOKUP(A1328,'[1]For Report Q-2 '!$A$2:$T$3476,20,0),"-")</f>
        <v>3.083333333333333</v>
      </c>
      <c r="U1328" s="55">
        <f>IFERROR(VLOOKUP(A1328,'[1]For Report Q-2 '!$A$2:$U$3476,21,0),"-")</f>
        <v>0</v>
      </c>
      <c r="V1328" s="2" t="str">
        <f>IFERROR(VLOOKUP(A1328,'[1]For Report Q-2 '!$A$2:$V$3476,22,0),"-")</f>
        <v>-</v>
      </c>
      <c r="W1328" s="1">
        <f>IFERROR(VLOOKUP(A1328,'[1]For Report Q-2 '!$A$2:$W$3476,23,0),"-")</f>
        <v>0</v>
      </c>
      <c r="X1328" s="1"/>
      <c r="Y1328" s="1"/>
      <c r="Z1328" s="2" t="str">
        <f>IFERROR(VLOOKUP(A1328,'[1]For Report Q-2 '!$A$2:$Z$3476,26,0),"-")</f>
        <v>-</v>
      </c>
      <c r="AA1328" s="1" t="str">
        <f>IFERROR(VLOOKUP(A1328,'[1]For Report Q-2 '!$A$2:$AH$3476,27,0),"-")</f>
        <v>-</v>
      </c>
      <c r="AB1328" s="1" t="str">
        <f>IFERROR(VLOOKUP(A1328,'[1]For Report Q-2 '!$A$2:$AH$3476,28,0),"-")</f>
        <v>-</v>
      </c>
      <c r="AC1328" s="2" t="str">
        <f>IFERROR(VLOOKUP(A1328,'[1]For Report Q-2 '!$A$2:$AH$3476,29,0),"-")</f>
        <v>-</v>
      </c>
      <c r="AD1328" s="2" t="str">
        <f>IFERROR(VLOOKUP(A1328,'[1]For Report Q-2 '!$A$2:$AH$3476,30,0),"-")</f>
        <v>-</v>
      </c>
      <c r="AE1328" s="1" t="str">
        <f>IFERROR(VLOOKUP(A1328,'[1]For Report Q-2 '!$A$2:$AH$3476,31,0),"-")</f>
        <v>-</v>
      </c>
      <c r="AF1328" s="1" t="str">
        <f>IFERROR(VLOOKUP(A1328,'[1]For Report Q-2 '!$A$2:$AH$3476,32,0),"-")</f>
        <v>-</v>
      </c>
      <c r="AG1328" s="2" t="str">
        <f>IFERROR(VLOOKUP(A1328,'[1]For Report Q-2 '!$A$2:$AH$3476,33,0),"-")</f>
        <v>-</v>
      </c>
      <c r="AH1328" s="1" t="str">
        <f t="shared" si="20"/>
        <v>--</v>
      </c>
      <c r="AI1328" t="e">
        <v>#N/A</v>
      </c>
      <c r="AJ1328" t="e">
        <v>#N/A</v>
      </c>
      <c r="AK1328" t="e">
        <v>#N/A</v>
      </c>
    </row>
    <row r="1329" spans="1:37" x14ac:dyDescent="0.25">
      <c r="A1329" s="15">
        <v>9027706</v>
      </c>
      <c r="B1329" s="15" t="s">
        <v>499</v>
      </c>
      <c r="C1329" s="16">
        <v>45443</v>
      </c>
      <c r="D1329" s="15" t="s">
        <v>28</v>
      </c>
      <c r="E1329" s="1" t="s">
        <v>435</v>
      </c>
      <c r="F1329" s="15" t="s">
        <v>46</v>
      </c>
      <c r="G1329" s="1" t="s">
        <v>28</v>
      </c>
      <c r="H1329" s="17">
        <v>18750.006666666668</v>
      </c>
      <c r="I1329" s="18">
        <v>0.18750006666666669</v>
      </c>
      <c r="J1329" s="1">
        <v>9050627</v>
      </c>
      <c r="K1329" s="1" t="s">
        <v>499</v>
      </c>
      <c r="L1329" s="19">
        <v>4125700.7166666668</v>
      </c>
      <c r="M1329" s="1" t="s">
        <v>67</v>
      </c>
      <c r="N1329" s="1" t="s">
        <v>435</v>
      </c>
      <c r="O1329" s="1" t="s">
        <v>32</v>
      </c>
      <c r="P1329" s="20">
        <v>9050627</v>
      </c>
      <c r="Q1329" s="1" t="s">
        <v>43</v>
      </c>
      <c r="R1329" s="1" t="s">
        <v>89</v>
      </c>
      <c r="S1329" s="1" t="s">
        <v>43</v>
      </c>
      <c r="T1329" s="18">
        <f>IFERROR(VLOOKUP(A1329,'[1]For Report Q-2 '!$A$2:$T$3476,20,0),"-")</f>
        <v>0.18750006666666669</v>
      </c>
      <c r="U1329" s="55">
        <f>IFERROR(VLOOKUP(A1329,'[1]For Report Q-2 '!$A$2:$U$3476,21,0),"-")</f>
        <v>0</v>
      </c>
      <c r="V1329" s="2" t="str">
        <f>IFERROR(VLOOKUP(A1329,'[1]For Report Q-2 '!$A$2:$V$3476,22,0),"-")</f>
        <v>-</v>
      </c>
      <c r="W1329" s="1">
        <f>IFERROR(VLOOKUP(A1329,'[1]For Report Q-2 '!$A$2:$W$3476,23,0),"-")</f>
        <v>0</v>
      </c>
      <c r="X1329" s="1"/>
      <c r="Y1329" s="1"/>
      <c r="Z1329" s="2" t="str">
        <f>IFERROR(VLOOKUP(A1329,'[1]For Report Q-2 '!$A$2:$Z$3476,26,0),"-")</f>
        <v>-</v>
      </c>
      <c r="AA1329" s="1" t="str">
        <f>IFERROR(VLOOKUP(A1329,'[1]For Report Q-2 '!$A$2:$AH$3476,27,0),"-")</f>
        <v>-</v>
      </c>
      <c r="AB1329" s="1" t="str">
        <f>IFERROR(VLOOKUP(A1329,'[1]For Report Q-2 '!$A$2:$AH$3476,28,0),"-")</f>
        <v>-</v>
      </c>
      <c r="AC1329" s="2" t="str">
        <f>IFERROR(VLOOKUP(A1329,'[1]For Report Q-2 '!$A$2:$AH$3476,29,0),"-")</f>
        <v>-</v>
      </c>
      <c r="AD1329" s="2" t="str">
        <f>IFERROR(VLOOKUP(A1329,'[1]For Report Q-2 '!$A$2:$AH$3476,30,0),"-")</f>
        <v>-</v>
      </c>
      <c r="AE1329" s="1" t="str">
        <f>IFERROR(VLOOKUP(A1329,'[1]For Report Q-2 '!$A$2:$AH$3476,31,0),"-")</f>
        <v>-</v>
      </c>
      <c r="AF1329" s="1" t="str">
        <f>IFERROR(VLOOKUP(A1329,'[1]For Report Q-2 '!$A$2:$AH$3476,32,0),"-")</f>
        <v>-</v>
      </c>
      <c r="AG1329" s="2" t="str">
        <f>IFERROR(VLOOKUP(A1329,'[1]For Report Q-2 '!$A$2:$AH$3476,33,0),"-")</f>
        <v>-</v>
      </c>
      <c r="AH1329" s="1" t="str">
        <f t="shared" si="20"/>
        <v>--</v>
      </c>
      <c r="AI1329" t="e">
        <v>#N/A</v>
      </c>
      <c r="AJ1329" t="e">
        <v>#N/A</v>
      </c>
      <c r="AK1329" t="e">
        <v>#N/A</v>
      </c>
    </row>
    <row r="1330" spans="1:37" x14ac:dyDescent="0.25">
      <c r="A1330" s="15">
        <v>9027710</v>
      </c>
      <c r="B1330" s="15" t="s">
        <v>499</v>
      </c>
      <c r="C1330" s="16">
        <v>45443</v>
      </c>
      <c r="D1330" s="15" t="s">
        <v>83</v>
      </c>
      <c r="E1330" s="1" t="s">
        <v>435</v>
      </c>
      <c r="F1330" s="15" t="s">
        <v>46</v>
      </c>
      <c r="G1330" s="1" t="s">
        <v>83</v>
      </c>
      <c r="H1330" s="17">
        <v>6250</v>
      </c>
      <c r="I1330" s="18">
        <v>6.25E-2</v>
      </c>
      <c r="J1330" s="1">
        <v>9050627</v>
      </c>
      <c r="K1330" s="1" t="s">
        <v>499</v>
      </c>
      <c r="L1330" s="19">
        <v>4125700.7166666668</v>
      </c>
      <c r="M1330" s="1" t="s">
        <v>67</v>
      </c>
      <c r="N1330" s="1" t="s">
        <v>435</v>
      </c>
      <c r="O1330" s="1" t="s">
        <v>84</v>
      </c>
      <c r="P1330" s="20">
        <v>9050627</v>
      </c>
      <c r="Q1330" s="1" t="s">
        <v>43</v>
      </c>
      <c r="R1330" s="1" t="s">
        <v>89</v>
      </c>
      <c r="S1330" s="1" t="s">
        <v>43</v>
      </c>
      <c r="T1330" s="18">
        <f>IFERROR(VLOOKUP(A1330,'[1]For Report Q-2 '!$A$2:$T$3476,20,0),"-")</f>
        <v>6.25E-2</v>
      </c>
      <c r="U1330" s="55">
        <f>IFERROR(VLOOKUP(A1330,'[1]For Report Q-2 '!$A$2:$U$3476,21,0),"-")</f>
        <v>0</v>
      </c>
      <c r="V1330" s="2" t="str">
        <f>IFERROR(VLOOKUP(A1330,'[1]For Report Q-2 '!$A$2:$V$3476,22,0),"-")</f>
        <v>-</v>
      </c>
      <c r="W1330" s="1">
        <f>IFERROR(VLOOKUP(A1330,'[1]For Report Q-2 '!$A$2:$W$3476,23,0),"-")</f>
        <v>0</v>
      </c>
      <c r="X1330" s="1"/>
      <c r="Y1330" s="1"/>
      <c r="Z1330" s="2" t="str">
        <f>IFERROR(VLOOKUP(A1330,'[1]For Report Q-2 '!$A$2:$Z$3476,26,0),"-")</f>
        <v>-</v>
      </c>
      <c r="AA1330" s="1" t="str">
        <f>IFERROR(VLOOKUP(A1330,'[1]For Report Q-2 '!$A$2:$AH$3476,27,0),"-")</f>
        <v>-</v>
      </c>
      <c r="AB1330" s="1" t="str">
        <f>IFERROR(VLOOKUP(A1330,'[1]For Report Q-2 '!$A$2:$AH$3476,28,0),"-")</f>
        <v>-</v>
      </c>
      <c r="AC1330" s="2" t="str">
        <f>IFERROR(VLOOKUP(A1330,'[1]For Report Q-2 '!$A$2:$AH$3476,29,0),"-")</f>
        <v>-</v>
      </c>
      <c r="AD1330" s="2" t="str">
        <f>IFERROR(VLOOKUP(A1330,'[1]For Report Q-2 '!$A$2:$AH$3476,30,0),"-")</f>
        <v>-</v>
      </c>
      <c r="AE1330" s="1" t="str">
        <f>IFERROR(VLOOKUP(A1330,'[1]For Report Q-2 '!$A$2:$AH$3476,31,0),"-")</f>
        <v>-</v>
      </c>
      <c r="AF1330" s="1" t="str">
        <f>IFERROR(VLOOKUP(A1330,'[1]For Report Q-2 '!$A$2:$AH$3476,32,0),"-")</f>
        <v>-</v>
      </c>
      <c r="AG1330" s="2" t="str">
        <f>IFERROR(VLOOKUP(A1330,'[1]For Report Q-2 '!$A$2:$AH$3476,33,0),"-")</f>
        <v>-</v>
      </c>
      <c r="AH1330" s="1" t="str">
        <f t="shared" si="20"/>
        <v>--</v>
      </c>
      <c r="AI1330" t="e">
        <v>#N/A</v>
      </c>
      <c r="AJ1330" t="e">
        <v>#N/A</v>
      </c>
      <c r="AK1330" t="e">
        <v>#N/A</v>
      </c>
    </row>
    <row r="1331" spans="1:37" x14ac:dyDescent="0.25">
      <c r="A1331" s="15">
        <v>9027711</v>
      </c>
      <c r="B1331" s="15" t="s">
        <v>499</v>
      </c>
      <c r="C1331" s="16">
        <v>45440</v>
      </c>
      <c r="D1331" s="15" t="s">
        <v>83</v>
      </c>
      <c r="E1331" s="1" t="s">
        <v>435</v>
      </c>
      <c r="F1331" s="15" t="s">
        <v>46</v>
      </c>
      <c r="G1331" s="1" t="s">
        <v>83</v>
      </c>
      <c r="H1331" s="17">
        <v>17916.666666666668</v>
      </c>
      <c r="I1331" s="18">
        <v>0.17916666666666667</v>
      </c>
      <c r="J1331" s="1">
        <v>9050627</v>
      </c>
      <c r="K1331" s="1" t="s">
        <v>499</v>
      </c>
      <c r="L1331" s="19">
        <v>4125700.7166666668</v>
      </c>
      <c r="M1331" s="1" t="s">
        <v>67</v>
      </c>
      <c r="N1331" s="1" t="s">
        <v>435</v>
      </c>
      <c r="O1331" s="1" t="s">
        <v>84</v>
      </c>
      <c r="P1331" s="20">
        <v>9050627</v>
      </c>
      <c r="Q1331" s="1" t="s">
        <v>43</v>
      </c>
      <c r="R1331" s="1" t="s">
        <v>89</v>
      </c>
      <c r="S1331" s="1" t="s">
        <v>43</v>
      </c>
      <c r="T1331" s="18">
        <f>IFERROR(VLOOKUP(A1331,'[1]For Report Q-2 '!$A$2:$T$3476,20,0),"-")</f>
        <v>0.17916666666666667</v>
      </c>
      <c r="U1331" s="55">
        <f>IFERROR(VLOOKUP(A1331,'[1]For Report Q-2 '!$A$2:$U$3476,21,0),"-")</f>
        <v>0</v>
      </c>
      <c r="V1331" s="2" t="str">
        <f>IFERROR(VLOOKUP(A1331,'[1]For Report Q-2 '!$A$2:$V$3476,22,0),"-")</f>
        <v>-</v>
      </c>
      <c r="W1331" s="1">
        <f>IFERROR(VLOOKUP(A1331,'[1]For Report Q-2 '!$A$2:$W$3476,23,0),"-")</f>
        <v>0</v>
      </c>
      <c r="X1331" s="1"/>
      <c r="Y1331" s="1"/>
      <c r="Z1331" s="2" t="str">
        <f>IFERROR(VLOOKUP(A1331,'[1]For Report Q-2 '!$A$2:$Z$3476,26,0),"-")</f>
        <v>-</v>
      </c>
      <c r="AA1331" s="1" t="str">
        <f>IFERROR(VLOOKUP(A1331,'[1]For Report Q-2 '!$A$2:$AH$3476,27,0),"-")</f>
        <v>-</v>
      </c>
      <c r="AB1331" s="1" t="str">
        <f>IFERROR(VLOOKUP(A1331,'[1]For Report Q-2 '!$A$2:$AH$3476,28,0),"-")</f>
        <v>-</v>
      </c>
      <c r="AC1331" s="2" t="str">
        <f>IFERROR(VLOOKUP(A1331,'[1]For Report Q-2 '!$A$2:$AH$3476,29,0),"-")</f>
        <v>-</v>
      </c>
      <c r="AD1331" s="2" t="str">
        <f>IFERROR(VLOOKUP(A1331,'[1]For Report Q-2 '!$A$2:$AH$3476,30,0),"-")</f>
        <v>-</v>
      </c>
      <c r="AE1331" s="1" t="str">
        <f>IFERROR(VLOOKUP(A1331,'[1]For Report Q-2 '!$A$2:$AH$3476,31,0),"-")</f>
        <v>-</v>
      </c>
      <c r="AF1331" s="1" t="str">
        <f>IFERROR(VLOOKUP(A1331,'[1]For Report Q-2 '!$A$2:$AH$3476,32,0),"-")</f>
        <v>-</v>
      </c>
      <c r="AG1331" s="2" t="str">
        <f>IFERROR(VLOOKUP(A1331,'[1]For Report Q-2 '!$A$2:$AH$3476,33,0),"-")</f>
        <v>-</v>
      </c>
      <c r="AH1331" s="1" t="str">
        <f t="shared" si="20"/>
        <v>--</v>
      </c>
      <c r="AI1331" t="e">
        <v>#N/A</v>
      </c>
      <c r="AJ1331" t="e">
        <v>#N/A</v>
      </c>
      <c r="AK1331" t="e">
        <v>#N/A</v>
      </c>
    </row>
    <row r="1332" spans="1:37" x14ac:dyDescent="0.25">
      <c r="A1332" s="15">
        <v>9027754</v>
      </c>
      <c r="B1332" s="15" t="s">
        <v>499</v>
      </c>
      <c r="C1332" s="16">
        <v>45469</v>
      </c>
      <c r="D1332" s="15" t="s">
        <v>70</v>
      </c>
      <c r="E1332" s="1" t="s">
        <v>274</v>
      </c>
      <c r="F1332" s="15" t="s">
        <v>46</v>
      </c>
      <c r="G1332" s="1" t="s">
        <v>70</v>
      </c>
      <c r="H1332" s="17">
        <v>7083.333333333333</v>
      </c>
      <c r="I1332" s="18">
        <v>7.0833333333333331E-2</v>
      </c>
      <c r="J1332" s="1">
        <v>9050627</v>
      </c>
      <c r="K1332" s="1" t="s">
        <v>499</v>
      </c>
      <c r="L1332" s="19">
        <v>4125700.7166666668</v>
      </c>
      <c r="M1332" s="1" t="s">
        <v>67</v>
      </c>
      <c r="N1332" s="1" t="s">
        <v>47</v>
      </c>
      <c r="O1332" s="1" t="s">
        <v>71</v>
      </c>
      <c r="P1332" s="20">
        <v>9050627</v>
      </c>
      <c r="Q1332" s="1" t="s">
        <v>43</v>
      </c>
      <c r="R1332" s="1" t="s">
        <v>89</v>
      </c>
      <c r="S1332" s="1" t="s">
        <v>43</v>
      </c>
      <c r="T1332" s="18">
        <f>IFERROR(VLOOKUP(A1332,'[1]For Report Q-2 '!$A$2:$T$3476,20,0),"-")</f>
        <v>7.0833333333333331E-2</v>
      </c>
      <c r="U1332" s="55">
        <f>IFERROR(VLOOKUP(A1332,'[1]For Report Q-2 '!$A$2:$U$3476,21,0),"-")</f>
        <v>0</v>
      </c>
      <c r="V1332" s="2" t="str">
        <f>IFERROR(VLOOKUP(A1332,'[1]For Report Q-2 '!$A$2:$V$3476,22,0),"-")</f>
        <v>-</v>
      </c>
      <c r="W1332" s="1">
        <f>IFERROR(VLOOKUP(A1332,'[1]For Report Q-2 '!$A$2:$W$3476,23,0),"-")</f>
        <v>0</v>
      </c>
      <c r="X1332" s="1"/>
      <c r="Y1332" s="1"/>
      <c r="Z1332" s="2" t="str">
        <f>IFERROR(VLOOKUP(A1332,'[1]For Report Q-2 '!$A$2:$Z$3476,26,0),"-")</f>
        <v>-</v>
      </c>
      <c r="AA1332" s="1" t="str">
        <f>IFERROR(VLOOKUP(A1332,'[1]For Report Q-2 '!$A$2:$AH$3476,27,0),"-")</f>
        <v>-</v>
      </c>
      <c r="AB1332" s="1" t="str">
        <f>IFERROR(VLOOKUP(A1332,'[1]For Report Q-2 '!$A$2:$AH$3476,28,0),"-")</f>
        <v>-</v>
      </c>
      <c r="AC1332" s="2" t="str">
        <f>IFERROR(VLOOKUP(A1332,'[1]For Report Q-2 '!$A$2:$AH$3476,29,0),"-")</f>
        <v>-</v>
      </c>
      <c r="AD1332" s="2" t="str">
        <f>IFERROR(VLOOKUP(A1332,'[1]For Report Q-2 '!$A$2:$AH$3476,30,0),"-")</f>
        <v>-</v>
      </c>
      <c r="AE1332" s="1" t="str">
        <f>IFERROR(VLOOKUP(A1332,'[1]For Report Q-2 '!$A$2:$AH$3476,31,0),"-")</f>
        <v>-</v>
      </c>
      <c r="AF1332" s="1" t="str">
        <f>IFERROR(VLOOKUP(A1332,'[1]For Report Q-2 '!$A$2:$AH$3476,32,0),"-")</f>
        <v>-</v>
      </c>
      <c r="AG1332" s="2" t="str">
        <f>IFERROR(VLOOKUP(A1332,'[1]For Report Q-2 '!$A$2:$AH$3476,33,0),"-")</f>
        <v>-</v>
      </c>
      <c r="AH1332" s="1" t="str">
        <f t="shared" si="20"/>
        <v>--</v>
      </c>
      <c r="AI1332" t="e">
        <v>#N/A</v>
      </c>
      <c r="AJ1332" t="e">
        <v>#N/A</v>
      </c>
      <c r="AK1332" t="e">
        <v>#N/A</v>
      </c>
    </row>
    <row r="1333" spans="1:37" x14ac:dyDescent="0.25">
      <c r="A1333" s="15">
        <v>9027767</v>
      </c>
      <c r="B1333" s="15" t="s">
        <v>499</v>
      </c>
      <c r="C1333" s="16">
        <v>45470</v>
      </c>
      <c r="D1333" s="15" t="s">
        <v>83</v>
      </c>
      <c r="E1333" s="1" t="s">
        <v>435</v>
      </c>
      <c r="F1333" s="15" t="s">
        <v>46</v>
      </c>
      <c r="G1333" s="1" t="s">
        <v>83</v>
      </c>
      <c r="H1333" s="17">
        <v>4583.333333333333</v>
      </c>
      <c r="I1333" s="18">
        <v>4.583333333333333E-2</v>
      </c>
      <c r="J1333" s="1">
        <v>9050627</v>
      </c>
      <c r="K1333" s="1" t="s">
        <v>499</v>
      </c>
      <c r="L1333" s="19">
        <v>4125700.7166666668</v>
      </c>
      <c r="M1333" s="1" t="s">
        <v>67</v>
      </c>
      <c r="N1333" s="1" t="s">
        <v>435</v>
      </c>
      <c r="O1333" s="1" t="s">
        <v>84</v>
      </c>
      <c r="P1333" s="20">
        <v>9050627</v>
      </c>
      <c r="Q1333" s="1" t="s">
        <v>43</v>
      </c>
      <c r="R1333" s="1" t="s">
        <v>89</v>
      </c>
      <c r="S1333" s="1" t="s">
        <v>43</v>
      </c>
      <c r="T1333" s="18">
        <f>IFERROR(VLOOKUP(A1333,'[1]For Report Q-2 '!$A$2:$T$3476,20,0),"-")</f>
        <v>4.583333333333333E-2</v>
      </c>
      <c r="U1333" s="55">
        <f>IFERROR(VLOOKUP(A1333,'[1]For Report Q-2 '!$A$2:$U$3476,21,0),"-")</f>
        <v>0</v>
      </c>
      <c r="V1333" s="2" t="str">
        <f>IFERROR(VLOOKUP(A1333,'[1]For Report Q-2 '!$A$2:$V$3476,22,0),"-")</f>
        <v>-</v>
      </c>
      <c r="W1333" s="1">
        <f>IFERROR(VLOOKUP(A1333,'[1]For Report Q-2 '!$A$2:$W$3476,23,0),"-")</f>
        <v>0</v>
      </c>
      <c r="X1333" s="1"/>
      <c r="Y1333" s="1"/>
      <c r="Z1333" s="2" t="str">
        <f>IFERROR(VLOOKUP(A1333,'[1]For Report Q-2 '!$A$2:$Z$3476,26,0),"-")</f>
        <v>-</v>
      </c>
      <c r="AA1333" s="1" t="str">
        <f>IFERROR(VLOOKUP(A1333,'[1]For Report Q-2 '!$A$2:$AH$3476,27,0),"-")</f>
        <v>-</v>
      </c>
      <c r="AB1333" s="1" t="str">
        <f>IFERROR(VLOOKUP(A1333,'[1]For Report Q-2 '!$A$2:$AH$3476,28,0),"-")</f>
        <v>-</v>
      </c>
      <c r="AC1333" s="2" t="str">
        <f>IFERROR(VLOOKUP(A1333,'[1]For Report Q-2 '!$A$2:$AH$3476,29,0),"-")</f>
        <v>-</v>
      </c>
      <c r="AD1333" s="2" t="str">
        <f>IFERROR(VLOOKUP(A1333,'[1]For Report Q-2 '!$A$2:$AH$3476,30,0),"-")</f>
        <v>-</v>
      </c>
      <c r="AE1333" s="1" t="str">
        <f>IFERROR(VLOOKUP(A1333,'[1]For Report Q-2 '!$A$2:$AH$3476,31,0),"-")</f>
        <v>-</v>
      </c>
      <c r="AF1333" s="1" t="str">
        <f>IFERROR(VLOOKUP(A1333,'[1]For Report Q-2 '!$A$2:$AH$3476,32,0),"-")</f>
        <v>-</v>
      </c>
      <c r="AG1333" s="2" t="str">
        <f>IFERROR(VLOOKUP(A1333,'[1]For Report Q-2 '!$A$2:$AH$3476,33,0),"-")</f>
        <v>-</v>
      </c>
      <c r="AH1333" s="1" t="str">
        <f t="shared" si="20"/>
        <v>--</v>
      </c>
      <c r="AI1333" t="e">
        <v>#N/A</v>
      </c>
      <c r="AJ1333" t="e">
        <v>#N/A</v>
      </c>
      <c r="AK1333" t="e">
        <v>#N/A</v>
      </c>
    </row>
    <row r="1334" spans="1:37" x14ac:dyDescent="0.25">
      <c r="A1334" s="15">
        <v>9027831</v>
      </c>
      <c r="B1334" s="15" t="s">
        <v>499</v>
      </c>
      <c r="C1334" s="16">
        <v>45625</v>
      </c>
      <c r="D1334" s="15" t="s">
        <v>83</v>
      </c>
      <c r="E1334" s="1" t="s">
        <v>435</v>
      </c>
      <c r="F1334" s="15" t="s">
        <v>46</v>
      </c>
      <c r="G1334" s="1" t="s">
        <v>83</v>
      </c>
      <c r="H1334" s="17">
        <v>37500</v>
      </c>
      <c r="I1334" s="18">
        <v>0.375</v>
      </c>
      <c r="J1334" s="1">
        <v>9050627</v>
      </c>
      <c r="K1334" s="1" t="s">
        <v>499</v>
      </c>
      <c r="L1334" s="19">
        <v>4125700.7166666668</v>
      </c>
      <c r="M1334" s="1" t="s">
        <v>67</v>
      </c>
      <c r="N1334" s="1" t="s">
        <v>435</v>
      </c>
      <c r="O1334" s="1" t="s">
        <v>84</v>
      </c>
      <c r="P1334" s="20">
        <v>9050627</v>
      </c>
      <c r="Q1334" s="1" t="s">
        <v>43</v>
      </c>
      <c r="R1334" s="1" t="s">
        <v>89</v>
      </c>
      <c r="S1334" s="1" t="s">
        <v>43</v>
      </c>
      <c r="T1334" s="18">
        <f>IFERROR(VLOOKUP(A1334,'[1]For Report Q-2 '!$A$2:$T$3476,20,0),"-")</f>
        <v>0.375</v>
      </c>
      <c r="U1334" s="55">
        <f>IFERROR(VLOOKUP(A1334,'[1]For Report Q-2 '!$A$2:$U$3476,21,0),"-")</f>
        <v>0</v>
      </c>
      <c r="V1334" s="2" t="str">
        <f>IFERROR(VLOOKUP(A1334,'[1]For Report Q-2 '!$A$2:$V$3476,22,0),"-")</f>
        <v>-</v>
      </c>
      <c r="W1334" s="1">
        <f>IFERROR(VLOOKUP(A1334,'[1]For Report Q-2 '!$A$2:$W$3476,23,0),"-")</f>
        <v>0</v>
      </c>
      <c r="X1334" s="1"/>
      <c r="Y1334" s="1"/>
      <c r="Z1334" s="2" t="str">
        <f>IFERROR(VLOOKUP(A1334,'[1]For Report Q-2 '!$A$2:$Z$3476,26,0),"-")</f>
        <v>-</v>
      </c>
      <c r="AA1334" s="1" t="str">
        <f>IFERROR(VLOOKUP(A1334,'[1]For Report Q-2 '!$A$2:$AH$3476,27,0),"-")</f>
        <v>-</v>
      </c>
      <c r="AB1334" s="1" t="str">
        <f>IFERROR(VLOOKUP(A1334,'[1]For Report Q-2 '!$A$2:$AH$3476,28,0),"-")</f>
        <v>-</v>
      </c>
      <c r="AC1334" s="2" t="str">
        <f>IFERROR(VLOOKUP(A1334,'[1]For Report Q-2 '!$A$2:$AH$3476,29,0),"-")</f>
        <v>-</v>
      </c>
      <c r="AD1334" s="2" t="str">
        <f>IFERROR(VLOOKUP(A1334,'[1]For Report Q-2 '!$A$2:$AH$3476,30,0),"-")</f>
        <v>-</v>
      </c>
      <c r="AE1334" s="1" t="str">
        <f>IFERROR(VLOOKUP(A1334,'[1]For Report Q-2 '!$A$2:$AH$3476,31,0),"-")</f>
        <v>-</v>
      </c>
      <c r="AF1334" s="1" t="str">
        <f>IFERROR(VLOOKUP(A1334,'[1]For Report Q-2 '!$A$2:$AH$3476,32,0),"-")</f>
        <v>-</v>
      </c>
      <c r="AG1334" s="2" t="str">
        <f>IFERROR(VLOOKUP(A1334,'[1]For Report Q-2 '!$A$2:$AH$3476,33,0),"-")</f>
        <v>-</v>
      </c>
      <c r="AH1334" s="1" t="str">
        <f t="shared" si="20"/>
        <v>--</v>
      </c>
      <c r="AI1334" t="e">
        <v>#N/A</v>
      </c>
      <c r="AJ1334" t="e">
        <v>#N/A</v>
      </c>
      <c r="AK1334" t="e">
        <v>#N/A</v>
      </c>
    </row>
    <row r="1335" spans="1:37" x14ac:dyDescent="0.25">
      <c r="A1335" s="15">
        <v>9027851</v>
      </c>
      <c r="B1335" s="15" t="s">
        <v>499</v>
      </c>
      <c r="C1335" s="16">
        <v>45607</v>
      </c>
      <c r="D1335" s="15" t="s">
        <v>28</v>
      </c>
      <c r="E1335" s="1" t="s">
        <v>435</v>
      </c>
      <c r="F1335" s="15" t="s">
        <v>46</v>
      </c>
      <c r="G1335" s="1" t="s">
        <v>28</v>
      </c>
      <c r="H1335" s="17">
        <v>29166.666666666668</v>
      </c>
      <c r="I1335" s="18">
        <v>0.29166666666666669</v>
      </c>
      <c r="J1335" s="1">
        <v>9050627</v>
      </c>
      <c r="K1335" s="1" t="s">
        <v>499</v>
      </c>
      <c r="L1335" s="19">
        <v>4125700.7166666668</v>
      </c>
      <c r="M1335" s="1" t="s">
        <v>67</v>
      </c>
      <c r="N1335" s="1" t="s">
        <v>435</v>
      </c>
      <c r="O1335" s="1" t="s">
        <v>38</v>
      </c>
      <c r="P1335" s="20">
        <v>9050627</v>
      </c>
      <c r="Q1335" s="1" t="s">
        <v>43</v>
      </c>
      <c r="R1335" s="1" t="s">
        <v>89</v>
      </c>
      <c r="S1335" s="1" t="s">
        <v>43</v>
      </c>
      <c r="T1335" s="18">
        <f>IFERROR(VLOOKUP(A1335,'[1]For Report Q-2 '!$A$2:$T$3476,20,0),"-")</f>
        <v>0.29166666666666669</v>
      </c>
      <c r="U1335" s="55">
        <f>IFERROR(VLOOKUP(A1335,'[1]For Report Q-2 '!$A$2:$U$3476,21,0),"-")</f>
        <v>0</v>
      </c>
      <c r="V1335" s="2" t="str">
        <f>IFERROR(VLOOKUP(A1335,'[1]For Report Q-2 '!$A$2:$V$3476,22,0),"-")</f>
        <v>-</v>
      </c>
      <c r="W1335" s="1">
        <f>IFERROR(VLOOKUP(A1335,'[1]For Report Q-2 '!$A$2:$W$3476,23,0),"-")</f>
        <v>0</v>
      </c>
      <c r="X1335" s="1"/>
      <c r="Y1335" s="1"/>
      <c r="Z1335" s="2" t="str">
        <f>IFERROR(VLOOKUP(A1335,'[1]For Report Q-2 '!$A$2:$Z$3476,26,0),"-")</f>
        <v>-</v>
      </c>
      <c r="AA1335" s="1" t="str">
        <f>IFERROR(VLOOKUP(A1335,'[1]For Report Q-2 '!$A$2:$AH$3476,27,0),"-")</f>
        <v>-</v>
      </c>
      <c r="AB1335" s="1" t="str">
        <f>IFERROR(VLOOKUP(A1335,'[1]For Report Q-2 '!$A$2:$AH$3476,28,0),"-")</f>
        <v>-</v>
      </c>
      <c r="AC1335" s="2" t="str">
        <f>IFERROR(VLOOKUP(A1335,'[1]For Report Q-2 '!$A$2:$AH$3476,29,0),"-")</f>
        <v>-</v>
      </c>
      <c r="AD1335" s="2" t="str">
        <f>IFERROR(VLOOKUP(A1335,'[1]For Report Q-2 '!$A$2:$AH$3476,30,0),"-")</f>
        <v>-</v>
      </c>
      <c r="AE1335" s="1" t="str">
        <f>IFERROR(VLOOKUP(A1335,'[1]For Report Q-2 '!$A$2:$AH$3476,31,0),"-")</f>
        <v>-</v>
      </c>
      <c r="AF1335" s="1" t="str">
        <f>IFERROR(VLOOKUP(A1335,'[1]For Report Q-2 '!$A$2:$AH$3476,32,0),"-")</f>
        <v>-</v>
      </c>
      <c r="AG1335" s="2" t="str">
        <f>IFERROR(VLOOKUP(A1335,'[1]For Report Q-2 '!$A$2:$AH$3476,33,0),"-")</f>
        <v>-</v>
      </c>
      <c r="AH1335" s="1" t="str">
        <f t="shared" si="20"/>
        <v>--</v>
      </c>
      <c r="AI1335" t="e">
        <v>#N/A</v>
      </c>
      <c r="AJ1335" t="e">
        <v>#N/A</v>
      </c>
      <c r="AK1335" t="e">
        <v>#N/A</v>
      </c>
    </row>
    <row r="1336" spans="1:37" x14ac:dyDescent="0.25">
      <c r="A1336" s="15">
        <v>9027855</v>
      </c>
      <c r="B1336" s="15" t="s">
        <v>499</v>
      </c>
      <c r="C1336" s="16">
        <v>45565</v>
      </c>
      <c r="D1336" s="15" t="s">
        <v>83</v>
      </c>
      <c r="E1336" s="1" t="s">
        <v>435</v>
      </c>
      <c r="F1336" s="15" t="s">
        <v>46</v>
      </c>
      <c r="G1336" s="1" t="s">
        <v>83</v>
      </c>
      <c r="H1336" s="17">
        <v>20833.333333333332</v>
      </c>
      <c r="I1336" s="18">
        <v>0.20833333333333331</v>
      </c>
      <c r="J1336" s="1">
        <v>9050627</v>
      </c>
      <c r="K1336" s="1" t="s">
        <v>499</v>
      </c>
      <c r="L1336" s="19">
        <v>4125700.7166666668</v>
      </c>
      <c r="M1336" s="1" t="s">
        <v>67</v>
      </c>
      <c r="N1336" s="1" t="s">
        <v>435</v>
      </c>
      <c r="O1336" s="1" t="s">
        <v>84</v>
      </c>
      <c r="P1336" s="20">
        <v>9050627</v>
      </c>
      <c r="Q1336" s="1" t="s">
        <v>43</v>
      </c>
      <c r="R1336" s="1" t="s">
        <v>89</v>
      </c>
      <c r="S1336" s="1" t="s">
        <v>43</v>
      </c>
      <c r="T1336" s="18">
        <f>IFERROR(VLOOKUP(A1336,'[1]For Report Q-2 '!$A$2:$T$3476,20,0),"-")</f>
        <v>0.20833333333333331</v>
      </c>
      <c r="U1336" s="55">
        <f>IFERROR(VLOOKUP(A1336,'[1]For Report Q-2 '!$A$2:$U$3476,21,0),"-")</f>
        <v>0</v>
      </c>
      <c r="V1336" s="2" t="str">
        <f>IFERROR(VLOOKUP(A1336,'[1]For Report Q-2 '!$A$2:$V$3476,22,0),"-")</f>
        <v>-</v>
      </c>
      <c r="W1336" s="1">
        <f>IFERROR(VLOOKUP(A1336,'[1]For Report Q-2 '!$A$2:$W$3476,23,0),"-")</f>
        <v>0</v>
      </c>
      <c r="X1336" s="1"/>
      <c r="Y1336" s="1"/>
      <c r="Z1336" s="2" t="str">
        <f>IFERROR(VLOOKUP(A1336,'[1]For Report Q-2 '!$A$2:$Z$3476,26,0),"-")</f>
        <v>-</v>
      </c>
      <c r="AA1336" s="1" t="str">
        <f>IFERROR(VLOOKUP(A1336,'[1]For Report Q-2 '!$A$2:$AH$3476,27,0),"-")</f>
        <v>-</v>
      </c>
      <c r="AB1336" s="1" t="str">
        <f>IFERROR(VLOOKUP(A1336,'[1]For Report Q-2 '!$A$2:$AH$3476,28,0),"-")</f>
        <v>-</v>
      </c>
      <c r="AC1336" s="2" t="str">
        <f>IFERROR(VLOOKUP(A1336,'[1]For Report Q-2 '!$A$2:$AH$3476,29,0),"-")</f>
        <v>-</v>
      </c>
      <c r="AD1336" s="2" t="str">
        <f>IFERROR(VLOOKUP(A1336,'[1]For Report Q-2 '!$A$2:$AH$3476,30,0),"-")</f>
        <v>-</v>
      </c>
      <c r="AE1336" s="1" t="str">
        <f>IFERROR(VLOOKUP(A1336,'[1]For Report Q-2 '!$A$2:$AH$3476,31,0),"-")</f>
        <v>-</v>
      </c>
      <c r="AF1336" s="1" t="str">
        <f>IFERROR(VLOOKUP(A1336,'[1]For Report Q-2 '!$A$2:$AH$3476,32,0),"-")</f>
        <v>-</v>
      </c>
      <c r="AG1336" s="2" t="str">
        <f>IFERROR(VLOOKUP(A1336,'[1]For Report Q-2 '!$A$2:$AH$3476,33,0),"-")</f>
        <v>-</v>
      </c>
      <c r="AH1336" s="1" t="str">
        <f t="shared" si="20"/>
        <v>--</v>
      </c>
      <c r="AI1336" t="e">
        <v>#N/A</v>
      </c>
      <c r="AJ1336" t="e">
        <v>#N/A</v>
      </c>
      <c r="AK1336" t="e">
        <v>#N/A</v>
      </c>
    </row>
    <row r="1337" spans="1:37" x14ac:dyDescent="0.25">
      <c r="A1337" s="15">
        <v>9027864</v>
      </c>
      <c r="B1337" s="15" t="s">
        <v>499</v>
      </c>
      <c r="C1337" s="16">
        <v>45551</v>
      </c>
      <c r="D1337" s="15" t="s">
        <v>83</v>
      </c>
      <c r="E1337" s="1" t="s">
        <v>435</v>
      </c>
      <c r="F1337" s="15" t="s">
        <v>46</v>
      </c>
      <c r="G1337" s="1" t="s">
        <v>83</v>
      </c>
      <c r="H1337" s="17">
        <v>25000</v>
      </c>
      <c r="I1337" s="18">
        <v>0.25</v>
      </c>
      <c r="J1337" s="1">
        <v>9050627</v>
      </c>
      <c r="K1337" s="1" t="s">
        <v>499</v>
      </c>
      <c r="L1337" s="19">
        <v>4125700.7166666668</v>
      </c>
      <c r="M1337" s="1" t="s">
        <v>67</v>
      </c>
      <c r="N1337" s="1" t="s">
        <v>435</v>
      </c>
      <c r="O1337" s="1" t="s">
        <v>84</v>
      </c>
      <c r="P1337" s="20">
        <v>9050627</v>
      </c>
      <c r="Q1337" s="1" t="s">
        <v>43</v>
      </c>
      <c r="R1337" s="1" t="s">
        <v>89</v>
      </c>
      <c r="S1337" s="1" t="s">
        <v>43</v>
      </c>
      <c r="T1337" s="18">
        <f>IFERROR(VLOOKUP(A1337,'[1]For Report Q-2 '!$A$2:$T$3476,20,0),"-")</f>
        <v>0.25</v>
      </c>
      <c r="U1337" s="55">
        <f>IFERROR(VLOOKUP(A1337,'[1]For Report Q-2 '!$A$2:$U$3476,21,0),"-")</f>
        <v>0</v>
      </c>
      <c r="V1337" s="2" t="str">
        <f>IFERROR(VLOOKUP(A1337,'[1]For Report Q-2 '!$A$2:$V$3476,22,0),"-")</f>
        <v>-</v>
      </c>
      <c r="W1337" s="1">
        <f>IFERROR(VLOOKUP(A1337,'[1]For Report Q-2 '!$A$2:$W$3476,23,0),"-")</f>
        <v>0</v>
      </c>
      <c r="X1337" s="1"/>
      <c r="Y1337" s="1"/>
      <c r="Z1337" s="2" t="str">
        <f>IFERROR(VLOOKUP(A1337,'[1]For Report Q-2 '!$A$2:$Z$3476,26,0),"-")</f>
        <v>-</v>
      </c>
      <c r="AA1337" s="1" t="str">
        <f>IFERROR(VLOOKUP(A1337,'[1]For Report Q-2 '!$A$2:$AH$3476,27,0),"-")</f>
        <v>-</v>
      </c>
      <c r="AB1337" s="1" t="str">
        <f>IFERROR(VLOOKUP(A1337,'[1]For Report Q-2 '!$A$2:$AH$3476,28,0),"-")</f>
        <v>-</v>
      </c>
      <c r="AC1337" s="2" t="str">
        <f>IFERROR(VLOOKUP(A1337,'[1]For Report Q-2 '!$A$2:$AH$3476,29,0),"-")</f>
        <v>-</v>
      </c>
      <c r="AD1337" s="2" t="str">
        <f>IFERROR(VLOOKUP(A1337,'[1]For Report Q-2 '!$A$2:$AH$3476,30,0),"-")</f>
        <v>-</v>
      </c>
      <c r="AE1337" s="1" t="str">
        <f>IFERROR(VLOOKUP(A1337,'[1]For Report Q-2 '!$A$2:$AH$3476,31,0),"-")</f>
        <v>-</v>
      </c>
      <c r="AF1337" s="1" t="str">
        <f>IFERROR(VLOOKUP(A1337,'[1]For Report Q-2 '!$A$2:$AH$3476,32,0),"-")</f>
        <v>-</v>
      </c>
      <c r="AG1337" s="2" t="str">
        <f>IFERROR(VLOOKUP(A1337,'[1]For Report Q-2 '!$A$2:$AH$3476,33,0),"-")</f>
        <v>-</v>
      </c>
      <c r="AH1337" s="1" t="str">
        <f t="shared" si="20"/>
        <v>--</v>
      </c>
      <c r="AI1337" t="e">
        <v>#N/A</v>
      </c>
      <c r="AJ1337" t="e">
        <v>#N/A</v>
      </c>
      <c r="AK1337" t="e">
        <v>#N/A</v>
      </c>
    </row>
    <row r="1338" spans="1:37" x14ac:dyDescent="0.25">
      <c r="A1338" s="15">
        <v>9027898</v>
      </c>
      <c r="B1338" s="15" t="s">
        <v>499</v>
      </c>
      <c r="C1338" s="16">
        <v>45593</v>
      </c>
      <c r="D1338" s="15" t="s">
        <v>63</v>
      </c>
      <c r="E1338" s="1" t="s">
        <v>435</v>
      </c>
      <c r="F1338" s="15" t="s">
        <v>46</v>
      </c>
      <c r="G1338" s="1" t="s">
        <v>40</v>
      </c>
      <c r="H1338" s="17">
        <v>10416.666666666666</v>
      </c>
      <c r="I1338" s="18">
        <v>0.10416666666666666</v>
      </c>
      <c r="J1338" s="1">
        <v>9050627</v>
      </c>
      <c r="K1338" s="1" t="s">
        <v>499</v>
      </c>
      <c r="L1338" s="19">
        <v>4125700.7166666668</v>
      </c>
      <c r="M1338" s="1" t="s">
        <v>67</v>
      </c>
      <c r="N1338" s="1" t="s">
        <v>435</v>
      </c>
      <c r="O1338" s="1" t="s">
        <v>50</v>
      </c>
      <c r="P1338" s="20">
        <v>9050627</v>
      </c>
      <c r="Q1338" s="1" t="s">
        <v>43</v>
      </c>
      <c r="R1338" s="1" t="s">
        <v>89</v>
      </c>
      <c r="S1338" s="1" t="s">
        <v>43</v>
      </c>
      <c r="T1338" s="18">
        <f>IFERROR(VLOOKUP(A1338,'[1]For Report Q-2 '!$A$2:$T$3476,20,0),"-")</f>
        <v>0.10416666666666666</v>
      </c>
      <c r="U1338" s="55">
        <f>IFERROR(VLOOKUP(A1338,'[1]For Report Q-2 '!$A$2:$U$3476,21,0),"-")</f>
        <v>0</v>
      </c>
      <c r="V1338" s="2" t="str">
        <f>IFERROR(VLOOKUP(A1338,'[1]For Report Q-2 '!$A$2:$V$3476,22,0),"-")</f>
        <v>-</v>
      </c>
      <c r="W1338" s="1">
        <f>IFERROR(VLOOKUP(A1338,'[1]For Report Q-2 '!$A$2:$W$3476,23,0),"-")</f>
        <v>0</v>
      </c>
      <c r="X1338" s="1"/>
      <c r="Y1338" s="1"/>
      <c r="Z1338" s="2" t="str">
        <f>IFERROR(VLOOKUP(A1338,'[1]For Report Q-2 '!$A$2:$Z$3476,26,0),"-")</f>
        <v>-</v>
      </c>
      <c r="AA1338" s="1" t="str">
        <f>IFERROR(VLOOKUP(A1338,'[1]For Report Q-2 '!$A$2:$AH$3476,27,0),"-")</f>
        <v>-</v>
      </c>
      <c r="AB1338" s="1" t="str">
        <f>IFERROR(VLOOKUP(A1338,'[1]For Report Q-2 '!$A$2:$AH$3476,28,0),"-")</f>
        <v>-</v>
      </c>
      <c r="AC1338" s="2" t="str">
        <f>IFERROR(VLOOKUP(A1338,'[1]For Report Q-2 '!$A$2:$AH$3476,29,0),"-")</f>
        <v>-</v>
      </c>
      <c r="AD1338" s="2" t="str">
        <f>IFERROR(VLOOKUP(A1338,'[1]For Report Q-2 '!$A$2:$AH$3476,30,0),"-")</f>
        <v>-</v>
      </c>
      <c r="AE1338" s="1" t="str">
        <f>IFERROR(VLOOKUP(A1338,'[1]For Report Q-2 '!$A$2:$AH$3476,31,0),"-")</f>
        <v>-</v>
      </c>
      <c r="AF1338" s="1" t="str">
        <f>IFERROR(VLOOKUP(A1338,'[1]For Report Q-2 '!$A$2:$AH$3476,32,0),"-")</f>
        <v>-</v>
      </c>
      <c r="AG1338" s="2" t="str">
        <f>IFERROR(VLOOKUP(A1338,'[1]For Report Q-2 '!$A$2:$AH$3476,33,0),"-")</f>
        <v>-</v>
      </c>
      <c r="AH1338" s="1" t="str">
        <f t="shared" si="20"/>
        <v>--</v>
      </c>
      <c r="AI1338" t="e">
        <v>#N/A</v>
      </c>
      <c r="AJ1338" t="e">
        <v>#N/A</v>
      </c>
      <c r="AK1338" t="e">
        <v>#N/A</v>
      </c>
    </row>
    <row r="1339" spans="1:37" x14ac:dyDescent="0.25">
      <c r="A1339" s="15">
        <v>9028002</v>
      </c>
      <c r="B1339" s="15" t="s">
        <v>499</v>
      </c>
      <c r="C1339" s="16">
        <v>45685</v>
      </c>
      <c r="D1339" s="15" t="s">
        <v>83</v>
      </c>
      <c r="E1339" s="1" t="s">
        <v>435</v>
      </c>
      <c r="F1339" s="15" t="s">
        <v>46</v>
      </c>
      <c r="G1339" s="1" t="s">
        <v>83</v>
      </c>
      <c r="H1339" s="17">
        <v>29166.666666666668</v>
      </c>
      <c r="I1339" s="18">
        <v>0.29166666666666669</v>
      </c>
      <c r="J1339" s="1">
        <v>9050627</v>
      </c>
      <c r="K1339" s="1" t="s">
        <v>499</v>
      </c>
      <c r="L1339" s="19">
        <v>4125700.7166666668</v>
      </c>
      <c r="M1339" s="1" t="s">
        <v>67</v>
      </c>
      <c r="N1339" s="1" t="s">
        <v>435</v>
      </c>
      <c r="O1339" s="1" t="s">
        <v>84</v>
      </c>
      <c r="P1339" s="20">
        <v>9050627</v>
      </c>
      <c r="Q1339" s="1" t="s">
        <v>43</v>
      </c>
      <c r="R1339" s="1" t="s">
        <v>89</v>
      </c>
      <c r="S1339" s="1" t="s">
        <v>43</v>
      </c>
      <c r="T1339" s="18">
        <f>IFERROR(VLOOKUP(A1339,'[1]For Report Q-2 '!$A$2:$T$3476,20,0),"-")</f>
        <v>0.29166666666666669</v>
      </c>
      <c r="U1339" s="55">
        <f>IFERROR(VLOOKUP(A1339,'[1]For Report Q-2 '!$A$2:$U$3476,21,0),"-")</f>
        <v>0</v>
      </c>
      <c r="V1339" s="2" t="str">
        <f>IFERROR(VLOOKUP(A1339,'[1]For Report Q-2 '!$A$2:$V$3476,22,0),"-")</f>
        <v>-</v>
      </c>
      <c r="W1339" s="1">
        <f>IFERROR(VLOOKUP(A1339,'[1]For Report Q-2 '!$A$2:$W$3476,23,0),"-")</f>
        <v>0</v>
      </c>
      <c r="X1339" s="1"/>
      <c r="Y1339" s="1"/>
      <c r="Z1339" s="2" t="str">
        <f>IFERROR(VLOOKUP(A1339,'[1]For Report Q-2 '!$A$2:$Z$3476,26,0),"-")</f>
        <v>-</v>
      </c>
      <c r="AA1339" s="1" t="str">
        <f>IFERROR(VLOOKUP(A1339,'[1]For Report Q-2 '!$A$2:$AH$3476,27,0),"-")</f>
        <v>-</v>
      </c>
      <c r="AB1339" s="1" t="str">
        <f>IFERROR(VLOOKUP(A1339,'[1]For Report Q-2 '!$A$2:$AH$3476,28,0),"-")</f>
        <v>-</v>
      </c>
      <c r="AC1339" s="2" t="str">
        <f>IFERROR(VLOOKUP(A1339,'[1]For Report Q-2 '!$A$2:$AH$3476,29,0),"-")</f>
        <v>-</v>
      </c>
      <c r="AD1339" s="2" t="str">
        <f>IFERROR(VLOOKUP(A1339,'[1]For Report Q-2 '!$A$2:$AH$3476,30,0),"-")</f>
        <v>-</v>
      </c>
      <c r="AE1339" s="1" t="str">
        <f>IFERROR(VLOOKUP(A1339,'[1]For Report Q-2 '!$A$2:$AH$3476,31,0),"-")</f>
        <v>-</v>
      </c>
      <c r="AF1339" s="1" t="str">
        <f>IFERROR(VLOOKUP(A1339,'[1]For Report Q-2 '!$A$2:$AH$3476,32,0),"-")</f>
        <v>-</v>
      </c>
      <c r="AG1339" s="2" t="str">
        <f>IFERROR(VLOOKUP(A1339,'[1]For Report Q-2 '!$A$2:$AH$3476,33,0),"-")</f>
        <v>-</v>
      </c>
      <c r="AH1339" s="1" t="str">
        <f t="shared" si="20"/>
        <v>--</v>
      </c>
      <c r="AI1339" t="e">
        <v>#N/A</v>
      </c>
      <c r="AJ1339" t="e">
        <v>#N/A</v>
      </c>
      <c r="AK1339" t="e">
        <v>#N/A</v>
      </c>
    </row>
    <row r="1340" spans="1:37" x14ac:dyDescent="0.25">
      <c r="A1340" s="15">
        <v>9028022</v>
      </c>
      <c r="B1340" s="15" t="s">
        <v>499</v>
      </c>
      <c r="C1340" s="16">
        <v>45693</v>
      </c>
      <c r="D1340" s="15" t="s">
        <v>28</v>
      </c>
      <c r="E1340" s="1" t="s">
        <v>460</v>
      </c>
      <c r="F1340" s="15" t="s">
        <v>46</v>
      </c>
      <c r="G1340" s="1" t="s">
        <v>28</v>
      </c>
      <c r="H1340" s="17">
        <v>6500</v>
      </c>
      <c r="I1340" s="18">
        <v>6.5000000000000002E-2</v>
      </c>
      <c r="J1340" s="1">
        <v>9050627</v>
      </c>
      <c r="K1340" s="1" t="s">
        <v>499</v>
      </c>
      <c r="L1340" s="19">
        <v>4125700.7166666668</v>
      </c>
      <c r="M1340" s="1" t="s">
        <v>67</v>
      </c>
      <c r="N1340" s="1" t="s">
        <v>460</v>
      </c>
      <c r="O1340" s="1" t="s">
        <v>32</v>
      </c>
      <c r="P1340" s="20">
        <v>9050627</v>
      </c>
      <c r="Q1340" s="1" t="s">
        <v>43</v>
      </c>
      <c r="R1340" s="1" t="s">
        <v>89</v>
      </c>
      <c r="S1340" s="1" t="s">
        <v>43</v>
      </c>
      <c r="T1340" s="18">
        <f>IFERROR(VLOOKUP(A1340,'[1]For Report Q-2 '!$A$2:$T$3476,20,0),"-")</f>
        <v>6.5000000000000002E-2</v>
      </c>
      <c r="U1340" s="55">
        <f>IFERROR(VLOOKUP(A1340,'[1]For Report Q-2 '!$A$2:$U$3476,21,0),"-")</f>
        <v>0</v>
      </c>
      <c r="V1340" s="2" t="str">
        <f>IFERROR(VLOOKUP(A1340,'[1]For Report Q-2 '!$A$2:$V$3476,22,0),"-")</f>
        <v>-</v>
      </c>
      <c r="W1340" s="1">
        <f>IFERROR(VLOOKUP(A1340,'[1]For Report Q-2 '!$A$2:$W$3476,23,0),"-")</f>
        <v>0</v>
      </c>
      <c r="X1340" s="1"/>
      <c r="Y1340" s="1"/>
      <c r="Z1340" s="2" t="str">
        <f>IFERROR(VLOOKUP(A1340,'[1]For Report Q-2 '!$A$2:$Z$3476,26,0),"-")</f>
        <v>-</v>
      </c>
      <c r="AA1340" s="1" t="str">
        <f>IFERROR(VLOOKUP(A1340,'[1]For Report Q-2 '!$A$2:$AH$3476,27,0),"-")</f>
        <v>-</v>
      </c>
      <c r="AB1340" s="1" t="str">
        <f>IFERROR(VLOOKUP(A1340,'[1]For Report Q-2 '!$A$2:$AH$3476,28,0),"-")</f>
        <v>-</v>
      </c>
      <c r="AC1340" s="2" t="str">
        <f>IFERROR(VLOOKUP(A1340,'[1]For Report Q-2 '!$A$2:$AH$3476,29,0),"-")</f>
        <v>-</v>
      </c>
      <c r="AD1340" s="2" t="str">
        <f>IFERROR(VLOOKUP(A1340,'[1]For Report Q-2 '!$A$2:$AH$3476,30,0),"-")</f>
        <v>-</v>
      </c>
      <c r="AE1340" s="1" t="str">
        <f>IFERROR(VLOOKUP(A1340,'[1]For Report Q-2 '!$A$2:$AH$3476,31,0),"-")</f>
        <v>-</v>
      </c>
      <c r="AF1340" s="1" t="str">
        <f>IFERROR(VLOOKUP(A1340,'[1]For Report Q-2 '!$A$2:$AH$3476,32,0),"-")</f>
        <v>-</v>
      </c>
      <c r="AG1340" s="2" t="str">
        <f>IFERROR(VLOOKUP(A1340,'[1]For Report Q-2 '!$A$2:$AH$3476,33,0),"-")</f>
        <v>-</v>
      </c>
      <c r="AH1340" s="1" t="str">
        <f t="shared" si="20"/>
        <v>--</v>
      </c>
      <c r="AI1340" t="e">
        <v>#N/A</v>
      </c>
      <c r="AJ1340" t="e">
        <v>#N/A</v>
      </c>
      <c r="AK1340" t="e">
        <v>#N/A</v>
      </c>
    </row>
    <row r="1341" spans="1:37" x14ac:dyDescent="0.25">
      <c r="A1341" s="15">
        <v>9028026</v>
      </c>
      <c r="B1341" s="15" t="s">
        <v>499</v>
      </c>
      <c r="C1341" s="16">
        <v>45712</v>
      </c>
      <c r="D1341" s="15" t="s">
        <v>75</v>
      </c>
      <c r="E1341" s="1" t="s">
        <v>435</v>
      </c>
      <c r="F1341" s="15" t="s">
        <v>46</v>
      </c>
      <c r="G1341" s="1" t="s">
        <v>44</v>
      </c>
      <c r="H1341" s="17">
        <v>62500</v>
      </c>
      <c r="I1341" s="18">
        <v>0.625</v>
      </c>
      <c r="J1341" s="1">
        <v>9050627</v>
      </c>
      <c r="K1341" s="1" t="s">
        <v>499</v>
      </c>
      <c r="L1341" s="19">
        <v>4125700.7166666668</v>
      </c>
      <c r="M1341" s="1" t="s">
        <v>67</v>
      </c>
      <c r="N1341" s="1" t="s">
        <v>435</v>
      </c>
      <c r="O1341" s="1" t="s">
        <v>48</v>
      </c>
      <c r="P1341" s="20">
        <v>9050627</v>
      </c>
      <c r="Q1341" s="1" t="s">
        <v>43</v>
      </c>
      <c r="R1341" s="1" t="s">
        <v>89</v>
      </c>
      <c r="S1341" s="1" t="s">
        <v>43</v>
      </c>
      <c r="T1341" s="18">
        <f>IFERROR(VLOOKUP(A1341,'[1]For Report Q-2 '!$A$2:$T$3476,20,0),"-")</f>
        <v>0.625</v>
      </c>
      <c r="U1341" s="55">
        <f>IFERROR(VLOOKUP(A1341,'[1]For Report Q-2 '!$A$2:$U$3476,21,0),"-")</f>
        <v>0</v>
      </c>
      <c r="V1341" s="2" t="str">
        <f>IFERROR(VLOOKUP(A1341,'[1]For Report Q-2 '!$A$2:$V$3476,22,0),"-")</f>
        <v>-</v>
      </c>
      <c r="W1341" s="1">
        <f>IFERROR(VLOOKUP(A1341,'[1]For Report Q-2 '!$A$2:$W$3476,23,0),"-")</f>
        <v>0</v>
      </c>
      <c r="X1341" s="1"/>
      <c r="Y1341" s="1"/>
      <c r="Z1341" s="2" t="str">
        <f>IFERROR(VLOOKUP(A1341,'[1]For Report Q-2 '!$A$2:$Z$3476,26,0),"-")</f>
        <v>-</v>
      </c>
      <c r="AA1341" s="1" t="str">
        <f>IFERROR(VLOOKUP(A1341,'[1]For Report Q-2 '!$A$2:$AH$3476,27,0),"-")</f>
        <v>-</v>
      </c>
      <c r="AB1341" s="1" t="str">
        <f>IFERROR(VLOOKUP(A1341,'[1]For Report Q-2 '!$A$2:$AH$3476,28,0),"-")</f>
        <v>-</v>
      </c>
      <c r="AC1341" s="2" t="str">
        <f>IFERROR(VLOOKUP(A1341,'[1]For Report Q-2 '!$A$2:$AH$3476,29,0),"-")</f>
        <v>-</v>
      </c>
      <c r="AD1341" s="2" t="str">
        <f>IFERROR(VLOOKUP(A1341,'[1]For Report Q-2 '!$A$2:$AH$3476,30,0),"-")</f>
        <v>-</v>
      </c>
      <c r="AE1341" s="1" t="str">
        <f>IFERROR(VLOOKUP(A1341,'[1]For Report Q-2 '!$A$2:$AH$3476,31,0),"-")</f>
        <v>-</v>
      </c>
      <c r="AF1341" s="1" t="str">
        <f>IFERROR(VLOOKUP(A1341,'[1]For Report Q-2 '!$A$2:$AH$3476,32,0),"-")</f>
        <v>-</v>
      </c>
      <c r="AG1341" s="2" t="str">
        <f>IFERROR(VLOOKUP(A1341,'[1]For Report Q-2 '!$A$2:$AH$3476,33,0),"-")</f>
        <v>-</v>
      </c>
      <c r="AH1341" s="1" t="str">
        <f t="shared" si="20"/>
        <v>--</v>
      </c>
      <c r="AI1341" t="e">
        <v>#N/A</v>
      </c>
      <c r="AJ1341" t="e">
        <v>#N/A</v>
      </c>
      <c r="AK1341" t="e">
        <v>#N/A</v>
      </c>
    </row>
    <row r="1342" spans="1:37" x14ac:dyDescent="0.25">
      <c r="A1342" s="15" t="s">
        <v>512</v>
      </c>
      <c r="B1342" s="15" t="s">
        <v>499</v>
      </c>
      <c r="C1342" s="16">
        <v>45712</v>
      </c>
      <c r="D1342" s="15" t="s">
        <v>63</v>
      </c>
      <c r="E1342" s="1" t="s">
        <v>435</v>
      </c>
      <c r="F1342" s="15" t="s">
        <v>46</v>
      </c>
      <c r="G1342" s="1" t="s">
        <v>40</v>
      </c>
      <c r="H1342" s="17">
        <v>31250</v>
      </c>
      <c r="I1342" s="18">
        <v>0.3125</v>
      </c>
      <c r="J1342" s="1">
        <v>9050627</v>
      </c>
      <c r="K1342" s="1" t="s">
        <v>499</v>
      </c>
      <c r="L1342" s="19">
        <v>0</v>
      </c>
      <c r="M1342" s="1" t="s">
        <v>31</v>
      </c>
      <c r="N1342" s="1" t="s">
        <v>435</v>
      </c>
      <c r="O1342" s="1" t="s">
        <v>41</v>
      </c>
      <c r="P1342" s="20">
        <v>9050627</v>
      </c>
      <c r="Q1342" s="1" t="s">
        <v>43</v>
      </c>
      <c r="R1342" s="1" t="s">
        <v>89</v>
      </c>
      <c r="S1342" s="1" t="s">
        <v>43</v>
      </c>
      <c r="T1342" s="18">
        <f>IFERROR(VLOOKUP(A1342,'[1]For Report Q-2 '!$A$2:$T$3476,20,0),"-")</f>
        <v>0.3125</v>
      </c>
      <c r="U1342" s="55">
        <f>IFERROR(VLOOKUP(A1342,'[1]For Report Q-2 '!$A$2:$U$3476,21,0),"-")</f>
        <v>0</v>
      </c>
      <c r="V1342" s="2" t="str">
        <f>IFERROR(VLOOKUP(A1342,'[1]For Report Q-2 '!$A$2:$V$3476,22,0),"-")</f>
        <v>-</v>
      </c>
      <c r="W1342" s="1">
        <f>IFERROR(VLOOKUP(A1342,'[1]For Report Q-2 '!$A$2:$W$3476,23,0),"-")</f>
        <v>0</v>
      </c>
      <c r="X1342" s="1"/>
      <c r="Y1342" s="1"/>
      <c r="Z1342" s="2" t="str">
        <f>IFERROR(VLOOKUP(A1342,'[1]For Report Q-2 '!$A$2:$Z$3476,26,0),"-")</f>
        <v>-</v>
      </c>
      <c r="AA1342" s="1" t="str">
        <f>IFERROR(VLOOKUP(A1342,'[1]For Report Q-2 '!$A$2:$AH$3476,27,0),"-")</f>
        <v>-</v>
      </c>
      <c r="AB1342" s="1" t="str">
        <f>IFERROR(VLOOKUP(A1342,'[1]For Report Q-2 '!$A$2:$AH$3476,28,0),"-")</f>
        <v>-</v>
      </c>
      <c r="AC1342" s="2" t="str">
        <f>IFERROR(VLOOKUP(A1342,'[1]For Report Q-2 '!$A$2:$AH$3476,29,0),"-")</f>
        <v>-</v>
      </c>
      <c r="AD1342" s="2" t="str">
        <f>IFERROR(VLOOKUP(A1342,'[1]For Report Q-2 '!$A$2:$AH$3476,30,0),"-")</f>
        <v>-</v>
      </c>
      <c r="AE1342" s="1" t="str">
        <f>IFERROR(VLOOKUP(A1342,'[1]For Report Q-2 '!$A$2:$AH$3476,31,0),"-")</f>
        <v>-</v>
      </c>
      <c r="AF1342" s="1" t="str">
        <f>IFERROR(VLOOKUP(A1342,'[1]For Report Q-2 '!$A$2:$AH$3476,32,0),"-")</f>
        <v>-</v>
      </c>
      <c r="AG1342" s="2" t="str">
        <f>IFERROR(VLOOKUP(A1342,'[1]For Report Q-2 '!$A$2:$AH$3476,33,0),"-")</f>
        <v>-</v>
      </c>
      <c r="AH1342" s="1" t="str">
        <f t="shared" si="20"/>
        <v>--</v>
      </c>
      <c r="AI1342" t="e">
        <v>#N/A</v>
      </c>
      <c r="AJ1342" t="e">
        <v>#N/A</v>
      </c>
      <c r="AK1342" t="e">
        <v>#N/A</v>
      </c>
    </row>
    <row r="1343" spans="1:37" x14ac:dyDescent="0.25">
      <c r="A1343" s="15">
        <v>9028032</v>
      </c>
      <c r="B1343" s="15" t="s">
        <v>499</v>
      </c>
      <c r="C1343" s="16">
        <v>45721</v>
      </c>
      <c r="D1343" s="15" t="s">
        <v>56</v>
      </c>
      <c r="E1343" s="1" t="s">
        <v>435</v>
      </c>
      <c r="F1343" s="15" t="s">
        <v>46</v>
      </c>
      <c r="G1343" s="1" t="s">
        <v>56</v>
      </c>
      <c r="H1343" s="17">
        <v>29166.666666666668</v>
      </c>
      <c r="I1343" s="18">
        <v>0.29166666666666669</v>
      </c>
      <c r="J1343" s="1">
        <v>9050627</v>
      </c>
      <c r="K1343" s="1" t="s">
        <v>499</v>
      </c>
      <c r="L1343" s="19">
        <v>4125700.7166666668</v>
      </c>
      <c r="M1343" s="1" t="s">
        <v>67</v>
      </c>
      <c r="N1343" s="1" t="s">
        <v>435</v>
      </c>
      <c r="O1343" s="1" t="s">
        <v>59</v>
      </c>
      <c r="P1343" s="20">
        <v>9050627</v>
      </c>
      <c r="Q1343" s="1" t="s">
        <v>43</v>
      </c>
      <c r="R1343" s="1" t="s">
        <v>89</v>
      </c>
      <c r="S1343" s="1" t="s">
        <v>43</v>
      </c>
      <c r="T1343" s="18">
        <f>IFERROR(VLOOKUP(A1343,'[1]For Report Q-2 '!$A$2:$T$3476,20,0),"-")</f>
        <v>0.29166666666666669</v>
      </c>
      <c r="U1343" s="55">
        <f>IFERROR(VLOOKUP(A1343,'[1]For Report Q-2 '!$A$2:$U$3476,21,0),"-")</f>
        <v>0</v>
      </c>
      <c r="V1343" s="2" t="str">
        <f>IFERROR(VLOOKUP(A1343,'[1]For Report Q-2 '!$A$2:$V$3476,22,0),"-")</f>
        <v>-</v>
      </c>
      <c r="W1343" s="1">
        <f>IFERROR(VLOOKUP(A1343,'[1]For Report Q-2 '!$A$2:$W$3476,23,0),"-")</f>
        <v>0</v>
      </c>
      <c r="X1343" s="1"/>
      <c r="Y1343" s="1"/>
      <c r="Z1343" s="2" t="str">
        <f>IFERROR(VLOOKUP(A1343,'[1]For Report Q-2 '!$A$2:$Z$3476,26,0),"-")</f>
        <v>-</v>
      </c>
      <c r="AA1343" s="1" t="str">
        <f>IFERROR(VLOOKUP(A1343,'[1]For Report Q-2 '!$A$2:$AH$3476,27,0),"-")</f>
        <v>-</v>
      </c>
      <c r="AB1343" s="1" t="str">
        <f>IFERROR(VLOOKUP(A1343,'[1]For Report Q-2 '!$A$2:$AH$3476,28,0),"-")</f>
        <v>-</v>
      </c>
      <c r="AC1343" s="2" t="str">
        <f>IFERROR(VLOOKUP(A1343,'[1]For Report Q-2 '!$A$2:$AH$3476,29,0),"-")</f>
        <v>-</v>
      </c>
      <c r="AD1343" s="2" t="str">
        <f>IFERROR(VLOOKUP(A1343,'[1]For Report Q-2 '!$A$2:$AH$3476,30,0),"-")</f>
        <v>-</v>
      </c>
      <c r="AE1343" s="1" t="str">
        <f>IFERROR(VLOOKUP(A1343,'[1]For Report Q-2 '!$A$2:$AH$3476,31,0),"-")</f>
        <v>-</v>
      </c>
      <c r="AF1343" s="1" t="str">
        <f>IFERROR(VLOOKUP(A1343,'[1]For Report Q-2 '!$A$2:$AH$3476,32,0),"-")</f>
        <v>-</v>
      </c>
      <c r="AG1343" s="2" t="str">
        <f>IFERROR(VLOOKUP(A1343,'[1]For Report Q-2 '!$A$2:$AH$3476,33,0),"-")</f>
        <v>-</v>
      </c>
      <c r="AH1343" s="1" t="str">
        <f t="shared" si="20"/>
        <v>--</v>
      </c>
      <c r="AI1343" t="e">
        <v>#N/A</v>
      </c>
      <c r="AJ1343" t="e">
        <v>#N/A</v>
      </c>
      <c r="AK1343" t="e">
        <v>#N/A</v>
      </c>
    </row>
    <row r="1344" spans="1:37" x14ac:dyDescent="0.25">
      <c r="A1344" s="15">
        <v>9028056</v>
      </c>
      <c r="B1344" s="15" t="s">
        <v>499</v>
      </c>
      <c r="C1344" s="16">
        <v>45744</v>
      </c>
      <c r="D1344" s="15" t="s">
        <v>70</v>
      </c>
      <c r="E1344" s="1" t="s">
        <v>435</v>
      </c>
      <c r="F1344" s="15" t="s">
        <v>46</v>
      </c>
      <c r="G1344" s="1" t="s">
        <v>70</v>
      </c>
      <c r="H1344" s="17">
        <v>41666.666666666664</v>
      </c>
      <c r="I1344" s="18">
        <v>0.41666666666666663</v>
      </c>
      <c r="J1344" s="1">
        <v>9050627</v>
      </c>
      <c r="K1344" s="1" t="s">
        <v>499</v>
      </c>
      <c r="L1344" s="19">
        <v>4125700.7166666668</v>
      </c>
      <c r="M1344" s="1" t="s">
        <v>67</v>
      </c>
      <c r="N1344" s="1" t="s">
        <v>435</v>
      </c>
      <c r="O1344" s="1" t="s">
        <v>71</v>
      </c>
      <c r="P1344" s="20">
        <v>9050627</v>
      </c>
      <c r="Q1344" s="1" t="s">
        <v>43</v>
      </c>
      <c r="R1344" s="1" t="s">
        <v>89</v>
      </c>
      <c r="S1344" s="1" t="s">
        <v>43</v>
      </c>
      <c r="T1344" s="18">
        <f>IFERROR(VLOOKUP(A1344,'[1]For Report Q-2 '!$A$2:$T$3476,20,0),"-")</f>
        <v>0.41666666666666663</v>
      </c>
      <c r="U1344" s="55">
        <f>IFERROR(VLOOKUP(A1344,'[1]For Report Q-2 '!$A$2:$U$3476,21,0),"-")</f>
        <v>0</v>
      </c>
      <c r="V1344" s="2" t="str">
        <f>IFERROR(VLOOKUP(A1344,'[1]For Report Q-2 '!$A$2:$V$3476,22,0),"-")</f>
        <v>-</v>
      </c>
      <c r="W1344" s="1">
        <f>IFERROR(VLOOKUP(A1344,'[1]For Report Q-2 '!$A$2:$W$3476,23,0),"-")</f>
        <v>0</v>
      </c>
      <c r="X1344" s="1"/>
      <c r="Y1344" s="1"/>
      <c r="Z1344" s="2" t="str">
        <f>IFERROR(VLOOKUP(A1344,'[1]For Report Q-2 '!$A$2:$Z$3476,26,0),"-")</f>
        <v>-</v>
      </c>
      <c r="AA1344" s="1" t="str">
        <f>IFERROR(VLOOKUP(A1344,'[1]For Report Q-2 '!$A$2:$AH$3476,27,0),"-")</f>
        <v>-</v>
      </c>
      <c r="AB1344" s="1" t="str">
        <f>IFERROR(VLOOKUP(A1344,'[1]For Report Q-2 '!$A$2:$AH$3476,28,0),"-")</f>
        <v>-</v>
      </c>
      <c r="AC1344" s="2" t="str">
        <f>IFERROR(VLOOKUP(A1344,'[1]For Report Q-2 '!$A$2:$AH$3476,29,0),"-")</f>
        <v>-</v>
      </c>
      <c r="AD1344" s="2" t="str">
        <f>IFERROR(VLOOKUP(A1344,'[1]For Report Q-2 '!$A$2:$AH$3476,30,0),"-")</f>
        <v>-</v>
      </c>
      <c r="AE1344" s="1" t="str">
        <f>IFERROR(VLOOKUP(A1344,'[1]For Report Q-2 '!$A$2:$AH$3476,31,0),"-")</f>
        <v>-</v>
      </c>
      <c r="AF1344" s="1" t="str">
        <f>IFERROR(VLOOKUP(A1344,'[1]For Report Q-2 '!$A$2:$AH$3476,32,0),"-")</f>
        <v>-</v>
      </c>
      <c r="AG1344" s="2" t="str">
        <f>IFERROR(VLOOKUP(A1344,'[1]For Report Q-2 '!$A$2:$AH$3476,33,0),"-")</f>
        <v>-</v>
      </c>
      <c r="AH1344" s="1" t="str">
        <f t="shared" si="20"/>
        <v>--</v>
      </c>
      <c r="AI1344" t="e">
        <v>#N/A</v>
      </c>
      <c r="AJ1344" t="e">
        <v>#N/A</v>
      </c>
      <c r="AK1344" t="e">
        <v>#N/A</v>
      </c>
    </row>
    <row r="1345" spans="1:37" x14ac:dyDescent="0.25">
      <c r="A1345" s="15">
        <v>9028059</v>
      </c>
      <c r="B1345" s="15" t="s">
        <v>499</v>
      </c>
      <c r="C1345" s="16">
        <v>45755</v>
      </c>
      <c r="D1345" s="15" t="s">
        <v>75</v>
      </c>
      <c r="E1345" s="1" t="s">
        <v>435</v>
      </c>
      <c r="F1345" s="15" t="s">
        <v>46</v>
      </c>
      <c r="G1345" s="1" t="s">
        <v>44</v>
      </c>
      <c r="H1345" s="17">
        <v>10416.68</v>
      </c>
      <c r="I1345" s="18">
        <v>0.1041668</v>
      </c>
      <c r="J1345" s="1">
        <v>9050627</v>
      </c>
      <c r="K1345" s="1" t="s">
        <v>499</v>
      </c>
      <c r="L1345" s="19">
        <v>4125700.7166666668</v>
      </c>
      <c r="M1345" s="1" t="s">
        <v>67</v>
      </c>
      <c r="N1345" s="1" t="s">
        <v>435</v>
      </c>
      <c r="O1345" s="1" t="s">
        <v>48</v>
      </c>
      <c r="P1345" s="20">
        <v>9050627</v>
      </c>
      <c r="Q1345" s="1" t="s">
        <v>43</v>
      </c>
      <c r="R1345" s="1" t="s">
        <v>89</v>
      </c>
      <c r="S1345" s="1" t="s">
        <v>43</v>
      </c>
      <c r="T1345" s="18">
        <f>IFERROR(VLOOKUP(A1345,'[1]For Report Q-2 '!$A$2:$T$3476,20,0),"-")</f>
        <v>0.1041668</v>
      </c>
      <c r="U1345" s="55">
        <f>IFERROR(VLOOKUP(A1345,'[1]For Report Q-2 '!$A$2:$U$3476,21,0),"-")</f>
        <v>0</v>
      </c>
      <c r="V1345" s="2" t="str">
        <f>IFERROR(VLOOKUP(A1345,'[1]For Report Q-2 '!$A$2:$V$3476,22,0),"-")</f>
        <v>-</v>
      </c>
      <c r="W1345" s="1">
        <f>IFERROR(VLOOKUP(A1345,'[1]For Report Q-2 '!$A$2:$W$3476,23,0),"-")</f>
        <v>0</v>
      </c>
      <c r="X1345" s="1"/>
      <c r="Y1345" s="1"/>
      <c r="Z1345" s="2" t="str">
        <f>IFERROR(VLOOKUP(A1345,'[1]For Report Q-2 '!$A$2:$Z$3476,26,0),"-")</f>
        <v>-</v>
      </c>
      <c r="AA1345" s="1" t="str">
        <f>IFERROR(VLOOKUP(A1345,'[1]For Report Q-2 '!$A$2:$AH$3476,27,0),"-")</f>
        <v>-</v>
      </c>
      <c r="AB1345" s="1" t="str">
        <f>IFERROR(VLOOKUP(A1345,'[1]For Report Q-2 '!$A$2:$AH$3476,28,0),"-")</f>
        <v>-</v>
      </c>
      <c r="AC1345" s="2" t="str">
        <f>IFERROR(VLOOKUP(A1345,'[1]For Report Q-2 '!$A$2:$AH$3476,29,0),"-")</f>
        <v>-</v>
      </c>
      <c r="AD1345" s="2" t="str">
        <f>IFERROR(VLOOKUP(A1345,'[1]For Report Q-2 '!$A$2:$AH$3476,30,0),"-")</f>
        <v>-</v>
      </c>
      <c r="AE1345" s="1" t="str">
        <f>IFERROR(VLOOKUP(A1345,'[1]For Report Q-2 '!$A$2:$AH$3476,31,0),"-")</f>
        <v>-</v>
      </c>
      <c r="AF1345" s="1" t="str">
        <f>IFERROR(VLOOKUP(A1345,'[1]For Report Q-2 '!$A$2:$AH$3476,32,0),"-")</f>
        <v>-</v>
      </c>
      <c r="AG1345" s="2" t="str">
        <f>IFERROR(VLOOKUP(A1345,'[1]For Report Q-2 '!$A$2:$AH$3476,33,0),"-")</f>
        <v>-</v>
      </c>
      <c r="AH1345" s="1" t="str">
        <f t="shared" si="20"/>
        <v>--</v>
      </c>
      <c r="AI1345" t="e">
        <v>#N/A</v>
      </c>
      <c r="AJ1345" t="e">
        <v>#N/A</v>
      </c>
      <c r="AK1345" t="e">
        <v>#N/A</v>
      </c>
    </row>
    <row r="1346" spans="1:37" x14ac:dyDescent="0.25">
      <c r="A1346" s="15" t="s">
        <v>513</v>
      </c>
      <c r="B1346" s="15" t="s">
        <v>499</v>
      </c>
      <c r="C1346" s="16">
        <v>45755</v>
      </c>
      <c r="D1346" s="15" t="s">
        <v>40</v>
      </c>
      <c r="E1346" s="1" t="s">
        <v>435</v>
      </c>
      <c r="F1346" s="15" t="s">
        <v>46</v>
      </c>
      <c r="G1346" s="1" t="s">
        <v>40</v>
      </c>
      <c r="H1346" s="17">
        <v>5208.34</v>
      </c>
      <c r="I1346" s="18">
        <v>5.2083400000000002E-2</v>
      </c>
      <c r="J1346" s="1">
        <v>9050627</v>
      </c>
      <c r="K1346" s="1" t="s">
        <v>499</v>
      </c>
      <c r="L1346" s="19">
        <v>0</v>
      </c>
      <c r="M1346" s="1" t="s">
        <v>31</v>
      </c>
      <c r="N1346" s="1" t="s">
        <v>435</v>
      </c>
      <c r="O1346" s="1" t="s">
        <v>41</v>
      </c>
      <c r="P1346" s="20">
        <v>9050627</v>
      </c>
      <c r="Q1346" s="1" t="s">
        <v>43</v>
      </c>
      <c r="R1346" s="1" t="s">
        <v>89</v>
      </c>
      <c r="S1346" s="1" t="s">
        <v>43</v>
      </c>
      <c r="T1346" s="18">
        <f>IFERROR(VLOOKUP(A1346,'[1]For Report Q-2 '!$A$2:$T$3476,20,0),"-")</f>
        <v>5.2083400000000002E-2</v>
      </c>
      <c r="U1346" s="55">
        <f>IFERROR(VLOOKUP(A1346,'[1]For Report Q-2 '!$A$2:$U$3476,21,0),"-")</f>
        <v>0</v>
      </c>
      <c r="V1346" s="2" t="str">
        <f>IFERROR(VLOOKUP(A1346,'[1]For Report Q-2 '!$A$2:$V$3476,22,0),"-")</f>
        <v>-</v>
      </c>
      <c r="W1346" s="1">
        <f>IFERROR(VLOOKUP(A1346,'[1]For Report Q-2 '!$A$2:$W$3476,23,0),"-")</f>
        <v>0</v>
      </c>
      <c r="X1346" s="1"/>
      <c r="Y1346" s="1"/>
      <c r="Z1346" s="2" t="str">
        <f>IFERROR(VLOOKUP(A1346,'[1]For Report Q-2 '!$A$2:$Z$3476,26,0),"-")</f>
        <v>-</v>
      </c>
      <c r="AA1346" s="1" t="str">
        <f>IFERROR(VLOOKUP(A1346,'[1]For Report Q-2 '!$A$2:$AH$3476,27,0),"-")</f>
        <v>-</v>
      </c>
      <c r="AB1346" s="1" t="str">
        <f>IFERROR(VLOOKUP(A1346,'[1]For Report Q-2 '!$A$2:$AH$3476,28,0),"-")</f>
        <v>-</v>
      </c>
      <c r="AC1346" s="2" t="str">
        <f>IFERROR(VLOOKUP(A1346,'[1]For Report Q-2 '!$A$2:$AH$3476,29,0),"-")</f>
        <v>-</v>
      </c>
      <c r="AD1346" s="2" t="str">
        <f>IFERROR(VLOOKUP(A1346,'[1]For Report Q-2 '!$A$2:$AH$3476,30,0),"-")</f>
        <v>-</v>
      </c>
      <c r="AE1346" s="1" t="str">
        <f>IFERROR(VLOOKUP(A1346,'[1]For Report Q-2 '!$A$2:$AH$3476,31,0),"-")</f>
        <v>-</v>
      </c>
      <c r="AF1346" s="1" t="str">
        <f>IFERROR(VLOOKUP(A1346,'[1]For Report Q-2 '!$A$2:$AH$3476,32,0),"-")</f>
        <v>-</v>
      </c>
      <c r="AG1346" s="2" t="str">
        <f>IFERROR(VLOOKUP(A1346,'[1]For Report Q-2 '!$A$2:$AH$3476,33,0),"-")</f>
        <v>-</v>
      </c>
      <c r="AH1346" s="1" t="str">
        <f t="shared" si="20"/>
        <v>--</v>
      </c>
      <c r="AI1346" t="e">
        <v>#N/A</v>
      </c>
      <c r="AJ1346" t="e">
        <v>#N/A</v>
      </c>
      <c r="AK1346" t="e">
        <v>#N/A</v>
      </c>
    </row>
    <row r="1347" spans="1:37" x14ac:dyDescent="0.25">
      <c r="A1347" s="15">
        <v>9028067</v>
      </c>
      <c r="B1347" s="15" t="s">
        <v>499</v>
      </c>
      <c r="C1347" s="16">
        <v>45748</v>
      </c>
      <c r="D1347" s="15" t="s">
        <v>70</v>
      </c>
      <c r="E1347" s="1" t="s">
        <v>435</v>
      </c>
      <c r="F1347" s="15" t="s">
        <v>46</v>
      </c>
      <c r="G1347" s="1" t="s">
        <v>70</v>
      </c>
      <c r="H1347" s="17">
        <v>20833.333333333332</v>
      </c>
      <c r="I1347" s="18">
        <v>0.20833333333333331</v>
      </c>
      <c r="J1347" s="1">
        <v>9050627</v>
      </c>
      <c r="K1347" s="1" t="s">
        <v>499</v>
      </c>
      <c r="L1347" s="19">
        <v>4125700.7166666668</v>
      </c>
      <c r="M1347" s="1" t="s">
        <v>67</v>
      </c>
      <c r="N1347" s="1" t="s">
        <v>435</v>
      </c>
      <c r="O1347" s="1" t="s">
        <v>71</v>
      </c>
      <c r="P1347" s="20">
        <v>9050627</v>
      </c>
      <c r="Q1347" s="1" t="s">
        <v>43</v>
      </c>
      <c r="R1347" s="1" t="s">
        <v>89</v>
      </c>
      <c r="S1347" s="1" t="s">
        <v>43</v>
      </c>
      <c r="T1347" s="18">
        <f>IFERROR(VLOOKUP(A1347,'[1]For Report Q-2 '!$A$2:$T$3476,20,0),"-")</f>
        <v>0.20833333333333331</v>
      </c>
      <c r="U1347" s="55">
        <f>IFERROR(VLOOKUP(A1347,'[1]For Report Q-2 '!$A$2:$U$3476,21,0),"-")</f>
        <v>0</v>
      </c>
      <c r="V1347" s="2" t="str">
        <f>IFERROR(VLOOKUP(A1347,'[1]For Report Q-2 '!$A$2:$V$3476,22,0),"-")</f>
        <v>-</v>
      </c>
      <c r="W1347" s="1">
        <f>IFERROR(VLOOKUP(A1347,'[1]For Report Q-2 '!$A$2:$W$3476,23,0),"-")</f>
        <v>0</v>
      </c>
      <c r="X1347" s="1"/>
      <c r="Y1347" s="1"/>
      <c r="Z1347" s="2" t="str">
        <f>IFERROR(VLOOKUP(A1347,'[1]For Report Q-2 '!$A$2:$Z$3476,26,0),"-")</f>
        <v>-</v>
      </c>
      <c r="AA1347" s="1" t="str">
        <f>IFERROR(VLOOKUP(A1347,'[1]For Report Q-2 '!$A$2:$AH$3476,27,0),"-")</f>
        <v>-</v>
      </c>
      <c r="AB1347" s="1" t="str">
        <f>IFERROR(VLOOKUP(A1347,'[1]For Report Q-2 '!$A$2:$AH$3476,28,0),"-")</f>
        <v>-</v>
      </c>
      <c r="AC1347" s="2" t="str">
        <f>IFERROR(VLOOKUP(A1347,'[1]For Report Q-2 '!$A$2:$AH$3476,29,0),"-")</f>
        <v>-</v>
      </c>
      <c r="AD1347" s="2" t="str">
        <f>IFERROR(VLOOKUP(A1347,'[1]For Report Q-2 '!$A$2:$AH$3476,30,0),"-")</f>
        <v>-</v>
      </c>
      <c r="AE1347" s="1" t="str">
        <f>IFERROR(VLOOKUP(A1347,'[1]For Report Q-2 '!$A$2:$AH$3476,31,0),"-")</f>
        <v>-</v>
      </c>
      <c r="AF1347" s="1" t="str">
        <f>IFERROR(VLOOKUP(A1347,'[1]For Report Q-2 '!$A$2:$AH$3476,32,0),"-")</f>
        <v>-</v>
      </c>
      <c r="AG1347" s="2" t="str">
        <f>IFERROR(VLOOKUP(A1347,'[1]For Report Q-2 '!$A$2:$AH$3476,33,0),"-")</f>
        <v>-</v>
      </c>
      <c r="AH1347" s="1" t="str">
        <f t="shared" ref="AH1347:AH1410" si="21">AF1347&amp;AB1347</f>
        <v>--</v>
      </c>
      <c r="AI1347" t="e">
        <v>#N/A</v>
      </c>
      <c r="AJ1347" t="e">
        <v>#N/A</v>
      </c>
      <c r="AK1347" t="e">
        <v>#N/A</v>
      </c>
    </row>
    <row r="1348" spans="1:37" x14ac:dyDescent="0.25">
      <c r="A1348" s="15">
        <v>9028085</v>
      </c>
      <c r="B1348" s="15" t="s">
        <v>499</v>
      </c>
      <c r="C1348" s="16">
        <v>45854</v>
      </c>
      <c r="D1348" s="15" t="s">
        <v>63</v>
      </c>
      <c r="E1348" s="1" t="s">
        <v>435</v>
      </c>
      <c r="F1348" s="15" t="s">
        <v>46</v>
      </c>
      <c r="G1348" s="1" t="s">
        <v>40</v>
      </c>
      <c r="H1348" s="17">
        <v>13750</v>
      </c>
      <c r="I1348" s="18">
        <v>0.13750000000000001</v>
      </c>
      <c r="J1348" s="1">
        <v>9050627</v>
      </c>
      <c r="K1348" s="1" t="s">
        <v>499</v>
      </c>
      <c r="L1348" s="19">
        <v>4125700.7166666668</v>
      </c>
      <c r="M1348" s="1" t="s">
        <v>67</v>
      </c>
      <c r="N1348" s="1" t="s">
        <v>435</v>
      </c>
      <c r="O1348" s="1" t="s">
        <v>50</v>
      </c>
      <c r="P1348" s="20">
        <v>9050627</v>
      </c>
      <c r="Q1348" s="1" t="s">
        <v>43</v>
      </c>
      <c r="R1348" s="1" t="s">
        <v>89</v>
      </c>
      <c r="S1348" s="1" t="s">
        <v>43</v>
      </c>
      <c r="T1348" s="18">
        <f>IFERROR(VLOOKUP(A1348,'[1]For Report Q-2 '!$A$2:$T$3476,20,0),"-")</f>
        <v>0.13750000000000001</v>
      </c>
      <c r="U1348" s="55">
        <f>IFERROR(VLOOKUP(A1348,'[1]For Report Q-2 '!$A$2:$U$3476,21,0),"-")</f>
        <v>0</v>
      </c>
      <c r="V1348" s="2" t="str">
        <f>IFERROR(VLOOKUP(A1348,'[1]For Report Q-2 '!$A$2:$V$3476,22,0),"-")</f>
        <v>-</v>
      </c>
      <c r="W1348" s="1">
        <f>IFERROR(VLOOKUP(A1348,'[1]For Report Q-2 '!$A$2:$W$3476,23,0),"-")</f>
        <v>0</v>
      </c>
      <c r="X1348" s="1"/>
      <c r="Y1348" s="1"/>
      <c r="Z1348" s="2" t="str">
        <f>IFERROR(VLOOKUP(A1348,'[1]For Report Q-2 '!$A$2:$Z$3476,26,0),"-")</f>
        <v>-</v>
      </c>
      <c r="AA1348" s="1" t="str">
        <f>IFERROR(VLOOKUP(A1348,'[1]For Report Q-2 '!$A$2:$AH$3476,27,0),"-")</f>
        <v>-</v>
      </c>
      <c r="AB1348" s="1" t="str">
        <f>IFERROR(VLOOKUP(A1348,'[1]For Report Q-2 '!$A$2:$AH$3476,28,0),"-")</f>
        <v>-</v>
      </c>
      <c r="AC1348" s="2" t="str">
        <f>IFERROR(VLOOKUP(A1348,'[1]For Report Q-2 '!$A$2:$AH$3476,29,0),"-")</f>
        <v>-</v>
      </c>
      <c r="AD1348" s="2" t="str">
        <f>IFERROR(VLOOKUP(A1348,'[1]For Report Q-2 '!$A$2:$AH$3476,30,0),"-")</f>
        <v>-</v>
      </c>
      <c r="AE1348" s="1" t="str">
        <f>IFERROR(VLOOKUP(A1348,'[1]For Report Q-2 '!$A$2:$AH$3476,31,0),"-")</f>
        <v>-</v>
      </c>
      <c r="AF1348" s="1" t="str">
        <f>IFERROR(VLOOKUP(A1348,'[1]For Report Q-2 '!$A$2:$AH$3476,32,0),"-")</f>
        <v>-</v>
      </c>
      <c r="AG1348" s="2" t="str">
        <f>IFERROR(VLOOKUP(A1348,'[1]For Report Q-2 '!$A$2:$AH$3476,33,0),"-")</f>
        <v>-</v>
      </c>
      <c r="AH1348" s="1" t="str">
        <f t="shared" si="21"/>
        <v>--</v>
      </c>
      <c r="AI1348" t="e">
        <v>#N/A</v>
      </c>
      <c r="AJ1348" t="e">
        <v>#N/A</v>
      </c>
      <c r="AK1348" t="e">
        <v>#N/A</v>
      </c>
    </row>
    <row r="1349" spans="1:37" x14ac:dyDescent="0.25">
      <c r="A1349" s="15">
        <v>9028092</v>
      </c>
      <c r="B1349" s="15" t="s">
        <v>499</v>
      </c>
      <c r="C1349" s="16">
        <v>45791</v>
      </c>
      <c r="D1349" s="15" t="s">
        <v>63</v>
      </c>
      <c r="E1349" s="1" t="s">
        <v>435</v>
      </c>
      <c r="F1349" s="15" t="s">
        <v>46</v>
      </c>
      <c r="G1349" s="1" t="s">
        <v>40</v>
      </c>
      <c r="H1349" s="17">
        <v>6250</v>
      </c>
      <c r="I1349" s="18">
        <v>6.25E-2</v>
      </c>
      <c r="J1349" s="1">
        <v>9050627</v>
      </c>
      <c r="K1349" s="1" t="s">
        <v>499</v>
      </c>
      <c r="L1349" s="19">
        <v>4125700.7166666668</v>
      </c>
      <c r="M1349" s="1" t="s">
        <v>67</v>
      </c>
      <c r="N1349" s="1" t="s">
        <v>435</v>
      </c>
      <c r="O1349" s="1" t="s">
        <v>50</v>
      </c>
      <c r="P1349" s="20">
        <v>9050627</v>
      </c>
      <c r="Q1349" s="1" t="s">
        <v>43</v>
      </c>
      <c r="R1349" s="1" t="s">
        <v>89</v>
      </c>
      <c r="S1349" s="1" t="s">
        <v>43</v>
      </c>
      <c r="T1349" s="18">
        <f>IFERROR(VLOOKUP(A1349,'[1]For Report Q-2 '!$A$2:$T$3476,20,0),"-")</f>
        <v>6.25E-2</v>
      </c>
      <c r="U1349" s="55">
        <f>IFERROR(VLOOKUP(A1349,'[1]For Report Q-2 '!$A$2:$U$3476,21,0),"-")</f>
        <v>0</v>
      </c>
      <c r="V1349" s="2" t="str">
        <f>IFERROR(VLOOKUP(A1349,'[1]For Report Q-2 '!$A$2:$V$3476,22,0),"-")</f>
        <v>-</v>
      </c>
      <c r="W1349" s="1">
        <f>IFERROR(VLOOKUP(A1349,'[1]For Report Q-2 '!$A$2:$W$3476,23,0),"-")</f>
        <v>0</v>
      </c>
      <c r="X1349" s="1"/>
      <c r="Y1349" s="1"/>
      <c r="Z1349" s="2" t="str">
        <f>IFERROR(VLOOKUP(A1349,'[1]For Report Q-2 '!$A$2:$Z$3476,26,0),"-")</f>
        <v>-</v>
      </c>
      <c r="AA1349" s="1" t="str">
        <f>IFERROR(VLOOKUP(A1349,'[1]For Report Q-2 '!$A$2:$AH$3476,27,0),"-")</f>
        <v>-</v>
      </c>
      <c r="AB1349" s="1" t="str">
        <f>IFERROR(VLOOKUP(A1349,'[1]For Report Q-2 '!$A$2:$AH$3476,28,0),"-")</f>
        <v>-</v>
      </c>
      <c r="AC1349" s="2" t="str">
        <f>IFERROR(VLOOKUP(A1349,'[1]For Report Q-2 '!$A$2:$AH$3476,29,0),"-")</f>
        <v>-</v>
      </c>
      <c r="AD1349" s="2" t="str">
        <f>IFERROR(VLOOKUP(A1349,'[1]For Report Q-2 '!$A$2:$AH$3476,30,0),"-")</f>
        <v>-</v>
      </c>
      <c r="AE1349" s="1" t="str">
        <f>IFERROR(VLOOKUP(A1349,'[1]For Report Q-2 '!$A$2:$AH$3476,31,0),"-")</f>
        <v>-</v>
      </c>
      <c r="AF1349" s="1" t="str">
        <f>IFERROR(VLOOKUP(A1349,'[1]For Report Q-2 '!$A$2:$AH$3476,32,0),"-")</f>
        <v>-</v>
      </c>
      <c r="AG1349" s="2" t="str">
        <f>IFERROR(VLOOKUP(A1349,'[1]For Report Q-2 '!$A$2:$AH$3476,33,0),"-")</f>
        <v>-</v>
      </c>
      <c r="AH1349" s="1" t="str">
        <f t="shared" si="21"/>
        <v>--</v>
      </c>
      <c r="AI1349" t="e">
        <v>#N/A</v>
      </c>
      <c r="AJ1349" t="e">
        <v>#N/A</v>
      </c>
      <c r="AK1349" t="e">
        <v>#N/A</v>
      </c>
    </row>
    <row r="1350" spans="1:37" x14ac:dyDescent="0.25">
      <c r="A1350" s="15">
        <v>9028110</v>
      </c>
      <c r="B1350" s="15" t="s">
        <v>499</v>
      </c>
      <c r="C1350" s="16">
        <v>45852</v>
      </c>
      <c r="D1350" s="15" t="s">
        <v>63</v>
      </c>
      <c r="E1350" s="1" t="s">
        <v>435</v>
      </c>
      <c r="F1350" s="15" t="s">
        <v>46</v>
      </c>
      <c r="G1350" s="1" t="s">
        <v>40</v>
      </c>
      <c r="H1350" s="17">
        <v>12500</v>
      </c>
      <c r="I1350" s="18">
        <v>0.125</v>
      </c>
      <c r="J1350" s="1">
        <v>9050627</v>
      </c>
      <c r="K1350" s="1" t="s">
        <v>499</v>
      </c>
      <c r="L1350" s="19">
        <v>4125700.7166666668</v>
      </c>
      <c r="M1350" s="1" t="s">
        <v>67</v>
      </c>
      <c r="N1350" s="1" t="s">
        <v>435</v>
      </c>
      <c r="O1350" s="1" t="s">
        <v>41</v>
      </c>
      <c r="P1350" s="20">
        <v>9050627</v>
      </c>
      <c r="Q1350" s="1" t="s">
        <v>43</v>
      </c>
      <c r="R1350" s="1" t="s">
        <v>89</v>
      </c>
      <c r="S1350" s="1" t="s">
        <v>43</v>
      </c>
      <c r="T1350" s="18">
        <f>IFERROR(VLOOKUP(A1350,'[1]For Report Q-2 '!$A$2:$T$3476,20,0),"-")</f>
        <v>0.125</v>
      </c>
      <c r="U1350" s="55">
        <f>IFERROR(VLOOKUP(A1350,'[1]For Report Q-2 '!$A$2:$U$3476,21,0),"-")</f>
        <v>0</v>
      </c>
      <c r="V1350" s="2" t="str">
        <f>IFERROR(VLOOKUP(A1350,'[1]For Report Q-2 '!$A$2:$V$3476,22,0),"-")</f>
        <v>-</v>
      </c>
      <c r="W1350" s="1">
        <f>IFERROR(VLOOKUP(A1350,'[1]For Report Q-2 '!$A$2:$W$3476,23,0),"-")</f>
        <v>0</v>
      </c>
      <c r="X1350" s="1"/>
      <c r="Y1350" s="1"/>
      <c r="Z1350" s="2" t="str">
        <f>IFERROR(VLOOKUP(A1350,'[1]For Report Q-2 '!$A$2:$Z$3476,26,0),"-")</f>
        <v>-</v>
      </c>
      <c r="AA1350" s="1" t="str">
        <f>IFERROR(VLOOKUP(A1350,'[1]For Report Q-2 '!$A$2:$AH$3476,27,0),"-")</f>
        <v>-</v>
      </c>
      <c r="AB1350" s="1" t="str">
        <f>IFERROR(VLOOKUP(A1350,'[1]For Report Q-2 '!$A$2:$AH$3476,28,0),"-")</f>
        <v>-</v>
      </c>
      <c r="AC1350" s="2" t="str">
        <f>IFERROR(VLOOKUP(A1350,'[1]For Report Q-2 '!$A$2:$AH$3476,29,0),"-")</f>
        <v>-</v>
      </c>
      <c r="AD1350" s="2" t="str">
        <f>IFERROR(VLOOKUP(A1350,'[1]For Report Q-2 '!$A$2:$AH$3476,30,0),"-")</f>
        <v>-</v>
      </c>
      <c r="AE1350" s="1" t="str">
        <f>IFERROR(VLOOKUP(A1350,'[1]For Report Q-2 '!$A$2:$AH$3476,31,0),"-")</f>
        <v>-</v>
      </c>
      <c r="AF1350" s="1" t="str">
        <f>IFERROR(VLOOKUP(A1350,'[1]For Report Q-2 '!$A$2:$AH$3476,32,0),"-")</f>
        <v>-</v>
      </c>
      <c r="AG1350" s="2" t="str">
        <f>IFERROR(VLOOKUP(A1350,'[1]For Report Q-2 '!$A$2:$AH$3476,33,0),"-")</f>
        <v>-</v>
      </c>
      <c r="AH1350" s="1" t="str">
        <f t="shared" si="21"/>
        <v>--</v>
      </c>
      <c r="AI1350" t="e">
        <v>#N/A</v>
      </c>
      <c r="AJ1350" t="e">
        <v>#N/A</v>
      </c>
      <c r="AK1350" t="e">
        <v>#N/A</v>
      </c>
    </row>
    <row r="1351" spans="1:37" x14ac:dyDescent="0.25">
      <c r="A1351" s="15">
        <v>9028141</v>
      </c>
      <c r="B1351" s="15" t="s">
        <v>499</v>
      </c>
      <c r="C1351" s="16">
        <v>45916</v>
      </c>
      <c r="D1351" s="15" t="s">
        <v>56</v>
      </c>
      <c r="E1351" s="1" t="s">
        <v>435</v>
      </c>
      <c r="F1351" s="15" t="s">
        <v>46</v>
      </c>
      <c r="G1351" s="1" t="s">
        <v>56</v>
      </c>
      <c r="H1351" s="17">
        <v>7500</v>
      </c>
      <c r="I1351" s="18">
        <v>7.4999999999999997E-2</v>
      </c>
      <c r="J1351" s="1">
        <v>9050627</v>
      </c>
      <c r="K1351" s="1" t="s">
        <v>499</v>
      </c>
      <c r="L1351" s="19">
        <v>4125700.7166666668</v>
      </c>
      <c r="M1351" s="1" t="s">
        <v>67</v>
      </c>
      <c r="N1351" s="1" t="s">
        <v>435</v>
      </c>
      <c r="O1351" s="1" t="s">
        <v>59</v>
      </c>
      <c r="P1351" s="20">
        <v>9050627</v>
      </c>
      <c r="Q1351" s="1" t="s">
        <v>43</v>
      </c>
      <c r="R1351" s="1" t="s">
        <v>89</v>
      </c>
      <c r="S1351" s="1" t="s">
        <v>43</v>
      </c>
      <c r="T1351" s="18">
        <f>IFERROR(VLOOKUP(A1351,'[1]For Report Q-2 '!$A$2:$T$3476,20,0),"-")</f>
        <v>7.4999999999999997E-2</v>
      </c>
      <c r="U1351" s="55">
        <f>IFERROR(VLOOKUP(A1351,'[1]For Report Q-2 '!$A$2:$U$3476,21,0),"-")</f>
        <v>0</v>
      </c>
      <c r="V1351" s="2" t="str">
        <f>IFERROR(VLOOKUP(A1351,'[1]For Report Q-2 '!$A$2:$V$3476,22,0),"-")</f>
        <v>-</v>
      </c>
      <c r="W1351" s="1">
        <f>IFERROR(VLOOKUP(A1351,'[1]For Report Q-2 '!$A$2:$W$3476,23,0),"-")</f>
        <v>0</v>
      </c>
      <c r="X1351" s="1"/>
      <c r="Y1351" s="1"/>
      <c r="Z1351" s="2" t="str">
        <f>IFERROR(VLOOKUP(A1351,'[1]For Report Q-2 '!$A$2:$Z$3476,26,0),"-")</f>
        <v>-</v>
      </c>
      <c r="AA1351" s="1" t="str">
        <f>IFERROR(VLOOKUP(A1351,'[1]For Report Q-2 '!$A$2:$AH$3476,27,0),"-")</f>
        <v>-</v>
      </c>
      <c r="AB1351" s="1" t="str">
        <f>IFERROR(VLOOKUP(A1351,'[1]For Report Q-2 '!$A$2:$AH$3476,28,0),"-")</f>
        <v>-</v>
      </c>
      <c r="AC1351" s="2" t="str">
        <f>IFERROR(VLOOKUP(A1351,'[1]For Report Q-2 '!$A$2:$AH$3476,29,0),"-")</f>
        <v>-</v>
      </c>
      <c r="AD1351" s="2" t="str">
        <f>IFERROR(VLOOKUP(A1351,'[1]For Report Q-2 '!$A$2:$AH$3476,30,0),"-")</f>
        <v>-</v>
      </c>
      <c r="AE1351" s="1" t="str">
        <f>IFERROR(VLOOKUP(A1351,'[1]For Report Q-2 '!$A$2:$AH$3476,31,0),"-")</f>
        <v>-</v>
      </c>
      <c r="AF1351" s="1" t="str">
        <f>IFERROR(VLOOKUP(A1351,'[1]For Report Q-2 '!$A$2:$AH$3476,32,0),"-")</f>
        <v>-</v>
      </c>
      <c r="AG1351" s="2" t="str">
        <f>IFERROR(VLOOKUP(A1351,'[1]For Report Q-2 '!$A$2:$AH$3476,33,0),"-")</f>
        <v>-</v>
      </c>
      <c r="AH1351" s="1" t="str">
        <f t="shared" si="21"/>
        <v>--</v>
      </c>
      <c r="AI1351" t="e">
        <v>#N/A</v>
      </c>
      <c r="AJ1351" t="e">
        <v>#N/A</v>
      </c>
      <c r="AK1351" t="e">
        <v>#N/A</v>
      </c>
    </row>
    <row r="1352" spans="1:37" x14ac:dyDescent="0.25">
      <c r="A1352" s="15">
        <v>9028154</v>
      </c>
      <c r="B1352" s="15" t="s">
        <v>499</v>
      </c>
      <c r="C1352" s="16">
        <v>45870</v>
      </c>
      <c r="D1352" s="15" t="s">
        <v>28</v>
      </c>
      <c r="E1352" s="1" t="s">
        <v>435</v>
      </c>
      <c r="F1352" s="15" t="s">
        <v>46</v>
      </c>
      <c r="G1352" s="1" t="s">
        <v>28</v>
      </c>
      <c r="H1352" s="17">
        <v>72916.666666666672</v>
      </c>
      <c r="I1352" s="18">
        <v>0.72916666666666674</v>
      </c>
      <c r="J1352" s="1">
        <v>9050627</v>
      </c>
      <c r="K1352" s="1" t="s">
        <v>499</v>
      </c>
      <c r="L1352" s="19">
        <v>4125700.7166666668</v>
      </c>
      <c r="M1352" s="1" t="s">
        <v>67</v>
      </c>
      <c r="N1352" s="1" t="s">
        <v>435</v>
      </c>
      <c r="O1352" s="1" t="s">
        <v>38</v>
      </c>
      <c r="P1352" s="20">
        <v>9050627</v>
      </c>
      <c r="Q1352" s="1" t="s">
        <v>43</v>
      </c>
      <c r="R1352" s="1" t="s">
        <v>89</v>
      </c>
      <c r="S1352" s="1" t="s">
        <v>43</v>
      </c>
      <c r="T1352" s="18">
        <f>IFERROR(VLOOKUP(A1352,'[1]For Report Q-2 '!$A$2:$T$3476,20,0),"-")</f>
        <v>0.72916666666666674</v>
      </c>
      <c r="U1352" s="55">
        <f>IFERROR(VLOOKUP(A1352,'[1]For Report Q-2 '!$A$2:$U$3476,21,0),"-")</f>
        <v>0</v>
      </c>
      <c r="V1352" s="2" t="str">
        <f>IFERROR(VLOOKUP(A1352,'[1]For Report Q-2 '!$A$2:$V$3476,22,0),"-")</f>
        <v>-</v>
      </c>
      <c r="W1352" s="1">
        <f>IFERROR(VLOOKUP(A1352,'[1]For Report Q-2 '!$A$2:$W$3476,23,0),"-")</f>
        <v>0</v>
      </c>
      <c r="X1352" s="1"/>
      <c r="Y1352" s="1"/>
      <c r="Z1352" s="2" t="str">
        <f>IFERROR(VLOOKUP(A1352,'[1]For Report Q-2 '!$A$2:$Z$3476,26,0),"-")</f>
        <v>-</v>
      </c>
      <c r="AA1352" s="1" t="str">
        <f>IFERROR(VLOOKUP(A1352,'[1]For Report Q-2 '!$A$2:$AH$3476,27,0),"-")</f>
        <v>-</v>
      </c>
      <c r="AB1352" s="1" t="str">
        <f>IFERROR(VLOOKUP(A1352,'[1]For Report Q-2 '!$A$2:$AH$3476,28,0),"-")</f>
        <v>-</v>
      </c>
      <c r="AC1352" s="2" t="str">
        <f>IFERROR(VLOOKUP(A1352,'[1]For Report Q-2 '!$A$2:$AH$3476,29,0),"-")</f>
        <v>-</v>
      </c>
      <c r="AD1352" s="2" t="str">
        <f>IFERROR(VLOOKUP(A1352,'[1]For Report Q-2 '!$A$2:$AH$3476,30,0),"-")</f>
        <v>-</v>
      </c>
      <c r="AE1352" s="1" t="str">
        <f>IFERROR(VLOOKUP(A1352,'[1]For Report Q-2 '!$A$2:$AH$3476,31,0),"-")</f>
        <v>-</v>
      </c>
      <c r="AF1352" s="1" t="str">
        <f>IFERROR(VLOOKUP(A1352,'[1]For Report Q-2 '!$A$2:$AH$3476,32,0),"-")</f>
        <v>-</v>
      </c>
      <c r="AG1352" s="2" t="str">
        <f>IFERROR(VLOOKUP(A1352,'[1]For Report Q-2 '!$A$2:$AH$3476,33,0),"-")</f>
        <v>-</v>
      </c>
      <c r="AH1352" s="1" t="str">
        <f t="shared" si="21"/>
        <v>--</v>
      </c>
      <c r="AI1352" t="e">
        <v>#N/A</v>
      </c>
      <c r="AJ1352" t="e">
        <v>#N/A</v>
      </c>
      <c r="AK1352" t="e">
        <v>#N/A</v>
      </c>
    </row>
    <row r="1353" spans="1:37" x14ac:dyDescent="0.25">
      <c r="A1353" s="15">
        <v>9028163</v>
      </c>
      <c r="B1353" s="15" t="s">
        <v>499</v>
      </c>
      <c r="C1353" s="16">
        <v>45852</v>
      </c>
      <c r="D1353" s="15" t="s">
        <v>83</v>
      </c>
      <c r="E1353" s="1" t="s">
        <v>435</v>
      </c>
      <c r="F1353" s="15" t="s">
        <v>46</v>
      </c>
      <c r="G1353" s="1" t="s">
        <v>83</v>
      </c>
      <c r="H1353" s="17">
        <v>22916.666666666668</v>
      </c>
      <c r="I1353" s="18">
        <v>0.22916666666666669</v>
      </c>
      <c r="J1353" s="1">
        <v>9050627</v>
      </c>
      <c r="K1353" s="1" t="s">
        <v>499</v>
      </c>
      <c r="L1353" s="19">
        <v>4125700.7166666668</v>
      </c>
      <c r="M1353" s="1" t="s">
        <v>67</v>
      </c>
      <c r="N1353" s="1" t="s">
        <v>435</v>
      </c>
      <c r="O1353" s="1" t="s">
        <v>84</v>
      </c>
      <c r="P1353" s="20">
        <v>9050627</v>
      </c>
      <c r="Q1353" s="1" t="s">
        <v>43</v>
      </c>
      <c r="R1353" s="1" t="s">
        <v>89</v>
      </c>
      <c r="S1353" s="1" t="s">
        <v>43</v>
      </c>
      <c r="T1353" s="18">
        <f>IFERROR(VLOOKUP(A1353,'[1]For Report Q-2 '!$A$2:$T$3476,20,0),"-")</f>
        <v>0.22916666666666669</v>
      </c>
      <c r="U1353" s="55">
        <f>IFERROR(VLOOKUP(A1353,'[1]For Report Q-2 '!$A$2:$U$3476,21,0),"-")</f>
        <v>0</v>
      </c>
      <c r="V1353" s="2" t="str">
        <f>IFERROR(VLOOKUP(A1353,'[1]For Report Q-2 '!$A$2:$V$3476,22,0),"-")</f>
        <v>-</v>
      </c>
      <c r="W1353" s="1">
        <f>IFERROR(VLOOKUP(A1353,'[1]For Report Q-2 '!$A$2:$W$3476,23,0),"-")</f>
        <v>0</v>
      </c>
      <c r="X1353" s="1"/>
      <c r="Y1353" s="1"/>
      <c r="Z1353" s="2" t="str">
        <f>IFERROR(VLOOKUP(A1353,'[1]For Report Q-2 '!$A$2:$Z$3476,26,0),"-")</f>
        <v>-</v>
      </c>
      <c r="AA1353" s="1" t="str">
        <f>IFERROR(VLOOKUP(A1353,'[1]For Report Q-2 '!$A$2:$AH$3476,27,0),"-")</f>
        <v>-</v>
      </c>
      <c r="AB1353" s="1" t="str">
        <f>IFERROR(VLOOKUP(A1353,'[1]For Report Q-2 '!$A$2:$AH$3476,28,0),"-")</f>
        <v>-</v>
      </c>
      <c r="AC1353" s="2" t="str">
        <f>IFERROR(VLOOKUP(A1353,'[1]For Report Q-2 '!$A$2:$AH$3476,29,0),"-")</f>
        <v>-</v>
      </c>
      <c r="AD1353" s="2" t="str">
        <f>IFERROR(VLOOKUP(A1353,'[1]For Report Q-2 '!$A$2:$AH$3476,30,0),"-")</f>
        <v>-</v>
      </c>
      <c r="AE1353" s="1" t="str">
        <f>IFERROR(VLOOKUP(A1353,'[1]For Report Q-2 '!$A$2:$AH$3476,31,0),"-")</f>
        <v>-</v>
      </c>
      <c r="AF1353" s="1" t="str">
        <f>IFERROR(VLOOKUP(A1353,'[1]For Report Q-2 '!$A$2:$AH$3476,32,0),"-")</f>
        <v>-</v>
      </c>
      <c r="AG1353" s="2" t="str">
        <f>IFERROR(VLOOKUP(A1353,'[1]For Report Q-2 '!$A$2:$AH$3476,33,0),"-")</f>
        <v>-</v>
      </c>
      <c r="AH1353" s="1" t="str">
        <f t="shared" si="21"/>
        <v>--</v>
      </c>
      <c r="AI1353" t="e">
        <v>#N/A</v>
      </c>
      <c r="AJ1353" t="e">
        <v>#N/A</v>
      </c>
      <c r="AK1353" t="e">
        <v>#N/A</v>
      </c>
    </row>
    <row r="1354" spans="1:37" x14ac:dyDescent="0.25">
      <c r="A1354" s="15">
        <v>9028164</v>
      </c>
      <c r="B1354" s="15" t="s">
        <v>499</v>
      </c>
      <c r="C1354" s="16">
        <v>45854</v>
      </c>
      <c r="D1354" s="15" t="s">
        <v>70</v>
      </c>
      <c r="E1354" s="1" t="s">
        <v>435</v>
      </c>
      <c r="F1354" s="15" t="s">
        <v>46</v>
      </c>
      <c r="G1354" s="1" t="s">
        <v>70</v>
      </c>
      <c r="H1354" s="17">
        <v>8333.3333333333339</v>
      </c>
      <c r="I1354" s="18">
        <v>8.3333333333333343E-2</v>
      </c>
      <c r="J1354" s="1">
        <v>9050627</v>
      </c>
      <c r="K1354" s="1" t="s">
        <v>499</v>
      </c>
      <c r="L1354" s="19">
        <v>4125700.7166666668</v>
      </c>
      <c r="M1354" s="1" t="s">
        <v>67</v>
      </c>
      <c r="N1354" s="1" t="s">
        <v>435</v>
      </c>
      <c r="O1354" s="1" t="s">
        <v>71</v>
      </c>
      <c r="P1354" s="20">
        <v>9050627</v>
      </c>
      <c r="Q1354" s="1" t="s">
        <v>43</v>
      </c>
      <c r="R1354" s="1" t="s">
        <v>89</v>
      </c>
      <c r="S1354" s="1" t="s">
        <v>43</v>
      </c>
      <c r="T1354" s="18">
        <f>IFERROR(VLOOKUP(A1354,'[1]For Report Q-2 '!$A$2:$T$3476,20,0),"-")</f>
        <v>8.3333333333333343E-2</v>
      </c>
      <c r="U1354" s="55">
        <f>IFERROR(VLOOKUP(A1354,'[1]For Report Q-2 '!$A$2:$U$3476,21,0),"-")</f>
        <v>0</v>
      </c>
      <c r="V1354" s="2" t="str">
        <f>IFERROR(VLOOKUP(A1354,'[1]For Report Q-2 '!$A$2:$V$3476,22,0),"-")</f>
        <v>-</v>
      </c>
      <c r="W1354" s="1">
        <f>IFERROR(VLOOKUP(A1354,'[1]For Report Q-2 '!$A$2:$W$3476,23,0),"-")</f>
        <v>0</v>
      </c>
      <c r="X1354" s="1"/>
      <c r="Y1354" s="1"/>
      <c r="Z1354" s="2" t="str">
        <f>IFERROR(VLOOKUP(A1354,'[1]For Report Q-2 '!$A$2:$Z$3476,26,0),"-")</f>
        <v>-</v>
      </c>
      <c r="AA1354" s="1" t="str">
        <f>IFERROR(VLOOKUP(A1354,'[1]For Report Q-2 '!$A$2:$AH$3476,27,0),"-")</f>
        <v>-</v>
      </c>
      <c r="AB1354" s="1" t="str">
        <f>IFERROR(VLOOKUP(A1354,'[1]For Report Q-2 '!$A$2:$AH$3476,28,0),"-")</f>
        <v>-</v>
      </c>
      <c r="AC1354" s="2" t="str">
        <f>IFERROR(VLOOKUP(A1354,'[1]For Report Q-2 '!$A$2:$AH$3476,29,0),"-")</f>
        <v>-</v>
      </c>
      <c r="AD1354" s="2" t="str">
        <f>IFERROR(VLOOKUP(A1354,'[1]For Report Q-2 '!$A$2:$AH$3476,30,0),"-")</f>
        <v>-</v>
      </c>
      <c r="AE1354" s="1" t="str">
        <f>IFERROR(VLOOKUP(A1354,'[1]For Report Q-2 '!$A$2:$AH$3476,31,0),"-")</f>
        <v>-</v>
      </c>
      <c r="AF1354" s="1" t="str">
        <f>IFERROR(VLOOKUP(A1354,'[1]For Report Q-2 '!$A$2:$AH$3476,32,0),"-")</f>
        <v>-</v>
      </c>
      <c r="AG1354" s="2" t="str">
        <f>IFERROR(VLOOKUP(A1354,'[1]For Report Q-2 '!$A$2:$AH$3476,33,0),"-")</f>
        <v>-</v>
      </c>
      <c r="AH1354" s="1" t="str">
        <f t="shared" si="21"/>
        <v>--</v>
      </c>
      <c r="AI1354" t="e">
        <v>#N/A</v>
      </c>
      <c r="AJ1354" t="e">
        <v>#N/A</v>
      </c>
      <c r="AK1354" t="e">
        <v>#N/A</v>
      </c>
    </row>
    <row r="1355" spans="1:37" x14ac:dyDescent="0.25">
      <c r="A1355" s="15">
        <v>9028165</v>
      </c>
      <c r="B1355" s="15" t="s">
        <v>499</v>
      </c>
      <c r="C1355" s="16">
        <v>45906</v>
      </c>
      <c r="D1355" s="15" t="s">
        <v>56</v>
      </c>
      <c r="E1355" s="1" t="s">
        <v>435</v>
      </c>
      <c r="F1355" s="15" t="s">
        <v>46</v>
      </c>
      <c r="G1355" s="1" t="s">
        <v>56</v>
      </c>
      <c r="H1355" s="17">
        <v>50000</v>
      </c>
      <c r="I1355" s="18">
        <v>0.5</v>
      </c>
      <c r="J1355" s="1">
        <v>9050627</v>
      </c>
      <c r="K1355" s="1" t="s">
        <v>499</v>
      </c>
      <c r="L1355" s="19">
        <v>4125700.7166666668</v>
      </c>
      <c r="M1355" s="1" t="s">
        <v>67</v>
      </c>
      <c r="N1355" s="1" t="s">
        <v>435</v>
      </c>
      <c r="O1355" s="1" t="s">
        <v>59</v>
      </c>
      <c r="P1355" s="20">
        <v>9050627</v>
      </c>
      <c r="Q1355" s="1" t="s">
        <v>43</v>
      </c>
      <c r="R1355" s="1" t="s">
        <v>89</v>
      </c>
      <c r="S1355" s="1" t="s">
        <v>43</v>
      </c>
      <c r="T1355" s="18">
        <f>IFERROR(VLOOKUP(A1355,'[1]For Report Q-2 '!$A$2:$T$3476,20,0),"-")</f>
        <v>0.5</v>
      </c>
      <c r="U1355" s="55">
        <f>IFERROR(VLOOKUP(A1355,'[1]For Report Q-2 '!$A$2:$U$3476,21,0),"-")</f>
        <v>0</v>
      </c>
      <c r="V1355" s="2" t="str">
        <f>IFERROR(VLOOKUP(A1355,'[1]For Report Q-2 '!$A$2:$V$3476,22,0),"-")</f>
        <v>-</v>
      </c>
      <c r="W1355" s="1">
        <f>IFERROR(VLOOKUP(A1355,'[1]For Report Q-2 '!$A$2:$W$3476,23,0),"-")</f>
        <v>0</v>
      </c>
      <c r="X1355" s="1"/>
      <c r="Y1355" s="1"/>
      <c r="Z1355" s="2" t="str">
        <f>IFERROR(VLOOKUP(A1355,'[1]For Report Q-2 '!$A$2:$Z$3476,26,0),"-")</f>
        <v>-</v>
      </c>
      <c r="AA1355" s="1" t="str">
        <f>IFERROR(VLOOKUP(A1355,'[1]For Report Q-2 '!$A$2:$AH$3476,27,0),"-")</f>
        <v>-</v>
      </c>
      <c r="AB1355" s="1" t="str">
        <f>IFERROR(VLOOKUP(A1355,'[1]For Report Q-2 '!$A$2:$AH$3476,28,0),"-")</f>
        <v>-</v>
      </c>
      <c r="AC1355" s="2" t="str">
        <f>IFERROR(VLOOKUP(A1355,'[1]For Report Q-2 '!$A$2:$AH$3476,29,0),"-")</f>
        <v>-</v>
      </c>
      <c r="AD1355" s="2" t="str">
        <f>IFERROR(VLOOKUP(A1355,'[1]For Report Q-2 '!$A$2:$AH$3476,30,0),"-")</f>
        <v>-</v>
      </c>
      <c r="AE1355" s="1" t="str">
        <f>IFERROR(VLOOKUP(A1355,'[1]For Report Q-2 '!$A$2:$AH$3476,31,0),"-")</f>
        <v>-</v>
      </c>
      <c r="AF1355" s="1" t="str">
        <f>IFERROR(VLOOKUP(A1355,'[1]For Report Q-2 '!$A$2:$AH$3476,32,0),"-")</f>
        <v>-</v>
      </c>
      <c r="AG1355" s="2" t="str">
        <f>IFERROR(VLOOKUP(A1355,'[1]For Report Q-2 '!$A$2:$AH$3476,33,0),"-")</f>
        <v>-</v>
      </c>
      <c r="AH1355" s="1" t="str">
        <f t="shared" si="21"/>
        <v>--</v>
      </c>
      <c r="AI1355" t="e">
        <v>#N/A</v>
      </c>
      <c r="AJ1355" t="e">
        <v>#N/A</v>
      </c>
      <c r="AK1355" t="e">
        <v>#N/A</v>
      </c>
    </row>
    <row r="1356" spans="1:37" x14ac:dyDescent="0.25">
      <c r="A1356" s="15" t="s">
        <v>514</v>
      </c>
      <c r="B1356" s="15" t="s">
        <v>499</v>
      </c>
      <c r="C1356" s="16">
        <v>45906</v>
      </c>
      <c r="D1356" s="15" t="s">
        <v>63</v>
      </c>
      <c r="E1356" s="1" t="s">
        <v>435</v>
      </c>
      <c r="F1356" s="15" t="s">
        <v>46</v>
      </c>
      <c r="G1356" s="1" t="s">
        <v>40</v>
      </c>
      <c r="H1356" s="17">
        <v>25000</v>
      </c>
      <c r="I1356" s="18">
        <v>0.25</v>
      </c>
      <c r="J1356" s="1">
        <v>9050627</v>
      </c>
      <c r="K1356" s="1" t="s">
        <v>499</v>
      </c>
      <c r="L1356" s="19">
        <v>0</v>
      </c>
      <c r="M1356" s="1" t="s">
        <v>31</v>
      </c>
      <c r="N1356" s="1" t="s">
        <v>435</v>
      </c>
      <c r="O1356" s="1" t="s">
        <v>59</v>
      </c>
      <c r="P1356" s="20">
        <v>9050627</v>
      </c>
      <c r="Q1356" s="1" t="s">
        <v>43</v>
      </c>
      <c r="R1356" s="1" t="s">
        <v>89</v>
      </c>
      <c r="S1356" s="1" t="s">
        <v>43</v>
      </c>
      <c r="T1356" s="18">
        <f>IFERROR(VLOOKUP(A1356,'[1]For Report Q-2 '!$A$2:$T$3476,20,0),"-")</f>
        <v>0.25</v>
      </c>
      <c r="U1356" s="55">
        <f>IFERROR(VLOOKUP(A1356,'[1]For Report Q-2 '!$A$2:$U$3476,21,0),"-")</f>
        <v>0</v>
      </c>
      <c r="V1356" s="2" t="str">
        <f>IFERROR(VLOOKUP(A1356,'[1]For Report Q-2 '!$A$2:$V$3476,22,0),"-")</f>
        <v>-</v>
      </c>
      <c r="W1356" s="1">
        <f>IFERROR(VLOOKUP(A1356,'[1]For Report Q-2 '!$A$2:$W$3476,23,0),"-")</f>
        <v>0</v>
      </c>
      <c r="X1356" s="1"/>
      <c r="Y1356" s="1"/>
      <c r="Z1356" s="2" t="str">
        <f>IFERROR(VLOOKUP(A1356,'[1]For Report Q-2 '!$A$2:$Z$3476,26,0),"-")</f>
        <v>-</v>
      </c>
      <c r="AA1356" s="1" t="str">
        <f>IFERROR(VLOOKUP(A1356,'[1]For Report Q-2 '!$A$2:$AH$3476,27,0),"-")</f>
        <v>-</v>
      </c>
      <c r="AB1356" s="1" t="str">
        <f>IFERROR(VLOOKUP(A1356,'[1]For Report Q-2 '!$A$2:$AH$3476,28,0),"-")</f>
        <v>-</v>
      </c>
      <c r="AC1356" s="2" t="str">
        <f>IFERROR(VLOOKUP(A1356,'[1]For Report Q-2 '!$A$2:$AH$3476,29,0),"-")</f>
        <v>-</v>
      </c>
      <c r="AD1356" s="2" t="str">
        <f>IFERROR(VLOOKUP(A1356,'[1]For Report Q-2 '!$A$2:$AH$3476,30,0),"-")</f>
        <v>-</v>
      </c>
      <c r="AE1356" s="1" t="str">
        <f>IFERROR(VLOOKUP(A1356,'[1]For Report Q-2 '!$A$2:$AH$3476,31,0),"-")</f>
        <v>-</v>
      </c>
      <c r="AF1356" s="1" t="str">
        <f>IFERROR(VLOOKUP(A1356,'[1]For Report Q-2 '!$A$2:$AH$3476,32,0),"-")</f>
        <v>-</v>
      </c>
      <c r="AG1356" s="2" t="str">
        <f>IFERROR(VLOOKUP(A1356,'[1]For Report Q-2 '!$A$2:$AH$3476,33,0),"-")</f>
        <v>-</v>
      </c>
      <c r="AH1356" s="1" t="str">
        <f t="shared" si="21"/>
        <v>--</v>
      </c>
      <c r="AI1356" t="e">
        <v>#N/A</v>
      </c>
      <c r="AJ1356" t="e">
        <v>#N/A</v>
      </c>
      <c r="AK1356" t="e">
        <v>#N/A</v>
      </c>
    </row>
    <row r="1357" spans="1:37" x14ac:dyDescent="0.25">
      <c r="A1357" s="15">
        <v>9028179</v>
      </c>
      <c r="B1357" s="15" t="s">
        <v>499</v>
      </c>
      <c r="C1357" s="16">
        <v>45899</v>
      </c>
      <c r="D1357" s="15" t="s">
        <v>63</v>
      </c>
      <c r="E1357" s="1" t="s">
        <v>435</v>
      </c>
      <c r="F1357" s="15" t="s">
        <v>46</v>
      </c>
      <c r="G1357" s="1" t="s">
        <v>40</v>
      </c>
      <c r="H1357" s="17">
        <v>9166.6666666666661</v>
      </c>
      <c r="I1357" s="18">
        <v>9.166666666666666E-2</v>
      </c>
      <c r="J1357" s="1">
        <v>9050627</v>
      </c>
      <c r="K1357" s="1" t="s">
        <v>499</v>
      </c>
      <c r="L1357" s="19">
        <v>4125700.7166666668</v>
      </c>
      <c r="M1357" s="1" t="s">
        <v>67</v>
      </c>
      <c r="N1357" s="1" t="s">
        <v>435</v>
      </c>
      <c r="O1357" s="1" t="s">
        <v>41</v>
      </c>
      <c r="P1357" s="20">
        <v>9050627</v>
      </c>
      <c r="Q1357" s="1" t="s">
        <v>43</v>
      </c>
      <c r="R1357" s="1" t="s">
        <v>89</v>
      </c>
      <c r="S1357" s="1" t="s">
        <v>43</v>
      </c>
      <c r="T1357" s="18">
        <f>IFERROR(VLOOKUP(A1357,'[1]For Report Q-2 '!$A$2:$T$3476,20,0),"-")</f>
        <v>9.166666666666666E-2</v>
      </c>
      <c r="U1357" s="55">
        <f>IFERROR(VLOOKUP(A1357,'[1]For Report Q-2 '!$A$2:$U$3476,21,0),"-")</f>
        <v>0</v>
      </c>
      <c r="V1357" s="2" t="str">
        <f>IFERROR(VLOOKUP(A1357,'[1]For Report Q-2 '!$A$2:$V$3476,22,0),"-")</f>
        <v>-</v>
      </c>
      <c r="W1357" s="1">
        <f>IFERROR(VLOOKUP(A1357,'[1]For Report Q-2 '!$A$2:$W$3476,23,0),"-")</f>
        <v>0</v>
      </c>
      <c r="X1357" s="1"/>
      <c r="Y1357" s="1"/>
      <c r="Z1357" s="2" t="str">
        <f>IFERROR(VLOOKUP(A1357,'[1]For Report Q-2 '!$A$2:$Z$3476,26,0),"-")</f>
        <v>-</v>
      </c>
      <c r="AA1357" s="1" t="str">
        <f>IFERROR(VLOOKUP(A1357,'[1]For Report Q-2 '!$A$2:$AH$3476,27,0),"-")</f>
        <v>-</v>
      </c>
      <c r="AB1357" s="1" t="str">
        <f>IFERROR(VLOOKUP(A1357,'[1]For Report Q-2 '!$A$2:$AH$3476,28,0),"-")</f>
        <v>-</v>
      </c>
      <c r="AC1357" s="2" t="str">
        <f>IFERROR(VLOOKUP(A1357,'[1]For Report Q-2 '!$A$2:$AH$3476,29,0),"-")</f>
        <v>-</v>
      </c>
      <c r="AD1357" s="2" t="str">
        <f>IFERROR(VLOOKUP(A1357,'[1]For Report Q-2 '!$A$2:$AH$3476,30,0),"-")</f>
        <v>-</v>
      </c>
      <c r="AE1357" s="1" t="str">
        <f>IFERROR(VLOOKUP(A1357,'[1]For Report Q-2 '!$A$2:$AH$3476,31,0),"-")</f>
        <v>-</v>
      </c>
      <c r="AF1357" s="1" t="str">
        <f>IFERROR(VLOOKUP(A1357,'[1]For Report Q-2 '!$A$2:$AH$3476,32,0),"-")</f>
        <v>-</v>
      </c>
      <c r="AG1357" s="2" t="str">
        <f>IFERROR(VLOOKUP(A1357,'[1]For Report Q-2 '!$A$2:$AH$3476,33,0),"-")</f>
        <v>-</v>
      </c>
      <c r="AH1357" s="1" t="str">
        <f t="shared" si="21"/>
        <v>--</v>
      </c>
      <c r="AI1357" t="e">
        <v>#N/A</v>
      </c>
      <c r="AJ1357" t="e">
        <v>#N/A</v>
      </c>
      <c r="AK1357" t="e">
        <v>#N/A</v>
      </c>
    </row>
    <row r="1358" spans="1:37" x14ac:dyDescent="0.25">
      <c r="A1358" s="15">
        <v>9028227</v>
      </c>
      <c r="B1358" s="15" t="s">
        <v>499</v>
      </c>
      <c r="C1358" s="16">
        <v>45904</v>
      </c>
      <c r="D1358" s="15" t="s">
        <v>83</v>
      </c>
      <c r="E1358" s="1" t="s">
        <v>435</v>
      </c>
      <c r="F1358" s="15" t="s">
        <v>46</v>
      </c>
      <c r="G1358" s="1" t="s">
        <v>83</v>
      </c>
      <c r="H1358" s="17">
        <v>70833.333333333328</v>
      </c>
      <c r="I1358" s="18">
        <v>0.70833333333333326</v>
      </c>
      <c r="J1358" s="1">
        <v>9050627</v>
      </c>
      <c r="K1358" s="1" t="s">
        <v>499</v>
      </c>
      <c r="L1358" s="19">
        <v>4125700.7166666668</v>
      </c>
      <c r="M1358" s="1" t="s">
        <v>67</v>
      </c>
      <c r="N1358" s="1" t="s">
        <v>435</v>
      </c>
      <c r="O1358" s="1" t="s">
        <v>84</v>
      </c>
      <c r="P1358" s="20">
        <v>9050627</v>
      </c>
      <c r="Q1358" s="1" t="s">
        <v>43</v>
      </c>
      <c r="R1358" s="1" t="s">
        <v>89</v>
      </c>
      <c r="S1358" s="1" t="s">
        <v>43</v>
      </c>
      <c r="T1358" s="18">
        <f>IFERROR(VLOOKUP(A1358,'[1]For Report Q-2 '!$A$2:$T$3476,20,0),"-")</f>
        <v>0.70833333333333326</v>
      </c>
      <c r="U1358" s="55">
        <f>IFERROR(VLOOKUP(A1358,'[1]For Report Q-2 '!$A$2:$U$3476,21,0),"-")</f>
        <v>0</v>
      </c>
      <c r="V1358" s="2" t="str">
        <f>IFERROR(VLOOKUP(A1358,'[1]For Report Q-2 '!$A$2:$V$3476,22,0),"-")</f>
        <v>-</v>
      </c>
      <c r="W1358" s="1">
        <f>IFERROR(VLOOKUP(A1358,'[1]For Report Q-2 '!$A$2:$W$3476,23,0),"-")</f>
        <v>0</v>
      </c>
      <c r="X1358" s="1"/>
      <c r="Y1358" s="1"/>
      <c r="Z1358" s="2" t="str">
        <f>IFERROR(VLOOKUP(A1358,'[1]For Report Q-2 '!$A$2:$Z$3476,26,0),"-")</f>
        <v>-</v>
      </c>
      <c r="AA1358" s="1" t="str">
        <f>IFERROR(VLOOKUP(A1358,'[1]For Report Q-2 '!$A$2:$AH$3476,27,0),"-")</f>
        <v>-</v>
      </c>
      <c r="AB1358" s="1" t="str">
        <f>IFERROR(VLOOKUP(A1358,'[1]For Report Q-2 '!$A$2:$AH$3476,28,0),"-")</f>
        <v>-</v>
      </c>
      <c r="AC1358" s="2" t="str">
        <f>IFERROR(VLOOKUP(A1358,'[1]For Report Q-2 '!$A$2:$AH$3476,29,0),"-")</f>
        <v>-</v>
      </c>
      <c r="AD1358" s="2" t="str">
        <f>IFERROR(VLOOKUP(A1358,'[1]For Report Q-2 '!$A$2:$AH$3476,30,0),"-")</f>
        <v>-</v>
      </c>
      <c r="AE1358" s="1" t="str">
        <f>IFERROR(VLOOKUP(A1358,'[1]For Report Q-2 '!$A$2:$AH$3476,31,0),"-")</f>
        <v>-</v>
      </c>
      <c r="AF1358" s="1" t="str">
        <f>IFERROR(VLOOKUP(A1358,'[1]For Report Q-2 '!$A$2:$AH$3476,32,0),"-")</f>
        <v>-</v>
      </c>
      <c r="AG1358" s="2" t="str">
        <f>IFERROR(VLOOKUP(A1358,'[1]For Report Q-2 '!$A$2:$AH$3476,33,0),"-")</f>
        <v>-</v>
      </c>
      <c r="AH1358" s="1" t="str">
        <f t="shared" si="21"/>
        <v>--</v>
      </c>
      <c r="AI1358" t="e">
        <v>#N/A</v>
      </c>
      <c r="AJ1358" t="e">
        <v>#N/A</v>
      </c>
      <c r="AK1358" t="e">
        <v>#N/A</v>
      </c>
    </row>
    <row r="1359" spans="1:37" x14ac:dyDescent="0.25">
      <c r="A1359" s="15">
        <v>9028240</v>
      </c>
      <c r="B1359" s="15" t="s">
        <v>499</v>
      </c>
      <c r="C1359" s="16">
        <v>45996</v>
      </c>
      <c r="D1359" s="15" t="s">
        <v>70</v>
      </c>
      <c r="E1359" s="1" t="s">
        <v>435</v>
      </c>
      <c r="F1359" s="15" t="s">
        <v>46</v>
      </c>
      <c r="G1359" s="1" t="s">
        <v>70</v>
      </c>
      <c r="H1359" s="17">
        <v>79166.666666666672</v>
      </c>
      <c r="I1359" s="18">
        <v>0.79166666666666674</v>
      </c>
      <c r="J1359" s="1">
        <v>9050627</v>
      </c>
      <c r="K1359" s="1" t="s">
        <v>499</v>
      </c>
      <c r="L1359" s="19">
        <v>4125700.7166666668</v>
      </c>
      <c r="M1359" s="1" t="s">
        <v>67</v>
      </c>
      <c r="N1359" s="1" t="s">
        <v>435</v>
      </c>
      <c r="O1359" s="1" t="s">
        <v>71</v>
      </c>
      <c r="P1359" s="20">
        <v>9050627</v>
      </c>
      <c r="Q1359" s="1" t="s">
        <v>43</v>
      </c>
      <c r="R1359" s="1" t="s">
        <v>89</v>
      </c>
      <c r="S1359" s="1" t="s">
        <v>43</v>
      </c>
      <c r="T1359" s="18">
        <f>IFERROR(VLOOKUP(A1359,'[1]For Report Q-2 '!$A$2:$T$3476,20,0),"-")</f>
        <v>0.79166666666666674</v>
      </c>
      <c r="U1359" s="55">
        <f>IFERROR(VLOOKUP(A1359,'[1]For Report Q-2 '!$A$2:$U$3476,21,0),"-")</f>
        <v>0</v>
      </c>
      <c r="V1359" s="2" t="str">
        <f>IFERROR(VLOOKUP(A1359,'[1]For Report Q-2 '!$A$2:$V$3476,22,0),"-")</f>
        <v>-</v>
      </c>
      <c r="W1359" s="1">
        <f>IFERROR(VLOOKUP(A1359,'[1]For Report Q-2 '!$A$2:$W$3476,23,0),"-")</f>
        <v>0</v>
      </c>
      <c r="X1359" s="1"/>
      <c r="Y1359" s="1"/>
      <c r="Z1359" s="2" t="str">
        <f>IFERROR(VLOOKUP(A1359,'[1]For Report Q-2 '!$A$2:$Z$3476,26,0),"-")</f>
        <v>-</v>
      </c>
      <c r="AA1359" s="1" t="str">
        <f>IFERROR(VLOOKUP(A1359,'[1]For Report Q-2 '!$A$2:$AH$3476,27,0),"-")</f>
        <v>-</v>
      </c>
      <c r="AB1359" s="1" t="str">
        <f>IFERROR(VLOOKUP(A1359,'[1]For Report Q-2 '!$A$2:$AH$3476,28,0),"-")</f>
        <v>-</v>
      </c>
      <c r="AC1359" s="2" t="str">
        <f>IFERROR(VLOOKUP(A1359,'[1]For Report Q-2 '!$A$2:$AH$3476,29,0),"-")</f>
        <v>-</v>
      </c>
      <c r="AD1359" s="2" t="str">
        <f>IFERROR(VLOOKUP(A1359,'[1]For Report Q-2 '!$A$2:$AH$3476,30,0),"-")</f>
        <v>-</v>
      </c>
      <c r="AE1359" s="1" t="str">
        <f>IFERROR(VLOOKUP(A1359,'[1]For Report Q-2 '!$A$2:$AH$3476,31,0),"-")</f>
        <v>-</v>
      </c>
      <c r="AF1359" s="1" t="str">
        <f>IFERROR(VLOOKUP(A1359,'[1]For Report Q-2 '!$A$2:$AH$3476,32,0),"-")</f>
        <v>-</v>
      </c>
      <c r="AG1359" s="2" t="str">
        <f>IFERROR(VLOOKUP(A1359,'[1]For Report Q-2 '!$A$2:$AH$3476,33,0),"-")</f>
        <v>-</v>
      </c>
      <c r="AH1359" s="1" t="str">
        <f t="shared" si="21"/>
        <v>--</v>
      </c>
      <c r="AI1359" t="e">
        <v>#N/A</v>
      </c>
      <c r="AJ1359" t="e">
        <v>#N/A</v>
      </c>
      <c r="AK1359" t="e">
        <v>#N/A</v>
      </c>
    </row>
    <row r="1360" spans="1:37" x14ac:dyDescent="0.25">
      <c r="A1360" s="15">
        <v>9028278</v>
      </c>
      <c r="B1360" s="15" t="s">
        <v>499</v>
      </c>
      <c r="C1360" s="16">
        <v>45987</v>
      </c>
      <c r="D1360" s="15" t="s">
        <v>63</v>
      </c>
      <c r="E1360" s="1" t="s">
        <v>435</v>
      </c>
      <c r="F1360" s="15" t="s">
        <v>46</v>
      </c>
      <c r="G1360" s="1" t="s">
        <v>40</v>
      </c>
      <c r="H1360" s="17">
        <v>15000</v>
      </c>
      <c r="I1360" s="18">
        <v>0.15</v>
      </c>
      <c r="J1360" s="1">
        <v>9050627</v>
      </c>
      <c r="K1360" s="1" t="s">
        <v>499</v>
      </c>
      <c r="L1360" s="19">
        <v>4125700.7166666668</v>
      </c>
      <c r="M1360" s="1" t="s">
        <v>67</v>
      </c>
      <c r="N1360" s="1" t="s">
        <v>435</v>
      </c>
      <c r="O1360" s="1" t="s">
        <v>41</v>
      </c>
      <c r="P1360" s="20">
        <v>9050627</v>
      </c>
      <c r="Q1360" s="1" t="s">
        <v>43</v>
      </c>
      <c r="R1360" s="1" t="s">
        <v>89</v>
      </c>
      <c r="S1360" s="1" t="s">
        <v>43</v>
      </c>
      <c r="T1360" s="18">
        <f>IFERROR(VLOOKUP(A1360,'[1]For Report Q-2 '!$A$2:$T$3476,20,0),"-")</f>
        <v>0.15</v>
      </c>
      <c r="U1360" s="55">
        <f>IFERROR(VLOOKUP(A1360,'[1]For Report Q-2 '!$A$2:$U$3476,21,0),"-")</f>
        <v>0</v>
      </c>
      <c r="V1360" s="2" t="str">
        <f>IFERROR(VLOOKUP(A1360,'[1]For Report Q-2 '!$A$2:$V$3476,22,0),"-")</f>
        <v>-</v>
      </c>
      <c r="W1360" s="1">
        <f>IFERROR(VLOOKUP(A1360,'[1]For Report Q-2 '!$A$2:$W$3476,23,0),"-")</f>
        <v>0</v>
      </c>
      <c r="X1360" s="1"/>
      <c r="Y1360" s="1"/>
      <c r="Z1360" s="2" t="str">
        <f>IFERROR(VLOOKUP(A1360,'[1]For Report Q-2 '!$A$2:$Z$3476,26,0),"-")</f>
        <v>-</v>
      </c>
      <c r="AA1360" s="1" t="str">
        <f>IFERROR(VLOOKUP(A1360,'[1]For Report Q-2 '!$A$2:$AH$3476,27,0),"-")</f>
        <v>-</v>
      </c>
      <c r="AB1360" s="1" t="str">
        <f>IFERROR(VLOOKUP(A1360,'[1]For Report Q-2 '!$A$2:$AH$3476,28,0),"-")</f>
        <v>-</v>
      </c>
      <c r="AC1360" s="2" t="str">
        <f>IFERROR(VLOOKUP(A1360,'[1]For Report Q-2 '!$A$2:$AH$3476,29,0),"-")</f>
        <v>-</v>
      </c>
      <c r="AD1360" s="2" t="str">
        <f>IFERROR(VLOOKUP(A1360,'[1]For Report Q-2 '!$A$2:$AH$3476,30,0),"-")</f>
        <v>-</v>
      </c>
      <c r="AE1360" s="1" t="str">
        <f>IFERROR(VLOOKUP(A1360,'[1]For Report Q-2 '!$A$2:$AH$3476,31,0),"-")</f>
        <v>-</v>
      </c>
      <c r="AF1360" s="1" t="str">
        <f>IFERROR(VLOOKUP(A1360,'[1]For Report Q-2 '!$A$2:$AH$3476,32,0),"-")</f>
        <v>-</v>
      </c>
      <c r="AG1360" s="2" t="str">
        <f>IFERROR(VLOOKUP(A1360,'[1]For Report Q-2 '!$A$2:$AH$3476,33,0),"-")</f>
        <v>-</v>
      </c>
      <c r="AH1360" s="1" t="str">
        <f t="shared" si="21"/>
        <v>--</v>
      </c>
      <c r="AI1360" t="e">
        <v>#N/A</v>
      </c>
      <c r="AJ1360" t="e">
        <v>#N/A</v>
      </c>
      <c r="AK1360" t="e">
        <v>#N/A</v>
      </c>
    </row>
    <row r="1361" spans="1:37" x14ac:dyDescent="0.25">
      <c r="A1361" s="15">
        <v>9050627</v>
      </c>
      <c r="B1361" s="15" t="s">
        <v>499</v>
      </c>
      <c r="C1361" s="16">
        <v>42076</v>
      </c>
      <c r="D1361" s="15" t="s">
        <v>56</v>
      </c>
      <c r="E1361" s="1" t="s">
        <v>435</v>
      </c>
      <c r="F1361" s="15" t="s">
        <v>46</v>
      </c>
      <c r="G1361" s="1" t="s">
        <v>56</v>
      </c>
      <c r="H1361" s="17">
        <v>71663.406666666662</v>
      </c>
      <c r="I1361" s="18">
        <v>0.71663406666666662</v>
      </c>
      <c r="J1361" s="1">
        <v>9050627</v>
      </c>
      <c r="K1361" s="1" t="s">
        <v>499</v>
      </c>
      <c r="L1361" s="19">
        <v>4125700.7166666668</v>
      </c>
      <c r="M1361" s="1" t="s">
        <v>67</v>
      </c>
      <c r="N1361" s="1" t="s">
        <v>435</v>
      </c>
      <c r="O1361" s="1" t="s">
        <v>59</v>
      </c>
      <c r="P1361" s="20">
        <v>9050627</v>
      </c>
      <c r="Q1361" s="1" t="s">
        <v>43</v>
      </c>
      <c r="R1361" s="1" t="s">
        <v>89</v>
      </c>
      <c r="S1361" s="1" t="s">
        <v>43</v>
      </c>
      <c r="T1361" s="18">
        <f>IFERROR(VLOOKUP(A1361,'[1]For Report Q-2 '!$A$2:$T$3476,20,0),"-")</f>
        <v>0.71663406666666662</v>
      </c>
      <c r="U1361" s="55">
        <f>IFERROR(VLOOKUP(A1361,'[1]For Report Q-2 '!$A$2:$U$3476,21,0),"-")</f>
        <v>0</v>
      </c>
      <c r="V1361" s="2" t="str">
        <f>IFERROR(VLOOKUP(A1361,'[1]For Report Q-2 '!$A$2:$V$3476,22,0),"-")</f>
        <v>-</v>
      </c>
      <c r="W1361" s="1">
        <f>IFERROR(VLOOKUP(A1361,'[1]For Report Q-2 '!$A$2:$W$3476,23,0),"-")</f>
        <v>0</v>
      </c>
      <c r="X1361" s="1"/>
      <c r="Y1361" s="1"/>
      <c r="Z1361" s="2" t="str">
        <f>IFERROR(VLOOKUP(A1361,'[1]For Report Q-2 '!$A$2:$Z$3476,26,0),"-")</f>
        <v>-</v>
      </c>
      <c r="AA1361" s="1" t="str">
        <f>IFERROR(VLOOKUP(A1361,'[1]For Report Q-2 '!$A$2:$AH$3476,27,0),"-")</f>
        <v>-</v>
      </c>
      <c r="AB1361" s="1" t="str">
        <f>IFERROR(VLOOKUP(A1361,'[1]For Report Q-2 '!$A$2:$AH$3476,28,0),"-")</f>
        <v>-</v>
      </c>
      <c r="AC1361" s="2" t="str">
        <f>IFERROR(VLOOKUP(A1361,'[1]For Report Q-2 '!$A$2:$AH$3476,29,0),"-")</f>
        <v>-</v>
      </c>
      <c r="AD1361" s="2" t="str">
        <f>IFERROR(VLOOKUP(A1361,'[1]For Report Q-2 '!$A$2:$AH$3476,30,0),"-")</f>
        <v>-</v>
      </c>
      <c r="AE1361" s="1" t="str">
        <f>IFERROR(VLOOKUP(A1361,'[1]For Report Q-2 '!$A$2:$AH$3476,31,0),"-")</f>
        <v>-</v>
      </c>
      <c r="AF1361" s="1" t="str">
        <f>IFERROR(VLOOKUP(A1361,'[1]For Report Q-2 '!$A$2:$AH$3476,32,0),"-")</f>
        <v>-</v>
      </c>
      <c r="AG1361" s="2" t="str">
        <f>IFERROR(VLOOKUP(A1361,'[1]For Report Q-2 '!$A$2:$AH$3476,33,0),"-")</f>
        <v>-</v>
      </c>
      <c r="AH1361" s="1" t="str">
        <f t="shared" si="21"/>
        <v>--</v>
      </c>
      <c r="AI1361" t="e">
        <v>#N/A</v>
      </c>
      <c r="AJ1361" t="e">
        <v>#N/A</v>
      </c>
      <c r="AK1361" t="e">
        <v>#N/A</v>
      </c>
    </row>
    <row r="1362" spans="1:37" x14ac:dyDescent="0.25">
      <c r="A1362" s="15">
        <v>9051107</v>
      </c>
      <c r="B1362" s="15" t="s">
        <v>499</v>
      </c>
      <c r="C1362" s="16">
        <v>42095</v>
      </c>
      <c r="D1362" s="15" t="s">
        <v>40</v>
      </c>
      <c r="E1362" s="1" t="s">
        <v>435</v>
      </c>
      <c r="F1362" s="15" t="s">
        <v>46</v>
      </c>
      <c r="G1362" s="1" t="s">
        <v>40</v>
      </c>
      <c r="H1362" s="17">
        <v>44904.73333333333</v>
      </c>
      <c r="I1362" s="18">
        <v>0.4490473333333333</v>
      </c>
      <c r="J1362" s="1">
        <v>9050627</v>
      </c>
      <c r="K1362" s="1" t="s">
        <v>499</v>
      </c>
      <c r="L1362" s="19">
        <v>4125700.7166666668</v>
      </c>
      <c r="M1362" s="1" t="s">
        <v>67</v>
      </c>
      <c r="N1362" s="1" t="s">
        <v>435</v>
      </c>
      <c r="O1362" s="1" t="s">
        <v>50</v>
      </c>
      <c r="P1362" s="20">
        <v>9050627</v>
      </c>
      <c r="Q1362" s="1" t="s">
        <v>43</v>
      </c>
      <c r="R1362" s="1" t="s">
        <v>89</v>
      </c>
      <c r="S1362" s="1" t="s">
        <v>43</v>
      </c>
      <c r="T1362" s="18">
        <f>IFERROR(VLOOKUP(A1362,'[1]For Report Q-2 '!$A$2:$T$3476,20,0),"-")</f>
        <v>0.4490473333333333</v>
      </c>
      <c r="U1362" s="55">
        <f>IFERROR(VLOOKUP(A1362,'[1]For Report Q-2 '!$A$2:$U$3476,21,0),"-")</f>
        <v>0</v>
      </c>
      <c r="V1362" s="2" t="str">
        <f>IFERROR(VLOOKUP(A1362,'[1]For Report Q-2 '!$A$2:$V$3476,22,0),"-")</f>
        <v>-</v>
      </c>
      <c r="W1362" s="1">
        <f>IFERROR(VLOOKUP(A1362,'[1]For Report Q-2 '!$A$2:$W$3476,23,0),"-")</f>
        <v>0</v>
      </c>
      <c r="X1362" s="1"/>
      <c r="Y1362" s="1"/>
      <c r="Z1362" s="2" t="str">
        <f>IFERROR(VLOOKUP(A1362,'[1]For Report Q-2 '!$A$2:$Z$3476,26,0),"-")</f>
        <v>-</v>
      </c>
      <c r="AA1362" s="1" t="str">
        <f>IFERROR(VLOOKUP(A1362,'[1]For Report Q-2 '!$A$2:$AH$3476,27,0),"-")</f>
        <v>-</v>
      </c>
      <c r="AB1362" s="1" t="str">
        <f>IFERROR(VLOOKUP(A1362,'[1]For Report Q-2 '!$A$2:$AH$3476,28,0),"-")</f>
        <v>-</v>
      </c>
      <c r="AC1362" s="2" t="str">
        <f>IFERROR(VLOOKUP(A1362,'[1]For Report Q-2 '!$A$2:$AH$3476,29,0),"-")</f>
        <v>-</v>
      </c>
      <c r="AD1362" s="2" t="str">
        <f>IFERROR(VLOOKUP(A1362,'[1]For Report Q-2 '!$A$2:$AH$3476,30,0),"-")</f>
        <v>-</v>
      </c>
      <c r="AE1362" s="1" t="str">
        <f>IFERROR(VLOOKUP(A1362,'[1]For Report Q-2 '!$A$2:$AH$3476,31,0),"-")</f>
        <v>-</v>
      </c>
      <c r="AF1362" s="1" t="str">
        <f>IFERROR(VLOOKUP(A1362,'[1]For Report Q-2 '!$A$2:$AH$3476,32,0),"-")</f>
        <v>-</v>
      </c>
      <c r="AG1362" s="2" t="str">
        <f>IFERROR(VLOOKUP(A1362,'[1]For Report Q-2 '!$A$2:$AH$3476,33,0),"-")</f>
        <v>-</v>
      </c>
      <c r="AH1362" s="1" t="str">
        <f t="shared" si="21"/>
        <v>--</v>
      </c>
      <c r="AI1362" t="e">
        <v>#N/A</v>
      </c>
      <c r="AJ1362" t="e">
        <v>#N/A</v>
      </c>
      <c r="AK1362" t="e">
        <v>#N/A</v>
      </c>
    </row>
    <row r="1363" spans="1:37" x14ac:dyDescent="0.25">
      <c r="A1363" s="15">
        <v>9051894</v>
      </c>
      <c r="B1363" s="15" t="s">
        <v>499</v>
      </c>
      <c r="C1363" s="16">
        <v>42095</v>
      </c>
      <c r="D1363" s="15" t="s">
        <v>75</v>
      </c>
      <c r="E1363" s="1" t="s">
        <v>435</v>
      </c>
      <c r="F1363" s="15" t="s">
        <v>46</v>
      </c>
      <c r="G1363" s="1" t="s">
        <v>44</v>
      </c>
      <c r="H1363" s="17">
        <v>63250</v>
      </c>
      <c r="I1363" s="18">
        <v>0.63249999999999995</v>
      </c>
      <c r="J1363" s="1">
        <v>9050627</v>
      </c>
      <c r="K1363" s="1" t="s">
        <v>499</v>
      </c>
      <c r="L1363" s="19">
        <v>4125700.7166666668</v>
      </c>
      <c r="M1363" s="1" t="s">
        <v>67</v>
      </c>
      <c r="N1363" s="1" t="s">
        <v>435</v>
      </c>
      <c r="O1363" s="1" t="s">
        <v>48</v>
      </c>
      <c r="P1363" s="20">
        <v>9050627</v>
      </c>
      <c r="Q1363" s="1" t="s">
        <v>43</v>
      </c>
      <c r="R1363" s="1" t="s">
        <v>89</v>
      </c>
      <c r="S1363" s="1" t="s">
        <v>43</v>
      </c>
      <c r="T1363" s="18">
        <f>IFERROR(VLOOKUP(A1363,'[1]For Report Q-2 '!$A$2:$T$3476,20,0),"-")</f>
        <v>0.63249999999999995</v>
      </c>
      <c r="U1363" s="55">
        <f>IFERROR(VLOOKUP(A1363,'[1]For Report Q-2 '!$A$2:$U$3476,21,0),"-")</f>
        <v>0</v>
      </c>
      <c r="V1363" s="2" t="str">
        <f>IFERROR(VLOOKUP(A1363,'[1]For Report Q-2 '!$A$2:$V$3476,22,0),"-")</f>
        <v>-</v>
      </c>
      <c r="W1363" s="1">
        <f>IFERROR(VLOOKUP(A1363,'[1]For Report Q-2 '!$A$2:$W$3476,23,0),"-")</f>
        <v>0</v>
      </c>
      <c r="X1363" s="1"/>
      <c r="Y1363" s="1"/>
      <c r="Z1363" s="2" t="str">
        <f>IFERROR(VLOOKUP(A1363,'[1]For Report Q-2 '!$A$2:$Z$3476,26,0),"-")</f>
        <v>-</v>
      </c>
      <c r="AA1363" s="1" t="str">
        <f>IFERROR(VLOOKUP(A1363,'[1]For Report Q-2 '!$A$2:$AH$3476,27,0),"-")</f>
        <v>-</v>
      </c>
      <c r="AB1363" s="1" t="str">
        <f>IFERROR(VLOOKUP(A1363,'[1]For Report Q-2 '!$A$2:$AH$3476,28,0),"-")</f>
        <v>-</v>
      </c>
      <c r="AC1363" s="2" t="str">
        <f>IFERROR(VLOOKUP(A1363,'[1]For Report Q-2 '!$A$2:$AH$3476,29,0),"-")</f>
        <v>-</v>
      </c>
      <c r="AD1363" s="2" t="str">
        <f>IFERROR(VLOOKUP(A1363,'[1]For Report Q-2 '!$A$2:$AH$3476,30,0),"-")</f>
        <v>-</v>
      </c>
      <c r="AE1363" s="1" t="str">
        <f>IFERROR(VLOOKUP(A1363,'[1]For Report Q-2 '!$A$2:$AH$3476,31,0),"-")</f>
        <v>-</v>
      </c>
      <c r="AF1363" s="1" t="str">
        <f>IFERROR(VLOOKUP(A1363,'[1]For Report Q-2 '!$A$2:$AH$3476,32,0),"-")</f>
        <v>-</v>
      </c>
      <c r="AG1363" s="2" t="str">
        <f>IFERROR(VLOOKUP(A1363,'[1]For Report Q-2 '!$A$2:$AH$3476,33,0),"-")</f>
        <v>-</v>
      </c>
      <c r="AH1363" s="1" t="str">
        <f t="shared" si="21"/>
        <v>--</v>
      </c>
      <c r="AI1363" t="e">
        <v>#N/A</v>
      </c>
      <c r="AJ1363" t="e">
        <v>#N/A</v>
      </c>
      <c r="AK1363" t="e">
        <v>#N/A</v>
      </c>
    </row>
    <row r="1364" spans="1:37" x14ac:dyDescent="0.25">
      <c r="A1364" s="15" t="s">
        <v>515</v>
      </c>
      <c r="B1364" s="15" t="s">
        <v>499</v>
      </c>
      <c r="C1364" s="16">
        <v>42887</v>
      </c>
      <c r="D1364" s="15" t="s">
        <v>40</v>
      </c>
      <c r="E1364" s="1" t="s">
        <v>435</v>
      </c>
      <c r="F1364" s="15" t="s">
        <v>46</v>
      </c>
      <c r="G1364" s="1" t="s">
        <v>40</v>
      </c>
      <c r="H1364" s="17">
        <v>31625</v>
      </c>
      <c r="I1364" s="18">
        <v>0.31624999999999998</v>
      </c>
      <c r="J1364" s="1">
        <v>9050627</v>
      </c>
      <c r="K1364" s="1" t="s">
        <v>499</v>
      </c>
      <c r="L1364" s="19">
        <v>0</v>
      </c>
      <c r="M1364" s="1" t="s">
        <v>31</v>
      </c>
      <c r="N1364" s="1" t="s">
        <v>435</v>
      </c>
      <c r="O1364" s="1" t="s">
        <v>50</v>
      </c>
      <c r="P1364" s="20">
        <v>9050627</v>
      </c>
      <c r="Q1364" s="1" t="s">
        <v>43</v>
      </c>
      <c r="R1364" s="1" t="s">
        <v>89</v>
      </c>
      <c r="S1364" s="1" t="s">
        <v>43</v>
      </c>
      <c r="T1364" s="18">
        <f>IFERROR(VLOOKUP(A1364,'[1]For Report Q-2 '!$A$2:$T$3476,20,0),"-")</f>
        <v>0.31624999999999998</v>
      </c>
      <c r="U1364" s="55">
        <f>IFERROR(VLOOKUP(A1364,'[1]For Report Q-2 '!$A$2:$U$3476,21,0),"-")</f>
        <v>0</v>
      </c>
      <c r="V1364" s="2" t="str">
        <f>IFERROR(VLOOKUP(A1364,'[1]For Report Q-2 '!$A$2:$V$3476,22,0),"-")</f>
        <v>-</v>
      </c>
      <c r="W1364" s="1">
        <f>IFERROR(VLOOKUP(A1364,'[1]For Report Q-2 '!$A$2:$W$3476,23,0),"-")</f>
        <v>0</v>
      </c>
      <c r="X1364" s="1"/>
      <c r="Y1364" s="1"/>
      <c r="Z1364" s="2" t="str">
        <f>IFERROR(VLOOKUP(A1364,'[1]For Report Q-2 '!$A$2:$Z$3476,26,0),"-")</f>
        <v>-</v>
      </c>
      <c r="AA1364" s="1" t="str">
        <f>IFERROR(VLOOKUP(A1364,'[1]For Report Q-2 '!$A$2:$AH$3476,27,0),"-")</f>
        <v>-</v>
      </c>
      <c r="AB1364" s="1" t="str">
        <f>IFERROR(VLOOKUP(A1364,'[1]For Report Q-2 '!$A$2:$AH$3476,28,0),"-")</f>
        <v>-</v>
      </c>
      <c r="AC1364" s="2" t="str">
        <f>IFERROR(VLOOKUP(A1364,'[1]For Report Q-2 '!$A$2:$AH$3476,29,0),"-")</f>
        <v>-</v>
      </c>
      <c r="AD1364" s="2" t="str">
        <f>IFERROR(VLOOKUP(A1364,'[1]For Report Q-2 '!$A$2:$AH$3476,30,0),"-")</f>
        <v>-</v>
      </c>
      <c r="AE1364" s="1" t="str">
        <f>IFERROR(VLOOKUP(A1364,'[1]For Report Q-2 '!$A$2:$AH$3476,31,0),"-")</f>
        <v>-</v>
      </c>
      <c r="AF1364" s="1" t="str">
        <f>IFERROR(VLOOKUP(A1364,'[1]For Report Q-2 '!$A$2:$AH$3476,32,0),"-")</f>
        <v>-</v>
      </c>
      <c r="AG1364" s="2" t="str">
        <f>IFERROR(VLOOKUP(A1364,'[1]For Report Q-2 '!$A$2:$AH$3476,33,0),"-")</f>
        <v>-</v>
      </c>
      <c r="AH1364" s="1" t="str">
        <f t="shared" si="21"/>
        <v>--</v>
      </c>
      <c r="AI1364" t="e">
        <v>#N/A</v>
      </c>
      <c r="AJ1364" t="e">
        <v>#N/A</v>
      </c>
      <c r="AK1364" t="e">
        <v>#N/A</v>
      </c>
    </row>
    <row r="1365" spans="1:37" x14ac:dyDescent="0.25">
      <c r="A1365" s="15">
        <v>9051926</v>
      </c>
      <c r="B1365" s="15" t="s">
        <v>499</v>
      </c>
      <c r="C1365" s="16">
        <v>42095</v>
      </c>
      <c r="D1365" s="15" t="s">
        <v>56</v>
      </c>
      <c r="E1365" s="1" t="s">
        <v>435</v>
      </c>
      <c r="F1365" s="15" t="s">
        <v>46</v>
      </c>
      <c r="G1365" s="1" t="s">
        <v>56</v>
      </c>
      <c r="H1365" s="17">
        <v>133333.33333333334</v>
      </c>
      <c r="I1365" s="18">
        <v>1.3333333333333335</v>
      </c>
      <c r="J1365" s="1">
        <v>9050627</v>
      </c>
      <c r="K1365" s="1" t="s">
        <v>499</v>
      </c>
      <c r="L1365" s="19">
        <v>4125700.7166666668</v>
      </c>
      <c r="M1365" s="1" t="s">
        <v>67</v>
      </c>
      <c r="N1365" s="1" t="s">
        <v>435</v>
      </c>
      <c r="O1365" s="1" t="s">
        <v>59</v>
      </c>
      <c r="P1365" s="20">
        <v>9050627</v>
      </c>
      <c r="Q1365" s="1" t="s">
        <v>43</v>
      </c>
      <c r="R1365" s="1" t="s">
        <v>89</v>
      </c>
      <c r="S1365" s="1" t="s">
        <v>43</v>
      </c>
      <c r="T1365" s="18">
        <f>IFERROR(VLOOKUP(A1365,'[1]For Report Q-2 '!$A$2:$T$3476,20,0),"-")</f>
        <v>1.3333333333333335</v>
      </c>
      <c r="U1365" s="55">
        <f>IFERROR(VLOOKUP(A1365,'[1]For Report Q-2 '!$A$2:$U$3476,21,0),"-")</f>
        <v>0</v>
      </c>
      <c r="V1365" s="2" t="str">
        <f>IFERROR(VLOOKUP(A1365,'[1]For Report Q-2 '!$A$2:$V$3476,22,0),"-")</f>
        <v>-</v>
      </c>
      <c r="W1365" s="1">
        <f>IFERROR(VLOOKUP(A1365,'[1]For Report Q-2 '!$A$2:$W$3476,23,0),"-")</f>
        <v>0</v>
      </c>
      <c r="X1365" s="1"/>
      <c r="Y1365" s="1"/>
      <c r="Z1365" s="2" t="str">
        <f>IFERROR(VLOOKUP(A1365,'[1]For Report Q-2 '!$A$2:$Z$3476,26,0),"-")</f>
        <v>-</v>
      </c>
      <c r="AA1365" s="1" t="str">
        <f>IFERROR(VLOOKUP(A1365,'[1]For Report Q-2 '!$A$2:$AH$3476,27,0),"-")</f>
        <v>-</v>
      </c>
      <c r="AB1365" s="1" t="str">
        <f>IFERROR(VLOOKUP(A1365,'[1]For Report Q-2 '!$A$2:$AH$3476,28,0),"-")</f>
        <v>-</v>
      </c>
      <c r="AC1365" s="2" t="str">
        <f>IFERROR(VLOOKUP(A1365,'[1]For Report Q-2 '!$A$2:$AH$3476,29,0),"-")</f>
        <v>-</v>
      </c>
      <c r="AD1365" s="2" t="str">
        <f>IFERROR(VLOOKUP(A1365,'[1]For Report Q-2 '!$A$2:$AH$3476,30,0),"-")</f>
        <v>-</v>
      </c>
      <c r="AE1365" s="1" t="str">
        <f>IFERROR(VLOOKUP(A1365,'[1]For Report Q-2 '!$A$2:$AH$3476,31,0),"-")</f>
        <v>-</v>
      </c>
      <c r="AF1365" s="1" t="str">
        <f>IFERROR(VLOOKUP(A1365,'[1]For Report Q-2 '!$A$2:$AH$3476,32,0),"-")</f>
        <v>-</v>
      </c>
      <c r="AG1365" s="2" t="str">
        <f>IFERROR(VLOOKUP(A1365,'[1]For Report Q-2 '!$A$2:$AH$3476,33,0),"-")</f>
        <v>-</v>
      </c>
      <c r="AH1365" s="1" t="str">
        <f t="shared" si="21"/>
        <v>--</v>
      </c>
      <c r="AI1365" t="e">
        <v>#N/A</v>
      </c>
      <c r="AJ1365" t="e">
        <v>#N/A</v>
      </c>
      <c r="AK1365" t="e">
        <v>#N/A</v>
      </c>
    </row>
    <row r="1366" spans="1:37" x14ac:dyDescent="0.25">
      <c r="A1366" s="15" t="s">
        <v>516</v>
      </c>
      <c r="B1366" s="15" t="s">
        <v>499</v>
      </c>
      <c r="C1366" s="16">
        <v>44321</v>
      </c>
      <c r="D1366" s="15" t="s">
        <v>40</v>
      </c>
      <c r="E1366" s="1" t="s">
        <v>435</v>
      </c>
      <c r="F1366" s="15" t="s">
        <v>46</v>
      </c>
      <c r="G1366" s="1" t="s">
        <v>40</v>
      </c>
      <c r="H1366" s="17">
        <v>66666.666666666672</v>
      </c>
      <c r="I1366" s="18">
        <v>0.66666666666666674</v>
      </c>
      <c r="J1366" s="1">
        <v>9050627</v>
      </c>
      <c r="K1366" s="1" t="s">
        <v>499</v>
      </c>
      <c r="L1366" s="19">
        <v>0</v>
      </c>
      <c r="M1366" s="1" t="s">
        <v>31</v>
      </c>
      <c r="N1366" s="1" t="s">
        <v>435</v>
      </c>
      <c r="O1366" s="1" t="s">
        <v>50</v>
      </c>
      <c r="P1366" s="20">
        <v>9050627</v>
      </c>
      <c r="Q1366" s="1" t="s">
        <v>43</v>
      </c>
      <c r="R1366" s="1" t="s">
        <v>89</v>
      </c>
      <c r="S1366" s="1" t="s">
        <v>43</v>
      </c>
      <c r="T1366" s="18">
        <f>IFERROR(VLOOKUP(A1366,'[1]For Report Q-2 '!$A$2:$T$3476,20,0),"-")</f>
        <v>0.66666666666666674</v>
      </c>
      <c r="U1366" s="55">
        <f>IFERROR(VLOOKUP(A1366,'[1]For Report Q-2 '!$A$2:$U$3476,21,0),"-")</f>
        <v>0</v>
      </c>
      <c r="V1366" s="2" t="str">
        <f>IFERROR(VLOOKUP(A1366,'[1]For Report Q-2 '!$A$2:$V$3476,22,0),"-")</f>
        <v>-</v>
      </c>
      <c r="W1366" s="1">
        <f>IFERROR(VLOOKUP(A1366,'[1]For Report Q-2 '!$A$2:$W$3476,23,0),"-")</f>
        <v>0</v>
      </c>
      <c r="X1366" s="1"/>
      <c r="Y1366" s="1"/>
      <c r="Z1366" s="2" t="str">
        <f>IFERROR(VLOOKUP(A1366,'[1]For Report Q-2 '!$A$2:$Z$3476,26,0),"-")</f>
        <v>-</v>
      </c>
      <c r="AA1366" s="1" t="str">
        <f>IFERROR(VLOOKUP(A1366,'[1]For Report Q-2 '!$A$2:$AH$3476,27,0),"-")</f>
        <v>-</v>
      </c>
      <c r="AB1366" s="1" t="str">
        <f>IFERROR(VLOOKUP(A1366,'[1]For Report Q-2 '!$A$2:$AH$3476,28,0),"-")</f>
        <v>-</v>
      </c>
      <c r="AC1366" s="2" t="str">
        <f>IFERROR(VLOOKUP(A1366,'[1]For Report Q-2 '!$A$2:$AH$3476,29,0),"-")</f>
        <v>-</v>
      </c>
      <c r="AD1366" s="2" t="str">
        <f>IFERROR(VLOOKUP(A1366,'[1]For Report Q-2 '!$A$2:$AH$3476,30,0),"-")</f>
        <v>-</v>
      </c>
      <c r="AE1366" s="1" t="str">
        <f>IFERROR(VLOOKUP(A1366,'[1]For Report Q-2 '!$A$2:$AH$3476,31,0),"-")</f>
        <v>-</v>
      </c>
      <c r="AF1366" s="1" t="str">
        <f>IFERROR(VLOOKUP(A1366,'[1]For Report Q-2 '!$A$2:$AH$3476,32,0),"-")</f>
        <v>-</v>
      </c>
      <c r="AG1366" s="2" t="str">
        <f>IFERROR(VLOOKUP(A1366,'[1]For Report Q-2 '!$A$2:$AH$3476,33,0),"-")</f>
        <v>-</v>
      </c>
      <c r="AH1366" s="1" t="str">
        <f t="shared" si="21"/>
        <v>--</v>
      </c>
      <c r="AI1366" t="e">
        <v>#N/A</v>
      </c>
      <c r="AJ1366" t="e">
        <v>#N/A</v>
      </c>
      <c r="AK1366" t="e">
        <v>#N/A</v>
      </c>
    </row>
    <row r="1367" spans="1:37" x14ac:dyDescent="0.25">
      <c r="A1367" s="15">
        <v>9051994</v>
      </c>
      <c r="B1367" s="15" t="s">
        <v>499</v>
      </c>
      <c r="C1367" s="16">
        <v>42095</v>
      </c>
      <c r="D1367" s="15" t="s">
        <v>40</v>
      </c>
      <c r="E1367" s="1" t="s">
        <v>435</v>
      </c>
      <c r="F1367" s="15" t="s">
        <v>46</v>
      </c>
      <c r="G1367" s="1" t="s">
        <v>40</v>
      </c>
      <c r="H1367" s="17">
        <v>49833.333333333336</v>
      </c>
      <c r="I1367" s="18">
        <v>0.49833333333333335</v>
      </c>
      <c r="J1367" s="1">
        <v>9050627</v>
      </c>
      <c r="K1367" s="1" t="s">
        <v>499</v>
      </c>
      <c r="L1367" s="19">
        <v>4125700.7166666668</v>
      </c>
      <c r="M1367" s="1" t="s">
        <v>67</v>
      </c>
      <c r="N1367" s="1" t="s">
        <v>435</v>
      </c>
      <c r="O1367" s="1" t="s">
        <v>50</v>
      </c>
      <c r="P1367" s="20">
        <v>9050627</v>
      </c>
      <c r="Q1367" s="1" t="s">
        <v>43</v>
      </c>
      <c r="R1367" s="1" t="s">
        <v>89</v>
      </c>
      <c r="S1367" s="1" t="s">
        <v>43</v>
      </c>
      <c r="T1367" s="18">
        <f>IFERROR(VLOOKUP(A1367,'[1]For Report Q-2 '!$A$2:$T$3476,20,0),"-")</f>
        <v>0.49833333333333335</v>
      </c>
      <c r="U1367" s="55">
        <f>IFERROR(VLOOKUP(A1367,'[1]For Report Q-2 '!$A$2:$U$3476,21,0),"-")</f>
        <v>0</v>
      </c>
      <c r="V1367" s="2" t="str">
        <f>IFERROR(VLOOKUP(A1367,'[1]For Report Q-2 '!$A$2:$V$3476,22,0),"-")</f>
        <v>-</v>
      </c>
      <c r="W1367" s="1">
        <f>IFERROR(VLOOKUP(A1367,'[1]For Report Q-2 '!$A$2:$W$3476,23,0),"-")</f>
        <v>0</v>
      </c>
      <c r="X1367" s="1"/>
      <c r="Y1367" s="1"/>
      <c r="Z1367" s="2" t="str">
        <f>IFERROR(VLOOKUP(A1367,'[1]For Report Q-2 '!$A$2:$Z$3476,26,0),"-")</f>
        <v>-</v>
      </c>
      <c r="AA1367" s="1" t="str">
        <f>IFERROR(VLOOKUP(A1367,'[1]For Report Q-2 '!$A$2:$AH$3476,27,0),"-")</f>
        <v>-</v>
      </c>
      <c r="AB1367" s="1" t="str">
        <f>IFERROR(VLOOKUP(A1367,'[1]For Report Q-2 '!$A$2:$AH$3476,28,0),"-")</f>
        <v>-</v>
      </c>
      <c r="AC1367" s="2" t="str">
        <f>IFERROR(VLOOKUP(A1367,'[1]For Report Q-2 '!$A$2:$AH$3476,29,0),"-")</f>
        <v>-</v>
      </c>
      <c r="AD1367" s="2" t="str">
        <f>IFERROR(VLOOKUP(A1367,'[1]For Report Q-2 '!$A$2:$AH$3476,30,0),"-")</f>
        <v>-</v>
      </c>
      <c r="AE1367" s="1" t="str">
        <f>IFERROR(VLOOKUP(A1367,'[1]For Report Q-2 '!$A$2:$AH$3476,31,0),"-")</f>
        <v>-</v>
      </c>
      <c r="AF1367" s="1" t="str">
        <f>IFERROR(VLOOKUP(A1367,'[1]For Report Q-2 '!$A$2:$AH$3476,32,0),"-")</f>
        <v>-</v>
      </c>
      <c r="AG1367" s="2" t="str">
        <f>IFERROR(VLOOKUP(A1367,'[1]For Report Q-2 '!$A$2:$AH$3476,33,0),"-")</f>
        <v>-</v>
      </c>
      <c r="AH1367" s="1" t="str">
        <f t="shared" si="21"/>
        <v>--</v>
      </c>
      <c r="AI1367" t="e">
        <v>#N/A</v>
      </c>
      <c r="AJ1367" t="e">
        <v>#N/A</v>
      </c>
      <c r="AK1367" t="e">
        <v>#N/A</v>
      </c>
    </row>
    <row r="1368" spans="1:37" x14ac:dyDescent="0.25">
      <c r="A1368" s="15">
        <v>2347947</v>
      </c>
      <c r="B1368" s="15" t="s">
        <v>517</v>
      </c>
      <c r="C1368" s="16">
        <v>45791</v>
      </c>
      <c r="D1368" s="15" t="s">
        <v>40</v>
      </c>
      <c r="E1368" s="1" t="s">
        <v>29</v>
      </c>
      <c r="F1368" s="15" t="s">
        <v>30</v>
      </c>
      <c r="G1368" s="1" t="s">
        <v>40</v>
      </c>
      <c r="H1368" s="17">
        <v>8999</v>
      </c>
      <c r="I1368" s="18">
        <v>8.9990000000000001E-2</v>
      </c>
      <c r="J1368" s="1">
        <v>9051003</v>
      </c>
      <c r="K1368" s="1" t="s">
        <v>517</v>
      </c>
      <c r="L1368" s="19">
        <v>45665.66</v>
      </c>
      <c r="M1368" s="1" t="s">
        <v>31</v>
      </c>
      <c r="N1368" s="1" t="s">
        <v>29</v>
      </c>
      <c r="O1368" s="1" t="s">
        <v>50</v>
      </c>
      <c r="P1368" s="20">
        <v>9051003</v>
      </c>
      <c r="Q1368" s="1" t="s">
        <v>51</v>
      </c>
      <c r="R1368" s="1" t="s">
        <v>16</v>
      </c>
      <c r="S1368" s="1" t="s">
        <v>43</v>
      </c>
      <c r="T1368" s="18">
        <f>IFERROR(VLOOKUP(A1368,'[1]For Report Q-2 '!$A$2:$T$3476,20,0),"-")</f>
        <v>8.9990000000000001E-2</v>
      </c>
      <c r="U1368" s="55">
        <f>IFERROR(VLOOKUP(A1368,'[1]For Report Q-2 '!$A$2:$U$3476,21,0),"-")</f>
        <v>0</v>
      </c>
      <c r="V1368" s="2" t="str">
        <f>IFERROR(VLOOKUP(A1368,'[1]For Report Q-2 '!$A$2:$V$3476,22,0),"-")</f>
        <v>-</v>
      </c>
      <c r="W1368" s="1">
        <f>IFERROR(VLOOKUP(A1368,'[1]For Report Q-2 '!$A$2:$W$3476,23,0),"-")</f>
        <v>0</v>
      </c>
      <c r="X1368" s="1"/>
      <c r="Y1368" s="1"/>
      <c r="Z1368" s="2" t="str">
        <f>IFERROR(VLOOKUP(A1368,'[1]For Report Q-2 '!$A$2:$Z$3476,26,0),"-")</f>
        <v>-</v>
      </c>
      <c r="AA1368" s="1" t="str">
        <f>IFERROR(VLOOKUP(A1368,'[1]For Report Q-2 '!$A$2:$AH$3476,27,0),"-")</f>
        <v>-</v>
      </c>
      <c r="AB1368" s="1" t="str">
        <f>IFERROR(VLOOKUP(A1368,'[1]For Report Q-2 '!$A$2:$AH$3476,28,0),"-")</f>
        <v>-</v>
      </c>
      <c r="AC1368" s="2" t="str">
        <f>IFERROR(VLOOKUP(A1368,'[1]For Report Q-2 '!$A$2:$AH$3476,29,0),"-")</f>
        <v>-</v>
      </c>
      <c r="AD1368" s="2" t="str">
        <f>IFERROR(VLOOKUP(A1368,'[1]For Report Q-2 '!$A$2:$AH$3476,30,0),"-")</f>
        <v>-</v>
      </c>
      <c r="AE1368" s="1" t="str">
        <f>IFERROR(VLOOKUP(A1368,'[1]For Report Q-2 '!$A$2:$AH$3476,31,0),"-")</f>
        <v>-</v>
      </c>
      <c r="AF1368" s="1" t="str">
        <f>IFERROR(VLOOKUP(A1368,'[1]For Report Q-2 '!$A$2:$AH$3476,32,0),"-")</f>
        <v>-</v>
      </c>
      <c r="AG1368" s="2" t="str">
        <f>IFERROR(VLOOKUP(A1368,'[1]For Report Q-2 '!$A$2:$AH$3476,33,0),"-")</f>
        <v>-</v>
      </c>
      <c r="AH1368" s="1" t="str">
        <f t="shared" si="21"/>
        <v>--</v>
      </c>
      <c r="AI1368" t="e">
        <v>#N/A</v>
      </c>
      <c r="AJ1368" t="e">
        <v>#N/A</v>
      </c>
      <c r="AK1368" t="e">
        <v>#N/A</v>
      </c>
    </row>
    <row r="1369" spans="1:37" x14ac:dyDescent="0.25">
      <c r="A1369" s="15">
        <v>9018090</v>
      </c>
      <c r="B1369" s="15" t="s">
        <v>517</v>
      </c>
      <c r="C1369" s="16">
        <v>42125</v>
      </c>
      <c r="D1369" s="15" t="s">
        <v>56</v>
      </c>
      <c r="E1369" s="1" t="s">
        <v>45</v>
      </c>
      <c r="F1369" s="15" t="s">
        <v>46</v>
      </c>
      <c r="G1369" s="1" t="s">
        <v>56</v>
      </c>
      <c r="H1369" s="17">
        <v>6666.66</v>
      </c>
      <c r="I1369" s="18">
        <v>6.6666599999999993E-2</v>
      </c>
      <c r="J1369" s="1">
        <v>9051003</v>
      </c>
      <c r="K1369" s="1" t="s">
        <v>517</v>
      </c>
      <c r="L1369" s="19">
        <v>45665.66</v>
      </c>
      <c r="M1369" s="1" t="s">
        <v>31</v>
      </c>
      <c r="N1369" s="1" t="s">
        <v>47</v>
      </c>
      <c r="O1369" s="1" t="s">
        <v>59</v>
      </c>
      <c r="P1369" s="20">
        <v>9051003</v>
      </c>
      <c r="Q1369" s="1" t="s">
        <v>51</v>
      </c>
      <c r="R1369" s="1" t="s">
        <v>16</v>
      </c>
      <c r="S1369" s="1" t="s">
        <v>43</v>
      </c>
      <c r="T1369" s="18">
        <f>IFERROR(VLOOKUP(A1369,'[1]For Report Q-2 '!$A$2:$T$3476,20,0),"-")</f>
        <v>6.6666599999999993E-2</v>
      </c>
      <c r="U1369" s="55">
        <f>IFERROR(VLOOKUP(A1369,'[1]For Report Q-2 '!$A$2:$U$3476,21,0),"-")</f>
        <v>0</v>
      </c>
      <c r="V1369" s="2" t="str">
        <f>IFERROR(VLOOKUP(A1369,'[1]For Report Q-2 '!$A$2:$V$3476,22,0),"-")</f>
        <v>-</v>
      </c>
      <c r="W1369" s="1">
        <f>IFERROR(VLOOKUP(A1369,'[1]For Report Q-2 '!$A$2:$W$3476,23,0),"-")</f>
        <v>0</v>
      </c>
      <c r="X1369" s="1"/>
      <c r="Y1369" s="1"/>
      <c r="Z1369" s="2" t="str">
        <f>IFERROR(VLOOKUP(A1369,'[1]For Report Q-2 '!$A$2:$Z$3476,26,0),"-")</f>
        <v>-</v>
      </c>
      <c r="AA1369" s="1" t="str">
        <f>IFERROR(VLOOKUP(A1369,'[1]For Report Q-2 '!$A$2:$AH$3476,27,0),"-")</f>
        <v>-</v>
      </c>
      <c r="AB1369" s="1" t="str">
        <f>IFERROR(VLOOKUP(A1369,'[1]For Report Q-2 '!$A$2:$AH$3476,28,0),"-")</f>
        <v>-</v>
      </c>
      <c r="AC1369" s="2" t="str">
        <f>IFERROR(VLOOKUP(A1369,'[1]For Report Q-2 '!$A$2:$AH$3476,29,0),"-")</f>
        <v>-</v>
      </c>
      <c r="AD1369" s="2" t="str">
        <f>IFERROR(VLOOKUP(A1369,'[1]For Report Q-2 '!$A$2:$AH$3476,30,0),"-")</f>
        <v>-</v>
      </c>
      <c r="AE1369" s="1" t="str">
        <f>IFERROR(VLOOKUP(A1369,'[1]For Report Q-2 '!$A$2:$AH$3476,31,0),"-")</f>
        <v>-</v>
      </c>
      <c r="AF1369" s="1" t="str">
        <f>IFERROR(VLOOKUP(A1369,'[1]For Report Q-2 '!$A$2:$AH$3476,32,0),"-")</f>
        <v>-</v>
      </c>
      <c r="AG1369" s="2" t="str">
        <f>IFERROR(VLOOKUP(A1369,'[1]For Report Q-2 '!$A$2:$AH$3476,33,0),"-")</f>
        <v>-</v>
      </c>
      <c r="AH1369" s="1" t="str">
        <f t="shared" si="21"/>
        <v>--</v>
      </c>
      <c r="AI1369" t="e">
        <v>#N/A</v>
      </c>
      <c r="AJ1369" t="e">
        <v>#N/A</v>
      </c>
      <c r="AK1369" t="e">
        <v>#N/A</v>
      </c>
    </row>
    <row r="1370" spans="1:37" x14ac:dyDescent="0.25">
      <c r="A1370" s="15">
        <v>90222490</v>
      </c>
      <c r="B1370" s="15" t="s">
        <v>517</v>
      </c>
      <c r="C1370" s="16">
        <v>42110</v>
      </c>
      <c r="D1370" s="15" t="s">
        <v>40</v>
      </c>
      <c r="E1370" s="1" t="s">
        <v>45</v>
      </c>
      <c r="F1370" s="15" t="s">
        <v>46</v>
      </c>
      <c r="G1370" s="1" t="s">
        <v>40</v>
      </c>
      <c r="H1370" s="17">
        <v>27500</v>
      </c>
      <c r="I1370" s="18">
        <v>0.27500000000000002</v>
      </c>
      <c r="J1370" s="1">
        <v>9051003</v>
      </c>
      <c r="K1370" s="1" t="s">
        <v>517</v>
      </c>
      <c r="L1370" s="19">
        <v>45665.66</v>
      </c>
      <c r="M1370" s="1" t="s">
        <v>31</v>
      </c>
      <c r="N1370" s="1" t="s">
        <v>47</v>
      </c>
      <c r="O1370" s="1" t="s">
        <v>59</v>
      </c>
      <c r="P1370" s="20">
        <v>9051003</v>
      </c>
      <c r="Q1370" s="1" t="s">
        <v>51</v>
      </c>
      <c r="R1370" s="1" t="s">
        <v>16</v>
      </c>
      <c r="S1370" s="1" t="s">
        <v>43</v>
      </c>
      <c r="T1370" s="18">
        <f>IFERROR(VLOOKUP(A1370,'[1]For Report Q-2 '!$A$2:$T$3476,20,0),"-")</f>
        <v>0.27500000000000002</v>
      </c>
      <c r="U1370" s="55">
        <f>IFERROR(VLOOKUP(A1370,'[1]For Report Q-2 '!$A$2:$U$3476,21,0),"-")</f>
        <v>0</v>
      </c>
      <c r="V1370" s="2" t="str">
        <f>IFERROR(VLOOKUP(A1370,'[1]For Report Q-2 '!$A$2:$V$3476,22,0),"-")</f>
        <v>-</v>
      </c>
      <c r="W1370" s="1">
        <f>IFERROR(VLOOKUP(A1370,'[1]For Report Q-2 '!$A$2:$W$3476,23,0),"-")</f>
        <v>0</v>
      </c>
      <c r="X1370" s="1"/>
      <c r="Y1370" s="1"/>
      <c r="Z1370" s="2" t="str">
        <f>IFERROR(VLOOKUP(A1370,'[1]For Report Q-2 '!$A$2:$Z$3476,26,0),"-")</f>
        <v>-</v>
      </c>
      <c r="AA1370" s="1" t="str">
        <f>IFERROR(VLOOKUP(A1370,'[1]For Report Q-2 '!$A$2:$AH$3476,27,0),"-")</f>
        <v>-</v>
      </c>
      <c r="AB1370" s="1" t="str">
        <f>IFERROR(VLOOKUP(A1370,'[1]For Report Q-2 '!$A$2:$AH$3476,28,0),"-")</f>
        <v>-</v>
      </c>
      <c r="AC1370" s="2" t="str">
        <f>IFERROR(VLOOKUP(A1370,'[1]For Report Q-2 '!$A$2:$AH$3476,29,0),"-")</f>
        <v>-</v>
      </c>
      <c r="AD1370" s="2" t="str">
        <f>IFERROR(VLOOKUP(A1370,'[1]For Report Q-2 '!$A$2:$AH$3476,30,0),"-")</f>
        <v>-</v>
      </c>
      <c r="AE1370" s="1" t="str">
        <f>IFERROR(VLOOKUP(A1370,'[1]For Report Q-2 '!$A$2:$AH$3476,31,0),"-")</f>
        <v>-</v>
      </c>
      <c r="AF1370" s="1" t="str">
        <f>IFERROR(VLOOKUP(A1370,'[1]For Report Q-2 '!$A$2:$AH$3476,32,0),"-")</f>
        <v>-</v>
      </c>
      <c r="AG1370" s="2" t="str">
        <f>IFERROR(VLOOKUP(A1370,'[1]For Report Q-2 '!$A$2:$AH$3476,33,0),"-")</f>
        <v>-</v>
      </c>
      <c r="AH1370" s="1" t="str">
        <f t="shared" si="21"/>
        <v>--</v>
      </c>
      <c r="AI1370" t="e">
        <v>#N/A</v>
      </c>
      <c r="AJ1370" t="e">
        <v>#N/A</v>
      </c>
      <c r="AK1370" t="e">
        <v>#N/A</v>
      </c>
    </row>
    <row r="1371" spans="1:37" x14ac:dyDescent="0.25">
      <c r="A1371" s="15">
        <v>9051003</v>
      </c>
      <c r="B1371" s="15" t="s">
        <v>517</v>
      </c>
      <c r="C1371" s="16">
        <v>42095</v>
      </c>
      <c r="D1371" s="15" t="s">
        <v>56</v>
      </c>
      <c r="E1371" s="1" t="s">
        <v>274</v>
      </c>
      <c r="F1371" s="15" t="s">
        <v>46</v>
      </c>
      <c r="G1371" s="1" t="s">
        <v>56</v>
      </c>
      <c r="H1371" s="17">
        <v>2500</v>
      </c>
      <c r="I1371" s="18">
        <v>2.5000000000000001E-2</v>
      </c>
      <c r="J1371" s="1">
        <v>9051003</v>
      </c>
      <c r="K1371" s="1" t="s">
        <v>517</v>
      </c>
      <c r="L1371" s="19">
        <v>45665.66</v>
      </c>
      <c r="M1371" s="1" t="s">
        <v>31</v>
      </c>
      <c r="N1371" s="1" t="s">
        <v>47</v>
      </c>
      <c r="O1371" s="1" t="s">
        <v>59</v>
      </c>
      <c r="P1371" s="20">
        <v>9051003</v>
      </c>
      <c r="Q1371" s="1" t="s">
        <v>51</v>
      </c>
      <c r="R1371" s="1" t="s">
        <v>16</v>
      </c>
      <c r="S1371" s="1" t="s">
        <v>43</v>
      </c>
      <c r="T1371" s="18">
        <f>IFERROR(VLOOKUP(A1371,'[1]For Report Q-2 '!$A$2:$T$3476,20,0),"-")</f>
        <v>2.5000000000000001E-2</v>
      </c>
      <c r="U1371" s="55">
        <f>IFERROR(VLOOKUP(A1371,'[1]For Report Q-2 '!$A$2:$U$3476,21,0),"-")</f>
        <v>0</v>
      </c>
      <c r="V1371" s="2" t="str">
        <f>IFERROR(VLOOKUP(A1371,'[1]For Report Q-2 '!$A$2:$V$3476,22,0),"-")</f>
        <v>-</v>
      </c>
      <c r="W1371" s="1">
        <f>IFERROR(VLOOKUP(A1371,'[1]For Report Q-2 '!$A$2:$W$3476,23,0),"-")</f>
        <v>0</v>
      </c>
      <c r="X1371" s="1"/>
      <c r="Y1371" s="1"/>
      <c r="Z1371" s="2" t="str">
        <f>IFERROR(VLOOKUP(A1371,'[1]For Report Q-2 '!$A$2:$Z$3476,26,0),"-")</f>
        <v>-</v>
      </c>
      <c r="AA1371" s="1" t="str">
        <f>IFERROR(VLOOKUP(A1371,'[1]For Report Q-2 '!$A$2:$AH$3476,27,0),"-")</f>
        <v>-</v>
      </c>
      <c r="AB1371" s="1" t="str">
        <f>IFERROR(VLOOKUP(A1371,'[1]For Report Q-2 '!$A$2:$AH$3476,28,0),"-")</f>
        <v>-</v>
      </c>
      <c r="AC1371" s="2" t="str">
        <f>IFERROR(VLOOKUP(A1371,'[1]For Report Q-2 '!$A$2:$AH$3476,29,0),"-")</f>
        <v>-</v>
      </c>
      <c r="AD1371" s="2" t="str">
        <f>IFERROR(VLOOKUP(A1371,'[1]For Report Q-2 '!$A$2:$AH$3476,30,0),"-")</f>
        <v>-</v>
      </c>
      <c r="AE1371" s="1" t="str">
        <f>IFERROR(VLOOKUP(A1371,'[1]For Report Q-2 '!$A$2:$AH$3476,31,0),"-")</f>
        <v>-</v>
      </c>
      <c r="AF1371" s="1" t="str">
        <f>IFERROR(VLOOKUP(A1371,'[1]For Report Q-2 '!$A$2:$AH$3476,32,0),"-")</f>
        <v>-</v>
      </c>
      <c r="AG1371" s="2" t="str">
        <f>IFERROR(VLOOKUP(A1371,'[1]For Report Q-2 '!$A$2:$AH$3476,33,0),"-")</f>
        <v>-</v>
      </c>
      <c r="AH1371" s="1" t="str">
        <f t="shared" si="21"/>
        <v>--</v>
      </c>
      <c r="AI1371" t="e">
        <v>#N/A</v>
      </c>
      <c r="AJ1371" t="e">
        <v>#N/A</v>
      </c>
      <c r="AK1371" t="e">
        <v>#N/A</v>
      </c>
    </row>
    <row r="1372" spans="1:37" x14ac:dyDescent="0.25">
      <c r="A1372" s="15">
        <v>2321957</v>
      </c>
      <c r="B1372" s="15" t="s">
        <v>518</v>
      </c>
      <c r="C1372" s="16">
        <v>44611</v>
      </c>
      <c r="D1372" s="15" t="s">
        <v>83</v>
      </c>
      <c r="E1372" s="1" t="s">
        <v>57</v>
      </c>
      <c r="F1372" s="15" t="s">
        <v>30</v>
      </c>
      <c r="G1372" s="1" t="s">
        <v>83</v>
      </c>
      <c r="H1372" s="17">
        <v>1998</v>
      </c>
      <c r="I1372" s="18">
        <v>1.9980000000000001E-2</v>
      </c>
      <c r="J1372" s="1">
        <v>9051144</v>
      </c>
      <c r="K1372" s="1" t="s">
        <v>518</v>
      </c>
      <c r="L1372" s="19">
        <v>175331.67599999998</v>
      </c>
      <c r="M1372" s="1" t="s">
        <v>67</v>
      </c>
      <c r="N1372" s="1" t="s">
        <v>57</v>
      </c>
      <c r="O1372" s="1" t="s">
        <v>84</v>
      </c>
      <c r="P1372" s="20">
        <v>9051144</v>
      </c>
      <c r="Q1372" s="1" t="s">
        <v>218</v>
      </c>
      <c r="R1372" s="1" t="s">
        <v>89</v>
      </c>
      <c r="S1372" s="1" t="s">
        <v>218</v>
      </c>
      <c r="T1372" s="18">
        <f>IFERROR(VLOOKUP(A1372,'[1]For Report Q-2 '!$A$2:$T$3476,20,0),"-")</f>
        <v>1.9980000000000001E-2</v>
      </c>
      <c r="U1372" s="55">
        <f>IFERROR(VLOOKUP(A1372,'[1]For Report Q-2 '!$A$2:$U$3476,21,0),"-")</f>
        <v>0</v>
      </c>
      <c r="V1372" s="2" t="str">
        <f>IFERROR(VLOOKUP(A1372,'[1]For Report Q-2 '!$A$2:$V$3476,22,0),"-")</f>
        <v>-</v>
      </c>
      <c r="W1372" s="1">
        <f>IFERROR(VLOOKUP(A1372,'[1]For Report Q-2 '!$A$2:$W$3476,23,0),"-")</f>
        <v>0</v>
      </c>
      <c r="X1372" s="1"/>
      <c r="Y1372" s="1"/>
      <c r="Z1372" s="2" t="str">
        <f>IFERROR(VLOOKUP(A1372,'[1]For Report Q-2 '!$A$2:$Z$3476,26,0),"-")</f>
        <v>-</v>
      </c>
      <c r="AA1372" s="1" t="str">
        <f>IFERROR(VLOOKUP(A1372,'[1]For Report Q-2 '!$A$2:$AH$3476,27,0),"-")</f>
        <v>-</v>
      </c>
      <c r="AB1372" s="1" t="str">
        <f>IFERROR(VLOOKUP(A1372,'[1]For Report Q-2 '!$A$2:$AH$3476,28,0),"-")</f>
        <v>-</v>
      </c>
      <c r="AC1372" s="2" t="str">
        <f>IFERROR(VLOOKUP(A1372,'[1]For Report Q-2 '!$A$2:$AH$3476,29,0),"-")</f>
        <v>-</v>
      </c>
      <c r="AD1372" s="2" t="str">
        <f>IFERROR(VLOOKUP(A1372,'[1]For Report Q-2 '!$A$2:$AH$3476,30,0),"-")</f>
        <v>-</v>
      </c>
      <c r="AE1372" s="1" t="str">
        <f>IFERROR(VLOOKUP(A1372,'[1]For Report Q-2 '!$A$2:$AH$3476,31,0),"-")</f>
        <v>-</v>
      </c>
      <c r="AF1372" s="1" t="str">
        <f>IFERROR(VLOOKUP(A1372,'[1]For Report Q-2 '!$A$2:$AH$3476,32,0),"-")</f>
        <v>-</v>
      </c>
      <c r="AG1372" s="2" t="str">
        <f>IFERROR(VLOOKUP(A1372,'[1]For Report Q-2 '!$A$2:$AH$3476,33,0),"-")</f>
        <v>-</v>
      </c>
      <c r="AH1372" s="1" t="str">
        <f t="shared" si="21"/>
        <v>--</v>
      </c>
      <c r="AI1372" t="e">
        <v>#N/A</v>
      </c>
      <c r="AJ1372" t="e">
        <v>#N/A</v>
      </c>
      <c r="AK1372" t="e">
        <v>#N/A</v>
      </c>
    </row>
    <row r="1373" spans="1:37" x14ac:dyDescent="0.25">
      <c r="A1373" s="15">
        <v>9022832</v>
      </c>
      <c r="B1373" s="15" t="s">
        <v>518</v>
      </c>
      <c r="C1373" s="16">
        <v>42418</v>
      </c>
      <c r="D1373" s="15" t="s">
        <v>40</v>
      </c>
      <c r="E1373" s="1" t="s">
        <v>118</v>
      </c>
      <c r="F1373" s="15" t="s">
        <v>46</v>
      </c>
      <c r="G1373" s="1" t="s">
        <v>40</v>
      </c>
      <c r="H1373" s="17">
        <v>19167</v>
      </c>
      <c r="I1373" s="18">
        <v>0.19167000000000001</v>
      </c>
      <c r="J1373" s="1">
        <v>9051144</v>
      </c>
      <c r="K1373" s="1" t="s">
        <v>518</v>
      </c>
      <c r="L1373" s="19">
        <v>175331.67599999998</v>
      </c>
      <c r="M1373" s="1" t="s">
        <v>67</v>
      </c>
      <c r="N1373" s="1" t="s">
        <v>47</v>
      </c>
      <c r="O1373" s="1" t="s">
        <v>50</v>
      </c>
      <c r="P1373" s="20">
        <v>9051144</v>
      </c>
      <c r="Q1373" s="1" t="s">
        <v>218</v>
      </c>
      <c r="R1373" s="1" t="s">
        <v>89</v>
      </c>
      <c r="S1373" s="1" t="s">
        <v>218</v>
      </c>
      <c r="T1373" s="18">
        <f>IFERROR(VLOOKUP(A1373,'[1]For Report Q-2 '!$A$2:$T$3476,20,0),"-")</f>
        <v>0.19167000000000001</v>
      </c>
      <c r="U1373" s="55">
        <f>IFERROR(VLOOKUP(A1373,'[1]For Report Q-2 '!$A$2:$U$3476,21,0),"-")</f>
        <v>0</v>
      </c>
      <c r="V1373" s="2" t="str">
        <f>IFERROR(VLOOKUP(A1373,'[1]For Report Q-2 '!$A$2:$V$3476,22,0),"-")</f>
        <v>-</v>
      </c>
      <c r="W1373" s="1">
        <f>IFERROR(VLOOKUP(A1373,'[1]For Report Q-2 '!$A$2:$W$3476,23,0),"-")</f>
        <v>0</v>
      </c>
      <c r="X1373" s="1"/>
      <c r="Y1373" s="1"/>
      <c r="Z1373" s="2" t="str">
        <f>IFERROR(VLOOKUP(A1373,'[1]For Report Q-2 '!$A$2:$Z$3476,26,0),"-")</f>
        <v>-</v>
      </c>
      <c r="AA1373" s="1" t="str">
        <f>IFERROR(VLOOKUP(A1373,'[1]For Report Q-2 '!$A$2:$AH$3476,27,0),"-")</f>
        <v>-</v>
      </c>
      <c r="AB1373" s="1" t="str">
        <f>IFERROR(VLOOKUP(A1373,'[1]For Report Q-2 '!$A$2:$AH$3476,28,0),"-")</f>
        <v>-</v>
      </c>
      <c r="AC1373" s="2" t="str">
        <f>IFERROR(VLOOKUP(A1373,'[1]For Report Q-2 '!$A$2:$AH$3476,29,0),"-")</f>
        <v>-</v>
      </c>
      <c r="AD1373" s="2" t="str">
        <f>IFERROR(VLOOKUP(A1373,'[1]For Report Q-2 '!$A$2:$AH$3476,30,0),"-")</f>
        <v>-</v>
      </c>
      <c r="AE1373" s="1" t="str">
        <f>IFERROR(VLOOKUP(A1373,'[1]For Report Q-2 '!$A$2:$AH$3476,31,0),"-")</f>
        <v>-</v>
      </c>
      <c r="AF1373" s="1" t="str">
        <f>IFERROR(VLOOKUP(A1373,'[1]For Report Q-2 '!$A$2:$AH$3476,32,0),"-")</f>
        <v>-</v>
      </c>
      <c r="AG1373" s="2" t="str">
        <f>IFERROR(VLOOKUP(A1373,'[1]For Report Q-2 '!$A$2:$AH$3476,33,0),"-")</f>
        <v>-</v>
      </c>
      <c r="AH1373" s="1" t="str">
        <f t="shared" si="21"/>
        <v>--</v>
      </c>
      <c r="AI1373" t="e">
        <v>#N/A</v>
      </c>
      <c r="AJ1373" t="e">
        <v>#N/A</v>
      </c>
      <c r="AK1373" t="e">
        <v>#N/A</v>
      </c>
    </row>
    <row r="1374" spans="1:37" x14ac:dyDescent="0.25">
      <c r="A1374" s="15">
        <v>9051144</v>
      </c>
      <c r="B1374" s="15" t="s">
        <v>518</v>
      </c>
      <c r="C1374" s="16">
        <v>42125</v>
      </c>
      <c r="D1374" s="15" t="s">
        <v>40</v>
      </c>
      <c r="E1374" s="1" t="s">
        <v>454</v>
      </c>
      <c r="F1374" s="15" t="s">
        <v>46</v>
      </c>
      <c r="G1374" s="1" t="s">
        <v>40</v>
      </c>
      <c r="H1374" s="17">
        <v>83333.34</v>
      </c>
      <c r="I1374" s="18">
        <v>0.8333334</v>
      </c>
      <c r="J1374" s="1">
        <v>9051144</v>
      </c>
      <c r="K1374" s="1" t="s">
        <v>518</v>
      </c>
      <c r="L1374" s="19">
        <v>175331.67599999998</v>
      </c>
      <c r="M1374" s="1" t="s">
        <v>67</v>
      </c>
      <c r="N1374" s="1" t="s">
        <v>454</v>
      </c>
      <c r="O1374" s="1" t="s">
        <v>48</v>
      </c>
      <c r="P1374" s="20">
        <v>9051144</v>
      </c>
      <c r="Q1374" s="1" t="s">
        <v>218</v>
      </c>
      <c r="R1374" s="1" t="s">
        <v>89</v>
      </c>
      <c r="S1374" s="1" t="s">
        <v>218</v>
      </c>
      <c r="T1374" s="18">
        <f>IFERROR(VLOOKUP(A1374,'[1]For Report Q-2 '!$A$2:$T$3476,20,0),"-")</f>
        <v>0.8333334</v>
      </c>
      <c r="U1374" s="55">
        <f>IFERROR(VLOOKUP(A1374,'[1]For Report Q-2 '!$A$2:$U$3476,21,0),"-")</f>
        <v>0</v>
      </c>
      <c r="V1374" s="2" t="str">
        <f>IFERROR(VLOOKUP(A1374,'[1]For Report Q-2 '!$A$2:$V$3476,22,0),"-")</f>
        <v>-</v>
      </c>
      <c r="W1374" s="1">
        <f>IFERROR(VLOOKUP(A1374,'[1]For Report Q-2 '!$A$2:$W$3476,23,0),"-")</f>
        <v>0</v>
      </c>
      <c r="X1374" s="1"/>
      <c r="Y1374" s="1"/>
      <c r="Z1374" s="2" t="str">
        <f>IFERROR(VLOOKUP(A1374,'[1]For Report Q-2 '!$A$2:$Z$3476,26,0),"-")</f>
        <v>-</v>
      </c>
      <c r="AA1374" s="1" t="str">
        <f>IFERROR(VLOOKUP(A1374,'[1]For Report Q-2 '!$A$2:$AH$3476,27,0),"-")</f>
        <v>-</v>
      </c>
      <c r="AB1374" s="1" t="str">
        <f>IFERROR(VLOOKUP(A1374,'[1]For Report Q-2 '!$A$2:$AH$3476,28,0),"-")</f>
        <v>-</v>
      </c>
      <c r="AC1374" s="2" t="str">
        <f>IFERROR(VLOOKUP(A1374,'[1]For Report Q-2 '!$A$2:$AH$3476,29,0),"-")</f>
        <v>-</v>
      </c>
      <c r="AD1374" s="2" t="str">
        <f>IFERROR(VLOOKUP(A1374,'[1]For Report Q-2 '!$A$2:$AH$3476,30,0),"-")</f>
        <v>-</v>
      </c>
      <c r="AE1374" s="1" t="str">
        <f>IFERROR(VLOOKUP(A1374,'[1]For Report Q-2 '!$A$2:$AH$3476,31,0),"-")</f>
        <v>-</v>
      </c>
      <c r="AF1374" s="1" t="str">
        <f>IFERROR(VLOOKUP(A1374,'[1]For Report Q-2 '!$A$2:$AH$3476,32,0),"-")</f>
        <v>-</v>
      </c>
      <c r="AG1374" s="2" t="str">
        <f>IFERROR(VLOOKUP(A1374,'[1]For Report Q-2 '!$A$2:$AH$3476,33,0),"-")</f>
        <v>-</v>
      </c>
      <c r="AH1374" s="1" t="str">
        <f t="shared" si="21"/>
        <v>--</v>
      </c>
      <c r="AI1374" t="e">
        <v>#N/A</v>
      </c>
      <c r="AJ1374" t="e">
        <v>#N/A</v>
      </c>
      <c r="AK1374" t="e">
        <v>#N/A</v>
      </c>
    </row>
    <row r="1375" spans="1:37" x14ac:dyDescent="0.25">
      <c r="A1375" s="15">
        <v>9051846</v>
      </c>
      <c r="B1375" s="15" t="s">
        <v>518</v>
      </c>
      <c r="C1375" s="16">
        <v>42125</v>
      </c>
      <c r="D1375" s="15" t="s">
        <v>75</v>
      </c>
      <c r="E1375" s="1" t="s">
        <v>118</v>
      </c>
      <c r="F1375" s="15" t="s">
        <v>46</v>
      </c>
      <c r="G1375" s="1" t="s">
        <v>44</v>
      </c>
      <c r="H1375" s="17">
        <v>70833.335999999996</v>
      </c>
      <c r="I1375" s="18">
        <v>0.70833335999999991</v>
      </c>
      <c r="J1375" s="1">
        <v>9051144</v>
      </c>
      <c r="K1375" s="1" t="s">
        <v>518</v>
      </c>
      <c r="L1375" s="19">
        <v>175331.67599999998</v>
      </c>
      <c r="M1375" s="1" t="s">
        <v>67</v>
      </c>
      <c r="N1375" s="1" t="s">
        <v>47</v>
      </c>
      <c r="O1375" s="1" t="s">
        <v>48</v>
      </c>
      <c r="P1375" s="20">
        <v>9051144</v>
      </c>
      <c r="Q1375" s="1" t="s">
        <v>218</v>
      </c>
      <c r="R1375" s="1" t="s">
        <v>89</v>
      </c>
      <c r="S1375" s="1" t="s">
        <v>218</v>
      </c>
      <c r="T1375" s="18">
        <f>IFERROR(VLOOKUP(A1375,'[1]For Report Q-2 '!$A$2:$T$3476,20,0),"-")</f>
        <v>0.70833335999999991</v>
      </c>
      <c r="U1375" s="55">
        <f>IFERROR(VLOOKUP(A1375,'[1]For Report Q-2 '!$A$2:$U$3476,21,0),"-")</f>
        <v>0</v>
      </c>
      <c r="V1375" s="2" t="str">
        <f>IFERROR(VLOOKUP(A1375,'[1]For Report Q-2 '!$A$2:$V$3476,22,0),"-")</f>
        <v>-</v>
      </c>
      <c r="W1375" s="1">
        <f>IFERROR(VLOOKUP(A1375,'[1]For Report Q-2 '!$A$2:$W$3476,23,0),"-")</f>
        <v>0</v>
      </c>
      <c r="X1375" s="1"/>
      <c r="Y1375" s="1"/>
      <c r="Z1375" s="2" t="str">
        <f>IFERROR(VLOOKUP(A1375,'[1]For Report Q-2 '!$A$2:$Z$3476,26,0),"-")</f>
        <v>-</v>
      </c>
      <c r="AA1375" s="1" t="str">
        <f>IFERROR(VLOOKUP(A1375,'[1]For Report Q-2 '!$A$2:$AH$3476,27,0),"-")</f>
        <v>-</v>
      </c>
      <c r="AB1375" s="1" t="str">
        <f>IFERROR(VLOOKUP(A1375,'[1]For Report Q-2 '!$A$2:$AH$3476,28,0),"-")</f>
        <v>-</v>
      </c>
      <c r="AC1375" s="2" t="str">
        <f>IFERROR(VLOOKUP(A1375,'[1]For Report Q-2 '!$A$2:$AH$3476,29,0),"-")</f>
        <v>-</v>
      </c>
      <c r="AD1375" s="2" t="str">
        <f>IFERROR(VLOOKUP(A1375,'[1]For Report Q-2 '!$A$2:$AH$3476,30,0),"-")</f>
        <v>-</v>
      </c>
      <c r="AE1375" s="1" t="str">
        <f>IFERROR(VLOOKUP(A1375,'[1]For Report Q-2 '!$A$2:$AH$3476,31,0),"-")</f>
        <v>-</v>
      </c>
      <c r="AF1375" s="1" t="str">
        <f>IFERROR(VLOOKUP(A1375,'[1]For Report Q-2 '!$A$2:$AH$3476,32,0),"-")</f>
        <v>-</v>
      </c>
      <c r="AG1375" s="2" t="str">
        <f>IFERROR(VLOOKUP(A1375,'[1]For Report Q-2 '!$A$2:$AH$3476,33,0),"-")</f>
        <v>-</v>
      </c>
      <c r="AH1375" s="1" t="str">
        <f t="shared" si="21"/>
        <v>--</v>
      </c>
      <c r="AI1375" t="e">
        <v>#N/A</v>
      </c>
      <c r="AJ1375" t="e">
        <v>#N/A</v>
      </c>
      <c r="AK1375" t="e">
        <v>#N/A</v>
      </c>
    </row>
    <row r="1376" spans="1:37" x14ac:dyDescent="0.25">
      <c r="A1376" s="15">
        <v>9025550</v>
      </c>
      <c r="B1376" s="15" t="s">
        <v>519</v>
      </c>
      <c r="C1376" s="16">
        <v>43070</v>
      </c>
      <c r="D1376" s="15" t="s">
        <v>75</v>
      </c>
      <c r="E1376" s="1" t="s">
        <v>454</v>
      </c>
      <c r="F1376" s="15" t="s">
        <v>46</v>
      </c>
      <c r="G1376" s="1" t="s">
        <v>44</v>
      </c>
      <c r="H1376" s="17">
        <v>25000</v>
      </c>
      <c r="I1376" s="18">
        <v>0.25</v>
      </c>
      <c r="J1376" s="1">
        <v>9051793</v>
      </c>
      <c r="K1376" s="1" t="s">
        <v>519</v>
      </c>
      <c r="L1376" s="19">
        <v>183333.33333333331</v>
      </c>
      <c r="M1376" s="1" t="s">
        <v>67</v>
      </c>
      <c r="N1376" s="1" t="s">
        <v>454</v>
      </c>
      <c r="O1376" s="1" t="s">
        <v>48</v>
      </c>
      <c r="P1376" s="20">
        <v>9051793</v>
      </c>
      <c r="Q1376" s="1" t="s">
        <v>218</v>
      </c>
      <c r="R1376" s="1" t="s">
        <v>89</v>
      </c>
      <c r="S1376" s="1" t="s">
        <v>218</v>
      </c>
      <c r="T1376" s="18">
        <f>IFERROR(VLOOKUP(A1376,'[1]For Report Q-2 '!$A$2:$T$3476,20,0),"-")</f>
        <v>0.25</v>
      </c>
      <c r="U1376" s="55">
        <f>IFERROR(VLOOKUP(A1376,'[1]For Report Q-2 '!$A$2:$U$3476,21,0),"-")</f>
        <v>0</v>
      </c>
      <c r="V1376" s="2" t="str">
        <f>IFERROR(VLOOKUP(A1376,'[1]For Report Q-2 '!$A$2:$V$3476,22,0),"-")</f>
        <v>-</v>
      </c>
      <c r="W1376" s="1">
        <f>IFERROR(VLOOKUP(A1376,'[1]For Report Q-2 '!$A$2:$W$3476,23,0),"-")</f>
        <v>0</v>
      </c>
      <c r="X1376" s="1"/>
      <c r="Y1376" s="1"/>
      <c r="Z1376" s="2" t="str">
        <f>IFERROR(VLOOKUP(A1376,'[1]For Report Q-2 '!$A$2:$Z$3476,26,0),"-")</f>
        <v>-</v>
      </c>
      <c r="AA1376" s="1" t="str">
        <f>IFERROR(VLOOKUP(A1376,'[1]For Report Q-2 '!$A$2:$AH$3476,27,0),"-")</f>
        <v>-</v>
      </c>
      <c r="AB1376" s="1" t="str">
        <f>IFERROR(VLOOKUP(A1376,'[1]For Report Q-2 '!$A$2:$AH$3476,28,0),"-")</f>
        <v>-</v>
      </c>
      <c r="AC1376" s="2" t="str">
        <f>IFERROR(VLOOKUP(A1376,'[1]For Report Q-2 '!$A$2:$AH$3476,29,0),"-")</f>
        <v>-</v>
      </c>
      <c r="AD1376" s="2" t="str">
        <f>IFERROR(VLOOKUP(A1376,'[1]For Report Q-2 '!$A$2:$AH$3476,30,0),"-")</f>
        <v>-</v>
      </c>
      <c r="AE1376" s="1" t="str">
        <f>IFERROR(VLOOKUP(A1376,'[1]For Report Q-2 '!$A$2:$AH$3476,31,0),"-")</f>
        <v>-</v>
      </c>
      <c r="AF1376" s="1" t="str">
        <f>IFERROR(VLOOKUP(A1376,'[1]For Report Q-2 '!$A$2:$AH$3476,32,0),"-")</f>
        <v>-</v>
      </c>
      <c r="AG1376" s="2" t="str">
        <f>IFERROR(VLOOKUP(A1376,'[1]For Report Q-2 '!$A$2:$AH$3476,33,0),"-")</f>
        <v>-</v>
      </c>
      <c r="AH1376" s="1" t="str">
        <f t="shared" si="21"/>
        <v>--</v>
      </c>
      <c r="AI1376" t="e">
        <v>#N/A</v>
      </c>
      <c r="AJ1376" t="e">
        <v>#N/A</v>
      </c>
      <c r="AK1376" t="e">
        <v>#N/A</v>
      </c>
    </row>
    <row r="1377" spans="1:37" x14ac:dyDescent="0.25">
      <c r="A1377" s="15">
        <v>9051192</v>
      </c>
      <c r="B1377" s="15" t="s">
        <v>519</v>
      </c>
      <c r="C1377" s="16">
        <v>42125</v>
      </c>
      <c r="D1377" s="15" t="s">
        <v>40</v>
      </c>
      <c r="E1377" s="1" t="s">
        <v>454</v>
      </c>
      <c r="F1377" s="15" t="s">
        <v>46</v>
      </c>
      <c r="G1377" s="1" t="s">
        <v>40</v>
      </c>
      <c r="H1377" s="17">
        <v>75000</v>
      </c>
      <c r="I1377" s="18">
        <v>0.75</v>
      </c>
      <c r="J1377" s="1">
        <v>9051793</v>
      </c>
      <c r="K1377" s="1" t="s">
        <v>519</v>
      </c>
      <c r="L1377" s="19">
        <v>183333.33333333331</v>
      </c>
      <c r="M1377" s="1" t="s">
        <v>67</v>
      </c>
      <c r="N1377" s="1" t="s">
        <v>454</v>
      </c>
      <c r="O1377" s="1" t="s">
        <v>41</v>
      </c>
      <c r="P1377" s="20">
        <v>9051793</v>
      </c>
      <c r="Q1377" s="1" t="s">
        <v>218</v>
      </c>
      <c r="R1377" s="1" t="s">
        <v>89</v>
      </c>
      <c r="S1377" s="1" t="s">
        <v>218</v>
      </c>
      <c r="T1377" s="18">
        <f>IFERROR(VLOOKUP(A1377,'[1]For Report Q-2 '!$A$2:$T$3476,20,0),"-")</f>
        <v>0.75</v>
      </c>
      <c r="U1377" s="55">
        <f>IFERROR(VLOOKUP(A1377,'[1]For Report Q-2 '!$A$2:$U$3476,21,0),"-")</f>
        <v>0</v>
      </c>
      <c r="V1377" s="2" t="str">
        <f>IFERROR(VLOOKUP(A1377,'[1]For Report Q-2 '!$A$2:$V$3476,22,0),"-")</f>
        <v>-</v>
      </c>
      <c r="W1377" s="1">
        <f>IFERROR(VLOOKUP(A1377,'[1]For Report Q-2 '!$A$2:$W$3476,23,0),"-")</f>
        <v>0</v>
      </c>
      <c r="X1377" s="1"/>
      <c r="Y1377" s="1"/>
      <c r="Z1377" s="2" t="str">
        <f>IFERROR(VLOOKUP(A1377,'[1]For Report Q-2 '!$A$2:$Z$3476,26,0),"-")</f>
        <v>-</v>
      </c>
      <c r="AA1377" s="1" t="str">
        <f>IFERROR(VLOOKUP(A1377,'[1]For Report Q-2 '!$A$2:$AH$3476,27,0),"-")</f>
        <v>-</v>
      </c>
      <c r="AB1377" s="1" t="str">
        <f>IFERROR(VLOOKUP(A1377,'[1]For Report Q-2 '!$A$2:$AH$3476,28,0),"-")</f>
        <v>-</v>
      </c>
      <c r="AC1377" s="2" t="str">
        <f>IFERROR(VLOOKUP(A1377,'[1]For Report Q-2 '!$A$2:$AH$3476,29,0),"-")</f>
        <v>-</v>
      </c>
      <c r="AD1377" s="2" t="str">
        <f>IFERROR(VLOOKUP(A1377,'[1]For Report Q-2 '!$A$2:$AH$3476,30,0),"-")</f>
        <v>-</v>
      </c>
      <c r="AE1377" s="1" t="str">
        <f>IFERROR(VLOOKUP(A1377,'[1]For Report Q-2 '!$A$2:$AH$3476,31,0),"-")</f>
        <v>-</v>
      </c>
      <c r="AF1377" s="1" t="str">
        <f>IFERROR(VLOOKUP(A1377,'[1]For Report Q-2 '!$A$2:$AH$3476,32,0),"-")</f>
        <v>-</v>
      </c>
      <c r="AG1377" s="2" t="str">
        <f>IFERROR(VLOOKUP(A1377,'[1]For Report Q-2 '!$A$2:$AH$3476,33,0),"-")</f>
        <v>-</v>
      </c>
      <c r="AH1377" s="1" t="str">
        <f t="shared" si="21"/>
        <v>--</v>
      </c>
      <c r="AI1377" t="e">
        <v>#N/A</v>
      </c>
      <c r="AJ1377" t="e">
        <v>#N/A</v>
      </c>
      <c r="AK1377" t="e">
        <v>#N/A</v>
      </c>
    </row>
    <row r="1378" spans="1:37" x14ac:dyDescent="0.25">
      <c r="A1378" s="15">
        <v>9051793</v>
      </c>
      <c r="B1378" s="15" t="s">
        <v>519</v>
      </c>
      <c r="C1378" s="16">
        <v>42095</v>
      </c>
      <c r="D1378" s="15" t="s">
        <v>40</v>
      </c>
      <c r="E1378" s="1" t="s">
        <v>454</v>
      </c>
      <c r="F1378" s="15" t="s">
        <v>46</v>
      </c>
      <c r="G1378" s="1" t="s">
        <v>40</v>
      </c>
      <c r="H1378" s="17">
        <v>83333.333333333328</v>
      </c>
      <c r="I1378" s="18">
        <v>0.83333333333333326</v>
      </c>
      <c r="J1378" s="1">
        <v>9051793</v>
      </c>
      <c r="K1378" s="1" t="s">
        <v>519</v>
      </c>
      <c r="L1378" s="19">
        <v>183333.33333333331</v>
      </c>
      <c r="M1378" s="1" t="s">
        <v>67</v>
      </c>
      <c r="N1378" s="1" t="s">
        <v>454</v>
      </c>
      <c r="O1378" s="1" t="s">
        <v>41</v>
      </c>
      <c r="P1378" s="20">
        <v>9051793</v>
      </c>
      <c r="Q1378" s="1" t="s">
        <v>218</v>
      </c>
      <c r="R1378" s="1" t="s">
        <v>89</v>
      </c>
      <c r="S1378" s="1" t="s">
        <v>218</v>
      </c>
      <c r="T1378" s="18">
        <f>IFERROR(VLOOKUP(A1378,'[1]For Report Q-2 '!$A$2:$T$3476,20,0),"-")</f>
        <v>0.83333333333333326</v>
      </c>
      <c r="U1378" s="55">
        <f>IFERROR(VLOOKUP(A1378,'[1]For Report Q-2 '!$A$2:$U$3476,21,0),"-")</f>
        <v>0</v>
      </c>
      <c r="V1378" s="2" t="str">
        <f>IFERROR(VLOOKUP(A1378,'[1]For Report Q-2 '!$A$2:$V$3476,22,0),"-")</f>
        <v>-</v>
      </c>
      <c r="W1378" s="1">
        <f>IFERROR(VLOOKUP(A1378,'[1]For Report Q-2 '!$A$2:$W$3476,23,0),"-")</f>
        <v>0</v>
      </c>
      <c r="X1378" s="1"/>
      <c r="Y1378" s="1"/>
      <c r="Z1378" s="2" t="str">
        <f>IFERROR(VLOOKUP(A1378,'[1]For Report Q-2 '!$A$2:$Z$3476,26,0),"-")</f>
        <v>-</v>
      </c>
      <c r="AA1378" s="1" t="str">
        <f>IFERROR(VLOOKUP(A1378,'[1]For Report Q-2 '!$A$2:$AH$3476,27,0),"-")</f>
        <v>-</v>
      </c>
      <c r="AB1378" s="1" t="str">
        <f>IFERROR(VLOOKUP(A1378,'[1]For Report Q-2 '!$A$2:$AH$3476,28,0),"-")</f>
        <v>-</v>
      </c>
      <c r="AC1378" s="2" t="str">
        <f>IFERROR(VLOOKUP(A1378,'[1]For Report Q-2 '!$A$2:$AH$3476,29,0),"-")</f>
        <v>-</v>
      </c>
      <c r="AD1378" s="2" t="str">
        <f>IFERROR(VLOOKUP(A1378,'[1]For Report Q-2 '!$A$2:$AH$3476,30,0),"-")</f>
        <v>-</v>
      </c>
      <c r="AE1378" s="1" t="str">
        <f>IFERROR(VLOOKUP(A1378,'[1]For Report Q-2 '!$A$2:$AH$3476,31,0),"-")</f>
        <v>-</v>
      </c>
      <c r="AF1378" s="1" t="str">
        <f>IFERROR(VLOOKUP(A1378,'[1]For Report Q-2 '!$A$2:$AH$3476,32,0),"-")</f>
        <v>-</v>
      </c>
      <c r="AG1378" s="2" t="str">
        <f>IFERROR(VLOOKUP(A1378,'[1]For Report Q-2 '!$A$2:$AH$3476,33,0),"-")</f>
        <v>-</v>
      </c>
      <c r="AH1378" s="1" t="str">
        <f t="shared" si="21"/>
        <v>--</v>
      </c>
      <c r="AI1378" t="e">
        <v>#N/A</v>
      </c>
      <c r="AJ1378" t="e">
        <v>#N/A</v>
      </c>
      <c r="AK1378" t="e">
        <v>#N/A</v>
      </c>
    </row>
    <row r="1379" spans="1:37" x14ac:dyDescent="0.25">
      <c r="A1379" s="15">
        <v>9025893</v>
      </c>
      <c r="B1379" s="15" t="s">
        <v>520</v>
      </c>
      <c r="C1379" s="16">
        <v>43493</v>
      </c>
      <c r="D1379" s="15" t="s">
        <v>83</v>
      </c>
      <c r="E1379" s="1" t="s">
        <v>274</v>
      </c>
      <c r="F1379" s="15" t="s">
        <v>46</v>
      </c>
      <c r="G1379" s="1" t="s">
        <v>83</v>
      </c>
      <c r="H1379" s="17">
        <v>9687</v>
      </c>
      <c r="I1379" s="18">
        <v>9.6869999999999998E-2</v>
      </c>
      <c r="J1379" s="1">
        <v>9051843</v>
      </c>
      <c r="K1379" s="1" t="s">
        <v>520</v>
      </c>
      <c r="L1379" s="19">
        <v>130248.5</v>
      </c>
      <c r="M1379" s="1" t="s">
        <v>67</v>
      </c>
      <c r="N1379" s="1" t="s">
        <v>47</v>
      </c>
      <c r="O1379" s="1" t="s">
        <v>84</v>
      </c>
      <c r="P1379" s="20">
        <v>9051843</v>
      </c>
      <c r="Q1379" s="1" t="s">
        <v>100</v>
      </c>
      <c r="R1379" s="1" t="s">
        <v>89</v>
      </c>
      <c r="S1379" s="1" t="s">
        <v>100</v>
      </c>
      <c r="T1379" s="18">
        <f>IFERROR(VLOOKUP(A1379,'[1]For Report Q-2 '!$A$2:$T$3476,20,0),"-")</f>
        <v>9.6869999999999998E-2</v>
      </c>
      <c r="U1379" s="55">
        <f>IFERROR(VLOOKUP(A1379,'[1]For Report Q-2 '!$A$2:$U$3476,21,0),"-")</f>
        <v>0</v>
      </c>
      <c r="V1379" s="2" t="str">
        <f>IFERROR(VLOOKUP(A1379,'[1]For Report Q-2 '!$A$2:$V$3476,22,0),"-")</f>
        <v>-</v>
      </c>
      <c r="W1379" s="1">
        <f>IFERROR(VLOOKUP(A1379,'[1]For Report Q-2 '!$A$2:$W$3476,23,0),"-")</f>
        <v>0</v>
      </c>
      <c r="X1379" s="1"/>
      <c r="Y1379" s="1"/>
      <c r="Z1379" s="2" t="str">
        <f>IFERROR(VLOOKUP(A1379,'[1]For Report Q-2 '!$A$2:$Z$3476,26,0),"-")</f>
        <v>-</v>
      </c>
      <c r="AA1379" s="1" t="str">
        <f>IFERROR(VLOOKUP(A1379,'[1]For Report Q-2 '!$A$2:$AH$3476,27,0),"-")</f>
        <v>-</v>
      </c>
      <c r="AB1379" s="1" t="str">
        <f>IFERROR(VLOOKUP(A1379,'[1]For Report Q-2 '!$A$2:$AH$3476,28,0),"-")</f>
        <v>-</v>
      </c>
      <c r="AC1379" s="2" t="str">
        <f>IFERROR(VLOOKUP(A1379,'[1]For Report Q-2 '!$A$2:$AH$3476,29,0),"-")</f>
        <v>-</v>
      </c>
      <c r="AD1379" s="2" t="str">
        <f>IFERROR(VLOOKUP(A1379,'[1]For Report Q-2 '!$A$2:$AH$3476,30,0),"-")</f>
        <v>-</v>
      </c>
      <c r="AE1379" s="1" t="str">
        <f>IFERROR(VLOOKUP(A1379,'[1]For Report Q-2 '!$A$2:$AH$3476,31,0),"-")</f>
        <v>-</v>
      </c>
      <c r="AF1379" s="1" t="str">
        <f>IFERROR(VLOOKUP(A1379,'[1]For Report Q-2 '!$A$2:$AH$3476,32,0),"-")</f>
        <v>-</v>
      </c>
      <c r="AG1379" s="2" t="str">
        <f>IFERROR(VLOOKUP(A1379,'[1]For Report Q-2 '!$A$2:$AH$3476,33,0),"-")</f>
        <v>-</v>
      </c>
      <c r="AH1379" s="1" t="str">
        <f t="shared" si="21"/>
        <v>--</v>
      </c>
      <c r="AI1379" t="e">
        <v>#N/A</v>
      </c>
      <c r="AJ1379" t="e">
        <v>#N/A</v>
      </c>
      <c r="AK1379" t="e">
        <v>#N/A</v>
      </c>
    </row>
    <row r="1380" spans="1:37" x14ac:dyDescent="0.25">
      <c r="A1380" s="15">
        <v>9026189</v>
      </c>
      <c r="B1380" s="15" t="s">
        <v>520</v>
      </c>
      <c r="C1380" s="16">
        <v>43880</v>
      </c>
      <c r="D1380" s="15" t="s">
        <v>75</v>
      </c>
      <c r="E1380" s="1" t="s">
        <v>274</v>
      </c>
      <c r="F1380" s="15" t="s">
        <v>46</v>
      </c>
      <c r="G1380" s="1" t="s">
        <v>44</v>
      </c>
      <c r="H1380" s="17">
        <v>9686.5</v>
      </c>
      <c r="I1380" s="18">
        <v>9.6865000000000007E-2</v>
      </c>
      <c r="J1380" s="1">
        <v>9051843</v>
      </c>
      <c r="K1380" s="1" t="s">
        <v>520</v>
      </c>
      <c r="L1380" s="19">
        <v>130248.5</v>
      </c>
      <c r="M1380" s="1" t="s">
        <v>67</v>
      </c>
      <c r="N1380" s="1" t="s">
        <v>47</v>
      </c>
      <c r="O1380" s="1" t="s">
        <v>48</v>
      </c>
      <c r="P1380" s="20">
        <v>9051843</v>
      </c>
      <c r="Q1380" s="1" t="s">
        <v>100</v>
      </c>
      <c r="R1380" s="1" t="s">
        <v>89</v>
      </c>
      <c r="S1380" s="1" t="s">
        <v>100</v>
      </c>
      <c r="T1380" s="18">
        <f>IFERROR(VLOOKUP(A1380,'[1]For Report Q-2 '!$A$2:$T$3476,20,0),"-")</f>
        <v>0</v>
      </c>
      <c r="U1380" s="55">
        <f>IFERROR(VLOOKUP(A1380,'[1]For Report Q-2 '!$A$2:$U$3476,21,0),"-")</f>
        <v>9.6865000000000007E-2</v>
      </c>
      <c r="V1380" s="2">
        <f>IFERROR(VLOOKUP(A1380,'[1]For Report Q-2 '!$A$2:$V$3476,22,0),"-")</f>
        <v>46121</v>
      </c>
      <c r="W1380" s="1" t="str">
        <f>IFERROR(VLOOKUP(A1380,'[1]For Report Q-2 '!$A$2:$W$3476,23,0),"-")</f>
        <v>Apr'26</v>
      </c>
      <c r="X1380" s="1"/>
      <c r="Y1380" s="1"/>
      <c r="Z1380" s="2" t="str">
        <f>IFERROR(VLOOKUP(A1380,'[1]For Report Q-2 '!$A$2:$Z$3476,26,0),"-")</f>
        <v>-</v>
      </c>
      <c r="AA1380" s="1" t="str">
        <f>IFERROR(VLOOKUP(A1380,'[1]For Report Q-2 '!$A$2:$AH$3476,27,0),"-")</f>
        <v>-</v>
      </c>
      <c r="AB1380" s="1" t="str">
        <f>IFERROR(VLOOKUP(A1380,'[1]For Report Q-2 '!$A$2:$AH$3476,28,0),"-")</f>
        <v>-</v>
      </c>
      <c r="AC1380" s="2" t="str">
        <f>IFERROR(VLOOKUP(A1380,'[1]For Report Q-2 '!$A$2:$AH$3476,29,0),"-")</f>
        <v>-</v>
      </c>
      <c r="AD1380" s="2">
        <f>IFERROR(VLOOKUP(A1380,'[1]For Report Q-2 '!$A$2:$AH$3476,30,0),"-")</f>
        <v>46091.537708333301</v>
      </c>
      <c r="AE1380" s="1" t="str">
        <f>IFERROR(VLOOKUP(A1380,'[1]For Report Q-2 '!$A$2:$AH$3476,31,0),"-")</f>
        <v>SR26035487554</v>
      </c>
      <c r="AF1380" s="1" t="str">
        <f>IFERROR(VLOOKUP(A1380,'[1]For Report Q-2 '!$A$2:$AH$3476,32,0),"-")</f>
        <v>Churned</v>
      </c>
      <c r="AG1380" s="2">
        <f>IFERROR(VLOOKUP(A1380,'[1]For Report Q-2 '!$A$2:$AH$3476,33,0),"-")</f>
        <v>46121</v>
      </c>
      <c r="AH1380" s="1" t="str">
        <f t="shared" si="21"/>
        <v>Churned-</v>
      </c>
      <c r="AI1380" t="s">
        <v>1521</v>
      </c>
      <c r="AJ1380" t="s">
        <v>1436</v>
      </c>
      <c r="AK1380" t="s">
        <v>1437</v>
      </c>
    </row>
    <row r="1381" spans="1:37" x14ac:dyDescent="0.25">
      <c r="A1381" s="15">
        <v>9051843</v>
      </c>
      <c r="B1381" s="15" t="s">
        <v>520</v>
      </c>
      <c r="C1381" s="16">
        <v>42125</v>
      </c>
      <c r="D1381" s="15" t="s">
        <v>83</v>
      </c>
      <c r="E1381" s="1" t="s">
        <v>274</v>
      </c>
      <c r="F1381" s="15" t="s">
        <v>46</v>
      </c>
      <c r="G1381" s="1" t="s">
        <v>83</v>
      </c>
      <c r="H1381" s="17">
        <v>42750</v>
      </c>
      <c r="I1381" s="18">
        <v>0.42749999999999999</v>
      </c>
      <c r="J1381" s="1">
        <v>9051843</v>
      </c>
      <c r="K1381" s="1" t="s">
        <v>520</v>
      </c>
      <c r="L1381" s="19">
        <v>130248.5</v>
      </c>
      <c r="M1381" s="1" t="s">
        <v>67</v>
      </c>
      <c r="N1381" s="1" t="s">
        <v>47</v>
      </c>
      <c r="O1381" s="1" t="s">
        <v>84</v>
      </c>
      <c r="P1381" s="20">
        <v>9051843</v>
      </c>
      <c r="Q1381" s="1" t="s">
        <v>100</v>
      </c>
      <c r="R1381" s="1" t="s">
        <v>89</v>
      </c>
      <c r="S1381" s="1" t="s">
        <v>100</v>
      </c>
      <c r="T1381" s="18">
        <f>IFERROR(VLOOKUP(A1381,'[1]For Report Q-2 '!$A$2:$T$3476,20,0),"-")</f>
        <v>0.42749999999999999</v>
      </c>
      <c r="U1381" s="55">
        <f>IFERROR(VLOOKUP(A1381,'[1]For Report Q-2 '!$A$2:$U$3476,21,0),"-")</f>
        <v>0</v>
      </c>
      <c r="V1381" s="2" t="str">
        <f>IFERROR(VLOOKUP(A1381,'[1]For Report Q-2 '!$A$2:$V$3476,22,0),"-")</f>
        <v>-</v>
      </c>
      <c r="W1381" s="1">
        <f>IFERROR(VLOOKUP(A1381,'[1]For Report Q-2 '!$A$2:$W$3476,23,0),"-")</f>
        <v>0</v>
      </c>
      <c r="X1381" s="1"/>
      <c r="Y1381" s="1"/>
      <c r="Z1381" s="2" t="str">
        <f>IFERROR(VLOOKUP(A1381,'[1]For Report Q-2 '!$A$2:$Z$3476,26,0),"-")</f>
        <v>-</v>
      </c>
      <c r="AA1381" s="1" t="str">
        <f>IFERROR(VLOOKUP(A1381,'[1]For Report Q-2 '!$A$2:$AH$3476,27,0),"-")</f>
        <v>-</v>
      </c>
      <c r="AB1381" s="1" t="str">
        <f>IFERROR(VLOOKUP(A1381,'[1]For Report Q-2 '!$A$2:$AH$3476,28,0),"-")</f>
        <v>-</v>
      </c>
      <c r="AC1381" s="2" t="str">
        <f>IFERROR(VLOOKUP(A1381,'[1]For Report Q-2 '!$A$2:$AH$3476,29,0),"-")</f>
        <v>-</v>
      </c>
      <c r="AD1381" s="2" t="str">
        <f>IFERROR(VLOOKUP(A1381,'[1]For Report Q-2 '!$A$2:$AH$3476,30,0),"-")</f>
        <v>-</v>
      </c>
      <c r="AE1381" s="1" t="str">
        <f>IFERROR(VLOOKUP(A1381,'[1]For Report Q-2 '!$A$2:$AH$3476,31,0),"-")</f>
        <v>-</v>
      </c>
      <c r="AF1381" s="1" t="str">
        <f>IFERROR(VLOOKUP(A1381,'[1]For Report Q-2 '!$A$2:$AH$3476,32,0),"-")</f>
        <v>-</v>
      </c>
      <c r="AG1381" s="2" t="str">
        <f>IFERROR(VLOOKUP(A1381,'[1]For Report Q-2 '!$A$2:$AH$3476,33,0),"-")</f>
        <v>-</v>
      </c>
      <c r="AH1381" s="1" t="str">
        <f t="shared" si="21"/>
        <v>--</v>
      </c>
      <c r="AI1381" t="e">
        <v>#N/A</v>
      </c>
      <c r="AJ1381" t="e">
        <v>#N/A</v>
      </c>
      <c r="AK1381" t="e">
        <v>#N/A</v>
      </c>
    </row>
    <row r="1382" spans="1:37" x14ac:dyDescent="0.25">
      <c r="A1382" s="15">
        <v>9109308</v>
      </c>
      <c r="B1382" s="15" t="s">
        <v>520</v>
      </c>
      <c r="C1382" s="16">
        <v>45065</v>
      </c>
      <c r="D1382" s="15" t="s">
        <v>390</v>
      </c>
      <c r="E1382" s="1" t="s">
        <v>72</v>
      </c>
      <c r="F1382" s="15" t="s">
        <v>46</v>
      </c>
      <c r="G1382" s="1" t="s">
        <v>53</v>
      </c>
      <c r="H1382" s="17">
        <v>16875</v>
      </c>
      <c r="I1382" s="18">
        <v>0.16875000000000001</v>
      </c>
      <c r="J1382" s="1">
        <v>9051843</v>
      </c>
      <c r="K1382" s="1" t="s">
        <v>520</v>
      </c>
      <c r="L1382" s="19">
        <v>130248.5</v>
      </c>
      <c r="M1382" s="1" t="s">
        <v>67</v>
      </c>
      <c r="N1382" s="1" t="s">
        <v>72</v>
      </c>
      <c r="O1382" s="1" t="s">
        <v>50</v>
      </c>
      <c r="P1382" s="20">
        <v>9051843</v>
      </c>
      <c r="Q1382" s="1" t="s">
        <v>100</v>
      </c>
      <c r="R1382" s="1" t="s">
        <v>89</v>
      </c>
      <c r="S1382" s="1" t="s">
        <v>100</v>
      </c>
      <c r="T1382" s="18">
        <f>IFERROR(VLOOKUP(A1382,'[1]For Report Q-2 '!$A$2:$T$3476,20,0),"-")</f>
        <v>0.16875000000000001</v>
      </c>
      <c r="U1382" s="55">
        <f>IFERROR(VLOOKUP(A1382,'[1]For Report Q-2 '!$A$2:$U$3476,21,0),"-")</f>
        <v>0</v>
      </c>
      <c r="V1382" s="2" t="str">
        <f>IFERROR(VLOOKUP(A1382,'[1]For Report Q-2 '!$A$2:$V$3476,22,0),"-")</f>
        <v>-</v>
      </c>
      <c r="W1382" s="1">
        <f>IFERROR(VLOOKUP(A1382,'[1]For Report Q-2 '!$A$2:$W$3476,23,0),"-")</f>
        <v>0</v>
      </c>
      <c r="X1382" s="1"/>
      <c r="Y1382" s="1"/>
      <c r="Z1382" s="2" t="str">
        <f>IFERROR(VLOOKUP(A1382,'[1]For Report Q-2 '!$A$2:$Z$3476,26,0),"-")</f>
        <v>-</v>
      </c>
      <c r="AA1382" s="1" t="str">
        <f>IFERROR(VLOOKUP(A1382,'[1]For Report Q-2 '!$A$2:$AH$3476,27,0),"-")</f>
        <v>-</v>
      </c>
      <c r="AB1382" s="1" t="str">
        <f>IFERROR(VLOOKUP(A1382,'[1]For Report Q-2 '!$A$2:$AH$3476,28,0),"-")</f>
        <v>-</v>
      </c>
      <c r="AC1382" s="2" t="str">
        <f>IFERROR(VLOOKUP(A1382,'[1]For Report Q-2 '!$A$2:$AH$3476,29,0),"-")</f>
        <v>-</v>
      </c>
      <c r="AD1382" s="2" t="str">
        <f>IFERROR(VLOOKUP(A1382,'[1]For Report Q-2 '!$A$2:$AH$3476,30,0),"-")</f>
        <v>-</v>
      </c>
      <c r="AE1382" s="1" t="str">
        <f>IFERROR(VLOOKUP(A1382,'[1]For Report Q-2 '!$A$2:$AH$3476,31,0),"-")</f>
        <v>-</v>
      </c>
      <c r="AF1382" s="1" t="str">
        <f>IFERROR(VLOOKUP(A1382,'[1]For Report Q-2 '!$A$2:$AH$3476,32,0),"-")</f>
        <v>-</v>
      </c>
      <c r="AG1382" s="2" t="str">
        <f>IFERROR(VLOOKUP(A1382,'[1]For Report Q-2 '!$A$2:$AH$3476,33,0),"-")</f>
        <v>-</v>
      </c>
      <c r="AH1382" s="1" t="str">
        <f t="shared" si="21"/>
        <v>--</v>
      </c>
      <c r="AI1382" t="e">
        <v>#N/A</v>
      </c>
      <c r="AJ1382" t="e">
        <v>#N/A</v>
      </c>
      <c r="AK1382" t="e">
        <v>#N/A</v>
      </c>
    </row>
    <row r="1383" spans="1:37" x14ac:dyDescent="0.25">
      <c r="A1383" s="15">
        <v>9109315</v>
      </c>
      <c r="B1383" s="15" t="s">
        <v>520</v>
      </c>
      <c r="C1383" s="16">
        <v>45064</v>
      </c>
      <c r="D1383" s="15" t="s">
        <v>70</v>
      </c>
      <c r="E1383" s="1" t="s">
        <v>72</v>
      </c>
      <c r="F1383" s="15" t="s">
        <v>46</v>
      </c>
      <c r="G1383" s="1" t="s">
        <v>70</v>
      </c>
      <c r="H1383" s="17">
        <v>26250</v>
      </c>
      <c r="I1383" s="18">
        <v>0.26250000000000001</v>
      </c>
      <c r="J1383" s="1">
        <v>9051843</v>
      </c>
      <c r="K1383" s="1" t="s">
        <v>520</v>
      </c>
      <c r="L1383" s="19">
        <v>130248.5</v>
      </c>
      <c r="M1383" s="1" t="s">
        <v>67</v>
      </c>
      <c r="N1383" s="1" t="s">
        <v>72</v>
      </c>
      <c r="O1383" s="1" t="s">
        <v>71</v>
      </c>
      <c r="P1383" s="20">
        <v>9051843</v>
      </c>
      <c r="Q1383" s="1" t="s">
        <v>100</v>
      </c>
      <c r="R1383" s="1" t="s">
        <v>89</v>
      </c>
      <c r="S1383" s="1" t="s">
        <v>100</v>
      </c>
      <c r="T1383" s="18">
        <f>IFERROR(VLOOKUP(A1383,'[1]For Report Q-2 '!$A$2:$T$3476,20,0),"-")</f>
        <v>0.26250000000000001</v>
      </c>
      <c r="U1383" s="55">
        <f>IFERROR(VLOOKUP(A1383,'[1]For Report Q-2 '!$A$2:$U$3476,21,0),"-")</f>
        <v>0</v>
      </c>
      <c r="V1383" s="2" t="str">
        <f>IFERROR(VLOOKUP(A1383,'[1]For Report Q-2 '!$A$2:$V$3476,22,0),"-")</f>
        <v>-</v>
      </c>
      <c r="W1383" s="1">
        <f>IFERROR(VLOOKUP(A1383,'[1]For Report Q-2 '!$A$2:$W$3476,23,0),"-")</f>
        <v>0</v>
      </c>
      <c r="X1383" s="1"/>
      <c r="Y1383" s="1"/>
      <c r="Z1383" s="2" t="str">
        <f>IFERROR(VLOOKUP(A1383,'[1]For Report Q-2 '!$A$2:$Z$3476,26,0),"-")</f>
        <v>-</v>
      </c>
      <c r="AA1383" s="1" t="str">
        <f>IFERROR(VLOOKUP(A1383,'[1]For Report Q-2 '!$A$2:$AH$3476,27,0),"-")</f>
        <v>-</v>
      </c>
      <c r="AB1383" s="1" t="str">
        <f>IFERROR(VLOOKUP(A1383,'[1]For Report Q-2 '!$A$2:$AH$3476,28,0),"-")</f>
        <v>-</v>
      </c>
      <c r="AC1383" s="2" t="str">
        <f>IFERROR(VLOOKUP(A1383,'[1]For Report Q-2 '!$A$2:$AH$3476,29,0),"-")</f>
        <v>-</v>
      </c>
      <c r="AD1383" s="2" t="str">
        <f>IFERROR(VLOOKUP(A1383,'[1]For Report Q-2 '!$A$2:$AH$3476,30,0),"-")</f>
        <v>-</v>
      </c>
      <c r="AE1383" s="1" t="str">
        <f>IFERROR(VLOOKUP(A1383,'[1]For Report Q-2 '!$A$2:$AH$3476,31,0),"-")</f>
        <v>-</v>
      </c>
      <c r="AF1383" s="1" t="str">
        <f>IFERROR(VLOOKUP(A1383,'[1]For Report Q-2 '!$A$2:$AH$3476,32,0),"-")</f>
        <v>-</v>
      </c>
      <c r="AG1383" s="2" t="str">
        <f>IFERROR(VLOOKUP(A1383,'[1]For Report Q-2 '!$A$2:$AH$3476,33,0),"-")</f>
        <v>-</v>
      </c>
      <c r="AH1383" s="1" t="str">
        <f t="shared" si="21"/>
        <v>--</v>
      </c>
      <c r="AI1383" t="e">
        <v>#N/A</v>
      </c>
      <c r="AJ1383" t="e">
        <v>#N/A</v>
      </c>
      <c r="AK1383" t="e">
        <v>#N/A</v>
      </c>
    </row>
    <row r="1384" spans="1:37" x14ac:dyDescent="0.25">
      <c r="A1384" s="15">
        <v>9122741</v>
      </c>
      <c r="B1384" s="15" t="s">
        <v>520</v>
      </c>
      <c r="C1384" s="16">
        <v>45434</v>
      </c>
      <c r="D1384" s="15" t="s">
        <v>104</v>
      </c>
      <c r="E1384" s="1" t="s">
        <v>72</v>
      </c>
      <c r="F1384" s="15" t="s">
        <v>46</v>
      </c>
      <c r="G1384" s="1" t="s">
        <v>104</v>
      </c>
      <c r="H1384" s="17">
        <v>25000</v>
      </c>
      <c r="I1384" s="18">
        <v>0.25</v>
      </c>
      <c r="J1384" s="1">
        <v>9051843</v>
      </c>
      <c r="K1384" s="1" t="s">
        <v>520</v>
      </c>
      <c r="L1384" s="19">
        <v>130248.5</v>
      </c>
      <c r="M1384" s="1" t="s">
        <v>67</v>
      </c>
      <c r="N1384" s="1" t="s">
        <v>72</v>
      </c>
      <c r="O1384" s="1" t="s">
        <v>105</v>
      </c>
      <c r="P1384" s="20">
        <v>9051843</v>
      </c>
      <c r="Q1384" s="1" t="s">
        <v>100</v>
      </c>
      <c r="R1384" s="1" t="s">
        <v>89</v>
      </c>
      <c r="S1384" s="1" t="s">
        <v>100</v>
      </c>
      <c r="T1384" s="18">
        <f>IFERROR(VLOOKUP(A1384,'[1]For Report Q-2 '!$A$2:$T$3476,20,0),"-")</f>
        <v>0.25</v>
      </c>
      <c r="U1384" s="55">
        <f>IFERROR(VLOOKUP(A1384,'[1]For Report Q-2 '!$A$2:$U$3476,21,0),"-")</f>
        <v>0</v>
      </c>
      <c r="V1384" s="2" t="str">
        <f>IFERROR(VLOOKUP(A1384,'[1]For Report Q-2 '!$A$2:$V$3476,22,0),"-")</f>
        <v>-</v>
      </c>
      <c r="W1384" s="1">
        <f>IFERROR(VLOOKUP(A1384,'[1]For Report Q-2 '!$A$2:$W$3476,23,0),"-")</f>
        <v>0</v>
      </c>
      <c r="X1384" s="1"/>
      <c r="Y1384" s="1"/>
      <c r="Z1384" s="2" t="str">
        <f>IFERROR(VLOOKUP(A1384,'[1]For Report Q-2 '!$A$2:$Z$3476,26,0),"-")</f>
        <v>-</v>
      </c>
      <c r="AA1384" s="1" t="str">
        <f>IFERROR(VLOOKUP(A1384,'[1]For Report Q-2 '!$A$2:$AH$3476,27,0),"-")</f>
        <v>-</v>
      </c>
      <c r="AB1384" s="1" t="str">
        <f>IFERROR(VLOOKUP(A1384,'[1]For Report Q-2 '!$A$2:$AH$3476,28,0),"-")</f>
        <v>-</v>
      </c>
      <c r="AC1384" s="2" t="str">
        <f>IFERROR(VLOOKUP(A1384,'[1]For Report Q-2 '!$A$2:$AH$3476,29,0),"-")</f>
        <v>-</v>
      </c>
      <c r="AD1384" s="2" t="str">
        <f>IFERROR(VLOOKUP(A1384,'[1]For Report Q-2 '!$A$2:$AH$3476,30,0),"-")</f>
        <v>-</v>
      </c>
      <c r="AE1384" s="1" t="str">
        <f>IFERROR(VLOOKUP(A1384,'[1]For Report Q-2 '!$A$2:$AH$3476,31,0),"-")</f>
        <v>-</v>
      </c>
      <c r="AF1384" s="1" t="str">
        <f>IFERROR(VLOOKUP(A1384,'[1]For Report Q-2 '!$A$2:$AH$3476,32,0),"-")</f>
        <v>-</v>
      </c>
      <c r="AG1384" s="2" t="str">
        <f>IFERROR(VLOOKUP(A1384,'[1]For Report Q-2 '!$A$2:$AH$3476,33,0),"-")</f>
        <v>-</v>
      </c>
      <c r="AH1384" s="1" t="str">
        <f t="shared" si="21"/>
        <v>--</v>
      </c>
      <c r="AI1384" t="e">
        <v>#N/A</v>
      </c>
      <c r="AJ1384" t="e">
        <v>#N/A</v>
      </c>
      <c r="AK1384" t="e">
        <v>#N/A</v>
      </c>
    </row>
    <row r="1385" spans="1:37" x14ac:dyDescent="0.25">
      <c r="A1385" s="15">
        <v>9026010</v>
      </c>
      <c r="B1385" s="15" t="s">
        <v>521</v>
      </c>
      <c r="C1385" s="16">
        <v>43661</v>
      </c>
      <c r="D1385" s="15" t="s">
        <v>28</v>
      </c>
      <c r="E1385" s="1" t="s">
        <v>274</v>
      </c>
      <c r="F1385" s="15" t="s">
        <v>46</v>
      </c>
      <c r="G1385" s="1" t="s">
        <v>28</v>
      </c>
      <c r="H1385" s="17">
        <v>6500</v>
      </c>
      <c r="I1385" s="18">
        <v>6.5000000000000002E-2</v>
      </c>
      <c r="J1385" s="1">
        <v>9051850</v>
      </c>
      <c r="K1385" s="1" t="s">
        <v>521</v>
      </c>
      <c r="L1385" s="19">
        <v>19500</v>
      </c>
      <c r="M1385" s="1" t="s">
        <v>31</v>
      </c>
      <c r="N1385" s="1" t="s">
        <v>47</v>
      </c>
      <c r="O1385" s="1" t="s">
        <v>32</v>
      </c>
      <c r="P1385" s="20">
        <v>9051850</v>
      </c>
      <c r="Q1385" s="1" t="s">
        <v>218</v>
      </c>
      <c r="R1385" s="1" t="s">
        <v>89</v>
      </c>
      <c r="S1385" s="1" t="s">
        <v>218</v>
      </c>
      <c r="T1385" s="18">
        <f>IFERROR(VLOOKUP(A1385,'[1]For Report Q-2 '!$A$2:$T$3476,20,0),"-")</f>
        <v>6.5000000000000002E-2</v>
      </c>
      <c r="U1385" s="55">
        <f>IFERROR(VLOOKUP(A1385,'[1]For Report Q-2 '!$A$2:$U$3476,21,0),"-")</f>
        <v>0</v>
      </c>
      <c r="V1385" s="2" t="str">
        <f>IFERROR(VLOOKUP(A1385,'[1]For Report Q-2 '!$A$2:$V$3476,22,0),"-")</f>
        <v>-</v>
      </c>
      <c r="W1385" s="1">
        <f>IFERROR(VLOOKUP(A1385,'[1]For Report Q-2 '!$A$2:$W$3476,23,0),"-")</f>
        <v>0</v>
      </c>
      <c r="X1385" s="1"/>
      <c r="Y1385" s="1"/>
      <c r="Z1385" s="2" t="str">
        <f>IFERROR(VLOOKUP(A1385,'[1]For Report Q-2 '!$A$2:$Z$3476,26,0),"-")</f>
        <v>-</v>
      </c>
      <c r="AA1385" s="1" t="str">
        <f>IFERROR(VLOOKUP(A1385,'[1]For Report Q-2 '!$A$2:$AH$3476,27,0),"-")</f>
        <v>-</v>
      </c>
      <c r="AB1385" s="1" t="str">
        <f>IFERROR(VLOOKUP(A1385,'[1]For Report Q-2 '!$A$2:$AH$3476,28,0),"-")</f>
        <v>-</v>
      </c>
      <c r="AC1385" s="2" t="str">
        <f>IFERROR(VLOOKUP(A1385,'[1]For Report Q-2 '!$A$2:$AH$3476,29,0),"-")</f>
        <v>-</v>
      </c>
      <c r="AD1385" s="2" t="str">
        <f>IFERROR(VLOOKUP(A1385,'[1]For Report Q-2 '!$A$2:$AH$3476,30,0),"-")</f>
        <v>-</v>
      </c>
      <c r="AE1385" s="1" t="str">
        <f>IFERROR(VLOOKUP(A1385,'[1]For Report Q-2 '!$A$2:$AH$3476,31,0),"-")</f>
        <v>-</v>
      </c>
      <c r="AF1385" s="1" t="str">
        <f>IFERROR(VLOOKUP(A1385,'[1]For Report Q-2 '!$A$2:$AH$3476,32,0),"-")</f>
        <v>-</v>
      </c>
      <c r="AG1385" s="2" t="str">
        <f>IFERROR(VLOOKUP(A1385,'[1]For Report Q-2 '!$A$2:$AH$3476,33,0),"-")</f>
        <v>-</v>
      </c>
      <c r="AH1385" s="1" t="str">
        <f t="shared" si="21"/>
        <v>--</v>
      </c>
      <c r="AI1385" t="e">
        <v>#N/A</v>
      </c>
      <c r="AJ1385" t="e">
        <v>#N/A</v>
      </c>
      <c r="AK1385" t="e">
        <v>#N/A</v>
      </c>
    </row>
    <row r="1386" spans="1:37" x14ac:dyDescent="0.25">
      <c r="A1386" s="15">
        <v>9026187</v>
      </c>
      <c r="B1386" s="15" t="s">
        <v>521</v>
      </c>
      <c r="C1386" s="16">
        <v>43890</v>
      </c>
      <c r="D1386" s="15" t="s">
        <v>70</v>
      </c>
      <c r="E1386" s="1" t="s">
        <v>274</v>
      </c>
      <c r="F1386" s="15" t="s">
        <v>46</v>
      </c>
      <c r="G1386" s="1" t="s">
        <v>70</v>
      </c>
      <c r="H1386" s="17">
        <v>6500</v>
      </c>
      <c r="I1386" s="18">
        <v>6.5000000000000002E-2</v>
      </c>
      <c r="J1386" s="1">
        <v>9051850</v>
      </c>
      <c r="K1386" s="1" t="s">
        <v>521</v>
      </c>
      <c r="L1386" s="19">
        <v>19500</v>
      </c>
      <c r="M1386" s="1" t="s">
        <v>31</v>
      </c>
      <c r="N1386" s="1" t="s">
        <v>47</v>
      </c>
      <c r="O1386" s="1" t="s">
        <v>71</v>
      </c>
      <c r="P1386" s="20">
        <v>9051850</v>
      </c>
      <c r="Q1386" s="1" t="s">
        <v>218</v>
      </c>
      <c r="R1386" s="1" t="s">
        <v>89</v>
      </c>
      <c r="S1386" s="1" t="s">
        <v>218</v>
      </c>
      <c r="T1386" s="18">
        <f>IFERROR(VLOOKUP(A1386,'[1]For Report Q-2 '!$A$2:$T$3476,20,0),"-")</f>
        <v>6.5000000000000002E-2</v>
      </c>
      <c r="U1386" s="55">
        <f>IFERROR(VLOOKUP(A1386,'[1]For Report Q-2 '!$A$2:$U$3476,21,0),"-")</f>
        <v>0</v>
      </c>
      <c r="V1386" s="2" t="str">
        <f>IFERROR(VLOOKUP(A1386,'[1]For Report Q-2 '!$A$2:$V$3476,22,0),"-")</f>
        <v>-</v>
      </c>
      <c r="W1386" s="1">
        <f>IFERROR(VLOOKUP(A1386,'[1]For Report Q-2 '!$A$2:$W$3476,23,0),"-")</f>
        <v>0</v>
      </c>
      <c r="X1386" s="1"/>
      <c r="Y1386" s="1"/>
      <c r="Z1386" s="2" t="str">
        <f>IFERROR(VLOOKUP(A1386,'[1]For Report Q-2 '!$A$2:$Z$3476,26,0),"-")</f>
        <v>-</v>
      </c>
      <c r="AA1386" s="1" t="str">
        <f>IFERROR(VLOOKUP(A1386,'[1]For Report Q-2 '!$A$2:$AH$3476,27,0),"-")</f>
        <v>-</v>
      </c>
      <c r="AB1386" s="1" t="str">
        <f>IFERROR(VLOOKUP(A1386,'[1]For Report Q-2 '!$A$2:$AH$3476,28,0),"-")</f>
        <v>-</v>
      </c>
      <c r="AC1386" s="2" t="str">
        <f>IFERROR(VLOOKUP(A1386,'[1]For Report Q-2 '!$A$2:$AH$3476,29,0),"-")</f>
        <v>-</v>
      </c>
      <c r="AD1386" s="2" t="str">
        <f>IFERROR(VLOOKUP(A1386,'[1]For Report Q-2 '!$A$2:$AH$3476,30,0),"-")</f>
        <v>-</v>
      </c>
      <c r="AE1386" s="1" t="str">
        <f>IFERROR(VLOOKUP(A1386,'[1]For Report Q-2 '!$A$2:$AH$3476,31,0),"-")</f>
        <v>-</v>
      </c>
      <c r="AF1386" s="1" t="str">
        <f>IFERROR(VLOOKUP(A1386,'[1]For Report Q-2 '!$A$2:$AH$3476,32,0),"-")</f>
        <v>-</v>
      </c>
      <c r="AG1386" s="2" t="str">
        <f>IFERROR(VLOOKUP(A1386,'[1]For Report Q-2 '!$A$2:$AH$3476,33,0),"-")</f>
        <v>-</v>
      </c>
      <c r="AH1386" s="1" t="str">
        <f t="shared" si="21"/>
        <v>--</v>
      </c>
      <c r="AI1386" t="e">
        <v>#N/A</v>
      </c>
      <c r="AJ1386" t="e">
        <v>#N/A</v>
      </c>
      <c r="AK1386" t="e">
        <v>#N/A</v>
      </c>
    </row>
    <row r="1387" spans="1:37" x14ac:dyDescent="0.25">
      <c r="A1387" s="15">
        <v>9051850</v>
      </c>
      <c r="B1387" s="15" t="s">
        <v>521</v>
      </c>
      <c r="C1387" s="16">
        <v>42156</v>
      </c>
      <c r="D1387" s="15" t="s">
        <v>75</v>
      </c>
      <c r="E1387" s="1" t="s">
        <v>274</v>
      </c>
      <c r="F1387" s="15" t="s">
        <v>46</v>
      </c>
      <c r="G1387" s="1" t="s">
        <v>44</v>
      </c>
      <c r="H1387" s="17">
        <v>6500</v>
      </c>
      <c r="I1387" s="18">
        <v>6.5000000000000002E-2</v>
      </c>
      <c r="J1387" s="1">
        <v>9051850</v>
      </c>
      <c r="K1387" s="1" t="s">
        <v>521</v>
      </c>
      <c r="L1387" s="19">
        <v>19500</v>
      </c>
      <c r="M1387" s="1" t="s">
        <v>31</v>
      </c>
      <c r="N1387" s="1" t="s">
        <v>47</v>
      </c>
      <c r="O1387" s="1" t="s">
        <v>48</v>
      </c>
      <c r="P1387" s="20">
        <v>9051850</v>
      </c>
      <c r="Q1387" s="1" t="s">
        <v>218</v>
      </c>
      <c r="R1387" s="1" t="s">
        <v>89</v>
      </c>
      <c r="S1387" s="1" t="s">
        <v>218</v>
      </c>
      <c r="T1387" s="18">
        <f>IFERROR(VLOOKUP(A1387,'[1]For Report Q-2 '!$A$2:$T$3476,20,0),"-")</f>
        <v>6.5000000000000002E-2</v>
      </c>
      <c r="U1387" s="55">
        <f>IFERROR(VLOOKUP(A1387,'[1]For Report Q-2 '!$A$2:$U$3476,21,0),"-")</f>
        <v>0</v>
      </c>
      <c r="V1387" s="2" t="str">
        <f>IFERROR(VLOOKUP(A1387,'[1]For Report Q-2 '!$A$2:$V$3476,22,0),"-")</f>
        <v>-</v>
      </c>
      <c r="W1387" s="1">
        <f>IFERROR(VLOOKUP(A1387,'[1]For Report Q-2 '!$A$2:$W$3476,23,0),"-")</f>
        <v>0</v>
      </c>
      <c r="X1387" s="1"/>
      <c r="Y1387" s="1"/>
      <c r="Z1387" s="2" t="str">
        <f>IFERROR(VLOOKUP(A1387,'[1]For Report Q-2 '!$A$2:$Z$3476,26,0),"-")</f>
        <v>-</v>
      </c>
      <c r="AA1387" s="1" t="str">
        <f>IFERROR(VLOOKUP(A1387,'[1]For Report Q-2 '!$A$2:$AH$3476,27,0),"-")</f>
        <v>-</v>
      </c>
      <c r="AB1387" s="1" t="str">
        <f>IFERROR(VLOOKUP(A1387,'[1]For Report Q-2 '!$A$2:$AH$3476,28,0),"-")</f>
        <v>-</v>
      </c>
      <c r="AC1387" s="2" t="str">
        <f>IFERROR(VLOOKUP(A1387,'[1]For Report Q-2 '!$A$2:$AH$3476,29,0),"-")</f>
        <v>-</v>
      </c>
      <c r="AD1387" s="2" t="str">
        <f>IFERROR(VLOOKUP(A1387,'[1]For Report Q-2 '!$A$2:$AH$3476,30,0),"-")</f>
        <v>-</v>
      </c>
      <c r="AE1387" s="1" t="str">
        <f>IFERROR(VLOOKUP(A1387,'[1]For Report Q-2 '!$A$2:$AH$3476,31,0),"-")</f>
        <v>-</v>
      </c>
      <c r="AF1387" s="1" t="str">
        <f>IFERROR(VLOOKUP(A1387,'[1]For Report Q-2 '!$A$2:$AH$3476,32,0),"-")</f>
        <v>-</v>
      </c>
      <c r="AG1387" s="2" t="str">
        <f>IFERROR(VLOOKUP(A1387,'[1]For Report Q-2 '!$A$2:$AH$3476,33,0),"-")</f>
        <v>-</v>
      </c>
      <c r="AH1387" s="1" t="str">
        <f t="shared" si="21"/>
        <v>--</v>
      </c>
      <c r="AI1387" t="e">
        <v>#N/A</v>
      </c>
      <c r="AJ1387" t="e">
        <v>#N/A</v>
      </c>
      <c r="AK1387" t="e">
        <v>#N/A</v>
      </c>
    </row>
    <row r="1388" spans="1:37" x14ac:dyDescent="0.25">
      <c r="A1388" s="15">
        <v>9026233</v>
      </c>
      <c r="B1388" s="15" t="s">
        <v>522</v>
      </c>
      <c r="C1388" s="16">
        <v>43909</v>
      </c>
      <c r="D1388" s="15" t="s">
        <v>75</v>
      </c>
      <c r="E1388" s="1" t="s">
        <v>274</v>
      </c>
      <c r="F1388" s="15" t="s">
        <v>46</v>
      </c>
      <c r="G1388" s="1" t="s">
        <v>44</v>
      </c>
      <c r="H1388" s="17">
        <v>17916.666666666668</v>
      </c>
      <c r="I1388" s="18">
        <v>0.17916666666666667</v>
      </c>
      <c r="J1388" s="1">
        <v>9051957</v>
      </c>
      <c r="K1388" s="1" t="s">
        <v>522</v>
      </c>
      <c r="L1388" s="19">
        <v>142083.33333333334</v>
      </c>
      <c r="M1388" s="1" t="s">
        <v>67</v>
      </c>
      <c r="N1388" s="1" t="s">
        <v>47</v>
      </c>
      <c r="O1388" s="1" t="s">
        <v>48</v>
      </c>
      <c r="P1388" s="20">
        <v>9051957</v>
      </c>
      <c r="Q1388" s="1" t="s">
        <v>218</v>
      </c>
      <c r="R1388" s="1" t="s">
        <v>89</v>
      </c>
      <c r="S1388" s="1" t="s">
        <v>218</v>
      </c>
      <c r="T1388" s="18">
        <f>IFERROR(VLOOKUP(A1388,'[1]For Report Q-2 '!$A$2:$T$3476,20,0),"-")</f>
        <v>0.17916666666666667</v>
      </c>
      <c r="U1388" s="55">
        <f>IFERROR(VLOOKUP(A1388,'[1]For Report Q-2 '!$A$2:$U$3476,21,0),"-")</f>
        <v>0</v>
      </c>
      <c r="V1388" s="2" t="str">
        <f>IFERROR(VLOOKUP(A1388,'[1]For Report Q-2 '!$A$2:$V$3476,22,0),"-")</f>
        <v>-</v>
      </c>
      <c r="W1388" s="1">
        <f>IFERROR(VLOOKUP(A1388,'[1]For Report Q-2 '!$A$2:$W$3476,23,0),"-")</f>
        <v>0</v>
      </c>
      <c r="X1388" s="1"/>
      <c r="Y1388" s="1"/>
      <c r="Z1388" s="2" t="str">
        <f>IFERROR(VLOOKUP(A1388,'[1]For Report Q-2 '!$A$2:$Z$3476,26,0),"-")</f>
        <v>-</v>
      </c>
      <c r="AA1388" s="1" t="str">
        <f>IFERROR(VLOOKUP(A1388,'[1]For Report Q-2 '!$A$2:$AH$3476,27,0),"-")</f>
        <v>-</v>
      </c>
      <c r="AB1388" s="1" t="str">
        <f>IFERROR(VLOOKUP(A1388,'[1]For Report Q-2 '!$A$2:$AH$3476,28,0),"-")</f>
        <v>-</v>
      </c>
      <c r="AC1388" s="2" t="str">
        <f>IFERROR(VLOOKUP(A1388,'[1]For Report Q-2 '!$A$2:$AH$3476,29,0),"-")</f>
        <v>-</v>
      </c>
      <c r="AD1388" s="2" t="str">
        <f>IFERROR(VLOOKUP(A1388,'[1]For Report Q-2 '!$A$2:$AH$3476,30,0),"-")</f>
        <v>-</v>
      </c>
      <c r="AE1388" s="1" t="str">
        <f>IFERROR(VLOOKUP(A1388,'[1]For Report Q-2 '!$A$2:$AH$3476,31,0),"-")</f>
        <v>-</v>
      </c>
      <c r="AF1388" s="1" t="str">
        <f>IFERROR(VLOOKUP(A1388,'[1]For Report Q-2 '!$A$2:$AH$3476,32,0),"-")</f>
        <v>-</v>
      </c>
      <c r="AG1388" s="2" t="str">
        <f>IFERROR(VLOOKUP(A1388,'[1]For Report Q-2 '!$A$2:$AH$3476,33,0),"-")</f>
        <v>-</v>
      </c>
      <c r="AH1388" s="1" t="str">
        <f t="shared" si="21"/>
        <v>--</v>
      </c>
      <c r="AI1388" t="e">
        <v>#N/A</v>
      </c>
      <c r="AJ1388" t="e">
        <v>#N/A</v>
      </c>
      <c r="AK1388" t="e">
        <v>#N/A</v>
      </c>
    </row>
    <row r="1389" spans="1:37" x14ac:dyDescent="0.25">
      <c r="A1389" s="15">
        <v>9051824</v>
      </c>
      <c r="B1389" s="15" t="s">
        <v>522</v>
      </c>
      <c r="C1389" s="16">
        <v>42095</v>
      </c>
      <c r="D1389" s="15" t="s">
        <v>40</v>
      </c>
      <c r="E1389" s="1" t="s">
        <v>454</v>
      </c>
      <c r="F1389" s="15" t="s">
        <v>46</v>
      </c>
      <c r="G1389" s="1" t="s">
        <v>40</v>
      </c>
      <c r="H1389" s="17">
        <v>124166.66666666667</v>
      </c>
      <c r="I1389" s="18">
        <v>1.2416666666666667</v>
      </c>
      <c r="J1389" s="1">
        <v>9051957</v>
      </c>
      <c r="K1389" s="1" t="s">
        <v>522</v>
      </c>
      <c r="L1389" s="19">
        <v>142083.33333333334</v>
      </c>
      <c r="M1389" s="1" t="s">
        <v>67</v>
      </c>
      <c r="N1389" s="1" t="s">
        <v>454</v>
      </c>
      <c r="O1389" s="1" t="s">
        <v>41</v>
      </c>
      <c r="P1389" s="20">
        <v>9051957</v>
      </c>
      <c r="Q1389" s="1" t="s">
        <v>218</v>
      </c>
      <c r="R1389" s="1" t="s">
        <v>89</v>
      </c>
      <c r="S1389" s="1" t="s">
        <v>218</v>
      </c>
      <c r="T1389" s="18">
        <f>IFERROR(VLOOKUP(A1389,'[1]For Report Q-2 '!$A$2:$T$3476,20,0),"-")</f>
        <v>1.2416666666666667</v>
      </c>
      <c r="U1389" s="55">
        <f>IFERROR(VLOOKUP(A1389,'[1]For Report Q-2 '!$A$2:$U$3476,21,0),"-")</f>
        <v>0</v>
      </c>
      <c r="V1389" s="2" t="str">
        <f>IFERROR(VLOOKUP(A1389,'[1]For Report Q-2 '!$A$2:$V$3476,22,0),"-")</f>
        <v>-</v>
      </c>
      <c r="W1389" s="1">
        <f>IFERROR(VLOOKUP(A1389,'[1]For Report Q-2 '!$A$2:$W$3476,23,0),"-")</f>
        <v>0</v>
      </c>
      <c r="X1389" s="1"/>
      <c r="Y1389" s="1"/>
      <c r="Z1389" s="2" t="str">
        <f>IFERROR(VLOOKUP(A1389,'[1]For Report Q-2 '!$A$2:$Z$3476,26,0),"-")</f>
        <v>-</v>
      </c>
      <c r="AA1389" s="1" t="str">
        <f>IFERROR(VLOOKUP(A1389,'[1]For Report Q-2 '!$A$2:$AH$3476,27,0),"-")</f>
        <v>-</v>
      </c>
      <c r="AB1389" s="1" t="str">
        <f>IFERROR(VLOOKUP(A1389,'[1]For Report Q-2 '!$A$2:$AH$3476,28,0),"-")</f>
        <v>-</v>
      </c>
      <c r="AC1389" s="2" t="str">
        <f>IFERROR(VLOOKUP(A1389,'[1]For Report Q-2 '!$A$2:$AH$3476,29,0),"-")</f>
        <v>-</v>
      </c>
      <c r="AD1389" s="2" t="str">
        <f>IFERROR(VLOOKUP(A1389,'[1]For Report Q-2 '!$A$2:$AH$3476,30,0),"-")</f>
        <v>-</v>
      </c>
      <c r="AE1389" s="1" t="str">
        <f>IFERROR(VLOOKUP(A1389,'[1]For Report Q-2 '!$A$2:$AH$3476,31,0),"-")</f>
        <v>-</v>
      </c>
      <c r="AF1389" s="1" t="str">
        <f>IFERROR(VLOOKUP(A1389,'[1]For Report Q-2 '!$A$2:$AH$3476,32,0),"-")</f>
        <v>-</v>
      </c>
      <c r="AG1389" s="2" t="str">
        <f>IFERROR(VLOOKUP(A1389,'[1]For Report Q-2 '!$A$2:$AH$3476,33,0),"-")</f>
        <v>-</v>
      </c>
      <c r="AH1389" s="1" t="str">
        <f t="shared" si="21"/>
        <v>--</v>
      </c>
      <c r="AI1389" t="e">
        <v>#N/A</v>
      </c>
      <c r="AJ1389" t="e">
        <v>#N/A</v>
      </c>
      <c r="AK1389" t="e">
        <v>#N/A</v>
      </c>
    </row>
    <row r="1390" spans="1:37" x14ac:dyDescent="0.25">
      <c r="A1390" s="15">
        <v>2341979</v>
      </c>
      <c r="B1390" s="15" t="s">
        <v>523</v>
      </c>
      <c r="C1390" s="16">
        <v>45181</v>
      </c>
      <c r="D1390" s="15" t="s">
        <v>56</v>
      </c>
      <c r="E1390" s="1" t="s">
        <v>29</v>
      </c>
      <c r="F1390" s="15" t="s">
        <v>30</v>
      </c>
      <c r="G1390" s="1" t="s">
        <v>56</v>
      </c>
      <c r="H1390" s="17">
        <v>8999</v>
      </c>
      <c r="I1390" s="18">
        <v>8.9990000000000001E-2</v>
      </c>
      <c r="J1390" s="1">
        <v>9052046</v>
      </c>
      <c r="K1390" s="1" t="s">
        <v>523</v>
      </c>
      <c r="L1390" s="19">
        <v>65249</v>
      </c>
      <c r="M1390" s="1" t="s">
        <v>31</v>
      </c>
      <c r="N1390" s="1" t="s">
        <v>29</v>
      </c>
      <c r="O1390" s="1" t="s">
        <v>59</v>
      </c>
      <c r="P1390" s="20">
        <v>9052046</v>
      </c>
      <c r="Q1390" s="1" t="s">
        <v>79</v>
      </c>
      <c r="R1390" s="1" t="s">
        <v>16</v>
      </c>
      <c r="S1390" s="1" t="s">
        <v>80</v>
      </c>
      <c r="T1390" s="18">
        <f>IFERROR(VLOOKUP(A1390,'[1]For Report Q-2 '!$A$2:$T$3476,20,0),"-")</f>
        <v>8.9990000000000001E-2</v>
      </c>
      <c r="U1390" s="55">
        <f>IFERROR(VLOOKUP(A1390,'[1]For Report Q-2 '!$A$2:$U$3476,21,0),"-")</f>
        <v>0</v>
      </c>
      <c r="V1390" s="2" t="str">
        <f>IFERROR(VLOOKUP(A1390,'[1]For Report Q-2 '!$A$2:$V$3476,22,0),"-")</f>
        <v>-</v>
      </c>
      <c r="W1390" s="1">
        <f>IFERROR(VLOOKUP(A1390,'[1]For Report Q-2 '!$A$2:$W$3476,23,0),"-")</f>
        <v>0</v>
      </c>
      <c r="X1390" s="1"/>
      <c r="Y1390" s="1"/>
      <c r="Z1390" s="2" t="str">
        <f>IFERROR(VLOOKUP(A1390,'[1]For Report Q-2 '!$A$2:$Z$3476,26,0),"-")</f>
        <v>-</v>
      </c>
      <c r="AA1390" s="1" t="str">
        <f>IFERROR(VLOOKUP(A1390,'[1]For Report Q-2 '!$A$2:$AH$3476,27,0),"-")</f>
        <v>-</v>
      </c>
      <c r="AB1390" s="1" t="str">
        <f>IFERROR(VLOOKUP(A1390,'[1]For Report Q-2 '!$A$2:$AH$3476,28,0),"-")</f>
        <v>-</v>
      </c>
      <c r="AC1390" s="2" t="str">
        <f>IFERROR(VLOOKUP(A1390,'[1]For Report Q-2 '!$A$2:$AH$3476,29,0),"-")</f>
        <v>-</v>
      </c>
      <c r="AD1390" s="2" t="str">
        <f>IFERROR(VLOOKUP(A1390,'[1]For Report Q-2 '!$A$2:$AH$3476,30,0),"-")</f>
        <v>-</v>
      </c>
      <c r="AE1390" s="1" t="str">
        <f>IFERROR(VLOOKUP(A1390,'[1]For Report Q-2 '!$A$2:$AH$3476,31,0),"-")</f>
        <v>-</v>
      </c>
      <c r="AF1390" s="1" t="str">
        <f>IFERROR(VLOOKUP(A1390,'[1]For Report Q-2 '!$A$2:$AH$3476,32,0),"-")</f>
        <v>-</v>
      </c>
      <c r="AG1390" s="2" t="str">
        <f>IFERROR(VLOOKUP(A1390,'[1]For Report Q-2 '!$A$2:$AH$3476,33,0),"-")</f>
        <v>-</v>
      </c>
      <c r="AH1390" s="1" t="str">
        <f t="shared" si="21"/>
        <v>--</v>
      </c>
      <c r="AI1390" t="e">
        <v>#N/A</v>
      </c>
      <c r="AJ1390" t="e">
        <v>#N/A</v>
      </c>
      <c r="AK1390" t="e">
        <v>#N/A</v>
      </c>
    </row>
    <row r="1391" spans="1:37" x14ac:dyDescent="0.25">
      <c r="A1391" s="15">
        <v>9052046</v>
      </c>
      <c r="B1391" s="15" t="s">
        <v>523</v>
      </c>
      <c r="C1391" s="16">
        <v>42460</v>
      </c>
      <c r="D1391" s="15" t="s">
        <v>56</v>
      </c>
      <c r="E1391" s="1" t="s">
        <v>45</v>
      </c>
      <c r="F1391" s="15" t="s">
        <v>46</v>
      </c>
      <c r="G1391" s="1" t="s">
        <v>56</v>
      </c>
      <c r="H1391" s="17">
        <v>56250</v>
      </c>
      <c r="I1391" s="18">
        <v>0.5625</v>
      </c>
      <c r="J1391" s="1">
        <v>9052046</v>
      </c>
      <c r="K1391" s="1" t="s">
        <v>523</v>
      </c>
      <c r="L1391" s="19">
        <v>65249</v>
      </c>
      <c r="M1391" s="1" t="s">
        <v>31</v>
      </c>
      <c r="N1391" s="1" t="s">
        <v>47</v>
      </c>
      <c r="O1391" s="1" t="s">
        <v>59</v>
      </c>
      <c r="P1391" s="20">
        <v>9052046</v>
      </c>
      <c r="Q1391" s="1" t="s">
        <v>79</v>
      </c>
      <c r="R1391" s="1" t="s">
        <v>16</v>
      </c>
      <c r="S1391" s="1" t="s">
        <v>80</v>
      </c>
      <c r="T1391" s="18">
        <f>IFERROR(VLOOKUP(A1391,'[1]For Report Q-2 '!$A$2:$T$3476,20,0),"-")</f>
        <v>0.5625</v>
      </c>
      <c r="U1391" s="55">
        <f>IFERROR(VLOOKUP(A1391,'[1]For Report Q-2 '!$A$2:$U$3476,21,0),"-")</f>
        <v>0</v>
      </c>
      <c r="V1391" s="2" t="str">
        <f>IFERROR(VLOOKUP(A1391,'[1]For Report Q-2 '!$A$2:$V$3476,22,0),"-")</f>
        <v>-</v>
      </c>
      <c r="W1391" s="1">
        <f>IFERROR(VLOOKUP(A1391,'[1]For Report Q-2 '!$A$2:$W$3476,23,0),"-")</f>
        <v>0</v>
      </c>
      <c r="X1391" s="1"/>
      <c r="Y1391" s="1"/>
      <c r="Z1391" s="2" t="str">
        <f>IFERROR(VLOOKUP(A1391,'[1]For Report Q-2 '!$A$2:$Z$3476,26,0),"-")</f>
        <v>-</v>
      </c>
      <c r="AA1391" s="1" t="str">
        <f>IFERROR(VLOOKUP(A1391,'[1]For Report Q-2 '!$A$2:$AH$3476,27,0),"-")</f>
        <v>-</v>
      </c>
      <c r="AB1391" s="1" t="str">
        <f>IFERROR(VLOOKUP(A1391,'[1]For Report Q-2 '!$A$2:$AH$3476,28,0),"-")</f>
        <v>-</v>
      </c>
      <c r="AC1391" s="2" t="str">
        <f>IFERROR(VLOOKUP(A1391,'[1]For Report Q-2 '!$A$2:$AH$3476,29,0),"-")</f>
        <v>-</v>
      </c>
      <c r="AD1391" s="2" t="str">
        <f>IFERROR(VLOOKUP(A1391,'[1]For Report Q-2 '!$A$2:$AH$3476,30,0),"-")</f>
        <v>-</v>
      </c>
      <c r="AE1391" s="1" t="str">
        <f>IFERROR(VLOOKUP(A1391,'[1]For Report Q-2 '!$A$2:$AH$3476,31,0),"-")</f>
        <v>-</v>
      </c>
      <c r="AF1391" s="1" t="str">
        <f>IFERROR(VLOOKUP(A1391,'[1]For Report Q-2 '!$A$2:$AH$3476,32,0),"-")</f>
        <v>-</v>
      </c>
      <c r="AG1391" s="2" t="str">
        <f>IFERROR(VLOOKUP(A1391,'[1]For Report Q-2 '!$A$2:$AH$3476,33,0),"-")</f>
        <v>-</v>
      </c>
      <c r="AH1391" s="1" t="str">
        <f t="shared" si="21"/>
        <v>--</v>
      </c>
      <c r="AI1391" t="e">
        <v>#N/A</v>
      </c>
      <c r="AJ1391" t="e">
        <v>#N/A</v>
      </c>
      <c r="AK1391" t="e">
        <v>#N/A</v>
      </c>
    </row>
    <row r="1392" spans="1:37" x14ac:dyDescent="0.25">
      <c r="A1392" s="15">
        <v>228849</v>
      </c>
      <c r="B1392" s="15" t="s">
        <v>524</v>
      </c>
      <c r="C1392" s="16">
        <v>44242</v>
      </c>
      <c r="D1392" s="15" t="s">
        <v>75</v>
      </c>
      <c r="E1392" s="1" t="s">
        <v>57</v>
      </c>
      <c r="F1392" s="15" t="s">
        <v>30</v>
      </c>
      <c r="G1392" s="1" t="s">
        <v>44</v>
      </c>
      <c r="H1392" s="17">
        <v>1999</v>
      </c>
      <c r="I1392" s="18">
        <v>1.9990000000000001E-2</v>
      </c>
      <c r="J1392" s="1">
        <v>9052100</v>
      </c>
      <c r="K1392" s="1" t="s">
        <v>525</v>
      </c>
      <c r="L1392" s="19">
        <v>173007.33666666667</v>
      </c>
      <c r="M1392" s="1" t="s">
        <v>67</v>
      </c>
      <c r="N1392" s="1" t="s">
        <v>57</v>
      </c>
      <c r="O1392" s="1" t="s">
        <v>48</v>
      </c>
      <c r="P1392" s="20">
        <v>9052100</v>
      </c>
      <c r="Q1392" s="1" t="s">
        <v>137</v>
      </c>
      <c r="R1392" s="1" t="s">
        <v>89</v>
      </c>
      <c r="S1392" s="1" t="s">
        <v>137</v>
      </c>
      <c r="T1392" s="18">
        <f>IFERROR(VLOOKUP(A1392,'[1]For Report Q-2 '!$A$2:$T$3476,20,0),"-")</f>
        <v>1.9990000000000001E-2</v>
      </c>
      <c r="U1392" s="55">
        <f>IFERROR(VLOOKUP(A1392,'[1]For Report Q-2 '!$A$2:$U$3476,21,0),"-")</f>
        <v>0</v>
      </c>
      <c r="V1392" s="2" t="str">
        <f>IFERROR(VLOOKUP(A1392,'[1]For Report Q-2 '!$A$2:$V$3476,22,0),"-")</f>
        <v>-</v>
      </c>
      <c r="W1392" s="1">
        <f>IFERROR(VLOOKUP(A1392,'[1]For Report Q-2 '!$A$2:$W$3476,23,0),"-")</f>
        <v>0</v>
      </c>
      <c r="X1392" s="1"/>
      <c r="Y1392" s="1"/>
      <c r="Z1392" s="2" t="str">
        <f>IFERROR(VLOOKUP(A1392,'[1]For Report Q-2 '!$A$2:$Z$3476,26,0),"-")</f>
        <v>-</v>
      </c>
      <c r="AA1392" s="1" t="str">
        <f>IFERROR(VLOOKUP(A1392,'[1]For Report Q-2 '!$A$2:$AH$3476,27,0),"-")</f>
        <v>-</v>
      </c>
      <c r="AB1392" s="1" t="str">
        <f>IFERROR(VLOOKUP(A1392,'[1]For Report Q-2 '!$A$2:$AH$3476,28,0),"-")</f>
        <v>-</v>
      </c>
      <c r="AC1392" s="2" t="str">
        <f>IFERROR(VLOOKUP(A1392,'[1]For Report Q-2 '!$A$2:$AH$3476,29,0),"-")</f>
        <v>-</v>
      </c>
      <c r="AD1392" s="2" t="str">
        <f>IFERROR(VLOOKUP(A1392,'[1]For Report Q-2 '!$A$2:$AH$3476,30,0),"-")</f>
        <v>-</v>
      </c>
      <c r="AE1392" s="1" t="str">
        <f>IFERROR(VLOOKUP(A1392,'[1]For Report Q-2 '!$A$2:$AH$3476,31,0),"-")</f>
        <v>-</v>
      </c>
      <c r="AF1392" s="1" t="str">
        <f>IFERROR(VLOOKUP(A1392,'[1]For Report Q-2 '!$A$2:$AH$3476,32,0),"-")</f>
        <v>-</v>
      </c>
      <c r="AG1392" s="2" t="str">
        <f>IFERROR(VLOOKUP(A1392,'[1]For Report Q-2 '!$A$2:$AH$3476,33,0),"-")</f>
        <v>-</v>
      </c>
      <c r="AH1392" s="1" t="str">
        <f t="shared" si="21"/>
        <v>--</v>
      </c>
      <c r="AI1392" t="e">
        <v>#N/A</v>
      </c>
      <c r="AJ1392" t="e">
        <v>#N/A</v>
      </c>
      <c r="AK1392" t="e">
        <v>#N/A</v>
      </c>
    </row>
    <row r="1393" spans="1:37" x14ac:dyDescent="0.25">
      <c r="A1393" s="15">
        <v>229799</v>
      </c>
      <c r="B1393" s="15" t="s">
        <v>524</v>
      </c>
      <c r="C1393" s="16">
        <v>44285</v>
      </c>
      <c r="D1393" s="15" t="s">
        <v>75</v>
      </c>
      <c r="E1393" s="1" t="s">
        <v>57</v>
      </c>
      <c r="F1393" s="15" t="s">
        <v>30</v>
      </c>
      <c r="G1393" s="1" t="s">
        <v>44</v>
      </c>
      <c r="H1393" s="17">
        <v>1999</v>
      </c>
      <c r="I1393" s="18">
        <v>1.9990000000000001E-2</v>
      </c>
      <c r="J1393" s="1">
        <v>9052100</v>
      </c>
      <c r="K1393" s="1" t="s">
        <v>525</v>
      </c>
      <c r="L1393" s="19">
        <v>173007.33666666667</v>
      </c>
      <c r="M1393" s="1" t="s">
        <v>67</v>
      </c>
      <c r="N1393" s="1" t="s">
        <v>57</v>
      </c>
      <c r="O1393" s="1" t="s">
        <v>48</v>
      </c>
      <c r="P1393" s="20">
        <v>9052100</v>
      </c>
      <c r="Q1393" s="1" t="s">
        <v>137</v>
      </c>
      <c r="R1393" s="1" t="s">
        <v>89</v>
      </c>
      <c r="S1393" s="1" t="s">
        <v>137</v>
      </c>
      <c r="T1393" s="18">
        <f>IFERROR(VLOOKUP(A1393,'[1]For Report Q-2 '!$A$2:$T$3476,20,0),"-")</f>
        <v>1.9990000000000001E-2</v>
      </c>
      <c r="U1393" s="55">
        <f>IFERROR(VLOOKUP(A1393,'[1]For Report Q-2 '!$A$2:$U$3476,21,0),"-")</f>
        <v>0</v>
      </c>
      <c r="V1393" s="2" t="str">
        <f>IFERROR(VLOOKUP(A1393,'[1]For Report Q-2 '!$A$2:$V$3476,22,0),"-")</f>
        <v>-</v>
      </c>
      <c r="W1393" s="1">
        <f>IFERROR(VLOOKUP(A1393,'[1]For Report Q-2 '!$A$2:$W$3476,23,0),"-")</f>
        <v>0</v>
      </c>
      <c r="X1393" s="1"/>
      <c r="Y1393" s="1"/>
      <c r="Z1393" s="2" t="str">
        <f>IFERROR(VLOOKUP(A1393,'[1]For Report Q-2 '!$A$2:$Z$3476,26,0),"-")</f>
        <v>-</v>
      </c>
      <c r="AA1393" s="1" t="str">
        <f>IFERROR(VLOOKUP(A1393,'[1]For Report Q-2 '!$A$2:$AH$3476,27,0),"-")</f>
        <v>-</v>
      </c>
      <c r="AB1393" s="1" t="str">
        <f>IFERROR(VLOOKUP(A1393,'[1]For Report Q-2 '!$A$2:$AH$3476,28,0),"-")</f>
        <v>-</v>
      </c>
      <c r="AC1393" s="2" t="str">
        <f>IFERROR(VLOOKUP(A1393,'[1]For Report Q-2 '!$A$2:$AH$3476,29,0),"-")</f>
        <v>-</v>
      </c>
      <c r="AD1393" s="2" t="str">
        <f>IFERROR(VLOOKUP(A1393,'[1]For Report Q-2 '!$A$2:$AH$3476,30,0),"-")</f>
        <v>-</v>
      </c>
      <c r="AE1393" s="1" t="str">
        <f>IFERROR(VLOOKUP(A1393,'[1]For Report Q-2 '!$A$2:$AH$3476,31,0),"-")</f>
        <v>-</v>
      </c>
      <c r="AF1393" s="1" t="str">
        <f>IFERROR(VLOOKUP(A1393,'[1]For Report Q-2 '!$A$2:$AH$3476,32,0),"-")</f>
        <v>-</v>
      </c>
      <c r="AG1393" s="2" t="str">
        <f>IFERROR(VLOOKUP(A1393,'[1]For Report Q-2 '!$A$2:$AH$3476,33,0),"-")</f>
        <v>-</v>
      </c>
      <c r="AH1393" s="1" t="str">
        <f t="shared" si="21"/>
        <v>--</v>
      </c>
      <c r="AI1393" t="e">
        <v>#N/A</v>
      </c>
      <c r="AJ1393" t="e">
        <v>#N/A</v>
      </c>
      <c r="AK1393" t="e">
        <v>#N/A</v>
      </c>
    </row>
    <row r="1394" spans="1:37" x14ac:dyDescent="0.25">
      <c r="A1394" s="15">
        <v>2322159</v>
      </c>
      <c r="B1394" s="15" t="s">
        <v>524</v>
      </c>
      <c r="C1394" s="16">
        <v>44643</v>
      </c>
      <c r="D1394" s="15" t="s">
        <v>44</v>
      </c>
      <c r="E1394" s="1" t="s">
        <v>57</v>
      </c>
      <c r="F1394" s="15" t="s">
        <v>30</v>
      </c>
      <c r="G1394" s="1" t="s">
        <v>44</v>
      </c>
      <c r="H1394" s="17">
        <v>1999</v>
      </c>
      <c r="I1394" s="18">
        <v>1.9990000000000001E-2</v>
      </c>
      <c r="J1394" s="1">
        <v>9052100</v>
      </c>
      <c r="K1394" s="1" t="s">
        <v>525</v>
      </c>
      <c r="L1394" s="19">
        <v>173007.33666666667</v>
      </c>
      <c r="M1394" s="1" t="s">
        <v>67</v>
      </c>
      <c r="N1394" s="1" t="s">
        <v>57</v>
      </c>
      <c r="O1394" s="1" t="s">
        <v>48</v>
      </c>
      <c r="P1394" s="20">
        <v>9052100</v>
      </c>
      <c r="Q1394" s="1" t="s">
        <v>137</v>
      </c>
      <c r="R1394" s="1" t="s">
        <v>89</v>
      </c>
      <c r="S1394" s="1" t="s">
        <v>137</v>
      </c>
      <c r="T1394" s="18">
        <f>IFERROR(VLOOKUP(A1394,'[1]For Report Q-2 '!$A$2:$T$3476,20,0),"-")</f>
        <v>1.9990000000000001E-2</v>
      </c>
      <c r="U1394" s="55">
        <f>IFERROR(VLOOKUP(A1394,'[1]For Report Q-2 '!$A$2:$U$3476,21,0),"-")</f>
        <v>0</v>
      </c>
      <c r="V1394" s="2" t="str">
        <f>IFERROR(VLOOKUP(A1394,'[1]For Report Q-2 '!$A$2:$V$3476,22,0),"-")</f>
        <v>-</v>
      </c>
      <c r="W1394" s="1">
        <f>IFERROR(VLOOKUP(A1394,'[1]For Report Q-2 '!$A$2:$W$3476,23,0),"-")</f>
        <v>0</v>
      </c>
      <c r="X1394" s="1"/>
      <c r="Y1394" s="1"/>
      <c r="Z1394" s="2" t="str">
        <f>IFERROR(VLOOKUP(A1394,'[1]For Report Q-2 '!$A$2:$Z$3476,26,0),"-")</f>
        <v>-</v>
      </c>
      <c r="AA1394" s="1" t="str">
        <f>IFERROR(VLOOKUP(A1394,'[1]For Report Q-2 '!$A$2:$AH$3476,27,0),"-")</f>
        <v>-</v>
      </c>
      <c r="AB1394" s="1" t="str">
        <f>IFERROR(VLOOKUP(A1394,'[1]For Report Q-2 '!$A$2:$AH$3476,28,0),"-")</f>
        <v>-</v>
      </c>
      <c r="AC1394" s="2" t="str">
        <f>IFERROR(VLOOKUP(A1394,'[1]For Report Q-2 '!$A$2:$AH$3476,29,0),"-")</f>
        <v>-</v>
      </c>
      <c r="AD1394" s="2" t="str">
        <f>IFERROR(VLOOKUP(A1394,'[1]For Report Q-2 '!$A$2:$AH$3476,30,0),"-")</f>
        <v>-</v>
      </c>
      <c r="AE1394" s="1" t="str">
        <f>IFERROR(VLOOKUP(A1394,'[1]For Report Q-2 '!$A$2:$AH$3476,31,0),"-")</f>
        <v>-</v>
      </c>
      <c r="AF1394" s="1" t="str">
        <f>IFERROR(VLOOKUP(A1394,'[1]For Report Q-2 '!$A$2:$AH$3476,32,0),"-")</f>
        <v>-</v>
      </c>
      <c r="AG1394" s="2" t="str">
        <f>IFERROR(VLOOKUP(A1394,'[1]For Report Q-2 '!$A$2:$AH$3476,33,0),"-")</f>
        <v>-</v>
      </c>
      <c r="AH1394" s="1" t="str">
        <f t="shared" si="21"/>
        <v>--</v>
      </c>
      <c r="AI1394" t="e">
        <v>#N/A</v>
      </c>
      <c r="AJ1394" t="e">
        <v>#N/A</v>
      </c>
      <c r="AK1394" t="e">
        <v>#N/A</v>
      </c>
    </row>
    <row r="1395" spans="1:37" x14ac:dyDescent="0.25">
      <c r="A1395" s="15">
        <v>2322165</v>
      </c>
      <c r="B1395" s="15" t="s">
        <v>524</v>
      </c>
      <c r="C1395" s="16">
        <v>44643</v>
      </c>
      <c r="D1395" s="15" t="s">
        <v>44</v>
      </c>
      <c r="E1395" s="1" t="s">
        <v>57</v>
      </c>
      <c r="F1395" s="15" t="s">
        <v>30</v>
      </c>
      <c r="G1395" s="1" t="s">
        <v>44</v>
      </c>
      <c r="H1395" s="17">
        <v>1999</v>
      </c>
      <c r="I1395" s="18">
        <v>1.9990000000000001E-2</v>
      </c>
      <c r="J1395" s="1">
        <v>9052100</v>
      </c>
      <c r="K1395" s="1" t="s">
        <v>525</v>
      </c>
      <c r="L1395" s="19">
        <v>173007.33666666667</v>
      </c>
      <c r="M1395" s="1" t="s">
        <v>67</v>
      </c>
      <c r="N1395" s="1" t="s">
        <v>57</v>
      </c>
      <c r="O1395" s="1" t="s">
        <v>48</v>
      </c>
      <c r="P1395" s="20">
        <v>9052100</v>
      </c>
      <c r="Q1395" s="1" t="s">
        <v>137</v>
      </c>
      <c r="R1395" s="1" t="s">
        <v>89</v>
      </c>
      <c r="S1395" s="1" t="s">
        <v>137</v>
      </c>
      <c r="T1395" s="18">
        <f>IFERROR(VLOOKUP(A1395,'[1]For Report Q-2 '!$A$2:$T$3476,20,0),"-")</f>
        <v>1.9990000000000001E-2</v>
      </c>
      <c r="U1395" s="55">
        <f>IFERROR(VLOOKUP(A1395,'[1]For Report Q-2 '!$A$2:$U$3476,21,0),"-")</f>
        <v>0</v>
      </c>
      <c r="V1395" s="2" t="str">
        <f>IFERROR(VLOOKUP(A1395,'[1]For Report Q-2 '!$A$2:$V$3476,22,0),"-")</f>
        <v>-</v>
      </c>
      <c r="W1395" s="1">
        <f>IFERROR(VLOOKUP(A1395,'[1]For Report Q-2 '!$A$2:$W$3476,23,0),"-")</f>
        <v>0</v>
      </c>
      <c r="X1395" s="1"/>
      <c r="Y1395" s="1"/>
      <c r="Z1395" s="2" t="str">
        <f>IFERROR(VLOOKUP(A1395,'[1]For Report Q-2 '!$A$2:$Z$3476,26,0),"-")</f>
        <v>-</v>
      </c>
      <c r="AA1395" s="1" t="str">
        <f>IFERROR(VLOOKUP(A1395,'[1]For Report Q-2 '!$A$2:$AH$3476,27,0),"-")</f>
        <v>-</v>
      </c>
      <c r="AB1395" s="1" t="str">
        <f>IFERROR(VLOOKUP(A1395,'[1]For Report Q-2 '!$A$2:$AH$3476,28,0),"-")</f>
        <v>-</v>
      </c>
      <c r="AC1395" s="2" t="str">
        <f>IFERROR(VLOOKUP(A1395,'[1]For Report Q-2 '!$A$2:$AH$3476,29,0),"-")</f>
        <v>-</v>
      </c>
      <c r="AD1395" s="2" t="str">
        <f>IFERROR(VLOOKUP(A1395,'[1]For Report Q-2 '!$A$2:$AH$3476,30,0),"-")</f>
        <v>-</v>
      </c>
      <c r="AE1395" s="1" t="str">
        <f>IFERROR(VLOOKUP(A1395,'[1]For Report Q-2 '!$A$2:$AH$3476,31,0),"-")</f>
        <v>-</v>
      </c>
      <c r="AF1395" s="1" t="str">
        <f>IFERROR(VLOOKUP(A1395,'[1]For Report Q-2 '!$A$2:$AH$3476,32,0),"-")</f>
        <v>-</v>
      </c>
      <c r="AG1395" s="2" t="str">
        <f>IFERROR(VLOOKUP(A1395,'[1]For Report Q-2 '!$A$2:$AH$3476,33,0),"-")</f>
        <v>-</v>
      </c>
      <c r="AH1395" s="1" t="str">
        <f t="shared" si="21"/>
        <v>--</v>
      </c>
      <c r="AI1395" t="e">
        <v>#N/A</v>
      </c>
      <c r="AJ1395" t="e">
        <v>#N/A</v>
      </c>
      <c r="AK1395" t="e">
        <v>#N/A</v>
      </c>
    </row>
    <row r="1396" spans="1:37" x14ac:dyDescent="0.25">
      <c r="A1396" s="15">
        <v>2322166</v>
      </c>
      <c r="B1396" s="15" t="s">
        <v>524</v>
      </c>
      <c r="C1396" s="16">
        <v>44643</v>
      </c>
      <c r="D1396" s="15" t="s">
        <v>44</v>
      </c>
      <c r="E1396" s="1" t="s">
        <v>57</v>
      </c>
      <c r="F1396" s="15" t="s">
        <v>30</v>
      </c>
      <c r="G1396" s="1" t="s">
        <v>44</v>
      </c>
      <c r="H1396" s="17">
        <v>1999</v>
      </c>
      <c r="I1396" s="18">
        <v>1.9990000000000001E-2</v>
      </c>
      <c r="J1396" s="1">
        <v>9052100</v>
      </c>
      <c r="K1396" s="1" t="s">
        <v>525</v>
      </c>
      <c r="L1396" s="19">
        <v>173007.33666666667</v>
      </c>
      <c r="M1396" s="1" t="s">
        <v>67</v>
      </c>
      <c r="N1396" s="1" t="s">
        <v>57</v>
      </c>
      <c r="O1396" s="1" t="s">
        <v>48</v>
      </c>
      <c r="P1396" s="20">
        <v>9052100</v>
      </c>
      <c r="Q1396" s="1" t="s">
        <v>137</v>
      </c>
      <c r="R1396" s="1" t="s">
        <v>89</v>
      </c>
      <c r="S1396" s="1" t="s">
        <v>137</v>
      </c>
      <c r="T1396" s="18">
        <f>IFERROR(VLOOKUP(A1396,'[1]For Report Q-2 '!$A$2:$T$3476,20,0),"-")</f>
        <v>1.9990000000000001E-2</v>
      </c>
      <c r="U1396" s="55">
        <f>IFERROR(VLOOKUP(A1396,'[1]For Report Q-2 '!$A$2:$U$3476,21,0),"-")</f>
        <v>0</v>
      </c>
      <c r="V1396" s="2" t="str">
        <f>IFERROR(VLOOKUP(A1396,'[1]For Report Q-2 '!$A$2:$V$3476,22,0),"-")</f>
        <v>-</v>
      </c>
      <c r="W1396" s="1">
        <f>IFERROR(VLOOKUP(A1396,'[1]For Report Q-2 '!$A$2:$W$3476,23,0),"-")</f>
        <v>0</v>
      </c>
      <c r="X1396" s="1"/>
      <c r="Y1396" s="1"/>
      <c r="Z1396" s="2" t="str">
        <f>IFERROR(VLOOKUP(A1396,'[1]For Report Q-2 '!$A$2:$Z$3476,26,0),"-")</f>
        <v>-</v>
      </c>
      <c r="AA1396" s="1" t="str">
        <f>IFERROR(VLOOKUP(A1396,'[1]For Report Q-2 '!$A$2:$AH$3476,27,0),"-")</f>
        <v>-</v>
      </c>
      <c r="AB1396" s="1" t="str">
        <f>IFERROR(VLOOKUP(A1396,'[1]For Report Q-2 '!$A$2:$AH$3476,28,0),"-")</f>
        <v>-</v>
      </c>
      <c r="AC1396" s="2" t="str">
        <f>IFERROR(VLOOKUP(A1396,'[1]For Report Q-2 '!$A$2:$AH$3476,29,0),"-")</f>
        <v>-</v>
      </c>
      <c r="AD1396" s="2" t="str">
        <f>IFERROR(VLOOKUP(A1396,'[1]For Report Q-2 '!$A$2:$AH$3476,30,0),"-")</f>
        <v>-</v>
      </c>
      <c r="AE1396" s="1" t="str">
        <f>IFERROR(VLOOKUP(A1396,'[1]For Report Q-2 '!$A$2:$AH$3476,31,0),"-")</f>
        <v>-</v>
      </c>
      <c r="AF1396" s="1" t="str">
        <f>IFERROR(VLOOKUP(A1396,'[1]For Report Q-2 '!$A$2:$AH$3476,32,0),"-")</f>
        <v>-</v>
      </c>
      <c r="AG1396" s="2" t="str">
        <f>IFERROR(VLOOKUP(A1396,'[1]For Report Q-2 '!$A$2:$AH$3476,33,0),"-")</f>
        <v>-</v>
      </c>
      <c r="AH1396" s="1" t="str">
        <f t="shared" si="21"/>
        <v>--</v>
      </c>
      <c r="AI1396" t="e">
        <v>#N/A</v>
      </c>
      <c r="AJ1396" t="e">
        <v>#N/A</v>
      </c>
      <c r="AK1396" t="e">
        <v>#N/A</v>
      </c>
    </row>
    <row r="1397" spans="1:37" x14ac:dyDescent="0.25">
      <c r="A1397" s="15">
        <v>2322167</v>
      </c>
      <c r="B1397" s="15" t="s">
        <v>524</v>
      </c>
      <c r="C1397" s="16">
        <v>44643</v>
      </c>
      <c r="D1397" s="15" t="s">
        <v>44</v>
      </c>
      <c r="E1397" s="1" t="s">
        <v>57</v>
      </c>
      <c r="F1397" s="15" t="s">
        <v>30</v>
      </c>
      <c r="G1397" s="1" t="s">
        <v>44</v>
      </c>
      <c r="H1397" s="17">
        <v>2398</v>
      </c>
      <c r="I1397" s="18">
        <v>2.3980000000000001E-2</v>
      </c>
      <c r="J1397" s="1">
        <v>9052100</v>
      </c>
      <c r="K1397" s="1" t="s">
        <v>525</v>
      </c>
      <c r="L1397" s="19">
        <v>173007.33666666667</v>
      </c>
      <c r="M1397" s="1" t="s">
        <v>67</v>
      </c>
      <c r="N1397" s="1" t="s">
        <v>57</v>
      </c>
      <c r="O1397" s="1" t="s">
        <v>48</v>
      </c>
      <c r="P1397" s="20">
        <v>9052100</v>
      </c>
      <c r="Q1397" s="1" t="s">
        <v>137</v>
      </c>
      <c r="R1397" s="1" t="s">
        <v>89</v>
      </c>
      <c r="S1397" s="1" t="s">
        <v>137</v>
      </c>
      <c r="T1397" s="18">
        <f>IFERROR(VLOOKUP(A1397,'[1]For Report Q-2 '!$A$2:$T$3476,20,0),"-")</f>
        <v>2.3980000000000001E-2</v>
      </c>
      <c r="U1397" s="55">
        <f>IFERROR(VLOOKUP(A1397,'[1]For Report Q-2 '!$A$2:$U$3476,21,0),"-")</f>
        <v>0</v>
      </c>
      <c r="V1397" s="2" t="str">
        <f>IFERROR(VLOOKUP(A1397,'[1]For Report Q-2 '!$A$2:$V$3476,22,0),"-")</f>
        <v>-</v>
      </c>
      <c r="W1397" s="1">
        <f>IFERROR(VLOOKUP(A1397,'[1]For Report Q-2 '!$A$2:$W$3476,23,0),"-")</f>
        <v>0</v>
      </c>
      <c r="X1397" s="1"/>
      <c r="Y1397" s="1"/>
      <c r="Z1397" s="2" t="str">
        <f>IFERROR(VLOOKUP(A1397,'[1]For Report Q-2 '!$A$2:$Z$3476,26,0),"-")</f>
        <v>-</v>
      </c>
      <c r="AA1397" s="1" t="str">
        <f>IFERROR(VLOOKUP(A1397,'[1]For Report Q-2 '!$A$2:$AH$3476,27,0),"-")</f>
        <v>-</v>
      </c>
      <c r="AB1397" s="1" t="str">
        <f>IFERROR(VLOOKUP(A1397,'[1]For Report Q-2 '!$A$2:$AH$3476,28,0),"-")</f>
        <v>-</v>
      </c>
      <c r="AC1397" s="2" t="str">
        <f>IFERROR(VLOOKUP(A1397,'[1]For Report Q-2 '!$A$2:$AH$3476,29,0),"-")</f>
        <v>-</v>
      </c>
      <c r="AD1397" s="2" t="str">
        <f>IFERROR(VLOOKUP(A1397,'[1]For Report Q-2 '!$A$2:$AH$3476,30,0),"-")</f>
        <v>-</v>
      </c>
      <c r="AE1397" s="1" t="str">
        <f>IFERROR(VLOOKUP(A1397,'[1]For Report Q-2 '!$A$2:$AH$3476,31,0),"-")</f>
        <v>-</v>
      </c>
      <c r="AF1397" s="1" t="str">
        <f>IFERROR(VLOOKUP(A1397,'[1]For Report Q-2 '!$A$2:$AH$3476,32,0),"-")</f>
        <v>-</v>
      </c>
      <c r="AG1397" s="2" t="str">
        <f>IFERROR(VLOOKUP(A1397,'[1]For Report Q-2 '!$A$2:$AH$3476,33,0),"-")</f>
        <v>-</v>
      </c>
      <c r="AH1397" s="1" t="str">
        <f t="shared" si="21"/>
        <v>--</v>
      </c>
      <c r="AI1397" t="e">
        <v>#N/A</v>
      </c>
      <c r="AJ1397" t="e">
        <v>#N/A</v>
      </c>
      <c r="AK1397" t="e">
        <v>#N/A</v>
      </c>
    </row>
    <row r="1398" spans="1:37" x14ac:dyDescent="0.25">
      <c r="A1398" s="15">
        <v>2324470</v>
      </c>
      <c r="B1398" s="15" t="s">
        <v>524</v>
      </c>
      <c r="C1398" s="16">
        <v>44681</v>
      </c>
      <c r="D1398" s="15" t="s">
        <v>44</v>
      </c>
      <c r="E1398" s="1" t="s">
        <v>57</v>
      </c>
      <c r="F1398" s="15" t="s">
        <v>30</v>
      </c>
      <c r="G1398" s="1" t="s">
        <v>44</v>
      </c>
      <c r="H1398" s="17">
        <v>2699</v>
      </c>
      <c r="I1398" s="18">
        <v>2.699E-2</v>
      </c>
      <c r="J1398" s="1">
        <v>9052100</v>
      </c>
      <c r="K1398" s="1" t="s">
        <v>525</v>
      </c>
      <c r="L1398" s="19">
        <v>173007.33666666667</v>
      </c>
      <c r="M1398" s="1" t="s">
        <v>67</v>
      </c>
      <c r="N1398" s="1" t="s">
        <v>57</v>
      </c>
      <c r="O1398" s="1" t="s">
        <v>48</v>
      </c>
      <c r="P1398" s="20">
        <v>9052100</v>
      </c>
      <c r="Q1398" s="1" t="s">
        <v>137</v>
      </c>
      <c r="R1398" s="1" t="s">
        <v>89</v>
      </c>
      <c r="S1398" s="1" t="s">
        <v>137</v>
      </c>
      <c r="T1398" s="18">
        <f>IFERROR(VLOOKUP(A1398,'[1]For Report Q-2 '!$A$2:$T$3476,20,0),"-")</f>
        <v>2.699E-2</v>
      </c>
      <c r="U1398" s="55">
        <f>IFERROR(VLOOKUP(A1398,'[1]For Report Q-2 '!$A$2:$U$3476,21,0),"-")</f>
        <v>0</v>
      </c>
      <c r="V1398" s="2" t="str">
        <f>IFERROR(VLOOKUP(A1398,'[1]For Report Q-2 '!$A$2:$V$3476,22,0),"-")</f>
        <v>-</v>
      </c>
      <c r="W1398" s="1">
        <f>IFERROR(VLOOKUP(A1398,'[1]For Report Q-2 '!$A$2:$W$3476,23,0),"-")</f>
        <v>0</v>
      </c>
      <c r="X1398" s="1"/>
      <c r="Y1398" s="1"/>
      <c r="Z1398" s="2" t="str">
        <f>IFERROR(VLOOKUP(A1398,'[1]For Report Q-2 '!$A$2:$Z$3476,26,0),"-")</f>
        <v>-</v>
      </c>
      <c r="AA1398" s="1" t="str">
        <f>IFERROR(VLOOKUP(A1398,'[1]For Report Q-2 '!$A$2:$AH$3476,27,0),"-")</f>
        <v>-</v>
      </c>
      <c r="AB1398" s="1" t="str">
        <f>IFERROR(VLOOKUP(A1398,'[1]For Report Q-2 '!$A$2:$AH$3476,28,0),"-")</f>
        <v>-</v>
      </c>
      <c r="AC1398" s="2" t="str">
        <f>IFERROR(VLOOKUP(A1398,'[1]For Report Q-2 '!$A$2:$AH$3476,29,0),"-")</f>
        <v>-</v>
      </c>
      <c r="AD1398" s="2" t="str">
        <f>IFERROR(VLOOKUP(A1398,'[1]For Report Q-2 '!$A$2:$AH$3476,30,0),"-")</f>
        <v>-</v>
      </c>
      <c r="AE1398" s="1" t="str">
        <f>IFERROR(VLOOKUP(A1398,'[1]For Report Q-2 '!$A$2:$AH$3476,31,0),"-")</f>
        <v>-</v>
      </c>
      <c r="AF1398" s="1" t="str">
        <f>IFERROR(VLOOKUP(A1398,'[1]For Report Q-2 '!$A$2:$AH$3476,32,0),"-")</f>
        <v>-</v>
      </c>
      <c r="AG1398" s="2" t="str">
        <f>IFERROR(VLOOKUP(A1398,'[1]For Report Q-2 '!$A$2:$AH$3476,33,0),"-")</f>
        <v>-</v>
      </c>
      <c r="AH1398" s="1" t="str">
        <f t="shared" si="21"/>
        <v>--</v>
      </c>
      <c r="AI1398" t="e">
        <v>#N/A</v>
      </c>
      <c r="AJ1398" t="e">
        <v>#N/A</v>
      </c>
      <c r="AK1398" t="e">
        <v>#N/A</v>
      </c>
    </row>
    <row r="1399" spans="1:37" x14ac:dyDescent="0.25">
      <c r="A1399" s="15">
        <v>2324471</v>
      </c>
      <c r="B1399" s="15" t="s">
        <v>524</v>
      </c>
      <c r="C1399" s="16">
        <v>44681</v>
      </c>
      <c r="D1399" s="15" t="s">
        <v>44</v>
      </c>
      <c r="E1399" s="1" t="s">
        <v>57</v>
      </c>
      <c r="F1399" s="15" t="s">
        <v>30</v>
      </c>
      <c r="G1399" s="1" t="s">
        <v>44</v>
      </c>
      <c r="H1399" s="17">
        <v>2699</v>
      </c>
      <c r="I1399" s="18">
        <v>2.699E-2</v>
      </c>
      <c r="J1399" s="1">
        <v>9052100</v>
      </c>
      <c r="K1399" s="1" t="s">
        <v>525</v>
      </c>
      <c r="L1399" s="19">
        <v>173007.33666666667</v>
      </c>
      <c r="M1399" s="1" t="s">
        <v>67</v>
      </c>
      <c r="N1399" s="1" t="s">
        <v>57</v>
      </c>
      <c r="O1399" s="1" t="s">
        <v>48</v>
      </c>
      <c r="P1399" s="20">
        <v>9052100</v>
      </c>
      <c r="Q1399" s="1" t="s">
        <v>137</v>
      </c>
      <c r="R1399" s="1" t="s">
        <v>89</v>
      </c>
      <c r="S1399" s="1" t="s">
        <v>137</v>
      </c>
      <c r="T1399" s="18">
        <f>IFERROR(VLOOKUP(A1399,'[1]For Report Q-2 '!$A$2:$T$3476,20,0),"-")</f>
        <v>2.699E-2</v>
      </c>
      <c r="U1399" s="55">
        <f>IFERROR(VLOOKUP(A1399,'[1]For Report Q-2 '!$A$2:$U$3476,21,0),"-")</f>
        <v>0</v>
      </c>
      <c r="V1399" s="2" t="str">
        <f>IFERROR(VLOOKUP(A1399,'[1]For Report Q-2 '!$A$2:$V$3476,22,0),"-")</f>
        <v>-</v>
      </c>
      <c r="W1399" s="1">
        <f>IFERROR(VLOOKUP(A1399,'[1]For Report Q-2 '!$A$2:$W$3476,23,0),"-")</f>
        <v>0</v>
      </c>
      <c r="X1399" s="1"/>
      <c r="Y1399" s="1"/>
      <c r="Z1399" s="2" t="str">
        <f>IFERROR(VLOOKUP(A1399,'[1]For Report Q-2 '!$A$2:$Z$3476,26,0),"-")</f>
        <v>-</v>
      </c>
      <c r="AA1399" s="1" t="str">
        <f>IFERROR(VLOOKUP(A1399,'[1]For Report Q-2 '!$A$2:$AH$3476,27,0),"-")</f>
        <v>-</v>
      </c>
      <c r="AB1399" s="1" t="str">
        <f>IFERROR(VLOOKUP(A1399,'[1]For Report Q-2 '!$A$2:$AH$3476,28,0),"-")</f>
        <v>-</v>
      </c>
      <c r="AC1399" s="2" t="str">
        <f>IFERROR(VLOOKUP(A1399,'[1]For Report Q-2 '!$A$2:$AH$3476,29,0),"-")</f>
        <v>-</v>
      </c>
      <c r="AD1399" s="2" t="str">
        <f>IFERROR(VLOOKUP(A1399,'[1]For Report Q-2 '!$A$2:$AH$3476,30,0),"-")</f>
        <v>-</v>
      </c>
      <c r="AE1399" s="1" t="str">
        <f>IFERROR(VLOOKUP(A1399,'[1]For Report Q-2 '!$A$2:$AH$3476,31,0),"-")</f>
        <v>-</v>
      </c>
      <c r="AF1399" s="1" t="str">
        <f>IFERROR(VLOOKUP(A1399,'[1]For Report Q-2 '!$A$2:$AH$3476,32,0),"-")</f>
        <v>-</v>
      </c>
      <c r="AG1399" s="2" t="str">
        <f>IFERROR(VLOOKUP(A1399,'[1]For Report Q-2 '!$A$2:$AH$3476,33,0),"-")</f>
        <v>-</v>
      </c>
      <c r="AH1399" s="1" t="str">
        <f t="shared" si="21"/>
        <v>--</v>
      </c>
      <c r="AI1399" t="e">
        <v>#N/A</v>
      </c>
      <c r="AJ1399" t="e">
        <v>#N/A</v>
      </c>
      <c r="AK1399" t="e">
        <v>#N/A</v>
      </c>
    </row>
    <row r="1400" spans="1:37" x14ac:dyDescent="0.25">
      <c r="A1400" s="15">
        <v>2324472</v>
      </c>
      <c r="B1400" s="15" t="s">
        <v>524</v>
      </c>
      <c r="C1400" s="16">
        <v>44681</v>
      </c>
      <c r="D1400" s="15" t="s">
        <v>44</v>
      </c>
      <c r="E1400" s="1" t="s">
        <v>57</v>
      </c>
      <c r="F1400" s="15" t="s">
        <v>30</v>
      </c>
      <c r="G1400" s="1" t="s">
        <v>44</v>
      </c>
      <c r="H1400" s="17">
        <v>2699</v>
      </c>
      <c r="I1400" s="18">
        <v>2.699E-2</v>
      </c>
      <c r="J1400" s="1">
        <v>9052100</v>
      </c>
      <c r="K1400" s="1" t="s">
        <v>525</v>
      </c>
      <c r="L1400" s="19">
        <v>173007.33666666667</v>
      </c>
      <c r="M1400" s="1" t="s">
        <v>67</v>
      </c>
      <c r="N1400" s="1" t="s">
        <v>57</v>
      </c>
      <c r="O1400" s="1" t="s">
        <v>48</v>
      </c>
      <c r="P1400" s="20">
        <v>9052100</v>
      </c>
      <c r="Q1400" s="1" t="s">
        <v>137</v>
      </c>
      <c r="R1400" s="1" t="s">
        <v>89</v>
      </c>
      <c r="S1400" s="1" t="s">
        <v>137</v>
      </c>
      <c r="T1400" s="18">
        <f>IFERROR(VLOOKUP(A1400,'[1]For Report Q-2 '!$A$2:$T$3476,20,0),"-")</f>
        <v>2.699E-2</v>
      </c>
      <c r="U1400" s="55">
        <f>IFERROR(VLOOKUP(A1400,'[1]For Report Q-2 '!$A$2:$U$3476,21,0),"-")</f>
        <v>0</v>
      </c>
      <c r="V1400" s="2" t="str">
        <f>IFERROR(VLOOKUP(A1400,'[1]For Report Q-2 '!$A$2:$V$3476,22,0),"-")</f>
        <v>-</v>
      </c>
      <c r="W1400" s="1">
        <f>IFERROR(VLOOKUP(A1400,'[1]For Report Q-2 '!$A$2:$W$3476,23,0),"-")</f>
        <v>0</v>
      </c>
      <c r="X1400" s="1"/>
      <c r="Y1400" s="1"/>
      <c r="Z1400" s="2" t="str">
        <f>IFERROR(VLOOKUP(A1400,'[1]For Report Q-2 '!$A$2:$Z$3476,26,0),"-")</f>
        <v>-</v>
      </c>
      <c r="AA1400" s="1" t="str">
        <f>IFERROR(VLOOKUP(A1400,'[1]For Report Q-2 '!$A$2:$AH$3476,27,0),"-")</f>
        <v>-</v>
      </c>
      <c r="AB1400" s="1" t="str">
        <f>IFERROR(VLOOKUP(A1400,'[1]For Report Q-2 '!$A$2:$AH$3476,28,0),"-")</f>
        <v>-</v>
      </c>
      <c r="AC1400" s="2" t="str">
        <f>IFERROR(VLOOKUP(A1400,'[1]For Report Q-2 '!$A$2:$AH$3476,29,0),"-")</f>
        <v>-</v>
      </c>
      <c r="AD1400" s="2" t="str">
        <f>IFERROR(VLOOKUP(A1400,'[1]For Report Q-2 '!$A$2:$AH$3476,30,0),"-")</f>
        <v>-</v>
      </c>
      <c r="AE1400" s="1" t="str">
        <f>IFERROR(VLOOKUP(A1400,'[1]For Report Q-2 '!$A$2:$AH$3476,31,0),"-")</f>
        <v>-</v>
      </c>
      <c r="AF1400" s="1" t="str">
        <f>IFERROR(VLOOKUP(A1400,'[1]For Report Q-2 '!$A$2:$AH$3476,32,0),"-")</f>
        <v>-</v>
      </c>
      <c r="AG1400" s="2" t="str">
        <f>IFERROR(VLOOKUP(A1400,'[1]For Report Q-2 '!$A$2:$AH$3476,33,0),"-")</f>
        <v>-</v>
      </c>
      <c r="AH1400" s="1" t="str">
        <f t="shared" si="21"/>
        <v>--</v>
      </c>
      <c r="AI1400" t="e">
        <v>#N/A</v>
      </c>
      <c r="AJ1400" t="e">
        <v>#N/A</v>
      </c>
      <c r="AK1400" t="e">
        <v>#N/A</v>
      </c>
    </row>
    <row r="1401" spans="1:37" x14ac:dyDescent="0.25">
      <c r="A1401" s="15">
        <v>2324523</v>
      </c>
      <c r="B1401" s="15" t="s">
        <v>524</v>
      </c>
      <c r="C1401" s="16">
        <v>44684</v>
      </c>
      <c r="D1401" s="15" t="s">
        <v>44</v>
      </c>
      <c r="E1401" s="1" t="s">
        <v>57</v>
      </c>
      <c r="F1401" s="15" t="s">
        <v>30</v>
      </c>
      <c r="G1401" s="1" t="s">
        <v>44</v>
      </c>
      <c r="H1401" s="17">
        <v>2699</v>
      </c>
      <c r="I1401" s="18">
        <v>2.699E-2</v>
      </c>
      <c r="J1401" s="1">
        <v>9052100</v>
      </c>
      <c r="K1401" s="1" t="s">
        <v>525</v>
      </c>
      <c r="L1401" s="19">
        <v>173007.33666666667</v>
      </c>
      <c r="M1401" s="1" t="s">
        <v>67</v>
      </c>
      <c r="N1401" s="1" t="s">
        <v>57</v>
      </c>
      <c r="O1401" s="1" t="s">
        <v>48</v>
      </c>
      <c r="P1401" s="20">
        <v>9052100</v>
      </c>
      <c r="Q1401" s="1" t="s">
        <v>137</v>
      </c>
      <c r="R1401" s="1" t="s">
        <v>89</v>
      </c>
      <c r="S1401" s="1" t="s">
        <v>137</v>
      </c>
      <c r="T1401" s="18">
        <f>IFERROR(VLOOKUP(A1401,'[1]For Report Q-2 '!$A$2:$T$3476,20,0),"-")</f>
        <v>2.699E-2</v>
      </c>
      <c r="U1401" s="55">
        <f>IFERROR(VLOOKUP(A1401,'[1]For Report Q-2 '!$A$2:$U$3476,21,0),"-")</f>
        <v>0</v>
      </c>
      <c r="V1401" s="2" t="str">
        <f>IFERROR(VLOOKUP(A1401,'[1]For Report Q-2 '!$A$2:$V$3476,22,0),"-")</f>
        <v>-</v>
      </c>
      <c r="W1401" s="1">
        <f>IFERROR(VLOOKUP(A1401,'[1]For Report Q-2 '!$A$2:$W$3476,23,0),"-")</f>
        <v>0</v>
      </c>
      <c r="X1401" s="1"/>
      <c r="Y1401" s="1"/>
      <c r="Z1401" s="2" t="str">
        <f>IFERROR(VLOOKUP(A1401,'[1]For Report Q-2 '!$A$2:$Z$3476,26,0),"-")</f>
        <v>-</v>
      </c>
      <c r="AA1401" s="1" t="str">
        <f>IFERROR(VLOOKUP(A1401,'[1]For Report Q-2 '!$A$2:$AH$3476,27,0),"-")</f>
        <v>-</v>
      </c>
      <c r="AB1401" s="1" t="str">
        <f>IFERROR(VLOOKUP(A1401,'[1]For Report Q-2 '!$A$2:$AH$3476,28,0),"-")</f>
        <v>-</v>
      </c>
      <c r="AC1401" s="2" t="str">
        <f>IFERROR(VLOOKUP(A1401,'[1]For Report Q-2 '!$A$2:$AH$3476,29,0),"-")</f>
        <v>-</v>
      </c>
      <c r="AD1401" s="2" t="str">
        <f>IFERROR(VLOOKUP(A1401,'[1]For Report Q-2 '!$A$2:$AH$3476,30,0),"-")</f>
        <v>-</v>
      </c>
      <c r="AE1401" s="1" t="str">
        <f>IFERROR(VLOOKUP(A1401,'[1]For Report Q-2 '!$A$2:$AH$3476,31,0),"-")</f>
        <v>-</v>
      </c>
      <c r="AF1401" s="1" t="str">
        <f>IFERROR(VLOOKUP(A1401,'[1]For Report Q-2 '!$A$2:$AH$3476,32,0),"-")</f>
        <v>-</v>
      </c>
      <c r="AG1401" s="2" t="str">
        <f>IFERROR(VLOOKUP(A1401,'[1]For Report Q-2 '!$A$2:$AH$3476,33,0),"-")</f>
        <v>-</v>
      </c>
      <c r="AH1401" s="1" t="str">
        <f t="shared" si="21"/>
        <v>--</v>
      </c>
      <c r="AI1401" t="e">
        <v>#N/A</v>
      </c>
      <c r="AJ1401" t="e">
        <v>#N/A</v>
      </c>
      <c r="AK1401" t="e">
        <v>#N/A</v>
      </c>
    </row>
    <row r="1402" spans="1:37" x14ac:dyDescent="0.25">
      <c r="A1402" s="15">
        <v>2324524</v>
      </c>
      <c r="B1402" s="15" t="s">
        <v>524</v>
      </c>
      <c r="C1402" s="16">
        <v>44684</v>
      </c>
      <c r="D1402" s="15" t="s">
        <v>44</v>
      </c>
      <c r="E1402" s="1" t="s">
        <v>57</v>
      </c>
      <c r="F1402" s="15" t="s">
        <v>30</v>
      </c>
      <c r="G1402" s="1" t="s">
        <v>44</v>
      </c>
      <c r="H1402" s="17">
        <v>2699</v>
      </c>
      <c r="I1402" s="18">
        <v>2.699E-2</v>
      </c>
      <c r="J1402" s="1">
        <v>9052100</v>
      </c>
      <c r="K1402" s="1" t="s">
        <v>525</v>
      </c>
      <c r="L1402" s="19">
        <v>173007.33666666667</v>
      </c>
      <c r="M1402" s="1" t="s">
        <v>67</v>
      </c>
      <c r="N1402" s="1" t="s">
        <v>57</v>
      </c>
      <c r="O1402" s="1" t="s">
        <v>48</v>
      </c>
      <c r="P1402" s="20">
        <v>9052100</v>
      </c>
      <c r="Q1402" s="1" t="s">
        <v>137</v>
      </c>
      <c r="R1402" s="1" t="s">
        <v>89</v>
      </c>
      <c r="S1402" s="1" t="s">
        <v>137</v>
      </c>
      <c r="T1402" s="18">
        <f>IFERROR(VLOOKUP(A1402,'[1]For Report Q-2 '!$A$2:$T$3476,20,0),"-")</f>
        <v>2.699E-2</v>
      </c>
      <c r="U1402" s="55">
        <f>IFERROR(VLOOKUP(A1402,'[1]For Report Q-2 '!$A$2:$U$3476,21,0),"-")</f>
        <v>0</v>
      </c>
      <c r="V1402" s="2" t="str">
        <f>IFERROR(VLOOKUP(A1402,'[1]For Report Q-2 '!$A$2:$V$3476,22,0),"-")</f>
        <v>-</v>
      </c>
      <c r="W1402" s="1">
        <f>IFERROR(VLOOKUP(A1402,'[1]For Report Q-2 '!$A$2:$W$3476,23,0),"-")</f>
        <v>0</v>
      </c>
      <c r="X1402" s="1"/>
      <c r="Y1402" s="1"/>
      <c r="Z1402" s="2" t="str">
        <f>IFERROR(VLOOKUP(A1402,'[1]For Report Q-2 '!$A$2:$Z$3476,26,0),"-")</f>
        <v>-</v>
      </c>
      <c r="AA1402" s="1" t="str">
        <f>IFERROR(VLOOKUP(A1402,'[1]For Report Q-2 '!$A$2:$AH$3476,27,0),"-")</f>
        <v>-</v>
      </c>
      <c r="AB1402" s="1" t="str">
        <f>IFERROR(VLOOKUP(A1402,'[1]For Report Q-2 '!$A$2:$AH$3476,28,0),"-")</f>
        <v>-</v>
      </c>
      <c r="AC1402" s="2" t="str">
        <f>IFERROR(VLOOKUP(A1402,'[1]For Report Q-2 '!$A$2:$AH$3476,29,0),"-")</f>
        <v>-</v>
      </c>
      <c r="AD1402" s="2" t="str">
        <f>IFERROR(VLOOKUP(A1402,'[1]For Report Q-2 '!$A$2:$AH$3476,30,0),"-")</f>
        <v>-</v>
      </c>
      <c r="AE1402" s="1" t="str">
        <f>IFERROR(VLOOKUP(A1402,'[1]For Report Q-2 '!$A$2:$AH$3476,31,0),"-")</f>
        <v>-</v>
      </c>
      <c r="AF1402" s="1" t="str">
        <f>IFERROR(VLOOKUP(A1402,'[1]For Report Q-2 '!$A$2:$AH$3476,32,0),"-")</f>
        <v>-</v>
      </c>
      <c r="AG1402" s="2" t="str">
        <f>IFERROR(VLOOKUP(A1402,'[1]For Report Q-2 '!$A$2:$AH$3476,33,0),"-")</f>
        <v>-</v>
      </c>
      <c r="AH1402" s="1" t="str">
        <f t="shared" si="21"/>
        <v>--</v>
      </c>
      <c r="AI1402" t="e">
        <v>#N/A</v>
      </c>
      <c r="AJ1402" t="e">
        <v>#N/A</v>
      </c>
      <c r="AK1402" t="e">
        <v>#N/A</v>
      </c>
    </row>
    <row r="1403" spans="1:37" x14ac:dyDescent="0.25">
      <c r="A1403" s="15">
        <v>2324525</v>
      </c>
      <c r="B1403" s="15" t="s">
        <v>524</v>
      </c>
      <c r="C1403" s="16">
        <v>44684</v>
      </c>
      <c r="D1403" s="15" t="s">
        <v>44</v>
      </c>
      <c r="E1403" s="1" t="s">
        <v>57</v>
      </c>
      <c r="F1403" s="15" t="s">
        <v>30</v>
      </c>
      <c r="G1403" s="1" t="s">
        <v>44</v>
      </c>
      <c r="H1403" s="17">
        <v>2699</v>
      </c>
      <c r="I1403" s="18">
        <v>2.699E-2</v>
      </c>
      <c r="J1403" s="1">
        <v>9052100</v>
      </c>
      <c r="K1403" s="1" t="s">
        <v>525</v>
      </c>
      <c r="L1403" s="19">
        <v>173007.33666666667</v>
      </c>
      <c r="M1403" s="1" t="s">
        <v>67</v>
      </c>
      <c r="N1403" s="1" t="s">
        <v>57</v>
      </c>
      <c r="O1403" s="1" t="s">
        <v>48</v>
      </c>
      <c r="P1403" s="20">
        <v>9052100</v>
      </c>
      <c r="Q1403" s="1" t="s">
        <v>137</v>
      </c>
      <c r="R1403" s="1" t="s">
        <v>89</v>
      </c>
      <c r="S1403" s="1" t="s">
        <v>137</v>
      </c>
      <c r="T1403" s="18">
        <f>IFERROR(VLOOKUP(A1403,'[1]For Report Q-2 '!$A$2:$T$3476,20,0),"-")</f>
        <v>2.699E-2</v>
      </c>
      <c r="U1403" s="55">
        <f>IFERROR(VLOOKUP(A1403,'[1]For Report Q-2 '!$A$2:$U$3476,21,0),"-")</f>
        <v>0</v>
      </c>
      <c r="V1403" s="2" t="str">
        <f>IFERROR(VLOOKUP(A1403,'[1]For Report Q-2 '!$A$2:$V$3476,22,0),"-")</f>
        <v>-</v>
      </c>
      <c r="W1403" s="1">
        <f>IFERROR(VLOOKUP(A1403,'[1]For Report Q-2 '!$A$2:$W$3476,23,0),"-")</f>
        <v>0</v>
      </c>
      <c r="X1403" s="1"/>
      <c r="Y1403" s="1"/>
      <c r="Z1403" s="2" t="str">
        <f>IFERROR(VLOOKUP(A1403,'[1]For Report Q-2 '!$A$2:$Z$3476,26,0),"-")</f>
        <v>-</v>
      </c>
      <c r="AA1403" s="1" t="str">
        <f>IFERROR(VLOOKUP(A1403,'[1]For Report Q-2 '!$A$2:$AH$3476,27,0),"-")</f>
        <v>-</v>
      </c>
      <c r="AB1403" s="1" t="str">
        <f>IFERROR(VLOOKUP(A1403,'[1]For Report Q-2 '!$A$2:$AH$3476,28,0),"-")</f>
        <v>-</v>
      </c>
      <c r="AC1403" s="2" t="str">
        <f>IFERROR(VLOOKUP(A1403,'[1]For Report Q-2 '!$A$2:$AH$3476,29,0),"-")</f>
        <v>-</v>
      </c>
      <c r="AD1403" s="2" t="str">
        <f>IFERROR(VLOOKUP(A1403,'[1]For Report Q-2 '!$A$2:$AH$3476,30,0),"-")</f>
        <v>-</v>
      </c>
      <c r="AE1403" s="1" t="str">
        <f>IFERROR(VLOOKUP(A1403,'[1]For Report Q-2 '!$A$2:$AH$3476,31,0),"-")</f>
        <v>-</v>
      </c>
      <c r="AF1403" s="1" t="str">
        <f>IFERROR(VLOOKUP(A1403,'[1]For Report Q-2 '!$A$2:$AH$3476,32,0),"-")</f>
        <v>-</v>
      </c>
      <c r="AG1403" s="2" t="str">
        <f>IFERROR(VLOOKUP(A1403,'[1]For Report Q-2 '!$A$2:$AH$3476,33,0),"-")</f>
        <v>-</v>
      </c>
      <c r="AH1403" s="1" t="str">
        <f t="shared" si="21"/>
        <v>--</v>
      </c>
      <c r="AI1403" t="e">
        <v>#N/A</v>
      </c>
      <c r="AJ1403" t="e">
        <v>#N/A</v>
      </c>
      <c r="AK1403" t="e">
        <v>#N/A</v>
      </c>
    </row>
    <row r="1404" spans="1:37" x14ac:dyDescent="0.25">
      <c r="A1404" s="15">
        <v>2324526</v>
      </c>
      <c r="B1404" s="15" t="s">
        <v>524</v>
      </c>
      <c r="C1404" s="16">
        <v>44684</v>
      </c>
      <c r="D1404" s="15" t="s">
        <v>44</v>
      </c>
      <c r="E1404" s="1" t="s">
        <v>57</v>
      </c>
      <c r="F1404" s="15" t="s">
        <v>30</v>
      </c>
      <c r="G1404" s="1" t="s">
        <v>44</v>
      </c>
      <c r="H1404" s="17">
        <v>3398</v>
      </c>
      <c r="I1404" s="18">
        <v>3.3980000000000003E-2</v>
      </c>
      <c r="J1404" s="1">
        <v>9052100</v>
      </c>
      <c r="K1404" s="1" t="s">
        <v>525</v>
      </c>
      <c r="L1404" s="19">
        <v>173007.33666666667</v>
      </c>
      <c r="M1404" s="1" t="s">
        <v>67</v>
      </c>
      <c r="N1404" s="1" t="s">
        <v>57</v>
      </c>
      <c r="O1404" s="1" t="s">
        <v>48</v>
      </c>
      <c r="P1404" s="20">
        <v>9052100</v>
      </c>
      <c r="Q1404" s="1" t="s">
        <v>137</v>
      </c>
      <c r="R1404" s="1" t="s">
        <v>89</v>
      </c>
      <c r="S1404" s="1" t="s">
        <v>137</v>
      </c>
      <c r="T1404" s="18">
        <f>IFERROR(VLOOKUP(A1404,'[1]For Report Q-2 '!$A$2:$T$3476,20,0),"-")</f>
        <v>3.3980000000000003E-2</v>
      </c>
      <c r="U1404" s="55">
        <f>IFERROR(VLOOKUP(A1404,'[1]For Report Q-2 '!$A$2:$U$3476,21,0),"-")</f>
        <v>0</v>
      </c>
      <c r="V1404" s="2" t="str">
        <f>IFERROR(VLOOKUP(A1404,'[1]For Report Q-2 '!$A$2:$V$3476,22,0),"-")</f>
        <v>-</v>
      </c>
      <c r="W1404" s="1">
        <f>IFERROR(VLOOKUP(A1404,'[1]For Report Q-2 '!$A$2:$W$3476,23,0),"-")</f>
        <v>0</v>
      </c>
      <c r="X1404" s="1"/>
      <c r="Y1404" s="1"/>
      <c r="Z1404" s="2" t="str">
        <f>IFERROR(VLOOKUP(A1404,'[1]For Report Q-2 '!$A$2:$Z$3476,26,0),"-")</f>
        <v>-</v>
      </c>
      <c r="AA1404" s="1" t="str">
        <f>IFERROR(VLOOKUP(A1404,'[1]For Report Q-2 '!$A$2:$AH$3476,27,0),"-")</f>
        <v>-</v>
      </c>
      <c r="AB1404" s="1" t="str">
        <f>IFERROR(VLOOKUP(A1404,'[1]For Report Q-2 '!$A$2:$AH$3476,28,0),"-")</f>
        <v>-</v>
      </c>
      <c r="AC1404" s="2" t="str">
        <f>IFERROR(VLOOKUP(A1404,'[1]For Report Q-2 '!$A$2:$AH$3476,29,0),"-")</f>
        <v>-</v>
      </c>
      <c r="AD1404" s="2" t="str">
        <f>IFERROR(VLOOKUP(A1404,'[1]For Report Q-2 '!$A$2:$AH$3476,30,0),"-")</f>
        <v>-</v>
      </c>
      <c r="AE1404" s="1" t="str">
        <f>IFERROR(VLOOKUP(A1404,'[1]For Report Q-2 '!$A$2:$AH$3476,31,0),"-")</f>
        <v>-</v>
      </c>
      <c r="AF1404" s="1" t="str">
        <f>IFERROR(VLOOKUP(A1404,'[1]For Report Q-2 '!$A$2:$AH$3476,32,0),"-")</f>
        <v>-</v>
      </c>
      <c r="AG1404" s="2" t="str">
        <f>IFERROR(VLOOKUP(A1404,'[1]For Report Q-2 '!$A$2:$AH$3476,33,0),"-")</f>
        <v>-</v>
      </c>
      <c r="AH1404" s="1" t="str">
        <f t="shared" si="21"/>
        <v>--</v>
      </c>
      <c r="AI1404" t="e">
        <v>#N/A</v>
      </c>
      <c r="AJ1404" t="e">
        <v>#N/A</v>
      </c>
      <c r="AK1404" t="e">
        <v>#N/A</v>
      </c>
    </row>
    <row r="1405" spans="1:37" x14ac:dyDescent="0.25">
      <c r="A1405" s="15">
        <v>2324527</v>
      </c>
      <c r="B1405" s="15" t="s">
        <v>524</v>
      </c>
      <c r="C1405" s="16">
        <v>44684</v>
      </c>
      <c r="D1405" s="15" t="s">
        <v>44</v>
      </c>
      <c r="E1405" s="1" t="s">
        <v>57</v>
      </c>
      <c r="F1405" s="15" t="s">
        <v>30</v>
      </c>
      <c r="G1405" s="1" t="s">
        <v>44</v>
      </c>
      <c r="H1405" s="17">
        <v>2699</v>
      </c>
      <c r="I1405" s="18">
        <v>2.699E-2</v>
      </c>
      <c r="J1405" s="1">
        <v>9052100</v>
      </c>
      <c r="K1405" s="1" t="s">
        <v>525</v>
      </c>
      <c r="L1405" s="19">
        <v>173007.33666666667</v>
      </c>
      <c r="M1405" s="1" t="s">
        <v>67</v>
      </c>
      <c r="N1405" s="1" t="s">
        <v>57</v>
      </c>
      <c r="O1405" s="1" t="s">
        <v>48</v>
      </c>
      <c r="P1405" s="20">
        <v>9052100</v>
      </c>
      <c r="Q1405" s="1" t="s">
        <v>137</v>
      </c>
      <c r="R1405" s="1" t="s">
        <v>89</v>
      </c>
      <c r="S1405" s="1" t="s">
        <v>137</v>
      </c>
      <c r="T1405" s="18">
        <f>IFERROR(VLOOKUP(A1405,'[1]For Report Q-2 '!$A$2:$T$3476,20,0),"-")</f>
        <v>2.699E-2</v>
      </c>
      <c r="U1405" s="55">
        <f>IFERROR(VLOOKUP(A1405,'[1]For Report Q-2 '!$A$2:$U$3476,21,0),"-")</f>
        <v>0</v>
      </c>
      <c r="V1405" s="2" t="str">
        <f>IFERROR(VLOOKUP(A1405,'[1]For Report Q-2 '!$A$2:$V$3476,22,0),"-")</f>
        <v>-</v>
      </c>
      <c r="W1405" s="1">
        <f>IFERROR(VLOOKUP(A1405,'[1]For Report Q-2 '!$A$2:$W$3476,23,0),"-")</f>
        <v>0</v>
      </c>
      <c r="X1405" s="1"/>
      <c r="Y1405" s="1"/>
      <c r="Z1405" s="2" t="str">
        <f>IFERROR(VLOOKUP(A1405,'[1]For Report Q-2 '!$A$2:$Z$3476,26,0),"-")</f>
        <v>-</v>
      </c>
      <c r="AA1405" s="1" t="str">
        <f>IFERROR(VLOOKUP(A1405,'[1]For Report Q-2 '!$A$2:$AH$3476,27,0),"-")</f>
        <v>-</v>
      </c>
      <c r="AB1405" s="1" t="str">
        <f>IFERROR(VLOOKUP(A1405,'[1]For Report Q-2 '!$A$2:$AH$3476,28,0),"-")</f>
        <v>-</v>
      </c>
      <c r="AC1405" s="2" t="str">
        <f>IFERROR(VLOOKUP(A1405,'[1]For Report Q-2 '!$A$2:$AH$3476,29,0),"-")</f>
        <v>-</v>
      </c>
      <c r="AD1405" s="2" t="str">
        <f>IFERROR(VLOOKUP(A1405,'[1]For Report Q-2 '!$A$2:$AH$3476,30,0),"-")</f>
        <v>-</v>
      </c>
      <c r="AE1405" s="1" t="str">
        <f>IFERROR(VLOOKUP(A1405,'[1]For Report Q-2 '!$A$2:$AH$3476,31,0),"-")</f>
        <v>-</v>
      </c>
      <c r="AF1405" s="1" t="str">
        <f>IFERROR(VLOOKUP(A1405,'[1]For Report Q-2 '!$A$2:$AH$3476,32,0),"-")</f>
        <v>-</v>
      </c>
      <c r="AG1405" s="2" t="str">
        <f>IFERROR(VLOOKUP(A1405,'[1]For Report Q-2 '!$A$2:$AH$3476,33,0),"-")</f>
        <v>-</v>
      </c>
      <c r="AH1405" s="1" t="str">
        <f t="shared" si="21"/>
        <v>--</v>
      </c>
      <c r="AI1405" t="e">
        <v>#N/A</v>
      </c>
      <c r="AJ1405" t="e">
        <v>#N/A</v>
      </c>
      <c r="AK1405" t="e">
        <v>#N/A</v>
      </c>
    </row>
    <row r="1406" spans="1:37" x14ac:dyDescent="0.25">
      <c r="A1406" s="15">
        <v>2339276</v>
      </c>
      <c r="B1406" s="15" t="s">
        <v>524</v>
      </c>
      <c r="C1406" s="16">
        <v>45037</v>
      </c>
      <c r="D1406" s="15" t="s">
        <v>44</v>
      </c>
      <c r="E1406" s="1" t="s">
        <v>57</v>
      </c>
      <c r="F1406" s="15" t="s">
        <v>30</v>
      </c>
      <c r="G1406" s="1" t="s">
        <v>44</v>
      </c>
      <c r="H1406" s="17">
        <v>3499</v>
      </c>
      <c r="I1406" s="18">
        <v>3.499E-2</v>
      </c>
      <c r="J1406" s="1">
        <v>9052100</v>
      </c>
      <c r="K1406" s="1" t="s">
        <v>525</v>
      </c>
      <c r="L1406" s="19">
        <v>173007.33666666667</v>
      </c>
      <c r="M1406" s="1" t="s">
        <v>67</v>
      </c>
      <c r="N1406" s="1" t="s">
        <v>57</v>
      </c>
      <c r="O1406" s="1" t="s">
        <v>48</v>
      </c>
      <c r="P1406" s="20">
        <v>9052100</v>
      </c>
      <c r="Q1406" s="1" t="s">
        <v>137</v>
      </c>
      <c r="R1406" s="1" t="s">
        <v>89</v>
      </c>
      <c r="S1406" s="1" t="s">
        <v>137</v>
      </c>
      <c r="T1406" s="18">
        <f>IFERROR(VLOOKUP(A1406,'[1]For Report Q-2 '!$A$2:$T$3476,20,0),"-")</f>
        <v>3.499E-2</v>
      </c>
      <c r="U1406" s="55">
        <f>IFERROR(VLOOKUP(A1406,'[1]For Report Q-2 '!$A$2:$U$3476,21,0),"-")</f>
        <v>0</v>
      </c>
      <c r="V1406" s="2" t="str">
        <f>IFERROR(VLOOKUP(A1406,'[1]For Report Q-2 '!$A$2:$V$3476,22,0),"-")</f>
        <v>-</v>
      </c>
      <c r="W1406" s="1">
        <f>IFERROR(VLOOKUP(A1406,'[1]For Report Q-2 '!$A$2:$W$3476,23,0),"-")</f>
        <v>0</v>
      </c>
      <c r="X1406" s="1"/>
      <c r="Y1406" s="1"/>
      <c r="Z1406" s="2" t="str">
        <f>IFERROR(VLOOKUP(A1406,'[1]For Report Q-2 '!$A$2:$Z$3476,26,0),"-")</f>
        <v>-</v>
      </c>
      <c r="AA1406" s="1" t="str">
        <f>IFERROR(VLOOKUP(A1406,'[1]For Report Q-2 '!$A$2:$AH$3476,27,0),"-")</f>
        <v>-</v>
      </c>
      <c r="AB1406" s="1" t="str">
        <f>IFERROR(VLOOKUP(A1406,'[1]For Report Q-2 '!$A$2:$AH$3476,28,0),"-")</f>
        <v>-</v>
      </c>
      <c r="AC1406" s="2" t="str">
        <f>IFERROR(VLOOKUP(A1406,'[1]For Report Q-2 '!$A$2:$AH$3476,29,0),"-")</f>
        <v>-</v>
      </c>
      <c r="AD1406" s="2" t="str">
        <f>IFERROR(VLOOKUP(A1406,'[1]For Report Q-2 '!$A$2:$AH$3476,30,0),"-")</f>
        <v>-</v>
      </c>
      <c r="AE1406" s="1" t="str">
        <f>IFERROR(VLOOKUP(A1406,'[1]For Report Q-2 '!$A$2:$AH$3476,31,0),"-")</f>
        <v>-</v>
      </c>
      <c r="AF1406" s="1" t="str">
        <f>IFERROR(VLOOKUP(A1406,'[1]For Report Q-2 '!$A$2:$AH$3476,32,0),"-")</f>
        <v>-</v>
      </c>
      <c r="AG1406" s="2" t="str">
        <f>IFERROR(VLOOKUP(A1406,'[1]For Report Q-2 '!$A$2:$AH$3476,33,0),"-")</f>
        <v>-</v>
      </c>
      <c r="AH1406" s="1" t="str">
        <f t="shared" si="21"/>
        <v>--</v>
      </c>
      <c r="AI1406" t="e">
        <v>#N/A</v>
      </c>
      <c r="AJ1406" t="e">
        <v>#N/A</v>
      </c>
      <c r="AK1406" t="e">
        <v>#N/A</v>
      </c>
    </row>
    <row r="1407" spans="1:37" x14ac:dyDescent="0.25">
      <c r="A1407" s="15">
        <v>2339277</v>
      </c>
      <c r="B1407" s="15" t="s">
        <v>524</v>
      </c>
      <c r="C1407" s="16">
        <v>45037</v>
      </c>
      <c r="D1407" s="15" t="s">
        <v>44</v>
      </c>
      <c r="E1407" s="1" t="s">
        <v>57</v>
      </c>
      <c r="F1407" s="15" t="s">
        <v>30</v>
      </c>
      <c r="G1407" s="1" t="s">
        <v>44</v>
      </c>
      <c r="H1407" s="17">
        <v>3499</v>
      </c>
      <c r="I1407" s="18">
        <v>3.499E-2</v>
      </c>
      <c r="J1407" s="1">
        <v>9052100</v>
      </c>
      <c r="K1407" s="1" t="s">
        <v>525</v>
      </c>
      <c r="L1407" s="19">
        <v>173007.33666666667</v>
      </c>
      <c r="M1407" s="1" t="s">
        <v>67</v>
      </c>
      <c r="N1407" s="1" t="s">
        <v>57</v>
      </c>
      <c r="O1407" s="1" t="s">
        <v>48</v>
      </c>
      <c r="P1407" s="20">
        <v>9052100</v>
      </c>
      <c r="Q1407" s="1" t="s">
        <v>137</v>
      </c>
      <c r="R1407" s="1" t="s">
        <v>89</v>
      </c>
      <c r="S1407" s="1" t="s">
        <v>137</v>
      </c>
      <c r="T1407" s="18">
        <f>IFERROR(VLOOKUP(A1407,'[1]For Report Q-2 '!$A$2:$T$3476,20,0),"-")</f>
        <v>3.499E-2</v>
      </c>
      <c r="U1407" s="55">
        <f>IFERROR(VLOOKUP(A1407,'[1]For Report Q-2 '!$A$2:$U$3476,21,0),"-")</f>
        <v>0</v>
      </c>
      <c r="V1407" s="2" t="str">
        <f>IFERROR(VLOOKUP(A1407,'[1]For Report Q-2 '!$A$2:$V$3476,22,0),"-")</f>
        <v>-</v>
      </c>
      <c r="W1407" s="1">
        <f>IFERROR(VLOOKUP(A1407,'[1]For Report Q-2 '!$A$2:$W$3476,23,0),"-")</f>
        <v>0</v>
      </c>
      <c r="X1407" s="1"/>
      <c r="Y1407" s="1"/>
      <c r="Z1407" s="2" t="str">
        <f>IFERROR(VLOOKUP(A1407,'[1]For Report Q-2 '!$A$2:$Z$3476,26,0),"-")</f>
        <v>-</v>
      </c>
      <c r="AA1407" s="1" t="str">
        <f>IFERROR(VLOOKUP(A1407,'[1]For Report Q-2 '!$A$2:$AH$3476,27,0),"-")</f>
        <v>-</v>
      </c>
      <c r="AB1407" s="1" t="str">
        <f>IFERROR(VLOOKUP(A1407,'[1]For Report Q-2 '!$A$2:$AH$3476,28,0),"-")</f>
        <v>-</v>
      </c>
      <c r="AC1407" s="2" t="str">
        <f>IFERROR(VLOOKUP(A1407,'[1]For Report Q-2 '!$A$2:$AH$3476,29,0),"-")</f>
        <v>-</v>
      </c>
      <c r="AD1407" s="2" t="str">
        <f>IFERROR(VLOOKUP(A1407,'[1]For Report Q-2 '!$A$2:$AH$3476,30,0),"-")</f>
        <v>-</v>
      </c>
      <c r="AE1407" s="1" t="str">
        <f>IFERROR(VLOOKUP(A1407,'[1]For Report Q-2 '!$A$2:$AH$3476,31,0),"-")</f>
        <v>-</v>
      </c>
      <c r="AF1407" s="1" t="str">
        <f>IFERROR(VLOOKUP(A1407,'[1]For Report Q-2 '!$A$2:$AH$3476,32,0),"-")</f>
        <v>-</v>
      </c>
      <c r="AG1407" s="2" t="str">
        <f>IFERROR(VLOOKUP(A1407,'[1]For Report Q-2 '!$A$2:$AH$3476,33,0),"-")</f>
        <v>-</v>
      </c>
      <c r="AH1407" s="1" t="str">
        <f t="shared" si="21"/>
        <v>--</v>
      </c>
      <c r="AI1407" t="e">
        <v>#N/A</v>
      </c>
      <c r="AJ1407" t="e">
        <v>#N/A</v>
      </c>
      <c r="AK1407" t="e">
        <v>#N/A</v>
      </c>
    </row>
    <row r="1408" spans="1:37" x14ac:dyDescent="0.25">
      <c r="A1408" s="15">
        <v>2341778</v>
      </c>
      <c r="B1408" s="15" t="s">
        <v>524</v>
      </c>
      <c r="C1408" s="16">
        <v>45168</v>
      </c>
      <c r="D1408" s="15" t="s">
        <v>44</v>
      </c>
      <c r="E1408" s="1" t="s">
        <v>57</v>
      </c>
      <c r="F1408" s="15" t="s">
        <v>30</v>
      </c>
      <c r="G1408" s="1" t="s">
        <v>44</v>
      </c>
      <c r="H1408" s="17">
        <v>3499</v>
      </c>
      <c r="I1408" s="18">
        <v>3.499E-2</v>
      </c>
      <c r="J1408" s="1">
        <v>9052100</v>
      </c>
      <c r="K1408" s="1" t="s">
        <v>525</v>
      </c>
      <c r="L1408" s="19">
        <v>173007.33666666667</v>
      </c>
      <c r="M1408" s="1" t="s">
        <v>67</v>
      </c>
      <c r="N1408" s="1" t="s">
        <v>57</v>
      </c>
      <c r="O1408" s="1" t="s">
        <v>48</v>
      </c>
      <c r="P1408" s="20">
        <v>9052100</v>
      </c>
      <c r="Q1408" s="1" t="s">
        <v>137</v>
      </c>
      <c r="R1408" s="1" t="s">
        <v>89</v>
      </c>
      <c r="S1408" s="1" t="s">
        <v>137</v>
      </c>
      <c r="T1408" s="18">
        <f>IFERROR(VLOOKUP(A1408,'[1]For Report Q-2 '!$A$2:$T$3476,20,0),"-")</f>
        <v>3.499E-2</v>
      </c>
      <c r="U1408" s="55">
        <f>IFERROR(VLOOKUP(A1408,'[1]For Report Q-2 '!$A$2:$U$3476,21,0),"-")</f>
        <v>0</v>
      </c>
      <c r="V1408" s="2" t="str">
        <f>IFERROR(VLOOKUP(A1408,'[1]For Report Q-2 '!$A$2:$V$3476,22,0),"-")</f>
        <v>-</v>
      </c>
      <c r="W1408" s="1">
        <f>IFERROR(VLOOKUP(A1408,'[1]For Report Q-2 '!$A$2:$W$3476,23,0),"-")</f>
        <v>0</v>
      </c>
      <c r="X1408" s="1"/>
      <c r="Y1408" s="1"/>
      <c r="Z1408" s="2" t="str">
        <f>IFERROR(VLOOKUP(A1408,'[1]For Report Q-2 '!$A$2:$Z$3476,26,0),"-")</f>
        <v>-</v>
      </c>
      <c r="AA1408" s="1" t="str">
        <f>IFERROR(VLOOKUP(A1408,'[1]For Report Q-2 '!$A$2:$AH$3476,27,0),"-")</f>
        <v>-</v>
      </c>
      <c r="AB1408" s="1" t="str">
        <f>IFERROR(VLOOKUP(A1408,'[1]For Report Q-2 '!$A$2:$AH$3476,28,0),"-")</f>
        <v>-</v>
      </c>
      <c r="AC1408" s="2" t="str">
        <f>IFERROR(VLOOKUP(A1408,'[1]For Report Q-2 '!$A$2:$AH$3476,29,0),"-")</f>
        <v>-</v>
      </c>
      <c r="AD1408" s="2" t="str">
        <f>IFERROR(VLOOKUP(A1408,'[1]For Report Q-2 '!$A$2:$AH$3476,30,0),"-")</f>
        <v>-</v>
      </c>
      <c r="AE1408" s="1" t="str">
        <f>IFERROR(VLOOKUP(A1408,'[1]For Report Q-2 '!$A$2:$AH$3476,31,0),"-")</f>
        <v>-</v>
      </c>
      <c r="AF1408" s="1" t="str">
        <f>IFERROR(VLOOKUP(A1408,'[1]For Report Q-2 '!$A$2:$AH$3476,32,0),"-")</f>
        <v>-</v>
      </c>
      <c r="AG1408" s="2" t="str">
        <f>IFERROR(VLOOKUP(A1408,'[1]For Report Q-2 '!$A$2:$AH$3476,33,0),"-")</f>
        <v>-</v>
      </c>
      <c r="AH1408" s="1" t="str">
        <f t="shared" si="21"/>
        <v>--</v>
      </c>
      <c r="AI1408" t="e">
        <v>#N/A</v>
      </c>
      <c r="AJ1408" t="e">
        <v>#N/A</v>
      </c>
      <c r="AK1408" t="e">
        <v>#N/A</v>
      </c>
    </row>
    <row r="1409" spans="1:37" x14ac:dyDescent="0.25">
      <c r="A1409" s="15">
        <v>2343192</v>
      </c>
      <c r="B1409" s="15" t="s">
        <v>524</v>
      </c>
      <c r="C1409" s="16">
        <v>45291</v>
      </c>
      <c r="D1409" s="15" t="s">
        <v>44</v>
      </c>
      <c r="E1409" s="1" t="s">
        <v>57</v>
      </c>
      <c r="F1409" s="15" t="s">
        <v>30</v>
      </c>
      <c r="G1409" s="1" t="s">
        <v>44</v>
      </c>
      <c r="H1409" s="17">
        <v>3499</v>
      </c>
      <c r="I1409" s="18">
        <v>3.499E-2</v>
      </c>
      <c r="J1409" s="1">
        <v>9052100</v>
      </c>
      <c r="K1409" s="1" t="s">
        <v>525</v>
      </c>
      <c r="L1409" s="19">
        <v>173007.33666666667</v>
      </c>
      <c r="M1409" s="1" t="s">
        <v>67</v>
      </c>
      <c r="N1409" s="1" t="s">
        <v>57</v>
      </c>
      <c r="O1409" s="1" t="s">
        <v>48</v>
      </c>
      <c r="P1409" s="20">
        <v>9052100</v>
      </c>
      <c r="Q1409" s="1" t="s">
        <v>137</v>
      </c>
      <c r="R1409" s="1" t="s">
        <v>89</v>
      </c>
      <c r="S1409" s="1" t="s">
        <v>137</v>
      </c>
      <c r="T1409" s="18">
        <f>IFERROR(VLOOKUP(A1409,'[1]For Report Q-2 '!$A$2:$T$3476,20,0),"-")</f>
        <v>3.499E-2</v>
      </c>
      <c r="U1409" s="55">
        <f>IFERROR(VLOOKUP(A1409,'[1]For Report Q-2 '!$A$2:$U$3476,21,0),"-")</f>
        <v>0</v>
      </c>
      <c r="V1409" s="2" t="str">
        <f>IFERROR(VLOOKUP(A1409,'[1]For Report Q-2 '!$A$2:$V$3476,22,0),"-")</f>
        <v>-</v>
      </c>
      <c r="W1409" s="1">
        <f>IFERROR(VLOOKUP(A1409,'[1]For Report Q-2 '!$A$2:$W$3476,23,0),"-")</f>
        <v>0</v>
      </c>
      <c r="X1409" s="1"/>
      <c r="Y1409" s="1"/>
      <c r="Z1409" s="2" t="str">
        <f>IFERROR(VLOOKUP(A1409,'[1]For Report Q-2 '!$A$2:$Z$3476,26,0),"-")</f>
        <v>-</v>
      </c>
      <c r="AA1409" s="1" t="str">
        <f>IFERROR(VLOOKUP(A1409,'[1]For Report Q-2 '!$A$2:$AH$3476,27,0),"-")</f>
        <v>-</v>
      </c>
      <c r="AB1409" s="1" t="str">
        <f>IFERROR(VLOOKUP(A1409,'[1]For Report Q-2 '!$A$2:$AH$3476,28,0),"-")</f>
        <v>-</v>
      </c>
      <c r="AC1409" s="2" t="str">
        <f>IFERROR(VLOOKUP(A1409,'[1]For Report Q-2 '!$A$2:$AH$3476,29,0),"-")</f>
        <v>-</v>
      </c>
      <c r="AD1409" s="2" t="str">
        <f>IFERROR(VLOOKUP(A1409,'[1]For Report Q-2 '!$A$2:$AH$3476,30,0),"-")</f>
        <v>-</v>
      </c>
      <c r="AE1409" s="1" t="str">
        <f>IFERROR(VLOOKUP(A1409,'[1]For Report Q-2 '!$A$2:$AH$3476,31,0),"-")</f>
        <v>-</v>
      </c>
      <c r="AF1409" s="1" t="str">
        <f>IFERROR(VLOOKUP(A1409,'[1]For Report Q-2 '!$A$2:$AH$3476,32,0),"-")</f>
        <v>-</v>
      </c>
      <c r="AG1409" s="2" t="str">
        <f>IFERROR(VLOOKUP(A1409,'[1]For Report Q-2 '!$A$2:$AH$3476,33,0),"-")</f>
        <v>-</v>
      </c>
      <c r="AH1409" s="1" t="str">
        <f t="shared" si="21"/>
        <v>--</v>
      </c>
      <c r="AI1409" t="e">
        <v>#N/A</v>
      </c>
      <c r="AJ1409" t="e">
        <v>#N/A</v>
      </c>
      <c r="AK1409" t="e">
        <v>#N/A</v>
      </c>
    </row>
    <row r="1410" spans="1:37" x14ac:dyDescent="0.25">
      <c r="A1410" s="15">
        <v>2343196</v>
      </c>
      <c r="B1410" s="15" t="s">
        <v>524</v>
      </c>
      <c r="C1410" s="16">
        <v>45291</v>
      </c>
      <c r="D1410" s="15" t="s">
        <v>44</v>
      </c>
      <c r="E1410" s="1" t="s">
        <v>57</v>
      </c>
      <c r="F1410" s="15" t="s">
        <v>30</v>
      </c>
      <c r="G1410" s="1" t="s">
        <v>44</v>
      </c>
      <c r="H1410" s="17">
        <v>3499</v>
      </c>
      <c r="I1410" s="18">
        <v>3.499E-2</v>
      </c>
      <c r="J1410" s="1">
        <v>9052100</v>
      </c>
      <c r="K1410" s="1" t="s">
        <v>525</v>
      </c>
      <c r="L1410" s="19">
        <v>173007.33666666667</v>
      </c>
      <c r="M1410" s="1" t="s">
        <v>67</v>
      </c>
      <c r="N1410" s="1" t="s">
        <v>57</v>
      </c>
      <c r="O1410" s="1" t="s">
        <v>48</v>
      </c>
      <c r="P1410" s="20">
        <v>9052100</v>
      </c>
      <c r="Q1410" s="1" t="s">
        <v>137</v>
      </c>
      <c r="R1410" s="1" t="s">
        <v>89</v>
      </c>
      <c r="S1410" s="1" t="s">
        <v>137</v>
      </c>
      <c r="T1410" s="18">
        <f>IFERROR(VLOOKUP(A1410,'[1]For Report Q-2 '!$A$2:$T$3476,20,0),"-")</f>
        <v>3.499E-2</v>
      </c>
      <c r="U1410" s="55">
        <f>IFERROR(VLOOKUP(A1410,'[1]For Report Q-2 '!$A$2:$U$3476,21,0),"-")</f>
        <v>0</v>
      </c>
      <c r="V1410" s="2" t="str">
        <f>IFERROR(VLOOKUP(A1410,'[1]For Report Q-2 '!$A$2:$V$3476,22,0),"-")</f>
        <v>-</v>
      </c>
      <c r="W1410" s="1">
        <f>IFERROR(VLOOKUP(A1410,'[1]For Report Q-2 '!$A$2:$W$3476,23,0),"-")</f>
        <v>0</v>
      </c>
      <c r="X1410" s="1"/>
      <c r="Y1410" s="1"/>
      <c r="Z1410" s="2" t="str">
        <f>IFERROR(VLOOKUP(A1410,'[1]For Report Q-2 '!$A$2:$Z$3476,26,0),"-")</f>
        <v>-</v>
      </c>
      <c r="AA1410" s="1" t="str">
        <f>IFERROR(VLOOKUP(A1410,'[1]For Report Q-2 '!$A$2:$AH$3476,27,0),"-")</f>
        <v>-</v>
      </c>
      <c r="AB1410" s="1" t="str">
        <f>IFERROR(VLOOKUP(A1410,'[1]For Report Q-2 '!$A$2:$AH$3476,28,0),"-")</f>
        <v>-</v>
      </c>
      <c r="AC1410" s="2" t="str">
        <f>IFERROR(VLOOKUP(A1410,'[1]For Report Q-2 '!$A$2:$AH$3476,29,0),"-")</f>
        <v>-</v>
      </c>
      <c r="AD1410" s="2" t="str">
        <f>IFERROR(VLOOKUP(A1410,'[1]For Report Q-2 '!$A$2:$AH$3476,30,0),"-")</f>
        <v>-</v>
      </c>
      <c r="AE1410" s="1" t="str">
        <f>IFERROR(VLOOKUP(A1410,'[1]For Report Q-2 '!$A$2:$AH$3476,31,0),"-")</f>
        <v>-</v>
      </c>
      <c r="AF1410" s="1" t="str">
        <f>IFERROR(VLOOKUP(A1410,'[1]For Report Q-2 '!$A$2:$AH$3476,32,0),"-")</f>
        <v>-</v>
      </c>
      <c r="AG1410" s="2" t="str">
        <f>IFERROR(VLOOKUP(A1410,'[1]For Report Q-2 '!$A$2:$AH$3476,33,0),"-")</f>
        <v>-</v>
      </c>
      <c r="AH1410" s="1" t="str">
        <f t="shared" si="21"/>
        <v>--</v>
      </c>
      <c r="AI1410" t="e">
        <v>#N/A</v>
      </c>
      <c r="AJ1410" t="e">
        <v>#N/A</v>
      </c>
      <c r="AK1410" t="e">
        <v>#N/A</v>
      </c>
    </row>
    <row r="1411" spans="1:37" x14ac:dyDescent="0.25">
      <c r="A1411" s="15">
        <v>2343201</v>
      </c>
      <c r="B1411" s="15" t="s">
        <v>524</v>
      </c>
      <c r="C1411" s="16">
        <v>45291</v>
      </c>
      <c r="D1411" s="15" t="s">
        <v>44</v>
      </c>
      <c r="E1411" s="1" t="s">
        <v>57</v>
      </c>
      <c r="F1411" s="15" t="s">
        <v>30</v>
      </c>
      <c r="G1411" s="1" t="s">
        <v>44</v>
      </c>
      <c r="H1411" s="17">
        <v>3499</v>
      </c>
      <c r="I1411" s="18">
        <v>3.499E-2</v>
      </c>
      <c r="J1411" s="1">
        <v>9052100</v>
      </c>
      <c r="K1411" s="1" t="s">
        <v>525</v>
      </c>
      <c r="L1411" s="19">
        <v>173007.33666666667</v>
      </c>
      <c r="M1411" s="1" t="s">
        <v>67</v>
      </c>
      <c r="N1411" s="1" t="s">
        <v>57</v>
      </c>
      <c r="O1411" s="1" t="s">
        <v>48</v>
      </c>
      <c r="P1411" s="20">
        <v>9052100</v>
      </c>
      <c r="Q1411" s="1" t="s">
        <v>137</v>
      </c>
      <c r="R1411" s="1" t="s">
        <v>89</v>
      </c>
      <c r="S1411" s="1" t="s">
        <v>137</v>
      </c>
      <c r="T1411" s="18">
        <f>IFERROR(VLOOKUP(A1411,'[1]For Report Q-2 '!$A$2:$T$3476,20,0),"-")</f>
        <v>3.499E-2</v>
      </c>
      <c r="U1411" s="55">
        <f>IFERROR(VLOOKUP(A1411,'[1]For Report Q-2 '!$A$2:$U$3476,21,0),"-")</f>
        <v>0</v>
      </c>
      <c r="V1411" s="2" t="str">
        <f>IFERROR(VLOOKUP(A1411,'[1]For Report Q-2 '!$A$2:$V$3476,22,0),"-")</f>
        <v>-</v>
      </c>
      <c r="W1411" s="1">
        <f>IFERROR(VLOOKUP(A1411,'[1]For Report Q-2 '!$A$2:$W$3476,23,0),"-")</f>
        <v>0</v>
      </c>
      <c r="X1411" s="1"/>
      <c r="Y1411" s="1"/>
      <c r="Z1411" s="2" t="str">
        <f>IFERROR(VLOOKUP(A1411,'[1]For Report Q-2 '!$A$2:$Z$3476,26,0),"-")</f>
        <v>-</v>
      </c>
      <c r="AA1411" s="1" t="str">
        <f>IFERROR(VLOOKUP(A1411,'[1]For Report Q-2 '!$A$2:$AH$3476,27,0),"-")</f>
        <v>-</v>
      </c>
      <c r="AB1411" s="1" t="str">
        <f>IFERROR(VLOOKUP(A1411,'[1]For Report Q-2 '!$A$2:$AH$3476,28,0),"-")</f>
        <v>-</v>
      </c>
      <c r="AC1411" s="2" t="str">
        <f>IFERROR(VLOOKUP(A1411,'[1]For Report Q-2 '!$A$2:$AH$3476,29,0),"-")</f>
        <v>-</v>
      </c>
      <c r="AD1411" s="2" t="str">
        <f>IFERROR(VLOOKUP(A1411,'[1]For Report Q-2 '!$A$2:$AH$3476,30,0),"-")</f>
        <v>-</v>
      </c>
      <c r="AE1411" s="1" t="str">
        <f>IFERROR(VLOOKUP(A1411,'[1]For Report Q-2 '!$A$2:$AH$3476,31,0),"-")</f>
        <v>-</v>
      </c>
      <c r="AF1411" s="1" t="str">
        <f>IFERROR(VLOOKUP(A1411,'[1]For Report Q-2 '!$A$2:$AH$3476,32,0),"-")</f>
        <v>-</v>
      </c>
      <c r="AG1411" s="2" t="str">
        <f>IFERROR(VLOOKUP(A1411,'[1]For Report Q-2 '!$A$2:$AH$3476,33,0),"-")</f>
        <v>-</v>
      </c>
      <c r="AH1411" s="1" t="str">
        <f t="shared" ref="AH1411:AH1474" si="22">AF1411&amp;AB1411</f>
        <v>--</v>
      </c>
      <c r="AI1411" t="e">
        <v>#N/A</v>
      </c>
      <c r="AJ1411" t="e">
        <v>#N/A</v>
      </c>
      <c r="AK1411" t="e">
        <v>#N/A</v>
      </c>
    </row>
    <row r="1412" spans="1:37" x14ac:dyDescent="0.25">
      <c r="A1412" s="15">
        <v>2343202</v>
      </c>
      <c r="B1412" s="15" t="s">
        <v>524</v>
      </c>
      <c r="C1412" s="16">
        <v>45291</v>
      </c>
      <c r="D1412" s="15" t="s">
        <v>44</v>
      </c>
      <c r="E1412" s="1" t="s">
        <v>57</v>
      </c>
      <c r="F1412" s="15" t="s">
        <v>30</v>
      </c>
      <c r="G1412" s="1" t="s">
        <v>44</v>
      </c>
      <c r="H1412" s="17">
        <v>3499</v>
      </c>
      <c r="I1412" s="18">
        <v>3.499E-2</v>
      </c>
      <c r="J1412" s="1">
        <v>9052100</v>
      </c>
      <c r="K1412" s="1" t="s">
        <v>525</v>
      </c>
      <c r="L1412" s="19">
        <v>173007.33666666667</v>
      </c>
      <c r="M1412" s="1" t="s">
        <v>67</v>
      </c>
      <c r="N1412" s="1" t="s">
        <v>57</v>
      </c>
      <c r="O1412" s="1" t="s">
        <v>48</v>
      </c>
      <c r="P1412" s="20">
        <v>9052100</v>
      </c>
      <c r="Q1412" s="1" t="s">
        <v>137</v>
      </c>
      <c r="R1412" s="1" t="s">
        <v>89</v>
      </c>
      <c r="S1412" s="1" t="s">
        <v>137</v>
      </c>
      <c r="T1412" s="18">
        <f>IFERROR(VLOOKUP(A1412,'[1]For Report Q-2 '!$A$2:$T$3476,20,0),"-")</f>
        <v>3.499E-2</v>
      </c>
      <c r="U1412" s="55">
        <f>IFERROR(VLOOKUP(A1412,'[1]For Report Q-2 '!$A$2:$U$3476,21,0),"-")</f>
        <v>0</v>
      </c>
      <c r="V1412" s="2" t="str">
        <f>IFERROR(VLOOKUP(A1412,'[1]For Report Q-2 '!$A$2:$V$3476,22,0),"-")</f>
        <v>-</v>
      </c>
      <c r="W1412" s="1">
        <f>IFERROR(VLOOKUP(A1412,'[1]For Report Q-2 '!$A$2:$W$3476,23,0),"-")</f>
        <v>0</v>
      </c>
      <c r="X1412" s="1"/>
      <c r="Y1412" s="1"/>
      <c r="Z1412" s="2" t="str">
        <f>IFERROR(VLOOKUP(A1412,'[1]For Report Q-2 '!$A$2:$Z$3476,26,0),"-")</f>
        <v>-</v>
      </c>
      <c r="AA1412" s="1" t="str">
        <f>IFERROR(VLOOKUP(A1412,'[1]For Report Q-2 '!$A$2:$AH$3476,27,0),"-")</f>
        <v>-</v>
      </c>
      <c r="AB1412" s="1" t="str">
        <f>IFERROR(VLOOKUP(A1412,'[1]For Report Q-2 '!$A$2:$AH$3476,28,0),"-")</f>
        <v>-</v>
      </c>
      <c r="AC1412" s="2" t="str">
        <f>IFERROR(VLOOKUP(A1412,'[1]For Report Q-2 '!$A$2:$AH$3476,29,0),"-")</f>
        <v>-</v>
      </c>
      <c r="AD1412" s="2" t="str">
        <f>IFERROR(VLOOKUP(A1412,'[1]For Report Q-2 '!$A$2:$AH$3476,30,0),"-")</f>
        <v>-</v>
      </c>
      <c r="AE1412" s="1" t="str">
        <f>IFERROR(VLOOKUP(A1412,'[1]For Report Q-2 '!$A$2:$AH$3476,31,0),"-")</f>
        <v>-</v>
      </c>
      <c r="AF1412" s="1" t="str">
        <f>IFERROR(VLOOKUP(A1412,'[1]For Report Q-2 '!$A$2:$AH$3476,32,0),"-")</f>
        <v>-</v>
      </c>
      <c r="AG1412" s="2" t="str">
        <f>IFERROR(VLOOKUP(A1412,'[1]For Report Q-2 '!$A$2:$AH$3476,33,0),"-")</f>
        <v>-</v>
      </c>
      <c r="AH1412" s="1" t="str">
        <f t="shared" si="22"/>
        <v>--</v>
      </c>
      <c r="AI1412" t="e">
        <v>#N/A</v>
      </c>
      <c r="AJ1412" t="e">
        <v>#N/A</v>
      </c>
      <c r="AK1412" t="e">
        <v>#N/A</v>
      </c>
    </row>
    <row r="1413" spans="1:37" x14ac:dyDescent="0.25">
      <c r="A1413" s="15">
        <v>2345478</v>
      </c>
      <c r="B1413" s="15" t="s">
        <v>524</v>
      </c>
      <c r="C1413" s="16">
        <v>45414</v>
      </c>
      <c r="D1413" s="15" t="s">
        <v>44</v>
      </c>
      <c r="E1413" s="1" t="s">
        <v>57</v>
      </c>
      <c r="F1413" s="15" t="s">
        <v>30</v>
      </c>
      <c r="G1413" s="1" t="s">
        <v>44</v>
      </c>
      <c r="H1413" s="17">
        <v>3499</v>
      </c>
      <c r="I1413" s="18">
        <v>3.499E-2</v>
      </c>
      <c r="J1413" s="1">
        <v>9052100</v>
      </c>
      <c r="K1413" s="1" t="s">
        <v>525</v>
      </c>
      <c r="L1413" s="19">
        <v>173007.33666666667</v>
      </c>
      <c r="M1413" s="1" t="s">
        <v>67</v>
      </c>
      <c r="N1413" s="1" t="s">
        <v>57</v>
      </c>
      <c r="O1413" s="1" t="s">
        <v>48</v>
      </c>
      <c r="P1413" s="20">
        <v>9052100</v>
      </c>
      <c r="Q1413" s="1" t="s">
        <v>137</v>
      </c>
      <c r="R1413" s="1" t="s">
        <v>89</v>
      </c>
      <c r="S1413" s="1" t="s">
        <v>137</v>
      </c>
      <c r="T1413" s="18">
        <f>IFERROR(VLOOKUP(A1413,'[1]For Report Q-2 '!$A$2:$T$3476,20,0),"-")</f>
        <v>3.499E-2</v>
      </c>
      <c r="U1413" s="55">
        <f>IFERROR(VLOOKUP(A1413,'[1]For Report Q-2 '!$A$2:$U$3476,21,0),"-")</f>
        <v>0</v>
      </c>
      <c r="V1413" s="2" t="str">
        <f>IFERROR(VLOOKUP(A1413,'[1]For Report Q-2 '!$A$2:$V$3476,22,0),"-")</f>
        <v>-</v>
      </c>
      <c r="W1413" s="1">
        <f>IFERROR(VLOOKUP(A1413,'[1]For Report Q-2 '!$A$2:$W$3476,23,0),"-")</f>
        <v>0</v>
      </c>
      <c r="X1413" s="1"/>
      <c r="Y1413" s="1"/>
      <c r="Z1413" s="2" t="str">
        <f>IFERROR(VLOOKUP(A1413,'[1]For Report Q-2 '!$A$2:$Z$3476,26,0),"-")</f>
        <v>-</v>
      </c>
      <c r="AA1413" s="1" t="str">
        <f>IFERROR(VLOOKUP(A1413,'[1]For Report Q-2 '!$A$2:$AH$3476,27,0),"-")</f>
        <v>-</v>
      </c>
      <c r="AB1413" s="1" t="str">
        <f>IFERROR(VLOOKUP(A1413,'[1]For Report Q-2 '!$A$2:$AH$3476,28,0),"-")</f>
        <v>-</v>
      </c>
      <c r="AC1413" s="2" t="str">
        <f>IFERROR(VLOOKUP(A1413,'[1]For Report Q-2 '!$A$2:$AH$3476,29,0),"-")</f>
        <v>-</v>
      </c>
      <c r="AD1413" s="2" t="str">
        <f>IFERROR(VLOOKUP(A1413,'[1]For Report Q-2 '!$A$2:$AH$3476,30,0),"-")</f>
        <v>-</v>
      </c>
      <c r="AE1413" s="1" t="str">
        <f>IFERROR(VLOOKUP(A1413,'[1]For Report Q-2 '!$A$2:$AH$3476,31,0),"-")</f>
        <v>-</v>
      </c>
      <c r="AF1413" s="1" t="str">
        <f>IFERROR(VLOOKUP(A1413,'[1]For Report Q-2 '!$A$2:$AH$3476,32,0),"-")</f>
        <v>-</v>
      </c>
      <c r="AG1413" s="2" t="str">
        <f>IFERROR(VLOOKUP(A1413,'[1]For Report Q-2 '!$A$2:$AH$3476,33,0),"-")</f>
        <v>-</v>
      </c>
      <c r="AH1413" s="1" t="str">
        <f t="shared" si="22"/>
        <v>--</v>
      </c>
      <c r="AI1413" t="e">
        <v>#N/A</v>
      </c>
      <c r="AJ1413" t="e">
        <v>#N/A</v>
      </c>
      <c r="AK1413" t="e">
        <v>#N/A</v>
      </c>
    </row>
    <row r="1414" spans="1:37" x14ac:dyDescent="0.25">
      <c r="A1414" s="15">
        <v>2345480</v>
      </c>
      <c r="B1414" s="15" t="s">
        <v>524</v>
      </c>
      <c r="C1414" s="16">
        <v>45414</v>
      </c>
      <c r="D1414" s="15" t="s">
        <v>44</v>
      </c>
      <c r="E1414" s="1" t="s">
        <v>57</v>
      </c>
      <c r="F1414" s="15" t="s">
        <v>30</v>
      </c>
      <c r="G1414" s="1" t="s">
        <v>44</v>
      </c>
      <c r="H1414" s="17">
        <v>3499</v>
      </c>
      <c r="I1414" s="18">
        <v>3.499E-2</v>
      </c>
      <c r="J1414" s="1">
        <v>9052100</v>
      </c>
      <c r="K1414" s="1" t="s">
        <v>525</v>
      </c>
      <c r="L1414" s="19">
        <v>173007.33666666667</v>
      </c>
      <c r="M1414" s="1" t="s">
        <v>67</v>
      </c>
      <c r="N1414" s="1" t="s">
        <v>57</v>
      </c>
      <c r="O1414" s="1" t="s">
        <v>48</v>
      </c>
      <c r="P1414" s="20">
        <v>9052100</v>
      </c>
      <c r="Q1414" s="1" t="s">
        <v>137</v>
      </c>
      <c r="R1414" s="1" t="s">
        <v>89</v>
      </c>
      <c r="S1414" s="1" t="s">
        <v>137</v>
      </c>
      <c r="T1414" s="18">
        <f>IFERROR(VLOOKUP(A1414,'[1]For Report Q-2 '!$A$2:$T$3476,20,0),"-")</f>
        <v>3.499E-2</v>
      </c>
      <c r="U1414" s="55">
        <f>IFERROR(VLOOKUP(A1414,'[1]For Report Q-2 '!$A$2:$U$3476,21,0),"-")</f>
        <v>0</v>
      </c>
      <c r="V1414" s="2" t="str">
        <f>IFERROR(VLOOKUP(A1414,'[1]For Report Q-2 '!$A$2:$V$3476,22,0),"-")</f>
        <v>-</v>
      </c>
      <c r="W1414" s="1">
        <f>IFERROR(VLOOKUP(A1414,'[1]For Report Q-2 '!$A$2:$W$3476,23,0),"-")</f>
        <v>0</v>
      </c>
      <c r="X1414" s="1"/>
      <c r="Y1414" s="1"/>
      <c r="Z1414" s="2" t="str">
        <f>IFERROR(VLOOKUP(A1414,'[1]For Report Q-2 '!$A$2:$Z$3476,26,0),"-")</f>
        <v>-</v>
      </c>
      <c r="AA1414" s="1" t="str">
        <f>IFERROR(VLOOKUP(A1414,'[1]For Report Q-2 '!$A$2:$AH$3476,27,0),"-")</f>
        <v>-</v>
      </c>
      <c r="AB1414" s="1" t="str">
        <f>IFERROR(VLOOKUP(A1414,'[1]For Report Q-2 '!$A$2:$AH$3476,28,0),"-")</f>
        <v>-</v>
      </c>
      <c r="AC1414" s="2" t="str">
        <f>IFERROR(VLOOKUP(A1414,'[1]For Report Q-2 '!$A$2:$AH$3476,29,0),"-")</f>
        <v>-</v>
      </c>
      <c r="AD1414" s="2" t="str">
        <f>IFERROR(VLOOKUP(A1414,'[1]For Report Q-2 '!$A$2:$AH$3476,30,0),"-")</f>
        <v>-</v>
      </c>
      <c r="AE1414" s="1" t="str">
        <f>IFERROR(VLOOKUP(A1414,'[1]For Report Q-2 '!$A$2:$AH$3476,31,0),"-")</f>
        <v>-</v>
      </c>
      <c r="AF1414" s="1" t="str">
        <f>IFERROR(VLOOKUP(A1414,'[1]For Report Q-2 '!$A$2:$AH$3476,32,0),"-")</f>
        <v>-</v>
      </c>
      <c r="AG1414" s="2" t="str">
        <f>IFERROR(VLOOKUP(A1414,'[1]For Report Q-2 '!$A$2:$AH$3476,33,0),"-")</f>
        <v>-</v>
      </c>
      <c r="AH1414" s="1" t="str">
        <f t="shared" si="22"/>
        <v>--</v>
      </c>
      <c r="AI1414" t="e">
        <v>#N/A</v>
      </c>
      <c r="AJ1414" t="e">
        <v>#N/A</v>
      </c>
      <c r="AK1414" t="e">
        <v>#N/A</v>
      </c>
    </row>
    <row r="1415" spans="1:37" x14ac:dyDescent="0.25">
      <c r="A1415" s="15">
        <v>2345481</v>
      </c>
      <c r="B1415" s="15" t="s">
        <v>524</v>
      </c>
      <c r="C1415" s="16">
        <v>45414</v>
      </c>
      <c r="D1415" s="15" t="s">
        <v>44</v>
      </c>
      <c r="E1415" s="1" t="s">
        <v>57</v>
      </c>
      <c r="F1415" s="15" t="s">
        <v>30</v>
      </c>
      <c r="G1415" s="1" t="s">
        <v>44</v>
      </c>
      <c r="H1415" s="17">
        <v>3499</v>
      </c>
      <c r="I1415" s="18">
        <v>3.499E-2</v>
      </c>
      <c r="J1415" s="1">
        <v>9052100</v>
      </c>
      <c r="K1415" s="1" t="s">
        <v>525</v>
      </c>
      <c r="L1415" s="19">
        <v>173007.33666666667</v>
      </c>
      <c r="M1415" s="1" t="s">
        <v>67</v>
      </c>
      <c r="N1415" s="1" t="s">
        <v>57</v>
      </c>
      <c r="O1415" s="1" t="s">
        <v>48</v>
      </c>
      <c r="P1415" s="20">
        <v>9052100</v>
      </c>
      <c r="Q1415" s="1" t="s">
        <v>137</v>
      </c>
      <c r="R1415" s="1" t="s">
        <v>89</v>
      </c>
      <c r="S1415" s="1" t="s">
        <v>137</v>
      </c>
      <c r="T1415" s="18">
        <f>IFERROR(VLOOKUP(A1415,'[1]For Report Q-2 '!$A$2:$T$3476,20,0),"-")</f>
        <v>3.499E-2</v>
      </c>
      <c r="U1415" s="55">
        <f>IFERROR(VLOOKUP(A1415,'[1]For Report Q-2 '!$A$2:$U$3476,21,0),"-")</f>
        <v>0</v>
      </c>
      <c r="V1415" s="2" t="str">
        <f>IFERROR(VLOOKUP(A1415,'[1]For Report Q-2 '!$A$2:$V$3476,22,0),"-")</f>
        <v>-</v>
      </c>
      <c r="W1415" s="1">
        <f>IFERROR(VLOOKUP(A1415,'[1]For Report Q-2 '!$A$2:$W$3476,23,0),"-")</f>
        <v>0</v>
      </c>
      <c r="X1415" s="1"/>
      <c r="Y1415" s="1"/>
      <c r="Z1415" s="2" t="str">
        <f>IFERROR(VLOOKUP(A1415,'[1]For Report Q-2 '!$A$2:$Z$3476,26,0),"-")</f>
        <v>-</v>
      </c>
      <c r="AA1415" s="1" t="str">
        <f>IFERROR(VLOOKUP(A1415,'[1]For Report Q-2 '!$A$2:$AH$3476,27,0),"-")</f>
        <v>-</v>
      </c>
      <c r="AB1415" s="1" t="str">
        <f>IFERROR(VLOOKUP(A1415,'[1]For Report Q-2 '!$A$2:$AH$3476,28,0),"-")</f>
        <v>-</v>
      </c>
      <c r="AC1415" s="2" t="str">
        <f>IFERROR(VLOOKUP(A1415,'[1]For Report Q-2 '!$A$2:$AH$3476,29,0),"-")</f>
        <v>-</v>
      </c>
      <c r="AD1415" s="2" t="str">
        <f>IFERROR(VLOOKUP(A1415,'[1]For Report Q-2 '!$A$2:$AH$3476,30,0),"-")</f>
        <v>-</v>
      </c>
      <c r="AE1415" s="1" t="str">
        <f>IFERROR(VLOOKUP(A1415,'[1]For Report Q-2 '!$A$2:$AH$3476,31,0),"-")</f>
        <v>-</v>
      </c>
      <c r="AF1415" s="1" t="str">
        <f>IFERROR(VLOOKUP(A1415,'[1]For Report Q-2 '!$A$2:$AH$3476,32,0),"-")</f>
        <v>-</v>
      </c>
      <c r="AG1415" s="2" t="str">
        <f>IFERROR(VLOOKUP(A1415,'[1]For Report Q-2 '!$A$2:$AH$3476,33,0),"-")</f>
        <v>-</v>
      </c>
      <c r="AH1415" s="1" t="str">
        <f t="shared" si="22"/>
        <v>--</v>
      </c>
      <c r="AI1415" t="e">
        <v>#N/A</v>
      </c>
      <c r="AJ1415" t="e">
        <v>#N/A</v>
      </c>
      <c r="AK1415" t="e">
        <v>#N/A</v>
      </c>
    </row>
    <row r="1416" spans="1:37" x14ac:dyDescent="0.25">
      <c r="A1416" s="15">
        <v>9052100</v>
      </c>
      <c r="B1416" s="15" t="s">
        <v>524</v>
      </c>
      <c r="C1416" s="16">
        <v>42454</v>
      </c>
      <c r="D1416" s="15" t="s">
        <v>75</v>
      </c>
      <c r="E1416" s="1" t="s">
        <v>118</v>
      </c>
      <c r="F1416" s="15" t="s">
        <v>46</v>
      </c>
      <c r="G1416" s="1" t="s">
        <v>44</v>
      </c>
      <c r="H1416" s="17">
        <v>35000</v>
      </c>
      <c r="I1416" s="18">
        <v>0.35</v>
      </c>
      <c r="J1416" s="1">
        <v>9052100</v>
      </c>
      <c r="K1416" s="1" t="s">
        <v>525</v>
      </c>
      <c r="L1416" s="19">
        <v>173007.33666666667</v>
      </c>
      <c r="M1416" s="1" t="s">
        <v>67</v>
      </c>
      <c r="N1416" s="1" t="s">
        <v>47</v>
      </c>
      <c r="O1416" s="1" t="s">
        <v>48</v>
      </c>
      <c r="P1416" s="20">
        <v>9052100</v>
      </c>
      <c r="Q1416" s="1" t="s">
        <v>137</v>
      </c>
      <c r="R1416" s="1" t="s">
        <v>89</v>
      </c>
      <c r="S1416" s="1" t="s">
        <v>137</v>
      </c>
      <c r="T1416" s="18">
        <f>IFERROR(VLOOKUP(A1416,'[1]For Report Q-2 '!$A$2:$T$3476,20,0),"-")</f>
        <v>0.35</v>
      </c>
      <c r="U1416" s="55">
        <f>IFERROR(VLOOKUP(A1416,'[1]For Report Q-2 '!$A$2:$U$3476,21,0),"-")</f>
        <v>0</v>
      </c>
      <c r="V1416" s="2" t="str">
        <f>IFERROR(VLOOKUP(A1416,'[1]For Report Q-2 '!$A$2:$V$3476,22,0),"-")</f>
        <v>-</v>
      </c>
      <c r="W1416" s="1">
        <f>IFERROR(VLOOKUP(A1416,'[1]For Report Q-2 '!$A$2:$W$3476,23,0),"-")</f>
        <v>0</v>
      </c>
      <c r="X1416" s="1"/>
      <c r="Y1416" s="1"/>
      <c r="Z1416" s="2" t="str">
        <f>IFERROR(VLOOKUP(A1416,'[1]For Report Q-2 '!$A$2:$Z$3476,26,0),"-")</f>
        <v>-</v>
      </c>
      <c r="AA1416" s="1" t="str">
        <f>IFERROR(VLOOKUP(A1416,'[1]For Report Q-2 '!$A$2:$AH$3476,27,0),"-")</f>
        <v>-</v>
      </c>
      <c r="AB1416" s="1" t="str">
        <f>IFERROR(VLOOKUP(A1416,'[1]For Report Q-2 '!$A$2:$AH$3476,28,0),"-")</f>
        <v>-</v>
      </c>
      <c r="AC1416" s="2" t="str">
        <f>IFERROR(VLOOKUP(A1416,'[1]For Report Q-2 '!$A$2:$AH$3476,29,0),"-")</f>
        <v>-</v>
      </c>
      <c r="AD1416" s="2" t="str">
        <f>IFERROR(VLOOKUP(A1416,'[1]For Report Q-2 '!$A$2:$AH$3476,30,0),"-")</f>
        <v>-</v>
      </c>
      <c r="AE1416" s="1" t="str">
        <f>IFERROR(VLOOKUP(A1416,'[1]For Report Q-2 '!$A$2:$AH$3476,31,0),"-")</f>
        <v>-</v>
      </c>
      <c r="AF1416" s="1" t="str">
        <f>IFERROR(VLOOKUP(A1416,'[1]For Report Q-2 '!$A$2:$AH$3476,32,0),"-")</f>
        <v>-</v>
      </c>
      <c r="AG1416" s="2" t="str">
        <f>IFERROR(VLOOKUP(A1416,'[1]For Report Q-2 '!$A$2:$AH$3476,33,0),"-")</f>
        <v>-</v>
      </c>
      <c r="AH1416" s="1" t="str">
        <f t="shared" si="22"/>
        <v>--</v>
      </c>
      <c r="AI1416" t="e">
        <v>#N/A</v>
      </c>
      <c r="AJ1416" t="e">
        <v>#N/A</v>
      </c>
      <c r="AK1416" t="e">
        <v>#N/A</v>
      </c>
    </row>
    <row r="1417" spans="1:37" x14ac:dyDescent="0.25">
      <c r="A1417" s="15">
        <v>9091458</v>
      </c>
      <c r="B1417" s="15" t="s">
        <v>524</v>
      </c>
      <c r="C1417" s="16">
        <v>44650</v>
      </c>
      <c r="D1417" s="15" t="s">
        <v>44</v>
      </c>
      <c r="E1417" s="1" t="s">
        <v>118</v>
      </c>
      <c r="F1417" s="15" t="s">
        <v>46</v>
      </c>
      <c r="G1417" s="1" t="s">
        <v>44</v>
      </c>
      <c r="H1417" s="17">
        <v>36666.666666666664</v>
      </c>
      <c r="I1417" s="18">
        <v>0.36666666666666664</v>
      </c>
      <c r="J1417" s="1">
        <v>9052100</v>
      </c>
      <c r="K1417" s="1" t="s">
        <v>525</v>
      </c>
      <c r="L1417" s="19">
        <v>173007.33666666667</v>
      </c>
      <c r="M1417" s="1" t="s">
        <v>67</v>
      </c>
      <c r="N1417" s="1" t="s">
        <v>47</v>
      </c>
      <c r="O1417" s="1" t="s">
        <v>48</v>
      </c>
      <c r="P1417" s="20">
        <v>9052100</v>
      </c>
      <c r="Q1417" s="1" t="s">
        <v>137</v>
      </c>
      <c r="R1417" s="1" t="s">
        <v>89</v>
      </c>
      <c r="S1417" s="1" t="s">
        <v>137</v>
      </c>
      <c r="T1417" s="18">
        <f>IFERROR(VLOOKUP(A1417,'[1]For Report Q-2 '!$A$2:$T$3476,20,0),"-")</f>
        <v>0.36666666666666664</v>
      </c>
      <c r="U1417" s="55">
        <f>IFERROR(VLOOKUP(A1417,'[1]For Report Q-2 '!$A$2:$U$3476,21,0),"-")</f>
        <v>0</v>
      </c>
      <c r="V1417" s="2" t="str">
        <f>IFERROR(VLOOKUP(A1417,'[1]For Report Q-2 '!$A$2:$V$3476,22,0),"-")</f>
        <v>-</v>
      </c>
      <c r="W1417" s="1">
        <f>IFERROR(VLOOKUP(A1417,'[1]For Report Q-2 '!$A$2:$W$3476,23,0),"-")</f>
        <v>0</v>
      </c>
      <c r="X1417" s="1"/>
      <c r="Y1417" s="1"/>
      <c r="Z1417" s="2" t="str">
        <f>IFERROR(VLOOKUP(A1417,'[1]For Report Q-2 '!$A$2:$Z$3476,26,0),"-")</f>
        <v>-</v>
      </c>
      <c r="AA1417" s="1" t="str">
        <f>IFERROR(VLOOKUP(A1417,'[1]For Report Q-2 '!$A$2:$AH$3476,27,0),"-")</f>
        <v>-</v>
      </c>
      <c r="AB1417" s="1" t="str">
        <f>IFERROR(VLOOKUP(A1417,'[1]For Report Q-2 '!$A$2:$AH$3476,28,0),"-")</f>
        <v>-</v>
      </c>
      <c r="AC1417" s="2" t="str">
        <f>IFERROR(VLOOKUP(A1417,'[1]For Report Q-2 '!$A$2:$AH$3476,29,0),"-")</f>
        <v>-</v>
      </c>
      <c r="AD1417" s="2" t="str">
        <f>IFERROR(VLOOKUP(A1417,'[1]For Report Q-2 '!$A$2:$AH$3476,30,0),"-")</f>
        <v>-</v>
      </c>
      <c r="AE1417" s="1" t="str">
        <f>IFERROR(VLOOKUP(A1417,'[1]For Report Q-2 '!$A$2:$AH$3476,31,0),"-")</f>
        <v>-</v>
      </c>
      <c r="AF1417" s="1" t="str">
        <f>IFERROR(VLOOKUP(A1417,'[1]For Report Q-2 '!$A$2:$AH$3476,32,0),"-")</f>
        <v>-</v>
      </c>
      <c r="AG1417" s="2" t="str">
        <f>IFERROR(VLOOKUP(A1417,'[1]For Report Q-2 '!$A$2:$AH$3476,33,0),"-")</f>
        <v>-</v>
      </c>
      <c r="AH1417" s="1" t="str">
        <f t="shared" si="22"/>
        <v>--</v>
      </c>
      <c r="AI1417" t="e">
        <v>#N/A</v>
      </c>
      <c r="AJ1417" t="e">
        <v>#N/A</v>
      </c>
      <c r="AK1417" t="e">
        <v>#N/A</v>
      </c>
    </row>
    <row r="1418" spans="1:37" x14ac:dyDescent="0.25">
      <c r="A1418" s="15">
        <v>9122806</v>
      </c>
      <c r="B1418" s="15" t="s">
        <v>524</v>
      </c>
      <c r="C1418" s="16">
        <v>45411</v>
      </c>
      <c r="D1418" s="15" t="s">
        <v>44</v>
      </c>
      <c r="E1418" s="1" t="s">
        <v>45</v>
      </c>
      <c r="F1418" s="15" t="s">
        <v>46</v>
      </c>
      <c r="G1418" s="1" t="s">
        <v>44</v>
      </c>
      <c r="H1418" s="17">
        <v>31666.67</v>
      </c>
      <c r="I1418" s="18">
        <v>0.31666669999999997</v>
      </c>
      <c r="J1418" s="1">
        <v>9052100</v>
      </c>
      <c r="K1418" s="1" t="s">
        <v>525</v>
      </c>
      <c r="L1418" s="19">
        <v>173007.33666666667</v>
      </c>
      <c r="M1418" s="1" t="s">
        <v>67</v>
      </c>
      <c r="N1418" s="1" t="s">
        <v>47</v>
      </c>
      <c r="O1418" s="1" t="s">
        <v>48</v>
      </c>
      <c r="P1418" s="20">
        <v>9052100</v>
      </c>
      <c r="Q1418" s="1" t="s">
        <v>137</v>
      </c>
      <c r="R1418" s="1" t="s">
        <v>89</v>
      </c>
      <c r="S1418" s="1" t="s">
        <v>137</v>
      </c>
      <c r="T1418" s="18">
        <f>IFERROR(VLOOKUP(A1418,'[1]For Report Q-2 '!$A$2:$T$3476,20,0),"-")</f>
        <v>0.31666669999999997</v>
      </c>
      <c r="U1418" s="55">
        <f>IFERROR(VLOOKUP(A1418,'[1]For Report Q-2 '!$A$2:$U$3476,21,0),"-")</f>
        <v>0</v>
      </c>
      <c r="V1418" s="2" t="str">
        <f>IFERROR(VLOOKUP(A1418,'[1]For Report Q-2 '!$A$2:$V$3476,22,0),"-")</f>
        <v>-</v>
      </c>
      <c r="W1418" s="1">
        <f>IFERROR(VLOOKUP(A1418,'[1]For Report Q-2 '!$A$2:$W$3476,23,0),"-")</f>
        <v>0</v>
      </c>
      <c r="X1418" s="1"/>
      <c r="Y1418" s="1"/>
      <c r="Z1418" s="2" t="str">
        <f>IFERROR(VLOOKUP(A1418,'[1]For Report Q-2 '!$A$2:$Z$3476,26,0),"-")</f>
        <v>-</v>
      </c>
      <c r="AA1418" s="1" t="str">
        <f>IFERROR(VLOOKUP(A1418,'[1]For Report Q-2 '!$A$2:$AH$3476,27,0),"-")</f>
        <v>-</v>
      </c>
      <c r="AB1418" s="1" t="str">
        <f>IFERROR(VLOOKUP(A1418,'[1]For Report Q-2 '!$A$2:$AH$3476,28,0),"-")</f>
        <v>-</v>
      </c>
      <c r="AC1418" s="2" t="str">
        <f>IFERROR(VLOOKUP(A1418,'[1]For Report Q-2 '!$A$2:$AH$3476,29,0),"-")</f>
        <v>-</v>
      </c>
      <c r="AD1418" s="2" t="str">
        <f>IFERROR(VLOOKUP(A1418,'[1]For Report Q-2 '!$A$2:$AH$3476,30,0),"-")</f>
        <v>-</v>
      </c>
      <c r="AE1418" s="1" t="str">
        <f>IFERROR(VLOOKUP(A1418,'[1]For Report Q-2 '!$A$2:$AH$3476,31,0),"-")</f>
        <v>-</v>
      </c>
      <c r="AF1418" s="1" t="str">
        <f>IFERROR(VLOOKUP(A1418,'[1]For Report Q-2 '!$A$2:$AH$3476,32,0),"-")</f>
        <v>-</v>
      </c>
      <c r="AG1418" s="2" t="str">
        <f>IFERROR(VLOOKUP(A1418,'[1]For Report Q-2 '!$A$2:$AH$3476,33,0),"-")</f>
        <v>-</v>
      </c>
      <c r="AH1418" s="1" t="str">
        <f t="shared" si="22"/>
        <v>--</v>
      </c>
      <c r="AI1418" t="e">
        <v>#N/A</v>
      </c>
      <c r="AJ1418" t="e">
        <v>#N/A</v>
      </c>
      <c r="AK1418" t="e">
        <v>#N/A</v>
      </c>
    </row>
    <row r="1419" spans="1:37" x14ac:dyDescent="0.25">
      <c r="A1419" s="15">
        <v>9052117</v>
      </c>
      <c r="B1419" s="15" t="s">
        <v>526</v>
      </c>
      <c r="C1419" s="16">
        <v>42460</v>
      </c>
      <c r="D1419" s="15" t="s">
        <v>40</v>
      </c>
      <c r="E1419" s="1" t="s">
        <v>118</v>
      </c>
      <c r="F1419" s="15" t="s">
        <v>46</v>
      </c>
      <c r="G1419" s="1" t="s">
        <v>40</v>
      </c>
      <c r="H1419" s="17">
        <v>41666.666666666664</v>
      </c>
      <c r="I1419" s="18">
        <v>0.41666666666666663</v>
      </c>
      <c r="J1419" s="1">
        <v>9052117</v>
      </c>
      <c r="K1419" s="1" t="s">
        <v>526</v>
      </c>
      <c r="L1419" s="19">
        <v>41666.666666666664</v>
      </c>
      <c r="M1419" s="1" t="s">
        <v>31</v>
      </c>
      <c r="N1419" s="1" t="s">
        <v>47</v>
      </c>
      <c r="O1419" s="1" t="s">
        <v>41</v>
      </c>
      <c r="P1419" s="20">
        <v>9052117</v>
      </c>
      <c r="Q1419" s="1" t="s">
        <v>42</v>
      </c>
      <c r="R1419" s="1" t="s">
        <v>16</v>
      </c>
      <c r="S1419" s="1" t="s">
        <v>43</v>
      </c>
      <c r="T1419" s="18">
        <f>IFERROR(VLOOKUP(A1419,'[1]For Report Q-2 '!$A$2:$T$3476,20,0),"-")</f>
        <v>0.41666666666666663</v>
      </c>
      <c r="U1419" s="55">
        <f>IFERROR(VLOOKUP(A1419,'[1]For Report Q-2 '!$A$2:$U$3476,21,0),"-")</f>
        <v>0</v>
      </c>
      <c r="V1419" s="2" t="str">
        <f>IFERROR(VLOOKUP(A1419,'[1]For Report Q-2 '!$A$2:$V$3476,22,0),"-")</f>
        <v>-</v>
      </c>
      <c r="W1419" s="1">
        <f>IFERROR(VLOOKUP(A1419,'[1]For Report Q-2 '!$A$2:$W$3476,23,0),"-")</f>
        <v>0</v>
      </c>
      <c r="X1419" s="1"/>
      <c r="Y1419" s="1"/>
      <c r="Z1419" s="2" t="str">
        <f>IFERROR(VLOOKUP(A1419,'[1]For Report Q-2 '!$A$2:$Z$3476,26,0),"-")</f>
        <v>-</v>
      </c>
      <c r="AA1419" s="1" t="str">
        <f>IFERROR(VLOOKUP(A1419,'[1]For Report Q-2 '!$A$2:$AH$3476,27,0),"-")</f>
        <v>-</v>
      </c>
      <c r="AB1419" s="1" t="str">
        <f>IFERROR(VLOOKUP(A1419,'[1]For Report Q-2 '!$A$2:$AH$3476,28,0),"-")</f>
        <v>-</v>
      </c>
      <c r="AC1419" s="2" t="str">
        <f>IFERROR(VLOOKUP(A1419,'[1]For Report Q-2 '!$A$2:$AH$3476,29,0),"-")</f>
        <v>-</v>
      </c>
      <c r="AD1419" s="2" t="str">
        <f>IFERROR(VLOOKUP(A1419,'[1]For Report Q-2 '!$A$2:$AH$3476,30,0),"-")</f>
        <v>-</v>
      </c>
      <c r="AE1419" s="1" t="str">
        <f>IFERROR(VLOOKUP(A1419,'[1]For Report Q-2 '!$A$2:$AH$3476,31,0),"-")</f>
        <v>-</v>
      </c>
      <c r="AF1419" s="1" t="str">
        <f>IFERROR(VLOOKUP(A1419,'[1]For Report Q-2 '!$A$2:$AH$3476,32,0),"-")</f>
        <v>-</v>
      </c>
      <c r="AG1419" s="2" t="str">
        <f>IFERROR(VLOOKUP(A1419,'[1]For Report Q-2 '!$A$2:$AH$3476,33,0),"-")</f>
        <v>-</v>
      </c>
      <c r="AH1419" s="1" t="str">
        <f t="shared" si="22"/>
        <v>--</v>
      </c>
      <c r="AI1419" t="e">
        <v>#N/A</v>
      </c>
      <c r="AJ1419" t="e">
        <v>#N/A</v>
      </c>
      <c r="AK1419" t="e">
        <v>#N/A</v>
      </c>
    </row>
    <row r="1420" spans="1:37" x14ac:dyDescent="0.25">
      <c r="A1420" s="15">
        <v>9052174</v>
      </c>
      <c r="B1420" s="15" t="s">
        <v>527</v>
      </c>
      <c r="C1420" s="16">
        <v>42459</v>
      </c>
      <c r="D1420" s="15" t="s">
        <v>56</v>
      </c>
      <c r="E1420" s="1" t="s">
        <v>45</v>
      </c>
      <c r="F1420" s="15" t="s">
        <v>46</v>
      </c>
      <c r="G1420" s="1" t="s">
        <v>56</v>
      </c>
      <c r="H1420" s="17">
        <v>37500</v>
      </c>
      <c r="I1420" s="18">
        <v>0.375</v>
      </c>
      <c r="J1420" s="1">
        <v>9052174</v>
      </c>
      <c r="K1420" s="1" t="s">
        <v>527</v>
      </c>
      <c r="L1420" s="19">
        <v>37500</v>
      </c>
      <c r="M1420" s="1" t="s">
        <v>31</v>
      </c>
      <c r="N1420" s="1" t="s">
        <v>47</v>
      </c>
      <c r="O1420" s="1" t="s">
        <v>59</v>
      </c>
      <c r="P1420" s="20">
        <v>9052174</v>
      </c>
      <c r="Q1420" s="1" t="s">
        <v>79</v>
      </c>
      <c r="R1420" s="1" t="s">
        <v>16</v>
      </c>
      <c r="S1420" s="1" t="s">
        <v>80</v>
      </c>
      <c r="T1420" s="18">
        <f>IFERROR(VLOOKUP(A1420,'[1]For Report Q-2 '!$A$2:$T$3476,20,0),"-")</f>
        <v>0.375</v>
      </c>
      <c r="U1420" s="55">
        <f>IFERROR(VLOOKUP(A1420,'[1]For Report Q-2 '!$A$2:$U$3476,21,0),"-")</f>
        <v>0</v>
      </c>
      <c r="V1420" s="2" t="str">
        <f>IFERROR(VLOOKUP(A1420,'[1]For Report Q-2 '!$A$2:$V$3476,22,0),"-")</f>
        <v>-</v>
      </c>
      <c r="W1420" s="1">
        <f>IFERROR(VLOOKUP(A1420,'[1]For Report Q-2 '!$A$2:$W$3476,23,0),"-")</f>
        <v>0</v>
      </c>
      <c r="X1420" s="1"/>
      <c r="Y1420" s="1"/>
      <c r="Z1420" s="2" t="str">
        <f>IFERROR(VLOOKUP(A1420,'[1]For Report Q-2 '!$A$2:$Z$3476,26,0),"-")</f>
        <v>-</v>
      </c>
      <c r="AA1420" s="1" t="str">
        <f>IFERROR(VLOOKUP(A1420,'[1]For Report Q-2 '!$A$2:$AH$3476,27,0),"-")</f>
        <v>-</v>
      </c>
      <c r="AB1420" s="1" t="str">
        <f>IFERROR(VLOOKUP(A1420,'[1]For Report Q-2 '!$A$2:$AH$3476,28,0),"-")</f>
        <v>-</v>
      </c>
      <c r="AC1420" s="2" t="str">
        <f>IFERROR(VLOOKUP(A1420,'[1]For Report Q-2 '!$A$2:$AH$3476,29,0),"-")</f>
        <v>-</v>
      </c>
      <c r="AD1420" s="2" t="str">
        <f>IFERROR(VLOOKUP(A1420,'[1]For Report Q-2 '!$A$2:$AH$3476,30,0),"-")</f>
        <v>-</v>
      </c>
      <c r="AE1420" s="1" t="str">
        <f>IFERROR(VLOOKUP(A1420,'[1]For Report Q-2 '!$A$2:$AH$3476,31,0),"-")</f>
        <v>-</v>
      </c>
      <c r="AF1420" s="1" t="str">
        <f>IFERROR(VLOOKUP(A1420,'[1]For Report Q-2 '!$A$2:$AH$3476,32,0),"-")</f>
        <v>-</v>
      </c>
      <c r="AG1420" s="2" t="str">
        <f>IFERROR(VLOOKUP(A1420,'[1]For Report Q-2 '!$A$2:$AH$3476,33,0),"-")</f>
        <v>-</v>
      </c>
      <c r="AH1420" s="1" t="str">
        <f t="shared" si="22"/>
        <v>--</v>
      </c>
      <c r="AI1420" t="e">
        <v>#N/A</v>
      </c>
      <c r="AJ1420" t="e">
        <v>#N/A</v>
      </c>
      <c r="AK1420" t="e">
        <v>#N/A</v>
      </c>
    </row>
    <row r="1421" spans="1:37" x14ac:dyDescent="0.25">
      <c r="A1421" s="15">
        <v>9052215</v>
      </c>
      <c r="B1421" s="15" t="s">
        <v>528</v>
      </c>
      <c r="C1421" s="16">
        <v>42480</v>
      </c>
      <c r="D1421" s="15" t="s">
        <v>56</v>
      </c>
      <c r="E1421" s="1" t="s">
        <v>45</v>
      </c>
      <c r="F1421" s="15" t="s">
        <v>46</v>
      </c>
      <c r="G1421" s="1" t="s">
        <v>56</v>
      </c>
      <c r="H1421" s="17">
        <v>21666.666666666668</v>
      </c>
      <c r="I1421" s="18">
        <v>0.21666666666666667</v>
      </c>
      <c r="J1421" s="1">
        <v>9052215</v>
      </c>
      <c r="K1421" s="1" t="s">
        <v>528</v>
      </c>
      <c r="L1421" s="19">
        <v>31666.666666666668</v>
      </c>
      <c r="M1421" s="1" t="s">
        <v>31</v>
      </c>
      <c r="N1421" s="1" t="s">
        <v>47</v>
      </c>
      <c r="O1421" s="1" t="s">
        <v>59</v>
      </c>
      <c r="P1421" s="20">
        <v>9052215</v>
      </c>
      <c r="Q1421" s="1" t="s">
        <v>85</v>
      </c>
      <c r="R1421" s="1" t="s">
        <v>16</v>
      </c>
      <c r="S1421" s="1" t="s">
        <v>80</v>
      </c>
      <c r="T1421" s="18">
        <f>IFERROR(VLOOKUP(A1421,'[1]For Report Q-2 '!$A$2:$T$3476,20,0),"-")</f>
        <v>0.21666666666666667</v>
      </c>
      <c r="U1421" s="55">
        <f>IFERROR(VLOOKUP(A1421,'[1]For Report Q-2 '!$A$2:$U$3476,21,0),"-")</f>
        <v>0</v>
      </c>
      <c r="V1421" s="2" t="str">
        <f>IFERROR(VLOOKUP(A1421,'[1]For Report Q-2 '!$A$2:$V$3476,22,0),"-")</f>
        <v>-</v>
      </c>
      <c r="W1421" s="1">
        <f>IFERROR(VLOOKUP(A1421,'[1]For Report Q-2 '!$A$2:$W$3476,23,0),"-")</f>
        <v>0</v>
      </c>
      <c r="X1421" s="1"/>
      <c r="Y1421" s="1"/>
      <c r="Z1421" s="2" t="str">
        <f>IFERROR(VLOOKUP(A1421,'[1]For Report Q-2 '!$A$2:$Z$3476,26,0),"-")</f>
        <v>-</v>
      </c>
      <c r="AA1421" s="1" t="str">
        <f>IFERROR(VLOOKUP(A1421,'[1]For Report Q-2 '!$A$2:$AH$3476,27,0),"-")</f>
        <v>-</v>
      </c>
      <c r="AB1421" s="1" t="str">
        <f>IFERROR(VLOOKUP(A1421,'[1]For Report Q-2 '!$A$2:$AH$3476,28,0),"-")</f>
        <v>-</v>
      </c>
      <c r="AC1421" s="2" t="str">
        <f>IFERROR(VLOOKUP(A1421,'[1]For Report Q-2 '!$A$2:$AH$3476,29,0),"-")</f>
        <v>-</v>
      </c>
      <c r="AD1421" s="2" t="str">
        <f>IFERROR(VLOOKUP(A1421,'[1]For Report Q-2 '!$A$2:$AH$3476,30,0),"-")</f>
        <v>-</v>
      </c>
      <c r="AE1421" s="1" t="str">
        <f>IFERROR(VLOOKUP(A1421,'[1]For Report Q-2 '!$A$2:$AH$3476,31,0),"-")</f>
        <v>-</v>
      </c>
      <c r="AF1421" s="1" t="str">
        <f>IFERROR(VLOOKUP(A1421,'[1]For Report Q-2 '!$A$2:$AH$3476,32,0),"-")</f>
        <v>-</v>
      </c>
      <c r="AG1421" s="2" t="str">
        <f>IFERROR(VLOOKUP(A1421,'[1]For Report Q-2 '!$A$2:$AH$3476,33,0),"-")</f>
        <v>-</v>
      </c>
      <c r="AH1421" s="1" t="str">
        <f t="shared" si="22"/>
        <v>--</v>
      </c>
      <c r="AI1421" t="e">
        <v>#N/A</v>
      </c>
      <c r="AJ1421" t="e">
        <v>#N/A</v>
      </c>
      <c r="AK1421" t="e">
        <v>#N/A</v>
      </c>
    </row>
    <row r="1422" spans="1:37" x14ac:dyDescent="0.25">
      <c r="A1422" s="15">
        <v>9068359</v>
      </c>
      <c r="B1422" s="15" t="s">
        <v>528</v>
      </c>
      <c r="C1422" s="16">
        <v>43121</v>
      </c>
      <c r="D1422" s="15" t="s">
        <v>40</v>
      </c>
      <c r="E1422" s="1" t="s">
        <v>45</v>
      </c>
      <c r="F1422" s="15" t="s">
        <v>46</v>
      </c>
      <c r="G1422" s="1" t="s">
        <v>40</v>
      </c>
      <c r="H1422" s="17">
        <v>10000</v>
      </c>
      <c r="I1422" s="18">
        <v>0.1</v>
      </c>
      <c r="J1422" s="1">
        <v>9052215</v>
      </c>
      <c r="K1422" s="1" t="s">
        <v>528</v>
      </c>
      <c r="L1422" s="19">
        <v>31666.666666666668</v>
      </c>
      <c r="M1422" s="1" t="s">
        <v>31</v>
      </c>
      <c r="N1422" s="1" t="s">
        <v>47</v>
      </c>
      <c r="O1422" s="1" t="s">
        <v>41</v>
      </c>
      <c r="P1422" s="20">
        <v>9052215</v>
      </c>
      <c r="Q1422" s="1" t="s">
        <v>85</v>
      </c>
      <c r="R1422" s="1" t="s">
        <v>16</v>
      </c>
      <c r="S1422" s="1" t="s">
        <v>80</v>
      </c>
      <c r="T1422" s="18">
        <f>IFERROR(VLOOKUP(A1422,'[1]For Report Q-2 '!$A$2:$T$3476,20,0),"-")</f>
        <v>0.1</v>
      </c>
      <c r="U1422" s="55">
        <f>IFERROR(VLOOKUP(A1422,'[1]For Report Q-2 '!$A$2:$U$3476,21,0),"-")</f>
        <v>0</v>
      </c>
      <c r="V1422" s="2" t="str">
        <f>IFERROR(VLOOKUP(A1422,'[1]For Report Q-2 '!$A$2:$V$3476,22,0),"-")</f>
        <v>-</v>
      </c>
      <c r="W1422" s="1">
        <f>IFERROR(VLOOKUP(A1422,'[1]For Report Q-2 '!$A$2:$W$3476,23,0),"-")</f>
        <v>0</v>
      </c>
      <c r="X1422" s="1"/>
      <c r="Y1422" s="1"/>
      <c r="Z1422" s="2" t="str">
        <f>IFERROR(VLOOKUP(A1422,'[1]For Report Q-2 '!$A$2:$Z$3476,26,0),"-")</f>
        <v>-</v>
      </c>
      <c r="AA1422" s="1" t="str">
        <f>IFERROR(VLOOKUP(A1422,'[1]For Report Q-2 '!$A$2:$AH$3476,27,0),"-")</f>
        <v>-</v>
      </c>
      <c r="AB1422" s="1" t="str">
        <f>IFERROR(VLOOKUP(A1422,'[1]For Report Q-2 '!$A$2:$AH$3476,28,0),"-")</f>
        <v>-</v>
      </c>
      <c r="AC1422" s="2" t="str">
        <f>IFERROR(VLOOKUP(A1422,'[1]For Report Q-2 '!$A$2:$AH$3476,29,0),"-")</f>
        <v>-</v>
      </c>
      <c r="AD1422" s="2" t="str">
        <f>IFERROR(VLOOKUP(A1422,'[1]For Report Q-2 '!$A$2:$AH$3476,30,0),"-")</f>
        <v>-</v>
      </c>
      <c r="AE1422" s="1" t="str">
        <f>IFERROR(VLOOKUP(A1422,'[1]For Report Q-2 '!$A$2:$AH$3476,31,0),"-")</f>
        <v>-</v>
      </c>
      <c r="AF1422" s="1" t="str">
        <f>IFERROR(VLOOKUP(A1422,'[1]For Report Q-2 '!$A$2:$AH$3476,32,0),"-")</f>
        <v>-</v>
      </c>
      <c r="AG1422" s="2" t="str">
        <f>IFERROR(VLOOKUP(A1422,'[1]For Report Q-2 '!$A$2:$AH$3476,33,0),"-")</f>
        <v>-</v>
      </c>
      <c r="AH1422" s="1" t="str">
        <f t="shared" si="22"/>
        <v>--</v>
      </c>
      <c r="AI1422" t="e">
        <v>#N/A</v>
      </c>
      <c r="AJ1422" t="e">
        <v>#N/A</v>
      </c>
      <c r="AK1422" t="e">
        <v>#N/A</v>
      </c>
    </row>
    <row r="1423" spans="1:37" x14ac:dyDescent="0.25">
      <c r="A1423" s="15">
        <v>9052292</v>
      </c>
      <c r="B1423" s="15" t="s">
        <v>529</v>
      </c>
      <c r="C1423" s="16">
        <v>42460</v>
      </c>
      <c r="D1423" s="15" t="s">
        <v>40</v>
      </c>
      <c r="E1423" s="1" t="s">
        <v>45</v>
      </c>
      <c r="F1423" s="15" t="s">
        <v>46</v>
      </c>
      <c r="G1423" s="1" t="s">
        <v>40</v>
      </c>
      <c r="H1423" s="17">
        <v>34583.33</v>
      </c>
      <c r="I1423" s="18">
        <v>0.34583330000000001</v>
      </c>
      <c r="J1423" s="1">
        <v>9052292</v>
      </c>
      <c r="K1423" s="1" t="s">
        <v>530</v>
      </c>
      <c r="L1423" s="19">
        <v>34583.33</v>
      </c>
      <c r="M1423" s="1" t="s">
        <v>31</v>
      </c>
      <c r="N1423" s="1" t="s">
        <v>47</v>
      </c>
      <c r="O1423" s="1" t="s">
        <v>41</v>
      </c>
      <c r="P1423" s="20">
        <v>9052292</v>
      </c>
      <c r="Q1423" s="1" t="s">
        <v>42</v>
      </c>
      <c r="R1423" s="1" t="s">
        <v>16</v>
      </c>
      <c r="S1423" s="1" t="s">
        <v>43</v>
      </c>
      <c r="T1423" s="18">
        <f>IFERROR(VLOOKUP(A1423,'[1]For Report Q-2 '!$A$2:$T$3476,20,0),"-")</f>
        <v>0.34583330000000001</v>
      </c>
      <c r="U1423" s="55">
        <f>IFERROR(VLOOKUP(A1423,'[1]For Report Q-2 '!$A$2:$U$3476,21,0),"-")</f>
        <v>0</v>
      </c>
      <c r="V1423" s="2" t="str">
        <f>IFERROR(VLOOKUP(A1423,'[1]For Report Q-2 '!$A$2:$V$3476,22,0),"-")</f>
        <v>-</v>
      </c>
      <c r="W1423" s="1">
        <f>IFERROR(VLOOKUP(A1423,'[1]For Report Q-2 '!$A$2:$W$3476,23,0),"-")</f>
        <v>0</v>
      </c>
      <c r="X1423" s="1"/>
      <c r="Y1423" s="1"/>
      <c r="Z1423" s="2" t="str">
        <f>IFERROR(VLOOKUP(A1423,'[1]For Report Q-2 '!$A$2:$Z$3476,26,0),"-")</f>
        <v>-</v>
      </c>
      <c r="AA1423" s="1" t="str">
        <f>IFERROR(VLOOKUP(A1423,'[1]For Report Q-2 '!$A$2:$AH$3476,27,0),"-")</f>
        <v>-</v>
      </c>
      <c r="AB1423" s="1" t="str">
        <f>IFERROR(VLOOKUP(A1423,'[1]For Report Q-2 '!$A$2:$AH$3476,28,0),"-")</f>
        <v>-</v>
      </c>
      <c r="AC1423" s="2" t="str">
        <f>IFERROR(VLOOKUP(A1423,'[1]For Report Q-2 '!$A$2:$AH$3476,29,0),"-")</f>
        <v>-</v>
      </c>
      <c r="AD1423" s="2" t="str">
        <f>IFERROR(VLOOKUP(A1423,'[1]For Report Q-2 '!$A$2:$AH$3476,30,0),"-")</f>
        <v>-</v>
      </c>
      <c r="AE1423" s="1" t="str">
        <f>IFERROR(VLOOKUP(A1423,'[1]For Report Q-2 '!$A$2:$AH$3476,31,0),"-")</f>
        <v>-</v>
      </c>
      <c r="AF1423" s="1" t="str">
        <f>IFERROR(VLOOKUP(A1423,'[1]For Report Q-2 '!$A$2:$AH$3476,32,0),"-")</f>
        <v>-</v>
      </c>
      <c r="AG1423" s="2" t="str">
        <f>IFERROR(VLOOKUP(A1423,'[1]For Report Q-2 '!$A$2:$AH$3476,33,0),"-")</f>
        <v>-</v>
      </c>
      <c r="AH1423" s="1" t="str">
        <f t="shared" si="22"/>
        <v>--</v>
      </c>
      <c r="AI1423" s="1" t="s">
        <v>1455</v>
      </c>
      <c r="AJ1423" s="1" t="s">
        <v>1456</v>
      </c>
      <c r="AK1423" s="1" t="s">
        <v>1457</v>
      </c>
    </row>
    <row r="1424" spans="1:37" x14ac:dyDescent="0.25">
      <c r="A1424" s="15">
        <v>209710</v>
      </c>
      <c r="B1424" s="15" t="s">
        <v>531</v>
      </c>
      <c r="C1424" s="16">
        <v>43671</v>
      </c>
      <c r="D1424" s="15" t="s">
        <v>40</v>
      </c>
      <c r="E1424" s="1" t="s">
        <v>57</v>
      </c>
      <c r="F1424" s="15" t="s">
        <v>30</v>
      </c>
      <c r="G1424" s="1" t="s">
        <v>40</v>
      </c>
      <c r="H1424" s="17">
        <v>2199</v>
      </c>
      <c r="I1424" s="18">
        <v>2.1989999999999999E-2</v>
      </c>
      <c r="J1424" s="1">
        <v>9052469</v>
      </c>
      <c r="K1424" s="1" t="s">
        <v>531</v>
      </c>
      <c r="L1424" s="19">
        <v>342694.31866666669</v>
      </c>
      <c r="M1424" s="1" t="s">
        <v>67</v>
      </c>
      <c r="N1424" s="1" t="s">
        <v>57</v>
      </c>
      <c r="O1424" s="1" t="s">
        <v>50</v>
      </c>
      <c r="P1424" s="20">
        <v>9052469</v>
      </c>
      <c r="Q1424" s="1" t="s">
        <v>109</v>
      </c>
      <c r="R1424" s="1" t="s">
        <v>16</v>
      </c>
      <c r="S1424" s="1" t="s">
        <v>80</v>
      </c>
      <c r="T1424" s="18">
        <f>IFERROR(VLOOKUP(A1424,'[1]For Report Q-2 '!$A$2:$T$3476,20,0),"-")</f>
        <v>2.1989999999999999E-2</v>
      </c>
      <c r="U1424" s="55">
        <f>IFERROR(VLOOKUP(A1424,'[1]For Report Q-2 '!$A$2:$U$3476,21,0),"-")</f>
        <v>0</v>
      </c>
      <c r="V1424" s="2" t="str">
        <f>IFERROR(VLOOKUP(A1424,'[1]For Report Q-2 '!$A$2:$V$3476,22,0),"-")</f>
        <v>-</v>
      </c>
      <c r="W1424" s="1">
        <f>IFERROR(VLOOKUP(A1424,'[1]For Report Q-2 '!$A$2:$W$3476,23,0),"-")</f>
        <v>0</v>
      </c>
      <c r="X1424" s="1"/>
      <c r="Y1424" s="1"/>
      <c r="Z1424" s="2" t="str">
        <f>IFERROR(VLOOKUP(A1424,'[1]For Report Q-2 '!$A$2:$Z$3476,26,0),"-")</f>
        <v>-</v>
      </c>
      <c r="AA1424" s="1" t="str">
        <f>IFERROR(VLOOKUP(A1424,'[1]For Report Q-2 '!$A$2:$AH$3476,27,0),"-")</f>
        <v>-</v>
      </c>
      <c r="AB1424" s="1" t="str">
        <f>IFERROR(VLOOKUP(A1424,'[1]For Report Q-2 '!$A$2:$AH$3476,28,0),"-")</f>
        <v>-</v>
      </c>
      <c r="AC1424" s="2" t="str">
        <f>IFERROR(VLOOKUP(A1424,'[1]For Report Q-2 '!$A$2:$AH$3476,29,0),"-")</f>
        <v>-</v>
      </c>
      <c r="AD1424" s="2" t="str">
        <f>IFERROR(VLOOKUP(A1424,'[1]For Report Q-2 '!$A$2:$AH$3476,30,0),"-")</f>
        <v>-</v>
      </c>
      <c r="AE1424" s="1" t="str">
        <f>IFERROR(VLOOKUP(A1424,'[1]For Report Q-2 '!$A$2:$AH$3476,31,0),"-")</f>
        <v>-</v>
      </c>
      <c r="AF1424" s="1" t="str">
        <f>IFERROR(VLOOKUP(A1424,'[1]For Report Q-2 '!$A$2:$AH$3476,32,0),"-")</f>
        <v>-</v>
      </c>
      <c r="AG1424" s="2" t="str">
        <f>IFERROR(VLOOKUP(A1424,'[1]For Report Q-2 '!$A$2:$AH$3476,33,0),"-")</f>
        <v>-</v>
      </c>
      <c r="AH1424" s="1" t="str">
        <f t="shared" si="22"/>
        <v>--</v>
      </c>
      <c r="AI1424" t="e">
        <v>#N/A</v>
      </c>
      <c r="AJ1424" t="e">
        <v>#N/A</v>
      </c>
      <c r="AK1424" t="e">
        <v>#N/A</v>
      </c>
    </row>
    <row r="1425" spans="1:37" x14ac:dyDescent="0.25">
      <c r="A1425" s="15">
        <v>2332374</v>
      </c>
      <c r="B1425" s="15" t="s">
        <v>531</v>
      </c>
      <c r="C1425" s="16">
        <v>44851</v>
      </c>
      <c r="D1425" s="15" t="s">
        <v>56</v>
      </c>
      <c r="E1425" s="1" t="s">
        <v>57</v>
      </c>
      <c r="F1425" s="15" t="s">
        <v>30</v>
      </c>
      <c r="G1425" s="1" t="s">
        <v>56</v>
      </c>
      <c r="H1425" s="17">
        <v>2999</v>
      </c>
      <c r="I1425" s="18">
        <v>2.9989999999999999E-2</v>
      </c>
      <c r="J1425" s="1">
        <v>9052469</v>
      </c>
      <c r="K1425" s="1" t="s">
        <v>531</v>
      </c>
      <c r="L1425" s="19">
        <v>342694.31866666669</v>
      </c>
      <c r="M1425" s="1" t="s">
        <v>67</v>
      </c>
      <c r="N1425" s="1" t="s">
        <v>57</v>
      </c>
      <c r="O1425" s="1" t="s">
        <v>59</v>
      </c>
      <c r="P1425" s="20">
        <v>9052469</v>
      </c>
      <c r="Q1425" s="1" t="s">
        <v>109</v>
      </c>
      <c r="R1425" s="1" t="s">
        <v>16</v>
      </c>
      <c r="S1425" s="1" t="s">
        <v>80</v>
      </c>
      <c r="T1425" s="18">
        <f>IFERROR(VLOOKUP(A1425,'[1]For Report Q-2 '!$A$2:$T$3476,20,0),"-")</f>
        <v>2.9989999999999999E-2</v>
      </c>
      <c r="U1425" s="55">
        <f>IFERROR(VLOOKUP(A1425,'[1]For Report Q-2 '!$A$2:$U$3476,21,0),"-")</f>
        <v>0</v>
      </c>
      <c r="V1425" s="2" t="str">
        <f>IFERROR(VLOOKUP(A1425,'[1]For Report Q-2 '!$A$2:$V$3476,22,0),"-")</f>
        <v>-</v>
      </c>
      <c r="W1425" s="1">
        <f>IFERROR(VLOOKUP(A1425,'[1]For Report Q-2 '!$A$2:$W$3476,23,0),"-")</f>
        <v>0</v>
      </c>
      <c r="X1425" s="1"/>
      <c r="Y1425" s="1"/>
      <c r="Z1425" s="2" t="str">
        <f>IFERROR(VLOOKUP(A1425,'[1]For Report Q-2 '!$A$2:$Z$3476,26,0),"-")</f>
        <v>-</v>
      </c>
      <c r="AA1425" s="1" t="str">
        <f>IFERROR(VLOOKUP(A1425,'[1]For Report Q-2 '!$A$2:$AH$3476,27,0),"-")</f>
        <v>-</v>
      </c>
      <c r="AB1425" s="1" t="str">
        <f>IFERROR(VLOOKUP(A1425,'[1]For Report Q-2 '!$A$2:$AH$3476,28,0),"-")</f>
        <v>-</v>
      </c>
      <c r="AC1425" s="2" t="str">
        <f>IFERROR(VLOOKUP(A1425,'[1]For Report Q-2 '!$A$2:$AH$3476,29,0),"-")</f>
        <v>-</v>
      </c>
      <c r="AD1425" s="2" t="str">
        <f>IFERROR(VLOOKUP(A1425,'[1]For Report Q-2 '!$A$2:$AH$3476,30,0),"-")</f>
        <v>-</v>
      </c>
      <c r="AE1425" s="1" t="str">
        <f>IFERROR(VLOOKUP(A1425,'[1]For Report Q-2 '!$A$2:$AH$3476,31,0),"-")</f>
        <v>-</v>
      </c>
      <c r="AF1425" s="1" t="str">
        <f>IFERROR(VLOOKUP(A1425,'[1]For Report Q-2 '!$A$2:$AH$3476,32,0),"-")</f>
        <v>-</v>
      </c>
      <c r="AG1425" s="2" t="str">
        <f>IFERROR(VLOOKUP(A1425,'[1]For Report Q-2 '!$A$2:$AH$3476,33,0),"-")</f>
        <v>-</v>
      </c>
      <c r="AH1425" s="1" t="str">
        <f t="shared" si="22"/>
        <v>--</v>
      </c>
      <c r="AI1425" t="e">
        <v>#N/A</v>
      </c>
      <c r="AJ1425" t="e">
        <v>#N/A</v>
      </c>
      <c r="AK1425" t="e">
        <v>#N/A</v>
      </c>
    </row>
    <row r="1426" spans="1:37" x14ac:dyDescent="0.25">
      <c r="A1426" s="15">
        <v>2337872</v>
      </c>
      <c r="B1426" s="15" t="s">
        <v>531</v>
      </c>
      <c r="C1426" s="16">
        <v>44992</v>
      </c>
      <c r="D1426" s="15" t="s">
        <v>56</v>
      </c>
      <c r="E1426" s="1" t="s">
        <v>57</v>
      </c>
      <c r="F1426" s="15" t="s">
        <v>30</v>
      </c>
      <c r="G1426" s="1" t="s">
        <v>56</v>
      </c>
      <c r="H1426" s="17">
        <v>1899</v>
      </c>
      <c r="I1426" s="18">
        <v>1.899E-2</v>
      </c>
      <c r="J1426" s="1">
        <v>9052469</v>
      </c>
      <c r="K1426" s="1" t="s">
        <v>531</v>
      </c>
      <c r="L1426" s="19">
        <v>342694.31866666669</v>
      </c>
      <c r="M1426" s="1" t="s">
        <v>67</v>
      </c>
      <c r="N1426" s="1" t="s">
        <v>57</v>
      </c>
      <c r="O1426" s="1" t="s">
        <v>59</v>
      </c>
      <c r="P1426" s="20">
        <v>9052469</v>
      </c>
      <c r="Q1426" s="1" t="s">
        <v>109</v>
      </c>
      <c r="R1426" s="1" t="s">
        <v>16</v>
      </c>
      <c r="S1426" s="1" t="s">
        <v>80</v>
      </c>
      <c r="T1426" s="18">
        <f>IFERROR(VLOOKUP(A1426,'[1]For Report Q-2 '!$A$2:$T$3476,20,0),"-")</f>
        <v>1.899E-2</v>
      </c>
      <c r="U1426" s="55">
        <f>IFERROR(VLOOKUP(A1426,'[1]For Report Q-2 '!$A$2:$U$3476,21,0),"-")</f>
        <v>0</v>
      </c>
      <c r="V1426" s="2" t="str">
        <f>IFERROR(VLOOKUP(A1426,'[1]For Report Q-2 '!$A$2:$V$3476,22,0),"-")</f>
        <v>-</v>
      </c>
      <c r="W1426" s="1">
        <f>IFERROR(VLOOKUP(A1426,'[1]For Report Q-2 '!$A$2:$W$3476,23,0),"-")</f>
        <v>0</v>
      </c>
      <c r="X1426" s="1"/>
      <c r="Y1426" s="1"/>
      <c r="Z1426" s="2" t="str">
        <f>IFERROR(VLOOKUP(A1426,'[1]For Report Q-2 '!$A$2:$Z$3476,26,0),"-")</f>
        <v>-</v>
      </c>
      <c r="AA1426" s="1" t="str">
        <f>IFERROR(VLOOKUP(A1426,'[1]For Report Q-2 '!$A$2:$AH$3476,27,0),"-")</f>
        <v>-</v>
      </c>
      <c r="AB1426" s="1" t="str">
        <f>IFERROR(VLOOKUP(A1426,'[1]For Report Q-2 '!$A$2:$AH$3476,28,0),"-")</f>
        <v>-</v>
      </c>
      <c r="AC1426" s="2" t="str">
        <f>IFERROR(VLOOKUP(A1426,'[1]For Report Q-2 '!$A$2:$AH$3476,29,0),"-")</f>
        <v>-</v>
      </c>
      <c r="AD1426" s="2" t="str">
        <f>IFERROR(VLOOKUP(A1426,'[1]For Report Q-2 '!$A$2:$AH$3476,30,0),"-")</f>
        <v>-</v>
      </c>
      <c r="AE1426" s="1" t="str">
        <f>IFERROR(VLOOKUP(A1426,'[1]For Report Q-2 '!$A$2:$AH$3476,31,0),"-")</f>
        <v>-</v>
      </c>
      <c r="AF1426" s="1" t="str">
        <f>IFERROR(VLOOKUP(A1426,'[1]For Report Q-2 '!$A$2:$AH$3476,32,0),"-")</f>
        <v>-</v>
      </c>
      <c r="AG1426" s="2" t="str">
        <f>IFERROR(VLOOKUP(A1426,'[1]For Report Q-2 '!$A$2:$AH$3476,33,0),"-")</f>
        <v>-</v>
      </c>
      <c r="AH1426" s="1" t="str">
        <f t="shared" si="22"/>
        <v>--</v>
      </c>
      <c r="AI1426" t="e">
        <v>#N/A</v>
      </c>
      <c r="AJ1426" t="e">
        <v>#N/A</v>
      </c>
      <c r="AK1426" t="e">
        <v>#N/A</v>
      </c>
    </row>
    <row r="1427" spans="1:37" x14ac:dyDescent="0.25">
      <c r="A1427" s="15">
        <v>2342763</v>
      </c>
      <c r="B1427" s="15" t="s">
        <v>532</v>
      </c>
      <c r="C1427" s="16">
        <v>45229</v>
      </c>
      <c r="D1427" s="15" t="s">
        <v>56</v>
      </c>
      <c r="E1427" s="1" t="s">
        <v>57</v>
      </c>
      <c r="F1427" s="15" t="s">
        <v>30</v>
      </c>
      <c r="G1427" s="1" t="s">
        <v>56</v>
      </c>
      <c r="H1427" s="17">
        <v>2999</v>
      </c>
      <c r="I1427" s="18">
        <v>2.9989999999999999E-2</v>
      </c>
      <c r="J1427" s="1">
        <v>9052469</v>
      </c>
      <c r="K1427" s="1" t="s">
        <v>531</v>
      </c>
      <c r="L1427" s="19">
        <v>342694.31866666669</v>
      </c>
      <c r="M1427" s="1" t="s">
        <v>67</v>
      </c>
      <c r="N1427" s="1" t="s">
        <v>57</v>
      </c>
      <c r="O1427" s="1" t="s">
        <v>59</v>
      </c>
      <c r="P1427" s="20">
        <v>9052469</v>
      </c>
      <c r="Q1427" s="1" t="s">
        <v>109</v>
      </c>
      <c r="R1427" s="1" t="s">
        <v>16</v>
      </c>
      <c r="S1427" s="1" t="s">
        <v>80</v>
      </c>
      <c r="T1427" s="18">
        <f>IFERROR(VLOOKUP(A1427,'[1]For Report Q-2 '!$A$2:$T$3476,20,0),"-")</f>
        <v>2.9989999999999999E-2</v>
      </c>
      <c r="U1427" s="55">
        <f>IFERROR(VLOOKUP(A1427,'[1]For Report Q-2 '!$A$2:$U$3476,21,0),"-")</f>
        <v>0</v>
      </c>
      <c r="V1427" s="2" t="str">
        <f>IFERROR(VLOOKUP(A1427,'[1]For Report Q-2 '!$A$2:$V$3476,22,0),"-")</f>
        <v>-</v>
      </c>
      <c r="W1427" s="1">
        <f>IFERROR(VLOOKUP(A1427,'[1]For Report Q-2 '!$A$2:$W$3476,23,0),"-")</f>
        <v>0</v>
      </c>
      <c r="X1427" s="1"/>
      <c r="Y1427" s="1"/>
      <c r="Z1427" s="2" t="str">
        <f>IFERROR(VLOOKUP(A1427,'[1]For Report Q-2 '!$A$2:$Z$3476,26,0),"-")</f>
        <v>-</v>
      </c>
      <c r="AA1427" s="1" t="str">
        <f>IFERROR(VLOOKUP(A1427,'[1]For Report Q-2 '!$A$2:$AH$3476,27,0),"-")</f>
        <v>-</v>
      </c>
      <c r="AB1427" s="1" t="str">
        <f>IFERROR(VLOOKUP(A1427,'[1]For Report Q-2 '!$A$2:$AH$3476,28,0),"-")</f>
        <v>-</v>
      </c>
      <c r="AC1427" s="2" t="str">
        <f>IFERROR(VLOOKUP(A1427,'[1]For Report Q-2 '!$A$2:$AH$3476,29,0),"-")</f>
        <v>-</v>
      </c>
      <c r="AD1427" s="2" t="str">
        <f>IFERROR(VLOOKUP(A1427,'[1]For Report Q-2 '!$A$2:$AH$3476,30,0),"-")</f>
        <v>-</v>
      </c>
      <c r="AE1427" s="1" t="str">
        <f>IFERROR(VLOOKUP(A1427,'[1]For Report Q-2 '!$A$2:$AH$3476,31,0),"-")</f>
        <v>-</v>
      </c>
      <c r="AF1427" s="1" t="str">
        <f>IFERROR(VLOOKUP(A1427,'[1]For Report Q-2 '!$A$2:$AH$3476,32,0),"-")</f>
        <v>-</v>
      </c>
      <c r="AG1427" s="2" t="str">
        <f>IFERROR(VLOOKUP(A1427,'[1]For Report Q-2 '!$A$2:$AH$3476,33,0),"-")</f>
        <v>-</v>
      </c>
      <c r="AH1427" s="1" t="str">
        <f t="shared" si="22"/>
        <v>--</v>
      </c>
      <c r="AI1427" t="e">
        <v>#N/A</v>
      </c>
      <c r="AJ1427" t="e">
        <v>#N/A</v>
      </c>
      <c r="AK1427" t="e">
        <v>#N/A</v>
      </c>
    </row>
    <row r="1428" spans="1:37" x14ac:dyDescent="0.25">
      <c r="A1428" s="15">
        <v>2343012</v>
      </c>
      <c r="B1428" s="15" t="s">
        <v>531</v>
      </c>
      <c r="C1428" s="16">
        <v>45246</v>
      </c>
      <c r="D1428" s="15" t="s">
        <v>56</v>
      </c>
      <c r="E1428" s="1" t="s">
        <v>57</v>
      </c>
      <c r="F1428" s="15" t="s">
        <v>30</v>
      </c>
      <c r="G1428" s="1" t="s">
        <v>56</v>
      </c>
      <c r="H1428" s="17">
        <v>3898</v>
      </c>
      <c r="I1428" s="18">
        <v>3.8980000000000001E-2</v>
      </c>
      <c r="J1428" s="1">
        <v>9052469</v>
      </c>
      <c r="K1428" s="1" t="s">
        <v>531</v>
      </c>
      <c r="L1428" s="19">
        <v>342694.31866666669</v>
      </c>
      <c r="M1428" s="1" t="s">
        <v>67</v>
      </c>
      <c r="N1428" s="1" t="s">
        <v>57</v>
      </c>
      <c r="O1428" s="1" t="s">
        <v>59</v>
      </c>
      <c r="P1428" s="20">
        <v>9052469</v>
      </c>
      <c r="Q1428" s="1" t="s">
        <v>109</v>
      </c>
      <c r="R1428" s="1" t="s">
        <v>16</v>
      </c>
      <c r="S1428" s="1" t="s">
        <v>80</v>
      </c>
      <c r="T1428" s="18">
        <f>IFERROR(VLOOKUP(A1428,'[1]For Report Q-2 '!$A$2:$T$3476,20,0),"-")</f>
        <v>3.8980000000000001E-2</v>
      </c>
      <c r="U1428" s="55">
        <f>IFERROR(VLOOKUP(A1428,'[1]For Report Q-2 '!$A$2:$U$3476,21,0),"-")</f>
        <v>0</v>
      </c>
      <c r="V1428" s="2" t="str">
        <f>IFERROR(VLOOKUP(A1428,'[1]For Report Q-2 '!$A$2:$V$3476,22,0),"-")</f>
        <v>-</v>
      </c>
      <c r="W1428" s="1">
        <f>IFERROR(VLOOKUP(A1428,'[1]For Report Q-2 '!$A$2:$W$3476,23,0),"-")</f>
        <v>0</v>
      </c>
      <c r="X1428" s="1"/>
      <c r="Y1428" s="1"/>
      <c r="Z1428" s="2" t="str">
        <f>IFERROR(VLOOKUP(A1428,'[1]For Report Q-2 '!$A$2:$Z$3476,26,0),"-")</f>
        <v>-</v>
      </c>
      <c r="AA1428" s="1" t="str">
        <f>IFERROR(VLOOKUP(A1428,'[1]For Report Q-2 '!$A$2:$AH$3476,27,0),"-")</f>
        <v>-</v>
      </c>
      <c r="AB1428" s="1" t="str">
        <f>IFERROR(VLOOKUP(A1428,'[1]For Report Q-2 '!$A$2:$AH$3476,28,0),"-")</f>
        <v>-</v>
      </c>
      <c r="AC1428" s="2" t="str">
        <f>IFERROR(VLOOKUP(A1428,'[1]For Report Q-2 '!$A$2:$AH$3476,29,0),"-")</f>
        <v>-</v>
      </c>
      <c r="AD1428" s="2" t="str">
        <f>IFERROR(VLOOKUP(A1428,'[1]For Report Q-2 '!$A$2:$AH$3476,30,0),"-")</f>
        <v>-</v>
      </c>
      <c r="AE1428" s="1" t="str">
        <f>IFERROR(VLOOKUP(A1428,'[1]For Report Q-2 '!$A$2:$AH$3476,31,0),"-")</f>
        <v>-</v>
      </c>
      <c r="AF1428" s="1" t="str">
        <f>IFERROR(VLOOKUP(A1428,'[1]For Report Q-2 '!$A$2:$AH$3476,32,0),"-")</f>
        <v>-</v>
      </c>
      <c r="AG1428" s="2" t="str">
        <f>IFERROR(VLOOKUP(A1428,'[1]For Report Q-2 '!$A$2:$AH$3476,33,0),"-")</f>
        <v>-</v>
      </c>
      <c r="AH1428" s="1" t="str">
        <f t="shared" si="22"/>
        <v>--</v>
      </c>
      <c r="AI1428" t="e">
        <v>#N/A</v>
      </c>
      <c r="AJ1428" t="e">
        <v>#N/A</v>
      </c>
      <c r="AK1428" t="e">
        <v>#N/A</v>
      </c>
    </row>
    <row r="1429" spans="1:37" x14ac:dyDescent="0.25">
      <c r="A1429" s="15">
        <v>2347349</v>
      </c>
      <c r="B1429" s="15" t="s">
        <v>531</v>
      </c>
      <c r="C1429" s="16">
        <v>45604</v>
      </c>
      <c r="D1429" s="15" t="s">
        <v>56</v>
      </c>
      <c r="E1429" s="1" t="s">
        <v>57</v>
      </c>
      <c r="F1429" s="15" t="s">
        <v>30</v>
      </c>
      <c r="G1429" s="1" t="s">
        <v>56</v>
      </c>
      <c r="H1429" s="17">
        <v>4498</v>
      </c>
      <c r="I1429" s="18">
        <v>4.4979999999999999E-2</v>
      </c>
      <c r="J1429" s="1">
        <v>9052469</v>
      </c>
      <c r="K1429" s="1" t="s">
        <v>531</v>
      </c>
      <c r="L1429" s="19">
        <v>342694.31866666669</v>
      </c>
      <c r="M1429" s="1" t="s">
        <v>67</v>
      </c>
      <c r="N1429" s="1" t="s">
        <v>57</v>
      </c>
      <c r="O1429" s="1" t="s">
        <v>59</v>
      </c>
      <c r="P1429" s="20">
        <v>9052469</v>
      </c>
      <c r="Q1429" s="1" t="s">
        <v>109</v>
      </c>
      <c r="R1429" s="1" t="s">
        <v>16</v>
      </c>
      <c r="S1429" s="1" t="s">
        <v>80</v>
      </c>
      <c r="T1429" s="18">
        <f>IFERROR(VLOOKUP(A1429,'[1]For Report Q-2 '!$A$2:$T$3476,20,0),"-")</f>
        <v>4.4979999999999999E-2</v>
      </c>
      <c r="U1429" s="55">
        <f>IFERROR(VLOOKUP(A1429,'[1]For Report Q-2 '!$A$2:$U$3476,21,0),"-")</f>
        <v>0</v>
      </c>
      <c r="V1429" s="2" t="str">
        <f>IFERROR(VLOOKUP(A1429,'[1]For Report Q-2 '!$A$2:$V$3476,22,0),"-")</f>
        <v>-</v>
      </c>
      <c r="W1429" s="1">
        <f>IFERROR(VLOOKUP(A1429,'[1]For Report Q-2 '!$A$2:$W$3476,23,0),"-")</f>
        <v>0</v>
      </c>
      <c r="X1429" s="1"/>
      <c r="Y1429" s="1"/>
      <c r="Z1429" s="2" t="str">
        <f>IFERROR(VLOOKUP(A1429,'[1]For Report Q-2 '!$A$2:$Z$3476,26,0),"-")</f>
        <v>-</v>
      </c>
      <c r="AA1429" s="1" t="str">
        <f>IFERROR(VLOOKUP(A1429,'[1]For Report Q-2 '!$A$2:$AH$3476,27,0),"-")</f>
        <v>-</v>
      </c>
      <c r="AB1429" s="1" t="str">
        <f>IFERROR(VLOOKUP(A1429,'[1]For Report Q-2 '!$A$2:$AH$3476,28,0),"-")</f>
        <v>-</v>
      </c>
      <c r="AC1429" s="2" t="str">
        <f>IFERROR(VLOOKUP(A1429,'[1]For Report Q-2 '!$A$2:$AH$3476,29,0),"-")</f>
        <v>-</v>
      </c>
      <c r="AD1429" s="2" t="str">
        <f>IFERROR(VLOOKUP(A1429,'[1]For Report Q-2 '!$A$2:$AH$3476,30,0),"-")</f>
        <v>-</v>
      </c>
      <c r="AE1429" s="1" t="str">
        <f>IFERROR(VLOOKUP(A1429,'[1]For Report Q-2 '!$A$2:$AH$3476,31,0),"-")</f>
        <v>-</v>
      </c>
      <c r="AF1429" s="1" t="str">
        <f>IFERROR(VLOOKUP(A1429,'[1]For Report Q-2 '!$A$2:$AH$3476,32,0),"-")</f>
        <v>-</v>
      </c>
      <c r="AG1429" s="2" t="str">
        <f>IFERROR(VLOOKUP(A1429,'[1]For Report Q-2 '!$A$2:$AH$3476,33,0),"-")</f>
        <v>-</v>
      </c>
      <c r="AH1429" s="1" t="str">
        <f t="shared" si="22"/>
        <v>--</v>
      </c>
      <c r="AI1429" t="e">
        <v>#N/A</v>
      </c>
      <c r="AJ1429" t="e">
        <v>#N/A</v>
      </c>
      <c r="AK1429" t="e">
        <v>#N/A</v>
      </c>
    </row>
    <row r="1430" spans="1:37" x14ac:dyDescent="0.25">
      <c r="A1430" s="15">
        <v>2347920</v>
      </c>
      <c r="B1430" s="15" t="s">
        <v>531</v>
      </c>
      <c r="C1430" s="16">
        <v>45773</v>
      </c>
      <c r="D1430" s="15" t="s">
        <v>40</v>
      </c>
      <c r="E1430" s="1" t="s">
        <v>29</v>
      </c>
      <c r="F1430" s="15" t="s">
        <v>30</v>
      </c>
      <c r="G1430" s="1" t="s">
        <v>40</v>
      </c>
      <c r="H1430" s="17">
        <v>4285</v>
      </c>
      <c r="I1430" s="18">
        <v>4.2849999999999999E-2</v>
      </c>
      <c r="J1430" s="1">
        <v>9052469</v>
      </c>
      <c r="K1430" s="1" t="s">
        <v>531</v>
      </c>
      <c r="L1430" s="19">
        <v>342694.31866666669</v>
      </c>
      <c r="M1430" s="1" t="s">
        <v>67</v>
      </c>
      <c r="N1430" s="1" t="s">
        <v>29</v>
      </c>
      <c r="O1430" s="1" t="s">
        <v>50</v>
      </c>
      <c r="P1430" s="20">
        <v>9052469</v>
      </c>
      <c r="Q1430" s="1" t="s">
        <v>109</v>
      </c>
      <c r="R1430" s="1" t="s">
        <v>16</v>
      </c>
      <c r="S1430" s="1" t="s">
        <v>80</v>
      </c>
      <c r="T1430" s="18">
        <f>IFERROR(VLOOKUP(A1430,'[1]For Report Q-2 '!$A$2:$T$3476,20,0),"-")</f>
        <v>4.2849999999999999E-2</v>
      </c>
      <c r="U1430" s="55">
        <f>IFERROR(VLOOKUP(A1430,'[1]For Report Q-2 '!$A$2:$U$3476,21,0),"-")</f>
        <v>0</v>
      </c>
      <c r="V1430" s="2" t="str">
        <f>IFERROR(VLOOKUP(A1430,'[1]For Report Q-2 '!$A$2:$V$3476,22,0),"-")</f>
        <v>-</v>
      </c>
      <c r="W1430" s="1">
        <f>IFERROR(VLOOKUP(A1430,'[1]For Report Q-2 '!$A$2:$W$3476,23,0),"-")</f>
        <v>0</v>
      </c>
      <c r="X1430" s="1"/>
      <c r="Y1430" s="1"/>
      <c r="Z1430" s="2" t="str">
        <f>IFERROR(VLOOKUP(A1430,'[1]For Report Q-2 '!$A$2:$Z$3476,26,0),"-")</f>
        <v>-</v>
      </c>
      <c r="AA1430" s="1" t="str">
        <f>IFERROR(VLOOKUP(A1430,'[1]For Report Q-2 '!$A$2:$AH$3476,27,0),"-")</f>
        <v>-</v>
      </c>
      <c r="AB1430" s="1" t="str">
        <f>IFERROR(VLOOKUP(A1430,'[1]For Report Q-2 '!$A$2:$AH$3476,28,0),"-")</f>
        <v>-</v>
      </c>
      <c r="AC1430" s="2" t="str">
        <f>IFERROR(VLOOKUP(A1430,'[1]For Report Q-2 '!$A$2:$AH$3476,29,0),"-")</f>
        <v>-</v>
      </c>
      <c r="AD1430" s="2" t="str">
        <f>IFERROR(VLOOKUP(A1430,'[1]For Report Q-2 '!$A$2:$AH$3476,30,0),"-")</f>
        <v>-</v>
      </c>
      <c r="AE1430" s="1" t="str">
        <f>IFERROR(VLOOKUP(A1430,'[1]For Report Q-2 '!$A$2:$AH$3476,31,0),"-")</f>
        <v>-</v>
      </c>
      <c r="AF1430" s="1" t="str">
        <f>IFERROR(VLOOKUP(A1430,'[1]For Report Q-2 '!$A$2:$AH$3476,32,0),"-")</f>
        <v>-</v>
      </c>
      <c r="AG1430" s="2" t="str">
        <f>IFERROR(VLOOKUP(A1430,'[1]For Report Q-2 '!$A$2:$AH$3476,33,0),"-")</f>
        <v>-</v>
      </c>
      <c r="AH1430" s="1" t="str">
        <f t="shared" si="22"/>
        <v>--</v>
      </c>
      <c r="AI1430" t="e">
        <v>#N/A</v>
      </c>
      <c r="AJ1430" t="e">
        <v>#N/A</v>
      </c>
      <c r="AK1430" t="e">
        <v>#N/A</v>
      </c>
    </row>
    <row r="1431" spans="1:37" x14ac:dyDescent="0.25">
      <c r="A1431" s="15">
        <v>9052469</v>
      </c>
      <c r="B1431" s="15" t="s">
        <v>531</v>
      </c>
      <c r="C1431" s="16">
        <v>42478</v>
      </c>
      <c r="D1431" s="15" t="s">
        <v>56</v>
      </c>
      <c r="E1431" s="1" t="s">
        <v>45</v>
      </c>
      <c r="F1431" s="15" t="s">
        <v>46</v>
      </c>
      <c r="G1431" s="1" t="s">
        <v>56</v>
      </c>
      <c r="H1431" s="17">
        <v>20833.330000000002</v>
      </c>
      <c r="I1431" s="18">
        <v>0.20833330000000003</v>
      </c>
      <c r="J1431" s="1">
        <v>9052469</v>
      </c>
      <c r="K1431" s="1" t="s">
        <v>531</v>
      </c>
      <c r="L1431" s="19">
        <v>342694.31866666669</v>
      </c>
      <c r="M1431" s="1" t="s">
        <v>67</v>
      </c>
      <c r="N1431" s="1" t="s">
        <v>47</v>
      </c>
      <c r="O1431" s="1" t="s">
        <v>59</v>
      </c>
      <c r="P1431" s="20">
        <v>9052469</v>
      </c>
      <c r="Q1431" s="1" t="s">
        <v>109</v>
      </c>
      <c r="R1431" s="1" t="s">
        <v>16</v>
      </c>
      <c r="S1431" s="1" t="s">
        <v>80</v>
      </c>
      <c r="T1431" s="18">
        <f>IFERROR(VLOOKUP(A1431,'[1]For Report Q-2 '!$A$2:$T$3476,20,0),"-")</f>
        <v>0.20833330000000003</v>
      </c>
      <c r="U1431" s="55">
        <f>IFERROR(VLOOKUP(A1431,'[1]For Report Q-2 '!$A$2:$U$3476,21,0),"-")</f>
        <v>0</v>
      </c>
      <c r="V1431" s="2" t="str">
        <f>IFERROR(VLOOKUP(A1431,'[1]For Report Q-2 '!$A$2:$V$3476,22,0),"-")</f>
        <v>-</v>
      </c>
      <c r="W1431" s="1">
        <f>IFERROR(VLOOKUP(A1431,'[1]For Report Q-2 '!$A$2:$W$3476,23,0),"-")</f>
        <v>0</v>
      </c>
      <c r="X1431" s="1"/>
      <c r="Y1431" s="1"/>
      <c r="Z1431" s="2" t="str">
        <f>IFERROR(VLOOKUP(A1431,'[1]For Report Q-2 '!$A$2:$Z$3476,26,0),"-")</f>
        <v>-</v>
      </c>
      <c r="AA1431" s="1" t="str">
        <f>IFERROR(VLOOKUP(A1431,'[1]For Report Q-2 '!$A$2:$AH$3476,27,0),"-")</f>
        <v>-</v>
      </c>
      <c r="AB1431" s="1" t="str">
        <f>IFERROR(VLOOKUP(A1431,'[1]For Report Q-2 '!$A$2:$AH$3476,28,0),"-")</f>
        <v>-</v>
      </c>
      <c r="AC1431" s="2" t="str">
        <f>IFERROR(VLOOKUP(A1431,'[1]For Report Q-2 '!$A$2:$AH$3476,29,0),"-")</f>
        <v>-</v>
      </c>
      <c r="AD1431" s="2" t="str">
        <f>IFERROR(VLOOKUP(A1431,'[1]For Report Q-2 '!$A$2:$AH$3476,30,0),"-")</f>
        <v>-</v>
      </c>
      <c r="AE1431" s="1" t="str">
        <f>IFERROR(VLOOKUP(A1431,'[1]For Report Q-2 '!$A$2:$AH$3476,31,0),"-")</f>
        <v>-</v>
      </c>
      <c r="AF1431" s="1" t="str">
        <f>IFERROR(VLOOKUP(A1431,'[1]For Report Q-2 '!$A$2:$AH$3476,32,0),"-")</f>
        <v>-</v>
      </c>
      <c r="AG1431" s="2" t="str">
        <f>IFERROR(VLOOKUP(A1431,'[1]For Report Q-2 '!$A$2:$AH$3476,33,0),"-")</f>
        <v>-</v>
      </c>
      <c r="AH1431" s="1" t="str">
        <f t="shared" si="22"/>
        <v>--</v>
      </c>
      <c r="AI1431" t="e">
        <v>#N/A</v>
      </c>
      <c r="AJ1431" t="e">
        <v>#N/A</v>
      </c>
      <c r="AK1431" t="e">
        <v>#N/A</v>
      </c>
    </row>
    <row r="1432" spans="1:37" x14ac:dyDescent="0.25">
      <c r="A1432" s="15">
        <v>9084053</v>
      </c>
      <c r="B1432" s="15" t="s">
        <v>531</v>
      </c>
      <c r="C1432" s="16">
        <v>43891</v>
      </c>
      <c r="D1432" s="15" t="s">
        <v>56</v>
      </c>
      <c r="E1432" s="1" t="s">
        <v>45</v>
      </c>
      <c r="F1432" s="15" t="s">
        <v>46</v>
      </c>
      <c r="G1432" s="1" t="s">
        <v>56</v>
      </c>
      <c r="H1432" s="17">
        <v>12500</v>
      </c>
      <c r="I1432" s="18">
        <v>0.125</v>
      </c>
      <c r="J1432" s="1">
        <v>9052469</v>
      </c>
      <c r="K1432" s="1" t="s">
        <v>531</v>
      </c>
      <c r="L1432" s="19">
        <v>342694.31866666669</v>
      </c>
      <c r="M1432" s="1" t="s">
        <v>67</v>
      </c>
      <c r="N1432" s="1" t="s">
        <v>47</v>
      </c>
      <c r="O1432" s="1" t="s">
        <v>59</v>
      </c>
      <c r="P1432" s="20">
        <v>9052469</v>
      </c>
      <c r="Q1432" s="1" t="s">
        <v>109</v>
      </c>
      <c r="R1432" s="1" t="s">
        <v>16</v>
      </c>
      <c r="S1432" s="1" t="s">
        <v>80</v>
      </c>
      <c r="T1432" s="18">
        <f>IFERROR(VLOOKUP(A1432,'[1]For Report Q-2 '!$A$2:$T$3476,20,0),"-")</f>
        <v>0.125</v>
      </c>
      <c r="U1432" s="55">
        <f>IFERROR(VLOOKUP(A1432,'[1]For Report Q-2 '!$A$2:$U$3476,21,0),"-")</f>
        <v>0</v>
      </c>
      <c r="V1432" s="2" t="str">
        <f>IFERROR(VLOOKUP(A1432,'[1]For Report Q-2 '!$A$2:$V$3476,22,0),"-")</f>
        <v>-</v>
      </c>
      <c r="W1432" s="1">
        <f>IFERROR(VLOOKUP(A1432,'[1]For Report Q-2 '!$A$2:$W$3476,23,0),"-")</f>
        <v>0</v>
      </c>
      <c r="X1432" s="1"/>
      <c r="Y1432" s="1"/>
      <c r="Z1432" s="2" t="str">
        <f>IFERROR(VLOOKUP(A1432,'[1]For Report Q-2 '!$A$2:$Z$3476,26,0),"-")</f>
        <v>-</v>
      </c>
      <c r="AA1432" s="1" t="str">
        <f>IFERROR(VLOOKUP(A1432,'[1]For Report Q-2 '!$A$2:$AH$3476,27,0),"-")</f>
        <v>-</v>
      </c>
      <c r="AB1432" s="1" t="str">
        <f>IFERROR(VLOOKUP(A1432,'[1]For Report Q-2 '!$A$2:$AH$3476,28,0),"-")</f>
        <v>-</v>
      </c>
      <c r="AC1432" s="2" t="str">
        <f>IFERROR(VLOOKUP(A1432,'[1]For Report Q-2 '!$A$2:$AH$3476,29,0),"-")</f>
        <v>-</v>
      </c>
      <c r="AD1432" s="2" t="str">
        <f>IFERROR(VLOOKUP(A1432,'[1]For Report Q-2 '!$A$2:$AH$3476,30,0),"-")</f>
        <v>-</v>
      </c>
      <c r="AE1432" s="1" t="str">
        <f>IFERROR(VLOOKUP(A1432,'[1]For Report Q-2 '!$A$2:$AH$3476,31,0),"-")</f>
        <v>-</v>
      </c>
      <c r="AF1432" s="1" t="str">
        <f>IFERROR(VLOOKUP(A1432,'[1]For Report Q-2 '!$A$2:$AH$3476,32,0),"-")</f>
        <v>-</v>
      </c>
      <c r="AG1432" s="2" t="str">
        <f>IFERROR(VLOOKUP(A1432,'[1]For Report Q-2 '!$A$2:$AH$3476,33,0),"-")</f>
        <v>-</v>
      </c>
      <c r="AH1432" s="1" t="str">
        <f t="shared" si="22"/>
        <v>--</v>
      </c>
      <c r="AI1432" t="e">
        <v>#N/A</v>
      </c>
      <c r="AJ1432" t="e">
        <v>#N/A</v>
      </c>
      <c r="AK1432" t="e">
        <v>#N/A</v>
      </c>
    </row>
    <row r="1433" spans="1:37" x14ac:dyDescent="0.25">
      <c r="A1433" s="15">
        <v>9084277</v>
      </c>
      <c r="B1433" s="15" t="s">
        <v>531</v>
      </c>
      <c r="C1433" s="16">
        <v>44252</v>
      </c>
      <c r="D1433" s="15" t="s">
        <v>56</v>
      </c>
      <c r="E1433" s="1" t="s">
        <v>45</v>
      </c>
      <c r="F1433" s="15" t="s">
        <v>46</v>
      </c>
      <c r="G1433" s="1" t="s">
        <v>56</v>
      </c>
      <c r="H1433" s="17">
        <v>10833.33</v>
      </c>
      <c r="I1433" s="18">
        <v>0.10833329999999999</v>
      </c>
      <c r="J1433" s="1">
        <v>9052469</v>
      </c>
      <c r="K1433" s="1" t="s">
        <v>531</v>
      </c>
      <c r="L1433" s="19">
        <v>342694.31866666669</v>
      </c>
      <c r="M1433" s="1" t="s">
        <v>67</v>
      </c>
      <c r="N1433" s="1" t="s">
        <v>47</v>
      </c>
      <c r="O1433" s="1" t="s">
        <v>59</v>
      </c>
      <c r="P1433" s="20">
        <v>9052469</v>
      </c>
      <c r="Q1433" s="1" t="s">
        <v>109</v>
      </c>
      <c r="R1433" s="1" t="s">
        <v>16</v>
      </c>
      <c r="S1433" s="1" t="s">
        <v>80</v>
      </c>
      <c r="T1433" s="18">
        <f>IFERROR(VLOOKUP(A1433,'[1]For Report Q-2 '!$A$2:$T$3476,20,0),"-")</f>
        <v>0.10833329999999999</v>
      </c>
      <c r="U1433" s="55">
        <f>IFERROR(VLOOKUP(A1433,'[1]For Report Q-2 '!$A$2:$U$3476,21,0),"-")</f>
        <v>0</v>
      </c>
      <c r="V1433" s="2" t="str">
        <f>IFERROR(VLOOKUP(A1433,'[1]For Report Q-2 '!$A$2:$V$3476,22,0),"-")</f>
        <v>-</v>
      </c>
      <c r="W1433" s="1">
        <f>IFERROR(VLOOKUP(A1433,'[1]For Report Q-2 '!$A$2:$W$3476,23,0),"-")</f>
        <v>0</v>
      </c>
      <c r="X1433" s="1"/>
      <c r="Y1433" s="1"/>
      <c r="Z1433" s="2" t="str">
        <f>IFERROR(VLOOKUP(A1433,'[1]For Report Q-2 '!$A$2:$Z$3476,26,0),"-")</f>
        <v>-</v>
      </c>
      <c r="AA1433" s="1" t="str">
        <f>IFERROR(VLOOKUP(A1433,'[1]For Report Q-2 '!$A$2:$AH$3476,27,0),"-")</f>
        <v>-</v>
      </c>
      <c r="AB1433" s="1" t="str">
        <f>IFERROR(VLOOKUP(A1433,'[1]For Report Q-2 '!$A$2:$AH$3476,28,0),"-")</f>
        <v>-</v>
      </c>
      <c r="AC1433" s="2" t="str">
        <f>IFERROR(VLOOKUP(A1433,'[1]For Report Q-2 '!$A$2:$AH$3476,29,0),"-")</f>
        <v>-</v>
      </c>
      <c r="AD1433" s="2" t="str">
        <f>IFERROR(VLOOKUP(A1433,'[1]For Report Q-2 '!$A$2:$AH$3476,30,0),"-")</f>
        <v>-</v>
      </c>
      <c r="AE1433" s="1" t="str">
        <f>IFERROR(VLOOKUP(A1433,'[1]For Report Q-2 '!$A$2:$AH$3476,31,0),"-")</f>
        <v>-</v>
      </c>
      <c r="AF1433" s="1" t="str">
        <f>IFERROR(VLOOKUP(A1433,'[1]For Report Q-2 '!$A$2:$AH$3476,32,0),"-")</f>
        <v>-</v>
      </c>
      <c r="AG1433" s="2" t="str">
        <f>IFERROR(VLOOKUP(A1433,'[1]For Report Q-2 '!$A$2:$AH$3476,33,0),"-")</f>
        <v>-</v>
      </c>
      <c r="AH1433" s="1" t="str">
        <f t="shared" si="22"/>
        <v>--</v>
      </c>
      <c r="AI1433" t="e">
        <v>#N/A</v>
      </c>
      <c r="AJ1433" t="e">
        <v>#N/A</v>
      </c>
      <c r="AK1433" t="e">
        <v>#N/A</v>
      </c>
    </row>
    <row r="1434" spans="1:37" x14ac:dyDescent="0.25">
      <c r="A1434" s="15">
        <v>9087958</v>
      </c>
      <c r="B1434" s="15" t="s">
        <v>531</v>
      </c>
      <c r="C1434" s="16">
        <v>44496</v>
      </c>
      <c r="D1434" s="15" t="s">
        <v>56</v>
      </c>
      <c r="E1434" s="1" t="s">
        <v>45</v>
      </c>
      <c r="F1434" s="15" t="s">
        <v>46</v>
      </c>
      <c r="G1434" s="1" t="s">
        <v>56</v>
      </c>
      <c r="H1434" s="17">
        <v>14167</v>
      </c>
      <c r="I1434" s="18">
        <v>0.14166999999999999</v>
      </c>
      <c r="J1434" s="1">
        <v>9052469</v>
      </c>
      <c r="K1434" s="1" t="s">
        <v>531</v>
      </c>
      <c r="L1434" s="19">
        <v>342694.31866666669</v>
      </c>
      <c r="M1434" s="1" t="s">
        <v>67</v>
      </c>
      <c r="N1434" s="1" t="s">
        <v>47</v>
      </c>
      <c r="O1434" s="1" t="s">
        <v>59</v>
      </c>
      <c r="P1434" s="20">
        <v>9052469</v>
      </c>
      <c r="Q1434" s="1" t="s">
        <v>109</v>
      </c>
      <c r="R1434" s="1" t="s">
        <v>16</v>
      </c>
      <c r="S1434" s="1" t="s">
        <v>80</v>
      </c>
      <c r="T1434" s="18">
        <f>IFERROR(VLOOKUP(A1434,'[1]For Report Q-2 '!$A$2:$T$3476,20,0),"-")</f>
        <v>0.14166999999999999</v>
      </c>
      <c r="U1434" s="55">
        <f>IFERROR(VLOOKUP(A1434,'[1]For Report Q-2 '!$A$2:$U$3476,21,0),"-")</f>
        <v>0</v>
      </c>
      <c r="V1434" s="2" t="str">
        <f>IFERROR(VLOOKUP(A1434,'[1]For Report Q-2 '!$A$2:$V$3476,22,0),"-")</f>
        <v>-</v>
      </c>
      <c r="W1434" s="1">
        <f>IFERROR(VLOOKUP(A1434,'[1]For Report Q-2 '!$A$2:$W$3476,23,0),"-")</f>
        <v>0</v>
      </c>
      <c r="X1434" s="1"/>
      <c r="Y1434" s="1"/>
      <c r="Z1434" s="2" t="str">
        <f>IFERROR(VLOOKUP(A1434,'[1]For Report Q-2 '!$A$2:$Z$3476,26,0),"-")</f>
        <v>-</v>
      </c>
      <c r="AA1434" s="1" t="str">
        <f>IFERROR(VLOOKUP(A1434,'[1]For Report Q-2 '!$A$2:$AH$3476,27,0),"-")</f>
        <v>-</v>
      </c>
      <c r="AB1434" s="1" t="str">
        <f>IFERROR(VLOOKUP(A1434,'[1]For Report Q-2 '!$A$2:$AH$3476,28,0),"-")</f>
        <v>-</v>
      </c>
      <c r="AC1434" s="2" t="str">
        <f>IFERROR(VLOOKUP(A1434,'[1]For Report Q-2 '!$A$2:$AH$3476,29,0),"-")</f>
        <v>-</v>
      </c>
      <c r="AD1434" s="2" t="str">
        <f>IFERROR(VLOOKUP(A1434,'[1]For Report Q-2 '!$A$2:$AH$3476,30,0),"-")</f>
        <v>-</v>
      </c>
      <c r="AE1434" s="1" t="str">
        <f>IFERROR(VLOOKUP(A1434,'[1]For Report Q-2 '!$A$2:$AH$3476,31,0),"-")</f>
        <v>-</v>
      </c>
      <c r="AF1434" s="1" t="str">
        <f>IFERROR(VLOOKUP(A1434,'[1]For Report Q-2 '!$A$2:$AH$3476,32,0),"-")</f>
        <v>-</v>
      </c>
      <c r="AG1434" s="2" t="str">
        <f>IFERROR(VLOOKUP(A1434,'[1]For Report Q-2 '!$A$2:$AH$3476,33,0),"-")</f>
        <v>-</v>
      </c>
      <c r="AH1434" s="1" t="str">
        <f t="shared" si="22"/>
        <v>--</v>
      </c>
      <c r="AI1434" t="e">
        <v>#N/A</v>
      </c>
      <c r="AJ1434" t="e">
        <v>#N/A</v>
      </c>
      <c r="AK1434" t="e">
        <v>#N/A</v>
      </c>
    </row>
    <row r="1435" spans="1:37" x14ac:dyDescent="0.25">
      <c r="A1435" s="15">
        <v>9104363</v>
      </c>
      <c r="B1435" s="15" t="s">
        <v>531</v>
      </c>
      <c r="C1435" s="16">
        <v>44862</v>
      </c>
      <c r="D1435" s="15" t="s">
        <v>56</v>
      </c>
      <c r="E1435" s="1" t="s">
        <v>45</v>
      </c>
      <c r="F1435" s="15" t="s">
        <v>46</v>
      </c>
      <c r="G1435" s="1" t="s">
        <v>56</v>
      </c>
      <c r="H1435" s="17">
        <v>17500</v>
      </c>
      <c r="I1435" s="18">
        <v>0.17499999999999999</v>
      </c>
      <c r="J1435" s="1">
        <v>9052469</v>
      </c>
      <c r="K1435" s="1" t="s">
        <v>531</v>
      </c>
      <c r="L1435" s="19">
        <v>342694.31866666669</v>
      </c>
      <c r="M1435" s="1" t="s">
        <v>67</v>
      </c>
      <c r="N1435" s="1" t="s">
        <v>47</v>
      </c>
      <c r="O1435" s="1" t="s">
        <v>59</v>
      </c>
      <c r="P1435" s="20">
        <v>9052469</v>
      </c>
      <c r="Q1435" s="1" t="s">
        <v>109</v>
      </c>
      <c r="R1435" s="1" t="s">
        <v>16</v>
      </c>
      <c r="S1435" s="1" t="s">
        <v>80</v>
      </c>
      <c r="T1435" s="18">
        <f>IFERROR(VLOOKUP(A1435,'[1]For Report Q-2 '!$A$2:$T$3476,20,0),"-")</f>
        <v>0.17499999999999999</v>
      </c>
      <c r="U1435" s="55">
        <f>IFERROR(VLOOKUP(A1435,'[1]For Report Q-2 '!$A$2:$U$3476,21,0),"-")</f>
        <v>0</v>
      </c>
      <c r="V1435" s="2" t="str">
        <f>IFERROR(VLOOKUP(A1435,'[1]For Report Q-2 '!$A$2:$V$3476,22,0),"-")</f>
        <v>-</v>
      </c>
      <c r="W1435" s="1">
        <f>IFERROR(VLOOKUP(A1435,'[1]For Report Q-2 '!$A$2:$W$3476,23,0),"-")</f>
        <v>0</v>
      </c>
      <c r="X1435" s="1"/>
      <c r="Y1435" s="1"/>
      <c r="Z1435" s="2" t="str">
        <f>IFERROR(VLOOKUP(A1435,'[1]For Report Q-2 '!$A$2:$Z$3476,26,0),"-")</f>
        <v>-</v>
      </c>
      <c r="AA1435" s="1" t="str">
        <f>IFERROR(VLOOKUP(A1435,'[1]For Report Q-2 '!$A$2:$AH$3476,27,0),"-")</f>
        <v>-</v>
      </c>
      <c r="AB1435" s="1" t="str">
        <f>IFERROR(VLOOKUP(A1435,'[1]For Report Q-2 '!$A$2:$AH$3476,28,0),"-")</f>
        <v>-</v>
      </c>
      <c r="AC1435" s="2" t="str">
        <f>IFERROR(VLOOKUP(A1435,'[1]For Report Q-2 '!$A$2:$AH$3476,29,0),"-")</f>
        <v>-</v>
      </c>
      <c r="AD1435" s="2" t="str">
        <f>IFERROR(VLOOKUP(A1435,'[1]For Report Q-2 '!$A$2:$AH$3476,30,0),"-")</f>
        <v>-</v>
      </c>
      <c r="AE1435" s="1" t="str">
        <f>IFERROR(VLOOKUP(A1435,'[1]For Report Q-2 '!$A$2:$AH$3476,31,0),"-")</f>
        <v>-</v>
      </c>
      <c r="AF1435" s="1" t="str">
        <f>IFERROR(VLOOKUP(A1435,'[1]For Report Q-2 '!$A$2:$AH$3476,32,0),"-")</f>
        <v>-</v>
      </c>
      <c r="AG1435" s="2" t="str">
        <f>IFERROR(VLOOKUP(A1435,'[1]For Report Q-2 '!$A$2:$AH$3476,33,0),"-")</f>
        <v>-</v>
      </c>
      <c r="AH1435" s="1" t="str">
        <f t="shared" si="22"/>
        <v>--</v>
      </c>
      <c r="AI1435" t="e">
        <v>#N/A</v>
      </c>
      <c r="AJ1435" t="e">
        <v>#N/A</v>
      </c>
      <c r="AK1435" t="e">
        <v>#N/A</v>
      </c>
    </row>
    <row r="1436" spans="1:37" x14ac:dyDescent="0.25">
      <c r="A1436" s="15">
        <v>9107146</v>
      </c>
      <c r="B1436" s="15" t="s">
        <v>531</v>
      </c>
      <c r="C1436" s="16">
        <v>44933</v>
      </c>
      <c r="D1436" s="15" t="s">
        <v>56</v>
      </c>
      <c r="E1436" s="1" t="s">
        <v>118</v>
      </c>
      <c r="F1436" s="15" t="s">
        <v>46</v>
      </c>
      <c r="G1436" s="1" t="s">
        <v>56</v>
      </c>
      <c r="H1436" s="17">
        <v>40833.332000000002</v>
      </c>
      <c r="I1436" s="18">
        <v>0.40833332</v>
      </c>
      <c r="J1436" s="1">
        <v>9052469</v>
      </c>
      <c r="K1436" s="1" t="s">
        <v>531</v>
      </c>
      <c r="L1436" s="19">
        <v>342694.31866666669</v>
      </c>
      <c r="M1436" s="1" t="s">
        <v>67</v>
      </c>
      <c r="N1436" s="1" t="s">
        <v>47</v>
      </c>
      <c r="O1436" s="1" t="s">
        <v>59</v>
      </c>
      <c r="P1436" s="20">
        <v>9052469</v>
      </c>
      <c r="Q1436" s="1" t="s">
        <v>109</v>
      </c>
      <c r="R1436" s="1" t="s">
        <v>16</v>
      </c>
      <c r="S1436" s="1" t="s">
        <v>80</v>
      </c>
      <c r="T1436" s="18">
        <f>IFERROR(VLOOKUP(A1436,'[1]For Report Q-2 '!$A$2:$T$3476,20,0),"-")</f>
        <v>0.40833332</v>
      </c>
      <c r="U1436" s="55">
        <f>IFERROR(VLOOKUP(A1436,'[1]For Report Q-2 '!$A$2:$U$3476,21,0),"-")</f>
        <v>0</v>
      </c>
      <c r="V1436" s="2" t="str">
        <f>IFERROR(VLOOKUP(A1436,'[1]For Report Q-2 '!$A$2:$V$3476,22,0),"-")</f>
        <v>-</v>
      </c>
      <c r="W1436" s="1">
        <f>IFERROR(VLOOKUP(A1436,'[1]For Report Q-2 '!$A$2:$W$3476,23,0),"-")</f>
        <v>0</v>
      </c>
      <c r="X1436" s="1"/>
      <c r="Y1436" s="1"/>
      <c r="Z1436" s="2" t="str">
        <f>IFERROR(VLOOKUP(A1436,'[1]For Report Q-2 '!$A$2:$Z$3476,26,0),"-")</f>
        <v>-</v>
      </c>
      <c r="AA1436" s="1" t="str">
        <f>IFERROR(VLOOKUP(A1436,'[1]For Report Q-2 '!$A$2:$AH$3476,27,0),"-")</f>
        <v>-</v>
      </c>
      <c r="AB1436" s="1" t="str">
        <f>IFERROR(VLOOKUP(A1436,'[1]For Report Q-2 '!$A$2:$AH$3476,28,0),"-")</f>
        <v>-</v>
      </c>
      <c r="AC1436" s="2" t="str">
        <f>IFERROR(VLOOKUP(A1436,'[1]For Report Q-2 '!$A$2:$AH$3476,29,0),"-")</f>
        <v>-</v>
      </c>
      <c r="AD1436" s="2" t="str">
        <f>IFERROR(VLOOKUP(A1436,'[1]For Report Q-2 '!$A$2:$AH$3476,30,0),"-")</f>
        <v>-</v>
      </c>
      <c r="AE1436" s="1" t="str">
        <f>IFERROR(VLOOKUP(A1436,'[1]For Report Q-2 '!$A$2:$AH$3476,31,0),"-")</f>
        <v>-</v>
      </c>
      <c r="AF1436" s="1" t="str">
        <f>IFERROR(VLOOKUP(A1436,'[1]For Report Q-2 '!$A$2:$AH$3476,32,0),"-")</f>
        <v>-</v>
      </c>
      <c r="AG1436" s="2" t="str">
        <f>IFERROR(VLOOKUP(A1436,'[1]For Report Q-2 '!$A$2:$AH$3476,33,0),"-")</f>
        <v>-</v>
      </c>
      <c r="AH1436" s="1" t="str">
        <f t="shared" si="22"/>
        <v>--</v>
      </c>
      <c r="AI1436" t="e">
        <v>#N/A</v>
      </c>
      <c r="AJ1436" t="e">
        <v>#N/A</v>
      </c>
      <c r="AK1436" t="e">
        <v>#N/A</v>
      </c>
    </row>
    <row r="1437" spans="1:37" x14ac:dyDescent="0.25">
      <c r="A1437" s="15">
        <v>9109687</v>
      </c>
      <c r="B1437" s="15" t="s">
        <v>531</v>
      </c>
      <c r="C1437" s="16">
        <v>44982</v>
      </c>
      <c r="D1437" s="15" t="s">
        <v>56</v>
      </c>
      <c r="E1437" s="1" t="s">
        <v>45</v>
      </c>
      <c r="F1437" s="15" t="s">
        <v>46</v>
      </c>
      <c r="G1437" s="1" t="s">
        <v>56</v>
      </c>
      <c r="H1437" s="17">
        <v>14166.67</v>
      </c>
      <c r="I1437" s="18">
        <v>0.14166670000000001</v>
      </c>
      <c r="J1437" s="1">
        <v>9052469</v>
      </c>
      <c r="K1437" s="1" t="s">
        <v>531</v>
      </c>
      <c r="L1437" s="19">
        <v>342694.31866666669</v>
      </c>
      <c r="M1437" s="1" t="s">
        <v>67</v>
      </c>
      <c r="N1437" s="1" t="s">
        <v>47</v>
      </c>
      <c r="O1437" s="1" t="s">
        <v>59</v>
      </c>
      <c r="P1437" s="20">
        <v>9052469</v>
      </c>
      <c r="Q1437" s="1" t="s">
        <v>109</v>
      </c>
      <c r="R1437" s="1" t="s">
        <v>16</v>
      </c>
      <c r="S1437" s="1" t="s">
        <v>80</v>
      </c>
      <c r="T1437" s="18">
        <f>IFERROR(VLOOKUP(A1437,'[1]For Report Q-2 '!$A$2:$T$3476,20,0),"-")</f>
        <v>0.14166670000000001</v>
      </c>
      <c r="U1437" s="55">
        <f>IFERROR(VLOOKUP(A1437,'[1]For Report Q-2 '!$A$2:$U$3476,21,0),"-")</f>
        <v>0</v>
      </c>
      <c r="V1437" s="2" t="str">
        <f>IFERROR(VLOOKUP(A1437,'[1]For Report Q-2 '!$A$2:$V$3476,22,0),"-")</f>
        <v>-</v>
      </c>
      <c r="W1437" s="1">
        <f>IFERROR(VLOOKUP(A1437,'[1]For Report Q-2 '!$A$2:$W$3476,23,0),"-")</f>
        <v>0</v>
      </c>
      <c r="X1437" s="1"/>
      <c r="Y1437" s="1"/>
      <c r="Z1437" s="2" t="str">
        <f>IFERROR(VLOOKUP(A1437,'[1]For Report Q-2 '!$A$2:$Z$3476,26,0),"-")</f>
        <v>-</v>
      </c>
      <c r="AA1437" s="1" t="str">
        <f>IFERROR(VLOOKUP(A1437,'[1]For Report Q-2 '!$A$2:$AH$3476,27,0),"-")</f>
        <v>-</v>
      </c>
      <c r="AB1437" s="1" t="str">
        <f>IFERROR(VLOOKUP(A1437,'[1]For Report Q-2 '!$A$2:$AH$3476,28,0),"-")</f>
        <v>-</v>
      </c>
      <c r="AC1437" s="2" t="str">
        <f>IFERROR(VLOOKUP(A1437,'[1]For Report Q-2 '!$A$2:$AH$3476,29,0),"-")</f>
        <v>-</v>
      </c>
      <c r="AD1437" s="2" t="str">
        <f>IFERROR(VLOOKUP(A1437,'[1]For Report Q-2 '!$A$2:$AH$3476,30,0),"-")</f>
        <v>-</v>
      </c>
      <c r="AE1437" s="1" t="str">
        <f>IFERROR(VLOOKUP(A1437,'[1]For Report Q-2 '!$A$2:$AH$3476,31,0),"-")</f>
        <v>-</v>
      </c>
      <c r="AF1437" s="1" t="str">
        <f>IFERROR(VLOOKUP(A1437,'[1]For Report Q-2 '!$A$2:$AH$3476,32,0),"-")</f>
        <v>-</v>
      </c>
      <c r="AG1437" s="2" t="str">
        <f>IFERROR(VLOOKUP(A1437,'[1]For Report Q-2 '!$A$2:$AH$3476,33,0),"-")</f>
        <v>-</v>
      </c>
      <c r="AH1437" s="1" t="str">
        <f t="shared" si="22"/>
        <v>--</v>
      </c>
      <c r="AI1437" t="e">
        <v>#N/A</v>
      </c>
      <c r="AJ1437" t="e">
        <v>#N/A</v>
      </c>
      <c r="AK1437" t="e">
        <v>#N/A</v>
      </c>
    </row>
    <row r="1438" spans="1:37" x14ac:dyDescent="0.25">
      <c r="A1438" s="15">
        <v>9112082</v>
      </c>
      <c r="B1438" s="15" t="s">
        <v>531</v>
      </c>
      <c r="C1438" s="16">
        <v>45044</v>
      </c>
      <c r="D1438" s="15" t="s">
        <v>56</v>
      </c>
      <c r="E1438" s="1" t="s">
        <v>45</v>
      </c>
      <c r="F1438" s="15" t="s">
        <v>46</v>
      </c>
      <c r="G1438" s="1" t="s">
        <v>56</v>
      </c>
      <c r="H1438" s="17">
        <v>7500</v>
      </c>
      <c r="I1438" s="18">
        <v>7.4999999999999997E-2</v>
      </c>
      <c r="J1438" s="1">
        <v>9052469</v>
      </c>
      <c r="K1438" s="1" t="s">
        <v>531</v>
      </c>
      <c r="L1438" s="19">
        <v>342694.31866666669</v>
      </c>
      <c r="M1438" s="1" t="s">
        <v>67</v>
      </c>
      <c r="N1438" s="1" t="s">
        <v>47</v>
      </c>
      <c r="O1438" s="1" t="s">
        <v>59</v>
      </c>
      <c r="P1438" s="20">
        <v>9052469</v>
      </c>
      <c r="Q1438" s="1" t="s">
        <v>109</v>
      </c>
      <c r="R1438" s="1" t="s">
        <v>16</v>
      </c>
      <c r="S1438" s="1" t="s">
        <v>80</v>
      </c>
      <c r="T1438" s="18">
        <f>IFERROR(VLOOKUP(A1438,'[1]For Report Q-2 '!$A$2:$T$3476,20,0),"-")</f>
        <v>7.4999999999999997E-2</v>
      </c>
      <c r="U1438" s="55">
        <f>IFERROR(VLOOKUP(A1438,'[1]For Report Q-2 '!$A$2:$U$3476,21,0),"-")</f>
        <v>0</v>
      </c>
      <c r="V1438" s="2" t="str">
        <f>IFERROR(VLOOKUP(A1438,'[1]For Report Q-2 '!$A$2:$V$3476,22,0),"-")</f>
        <v>-</v>
      </c>
      <c r="W1438" s="1">
        <f>IFERROR(VLOOKUP(A1438,'[1]For Report Q-2 '!$A$2:$W$3476,23,0),"-")</f>
        <v>0</v>
      </c>
      <c r="X1438" s="1"/>
      <c r="Y1438" s="1"/>
      <c r="Z1438" s="2" t="str">
        <f>IFERROR(VLOOKUP(A1438,'[1]For Report Q-2 '!$A$2:$Z$3476,26,0),"-")</f>
        <v>-</v>
      </c>
      <c r="AA1438" s="1" t="str">
        <f>IFERROR(VLOOKUP(A1438,'[1]For Report Q-2 '!$A$2:$AH$3476,27,0),"-")</f>
        <v>-</v>
      </c>
      <c r="AB1438" s="1" t="str">
        <f>IFERROR(VLOOKUP(A1438,'[1]For Report Q-2 '!$A$2:$AH$3476,28,0),"-")</f>
        <v>-</v>
      </c>
      <c r="AC1438" s="2" t="str">
        <f>IFERROR(VLOOKUP(A1438,'[1]For Report Q-2 '!$A$2:$AH$3476,29,0),"-")</f>
        <v>-</v>
      </c>
      <c r="AD1438" s="2" t="str">
        <f>IFERROR(VLOOKUP(A1438,'[1]For Report Q-2 '!$A$2:$AH$3476,30,0),"-")</f>
        <v>-</v>
      </c>
      <c r="AE1438" s="1" t="str">
        <f>IFERROR(VLOOKUP(A1438,'[1]For Report Q-2 '!$A$2:$AH$3476,31,0),"-")</f>
        <v>-</v>
      </c>
      <c r="AF1438" s="1" t="str">
        <f>IFERROR(VLOOKUP(A1438,'[1]For Report Q-2 '!$A$2:$AH$3476,32,0),"-")</f>
        <v>-</v>
      </c>
      <c r="AG1438" s="2" t="str">
        <f>IFERROR(VLOOKUP(A1438,'[1]For Report Q-2 '!$A$2:$AH$3476,33,0),"-")</f>
        <v>-</v>
      </c>
      <c r="AH1438" s="1" t="str">
        <f t="shared" si="22"/>
        <v>--</v>
      </c>
      <c r="AI1438" t="e">
        <v>#N/A</v>
      </c>
      <c r="AJ1438" t="e">
        <v>#N/A</v>
      </c>
      <c r="AK1438" t="e">
        <v>#N/A</v>
      </c>
    </row>
    <row r="1439" spans="1:37" x14ac:dyDescent="0.25">
      <c r="A1439" s="15">
        <v>9112810</v>
      </c>
      <c r="B1439" s="15" t="s">
        <v>531</v>
      </c>
      <c r="C1439" s="16">
        <v>45058</v>
      </c>
      <c r="D1439" s="15" t="s">
        <v>56</v>
      </c>
      <c r="E1439" s="1" t="s">
        <v>45</v>
      </c>
      <c r="F1439" s="15" t="s">
        <v>46</v>
      </c>
      <c r="G1439" s="1" t="s">
        <v>56</v>
      </c>
      <c r="H1439" s="17">
        <v>16667</v>
      </c>
      <c r="I1439" s="18">
        <v>0.16667000000000001</v>
      </c>
      <c r="J1439" s="1">
        <v>9052469</v>
      </c>
      <c r="K1439" s="1" t="s">
        <v>531</v>
      </c>
      <c r="L1439" s="19">
        <v>342694.31866666669</v>
      </c>
      <c r="M1439" s="1" t="s">
        <v>67</v>
      </c>
      <c r="N1439" s="1" t="s">
        <v>47</v>
      </c>
      <c r="O1439" s="1" t="s">
        <v>59</v>
      </c>
      <c r="P1439" s="20">
        <v>9052469</v>
      </c>
      <c r="Q1439" s="1" t="s">
        <v>109</v>
      </c>
      <c r="R1439" s="1" t="s">
        <v>16</v>
      </c>
      <c r="S1439" s="1" t="s">
        <v>80</v>
      </c>
      <c r="T1439" s="18">
        <f>IFERROR(VLOOKUP(A1439,'[1]For Report Q-2 '!$A$2:$T$3476,20,0),"-")</f>
        <v>0.10416666999999999</v>
      </c>
      <c r="U1439" s="55">
        <f>IFERROR(VLOOKUP(A1439,'[1]For Report Q-2 '!$A$2:$U$3476,21,0),"-")</f>
        <v>0</v>
      </c>
      <c r="V1439" s="2" t="str">
        <f>IFERROR(VLOOKUP(A1439,'[1]For Report Q-2 '!$A$2:$V$3476,22,0),"-")</f>
        <v>-</v>
      </c>
      <c r="W1439" s="1">
        <f>IFERROR(VLOOKUP(A1439,'[1]For Report Q-2 '!$A$2:$W$3476,23,0),"-")</f>
        <v>0</v>
      </c>
      <c r="X1439" s="1"/>
      <c r="Y1439" s="1"/>
      <c r="Z1439" s="2" t="str">
        <f>IFERROR(VLOOKUP(A1439,'[1]For Report Q-2 '!$A$2:$Z$3476,26,0),"-")</f>
        <v>-</v>
      </c>
      <c r="AA1439" s="1" t="str">
        <f>IFERROR(VLOOKUP(A1439,'[1]For Report Q-2 '!$A$2:$AH$3476,27,0),"-")</f>
        <v>-</v>
      </c>
      <c r="AB1439" s="1" t="str">
        <f>IFERROR(VLOOKUP(A1439,'[1]For Report Q-2 '!$A$2:$AH$3476,28,0),"-")</f>
        <v>-</v>
      </c>
      <c r="AC1439" s="2" t="str">
        <f>IFERROR(VLOOKUP(A1439,'[1]For Report Q-2 '!$A$2:$AH$3476,29,0),"-")</f>
        <v>-</v>
      </c>
      <c r="AD1439" s="2" t="str">
        <f>IFERROR(VLOOKUP(A1439,'[1]For Report Q-2 '!$A$2:$AH$3476,30,0),"-")</f>
        <v>-</v>
      </c>
      <c r="AE1439" s="1" t="str">
        <f>IFERROR(VLOOKUP(A1439,'[1]For Report Q-2 '!$A$2:$AH$3476,31,0),"-")</f>
        <v>-</v>
      </c>
      <c r="AF1439" s="1" t="str">
        <f>IFERROR(VLOOKUP(A1439,'[1]For Report Q-2 '!$A$2:$AH$3476,32,0),"-")</f>
        <v>-</v>
      </c>
      <c r="AG1439" s="2" t="str">
        <f>IFERROR(VLOOKUP(A1439,'[1]For Report Q-2 '!$A$2:$AH$3476,33,0),"-")</f>
        <v>-</v>
      </c>
      <c r="AH1439" s="1" t="str">
        <f t="shared" si="22"/>
        <v>--</v>
      </c>
      <c r="AI1439" t="e">
        <v>#N/A</v>
      </c>
      <c r="AJ1439" t="e">
        <v>#N/A</v>
      </c>
      <c r="AK1439" t="e">
        <v>#N/A</v>
      </c>
    </row>
    <row r="1440" spans="1:37" x14ac:dyDescent="0.25">
      <c r="A1440" s="15">
        <v>9113841</v>
      </c>
      <c r="B1440" s="15" t="s">
        <v>531</v>
      </c>
      <c r="C1440" s="16">
        <v>45092</v>
      </c>
      <c r="D1440" s="15" t="s">
        <v>56</v>
      </c>
      <c r="E1440" s="1" t="s">
        <v>45</v>
      </c>
      <c r="F1440" s="15" t="s">
        <v>46</v>
      </c>
      <c r="G1440" s="1" t="s">
        <v>56</v>
      </c>
      <c r="H1440" s="17">
        <v>32500</v>
      </c>
      <c r="I1440" s="18">
        <v>0.32500000000000001</v>
      </c>
      <c r="J1440" s="1">
        <v>9052469</v>
      </c>
      <c r="K1440" s="1" t="s">
        <v>531</v>
      </c>
      <c r="L1440" s="19">
        <v>342694.31866666669</v>
      </c>
      <c r="M1440" s="1" t="s">
        <v>67</v>
      </c>
      <c r="N1440" s="1" t="s">
        <v>47</v>
      </c>
      <c r="O1440" s="1" t="s">
        <v>59</v>
      </c>
      <c r="P1440" s="20">
        <v>9052469</v>
      </c>
      <c r="Q1440" s="1" t="s">
        <v>109</v>
      </c>
      <c r="R1440" s="1" t="s">
        <v>16</v>
      </c>
      <c r="S1440" s="1" t="s">
        <v>80</v>
      </c>
      <c r="T1440" s="18">
        <f>IFERROR(VLOOKUP(A1440,'[1]For Report Q-2 '!$A$2:$T$3476,20,0),"-")</f>
        <v>0.32500000000000001</v>
      </c>
      <c r="U1440" s="55">
        <f>IFERROR(VLOOKUP(A1440,'[1]For Report Q-2 '!$A$2:$U$3476,21,0),"-")</f>
        <v>0</v>
      </c>
      <c r="V1440" s="2" t="str">
        <f>IFERROR(VLOOKUP(A1440,'[1]For Report Q-2 '!$A$2:$V$3476,22,0),"-")</f>
        <v>-</v>
      </c>
      <c r="W1440" s="1">
        <f>IFERROR(VLOOKUP(A1440,'[1]For Report Q-2 '!$A$2:$W$3476,23,0),"-")</f>
        <v>0</v>
      </c>
      <c r="X1440" s="1"/>
      <c r="Y1440" s="1"/>
      <c r="Z1440" s="2" t="str">
        <f>IFERROR(VLOOKUP(A1440,'[1]For Report Q-2 '!$A$2:$Z$3476,26,0),"-")</f>
        <v>-</v>
      </c>
      <c r="AA1440" s="1" t="str">
        <f>IFERROR(VLOOKUP(A1440,'[1]For Report Q-2 '!$A$2:$AH$3476,27,0),"-")</f>
        <v>-</v>
      </c>
      <c r="AB1440" s="1" t="str">
        <f>IFERROR(VLOOKUP(A1440,'[1]For Report Q-2 '!$A$2:$AH$3476,28,0),"-")</f>
        <v>-</v>
      </c>
      <c r="AC1440" s="2" t="str">
        <f>IFERROR(VLOOKUP(A1440,'[1]For Report Q-2 '!$A$2:$AH$3476,29,0),"-")</f>
        <v>-</v>
      </c>
      <c r="AD1440" s="2" t="str">
        <f>IFERROR(VLOOKUP(A1440,'[1]For Report Q-2 '!$A$2:$AH$3476,30,0),"-")</f>
        <v>-</v>
      </c>
      <c r="AE1440" s="1" t="str">
        <f>IFERROR(VLOOKUP(A1440,'[1]For Report Q-2 '!$A$2:$AH$3476,31,0),"-")</f>
        <v>-</v>
      </c>
      <c r="AF1440" s="1" t="str">
        <f>IFERROR(VLOOKUP(A1440,'[1]For Report Q-2 '!$A$2:$AH$3476,32,0),"-")</f>
        <v>-</v>
      </c>
      <c r="AG1440" s="2" t="str">
        <f>IFERROR(VLOOKUP(A1440,'[1]For Report Q-2 '!$A$2:$AH$3476,33,0),"-")</f>
        <v>-</v>
      </c>
      <c r="AH1440" s="1" t="str">
        <f t="shared" si="22"/>
        <v>--</v>
      </c>
      <c r="AI1440" t="e">
        <v>#N/A</v>
      </c>
      <c r="AJ1440" t="e">
        <v>#N/A</v>
      </c>
      <c r="AK1440" t="e">
        <v>#N/A</v>
      </c>
    </row>
    <row r="1441" spans="1:37" x14ac:dyDescent="0.25">
      <c r="A1441" s="15">
        <v>9122319</v>
      </c>
      <c r="B1441" s="15" t="s">
        <v>531</v>
      </c>
      <c r="C1441" s="16">
        <v>45397</v>
      </c>
      <c r="D1441" s="15" t="s">
        <v>56</v>
      </c>
      <c r="E1441" s="1" t="s">
        <v>45</v>
      </c>
      <c r="F1441" s="15" t="s">
        <v>46</v>
      </c>
      <c r="G1441" s="1" t="s">
        <v>56</v>
      </c>
      <c r="H1441" s="17">
        <v>38333.33</v>
      </c>
      <c r="I1441" s="18">
        <v>0.38333330000000004</v>
      </c>
      <c r="J1441" s="1">
        <v>9052469</v>
      </c>
      <c r="K1441" s="1" t="s">
        <v>531</v>
      </c>
      <c r="L1441" s="19">
        <v>342694.31866666669</v>
      </c>
      <c r="M1441" s="1" t="s">
        <v>67</v>
      </c>
      <c r="N1441" s="1" t="s">
        <v>47</v>
      </c>
      <c r="O1441" s="1" t="s">
        <v>59</v>
      </c>
      <c r="P1441" s="20">
        <v>9052469</v>
      </c>
      <c r="Q1441" s="1" t="s">
        <v>109</v>
      </c>
      <c r="R1441" s="1" t="s">
        <v>16</v>
      </c>
      <c r="S1441" s="1" t="s">
        <v>80</v>
      </c>
      <c r="T1441" s="18">
        <f>IFERROR(VLOOKUP(A1441,'[1]For Report Q-2 '!$A$2:$T$3476,20,0),"-")</f>
        <v>0.38333330000000004</v>
      </c>
      <c r="U1441" s="55">
        <f>IFERROR(VLOOKUP(A1441,'[1]For Report Q-2 '!$A$2:$U$3476,21,0),"-")</f>
        <v>0</v>
      </c>
      <c r="V1441" s="2" t="str">
        <f>IFERROR(VLOOKUP(A1441,'[1]For Report Q-2 '!$A$2:$V$3476,22,0),"-")</f>
        <v>-</v>
      </c>
      <c r="W1441" s="1">
        <f>IFERROR(VLOOKUP(A1441,'[1]For Report Q-2 '!$A$2:$W$3476,23,0),"-")</f>
        <v>0</v>
      </c>
      <c r="X1441" s="1"/>
      <c r="Y1441" s="1"/>
      <c r="Z1441" s="2" t="str">
        <f>IFERROR(VLOOKUP(A1441,'[1]For Report Q-2 '!$A$2:$Z$3476,26,0),"-")</f>
        <v>-</v>
      </c>
      <c r="AA1441" s="1" t="str">
        <f>IFERROR(VLOOKUP(A1441,'[1]For Report Q-2 '!$A$2:$AH$3476,27,0),"-")</f>
        <v>-</v>
      </c>
      <c r="AB1441" s="1" t="str">
        <f>IFERROR(VLOOKUP(A1441,'[1]For Report Q-2 '!$A$2:$AH$3476,28,0),"-")</f>
        <v>-</v>
      </c>
      <c r="AC1441" s="2" t="str">
        <f>IFERROR(VLOOKUP(A1441,'[1]For Report Q-2 '!$A$2:$AH$3476,29,0),"-")</f>
        <v>-</v>
      </c>
      <c r="AD1441" s="2" t="str">
        <f>IFERROR(VLOOKUP(A1441,'[1]For Report Q-2 '!$A$2:$AH$3476,30,0),"-")</f>
        <v>-</v>
      </c>
      <c r="AE1441" s="1" t="str">
        <f>IFERROR(VLOOKUP(A1441,'[1]For Report Q-2 '!$A$2:$AH$3476,31,0),"-")</f>
        <v>-</v>
      </c>
      <c r="AF1441" s="1" t="str">
        <f>IFERROR(VLOOKUP(A1441,'[1]For Report Q-2 '!$A$2:$AH$3476,32,0),"-")</f>
        <v>-</v>
      </c>
      <c r="AG1441" s="2" t="str">
        <f>IFERROR(VLOOKUP(A1441,'[1]For Report Q-2 '!$A$2:$AH$3476,33,0),"-")</f>
        <v>-</v>
      </c>
      <c r="AH1441" s="1" t="str">
        <f t="shared" si="22"/>
        <v>--</v>
      </c>
      <c r="AI1441" t="e">
        <v>#N/A</v>
      </c>
      <c r="AJ1441" t="e">
        <v>#N/A</v>
      </c>
      <c r="AK1441" t="e">
        <v>#N/A</v>
      </c>
    </row>
    <row r="1442" spans="1:37" x14ac:dyDescent="0.25">
      <c r="A1442" s="15">
        <v>9125401</v>
      </c>
      <c r="B1442" s="15" t="s">
        <v>533</v>
      </c>
      <c r="C1442" s="16">
        <v>45513</v>
      </c>
      <c r="D1442" s="15" t="s">
        <v>56</v>
      </c>
      <c r="E1442" s="1" t="s">
        <v>45</v>
      </c>
      <c r="F1442" s="15" t="s">
        <v>46</v>
      </c>
      <c r="G1442" s="1" t="s">
        <v>56</v>
      </c>
      <c r="H1442" s="17">
        <v>28333</v>
      </c>
      <c r="I1442" s="18">
        <v>0.28333000000000003</v>
      </c>
      <c r="J1442" s="1">
        <v>9052469</v>
      </c>
      <c r="K1442" s="1" t="s">
        <v>531</v>
      </c>
      <c r="L1442" s="19">
        <v>342694.31866666669</v>
      </c>
      <c r="M1442" s="1" t="s">
        <v>67</v>
      </c>
      <c r="N1442" s="1" t="s">
        <v>47</v>
      </c>
      <c r="O1442" s="1" t="s">
        <v>59</v>
      </c>
      <c r="P1442" s="20">
        <v>9052469</v>
      </c>
      <c r="Q1442" s="1" t="s">
        <v>109</v>
      </c>
      <c r="R1442" s="1" t="s">
        <v>16</v>
      </c>
      <c r="S1442" s="1" t="s">
        <v>80</v>
      </c>
      <c r="T1442" s="18">
        <f>IFERROR(VLOOKUP(A1442,'[1]For Report Q-2 '!$A$2:$T$3476,20,0),"-")</f>
        <v>0.28333000000000003</v>
      </c>
      <c r="U1442" s="55">
        <f>IFERROR(VLOOKUP(A1442,'[1]For Report Q-2 '!$A$2:$U$3476,21,0),"-")</f>
        <v>0</v>
      </c>
      <c r="V1442" s="2" t="str">
        <f>IFERROR(VLOOKUP(A1442,'[1]For Report Q-2 '!$A$2:$V$3476,22,0),"-")</f>
        <v>-</v>
      </c>
      <c r="W1442" s="1">
        <f>IFERROR(VLOOKUP(A1442,'[1]For Report Q-2 '!$A$2:$W$3476,23,0),"-")</f>
        <v>0</v>
      </c>
      <c r="X1442" s="1"/>
      <c r="Y1442" s="1"/>
      <c r="Z1442" s="2" t="str">
        <f>IFERROR(VLOOKUP(A1442,'[1]For Report Q-2 '!$A$2:$Z$3476,26,0),"-")</f>
        <v>-</v>
      </c>
      <c r="AA1442" s="1" t="str">
        <f>IFERROR(VLOOKUP(A1442,'[1]For Report Q-2 '!$A$2:$AH$3476,27,0),"-")</f>
        <v>-</v>
      </c>
      <c r="AB1442" s="1" t="str">
        <f>IFERROR(VLOOKUP(A1442,'[1]For Report Q-2 '!$A$2:$AH$3476,28,0),"-")</f>
        <v>-</v>
      </c>
      <c r="AC1442" s="2" t="str">
        <f>IFERROR(VLOOKUP(A1442,'[1]For Report Q-2 '!$A$2:$AH$3476,29,0),"-")</f>
        <v>-</v>
      </c>
      <c r="AD1442" s="2" t="str">
        <f>IFERROR(VLOOKUP(A1442,'[1]For Report Q-2 '!$A$2:$AH$3476,30,0),"-")</f>
        <v>-</v>
      </c>
      <c r="AE1442" s="1" t="str">
        <f>IFERROR(VLOOKUP(A1442,'[1]For Report Q-2 '!$A$2:$AH$3476,31,0),"-")</f>
        <v>-</v>
      </c>
      <c r="AF1442" s="1" t="str">
        <f>IFERROR(VLOOKUP(A1442,'[1]For Report Q-2 '!$A$2:$AH$3476,32,0),"-")</f>
        <v>-</v>
      </c>
      <c r="AG1442" s="2" t="str">
        <f>IFERROR(VLOOKUP(A1442,'[1]For Report Q-2 '!$A$2:$AH$3476,33,0),"-")</f>
        <v>-</v>
      </c>
      <c r="AH1442" s="1" t="str">
        <f t="shared" si="22"/>
        <v>--</v>
      </c>
      <c r="AI1442" t="e">
        <v>#N/A</v>
      </c>
      <c r="AJ1442" t="e">
        <v>#N/A</v>
      </c>
      <c r="AK1442" t="e">
        <v>#N/A</v>
      </c>
    </row>
    <row r="1443" spans="1:37" x14ac:dyDescent="0.25">
      <c r="A1443" s="15">
        <v>9127253</v>
      </c>
      <c r="B1443" s="15" t="s">
        <v>533</v>
      </c>
      <c r="C1443" s="16">
        <v>45580</v>
      </c>
      <c r="D1443" s="15" t="s">
        <v>56</v>
      </c>
      <c r="E1443" s="1" t="s">
        <v>45</v>
      </c>
      <c r="F1443" s="15" t="s">
        <v>46</v>
      </c>
      <c r="G1443" s="1" t="s">
        <v>56</v>
      </c>
      <c r="H1443" s="17">
        <v>14166.66</v>
      </c>
      <c r="I1443" s="18">
        <v>0.1416666</v>
      </c>
      <c r="J1443" s="1">
        <v>9052469</v>
      </c>
      <c r="K1443" s="1" t="s">
        <v>531</v>
      </c>
      <c r="L1443" s="19">
        <v>342694.31866666669</v>
      </c>
      <c r="M1443" s="1" t="s">
        <v>67</v>
      </c>
      <c r="N1443" s="1" t="s">
        <v>47</v>
      </c>
      <c r="O1443" s="1" t="s">
        <v>59</v>
      </c>
      <c r="P1443" s="20">
        <v>9052469</v>
      </c>
      <c r="Q1443" s="1" t="s">
        <v>109</v>
      </c>
      <c r="R1443" s="1" t="s">
        <v>16</v>
      </c>
      <c r="S1443" s="1" t="s">
        <v>80</v>
      </c>
      <c r="T1443" s="18">
        <f>IFERROR(VLOOKUP(A1443,'[1]For Report Q-2 '!$A$2:$T$3476,20,0),"-")</f>
        <v>0.1416666</v>
      </c>
      <c r="U1443" s="55">
        <f>IFERROR(VLOOKUP(A1443,'[1]For Report Q-2 '!$A$2:$U$3476,21,0),"-")</f>
        <v>0</v>
      </c>
      <c r="V1443" s="2" t="str">
        <f>IFERROR(VLOOKUP(A1443,'[1]For Report Q-2 '!$A$2:$V$3476,22,0),"-")</f>
        <v>-</v>
      </c>
      <c r="W1443" s="1">
        <f>IFERROR(VLOOKUP(A1443,'[1]For Report Q-2 '!$A$2:$W$3476,23,0),"-")</f>
        <v>0</v>
      </c>
      <c r="X1443" s="1"/>
      <c r="Y1443" s="1"/>
      <c r="Z1443" s="2" t="str">
        <f>IFERROR(VLOOKUP(A1443,'[1]For Report Q-2 '!$A$2:$Z$3476,26,0),"-")</f>
        <v>-</v>
      </c>
      <c r="AA1443" s="1" t="str">
        <f>IFERROR(VLOOKUP(A1443,'[1]For Report Q-2 '!$A$2:$AH$3476,27,0),"-")</f>
        <v>-</v>
      </c>
      <c r="AB1443" s="1" t="str">
        <f>IFERROR(VLOOKUP(A1443,'[1]For Report Q-2 '!$A$2:$AH$3476,28,0),"-")</f>
        <v>-</v>
      </c>
      <c r="AC1443" s="2" t="str">
        <f>IFERROR(VLOOKUP(A1443,'[1]For Report Q-2 '!$A$2:$AH$3476,29,0),"-")</f>
        <v>-</v>
      </c>
      <c r="AD1443" s="2" t="str">
        <f>IFERROR(VLOOKUP(A1443,'[1]For Report Q-2 '!$A$2:$AH$3476,30,0),"-")</f>
        <v>-</v>
      </c>
      <c r="AE1443" s="1" t="str">
        <f>IFERROR(VLOOKUP(A1443,'[1]For Report Q-2 '!$A$2:$AH$3476,31,0),"-")</f>
        <v>-</v>
      </c>
      <c r="AF1443" s="1" t="str">
        <f>IFERROR(VLOOKUP(A1443,'[1]For Report Q-2 '!$A$2:$AH$3476,32,0),"-")</f>
        <v>-</v>
      </c>
      <c r="AG1443" s="2" t="str">
        <f>IFERROR(VLOOKUP(A1443,'[1]For Report Q-2 '!$A$2:$AH$3476,33,0),"-")</f>
        <v>-</v>
      </c>
      <c r="AH1443" s="1" t="str">
        <f t="shared" si="22"/>
        <v>--</v>
      </c>
      <c r="AI1443" t="e">
        <v>#N/A</v>
      </c>
      <c r="AJ1443" t="e">
        <v>#N/A</v>
      </c>
      <c r="AK1443" t="e">
        <v>#N/A</v>
      </c>
    </row>
    <row r="1444" spans="1:37" x14ac:dyDescent="0.25">
      <c r="A1444" s="15">
        <v>9128208</v>
      </c>
      <c r="B1444" s="15" t="s">
        <v>531</v>
      </c>
      <c r="C1444" s="16">
        <v>45644</v>
      </c>
      <c r="D1444" s="15" t="s">
        <v>56</v>
      </c>
      <c r="E1444" s="1" t="s">
        <v>45</v>
      </c>
      <c r="F1444" s="15" t="s">
        <v>46</v>
      </c>
      <c r="G1444" s="1" t="s">
        <v>56</v>
      </c>
      <c r="H1444" s="17">
        <v>6667</v>
      </c>
      <c r="I1444" s="18">
        <v>6.6669999999999993E-2</v>
      </c>
      <c r="J1444" s="1">
        <v>9052469</v>
      </c>
      <c r="K1444" s="1" t="s">
        <v>531</v>
      </c>
      <c r="L1444" s="19">
        <v>342694.31866666669</v>
      </c>
      <c r="M1444" s="1" t="s">
        <v>67</v>
      </c>
      <c r="N1444" s="1" t="s">
        <v>47</v>
      </c>
      <c r="O1444" s="1" t="s">
        <v>59</v>
      </c>
      <c r="P1444" s="20">
        <v>9052469</v>
      </c>
      <c r="Q1444" s="1" t="s">
        <v>109</v>
      </c>
      <c r="R1444" s="1" t="s">
        <v>16</v>
      </c>
      <c r="S1444" s="1" t="s">
        <v>80</v>
      </c>
      <c r="T1444" s="18">
        <f>IFERROR(VLOOKUP(A1444,'[1]For Report Q-2 '!$A$2:$T$3476,20,0),"-")</f>
        <v>6.6669999999999993E-2</v>
      </c>
      <c r="U1444" s="55">
        <f>IFERROR(VLOOKUP(A1444,'[1]For Report Q-2 '!$A$2:$U$3476,21,0),"-")</f>
        <v>0</v>
      </c>
      <c r="V1444" s="2" t="str">
        <f>IFERROR(VLOOKUP(A1444,'[1]For Report Q-2 '!$A$2:$V$3476,22,0),"-")</f>
        <v>-</v>
      </c>
      <c r="W1444" s="1">
        <f>IFERROR(VLOOKUP(A1444,'[1]For Report Q-2 '!$A$2:$W$3476,23,0),"-")</f>
        <v>0</v>
      </c>
      <c r="X1444" s="1"/>
      <c r="Y1444" s="1"/>
      <c r="Z1444" s="2" t="str">
        <f>IFERROR(VLOOKUP(A1444,'[1]For Report Q-2 '!$A$2:$Z$3476,26,0),"-")</f>
        <v>-</v>
      </c>
      <c r="AA1444" s="1" t="str">
        <f>IFERROR(VLOOKUP(A1444,'[1]For Report Q-2 '!$A$2:$AH$3476,27,0),"-")</f>
        <v>-</v>
      </c>
      <c r="AB1444" s="1" t="str">
        <f>IFERROR(VLOOKUP(A1444,'[1]For Report Q-2 '!$A$2:$AH$3476,28,0),"-")</f>
        <v>-</v>
      </c>
      <c r="AC1444" s="2" t="str">
        <f>IFERROR(VLOOKUP(A1444,'[1]For Report Q-2 '!$A$2:$AH$3476,29,0),"-")</f>
        <v>-</v>
      </c>
      <c r="AD1444" s="2" t="str">
        <f>IFERROR(VLOOKUP(A1444,'[1]For Report Q-2 '!$A$2:$AH$3476,30,0),"-")</f>
        <v>-</v>
      </c>
      <c r="AE1444" s="1" t="str">
        <f>IFERROR(VLOOKUP(A1444,'[1]For Report Q-2 '!$A$2:$AH$3476,31,0),"-")</f>
        <v>-</v>
      </c>
      <c r="AF1444" s="1" t="str">
        <f>IFERROR(VLOOKUP(A1444,'[1]For Report Q-2 '!$A$2:$AH$3476,32,0),"-")</f>
        <v>-</v>
      </c>
      <c r="AG1444" s="2" t="str">
        <f>IFERROR(VLOOKUP(A1444,'[1]For Report Q-2 '!$A$2:$AH$3476,33,0),"-")</f>
        <v>-</v>
      </c>
      <c r="AH1444" s="1" t="str">
        <f t="shared" si="22"/>
        <v>--</v>
      </c>
      <c r="AI1444" t="e">
        <v>#N/A</v>
      </c>
      <c r="AJ1444" t="e">
        <v>#N/A</v>
      </c>
      <c r="AK1444" t="e">
        <v>#N/A</v>
      </c>
    </row>
    <row r="1445" spans="1:37" x14ac:dyDescent="0.25">
      <c r="A1445" s="15">
        <v>9130072</v>
      </c>
      <c r="B1445" s="15" t="s">
        <v>531</v>
      </c>
      <c r="C1445" s="16">
        <v>45762</v>
      </c>
      <c r="D1445" s="15" t="s">
        <v>56</v>
      </c>
      <c r="E1445" s="1" t="s">
        <v>45</v>
      </c>
      <c r="F1445" s="15" t="s">
        <v>46</v>
      </c>
      <c r="G1445" s="1" t="s">
        <v>56</v>
      </c>
      <c r="H1445" s="17">
        <v>12000</v>
      </c>
      <c r="I1445" s="18">
        <v>0.12</v>
      </c>
      <c r="J1445" s="1">
        <v>9052469</v>
      </c>
      <c r="K1445" s="1" t="s">
        <v>531</v>
      </c>
      <c r="L1445" s="19">
        <v>342694.31866666669</v>
      </c>
      <c r="M1445" s="1" t="s">
        <v>67</v>
      </c>
      <c r="N1445" s="1" t="s">
        <v>47</v>
      </c>
      <c r="O1445" s="1" t="s">
        <v>59</v>
      </c>
      <c r="P1445" s="20">
        <v>9052469</v>
      </c>
      <c r="Q1445" s="1" t="s">
        <v>109</v>
      </c>
      <c r="R1445" s="1" t="s">
        <v>16</v>
      </c>
      <c r="S1445" s="1" t="s">
        <v>80</v>
      </c>
      <c r="T1445" s="18">
        <f>IFERROR(VLOOKUP(A1445,'[1]For Report Q-2 '!$A$2:$T$3476,20,0),"-")</f>
        <v>0.12</v>
      </c>
      <c r="U1445" s="55">
        <f>IFERROR(VLOOKUP(A1445,'[1]For Report Q-2 '!$A$2:$U$3476,21,0),"-")</f>
        <v>0</v>
      </c>
      <c r="V1445" s="2" t="str">
        <f>IFERROR(VLOOKUP(A1445,'[1]For Report Q-2 '!$A$2:$V$3476,22,0),"-")</f>
        <v>-</v>
      </c>
      <c r="W1445" s="1">
        <f>IFERROR(VLOOKUP(A1445,'[1]For Report Q-2 '!$A$2:$W$3476,23,0),"-")</f>
        <v>0</v>
      </c>
      <c r="X1445" s="1"/>
      <c r="Y1445" s="1"/>
      <c r="Z1445" s="2" t="str">
        <f>IFERROR(VLOOKUP(A1445,'[1]For Report Q-2 '!$A$2:$Z$3476,26,0),"-")</f>
        <v>-</v>
      </c>
      <c r="AA1445" s="1" t="str">
        <f>IFERROR(VLOOKUP(A1445,'[1]For Report Q-2 '!$A$2:$AH$3476,27,0),"-")</f>
        <v>-</v>
      </c>
      <c r="AB1445" s="1" t="str">
        <f>IFERROR(VLOOKUP(A1445,'[1]For Report Q-2 '!$A$2:$AH$3476,28,0),"-")</f>
        <v>-</v>
      </c>
      <c r="AC1445" s="2" t="str">
        <f>IFERROR(VLOOKUP(A1445,'[1]For Report Q-2 '!$A$2:$AH$3476,29,0),"-")</f>
        <v>-</v>
      </c>
      <c r="AD1445" s="2" t="str">
        <f>IFERROR(VLOOKUP(A1445,'[1]For Report Q-2 '!$A$2:$AH$3476,30,0),"-")</f>
        <v>-</v>
      </c>
      <c r="AE1445" s="1" t="str">
        <f>IFERROR(VLOOKUP(A1445,'[1]For Report Q-2 '!$A$2:$AH$3476,31,0),"-")</f>
        <v>-</v>
      </c>
      <c r="AF1445" s="1" t="str">
        <f>IFERROR(VLOOKUP(A1445,'[1]For Report Q-2 '!$A$2:$AH$3476,32,0),"-")</f>
        <v>-</v>
      </c>
      <c r="AG1445" s="2" t="str">
        <f>IFERROR(VLOOKUP(A1445,'[1]For Report Q-2 '!$A$2:$AH$3476,33,0),"-")</f>
        <v>-</v>
      </c>
      <c r="AH1445" s="1" t="str">
        <f t="shared" si="22"/>
        <v>--</v>
      </c>
      <c r="AI1445" t="e">
        <v>#N/A</v>
      </c>
      <c r="AJ1445" t="e">
        <v>#N/A</v>
      </c>
      <c r="AK1445" t="e">
        <v>#N/A</v>
      </c>
    </row>
    <row r="1446" spans="1:37" x14ac:dyDescent="0.25">
      <c r="A1446" s="15">
        <v>9130479</v>
      </c>
      <c r="B1446" s="15" t="s">
        <v>531</v>
      </c>
      <c r="C1446" s="16">
        <v>45786</v>
      </c>
      <c r="D1446" s="15" t="s">
        <v>56</v>
      </c>
      <c r="E1446" s="1" t="s">
        <v>45</v>
      </c>
      <c r="F1446" s="15" t="s">
        <v>46</v>
      </c>
      <c r="G1446" s="1" t="s">
        <v>56</v>
      </c>
      <c r="H1446" s="17">
        <v>10000</v>
      </c>
      <c r="I1446" s="18">
        <v>0.1</v>
      </c>
      <c r="J1446" s="1">
        <v>9052469</v>
      </c>
      <c r="K1446" s="1" t="s">
        <v>531</v>
      </c>
      <c r="L1446" s="19">
        <v>342694.31866666669</v>
      </c>
      <c r="M1446" s="1" t="s">
        <v>67</v>
      </c>
      <c r="N1446" s="1" t="s">
        <v>47</v>
      </c>
      <c r="O1446" s="1" t="s">
        <v>59</v>
      </c>
      <c r="P1446" s="20">
        <v>9052469</v>
      </c>
      <c r="Q1446" s="1" t="s">
        <v>109</v>
      </c>
      <c r="R1446" s="1" t="s">
        <v>16</v>
      </c>
      <c r="S1446" s="1" t="s">
        <v>80</v>
      </c>
      <c r="T1446" s="18">
        <f>IFERROR(VLOOKUP(A1446,'[1]For Report Q-2 '!$A$2:$T$3476,20,0),"-")</f>
        <v>0.1</v>
      </c>
      <c r="U1446" s="55">
        <f>IFERROR(VLOOKUP(A1446,'[1]For Report Q-2 '!$A$2:$U$3476,21,0),"-")</f>
        <v>0</v>
      </c>
      <c r="V1446" s="2" t="str">
        <f>IFERROR(VLOOKUP(A1446,'[1]For Report Q-2 '!$A$2:$V$3476,22,0),"-")</f>
        <v>-</v>
      </c>
      <c r="W1446" s="1">
        <f>IFERROR(VLOOKUP(A1446,'[1]For Report Q-2 '!$A$2:$W$3476,23,0),"-")</f>
        <v>0</v>
      </c>
      <c r="X1446" s="1"/>
      <c r="Y1446" s="1"/>
      <c r="Z1446" s="2" t="str">
        <f>IFERROR(VLOOKUP(A1446,'[1]For Report Q-2 '!$A$2:$Z$3476,26,0),"-")</f>
        <v>-</v>
      </c>
      <c r="AA1446" s="1" t="str">
        <f>IFERROR(VLOOKUP(A1446,'[1]For Report Q-2 '!$A$2:$AH$3476,27,0),"-")</f>
        <v>-</v>
      </c>
      <c r="AB1446" s="1" t="str">
        <f>IFERROR(VLOOKUP(A1446,'[1]For Report Q-2 '!$A$2:$AH$3476,28,0),"-")</f>
        <v>-</v>
      </c>
      <c r="AC1446" s="2" t="str">
        <f>IFERROR(VLOOKUP(A1446,'[1]For Report Q-2 '!$A$2:$AH$3476,29,0),"-")</f>
        <v>-</v>
      </c>
      <c r="AD1446" s="2" t="str">
        <f>IFERROR(VLOOKUP(A1446,'[1]For Report Q-2 '!$A$2:$AH$3476,30,0),"-")</f>
        <v>-</v>
      </c>
      <c r="AE1446" s="1" t="str">
        <f>IFERROR(VLOOKUP(A1446,'[1]For Report Q-2 '!$A$2:$AH$3476,31,0),"-")</f>
        <v>-</v>
      </c>
      <c r="AF1446" s="1" t="str">
        <f>IFERROR(VLOOKUP(A1446,'[1]For Report Q-2 '!$A$2:$AH$3476,32,0),"-")</f>
        <v>-</v>
      </c>
      <c r="AG1446" s="2" t="str">
        <f>IFERROR(VLOOKUP(A1446,'[1]For Report Q-2 '!$A$2:$AH$3476,33,0),"-")</f>
        <v>-</v>
      </c>
      <c r="AH1446" s="1" t="str">
        <f t="shared" si="22"/>
        <v>--</v>
      </c>
      <c r="AI1446" t="e">
        <v>#N/A</v>
      </c>
      <c r="AJ1446" t="e">
        <v>#N/A</v>
      </c>
      <c r="AK1446" t="e">
        <v>#N/A</v>
      </c>
    </row>
    <row r="1447" spans="1:37" x14ac:dyDescent="0.25">
      <c r="A1447" s="15">
        <v>9132029</v>
      </c>
      <c r="B1447" s="15" t="s">
        <v>534</v>
      </c>
      <c r="C1447" s="16">
        <v>45899</v>
      </c>
      <c r="D1447" s="15" t="s">
        <v>56</v>
      </c>
      <c r="E1447" s="1" t="s">
        <v>45</v>
      </c>
      <c r="F1447" s="15" t="s">
        <v>46</v>
      </c>
      <c r="G1447" s="1" t="s">
        <v>56</v>
      </c>
      <c r="H1447" s="17">
        <v>12500</v>
      </c>
      <c r="I1447" s="18">
        <v>0.125</v>
      </c>
      <c r="J1447" s="1">
        <v>9052469</v>
      </c>
      <c r="K1447" s="1" t="s">
        <v>531</v>
      </c>
      <c r="L1447" s="19">
        <v>342694.31866666669</v>
      </c>
      <c r="M1447" s="1" t="s">
        <v>67</v>
      </c>
      <c r="N1447" s="1" t="s">
        <v>47</v>
      </c>
      <c r="O1447" s="1" t="s">
        <v>59</v>
      </c>
      <c r="P1447" s="20">
        <v>9052469</v>
      </c>
      <c r="Q1447" s="1" t="s">
        <v>109</v>
      </c>
      <c r="R1447" s="1" t="s">
        <v>16</v>
      </c>
      <c r="S1447" s="1" t="s">
        <v>80</v>
      </c>
      <c r="T1447" s="18">
        <f>IFERROR(VLOOKUP(A1447,'[1]For Report Q-2 '!$A$2:$T$3476,20,0),"-")</f>
        <v>0.125</v>
      </c>
      <c r="U1447" s="55">
        <f>IFERROR(VLOOKUP(A1447,'[1]For Report Q-2 '!$A$2:$U$3476,21,0),"-")</f>
        <v>0</v>
      </c>
      <c r="V1447" s="2" t="str">
        <f>IFERROR(VLOOKUP(A1447,'[1]For Report Q-2 '!$A$2:$V$3476,22,0),"-")</f>
        <v>-</v>
      </c>
      <c r="W1447" s="1">
        <f>IFERROR(VLOOKUP(A1447,'[1]For Report Q-2 '!$A$2:$W$3476,23,0),"-")</f>
        <v>0</v>
      </c>
      <c r="X1447" s="1"/>
      <c r="Y1447" s="1"/>
      <c r="Z1447" s="2" t="str">
        <f>IFERROR(VLOOKUP(A1447,'[1]For Report Q-2 '!$A$2:$Z$3476,26,0),"-")</f>
        <v>-</v>
      </c>
      <c r="AA1447" s="1" t="str">
        <f>IFERROR(VLOOKUP(A1447,'[1]For Report Q-2 '!$A$2:$AH$3476,27,0),"-")</f>
        <v>-</v>
      </c>
      <c r="AB1447" s="1" t="str">
        <f>IFERROR(VLOOKUP(A1447,'[1]For Report Q-2 '!$A$2:$AH$3476,28,0),"-")</f>
        <v>-</v>
      </c>
      <c r="AC1447" s="2" t="str">
        <f>IFERROR(VLOOKUP(A1447,'[1]For Report Q-2 '!$A$2:$AH$3476,29,0),"-")</f>
        <v>-</v>
      </c>
      <c r="AD1447" s="2" t="str">
        <f>IFERROR(VLOOKUP(A1447,'[1]For Report Q-2 '!$A$2:$AH$3476,30,0),"-")</f>
        <v>-</v>
      </c>
      <c r="AE1447" s="1" t="str">
        <f>IFERROR(VLOOKUP(A1447,'[1]For Report Q-2 '!$A$2:$AH$3476,31,0),"-")</f>
        <v>-</v>
      </c>
      <c r="AF1447" s="1" t="str">
        <f>IFERROR(VLOOKUP(A1447,'[1]For Report Q-2 '!$A$2:$AH$3476,32,0),"-")</f>
        <v>-</v>
      </c>
      <c r="AG1447" s="2" t="str">
        <f>IFERROR(VLOOKUP(A1447,'[1]For Report Q-2 '!$A$2:$AH$3476,33,0),"-")</f>
        <v>-</v>
      </c>
      <c r="AH1447" s="1" t="str">
        <f t="shared" si="22"/>
        <v>--</v>
      </c>
      <c r="AI1447" t="e">
        <v>#N/A</v>
      </c>
      <c r="AJ1447" t="e">
        <v>#N/A</v>
      </c>
      <c r="AK1447" t="e">
        <v>#N/A</v>
      </c>
    </row>
    <row r="1448" spans="1:37" x14ac:dyDescent="0.25">
      <c r="A1448" s="15">
        <v>9134768</v>
      </c>
      <c r="B1448" s="15" t="s">
        <v>531</v>
      </c>
      <c r="C1448" s="16">
        <v>46107</v>
      </c>
      <c r="D1448" s="15" t="s">
        <v>56</v>
      </c>
      <c r="E1448" s="1" t="s">
        <v>45</v>
      </c>
      <c r="F1448" s="15" t="s">
        <v>46</v>
      </c>
      <c r="G1448" s="1" t="s">
        <v>56</v>
      </c>
      <c r="H1448" s="17">
        <v>10416.666666666666</v>
      </c>
      <c r="I1448" s="18">
        <v>0.10416666666666666</v>
      </c>
      <c r="J1448" s="1">
        <v>9052469</v>
      </c>
      <c r="K1448" s="1" t="s">
        <v>531</v>
      </c>
      <c r="L1448" s="19">
        <v>342694.31866666669</v>
      </c>
      <c r="M1448" s="1" t="s">
        <v>67</v>
      </c>
      <c r="N1448" s="1" t="s">
        <v>47</v>
      </c>
      <c r="O1448" s="1" t="s">
        <v>59</v>
      </c>
      <c r="P1448" s="20">
        <v>9052469</v>
      </c>
      <c r="Q1448" s="1" t="s">
        <v>109</v>
      </c>
      <c r="R1448" s="1" t="s">
        <v>16</v>
      </c>
      <c r="S1448" s="1" t="s">
        <v>80</v>
      </c>
      <c r="T1448" s="18">
        <f>IFERROR(VLOOKUP(A1448,'[1]For Report Q-2 '!$A$2:$T$3476,20,0),"-")</f>
        <v>0.10416666666666666</v>
      </c>
      <c r="U1448" s="55">
        <f>IFERROR(VLOOKUP(A1448,'[1]For Report Q-2 '!$A$2:$U$3476,21,0),"-")</f>
        <v>0</v>
      </c>
      <c r="V1448" s="2" t="str">
        <f>IFERROR(VLOOKUP(A1448,'[1]For Report Q-2 '!$A$2:$V$3476,22,0),"-")</f>
        <v>-</v>
      </c>
      <c r="W1448" s="1">
        <f>IFERROR(VLOOKUP(A1448,'[1]For Report Q-2 '!$A$2:$W$3476,23,0),"-")</f>
        <v>0</v>
      </c>
      <c r="X1448" s="1"/>
      <c r="Y1448" s="1"/>
      <c r="Z1448" s="2" t="str">
        <f>IFERROR(VLOOKUP(A1448,'[1]For Report Q-2 '!$A$2:$Z$3476,26,0),"-")</f>
        <v>-</v>
      </c>
      <c r="AA1448" s="1" t="str">
        <f>IFERROR(VLOOKUP(A1448,'[1]For Report Q-2 '!$A$2:$AH$3476,27,0),"-")</f>
        <v>-</v>
      </c>
      <c r="AB1448" s="1" t="str">
        <f>IFERROR(VLOOKUP(A1448,'[1]For Report Q-2 '!$A$2:$AH$3476,28,0),"-")</f>
        <v>-</v>
      </c>
      <c r="AC1448" s="2" t="str">
        <f>IFERROR(VLOOKUP(A1448,'[1]For Report Q-2 '!$A$2:$AH$3476,29,0),"-")</f>
        <v>-</v>
      </c>
      <c r="AD1448" s="2" t="str">
        <f>IFERROR(VLOOKUP(A1448,'[1]For Report Q-2 '!$A$2:$AH$3476,30,0),"-")</f>
        <v>-</v>
      </c>
      <c r="AE1448" s="1" t="str">
        <f>IFERROR(VLOOKUP(A1448,'[1]For Report Q-2 '!$A$2:$AH$3476,31,0),"-")</f>
        <v>-</v>
      </c>
      <c r="AF1448" s="1" t="str">
        <f>IFERROR(VLOOKUP(A1448,'[1]For Report Q-2 '!$A$2:$AH$3476,32,0),"-")</f>
        <v>-</v>
      </c>
      <c r="AG1448" s="2" t="str">
        <f>IFERROR(VLOOKUP(A1448,'[1]For Report Q-2 '!$A$2:$AH$3476,33,0),"-")</f>
        <v>-</v>
      </c>
      <c r="AH1448" s="1" t="str">
        <f t="shared" si="22"/>
        <v>--</v>
      </c>
      <c r="AI1448" t="e">
        <v>#N/A</v>
      </c>
      <c r="AJ1448" t="e">
        <v>#N/A</v>
      </c>
      <c r="AK1448" t="e">
        <v>#N/A</v>
      </c>
    </row>
    <row r="1449" spans="1:37" x14ac:dyDescent="0.25">
      <c r="A1449" s="15">
        <v>192685</v>
      </c>
      <c r="B1449" s="15" t="s">
        <v>535</v>
      </c>
      <c r="C1449" s="16">
        <v>43291</v>
      </c>
      <c r="D1449" s="15" t="s">
        <v>40</v>
      </c>
      <c r="E1449" s="1" t="s">
        <v>29</v>
      </c>
      <c r="F1449" s="15" t="s">
        <v>30</v>
      </c>
      <c r="G1449" s="1" t="s">
        <v>40</v>
      </c>
      <c r="H1449" s="17">
        <v>5999</v>
      </c>
      <c r="I1449" s="18">
        <v>5.9990000000000002E-2</v>
      </c>
      <c r="J1449" s="1">
        <v>9052931</v>
      </c>
      <c r="K1449" s="1" t="s">
        <v>535</v>
      </c>
      <c r="L1449" s="19">
        <v>119782.33333333334</v>
      </c>
      <c r="M1449" s="1" t="s">
        <v>67</v>
      </c>
      <c r="N1449" s="1" t="s">
        <v>29</v>
      </c>
      <c r="O1449" s="1" t="s">
        <v>41</v>
      </c>
      <c r="P1449" s="20">
        <v>9052931</v>
      </c>
      <c r="Q1449" s="1" t="s">
        <v>85</v>
      </c>
      <c r="R1449" s="1" t="s">
        <v>16</v>
      </c>
      <c r="S1449" s="1" t="s">
        <v>80</v>
      </c>
      <c r="T1449" s="18">
        <f>IFERROR(VLOOKUP(A1449,'[1]For Report Q-2 '!$A$2:$T$3476,20,0),"-")</f>
        <v>5.9990000000000002E-2</v>
      </c>
      <c r="U1449" s="55">
        <f>IFERROR(VLOOKUP(A1449,'[1]For Report Q-2 '!$A$2:$U$3476,21,0),"-")</f>
        <v>0</v>
      </c>
      <c r="V1449" s="2" t="str">
        <f>IFERROR(VLOOKUP(A1449,'[1]For Report Q-2 '!$A$2:$V$3476,22,0),"-")</f>
        <v>-</v>
      </c>
      <c r="W1449" s="1">
        <f>IFERROR(VLOOKUP(A1449,'[1]For Report Q-2 '!$A$2:$W$3476,23,0),"-")</f>
        <v>0</v>
      </c>
      <c r="X1449" s="1"/>
      <c r="Y1449" s="1"/>
      <c r="Z1449" s="2" t="str">
        <f>IFERROR(VLOOKUP(A1449,'[1]For Report Q-2 '!$A$2:$Z$3476,26,0),"-")</f>
        <v>-</v>
      </c>
      <c r="AA1449" s="1" t="str">
        <f>IFERROR(VLOOKUP(A1449,'[1]For Report Q-2 '!$A$2:$AH$3476,27,0),"-")</f>
        <v>-</v>
      </c>
      <c r="AB1449" s="1" t="str">
        <f>IFERROR(VLOOKUP(A1449,'[1]For Report Q-2 '!$A$2:$AH$3476,28,0),"-")</f>
        <v>-</v>
      </c>
      <c r="AC1449" s="2" t="str">
        <f>IFERROR(VLOOKUP(A1449,'[1]For Report Q-2 '!$A$2:$AH$3476,29,0),"-")</f>
        <v>-</v>
      </c>
      <c r="AD1449" s="2" t="str">
        <f>IFERROR(VLOOKUP(A1449,'[1]For Report Q-2 '!$A$2:$AH$3476,30,0),"-")</f>
        <v>-</v>
      </c>
      <c r="AE1449" s="1" t="str">
        <f>IFERROR(VLOOKUP(A1449,'[1]For Report Q-2 '!$A$2:$AH$3476,31,0),"-")</f>
        <v>-</v>
      </c>
      <c r="AF1449" s="1" t="str">
        <f>IFERROR(VLOOKUP(A1449,'[1]For Report Q-2 '!$A$2:$AH$3476,32,0),"-")</f>
        <v>-</v>
      </c>
      <c r="AG1449" s="2" t="str">
        <f>IFERROR(VLOOKUP(A1449,'[1]For Report Q-2 '!$A$2:$AH$3476,33,0),"-")</f>
        <v>-</v>
      </c>
      <c r="AH1449" s="1" t="str">
        <f t="shared" si="22"/>
        <v>--</v>
      </c>
      <c r="AI1449" t="e">
        <v>#N/A</v>
      </c>
      <c r="AJ1449" t="e">
        <v>#N/A</v>
      </c>
      <c r="AK1449" t="e">
        <v>#N/A</v>
      </c>
    </row>
    <row r="1450" spans="1:37" x14ac:dyDescent="0.25">
      <c r="A1450" s="15">
        <v>602301</v>
      </c>
      <c r="B1450" s="15" t="s">
        <v>535</v>
      </c>
      <c r="C1450" s="16">
        <v>44440</v>
      </c>
      <c r="D1450" s="15" t="s">
        <v>56</v>
      </c>
      <c r="E1450" s="1" t="s">
        <v>187</v>
      </c>
      <c r="F1450" s="15" t="s">
        <v>163</v>
      </c>
      <c r="G1450" s="1" t="s">
        <v>56</v>
      </c>
      <c r="H1450" s="17">
        <v>5000</v>
      </c>
      <c r="I1450" s="18">
        <v>0.05</v>
      </c>
      <c r="J1450" s="1">
        <v>9052931</v>
      </c>
      <c r="K1450" s="1" t="s">
        <v>535</v>
      </c>
      <c r="L1450" s="19">
        <v>119782.33333333334</v>
      </c>
      <c r="M1450" s="1" t="s">
        <v>67</v>
      </c>
      <c r="N1450" s="1" t="s">
        <v>187</v>
      </c>
      <c r="O1450" s="1" t="s">
        <v>59</v>
      </c>
      <c r="P1450" s="20">
        <v>9052931</v>
      </c>
      <c r="Q1450" s="1" t="s">
        <v>85</v>
      </c>
      <c r="R1450" s="1" t="s">
        <v>16</v>
      </c>
      <c r="S1450" s="1" t="s">
        <v>80</v>
      </c>
      <c r="T1450" s="18">
        <f>IFERROR(VLOOKUP(A1450,'[1]For Report Q-2 '!$A$2:$T$3476,20,0),"-")</f>
        <v>0.05</v>
      </c>
      <c r="U1450" s="55">
        <f>IFERROR(VLOOKUP(A1450,'[1]For Report Q-2 '!$A$2:$U$3476,21,0),"-")</f>
        <v>0</v>
      </c>
      <c r="V1450" s="2" t="str">
        <f>IFERROR(VLOOKUP(A1450,'[1]For Report Q-2 '!$A$2:$V$3476,22,0),"-")</f>
        <v>-</v>
      </c>
      <c r="W1450" s="1">
        <f>IFERROR(VLOOKUP(A1450,'[1]For Report Q-2 '!$A$2:$W$3476,23,0),"-")</f>
        <v>0</v>
      </c>
      <c r="X1450" s="1"/>
      <c r="Y1450" s="1"/>
      <c r="Z1450" s="2" t="str">
        <f>IFERROR(VLOOKUP(A1450,'[1]For Report Q-2 '!$A$2:$Z$3476,26,0),"-")</f>
        <v>-</v>
      </c>
      <c r="AA1450" s="1" t="str">
        <f>IFERROR(VLOOKUP(A1450,'[1]For Report Q-2 '!$A$2:$AH$3476,27,0),"-")</f>
        <v>-</v>
      </c>
      <c r="AB1450" s="1" t="str">
        <f>IFERROR(VLOOKUP(A1450,'[1]For Report Q-2 '!$A$2:$AH$3476,28,0),"-")</f>
        <v>-</v>
      </c>
      <c r="AC1450" s="2" t="str">
        <f>IFERROR(VLOOKUP(A1450,'[1]For Report Q-2 '!$A$2:$AH$3476,29,0),"-")</f>
        <v>-</v>
      </c>
      <c r="AD1450" s="2" t="str">
        <f>IFERROR(VLOOKUP(A1450,'[1]For Report Q-2 '!$A$2:$AH$3476,30,0),"-")</f>
        <v>-</v>
      </c>
      <c r="AE1450" s="1" t="str">
        <f>IFERROR(VLOOKUP(A1450,'[1]For Report Q-2 '!$A$2:$AH$3476,31,0),"-")</f>
        <v>-</v>
      </c>
      <c r="AF1450" s="1" t="str">
        <f>IFERROR(VLOOKUP(A1450,'[1]For Report Q-2 '!$A$2:$AH$3476,32,0),"-")</f>
        <v>-</v>
      </c>
      <c r="AG1450" s="2" t="str">
        <f>IFERROR(VLOOKUP(A1450,'[1]For Report Q-2 '!$A$2:$AH$3476,33,0),"-")</f>
        <v>-</v>
      </c>
      <c r="AH1450" s="1" t="str">
        <f t="shared" si="22"/>
        <v>--</v>
      </c>
      <c r="AI1450" t="e">
        <v>#N/A</v>
      </c>
      <c r="AJ1450" t="e">
        <v>#N/A</v>
      </c>
      <c r="AK1450" t="e">
        <v>#N/A</v>
      </c>
    </row>
    <row r="1451" spans="1:37" x14ac:dyDescent="0.25">
      <c r="A1451" s="15">
        <v>602302</v>
      </c>
      <c r="B1451" s="15" t="s">
        <v>535</v>
      </c>
      <c r="C1451" s="16">
        <v>44440</v>
      </c>
      <c r="D1451" s="15" t="s">
        <v>44</v>
      </c>
      <c r="E1451" s="1" t="s">
        <v>187</v>
      </c>
      <c r="F1451" s="15" t="s">
        <v>163</v>
      </c>
      <c r="G1451" s="1" t="s">
        <v>44</v>
      </c>
      <c r="H1451" s="17">
        <v>4000</v>
      </c>
      <c r="I1451" s="18">
        <v>0.04</v>
      </c>
      <c r="J1451" s="1">
        <v>9052931</v>
      </c>
      <c r="K1451" s="1" t="s">
        <v>535</v>
      </c>
      <c r="L1451" s="19">
        <v>119782.33333333334</v>
      </c>
      <c r="M1451" s="1" t="s">
        <v>67</v>
      </c>
      <c r="N1451" s="1" t="s">
        <v>187</v>
      </c>
      <c r="O1451" s="1" t="s">
        <v>48</v>
      </c>
      <c r="P1451" s="20">
        <v>9052931</v>
      </c>
      <c r="Q1451" s="1" t="s">
        <v>85</v>
      </c>
      <c r="R1451" s="1" t="s">
        <v>16</v>
      </c>
      <c r="S1451" s="1" t="s">
        <v>80</v>
      </c>
      <c r="T1451" s="18">
        <f>IFERROR(VLOOKUP(A1451,'[1]For Report Q-2 '!$A$2:$T$3476,20,0),"-")</f>
        <v>0.04</v>
      </c>
      <c r="U1451" s="55">
        <f>IFERROR(VLOOKUP(A1451,'[1]For Report Q-2 '!$A$2:$U$3476,21,0),"-")</f>
        <v>0</v>
      </c>
      <c r="V1451" s="2" t="str">
        <f>IFERROR(VLOOKUP(A1451,'[1]For Report Q-2 '!$A$2:$V$3476,22,0),"-")</f>
        <v>-</v>
      </c>
      <c r="W1451" s="1">
        <f>IFERROR(VLOOKUP(A1451,'[1]For Report Q-2 '!$A$2:$W$3476,23,0),"-")</f>
        <v>0</v>
      </c>
      <c r="X1451" s="1"/>
      <c r="Y1451" s="1"/>
      <c r="Z1451" s="2" t="str">
        <f>IFERROR(VLOOKUP(A1451,'[1]For Report Q-2 '!$A$2:$Z$3476,26,0),"-")</f>
        <v>-</v>
      </c>
      <c r="AA1451" s="1" t="str">
        <f>IFERROR(VLOOKUP(A1451,'[1]For Report Q-2 '!$A$2:$AH$3476,27,0),"-")</f>
        <v>-</v>
      </c>
      <c r="AB1451" s="1" t="str">
        <f>IFERROR(VLOOKUP(A1451,'[1]For Report Q-2 '!$A$2:$AH$3476,28,0),"-")</f>
        <v>-</v>
      </c>
      <c r="AC1451" s="2" t="str">
        <f>IFERROR(VLOOKUP(A1451,'[1]For Report Q-2 '!$A$2:$AH$3476,29,0),"-")</f>
        <v>-</v>
      </c>
      <c r="AD1451" s="2" t="str">
        <f>IFERROR(VLOOKUP(A1451,'[1]For Report Q-2 '!$A$2:$AH$3476,30,0),"-")</f>
        <v>-</v>
      </c>
      <c r="AE1451" s="1" t="str">
        <f>IFERROR(VLOOKUP(A1451,'[1]For Report Q-2 '!$A$2:$AH$3476,31,0),"-")</f>
        <v>-</v>
      </c>
      <c r="AF1451" s="1" t="str">
        <f>IFERROR(VLOOKUP(A1451,'[1]For Report Q-2 '!$A$2:$AH$3476,32,0),"-")</f>
        <v>-</v>
      </c>
      <c r="AG1451" s="2" t="str">
        <f>IFERROR(VLOOKUP(A1451,'[1]For Report Q-2 '!$A$2:$AH$3476,33,0),"-")</f>
        <v>-</v>
      </c>
      <c r="AH1451" s="1" t="str">
        <f t="shared" si="22"/>
        <v>--</v>
      </c>
      <c r="AI1451" t="e">
        <v>#N/A</v>
      </c>
      <c r="AJ1451" t="e">
        <v>#N/A</v>
      </c>
      <c r="AK1451" t="e">
        <v>#N/A</v>
      </c>
    </row>
    <row r="1452" spans="1:37" x14ac:dyDescent="0.25">
      <c r="A1452" s="15">
        <v>9052931</v>
      </c>
      <c r="B1452" s="15" t="s">
        <v>535</v>
      </c>
      <c r="C1452" s="16">
        <v>42517</v>
      </c>
      <c r="D1452" s="15" t="s">
        <v>56</v>
      </c>
      <c r="E1452" s="1" t="s">
        <v>45</v>
      </c>
      <c r="F1452" s="15" t="s">
        <v>46</v>
      </c>
      <c r="G1452" s="1" t="s">
        <v>56</v>
      </c>
      <c r="H1452" s="17">
        <v>29200</v>
      </c>
      <c r="I1452" s="18">
        <v>0.29199999999999998</v>
      </c>
      <c r="J1452" s="1">
        <v>9052931</v>
      </c>
      <c r="K1452" s="1" t="s">
        <v>535</v>
      </c>
      <c r="L1452" s="19">
        <v>119782.33333333334</v>
      </c>
      <c r="M1452" s="1" t="s">
        <v>67</v>
      </c>
      <c r="N1452" s="1" t="s">
        <v>47</v>
      </c>
      <c r="O1452" s="1" t="s">
        <v>59</v>
      </c>
      <c r="P1452" s="20">
        <v>9052931</v>
      </c>
      <c r="Q1452" s="1" t="s">
        <v>85</v>
      </c>
      <c r="R1452" s="1" t="s">
        <v>16</v>
      </c>
      <c r="S1452" s="1" t="s">
        <v>80</v>
      </c>
      <c r="T1452" s="18">
        <f>IFERROR(VLOOKUP(A1452,'[1]For Report Q-2 '!$A$2:$T$3476,20,0),"-")</f>
        <v>0.29199999999999998</v>
      </c>
      <c r="U1452" s="55">
        <f>IFERROR(VLOOKUP(A1452,'[1]For Report Q-2 '!$A$2:$U$3476,21,0),"-")</f>
        <v>0</v>
      </c>
      <c r="V1452" s="2" t="str">
        <f>IFERROR(VLOOKUP(A1452,'[1]For Report Q-2 '!$A$2:$V$3476,22,0),"-")</f>
        <v>-</v>
      </c>
      <c r="W1452" s="1">
        <f>IFERROR(VLOOKUP(A1452,'[1]For Report Q-2 '!$A$2:$W$3476,23,0),"-")</f>
        <v>0</v>
      </c>
      <c r="X1452" s="1"/>
      <c r="Y1452" s="1"/>
      <c r="Z1452" s="2" t="str">
        <f>IFERROR(VLOOKUP(A1452,'[1]For Report Q-2 '!$A$2:$Z$3476,26,0),"-")</f>
        <v>-</v>
      </c>
      <c r="AA1452" s="1" t="str">
        <f>IFERROR(VLOOKUP(A1452,'[1]For Report Q-2 '!$A$2:$AH$3476,27,0),"-")</f>
        <v>-</v>
      </c>
      <c r="AB1452" s="1" t="str">
        <f>IFERROR(VLOOKUP(A1452,'[1]For Report Q-2 '!$A$2:$AH$3476,28,0),"-")</f>
        <v>-</v>
      </c>
      <c r="AC1452" s="2" t="str">
        <f>IFERROR(VLOOKUP(A1452,'[1]For Report Q-2 '!$A$2:$AH$3476,29,0),"-")</f>
        <v>-</v>
      </c>
      <c r="AD1452" s="2" t="str">
        <f>IFERROR(VLOOKUP(A1452,'[1]For Report Q-2 '!$A$2:$AH$3476,30,0),"-")</f>
        <v>-</v>
      </c>
      <c r="AE1452" s="1" t="str">
        <f>IFERROR(VLOOKUP(A1452,'[1]For Report Q-2 '!$A$2:$AH$3476,31,0),"-")</f>
        <v>-</v>
      </c>
      <c r="AF1452" s="1" t="str">
        <f>IFERROR(VLOOKUP(A1452,'[1]For Report Q-2 '!$A$2:$AH$3476,32,0),"-")</f>
        <v>-</v>
      </c>
      <c r="AG1452" s="2" t="str">
        <f>IFERROR(VLOOKUP(A1452,'[1]For Report Q-2 '!$A$2:$AH$3476,33,0),"-")</f>
        <v>-</v>
      </c>
      <c r="AH1452" s="1" t="str">
        <f t="shared" si="22"/>
        <v>--</v>
      </c>
      <c r="AI1452" t="e">
        <v>#N/A</v>
      </c>
      <c r="AJ1452" t="e">
        <v>#N/A</v>
      </c>
      <c r="AK1452" t="e">
        <v>#N/A</v>
      </c>
    </row>
    <row r="1453" spans="1:37" x14ac:dyDescent="0.25">
      <c r="A1453" s="15">
        <v>9064080</v>
      </c>
      <c r="B1453" s="15" t="s">
        <v>535</v>
      </c>
      <c r="C1453" s="16">
        <v>43054</v>
      </c>
      <c r="D1453" s="15" t="s">
        <v>75</v>
      </c>
      <c r="E1453" s="1" t="s">
        <v>45</v>
      </c>
      <c r="F1453" s="15" t="s">
        <v>46</v>
      </c>
      <c r="G1453" s="1" t="s">
        <v>44</v>
      </c>
      <c r="H1453" s="17">
        <v>8333.3333333333339</v>
      </c>
      <c r="I1453" s="18">
        <v>8.3333333333333343E-2</v>
      </c>
      <c r="J1453" s="1">
        <v>9052931</v>
      </c>
      <c r="K1453" s="1" t="s">
        <v>535</v>
      </c>
      <c r="L1453" s="19">
        <v>119782.33333333334</v>
      </c>
      <c r="M1453" s="1" t="s">
        <v>67</v>
      </c>
      <c r="N1453" s="1" t="s">
        <v>47</v>
      </c>
      <c r="O1453" s="1" t="s">
        <v>48</v>
      </c>
      <c r="P1453" s="20">
        <v>9052931</v>
      </c>
      <c r="Q1453" s="1" t="s">
        <v>85</v>
      </c>
      <c r="R1453" s="1" t="s">
        <v>16</v>
      </c>
      <c r="S1453" s="1" t="s">
        <v>80</v>
      </c>
      <c r="T1453" s="18">
        <f>IFERROR(VLOOKUP(A1453,'[1]For Report Q-2 '!$A$2:$T$3476,20,0),"-")</f>
        <v>8.3333333333333343E-2</v>
      </c>
      <c r="U1453" s="55">
        <f>IFERROR(VLOOKUP(A1453,'[1]For Report Q-2 '!$A$2:$U$3476,21,0),"-")</f>
        <v>0</v>
      </c>
      <c r="V1453" s="2" t="str">
        <f>IFERROR(VLOOKUP(A1453,'[1]For Report Q-2 '!$A$2:$V$3476,22,0),"-")</f>
        <v>-</v>
      </c>
      <c r="W1453" s="1">
        <f>IFERROR(VLOOKUP(A1453,'[1]For Report Q-2 '!$A$2:$W$3476,23,0),"-")</f>
        <v>0</v>
      </c>
      <c r="X1453" s="1"/>
      <c r="Y1453" s="1"/>
      <c r="Z1453" s="2" t="str">
        <f>IFERROR(VLOOKUP(A1453,'[1]For Report Q-2 '!$A$2:$Z$3476,26,0),"-")</f>
        <v>-</v>
      </c>
      <c r="AA1453" s="1" t="str">
        <f>IFERROR(VLOOKUP(A1453,'[1]For Report Q-2 '!$A$2:$AH$3476,27,0),"-")</f>
        <v>-</v>
      </c>
      <c r="AB1453" s="1" t="str">
        <f>IFERROR(VLOOKUP(A1453,'[1]For Report Q-2 '!$A$2:$AH$3476,28,0),"-")</f>
        <v>-</v>
      </c>
      <c r="AC1453" s="2" t="str">
        <f>IFERROR(VLOOKUP(A1453,'[1]For Report Q-2 '!$A$2:$AH$3476,29,0),"-")</f>
        <v>-</v>
      </c>
      <c r="AD1453" s="2" t="str">
        <f>IFERROR(VLOOKUP(A1453,'[1]For Report Q-2 '!$A$2:$AH$3476,30,0),"-")</f>
        <v>-</v>
      </c>
      <c r="AE1453" s="1" t="str">
        <f>IFERROR(VLOOKUP(A1453,'[1]For Report Q-2 '!$A$2:$AH$3476,31,0),"-")</f>
        <v>-</v>
      </c>
      <c r="AF1453" s="1" t="str">
        <f>IFERROR(VLOOKUP(A1453,'[1]For Report Q-2 '!$A$2:$AH$3476,32,0),"-")</f>
        <v>-</v>
      </c>
      <c r="AG1453" s="2" t="str">
        <f>IFERROR(VLOOKUP(A1453,'[1]For Report Q-2 '!$A$2:$AH$3476,33,0),"-")</f>
        <v>-</v>
      </c>
      <c r="AH1453" s="1" t="str">
        <f t="shared" si="22"/>
        <v>--</v>
      </c>
      <c r="AI1453" t="e">
        <v>#N/A</v>
      </c>
      <c r="AJ1453" t="e">
        <v>#N/A</v>
      </c>
      <c r="AK1453" t="e">
        <v>#N/A</v>
      </c>
    </row>
    <row r="1454" spans="1:37" x14ac:dyDescent="0.25">
      <c r="A1454" s="15">
        <v>9106976</v>
      </c>
      <c r="B1454" s="15" t="s">
        <v>535</v>
      </c>
      <c r="C1454" s="16">
        <v>44986</v>
      </c>
      <c r="D1454" s="15" t="s">
        <v>83</v>
      </c>
      <c r="E1454" s="1" t="s">
        <v>179</v>
      </c>
      <c r="F1454" s="15" t="s">
        <v>46</v>
      </c>
      <c r="G1454" s="1" t="s">
        <v>83</v>
      </c>
      <c r="H1454" s="17">
        <v>5000</v>
      </c>
      <c r="I1454" s="18">
        <v>0.05</v>
      </c>
      <c r="J1454" s="1">
        <v>9052931</v>
      </c>
      <c r="K1454" s="1" t="s">
        <v>535</v>
      </c>
      <c r="L1454" s="19">
        <v>119782.33333333334</v>
      </c>
      <c r="M1454" s="1" t="s">
        <v>67</v>
      </c>
      <c r="N1454" s="1" t="s">
        <v>179</v>
      </c>
      <c r="O1454" s="1" t="s">
        <v>84</v>
      </c>
      <c r="P1454" s="20">
        <v>9052931</v>
      </c>
      <c r="Q1454" s="1" t="s">
        <v>85</v>
      </c>
      <c r="R1454" s="1" t="s">
        <v>16</v>
      </c>
      <c r="S1454" s="1" t="s">
        <v>80</v>
      </c>
      <c r="T1454" s="18">
        <f>IFERROR(VLOOKUP(A1454,'[1]For Report Q-2 '!$A$2:$T$3476,20,0),"-")</f>
        <v>0.05</v>
      </c>
      <c r="U1454" s="55">
        <f>IFERROR(VLOOKUP(A1454,'[1]For Report Q-2 '!$A$2:$U$3476,21,0),"-")</f>
        <v>0</v>
      </c>
      <c r="V1454" s="2" t="str">
        <f>IFERROR(VLOOKUP(A1454,'[1]For Report Q-2 '!$A$2:$V$3476,22,0),"-")</f>
        <v>-</v>
      </c>
      <c r="W1454" s="1">
        <f>IFERROR(VLOOKUP(A1454,'[1]For Report Q-2 '!$A$2:$W$3476,23,0),"-")</f>
        <v>0</v>
      </c>
      <c r="X1454" s="1"/>
      <c r="Y1454" s="1"/>
      <c r="Z1454" s="2" t="str">
        <f>IFERROR(VLOOKUP(A1454,'[1]For Report Q-2 '!$A$2:$Z$3476,26,0),"-")</f>
        <v>-</v>
      </c>
      <c r="AA1454" s="1" t="str">
        <f>IFERROR(VLOOKUP(A1454,'[1]For Report Q-2 '!$A$2:$AH$3476,27,0),"-")</f>
        <v>-</v>
      </c>
      <c r="AB1454" s="1" t="str">
        <f>IFERROR(VLOOKUP(A1454,'[1]For Report Q-2 '!$A$2:$AH$3476,28,0),"-")</f>
        <v>-</v>
      </c>
      <c r="AC1454" s="2" t="str">
        <f>IFERROR(VLOOKUP(A1454,'[1]For Report Q-2 '!$A$2:$AH$3476,29,0),"-")</f>
        <v>-</v>
      </c>
      <c r="AD1454" s="2" t="str">
        <f>IFERROR(VLOOKUP(A1454,'[1]For Report Q-2 '!$A$2:$AH$3476,30,0),"-")</f>
        <v>-</v>
      </c>
      <c r="AE1454" s="1" t="str">
        <f>IFERROR(VLOOKUP(A1454,'[1]For Report Q-2 '!$A$2:$AH$3476,31,0),"-")</f>
        <v>-</v>
      </c>
      <c r="AF1454" s="1" t="str">
        <f>IFERROR(VLOOKUP(A1454,'[1]For Report Q-2 '!$A$2:$AH$3476,32,0),"-")</f>
        <v>-</v>
      </c>
      <c r="AG1454" s="2" t="str">
        <f>IFERROR(VLOOKUP(A1454,'[1]For Report Q-2 '!$A$2:$AH$3476,33,0),"-")</f>
        <v>-</v>
      </c>
      <c r="AH1454" s="1" t="str">
        <f t="shared" si="22"/>
        <v>--</v>
      </c>
      <c r="AI1454" t="e">
        <v>#N/A</v>
      </c>
      <c r="AJ1454" t="e">
        <v>#N/A</v>
      </c>
      <c r="AK1454" t="e">
        <v>#N/A</v>
      </c>
    </row>
    <row r="1455" spans="1:37" x14ac:dyDescent="0.25">
      <c r="A1455" s="15">
        <v>9107494</v>
      </c>
      <c r="B1455" s="15" t="s">
        <v>535</v>
      </c>
      <c r="C1455" s="16">
        <v>44966</v>
      </c>
      <c r="D1455" s="15" t="s">
        <v>83</v>
      </c>
      <c r="E1455" s="1" t="s">
        <v>179</v>
      </c>
      <c r="F1455" s="15" t="s">
        <v>46</v>
      </c>
      <c r="G1455" s="1" t="s">
        <v>83</v>
      </c>
      <c r="H1455" s="17">
        <v>5000</v>
      </c>
      <c r="I1455" s="18">
        <v>0.05</v>
      </c>
      <c r="J1455" s="1">
        <v>9052931</v>
      </c>
      <c r="K1455" s="1" t="s">
        <v>535</v>
      </c>
      <c r="L1455" s="19">
        <v>119782.33333333334</v>
      </c>
      <c r="M1455" s="1" t="s">
        <v>67</v>
      </c>
      <c r="N1455" s="1" t="s">
        <v>179</v>
      </c>
      <c r="O1455" s="1" t="s">
        <v>84</v>
      </c>
      <c r="P1455" s="20">
        <v>9052931</v>
      </c>
      <c r="Q1455" s="1" t="s">
        <v>85</v>
      </c>
      <c r="R1455" s="1" t="s">
        <v>16</v>
      </c>
      <c r="S1455" s="1" t="s">
        <v>80</v>
      </c>
      <c r="T1455" s="18">
        <f>IFERROR(VLOOKUP(A1455,'[1]For Report Q-2 '!$A$2:$T$3476,20,0),"-")</f>
        <v>0.05</v>
      </c>
      <c r="U1455" s="55">
        <f>IFERROR(VLOOKUP(A1455,'[1]For Report Q-2 '!$A$2:$U$3476,21,0),"-")</f>
        <v>0</v>
      </c>
      <c r="V1455" s="2" t="str">
        <f>IFERROR(VLOOKUP(A1455,'[1]For Report Q-2 '!$A$2:$V$3476,22,0),"-")</f>
        <v>-</v>
      </c>
      <c r="W1455" s="1">
        <f>IFERROR(VLOOKUP(A1455,'[1]For Report Q-2 '!$A$2:$W$3476,23,0),"-")</f>
        <v>0</v>
      </c>
      <c r="X1455" s="1"/>
      <c r="Y1455" s="1"/>
      <c r="Z1455" s="2" t="str">
        <f>IFERROR(VLOOKUP(A1455,'[1]For Report Q-2 '!$A$2:$Z$3476,26,0),"-")</f>
        <v>-</v>
      </c>
      <c r="AA1455" s="1" t="str">
        <f>IFERROR(VLOOKUP(A1455,'[1]For Report Q-2 '!$A$2:$AH$3476,27,0),"-")</f>
        <v>-</v>
      </c>
      <c r="AB1455" s="1" t="str">
        <f>IFERROR(VLOOKUP(A1455,'[1]For Report Q-2 '!$A$2:$AH$3476,28,0),"-")</f>
        <v>-</v>
      </c>
      <c r="AC1455" s="2" t="str">
        <f>IFERROR(VLOOKUP(A1455,'[1]For Report Q-2 '!$A$2:$AH$3476,29,0),"-")</f>
        <v>-</v>
      </c>
      <c r="AD1455" s="2" t="str">
        <f>IFERROR(VLOOKUP(A1455,'[1]For Report Q-2 '!$A$2:$AH$3476,30,0),"-")</f>
        <v>-</v>
      </c>
      <c r="AE1455" s="1" t="str">
        <f>IFERROR(VLOOKUP(A1455,'[1]For Report Q-2 '!$A$2:$AH$3476,31,0),"-")</f>
        <v>-</v>
      </c>
      <c r="AF1455" s="1" t="str">
        <f>IFERROR(VLOOKUP(A1455,'[1]For Report Q-2 '!$A$2:$AH$3476,32,0),"-")</f>
        <v>-</v>
      </c>
      <c r="AG1455" s="2" t="str">
        <f>IFERROR(VLOOKUP(A1455,'[1]For Report Q-2 '!$A$2:$AH$3476,33,0),"-")</f>
        <v>-</v>
      </c>
      <c r="AH1455" s="1" t="str">
        <f t="shared" si="22"/>
        <v>--</v>
      </c>
      <c r="AI1455" t="e">
        <v>#N/A</v>
      </c>
      <c r="AJ1455" t="e">
        <v>#N/A</v>
      </c>
      <c r="AK1455" t="e">
        <v>#N/A</v>
      </c>
    </row>
    <row r="1456" spans="1:37" x14ac:dyDescent="0.25">
      <c r="A1456" s="15">
        <v>9107505</v>
      </c>
      <c r="B1456" s="15" t="s">
        <v>535</v>
      </c>
      <c r="C1456" s="16">
        <v>44958</v>
      </c>
      <c r="D1456" s="15" t="s">
        <v>83</v>
      </c>
      <c r="E1456" s="1" t="s">
        <v>179</v>
      </c>
      <c r="F1456" s="15" t="s">
        <v>46</v>
      </c>
      <c r="G1456" s="1" t="s">
        <v>83</v>
      </c>
      <c r="H1456" s="17">
        <v>5000</v>
      </c>
      <c r="I1456" s="18">
        <v>0.05</v>
      </c>
      <c r="J1456" s="1">
        <v>9052931</v>
      </c>
      <c r="K1456" s="1" t="s">
        <v>535</v>
      </c>
      <c r="L1456" s="19">
        <v>119782.33333333334</v>
      </c>
      <c r="M1456" s="1" t="s">
        <v>67</v>
      </c>
      <c r="N1456" s="1" t="s">
        <v>179</v>
      </c>
      <c r="O1456" s="1" t="s">
        <v>84</v>
      </c>
      <c r="P1456" s="20">
        <v>9052931</v>
      </c>
      <c r="Q1456" s="1" t="s">
        <v>85</v>
      </c>
      <c r="R1456" s="1" t="s">
        <v>16</v>
      </c>
      <c r="S1456" s="1" t="s">
        <v>80</v>
      </c>
      <c r="T1456" s="18">
        <f>IFERROR(VLOOKUP(A1456,'[1]For Report Q-2 '!$A$2:$T$3476,20,0),"-")</f>
        <v>0.05</v>
      </c>
      <c r="U1456" s="55">
        <f>IFERROR(VLOOKUP(A1456,'[1]For Report Q-2 '!$A$2:$U$3476,21,0),"-")</f>
        <v>0</v>
      </c>
      <c r="V1456" s="2" t="str">
        <f>IFERROR(VLOOKUP(A1456,'[1]For Report Q-2 '!$A$2:$V$3476,22,0),"-")</f>
        <v>-</v>
      </c>
      <c r="W1456" s="1">
        <f>IFERROR(VLOOKUP(A1456,'[1]For Report Q-2 '!$A$2:$W$3476,23,0),"-")</f>
        <v>0</v>
      </c>
      <c r="X1456" s="1"/>
      <c r="Y1456" s="1"/>
      <c r="Z1456" s="2" t="str">
        <f>IFERROR(VLOOKUP(A1456,'[1]For Report Q-2 '!$A$2:$Z$3476,26,0),"-")</f>
        <v>-</v>
      </c>
      <c r="AA1456" s="1" t="str">
        <f>IFERROR(VLOOKUP(A1456,'[1]For Report Q-2 '!$A$2:$AH$3476,27,0),"-")</f>
        <v>-</v>
      </c>
      <c r="AB1456" s="1" t="str">
        <f>IFERROR(VLOOKUP(A1456,'[1]For Report Q-2 '!$A$2:$AH$3476,28,0),"-")</f>
        <v>-</v>
      </c>
      <c r="AC1456" s="2" t="str">
        <f>IFERROR(VLOOKUP(A1456,'[1]For Report Q-2 '!$A$2:$AH$3476,29,0),"-")</f>
        <v>-</v>
      </c>
      <c r="AD1456" s="2" t="str">
        <f>IFERROR(VLOOKUP(A1456,'[1]For Report Q-2 '!$A$2:$AH$3476,30,0),"-")</f>
        <v>-</v>
      </c>
      <c r="AE1456" s="1" t="str">
        <f>IFERROR(VLOOKUP(A1456,'[1]For Report Q-2 '!$A$2:$AH$3476,31,0),"-")</f>
        <v>-</v>
      </c>
      <c r="AF1456" s="1" t="str">
        <f>IFERROR(VLOOKUP(A1456,'[1]For Report Q-2 '!$A$2:$AH$3476,32,0),"-")</f>
        <v>-</v>
      </c>
      <c r="AG1456" s="2" t="str">
        <f>IFERROR(VLOOKUP(A1456,'[1]For Report Q-2 '!$A$2:$AH$3476,33,0),"-")</f>
        <v>-</v>
      </c>
      <c r="AH1456" s="1" t="str">
        <f t="shared" si="22"/>
        <v>--</v>
      </c>
      <c r="AI1456" t="e">
        <v>#N/A</v>
      </c>
      <c r="AJ1456" t="e">
        <v>#N/A</v>
      </c>
      <c r="AK1456" t="e">
        <v>#N/A</v>
      </c>
    </row>
    <row r="1457" spans="1:37" x14ac:dyDescent="0.25">
      <c r="A1457" s="15">
        <v>9107518</v>
      </c>
      <c r="B1457" s="15" t="s">
        <v>535</v>
      </c>
      <c r="C1457" s="16">
        <v>44953</v>
      </c>
      <c r="D1457" s="15" t="s">
        <v>83</v>
      </c>
      <c r="E1457" s="1" t="s">
        <v>179</v>
      </c>
      <c r="F1457" s="15" t="s">
        <v>46</v>
      </c>
      <c r="G1457" s="1" t="s">
        <v>83</v>
      </c>
      <c r="H1457" s="17">
        <v>5000</v>
      </c>
      <c r="I1457" s="18">
        <v>0.05</v>
      </c>
      <c r="J1457" s="1">
        <v>9052931</v>
      </c>
      <c r="K1457" s="1" t="s">
        <v>535</v>
      </c>
      <c r="L1457" s="19">
        <v>119782.33333333334</v>
      </c>
      <c r="M1457" s="1" t="s">
        <v>67</v>
      </c>
      <c r="N1457" s="1" t="s">
        <v>179</v>
      </c>
      <c r="O1457" s="1" t="s">
        <v>84</v>
      </c>
      <c r="P1457" s="20">
        <v>9052931</v>
      </c>
      <c r="Q1457" s="1" t="s">
        <v>85</v>
      </c>
      <c r="R1457" s="1" t="s">
        <v>16</v>
      </c>
      <c r="S1457" s="1" t="s">
        <v>80</v>
      </c>
      <c r="T1457" s="18">
        <f>IFERROR(VLOOKUP(A1457,'[1]For Report Q-2 '!$A$2:$T$3476,20,0),"-")</f>
        <v>0.05</v>
      </c>
      <c r="U1457" s="55">
        <f>IFERROR(VLOOKUP(A1457,'[1]For Report Q-2 '!$A$2:$U$3476,21,0),"-")</f>
        <v>0</v>
      </c>
      <c r="V1457" s="2" t="str">
        <f>IFERROR(VLOOKUP(A1457,'[1]For Report Q-2 '!$A$2:$V$3476,22,0),"-")</f>
        <v>-</v>
      </c>
      <c r="W1457" s="1">
        <f>IFERROR(VLOOKUP(A1457,'[1]For Report Q-2 '!$A$2:$W$3476,23,0),"-")</f>
        <v>0</v>
      </c>
      <c r="X1457" s="1"/>
      <c r="Y1457" s="1"/>
      <c r="Z1457" s="2" t="str">
        <f>IFERROR(VLOOKUP(A1457,'[1]For Report Q-2 '!$A$2:$Z$3476,26,0),"-")</f>
        <v>-</v>
      </c>
      <c r="AA1457" s="1" t="str">
        <f>IFERROR(VLOOKUP(A1457,'[1]For Report Q-2 '!$A$2:$AH$3476,27,0),"-")</f>
        <v>-</v>
      </c>
      <c r="AB1457" s="1" t="str">
        <f>IFERROR(VLOOKUP(A1457,'[1]For Report Q-2 '!$A$2:$AH$3476,28,0),"-")</f>
        <v>-</v>
      </c>
      <c r="AC1457" s="2" t="str">
        <f>IFERROR(VLOOKUP(A1457,'[1]For Report Q-2 '!$A$2:$AH$3476,29,0),"-")</f>
        <v>-</v>
      </c>
      <c r="AD1457" s="2" t="str">
        <f>IFERROR(VLOOKUP(A1457,'[1]For Report Q-2 '!$A$2:$AH$3476,30,0),"-")</f>
        <v>-</v>
      </c>
      <c r="AE1457" s="1" t="str">
        <f>IFERROR(VLOOKUP(A1457,'[1]For Report Q-2 '!$A$2:$AH$3476,31,0),"-")</f>
        <v>-</v>
      </c>
      <c r="AF1457" s="1" t="str">
        <f>IFERROR(VLOOKUP(A1457,'[1]For Report Q-2 '!$A$2:$AH$3476,32,0),"-")</f>
        <v>-</v>
      </c>
      <c r="AG1457" s="2" t="str">
        <f>IFERROR(VLOOKUP(A1457,'[1]For Report Q-2 '!$A$2:$AH$3476,33,0),"-")</f>
        <v>-</v>
      </c>
      <c r="AH1457" s="1" t="str">
        <f t="shared" si="22"/>
        <v>--</v>
      </c>
      <c r="AI1457" t="e">
        <v>#N/A</v>
      </c>
      <c r="AJ1457" t="e">
        <v>#N/A</v>
      </c>
      <c r="AK1457" t="e">
        <v>#N/A</v>
      </c>
    </row>
    <row r="1458" spans="1:37" x14ac:dyDescent="0.25">
      <c r="A1458" s="15">
        <v>9107641</v>
      </c>
      <c r="B1458" s="15" t="s">
        <v>535</v>
      </c>
      <c r="C1458" s="16">
        <v>44966</v>
      </c>
      <c r="D1458" s="15" t="s">
        <v>83</v>
      </c>
      <c r="E1458" s="1" t="s">
        <v>179</v>
      </c>
      <c r="F1458" s="15" t="s">
        <v>46</v>
      </c>
      <c r="G1458" s="1" t="s">
        <v>83</v>
      </c>
      <c r="H1458" s="17">
        <v>5000</v>
      </c>
      <c r="I1458" s="18">
        <v>0.05</v>
      </c>
      <c r="J1458" s="1">
        <v>9052931</v>
      </c>
      <c r="K1458" s="1" t="s">
        <v>535</v>
      </c>
      <c r="L1458" s="19">
        <v>119782.33333333334</v>
      </c>
      <c r="M1458" s="1" t="s">
        <v>67</v>
      </c>
      <c r="N1458" s="1" t="s">
        <v>179</v>
      </c>
      <c r="O1458" s="1" t="s">
        <v>84</v>
      </c>
      <c r="P1458" s="20">
        <v>9052931</v>
      </c>
      <c r="Q1458" s="1" t="s">
        <v>85</v>
      </c>
      <c r="R1458" s="1" t="s">
        <v>16</v>
      </c>
      <c r="S1458" s="1" t="s">
        <v>80</v>
      </c>
      <c r="T1458" s="18">
        <f>IFERROR(VLOOKUP(A1458,'[1]For Report Q-2 '!$A$2:$T$3476,20,0),"-")</f>
        <v>0.05</v>
      </c>
      <c r="U1458" s="55">
        <f>IFERROR(VLOOKUP(A1458,'[1]For Report Q-2 '!$A$2:$U$3476,21,0),"-")</f>
        <v>0</v>
      </c>
      <c r="V1458" s="2" t="str">
        <f>IFERROR(VLOOKUP(A1458,'[1]For Report Q-2 '!$A$2:$V$3476,22,0),"-")</f>
        <v>-</v>
      </c>
      <c r="W1458" s="1">
        <f>IFERROR(VLOOKUP(A1458,'[1]For Report Q-2 '!$A$2:$W$3476,23,0),"-")</f>
        <v>0</v>
      </c>
      <c r="X1458" s="1"/>
      <c r="Y1458" s="1"/>
      <c r="Z1458" s="2" t="str">
        <f>IFERROR(VLOOKUP(A1458,'[1]For Report Q-2 '!$A$2:$Z$3476,26,0),"-")</f>
        <v>-</v>
      </c>
      <c r="AA1458" s="1" t="str">
        <f>IFERROR(VLOOKUP(A1458,'[1]For Report Q-2 '!$A$2:$AH$3476,27,0),"-")</f>
        <v>-</v>
      </c>
      <c r="AB1458" s="1" t="str">
        <f>IFERROR(VLOOKUP(A1458,'[1]For Report Q-2 '!$A$2:$AH$3476,28,0),"-")</f>
        <v>-</v>
      </c>
      <c r="AC1458" s="2" t="str">
        <f>IFERROR(VLOOKUP(A1458,'[1]For Report Q-2 '!$A$2:$AH$3476,29,0),"-")</f>
        <v>-</v>
      </c>
      <c r="AD1458" s="2" t="str">
        <f>IFERROR(VLOOKUP(A1458,'[1]For Report Q-2 '!$A$2:$AH$3476,30,0),"-")</f>
        <v>-</v>
      </c>
      <c r="AE1458" s="1" t="str">
        <f>IFERROR(VLOOKUP(A1458,'[1]For Report Q-2 '!$A$2:$AH$3476,31,0),"-")</f>
        <v>-</v>
      </c>
      <c r="AF1458" s="1" t="str">
        <f>IFERROR(VLOOKUP(A1458,'[1]For Report Q-2 '!$A$2:$AH$3476,32,0),"-")</f>
        <v>-</v>
      </c>
      <c r="AG1458" s="2" t="str">
        <f>IFERROR(VLOOKUP(A1458,'[1]For Report Q-2 '!$A$2:$AH$3476,33,0),"-")</f>
        <v>-</v>
      </c>
      <c r="AH1458" s="1" t="str">
        <f t="shared" si="22"/>
        <v>--</v>
      </c>
      <c r="AI1458" t="e">
        <v>#N/A</v>
      </c>
      <c r="AJ1458" t="e">
        <v>#N/A</v>
      </c>
      <c r="AK1458" t="e">
        <v>#N/A</v>
      </c>
    </row>
    <row r="1459" spans="1:37" x14ac:dyDescent="0.25">
      <c r="A1459" s="15">
        <v>9107860</v>
      </c>
      <c r="B1459" s="15" t="s">
        <v>535</v>
      </c>
      <c r="C1459" s="16">
        <v>45002</v>
      </c>
      <c r="D1459" s="15" t="s">
        <v>70</v>
      </c>
      <c r="E1459" s="1" t="s">
        <v>179</v>
      </c>
      <c r="F1459" s="15" t="s">
        <v>46</v>
      </c>
      <c r="G1459" s="1" t="s">
        <v>70</v>
      </c>
      <c r="H1459" s="17">
        <v>5000</v>
      </c>
      <c r="I1459" s="18">
        <v>0.05</v>
      </c>
      <c r="J1459" s="1">
        <v>9052931</v>
      </c>
      <c r="K1459" s="1" t="s">
        <v>535</v>
      </c>
      <c r="L1459" s="19">
        <v>119782.33333333334</v>
      </c>
      <c r="M1459" s="1" t="s">
        <v>67</v>
      </c>
      <c r="N1459" s="1" t="s">
        <v>179</v>
      </c>
      <c r="O1459" s="1" t="s">
        <v>71</v>
      </c>
      <c r="P1459" s="20">
        <v>9052931</v>
      </c>
      <c r="Q1459" s="1" t="s">
        <v>85</v>
      </c>
      <c r="R1459" s="1" t="s">
        <v>16</v>
      </c>
      <c r="S1459" s="1" t="s">
        <v>80</v>
      </c>
      <c r="T1459" s="18">
        <f>IFERROR(VLOOKUP(A1459,'[1]For Report Q-2 '!$A$2:$T$3476,20,0),"-")</f>
        <v>0.05</v>
      </c>
      <c r="U1459" s="55">
        <f>IFERROR(VLOOKUP(A1459,'[1]For Report Q-2 '!$A$2:$U$3476,21,0),"-")</f>
        <v>0</v>
      </c>
      <c r="V1459" s="2" t="str">
        <f>IFERROR(VLOOKUP(A1459,'[1]For Report Q-2 '!$A$2:$V$3476,22,0),"-")</f>
        <v>-</v>
      </c>
      <c r="W1459" s="1">
        <f>IFERROR(VLOOKUP(A1459,'[1]For Report Q-2 '!$A$2:$W$3476,23,0),"-")</f>
        <v>0</v>
      </c>
      <c r="X1459" s="1"/>
      <c r="Y1459" s="1"/>
      <c r="Z1459" s="2" t="str">
        <f>IFERROR(VLOOKUP(A1459,'[1]For Report Q-2 '!$A$2:$Z$3476,26,0),"-")</f>
        <v>-</v>
      </c>
      <c r="AA1459" s="1" t="str">
        <f>IFERROR(VLOOKUP(A1459,'[1]For Report Q-2 '!$A$2:$AH$3476,27,0),"-")</f>
        <v>-</v>
      </c>
      <c r="AB1459" s="1" t="str">
        <f>IFERROR(VLOOKUP(A1459,'[1]For Report Q-2 '!$A$2:$AH$3476,28,0),"-")</f>
        <v>-</v>
      </c>
      <c r="AC1459" s="2" t="str">
        <f>IFERROR(VLOOKUP(A1459,'[1]For Report Q-2 '!$A$2:$AH$3476,29,0),"-")</f>
        <v>-</v>
      </c>
      <c r="AD1459" s="2" t="str">
        <f>IFERROR(VLOOKUP(A1459,'[1]For Report Q-2 '!$A$2:$AH$3476,30,0),"-")</f>
        <v>-</v>
      </c>
      <c r="AE1459" s="1" t="str">
        <f>IFERROR(VLOOKUP(A1459,'[1]For Report Q-2 '!$A$2:$AH$3476,31,0),"-")</f>
        <v>-</v>
      </c>
      <c r="AF1459" s="1" t="str">
        <f>IFERROR(VLOOKUP(A1459,'[1]For Report Q-2 '!$A$2:$AH$3476,32,0),"-")</f>
        <v>-</v>
      </c>
      <c r="AG1459" s="2" t="str">
        <f>IFERROR(VLOOKUP(A1459,'[1]For Report Q-2 '!$A$2:$AH$3476,33,0),"-")</f>
        <v>-</v>
      </c>
      <c r="AH1459" s="1" t="str">
        <f t="shared" si="22"/>
        <v>--</v>
      </c>
      <c r="AI1459" t="e">
        <v>#N/A</v>
      </c>
      <c r="AJ1459" t="e">
        <v>#N/A</v>
      </c>
      <c r="AK1459" t="e">
        <v>#N/A</v>
      </c>
    </row>
    <row r="1460" spans="1:37" x14ac:dyDescent="0.25">
      <c r="A1460" s="15">
        <v>9109942</v>
      </c>
      <c r="B1460" s="15" t="s">
        <v>535</v>
      </c>
      <c r="C1460" s="16">
        <v>45043</v>
      </c>
      <c r="D1460" s="15" t="s">
        <v>463</v>
      </c>
      <c r="E1460" s="1" t="s">
        <v>179</v>
      </c>
      <c r="F1460" s="15" t="s">
        <v>46</v>
      </c>
      <c r="G1460" s="1" t="s">
        <v>53</v>
      </c>
      <c r="H1460" s="17">
        <v>5000</v>
      </c>
      <c r="I1460" s="18">
        <v>0.05</v>
      </c>
      <c r="J1460" s="1">
        <v>9052931</v>
      </c>
      <c r="K1460" s="1" t="s">
        <v>535</v>
      </c>
      <c r="L1460" s="19">
        <v>119782.33333333334</v>
      </c>
      <c r="M1460" s="1" t="s">
        <v>67</v>
      </c>
      <c r="N1460" s="1" t="s">
        <v>179</v>
      </c>
      <c r="O1460" s="1" t="s">
        <v>54</v>
      </c>
      <c r="P1460" s="20">
        <v>9052931</v>
      </c>
      <c r="Q1460" s="1" t="s">
        <v>85</v>
      </c>
      <c r="R1460" s="1" t="s">
        <v>16</v>
      </c>
      <c r="S1460" s="1" t="s">
        <v>80</v>
      </c>
      <c r="T1460" s="18">
        <f>IFERROR(VLOOKUP(A1460,'[1]For Report Q-2 '!$A$2:$T$3476,20,0),"-")</f>
        <v>0.05</v>
      </c>
      <c r="U1460" s="55">
        <f>IFERROR(VLOOKUP(A1460,'[1]For Report Q-2 '!$A$2:$U$3476,21,0),"-")</f>
        <v>0</v>
      </c>
      <c r="V1460" s="2" t="str">
        <f>IFERROR(VLOOKUP(A1460,'[1]For Report Q-2 '!$A$2:$V$3476,22,0),"-")</f>
        <v>-</v>
      </c>
      <c r="W1460" s="1">
        <f>IFERROR(VLOOKUP(A1460,'[1]For Report Q-2 '!$A$2:$W$3476,23,0),"-")</f>
        <v>0</v>
      </c>
      <c r="X1460" s="1"/>
      <c r="Y1460" s="1"/>
      <c r="Z1460" s="2" t="str">
        <f>IFERROR(VLOOKUP(A1460,'[1]For Report Q-2 '!$A$2:$Z$3476,26,0),"-")</f>
        <v>-</v>
      </c>
      <c r="AA1460" s="1" t="str">
        <f>IFERROR(VLOOKUP(A1460,'[1]For Report Q-2 '!$A$2:$AH$3476,27,0),"-")</f>
        <v>-</v>
      </c>
      <c r="AB1460" s="1" t="str">
        <f>IFERROR(VLOOKUP(A1460,'[1]For Report Q-2 '!$A$2:$AH$3476,28,0),"-")</f>
        <v>-</v>
      </c>
      <c r="AC1460" s="2" t="str">
        <f>IFERROR(VLOOKUP(A1460,'[1]For Report Q-2 '!$A$2:$AH$3476,29,0),"-")</f>
        <v>-</v>
      </c>
      <c r="AD1460" s="2" t="str">
        <f>IFERROR(VLOOKUP(A1460,'[1]For Report Q-2 '!$A$2:$AH$3476,30,0),"-")</f>
        <v>-</v>
      </c>
      <c r="AE1460" s="1" t="str">
        <f>IFERROR(VLOOKUP(A1460,'[1]For Report Q-2 '!$A$2:$AH$3476,31,0),"-")</f>
        <v>-</v>
      </c>
      <c r="AF1460" s="1" t="str">
        <f>IFERROR(VLOOKUP(A1460,'[1]For Report Q-2 '!$A$2:$AH$3476,32,0),"-")</f>
        <v>-</v>
      </c>
      <c r="AG1460" s="2" t="str">
        <f>IFERROR(VLOOKUP(A1460,'[1]For Report Q-2 '!$A$2:$AH$3476,33,0),"-")</f>
        <v>-</v>
      </c>
      <c r="AH1460" s="1" t="str">
        <f t="shared" si="22"/>
        <v>--</v>
      </c>
      <c r="AI1460" t="e">
        <v>#N/A</v>
      </c>
      <c r="AJ1460" t="e">
        <v>#N/A</v>
      </c>
      <c r="AK1460" t="e">
        <v>#N/A</v>
      </c>
    </row>
    <row r="1461" spans="1:37" x14ac:dyDescent="0.25">
      <c r="A1461" s="15">
        <v>9110319</v>
      </c>
      <c r="B1461" s="15" t="s">
        <v>535</v>
      </c>
      <c r="C1461" s="16">
        <v>45027</v>
      </c>
      <c r="D1461" s="15" t="s">
        <v>56</v>
      </c>
      <c r="E1461" s="1" t="s">
        <v>179</v>
      </c>
      <c r="F1461" s="15" t="s">
        <v>46</v>
      </c>
      <c r="G1461" s="1" t="s">
        <v>56</v>
      </c>
      <c r="H1461" s="17">
        <v>6000</v>
      </c>
      <c r="I1461" s="18">
        <v>0.06</v>
      </c>
      <c r="J1461" s="1">
        <v>9052931</v>
      </c>
      <c r="K1461" s="1" t="s">
        <v>535</v>
      </c>
      <c r="L1461" s="19">
        <v>119782.33333333334</v>
      </c>
      <c r="M1461" s="1" t="s">
        <v>67</v>
      </c>
      <c r="N1461" s="1" t="s">
        <v>179</v>
      </c>
      <c r="O1461" s="1" t="s">
        <v>59</v>
      </c>
      <c r="P1461" s="20">
        <v>9052931</v>
      </c>
      <c r="Q1461" s="1" t="s">
        <v>85</v>
      </c>
      <c r="R1461" s="1" t="s">
        <v>16</v>
      </c>
      <c r="S1461" s="1" t="s">
        <v>80</v>
      </c>
      <c r="T1461" s="18">
        <f>IFERROR(VLOOKUP(A1461,'[1]For Report Q-2 '!$A$2:$T$3476,20,0),"-")</f>
        <v>0.06</v>
      </c>
      <c r="U1461" s="55">
        <f>IFERROR(VLOOKUP(A1461,'[1]For Report Q-2 '!$A$2:$U$3476,21,0),"-")</f>
        <v>0</v>
      </c>
      <c r="V1461" s="2" t="str">
        <f>IFERROR(VLOOKUP(A1461,'[1]For Report Q-2 '!$A$2:$V$3476,22,0),"-")</f>
        <v>-</v>
      </c>
      <c r="W1461" s="1">
        <f>IFERROR(VLOOKUP(A1461,'[1]For Report Q-2 '!$A$2:$W$3476,23,0),"-")</f>
        <v>0</v>
      </c>
      <c r="X1461" s="1"/>
      <c r="Y1461" s="1"/>
      <c r="Z1461" s="2" t="str">
        <f>IFERROR(VLOOKUP(A1461,'[1]For Report Q-2 '!$A$2:$Z$3476,26,0),"-")</f>
        <v>-</v>
      </c>
      <c r="AA1461" s="1" t="str">
        <f>IFERROR(VLOOKUP(A1461,'[1]For Report Q-2 '!$A$2:$AH$3476,27,0),"-")</f>
        <v>-</v>
      </c>
      <c r="AB1461" s="1" t="str">
        <f>IFERROR(VLOOKUP(A1461,'[1]For Report Q-2 '!$A$2:$AH$3476,28,0),"-")</f>
        <v>-</v>
      </c>
      <c r="AC1461" s="2" t="str">
        <f>IFERROR(VLOOKUP(A1461,'[1]For Report Q-2 '!$A$2:$AH$3476,29,0),"-")</f>
        <v>-</v>
      </c>
      <c r="AD1461" s="2" t="str">
        <f>IFERROR(VLOOKUP(A1461,'[1]For Report Q-2 '!$A$2:$AH$3476,30,0),"-")</f>
        <v>-</v>
      </c>
      <c r="AE1461" s="1" t="str">
        <f>IFERROR(VLOOKUP(A1461,'[1]For Report Q-2 '!$A$2:$AH$3476,31,0),"-")</f>
        <v>-</v>
      </c>
      <c r="AF1461" s="1" t="str">
        <f>IFERROR(VLOOKUP(A1461,'[1]For Report Q-2 '!$A$2:$AH$3476,32,0),"-")</f>
        <v>-</v>
      </c>
      <c r="AG1461" s="2" t="str">
        <f>IFERROR(VLOOKUP(A1461,'[1]For Report Q-2 '!$A$2:$AH$3476,33,0),"-")</f>
        <v>-</v>
      </c>
      <c r="AH1461" s="1" t="str">
        <f t="shared" si="22"/>
        <v>--</v>
      </c>
      <c r="AI1461" t="e">
        <v>#N/A</v>
      </c>
      <c r="AJ1461" t="e">
        <v>#N/A</v>
      </c>
      <c r="AK1461" t="e">
        <v>#N/A</v>
      </c>
    </row>
    <row r="1462" spans="1:37" x14ac:dyDescent="0.25">
      <c r="A1462" s="15">
        <v>9110321</v>
      </c>
      <c r="B1462" s="15" t="s">
        <v>535</v>
      </c>
      <c r="C1462" s="16">
        <v>45027</v>
      </c>
      <c r="D1462" s="15" t="s">
        <v>56</v>
      </c>
      <c r="E1462" s="1" t="s">
        <v>179</v>
      </c>
      <c r="F1462" s="15" t="s">
        <v>46</v>
      </c>
      <c r="G1462" s="1" t="s">
        <v>56</v>
      </c>
      <c r="H1462" s="17">
        <v>6000</v>
      </c>
      <c r="I1462" s="18">
        <v>0.06</v>
      </c>
      <c r="J1462" s="1">
        <v>9052931</v>
      </c>
      <c r="K1462" s="1" t="s">
        <v>535</v>
      </c>
      <c r="L1462" s="19">
        <v>119782.33333333334</v>
      </c>
      <c r="M1462" s="1" t="s">
        <v>67</v>
      </c>
      <c r="N1462" s="1" t="s">
        <v>179</v>
      </c>
      <c r="O1462" s="1" t="s">
        <v>59</v>
      </c>
      <c r="P1462" s="20">
        <v>9052931</v>
      </c>
      <c r="Q1462" s="1" t="s">
        <v>85</v>
      </c>
      <c r="R1462" s="1" t="s">
        <v>16</v>
      </c>
      <c r="S1462" s="1" t="s">
        <v>80</v>
      </c>
      <c r="T1462" s="18">
        <f>IFERROR(VLOOKUP(A1462,'[1]For Report Q-2 '!$A$2:$T$3476,20,0),"-")</f>
        <v>0.06</v>
      </c>
      <c r="U1462" s="55">
        <f>IFERROR(VLOOKUP(A1462,'[1]For Report Q-2 '!$A$2:$U$3476,21,0),"-")</f>
        <v>0</v>
      </c>
      <c r="V1462" s="2" t="str">
        <f>IFERROR(VLOOKUP(A1462,'[1]For Report Q-2 '!$A$2:$V$3476,22,0),"-")</f>
        <v>-</v>
      </c>
      <c r="W1462" s="1">
        <f>IFERROR(VLOOKUP(A1462,'[1]For Report Q-2 '!$A$2:$W$3476,23,0),"-")</f>
        <v>0</v>
      </c>
      <c r="X1462" s="1"/>
      <c r="Y1462" s="1"/>
      <c r="Z1462" s="2" t="str">
        <f>IFERROR(VLOOKUP(A1462,'[1]For Report Q-2 '!$A$2:$Z$3476,26,0),"-")</f>
        <v>-</v>
      </c>
      <c r="AA1462" s="1" t="str">
        <f>IFERROR(VLOOKUP(A1462,'[1]For Report Q-2 '!$A$2:$AH$3476,27,0),"-")</f>
        <v>-</v>
      </c>
      <c r="AB1462" s="1" t="str">
        <f>IFERROR(VLOOKUP(A1462,'[1]For Report Q-2 '!$A$2:$AH$3476,28,0),"-")</f>
        <v>-</v>
      </c>
      <c r="AC1462" s="2" t="str">
        <f>IFERROR(VLOOKUP(A1462,'[1]For Report Q-2 '!$A$2:$AH$3476,29,0),"-")</f>
        <v>-</v>
      </c>
      <c r="AD1462" s="2" t="str">
        <f>IFERROR(VLOOKUP(A1462,'[1]For Report Q-2 '!$A$2:$AH$3476,30,0),"-")</f>
        <v>-</v>
      </c>
      <c r="AE1462" s="1" t="str">
        <f>IFERROR(VLOOKUP(A1462,'[1]For Report Q-2 '!$A$2:$AH$3476,31,0),"-")</f>
        <v>-</v>
      </c>
      <c r="AF1462" s="1" t="str">
        <f>IFERROR(VLOOKUP(A1462,'[1]For Report Q-2 '!$A$2:$AH$3476,32,0),"-")</f>
        <v>-</v>
      </c>
      <c r="AG1462" s="2" t="str">
        <f>IFERROR(VLOOKUP(A1462,'[1]For Report Q-2 '!$A$2:$AH$3476,33,0),"-")</f>
        <v>-</v>
      </c>
      <c r="AH1462" s="1" t="str">
        <f t="shared" si="22"/>
        <v>--</v>
      </c>
      <c r="AI1462" t="e">
        <v>#N/A</v>
      </c>
      <c r="AJ1462" t="e">
        <v>#N/A</v>
      </c>
      <c r="AK1462" t="e">
        <v>#N/A</v>
      </c>
    </row>
    <row r="1463" spans="1:37" x14ac:dyDescent="0.25">
      <c r="A1463" s="15">
        <v>9121650</v>
      </c>
      <c r="B1463" s="15" t="s">
        <v>535</v>
      </c>
      <c r="C1463" s="16">
        <v>45381</v>
      </c>
      <c r="D1463" s="15" t="s">
        <v>40</v>
      </c>
      <c r="E1463" s="1" t="s">
        <v>179</v>
      </c>
      <c r="F1463" s="15" t="s">
        <v>46</v>
      </c>
      <c r="G1463" s="1" t="s">
        <v>40</v>
      </c>
      <c r="H1463" s="17">
        <v>6500</v>
      </c>
      <c r="I1463" s="18">
        <v>6.5000000000000002E-2</v>
      </c>
      <c r="J1463" s="1">
        <v>9052931</v>
      </c>
      <c r="K1463" s="1" t="s">
        <v>535</v>
      </c>
      <c r="L1463" s="19">
        <v>119782.33333333334</v>
      </c>
      <c r="M1463" s="1" t="s">
        <v>67</v>
      </c>
      <c r="N1463" s="1" t="s">
        <v>179</v>
      </c>
      <c r="O1463" s="1" t="s">
        <v>41</v>
      </c>
      <c r="P1463" s="20">
        <v>9052931</v>
      </c>
      <c r="Q1463" s="1" t="s">
        <v>85</v>
      </c>
      <c r="R1463" s="1" t="s">
        <v>16</v>
      </c>
      <c r="S1463" s="1" t="s">
        <v>80</v>
      </c>
      <c r="T1463" s="18">
        <f>IFERROR(VLOOKUP(A1463,'[1]For Report Q-2 '!$A$2:$T$3476,20,0),"-")</f>
        <v>6.5000000000000002E-2</v>
      </c>
      <c r="U1463" s="55">
        <f>IFERROR(VLOOKUP(A1463,'[1]For Report Q-2 '!$A$2:$U$3476,21,0),"-")</f>
        <v>0</v>
      </c>
      <c r="V1463" s="2" t="str">
        <f>IFERROR(VLOOKUP(A1463,'[1]For Report Q-2 '!$A$2:$V$3476,22,0),"-")</f>
        <v>-</v>
      </c>
      <c r="W1463" s="1">
        <f>IFERROR(VLOOKUP(A1463,'[1]For Report Q-2 '!$A$2:$W$3476,23,0),"-")</f>
        <v>0</v>
      </c>
      <c r="X1463" s="1"/>
      <c r="Y1463" s="1"/>
      <c r="Z1463" s="2" t="str">
        <f>IFERROR(VLOOKUP(A1463,'[1]For Report Q-2 '!$A$2:$Z$3476,26,0),"-")</f>
        <v>-</v>
      </c>
      <c r="AA1463" s="1" t="str">
        <f>IFERROR(VLOOKUP(A1463,'[1]For Report Q-2 '!$A$2:$AH$3476,27,0),"-")</f>
        <v>-</v>
      </c>
      <c r="AB1463" s="1" t="str">
        <f>IFERROR(VLOOKUP(A1463,'[1]For Report Q-2 '!$A$2:$AH$3476,28,0),"-")</f>
        <v>-</v>
      </c>
      <c r="AC1463" s="2" t="str">
        <f>IFERROR(VLOOKUP(A1463,'[1]For Report Q-2 '!$A$2:$AH$3476,29,0),"-")</f>
        <v>-</v>
      </c>
      <c r="AD1463" s="2" t="str">
        <f>IFERROR(VLOOKUP(A1463,'[1]For Report Q-2 '!$A$2:$AH$3476,30,0),"-")</f>
        <v>-</v>
      </c>
      <c r="AE1463" s="1" t="str">
        <f>IFERROR(VLOOKUP(A1463,'[1]For Report Q-2 '!$A$2:$AH$3476,31,0),"-")</f>
        <v>-</v>
      </c>
      <c r="AF1463" s="1" t="str">
        <f>IFERROR(VLOOKUP(A1463,'[1]For Report Q-2 '!$A$2:$AH$3476,32,0),"-")</f>
        <v>-</v>
      </c>
      <c r="AG1463" s="2" t="str">
        <f>IFERROR(VLOOKUP(A1463,'[1]For Report Q-2 '!$A$2:$AH$3476,33,0),"-")</f>
        <v>-</v>
      </c>
      <c r="AH1463" s="1" t="str">
        <f t="shared" si="22"/>
        <v>--</v>
      </c>
      <c r="AI1463" t="e">
        <v>#N/A</v>
      </c>
      <c r="AJ1463" t="e">
        <v>#N/A</v>
      </c>
      <c r="AK1463" t="e">
        <v>#N/A</v>
      </c>
    </row>
    <row r="1464" spans="1:37" x14ac:dyDescent="0.25">
      <c r="A1464" s="15">
        <v>9122412</v>
      </c>
      <c r="B1464" s="15" t="s">
        <v>535</v>
      </c>
      <c r="C1464" s="16">
        <v>45405</v>
      </c>
      <c r="D1464" s="15" t="s">
        <v>28</v>
      </c>
      <c r="E1464" s="1" t="s">
        <v>45</v>
      </c>
      <c r="F1464" s="15" t="s">
        <v>46</v>
      </c>
      <c r="G1464" s="1" t="s">
        <v>28</v>
      </c>
      <c r="H1464" s="17">
        <v>13750</v>
      </c>
      <c r="I1464" s="18">
        <v>0.13750000000000001</v>
      </c>
      <c r="J1464" s="1">
        <v>9052931</v>
      </c>
      <c r="K1464" s="1" t="s">
        <v>535</v>
      </c>
      <c r="L1464" s="19">
        <v>119782.33333333334</v>
      </c>
      <c r="M1464" s="1" t="s">
        <v>67</v>
      </c>
      <c r="N1464" s="1" t="s">
        <v>47</v>
      </c>
      <c r="O1464" s="1" t="s">
        <v>32</v>
      </c>
      <c r="P1464" s="20">
        <v>9052931</v>
      </c>
      <c r="Q1464" s="1" t="s">
        <v>85</v>
      </c>
      <c r="R1464" s="1" t="s">
        <v>16</v>
      </c>
      <c r="S1464" s="1" t="s">
        <v>80</v>
      </c>
      <c r="T1464" s="18">
        <f>IFERROR(VLOOKUP(A1464,'[1]For Report Q-2 '!$A$2:$T$3476,20,0),"-")</f>
        <v>0.13750000000000001</v>
      </c>
      <c r="U1464" s="55">
        <f>IFERROR(VLOOKUP(A1464,'[1]For Report Q-2 '!$A$2:$U$3476,21,0),"-")</f>
        <v>0</v>
      </c>
      <c r="V1464" s="2" t="str">
        <f>IFERROR(VLOOKUP(A1464,'[1]For Report Q-2 '!$A$2:$V$3476,22,0),"-")</f>
        <v>-</v>
      </c>
      <c r="W1464" s="1">
        <f>IFERROR(VLOOKUP(A1464,'[1]For Report Q-2 '!$A$2:$W$3476,23,0),"-")</f>
        <v>0</v>
      </c>
      <c r="X1464" s="1"/>
      <c r="Y1464" s="1"/>
      <c r="Z1464" s="2" t="str">
        <f>IFERROR(VLOOKUP(A1464,'[1]For Report Q-2 '!$A$2:$Z$3476,26,0),"-")</f>
        <v>-</v>
      </c>
      <c r="AA1464" s="1" t="str">
        <f>IFERROR(VLOOKUP(A1464,'[1]For Report Q-2 '!$A$2:$AH$3476,27,0),"-")</f>
        <v>-</v>
      </c>
      <c r="AB1464" s="1" t="str">
        <f>IFERROR(VLOOKUP(A1464,'[1]For Report Q-2 '!$A$2:$AH$3476,28,0),"-")</f>
        <v>-</v>
      </c>
      <c r="AC1464" s="2" t="str">
        <f>IFERROR(VLOOKUP(A1464,'[1]For Report Q-2 '!$A$2:$AH$3476,29,0),"-")</f>
        <v>-</v>
      </c>
      <c r="AD1464" s="2" t="str">
        <f>IFERROR(VLOOKUP(A1464,'[1]For Report Q-2 '!$A$2:$AH$3476,30,0),"-")</f>
        <v>-</v>
      </c>
      <c r="AE1464" s="1" t="str">
        <f>IFERROR(VLOOKUP(A1464,'[1]For Report Q-2 '!$A$2:$AH$3476,31,0),"-")</f>
        <v>-</v>
      </c>
      <c r="AF1464" s="1" t="str">
        <f>IFERROR(VLOOKUP(A1464,'[1]For Report Q-2 '!$A$2:$AH$3476,32,0),"-")</f>
        <v>-</v>
      </c>
      <c r="AG1464" s="2" t="str">
        <f>IFERROR(VLOOKUP(A1464,'[1]For Report Q-2 '!$A$2:$AH$3476,33,0),"-")</f>
        <v>-</v>
      </c>
      <c r="AH1464" s="1" t="str">
        <f t="shared" si="22"/>
        <v>--</v>
      </c>
      <c r="AI1464" t="e">
        <v>#N/A</v>
      </c>
      <c r="AJ1464" t="e">
        <v>#N/A</v>
      </c>
      <c r="AK1464" t="e">
        <v>#N/A</v>
      </c>
    </row>
    <row r="1465" spans="1:37" x14ac:dyDescent="0.25">
      <c r="A1465" s="15">
        <v>9052951</v>
      </c>
      <c r="B1465" s="15" t="s">
        <v>536</v>
      </c>
      <c r="C1465" s="16">
        <v>42507</v>
      </c>
      <c r="D1465" s="15" t="s">
        <v>75</v>
      </c>
      <c r="E1465" s="1" t="s">
        <v>72</v>
      </c>
      <c r="F1465" s="15" t="s">
        <v>46</v>
      </c>
      <c r="G1465" s="1" t="s">
        <v>44</v>
      </c>
      <c r="H1465" s="17">
        <v>32500</v>
      </c>
      <c r="I1465" s="18">
        <v>0.32500000000000001</v>
      </c>
      <c r="J1465" s="1">
        <v>9052951</v>
      </c>
      <c r="K1465" s="1" t="s">
        <v>536</v>
      </c>
      <c r="L1465" s="19">
        <v>32500</v>
      </c>
      <c r="M1465" s="1" t="s">
        <v>31</v>
      </c>
      <c r="N1465" s="1" t="s">
        <v>72</v>
      </c>
      <c r="O1465" s="1" t="s">
        <v>48</v>
      </c>
      <c r="P1465" s="20">
        <v>9052951</v>
      </c>
      <c r="Q1465" s="1" t="s">
        <v>136</v>
      </c>
      <c r="R1465" s="1" t="s">
        <v>16</v>
      </c>
      <c r="S1465" s="1" t="s">
        <v>137</v>
      </c>
      <c r="T1465" s="18">
        <f>IFERROR(VLOOKUP(A1465,'[1]For Report Q-2 '!$A$2:$T$3476,20,0),"-")</f>
        <v>0.32500000000000001</v>
      </c>
      <c r="U1465" s="55">
        <f>IFERROR(VLOOKUP(A1465,'[1]For Report Q-2 '!$A$2:$U$3476,21,0),"-")</f>
        <v>0</v>
      </c>
      <c r="V1465" s="2" t="str">
        <f>IFERROR(VLOOKUP(A1465,'[1]For Report Q-2 '!$A$2:$V$3476,22,0),"-")</f>
        <v>-</v>
      </c>
      <c r="W1465" s="1">
        <f>IFERROR(VLOOKUP(A1465,'[1]For Report Q-2 '!$A$2:$W$3476,23,0),"-")</f>
        <v>0</v>
      </c>
      <c r="X1465" s="1"/>
      <c r="Y1465" s="1"/>
      <c r="Z1465" s="2" t="str">
        <f>IFERROR(VLOOKUP(A1465,'[1]For Report Q-2 '!$A$2:$Z$3476,26,0),"-")</f>
        <v>-</v>
      </c>
      <c r="AA1465" s="1" t="str">
        <f>IFERROR(VLOOKUP(A1465,'[1]For Report Q-2 '!$A$2:$AH$3476,27,0),"-")</f>
        <v>-</v>
      </c>
      <c r="AB1465" s="1" t="str">
        <f>IFERROR(VLOOKUP(A1465,'[1]For Report Q-2 '!$A$2:$AH$3476,28,0),"-")</f>
        <v>-</v>
      </c>
      <c r="AC1465" s="2" t="str">
        <f>IFERROR(VLOOKUP(A1465,'[1]For Report Q-2 '!$A$2:$AH$3476,29,0),"-")</f>
        <v>-</v>
      </c>
      <c r="AD1465" s="2" t="str">
        <f>IFERROR(VLOOKUP(A1465,'[1]For Report Q-2 '!$A$2:$AH$3476,30,0),"-")</f>
        <v>-</v>
      </c>
      <c r="AE1465" s="1" t="str">
        <f>IFERROR(VLOOKUP(A1465,'[1]For Report Q-2 '!$A$2:$AH$3476,31,0),"-")</f>
        <v>-</v>
      </c>
      <c r="AF1465" s="1" t="str">
        <f>IFERROR(VLOOKUP(A1465,'[1]For Report Q-2 '!$A$2:$AH$3476,32,0),"-")</f>
        <v>-</v>
      </c>
      <c r="AG1465" s="2" t="str">
        <f>IFERROR(VLOOKUP(A1465,'[1]For Report Q-2 '!$A$2:$AH$3476,33,0),"-")</f>
        <v>-</v>
      </c>
      <c r="AH1465" s="1" t="str">
        <f t="shared" si="22"/>
        <v>--</v>
      </c>
      <c r="AI1465" t="e">
        <v>#N/A</v>
      </c>
      <c r="AJ1465" t="e">
        <v>#N/A</v>
      </c>
      <c r="AK1465" t="e">
        <v>#N/A</v>
      </c>
    </row>
    <row r="1466" spans="1:37" x14ac:dyDescent="0.25">
      <c r="A1466" s="15">
        <v>9052974</v>
      </c>
      <c r="B1466" s="15" t="s">
        <v>537</v>
      </c>
      <c r="C1466" s="16">
        <v>42537</v>
      </c>
      <c r="D1466" s="15" t="s">
        <v>40</v>
      </c>
      <c r="E1466" s="1" t="s">
        <v>45</v>
      </c>
      <c r="F1466" s="15" t="s">
        <v>46</v>
      </c>
      <c r="G1466" s="1" t="s">
        <v>40</v>
      </c>
      <c r="H1466" s="17">
        <v>50000</v>
      </c>
      <c r="I1466" s="18">
        <v>0.5</v>
      </c>
      <c r="J1466" s="1">
        <v>9052974</v>
      </c>
      <c r="K1466" s="1" t="s">
        <v>537</v>
      </c>
      <c r="L1466" s="19">
        <v>50000</v>
      </c>
      <c r="M1466" s="1" t="s">
        <v>31</v>
      </c>
      <c r="N1466" s="1" t="s">
        <v>47</v>
      </c>
      <c r="O1466" s="1" t="s">
        <v>50</v>
      </c>
      <c r="P1466" s="20">
        <v>9052974</v>
      </c>
      <c r="Q1466" s="1" t="s">
        <v>60</v>
      </c>
      <c r="R1466" s="1" t="s">
        <v>16</v>
      </c>
      <c r="S1466" s="1" t="s">
        <v>43</v>
      </c>
      <c r="T1466" s="18">
        <f>IFERROR(VLOOKUP(A1466,'[1]For Report Q-2 '!$A$2:$T$3476,20,0),"-")</f>
        <v>0.5</v>
      </c>
      <c r="U1466" s="55">
        <f>IFERROR(VLOOKUP(A1466,'[1]For Report Q-2 '!$A$2:$U$3476,21,0),"-")</f>
        <v>0</v>
      </c>
      <c r="V1466" s="2" t="str">
        <f>IFERROR(VLOOKUP(A1466,'[1]For Report Q-2 '!$A$2:$V$3476,22,0),"-")</f>
        <v>-</v>
      </c>
      <c r="W1466" s="1">
        <f>IFERROR(VLOOKUP(A1466,'[1]For Report Q-2 '!$A$2:$W$3476,23,0),"-")</f>
        <v>0</v>
      </c>
      <c r="X1466" s="1"/>
      <c r="Y1466" s="1"/>
      <c r="Z1466" s="2" t="str">
        <f>IFERROR(VLOOKUP(A1466,'[1]For Report Q-2 '!$A$2:$Z$3476,26,0),"-")</f>
        <v>-</v>
      </c>
      <c r="AA1466" s="1" t="str">
        <f>IFERROR(VLOOKUP(A1466,'[1]For Report Q-2 '!$A$2:$AH$3476,27,0),"-")</f>
        <v>-</v>
      </c>
      <c r="AB1466" s="1" t="str">
        <f>IFERROR(VLOOKUP(A1466,'[1]For Report Q-2 '!$A$2:$AH$3476,28,0),"-")</f>
        <v>-</v>
      </c>
      <c r="AC1466" s="2" t="str">
        <f>IFERROR(VLOOKUP(A1466,'[1]For Report Q-2 '!$A$2:$AH$3476,29,0),"-")</f>
        <v>-</v>
      </c>
      <c r="AD1466" s="2" t="str">
        <f>IFERROR(VLOOKUP(A1466,'[1]For Report Q-2 '!$A$2:$AH$3476,30,0),"-")</f>
        <v>-</v>
      </c>
      <c r="AE1466" s="1" t="str">
        <f>IFERROR(VLOOKUP(A1466,'[1]For Report Q-2 '!$A$2:$AH$3476,31,0),"-")</f>
        <v>-</v>
      </c>
      <c r="AF1466" s="1" t="str">
        <f>IFERROR(VLOOKUP(A1466,'[1]For Report Q-2 '!$A$2:$AH$3476,32,0),"-")</f>
        <v>-</v>
      </c>
      <c r="AG1466" s="2" t="str">
        <f>IFERROR(VLOOKUP(A1466,'[1]For Report Q-2 '!$A$2:$AH$3476,33,0),"-")</f>
        <v>-</v>
      </c>
      <c r="AH1466" s="1" t="str">
        <f t="shared" si="22"/>
        <v>--</v>
      </c>
      <c r="AI1466" t="e">
        <v>#N/A</v>
      </c>
      <c r="AJ1466" t="e">
        <v>#N/A</v>
      </c>
      <c r="AK1466" t="e">
        <v>#N/A</v>
      </c>
    </row>
    <row r="1467" spans="1:37" x14ac:dyDescent="0.25">
      <c r="A1467" s="15">
        <v>9053110</v>
      </c>
      <c r="B1467" s="15" t="s">
        <v>538</v>
      </c>
      <c r="C1467" s="16">
        <v>42536</v>
      </c>
      <c r="D1467" s="15" t="s">
        <v>70</v>
      </c>
      <c r="E1467" s="1" t="s">
        <v>45</v>
      </c>
      <c r="F1467" s="15" t="s">
        <v>46</v>
      </c>
      <c r="G1467" s="1" t="s">
        <v>70</v>
      </c>
      <c r="H1467" s="17">
        <v>47500</v>
      </c>
      <c r="I1467" s="18">
        <v>0.47499999999999998</v>
      </c>
      <c r="J1467" s="1">
        <v>9053110</v>
      </c>
      <c r="K1467" s="1" t="s">
        <v>538</v>
      </c>
      <c r="L1467" s="19">
        <v>47500</v>
      </c>
      <c r="M1467" s="1" t="s">
        <v>31</v>
      </c>
      <c r="N1467" s="1" t="s">
        <v>47</v>
      </c>
      <c r="O1467" s="1" t="s">
        <v>71</v>
      </c>
      <c r="P1467" s="20">
        <v>9053110</v>
      </c>
      <c r="Q1467" s="1" t="s">
        <v>68</v>
      </c>
      <c r="R1467" s="1" t="s">
        <v>16</v>
      </c>
      <c r="S1467" s="1" t="s">
        <v>69</v>
      </c>
      <c r="T1467" s="18">
        <f>IFERROR(VLOOKUP(A1467,'[1]For Report Q-2 '!$A$2:$T$3476,20,0),"-")</f>
        <v>0.47499999999999998</v>
      </c>
      <c r="U1467" s="55">
        <f>IFERROR(VLOOKUP(A1467,'[1]For Report Q-2 '!$A$2:$U$3476,21,0),"-")</f>
        <v>0</v>
      </c>
      <c r="V1467" s="2" t="str">
        <f>IFERROR(VLOOKUP(A1467,'[1]For Report Q-2 '!$A$2:$V$3476,22,0),"-")</f>
        <v>-</v>
      </c>
      <c r="W1467" s="1">
        <f>IFERROR(VLOOKUP(A1467,'[1]For Report Q-2 '!$A$2:$W$3476,23,0),"-")</f>
        <v>0</v>
      </c>
      <c r="X1467" s="1"/>
      <c r="Y1467" s="1"/>
      <c r="Z1467" s="2" t="str">
        <f>IFERROR(VLOOKUP(A1467,'[1]For Report Q-2 '!$A$2:$Z$3476,26,0),"-")</f>
        <v>-</v>
      </c>
      <c r="AA1467" s="1" t="str">
        <f>IFERROR(VLOOKUP(A1467,'[1]For Report Q-2 '!$A$2:$AH$3476,27,0),"-")</f>
        <v>-</v>
      </c>
      <c r="AB1467" s="1" t="str">
        <f>IFERROR(VLOOKUP(A1467,'[1]For Report Q-2 '!$A$2:$AH$3476,28,0),"-")</f>
        <v>-</v>
      </c>
      <c r="AC1467" s="2" t="str">
        <f>IFERROR(VLOOKUP(A1467,'[1]For Report Q-2 '!$A$2:$AH$3476,29,0),"-")</f>
        <v>-</v>
      </c>
      <c r="AD1467" s="2" t="str">
        <f>IFERROR(VLOOKUP(A1467,'[1]For Report Q-2 '!$A$2:$AH$3476,30,0),"-")</f>
        <v>-</v>
      </c>
      <c r="AE1467" s="1" t="str">
        <f>IFERROR(VLOOKUP(A1467,'[1]For Report Q-2 '!$A$2:$AH$3476,31,0),"-")</f>
        <v>-</v>
      </c>
      <c r="AF1467" s="1" t="str">
        <f>IFERROR(VLOOKUP(A1467,'[1]For Report Q-2 '!$A$2:$AH$3476,32,0),"-")</f>
        <v>-</v>
      </c>
      <c r="AG1467" s="2" t="str">
        <f>IFERROR(VLOOKUP(A1467,'[1]For Report Q-2 '!$A$2:$AH$3476,33,0),"-")</f>
        <v>-</v>
      </c>
      <c r="AH1467" s="1" t="str">
        <f t="shared" si="22"/>
        <v>--</v>
      </c>
      <c r="AI1467" t="e">
        <v>#N/A</v>
      </c>
      <c r="AJ1467" t="e">
        <v>#N/A</v>
      </c>
      <c r="AK1467" t="e">
        <v>#N/A</v>
      </c>
    </row>
    <row r="1468" spans="1:37" x14ac:dyDescent="0.25">
      <c r="A1468" s="15">
        <v>9053191</v>
      </c>
      <c r="B1468" s="15" t="s">
        <v>539</v>
      </c>
      <c r="C1468" s="16">
        <v>42527</v>
      </c>
      <c r="D1468" s="15" t="s">
        <v>40</v>
      </c>
      <c r="E1468" s="1" t="s">
        <v>45</v>
      </c>
      <c r="F1468" s="15" t="s">
        <v>46</v>
      </c>
      <c r="G1468" s="1" t="s">
        <v>40</v>
      </c>
      <c r="H1468" s="17">
        <v>31000</v>
      </c>
      <c r="I1468" s="18">
        <v>0.31</v>
      </c>
      <c r="J1468" s="1">
        <v>9053191</v>
      </c>
      <c r="K1468" s="1" t="s">
        <v>539</v>
      </c>
      <c r="L1468" s="19">
        <v>31000</v>
      </c>
      <c r="M1468" s="1" t="s">
        <v>31</v>
      </c>
      <c r="N1468" s="1" t="s">
        <v>47</v>
      </c>
      <c r="O1468" s="1" t="s">
        <v>50</v>
      </c>
      <c r="P1468" s="20">
        <v>9053191</v>
      </c>
      <c r="Q1468" s="1" t="s">
        <v>60</v>
      </c>
      <c r="R1468" s="1" t="s">
        <v>16</v>
      </c>
      <c r="S1468" s="1" t="s">
        <v>43</v>
      </c>
      <c r="T1468" s="18">
        <f>IFERROR(VLOOKUP(A1468,'[1]For Report Q-2 '!$A$2:$T$3476,20,0),"-")</f>
        <v>0.31</v>
      </c>
      <c r="U1468" s="55">
        <f>IFERROR(VLOOKUP(A1468,'[1]For Report Q-2 '!$A$2:$U$3476,21,0),"-")</f>
        <v>0</v>
      </c>
      <c r="V1468" s="2" t="str">
        <f>IFERROR(VLOOKUP(A1468,'[1]For Report Q-2 '!$A$2:$V$3476,22,0),"-")</f>
        <v>-</v>
      </c>
      <c r="W1468" s="1">
        <f>IFERROR(VLOOKUP(A1468,'[1]For Report Q-2 '!$A$2:$W$3476,23,0),"-")</f>
        <v>0</v>
      </c>
      <c r="X1468" s="1"/>
      <c r="Y1468" s="1"/>
      <c r="Z1468" s="2" t="str">
        <f>IFERROR(VLOOKUP(A1468,'[1]For Report Q-2 '!$A$2:$Z$3476,26,0),"-")</f>
        <v>-</v>
      </c>
      <c r="AA1468" s="1" t="str">
        <f>IFERROR(VLOOKUP(A1468,'[1]For Report Q-2 '!$A$2:$AH$3476,27,0),"-")</f>
        <v>-</v>
      </c>
      <c r="AB1468" s="1" t="str">
        <f>IFERROR(VLOOKUP(A1468,'[1]For Report Q-2 '!$A$2:$AH$3476,28,0),"-")</f>
        <v>-</v>
      </c>
      <c r="AC1468" s="2" t="str">
        <f>IFERROR(VLOOKUP(A1468,'[1]For Report Q-2 '!$A$2:$AH$3476,29,0),"-")</f>
        <v>-</v>
      </c>
      <c r="AD1468" s="2" t="str">
        <f>IFERROR(VLOOKUP(A1468,'[1]For Report Q-2 '!$A$2:$AH$3476,30,0),"-")</f>
        <v>-</v>
      </c>
      <c r="AE1468" s="1" t="str">
        <f>IFERROR(VLOOKUP(A1468,'[1]For Report Q-2 '!$A$2:$AH$3476,31,0),"-")</f>
        <v>-</v>
      </c>
      <c r="AF1468" s="1" t="str">
        <f>IFERROR(VLOOKUP(A1468,'[1]For Report Q-2 '!$A$2:$AH$3476,32,0),"-")</f>
        <v>-</v>
      </c>
      <c r="AG1468" s="2" t="str">
        <f>IFERROR(VLOOKUP(A1468,'[1]For Report Q-2 '!$A$2:$AH$3476,33,0),"-")</f>
        <v>-</v>
      </c>
      <c r="AH1468" s="1" t="str">
        <f t="shared" si="22"/>
        <v>--</v>
      </c>
      <c r="AI1468" t="e">
        <v>#N/A</v>
      </c>
      <c r="AJ1468" t="e">
        <v>#N/A</v>
      </c>
      <c r="AK1468" t="e">
        <v>#N/A</v>
      </c>
    </row>
    <row r="1469" spans="1:37" x14ac:dyDescent="0.25">
      <c r="A1469" s="15">
        <v>9053195</v>
      </c>
      <c r="B1469" s="15" t="s">
        <v>540</v>
      </c>
      <c r="C1469" s="16">
        <v>42541</v>
      </c>
      <c r="D1469" s="15" t="s">
        <v>83</v>
      </c>
      <c r="E1469" s="1" t="s">
        <v>45</v>
      </c>
      <c r="F1469" s="15" t="s">
        <v>46</v>
      </c>
      <c r="G1469" s="1" t="s">
        <v>83</v>
      </c>
      <c r="H1469" s="17">
        <v>41666.666666666664</v>
      </c>
      <c r="I1469" s="18">
        <v>0.41666666666666663</v>
      </c>
      <c r="J1469" s="1">
        <v>9053195</v>
      </c>
      <c r="K1469" s="1" t="s">
        <v>540</v>
      </c>
      <c r="L1469" s="19">
        <v>41666.666666666664</v>
      </c>
      <c r="M1469" s="1" t="s">
        <v>31</v>
      </c>
      <c r="N1469" s="1" t="s">
        <v>47</v>
      </c>
      <c r="O1469" s="1" t="s">
        <v>84</v>
      </c>
      <c r="P1469" s="20">
        <v>9053195</v>
      </c>
      <c r="Q1469" s="1" t="s">
        <v>99</v>
      </c>
      <c r="R1469" s="1" t="s">
        <v>16</v>
      </c>
      <c r="S1469" s="1" t="s">
        <v>100</v>
      </c>
      <c r="T1469" s="18">
        <f>IFERROR(VLOOKUP(A1469,'[1]For Report Q-2 '!$A$2:$T$3476,20,0),"-")</f>
        <v>0.41666666666666663</v>
      </c>
      <c r="U1469" s="55">
        <f>IFERROR(VLOOKUP(A1469,'[1]For Report Q-2 '!$A$2:$U$3476,21,0),"-")</f>
        <v>0</v>
      </c>
      <c r="V1469" s="2" t="str">
        <f>IFERROR(VLOOKUP(A1469,'[1]For Report Q-2 '!$A$2:$V$3476,22,0),"-")</f>
        <v>-</v>
      </c>
      <c r="W1469" s="1">
        <f>IFERROR(VLOOKUP(A1469,'[1]For Report Q-2 '!$A$2:$W$3476,23,0),"-")</f>
        <v>0</v>
      </c>
      <c r="X1469" s="1"/>
      <c r="Y1469" s="1"/>
      <c r="Z1469" s="2" t="str">
        <f>IFERROR(VLOOKUP(A1469,'[1]For Report Q-2 '!$A$2:$Z$3476,26,0),"-")</f>
        <v>-</v>
      </c>
      <c r="AA1469" s="1" t="str">
        <f>IFERROR(VLOOKUP(A1469,'[1]For Report Q-2 '!$A$2:$AH$3476,27,0),"-")</f>
        <v>-</v>
      </c>
      <c r="AB1469" s="1" t="str">
        <f>IFERROR(VLOOKUP(A1469,'[1]For Report Q-2 '!$A$2:$AH$3476,28,0),"-")</f>
        <v>-</v>
      </c>
      <c r="AC1469" s="2" t="str">
        <f>IFERROR(VLOOKUP(A1469,'[1]For Report Q-2 '!$A$2:$AH$3476,29,0),"-")</f>
        <v>-</v>
      </c>
      <c r="AD1469" s="2" t="str">
        <f>IFERROR(VLOOKUP(A1469,'[1]For Report Q-2 '!$A$2:$AH$3476,30,0),"-")</f>
        <v>-</v>
      </c>
      <c r="AE1469" s="1" t="str">
        <f>IFERROR(VLOOKUP(A1469,'[1]For Report Q-2 '!$A$2:$AH$3476,31,0),"-")</f>
        <v>-</v>
      </c>
      <c r="AF1469" s="1" t="str">
        <f>IFERROR(VLOOKUP(A1469,'[1]For Report Q-2 '!$A$2:$AH$3476,32,0),"-")</f>
        <v>-</v>
      </c>
      <c r="AG1469" s="2" t="str">
        <f>IFERROR(VLOOKUP(A1469,'[1]For Report Q-2 '!$A$2:$AH$3476,33,0),"-")</f>
        <v>-</v>
      </c>
      <c r="AH1469" s="1" t="str">
        <f t="shared" si="22"/>
        <v>--</v>
      </c>
      <c r="AI1469" t="e">
        <v>#N/A</v>
      </c>
      <c r="AJ1469" t="e">
        <v>#N/A</v>
      </c>
      <c r="AK1469" t="e">
        <v>#N/A</v>
      </c>
    </row>
    <row r="1470" spans="1:37" x14ac:dyDescent="0.25">
      <c r="A1470" s="15">
        <v>9053319</v>
      </c>
      <c r="B1470" s="15" t="s">
        <v>541</v>
      </c>
      <c r="C1470" s="16">
        <v>42520</v>
      </c>
      <c r="D1470" s="15" t="s">
        <v>40</v>
      </c>
      <c r="E1470" s="1" t="s">
        <v>45</v>
      </c>
      <c r="F1470" s="15" t="s">
        <v>46</v>
      </c>
      <c r="G1470" s="1" t="s">
        <v>40</v>
      </c>
      <c r="H1470" s="17">
        <v>13333.333333333332</v>
      </c>
      <c r="I1470" s="18">
        <v>0.13333333333333333</v>
      </c>
      <c r="J1470" s="1">
        <v>9053319</v>
      </c>
      <c r="K1470" s="1" t="s">
        <v>542</v>
      </c>
      <c r="L1470" s="19">
        <v>32500</v>
      </c>
      <c r="M1470" s="1" t="s">
        <v>31</v>
      </c>
      <c r="N1470" s="1" t="s">
        <v>47</v>
      </c>
      <c r="O1470" s="1" t="s">
        <v>50</v>
      </c>
      <c r="P1470" s="20">
        <v>9053319</v>
      </c>
      <c r="Q1470" s="1" t="s">
        <v>51</v>
      </c>
      <c r="R1470" s="1" t="s">
        <v>16</v>
      </c>
      <c r="S1470" s="1" t="s">
        <v>43</v>
      </c>
      <c r="T1470" s="18">
        <f>IFERROR(VLOOKUP(A1470,'[1]For Report Q-2 '!$A$2:$T$3476,20,0),"-")</f>
        <v>0.13333333333333333</v>
      </c>
      <c r="U1470" s="55">
        <f>IFERROR(VLOOKUP(A1470,'[1]For Report Q-2 '!$A$2:$U$3476,21,0),"-")</f>
        <v>0</v>
      </c>
      <c r="V1470" s="2" t="str">
        <f>IFERROR(VLOOKUP(A1470,'[1]For Report Q-2 '!$A$2:$V$3476,22,0),"-")</f>
        <v>-</v>
      </c>
      <c r="W1470" s="1">
        <f>IFERROR(VLOOKUP(A1470,'[1]For Report Q-2 '!$A$2:$W$3476,23,0),"-")</f>
        <v>0</v>
      </c>
      <c r="X1470" s="1"/>
      <c r="Y1470" s="1"/>
      <c r="Z1470" s="2" t="str">
        <f>IFERROR(VLOOKUP(A1470,'[1]For Report Q-2 '!$A$2:$Z$3476,26,0),"-")</f>
        <v>-</v>
      </c>
      <c r="AA1470" s="1" t="str">
        <f>IFERROR(VLOOKUP(A1470,'[1]For Report Q-2 '!$A$2:$AH$3476,27,0),"-")</f>
        <v>-</v>
      </c>
      <c r="AB1470" s="1" t="str">
        <f>IFERROR(VLOOKUP(A1470,'[1]For Report Q-2 '!$A$2:$AH$3476,28,0),"-")</f>
        <v>-</v>
      </c>
      <c r="AC1470" s="2" t="str">
        <f>IFERROR(VLOOKUP(A1470,'[1]For Report Q-2 '!$A$2:$AH$3476,29,0),"-")</f>
        <v>-</v>
      </c>
      <c r="AD1470" s="2" t="str">
        <f>IFERROR(VLOOKUP(A1470,'[1]For Report Q-2 '!$A$2:$AH$3476,30,0),"-")</f>
        <v>-</v>
      </c>
      <c r="AE1470" s="1" t="str">
        <f>IFERROR(VLOOKUP(A1470,'[1]For Report Q-2 '!$A$2:$AH$3476,31,0),"-")</f>
        <v>-</v>
      </c>
      <c r="AF1470" s="1" t="str">
        <f>IFERROR(VLOOKUP(A1470,'[1]For Report Q-2 '!$A$2:$AH$3476,32,0),"-")</f>
        <v>-</v>
      </c>
      <c r="AG1470" s="2" t="str">
        <f>IFERROR(VLOOKUP(A1470,'[1]For Report Q-2 '!$A$2:$AH$3476,33,0),"-")</f>
        <v>-</v>
      </c>
      <c r="AH1470" s="1" t="str">
        <f t="shared" si="22"/>
        <v>--</v>
      </c>
      <c r="AI1470" t="e">
        <v>#N/A</v>
      </c>
      <c r="AJ1470" t="e">
        <v>#N/A</v>
      </c>
      <c r="AK1470" t="e">
        <v>#N/A</v>
      </c>
    </row>
    <row r="1471" spans="1:37" x14ac:dyDescent="0.25">
      <c r="A1471" s="15">
        <v>9121029</v>
      </c>
      <c r="B1471" s="15" t="s">
        <v>541</v>
      </c>
      <c r="C1471" s="16">
        <v>45364</v>
      </c>
      <c r="D1471" s="15" t="s">
        <v>40</v>
      </c>
      <c r="E1471" s="1" t="s">
        <v>72</v>
      </c>
      <c r="F1471" s="15" t="s">
        <v>46</v>
      </c>
      <c r="G1471" s="1" t="s">
        <v>40</v>
      </c>
      <c r="H1471" s="17">
        <v>19166.666666666668</v>
      </c>
      <c r="I1471" s="18">
        <v>0.19166666666666668</v>
      </c>
      <c r="J1471" s="1">
        <v>9053319</v>
      </c>
      <c r="K1471" s="1" t="s">
        <v>542</v>
      </c>
      <c r="L1471" s="19">
        <v>32500</v>
      </c>
      <c r="M1471" s="1" t="s">
        <v>31</v>
      </c>
      <c r="N1471" s="1" t="s">
        <v>72</v>
      </c>
      <c r="O1471" s="1" t="s">
        <v>50</v>
      </c>
      <c r="P1471" s="20">
        <v>9053319</v>
      </c>
      <c r="Q1471" s="1" t="s">
        <v>51</v>
      </c>
      <c r="R1471" s="1" t="s">
        <v>16</v>
      </c>
      <c r="S1471" s="1" t="s">
        <v>43</v>
      </c>
      <c r="T1471" s="18">
        <f>IFERROR(VLOOKUP(A1471,'[1]For Report Q-2 '!$A$2:$T$3476,20,0),"-")</f>
        <v>0.19166666666666668</v>
      </c>
      <c r="U1471" s="55">
        <f>IFERROR(VLOOKUP(A1471,'[1]For Report Q-2 '!$A$2:$U$3476,21,0),"-")</f>
        <v>0</v>
      </c>
      <c r="V1471" s="2" t="str">
        <f>IFERROR(VLOOKUP(A1471,'[1]For Report Q-2 '!$A$2:$V$3476,22,0),"-")</f>
        <v>-</v>
      </c>
      <c r="W1471" s="1">
        <f>IFERROR(VLOOKUP(A1471,'[1]For Report Q-2 '!$A$2:$W$3476,23,0),"-")</f>
        <v>0</v>
      </c>
      <c r="X1471" s="1"/>
      <c r="Y1471" s="1"/>
      <c r="Z1471" s="2" t="str">
        <f>IFERROR(VLOOKUP(A1471,'[1]For Report Q-2 '!$A$2:$Z$3476,26,0),"-")</f>
        <v>-</v>
      </c>
      <c r="AA1471" s="1" t="str">
        <f>IFERROR(VLOOKUP(A1471,'[1]For Report Q-2 '!$A$2:$AH$3476,27,0),"-")</f>
        <v>-</v>
      </c>
      <c r="AB1471" s="1" t="str">
        <f>IFERROR(VLOOKUP(A1471,'[1]For Report Q-2 '!$A$2:$AH$3476,28,0),"-")</f>
        <v>-</v>
      </c>
      <c r="AC1471" s="2" t="str">
        <f>IFERROR(VLOOKUP(A1471,'[1]For Report Q-2 '!$A$2:$AH$3476,29,0),"-")</f>
        <v>-</v>
      </c>
      <c r="AD1471" s="2" t="str">
        <f>IFERROR(VLOOKUP(A1471,'[1]For Report Q-2 '!$A$2:$AH$3476,30,0),"-")</f>
        <v>-</v>
      </c>
      <c r="AE1471" s="1" t="str">
        <f>IFERROR(VLOOKUP(A1471,'[1]For Report Q-2 '!$A$2:$AH$3476,31,0),"-")</f>
        <v>-</v>
      </c>
      <c r="AF1471" s="1" t="str">
        <f>IFERROR(VLOOKUP(A1471,'[1]For Report Q-2 '!$A$2:$AH$3476,32,0),"-")</f>
        <v>-</v>
      </c>
      <c r="AG1471" s="2" t="str">
        <f>IFERROR(VLOOKUP(A1471,'[1]For Report Q-2 '!$A$2:$AH$3476,33,0),"-")</f>
        <v>-</v>
      </c>
      <c r="AH1471" s="1" t="str">
        <f t="shared" si="22"/>
        <v>--</v>
      </c>
      <c r="AI1471" t="e">
        <v>#N/A</v>
      </c>
      <c r="AJ1471" t="e">
        <v>#N/A</v>
      </c>
      <c r="AK1471" t="e">
        <v>#N/A</v>
      </c>
    </row>
    <row r="1472" spans="1:37" x14ac:dyDescent="0.25">
      <c r="A1472" s="15">
        <v>9053347</v>
      </c>
      <c r="B1472" s="15" t="s">
        <v>543</v>
      </c>
      <c r="C1472" s="16">
        <v>42556</v>
      </c>
      <c r="D1472" s="15" t="s">
        <v>40</v>
      </c>
      <c r="E1472" s="1" t="s">
        <v>45</v>
      </c>
      <c r="F1472" s="15" t="s">
        <v>46</v>
      </c>
      <c r="G1472" s="1" t="s">
        <v>40</v>
      </c>
      <c r="H1472" s="17">
        <v>32500</v>
      </c>
      <c r="I1472" s="18">
        <v>0.32500000000000001</v>
      </c>
      <c r="J1472" s="1">
        <v>9053347</v>
      </c>
      <c r="K1472" s="1" t="s">
        <v>543</v>
      </c>
      <c r="L1472" s="19">
        <v>32500</v>
      </c>
      <c r="M1472" s="1" t="s">
        <v>31</v>
      </c>
      <c r="N1472" s="1" t="s">
        <v>47</v>
      </c>
      <c r="O1472" s="1" t="s">
        <v>50</v>
      </c>
      <c r="P1472" s="20">
        <v>9053347</v>
      </c>
      <c r="Q1472" s="1" t="s">
        <v>60</v>
      </c>
      <c r="R1472" s="1" t="s">
        <v>16</v>
      </c>
      <c r="S1472" s="1" t="s">
        <v>43</v>
      </c>
      <c r="T1472" s="18">
        <f>IFERROR(VLOOKUP(A1472,'[1]For Report Q-2 '!$A$2:$T$3476,20,0),"-")</f>
        <v>0.32500000000000001</v>
      </c>
      <c r="U1472" s="55">
        <f>IFERROR(VLOOKUP(A1472,'[1]For Report Q-2 '!$A$2:$U$3476,21,0),"-")</f>
        <v>0</v>
      </c>
      <c r="V1472" s="2" t="str">
        <f>IFERROR(VLOOKUP(A1472,'[1]For Report Q-2 '!$A$2:$V$3476,22,0),"-")</f>
        <v>-</v>
      </c>
      <c r="W1472" s="1">
        <f>IFERROR(VLOOKUP(A1472,'[1]For Report Q-2 '!$A$2:$W$3476,23,0),"-")</f>
        <v>0</v>
      </c>
      <c r="X1472" s="1"/>
      <c r="Y1472" s="1"/>
      <c r="Z1472" s="2" t="str">
        <f>IFERROR(VLOOKUP(A1472,'[1]For Report Q-2 '!$A$2:$Z$3476,26,0),"-")</f>
        <v>-</v>
      </c>
      <c r="AA1472" s="1" t="str">
        <f>IFERROR(VLOOKUP(A1472,'[1]For Report Q-2 '!$A$2:$AH$3476,27,0),"-")</f>
        <v>-</v>
      </c>
      <c r="AB1472" s="1" t="str">
        <f>IFERROR(VLOOKUP(A1472,'[1]For Report Q-2 '!$A$2:$AH$3476,28,0),"-")</f>
        <v>-</v>
      </c>
      <c r="AC1472" s="2" t="str">
        <f>IFERROR(VLOOKUP(A1472,'[1]For Report Q-2 '!$A$2:$AH$3476,29,0),"-")</f>
        <v>-</v>
      </c>
      <c r="AD1472" s="2" t="str">
        <f>IFERROR(VLOOKUP(A1472,'[1]For Report Q-2 '!$A$2:$AH$3476,30,0),"-")</f>
        <v>-</v>
      </c>
      <c r="AE1472" s="1" t="str">
        <f>IFERROR(VLOOKUP(A1472,'[1]For Report Q-2 '!$A$2:$AH$3476,31,0),"-")</f>
        <v>-</v>
      </c>
      <c r="AF1472" s="1" t="str">
        <f>IFERROR(VLOOKUP(A1472,'[1]For Report Q-2 '!$A$2:$AH$3476,32,0),"-")</f>
        <v>-</v>
      </c>
      <c r="AG1472" s="2" t="str">
        <f>IFERROR(VLOOKUP(A1472,'[1]For Report Q-2 '!$A$2:$AH$3476,33,0),"-")</f>
        <v>-</v>
      </c>
      <c r="AH1472" s="1" t="str">
        <f t="shared" si="22"/>
        <v>--</v>
      </c>
      <c r="AI1472" t="e">
        <v>#N/A</v>
      </c>
      <c r="AJ1472" t="e">
        <v>#N/A</v>
      </c>
      <c r="AK1472" t="e">
        <v>#N/A</v>
      </c>
    </row>
    <row r="1473" spans="1:37" x14ac:dyDescent="0.25">
      <c r="A1473" s="15">
        <v>9019714</v>
      </c>
      <c r="B1473" s="15" t="s">
        <v>544</v>
      </c>
      <c r="C1473" s="16">
        <v>45024</v>
      </c>
      <c r="D1473" s="15" t="s">
        <v>40</v>
      </c>
      <c r="E1473" s="1" t="s">
        <v>118</v>
      </c>
      <c r="F1473" s="15" t="s">
        <v>46</v>
      </c>
      <c r="G1473" s="1" t="s">
        <v>40</v>
      </c>
      <c r="H1473" s="17">
        <v>68333.333333333328</v>
      </c>
      <c r="I1473" s="18">
        <v>0.68333333333333324</v>
      </c>
      <c r="J1473" s="1">
        <v>9053470</v>
      </c>
      <c r="K1473" s="1" t="s">
        <v>544</v>
      </c>
      <c r="L1473" s="19">
        <v>143333.33333333331</v>
      </c>
      <c r="M1473" s="1" t="s">
        <v>67</v>
      </c>
      <c r="N1473" s="1" t="s">
        <v>47</v>
      </c>
      <c r="O1473" s="1" t="s">
        <v>50</v>
      </c>
      <c r="P1473" s="20">
        <v>9053470</v>
      </c>
      <c r="Q1473" s="1" t="s">
        <v>109</v>
      </c>
      <c r="R1473" s="1" t="s">
        <v>16</v>
      </c>
      <c r="S1473" s="1" t="s">
        <v>80</v>
      </c>
      <c r="T1473" s="18">
        <f>IFERROR(VLOOKUP(A1473,'[1]For Report Q-2 '!$A$2:$T$3476,20,0),"-")</f>
        <v>0.68333333333333324</v>
      </c>
      <c r="U1473" s="55">
        <f>IFERROR(VLOOKUP(A1473,'[1]For Report Q-2 '!$A$2:$U$3476,21,0),"-")</f>
        <v>0</v>
      </c>
      <c r="V1473" s="2" t="str">
        <f>IFERROR(VLOOKUP(A1473,'[1]For Report Q-2 '!$A$2:$V$3476,22,0),"-")</f>
        <v>-</v>
      </c>
      <c r="W1473" s="1">
        <f>IFERROR(VLOOKUP(A1473,'[1]For Report Q-2 '!$A$2:$W$3476,23,0),"-")</f>
        <v>0</v>
      </c>
      <c r="X1473" s="1"/>
      <c r="Y1473" s="1"/>
      <c r="Z1473" s="2" t="str">
        <f>IFERROR(VLOOKUP(A1473,'[1]For Report Q-2 '!$A$2:$Z$3476,26,0),"-")</f>
        <v>-</v>
      </c>
      <c r="AA1473" s="1" t="str">
        <f>IFERROR(VLOOKUP(A1473,'[1]For Report Q-2 '!$A$2:$AH$3476,27,0),"-")</f>
        <v>-</v>
      </c>
      <c r="AB1473" s="1" t="str">
        <f>IFERROR(VLOOKUP(A1473,'[1]For Report Q-2 '!$A$2:$AH$3476,28,0),"-")</f>
        <v>-</v>
      </c>
      <c r="AC1473" s="2" t="str">
        <f>IFERROR(VLOOKUP(A1473,'[1]For Report Q-2 '!$A$2:$AH$3476,29,0),"-")</f>
        <v>-</v>
      </c>
      <c r="AD1473" s="2" t="str">
        <f>IFERROR(VLOOKUP(A1473,'[1]For Report Q-2 '!$A$2:$AH$3476,30,0),"-")</f>
        <v>-</v>
      </c>
      <c r="AE1473" s="1" t="str">
        <f>IFERROR(VLOOKUP(A1473,'[1]For Report Q-2 '!$A$2:$AH$3476,31,0),"-")</f>
        <v>-</v>
      </c>
      <c r="AF1473" s="1" t="str">
        <f>IFERROR(VLOOKUP(A1473,'[1]For Report Q-2 '!$A$2:$AH$3476,32,0),"-")</f>
        <v>-</v>
      </c>
      <c r="AG1473" s="2" t="str">
        <f>IFERROR(VLOOKUP(A1473,'[1]For Report Q-2 '!$A$2:$AH$3476,33,0),"-")</f>
        <v>-</v>
      </c>
      <c r="AH1473" s="1" t="str">
        <f t="shared" si="22"/>
        <v>--</v>
      </c>
      <c r="AI1473" t="e">
        <v>#N/A</v>
      </c>
      <c r="AJ1473" t="e">
        <v>#N/A</v>
      </c>
      <c r="AK1473" t="e">
        <v>#N/A</v>
      </c>
    </row>
    <row r="1474" spans="1:37" x14ac:dyDescent="0.25">
      <c r="A1474" s="15">
        <v>9053470</v>
      </c>
      <c r="B1474" s="15" t="s">
        <v>544</v>
      </c>
      <c r="C1474" s="16">
        <v>44986</v>
      </c>
      <c r="D1474" s="15" t="s">
        <v>56</v>
      </c>
      <c r="E1474" s="1" t="s">
        <v>118</v>
      </c>
      <c r="F1474" s="15" t="s">
        <v>46</v>
      </c>
      <c r="G1474" s="1" t="s">
        <v>56</v>
      </c>
      <c r="H1474" s="17">
        <v>75000</v>
      </c>
      <c r="I1474" s="18">
        <v>0.75</v>
      </c>
      <c r="J1474" s="1">
        <v>9053470</v>
      </c>
      <c r="K1474" s="1" t="s">
        <v>544</v>
      </c>
      <c r="L1474" s="19">
        <v>143333.33333333331</v>
      </c>
      <c r="M1474" s="1" t="s">
        <v>67</v>
      </c>
      <c r="N1474" s="1" t="s">
        <v>47</v>
      </c>
      <c r="O1474" s="1" t="s">
        <v>59</v>
      </c>
      <c r="P1474" s="20">
        <v>9053470</v>
      </c>
      <c r="Q1474" s="1" t="s">
        <v>109</v>
      </c>
      <c r="R1474" s="1" t="s">
        <v>16</v>
      </c>
      <c r="S1474" s="1" t="s">
        <v>80</v>
      </c>
      <c r="T1474" s="18">
        <f>IFERROR(VLOOKUP(A1474,'[1]For Report Q-2 '!$A$2:$T$3476,20,0),"-")</f>
        <v>0.75</v>
      </c>
      <c r="U1474" s="55">
        <f>IFERROR(VLOOKUP(A1474,'[1]For Report Q-2 '!$A$2:$U$3476,21,0),"-")</f>
        <v>0</v>
      </c>
      <c r="V1474" s="2" t="str">
        <f>IFERROR(VLOOKUP(A1474,'[1]For Report Q-2 '!$A$2:$V$3476,22,0),"-")</f>
        <v>-</v>
      </c>
      <c r="W1474" s="1">
        <f>IFERROR(VLOOKUP(A1474,'[1]For Report Q-2 '!$A$2:$W$3476,23,0),"-")</f>
        <v>0</v>
      </c>
      <c r="X1474" s="1"/>
      <c r="Y1474" s="1"/>
      <c r="Z1474" s="2" t="str">
        <f>IFERROR(VLOOKUP(A1474,'[1]For Report Q-2 '!$A$2:$Z$3476,26,0),"-")</f>
        <v>-</v>
      </c>
      <c r="AA1474" s="1" t="str">
        <f>IFERROR(VLOOKUP(A1474,'[1]For Report Q-2 '!$A$2:$AH$3476,27,0),"-")</f>
        <v>-</v>
      </c>
      <c r="AB1474" s="1" t="str">
        <f>IFERROR(VLOOKUP(A1474,'[1]For Report Q-2 '!$A$2:$AH$3476,28,0),"-")</f>
        <v>-</v>
      </c>
      <c r="AC1474" s="2" t="str">
        <f>IFERROR(VLOOKUP(A1474,'[1]For Report Q-2 '!$A$2:$AH$3476,29,0),"-")</f>
        <v>-</v>
      </c>
      <c r="AD1474" s="2" t="str">
        <f>IFERROR(VLOOKUP(A1474,'[1]For Report Q-2 '!$A$2:$AH$3476,30,0),"-")</f>
        <v>-</v>
      </c>
      <c r="AE1474" s="1" t="str">
        <f>IFERROR(VLOOKUP(A1474,'[1]For Report Q-2 '!$A$2:$AH$3476,31,0),"-")</f>
        <v>-</v>
      </c>
      <c r="AF1474" s="1" t="str">
        <f>IFERROR(VLOOKUP(A1474,'[1]For Report Q-2 '!$A$2:$AH$3476,32,0),"-")</f>
        <v>-</v>
      </c>
      <c r="AG1474" s="2" t="str">
        <f>IFERROR(VLOOKUP(A1474,'[1]For Report Q-2 '!$A$2:$AH$3476,33,0),"-")</f>
        <v>-</v>
      </c>
      <c r="AH1474" s="1" t="str">
        <f t="shared" si="22"/>
        <v>--</v>
      </c>
      <c r="AI1474" t="e">
        <v>#N/A</v>
      </c>
      <c r="AJ1474" t="e">
        <v>#N/A</v>
      </c>
      <c r="AK1474" t="e">
        <v>#N/A</v>
      </c>
    </row>
    <row r="1475" spans="1:37" x14ac:dyDescent="0.25">
      <c r="A1475" s="15">
        <v>9054294</v>
      </c>
      <c r="B1475" s="15" t="s">
        <v>545</v>
      </c>
      <c r="C1475" s="16">
        <v>42567</v>
      </c>
      <c r="D1475" s="15" t="s">
        <v>75</v>
      </c>
      <c r="E1475" s="1" t="s">
        <v>45</v>
      </c>
      <c r="F1475" s="15" t="s">
        <v>46</v>
      </c>
      <c r="G1475" s="1" t="s">
        <v>44</v>
      </c>
      <c r="H1475" s="17">
        <v>10000</v>
      </c>
      <c r="I1475" s="18">
        <v>0.1</v>
      </c>
      <c r="J1475" s="1">
        <v>9054294</v>
      </c>
      <c r="K1475" s="1" t="s">
        <v>545</v>
      </c>
      <c r="L1475" s="19">
        <v>41666.665999999997</v>
      </c>
      <c r="M1475" s="1" t="s">
        <v>31</v>
      </c>
      <c r="N1475" s="1" t="s">
        <v>47</v>
      </c>
      <c r="O1475" s="1" t="s">
        <v>48</v>
      </c>
      <c r="P1475" s="20">
        <v>9054294</v>
      </c>
      <c r="Q1475" s="1" t="s">
        <v>136</v>
      </c>
      <c r="R1475" s="1" t="s">
        <v>16</v>
      </c>
      <c r="S1475" s="1" t="s">
        <v>137</v>
      </c>
      <c r="T1475" s="18">
        <f>IFERROR(VLOOKUP(A1475,'[1]For Report Q-2 '!$A$2:$T$3476,20,0),"-")</f>
        <v>0.1</v>
      </c>
      <c r="U1475" s="55">
        <f>IFERROR(VLOOKUP(A1475,'[1]For Report Q-2 '!$A$2:$U$3476,21,0),"-")</f>
        <v>0</v>
      </c>
      <c r="V1475" s="2" t="str">
        <f>IFERROR(VLOOKUP(A1475,'[1]For Report Q-2 '!$A$2:$V$3476,22,0),"-")</f>
        <v>-</v>
      </c>
      <c r="W1475" s="1">
        <f>IFERROR(VLOOKUP(A1475,'[1]For Report Q-2 '!$A$2:$W$3476,23,0),"-")</f>
        <v>0</v>
      </c>
      <c r="X1475" s="1"/>
      <c r="Y1475" s="1"/>
      <c r="Z1475" s="2" t="str">
        <f>IFERROR(VLOOKUP(A1475,'[1]For Report Q-2 '!$A$2:$Z$3476,26,0),"-")</f>
        <v>-</v>
      </c>
      <c r="AA1475" s="1" t="str">
        <f>IFERROR(VLOOKUP(A1475,'[1]For Report Q-2 '!$A$2:$AH$3476,27,0),"-")</f>
        <v>-</v>
      </c>
      <c r="AB1475" s="1" t="str">
        <f>IFERROR(VLOOKUP(A1475,'[1]For Report Q-2 '!$A$2:$AH$3476,28,0),"-")</f>
        <v>-</v>
      </c>
      <c r="AC1475" s="2" t="str">
        <f>IFERROR(VLOOKUP(A1475,'[1]For Report Q-2 '!$A$2:$AH$3476,29,0),"-")</f>
        <v>-</v>
      </c>
      <c r="AD1475" s="2" t="str">
        <f>IFERROR(VLOOKUP(A1475,'[1]For Report Q-2 '!$A$2:$AH$3476,30,0),"-")</f>
        <v>-</v>
      </c>
      <c r="AE1475" s="1" t="str">
        <f>IFERROR(VLOOKUP(A1475,'[1]For Report Q-2 '!$A$2:$AH$3476,31,0),"-")</f>
        <v>-</v>
      </c>
      <c r="AF1475" s="1" t="str">
        <f>IFERROR(VLOOKUP(A1475,'[1]For Report Q-2 '!$A$2:$AH$3476,32,0),"-")</f>
        <v>-</v>
      </c>
      <c r="AG1475" s="2" t="str">
        <f>IFERROR(VLOOKUP(A1475,'[1]For Report Q-2 '!$A$2:$AH$3476,33,0),"-")</f>
        <v>-</v>
      </c>
      <c r="AH1475" s="1" t="str">
        <f t="shared" ref="AH1475:AH1538" si="23">AF1475&amp;AB1475</f>
        <v>--</v>
      </c>
      <c r="AI1475" t="e">
        <v>#N/A</v>
      </c>
      <c r="AJ1475" t="e">
        <v>#N/A</v>
      </c>
      <c r="AK1475" t="e">
        <v>#N/A</v>
      </c>
    </row>
    <row r="1476" spans="1:37" x14ac:dyDescent="0.25">
      <c r="A1476" s="15">
        <v>9076830</v>
      </c>
      <c r="B1476" s="15" t="s">
        <v>545</v>
      </c>
      <c r="C1476" s="16">
        <v>43524</v>
      </c>
      <c r="D1476" s="15" t="s">
        <v>75</v>
      </c>
      <c r="E1476" s="1" t="s">
        <v>45</v>
      </c>
      <c r="F1476" s="15" t="s">
        <v>46</v>
      </c>
      <c r="G1476" s="1" t="s">
        <v>44</v>
      </c>
      <c r="H1476" s="17">
        <v>31666.666000000001</v>
      </c>
      <c r="I1476" s="18">
        <v>0.31666665999999999</v>
      </c>
      <c r="J1476" s="1">
        <v>9054294</v>
      </c>
      <c r="K1476" s="1" t="s">
        <v>545</v>
      </c>
      <c r="L1476" s="19">
        <v>41666.665999999997</v>
      </c>
      <c r="M1476" s="1" t="s">
        <v>31</v>
      </c>
      <c r="N1476" s="1" t="s">
        <v>47</v>
      </c>
      <c r="O1476" s="1" t="s">
        <v>48</v>
      </c>
      <c r="P1476" s="20">
        <v>9054294</v>
      </c>
      <c r="Q1476" s="1" t="s">
        <v>136</v>
      </c>
      <c r="R1476" s="1" t="s">
        <v>16</v>
      </c>
      <c r="S1476" s="1" t="s">
        <v>137</v>
      </c>
      <c r="T1476" s="18">
        <f>IFERROR(VLOOKUP(A1476,'[1]For Report Q-2 '!$A$2:$T$3476,20,0),"-")</f>
        <v>0.31666665999999999</v>
      </c>
      <c r="U1476" s="55">
        <f>IFERROR(VLOOKUP(A1476,'[1]For Report Q-2 '!$A$2:$U$3476,21,0),"-")</f>
        <v>0</v>
      </c>
      <c r="V1476" s="2" t="str">
        <f>IFERROR(VLOOKUP(A1476,'[1]For Report Q-2 '!$A$2:$V$3476,22,0),"-")</f>
        <v>-</v>
      </c>
      <c r="W1476" s="1">
        <f>IFERROR(VLOOKUP(A1476,'[1]For Report Q-2 '!$A$2:$W$3476,23,0),"-")</f>
        <v>0</v>
      </c>
      <c r="X1476" s="1"/>
      <c r="Y1476" s="1"/>
      <c r="Z1476" s="2" t="str">
        <f>IFERROR(VLOOKUP(A1476,'[1]For Report Q-2 '!$A$2:$Z$3476,26,0),"-")</f>
        <v>-</v>
      </c>
      <c r="AA1476" s="1" t="str">
        <f>IFERROR(VLOOKUP(A1476,'[1]For Report Q-2 '!$A$2:$AH$3476,27,0),"-")</f>
        <v>-</v>
      </c>
      <c r="AB1476" s="1" t="str">
        <f>IFERROR(VLOOKUP(A1476,'[1]For Report Q-2 '!$A$2:$AH$3476,28,0),"-")</f>
        <v>-</v>
      </c>
      <c r="AC1476" s="2" t="str">
        <f>IFERROR(VLOOKUP(A1476,'[1]For Report Q-2 '!$A$2:$AH$3476,29,0),"-")</f>
        <v>-</v>
      </c>
      <c r="AD1476" s="2" t="str">
        <f>IFERROR(VLOOKUP(A1476,'[1]For Report Q-2 '!$A$2:$AH$3476,30,0),"-")</f>
        <v>-</v>
      </c>
      <c r="AE1476" s="1" t="str">
        <f>IFERROR(VLOOKUP(A1476,'[1]For Report Q-2 '!$A$2:$AH$3476,31,0),"-")</f>
        <v>-</v>
      </c>
      <c r="AF1476" s="1" t="str">
        <f>IFERROR(VLOOKUP(A1476,'[1]For Report Q-2 '!$A$2:$AH$3476,32,0),"-")</f>
        <v>-</v>
      </c>
      <c r="AG1476" s="2" t="str">
        <f>IFERROR(VLOOKUP(A1476,'[1]For Report Q-2 '!$A$2:$AH$3476,33,0),"-")</f>
        <v>-</v>
      </c>
      <c r="AH1476" s="1" t="str">
        <f t="shared" si="23"/>
        <v>--</v>
      </c>
      <c r="AI1476" t="e">
        <v>#N/A</v>
      </c>
      <c r="AJ1476" t="e">
        <v>#N/A</v>
      </c>
      <c r="AK1476" t="e">
        <v>#N/A</v>
      </c>
    </row>
    <row r="1477" spans="1:37" x14ac:dyDescent="0.25">
      <c r="A1477" s="15">
        <v>9054392</v>
      </c>
      <c r="B1477" s="15" t="s">
        <v>546</v>
      </c>
      <c r="C1477" s="16">
        <v>44035</v>
      </c>
      <c r="D1477" s="15" t="s">
        <v>28</v>
      </c>
      <c r="E1477" s="1" t="s">
        <v>72</v>
      </c>
      <c r="F1477" s="15" t="s">
        <v>46</v>
      </c>
      <c r="G1477" s="1" t="s">
        <v>28</v>
      </c>
      <c r="H1477" s="17">
        <v>65000</v>
      </c>
      <c r="I1477" s="18">
        <v>0.65</v>
      </c>
      <c r="J1477" s="1">
        <v>9054392</v>
      </c>
      <c r="K1477" s="1" t="s">
        <v>546</v>
      </c>
      <c r="L1477" s="19">
        <v>130000</v>
      </c>
      <c r="M1477" s="1" t="s">
        <v>67</v>
      </c>
      <c r="N1477" s="1" t="s">
        <v>72</v>
      </c>
      <c r="O1477" s="1" t="s">
        <v>38</v>
      </c>
      <c r="P1477" s="20">
        <v>9054392</v>
      </c>
      <c r="Q1477" s="1" t="s">
        <v>33</v>
      </c>
      <c r="R1477" s="1" t="s">
        <v>16</v>
      </c>
      <c r="S1477" s="1" t="s">
        <v>34</v>
      </c>
      <c r="T1477" s="18">
        <f>IFERROR(VLOOKUP(A1477,'[1]For Report Q-2 '!$A$2:$T$3476,20,0),"-")</f>
        <v>0.65</v>
      </c>
      <c r="U1477" s="55">
        <f>IFERROR(VLOOKUP(A1477,'[1]For Report Q-2 '!$A$2:$U$3476,21,0),"-")</f>
        <v>0</v>
      </c>
      <c r="V1477" s="2" t="str">
        <f>IFERROR(VLOOKUP(A1477,'[1]For Report Q-2 '!$A$2:$V$3476,22,0),"-")</f>
        <v>-</v>
      </c>
      <c r="W1477" s="1">
        <f>IFERROR(VLOOKUP(A1477,'[1]For Report Q-2 '!$A$2:$W$3476,23,0),"-")</f>
        <v>0</v>
      </c>
      <c r="X1477" s="1"/>
      <c r="Y1477" s="1"/>
      <c r="Z1477" s="2" t="str">
        <f>IFERROR(VLOOKUP(A1477,'[1]For Report Q-2 '!$A$2:$Z$3476,26,0),"-")</f>
        <v>-</v>
      </c>
      <c r="AA1477" s="1" t="str">
        <f>IFERROR(VLOOKUP(A1477,'[1]For Report Q-2 '!$A$2:$AH$3476,27,0),"-")</f>
        <v>-</v>
      </c>
      <c r="AB1477" s="1" t="str">
        <f>IFERROR(VLOOKUP(A1477,'[1]For Report Q-2 '!$A$2:$AH$3476,28,0),"-")</f>
        <v>-</v>
      </c>
      <c r="AC1477" s="2" t="str">
        <f>IFERROR(VLOOKUP(A1477,'[1]For Report Q-2 '!$A$2:$AH$3476,29,0),"-")</f>
        <v>-</v>
      </c>
      <c r="AD1477" s="2" t="str">
        <f>IFERROR(VLOOKUP(A1477,'[1]For Report Q-2 '!$A$2:$AH$3476,30,0),"-")</f>
        <v>-</v>
      </c>
      <c r="AE1477" s="1" t="str">
        <f>IFERROR(VLOOKUP(A1477,'[1]For Report Q-2 '!$A$2:$AH$3476,31,0),"-")</f>
        <v>-</v>
      </c>
      <c r="AF1477" s="1" t="str">
        <f>IFERROR(VLOOKUP(A1477,'[1]For Report Q-2 '!$A$2:$AH$3476,32,0),"-")</f>
        <v>-</v>
      </c>
      <c r="AG1477" s="2" t="str">
        <f>IFERROR(VLOOKUP(A1477,'[1]For Report Q-2 '!$A$2:$AH$3476,33,0),"-")</f>
        <v>-</v>
      </c>
      <c r="AH1477" s="1" t="str">
        <f t="shared" si="23"/>
        <v>--</v>
      </c>
      <c r="AI1477" t="e">
        <v>#N/A</v>
      </c>
      <c r="AJ1477" t="e">
        <v>#N/A</v>
      </c>
      <c r="AK1477" t="e">
        <v>#N/A</v>
      </c>
    </row>
    <row r="1478" spans="1:37" x14ac:dyDescent="0.25">
      <c r="A1478" s="15">
        <v>9099404</v>
      </c>
      <c r="B1478" s="15" t="s">
        <v>546</v>
      </c>
      <c r="C1478" s="16">
        <v>44794</v>
      </c>
      <c r="D1478" s="15" t="s">
        <v>28</v>
      </c>
      <c r="E1478" s="1" t="s">
        <v>72</v>
      </c>
      <c r="F1478" s="15" t="s">
        <v>46</v>
      </c>
      <c r="G1478" s="1" t="s">
        <v>28</v>
      </c>
      <c r="H1478" s="17">
        <v>65000</v>
      </c>
      <c r="I1478" s="18">
        <v>0.65</v>
      </c>
      <c r="J1478" s="1">
        <v>9054392</v>
      </c>
      <c r="K1478" s="1" t="s">
        <v>546</v>
      </c>
      <c r="L1478" s="19">
        <v>130000</v>
      </c>
      <c r="M1478" s="1" t="s">
        <v>67</v>
      </c>
      <c r="N1478" s="1" t="s">
        <v>72</v>
      </c>
      <c r="O1478" s="1" t="s">
        <v>38</v>
      </c>
      <c r="P1478" s="20">
        <v>9054392</v>
      </c>
      <c r="Q1478" s="1" t="s">
        <v>33</v>
      </c>
      <c r="R1478" s="1" t="s">
        <v>16</v>
      </c>
      <c r="S1478" s="1" t="s">
        <v>34</v>
      </c>
      <c r="T1478" s="18">
        <f>IFERROR(VLOOKUP(A1478,'[1]For Report Q-2 '!$A$2:$T$3476,20,0),"-")</f>
        <v>0.65</v>
      </c>
      <c r="U1478" s="55">
        <f>IFERROR(VLOOKUP(A1478,'[1]For Report Q-2 '!$A$2:$U$3476,21,0),"-")</f>
        <v>0</v>
      </c>
      <c r="V1478" s="2" t="str">
        <f>IFERROR(VLOOKUP(A1478,'[1]For Report Q-2 '!$A$2:$V$3476,22,0),"-")</f>
        <v>-</v>
      </c>
      <c r="W1478" s="1">
        <f>IFERROR(VLOOKUP(A1478,'[1]For Report Q-2 '!$A$2:$W$3476,23,0),"-")</f>
        <v>0</v>
      </c>
      <c r="X1478" s="1"/>
      <c r="Y1478" s="1"/>
      <c r="Z1478" s="2" t="str">
        <f>IFERROR(VLOOKUP(A1478,'[1]For Report Q-2 '!$A$2:$Z$3476,26,0),"-")</f>
        <v>-</v>
      </c>
      <c r="AA1478" s="1" t="str">
        <f>IFERROR(VLOOKUP(A1478,'[1]For Report Q-2 '!$A$2:$AH$3476,27,0),"-")</f>
        <v>-</v>
      </c>
      <c r="AB1478" s="1" t="str">
        <f>IFERROR(VLOOKUP(A1478,'[1]For Report Q-2 '!$A$2:$AH$3476,28,0),"-")</f>
        <v>-</v>
      </c>
      <c r="AC1478" s="2" t="str">
        <f>IFERROR(VLOOKUP(A1478,'[1]For Report Q-2 '!$A$2:$AH$3476,29,0),"-")</f>
        <v>-</v>
      </c>
      <c r="AD1478" s="2" t="str">
        <f>IFERROR(VLOOKUP(A1478,'[1]For Report Q-2 '!$A$2:$AH$3476,30,0),"-")</f>
        <v>-</v>
      </c>
      <c r="AE1478" s="1" t="str">
        <f>IFERROR(VLOOKUP(A1478,'[1]For Report Q-2 '!$A$2:$AH$3476,31,0),"-")</f>
        <v>-</v>
      </c>
      <c r="AF1478" s="1" t="str">
        <f>IFERROR(VLOOKUP(A1478,'[1]For Report Q-2 '!$A$2:$AH$3476,32,0),"-")</f>
        <v>-</v>
      </c>
      <c r="AG1478" s="2" t="str">
        <f>IFERROR(VLOOKUP(A1478,'[1]For Report Q-2 '!$A$2:$AH$3476,33,0),"-")</f>
        <v>-</v>
      </c>
      <c r="AH1478" s="1" t="str">
        <f t="shared" si="23"/>
        <v>--</v>
      </c>
      <c r="AI1478" t="e">
        <v>#N/A</v>
      </c>
      <c r="AJ1478" t="e">
        <v>#N/A</v>
      </c>
      <c r="AK1478" t="e">
        <v>#N/A</v>
      </c>
    </row>
    <row r="1479" spans="1:37" x14ac:dyDescent="0.25">
      <c r="A1479" s="15">
        <v>9054510</v>
      </c>
      <c r="B1479" s="15" t="s">
        <v>547</v>
      </c>
      <c r="C1479" s="16">
        <v>42591</v>
      </c>
      <c r="D1479" s="15" t="s">
        <v>83</v>
      </c>
      <c r="E1479" s="1" t="s">
        <v>118</v>
      </c>
      <c r="F1479" s="15" t="s">
        <v>46</v>
      </c>
      <c r="G1479" s="1" t="s">
        <v>83</v>
      </c>
      <c r="H1479" s="17">
        <v>45916.666666666664</v>
      </c>
      <c r="I1479" s="18">
        <v>0.45916666666666667</v>
      </c>
      <c r="J1479" s="1">
        <v>9054510</v>
      </c>
      <c r="K1479" s="1" t="s">
        <v>547</v>
      </c>
      <c r="L1479" s="19">
        <v>45916.666666666664</v>
      </c>
      <c r="M1479" s="1" t="s">
        <v>31</v>
      </c>
      <c r="N1479" s="1" t="s">
        <v>47</v>
      </c>
      <c r="O1479" s="1" t="s">
        <v>84</v>
      </c>
      <c r="P1479" s="20">
        <v>9054510</v>
      </c>
      <c r="Q1479" s="1" t="s">
        <v>99</v>
      </c>
      <c r="R1479" s="1" t="s">
        <v>16</v>
      </c>
      <c r="S1479" s="1" t="s">
        <v>100</v>
      </c>
      <c r="T1479" s="18">
        <f>IFERROR(VLOOKUP(A1479,'[1]For Report Q-2 '!$A$2:$T$3476,20,0),"-")</f>
        <v>0.45916666666666667</v>
      </c>
      <c r="U1479" s="55">
        <f>IFERROR(VLOOKUP(A1479,'[1]For Report Q-2 '!$A$2:$U$3476,21,0),"-")</f>
        <v>0</v>
      </c>
      <c r="V1479" s="2" t="str">
        <f>IFERROR(VLOOKUP(A1479,'[1]For Report Q-2 '!$A$2:$V$3476,22,0),"-")</f>
        <v>-</v>
      </c>
      <c r="W1479" s="1">
        <f>IFERROR(VLOOKUP(A1479,'[1]For Report Q-2 '!$A$2:$W$3476,23,0),"-")</f>
        <v>0</v>
      </c>
      <c r="X1479" s="1"/>
      <c r="Y1479" s="1"/>
      <c r="Z1479" s="2" t="str">
        <f>IFERROR(VLOOKUP(A1479,'[1]For Report Q-2 '!$A$2:$Z$3476,26,0),"-")</f>
        <v>-</v>
      </c>
      <c r="AA1479" s="1" t="str">
        <f>IFERROR(VLOOKUP(A1479,'[1]For Report Q-2 '!$A$2:$AH$3476,27,0),"-")</f>
        <v>-</v>
      </c>
      <c r="AB1479" s="1" t="str">
        <f>IFERROR(VLOOKUP(A1479,'[1]For Report Q-2 '!$A$2:$AH$3476,28,0),"-")</f>
        <v>-</v>
      </c>
      <c r="AC1479" s="2" t="str">
        <f>IFERROR(VLOOKUP(A1479,'[1]For Report Q-2 '!$A$2:$AH$3476,29,0),"-")</f>
        <v>-</v>
      </c>
      <c r="AD1479" s="2" t="str">
        <f>IFERROR(VLOOKUP(A1479,'[1]For Report Q-2 '!$A$2:$AH$3476,30,0),"-")</f>
        <v>-</v>
      </c>
      <c r="AE1479" s="1" t="str">
        <f>IFERROR(VLOOKUP(A1479,'[1]For Report Q-2 '!$A$2:$AH$3476,31,0),"-")</f>
        <v>-</v>
      </c>
      <c r="AF1479" s="1" t="str">
        <f>IFERROR(VLOOKUP(A1479,'[1]For Report Q-2 '!$A$2:$AH$3476,32,0),"-")</f>
        <v>-</v>
      </c>
      <c r="AG1479" s="2" t="str">
        <f>IFERROR(VLOOKUP(A1479,'[1]For Report Q-2 '!$A$2:$AH$3476,33,0),"-")</f>
        <v>-</v>
      </c>
      <c r="AH1479" s="1" t="str">
        <f t="shared" si="23"/>
        <v>--</v>
      </c>
      <c r="AI1479" t="e">
        <v>#N/A</v>
      </c>
      <c r="AJ1479" t="e">
        <v>#N/A</v>
      </c>
      <c r="AK1479" t="e">
        <v>#N/A</v>
      </c>
    </row>
    <row r="1480" spans="1:37" x14ac:dyDescent="0.25">
      <c r="A1480" s="15">
        <v>9054863</v>
      </c>
      <c r="B1480" s="15" t="s">
        <v>548</v>
      </c>
      <c r="C1480" s="16">
        <v>44407</v>
      </c>
      <c r="D1480" s="15" t="s">
        <v>56</v>
      </c>
      <c r="E1480" s="1" t="s">
        <v>118</v>
      </c>
      <c r="F1480" s="15" t="s">
        <v>46</v>
      </c>
      <c r="G1480" s="1" t="s">
        <v>56</v>
      </c>
      <c r="H1480" s="17">
        <v>33333.333333333336</v>
      </c>
      <c r="I1480" s="18">
        <v>0.33333333333333337</v>
      </c>
      <c r="J1480" s="1">
        <v>9054863</v>
      </c>
      <c r="K1480" s="1" t="s">
        <v>548</v>
      </c>
      <c r="L1480" s="19">
        <v>49166.666666666672</v>
      </c>
      <c r="M1480" s="1" t="s">
        <v>31</v>
      </c>
      <c r="N1480" s="1" t="s">
        <v>47</v>
      </c>
      <c r="O1480" s="1" t="s">
        <v>59</v>
      </c>
      <c r="P1480" s="20">
        <v>9054863</v>
      </c>
      <c r="Q1480" s="1" t="s">
        <v>109</v>
      </c>
      <c r="R1480" s="1" t="s">
        <v>16</v>
      </c>
      <c r="S1480" s="1" t="s">
        <v>80</v>
      </c>
      <c r="T1480" s="18">
        <f>IFERROR(VLOOKUP(A1480,'[1]For Report Q-2 '!$A$2:$T$3476,20,0),"-")</f>
        <v>0.33333333333333337</v>
      </c>
      <c r="U1480" s="55">
        <f>IFERROR(VLOOKUP(A1480,'[1]For Report Q-2 '!$A$2:$U$3476,21,0),"-")</f>
        <v>0</v>
      </c>
      <c r="V1480" s="2" t="str">
        <f>IFERROR(VLOOKUP(A1480,'[1]For Report Q-2 '!$A$2:$V$3476,22,0),"-")</f>
        <v>-</v>
      </c>
      <c r="W1480" s="1">
        <f>IFERROR(VLOOKUP(A1480,'[1]For Report Q-2 '!$A$2:$W$3476,23,0),"-")</f>
        <v>0</v>
      </c>
      <c r="X1480" s="1"/>
      <c r="Y1480" s="1"/>
      <c r="Z1480" s="2" t="str">
        <f>IFERROR(VLOOKUP(A1480,'[1]For Report Q-2 '!$A$2:$Z$3476,26,0),"-")</f>
        <v>-</v>
      </c>
      <c r="AA1480" s="1" t="str">
        <f>IFERROR(VLOOKUP(A1480,'[1]For Report Q-2 '!$A$2:$AH$3476,27,0),"-")</f>
        <v>-</v>
      </c>
      <c r="AB1480" s="1" t="str">
        <f>IFERROR(VLOOKUP(A1480,'[1]For Report Q-2 '!$A$2:$AH$3476,28,0),"-")</f>
        <v>-</v>
      </c>
      <c r="AC1480" s="2" t="str">
        <f>IFERROR(VLOOKUP(A1480,'[1]For Report Q-2 '!$A$2:$AH$3476,29,0),"-")</f>
        <v>-</v>
      </c>
      <c r="AD1480" s="2" t="str">
        <f>IFERROR(VLOOKUP(A1480,'[1]For Report Q-2 '!$A$2:$AH$3476,30,0),"-")</f>
        <v>-</v>
      </c>
      <c r="AE1480" s="1" t="str">
        <f>IFERROR(VLOOKUP(A1480,'[1]For Report Q-2 '!$A$2:$AH$3476,31,0),"-")</f>
        <v>-</v>
      </c>
      <c r="AF1480" s="1" t="str">
        <f>IFERROR(VLOOKUP(A1480,'[1]For Report Q-2 '!$A$2:$AH$3476,32,0),"-")</f>
        <v>-</v>
      </c>
      <c r="AG1480" s="2" t="str">
        <f>IFERROR(VLOOKUP(A1480,'[1]For Report Q-2 '!$A$2:$AH$3476,33,0),"-")</f>
        <v>-</v>
      </c>
      <c r="AH1480" s="1" t="str">
        <f t="shared" si="23"/>
        <v>--</v>
      </c>
      <c r="AI1480" t="e">
        <v>#N/A</v>
      </c>
      <c r="AJ1480" t="e">
        <v>#N/A</v>
      </c>
      <c r="AK1480" t="e">
        <v>#N/A</v>
      </c>
    </row>
    <row r="1481" spans="1:37" x14ac:dyDescent="0.25">
      <c r="A1481" s="15">
        <v>9105618</v>
      </c>
      <c r="B1481" s="15" t="s">
        <v>549</v>
      </c>
      <c r="C1481" s="16">
        <v>44912</v>
      </c>
      <c r="D1481" s="15" t="s">
        <v>56</v>
      </c>
      <c r="E1481" s="1" t="s">
        <v>45</v>
      </c>
      <c r="F1481" s="15" t="s">
        <v>46</v>
      </c>
      <c r="G1481" s="1" t="s">
        <v>56</v>
      </c>
      <c r="H1481" s="17">
        <v>15833.333333333332</v>
      </c>
      <c r="I1481" s="18">
        <v>0.15833333333333333</v>
      </c>
      <c r="J1481" s="1">
        <v>9054863</v>
      </c>
      <c r="K1481" s="1" t="s">
        <v>548</v>
      </c>
      <c r="L1481" s="19">
        <v>49166.666666666672</v>
      </c>
      <c r="M1481" s="1" t="s">
        <v>31</v>
      </c>
      <c r="N1481" s="1" t="s">
        <v>47</v>
      </c>
      <c r="O1481" s="1" t="s">
        <v>59</v>
      </c>
      <c r="P1481" s="20">
        <v>9054863</v>
      </c>
      <c r="Q1481" s="1" t="s">
        <v>109</v>
      </c>
      <c r="R1481" s="1" t="s">
        <v>16</v>
      </c>
      <c r="S1481" s="1" t="s">
        <v>80</v>
      </c>
      <c r="T1481" s="18">
        <f>IFERROR(VLOOKUP(A1481,'[1]For Report Q-2 '!$A$2:$T$3476,20,0),"-")</f>
        <v>0.15833333333333333</v>
      </c>
      <c r="U1481" s="55">
        <f>IFERROR(VLOOKUP(A1481,'[1]For Report Q-2 '!$A$2:$U$3476,21,0),"-")</f>
        <v>0</v>
      </c>
      <c r="V1481" s="2" t="str">
        <f>IFERROR(VLOOKUP(A1481,'[1]For Report Q-2 '!$A$2:$V$3476,22,0),"-")</f>
        <v>-</v>
      </c>
      <c r="W1481" s="1">
        <f>IFERROR(VLOOKUP(A1481,'[1]For Report Q-2 '!$A$2:$W$3476,23,0),"-")</f>
        <v>0</v>
      </c>
      <c r="X1481" s="1"/>
      <c r="Y1481" s="1"/>
      <c r="Z1481" s="2" t="str">
        <f>IFERROR(VLOOKUP(A1481,'[1]For Report Q-2 '!$A$2:$Z$3476,26,0),"-")</f>
        <v>-</v>
      </c>
      <c r="AA1481" s="1" t="str">
        <f>IFERROR(VLOOKUP(A1481,'[1]For Report Q-2 '!$A$2:$AH$3476,27,0),"-")</f>
        <v>-</v>
      </c>
      <c r="AB1481" s="1" t="str">
        <f>IFERROR(VLOOKUP(A1481,'[1]For Report Q-2 '!$A$2:$AH$3476,28,0),"-")</f>
        <v>-</v>
      </c>
      <c r="AC1481" s="2" t="str">
        <f>IFERROR(VLOOKUP(A1481,'[1]For Report Q-2 '!$A$2:$AH$3476,29,0),"-")</f>
        <v>-</v>
      </c>
      <c r="AD1481" s="2" t="str">
        <f>IFERROR(VLOOKUP(A1481,'[1]For Report Q-2 '!$A$2:$AH$3476,30,0),"-")</f>
        <v>-</v>
      </c>
      <c r="AE1481" s="1" t="str">
        <f>IFERROR(VLOOKUP(A1481,'[1]For Report Q-2 '!$A$2:$AH$3476,31,0),"-")</f>
        <v>-</v>
      </c>
      <c r="AF1481" s="1" t="str">
        <f>IFERROR(VLOOKUP(A1481,'[1]For Report Q-2 '!$A$2:$AH$3476,32,0),"-")</f>
        <v>-</v>
      </c>
      <c r="AG1481" s="2" t="str">
        <f>IFERROR(VLOOKUP(A1481,'[1]For Report Q-2 '!$A$2:$AH$3476,33,0),"-")</f>
        <v>-</v>
      </c>
      <c r="AH1481" s="1" t="str">
        <f t="shared" si="23"/>
        <v>--</v>
      </c>
      <c r="AI1481" t="e">
        <v>#N/A</v>
      </c>
      <c r="AJ1481" t="e">
        <v>#N/A</v>
      </c>
      <c r="AK1481" t="e">
        <v>#N/A</v>
      </c>
    </row>
    <row r="1482" spans="1:37" x14ac:dyDescent="0.25">
      <c r="A1482" s="15">
        <v>2326859</v>
      </c>
      <c r="B1482" s="15" t="s">
        <v>550</v>
      </c>
      <c r="C1482" s="16">
        <v>44743</v>
      </c>
      <c r="D1482" s="15" t="s">
        <v>44</v>
      </c>
      <c r="E1482" s="1" t="s">
        <v>29</v>
      </c>
      <c r="F1482" s="15" t="s">
        <v>30</v>
      </c>
      <c r="G1482" s="1" t="s">
        <v>44</v>
      </c>
      <c r="H1482" s="17">
        <v>4999</v>
      </c>
      <c r="I1482" s="18">
        <v>4.999E-2</v>
      </c>
      <c r="J1482" s="1">
        <v>9054977</v>
      </c>
      <c r="K1482" s="1" t="s">
        <v>550</v>
      </c>
      <c r="L1482" s="19">
        <v>50497</v>
      </c>
      <c r="M1482" s="1" t="s">
        <v>31</v>
      </c>
      <c r="N1482" s="1" t="s">
        <v>29</v>
      </c>
      <c r="O1482" s="1" t="s">
        <v>48</v>
      </c>
      <c r="P1482" s="20">
        <v>9054977</v>
      </c>
      <c r="Q1482" s="1" t="s">
        <v>100</v>
      </c>
      <c r="R1482" s="1" t="s">
        <v>89</v>
      </c>
      <c r="S1482" s="1" t="s">
        <v>100</v>
      </c>
      <c r="T1482" s="18">
        <f>IFERROR(VLOOKUP(A1482,'[1]For Report Q-2 '!$A$2:$T$3476,20,0),"-")</f>
        <v>4.999E-2</v>
      </c>
      <c r="U1482" s="55">
        <f>IFERROR(VLOOKUP(A1482,'[1]For Report Q-2 '!$A$2:$U$3476,21,0),"-")</f>
        <v>0</v>
      </c>
      <c r="V1482" s="2" t="str">
        <f>IFERROR(VLOOKUP(A1482,'[1]For Report Q-2 '!$A$2:$V$3476,22,0),"-")</f>
        <v>-</v>
      </c>
      <c r="W1482" s="1">
        <f>IFERROR(VLOOKUP(A1482,'[1]For Report Q-2 '!$A$2:$W$3476,23,0),"-")</f>
        <v>0</v>
      </c>
      <c r="X1482" s="1"/>
      <c r="Y1482" s="1"/>
      <c r="Z1482" s="2" t="str">
        <f>IFERROR(VLOOKUP(A1482,'[1]For Report Q-2 '!$A$2:$Z$3476,26,0),"-")</f>
        <v>-</v>
      </c>
      <c r="AA1482" s="1" t="str">
        <f>IFERROR(VLOOKUP(A1482,'[1]For Report Q-2 '!$A$2:$AH$3476,27,0),"-")</f>
        <v>-</v>
      </c>
      <c r="AB1482" s="1" t="str">
        <f>IFERROR(VLOOKUP(A1482,'[1]For Report Q-2 '!$A$2:$AH$3476,28,0),"-")</f>
        <v>-</v>
      </c>
      <c r="AC1482" s="2" t="str">
        <f>IFERROR(VLOOKUP(A1482,'[1]For Report Q-2 '!$A$2:$AH$3476,29,0),"-")</f>
        <v>-</v>
      </c>
      <c r="AD1482" s="2" t="str">
        <f>IFERROR(VLOOKUP(A1482,'[1]For Report Q-2 '!$A$2:$AH$3476,30,0),"-")</f>
        <v>-</v>
      </c>
      <c r="AE1482" s="1" t="str">
        <f>IFERROR(VLOOKUP(A1482,'[1]For Report Q-2 '!$A$2:$AH$3476,31,0),"-")</f>
        <v>-</v>
      </c>
      <c r="AF1482" s="1" t="str">
        <f>IFERROR(VLOOKUP(A1482,'[1]For Report Q-2 '!$A$2:$AH$3476,32,0),"-")</f>
        <v>-</v>
      </c>
      <c r="AG1482" s="2" t="str">
        <f>IFERROR(VLOOKUP(A1482,'[1]For Report Q-2 '!$A$2:$AH$3476,33,0),"-")</f>
        <v>-</v>
      </c>
      <c r="AH1482" s="1" t="str">
        <f t="shared" si="23"/>
        <v>--</v>
      </c>
      <c r="AI1482" t="e">
        <v>#N/A</v>
      </c>
      <c r="AJ1482" t="e">
        <v>#N/A</v>
      </c>
      <c r="AK1482" t="e">
        <v>#N/A</v>
      </c>
    </row>
    <row r="1483" spans="1:37" x14ac:dyDescent="0.25">
      <c r="A1483" s="15">
        <v>2326995</v>
      </c>
      <c r="B1483" s="15" t="s">
        <v>550</v>
      </c>
      <c r="C1483" s="16">
        <v>44742</v>
      </c>
      <c r="D1483" s="15" t="s">
        <v>56</v>
      </c>
      <c r="E1483" s="1" t="s">
        <v>29</v>
      </c>
      <c r="F1483" s="15" t="s">
        <v>30</v>
      </c>
      <c r="G1483" s="1" t="s">
        <v>56</v>
      </c>
      <c r="H1483" s="17">
        <v>4999</v>
      </c>
      <c r="I1483" s="18">
        <v>4.999E-2</v>
      </c>
      <c r="J1483" s="1">
        <v>9054977</v>
      </c>
      <c r="K1483" s="1" t="s">
        <v>550</v>
      </c>
      <c r="L1483" s="19">
        <v>50497</v>
      </c>
      <c r="M1483" s="1" t="s">
        <v>31</v>
      </c>
      <c r="N1483" s="1" t="s">
        <v>29</v>
      </c>
      <c r="O1483" s="1" t="s">
        <v>59</v>
      </c>
      <c r="P1483" s="20">
        <v>9054977</v>
      </c>
      <c r="Q1483" s="1" t="s">
        <v>100</v>
      </c>
      <c r="R1483" s="1" t="s">
        <v>89</v>
      </c>
      <c r="S1483" s="1" t="s">
        <v>100</v>
      </c>
      <c r="T1483" s="18">
        <f>IFERROR(VLOOKUP(A1483,'[1]For Report Q-2 '!$A$2:$T$3476,20,0),"-")</f>
        <v>4.999E-2</v>
      </c>
      <c r="U1483" s="55">
        <f>IFERROR(VLOOKUP(A1483,'[1]For Report Q-2 '!$A$2:$U$3476,21,0),"-")</f>
        <v>0</v>
      </c>
      <c r="V1483" s="2" t="str">
        <f>IFERROR(VLOOKUP(A1483,'[1]For Report Q-2 '!$A$2:$V$3476,22,0),"-")</f>
        <v>-</v>
      </c>
      <c r="W1483" s="1">
        <f>IFERROR(VLOOKUP(A1483,'[1]For Report Q-2 '!$A$2:$W$3476,23,0),"-")</f>
        <v>0</v>
      </c>
      <c r="X1483" s="1"/>
      <c r="Y1483" s="1"/>
      <c r="Z1483" s="2" t="str">
        <f>IFERROR(VLOOKUP(A1483,'[1]For Report Q-2 '!$A$2:$Z$3476,26,0),"-")</f>
        <v>-</v>
      </c>
      <c r="AA1483" s="1" t="str">
        <f>IFERROR(VLOOKUP(A1483,'[1]For Report Q-2 '!$A$2:$AH$3476,27,0),"-")</f>
        <v>-</v>
      </c>
      <c r="AB1483" s="1" t="str">
        <f>IFERROR(VLOOKUP(A1483,'[1]For Report Q-2 '!$A$2:$AH$3476,28,0),"-")</f>
        <v>-</v>
      </c>
      <c r="AC1483" s="2" t="str">
        <f>IFERROR(VLOOKUP(A1483,'[1]For Report Q-2 '!$A$2:$AH$3476,29,0),"-")</f>
        <v>-</v>
      </c>
      <c r="AD1483" s="2" t="str">
        <f>IFERROR(VLOOKUP(A1483,'[1]For Report Q-2 '!$A$2:$AH$3476,30,0),"-")</f>
        <v>-</v>
      </c>
      <c r="AE1483" s="1" t="str">
        <f>IFERROR(VLOOKUP(A1483,'[1]For Report Q-2 '!$A$2:$AH$3476,31,0),"-")</f>
        <v>-</v>
      </c>
      <c r="AF1483" s="1" t="str">
        <f>IFERROR(VLOOKUP(A1483,'[1]For Report Q-2 '!$A$2:$AH$3476,32,0),"-")</f>
        <v>-</v>
      </c>
      <c r="AG1483" s="2" t="str">
        <f>IFERROR(VLOOKUP(A1483,'[1]For Report Q-2 '!$A$2:$AH$3476,33,0),"-")</f>
        <v>-</v>
      </c>
      <c r="AH1483" s="1" t="str">
        <f t="shared" si="23"/>
        <v>--</v>
      </c>
      <c r="AI1483" t="e">
        <v>#N/A</v>
      </c>
      <c r="AJ1483" t="e">
        <v>#N/A</v>
      </c>
      <c r="AK1483" t="e">
        <v>#N/A</v>
      </c>
    </row>
    <row r="1484" spans="1:37" x14ac:dyDescent="0.25">
      <c r="A1484" s="15">
        <v>2347585</v>
      </c>
      <c r="B1484" s="15" t="s">
        <v>550</v>
      </c>
      <c r="C1484" s="16">
        <v>45631</v>
      </c>
      <c r="D1484" s="15" t="s">
        <v>40</v>
      </c>
      <c r="E1484" s="1" t="s">
        <v>29</v>
      </c>
      <c r="F1484" s="15" t="s">
        <v>30</v>
      </c>
      <c r="G1484" s="1" t="s">
        <v>40</v>
      </c>
      <c r="H1484" s="17">
        <v>2999</v>
      </c>
      <c r="I1484" s="18">
        <v>2.9989999999999999E-2</v>
      </c>
      <c r="J1484" s="1">
        <v>9054977</v>
      </c>
      <c r="K1484" s="1" t="s">
        <v>550</v>
      </c>
      <c r="L1484" s="19">
        <v>50497</v>
      </c>
      <c r="M1484" s="1" t="s">
        <v>31</v>
      </c>
      <c r="N1484" s="1" t="s">
        <v>29</v>
      </c>
      <c r="O1484" s="1" t="s">
        <v>41</v>
      </c>
      <c r="P1484" s="20">
        <v>9054977</v>
      </c>
      <c r="Q1484" s="1" t="s">
        <v>100</v>
      </c>
      <c r="R1484" s="1" t="s">
        <v>89</v>
      </c>
      <c r="S1484" s="1" t="s">
        <v>100</v>
      </c>
      <c r="T1484" s="18">
        <f>IFERROR(VLOOKUP(A1484,'[1]For Report Q-2 '!$A$2:$T$3476,20,0),"-")</f>
        <v>2.9989999999999999E-2</v>
      </c>
      <c r="U1484" s="55">
        <f>IFERROR(VLOOKUP(A1484,'[1]For Report Q-2 '!$A$2:$U$3476,21,0),"-")</f>
        <v>0</v>
      </c>
      <c r="V1484" s="2" t="str">
        <f>IFERROR(VLOOKUP(A1484,'[1]For Report Q-2 '!$A$2:$V$3476,22,0),"-")</f>
        <v>-</v>
      </c>
      <c r="W1484" s="1">
        <f>IFERROR(VLOOKUP(A1484,'[1]For Report Q-2 '!$A$2:$W$3476,23,0),"-")</f>
        <v>0</v>
      </c>
      <c r="X1484" s="1"/>
      <c r="Y1484" s="1"/>
      <c r="Z1484" s="2" t="str">
        <f>IFERROR(VLOOKUP(A1484,'[1]For Report Q-2 '!$A$2:$Z$3476,26,0),"-")</f>
        <v>-</v>
      </c>
      <c r="AA1484" s="1" t="str">
        <f>IFERROR(VLOOKUP(A1484,'[1]For Report Q-2 '!$A$2:$AH$3476,27,0),"-")</f>
        <v>-</v>
      </c>
      <c r="AB1484" s="1" t="str">
        <f>IFERROR(VLOOKUP(A1484,'[1]For Report Q-2 '!$A$2:$AH$3476,28,0),"-")</f>
        <v>-</v>
      </c>
      <c r="AC1484" s="2" t="str">
        <f>IFERROR(VLOOKUP(A1484,'[1]For Report Q-2 '!$A$2:$AH$3476,29,0),"-")</f>
        <v>-</v>
      </c>
      <c r="AD1484" s="2" t="str">
        <f>IFERROR(VLOOKUP(A1484,'[1]For Report Q-2 '!$A$2:$AH$3476,30,0),"-")</f>
        <v>-</v>
      </c>
      <c r="AE1484" s="1" t="str">
        <f>IFERROR(VLOOKUP(A1484,'[1]For Report Q-2 '!$A$2:$AH$3476,31,0),"-")</f>
        <v>-</v>
      </c>
      <c r="AF1484" s="1" t="str">
        <f>IFERROR(VLOOKUP(A1484,'[1]For Report Q-2 '!$A$2:$AH$3476,32,0),"-")</f>
        <v>-</v>
      </c>
      <c r="AG1484" s="2" t="str">
        <f>IFERROR(VLOOKUP(A1484,'[1]For Report Q-2 '!$A$2:$AH$3476,33,0),"-")</f>
        <v>-</v>
      </c>
      <c r="AH1484" s="1" t="str">
        <f t="shared" si="23"/>
        <v>--</v>
      </c>
      <c r="AI1484" t="e">
        <v>#N/A</v>
      </c>
      <c r="AJ1484" t="e">
        <v>#N/A</v>
      </c>
      <c r="AK1484" t="e">
        <v>#N/A</v>
      </c>
    </row>
    <row r="1485" spans="1:37" x14ac:dyDescent="0.25">
      <c r="A1485" s="15">
        <v>9131678</v>
      </c>
      <c r="B1485" s="15" t="s">
        <v>550</v>
      </c>
      <c r="C1485" s="16">
        <v>45868</v>
      </c>
      <c r="D1485" s="15" t="s">
        <v>40</v>
      </c>
      <c r="E1485" s="1" t="s">
        <v>45</v>
      </c>
      <c r="F1485" s="15" t="s">
        <v>46</v>
      </c>
      <c r="G1485" s="1" t="s">
        <v>40</v>
      </c>
      <c r="H1485" s="17">
        <v>37500</v>
      </c>
      <c r="I1485" s="18">
        <v>0.375</v>
      </c>
      <c r="J1485" s="1">
        <v>9054977</v>
      </c>
      <c r="K1485" s="1" t="s">
        <v>550</v>
      </c>
      <c r="L1485" s="19">
        <v>50497</v>
      </c>
      <c r="M1485" s="1" t="s">
        <v>31</v>
      </c>
      <c r="N1485" s="1" t="s">
        <v>47</v>
      </c>
      <c r="O1485" s="1" t="s">
        <v>41</v>
      </c>
      <c r="P1485" s="20">
        <v>9054977</v>
      </c>
      <c r="Q1485" s="1" t="s">
        <v>100</v>
      </c>
      <c r="R1485" s="1" t="s">
        <v>89</v>
      </c>
      <c r="S1485" s="1" t="s">
        <v>100</v>
      </c>
      <c r="T1485" s="18">
        <f>IFERROR(VLOOKUP(A1485,'[1]For Report Q-2 '!$A$2:$T$3476,20,0),"-")</f>
        <v>0.375</v>
      </c>
      <c r="U1485" s="55">
        <f>IFERROR(VLOOKUP(A1485,'[1]For Report Q-2 '!$A$2:$U$3476,21,0),"-")</f>
        <v>0</v>
      </c>
      <c r="V1485" s="2" t="str">
        <f>IFERROR(VLOOKUP(A1485,'[1]For Report Q-2 '!$A$2:$V$3476,22,0),"-")</f>
        <v>-</v>
      </c>
      <c r="W1485" s="1">
        <f>IFERROR(VLOOKUP(A1485,'[1]For Report Q-2 '!$A$2:$W$3476,23,0),"-")</f>
        <v>0</v>
      </c>
      <c r="X1485" s="1"/>
      <c r="Y1485" s="1"/>
      <c r="Z1485" s="2" t="str">
        <f>IFERROR(VLOOKUP(A1485,'[1]For Report Q-2 '!$A$2:$Z$3476,26,0),"-")</f>
        <v>-</v>
      </c>
      <c r="AA1485" s="1" t="str">
        <f>IFERROR(VLOOKUP(A1485,'[1]For Report Q-2 '!$A$2:$AH$3476,27,0),"-")</f>
        <v>-</v>
      </c>
      <c r="AB1485" s="1" t="str">
        <f>IFERROR(VLOOKUP(A1485,'[1]For Report Q-2 '!$A$2:$AH$3476,28,0),"-")</f>
        <v>-</v>
      </c>
      <c r="AC1485" s="2" t="str">
        <f>IFERROR(VLOOKUP(A1485,'[1]For Report Q-2 '!$A$2:$AH$3476,29,0),"-")</f>
        <v>-</v>
      </c>
      <c r="AD1485" s="2" t="str">
        <f>IFERROR(VLOOKUP(A1485,'[1]For Report Q-2 '!$A$2:$AH$3476,30,0),"-")</f>
        <v>-</v>
      </c>
      <c r="AE1485" s="1" t="str">
        <f>IFERROR(VLOOKUP(A1485,'[1]For Report Q-2 '!$A$2:$AH$3476,31,0),"-")</f>
        <v>-</v>
      </c>
      <c r="AF1485" s="1" t="str">
        <f>IFERROR(VLOOKUP(A1485,'[1]For Report Q-2 '!$A$2:$AH$3476,32,0),"-")</f>
        <v>-</v>
      </c>
      <c r="AG1485" s="2" t="str">
        <f>IFERROR(VLOOKUP(A1485,'[1]For Report Q-2 '!$A$2:$AH$3476,33,0),"-")</f>
        <v>-</v>
      </c>
      <c r="AH1485" s="1" t="str">
        <f t="shared" si="23"/>
        <v>--</v>
      </c>
      <c r="AI1485" t="e">
        <v>#N/A</v>
      </c>
      <c r="AJ1485" t="e">
        <v>#N/A</v>
      </c>
      <c r="AK1485" t="e">
        <v>#N/A</v>
      </c>
    </row>
    <row r="1486" spans="1:37" x14ac:dyDescent="0.25">
      <c r="A1486" s="15">
        <v>2346957</v>
      </c>
      <c r="B1486" s="15" t="s">
        <v>551</v>
      </c>
      <c r="C1486" s="16">
        <v>45528</v>
      </c>
      <c r="D1486" s="15" t="s">
        <v>83</v>
      </c>
      <c r="E1486" s="1" t="s">
        <v>57</v>
      </c>
      <c r="F1486" s="15" t="s">
        <v>30</v>
      </c>
      <c r="G1486" s="1" t="s">
        <v>83</v>
      </c>
      <c r="H1486" s="17">
        <v>2999</v>
      </c>
      <c r="I1486" s="18">
        <v>2.9989999999999999E-2</v>
      </c>
      <c r="J1486" s="1">
        <v>9055129</v>
      </c>
      <c r="K1486" s="1" t="s">
        <v>552</v>
      </c>
      <c r="L1486" s="19">
        <v>51332.332000000002</v>
      </c>
      <c r="M1486" s="1" t="s">
        <v>31</v>
      </c>
      <c r="N1486" s="1" t="s">
        <v>57</v>
      </c>
      <c r="O1486" s="1" t="s">
        <v>84</v>
      </c>
      <c r="P1486" s="20">
        <v>9055129</v>
      </c>
      <c r="Q1486" s="1" t="s">
        <v>99</v>
      </c>
      <c r="R1486" s="1" t="s">
        <v>16</v>
      </c>
      <c r="S1486" s="1" t="s">
        <v>100</v>
      </c>
      <c r="T1486" s="18">
        <f>IFERROR(VLOOKUP(A1486,'[1]For Report Q-2 '!$A$2:$T$3476,20,0),"-")</f>
        <v>2.9989999999999999E-2</v>
      </c>
      <c r="U1486" s="55">
        <f>IFERROR(VLOOKUP(A1486,'[1]For Report Q-2 '!$A$2:$U$3476,21,0),"-")</f>
        <v>0</v>
      </c>
      <c r="V1486" s="2" t="str">
        <f>IFERROR(VLOOKUP(A1486,'[1]For Report Q-2 '!$A$2:$V$3476,22,0),"-")</f>
        <v>-</v>
      </c>
      <c r="W1486" s="1">
        <f>IFERROR(VLOOKUP(A1486,'[1]For Report Q-2 '!$A$2:$W$3476,23,0),"-")</f>
        <v>0</v>
      </c>
      <c r="X1486" s="1"/>
      <c r="Y1486" s="1"/>
      <c r="Z1486" s="2" t="str">
        <f>IFERROR(VLOOKUP(A1486,'[1]For Report Q-2 '!$A$2:$Z$3476,26,0),"-")</f>
        <v>-</v>
      </c>
      <c r="AA1486" s="1" t="str">
        <f>IFERROR(VLOOKUP(A1486,'[1]For Report Q-2 '!$A$2:$AH$3476,27,0),"-")</f>
        <v>-</v>
      </c>
      <c r="AB1486" s="1" t="str">
        <f>IFERROR(VLOOKUP(A1486,'[1]For Report Q-2 '!$A$2:$AH$3476,28,0),"-")</f>
        <v>-</v>
      </c>
      <c r="AC1486" s="2" t="str">
        <f>IFERROR(VLOOKUP(A1486,'[1]For Report Q-2 '!$A$2:$AH$3476,29,0),"-")</f>
        <v>-</v>
      </c>
      <c r="AD1486" s="2" t="str">
        <f>IFERROR(VLOOKUP(A1486,'[1]For Report Q-2 '!$A$2:$AH$3476,30,0),"-")</f>
        <v>-</v>
      </c>
      <c r="AE1486" s="1" t="str">
        <f>IFERROR(VLOOKUP(A1486,'[1]For Report Q-2 '!$A$2:$AH$3476,31,0),"-")</f>
        <v>-</v>
      </c>
      <c r="AF1486" s="1" t="str">
        <f>IFERROR(VLOOKUP(A1486,'[1]For Report Q-2 '!$A$2:$AH$3476,32,0),"-")</f>
        <v>-</v>
      </c>
      <c r="AG1486" s="2" t="str">
        <f>IFERROR(VLOOKUP(A1486,'[1]For Report Q-2 '!$A$2:$AH$3476,33,0),"-")</f>
        <v>-</v>
      </c>
      <c r="AH1486" s="1" t="str">
        <f t="shared" si="23"/>
        <v>--</v>
      </c>
      <c r="AI1486" t="e">
        <v>#N/A</v>
      </c>
      <c r="AJ1486" t="e">
        <v>#N/A</v>
      </c>
      <c r="AK1486" t="e">
        <v>#N/A</v>
      </c>
    </row>
    <row r="1487" spans="1:37" x14ac:dyDescent="0.25">
      <c r="A1487" s="15">
        <v>9055129</v>
      </c>
      <c r="B1487" s="15" t="s">
        <v>552</v>
      </c>
      <c r="C1487" s="16">
        <v>42592</v>
      </c>
      <c r="D1487" s="15" t="s">
        <v>83</v>
      </c>
      <c r="E1487" s="1" t="s">
        <v>118</v>
      </c>
      <c r="F1487" s="15" t="s">
        <v>46</v>
      </c>
      <c r="G1487" s="1" t="s">
        <v>83</v>
      </c>
      <c r="H1487" s="17">
        <v>48333.332000000002</v>
      </c>
      <c r="I1487" s="18">
        <v>0.48333332000000001</v>
      </c>
      <c r="J1487" s="1">
        <v>9055129</v>
      </c>
      <c r="K1487" s="1" t="s">
        <v>552</v>
      </c>
      <c r="L1487" s="19">
        <v>51332.332000000002</v>
      </c>
      <c r="M1487" s="1" t="s">
        <v>31</v>
      </c>
      <c r="N1487" s="1" t="s">
        <v>47</v>
      </c>
      <c r="O1487" s="1" t="s">
        <v>84</v>
      </c>
      <c r="P1487" s="20">
        <v>9055129</v>
      </c>
      <c r="Q1487" s="1" t="s">
        <v>99</v>
      </c>
      <c r="R1487" s="1" t="s">
        <v>16</v>
      </c>
      <c r="S1487" s="1" t="s">
        <v>100</v>
      </c>
      <c r="T1487" s="18">
        <f>IFERROR(VLOOKUP(A1487,'[1]For Report Q-2 '!$A$2:$T$3476,20,0),"-")</f>
        <v>0.48333332000000001</v>
      </c>
      <c r="U1487" s="55">
        <f>IFERROR(VLOOKUP(A1487,'[1]For Report Q-2 '!$A$2:$U$3476,21,0),"-")</f>
        <v>0</v>
      </c>
      <c r="V1487" s="2" t="str">
        <f>IFERROR(VLOOKUP(A1487,'[1]For Report Q-2 '!$A$2:$V$3476,22,0),"-")</f>
        <v>-</v>
      </c>
      <c r="W1487" s="1">
        <f>IFERROR(VLOOKUP(A1487,'[1]For Report Q-2 '!$A$2:$W$3476,23,0),"-")</f>
        <v>0</v>
      </c>
      <c r="X1487" s="1"/>
      <c r="Y1487" s="1"/>
      <c r="Z1487" s="2" t="str">
        <f>IFERROR(VLOOKUP(A1487,'[1]For Report Q-2 '!$A$2:$Z$3476,26,0),"-")</f>
        <v>-</v>
      </c>
      <c r="AA1487" s="1" t="str">
        <f>IFERROR(VLOOKUP(A1487,'[1]For Report Q-2 '!$A$2:$AH$3476,27,0),"-")</f>
        <v>-</v>
      </c>
      <c r="AB1487" s="1" t="str">
        <f>IFERROR(VLOOKUP(A1487,'[1]For Report Q-2 '!$A$2:$AH$3476,28,0),"-")</f>
        <v>-</v>
      </c>
      <c r="AC1487" s="2" t="str">
        <f>IFERROR(VLOOKUP(A1487,'[1]For Report Q-2 '!$A$2:$AH$3476,29,0),"-")</f>
        <v>-</v>
      </c>
      <c r="AD1487" s="2" t="str">
        <f>IFERROR(VLOOKUP(A1487,'[1]For Report Q-2 '!$A$2:$AH$3476,30,0),"-")</f>
        <v>-</v>
      </c>
      <c r="AE1487" s="1" t="str">
        <f>IFERROR(VLOOKUP(A1487,'[1]For Report Q-2 '!$A$2:$AH$3476,31,0),"-")</f>
        <v>-</v>
      </c>
      <c r="AF1487" s="1" t="str">
        <f>IFERROR(VLOOKUP(A1487,'[1]For Report Q-2 '!$A$2:$AH$3476,32,0),"-")</f>
        <v>-</v>
      </c>
      <c r="AG1487" s="2" t="str">
        <f>IFERROR(VLOOKUP(A1487,'[1]For Report Q-2 '!$A$2:$AH$3476,33,0),"-")</f>
        <v>-</v>
      </c>
      <c r="AH1487" s="1" t="str">
        <f t="shared" si="23"/>
        <v>--</v>
      </c>
      <c r="AI1487" t="e">
        <v>#N/A</v>
      </c>
      <c r="AJ1487" t="e">
        <v>#N/A</v>
      </c>
      <c r="AK1487" t="e">
        <v>#N/A</v>
      </c>
    </row>
    <row r="1488" spans="1:37" x14ac:dyDescent="0.25">
      <c r="A1488" s="15">
        <v>9056161</v>
      </c>
      <c r="B1488" s="15" t="s">
        <v>553</v>
      </c>
      <c r="C1488" s="16">
        <v>42664</v>
      </c>
      <c r="D1488" s="15" t="s">
        <v>56</v>
      </c>
      <c r="E1488" s="1" t="s">
        <v>45</v>
      </c>
      <c r="F1488" s="15" t="s">
        <v>46</v>
      </c>
      <c r="G1488" s="1" t="s">
        <v>56</v>
      </c>
      <c r="H1488" s="17">
        <v>50000</v>
      </c>
      <c r="I1488" s="18">
        <v>0.5</v>
      </c>
      <c r="J1488" s="1">
        <v>9056161</v>
      </c>
      <c r="K1488" s="1" t="s">
        <v>553</v>
      </c>
      <c r="L1488" s="19">
        <v>50000</v>
      </c>
      <c r="M1488" s="1" t="s">
        <v>31</v>
      </c>
      <c r="N1488" s="1" t="s">
        <v>47</v>
      </c>
      <c r="O1488" s="1" t="s">
        <v>59</v>
      </c>
      <c r="P1488" s="20">
        <v>9056161</v>
      </c>
      <c r="Q1488" s="1" t="s">
        <v>79</v>
      </c>
      <c r="R1488" s="1" t="s">
        <v>16</v>
      </c>
      <c r="S1488" s="1" t="s">
        <v>80</v>
      </c>
      <c r="T1488" s="18">
        <f>IFERROR(VLOOKUP(A1488,'[1]For Report Q-2 '!$A$2:$T$3476,20,0),"-")</f>
        <v>0.5</v>
      </c>
      <c r="U1488" s="55">
        <f>IFERROR(VLOOKUP(A1488,'[1]For Report Q-2 '!$A$2:$U$3476,21,0),"-")</f>
        <v>0</v>
      </c>
      <c r="V1488" s="2" t="str">
        <f>IFERROR(VLOOKUP(A1488,'[1]For Report Q-2 '!$A$2:$V$3476,22,0),"-")</f>
        <v>-</v>
      </c>
      <c r="W1488" s="1">
        <f>IFERROR(VLOOKUP(A1488,'[1]For Report Q-2 '!$A$2:$W$3476,23,0),"-")</f>
        <v>0</v>
      </c>
      <c r="X1488" s="1"/>
      <c r="Y1488" s="1"/>
      <c r="Z1488" s="2" t="str">
        <f>IFERROR(VLOOKUP(A1488,'[1]For Report Q-2 '!$A$2:$Z$3476,26,0),"-")</f>
        <v>-</v>
      </c>
      <c r="AA1488" s="1" t="str">
        <f>IFERROR(VLOOKUP(A1488,'[1]For Report Q-2 '!$A$2:$AH$3476,27,0),"-")</f>
        <v>-</v>
      </c>
      <c r="AB1488" s="1" t="str">
        <f>IFERROR(VLOOKUP(A1488,'[1]For Report Q-2 '!$A$2:$AH$3476,28,0),"-")</f>
        <v>-</v>
      </c>
      <c r="AC1488" s="2" t="str">
        <f>IFERROR(VLOOKUP(A1488,'[1]For Report Q-2 '!$A$2:$AH$3476,29,0),"-")</f>
        <v>-</v>
      </c>
      <c r="AD1488" s="2" t="str">
        <f>IFERROR(VLOOKUP(A1488,'[1]For Report Q-2 '!$A$2:$AH$3476,30,0),"-")</f>
        <v>-</v>
      </c>
      <c r="AE1488" s="1" t="str">
        <f>IFERROR(VLOOKUP(A1488,'[1]For Report Q-2 '!$A$2:$AH$3476,31,0),"-")</f>
        <v>-</v>
      </c>
      <c r="AF1488" s="1" t="str">
        <f>IFERROR(VLOOKUP(A1488,'[1]For Report Q-2 '!$A$2:$AH$3476,32,0),"-")</f>
        <v>-</v>
      </c>
      <c r="AG1488" s="2" t="str">
        <f>IFERROR(VLOOKUP(A1488,'[1]For Report Q-2 '!$A$2:$AH$3476,33,0),"-")</f>
        <v>-</v>
      </c>
      <c r="AH1488" s="1" t="str">
        <f t="shared" si="23"/>
        <v>--</v>
      </c>
      <c r="AI1488" t="e">
        <v>#N/A</v>
      </c>
      <c r="AJ1488" t="e">
        <v>#N/A</v>
      </c>
      <c r="AK1488" t="e">
        <v>#N/A</v>
      </c>
    </row>
    <row r="1489" spans="1:37" x14ac:dyDescent="0.25">
      <c r="A1489" s="15">
        <v>2339228</v>
      </c>
      <c r="B1489" s="15" t="s">
        <v>554</v>
      </c>
      <c r="C1489" s="16">
        <v>45040</v>
      </c>
      <c r="D1489" s="15" t="s">
        <v>40</v>
      </c>
      <c r="E1489" s="1" t="s">
        <v>29</v>
      </c>
      <c r="F1489" s="15" t="s">
        <v>30</v>
      </c>
      <c r="G1489" s="1" t="s">
        <v>40</v>
      </c>
      <c r="H1489" s="17">
        <v>4999</v>
      </c>
      <c r="I1489" s="18">
        <v>4.999E-2</v>
      </c>
      <c r="J1489" s="1">
        <v>9056336</v>
      </c>
      <c r="K1489" s="1" t="s">
        <v>554</v>
      </c>
      <c r="L1489" s="19">
        <v>46665.666666666664</v>
      </c>
      <c r="M1489" s="1" t="s">
        <v>31</v>
      </c>
      <c r="N1489" s="1" t="s">
        <v>29</v>
      </c>
      <c r="O1489" s="1" t="s">
        <v>41</v>
      </c>
      <c r="P1489" s="20">
        <v>9056336</v>
      </c>
      <c r="Q1489" s="1" t="s">
        <v>42</v>
      </c>
      <c r="R1489" s="1" t="s">
        <v>16</v>
      </c>
      <c r="S1489" s="1" t="s">
        <v>43</v>
      </c>
      <c r="T1489" s="18">
        <f>IFERROR(VLOOKUP(A1489,'[1]For Report Q-2 '!$A$2:$T$3476,20,0),"-")</f>
        <v>4.999E-2</v>
      </c>
      <c r="U1489" s="55">
        <f>IFERROR(VLOOKUP(A1489,'[1]For Report Q-2 '!$A$2:$U$3476,21,0),"-")</f>
        <v>0</v>
      </c>
      <c r="V1489" s="2" t="str">
        <f>IFERROR(VLOOKUP(A1489,'[1]For Report Q-2 '!$A$2:$V$3476,22,0),"-")</f>
        <v>-</v>
      </c>
      <c r="W1489" s="1">
        <f>IFERROR(VLOOKUP(A1489,'[1]For Report Q-2 '!$A$2:$W$3476,23,0),"-")</f>
        <v>0</v>
      </c>
      <c r="X1489" s="1"/>
      <c r="Y1489" s="1"/>
      <c r="Z1489" s="2" t="str">
        <f>IFERROR(VLOOKUP(A1489,'[1]For Report Q-2 '!$A$2:$Z$3476,26,0),"-")</f>
        <v>-</v>
      </c>
      <c r="AA1489" s="1" t="str">
        <f>IFERROR(VLOOKUP(A1489,'[1]For Report Q-2 '!$A$2:$AH$3476,27,0),"-")</f>
        <v>-</v>
      </c>
      <c r="AB1489" s="1" t="str">
        <f>IFERROR(VLOOKUP(A1489,'[1]For Report Q-2 '!$A$2:$AH$3476,28,0),"-")</f>
        <v>-</v>
      </c>
      <c r="AC1489" s="2" t="str">
        <f>IFERROR(VLOOKUP(A1489,'[1]For Report Q-2 '!$A$2:$AH$3476,29,0),"-")</f>
        <v>-</v>
      </c>
      <c r="AD1489" s="2" t="str">
        <f>IFERROR(VLOOKUP(A1489,'[1]For Report Q-2 '!$A$2:$AH$3476,30,0),"-")</f>
        <v>-</v>
      </c>
      <c r="AE1489" s="1" t="str">
        <f>IFERROR(VLOOKUP(A1489,'[1]For Report Q-2 '!$A$2:$AH$3476,31,0),"-")</f>
        <v>-</v>
      </c>
      <c r="AF1489" s="1" t="str">
        <f>IFERROR(VLOOKUP(A1489,'[1]For Report Q-2 '!$A$2:$AH$3476,32,0),"-")</f>
        <v>-</v>
      </c>
      <c r="AG1489" s="2" t="str">
        <f>IFERROR(VLOOKUP(A1489,'[1]For Report Q-2 '!$A$2:$AH$3476,33,0),"-")</f>
        <v>-</v>
      </c>
      <c r="AH1489" s="1" t="str">
        <f t="shared" si="23"/>
        <v>--</v>
      </c>
      <c r="AI1489" t="e">
        <v>#N/A</v>
      </c>
      <c r="AJ1489" t="e">
        <v>#N/A</v>
      </c>
      <c r="AK1489" t="e">
        <v>#N/A</v>
      </c>
    </row>
    <row r="1490" spans="1:37" x14ac:dyDescent="0.25">
      <c r="A1490" s="15">
        <v>9056336</v>
      </c>
      <c r="B1490" s="15" t="s">
        <v>554</v>
      </c>
      <c r="C1490" s="16">
        <v>42643</v>
      </c>
      <c r="D1490" s="15" t="s">
        <v>40</v>
      </c>
      <c r="E1490" s="1" t="s">
        <v>45</v>
      </c>
      <c r="F1490" s="15" t="s">
        <v>46</v>
      </c>
      <c r="G1490" s="1" t="s">
        <v>40</v>
      </c>
      <c r="H1490" s="17">
        <v>20833.333333333332</v>
      </c>
      <c r="I1490" s="18">
        <v>0.20833333333333331</v>
      </c>
      <c r="J1490" s="1">
        <v>9056336</v>
      </c>
      <c r="K1490" s="1" t="s">
        <v>554</v>
      </c>
      <c r="L1490" s="19">
        <v>46665.666666666664</v>
      </c>
      <c r="M1490" s="1" t="s">
        <v>31</v>
      </c>
      <c r="N1490" s="1" t="s">
        <v>47</v>
      </c>
      <c r="O1490" s="1" t="s">
        <v>41</v>
      </c>
      <c r="P1490" s="20">
        <v>9056336</v>
      </c>
      <c r="Q1490" s="1" t="s">
        <v>42</v>
      </c>
      <c r="R1490" s="1" t="s">
        <v>16</v>
      </c>
      <c r="S1490" s="1" t="s">
        <v>43</v>
      </c>
      <c r="T1490" s="18">
        <f>IFERROR(VLOOKUP(A1490,'[1]For Report Q-2 '!$A$2:$T$3476,20,0),"-")</f>
        <v>0.20833333333333331</v>
      </c>
      <c r="U1490" s="55">
        <f>IFERROR(VLOOKUP(A1490,'[1]For Report Q-2 '!$A$2:$U$3476,21,0),"-")</f>
        <v>0</v>
      </c>
      <c r="V1490" s="2" t="str">
        <f>IFERROR(VLOOKUP(A1490,'[1]For Report Q-2 '!$A$2:$V$3476,22,0),"-")</f>
        <v>-</v>
      </c>
      <c r="W1490" s="1">
        <f>IFERROR(VLOOKUP(A1490,'[1]For Report Q-2 '!$A$2:$W$3476,23,0),"-")</f>
        <v>0</v>
      </c>
      <c r="X1490" s="1"/>
      <c r="Y1490" s="1"/>
      <c r="Z1490" s="2" t="str">
        <f>IFERROR(VLOOKUP(A1490,'[1]For Report Q-2 '!$A$2:$Z$3476,26,0),"-")</f>
        <v>-</v>
      </c>
      <c r="AA1490" s="1" t="str">
        <f>IFERROR(VLOOKUP(A1490,'[1]For Report Q-2 '!$A$2:$AH$3476,27,0),"-")</f>
        <v>-</v>
      </c>
      <c r="AB1490" s="1" t="str">
        <f>IFERROR(VLOOKUP(A1490,'[1]For Report Q-2 '!$A$2:$AH$3476,28,0),"-")</f>
        <v>-</v>
      </c>
      <c r="AC1490" s="2" t="str">
        <f>IFERROR(VLOOKUP(A1490,'[1]For Report Q-2 '!$A$2:$AH$3476,29,0),"-")</f>
        <v>-</v>
      </c>
      <c r="AD1490" s="2" t="str">
        <f>IFERROR(VLOOKUP(A1490,'[1]For Report Q-2 '!$A$2:$AH$3476,30,0),"-")</f>
        <v>-</v>
      </c>
      <c r="AE1490" s="1" t="str">
        <f>IFERROR(VLOOKUP(A1490,'[1]For Report Q-2 '!$A$2:$AH$3476,31,0),"-")</f>
        <v>-</v>
      </c>
      <c r="AF1490" s="1" t="str">
        <f>IFERROR(VLOOKUP(A1490,'[1]For Report Q-2 '!$A$2:$AH$3476,32,0),"-")</f>
        <v>-</v>
      </c>
      <c r="AG1490" s="2" t="str">
        <f>IFERROR(VLOOKUP(A1490,'[1]For Report Q-2 '!$A$2:$AH$3476,33,0),"-")</f>
        <v>-</v>
      </c>
      <c r="AH1490" s="1" t="str">
        <f t="shared" si="23"/>
        <v>--</v>
      </c>
      <c r="AI1490" t="e">
        <v>#N/A</v>
      </c>
      <c r="AJ1490" t="e">
        <v>#N/A</v>
      </c>
      <c r="AK1490" t="e">
        <v>#N/A</v>
      </c>
    </row>
    <row r="1491" spans="1:37" x14ac:dyDescent="0.25">
      <c r="A1491" s="15">
        <v>9070163</v>
      </c>
      <c r="B1491" s="15" t="s">
        <v>554</v>
      </c>
      <c r="C1491" s="16">
        <v>43214</v>
      </c>
      <c r="D1491" s="15" t="s">
        <v>40</v>
      </c>
      <c r="E1491" s="1" t="s">
        <v>45</v>
      </c>
      <c r="F1491" s="15" t="s">
        <v>46</v>
      </c>
      <c r="G1491" s="1" t="s">
        <v>40</v>
      </c>
      <c r="H1491" s="17">
        <v>20833.333333333332</v>
      </c>
      <c r="I1491" s="18">
        <v>0.20833333333333331</v>
      </c>
      <c r="J1491" s="1">
        <v>9056336</v>
      </c>
      <c r="K1491" s="1" t="s">
        <v>554</v>
      </c>
      <c r="L1491" s="19">
        <v>46665.666666666664</v>
      </c>
      <c r="M1491" s="1" t="s">
        <v>31</v>
      </c>
      <c r="N1491" s="1" t="s">
        <v>47</v>
      </c>
      <c r="O1491" s="1" t="s">
        <v>41</v>
      </c>
      <c r="P1491" s="20">
        <v>9056336</v>
      </c>
      <c r="Q1491" s="1" t="s">
        <v>42</v>
      </c>
      <c r="R1491" s="1" t="s">
        <v>16</v>
      </c>
      <c r="S1491" s="1" t="s">
        <v>43</v>
      </c>
      <c r="T1491" s="18">
        <f>IFERROR(VLOOKUP(A1491,'[1]For Report Q-2 '!$A$2:$T$3476,20,0),"-")</f>
        <v>0.20833333333333331</v>
      </c>
      <c r="U1491" s="55">
        <f>IFERROR(VLOOKUP(A1491,'[1]For Report Q-2 '!$A$2:$U$3476,21,0),"-")</f>
        <v>0</v>
      </c>
      <c r="V1491" s="2" t="str">
        <f>IFERROR(VLOOKUP(A1491,'[1]For Report Q-2 '!$A$2:$V$3476,22,0),"-")</f>
        <v>-</v>
      </c>
      <c r="W1491" s="1">
        <f>IFERROR(VLOOKUP(A1491,'[1]For Report Q-2 '!$A$2:$W$3476,23,0),"-")</f>
        <v>0</v>
      </c>
      <c r="X1491" s="1"/>
      <c r="Y1491" s="1"/>
      <c r="Z1491" s="2" t="str">
        <f>IFERROR(VLOOKUP(A1491,'[1]For Report Q-2 '!$A$2:$Z$3476,26,0),"-")</f>
        <v>-</v>
      </c>
      <c r="AA1491" s="1" t="str">
        <f>IFERROR(VLOOKUP(A1491,'[1]For Report Q-2 '!$A$2:$AH$3476,27,0),"-")</f>
        <v>-</v>
      </c>
      <c r="AB1491" s="1" t="str">
        <f>IFERROR(VLOOKUP(A1491,'[1]For Report Q-2 '!$A$2:$AH$3476,28,0),"-")</f>
        <v>-</v>
      </c>
      <c r="AC1491" s="2" t="str">
        <f>IFERROR(VLOOKUP(A1491,'[1]For Report Q-2 '!$A$2:$AH$3476,29,0),"-")</f>
        <v>-</v>
      </c>
      <c r="AD1491" s="2" t="str">
        <f>IFERROR(VLOOKUP(A1491,'[1]For Report Q-2 '!$A$2:$AH$3476,30,0),"-")</f>
        <v>-</v>
      </c>
      <c r="AE1491" s="1" t="str">
        <f>IFERROR(VLOOKUP(A1491,'[1]For Report Q-2 '!$A$2:$AH$3476,31,0),"-")</f>
        <v>-</v>
      </c>
      <c r="AF1491" s="1" t="str">
        <f>IFERROR(VLOOKUP(A1491,'[1]For Report Q-2 '!$A$2:$AH$3476,32,0),"-")</f>
        <v>-</v>
      </c>
      <c r="AG1491" s="2" t="str">
        <f>IFERROR(VLOOKUP(A1491,'[1]For Report Q-2 '!$A$2:$AH$3476,33,0),"-")</f>
        <v>-</v>
      </c>
      <c r="AH1491" s="1" t="str">
        <f t="shared" si="23"/>
        <v>--</v>
      </c>
      <c r="AI1491" t="e">
        <v>#N/A</v>
      </c>
      <c r="AJ1491" t="e">
        <v>#N/A</v>
      </c>
      <c r="AK1491" t="e">
        <v>#N/A</v>
      </c>
    </row>
    <row r="1492" spans="1:37" x14ac:dyDescent="0.25">
      <c r="A1492" s="15">
        <v>207760</v>
      </c>
      <c r="B1492" s="15" t="s">
        <v>555</v>
      </c>
      <c r="C1492" s="16">
        <v>43634</v>
      </c>
      <c r="D1492" s="15" t="s">
        <v>28</v>
      </c>
      <c r="E1492" s="1" t="s">
        <v>29</v>
      </c>
      <c r="F1492" s="15" t="s">
        <v>30</v>
      </c>
      <c r="G1492" s="1" t="s">
        <v>28</v>
      </c>
      <c r="H1492" s="17">
        <v>2999</v>
      </c>
      <c r="I1492" s="18">
        <v>2.9989999999999999E-2</v>
      </c>
      <c r="J1492" s="1">
        <v>9056480</v>
      </c>
      <c r="K1492" s="1" t="s">
        <v>556</v>
      </c>
      <c r="L1492" s="19">
        <v>77330.333333333343</v>
      </c>
      <c r="M1492" s="1" t="s">
        <v>31</v>
      </c>
      <c r="N1492" s="1" t="s">
        <v>29</v>
      </c>
      <c r="O1492" s="1" t="s">
        <v>38</v>
      </c>
      <c r="P1492" s="20">
        <v>9056480</v>
      </c>
      <c r="Q1492" s="1" t="s">
        <v>33</v>
      </c>
      <c r="R1492" s="1" t="s">
        <v>16</v>
      </c>
      <c r="S1492" s="1" t="s">
        <v>34</v>
      </c>
      <c r="T1492" s="18">
        <f>IFERROR(VLOOKUP(A1492,'[1]For Report Q-2 '!$A$2:$T$3476,20,0),"-")</f>
        <v>2.9989999999999999E-2</v>
      </c>
      <c r="U1492" s="55">
        <f>IFERROR(VLOOKUP(A1492,'[1]For Report Q-2 '!$A$2:$U$3476,21,0),"-")</f>
        <v>0</v>
      </c>
      <c r="V1492" s="2" t="str">
        <f>IFERROR(VLOOKUP(A1492,'[1]For Report Q-2 '!$A$2:$V$3476,22,0),"-")</f>
        <v>-</v>
      </c>
      <c r="W1492" s="1">
        <f>IFERROR(VLOOKUP(A1492,'[1]For Report Q-2 '!$A$2:$W$3476,23,0),"-")</f>
        <v>0</v>
      </c>
      <c r="X1492" s="1"/>
      <c r="Y1492" s="1"/>
      <c r="Z1492" s="2" t="str">
        <f>IFERROR(VLOOKUP(A1492,'[1]For Report Q-2 '!$A$2:$Z$3476,26,0),"-")</f>
        <v>-</v>
      </c>
      <c r="AA1492" s="1" t="str">
        <f>IFERROR(VLOOKUP(A1492,'[1]For Report Q-2 '!$A$2:$AH$3476,27,0),"-")</f>
        <v>-</v>
      </c>
      <c r="AB1492" s="1" t="str">
        <f>IFERROR(VLOOKUP(A1492,'[1]For Report Q-2 '!$A$2:$AH$3476,28,0),"-")</f>
        <v>-</v>
      </c>
      <c r="AC1492" s="2" t="str">
        <f>IFERROR(VLOOKUP(A1492,'[1]For Report Q-2 '!$A$2:$AH$3476,29,0),"-")</f>
        <v>-</v>
      </c>
      <c r="AD1492" s="2" t="str">
        <f>IFERROR(VLOOKUP(A1492,'[1]For Report Q-2 '!$A$2:$AH$3476,30,0),"-")</f>
        <v>-</v>
      </c>
      <c r="AE1492" s="1" t="str">
        <f>IFERROR(VLOOKUP(A1492,'[1]For Report Q-2 '!$A$2:$AH$3476,31,0),"-")</f>
        <v>-</v>
      </c>
      <c r="AF1492" s="1" t="str">
        <f>IFERROR(VLOOKUP(A1492,'[1]For Report Q-2 '!$A$2:$AH$3476,32,0),"-")</f>
        <v>-</v>
      </c>
      <c r="AG1492" s="2" t="str">
        <f>IFERROR(VLOOKUP(A1492,'[1]For Report Q-2 '!$A$2:$AH$3476,33,0),"-")</f>
        <v>-</v>
      </c>
      <c r="AH1492" s="1" t="str">
        <f t="shared" si="23"/>
        <v>--</v>
      </c>
      <c r="AI1492" t="e">
        <v>#N/A</v>
      </c>
      <c r="AJ1492" t="e">
        <v>#N/A</v>
      </c>
      <c r="AK1492" t="e">
        <v>#N/A</v>
      </c>
    </row>
    <row r="1493" spans="1:37" x14ac:dyDescent="0.25">
      <c r="A1493" s="15">
        <v>226468</v>
      </c>
      <c r="B1493" s="15" t="s">
        <v>555</v>
      </c>
      <c r="C1493" s="16">
        <v>44155</v>
      </c>
      <c r="D1493" s="15" t="s">
        <v>70</v>
      </c>
      <c r="E1493" s="1" t="s">
        <v>29</v>
      </c>
      <c r="F1493" s="15" t="s">
        <v>30</v>
      </c>
      <c r="G1493" s="1" t="s">
        <v>70</v>
      </c>
      <c r="H1493" s="17">
        <v>6999</v>
      </c>
      <c r="I1493" s="18">
        <v>6.9989999999999997E-2</v>
      </c>
      <c r="J1493" s="1">
        <v>9056480</v>
      </c>
      <c r="K1493" s="1" t="s">
        <v>556</v>
      </c>
      <c r="L1493" s="19">
        <v>77330.333333333343</v>
      </c>
      <c r="M1493" s="1" t="s">
        <v>31</v>
      </c>
      <c r="N1493" s="1" t="s">
        <v>29</v>
      </c>
      <c r="O1493" s="1" t="s">
        <v>71</v>
      </c>
      <c r="P1493" s="20">
        <v>9056480</v>
      </c>
      <c r="Q1493" s="1" t="s">
        <v>33</v>
      </c>
      <c r="R1493" s="1" t="s">
        <v>16</v>
      </c>
      <c r="S1493" s="1" t="s">
        <v>34</v>
      </c>
      <c r="T1493" s="18">
        <f>IFERROR(VLOOKUP(A1493,'[1]For Report Q-2 '!$A$2:$T$3476,20,0),"-")</f>
        <v>6.9989999999999997E-2</v>
      </c>
      <c r="U1493" s="55">
        <f>IFERROR(VLOOKUP(A1493,'[1]For Report Q-2 '!$A$2:$U$3476,21,0),"-")</f>
        <v>0</v>
      </c>
      <c r="V1493" s="2" t="str">
        <f>IFERROR(VLOOKUP(A1493,'[1]For Report Q-2 '!$A$2:$V$3476,22,0),"-")</f>
        <v>-</v>
      </c>
      <c r="W1493" s="1">
        <f>IFERROR(VLOOKUP(A1493,'[1]For Report Q-2 '!$A$2:$W$3476,23,0),"-")</f>
        <v>0</v>
      </c>
      <c r="X1493" s="1"/>
      <c r="Y1493" s="1"/>
      <c r="Z1493" s="2" t="str">
        <f>IFERROR(VLOOKUP(A1493,'[1]For Report Q-2 '!$A$2:$Z$3476,26,0),"-")</f>
        <v>-</v>
      </c>
      <c r="AA1493" s="1" t="str">
        <f>IFERROR(VLOOKUP(A1493,'[1]For Report Q-2 '!$A$2:$AH$3476,27,0),"-")</f>
        <v>-</v>
      </c>
      <c r="AB1493" s="1" t="str">
        <f>IFERROR(VLOOKUP(A1493,'[1]For Report Q-2 '!$A$2:$AH$3476,28,0),"-")</f>
        <v>-</v>
      </c>
      <c r="AC1493" s="2" t="str">
        <f>IFERROR(VLOOKUP(A1493,'[1]For Report Q-2 '!$A$2:$AH$3476,29,0),"-")</f>
        <v>-</v>
      </c>
      <c r="AD1493" s="2" t="str">
        <f>IFERROR(VLOOKUP(A1493,'[1]For Report Q-2 '!$A$2:$AH$3476,30,0),"-")</f>
        <v>-</v>
      </c>
      <c r="AE1493" s="1" t="str">
        <f>IFERROR(VLOOKUP(A1493,'[1]For Report Q-2 '!$A$2:$AH$3476,31,0),"-")</f>
        <v>-</v>
      </c>
      <c r="AF1493" s="1" t="str">
        <f>IFERROR(VLOOKUP(A1493,'[1]For Report Q-2 '!$A$2:$AH$3476,32,0),"-")</f>
        <v>-</v>
      </c>
      <c r="AG1493" s="2" t="str">
        <f>IFERROR(VLOOKUP(A1493,'[1]For Report Q-2 '!$A$2:$AH$3476,33,0),"-")</f>
        <v>-</v>
      </c>
      <c r="AH1493" s="1" t="str">
        <f t="shared" si="23"/>
        <v>--</v>
      </c>
      <c r="AI1493" t="e">
        <v>#N/A</v>
      </c>
      <c r="AJ1493" t="e">
        <v>#N/A</v>
      </c>
      <c r="AK1493" t="e">
        <v>#N/A</v>
      </c>
    </row>
    <row r="1494" spans="1:37" x14ac:dyDescent="0.25">
      <c r="A1494" s="15">
        <v>2329835</v>
      </c>
      <c r="B1494" s="15" t="s">
        <v>557</v>
      </c>
      <c r="C1494" s="16">
        <v>45201</v>
      </c>
      <c r="D1494" s="15" t="s">
        <v>70</v>
      </c>
      <c r="E1494" s="1" t="s">
        <v>29</v>
      </c>
      <c r="F1494" s="15" t="s">
        <v>30</v>
      </c>
      <c r="G1494" s="1" t="s">
        <v>70</v>
      </c>
      <c r="H1494" s="17">
        <v>4999</v>
      </c>
      <c r="I1494" s="18">
        <v>4.999E-2</v>
      </c>
      <c r="J1494" s="1">
        <v>9056480</v>
      </c>
      <c r="K1494" s="1" t="s">
        <v>556</v>
      </c>
      <c r="L1494" s="19">
        <v>77330.333333333343</v>
      </c>
      <c r="M1494" s="1" t="s">
        <v>31</v>
      </c>
      <c r="N1494" s="1" t="s">
        <v>29</v>
      </c>
      <c r="O1494" s="1" t="s">
        <v>71</v>
      </c>
      <c r="P1494" s="20">
        <v>9056480</v>
      </c>
      <c r="Q1494" s="1" t="s">
        <v>33</v>
      </c>
      <c r="R1494" s="1" t="s">
        <v>16</v>
      </c>
      <c r="S1494" s="1" t="s">
        <v>34</v>
      </c>
      <c r="T1494" s="18">
        <f>IFERROR(VLOOKUP(A1494,'[1]For Report Q-2 '!$A$2:$T$3476,20,0),"-")</f>
        <v>4.999E-2</v>
      </c>
      <c r="U1494" s="55">
        <f>IFERROR(VLOOKUP(A1494,'[1]For Report Q-2 '!$A$2:$U$3476,21,0),"-")</f>
        <v>0</v>
      </c>
      <c r="V1494" s="2" t="str">
        <f>IFERROR(VLOOKUP(A1494,'[1]For Report Q-2 '!$A$2:$V$3476,22,0),"-")</f>
        <v>-</v>
      </c>
      <c r="W1494" s="1">
        <f>IFERROR(VLOOKUP(A1494,'[1]For Report Q-2 '!$A$2:$W$3476,23,0),"-")</f>
        <v>0</v>
      </c>
      <c r="X1494" s="1"/>
      <c r="Y1494" s="1"/>
      <c r="Z1494" s="2" t="str">
        <f>IFERROR(VLOOKUP(A1494,'[1]For Report Q-2 '!$A$2:$Z$3476,26,0),"-")</f>
        <v>-</v>
      </c>
      <c r="AA1494" s="1" t="str">
        <f>IFERROR(VLOOKUP(A1494,'[1]For Report Q-2 '!$A$2:$AH$3476,27,0),"-")</f>
        <v>-</v>
      </c>
      <c r="AB1494" s="1" t="str">
        <f>IFERROR(VLOOKUP(A1494,'[1]For Report Q-2 '!$A$2:$AH$3476,28,0),"-")</f>
        <v>-</v>
      </c>
      <c r="AC1494" s="2" t="str">
        <f>IFERROR(VLOOKUP(A1494,'[1]For Report Q-2 '!$A$2:$AH$3476,29,0),"-")</f>
        <v>-</v>
      </c>
      <c r="AD1494" s="2" t="str">
        <f>IFERROR(VLOOKUP(A1494,'[1]For Report Q-2 '!$A$2:$AH$3476,30,0),"-")</f>
        <v>-</v>
      </c>
      <c r="AE1494" s="1" t="str">
        <f>IFERROR(VLOOKUP(A1494,'[1]For Report Q-2 '!$A$2:$AH$3476,31,0),"-")</f>
        <v>-</v>
      </c>
      <c r="AF1494" s="1" t="str">
        <f>IFERROR(VLOOKUP(A1494,'[1]For Report Q-2 '!$A$2:$AH$3476,32,0),"-")</f>
        <v>-</v>
      </c>
      <c r="AG1494" s="2" t="str">
        <f>IFERROR(VLOOKUP(A1494,'[1]For Report Q-2 '!$A$2:$AH$3476,33,0),"-")</f>
        <v>-</v>
      </c>
      <c r="AH1494" s="1" t="str">
        <f t="shared" si="23"/>
        <v>--</v>
      </c>
      <c r="AI1494" t="e">
        <v>#N/A</v>
      </c>
      <c r="AJ1494" t="e">
        <v>#N/A</v>
      </c>
      <c r="AK1494" t="e">
        <v>#N/A</v>
      </c>
    </row>
    <row r="1495" spans="1:37" x14ac:dyDescent="0.25">
      <c r="A1495" s="15">
        <v>9021093</v>
      </c>
      <c r="B1495" s="15" t="s">
        <v>555</v>
      </c>
      <c r="C1495" s="16">
        <v>45086</v>
      </c>
      <c r="D1495" s="15" t="s">
        <v>83</v>
      </c>
      <c r="E1495" s="1" t="s">
        <v>45</v>
      </c>
      <c r="F1495" s="15" t="s">
        <v>46</v>
      </c>
      <c r="G1495" s="1" t="s">
        <v>83</v>
      </c>
      <c r="H1495" s="17">
        <v>21666.666666666668</v>
      </c>
      <c r="I1495" s="18">
        <v>0.21666666666666667</v>
      </c>
      <c r="J1495" s="1">
        <v>9056480</v>
      </c>
      <c r="K1495" s="1" t="s">
        <v>556</v>
      </c>
      <c r="L1495" s="19">
        <v>77330.333333333343</v>
      </c>
      <c r="M1495" s="1" t="s">
        <v>31</v>
      </c>
      <c r="N1495" s="1" t="s">
        <v>47</v>
      </c>
      <c r="O1495" s="1" t="s">
        <v>84</v>
      </c>
      <c r="P1495" s="20">
        <v>9056480</v>
      </c>
      <c r="Q1495" s="1" t="s">
        <v>33</v>
      </c>
      <c r="R1495" s="1" t="s">
        <v>16</v>
      </c>
      <c r="S1495" s="1" t="s">
        <v>34</v>
      </c>
      <c r="T1495" s="18">
        <f>IFERROR(VLOOKUP(A1495,'[1]For Report Q-2 '!$A$2:$T$3476,20,0),"-")</f>
        <v>0.21666666666666667</v>
      </c>
      <c r="U1495" s="55">
        <f>IFERROR(VLOOKUP(A1495,'[1]For Report Q-2 '!$A$2:$U$3476,21,0),"-")</f>
        <v>0</v>
      </c>
      <c r="V1495" s="2" t="str">
        <f>IFERROR(VLOOKUP(A1495,'[1]For Report Q-2 '!$A$2:$V$3476,22,0),"-")</f>
        <v>-</v>
      </c>
      <c r="W1495" s="1">
        <f>IFERROR(VLOOKUP(A1495,'[1]For Report Q-2 '!$A$2:$W$3476,23,0),"-")</f>
        <v>0</v>
      </c>
      <c r="X1495" s="1"/>
      <c r="Y1495" s="1"/>
      <c r="Z1495" s="2" t="str">
        <f>IFERROR(VLOOKUP(A1495,'[1]For Report Q-2 '!$A$2:$Z$3476,26,0),"-")</f>
        <v>-</v>
      </c>
      <c r="AA1495" s="1" t="str">
        <f>IFERROR(VLOOKUP(A1495,'[1]For Report Q-2 '!$A$2:$AH$3476,27,0),"-")</f>
        <v>-</v>
      </c>
      <c r="AB1495" s="1" t="str">
        <f>IFERROR(VLOOKUP(A1495,'[1]For Report Q-2 '!$A$2:$AH$3476,28,0),"-")</f>
        <v>-</v>
      </c>
      <c r="AC1495" s="2" t="str">
        <f>IFERROR(VLOOKUP(A1495,'[1]For Report Q-2 '!$A$2:$AH$3476,29,0),"-")</f>
        <v>-</v>
      </c>
      <c r="AD1495" s="2" t="str">
        <f>IFERROR(VLOOKUP(A1495,'[1]For Report Q-2 '!$A$2:$AH$3476,30,0),"-")</f>
        <v>-</v>
      </c>
      <c r="AE1495" s="1" t="str">
        <f>IFERROR(VLOOKUP(A1495,'[1]For Report Q-2 '!$A$2:$AH$3476,31,0),"-")</f>
        <v>-</v>
      </c>
      <c r="AF1495" s="1" t="str">
        <f>IFERROR(VLOOKUP(A1495,'[1]For Report Q-2 '!$A$2:$AH$3476,32,0),"-")</f>
        <v>-</v>
      </c>
      <c r="AG1495" s="2" t="str">
        <f>IFERROR(VLOOKUP(A1495,'[1]For Report Q-2 '!$A$2:$AH$3476,33,0),"-")</f>
        <v>-</v>
      </c>
      <c r="AH1495" s="1" t="str">
        <f t="shared" si="23"/>
        <v>--</v>
      </c>
      <c r="AI1495" t="e">
        <v>#N/A</v>
      </c>
      <c r="AJ1495" t="e">
        <v>#N/A</v>
      </c>
      <c r="AK1495" t="e">
        <v>#N/A</v>
      </c>
    </row>
    <row r="1496" spans="1:37" x14ac:dyDescent="0.25">
      <c r="A1496" s="15">
        <v>9056480</v>
      </c>
      <c r="B1496" s="15" t="s">
        <v>556</v>
      </c>
      <c r="C1496" s="16">
        <v>42660</v>
      </c>
      <c r="D1496" s="15" t="s">
        <v>70</v>
      </c>
      <c r="E1496" s="1" t="s">
        <v>45</v>
      </c>
      <c r="F1496" s="15" t="s">
        <v>46</v>
      </c>
      <c r="G1496" s="1" t="s">
        <v>70</v>
      </c>
      <c r="H1496" s="17">
        <v>21666.666666666668</v>
      </c>
      <c r="I1496" s="18">
        <v>0.21666666666666667</v>
      </c>
      <c r="J1496" s="1">
        <v>9056480</v>
      </c>
      <c r="K1496" s="1" t="s">
        <v>556</v>
      </c>
      <c r="L1496" s="19">
        <v>77330.333333333343</v>
      </c>
      <c r="M1496" s="1" t="s">
        <v>31</v>
      </c>
      <c r="N1496" s="1" t="s">
        <v>47</v>
      </c>
      <c r="O1496" s="1" t="s">
        <v>71</v>
      </c>
      <c r="P1496" s="20">
        <v>9056480</v>
      </c>
      <c r="Q1496" s="1" t="s">
        <v>33</v>
      </c>
      <c r="R1496" s="1" t="s">
        <v>16</v>
      </c>
      <c r="S1496" s="1" t="s">
        <v>34</v>
      </c>
      <c r="T1496" s="18">
        <f>IFERROR(VLOOKUP(A1496,'[1]For Report Q-2 '!$A$2:$T$3476,20,0),"-")</f>
        <v>0.21666666666666667</v>
      </c>
      <c r="U1496" s="55">
        <f>IFERROR(VLOOKUP(A1496,'[1]For Report Q-2 '!$A$2:$U$3476,21,0),"-")</f>
        <v>0</v>
      </c>
      <c r="V1496" s="2" t="str">
        <f>IFERROR(VLOOKUP(A1496,'[1]For Report Q-2 '!$A$2:$V$3476,22,0),"-")</f>
        <v>-</v>
      </c>
      <c r="W1496" s="1">
        <f>IFERROR(VLOOKUP(A1496,'[1]For Report Q-2 '!$A$2:$W$3476,23,0),"-")</f>
        <v>0</v>
      </c>
      <c r="X1496" s="1"/>
      <c r="Y1496" s="1"/>
      <c r="Z1496" s="2" t="str">
        <f>IFERROR(VLOOKUP(A1496,'[1]For Report Q-2 '!$A$2:$Z$3476,26,0),"-")</f>
        <v>-</v>
      </c>
      <c r="AA1496" s="1" t="str">
        <f>IFERROR(VLOOKUP(A1496,'[1]For Report Q-2 '!$A$2:$AH$3476,27,0),"-")</f>
        <v>-</v>
      </c>
      <c r="AB1496" s="1" t="str">
        <f>IFERROR(VLOOKUP(A1496,'[1]For Report Q-2 '!$A$2:$AH$3476,28,0),"-")</f>
        <v>-</v>
      </c>
      <c r="AC1496" s="2" t="str">
        <f>IFERROR(VLOOKUP(A1496,'[1]For Report Q-2 '!$A$2:$AH$3476,29,0),"-")</f>
        <v>-</v>
      </c>
      <c r="AD1496" s="2" t="str">
        <f>IFERROR(VLOOKUP(A1496,'[1]For Report Q-2 '!$A$2:$AH$3476,30,0),"-")</f>
        <v>-</v>
      </c>
      <c r="AE1496" s="1" t="str">
        <f>IFERROR(VLOOKUP(A1496,'[1]For Report Q-2 '!$A$2:$AH$3476,31,0),"-")</f>
        <v>-</v>
      </c>
      <c r="AF1496" s="1" t="str">
        <f>IFERROR(VLOOKUP(A1496,'[1]For Report Q-2 '!$A$2:$AH$3476,32,0),"-")</f>
        <v>-</v>
      </c>
      <c r="AG1496" s="2" t="str">
        <f>IFERROR(VLOOKUP(A1496,'[1]For Report Q-2 '!$A$2:$AH$3476,33,0),"-")</f>
        <v>-</v>
      </c>
      <c r="AH1496" s="1" t="str">
        <f t="shared" si="23"/>
        <v>--</v>
      </c>
      <c r="AI1496" t="e">
        <v>#N/A</v>
      </c>
      <c r="AJ1496" t="e">
        <v>#N/A</v>
      </c>
      <c r="AK1496" t="e">
        <v>#N/A</v>
      </c>
    </row>
    <row r="1497" spans="1:37" x14ac:dyDescent="0.25">
      <c r="A1497" s="15">
        <v>9078220</v>
      </c>
      <c r="B1497" s="15" t="s">
        <v>555</v>
      </c>
      <c r="C1497" s="16">
        <v>43615</v>
      </c>
      <c r="D1497" s="15" t="s">
        <v>56</v>
      </c>
      <c r="E1497" s="1" t="s">
        <v>45</v>
      </c>
      <c r="F1497" s="15" t="s">
        <v>46</v>
      </c>
      <c r="G1497" s="1" t="s">
        <v>56</v>
      </c>
      <c r="H1497" s="17">
        <v>19000</v>
      </c>
      <c r="I1497" s="18">
        <v>0.19</v>
      </c>
      <c r="J1497" s="1">
        <v>9056480</v>
      </c>
      <c r="K1497" s="1" t="s">
        <v>556</v>
      </c>
      <c r="L1497" s="19">
        <v>77330.333333333343</v>
      </c>
      <c r="M1497" s="1" t="s">
        <v>31</v>
      </c>
      <c r="N1497" s="1" t="s">
        <v>47</v>
      </c>
      <c r="O1497" s="1" t="s">
        <v>59</v>
      </c>
      <c r="P1497" s="20">
        <v>9056480</v>
      </c>
      <c r="Q1497" s="1" t="s">
        <v>33</v>
      </c>
      <c r="R1497" s="1" t="s">
        <v>16</v>
      </c>
      <c r="S1497" s="1" t="s">
        <v>34</v>
      </c>
      <c r="T1497" s="18">
        <f>IFERROR(VLOOKUP(A1497,'[1]For Report Q-2 '!$A$2:$T$3476,20,0),"-")</f>
        <v>0.19</v>
      </c>
      <c r="U1497" s="55">
        <f>IFERROR(VLOOKUP(A1497,'[1]For Report Q-2 '!$A$2:$U$3476,21,0),"-")</f>
        <v>0</v>
      </c>
      <c r="V1497" s="2" t="str">
        <f>IFERROR(VLOOKUP(A1497,'[1]For Report Q-2 '!$A$2:$V$3476,22,0),"-")</f>
        <v>-</v>
      </c>
      <c r="W1497" s="1">
        <f>IFERROR(VLOOKUP(A1497,'[1]For Report Q-2 '!$A$2:$W$3476,23,0),"-")</f>
        <v>0</v>
      </c>
      <c r="X1497" s="1"/>
      <c r="Y1497" s="1"/>
      <c r="Z1497" s="2" t="str">
        <f>IFERROR(VLOOKUP(A1497,'[1]For Report Q-2 '!$A$2:$Z$3476,26,0),"-")</f>
        <v>-</v>
      </c>
      <c r="AA1497" s="1" t="str">
        <f>IFERROR(VLOOKUP(A1497,'[1]For Report Q-2 '!$A$2:$AH$3476,27,0),"-")</f>
        <v>-</v>
      </c>
      <c r="AB1497" s="1" t="str">
        <f>IFERROR(VLOOKUP(A1497,'[1]For Report Q-2 '!$A$2:$AH$3476,28,0),"-")</f>
        <v>-</v>
      </c>
      <c r="AC1497" s="2" t="str">
        <f>IFERROR(VLOOKUP(A1497,'[1]For Report Q-2 '!$A$2:$AH$3476,29,0),"-")</f>
        <v>-</v>
      </c>
      <c r="AD1497" s="2" t="str">
        <f>IFERROR(VLOOKUP(A1497,'[1]For Report Q-2 '!$A$2:$AH$3476,30,0),"-")</f>
        <v>-</v>
      </c>
      <c r="AE1497" s="1" t="str">
        <f>IFERROR(VLOOKUP(A1497,'[1]For Report Q-2 '!$A$2:$AH$3476,31,0),"-")</f>
        <v>-</v>
      </c>
      <c r="AF1497" s="1" t="str">
        <f>IFERROR(VLOOKUP(A1497,'[1]For Report Q-2 '!$A$2:$AH$3476,32,0),"-")</f>
        <v>-</v>
      </c>
      <c r="AG1497" s="2" t="str">
        <f>IFERROR(VLOOKUP(A1497,'[1]For Report Q-2 '!$A$2:$AH$3476,33,0),"-")</f>
        <v>-</v>
      </c>
      <c r="AH1497" s="1" t="str">
        <f t="shared" si="23"/>
        <v>--</v>
      </c>
      <c r="AI1497" t="e">
        <v>#N/A</v>
      </c>
      <c r="AJ1497" t="e">
        <v>#N/A</v>
      </c>
      <c r="AK1497" t="e">
        <v>#N/A</v>
      </c>
    </row>
    <row r="1498" spans="1:37" x14ac:dyDescent="0.25">
      <c r="A1498" s="15">
        <v>9056609</v>
      </c>
      <c r="B1498" s="15" t="s">
        <v>558</v>
      </c>
      <c r="C1498" s="16">
        <v>42647</v>
      </c>
      <c r="D1498" s="15" t="s">
        <v>70</v>
      </c>
      <c r="E1498" s="1" t="s">
        <v>45</v>
      </c>
      <c r="F1498" s="15" t="s">
        <v>46</v>
      </c>
      <c r="G1498" s="1" t="s">
        <v>70</v>
      </c>
      <c r="H1498" s="17">
        <v>36666.67</v>
      </c>
      <c r="I1498" s="18">
        <v>0.36666669999999996</v>
      </c>
      <c r="J1498" s="1">
        <v>9056609</v>
      </c>
      <c r="K1498" s="1" t="s">
        <v>558</v>
      </c>
      <c r="L1498" s="19">
        <v>36666.67</v>
      </c>
      <c r="M1498" s="1" t="s">
        <v>31</v>
      </c>
      <c r="N1498" s="1" t="s">
        <v>47</v>
      </c>
      <c r="O1498" s="1" t="s">
        <v>71</v>
      </c>
      <c r="P1498" s="20">
        <v>9056609</v>
      </c>
      <c r="Q1498" s="1" t="s">
        <v>68</v>
      </c>
      <c r="R1498" s="1" t="s">
        <v>16</v>
      </c>
      <c r="S1498" s="1" t="s">
        <v>69</v>
      </c>
      <c r="T1498" s="18">
        <f>IFERROR(VLOOKUP(A1498,'[1]For Report Q-2 '!$A$2:$T$3476,20,0),"-")</f>
        <v>0.36666669999999996</v>
      </c>
      <c r="U1498" s="55">
        <f>IFERROR(VLOOKUP(A1498,'[1]For Report Q-2 '!$A$2:$U$3476,21,0),"-")</f>
        <v>0</v>
      </c>
      <c r="V1498" s="2" t="str">
        <f>IFERROR(VLOOKUP(A1498,'[1]For Report Q-2 '!$A$2:$V$3476,22,0),"-")</f>
        <v>-</v>
      </c>
      <c r="W1498" s="1">
        <f>IFERROR(VLOOKUP(A1498,'[1]For Report Q-2 '!$A$2:$W$3476,23,0),"-")</f>
        <v>0</v>
      </c>
      <c r="X1498" s="1"/>
      <c r="Y1498" s="1"/>
      <c r="Z1498" s="2" t="str">
        <f>IFERROR(VLOOKUP(A1498,'[1]For Report Q-2 '!$A$2:$Z$3476,26,0),"-")</f>
        <v>-</v>
      </c>
      <c r="AA1498" s="1" t="str">
        <f>IFERROR(VLOOKUP(A1498,'[1]For Report Q-2 '!$A$2:$AH$3476,27,0),"-")</f>
        <v>-</v>
      </c>
      <c r="AB1498" s="1" t="str">
        <f>IFERROR(VLOOKUP(A1498,'[1]For Report Q-2 '!$A$2:$AH$3476,28,0),"-")</f>
        <v>-</v>
      </c>
      <c r="AC1498" s="2" t="str">
        <f>IFERROR(VLOOKUP(A1498,'[1]For Report Q-2 '!$A$2:$AH$3476,29,0),"-")</f>
        <v>-</v>
      </c>
      <c r="AD1498" s="2" t="str">
        <f>IFERROR(VLOOKUP(A1498,'[1]For Report Q-2 '!$A$2:$AH$3476,30,0),"-")</f>
        <v>-</v>
      </c>
      <c r="AE1498" s="1" t="str">
        <f>IFERROR(VLOOKUP(A1498,'[1]For Report Q-2 '!$A$2:$AH$3476,31,0),"-")</f>
        <v>-</v>
      </c>
      <c r="AF1498" s="1" t="str">
        <f>IFERROR(VLOOKUP(A1498,'[1]For Report Q-2 '!$A$2:$AH$3476,32,0),"-")</f>
        <v>-</v>
      </c>
      <c r="AG1498" s="2" t="str">
        <f>IFERROR(VLOOKUP(A1498,'[1]For Report Q-2 '!$A$2:$AH$3476,33,0),"-")</f>
        <v>-</v>
      </c>
      <c r="AH1498" s="1" t="str">
        <f t="shared" si="23"/>
        <v>--</v>
      </c>
      <c r="AI1498" t="e">
        <v>#N/A</v>
      </c>
      <c r="AJ1498" t="e">
        <v>#N/A</v>
      </c>
      <c r="AK1498" t="e">
        <v>#N/A</v>
      </c>
    </row>
    <row r="1499" spans="1:37" x14ac:dyDescent="0.25">
      <c r="A1499" s="15">
        <v>9056966</v>
      </c>
      <c r="B1499" s="15" t="s">
        <v>559</v>
      </c>
      <c r="C1499" s="16">
        <v>42705</v>
      </c>
      <c r="D1499" s="15" t="s">
        <v>40</v>
      </c>
      <c r="E1499" s="1" t="s">
        <v>45</v>
      </c>
      <c r="F1499" s="15" t="s">
        <v>46</v>
      </c>
      <c r="G1499" s="1" t="s">
        <v>40</v>
      </c>
      <c r="H1499" s="17">
        <v>35000</v>
      </c>
      <c r="I1499" s="18">
        <v>0.35</v>
      </c>
      <c r="J1499" s="1">
        <v>9056966</v>
      </c>
      <c r="K1499" s="1" t="s">
        <v>559</v>
      </c>
      <c r="L1499" s="19">
        <v>35000</v>
      </c>
      <c r="M1499" s="1" t="s">
        <v>31</v>
      </c>
      <c r="N1499" s="1" t="s">
        <v>47</v>
      </c>
      <c r="O1499" s="1" t="s">
        <v>50</v>
      </c>
      <c r="P1499" s="20">
        <v>9056966</v>
      </c>
      <c r="Q1499" s="1" t="s">
        <v>42</v>
      </c>
      <c r="R1499" s="1" t="s">
        <v>16</v>
      </c>
      <c r="S1499" s="1" t="s">
        <v>43</v>
      </c>
      <c r="T1499" s="18">
        <f>IFERROR(VLOOKUP(A1499,'[1]For Report Q-2 '!$A$2:$T$3476,20,0),"-")</f>
        <v>0.35</v>
      </c>
      <c r="U1499" s="55">
        <f>IFERROR(VLOOKUP(A1499,'[1]For Report Q-2 '!$A$2:$U$3476,21,0),"-")</f>
        <v>0</v>
      </c>
      <c r="V1499" s="2" t="str">
        <f>IFERROR(VLOOKUP(A1499,'[1]For Report Q-2 '!$A$2:$V$3476,22,0),"-")</f>
        <v>-</v>
      </c>
      <c r="W1499" s="1">
        <f>IFERROR(VLOOKUP(A1499,'[1]For Report Q-2 '!$A$2:$W$3476,23,0),"-")</f>
        <v>0</v>
      </c>
      <c r="X1499" s="1"/>
      <c r="Y1499" s="1"/>
      <c r="Z1499" s="2" t="str">
        <f>IFERROR(VLOOKUP(A1499,'[1]For Report Q-2 '!$A$2:$Z$3476,26,0),"-")</f>
        <v>-</v>
      </c>
      <c r="AA1499" s="1" t="str">
        <f>IFERROR(VLOOKUP(A1499,'[1]For Report Q-2 '!$A$2:$AH$3476,27,0),"-")</f>
        <v>-</v>
      </c>
      <c r="AB1499" s="1" t="str">
        <f>IFERROR(VLOOKUP(A1499,'[1]For Report Q-2 '!$A$2:$AH$3476,28,0),"-")</f>
        <v>-</v>
      </c>
      <c r="AC1499" s="2" t="str">
        <f>IFERROR(VLOOKUP(A1499,'[1]For Report Q-2 '!$A$2:$AH$3476,29,0),"-")</f>
        <v>-</v>
      </c>
      <c r="AD1499" s="2" t="str">
        <f>IFERROR(VLOOKUP(A1499,'[1]For Report Q-2 '!$A$2:$AH$3476,30,0),"-")</f>
        <v>-</v>
      </c>
      <c r="AE1499" s="1" t="str">
        <f>IFERROR(VLOOKUP(A1499,'[1]For Report Q-2 '!$A$2:$AH$3476,31,0),"-")</f>
        <v>-</v>
      </c>
      <c r="AF1499" s="1" t="str">
        <f>IFERROR(VLOOKUP(A1499,'[1]For Report Q-2 '!$A$2:$AH$3476,32,0),"-")</f>
        <v>-</v>
      </c>
      <c r="AG1499" s="2" t="str">
        <f>IFERROR(VLOOKUP(A1499,'[1]For Report Q-2 '!$A$2:$AH$3476,33,0),"-")</f>
        <v>-</v>
      </c>
      <c r="AH1499" s="1" t="str">
        <f t="shared" si="23"/>
        <v>--</v>
      </c>
      <c r="AI1499" t="e">
        <v>#N/A</v>
      </c>
      <c r="AJ1499" t="e">
        <v>#N/A</v>
      </c>
      <c r="AK1499" t="e">
        <v>#N/A</v>
      </c>
    </row>
    <row r="1500" spans="1:37" x14ac:dyDescent="0.25">
      <c r="A1500" s="15">
        <v>9056984</v>
      </c>
      <c r="B1500" s="15" t="s">
        <v>560</v>
      </c>
      <c r="C1500" s="16">
        <v>42661</v>
      </c>
      <c r="D1500" s="15" t="s">
        <v>56</v>
      </c>
      <c r="E1500" s="1" t="s">
        <v>118</v>
      </c>
      <c r="F1500" s="15" t="s">
        <v>46</v>
      </c>
      <c r="G1500" s="1" t="s">
        <v>56</v>
      </c>
      <c r="H1500" s="17">
        <v>39166.67</v>
      </c>
      <c r="I1500" s="18">
        <v>0.39166669999999998</v>
      </c>
      <c r="J1500" s="1">
        <v>9056984</v>
      </c>
      <c r="K1500" s="1" t="s">
        <v>560</v>
      </c>
      <c r="L1500" s="19">
        <v>39166.67</v>
      </c>
      <c r="M1500" s="1" t="s">
        <v>31</v>
      </c>
      <c r="N1500" s="1" t="s">
        <v>47</v>
      </c>
      <c r="O1500" s="1" t="s">
        <v>59</v>
      </c>
      <c r="P1500" s="20">
        <v>9056984</v>
      </c>
      <c r="Q1500" s="1" t="s">
        <v>109</v>
      </c>
      <c r="R1500" s="1" t="s">
        <v>16</v>
      </c>
      <c r="S1500" s="1" t="s">
        <v>80</v>
      </c>
      <c r="T1500" s="18">
        <f>IFERROR(VLOOKUP(A1500,'[1]For Report Q-2 '!$A$2:$T$3476,20,0),"-")</f>
        <v>0.39166669999999998</v>
      </c>
      <c r="U1500" s="55">
        <f>IFERROR(VLOOKUP(A1500,'[1]For Report Q-2 '!$A$2:$U$3476,21,0),"-")</f>
        <v>0</v>
      </c>
      <c r="V1500" s="2" t="str">
        <f>IFERROR(VLOOKUP(A1500,'[1]For Report Q-2 '!$A$2:$V$3476,22,0),"-")</f>
        <v>-</v>
      </c>
      <c r="W1500" s="1">
        <f>IFERROR(VLOOKUP(A1500,'[1]For Report Q-2 '!$A$2:$W$3476,23,0),"-")</f>
        <v>0</v>
      </c>
      <c r="X1500" s="1"/>
      <c r="Y1500" s="1"/>
      <c r="Z1500" s="2" t="str">
        <f>IFERROR(VLOOKUP(A1500,'[1]For Report Q-2 '!$A$2:$Z$3476,26,0),"-")</f>
        <v>-</v>
      </c>
      <c r="AA1500" s="1" t="str">
        <f>IFERROR(VLOOKUP(A1500,'[1]For Report Q-2 '!$A$2:$AH$3476,27,0),"-")</f>
        <v>-</v>
      </c>
      <c r="AB1500" s="1" t="str">
        <f>IFERROR(VLOOKUP(A1500,'[1]For Report Q-2 '!$A$2:$AH$3476,28,0),"-")</f>
        <v>-</v>
      </c>
      <c r="AC1500" s="2" t="str">
        <f>IFERROR(VLOOKUP(A1500,'[1]For Report Q-2 '!$A$2:$AH$3476,29,0),"-")</f>
        <v>-</v>
      </c>
      <c r="AD1500" s="2" t="str">
        <f>IFERROR(VLOOKUP(A1500,'[1]For Report Q-2 '!$A$2:$AH$3476,30,0),"-")</f>
        <v>-</v>
      </c>
      <c r="AE1500" s="1" t="str">
        <f>IFERROR(VLOOKUP(A1500,'[1]For Report Q-2 '!$A$2:$AH$3476,31,0),"-")</f>
        <v>-</v>
      </c>
      <c r="AF1500" s="1" t="str">
        <f>IFERROR(VLOOKUP(A1500,'[1]For Report Q-2 '!$A$2:$AH$3476,32,0),"-")</f>
        <v>-</v>
      </c>
      <c r="AG1500" s="2" t="str">
        <f>IFERROR(VLOOKUP(A1500,'[1]For Report Q-2 '!$A$2:$AH$3476,33,0),"-")</f>
        <v>-</v>
      </c>
      <c r="AH1500" s="1" t="str">
        <f t="shared" si="23"/>
        <v>--</v>
      </c>
      <c r="AI1500" t="e">
        <v>#N/A</v>
      </c>
      <c r="AJ1500" t="e">
        <v>#N/A</v>
      </c>
      <c r="AK1500" t="e">
        <v>#N/A</v>
      </c>
    </row>
    <row r="1501" spans="1:37" x14ac:dyDescent="0.25">
      <c r="A1501" s="15">
        <v>9057136</v>
      </c>
      <c r="B1501" s="15" t="s">
        <v>561</v>
      </c>
      <c r="C1501" s="16">
        <v>42956</v>
      </c>
      <c r="D1501" s="15" t="s">
        <v>56</v>
      </c>
      <c r="E1501" s="1" t="s">
        <v>118</v>
      </c>
      <c r="F1501" s="15" t="s">
        <v>46</v>
      </c>
      <c r="G1501" s="1" t="s">
        <v>56</v>
      </c>
      <c r="H1501" s="17">
        <v>45833.33</v>
      </c>
      <c r="I1501" s="18">
        <v>0.4583333</v>
      </c>
      <c r="J1501" s="1">
        <v>9057136</v>
      </c>
      <c r="K1501" s="1" t="s">
        <v>561</v>
      </c>
      <c r="L1501" s="19">
        <v>45833.33</v>
      </c>
      <c r="M1501" s="1" t="s">
        <v>31</v>
      </c>
      <c r="N1501" s="1" t="s">
        <v>47</v>
      </c>
      <c r="O1501" s="1" t="s">
        <v>59</v>
      </c>
      <c r="P1501" s="20">
        <v>9057136</v>
      </c>
      <c r="Q1501" s="1" t="s">
        <v>85</v>
      </c>
      <c r="R1501" s="1" t="s">
        <v>16</v>
      </c>
      <c r="S1501" s="1" t="s">
        <v>80</v>
      </c>
      <c r="T1501" s="18">
        <f>IFERROR(VLOOKUP(A1501,'[1]For Report Q-2 '!$A$2:$T$3476,20,0),"-")</f>
        <v>0.45833339999999995</v>
      </c>
      <c r="U1501" s="55">
        <f>IFERROR(VLOOKUP(A1501,'[1]For Report Q-2 '!$A$2:$U$3476,21,0),"-")</f>
        <v>0</v>
      </c>
      <c r="V1501" s="2" t="str">
        <f>IFERROR(VLOOKUP(A1501,'[1]For Report Q-2 '!$A$2:$V$3476,22,0),"-")</f>
        <v>-</v>
      </c>
      <c r="W1501" s="1">
        <f>IFERROR(VLOOKUP(A1501,'[1]For Report Q-2 '!$A$2:$W$3476,23,0),"-")</f>
        <v>0</v>
      </c>
      <c r="X1501" s="1"/>
      <c r="Y1501" s="1"/>
      <c r="Z1501" s="2" t="str">
        <f>IFERROR(VLOOKUP(A1501,'[1]For Report Q-2 '!$A$2:$Z$3476,26,0),"-")</f>
        <v>-</v>
      </c>
      <c r="AA1501" s="1" t="str">
        <f>IFERROR(VLOOKUP(A1501,'[1]For Report Q-2 '!$A$2:$AH$3476,27,0),"-")</f>
        <v>-</v>
      </c>
      <c r="AB1501" s="1" t="str">
        <f>IFERROR(VLOOKUP(A1501,'[1]For Report Q-2 '!$A$2:$AH$3476,28,0),"-")</f>
        <v>-</v>
      </c>
      <c r="AC1501" s="2" t="str">
        <f>IFERROR(VLOOKUP(A1501,'[1]For Report Q-2 '!$A$2:$AH$3476,29,0),"-")</f>
        <v>-</v>
      </c>
      <c r="AD1501" s="2" t="str">
        <f>IFERROR(VLOOKUP(A1501,'[1]For Report Q-2 '!$A$2:$AH$3476,30,0),"-")</f>
        <v>-</v>
      </c>
      <c r="AE1501" s="1" t="str">
        <f>IFERROR(VLOOKUP(A1501,'[1]For Report Q-2 '!$A$2:$AH$3476,31,0),"-")</f>
        <v>-</v>
      </c>
      <c r="AF1501" s="1" t="str">
        <f>IFERROR(VLOOKUP(A1501,'[1]For Report Q-2 '!$A$2:$AH$3476,32,0),"-")</f>
        <v>-</v>
      </c>
      <c r="AG1501" s="2" t="str">
        <f>IFERROR(VLOOKUP(A1501,'[1]For Report Q-2 '!$A$2:$AH$3476,33,0),"-")</f>
        <v>-</v>
      </c>
      <c r="AH1501" s="1" t="str">
        <f t="shared" si="23"/>
        <v>--</v>
      </c>
      <c r="AI1501" t="e">
        <v>#N/A</v>
      </c>
      <c r="AJ1501" t="e">
        <v>#N/A</v>
      </c>
      <c r="AK1501" t="e">
        <v>#N/A</v>
      </c>
    </row>
    <row r="1502" spans="1:37" x14ac:dyDescent="0.25">
      <c r="A1502" s="15">
        <v>9057865</v>
      </c>
      <c r="B1502" s="15" t="s">
        <v>562</v>
      </c>
      <c r="C1502" s="16">
        <v>42724</v>
      </c>
      <c r="D1502" s="15" t="s">
        <v>40</v>
      </c>
      <c r="E1502" s="1" t="s">
        <v>45</v>
      </c>
      <c r="F1502" s="15" t="s">
        <v>46</v>
      </c>
      <c r="G1502" s="1" t="s">
        <v>40</v>
      </c>
      <c r="H1502" s="17">
        <v>17770</v>
      </c>
      <c r="I1502" s="18">
        <v>0.1777</v>
      </c>
      <c r="J1502" s="1">
        <v>9057865</v>
      </c>
      <c r="K1502" s="1" t="s">
        <v>562</v>
      </c>
      <c r="L1502" s="19">
        <v>35540</v>
      </c>
      <c r="M1502" s="1" t="s">
        <v>31</v>
      </c>
      <c r="N1502" s="1" t="s">
        <v>47</v>
      </c>
      <c r="O1502" s="1" t="s">
        <v>50</v>
      </c>
      <c r="P1502" s="20">
        <v>9057865</v>
      </c>
      <c r="Q1502" s="1" t="s">
        <v>51</v>
      </c>
      <c r="R1502" s="1" t="s">
        <v>16</v>
      </c>
      <c r="S1502" s="1" t="s">
        <v>43</v>
      </c>
      <c r="T1502" s="18">
        <f>IFERROR(VLOOKUP(A1502,'[1]For Report Q-2 '!$A$2:$T$3476,20,0),"-")</f>
        <v>0</v>
      </c>
      <c r="U1502" s="55">
        <f>IFERROR(VLOOKUP(A1502,'[1]For Report Q-2 '!$A$2:$U$3476,21,0),"-")</f>
        <v>0.1777</v>
      </c>
      <c r="V1502" s="2">
        <f>IFERROR(VLOOKUP(A1502,'[1]For Report Q-2 '!$A$2:$V$3476,22,0),"-")</f>
        <v>46128</v>
      </c>
      <c r="W1502" s="1" t="str">
        <f>IFERROR(VLOOKUP(A1502,'[1]For Report Q-2 '!$A$2:$W$3476,23,0),"-")</f>
        <v>Apr'26</v>
      </c>
      <c r="X1502" s="1"/>
      <c r="Y1502" s="1"/>
      <c r="Z1502" s="2" t="str">
        <f>IFERROR(VLOOKUP(A1502,'[1]For Report Q-2 '!$A$2:$Z$3476,26,0),"-")</f>
        <v>-</v>
      </c>
      <c r="AA1502" s="1" t="str">
        <f>IFERROR(VLOOKUP(A1502,'[1]For Report Q-2 '!$A$2:$AH$3476,27,0),"-")</f>
        <v>-</v>
      </c>
      <c r="AB1502" s="1" t="str">
        <f>IFERROR(VLOOKUP(A1502,'[1]For Report Q-2 '!$A$2:$AH$3476,28,0),"-")</f>
        <v>-</v>
      </c>
      <c r="AC1502" s="2" t="str">
        <f>IFERROR(VLOOKUP(A1502,'[1]For Report Q-2 '!$A$2:$AH$3476,29,0),"-")</f>
        <v>-</v>
      </c>
      <c r="AD1502" s="2">
        <f>IFERROR(VLOOKUP(A1502,'[1]For Report Q-2 '!$A$2:$AH$3476,30,0),"-")</f>
        <v>46097.512418981503</v>
      </c>
      <c r="AE1502" s="1" t="str">
        <f>IFERROR(VLOOKUP(A1502,'[1]For Report Q-2 '!$A$2:$AH$3476,31,0),"-")</f>
        <v>SR26035493591</v>
      </c>
      <c r="AF1502" s="1" t="str">
        <f>IFERROR(VLOOKUP(A1502,'[1]For Report Q-2 '!$A$2:$AH$3476,32,0),"-")</f>
        <v>Churned</v>
      </c>
      <c r="AG1502" s="2">
        <f>IFERROR(VLOOKUP(A1502,'[1]For Report Q-2 '!$A$2:$AH$3476,33,0),"-")</f>
        <v>46128</v>
      </c>
      <c r="AH1502" s="1" t="str">
        <f t="shared" si="23"/>
        <v>Churned-</v>
      </c>
      <c r="AI1502" t="s">
        <v>1458</v>
      </c>
      <c r="AJ1502" t="s">
        <v>1436</v>
      </c>
      <c r="AK1502" t="s">
        <v>1437</v>
      </c>
    </row>
    <row r="1503" spans="1:37" x14ac:dyDescent="0.25">
      <c r="A1503" s="15">
        <v>9068138</v>
      </c>
      <c r="B1503" s="15" t="s">
        <v>562</v>
      </c>
      <c r="C1503" s="16">
        <v>43111</v>
      </c>
      <c r="D1503" s="15" t="s">
        <v>75</v>
      </c>
      <c r="E1503" s="1" t="s">
        <v>45</v>
      </c>
      <c r="F1503" s="15" t="s">
        <v>46</v>
      </c>
      <c r="G1503" s="1" t="s">
        <v>44</v>
      </c>
      <c r="H1503" s="17">
        <v>17770</v>
      </c>
      <c r="I1503" s="18">
        <v>0.1777</v>
      </c>
      <c r="J1503" s="1">
        <v>9057865</v>
      </c>
      <c r="K1503" s="1" t="s">
        <v>562</v>
      </c>
      <c r="L1503" s="19">
        <v>35540</v>
      </c>
      <c r="M1503" s="1" t="s">
        <v>31</v>
      </c>
      <c r="N1503" s="1" t="s">
        <v>47</v>
      </c>
      <c r="O1503" s="1" t="s">
        <v>48</v>
      </c>
      <c r="P1503" s="20">
        <v>9057865</v>
      </c>
      <c r="Q1503" s="1" t="s">
        <v>51</v>
      </c>
      <c r="R1503" s="1" t="s">
        <v>16</v>
      </c>
      <c r="S1503" s="1" t="s">
        <v>43</v>
      </c>
      <c r="T1503" s="18">
        <f>IFERROR(VLOOKUP(A1503,'[1]For Report Q-2 '!$A$2:$T$3476,20,0),"-")</f>
        <v>0.1777</v>
      </c>
      <c r="U1503" s="55">
        <f>IFERROR(VLOOKUP(A1503,'[1]For Report Q-2 '!$A$2:$U$3476,21,0),"-")</f>
        <v>0</v>
      </c>
      <c r="V1503" s="2" t="str">
        <f>IFERROR(VLOOKUP(A1503,'[1]For Report Q-2 '!$A$2:$V$3476,22,0),"-")</f>
        <v>-</v>
      </c>
      <c r="W1503" s="1">
        <f>IFERROR(VLOOKUP(A1503,'[1]For Report Q-2 '!$A$2:$W$3476,23,0),"-")</f>
        <v>0</v>
      </c>
      <c r="X1503" s="1"/>
      <c r="Y1503" s="1"/>
      <c r="Z1503" s="2" t="str">
        <f>IFERROR(VLOOKUP(A1503,'[1]For Report Q-2 '!$A$2:$Z$3476,26,0),"-")</f>
        <v>-</v>
      </c>
      <c r="AA1503" s="1" t="str">
        <f>IFERROR(VLOOKUP(A1503,'[1]For Report Q-2 '!$A$2:$AH$3476,27,0),"-")</f>
        <v>-</v>
      </c>
      <c r="AB1503" s="1" t="str">
        <f>IFERROR(VLOOKUP(A1503,'[1]For Report Q-2 '!$A$2:$AH$3476,28,0),"-")</f>
        <v>-</v>
      </c>
      <c r="AC1503" s="2" t="str">
        <f>IFERROR(VLOOKUP(A1503,'[1]For Report Q-2 '!$A$2:$AH$3476,29,0),"-")</f>
        <v>-</v>
      </c>
      <c r="AD1503" s="2" t="str">
        <f>IFERROR(VLOOKUP(A1503,'[1]For Report Q-2 '!$A$2:$AH$3476,30,0),"-")</f>
        <v>-</v>
      </c>
      <c r="AE1503" s="1" t="str">
        <f>IFERROR(VLOOKUP(A1503,'[1]For Report Q-2 '!$A$2:$AH$3476,31,0),"-")</f>
        <v>-</v>
      </c>
      <c r="AF1503" s="1" t="str">
        <f>IFERROR(VLOOKUP(A1503,'[1]For Report Q-2 '!$A$2:$AH$3476,32,0),"-")</f>
        <v>-</v>
      </c>
      <c r="AG1503" s="2" t="str">
        <f>IFERROR(VLOOKUP(A1503,'[1]For Report Q-2 '!$A$2:$AH$3476,33,0),"-")</f>
        <v>-</v>
      </c>
      <c r="AH1503" s="1" t="str">
        <f t="shared" si="23"/>
        <v>--</v>
      </c>
      <c r="AI1503" t="e">
        <v>#N/A</v>
      </c>
      <c r="AJ1503" t="e">
        <v>#N/A</v>
      </c>
      <c r="AK1503" t="e">
        <v>#N/A</v>
      </c>
    </row>
    <row r="1504" spans="1:37" x14ac:dyDescent="0.25">
      <c r="A1504" s="15">
        <v>9058090</v>
      </c>
      <c r="B1504" s="15" t="s">
        <v>563</v>
      </c>
      <c r="C1504" s="16">
        <v>42716</v>
      </c>
      <c r="D1504" s="15" t="s">
        <v>56</v>
      </c>
      <c r="E1504" s="1" t="s">
        <v>45</v>
      </c>
      <c r="F1504" s="15" t="s">
        <v>46</v>
      </c>
      <c r="G1504" s="1" t="s">
        <v>56</v>
      </c>
      <c r="H1504" s="17">
        <v>13333.333333333332</v>
      </c>
      <c r="I1504" s="18">
        <v>0.13333333333333333</v>
      </c>
      <c r="J1504" s="1">
        <v>9058090</v>
      </c>
      <c r="K1504" s="1" t="s">
        <v>563</v>
      </c>
      <c r="L1504" s="19">
        <v>42500</v>
      </c>
      <c r="M1504" s="1" t="s">
        <v>31</v>
      </c>
      <c r="N1504" s="1" t="s">
        <v>47</v>
      </c>
      <c r="O1504" s="1" t="s">
        <v>59</v>
      </c>
      <c r="P1504" s="20">
        <v>9058090</v>
      </c>
      <c r="Q1504" s="1" t="s">
        <v>85</v>
      </c>
      <c r="R1504" s="1" t="s">
        <v>16</v>
      </c>
      <c r="S1504" s="1" t="s">
        <v>80</v>
      </c>
      <c r="T1504" s="18">
        <f>IFERROR(VLOOKUP(A1504,'[1]For Report Q-2 '!$A$2:$T$3476,20,0),"-")</f>
        <v>0.13333333333333333</v>
      </c>
      <c r="U1504" s="55">
        <f>IFERROR(VLOOKUP(A1504,'[1]For Report Q-2 '!$A$2:$U$3476,21,0),"-")</f>
        <v>0</v>
      </c>
      <c r="V1504" s="2" t="str">
        <f>IFERROR(VLOOKUP(A1504,'[1]For Report Q-2 '!$A$2:$V$3476,22,0),"-")</f>
        <v>-</v>
      </c>
      <c r="W1504" s="1">
        <f>IFERROR(VLOOKUP(A1504,'[1]For Report Q-2 '!$A$2:$W$3476,23,0),"-")</f>
        <v>0</v>
      </c>
      <c r="X1504" s="1"/>
      <c r="Y1504" s="1"/>
      <c r="Z1504" s="2" t="str">
        <f>IFERROR(VLOOKUP(A1504,'[1]For Report Q-2 '!$A$2:$Z$3476,26,0),"-")</f>
        <v>-</v>
      </c>
      <c r="AA1504" s="1" t="str">
        <f>IFERROR(VLOOKUP(A1504,'[1]For Report Q-2 '!$A$2:$AH$3476,27,0),"-")</f>
        <v>-</v>
      </c>
      <c r="AB1504" s="1" t="str">
        <f>IFERROR(VLOOKUP(A1504,'[1]For Report Q-2 '!$A$2:$AH$3476,28,0),"-")</f>
        <v>-</v>
      </c>
      <c r="AC1504" s="2" t="str">
        <f>IFERROR(VLOOKUP(A1504,'[1]For Report Q-2 '!$A$2:$AH$3476,29,0),"-")</f>
        <v>-</v>
      </c>
      <c r="AD1504" s="2" t="str">
        <f>IFERROR(VLOOKUP(A1504,'[1]For Report Q-2 '!$A$2:$AH$3476,30,0),"-")</f>
        <v>-</v>
      </c>
      <c r="AE1504" s="1" t="str">
        <f>IFERROR(VLOOKUP(A1504,'[1]For Report Q-2 '!$A$2:$AH$3476,31,0),"-")</f>
        <v>-</v>
      </c>
      <c r="AF1504" s="1" t="str">
        <f>IFERROR(VLOOKUP(A1504,'[1]For Report Q-2 '!$A$2:$AH$3476,32,0),"-")</f>
        <v>-</v>
      </c>
      <c r="AG1504" s="2" t="str">
        <f>IFERROR(VLOOKUP(A1504,'[1]For Report Q-2 '!$A$2:$AH$3476,33,0),"-")</f>
        <v>-</v>
      </c>
      <c r="AH1504" s="1" t="str">
        <f t="shared" si="23"/>
        <v>--</v>
      </c>
      <c r="AI1504" t="e">
        <v>#N/A</v>
      </c>
      <c r="AJ1504" t="e">
        <v>#N/A</v>
      </c>
      <c r="AK1504" t="e">
        <v>#N/A</v>
      </c>
    </row>
    <row r="1505" spans="1:37" x14ac:dyDescent="0.25">
      <c r="A1505" s="15">
        <v>9079626</v>
      </c>
      <c r="B1505" s="15" t="s">
        <v>563</v>
      </c>
      <c r="C1505" s="16">
        <v>43729</v>
      </c>
      <c r="D1505" s="15" t="s">
        <v>83</v>
      </c>
      <c r="E1505" s="1" t="s">
        <v>45</v>
      </c>
      <c r="F1505" s="15" t="s">
        <v>46</v>
      </c>
      <c r="G1505" s="1" t="s">
        <v>83</v>
      </c>
      <c r="H1505" s="17">
        <v>29166.666666666668</v>
      </c>
      <c r="I1505" s="18">
        <v>0.29166666666666669</v>
      </c>
      <c r="J1505" s="1">
        <v>9058090</v>
      </c>
      <c r="K1505" s="1" t="s">
        <v>563</v>
      </c>
      <c r="L1505" s="19">
        <v>42500</v>
      </c>
      <c r="M1505" s="1" t="s">
        <v>31</v>
      </c>
      <c r="N1505" s="1" t="s">
        <v>47</v>
      </c>
      <c r="O1505" s="1" t="s">
        <v>84</v>
      </c>
      <c r="P1505" s="20">
        <v>9058090</v>
      </c>
      <c r="Q1505" s="1" t="s">
        <v>85</v>
      </c>
      <c r="R1505" s="1" t="s">
        <v>16</v>
      </c>
      <c r="S1505" s="1" t="s">
        <v>80</v>
      </c>
      <c r="T1505" s="18">
        <f>IFERROR(VLOOKUP(A1505,'[1]For Report Q-2 '!$A$2:$T$3476,20,0),"-")</f>
        <v>0.29166666666666669</v>
      </c>
      <c r="U1505" s="55">
        <f>IFERROR(VLOOKUP(A1505,'[1]For Report Q-2 '!$A$2:$U$3476,21,0),"-")</f>
        <v>0</v>
      </c>
      <c r="V1505" s="2" t="str">
        <f>IFERROR(VLOOKUP(A1505,'[1]For Report Q-2 '!$A$2:$V$3476,22,0),"-")</f>
        <v>-</v>
      </c>
      <c r="W1505" s="1">
        <f>IFERROR(VLOOKUP(A1505,'[1]For Report Q-2 '!$A$2:$W$3476,23,0),"-")</f>
        <v>0</v>
      </c>
      <c r="X1505" s="1"/>
      <c r="Y1505" s="1"/>
      <c r="Z1505" s="2" t="str">
        <f>IFERROR(VLOOKUP(A1505,'[1]For Report Q-2 '!$A$2:$Z$3476,26,0),"-")</f>
        <v>-</v>
      </c>
      <c r="AA1505" s="1" t="str">
        <f>IFERROR(VLOOKUP(A1505,'[1]For Report Q-2 '!$A$2:$AH$3476,27,0),"-")</f>
        <v>-</v>
      </c>
      <c r="AB1505" s="1" t="str">
        <f>IFERROR(VLOOKUP(A1505,'[1]For Report Q-2 '!$A$2:$AH$3476,28,0),"-")</f>
        <v>-</v>
      </c>
      <c r="AC1505" s="2" t="str">
        <f>IFERROR(VLOOKUP(A1505,'[1]For Report Q-2 '!$A$2:$AH$3476,29,0),"-")</f>
        <v>-</v>
      </c>
      <c r="AD1505" s="2" t="str">
        <f>IFERROR(VLOOKUP(A1505,'[1]For Report Q-2 '!$A$2:$AH$3476,30,0),"-")</f>
        <v>-</v>
      </c>
      <c r="AE1505" s="1" t="str">
        <f>IFERROR(VLOOKUP(A1505,'[1]For Report Q-2 '!$A$2:$AH$3476,31,0),"-")</f>
        <v>-</v>
      </c>
      <c r="AF1505" s="1" t="str">
        <f>IFERROR(VLOOKUP(A1505,'[1]For Report Q-2 '!$A$2:$AH$3476,32,0),"-")</f>
        <v>-</v>
      </c>
      <c r="AG1505" s="2" t="str">
        <f>IFERROR(VLOOKUP(A1505,'[1]For Report Q-2 '!$A$2:$AH$3476,33,0),"-")</f>
        <v>-</v>
      </c>
      <c r="AH1505" s="1" t="str">
        <f t="shared" si="23"/>
        <v>--</v>
      </c>
      <c r="AI1505" t="e">
        <v>#N/A</v>
      </c>
      <c r="AJ1505" t="e">
        <v>#N/A</v>
      </c>
      <c r="AK1505" t="e">
        <v>#N/A</v>
      </c>
    </row>
    <row r="1506" spans="1:37" x14ac:dyDescent="0.25">
      <c r="A1506" s="15">
        <v>9058110</v>
      </c>
      <c r="B1506" s="15" t="s">
        <v>564</v>
      </c>
      <c r="C1506" s="16">
        <v>42727</v>
      </c>
      <c r="D1506" s="15" t="s">
        <v>83</v>
      </c>
      <c r="E1506" s="1" t="s">
        <v>118</v>
      </c>
      <c r="F1506" s="15" t="s">
        <v>46</v>
      </c>
      <c r="G1506" s="1" t="s">
        <v>83</v>
      </c>
      <c r="H1506" s="17">
        <v>39166.660000000003</v>
      </c>
      <c r="I1506" s="18">
        <v>0.39166660000000003</v>
      </c>
      <c r="J1506" s="1">
        <v>9058110</v>
      </c>
      <c r="K1506" s="1" t="s">
        <v>565</v>
      </c>
      <c r="L1506" s="19">
        <v>53333.33</v>
      </c>
      <c r="M1506" s="1" t="s">
        <v>31</v>
      </c>
      <c r="N1506" s="1" t="s">
        <v>47</v>
      </c>
      <c r="O1506" s="1" t="s">
        <v>84</v>
      </c>
      <c r="P1506" s="20">
        <v>9058110</v>
      </c>
      <c r="Q1506" s="1" t="s">
        <v>99</v>
      </c>
      <c r="R1506" s="1" t="s">
        <v>16</v>
      </c>
      <c r="S1506" s="1" t="s">
        <v>100</v>
      </c>
      <c r="T1506" s="18">
        <f>IFERROR(VLOOKUP(A1506,'[1]For Report Q-2 '!$A$2:$T$3476,20,0),"-")</f>
        <v>0.39166660000000003</v>
      </c>
      <c r="U1506" s="55">
        <f>IFERROR(VLOOKUP(A1506,'[1]For Report Q-2 '!$A$2:$U$3476,21,0),"-")</f>
        <v>0</v>
      </c>
      <c r="V1506" s="2" t="str">
        <f>IFERROR(VLOOKUP(A1506,'[1]For Report Q-2 '!$A$2:$V$3476,22,0),"-")</f>
        <v>-</v>
      </c>
      <c r="W1506" s="1">
        <f>IFERROR(VLOOKUP(A1506,'[1]For Report Q-2 '!$A$2:$W$3476,23,0),"-")</f>
        <v>0</v>
      </c>
      <c r="X1506" s="1"/>
      <c r="Y1506" s="1"/>
      <c r="Z1506" s="2" t="str">
        <f>IFERROR(VLOOKUP(A1506,'[1]For Report Q-2 '!$A$2:$Z$3476,26,0),"-")</f>
        <v>-</v>
      </c>
      <c r="AA1506" s="1" t="str">
        <f>IFERROR(VLOOKUP(A1506,'[1]For Report Q-2 '!$A$2:$AH$3476,27,0),"-")</f>
        <v>-</v>
      </c>
      <c r="AB1506" s="1" t="str">
        <f>IFERROR(VLOOKUP(A1506,'[1]For Report Q-2 '!$A$2:$AH$3476,28,0),"-")</f>
        <v>-</v>
      </c>
      <c r="AC1506" s="2" t="str">
        <f>IFERROR(VLOOKUP(A1506,'[1]For Report Q-2 '!$A$2:$AH$3476,29,0),"-")</f>
        <v>-</v>
      </c>
      <c r="AD1506" s="2" t="str">
        <f>IFERROR(VLOOKUP(A1506,'[1]For Report Q-2 '!$A$2:$AH$3476,30,0),"-")</f>
        <v>-</v>
      </c>
      <c r="AE1506" s="1" t="str">
        <f>IFERROR(VLOOKUP(A1506,'[1]For Report Q-2 '!$A$2:$AH$3476,31,0),"-")</f>
        <v>-</v>
      </c>
      <c r="AF1506" s="1" t="str">
        <f>IFERROR(VLOOKUP(A1506,'[1]For Report Q-2 '!$A$2:$AH$3476,32,0),"-")</f>
        <v>-</v>
      </c>
      <c r="AG1506" s="2" t="str">
        <f>IFERROR(VLOOKUP(A1506,'[1]For Report Q-2 '!$A$2:$AH$3476,33,0),"-")</f>
        <v>-</v>
      </c>
      <c r="AH1506" s="1" t="str">
        <f t="shared" si="23"/>
        <v>--</v>
      </c>
      <c r="AI1506" t="e">
        <v>#N/A</v>
      </c>
      <c r="AJ1506" t="e">
        <v>#N/A</v>
      </c>
      <c r="AK1506" t="e">
        <v>#N/A</v>
      </c>
    </row>
    <row r="1507" spans="1:37" x14ac:dyDescent="0.25">
      <c r="A1507" s="15">
        <v>9061545</v>
      </c>
      <c r="B1507" s="15" t="s">
        <v>566</v>
      </c>
      <c r="C1507" s="16">
        <v>42851</v>
      </c>
      <c r="D1507" s="15" t="s">
        <v>83</v>
      </c>
      <c r="E1507" s="1" t="s">
        <v>45</v>
      </c>
      <c r="F1507" s="15" t="s">
        <v>46</v>
      </c>
      <c r="G1507" s="1" t="s">
        <v>83</v>
      </c>
      <c r="H1507" s="17">
        <v>14166.67</v>
      </c>
      <c r="I1507" s="18">
        <v>0.14166670000000001</v>
      </c>
      <c r="J1507" s="1">
        <v>9058110</v>
      </c>
      <c r="K1507" s="1" t="s">
        <v>565</v>
      </c>
      <c r="L1507" s="19">
        <v>53333.33</v>
      </c>
      <c r="M1507" s="1" t="s">
        <v>31</v>
      </c>
      <c r="N1507" s="1" t="s">
        <v>47</v>
      </c>
      <c r="O1507" s="1" t="s">
        <v>84</v>
      </c>
      <c r="P1507" s="20">
        <v>9058110</v>
      </c>
      <c r="Q1507" s="1" t="s">
        <v>99</v>
      </c>
      <c r="R1507" s="1" t="s">
        <v>16</v>
      </c>
      <c r="S1507" s="1" t="s">
        <v>100</v>
      </c>
      <c r="T1507" s="18">
        <f>IFERROR(VLOOKUP(A1507,'[1]For Report Q-2 '!$A$2:$T$3476,20,0),"-")</f>
        <v>0.14166670000000001</v>
      </c>
      <c r="U1507" s="55">
        <f>IFERROR(VLOOKUP(A1507,'[1]For Report Q-2 '!$A$2:$U$3476,21,0),"-")</f>
        <v>0</v>
      </c>
      <c r="V1507" s="2" t="str">
        <f>IFERROR(VLOOKUP(A1507,'[1]For Report Q-2 '!$A$2:$V$3476,22,0),"-")</f>
        <v>-</v>
      </c>
      <c r="W1507" s="1">
        <f>IFERROR(VLOOKUP(A1507,'[1]For Report Q-2 '!$A$2:$W$3476,23,0),"-")</f>
        <v>0</v>
      </c>
      <c r="X1507" s="1"/>
      <c r="Y1507" s="1"/>
      <c r="Z1507" s="2" t="str">
        <f>IFERROR(VLOOKUP(A1507,'[1]For Report Q-2 '!$A$2:$Z$3476,26,0),"-")</f>
        <v>-</v>
      </c>
      <c r="AA1507" s="1" t="str">
        <f>IFERROR(VLOOKUP(A1507,'[1]For Report Q-2 '!$A$2:$AH$3476,27,0),"-")</f>
        <v>-</v>
      </c>
      <c r="AB1507" s="1" t="str">
        <f>IFERROR(VLOOKUP(A1507,'[1]For Report Q-2 '!$A$2:$AH$3476,28,0),"-")</f>
        <v>-</v>
      </c>
      <c r="AC1507" s="2" t="str">
        <f>IFERROR(VLOOKUP(A1507,'[1]For Report Q-2 '!$A$2:$AH$3476,29,0),"-")</f>
        <v>-</v>
      </c>
      <c r="AD1507" s="2" t="str">
        <f>IFERROR(VLOOKUP(A1507,'[1]For Report Q-2 '!$A$2:$AH$3476,30,0),"-")</f>
        <v>-</v>
      </c>
      <c r="AE1507" s="1" t="str">
        <f>IFERROR(VLOOKUP(A1507,'[1]For Report Q-2 '!$A$2:$AH$3476,31,0),"-")</f>
        <v>-</v>
      </c>
      <c r="AF1507" s="1" t="str">
        <f>IFERROR(VLOOKUP(A1507,'[1]For Report Q-2 '!$A$2:$AH$3476,32,0),"-")</f>
        <v>-</v>
      </c>
      <c r="AG1507" s="2" t="str">
        <f>IFERROR(VLOOKUP(A1507,'[1]For Report Q-2 '!$A$2:$AH$3476,33,0),"-")</f>
        <v>-</v>
      </c>
      <c r="AH1507" s="1" t="str">
        <f t="shared" si="23"/>
        <v>--</v>
      </c>
      <c r="AI1507" t="e">
        <v>#N/A</v>
      </c>
      <c r="AJ1507" t="e">
        <v>#N/A</v>
      </c>
      <c r="AK1507" t="e">
        <v>#N/A</v>
      </c>
    </row>
    <row r="1508" spans="1:37" x14ac:dyDescent="0.25">
      <c r="A1508" s="15">
        <v>9058270</v>
      </c>
      <c r="B1508" s="15" t="s">
        <v>567</v>
      </c>
      <c r="C1508" s="16">
        <v>42731</v>
      </c>
      <c r="D1508" s="15" t="s">
        <v>83</v>
      </c>
      <c r="E1508" s="1" t="s">
        <v>45</v>
      </c>
      <c r="F1508" s="15" t="s">
        <v>46</v>
      </c>
      <c r="G1508" s="1" t="s">
        <v>83</v>
      </c>
      <c r="H1508" s="17">
        <v>21666.666666666668</v>
      </c>
      <c r="I1508" s="18">
        <v>0.21666666666666667</v>
      </c>
      <c r="J1508" s="1">
        <v>9058270</v>
      </c>
      <c r="K1508" s="1" t="s">
        <v>568</v>
      </c>
      <c r="L1508" s="19">
        <v>65000</v>
      </c>
      <c r="M1508" s="1" t="s">
        <v>31</v>
      </c>
      <c r="N1508" s="1" t="s">
        <v>47</v>
      </c>
      <c r="O1508" s="1" t="s">
        <v>84</v>
      </c>
      <c r="P1508" s="20">
        <v>9058270</v>
      </c>
      <c r="Q1508" s="1" t="s">
        <v>99</v>
      </c>
      <c r="R1508" s="1" t="s">
        <v>16</v>
      </c>
      <c r="S1508" s="1" t="s">
        <v>100</v>
      </c>
      <c r="T1508" s="18">
        <f>IFERROR(VLOOKUP(A1508,'[1]For Report Q-2 '!$A$2:$T$3476,20,0),"-")</f>
        <v>0.21666666666666667</v>
      </c>
      <c r="U1508" s="55">
        <f>IFERROR(VLOOKUP(A1508,'[1]For Report Q-2 '!$A$2:$U$3476,21,0),"-")</f>
        <v>0</v>
      </c>
      <c r="V1508" s="2" t="str">
        <f>IFERROR(VLOOKUP(A1508,'[1]For Report Q-2 '!$A$2:$V$3476,22,0),"-")</f>
        <v>-</v>
      </c>
      <c r="W1508" s="1">
        <f>IFERROR(VLOOKUP(A1508,'[1]For Report Q-2 '!$A$2:$W$3476,23,0),"-")</f>
        <v>0</v>
      </c>
      <c r="X1508" s="1"/>
      <c r="Y1508" s="1"/>
      <c r="Z1508" s="2" t="str">
        <f>IFERROR(VLOOKUP(A1508,'[1]For Report Q-2 '!$A$2:$Z$3476,26,0),"-")</f>
        <v>-</v>
      </c>
      <c r="AA1508" s="1" t="str">
        <f>IFERROR(VLOOKUP(A1508,'[1]For Report Q-2 '!$A$2:$AH$3476,27,0),"-")</f>
        <v>-</v>
      </c>
      <c r="AB1508" s="1" t="str">
        <f>IFERROR(VLOOKUP(A1508,'[1]For Report Q-2 '!$A$2:$AH$3476,28,0),"-")</f>
        <v>-</v>
      </c>
      <c r="AC1508" s="2" t="str">
        <f>IFERROR(VLOOKUP(A1508,'[1]For Report Q-2 '!$A$2:$AH$3476,29,0),"-")</f>
        <v>-</v>
      </c>
      <c r="AD1508" s="2" t="str">
        <f>IFERROR(VLOOKUP(A1508,'[1]For Report Q-2 '!$A$2:$AH$3476,30,0),"-")</f>
        <v>-</v>
      </c>
      <c r="AE1508" s="1" t="str">
        <f>IFERROR(VLOOKUP(A1508,'[1]For Report Q-2 '!$A$2:$AH$3476,31,0),"-")</f>
        <v>-</v>
      </c>
      <c r="AF1508" s="1" t="str">
        <f>IFERROR(VLOOKUP(A1508,'[1]For Report Q-2 '!$A$2:$AH$3476,32,0),"-")</f>
        <v>-</v>
      </c>
      <c r="AG1508" s="2" t="str">
        <f>IFERROR(VLOOKUP(A1508,'[1]For Report Q-2 '!$A$2:$AH$3476,33,0),"-")</f>
        <v>-</v>
      </c>
      <c r="AH1508" s="1" t="str">
        <f t="shared" si="23"/>
        <v>--</v>
      </c>
      <c r="AI1508" t="e">
        <v>#N/A</v>
      </c>
      <c r="AJ1508" t="e">
        <v>#N/A</v>
      </c>
      <c r="AK1508" t="e">
        <v>#N/A</v>
      </c>
    </row>
    <row r="1509" spans="1:37" x14ac:dyDescent="0.25">
      <c r="A1509" s="15">
        <v>9059752</v>
      </c>
      <c r="B1509" s="15" t="s">
        <v>569</v>
      </c>
      <c r="C1509" s="16">
        <v>42815</v>
      </c>
      <c r="D1509" s="15" t="s">
        <v>75</v>
      </c>
      <c r="E1509" s="1" t="s">
        <v>45</v>
      </c>
      <c r="F1509" s="15" t="s">
        <v>46</v>
      </c>
      <c r="G1509" s="1" t="s">
        <v>44</v>
      </c>
      <c r="H1509" s="17">
        <v>21666.666666666668</v>
      </c>
      <c r="I1509" s="18">
        <v>0.21666666666666667</v>
      </c>
      <c r="J1509" s="1">
        <v>9058270</v>
      </c>
      <c r="K1509" s="1" t="s">
        <v>568</v>
      </c>
      <c r="L1509" s="19">
        <v>65000</v>
      </c>
      <c r="M1509" s="1" t="s">
        <v>31</v>
      </c>
      <c r="N1509" s="1" t="s">
        <v>47</v>
      </c>
      <c r="O1509" s="1" t="s">
        <v>48</v>
      </c>
      <c r="P1509" s="20">
        <v>9058270</v>
      </c>
      <c r="Q1509" s="1" t="s">
        <v>99</v>
      </c>
      <c r="R1509" s="1" t="s">
        <v>16</v>
      </c>
      <c r="S1509" s="1" t="s">
        <v>100</v>
      </c>
      <c r="T1509" s="18">
        <f>IFERROR(VLOOKUP(A1509,'[1]For Report Q-2 '!$A$2:$T$3476,20,0),"-")</f>
        <v>0.21666666666666667</v>
      </c>
      <c r="U1509" s="55">
        <f>IFERROR(VLOOKUP(A1509,'[1]For Report Q-2 '!$A$2:$U$3476,21,0),"-")</f>
        <v>0</v>
      </c>
      <c r="V1509" s="2" t="str">
        <f>IFERROR(VLOOKUP(A1509,'[1]For Report Q-2 '!$A$2:$V$3476,22,0),"-")</f>
        <v>-</v>
      </c>
      <c r="W1509" s="1">
        <f>IFERROR(VLOOKUP(A1509,'[1]For Report Q-2 '!$A$2:$W$3476,23,0),"-")</f>
        <v>0</v>
      </c>
      <c r="X1509" s="1"/>
      <c r="Y1509" s="1"/>
      <c r="Z1509" s="2" t="str">
        <f>IFERROR(VLOOKUP(A1509,'[1]For Report Q-2 '!$A$2:$Z$3476,26,0),"-")</f>
        <v>-</v>
      </c>
      <c r="AA1509" s="1" t="str">
        <f>IFERROR(VLOOKUP(A1509,'[1]For Report Q-2 '!$A$2:$AH$3476,27,0),"-")</f>
        <v>-</v>
      </c>
      <c r="AB1509" s="1" t="str">
        <f>IFERROR(VLOOKUP(A1509,'[1]For Report Q-2 '!$A$2:$AH$3476,28,0),"-")</f>
        <v>-</v>
      </c>
      <c r="AC1509" s="2" t="str">
        <f>IFERROR(VLOOKUP(A1509,'[1]For Report Q-2 '!$A$2:$AH$3476,29,0),"-")</f>
        <v>-</v>
      </c>
      <c r="AD1509" s="2" t="str">
        <f>IFERROR(VLOOKUP(A1509,'[1]For Report Q-2 '!$A$2:$AH$3476,30,0),"-")</f>
        <v>-</v>
      </c>
      <c r="AE1509" s="1" t="str">
        <f>IFERROR(VLOOKUP(A1509,'[1]For Report Q-2 '!$A$2:$AH$3476,31,0),"-")</f>
        <v>-</v>
      </c>
      <c r="AF1509" s="1" t="str">
        <f>IFERROR(VLOOKUP(A1509,'[1]For Report Q-2 '!$A$2:$AH$3476,32,0),"-")</f>
        <v>-</v>
      </c>
      <c r="AG1509" s="2" t="str">
        <f>IFERROR(VLOOKUP(A1509,'[1]For Report Q-2 '!$A$2:$AH$3476,33,0),"-")</f>
        <v>-</v>
      </c>
      <c r="AH1509" s="1" t="str">
        <f t="shared" si="23"/>
        <v>--</v>
      </c>
      <c r="AI1509" t="e">
        <v>#N/A</v>
      </c>
      <c r="AJ1509" t="e">
        <v>#N/A</v>
      </c>
      <c r="AK1509" t="e">
        <v>#N/A</v>
      </c>
    </row>
    <row r="1510" spans="1:37" x14ac:dyDescent="0.25">
      <c r="A1510" s="15">
        <v>9129401</v>
      </c>
      <c r="B1510" s="15" t="s">
        <v>569</v>
      </c>
      <c r="C1510" s="16">
        <v>45721</v>
      </c>
      <c r="D1510" s="15" t="s">
        <v>28</v>
      </c>
      <c r="E1510" s="1" t="s">
        <v>45</v>
      </c>
      <c r="F1510" s="15" t="s">
        <v>46</v>
      </c>
      <c r="G1510" s="1" t="s">
        <v>28</v>
      </c>
      <c r="H1510" s="17">
        <v>21666.666666666668</v>
      </c>
      <c r="I1510" s="18">
        <v>0.21666666666666667</v>
      </c>
      <c r="J1510" s="1">
        <v>9058270</v>
      </c>
      <c r="K1510" s="1" t="s">
        <v>568</v>
      </c>
      <c r="L1510" s="19">
        <v>65000</v>
      </c>
      <c r="M1510" s="1" t="s">
        <v>31</v>
      </c>
      <c r="N1510" s="1" t="s">
        <v>47</v>
      </c>
      <c r="O1510" s="1" t="s">
        <v>38</v>
      </c>
      <c r="P1510" s="20">
        <v>9058270</v>
      </c>
      <c r="Q1510" s="1" t="s">
        <v>99</v>
      </c>
      <c r="R1510" s="1" t="s">
        <v>16</v>
      </c>
      <c r="S1510" s="1" t="s">
        <v>100</v>
      </c>
      <c r="T1510" s="18">
        <f>IFERROR(VLOOKUP(A1510,'[1]For Report Q-2 '!$A$2:$T$3476,20,0),"-")</f>
        <v>0.21666666666666667</v>
      </c>
      <c r="U1510" s="55">
        <f>IFERROR(VLOOKUP(A1510,'[1]For Report Q-2 '!$A$2:$U$3476,21,0),"-")</f>
        <v>0</v>
      </c>
      <c r="V1510" s="2" t="str">
        <f>IFERROR(VLOOKUP(A1510,'[1]For Report Q-2 '!$A$2:$V$3476,22,0),"-")</f>
        <v>-</v>
      </c>
      <c r="W1510" s="1">
        <f>IFERROR(VLOOKUP(A1510,'[1]For Report Q-2 '!$A$2:$W$3476,23,0),"-")</f>
        <v>0</v>
      </c>
      <c r="X1510" s="1"/>
      <c r="Y1510" s="1"/>
      <c r="Z1510" s="2" t="str">
        <f>IFERROR(VLOOKUP(A1510,'[1]For Report Q-2 '!$A$2:$Z$3476,26,0),"-")</f>
        <v>-</v>
      </c>
      <c r="AA1510" s="1" t="str">
        <f>IFERROR(VLOOKUP(A1510,'[1]For Report Q-2 '!$A$2:$AH$3476,27,0),"-")</f>
        <v>-</v>
      </c>
      <c r="AB1510" s="1" t="str">
        <f>IFERROR(VLOOKUP(A1510,'[1]For Report Q-2 '!$A$2:$AH$3476,28,0),"-")</f>
        <v>-</v>
      </c>
      <c r="AC1510" s="2" t="str">
        <f>IFERROR(VLOOKUP(A1510,'[1]For Report Q-2 '!$A$2:$AH$3476,29,0),"-")</f>
        <v>-</v>
      </c>
      <c r="AD1510" s="2" t="str">
        <f>IFERROR(VLOOKUP(A1510,'[1]For Report Q-2 '!$A$2:$AH$3476,30,0),"-")</f>
        <v>-</v>
      </c>
      <c r="AE1510" s="1" t="str">
        <f>IFERROR(VLOOKUP(A1510,'[1]For Report Q-2 '!$A$2:$AH$3476,31,0),"-")</f>
        <v>-</v>
      </c>
      <c r="AF1510" s="1" t="str">
        <f>IFERROR(VLOOKUP(A1510,'[1]For Report Q-2 '!$A$2:$AH$3476,32,0),"-")</f>
        <v>-</v>
      </c>
      <c r="AG1510" s="2" t="str">
        <f>IFERROR(VLOOKUP(A1510,'[1]For Report Q-2 '!$A$2:$AH$3476,33,0),"-")</f>
        <v>-</v>
      </c>
      <c r="AH1510" s="1" t="str">
        <f t="shared" si="23"/>
        <v>--</v>
      </c>
      <c r="AI1510" t="e">
        <v>#N/A</v>
      </c>
      <c r="AJ1510" t="e">
        <v>#N/A</v>
      </c>
      <c r="AK1510" t="e">
        <v>#N/A</v>
      </c>
    </row>
    <row r="1511" spans="1:37" x14ac:dyDescent="0.25">
      <c r="A1511" s="15">
        <v>9025267</v>
      </c>
      <c r="B1511" s="15" t="s">
        <v>570</v>
      </c>
      <c r="C1511" s="16">
        <v>42746</v>
      </c>
      <c r="D1511" s="15" t="s">
        <v>56</v>
      </c>
      <c r="E1511" s="1" t="s">
        <v>274</v>
      </c>
      <c r="F1511" s="15" t="s">
        <v>46</v>
      </c>
      <c r="G1511" s="1" t="s">
        <v>56</v>
      </c>
      <c r="H1511" s="17">
        <v>12916.666666666666</v>
      </c>
      <c r="I1511" s="18">
        <v>0.12916666666666665</v>
      </c>
      <c r="J1511" s="1">
        <v>9058285</v>
      </c>
      <c r="K1511" s="1" t="s">
        <v>570</v>
      </c>
      <c r="L1511" s="19">
        <v>32916.666666666664</v>
      </c>
      <c r="M1511" s="1" t="s">
        <v>31</v>
      </c>
      <c r="N1511" s="1" t="s">
        <v>47</v>
      </c>
      <c r="O1511" s="1" t="s">
        <v>59</v>
      </c>
      <c r="P1511" s="20">
        <v>9058285</v>
      </c>
      <c r="Q1511" s="1" t="s">
        <v>85</v>
      </c>
      <c r="R1511" s="1" t="s">
        <v>16</v>
      </c>
      <c r="S1511" s="1" t="s">
        <v>80</v>
      </c>
      <c r="T1511" s="18">
        <f>IFERROR(VLOOKUP(A1511,'[1]For Report Q-2 '!$A$2:$T$3476,20,0),"-")</f>
        <v>0.12916666666666665</v>
      </c>
      <c r="U1511" s="55">
        <f>IFERROR(VLOOKUP(A1511,'[1]For Report Q-2 '!$A$2:$U$3476,21,0),"-")</f>
        <v>0</v>
      </c>
      <c r="V1511" s="2" t="str">
        <f>IFERROR(VLOOKUP(A1511,'[1]For Report Q-2 '!$A$2:$V$3476,22,0),"-")</f>
        <v>-</v>
      </c>
      <c r="W1511" s="1">
        <f>IFERROR(VLOOKUP(A1511,'[1]For Report Q-2 '!$A$2:$W$3476,23,0),"-")</f>
        <v>0</v>
      </c>
      <c r="X1511" s="1"/>
      <c r="Y1511" s="1"/>
      <c r="Z1511" s="2" t="str">
        <f>IFERROR(VLOOKUP(A1511,'[1]For Report Q-2 '!$A$2:$Z$3476,26,0),"-")</f>
        <v>-</v>
      </c>
      <c r="AA1511" s="1" t="str">
        <f>IFERROR(VLOOKUP(A1511,'[1]For Report Q-2 '!$A$2:$AH$3476,27,0),"-")</f>
        <v>-</v>
      </c>
      <c r="AB1511" s="1" t="str">
        <f>IFERROR(VLOOKUP(A1511,'[1]For Report Q-2 '!$A$2:$AH$3476,28,0),"-")</f>
        <v>-</v>
      </c>
      <c r="AC1511" s="2" t="str">
        <f>IFERROR(VLOOKUP(A1511,'[1]For Report Q-2 '!$A$2:$AH$3476,29,0),"-")</f>
        <v>-</v>
      </c>
      <c r="AD1511" s="2" t="str">
        <f>IFERROR(VLOOKUP(A1511,'[1]For Report Q-2 '!$A$2:$AH$3476,30,0),"-")</f>
        <v>-</v>
      </c>
      <c r="AE1511" s="1" t="str">
        <f>IFERROR(VLOOKUP(A1511,'[1]For Report Q-2 '!$A$2:$AH$3476,31,0),"-")</f>
        <v>-</v>
      </c>
      <c r="AF1511" s="1" t="str">
        <f>IFERROR(VLOOKUP(A1511,'[1]For Report Q-2 '!$A$2:$AH$3476,32,0),"-")</f>
        <v>-</v>
      </c>
      <c r="AG1511" s="2" t="str">
        <f>IFERROR(VLOOKUP(A1511,'[1]For Report Q-2 '!$A$2:$AH$3476,33,0),"-")</f>
        <v>-</v>
      </c>
      <c r="AH1511" s="1" t="str">
        <f t="shared" si="23"/>
        <v>--</v>
      </c>
      <c r="AI1511" t="e">
        <v>#N/A</v>
      </c>
      <c r="AJ1511" t="e">
        <v>#N/A</v>
      </c>
      <c r="AK1511" t="e">
        <v>#N/A</v>
      </c>
    </row>
    <row r="1512" spans="1:37" x14ac:dyDescent="0.25">
      <c r="A1512" s="15">
        <v>9058285</v>
      </c>
      <c r="B1512" s="15" t="s">
        <v>570</v>
      </c>
      <c r="C1512" s="16">
        <v>42746</v>
      </c>
      <c r="D1512" s="15" t="s">
        <v>56</v>
      </c>
      <c r="E1512" s="1" t="s">
        <v>45</v>
      </c>
      <c r="F1512" s="15" t="s">
        <v>46</v>
      </c>
      <c r="G1512" s="1" t="s">
        <v>56</v>
      </c>
      <c r="H1512" s="17">
        <v>20000</v>
      </c>
      <c r="I1512" s="18">
        <v>0.2</v>
      </c>
      <c r="J1512" s="1">
        <v>9058285</v>
      </c>
      <c r="K1512" s="1" t="s">
        <v>570</v>
      </c>
      <c r="L1512" s="19">
        <v>32916.666666666664</v>
      </c>
      <c r="M1512" s="1" t="s">
        <v>31</v>
      </c>
      <c r="N1512" s="1" t="s">
        <v>47</v>
      </c>
      <c r="O1512" s="1" t="s">
        <v>59</v>
      </c>
      <c r="P1512" s="20">
        <v>9058285</v>
      </c>
      <c r="Q1512" s="1" t="s">
        <v>85</v>
      </c>
      <c r="R1512" s="1" t="s">
        <v>16</v>
      </c>
      <c r="S1512" s="1" t="s">
        <v>80</v>
      </c>
      <c r="T1512" s="18">
        <f>IFERROR(VLOOKUP(A1512,'[1]For Report Q-2 '!$A$2:$T$3476,20,0),"-")</f>
        <v>0.2</v>
      </c>
      <c r="U1512" s="55">
        <f>IFERROR(VLOOKUP(A1512,'[1]For Report Q-2 '!$A$2:$U$3476,21,0),"-")</f>
        <v>0</v>
      </c>
      <c r="V1512" s="2" t="str">
        <f>IFERROR(VLOOKUP(A1512,'[1]For Report Q-2 '!$A$2:$V$3476,22,0),"-")</f>
        <v>-</v>
      </c>
      <c r="W1512" s="1">
        <f>IFERROR(VLOOKUP(A1512,'[1]For Report Q-2 '!$A$2:$W$3476,23,0),"-")</f>
        <v>0</v>
      </c>
      <c r="X1512" s="1"/>
      <c r="Y1512" s="1"/>
      <c r="Z1512" s="2" t="str">
        <f>IFERROR(VLOOKUP(A1512,'[1]For Report Q-2 '!$A$2:$Z$3476,26,0),"-")</f>
        <v>-</v>
      </c>
      <c r="AA1512" s="1" t="str">
        <f>IFERROR(VLOOKUP(A1512,'[1]For Report Q-2 '!$A$2:$AH$3476,27,0),"-")</f>
        <v>-</v>
      </c>
      <c r="AB1512" s="1" t="str">
        <f>IFERROR(VLOOKUP(A1512,'[1]For Report Q-2 '!$A$2:$AH$3476,28,0),"-")</f>
        <v>-</v>
      </c>
      <c r="AC1512" s="2" t="str">
        <f>IFERROR(VLOOKUP(A1512,'[1]For Report Q-2 '!$A$2:$AH$3476,29,0),"-")</f>
        <v>-</v>
      </c>
      <c r="AD1512" s="2" t="str">
        <f>IFERROR(VLOOKUP(A1512,'[1]For Report Q-2 '!$A$2:$AH$3476,30,0),"-")</f>
        <v>-</v>
      </c>
      <c r="AE1512" s="1" t="str">
        <f>IFERROR(VLOOKUP(A1512,'[1]For Report Q-2 '!$A$2:$AH$3476,31,0),"-")</f>
        <v>-</v>
      </c>
      <c r="AF1512" s="1" t="str">
        <f>IFERROR(VLOOKUP(A1512,'[1]For Report Q-2 '!$A$2:$AH$3476,32,0),"-")</f>
        <v>-</v>
      </c>
      <c r="AG1512" s="2" t="str">
        <f>IFERROR(VLOOKUP(A1512,'[1]For Report Q-2 '!$A$2:$AH$3476,33,0),"-")</f>
        <v>-</v>
      </c>
      <c r="AH1512" s="1" t="str">
        <f t="shared" si="23"/>
        <v>--</v>
      </c>
      <c r="AI1512" t="e">
        <v>#N/A</v>
      </c>
      <c r="AJ1512" t="e">
        <v>#N/A</v>
      </c>
      <c r="AK1512" t="e">
        <v>#N/A</v>
      </c>
    </row>
    <row r="1513" spans="1:37" x14ac:dyDescent="0.25">
      <c r="A1513" s="15">
        <v>9058452</v>
      </c>
      <c r="B1513" s="15" t="s">
        <v>571</v>
      </c>
      <c r="C1513" s="16">
        <v>42780</v>
      </c>
      <c r="D1513" s="15" t="s">
        <v>83</v>
      </c>
      <c r="E1513" s="1" t="s">
        <v>45</v>
      </c>
      <c r="F1513" s="15" t="s">
        <v>46</v>
      </c>
      <c r="G1513" s="1" t="s">
        <v>83</v>
      </c>
      <c r="H1513" s="17">
        <v>16666.666666666668</v>
      </c>
      <c r="I1513" s="18">
        <v>0.16666666666666669</v>
      </c>
      <c r="J1513" s="1">
        <v>9058452</v>
      </c>
      <c r="K1513" s="1" t="s">
        <v>571</v>
      </c>
      <c r="L1513" s="19">
        <v>16666.666666666668</v>
      </c>
      <c r="M1513" s="1" t="s">
        <v>31</v>
      </c>
      <c r="N1513" s="1" t="s">
        <v>47</v>
      </c>
      <c r="O1513" s="1" t="s">
        <v>84</v>
      </c>
      <c r="P1513" s="20">
        <v>9058452</v>
      </c>
      <c r="Q1513" s="1" t="s">
        <v>99</v>
      </c>
      <c r="R1513" s="1" t="s">
        <v>16</v>
      </c>
      <c r="S1513" s="1" t="s">
        <v>100</v>
      </c>
      <c r="T1513" s="18">
        <f>IFERROR(VLOOKUP(A1513,'[1]For Report Q-2 '!$A$2:$T$3476,20,0),"-")</f>
        <v>0.16666666666666669</v>
      </c>
      <c r="U1513" s="55">
        <f>IFERROR(VLOOKUP(A1513,'[1]For Report Q-2 '!$A$2:$U$3476,21,0),"-")</f>
        <v>0</v>
      </c>
      <c r="V1513" s="2" t="str">
        <f>IFERROR(VLOOKUP(A1513,'[1]For Report Q-2 '!$A$2:$V$3476,22,0),"-")</f>
        <v>-</v>
      </c>
      <c r="W1513" s="1">
        <f>IFERROR(VLOOKUP(A1513,'[1]For Report Q-2 '!$A$2:$W$3476,23,0),"-")</f>
        <v>0</v>
      </c>
      <c r="X1513" s="1"/>
      <c r="Y1513" s="1"/>
      <c r="Z1513" s="2" t="str">
        <f>IFERROR(VLOOKUP(A1513,'[1]For Report Q-2 '!$A$2:$Z$3476,26,0),"-")</f>
        <v>-</v>
      </c>
      <c r="AA1513" s="1" t="str">
        <f>IFERROR(VLOOKUP(A1513,'[1]For Report Q-2 '!$A$2:$AH$3476,27,0),"-")</f>
        <v>-</v>
      </c>
      <c r="AB1513" s="1" t="str">
        <f>IFERROR(VLOOKUP(A1513,'[1]For Report Q-2 '!$A$2:$AH$3476,28,0),"-")</f>
        <v>-</v>
      </c>
      <c r="AC1513" s="2" t="str">
        <f>IFERROR(VLOOKUP(A1513,'[1]For Report Q-2 '!$A$2:$AH$3476,29,0),"-")</f>
        <v>-</v>
      </c>
      <c r="AD1513" s="2" t="str">
        <f>IFERROR(VLOOKUP(A1513,'[1]For Report Q-2 '!$A$2:$AH$3476,30,0),"-")</f>
        <v>-</v>
      </c>
      <c r="AE1513" s="1" t="str">
        <f>IFERROR(VLOOKUP(A1513,'[1]For Report Q-2 '!$A$2:$AH$3476,31,0),"-")</f>
        <v>-</v>
      </c>
      <c r="AF1513" s="1" t="str">
        <f>IFERROR(VLOOKUP(A1513,'[1]For Report Q-2 '!$A$2:$AH$3476,32,0),"-")</f>
        <v>-</v>
      </c>
      <c r="AG1513" s="2" t="str">
        <f>IFERROR(VLOOKUP(A1513,'[1]For Report Q-2 '!$A$2:$AH$3476,33,0),"-")</f>
        <v>-</v>
      </c>
      <c r="AH1513" s="1" t="str">
        <f t="shared" si="23"/>
        <v>--</v>
      </c>
      <c r="AI1513" t="e">
        <v>#N/A</v>
      </c>
      <c r="AJ1513" t="e">
        <v>#N/A</v>
      </c>
      <c r="AK1513" t="e">
        <v>#N/A</v>
      </c>
    </row>
    <row r="1514" spans="1:37" x14ac:dyDescent="0.25">
      <c r="A1514" s="15">
        <v>9059008</v>
      </c>
      <c r="B1514" s="15" t="s">
        <v>572</v>
      </c>
      <c r="C1514" s="16">
        <v>42758</v>
      </c>
      <c r="D1514" s="15" t="s">
        <v>40</v>
      </c>
      <c r="E1514" s="1" t="s">
        <v>45</v>
      </c>
      <c r="F1514" s="15" t="s">
        <v>46</v>
      </c>
      <c r="G1514" s="1" t="s">
        <v>40</v>
      </c>
      <c r="H1514" s="17">
        <v>41666.666666666664</v>
      </c>
      <c r="I1514" s="18">
        <v>0.41666666666666663</v>
      </c>
      <c r="J1514" s="1">
        <v>9059008</v>
      </c>
      <c r="K1514" s="1" t="s">
        <v>572</v>
      </c>
      <c r="L1514" s="19">
        <v>41666.666666666664</v>
      </c>
      <c r="M1514" s="1" t="s">
        <v>31</v>
      </c>
      <c r="N1514" s="1" t="s">
        <v>47</v>
      </c>
      <c r="O1514" s="1" t="s">
        <v>50</v>
      </c>
      <c r="P1514" s="20">
        <v>9059008</v>
      </c>
      <c r="Q1514" s="1" t="s">
        <v>51</v>
      </c>
      <c r="R1514" s="1" t="s">
        <v>16</v>
      </c>
      <c r="S1514" s="1" t="s">
        <v>43</v>
      </c>
      <c r="T1514" s="18">
        <f>IFERROR(VLOOKUP(A1514,'[1]For Report Q-2 '!$A$2:$T$3476,20,0),"-")</f>
        <v>0.41666666666666663</v>
      </c>
      <c r="U1514" s="55">
        <f>IFERROR(VLOOKUP(A1514,'[1]For Report Q-2 '!$A$2:$U$3476,21,0),"-")</f>
        <v>0</v>
      </c>
      <c r="V1514" s="2" t="str">
        <f>IFERROR(VLOOKUP(A1514,'[1]For Report Q-2 '!$A$2:$V$3476,22,0),"-")</f>
        <v>-</v>
      </c>
      <c r="W1514" s="1">
        <f>IFERROR(VLOOKUP(A1514,'[1]For Report Q-2 '!$A$2:$W$3476,23,0),"-")</f>
        <v>0</v>
      </c>
      <c r="X1514" s="1"/>
      <c r="Y1514" s="1"/>
      <c r="Z1514" s="2" t="str">
        <f>IFERROR(VLOOKUP(A1514,'[1]For Report Q-2 '!$A$2:$Z$3476,26,0),"-")</f>
        <v>-</v>
      </c>
      <c r="AA1514" s="1" t="str">
        <f>IFERROR(VLOOKUP(A1514,'[1]For Report Q-2 '!$A$2:$AH$3476,27,0),"-")</f>
        <v>-</v>
      </c>
      <c r="AB1514" s="1" t="str">
        <f>IFERROR(VLOOKUP(A1514,'[1]For Report Q-2 '!$A$2:$AH$3476,28,0),"-")</f>
        <v>-</v>
      </c>
      <c r="AC1514" s="2" t="str">
        <f>IFERROR(VLOOKUP(A1514,'[1]For Report Q-2 '!$A$2:$AH$3476,29,0),"-")</f>
        <v>-</v>
      </c>
      <c r="AD1514" s="2" t="str">
        <f>IFERROR(VLOOKUP(A1514,'[1]For Report Q-2 '!$A$2:$AH$3476,30,0),"-")</f>
        <v>-</v>
      </c>
      <c r="AE1514" s="1" t="str">
        <f>IFERROR(VLOOKUP(A1514,'[1]For Report Q-2 '!$A$2:$AH$3476,31,0),"-")</f>
        <v>-</v>
      </c>
      <c r="AF1514" s="1" t="str">
        <f>IFERROR(VLOOKUP(A1514,'[1]For Report Q-2 '!$A$2:$AH$3476,32,0),"-")</f>
        <v>-</v>
      </c>
      <c r="AG1514" s="2" t="str">
        <f>IFERROR(VLOOKUP(A1514,'[1]For Report Q-2 '!$A$2:$AH$3476,33,0),"-")</f>
        <v>-</v>
      </c>
      <c r="AH1514" s="1" t="str">
        <f t="shared" si="23"/>
        <v>--</v>
      </c>
      <c r="AI1514" t="e">
        <v>#N/A</v>
      </c>
      <c r="AJ1514" t="e">
        <v>#N/A</v>
      </c>
      <c r="AK1514" t="e">
        <v>#N/A</v>
      </c>
    </row>
    <row r="1515" spans="1:37" x14ac:dyDescent="0.25">
      <c r="A1515" s="15">
        <v>9059034</v>
      </c>
      <c r="B1515" s="15" t="s">
        <v>573</v>
      </c>
      <c r="C1515" s="16">
        <v>42762</v>
      </c>
      <c r="D1515" s="15" t="s">
        <v>28</v>
      </c>
      <c r="E1515" s="1" t="s">
        <v>45</v>
      </c>
      <c r="F1515" s="15" t="s">
        <v>46</v>
      </c>
      <c r="G1515" s="1" t="s">
        <v>28</v>
      </c>
      <c r="H1515" s="17">
        <v>43916.666666666664</v>
      </c>
      <c r="I1515" s="18">
        <v>0.43916666666666665</v>
      </c>
      <c r="J1515" s="1">
        <v>9059034</v>
      </c>
      <c r="K1515" s="1" t="s">
        <v>574</v>
      </c>
      <c r="L1515" s="19">
        <v>43916.666666666664</v>
      </c>
      <c r="M1515" s="1" t="s">
        <v>31</v>
      </c>
      <c r="N1515" s="1" t="s">
        <v>47</v>
      </c>
      <c r="O1515" s="1" t="s">
        <v>32</v>
      </c>
      <c r="P1515" s="20">
        <v>9059034</v>
      </c>
      <c r="Q1515" s="1" t="s">
        <v>157</v>
      </c>
      <c r="R1515" s="1" t="s">
        <v>16</v>
      </c>
      <c r="S1515" s="1" t="s">
        <v>69</v>
      </c>
      <c r="T1515" s="18">
        <f>IFERROR(VLOOKUP(A1515,'[1]For Report Q-2 '!$A$2:$T$3476,20,0),"-")</f>
        <v>0.43916666666666665</v>
      </c>
      <c r="U1515" s="55">
        <f>IFERROR(VLOOKUP(A1515,'[1]For Report Q-2 '!$A$2:$U$3476,21,0),"-")</f>
        <v>0</v>
      </c>
      <c r="V1515" s="2" t="str">
        <f>IFERROR(VLOOKUP(A1515,'[1]For Report Q-2 '!$A$2:$V$3476,22,0),"-")</f>
        <v>-</v>
      </c>
      <c r="W1515" s="1">
        <f>IFERROR(VLOOKUP(A1515,'[1]For Report Q-2 '!$A$2:$W$3476,23,0),"-")</f>
        <v>0</v>
      </c>
      <c r="X1515" s="1"/>
      <c r="Y1515" s="1"/>
      <c r="Z1515" s="2" t="str">
        <f>IFERROR(VLOOKUP(A1515,'[1]For Report Q-2 '!$A$2:$Z$3476,26,0),"-")</f>
        <v>-</v>
      </c>
      <c r="AA1515" s="1" t="str">
        <f>IFERROR(VLOOKUP(A1515,'[1]For Report Q-2 '!$A$2:$AH$3476,27,0),"-")</f>
        <v>-</v>
      </c>
      <c r="AB1515" s="1" t="str">
        <f>IFERROR(VLOOKUP(A1515,'[1]For Report Q-2 '!$A$2:$AH$3476,28,0),"-")</f>
        <v>-</v>
      </c>
      <c r="AC1515" s="2" t="str">
        <f>IFERROR(VLOOKUP(A1515,'[1]For Report Q-2 '!$A$2:$AH$3476,29,0),"-")</f>
        <v>-</v>
      </c>
      <c r="AD1515" s="2" t="str">
        <f>IFERROR(VLOOKUP(A1515,'[1]For Report Q-2 '!$A$2:$AH$3476,30,0),"-")</f>
        <v>-</v>
      </c>
      <c r="AE1515" s="1" t="str">
        <f>IFERROR(VLOOKUP(A1515,'[1]For Report Q-2 '!$A$2:$AH$3476,31,0),"-")</f>
        <v>-</v>
      </c>
      <c r="AF1515" s="1" t="str">
        <f>IFERROR(VLOOKUP(A1515,'[1]For Report Q-2 '!$A$2:$AH$3476,32,0),"-")</f>
        <v>-</v>
      </c>
      <c r="AG1515" s="2" t="str">
        <f>IFERROR(VLOOKUP(A1515,'[1]For Report Q-2 '!$A$2:$AH$3476,33,0),"-")</f>
        <v>-</v>
      </c>
      <c r="AH1515" s="1" t="str">
        <f t="shared" si="23"/>
        <v>--</v>
      </c>
      <c r="AI1515" t="e">
        <v>#N/A</v>
      </c>
      <c r="AJ1515" t="e">
        <v>#N/A</v>
      </c>
      <c r="AK1515" t="e">
        <v>#N/A</v>
      </c>
    </row>
    <row r="1516" spans="1:37" x14ac:dyDescent="0.25">
      <c r="A1516" s="15">
        <v>9059293</v>
      </c>
      <c r="B1516" s="15" t="s">
        <v>575</v>
      </c>
      <c r="C1516" s="16">
        <v>42830</v>
      </c>
      <c r="D1516" s="15" t="s">
        <v>40</v>
      </c>
      <c r="E1516" s="1" t="s">
        <v>45</v>
      </c>
      <c r="F1516" s="15" t="s">
        <v>46</v>
      </c>
      <c r="G1516" s="1" t="s">
        <v>40</v>
      </c>
      <c r="H1516" s="17">
        <v>26333</v>
      </c>
      <c r="I1516" s="18">
        <v>0.26333000000000001</v>
      </c>
      <c r="J1516" s="1">
        <v>9059293</v>
      </c>
      <c r="K1516" s="1" t="s">
        <v>576</v>
      </c>
      <c r="L1516" s="19">
        <v>34250</v>
      </c>
      <c r="M1516" s="1" t="s">
        <v>31</v>
      </c>
      <c r="N1516" s="1" t="s">
        <v>47</v>
      </c>
      <c r="O1516" s="1" t="s">
        <v>50</v>
      </c>
      <c r="P1516" s="20">
        <v>9059293</v>
      </c>
      <c r="Q1516" s="1" t="s">
        <v>85</v>
      </c>
      <c r="R1516" s="1" t="s">
        <v>16</v>
      </c>
      <c r="S1516" s="1" t="s">
        <v>80</v>
      </c>
      <c r="T1516" s="18">
        <f>IFERROR(VLOOKUP(A1516,'[1]For Report Q-2 '!$A$2:$T$3476,20,0),"-")</f>
        <v>0.26333000000000001</v>
      </c>
      <c r="U1516" s="55">
        <f>IFERROR(VLOOKUP(A1516,'[1]For Report Q-2 '!$A$2:$U$3476,21,0),"-")</f>
        <v>0</v>
      </c>
      <c r="V1516" s="2" t="str">
        <f>IFERROR(VLOOKUP(A1516,'[1]For Report Q-2 '!$A$2:$V$3476,22,0),"-")</f>
        <v>-</v>
      </c>
      <c r="W1516" s="1">
        <f>IFERROR(VLOOKUP(A1516,'[1]For Report Q-2 '!$A$2:$W$3476,23,0),"-")</f>
        <v>0</v>
      </c>
      <c r="X1516" s="1"/>
      <c r="Y1516" s="1"/>
      <c r="Z1516" s="2" t="str">
        <f>IFERROR(VLOOKUP(A1516,'[1]For Report Q-2 '!$A$2:$Z$3476,26,0),"-")</f>
        <v>-</v>
      </c>
      <c r="AA1516" s="1" t="str">
        <f>IFERROR(VLOOKUP(A1516,'[1]For Report Q-2 '!$A$2:$AH$3476,27,0),"-")</f>
        <v>-</v>
      </c>
      <c r="AB1516" s="1" t="str">
        <f>IFERROR(VLOOKUP(A1516,'[1]For Report Q-2 '!$A$2:$AH$3476,28,0),"-")</f>
        <v>-</v>
      </c>
      <c r="AC1516" s="2" t="str">
        <f>IFERROR(VLOOKUP(A1516,'[1]For Report Q-2 '!$A$2:$AH$3476,29,0),"-")</f>
        <v>-</v>
      </c>
      <c r="AD1516" s="2" t="str">
        <f>IFERROR(VLOOKUP(A1516,'[1]For Report Q-2 '!$A$2:$AH$3476,30,0),"-")</f>
        <v>-</v>
      </c>
      <c r="AE1516" s="1" t="str">
        <f>IFERROR(VLOOKUP(A1516,'[1]For Report Q-2 '!$A$2:$AH$3476,31,0),"-")</f>
        <v>-</v>
      </c>
      <c r="AF1516" s="1" t="str">
        <f>IFERROR(VLOOKUP(A1516,'[1]For Report Q-2 '!$A$2:$AH$3476,32,0),"-")</f>
        <v>-</v>
      </c>
      <c r="AG1516" s="2" t="str">
        <f>IFERROR(VLOOKUP(A1516,'[1]For Report Q-2 '!$A$2:$AH$3476,33,0),"-")</f>
        <v>-</v>
      </c>
      <c r="AH1516" s="1" t="str">
        <f t="shared" si="23"/>
        <v>--</v>
      </c>
      <c r="AI1516" t="e">
        <v>#N/A</v>
      </c>
      <c r="AJ1516" t="e">
        <v>#N/A</v>
      </c>
      <c r="AK1516" t="e">
        <v>#N/A</v>
      </c>
    </row>
    <row r="1517" spans="1:37" x14ac:dyDescent="0.25">
      <c r="A1517" s="15">
        <v>9103828</v>
      </c>
      <c r="B1517" s="15" t="s">
        <v>577</v>
      </c>
      <c r="C1517" s="16">
        <v>44875</v>
      </c>
      <c r="D1517" s="15" t="s">
        <v>40</v>
      </c>
      <c r="E1517" s="1" t="s">
        <v>72</v>
      </c>
      <c r="F1517" s="15" t="s">
        <v>46</v>
      </c>
      <c r="G1517" s="1" t="s">
        <v>40</v>
      </c>
      <c r="H1517" s="17">
        <v>7917</v>
      </c>
      <c r="I1517" s="18">
        <v>7.9170000000000004E-2</v>
      </c>
      <c r="J1517" s="1">
        <v>9059293</v>
      </c>
      <c r="K1517" s="1" t="s">
        <v>576</v>
      </c>
      <c r="L1517" s="19">
        <v>34250</v>
      </c>
      <c r="M1517" s="1" t="s">
        <v>31</v>
      </c>
      <c r="N1517" s="1" t="s">
        <v>72</v>
      </c>
      <c r="O1517" s="1" t="s">
        <v>50</v>
      </c>
      <c r="P1517" s="20">
        <v>9059293</v>
      </c>
      <c r="Q1517" s="1" t="s">
        <v>85</v>
      </c>
      <c r="R1517" s="1" t="s">
        <v>16</v>
      </c>
      <c r="S1517" s="1" t="s">
        <v>80</v>
      </c>
      <c r="T1517" s="18">
        <f>IFERROR(VLOOKUP(A1517,'[1]For Report Q-2 '!$A$2:$T$3476,20,0),"-")</f>
        <v>7.9170000000000004E-2</v>
      </c>
      <c r="U1517" s="55">
        <f>IFERROR(VLOOKUP(A1517,'[1]For Report Q-2 '!$A$2:$U$3476,21,0),"-")</f>
        <v>0</v>
      </c>
      <c r="V1517" s="2" t="str">
        <f>IFERROR(VLOOKUP(A1517,'[1]For Report Q-2 '!$A$2:$V$3476,22,0),"-")</f>
        <v>-</v>
      </c>
      <c r="W1517" s="1">
        <f>IFERROR(VLOOKUP(A1517,'[1]For Report Q-2 '!$A$2:$W$3476,23,0),"-")</f>
        <v>0</v>
      </c>
      <c r="X1517" s="1"/>
      <c r="Y1517" s="1"/>
      <c r="Z1517" s="2" t="str">
        <f>IFERROR(VLOOKUP(A1517,'[1]For Report Q-2 '!$A$2:$Z$3476,26,0),"-")</f>
        <v>-</v>
      </c>
      <c r="AA1517" s="1" t="str">
        <f>IFERROR(VLOOKUP(A1517,'[1]For Report Q-2 '!$A$2:$AH$3476,27,0),"-")</f>
        <v>-</v>
      </c>
      <c r="AB1517" s="1" t="str">
        <f>IFERROR(VLOOKUP(A1517,'[1]For Report Q-2 '!$A$2:$AH$3476,28,0),"-")</f>
        <v>-</v>
      </c>
      <c r="AC1517" s="2" t="str">
        <f>IFERROR(VLOOKUP(A1517,'[1]For Report Q-2 '!$A$2:$AH$3476,29,0),"-")</f>
        <v>-</v>
      </c>
      <c r="AD1517" s="2" t="str">
        <f>IFERROR(VLOOKUP(A1517,'[1]For Report Q-2 '!$A$2:$AH$3476,30,0),"-")</f>
        <v>-</v>
      </c>
      <c r="AE1517" s="1" t="str">
        <f>IFERROR(VLOOKUP(A1517,'[1]For Report Q-2 '!$A$2:$AH$3476,31,0),"-")</f>
        <v>-</v>
      </c>
      <c r="AF1517" s="1" t="str">
        <f>IFERROR(VLOOKUP(A1517,'[1]For Report Q-2 '!$A$2:$AH$3476,32,0),"-")</f>
        <v>-</v>
      </c>
      <c r="AG1517" s="2" t="str">
        <f>IFERROR(VLOOKUP(A1517,'[1]For Report Q-2 '!$A$2:$AH$3476,33,0),"-")</f>
        <v>-</v>
      </c>
      <c r="AH1517" s="1" t="str">
        <f t="shared" si="23"/>
        <v>--</v>
      </c>
      <c r="AI1517" t="e">
        <v>#N/A</v>
      </c>
      <c r="AJ1517" t="e">
        <v>#N/A</v>
      </c>
      <c r="AK1517" t="e">
        <v>#N/A</v>
      </c>
    </row>
    <row r="1518" spans="1:37" x14ac:dyDescent="0.25">
      <c r="A1518" s="15">
        <v>9025677</v>
      </c>
      <c r="B1518" s="15" t="s">
        <v>578</v>
      </c>
      <c r="C1518" s="16">
        <v>43275</v>
      </c>
      <c r="D1518" s="15" t="s">
        <v>40</v>
      </c>
      <c r="E1518" s="1" t="s">
        <v>274</v>
      </c>
      <c r="F1518" s="15" t="s">
        <v>46</v>
      </c>
      <c r="G1518" s="1" t="s">
        <v>40</v>
      </c>
      <c r="H1518" s="17">
        <v>12500</v>
      </c>
      <c r="I1518" s="18">
        <v>0.125</v>
      </c>
      <c r="J1518" s="1">
        <v>9059332</v>
      </c>
      <c r="K1518" s="1" t="s">
        <v>578</v>
      </c>
      <c r="L1518" s="19">
        <v>45833.335999999996</v>
      </c>
      <c r="M1518" s="1" t="s">
        <v>31</v>
      </c>
      <c r="N1518" s="1" t="s">
        <v>47</v>
      </c>
      <c r="O1518" s="1" t="s">
        <v>41</v>
      </c>
      <c r="P1518" s="20">
        <v>9059332</v>
      </c>
      <c r="Q1518" s="1" t="s">
        <v>60</v>
      </c>
      <c r="R1518" s="1" t="s">
        <v>16</v>
      </c>
      <c r="S1518" s="1" t="s">
        <v>43</v>
      </c>
      <c r="T1518" s="18">
        <f>IFERROR(VLOOKUP(A1518,'[1]For Report Q-2 '!$A$2:$T$3476,20,0),"-")</f>
        <v>0.125</v>
      </c>
      <c r="U1518" s="55">
        <f>IFERROR(VLOOKUP(A1518,'[1]For Report Q-2 '!$A$2:$U$3476,21,0),"-")</f>
        <v>0</v>
      </c>
      <c r="V1518" s="2" t="str">
        <f>IFERROR(VLOOKUP(A1518,'[1]For Report Q-2 '!$A$2:$V$3476,22,0),"-")</f>
        <v>-</v>
      </c>
      <c r="W1518" s="1">
        <f>IFERROR(VLOOKUP(A1518,'[1]For Report Q-2 '!$A$2:$W$3476,23,0),"-")</f>
        <v>0</v>
      </c>
      <c r="X1518" s="1"/>
      <c r="Y1518" s="1"/>
      <c r="Z1518" s="2" t="str">
        <f>IFERROR(VLOOKUP(A1518,'[1]For Report Q-2 '!$A$2:$Z$3476,26,0),"-")</f>
        <v>-</v>
      </c>
      <c r="AA1518" s="1" t="str">
        <f>IFERROR(VLOOKUP(A1518,'[1]For Report Q-2 '!$A$2:$AH$3476,27,0),"-")</f>
        <v>-</v>
      </c>
      <c r="AB1518" s="1" t="str">
        <f>IFERROR(VLOOKUP(A1518,'[1]For Report Q-2 '!$A$2:$AH$3476,28,0),"-")</f>
        <v>-</v>
      </c>
      <c r="AC1518" s="2" t="str">
        <f>IFERROR(VLOOKUP(A1518,'[1]For Report Q-2 '!$A$2:$AH$3476,29,0),"-")</f>
        <v>-</v>
      </c>
      <c r="AD1518" s="2" t="str">
        <f>IFERROR(VLOOKUP(A1518,'[1]For Report Q-2 '!$A$2:$AH$3476,30,0),"-")</f>
        <v>-</v>
      </c>
      <c r="AE1518" s="1" t="str">
        <f>IFERROR(VLOOKUP(A1518,'[1]For Report Q-2 '!$A$2:$AH$3476,31,0),"-")</f>
        <v>-</v>
      </c>
      <c r="AF1518" s="1" t="str">
        <f>IFERROR(VLOOKUP(A1518,'[1]For Report Q-2 '!$A$2:$AH$3476,32,0),"-")</f>
        <v>-</v>
      </c>
      <c r="AG1518" s="2" t="str">
        <f>IFERROR(VLOOKUP(A1518,'[1]For Report Q-2 '!$A$2:$AH$3476,33,0),"-")</f>
        <v>-</v>
      </c>
      <c r="AH1518" s="1" t="str">
        <f t="shared" si="23"/>
        <v>--</v>
      </c>
      <c r="AI1518" t="e">
        <v>#N/A</v>
      </c>
      <c r="AJ1518" t="e">
        <v>#N/A</v>
      </c>
      <c r="AK1518" t="e">
        <v>#N/A</v>
      </c>
    </row>
    <row r="1519" spans="1:37" x14ac:dyDescent="0.25">
      <c r="A1519" s="15">
        <v>9059332</v>
      </c>
      <c r="B1519" s="15" t="s">
        <v>578</v>
      </c>
      <c r="C1519" s="16">
        <v>42783</v>
      </c>
      <c r="D1519" s="15" t="s">
        <v>40</v>
      </c>
      <c r="E1519" s="1" t="s">
        <v>118</v>
      </c>
      <c r="F1519" s="15" t="s">
        <v>46</v>
      </c>
      <c r="G1519" s="1" t="s">
        <v>40</v>
      </c>
      <c r="H1519" s="17">
        <v>16666.669999999998</v>
      </c>
      <c r="I1519" s="18">
        <v>0.16666669999999997</v>
      </c>
      <c r="J1519" s="1">
        <v>9059332</v>
      </c>
      <c r="K1519" s="1" t="s">
        <v>578</v>
      </c>
      <c r="L1519" s="19">
        <v>45833.335999999996</v>
      </c>
      <c r="M1519" s="1" t="s">
        <v>31</v>
      </c>
      <c r="N1519" s="1" t="s">
        <v>47</v>
      </c>
      <c r="O1519" s="1" t="s">
        <v>41</v>
      </c>
      <c r="P1519" s="20">
        <v>9059332</v>
      </c>
      <c r="Q1519" s="1" t="s">
        <v>60</v>
      </c>
      <c r="R1519" s="1" t="s">
        <v>16</v>
      </c>
      <c r="S1519" s="1" t="s">
        <v>43</v>
      </c>
      <c r="T1519" s="18">
        <f>IFERROR(VLOOKUP(A1519,'[1]For Report Q-2 '!$A$2:$T$3476,20,0),"-")</f>
        <v>0.16666669999999997</v>
      </c>
      <c r="U1519" s="55">
        <f>IFERROR(VLOOKUP(A1519,'[1]For Report Q-2 '!$A$2:$U$3476,21,0),"-")</f>
        <v>0</v>
      </c>
      <c r="V1519" s="2" t="str">
        <f>IFERROR(VLOOKUP(A1519,'[1]For Report Q-2 '!$A$2:$V$3476,22,0),"-")</f>
        <v>-</v>
      </c>
      <c r="W1519" s="1">
        <f>IFERROR(VLOOKUP(A1519,'[1]For Report Q-2 '!$A$2:$W$3476,23,0),"-")</f>
        <v>0</v>
      </c>
      <c r="X1519" s="1"/>
      <c r="Y1519" s="1"/>
      <c r="Z1519" s="2" t="str">
        <f>IFERROR(VLOOKUP(A1519,'[1]For Report Q-2 '!$A$2:$Z$3476,26,0),"-")</f>
        <v>-</v>
      </c>
      <c r="AA1519" s="1" t="str">
        <f>IFERROR(VLOOKUP(A1519,'[1]For Report Q-2 '!$A$2:$AH$3476,27,0),"-")</f>
        <v>-</v>
      </c>
      <c r="AB1519" s="1" t="str">
        <f>IFERROR(VLOOKUP(A1519,'[1]For Report Q-2 '!$A$2:$AH$3476,28,0),"-")</f>
        <v>-</v>
      </c>
      <c r="AC1519" s="2" t="str">
        <f>IFERROR(VLOOKUP(A1519,'[1]For Report Q-2 '!$A$2:$AH$3476,29,0),"-")</f>
        <v>-</v>
      </c>
      <c r="AD1519" s="2" t="str">
        <f>IFERROR(VLOOKUP(A1519,'[1]For Report Q-2 '!$A$2:$AH$3476,30,0),"-")</f>
        <v>-</v>
      </c>
      <c r="AE1519" s="1" t="str">
        <f>IFERROR(VLOOKUP(A1519,'[1]For Report Q-2 '!$A$2:$AH$3476,31,0),"-")</f>
        <v>-</v>
      </c>
      <c r="AF1519" s="1" t="str">
        <f>IFERROR(VLOOKUP(A1519,'[1]For Report Q-2 '!$A$2:$AH$3476,32,0),"-")</f>
        <v>-</v>
      </c>
      <c r="AG1519" s="2" t="str">
        <f>IFERROR(VLOOKUP(A1519,'[1]For Report Q-2 '!$A$2:$AH$3476,33,0),"-")</f>
        <v>-</v>
      </c>
      <c r="AH1519" s="1" t="str">
        <f t="shared" si="23"/>
        <v>--</v>
      </c>
      <c r="AI1519" t="e">
        <v>#N/A</v>
      </c>
      <c r="AJ1519" t="e">
        <v>#N/A</v>
      </c>
      <c r="AK1519" t="e">
        <v>#N/A</v>
      </c>
    </row>
    <row r="1520" spans="1:37" x14ac:dyDescent="0.25">
      <c r="A1520" s="15">
        <v>9060885</v>
      </c>
      <c r="B1520" s="15" t="s">
        <v>578</v>
      </c>
      <c r="C1520" s="16">
        <v>42978</v>
      </c>
      <c r="D1520" s="15" t="s">
        <v>40</v>
      </c>
      <c r="E1520" s="1" t="s">
        <v>118</v>
      </c>
      <c r="F1520" s="15" t="s">
        <v>46</v>
      </c>
      <c r="G1520" s="1" t="s">
        <v>40</v>
      </c>
      <c r="H1520" s="17">
        <v>16666.666000000001</v>
      </c>
      <c r="I1520" s="18">
        <v>0.16666666000000002</v>
      </c>
      <c r="J1520" s="1">
        <v>9059332</v>
      </c>
      <c r="K1520" s="1" t="s">
        <v>578</v>
      </c>
      <c r="L1520" s="19">
        <v>45833.335999999996</v>
      </c>
      <c r="M1520" s="1" t="s">
        <v>31</v>
      </c>
      <c r="N1520" s="1" t="s">
        <v>47</v>
      </c>
      <c r="O1520" s="1" t="s">
        <v>41</v>
      </c>
      <c r="P1520" s="20">
        <v>9059332</v>
      </c>
      <c r="Q1520" s="1" t="s">
        <v>60</v>
      </c>
      <c r="R1520" s="1" t="s">
        <v>16</v>
      </c>
      <c r="S1520" s="1" t="s">
        <v>43</v>
      </c>
      <c r="T1520" s="18">
        <f>IFERROR(VLOOKUP(A1520,'[1]For Report Q-2 '!$A$2:$T$3476,20,0),"-")</f>
        <v>0.16666666000000002</v>
      </c>
      <c r="U1520" s="55">
        <f>IFERROR(VLOOKUP(A1520,'[1]For Report Q-2 '!$A$2:$U$3476,21,0),"-")</f>
        <v>0</v>
      </c>
      <c r="V1520" s="2" t="str">
        <f>IFERROR(VLOOKUP(A1520,'[1]For Report Q-2 '!$A$2:$V$3476,22,0),"-")</f>
        <v>-</v>
      </c>
      <c r="W1520" s="1">
        <f>IFERROR(VLOOKUP(A1520,'[1]For Report Q-2 '!$A$2:$W$3476,23,0),"-")</f>
        <v>0</v>
      </c>
      <c r="X1520" s="1"/>
      <c r="Y1520" s="1"/>
      <c r="Z1520" s="2" t="str">
        <f>IFERROR(VLOOKUP(A1520,'[1]For Report Q-2 '!$A$2:$Z$3476,26,0),"-")</f>
        <v>-</v>
      </c>
      <c r="AA1520" s="1" t="str">
        <f>IFERROR(VLOOKUP(A1520,'[1]For Report Q-2 '!$A$2:$AH$3476,27,0),"-")</f>
        <v>-</v>
      </c>
      <c r="AB1520" s="1" t="str">
        <f>IFERROR(VLOOKUP(A1520,'[1]For Report Q-2 '!$A$2:$AH$3476,28,0),"-")</f>
        <v>-</v>
      </c>
      <c r="AC1520" s="2" t="str">
        <f>IFERROR(VLOOKUP(A1520,'[1]For Report Q-2 '!$A$2:$AH$3476,29,0),"-")</f>
        <v>-</v>
      </c>
      <c r="AD1520" s="2" t="str">
        <f>IFERROR(VLOOKUP(A1520,'[1]For Report Q-2 '!$A$2:$AH$3476,30,0),"-")</f>
        <v>-</v>
      </c>
      <c r="AE1520" s="1" t="str">
        <f>IFERROR(VLOOKUP(A1520,'[1]For Report Q-2 '!$A$2:$AH$3476,31,0),"-")</f>
        <v>-</v>
      </c>
      <c r="AF1520" s="1" t="str">
        <f>IFERROR(VLOOKUP(A1520,'[1]For Report Q-2 '!$A$2:$AH$3476,32,0),"-")</f>
        <v>-</v>
      </c>
      <c r="AG1520" s="2" t="str">
        <f>IFERROR(VLOOKUP(A1520,'[1]For Report Q-2 '!$A$2:$AH$3476,33,0),"-")</f>
        <v>-</v>
      </c>
      <c r="AH1520" s="1" t="str">
        <f t="shared" si="23"/>
        <v>--</v>
      </c>
      <c r="AI1520" t="e">
        <v>#N/A</v>
      </c>
      <c r="AJ1520" t="e">
        <v>#N/A</v>
      </c>
      <c r="AK1520" t="e">
        <v>#N/A</v>
      </c>
    </row>
    <row r="1521" spans="1:37" x14ac:dyDescent="0.25">
      <c r="A1521" s="15">
        <v>2324298</v>
      </c>
      <c r="B1521" s="15" t="s">
        <v>579</v>
      </c>
      <c r="C1521" s="16">
        <v>44677</v>
      </c>
      <c r="D1521" s="15" t="s">
        <v>28</v>
      </c>
      <c r="E1521" s="1" t="s">
        <v>57</v>
      </c>
      <c r="F1521" s="15" t="s">
        <v>30</v>
      </c>
      <c r="G1521" s="1" t="s">
        <v>28</v>
      </c>
      <c r="H1521" s="17">
        <v>1899</v>
      </c>
      <c r="I1521" s="18">
        <v>1.899E-2</v>
      </c>
      <c r="J1521" s="1">
        <v>9059490</v>
      </c>
      <c r="K1521" s="1" t="s">
        <v>580</v>
      </c>
      <c r="L1521" s="19">
        <v>88566</v>
      </c>
      <c r="M1521" s="1" t="s">
        <v>31</v>
      </c>
      <c r="N1521" s="1" t="s">
        <v>57</v>
      </c>
      <c r="O1521" s="1" t="s">
        <v>38</v>
      </c>
      <c r="P1521" s="20">
        <v>9059490</v>
      </c>
      <c r="Q1521" s="1" t="s">
        <v>68</v>
      </c>
      <c r="R1521" s="1" t="s">
        <v>16</v>
      </c>
      <c r="S1521" s="1" t="s">
        <v>69</v>
      </c>
      <c r="T1521" s="18">
        <f>IFERROR(VLOOKUP(A1521,'[1]For Report Q-2 '!$A$2:$T$3476,20,0),"-")</f>
        <v>1.899E-2</v>
      </c>
      <c r="U1521" s="55">
        <f>IFERROR(VLOOKUP(A1521,'[1]For Report Q-2 '!$A$2:$U$3476,21,0),"-")</f>
        <v>0</v>
      </c>
      <c r="V1521" s="2" t="str">
        <f>IFERROR(VLOOKUP(A1521,'[1]For Report Q-2 '!$A$2:$V$3476,22,0),"-")</f>
        <v>-</v>
      </c>
      <c r="W1521" s="1">
        <f>IFERROR(VLOOKUP(A1521,'[1]For Report Q-2 '!$A$2:$W$3476,23,0),"-")</f>
        <v>0</v>
      </c>
      <c r="X1521" s="1"/>
      <c r="Y1521" s="1"/>
      <c r="Z1521" s="2" t="str">
        <f>IFERROR(VLOOKUP(A1521,'[1]For Report Q-2 '!$A$2:$Z$3476,26,0),"-")</f>
        <v>-</v>
      </c>
      <c r="AA1521" s="1" t="str">
        <f>IFERROR(VLOOKUP(A1521,'[1]For Report Q-2 '!$A$2:$AH$3476,27,0),"-")</f>
        <v>-</v>
      </c>
      <c r="AB1521" s="1" t="str">
        <f>IFERROR(VLOOKUP(A1521,'[1]For Report Q-2 '!$A$2:$AH$3476,28,0),"-")</f>
        <v>-</v>
      </c>
      <c r="AC1521" s="2" t="str">
        <f>IFERROR(VLOOKUP(A1521,'[1]For Report Q-2 '!$A$2:$AH$3476,29,0),"-")</f>
        <v>-</v>
      </c>
      <c r="AD1521" s="2" t="str">
        <f>IFERROR(VLOOKUP(A1521,'[1]For Report Q-2 '!$A$2:$AH$3476,30,0),"-")</f>
        <v>-</v>
      </c>
      <c r="AE1521" s="1" t="str">
        <f>IFERROR(VLOOKUP(A1521,'[1]For Report Q-2 '!$A$2:$AH$3476,31,0),"-")</f>
        <v>-</v>
      </c>
      <c r="AF1521" s="1" t="str">
        <f>IFERROR(VLOOKUP(A1521,'[1]For Report Q-2 '!$A$2:$AH$3476,32,0),"-")</f>
        <v>-</v>
      </c>
      <c r="AG1521" s="2" t="str">
        <f>IFERROR(VLOOKUP(A1521,'[1]For Report Q-2 '!$A$2:$AH$3476,33,0),"-")</f>
        <v>-</v>
      </c>
      <c r="AH1521" s="1" t="str">
        <f t="shared" si="23"/>
        <v>--</v>
      </c>
      <c r="AI1521" t="e">
        <v>#N/A</v>
      </c>
      <c r="AJ1521" t="e">
        <v>#N/A</v>
      </c>
      <c r="AK1521" t="e">
        <v>#N/A</v>
      </c>
    </row>
    <row r="1522" spans="1:37" x14ac:dyDescent="0.25">
      <c r="A1522" s="15">
        <v>9027115</v>
      </c>
      <c r="B1522" s="15" t="s">
        <v>580</v>
      </c>
      <c r="C1522" s="16">
        <v>45013</v>
      </c>
      <c r="D1522" s="15" t="s">
        <v>70</v>
      </c>
      <c r="E1522" s="1" t="s">
        <v>274</v>
      </c>
      <c r="F1522" s="15" t="s">
        <v>46</v>
      </c>
      <c r="G1522" s="1" t="s">
        <v>70</v>
      </c>
      <c r="H1522" s="17">
        <v>22500</v>
      </c>
      <c r="I1522" s="18">
        <v>0.22500000000000001</v>
      </c>
      <c r="J1522" s="1">
        <v>9059490</v>
      </c>
      <c r="K1522" s="1" t="s">
        <v>580</v>
      </c>
      <c r="L1522" s="19">
        <v>88566</v>
      </c>
      <c r="M1522" s="1" t="s">
        <v>31</v>
      </c>
      <c r="N1522" s="1" t="s">
        <v>47</v>
      </c>
      <c r="O1522" s="1" t="s">
        <v>71</v>
      </c>
      <c r="P1522" s="20">
        <v>9059490</v>
      </c>
      <c r="Q1522" s="1" t="s">
        <v>68</v>
      </c>
      <c r="R1522" s="1" t="s">
        <v>16</v>
      </c>
      <c r="S1522" s="1" t="s">
        <v>69</v>
      </c>
      <c r="T1522" s="18">
        <f>IFERROR(VLOOKUP(A1522,'[1]For Report Q-2 '!$A$2:$T$3476,20,0),"-")</f>
        <v>0.22500000000000001</v>
      </c>
      <c r="U1522" s="55">
        <f>IFERROR(VLOOKUP(A1522,'[1]For Report Q-2 '!$A$2:$U$3476,21,0),"-")</f>
        <v>0</v>
      </c>
      <c r="V1522" s="2" t="str">
        <f>IFERROR(VLOOKUP(A1522,'[1]For Report Q-2 '!$A$2:$V$3476,22,0),"-")</f>
        <v>-</v>
      </c>
      <c r="W1522" s="1">
        <f>IFERROR(VLOOKUP(A1522,'[1]For Report Q-2 '!$A$2:$W$3476,23,0),"-")</f>
        <v>0</v>
      </c>
      <c r="X1522" s="1"/>
      <c r="Y1522" s="1"/>
      <c r="Z1522" s="2" t="str">
        <f>IFERROR(VLOOKUP(A1522,'[1]For Report Q-2 '!$A$2:$Z$3476,26,0),"-")</f>
        <v>-</v>
      </c>
      <c r="AA1522" s="1" t="str">
        <f>IFERROR(VLOOKUP(A1522,'[1]For Report Q-2 '!$A$2:$AH$3476,27,0),"-")</f>
        <v>-</v>
      </c>
      <c r="AB1522" s="1" t="str">
        <f>IFERROR(VLOOKUP(A1522,'[1]For Report Q-2 '!$A$2:$AH$3476,28,0),"-")</f>
        <v>-</v>
      </c>
      <c r="AC1522" s="2" t="str">
        <f>IFERROR(VLOOKUP(A1522,'[1]For Report Q-2 '!$A$2:$AH$3476,29,0),"-")</f>
        <v>-</v>
      </c>
      <c r="AD1522" s="2" t="str">
        <f>IFERROR(VLOOKUP(A1522,'[1]For Report Q-2 '!$A$2:$AH$3476,30,0),"-")</f>
        <v>-</v>
      </c>
      <c r="AE1522" s="1" t="str">
        <f>IFERROR(VLOOKUP(A1522,'[1]For Report Q-2 '!$A$2:$AH$3476,31,0),"-")</f>
        <v>-</v>
      </c>
      <c r="AF1522" s="1" t="str">
        <f>IFERROR(VLOOKUP(A1522,'[1]For Report Q-2 '!$A$2:$AH$3476,32,0),"-")</f>
        <v>-</v>
      </c>
      <c r="AG1522" s="2" t="str">
        <f>IFERROR(VLOOKUP(A1522,'[1]For Report Q-2 '!$A$2:$AH$3476,33,0),"-")</f>
        <v>-</v>
      </c>
      <c r="AH1522" s="1" t="str">
        <f t="shared" si="23"/>
        <v>--</v>
      </c>
      <c r="AI1522" t="e">
        <v>#N/A</v>
      </c>
      <c r="AJ1522" t="e">
        <v>#N/A</v>
      </c>
      <c r="AK1522" t="e">
        <v>#N/A</v>
      </c>
    </row>
    <row r="1523" spans="1:37" x14ac:dyDescent="0.25">
      <c r="A1523" s="15">
        <v>9059490</v>
      </c>
      <c r="B1523" s="15" t="s">
        <v>580</v>
      </c>
      <c r="C1523" s="16">
        <v>42816</v>
      </c>
      <c r="D1523" s="15" t="s">
        <v>70</v>
      </c>
      <c r="E1523" s="1" t="s">
        <v>118</v>
      </c>
      <c r="F1523" s="15" t="s">
        <v>46</v>
      </c>
      <c r="G1523" s="1" t="s">
        <v>70</v>
      </c>
      <c r="H1523" s="17">
        <v>64167</v>
      </c>
      <c r="I1523" s="18">
        <v>0.64166999999999996</v>
      </c>
      <c r="J1523" s="1">
        <v>9059490</v>
      </c>
      <c r="K1523" s="1" t="s">
        <v>580</v>
      </c>
      <c r="L1523" s="19">
        <v>88566</v>
      </c>
      <c r="M1523" s="1" t="s">
        <v>31</v>
      </c>
      <c r="N1523" s="1" t="s">
        <v>47</v>
      </c>
      <c r="O1523" s="1" t="s">
        <v>71</v>
      </c>
      <c r="P1523" s="20">
        <v>9059490</v>
      </c>
      <c r="Q1523" s="1" t="s">
        <v>68</v>
      </c>
      <c r="R1523" s="1" t="s">
        <v>16</v>
      </c>
      <c r="S1523" s="1" t="s">
        <v>69</v>
      </c>
      <c r="T1523" s="18">
        <f>IFERROR(VLOOKUP(A1523,'[1]For Report Q-2 '!$A$2:$T$3476,20,0),"-")</f>
        <v>0.64166999999999996</v>
      </c>
      <c r="U1523" s="55">
        <f>IFERROR(VLOOKUP(A1523,'[1]For Report Q-2 '!$A$2:$U$3476,21,0),"-")</f>
        <v>0</v>
      </c>
      <c r="V1523" s="2" t="str">
        <f>IFERROR(VLOOKUP(A1523,'[1]For Report Q-2 '!$A$2:$V$3476,22,0),"-")</f>
        <v>-</v>
      </c>
      <c r="W1523" s="1">
        <f>IFERROR(VLOOKUP(A1523,'[1]For Report Q-2 '!$A$2:$W$3476,23,0),"-")</f>
        <v>0</v>
      </c>
      <c r="X1523" s="1"/>
      <c r="Y1523" s="1"/>
      <c r="Z1523" s="2" t="str">
        <f>IFERROR(VLOOKUP(A1523,'[1]For Report Q-2 '!$A$2:$Z$3476,26,0),"-")</f>
        <v>-</v>
      </c>
      <c r="AA1523" s="1" t="str">
        <f>IFERROR(VLOOKUP(A1523,'[1]For Report Q-2 '!$A$2:$AH$3476,27,0),"-")</f>
        <v>-</v>
      </c>
      <c r="AB1523" s="1" t="str">
        <f>IFERROR(VLOOKUP(A1523,'[1]For Report Q-2 '!$A$2:$AH$3476,28,0),"-")</f>
        <v>-</v>
      </c>
      <c r="AC1523" s="2" t="str">
        <f>IFERROR(VLOOKUP(A1523,'[1]For Report Q-2 '!$A$2:$AH$3476,29,0),"-")</f>
        <v>-</v>
      </c>
      <c r="AD1523" s="2" t="str">
        <f>IFERROR(VLOOKUP(A1523,'[1]For Report Q-2 '!$A$2:$AH$3476,30,0),"-")</f>
        <v>-</v>
      </c>
      <c r="AE1523" s="1" t="str">
        <f>IFERROR(VLOOKUP(A1523,'[1]For Report Q-2 '!$A$2:$AH$3476,31,0),"-")</f>
        <v>-</v>
      </c>
      <c r="AF1523" s="1" t="str">
        <f>IFERROR(VLOOKUP(A1523,'[1]For Report Q-2 '!$A$2:$AH$3476,32,0),"-")</f>
        <v>-</v>
      </c>
      <c r="AG1523" s="2" t="str">
        <f>IFERROR(VLOOKUP(A1523,'[1]For Report Q-2 '!$A$2:$AH$3476,33,0),"-")</f>
        <v>-</v>
      </c>
      <c r="AH1523" s="1" t="str">
        <f t="shared" si="23"/>
        <v>--</v>
      </c>
      <c r="AI1523" t="e">
        <v>#N/A</v>
      </c>
      <c r="AJ1523" t="e">
        <v>#N/A</v>
      </c>
      <c r="AK1523" t="e">
        <v>#N/A</v>
      </c>
    </row>
    <row r="1524" spans="1:37" x14ac:dyDescent="0.25">
      <c r="A1524" s="15">
        <v>9059513</v>
      </c>
      <c r="B1524" s="15" t="s">
        <v>581</v>
      </c>
      <c r="C1524" s="16">
        <v>42843</v>
      </c>
      <c r="D1524" s="15" t="s">
        <v>56</v>
      </c>
      <c r="E1524" s="1" t="s">
        <v>45</v>
      </c>
      <c r="F1524" s="15" t="s">
        <v>46</v>
      </c>
      <c r="G1524" s="1" t="s">
        <v>56</v>
      </c>
      <c r="H1524" s="17">
        <v>33333.333333333336</v>
      </c>
      <c r="I1524" s="18">
        <v>0.33333333333333337</v>
      </c>
      <c r="J1524" s="1">
        <v>9059513</v>
      </c>
      <c r="K1524" s="1" t="s">
        <v>581</v>
      </c>
      <c r="L1524" s="19">
        <v>62500</v>
      </c>
      <c r="M1524" s="1" t="s">
        <v>31</v>
      </c>
      <c r="N1524" s="1" t="s">
        <v>47</v>
      </c>
      <c r="O1524" s="1" t="s">
        <v>59</v>
      </c>
      <c r="P1524" s="20">
        <v>9059513</v>
      </c>
      <c r="Q1524" s="1" t="s">
        <v>51</v>
      </c>
      <c r="R1524" s="1" t="s">
        <v>16</v>
      </c>
      <c r="S1524" s="1" t="s">
        <v>43</v>
      </c>
      <c r="T1524" s="18">
        <f>IFERROR(VLOOKUP(A1524,'[1]For Report Q-2 '!$A$2:$T$3476,20,0),"-")</f>
        <v>0.33333333333333337</v>
      </c>
      <c r="U1524" s="55">
        <f>IFERROR(VLOOKUP(A1524,'[1]For Report Q-2 '!$A$2:$U$3476,21,0),"-")</f>
        <v>0</v>
      </c>
      <c r="V1524" s="2" t="str">
        <f>IFERROR(VLOOKUP(A1524,'[1]For Report Q-2 '!$A$2:$V$3476,22,0),"-")</f>
        <v>-</v>
      </c>
      <c r="W1524" s="1">
        <f>IFERROR(VLOOKUP(A1524,'[1]For Report Q-2 '!$A$2:$W$3476,23,0),"-")</f>
        <v>0</v>
      </c>
      <c r="X1524" s="1"/>
      <c r="Y1524" s="1"/>
      <c r="Z1524" s="2" t="str">
        <f>IFERROR(VLOOKUP(A1524,'[1]For Report Q-2 '!$A$2:$Z$3476,26,0),"-")</f>
        <v>-</v>
      </c>
      <c r="AA1524" s="1" t="str">
        <f>IFERROR(VLOOKUP(A1524,'[1]For Report Q-2 '!$A$2:$AH$3476,27,0),"-")</f>
        <v>-</v>
      </c>
      <c r="AB1524" s="1" t="str">
        <f>IFERROR(VLOOKUP(A1524,'[1]For Report Q-2 '!$A$2:$AH$3476,28,0),"-")</f>
        <v>-</v>
      </c>
      <c r="AC1524" s="2" t="str">
        <f>IFERROR(VLOOKUP(A1524,'[1]For Report Q-2 '!$A$2:$AH$3476,29,0),"-")</f>
        <v>-</v>
      </c>
      <c r="AD1524" s="2" t="str">
        <f>IFERROR(VLOOKUP(A1524,'[1]For Report Q-2 '!$A$2:$AH$3476,30,0),"-")</f>
        <v>-</v>
      </c>
      <c r="AE1524" s="1" t="str">
        <f>IFERROR(VLOOKUP(A1524,'[1]For Report Q-2 '!$A$2:$AH$3476,31,0),"-")</f>
        <v>-</v>
      </c>
      <c r="AF1524" s="1" t="str">
        <f>IFERROR(VLOOKUP(A1524,'[1]For Report Q-2 '!$A$2:$AH$3476,32,0),"-")</f>
        <v>-</v>
      </c>
      <c r="AG1524" s="2" t="str">
        <f>IFERROR(VLOOKUP(A1524,'[1]For Report Q-2 '!$A$2:$AH$3476,33,0),"-")</f>
        <v>-</v>
      </c>
      <c r="AH1524" s="1" t="str">
        <f t="shared" si="23"/>
        <v>--</v>
      </c>
      <c r="AI1524" t="e">
        <v>#N/A</v>
      </c>
      <c r="AJ1524" t="e">
        <v>#N/A</v>
      </c>
      <c r="AK1524" t="e">
        <v>#N/A</v>
      </c>
    </row>
    <row r="1525" spans="1:37" x14ac:dyDescent="0.25">
      <c r="A1525" s="15">
        <v>9070102</v>
      </c>
      <c r="B1525" s="15" t="s">
        <v>581</v>
      </c>
      <c r="C1525" s="16">
        <v>43209</v>
      </c>
      <c r="D1525" s="15" t="s">
        <v>83</v>
      </c>
      <c r="E1525" s="1" t="s">
        <v>45</v>
      </c>
      <c r="F1525" s="15" t="s">
        <v>46</v>
      </c>
      <c r="G1525" s="1" t="s">
        <v>83</v>
      </c>
      <c r="H1525" s="17">
        <v>14583.333333333332</v>
      </c>
      <c r="I1525" s="18">
        <v>0.14583333333333331</v>
      </c>
      <c r="J1525" s="1">
        <v>9059513</v>
      </c>
      <c r="K1525" s="1" t="s">
        <v>581</v>
      </c>
      <c r="L1525" s="19">
        <v>62500</v>
      </c>
      <c r="M1525" s="1" t="s">
        <v>31</v>
      </c>
      <c r="N1525" s="1" t="s">
        <v>47</v>
      </c>
      <c r="O1525" s="1" t="s">
        <v>84</v>
      </c>
      <c r="P1525" s="20">
        <v>9059513</v>
      </c>
      <c r="Q1525" s="1" t="s">
        <v>51</v>
      </c>
      <c r="R1525" s="1" t="s">
        <v>16</v>
      </c>
      <c r="S1525" s="1" t="s">
        <v>43</v>
      </c>
      <c r="T1525" s="18">
        <f>IFERROR(VLOOKUP(A1525,'[1]For Report Q-2 '!$A$2:$T$3476,20,0),"-")</f>
        <v>0.14583333333333331</v>
      </c>
      <c r="U1525" s="55">
        <f>IFERROR(VLOOKUP(A1525,'[1]For Report Q-2 '!$A$2:$U$3476,21,0),"-")</f>
        <v>0</v>
      </c>
      <c r="V1525" s="2" t="str">
        <f>IFERROR(VLOOKUP(A1525,'[1]For Report Q-2 '!$A$2:$V$3476,22,0),"-")</f>
        <v>-</v>
      </c>
      <c r="W1525" s="1">
        <f>IFERROR(VLOOKUP(A1525,'[1]For Report Q-2 '!$A$2:$W$3476,23,0),"-")</f>
        <v>0</v>
      </c>
      <c r="X1525" s="1"/>
      <c r="Y1525" s="1"/>
      <c r="Z1525" s="2" t="str">
        <f>IFERROR(VLOOKUP(A1525,'[1]For Report Q-2 '!$A$2:$Z$3476,26,0),"-")</f>
        <v>-</v>
      </c>
      <c r="AA1525" s="1" t="str">
        <f>IFERROR(VLOOKUP(A1525,'[1]For Report Q-2 '!$A$2:$AH$3476,27,0),"-")</f>
        <v>-</v>
      </c>
      <c r="AB1525" s="1" t="str">
        <f>IFERROR(VLOOKUP(A1525,'[1]For Report Q-2 '!$A$2:$AH$3476,28,0),"-")</f>
        <v>-</v>
      </c>
      <c r="AC1525" s="2" t="str">
        <f>IFERROR(VLOOKUP(A1525,'[1]For Report Q-2 '!$A$2:$AH$3476,29,0),"-")</f>
        <v>-</v>
      </c>
      <c r="AD1525" s="2" t="str">
        <f>IFERROR(VLOOKUP(A1525,'[1]For Report Q-2 '!$A$2:$AH$3476,30,0),"-")</f>
        <v>-</v>
      </c>
      <c r="AE1525" s="1" t="str">
        <f>IFERROR(VLOOKUP(A1525,'[1]For Report Q-2 '!$A$2:$AH$3476,31,0),"-")</f>
        <v>-</v>
      </c>
      <c r="AF1525" s="1" t="str">
        <f>IFERROR(VLOOKUP(A1525,'[1]For Report Q-2 '!$A$2:$AH$3476,32,0),"-")</f>
        <v>-</v>
      </c>
      <c r="AG1525" s="2" t="str">
        <f>IFERROR(VLOOKUP(A1525,'[1]For Report Q-2 '!$A$2:$AH$3476,33,0),"-")</f>
        <v>-</v>
      </c>
      <c r="AH1525" s="1" t="str">
        <f t="shared" si="23"/>
        <v>--</v>
      </c>
      <c r="AI1525" t="e">
        <v>#N/A</v>
      </c>
      <c r="AJ1525" t="e">
        <v>#N/A</v>
      </c>
      <c r="AK1525" t="e">
        <v>#N/A</v>
      </c>
    </row>
    <row r="1526" spans="1:37" x14ac:dyDescent="0.25">
      <c r="A1526" s="15">
        <v>9070113</v>
      </c>
      <c r="B1526" s="15" t="s">
        <v>581</v>
      </c>
      <c r="C1526" s="16">
        <v>43204</v>
      </c>
      <c r="D1526" s="15" t="s">
        <v>70</v>
      </c>
      <c r="E1526" s="1" t="s">
        <v>45</v>
      </c>
      <c r="F1526" s="15" t="s">
        <v>46</v>
      </c>
      <c r="G1526" s="1" t="s">
        <v>70</v>
      </c>
      <c r="H1526" s="17">
        <v>14583.333333333332</v>
      </c>
      <c r="I1526" s="18">
        <v>0.14583333333333331</v>
      </c>
      <c r="J1526" s="1">
        <v>9059513</v>
      </c>
      <c r="K1526" s="1" t="s">
        <v>581</v>
      </c>
      <c r="L1526" s="19">
        <v>62500</v>
      </c>
      <c r="M1526" s="1" t="s">
        <v>31</v>
      </c>
      <c r="N1526" s="1" t="s">
        <v>47</v>
      </c>
      <c r="O1526" s="1" t="s">
        <v>71</v>
      </c>
      <c r="P1526" s="20">
        <v>9059513</v>
      </c>
      <c r="Q1526" s="1" t="s">
        <v>51</v>
      </c>
      <c r="R1526" s="1" t="s">
        <v>16</v>
      </c>
      <c r="S1526" s="1" t="s">
        <v>43</v>
      </c>
      <c r="T1526" s="18">
        <f>IFERROR(VLOOKUP(A1526,'[1]For Report Q-2 '!$A$2:$T$3476,20,0),"-")</f>
        <v>0.14583333333333331</v>
      </c>
      <c r="U1526" s="55">
        <f>IFERROR(VLOOKUP(A1526,'[1]For Report Q-2 '!$A$2:$U$3476,21,0),"-")</f>
        <v>0</v>
      </c>
      <c r="V1526" s="2" t="str">
        <f>IFERROR(VLOOKUP(A1526,'[1]For Report Q-2 '!$A$2:$V$3476,22,0),"-")</f>
        <v>-</v>
      </c>
      <c r="W1526" s="1">
        <f>IFERROR(VLOOKUP(A1526,'[1]For Report Q-2 '!$A$2:$W$3476,23,0),"-")</f>
        <v>0</v>
      </c>
      <c r="X1526" s="1"/>
      <c r="Y1526" s="1"/>
      <c r="Z1526" s="2" t="str">
        <f>IFERROR(VLOOKUP(A1526,'[1]For Report Q-2 '!$A$2:$Z$3476,26,0),"-")</f>
        <v>-</v>
      </c>
      <c r="AA1526" s="1" t="str">
        <f>IFERROR(VLOOKUP(A1526,'[1]For Report Q-2 '!$A$2:$AH$3476,27,0),"-")</f>
        <v>-</v>
      </c>
      <c r="AB1526" s="1" t="str">
        <f>IFERROR(VLOOKUP(A1526,'[1]For Report Q-2 '!$A$2:$AH$3476,28,0),"-")</f>
        <v>-</v>
      </c>
      <c r="AC1526" s="2" t="str">
        <f>IFERROR(VLOOKUP(A1526,'[1]For Report Q-2 '!$A$2:$AH$3476,29,0),"-")</f>
        <v>-</v>
      </c>
      <c r="AD1526" s="2" t="str">
        <f>IFERROR(VLOOKUP(A1526,'[1]For Report Q-2 '!$A$2:$AH$3476,30,0),"-")</f>
        <v>-</v>
      </c>
      <c r="AE1526" s="1" t="str">
        <f>IFERROR(VLOOKUP(A1526,'[1]For Report Q-2 '!$A$2:$AH$3476,31,0),"-")</f>
        <v>-</v>
      </c>
      <c r="AF1526" s="1" t="str">
        <f>IFERROR(VLOOKUP(A1526,'[1]For Report Q-2 '!$A$2:$AH$3476,32,0),"-")</f>
        <v>-</v>
      </c>
      <c r="AG1526" s="2" t="str">
        <f>IFERROR(VLOOKUP(A1526,'[1]For Report Q-2 '!$A$2:$AH$3476,33,0),"-")</f>
        <v>-</v>
      </c>
      <c r="AH1526" s="1" t="str">
        <f t="shared" si="23"/>
        <v>--</v>
      </c>
      <c r="AI1526" t="e">
        <v>#N/A</v>
      </c>
      <c r="AJ1526" t="e">
        <v>#N/A</v>
      </c>
      <c r="AK1526" t="e">
        <v>#N/A</v>
      </c>
    </row>
    <row r="1527" spans="1:37" x14ac:dyDescent="0.25">
      <c r="A1527" s="15">
        <v>9059685</v>
      </c>
      <c r="B1527" s="15" t="s">
        <v>582</v>
      </c>
      <c r="C1527" s="16">
        <v>42801</v>
      </c>
      <c r="D1527" s="15" t="s">
        <v>56</v>
      </c>
      <c r="E1527" s="1" t="s">
        <v>118</v>
      </c>
      <c r="F1527" s="15" t="s">
        <v>46</v>
      </c>
      <c r="G1527" s="1" t="s">
        <v>56</v>
      </c>
      <c r="H1527" s="17">
        <v>35000</v>
      </c>
      <c r="I1527" s="18">
        <v>0.35</v>
      </c>
      <c r="J1527" s="1">
        <v>9059685</v>
      </c>
      <c r="K1527" s="1" t="s">
        <v>582</v>
      </c>
      <c r="L1527" s="19">
        <v>35000</v>
      </c>
      <c r="M1527" s="1" t="s">
        <v>31</v>
      </c>
      <c r="N1527" s="1" t="s">
        <v>47</v>
      </c>
      <c r="O1527" s="1" t="s">
        <v>59</v>
      </c>
      <c r="P1527" s="20">
        <v>9059685</v>
      </c>
      <c r="Q1527" s="1" t="s">
        <v>218</v>
      </c>
      <c r="R1527" s="1" t="s">
        <v>89</v>
      </c>
      <c r="S1527" s="1" t="s">
        <v>218</v>
      </c>
      <c r="T1527" s="18">
        <f>IFERROR(VLOOKUP(A1527,'[1]For Report Q-2 '!$A$2:$T$3476,20,0),"-")</f>
        <v>0.35</v>
      </c>
      <c r="U1527" s="55">
        <f>IFERROR(VLOOKUP(A1527,'[1]For Report Q-2 '!$A$2:$U$3476,21,0),"-")</f>
        <v>0</v>
      </c>
      <c r="V1527" s="2" t="str">
        <f>IFERROR(VLOOKUP(A1527,'[1]For Report Q-2 '!$A$2:$V$3476,22,0),"-")</f>
        <v>-</v>
      </c>
      <c r="W1527" s="1">
        <f>IFERROR(VLOOKUP(A1527,'[1]For Report Q-2 '!$A$2:$W$3476,23,0),"-")</f>
        <v>0</v>
      </c>
      <c r="X1527" s="1"/>
      <c r="Y1527" s="1"/>
      <c r="Z1527" s="2" t="str">
        <f>IFERROR(VLOOKUP(A1527,'[1]For Report Q-2 '!$A$2:$Z$3476,26,0),"-")</f>
        <v>-</v>
      </c>
      <c r="AA1527" s="1" t="str">
        <f>IFERROR(VLOOKUP(A1527,'[1]For Report Q-2 '!$A$2:$AH$3476,27,0),"-")</f>
        <v>-</v>
      </c>
      <c r="AB1527" s="1" t="str">
        <f>IFERROR(VLOOKUP(A1527,'[1]For Report Q-2 '!$A$2:$AH$3476,28,0),"-")</f>
        <v>-</v>
      </c>
      <c r="AC1527" s="2" t="str">
        <f>IFERROR(VLOOKUP(A1527,'[1]For Report Q-2 '!$A$2:$AH$3476,29,0),"-")</f>
        <v>-</v>
      </c>
      <c r="AD1527" s="2" t="str">
        <f>IFERROR(VLOOKUP(A1527,'[1]For Report Q-2 '!$A$2:$AH$3476,30,0),"-")</f>
        <v>-</v>
      </c>
      <c r="AE1527" s="1" t="str">
        <f>IFERROR(VLOOKUP(A1527,'[1]For Report Q-2 '!$A$2:$AH$3476,31,0),"-")</f>
        <v>-</v>
      </c>
      <c r="AF1527" s="1" t="str">
        <f>IFERROR(VLOOKUP(A1527,'[1]For Report Q-2 '!$A$2:$AH$3476,32,0),"-")</f>
        <v>-</v>
      </c>
      <c r="AG1527" s="2" t="str">
        <f>IFERROR(VLOOKUP(A1527,'[1]For Report Q-2 '!$A$2:$AH$3476,33,0),"-")</f>
        <v>-</v>
      </c>
      <c r="AH1527" s="1" t="str">
        <f t="shared" si="23"/>
        <v>--</v>
      </c>
      <c r="AI1527" t="e">
        <v>#N/A</v>
      </c>
      <c r="AJ1527" t="e">
        <v>#N/A</v>
      </c>
      <c r="AK1527" t="e">
        <v>#N/A</v>
      </c>
    </row>
    <row r="1528" spans="1:37" x14ac:dyDescent="0.25">
      <c r="A1528" s="15">
        <v>9059982</v>
      </c>
      <c r="B1528" s="15" t="s">
        <v>583</v>
      </c>
      <c r="C1528" s="16">
        <v>44378</v>
      </c>
      <c r="D1528" s="15" t="s">
        <v>40</v>
      </c>
      <c r="E1528" s="1" t="s">
        <v>45</v>
      </c>
      <c r="F1528" s="15" t="s">
        <v>46</v>
      </c>
      <c r="G1528" s="1" t="s">
        <v>40</v>
      </c>
      <c r="H1528" s="17">
        <v>25000</v>
      </c>
      <c r="I1528" s="18">
        <v>0.25</v>
      </c>
      <c r="J1528" s="1">
        <v>9059982</v>
      </c>
      <c r="K1528" s="1" t="s">
        <v>583</v>
      </c>
      <c r="L1528" s="19">
        <v>58333.333333333343</v>
      </c>
      <c r="M1528" s="1" t="s">
        <v>31</v>
      </c>
      <c r="N1528" s="1" t="s">
        <v>47</v>
      </c>
      <c r="O1528" s="1" t="s">
        <v>41</v>
      </c>
      <c r="P1528" s="20">
        <v>9059982</v>
      </c>
      <c r="Q1528" s="1" t="s">
        <v>109</v>
      </c>
      <c r="R1528" s="1" t="s">
        <v>16</v>
      </c>
      <c r="S1528" s="1" t="s">
        <v>80</v>
      </c>
      <c r="T1528" s="18">
        <f>IFERROR(VLOOKUP(A1528,'[1]For Report Q-2 '!$A$2:$T$3476,20,0),"-")</f>
        <v>0.25</v>
      </c>
      <c r="U1528" s="55">
        <f>IFERROR(VLOOKUP(A1528,'[1]For Report Q-2 '!$A$2:$U$3476,21,0),"-")</f>
        <v>0</v>
      </c>
      <c r="V1528" s="2" t="str">
        <f>IFERROR(VLOOKUP(A1528,'[1]For Report Q-2 '!$A$2:$V$3476,22,0),"-")</f>
        <v>-</v>
      </c>
      <c r="W1528" s="1">
        <f>IFERROR(VLOOKUP(A1528,'[1]For Report Q-2 '!$A$2:$W$3476,23,0),"-")</f>
        <v>0</v>
      </c>
      <c r="X1528" s="1"/>
      <c r="Y1528" s="1"/>
      <c r="Z1528" s="2" t="str">
        <f>IFERROR(VLOOKUP(A1528,'[1]For Report Q-2 '!$A$2:$Z$3476,26,0),"-")</f>
        <v>-</v>
      </c>
      <c r="AA1528" s="1" t="str">
        <f>IFERROR(VLOOKUP(A1528,'[1]For Report Q-2 '!$A$2:$AH$3476,27,0),"-")</f>
        <v>-</v>
      </c>
      <c r="AB1528" s="1" t="str">
        <f>IFERROR(VLOOKUP(A1528,'[1]For Report Q-2 '!$A$2:$AH$3476,28,0),"-")</f>
        <v>-</v>
      </c>
      <c r="AC1528" s="2" t="str">
        <f>IFERROR(VLOOKUP(A1528,'[1]For Report Q-2 '!$A$2:$AH$3476,29,0),"-")</f>
        <v>-</v>
      </c>
      <c r="AD1528" s="2" t="str">
        <f>IFERROR(VLOOKUP(A1528,'[1]For Report Q-2 '!$A$2:$AH$3476,30,0),"-")</f>
        <v>-</v>
      </c>
      <c r="AE1528" s="1" t="str">
        <f>IFERROR(VLOOKUP(A1528,'[1]For Report Q-2 '!$A$2:$AH$3476,31,0),"-")</f>
        <v>-</v>
      </c>
      <c r="AF1528" s="1" t="str">
        <f>IFERROR(VLOOKUP(A1528,'[1]For Report Q-2 '!$A$2:$AH$3476,32,0),"-")</f>
        <v>-</v>
      </c>
      <c r="AG1528" s="2" t="str">
        <f>IFERROR(VLOOKUP(A1528,'[1]For Report Q-2 '!$A$2:$AH$3476,33,0),"-")</f>
        <v>-</v>
      </c>
      <c r="AH1528" s="1" t="str">
        <f t="shared" si="23"/>
        <v>--</v>
      </c>
      <c r="AI1528" t="e">
        <v>#N/A</v>
      </c>
      <c r="AJ1528" t="e">
        <v>#N/A</v>
      </c>
      <c r="AK1528" t="e">
        <v>#N/A</v>
      </c>
    </row>
    <row r="1529" spans="1:37" x14ac:dyDescent="0.25">
      <c r="A1529" s="15">
        <v>9083844</v>
      </c>
      <c r="B1529" s="15" t="s">
        <v>583</v>
      </c>
      <c r="C1529" s="16">
        <v>44378</v>
      </c>
      <c r="D1529" s="15" t="s">
        <v>56</v>
      </c>
      <c r="E1529" s="1" t="s">
        <v>45</v>
      </c>
      <c r="F1529" s="15" t="s">
        <v>46</v>
      </c>
      <c r="G1529" s="1" t="s">
        <v>56</v>
      </c>
      <c r="H1529" s="17">
        <v>16666.666666666668</v>
      </c>
      <c r="I1529" s="18">
        <v>0.16666666666666669</v>
      </c>
      <c r="J1529" s="1">
        <v>9059982</v>
      </c>
      <c r="K1529" s="1" t="s">
        <v>583</v>
      </c>
      <c r="L1529" s="19">
        <v>58333.333333333343</v>
      </c>
      <c r="M1529" s="1" t="s">
        <v>31</v>
      </c>
      <c r="N1529" s="1" t="s">
        <v>47</v>
      </c>
      <c r="O1529" s="1" t="s">
        <v>59</v>
      </c>
      <c r="P1529" s="20">
        <v>9059982</v>
      </c>
      <c r="Q1529" s="1" t="s">
        <v>109</v>
      </c>
      <c r="R1529" s="1" t="s">
        <v>16</v>
      </c>
      <c r="S1529" s="1" t="s">
        <v>80</v>
      </c>
      <c r="T1529" s="18">
        <f>IFERROR(VLOOKUP(A1529,'[1]For Report Q-2 '!$A$2:$T$3476,20,0),"-")</f>
        <v>0.25</v>
      </c>
      <c r="U1529" s="55">
        <f>IFERROR(VLOOKUP(A1529,'[1]For Report Q-2 '!$A$2:$U$3476,21,0),"-")</f>
        <v>0</v>
      </c>
      <c r="V1529" s="2" t="str">
        <f>IFERROR(VLOOKUP(A1529,'[1]For Report Q-2 '!$A$2:$V$3476,22,0),"-")</f>
        <v>-</v>
      </c>
      <c r="W1529" s="1">
        <f>IFERROR(VLOOKUP(A1529,'[1]For Report Q-2 '!$A$2:$W$3476,23,0),"-")</f>
        <v>0</v>
      </c>
      <c r="X1529" s="1"/>
      <c r="Y1529" s="1"/>
      <c r="Z1529" s="2" t="str">
        <f>IFERROR(VLOOKUP(A1529,'[1]For Report Q-2 '!$A$2:$Z$3476,26,0),"-")</f>
        <v>-</v>
      </c>
      <c r="AA1529" s="1" t="str">
        <f>IFERROR(VLOOKUP(A1529,'[1]For Report Q-2 '!$A$2:$AH$3476,27,0),"-")</f>
        <v>-</v>
      </c>
      <c r="AB1529" s="1" t="str">
        <f>IFERROR(VLOOKUP(A1529,'[1]For Report Q-2 '!$A$2:$AH$3476,28,0),"-")</f>
        <v>-</v>
      </c>
      <c r="AC1529" s="2" t="str">
        <f>IFERROR(VLOOKUP(A1529,'[1]For Report Q-2 '!$A$2:$AH$3476,29,0),"-")</f>
        <v>-</v>
      </c>
      <c r="AD1529" s="2" t="str">
        <f>IFERROR(VLOOKUP(A1529,'[1]For Report Q-2 '!$A$2:$AH$3476,30,0),"-")</f>
        <v>-</v>
      </c>
      <c r="AE1529" s="1" t="str">
        <f>IFERROR(VLOOKUP(A1529,'[1]For Report Q-2 '!$A$2:$AH$3476,31,0),"-")</f>
        <v>-</v>
      </c>
      <c r="AF1529" s="1" t="str">
        <f>IFERROR(VLOOKUP(A1529,'[1]For Report Q-2 '!$A$2:$AH$3476,32,0),"-")</f>
        <v>-</v>
      </c>
      <c r="AG1529" s="2" t="str">
        <f>IFERROR(VLOOKUP(A1529,'[1]For Report Q-2 '!$A$2:$AH$3476,33,0),"-")</f>
        <v>-</v>
      </c>
      <c r="AH1529" s="1" t="str">
        <f t="shared" si="23"/>
        <v>--</v>
      </c>
      <c r="AI1529" t="e">
        <v>#N/A</v>
      </c>
      <c r="AJ1529" t="e">
        <v>#N/A</v>
      </c>
      <c r="AK1529" t="e">
        <v>#N/A</v>
      </c>
    </row>
    <row r="1530" spans="1:37" x14ac:dyDescent="0.25">
      <c r="A1530" s="15">
        <v>9116140</v>
      </c>
      <c r="B1530" s="15" t="s">
        <v>583</v>
      </c>
      <c r="C1530" s="16">
        <v>45182</v>
      </c>
      <c r="D1530" s="15" t="s">
        <v>56</v>
      </c>
      <c r="E1530" s="1" t="s">
        <v>45</v>
      </c>
      <c r="F1530" s="15" t="s">
        <v>46</v>
      </c>
      <c r="G1530" s="1" t="s">
        <v>56</v>
      </c>
      <c r="H1530" s="17">
        <v>16666.666666666668</v>
      </c>
      <c r="I1530" s="18">
        <v>0.16666666666666669</v>
      </c>
      <c r="J1530" s="1">
        <v>9059982</v>
      </c>
      <c r="K1530" s="1" t="s">
        <v>583</v>
      </c>
      <c r="L1530" s="19">
        <v>58333.333333333343</v>
      </c>
      <c r="M1530" s="1" t="s">
        <v>31</v>
      </c>
      <c r="N1530" s="1" t="s">
        <v>47</v>
      </c>
      <c r="O1530" s="1" t="s">
        <v>59</v>
      </c>
      <c r="P1530" s="20">
        <v>9059982</v>
      </c>
      <c r="Q1530" s="1" t="s">
        <v>109</v>
      </c>
      <c r="R1530" s="1" t="s">
        <v>16</v>
      </c>
      <c r="S1530" s="1" t="s">
        <v>80</v>
      </c>
      <c r="T1530" s="18">
        <f>IFERROR(VLOOKUP(A1530,'[1]For Report Q-2 '!$A$2:$T$3476,20,0),"-")</f>
        <v>0.16666666666666669</v>
      </c>
      <c r="U1530" s="55">
        <f>IFERROR(VLOOKUP(A1530,'[1]For Report Q-2 '!$A$2:$U$3476,21,0),"-")</f>
        <v>0</v>
      </c>
      <c r="V1530" s="2" t="str">
        <f>IFERROR(VLOOKUP(A1530,'[1]For Report Q-2 '!$A$2:$V$3476,22,0),"-")</f>
        <v>-</v>
      </c>
      <c r="W1530" s="1">
        <f>IFERROR(VLOOKUP(A1530,'[1]For Report Q-2 '!$A$2:$W$3476,23,0),"-")</f>
        <v>0</v>
      </c>
      <c r="X1530" s="1"/>
      <c r="Y1530" s="1"/>
      <c r="Z1530" s="2" t="str">
        <f>IFERROR(VLOOKUP(A1530,'[1]For Report Q-2 '!$A$2:$Z$3476,26,0),"-")</f>
        <v>-</v>
      </c>
      <c r="AA1530" s="1" t="str">
        <f>IFERROR(VLOOKUP(A1530,'[1]For Report Q-2 '!$A$2:$AH$3476,27,0),"-")</f>
        <v>-</v>
      </c>
      <c r="AB1530" s="1" t="str">
        <f>IFERROR(VLOOKUP(A1530,'[1]For Report Q-2 '!$A$2:$AH$3476,28,0),"-")</f>
        <v>-</v>
      </c>
      <c r="AC1530" s="2" t="str">
        <f>IFERROR(VLOOKUP(A1530,'[1]For Report Q-2 '!$A$2:$AH$3476,29,0),"-")</f>
        <v>-</v>
      </c>
      <c r="AD1530" s="2" t="str">
        <f>IFERROR(VLOOKUP(A1530,'[1]For Report Q-2 '!$A$2:$AH$3476,30,0),"-")</f>
        <v>-</v>
      </c>
      <c r="AE1530" s="1" t="str">
        <f>IFERROR(VLOOKUP(A1530,'[1]For Report Q-2 '!$A$2:$AH$3476,31,0),"-")</f>
        <v>-</v>
      </c>
      <c r="AF1530" s="1" t="str">
        <f>IFERROR(VLOOKUP(A1530,'[1]For Report Q-2 '!$A$2:$AH$3476,32,0),"-")</f>
        <v>-</v>
      </c>
      <c r="AG1530" s="2" t="str">
        <f>IFERROR(VLOOKUP(A1530,'[1]For Report Q-2 '!$A$2:$AH$3476,33,0),"-")</f>
        <v>-</v>
      </c>
      <c r="AH1530" s="1" t="str">
        <f t="shared" si="23"/>
        <v>--</v>
      </c>
      <c r="AI1530" t="e">
        <v>#N/A</v>
      </c>
      <c r="AJ1530" t="e">
        <v>#N/A</v>
      </c>
      <c r="AK1530" t="e">
        <v>#N/A</v>
      </c>
    </row>
    <row r="1531" spans="1:37" x14ac:dyDescent="0.25">
      <c r="A1531" s="15">
        <v>9060935</v>
      </c>
      <c r="B1531" s="15" t="s">
        <v>584</v>
      </c>
      <c r="C1531" s="16">
        <v>42830</v>
      </c>
      <c r="D1531" s="15" t="s">
        <v>40</v>
      </c>
      <c r="E1531" s="1" t="s">
        <v>45</v>
      </c>
      <c r="F1531" s="15" t="s">
        <v>46</v>
      </c>
      <c r="G1531" s="1" t="s">
        <v>40</v>
      </c>
      <c r="H1531" s="17">
        <v>7916.67</v>
      </c>
      <c r="I1531" s="18">
        <v>7.9166700000000007E-2</v>
      </c>
      <c r="J1531" s="1">
        <v>9060935</v>
      </c>
      <c r="K1531" s="1" t="s">
        <v>584</v>
      </c>
      <c r="L1531" s="19">
        <v>182583.67</v>
      </c>
      <c r="M1531" s="1" t="s">
        <v>67</v>
      </c>
      <c r="N1531" s="1" t="s">
        <v>47</v>
      </c>
      <c r="O1531" s="1" t="s">
        <v>50</v>
      </c>
      <c r="P1531" s="20">
        <v>9060935</v>
      </c>
      <c r="Q1531" s="1" t="s">
        <v>42</v>
      </c>
      <c r="R1531" s="1" t="s">
        <v>16</v>
      </c>
      <c r="S1531" s="1" t="s">
        <v>43</v>
      </c>
      <c r="T1531" s="18">
        <f>IFERROR(VLOOKUP(A1531,'[1]For Report Q-2 '!$A$2:$T$3476,20,0),"-")</f>
        <v>7.9166700000000007E-2</v>
      </c>
      <c r="U1531" s="55">
        <f>IFERROR(VLOOKUP(A1531,'[1]For Report Q-2 '!$A$2:$U$3476,21,0),"-")</f>
        <v>0</v>
      </c>
      <c r="V1531" s="2" t="str">
        <f>IFERROR(VLOOKUP(A1531,'[1]For Report Q-2 '!$A$2:$V$3476,22,0),"-")</f>
        <v>-</v>
      </c>
      <c r="W1531" s="1">
        <f>IFERROR(VLOOKUP(A1531,'[1]For Report Q-2 '!$A$2:$W$3476,23,0),"-")</f>
        <v>0</v>
      </c>
      <c r="X1531" s="1"/>
      <c r="Y1531" s="1"/>
      <c r="Z1531" s="2" t="str">
        <f>IFERROR(VLOOKUP(A1531,'[1]For Report Q-2 '!$A$2:$Z$3476,26,0),"-")</f>
        <v>-</v>
      </c>
      <c r="AA1531" s="1" t="str">
        <f>IFERROR(VLOOKUP(A1531,'[1]For Report Q-2 '!$A$2:$AH$3476,27,0),"-")</f>
        <v>-</v>
      </c>
      <c r="AB1531" s="1" t="str">
        <f>IFERROR(VLOOKUP(A1531,'[1]For Report Q-2 '!$A$2:$AH$3476,28,0),"-")</f>
        <v>-</v>
      </c>
      <c r="AC1531" s="2" t="str">
        <f>IFERROR(VLOOKUP(A1531,'[1]For Report Q-2 '!$A$2:$AH$3476,29,0),"-")</f>
        <v>-</v>
      </c>
      <c r="AD1531" s="2" t="str">
        <f>IFERROR(VLOOKUP(A1531,'[1]For Report Q-2 '!$A$2:$AH$3476,30,0),"-")</f>
        <v>-</v>
      </c>
      <c r="AE1531" s="1" t="str">
        <f>IFERROR(VLOOKUP(A1531,'[1]For Report Q-2 '!$A$2:$AH$3476,31,0),"-")</f>
        <v>-</v>
      </c>
      <c r="AF1531" s="1" t="str">
        <f>IFERROR(VLOOKUP(A1531,'[1]For Report Q-2 '!$A$2:$AH$3476,32,0),"-")</f>
        <v>-</v>
      </c>
      <c r="AG1531" s="2" t="str">
        <f>IFERROR(VLOOKUP(A1531,'[1]For Report Q-2 '!$A$2:$AH$3476,33,0),"-")</f>
        <v>-</v>
      </c>
      <c r="AH1531" s="1" t="str">
        <f t="shared" si="23"/>
        <v>--</v>
      </c>
      <c r="AI1531" t="e">
        <v>#N/A</v>
      </c>
      <c r="AJ1531" t="e">
        <v>#N/A</v>
      </c>
      <c r="AK1531" t="e">
        <v>#N/A</v>
      </c>
    </row>
    <row r="1532" spans="1:37" x14ac:dyDescent="0.25">
      <c r="A1532" s="15">
        <v>9089274</v>
      </c>
      <c r="B1532" s="15" t="s">
        <v>584</v>
      </c>
      <c r="C1532" s="16">
        <v>44548</v>
      </c>
      <c r="D1532" s="15" t="s">
        <v>56</v>
      </c>
      <c r="E1532" s="1" t="s">
        <v>45</v>
      </c>
      <c r="F1532" s="15" t="s">
        <v>46</v>
      </c>
      <c r="G1532" s="1" t="s">
        <v>56</v>
      </c>
      <c r="H1532" s="17">
        <v>29167</v>
      </c>
      <c r="I1532" s="18">
        <v>0.29166999999999998</v>
      </c>
      <c r="J1532" s="1">
        <v>9060935</v>
      </c>
      <c r="K1532" s="1" t="s">
        <v>584</v>
      </c>
      <c r="L1532" s="19">
        <v>182583.67</v>
      </c>
      <c r="M1532" s="1" t="s">
        <v>67</v>
      </c>
      <c r="N1532" s="1" t="s">
        <v>47</v>
      </c>
      <c r="O1532" s="1" t="s">
        <v>59</v>
      </c>
      <c r="P1532" s="20">
        <v>9060935</v>
      </c>
      <c r="Q1532" s="1" t="s">
        <v>42</v>
      </c>
      <c r="R1532" s="1" t="s">
        <v>16</v>
      </c>
      <c r="S1532" s="1" t="s">
        <v>43</v>
      </c>
      <c r="T1532" s="18">
        <f>IFERROR(VLOOKUP(A1532,'[1]For Report Q-2 '!$A$2:$T$3476,20,0),"-")</f>
        <v>0.29166999999999998</v>
      </c>
      <c r="U1532" s="55">
        <f>IFERROR(VLOOKUP(A1532,'[1]For Report Q-2 '!$A$2:$U$3476,21,0),"-")</f>
        <v>0</v>
      </c>
      <c r="V1532" s="2" t="str">
        <f>IFERROR(VLOOKUP(A1532,'[1]For Report Q-2 '!$A$2:$V$3476,22,0),"-")</f>
        <v>-</v>
      </c>
      <c r="W1532" s="1">
        <f>IFERROR(VLOOKUP(A1532,'[1]For Report Q-2 '!$A$2:$W$3476,23,0),"-")</f>
        <v>0</v>
      </c>
      <c r="X1532" s="1"/>
      <c r="Y1532" s="1"/>
      <c r="Z1532" s="2" t="str">
        <f>IFERROR(VLOOKUP(A1532,'[1]For Report Q-2 '!$A$2:$Z$3476,26,0),"-")</f>
        <v>-</v>
      </c>
      <c r="AA1532" s="1" t="str">
        <f>IFERROR(VLOOKUP(A1532,'[1]For Report Q-2 '!$A$2:$AH$3476,27,0),"-")</f>
        <v>-</v>
      </c>
      <c r="AB1532" s="1" t="str">
        <f>IFERROR(VLOOKUP(A1532,'[1]For Report Q-2 '!$A$2:$AH$3476,28,0),"-")</f>
        <v>-</v>
      </c>
      <c r="AC1532" s="2" t="str">
        <f>IFERROR(VLOOKUP(A1532,'[1]For Report Q-2 '!$A$2:$AH$3476,29,0),"-")</f>
        <v>-</v>
      </c>
      <c r="AD1532" s="2" t="str">
        <f>IFERROR(VLOOKUP(A1532,'[1]For Report Q-2 '!$A$2:$AH$3476,30,0),"-")</f>
        <v>-</v>
      </c>
      <c r="AE1532" s="1" t="str">
        <f>IFERROR(VLOOKUP(A1532,'[1]For Report Q-2 '!$A$2:$AH$3476,31,0),"-")</f>
        <v>-</v>
      </c>
      <c r="AF1532" s="1" t="str">
        <f>IFERROR(VLOOKUP(A1532,'[1]For Report Q-2 '!$A$2:$AH$3476,32,0),"-")</f>
        <v>-</v>
      </c>
      <c r="AG1532" s="2" t="str">
        <f>IFERROR(VLOOKUP(A1532,'[1]For Report Q-2 '!$A$2:$AH$3476,33,0),"-")</f>
        <v>-</v>
      </c>
      <c r="AH1532" s="1" t="str">
        <f t="shared" si="23"/>
        <v>--</v>
      </c>
      <c r="AI1532" t="e">
        <v>#N/A</v>
      </c>
      <c r="AJ1532" t="e">
        <v>#N/A</v>
      </c>
      <c r="AK1532" t="e">
        <v>#N/A</v>
      </c>
    </row>
    <row r="1533" spans="1:37" x14ac:dyDescent="0.25">
      <c r="A1533" s="15">
        <v>9125902</v>
      </c>
      <c r="B1533" s="15" t="s">
        <v>584</v>
      </c>
      <c r="C1533" s="16">
        <v>45980</v>
      </c>
      <c r="D1533" s="15" t="s">
        <v>56</v>
      </c>
      <c r="E1533" s="1" t="s">
        <v>72</v>
      </c>
      <c r="F1533" s="15" t="s">
        <v>46</v>
      </c>
      <c r="G1533" s="1" t="s">
        <v>56</v>
      </c>
      <c r="H1533" s="17">
        <v>19166.666666666668</v>
      </c>
      <c r="I1533" s="18">
        <v>0.19166666666666668</v>
      </c>
      <c r="J1533" s="1">
        <v>9060935</v>
      </c>
      <c r="K1533" s="1" t="s">
        <v>584</v>
      </c>
      <c r="L1533" s="19">
        <v>182583.67</v>
      </c>
      <c r="M1533" s="1" t="s">
        <v>67</v>
      </c>
      <c r="N1533" s="1" t="s">
        <v>72</v>
      </c>
      <c r="O1533" s="1" t="s">
        <v>59</v>
      </c>
      <c r="P1533" s="20">
        <v>9060935</v>
      </c>
      <c r="Q1533" s="1" t="s">
        <v>42</v>
      </c>
      <c r="R1533" s="1" t="s">
        <v>16</v>
      </c>
      <c r="S1533" s="1" t="s">
        <v>43</v>
      </c>
      <c r="T1533" s="18">
        <f>IFERROR(VLOOKUP(A1533,'[1]For Report Q-2 '!$A$2:$T$3476,20,0),"-")</f>
        <v>0.19166666666666668</v>
      </c>
      <c r="U1533" s="55">
        <f>IFERROR(VLOOKUP(A1533,'[1]For Report Q-2 '!$A$2:$U$3476,21,0),"-")</f>
        <v>0</v>
      </c>
      <c r="V1533" s="2" t="str">
        <f>IFERROR(VLOOKUP(A1533,'[1]For Report Q-2 '!$A$2:$V$3476,22,0),"-")</f>
        <v>-</v>
      </c>
      <c r="W1533" s="1">
        <f>IFERROR(VLOOKUP(A1533,'[1]For Report Q-2 '!$A$2:$W$3476,23,0),"-")</f>
        <v>0</v>
      </c>
      <c r="X1533" s="1"/>
      <c r="Y1533" s="1"/>
      <c r="Z1533" s="2" t="str">
        <f>IFERROR(VLOOKUP(A1533,'[1]For Report Q-2 '!$A$2:$Z$3476,26,0),"-")</f>
        <v>-</v>
      </c>
      <c r="AA1533" s="1" t="str">
        <f>IFERROR(VLOOKUP(A1533,'[1]For Report Q-2 '!$A$2:$AH$3476,27,0),"-")</f>
        <v>-</v>
      </c>
      <c r="AB1533" s="1" t="str">
        <f>IFERROR(VLOOKUP(A1533,'[1]For Report Q-2 '!$A$2:$AH$3476,28,0),"-")</f>
        <v>-</v>
      </c>
      <c r="AC1533" s="2" t="str">
        <f>IFERROR(VLOOKUP(A1533,'[1]For Report Q-2 '!$A$2:$AH$3476,29,0),"-")</f>
        <v>-</v>
      </c>
      <c r="AD1533" s="2" t="str">
        <f>IFERROR(VLOOKUP(A1533,'[1]For Report Q-2 '!$A$2:$AH$3476,30,0),"-")</f>
        <v>-</v>
      </c>
      <c r="AE1533" s="1" t="str">
        <f>IFERROR(VLOOKUP(A1533,'[1]For Report Q-2 '!$A$2:$AH$3476,31,0),"-")</f>
        <v>-</v>
      </c>
      <c r="AF1533" s="1" t="str">
        <f>IFERROR(VLOOKUP(A1533,'[1]For Report Q-2 '!$A$2:$AH$3476,32,0),"-")</f>
        <v>-</v>
      </c>
      <c r="AG1533" s="2" t="str">
        <f>IFERROR(VLOOKUP(A1533,'[1]For Report Q-2 '!$A$2:$AH$3476,33,0),"-")</f>
        <v>-</v>
      </c>
      <c r="AH1533" s="1" t="str">
        <f t="shared" si="23"/>
        <v>--</v>
      </c>
      <c r="AI1533" t="e">
        <v>#N/A</v>
      </c>
      <c r="AJ1533" t="e">
        <v>#N/A</v>
      </c>
      <c r="AK1533" t="e">
        <v>#N/A</v>
      </c>
    </row>
    <row r="1534" spans="1:37" x14ac:dyDescent="0.25">
      <c r="A1534" s="15">
        <v>9125905</v>
      </c>
      <c r="B1534" s="15" t="s">
        <v>584</v>
      </c>
      <c r="C1534" s="16">
        <v>45989</v>
      </c>
      <c r="D1534" s="15" t="s">
        <v>56</v>
      </c>
      <c r="E1534" s="1" t="s">
        <v>72</v>
      </c>
      <c r="F1534" s="15" t="s">
        <v>46</v>
      </c>
      <c r="G1534" s="1" t="s">
        <v>56</v>
      </c>
      <c r="H1534" s="17">
        <v>19166.666666666668</v>
      </c>
      <c r="I1534" s="18">
        <v>0.19166666666666668</v>
      </c>
      <c r="J1534" s="1">
        <v>9060935</v>
      </c>
      <c r="K1534" s="1" t="s">
        <v>584</v>
      </c>
      <c r="L1534" s="19">
        <v>182583.67</v>
      </c>
      <c r="M1534" s="1" t="s">
        <v>67</v>
      </c>
      <c r="N1534" s="1" t="s">
        <v>72</v>
      </c>
      <c r="O1534" s="1" t="s">
        <v>59</v>
      </c>
      <c r="P1534" s="20">
        <v>9060935</v>
      </c>
      <c r="Q1534" s="1" t="s">
        <v>42</v>
      </c>
      <c r="R1534" s="1" t="s">
        <v>16</v>
      </c>
      <c r="S1534" s="1" t="s">
        <v>43</v>
      </c>
      <c r="T1534" s="18">
        <f>IFERROR(VLOOKUP(A1534,'[1]For Report Q-2 '!$A$2:$T$3476,20,0),"-")</f>
        <v>0.19166666666666668</v>
      </c>
      <c r="U1534" s="55">
        <f>IFERROR(VLOOKUP(A1534,'[1]For Report Q-2 '!$A$2:$U$3476,21,0),"-")</f>
        <v>0</v>
      </c>
      <c r="V1534" s="2" t="str">
        <f>IFERROR(VLOOKUP(A1534,'[1]For Report Q-2 '!$A$2:$V$3476,22,0),"-")</f>
        <v>-</v>
      </c>
      <c r="W1534" s="1">
        <f>IFERROR(VLOOKUP(A1534,'[1]For Report Q-2 '!$A$2:$W$3476,23,0),"-")</f>
        <v>0</v>
      </c>
      <c r="X1534" s="1"/>
      <c r="Y1534" s="1"/>
      <c r="Z1534" s="2" t="str">
        <f>IFERROR(VLOOKUP(A1534,'[1]For Report Q-2 '!$A$2:$Z$3476,26,0),"-")</f>
        <v>-</v>
      </c>
      <c r="AA1534" s="1" t="str">
        <f>IFERROR(VLOOKUP(A1534,'[1]For Report Q-2 '!$A$2:$AH$3476,27,0),"-")</f>
        <v>-</v>
      </c>
      <c r="AB1534" s="1" t="str">
        <f>IFERROR(VLOOKUP(A1534,'[1]For Report Q-2 '!$A$2:$AH$3476,28,0),"-")</f>
        <v>-</v>
      </c>
      <c r="AC1534" s="2" t="str">
        <f>IFERROR(VLOOKUP(A1534,'[1]For Report Q-2 '!$A$2:$AH$3476,29,0),"-")</f>
        <v>-</v>
      </c>
      <c r="AD1534" s="2" t="str">
        <f>IFERROR(VLOOKUP(A1534,'[1]For Report Q-2 '!$A$2:$AH$3476,30,0),"-")</f>
        <v>-</v>
      </c>
      <c r="AE1534" s="1" t="str">
        <f>IFERROR(VLOOKUP(A1534,'[1]For Report Q-2 '!$A$2:$AH$3476,31,0),"-")</f>
        <v>-</v>
      </c>
      <c r="AF1534" s="1" t="str">
        <f>IFERROR(VLOOKUP(A1534,'[1]For Report Q-2 '!$A$2:$AH$3476,32,0),"-")</f>
        <v>-</v>
      </c>
      <c r="AG1534" s="2" t="str">
        <f>IFERROR(VLOOKUP(A1534,'[1]For Report Q-2 '!$A$2:$AH$3476,33,0),"-")</f>
        <v>-</v>
      </c>
      <c r="AH1534" s="1" t="str">
        <f t="shared" si="23"/>
        <v>--</v>
      </c>
      <c r="AI1534" t="e">
        <v>#N/A</v>
      </c>
      <c r="AJ1534" t="e">
        <v>#N/A</v>
      </c>
      <c r="AK1534" t="e">
        <v>#N/A</v>
      </c>
    </row>
    <row r="1535" spans="1:37" x14ac:dyDescent="0.25">
      <c r="A1535" s="15">
        <v>9126859</v>
      </c>
      <c r="B1535" s="15" t="s">
        <v>584</v>
      </c>
      <c r="C1535" s="16">
        <v>45587</v>
      </c>
      <c r="D1535" s="15" t="s">
        <v>56</v>
      </c>
      <c r="E1535" s="1" t="s">
        <v>45</v>
      </c>
      <c r="F1535" s="15" t="s">
        <v>46</v>
      </c>
      <c r="G1535" s="1" t="s">
        <v>56</v>
      </c>
      <c r="H1535" s="17">
        <v>9166.6666666666661</v>
      </c>
      <c r="I1535" s="18">
        <v>9.166666666666666E-2</v>
      </c>
      <c r="J1535" s="1">
        <v>9060935</v>
      </c>
      <c r="K1535" s="1" t="s">
        <v>584</v>
      </c>
      <c r="L1535" s="19">
        <v>182583.67</v>
      </c>
      <c r="M1535" s="1" t="s">
        <v>67</v>
      </c>
      <c r="N1535" s="1" t="s">
        <v>47</v>
      </c>
      <c r="O1535" s="1" t="s">
        <v>59</v>
      </c>
      <c r="P1535" s="20">
        <v>9060935</v>
      </c>
      <c r="Q1535" s="1" t="s">
        <v>42</v>
      </c>
      <c r="R1535" s="1" t="s">
        <v>16</v>
      </c>
      <c r="S1535" s="1" t="s">
        <v>43</v>
      </c>
      <c r="T1535" s="18">
        <f>IFERROR(VLOOKUP(A1535,'[1]For Report Q-2 '!$A$2:$T$3476,20,0),"-")</f>
        <v>9.166666666666666E-2</v>
      </c>
      <c r="U1535" s="55">
        <f>IFERROR(VLOOKUP(A1535,'[1]For Report Q-2 '!$A$2:$U$3476,21,0),"-")</f>
        <v>0</v>
      </c>
      <c r="V1535" s="2" t="str">
        <f>IFERROR(VLOOKUP(A1535,'[1]For Report Q-2 '!$A$2:$V$3476,22,0),"-")</f>
        <v>-</v>
      </c>
      <c r="W1535" s="1">
        <f>IFERROR(VLOOKUP(A1535,'[1]For Report Q-2 '!$A$2:$W$3476,23,0),"-")</f>
        <v>0</v>
      </c>
      <c r="X1535" s="1"/>
      <c r="Y1535" s="1"/>
      <c r="Z1535" s="2" t="str">
        <f>IFERROR(VLOOKUP(A1535,'[1]For Report Q-2 '!$A$2:$Z$3476,26,0),"-")</f>
        <v>-</v>
      </c>
      <c r="AA1535" s="1" t="str">
        <f>IFERROR(VLOOKUP(A1535,'[1]For Report Q-2 '!$A$2:$AH$3476,27,0),"-")</f>
        <v>-</v>
      </c>
      <c r="AB1535" s="1" t="str">
        <f>IFERROR(VLOOKUP(A1535,'[1]For Report Q-2 '!$A$2:$AH$3476,28,0),"-")</f>
        <v>-</v>
      </c>
      <c r="AC1535" s="2" t="str">
        <f>IFERROR(VLOOKUP(A1535,'[1]For Report Q-2 '!$A$2:$AH$3476,29,0),"-")</f>
        <v>-</v>
      </c>
      <c r="AD1535" s="2" t="str">
        <f>IFERROR(VLOOKUP(A1535,'[1]For Report Q-2 '!$A$2:$AH$3476,30,0),"-")</f>
        <v>-</v>
      </c>
      <c r="AE1535" s="1" t="str">
        <f>IFERROR(VLOOKUP(A1535,'[1]For Report Q-2 '!$A$2:$AH$3476,31,0),"-")</f>
        <v>-</v>
      </c>
      <c r="AF1535" s="1" t="str">
        <f>IFERROR(VLOOKUP(A1535,'[1]For Report Q-2 '!$A$2:$AH$3476,32,0),"-")</f>
        <v>-</v>
      </c>
      <c r="AG1535" s="2" t="str">
        <f>IFERROR(VLOOKUP(A1535,'[1]For Report Q-2 '!$A$2:$AH$3476,33,0),"-")</f>
        <v>-</v>
      </c>
      <c r="AH1535" s="1" t="str">
        <f t="shared" si="23"/>
        <v>--</v>
      </c>
      <c r="AI1535" t="e">
        <v>#N/A</v>
      </c>
      <c r="AJ1535" t="e">
        <v>#N/A</v>
      </c>
      <c r="AK1535" t="e">
        <v>#N/A</v>
      </c>
    </row>
    <row r="1536" spans="1:37" x14ac:dyDescent="0.25">
      <c r="A1536" s="15">
        <v>9130537</v>
      </c>
      <c r="B1536" s="15" t="s">
        <v>584</v>
      </c>
      <c r="C1536" s="16">
        <v>46069</v>
      </c>
      <c r="D1536" s="15" t="s">
        <v>56</v>
      </c>
      <c r="E1536" s="1" t="s">
        <v>86</v>
      </c>
      <c r="F1536" s="15" t="s">
        <v>46</v>
      </c>
      <c r="G1536" s="1" t="s">
        <v>56</v>
      </c>
      <c r="H1536" s="17">
        <v>98000</v>
      </c>
      <c r="I1536" s="18">
        <v>0.98</v>
      </c>
      <c r="J1536" s="1">
        <v>9060935</v>
      </c>
      <c r="K1536" s="1" t="s">
        <v>584</v>
      </c>
      <c r="L1536" s="19">
        <v>182583.67</v>
      </c>
      <c r="M1536" s="1" t="s">
        <v>67</v>
      </c>
      <c r="N1536" s="1" t="s">
        <v>86</v>
      </c>
      <c r="O1536" s="1" t="s">
        <v>59</v>
      </c>
      <c r="P1536" s="20">
        <v>9060935</v>
      </c>
      <c r="Q1536" s="1" t="s">
        <v>42</v>
      </c>
      <c r="R1536" s="1" t="s">
        <v>16</v>
      </c>
      <c r="S1536" s="1" t="s">
        <v>43</v>
      </c>
      <c r="T1536" s="18">
        <f>IFERROR(VLOOKUP(A1536,'[1]For Report Q-2 '!$A$2:$T$3476,20,0),"-")</f>
        <v>0.98</v>
      </c>
      <c r="U1536" s="55">
        <f>IFERROR(VLOOKUP(A1536,'[1]For Report Q-2 '!$A$2:$U$3476,21,0),"-")</f>
        <v>0</v>
      </c>
      <c r="V1536" s="2" t="str">
        <f>IFERROR(VLOOKUP(A1536,'[1]For Report Q-2 '!$A$2:$V$3476,22,0),"-")</f>
        <v>-</v>
      </c>
      <c r="W1536" s="1">
        <f>IFERROR(VLOOKUP(A1536,'[1]For Report Q-2 '!$A$2:$W$3476,23,0),"-")</f>
        <v>0</v>
      </c>
      <c r="X1536" s="1"/>
      <c r="Y1536" s="1"/>
      <c r="Z1536" s="2" t="str">
        <f>IFERROR(VLOOKUP(A1536,'[1]For Report Q-2 '!$A$2:$Z$3476,26,0),"-")</f>
        <v>-</v>
      </c>
      <c r="AA1536" s="1" t="str">
        <f>IFERROR(VLOOKUP(A1536,'[1]For Report Q-2 '!$A$2:$AH$3476,27,0),"-")</f>
        <v>-</v>
      </c>
      <c r="AB1536" s="1" t="str">
        <f>IFERROR(VLOOKUP(A1536,'[1]For Report Q-2 '!$A$2:$AH$3476,28,0),"-")</f>
        <v>-</v>
      </c>
      <c r="AC1536" s="2" t="str">
        <f>IFERROR(VLOOKUP(A1536,'[1]For Report Q-2 '!$A$2:$AH$3476,29,0),"-")</f>
        <v>-</v>
      </c>
      <c r="AD1536" s="2" t="str">
        <f>IFERROR(VLOOKUP(A1536,'[1]For Report Q-2 '!$A$2:$AH$3476,30,0),"-")</f>
        <v>-</v>
      </c>
      <c r="AE1536" s="1" t="str">
        <f>IFERROR(VLOOKUP(A1536,'[1]For Report Q-2 '!$A$2:$AH$3476,31,0),"-")</f>
        <v>-</v>
      </c>
      <c r="AF1536" s="1" t="str">
        <f>IFERROR(VLOOKUP(A1536,'[1]For Report Q-2 '!$A$2:$AH$3476,32,0),"-")</f>
        <v>-</v>
      </c>
      <c r="AG1536" s="2" t="str">
        <f>IFERROR(VLOOKUP(A1536,'[1]For Report Q-2 '!$A$2:$AH$3476,33,0),"-")</f>
        <v>-</v>
      </c>
      <c r="AH1536" s="1" t="str">
        <f t="shared" si="23"/>
        <v>--</v>
      </c>
      <c r="AI1536" t="e">
        <v>#N/A</v>
      </c>
      <c r="AJ1536" t="e">
        <v>#N/A</v>
      </c>
      <c r="AK1536" t="e">
        <v>#N/A</v>
      </c>
    </row>
    <row r="1537" spans="1:37" x14ac:dyDescent="0.25">
      <c r="A1537" s="15">
        <v>9061013</v>
      </c>
      <c r="B1537" s="15" t="s">
        <v>585</v>
      </c>
      <c r="C1537" s="16">
        <v>42853</v>
      </c>
      <c r="D1537" s="15" t="s">
        <v>40</v>
      </c>
      <c r="E1537" s="1" t="s">
        <v>45</v>
      </c>
      <c r="F1537" s="15" t="s">
        <v>46</v>
      </c>
      <c r="G1537" s="1" t="s">
        <v>40</v>
      </c>
      <c r="H1537" s="17">
        <v>9166.6666666666661</v>
      </c>
      <c r="I1537" s="18">
        <v>9.166666666666666E-2</v>
      </c>
      <c r="J1537" s="1">
        <v>9061013</v>
      </c>
      <c r="K1537" s="1" t="s">
        <v>585</v>
      </c>
      <c r="L1537" s="19">
        <v>37083.333333333336</v>
      </c>
      <c r="M1537" s="1" t="s">
        <v>31</v>
      </c>
      <c r="N1537" s="1" t="s">
        <v>47</v>
      </c>
      <c r="O1537" s="1" t="s">
        <v>41</v>
      </c>
      <c r="P1537" s="20">
        <v>9061013</v>
      </c>
      <c r="Q1537" s="1" t="s">
        <v>136</v>
      </c>
      <c r="R1537" s="1" t="s">
        <v>16</v>
      </c>
      <c r="S1537" s="1" t="s">
        <v>137</v>
      </c>
      <c r="T1537" s="18">
        <f>IFERROR(VLOOKUP(A1537,'[1]For Report Q-2 '!$A$2:$T$3476,20,0),"-")</f>
        <v>9.166666666666666E-2</v>
      </c>
      <c r="U1537" s="55">
        <f>IFERROR(VLOOKUP(A1537,'[1]For Report Q-2 '!$A$2:$U$3476,21,0),"-")</f>
        <v>0</v>
      </c>
      <c r="V1537" s="2" t="str">
        <f>IFERROR(VLOOKUP(A1537,'[1]For Report Q-2 '!$A$2:$V$3476,22,0),"-")</f>
        <v>-</v>
      </c>
      <c r="W1537" s="1">
        <f>IFERROR(VLOOKUP(A1537,'[1]For Report Q-2 '!$A$2:$W$3476,23,0),"-")</f>
        <v>0</v>
      </c>
      <c r="X1537" s="1"/>
      <c r="Y1537" s="1"/>
      <c r="Z1537" s="2" t="str">
        <f>IFERROR(VLOOKUP(A1537,'[1]For Report Q-2 '!$A$2:$Z$3476,26,0),"-")</f>
        <v>-</v>
      </c>
      <c r="AA1537" s="1" t="str">
        <f>IFERROR(VLOOKUP(A1537,'[1]For Report Q-2 '!$A$2:$AH$3476,27,0),"-")</f>
        <v>-</v>
      </c>
      <c r="AB1537" s="1" t="str">
        <f>IFERROR(VLOOKUP(A1537,'[1]For Report Q-2 '!$A$2:$AH$3476,28,0),"-")</f>
        <v>-</v>
      </c>
      <c r="AC1537" s="2" t="str">
        <f>IFERROR(VLOOKUP(A1537,'[1]For Report Q-2 '!$A$2:$AH$3476,29,0),"-")</f>
        <v>-</v>
      </c>
      <c r="AD1537" s="2" t="str">
        <f>IFERROR(VLOOKUP(A1537,'[1]For Report Q-2 '!$A$2:$AH$3476,30,0),"-")</f>
        <v>-</v>
      </c>
      <c r="AE1537" s="1" t="str">
        <f>IFERROR(VLOOKUP(A1537,'[1]For Report Q-2 '!$A$2:$AH$3476,31,0),"-")</f>
        <v>-</v>
      </c>
      <c r="AF1537" s="1" t="str">
        <f>IFERROR(VLOOKUP(A1537,'[1]For Report Q-2 '!$A$2:$AH$3476,32,0),"-")</f>
        <v>-</v>
      </c>
      <c r="AG1537" s="2" t="str">
        <f>IFERROR(VLOOKUP(A1537,'[1]For Report Q-2 '!$A$2:$AH$3476,33,0),"-")</f>
        <v>-</v>
      </c>
      <c r="AH1537" s="1" t="str">
        <f t="shared" si="23"/>
        <v>--</v>
      </c>
      <c r="AI1537" t="e">
        <v>#N/A</v>
      </c>
      <c r="AJ1537" t="e">
        <v>#N/A</v>
      </c>
      <c r="AK1537" t="e">
        <v>#N/A</v>
      </c>
    </row>
    <row r="1538" spans="1:37" x14ac:dyDescent="0.25">
      <c r="A1538" s="15">
        <v>9062307</v>
      </c>
      <c r="B1538" s="15" t="s">
        <v>585</v>
      </c>
      <c r="C1538" s="16">
        <v>42885</v>
      </c>
      <c r="D1538" s="15" t="s">
        <v>75</v>
      </c>
      <c r="E1538" s="1" t="s">
        <v>45</v>
      </c>
      <c r="F1538" s="15" t="s">
        <v>46</v>
      </c>
      <c r="G1538" s="1" t="s">
        <v>44</v>
      </c>
      <c r="H1538" s="17">
        <v>27916.666666666668</v>
      </c>
      <c r="I1538" s="18">
        <v>0.27916666666666667</v>
      </c>
      <c r="J1538" s="1">
        <v>9061013</v>
      </c>
      <c r="K1538" s="1" t="s">
        <v>585</v>
      </c>
      <c r="L1538" s="19">
        <v>37083.333333333336</v>
      </c>
      <c r="M1538" s="1" t="s">
        <v>31</v>
      </c>
      <c r="N1538" s="1" t="s">
        <v>47</v>
      </c>
      <c r="O1538" s="1" t="s">
        <v>48</v>
      </c>
      <c r="P1538" s="20">
        <v>9061013</v>
      </c>
      <c r="Q1538" s="1" t="s">
        <v>136</v>
      </c>
      <c r="R1538" s="1" t="s">
        <v>16</v>
      </c>
      <c r="S1538" s="1" t="s">
        <v>137</v>
      </c>
      <c r="T1538" s="18">
        <f>IFERROR(VLOOKUP(A1538,'[1]For Report Q-2 '!$A$2:$T$3476,20,0),"-")</f>
        <v>0.27916666666666667</v>
      </c>
      <c r="U1538" s="55">
        <f>IFERROR(VLOOKUP(A1538,'[1]For Report Q-2 '!$A$2:$U$3476,21,0),"-")</f>
        <v>0</v>
      </c>
      <c r="V1538" s="2" t="str">
        <f>IFERROR(VLOOKUP(A1538,'[1]For Report Q-2 '!$A$2:$V$3476,22,0),"-")</f>
        <v>-</v>
      </c>
      <c r="W1538" s="1">
        <f>IFERROR(VLOOKUP(A1538,'[1]For Report Q-2 '!$A$2:$W$3476,23,0),"-")</f>
        <v>0</v>
      </c>
      <c r="X1538" s="1"/>
      <c r="Y1538" s="1"/>
      <c r="Z1538" s="2" t="str">
        <f>IFERROR(VLOOKUP(A1538,'[1]For Report Q-2 '!$A$2:$Z$3476,26,0),"-")</f>
        <v>-</v>
      </c>
      <c r="AA1538" s="1" t="str">
        <f>IFERROR(VLOOKUP(A1538,'[1]For Report Q-2 '!$A$2:$AH$3476,27,0),"-")</f>
        <v>-</v>
      </c>
      <c r="AB1538" s="1" t="str">
        <f>IFERROR(VLOOKUP(A1538,'[1]For Report Q-2 '!$A$2:$AH$3476,28,0),"-")</f>
        <v>-</v>
      </c>
      <c r="AC1538" s="2" t="str">
        <f>IFERROR(VLOOKUP(A1538,'[1]For Report Q-2 '!$A$2:$AH$3476,29,0),"-")</f>
        <v>-</v>
      </c>
      <c r="AD1538" s="2" t="str">
        <f>IFERROR(VLOOKUP(A1538,'[1]For Report Q-2 '!$A$2:$AH$3476,30,0),"-")</f>
        <v>-</v>
      </c>
      <c r="AE1538" s="1" t="str">
        <f>IFERROR(VLOOKUP(A1538,'[1]For Report Q-2 '!$A$2:$AH$3476,31,0),"-")</f>
        <v>-</v>
      </c>
      <c r="AF1538" s="1" t="str">
        <f>IFERROR(VLOOKUP(A1538,'[1]For Report Q-2 '!$A$2:$AH$3476,32,0),"-")</f>
        <v>-</v>
      </c>
      <c r="AG1538" s="2" t="str">
        <f>IFERROR(VLOOKUP(A1538,'[1]For Report Q-2 '!$A$2:$AH$3476,33,0),"-")</f>
        <v>-</v>
      </c>
      <c r="AH1538" s="1" t="str">
        <f t="shared" si="23"/>
        <v>--</v>
      </c>
      <c r="AI1538" t="e">
        <v>#N/A</v>
      </c>
      <c r="AJ1538" t="e">
        <v>#N/A</v>
      </c>
      <c r="AK1538" t="e">
        <v>#N/A</v>
      </c>
    </row>
    <row r="1539" spans="1:37" x14ac:dyDescent="0.25">
      <c r="A1539" s="15">
        <v>9061300</v>
      </c>
      <c r="B1539" s="15" t="s">
        <v>586</v>
      </c>
      <c r="C1539" s="16">
        <v>42832</v>
      </c>
      <c r="D1539" s="15" t="s">
        <v>75</v>
      </c>
      <c r="E1539" s="1" t="s">
        <v>118</v>
      </c>
      <c r="F1539" s="15" t="s">
        <v>46</v>
      </c>
      <c r="G1539" s="1" t="s">
        <v>44</v>
      </c>
      <c r="H1539" s="17">
        <v>33333.332000000002</v>
      </c>
      <c r="I1539" s="18">
        <v>0.33333332000000004</v>
      </c>
      <c r="J1539" s="1">
        <v>9061300</v>
      </c>
      <c r="K1539" s="1" t="s">
        <v>586</v>
      </c>
      <c r="L1539" s="19">
        <v>33333.332000000002</v>
      </c>
      <c r="M1539" s="1" t="s">
        <v>31</v>
      </c>
      <c r="N1539" s="1" t="s">
        <v>47</v>
      </c>
      <c r="O1539" s="1" t="s">
        <v>48</v>
      </c>
      <c r="P1539" s="20">
        <v>9061300</v>
      </c>
      <c r="Q1539" s="1" t="s">
        <v>136</v>
      </c>
      <c r="R1539" s="1" t="s">
        <v>16</v>
      </c>
      <c r="S1539" s="1" t="s">
        <v>137</v>
      </c>
      <c r="T1539" s="18">
        <f>IFERROR(VLOOKUP(A1539,'[1]For Report Q-2 '!$A$2:$T$3476,20,0),"-")</f>
        <v>0.33333332000000004</v>
      </c>
      <c r="U1539" s="55">
        <f>IFERROR(VLOOKUP(A1539,'[1]For Report Q-2 '!$A$2:$U$3476,21,0),"-")</f>
        <v>0</v>
      </c>
      <c r="V1539" s="2" t="str">
        <f>IFERROR(VLOOKUP(A1539,'[1]For Report Q-2 '!$A$2:$V$3476,22,0),"-")</f>
        <v>-</v>
      </c>
      <c r="W1539" s="1">
        <f>IFERROR(VLOOKUP(A1539,'[1]For Report Q-2 '!$A$2:$W$3476,23,0),"-")</f>
        <v>0</v>
      </c>
      <c r="X1539" s="1"/>
      <c r="Y1539" s="1"/>
      <c r="Z1539" s="2" t="str">
        <f>IFERROR(VLOOKUP(A1539,'[1]For Report Q-2 '!$A$2:$Z$3476,26,0),"-")</f>
        <v>-</v>
      </c>
      <c r="AA1539" s="1" t="str">
        <f>IFERROR(VLOOKUP(A1539,'[1]For Report Q-2 '!$A$2:$AH$3476,27,0),"-")</f>
        <v>-</v>
      </c>
      <c r="AB1539" s="1" t="str">
        <f>IFERROR(VLOOKUP(A1539,'[1]For Report Q-2 '!$A$2:$AH$3476,28,0),"-")</f>
        <v>-</v>
      </c>
      <c r="AC1539" s="2" t="str">
        <f>IFERROR(VLOOKUP(A1539,'[1]For Report Q-2 '!$A$2:$AH$3476,29,0),"-")</f>
        <v>-</v>
      </c>
      <c r="AD1539" s="2" t="str">
        <f>IFERROR(VLOOKUP(A1539,'[1]For Report Q-2 '!$A$2:$AH$3476,30,0),"-")</f>
        <v>-</v>
      </c>
      <c r="AE1539" s="1" t="str">
        <f>IFERROR(VLOOKUP(A1539,'[1]For Report Q-2 '!$A$2:$AH$3476,31,0),"-")</f>
        <v>-</v>
      </c>
      <c r="AF1539" s="1" t="str">
        <f>IFERROR(VLOOKUP(A1539,'[1]For Report Q-2 '!$A$2:$AH$3476,32,0),"-")</f>
        <v>-</v>
      </c>
      <c r="AG1539" s="2" t="str">
        <f>IFERROR(VLOOKUP(A1539,'[1]For Report Q-2 '!$A$2:$AH$3476,33,0),"-")</f>
        <v>-</v>
      </c>
      <c r="AH1539" s="1" t="str">
        <f t="shared" ref="AH1539:AH1602" si="24">AF1539&amp;AB1539</f>
        <v>--</v>
      </c>
      <c r="AI1539" t="e">
        <v>#N/A</v>
      </c>
      <c r="AJ1539" t="e">
        <v>#N/A</v>
      </c>
      <c r="AK1539" t="e">
        <v>#N/A</v>
      </c>
    </row>
    <row r="1540" spans="1:37" x14ac:dyDescent="0.25">
      <c r="A1540" s="15">
        <v>194669</v>
      </c>
      <c r="B1540" s="15" t="s">
        <v>587</v>
      </c>
      <c r="C1540" s="16">
        <v>43349</v>
      </c>
      <c r="D1540" s="15" t="s">
        <v>40</v>
      </c>
      <c r="E1540" s="1" t="s">
        <v>29</v>
      </c>
      <c r="F1540" s="15" t="s">
        <v>30</v>
      </c>
      <c r="G1540" s="1" t="s">
        <v>40</v>
      </c>
      <c r="H1540" s="17">
        <v>5999</v>
      </c>
      <c r="I1540" s="18">
        <v>5.9990000000000002E-2</v>
      </c>
      <c r="J1540" s="1">
        <v>9061423</v>
      </c>
      <c r="K1540" s="1" t="s">
        <v>587</v>
      </c>
      <c r="L1540" s="19">
        <v>60165.666666666672</v>
      </c>
      <c r="M1540" s="1" t="s">
        <v>31</v>
      </c>
      <c r="N1540" s="1" t="s">
        <v>29</v>
      </c>
      <c r="O1540" s="1" t="s">
        <v>41</v>
      </c>
      <c r="P1540" s="20">
        <v>9061423</v>
      </c>
      <c r="Q1540" s="1" t="s">
        <v>51</v>
      </c>
      <c r="R1540" s="1" t="s">
        <v>16</v>
      </c>
      <c r="S1540" s="1" t="s">
        <v>43</v>
      </c>
      <c r="T1540" s="18">
        <f>IFERROR(VLOOKUP(A1540,'[1]For Report Q-2 '!$A$2:$T$3476,20,0),"-")</f>
        <v>5.9990000000000002E-2</v>
      </c>
      <c r="U1540" s="55">
        <f>IFERROR(VLOOKUP(A1540,'[1]For Report Q-2 '!$A$2:$U$3476,21,0),"-")</f>
        <v>0</v>
      </c>
      <c r="V1540" s="2" t="str">
        <f>IFERROR(VLOOKUP(A1540,'[1]For Report Q-2 '!$A$2:$V$3476,22,0),"-")</f>
        <v>-</v>
      </c>
      <c r="W1540" s="1">
        <f>IFERROR(VLOOKUP(A1540,'[1]For Report Q-2 '!$A$2:$W$3476,23,0),"-")</f>
        <v>0</v>
      </c>
      <c r="X1540" s="1"/>
      <c r="Y1540" s="1"/>
      <c r="Z1540" s="2" t="str">
        <f>IFERROR(VLOOKUP(A1540,'[1]For Report Q-2 '!$A$2:$Z$3476,26,0),"-")</f>
        <v>-</v>
      </c>
      <c r="AA1540" s="1" t="str">
        <f>IFERROR(VLOOKUP(A1540,'[1]For Report Q-2 '!$A$2:$AH$3476,27,0),"-")</f>
        <v>-</v>
      </c>
      <c r="AB1540" s="1" t="str">
        <f>IFERROR(VLOOKUP(A1540,'[1]For Report Q-2 '!$A$2:$AH$3476,28,0),"-")</f>
        <v>-</v>
      </c>
      <c r="AC1540" s="2" t="str">
        <f>IFERROR(VLOOKUP(A1540,'[1]For Report Q-2 '!$A$2:$AH$3476,29,0),"-")</f>
        <v>-</v>
      </c>
      <c r="AD1540" s="2" t="str">
        <f>IFERROR(VLOOKUP(A1540,'[1]For Report Q-2 '!$A$2:$AH$3476,30,0),"-")</f>
        <v>-</v>
      </c>
      <c r="AE1540" s="1" t="str">
        <f>IFERROR(VLOOKUP(A1540,'[1]For Report Q-2 '!$A$2:$AH$3476,31,0),"-")</f>
        <v>-</v>
      </c>
      <c r="AF1540" s="1" t="str">
        <f>IFERROR(VLOOKUP(A1540,'[1]For Report Q-2 '!$A$2:$AH$3476,32,0),"-")</f>
        <v>-</v>
      </c>
      <c r="AG1540" s="2" t="str">
        <f>IFERROR(VLOOKUP(A1540,'[1]For Report Q-2 '!$A$2:$AH$3476,33,0),"-")</f>
        <v>-</v>
      </c>
      <c r="AH1540" s="1" t="str">
        <f t="shared" si="24"/>
        <v>--</v>
      </c>
      <c r="AI1540" t="e">
        <v>#N/A</v>
      </c>
      <c r="AJ1540" t="e">
        <v>#N/A</v>
      </c>
      <c r="AK1540" t="e">
        <v>#N/A</v>
      </c>
    </row>
    <row r="1541" spans="1:37" x14ac:dyDescent="0.25">
      <c r="A1541" s="15">
        <v>9061423</v>
      </c>
      <c r="B1541" s="15" t="s">
        <v>587</v>
      </c>
      <c r="C1541" s="16">
        <v>42975</v>
      </c>
      <c r="D1541" s="15" t="s">
        <v>40</v>
      </c>
      <c r="E1541" s="1" t="s">
        <v>45</v>
      </c>
      <c r="F1541" s="15" t="s">
        <v>46</v>
      </c>
      <c r="G1541" s="1" t="s">
        <v>40</v>
      </c>
      <c r="H1541" s="17">
        <v>34583.333333333336</v>
      </c>
      <c r="I1541" s="18">
        <v>0.34583333333333338</v>
      </c>
      <c r="J1541" s="1">
        <v>9061423</v>
      </c>
      <c r="K1541" s="1" t="s">
        <v>587</v>
      </c>
      <c r="L1541" s="19">
        <v>60165.666666666672</v>
      </c>
      <c r="M1541" s="1" t="s">
        <v>31</v>
      </c>
      <c r="N1541" s="1" t="s">
        <v>47</v>
      </c>
      <c r="O1541" s="1" t="s">
        <v>50</v>
      </c>
      <c r="P1541" s="20">
        <v>9061423</v>
      </c>
      <c r="Q1541" s="1" t="s">
        <v>51</v>
      </c>
      <c r="R1541" s="1" t="s">
        <v>16</v>
      </c>
      <c r="S1541" s="1" t="s">
        <v>43</v>
      </c>
      <c r="T1541" s="18">
        <f>IFERROR(VLOOKUP(A1541,'[1]For Report Q-2 '!$A$2:$T$3476,20,0),"-")</f>
        <v>0.34583333333333338</v>
      </c>
      <c r="U1541" s="55">
        <f>IFERROR(VLOOKUP(A1541,'[1]For Report Q-2 '!$A$2:$U$3476,21,0),"-")</f>
        <v>0</v>
      </c>
      <c r="V1541" s="2" t="str">
        <f>IFERROR(VLOOKUP(A1541,'[1]For Report Q-2 '!$A$2:$V$3476,22,0),"-")</f>
        <v>-</v>
      </c>
      <c r="W1541" s="1">
        <f>IFERROR(VLOOKUP(A1541,'[1]For Report Q-2 '!$A$2:$W$3476,23,0),"-")</f>
        <v>0</v>
      </c>
      <c r="X1541" s="1"/>
      <c r="Y1541" s="1"/>
      <c r="Z1541" s="2" t="str">
        <f>IFERROR(VLOOKUP(A1541,'[1]For Report Q-2 '!$A$2:$Z$3476,26,0),"-")</f>
        <v>-</v>
      </c>
      <c r="AA1541" s="1" t="str">
        <f>IFERROR(VLOOKUP(A1541,'[1]For Report Q-2 '!$A$2:$AH$3476,27,0),"-")</f>
        <v>-</v>
      </c>
      <c r="AB1541" s="1" t="str">
        <f>IFERROR(VLOOKUP(A1541,'[1]For Report Q-2 '!$A$2:$AH$3476,28,0),"-")</f>
        <v>-</v>
      </c>
      <c r="AC1541" s="2" t="str">
        <f>IFERROR(VLOOKUP(A1541,'[1]For Report Q-2 '!$A$2:$AH$3476,29,0),"-")</f>
        <v>-</v>
      </c>
      <c r="AD1541" s="2" t="str">
        <f>IFERROR(VLOOKUP(A1541,'[1]For Report Q-2 '!$A$2:$AH$3476,30,0),"-")</f>
        <v>-</v>
      </c>
      <c r="AE1541" s="1" t="str">
        <f>IFERROR(VLOOKUP(A1541,'[1]For Report Q-2 '!$A$2:$AH$3476,31,0),"-")</f>
        <v>-</v>
      </c>
      <c r="AF1541" s="1" t="str">
        <f>IFERROR(VLOOKUP(A1541,'[1]For Report Q-2 '!$A$2:$AH$3476,32,0),"-")</f>
        <v>-</v>
      </c>
      <c r="AG1541" s="2" t="str">
        <f>IFERROR(VLOOKUP(A1541,'[1]For Report Q-2 '!$A$2:$AH$3476,33,0),"-")</f>
        <v>-</v>
      </c>
      <c r="AH1541" s="1" t="str">
        <f t="shared" si="24"/>
        <v>--</v>
      </c>
      <c r="AI1541" t="e">
        <v>#N/A</v>
      </c>
      <c r="AJ1541" t="e">
        <v>#N/A</v>
      </c>
      <c r="AK1541" t="e">
        <v>#N/A</v>
      </c>
    </row>
    <row r="1542" spans="1:37" x14ac:dyDescent="0.25">
      <c r="A1542" s="15">
        <v>9101077</v>
      </c>
      <c r="B1542" s="15" t="s">
        <v>587</v>
      </c>
      <c r="C1542" s="16">
        <v>44838</v>
      </c>
      <c r="D1542" s="15" t="s">
        <v>40</v>
      </c>
      <c r="E1542" s="1" t="s">
        <v>72</v>
      </c>
      <c r="F1542" s="15" t="s">
        <v>46</v>
      </c>
      <c r="G1542" s="1" t="s">
        <v>40</v>
      </c>
      <c r="H1542" s="17">
        <v>19583.333333333332</v>
      </c>
      <c r="I1542" s="18">
        <v>0.19583333333333333</v>
      </c>
      <c r="J1542" s="1">
        <v>9061423</v>
      </c>
      <c r="K1542" s="1" t="s">
        <v>587</v>
      </c>
      <c r="L1542" s="19">
        <v>60165.666666666672</v>
      </c>
      <c r="M1542" s="1" t="s">
        <v>31</v>
      </c>
      <c r="N1542" s="1" t="s">
        <v>72</v>
      </c>
      <c r="O1542" s="1" t="s">
        <v>41</v>
      </c>
      <c r="P1542" s="20">
        <v>9061423</v>
      </c>
      <c r="Q1542" s="1" t="s">
        <v>51</v>
      </c>
      <c r="R1542" s="1" t="s">
        <v>16</v>
      </c>
      <c r="S1542" s="1" t="s">
        <v>43</v>
      </c>
      <c r="T1542" s="18">
        <f>IFERROR(VLOOKUP(A1542,'[1]For Report Q-2 '!$A$2:$T$3476,20,0),"-")</f>
        <v>0.19583333333333333</v>
      </c>
      <c r="U1542" s="55">
        <f>IFERROR(VLOOKUP(A1542,'[1]For Report Q-2 '!$A$2:$U$3476,21,0),"-")</f>
        <v>0</v>
      </c>
      <c r="V1542" s="2" t="str">
        <f>IFERROR(VLOOKUP(A1542,'[1]For Report Q-2 '!$A$2:$V$3476,22,0),"-")</f>
        <v>-</v>
      </c>
      <c r="W1542" s="1">
        <f>IFERROR(VLOOKUP(A1542,'[1]For Report Q-2 '!$A$2:$W$3476,23,0),"-")</f>
        <v>0</v>
      </c>
      <c r="X1542" s="1"/>
      <c r="Y1542" s="1"/>
      <c r="Z1542" s="2" t="str">
        <f>IFERROR(VLOOKUP(A1542,'[1]For Report Q-2 '!$A$2:$Z$3476,26,0),"-")</f>
        <v>-</v>
      </c>
      <c r="AA1542" s="1" t="str">
        <f>IFERROR(VLOOKUP(A1542,'[1]For Report Q-2 '!$A$2:$AH$3476,27,0),"-")</f>
        <v>-</v>
      </c>
      <c r="AB1542" s="1" t="str">
        <f>IFERROR(VLOOKUP(A1542,'[1]For Report Q-2 '!$A$2:$AH$3476,28,0),"-")</f>
        <v>-</v>
      </c>
      <c r="AC1542" s="2" t="str">
        <f>IFERROR(VLOOKUP(A1542,'[1]For Report Q-2 '!$A$2:$AH$3476,29,0),"-")</f>
        <v>-</v>
      </c>
      <c r="AD1542" s="2" t="str">
        <f>IFERROR(VLOOKUP(A1542,'[1]For Report Q-2 '!$A$2:$AH$3476,30,0),"-")</f>
        <v>-</v>
      </c>
      <c r="AE1542" s="1" t="str">
        <f>IFERROR(VLOOKUP(A1542,'[1]For Report Q-2 '!$A$2:$AH$3476,31,0),"-")</f>
        <v>-</v>
      </c>
      <c r="AF1542" s="1" t="str">
        <f>IFERROR(VLOOKUP(A1542,'[1]For Report Q-2 '!$A$2:$AH$3476,32,0),"-")</f>
        <v>-</v>
      </c>
      <c r="AG1542" s="2" t="str">
        <f>IFERROR(VLOOKUP(A1542,'[1]For Report Q-2 '!$A$2:$AH$3476,33,0),"-")</f>
        <v>-</v>
      </c>
      <c r="AH1542" s="1" t="str">
        <f t="shared" si="24"/>
        <v>--</v>
      </c>
      <c r="AI1542" t="e">
        <v>#N/A</v>
      </c>
      <c r="AJ1542" t="e">
        <v>#N/A</v>
      </c>
      <c r="AK1542" t="e">
        <v>#N/A</v>
      </c>
    </row>
    <row r="1543" spans="1:37" x14ac:dyDescent="0.25">
      <c r="A1543" s="15">
        <v>9061925</v>
      </c>
      <c r="B1543" s="15" t="s">
        <v>588</v>
      </c>
      <c r="C1543" s="16">
        <v>42913</v>
      </c>
      <c r="D1543" s="15" t="s">
        <v>40</v>
      </c>
      <c r="E1543" s="1" t="s">
        <v>45</v>
      </c>
      <c r="F1543" s="15" t="s">
        <v>46</v>
      </c>
      <c r="G1543" s="1" t="s">
        <v>40</v>
      </c>
      <c r="H1543" s="17">
        <v>16666.666666666668</v>
      </c>
      <c r="I1543" s="18">
        <v>0.16666666666666669</v>
      </c>
      <c r="J1543" s="1">
        <v>9061925</v>
      </c>
      <c r="K1543" s="1" t="s">
        <v>588</v>
      </c>
      <c r="L1543" s="19">
        <v>33333.333333333336</v>
      </c>
      <c r="M1543" s="1" t="s">
        <v>31</v>
      </c>
      <c r="N1543" s="1" t="s">
        <v>47</v>
      </c>
      <c r="O1543" s="1" t="s">
        <v>41</v>
      </c>
      <c r="P1543" s="20">
        <v>9061925</v>
      </c>
      <c r="Q1543" s="1" t="s">
        <v>42</v>
      </c>
      <c r="R1543" s="1" t="s">
        <v>16</v>
      </c>
      <c r="S1543" s="1" t="s">
        <v>43</v>
      </c>
      <c r="T1543" s="18">
        <f>IFERROR(VLOOKUP(A1543,'[1]For Report Q-2 '!$A$2:$T$3476,20,0),"-")</f>
        <v>0.16666666666666669</v>
      </c>
      <c r="U1543" s="55">
        <f>IFERROR(VLOOKUP(A1543,'[1]For Report Q-2 '!$A$2:$U$3476,21,0),"-")</f>
        <v>0</v>
      </c>
      <c r="V1543" s="2" t="str">
        <f>IFERROR(VLOOKUP(A1543,'[1]For Report Q-2 '!$A$2:$V$3476,22,0),"-")</f>
        <v>-</v>
      </c>
      <c r="W1543" s="1">
        <f>IFERROR(VLOOKUP(A1543,'[1]For Report Q-2 '!$A$2:$W$3476,23,0),"-")</f>
        <v>0</v>
      </c>
      <c r="X1543" s="1"/>
      <c r="Y1543" s="1"/>
      <c r="Z1543" s="2" t="str">
        <f>IFERROR(VLOOKUP(A1543,'[1]For Report Q-2 '!$A$2:$Z$3476,26,0),"-")</f>
        <v>-</v>
      </c>
      <c r="AA1543" s="1" t="str">
        <f>IFERROR(VLOOKUP(A1543,'[1]For Report Q-2 '!$A$2:$AH$3476,27,0),"-")</f>
        <v>-</v>
      </c>
      <c r="AB1543" s="1" t="str">
        <f>IFERROR(VLOOKUP(A1543,'[1]For Report Q-2 '!$A$2:$AH$3476,28,0),"-")</f>
        <v>-</v>
      </c>
      <c r="AC1543" s="2" t="str">
        <f>IFERROR(VLOOKUP(A1543,'[1]For Report Q-2 '!$A$2:$AH$3476,29,0),"-")</f>
        <v>-</v>
      </c>
      <c r="AD1543" s="2" t="str">
        <f>IFERROR(VLOOKUP(A1543,'[1]For Report Q-2 '!$A$2:$AH$3476,30,0),"-")</f>
        <v>-</v>
      </c>
      <c r="AE1543" s="1" t="str">
        <f>IFERROR(VLOOKUP(A1543,'[1]For Report Q-2 '!$A$2:$AH$3476,31,0),"-")</f>
        <v>-</v>
      </c>
      <c r="AF1543" s="1" t="str">
        <f>IFERROR(VLOOKUP(A1543,'[1]For Report Q-2 '!$A$2:$AH$3476,32,0),"-")</f>
        <v>-</v>
      </c>
      <c r="AG1543" s="2" t="str">
        <f>IFERROR(VLOOKUP(A1543,'[1]For Report Q-2 '!$A$2:$AH$3476,33,0),"-")</f>
        <v>-</v>
      </c>
      <c r="AH1543" s="1" t="str">
        <f t="shared" si="24"/>
        <v>--</v>
      </c>
      <c r="AI1543" t="e">
        <v>#N/A</v>
      </c>
      <c r="AJ1543" t="e">
        <v>#N/A</v>
      </c>
      <c r="AK1543" t="e">
        <v>#N/A</v>
      </c>
    </row>
    <row r="1544" spans="1:37" x14ac:dyDescent="0.25">
      <c r="A1544" s="15">
        <v>9085949</v>
      </c>
      <c r="B1544" s="15" t="s">
        <v>588</v>
      </c>
      <c r="C1544" s="16">
        <v>44425</v>
      </c>
      <c r="D1544" s="15" t="s">
        <v>44</v>
      </c>
      <c r="E1544" s="1" t="s">
        <v>45</v>
      </c>
      <c r="F1544" s="15" t="s">
        <v>46</v>
      </c>
      <c r="G1544" s="1" t="s">
        <v>44</v>
      </c>
      <c r="H1544" s="17">
        <v>16666.666666666668</v>
      </c>
      <c r="I1544" s="18">
        <v>0.16666666666666669</v>
      </c>
      <c r="J1544" s="1">
        <v>9061925</v>
      </c>
      <c r="K1544" s="1" t="s">
        <v>588</v>
      </c>
      <c r="L1544" s="19">
        <v>33333.333333333336</v>
      </c>
      <c r="M1544" s="1" t="s">
        <v>31</v>
      </c>
      <c r="N1544" s="1" t="s">
        <v>47</v>
      </c>
      <c r="O1544" s="1" t="s">
        <v>48</v>
      </c>
      <c r="P1544" s="20">
        <v>9061925</v>
      </c>
      <c r="Q1544" s="1" t="s">
        <v>42</v>
      </c>
      <c r="R1544" s="1" t="s">
        <v>16</v>
      </c>
      <c r="S1544" s="1" t="s">
        <v>43</v>
      </c>
      <c r="T1544" s="18">
        <f>IFERROR(VLOOKUP(A1544,'[1]For Report Q-2 '!$A$2:$T$3476,20,0),"-")</f>
        <v>0.16666666666666669</v>
      </c>
      <c r="U1544" s="55">
        <f>IFERROR(VLOOKUP(A1544,'[1]For Report Q-2 '!$A$2:$U$3476,21,0),"-")</f>
        <v>0</v>
      </c>
      <c r="V1544" s="2" t="str">
        <f>IFERROR(VLOOKUP(A1544,'[1]For Report Q-2 '!$A$2:$V$3476,22,0),"-")</f>
        <v>-</v>
      </c>
      <c r="W1544" s="1">
        <f>IFERROR(VLOOKUP(A1544,'[1]For Report Q-2 '!$A$2:$W$3476,23,0),"-")</f>
        <v>0</v>
      </c>
      <c r="X1544" s="1"/>
      <c r="Y1544" s="1"/>
      <c r="Z1544" s="2" t="str">
        <f>IFERROR(VLOOKUP(A1544,'[1]For Report Q-2 '!$A$2:$Z$3476,26,0),"-")</f>
        <v>-</v>
      </c>
      <c r="AA1544" s="1" t="str">
        <f>IFERROR(VLOOKUP(A1544,'[1]For Report Q-2 '!$A$2:$AH$3476,27,0),"-")</f>
        <v>-</v>
      </c>
      <c r="AB1544" s="1" t="str">
        <f>IFERROR(VLOOKUP(A1544,'[1]For Report Q-2 '!$A$2:$AH$3476,28,0),"-")</f>
        <v>-</v>
      </c>
      <c r="AC1544" s="2" t="str">
        <f>IFERROR(VLOOKUP(A1544,'[1]For Report Q-2 '!$A$2:$AH$3476,29,0),"-")</f>
        <v>-</v>
      </c>
      <c r="AD1544" s="2" t="str">
        <f>IFERROR(VLOOKUP(A1544,'[1]For Report Q-2 '!$A$2:$AH$3476,30,0),"-")</f>
        <v>-</v>
      </c>
      <c r="AE1544" s="1" t="str">
        <f>IFERROR(VLOOKUP(A1544,'[1]For Report Q-2 '!$A$2:$AH$3476,31,0),"-")</f>
        <v>-</v>
      </c>
      <c r="AF1544" s="1" t="str">
        <f>IFERROR(VLOOKUP(A1544,'[1]For Report Q-2 '!$A$2:$AH$3476,32,0),"-")</f>
        <v>-</v>
      </c>
      <c r="AG1544" s="2" t="str">
        <f>IFERROR(VLOOKUP(A1544,'[1]For Report Q-2 '!$A$2:$AH$3476,33,0),"-")</f>
        <v>-</v>
      </c>
      <c r="AH1544" s="1" t="str">
        <f t="shared" si="24"/>
        <v>--</v>
      </c>
      <c r="AI1544" t="e">
        <v>#N/A</v>
      </c>
      <c r="AJ1544" t="e">
        <v>#N/A</v>
      </c>
      <c r="AK1544" t="e">
        <v>#N/A</v>
      </c>
    </row>
    <row r="1545" spans="1:37" x14ac:dyDescent="0.25">
      <c r="A1545" s="15">
        <v>9062421</v>
      </c>
      <c r="B1545" s="15" t="s">
        <v>589</v>
      </c>
      <c r="C1545" s="16">
        <v>44378</v>
      </c>
      <c r="D1545" s="15" t="s">
        <v>56</v>
      </c>
      <c r="E1545" s="1" t="s">
        <v>45</v>
      </c>
      <c r="F1545" s="15" t="s">
        <v>46</v>
      </c>
      <c r="G1545" s="1" t="s">
        <v>56</v>
      </c>
      <c r="H1545" s="17">
        <v>37500</v>
      </c>
      <c r="I1545" s="18">
        <v>0.375</v>
      </c>
      <c r="J1545" s="1">
        <v>9062421</v>
      </c>
      <c r="K1545" s="1" t="s">
        <v>589</v>
      </c>
      <c r="L1545" s="19">
        <v>37500</v>
      </c>
      <c r="M1545" s="1" t="s">
        <v>31</v>
      </c>
      <c r="N1545" s="1" t="s">
        <v>47</v>
      </c>
      <c r="O1545" s="1" t="s">
        <v>59</v>
      </c>
      <c r="P1545" s="20">
        <v>9062421</v>
      </c>
      <c r="Q1545" s="1" t="s">
        <v>109</v>
      </c>
      <c r="R1545" s="1" t="s">
        <v>16</v>
      </c>
      <c r="S1545" s="1" t="s">
        <v>80</v>
      </c>
      <c r="T1545" s="18">
        <f>IFERROR(VLOOKUP(A1545,'[1]For Report Q-2 '!$A$2:$T$3476,20,0),"-")</f>
        <v>0.375</v>
      </c>
      <c r="U1545" s="55">
        <f>IFERROR(VLOOKUP(A1545,'[1]For Report Q-2 '!$A$2:$U$3476,21,0),"-")</f>
        <v>0</v>
      </c>
      <c r="V1545" s="2" t="str">
        <f>IFERROR(VLOOKUP(A1545,'[1]For Report Q-2 '!$A$2:$V$3476,22,0),"-")</f>
        <v>-</v>
      </c>
      <c r="W1545" s="1">
        <f>IFERROR(VLOOKUP(A1545,'[1]For Report Q-2 '!$A$2:$W$3476,23,0),"-")</f>
        <v>0</v>
      </c>
      <c r="X1545" s="1"/>
      <c r="Y1545" s="1"/>
      <c r="Z1545" s="2" t="str">
        <f>IFERROR(VLOOKUP(A1545,'[1]For Report Q-2 '!$A$2:$Z$3476,26,0),"-")</f>
        <v>-</v>
      </c>
      <c r="AA1545" s="1" t="str">
        <f>IFERROR(VLOOKUP(A1545,'[1]For Report Q-2 '!$A$2:$AH$3476,27,0),"-")</f>
        <v>-</v>
      </c>
      <c r="AB1545" s="1" t="str">
        <f>IFERROR(VLOOKUP(A1545,'[1]For Report Q-2 '!$A$2:$AH$3476,28,0),"-")</f>
        <v>-</v>
      </c>
      <c r="AC1545" s="2" t="str">
        <f>IFERROR(VLOOKUP(A1545,'[1]For Report Q-2 '!$A$2:$AH$3476,29,0),"-")</f>
        <v>-</v>
      </c>
      <c r="AD1545" s="2" t="str">
        <f>IFERROR(VLOOKUP(A1545,'[1]For Report Q-2 '!$A$2:$AH$3476,30,0),"-")</f>
        <v>-</v>
      </c>
      <c r="AE1545" s="1" t="str">
        <f>IFERROR(VLOOKUP(A1545,'[1]For Report Q-2 '!$A$2:$AH$3476,31,0),"-")</f>
        <v>-</v>
      </c>
      <c r="AF1545" s="1" t="str">
        <f>IFERROR(VLOOKUP(A1545,'[1]For Report Q-2 '!$A$2:$AH$3476,32,0),"-")</f>
        <v>-</v>
      </c>
      <c r="AG1545" s="2" t="str">
        <f>IFERROR(VLOOKUP(A1545,'[1]For Report Q-2 '!$A$2:$AH$3476,33,0),"-")</f>
        <v>-</v>
      </c>
      <c r="AH1545" s="1" t="str">
        <f t="shared" si="24"/>
        <v>--</v>
      </c>
      <c r="AI1545" t="e">
        <v>#N/A</v>
      </c>
      <c r="AJ1545" t="e">
        <v>#N/A</v>
      </c>
      <c r="AK1545" t="e">
        <v>#N/A</v>
      </c>
    </row>
    <row r="1546" spans="1:37" x14ac:dyDescent="0.25">
      <c r="A1546" s="15">
        <v>2326087</v>
      </c>
      <c r="B1546" s="15" t="s">
        <v>590</v>
      </c>
      <c r="C1546" s="16">
        <v>44817</v>
      </c>
      <c r="D1546" s="15" t="s">
        <v>40</v>
      </c>
      <c r="E1546" s="1" t="s">
        <v>57</v>
      </c>
      <c r="F1546" s="15" t="s">
        <v>30</v>
      </c>
      <c r="G1546" s="1" t="s">
        <v>40</v>
      </c>
      <c r="H1546" s="17">
        <v>2999</v>
      </c>
      <c r="I1546" s="18">
        <v>2.9989999999999999E-2</v>
      </c>
      <c r="J1546" s="1">
        <v>9062634</v>
      </c>
      <c r="K1546" s="1" t="s">
        <v>590</v>
      </c>
      <c r="L1546" s="19">
        <v>31332.333333333332</v>
      </c>
      <c r="M1546" s="1" t="s">
        <v>31</v>
      </c>
      <c r="N1546" s="1" t="s">
        <v>57</v>
      </c>
      <c r="O1546" s="1" t="s">
        <v>41</v>
      </c>
      <c r="P1546" s="20">
        <v>9062634</v>
      </c>
      <c r="Q1546" s="1" t="s">
        <v>51</v>
      </c>
      <c r="R1546" s="1" t="s">
        <v>16</v>
      </c>
      <c r="S1546" s="1" t="s">
        <v>43</v>
      </c>
      <c r="T1546" s="18">
        <f>IFERROR(VLOOKUP(A1546,'[1]For Report Q-2 '!$A$2:$T$3476,20,0),"-")</f>
        <v>2.9989999999999999E-2</v>
      </c>
      <c r="U1546" s="55">
        <f>IFERROR(VLOOKUP(A1546,'[1]For Report Q-2 '!$A$2:$U$3476,21,0),"-")</f>
        <v>0</v>
      </c>
      <c r="V1546" s="2" t="str">
        <f>IFERROR(VLOOKUP(A1546,'[1]For Report Q-2 '!$A$2:$V$3476,22,0),"-")</f>
        <v>-</v>
      </c>
      <c r="W1546" s="1">
        <f>IFERROR(VLOOKUP(A1546,'[1]For Report Q-2 '!$A$2:$W$3476,23,0),"-")</f>
        <v>0</v>
      </c>
      <c r="X1546" s="1"/>
      <c r="Y1546" s="1"/>
      <c r="Z1546" s="2" t="str">
        <f>IFERROR(VLOOKUP(A1546,'[1]For Report Q-2 '!$A$2:$Z$3476,26,0),"-")</f>
        <v>-</v>
      </c>
      <c r="AA1546" s="1" t="str">
        <f>IFERROR(VLOOKUP(A1546,'[1]For Report Q-2 '!$A$2:$AH$3476,27,0),"-")</f>
        <v>-</v>
      </c>
      <c r="AB1546" s="1" t="str">
        <f>IFERROR(VLOOKUP(A1546,'[1]For Report Q-2 '!$A$2:$AH$3476,28,0),"-")</f>
        <v>-</v>
      </c>
      <c r="AC1546" s="2" t="str">
        <f>IFERROR(VLOOKUP(A1546,'[1]For Report Q-2 '!$A$2:$AH$3476,29,0),"-")</f>
        <v>-</v>
      </c>
      <c r="AD1546" s="2" t="str">
        <f>IFERROR(VLOOKUP(A1546,'[1]For Report Q-2 '!$A$2:$AH$3476,30,0),"-")</f>
        <v>-</v>
      </c>
      <c r="AE1546" s="1" t="str">
        <f>IFERROR(VLOOKUP(A1546,'[1]For Report Q-2 '!$A$2:$AH$3476,31,0),"-")</f>
        <v>-</v>
      </c>
      <c r="AF1546" s="1" t="str">
        <f>IFERROR(VLOOKUP(A1546,'[1]For Report Q-2 '!$A$2:$AH$3476,32,0),"-")</f>
        <v>-</v>
      </c>
      <c r="AG1546" s="2" t="str">
        <f>IFERROR(VLOOKUP(A1546,'[1]For Report Q-2 '!$A$2:$AH$3476,33,0),"-")</f>
        <v>-</v>
      </c>
      <c r="AH1546" s="1" t="str">
        <f t="shared" si="24"/>
        <v>--</v>
      </c>
      <c r="AI1546" t="e">
        <v>#N/A</v>
      </c>
      <c r="AJ1546" t="e">
        <v>#N/A</v>
      </c>
      <c r="AK1546" t="e">
        <v>#N/A</v>
      </c>
    </row>
    <row r="1547" spans="1:37" x14ac:dyDescent="0.25">
      <c r="A1547" s="15">
        <v>9062634</v>
      </c>
      <c r="B1547" s="15" t="s">
        <v>590</v>
      </c>
      <c r="C1547" s="16">
        <v>42884</v>
      </c>
      <c r="D1547" s="15" t="s">
        <v>40</v>
      </c>
      <c r="E1547" s="1" t="s">
        <v>72</v>
      </c>
      <c r="F1547" s="15" t="s">
        <v>46</v>
      </c>
      <c r="G1547" s="1" t="s">
        <v>40</v>
      </c>
      <c r="H1547" s="17">
        <v>28333.333333333332</v>
      </c>
      <c r="I1547" s="18">
        <v>0.28333333333333333</v>
      </c>
      <c r="J1547" s="1">
        <v>9062634</v>
      </c>
      <c r="K1547" s="1" t="s">
        <v>590</v>
      </c>
      <c r="L1547" s="19">
        <v>31332.333333333332</v>
      </c>
      <c r="M1547" s="1" t="s">
        <v>31</v>
      </c>
      <c r="N1547" s="1" t="s">
        <v>72</v>
      </c>
      <c r="O1547" s="1" t="s">
        <v>41</v>
      </c>
      <c r="P1547" s="20">
        <v>9062634</v>
      </c>
      <c r="Q1547" s="1" t="s">
        <v>51</v>
      </c>
      <c r="R1547" s="1" t="s">
        <v>16</v>
      </c>
      <c r="S1547" s="1" t="s">
        <v>43</v>
      </c>
      <c r="T1547" s="18">
        <f>IFERROR(VLOOKUP(A1547,'[1]For Report Q-2 '!$A$2:$T$3476,20,0),"-")</f>
        <v>0.28333333333333333</v>
      </c>
      <c r="U1547" s="55">
        <f>IFERROR(VLOOKUP(A1547,'[1]For Report Q-2 '!$A$2:$U$3476,21,0),"-")</f>
        <v>0</v>
      </c>
      <c r="V1547" s="2" t="str">
        <f>IFERROR(VLOOKUP(A1547,'[1]For Report Q-2 '!$A$2:$V$3476,22,0),"-")</f>
        <v>-</v>
      </c>
      <c r="W1547" s="1">
        <f>IFERROR(VLOOKUP(A1547,'[1]For Report Q-2 '!$A$2:$W$3476,23,0),"-")</f>
        <v>0</v>
      </c>
      <c r="X1547" s="1"/>
      <c r="Y1547" s="1"/>
      <c r="Z1547" s="2" t="str">
        <f>IFERROR(VLOOKUP(A1547,'[1]For Report Q-2 '!$A$2:$Z$3476,26,0),"-")</f>
        <v>-</v>
      </c>
      <c r="AA1547" s="1" t="str">
        <f>IFERROR(VLOOKUP(A1547,'[1]For Report Q-2 '!$A$2:$AH$3476,27,0),"-")</f>
        <v>-</v>
      </c>
      <c r="AB1547" s="1" t="str">
        <f>IFERROR(VLOOKUP(A1547,'[1]For Report Q-2 '!$A$2:$AH$3476,28,0),"-")</f>
        <v>-</v>
      </c>
      <c r="AC1547" s="2" t="str">
        <f>IFERROR(VLOOKUP(A1547,'[1]For Report Q-2 '!$A$2:$AH$3476,29,0),"-")</f>
        <v>-</v>
      </c>
      <c r="AD1547" s="2" t="str">
        <f>IFERROR(VLOOKUP(A1547,'[1]For Report Q-2 '!$A$2:$AH$3476,30,0),"-")</f>
        <v>-</v>
      </c>
      <c r="AE1547" s="1" t="str">
        <f>IFERROR(VLOOKUP(A1547,'[1]For Report Q-2 '!$A$2:$AH$3476,31,0),"-")</f>
        <v>-</v>
      </c>
      <c r="AF1547" s="1" t="str">
        <f>IFERROR(VLOOKUP(A1547,'[1]For Report Q-2 '!$A$2:$AH$3476,32,0),"-")</f>
        <v>-</v>
      </c>
      <c r="AG1547" s="2" t="str">
        <f>IFERROR(VLOOKUP(A1547,'[1]For Report Q-2 '!$A$2:$AH$3476,33,0),"-")</f>
        <v>-</v>
      </c>
      <c r="AH1547" s="1" t="str">
        <f t="shared" si="24"/>
        <v>--</v>
      </c>
      <c r="AI1547" t="e">
        <v>#N/A</v>
      </c>
      <c r="AJ1547" t="e">
        <v>#N/A</v>
      </c>
      <c r="AK1547" t="e">
        <v>#N/A</v>
      </c>
    </row>
    <row r="1548" spans="1:37" x14ac:dyDescent="0.25">
      <c r="A1548" s="15">
        <v>9063425</v>
      </c>
      <c r="B1548" s="15" t="s">
        <v>591</v>
      </c>
      <c r="C1548" s="16">
        <v>42913</v>
      </c>
      <c r="D1548" s="15" t="s">
        <v>40</v>
      </c>
      <c r="E1548" s="1" t="s">
        <v>45</v>
      </c>
      <c r="F1548" s="15" t="s">
        <v>46</v>
      </c>
      <c r="G1548" s="1" t="s">
        <v>40</v>
      </c>
      <c r="H1548" s="17">
        <v>20000</v>
      </c>
      <c r="I1548" s="18">
        <v>0.2</v>
      </c>
      <c r="J1548" s="1">
        <v>9063425</v>
      </c>
      <c r="K1548" s="1" t="s">
        <v>591</v>
      </c>
      <c r="L1548" s="19">
        <v>112083.33333333333</v>
      </c>
      <c r="M1548" s="1" t="s">
        <v>67</v>
      </c>
      <c r="N1548" s="1" t="s">
        <v>47</v>
      </c>
      <c r="O1548" s="1" t="s">
        <v>41</v>
      </c>
      <c r="P1548" s="20">
        <v>9063425</v>
      </c>
      <c r="Q1548" s="1" t="s">
        <v>43</v>
      </c>
      <c r="R1548" s="1" t="s">
        <v>89</v>
      </c>
      <c r="S1548" s="1" t="s">
        <v>43</v>
      </c>
      <c r="T1548" s="18">
        <f>IFERROR(VLOOKUP(A1548,'[1]For Report Q-2 '!$A$2:$T$3476,20,0),"-")</f>
        <v>0.2</v>
      </c>
      <c r="U1548" s="55">
        <f>IFERROR(VLOOKUP(A1548,'[1]For Report Q-2 '!$A$2:$U$3476,21,0),"-")</f>
        <v>0</v>
      </c>
      <c r="V1548" s="2" t="str">
        <f>IFERROR(VLOOKUP(A1548,'[1]For Report Q-2 '!$A$2:$V$3476,22,0),"-")</f>
        <v>-</v>
      </c>
      <c r="W1548" s="1">
        <f>IFERROR(VLOOKUP(A1548,'[1]For Report Q-2 '!$A$2:$W$3476,23,0),"-")</f>
        <v>0</v>
      </c>
      <c r="X1548" s="1"/>
      <c r="Y1548" s="1"/>
      <c r="Z1548" s="2" t="str">
        <f>IFERROR(VLOOKUP(A1548,'[1]For Report Q-2 '!$A$2:$Z$3476,26,0),"-")</f>
        <v>-</v>
      </c>
      <c r="AA1548" s="1" t="str">
        <f>IFERROR(VLOOKUP(A1548,'[1]For Report Q-2 '!$A$2:$AH$3476,27,0),"-")</f>
        <v>-</v>
      </c>
      <c r="AB1548" s="1" t="str">
        <f>IFERROR(VLOOKUP(A1548,'[1]For Report Q-2 '!$A$2:$AH$3476,28,0),"-")</f>
        <v>-</v>
      </c>
      <c r="AC1548" s="2" t="str">
        <f>IFERROR(VLOOKUP(A1548,'[1]For Report Q-2 '!$A$2:$AH$3476,29,0),"-")</f>
        <v>-</v>
      </c>
      <c r="AD1548" s="2" t="str">
        <f>IFERROR(VLOOKUP(A1548,'[1]For Report Q-2 '!$A$2:$AH$3476,30,0),"-")</f>
        <v>-</v>
      </c>
      <c r="AE1548" s="1" t="str">
        <f>IFERROR(VLOOKUP(A1548,'[1]For Report Q-2 '!$A$2:$AH$3476,31,0),"-")</f>
        <v>-</v>
      </c>
      <c r="AF1548" s="1" t="str">
        <f>IFERROR(VLOOKUP(A1548,'[1]For Report Q-2 '!$A$2:$AH$3476,32,0),"-")</f>
        <v>-</v>
      </c>
      <c r="AG1548" s="2" t="str">
        <f>IFERROR(VLOOKUP(A1548,'[1]For Report Q-2 '!$A$2:$AH$3476,33,0),"-")</f>
        <v>-</v>
      </c>
      <c r="AH1548" s="1" t="str">
        <f t="shared" si="24"/>
        <v>--</v>
      </c>
      <c r="AI1548" t="e">
        <v>#N/A</v>
      </c>
      <c r="AJ1548" t="e">
        <v>#N/A</v>
      </c>
      <c r="AK1548" t="e">
        <v>#N/A</v>
      </c>
    </row>
    <row r="1549" spans="1:37" x14ac:dyDescent="0.25">
      <c r="A1549" s="15">
        <v>9068238</v>
      </c>
      <c r="B1549" s="15" t="s">
        <v>591</v>
      </c>
      <c r="C1549" s="16">
        <v>43221</v>
      </c>
      <c r="D1549" s="15" t="s">
        <v>40</v>
      </c>
      <c r="E1549" s="1" t="s">
        <v>86</v>
      </c>
      <c r="F1549" s="15" t="s">
        <v>46</v>
      </c>
      <c r="G1549" s="1" t="s">
        <v>40</v>
      </c>
      <c r="H1549" s="17">
        <v>75000</v>
      </c>
      <c r="I1549" s="18">
        <v>0.75</v>
      </c>
      <c r="J1549" s="1">
        <v>9063425</v>
      </c>
      <c r="K1549" s="1" t="s">
        <v>591</v>
      </c>
      <c r="L1549" s="19">
        <v>112083.33333333333</v>
      </c>
      <c r="M1549" s="1" t="s">
        <v>67</v>
      </c>
      <c r="N1549" s="1" t="s">
        <v>86</v>
      </c>
      <c r="O1549" s="1" t="s">
        <v>41</v>
      </c>
      <c r="P1549" s="20">
        <v>9063425</v>
      </c>
      <c r="Q1549" s="1" t="s">
        <v>43</v>
      </c>
      <c r="R1549" s="1" t="s">
        <v>89</v>
      </c>
      <c r="S1549" s="1" t="s">
        <v>43</v>
      </c>
      <c r="T1549" s="18">
        <f>IFERROR(VLOOKUP(A1549,'[1]For Report Q-2 '!$A$2:$T$3476,20,0),"-")</f>
        <v>0.75</v>
      </c>
      <c r="U1549" s="55">
        <f>IFERROR(VLOOKUP(A1549,'[1]For Report Q-2 '!$A$2:$U$3476,21,0),"-")</f>
        <v>0</v>
      </c>
      <c r="V1549" s="2" t="str">
        <f>IFERROR(VLOOKUP(A1549,'[1]For Report Q-2 '!$A$2:$V$3476,22,0),"-")</f>
        <v>-</v>
      </c>
      <c r="W1549" s="1">
        <f>IFERROR(VLOOKUP(A1549,'[1]For Report Q-2 '!$A$2:$W$3476,23,0),"-")</f>
        <v>0</v>
      </c>
      <c r="X1549" s="1"/>
      <c r="Y1549" s="1"/>
      <c r="Z1549" s="2" t="str">
        <f>IFERROR(VLOOKUP(A1549,'[1]For Report Q-2 '!$A$2:$Z$3476,26,0),"-")</f>
        <v>-</v>
      </c>
      <c r="AA1549" s="1" t="str">
        <f>IFERROR(VLOOKUP(A1549,'[1]For Report Q-2 '!$A$2:$AH$3476,27,0),"-")</f>
        <v>-</v>
      </c>
      <c r="AB1549" s="1" t="str">
        <f>IFERROR(VLOOKUP(A1549,'[1]For Report Q-2 '!$A$2:$AH$3476,28,0),"-")</f>
        <v>-</v>
      </c>
      <c r="AC1549" s="2" t="str">
        <f>IFERROR(VLOOKUP(A1549,'[1]For Report Q-2 '!$A$2:$AH$3476,29,0),"-")</f>
        <v>-</v>
      </c>
      <c r="AD1549" s="2" t="str">
        <f>IFERROR(VLOOKUP(A1549,'[1]For Report Q-2 '!$A$2:$AH$3476,30,0),"-")</f>
        <v>-</v>
      </c>
      <c r="AE1549" s="1" t="str">
        <f>IFERROR(VLOOKUP(A1549,'[1]For Report Q-2 '!$A$2:$AH$3476,31,0),"-")</f>
        <v>-</v>
      </c>
      <c r="AF1549" s="1" t="str">
        <f>IFERROR(VLOOKUP(A1549,'[1]For Report Q-2 '!$A$2:$AH$3476,32,0),"-")</f>
        <v>-</v>
      </c>
      <c r="AG1549" s="2" t="str">
        <f>IFERROR(VLOOKUP(A1549,'[1]For Report Q-2 '!$A$2:$AH$3476,33,0),"-")</f>
        <v>-</v>
      </c>
      <c r="AH1549" s="1" t="str">
        <f t="shared" si="24"/>
        <v>--</v>
      </c>
      <c r="AI1549" t="e">
        <v>#N/A</v>
      </c>
      <c r="AJ1549" t="e">
        <v>#N/A</v>
      </c>
      <c r="AK1549" t="e">
        <v>#N/A</v>
      </c>
    </row>
    <row r="1550" spans="1:37" x14ac:dyDescent="0.25">
      <c r="A1550" s="15">
        <v>9085472</v>
      </c>
      <c r="B1550" s="15" t="s">
        <v>591</v>
      </c>
      <c r="C1550" s="16">
        <v>44408</v>
      </c>
      <c r="D1550" s="15" t="s">
        <v>40</v>
      </c>
      <c r="E1550" s="1" t="s">
        <v>45</v>
      </c>
      <c r="F1550" s="15" t="s">
        <v>46</v>
      </c>
      <c r="G1550" s="1" t="s">
        <v>40</v>
      </c>
      <c r="H1550" s="17">
        <v>17083.333333333332</v>
      </c>
      <c r="I1550" s="18">
        <v>0.17083333333333331</v>
      </c>
      <c r="J1550" s="1">
        <v>9063425</v>
      </c>
      <c r="K1550" s="1" t="s">
        <v>591</v>
      </c>
      <c r="L1550" s="19">
        <v>112083.33333333333</v>
      </c>
      <c r="M1550" s="1" t="s">
        <v>67</v>
      </c>
      <c r="N1550" s="1" t="s">
        <v>47</v>
      </c>
      <c r="O1550" s="1" t="s">
        <v>41</v>
      </c>
      <c r="P1550" s="20">
        <v>9063425</v>
      </c>
      <c r="Q1550" s="1" t="s">
        <v>43</v>
      </c>
      <c r="R1550" s="1" t="s">
        <v>89</v>
      </c>
      <c r="S1550" s="1" t="s">
        <v>43</v>
      </c>
      <c r="T1550" s="18">
        <f>IFERROR(VLOOKUP(A1550,'[1]For Report Q-2 '!$A$2:$T$3476,20,0),"-")</f>
        <v>0.17083333333333331</v>
      </c>
      <c r="U1550" s="55">
        <f>IFERROR(VLOOKUP(A1550,'[1]For Report Q-2 '!$A$2:$U$3476,21,0),"-")</f>
        <v>0</v>
      </c>
      <c r="V1550" s="2" t="str">
        <f>IFERROR(VLOOKUP(A1550,'[1]For Report Q-2 '!$A$2:$V$3476,22,0),"-")</f>
        <v>-</v>
      </c>
      <c r="W1550" s="1">
        <f>IFERROR(VLOOKUP(A1550,'[1]For Report Q-2 '!$A$2:$W$3476,23,0),"-")</f>
        <v>0</v>
      </c>
      <c r="X1550" s="1"/>
      <c r="Y1550" s="1"/>
      <c r="Z1550" s="2" t="str">
        <f>IFERROR(VLOOKUP(A1550,'[1]For Report Q-2 '!$A$2:$Z$3476,26,0),"-")</f>
        <v>-</v>
      </c>
      <c r="AA1550" s="1" t="str">
        <f>IFERROR(VLOOKUP(A1550,'[1]For Report Q-2 '!$A$2:$AH$3476,27,0),"-")</f>
        <v>-</v>
      </c>
      <c r="AB1550" s="1" t="str">
        <f>IFERROR(VLOOKUP(A1550,'[1]For Report Q-2 '!$A$2:$AH$3476,28,0),"-")</f>
        <v>-</v>
      </c>
      <c r="AC1550" s="2" t="str">
        <f>IFERROR(VLOOKUP(A1550,'[1]For Report Q-2 '!$A$2:$AH$3476,29,0),"-")</f>
        <v>-</v>
      </c>
      <c r="AD1550" s="2" t="str">
        <f>IFERROR(VLOOKUP(A1550,'[1]For Report Q-2 '!$A$2:$AH$3476,30,0),"-")</f>
        <v>-</v>
      </c>
      <c r="AE1550" s="1" t="str">
        <f>IFERROR(VLOOKUP(A1550,'[1]For Report Q-2 '!$A$2:$AH$3476,31,0),"-")</f>
        <v>-</v>
      </c>
      <c r="AF1550" s="1" t="str">
        <f>IFERROR(VLOOKUP(A1550,'[1]For Report Q-2 '!$A$2:$AH$3476,32,0),"-")</f>
        <v>-</v>
      </c>
      <c r="AG1550" s="2" t="str">
        <f>IFERROR(VLOOKUP(A1550,'[1]For Report Q-2 '!$A$2:$AH$3476,33,0),"-")</f>
        <v>-</v>
      </c>
      <c r="AH1550" s="1" t="str">
        <f t="shared" si="24"/>
        <v>--</v>
      </c>
      <c r="AI1550" t="e">
        <v>#N/A</v>
      </c>
      <c r="AJ1550" t="e">
        <v>#N/A</v>
      </c>
      <c r="AK1550" t="e">
        <v>#N/A</v>
      </c>
    </row>
    <row r="1551" spans="1:37" x14ac:dyDescent="0.25">
      <c r="A1551" s="15">
        <v>9025553</v>
      </c>
      <c r="B1551" s="15" t="s">
        <v>592</v>
      </c>
      <c r="C1551" s="16">
        <v>43080</v>
      </c>
      <c r="D1551" s="15" t="s">
        <v>40</v>
      </c>
      <c r="E1551" s="1" t="s">
        <v>45</v>
      </c>
      <c r="F1551" s="15" t="s">
        <v>46</v>
      </c>
      <c r="G1551" s="1" t="s">
        <v>40</v>
      </c>
      <c r="H1551" s="17">
        <v>35416.666666666664</v>
      </c>
      <c r="I1551" s="18">
        <v>0.35416666666666663</v>
      </c>
      <c r="J1551" s="1">
        <v>9063465</v>
      </c>
      <c r="K1551" s="1" t="s">
        <v>592</v>
      </c>
      <c r="L1551" s="19">
        <v>112500</v>
      </c>
      <c r="M1551" s="1" t="s">
        <v>67</v>
      </c>
      <c r="N1551" s="1" t="s">
        <v>47</v>
      </c>
      <c r="O1551" s="1" t="s">
        <v>41</v>
      </c>
      <c r="P1551" s="20">
        <v>9063465</v>
      </c>
      <c r="Q1551" s="1" t="s">
        <v>42</v>
      </c>
      <c r="R1551" s="1" t="s">
        <v>16</v>
      </c>
      <c r="S1551" s="1" t="s">
        <v>43</v>
      </c>
      <c r="T1551" s="18">
        <f>IFERROR(VLOOKUP(A1551,'[1]For Report Q-2 '!$A$2:$T$3476,20,0),"-")</f>
        <v>0.35416666666666663</v>
      </c>
      <c r="U1551" s="55">
        <f>IFERROR(VLOOKUP(A1551,'[1]For Report Q-2 '!$A$2:$U$3476,21,0),"-")</f>
        <v>0</v>
      </c>
      <c r="V1551" s="2" t="str">
        <f>IFERROR(VLOOKUP(A1551,'[1]For Report Q-2 '!$A$2:$V$3476,22,0),"-")</f>
        <v>-</v>
      </c>
      <c r="W1551" s="1">
        <f>IFERROR(VLOOKUP(A1551,'[1]For Report Q-2 '!$A$2:$W$3476,23,0),"-")</f>
        <v>0</v>
      </c>
      <c r="X1551" s="1"/>
      <c r="Y1551" s="1"/>
      <c r="Z1551" s="2" t="str">
        <f>IFERROR(VLOOKUP(A1551,'[1]For Report Q-2 '!$A$2:$Z$3476,26,0),"-")</f>
        <v>-</v>
      </c>
      <c r="AA1551" s="1" t="str">
        <f>IFERROR(VLOOKUP(A1551,'[1]For Report Q-2 '!$A$2:$AH$3476,27,0),"-")</f>
        <v>-</v>
      </c>
      <c r="AB1551" s="1" t="str">
        <f>IFERROR(VLOOKUP(A1551,'[1]For Report Q-2 '!$A$2:$AH$3476,28,0),"-")</f>
        <v>-</v>
      </c>
      <c r="AC1551" s="2" t="str">
        <f>IFERROR(VLOOKUP(A1551,'[1]For Report Q-2 '!$A$2:$AH$3476,29,0),"-")</f>
        <v>-</v>
      </c>
      <c r="AD1551" s="2" t="str">
        <f>IFERROR(VLOOKUP(A1551,'[1]For Report Q-2 '!$A$2:$AH$3476,30,0),"-")</f>
        <v>-</v>
      </c>
      <c r="AE1551" s="1" t="str">
        <f>IFERROR(VLOOKUP(A1551,'[1]For Report Q-2 '!$A$2:$AH$3476,31,0),"-")</f>
        <v>-</v>
      </c>
      <c r="AF1551" s="1" t="str">
        <f>IFERROR(VLOOKUP(A1551,'[1]For Report Q-2 '!$A$2:$AH$3476,32,0),"-")</f>
        <v>-</v>
      </c>
      <c r="AG1551" s="2" t="str">
        <f>IFERROR(VLOOKUP(A1551,'[1]For Report Q-2 '!$A$2:$AH$3476,33,0),"-")</f>
        <v>-</v>
      </c>
      <c r="AH1551" s="1" t="str">
        <f t="shared" si="24"/>
        <v>--</v>
      </c>
      <c r="AI1551" t="e">
        <v>#N/A</v>
      </c>
      <c r="AJ1551" t="e">
        <v>#N/A</v>
      </c>
      <c r="AK1551" t="e">
        <v>#N/A</v>
      </c>
    </row>
    <row r="1552" spans="1:37" x14ac:dyDescent="0.25">
      <c r="A1552" s="15">
        <v>9063465</v>
      </c>
      <c r="B1552" s="15" t="s">
        <v>592</v>
      </c>
      <c r="C1552" s="16">
        <v>42929</v>
      </c>
      <c r="D1552" s="15" t="s">
        <v>40</v>
      </c>
      <c r="E1552" s="1" t="s">
        <v>45</v>
      </c>
      <c r="F1552" s="15" t="s">
        <v>46</v>
      </c>
      <c r="G1552" s="1" t="s">
        <v>40</v>
      </c>
      <c r="H1552" s="17">
        <v>35416.666666666664</v>
      </c>
      <c r="I1552" s="18">
        <v>0.35416666666666663</v>
      </c>
      <c r="J1552" s="1">
        <v>9063465</v>
      </c>
      <c r="K1552" s="1" t="s">
        <v>592</v>
      </c>
      <c r="L1552" s="19">
        <v>112500</v>
      </c>
      <c r="M1552" s="1" t="s">
        <v>67</v>
      </c>
      <c r="N1552" s="1" t="s">
        <v>47</v>
      </c>
      <c r="O1552" s="1" t="s">
        <v>41</v>
      </c>
      <c r="P1552" s="20">
        <v>9063465</v>
      </c>
      <c r="Q1552" s="1" t="s">
        <v>42</v>
      </c>
      <c r="R1552" s="1" t="s">
        <v>16</v>
      </c>
      <c r="S1552" s="1" t="s">
        <v>43</v>
      </c>
      <c r="T1552" s="18">
        <f>IFERROR(VLOOKUP(A1552,'[1]For Report Q-2 '!$A$2:$T$3476,20,0),"-")</f>
        <v>0.35416666666666663</v>
      </c>
      <c r="U1552" s="55">
        <f>IFERROR(VLOOKUP(A1552,'[1]For Report Q-2 '!$A$2:$U$3476,21,0),"-")</f>
        <v>0</v>
      </c>
      <c r="V1552" s="2" t="str">
        <f>IFERROR(VLOOKUP(A1552,'[1]For Report Q-2 '!$A$2:$V$3476,22,0),"-")</f>
        <v>-</v>
      </c>
      <c r="W1552" s="1">
        <f>IFERROR(VLOOKUP(A1552,'[1]For Report Q-2 '!$A$2:$W$3476,23,0),"-")</f>
        <v>0</v>
      </c>
      <c r="X1552" s="1"/>
      <c r="Y1552" s="1"/>
      <c r="Z1552" s="2" t="str">
        <f>IFERROR(VLOOKUP(A1552,'[1]For Report Q-2 '!$A$2:$Z$3476,26,0),"-")</f>
        <v>-</v>
      </c>
      <c r="AA1552" s="1" t="str">
        <f>IFERROR(VLOOKUP(A1552,'[1]For Report Q-2 '!$A$2:$AH$3476,27,0),"-")</f>
        <v>-</v>
      </c>
      <c r="AB1552" s="1" t="str">
        <f>IFERROR(VLOOKUP(A1552,'[1]For Report Q-2 '!$A$2:$AH$3476,28,0),"-")</f>
        <v>-</v>
      </c>
      <c r="AC1552" s="2" t="str">
        <f>IFERROR(VLOOKUP(A1552,'[1]For Report Q-2 '!$A$2:$AH$3476,29,0),"-")</f>
        <v>-</v>
      </c>
      <c r="AD1552" s="2" t="str">
        <f>IFERROR(VLOOKUP(A1552,'[1]For Report Q-2 '!$A$2:$AH$3476,30,0),"-")</f>
        <v>-</v>
      </c>
      <c r="AE1552" s="1" t="str">
        <f>IFERROR(VLOOKUP(A1552,'[1]For Report Q-2 '!$A$2:$AH$3476,31,0),"-")</f>
        <v>-</v>
      </c>
      <c r="AF1552" s="1" t="str">
        <f>IFERROR(VLOOKUP(A1552,'[1]For Report Q-2 '!$A$2:$AH$3476,32,0),"-")</f>
        <v>-</v>
      </c>
      <c r="AG1552" s="2" t="str">
        <f>IFERROR(VLOOKUP(A1552,'[1]For Report Q-2 '!$A$2:$AH$3476,33,0),"-")</f>
        <v>-</v>
      </c>
      <c r="AH1552" s="1" t="str">
        <f t="shared" si="24"/>
        <v>--</v>
      </c>
      <c r="AI1552" t="e">
        <v>#N/A</v>
      </c>
      <c r="AJ1552" t="e">
        <v>#N/A</v>
      </c>
      <c r="AK1552" t="e">
        <v>#N/A</v>
      </c>
    </row>
    <row r="1553" spans="1:37" x14ac:dyDescent="0.25">
      <c r="A1553" s="15">
        <v>9064071</v>
      </c>
      <c r="B1553" s="15" t="s">
        <v>592</v>
      </c>
      <c r="C1553" s="16">
        <v>42944</v>
      </c>
      <c r="D1553" s="15" t="s">
        <v>28</v>
      </c>
      <c r="E1553" s="1" t="s">
        <v>72</v>
      </c>
      <c r="F1553" s="15" t="s">
        <v>46</v>
      </c>
      <c r="G1553" s="1" t="s">
        <v>28</v>
      </c>
      <c r="H1553" s="17">
        <v>15416.666666666668</v>
      </c>
      <c r="I1553" s="18">
        <v>0.15416666666666667</v>
      </c>
      <c r="J1553" s="1">
        <v>9063465</v>
      </c>
      <c r="K1553" s="1" t="s">
        <v>592</v>
      </c>
      <c r="L1553" s="19">
        <v>112500</v>
      </c>
      <c r="M1553" s="1" t="s">
        <v>67</v>
      </c>
      <c r="N1553" s="1" t="s">
        <v>72</v>
      </c>
      <c r="O1553" s="1" t="s">
        <v>38</v>
      </c>
      <c r="P1553" s="20">
        <v>9063465</v>
      </c>
      <c r="Q1553" s="1" t="s">
        <v>42</v>
      </c>
      <c r="R1553" s="1" t="s">
        <v>16</v>
      </c>
      <c r="S1553" s="1" t="s">
        <v>43</v>
      </c>
      <c r="T1553" s="18">
        <f>IFERROR(VLOOKUP(A1553,'[1]For Report Q-2 '!$A$2:$T$3476,20,0),"-")</f>
        <v>0.15416666666666667</v>
      </c>
      <c r="U1553" s="55">
        <f>IFERROR(VLOOKUP(A1553,'[1]For Report Q-2 '!$A$2:$U$3476,21,0),"-")</f>
        <v>0</v>
      </c>
      <c r="V1553" s="2" t="str">
        <f>IFERROR(VLOOKUP(A1553,'[1]For Report Q-2 '!$A$2:$V$3476,22,0),"-")</f>
        <v>-</v>
      </c>
      <c r="W1553" s="1">
        <f>IFERROR(VLOOKUP(A1553,'[1]For Report Q-2 '!$A$2:$W$3476,23,0),"-")</f>
        <v>0</v>
      </c>
      <c r="X1553" s="1"/>
      <c r="Y1553" s="1"/>
      <c r="Z1553" s="2" t="str">
        <f>IFERROR(VLOOKUP(A1553,'[1]For Report Q-2 '!$A$2:$Z$3476,26,0),"-")</f>
        <v>-</v>
      </c>
      <c r="AA1553" s="1" t="str">
        <f>IFERROR(VLOOKUP(A1553,'[1]For Report Q-2 '!$A$2:$AH$3476,27,0),"-")</f>
        <v>-</v>
      </c>
      <c r="AB1553" s="1" t="str">
        <f>IFERROR(VLOOKUP(A1553,'[1]For Report Q-2 '!$A$2:$AH$3476,28,0),"-")</f>
        <v>-</v>
      </c>
      <c r="AC1553" s="2" t="str">
        <f>IFERROR(VLOOKUP(A1553,'[1]For Report Q-2 '!$A$2:$AH$3476,29,0),"-")</f>
        <v>-</v>
      </c>
      <c r="AD1553" s="2" t="str">
        <f>IFERROR(VLOOKUP(A1553,'[1]For Report Q-2 '!$A$2:$AH$3476,30,0),"-")</f>
        <v>-</v>
      </c>
      <c r="AE1553" s="1" t="str">
        <f>IFERROR(VLOOKUP(A1553,'[1]For Report Q-2 '!$A$2:$AH$3476,31,0),"-")</f>
        <v>-</v>
      </c>
      <c r="AF1553" s="1" t="str">
        <f>IFERROR(VLOOKUP(A1553,'[1]For Report Q-2 '!$A$2:$AH$3476,32,0),"-")</f>
        <v>-</v>
      </c>
      <c r="AG1553" s="2" t="str">
        <f>IFERROR(VLOOKUP(A1553,'[1]For Report Q-2 '!$A$2:$AH$3476,33,0),"-")</f>
        <v>-</v>
      </c>
      <c r="AH1553" s="1" t="str">
        <f t="shared" si="24"/>
        <v>--</v>
      </c>
      <c r="AI1553" t="e">
        <v>#N/A</v>
      </c>
      <c r="AJ1553" t="e">
        <v>#N/A</v>
      </c>
      <c r="AK1553" t="e">
        <v>#N/A</v>
      </c>
    </row>
    <row r="1554" spans="1:37" x14ac:dyDescent="0.25">
      <c r="A1554" s="15">
        <v>9129648</v>
      </c>
      <c r="B1554" s="15" t="s">
        <v>592</v>
      </c>
      <c r="C1554" s="16">
        <v>45729</v>
      </c>
      <c r="D1554" s="15" t="s">
        <v>40</v>
      </c>
      <c r="E1554" s="1" t="s">
        <v>45</v>
      </c>
      <c r="F1554" s="15" t="s">
        <v>46</v>
      </c>
      <c r="G1554" s="1" t="s">
        <v>40</v>
      </c>
      <c r="H1554" s="17">
        <v>26250</v>
      </c>
      <c r="I1554" s="18">
        <v>0.26250000000000001</v>
      </c>
      <c r="J1554" s="1">
        <v>9063465</v>
      </c>
      <c r="K1554" s="1" t="s">
        <v>592</v>
      </c>
      <c r="L1554" s="19">
        <v>112500</v>
      </c>
      <c r="M1554" s="1" t="s">
        <v>67</v>
      </c>
      <c r="N1554" s="1" t="s">
        <v>47</v>
      </c>
      <c r="O1554" s="1" t="s">
        <v>41</v>
      </c>
      <c r="P1554" s="20">
        <v>9063465</v>
      </c>
      <c r="Q1554" s="1" t="s">
        <v>42</v>
      </c>
      <c r="R1554" s="1" t="s">
        <v>16</v>
      </c>
      <c r="S1554" s="1" t="s">
        <v>43</v>
      </c>
      <c r="T1554" s="18">
        <f>IFERROR(VLOOKUP(A1554,'[1]For Report Q-2 '!$A$2:$T$3476,20,0),"-")</f>
        <v>0.26250000000000001</v>
      </c>
      <c r="U1554" s="55">
        <f>IFERROR(VLOOKUP(A1554,'[1]For Report Q-2 '!$A$2:$U$3476,21,0),"-")</f>
        <v>0</v>
      </c>
      <c r="V1554" s="2" t="str">
        <f>IFERROR(VLOOKUP(A1554,'[1]For Report Q-2 '!$A$2:$V$3476,22,0),"-")</f>
        <v>-</v>
      </c>
      <c r="W1554" s="1">
        <f>IFERROR(VLOOKUP(A1554,'[1]For Report Q-2 '!$A$2:$W$3476,23,0),"-")</f>
        <v>0</v>
      </c>
      <c r="X1554" s="1"/>
      <c r="Y1554" s="1"/>
      <c r="Z1554" s="2" t="str">
        <f>IFERROR(VLOOKUP(A1554,'[1]For Report Q-2 '!$A$2:$Z$3476,26,0),"-")</f>
        <v>-</v>
      </c>
      <c r="AA1554" s="1" t="str">
        <f>IFERROR(VLOOKUP(A1554,'[1]For Report Q-2 '!$A$2:$AH$3476,27,0),"-")</f>
        <v>-</v>
      </c>
      <c r="AB1554" s="1" t="str">
        <f>IFERROR(VLOOKUP(A1554,'[1]For Report Q-2 '!$A$2:$AH$3476,28,0),"-")</f>
        <v>-</v>
      </c>
      <c r="AC1554" s="2" t="str">
        <f>IFERROR(VLOOKUP(A1554,'[1]For Report Q-2 '!$A$2:$AH$3476,29,0),"-")</f>
        <v>-</v>
      </c>
      <c r="AD1554" s="2" t="str">
        <f>IFERROR(VLOOKUP(A1554,'[1]For Report Q-2 '!$A$2:$AH$3476,30,0),"-")</f>
        <v>-</v>
      </c>
      <c r="AE1554" s="1" t="str">
        <f>IFERROR(VLOOKUP(A1554,'[1]For Report Q-2 '!$A$2:$AH$3476,31,0),"-")</f>
        <v>-</v>
      </c>
      <c r="AF1554" s="1" t="str">
        <f>IFERROR(VLOOKUP(A1554,'[1]For Report Q-2 '!$A$2:$AH$3476,32,0),"-")</f>
        <v>-</v>
      </c>
      <c r="AG1554" s="2" t="str">
        <f>IFERROR(VLOOKUP(A1554,'[1]For Report Q-2 '!$A$2:$AH$3476,33,0),"-")</f>
        <v>-</v>
      </c>
      <c r="AH1554" s="1" t="str">
        <f t="shared" si="24"/>
        <v>--</v>
      </c>
      <c r="AI1554" t="e">
        <v>#N/A</v>
      </c>
      <c r="AJ1554" t="e">
        <v>#N/A</v>
      </c>
      <c r="AK1554" t="e">
        <v>#N/A</v>
      </c>
    </row>
    <row r="1555" spans="1:37" x14ac:dyDescent="0.25">
      <c r="A1555" s="15">
        <v>9063758</v>
      </c>
      <c r="B1555" s="15" t="s">
        <v>593</v>
      </c>
      <c r="C1555" s="16">
        <v>42930</v>
      </c>
      <c r="D1555" s="15" t="s">
        <v>56</v>
      </c>
      <c r="E1555" s="1" t="s">
        <v>45</v>
      </c>
      <c r="F1555" s="15" t="s">
        <v>46</v>
      </c>
      <c r="G1555" s="1" t="s">
        <v>56</v>
      </c>
      <c r="H1555" s="17">
        <v>12500</v>
      </c>
      <c r="I1555" s="18">
        <v>0.125</v>
      </c>
      <c r="J1555" s="1">
        <v>9063758</v>
      </c>
      <c r="K1555" s="1" t="s">
        <v>593</v>
      </c>
      <c r="L1555" s="19">
        <v>12500</v>
      </c>
      <c r="M1555" s="1" t="s">
        <v>31</v>
      </c>
      <c r="N1555" s="1" t="s">
        <v>47</v>
      </c>
      <c r="O1555" s="1" t="s">
        <v>59</v>
      </c>
      <c r="P1555" s="20">
        <v>9063758</v>
      </c>
      <c r="Q1555" s="1" t="s">
        <v>79</v>
      </c>
      <c r="R1555" s="1" t="s">
        <v>16</v>
      </c>
      <c r="S1555" s="1" t="s">
        <v>80</v>
      </c>
      <c r="T1555" s="18">
        <f>IFERROR(VLOOKUP(A1555,'[1]For Report Q-2 '!$A$2:$T$3476,20,0),"-")</f>
        <v>0.125</v>
      </c>
      <c r="U1555" s="55">
        <f>IFERROR(VLOOKUP(A1555,'[1]For Report Q-2 '!$A$2:$U$3476,21,0),"-")</f>
        <v>0</v>
      </c>
      <c r="V1555" s="2" t="str">
        <f>IFERROR(VLOOKUP(A1555,'[1]For Report Q-2 '!$A$2:$V$3476,22,0),"-")</f>
        <v>-</v>
      </c>
      <c r="W1555" s="1">
        <f>IFERROR(VLOOKUP(A1555,'[1]For Report Q-2 '!$A$2:$W$3476,23,0),"-")</f>
        <v>0</v>
      </c>
      <c r="X1555" s="1"/>
      <c r="Y1555" s="1"/>
      <c r="Z1555" s="2" t="str">
        <f>IFERROR(VLOOKUP(A1555,'[1]For Report Q-2 '!$A$2:$Z$3476,26,0),"-")</f>
        <v>-</v>
      </c>
      <c r="AA1555" s="1" t="str">
        <f>IFERROR(VLOOKUP(A1555,'[1]For Report Q-2 '!$A$2:$AH$3476,27,0),"-")</f>
        <v>-</v>
      </c>
      <c r="AB1555" s="1" t="str">
        <f>IFERROR(VLOOKUP(A1555,'[1]For Report Q-2 '!$A$2:$AH$3476,28,0),"-")</f>
        <v>-</v>
      </c>
      <c r="AC1555" s="2" t="str">
        <f>IFERROR(VLOOKUP(A1555,'[1]For Report Q-2 '!$A$2:$AH$3476,29,0),"-")</f>
        <v>-</v>
      </c>
      <c r="AD1555" s="2" t="str">
        <f>IFERROR(VLOOKUP(A1555,'[1]For Report Q-2 '!$A$2:$AH$3476,30,0),"-")</f>
        <v>-</v>
      </c>
      <c r="AE1555" s="1" t="str">
        <f>IFERROR(VLOOKUP(A1555,'[1]For Report Q-2 '!$A$2:$AH$3476,31,0),"-")</f>
        <v>-</v>
      </c>
      <c r="AF1555" s="1" t="str">
        <f>IFERROR(VLOOKUP(A1555,'[1]For Report Q-2 '!$A$2:$AH$3476,32,0),"-")</f>
        <v>-</v>
      </c>
      <c r="AG1555" s="2" t="str">
        <f>IFERROR(VLOOKUP(A1555,'[1]For Report Q-2 '!$A$2:$AH$3476,33,0),"-")</f>
        <v>-</v>
      </c>
      <c r="AH1555" s="1" t="str">
        <f t="shared" si="24"/>
        <v>--</v>
      </c>
      <c r="AI1555" t="e">
        <v>#N/A</v>
      </c>
      <c r="AJ1555" t="e">
        <v>#N/A</v>
      </c>
      <c r="AK1555" t="e">
        <v>#N/A</v>
      </c>
    </row>
    <row r="1556" spans="1:37" x14ac:dyDescent="0.25">
      <c r="A1556" s="15">
        <v>9063916</v>
      </c>
      <c r="B1556" s="15" t="s">
        <v>594</v>
      </c>
      <c r="C1556" s="16">
        <v>44623</v>
      </c>
      <c r="D1556" s="15" t="s">
        <v>40</v>
      </c>
      <c r="E1556" s="1" t="s">
        <v>45</v>
      </c>
      <c r="F1556" s="15" t="s">
        <v>46</v>
      </c>
      <c r="G1556" s="1" t="s">
        <v>40</v>
      </c>
      <c r="H1556" s="17">
        <v>68750</v>
      </c>
      <c r="I1556" s="18">
        <v>0.6875</v>
      </c>
      <c r="J1556" s="1">
        <v>9063916</v>
      </c>
      <c r="K1556" s="1" t="s">
        <v>594</v>
      </c>
      <c r="L1556" s="19">
        <v>68750</v>
      </c>
      <c r="M1556" s="1" t="s">
        <v>31</v>
      </c>
      <c r="N1556" s="1" t="s">
        <v>47</v>
      </c>
      <c r="O1556" s="1" t="s">
        <v>50</v>
      </c>
      <c r="P1556" s="20">
        <v>9063916</v>
      </c>
      <c r="Q1556" s="1" t="s">
        <v>43</v>
      </c>
      <c r="R1556" s="1" t="s">
        <v>89</v>
      </c>
      <c r="S1556" s="1" t="s">
        <v>43</v>
      </c>
      <c r="T1556" s="18">
        <f>IFERROR(VLOOKUP(A1556,'[1]For Report Q-2 '!$A$2:$T$3476,20,0),"-")</f>
        <v>0.6875</v>
      </c>
      <c r="U1556" s="55">
        <f>IFERROR(VLOOKUP(A1556,'[1]For Report Q-2 '!$A$2:$U$3476,21,0),"-")</f>
        <v>0</v>
      </c>
      <c r="V1556" s="2" t="str">
        <f>IFERROR(VLOOKUP(A1556,'[1]For Report Q-2 '!$A$2:$V$3476,22,0),"-")</f>
        <v>-</v>
      </c>
      <c r="W1556" s="1">
        <f>IFERROR(VLOOKUP(A1556,'[1]For Report Q-2 '!$A$2:$W$3476,23,0),"-")</f>
        <v>0</v>
      </c>
      <c r="X1556" s="1"/>
      <c r="Y1556" s="1"/>
      <c r="Z1556" s="2" t="str">
        <f>IFERROR(VLOOKUP(A1556,'[1]For Report Q-2 '!$A$2:$Z$3476,26,0),"-")</f>
        <v>-</v>
      </c>
      <c r="AA1556" s="1" t="str">
        <f>IFERROR(VLOOKUP(A1556,'[1]For Report Q-2 '!$A$2:$AH$3476,27,0),"-")</f>
        <v>-</v>
      </c>
      <c r="AB1556" s="1" t="str">
        <f>IFERROR(VLOOKUP(A1556,'[1]For Report Q-2 '!$A$2:$AH$3476,28,0),"-")</f>
        <v>-</v>
      </c>
      <c r="AC1556" s="2" t="str">
        <f>IFERROR(VLOOKUP(A1556,'[1]For Report Q-2 '!$A$2:$AH$3476,29,0),"-")</f>
        <v>-</v>
      </c>
      <c r="AD1556" s="2" t="str">
        <f>IFERROR(VLOOKUP(A1556,'[1]For Report Q-2 '!$A$2:$AH$3476,30,0),"-")</f>
        <v>-</v>
      </c>
      <c r="AE1556" s="1" t="str">
        <f>IFERROR(VLOOKUP(A1556,'[1]For Report Q-2 '!$A$2:$AH$3476,31,0),"-")</f>
        <v>-</v>
      </c>
      <c r="AF1556" s="1" t="str">
        <f>IFERROR(VLOOKUP(A1556,'[1]For Report Q-2 '!$A$2:$AH$3476,32,0),"-")</f>
        <v>-</v>
      </c>
      <c r="AG1556" s="2" t="str">
        <f>IFERROR(VLOOKUP(A1556,'[1]For Report Q-2 '!$A$2:$AH$3476,33,0),"-")</f>
        <v>-</v>
      </c>
      <c r="AH1556" s="1" t="str">
        <f t="shared" si="24"/>
        <v>--</v>
      </c>
      <c r="AI1556" t="e">
        <v>#N/A</v>
      </c>
      <c r="AJ1556" t="e">
        <v>#N/A</v>
      </c>
      <c r="AK1556" t="e">
        <v>#N/A</v>
      </c>
    </row>
    <row r="1557" spans="1:37" x14ac:dyDescent="0.25">
      <c r="A1557" s="15">
        <v>9064055</v>
      </c>
      <c r="B1557" s="15" t="s">
        <v>595</v>
      </c>
      <c r="C1557" s="16">
        <v>43096</v>
      </c>
      <c r="D1557" s="15" t="s">
        <v>40</v>
      </c>
      <c r="E1557" s="1" t="s">
        <v>45</v>
      </c>
      <c r="F1557" s="15" t="s">
        <v>46</v>
      </c>
      <c r="G1557" s="1" t="s">
        <v>40</v>
      </c>
      <c r="H1557" s="17">
        <v>15000</v>
      </c>
      <c r="I1557" s="18">
        <v>0.15</v>
      </c>
      <c r="J1557" s="1">
        <v>9064055</v>
      </c>
      <c r="K1557" s="1" t="s">
        <v>595</v>
      </c>
      <c r="L1557" s="19">
        <v>55000</v>
      </c>
      <c r="M1557" s="1" t="s">
        <v>31</v>
      </c>
      <c r="N1557" s="1" t="s">
        <v>47</v>
      </c>
      <c r="O1557" s="1" t="s">
        <v>41</v>
      </c>
      <c r="P1557" s="20">
        <v>9064055</v>
      </c>
      <c r="Q1557" s="1" t="s">
        <v>60</v>
      </c>
      <c r="R1557" s="1" t="s">
        <v>16</v>
      </c>
      <c r="S1557" s="1" t="s">
        <v>43</v>
      </c>
      <c r="T1557" s="18">
        <f>IFERROR(VLOOKUP(A1557,'[1]For Report Q-2 '!$A$2:$T$3476,20,0),"-")</f>
        <v>0.15</v>
      </c>
      <c r="U1557" s="55">
        <f>IFERROR(VLOOKUP(A1557,'[1]For Report Q-2 '!$A$2:$U$3476,21,0),"-")</f>
        <v>0</v>
      </c>
      <c r="V1557" s="2" t="str">
        <f>IFERROR(VLOOKUP(A1557,'[1]For Report Q-2 '!$A$2:$V$3476,22,0),"-")</f>
        <v>-</v>
      </c>
      <c r="W1557" s="1">
        <f>IFERROR(VLOOKUP(A1557,'[1]For Report Q-2 '!$A$2:$W$3476,23,0),"-")</f>
        <v>0</v>
      </c>
      <c r="X1557" s="1"/>
      <c r="Y1557" s="1"/>
      <c r="Z1557" s="2" t="str">
        <f>IFERROR(VLOOKUP(A1557,'[1]For Report Q-2 '!$A$2:$Z$3476,26,0),"-")</f>
        <v>-</v>
      </c>
      <c r="AA1557" s="1" t="str">
        <f>IFERROR(VLOOKUP(A1557,'[1]For Report Q-2 '!$A$2:$AH$3476,27,0),"-")</f>
        <v>-</v>
      </c>
      <c r="AB1557" s="1" t="str">
        <f>IFERROR(VLOOKUP(A1557,'[1]For Report Q-2 '!$A$2:$AH$3476,28,0),"-")</f>
        <v>-</v>
      </c>
      <c r="AC1557" s="2" t="str">
        <f>IFERROR(VLOOKUP(A1557,'[1]For Report Q-2 '!$A$2:$AH$3476,29,0),"-")</f>
        <v>-</v>
      </c>
      <c r="AD1557" s="2" t="str">
        <f>IFERROR(VLOOKUP(A1557,'[1]For Report Q-2 '!$A$2:$AH$3476,30,0),"-")</f>
        <v>-</v>
      </c>
      <c r="AE1557" s="1" t="str">
        <f>IFERROR(VLOOKUP(A1557,'[1]For Report Q-2 '!$A$2:$AH$3476,31,0),"-")</f>
        <v>-</v>
      </c>
      <c r="AF1557" s="1" t="str">
        <f>IFERROR(VLOOKUP(A1557,'[1]For Report Q-2 '!$A$2:$AH$3476,32,0),"-")</f>
        <v>-</v>
      </c>
      <c r="AG1557" s="2" t="str">
        <f>IFERROR(VLOOKUP(A1557,'[1]For Report Q-2 '!$A$2:$AH$3476,33,0),"-")</f>
        <v>-</v>
      </c>
      <c r="AH1557" s="1" t="str">
        <f t="shared" si="24"/>
        <v>--</v>
      </c>
      <c r="AI1557" t="e">
        <v>#N/A</v>
      </c>
      <c r="AJ1557" t="e">
        <v>#N/A</v>
      </c>
      <c r="AK1557" t="e">
        <v>#N/A</v>
      </c>
    </row>
    <row r="1558" spans="1:37" x14ac:dyDescent="0.25">
      <c r="A1558" s="15">
        <v>9072668</v>
      </c>
      <c r="B1558" s="15" t="s">
        <v>595</v>
      </c>
      <c r="C1558" s="16">
        <v>43297</v>
      </c>
      <c r="D1558" s="15" t="s">
        <v>40</v>
      </c>
      <c r="E1558" s="1" t="s">
        <v>45</v>
      </c>
      <c r="F1558" s="15" t="s">
        <v>46</v>
      </c>
      <c r="G1558" s="1" t="s">
        <v>40</v>
      </c>
      <c r="H1558" s="17">
        <v>15000</v>
      </c>
      <c r="I1558" s="18">
        <v>0.15</v>
      </c>
      <c r="J1558" s="1">
        <v>9064055</v>
      </c>
      <c r="K1558" s="1" t="s">
        <v>595</v>
      </c>
      <c r="L1558" s="19">
        <v>55000</v>
      </c>
      <c r="M1558" s="1" t="s">
        <v>31</v>
      </c>
      <c r="N1558" s="1" t="s">
        <v>47</v>
      </c>
      <c r="O1558" s="1" t="s">
        <v>41</v>
      </c>
      <c r="P1558" s="20">
        <v>9064055</v>
      </c>
      <c r="Q1558" s="1" t="s">
        <v>60</v>
      </c>
      <c r="R1558" s="1" t="s">
        <v>16</v>
      </c>
      <c r="S1558" s="1" t="s">
        <v>43</v>
      </c>
      <c r="T1558" s="18">
        <f>IFERROR(VLOOKUP(A1558,'[1]For Report Q-2 '!$A$2:$T$3476,20,0),"-")</f>
        <v>0.15</v>
      </c>
      <c r="U1558" s="55">
        <f>IFERROR(VLOOKUP(A1558,'[1]For Report Q-2 '!$A$2:$U$3476,21,0),"-")</f>
        <v>0</v>
      </c>
      <c r="V1558" s="2" t="str">
        <f>IFERROR(VLOOKUP(A1558,'[1]For Report Q-2 '!$A$2:$V$3476,22,0),"-")</f>
        <v>-</v>
      </c>
      <c r="W1558" s="1">
        <f>IFERROR(VLOOKUP(A1558,'[1]For Report Q-2 '!$A$2:$W$3476,23,0),"-")</f>
        <v>0</v>
      </c>
      <c r="X1558" s="1"/>
      <c r="Y1558" s="1"/>
      <c r="Z1558" s="2" t="str">
        <f>IFERROR(VLOOKUP(A1558,'[1]For Report Q-2 '!$A$2:$Z$3476,26,0),"-")</f>
        <v>-</v>
      </c>
      <c r="AA1558" s="1" t="str">
        <f>IFERROR(VLOOKUP(A1558,'[1]For Report Q-2 '!$A$2:$AH$3476,27,0),"-")</f>
        <v>-</v>
      </c>
      <c r="AB1558" s="1" t="str">
        <f>IFERROR(VLOOKUP(A1558,'[1]For Report Q-2 '!$A$2:$AH$3476,28,0),"-")</f>
        <v>-</v>
      </c>
      <c r="AC1558" s="2" t="str">
        <f>IFERROR(VLOOKUP(A1558,'[1]For Report Q-2 '!$A$2:$AH$3476,29,0),"-")</f>
        <v>-</v>
      </c>
      <c r="AD1558" s="2" t="str">
        <f>IFERROR(VLOOKUP(A1558,'[1]For Report Q-2 '!$A$2:$AH$3476,30,0),"-")</f>
        <v>-</v>
      </c>
      <c r="AE1558" s="1" t="str">
        <f>IFERROR(VLOOKUP(A1558,'[1]For Report Q-2 '!$A$2:$AH$3476,31,0),"-")</f>
        <v>-</v>
      </c>
      <c r="AF1558" s="1" t="str">
        <f>IFERROR(VLOOKUP(A1558,'[1]For Report Q-2 '!$A$2:$AH$3476,32,0),"-")</f>
        <v>-</v>
      </c>
      <c r="AG1558" s="2" t="str">
        <f>IFERROR(VLOOKUP(A1558,'[1]For Report Q-2 '!$A$2:$AH$3476,33,0),"-")</f>
        <v>-</v>
      </c>
      <c r="AH1558" s="1" t="str">
        <f t="shared" si="24"/>
        <v>--</v>
      </c>
      <c r="AI1558" t="e">
        <v>#N/A</v>
      </c>
      <c r="AJ1558" t="e">
        <v>#N/A</v>
      </c>
      <c r="AK1558" t="e">
        <v>#N/A</v>
      </c>
    </row>
    <row r="1559" spans="1:37" x14ac:dyDescent="0.25">
      <c r="A1559" s="15">
        <v>9112836</v>
      </c>
      <c r="B1559" s="15" t="s">
        <v>595</v>
      </c>
      <c r="C1559" s="16">
        <v>45093</v>
      </c>
      <c r="D1559" s="15" t="s">
        <v>40</v>
      </c>
      <c r="E1559" s="1" t="s">
        <v>86</v>
      </c>
      <c r="F1559" s="15" t="s">
        <v>46</v>
      </c>
      <c r="G1559" s="1" t="s">
        <v>40</v>
      </c>
      <c r="H1559" s="17">
        <v>25000</v>
      </c>
      <c r="I1559" s="18">
        <v>0.25</v>
      </c>
      <c r="J1559" s="1">
        <v>9064055</v>
      </c>
      <c r="K1559" s="1" t="s">
        <v>595</v>
      </c>
      <c r="L1559" s="19">
        <v>55000</v>
      </c>
      <c r="M1559" s="1" t="s">
        <v>31</v>
      </c>
      <c r="N1559" s="1" t="s">
        <v>86</v>
      </c>
      <c r="O1559" s="1" t="s">
        <v>41</v>
      </c>
      <c r="P1559" s="20">
        <v>9064055</v>
      </c>
      <c r="Q1559" s="1" t="s">
        <v>60</v>
      </c>
      <c r="R1559" s="1" t="s">
        <v>16</v>
      </c>
      <c r="S1559" s="1" t="s">
        <v>43</v>
      </c>
      <c r="T1559" s="18">
        <f>IFERROR(VLOOKUP(A1559,'[1]For Report Q-2 '!$A$2:$T$3476,20,0),"-")</f>
        <v>0.25</v>
      </c>
      <c r="U1559" s="55">
        <f>IFERROR(VLOOKUP(A1559,'[1]For Report Q-2 '!$A$2:$U$3476,21,0),"-")</f>
        <v>0</v>
      </c>
      <c r="V1559" s="2" t="str">
        <f>IFERROR(VLOOKUP(A1559,'[1]For Report Q-2 '!$A$2:$V$3476,22,0),"-")</f>
        <v>-</v>
      </c>
      <c r="W1559" s="1">
        <f>IFERROR(VLOOKUP(A1559,'[1]For Report Q-2 '!$A$2:$W$3476,23,0),"-")</f>
        <v>0</v>
      </c>
      <c r="X1559" s="1"/>
      <c r="Y1559" s="1"/>
      <c r="Z1559" s="2" t="str">
        <f>IFERROR(VLOOKUP(A1559,'[1]For Report Q-2 '!$A$2:$Z$3476,26,0),"-")</f>
        <v>-</v>
      </c>
      <c r="AA1559" s="1" t="str">
        <f>IFERROR(VLOOKUP(A1559,'[1]For Report Q-2 '!$A$2:$AH$3476,27,0),"-")</f>
        <v>-</v>
      </c>
      <c r="AB1559" s="1" t="str">
        <f>IFERROR(VLOOKUP(A1559,'[1]For Report Q-2 '!$A$2:$AH$3476,28,0),"-")</f>
        <v>-</v>
      </c>
      <c r="AC1559" s="2" t="str">
        <f>IFERROR(VLOOKUP(A1559,'[1]For Report Q-2 '!$A$2:$AH$3476,29,0),"-")</f>
        <v>-</v>
      </c>
      <c r="AD1559" s="2" t="str">
        <f>IFERROR(VLOOKUP(A1559,'[1]For Report Q-2 '!$A$2:$AH$3476,30,0),"-")</f>
        <v>-</v>
      </c>
      <c r="AE1559" s="1" t="str">
        <f>IFERROR(VLOOKUP(A1559,'[1]For Report Q-2 '!$A$2:$AH$3476,31,0),"-")</f>
        <v>-</v>
      </c>
      <c r="AF1559" s="1" t="str">
        <f>IFERROR(VLOOKUP(A1559,'[1]For Report Q-2 '!$A$2:$AH$3476,32,0),"-")</f>
        <v>-</v>
      </c>
      <c r="AG1559" s="2" t="str">
        <f>IFERROR(VLOOKUP(A1559,'[1]For Report Q-2 '!$A$2:$AH$3476,33,0),"-")</f>
        <v>-</v>
      </c>
      <c r="AH1559" s="1" t="str">
        <f t="shared" si="24"/>
        <v>--</v>
      </c>
      <c r="AI1559" t="e">
        <v>#N/A</v>
      </c>
      <c r="AJ1559" t="e">
        <v>#N/A</v>
      </c>
      <c r="AK1559" t="e">
        <v>#N/A</v>
      </c>
    </row>
    <row r="1560" spans="1:37" x14ac:dyDescent="0.25">
      <c r="A1560" s="15">
        <v>9080517</v>
      </c>
      <c r="B1560" s="15" t="s">
        <v>596</v>
      </c>
      <c r="C1560" s="16">
        <v>43813</v>
      </c>
      <c r="D1560" s="15" t="s">
        <v>40</v>
      </c>
      <c r="E1560" s="1" t="s">
        <v>45</v>
      </c>
      <c r="F1560" s="15" t="s">
        <v>46</v>
      </c>
      <c r="G1560" s="1" t="s">
        <v>40</v>
      </c>
      <c r="H1560" s="17">
        <v>35833.333333333336</v>
      </c>
      <c r="I1560" s="18">
        <v>0.35833333333333334</v>
      </c>
      <c r="J1560" s="1">
        <v>9064072</v>
      </c>
      <c r="K1560" s="1" t="s">
        <v>596</v>
      </c>
      <c r="L1560" s="19">
        <v>35833.333333333336</v>
      </c>
      <c r="M1560" s="1" t="s">
        <v>31</v>
      </c>
      <c r="N1560" s="1" t="s">
        <v>47</v>
      </c>
      <c r="O1560" s="1" t="s">
        <v>50</v>
      </c>
      <c r="P1560" s="20">
        <v>9064072</v>
      </c>
      <c r="Q1560" s="1" t="s">
        <v>42</v>
      </c>
      <c r="R1560" s="1" t="s">
        <v>16</v>
      </c>
      <c r="S1560" s="1" t="s">
        <v>43</v>
      </c>
      <c r="T1560" s="18">
        <f>IFERROR(VLOOKUP(A1560,'[1]For Report Q-2 '!$A$2:$T$3476,20,0),"-")</f>
        <v>0.35833333333333334</v>
      </c>
      <c r="U1560" s="55">
        <f>IFERROR(VLOOKUP(A1560,'[1]For Report Q-2 '!$A$2:$U$3476,21,0),"-")</f>
        <v>0</v>
      </c>
      <c r="V1560" s="2" t="str">
        <f>IFERROR(VLOOKUP(A1560,'[1]For Report Q-2 '!$A$2:$V$3476,22,0),"-")</f>
        <v>-</v>
      </c>
      <c r="W1560" s="1">
        <f>IFERROR(VLOOKUP(A1560,'[1]For Report Q-2 '!$A$2:$W$3476,23,0),"-")</f>
        <v>0</v>
      </c>
      <c r="X1560" s="1"/>
      <c r="Y1560" s="1"/>
      <c r="Z1560" s="2" t="str">
        <f>IFERROR(VLOOKUP(A1560,'[1]For Report Q-2 '!$A$2:$Z$3476,26,0),"-")</f>
        <v>-</v>
      </c>
      <c r="AA1560" s="1" t="str">
        <f>IFERROR(VLOOKUP(A1560,'[1]For Report Q-2 '!$A$2:$AH$3476,27,0),"-")</f>
        <v>-</v>
      </c>
      <c r="AB1560" s="1" t="str">
        <f>IFERROR(VLOOKUP(A1560,'[1]For Report Q-2 '!$A$2:$AH$3476,28,0),"-")</f>
        <v>-</v>
      </c>
      <c r="AC1560" s="2" t="str">
        <f>IFERROR(VLOOKUP(A1560,'[1]For Report Q-2 '!$A$2:$AH$3476,29,0),"-")</f>
        <v>-</v>
      </c>
      <c r="AD1560" s="2" t="str">
        <f>IFERROR(VLOOKUP(A1560,'[1]For Report Q-2 '!$A$2:$AH$3476,30,0),"-")</f>
        <v>-</v>
      </c>
      <c r="AE1560" s="1" t="str">
        <f>IFERROR(VLOOKUP(A1560,'[1]For Report Q-2 '!$A$2:$AH$3476,31,0),"-")</f>
        <v>-</v>
      </c>
      <c r="AF1560" s="1" t="str">
        <f>IFERROR(VLOOKUP(A1560,'[1]For Report Q-2 '!$A$2:$AH$3476,32,0),"-")</f>
        <v>-</v>
      </c>
      <c r="AG1560" s="2" t="str">
        <f>IFERROR(VLOOKUP(A1560,'[1]For Report Q-2 '!$A$2:$AH$3476,33,0),"-")</f>
        <v>-</v>
      </c>
      <c r="AH1560" s="1" t="str">
        <f t="shared" si="24"/>
        <v>--</v>
      </c>
      <c r="AI1560" t="e">
        <v>#N/A</v>
      </c>
      <c r="AJ1560" t="e">
        <v>#N/A</v>
      </c>
      <c r="AK1560" t="e">
        <v>#N/A</v>
      </c>
    </row>
    <row r="1561" spans="1:37" x14ac:dyDescent="0.25">
      <c r="A1561" s="15">
        <v>2345653</v>
      </c>
      <c r="B1561" s="15" t="s">
        <v>597</v>
      </c>
      <c r="C1561" s="16">
        <v>45425</v>
      </c>
      <c r="D1561" s="15" t="s">
        <v>40</v>
      </c>
      <c r="E1561" s="1" t="s">
        <v>57</v>
      </c>
      <c r="F1561" s="15" t="s">
        <v>30</v>
      </c>
      <c r="G1561" s="1" t="s">
        <v>40</v>
      </c>
      <c r="H1561" s="17">
        <v>2999</v>
      </c>
      <c r="I1561" s="18">
        <v>2.9989999999999999E-2</v>
      </c>
      <c r="J1561" s="1">
        <v>9064094</v>
      </c>
      <c r="K1561" s="1" t="s">
        <v>597</v>
      </c>
      <c r="L1561" s="19">
        <v>45499</v>
      </c>
      <c r="M1561" s="1" t="s">
        <v>31</v>
      </c>
      <c r="N1561" s="1" t="s">
        <v>57</v>
      </c>
      <c r="O1561" s="1" t="s">
        <v>41</v>
      </c>
      <c r="P1561" s="20">
        <v>9064094</v>
      </c>
      <c r="Q1561" s="1" t="s">
        <v>60</v>
      </c>
      <c r="R1561" s="1" t="s">
        <v>16</v>
      </c>
      <c r="S1561" s="1" t="s">
        <v>43</v>
      </c>
      <c r="T1561" s="18">
        <f>IFERROR(VLOOKUP(A1561,'[1]For Report Q-2 '!$A$2:$T$3476,20,0),"-")</f>
        <v>2.9989999999999999E-2</v>
      </c>
      <c r="U1561" s="55">
        <f>IFERROR(VLOOKUP(A1561,'[1]For Report Q-2 '!$A$2:$U$3476,21,0),"-")</f>
        <v>0</v>
      </c>
      <c r="V1561" s="2" t="str">
        <f>IFERROR(VLOOKUP(A1561,'[1]For Report Q-2 '!$A$2:$V$3476,22,0),"-")</f>
        <v>-</v>
      </c>
      <c r="W1561" s="1">
        <f>IFERROR(VLOOKUP(A1561,'[1]For Report Q-2 '!$A$2:$W$3476,23,0),"-")</f>
        <v>0</v>
      </c>
      <c r="X1561" s="1"/>
      <c r="Y1561" s="1"/>
      <c r="Z1561" s="2" t="str">
        <f>IFERROR(VLOOKUP(A1561,'[1]For Report Q-2 '!$A$2:$Z$3476,26,0),"-")</f>
        <v>-</v>
      </c>
      <c r="AA1561" s="1" t="str">
        <f>IFERROR(VLOOKUP(A1561,'[1]For Report Q-2 '!$A$2:$AH$3476,27,0),"-")</f>
        <v>-</v>
      </c>
      <c r="AB1561" s="1" t="str">
        <f>IFERROR(VLOOKUP(A1561,'[1]For Report Q-2 '!$A$2:$AH$3476,28,0),"-")</f>
        <v>-</v>
      </c>
      <c r="AC1561" s="2" t="str">
        <f>IFERROR(VLOOKUP(A1561,'[1]For Report Q-2 '!$A$2:$AH$3476,29,0),"-")</f>
        <v>-</v>
      </c>
      <c r="AD1561" s="2" t="str">
        <f>IFERROR(VLOOKUP(A1561,'[1]For Report Q-2 '!$A$2:$AH$3476,30,0),"-")</f>
        <v>-</v>
      </c>
      <c r="AE1561" s="1" t="str">
        <f>IFERROR(VLOOKUP(A1561,'[1]For Report Q-2 '!$A$2:$AH$3476,31,0),"-")</f>
        <v>-</v>
      </c>
      <c r="AF1561" s="1" t="str">
        <f>IFERROR(VLOOKUP(A1561,'[1]For Report Q-2 '!$A$2:$AH$3476,32,0),"-")</f>
        <v>-</v>
      </c>
      <c r="AG1561" s="2" t="str">
        <f>IFERROR(VLOOKUP(A1561,'[1]For Report Q-2 '!$A$2:$AH$3476,33,0),"-")</f>
        <v>-</v>
      </c>
      <c r="AH1561" s="1" t="str">
        <f t="shared" si="24"/>
        <v>--</v>
      </c>
      <c r="AI1561" t="e">
        <v>#N/A</v>
      </c>
      <c r="AJ1561" t="e">
        <v>#N/A</v>
      </c>
      <c r="AK1561" t="e">
        <v>#N/A</v>
      </c>
    </row>
    <row r="1562" spans="1:37" x14ac:dyDescent="0.25">
      <c r="A1562" s="15">
        <v>9064094</v>
      </c>
      <c r="B1562" s="15" t="s">
        <v>597</v>
      </c>
      <c r="C1562" s="16">
        <v>42948</v>
      </c>
      <c r="D1562" s="15" t="s">
        <v>40</v>
      </c>
      <c r="E1562" s="1" t="s">
        <v>45</v>
      </c>
      <c r="F1562" s="15" t="s">
        <v>46</v>
      </c>
      <c r="G1562" s="1" t="s">
        <v>40</v>
      </c>
      <c r="H1562" s="17">
        <v>12500</v>
      </c>
      <c r="I1562" s="18">
        <v>0.125</v>
      </c>
      <c r="J1562" s="1">
        <v>9064094</v>
      </c>
      <c r="K1562" s="1" t="s">
        <v>597</v>
      </c>
      <c r="L1562" s="19">
        <v>45499</v>
      </c>
      <c r="M1562" s="1" t="s">
        <v>31</v>
      </c>
      <c r="N1562" s="1" t="s">
        <v>47</v>
      </c>
      <c r="O1562" s="1" t="s">
        <v>59</v>
      </c>
      <c r="P1562" s="20">
        <v>9064094</v>
      </c>
      <c r="Q1562" s="1" t="s">
        <v>60</v>
      </c>
      <c r="R1562" s="1" t="s">
        <v>16</v>
      </c>
      <c r="S1562" s="1" t="s">
        <v>43</v>
      </c>
      <c r="T1562" s="18">
        <f>IFERROR(VLOOKUP(A1562,'[1]For Report Q-2 '!$A$2:$T$3476,20,0),"-")</f>
        <v>0.125</v>
      </c>
      <c r="U1562" s="55">
        <f>IFERROR(VLOOKUP(A1562,'[1]For Report Q-2 '!$A$2:$U$3476,21,0),"-")</f>
        <v>0</v>
      </c>
      <c r="V1562" s="2" t="str">
        <f>IFERROR(VLOOKUP(A1562,'[1]For Report Q-2 '!$A$2:$V$3476,22,0),"-")</f>
        <v>-</v>
      </c>
      <c r="W1562" s="1">
        <f>IFERROR(VLOOKUP(A1562,'[1]For Report Q-2 '!$A$2:$W$3476,23,0),"-")</f>
        <v>0</v>
      </c>
      <c r="X1562" s="1"/>
      <c r="Y1562" s="1"/>
      <c r="Z1562" s="2" t="str">
        <f>IFERROR(VLOOKUP(A1562,'[1]For Report Q-2 '!$A$2:$Z$3476,26,0),"-")</f>
        <v>-</v>
      </c>
      <c r="AA1562" s="1" t="str">
        <f>IFERROR(VLOOKUP(A1562,'[1]For Report Q-2 '!$A$2:$AH$3476,27,0),"-")</f>
        <v>-</v>
      </c>
      <c r="AB1562" s="1" t="str">
        <f>IFERROR(VLOOKUP(A1562,'[1]For Report Q-2 '!$A$2:$AH$3476,28,0),"-")</f>
        <v>-</v>
      </c>
      <c r="AC1562" s="2" t="str">
        <f>IFERROR(VLOOKUP(A1562,'[1]For Report Q-2 '!$A$2:$AH$3476,29,0),"-")</f>
        <v>-</v>
      </c>
      <c r="AD1562" s="2" t="str">
        <f>IFERROR(VLOOKUP(A1562,'[1]For Report Q-2 '!$A$2:$AH$3476,30,0),"-")</f>
        <v>-</v>
      </c>
      <c r="AE1562" s="1" t="str">
        <f>IFERROR(VLOOKUP(A1562,'[1]For Report Q-2 '!$A$2:$AH$3476,31,0),"-")</f>
        <v>-</v>
      </c>
      <c r="AF1562" s="1" t="str">
        <f>IFERROR(VLOOKUP(A1562,'[1]For Report Q-2 '!$A$2:$AH$3476,32,0),"-")</f>
        <v>-</v>
      </c>
      <c r="AG1562" s="2" t="str">
        <f>IFERROR(VLOOKUP(A1562,'[1]For Report Q-2 '!$A$2:$AH$3476,33,0),"-")</f>
        <v>-</v>
      </c>
      <c r="AH1562" s="1" t="str">
        <f t="shared" si="24"/>
        <v>--</v>
      </c>
      <c r="AI1562" t="e">
        <v>#N/A</v>
      </c>
      <c r="AJ1562" t="e">
        <v>#N/A</v>
      </c>
      <c r="AK1562" t="e">
        <v>#N/A</v>
      </c>
    </row>
    <row r="1563" spans="1:37" x14ac:dyDescent="0.25">
      <c r="A1563" s="15">
        <v>9065212</v>
      </c>
      <c r="B1563" s="15" t="s">
        <v>597</v>
      </c>
      <c r="C1563" s="16">
        <v>43007</v>
      </c>
      <c r="D1563" s="15" t="s">
        <v>40</v>
      </c>
      <c r="E1563" s="1" t="s">
        <v>45</v>
      </c>
      <c r="F1563" s="15" t="s">
        <v>46</v>
      </c>
      <c r="G1563" s="1" t="s">
        <v>40</v>
      </c>
      <c r="H1563" s="17">
        <v>12500</v>
      </c>
      <c r="I1563" s="18">
        <v>0.125</v>
      </c>
      <c r="J1563" s="1">
        <v>9064094</v>
      </c>
      <c r="K1563" s="1" t="s">
        <v>597</v>
      </c>
      <c r="L1563" s="19">
        <v>45499</v>
      </c>
      <c r="M1563" s="1" t="s">
        <v>31</v>
      </c>
      <c r="N1563" s="1" t="s">
        <v>47</v>
      </c>
      <c r="O1563" s="1" t="s">
        <v>41</v>
      </c>
      <c r="P1563" s="20">
        <v>9064094</v>
      </c>
      <c r="Q1563" s="1" t="s">
        <v>60</v>
      </c>
      <c r="R1563" s="1" t="s">
        <v>16</v>
      </c>
      <c r="S1563" s="1" t="s">
        <v>43</v>
      </c>
      <c r="T1563" s="18">
        <f>IFERROR(VLOOKUP(A1563,'[1]For Report Q-2 '!$A$2:$T$3476,20,0),"-")</f>
        <v>0.125</v>
      </c>
      <c r="U1563" s="55">
        <f>IFERROR(VLOOKUP(A1563,'[1]For Report Q-2 '!$A$2:$U$3476,21,0),"-")</f>
        <v>0</v>
      </c>
      <c r="V1563" s="2" t="str">
        <f>IFERROR(VLOOKUP(A1563,'[1]For Report Q-2 '!$A$2:$V$3476,22,0),"-")</f>
        <v>-</v>
      </c>
      <c r="W1563" s="1">
        <f>IFERROR(VLOOKUP(A1563,'[1]For Report Q-2 '!$A$2:$W$3476,23,0),"-")</f>
        <v>0</v>
      </c>
      <c r="X1563" s="1"/>
      <c r="Y1563" s="1"/>
      <c r="Z1563" s="2">
        <f>IFERROR(VLOOKUP(A1563,'[1]For Report Q-2 '!$A$2:$Z$3476,26,0),"-")</f>
        <v>46132.105543981503</v>
      </c>
      <c r="AA1563" s="1" t="str">
        <f>IFERROR(VLOOKUP(A1563,'[1]For Report Q-2 '!$A$2:$AH$3476,27,0),"-")</f>
        <v>SR26045532352</v>
      </c>
      <c r="AB1563" s="1" t="str">
        <f>IFERROR(VLOOKUP(A1563,'[1]For Report Q-2 '!$A$2:$AH$3476,28,0),"-")</f>
        <v>Retained</v>
      </c>
      <c r="AC1563" s="2" t="str">
        <f>IFERROR(VLOOKUP(A1563,'[1]For Report Q-2 '!$A$2:$AH$3476,29,0),"-")</f>
        <v>-</v>
      </c>
      <c r="AD1563" s="2" t="str">
        <f>IFERROR(VLOOKUP(A1563,'[1]For Report Q-2 '!$A$2:$AH$3476,30,0),"-")</f>
        <v>-</v>
      </c>
      <c r="AE1563" s="1" t="str">
        <f>IFERROR(VLOOKUP(A1563,'[1]For Report Q-2 '!$A$2:$AH$3476,31,0),"-")</f>
        <v>-</v>
      </c>
      <c r="AF1563" s="1" t="str">
        <f>IFERROR(VLOOKUP(A1563,'[1]For Report Q-2 '!$A$2:$AH$3476,32,0),"-")</f>
        <v>-</v>
      </c>
      <c r="AG1563" s="2" t="str">
        <f>IFERROR(VLOOKUP(A1563,'[1]For Report Q-2 '!$A$2:$AH$3476,33,0),"-")</f>
        <v>-</v>
      </c>
      <c r="AH1563" s="1" t="str">
        <f t="shared" si="24"/>
        <v>-Retained</v>
      </c>
      <c r="AI1563" t="e">
        <v>#N/A</v>
      </c>
      <c r="AJ1563" t="e">
        <v>#N/A</v>
      </c>
      <c r="AK1563" t="e">
        <v>#N/A</v>
      </c>
    </row>
    <row r="1564" spans="1:37" x14ac:dyDescent="0.25">
      <c r="A1564" s="15">
        <v>9085024</v>
      </c>
      <c r="B1564" s="15" t="s">
        <v>597</v>
      </c>
      <c r="C1564" s="16">
        <v>44341</v>
      </c>
      <c r="D1564" s="15" t="s">
        <v>40</v>
      </c>
      <c r="E1564" s="1" t="s">
        <v>45</v>
      </c>
      <c r="F1564" s="15" t="s">
        <v>46</v>
      </c>
      <c r="G1564" s="1" t="s">
        <v>40</v>
      </c>
      <c r="H1564" s="17">
        <v>7500</v>
      </c>
      <c r="I1564" s="18">
        <v>7.4999999999999997E-2</v>
      </c>
      <c r="J1564" s="1">
        <v>9064094</v>
      </c>
      <c r="K1564" s="1" t="s">
        <v>597</v>
      </c>
      <c r="L1564" s="19">
        <v>45499</v>
      </c>
      <c r="M1564" s="1" t="s">
        <v>31</v>
      </c>
      <c r="N1564" s="1" t="s">
        <v>47</v>
      </c>
      <c r="O1564" s="1" t="s">
        <v>41</v>
      </c>
      <c r="P1564" s="20">
        <v>9064094</v>
      </c>
      <c r="Q1564" s="1" t="s">
        <v>60</v>
      </c>
      <c r="R1564" s="1" t="s">
        <v>16</v>
      </c>
      <c r="S1564" s="1" t="s">
        <v>43</v>
      </c>
      <c r="T1564" s="18">
        <f>IFERROR(VLOOKUP(A1564,'[1]For Report Q-2 '!$A$2:$T$3476,20,0),"-")</f>
        <v>7.4999999999999997E-2</v>
      </c>
      <c r="U1564" s="55">
        <f>IFERROR(VLOOKUP(A1564,'[1]For Report Q-2 '!$A$2:$U$3476,21,0),"-")</f>
        <v>0</v>
      </c>
      <c r="V1564" s="2" t="str">
        <f>IFERROR(VLOOKUP(A1564,'[1]For Report Q-2 '!$A$2:$V$3476,22,0),"-")</f>
        <v>-</v>
      </c>
      <c r="W1564" s="1">
        <f>IFERROR(VLOOKUP(A1564,'[1]For Report Q-2 '!$A$2:$W$3476,23,0),"-")</f>
        <v>0</v>
      </c>
      <c r="X1564" s="1"/>
      <c r="Y1564" s="1"/>
      <c r="Z1564" s="2" t="str">
        <f>IFERROR(VLOOKUP(A1564,'[1]For Report Q-2 '!$A$2:$Z$3476,26,0),"-")</f>
        <v>-</v>
      </c>
      <c r="AA1564" s="1" t="str">
        <f>IFERROR(VLOOKUP(A1564,'[1]For Report Q-2 '!$A$2:$AH$3476,27,0),"-")</f>
        <v>-</v>
      </c>
      <c r="AB1564" s="1" t="str">
        <f>IFERROR(VLOOKUP(A1564,'[1]For Report Q-2 '!$A$2:$AH$3476,28,0),"-")</f>
        <v>-</v>
      </c>
      <c r="AC1564" s="2" t="str">
        <f>IFERROR(VLOOKUP(A1564,'[1]For Report Q-2 '!$A$2:$AH$3476,29,0),"-")</f>
        <v>-</v>
      </c>
      <c r="AD1564" s="2" t="str">
        <f>IFERROR(VLOOKUP(A1564,'[1]For Report Q-2 '!$A$2:$AH$3476,30,0),"-")</f>
        <v>-</v>
      </c>
      <c r="AE1564" s="1" t="str">
        <f>IFERROR(VLOOKUP(A1564,'[1]For Report Q-2 '!$A$2:$AH$3476,31,0),"-")</f>
        <v>-</v>
      </c>
      <c r="AF1564" s="1" t="str">
        <f>IFERROR(VLOOKUP(A1564,'[1]For Report Q-2 '!$A$2:$AH$3476,32,0),"-")</f>
        <v>-</v>
      </c>
      <c r="AG1564" s="2" t="str">
        <f>IFERROR(VLOOKUP(A1564,'[1]For Report Q-2 '!$A$2:$AH$3476,33,0),"-")</f>
        <v>-</v>
      </c>
      <c r="AH1564" s="1" t="str">
        <f t="shared" si="24"/>
        <v>--</v>
      </c>
      <c r="AI1564" t="e">
        <v>#N/A</v>
      </c>
      <c r="AJ1564" t="e">
        <v>#N/A</v>
      </c>
      <c r="AK1564" t="e">
        <v>#N/A</v>
      </c>
    </row>
    <row r="1565" spans="1:37" x14ac:dyDescent="0.25">
      <c r="A1565" s="15">
        <v>9104771</v>
      </c>
      <c r="B1565" s="15" t="s">
        <v>597</v>
      </c>
      <c r="C1565" s="16">
        <v>44957</v>
      </c>
      <c r="D1565" s="15" t="s">
        <v>40</v>
      </c>
      <c r="E1565" s="1" t="s">
        <v>45</v>
      </c>
      <c r="F1565" s="15" t="s">
        <v>46</v>
      </c>
      <c r="G1565" s="1" t="s">
        <v>40</v>
      </c>
      <c r="H1565" s="17">
        <v>10000</v>
      </c>
      <c r="I1565" s="18">
        <v>0.1</v>
      </c>
      <c r="J1565" s="1">
        <v>9064094</v>
      </c>
      <c r="K1565" s="1" t="s">
        <v>597</v>
      </c>
      <c r="L1565" s="19">
        <v>45499</v>
      </c>
      <c r="M1565" s="1" t="s">
        <v>31</v>
      </c>
      <c r="N1565" s="1" t="s">
        <v>47</v>
      </c>
      <c r="O1565" s="1" t="s">
        <v>41</v>
      </c>
      <c r="P1565" s="20">
        <v>9064094</v>
      </c>
      <c r="Q1565" s="1" t="s">
        <v>60</v>
      </c>
      <c r="R1565" s="1" t="s">
        <v>16</v>
      </c>
      <c r="S1565" s="1" t="s">
        <v>43</v>
      </c>
      <c r="T1565" s="18">
        <f>IFERROR(VLOOKUP(A1565,'[1]For Report Q-2 '!$A$2:$T$3476,20,0),"-")</f>
        <v>0.1</v>
      </c>
      <c r="U1565" s="55">
        <f>IFERROR(VLOOKUP(A1565,'[1]For Report Q-2 '!$A$2:$U$3476,21,0),"-")</f>
        <v>0</v>
      </c>
      <c r="V1565" s="2" t="str">
        <f>IFERROR(VLOOKUP(A1565,'[1]For Report Q-2 '!$A$2:$V$3476,22,0),"-")</f>
        <v>-</v>
      </c>
      <c r="W1565" s="1">
        <f>IFERROR(VLOOKUP(A1565,'[1]For Report Q-2 '!$A$2:$W$3476,23,0),"-")</f>
        <v>0</v>
      </c>
      <c r="X1565" s="1"/>
      <c r="Y1565" s="1"/>
      <c r="Z1565" s="2" t="str">
        <f>IFERROR(VLOOKUP(A1565,'[1]For Report Q-2 '!$A$2:$Z$3476,26,0),"-")</f>
        <v>-</v>
      </c>
      <c r="AA1565" s="1" t="str">
        <f>IFERROR(VLOOKUP(A1565,'[1]For Report Q-2 '!$A$2:$AH$3476,27,0),"-")</f>
        <v>-</v>
      </c>
      <c r="AB1565" s="1" t="str">
        <f>IFERROR(VLOOKUP(A1565,'[1]For Report Q-2 '!$A$2:$AH$3476,28,0),"-")</f>
        <v>-</v>
      </c>
      <c r="AC1565" s="2" t="str">
        <f>IFERROR(VLOOKUP(A1565,'[1]For Report Q-2 '!$A$2:$AH$3476,29,0),"-")</f>
        <v>-</v>
      </c>
      <c r="AD1565" s="2" t="str">
        <f>IFERROR(VLOOKUP(A1565,'[1]For Report Q-2 '!$A$2:$AH$3476,30,0),"-")</f>
        <v>-</v>
      </c>
      <c r="AE1565" s="1" t="str">
        <f>IFERROR(VLOOKUP(A1565,'[1]For Report Q-2 '!$A$2:$AH$3476,31,0),"-")</f>
        <v>-</v>
      </c>
      <c r="AF1565" s="1" t="str">
        <f>IFERROR(VLOOKUP(A1565,'[1]For Report Q-2 '!$A$2:$AH$3476,32,0),"-")</f>
        <v>-</v>
      </c>
      <c r="AG1565" s="2" t="str">
        <f>IFERROR(VLOOKUP(A1565,'[1]For Report Q-2 '!$A$2:$AH$3476,33,0),"-")</f>
        <v>-</v>
      </c>
      <c r="AH1565" s="1" t="str">
        <f t="shared" si="24"/>
        <v>--</v>
      </c>
      <c r="AI1565" t="e">
        <v>#N/A</v>
      </c>
      <c r="AJ1565" t="e">
        <v>#N/A</v>
      </c>
      <c r="AK1565" t="e">
        <v>#N/A</v>
      </c>
    </row>
    <row r="1566" spans="1:37" x14ac:dyDescent="0.25">
      <c r="A1566" s="15">
        <v>9060220</v>
      </c>
      <c r="B1566" s="15" t="s">
        <v>344</v>
      </c>
      <c r="C1566" s="16">
        <v>42823</v>
      </c>
      <c r="D1566" s="15" t="s">
        <v>40</v>
      </c>
      <c r="E1566" s="1" t="s">
        <v>45</v>
      </c>
      <c r="F1566" s="15" t="s">
        <v>46</v>
      </c>
      <c r="G1566" s="1" t="s">
        <v>40</v>
      </c>
      <c r="H1566" s="17">
        <v>15000</v>
      </c>
      <c r="I1566" s="18">
        <v>0.15</v>
      </c>
      <c r="J1566" s="1">
        <v>9064195</v>
      </c>
      <c r="K1566" s="1" t="s">
        <v>598</v>
      </c>
      <c r="L1566" s="19">
        <v>74666.66</v>
      </c>
      <c r="M1566" s="1" t="s">
        <v>31</v>
      </c>
      <c r="N1566" s="1" t="s">
        <v>47</v>
      </c>
      <c r="O1566" s="1" t="s">
        <v>50</v>
      </c>
      <c r="P1566" s="20">
        <v>9064195</v>
      </c>
      <c r="Q1566" s="1" t="s">
        <v>109</v>
      </c>
      <c r="R1566" s="1" t="s">
        <v>16</v>
      </c>
      <c r="S1566" s="1" t="s">
        <v>80</v>
      </c>
      <c r="T1566" s="18">
        <f>IFERROR(VLOOKUP(A1566,'[1]For Report Q-2 '!$A$2:$T$3476,20,0),"-")</f>
        <v>0.15</v>
      </c>
      <c r="U1566" s="55">
        <f>IFERROR(VLOOKUP(A1566,'[1]For Report Q-2 '!$A$2:$U$3476,21,0),"-")</f>
        <v>0</v>
      </c>
      <c r="V1566" s="2" t="str">
        <f>IFERROR(VLOOKUP(A1566,'[1]For Report Q-2 '!$A$2:$V$3476,22,0),"-")</f>
        <v>-</v>
      </c>
      <c r="W1566" s="1">
        <f>IFERROR(VLOOKUP(A1566,'[1]For Report Q-2 '!$A$2:$W$3476,23,0),"-")</f>
        <v>0</v>
      </c>
      <c r="X1566" s="1"/>
      <c r="Y1566" s="1"/>
      <c r="Z1566" s="2" t="str">
        <f>IFERROR(VLOOKUP(A1566,'[1]For Report Q-2 '!$A$2:$Z$3476,26,0),"-")</f>
        <v>-</v>
      </c>
      <c r="AA1566" s="1" t="str">
        <f>IFERROR(VLOOKUP(A1566,'[1]For Report Q-2 '!$A$2:$AH$3476,27,0),"-")</f>
        <v>-</v>
      </c>
      <c r="AB1566" s="1" t="str">
        <f>IFERROR(VLOOKUP(A1566,'[1]For Report Q-2 '!$A$2:$AH$3476,28,0),"-")</f>
        <v>-</v>
      </c>
      <c r="AC1566" s="2" t="str">
        <f>IFERROR(VLOOKUP(A1566,'[1]For Report Q-2 '!$A$2:$AH$3476,29,0),"-")</f>
        <v>-</v>
      </c>
      <c r="AD1566" s="2" t="str">
        <f>IFERROR(VLOOKUP(A1566,'[1]For Report Q-2 '!$A$2:$AH$3476,30,0),"-")</f>
        <v>-</v>
      </c>
      <c r="AE1566" s="1" t="str">
        <f>IFERROR(VLOOKUP(A1566,'[1]For Report Q-2 '!$A$2:$AH$3476,31,0),"-")</f>
        <v>-</v>
      </c>
      <c r="AF1566" s="1" t="str">
        <f>IFERROR(VLOOKUP(A1566,'[1]For Report Q-2 '!$A$2:$AH$3476,32,0),"-")</f>
        <v>-</v>
      </c>
      <c r="AG1566" s="2" t="str">
        <f>IFERROR(VLOOKUP(A1566,'[1]For Report Q-2 '!$A$2:$AH$3476,33,0),"-")</f>
        <v>-</v>
      </c>
      <c r="AH1566" s="1" t="str">
        <f t="shared" si="24"/>
        <v>--</v>
      </c>
      <c r="AI1566" t="e">
        <v>#N/A</v>
      </c>
      <c r="AJ1566" t="e">
        <v>#N/A</v>
      </c>
      <c r="AK1566" t="e">
        <v>#N/A</v>
      </c>
    </row>
    <row r="1567" spans="1:37" x14ac:dyDescent="0.25">
      <c r="A1567" s="15">
        <v>9064195</v>
      </c>
      <c r="B1567" s="15" t="s">
        <v>599</v>
      </c>
      <c r="C1567" s="16">
        <v>42957</v>
      </c>
      <c r="D1567" s="15" t="s">
        <v>40</v>
      </c>
      <c r="E1567" s="1" t="s">
        <v>45</v>
      </c>
      <c r="F1567" s="15" t="s">
        <v>46</v>
      </c>
      <c r="G1567" s="1" t="s">
        <v>40</v>
      </c>
      <c r="H1567" s="17">
        <v>31666.66</v>
      </c>
      <c r="I1567" s="18">
        <v>0.31666660000000002</v>
      </c>
      <c r="J1567" s="1">
        <v>9064195</v>
      </c>
      <c r="K1567" s="1" t="s">
        <v>598</v>
      </c>
      <c r="L1567" s="19">
        <v>74666.66</v>
      </c>
      <c r="M1567" s="1" t="s">
        <v>31</v>
      </c>
      <c r="N1567" s="1" t="s">
        <v>47</v>
      </c>
      <c r="O1567" s="1" t="s">
        <v>50</v>
      </c>
      <c r="P1567" s="20">
        <v>9064195</v>
      </c>
      <c r="Q1567" s="1" t="s">
        <v>109</v>
      </c>
      <c r="R1567" s="1" t="s">
        <v>16</v>
      </c>
      <c r="S1567" s="1" t="s">
        <v>80</v>
      </c>
      <c r="T1567" s="18">
        <f>IFERROR(VLOOKUP(A1567,'[1]For Report Q-2 '!$A$2:$T$3476,20,0),"-")</f>
        <v>0.31666660000000002</v>
      </c>
      <c r="U1567" s="55">
        <f>IFERROR(VLOOKUP(A1567,'[1]For Report Q-2 '!$A$2:$U$3476,21,0),"-")</f>
        <v>0</v>
      </c>
      <c r="V1567" s="2" t="str">
        <f>IFERROR(VLOOKUP(A1567,'[1]For Report Q-2 '!$A$2:$V$3476,22,0),"-")</f>
        <v>-</v>
      </c>
      <c r="W1567" s="1">
        <f>IFERROR(VLOOKUP(A1567,'[1]For Report Q-2 '!$A$2:$W$3476,23,0),"-")</f>
        <v>0</v>
      </c>
      <c r="X1567" s="1"/>
      <c r="Y1567" s="1"/>
      <c r="Z1567" s="2" t="str">
        <f>IFERROR(VLOOKUP(A1567,'[1]For Report Q-2 '!$A$2:$Z$3476,26,0),"-")</f>
        <v>-</v>
      </c>
      <c r="AA1567" s="1" t="str">
        <f>IFERROR(VLOOKUP(A1567,'[1]For Report Q-2 '!$A$2:$AH$3476,27,0),"-")</f>
        <v>-</v>
      </c>
      <c r="AB1567" s="1" t="str">
        <f>IFERROR(VLOOKUP(A1567,'[1]For Report Q-2 '!$A$2:$AH$3476,28,0),"-")</f>
        <v>-</v>
      </c>
      <c r="AC1567" s="2" t="str">
        <f>IFERROR(VLOOKUP(A1567,'[1]For Report Q-2 '!$A$2:$AH$3476,29,0),"-")</f>
        <v>-</v>
      </c>
      <c r="AD1567" s="2" t="str">
        <f>IFERROR(VLOOKUP(A1567,'[1]For Report Q-2 '!$A$2:$AH$3476,30,0),"-")</f>
        <v>-</v>
      </c>
      <c r="AE1567" s="1" t="str">
        <f>IFERROR(VLOOKUP(A1567,'[1]For Report Q-2 '!$A$2:$AH$3476,31,0),"-")</f>
        <v>-</v>
      </c>
      <c r="AF1567" s="1" t="str">
        <f>IFERROR(VLOOKUP(A1567,'[1]For Report Q-2 '!$A$2:$AH$3476,32,0),"-")</f>
        <v>-</v>
      </c>
      <c r="AG1567" s="2" t="str">
        <f>IFERROR(VLOOKUP(A1567,'[1]For Report Q-2 '!$A$2:$AH$3476,33,0),"-")</f>
        <v>-</v>
      </c>
      <c r="AH1567" s="1" t="str">
        <f t="shared" si="24"/>
        <v>--</v>
      </c>
      <c r="AI1567" t="e">
        <v>#N/A</v>
      </c>
      <c r="AJ1567" t="e">
        <v>#N/A</v>
      </c>
      <c r="AK1567" t="e">
        <v>#N/A</v>
      </c>
    </row>
    <row r="1568" spans="1:37" x14ac:dyDescent="0.25">
      <c r="A1568" s="15">
        <v>9088350</v>
      </c>
      <c r="B1568" s="15" t="s">
        <v>599</v>
      </c>
      <c r="C1568" s="16">
        <v>44532</v>
      </c>
      <c r="D1568" s="15" t="s">
        <v>40</v>
      </c>
      <c r="E1568" s="1" t="s">
        <v>86</v>
      </c>
      <c r="F1568" s="15" t="s">
        <v>46</v>
      </c>
      <c r="G1568" s="1" t="s">
        <v>40</v>
      </c>
      <c r="H1568" s="17">
        <v>18000</v>
      </c>
      <c r="I1568" s="18">
        <v>0.18</v>
      </c>
      <c r="J1568" s="1">
        <v>9064195</v>
      </c>
      <c r="K1568" s="1" t="s">
        <v>598</v>
      </c>
      <c r="L1568" s="19">
        <v>74666.66</v>
      </c>
      <c r="M1568" s="1" t="s">
        <v>31</v>
      </c>
      <c r="N1568" s="1" t="s">
        <v>86</v>
      </c>
      <c r="O1568" s="1" t="s">
        <v>50</v>
      </c>
      <c r="P1568" s="20">
        <v>9064195</v>
      </c>
      <c r="Q1568" s="1" t="s">
        <v>109</v>
      </c>
      <c r="R1568" s="1" t="s">
        <v>16</v>
      </c>
      <c r="S1568" s="1" t="s">
        <v>80</v>
      </c>
      <c r="T1568" s="18">
        <f>IFERROR(VLOOKUP(A1568,'[1]For Report Q-2 '!$A$2:$T$3476,20,0),"-")</f>
        <v>0.18</v>
      </c>
      <c r="U1568" s="55">
        <f>IFERROR(VLOOKUP(A1568,'[1]For Report Q-2 '!$A$2:$U$3476,21,0),"-")</f>
        <v>0</v>
      </c>
      <c r="V1568" s="2" t="str">
        <f>IFERROR(VLOOKUP(A1568,'[1]For Report Q-2 '!$A$2:$V$3476,22,0),"-")</f>
        <v>-</v>
      </c>
      <c r="W1568" s="1">
        <f>IFERROR(VLOOKUP(A1568,'[1]For Report Q-2 '!$A$2:$W$3476,23,0),"-")</f>
        <v>0</v>
      </c>
      <c r="X1568" s="1"/>
      <c r="Y1568" s="1"/>
      <c r="Z1568" s="2" t="str">
        <f>IFERROR(VLOOKUP(A1568,'[1]For Report Q-2 '!$A$2:$Z$3476,26,0),"-")</f>
        <v>-</v>
      </c>
      <c r="AA1568" s="1" t="str">
        <f>IFERROR(VLOOKUP(A1568,'[1]For Report Q-2 '!$A$2:$AH$3476,27,0),"-")</f>
        <v>-</v>
      </c>
      <c r="AB1568" s="1" t="str">
        <f>IFERROR(VLOOKUP(A1568,'[1]For Report Q-2 '!$A$2:$AH$3476,28,0),"-")</f>
        <v>-</v>
      </c>
      <c r="AC1568" s="2" t="str">
        <f>IFERROR(VLOOKUP(A1568,'[1]For Report Q-2 '!$A$2:$AH$3476,29,0),"-")</f>
        <v>-</v>
      </c>
      <c r="AD1568" s="2" t="str">
        <f>IFERROR(VLOOKUP(A1568,'[1]For Report Q-2 '!$A$2:$AH$3476,30,0),"-")</f>
        <v>-</v>
      </c>
      <c r="AE1568" s="1" t="str">
        <f>IFERROR(VLOOKUP(A1568,'[1]For Report Q-2 '!$A$2:$AH$3476,31,0),"-")</f>
        <v>-</v>
      </c>
      <c r="AF1568" s="1" t="str">
        <f>IFERROR(VLOOKUP(A1568,'[1]For Report Q-2 '!$A$2:$AH$3476,32,0),"-")</f>
        <v>-</v>
      </c>
      <c r="AG1568" s="2" t="str">
        <f>IFERROR(VLOOKUP(A1568,'[1]For Report Q-2 '!$A$2:$AH$3476,33,0),"-")</f>
        <v>-</v>
      </c>
      <c r="AH1568" s="1" t="str">
        <f t="shared" si="24"/>
        <v>--</v>
      </c>
      <c r="AI1568" t="e">
        <v>#N/A</v>
      </c>
      <c r="AJ1568" t="e">
        <v>#N/A</v>
      </c>
      <c r="AK1568" t="e">
        <v>#N/A</v>
      </c>
    </row>
    <row r="1569" spans="1:37" x14ac:dyDescent="0.25">
      <c r="A1569" s="15">
        <v>9088351</v>
      </c>
      <c r="B1569" s="15" t="s">
        <v>599</v>
      </c>
      <c r="C1569" s="16">
        <v>44532</v>
      </c>
      <c r="D1569" s="15" t="s">
        <v>40</v>
      </c>
      <c r="E1569" s="1" t="s">
        <v>86</v>
      </c>
      <c r="F1569" s="15" t="s">
        <v>46</v>
      </c>
      <c r="G1569" s="1" t="s">
        <v>40</v>
      </c>
      <c r="H1569" s="17">
        <v>10000</v>
      </c>
      <c r="I1569" s="18">
        <v>0.1</v>
      </c>
      <c r="J1569" s="1">
        <v>9064195</v>
      </c>
      <c r="K1569" s="1" t="s">
        <v>598</v>
      </c>
      <c r="L1569" s="19">
        <v>74666.66</v>
      </c>
      <c r="M1569" s="1" t="s">
        <v>31</v>
      </c>
      <c r="N1569" s="1" t="s">
        <v>86</v>
      </c>
      <c r="O1569" s="1" t="s">
        <v>50</v>
      </c>
      <c r="P1569" s="20">
        <v>9064195</v>
      </c>
      <c r="Q1569" s="1" t="s">
        <v>109</v>
      </c>
      <c r="R1569" s="1" t="s">
        <v>16</v>
      </c>
      <c r="S1569" s="1" t="s">
        <v>80</v>
      </c>
      <c r="T1569" s="18">
        <f>IFERROR(VLOOKUP(A1569,'[1]For Report Q-2 '!$A$2:$T$3476,20,0),"-")</f>
        <v>0.1</v>
      </c>
      <c r="U1569" s="55">
        <f>IFERROR(VLOOKUP(A1569,'[1]For Report Q-2 '!$A$2:$U$3476,21,0),"-")</f>
        <v>0</v>
      </c>
      <c r="V1569" s="2" t="str">
        <f>IFERROR(VLOOKUP(A1569,'[1]For Report Q-2 '!$A$2:$V$3476,22,0),"-")</f>
        <v>-</v>
      </c>
      <c r="W1569" s="1">
        <f>IFERROR(VLOOKUP(A1569,'[1]For Report Q-2 '!$A$2:$W$3476,23,0),"-")</f>
        <v>0</v>
      </c>
      <c r="X1569" s="1"/>
      <c r="Y1569" s="1"/>
      <c r="Z1569" s="2" t="str">
        <f>IFERROR(VLOOKUP(A1569,'[1]For Report Q-2 '!$A$2:$Z$3476,26,0),"-")</f>
        <v>-</v>
      </c>
      <c r="AA1569" s="1" t="str">
        <f>IFERROR(VLOOKUP(A1569,'[1]For Report Q-2 '!$A$2:$AH$3476,27,0),"-")</f>
        <v>-</v>
      </c>
      <c r="AB1569" s="1" t="str">
        <f>IFERROR(VLOOKUP(A1569,'[1]For Report Q-2 '!$A$2:$AH$3476,28,0),"-")</f>
        <v>-</v>
      </c>
      <c r="AC1569" s="2" t="str">
        <f>IFERROR(VLOOKUP(A1569,'[1]For Report Q-2 '!$A$2:$AH$3476,29,0),"-")</f>
        <v>-</v>
      </c>
      <c r="AD1569" s="2" t="str">
        <f>IFERROR(VLOOKUP(A1569,'[1]For Report Q-2 '!$A$2:$AH$3476,30,0),"-")</f>
        <v>-</v>
      </c>
      <c r="AE1569" s="1" t="str">
        <f>IFERROR(VLOOKUP(A1569,'[1]For Report Q-2 '!$A$2:$AH$3476,31,0),"-")</f>
        <v>-</v>
      </c>
      <c r="AF1569" s="1" t="str">
        <f>IFERROR(VLOOKUP(A1569,'[1]For Report Q-2 '!$A$2:$AH$3476,32,0),"-")</f>
        <v>-</v>
      </c>
      <c r="AG1569" s="2" t="str">
        <f>IFERROR(VLOOKUP(A1569,'[1]For Report Q-2 '!$A$2:$AH$3476,33,0),"-")</f>
        <v>-</v>
      </c>
      <c r="AH1569" s="1" t="str">
        <f t="shared" si="24"/>
        <v>--</v>
      </c>
      <c r="AI1569" t="e">
        <v>#N/A</v>
      </c>
      <c r="AJ1569" t="e">
        <v>#N/A</v>
      </c>
      <c r="AK1569" t="e">
        <v>#N/A</v>
      </c>
    </row>
    <row r="1570" spans="1:37" x14ac:dyDescent="0.25">
      <c r="A1570" s="15">
        <v>9064537</v>
      </c>
      <c r="B1570" s="15" t="s">
        <v>600</v>
      </c>
      <c r="C1570" s="16">
        <v>42978</v>
      </c>
      <c r="D1570" s="15" t="s">
        <v>28</v>
      </c>
      <c r="E1570" s="1" t="s">
        <v>45</v>
      </c>
      <c r="F1570" s="15" t="s">
        <v>46</v>
      </c>
      <c r="G1570" s="1" t="s">
        <v>28</v>
      </c>
      <c r="H1570" s="17">
        <v>51250</v>
      </c>
      <c r="I1570" s="18">
        <v>0.51249999999999996</v>
      </c>
      <c r="J1570" s="1">
        <v>9064537</v>
      </c>
      <c r="K1570" s="1" t="s">
        <v>600</v>
      </c>
      <c r="L1570" s="19">
        <v>51250</v>
      </c>
      <c r="M1570" s="1" t="s">
        <v>31</v>
      </c>
      <c r="N1570" s="1" t="s">
        <v>47</v>
      </c>
      <c r="O1570" s="1" t="s">
        <v>38</v>
      </c>
      <c r="P1570" s="20">
        <v>9064537</v>
      </c>
      <c r="Q1570" s="1" t="s">
        <v>69</v>
      </c>
      <c r="R1570" s="1" t="s">
        <v>89</v>
      </c>
      <c r="S1570" s="1" t="s">
        <v>69</v>
      </c>
      <c r="T1570" s="18">
        <f>IFERROR(VLOOKUP(A1570,'[1]For Report Q-2 '!$A$2:$T$3476,20,0),"-")</f>
        <v>0.51249999999999996</v>
      </c>
      <c r="U1570" s="55">
        <f>IFERROR(VLOOKUP(A1570,'[1]For Report Q-2 '!$A$2:$U$3476,21,0),"-")</f>
        <v>0</v>
      </c>
      <c r="V1570" s="2" t="str">
        <f>IFERROR(VLOOKUP(A1570,'[1]For Report Q-2 '!$A$2:$V$3476,22,0),"-")</f>
        <v>-</v>
      </c>
      <c r="W1570" s="1">
        <f>IFERROR(VLOOKUP(A1570,'[1]For Report Q-2 '!$A$2:$W$3476,23,0),"-")</f>
        <v>0</v>
      </c>
      <c r="X1570" s="1"/>
      <c r="Y1570" s="1"/>
      <c r="Z1570" s="2" t="str">
        <f>IFERROR(VLOOKUP(A1570,'[1]For Report Q-2 '!$A$2:$Z$3476,26,0),"-")</f>
        <v>-</v>
      </c>
      <c r="AA1570" s="1" t="str">
        <f>IFERROR(VLOOKUP(A1570,'[1]For Report Q-2 '!$A$2:$AH$3476,27,0),"-")</f>
        <v>-</v>
      </c>
      <c r="AB1570" s="1" t="str">
        <f>IFERROR(VLOOKUP(A1570,'[1]For Report Q-2 '!$A$2:$AH$3476,28,0),"-")</f>
        <v>-</v>
      </c>
      <c r="AC1570" s="2" t="str">
        <f>IFERROR(VLOOKUP(A1570,'[1]For Report Q-2 '!$A$2:$AH$3476,29,0),"-")</f>
        <v>-</v>
      </c>
      <c r="AD1570" s="2" t="str">
        <f>IFERROR(VLOOKUP(A1570,'[1]For Report Q-2 '!$A$2:$AH$3476,30,0),"-")</f>
        <v>-</v>
      </c>
      <c r="AE1570" s="1" t="str">
        <f>IFERROR(VLOOKUP(A1570,'[1]For Report Q-2 '!$A$2:$AH$3476,31,0),"-")</f>
        <v>-</v>
      </c>
      <c r="AF1570" s="1" t="str">
        <f>IFERROR(VLOOKUP(A1570,'[1]For Report Q-2 '!$A$2:$AH$3476,32,0),"-")</f>
        <v>-</v>
      </c>
      <c r="AG1570" s="2" t="str">
        <f>IFERROR(VLOOKUP(A1570,'[1]For Report Q-2 '!$A$2:$AH$3476,33,0),"-")</f>
        <v>-</v>
      </c>
      <c r="AH1570" s="1" t="str">
        <f t="shared" si="24"/>
        <v>--</v>
      </c>
      <c r="AI1570" t="e">
        <v>#N/A</v>
      </c>
      <c r="AJ1570" t="e">
        <v>#N/A</v>
      </c>
      <c r="AK1570" t="e">
        <v>#N/A</v>
      </c>
    </row>
    <row r="1571" spans="1:37" x14ac:dyDescent="0.25">
      <c r="A1571" s="15">
        <v>9064767</v>
      </c>
      <c r="B1571" s="15" t="s">
        <v>601</v>
      </c>
      <c r="C1571" s="16">
        <v>42984</v>
      </c>
      <c r="D1571" s="15" t="s">
        <v>28</v>
      </c>
      <c r="E1571" s="1" t="s">
        <v>45</v>
      </c>
      <c r="F1571" s="15" t="s">
        <v>46</v>
      </c>
      <c r="G1571" s="1" t="s">
        <v>28</v>
      </c>
      <c r="H1571" s="17">
        <v>40000</v>
      </c>
      <c r="I1571" s="18">
        <v>0.4</v>
      </c>
      <c r="J1571" s="1">
        <v>9064767</v>
      </c>
      <c r="K1571" s="1" t="s">
        <v>601</v>
      </c>
      <c r="L1571" s="19">
        <v>60833.333333333328</v>
      </c>
      <c r="M1571" s="1" t="s">
        <v>31</v>
      </c>
      <c r="N1571" s="1" t="s">
        <v>47</v>
      </c>
      <c r="O1571" s="1" t="s">
        <v>32</v>
      </c>
      <c r="P1571" s="20">
        <v>9064767</v>
      </c>
      <c r="Q1571" s="1" t="s">
        <v>33</v>
      </c>
      <c r="R1571" s="1" t="s">
        <v>16</v>
      </c>
      <c r="S1571" s="1" t="s">
        <v>34</v>
      </c>
      <c r="T1571" s="18">
        <f>IFERROR(VLOOKUP(A1571,'[1]For Report Q-2 '!$A$2:$T$3476,20,0),"-")</f>
        <v>0.4</v>
      </c>
      <c r="U1571" s="55">
        <f>IFERROR(VLOOKUP(A1571,'[1]For Report Q-2 '!$A$2:$U$3476,21,0),"-")</f>
        <v>0</v>
      </c>
      <c r="V1571" s="2" t="str">
        <f>IFERROR(VLOOKUP(A1571,'[1]For Report Q-2 '!$A$2:$V$3476,22,0),"-")</f>
        <v>-</v>
      </c>
      <c r="W1571" s="1">
        <f>IFERROR(VLOOKUP(A1571,'[1]For Report Q-2 '!$A$2:$W$3476,23,0),"-")</f>
        <v>0</v>
      </c>
      <c r="X1571" s="1"/>
      <c r="Y1571" s="1"/>
      <c r="Z1571" s="2" t="str">
        <f>IFERROR(VLOOKUP(A1571,'[1]For Report Q-2 '!$A$2:$Z$3476,26,0),"-")</f>
        <v>-</v>
      </c>
      <c r="AA1571" s="1" t="str">
        <f>IFERROR(VLOOKUP(A1571,'[1]For Report Q-2 '!$A$2:$AH$3476,27,0),"-")</f>
        <v>-</v>
      </c>
      <c r="AB1571" s="1" t="str">
        <f>IFERROR(VLOOKUP(A1571,'[1]For Report Q-2 '!$A$2:$AH$3476,28,0),"-")</f>
        <v>-</v>
      </c>
      <c r="AC1571" s="2" t="str">
        <f>IFERROR(VLOOKUP(A1571,'[1]For Report Q-2 '!$A$2:$AH$3476,29,0),"-")</f>
        <v>-</v>
      </c>
      <c r="AD1571" s="2" t="str">
        <f>IFERROR(VLOOKUP(A1571,'[1]For Report Q-2 '!$A$2:$AH$3476,30,0),"-")</f>
        <v>-</v>
      </c>
      <c r="AE1571" s="1" t="str">
        <f>IFERROR(VLOOKUP(A1571,'[1]For Report Q-2 '!$A$2:$AH$3476,31,0),"-")</f>
        <v>-</v>
      </c>
      <c r="AF1571" s="1" t="str">
        <f>IFERROR(VLOOKUP(A1571,'[1]For Report Q-2 '!$A$2:$AH$3476,32,0),"-")</f>
        <v>-</v>
      </c>
      <c r="AG1571" s="2" t="str">
        <f>IFERROR(VLOOKUP(A1571,'[1]For Report Q-2 '!$A$2:$AH$3476,33,0),"-")</f>
        <v>-</v>
      </c>
      <c r="AH1571" s="1" t="str">
        <f t="shared" si="24"/>
        <v>--</v>
      </c>
      <c r="AI1571" t="e">
        <v>#N/A</v>
      </c>
      <c r="AJ1571" t="e">
        <v>#N/A</v>
      </c>
      <c r="AK1571" t="e">
        <v>#N/A</v>
      </c>
    </row>
    <row r="1572" spans="1:37" x14ac:dyDescent="0.25">
      <c r="A1572" s="15">
        <v>9134440</v>
      </c>
      <c r="B1572" s="15" t="s">
        <v>601</v>
      </c>
      <c r="C1572" s="16">
        <v>46105</v>
      </c>
      <c r="D1572" s="15" t="s">
        <v>28</v>
      </c>
      <c r="E1572" s="1" t="s">
        <v>45</v>
      </c>
      <c r="F1572" s="15" t="s">
        <v>46</v>
      </c>
      <c r="G1572" s="1" t="s">
        <v>28</v>
      </c>
      <c r="H1572" s="17">
        <v>20833.333333333332</v>
      </c>
      <c r="I1572" s="18">
        <v>0.20833333333333331</v>
      </c>
      <c r="J1572" s="1">
        <v>9064767</v>
      </c>
      <c r="K1572" s="1" t="s">
        <v>601</v>
      </c>
      <c r="L1572" s="19">
        <v>60833.333333333328</v>
      </c>
      <c r="M1572" s="1" t="s">
        <v>31</v>
      </c>
      <c r="N1572" s="1" t="s">
        <v>47</v>
      </c>
      <c r="O1572" s="1" t="s">
        <v>32</v>
      </c>
      <c r="P1572" s="20">
        <v>9064767</v>
      </c>
      <c r="Q1572" s="1" t="s">
        <v>33</v>
      </c>
      <c r="R1572" s="1" t="s">
        <v>16</v>
      </c>
      <c r="S1572" s="1" t="s">
        <v>34</v>
      </c>
      <c r="T1572" s="18">
        <f>IFERROR(VLOOKUP(A1572,'[1]For Report Q-2 '!$A$2:$T$3476,20,0),"-")</f>
        <v>0.20833333333333331</v>
      </c>
      <c r="U1572" s="55">
        <f>IFERROR(VLOOKUP(A1572,'[1]For Report Q-2 '!$A$2:$U$3476,21,0),"-")</f>
        <v>0</v>
      </c>
      <c r="V1572" s="2" t="str">
        <f>IFERROR(VLOOKUP(A1572,'[1]For Report Q-2 '!$A$2:$V$3476,22,0),"-")</f>
        <v>-</v>
      </c>
      <c r="W1572" s="1">
        <f>IFERROR(VLOOKUP(A1572,'[1]For Report Q-2 '!$A$2:$W$3476,23,0),"-")</f>
        <v>0</v>
      </c>
      <c r="X1572" s="1"/>
      <c r="Y1572" s="1"/>
      <c r="Z1572" s="2" t="str">
        <f>IFERROR(VLOOKUP(A1572,'[1]For Report Q-2 '!$A$2:$Z$3476,26,0),"-")</f>
        <v>-</v>
      </c>
      <c r="AA1572" s="1" t="str">
        <f>IFERROR(VLOOKUP(A1572,'[1]For Report Q-2 '!$A$2:$AH$3476,27,0),"-")</f>
        <v>-</v>
      </c>
      <c r="AB1572" s="1" t="str">
        <f>IFERROR(VLOOKUP(A1572,'[1]For Report Q-2 '!$A$2:$AH$3476,28,0),"-")</f>
        <v>-</v>
      </c>
      <c r="AC1572" s="2" t="str">
        <f>IFERROR(VLOOKUP(A1572,'[1]For Report Q-2 '!$A$2:$AH$3476,29,0),"-")</f>
        <v>-</v>
      </c>
      <c r="AD1572" s="2" t="str">
        <f>IFERROR(VLOOKUP(A1572,'[1]For Report Q-2 '!$A$2:$AH$3476,30,0),"-")</f>
        <v>-</v>
      </c>
      <c r="AE1572" s="1" t="str">
        <f>IFERROR(VLOOKUP(A1572,'[1]For Report Q-2 '!$A$2:$AH$3476,31,0),"-")</f>
        <v>-</v>
      </c>
      <c r="AF1572" s="1" t="str">
        <f>IFERROR(VLOOKUP(A1572,'[1]For Report Q-2 '!$A$2:$AH$3476,32,0),"-")</f>
        <v>-</v>
      </c>
      <c r="AG1572" s="2" t="str">
        <f>IFERROR(VLOOKUP(A1572,'[1]For Report Q-2 '!$A$2:$AH$3476,33,0),"-")</f>
        <v>-</v>
      </c>
      <c r="AH1572" s="1" t="str">
        <f t="shared" si="24"/>
        <v>--</v>
      </c>
      <c r="AI1572" t="e">
        <v>#N/A</v>
      </c>
      <c r="AJ1572" t="e">
        <v>#N/A</v>
      </c>
      <c r="AK1572" t="e">
        <v>#N/A</v>
      </c>
    </row>
    <row r="1573" spans="1:37" x14ac:dyDescent="0.25">
      <c r="A1573" s="15">
        <v>2341495</v>
      </c>
      <c r="B1573" s="15" t="s">
        <v>602</v>
      </c>
      <c r="C1573" s="16">
        <v>45154</v>
      </c>
      <c r="D1573" s="15" t="s">
        <v>40</v>
      </c>
      <c r="E1573" s="1" t="s">
        <v>57</v>
      </c>
      <c r="F1573" s="15" t="s">
        <v>30</v>
      </c>
      <c r="G1573" s="1" t="s">
        <v>40</v>
      </c>
      <c r="H1573" s="17">
        <v>2032</v>
      </c>
      <c r="I1573" s="18">
        <v>2.0320000000000001E-2</v>
      </c>
      <c r="J1573" s="1">
        <v>9064959</v>
      </c>
      <c r="K1573" s="1" t="s">
        <v>602</v>
      </c>
      <c r="L1573" s="19">
        <v>169115.33</v>
      </c>
      <c r="M1573" s="1" t="s">
        <v>67</v>
      </c>
      <c r="N1573" s="1" t="s">
        <v>57</v>
      </c>
      <c r="O1573" s="1" t="s">
        <v>50</v>
      </c>
      <c r="P1573" s="20">
        <v>9064959</v>
      </c>
      <c r="Q1573" s="1" t="s">
        <v>60</v>
      </c>
      <c r="R1573" s="1" t="s">
        <v>16</v>
      </c>
      <c r="S1573" s="1" t="s">
        <v>43</v>
      </c>
      <c r="T1573" s="18">
        <f>IFERROR(VLOOKUP(A1573,'[1]For Report Q-2 '!$A$2:$T$3476,20,0),"-")</f>
        <v>2.298E-2</v>
      </c>
      <c r="U1573" s="55">
        <f>IFERROR(VLOOKUP(A1573,'[1]For Report Q-2 '!$A$2:$U$3476,21,0),"-")</f>
        <v>0</v>
      </c>
      <c r="V1573" s="2" t="str">
        <f>IFERROR(VLOOKUP(A1573,'[1]For Report Q-2 '!$A$2:$V$3476,22,0),"-")</f>
        <v>-</v>
      </c>
      <c r="W1573" s="1">
        <f>IFERROR(VLOOKUP(A1573,'[1]For Report Q-2 '!$A$2:$W$3476,23,0),"-")</f>
        <v>0</v>
      </c>
      <c r="X1573" s="1"/>
      <c r="Y1573" s="1"/>
      <c r="Z1573" s="2" t="str">
        <f>IFERROR(VLOOKUP(A1573,'[1]For Report Q-2 '!$A$2:$Z$3476,26,0),"-")</f>
        <v>-</v>
      </c>
      <c r="AA1573" s="1" t="str">
        <f>IFERROR(VLOOKUP(A1573,'[1]For Report Q-2 '!$A$2:$AH$3476,27,0),"-")</f>
        <v>-</v>
      </c>
      <c r="AB1573" s="1" t="str">
        <f>IFERROR(VLOOKUP(A1573,'[1]For Report Q-2 '!$A$2:$AH$3476,28,0),"-")</f>
        <v>-</v>
      </c>
      <c r="AC1573" s="2" t="str">
        <f>IFERROR(VLOOKUP(A1573,'[1]For Report Q-2 '!$A$2:$AH$3476,29,0),"-")</f>
        <v>-</v>
      </c>
      <c r="AD1573" s="2" t="str">
        <f>IFERROR(VLOOKUP(A1573,'[1]For Report Q-2 '!$A$2:$AH$3476,30,0),"-")</f>
        <v>-</v>
      </c>
      <c r="AE1573" s="1" t="str">
        <f>IFERROR(VLOOKUP(A1573,'[1]For Report Q-2 '!$A$2:$AH$3476,31,0),"-")</f>
        <v>-</v>
      </c>
      <c r="AF1573" s="1" t="str">
        <f>IFERROR(VLOOKUP(A1573,'[1]For Report Q-2 '!$A$2:$AH$3476,32,0),"-")</f>
        <v>-</v>
      </c>
      <c r="AG1573" s="2" t="str">
        <f>IFERROR(VLOOKUP(A1573,'[1]For Report Q-2 '!$A$2:$AH$3476,33,0),"-")</f>
        <v>-</v>
      </c>
      <c r="AH1573" s="1" t="str">
        <f t="shared" si="24"/>
        <v>--</v>
      </c>
      <c r="AI1573" t="e">
        <v>#N/A</v>
      </c>
      <c r="AJ1573" t="e">
        <v>#N/A</v>
      </c>
      <c r="AK1573" t="e">
        <v>#N/A</v>
      </c>
    </row>
    <row r="1574" spans="1:37" x14ac:dyDescent="0.25">
      <c r="A1574" s="15">
        <v>7000182</v>
      </c>
      <c r="B1574" s="15" t="s">
        <v>602</v>
      </c>
      <c r="C1574" s="16">
        <v>45291</v>
      </c>
      <c r="D1574" s="15" t="s">
        <v>75</v>
      </c>
      <c r="E1574" s="1" t="s">
        <v>98</v>
      </c>
      <c r="F1574" s="15" t="s">
        <v>46</v>
      </c>
      <c r="G1574" s="1" t="s">
        <v>44</v>
      </c>
      <c r="H1574" s="17">
        <v>15000</v>
      </c>
      <c r="I1574" s="18">
        <v>0.15</v>
      </c>
      <c r="J1574" s="1">
        <v>9064959</v>
      </c>
      <c r="K1574" s="1" t="s">
        <v>602</v>
      </c>
      <c r="L1574" s="19">
        <v>169115.33</v>
      </c>
      <c r="M1574" s="1" t="s">
        <v>67</v>
      </c>
      <c r="N1574" s="1" t="s">
        <v>98</v>
      </c>
      <c r="O1574" s="1" t="s">
        <v>48</v>
      </c>
      <c r="P1574" s="20">
        <v>9064959</v>
      </c>
      <c r="Q1574" s="1" t="s">
        <v>60</v>
      </c>
      <c r="R1574" s="1" t="s">
        <v>16</v>
      </c>
      <c r="S1574" s="1" t="s">
        <v>43</v>
      </c>
      <c r="T1574" s="18">
        <f>IFERROR(VLOOKUP(A1574,'[1]For Report Q-2 '!$A$2:$T$3476,20,0),"-")</f>
        <v>0.15</v>
      </c>
      <c r="U1574" s="55">
        <f>IFERROR(VLOOKUP(A1574,'[1]For Report Q-2 '!$A$2:$U$3476,21,0),"-")</f>
        <v>0</v>
      </c>
      <c r="V1574" s="2" t="str">
        <f>IFERROR(VLOOKUP(A1574,'[1]For Report Q-2 '!$A$2:$V$3476,22,0),"-")</f>
        <v>-</v>
      </c>
      <c r="W1574" s="1">
        <f>IFERROR(VLOOKUP(A1574,'[1]For Report Q-2 '!$A$2:$W$3476,23,0),"-")</f>
        <v>0</v>
      </c>
      <c r="X1574" s="1"/>
      <c r="Y1574" s="1"/>
      <c r="Z1574" s="2" t="str">
        <f>IFERROR(VLOOKUP(A1574,'[1]For Report Q-2 '!$A$2:$Z$3476,26,0),"-")</f>
        <v>-</v>
      </c>
      <c r="AA1574" s="1" t="str">
        <f>IFERROR(VLOOKUP(A1574,'[1]For Report Q-2 '!$A$2:$AH$3476,27,0),"-")</f>
        <v>-</v>
      </c>
      <c r="AB1574" s="1" t="str">
        <f>IFERROR(VLOOKUP(A1574,'[1]For Report Q-2 '!$A$2:$AH$3476,28,0),"-")</f>
        <v>-</v>
      </c>
      <c r="AC1574" s="2" t="str">
        <f>IFERROR(VLOOKUP(A1574,'[1]For Report Q-2 '!$A$2:$AH$3476,29,0),"-")</f>
        <v>-</v>
      </c>
      <c r="AD1574" s="2" t="str">
        <f>IFERROR(VLOOKUP(A1574,'[1]For Report Q-2 '!$A$2:$AH$3476,30,0),"-")</f>
        <v>-</v>
      </c>
      <c r="AE1574" s="1" t="str">
        <f>IFERROR(VLOOKUP(A1574,'[1]For Report Q-2 '!$A$2:$AH$3476,31,0),"-")</f>
        <v>-</v>
      </c>
      <c r="AF1574" s="1" t="str">
        <f>IFERROR(VLOOKUP(A1574,'[1]For Report Q-2 '!$A$2:$AH$3476,32,0),"-")</f>
        <v>-</v>
      </c>
      <c r="AG1574" s="2" t="str">
        <f>IFERROR(VLOOKUP(A1574,'[1]For Report Q-2 '!$A$2:$AH$3476,33,0),"-")</f>
        <v>-</v>
      </c>
      <c r="AH1574" s="1" t="str">
        <f t="shared" si="24"/>
        <v>--</v>
      </c>
      <c r="AI1574" t="e">
        <v>#N/A</v>
      </c>
      <c r="AJ1574" t="e">
        <v>#N/A</v>
      </c>
      <c r="AK1574" t="e">
        <v>#N/A</v>
      </c>
    </row>
    <row r="1575" spans="1:37" x14ac:dyDescent="0.25">
      <c r="A1575" s="15">
        <v>9064959</v>
      </c>
      <c r="B1575" s="15" t="s">
        <v>602</v>
      </c>
      <c r="C1575" s="16">
        <v>42980</v>
      </c>
      <c r="D1575" s="15" t="s">
        <v>40</v>
      </c>
      <c r="E1575" s="1" t="s">
        <v>45</v>
      </c>
      <c r="F1575" s="15" t="s">
        <v>46</v>
      </c>
      <c r="G1575" s="1" t="s">
        <v>40</v>
      </c>
      <c r="H1575" s="17">
        <v>28333.333333333332</v>
      </c>
      <c r="I1575" s="18">
        <v>0.28333333333333333</v>
      </c>
      <c r="J1575" s="1">
        <v>9064959</v>
      </c>
      <c r="K1575" s="1" t="s">
        <v>602</v>
      </c>
      <c r="L1575" s="19">
        <v>169115.33</v>
      </c>
      <c r="M1575" s="1" t="s">
        <v>67</v>
      </c>
      <c r="N1575" s="1" t="s">
        <v>47</v>
      </c>
      <c r="O1575" s="1" t="s">
        <v>50</v>
      </c>
      <c r="P1575" s="20">
        <v>9064959</v>
      </c>
      <c r="Q1575" s="1" t="s">
        <v>60</v>
      </c>
      <c r="R1575" s="1" t="s">
        <v>16</v>
      </c>
      <c r="S1575" s="1" t="s">
        <v>43</v>
      </c>
      <c r="T1575" s="18">
        <f>IFERROR(VLOOKUP(A1575,'[1]For Report Q-2 '!$A$2:$T$3476,20,0),"-")</f>
        <v>0.28333333333333333</v>
      </c>
      <c r="U1575" s="55">
        <f>IFERROR(VLOOKUP(A1575,'[1]For Report Q-2 '!$A$2:$U$3476,21,0),"-")</f>
        <v>0</v>
      </c>
      <c r="V1575" s="2" t="str">
        <f>IFERROR(VLOOKUP(A1575,'[1]For Report Q-2 '!$A$2:$V$3476,22,0),"-")</f>
        <v>-</v>
      </c>
      <c r="W1575" s="1">
        <f>IFERROR(VLOOKUP(A1575,'[1]For Report Q-2 '!$A$2:$W$3476,23,0),"-")</f>
        <v>0</v>
      </c>
      <c r="X1575" s="1"/>
      <c r="Y1575" s="1"/>
      <c r="Z1575" s="2" t="str">
        <f>IFERROR(VLOOKUP(A1575,'[1]For Report Q-2 '!$A$2:$Z$3476,26,0),"-")</f>
        <v>-</v>
      </c>
      <c r="AA1575" s="1" t="str">
        <f>IFERROR(VLOOKUP(A1575,'[1]For Report Q-2 '!$A$2:$AH$3476,27,0),"-")</f>
        <v>-</v>
      </c>
      <c r="AB1575" s="1" t="str">
        <f>IFERROR(VLOOKUP(A1575,'[1]For Report Q-2 '!$A$2:$AH$3476,28,0),"-")</f>
        <v>-</v>
      </c>
      <c r="AC1575" s="2" t="str">
        <f>IFERROR(VLOOKUP(A1575,'[1]For Report Q-2 '!$A$2:$AH$3476,29,0),"-")</f>
        <v>-</v>
      </c>
      <c r="AD1575" s="2" t="str">
        <f>IFERROR(VLOOKUP(A1575,'[1]For Report Q-2 '!$A$2:$AH$3476,30,0),"-")</f>
        <v>-</v>
      </c>
      <c r="AE1575" s="1" t="str">
        <f>IFERROR(VLOOKUP(A1575,'[1]For Report Q-2 '!$A$2:$AH$3476,31,0),"-")</f>
        <v>-</v>
      </c>
      <c r="AF1575" s="1" t="str">
        <f>IFERROR(VLOOKUP(A1575,'[1]For Report Q-2 '!$A$2:$AH$3476,32,0),"-")</f>
        <v>-</v>
      </c>
      <c r="AG1575" s="2" t="str">
        <f>IFERROR(VLOOKUP(A1575,'[1]For Report Q-2 '!$A$2:$AH$3476,33,0),"-")</f>
        <v>-</v>
      </c>
      <c r="AH1575" s="1" t="str">
        <f t="shared" si="24"/>
        <v>--</v>
      </c>
      <c r="AI1575" t="e">
        <v>#N/A</v>
      </c>
      <c r="AJ1575" t="e">
        <v>#N/A</v>
      </c>
      <c r="AK1575" t="e">
        <v>#N/A</v>
      </c>
    </row>
    <row r="1576" spans="1:37" x14ac:dyDescent="0.25">
      <c r="A1576" s="15">
        <v>9065516</v>
      </c>
      <c r="B1576" s="15" t="s">
        <v>602</v>
      </c>
      <c r="C1576" s="16">
        <v>43174</v>
      </c>
      <c r="D1576" s="15" t="s">
        <v>75</v>
      </c>
      <c r="E1576" s="1" t="s">
        <v>45</v>
      </c>
      <c r="F1576" s="15" t="s">
        <v>46</v>
      </c>
      <c r="G1576" s="1" t="s">
        <v>44</v>
      </c>
      <c r="H1576" s="17">
        <v>40833.333333333336</v>
      </c>
      <c r="I1576" s="18">
        <v>0.40833333333333338</v>
      </c>
      <c r="J1576" s="1">
        <v>9064959</v>
      </c>
      <c r="K1576" s="1" t="s">
        <v>602</v>
      </c>
      <c r="L1576" s="19">
        <v>169115.33</v>
      </c>
      <c r="M1576" s="1" t="s">
        <v>67</v>
      </c>
      <c r="N1576" s="1" t="s">
        <v>47</v>
      </c>
      <c r="O1576" s="1" t="s">
        <v>48</v>
      </c>
      <c r="P1576" s="20">
        <v>9064959</v>
      </c>
      <c r="Q1576" s="1" t="s">
        <v>60</v>
      </c>
      <c r="R1576" s="1" t="s">
        <v>16</v>
      </c>
      <c r="S1576" s="1" t="s">
        <v>43</v>
      </c>
      <c r="T1576" s="18">
        <f>IFERROR(VLOOKUP(A1576,'[1]For Report Q-2 '!$A$2:$T$3476,20,0),"-")</f>
        <v>0.40833333333333338</v>
      </c>
      <c r="U1576" s="55">
        <f>IFERROR(VLOOKUP(A1576,'[1]For Report Q-2 '!$A$2:$U$3476,21,0),"-")</f>
        <v>0</v>
      </c>
      <c r="V1576" s="2" t="str">
        <f>IFERROR(VLOOKUP(A1576,'[1]For Report Q-2 '!$A$2:$V$3476,22,0),"-")</f>
        <v>-</v>
      </c>
      <c r="W1576" s="1">
        <f>IFERROR(VLOOKUP(A1576,'[1]For Report Q-2 '!$A$2:$W$3476,23,0),"-")</f>
        <v>0</v>
      </c>
      <c r="X1576" s="1"/>
      <c r="Y1576" s="1"/>
      <c r="Z1576" s="2" t="str">
        <f>IFERROR(VLOOKUP(A1576,'[1]For Report Q-2 '!$A$2:$Z$3476,26,0),"-")</f>
        <v>-</v>
      </c>
      <c r="AA1576" s="1" t="str">
        <f>IFERROR(VLOOKUP(A1576,'[1]For Report Q-2 '!$A$2:$AH$3476,27,0),"-")</f>
        <v>-</v>
      </c>
      <c r="AB1576" s="1" t="str">
        <f>IFERROR(VLOOKUP(A1576,'[1]For Report Q-2 '!$A$2:$AH$3476,28,0),"-")</f>
        <v>-</v>
      </c>
      <c r="AC1576" s="2" t="str">
        <f>IFERROR(VLOOKUP(A1576,'[1]For Report Q-2 '!$A$2:$AH$3476,29,0),"-")</f>
        <v>-</v>
      </c>
      <c r="AD1576" s="2" t="str">
        <f>IFERROR(VLOOKUP(A1576,'[1]For Report Q-2 '!$A$2:$AH$3476,30,0),"-")</f>
        <v>-</v>
      </c>
      <c r="AE1576" s="1" t="str">
        <f>IFERROR(VLOOKUP(A1576,'[1]For Report Q-2 '!$A$2:$AH$3476,31,0),"-")</f>
        <v>-</v>
      </c>
      <c r="AF1576" s="1" t="str">
        <f>IFERROR(VLOOKUP(A1576,'[1]For Report Q-2 '!$A$2:$AH$3476,32,0),"-")</f>
        <v>-</v>
      </c>
      <c r="AG1576" s="2" t="str">
        <f>IFERROR(VLOOKUP(A1576,'[1]For Report Q-2 '!$A$2:$AH$3476,33,0),"-")</f>
        <v>-</v>
      </c>
      <c r="AH1576" s="1" t="str">
        <f t="shared" si="24"/>
        <v>--</v>
      </c>
      <c r="AI1576" t="e">
        <v>#N/A</v>
      </c>
      <c r="AJ1576" t="e">
        <v>#N/A</v>
      </c>
      <c r="AK1576" t="e">
        <v>#N/A</v>
      </c>
    </row>
    <row r="1577" spans="1:37" x14ac:dyDescent="0.25">
      <c r="A1577" s="15">
        <v>9070445</v>
      </c>
      <c r="B1577" s="15" t="s">
        <v>602</v>
      </c>
      <c r="C1577" s="16">
        <v>44941</v>
      </c>
      <c r="D1577" s="15" t="s">
        <v>75</v>
      </c>
      <c r="E1577" s="1" t="s">
        <v>45</v>
      </c>
      <c r="F1577" s="15" t="s">
        <v>46</v>
      </c>
      <c r="G1577" s="1" t="s">
        <v>44</v>
      </c>
      <c r="H1577" s="17">
        <v>32500</v>
      </c>
      <c r="I1577" s="18">
        <v>0.32500000000000001</v>
      </c>
      <c r="J1577" s="1">
        <v>9064959</v>
      </c>
      <c r="K1577" s="1" t="s">
        <v>602</v>
      </c>
      <c r="L1577" s="19">
        <v>169115.33</v>
      </c>
      <c r="M1577" s="1" t="s">
        <v>67</v>
      </c>
      <c r="N1577" s="1" t="s">
        <v>47</v>
      </c>
      <c r="O1577" s="1" t="s">
        <v>48</v>
      </c>
      <c r="P1577" s="20">
        <v>9064959</v>
      </c>
      <c r="Q1577" s="1" t="s">
        <v>60</v>
      </c>
      <c r="R1577" s="1" t="s">
        <v>16</v>
      </c>
      <c r="S1577" s="1" t="s">
        <v>43</v>
      </c>
      <c r="T1577" s="18">
        <f>IFERROR(VLOOKUP(A1577,'[1]For Report Q-2 '!$A$2:$T$3476,20,0),"-")</f>
        <v>0.32500000000000001</v>
      </c>
      <c r="U1577" s="55">
        <f>IFERROR(VLOOKUP(A1577,'[1]For Report Q-2 '!$A$2:$U$3476,21,0),"-")</f>
        <v>0</v>
      </c>
      <c r="V1577" s="2" t="str">
        <f>IFERROR(VLOOKUP(A1577,'[1]For Report Q-2 '!$A$2:$V$3476,22,0),"-")</f>
        <v>-</v>
      </c>
      <c r="W1577" s="1">
        <f>IFERROR(VLOOKUP(A1577,'[1]For Report Q-2 '!$A$2:$W$3476,23,0),"-")</f>
        <v>0</v>
      </c>
      <c r="X1577" s="1"/>
      <c r="Y1577" s="1"/>
      <c r="Z1577" s="2" t="str">
        <f>IFERROR(VLOOKUP(A1577,'[1]For Report Q-2 '!$A$2:$Z$3476,26,0),"-")</f>
        <v>-</v>
      </c>
      <c r="AA1577" s="1" t="str">
        <f>IFERROR(VLOOKUP(A1577,'[1]For Report Q-2 '!$A$2:$AH$3476,27,0),"-")</f>
        <v>-</v>
      </c>
      <c r="AB1577" s="1" t="str">
        <f>IFERROR(VLOOKUP(A1577,'[1]For Report Q-2 '!$A$2:$AH$3476,28,0),"-")</f>
        <v>-</v>
      </c>
      <c r="AC1577" s="2" t="str">
        <f>IFERROR(VLOOKUP(A1577,'[1]For Report Q-2 '!$A$2:$AH$3476,29,0),"-")</f>
        <v>-</v>
      </c>
      <c r="AD1577" s="2" t="str">
        <f>IFERROR(VLOOKUP(A1577,'[1]For Report Q-2 '!$A$2:$AH$3476,30,0),"-")</f>
        <v>-</v>
      </c>
      <c r="AE1577" s="1" t="str">
        <f>IFERROR(VLOOKUP(A1577,'[1]For Report Q-2 '!$A$2:$AH$3476,31,0),"-")</f>
        <v>-</v>
      </c>
      <c r="AF1577" s="1" t="str">
        <f>IFERROR(VLOOKUP(A1577,'[1]For Report Q-2 '!$A$2:$AH$3476,32,0),"-")</f>
        <v>-</v>
      </c>
      <c r="AG1577" s="2" t="str">
        <f>IFERROR(VLOOKUP(A1577,'[1]For Report Q-2 '!$A$2:$AH$3476,33,0),"-")</f>
        <v>-</v>
      </c>
      <c r="AH1577" s="1" t="str">
        <f t="shared" si="24"/>
        <v>--</v>
      </c>
      <c r="AI1577" t="e">
        <v>#N/A</v>
      </c>
      <c r="AJ1577" t="e">
        <v>#N/A</v>
      </c>
      <c r="AK1577" t="e">
        <v>#N/A</v>
      </c>
    </row>
    <row r="1578" spans="1:37" x14ac:dyDescent="0.25">
      <c r="A1578" s="15">
        <v>9087555</v>
      </c>
      <c r="B1578" s="15" t="s">
        <v>602</v>
      </c>
      <c r="C1578" s="16">
        <v>44651</v>
      </c>
      <c r="D1578" s="15" t="s">
        <v>40</v>
      </c>
      <c r="E1578" s="1" t="s">
        <v>45</v>
      </c>
      <c r="F1578" s="15" t="s">
        <v>46</v>
      </c>
      <c r="G1578" s="1" t="s">
        <v>40</v>
      </c>
      <c r="H1578" s="17">
        <v>18750</v>
      </c>
      <c r="I1578" s="18">
        <v>0.1875</v>
      </c>
      <c r="J1578" s="1">
        <v>9064959</v>
      </c>
      <c r="K1578" s="1" t="s">
        <v>602</v>
      </c>
      <c r="L1578" s="19">
        <v>169115.33</v>
      </c>
      <c r="M1578" s="1" t="s">
        <v>67</v>
      </c>
      <c r="N1578" s="1" t="s">
        <v>47</v>
      </c>
      <c r="O1578" s="1" t="s">
        <v>50</v>
      </c>
      <c r="P1578" s="20">
        <v>9064959</v>
      </c>
      <c r="Q1578" s="1" t="s">
        <v>60</v>
      </c>
      <c r="R1578" s="1" t="s">
        <v>16</v>
      </c>
      <c r="S1578" s="1" t="s">
        <v>43</v>
      </c>
      <c r="T1578" s="18">
        <f>IFERROR(VLOOKUP(A1578,'[1]For Report Q-2 '!$A$2:$T$3476,20,0),"-")</f>
        <v>0.1875</v>
      </c>
      <c r="U1578" s="55">
        <f>IFERROR(VLOOKUP(A1578,'[1]For Report Q-2 '!$A$2:$U$3476,21,0),"-")</f>
        <v>0</v>
      </c>
      <c r="V1578" s="2" t="str">
        <f>IFERROR(VLOOKUP(A1578,'[1]For Report Q-2 '!$A$2:$V$3476,22,0),"-")</f>
        <v>-</v>
      </c>
      <c r="W1578" s="1">
        <f>IFERROR(VLOOKUP(A1578,'[1]For Report Q-2 '!$A$2:$W$3476,23,0),"-")</f>
        <v>0</v>
      </c>
      <c r="X1578" s="1"/>
      <c r="Y1578" s="1"/>
      <c r="Z1578" s="2" t="str">
        <f>IFERROR(VLOOKUP(A1578,'[1]For Report Q-2 '!$A$2:$Z$3476,26,0),"-")</f>
        <v>-</v>
      </c>
      <c r="AA1578" s="1" t="str">
        <f>IFERROR(VLOOKUP(A1578,'[1]For Report Q-2 '!$A$2:$AH$3476,27,0),"-")</f>
        <v>-</v>
      </c>
      <c r="AB1578" s="1" t="str">
        <f>IFERROR(VLOOKUP(A1578,'[1]For Report Q-2 '!$A$2:$AH$3476,28,0),"-")</f>
        <v>-</v>
      </c>
      <c r="AC1578" s="2" t="str">
        <f>IFERROR(VLOOKUP(A1578,'[1]For Report Q-2 '!$A$2:$AH$3476,29,0),"-")</f>
        <v>-</v>
      </c>
      <c r="AD1578" s="2" t="str">
        <f>IFERROR(VLOOKUP(A1578,'[1]For Report Q-2 '!$A$2:$AH$3476,30,0),"-")</f>
        <v>-</v>
      </c>
      <c r="AE1578" s="1" t="str">
        <f>IFERROR(VLOOKUP(A1578,'[1]For Report Q-2 '!$A$2:$AH$3476,31,0),"-")</f>
        <v>-</v>
      </c>
      <c r="AF1578" s="1" t="str">
        <f>IFERROR(VLOOKUP(A1578,'[1]For Report Q-2 '!$A$2:$AH$3476,32,0),"-")</f>
        <v>-</v>
      </c>
      <c r="AG1578" s="2" t="str">
        <f>IFERROR(VLOOKUP(A1578,'[1]For Report Q-2 '!$A$2:$AH$3476,33,0),"-")</f>
        <v>-</v>
      </c>
      <c r="AH1578" s="1" t="str">
        <f t="shared" si="24"/>
        <v>--</v>
      </c>
      <c r="AI1578" t="e">
        <v>#N/A</v>
      </c>
      <c r="AJ1578" t="e">
        <v>#N/A</v>
      </c>
      <c r="AK1578" t="e">
        <v>#N/A</v>
      </c>
    </row>
    <row r="1579" spans="1:37" x14ac:dyDescent="0.25">
      <c r="A1579" s="15">
        <v>9114485</v>
      </c>
      <c r="B1579" s="15" t="s">
        <v>602</v>
      </c>
      <c r="C1579" s="16">
        <v>45105</v>
      </c>
      <c r="D1579" s="15" t="s">
        <v>44</v>
      </c>
      <c r="E1579" s="1" t="s">
        <v>45</v>
      </c>
      <c r="F1579" s="15" t="s">
        <v>46</v>
      </c>
      <c r="G1579" s="1" t="s">
        <v>44</v>
      </c>
      <c r="H1579" s="17">
        <v>15833.333333333332</v>
      </c>
      <c r="I1579" s="18">
        <v>0.15833333333333333</v>
      </c>
      <c r="J1579" s="1">
        <v>9064959</v>
      </c>
      <c r="K1579" s="1" t="s">
        <v>602</v>
      </c>
      <c r="L1579" s="19">
        <v>169115.33</v>
      </c>
      <c r="M1579" s="1" t="s">
        <v>67</v>
      </c>
      <c r="N1579" s="1" t="s">
        <v>47</v>
      </c>
      <c r="O1579" s="1" t="s">
        <v>48</v>
      </c>
      <c r="P1579" s="20">
        <v>9064959</v>
      </c>
      <c r="Q1579" s="1" t="s">
        <v>60</v>
      </c>
      <c r="R1579" s="1" t="s">
        <v>16</v>
      </c>
      <c r="S1579" s="1" t="s">
        <v>43</v>
      </c>
      <c r="T1579" s="18">
        <f>IFERROR(VLOOKUP(A1579,'[1]For Report Q-2 '!$A$2:$T$3476,20,0),"-")</f>
        <v>0.15833333333333333</v>
      </c>
      <c r="U1579" s="55">
        <f>IFERROR(VLOOKUP(A1579,'[1]For Report Q-2 '!$A$2:$U$3476,21,0),"-")</f>
        <v>0</v>
      </c>
      <c r="V1579" s="2" t="str">
        <f>IFERROR(VLOOKUP(A1579,'[1]For Report Q-2 '!$A$2:$V$3476,22,0),"-")</f>
        <v>-</v>
      </c>
      <c r="W1579" s="1">
        <f>IFERROR(VLOOKUP(A1579,'[1]For Report Q-2 '!$A$2:$W$3476,23,0),"-")</f>
        <v>0</v>
      </c>
      <c r="X1579" s="1"/>
      <c r="Y1579" s="1"/>
      <c r="Z1579" s="2" t="str">
        <f>IFERROR(VLOOKUP(A1579,'[1]For Report Q-2 '!$A$2:$Z$3476,26,0),"-")</f>
        <v>-</v>
      </c>
      <c r="AA1579" s="1" t="str">
        <f>IFERROR(VLOOKUP(A1579,'[1]For Report Q-2 '!$A$2:$AH$3476,27,0),"-")</f>
        <v>-</v>
      </c>
      <c r="AB1579" s="1" t="str">
        <f>IFERROR(VLOOKUP(A1579,'[1]For Report Q-2 '!$A$2:$AH$3476,28,0),"-")</f>
        <v>-</v>
      </c>
      <c r="AC1579" s="2" t="str">
        <f>IFERROR(VLOOKUP(A1579,'[1]For Report Q-2 '!$A$2:$AH$3476,29,0),"-")</f>
        <v>-</v>
      </c>
      <c r="AD1579" s="2" t="str">
        <f>IFERROR(VLOOKUP(A1579,'[1]For Report Q-2 '!$A$2:$AH$3476,30,0),"-")</f>
        <v>-</v>
      </c>
      <c r="AE1579" s="1" t="str">
        <f>IFERROR(VLOOKUP(A1579,'[1]For Report Q-2 '!$A$2:$AH$3476,31,0),"-")</f>
        <v>-</v>
      </c>
      <c r="AF1579" s="1" t="str">
        <f>IFERROR(VLOOKUP(A1579,'[1]For Report Q-2 '!$A$2:$AH$3476,32,0),"-")</f>
        <v>-</v>
      </c>
      <c r="AG1579" s="2" t="str">
        <f>IFERROR(VLOOKUP(A1579,'[1]For Report Q-2 '!$A$2:$AH$3476,33,0),"-")</f>
        <v>-</v>
      </c>
      <c r="AH1579" s="1" t="str">
        <f t="shared" si="24"/>
        <v>--</v>
      </c>
      <c r="AI1579" t="e">
        <v>#N/A</v>
      </c>
      <c r="AJ1579" t="e">
        <v>#N/A</v>
      </c>
      <c r="AK1579" t="e">
        <v>#N/A</v>
      </c>
    </row>
    <row r="1580" spans="1:37" x14ac:dyDescent="0.25">
      <c r="A1580" s="15">
        <v>9123999</v>
      </c>
      <c r="B1580" s="15" t="s">
        <v>602</v>
      </c>
      <c r="C1580" s="16">
        <v>45451</v>
      </c>
      <c r="D1580" s="15" t="s">
        <v>40</v>
      </c>
      <c r="E1580" s="1" t="s">
        <v>45</v>
      </c>
      <c r="F1580" s="15" t="s">
        <v>46</v>
      </c>
      <c r="G1580" s="1" t="s">
        <v>40</v>
      </c>
      <c r="H1580" s="17">
        <v>15833.33</v>
      </c>
      <c r="I1580" s="18">
        <v>0.15833330000000001</v>
      </c>
      <c r="J1580" s="1">
        <v>9064959</v>
      </c>
      <c r="K1580" s="1" t="s">
        <v>602</v>
      </c>
      <c r="L1580" s="19">
        <v>169115.33</v>
      </c>
      <c r="M1580" s="1" t="s">
        <v>67</v>
      </c>
      <c r="N1580" s="1" t="s">
        <v>47</v>
      </c>
      <c r="O1580" s="1" t="s">
        <v>50</v>
      </c>
      <c r="P1580" s="20">
        <v>9064959</v>
      </c>
      <c r="Q1580" s="1" t="s">
        <v>60</v>
      </c>
      <c r="R1580" s="1" t="s">
        <v>16</v>
      </c>
      <c r="S1580" s="1" t="s">
        <v>43</v>
      </c>
      <c r="T1580" s="18">
        <f>IFERROR(VLOOKUP(A1580,'[1]For Report Q-2 '!$A$2:$T$3476,20,0),"-")</f>
        <v>0.15833330000000001</v>
      </c>
      <c r="U1580" s="55">
        <f>IFERROR(VLOOKUP(A1580,'[1]For Report Q-2 '!$A$2:$U$3476,21,0),"-")</f>
        <v>0</v>
      </c>
      <c r="V1580" s="2" t="str">
        <f>IFERROR(VLOOKUP(A1580,'[1]For Report Q-2 '!$A$2:$V$3476,22,0),"-")</f>
        <v>-</v>
      </c>
      <c r="W1580" s="1">
        <f>IFERROR(VLOOKUP(A1580,'[1]For Report Q-2 '!$A$2:$W$3476,23,0),"-")</f>
        <v>0</v>
      </c>
      <c r="X1580" s="1"/>
      <c r="Y1580" s="1"/>
      <c r="Z1580" s="2" t="str">
        <f>IFERROR(VLOOKUP(A1580,'[1]For Report Q-2 '!$A$2:$Z$3476,26,0),"-")</f>
        <v>-</v>
      </c>
      <c r="AA1580" s="1" t="str">
        <f>IFERROR(VLOOKUP(A1580,'[1]For Report Q-2 '!$A$2:$AH$3476,27,0),"-")</f>
        <v>-</v>
      </c>
      <c r="AB1580" s="1" t="str">
        <f>IFERROR(VLOOKUP(A1580,'[1]For Report Q-2 '!$A$2:$AH$3476,28,0),"-")</f>
        <v>-</v>
      </c>
      <c r="AC1580" s="2" t="str">
        <f>IFERROR(VLOOKUP(A1580,'[1]For Report Q-2 '!$A$2:$AH$3476,29,0),"-")</f>
        <v>-</v>
      </c>
      <c r="AD1580" s="2" t="str">
        <f>IFERROR(VLOOKUP(A1580,'[1]For Report Q-2 '!$A$2:$AH$3476,30,0),"-")</f>
        <v>-</v>
      </c>
      <c r="AE1580" s="1" t="str">
        <f>IFERROR(VLOOKUP(A1580,'[1]For Report Q-2 '!$A$2:$AH$3476,31,0),"-")</f>
        <v>-</v>
      </c>
      <c r="AF1580" s="1" t="str">
        <f>IFERROR(VLOOKUP(A1580,'[1]For Report Q-2 '!$A$2:$AH$3476,32,0),"-")</f>
        <v>-</v>
      </c>
      <c r="AG1580" s="2" t="str">
        <f>IFERROR(VLOOKUP(A1580,'[1]For Report Q-2 '!$A$2:$AH$3476,33,0),"-")</f>
        <v>-</v>
      </c>
      <c r="AH1580" s="1" t="str">
        <f t="shared" si="24"/>
        <v>--</v>
      </c>
      <c r="AI1580" t="e">
        <v>#N/A</v>
      </c>
      <c r="AJ1580" t="e">
        <v>#N/A</v>
      </c>
      <c r="AK1580" t="e">
        <v>#N/A</v>
      </c>
    </row>
    <row r="1581" spans="1:37" x14ac:dyDescent="0.25">
      <c r="A1581" s="15">
        <v>9064979</v>
      </c>
      <c r="B1581" s="15" t="s">
        <v>603</v>
      </c>
      <c r="C1581" s="16">
        <v>44562</v>
      </c>
      <c r="D1581" s="15" t="s">
        <v>56</v>
      </c>
      <c r="E1581" s="1" t="s">
        <v>118</v>
      </c>
      <c r="F1581" s="15" t="s">
        <v>46</v>
      </c>
      <c r="G1581" s="1" t="s">
        <v>56</v>
      </c>
      <c r="H1581" s="17">
        <v>37500</v>
      </c>
      <c r="I1581" s="18">
        <v>0.375</v>
      </c>
      <c r="J1581" s="1">
        <v>9064979</v>
      </c>
      <c r="K1581" s="1" t="s">
        <v>603</v>
      </c>
      <c r="L1581" s="19">
        <v>37500</v>
      </c>
      <c r="M1581" s="1" t="s">
        <v>31</v>
      </c>
      <c r="N1581" s="1" t="s">
        <v>47</v>
      </c>
      <c r="O1581" s="1" t="s">
        <v>59</v>
      </c>
      <c r="P1581" s="20">
        <v>9064979</v>
      </c>
      <c r="Q1581" s="1" t="s">
        <v>109</v>
      </c>
      <c r="R1581" s="1" t="s">
        <v>16</v>
      </c>
      <c r="S1581" s="1" t="s">
        <v>80</v>
      </c>
      <c r="T1581" s="18">
        <f>IFERROR(VLOOKUP(A1581,'[1]For Report Q-2 '!$A$2:$T$3476,20,0),"-")</f>
        <v>0.375</v>
      </c>
      <c r="U1581" s="55">
        <f>IFERROR(VLOOKUP(A1581,'[1]For Report Q-2 '!$A$2:$U$3476,21,0),"-")</f>
        <v>0</v>
      </c>
      <c r="V1581" s="2" t="str">
        <f>IFERROR(VLOOKUP(A1581,'[1]For Report Q-2 '!$A$2:$V$3476,22,0),"-")</f>
        <v>-</v>
      </c>
      <c r="W1581" s="1">
        <f>IFERROR(VLOOKUP(A1581,'[1]For Report Q-2 '!$A$2:$W$3476,23,0),"-")</f>
        <v>0</v>
      </c>
      <c r="X1581" s="1"/>
      <c r="Y1581" s="1"/>
      <c r="Z1581" s="2" t="str">
        <f>IFERROR(VLOOKUP(A1581,'[1]For Report Q-2 '!$A$2:$Z$3476,26,0),"-")</f>
        <v>-</v>
      </c>
      <c r="AA1581" s="1" t="str">
        <f>IFERROR(VLOOKUP(A1581,'[1]For Report Q-2 '!$A$2:$AH$3476,27,0),"-")</f>
        <v>-</v>
      </c>
      <c r="AB1581" s="1" t="str">
        <f>IFERROR(VLOOKUP(A1581,'[1]For Report Q-2 '!$A$2:$AH$3476,28,0),"-")</f>
        <v>-</v>
      </c>
      <c r="AC1581" s="2" t="str">
        <f>IFERROR(VLOOKUP(A1581,'[1]For Report Q-2 '!$A$2:$AH$3476,29,0),"-")</f>
        <v>-</v>
      </c>
      <c r="AD1581" s="2" t="str">
        <f>IFERROR(VLOOKUP(A1581,'[1]For Report Q-2 '!$A$2:$AH$3476,30,0),"-")</f>
        <v>-</v>
      </c>
      <c r="AE1581" s="1" t="str">
        <f>IFERROR(VLOOKUP(A1581,'[1]For Report Q-2 '!$A$2:$AH$3476,31,0),"-")</f>
        <v>-</v>
      </c>
      <c r="AF1581" s="1" t="str">
        <f>IFERROR(VLOOKUP(A1581,'[1]For Report Q-2 '!$A$2:$AH$3476,32,0),"-")</f>
        <v>-</v>
      </c>
      <c r="AG1581" s="2" t="str">
        <f>IFERROR(VLOOKUP(A1581,'[1]For Report Q-2 '!$A$2:$AH$3476,33,0),"-")</f>
        <v>-</v>
      </c>
      <c r="AH1581" s="1" t="str">
        <f t="shared" si="24"/>
        <v>--</v>
      </c>
      <c r="AI1581" t="e">
        <v>#N/A</v>
      </c>
      <c r="AJ1581" t="e">
        <v>#N/A</v>
      </c>
      <c r="AK1581" t="e">
        <v>#N/A</v>
      </c>
    </row>
    <row r="1582" spans="1:37" x14ac:dyDescent="0.25">
      <c r="A1582" s="15">
        <v>9065228</v>
      </c>
      <c r="B1582" s="15" t="s">
        <v>604</v>
      </c>
      <c r="C1582" s="16">
        <v>43006</v>
      </c>
      <c r="D1582" s="15" t="s">
        <v>28</v>
      </c>
      <c r="E1582" s="1" t="s">
        <v>118</v>
      </c>
      <c r="F1582" s="15" t="s">
        <v>46</v>
      </c>
      <c r="G1582" s="1" t="s">
        <v>28</v>
      </c>
      <c r="H1582" s="17">
        <v>34583.333333333336</v>
      </c>
      <c r="I1582" s="18">
        <v>0.34583333333333338</v>
      </c>
      <c r="J1582" s="1">
        <v>9065228</v>
      </c>
      <c r="K1582" s="1" t="s">
        <v>604</v>
      </c>
      <c r="L1582" s="19">
        <v>34583.333333333336</v>
      </c>
      <c r="M1582" s="1" t="s">
        <v>31</v>
      </c>
      <c r="N1582" s="1" t="s">
        <v>47</v>
      </c>
      <c r="O1582" s="1" t="s">
        <v>32</v>
      </c>
      <c r="P1582" s="20">
        <v>9065228</v>
      </c>
      <c r="Q1582" s="1" t="s">
        <v>157</v>
      </c>
      <c r="R1582" s="1" t="s">
        <v>16</v>
      </c>
      <c r="S1582" s="1" t="s">
        <v>69</v>
      </c>
      <c r="T1582" s="18">
        <f>IFERROR(VLOOKUP(A1582,'[1]For Report Q-2 '!$A$2:$T$3476,20,0),"-")</f>
        <v>0.34583333333333338</v>
      </c>
      <c r="U1582" s="55">
        <f>IFERROR(VLOOKUP(A1582,'[1]For Report Q-2 '!$A$2:$U$3476,21,0),"-")</f>
        <v>0</v>
      </c>
      <c r="V1582" s="2" t="str">
        <f>IFERROR(VLOOKUP(A1582,'[1]For Report Q-2 '!$A$2:$V$3476,22,0),"-")</f>
        <v>-</v>
      </c>
      <c r="W1582" s="1">
        <f>IFERROR(VLOOKUP(A1582,'[1]For Report Q-2 '!$A$2:$W$3476,23,0),"-")</f>
        <v>0</v>
      </c>
      <c r="X1582" s="1"/>
      <c r="Y1582" s="1"/>
      <c r="Z1582" s="2" t="str">
        <f>IFERROR(VLOOKUP(A1582,'[1]For Report Q-2 '!$A$2:$Z$3476,26,0),"-")</f>
        <v>-</v>
      </c>
      <c r="AA1582" s="1" t="str">
        <f>IFERROR(VLOOKUP(A1582,'[1]For Report Q-2 '!$A$2:$AH$3476,27,0),"-")</f>
        <v>-</v>
      </c>
      <c r="AB1582" s="1" t="str">
        <f>IFERROR(VLOOKUP(A1582,'[1]For Report Q-2 '!$A$2:$AH$3476,28,0),"-")</f>
        <v>-</v>
      </c>
      <c r="AC1582" s="2" t="str">
        <f>IFERROR(VLOOKUP(A1582,'[1]For Report Q-2 '!$A$2:$AH$3476,29,0),"-")</f>
        <v>-</v>
      </c>
      <c r="AD1582" s="2" t="str">
        <f>IFERROR(VLOOKUP(A1582,'[1]For Report Q-2 '!$A$2:$AH$3476,30,0),"-")</f>
        <v>-</v>
      </c>
      <c r="AE1582" s="1" t="str">
        <f>IFERROR(VLOOKUP(A1582,'[1]For Report Q-2 '!$A$2:$AH$3476,31,0),"-")</f>
        <v>-</v>
      </c>
      <c r="AF1582" s="1" t="str">
        <f>IFERROR(VLOOKUP(A1582,'[1]For Report Q-2 '!$A$2:$AH$3476,32,0),"-")</f>
        <v>-</v>
      </c>
      <c r="AG1582" s="2" t="str">
        <f>IFERROR(VLOOKUP(A1582,'[1]For Report Q-2 '!$A$2:$AH$3476,33,0),"-")</f>
        <v>-</v>
      </c>
      <c r="AH1582" s="1" t="str">
        <f t="shared" si="24"/>
        <v>--</v>
      </c>
      <c r="AI1582" t="e">
        <v>#N/A</v>
      </c>
      <c r="AJ1582" t="e">
        <v>#N/A</v>
      </c>
      <c r="AK1582" t="e">
        <v>#N/A</v>
      </c>
    </row>
    <row r="1583" spans="1:37" x14ac:dyDescent="0.25">
      <c r="A1583" s="15">
        <v>2329897</v>
      </c>
      <c r="B1583" s="15" t="s">
        <v>605</v>
      </c>
      <c r="C1583" s="16">
        <v>44813</v>
      </c>
      <c r="D1583" s="15" t="s">
        <v>28</v>
      </c>
      <c r="E1583" s="1" t="s">
        <v>57</v>
      </c>
      <c r="F1583" s="15" t="s">
        <v>30</v>
      </c>
      <c r="G1583" s="1" t="s">
        <v>28</v>
      </c>
      <c r="H1583" s="17">
        <v>2898</v>
      </c>
      <c r="I1583" s="18">
        <v>2.8979999999999999E-2</v>
      </c>
      <c r="J1583" s="1">
        <v>9065259</v>
      </c>
      <c r="K1583" s="1" t="s">
        <v>606</v>
      </c>
      <c r="L1583" s="19">
        <v>67231.33</v>
      </c>
      <c r="M1583" s="1" t="s">
        <v>31</v>
      </c>
      <c r="N1583" s="1" t="s">
        <v>57</v>
      </c>
      <c r="O1583" s="1" t="s">
        <v>32</v>
      </c>
      <c r="P1583" s="20">
        <v>9065259</v>
      </c>
      <c r="Q1583" s="1" t="s">
        <v>99</v>
      </c>
      <c r="R1583" s="1" t="s">
        <v>16</v>
      </c>
      <c r="S1583" s="1" t="s">
        <v>100</v>
      </c>
      <c r="T1583" s="18">
        <f>IFERROR(VLOOKUP(A1583,'[1]For Report Q-2 '!$A$2:$T$3476,20,0),"-")</f>
        <v>2.8979999999999999E-2</v>
      </c>
      <c r="U1583" s="55">
        <f>IFERROR(VLOOKUP(A1583,'[1]For Report Q-2 '!$A$2:$U$3476,21,0),"-")</f>
        <v>0</v>
      </c>
      <c r="V1583" s="2" t="str">
        <f>IFERROR(VLOOKUP(A1583,'[1]For Report Q-2 '!$A$2:$V$3476,22,0),"-")</f>
        <v>-</v>
      </c>
      <c r="W1583" s="1">
        <f>IFERROR(VLOOKUP(A1583,'[1]For Report Q-2 '!$A$2:$W$3476,23,0),"-")</f>
        <v>0</v>
      </c>
      <c r="X1583" s="1"/>
      <c r="Y1583" s="1"/>
      <c r="Z1583" s="2" t="str">
        <f>IFERROR(VLOOKUP(A1583,'[1]For Report Q-2 '!$A$2:$Z$3476,26,0),"-")</f>
        <v>-</v>
      </c>
      <c r="AA1583" s="1" t="str">
        <f>IFERROR(VLOOKUP(A1583,'[1]For Report Q-2 '!$A$2:$AH$3476,27,0),"-")</f>
        <v>-</v>
      </c>
      <c r="AB1583" s="1" t="str">
        <f>IFERROR(VLOOKUP(A1583,'[1]For Report Q-2 '!$A$2:$AH$3476,28,0),"-")</f>
        <v>-</v>
      </c>
      <c r="AC1583" s="2" t="str">
        <f>IFERROR(VLOOKUP(A1583,'[1]For Report Q-2 '!$A$2:$AH$3476,29,0),"-")</f>
        <v>-</v>
      </c>
      <c r="AD1583" s="2" t="str">
        <f>IFERROR(VLOOKUP(A1583,'[1]For Report Q-2 '!$A$2:$AH$3476,30,0),"-")</f>
        <v>-</v>
      </c>
      <c r="AE1583" s="1" t="str">
        <f>IFERROR(VLOOKUP(A1583,'[1]For Report Q-2 '!$A$2:$AH$3476,31,0),"-")</f>
        <v>-</v>
      </c>
      <c r="AF1583" s="1" t="str">
        <f>IFERROR(VLOOKUP(A1583,'[1]For Report Q-2 '!$A$2:$AH$3476,32,0),"-")</f>
        <v>-</v>
      </c>
      <c r="AG1583" s="2" t="str">
        <f>IFERROR(VLOOKUP(A1583,'[1]For Report Q-2 '!$A$2:$AH$3476,33,0),"-")</f>
        <v>-</v>
      </c>
      <c r="AH1583" s="1" t="str">
        <f t="shared" si="24"/>
        <v>--</v>
      </c>
      <c r="AI1583" t="e">
        <v>#N/A</v>
      </c>
      <c r="AJ1583" t="e">
        <v>#N/A</v>
      </c>
      <c r="AK1583" t="e">
        <v>#N/A</v>
      </c>
    </row>
    <row r="1584" spans="1:37" x14ac:dyDescent="0.25">
      <c r="A1584" s="15">
        <v>9065259</v>
      </c>
      <c r="B1584" s="15" t="s">
        <v>606</v>
      </c>
      <c r="C1584" s="16">
        <v>43003</v>
      </c>
      <c r="D1584" s="15" t="s">
        <v>70</v>
      </c>
      <c r="E1584" s="1" t="s">
        <v>45</v>
      </c>
      <c r="F1584" s="15" t="s">
        <v>46</v>
      </c>
      <c r="G1584" s="1" t="s">
        <v>70</v>
      </c>
      <c r="H1584" s="17">
        <v>18333.330000000002</v>
      </c>
      <c r="I1584" s="18">
        <v>0.1833333</v>
      </c>
      <c r="J1584" s="1">
        <v>9065259</v>
      </c>
      <c r="K1584" s="1" t="s">
        <v>606</v>
      </c>
      <c r="L1584" s="19">
        <v>67231.33</v>
      </c>
      <c r="M1584" s="1" t="s">
        <v>31</v>
      </c>
      <c r="N1584" s="1" t="s">
        <v>47</v>
      </c>
      <c r="O1584" s="1" t="s">
        <v>71</v>
      </c>
      <c r="P1584" s="20">
        <v>9065259</v>
      </c>
      <c r="Q1584" s="1" t="s">
        <v>99</v>
      </c>
      <c r="R1584" s="1" t="s">
        <v>16</v>
      </c>
      <c r="S1584" s="1" t="s">
        <v>100</v>
      </c>
      <c r="T1584" s="18">
        <f>IFERROR(VLOOKUP(A1584,'[1]For Report Q-2 '!$A$2:$T$3476,20,0),"-")</f>
        <v>0.1833333</v>
      </c>
      <c r="U1584" s="55">
        <f>IFERROR(VLOOKUP(A1584,'[1]For Report Q-2 '!$A$2:$U$3476,21,0),"-")</f>
        <v>0</v>
      </c>
      <c r="V1584" s="2" t="str">
        <f>IFERROR(VLOOKUP(A1584,'[1]For Report Q-2 '!$A$2:$V$3476,22,0),"-")</f>
        <v>-</v>
      </c>
      <c r="W1584" s="1">
        <f>IFERROR(VLOOKUP(A1584,'[1]For Report Q-2 '!$A$2:$W$3476,23,0),"-")</f>
        <v>0</v>
      </c>
      <c r="X1584" s="1"/>
      <c r="Y1584" s="1"/>
      <c r="Z1584" s="2" t="str">
        <f>IFERROR(VLOOKUP(A1584,'[1]For Report Q-2 '!$A$2:$Z$3476,26,0),"-")</f>
        <v>-</v>
      </c>
      <c r="AA1584" s="1" t="str">
        <f>IFERROR(VLOOKUP(A1584,'[1]For Report Q-2 '!$A$2:$AH$3476,27,0),"-")</f>
        <v>-</v>
      </c>
      <c r="AB1584" s="1" t="str">
        <f>IFERROR(VLOOKUP(A1584,'[1]For Report Q-2 '!$A$2:$AH$3476,28,0),"-")</f>
        <v>-</v>
      </c>
      <c r="AC1584" s="2" t="str">
        <f>IFERROR(VLOOKUP(A1584,'[1]For Report Q-2 '!$A$2:$AH$3476,29,0),"-")</f>
        <v>-</v>
      </c>
      <c r="AD1584" s="2" t="str">
        <f>IFERROR(VLOOKUP(A1584,'[1]For Report Q-2 '!$A$2:$AH$3476,30,0),"-")</f>
        <v>-</v>
      </c>
      <c r="AE1584" s="1" t="str">
        <f>IFERROR(VLOOKUP(A1584,'[1]For Report Q-2 '!$A$2:$AH$3476,31,0),"-")</f>
        <v>-</v>
      </c>
      <c r="AF1584" s="1" t="str">
        <f>IFERROR(VLOOKUP(A1584,'[1]For Report Q-2 '!$A$2:$AH$3476,32,0),"-")</f>
        <v>-</v>
      </c>
      <c r="AG1584" s="2" t="str">
        <f>IFERROR(VLOOKUP(A1584,'[1]For Report Q-2 '!$A$2:$AH$3476,33,0),"-")</f>
        <v>-</v>
      </c>
      <c r="AH1584" s="1" t="str">
        <f t="shared" si="24"/>
        <v>--</v>
      </c>
      <c r="AI1584" t="e">
        <v>#N/A</v>
      </c>
      <c r="AJ1584" t="e">
        <v>#N/A</v>
      </c>
      <c r="AK1584" t="e">
        <v>#N/A</v>
      </c>
    </row>
    <row r="1585" spans="1:37" x14ac:dyDescent="0.25">
      <c r="A1585" s="15">
        <v>9088590</v>
      </c>
      <c r="B1585" s="15" t="s">
        <v>607</v>
      </c>
      <c r="C1585" s="16">
        <v>44530</v>
      </c>
      <c r="D1585" s="15" t="s">
        <v>83</v>
      </c>
      <c r="E1585" s="1" t="s">
        <v>45</v>
      </c>
      <c r="F1585" s="15" t="s">
        <v>46</v>
      </c>
      <c r="G1585" s="1" t="s">
        <v>83</v>
      </c>
      <c r="H1585" s="17">
        <v>16666.666666666668</v>
      </c>
      <c r="I1585" s="18">
        <v>0.16666666666666669</v>
      </c>
      <c r="J1585" s="1">
        <v>9065259</v>
      </c>
      <c r="K1585" s="1" t="s">
        <v>606</v>
      </c>
      <c r="L1585" s="19">
        <v>67231.33</v>
      </c>
      <c r="M1585" s="1" t="s">
        <v>31</v>
      </c>
      <c r="N1585" s="1" t="s">
        <v>47</v>
      </c>
      <c r="O1585" s="1" t="s">
        <v>84</v>
      </c>
      <c r="P1585" s="20">
        <v>9065259</v>
      </c>
      <c r="Q1585" s="1" t="s">
        <v>99</v>
      </c>
      <c r="R1585" s="1" t="s">
        <v>16</v>
      </c>
      <c r="S1585" s="1" t="s">
        <v>100</v>
      </c>
      <c r="T1585" s="18">
        <f>IFERROR(VLOOKUP(A1585,'[1]For Report Q-2 '!$A$2:$T$3476,20,0),"-")</f>
        <v>0.16666666666666669</v>
      </c>
      <c r="U1585" s="55">
        <f>IFERROR(VLOOKUP(A1585,'[1]For Report Q-2 '!$A$2:$U$3476,21,0),"-")</f>
        <v>0</v>
      </c>
      <c r="V1585" s="2" t="str">
        <f>IFERROR(VLOOKUP(A1585,'[1]For Report Q-2 '!$A$2:$V$3476,22,0),"-")</f>
        <v>-</v>
      </c>
      <c r="W1585" s="1">
        <f>IFERROR(VLOOKUP(A1585,'[1]For Report Q-2 '!$A$2:$W$3476,23,0),"-")</f>
        <v>0</v>
      </c>
      <c r="X1585" s="1"/>
      <c r="Y1585" s="1"/>
      <c r="Z1585" s="2" t="str">
        <f>IFERROR(VLOOKUP(A1585,'[1]For Report Q-2 '!$A$2:$Z$3476,26,0),"-")</f>
        <v>-</v>
      </c>
      <c r="AA1585" s="1" t="str">
        <f>IFERROR(VLOOKUP(A1585,'[1]For Report Q-2 '!$A$2:$AH$3476,27,0),"-")</f>
        <v>-</v>
      </c>
      <c r="AB1585" s="1" t="str">
        <f>IFERROR(VLOOKUP(A1585,'[1]For Report Q-2 '!$A$2:$AH$3476,28,0),"-")</f>
        <v>-</v>
      </c>
      <c r="AC1585" s="2" t="str">
        <f>IFERROR(VLOOKUP(A1585,'[1]For Report Q-2 '!$A$2:$AH$3476,29,0),"-")</f>
        <v>-</v>
      </c>
      <c r="AD1585" s="2" t="str">
        <f>IFERROR(VLOOKUP(A1585,'[1]For Report Q-2 '!$A$2:$AH$3476,30,0),"-")</f>
        <v>-</v>
      </c>
      <c r="AE1585" s="1" t="str">
        <f>IFERROR(VLOOKUP(A1585,'[1]For Report Q-2 '!$A$2:$AH$3476,31,0),"-")</f>
        <v>-</v>
      </c>
      <c r="AF1585" s="1" t="str">
        <f>IFERROR(VLOOKUP(A1585,'[1]For Report Q-2 '!$A$2:$AH$3476,32,0),"-")</f>
        <v>-</v>
      </c>
      <c r="AG1585" s="2" t="str">
        <f>IFERROR(VLOOKUP(A1585,'[1]For Report Q-2 '!$A$2:$AH$3476,33,0),"-")</f>
        <v>-</v>
      </c>
      <c r="AH1585" s="1" t="str">
        <f t="shared" si="24"/>
        <v>--</v>
      </c>
      <c r="AI1585" t="e">
        <v>#N/A</v>
      </c>
      <c r="AJ1585" t="e">
        <v>#N/A</v>
      </c>
      <c r="AK1585" t="e">
        <v>#N/A</v>
      </c>
    </row>
    <row r="1586" spans="1:37" x14ac:dyDescent="0.25">
      <c r="A1586" s="15">
        <v>9096878</v>
      </c>
      <c r="B1586" s="15" t="s">
        <v>607</v>
      </c>
      <c r="C1586" s="16">
        <v>44757</v>
      </c>
      <c r="D1586" s="15" t="s">
        <v>40</v>
      </c>
      <c r="E1586" s="1" t="s">
        <v>72</v>
      </c>
      <c r="F1586" s="15" t="s">
        <v>46</v>
      </c>
      <c r="G1586" s="1" t="s">
        <v>40</v>
      </c>
      <c r="H1586" s="17">
        <v>9166.6666666666661</v>
      </c>
      <c r="I1586" s="18">
        <v>9.166666666666666E-2</v>
      </c>
      <c r="J1586" s="1">
        <v>9065259</v>
      </c>
      <c r="K1586" s="1" t="s">
        <v>606</v>
      </c>
      <c r="L1586" s="19">
        <v>67231.33</v>
      </c>
      <c r="M1586" s="1" t="s">
        <v>31</v>
      </c>
      <c r="N1586" s="1" t="s">
        <v>72</v>
      </c>
      <c r="O1586" s="1" t="s">
        <v>50</v>
      </c>
      <c r="P1586" s="20">
        <v>9065259</v>
      </c>
      <c r="Q1586" s="1" t="s">
        <v>99</v>
      </c>
      <c r="R1586" s="1" t="s">
        <v>16</v>
      </c>
      <c r="S1586" s="1" t="s">
        <v>100</v>
      </c>
      <c r="T1586" s="18">
        <f>IFERROR(VLOOKUP(A1586,'[1]For Report Q-2 '!$A$2:$T$3476,20,0),"-")</f>
        <v>9.166666666666666E-2</v>
      </c>
      <c r="U1586" s="55">
        <f>IFERROR(VLOOKUP(A1586,'[1]For Report Q-2 '!$A$2:$U$3476,21,0),"-")</f>
        <v>0</v>
      </c>
      <c r="V1586" s="2" t="str">
        <f>IFERROR(VLOOKUP(A1586,'[1]For Report Q-2 '!$A$2:$V$3476,22,0),"-")</f>
        <v>-</v>
      </c>
      <c r="W1586" s="1">
        <f>IFERROR(VLOOKUP(A1586,'[1]For Report Q-2 '!$A$2:$W$3476,23,0),"-")</f>
        <v>0</v>
      </c>
      <c r="X1586" s="1"/>
      <c r="Y1586" s="1"/>
      <c r="Z1586" s="2" t="str">
        <f>IFERROR(VLOOKUP(A1586,'[1]For Report Q-2 '!$A$2:$Z$3476,26,0),"-")</f>
        <v>-</v>
      </c>
      <c r="AA1586" s="1" t="str">
        <f>IFERROR(VLOOKUP(A1586,'[1]For Report Q-2 '!$A$2:$AH$3476,27,0),"-")</f>
        <v>-</v>
      </c>
      <c r="AB1586" s="1" t="str">
        <f>IFERROR(VLOOKUP(A1586,'[1]For Report Q-2 '!$A$2:$AH$3476,28,0),"-")</f>
        <v>-</v>
      </c>
      <c r="AC1586" s="2" t="str">
        <f>IFERROR(VLOOKUP(A1586,'[1]For Report Q-2 '!$A$2:$AH$3476,29,0),"-")</f>
        <v>-</v>
      </c>
      <c r="AD1586" s="2" t="str">
        <f>IFERROR(VLOOKUP(A1586,'[1]For Report Q-2 '!$A$2:$AH$3476,30,0),"-")</f>
        <v>-</v>
      </c>
      <c r="AE1586" s="1" t="str">
        <f>IFERROR(VLOOKUP(A1586,'[1]For Report Q-2 '!$A$2:$AH$3476,31,0),"-")</f>
        <v>-</v>
      </c>
      <c r="AF1586" s="1" t="str">
        <f>IFERROR(VLOOKUP(A1586,'[1]For Report Q-2 '!$A$2:$AH$3476,32,0),"-")</f>
        <v>-</v>
      </c>
      <c r="AG1586" s="2" t="str">
        <f>IFERROR(VLOOKUP(A1586,'[1]For Report Q-2 '!$A$2:$AH$3476,33,0),"-")</f>
        <v>-</v>
      </c>
      <c r="AH1586" s="1" t="str">
        <f t="shared" si="24"/>
        <v>--</v>
      </c>
      <c r="AI1586" t="e">
        <v>#N/A</v>
      </c>
      <c r="AJ1586" t="e">
        <v>#N/A</v>
      </c>
      <c r="AK1586" t="e">
        <v>#N/A</v>
      </c>
    </row>
    <row r="1587" spans="1:37" x14ac:dyDescent="0.25">
      <c r="A1587" s="15">
        <v>9107108</v>
      </c>
      <c r="B1587" s="15" t="s">
        <v>605</v>
      </c>
      <c r="C1587" s="16">
        <v>44957</v>
      </c>
      <c r="D1587" s="15" t="s">
        <v>28</v>
      </c>
      <c r="E1587" s="1" t="s">
        <v>72</v>
      </c>
      <c r="F1587" s="15" t="s">
        <v>46</v>
      </c>
      <c r="G1587" s="1" t="s">
        <v>28</v>
      </c>
      <c r="H1587" s="17">
        <v>8500</v>
      </c>
      <c r="I1587" s="18">
        <v>8.5000000000000006E-2</v>
      </c>
      <c r="J1587" s="1">
        <v>9065259</v>
      </c>
      <c r="K1587" s="1" t="s">
        <v>606</v>
      </c>
      <c r="L1587" s="19">
        <v>67231.33</v>
      </c>
      <c r="M1587" s="1" t="s">
        <v>31</v>
      </c>
      <c r="N1587" s="1" t="s">
        <v>72</v>
      </c>
      <c r="O1587" s="1" t="s">
        <v>32</v>
      </c>
      <c r="P1587" s="20">
        <v>9065259</v>
      </c>
      <c r="Q1587" s="1" t="s">
        <v>99</v>
      </c>
      <c r="R1587" s="1" t="s">
        <v>16</v>
      </c>
      <c r="S1587" s="1" t="s">
        <v>100</v>
      </c>
      <c r="T1587" s="18">
        <f>IFERROR(VLOOKUP(A1587,'[1]For Report Q-2 '!$A$2:$T$3476,20,0),"-")</f>
        <v>8.5000000000000006E-2</v>
      </c>
      <c r="U1587" s="55">
        <f>IFERROR(VLOOKUP(A1587,'[1]For Report Q-2 '!$A$2:$U$3476,21,0),"-")</f>
        <v>0</v>
      </c>
      <c r="V1587" s="2" t="str">
        <f>IFERROR(VLOOKUP(A1587,'[1]For Report Q-2 '!$A$2:$V$3476,22,0),"-")</f>
        <v>-</v>
      </c>
      <c r="W1587" s="1">
        <f>IFERROR(VLOOKUP(A1587,'[1]For Report Q-2 '!$A$2:$W$3476,23,0),"-")</f>
        <v>0</v>
      </c>
      <c r="X1587" s="1"/>
      <c r="Y1587" s="1"/>
      <c r="Z1587" s="2" t="str">
        <f>IFERROR(VLOOKUP(A1587,'[1]For Report Q-2 '!$A$2:$Z$3476,26,0),"-")</f>
        <v>-</v>
      </c>
      <c r="AA1587" s="1" t="str">
        <f>IFERROR(VLOOKUP(A1587,'[1]For Report Q-2 '!$A$2:$AH$3476,27,0),"-")</f>
        <v>-</v>
      </c>
      <c r="AB1587" s="1" t="str">
        <f>IFERROR(VLOOKUP(A1587,'[1]For Report Q-2 '!$A$2:$AH$3476,28,0),"-")</f>
        <v>-</v>
      </c>
      <c r="AC1587" s="2" t="str">
        <f>IFERROR(VLOOKUP(A1587,'[1]For Report Q-2 '!$A$2:$AH$3476,29,0),"-")</f>
        <v>-</v>
      </c>
      <c r="AD1587" s="2" t="str">
        <f>IFERROR(VLOOKUP(A1587,'[1]For Report Q-2 '!$A$2:$AH$3476,30,0),"-")</f>
        <v>-</v>
      </c>
      <c r="AE1587" s="1" t="str">
        <f>IFERROR(VLOOKUP(A1587,'[1]For Report Q-2 '!$A$2:$AH$3476,31,0),"-")</f>
        <v>-</v>
      </c>
      <c r="AF1587" s="1" t="str">
        <f>IFERROR(VLOOKUP(A1587,'[1]For Report Q-2 '!$A$2:$AH$3476,32,0),"-")</f>
        <v>-</v>
      </c>
      <c r="AG1587" s="2" t="str">
        <f>IFERROR(VLOOKUP(A1587,'[1]For Report Q-2 '!$A$2:$AH$3476,33,0),"-")</f>
        <v>-</v>
      </c>
      <c r="AH1587" s="1" t="str">
        <f t="shared" si="24"/>
        <v>--</v>
      </c>
      <c r="AI1587" t="e">
        <v>#N/A</v>
      </c>
      <c r="AJ1587" t="e">
        <v>#N/A</v>
      </c>
      <c r="AK1587" t="e">
        <v>#N/A</v>
      </c>
    </row>
    <row r="1588" spans="1:37" x14ac:dyDescent="0.25">
      <c r="A1588" s="15">
        <v>9107438</v>
      </c>
      <c r="B1588" s="15" t="s">
        <v>607</v>
      </c>
      <c r="C1588" s="16">
        <v>44953</v>
      </c>
      <c r="D1588" s="15" t="s">
        <v>40</v>
      </c>
      <c r="E1588" s="1" t="s">
        <v>45</v>
      </c>
      <c r="F1588" s="15" t="s">
        <v>46</v>
      </c>
      <c r="G1588" s="1" t="s">
        <v>40</v>
      </c>
      <c r="H1588" s="17">
        <v>11666.666666666666</v>
      </c>
      <c r="I1588" s="18">
        <v>0.11666666666666665</v>
      </c>
      <c r="J1588" s="1">
        <v>9065259</v>
      </c>
      <c r="K1588" s="1" t="s">
        <v>606</v>
      </c>
      <c r="L1588" s="19">
        <v>67231.33</v>
      </c>
      <c r="M1588" s="1" t="s">
        <v>31</v>
      </c>
      <c r="N1588" s="1" t="s">
        <v>47</v>
      </c>
      <c r="O1588" s="1" t="s">
        <v>41</v>
      </c>
      <c r="P1588" s="20">
        <v>9065259</v>
      </c>
      <c r="Q1588" s="1" t="s">
        <v>99</v>
      </c>
      <c r="R1588" s="1" t="s">
        <v>16</v>
      </c>
      <c r="S1588" s="1" t="s">
        <v>100</v>
      </c>
      <c r="T1588" s="18">
        <f>IFERROR(VLOOKUP(A1588,'[1]For Report Q-2 '!$A$2:$T$3476,20,0),"-")</f>
        <v>0.11666666666666665</v>
      </c>
      <c r="U1588" s="55">
        <f>IFERROR(VLOOKUP(A1588,'[1]For Report Q-2 '!$A$2:$U$3476,21,0),"-")</f>
        <v>0.11666666666666665</v>
      </c>
      <c r="V1588" s="2">
        <f>IFERROR(VLOOKUP(A1588,'[1]For Report Q-2 '!$A$2:$V$3476,22,0),"-")</f>
        <v>46142</v>
      </c>
      <c r="W1588" s="1" t="str">
        <f>IFERROR(VLOOKUP(A1588,'[1]For Report Q-2 '!$A$2:$W$3476,23,0),"-")</f>
        <v>Apr'26</v>
      </c>
      <c r="X1588" s="1"/>
      <c r="Y1588" s="1"/>
      <c r="Z1588" s="2" t="str">
        <f>IFERROR(VLOOKUP(A1588,'[1]For Report Q-2 '!$A$2:$Z$3476,26,0),"-")</f>
        <v>-</v>
      </c>
      <c r="AA1588" s="1" t="str">
        <f>IFERROR(VLOOKUP(A1588,'[1]For Report Q-2 '!$A$2:$AH$3476,27,0),"-")</f>
        <v>-</v>
      </c>
      <c r="AB1588" s="1" t="str">
        <f>IFERROR(VLOOKUP(A1588,'[1]For Report Q-2 '!$A$2:$AH$3476,28,0),"-")</f>
        <v>-</v>
      </c>
      <c r="AC1588" s="2" t="str">
        <f>IFERROR(VLOOKUP(A1588,'[1]For Report Q-2 '!$A$2:$AH$3476,29,0),"-")</f>
        <v>-</v>
      </c>
      <c r="AD1588" s="2">
        <f>IFERROR(VLOOKUP(A1588,'[1]For Report Q-2 '!$A$2:$AH$3476,30,0),"-")</f>
        <v>46111.433761574102</v>
      </c>
      <c r="AE1588" s="1" t="str">
        <f>IFERROR(VLOOKUP(A1588,'[1]For Report Q-2 '!$A$2:$AH$3476,31,0),"-")</f>
        <v>SR26035507531</v>
      </c>
      <c r="AF1588" s="1" t="str">
        <f>IFERROR(VLOOKUP(A1588,'[1]For Report Q-2 '!$A$2:$AH$3476,32,0),"-")</f>
        <v>Churned</v>
      </c>
      <c r="AG1588" s="2">
        <f>IFERROR(VLOOKUP(A1588,'[1]For Report Q-2 '!$A$2:$AH$3476,33,0),"-")</f>
        <v>46142</v>
      </c>
      <c r="AH1588" s="1" t="str">
        <f t="shared" si="24"/>
        <v>Churned-</v>
      </c>
      <c r="AI1588" s="1" t="s">
        <v>1459</v>
      </c>
      <c r="AJ1588" s="1" t="s">
        <v>1444</v>
      </c>
      <c r="AK1588" s="1" t="s">
        <v>1445</v>
      </c>
    </row>
    <row r="1589" spans="1:37" x14ac:dyDescent="0.25">
      <c r="A1589" s="15">
        <v>9065406</v>
      </c>
      <c r="B1589" s="15" t="s">
        <v>608</v>
      </c>
      <c r="C1589" s="16">
        <v>43060</v>
      </c>
      <c r="D1589" s="15" t="s">
        <v>83</v>
      </c>
      <c r="E1589" s="1" t="s">
        <v>118</v>
      </c>
      <c r="F1589" s="15" t="s">
        <v>46</v>
      </c>
      <c r="G1589" s="1" t="s">
        <v>83</v>
      </c>
      <c r="H1589" s="17">
        <v>35000</v>
      </c>
      <c r="I1589" s="18">
        <v>0.35</v>
      </c>
      <c r="J1589" s="1">
        <v>9065406</v>
      </c>
      <c r="K1589" s="1" t="s">
        <v>608</v>
      </c>
      <c r="L1589" s="19">
        <v>35000</v>
      </c>
      <c r="M1589" s="1" t="s">
        <v>31</v>
      </c>
      <c r="N1589" s="1" t="s">
        <v>47</v>
      </c>
      <c r="O1589" s="1" t="s">
        <v>84</v>
      </c>
      <c r="P1589" s="20">
        <v>9065406</v>
      </c>
      <c r="Q1589" s="1" t="s">
        <v>99</v>
      </c>
      <c r="R1589" s="1" t="s">
        <v>16</v>
      </c>
      <c r="S1589" s="1" t="s">
        <v>100</v>
      </c>
      <c r="T1589" s="18">
        <f>IFERROR(VLOOKUP(A1589,'[1]For Report Q-2 '!$A$2:$T$3476,20,0),"-")</f>
        <v>0.35</v>
      </c>
      <c r="U1589" s="55">
        <f>IFERROR(VLOOKUP(A1589,'[1]For Report Q-2 '!$A$2:$U$3476,21,0),"-")</f>
        <v>0</v>
      </c>
      <c r="V1589" s="2" t="str">
        <f>IFERROR(VLOOKUP(A1589,'[1]For Report Q-2 '!$A$2:$V$3476,22,0),"-")</f>
        <v>-</v>
      </c>
      <c r="W1589" s="1">
        <f>IFERROR(VLOOKUP(A1589,'[1]For Report Q-2 '!$A$2:$W$3476,23,0),"-")</f>
        <v>0</v>
      </c>
      <c r="X1589" s="1"/>
      <c r="Y1589" s="1"/>
      <c r="Z1589" s="2" t="str">
        <f>IFERROR(VLOOKUP(A1589,'[1]For Report Q-2 '!$A$2:$Z$3476,26,0),"-")</f>
        <v>-</v>
      </c>
      <c r="AA1589" s="1" t="str">
        <f>IFERROR(VLOOKUP(A1589,'[1]For Report Q-2 '!$A$2:$AH$3476,27,0),"-")</f>
        <v>-</v>
      </c>
      <c r="AB1589" s="1" t="str">
        <f>IFERROR(VLOOKUP(A1589,'[1]For Report Q-2 '!$A$2:$AH$3476,28,0),"-")</f>
        <v>-</v>
      </c>
      <c r="AC1589" s="2" t="str">
        <f>IFERROR(VLOOKUP(A1589,'[1]For Report Q-2 '!$A$2:$AH$3476,29,0),"-")</f>
        <v>-</v>
      </c>
      <c r="AD1589" s="2" t="str">
        <f>IFERROR(VLOOKUP(A1589,'[1]For Report Q-2 '!$A$2:$AH$3476,30,0),"-")</f>
        <v>-</v>
      </c>
      <c r="AE1589" s="1" t="str">
        <f>IFERROR(VLOOKUP(A1589,'[1]For Report Q-2 '!$A$2:$AH$3476,31,0),"-")</f>
        <v>-</v>
      </c>
      <c r="AF1589" s="1" t="str">
        <f>IFERROR(VLOOKUP(A1589,'[1]For Report Q-2 '!$A$2:$AH$3476,32,0),"-")</f>
        <v>-</v>
      </c>
      <c r="AG1589" s="2" t="str">
        <f>IFERROR(VLOOKUP(A1589,'[1]For Report Q-2 '!$A$2:$AH$3476,33,0),"-")</f>
        <v>-</v>
      </c>
      <c r="AH1589" s="1" t="str">
        <f t="shared" si="24"/>
        <v>--</v>
      </c>
      <c r="AI1589" t="e">
        <v>#N/A</v>
      </c>
      <c r="AJ1589" t="e">
        <v>#N/A</v>
      </c>
      <c r="AK1589" t="e">
        <v>#N/A</v>
      </c>
    </row>
    <row r="1590" spans="1:37" x14ac:dyDescent="0.25">
      <c r="A1590" s="15">
        <v>9065457</v>
      </c>
      <c r="B1590" s="15" t="s">
        <v>609</v>
      </c>
      <c r="C1590" s="16">
        <v>43869</v>
      </c>
      <c r="D1590" s="15" t="s">
        <v>40</v>
      </c>
      <c r="E1590" s="1" t="s">
        <v>45</v>
      </c>
      <c r="F1590" s="15" t="s">
        <v>46</v>
      </c>
      <c r="G1590" s="1" t="s">
        <v>40</v>
      </c>
      <c r="H1590" s="17">
        <v>20000</v>
      </c>
      <c r="I1590" s="18">
        <v>0.2</v>
      </c>
      <c r="J1590" s="1">
        <v>9065457</v>
      </c>
      <c r="K1590" s="1" t="s">
        <v>609</v>
      </c>
      <c r="L1590" s="19">
        <v>20000</v>
      </c>
      <c r="M1590" s="1" t="s">
        <v>31</v>
      </c>
      <c r="N1590" s="1" t="s">
        <v>47</v>
      </c>
      <c r="O1590" s="1" t="s">
        <v>50</v>
      </c>
      <c r="P1590" s="20">
        <v>9065457</v>
      </c>
      <c r="Q1590" s="1" t="s">
        <v>60</v>
      </c>
      <c r="R1590" s="1" t="s">
        <v>16</v>
      </c>
      <c r="S1590" s="1" t="s">
        <v>43</v>
      </c>
      <c r="T1590" s="18">
        <f>IFERROR(VLOOKUP(A1590,'[1]For Report Q-2 '!$A$2:$T$3476,20,0),"-")</f>
        <v>0.2</v>
      </c>
      <c r="U1590" s="55">
        <f>IFERROR(VLOOKUP(A1590,'[1]For Report Q-2 '!$A$2:$U$3476,21,0),"-")</f>
        <v>0</v>
      </c>
      <c r="V1590" s="2" t="str">
        <f>IFERROR(VLOOKUP(A1590,'[1]For Report Q-2 '!$A$2:$V$3476,22,0),"-")</f>
        <v>-</v>
      </c>
      <c r="W1590" s="1">
        <f>IFERROR(VLOOKUP(A1590,'[1]For Report Q-2 '!$A$2:$W$3476,23,0),"-")</f>
        <v>0</v>
      </c>
      <c r="X1590" s="1"/>
      <c r="Y1590" s="1"/>
      <c r="Z1590" s="2" t="str">
        <f>IFERROR(VLOOKUP(A1590,'[1]For Report Q-2 '!$A$2:$Z$3476,26,0),"-")</f>
        <v>-</v>
      </c>
      <c r="AA1590" s="1" t="str">
        <f>IFERROR(VLOOKUP(A1590,'[1]For Report Q-2 '!$A$2:$AH$3476,27,0),"-")</f>
        <v>-</v>
      </c>
      <c r="AB1590" s="1" t="str">
        <f>IFERROR(VLOOKUP(A1590,'[1]For Report Q-2 '!$A$2:$AH$3476,28,0),"-")</f>
        <v>-</v>
      </c>
      <c r="AC1590" s="2" t="str">
        <f>IFERROR(VLOOKUP(A1590,'[1]For Report Q-2 '!$A$2:$AH$3476,29,0),"-")</f>
        <v>-</v>
      </c>
      <c r="AD1590" s="2" t="str">
        <f>IFERROR(VLOOKUP(A1590,'[1]For Report Q-2 '!$A$2:$AH$3476,30,0),"-")</f>
        <v>-</v>
      </c>
      <c r="AE1590" s="1" t="str">
        <f>IFERROR(VLOOKUP(A1590,'[1]For Report Q-2 '!$A$2:$AH$3476,31,0),"-")</f>
        <v>-</v>
      </c>
      <c r="AF1590" s="1" t="str">
        <f>IFERROR(VLOOKUP(A1590,'[1]For Report Q-2 '!$A$2:$AH$3476,32,0),"-")</f>
        <v>-</v>
      </c>
      <c r="AG1590" s="2" t="str">
        <f>IFERROR(VLOOKUP(A1590,'[1]For Report Q-2 '!$A$2:$AH$3476,33,0),"-")</f>
        <v>-</v>
      </c>
      <c r="AH1590" s="1" t="str">
        <f t="shared" si="24"/>
        <v>--</v>
      </c>
      <c r="AI1590" t="e">
        <v>#N/A</v>
      </c>
      <c r="AJ1590" t="e">
        <v>#N/A</v>
      </c>
      <c r="AK1590" t="e">
        <v>#N/A</v>
      </c>
    </row>
    <row r="1591" spans="1:37" x14ac:dyDescent="0.25">
      <c r="A1591" s="15">
        <v>2339202</v>
      </c>
      <c r="B1591" s="15" t="s">
        <v>610</v>
      </c>
      <c r="C1591" s="16">
        <v>45036</v>
      </c>
      <c r="D1591" s="15" t="s">
        <v>56</v>
      </c>
      <c r="E1591" s="1" t="s">
        <v>57</v>
      </c>
      <c r="F1591" s="15" t="s">
        <v>30</v>
      </c>
      <c r="G1591" s="1" t="s">
        <v>56</v>
      </c>
      <c r="H1591" s="17">
        <v>1899</v>
      </c>
      <c r="I1591" s="18">
        <v>1.899E-2</v>
      </c>
      <c r="J1591" s="1">
        <v>9065636</v>
      </c>
      <c r="K1591" s="1" t="s">
        <v>611</v>
      </c>
      <c r="L1591" s="19">
        <v>53096</v>
      </c>
      <c r="M1591" s="1" t="s">
        <v>31</v>
      </c>
      <c r="N1591" s="1" t="s">
        <v>57</v>
      </c>
      <c r="O1591" s="1" t="s">
        <v>59</v>
      </c>
      <c r="P1591" s="20">
        <v>9065636</v>
      </c>
      <c r="Q1591" s="1" t="s">
        <v>79</v>
      </c>
      <c r="R1591" s="1" t="s">
        <v>16</v>
      </c>
      <c r="S1591" s="1" t="s">
        <v>80</v>
      </c>
      <c r="T1591" s="18">
        <f>IFERROR(VLOOKUP(A1591,'[1]For Report Q-2 '!$A$2:$T$3476,20,0),"-")</f>
        <v>0</v>
      </c>
      <c r="U1591" s="55">
        <f>IFERROR(VLOOKUP(A1591,'[1]For Report Q-2 '!$A$2:$U$3476,21,0),"-")</f>
        <v>1.899E-2</v>
      </c>
      <c r="V1591" s="2">
        <f>IFERROR(VLOOKUP(A1591,'[1]For Report Q-2 '!$A$2:$V$3476,22,0),"-")</f>
        <v>46119</v>
      </c>
      <c r="W1591" s="1" t="str">
        <f>IFERROR(VLOOKUP(A1591,'[1]For Report Q-2 '!$A$2:$W$3476,23,0),"-")</f>
        <v>Apr'26</v>
      </c>
      <c r="X1591" s="1"/>
      <c r="Y1591" s="1"/>
      <c r="Z1591" s="2" t="str">
        <f>IFERROR(VLOOKUP(A1591,'[1]For Report Q-2 '!$A$2:$Z$3476,26,0),"-")</f>
        <v>-</v>
      </c>
      <c r="AA1591" s="1" t="str">
        <f>IFERROR(VLOOKUP(A1591,'[1]For Report Q-2 '!$A$2:$AH$3476,27,0),"-")</f>
        <v>-</v>
      </c>
      <c r="AB1591" s="1" t="str">
        <f>IFERROR(VLOOKUP(A1591,'[1]For Report Q-2 '!$A$2:$AH$3476,28,0),"-")</f>
        <v>-</v>
      </c>
      <c r="AC1591" s="2" t="str">
        <f>IFERROR(VLOOKUP(A1591,'[1]For Report Q-2 '!$A$2:$AH$3476,29,0),"-")</f>
        <v>-</v>
      </c>
      <c r="AD1591" s="2">
        <f>IFERROR(VLOOKUP(A1591,'[1]For Report Q-2 '!$A$2:$AH$3476,30,0),"-")</f>
        <v>46049.490983796299</v>
      </c>
      <c r="AE1591" s="1" t="str">
        <f>IFERROR(VLOOKUP(A1591,'[1]For Report Q-2 '!$A$2:$AH$3476,31,0),"-")</f>
        <v>SR26015439967</v>
      </c>
      <c r="AF1591" s="1" t="str">
        <f>IFERROR(VLOOKUP(A1591,'[1]For Report Q-2 '!$A$2:$AH$3476,32,0),"-")</f>
        <v>Churned</v>
      </c>
      <c r="AG1591" s="2">
        <f>IFERROR(VLOOKUP(A1591,'[1]For Report Q-2 '!$A$2:$AH$3476,33,0),"-")</f>
        <v>46119</v>
      </c>
      <c r="AH1591" s="1" t="str">
        <f t="shared" si="24"/>
        <v>Churned-</v>
      </c>
      <c r="AI1591" t="e">
        <v>#N/A</v>
      </c>
      <c r="AJ1591" t="e">
        <v>#N/A</v>
      </c>
      <c r="AK1591" t="e">
        <v>#N/A</v>
      </c>
    </row>
    <row r="1592" spans="1:37" x14ac:dyDescent="0.25">
      <c r="A1592" s="15">
        <v>2340678</v>
      </c>
      <c r="B1592" s="15" t="s">
        <v>610</v>
      </c>
      <c r="C1592" s="16">
        <v>45106</v>
      </c>
      <c r="D1592" s="15" t="s">
        <v>56</v>
      </c>
      <c r="E1592" s="1" t="s">
        <v>57</v>
      </c>
      <c r="F1592" s="15" t="s">
        <v>30</v>
      </c>
      <c r="G1592" s="1" t="s">
        <v>56</v>
      </c>
      <c r="H1592" s="17">
        <v>1899</v>
      </c>
      <c r="I1592" s="18">
        <v>1.899E-2</v>
      </c>
      <c r="J1592" s="1">
        <v>9065636</v>
      </c>
      <c r="K1592" s="1" t="s">
        <v>611</v>
      </c>
      <c r="L1592" s="19">
        <v>53096</v>
      </c>
      <c r="M1592" s="1" t="s">
        <v>31</v>
      </c>
      <c r="N1592" s="1" t="s">
        <v>57</v>
      </c>
      <c r="O1592" s="1" t="s">
        <v>59</v>
      </c>
      <c r="P1592" s="20">
        <v>9065636</v>
      </c>
      <c r="Q1592" s="1" t="s">
        <v>79</v>
      </c>
      <c r="R1592" s="1" t="s">
        <v>16</v>
      </c>
      <c r="S1592" s="1" t="s">
        <v>80</v>
      </c>
      <c r="T1592" s="18">
        <f>IFERROR(VLOOKUP(A1592,'[1]For Report Q-2 '!$A$2:$T$3476,20,0),"-")</f>
        <v>0</v>
      </c>
      <c r="U1592" s="55">
        <f>IFERROR(VLOOKUP(A1592,'[1]For Report Q-2 '!$A$2:$U$3476,21,0),"-")</f>
        <v>1.899E-2</v>
      </c>
      <c r="V1592" s="2">
        <f>IFERROR(VLOOKUP(A1592,'[1]For Report Q-2 '!$A$2:$V$3476,22,0),"-")</f>
        <v>46126</v>
      </c>
      <c r="W1592" s="1" t="str">
        <f>IFERROR(VLOOKUP(A1592,'[1]For Report Q-2 '!$A$2:$W$3476,23,0),"-")</f>
        <v>Apr'26</v>
      </c>
      <c r="X1592" s="1"/>
      <c r="Y1592" s="1"/>
      <c r="Z1592" s="2" t="str">
        <f>IFERROR(VLOOKUP(A1592,'[1]For Report Q-2 '!$A$2:$Z$3476,26,0),"-")</f>
        <v>-</v>
      </c>
      <c r="AA1592" s="1" t="str">
        <f>IFERROR(VLOOKUP(A1592,'[1]For Report Q-2 '!$A$2:$AH$3476,27,0),"-")</f>
        <v>-</v>
      </c>
      <c r="AB1592" s="1" t="str">
        <f>IFERROR(VLOOKUP(A1592,'[1]For Report Q-2 '!$A$2:$AH$3476,28,0),"-")</f>
        <v>-</v>
      </c>
      <c r="AC1592" s="2" t="str">
        <f>IFERROR(VLOOKUP(A1592,'[1]For Report Q-2 '!$A$2:$AH$3476,29,0),"-")</f>
        <v>-</v>
      </c>
      <c r="AD1592" s="2">
        <f>IFERROR(VLOOKUP(A1592,'[1]For Report Q-2 '!$A$2:$AH$3476,30,0),"-")</f>
        <v>46112.658877314803</v>
      </c>
      <c r="AE1592" s="1" t="str">
        <f>IFERROR(VLOOKUP(A1592,'[1]For Report Q-2 '!$A$2:$AH$3476,31,0),"-")</f>
        <v>SR26035509595</v>
      </c>
      <c r="AF1592" s="1" t="str">
        <f>IFERROR(VLOOKUP(A1592,'[1]For Report Q-2 '!$A$2:$AH$3476,32,0),"-")</f>
        <v>Churned</v>
      </c>
      <c r="AG1592" s="2">
        <f>IFERROR(VLOOKUP(A1592,'[1]For Report Q-2 '!$A$2:$AH$3476,33,0),"-")</f>
        <v>46126</v>
      </c>
      <c r="AH1592" s="1" t="str">
        <f t="shared" si="24"/>
        <v>Churned-</v>
      </c>
      <c r="AI1592" t="s">
        <v>1516</v>
      </c>
      <c r="AJ1592" t="s">
        <v>1430</v>
      </c>
      <c r="AK1592" t="s">
        <v>1552</v>
      </c>
    </row>
    <row r="1593" spans="1:37" x14ac:dyDescent="0.25">
      <c r="A1593" s="15">
        <v>2341019</v>
      </c>
      <c r="B1593" s="15" t="s">
        <v>610</v>
      </c>
      <c r="C1593" s="16">
        <v>45123</v>
      </c>
      <c r="D1593" s="15" t="s">
        <v>44</v>
      </c>
      <c r="E1593" s="1" t="s">
        <v>57</v>
      </c>
      <c r="F1593" s="15" t="s">
        <v>30</v>
      </c>
      <c r="G1593" s="1" t="s">
        <v>44</v>
      </c>
      <c r="H1593" s="17">
        <v>1299</v>
      </c>
      <c r="I1593" s="18">
        <v>1.299E-2</v>
      </c>
      <c r="J1593" s="1">
        <v>9065636</v>
      </c>
      <c r="K1593" s="1" t="s">
        <v>611</v>
      </c>
      <c r="L1593" s="19">
        <v>53096</v>
      </c>
      <c r="M1593" s="1" t="s">
        <v>31</v>
      </c>
      <c r="N1593" s="1" t="s">
        <v>57</v>
      </c>
      <c r="O1593" s="1" t="s">
        <v>48</v>
      </c>
      <c r="P1593" s="20">
        <v>9065636</v>
      </c>
      <c r="Q1593" s="1" t="s">
        <v>79</v>
      </c>
      <c r="R1593" s="1" t="s">
        <v>16</v>
      </c>
      <c r="S1593" s="1" t="s">
        <v>80</v>
      </c>
      <c r="T1593" s="18">
        <f>IFERROR(VLOOKUP(A1593,'[1]For Report Q-2 '!$A$2:$T$3476,20,0),"-")</f>
        <v>1.299E-2</v>
      </c>
      <c r="U1593" s="55">
        <f>IFERROR(VLOOKUP(A1593,'[1]For Report Q-2 '!$A$2:$U$3476,21,0),"-")</f>
        <v>0</v>
      </c>
      <c r="V1593" s="2" t="str">
        <f>IFERROR(VLOOKUP(A1593,'[1]For Report Q-2 '!$A$2:$V$3476,22,0),"-")</f>
        <v>-</v>
      </c>
      <c r="W1593" s="1">
        <f>IFERROR(VLOOKUP(A1593,'[1]For Report Q-2 '!$A$2:$W$3476,23,0),"-")</f>
        <v>0</v>
      </c>
      <c r="X1593" s="1"/>
      <c r="Y1593" s="1"/>
      <c r="Z1593" s="2" t="str">
        <f>IFERROR(VLOOKUP(A1593,'[1]For Report Q-2 '!$A$2:$Z$3476,26,0),"-")</f>
        <v>-</v>
      </c>
      <c r="AA1593" s="1" t="str">
        <f>IFERROR(VLOOKUP(A1593,'[1]For Report Q-2 '!$A$2:$AH$3476,27,0),"-")</f>
        <v>-</v>
      </c>
      <c r="AB1593" s="1" t="str">
        <f>IFERROR(VLOOKUP(A1593,'[1]For Report Q-2 '!$A$2:$AH$3476,28,0),"-")</f>
        <v>-</v>
      </c>
      <c r="AC1593" s="2" t="str">
        <f>IFERROR(VLOOKUP(A1593,'[1]For Report Q-2 '!$A$2:$AH$3476,29,0),"-")</f>
        <v>-</v>
      </c>
      <c r="AD1593" s="2" t="str">
        <f>IFERROR(VLOOKUP(A1593,'[1]For Report Q-2 '!$A$2:$AH$3476,30,0),"-")</f>
        <v>-</v>
      </c>
      <c r="AE1593" s="1" t="str">
        <f>IFERROR(VLOOKUP(A1593,'[1]For Report Q-2 '!$A$2:$AH$3476,31,0),"-")</f>
        <v>-</v>
      </c>
      <c r="AF1593" s="1" t="str">
        <f>IFERROR(VLOOKUP(A1593,'[1]For Report Q-2 '!$A$2:$AH$3476,32,0),"-")</f>
        <v>-</v>
      </c>
      <c r="AG1593" s="2" t="str">
        <f>IFERROR(VLOOKUP(A1593,'[1]For Report Q-2 '!$A$2:$AH$3476,33,0),"-")</f>
        <v>-</v>
      </c>
      <c r="AH1593" s="1" t="str">
        <f t="shared" si="24"/>
        <v>--</v>
      </c>
      <c r="AI1593" t="e">
        <v>#N/A</v>
      </c>
      <c r="AJ1593" t="e">
        <v>#N/A</v>
      </c>
      <c r="AK1593" t="e">
        <v>#N/A</v>
      </c>
    </row>
    <row r="1594" spans="1:37" x14ac:dyDescent="0.25">
      <c r="A1594" s="15">
        <v>2346390</v>
      </c>
      <c r="B1594" s="15" t="s">
        <v>611</v>
      </c>
      <c r="C1594" s="16">
        <v>45478</v>
      </c>
      <c r="D1594" s="15" t="s">
        <v>56</v>
      </c>
      <c r="E1594" s="1" t="s">
        <v>57</v>
      </c>
      <c r="F1594" s="15" t="s">
        <v>30</v>
      </c>
      <c r="G1594" s="1" t="s">
        <v>56</v>
      </c>
      <c r="H1594" s="17">
        <v>2999</v>
      </c>
      <c r="I1594" s="18">
        <v>2.9989999999999999E-2</v>
      </c>
      <c r="J1594" s="1">
        <v>9065636</v>
      </c>
      <c r="K1594" s="1" t="s">
        <v>611</v>
      </c>
      <c r="L1594" s="19">
        <v>53096</v>
      </c>
      <c r="M1594" s="1" t="s">
        <v>31</v>
      </c>
      <c r="N1594" s="1" t="s">
        <v>57</v>
      </c>
      <c r="O1594" s="1" t="s">
        <v>59</v>
      </c>
      <c r="P1594" s="20">
        <v>9065636</v>
      </c>
      <c r="Q1594" s="1" t="s">
        <v>79</v>
      </c>
      <c r="R1594" s="1" t="s">
        <v>16</v>
      </c>
      <c r="S1594" s="1" t="s">
        <v>80</v>
      </c>
      <c r="T1594" s="18">
        <f>IFERROR(VLOOKUP(A1594,'[1]For Report Q-2 '!$A$2:$T$3476,20,0),"-")</f>
        <v>2.9989999999999999E-2</v>
      </c>
      <c r="U1594" s="55">
        <f>IFERROR(VLOOKUP(A1594,'[1]For Report Q-2 '!$A$2:$U$3476,21,0),"-")</f>
        <v>0</v>
      </c>
      <c r="V1594" s="2" t="str">
        <f>IFERROR(VLOOKUP(A1594,'[1]For Report Q-2 '!$A$2:$V$3476,22,0),"-")</f>
        <v>-</v>
      </c>
      <c r="W1594" s="1">
        <f>IFERROR(VLOOKUP(A1594,'[1]For Report Q-2 '!$A$2:$W$3476,23,0),"-")</f>
        <v>0</v>
      </c>
      <c r="X1594" s="1"/>
      <c r="Y1594" s="1"/>
      <c r="Z1594" s="2" t="str">
        <f>IFERROR(VLOOKUP(A1594,'[1]For Report Q-2 '!$A$2:$Z$3476,26,0),"-")</f>
        <v>-</v>
      </c>
      <c r="AA1594" s="1" t="str">
        <f>IFERROR(VLOOKUP(A1594,'[1]For Report Q-2 '!$A$2:$AH$3476,27,0),"-")</f>
        <v>-</v>
      </c>
      <c r="AB1594" s="1" t="str">
        <f>IFERROR(VLOOKUP(A1594,'[1]For Report Q-2 '!$A$2:$AH$3476,28,0),"-")</f>
        <v>-</v>
      </c>
      <c r="AC1594" s="2" t="str">
        <f>IFERROR(VLOOKUP(A1594,'[1]For Report Q-2 '!$A$2:$AH$3476,29,0),"-")</f>
        <v>-</v>
      </c>
      <c r="AD1594" s="2" t="str">
        <f>IFERROR(VLOOKUP(A1594,'[1]For Report Q-2 '!$A$2:$AH$3476,30,0),"-")</f>
        <v>-</v>
      </c>
      <c r="AE1594" s="1" t="str">
        <f>IFERROR(VLOOKUP(A1594,'[1]For Report Q-2 '!$A$2:$AH$3476,31,0),"-")</f>
        <v>-</v>
      </c>
      <c r="AF1594" s="1" t="str">
        <f>IFERROR(VLOOKUP(A1594,'[1]For Report Q-2 '!$A$2:$AH$3476,32,0),"-")</f>
        <v>-</v>
      </c>
      <c r="AG1594" s="2" t="str">
        <f>IFERROR(VLOOKUP(A1594,'[1]For Report Q-2 '!$A$2:$AH$3476,33,0),"-")</f>
        <v>-</v>
      </c>
      <c r="AH1594" s="1" t="str">
        <f t="shared" si="24"/>
        <v>--</v>
      </c>
      <c r="AI1594" t="e">
        <v>#N/A</v>
      </c>
      <c r="AJ1594" t="e">
        <v>#N/A</v>
      </c>
      <c r="AK1594" t="e">
        <v>#N/A</v>
      </c>
    </row>
    <row r="1595" spans="1:37" x14ac:dyDescent="0.25">
      <c r="A1595" s="15">
        <v>9065636</v>
      </c>
      <c r="B1595" s="15" t="s">
        <v>610</v>
      </c>
      <c r="C1595" s="16">
        <v>45809</v>
      </c>
      <c r="D1595" s="15" t="s">
        <v>75</v>
      </c>
      <c r="E1595" s="1" t="s">
        <v>45</v>
      </c>
      <c r="F1595" s="15" t="s">
        <v>46</v>
      </c>
      <c r="G1595" s="1" t="s">
        <v>44</v>
      </c>
      <c r="H1595" s="17">
        <v>30000</v>
      </c>
      <c r="I1595" s="18">
        <v>0.3</v>
      </c>
      <c r="J1595" s="1">
        <v>9065636</v>
      </c>
      <c r="K1595" s="1" t="s">
        <v>611</v>
      </c>
      <c r="L1595" s="19">
        <v>53096</v>
      </c>
      <c r="M1595" s="1" t="s">
        <v>31</v>
      </c>
      <c r="N1595" s="1" t="s">
        <v>47</v>
      </c>
      <c r="O1595" s="1" t="s">
        <v>48</v>
      </c>
      <c r="P1595" s="20">
        <v>9065636</v>
      </c>
      <c r="Q1595" s="1" t="s">
        <v>79</v>
      </c>
      <c r="R1595" s="1" t="s">
        <v>16</v>
      </c>
      <c r="S1595" s="1" t="s">
        <v>80</v>
      </c>
      <c r="T1595" s="18">
        <f>IFERROR(VLOOKUP(A1595,'[1]For Report Q-2 '!$A$2:$T$3476,20,0),"-")</f>
        <v>0.3</v>
      </c>
      <c r="U1595" s="55">
        <f>IFERROR(VLOOKUP(A1595,'[1]For Report Q-2 '!$A$2:$U$3476,21,0),"-")</f>
        <v>0</v>
      </c>
      <c r="V1595" s="2" t="str">
        <f>IFERROR(VLOOKUP(A1595,'[1]For Report Q-2 '!$A$2:$V$3476,22,0),"-")</f>
        <v>-</v>
      </c>
      <c r="W1595" s="1">
        <f>IFERROR(VLOOKUP(A1595,'[1]For Report Q-2 '!$A$2:$W$3476,23,0),"-")</f>
        <v>0</v>
      </c>
      <c r="X1595" s="1"/>
      <c r="Y1595" s="1"/>
      <c r="Z1595" s="2" t="str">
        <f>IFERROR(VLOOKUP(A1595,'[1]For Report Q-2 '!$A$2:$Z$3476,26,0),"-")</f>
        <v>-</v>
      </c>
      <c r="AA1595" s="1" t="str">
        <f>IFERROR(VLOOKUP(A1595,'[1]For Report Q-2 '!$A$2:$AH$3476,27,0),"-")</f>
        <v>-</v>
      </c>
      <c r="AB1595" s="1" t="str">
        <f>IFERROR(VLOOKUP(A1595,'[1]For Report Q-2 '!$A$2:$AH$3476,28,0),"-")</f>
        <v>-</v>
      </c>
      <c r="AC1595" s="2" t="str">
        <f>IFERROR(VLOOKUP(A1595,'[1]For Report Q-2 '!$A$2:$AH$3476,29,0),"-")</f>
        <v>-</v>
      </c>
      <c r="AD1595" s="2" t="str">
        <f>IFERROR(VLOOKUP(A1595,'[1]For Report Q-2 '!$A$2:$AH$3476,30,0),"-")</f>
        <v>-</v>
      </c>
      <c r="AE1595" s="1" t="str">
        <f>IFERROR(VLOOKUP(A1595,'[1]For Report Q-2 '!$A$2:$AH$3476,31,0),"-")</f>
        <v>-</v>
      </c>
      <c r="AF1595" s="1" t="str">
        <f>IFERROR(VLOOKUP(A1595,'[1]For Report Q-2 '!$A$2:$AH$3476,32,0),"-")</f>
        <v>-</v>
      </c>
      <c r="AG1595" s="2" t="str">
        <f>IFERROR(VLOOKUP(A1595,'[1]For Report Q-2 '!$A$2:$AH$3476,33,0),"-")</f>
        <v>-</v>
      </c>
      <c r="AH1595" s="1" t="str">
        <f t="shared" si="24"/>
        <v>--</v>
      </c>
      <c r="AI1595" t="e">
        <v>#N/A</v>
      </c>
      <c r="AJ1595" t="e">
        <v>#N/A</v>
      </c>
      <c r="AK1595" t="e">
        <v>#N/A</v>
      </c>
    </row>
    <row r="1596" spans="1:37" x14ac:dyDescent="0.25">
      <c r="A1596" s="15">
        <v>9092986</v>
      </c>
      <c r="B1596" s="15" t="s">
        <v>610</v>
      </c>
      <c r="C1596" s="16">
        <v>44677</v>
      </c>
      <c r="D1596" s="15" t="s">
        <v>40</v>
      </c>
      <c r="E1596" s="1" t="s">
        <v>118</v>
      </c>
      <c r="F1596" s="15" t="s">
        <v>46</v>
      </c>
      <c r="G1596" s="1" t="s">
        <v>40</v>
      </c>
      <c r="H1596" s="17">
        <v>15000</v>
      </c>
      <c r="I1596" s="18">
        <v>0.15</v>
      </c>
      <c r="J1596" s="1">
        <v>9065636</v>
      </c>
      <c r="K1596" s="1" t="s">
        <v>611</v>
      </c>
      <c r="L1596" s="19">
        <v>53096</v>
      </c>
      <c r="M1596" s="1" t="s">
        <v>31</v>
      </c>
      <c r="N1596" s="1" t="s">
        <v>47</v>
      </c>
      <c r="O1596" s="1" t="s">
        <v>41</v>
      </c>
      <c r="P1596" s="20">
        <v>9065636</v>
      </c>
      <c r="Q1596" s="1" t="s">
        <v>79</v>
      </c>
      <c r="R1596" s="1" t="s">
        <v>16</v>
      </c>
      <c r="S1596" s="1" t="s">
        <v>80</v>
      </c>
      <c r="T1596" s="18">
        <f>IFERROR(VLOOKUP(A1596,'[1]For Report Q-2 '!$A$2:$T$3476,20,0),"-")</f>
        <v>0.15</v>
      </c>
      <c r="U1596" s="55">
        <f>IFERROR(VLOOKUP(A1596,'[1]For Report Q-2 '!$A$2:$U$3476,21,0),"-")</f>
        <v>0</v>
      </c>
      <c r="V1596" s="2" t="str">
        <f>IFERROR(VLOOKUP(A1596,'[1]For Report Q-2 '!$A$2:$V$3476,22,0),"-")</f>
        <v>-</v>
      </c>
      <c r="W1596" s="1">
        <f>IFERROR(VLOOKUP(A1596,'[1]For Report Q-2 '!$A$2:$W$3476,23,0),"-")</f>
        <v>0</v>
      </c>
      <c r="X1596" s="1"/>
      <c r="Y1596" s="1"/>
      <c r="Z1596" s="2" t="str">
        <f>IFERROR(VLOOKUP(A1596,'[1]For Report Q-2 '!$A$2:$Z$3476,26,0),"-")</f>
        <v>-</v>
      </c>
      <c r="AA1596" s="1" t="str">
        <f>IFERROR(VLOOKUP(A1596,'[1]For Report Q-2 '!$A$2:$AH$3476,27,0),"-")</f>
        <v>-</v>
      </c>
      <c r="AB1596" s="1" t="str">
        <f>IFERROR(VLOOKUP(A1596,'[1]For Report Q-2 '!$A$2:$AH$3476,28,0),"-")</f>
        <v>-</v>
      </c>
      <c r="AC1596" s="2" t="str">
        <f>IFERROR(VLOOKUP(A1596,'[1]For Report Q-2 '!$A$2:$AH$3476,29,0),"-")</f>
        <v>-</v>
      </c>
      <c r="AD1596" s="2" t="str">
        <f>IFERROR(VLOOKUP(A1596,'[1]For Report Q-2 '!$A$2:$AH$3476,30,0),"-")</f>
        <v>-</v>
      </c>
      <c r="AE1596" s="1" t="str">
        <f>IFERROR(VLOOKUP(A1596,'[1]For Report Q-2 '!$A$2:$AH$3476,31,0),"-")</f>
        <v>-</v>
      </c>
      <c r="AF1596" s="1" t="str">
        <f>IFERROR(VLOOKUP(A1596,'[1]For Report Q-2 '!$A$2:$AH$3476,32,0),"-")</f>
        <v>-</v>
      </c>
      <c r="AG1596" s="2" t="str">
        <f>IFERROR(VLOOKUP(A1596,'[1]For Report Q-2 '!$A$2:$AH$3476,33,0),"-")</f>
        <v>-</v>
      </c>
      <c r="AH1596" s="1" t="str">
        <f t="shared" si="24"/>
        <v>--</v>
      </c>
      <c r="AI1596" t="e">
        <v>#N/A</v>
      </c>
      <c r="AJ1596" t="e">
        <v>#N/A</v>
      </c>
      <c r="AK1596" t="e">
        <v>#N/A</v>
      </c>
    </row>
    <row r="1597" spans="1:37" x14ac:dyDescent="0.25">
      <c r="A1597" s="15">
        <v>9025511</v>
      </c>
      <c r="B1597" s="15" t="s">
        <v>612</v>
      </c>
      <c r="C1597" s="16">
        <v>45047</v>
      </c>
      <c r="D1597" s="15" t="s">
        <v>56</v>
      </c>
      <c r="E1597" s="1" t="s">
        <v>274</v>
      </c>
      <c r="F1597" s="15" t="s">
        <v>46</v>
      </c>
      <c r="G1597" s="1" t="s">
        <v>56</v>
      </c>
      <c r="H1597" s="17">
        <v>15833.333333333334</v>
      </c>
      <c r="I1597" s="18">
        <v>0.15833333333333333</v>
      </c>
      <c r="J1597" s="1">
        <v>9065733</v>
      </c>
      <c r="K1597" s="1" t="s">
        <v>612</v>
      </c>
      <c r="L1597" s="19">
        <v>65416.666666666672</v>
      </c>
      <c r="M1597" s="1" t="s">
        <v>31</v>
      </c>
      <c r="N1597" s="1" t="s">
        <v>47</v>
      </c>
      <c r="O1597" s="1" t="s">
        <v>59</v>
      </c>
      <c r="P1597" s="20">
        <v>9065733</v>
      </c>
      <c r="Q1597" s="1" t="s">
        <v>85</v>
      </c>
      <c r="R1597" s="1" t="s">
        <v>16</v>
      </c>
      <c r="S1597" s="1" t="s">
        <v>80</v>
      </c>
      <c r="T1597" s="18">
        <f>IFERROR(VLOOKUP(A1597,'[1]For Report Q-2 '!$A$2:$T$3476,20,0),"-")</f>
        <v>0.15833333333333333</v>
      </c>
      <c r="U1597" s="55">
        <f>IFERROR(VLOOKUP(A1597,'[1]For Report Q-2 '!$A$2:$U$3476,21,0),"-")</f>
        <v>0</v>
      </c>
      <c r="V1597" s="2" t="str">
        <f>IFERROR(VLOOKUP(A1597,'[1]For Report Q-2 '!$A$2:$V$3476,22,0),"-")</f>
        <v>-</v>
      </c>
      <c r="W1597" s="1">
        <f>IFERROR(VLOOKUP(A1597,'[1]For Report Q-2 '!$A$2:$W$3476,23,0),"-")</f>
        <v>0</v>
      </c>
      <c r="X1597" s="1"/>
      <c r="Y1597" s="1"/>
      <c r="Z1597" s="2" t="str">
        <f>IFERROR(VLOOKUP(A1597,'[1]For Report Q-2 '!$A$2:$Z$3476,26,0),"-")</f>
        <v>-</v>
      </c>
      <c r="AA1597" s="1" t="str">
        <f>IFERROR(VLOOKUP(A1597,'[1]For Report Q-2 '!$A$2:$AH$3476,27,0),"-")</f>
        <v>-</v>
      </c>
      <c r="AB1597" s="1" t="str">
        <f>IFERROR(VLOOKUP(A1597,'[1]For Report Q-2 '!$A$2:$AH$3476,28,0),"-")</f>
        <v>-</v>
      </c>
      <c r="AC1597" s="2" t="str">
        <f>IFERROR(VLOOKUP(A1597,'[1]For Report Q-2 '!$A$2:$AH$3476,29,0),"-")</f>
        <v>-</v>
      </c>
      <c r="AD1597" s="2" t="str">
        <f>IFERROR(VLOOKUP(A1597,'[1]For Report Q-2 '!$A$2:$AH$3476,30,0),"-")</f>
        <v>-</v>
      </c>
      <c r="AE1597" s="1" t="str">
        <f>IFERROR(VLOOKUP(A1597,'[1]For Report Q-2 '!$A$2:$AH$3476,31,0),"-")</f>
        <v>-</v>
      </c>
      <c r="AF1597" s="1" t="str">
        <f>IFERROR(VLOOKUP(A1597,'[1]For Report Q-2 '!$A$2:$AH$3476,32,0),"-")</f>
        <v>-</v>
      </c>
      <c r="AG1597" s="2" t="str">
        <f>IFERROR(VLOOKUP(A1597,'[1]For Report Q-2 '!$A$2:$AH$3476,33,0),"-")</f>
        <v>-</v>
      </c>
      <c r="AH1597" s="1" t="str">
        <f t="shared" si="24"/>
        <v>--</v>
      </c>
      <c r="AI1597" t="e">
        <v>#N/A</v>
      </c>
      <c r="AJ1597" t="e">
        <v>#N/A</v>
      </c>
      <c r="AK1597" t="e">
        <v>#N/A</v>
      </c>
    </row>
    <row r="1598" spans="1:37" x14ac:dyDescent="0.25">
      <c r="A1598" s="15">
        <v>9065733</v>
      </c>
      <c r="B1598" s="15" t="s">
        <v>612</v>
      </c>
      <c r="C1598" s="16">
        <v>45024</v>
      </c>
      <c r="D1598" s="15" t="s">
        <v>56</v>
      </c>
      <c r="E1598" s="1" t="s">
        <v>45</v>
      </c>
      <c r="F1598" s="15" t="s">
        <v>46</v>
      </c>
      <c r="G1598" s="1" t="s">
        <v>56</v>
      </c>
      <c r="H1598" s="17">
        <v>49583.333333333336</v>
      </c>
      <c r="I1598" s="18">
        <v>0.49583333333333335</v>
      </c>
      <c r="J1598" s="1">
        <v>9065733</v>
      </c>
      <c r="K1598" s="1" t="s">
        <v>612</v>
      </c>
      <c r="L1598" s="19">
        <v>65416.666666666672</v>
      </c>
      <c r="M1598" s="1" t="s">
        <v>31</v>
      </c>
      <c r="N1598" s="1" t="s">
        <v>47</v>
      </c>
      <c r="O1598" s="1" t="s">
        <v>59</v>
      </c>
      <c r="P1598" s="20">
        <v>9065733</v>
      </c>
      <c r="Q1598" s="1" t="s">
        <v>85</v>
      </c>
      <c r="R1598" s="1" t="s">
        <v>16</v>
      </c>
      <c r="S1598" s="1" t="s">
        <v>80</v>
      </c>
      <c r="T1598" s="18">
        <f>IFERROR(VLOOKUP(A1598,'[1]For Report Q-2 '!$A$2:$T$3476,20,0),"-")</f>
        <v>0.49583333333333335</v>
      </c>
      <c r="U1598" s="55">
        <f>IFERROR(VLOOKUP(A1598,'[1]For Report Q-2 '!$A$2:$U$3476,21,0),"-")</f>
        <v>0</v>
      </c>
      <c r="V1598" s="2" t="str">
        <f>IFERROR(VLOOKUP(A1598,'[1]For Report Q-2 '!$A$2:$V$3476,22,0),"-")</f>
        <v>-</v>
      </c>
      <c r="W1598" s="1">
        <f>IFERROR(VLOOKUP(A1598,'[1]For Report Q-2 '!$A$2:$W$3476,23,0),"-")</f>
        <v>0</v>
      </c>
      <c r="X1598" s="1"/>
      <c r="Y1598" s="1"/>
      <c r="Z1598" s="2" t="str">
        <f>IFERROR(VLOOKUP(A1598,'[1]For Report Q-2 '!$A$2:$Z$3476,26,0),"-")</f>
        <v>-</v>
      </c>
      <c r="AA1598" s="1" t="str">
        <f>IFERROR(VLOOKUP(A1598,'[1]For Report Q-2 '!$A$2:$AH$3476,27,0),"-")</f>
        <v>-</v>
      </c>
      <c r="AB1598" s="1" t="str">
        <f>IFERROR(VLOOKUP(A1598,'[1]For Report Q-2 '!$A$2:$AH$3476,28,0),"-")</f>
        <v>-</v>
      </c>
      <c r="AC1598" s="2" t="str">
        <f>IFERROR(VLOOKUP(A1598,'[1]For Report Q-2 '!$A$2:$AH$3476,29,0),"-")</f>
        <v>-</v>
      </c>
      <c r="AD1598" s="2" t="str">
        <f>IFERROR(VLOOKUP(A1598,'[1]For Report Q-2 '!$A$2:$AH$3476,30,0),"-")</f>
        <v>-</v>
      </c>
      <c r="AE1598" s="1" t="str">
        <f>IFERROR(VLOOKUP(A1598,'[1]For Report Q-2 '!$A$2:$AH$3476,31,0),"-")</f>
        <v>-</v>
      </c>
      <c r="AF1598" s="1" t="str">
        <f>IFERROR(VLOOKUP(A1598,'[1]For Report Q-2 '!$A$2:$AH$3476,32,0),"-")</f>
        <v>-</v>
      </c>
      <c r="AG1598" s="2" t="str">
        <f>IFERROR(VLOOKUP(A1598,'[1]For Report Q-2 '!$A$2:$AH$3476,33,0),"-")</f>
        <v>-</v>
      </c>
      <c r="AH1598" s="1" t="str">
        <f t="shared" si="24"/>
        <v>--</v>
      </c>
      <c r="AI1598" t="e">
        <v>#N/A</v>
      </c>
      <c r="AJ1598" t="e">
        <v>#N/A</v>
      </c>
      <c r="AK1598" t="e">
        <v>#N/A</v>
      </c>
    </row>
    <row r="1599" spans="1:37" x14ac:dyDescent="0.25">
      <c r="A1599" s="15">
        <v>9065739</v>
      </c>
      <c r="B1599" s="15" t="s">
        <v>613</v>
      </c>
      <c r="C1599" s="16">
        <v>43021</v>
      </c>
      <c r="D1599" s="15" t="s">
        <v>56</v>
      </c>
      <c r="E1599" s="1" t="s">
        <v>45</v>
      </c>
      <c r="F1599" s="15" t="s">
        <v>46</v>
      </c>
      <c r="G1599" s="1" t="s">
        <v>56</v>
      </c>
      <c r="H1599" s="17">
        <v>44166.666666666664</v>
      </c>
      <c r="I1599" s="18">
        <v>0.44166666666666665</v>
      </c>
      <c r="J1599" s="1">
        <v>9065739</v>
      </c>
      <c r="K1599" s="1" t="s">
        <v>614</v>
      </c>
      <c r="L1599" s="19">
        <v>44166.666666666664</v>
      </c>
      <c r="M1599" s="1" t="s">
        <v>31</v>
      </c>
      <c r="N1599" s="1" t="s">
        <v>47</v>
      </c>
      <c r="O1599" s="1" t="s">
        <v>59</v>
      </c>
      <c r="P1599" s="20">
        <v>9065739</v>
      </c>
      <c r="Q1599" s="1" t="s">
        <v>79</v>
      </c>
      <c r="R1599" s="1" t="s">
        <v>16</v>
      </c>
      <c r="S1599" s="1" t="s">
        <v>80</v>
      </c>
      <c r="T1599" s="18">
        <f>IFERROR(VLOOKUP(A1599,'[1]For Report Q-2 '!$A$2:$T$3476,20,0),"-")</f>
        <v>0.44166666666666665</v>
      </c>
      <c r="U1599" s="55">
        <f>IFERROR(VLOOKUP(A1599,'[1]For Report Q-2 '!$A$2:$U$3476,21,0),"-")</f>
        <v>0</v>
      </c>
      <c r="V1599" s="2" t="str">
        <f>IFERROR(VLOOKUP(A1599,'[1]For Report Q-2 '!$A$2:$V$3476,22,0),"-")</f>
        <v>-</v>
      </c>
      <c r="W1599" s="1">
        <f>IFERROR(VLOOKUP(A1599,'[1]For Report Q-2 '!$A$2:$W$3476,23,0),"-")</f>
        <v>0</v>
      </c>
      <c r="X1599" s="1"/>
      <c r="Y1599" s="1"/>
      <c r="Z1599" s="2" t="str">
        <f>IFERROR(VLOOKUP(A1599,'[1]For Report Q-2 '!$A$2:$Z$3476,26,0),"-")</f>
        <v>-</v>
      </c>
      <c r="AA1599" s="1" t="str">
        <f>IFERROR(VLOOKUP(A1599,'[1]For Report Q-2 '!$A$2:$AH$3476,27,0),"-")</f>
        <v>-</v>
      </c>
      <c r="AB1599" s="1" t="str">
        <f>IFERROR(VLOOKUP(A1599,'[1]For Report Q-2 '!$A$2:$AH$3476,28,0),"-")</f>
        <v>-</v>
      </c>
      <c r="AC1599" s="2" t="str">
        <f>IFERROR(VLOOKUP(A1599,'[1]For Report Q-2 '!$A$2:$AH$3476,29,0),"-")</f>
        <v>-</v>
      </c>
      <c r="AD1599" s="2" t="str">
        <f>IFERROR(VLOOKUP(A1599,'[1]For Report Q-2 '!$A$2:$AH$3476,30,0),"-")</f>
        <v>-</v>
      </c>
      <c r="AE1599" s="1" t="str">
        <f>IFERROR(VLOOKUP(A1599,'[1]For Report Q-2 '!$A$2:$AH$3476,31,0),"-")</f>
        <v>-</v>
      </c>
      <c r="AF1599" s="1" t="str">
        <f>IFERROR(VLOOKUP(A1599,'[1]For Report Q-2 '!$A$2:$AH$3476,32,0),"-")</f>
        <v>-</v>
      </c>
      <c r="AG1599" s="2" t="str">
        <f>IFERROR(VLOOKUP(A1599,'[1]For Report Q-2 '!$A$2:$AH$3476,33,0),"-")</f>
        <v>-</v>
      </c>
      <c r="AH1599" s="1" t="str">
        <f t="shared" si="24"/>
        <v>--</v>
      </c>
      <c r="AI1599" t="e">
        <v>#N/A</v>
      </c>
      <c r="AJ1599" t="e">
        <v>#N/A</v>
      </c>
      <c r="AK1599" t="e">
        <v>#N/A</v>
      </c>
    </row>
    <row r="1600" spans="1:37" x14ac:dyDescent="0.25">
      <c r="A1600" s="15">
        <v>9066132</v>
      </c>
      <c r="B1600" s="15" t="s">
        <v>615</v>
      </c>
      <c r="C1600" s="16">
        <v>43031</v>
      </c>
      <c r="D1600" s="15" t="s">
        <v>28</v>
      </c>
      <c r="E1600" s="1" t="s">
        <v>118</v>
      </c>
      <c r="F1600" s="15" t="s">
        <v>46</v>
      </c>
      <c r="G1600" s="1" t="s">
        <v>28</v>
      </c>
      <c r="H1600" s="17">
        <v>87500</v>
      </c>
      <c r="I1600" s="18">
        <v>0.875</v>
      </c>
      <c r="J1600" s="1">
        <v>9066132</v>
      </c>
      <c r="K1600" s="1" t="s">
        <v>615</v>
      </c>
      <c r="L1600" s="19">
        <v>87500</v>
      </c>
      <c r="M1600" s="1" t="s">
        <v>31</v>
      </c>
      <c r="N1600" s="1" t="s">
        <v>47</v>
      </c>
      <c r="O1600" s="1" t="s">
        <v>38</v>
      </c>
      <c r="P1600" s="20">
        <v>9066132</v>
      </c>
      <c r="Q1600" s="1" t="s">
        <v>33</v>
      </c>
      <c r="R1600" s="1" t="s">
        <v>16</v>
      </c>
      <c r="S1600" s="1" t="s">
        <v>34</v>
      </c>
      <c r="T1600" s="18">
        <f>IFERROR(VLOOKUP(A1600,'[1]For Report Q-2 '!$A$2:$T$3476,20,0),"-")</f>
        <v>0.875</v>
      </c>
      <c r="U1600" s="55">
        <f>IFERROR(VLOOKUP(A1600,'[1]For Report Q-2 '!$A$2:$U$3476,21,0),"-")</f>
        <v>0</v>
      </c>
      <c r="V1600" s="2" t="str">
        <f>IFERROR(VLOOKUP(A1600,'[1]For Report Q-2 '!$A$2:$V$3476,22,0),"-")</f>
        <v>-</v>
      </c>
      <c r="W1600" s="1">
        <f>IFERROR(VLOOKUP(A1600,'[1]For Report Q-2 '!$A$2:$W$3476,23,0),"-")</f>
        <v>0</v>
      </c>
      <c r="X1600" s="1"/>
      <c r="Y1600" s="1"/>
      <c r="Z1600" s="2" t="str">
        <f>IFERROR(VLOOKUP(A1600,'[1]For Report Q-2 '!$A$2:$Z$3476,26,0),"-")</f>
        <v>-</v>
      </c>
      <c r="AA1600" s="1" t="str">
        <f>IFERROR(VLOOKUP(A1600,'[1]For Report Q-2 '!$A$2:$AH$3476,27,0),"-")</f>
        <v>-</v>
      </c>
      <c r="AB1600" s="1" t="str">
        <f>IFERROR(VLOOKUP(A1600,'[1]For Report Q-2 '!$A$2:$AH$3476,28,0),"-")</f>
        <v>-</v>
      </c>
      <c r="AC1600" s="2" t="str">
        <f>IFERROR(VLOOKUP(A1600,'[1]For Report Q-2 '!$A$2:$AH$3476,29,0),"-")</f>
        <v>-</v>
      </c>
      <c r="AD1600" s="2" t="str">
        <f>IFERROR(VLOOKUP(A1600,'[1]For Report Q-2 '!$A$2:$AH$3476,30,0),"-")</f>
        <v>-</v>
      </c>
      <c r="AE1600" s="1" t="str">
        <f>IFERROR(VLOOKUP(A1600,'[1]For Report Q-2 '!$A$2:$AH$3476,31,0),"-")</f>
        <v>-</v>
      </c>
      <c r="AF1600" s="1" t="str">
        <f>IFERROR(VLOOKUP(A1600,'[1]For Report Q-2 '!$A$2:$AH$3476,32,0),"-")</f>
        <v>-</v>
      </c>
      <c r="AG1600" s="2" t="str">
        <f>IFERROR(VLOOKUP(A1600,'[1]For Report Q-2 '!$A$2:$AH$3476,33,0),"-")</f>
        <v>-</v>
      </c>
      <c r="AH1600" s="1" t="str">
        <f t="shared" si="24"/>
        <v>--</v>
      </c>
      <c r="AI1600" t="e">
        <v>#N/A</v>
      </c>
      <c r="AJ1600" t="e">
        <v>#N/A</v>
      </c>
      <c r="AK1600" t="e">
        <v>#N/A</v>
      </c>
    </row>
    <row r="1601" spans="1:37" x14ac:dyDescent="0.25">
      <c r="A1601" s="15">
        <v>9066154</v>
      </c>
      <c r="B1601" s="15" t="s">
        <v>616</v>
      </c>
      <c r="C1601" s="16">
        <v>43869</v>
      </c>
      <c r="D1601" s="15" t="s">
        <v>28</v>
      </c>
      <c r="E1601" s="1" t="s">
        <v>118</v>
      </c>
      <c r="F1601" s="15" t="s">
        <v>46</v>
      </c>
      <c r="G1601" s="1" t="s">
        <v>28</v>
      </c>
      <c r="H1601" s="17">
        <v>112500</v>
      </c>
      <c r="I1601" s="18">
        <v>1.125</v>
      </c>
      <c r="J1601" s="1">
        <v>9066154</v>
      </c>
      <c r="K1601" s="1" t="s">
        <v>616</v>
      </c>
      <c r="L1601" s="19">
        <v>112500</v>
      </c>
      <c r="M1601" s="1" t="s">
        <v>67</v>
      </c>
      <c r="N1601" s="1" t="s">
        <v>47</v>
      </c>
      <c r="O1601" s="1" t="s">
        <v>32</v>
      </c>
      <c r="P1601" s="20">
        <v>9066154</v>
      </c>
      <c r="Q1601" s="1" t="s">
        <v>157</v>
      </c>
      <c r="R1601" s="1" t="s">
        <v>16</v>
      </c>
      <c r="S1601" s="1" t="s">
        <v>69</v>
      </c>
      <c r="T1601" s="18">
        <f>IFERROR(VLOOKUP(A1601,'[1]For Report Q-2 '!$A$2:$T$3476,20,0),"-")</f>
        <v>1.125</v>
      </c>
      <c r="U1601" s="55">
        <f>IFERROR(VLOOKUP(A1601,'[1]For Report Q-2 '!$A$2:$U$3476,21,0),"-")</f>
        <v>0</v>
      </c>
      <c r="V1601" s="2" t="str">
        <f>IFERROR(VLOOKUP(A1601,'[1]For Report Q-2 '!$A$2:$V$3476,22,0),"-")</f>
        <v>-</v>
      </c>
      <c r="W1601" s="1">
        <f>IFERROR(VLOOKUP(A1601,'[1]For Report Q-2 '!$A$2:$W$3476,23,0),"-")</f>
        <v>0</v>
      </c>
      <c r="X1601" s="1"/>
      <c r="Y1601" s="1"/>
      <c r="Z1601" s="2" t="str">
        <f>IFERROR(VLOOKUP(A1601,'[1]For Report Q-2 '!$A$2:$Z$3476,26,0),"-")</f>
        <v>-</v>
      </c>
      <c r="AA1601" s="1" t="str">
        <f>IFERROR(VLOOKUP(A1601,'[1]For Report Q-2 '!$A$2:$AH$3476,27,0),"-")</f>
        <v>-</v>
      </c>
      <c r="AB1601" s="1" t="str">
        <f>IFERROR(VLOOKUP(A1601,'[1]For Report Q-2 '!$A$2:$AH$3476,28,0),"-")</f>
        <v>-</v>
      </c>
      <c r="AC1601" s="2" t="str">
        <f>IFERROR(VLOOKUP(A1601,'[1]For Report Q-2 '!$A$2:$AH$3476,29,0),"-")</f>
        <v>-</v>
      </c>
      <c r="AD1601" s="2" t="str">
        <f>IFERROR(VLOOKUP(A1601,'[1]For Report Q-2 '!$A$2:$AH$3476,30,0),"-")</f>
        <v>-</v>
      </c>
      <c r="AE1601" s="1" t="str">
        <f>IFERROR(VLOOKUP(A1601,'[1]For Report Q-2 '!$A$2:$AH$3476,31,0),"-")</f>
        <v>-</v>
      </c>
      <c r="AF1601" s="1" t="str">
        <f>IFERROR(VLOOKUP(A1601,'[1]For Report Q-2 '!$A$2:$AH$3476,32,0),"-")</f>
        <v>-</v>
      </c>
      <c r="AG1601" s="2" t="str">
        <f>IFERROR(VLOOKUP(A1601,'[1]For Report Q-2 '!$A$2:$AH$3476,33,0),"-")</f>
        <v>-</v>
      </c>
      <c r="AH1601" s="1" t="str">
        <f t="shared" si="24"/>
        <v>--</v>
      </c>
      <c r="AI1601" t="e">
        <v>#N/A</v>
      </c>
      <c r="AJ1601" t="e">
        <v>#N/A</v>
      </c>
      <c r="AK1601" t="e">
        <v>#N/A</v>
      </c>
    </row>
    <row r="1602" spans="1:37" x14ac:dyDescent="0.25">
      <c r="A1602" s="15">
        <v>9066511</v>
      </c>
      <c r="B1602" s="15" t="s">
        <v>617</v>
      </c>
      <c r="C1602" s="16">
        <v>43099</v>
      </c>
      <c r="D1602" s="15" t="s">
        <v>40</v>
      </c>
      <c r="E1602" s="1" t="s">
        <v>45</v>
      </c>
      <c r="F1602" s="15" t="s">
        <v>46</v>
      </c>
      <c r="G1602" s="1" t="s">
        <v>40</v>
      </c>
      <c r="H1602" s="17">
        <v>46666.666666666664</v>
      </c>
      <c r="I1602" s="18">
        <v>0.46666666666666662</v>
      </c>
      <c r="J1602" s="1">
        <v>9066511</v>
      </c>
      <c r="K1602" s="1" t="s">
        <v>617</v>
      </c>
      <c r="L1602" s="19">
        <v>46666.666666666664</v>
      </c>
      <c r="M1602" s="1" t="s">
        <v>31</v>
      </c>
      <c r="N1602" s="1" t="s">
        <v>47</v>
      </c>
      <c r="O1602" s="1" t="s">
        <v>50</v>
      </c>
      <c r="P1602" s="20">
        <v>9066511</v>
      </c>
      <c r="Q1602" s="1" t="s">
        <v>42</v>
      </c>
      <c r="R1602" s="1" t="s">
        <v>16</v>
      </c>
      <c r="S1602" s="1" t="s">
        <v>43</v>
      </c>
      <c r="T1602" s="18">
        <f>IFERROR(VLOOKUP(A1602,'[1]For Report Q-2 '!$A$2:$T$3476,20,0),"-")</f>
        <v>0.46666666666666662</v>
      </c>
      <c r="U1602" s="55">
        <f>IFERROR(VLOOKUP(A1602,'[1]For Report Q-2 '!$A$2:$U$3476,21,0),"-")</f>
        <v>0</v>
      </c>
      <c r="V1602" s="2" t="str">
        <f>IFERROR(VLOOKUP(A1602,'[1]For Report Q-2 '!$A$2:$V$3476,22,0),"-")</f>
        <v>-</v>
      </c>
      <c r="W1602" s="1">
        <f>IFERROR(VLOOKUP(A1602,'[1]For Report Q-2 '!$A$2:$W$3476,23,0),"-")</f>
        <v>0</v>
      </c>
      <c r="X1602" s="1"/>
      <c r="Y1602" s="1"/>
      <c r="Z1602" s="2" t="str">
        <f>IFERROR(VLOOKUP(A1602,'[1]For Report Q-2 '!$A$2:$Z$3476,26,0),"-")</f>
        <v>-</v>
      </c>
      <c r="AA1602" s="1" t="str">
        <f>IFERROR(VLOOKUP(A1602,'[1]For Report Q-2 '!$A$2:$AH$3476,27,0),"-")</f>
        <v>-</v>
      </c>
      <c r="AB1602" s="1" t="str">
        <f>IFERROR(VLOOKUP(A1602,'[1]For Report Q-2 '!$A$2:$AH$3476,28,0),"-")</f>
        <v>-</v>
      </c>
      <c r="AC1602" s="2" t="str">
        <f>IFERROR(VLOOKUP(A1602,'[1]For Report Q-2 '!$A$2:$AH$3476,29,0),"-")</f>
        <v>-</v>
      </c>
      <c r="AD1602" s="2" t="str">
        <f>IFERROR(VLOOKUP(A1602,'[1]For Report Q-2 '!$A$2:$AH$3476,30,0),"-")</f>
        <v>-</v>
      </c>
      <c r="AE1602" s="1" t="str">
        <f>IFERROR(VLOOKUP(A1602,'[1]For Report Q-2 '!$A$2:$AH$3476,31,0),"-")</f>
        <v>-</v>
      </c>
      <c r="AF1602" s="1" t="str">
        <f>IFERROR(VLOOKUP(A1602,'[1]For Report Q-2 '!$A$2:$AH$3476,32,0),"-")</f>
        <v>-</v>
      </c>
      <c r="AG1602" s="2" t="str">
        <f>IFERROR(VLOOKUP(A1602,'[1]For Report Q-2 '!$A$2:$AH$3476,33,0),"-")</f>
        <v>-</v>
      </c>
      <c r="AH1602" s="1" t="str">
        <f t="shared" si="24"/>
        <v>--</v>
      </c>
      <c r="AI1602" t="e">
        <v>#N/A</v>
      </c>
      <c r="AJ1602" t="e">
        <v>#N/A</v>
      </c>
      <c r="AK1602" t="e">
        <v>#N/A</v>
      </c>
    </row>
    <row r="1603" spans="1:37" x14ac:dyDescent="0.25">
      <c r="A1603" s="15">
        <v>9066709</v>
      </c>
      <c r="B1603" s="15" t="s">
        <v>618</v>
      </c>
      <c r="C1603" s="16">
        <v>43099</v>
      </c>
      <c r="D1603" s="15" t="s">
        <v>75</v>
      </c>
      <c r="E1603" s="1" t="s">
        <v>45</v>
      </c>
      <c r="F1603" s="15" t="s">
        <v>46</v>
      </c>
      <c r="G1603" s="1" t="s">
        <v>44</v>
      </c>
      <c r="H1603" s="17">
        <v>66666.666666666672</v>
      </c>
      <c r="I1603" s="18">
        <v>0.66666666666666674</v>
      </c>
      <c r="J1603" s="1">
        <v>9066709</v>
      </c>
      <c r="K1603" s="1" t="s">
        <v>618</v>
      </c>
      <c r="L1603" s="19">
        <v>66666.666666666672</v>
      </c>
      <c r="M1603" s="1" t="s">
        <v>31</v>
      </c>
      <c r="N1603" s="1" t="s">
        <v>47</v>
      </c>
      <c r="O1603" s="1" t="s">
        <v>48</v>
      </c>
      <c r="P1603" s="20">
        <v>9066709</v>
      </c>
      <c r="Q1603" s="1" t="s">
        <v>136</v>
      </c>
      <c r="R1603" s="1" t="s">
        <v>16</v>
      </c>
      <c r="S1603" s="1" t="s">
        <v>137</v>
      </c>
      <c r="T1603" s="18">
        <f>IFERROR(VLOOKUP(A1603,'[1]For Report Q-2 '!$A$2:$T$3476,20,0),"-")</f>
        <v>0</v>
      </c>
      <c r="U1603" s="55">
        <f>IFERROR(VLOOKUP(A1603,'[1]For Report Q-2 '!$A$2:$U$3476,21,0),"-")</f>
        <v>0.66666666666666674</v>
      </c>
      <c r="V1603" s="2">
        <f>IFERROR(VLOOKUP(A1603,'[1]For Report Q-2 '!$A$2:$V$3476,22,0),"-")</f>
        <v>46118</v>
      </c>
      <c r="W1603" s="1" t="str">
        <f>IFERROR(VLOOKUP(A1603,'[1]For Report Q-2 '!$A$2:$W$3476,23,0),"-")</f>
        <v>Apr'26</v>
      </c>
      <c r="X1603" s="1"/>
      <c r="Y1603" s="1"/>
      <c r="Z1603" s="2" t="str">
        <f>IFERROR(VLOOKUP(A1603,'[1]For Report Q-2 '!$A$2:$Z$3476,26,0),"-")</f>
        <v>-</v>
      </c>
      <c r="AA1603" s="1" t="str">
        <f>IFERROR(VLOOKUP(A1603,'[1]For Report Q-2 '!$A$2:$AH$3476,27,0),"-")</f>
        <v>-</v>
      </c>
      <c r="AB1603" s="1" t="str">
        <f>IFERROR(VLOOKUP(A1603,'[1]For Report Q-2 '!$A$2:$AH$3476,28,0),"-")</f>
        <v>-</v>
      </c>
      <c r="AC1603" s="2" t="str">
        <f>IFERROR(VLOOKUP(A1603,'[1]For Report Q-2 '!$A$2:$AH$3476,29,0),"-")</f>
        <v>-</v>
      </c>
      <c r="AD1603" s="2">
        <f>IFERROR(VLOOKUP(A1603,'[1]For Report Q-2 '!$A$2:$AH$3476,30,0),"-")</f>
        <v>46087.463576388902</v>
      </c>
      <c r="AE1603" s="1" t="str">
        <f>IFERROR(VLOOKUP(A1603,'[1]For Report Q-2 '!$A$2:$AH$3476,31,0),"-")</f>
        <v>SR26035483795</v>
      </c>
      <c r="AF1603" s="1" t="str">
        <f>IFERROR(VLOOKUP(A1603,'[1]For Report Q-2 '!$A$2:$AH$3476,32,0),"-")</f>
        <v>Churned</v>
      </c>
      <c r="AG1603" s="2">
        <f>IFERROR(VLOOKUP(A1603,'[1]For Report Q-2 '!$A$2:$AH$3476,33,0),"-")</f>
        <v>46118</v>
      </c>
      <c r="AH1603" s="1" t="str">
        <f t="shared" ref="AH1603:AH1666" si="25">AF1603&amp;AB1603</f>
        <v>Churned-</v>
      </c>
      <c r="AI1603" t="e">
        <v>#N/A</v>
      </c>
      <c r="AJ1603" t="e">
        <v>#N/A</v>
      </c>
      <c r="AK1603" t="e">
        <v>#N/A</v>
      </c>
    </row>
    <row r="1604" spans="1:37" x14ac:dyDescent="0.25">
      <c r="A1604" s="15">
        <v>2340861</v>
      </c>
      <c r="B1604" s="15" t="s">
        <v>619</v>
      </c>
      <c r="C1604" s="16">
        <v>45113</v>
      </c>
      <c r="D1604" s="15" t="s">
        <v>40</v>
      </c>
      <c r="E1604" s="1" t="s">
        <v>57</v>
      </c>
      <c r="F1604" s="15" t="s">
        <v>30</v>
      </c>
      <c r="G1604" s="1" t="s">
        <v>40</v>
      </c>
      <c r="H1604" s="17">
        <v>3499</v>
      </c>
      <c r="I1604" s="18">
        <v>3.499E-2</v>
      </c>
      <c r="J1604" s="1">
        <v>9066865</v>
      </c>
      <c r="K1604" s="1" t="s">
        <v>619</v>
      </c>
      <c r="L1604" s="19">
        <v>51832.333333333336</v>
      </c>
      <c r="M1604" s="1" t="s">
        <v>31</v>
      </c>
      <c r="N1604" s="1" t="s">
        <v>57</v>
      </c>
      <c r="O1604" s="1" t="s">
        <v>41</v>
      </c>
      <c r="P1604" s="20">
        <v>9066865</v>
      </c>
      <c r="Q1604" s="1" t="s">
        <v>68</v>
      </c>
      <c r="R1604" s="1" t="s">
        <v>16</v>
      </c>
      <c r="S1604" s="1" t="s">
        <v>69</v>
      </c>
      <c r="T1604" s="18">
        <f>IFERROR(VLOOKUP(A1604,'[1]For Report Q-2 '!$A$2:$T$3476,20,0),"-")</f>
        <v>3.499E-2</v>
      </c>
      <c r="U1604" s="55">
        <f>IFERROR(VLOOKUP(A1604,'[1]For Report Q-2 '!$A$2:$U$3476,21,0),"-")</f>
        <v>0</v>
      </c>
      <c r="V1604" s="2" t="str">
        <f>IFERROR(VLOOKUP(A1604,'[1]For Report Q-2 '!$A$2:$V$3476,22,0),"-")</f>
        <v>-</v>
      </c>
      <c r="W1604" s="1">
        <f>IFERROR(VLOOKUP(A1604,'[1]For Report Q-2 '!$A$2:$W$3476,23,0),"-")</f>
        <v>0</v>
      </c>
      <c r="X1604" s="1"/>
      <c r="Y1604" s="1"/>
      <c r="Z1604" s="2">
        <f>IFERROR(VLOOKUP(A1604,'[1]For Report Q-2 '!$A$2:$Z$3476,26,0),"-")</f>
        <v>46136.6429166667</v>
      </c>
      <c r="AA1604" s="1" t="str">
        <f>IFERROR(VLOOKUP(A1604,'[1]For Report Q-2 '!$A$2:$AH$3476,27,0),"-")</f>
        <v>SR26045537705</v>
      </c>
      <c r="AB1604" s="1" t="str">
        <f>IFERROR(VLOOKUP(A1604,'[1]For Report Q-2 '!$A$2:$AH$3476,28,0),"-")</f>
        <v>Active</v>
      </c>
      <c r="AC1604" s="2" t="str">
        <f>IFERROR(VLOOKUP(A1604,'[1]For Report Q-2 '!$A$2:$AH$3476,29,0),"-")</f>
        <v>-</v>
      </c>
      <c r="AD1604" s="2" t="str">
        <f>IFERROR(VLOOKUP(A1604,'[1]For Report Q-2 '!$A$2:$AH$3476,30,0),"-")</f>
        <v>-</v>
      </c>
      <c r="AE1604" s="1" t="str">
        <f>IFERROR(VLOOKUP(A1604,'[1]For Report Q-2 '!$A$2:$AH$3476,31,0),"-")</f>
        <v>-</v>
      </c>
      <c r="AF1604" s="1" t="str">
        <f>IFERROR(VLOOKUP(A1604,'[1]For Report Q-2 '!$A$2:$AH$3476,32,0),"-")</f>
        <v>-</v>
      </c>
      <c r="AG1604" s="2" t="str">
        <f>IFERROR(VLOOKUP(A1604,'[1]For Report Q-2 '!$A$2:$AH$3476,33,0),"-")</f>
        <v>-</v>
      </c>
      <c r="AH1604" s="1" t="str">
        <f t="shared" si="25"/>
        <v>-Active</v>
      </c>
      <c r="AI1604" s="94" t="s">
        <v>1571</v>
      </c>
      <c r="AJ1604" s="86" t="s">
        <v>1430</v>
      </c>
      <c r="AK1604" s="88" t="s">
        <v>1552</v>
      </c>
    </row>
    <row r="1605" spans="1:37" x14ac:dyDescent="0.25">
      <c r="A1605" s="15">
        <v>9066865</v>
      </c>
      <c r="B1605" s="15" t="s">
        <v>619</v>
      </c>
      <c r="C1605" s="16">
        <v>43056</v>
      </c>
      <c r="D1605" s="15" t="s">
        <v>70</v>
      </c>
      <c r="E1605" s="1" t="s">
        <v>45</v>
      </c>
      <c r="F1605" s="15" t="s">
        <v>46</v>
      </c>
      <c r="G1605" s="1" t="s">
        <v>70</v>
      </c>
      <c r="H1605" s="17">
        <v>30000</v>
      </c>
      <c r="I1605" s="18">
        <v>0.3</v>
      </c>
      <c r="J1605" s="1">
        <v>9066865</v>
      </c>
      <c r="K1605" s="1" t="s">
        <v>619</v>
      </c>
      <c r="L1605" s="19">
        <v>51832.333333333336</v>
      </c>
      <c r="M1605" s="1" t="s">
        <v>31</v>
      </c>
      <c r="N1605" s="1" t="s">
        <v>47</v>
      </c>
      <c r="O1605" s="1" t="s">
        <v>71</v>
      </c>
      <c r="P1605" s="20">
        <v>9066865</v>
      </c>
      <c r="Q1605" s="1" t="s">
        <v>68</v>
      </c>
      <c r="R1605" s="1" t="s">
        <v>16</v>
      </c>
      <c r="S1605" s="1" t="s">
        <v>69</v>
      </c>
      <c r="T1605" s="18">
        <f>IFERROR(VLOOKUP(A1605,'[1]For Report Q-2 '!$A$2:$T$3476,20,0),"-")</f>
        <v>0.3</v>
      </c>
      <c r="U1605" s="55">
        <f>IFERROR(VLOOKUP(A1605,'[1]For Report Q-2 '!$A$2:$U$3476,21,0),"-")</f>
        <v>0</v>
      </c>
      <c r="V1605" s="2" t="str">
        <f>IFERROR(VLOOKUP(A1605,'[1]For Report Q-2 '!$A$2:$V$3476,22,0),"-")</f>
        <v>-</v>
      </c>
      <c r="W1605" s="1">
        <f>IFERROR(VLOOKUP(A1605,'[1]For Report Q-2 '!$A$2:$W$3476,23,0),"-")</f>
        <v>0</v>
      </c>
      <c r="X1605" s="1"/>
      <c r="Y1605" s="1"/>
      <c r="Z1605" s="2" t="str">
        <f>IFERROR(VLOOKUP(A1605,'[1]For Report Q-2 '!$A$2:$Z$3476,26,0),"-")</f>
        <v>-</v>
      </c>
      <c r="AA1605" s="1" t="str">
        <f>IFERROR(VLOOKUP(A1605,'[1]For Report Q-2 '!$A$2:$AH$3476,27,0),"-")</f>
        <v>-</v>
      </c>
      <c r="AB1605" s="1" t="str">
        <f>IFERROR(VLOOKUP(A1605,'[1]For Report Q-2 '!$A$2:$AH$3476,28,0),"-")</f>
        <v>-</v>
      </c>
      <c r="AC1605" s="2" t="str">
        <f>IFERROR(VLOOKUP(A1605,'[1]For Report Q-2 '!$A$2:$AH$3476,29,0),"-")</f>
        <v>-</v>
      </c>
      <c r="AD1605" s="2" t="str">
        <f>IFERROR(VLOOKUP(A1605,'[1]For Report Q-2 '!$A$2:$AH$3476,30,0),"-")</f>
        <v>-</v>
      </c>
      <c r="AE1605" s="1" t="str">
        <f>IFERROR(VLOOKUP(A1605,'[1]For Report Q-2 '!$A$2:$AH$3476,31,0),"-")</f>
        <v>-</v>
      </c>
      <c r="AF1605" s="1" t="str">
        <f>IFERROR(VLOOKUP(A1605,'[1]For Report Q-2 '!$A$2:$AH$3476,32,0),"-")</f>
        <v>-</v>
      </c>
      <c r="AG1605" s="2" t="str">
        <f>IFERROR(VLOOKUP(A1605,'[1]For Report Q-2 '!$A$2:$AH$3476,33,0),"-")</f>
        <v>-</v>
      </c>
      <c r="AH1605" s="1" t="str">
        <f t="shared" si="25"/>
        <v>--</v>
      </c>
      <c r="AI1605" t="e">
        <v>#N/A</v>
      </c>
      <c r="AJ1605" t="e">
        <v>#N/A</v>
      </c>
      <c r="AK1605" t="e">
        <v>#N/A</v>
      </c>
    </row>
    <row r="1606" spans="1:37" x14ac:dyDescent="0.25">
      <c r="A1606" s="15">
        <v>9082116</v>
      </c>
      <c r="B1606" s="15" t="s">
        <v>619</v>
      </c>
      <c r="C1606" s="16">
        <v>44000</v>
      </c>
      <c r="D1606" s="15" t="s">
        <v>40</v>
      </c>
      <c r="E1606" s="1" t="s">
        <v>45</v>
      </c>
      <c r="F1606" s="15" t="s">
        <v>46</v>
      </c>
      <c r="G1606" s="1" t="s">
        <v>40</v>
      </c>
      <c r="H1606" s="17">
        <v>8333.3333333333339</v>
      </c>
      <c r="I1606" s="18">
        <v>8.3333333333333343E-2</v>
      </c>
      <c r="J1606" s="1">
        <v>9066865</v>
      </c>
      <c r="K1606" s="1" t="s">
        <v>619</v>
      </c>
      <c r="L1606" s="19">
        <v>51832.333333333336</v>
      </c>
      <c r="M1606" s="1" t="s">
        <v>31</v>
      </c>
      <c r="N1606" s="1" t="s">
        <v>47</v>
      </c>
      <c r="O1606" s="1" t="s">
        <v>41</v>
      </c>
      <c r="P1606" s="20">
        <v>9066865</v>
      </c>
      <c r="Q1606" s="1" t="s">
        <v>68</v>
      </c>
      <c r="R1606" s="1" t="s">
        <v>16</v>
      </c>
      <c r="S1606" s="1" t="s">
        <v>69</v>
      </c>
      <c r="T1606" s="18">
        <f>IFERROR(VLOOKUP(A1606,'[1]For Report Q-2 '!$A$2:$T$3476,20,0),"-")</f>
        <v>8.3333333333333343E-2</v>
      </c>
      <c r="U1606" s="55">
        <f>IFERROR(VLOOKUP(A1606,'[1]For Report Q-2 '!$A$2:$U$3476,21,0),"-")</f>
        <v>0</v>
      </c>
      <c r="V1606" s="2" t="str">
        <f>IFERROR(VLOOKUP(A1606,'[1]For Report Q-2 '!$A$2:$V$3476,22,0),"-")</f>
        <v>-</v>
      </c>
      <c r="W1606" s="1">
        <f>IFERROR(VLOOKUP(A1606,'[1]For Report Q-2 '!$A$2:$W$3476,23,0),"-")</f>
        <v>0</v>
      </c>
      <c r="X1606" s="1"/>
      <c r="Y1606" s="1"/>
      <c r="Z1606" s="2" t="str">
        <f>IFERROR(VLOOKUP(A1606,'[1]For Report Q-2 '!$A$2:$Z$3476,26,0),"-")</f>
        <v>-</v>
      </c>
      <c r="AA1606" s="1" t="str">
        <f>IFERROR(VLOOKUP(A1606,'[1]For Report Q-2 '!$A$2:$AH$3476,27,0),"-")</f>
        <v>-</v>
      </c>
      <c r="AB1606" s="1" t="str">
        <f>IFERROR(VLOOKUP(A1606,'[1]For Report Q-2 '!$A$2:$AH$3476,28,0),"-")</f>
        <v>-</v>
      </c>
      <c r="AC1606" s="2" t="str">
        <f>IFERROR(VLOOKUP(A1606,'[1]For Report Q-2 '!$A$2:$AH$3476,29,0),"-")</f>
        <v>-</v>
      </c>
      <c r="AD1606" s="2" t="str">
        <f>IFERROR(VLOOKUP(A1606,'[1]For Report Q-2 '!$A$2:$AH$3476,30,0),"-")</f>
        <v>-</v>
      </c>
      <c r="AE1606" s="1" t="str">
        <f>IFERROR(VLOOKUP(A1606,'[1]For Report Q-2 '!$A$2:$AH$3476,31,0),"-")</f>
        <v>-</v>
      </c>
      <c r="AF1606" s="1" t="str">
        <f>IFERROR(VLOOKUP(A1606,'[1]For Report Q-2 '!$A$2:$AH$3476,32,0),"-")</f>
        <v>-</v>
      </c>
      <c r="AG1606" s="2" t="str">
        <f>IFERROR(VLOOKUP(A1606,'[1]For Report Q-2 '!$A$2:$AH$3476,33,0),"-")</f>
        <v>-</v>
      </c>
      <c r="AH1606" s="1" t="str">
        <f t="shared" si="25"/>
        <v>--</v>
      </c>
      <c r="AI1606" t="e">
        <v>#N/A</v>
      </c>
      <c r="AJ1606" t="e">
        <v>#N/A</v>
      </c>
      <c r="AK1606" t="e">
        <v>#N/A</v>
      </c>
    </row>
    <row r="1607" spans="1:37" x14ac:dyDescent="0.25">
      <c r="A1607" s="15">
        <v>9132829</v>
      </c>
      <c r="B1607" s="15" t="s">
        <v>619</v>
      </c>
      <c r="C1607" s="16">
        <v>45947</v>
      </c>
      <c r="D1607" s="15" t="s">
        <v>40</v>
      </c>
      <c r="E1607" s="1" t="s">
        <v>45</v>
      </c>
      <c r="F1607" s="15" t="s">
        <v>46</v>
      </c>
      <c r="G1607" s="1" t="s">
        <v>40</v>
      </c>
      <c r="H1607" s="17">
        <v>10000</v>
      </c>
      <c r="I1607" s="18">
        <v>0.1</v>
      </c>
      <c r="J1607" s="1">
        <v>9066865</v>
      </c>
      <c r="K1607" s="1" t="s">
        <v>619</v>
      </c>
      <c r="L1607" s="19">
        <v>51832.333333333336</v>
      </c>
      <c r="M1607" s="1" t="s">
        <v>31</v>
      </c>
      <c r="N1607" s="1" t="s">
        <v>47</v>
      </c>
      <c r="O1607" s="1" t="s">
        <v>41</v>
      </c>
      <c r="P1607" s="20">
        <v>9066865</v>
      </c>
      <c r="Q1607" s="1" t="s">
        <v>68</v>
      </c>
      <c r="R1607" s="1" t="s">
        <v>16</v>
      </c>
      <c r="S1607" s="1" t="s">
        <v>69</v>
      </c>
      <c r="T1607" s="18">
        <f>IFERROR(VLOOKUP(A1607,'[1]For Report Q-2 '!$A$2:$T$3476,20,0),"-")</f>
        <v>0.1</v>
      </c>
      <c r="U1607" s="55">
        <f>IFERROR(VLOOKUP(A1607,'[1]For Report Q-2 '!$A$2:$U$3476,21,0),"-")</f>
        <v>0</v>
      </c>
      <c r="V1607" s="2" t="str">
        <f>IFERROR(VLOOKUP(A1607,'[1]For Report Q-2 '!$A$2:$V$3476,22,0),"-")</f>
        <v>-</v>
      </c>
      <c r="W1607" s="1">
        <f>IFERROR(VLOOKUP(A1607,'[1]For Report Q-2 '!$A$2:$W$3476,23,0),"-")</f>
        <v>0</v>
      </c>
      <c r="X1607" s="1"/>
      <c r="Y1607" s="1"/>
      <c r="Z1607" s="2" t="str">
        <f>IFERROR(VLOOKUP(A1607,'[1]For Report Q-2 '!$A$2:$Z$3476,26,0),"-")</f>
        <v>-</v>
      </c>
      <c r="AA1607" s="1" t="str">
        <f>IFERROR(VLOOKUP(A1607,'[1]For Report Q-2 '!$A$2:$AH$3476,27,0),"-")</f>
        <v>-</v>
      </c>
      <c r="AB1607" s="1" t="str">
        <f>IFERROR(VLOOKUP(A1607,'[1]For Report Q-2 '!$A$2:$AH$3476,28,0),"-")</f>
        <v>-</v>
      </c>
      <c r="AC1607" s="2" t="str">
        <f>IFERROR(VLOOKUP(A1607,'[1]For Report Q-2 '!$A$2:$AH$3476,29,0),"-")</f>
        <v>-</v>
      </c>
      <c r="AD1607" s="2" t="str">
        <f>IFERROR(VLOOKUP(A1607,'[1]For Report Q-2 '!$A$2:$AH$3476,30,0),"-")</f>
        <v>-</v>
      </c>
      <c r="AE1607" s="1" t="str">
        <f>IFERROR(VLOOKUP(A1607,'[1]For Report Q-2 '!$A$2:$AH$3476,31,0),"-")</f>
        <v>-</v>
      </c>
      <c r="AF1607" s="1" t="str">
        <f>IFERROR(VLOOKUP(A1607,'[1]For Report Q-2 '!$A$2:$AH$3476,32,0),"-")</f>
        <v>-</v>
      </c>
      <c r="AG1607" s="2" t="str">
        <f>IFERROR(VLOOKUP(A1607,'[1]For Report Q-2 '!$A$2:$AH$3476,33,0),"-")</f>
        <v>-</v>
      </c>
      <c r="AH1607" s="1" t="str">
        <f t="shared" si="25"/>
        <v>--</v>
      </c>
      <c r="AI1607" t="e">
        <v>#N/A</v>
      </c>
      <c r="AJ1607" t="e">
        <v>#N/A</v>
      </c>
      <c r="AK1607" t="e">
        <v>#N/A</v>
      </c>
    </row>
    <row r="1608" spans="1:37" x14ac:dyDescent="0.25">
      <c r="A1608" s="15">
        <v>9066960</v>
      </c>
      <c r="B1608" s="15" t="s">
        <v>620</v>
      </c>
      <c r="C1608" s="16">
        <v>45024</v>
      </c>
      <c r="D1608" s="15" t="s">
        <v>28</v>
      </c>
      <c r="E1608" s="1" t="s">
        <v>118</v>
      </c>
      <c r="F1608" s="15" t="s">
        <v>46</v>
      </c>
      <c r="G1608" s="1" t="s">
        <v>28</v>
      </c>
      <c r="H1608" s="17">
        <v>66666.666666666672</v>
      </c>
      <c r="I1608" s="18">
        <v>0.66666666666666674</v>
      </c>
      <c r="J1608" s="1">
        <v>9066960</v>
      </c>
      <c r="K1608" s="1" t="s">
        <v>621</v>
      </c>
      <c r="L1608" s="19">
        <v>66666.666666666672</v>
      </c>
      <c r="M1608" s="1" t="s">
        <v>31</v>
      </c>
      <c r="N1608" s="1" t="s">
        <v>47</v>
      </c>
      <c r="O1608" s="1" t="s">
        <v>32</v>
      </c>
      <c r="P1608" s="20">
        <v>9066960</v>
      </c>
      <c r="Q1608" s="1" t="s">
        <v>33</v>
      </c>
      <c r="R1608" s="1" t="s">
        <v>16</v>
      </c>
      <c r="S1608" s="1" t="s">
        <v>34</v>
      </c>
      <c r="T1608" s="18">
        <f>IFERROR(VLOOKUP(A1608,'[1]For Report Q-2 '!$A$2:$T$3476,20,0),"-")</f>
        <v>0.66666664000000009</v>
      </c>
      <c r="U1608" s="55">
        <f>IFERROR(VLOOKUP(A1608,'[1]For Report Q-2 '!$A$2:$U$3476,21,0),"-")</f>
        <v>0</v>
      </c>
      <c r="V1608" s="2" t="str">
        <f>IFERROR(VLOOKUP(A1608,'[1]For Report Q-2 '!$A$2:$V$3476,22,0),"-")</f>
        <v>-</v>
      </c>
      <c r="W1608" s="1">
        <f>IFERROR(VLOOKUP(A1608,'[1]For Report Q-2 '!$A$2:$W$3476,23,0),"-")</f>
        <v>0</v>
      </c>
      <c r="X1608" s="1"/>
      <c r="Y1608" s="1"/>
      <c r="Z1608" s="2">
        <f>IFERROR(VLOOKUP(A1608,'[1]For Report Q-2 '!$A$2:$Z$3476,26,0),"-")</f>
        <v>46135.416273148097</v>
      </c>
      <c r="AA1608" s="1" t="str">
        <f>IFERROR(VLOOKUP(A1608,'[1]For Report Q-2 '!$A$2:$AH$3476,27,0),"-")</f>
        <v>SR26045536136</v>
      </c>
      <c r="AB1608" s="1" t="str">
        <f>IFERROR(VLOOKUP(A1608,'[1]For Report Q-2 '!$A$2:$AH$3476,28,0),"-")</f>
        <v>Active</v>
      </c>
      <c r="AC1608" s="2" t="str">
        <f>IFERROR(VLOOKUP(A1608,'[1]For Report Q-2 '!$A$2:$AH$3476,29,0),"-")</f>
        <v>-</v>
      </c>
      <c r="AD1608" s="2" t="str">
        <f>IFERROR(VLOOKUP(A1608,'[1]For Report Q-2 '!$A$2:$AH$3476,30,0),"-")</f>
        <v>-</v>
      </c>
      <c r="AE1608" s="1" t="str">
        <f>IFERROR(VLOOKUP(A1608,'[1]For Report Q-2 '!$A$2:$AH$3476,31,0),"-")</f>
        <v>-</v>
      </c>
      <c r="AF1608" s="1" t="str">
        <f>IFERROR(VLOOKUP(A1608,'[1]For Report Q-2 '!$A$2:$AH$3476,32,0),"-")</f>
        <v>-</v>
      </c>
      <c r="AG1608" s="2" t="str">
        <f>IFERROR(VLOOKUP(A1608,'[1]For Report Q-2 '!$A$2:$AH$3476,33,0),"-")</f>
        <v>-</v>
      </c>
      <c r="AH1608" s="1" t="str">
        <f t="shared" si="25"/>
        <v>-Active</v>
      </c>
      <c r="AI1608" s="92" t="s">
        <v>1572</v>
      </c>
      <c r="AJ1608" s="1" t="s">
        <v>1430</v>
      </c>
      <c r="AK1608" s="1" t="s">
        <v>1586</v>
      </c>
    </row>
    <row r="1609" spans="1:37" x14ac:dyDescent="0.25">
      <c r="A1609" s="15">
        <v>9069916</v>
      </c>
      <c r="B1609" s="15" t="s">
        <v>622</v>
      </c>
      <c r="C1609" s="16">
        <v>43200</v>
      </c>
      <c r="D1609" s="15" t="s">
        <v>56</v>
      </c>
      <c r="E1609" s="1" t="s">
        <v>45</v>
      </c>
      <c r="F1609" s="15" t="s">
        <v>46</v>
      </c>
      <c r="G1609" s="1" t="s">
        <v>56</v>
      </c>
      <c r="H1609" s="17">
        <v>30833.333333333332</v>
      </c>
      <c r="I1609" s="18">
        <v>0.30833333333333335</v>
      </c>
      <c r="J1609" s="1">
        <v>9067101</v>
      </c>
      <c r="K1609" s="1" t="s">
        <v>622</v>
      </c>
      <c r="L1609" s="19">
        <v>68333.333333333328</v>
      </c>
      <c r="M1609" s="1" t="s">
        <v>31</v>
      </c>
      <c r="N1609" s="1" t="s">
        <v>47</v>
      </c>
      <c r="O1609" s="1" t="s">
        <v>59</v>
      </c>
      <c r="P1609" s="20">
        <v>9067101</v>
      </c>
      <c r="Q1609" s="1" t="s">
        <v>85</v>
      </c>
      <c r="R1609" s="1" t="s">
        <v>16</v>
      </c>
      <c r="S1609" s="1" t="s">
        <v>80</v>
      </c>
      <c r="T1609" s="18">
        <f>IFERROR(VLOOKUP(A1609,'[1]For Report Q-2 '!$A$2:$T$3476,20,0),"-")</f>
        <v>0.30833333333333335</v>
      </c>
      <c r="U1609" s="55">
        <f>IFERROR(VLOOKUP(A1609,'[1]For Report Q-2 '!$A$2:$U$3476,21,0),"-")</f>
        <v>0</v>
      </c>
      <c r="V1609" s="2" t="str">
        <f>IFERROR(VLOOKUP(A1609,'[1]For Report Q-2 '!$A$2:$V$3476,22,0),"-")</f>
        <v>-</v>
      </c>
      <c r="W1609" s="1">
        <f>IFERROR(VLOOKUP(A1609,'[1]For Report Q-2 '!$A$2:$W$3476,23,0),"-")</f>
        <v>0</v>
      </c>
      <c r="X1609" s="1"/>
      <c r="Y1609" s="1"/>
      <c r="Z1609" s="2" t="str">
        <f>IFERROR(VLOOKUP(A1609,'[1]For Report Q-2 '!$A$2:$Z$3476,26,0),"-")</f>
        <v>-</v>
      </c>
      <c r="AA1609" s="1" t="str">
        <f>IFERROR(VLOOKUP(A1609,'[1]For Report Q-2 '!$A$2:$AH$3476,27,0),"-")</f>
        <v>-</v>
      </c>
      <c r="AB1609" s="1" t="str">
        <f>IFERROR(VLOOKUP(A1609,'[1]For Report Q-2 '!$A$2:$AH$3476,28,0),"-")</f>
        <v>-</v>
      </c>
      <c r="AC1609" s="2" t="str">
        <f>IFERROR(VLOOKUP(A1609,'[1]For Report Q-2 '!$A$2:$AH$3476,29,0),"-")</f>
        <v>-</v>
      </c>
      <c r="AD1609" s="2" t="str">
        <f>IFERROR(VLOOKUP(A1609,'[1]For Report Q-2 '!$A$2:$AH$3476,30,0),"-")</f>
        <v>-</v>
      </c>
      <c r="AE1609" s="1" t="str">
        <f>IFERROR(VLOOKUP(A1609,'[1]For Report Q-2 '!$A$2:$AH$3476,31,0),"-")</f>
        <v>-</v>
      </c>
      <c r="AF1609" s="1" t="str">
        <f>IFERROR(VLOOKUP(A1609,'[1]For Report Q-2 '!$A$2:$AH$3476,32,0),"-")</f>
        <v>-</v>
      </c>
      <c r="AG1609" s="2" t="str">
        <f>IFERROR(VLOOKUP(A1609,'[1]For Report Q-2 '!$A$2:$AH$3476,33,0),"-")</f>
        <v>-</v>
      </c>
      <c r="AH1609" s="1" t="str">
        <f t="shared" si="25"/>
        <v>--</v>
      </c>
      <c r="AI1609" t="e">
        <v>#N/A</v>
      </c>
      <c r="AJ1609" t="e">
        <v>#N/A</v>
      </c>
      <c r="AK1609" t="e">
        <v>#N/A</v>
      </c>
    </row>
    <row r="1610" spans="1:37" x14ac:dyDescent="0.25">
      <c r="A1610" s="15">
        <v>9133325</v>
      </c>
      <c r="B1610" s="15" t="s">
        <v>622</v>
      </c>
      <c r="C1610" s="16">
        <v>46010</v>
      </c>
      <c r="D1610" s="15" t="s">
        <v>56</v>
      </c>
      <c r="E1610" s="1" t="s">
        <v>72</v>
      </c>
      <c r="F1610" s="15" t="s">
        <v>46</v>
      </c>
      <c r="G1610" s="1" t="s">
        <v>56</v>
      </c>
      <c r="H1610" s="17">
        <v>37500</v>
      </c>
      <c r="I1610" s="18">
        <v>0.375</v>
      </c>
      <c r="J1610" s="1">
        <v>9067101</v>
      </c>
      <c r="K1610" s="1" t="s">
        <v>622</v>
      </c>
      <c r="L1610" s="19">
        <v>68333.333333333328</v>
      </c>
      <c r="M1610" s="1" t="s">
        <v>31</v>
      </c>
      <c r="N1610" s="1" t="s">
        <v>72</v>
      </c>
      <c r="O1610" s="1" t="s">
        <v>59</v>
      </c>
      <c r="P1610" s="20">
        <v>9067101</v>
      </c>
      <c r="Q1610" s="1" t="s">
        <v>85</v>
      </c>
      <c r="R1610" s="1" t="s">
        <v>16</v>
      </c>
      <c r="S1610" s="1" t="s">
        <v>80</v>
      </c>
      <c r="T1610" s="18">
        <f>IFERROR(VLOOKUP(A1610,'[1]For Report Q-2 '!$A$2:$T$3476,20,0),"-")</f>
        <v>0.375</v>
      </c>
      <c r="U1610" s="55">
        <f>IFERROR(VLOOKUP(A1610,'[1]For Report Q-2 '!$A$2:$U$3476,21,0),"-")</f>
        <v>0</v>
      </c>
      <c r="V1610" s="2" t="str">
        <f>IFERROR(VLOOKUP(A1610,'[1]For Report Q-2 '!$A$2:$V$3476,22,0),"-")</f>
        <v>-</v>
      </c>
      <c r="W1610" s="1">
        <f>IFERROR(VLOOKUP(A1610,'[1]For Report Q-2 '!$A$2:$W$3476,23,0),"-")</f>
        <v>0</v>
      </c>
      <c r="X1610" s="1"/>
      <c r="Y1610" s="1"/>
      <c r="Z1610" s="2" t="str">
        <f>IFERROR(VLOOKUP(A1610,'[1]For Report Q-2 '!$A$2:$Z$3476,26,0),"-")</f>
        <v>-</v>
      </c>
      <c r="AA1610" s="1" t="str">
        <f>IFERROR(VLOOKUP(A1610,'[1]For Report Q-2 '!$A$2:$AH$3476,27,0),"-")</f>
        <v>-</v>
      </c>
      <c r="AB1610" s="1" t="str">
        <f>IFERROR(VLOOKUP(A1610,'[1]For Report Q-2 '!$A$2:$AH$3476,28,0),"-")</f>
        <v>-</v>
      </c>
      <c r="AC1610" s="2" t="str">
        <f>IFERROR(VLOOKUP(A1610,'[1]For Report Q-2 '!$A$2:$AH$3476,29,0),"-")</f>
        <v>-</v>
      </c>
      <c r="AD1610" s="2" t="str">
        <f>IFERROR(VLOOKUP(A1610,'[1]For Report Q-2 '!$A$2:$AH$3476,30,0),"-")</f>
        <v>-</v>
      </c>
      <c r="AE1610" s="1" t="str">
        <f>IFERROR(VLOOKUP(A1610,'[1]For Report Q-2 '!$A$2:$AH$3476,31,0),"-")</f>
        <v>-</v>
      </c>
      <c r="AF1610" s="1" t="str">
        <f>IFERROR(VLOOKUP(A1610,'[1]For Report Q-2 '!$A$2:$AH$3476,32,0),"-")</f>
        <v>-</v>
      </c>
      <c r="AG1610" s="2" t="str">
        <f>IFERROR(VLOOKUP(A1610,'[1]For Report Q-2 '!$A$2:$AH$3476,33,0),"-")</f>
        <v>-</v>
      </c>
      <c r="AH1610" s="1" t="str">
        <f t="shared" si="25"/>
        <v>--</v>
      </c>
      <c r="AI1610" t="e">
        <v>#N/A</v>
      </c>
      <c r="AJ1610" t="e">
        <v>#N/A</v>
      </c>
      <c r="AK1610" t="e">
        <v>#N/A</v>
      </c>
    </row>
    <row r="1611" spans="1:37" x14ac:dyDescent="0.25">
      <c r="A1611" s="15">
        <v>9067122</v>
      </c>
      <c r="B1611" s="15" t="s">
        <v>623</v>
      </c>
      <c r="C1611" s="16">
        <v>43063</v>
      </c>
      <c r="D1611" s="15" t="s">
        <v>70</v>
      </c>
      <c r="E1611" s="1" t="s">
        <v>118</v>
      </c>
      <c r="F1611" s="15" t="s">
        <v>46</v>
      </c>
      <c r="G1611" s="1" t="s">
        <v>70</v>
      </c>
      <c r="H1611" s="17">
        <v>52666.667999999998</v>
      </c>
      <c r="I1611" s="18">
        <v>0.52666667999999994</v>
      </c>
      <c r="J1611" s="1">
        <v>9067122</v>
      </c>
      <c r="K1611" s="1" t="s">
        <v>623</v>
      </c>
      <c r="L1611" s="19">
        <v>84333.337999999989</v>
      </c>
      <c r="M1611" s="1" t="s">
        <v>31</v>
      </c>
      <c r="N1611" s="1" t="s">
        <v>47</v>
      </c>
      <c r="O1611" s="1" t="s">
        <v>71</v>
      </c>
      <c r="P1611" s="20">
        <v>9067122</v>
      </c>
      <c r="Q1611" s="1" t="s">
        <v>68</v>
      </c>
      <c r="R1611" s="1" t="s">
        <v>16</v>
      </c>
      <c r="S1611" s="1" t="s">
        <v>69</v>
      </c>
      <c r="T1611" s="18">
        <f>IFERROR(VLOOKUP(A1611,'[1]For Report Q-2 '!$A$2:$T$3476,20,0),"-")</f>
        <v>0.52666667999999994</v>
      </c>
      <c r="U1611" s="55">
        <f>IFERROR(VLOOKUP(A1611,'[1]For Report Q-2 '!$A$2:$U$3476,21,0),"-")</f>
        <v>0</v>
      </c>
      <c r="V1611" s="2" t="str">
        <f>IFERROR(VLOOKUP(A1611,'[1]For Report Q-2 '!$A$2:$V$3476,22,0),"-")</f>
        <v>-</v>
      </c>
      <c r="W1611" s="1">
        <f>IFERROR(VLOOKUP(A1611,'[1]For Report Q-2 '!$A$2:$W$3476,23,0),"-")</f>
        <v>0</v>
      </c>
      <c r="X1611" s="1"/>
      <c r="Y1611" s="1"/>
      <c r="Z1611" s="2" t="str">
        <f>IFERROR(VLOOKUP(A1611,'[1]For Report Q-2 '!$A$2:$Z$3476,26,0),"-")</f>
        <v>-</v>
      </c>
      <c r="AA1611" s="1" t="str">
        <f>IFERROR(VLOOKUP(A1611,'[1]For Report Q-2 '!$A$2:$AH$3476,27,0),"-")</f>
        <v>-</v>
      </c>
      <c r="AB1611" s="1" t="str">
        <f>IFERROR(VLOOKUP(A1611,'[1]For Report Q-2 '!$A$2:$AH$3476,28,0),"-")</f>
        <v>-</v>
      </c>
      <c r="AC1611" s="2" t="str">
        <f>IFERROR(VLOOKUP(A1611,'[1]For Report Q-2 '!$A$2:$AH$3476,29,0),"-")</f>
        <v>-</v>
      </c>
      <c r="AD1611" s="2" t="str">
        <f>IFERROR(VLOOKUP(A1611,'[1]For Report Q-2 '!$A$2:$AH$3476,30,0),"-")</f>
        <v>-</v>
      </c>
      <c r="AE1611" s="1" t="str">
        <f>IFERROR(VLOOKUP(A1611,'[1]For Report Q-2 '!$A$2:$AH$3476,31,0),"-")</f>
        <v>-</v>
      </c>
      <c r="AF1611" s="1" t="str">
        <f>IFERROR(VLOOKUP(A1611,'[1]For Report Q-2 '!$A$2:$AH$3476,32,0),"-")</f>
        <v>-</v>
      </c>
      <c r="AG1611" s="2" t="str">
        <f>IFERROR(VLOOKUP(A1611,'[1]For Report Q-2 '!$A$2:$AH$3476,33,0),"-")</f>
        <v>-</v>
      </c>
      <c r="AH1611" s="1" t="str">
        <f t="shared" si="25"/>
        <v>--</v>
      </c>
      <c r="AI1611" t="e">
        <v>#N/A</v>
      </c>
      <c r="AJ1611" t="e">
        <v>#N/A</v>
      </c>
      <c r="AK1611" t="e">
        <v>#N/A</v>
      </c>
    </row>
    <row r="1612" spans="1:37" x14ac:dyDescent="0.25">
      <c r="A1612" s="15">
        <v>9117012</v>
      </c>
      <c r="B1612" s="15" t="s">
        <v>623</v>
      </c>
      <c r="C1612" s="16">
        <v>45188</v>
      </c>
      <c r="D1612" s="15" t="s">
        <v>70</v>
      </c>
      <c r="E1612" s="1" t="s">
        <v>45</v>
      </c>
      <c r="F1612" s="15" t="s">
        <v>46</v>
      </c>
      <c r="G1612" s="1" t="s">
        <v>70</v>
      </c>
      <c r="H1612" s="17">
        <v>31666.67</v>
      </c>
      <c r="I1612" s="18">
        <v>0.31666669999999997</v>
      </c>
      <c r="J1612" s="1">
        <v>9067122</v>
      </c>
      <c r="K1612" s="1" t="s">
        <v>623</v>
      </c>
      <c r="L1612" s="19">
        <v>84333.337999999989</v>
      </c>
      <c r="M1612" s="1" t="s">
        <v>31</v>
      </c>
      <c r="N1612" s="1" t="s">
        <v>47</v>
      </c>
      <c r="O1612" s="1" t="s">
        <v>71</v>
      </c>
      <c r="P1612" s="20">
        <v>9067122</v>
      </c>
      <c r="Q1612" s="1" t="s">
        <v>68</v>
      </c>
      <c r="R1612" s="1" t="s">
        <v>16</v>
      </c>
      <c r="S1612" s="1" t="s">
        <v>69</v>
      </c>
      <c r="T1612" s="18">
        <f>IFERROR(VLOOKUP(A1612,'[1]For Report Q-2 '!$A$2:$T$3476,20,0),"-")</f>
        <v>0.31666669999999997</v>
      </c>
      <c r="U1612" s="55">
        <f>IFERROR(VLOOKUP(A1612,'[1]For Report Q-2 '!$A$2:$U$3476,21,0),"-")</f>
        <v>0</v>
      </c>
      <c r="V1612" s="2" t="str">
        <f>IFERROR(VLOOKUP(A1612,'[1]For Report Q-2 '!$A$2:$V$3476,22,0),"-")</f>
        <v>-</v>
      </c>
      <c r="W1612" s="1">
        <f>IFERROR(VLOOKUP(A1612,'[1]For Report Q-2 '!$A$2:$W$3476,23,0),"-")</f>
        <v>0</v>
      </c>
      <c r="X1612" s="1"/>
      <c r="Y1612" s="1"/>
      <c r="Z1612" s="2" t="str">
        <f>IFERROR(VLOOKUP(A1612,'[1]For Report Q-2 '!$A$2:$Z$3476,26,0),"-")</f>
        <v>-</v>
      </c>
      <c r="AA1612" s="1" t="str">
        <f>IFERROR(VLOOKUP(A1612,'[1]For Report Q-2 '!$A$2:$AH$3476,27,0),"-")</f>
        <v>-</v>
      </c>
      <c r="AB1612" s="1" t="str">
        <f>IFERROR(VLOOKUP(A1612,'[1]For Report Q-2 '!$A$2:$AH$3476,28,0),"-")</f>
        <v>-</v>
      </c>
      <c r="AC1612" s="2" t="str">
        <f>IFERROR(VLOOKUP(A1612,'[1]For Report Q-2 '!$A$2:$AH$3476,29,0),"-")</f>
        <v>-</v>
      </c>
      <c r="AD1612" s="2" t="str">
        <f>IFERROR(VLOOKUP(A1612,'[1]For Report Q-2 '!$A$2:$AH$3476,30,0),"-")</f>
        <v>-</v>
      </c>
      <c r="AE1612" s="1" t="str">
        <f>IFERROR(VLOOKUP(A1612,'[1]For Report Q-2 '!$A$2:$AH$3476,31,0),"-")</f>
        <v>-</v>
      </c>
      <c r="AF1612" s="1" t="str">
        <f>IFERROR(VLOOKUP(A1612,'[1]For Report Q-2 '!$A$2:$AH$3476,32,0),"-")</f>
        <v>-</v>
      </c>
      <c r="AG1612" s="2" t="str">
        <f>IFERROR(VLOOKUP(A1612,'[1]For Report Q-2 '!$A$2:$AH$3476,33,0),"-")</f>
        <v>-</v>
      </c>
      <c r="AH1612" s="1" t="str">
        <f t="shared" si="25"/>
        <v>--</v>
      </c>
      <c r="AI1612" t="e">
        <v>#N/A</v>
      </c>
      <c r="AJ1612" t="e">
        <v>#N/A</v>
      </c>
      <c r="AK1612" t="e">
        <v>#N/A</v>
      </c>
    </row>
    <row r="1613" spans="1:37" x14ac:dyDescent="0.25">
      <c r="A1613" s="15">
        <v>9067322</v>
      </c>
      <c r="B1613" s="15" t="s">
        <v>624</v>
      </c>
      <c r="C1613" s="16">
        <v>43084</v>
      </c>
      <c r="D1613" s="15" t="s">
        <v>70</v>
      </c>
      <c r="E1613" s="1" t="s">
        <v>45</v>
      </c>
      <c r="F1613" s="15" t="s">
        <v>46</v>
      </c>
      <c r="G1613" s="1" t="s">
        <v>70</v>
      </c>
      <c r="H1613" s="17">
        <v>14166.666666666668</v>
      </c>
      <c r="I1613" s="18">
        <v>0.14166666666666669</v>
      </c>
      <c r="J1613" s="1">
        <v>9067322</v>
      </c>
      <c r="K1613" s="1" t="s">
        <v>625</v>
      </c>
      <c r="L1613" s="19">
        <v>14166.666666666668</v>
      </c>
      <c r="M1613" s="1" t="s">
        <v>31</v>
      </c>
      <c r="N1613" s="1" t="s">
        <v>47</v>
      </c>
      <c r="O1613" s="1" t="s">
        <v>71</v>
      </c>
      <c r="P1613" s="20">
        <v>9067322</v>
      </c>
      <c r="Q1613" s="1" t="s">
        <v>68</v>
      </c>
      <c r="R1613" s="1" t="s">
        <v>16</v>
      </c>
      <c r="S1613" s="1" t="s">
        <v>69</v>
      </c>
      <c r="T1613" s="18">
        <f>IFERROR(VLOOKUP(A1613,'[1]For Report Q-2 '!$A$2:$T$3476,20,0),"-")</f>
        <v>0.14166666666666669</v>
      </c>
      <c r="U1613" s="55">
        <f>IFERROR(VLOOKUP(A1613,'[1]For Report Q-2 '!$A$2:$U$3476,21,0),"-")</f>
        <v>0</v>
      </c>
      <c r="V1613" s="2" t="str">
        <f>IFERROR(VLOOKUP(A1613,'[1]For Report Q-2 '!$A$2:$V$3476,22,0),"-")</f>
        <v>-</v>
      </c>
      <c r="W1613" s="1">
        <f>IFERROR(VLOOKUP(A1613,'[1]For Report Q-2 '!$A$2:$W$3476,23,0),"-")</f>
        <v>0</v>
      </c>
      <c r="X1613" s="1"/>
      <c r="Y1613" s="1"/>
      <c r="Z1613" s="2" t="str">
        <f>IFERROR(VLOOKUP(A1613,'[1]For Report Q-2 '!$A$2:$Z$3476,26,0),"-")</f>
        <v>-</v>
      </c>
      <c r="AA1613" s="1" t="str">
        <f>IFERROR(VLOOKUP(A1613,'[1]For Report Q-2 '!$A$2:$AH$3476,27,0),"-")</f>
        <v>-</v>
      </c>
      <c r="AB1613" s="1" t="str">
        <f>IFERROR(VLOOKUP(A1613,'[1]For Report Q-2 '!$A$2:$AH$3476,28,0),"-")</f>
        <v>-</v>
      </c>
      <c r="AC1613" s="2" t="str">
        <f>IFERROR(VLOOKUP(A1613,'[1]For Report Q-2 '!$A$2:$AH$3476,29,0),"-")</f>
        <v>-</v>
      </c>
      <c r="AD1613" s="2" t="str">
        <f>IFERROR(VLOOKUP(A1613,'[1]For Report Q-2 '!$A$2:$AH$3476,30,0),"-")</f>
        <v>-</v>
      </c>
      <c r="AE1613" s="1" t="str">
        <f>IFERROR(VLOOKUP(A1613,'[1]For Report Q-2 '!$A$2:$AH$3476,31,0),"-")</f>
        <v>-</v>
      </c>
      <c r="AF1613" s="1" t="str">
        <f>IFERROR(VLOOKUP(A1613,'[1]For Report Q-2 '!$A$2:$AH$3476,32,0),"-")</f>
        <v>-</v>
      </c>
      <c r="AG1613" s="2" t="str">
        <f>IFERROR(VLOOKUP(A1613,'[1]For Report Q-2 '!$A$2:$AH$3476,33,0),"-")</f>
        <v>-</v>
      </c>
      <c r="AH1613" s="1" t="str">
        <f t="shared" si="25"/>
        <v>--</v>
      </c>
      <c r="AI1613" t="e">
        <v>#N/A</v>
      </c>
      <c r="AJ1613" t="e">
        <v>#N/A</v>
      </c>
      <c r="AK1613" t="e">
        <v>#N/A</v>
      </c>
    </row>
    <row r="1614" spans="1:37" x14ac:dyDescent="0.25">
      <c r="A1614" s="15">
        <v>9067354</v>
      </c>
      <c r="B1614" s="15" t="s">
        <v>626</v>
      </c>
      <c r="C1614" s="16">
        <v>43075</v>
      </c>
      <c r="D1614" s="15" t="s">
        <v>70</v>
      </c>
      <c r="E1614" s="1" t="s">
        <v>45</v>
      </c>
      <c r="F1614" s="15" t="s">
        <v>46</v>
      </c>
      <c r="G1614" s="1" t="s">
        <v>70</v>
      </c>
      <c r="H1614" s="17">
        <v>16666.666666666668</v>
      </c>
      <c r="I1614" s="18">
        <v>0.16666666666666669</v>
      </c>
      <c r="J1614" s="1">
        <v>9067354</v>
      </c>
      <c r="K1614" s="1" t="s">
        <v>627</v>
      </c>
      <c r="L1614" s="19">
        <v>33333.333333333336</v>
      </c>
      <c r="M1614" s="1" t="s">
        <v>31</v>
      </c>
      <c r="N1614" s="1" t="s">
        <v>47</v>
      </c>
      <c r="O1614" s="1" t="s">
        <v>71</v>
      </c>
      <c r="P1614" s="20">
        <v>9067354</v>
      </c>
      <c r="Q1614" s="1" t="s">
        <v>68</v>
      </c>
      <c r="R1614" s="1" t="s">
        <v>16</v>
      </c>
      <c r="S1614" s="1" t="s">
        <v>69</v>
      </c>
      <c r="T1614" s="18">
        <f>IFERROR(VLOOKUP(A1614,'[1]For Report Q-2 '!$A$2:$T$3476,20,0),"-")</f>
        <v>0.16666666666666669</v>
      </c>
      <c r="U1614" s="55">
        <f>IFERROR(VLOOKUP(A1614,'[1]For Report Q-2 '!$A$2:$U$3476,21,0),"-")</f>
        <v>0</v>
      </c>
      <c r="V1614" s="2" t="str">
        <f>IFERROR(VLOOKUP(A1614,'[1]For Report Q-2 '!$A$2:$V$3476,22,0),"-")</f>
        <v>-</v>
      </c>
      <c r="W1614" s="1">
        <f>IFERROR(VLOOKUP(A1614,'[1]For Report Q-2 '!$A$2:$W$3476,23,0),"-")</f>
        <v>0</v>
      </c>
      <c r="X1614" s="1"/>
      <c r="Y1614" s="1"/>
      <c r="Z1614" s="2" t="str">
        <f>IFERROR(VLOOKUP(A1614,'[1]For Report Q-2 '!$A$2:$Z$3476,26,0),"-")</f>
        <v>-</v>
      </c>
      <c r="AA1614" s="1" t="str">
        <f>IFERROR(VLOOKUP(A1614,'[1]For Report Q-2 '!$A$2:$AH$3476,27,0),"-")</f>
        <v>-</v>
      </c>
      <c r="AB1614" s="1" t="str">
        <f>IFERROR(VLOOKUP(A1614,'[1]For Report Q-2 '!$A$2:$AH$3476,28,0),"-")</f>
        <v>-</v>
      </c>
      <c r="AC1614" s="2" t="str">
        <f>IFERROR(VLOOKUP(A1614,'[1]For Report Q-2 '!$A$2:$AH$3476,29,0),"-")</f>
        <v>-</v>
      </c>
      <c r="AD1614" s="2" t="str">
        <f>IFERROR(VLOOKUP(A1614,'[1]For Report Q-2 '!$A$2:$AH$3476,30,0),"-")</f>
        <v>-</v>
      </c>
      <c r="AE1614" s="1" t="str">
        <f>IFERROR(VLOOKUP(A1614,'[1]For Report Q-2 '!$A$2:$AH$3476,31,0),"-")</f>
        <v>-</v>
      </c>
      <c r="AF1614" s="1" t="str">
        <f>IFERROR(VLOOKUP(A1614,'[1]For Report Q-2 '!$A$2:$AH$3476,32,0),"-")</f>
        <v>-</v>
      </c>
      <c r="AG1614" s="2" t="str">
        <f>IFERROR(VLOOKUP(A1614,'[1]For Report Q-2 '!$A$2:$AH$3476,33,0),"-")</f>
        <v>-</v>
      </c>
      <c r="AH1614" s="1" t="str">
        <f t="shared" si="25"/>
        <v>--</v>
      </c>
      <c r="AI1614" t="e">
        <v>#N/A</v>
      </c>
      <c r="AJ1614" t="e">
        <v>#N/A</v>
      </c>
      <c r="AK1614" t="e">
        <v>#N/A</v>
      </c>
    </row>
    <row r="1615" spans="1:37" x14ac:dyDescent="0.25">
      <c r="A1615" s="15">
        <v>9088445</v>
      </c>
      <c r="B1615" s="15" t="s">
        <v>626</v>
      </c>
      <c r="C1615" s="16">
        <v>44807</v>
      </c>
      <c r="D1615" s="15" t="s">
        <v>70</v>
      </c>
      <c r="E1615" s="1" t="s">
        <v>45</v>
      </c>
      <c r="F1615" s="15" t="s">
        <v>46</v>
      </c>
      <c r="G1615" s="1" t="s">
        <v>70</v>
      </c>
      <c r="H1615" s="17">
        <v>16666.666666666668</v>
      </c>
      <c r="I1615" s="18">
        <v>0.16666666666666669</v>
      </c>
      <c r="J1615" s="1">
        <v>9067354</v>
      </c>
      <c r="K1615" s="1" t="s">
        <v>627</v>
      </c>
      <c r="L1615" s="19">
        <v>33333.333333333336</v>
      </c>
      <c r="M1615" s="1" t="s">
        <v>31</v>
      </c>
      <c r="N1615" s="1" t="s">
        <v>47</v>
      </c>
      <c r="O1615" s="1" t="s">
        <v>71</v>
      </c>
      <c r="P1615" s="20">
        <v>9067354</v>
      </c>
      <c r="Q1615" s="1" t="s">
        <v>68</v>
      </c>
      <c r="R1615" s="1" t="s">
        <v>16</v>
      </c>
      <c r="S1615" s="1" t="s">
        <v>69</v>
      </c>
      <c r="T1615" s="18">
        <f>IFERROR(VLOOKUP(A1615,'[1]For Report Q-2 '!$A$2:$T$3476,20,0),"-")</f>
        <v>0.16666666666666669</v>
      </c>
      <c r="U1615" s="55">
        <f>IFERROR(VLOOKUP(A1615,'[1]For Report Q-2 '!$A$2:$U$3476,21,0),"-")</f>
        <v>0</v>
      </c>
      <c r="V1615" s="2" t="str">
        <f>IFERROR(VLOOKUP(A1615,'[1]For Report Q-2 '!$A$2:$V$3476,22,0),"-")</f>
        <v>-</v>
      </c>
      <c r="W1615" s="1">
        <f>IFERROR(VLOOKUP(A1615,'[1]For Report Q-2 '!$A$2:$W$3476,23,0),"-")</f>
        <v>0</v>
      </c>
      <c r="X1615" s="1"/>
      <c r="Y1615" s="1"/>
      <c r="Z1615" s="2" t="str">
        <f>IFERROR(VLOOKUP(A1615,'[1]For Report Q-2 '!$A$2:$Z$3476,26,0),"-")</f>
        <v>-</v>
      </c>
      <c r="AA1615" s="1" t="str">
        <f>IFERROR(VLOOKUP(A1615,'[1]For Report Q-2 '!$A$2:$AH$3476,27,0),"-")</f>
        <v>-</v>
      </c>
      <c r="AB1615" s="1" t="str">
        <f>IFERROR(VLOOKUP(A1615,'[1]For Report Q-2 '!$A$2:$AH$3476,28,0),"-")</f>
        <v>-</v>
      </c>
      <c r="AC1615" s="2" t="str">
        <f>IFERROR(VLOOKUP(A1615,'[1]For Report Q-2 '!$A$2:$AH$3476,29,0),"-")</f>
        <v>-</v>
      </c>
      <c r="AD1615" s="2" t="str">
        <f>IFERROR(VLOOKUP(A1615,'[1]For Report Q-2 '!$A$2:$AH$3476,30,0),"-")</f>
        <v>-</v>
      </c>
      <c r="AE1615" s="1" t="str">
        <f>IFERROR(VLOOKUP(A1615,'[1]For Report Q-2 '!$A$2:$AH$3476,31,0),"-")</f>
        <v>-</v>
      </c>
      <c r="AF1615" s="1" t="str">
        <f>IFERROR(VLOOKUP(A1615,'[1]For Report Q-2 '!$A$2:$AH$3476,32,0),"-")</f>
        <v>-</v>
      </c>
      <c r="AG1615" s="2" t="str">
        <f>IFERROR(VLOOKUP(A1615,'[1]For Report Q-2 '!$A$2:$AH$3476,33,0),"-")</f>
        <v>-</v>
      </c>
      <c r="AH1615" s="1" t="str">
        <f t="shared" si="25"/>
        <v>--</v>
      </c>
      <c r="AI1615" t="e">
        <v>#N/A</v>
      </c>
      <c r="AJ1615" t="e">
        <v>#N/A</v>
      </c>
      <c r="AK1615" t="e">
        <v>#N/A</v>
      </c>
    </row>
    <row r="1616" spans="1:37" x14ac:dyDescent="0.25">
      <c r="A1616" s="15">
        <v>9026866</v>
      </c>
      <c r="B1616" s="15" t="s">
        <v>628</v>
      </c>
      <c r="C1616" s="16">
        <v>44765</v>
      </c>
      <c r="D1616" s="15" t="s">
        <v>40</v>
      </c>
      <c r="E1616" s="1" t="s">
        <v>274</v>
      </c>
      <c r="F1616" s="15" t="s">
        <v>46</v>
      </c>
      <c r="G1616" s="1" t="s">
        <v>40</v>
      </c>
      <c r="H1616" s="17">
        <v>5416.6633000000002</v>
      </c>
      <c r="I1616" s="18">
        <v>5.4166632999999999E-2</v>
      </c>
      <c r="J1616" s="1">
        <v>9067442</v>
      </c>
      <c r="K1616" s="1" t="s">
        <v>629</v>
      </c>
      <c r="L1616" s="19">
        <v>81666.999299999996</v>
      </c>
      <c r="M1616" s="1" t="s">
        <v>31</v>
      </c>
      <c r="N1616" s="1" t="s">
        <v>47</v>
      </c>
      <c r="O1616" s="1" t="s">
        <v>41</v>
      </c>
      <c r="P1616" s="20">
        <v>9067442</v>
      </c>
      <c r="Q1616" s="1" t="s">
        <v>60</v>
      </c>
      <c r="R1616" s="1" t="s">
        <v>16</v>
      </c>
      <c r="S1616" s="1" t="s">
        <v>43</v>
      </c>
      <c r="T1616" s="18">
        <f>IFERROR(VLOOKUP(A1616,'[1]For Report Q-2 '!$A$2:$T$3476,20,0),"-")</f>
        <v>0</v>
      </c>
      <c r="U1616" s="55">
        <f>IFERROR(VLOOKUP(A1616,'[1]For Report Q-2 '!$A$2:$U$3476,21,0),"-")</f>
        <v>5.4166632999999999E-2</v>
      </c>
      <c r="V1616" s="2">
        <f>IFERROR(VLOOKUP(A1616,'[1]For Report Q-2 '!$A$2:$V$3476,22,0),"-")</f>
        <v>46122</v>
      </c>
      <c r="W1616" s="1" t="str">
        <f>IFERROR(VLOOKUP(A1616,'[1]For Report Q-2 '!$A$2:$W$3476,23,0),"-")</f>
        <v>Apr'26</v>
      </c>
      <c r="X1616" s="1"/>
      <c r="Y1616" s="1"/>
      <c r="Z1616" s="2" t="str">
        <f>IFERROR(VLOOKUP(A1616,'[1]For Report Q-2 '!$A$2:$Z$3476,26,0),"-")</f>
        <v>-</v>
      </c>
      <c r="AA1616" s="1" t="str">
        <f>IFERROR(VLOOKUP(A1616,'[1]For Report Q-2 '!$A$2:$AH$3476,27,0),"-")</f>
        <v>-</v>
      </c>
      <c r="AB1616" s="1" t="str">
        <f>IFERROR(VLOOKUP(A1616,'[1]For Report Q-2 '!$A$2:$AH$3476,28,0),"-")</f>
        <v>-</v>
      </c>
      <c r="AC1616" s="2" t="str">
        <f>IFERROR(VLOOKUP(A1616,'[1]For Report Q-2 '!$A$2:$AH$3476,29,0),"-")</f>
        <v>-</v>
      </c>
      <c r="AD1616" s="2">
        <f>IFERROR(VLOOKUP(A1616,'[1]For Report Q-2 '!$A$2:$AH$3476,30,0),"-")</f>
        <v>46092.851666666698</v>
      </c>
      <c r="AE1616" s="1" t="str">
        <f>IFERROR(VLOOKUP(A1616,'[1]For Report Q-2 '!$A$2:$AH$3476,31,0),"-")</f>
        <v>SR26035489392</v>
      </c>
      <c r="AF1616" s="1" t="str">
        <f>IFERROR(VLOOKUP(A1616,'[1]For Report Q-2 '!$A$2:$AH$3476,32,0),"-")</f>
        <v>Churned</v>
      </c>
      <c r="AG1616" s="2">
        <f>IFERROR(VLOOKUP(A1616,'[1]For Report Q-2 '!$A$2:$AH$3476,33,0),"-")</f>
        <v>46122</v>
      </c>
      <c r="AH1616" s="1" t="str">
        <f t="shared" si="25"/>
        <v>Churned-</v>
      </c>
      <c r="AI1616" t="s">
        <v>1460</v>
      </c>
      <c r="AJ1616" t="s">
        <v>1444</v>
      </c>
      <c r="AK1616" t="s">
        <v>1445</v>
      </c>
    </row>
    <row r="1617" spans="1:37" x14ac:dyDescent="0.25">
      <c r="A1617" s="15">
        <v>9027176</v>
      </c>
      <c r="B1617" s="15" t="s">
        <v>630</v>
      </c>
      <c r="C1617" s="16">
        <v>45002</v>
      </c>
      <c r="D1617" s="15" t="s">
        <v>40</v>
      </c>
      <c r="E1617" s="1" t="s">
        <v>274</v>
      </c>
      <c r="F1617" s="15" t="s">
        <v>46</v>
      </c>
      <c r="G1617" s="1" t="s">
        <v>40</v>
      </c>
      <c r="H1617" s="17">
        <v>13750</v>
      </c>
      <c r="I1617" s="18">
        <v>0.13750000000000001</v>
      </c>
      <c r="J1617" s="1">
        <v>9067442</v>
      </c>
      <c r="K1617" s="1" t="s">
        <v>629</v>
      </c>
      <c r="L1617" s="19">
        <v>81666.999299999996</v>
      </c>
      <c r="M1617" s="1" t="s">
        <v>31</v>
      </c>
      <c r="N1617" s="1" t="s">
        <v>47</v>
      </c>
      <c r="O1617" s="1" t="s">
        <v>59</v>
      </c>
      <c r="P1617" s="20">
        <v>9067442</v>
      </c>
      <c r="Q1617" s="1" t="s">
        <v>60</v>
      </c>
      <c r="R1617" s="1" t="s">
        <v>16</v>
      </c>
      <c r="S1617" s="1" t="s">
        <v>43</v>
      </c>
      <c r="T1617" s="18">
        <f>IFERROR(VLOOKUP(A1617,'[1]For Report Q-2 '!$A$2:$T$3476,20,0),"-")</f>
        <v>0.13750000000000001</v>
      </c>
      <c r="U1617" s="55">
        <f>IFERROR(VLOOKUP(A1617,'[1]For Report Q-2 '!$A$2:$U$3476,21,0),"-")</f>
        <v>0</v>
      </c>
      <c r="V1617" s="2" t="str">
        <f>IFERROR(VLOOKUP(A1617,'[1]For Report Q-2 '!$A$2:$V$3476,22,0),"-")</f>
        <v>-</v>
      </c>
      <c r="W1617" s="1">
        <f>IFERROR(VLOOKUP(A1617,'[1]For Report Q-2 '!$A$2:$W$3476,23,0),"-")</f>
        <v>0</v>
      </c>
      <c r="X1617" s="1"/>
      <c r="Y1617" s="1"/>
      <c r="Z1617" s="2">
        <f>IFERROR(VLOOKUP(A1617,'[1]For Report Q-2 '!$A$2:$Z$3476,26,0),"-")</f>
        <v>46115.778287036999</v>
      </c>
      <c r="AA1617" s="1" t="str">
        <f>IFERROR(VLOOKUP(A1617,'[1]For Report Q-2 '!$A$2:$AH$3476,27,0),"-")</f>
        <v>SR26045513363</v>
      </c>
      <c r="AB1617" s="1" t="str">
        <f>IFERROR(VLOOKUP(A1617,'[1]For Report Q-2 '!$A$2:$AH$3476,28,0),"-")</f>
        <v>Active</v>
      </c>
      <c r="AC1617" s="2" t="str">
        <f>IFERROR(VLOOKUP(A1617,'[1]For Report Q-2 '!$A$2:$AH$3476,29,0),"-")</f>
        <v>-</v>
      </c>
      <c r="AD1617" s="2" t="str">
        <f>IFERROR(VLOOKUP(A1617,'[1]For Report Q-2 '!$A$2:$AH$3476,30,0),"-")</f>
        <v>-</v>
      </c>
      <c r="AE1617" s="1" t="str">
        <f>IFERROR(VLOOKUP(A1617,'[1]For Report Q-2 '!$A$2:$AH$3476,31,0),"-")</f>
        <v>-</v>
      </c>
      <c r="AF1617" s="1" t="str">
        <f>IFERROR(VLOOKUP(A1617,'[1]For Report Q-2 '!$A$2:$AH$3476,32,0),"-")</f>
        <v>-</v>
      </c>
      <c r="AG1617" s="2" t="str">
        <f>IFERROR(VLOOKUP(A1617,'[1]For Report Q-2 '!$A$2:$AH$3476,33,0),"-")</f>
        <v>-</v>
      </c>
      <c r="AH1617" s="1" t="str">
        <f t="shared" si="25"/>
        <v>-Active</v>
      </c>
      <c r="AI1617" s="1" t="s">
        <v>1460</v>
      </c>
      <c r="AJ1617" s="1" t="s">
        <v>1444</v>
      </c>
      <c r="AK1617" s="1" t="s">
        <v>1445</v>
      </c>
    </row>
    <row r="1618" spans="1:37" x14ac:dyDescent="0.25">
      <c r="A1618" s="15">
        <v>9067442</v>
      </c>
      <c r="B1618" s="15" t="s">
        <v>630</v>
      </c>
      <c r="C1618" s="16">
        <v>43153</v>
      </c>
      <c r="D1618" s="15" t="s">
        <v>40</v>
      </c>
      <c r="E1618" s="1" t="s">
        <v>45</v>
      </c>
      <c r="F1618" s="15" t="s">
        <v>46</v>
      </c>
      <c r="G1618" s="1" t="s">
        <v>40</v>
      </c>
      <c r="H1618" s="17">
        <v>31666.666000000001</v>
      </c>
      <c r="I1618" s="18">
        <v>0.31666665999999999</v>
      </c>
      <c r="J1618" s="1">
        <v>9067442</v>
      </c>
      <c r="K1618" s="1" t="s">
        <v>629</v>
      </c>
      <c r="L1618" s="19">
        <v>81666.999299999996</v>
      </c>
      <c r="M1618" s="1" t="s">
        <v>31</v>
      </c>
      <c r="N1618" s="1" t="s">
        <v>47</v>
      </c>
      <c r="O1618" s="1" t="s">
        <v>41</v>
      </c>
      <c r="P1618" s="20">
        <v>9067442</v>
      </c>
      <c r="Q1618" s="1" t="s">
        <v>60</v>
      </c>
      <c r="R1618" s="1" t="s">
        <v>16</v>
      </c>
      <c r="S1618" s="1" t="s">
        <v>43</v>
      </c>
      <c r="T1618" s="18">
        <f>IFERROR(VLOOKUP(A1618,'[1]For Report Q-2 '!$A$2:$T$3476,20,0),"-")</f>
        <v>0.31666665999999999</v>
      </c>
      <c r="U1618" s="55">
        <f>IFERROR(VLOOKUP(A1618,'[1]For Report Q-2 '!$A$2:$U$3476,21,0),"-")</f>
        <v>0</v>
      </c>
      <c r="V1618" s="2" t="str">
        <f>IFERROR(VLOOKUP(A1618,'[1]For Report Q-2 '!$A$2:$V$3476,22,0),"-")</f>
        <v>-</v>
      </c>
      <c r="W1618" s="1">
        <f>IFERROR(VLOOKUP(A1618,'[1]For Report Q-2 '!$A$2:$W$3476,23,0),"-")</f>
        <v>0</v>
      </c>
      <c r="X1618" s="1"/>
      <c r="Y1618" s="1"/>
      <c r="Z1618" s="2" t="str">
        <f>IFERROR(VLOOKUP(A1618,'[1]For Report Q-2 '!$A$2:$Z$3476,26,0),"-")</f>
        <v>-</v>
      </c>
      <c r="AA1618" s="1" t="str">
        <f>IFERROR(VLOOKUP(A1618,'[1]For Report Q-2 '!$A$2:$AH$3476,27,0),"-")</f>
        <v>-</v>
      </c>
      <c r="AB1618" s="1" t="str">
        <f>IFERROR(VLOOKUP(A1618,'[1]For Report Q-2 '!$A$2:$AH$3476,28,0),"-")</f>
        <v>-</v>
      </c>
      <c r="AC1618" s="2" t="str">
        <f>IFERROR(VLOOKUP(A1618,'[1]For Report Q-2 '!$A$2:$AH$3476,29,0),"-")</f>
        <v>-</v>
      </c>
      <c r="AD1618" s="2" t="str">
        <f>IFERROR(VLOOKUP(A1618,'[1]For Report Q-2 '!$A$2:$AH$3476,30,0),"-")</f>
        <v>-</v>
      </c>
      <c r="AE1618" s="1" t="str">
        <f>IFERROR(VLOOKUP(A1618,'[1]For Report Q-2 '!$A$2:$AH$3476,31,0),"-")</f>
        <v>-</v>
      </c>
      <c r="AF1618" s="1" t="str">
        <f>IFERROR(VLOOKUP(A1618,'[1]For Report Q-2 '!$A$2:$AH$3476,32,0),"-")</f>
        <v>-</v>
      </c>
      <c r="AG1618" s="2" t="str">
        <f>IFERROR(VLOOKUP(A1618,'[1]For Report Q-2 '!$A$2:$AH$3476,33,0),"-")</f>
        <v>-</v>
      </c>
      <c r="AH1618" s="1" t="str">
        <f t="shared" si="25"/>
        <v>--</v>
      </c>
      <c r="AI1618" t="e">
        <v>#N/A</v>
      </c>
      <c r="AJ1618" t="e">
        <v>#N/A</v>
      </c>
      <c r="AK1618" t="e">
        <v>#N/A</v>
      </c>
    </row>
    <row r="1619" spans="1:37" x14ac:dyDescent="0.25">
      <c r="A1619" s="15">
        <v>9077551</v>
      </c>
      <c r="B1619" s="15" t="s">
        <v>630</v>
      </c>
      <c r="C1619" s="16">
        <v>43579</v>
      </c>
      <c r="D1619" s="15" t="s">
        <v>40</v>
      </c>
      <c r="E1619" s="1" t="s">
        <v>45</v>
      </c>
      <c r="F1619" s="15" t="s">
        <v>46</v>
      </c>
      <c r="G1619" s="1" t="s">
        <v>40</v>
      </c>
      <c r="H1619" s="17">
        <v>21667</v>
      </c>
      <c r="I1619" s="18">
        <v>0.21667</v>
      </c>
      <c r="J1619" s="1">
        <v>9067442</v>
      </c>
      <c r="K1619" s="1" t="s">
        <v>629</v>
      </c>
      <c r="L1619" s="19">
        <v>81666.999299999996</v>
      </c>
      <c r="M1619" s="1" t="s">
        <v>31</v>
      </c>
      <c r="N1619" s="1" t="s">
        <v>47</v>
      </c>
      <c r="O1619" s="1" t="s">
        <v>41</v>
      </c>
      <c r="P1619" s="20">
        <v>9067442</v>
      </c>
      <c r="Q1619" s="1" t="s">
        <v>60</v>
      </c>
      <c r="R1619" s="1" t="s">
        <v>16</v>
      </c>
      <c r="S1619" s="1" t="s">
        <v>43</v>
      </c>
      <c r="T1619" s="18">
        <f>IFERROR(VLOOKUP(A1619,'[1]For Report Q-2 '!$A$2:$T$3476,20,0),"-")</f>
        <v>0.21667</v>
      </c>
      <c r="U1619" s="55">
        <f>IFERROR(VLOOKUP(A1619,'[1]For Report Q-2 '!$A$2:$U$3476,21,0),"-")</f>
        <v>0</v>
      </c>
      <c r="V1619" s="2" t="str">
        <f>IFERROR(VLOOKUP(A1619,'[1]For Report Q-2 '!$A$2:$V$3476,22,0),"-")</f>
        <v>-</v>
      </c>
      <c r="W1619" s="1">
        <f>IFERROR(VLOOKUP(A1619,'[1]For Report Q-2 '!$A$2:$W$3476,23,0),"-")</f>
        <v>0</v>
      </c>
      <c r="X1619" s="1"/>
      <c r="Y1619" s="1"/>
      <c r="Z1619" s="2" t="str">
        <f>IFERROR(VLOOKUP(A1619,'[1]For Report Q-2 '!$A$2:$Z$3476,26,0),"-")</f>
        <v>-</v>
      </c>
      <c r="AA1619" s="1" t="str">
        <f>IFERROR(VLOOKUP(A1619,'[1]For Report Q-2 '!$A$2:$AH$3476,27,0),"-")</f>
        <v>-</v>
      </c>
      <c r="AB1619" s="1" t="str">
        <f>IFERROR(VLOOKUP(A1619,'[1]For Report Q-2 '!$A$2:$AH$3476,28,0),"-")</f>
        <v>-</v>
      </c>
      <c r="AC1619" s="2" t="str">
        <f>IFERROR(VLOOKUP(A1619,'[1]For Report Q-2 '!$A$2:$AH$3476,29,0),"-")</f>
        <v>-</v>
      </c>
      <c r="AD1619" s="2" t="str">
        <f>IFERROR(VLOOKUP(A1619,'[1]For Report Q-2 '!$A$2:$AH$3476,30,0),"-")</f>
        <v>-</v>
      </c>
      <c r="AE1619" s="1" t="str">
        <f>IFERROR(VLOOKUP(A1619,'[1]For Report Q-2 '!$A$2:$AH$3476,31,0),"-")</f>
        <v>-</v>
      </c>
      <c r="AF1619" s="1" t="str">
        <f>IFERROR(VLOOKUP(A1619,'[1]For Report Q-2 '!$A$2:$AH$3476,32,0),"-")</f>
        <v>-</v>
      </c>
      <c r="AG1619" s="2" t="str">
        <f>IFERROR(VLOOKUP(A1619,'[1]For Report Q-2 '!$A$2:$AH$3476,33,0),"-")</f>
        <v>-</v>
      </c>
      <c r="AH1619" s="1" t="str">
        <f t="shared" si="25"/>
        <v>--</v>
      </c>
      <c r="AI1619" t="e">
        <v>#N/A</v>
      </c>
      <c r="AJ1619" t="e">
        <v>#N/A</v>
      </c>
      <c r="AK1619" t="e">
        <v>#N/A</v>
      </c>
    </row>
    <row r="1620" spans="1:37" x14ac:dyDescent="0.25">
      <c r="A1620" s="15">
        <v>9115560</v>
      </c>
      <c r="B1620" s="15" t="s">
        <v>629</v>
      </c>
      <c r="C1620" s="16">
        <v>45144</v>
      </c>
      <c r="D1620" s="15" t="s">
        <v>28</v>
      </c>
      <c r="E1620" s="1" t="s">
        <v>45</v>
      </c>
      <c r="F1620" s="15" t="s">
        <v>46</v>
      </c>
      <c r="G1620" s="1" t="s">
        <v>28</v>
      </c>
      <c r="H1620" s="17">
        <v>9166.67</v>
      </c>
      <c r="I1620" s="18">
        <v>9.1666700000000004E-2</v>
      </c>
      <c r="J1620" s="1">
        <v>9067442</v>
      </c>
      <c r="K1620" s="1" t="s">
        <v>629</v>
      </c>
      <c r="L1620" s="19">
        <v>81666.999299999996</v>
      </c>
      <c r="M1620" s="1" t="s">
        <v>31</v>
      </c>
      <c r="N1620" s="1" t="s">
        <v>47</v>
      </c>
      <c r="O1620" s="1" t="s">
        <v>32</v>
      </c>
      <c r="P1620" s="20">
        <v>9067442</v>
      </c>
      <c r="Q1620" s="1" t="s">
        <v>60</v>
      </c>
      <c r="R1620" s="1" t="s">
        <v>16</v>
      </c>
      <c r="S1620" s="1" t="s">
        <v>43</v>
      </c>
      <c r="T1620" s="18">
        <f>IFERROR(VLOOKUP(A1620,'[1]For Report Q-2 '!$A$2:$T$3476,20,0),"-")</f>
        <v>0</v>
      </c>
      <c r="U1620" s="55">
        <f>IFERROR(VLOOKUP(A1620,'[1]For Report Q-2 '!$A$2:$U$3476,21,0),"-")</f>
        <v>9.1666700000000004E-2</v>
      </c>
      <c r="V1620" s="2">
        <f>IFERROR(VLOOKUP(A1620,'[1]For Report Q-2 '!$A$2:$V$3476,22,0),"-")</f>
        <v>46128</v>
      </c>
      <c r="W1620" s="1" t="str">
        <f>IFERROR(VLOOKUP(A1620,'[1]For Report Q-2 '!$A$2:$W$3476,23,0),"-")</f>
        <v>Apr'26</v>
      </c>
      <c r="X1620" s="1"/>
      <c r="Y1620" s="1"/>
      <c r="Z1620" s="2" t="str">
        <f>IFERROR(VLOOKUP(A1620,'[1]For Report Q-2 '!$A$2:$Z$3476,26,0),"-")</f>
        <v>-</v>
      </c>
      <c r="AA1620" s="1" t="str">
        <f>IFERROR(VLOOKUP(A1620,'[1]For Report Q-2 '!$A$2:$AH$3476,27,0),"-")</f>
        <v>-</v>
      </c>
      <c r="AB1620" s="1" t="str">
        <f>IFERROR(VLOOKUP(A1620,'[1]For Report Q-2 '!$A$2:$AH$3476,28,0),"-")</f>
        <v>-</v>
      </c>
      <c r="AC1620" s="2" t="str">
        <f>IFERROR(VLOOKUP(A1620,'[1]For Report Q-2 '!$A$2:$AH$3476,29,0),"-")</f>
        <v>-</v>
      </c>
      <c r="AD1620" s="2">
        <f>IFERROR(VLOOKUP(A1620,'[1]For Report Q-2 '!$A$2:$AH$3476,30,0),"-")</f>
        <v>46092.850011574097</v>
      </c>
      <c r="AE1620" s="1" t="str">
        <f>IFERROR(VLOOKUP(A1620,'[1]For Report Q-2 '!$A$2:$AH$3476,31,0),"-")</f>
        <v>SR26035489386</v>
      </c>
      <c r="AF1620" s="1" t="str">
        <f>IFERROR(VLOOKUP(A1620,'[1]For Report Q-2 '!$A$2:$AH$3476,32,0),"-")</f>
        <v>Churned</v>
      </c>
      <c r="AG1620" s="2">
        <f>IFERROR(VLOOKUP(A1620,'[1]For Report Q-2 '!$A$2:$AH$3476,33,0),"-")</f>
        <v>46128</v>
      </c>
      <c r="AH1620" s="1" t="str">
        <f t="shared" si="25"/>
        <v>Churned-</v>
      </c>
      <c r="AI1620" t="s">
        <v>1460</v>
      </c>
      <c r="AJ1620" t="s">
        <v>1444</v>
      </c>
      <c r="AK1620" t="s">
        <v>1445</v>
      </c>
    </row>
    <row r="1621" spans="1:37" x14ac:dyDescent="0.25">
      <c r="A1621" s="15">
        <v>9067451</v>
      </c>
      <c r="B1621" s="15" t="s">
        <v>631</v>
      </c>
      <c r="C1621" s="16">
        <v>44713</v>
      </c>
      <c r="D1621" s="15" t="s">
        <v>56</v>
      </c>
      <c r="E1621" s="1" t="s">
        <v>45</v>
      </c>
      <c r="F1621" s="15" t="s">
        <v>46</v>
      </c>
      <c r="G1621" s="1" t="s">
        <v>56</v>
      </c>
      <c r="H1621" s="17">
        <v>37500</v>
      </c>
      <c r="I1621" s="18">
        <v>0.375</v>
      </c>
      <c r="J1621" s="1">
        <v>9067451</v>
      </c>
      <c r="K1621" s="1" t="s">
        <v>631</v>
      </c>
      <c r="L1621" s="19">
        <v>37500</v>
      </c>
      <c r="M1621" s="1" t="s">
        <v>31</v>
      </c>
      <c r="N1621" s="1" t="s">
        <v>47</v>
      </c>
      <c r="O1621" s="1" t="s">
        <v>59</v>
      </c>
      <c r="P1621" s="20">
        <v>9067451</v>
      </c>
      <c r="Q1621" s="1" t="s">
        <v>109</v>
      </c>
      <c r="R1621" s="1" t="s">
        <v>16</v>
      </c>
      <c r="S1621" s="1" t="s">
        <v>80</v>
      </c>
      <c r="T1621" s="18">
        <f>IFERROR(VLOOKUP(A1621,'[1]For Report Q-2 '!$A$2:$T$3476,20,0),"-")</f>
        <v>0.375</v>
      </c>
      <c r="U1621" s="55">
        <f>IFERROR(VLOOKUP(A1621,'[1]For Report Q-2 '!$A$2:$U$3476,21,0),"-")</f>
        <v>0</v>
      </c>
      <c r="V1621" s="2" t="str">
        <f>IFERROR(VLOOKUP(A1621,'[1]For Report Q-2 '!$A$2:$V$3476,22,0),"-")</f>
        <v>-</v>
      </c>
      <c r="W1621" s="1">
        <f>IFERROR(VLOOKUP(A1621,'[1]For Report Q-2 '!$A$2:$W$3476,23,0),"-")</f>
        <v>0</v>
      </c>
      <c r="X1621" s="1"/>
      <c r="Y1621" s="1"/>
      <c r="Z1621" s="2" t="str">
        <f>IFERROR(VLOOKUP(A1621,'[1]For Report Q-2 '!$A$2:$Z$3476,26,0),"-")</f>
        <v>-</v>
      </c>
      <c r="AA1621" s="1" t="str">
        <f>IFERROR(VLOOKUP(A1621,'[1]For Report Q-2 '!$A$2:$AH$3476,27,0),"-")</f>
        <v>-</v>
      </c>
      <c r="AB1621" s="1" t="str">
        <f>IFERROR(VLOOKUP(A1621,'[1]For Report Q-2 '!$A$2:$AH$3476,28,0),"-")</f>
        <v>-</v>
      </c>
      <c r="AC1621" s="2" t="str">
        <f>IFERROR(VLOOKUP(A1621,'[1]For Report Q-2 '!$A$2:$AH$3476,29,0),"-")</f>
        <v>-</v>
      </c>
      <c r="AD1621" s="2" t="str">
        <f>IFERROR(VLOOKUP(A1621,'[1]For Report Q-2 '!$A$2:$AH$3476,30,0),"-")</f>
        <v>-</v>
      </c>
      <c r="AE1621" s="1" t="str">
        <f>IFERROR(VLOOKUP(A1621,'[1]For Report Q-2 '!$A$2:$AH$3476,31,0),"-")</f>
        <v>-</v>
      </c>
      <c r="AF1621" s="1" t="str">
        <f>IFERROR(VLOOKUP(A1621,'[1]For Report Q-2 '!$A$2:$AH$3476,32,0),"-")</f>
        <v>-</v>
      </c>
      <c r="AG1621" s="2" t="str">
        <f>IFERROR(VLOOKUP(A1621,'[1]For Report Q-2 '!$A$2:$AH$3476,33,0),"-")</f>
        <v>-</v>
      </c>
      <c r="AH1621" s="1" t="str">
        <f t="shared" si="25"/>
        <v>--</v>
      </c>
      <c r="AI1621" t="e">
        <v>#N/A</v>
      </c>
      <c r="AJ1621" t="e">
        <v>#N/A</v>
      </c>
      <c r="AK1621" t="e">
        <v>#N/A</v>
      </c>
    </row>
    <row r="1622" spans="1:37" x14ac:dyDescent="0.25">
      <c r="A1622" s="15">
        <v>9067931</v>
      </c>
      <c r="B1622" s="15" t="s">
        <v>632</v>
      </c>
      <c r="C1622" s="16">
        <v>43098</v>
      </c>
      <c r="D1622" s="15" t="s">
        <v>70</v>
      </c>
      <c r="E1622" s="1" t="s">
        <v>45</v>
      </c>
      <c r="F1622" s="15" t="s">
        <v>46</v>
      </c>
      <c r="G1622" s="1" t="s">
        <v>70</v>
      </c>
      <c r="H1622" s="17">
        <v>25000</v>
      </c>
      <c r="I1622" s="18">
        <v>0.25</v>
      </c>
      <c r="J1622" s="1">
        <v>9067931</v>
      </c>
      <c r="K1622" s="1" t="s">
        <v>632</v>
      </c>
      <c r="L1622" s="19">
        <v>31666.666666666668</v>
      </c>
      <c r="M1622" s="1" t="s">
        <v>31</v>
      </c>
      <c r="N1622" s="1" t="s">
        <v>47</v>
      </c>
      <c r="O1622" s="1" t="s">
        <v>71</v>
      </c>
      <c r="P1622" s="20">
        <v>9067931</v>
      </c>
      <c r="Q1622" s="1" t="s">
        <v>85</v>
      </c>
      <c r="R1622" s="1" t="s">
        <v>16</v>
      </c>
      <c r="S1622" s="1" t="s">
        <v>80</v>
      </c>
      <c r="T1622" s="18">
        <f>IFERROR(VLOOKUP(A1622,'[1]For Report Q-2 '!$A$2:$T$3476,20,0),"-")</f>
        <v>0.25</v>
      </c>
      <c r="U1622" s="55">
        <f>IFERROR(VLOOKUP(A1622,'[1]For Report Q-2 '!$A$2:$U$3476,21,0),"-")</f>
        <v>0</v>
      </c>
      <c r="V1622" s="2" t="str">
        <f>IFERROR(VLOOKUP(A1622,'[1]For Report Q-2 '!$A$2:$V$3476,22,0),"-")</f>
        <v>-</v>
      </c>
      <c r="W1622" s="1">
        <f>IFERROR(VLOOKUP(A1622,'[1]For Report Q-2 '!$A$2:$W$3476,23,0),"-")</f>
        <v>0</v>
      </c>
      <c r="X1622" s="1"/>
      <c r="Y1622" s="1"/>
      <c r="Z1622" s="2" t="str">
        <f>IFERROR(VLOOKUP(A1622,'[1]For Report Q-2 '!$A$2:$Z$3476,26,0),"-")</f>
        <v>-</v>
      </c>
      <c r="AA1622" s="1" t="str">
        <f>IFERROR(VLOOKUP(A1622,'[1]For Report Q-2 '!$A$2:$AH$3476,27,0),"-")</f>
        <v>-</v>
      </c>
      <c r="AB1622" s="1" t="str">
        <f>IFERROR(VLOOKUP(A1622,'[1]For Report Q-2 '!$A$2:$AH$3476,28,0),"-")</f>
        <v>-</v>
      </c>
      <c r="AC1622" s="2" t="str">
        <f>IFERROR(VLOOKUP(A1622,'[1]For Report Q-2 '!$A$2:$AH$3476,29,0),"-")</f>
        <v>-</v>
      </c>
      <c r="AD1622" s="2" t="str">
        <f>IFERROR(VLOOKUP(A1622,'[1]For Report Q-2 '!$A$2:$AH$3476,30,0),"-")</f>
        <v>-</v>
      </c>
      <c r="AE1622" s="1" t="str">
        <f>IFERROR(VLOOKUP(A1622,'[1]For Report Q-2 '!$A$2:$AH$3476,31,0),"-")</f>
        <v>-</v>
      </c>
      <c r="AF1622" s="1" t="str">
        <f>IFERROR(VLOOKUP(A1622,'[1]For Report Q-2 '!$A$2:$AH$3476,32,0),"-")</f>
        <v>-</v>
      </c>
      <c r="AG1622" s="2" t="str">
        <f>IFERROR(VLOOKUP(A1622,'[1]For Report Q-2 '!$A$2:$AH$3476,33,0),"-")</f>
        <v>-</v>
      </c>
      <c r="AH1622" s="1" t="str">
        <f t="shared" si="25"/>
        <v>--</v>
      </c>
      <c r="AI1622" t="e">
        <v>#N/A</v>
      </c>
      <c r="AJ1622" t="e">
        <v>#N/A</v>
      </c>
      <c r="AK1622" t="e">
        <v>#N/A</v>
      </c>
    </row>
    <row r="1623" spans="1:37" x14ac:dyDescent="0.25">
      <c r="A1623" s="15">
        <v>9067990</v>
      </c>
      <c r="B1623" s="15" t="s">
        <v>632</v>
      </c>
      <c r="C1623" s="16">
        <v>43103</v>
      </c>
      <c r="D1623" s="15" t="s">
        <v>70</v>
      </c>
      <c r="E1623" s="1" t="s">
        <v>45</v>
      </c>
      <c r="F1623" s="15" t="s">
        <v>46</v>
      </c>
      <c r="G1623" s="1" t="s">
        <v>70</v>
      </c>
      <c r="H1623" s="17">
        <v>6666.666666666667</v>
      </c>
      <c r="I1623" s="18">
        <v>6.6666666666666666E-2</v>
      </c>
      <c r="J1623" s="1">
        <v>9067931</v>
      </c>
      <c r="K1623" s="1" t="s">
        <v>632</v>
      </c>
      <c r="L1623" s="19">
        <v>31666.666666666668</v>
      </c>
      <c r="M1623" s="1" t="s">
        <v>31</v>
      </c>
      <c r="N1623" s="1" t="s">
        <v>47</v>
      </c>
      <c r="O1623" s="1" t="s">
        <v>71</v>
      </c>
      <c r="P1623" s="20">
        <v>9067931</v>
      </c>
      <c r="Q1623" s="1" t="s">
        <v>85</v>
      </c>
      <c r="R1623" s="1" t="s">
        <v>16</v>
      </c>
      <c r="S1623" s="1" t="s">
        <v>80</v>
      </c>
      <c r="T1623" s="18">
        <f>IFERROR(VLOOKUP(A1623,'[1]For Report Q-2 '!$A$2:$T$3476,20,0),"-")</f>
        <v>6.6666666666666666E-2</v>
      </c>
      <c r="U1623" s="55">
        <f>IFERROR(VLOOKUP(A1623,'[1]For Report Q-2 '!$A$2:$U$3476,21,0),"-")</f>
        <v>0</v>
      </c>
      <c r="V1623" s="2" t="str">
        <f>IFERROR(VLOOKUP(A1623,'[1]For Report Q-2 '!$A$2:$V$3476,22,0),"-")</f>
        <v>-</v>
      </c>
      <c r="W1623" s="1">
        <f>IFERROR(VLOOKUP(A1623,'[1]For Report Q-2 '!$A$2:$W$3476,23,0),"-")</f>
        <v>0</v>
      </c>
      <c r="X1623" s="1"/>
      <c r="Y1623" s="1"/>
      <c r="Z1623" s="2" t="str">
        <f>IFERROR(VLOOKUP(A1623,'[1]For Report Q-2 '!$A$2:$Z$3476,26,0),"-")</f>
        <v>-</v>
      </c>
      <c r="AA1623" s="1" t="str">
        <f>IFERROR(VLOOKUP(A1623,'[1]For Report Q-2 '!$A$2:$AH$3476,27,0),"-")</f>
        <v>-</v>
      </c>
      <c r="AB1623" s="1" t="str">
        <f>IFERROR(VLOOKUP(A1623,'[1]For Report Q-2 '!$A$2:$AH$3476,28,0),"-")</f>
        <v>-</v>
      </c>
      <c r="AC1623" s="2" t="str">
        <f>IFERROR(VLOOKUP(A1623,'[1]For Report Q-2 '!$A$2:$AH$3476,29,0),"-")</f>
        <v>-</v>
      </c>
      <c r="AD1623" s="2" t="str">
        <f>IFERROR(VLOOKUP(A1623,'[1]For Report Q-2 '!$A$2:$AH$3476,30,0),"-")</f>
        <v>-</v>
      </c>
      <c r="AE1623" s="1" t="str">
        <f>IFERROR(VLOOKUP(A1623,'[1]For Report Q-2 '!$A$2:$AH$3476,31,0),"-")</f>
        <v>-</v>
      </c>
      <c r="AF1623" s="1" t="str">
        <f>IFERROR(VLOOKUP(A1623,'[1]For Report Q-2 '!$A$2:$AH$3476,32,0),"-")</f>
        <v>-</v>
      </c>
      <c r="AG1623" s="2" t="str">
        <f>IFERROR(VLOOKUP(A1623,'[1]For Report Q-2 '!$A$2:$AH$3476,33,0),"-")</f>
        <v>-</v>
      </c>
      <c r="AH1623" s="1" t="str">
        <f t="shared" si="25"/>
        <v>--</v>
      </c>
      <c r="AI1623" t="e">
        <v>#N/A</v>
      </c>
      <c r="AJ1623" t="e">
        <v>#N/A</v>
      </c>
      <c r="AK1623" t="e">
        <v>#N/A</v>
      </c>
    </row>
    <row r="1624" spans="1:37" x14ac:dyDescent="0.25">
      <c r="A1624" s="15">
        <v>9067957</v>
      </c>
      <c r="B1624" s="15" t="s">
        <v>633</v>
      </c>
      <c r="C1624" s="16">
        <v>43117</v>
      </c>
      <c r="D1624" s="15" t="s">
        <v>40</v>
      </c>
      <c r="E1624" s="1" t="s">
        <v>45</v>
      </c>
      <c r="F1624" s="15" t="s">
        <v>46</v>
      </c>
      <c r="G1624" s="1" t="s">
        <v>40</v>
      </c>
      <c r="H1624" s="17">
        <v>30000</v>
      </c>
      <c r="I1624" s="18">
        <v>0.3</v>
      </c>
      <c r="J1624" s="1">
        <v>9067957</v>
      </c>
      <c r="K1624" s="1" t="s">
        <v>633</v>
      </c>
      <c r="L1624" s="19">
        <v>30000</v>
      </c>
      <c r="M1624" s="1" t="s">
        <v>31</v>
      </c>
      <c r="N1624" s="1" t="s">
        <v>47</v>
      </c>
      <c r="O1624" s="1" t="s">
        <v>41</v>
      </c>
      <c r="P1624" s="20">
        <v>9067957</v>
      </c>
      <c r="Q1624" s="1" t="s">
        <v>85</v>
      </c>
      <c r="R1624" s="1" t="s">
        <v>16</v>
      </c>
      <c r="S1624" s="1" t="s">
        <v>80</v>
      </c>
      <c r="T1624" s="18">
        <f>IFERROR(VLOOKUP(A1624,'[1]For Report Q-2 '!$A$2:$T$3476,20,0),"-")</f>
        <v>0.3</v>
      </c>
      <c r="U1624" s="55">
        <f>IFERROR(VLOOKUP(A1624,'[1]For Report Q-2 '!$A$2:$U$3476,21,0),"-")</f>
        <v>0</v>
      </c>
      <c r="V1624" s="2" t="str">
        <f>IFERROR(VLOOKUP(A1624,'[1]For Report Q-2 '!$A$2:$V$3476,22,0),"-")</f>
        <v>-</v>
      </c>
      <c r="W1624" s="1">
        <f>IFERROR(VLOOKUP(A1624,'[1]For Report Q-2 '!$A$2:$W$3476,23,0),"-")</f>
        <v>0</v>
      </c>
      <c r="X1624" s="1"/>
      <c r="Y1624" s="1"/>
      <c r="Z1624" s="2" t="str">
        <f>IFERROR(VLOOKUP(A1624,'[1]For Report Q-2 '!$A$2:$Z$3476,26,0),"-")</f>
        <v>-</v>
      </c>
      <c r="AA1624" s="1" t="str">
        <f>IFERROR(VLOOKUP(A1624,'[1]For Report Q-2 '!$A$2:$AH$3476,27,0),"-")</f>
        <v>-</v>
      </c>
      <c r="AB1624" s="1" t="str">
        <f>IFERROR(VLOOKUP(A1624,'[1]For Report Q-2 '!$A$2:$AH$3476,28,0),"-")</f>
        <v>-</v>
      </c>
      <c r="AC1624" s="2" t="str">
        <f>IFERROR(VLOOKUP(A1624,'[1]For Report Q-2 '!$A$2:$AH$3476,29,0),"-")</f>
        <v>-</v>
      </c>
      <c r="AD1624" s="2" t="str">
        <f>IFERROR(VLOOKUP(A1624,'[1]For Report Q-2 '!$A$2:$AH$3476,30,0),"-")</f>
        <v>-</v>
      </c>
      <c r="AE1624" s="1" t="str">
        <f>IFERROR(VLOOKUP(A1624,'[1]For Report Q-2 '!$A$2:$AH$3476,31,0),"-")</f>
        <v>-</v>
      </c>
      <c r="AF1624" s="1" t="str">
        <f>IFERROR(VLOOKUP(A1624,'[1]For Report Q-2 '!$A$2:$AH$3476,32,0),"-")</f>
        <v>-</v>
      </c>
      <c r="AG1624" s="2" t="str">
        <f>IFERROR(VLOOKUP(A1624,'[1]For Report Q-2 '!$A$2:$AH$3476,33,0),"-")</f>
        <v>-</v>
      </c>
      <c r="AH1624" s="1" t="str">
        <f t="shared" si="25"/>
        <v>--</v>
      </c>
      <c r="AI1624" t="e">
        <v>#N/A</v>
      </c>
      <c r="AJ1624" t="e">
        <v>#N/A</v>
      </c>
      <c r="AK1624" t="e">
        <v>#N/A</v>
      </c>
    </row>
    <row r="1625" spans="1:37" x14ac:dyDescent="0.25">
      <c r="A1625" s="15">
        <v>9067962</v>
      </c>
      <c r="B1625" s="15" t="s">
        <v>634</v>
      </c>
      <c r="C1625" s="16">
        <v>43111</v>
      </c>
      <c r="D1625" s="15" t="s">
        <v>56</v>
      </c>
      <c r="E1625" s="1" t="s">
        <v>45</v>
      </c>
      <c r="F1625" s="15" t="s">
        <v>46</v>
      </c>
      <c r="G1625" s="1" t="s">
        <v>56</v>
      </c>
      <c r="H1625" s="17">
        <v>44166.666666666664</v>
      </c>
      <c r="I1625" s="18">
        <v>0.44166666666666665</v>
      </c>
      <c r="J1625" s="1">
        <v>9067962</v>
      </c>
      <c r="K1625" s="1" t="s">
        <v>635</v>
      </c>
      <c r="L1625" s="19">
        <v>59166.666666666664</v>
      </c>
      <c r="M1625" s="1" t="s">
        <v>31</v>
      </c>
      <c r="N1625" s="1" t="s">
        <v>47</v>
      </c>
      <c r="O1625" s="1" t="s">
        <v>59</v>
      </c>
      <c r="P1625" s="20">
        <v>9067962</v>
      </c>
      <c r="Q1625" s="1" t="s">
        <v>79</v>
      </c>
      <c r="R1625" s="1" t="s">
        <v>16</v>
      </c>
      <c r="S1625" s="1" t="s">
        <v>80</v>
      </c>
      <c r="T1625" s="18">
        <f>IFERROR(VLOOKUP(A1625,'[1]For Report Q-2 '!$A$2:$T$3476,20,0),"-")</f>
        <v>0.44166666666666665</v>
      </c>
      <c r="U1625" s="55">
        <f>IFERROR(VLOOKUP(A1625,'[1]For Report Q-2 '!$A$2:$U$3476,21,0),"-")</f>
        <v>0</v>
      </c>
      <c r="V1625" s="2" t="str">
        <f>IFERROR(VLOOKUP(A1625,'[1]For Report Q-2 '!$A$2:$V$3476,22,0),"-")</f>
        <v>-</v>
      </c>
      <c r="W1625" s="1">
        <f>IFERROR(VLOOKUP(A1625,'[1]For Report Q-2 '!$A$2:$W$3476,23,0),"-")</f>
        <v>0</v>
      </c>
      <c r="X1625" s="1"/>
      <c r="Y1625" s="1"/>
      <c r="Z1625" s="2" t="str">
        <f>IFERROR(VLOOKUP(A1625,'[1]For Report Q-2 '!$A$2:$Z$3476,26,0),"-")</f>
        <v>-</v>
      </c>
      <c r="AA1625" s="1" t="str">
        <f>IFERROR(VLOOKUP(A1625,'[1]For Report Q-2 '!$A$2:$AH$3476,27,0),"-")</f>
        <v>-</v>
      </c>
      <c r="AB1625" s="1" t="str">
        <f>IFERROR(VLOOKUP(A1625,'[1]For Report Q-2 '!$A$2:$AH$3476,28,0),"-")</f>
        <v>-</v>
      </c>
      <c r="AC1625" s="2" t="str">
        <f>IFERROR(VLOOKUP(A1625,'[1]For Report Q-2 '!$A$2:$AH$3476,29,0),"-")</f>
        <v>-</v>
      </c>
      <c r="AD1625" s="2" t="str">
        <f>IFERROR(VLOOKUP(A1625,'[1]For Report Q-2 '!$A$2:$AH$3476,30,0),"-")</f>
        <v>-</v>
      </c>
      <c r="AE1625" s="1" t="str">
        <f>IFERROR(VLOOKUP(A1625,'[1]For Report Q-2 '!$A$2:$AH$3476,31,0),"-")</f>
        <v>-</v>
      </c>
      <c r="AF1625" s="1" t="str">
        <f>IFERROR(VLOOKUP(A1625,'[1]For Report Q-2 '!$A$2:$AH$3476,32,0),"-")</f>
        <v>-</v>
      </c>
      <c r="AG1625" s="2" t="str">
        <f>IFERROR(VLOOKUP(A1625,'[1]For Report Q-2 '!$A$2:$AH$3476,33,0),"-")</f>
        <v>-</v>
      </c>
      <c r="AH1625" s="1" t="str">
        <f t="shared" si="25"/>
        <v>--</v>
      </c>
      <c r="AI1625" t="e">
        <v>#N/A</v>
      </c>
      <c r="AJ1625" t="e">
        <v>#N/A</v>
      </c>
      <c r="AK1625" t="e">
        <v>#N/A</v>
      </c>
    </row>
    <row r="1626" spans="1:37" x14ac:dyDescent="0.25">
      <c r="A1626" s="15">
        <v>9118277</v>
      </c>
      <c r="B1626" s="15" t="s">
        <v>634</v>
      </c>
      <c r="C1626" s="16">
        <v>45215</v>
      </c>
      <c r="D1626" s="15" t="s">
        <v>83</v>
      </c>
      <c r="E1626" s="1" t="s">
        <v>45</v>
      </c>
      <c r="F1626" s="15" t="s">
        <v>46</v>
      </c>
      <c r="G1626" s="1" t="s">
        <v>83</v>
      </c>
      <c r="H1626" s="17">
        <v>15000</v>
      </c>
      <c r="I1626" s="18">
        <v>0.15</v>
      </c>
      <c r="J1626" s="1">
        <v>9067962</v>
      </c>
      <c r="K1626" s="1" t="s">
        <v>635</v>
      </c>
      <c r="L1626" s="19">
        <v>59166.666666666664</v>
      </c>
      <c r="M1626" s="1" t="s">
        <v>31</v>
      </c>
      <c r="N1626" s="1" t="s">
        <v>47</v>
      </c>
      <c r="O1626" s="1" t="s">
        <v>84</v>
      </c>
      <c r="P1626" s="20">
        <v>9067962</v>
      </c>
      <c r="Q1626" s="1" t="s">
        <v>79</v>
      </c>
      <c r="R1626" s="1" t="s">
        <v>16</v>
      </c>
      <c r="S1626" s="1" t="s">
        <v>80</v>
      </c>
      <c r="T1626" s="18">
        <f>IFERROR(VLOOKUP(A1626,'[1]For Report Q-2 '!$A$2:$T$3476,20,0),"-")</f>
        <v>0.15</v>
      </c>
      <c r="U1626" s="55">
        <f>IFERROR(VLOOKUP(A1626,'[1]For Report Q-2 '!$A$2:$U$3476,21,0),"-")</f>
        <v>0</v>
      </c>
      <c r="V1626" s="2" t="str">
        <f>IFERROR(VLOOKUP(A1626,'[1]For Report Q-2 '!$A$2:$V$3476,22,0),"-")</f>
        <v>-</v>
      </c>
      <c r="W1626" s="1">
        <f>IFERROR(VLOOKUP(A1626,'[1]For Report Q-2 '!$A$2:$W$3476,23,0),"-")</f>
        <v>0</v>
      </c>
      <c r="X1626" s="1"/>
      <c r="Y1626" s="1"/>
      <c r="Z1626" s="2" t="str">
        <f>IFERROR(VLOOKUP(A1626,'[1]For Report Q-2 '!$A$2:$Z$3476,26,0),"-")</f>
        <v>-</v>
      </c>
      <c r="AA1626" s="1" t="str">
        <f>IFERROR(VLOOKUP(A1626,'[1]For Report Q-2 '!$A$2:$AH$3476,27,0),"-")</f>
        <v>-</v>
      </c>
      <c r="AB1626" s="1" t="str">
        <f>IFERROR(VLOOKUP(A1626,'[1]For Report Q-2 '!$A$2:$AH$3476,28,0),"-")</f>
        <v>-</v>
      </c>
      <c r="AC1626" s="2" t="str">
        <f>IFERROR(VLOOKUP(A1626,'[1]For Report Q-2 '!$A$2:$AH$3476,29,0),"-")</f>
        <v>-</v>
      </c>
      <c r="AD1626" s="2" t="str">
        <f>IFERROR(VLOOKUP(A1626,'[1]For Report Q-2 '!$A$2:$AH$3476,30,0),"-")</f>
        <v>-</v>
      </c>
      <c r="AE1626" s="1" t="str">
        <f>IFERROR(VLOOKUP(A1626,'[1]For Report Q-2 '!$A$2:$AH$3476,31,0),"-")</f>
        <v>-</v>
      </c>
      <c r="AF1626" s="1" t="str">
        <f>IFERROR(VLOOKUP(A1626,'[1]For Report Q-2 '!$A$2:$AH$3476,32,0),"-")</f>
        <v>-</v>
      </c>
      <c r="AG1626" s="2" t="str">
        <f>IFERROR(VLOOKUP(A1626,'[1]For Report Q-2 '!$A$2:$AH$3476,33,0),"-")</f>
        <v>-</v>
      </c>
      <c r="AH1626" s="1" t="str">
        <f t="shared" si="25"/>
        <v>--</v>
      </c>
      <c r="AI1626" t="e">
        <v>#N/A</v>
      </c>
      <c r="AJ1626" t="e">
        <v>#N/A</v>
      </c>
      <c r="AK1626" t="e">
        <v>#N/A</v>
      </c>
    </row>
    <row r="1627" spans="1:37" x14ac:dyDescent="0.25">
      <c r="A1627" s="15">
        <v>9067993</v>
      </c>
      <c r="B1627" s="15" t="s">
        <v>636</v>
      </c>
      <c r="C1627" s="16">
        <v>43395</v>
      </c>
      <c r="D1627" s="15" t="s">
        <v>40</v>
      </c>
      <c r="E1627" s="1" t="s">
        <v>45</v>
      </c>
      <c r="F1627" s="15" t="s">
        <v>46</v>
      </c>
      <c r="G1627" s="1" t="s">
        <v>40</v>
      </c>
      <c r="H1627" s="17">
        <v>35833.33</v>
      </c>
      <c r="I1627" s="18">
        <v>0.35833330000000002</v>
      </c>
      <c r="J1627" s="1">
        <v>9067993</v>
      </c>
      <c r="K1627" s="1" t="s">
        <v>637</v>
      </c>
      <c r="L1627" s="19">
        <v>35833.33</v>
      </c>
      <c r="M1627" s="1" t="s">
        <v>31</v>
      </c>
      <c r="N1627" s="1" t="s">
        <v>47</v>
      </c>
      <c r="O1627" s="1" t="s">
        <v>50</v>
      </c>
      <c r="P1627" s="20">
        <v>9067993</v>
      </c>
      <c r="Q1627" s="1" t="s">
        <v>51</v>
      </c>
      <c r="R1627" s="1" t="s">
        <v>16</v>
      </c>
      <c r="S1627" s="1" t="s">
        <v>43</v>
      </c>
      <c r="T1627" s="18">
        <f>IFERROR(VLOOKUP(A1627,'[1]For Report Q-2 '!$A$2:$T$3476,20,0),"-")</f>
        <v>0.35833330000000002</v>
      </c>
      <c r="U1627" s="55">
        <f>IFERROR(VLOOKUP(A1627,'[1]For Report Q-2 '!$A$2:$U$3476,21,0),"-")</f>
        <v>0</v>
      </c>
      <c r="V1627" s="2" t="str">
        <f>IFERROR(VLOOKUP(A1627,'[1]For Report Q-2 '!$A$2:$V$3476,22,0),"-")</f>
        <v>-</v>
      </c>
      <c r="W1627" s="1">
        <f>IFERROR(VLOOKUP(A1627,'[1]For Report Q-2 '!$A$2:$W$3476,23,0),"-")</f>
        <v>0</v>
      </c>
      <c r="X1627" s="1"/>
      <c r="Y1627" s="1"/>
      <c r="Z1627" s="2" t="str">
        <f>IFERROR(VLOOKUP(A1627,'[1]For Report Q-2 '!$A$2:$Z$3476,26,0),"-")</f>
        <v>-</v>
      </c>
      <c r="AA1627" s="1" t="str">
        <f>IFERROR(VLOOKUP(A1627,'[1]For Report Q-2 '!$A$2:$AH$3476,27,0),"-")</f>
        <v>-</v>
      </c>
      <c r="AB1627" s="1" t="str">
        <f>IFERROR(VLOOKUP(A1627,'[1]For Report Q-2 '!$A$2:$AH$3476,28,0),"-")</f>
        <v>-</v>
      </c>
      <c r="AC1627" s="2" t="str">
        <f>IFERROR(VLOOKUP(A1627,'[1]For Report Q-2 '!$A$2:$AH$3476,29,0),"-")</f>
        <v>-</v>
      </c>
      <c r="AD1627" s="2" t="str">
        <f>IFERROR(VLOOKUP(A1627,'[1]For Report Q-2 '!$A$2:$AH$3476,30,0),"-")</f>
        <v>-</v>
      </c>
      <c r="AE1627" s="1" t="str">
        <f>IFERROR(VLOOKUP(A1627,'[1]For Report Q-2 '!$A$2:$AH$3476,31,0),"-")</f>
        <v>-</v>
      </c>
      <c r="AF1627" s="1" t="str">
        <f>IFERROR(VLOOKUP(A1627,'[1]For Report Q-2 '!$A$2:$AH$3476,32,0),"-")</f>
        <v>-</v>
      </c>
      <c r="AG1627" s="2" t="str">
        <f>IFERROR(VLOOKUP(A1627,'[1]For Report Q-2 '!$A$2:$AH$3476,33,0),"-")</f>
        <v>-</v>
      </c>
      <c r="AH1627" s="1" t="str">
        <f t="shared" si="25"/>
        <v>--</v>
      </c>
      <c r="AI1627" t="e">
        <v>#N/A</v>
      </c>
      <c r="AJ1627" t="e">
        <v>#N/A</v>
      </c>
      <c r="AK1627" t="e">
        <v>#N/A</v>
      </c>
    </row>
    <row r="1628" spans="1:37" x14ac:dyDescent="0.25">
      <c r="A1628" s="15">
        <v>9077335</v>
      </c>
      <c r="B1628" s="15" t="s">
        <v>638</v>
      </c>
      <c r="C1628" s="16">
        <v>43559</v>
      </c>
      <c r="D1628" s="15" t="s">
        <v>40</v>
      </c>
      <c r="E1628" s="1" t="s">
        <v>45</v>
      </c>
      <c r="F1628" s="15" t="s">
        <v>46</v>
      </c>
      <c r="G1628" s="1" t="s">
        <v>40</v>
      </c>
      <c r="H1628" s="17">
        <v>11000</v>
      </c>
      <c r="I1628" s="18">
        <v>0.11</v>
      </c>
      <c r="J1628" s="1">
        <v>9068302</v>
      </c>
      <c r="K1628" s="1" t="s">
        <v>639</v>
      </c>
      <c r="L1628" s="19">
        <v>73750</v>
      </c>
      <c r="M1628" s="1" t="s">
        <v>31</v>
      </c>
      <c r="N1628" s="1" t="s">
        <v>47</v>
      </c>
      <c r="O1628" s="1" t="s">
        <v>50</v>
      </c>
      <c r="P1628" s="20">
        <v>9068302</v>
      </c>
      <c r="Q1628" s="1" t="s">
        <v>42</v>
      </c>
      <c r="R1628" s="1" t="s">
        <v>16</v>
      </c>
      <c r="S1628" s="1" t="s">
        <v>43</v>
      </c>
      <c r="T1628" s="18">
        <f>IFERROR(VLOOKUP(A1628,'[1]For Report Q-2 '!$A$2:$T$3476,20,0),"-")</f>
        <v>0.11</v>
      </c>
      <c r="U1628" s="55">
        <f>IFERROR(VLOOKUP(A1628,'[1]For Report Q-2 '!$A$2:$U$3476,21,0),"-")</f>
        <v>0</v>
      </c>
      <c r="V1628" s="2" t="str">
        <f>IFERROR(VLOOKUP(A1628,'[1]For Report Q-2 '!$A$2:$V$3476,22,0),"-")</f>
        <v>-</v>
      </c>
      <c r="W1628" s="1">
        <f>IFERROR(VLOOKUP(A1628,'[1]For Report Q-2 '!$A$2:$W$3476,23,0),"-")</f>
        <v>0</v>
      </c>
      <c r="X1628" s="1"/>
      <c r="Y1628" s="1"/>
      <c r="Z1628" s="2" t="str">
        <f>IFERROR(VLOOKUP(A1628,'[1]For Report Q-2 '!$A$2:$Z$3476,26,0),"-")</f>
        <v>-</v>
      </c>
      <c r="AA1628" s="1" t="str">
        <f>IFERROR(VLOOKUP(A1628,'[1]For Report Q-2 '!$A$2:$AH$3476,27,0),"-")</f>
        <v>-</v>
      </c>
      <c r="AB1628" s="1" t="str">
        <f>IFERROR(VLOOKUP(A1628,'[1]For Report Q-2 '!$A$2:$AH$3476,28,0),"-")</f>
        <v>-</v>
      </c>
      <c r="AC1628" s="2" t="str">
        <f>IFERROR(VLOOKUP(A1628,'[1]For Report Q-2 '!$A$2:$AH$3476,29,0),"-")</f>
        <v>-</v>
      </c>
      <c r="AD1628" s="2" t="str">
        <f>IFERROR(VLOOKUP(A1628,'[1]For Report Q-2 '!$A$2:$AH$3476,30,0),"-")</f>
        <v>-</v>
      </c>
      <c r="AE1628" s="1" t="str">
        <f>IFERROR(VLOOKUP(A1628,'[1]For Report Q-2 '!$A$2:$AH$3476,31,0),"-")</f>
        <v>-</v>
      </c>
      <c r="AF1628" s="1" t="str">
        <f>IFERROR(VLOOKUP(A1628,'[1]For Report Q-2 '!$A$2:$AH$3476,32,0),"-")</f>
        <v>-</v>
      </c>
      <c r="AG1628" s="2" t="str">
        <f>IFERROR(VLOOKUP(A1628,'[1]For Report Q-2 '!$A$2:$AH$3476,33,0),"-")</f>
        <v>-</v>
      </c>
      <c r="AH1628" s="1" t="str">
        <f t="shared" si="25"/>
        <v>--</v>
      </c>
      <c r="AI1628" t="e">
        <v>#N/A</v>
      </c>
      <c r="AJ1628" t="e">
        <v>#N/A</v>
      </c>
      <c r="AK1628" t="e">
        <v>#N/A</v>
      </c>
    </row>
    <row r="1629" spans="1:37" x14ac:dyDescent="0.25">
      <c r="A1629" s="15">
        <v>9078992</v>
      </c>
      <c r="B1629" s="15" t="s">
        <v>638</v>
      </c>
      <c r="C1629" s="16">
        <v>43672</v>
      </c>
      <c r="D1629" s="15" t="s">
        <v>40</v>
      </c>
      <c r="E1629" s="1" t="s">
        <v>45</v>
      </c>
      <c r="F1629" s="15" t="s">
        <v>46</v>
      </c>
      <c r="G1629" s="1" t="s">
        <v>40</v>
      </c>
      <c r="H1629" s="17">
        <v>11500</v>
      </c>
      <c r="I1629" s="18">
        <v>0.115</v>
      </c>
      <c r="J1629" s="1">
        <v>9068302</v>
      </c>
      <c r="K1629" s="1" t="s">
        <v>639</v>
      </c>
      <c r="L1629" s="19">
        <v>73750</v>
      </c>
      <c r="M1629" s="1" t="s">
        <v>31</v>
      </c>
      <c r="N1629" s="1" t="s">
        <v>47</v>
      </c>
      <c r="O1629" s="1" t="s">
        <v>50</v>
      </c>
      <c r="P1629" s="20">
        <v>9068302</v>
      </c>
      <c r="Q1629" s="1" t="s">
        <v>42</v>
      </c>
      <c r="R1629" s="1" t="s">
        <v>16</v>
      </c>
      <c r="S1629" s="1" t="s">
        <v>43</v>
      </c>
      <c r="T1629" s="18">
        <f>IFERROR(VLOOKUP(A1629,'[1]For Report Q-2 '!$A$2:$T$3476,20,0),"-")</f>
        <v>0.115</v>
      </c>
      <c r="U1629" s="55">
        <f>IFERROR(VLOOKUP(A1629,'[1]For Report Q-2 '!$A$2:$U$3476,21,0),"-")</f>
        <v>0</v>
      </c>
      <c r="V1629" s="2" t="str">
        <f>IFERROR(VLOOKUP(A1629,'[1]For Report Q-2 '!$A$2:$V$3476,22,0),"-")</f>
        <v>-</v>
      </c>
      <c r="W1629" s="1">
        <f>IFERROR(VLOOKUP(A1629,'[1]For Report Q-2 '!$A$2:$W$3476,23,0),"-")</f>
        <v>0</v>
      </c>
      <c r="X1629" s="1"/>
      <c r="Y1629" s="1"/>
      <c r="Z1629" s="2" t="str">
        <f>IFERROR(VLOOKUP(A1629,'[1]For Report Q-2 '!$A$2:$Z$3476,26,0),"-")</f>
        <v>-</v>
      </c>
      <c r="AA1629" s="1" t="str">
        <f>IFERROR(VLOOKUP(A1629,'[1]For Report Q-2 '!$A$2:$AH$3476,27,0),"-")</f>
        <v>-</v>
      </c>
      <c r="AB1629" s="1" t="str">
        <f>IFERROR(VLOOKUP(A1629,'[1]For Report Q-2 '!$A$2:$AH$3476,28,0),"-")</f>
        <v>-</v>
      </c>
      <c r="AC1629" s="2" t="str">
        <f>IFERROR(VLOOKUP(A1629,'[1]For Report Q-2 '!$A$2:$AH$3476,29,0),"-")</f>
        <v>-</v>
      </c>
      <c r="AD1629" s="2" t="str">
        <f>IFERROR(VLOOKUP(A1629,'[1]For Report Q-2 '!$A$2:$AH$3476,30,0),"-")</f>
        <v>-</v>
      </c>
      <c r="AE1629" s="1" t="str">
        <f>IFERROR(VLOOKUP(A1629,'[1]For Report Q-2 '!$A$2:$AH$3476,31,0),"-")</f>
        <v>-</v>
      </c>
      <c r="AF1629" s="1" t="str">
        <f>IFERROR(VLOOKUP(A1629,'[1]For Report Q-2 '!$A$2:$AH$3476,32,0),"-")</f>
        <v>-</v>
      </c>
      <c r="AG1629" s="2" t="str">
        <f>IFERROR(VLOOKUP(A1629,'[1]For Report Q-2 '!$A$2:$AH$3476,33,0),"-")</f>
        <v>-</v>
      </c>
      <c r="AH1629" s="1" t="str">
        <f t="shared" si="25"/>
        <v>--</v>
      </c>
      <c r="AI1629" t="e">
        <v>#N/A</v>
      </c>
      <c r="AJ1629" t="e">
        <v>#N/A</v>
      </c>
      <c r="AK1629" t="e">
        <v>#N/A</v>
      </c>
    </row>
    <row r="1630" spans="1:37" x14ac:dyDescent="0.25">
      <c r="A1630" s="15">
        <v>9096368</v>
      </c>
      <c r="B1630" s="15" t="s">
        <v>638</v>
      </c>
      <c r="C1630" s="16">
        <v>44736</v>
      </c>
      <c r="D1630" s="15" t="s">
        <v>28</v>
      </c>
      <c r="E1630" s="1" t="s">
        <v>45</v>
      </c>
      <c r="F1630" s="15" t="s">
        <v>46</v>
      </c>
      <c r="G1630" s="1" t="s">
        <v>28</v>
      </c>
      <c r="H1630" s="17">
        <v>20000</v>
      </c>
      <c r="I1630" s="18">
        <v>0.2</v>
      </c>
      <c r="J1630" s="1">
        <v>9068302</v>
      </c>
      <c r="K1630" s="1" t="s">
        <v>639</v>
      </c>
      <c r="L1630" s="19">
        <v>73750</v>
      </c>
      <c r="M1630" s="1" t="s">
        <v>31</v>
      </c>
      <c r="N1630" s="1" t="s">
        <v>47</v>
      </c>
      <c r="O1630" s="1" t="s">
        <v>38</v>
      </c>
      <c r="P1630" s="20">
        <v>9068302</v>
      </c>
      <c r="Q1630" s="1" t="s">
        <v>42</v>
      </c>
      <c r="R1630" s="1" t="s">
        <v>16</v>
      </c>
      <c r="S1630" s="1" t="s">
        <v>43</v>
      </c>
      <c r="T1630" s="18">
        <f>IFERROR(VLOOKUP(A1630,'[1]For Report Q-2 '!$A$2:$T$3476,20,0),"-")</f>
        <v>0.2</v>
      </c>
      <c r="U1630" s="55">
        <f>IFERROR(VLOOKUP(A1630,'[1]For Report Q-2 '!$A$2:$U$3476,21,0),"-")</f>
        <v>0</v>
      </c>
      <c r="V1630" s="2" t="str">
        <f>IFERROR(VLOOKUP(A1630,'[1]For Report Q-2 '!$A$2:$V$3476,22,0),"-")</f>
        <v>-</v>
      </c>
      <c r="W1630" s="1">
        <f>IFERROR(VLOOKUP(A1630,'[1]For Report Q-2 '!$A$2:$W$3476,23,0),"-")</f>
        <v>0</v>
      </c>
      <c r="X1630" s="1"/>
      <c r="Y1630" s="1"/>
      <c r="Z1630" s="2" t="str">
        <f>IFERROR(VLOOKUP(A1630,'[1]For Report Q-2 '!$A$2:$Z$3476,26,0),"-")</f>
        <v>-</v>
      </c>
      <c r="AA1630" s="1" t="str">
        <f>IFERROR(VLOOKUP(A1630,'[1]For Report Q-2 '!$A$2:$AH$3476,27,0),"-")</f>
        <v>-</v>
      </c>
      <c r="AB1630" s="1" t="str">
        <f>IFERROR(VLOOKUP(A1630,'[1]For Report Q-2 '!$A$2:$AH$3476,28,0),"-")</f>
        <v>-</v>
      </c>
      <c r="AC1630" s="2" t="str">
        <f>IFERROR(VLOOKUP(A1630,'[1]For Report Q-2 '!$A$2:$AH$3476,29,0),"-")</f>
        <v>-</v>
      </c>
      <c r="AD1630" s="2" t="str">
        <f>IFERROR(VLOOKUP(A1630,'[1]For Report Q-2 '!$A$2:$AH$3476,30,0),"-")</f>
        <v>-</v>
      </c>
      <c r="AE1630" s="1" t="str">
        <f>IFERROR(VLOOKUP(A1630,'[1]For Report Q-2 '!$A$2:$AH$3476,31,0),"-")</f>
        <v>-</v>
      </c>
      <c r="AF1630" s="1" t="str">
        <f>IFERROR(VLOOKUP(A1630,'[1]For Report Q-2 '!$A$2:$AH$3476,32,0),"-")</f>
        <v>-</v>
      </c>
      <c r="AG1630" s="2" t="str">
        <f>IFERROR(VLOOKUP(A1630,'[1]For Report Q-2 '!$A$2:$AH$3476,33,0),"-")</f>
        <v>-</v>
      </c>
      <c r="AH1630" s="1" t="str">
        <f t="shared" si="25"/>
        <v>--</v>
      </c>
      <c r="AI1630" t="e">
        <v>#N/A</v>
      </c>
      <c r="AJ1630" t="e">
        <v>#N/A</v>
      </c>
      <c r="AK1630" t="e">
        <v>#N/A</v>
      </c>
    </row>
    <row r="1631" spans="1:37" x14ac:dyDescent="0.25">
      <c r="A1631" s="15">
        <v>9121856</v>
      </c>
      <c r="B1631" s="15" t="s">
        <v>638</v>
      </c>
      <c r="C1631" s="16">
        <v>45392</v>
      </c>
      <c r="D1631" s="15" t="s">
        <v>40</v>
      </c>
      <c r="E1631" s="1" t="s">
        <v>45</v>
      </c>
      <c r="F1631" s="15" t="s">
        <v>46</v>
      </c>
      <c r="G1631" s="1" t="s">
        <v>40</v>
      </c>
      <c r="H1631" s="17">
        <v>31250</v>
      </c>
      <c r="I1631" s="18">
        <v>0.3125</v>
      </c>
      <c r="J1631" s="1">
        <v>9068302</v>
      </c>
      <c r="K1631" s="1" t="s">
        <v>639</v>
      </c>
      <c r="L1631" s="19">
        <v>73750</v>
      </c>
      <c r="M1631" s="1" t="s">
        <v>31</v>
      </c>
      <c r="N1631" s="1" t="s">
        <v>47</v>
      </c>
      <c r="O1631" s="1" t="s">
        <v>50</v>
      </c>
      <c r="P1631" s="20">
        <v>9068302</v>
      </c>
      <c r="Q1631" s="1" t="s">
        <v>42</v>
      </c>
      <c r="R1631" s="1" t="s">
        <v>16</v>
      </c>
      <c r="S1631" s="1" t="s">
        <v>43</v>
      </c>
      <c r="T1631" s="18">
        <f>IFERROR(VLOOKUP(A1631,'[1]For Report Q-2 '!$A$2:$T$3476,20,0),"-")</f>
        <v>0.21666666666666667</v>
      </c>
      <c r="U1631" s="55">
        <f>IFERROR(VLOOKUP(A1631,'[1]For Report Q-2 '!$A$2:$U$3476,21,0),"-")</f>
        <v>0</v>
      </c>
      <c r="V1631" s="2" t="str">
        <f>IFERROR(VLOOKUP(A1631,'[1]For Report Q-2 '!$A$2:$V$3476,22,0),"-")</f>
        <v>-</v>
      </c>
      <c r="W1631" s="1">
        <f>IFERROR(VLOOKUP(A1631,'[1]For Report Q-2 '!$A$2:$W$3476,23,0),"-")</f>
        <v>0</v>
      </c>
      <c r="X1631" s="1"/>
      <c r="Y1631" s="1"/>
      <c r="Z1631" s="2" t="str">
        <f>IFERROR(VLOOKUP(A1631,'[1]For Report Q-2 '!$A$2:$Z$3476,26,0),"-")</f>
        <v>-</v>
      </c>
      <c r="AA1631" s="1" t="str">
        <f>IFERROR(VLOOKUP(A1631,'[1]For Report Q-2 '!$A$2:$AH$3476,27,0),"-")</f>
        <v>-</v>
      </c>
      <c r="AB1631" s="1" t="str">
        <f>IFERROR(VLOOKUP(A1631,'[1]For Report Q-2 '!$A$2:$AH$3476,28,0),"-")</f>
        <v>-</v>
      </c>
      <c r="AC1631" s="2" t="str">
        <f>IFERROR(VLOOKUP(A1631,'[1]For Report Q-2 '!$A$2:$AH$3476,29,0),"-")</f>
        <v>-</v>
      </c>
      <c r="AD1631" s="2" t="str">
        <f>IFERROR(VLOOKUP(A1631,'[1]For Report Q-2 '!$A$2:$AH$3476,30,0),"-")</f>
        <v>-</v>
      </c>
      <c r="AE1631" s="1" t="str">
        <f>IFERROR(VLOOKUP(A1631,'[1]For Report Q-2 '!$A$2:$AH$3476,31,0),"-")</f>
        <v>-</v>
      </c>
      <c r="AF1631" s="1" t="str">
        <f>IFERROR(VLOOKUP(A1631,'[1]For Report Q-2 '!$A$2:$AH$3476,32,0),"-")</f>
        <v>-</v>
      </c>
      <c r="AG1631" s="2" t="str">
        <f>IFERROR(VLOOKUP(A1631,'[1]For Report Q-2 '!$A$2:$AH$3476,33,0),"-")</f>
        <v>-</v>
      </c>
      <c r="AH1631" s="1" t="str">
        <f t="shared" si="25"/>
        <v>--</v>
      </c>
      <c r="AI1631" t="e">
        <v>#N/A</v>
      </c>
      <c r="AJ1631" t="e">
        <v>#N/A</v>
      </c>
      <c r="AK1631" t="e">
        <v>#N/A</v>
      </c>
    </row>
    <row r="1632" spans="1:37" x14ac:dyDescent="0.25">
      <c r="A1632" s="15">
        <v>9068717</v>
      </c>
      <c r="B1632" s="15" t="s">
        <v>640</v>
      </c>
      <c r="C1632" s="16">
        <v>43140</v>
      </c>
      <c r="D1632" s="15" t="s">
        <v>75</v>
      </c>
      <c r="E1632" s="1" t="s">
        <v>45</v>
      </c>
      <c r="F1632" s="15" t="s">
        <v>46</v>
      </c>
      <c r="G1632" s="1" t="s">
        <v>44</v>
      </c>
      <c r="H1632" s="17">
        <v>19166.666666666668</v>
      </c>
      <c r="I1632" s="18">
        <v>0.19166666666666668</v>
      </c>
      <c r="J1632" s="1">
        <v>9068717</v>
      </c>
      <c r="K1632" s="1" t="s">
        <v>640</v>
      </c>
      <c r="L1632" s="19">
        <v>39166.666666666672</v>
      </c>
      <c r="M1632" s="1" t="s">
        <v>31</v>
      </c>
      <c r="N1632" s="1" t="s">
        <v>47</v>
      </c>
      <c r="O1632" s="1" t="s">
        <v>48</v>
      </c>
      <c r="P1632" s="20">
        <v>9068717</v>
      </c>
      <c r="Q1632" s="1" t="s">
        <v>136</v>
      </c>
      <c r="R1632" s="1" t="s">
        <v>16</v>
      </c>
      <c r="S1632" s="1" t="s">
        <v>137</v>
      </c>
      <c r="T1632" s="18">
        <f>IFERROR(VLOOKUP(A1632,'[1]For Report Q-2 '!$A$2:$T$3476,20,0),"-")</f>
        <v>0.19166666666666668</v>
      </c>
      <c r="U1632" s="55">
        <f>IFERROR(VLOOKUP(A1632,'[1]For Report Q-2 '!$A$2:$U$3476,21,0),"-")</f>
        <v>0</v>
      </c>
      <c r="V1632" s="2" t="str">
        <f>IFERROR(VLOOKUP(A1632,'[1]For Report Q-2 '!$A$2:$V$3476,22,0),"-")</f>
        <v>-</v>
      </c>
      <c r="W1632" s="1">
        <f>IFERROR(VLOOKUP(A1632,'[1]For Report Q-2 '!$A$2:$W$3476,23,0),"-")</f>
        <v>0</v>
      </c>
      <c r="X1632" s="1"/>
      <c r="Y1632" s="1"/>
      <c r="Z1632" s="2" t="str">
        <f>IFERROR(VLOOKUP(A1632,'[1]For Report Q-2 '!$A$2:$Z$3476,26,0),"-")</f>
        <v>-</v>
      </c>
      <c r="AA1632" s="1" t="str">
        <f>IFERROR(VLOOKUP(A1632,'[1]For Report Q-2 '!$A$2:$AH$3476,27,0),"-")</f>
        <v>-</v>
      </c>
      <c r="AB1632" s="1" t="str">
        <f>IFERROR(VLOOKUP(A1632,'[1]For Report Q-2 '!$A$2:$AH$3476,28,0),"-")</f>
        <v>-</v>
      </c>
      <c r="AC1632" s="2" t="str">
        <f>IFERROR(VLOOKUP(A1632,'[1]For Report Q-2 '!$A$2:$AH$3476,29,0),"-")</f>
        <v>-</v>
      </c>
      <c r="AD1632" s="2" t="str">
        <f>IFERROR(VLOOKUP(A1632,'[1]For Report Q-2 '!$A$2:$AH$3476,30,0),"-")</f>
        <v>-</v>
      </c>
      <c r="AE1632" s="1" t="str">
        <f>IFERROR(VLOOKUP(A1632,'[1]For Report Q-2 '!$A$2:$AH$3476,31,0),"-")</f>
        <v>-</v>
      </c>
      <c r="AF1632" s="1" t="str">
        <f>IFERROR(VLOOKUP(A1632,'[1]For Report Q-2 '!$A$2:$AH$3476,32,0),"-")</f>
        <v>-</v>
      </c>
      <c r="AG1632" s="2" t="str">
        <f>IFERROR(VLOOKUP(A1632,'[1]For Report Q-2 '!$A$2:$AH$3476,33,0),"-")</f>
        <v>-</v>
      </c>
      <c r="AH1632" s="1" t="str">
        <f t="shared" si="25"/>
        <v>--</v>
      </c>
      <c r="AI1632" t="e">
        <v>#N/A</v>
      </c>
      <c r="AJ1632" t="e">
        <v>#N/A</v>
      </c>
      <c r="AK1632" t="e">
        <v>#N/A</v>
      </c>
    </row>
    <row r="1633" spans="1:37" x14ac:dyDescent="0.25">
      <c r="A1633" s="15">
        <v>9121107</v>
      </c>
      <c r="B1633" s="15" t="s">
        <v>640</v>
      </c>
      <c r="C1633" s="16">
        <v>45357</v>
      </c>
      <c r="D1633" s="15" t="s">
        <v>641</v>
      </c>
      <c r="E1633" s="1" t="s">
        <v>72</v>
      </c>
      <c r="F1633" s="15" t="s">
        <v>46</v>
      </c>
      <c r="G1633" s="1" t="s">
        <v>44</v>
      </c>
      <c r="H1633" s="17">
        <v>20000</v>
      </c>
      <c r="I1633" s="18">
        <v>0.2</v>
      </c>
      <c r="J1633" s="1">
        <v>9068717</v>
      </c>
      <c r="K1633" s="1" t="s">
        <v>640</v>
      </c>
      <c r="L1633" s="19">
        <v>39166.666666666672</v>
      </c>
      <c r="M1633" s="1" t="s">
        <v>31</v>
      </c>
      <c r="N1633" s="1" t="s">
        <v>72</v>
      </c>
      <c r="O1633" s="1" t="s">
        <v>48</v>
      </c>
      <c r="P1633" s="20">
        <v>9068717</v>
      </c>
      <c r="Q1633" s="1" t="s">
        <v>136</v>
      </c>
      <c r="R1633" s="1" t="s">
        <v>16</v>
      </c>
      <c r="S1633" s="1" t="s">
        <v>137</v>
      </c>
      <c r="T1633" s="18">
        <f>IFERROR(VLOOKUP(A1633,'[1]For Report Q-2 '!$A$2:$T$3476,20,0),"-")</f>
        <v>0.2</v>
      </c>
      <c r="U1633" s="55">
        <f>IFERROR(VLOOKUP(A1633,'[1]For Report Q-2 '!$A$2:$U$3476,21,0),"-")</f>
        <v>0</v>
      </c>
      <c r="V1633" s="2" t="str">
        <f>IFERROR(VLOOKUP(A1633,'[1]For Report Q-2 '!$A$2:$V$3476,22,0),"-")</f>
        <v>-</v>
      </c>
      <c r="W1633" s="1">
        <f>IFERROR(VLOOKUP(A1633,'[1]For Report Q-2 '!$A$2:$W$3476,23,0),"-")</f>
        <v>0</v>
      </c>
      <c r="X1633" s="1"/>
      <c r="Y1633" s="1"/>
      <c r="Z1633" s="2" t="str">
        <f>IFERROR(VLOOKUP(A1633,'[1]For Report Q-2 '!$A$2:$Z$3476,26,0),"-")</f>
        <v>-</v>
      </c>
      <c r="AA1633" s="1" t="str">
        <f>IFERROR(VLOOKUP(A1633,'[1]For Report Q-2 '!$A$2:$AH$3476,27,0),"-")</f>
        <v>-</v>
      </c>
      <c r="AB1633" s="1" t="str">
        <f>IFERROR(VLOOKUP(A1633,'[1]For Report Q-2 '!$A$2:$AH$3476,28,0),"-")</f>
        <v>-</v>
      </c>
      <c r="AC1633" s="2" t="str">
        <f>IFERROR(VLOOKUP(A1633,'[1]For Report Q-2 '!$A$2:$AH$3476,29,0),"-")</f>
        <v>-</v>
      </c>
      <c r="AD1633" s="2" t="str">
        <f>IFERROR(VLOOKUP(A1633,'[1]For Report Q-2 '!$A$2:$AH$3476,30,0),"-")</f>
        <v>-</v>
      </c>
      <c r="AE1633" s="1" t="str">
        <f>IFERROR(VLOOKUP(A1633,'[1]For Report Q-2 '!$A$2:$AH$3476,31,0),"-")</f>
        <v>-</v>
      </c>
      <c r="AF1633" s="1" t="str">
        <f>IFERROR(VLOOKUP(A1633,'[1]For Report Q-2 '!$A$2:$AH$3476,32,0),"-")</f>
        <v>-</v>
      </c>
      <c r="AG1633" s="2" t="str">
        <f>IFERROR(VLOOKUP(A1633,'[1]For Report Q-2 '!$A$2:$AH$3476,33,0),"-")</f>
        <v>-</v>
      </c>
      <c r="AH1633" s="1" t="str">
        <f t="shared" si="25"/>
        <v>--</v>
      </c>
      <c r="AI1633" t="e">
        <v>#N/A</v>
      </c>
      <c r="AJ1633" t="e">
        <v>#N/A</v>
      </c>
      <c r="AK1633" t="e">
        <v>#N/A</v>
      </c>
    </row>
    <row r="1634" spans="1:37" x14ac:dyDescent="0.25">
      <c r="A1634" s="15">
        <v>9068863</v>
      </c>
      <c r="B1634" s="15" t="s">
        <v>642</v>
      </c>
      <c r="C1634" s="16">
        <v>43175</v>
      </c>
      <c r="D1634" s="15" t="s">
        <v>40</v>
      </c>
      <c r="E1634" s="1" t="s">
        <v>45</v>
      </c>
      <c r="F1634" s="15" t="s">
        <v>46</v>
      </c>
      <c r="G1634" s="1" t="s">
        <v>40</v>
      </c>
      <c r="H1634" s="17">
        <v>7500</v>
      </c>
      <c r="I1634" s="18">
        <v>7.4999999999999997E-2</v>
      </c>
      <c r="J1634" s="1">
        <v>9068863</v>
      </c>
      <c r="K1634" s="1" t="s">
        <v>643</v>
      </c>
      <c r="L1634" s="19">
        <v>61666.666666666672</v>
      </c>
      <c r="M1634" s="1" t="s">
        <v>31</v>
      </c>
      <c r="N1634" s="1" t="s">
        <v>47</v>
      </c>
      <c r="O1634" s="1" t="s">
        <v>41</v>
      </c>
      <c r="P1634" s="20">
        <v>9068863</v>
      </c>
      <c r="Q1634" s="1" t="s">
        <v>99</v>
      </c>
      <c r="R1634" s="1" t="s">
        <v>16</v>
      </c>
      <c r="S1634" s="1" t="s">
        <v>100</v>
      </c>
      <c r="T1634" s="18">
        <f>IFERROR(VLOOKUP(A1634,'[1]For Report Q-2 '!$A$2:$T$3476,20,0),"-")</f>
        <v>7.4999999999999997E-2</v>
      </c>
      <c r="U1634" s="55">
        <f>IFERROR(VLOOKUP(A1634,'[1]For Report Q-2 '!$A$2:$U$3476,21,0),"-")</f>
        <v>0</v>
      </c>
      <c r="V1634" s="2" t="str">
        <f>IFERROR(VLOOKUP(A1634,'[1]For Report Q-2 '!$A$2:$V$3476,22,0),"-")</f>
        <v>-</v>
      </c>
      <c r="W1634" s="1">
        <f>IFERROR(VLOOKUP(A1634,'[1]For Report Q-2 '!$A$2:$W$3476,23,0),"-")</f>
        <v>0</v>
      </c>
      <c r="X1634" s="1"/>
      <c r="Y1634" s="1"/>
      <c r="Z1634" s="2" t="str">
        <f>IFERROR(VLOOKUP(A1634,'[1]For Report Q-2 '!$A$2:$Z$3476,26,0),"-")</f>
        <v>-</v>
      </c>
      <c r="AA1634" s="1" t="str">
        <f>IFERROR(VLOOKUP(A1634,'[1]For Report Q-2 '!$A$2:$AH$3476,27,0),"-")</f>
        <v>-</v>
      </c>
      <c r="AB1634" s="1" t="str">
        <f>IFERROR(VLOOKUP(A1634,'[1]For Report Q-2 '!$A$2:$AH$3476,28,0),"-")</f>
        <v>-</v>
      </c>
      <c r="AC1634" s="2" t="str">
        <f>IFERROR(VLOOKUP(A1634,'[1]For Report Q-2 '!$A$2:$AH$3476,29,0),"-")</f>
        <v>-</v>
      </c>
      <c r="AD1634" s="2" t="str">
        <f>IFERROR(VLOOKUP(A1634,'[1]For Report Q-2 '!$A$2:$AH$3476,30,0),"-")</f>
        <v>-</v>
      </c>
      <c r="AE1634" s="1" t="str">
        <f>IFERROR(VLOOKUP(A1634,'[1]For Report Q-2 '!$A$2:$AH$3476,31,0),"-")</f>
        <v>-</v>
      </c>
      <c r="AF1634" s="1" t="str">
        <f>IFERROR(VLOOKUP(A1634,'[1]For Report Q-2 '!$A$2:$AH$3476,32,0),"-")</f>
        <v>-</v>
      </c>
      <c r="AG1634" s="2" t="str">
        <f>IFERROR(VLOOKUP(A1634,'[1]For Report Q-2 '!$A$2:$AH$3476,33,0),"-")</f>
        <v>-</v>
      </c>
      <c r="AH1634" s="1" t="str">
        <f t="shared" si="25"/>
        <v>--</v>
      </c>
      <c r="AI1634" t="e">
        <v>#N/A</v>
      </c>
      <c r="AJ1634" t="e">
        <v>#N/A</v>
      </c>
      <c r="AK1634" t="e">
        <v>#N/A</v>
      </c>
    </row>
    <row r="1635" spans="1:37" x14ac:dyDescent="0.25">
      <c r="A1635" s="15">
        <v>9087679</v>
      </c>
      <c r="B1635" s="15" t="s">
        <v>642</v>
      </c>
      <c r="C1635" s="16">
        <v>44564</v>
      </c>
      <c r="D1635" s="15" t="s">
        <v>83</v>
      </c>
      <c r="E1635" s="1" t="s">
        <v>45</v>
      </c>
      <c r="F1635" s="15" t="s">
        <v>46</v>
      </c>
      <c r="G1635" s="1" t="s">
        <v>83</v>
      </c>
      <c r="H1635" s="17">
        <v>16666.666666666668</v>
      </c>
      <c r="I1635" s="18">
        <v>0.16666666666666669</v>
      </c>
      <c r="J1635" s="1">
        <v>9068863</v>
      </c>
      <c r="K1635" s="1" t="s">
        <v>643</v>
      </c>
      <c r="L1635" s="19">
        <v>61666.666666666672</v>
      </c>
      <c r="M1635" s="1" t="s">
        <v>31</v>
      </c>
      <c r="N1635" s="1" t="s">
        <v>47</v>
      </c>
      <c r="O1635" s="1" t="s">
        <v>84</v>
      </c>
      <c r="P1635" s="20">
        <v>9068863</v>
      </c>
      <c r="Q1635" s="1" t="s">
        <v>99</v>
      </c>
      <c r="R1635" s="1" t="s">
        <v>16</v>
      </c>
      <c r="S1635" s="1" t="s">
        <v>100</v>
      </c>
      <c r="T1635" s="18">
        <f>IFERROR(VLOOKUP(A1635,'[1]For Report Q-2 '!$A$2:$T$3476,20,0),"-")</f>
        <v>0.16666666666666669</v>
      </c>
      <c r="U1635" s="55">
        <f>IFERROR(VLOOKUP(A1635,'[1]For Report Q-2 '!$A$2:$U$3476,21,0),"-")</f>
        <v>0</v>
      </c>
      <c r="V1635" s="2" t="str">
        <f>IFERROR(VLOOKUP(A1635,'[1]For Report Q-2 '!$A$2:$V$3476,22,0),"-")</f>
        <v>-</v>
      </c>
      <c r="W1635" s="1">
        <f>IFERROR(VLOOKUP(A1635,'[1]For Report Q-2 '!$A$2:$W$3476,23,0),"-")</f>
        <v>0</v>
      </c>
      <c r="X1635" s="1"/>
      <c r="Y1635" s="1"/>
      <c r="Z1635" s="2" t="str">
        <f>IFERROR(VLOOKUP(A1635,'[1]For Report Q-2 '!$A$2:$Z$3476,26,0),"-")</f>
        <v>-</v>
      </c>
      <c r="AA1635" s="1" t="str">
        <f>IFERROR(VLOOKUP(A1635,'[1]For Report Q-2 '!$A$2:$AH$3476,27,0),"-")</f>
        <v>-</v>
      </c>
      <c r="AB1635" s="1" t="str">
        <f>IFERROR(VLOOKUP(A1635,'[1]For Report Q-2 '!$A$2:$AH$3476,28,0),"-")</f>
        <v>-</v>
      </c>
      <c r="AC1635" s="2" t="str">
        <f>IFERROR(VLOOKUP(A1635,'[1]For Report Q-2 '!$A$2:$AH$3476,29,0),"-")</f>
        <v>-</v>
      </c>
      <c r="AD1635" s="2" t="str">
        <f>IFERROR(VLOOKUP(A1635,'[1]For Report Q-2 '!$A$2:$AH$3476,30,0),"-")</f>
        <v>-</v>
      </c>
      <c r="AE1635" s="1" t="str">
        <f>IFERROR(VLOOKUP(A1635,'[1]For Report Q-2 '!$A$2:$AH$3476,31,0),"-")</f>
        <v>-</v>
      </c>
      <c r="AF1635" s="1" t="str">
        <f>IFERROR(VLOOKUP(A1635,'[1]For Report Q-2 '!$A$2:$AH$3476,32,0),"-")</f>
        <v>-</v>
      </c>
      <c r="AG1635" s="2" t="str">
        <f>IFERROR(VLOOKUP(A1635,'[1]For Report Q-2 '!$A$2:$AH$3476,33,0),"-")</f>
        <v>-</v>
      </c>
      <c r="AH1635" s="1" t="str">
        <f t="shared" si="25"/>
        <v>--</v>
      </c>
      <c r="AI1635" t="e">
        <v>#N/A</v>
      </c>
      <c r="AJ1635" t="e">
        <v>#N/A</v>
      </c>
      <c r="AK1635" t="e">
        <v>#N/A</v>
      </c>
    </row>
    <row r="1636" spans="1:37" x14ac:dyDescent="0.25">
      <c r="A1636" s="15">
        <v>9089242</v>
      </c>
      <c r="B1636" s="15" t="s">
        <v>642</v>
      </c>
      <c r="C1636" s="16">
        <v>44545</v>
      </c>
      <c r="D1636" s="15" t="s">
        <v>83</v>
      </c>
      <c r="E1636" s="1" t="s">
        <v>45</v>
      </c>
      <c r="F1636" s="15" t="s">
        <v>46</v>
      </c>
      <c r="G1636" s="1" t="s">
        <v>83</v>
      </c>
      <c r="H1636" s="17">
        <v>37500</v>
      </c>
      <c r="I1636" s="18">
        <v>0.375</v>
      </c>
      <c r="J1636" s="1">
        <v>9068863</v>
      </c>
      <c r="K1636" s="1" t="s">
        <v>643</v>
      </c>
      <c r="L1636" s="19">
        <v>61666.666666666672</v>
      </c>
      <c r="M1636" s="1" t="s">
        <v>31</v>
      </c>
      <c r="N1636" s="1" t="s">
        <v>47</v>
      </c>
      <c r="O1636" s="1" t="s">
        <v>84</v>
      </c>
      <c r="P1636" s="20">
        <v>9068863</v>
      </c>
      <c r="Q1636" s="1" t="s">
        <v>99</v>
      </c>
      <c r="R1636" s="1" t="s">
        <v>16</v>
      </c>
      <c r="S1636" s="1" t="s">
        <v>100</v>
      </c>
      <c r="T1636" s="18">
        <f>IFERROR(VLOOKUP(A1636,'[1]For Report Q-2 '!$A$2:$T$3476,20,0),"-")</f>
        <v>0.375</v>
      </c>
      <c r="U1636" s="55">
        <f>IFERROR(VLOOKUP(A1636,'[1]For Report Q-2 '!$A$2:$U$3476,21,0),"-")</f>
        <v>0</v>
      </c>
      <c r="V1636" s="2" t="str">
        <f>IFERROR(VLOOKUP(A1636,'[1]For Report Q-2 '!$A$2:$V$3476,22,0),"-")</f>
        <v>-</v>
      </c>
      <c r="W1636" s="1">
        <f>IFERROR(VLOOKUP(A1636,'[1]For Report Q-2 '!$A$2:$W$3476,23,0),"-")</f>
        <v>0</v>
      </c>
      <c r="X1636" s="1"/>
      <c r="Y1636" s="1"/>
      <c r="Z1636" s="2" t="str">
        <f>IFERROR(VLOOKUP(A1636,'[1]For Report Q-2 '!$A$2:$Z$3476,26,0),"-")</f>
        <v>-</v>
      </c>
      <c r="AA1636" s="1" t="str">
        <f>IFERROR(VLOOKUP(A1636,'[1]For Report Q-2 '!$A$2:$AH$3476,27,0),"-")</f>
        <v>-</v>
      </c>
      <c r="AB1636" s="1" t="str">
        <f>IFERROR(VLOOKUP(A1636,'[1]For Report Q-2 '!$A$2:$AH$3476,28,0),"-")</f>
        <v>-</v>
      </c>
      <c r="AC1636" s="2" t="str">
        <f>IFERROR(VLOOKUP(A1636,'[1]For Report Q-2 '!$A$2:$AH$3476,29,0),"-")</f>
        <v>-</v>
      </c>
      <c r="AD1636" s="2" t="str">
        <f>IFERROR(VLOOKUP(A1636,'[1]For Report Q-2 '!$A$2:$AH$3476,30,0),"-")</f>
        <v>-</v>
      </c>
      <c r="AE1636" s="1" t="str">
        <f>IFERROR(VLOOKUP(A1636,'[1]For Report Q-2 '!$A$2:$AH$3476,31,0),"-")</f>
        <v>-</v>
      </c>
      <c r="AF1636" s="1" t="str">
        <f>IFERROR(VLOOKUP(A1636,'[1]For Report Q-2 '!$A$2:$AH$3476,32,0),"-")</f>
        <v>-</v>
      </c>
      <c r="AG1636" s="2" t="str">
        <f>IFERROR(VLOOKUP(A1636,'[1]For Report Q-2 '!$A$2:$AH$3476,33,0),"-")</f>
        <v>-</v>
      </c>
      <c r="AH1636" s="1" t="str">
        <f t="shared" si="25"/>
        <v>--</v>
      </c>
      <c r="AI1636" t="e">
        <v>#N/A</v>
      </c>
      <c r="AJ1636" t="e">
        <v>#N/A</v>
      </c>
      <c r="AK1636" t="e">
        <v>#N/A</v>
      </c>
    </row>
    <row r="1637" spans="1:37" x14ac:dyDescent="0.25">
      <c r="A1637" s="15">
        <v>9069096</v>
      </c>
      <c r="B1637" s="15" t="s">
        <v>644</v>
      </c>
      <c r="C1637" s="16">
        <v>43188</v>
      </c>
      <c r="D1637" s="15" t="s">
        <v>56</v>
      </c>
      <c r="E1637" s="1" t="s">
        <v>45</v>
      </c>
      <c r="F1637" s="15" t="s">
        <v>46</v>
      </c>
      <c r="G1637" s="1" t="s">
        <v>56</v>
      </c>
      <c r="H1637" s="17">
        <v>17083.333333333332</v>
      </c>
      <c r="I1637" s="18">
        <v>0.17083333333333331</v>
      </c>
      <c r="J1637" s="1">
        <v>9069096</v>
      </c>
      <c r="K1637" s="1" t="s">
        <v>644</v>
      </c>
      <c r="L1637" s="19">
        <v>39324.116666666669</v>
      </c>
      <c r="M1637" s="1" t="s">
        <v>31</v>
      </c>
      <c r="N1637" s="1" t="s">
        <v>47</v>
      </c>
      <c r="O1637" s="1" t="s">
        <v>59</v>
      </c>
      <c r="P1637" s="20">
        <v>9069096</v>
      </c>
      <c r="Q1637" s="1" t="s">
        <v>85</v>
      </c>
      <c r="R1637" s="1" t="s">
        <v>16</v>
      </c>
      <c r="S1637" s="1" t="s">
        <v>80</v>
      </c>
      <c r="T1637" s="18">
        <f>IFERROR(VLOOKUP(A1637,'[1]For Report Q-2 '!$A$2:$T$3476,20,0),"-")</f>
        <v>0.17083333333333331</v>
      </c>
      <c r="U1637" s="55">
        <f>IFERROR(VLOOKUP(A1637,'[1]For Report Q-2 '!$A$2:$U$3476,21,0),"-")</f>
        <v>0</v>
      </c>
      <c r="V1637" s="2" t="str">
        <f>IFERROR(VLOOKUP(A1637,'[1]For Report Q-2 '!$A$2:$V$3476,22,0),"-")</f>
        <v>-</v>
      </c>
      <c r="W1637" s="1">
        <f>IFERROR(VLOOKUP(A1637,'[1]For Report Q-2 '!$A$2:$W$3476,23,0),"-")</f>
        <v>0</v>
      </c>
      <c r="X1637" s="1"/>
      <c r="Y1637" s="1"/>
      <c r="Z1637" s="2" t="str">
        <f>IFERROR(VLOOKUP(A1637,'[1]For Report Q-2 '!$A$2:$Z$3476,26,0),"-")</f>
        <v>-</v>
      </c>
      <c r="AA1637" s="1" t="str">
        <f>IFERROR(VLOOKUP(A1637,'[1]For Report Q-2 '!$A$2:$AH$3476,27,0),"-")</f>
        <v>-</v>
      </c>
      <c r="AB1637" s="1" t="str">
        <f>IFERROR(VLOOKUP(A1637,'[1]For Report Q-2 '!$A$2:$AH$3476,28,0),"-")</f>
        <v>-</v>
      </c>
      <c r="AC1637" s="2" t="str">
        <f>IFERROR(VLOOKUP(A1637,'[1]For Report Q-2 '!$A$2:$AH$3476,29,0),"-")</f>
        <v>-</v>
      </c>
      <c r="AD1637" s="2" t="str">
        <f>IFERROR(VLOOKUP(A1637,'[1]For Report Q-2 '!$A$2:$AH$3476,30,0),"-")</f>
        <v>-</v>
      </c>
      <c r="AE1637" s="1" t="str">
        <f>IFERROR(VLOOKUP(A1637,'[1]For Report Q-2 '!$A$2:$AH$3476,31,0),"-")</f>
        <v>-</v>
      </c>
      <c r="AF1637" s="1" t="str">
        <f>IFERROR(VLOOKUP(A1637,'[1]For Report Q-2 '!$A$2:$AH$3476,32,0),"-")</f>
        <v>-</v>
      </c>
      <c r="AG1637" s="2" t="str">
        <f>IFERROR(VLOOKUP(A1637,'[1]For Report Q-2 '!$A$2:$AH$3476,33,0),"-")</f>
        <v>-</v>
      </c>
      <c r="AH1637" s="1" t="str">
        <f t="shared" si="25"/>
        <v>--</v>
      </c>
      <c r="AI1637" t="e">
        <v>#N/A</v>
      </c>
      <c r="AJ1637" t="e">
        <v>#N/A</v>
      </c>
      <c r="AK1637" t="e">
        <v>#N/A</v>
      </c>
    </row>
    <row r="1638" spans="1:37" x14ac:dyDescent="0.25">
      <c r="A1638" s="15">
        <v>9114930</v>
      </c>
      <c r="B1638" s="15" t="s">
        <v>644</v>
      </c>
      <c r="C1638" s="16">
        <v>45124</v>
      </c>
      <c r="D1638" s="15" t="s">
        <v>56</v>
      </c>
      <c r="E1638" s="1" t="s">
        <v>45</v>
      </c>
      <c r="F1638" s="15" t="s">
        <v>46</v>
      </c>
      <c r="G1638" s="1" t="s">
        <v>56</v>
      </c>
      <c r="H1638" s="17">
        <v>7500</v>
      </c>
      <c r="I1638" s="18">
        <v>7.4999999999999997E-2</v>
      </c>
      <c r="J1638" s="1">
        <v>9069096</v>
      </c>
      <c r="K1638" s="1" t="s">
        <v>644</v>
      </c>
      <c r="L1638" s="19">
        <v>39324.116666666669</v>
      </c>
      <c r="M1638" s="1" t="s">
        <v>31</v>
      </c>
      <c r="N1638" s="1" t="s">
        <v>47</v>
      </c>
      <c r="O1638" s="1" t="s">
        <v>59</v>
      </c>
      <c r="P1638" s="20">
        <v>9069096</v>
      </c>
      <c r="Q1638" s="1" t="s">
        <v>85</v>
      </c>
      <c r="R1638" s="1" t="s">
        <v>16</v>
      </c>
      <c r="S1638" s="1" t="s">
        <v>80</v>
      </c>
      <c r="T1638" s="18">
        <f>IFERROR(VLOOKUP(A1638,'[1]For Report Q-2 '!$A$2:$T$3476,20,0),"-")</f>
        <v>7.4999999999999997E-2</v>
      </c>
      <c r="U1638" s="55">
        <f>IFERROR(VLOOKUP(A1638,'[1]For Report Q-2 '!$A$2:$U$3476,21,0),"-")</f>
        <v>0</v>
      </c>
      <c r="V1638" s="2" t="str">
        <f>IFERROR(VLOOKUP(A1638,'[1]For Report Q-2 '!$A$2:$V$3476,22,0),"-")</f>
        <v>-</v>
      </c>
      <c r="W1638" s="1">
        <f>IFERROR(VLOOKUP(A1638,'[1]For Report Q-2 '!$A$2:$W$3476,23,0),"-")</f>
        <v>0</v>
      </c>
      <c r="X1638" s="1"/>
      <c r="Y1638" s="1"/>
      <c r="Z1638" s="2" t="str">
        <f>IFERROR(VLOOKUP(A1638,'[1]For Report Q-2 '!$A$2:$Z$3476,26,0),"-")</f>
        <v>-</v>
      </c>
      <c r="AA1638" s="1" t="str">
        <f>IFERROR(VLOOKUP(A1638,'[1]For Report Q-2 '!$A$2:$AH$3476,27,0),"-")</f>
        <v>-</v>
      </c>
      <c r="AB1638" s="1" t="str">
        <f>IFERROR(VLOOKUP(A1638,'[1]For Report Q-2 '!$A$2:$AH$3476,28,0),"-")</f>
        <v>-</v>
      </c>
      <c r="AC1638" s="2" t="str">
        <f>IFERROR(VLOOKUP(A1638,'[1]For Report Q-2 '!$A$2:$AH$3476,29,0),"-")</f>
        <v>-</v>
      </c>
      <c r="AD1638" s="2" t="str">
        <f>IFERROR(VLOOKUP(A1638,'[1]For Report Q-2 '!$A$2:$AH$3476,30,0),"-")</f>
        <v>-</v>
      </c>
      <c r="AE1638" s="1" t="str">
        <f>IFERROR(VLOOKUP(A1638,'[1]For Report Q-2 '!$A$2:$AH$3476,31,0),"-")</f>
        <v>-</v>
      </c>
      <c r="AF1638" s="1" t="str">
        <f>IFERROR(VLOOKUP(A1638,'[1]For Report Q-2 '!$A$2:$AH$3476,32,0),"-")</f>
        <v>-</v>
      </c>
      <c r="AG1638" s="2" t="str">
        <f>IFERROR(VLOOKUP(A1638,'[1]For Report Q-2 '!$A$2:$AH$3476,33,0),"-")</f>
        <v>-</v>
      </c>
      <c r="AH1638" s="1" t="str">
        <f t="shared" si="25"/>
        <v>--</v>
      </c>
      <c r="AI1638" t="e">
        <v>#N/A</v>
      </c>
      <c r="AJ1638" t="e">
        <v>#N/A</v>
      </c>
      <c r="AK1638" t="e">
        <v>#N/A</v>
      </c>
    </row>
    <row r="1639" spans="1:37" x14ac:dyDescent="0.25">
      <c r="A1639" s="15">
        <v>9132159</v>
      </c>
      <c r="B1639" s="15" t="s">
        <v>644</v>
      </c>
      <c r="C1639" s="16">
        <v>45965</v>
      </c>
      <c r="D1639" s="15" t="s">
        <v>56</v>
      </c>
      <c r="E1639" s="1" t="s">
        <v>72</v>
      </c>
      <c r="F1639" s="15" t="s">
        <v>46</v>
      </c>
      <c r="G1639" s="1" t="s">
        <v>56</v>
      </c>
      <c r="H1639" s="17">
        <v>14740.783333333333</v>
      </c>
      <c r="I1639" s="18">
        <v>0.14740783333333332</v>
      </c>
      <c r="J1639" s="1">
        <v>9069096</v>
      </c>
      <c r="K1639" s="1" t="s">
        <v>644</v>
      </c>
      <c r="L1639" s="19">
        <v>39324.116666666669</v>
      </c>
      <c r="M1639" s="1" t="s">
        <v>31</v>
      </c>
      <c r="N1639" s="1" t="s">
        <v>72</v>
      </c>
      <c r="O1639" s="1" t="s">
        <v>59</v>
      </c>
      <c r="P1639" s="20">
        <v>9069096</v>
      </c>
      <c r="Q1639" s="1" t="s">
        <v>85</v>
      </c>
      <c r="R1639" s="1" t="s">
        <v>16</v>
      </c>
      <c r="S1639" s="1" t="s">
        <v>80</v>
      </c>
      <c r="T1639" s="18">
        <f>IFERROR(VLOOKUP(A1639,'[1]For Report Q-2 '!$A$2:$T$3476,20,0),"-")</f>
        <v>0.14740783333333332</v>
      </c>
      <c r="U1639" s="55">
        <f>IFERROR(VLOOKUP(A1639,'[1]For Report Q-2 '!$A$2:$U$3476,21,0),"-")</f>
        <v>0</v>
      </c>
      <c r="V1639" s="2" t="str">
        <f>IFERROR(VLOOKUP(A1639,'[1]For Report Q-2 '!$A$2:$V$3476,22,0),"-")</f>
        <v>-</v>
      </c>
      <c r="W1639" s="1">
        <f>IFERROR(VLOOKUP(A1639,'[1]For Report Q-2 '!$A$2:$W$3476,23,0),"-")</f>
        <v>0</v>
      </c>
      <c r="X1639" s="1"/>
      <c r="Y1639" s="1"/>
      <c r="Z1639" s="2" t="str">
        <f>IFERROR(VLOOKUP(A1639,'[1]For Report Q-2 '!$A$2:$Z$3476,26,0),"-")</f>
        <v>-</v>
      </c>
      <c r="AA1639" s="1" t="str">
        <f>IFERROR(VLOOKUP(A1639,'[1]For Report Q-2 '!$A$2:$AH$3476,27,0),"-")</f>
        <v>-</v>
      </c>
      <c r="AB1639" s="1" t="str">
        <f>IFERROR(VLOOKUP(A1639,'[1]For Report Q-2 '!$A$2:$AH$3476,28,0),"-")</f>
        <v>-</v>
      </c>
      <c r="AC1639" s="2" t="str">
        <f>IFERROR(VLOOKUP(A1639,'[1]For Report Q-2 '!$A$2:$AH$3476,29,0),"-")</f>
        <v>-</v>
      </c>
      <c r="AD1639" s="2" t="str">
        <f>IFERROR(VLOOKUP(A1639,'[1]For Report Q-2 '!$A$2:$AH$3476,30,0),"-")</f>
        <v>-</v>
      </c>
      <c r="AE1639" s="1" t="str">
        <f>IFERROR(VLOOKUP(A1639,'[1]For Report Q-2 '!$A$2:$AH$3476,31,0),"-")</f>
        <v>-</v>
      </c>
      <c r="AF1639" s="1" t="str">
        <f>IFERROR(VLOOKUP(A1639,'[1]For Report Q-2 '!$A$2:$AH$3476,32,0),"-")</f>
        <v>-</v>
      </c>
      <c r="AG1639" s="2" t="str">
        <f>IFERROR(VLOOKUP(A1639,'[1]For Report Q-2 '!$A$2:$AH$3476,33,0),"-")</f>
        <v>-</v>
      </c>
      <c r="AH1639" s="1" t="str">
        <f t="shared" si="25"/>
        <v>--</v>
      </c>
      <c r="AI1639" t="e">
        <v>#N/A</v>
      </c>
      <c r="AJ1639" t="e">
        <v>#N/A</v>
      </c>
      <c r="AK1639" t="e">
        <v>#N/A</v>
      </c>
    </row>
    <row r="1640" spans="1:37" x14ac:dyDescent="0.25">
      <c r="A1640" s="15">
        <v>9069200</v>
      </c>
      <c r="B1640" s="15" t="s">
        <v>645</v>
      </c>
      <c r="C1640" s="16">
        <v>43187</v>
      </c>
      <c r="D1640" s="15" t="s">
        <v>83</v>
      </c>
      <c r="E1640" s="1" t="s">
        <v>45</v>
      </c>
      <c r="F1640" s="15" t="s">
        <v>46</v>
      </c>
      <c r="G1640" s="1" t="s">
        <v>83</v>
      </c>
      <c r="H1640" s="17">
        <v>20850</v>
      </c>
      <c r="I1640" s="18">
        <v>0.20849999999999999</v>
      </c>
      <c r="J1640" s="1">
        <v>9069200</v>
      </c>
      <c r="K1640" s="1" t="s">
        <v>646</v>
      </c>
      <c r="L1640" s="19">
        <v>154066.66399999999</v>
      </c>
      <c r="M1640" s="1" t="s">
        <v>67</v>
      </c>
      <c r="N1640" s="1" t="s">
        <v>47</v>
      </c>
      <c r="O1640" s="1" t="s">
        <v>84</v>
      </c>
      <c r="P1640" s="20">
        <v>9069200</v>
      </c>
      <c r="Q1640" s="1" t="s">
        <v>99</v>
      </c>
      <c r="R1640" s="1" t="s">
        <v>16</v>
      </c>
      <c r="S1640" s="1" t="s">
        <v>100</v>
      </c>
      <c r="T1640" s="18">
        <f>IFERROR(VLOOKUP(A1640,'[1]For Report Q-2 '!$A$2:$T$3476,20,0),"-")</f>
        <v>0.20849999999999999</v>
      </c>
      <c r="U1640" s="55">
        <f>IFERROR(VLOOKUP(A1640,'[1]For Report Q-2 '!$A$2:$U$3476,21,0),"-")</f>
        <v>0</v>
      </c>
      <c r="V1640" s="2" t="str">
        <f>IFERROR(VLOOKUP(A1640,'[1]For Report Q-2 '!$A$2:$V$3476,22,0),"-")</f>
        <v>-</v>
      </c>
      <c r="W1640" s="1">
        <f>IFERROR(VLOOKUP(A1640,'[1]For Report Q-2 '!$A$2:$W$3476,23,0),"-")</f>
        <v>0</v>
      </c>
      <c r="X1640" s="1"/>
      <c r="Y1640" s="1"/>
      <c r="Z1640" s="2" t="str">
        <f>IFERROR(VLOOKUP(A1640,'[1]For Report Q-2 '!$A$2:$Z$3476,26,0),"-")</f>
        <v>-</v>
      </c>
      <c r="AA1640" s="1" t="str">
        <f>IFERROR(VLOOKUP(A1640,'[1]For Report Q-2 '!$A$2:$AH$3476,27,0),"-")</f>
        <v>-</v>
      </c>
      <c r="AB1640" s="1" t="str">
        <f>IFERROR(VLOOKUP(A1640,'[1]For Report Q-2 '!$A$2:$AH$3476,28,0),"-")</f>
        <v>-</v>
      </c>
      <c r="AC1640" s="2" t="str">
        <f>IFERROR(VLOOKUP(A1640,'[1]For Report Q-2 '!$A$2:$AH$3476,29,0),"-")</f>
        <v>-</v>
      </c>
      <c r="AD1640" s="2" t="str">
        <f>IFERROR(VLOOKUP(A1640,'[1]For Report Q-2 '!$A$2:$AH$3476,30,0),"-")</f>
        <v>-</v>
      </c>
      <c r="AE1640" s="1" t="str">
        <f>IFERROR(VLOOKUP(A1640,'[1]For Report Q-2 '!$A$2:$AH$3476,31,0),"-")</f>
        <v>-</v>
      </c>
      <c r="AF1640" s="1" t="str">
        <f>IFERROR(VLOOKUP(A1640,'[1]For Report Q-2 '!$A$2:$AH$3476,32,0),"-")</f>
        <v>-</v>
      </c>
      <c r="AG1640" s="2" t="str">
        <f>IFERROR(VLOOKUP(A1640,'[1]For Report Q-2 '!$A$2:$AH$3476,33,0),"-")</f>
        <v>-</v>
      </c>
      <c r="AH1640" s="1" t="str">
        <f t="shared" si="25"/>
        <v>--</v>
      </c>
      <c r="AI1640" t="e">
        <v>#N/A</v>
      </c>
      <c r="AJ1640" t="e">
        <v>#N/A</v>
      </c>
      <c r="AK1640" t="e">
        <v>#N/A</v>
      </c>
    </row>
    <row r="1641" spans="1:37" x14ac:dyDescent="0.25">
      <c r="A1641" s="15">
        <v>9072477</v>
      </c>
      <c r="B1641" s="15" t="s">
        <v>645</v>
      </c>
      <c r="C1641" s="16">
        <v>43470</v>
      </c>
      <c r="D1641" s="15" t="s">
        <v>40</v>
      </c>
      <c r="E1641" s="1" t="s">
        <v>45</v>
      </c>
      <c r="F1641" s="15" t="s">
        <v>46</v>
      </c>
      <c r="G1641" s="1" t="s">
        <v>40</v>
      </c>
      <c r="H1641" s="17">
        <v>72916.664000000004</v>
      </c>
      <c r="I1641" s="18">
        <v>0.72916664000000009</v>
      </c>
      <c r="J1641" s="1">
        <v>9069200</v>
      </c>
      <c r="K1641" s="1" t="s">
        <v>646</v>
      </c>
      <c r="L1641" s="19">
        <v>154066.66399999999</v>
      </c>
      <c r="M1641" s="1" t="s">
        <v>67</v>
      </c>
      <c r="N1641" s="1" t="s">
        <v>47</v>
      </c>
      <c r="O1641" s="1" t="s">
        <v>50</v>
      </c>
      <c r="P1641" s="20">
        <v>9069200</v>
      </c>
      <c r="Q1641" s="1" t="s">
        <v>99</v>
      </c>
      <c r="R1641" s="1" t="s">
        <v>16</v>
      </c>
      <c r="S1641" s="1" t="s">
        <v>100</v>
      </c>
      <c r="T1641" s="18">
        <f>IFERROR(VLOOKUP(A1641,'[1]For Report Q-2 '!$A$2:$T$3476,20,0),"-")</f>
        <v>0.72916664000000009</v>
      </c>
      <c r="U1641" s="55">
        <f>IFERROR(VLOOKUP(A1641,'[1]For Report Q-2 '!$A$2:$U$3476,21,0),"-")</f>
        <v>0</v>
      </c>
      <c r="V1641" s="2" t="str">
        <f>IFERROR(VLOOKUP(A1641,'[1]For Report Q-2 '!$A$2:$V$3476,22,0),"-")</f>
        <v>-</v>
      </c>
      <c r="W1641" s="1">
        <f>IFERROR(VLOOKUP(A1641,'[1]For Report Q-2 '!$A$2:$W$3476,23,0),"-")</f>
        <v>0</v>
      </c>
      <c r="X1641" s="1"/>
      <c r="Y1641" s="1"/>
      <c r="Z1641" s="2">
        <f>IFERROR(VLOOKUP(A1641,'[1]For Report Q-2 '!$A$2:$Z$3476,26,0),"-")</f>
        <v>46134.555879629603</v>
      </c>
      <c r="AA1641" s="1" t="str">
        <f>IFERROR(VLOOKUP(A1641,'[1]For Report Q-2 '!$A$2:$AH$3476,27,0),"-")</f>
        <v>SR26045535365</v>
      </c>
      <c r="AB1641" s="1" t="str">
        <f>IFERROR(VLOOKUP(A1641,'[1]For Report Q-2 '!$A$2:$AH$3476,28,0),"-")</f>
        <v>Active</v>
      </c>
      <c r="AC1641" s="2" t="str">
        <f>IFERROR(VLOOKUP(A1641,'[1]For Report Q-2 '!$A$2:$AH$3476,29,0),"-")</f>
        <v>-</v>
      </c>
      <c r="AD1641" s="2" t="str">
        <f>IFERROR(VLOOKUP(A1641,'[1]For Report Q-2 '!$A$2:$AH$3476,30,0),"-")</f>
        <v>-</v>
      </c>
      <c r="AE1641" s="1" t="str">
        <f>IFERROR(VLOOKUP(A1641,'[1]For Report Q-2 '!$A$2:$AH$3476,31,0),"-")</f>
        <v>-</v>
      </c>
      <c r="AF1641" s="1" t="str">
        <f>IFERROR(VLOOKUP(A1641,'[1]For Report Q-2 '!$A$2:$AH$3476,32,0),"-")</f>
        <v>-</v>
      </c>
      <c r="AG1641" s="2" t="str">
        <f>IFERROR(VLOOKUP(A1641,'[1]For Report Q-2 '!$A$2:$AH$3476,33,0),"-")</f>
        <v>-</v>
      </c>
      <c r="AH1641" s="1" t="str">
        <f t="shared" si="25"/>
        <v>-Active</v>
      </c>
      <c r="AI1641" s="1" t="e">
        <v>#N/A</v>
      </c>
      <c r="AJ1641" s="1" t="e">
        <v>#N/A</v>
      </c>
      <c r="AK1641" s="1" t="e">
        <v>#N/A</v>
      </c>
    </row>
    <row r="1642" spans="1:37" x14ac:dyDescent="0.25">
      <c r="A1642" s="15">
        <v>9083324</v>
      </c>
      <c r="B1642" s="15" t="s">
        <v>645</v>
      </c>
      <c r="C1642" s="16">
        <v>44159</v>
      </c>
      <c r="D1642" s="15" t="s">
        <v>28</v>
      </c>
      <c r="E1642" s="1" t="s">
        <v>45</v>
      </c>
      <c r="F1642" s="15" t="s">
        <v>46</v>
      </c>
      <c r="G1642" s="1" t="s">
        <v>28</v>
      </c>
      <c r="H1642" s="17">
        <v>60300</v>
      </c>
      <c r="I1642" s="18">
        <v>0.60299999999999998</v>
      </c>
      <c r="J1642" s="1">
        <v>9069200</v>
      </c>
      <c r="K1642" s="1" t="s">
        <v>646</v>
      </c>
      <c r="L1642" s="19">
        <v>154066.66399999999</v>
      </c>
      <c r="M1642" s="1" t="s">
        <v>67</v>
      </c>
      <c r="N1642" s="1" t="s">
        <v>47</v>
      </c>
      <c r="O1642" s="1" t="s">
        <v>32</v>
      </c>
      <c r="P1642" s="20">
        <v>9069200</v>
      </c>
      <c r="Q1642" s="1" t="s">
        <v>99</v>
      </c>
      <c r="R1642" s="1" t="s">
        <v>16</v>
      </c>
      <c r="S1642" s="1" t="s">
        <v>100</v>
      </c>
      <c r="T1642" s="18">
        <f>IFERROR(VLOOKUP(A1642,'[1]For Report Q-2 '!$A$2:$T$3476,20,0),"-")</f>
        <v>0.60299999999999998</v>
      </c>
      <c r="U1642" s="55">
        <f>IFERROR(VLOOKUP(A1642,'[1]For Report Q-2 '!$A$2:$U$3476,21,0),"-")</f>
        <v>0</v>
      </c>
      <c r="V1642" s="2" t="str">
        <f>IFERROR(VLOOKUP(A1642,'[1]For Report Q-2 '!$A$2:$V$3476,22,0),"-")</f>
        <v>-</v>
      </c>
      <c r="W1642" s="1">
        <f>IFERROR(VLOOKUP(A1642,'[1]For Report Q-2 '!$A$2:$W$3476,23,0),"-")</f>
        <v>0</v>
      </c>
      <c r="X1642" s="1"/>
      <c r="Y1642" s="1"/>
      <c r="Z1642" s="2" t="str">
        <f>IFERROR(VLOOKUP(A1642,'[1]For Report Q-2 '!$A$2:$Z$3476,26,0),"-")</f>
        <v>-</v>
      </c>
      <c r="AA1642" s="1" t="str">
        <f>IFERROR(VLOOKUP(A1642,'[1]For Report Q-2 '!$A$2:$AH$3476,27,0),"-")</f>
        <v>-</v>
      </c>
      <c r="AB1642" s="1" t="str">
        <f>IFERROR(VLOOKUP(A1642,'[1]For Report Q-2 '!$A$2:$AH$3476,28,0),"-")</f>
        <v>-</v>
      </c>
      <c r="AC1642" s="2" t="str">
        <f>IFERROR(VLOOKUP(A1642,'[1]For Report Q-2 '!$A$2:$AH$3476,29,0),"-")</f>
        <v>-</v>
      </c>
      <c r="AD1642" s="2" t="str">
        <f>IFERROR(VLOOKUP(A1642,'[1]For Report Q-2 '!$A$2:$AH$3476,30,0),"-")</f>
        <v>-</v>
      </c>
      <c r="AE1642" s="1" t="str">
        <f>IFERROR(VLOOKUP(A1642,'[1]For Report Q-2 '!$A$2:$AH$3476,31,0),"-")</f>
        <v>-</v>
      </c>
      <c r="AF1642" s="1" t="str">
        <f>IFERROR(VLOOKUP(A1642,'[1]For Report Q-2 '!$A$2:$AH$3476,32,0),"-")</f>
        <v>-</v>
      </c>
      <c r="AG1642" s="2" t="str">
        <f>IFERROR(VLOOKUP(A1642,'[1]For Report Q-2 '!$A$2:$AH$3476,33,0),"-")</f>
        <v>-</v>
      </c>
      <c r="AH1642" s="1" t="str">
        <f t="shared" si="25"/>
        <v>--</v>
      </c>
      <c r="AI1642" t="e">
        <v>#N/A</v>
      </c>
      <c r="AJ1642" t="e">
        <v>#N/A</v>
      </c>
      <c r="AK1642" t="e">
        <v>#N/A</v>
      </c>
    </row>
    <row r="1643" spans="1:37" x14ac:dyDescent="0.25">
      <c r="A1643" s="15">
        <v>9069486</v>
      </c>
      <c r="B1643" s="15" t="s">
        <v>647</v>
      </c>
      <c r="C1643" s="16">
        <v>43176</v>
      </c>
      <c r="D1643" s="15" t="s">
        <v>40</v>
      </c>
      <c r="E1643" s="1" t="s">
        <v>118</v>
      </c>
      <c r="F1643" s="15" t="s">
        <v>46</v>
      </c>
      <c r="G1643" s="1" t="s">
        <v>40</v>
      </c>
      <c r="H1643" s="17">
        <v>45833.33</v>
      </c>
      <c r="I1643" s="18">
        <v>0.4583333</v>
      </c>
      <c r="J1643" s="1">
        <v>9069486</v>
      </c>
      <c r="K1643" s="1" t="s">
        <v>647</v>
      </c>
      <c r="L1643" s="19">
        <v>45833.33</v>
      </c>
      <c r="M1643" s="1" t="s">
        <v>31</v>
      </c>
      <c r="N1643" s="1" t="s">
        <v>47</v>
      </c>
      <c r="O1643" s="1" t="s">
        <v>50</v>
      </c>
      <c r="P1643" s="20">
        <v>9069486</v>
      </c>
      <c r="Q1643" s="1" t="s">
        <v>60</v>
      </c>
      <c r="R1643" s="1" t="s">
        <v>16</v>
      </c>
      <c r="S1643" s="1" t="s">
        <v>43</v>
      </c>
      <c r="T1643" s="18">
        <f>IFERROR(VLOOKUP(A1643,'[1]For Report Q-2 '!$A$2:$T$3476,20,0),"-")</f>
        <v>0.4583333</v>
      </c>
      <c r="U1643" s="55">
        <f>IFERROR(VLOOKUP(A1643,'[1]For Report Q-2 '!$A$2:$U$3476,21,0),"-")</f>
        <v>0</v>
      </c>
      <c r="V1643" s="2" t="str">
        <f>IFERROR(VLOOKUP(A1643,'[1]For Report Q-2 '!$A$2:$V$3476,22,0),"-")</f>
        <v>-</v>
      </c>
      <c r="W1643" s="1">
        <f>IFERROR(VLOOKUP(A1643,'[1]For Report Q-2 '!$A$2:$W$3476,23,0),"-")</f>
        <v>0</v>
      </c>
      <c r="X1643" s="1"/>
      <c r="Y1643" s="1"/>
      <c r="Z1643" s="2" t="str">
        <f>IFERROR(VLOOKUP(A1643,'[1]For Report Q-2 '!$A$2:$Z$3476,26,0),"-")</f>
        <v>-</v>
      </c>
      <c r="AA1643" s="1" t="str">
        <f>IFERROR(VLOOKUP(A1643,'[1]For Report Q-2 '!$A$2:$AH$3476,27,0),"-")</f>
        <v>-</v>
      </c>
      <c r="AB1643" s="1" t="str">
        <f>IFERROR(VLOOKUP(A1643,'[1]For Report Q-2 '!$A$2:$AH$3476,28,0),"-")</f>
        <v>-</v>
      </c>
      <c r="AC1643" s="2" t="str">
        <f>IFERROR(VLOOKUP(A1643,'[1]For Report Q-2 '!$A$2:$AH$3476,29,0),"-")</f>
        <v>-</v>
      </c>
      <c r="AD1643" s="2" t="str">
        <f>IFERROR(VLOOKUP(A1643,'[1]For Report Q-2 '!$A$2:$AH$3476,30,0),"-")</f>
        <v>-</v>
      </c>
      <c r="AE1643" s="1" t="str">
        <f>IFERROR(VLOOKUP(A1643,'[1]For Report Q-2 '!$A$2:$AH$3476,31,0),"-")</f>
        <v>-</v>
      </c>
      <c r="AF1643" s="1" t="str">
        <f>IFERROR(VLOOKUP(A1643,'[1]For Report Q-2 '!$A$2:$AH$3476,32,0),"-")</f>
        <v>-</v>
      </c>
      <c r="AG1643" s="2" t="str">
        <f>IFERROR(VLOOKUP(A1643,'[1]For Report Q-2 '!$A$2:$AH$3476,33,0),"-")</f>
        <v>-</v>
      </c>
      <c r="AH1643" s="1" t="str">
        <f t="shared" si="25"/>
        <v>--</v>
      </c>
      <c r="AI1643" t="e">
        <v>#N/A</v>
      </c>
      <c r="AJ1643" t="e">
        <v>#N/A</v>
      </c>
      <c r="AK1643" t="e">
        <v>#N/A</v>
      </c>
    </row>
    <row r="1644" spans="1:37" x14ac:dyDescent="0.25">
      <c r="A1644" s="15">
        <v>9026831</v>
      </c>
      <c r="B1644" s="15" t="s">
        <v>648</v>
      </c>
      <c r="C1644" s="16">
        <v>44735</v>
      </c>
      <c r="D1644" s="15" t="s">
        <v>70</v>
      </c>
      <c r="E1644" s="1" t="s">
        <v>274</v>
      </c>
      <c r="F1644" s="15" t="s">
        <v>46</v>
      </c>
      <c r="G1644" s="1" t="s">
        <v>70</v>
      </c>
      <c r="H1644" s="17">
        <v>6250</v>
      </c>
      <c r="I1644" s="18">
        <v>6.25E-2</v>
      </c>
      <c r="J1644" s="1">
        <v>9069514</v>
      </c>
      <c r="K1644" s="1" t="s">
        <v>649</v>
      </c>
      <c r="L1644" s="19">
        <v>87500</v>
      </c>
      <c r="M1644" s="1" t="s">
        <v>31</v>
      </c>
      <c r="N1644" s="1" t="s">
        <v>47</v>
      </c>
      <c r="O1644" s="1" t="s">
        <v>71</v>
      </c>
      <c r="P1644" s="20">
        <v>9069514</v>
      </c>
      <c r="Q1644" s="1" t="s">
        <v>68</v>
      </c>
      <c r="R1644" s="1" t="s">
        <v>16</v>
      </c>
      <c r="S1644" s="1" t="s">
        <v>69</v>
      </c>
      <c r="T1644" s="18">
        <f>IFERROR(VLOOKUP(A1644,'[1]For Report Q-2 '!$A$2:$T$3476,20,0),"-")</f>
        <v>6.25E-2</v>
      </c>
      <c r="U1644" s="55">
        <f>IFERROR(VLOOKUP(A1644,'[1]For Report Q-2 '!$A$2:$U$3476,21,0),"-")</f>
        <v>0</v>
      </c>
      <c r="V1644" s="2" t="str">
        <f>IFERROR(VLOOKUP(A1644,'[1]For Report Q-2 '!$A$2:$V$3476,22,0),"-")</f>
        <v>-</v>
      </c>
      <c r="W1644" s="1">
        <f>IFERROR(VLOOKUP(A1644,'[1]For Report Q-2 '!$A$2:$W$3476,23,0),"-")</f>
        <v>0</v>
      </c>
      <c r="X1644" s="1"/>
      <c r="Y1644" s="1"/>
      <c r="Z1644" s="2" t="str">
        <f>IFERROR(VLOOKUP(A1644,'[1]For Report Q-2 '!$A$2:$Z$3476,26,0),"-")</f>
        <v>-</v>
      </c>
      <c r="AA1644" s="1" t="str">
        <f>IFERROR(VLOOKUP(A1644,'[1]For Report Q-2 '!$A$2:$AH$3476,27,0),"-")</f>
        <v>-</v>
      </c>
      <c r="AB1644" s="1" t="str">
        <f>IFERROR(VLOOKUP(A1644,'[1]For Report Q-2 '!$A$2:$AH$3476,28,0),"-")</f>
        <v>-</v>
      </c>
      <c r="AC1644" s="2" t="str">
        <f>IFERROR(VLOOKUP(A1644,'[1]For Report Q-2 '!$A$2:$AH$3476,29,0),"-")</f>
        <v>-</v>
      </c>
      <c r="AD1644" s="2" t="str">
        <f>IFERROR(VLOOKUP(A1644,'[1]For Report Q-2 '!$A$2:$AH$3476,30,0),"-")</f>
        <v>-</v>
      </c>
      <c r="AE1644" s="1" t="str">
        <f>IFERROR(VLOOKUP(A1644,'[1]For Report Q-2 '!$A$2:$AH$3476,31,0),"-")</f>
        <v>-</v>
      </c>
      <c r="AF1644" s="1" t="str">
        <f>IFERROR(VLOOKUP(A1644,'[1]For Report Q-2 '!$A$2:$AH$3476,32,0),"-")</f>
        <v>-</v>
      </c>
      <c r="AG1644" s="2" t="str">
        <f>IFERROR(VLOOKUP(A1644,'[1]For Report Q-2 '!$A$2:$AH$3476,33,0),"-")</f>
        <v>-</v>
      </c>
      <c r="AH1644" s="1" t="str">
        <f t="shared" si="25"/>
        <v>--</v>
      </c>
      <c r="AI1644" t="e">
        <v>#N/A</v>
      </c>
      <c r="AJ1644" t="e">
        <v>#N/A</v>
      </c>
      <c r="AK1644" t="e">
        <v>#N/A</v>
      </c>
    </row>
    <row r="1645" spans="1:37" x14ac:dyDescent="0.25">
      <c r="A1645" s="15">
        <v>9069514</v>
      </c>
      <c r="B1645" s="15" t="s">
        <v>649</v>
      </c>
      <c r="C1645" s="16">
        <v>43172</v>
      </c>
      <c r="D1645" s="15" t="s">
        <v>70</v>
      </c>
      <c r="E1645" s="1" t="s">
        <v>45</v>
      </c>
      <c r="F1645" s="15" t="s">
        <v>46</v>
      </c>
      <c r="G1645" s="1" t="s">
        <v>70</v>
      </c>
      <c r="H1645" s="17">
        <v>33333.333333333336</v>
      </c>
      <c r="I1645" s="18">
        <v>0.33333333333333337</v>
      </c>
      <c r="J1645" s="1">
        <v>9069514</v>
      </c>
      <c r="K1645" s="1" t="s">
        <v>649</v>
      </c>
      <c r="L1645" s="19">
        <v>87500</v>
      </c>
      <c r="M1645" s="1" t="s">
        <v>31</v>
      </c>
      <c r="N1645" s="1" t="s">
        <v>47</v>
      </c>
      <c r="O1645" s="1" t="s">
        <v>71</v>
      </c>
      <c r="P1645" s="20">
        <v>9069514</v>
      </c>
      <c r="Q1645" s="1" t="s">
        <v>68</v>
      </c>
      <c r="R1645" s="1" t="s">
        <v>16</v>
      </c>
      <c r="S1645" s="1" t="s">
        <v>69</v>
      </c>
      <c r="T1645" s="18">
        <f>IFERROR(VLOOKUP(A1645,'[1]For Report Q-2 '!$A$2:$T$3476,20,0),"-")</f>
        <v>0.33333333333333337</v>
      </c>
      <c r="U1645" s="55">
        <f>IFERROR(VLOOKUP(A1645,'[1]For Report Q-2 '!$A$2:$U$3476,21,0),"-")</f>
        <v>0</v>
      </c>
      <c r="V1645" s="2" t="str">
        <f>IFERROR(VLOOKUP(A1645,'[1]For Report Q-2 '!$A$2:$V$3476,22,0),"-")</f>
        <v>-</v>
      </c>
      <c r="W1645" s="1">
        <f>IFERROR(VLOOKUP(A1645,'[1]For Report Q-2 '!$A$2:$W$3476,23,0),"-")</f>
        <v>0</v>
      </c>
      <c r="X1645" s="1"/>
      <c r="Y1645" s="1"/>
      <c r="Z1645" s="2" t="str">
        <f>IFERROR(VLOOKUP(A1645,'[1]For Report Q-2 '!$A$2:$Z$3476,26,0),"-")</f>
        <v>-</v>
      </c>
      <c r="AA1645" s="1" t="str">
        <f>IFERROR(VLOOKUP(A1645,'[1]For Report Q-2 '!$A$2:$AH$3476,27,0),"-")</f>
        <v>-</v>
      </c>
      <c r="AB1645" s="1" t="str">
        <f>IFERROR(VLOOKUP(A1645,'[1]For Report Q-2 '!$A$2:$AH$3476,28,0),"-")</f>
        <v>-</v>
      </c>
      <c r="AC1645" s="2" t="str">
        <f>IFERROR(VLOOKUP(A1645,'[1]For Report Q-2 '!$A$2:$AH$3476,29,0),"-")</f>
        <v>-</v>
      </c>
      <c r="AD1645" s="2" t="str">
        <f>IFERROR(VLOOKUP(A1645,'[1]For Report Q-2 '!$A$2:$AH$3476,30,0),"-")</f>
        <v>-</v>
      </c>
      <c r="AE1645" s="1" t="str">
        <f>IFERROR(VLOOKUP(A1645,'[1]For Report Q-2 '!$A$2:$AH$3476,31,0),"-")</f>
        <v>-</v>
      </c>
      <c r="AF1645" s="1" t="str">
        <f>IFERROR(VLOOKUP(A1645,'[1]For Report Q-2 '!$A$2:$AH$3476,32,0),"-")</f>
        <v>-</v>
      </c>
      <c r="AG1645" s="2" t="str">
        <f>IFERROR(VLOOKUP(A1645,'[1]For Report Q-2 '!$A$2:$AH$3476,33,0),"-")</f>
        <v>-</v>
      </c>
      <c r="AH1645" s="1" t="str">
        <f t="shared" si="25"/>
        <v>--</v>
      </c>
      <c r="AI1645" t="e">
        <v>#N/A</v>
      </c>
      <c r="AJ1645" t="e">
        <v>#N/A</v>
      </c>
      <c r="AK1645" t="e">
        <v>#N/A</v>
      </c>
    </row>
    <row r="1646" spans="1:37" x14ac:dyDescent="0.25">
      <c r="A1646" s="15">
        <v>9079235</v>
      </c>
      <c r="B1646" s="15" t="s">
        <v>649</v>
      </c>
      <c r="C1646" s="16">
        <v>43677</v>
      </c>
      <c r="D1646" s="15" t="s">
        <v>70</v>
      </c>
      <c r="E1646" s="1" t="s">
        <v>45</v>
      </c>
      <c r="F1646" s="15" t="s">
        <v>46</v>
      </c>
      <c r="G1646" s="1" t="s">
        <v>70</v>
      </c>
      <c r="H1646" s="17">
        <v>47916.666666666664</v>
      </c>
      <c r="I1646" s="18">
        <v>0.47916666666666663</v>
      </c>
      <c r="J1646" s="1">
        <v>9069514</v>
      </c>
      <c r="K1646" s="1" t="s">
        <v>649</v>
      </c>
      <c r="L1646" s="19">
        <v>87500</v>
      </c>
      <c r="M1646" s="1" t="s">
        <v>31</v>
      </c>
      <c r="N1646" s="1" t="s">
        <v>47</v>
      </c>
      <c r="O1646" s="1" t="s">
        <v>71</v>
      </c>
      <c r="P1646" s="20">
        <v>9069514</v>
      </c>
      <c r="Q1646" s="1" t="s">
        <v>68</v>
      </c>
      <c r="R1646" s="1" t="s">
        <v>16</v>
      </c>
      <c r="S1646" s="1" t="s">
        <v>69</v>
      </c>
      <c r="T1646" s="18">
        <f>IFERROR(VLOOKUP(A1646,'[1]For Report Q-2 '!$A$2:$T$3476,20,0),"-")</f>
        <v>0.47916666666666663</v>
      </c>
      <c r="U1646" s="55">
        <f>IFERROR(VLOOKUP(A1646,'[1]For Report Q-2 '!$A$2:$U$3476,21,0),"-")</f>
        <v>0</v>
      </c>
      <c r="V1646" s="2" t="str">
        <f>IFERROR(VLOOKUP(A1646,'[1]For Report Q-2 '!$A$2:$V$3476,22,0),"-")</f>
        <v>-</v>
      </c>
      <c r="W1646" s="1">
        <f>IFERROR(VLOOKUP(A1646,'[1]For Report Q-2 '!$A$2:$W$3476,23,0),"-")</f>
        <v>0</v>
      </c>
      <c r="X1646" s="1"/>
      <c r="Y1646" s="1"/>
      <c r="Z1646" s="2" t="str">
        <f>IFERROR(VLOOKUP(A1646,'[1]For Report Q-2 '!$A$2:$Z$3476,26,0),"-")</f>
        <v>-</v>
      </c>
      <c r="AA1646" s="1" t="str">
        <f>IFERROR(VLOOKUP(A1646,'[1]For Report Q-2 '!$A$2:$AH$3476,27,0),"-")</f>
        <v>-</v>
      </c>
      <c r="AB1646" s="1" t="str">
        <f>IFERROR(VLOOKUP(A1646,'[1]For Report Q-2 '!$A$2:$AH$3476,28,0),"-")</f>
        <v>-</v>
      </c>
      <c r="AC1646" s="2" t="str">
        <f>IFERROR(VLOOKUP(A1646,'[1]For Report Q-2 '!$A$2:$AH$3476,29,0),"-")</f>
        <v>-</v>
      </c>
      <c r="AD1646" s="2" t="str">
        <f>IFERROR(VLOOKUP(A1646,'[1]For Report Q-2 '!$A$2:$AH$3476,30,0),"-")</f>
        <v>-</v>
      </c>
      <c r="AE1646" s="1" t="str">
        <f>IFERROR(VLOOKUP(A1646,'[1]For Report Q-2 '!$A$2:$AH$3476,31,0),"-")</f>
        <v>-</v>
      </c>
      <c r="AF1646" s="1" t="str">
        <f>IFERROR(VLOOKUP(A1646,'[1]For Report Q-2 '!$A$2:$AH$3476,32,0),"-")</f>
        <v>-</v>
      </c>
      <c r="AG1646" s="2" t="str">
        <f>IFERROR(VLOOKUP(A1646,'[1]For Report Q-2 '!$A$2:$AH$3476,33,0),"-")</f>
        <v>-</v>
      </c>
      <c r="AH1646" s="1" t="str">
        <f t="shared" si="25"/>
        <v>--</v>
      </c>
      <c r="AI1646" t="e">
        <v>#N/A</v>
      </c>
      <c r="AJ1646" t="e">
        <v>#N/A</v>
      </c>
      <c r="AK1646" t="e">
        <v>#N/A</v>
      </c>
    </row>
    <row r="1647" spans="1:37" x14ac:dyDescent="0.25">
      <c r="A1647" s="15">
        <v>210749</v>
      </c>
      <c r="B1647" s="15" t="s">
        <v>650</v>
      </c>
      <c r="C1647" s="16">
        <v>43696</v>
      </c>
      <c r="D1647" s="15" t="s">
        <v>40</v>
      </c>
      <c r="E1647" s="1" t="s">
        <v>29</v>
      </c>
      <c r="F1647" s="15" t="s">
        <v>30</v>
      </c>
      <c r="G1647" s="1" t="s">
        <v>40</v>
      </c>
      <c r="H1647" s="17">
        <v>2571</v>
      </c>
      <c r="I1647" s="18">
        <v>2.571E-2</v>
      </c>
      <c r="J1647" s="1">
        <v>9069532</v>
      </c>
      <c r="K1647" s="1" t="s">
        <v>650</v>
      </c>
      <c r="L1647" s="19">
        <v>60570</v>
      </c>
      <c r="M1647" s="1" t="s">
        <v>31</v>
      </c>
      <c r="N1647" s="1" t="s">
        <v>29</v>
      </c>
      <c r="O1647" s="1" t="s">
        <v>50</v>
      </c>
      <c r="P1647" s="20">
        <v>9069532</v>
      </c>
      <c r="Q1647" s="1" t="s">
        <v>51</v>
      </c>
      <c r="R1647" s="1" t="s">
        <v>16</v>
      </c>
      <c r="S1647" s="1" t="s">
        <v>43</v>
      </c>
      <c r="T1647" s="18">
        <f>IFERROR(VLOOKUP(A1647,'[1]For Report Q-2 '!$A$2:$T$3476,20,0),"-")</f>
        <v>2.571E-2</v>
      </c>
      <c r="U1647" s="55">
        <f>IFERROR(VLOOKUP(A1647,'[1]For Report Q-2 '!$A$2:$U$3476,21,0),"-")</f>
        <v>0</v>
      </c>
      <c r="V1647" s="2" t="str">
        <f>IFERROR(VLOOKUP(A1647,'[1]For Report Q-2 '!$A$2:$V$3476,22,0),"-")</f>
        <v>-</v>
      </c>
      <c r="W1647" s="1">
        <f>IFERROR(VLOOKUP(A1647,'[1]For Report Q-2 '!$A$2:$W$3476,23,0),"-")</f>
        <v>0</v>
      </c>
      <c r="X1647" s="1"/>
      <c r="Y1647" s="1"/>
      <c r="Z1647" s="2" t="str">
        <f>IFERROR(VLOOKUP(A1647,'[1]For Report Q-2 '!$A$2:$Z$3476,26,0),"-")</f>
        <v>-</v>
      </c>
      <c r="AA1647" s="1" t="str">
        <f>IFERROR(VLOOKUP(A1647,'[1]For Report Q-2 '!$A$2:$AH$3476,27,0),"-")</f>
        <v>-</v>
      </c>
      <c r="AB1647" s="1" t="str">
        <f>IFERROR(VLOOKUP(A1647,'[1]For Report Q-2 '!$A$2:$AH$3476,28,0),"-")</f>
        <v>-</v>
      </c>
      <c r="AC1647" s="2" t="str">
        <f>IFERROR(VLOOKUP(A1647,'[1]For Report Q-2 '!$A$2:$AH$3476,29,0),"-")</f>
        <v>-</v>
      </c>
      <c r="AD1647" s="2" t="str">
        <f>IFERROR(VLOOKUP(A1647,'[1]For Report Q-2 '!$A$2:$AH$3476,30,0),"-")</f>
        <v>-</v>
      </c>
      <c r="AE1647" s="1" t="str">
        <f>IFERROR(VLOOKUP(A1647,'[1]For Report Q-2 '!$A$2:$AH$3476,31,0),"-")</f>
        <v>-</v>
      </c>
      <c r="AF1647" s="1" t="str">
        <f>IFERROR(VLOOKUP(A1647,'[1]For Report Q-2 '!$A$2:$AH$3476,32,0),"-")</f>
        <v>-</v>
      </c>
      <c r="AG1647" s="2" t="str">
        <f>IFERROR(VLOOKUP(A1647,'[1]For Report Q-2 '!$A$2:$AH$3476,33,0),"-")</f>
        <v>-</v>
      </c>
      <c r="AH1647" s="1" t="str">
        <f t="shared" si="25"/>
        <v>--</v>
      </c>
      <c r="AI1647" t="e">
        <v>#N/A</v>
      </c>
      <c r="AJ1647" t="e">
        <v>#N/A</v>
      </c>
      <c r="AK1647" t="e">
        <v>#N/A</v>
      </c>
    </row>
    <row r="1648" spans="1:37" x14ac:dyDescent="0.25">
      <c r="A1648" s="15">
        <v>2340821</v>
      </c>
      <c r="B1648" s="15" t="s">
        <v>650</v>
      </c>
      <c r="C1648" s="16">
        <v>45118</v>
      </c>
      <c r="D1648" s="15" t="s">
        <v>44</v>
      </c>
      <c r="E1648" s="1" t="s">
        <v>57</v>
      </c>
      <c r="F1648" s="15" t="s">
        <v>30</v>
      </c>
      <c r="G1648" s="1" t="s">
        <v>44</v>
      </c>
      <c r="H1648" s="17">
        <v>2999</v>
      </c>
      <c r="I1648" s="18">
        <v>2.9989999999999999E-2</v>
      </c>
      <c r="J1648" s="1">
        <v>9069532</v>
      </c>
      <c r="K1648" s="1" t="s">
        <v>650</v>
      </c>
      <c r="L1648" s="19">
        <v>60570</v>
      </c>
      <c r="M1648" s="1" t="s">
        <v>31</v>
      </c>
      <c r="N1648" s="1" t="s">
        <v>57</v>
      </c>
      <c r="O1648" s="1" t="s">
        <v>48</v>
      </c>
      <c r="P1648" s="20">
        <v>9069532</v>
      </c>
      <c r="Q1648" s="1" t="s">
        <v>51</v>
      </c>
      <c r="R1648" s="1" t="s">
        <v>16</v>
      </c>
      <c r="S1648" s="1" t="s">
        <v>43</v>
      </c>
      <c r="T1648" s="18">
        <f>IFERROR(VLOOKUP(A1648,'[1]For Report Q-2 '!$A$2:$T$3476,20,0),"-")</f>
        <v>2.9989999999999999E-2</v>
      </c>
      <c r="U1648" s="55">
        <f>IFERROR(VLOOKUP(A1648,'[1]For Report Q-2 '!$A$2:$U$3476,21,0),"-")</f>
        <v>0</v>
      </c>
      <c r="V1648" s="2" t="str">
        <f>IFERROR(VLOOKUP(A1648,'[1]For Report Q-2 '!$A$2:$V$3476,22,0),"-")</f>
        <v>-</v>
      </c>
      <c r="W1648" s="1">
        <f>IFERROR(VLOOKUP(A1648,'[1]For Report Q-2 '!$A$2:$W$3476,23,0),"-")</f>
        <v>0</v>
      </c>
      <c r="X1648" s="1"/>
      <c r="Y1648" s="1"/>
      <c r="Z1648" s="2" t="str">
        <f>IFERROR(VLOOKUP(A1648,'[1]For Report Q-2 '!$A$2:$Z$3476,26,0),"-")</f>
        <v>-</v>
      </c>
      <c r="AA1648" s="1" t="str">
        <f>IFERROR(VLOOKUP(A1648,'[1]For Report Q-2 '!$A$2:$AH$3476,27,0),"-")</f>
        <v>-</v>
      </c>
      <c r="AB1648" s="1" t="str">
        <f>IFERROR(VLOOKUP(A1648,'[1]For Report Q-2 '!$A$2:$AH$3476,28,0),"-")</f>
        <v>-</v>
      </c>
      <c r="AC1648" s="2" t="str">
        <f>IFERROR(VLOOKUP(A1648,'[1]For Report Q-2 '!$A$2:$AH$3476,29,0),"-")</f>
        <v>-</v>
      </c>
      <c r="AD1648" s="2" t="str">
        <f>IFERROR(VLOOKUP(A1648,'[1]For Report Q-2 '!$A$2:$AH$3476,30,0),"-")</f>
        <v>-</v>
      </c>
      <c r="AE1648" s="1" t="str">
        <f>IFERROR(VLOOKUP(A1648,'[1]For Report Q-2 '!$A$2:$AH$3476,31,0),"-")</f>
        <v>-</v>
      </c>
      <c r="AF1648" s="1" t="str">
        <f>IFERROR(VLOOKUP(A1648,'[1]For Report Q-2 '!$A$2:$AH$3476,32,0),"-")</f>
        <v>-</v>
      </c>
      <c r="AG1648" s="2" t="str">
        <f>IFERROR(VLOOKUP(A1648,'[1]For Report Q-2 '!$A$2:$AH$3476,33,0),"-")</f>
        <v>-</v>
      </c>
      <c r="AH1648" s="1" t="str">
        <f t="shared" si="25"/>
        <v>--</v>
      </c>
      <c r="AI1648" t="e">
        <v>#N/A</v>
      </c>
      <c r="AJ1648" t="e">
        <v>#N/A</v>
      </c>
      <c r="AK1648" t="e">
        <v>#N/A</v>
      </c>
    </row>
    <row r="1649" spans="1:37" x14ac:dyDescent="0.25">
      <c r="A1649" s="15">
        <v>9069485</v>
      </c>
      <c r="B1649" s="15" t="s">
        <v>650</v>
      </c>
      <c r="C1649" s="16">
        <v>43228</v>
      </c>
      <c r="D1649" s="15" t="s">
        <v>40</v>
      </c>
      <c r="E1649" s="1" t="s">
        <v>118</v>
      </c>
      <c r="F1649" s="15" t="s">
        <v>46</v>
      </c>
      <c r="G1649" s="1" t="s">
        <v>40</v>
      </c>
      <c r="H1649" s="17">
        <v>13333.333333333332</v>
      </c>
      <c r="I1649" s="18">
        <v>0.13333333333333333</v>
      </c>
      <c r="J1649" s="1">
        <v>9069532</v>
      </c>
      <c r="K1649" s="1" t="s">
        <v>650</v>
      </c>
      <c r="L1649" s="19">
        <v>60570</v>
      </c>
      <c r="M1649" s="1" t="s">
        <v>31</v>
      </c>
      <c r="N1649" s="1" t="s">
        <v>47</v>
      </c>
      <c r="O1649" s="1" t="s">
        <v>41</v>
      </c>
      <c r="P1649" s="20">
        <v>9069532</v>
      </c>
      <c r="Q1649" s="1" t="s">
        <v>51</v>
      </c>
      <c r="R1649" s="1" t="s">
        <v>16</v>
      </c>
      <c r="S1649" s="1" t="s">
        <v>43</v>
      </c>
      <c r="T1649" s="18">
        <f>IFERROR(VLOOKUP(A1649,'[1]For Report Q-2 '!$A$2:$T$3476,20,0),"-")</f>
        <v>0.13333333333333333</v>
      </c>
      <c r="U1649" s="55">
        <f>IFERROR(VLOOKUP(A1649,'[1]For Report Q-2 '!$A$2:$U$3476,21,0),"-")</f>
        <v>0</v>
      </c>
      <c r="V1649" s="2" t="str">
        <f>IFERROR(VLOOKUP(A1649,'[1]For Report Q-2 '!$A$2:$V$3476,22,0),"-")</f>
        <v>-</v>
      </c>
      <c r="W1649" s="1">
        <f>IFERROR(VLOOKUP(A1649,'[1]For Report Q-2 '!$A$2:$W$3476,23,0),"-")</f>
        <v>0</v>
      </c>
      <c r="X1649" s="1"/>
      <c r="Y1649" s="1"/>
      <c r="Z1649" s="2" t="str">
        <f>IFERROR(VLOOKUP(A1649,'[1]For Report Q-2 '!$A$2:$Z$3476,26,0),"-")</f>
        <v>-</v>
      </c>
      <c r="AA1649" s="1" t="str">
        <f>IFERROR(VLOOKUP(A1649,'[1]For Report Q-2 '!$A$2:$AH$3476,27,0),"-")</f>
        <v>-</v>
      </c>
      <c r="AB1649" s="1" t="str">
        <f>IFERROR(VLOOKUP(A1649,'[1]For Report Q-2 '!$A$2:$AH$3476,28,0),"-")</f>
        <v>-</v>
      </c>
      <c r="AC1649" s="2" t="str">
        <f>IFERROR(VLOOKUP(A1649,'[1]For Report Q-2 '!$A$2:$AH$3476,29,0),"-")</f>
        <v>-</v>
      </c>
      <c r="AD1649" s="2" t="str">
        <f>IFERROR(VLOOKUP(A1649,'[1]For Report Q-2 '!$A$2:$AH$3476,30,0),"-")</f>
        <v>-</v>
      </c>
      <c r="AE1649" s="1" t="str">
        <f>IFERROR(VLOOKUP(A1649,'[1]For Report Q-2 '!$A$2:$AH$3476,31,0),"-")</f>
        <v>-</v>
      </c>
      <c r="AF1649" s="1" t="str">
        <f>IFERROR(VLOOKUP(A1649,'[1]For Report Q-2 '!$A$2:$AH$3476,32,0),"-")</f>
        <v>-</v>
      </c>
      <c r="AG1649" s="2" t="str">
        <f>IFERROR(VLOOKUP(A1649,'[1]For Report Q-2 '!$A$2:$AH$3476,33,0),"-")</f>
        <v>-</v>
      </c>
      <c r="AH1649" s="1" t="str">
        <f t="shared" si="25"/>
        <v>--</v>
      </c>
      <c r="AI1649" t="e">
        <v>#N/A</v>
      </c>
      <c r="AJ1649" t="e">
        <v>#N/A</v>
      </c>
      <c r="AK1649" t="e">
        <v>#N/A</v>
      </c>
    </row>
    <row r="1650" spans="1:37" x14ac:dyDescent="0.25">
      <c r="A1650" s="15">
        <v>9069532</v>
      </c>
      <c r="B1650" s="15" t="s">
        <v>650</v>
      </c>
      <c r="C1650" s="16">
        <v>43185</v>
      </c>
      <c r="D1650" s="15" t="s">
        <v>75</v>
      </c>
      <c r="E1650" s="1" t="s">
        <v>45</v>
      </c>
      <c r="F1650" s="15" t="s">
        <v>46</v>
      </c>
      <c r="G1650" s="1" t="s">
        <v>44</v>
      </c>
      <c r="H1650" s="17">
        <v>41666.666666666664</v>
      </c>
      <c r="I1650" s="18">
        <v>0.41666666666666663</v>
      </c>
      <c r="J1650" s="1">
        <v>9069532</v>
      </c>
      <c r="K1650" s="1" t="s">
        <v>650</v>
      </c>
      <c r="L1650" s="19">
        <v>60570</v>
      </c>
      <c r="M1650" s="1" t="s">
        <v>31</v>
      </c>
      <c r="N1650" s="1" t="s">
        <v>47</v>
      </c>
      <c r="O1650" s="1" t="s">
        <v>48</v>
      </c>
      <c r="P1650" s="20">
        <v>9069532</v>
      </c>
      <c r="Q1650" s="1" t="s">
        <v>51</v>
      </c>
      <c r="R1650" s="1" t="s">
        <v>16</v>
      </c>
      <c r="S1650" s="1" t="s">
        <v>43</v>
      </c>
      <c r="T1650" s="18">
        <f>IFERROR(VLOOKUP(A1650,'[1]For Report Q-2 '!$A$2:$T$3476,20,0),"-")</f>
        <v>0.41666666666666663</v>
      </c>
      <c r="U1650" s="55">
        <f>IFERROR(VLOOKUP(A1650,'[1]For Report Q-2 '!$A$2:$U$3476,21,0),"-")</f>
        <v>0</v>
      </c>
      <c r="V1650" s="2" t="str">
        <f>IFERROR(VLOOKUP(A1650,'[1]For Report Q-2 '!$A$2:$V$3476,22,0),"-")</f>
        <v>-</v>
      </c>
      <c r="W1650" s="1">
        <f>IFERROR(VLOOKUP(A1650,'[1]For Report Q-2 '!$A$2:$W$3476,23,0),"-")</f>
        <v>0</v>
      </c>
      <c r="X1650" s="1"/>
      <c r="Y1650" s="1"/>
      <c r="Z1650" s="2" t="str">
        <f>IFERROR(VLOOKUP(A1650,'[1]For Report Q-2 '!$A$2:$Z$3476,26,0),"-")</f>
        <v>-</v>
      </c>
      <c r="AA1650" s="1" t="str">
        <f>IFERROR(VLOOKUP(A1650,'[1]For Report Q-2 '!$A$2:$AH$3476,27,0),"-")</f>
        <v>-</v>
      </c>
      <c r="AB1650" s="1" t="str">
        <f>IFERROR(VLOOKUP(A1650,'[1]For Report Q-2 '!$A$2:$AH$3476,28,0),"-")</f>
        <v>-</v>
      </c>
      <c r="AC1650" s="2" t="str">
        <f>IFERROR(VLOOKUP(A1650,'[1]For Report Q-2 '!$A$2:$AH$3476,29,0),"-")</f>
        <v>-</v>
      </c>
      <c r="AD1650" s="2" t="str">
        <f>IFERROR(VLOOKUP(A1650,'[1]For Report Q-2 '!$A$2:$AH$3476,30,0),"-")</f>
        <v>-</v>
      </c>
      <c r="AE1650" s="1" t="str">
        <f>IFERROR(VLOOKUP(A1650,'[1]For Report Q-2 '!$A$2:$AH$3476,31,0),"-")</f>
        <v>-</v>
      </c>
      <c r="AF1650" s="1" t="str">
        <f>IFERROR(VLOOKUP(A1650,'[1]For Report Q-2 '!$A$2:$AH$3476,32,0),"-")</f>
        <v>-</v>
      </c>
      <c r="AG1650" s="2" t="str">
        <f>IFERROR(VLOOKUP(A1650,'[1]For Report Q-2 '!$A$2:$AH$3476,33,0),"-")</f>
        <v>-</v>
      </c>
      <c r="AH1650" s="1" t="str">
        <f t="shared" si="25"/>
        <v>--</v>
      </c>
      <c r="AI1650" t="e">
        <v>#N/A</v>
      </c>
      <c r="AJ1650" t="e">
        <v>#N/A</v>
      </c>
      <c r="AK1650" t="e">
        <v>#N/A</v>
      </c>
    </row>
    <row r="1651" spans="1:37" x14ac:dyDescent="0.25">
      <c r="A1651" s="15">
        <v>9069972</v>
      </c>
      <c r="B1651" s="15" t="s">
        <v>651</v>
      </c>
      <c r="C1651" s="16">
        <v>43190</v>
      </c>
      <c r="D1651" s="15" t="s">
        <v>83</v>
      </c>
      <c r="E1651" s="1" t="s">
        <v>72</v>
      </c>
      <c r="F1651" s="15" t="s">
        <v>46</v>
      </c>
      <c r="G1651" s="1" t="s">
        <v>83</v>
      </c>
      <c r="H1651" s="17">
        <v>42500</v>
      </c>
      <c r="I1651" s="18">
        <v>0.42499999999999999</v>
      </c>
      <c r="J1651" s="1">
        <v>9069972</v>
      </c>
      <c r="K1651" s="1" t="s">
        <v>651</v>
      </c>
      <c r="L1651" s="19">
        <v>42500</v>
      </c>
      <c r="M1651" s="1" t="s">
        <v>31</v>
      </c>
      <c r="N1651" s="1" t="s">
        <v>72</v>
      </c>
      <c r="O1651" s="1" t="s">
        <v>84</v>
      </c>
      <c r="P1651" s="20">
        <v>9069972</v>
      </c>
      <c r="Q1651" s="1" t="s">
        <v>99</v>
      </c>
      <c r="R1651" s="1" t="s">
        <v>16</v>
      </c>
      <c r="S1651" s="1" t="s">
        <v>100</v>
      </c>
      <c r="T1651" s="18">
        <f>IFERROR(VLOOKUP(A1651,'[1]For Report Q-2 '!$A$2:$T$3476,20,0),"-")</f>
        <v>0.42499999999999999</v>
      </c>
      <c r="U1651" s="55">
        <f>IFERROR(VLOOKUP(A1651,'[1]For Report Q-2 '!$A$2:$U$3476,21,0),"-")</f>
        <v>0</v>
      </c>
      <c r="V1651" s="2" t="str">
        <f>IFERROR(VLOOKUP(A1651,'[1]For Report Q-2 '!$A$2:$V$3476,22,0),"-")</f>
        <v>-</v>
      </c>
      <c r="W1651" s="1">
        <f>IFERROR(VLOOKUP(A1651,'[1]For Report Q-2 '!$A$2:$W$3476,23,0),"-")</f>
        <v>0</v>
      </c>
      <c r="X1651" s="1"/>
      <c r="Y1651" s="1"/>
      <c r="Z1651" s="2" t="str">
        <f>IFERROR(VLOOKUP(A1651,'[1]For Report Q-2 '!$A$2:$Z$3476,26,0),"-")</f>
        <v>-</v>
      </c>
      <c r="AA1651" s="1" t="str">
        <f>IFERROR(VLOOKUP(A1651,'[1]For Report Q-2 '!$A$2:$AH$3476,27,0),"-")</f>
        <v>-</v>
      </c>
      <c r="AB1651" s="1" t="str">
        <f>IFERROR(VLOOKUP(A1651,'[1]For Report Q-2 '!$A$2:$AH$3476,28,0),"-")</f>
        <v>-</v>
      </c>
      <c r="AC1651" s="2" t="str">
        <f>IFERROR(VLOOKUP(A1651,'[1]For Report Q-2 '!$A$2:$AH$3476,29,0),"-")</f>
        <v>-</v>
      </c>
      <c r="AD1651" s="2" t="str">
        <f>IFERROR(VLOOKUP(A1651,'[1]For Report Q-2 '!$A$2:$AH$3476,30,0),"-")</f>
        <v>-</v>
      </c>
      <c r="AE1651" s="1" t="str">
        <f>IFERROR(VLOOKUP(A1651,'[1]For Report Q-2 '!$A$2:$AH$3476,31,0),"-")</f>
        <v>-</v>
      </c>
      <c r="AF1651" s="1" t="str">
        <f>IFERROR(VLOOKUP(A1651,'[1]For Report Q-2 '!$A$2:$AH$3476,32,0),"-")</f>
        <v>-</v>
      </c>
      <c r="AG1651" s="2" t="str">
        <f>IFERROR(VLOOKUP(A1651,'[1]For Report Q-2 '!$A$2:$AH$3476,33,0),"-")</f>
        <v>-</v>
      </c>
      <c r="AH1651" s="1" t="str">
        <f t="shared" si="25"/>
        <v>--</v>
      </c>
      <c r="AI1651" t="e">
        <v>#N/A</v>
      </c>
      <c r="AJ1651" t="e">
        <v>#N/A</v>
      </c>
      <c r="AK1651" t="e">
        <v>#N/A</v>
      </c>
    </row>
    <row r="1652" spans="1:37" x14ac:dyDescent="0.25">
      <c r="A1652" s="15">
        <v>225650</v>
      </c>
      <c r="B1652" s="15" t="s">
        <v>652</v>
      </c>
      <c r="C1652" s="16">
        <v>44127</v>
      </c>
      <c r="D1652" s="15" t="s">
        <v>40</v>
      </c>
      <c r="E1652" s="1" t="s">
        <v>57</v>
      </c>
      <c r="F1652" s="15" t="s">
        <v>30</v>
      </c>
      <c r="G1652" s="1" t="s">
        <v>40</v>
      </c>
      <c r="H1652" s="17">
        <v>1899</v>
      </c>
      <c r="I1652" s="18">
        <v>1.899E-2</v>
      </c>
      <c r="J1652" s="1">
        <v>9069977</v>
      </c>
      <c r="K1652" s="1" t="s">
        <v>652</v>
      </c>
      <c r="L1652" s="19">
        <v>43899</v>
      </c>
      <c r="M1652" s="1" t="s">
        <v>31</v>
      </c>
      <c r="N1652" s="1" t="s">
        <v>57</v>
      </c>
      <c r="O1652" s="1" t="s">
        <v>41</v>
      </c>
      <c r="P1652" s="20">
        <v>9069977</v>
      </c>
      <c r="Q1652" s="1" t="s">
        <v>60</v>
      </c>
      <c r="R1652" s="1" t="s">
        <v>16</v>
      </c>
      <c r="S1652" s="1" t="s">
        <v>43</v>
      </c>
      <c r="T1652" s="18">
        <f>IFERROR(VLOOKUP(A1652,'[1]For Report Q-2 '!$A$2:$T$3476,20,0),"-")</f>
        <v>1.899E-2</v>
      </c>
      <c r="U1652" s="55">
        <f>IFERROR(VLOOKUP(A1652,'[1]For Report Q-2 '!$A$2:$U$3476,21,0),"-")</f>
        <v>0</v>
      </c>
      <c r="V1652" s="2" t="str">
        <f>IFERROR(VLOOKUP(A1652,'[1]For Report Q-2 '!$A$2:$V$3476,22,0),"-")</f>
        <v>-</v>
      </c>
      <c r="W1652" s="1">
        <f>IFERROR(VLOOKUP(A1652,'[1]For Report Q-2 '!$A$2:$W$3476,23,0),"-")</f>
        <v>0</v>
      </c>
      <c r="X1652" s="1"/>
      <c r="Y1652" s="1"/>
      <c r="Z1652" s="2" t="str">
        <f>IFERROR(VLOOKUP(A1652,'[1]For Report Q-2 '!$A$2:$Z$3476,26,0),"-")</f>
        <v>-</v>
      </c>
      <c r="AA1652" s="1" t="str">
        <f>IFERROR(VLOOKUP(A1652,'[1]For Report Q-2 '!$A$2:$AH$3476,27,0),"-")</f>
        <v>-</v>
      </c>
      <c r="AB1652" s="1" t="str">
        <f>IFERROR(VLOOKUP(A1652,'[1]For Report Q-2 '!$A$2:$AH$3476,28,0),"-")</f>
        <v>-</v>
      </c>
      <c r="AC1652" s="2" t="str">
        <f>IFERROR(VLOOKUP(A1652,'[1]For Report Q-2 '!$A$2:$AH$3476,29,0),"-")</f>
        <v>-</v>
      </c>
      <c r="AD1652" s="2" t="str">
        <f>IFERROR(VLOOKUP(A1652,'[1]For Report Q-2 '!$A$2:$AH$3476,30,0),"-")</f>
        <v>-</v>
      </c>
      <c r="AE1652" s="1" t="str">
        <f>IFERROR(VLOOKUP(A1652,'[1]For Report Q-2 '!$A$2:$AH$3476,31,0),"-")</f>
        <v>-</v>
      </c>
      <c r="AF1652" s="1" t="str">
        <f>IFERROR(VLOOKUP(A1652,'[1]For Report Q-2 '!$A$2:$AH$3476,32,0),"-")</f>
        <v>-</v>
      </c>
      <c r="AG1652" s="2" t="str">
        <f>IFERROR(VLOOKUP(A1652,'[1]For Report Q-2 '!$A$2:$AH$3476,33,0),"-")</f>
        <v>-</v>
      </c>
      <c r="AH1652" s="1" t="str">
        <f t="shared" si="25"/>
        <v>--</v>
      </c>
      <c r="AI1652" t="e">
        <v>#N/A</v>
      </c>
      <c r="AJ1652" t="e">
        <v>#N/A</v>
      </c>
      <c r="AK1652" t="e">
        <v>#N/A</v>
      </c>
    </row>
    <row r="1653" spans="1:37" x14ac:dyDescent="0.25">
      <c r="A1653" s="15">
        <v>9069977</v>
      </c>
      <c r="B1653" s="15" t="s">
        <v>652</v>
      </c>
      <c r="C1653" s="16">
        <v>43192</v>
      </c>
      <c r="D1653" s="15" t="s">
        <v>40</v>
      </c>
      <c r="E1653" s="1" t="s">
        <v>45</v>
      </c>
      <c r="F1653" s="15" t="s">
        <v>46</v>
      </c>
      <c r="G1653" s="1" t="s">
        <v>40</v>
      </c>
      <c r="H1653" s="17">
        <v>12000</v>
      </c>
      <c r="I1653" s="18">
        <v>0.12</v>
      </c>
      <c r="J1653" s="1">
        <v>9069977</v>
      </c>
      <c r="K1653" s="1" t="s">
        <v>652</v>
      </c>
      <c r="L1653" s="19">
        <v>43899</v>
      </c>
      <c r="M1653" s="1" t="s">
        <v>31</v>
      </c>
      <c r="N1653" s="1" t="s">
        <v>47</v>
      </c>
      <c r="O1653" s="1" t="s">
        <v>41</v>
      </c>
      <c r="P1653" s="20">
        <v>9069977</v>
      </c>
      <c r="Q1653" s="1" t="s">
        <v>60</v>
      </c>
      <c r="R1653" s="1" t="s">
        <v>16</v>
      </c>
      <c r="S1653" s="1" t="s">
        <v>43</v>
      </c>
      <c r="T1653" s="18">
        <f>IFERROR(VLOOKUP(A1653,'[1]For Report Q-2 '!$A$2:$T$3476,20,0),"-")</f>
        <v>0.12</v>
      </c>
      <c r="U1653" s="55">
        <f>IFERROR(VLOOKUP(A1653,'[1]For Report Q-2 '!$A$2:$U$3476,21,0),"-")</f>
        <v>0</v>
      </c>
      <c r="V1653" s="2" t="str">
        <f>IFERROR(VLOOKUP(A1653,'[1]For Report Q-2 '!$A$2:$V$3476,22,0),"-")</f>
        <v>-</v>
      </c>
      <c r="W1653" s="1">
        <f>IFERROR(VLOOKUP(A1653,'[1]For Report Q-2 '!$A$2:$W$3476,23,0),"-")</f>
        <v>0</v>
      </c>
      <c r="X1653" s="1"/>
      <c r="Y1653" s="1"/>
      <c r="Z1653" s="2" t="str">
        <f>IFERROR(VLOOKUP(A1653,'[1]For Report Q-2 '!$A$2:$Z$3476,26,0),"-")</f>
        <v>-</v>
      </c>
      <c r="AA1653" s="1" t="str">
        <f>IFERROR(VLOOKUP(A1653,'[1]For Report Q-2 '!$A$2:$AH$3476,27,0),"-")</f>
        <v>-</v>
      </c>
      <c r="AB1653" s="1" t="str">
        <f>IFERROR(VLOOKUP(A1653,'[1]For Report Q-2 '!$A$2:$AH$3476,28,0),"-")</f>
        <v>-</v>
      </c>
      <c r="AC1653" s="2" t="str">
        <f>IFERROR(VLOOKUP(A1653,'[1]For Report Q-2 '!$A$2:$AH$3476,29,0),"-")</f>
        <v>-</v>
      </c>
      <c r="AD1653" s="2" t="str">
        <f>IFERROR(VLOOKUP(A1653,'[1]For Report Q-2 '!$A$2:$AH$3476,30,0),"-")</f>
        <v>-</v>
      </c>
      <c r="AE1653" s="1" t="str">
        <f>IFERROR(VLOOKUP(A1653,'[1]For Report Q-2 '!$A$2:$AH$3476,31,0),"-")</f>
        <v>-</v>
      </c>
      <c r="AF1653" s="1" t="str">
        <f>IFERROR(VLOOKUP(A1653,'[1]For Report Q-2 '!$A$2:$AH$3476,32,0),"-")</f>
        <v>-</v>
      </c>
      <c r="AG1653" s="2" t="str">
        <f>IFERROR(VLOOKUP(A1653,'[1]For Report Q-2 '!$A$2:$AH$3476,33,0),"-")</f>
        <v>-</v>
      </c>
      <c r="AH1653" s="1" t="str">
        <f t="shared" si="25"/>
        <v>--</v>
      </c>
      <c r="AI1653" t="e">
        <v>#N/A</v>
      </c>
      <c r="AJ1653" t="e">
        <v>#N/A</v>
      </c>
      <c r="AK1653" t="e">
        <v>#N/A</v>
      </c>
    </row>
    <row r="1654" spans="1:37" x14ac:dyDescent="0.25">
      <c r="A1654" s="15">
        <v>9125389</v>
      </c>
      <c r="B1654" s="15" t="s">
        <v>652</v>
      </c>
      <c r="C1654" s="16">
        <v>45504</v>
      </c>
      <c r="D1654" s="15" t="s">
        <v>40</v>
      </c>
      <c r="E1654" s="1" t="s">
        <v>45</v>
      </c>
      <c r="F1654" s="15" t="s">
        <v>46</v>
      </c>
      <c r="G1654" s="1" t="s">
        <v>40</v>
      </c>
      <c r="H1654" s="17">
        <v>30000</v>
      </c>
      <c r="I1654" s="18">
        <v>0.3</v>
      </c>
      <c r="J1654" s="1">
        <v>9069977</v>
      </c>
      <c r="K1654" s="1" t="s">
        <v>652</v>
      </c>
      <c r="L1654" s="19">
        <v>43899</v>
      </c>
      <c r="M1654" s="1" t="s">
        <v>31</v>
      </c>
      <c r="N1654" s="1" t="s">
        <v>47</v>
      </c>
      <c r="O1654" s="1" t="s">
        <v>41</v>
      </c>
      <c r="P1654" s="20">
        <v>9069977</v>
      </c>
      <c r="Q1654" s="1" t="s">
        <v>60</v>
      </c>
      <c r="R1654" s="1" t="s">
        <v>16</v>
      </c>
      <c r="S1654" s="1" t="s">
        <v>43</v>
      </c>
      <c r="T1654" s="18">
        <f>IFERROR(VLOOKUP(A1654,'[1]For Report Q-2 '!$A$2:$T$3476,20,0),"-")</f>
        <v>0.3</v>
      </c>
      <c r="U1654" s="55">
        <f>IFERROR(VLOOKUP(A1654,'[1]For Report Q-2 '!$A$2:$U$3476,21,0),"-")</f>
        <v>0</v>
      </c>
      <c r="V1654" s="2" t="str">
        <f>IFERROR(VLOOKUP(A1654,'[1]For Report Q-2 '!$A$2:$V$3476,22,0),"-")</f>
        <v>-</v>
      </c>
      <c r="W1654" s="1">
        <f>IFERROR(VLOOKUP(A1654,'[1]For Report Q-2 '!$A$2:$W$3476,23,0),"-")</f>
        <v>0</v>
      </c>
      <c r="X1654" s="1"/>
      <c r="Y1654" s="1"/>
      <c r="Z1654" s="2" t="str">
        <f>IFERROR(VLOOKUP(A1654,'[1]For Report Q-2 '!$A$2:$Z$3476,26,0),"-")</f>
        <v>-</v>
      </c>
      <c r="AA1654" s="1" t="str">
        <f>IFERROR(VLOOKUP(A1654,'[1]For Report Q-2 '!$A$2:$AH$3476,27,0),"-")</f>
        <v>-</v>
      </c>
      <c r="AB1654" s="1" t="str">
        <f>IFERROR(VLOOKUP(A1654,'[1]For Report Q-2 '!$A$2:$AH$3476,28,0),"-")</f>
        <v>-</v>
      </c>
      <c r="AC1654" s="2" t="str">
        <f>IFERROR(VLOOKUP(A1654,'[1]For Report Q-2 '!$A$2:$AH$3476,29,0),"-")</f>
        <v>-</v>
      </c>
      <c r="AD1654" s="2" t="str">
        <f>IFERROR(VLOOKUP(A1654,'[1]For Report Q-2 '!$A$2:$AH$3476,30,0),"-")</f>
        <v>-</v>
      </c>
      <c r="AE1654" s="1" t="str">
        <f>IFERROR(VLOOKUP(A1654,'[1]For Report Q-2 '!$A$2:$AH$3476,31,0),"-")</f>
        <v>-</v>
      </c>
      <c r="AF1654" s="1" t="str">
        <f>IFERROR(VLOOKUP(A1654,'[1]For Report Q-2 '!$A$2:$AH$3476,32,0),"-")</f>
        <v>-</v>
      </c>
      <c r="AG1654" s="2" t="str">
        <f>IFERROR(VLOOKUP(A1654,'[1]For Report Q-2 '!$A$2:$AH$3476,33,0),"-")</f>
        <v>-</v>
      </c>
      <c r="AH1654" s="1" t="str">
        <f t="shared" si="25"/>
        <v>--</v>
      </c>
      <c r="AI1654" t="e">
        <v>#N/A</v>
      </c>
      <c r="AJ1654" t="e">
        <v>#N/A</v>
      </c>
      <c r="AK1654" t="e">
        <v>#N/A</v>
      </c>
    </row>
    <row r="1655" spans="1:37" x14ac:dyDescent="0.25">
      <c r="A1655" s="15">
        <v>9069978</v>
      </c>
      <c r="B1655" s="15" t="s">
        <v>653</v>
      </c>
      <c r="C1655" s="16">
        <v>43188</v>
      </c>
      <c r="D1655" s="15" t="s">
        <v>70</v>
      </c>
      <c r="E1655" s="1" t="s">
        <v>45</v>
      </c>
      <c r="F1655" s="15" t="s">
        <v>46</v>
      </c>
      <c r="G1655" s="1" t="s">
        <v>70</v>
      </c>
      <c r="H1655" s="17">
        <v>58333.333333333336</v>
      </c>
      <c r="I1655" s="18">
        <v>0.58333333333333337</v>
      </c>
      <c r="J1655" s="1">
        <v>9069978</v>
      </c>
      <c r="K1655" s="1" t="s">
        <v>653</v>
      </c>
      <c r="L1655" s="19">
        <v>58333.333333333336</v>
      </c>
      <c r="M1655" s="1" t="s">
        <v>31</v>
      </c>
      <c r="N1655" s="1" t="s">
        <v>47</v>
      </c>
      <c r="O1655" s="1" t="s">
        <v>71</v>
      </c>
      <c r="P1655" s="20">
        <v>9069978</v>
      </c>
      <c r="Q1655" s="1" t="s">
        <v>68</v>
      </c>
      <c r="R1655" s="1" t="s">
        <v>16</v>
      </c>
      <c r="S1655" s="1" t="s">
        <v>69</v>
      </c>
      <c r="T1655" s="18">
        <f>IFERROR(VLOOKUP(A1655,'[1]For Report Q-2 '!$A$2:$T$3476,20,0),"-")</f>
        <v>0.58333333333333337</v>
      </c>
      <c r="U1655" s="55">
        <f>IFERROR(VLOOKUP(A1655,'[1]For Report Q-2 '!$A$2:$U$3476,21,0),"-")</f>
        <v>0</v>
      </c>
      <c r="V1655" s="2" t="str">
        <f>IFERROR(VLOOKUP(A1655,'[1]For Report Q-2 '!$A$2:$V$3476,22,0),"-")</f>
        <v>-</v>
      </c>
      <c r="W1655" s="1">
        <f>IFERROR(VLOOKUP(A1655,'[1]For Report Q-2 '!$A$2:$W$3476,23,0),"-")</f>
        <v>0</v>
      </c>
      <c r="X1655" s="1"/>
      <c r="Y1655" s="1"/>
      <c r="Z1655" s="2" t="str">
        <f>IFERROR(VLOOKUP(A1655,'[1]For Report Q-2 '!$A$2:$Z$3476,26,0),"-")</f>
        <v>-</v>
      </c>
      <c r="AA1655" s="1" t="str">
        <f>IFERROR(VLOOKUP(A1655,'[1]For Report Q-2 '!$A$2:$AH$3476,27,0),"-")</f>
        <v>-</v>
      </c>
      <c r="AB1655" s="1" t="str">
        <f>IFERROR(VLOOKUP(A1655,'[1]For Report Q-2 '!$A$2:$AH$3476,28,0),"-")</f>
        <v>-</v>
      </c>
      <c r="AC1655" s="2" t="str">
        <f>IFERROR(VLOOKUP(A1655,'[1]For Report Q-2 '!$A$2:$AH$3476,29,0),"-")</f>
        <v>-</v>
      </c>
      <c r="AD1655" s="2" t="str">
        <f>IFERROR(VLOOKUP(A1655,'[1]For Report Q-2 '!$A$2:$AH$3476,30,0),"-")</f>
        <v>-</v>
      </c>
      <c r="AE1655" s="1" t="str">
        <f>IFERROR(VLOOKUP(A1655,'[1]For Report Q-2 '!$A$2:$AH$3476,31,0),"-")</f>
        <v>-</v>
      </c>
      <c r="AF1655" s="1" t="str">
        <f>IFERROR(VLOOKUP(A1655,'[1]For Report Q-2 '!$A$2:$AH$3476,32,0),"-")</f>
        <v>-</v>
      </c>
      <c r="AG1655" s="2" t="str">
        <f>IFERROR(VLOOKUP(A1655,'[1]For Report Q-2 '!$A$2:$AH$3476,33,0),"-")</f>
        <v>-</v>
      </c>
      <c r="AH1655" s="1" t="str">
        <f t="shared" si="25"/>
        <v>--</v>
      </c>
      <c r="AI1655" t="e">
        <v>#N/A</v>
      </c>
      <c r="AJ1655" t="e">
        <v>#N/A</v>
      </c>
      <c r="AK1655" t="e">
        <v>#N/A</v>
      </c>
    </row>
    <row r="1656" spans="1:37" x14ac:dyDescent="0.25">
      <c r="A1656" s="15">
        <v>9070017</v>
      </c>
      <c r="B1656" s="15" t="s">
        <v>654</v>
      </c>
      <c r="C1656" s="16">
        <v>43188</v>
      </c>
      <c r="D1656" s="15" t="s">
        <v>75</v>
      </c>
      <c r="E1656" s="1" t="s">
        <v>45</v>
      </c>
      <c r="F1656" s="15" t="s">
        <v>46</v>
      </c>
      <c r="G1656" s="1" t="s">
        <v>44</v>
      </c>
      <c r="H1656" s="17">
        <v>20833.330000000002</v>
      </c>
      <c r="I1656" s="18">
        <v>0.20833330000000003</v>
      </c>
      <c r="J1656" s="1">
        <v>9070017</v>
      </c>
      <c r="K1656" s="1" t="s">
        <v>655</v>
      </c>
      <c r="L1656" s="19">
        <v>34999.996666666673</v>
      </c>
      <c r="M1656" s="1" t="s">
        <v>31</v>
      </c>
      <c r="N1656" s="1" t="s">
        <v>47</v>
      </c>
      <c r="O1656" s="1" t="s">
        <v>48</v>
      </c>
      <c r="P1656" s="20">
        <v>9070017</v>
      </c>
      <c r="Q1656" s="1" t="s">
        <v>51</v>
      </c>
      <c r="R1656" s="1" t="s">
        <v>16</v>
      </c>
      <c r="S1656" s="1" t="s">
        <v>43</v>
      </c>
      <c r="T1656" s="18">
        <f>IFERROR(VLOOKUP(A1656,'[1]For Report Q-2 '!$A$2:$T$3476,20,0),"-")</f>
        <v>0.20833330000000003</v>
      </c>
      <c r="U1656" s="55">
        <f>IFERROR(VLOOKUP(A1656,'[1]For Report Q-2 '!$A$2:$U$3476,21,0),"-")</f>
        <v>0</v>
      </c>
      <c r="V1656" s="2" t="str">
        <f>IFERROR(VLOOKUP(A1656,'[1]For Report Q-2 '!$A$2:$V$3476,22,0),"-")</f>
        <v>-</v>
      </c>
      <c r="W1656" s="1">
        <f>IFERROR(VLOOKUP(A1656,'[1]For Report Q-2 '!$A$2:$W$3476,23,0),"-")</f>
        <v>0</v>
      </c>
      <c r="X1656" s="1"/>
      <c r="Y1656" s="1"/>
      <c r="Z1656" s="2" t="str">
        <f>IFERROR(VLOOKUP(A1656,'[1]For Report Q-2 '!$A$2:$Z$3476,26,0),"-")</f>
        <v>-</v>
      </c>
      <c r="AA1656" s="1" t="str">
        <f>IFERROR(VLOOKUP(A1656,'[1]For Report Q-2 '!$A$2:$AH$3476,27,0),"-")</f>
        <v>-</v>
      </c>
      <c r="AB1656" s="1" t="str">
        <f>IFERROR(VLOOKUP(A1656,'[1]For Report Q-2 '!$A$2:$AH$3476,28,0),"-")</f>
        <v>-</v>
      </c>
      <c r="AC1656" s="2" t="str">
        <f>IFERROR(VLOOKUP(A1656,'[1]For Report Q-2 '!$A$2:$AH$3476,29,0),"-")</f>
        <v>-</v>
      </c>
      <c r="AD1656" s="2" t="str">
        <f>IFERROR(VLOOKUP(A1656,'[1]For Report Q-2 '!$A$2:$AH$3476,30,0),"-")</f>
        <v>-</v>
      </c>
      <c r="AE1656" s="1" t="str">
        <f>IFERROR(VLOOKUP(A1656,'[1]For Report Q-2 '!$A$2:$AH$3476,31,0),"-")</f>
        <v>-</v>
      </c>
      <c r="AF1656" s="1" t="str">
        <f>IFERROR(VLOOKUP(A1656,'[1]For Report Q-2 '!$A$2:$AH$3476,32,0),"-")</f>
        <v>-</v>
      </c>
      <c r="AG1656" s="2" t="str">
        <f>IFERROR(VLOOKUP(A1656,'[1]For Report Q-2 '!$A$2:$AH$3476,33,0),"-")</f>
        <v>-</v>
      </c>
      <c r="AH1656" s="1" t="str">
        <f t="shared" si="25"/>
        <v>--</v>
      </c>
      <c r="AI1656" t="e">
        <v>#N/A</v>
      </c>
      <c r="AJ1656" t="e">
        <v>#N/A</v>
      </c>
      <c r="AK1656" t="e">
        <v>#N/A</v>
      </c>
    </row>
    <row r="1657" spans="1:37" x14ac:dyDescent="0.25">
      <c r="A1657" s="15">
        <v>9133369</v>
      </c>
      <c r="B1657" s="15" t="s">
        <v>656</v>
      </c>
      <c r="C1657" s="16">
        <v>46004</v>
      </c>
      <c r="D1657" s="15" t="s">
        <v>44</v>
      </c>
      <c r="E1657" s="1" t="s">
        <v>45</v>
      </c>
      <c r="F1657" s="15" t="s">
        <v>46</v>
      </c>
      <c r="G1657" s="1" t="s">
        <v>44</v>
      </c>
      <c r="H1657" s="17">
        <v>14166.666666666668</v>
      </c>
      <c r="I1657" s="18">
        <v>0.14166666666666669</v>
      </c>
      <c r="J1657" s="1">
        <v>9070017</v>
      </c>
      <c r="K1657" s="1" t="s">
        <v>655</v>
      </c>
      <c r="L1657" s="19">
        <v>34999.996666666673</v>
      </c>
      <c r="M1657" s="1" t="s">
        <v>31</v>
      </c>
      <c r="N1657" s="1" t="s">
        <v>47</v>
      </c>
      <c r="O1657" s="1" t="s">
        <v>48</v>
      </c>
      <c r="P1657" s="20">
        <v>9070017</v>
      </c>
      <c r="Q1657" s="1" t="s">
        <v>51</v>
      </c>
      <c r="R1657" s="1" t="s">
        <v>16</v>
      </c>
      <c r="S1657" s="1" t="s">
        <v>43</v>
      </c>
      <c r="T1657" s="18">
        <f>IFERROR(VLOOKUP(A1657,'[1]For Report Q-2 '!$A$2:$T$3476,20,0),"-")</f>
        <v>0.14166666666666669</v>
      </c>
      <c r="U1657" s="55">
        <f>IFERROR(VLOOKUP(A1657,'[1]For Report Q-2 '!$A$2:$U$3476,21,0),"-")</f>
        <v>0</v>
      </c>
      <c r="V1657" s="2" t="str">
        <f>IFERROR(VLOOKUP(A1657,'[1]For Report Q-2 '!$A$2:$V$3476,22,0),"-")</f>
        <v>-</v>
      </c>
      <c r="W1657" s="1">
        <f>IFERROR(VLOOKUP(A1657,'[1]For Report Q-2 '!$A$2:$W$3476,23,0),"-")</f>
        <v>0</v>
      </c>
      <c r="X1657" s="1"/>
      <c r="Y1657" s="1"/>
      <c r="Z1657" s="2" t="str">
        <f>IFERROR(VLOOKUP(A1657,'[1]For Report Q-2 '!$A$2:$Z$3476,26,0),"-")</f>
        <v>-</v>
      </c>
      <c r="AA1657" s="1" t="str">
        <f>IFERROR(VLOOKUP(A1657,'[1]For Report Q-2 '!$A$2:$AH$3476,27,0),"-")</f>
        <v>-</v>
      </c>
      <c r="AB1657" s="1" t="str">
        <f>IFERROR(VLOOKUP(A1657,'[1]For Report Q-2 '!$A$2:$AH$3476,28,0),"-")</f>
        <v>-</v>
      </c>
      <c r="AC1657" s="2" t="str">
        <f>IFERROR(VLOOKUP(A1657,'[1]For Report Q-2 '!$A$2:$AH$3476,29,0),"-")</f>
        <v>-</v>
      </c>
      <c r="AD1657" s="2" t="str">
        <f>IFERROR(VLOOKUP(A1657,'[1]For Report Q-2 '!$A$2:$AH$3476,30,0),"-")</f>
        <v>-</v>
      </c>
      <c r="AE1657" s="1" t="str">
        <f>IFERROR(VLOOKUP(A1657,'[1]For Report Q-2 '!$A$2:$AH$3476,31,0),"-")</f>
        <v>-</v>
      </c>
      <c r="AF1657" s="1" t="str">
        <f>IFERROR(VLOOKUP(A1657,'[1]For Report Q-2 '!$A$2:$AH$3476,32,0),"-")</f>
        <v>-</v>
      </c>
      <c r="AG1657" s="2" t="str">
        <f>IFERROR(VLOOKUP(A1657,'[1]For Report Q-2 '!$A$2:$AH$3476,33,0),"-")</f>
        <v>-</v>
      </c>
      <c r="AH1657" s="1" t="str">
        <f t="shared" si="25"/>
        <v>--</v>
      </c>
      <c r="AI1657" t="e">
        <v>#N/A</v>
      </c>
      <c r="AJ1657" t="e">
        <v>#N/A</v>
      </c>
      <c r="AK1657" t="e">
        <v>#N/A</v>
      </c>
    </row>
    <row r="1658" spans="1:37" x14ac:dyDescent="0.25">
      <c r="A1658" s="15">
        <v>9070164</v>
      </c>
      <c r="B1658" s="15" t="s">
        <v>657</v>
      </c>
      <c r="C1658" s="16">
        <v>43192</v>
      </c>
      <c r="D1658" s="15" t="s">
        <v>75</v>
      </c>
      <c r="E1658" s="1" t="s">
        <v>118</v>
      </c>
      <c r="F1658" s="15" t="s">
        <v>46</v>
      </c>
      <c r="G1658" s="1" t="s">
        <v>44</v>
      </c>
      <c r="H1658" s="17">
        <v>41666.667999999998</v>
      </c>
      <c r="I1658" s="18">
        <v>0.41666667999999996</v>
      </c>
      <c r="J1658" s="1">
        <v>9070164</v>
      </c>
      <c r="K1658" s="1" t="s">
        <v>657</v>
      </c>
      <c r="L1658" s="19">
        <v>41666.667999999998</v>
      </c>
      <c r="M1658" s="1" t="s">
        <v>31</v>
      </c>
      <c r="N1658" s="1" t="s">
        <v>47</v>
      </c>
      <c r="O1658" s="1" t="s">
        <v>48</v>
      </c>
      <c r="P1658" s="20">
        <v>9070164</v>
      </c>
      <c r="Q1658" s="1" t="s">
        <v>136</v>
      </c>
      <c r="R1658" s="1" t="s">
        <v>16</v>
      </c>
      <c r="S1658" s="1" t="s">
        <v>137</v>
      </c>
      <c r="T1658" s="18">
        <f>IFERROR(VLOOKUP(A1658,'[1]For Report Q-2 '!$A$2:$T$3476,20,0),"-")</f>
        <v>0.41666667999999996</v>
      </c>
      <c r="U1658" s="55">
        <f>IFERROR(VLOOKUP(A1658,'[1]For Report Q-2 '!$A$2:$U$3476,21,0),"-")</f>
        <v>0</v>
      </c>
      <c r="V1658" s="2" t="str">
        <f>IFERROR(VLOOKUP(A1658,'[1]For Report Q-2 '!$A$2:$V$3476,22,0),"-")</f>
        <v>-</v>
      </c>
      <c r="W1658" s="1">
        <f>IFERROR(VLOOKUP(A1658,'[1]For Report Q-2 '!$A$2:$W$3476,23,0),"-")</f>
        <v>0</v>
      </c>
      <c r="X1658" s="1"/>
      <c r="Y1658" s="1"/>
      <c r="Z1658" s="2" t="str">
        <f>IFERROR(VLOOKUP(A1658,'[1]For Report Q-2 '!$A$2:$Z$3476,26,0),"-")</f>
        <v>-</v>
      </c>
      <c r="AA1658" s="1" t="str">
        <f>IFERROR(VLOOKUP(A1658,'[1]For Report Q-2 '!$A$2:$AH$3476,27,0),"-")</f>
        <v>-</v>
      </c>
      <c r="AB1658" s="1" t="str">
        <f>IFERROR(VLOOKUP(A1658,'[1]For Report Q-2 '!$A$2:$AH$3476,28,0),"-")</f>
        <v>-</v>
      </c>
      <c r="AC1658" s="2" t="str">
        <f>IFERROR(VLOOKUP(A1658,'[1]For Report Q-2 '!$A$2:$AH$3476,29,0),"-")</f>
        <v>-</v>
      </c>
      <c r="AD1658" s="2" t="str">
        <f>IFERROR(VLOOKUP(A1658,'[1]For Report Q-2 '!$A$2:$AH$3476,30,0),"-")</f>
        <v>-</v>
      </c>
      <c r="AE1658" s="1" t="str">
        <f>IFERROR(VLOOKUP(A1658,'[1]For Report Q-2 '!$A$2:$AH$3476,31,0),"-")</f>
        <v>-</v>
      </c>
      <c r="AF1658" s="1" t="str">
        <f>IFERROR(VLOOKUP(A1658,'[1]For Report Q-2 '!$A$2:$AH$3476,32,0),"-")</f>
        <v>-</v>
      </c>
      <c r="AG1658" s="2" t="str">
        <f>IFERROR(VLOOKUP(A1658,'[1]For Report Q-2 '!$A$2:$AH$3476,33,0),"-")</f>
        <v>-</v>
      </c>
      <c r="AH1658" s="1" t="str">
        <f t="shared" si="25"/>
        <v>--</v>
      </c>
      <c r="AI1658" t="e">
        <v>#N/A</v>
      </c>
      <c r="AJ1658" t="e">
        <v>#N/A</v>
      </c>
      <c r="AK1658" t="e">
        <v>#N/A</v>
      </c>
    </row>
    <row r="1659" spans="1:37" x14ac:dyDescent="0.25">
      <c r="A1659" s="15">
        <v>9070166</v>
      </c>
      <c r="B1659" s="15" t="s">
        <v>658</v>
      </c>
      <c r="C1659" s="16">
        <v>43211</v>
      </c>
      <c r="D1659" s="15" t="s">
        <v>75</v>
      </c>
      <c r="E1659" s="1" t="s">
        <v>45</v>
      </c>
      <c r="F1659" s="15" t="s">
        <v>46</v>
      </c>
      <c r="G1659" s="1" t="s">
        <v>44</v>
      </c>
      <c r="H1659" s="17">
        <v>41666.666666666664</v>
      </c>
      <c r="I1659" s="18">
        <v>0.41666666666666663</v>
      </c>
      <c r="J1659" s="1">
        <v>9070166</v>
      </c>
      <c r="K1659" s="1" t="s">
        <v>658</v>
      </c>
      <c r="L1659" s="19">
        <v>48750</v>
      </c>
      <c r="M1659" s="1" t="s">
        <v>31</v>
      </c>
      <c r="N1659" s="1" t="s">
        <v>47</v>
      </c>
      <c r="O1659" s="1" t="s">
        <v>48</v>
      </c>
      <c r="P1659" s="20">
        <v>9070166</v>
      </c>
      <c r="Q1659" s="1" t="s">
        <v>136</v>
      </c>
      <c r="R1659" s="1" t="s">
        <v>16</v>
      </c>
      <c r="S1659" s="1" t="s">
        <v>137</v>
      </c>
      <c r="T1659" s="18">
        <f>IFERROR(VLOOKUP(A1659,'[1]For Report Q-2 '!$A$2:$T$3476,20,0),"-")</f>
        <v>0.41666666666666663</v>
      </c>
      <c r="U1659" s="55">
        <f>IFERROR(VLOOKUP(A1659,'[1]For Report Q-2 '!$A$2:$U$3476,21,0),"-")</f>
        <v>0</v>
      </c>
      <c r="V1659" s="2" t="str">
        <f>IFERROR(VLOOKUP(A1659,'[1]For Report Q-2 '!$A$2:$V$3476,22,0),"-")</f>
        <v>-</v>
      </c>
      <c r="W1659" s="1">
        <f>IFERROR(VLOOKUP(A1659,'[1]For Report Q-2 '!$A$2:$W$3476,23,0),"-")</f>
        <v>0</v>
      </c>
      <c r="X1659" s="1"/>
      <c r="Y1659" s="1"/>
      <c r="Z1659" s="2" t="str">
        <f>IFERROR(VLOOKUP(A1659,'[1]For Report Q-2 '!$A$2:$Z$3476,26,0),"-")</f>
        <v>-</v>
      </c>
      <c r="AA1659" s="1" t="str">
        <f>IFERROR(VLOOKUP(A1659,'[1]For Report Q-2 '!$A$2:$AH$3476,27,0),"-")</f>
        <v>-</v>
      </c>
      <c r="AB1659" s="1" t="str">
        <f>IFERROR(VLOOKUP(A1659,'[1]For Report Q-2 '!$A$2:$AH$3476,28,0),"-")</f>
        <v>-</v>
      </c>
      <c r="AC1659" s="2" t="str">
        <f>IFERROR(VLOOKUP(A1659,'[1]For Report Q-2 '!$A$2:$AH$3476,29,0),"-")</f>
        <v>-</v>
      </c>
      <c r="AD1659" s="2" t="str">
        <f>IFERROR(VLOOKUP(A1659,'[1]For Report Q-2 '!$A$2:$AH$3476,30,0),"-")</f>
        <v>-</v>
      </c>
      <c r="AE1659" s="1" t="str">
        <f>IFERROR(VLOOKUP(A1659,'[1]For Report Q-2 '!$A$2:$AH$3476,31,0),"-")</f>
        <v>-</v>
      </c>
      <c r="AF1659" s="1" t="str">
        <f>IFERROR(VLOOKUP(A1659,'[1]For Report Q-2 '!$A$2:$AH$3476,32,0),"-")</f>
        <v>-</v>
      </c>
      <c r="AG1659" s="2" t="str">
        <f>IFERROR(VLOOKUP(A1659,'[1]For Report Q-2 '!$A$2:$AH$3476,33,0),"-")</f>
        <v>-</v>
      </c>
      <c r="AH1659" s="1" t="str">
        <f t="shared" si="25"/>
        <v>--</v>
      </c>
      <c r="AI1659" t="e">
        <v>#N/A</v>
      </c>
      <c r="AJ1659" t="e">
        <v>#N/A</v>
      </c>
      <c r="AK1659" t="e">
        <v>#N/A</v>
      </c>
    </row>
    <row r="1660" spans="1:37" x14ac:dyDescent="0.25">
      <c r="A1660" s="15">
        <v>9082858</v>
      </c>
      <c r="B1660" s="15" t="s">
        <v>659</v>
      </c>
      <c r="C1660" s="16">
        <v>44100</v>
      </c>
      <c r="D1660" s="15" t="s">
        <v>75</v>
      </c>
      <c r="E1660" s="1" t="s">
        <v>45</v>
      </c>
      <c r="F1660" s="15" t="s">
        <v>46</v>
      </c>
      <c r="G1660" s="1" t="s">
        <v>44</v>
      </c>
      <c r="H1660" s="17">
        <v>7083.333333333333</v>
      </c>
      <c r="I1660" s="18">
        <v>7.0833333333333331E-2</v>
      </c>
      <c r="J1660" s="1">
        <v>9070166</v>
      </c>
      <c r="K1660" s="1" t="s">
        <v>658</v>
      </c>
      <c r="L1660" s="19">
        <v>48750</v>
      </c>
      <c r="M1660" s="1" t="s">
        <v>31</v>
      </c>
      <c r="N1660" s="1" t="s">
        <v>47</v>
      </c>
      <c r="O1660" s="1" t="s">
        <v>48</v>
      </c>
      <c r="P1660" s="20">
        <v>9070166</v>
      </c>
      <c r="Q1660" s="1" t="s">
        <v>136</v>
      </c>
      <c r="R1660" s="1" t="s">
        <v>16</v>
      </c>
      <c r="S1660" s="1" t="s">
        <v>137</v>
      </c>
      <c r="T1660" s="18">
        <f>IFERROR(VLOOKUP(A1660,'[1]For Report Q-2 '!$A$2:$T$3476,20,0),"-")</f>
        <v>7.0833333333333331E-2</v>
      </c>
      <c r="U1660" s="55">
        <f>IFERROR(VLOOKUP(A1660,'[1]For Report Q-2 '!$A$2:$U$3476,21,0),"-")</f>
        <v>0</v>
      </c>
      <c r="V1660" s="2" t="str">
        <f>IFERROR(VLOOKUP(A1660,'[1]For Report Q-2 '!$A$2:$V$3476,22,0),"-")</f>
        <v>-</v>
      </c>
      <c r="W1660" s="1">
        <f>IFERROR(VLOOKUP(A1660,'[1]For Report Q-2 '!$A$2:$W$3476,23,0),"-")</f>
        <v>0</v>
      </c>
      <c r="X1660" s="1"/>
      <c r="Y1660" s="1"/>
      <c r="Z1660" s="2" t="str">
        <f>IFERROR(VLOOKUP(A1660,'[1]For Report Q-2 '!$A$2:$Z$3476,26,0),"-")</f>
        <v>-</v>
      </c>
      <c r="AA1660" s="1" t="str">
        <f>IFERROR(VLOOKUP(A1660,'[1]For Report Q-2 '!$A$2:$AH$3476,27,0),"-")</f>
        <v>-</v>
      </c>
      <c r="AB1660" s="1" t="str">
        <f>IFERROR(VLOOKUP(A1660,'[1]For Report Q-2 '!$A$2:$AH$3476,28,0),"-")</f>
        <v>-</v>
      </c>
      <c r="AC1660" s="2" t="str">
        <f>IFERROR(VLOOKUP(A1660,'[1]For Report Q-2 '!$A$2:$AH$3476,29,0),"-")</f>
        <v>-</v>
      </c>
      <c r="AD1660" s="2" t="str">
        <f>IFERROR(VLOOKUP(A1660,'[1]For Report Q-2 '!$A$2:$AH$3476,30,0),"-")</f>
        <v>-</v>
      </c>
      <c r="AE1660" s="1" t="str">
        <f>IFERROR(VLOOKUP(A1660,'[1]For Report Q-2 '!$A$2:$AH$3476,31,0),"-")</f>
        <v>-</v>
      </c>
      <c r="AF1660" s="1" t="str">
        <f>IFERROR(VLOOKUP(A1660,'[1]For Report Q-2 '!$A$2:$AH$3476,32,0),"-")</f>
        <v>-</v>
      </c>
      <c r="AG1660" s="2" t="str">
        <f>IFERROR(VLOOKUP(A1660,'[1]For Report Q-2 '!$A$2:$AH$3476,33,0),"-")</f>
        <v>-</v>
      </c>
      <c r="AH1660" s="1" t="str">
        <f t="shared" si="25"/>
        <v>--</v>
      </c>
      <c r="AI1660" t="e">
        <v>#N/A</v>
      </c>
      <c r="AJ1660" t="e">
        <v>#N/A</v>
      </c>
      <c r="AK1660" t="e">
        <v>#N/A</v>
      </c>
    </row>
    <row r="1661" spans="1:37" x14ac:dyDescent="0.25">
      <c r="A1661" s="15">
        <v>2340009</v>
      </c>
      <c r="B1661" s="15" t="s">
        <v>660</v>
      </c>
      <c r="C1661" s="16">
        <v>45072</v>
      </c>
      <c r="D1661" s="15" t="s">
        <v>40</v>
      </c>
      <c r="E1661" s="1" t="s">
        <v>57</v>
      </c>
      <c r="F1661" s="15" t="s">
        <v>30</v>
      </c>
      <c r="G1661" s="1" t="s">
        <v>40</v>
      </c>
      <c r="H1661" s="17">
        <v>2999</v>
      </c>
      <c r="I1661" s="18">
        <v>2.9989999999999999E-2</v>
      </c>
      <c r="J1661" s="1">
        <v>9070223</v>
      </c>
      <c r="K1661" s="1" t="s">
        <v>660</v>
      </c>
      <c r="L1661" s="19">
        <v>30712</v>
      </c>
      <c r="M1661" s="1" t="s">
        <v>31</v>
      </c>
      <c r="N1661" s="1" t="s">
        <v>57</v>
      </c>
      <c r="O1661" s="1" t="s">
        <v>41</v>
      </c>
      <c r="P1661" s="20">
        <v>9070223</v>
      </c>
      <c r="Q1661" s="1" t="s">
        <v>51</v>
      </c>
      <c r="R1661" s="1" t="s">
        <v>16</v>
      </c>
      <c r="S1661" s="1" t="s">
        <v>43</v>
      </c>
      <c r="T1661" s="18">
        <f>IFERROR(VLOOKUP(A1661,'[1]For Report Q-2 '!$A$2:$T$3476,20,0),"-")</f>
        <v>2.9989999999999999E-2</v>
      </c>
      <c r="U1661" s="55">
        <f>IFERROR(VLOOKUP(A1661,'[1]For Report Q-2 '!$A$2:$U$3476,21,0),"-")</f>
        <v>0</v>
      </c>
      <c r="V1661" s="2" t="str">
        <f>IFERROR(VLOOKUP(A1661,'[1]For Report Q-2 '!$A$2:$V$3476,22,0),"-")</f>
        <v>-</v>
      </c>
      <c r="W1661" s="1">
        <f>IFERROR(VLOOKUP(A1661,'[1]For Report Q-2 '!$A$2:$W$3476,23,0),"-")</f>
        <v>0</v>
      </c>
      <c r="X1661" s="1"/>
      <c r="Y1661" s="1"/>
      <c r="Z1661" s="2" t="str">
        <f>IFERROR(VLOOKUP(A1661,'[1]For Report Q-2 '!$A$2:$Z$3476,26,0),"-")</f>
        <v>-</v>
      </c>
      <c r="AA1661" s="1" t="str">
        <f>IFERROR(VLOOKUP(A1661,'[1]For Report Q-2 '!$A$2:$AH$3476,27,0),"-")</f>
        <v>-</v>
      </c>
      <c r="AB1661" s="1" t="str">
        <f>IFERROR(VLOOKUP(A1661,'[1]For Report Q-2 '!$A$2:$AH$3476,28,0),"-")</f>
        <v>-</v>
      </c>
      <c r="AC1661" s="2" t="str">
        <f>IFERROR(VLOOKUP(A1661,'[1]For Report Q-2 '!$A$2:$AH$3476,29,0),"-")</f>
        <v>-</v>
      </c>
      <c r="AD1661" s="2" t="str">
        <f>IFERROR(VLOOKUP(A1661,'[1]For Report Q-2 '!$A$2:$AH$3476,30,0),"-")</f>
        <v>-</v>
      </c>
      <c r="AE1661" s="1" t="str">
        <f>IFERROR(VLOOKUP(A1661,'[1]For Report Q-2 '!$A$2:$AH$3476,31,0),"-")</f>
        <v>-</v>
      </c>
      <c r="AF1661" s="1" t="str">
        <f>IFERROR(VLOOKUP(A1661,'[1]For Report Q-2 '!$A$2:$AH$3476,32,0),"-")</f>
        <v>-</v>
      </c>
      <c r="AG1661" s="2" t="str">
        <f>IFERROR(VLOOKUP(A1661,'[1]For Report Q-2 '!$A$2:$AH$3476,33,0),"-")</f>
        <v>-</v>
      </c>
      <c r="AH1661" s="1" t="str">
        <f t="shared" si="25"/>
        <v>--</v>
      </c>
      <c r="AI1661" t="e">
        <v>#N/A</v>
      </c>
      <c r="AJ1661" t="e">
        <v>#N/A</v>
      </c>
      <c r="AK1661" t="e">
        <v>#N/A</v>
      </c>
    </row>
    <row r="1662" spans="1:37" x14ac:dyDescent="0.25">
      <c r="A1662" s="15">
        <v>2347886</v>
      </c>
      <c r="B1662" s="15" t="s">
        <v>661</v>
      </c>
      <c r="C1662" s="16">
        <v>45754</v>
      </c>
      <c r="D1662" s="15" t="s">
        <v>40</v>
      </c>
      <c r="E1662" s="1" t="s">
        <v>29</v>
      </c>
      <c r="F1662" s="15" t="s">
        <v>30</v>
      </c>
      <c r="G1662" s="1" t="s">
        <v>40</v>
      </c>
      <c r="H1662" s="17">
        <v>7713</v>
      </c>
      <c r="I1662" s="18">
        <v>7.7130000000000004E-2</v>
      </c>
      <c r="J1662" s="1">
        <v>9070223</v>
      </c>
      <c r="K1662" s="1" t="s">
        <v>660</v>
      </c>
      <c r="L1662" s="19">
        <v>30712</v>
      </c>
      <c r="M1662" s="1" t="s">
        <v>31</v>
      </c>
      <c r="N1662" s="1" t="s">
        <v>29</v>
      </c>
      <c r="O1662" s="1" t="s">
        <v>41</v>
      </c>
      <c r="P1662" s="20">
        <v>9070223</v>
      </c>
      <c r="Q1662" s="1" t="s">
        <v>51</v>
      </c>
      <c r="R1662" s="1" t="s">
        <v>16</v>
      </c>
      <c r="S1662" s="1" t="s">
        <v>43</v>
      </c>
      <c r="T1662" s="18">
        <f>IFERROR(VLOOKUP(A1662,'[1]For Report Q-2 '!$A$2:$T$3476,20,0),"-")</f>
        <v>7.7130000000000004E-2</v>
      </c>
      <c r="U1662" s="55">
        <f>IFERROR(VLOOKUP(A1662,'[1]For Report Q-2 '!$A$2:$U$3476,21,0),"-")</f>
        <v>0</v>
      </c>
      <c r="V1662" s="2" t="str">
        <f>IFERROR(VLOOKUP(A1662,'[1]For Report Q-2 '!$A$2:$V$3476,22,0),"-")</f>
        <v>-</v>
      </c>
      <c r="W1662" s="1">
        <f>IFERROR(VLOOKUP(A1662,'[1]For Report Q-2 '!$A$2:$W$3476,23,0),"-")</f>
        <v>0</v>
      </c>
      <c r="X1662" s="1"/>
      <c r="Y1662" s="1"/>
      <c r="Z1662" s="2" t="str">
        <f>IFERROR(VLOOKUP(A1662,'[1]For Report Q-2 '!$A$2:$Z$3476,26,0),"-")</f>
        <v>-</v>
      </c>
      <c r="AA1662" s="1" t="str">
        <f>IFERROR(VLOOKUP(A1662,'[1]For Report Q-2 '!$A$2:$AH$3476,27,0),"-")</f>
        <v>-</v>
      </c>
      <c r="AB1662" s="1" t="str">
        <f>IFERROR(VLOOKUP(A1662,'[1]For Report Q-2 '!$A$2:$AH$3476,28,0),"-")</f>
        <v>-</v>
      </c>
      <c r="AC1662" s="2" t="str">
        <f>IFERROR(VLOOKUP(A1662,'[1]For Report Q-2 '!$A$2:$AH$3476,29,0),"-")</f>
        <v>-</v>
      </c>
      <c r="AD1662" s="2" t="str">
        <f>IFERROR(VLOOKUP(A1662,'[1]For Report Q-2 '!$A$2:$AH$3476,30,0),"-")</f>
        <v>-</v>
      </c>
      <c r="AE1662" s="1" t="str">
        <f>IFERROR(VLOOKUP(A1662,'[1]For Report Q-2 '!$A$2:$AH$3476,31,0),"-")</f>
        <v>-</v>
      </c>
      <c r="AF1662" s="1" t="str">
        <f>IFERROR(VLOOKUP(A1662,'[1]For Report Q-2 '!$A$2:$AH$3476,32,0),"-")</f>
        <v>-</v>
      </c>
      <c r="AG1662" s="2" t="str">
        <f>IFERROR(VLOOKUP(A1662,'[1]For Report Q-2 '!$A$2:$AH$3476,33,0),"-")</f>
        <v>-</v>
      </c>
      <c r="AH1662" s="1" t="str">
        <f t="shared" si="25"/>
        <v>--</v>
      </c>
      <c r="AI1662" t="e">
        <v>#N/A</v>
      </c>
      <c r="AJ1662" t="e">
        <v>#N/A</v>
      </c>
      <c r="AK1662" t="e">
        <v>#N/A</v>
      </c>
    </row>
    <row r="1663" spans="1:37" x14ac:dyDescent="0.25">
      <c r="A1663" s="15">
        <v>9070223</v>
      </c>
      <c r="B1663" s="15" t="s">
        <v>662</v>
      </c>
      <c r="C1663" s="16">
        <v>45885</v>
      </c>
      <c r="D1663" s="15" t="s">
        <v>40</v>
      </c>
      <c r="E1663" s="1" t="s">
        <v>45</v>
      </c>
      <c r="F1663" s="15" t="s">
        <v>46</v>
      </c>
      <c r="G1663" s="1" t="s">
        <v>40</v>
      </c>
      <c r="H1663" s="17">
        <v>20000</v>
      </c>
      <c r="I1663" s="18">
        <v>0.2</v>
      </c>
      <c r="J1663" s="1">
        <v>9070223</v>
      </c>
      <c r="K1663" s="1" t="s">
        <v>660</v>
      </c>
      <c r="L1663" s="19">
        <v>30712</v>
      </c>
      <c r="M1663" s="1" t="s">
        <v>31</v>
      </c>
      <c r="N1663" s="1" t="s">
        <v>47</v>
      </c>
      <c r="O1663" s="1" t="s">
        <v>41</v>
      </c>
      <c r="P1663" s="20">
        <v>9070223</v>
      </c>
      <c r="Q1663" s="1" t="s">
        <v>51</v>
      </c>
      <c r="R1663" s="1" t="s">
        <v>16</v>
      </c>
      <c r="S1663" s="1" t="s">
        <v>43</v>
      </c>
      <c r="T1663" s="18">
        <f>IFERROR(VLOOKUP(A1663,'[1]For Report Q-2 '!$A$2:$T$3476,20,0),"-")</f>
        <v>0.2</v>
      </c>
      <c r="U1663" s="55">
        <f>IFERROR(VLOOKUP(A1663,'[1]For Report Q-2 '!$A$2:$U$3476,21,0),"-")</f>
        <v>0</v>
      </c>
      <c r="V1663" s="2" t="str">
        <f>IFERROR(VLOOKUP(A1663,'[1]For Report Q-2 '!$A$2:$V$3476,22,0),"-")</f>
        <v>-</v>
      </c>
      <c r="W1663" s="1">
        <f>IFERROR(VLOOKUP(A1663,'[1]For Report Q-2 '!$A$2:$W$3476,23,0),"-")</f>
        <v>0</v>
      </c>
      <c r="X1663" s="1"/>
      <c r="Y1663" s="1"/>
      <c r="Z1663" s="2" t="str">
        <f>IFERROR(VLOOKUP(A1663,'[1]For Report Q-2 '!$A$2:$Z$3476,26,0),"-")</f>
        <v>-</v>
      </c>
      <c r="AA1663" s="1" t="str">
        <f>IFERROR(VLOOKUP(A1663,'[1]For Report Q-2 '!$A$2:$AH$3476,27,0),"-")</f>
        <v>-</v>
      </c>
      <c r="AB1663" s="1" t="str">
        <f>IFERROR(VLOOKUP(A1663,'[1]For Report Q-2 '!$A$2:$AH$3476,28,0),"-")</f>
        <v>-</v>
      </c>
      <c r="AC1663" s="2" t="str">
        <f>IFERROR(VLOOKUP(A1663,'[1]For Report Q-2 '!$A$2:$AH$3476,29,0),"-")</f>
        <v>-</v>
      </c>
      <c r="AD1663" s="2" t="str">
        <f>IFERROR(VLOOKUP(A1663,'[1]For Report Q-2 '!$A$2:$AH$3476,30,0),"-")</f>
        <v>-</v>
      </c>
      <c r="AE1663" s="1" t="str">
        <f>IFERROR(VLOOKUP(A1663,'[1]For Report Q-2 '!$A$2:$AH$3476,31,0),"-")</f>
        <v>-</v>
      </c>
      <c r="AF1663" s="1" t="str">
        <f>IFERROR(VLOOKUP(A1663,'[1]For Report Q-2 '!$A$2:$AH$3476,32,0),"-")</f>
        <v>-</v>
      </c>
      <c r="AG1663" s="2" t="str">
        <f>IFERROR(VLOOKUP(A1663,'[1]For Report Q-2 '!$A$2:$AH$3476,33,0),"-")</f>
        <v>-</v>
      </c>
      <c r="AH1663" s="1" t="str">
        <f t="shared" si="25"/>
        <v>--</v>
      </c>
      <c r="AI1663" t="e">
        <v>#N/A</v>
      </c>
      <c r="AJ1663" t="e">
        <v>#N/A</v>
      </c>
      <c r="AK1663" t="e">
        <v>#N/A</v>
      </c>
    </row>
    <row r="1664" spans="1:37" x14ac:dyDescent="0.25">
      <c r="A1664" s="15">
        <v>9070250</v>
      </c>
      <c r="B1664" s="15" t="s">
        <v>663</v>
      </c>
      <c r="C1664" s="16">
        <v>43197</v>
      </c>
      <c r="D1664" s="15" t="s">
        <v>56</v>
      </c>
      <c r="E1664" s="1" t="s">
        <v>45</v>
      </c>
      <c r="F1664" s="15" t="s">
        <v>46</v>
      </c>
      <c r="G1664" s="1" t="s">
        <v>56</v>
      </c>
      <c r="H1664" s="17">
        <v>32916.67</v>
      </c>
      <c r="I1664" s="18">
        <v>0.32916669999999998</v>
      </c>
      <c r="J1664" s="1">
        <v>9070250</v>
      </c>
      <c r="K1664" s="1" t="s">
        <v>663</v>
      </c>
      <c r="L1664" s="19">
        <v>32916.67</v>
      </c>
      <c r="M1664" s="1" t="s">
        <v>31</v>
      </c>
      <c r="N1664" s="1" t="s">
        <v>47</v>
      </c>
      <c r="O1664" s="1" t="s">
        <v>59</v>
      </c>
      <c r="P1664" s="20">
        <v>9070250</v>
      </c>
      <c r="Q1664" s="1" t="s">
        <v>85</v>
      </c>
      <c r="R1664" s="1" t="s">
        <v>16</v>
      </c>
      <c r="S1664" s="1" t="s">
        <v>80</v>
      </c>
      <c r="T1664" s="18">
        <f>IFERROR(VLOOKUP(A1664,'[1]For Report Q-2 '!$A$2:$T$3476,20,0),"-")</f>
        <v>0.32916669999999998</v>
      </c>
      <c r="U1664" s="55">
        <f>IFERROR(VLOOKUP(A1664,'[1]For Report Q-2 '!$A$2:$U$3476,21,0),"-")</f>
        <v>0</v>
      </c>
      <c r="V1664" s="2" t="str">
        <f>IFERROR(VLOOKUP(A1664,'[1]For Report Q-2 '!$A$2:$V$3476,22,0),"-")</f>
        <v>-</v>
      </c>
      <c r="W1664" s="1">
        <f>IFERROR(VLOOKUP(A1664,'[1]For Report Q-2 '!$A$2:$W$3476,23,0),"-")</f>
        <v>0</v>
      </c>
      <c r="X1664" s="1"/>
      <c r="Y1664" s="1"/>
      <c r="Z1664" s="2" t="str">
        <f>IFERROR(VLOOKUP(A1664,'[1]For Report Q-2 '!$A$2:$Z$3476,26,0),"-")</f>
        <v>-</v>
      </c>
      <c r="AA1664" s="1" t="str">
        <f>IFERROR(VLOOKUP(A1664,'[1]For Report Q-2 '!$A$2:$AH$3476,27,0),"-")</f>
        <v>-</v>
      </c>
      <c r="AB1664" s="1" t="str">
        <f>IFERROR(VLOOKUP(A1664,'[1]For Report Q-2 '!$A$2:$AH$3476,28,0),"-")</f>
        <v>-</v>
      </c>
      <c r="AC1664" s="2" t="str">
        <f>IFERROR(VLOOKUP(A1664,'[1]For Report Q-2 '!$A$2:$AH$3476,29,0),"-")</f>
        <v>-</v>
      </c>
      <c r="AD1664" s="2" t="str">
        <f>IFERROR(VLOOKUP(A1664,'[1]For Report Q-2 '!$A$2:$AH$3476,30,0),"-")</f>
        <v>-</v>
      </c>
      <c r="AE1664" s="1" t="str">
        <f>IFERROR(VLOOKUP(A1664,'[1]For Report Q-2 '!$A$2:$AH$3476,31,0),"-")</f>
        <v>-</v>
      </c>
      <c r="AF1664" s="1" t="str">
        <f>IFERROR(VLOOKUP(A1664,'[1]For Report Q-2 '!$A$2:$AH$3476,32,0),"-")</f>
        <v>-</v>
      </c>
      <c r="AG1664" s="2" t="str">
        <f>IFERROR(VLOOKUP(A1664,'[1]For Report Q-2 '!$A$2:$AH$3476,33,0),"-")</f>
        <v>-</v>
      </c>
      <c r="AH1664" s="1" t="str">
        <f t="shared" si="25"/>
        <v>--</v>
      </c>
      <c r="AI1664" t="e">
        <v>#N/A</v>
      </c>
      <c r="AJ1664" t="e">
        <v>#N/A</v>
      </c>
      <c r="AK1664" t="e">
        <v>#N/A</v>
      </c>
    </row>
    <row r="1665" spans="1:37" x14ac:dyDescent="0.25">
      <c r="A1665" s="15">
        <v>9070340</v>
      </c>
      <c r="B1665" s="15" t="s">
        <v>664</v>
      </c>
      <c r="C1665" s="16">
        <v>45763</v>
      </c>
      <c r="D1665" s="15" t="s">
        <v>63</v>
      </c>
      <c r="E1665" s="1" t="s">
        <v>45</v>
      </c>
      <c r="F1665" s="15" t="s">
        <v>46</v>
      </c>
      <c r="G1665" s="1" t="s">
        <v>40</v>
      </c>
      <c r="H1665" s="17">
        <v>31666.666666666668</v>
      </c>
      <c r="I1665" s="18">
        <v>0.31666666666666665</v>
      </c>
      <c r="J1665" s="1">
        <v>9070340</v>
      </c>
      <c r="K1665" s="1" t="s">
        <v>665</v>
      </c>
      <c r="L1665" s="19">
        <v>31666.666666666668</v>
      </c>
      <c r="M1665" s="1" t="s">
        <v>31</v>
      </c>
      <c r="N1665" s="1" t="s">
        <v>47</v>
      </c>
      <c r="O1665" s="1" t="s">
        <v>50</v>
      </c>
      <c r="P1665" s="20">
        <v>9070340</v>
      </c>
      <c r="Q1665" s="1" t="s">
        <v>60</v>
      </c>
      <c r="R1665" s="1" t="s">
        <v>16</v>
      </c>
      <c r="S1665" s="1" t="s">
        <v>43</v>
      </c>
      <c r="T1665" s="18">
        <f>IFERROR(VLOOKUP(A1665,'[1]For Report Q-2 '!$A$2:$T$3476,20,0),"-")</f>
        <v>0.31666666666666665</v>
      </c>
      <c r="U1665" s="55">
        <f>IFERROR(VLOOKUP(A1665,'[1]For Report Q-2 '!$A$2:$U$3476,21,0),"-")</f>
        <v>0</v>
      </c>
      <c r="V1665" s="2" t="str">
        <f>IFERROR(VLOOKUP(A1665,'[1]For Report Q-2 '!$A$2:$V$3476,22,0),"-")</f>
        <v>-</v>
      </c>
      <c r="W1665" s="1">
        <f>IFERROR(VLOOKUP(A1665,'[1]For Report Q-2 '!$A$2:$W$3476,23,0),"-")</f>
        <v>0</v>
      </c>
      <c r="X1665" s="1"/>
      <c r="Y1665" s="1"/>
      <c r="Z1665" s="2" t="str">
        <f>IFERROR(VLOOKUP(A1665,'[1]For Report Q-2 '!$A$2:$Z$3476,26,0),"-")</f>
        <v>-</v>
      </c>
      <c r="AA1665" s="1" t="str">
        <f>IFERROR(VLOOKUP(A1665,'[1]For Report Q-2 '!$A$2:$AH$3476,27,0),"-")</f>
        <v>-</v>
      </c>
      <c r="AB1665" s="1" t="str">
        <f>IFERROR(VLOOKUP(A1665,'[1]For Report Q-2 '!$A$2:$AH$3476,28,0),"-")</f>
        <v>-</v>
      </c>
      <c r="AC1665" s="2" t="str">
        <f>IFERROR(VLOOKUP(A1665,'[1]For Report Q-2 '!$A$2:$AH$3476,29,0),"-")</f>
        <v>-</v>
      </c>
      <c r="AD1665" s="2" t="str">
        <f>IFERROR(VLOOKUP(A1665,'[1]For Report Q-2 '!$A$2:$AH$3476,30,0),"-")</f>
        <v>-</v>
      </c>
      <c r="AE1665" s="1" t="str">
        <f>IFERROR(VLOOKUP(A1665,'[1]For Report Q-2 '!$A$2:$AH$3476,31,0),"-")</f>
        <v>-</v>
      </c>
      <c r="AF1665" s="1" t="str">
        <f>IFERROR(VLOOKUP(A1665,'[1]For Report Q-2 '!$A$2:$AH$3476,32,0),"-")</f>
        <v>-</v>
      </c>
      <c r="AG1665" s="2" t="str">
        <f>IFERROR(VLOOKUP(A1665,'[1]For Report Q-2 '!$A$2:$AH$3476,33,0),"-")</f>
        <v>-</v>
      </c>
      <c r="AH1665" s="1" t="str">
        <f t="shared" si="25"/>
        <v>--</v>
      </c>
      <c r="AI1665" t="e">
        <v>#N/A</v>
      </c>
      <c r="AJ1665" t="e">
        <v>#N/A</v>
      </c>
      <c r="AK1665" t="e">
        <v>#N/A</v>
      </c>
    </row>
    <row r="1666" spans="1:37" x14ac:dyDescent="0.25">
      <c r="A1666" s="15">
        <v>7000004</v>
      </c>
      <c r="B1666" s="15" t="s">
        <v>666</v>
      </c>
      <c r="C1666" s="16">
        <v>44100</v>
      </c>
      <c r="D1666" s="15" t="s">
        <v>56</v>
      </c>
      <c r="E1666" s="1" t="s">
        <v>98</v>
      </c>
      <c r="F1666" s="15" t="s">
        <v>46</v>
      </c>
      <c r="G1666" s="1" t="s">
        <v>56</v>
      </c>
      <c r="H1666" s="17">
        <v>12000</v>
      </c>
      <c r="I1666" s="18">
        <v>0.12</v>
      </c>
      <c r="J1666" s="1">
        <v>9070345</v>
      </c>
      <c r="K1666" s="1" t="s">
        <v>666</v>
      </c>
      <c r="L1666" s="19">
        <v>78666.666666666672</v>
      </c>
      <c r="M1666" s="1" t="s">
        <v>31</v>
      </c>
      <c r="N1666" s="1" t="s">
        <v>98</v>
      </c>
      <c r="O1666" s="1" t="s">
        <v>59</v>
      </c>
      <c r="P1666" s="20">
        <v>9070345</v>
      </c>
      <c r="Q1666" s="1" t="s">
        <v>85</v>
      </c>
      <c r="R1666" s="1" t="s">
        <v>16</v>
      </c>
      <c r="S1666" s="1" t="s">
        <v>80</v>
      </c>
      <c r="T1666" s="18">
        <f>IFERROR(VLOOKUP(A1666,'[1]For Report Q-2 '!$A$2:$T$3476,20,0),"-")</f>
        <v>0.12</v>
      </c>
      <c r="U1666" s="55">
        <f>IFERROR(VLOOKUP(A1666,'[1]For Report Q-2 '!$A$2:$U$3476,21,0),"-")</f>
        <v>0</v>
      </c>
      <c r="V1666" s="2" t="str">
        <f>IFERROR(VLOOKUP(A1666,'[1]For Report Q-2 '!$A$2:$V$3476,22,0),"-")</f>
        <v>-</v>
      </c>
      <c r="W1666" s="1">
        <f>IFERROR(VLOOKUP(A1666,'[1]For Report Q-2 '!$A$2:$W$3476,23,0),"-")</f>
        <v>0</v>
      </c>
      <c r="X1666" s="1"/>
      <c r="Y1666" s="1"/>
      <c r="Z1666" s="2" t="str">
        <f>IFERROR(VLOOKUP(A1666,'[1]For Report Q-2 '!$A$2:$Z$3476,26,0),"-")</f>
        <v>-</v>
      </c>
      <c r="AA1666" s="1" t="str">
        <f>IFERROR(VLOOKUP(A1666,'[1]For Report Q-2 '!$A$2:$AH$3476,27,0),"-")</f>
        <v>-</v>
      </c>
      <c r="AB1666" s="1" t="str">
        <f>IFERROR(VLOOKUP(A1666,'[1]For Report Q-2 '!$A$2:$AH$3476,28,0),"-")</f>
        <v>-</v>
      </c>
      <c r="AC1666" s="2" t="str">
        <f>IFERROR(VLOOKUP(A1666,'[1]For Report Q-2 '!$A$2:$AH$3476,29,0),"-")</f>
        <v>-</v>
      </c>
      <c r="AD1666" s="2" t="str">
        <f>IFERROR(VLOOKUP(A1666,'[1]For Report Q-2 '!$A$2:$AH$3476,30,0),"-")</f>
        <v>-</v>
      </c>
      <c r="AE1666" s="1" t="str">
        <f>IFERROR(VLOOKUP(A1666,'[1]For Report Q-2 '!$A$2:$AH$3476,31,0),"-")</f>
        <v>-</v>
      </c>
      <c r="AF1666" s="1" t="str">
        <f>IFERROR(VLOOKUP(A1666,'[1]For Report Q-2 '!$A$2:$AH$3476,32,0),"-")</f>
        <v>-</v>
      </c>
      <c r="AG1666" s="2" t="str">
        <f>IFERROR(VLOOKUP(A1666,'[1]For Report Q-2 '!$A$2:$AH$3476,33,0),"-")</f>
        <v>-</v>
      </c>
      <c r="AH1666" s="1" t="str">
        <f t="shared" si="25"/>
        <v>--</v>
      </c>
      <c r="AI1666" t="e">
        <v>#N/A</v>
      </c>
      <c r="AJ1666" t="e">
        <v>#N/A</v>
      </c>
      <c r="AK1666" t="e">
        <v>#N/A</v>
      </c>
    </row>
    <row r="1667" spans="1:37" x14ac:dyDescent="0.25">
      <c r="A1667" s="15">
        <v>9070345</v>
      </c>
      <c r="B1667" s="15" t="s">
        <v>666</v>
      </c>
      <c r="C1667" s="16">
        <v>43208</v>
      </c>
      <c r="D1667" s="15" t="s">
        <v>56</v>
      </c>
      <c r="E1667" s="1" t="s">
        <v>118</v>
      </c>
      <c r="F1667" s="15" t="s">
        <v>46</v>
      </c>
      <c r="G1667" s="1" t="s">
        <v>56</v>
      </c>
      <c r="H1667" s="17">
        <v>66666.666666666672</v>
      </c>
      <c r="I1667" s="18">
        <v>0.66666666666666674</v>
      </c>
      <c r="J1667" s="1">
        <v>9070345</v>
      </c>
      <c r="K1667" s="1" t="s">
        <v>666</v>
      </c>
      <c r="L1667" s="19">
        <v>78666.666666666672</v>
      </c>
      <c r="M1667" s="1" t="s">
        <v>31</v>
      </c>
      <c r="N1667" s="1" t="s">
        <v>47</v>
      </c>
      <c r="O1667" s="1" t="s">
        <v>59</v>
      </c>
      <c r="P1667" s="20">
        <v>9070345</v>
      </c>
      <c r="Q1667" s="1" t="s">
        <v>85</v>
      </c>
      <c r="R1667" s="1" t="s">
        <v>16</v>
      </c>
      <c r="S1667" s="1" t="s">
        <v>80</v>
      </c>
      <c r="T1667" s="18">
        <f>IFERROR(VLOOKUP(A1667,'[1]For Report Q-2 '!$A$2:$T$3476,20,0),"-")</f>
        <v>0.66666666666666674</v>
      </c>
      <c r="U1667" s="55">
        <f>IFERROR(VLOOKUP(A1667,'[1]For Report Q-2 '!$A$2:$U$3476,21,0),"-")</f>
        <v>0</v>
      </c>
      <c r="V1667" s="2" t="str">
        <f>IFERROR(VLOOKUP(A1667,'[1]For Report Q-2 '!$A$2:$V$3476,22,0),"-")</f>
        <v>-</v>
      </c>
      <c r="W1667" s="1">
        <f>IFERROR(VLOOKUP(A1667,'[1]For Report Q-2 '!$A$2:$W$3476,23,0),"-")</f>
        <v>0</v>
      </c>
      <c r="X1667" s="1"/>
      <c r="Y1667" s="1"/>
      <c r="Z1667" s="2" t="str">
        <f>IFERROR(VLOOKUP(A1667,'[1]For Report Q-2 '!$A$2:$Z$3476,26,0),"-")</f>
        <v>-</v>
      </c>
      <c r="AA1667" s="1" t="str">
        <f>IFERROR(VLOOKUP(A1667,'[1]For Report Q-2 '!$A$2:$AH$3476,27,0),"-")</f>
        <v>-</v>
      </c>
      <c r="AB1667" s="1" t="str">
        <f>IFERROR(VLOOKUP(A1667,'[1]For Report Q-2 '!$A$2:$AH$3476,28,0),"-")</f>
        <v>-</v>
      </c>
      <c r="AC1667" s="2" t="str">
        <f>IFERROR(VLOOKUP(A1667,'[1]For Report Q-2 '!$A$2:$AH$3476,29,0),"-")</f>
        <v>-</v>
      </c>
      <c r="AD1667" s="2" t="str">
        <f>IFERROR(VLOOKUP(A1667,'[1]For Report Q-2 '!$A$2:$AH$3476,30,0),"-")</f>
        <v>-</v>
      </c>
      <c r="AE1667" s="1" t="str">
        <f>IFERROR(VLOOKUP(A1667,'[1]For Report Q-2 '!$A$2:$AH$3476,31,0),"-")</f>
        <v>-</v>
      </c>
      <c r="AF1667" s="1" t="str">
        <f>IFERROR(VLOOKUP(A1667,'[1]For Report Q-2 '!$A$2:$AH$3476,32,0),"-")</f>
        <v>-</v>
      </c>
      <c r="AG1667" s="2" t="str">
        <f>IFERROR(VLOOKUP(A1667,'[1]For Report Q-2 '!$A$2:$AH$3476,33,0),"-")</f>
        <v>-</v>
      </c>
      <c r="AH1667" s="1" t="str">
        <f t="shared" ref="AH1667:AH1730" si="26">AF1667&amp;AB1667</f>
        <v>--</v>
      </c>
      <c r="AI1667" t="e">
        <v>#N/A</v>
      </c>
      <c r="AJ1667" t="e">
        <v>#N/A</v>
      </c>
      <c r="AK1667" t="e">
        <v>#N/A</v>
      </c>
    </row>
    <row r="1668" spans="1:37" x14ac:dyDescent="0.25">
      <c r="A1668" s="15">
        <v>9070459</v>
      </c>
      <c r="B1668" s="15" t="s">
        <v>667</v>
      </c>
      <c r="C1668" s="16">
        <v>43203</v>
      </c>
      <c r="D1668" s="15" t="s">
        <v>70</v>
      </c>
      <c r="E1668" s="1" t="s">
        <v>45</v>
      </c>
      <c r="F1668" s="15" t="s">
        <v>46</v>
      </c>
      <c r="G1668" s="1" t="s">
        <v>70</v>
      </c>
      <c r="H1668" s="17">
        <v>35000</v>
      </c>
      <c r="I1668" s="18">
        <v>0.35</v>
      </c>
      <c r="J1668" s="1">
        <v>9070459</v>
      </c>
      <c r="K1668" s="1" t="s">
        <v>667</v>
      </c>
      <c r="L1668" s="19">
        <v>52916.666666666672</v>
      </c>
      <c r="M1668" s="1" t="s">
        <v>31</v>
      </c>
      <c r="N1668" s="1" t="s">
        <v>47</v>
      </c>
      <c r="O1668" s="1" t="s">
        <v>71</v>
      </c>
      <c r="P1668" s="20">
        <v>9070459</v>
      </c>
      <c r="Q1668" s="1" t="s">
        <v>68</v>
      </c>
      <c r="R1668" s="1" t="s">
        <v>16</v>
      </c>
      <c r="S1668" s="1" t="s">
        <v>69</v>
      </c>
      <c r="T1668" s="18">
        <f>IFERROR(VLOOKUP(A1668,'[1]For Report Q-2 '!$A$2:$T$3476,20,0),"-")</f>
        <v>0.35</v>
      </c>
      <c r="U1668" s="55">
        <f>IFERROR(VLOOKUP(A1668,'[1]For Report Q-2 '!$A$2:$U$3476,21,0),"-")</f>
        <v>0</v>
      </c>
      <c r="V1668" s="2" t="str">
        <f>IFERROR(VLOOKUP(A1668,'[1]For Report Q-2 '!$A$2:$V$3476,22,0),"-")</f>
        <v>-</v>
      </c>
      <c r="W1668" s="1">
        <f>IFERROR(VLOOKUP(A1668,'[1]For Report Q-2 '!$A$2:$W$3476,23,0),"-")</f>
        <v>0</v>
      </c>
      <c r="X1668" s="1"/>
      <c r="Y1668" s="1"/>
      <c r="Z1668" s="2" t="str">
        <f>IFERROR(VLOOKUP(A1668,'[1]For Report Q-2 '!$A$2:$Z$3476,26,0),"-")</f>
        <v>-</v>
      </c>
      <c r="AA1668" s="1" t="str">
        <f>IFERROR(VLOOKUP(A1668,'[1]For Report Q-2 '!$A$2:$AH$3476,27,0),"-")</f>
        <v>-</v>
      </c>
      <c r="AB1668" s="1" t="str">
        <f>IFERROR(VLOOKUP(A1668,'[1]For Report Q-2 '!$A$2:$AH$3476,28,0),"-")</f>
        <v>-</v>
      </c>
      <c r="AC1668" s="2" t="str">
        <f>IFERROR(VLOOKUP(A1668,'[1]For Report Q-2 '!$A$2:$AH$3476,29,0),"-")</f>
        <v>-</v>
      </c>
      <c r="AD1668" s="2" t="str">
        <f>IFERROR(VLOOKUP(A1668,'[1]For Report Q-2 '!$A$2:$AH$3476,30,0),"-")</f>
        <v>-</v>
      </c>
      <c r="AE1668" s="1" t="str">
        <f>IFERROR(VLOOKUP(A1668,'[1]For Report Q-2 '!$A$2:$AH$3476,31,0),"-")</f>
        <v>-</v>
      </c>
      <c r="AF1668" s="1" t="str">
        <f>IFERROR(VLOOKUP(A1668,'[1]For Report Q-2 '!$A$2:$AH$3476,32,0),"-")</f>
        <v>-</v>
      </c>
      <c r="AG1668" s="2" t="str">
        <f>IFERROR(VLOOKUP(A1668,'[1]For Report Q-2 '!$A$2:$AH$3476,33,0),"-")</f>
        <v>-</v>
      </c>
      <c r="AH1668" s="1" t="str">
        <f t="shared" si="26"/>
        <v>--</v>
      </c>
      <c r="AI1668" t="e">
        <v>#N/A</v>
      </c>
      <c r="AJ1668" t="e">
        <v>#N/A</v>
      </c>
      <c r="AK1668" t="e">
        <v>#N/A</v>
      </c>
    </row>
    <row r="1669" spans="1:37" x14ac:dyDescent="0.25">
      <c r="A1669" s="15">
        <v>9080595</v>
      </c>
      <c r="B1669" s="15" t="s">
        <v>667</v>
      </c>
      <c r="C1669" s="16">
        <v>43811</v>
      </c>
      <c r="D1669" s="15" t="s">
        <v>70</v>
      </c>
      <c r="E1669" s="1" t="s">
        <v>45</v>
      </c>
      <c r="F1669" s="15" t="s">
        <v>46</v>
      </c>
      <c r="G1669" s="1" t="s">
        <v>70</v>
      </c>
      <c r="H1669" s="17">
        <v>17916.666666666668</v>
      </c>
      <c r="I1669" s="18">
        <v>0.17916666666666667</v>
      </c>
      <c r="J1669" s="1">
        <v>9070459</v>
      </c>
      <c r="K1669" s="1" t="s">
        <v>667</v>
      </c>
      <c r="L1669" s="19">
        <v>52916.666666666672</v>
      </c>
      <c r="M1669" s="1" t="s">
        <v>31</v>
      </c>
      <c r="N1669" s="1" t="s">
        <v>47</v>
      </c>
      <c r="O1669" s="1" t="s">
        <v>71</v>
      </c>
      <c r="P1669" s="20">
        <v>9070459</v>
      </c>
      <c r="Q1669" s="1" t="s">
        <v>68</v>
      </c>
      <c r="R1669" s="1" t="s">
        <v>16</v>
      </c>
      <c r="S1669" s="1" t="s">
        <v>69</v>
      </c>
      <c r="T1669" s="18">
        <f>IFERROR(VLOOKUP(A1669,'[1]For Report Q-2 '!$A$2:$T$3476,20,0),"-")</f>
        <v>0.17916666666666667</v>
      </c>
      <c r="U1669" s="55">
        <f>IFERROR(VLOOKUP(A1669,'[1]For Report Q-2 '!$A$2:$U$3476,21,0),"-")</f>
        <v>0</v>
      </c>
      <c r="V1669" s="2" t="str">
        <f>IFERROR(VLOOKUP(A1669,'[1]For Report Q-2 '!$A$2:$V$3476,22,0),"-")</f>
        <v>-</v>
      </c>
      <c r="W1669" s="1">
        <f>IFERROR(VLOOKUP(A1669,'[1]For Report Q-2 '!$A$2:$W$3476,23,0),"-")</f>
        <v>0</v>
      </c>
      <c r="X1669" s="1"/>
      <c r="Y1669" s="1"/>
      <c r="Z1669" s="2" t="str">
        <f>IFERROR(VLOOKUP(A1669,'[1]For Report Q-2 '!$A$2:$Z$3476,26,0),"-")</f>
        <v>-</v>
      </c>
      <c r="AA1669" s="1" t="str">
        <f>IFERROR(VLOOKUP(A1669,'[1]For Report Q-2 '!$A$2:$AH$3476,27,0),"-")</f>
        <v>-</v>
      </c>
      <c r="AB1669" s="1" t="str">
        <f>IFERROR(VLOOKUP(A1669,'[1]For Report Q-2 '!$A$2:$AH$3476,28,0),"-")</f>
        <v>-</v>
      </c>
      <c r="AC1669" s="2" t="str">
        <f>IFERROR(VLOOKUP(A1669,'[1]For Report Q-2 '!$A$2:$AH$3476,29,0),"-")</f>
        <v>-</v>
      </c>
      <c r="AD1669" s="2" t="str">
        <f>IFERROR(VLOOKUP(A1669,'[1]For Report Q-2 '!$A$2:$AH$3476,30,0),"-")</f>
        <v>-</v>
      </c>
      <c r="AE1669" s="1" t="str">
        <f>IFERROR(VLOOKUP(A1669,'[1]For Report Q-2 '!$A$2:$AH$3476,31,0),"-")</f>
        <v>-</v>
      </c>
      <c r="AF1669" s="1" t="str">
        <f>IFERROR(VLOOKUP(A1669,'[1]For Report Q-2 '!$A$2:$AH$3476,32,0),"-")</f>
        <v>-</v>
      </c>
      <c r="AG1669" s="2" t="str">
        <f>IFERROR(VLOOKUP(A1669,'[1]For Report Q-2 '!$A$2:$AH$3476,33,0),"-")</f>
        <v>-</v>
      </c>
      <c r="AH1669" s="1" t="str">
        <f t="shared" si="26"/>
        <v>--</v>
      </c>
      <c r="AI1669" t="e">
        <v>#N/A</v>
      </c>
      <c r="AJ1669" t="e">
        <v>#N/A</v>
      </c>
      <c r="AK1669" t="e">
        <v>#N/A</v>
      </c>
    </row>
    <row r="1670" spans="1:37" x14ac:dyDescent="0.25">
      <c r="A1670" s="15">
        <v>193887</v>
      </c>
      <c r="B1670" s="15" t="s">
        <v>668</v>
      </c>
      <c r="C1670" s="16">
        <v>43328</v>
      </c>
      <c r="D1670" s="15" t="s">
        <v>75</v>
      </c>
      <c r="E1670" s="1" t="s">
        <v>29</v>
      </c>
      <c r="F1670" s="15" t="s">
        <v>30</v>
      </c>
      <c r="G1670" s="1" t="s">
        <v>44</v>
      </c>
      <c r="H1670" s="17">
        <v>12999</v>
      </c>
      <c r="I1670" s="18">
        <v>0.12998999999999999</v>
      </c>
      <c r="J1670" s="1">
        <v>9070462</v>
      </c>
      <c r="K1670" s="1" t="s">
        <v>669</v>
      </c>
      <c r="L1670" s="19">
        <v>32999</v>
      </c>
      <c r="M1670" s="1" t="s">
        <v>31</v>
      </c>
      <c r="N1670" s="1" t="s">
        <v>29</v>
      </c>
      <c r="O1670" s="1" t="s">
        <v>48</v>
      </c>
      <c r="P1670" s="20">
        <v>9070462</v>
      </c>
      <c r="Q1670" s="1" t="s">
        <v>136</v>
      </c>
      <c r="R1670" s="1" t="s">
        <v>16</v>
      </c>
      <c r="S1670" s="1" t="s">
        <v>137</v>
      </c>
      <c r="T1670" s="18">
        <f>IFERROR(VLOOKUP(A1670,'[1]For Report Q-2 '!$A$2:$T$3476,20,0),"-")</f>
        <v>0.12998999999999999</v>
      </c>
      <c r="U1670" s="55">
        <f>IFERROR(VLOOKUP(A1670,'[1]For Report Q-2 '!$A$2:$U$3476,21,0),"-")</f>
        <v>0</v>
      </c>
      <c r="V1670" s="2" t="str">
        <f>IFERROR(VLOOKUP(A1670,'[1]For Report Q-2 '!$A$2:$V$3476,22,0),"-")</f>
        <v>-</v>
      </c>
      <c r="W1670" s="1">
        <f>IFERROR(VLOOKUP(A1670,'[1]For Report Q-2 '!$A$2:$W$3476,23,0),"-")</f>
        <v>0</v>
      </c>
      <c r="X1670" s="1"/>
      <c r="Y1670" s="1"/>
      <c r="Z1670" s="2" t="str">
        <f>IFERROR(VLOOKUP(A1670,'[1]For Report Q-2 '!$A$2:$Z$3476,26,0),"-")</f>
        <v>-</v>
      </c>
      <c r="AA1670" s="1" t="str">
        <f>IFERROR(VLOOKUP(A1670,'[1]For Report Q-2 '!$A$2:$AH$3476,27,0),"-")</f>
        <v>-</v>
      </c>
      <c r="AB1670" s="1" t="str">
        <f>IFERROR(VLOOKUP(A1670,'[1]For Report Q-2 '!$A$2:$AH$3476,28,0),"-")</f>
        <v>-</v>
      </c>
      <c r="AC1670" s="2" t="str">
        <f>IFERROR(VLOOKUP(A1670,'[1]For Report Q-2 '!$A$2:$AH$3476,29,0),"-")</f>
        <v>-</v>
      </c>
      <c r="AD1670" s="2" t="str">
        <f>IFERROR(VLOOKUP(A1670,'[1]For Report Q-2 '!$A$2:$AH$3476,30,0),"-")</f>
        <v>-</v>
      </c>
      <c r="AE1670" s="1" t="str">
        <f>IFERROR(VLOOKUP(A1670,'[1]For Report Q-2 '!$A$2:$AH$3476,31,0),"-")</f>
        <v>-</v>
      </c>
      <c r="AF1670" s="1" t="str">
        <f>IFERROR(VLOOKUP(A1670,'[1]For Report Q-2 '!$A$2:$AH$3476,32,0),"-")</f>
        <v>-</v>
      </c>
      <c r="AG1670" s="2" t="str">
        <f>IFERROR(VLOOKUP(A1670,'[1]For Report Q-2 '!$A$2:$AH$3476,33,0),"-")</f>
        <v>-</v>
      </c>
      <c r="AH1670" s="1" t="str">
        <f t="shared" si="26"/>
        <v>--</v>
      </c>
      <c r="AI1670" t="e">
        <v>#N/A</v>
      </c>
      <c r="AJ1670" t="e">
        <v>#N/A</v>
      </c>
      <c r="AK1670" t="e">
        <v>#N/A</v>
      </c>
    </row>
    <row r="1671" spans="1:37" x14ac:dyDescent="0.25">
      <c r="A1671" s="15">
        <v>9070462</v>
      </c>
      <c r="B1671" s="15" t="s">
        <v>668</v>
      </c>
      <c r="C1671" s="16">
        <v>43297</v>
      </c>
      <c r="D1671" s="15" t="s">
        <v>75</v>
      </c>
      <c r="E1671" s="1" t="s">
        <v>72</v>
      </c>
      <c r="F1671" s="15" t="s">
        <v>46</v>
      </c>
      <c r="G1671" s="1" t="s">
        <v>44</v>
      </c>
      <c r="H1671" s="17">
        <v>20000</v>
      </c>
      <c r="I1671" s="18">
        <v>0.2</v>
      </c>
      <c r="J1671" s="1">
        <v>9070462</v>
      </c>
      <c r="K1671" s="1" t="s">
        <v>669</v>
      </c>
      <c r="L1671" s="19">
        <v>32999</v>
      </c>
      <c r="M1671" s="1" t="s">
        <v>31</v>
      </c>
      <c r="N1671" s="1" t="s">
        <v>72</v>
      </c>
      <c r="O1671" s="1" t="s">
        <v>48</v>
      </c>
      <c r="P1671" s="20">
        <v>9070462</v>
      </c>
      <c r="Q1671" s="1" t="s">
        <v>136</v>
      </c>
      <c r="R1671" s="1" t="s">
        <v>16</v>
      </c>
      <c r="S1671" s="1" t="s">
        <v>137</v>
      </c>
      <c r="T1671" s="18">
        <f>IFERROR(VLOOKUP(A1671,'[1]For Report Q-2 '!$A$2:$T$3476,20,0),"-")</f>
        <v>0.2</v>
      </c>
      <c r="U1671" s="55">
        <f>IFERROR(VLOOKUP(A1671,'[1]For Report Q-2 '!$A$2:$U$3476,21,0),"-")</f>
        <v>0</v>
      </c>
      <c r="V1671" s="2" t="str">
        <f>IFERROR(VLOOKUP(A1671,'[1]For Report Q-2 '!$A$2:$V$3476,22,0),"-")</f>
        <v>-</v>
      </c>
      <c r="W1671" s="1">
        <f>IFERROR(VLOOKUP(A1671,'[1]For Report Q-2 '!$A$2:$W$3476,23,0),"-")</f>
        <v>0</v>
      </c>
      <c r="X1671" s="1"/>
      <c r="Y1671" s="1"/>
      <c r="Z1671" s="2" t="str">
        <f>IFERROR(VLOOKUP(A1671,'[1]For Report Q-2 '!$A$2:$Z$3476,26,0),"-")</f>
        <v>-</v>
      </c>
      <c r="AA1671" s="1" t="str">
        <f>IFERROR(VLOOKUP(A1671,'[1]For Report Q-2 '!$A$2:$AH$3476,27,0),"-")</f>
        <v>-</v>
      </c>
      <c r="AB1671" s="1" t="str">
        <f>IFERROR(VLOOKUP(A1671,'[1]For Report Q-2 '!$A$2:$AH$3476,28,0),"-")</f>
        <v>-</v>
      </c>
      <c r="AC1671" s="2" t="str">
        <f>IFERROR(VLOOKUP(A1671,'[1]For Report Q-2 '!$A$2:$AH$3476,29,0),"-")</f>
        <v>-</v>
      </c>
      <c r="AD1671" s="2" t="str">
        <f>IFERROR(VLOOKUP(A1671,'[1]For Report Q-2 '!$A$2:$AH$3476,30,0),"-")</f>
        <v>-</v>
      </c>
      <c r="AE1671" s="1" t="str">
        <f>IFERROR(VLOOKUP(A1671,'[1]For Report Q-2 '!$A$2:$AH$3476,31,0),"-")</f>
        <v>-</v>
      </c>
      <c r="AF1671" s="1" t="str">
        <f>IFERROR(VLOOKUP(A1671,'[1]For Report Q-2 '!$A$2:$AH$3476,32,0),"-")</f>
        <v>-</v>
      </c>
      <c r="AG1671" s="2" t="str">
        <f>IFERROR(VLOOKUP(A1671,'[1]For Report Q-2 '!$A$2:$AH$3476,33,0),"-")</f>
        <v>-</v>
      </c>
      <c r="AH1671" s="1" t="str">
        <f t="shared" si="26"/>
        <v>--</v>
      </c>
      <c r="AI1671" t="e">
        <v>#N/A</v>
      </c>
      <c r="AJ1671" t="e">
        <v>#N/A</v>
      </c>
      <c r="AK1671" t="e">
        <v>#N/A</v>
      </c>
    </row>
    <row r="1672" spans="1:37" x14ac:dyDescent="0.25">
      <c r="A1672" s="15">
        <v>9070478</v>
      </c>
      <c r="B1672" s="15" t="s">
        <v>670</v>
      </c>
      <c r="C1672" s="16">
        <v>43216</v>
      </c>
      <c r="D1672" s="15" t="s">
        <v>28</v>
      </c>
      <c r="E1672" s="1" t="s">
        <v>45</v>
      </c>
      <c r="F1672" s="15" t="s">
        <v>46</v>
      </c>
      <c r="G1672" s="1" t="s">
        <v>28</v>
      </c>
      <c r="H1672" s="17">
        <v>31500</v>
      </c>
      <c r="I1672" s="18">
        <v>0.315</v>
      </c>
      <c r="J1672" s="1">
        <v>9070478</v>
      </c>
      <c r="K1672" s="1" t="s">
        <v>671</v>
      </c>
      <c r="L1672" s="19">
        <v>41500</v>
      </c>
      <c r="M1672" s="1" t="s">
        <v>31</v>
      </c>
      <c r="N1672" s="1" t="s">
        <v>47</v>
      </c>
      <c r="O1672" s="1" t="s">
        <v>38</v>
      </c>
      <c r="P1672" s="20">
        <v>9070478</v>
      </c>
      <c r="Q1672" s="1" t="s">
        <v>157</v>
      </c>
      <c r="R1672" s="1" t="s">
        <v>16</v>
      </c>
      <c r="S1672" s="1" t="s">
        <v>69</v>
      </c>
      <c r="T1672" s="18">
        <f>IFERROR(VLOOKUP(A1672,'[1]For Report Q-2 '!$A$2:$T$3476,20,0),"-")</f>
        <v>0.315</v>
      </c>
      <c r="U1672" s="55">
        <f>IFERROR(VLOOKUP(A1672,'[1]For Report Q-2 '!$A$2:$U$3476,21,0),"-")</f>
        <v>0</v>
      </c>
      <c r="V1672" s="2" t="str">
        <f>IFERROR(VLOOKUP(A1672,'[1]For Report Q-2 '!$A$2:$V$3476,22,0),"-")</f>
        <v>-</v>
      </c>
      <c r="W1672" s="1">
        <f>IFERROR(VLOOKUP(A1672,'[1]For Report Q-2 '!$A$2:$W$3476,23,0),"-")</f>
        <v>0</v>
      </c>
      <c r="X1672" s="1"/>
      <c r="Y1672" s="1"/>
      <c r="Z1672" s="2" t="str">
        <f>IFERROR(VLOOKUP(A1672,'[1]For Report Q-2 '!$A$2:$Z$3476,26,0),"-")</f>
        <v>-</v>
      </c>
      <c r="AA1672" s="1" t="str">
        <f>IFERROR(VLOOKUP(A1672,'[1]For Report Q-2 '!$A$2:$AH$3476,27,0),"-")</f>
        <v>-</v>
      </c>
      <c r="AB1672" s="1" t="str">
        <f>IFERROR(VLOOKUP(A1672,'[1]For Report Q-2 '!$A$2:$AH$3476,28,0),"-")</f>
        <v>-</v>
      </c>
      <c r="AC1672" s="2" t="str">
        <f>IFERROR(VLOOKUP(A1672,'[1]For Report Q-2 '!$A$2:$AH$3476,29,0),"-")</f>
        <v>-</v>
      </c>
      <c r="AD1672" s="2" t="str">
        <f>IFERROR(VLOOKUP(A1672,'[1]For Report Q-2 '!$A$2:$AH$3476,30,0),"-")</f>
        <v>-</v>
      </c>
      <c r="AE1672" s="1" t="str">
        <f>IFERROR(VLOOKUP(A1672,'[1]For Report Q-2 '!$A$2:$AH$3476,31,0),"-")</f>
        <v>-</v>
      </c>
      <c r="AF1672" s="1" t="str">
        <f>IFERROR(VLOOKUP(A1672,'[1]For Report Q-2 '!$A$2:$AH$3476,32,0),"-")</f>
        <v>-</v>
      </c>
      <c r="AG1672" s="2" t="str">
        <f>IFERROR(VLOOKUP(A1672,'[1]For Report Q-2 '!$A$2:$AH$3476,33,0),"-")</f>
        <v>-</v>
      </c>
      <c r="AH1672" s="1" t="str">
        <f t="shared" si="26"/>
        <v>--</v>
      </c>
      <c r="AI1672" t="e">
        <v>#N/A</v>
      </c>
      <c r="AJ1672" t="e">
        <v>#N/A</v>
      </c>
      <c r="AK1672" t="e">
        <v>#N/A</v>
      </c>
    </row>
    <row r="1673" spans="1:37" x14ac:dyDescent="0.25">
      <c r="A1673" s="15">
        <v>9070534</v>
      </c>
      <c r="B1673" s="15" t="s">
        <v>671</v>
      </c>
      <c r="C1673" s="16">
        <v>43229</v>
      </c>
      <c r="D1673" s="15" t="s">
        <v>28</v>
      </c>
      <c r="E1673" s="1" t="s">
        <v>45</v>
      </c>
      <c r="F1673" s="15" t="s">
        <v>46</v>
      </c>
      <c r="G1673" s="1" t="s">
        <v>28</v>
      </c>
      <c r="H1673" s="17">
        <v>10000</v>
      </c>
      <c r="I1673" s="18">
        <v>0.1</v>
      </c>
      <c r="J1673" s="1">
        <v>9070478</v>
      </c>
      <c r="K1673" s="1" t="s">
        <v>671</v>
      </c>
      <c r="L1673" s="19">
        <v>41500</v>
      </c>
      <c r="M1673" s="1" t="s">
        <v>31</v>
      </c>
      <c r="N1673" s="1" t="s">
        <v>47</v>
      </c>
      <c r="O1673" s="1" t="s">
        <v>38</v>
      </c>
      <c r="P1673" s="20">
        <v>9070478</v>
      </c>
      <c r="Q1673" s="1" t="s">
        <v>157</v>
      </c>
      <c r="R1673" s="1" t="s">
        <v>16</v>
      </c>
      <c r="S1673" s="1" t="s">
        <v>69</v>
      </c>
      <c r="T1673" s="18">
        <f>IFERROR(VLOOKUP(A1673,'[1]For Report Q-2 '!$A$2:$T$3476,20,0),"-")</f>
        <v>0.1</v>
      </c>
      <c r="U1673" s="55">
        <f>IFERROR(VLOOKUP(A1673,'[1]For Report Q-2 '!$A$2:$U$3476,21,0),"-")</f>
        <v>0</v>
      </c>
      <c r="V1673" s="2" t="str">
        <f>IFERROR(VLOOKUP(A1673,'[1]For Report Q-2 '!$A$2:$V$3476,22,0),"-")</f>
        <v>-</v>
      </c>
      <c r="W1673" s="1">
        <f>IFERROR(VLOOKUP(A1673,'[1]For Report Q-2 '!$A$2:$W$3476,23,0),"-")</f>
        <v>0</v>
      </c>
      <c r="X1673" s="1"/>
      <c r="Y1673" s="1"/>
      <c r="Z1673" s="2" t="str">
        <f>IFERROR(VLOOKUP(A1673,'[1]For Report Q-2 '!$A$2:$Z$3476,26,0),"-")</f>
        <v>-</v>
      </c>
      <c r="AA1673" s="1" t="str">
        <f>IFERROR(VLOOKUP(A1673,'[1]For Report Q-2 '!$A$2:$AH$3476,27,0),"-")</f>
        <v>-</v>
      </c>
      <c r="AB1673" s="1" t="str">
        <f>IFERROR(VLOOKUP(A1673,'[1]For Report Q-2 '!$A$2:$AH$3476,28,0),"-")</f>
        <v>-</v>
      </c>
      <c r="AC1673" s="2" t="str">
        <f>IFERROR(VLOOKUP(A1673,'[1]For Report Q-2 '!$A$2:$AH$3476,29,0),"-")</f>
        <v>-</v>
      </c>
      <c r="AD1673" s="2" t="str">
        <f>IFERROR(VLOOKUP(A1673,'[1]For Report Q-2 '!$A$2:$AH$3476,30,0),"-")</f>
        <v>-</v>
      </c>
      <c r="AE1673" s="1" t="str">
        <f>IFERROR(VLOOKUP(A1673,'[1]For Report Q-2 '!$A$2:$AH$3476,31,0),"-")</f>
        <v>-</v>
      </c>
      <c r="AF1673" s="1" t="str">
        <f>IFERROR(VLOOKUP(A1673,'[1]For Report Q-2 '!$A$2:$AH$3476,32,0),"-")</f>
        <v>-</v>
      </c>
      <c r="AG1673" s="2" t="str">
        <f>IFERROR(VLOOKUP(A1673,'[1]For Report Q-2 '!$A$2:$AH$3476,33,0),"-")</f>
        <v>-</v>
      </c>
      <c r="AH1673" s="1" t="str">
        <f t="shared" si="26"/>
        <v>--</v>
      </c>
      <c r="AI1673" t="e">
        <v>#N/A</v>
      </c>
      <c r="AJ1673" t="e">
        <v>#N/A</v>
      </c>
      <c r="AK1673" t="e">
        <v>#N/A</v>
      </c>
    </row>
    <row r="1674" spans="1:37" x14ac:dyDescent="0.25">
      <c r="A1674" s="15">
        <v>9070546</v>
      </c>
      <c r="B1674" s="15" t="s">
        <v>672</v>
      </c>
      <c r="C1674" s="16">
        <v>43203</v>
      </c>
      <c r="D1674" s="15" t="s">
        <v>28</v>
      </c>
      <c r="E1674" s="1" t="s">
        <v>118</v>
      </c>
      <c r="F1674" s="15" t="s">
        <v>46</v>
      </c>
      <c r="G1674" s="1" t="s">
        <v>28</v>
      </c>
      <c r="H1674" s="17">
        <v>106666.66666666667</v>
      </c>
      <c r="I1674" s="18">
        <v>1.0666666666666667</v>
      </c>
      <c r="J1674" s="1">
        <v>9070546</v>
      </c>
      <c r="K1674" s="1" t="s">
        <v>672</v>
      </c>
      <c r="L1674" s="19">
        <v>106666.66666666667</v>
      </c>
      <c r="M1674" s="1" t="s">
        <v>67</v>
      </c>
      <c r="N1674" s="1" t="s">
        <v>47</v>
      </c>
      <c r="O1674" s="1" t="s">
        <v>32</v>
      </c>
      <c r="P1674" s="20">
        <v>9070546</v>
      </c>
      <c r="Q1674" s="1" t="s">
        <v>43</v>
      </c>
      <c r="R1674" s="1" t="s">
        <v>89</v>
      </c>
      <c r="S1674" s="1" t="s">
        <v>43</v>
      </c>
      <c r="T1674" s="18">
        <f>IFERROR(VLOOKUP(A1674,'[1]For Report Q-2 '!$A$2:$T$3476,20,0),"-")</f>
        <v>1.0666666666666667</v>
      </c>
      <c r="U1674" s="55">
        <f>IFERROR(VLOOKUP(A1674,'[1]For Report Q-2 '!$A$2:$U$3476,21,0),"-")</f>
        <v>0</v>
      </c>
      <c r="V1674" s="2" t="str">
        <f>IFERROR(VLOOKUP(A1674,'[1]For Report Q-2 '!$A$2:$V$3476,22,0),"-")</f>
        <v>-</v>
      </c>
      <c r="W1674" s="1">
        <f>IFERROR(VLOOKUP(A1674,'[1]For Report Q-2 '!$A$2:$W$3476,23,0),"-")</f>
        <v>0</v>
      </c>
      <c r="X1674" s="1"/>
      <c r="Y1674" s="1"/>
      <c r="Z1674" s="2" t="str">
        <f>IFERROR(VLOOKUP(A1674,'[1]For Report Q-2 '!$A$2:$Z$3476,26,0),"-")</f>
        <v>-</v>
      </c>
      <c r="AA1674" s="1" t="str">
        <f>IFERROR(VLOOKUP(A1674,'[1]For Report Q-2 '!$A$2:$AH$3476,27,0),"-")</f>
        <v>-</v>
      </c>
      <c r="AB1674" s="1" t="str">
        <f>IFERROR(VLOOKUP(A1674,'[1]For Report Q-2 '!$A$2:$AH$3476,28,0),"-")</f>
        <v>-</v>
      </c>
      <c r="AC1674" s="2" t="str">
        <f>IFERROR(VLOOKUP(A1674,'[1]For Report Q-2 '!$A$2:$AH$3476,29,0),"-")</f>
        <v>-</v>
      </c>
      <c r="AD1674" s="2" t="str">
        <f>IFERROR(VLOOKUP(A1674,'[1]For Report Q-2 '!$A$2:$AH$3476,30,0),"-")</f>
        <v>-</v>
      </c>
      <c r="AE1674" s="1" t="str">
        <f>IFERROR(VLOOKUP(A1674,'[1]For Report Q-2 '!$A$2:$AH$3476,31,0),"-")</f>
        <v>-</v>
      </c>
      <c r="AF1674" s="1" t="str">
        <f>IFERROR(VLOOKUP(A1674,'[1]For Report Q-2 '!$A$2:$AH$3476,32,0),"-")</f>
        <v>-</v>
      </c>
      <c r="AG1674" s="2" t="str">
        <f>IFERROR(VLOOKUP(A1674,'[1]For Report Q-2 '!$A$2:$AH$3476,33,0),"-")</f>
        <v>-</v>
      </c>
      <c r="AH1674" s="1" t="str">
        <f t="shared" si="26"/>
        <v>--</v>
      </c>
      <c r="AI1674" t="e">
        <v>#N/A</v>
      </c>
      <c r="AJ1674" t="e">
        <v>#N/A</v>
      </c>
      <c r="AK1674" t="e">
        <v>#N/A</v>
      </c>
    </row>
    <row r="1675" spans="1:37" x14ac:dyDescent="0.25">
      <c r="A1675" s="15">
        <v>213616</v>
      </c>
      <c r="B1675" s="15" t="s">
        <v>673</v>
      </c>
      <c r="C1675" s="16">
        <v>43753</v>
      </c>
      <c r="D1675" s="15" t="s">
        <v>83</v>
      </c>
      <c r="E1675" s="1" t="s">
        <v>29</v>
      </c>
      <c r="F1675" s="15" t="s">
        <v>30</v>
      </c>
      <c r="G1675" s="1" t="s">
        <v>83</v>
      </c>
      <c r="H1675" s="17">
        <v>14999</v>
      </c>
      <c r="I1675" s="18">
        <v>0.14999000000000001</v>
      </c>
      <c r="J1675" s="1">
        <v>9071104</v>
      </c>
      <c r="K1675" s="1" t="s">
        <v>674</v>
      </c>
      <c r="L1675" s="19">
        <v>49998</v>
      </c>
      <c r="M1675" s="1" t="s">
        <v>31</v>
      </c>
      <c r="N1675" s="1" t="s">
        <v>29</v>
      </c>
      <c r="O1675" s="1" t="s">
        <v>84</v>
      </c>
      <c r="P1675" s="20">
        <v>9071104</v>
      </c>
      <c r="Q1675" s="1" t="s">
        <v>99</v>
      </c>
      <c r="R1675" s="1" t="s">
        <v>16</v>
      </c>
      <c r="S1675" s="1" t="s">
        <v>100</v>
      </c>
      <c r="T1675" s="18">
        <f>IFERROR(VLOOKUP(A1675,'[1]For Report Q-2 '!$A$2:$T$3476,20,0),"-")</f>
        <v>0.14999000000000001</v>
      </c>
      <c r="U1675" s="55">
        <f>IFERROR(VLOOKUP(A1675,'[1]For Report Q-2 '!$A$2:$U$3476,21,0),"-")</f>
        <v>0</v>
      </c>
      <c r="V1675" s="2" t="str">
        <f>IFERROR(VLOOKUP(A1675,'[1]For Report Q-2 '!$A$2:$V$3476,22,0),"-")</f>
        <v>-</v>
      </c>
      <c r="W1675" s="1">
        <f>IFERROR(VLOOKUP(A1675,'[1]For Report Q-2 '!$A$2:$W$3476,23,0),"-")</f>
        <v>0</v>
      </c>
      <c r="X1675" s="1"/>
      <c r="Y1675" s="1"/>
      <c r="Z1675" s="2" t="str">
        <f>IFERROR(VLOOKUP(A1675,'[1]For Report Q-2 '!$A$2:$Z$3476,26,0),"-")</f>
        <v>-</v>
      </c>
      <c r="AA1675" s="1" t="str">
        <f>IFERROR(VLOOKUP(A1675,'[1]For Report Q-2 '!$A$2:$AH$3476,27,0),"-")</f>
        <v>-</v>
      </c>
      <c r="AB1675" s="1" t="str">
        <f>IFERROR(VLOOKUP(A1675,'[1]For Report Q-2 '!$A$2:$AH$3476,28,0),"-")</f>
        <v>-</v>
      </c>
      <c r="AC1675" s="2" t="str">
        <f>IFERROR(VLOOKUP(A1675,'[1]For Report Q-2 '!$A$2:$AH$3476,29,0),"-")</f>
        <v>-</v>
      </c>
      <c r="AD1675" s="2" t="str">
        <f>IFERROR(VLOOKUP(A1675,'[1]For Report Q-2 '!$A$2:$AH$3476,30,0),"-")</f>
        <v>-</v>
      </c>
      <c r="AE1675" s="1" t="str">
        <f>IFERROR(VLOOKUP(A1675,'[1]For Report Q-2 '!$A$2:$AH$3476,31,0),"-")</f>
        <v>-</v>
      </c>
      <c r="AF1675" s="1" t="str">
        <f>IFERROR(VLOOKUP(A1675,'[1]For Report Q-2 '!$A$2:$AH$3476,32,0),"-")</f>
        <v>-</v>
      </c>
      <c r="AG1675" s="2" t="str">
        <f>IFERROR(VLOOKUP(A1675,'[1]For Report Q-2 '!$A$2:$AH$3476,33,0),"-")</f>
        <v>-</v>
      </c>
      <c r="AH1675" s="1" t="str">
        <f t="shared" si="26"/>
        <v>--</v>
      </c>
      <c r="AI1675" t="e">
        <v>#N/A</v>
      </c>
      <c r="AJ1675" t="e">
        <v>#N/A</v>
      </c>
      <c r="AK1675" t="e">
        <v>#N/A</v>
      </c>
    </row>
    <row r="1676" spans="1:37" x14ac:dyDescent="0.25">
      <c r="A1676" s="15">
        <v>214803</v>
      </c>
      <c r="B1676" s="15" t="s">
        <v>673</v>
      </c>
      <c r="C1676" s="16">
        <v>43784</v>
      </c>
      <c r="D1676" s="15" t="s">
        <v>83</v>
      </c>
      <c r="E1676" s="1" t="s">
        <v>29</v>
      </c>
      <c r="F1676" s="15" t="s">
        <v>30</v>
      </c>
      <c r="G1676" s="1" t="s">
        <v>83</v>
      </c>
      <c r="H1676" s="17">
        <v>14999</v>
      </c>
      <c r="I1676" s="18">
        <v>0.14999000000000001</v>
      </c>
      <c r="J1676" s="1">
        <v>9071104</v>
      </c>
      <c r="K1676" s="1" t="s">
        <v>674</v>
      </c>
      <c r="L1676" s="19">
        <v>49998</v>
      </c>
      <c r="M1676" s="1" t="s">
        <v>31</v>
      </c>
      <c r="N1676" s="1" t="s">
        <v>29</v>
      </c>
      <c r="O1676" s="1" t="s">
        <v>84</v>
      </c>
      <c r="P1676" s="20">
        <v>9071104</v>
      </c>
      <c r="Q1676" s="1" t="s">
        <v>99</v>
      </c>
      <c r="R1676" s="1" t="s">
        <v>16</v>
      </c>
      <c r="S1676" s="1" t="s">
        <v>100</v>
      </c>
      <c r="T1676" s="18">
        <f>IFERROR(VLOOKUP(A1676,'[1]For Report Q-2 '!$A$2:$T$3476,20,0),"-")</f>
        <v>0.14999000000000001</v>
      </c>
      <c r="U1676" s="55">
        <f>IFERROR(VLOOKUP(A1676,'[1]For Report Q-2 '!$A$2:$U$3476,21,0),"-")</f>
        <v>0</v>
      </c>
      <c r="V1676" s="2" t="str">
        <f>IFERROR(VLOOKUP(A1676,'[1]For Report Q-2 '!$A$2:$V$3476,22,0),"-")</f>
        <v>-</v>
      </c>
      <c r="W1676" s="1">
        <f>IFERROR(VLOOKUP(A1676,'[1]For Report Q-2 '!$A$2:$W$3476,23,0),"-")</f>
        <v>0</v>
      </c>
      <c r="X1676" s="1"/>
      <c r="Y1676" s="1"/>
      <c r="Z1676" s="2" t="str">
        <f>IFERROR(VLOOKUP(A1676,'[1]For Report Q-2 '!$A$2:$Z$3476,26,0),"-")</f>
        <v>-</v>
      </c>
      <c r="AA1676" s="1" t="str">
        <f>IFERROR(VLOOKUP(A1676,'[1]For Report Q-2 '!$A$2:$AH$3476,27,0),"-")</f>
        <v>-</v>
      </c>
      <c r="AB1676" s="1" t="str">
        <f>IFERROR(VLOOKUP(A1676,'[1]For Report Q-2 '!$A$2:$AH$3476,28,0),"-")</f>
        <v>-</v>
      </c>
      <c r="AC1676" s="2" t="str">
        <f>IFERROR(VLOOKUP(A1676,'[1]For Report Q-2 '!$A$2:$AH$3476,29,0),"-")</f>
        <v>-</v>
      </c>
      <c r="AD1676" s="2" t="str">
        <f>IFERROR(VLOOKUP(A1676,'[1]For Report Q-2 '!$A$2:$AH$3476,30,0),"-")</f>
        <v>-</v>
      </c>
      <c r="AE1676" s="1" t="str">
        <f>IFERROR(VLOOKUP(A1676,'[1]For Report Q-2 '!$A$2:$AH$3476,31,0),"-")</f>
        <v>-</v>
      </c>
      <c r="AF1676" s="1" t="str">
        <f>IFERROR(VLOOKUP(A1676,'[1]For Report Q-2 '!$A$2:$AH$3476,32,0),"-")</f>
        <v>-</v>
      </c>
      <c r="AG1676" s="2" t="str">
        <f>IFERROR(VLOOKUP(A1676,'[1]For Report Q-2 '!$A$2:$AH$3476,33,0),"-")</f>
        <v>-</v>
      </c>
      <c r="AH1676" s="1" t="str">
        <f t="shared" si="26"/>
        <v>--</v>
      </c>
      <c r="AI1676" t="e">
        <v>#N/A</v>
      </c>
      <c r="AJ1676" t="e">
        <v>#N/A</v>
      </c>
      <c r="AK1676" t="e">
        <v>#N/A</v>
      </c>
    </row>
    <row r="1677" spans="1:37" x14ac:dyDescent="0.25">
      <c r="A1677" s="15">
        <v>9071104</v>
      </c>
      <c r="B1677" s="15" t="s">
        <v>673</v>
      </c>
      <c r="C1677" s="16">
        <v>43244</v>
      </c>
      <c r="D1677" s="15" t="s">
        <v>83</v>
      </c>
      <c r="E1677" s="1" t="s">
        <v>45</v>
      </c>
      <c r="F1677" s="15" t="s">
        <v>46</v>
      </c>
      <c r="G1677" s="1" t="s">
        <v>83</v>
      </c>
      <c r="H1677" s="17">
        <v>10000</v>
      </c>
      <c r="I1677" s="18">
        <v>0.1</v>
      </c>
      <c r="J1677" s="1">
        <v>9071104</v>
      </c>
      <c r="K1677" s="1" t="s">
        <v>674</v>
      </c>
      <c r="L1677" s="19">
        <v>49998</v>
      </c>
      <c r="M1677" s="1" t="s">
        <v>31</v>
      </c>
      <c r="N1677" s="1" t="s">
        <v>47</v>
      </c>
      <c r="O1677" s="1" t="s">
        <v>84</v>
      </c>
      <c r="P1677" s="20">
        <v>9071104</v>
      </c>
      <c r="Q1677" s="1" t="s">
        <v>99</v>
      </c>
      <c r="R1677" s="1" t="s">
        <v>16</v>
      </c>
      <c r="S1677" s="1" t="s">
        <v>100</v>
      </c>
      <c r="T1677" s="18">
        <f>IFERROR(VLOOKUP(A1677,'[1]For Report Q-2 '!$A$2:$T$3476,20,0),"-")</f>
        <v>0.1</v>
      </c>
      <c r="U1677" s="55">
        <f>IFERROR(VLOOKUP(A1677,'[1]For Report Q-2 '!$A$2:$U$3476,21,0),"-")</f>
        <v>0</v>
      </c>
      <c r="V1677" s="2" t="str">
        <f>IFERROR(VLOOKUP(A1677,'[1]For Report Q-2 '!$A$2:$V$3476,22,0),"-")</f>
        <v>-</v>
      </c>
      <c r="W1677" s="1">
        <f>IFERROR(VLOOKUP(A1677,'[1]For Report Q-2 '!$A$2:$W$3476,23,0),"-")</f>
        <v>0</v>
      </c>
      <c r="X1677" s="1"/>
      <c r="Y1677" s="1"/>
      <c r="Z1677" s="2" t="str">
        <f>IFERROR(VLOOKUP(A1677,'[1]For Report Q-2 '!$A$2:$Z$3476,26,0),"-")</f>
        <v>-</v>
      </c>
      <c r="AA1677" s="1" t="str">
        <f>IFERROR(VLOOKUP(A1677,'[1]For Report Q-2 '!$A$2:$AH$3476,27,0),"-")</f>
        <v>-</v>
      </c>
      <c r="AB1677" s="1" t="str">
        <f>IFERROR(VLOOKUP(A1677,'[1]For Report Q-2 '!$A$2:$AH$3476,28,0),"-")</f>
        <v>-</v>
      </c>
      <c r="AC1677" s="2" t="str">
        <f>IFERROR(VLOOKUP(A1677,'[1]For Report Q-2 '!$A$2:$AH$3476,29,0),"-")</f>
        <v>-</v>
      </c>
      <c r="AD1677" s="2" t="str">
        <f>IFERROR(VLOOKUP(A1677,'[1]For Report Q-2 '!$A$2:$AH$3476,30,0),"-")</f>
        <v>-</v>
      </c>
      <c r="AE1677" s="1" t="str">
        <f>IFERROR(VLOOKUP(A1677,'[1]For Report Q-2 '!$A$2:$AH$3476,31,0),"-")</f>
        <v>-</v>
      </c>
      <c r="AF1677" s="1" t="str">
        <f>IFERROR(VLOOKUP(A1677,'[1]For Report Q-2 '!$A$2:$AH$3476,32,0),"-")</f>
        <v>-</v>
      </c>
      <c r="AG1677" s="2" t="str">
        <f>IFERROR(VLOOKUP(A1677,'[1]For Report Q-2 '!$A$2:$AH$3476,33,0),"-")</f>
        <v>-</v>
      </c>
      <c r="AH1677" s="1" t="str">
        <f t="shared" si="26"/>
        <v>--</v>
      </c>
      <c r="AI1677" t="e">
        <v>#N/A</v>
      </c>
      <c r="AJ1677" t="e">
        <v>#N/A</v>
      </c>
      <c r="AK1677" t="e">
        <v>#N/A</v>
      </c>
    </row>
    <row r="1678" spans="1:37" x14ac:dyDescent="0.25">
      <c r="A1678" s="15">
        <v>9075105</v>
      </c>
      <c r="B1678" s="15" t="s">
        <v>675</v>
      </c>
      <c r="C1678" s="16">
        <v>43431</v>
      </c>
      <c r="D1678" s="15" t="s">
        <v>83</v>
      </c>
      <c r="E1678" s="1" t="s">
        <v>45</v>
      </c>
      <c r="F1678" s="15" t="s">
        <v>46</v>
      </c>
      <c r="G1678" s="1" t="s">
        <v>83</v>
      </c>
      <c r="H1678" s="17">
        <v>10000</v>
      </c>
      <c r="I1678" s="18">
        <v>0.1</v>
      </c>
      <c r="J1678" s="1">
        <v>9071104</v>
      </c>
      <c r="K1678" s="1" t="s">
        <v>674</v>
      </c>
      <c r="L1678" s="19">
        <v>49998</v>
      </c>
      <c r="M1678" s="1" t="s">
        <v>31</v>
      </c>
      <c r="N1678" s="1" t="s">
        <v>47</v>
      </c>
      <c r="O1678" s="1" t="s">
        <v>84</v>
      </c>
      <c r="P1678" s="20">
        <v>9071104</v>
      </c>
      <c r="Q1678" s="1" t="s">
        <v>99</v>
      </c>
      <c r="R1678" s="1" t="s">
        <v>16</v>
      </c>
      <c r="S1678" s="1" t="s">
        <v>100</v>
      </c>
      <c r="T1678" s="18">
        <f>IFERROR(VLOOKUP(A1678,'[1]For Report Q-2 '!$A$2:$T$3476,20,0),"-")</f>
        <v>0.1</v>
      </c>
      <c r="U1678" s="55">
        <f>IFERROR(VLOOKUP(A1678,'[1]For Report Q-2 '!$A$2:$U$3476,21,0),"-")</f>
        <v>0</v>
      </c>
      <c r="V1678" s="2" t="str">
        <f>IFERROR(VLOOKUP(A1678,'[1]For Report Q-2 '!$A$2:$V$3476,22,0),"-")</f>
        <v>-</v>
      </c>
      <c r="W1678" s="1">
        <f>IFERROR(VLOOKUP(A1678,'[1]For Report Q-2 '!$A$2:$W$3476,23,0),"-")</f>
        <v>0</v>
      </c>
      <c r="X1678" s="1"/>
      <c r="Y1678" s="1"/>
      <c r="Z1678" s="2" t="str">
        <f>IFERROR(VLOOKUP(A1678,'[1]For Report Q-2 '!$A$2:$Z$3476,26,0),"-")</f>
        <v>-</v>
      </c>
      <c r="AA1678" s="1" t="str">
        <f>IFERROR(VLOOKUP(A1678,'[1]For Report Q-2 '!$A$2:$AH$3476,27,0),"-")</f>
        <v>-</v>
      </c>
      <c r="AB1678" s="1" t="str">
        <f>IFERROR(VLOOKUP(A1678,'[1]For Report Q-2 '!$A$2:$AH$3476,28,0),"-")</f>
        <v>-</v>
      </c>
      <c r="AC1678" s="2" t="str">
        <f>IFERROR(VLOOKUP(A1678,'[1]For Report Q-2 '!$A$2:$AH$3476,29,0),"-")</f>
        <v>-</v>
      </c>
      <c r="AD1678" s="2" t="str">
        <f>IFERROR(VLOOKUP(A1678,'[1]For Report Q-2 '!$A$2:$AH$3476,30,0),"-")</f>
        <v>-</v>
      </c>
      <c r="AE1678" s="1" t="str">
        <f>IFERROR(VLOOKUP(A1678,'[1]For Report Q-2 '!$A$2:$AH$3476,31,0),"-")</f>
        <v>-</v>
      </c>
      <c r="AF1678" s="1" t="str">
        <f>IFERROR(VLOOKUP(A1678,'[1]For Report Q-2 '!$A$2:$AH$3476,32,0),"-")</f>
        <v>-</v>
      </c>
      <c r="AG1678" s="2" t="str">
        <f>IFERROR(VLOOKUP(A1678,'[1]For Report Q-2 '!$A$2:$AH$3476,33,0),"-")</f>
        <v>-</v>
      </c>
      <c r="AH1678" s="1" t="str">
        <f t="shared" si="26"/>
        <v>--</v>
      </c>
      <c r="AI1678" t="e">
        <v>#N/A</v>
      </c>
      <c r="AJ1678" t="e">
        <v>#N/A</v>
      </c>
      <c r="AK1678" t="e">
        <v>#N/A</v>
      </c>
    </row>
    <row r="1679" spans="1:37" x14ac:dyDescent="0.25">
      <c r="A1679" s="15">
        <v>9071484</v>
      </c>
      <c r="B1679" s="15" t="s">
        <v>676</v>
      </c>
      <c r="C1679" s="16">
        <v>43334</v>
      </c>
      <c r="D1679" s="15" t="s">
        <v>56</v>
      </c>
      <c r="E1679" s="1" t="s">
        <v>45</v>
      </c>
      <c r="F1679" s="15" t="s">
        <v>46</v>
      </c>
      <c r="G1679" s="1" t="s">
        <v>56</v>
      </c>
      <c r="H1679" s="17">
        <v>20833.333333333332</v>
      </c>
      <c r="I1679" s="18">
        <v>0.20833333333333331</v>
      </c>
      <c r="J1679" s="1">
        <v>9071484</v>
      </c>
      <c r="K1679" s="1" t="s">
        <v>676</v>
      </c>
      <c r="L1679" s="19">
        <v>41667.333333333328</v>
      </c>
      <c r="M1679" s="1" t="s">
        <v>31</v>
      </c>
      <c r="N1679" s="1" t="s">
        <v>47</v>
      </c>
      <c r="O1679" s="1" t="s">
        <v>59</v>
      </c>
      <c r="P1679" s="20">
        <v>9071484</v>
      </c>
      <c r="Q1679" s="1" t="s">
        <v>79</v>
      </c>
      <c r="R1679" s="1" t="s">
        <v>16</v>
      </c>
      <c r="S1679" s="1" t="s">
        <v>80</v>
      </c>
      <c r="T1679" s="18">
        <f>IFERROR(VLOOKUP(A1679,'[1]For Report Q-2 '!$A$2:$T$3476,20,0),"-")</f>
        <v>0.20833333333333331</v>
      </c>
      <c r="U1679" s="55">
        <f>IFERROR(VLOOKUP(A1679,'[1]For Report Q-2 '!$A$2:$U$3476,21,0),"-")</f>
        <v>0</v>
      </c>
      <c r="V1679" s="2" t="str">
        <f>IFERROR(VLOOKUP(A1679,'[1]For Report Q-2 '!$A$2:$V$3476,22,0),"-")</f>
        <v>-</v>
      </c>
      <c r="W1679" s="1">
        <f>IFERROR(VLOOKUP(A1679,'[1]For Report Q-2 '!$A$2:$W$3476,23,0),"-")</f>
        <v>0</v>
      </c>
      <c r="X1679" s="1"/>
      <c r="Y1679" s="1"/>
      <c r="Z1679" s="2" t="str">
        <f>IFERROR(VLOOKUP(A1679,'[1]For Report Q-2 '!$A$2:$Z$3476,26,0),"-")</f>
        <v>-</v>
      </c>
      <c r="AA1679" s="1" t="str">
        <f>IFERROR(VLOOKUP(A1679,'[1]For Report Q-2 '!$A$2:$AH$3476,27,0),"-")</f>
        <v>-</v>
      </c>
      <c r="AB1679" s="1" t="str">
        <f>IFERROR(VLOOKUP(A1679,'[1]For Report Q-2 '!$A$2:$AH$3476,28,0),"-")</f>
        <v>-</v>
      </c>
      <c r="AC1679" s="2" t="str">
        <f>IFERROR(VLOOKUP(A1679,'[1]For Report Q-2 '!$A$2:$AH$3476,29,0),"-")</f>
        <v>-</v>
      </c>
      <c r="AD1679" s="2" t="str">
        <f>IFERROR(VLOOKUP(A1679,'[1]For Report Q-2 '!$A$2:$AH$3476,30,0),"-")</f>
        <v>-</v>
      </c>
      <c r="AE1679" s="1" t="str">
        <f>IFERROR(VLOOKUP(A1679,'[1]For Report Q-2 '!$A$2:$AH$3476,31,0),"-")</f>
        <v>-</v>
      </c>
      <c r="AF1679" s="1" t="str">
        <f>IFERROR(VLOOKUP(A1679,'[1]For Report Q-2 '!$A$2:$AH$3476,32,0),"-")</f>
        <v>-</v>
      </c>
      <c r="AG1679" s="2" t="str">
        <f>IFERROR(VLOOKUP(A1679,'[1]For Report Q-2 '!$A$2:$AH$3476,33,0),"-")</f>
        <v>-</v>
      </c>
      <c r="AH1679" s="1" t="str">
        <f t="shared" si="26"/>
        <v>--</v>
      </c>
      <c r="AI1679" t="e">
        <v>#N/A</v>
      </c>
      <c r="AJ1679" t="e">
        <v>#N/A</v>
      </c>
      <c r="AK1679" t="e">
        <v>#N/A</v>
      </c>
    </row>
    <row r="1680" spans="1:37" x14ac:dyDescent="0.25">
      <c r="A1680" s="15">
        <v>9099926</v>
      </c>
      <c r="B1680" s="15" t="s">
        <v>676</v>
      </c>
      <c r="C1680" s="16">
        <v>44837</v>
      </c>
      <c r="D1680" s="15" t="s">
        <v>56</v>
      </c>
      <c r="E1680" s="1" t="s">
        <v>45</v>
      </c>
      <c r="F1680" s="15" t="s">
        <v>46</v>
      </c>
      <c r="G1680" s="1" t="s">
        <v>56</v>
      </c>
      <c r="H1680" s="17">
        <v>20834</v>
      </c>
      <c r="I1680" s="18">
        <v>0.20834</v>
      </c>
      <c r="J1680" s="1">
        <v>9071484</v>
      </c>
      <c r="K1680" s="1" t="s">
        <v>676</v>
      </c>
      <c r="L1680" s="19">
        <v>41667.333333333328</v>
      </c>
      <c r="M1680" s="1" t="s">
        <v>31</v>
      </c>
      <c r="N1680" s="1" t="s">
        <v>47</v>
      </c>
      <c r="O1680" s="1" t="s">
        <v>59</v>
      </c>
      <c r="P1680" s="20">
        <v>9071484</v>
      </c>
      <c r="Q1680" s="1" t="s">
        <v>79</v>
      </c>
      <c r="R1680" s="1" t="s">
        <v>16</v>
      </c>
      <c r="S1680" s="1" t="s">
        <v>80</v>
      </c>
      <c r="T1680" s="18">
        <f>IFERROR(VLOOKUP(A1680,'[1]For Report Q-2 '!$A$2:$T$3476,20,0),"-")</f>
        <v>0.20834</v>
      </c>
      <c r="U1680" s="55">
        <f>IFERROR(VLOOKUP(A1680,'[1]For Report Q-2 '!$A$2:$U$3476,21,0),"-")</f>
        <v>0</v>
      </c>
      <c r="V1680" s="2" t="str">
        <f>IFERROR(VLOOKUP(A1680,'[1]For Report Q-2 '!$A$2:$V$3476,22,0),"-")</f>
        <v>-</v>
      </c>
      <c r="W1680" s="1">
        <f>IFERROR(VLOOKUP(A1680,'[1]For Report Q-2 '!$A$2:$W$3476,23,0),"-")</f>
        <v>0</v>
      </c>
      <c r="X1680" s="1"/>
      <c r="Y1680" s="1"/>
      <c r="Z1680" s="2" t="str">
        <f>IFERROR(VLOOKUP(A1680,'[1]For Report Q-2 '!$A$2:$Z$3476,26,0),"-")</f>
        <v>-</v>
      </c>
      <c r="AA1680" s="1" t="str">
        <f>IFERROR(VLOOKUP(A1680,'[1]For Report Q-2 '!$A$2:$AH$3476,27,0),"-")</f>
        <v>-</v>
      </c>
      <c r="AB1680" s="1" t="str">
        <f>IFERROR(VLOOKUP(A1680,'[1]For Report Q-2 '!$A$2:$AH$3476,28,0),"-")</f>
        <v>-</v>
      </c>
      <c r="AC1680" s="2" t="str">
        <f>IFERROR(VLOOKUP(A1680,'[1]For Report Q-2 '!$A$2:$AH$3476,29,0),"-")</f>
        <v>-</v>
      </c>
      <c r="AD1680" s="2" t="str">
        <f>IFERROR(VLOOKUP(A1680,'[1]For Report Q-2 '!$A$2:$AH$3476,30,0),"-")</f>
        <v>-</v>
      </c>
      <c r="AE1680" s="1" t="str">
        <f>IFERROR(VLOOKUP(A1680,'[1]For Report Q-2 '!$A$2:$AH$3476,31,0),"-")</f>
        <v>-</v>
      </c>
      <c r="AF1680" s="1" t="str">
        <f>IFERROR(VLOOKUP(A1680,'[1]For Report Q-2 '!$A$2:$AH$3476,32,0),"-")</f>
        <v>-</v>
      </c>
      <c r="AG1680" s="2" t="str">
        <f>IFERROR(VLOOKUP(A1680,'[1]For Report Q-2 '!$A$2:$AH$3476,33,0),"-")</f>
        <v>-</v>
      </c>
      <c r="AH1680" s="1" t="str">
        <f t="shared" si="26"/>
        <v>--</v>
      </c>
      <c r="AI1680" t="e">
        <v>#N/A</v>
      </c>
      <c r="AJ1680" t="e">
        <v>#N/A</v>
      </c>
      <c r="AK1680" t="e">
        <v>#N/A</v>
      </c>
    </row>
    <row r="1681" spans="1:37" x14ac:dyDescent="0.25">
      <c r="A1681" s="15">
        <v>9071603</v>
      </c>
      <c r="B1681" s="15" t="s">
        <v>677</v>
      </c>
      <c r="C1681" s="16">
        <v>43952</v>
      </c>
      <c r="D1681" s="15" t="s">
        <v>56</v>
      </c>
      <c r="E1681" s="1" t="s">
        <v>86</v>
      </c>
      <c r="F1681" s="15" t="s">
        <v>46</v>
      </c>
      <c r="G1681" s="1" t="s">
        <v>56</v>
      </c>
      <c r="H1681" s="17">
        <v>56000</v>
      </c>
      <c r="I1681" s="18">
        <v>0.56000000000000005</v>
      </c>
      <c r="J1681" s="1">
        <v>9071603</v>
      </c>
      <c r="K1681" s="1" t="s">
        <v>677</v>
      </c>
      <c r="L1681" s="19">
        <v>56000</v>
      </c>
      <c r="M1681" s="1" t="s">
        <v>31</v>
      </c>
      <c r="N1681" s="1" t="s">
        <v>86</v>
      </c>
      <c r="O1681" s="1" t="s">
        <v>59</v>
      </c>
      <c r="P1681" s="20">
        <v>9071603</v>
      </c>
      <c r="Q1681" s="1" t="s">
        <v>79</v>
      </c>
      <c r="R1681" s="1" t="s">
        <v>16</v>
      </c>
      <c r="S1681" s="1" t="s">
        <v>80</v>
      </c>
      <c r="T1681" s="18">
        <f>IFERROR(VLOOKUP(A1681,'[1]For Report Q-2 '!$A$2:$T$3476,20,0),"-")</f>
        <v>0.56000000000000005</v>
      </c>
      <c r="U1681" s="55">
        <f>IFERROR(VLOOKUP(A1681,'[1]For Report Q-2 '!$A$2:$U$3476,21,0),"-")</f>
        <v>0</v>
      </c>
      <c r="V1681" s="2" t="str">
        <f>IFERROR(VLOOKUP(A1681,'[1]For Report Q-2 '!$A$2:$V$3476,22,0),"-")</f>
        <v>-</v>
      </c>
      <c r="W1681" s="1">
        <f>IFERROR(VLOOKUP(A1681,'[1]For Report Q-2 '!$A$2:$W$3476,23,0),"-")</f>
        <v>0</v>
      </c>
      <c r="X1681" s="1"/>
      <c r="Y1681" s="1"/>
      <c r="Z1681" s="2" t="str">
        <f>IFERROR(VLOOKUP(A1681,'[1]For Report Q-2 '!$A$2:$Z$3476,26,0),"-")</f>
        <v>-</v>
      </c>
      <c r="AA1681" s="1" t="str">
        <f>IFERROR(VLOOKUP(A1681,'[1]For Report Q-2 '!$A$2:$AH$3476,27,0),"-")</f>
        <v>-</v>
      </c>
      <c r="AB1681" s="1" t="str">
        <f>IFERROR(VLOOKUP(A1681,'[1]For Report Q-2 '!$A$2:$AH$3476,28,0),"-")</f>
        <v>-</v>
      </c>
      <c r="AC1681" s="2" t="str">
        <f>IFERROR(VLOOKUP(A1681,'[1]For Report Q-2 '!$A$2:$AH$3476,29,0),"-")</f>
        <v>-</v>
      </c>
      <c r="AD1681" s="2" t="str">
        <f>IFERROR(VLOOKUP(A1681,'[1]For Report Q-2 '!$A$2:$AH$3476,30,0),"-")</f>
        <v>-</v>
      </c>
      <c r="AE1681" s="1" t="str">
        <f>IFERROR(VLOOKUP(A1681,'[1]For Report Q-2 '!$A$2:$AH$3476,31,0),"-")</f>
        <v>-</v>
      </c>
      <c r="AF1681" s="1" t="str">
        <f>IFERROR(VLOOKUP(A1681,'[1]For Report Q-2 '!$A$2:$AH$3476,32,0),"-")</f>
        <v>-</v>
      </c>
      <c r="AG1681" s="2" t="str">
        <f>IFERROR(VLOOKUP(A1681,'[1]For Report Q-2 '!$A$2:$AH$3476,33,0),"-")</f>
        <v>-</v>
      </c>
      <c r="AH1681" s="1" t="str">
        <f t="shared" si="26"/>
        <v>--</v>
      </c>
      <c r="AI1681" t="e">
        <v>#N/A</v>
      </c>
      <c r="AJ1681" t="e">
        <v>#N/A</v>
      </c>
      <c r="AK1681" t="e">
        <v>#N/A</v>
      </c>
    </row>
    <row r="1682" spans="1:37" x14ac:dyDescent="0.25">
      <c r="A1682" s="15">
        <v>2341109</v>
      </c>
      <c r="B1682" s="15" t="s">
        <v>678</v>
      </c>
      <c r="C1682" s="16">
        <v>45128</v>
      </c>
      <c r="D1682" s="15" t="s">
        <v>40</v>
      </c>
      <c r="E1682" s="1" t="s">
        <v>57</v>
      </c>
      <c r="F1682" s="15" t="s">
        <v>30</v>
      </c>
      <c r="G1682" s="1" t="s">
        <v>40</v>
      </c>
      <c r="H1682" s="17">
        <v>1699</v>
      </c>
      <c r="I1682" s="18">
        <v>1.6990000000000002E-2</v>
      </c>
      <c r="J1682" s="1">
        <v>9071824</v>
      </c>
      <c r="K1682" s="1" t="s">
        <v>678</v>
      </c>
      <c r="L1682" s="19">
        <v>35681.333333333328</v>
      </c>
      <c r="M1682" s="1" t="s">
        <v>31</v>
      </c>
      <c r="N1682" s="1" t="s">
        <v>57</v>
      </c>
      <c r="O1682" s="1" t="s">
        <v>50</v>
      </c>
      <c r="P1682" s="20">
        <v>9071824</v>
      </c>
      <c r="Q1682" s="1" t="s">
        <v>42</v>
      </c>
      <c r="R1682" s="1" t="s">
        <v>16</v>
      </c>
      <c r="S1682" s="1" t="s">
        <v>43</v>
      </c>
      <c r="T1682" s="18">
        <f>IFERROR(VLOOKUP(A1682,'[1]For Report Q-2 '!$A$2:$T$3476,20,0),"-")</f>
        <v>1.6990000000000002E-2</v>
      </c>
      <c r="U1682" s="55">
        <f>IFERROR(VLOOKUP(A1682,'[1]For Report Q-2 '!$A$2:$U$3476,21,0),"-")</f>
        <v>0</v>
      </c>
      <c r="V1682" s="2" t="str">
        <f>IFERROR(VLOOKUP(A1682,'[1]For Report Q-2 '!$A$2:$V$3476,22,0),"-")</f>
        <v>-</v>
      </c>
      <c r="W1682" s="1">
        <f>IFERROR(VLOOKUP(A1682,'[1]For Report Q-2 '!$A$2:$W$3476,23,0),"-")</f>
        <v>0</v>
      </c>
      <c r="X1682" s="1"/>
      <c r="Y1682" s="1"/>
      <c r="Z1682" s="2" t="str">
        <f>IFERROR(VLOOKUP(A1682,'[1]For Report Q-2 '!$A$2:$Z$3476,26,0),"-")</f>
        <v>-</v>
      </c>
      <c r="AA1682" s="1" t="str">
        <f>IFERROR(VLOOKUP(A1682,'[1]For Report Q-2 '!$A$2:$AH$3476,27,0),"-")</f>
        <v>-</v>
      </c>
      <c r="AB1682" s="1" t="str">
        <f>IFERROR(VLOOKUP(A1682,'[1]For Report Q-2 '!$A$2:$AH$3476,28,0),"-")</f>
        <v>-</v>
      </c>
      <c r="AC1682" s="2" t="str">
        <f>IFERROR(VLOOKUP(A1682,'[1]For Report Q-2 '!$A$2:$AH$3476,29,0),"-")</f>
        <v>-</v>
      </c>
      <c r="AD1682" s="2" t="str">
        <f>IFERROR(VLOOKUP(A1682,'[1]For Report Q-2 '!$A$2:$AH$3476,30,0),"-")</f>
        <v>-</v>
      </c>
      <c r="AE1682" s="1" t="str">
        <f>IFERROR(VLOOKUP(A1682,'[1]For Report Q-2 '!$A$2:$AH$3476,31,0),"-")</f>
        <v>-</v>
      </c>
      <c r="AF1682" s="1" t="str">
        <f>IFERROR(VLOOKUP(A1682,'[1]For Report Q-2 '!$A$2:$AH$3476,32,0),"-")</f>
        <v>-</v>
      </c>
      <c r="AG1682" s="2" t="str">
        <f>IFERROR(VLOOKUP(A1682,'[1]For Report Q-2 '!$A$2:$AH$3476,33,0),"-")</f>
        <v>-</v>
      </c>
      <c r="AH1682" s="1" t="str">
        <f t="shared" si="26"/>
        <v>--</v>
      </c>
      <c r="AI1682" t="e">
        <v>#N/A</v>
      </c>
      <c r="AJ1682" t="e">
        <v>#N/A</v>
      </c>
      <c r="AK1682" t="e">
        <v>#N/A</v>
      </c>
    </row>
    <row r="1683" spans="1:37" x14ac:dyDescent="0.25">
      <c r="A1683" s="15">
        <v>2346319</v>
      </c>
      <c r="B1683" s="15" t="s">
        <v>678</v>
      </c>
      <c r="C1683" s="16">
        <v>45470</v>
      </c>
      <c r="D1683" s="15" t="s">
        <v>40</v>
      </c>
      <c r="E1683" s="1" t="s">
        <v>57</v>
      </c>
      <c r="F1683" s="15" t="s">
        <v>30</v>
      </c>
      <c r="G1683" s="1" t="s">
        <v>40</v>
      </c>
      <c r="H1683" s="17">
        <v>1899</v>
      </c>
      <c r="I1683" s="18">
        <v>1.899E-2</v>
      </c>
      <c r="J1683" s="1">
        <v>9071824</v>
      </c>
      <c r="K1683" s="1" t="s">
        <v>678</v>
      </c>
      <c r="L1683" s="19">
        <v>35681.333333333328</v>
      </c>
      <c r="M1683" s="1" t="s">
        <v>31</v>
      </c>
      <c r="N1683" s="1" t="s">
        <v>57</v>
      </c>
      <c r="O1683" s="1" t="s">
        <v>50</v>
      </c>
      <c r="P1683" s="20">
        <v>9071824</v>
      </c>
      <c r="Q1683" s="1" t="s">
        <v>42</v>
      </c>
      <c r="R1683" s="1" t="s">
        <v>16</v>
      </c>
      <c r="S1683" s="1" t="s">
        <v>43</v>
      </c>
      <c r="T1683" s="18">
        <f>IFERROR(VLOOKUP(A1683,'[1]For Report Q-2 '!$A$2:$T$3476,20,0),"-")</f>
        <v>1.899E-2</v>
      </c>
      <c r="U1683" s="55">
        <f>IFERROR(VLOOKUP(A1683,'[1]For Report Q-2 '!$A$2:$U$3476,21,0),"-")</f>
        <v>0</v>
      </c>
      <c r="V1683" s="2" t="str">
        <f>IFERROR(VLOOKUP(A1683,'[1]For Report Q-2 '!$A$2:$V$3476,22,0),"-")</f>
        <v>-</v>
      </c>
      <c r="W1683" s="1">
        <f>IFERROR(VLOOKUP(A1683,'[1]For Report Q-2 '!$A$2:$W$3476,23,0),"-")</f>
        <v>0</v>
      </c>
      <c r="X1683" s="1"/>
      <c r="Y1683" s="1"/>
      <c r="Z1683" s="2" t="str">
        <f>IFERROR(VLOOKUP(A1683,'[1]For Report Q-2 '!$A$2:$Z$3476,26,0),"-")</f>
        <v>-</v>
      </c>
      <c r="AA1683" s="1" t="str">
        <f>IFERROR(VLOOKUP(A1683,'[1]For Report Q-2 '!$A$2:$AH$3476,27,0),"-")</f>
        <v>-</v>
      </c>
      <c r="AB1683" s="1" t="str">
        <f>IFERROR(VLOOKUP(A1683,'[1]For Report Q-2 '!$A$2:$AH$3476,28,0),"-")</f>
        <v>-</v>
      </c>
      <c r="AC1683" s="2" t="str">
        <f>IFERROR(VLOOKUP(A1683,'[1]For Report Q-2 '!$A$2:$AH$3476,29,0),"-")</f>
        <v>-</v>
      </c>
      <c r="AD1683" s="2" t="str">
        <f>IFERROR(VLOOKUP(A1683,'[1]For Report Q-2 '!$A$2:$AH$3476,30,0),"-")</f>
        <v>-</v>
      </c>
      <c r="AE1683" s="1" t="str">
        <f>IFERROR(VLOOKUP(A1683,'[1]For Report Q-2 '!$A$2:$AH$3476,31,0),"-")</f>
        <v>-</v>
      </c>
      <c r="AF1683" s="1" t="str">
        <f>IFERROR(VLOOKUP(A1683,'[1]For Report Q-2 '!$A$2:$AH$3476,32,0),"-")</f>
        <v>-</v>
      </c>
      <c r="AG1683" s="2" t="str">
        <f>IFERROR(VLOOKUP(A1683,'[1]For Report Q-2 '!$A$2:$AH$3476,33,0),"-")</f>
        <v>-</v>
      </c>
      <c r="AH1683" s="1" t="str">
        <f t="shared" si="26"/>
        <v>--</v>
      </c>
      <c r="AI1683" t="e">
        <v>#N/A</v>
      </c>
      <c r="AJ1683" t="e">
        <v>#N/A</v>
      </c>
      <c r="AK1683" t="e">
        <v>#N/A</v>
      </c>
    </row>
    <row r="1684" spans="1:37" x14ac:dyDescent="0.25">
      <c r="A1684" s="15">
        <v>9071824</v>
      </c>
      <c r="B1684" s="15" t="s">
        <v>678</v>
      </c>
      <c r="C1684" s="16">
        <v>43278</v>
      </c>
      <c r="D1684" s="15" t="s">
        <v>40</v>
      </c>
      <c r="E1684" s="1" t="s">
        <v>118</v>
      </c>
      <c r="F1684" s="15" t="s">
        <v>46</v>
      </c>
      <c r="G1684" s="1" t="s">
        <v>40</v>
      </c>
      <c r="H1684" s="17">
        <v>32083.333333333332</v>
      </c>
      <c r="I1684" s="18">
        <v>0.3208333333333333</v>
      </c>
      <c r="J1684" s="1">
        <v>9071824</v>
      </c>
      <c r="K1684" s="1" t="s">
        <v>678</v>
      </c>
      <c r="L1684" s="19">
        <v>35681.333333333328</v>
      </c>
      <c r="M1684" s="1" t="s">
        <v>31</v>
      </c>
      <c r="N1684" s="1" t="s">
        <v>47</v>
      </c>
      <c r="O1684" s="1" t="s">
        <v>50</v>
      </c>
      <c r="P1684" s="20">
        <v>9071824</v>
      </c>
      <c r="Q1684" s="1" t="s">
        <v>42</v>
      </c>
      <c r="R1684" s="1" t="s">
        <v>16</v>
      </c>
      <c r="S1684" s="1" t="s">
        <v>43</v>
      </c>
      <c r="T1684" s="18">
        <f>IFERROR(VLOOKUP(A1684,'[1]For Report Q-2 '!$A$2:$T$3476,20,0),"-")</f>
        <v>0.3208333333333333</v>
      </c>
      <c r="U1684" s="55">
        <f>IFERROR(VLOOKUP(A1684,'[1]For Report Q-2 '!$A$2:$U$3476,21,0),"-")</f>
        <v>0</v>
      </c>
      <c r="V1684" s="2" t="str">
        <f>IFERROR(VLOOKUP(A1684,'[1]For Report Q-2 '!$A$2:$V$3476,22,0),"-")</f>
        <v>-</v>
      </c>
      <c r="W1684" s="1">
        <f>IFERROR(VLOOKUP(A1684,'[1]For Report Q-2 '!$A$2:$W$3476,23,0),"-")</f>
        <v>0</v>
      </c>
      <c r="X1684" s="1"/>
      <c r="Y1684" s="1"/>
      <c r="Z1684" s="2" t="str">
        <f>IFERROR(VLOOKUP(A1684,'[1]For Report Q-2 '!$A$2:$Z$3476,26,0),"-")</f>
        <v>-</v>
      </c>
      <c r="AA1684" s="1" t="str">
        <f>IFERROR(VLOOKUP(A1684,'[1]For Report Q-2 '!$A$2:$AH$3476,27,0),"-")</f>
        <v>-</v>
      </c>
      <c r="AB1684" s="1" t="str">
        <f>IFERROR(VLOOKUP(A1684,'[1]For Report Q-2 '!$A$2:$AH$3476,28,0),"-")</f>
        <v>-</v>
      </c>
      <c r="AC1684" s="2" t="str">
        <f>IFERROR(VLOOKUP(A1684,'[1]For Report Q-2 '!$A$2:$AH$3476,29,0),"-")</f>
        <v>-</v>
      </c>
      <c r="AD1684" s="2" t="str">
        <f>IFERROR(VLOOKUP(A1684,'[1]For Report Q-2 '!$A$2:$AH$3476,30,0),"-")</f>
        <v>-</v>
      </c>
      <c r="AE1684" s="1" t="str">
        <f>IFERROR(VLOOKUP(A1684,'[1]For Report Q-2 '!$A$2:$AH$3476,31,0),"-")</f>
        <v>-</v>
      </c>
      <c r="AF1684" s="1" t="str">
        <f>IFERROR(VLOOKUP(A1684,'[1]For Report Q-2 '!$A$2:$AH$3476,32,0),"-")</f>
        <v>-</v>
      </c>
      <c r="AG1684" s="2" t="str">
        <f>IFERROR(VLOOKUP(A1684,'[1]For Report Q-2 '!$A$2:$AH$3476,33,0),"-")</f>
        <v>-</v>
      </c>
      <c r="AH1684" s="1" t="str">
        <f t="shared" si="26"/>
        <v>--</v>
      </c>
      <c r="AI1684" t="e">
        <v>#N/A</v>
      </c>
      <c r="AJ1684" t="e">
        <v>#N/A</v>
      </c>
      <c r="AK1684" t="e">
        <v>#N/A</v>
      </c>
    </row>
    <row r="1685" spans="1:37" x14ac:dyDescent="0.25">
      <c r="A1685" s="15">
        <v>9071917</v>
      </c>
      <c r="B1685" s="15" t="s">
        <v>679</v>
      </c>
      <c r="C1685" s="16">
        <v>43273</v>
      </c>
      <c r="D1685" s="15" t="s">
        <v>28</v>
      </c>
      <c r="E1685" s="1" t="s">
        <v>118</v>
      </c>
      <c r="F1685" s="15" t="s">
        <v>46</v>
      </c>
      <c r="G1685" s="1" t="s">
        <v>28</v>
      </c>
      <c r="H1685" s="17">
        <v>26000</v>
      </c>
      <c r="I1685" s="18">
        <v>0.26</v>
      </c>
      <c r="J1685" s="1">
        <v>9071917</v>
      </c>
      <c r="K1685" s="1" t="s">
        <v>679</v>
      </c>
      <c r="L1685" s="19">
        <v>52000</v>
      </c>
      <c r="M1685" s="1" t="s">
        <v>31</v>
      </c>
      <c r="N1685" s="1" t="s">
        <v>47</v>
      </c>
      <c r="O1685" s="1" t="s">
        <v>38</v>
      </c>
      <c r="P1685" s="20">
        <v>9071917</v>
      </c>
      <c r="Q1685" s="1" t="s">
        <v>33</v>
      </c>
      <c r="R1685" s="1" t="s">
        <v>16</v>
      </c>
      <c r="S1685" s="1" t="s">
        <v>34</v>
      </c>
      <c r="T1685" s="18">
        <f>IFERROR(VLOOKUP(A1685,'[1]For Report Q-2 '!$A$2:$T$3476,20,0),"-")</f>
        <v>0.26</v>
      </c>
      <c r="U1685" s="55">
        <f>IFERROR(VLOOKUP(A1685,'[1]For Report Q-2 '!$A$2:$U$3476,21,0),"-")</f>
        <v>0</v>
      </c>
      <c r="V1685" s="2" t="str">
        <f>IFERROR(VLOOKUP(A1685,'[1]For Report Q-2 '!$A$2:$V$3476,22,0),"-")</f>
        <v>-</v>
      </c>
      <c r="W1685" s="1">
        <f>IFERROR(VLOOKUP(A1685,'[1]For Report Q-2 '!$A$2:$W$3476,23,0),"-")</f>
        <v>0</v>
      </c>
      <c r="X1685" s="1"/>
      <c r="Y1685" s="1"/>
      <c r="Z1685" s="2" t="str">
        <f>IFERROR(VLOOKUP(A1685,'[1]For Report Q-2 '!$A$2:$Z$3476,26,0),"-")</f>
        <v>-</v>
      </c>
      <c r="AA1685" s="1" t="str">
        <f>IFERROR(VLOOKUP(A1685,'[1]For Report Q-2 '!$A$2:$AH$3476,27,0),"-")</f>
        <v>-</v>
      </c>
      <c r="AB1685" s="1" t="str">
        <f>IFERROR(VLOOKUP(A1685,'[1]For Report Q-2 '!$A$2:$AH$3476,28,0),"-")</f>
        <v>-</v>
      </c>
      <c r="AC1685" s="2" t="str">
        <f>IFERROR(VLOOKUP(A1685,'[1]For Report Q-2 '!$A$2:$AH$3476,29,0),"-")</f>
        <v>-</v>
      </c>
      <c r="AD1685" s="2" t="str">
        <f>IFERROR(VLOOKUP(A1685,'[1]For Report Q-2 '!$A$2:$AH$3476,30,0),"-")</f>
        <v>-</v>
      </c>
      <c r="AE1685" s="1" t="str">
        <f>IFERROR(VLOOKUP(A1685,'[1]For Report Q-2 '!$A$2:$AH$3476,31,0),"-")</f>
        <v>-</v>
      </c>
      <c r="AF1685" s="1" t="str">
        <f>IFERROR(VLOOKUP(A1685,'[1]For Report Q-2 '!$A$2:$AH$3476,32,0),"-")</f>
        <v>-</v>
      </c>
      <c r="AG1685" s="2" t="str">
        <f>IFERROR(VLOOKUP(A1685,'[1]For Report Q-2 '!$A$2:$AH$3476,33,0),"-")</f>
        <v>-</v>
      </c>
      <c r="AH1685" s="1" t="str">
        <f t="shared" si="26"/>
        <v>--</v>
      </c>
      <c r="AI1685" t="e">
        <v>#N/A</v>
      </c>
      <c r="AJ1685" t="e">
        <v>#N/A</v>
      </c>
      <c r="AK1685" t="e">
        <v>#N/A</v>
      </c>
    </row>
    <row r="1686" spans="1:37" x14ac:dyDescent="0.25">
      <c r="A1686" s="15">
        <v>9073116</v>
      </c>
      <c r="B1686" s="15" t="s">
        <v>679</v>
      </c>
      <c r="C1686" s="16">
        <v>43320</v>
      </c>
      <c r="D1686" s="15" t="s">
        <v>28</v>
      </c>
      <c r="E1686" s="1" t="s">
        <v>45</v>
      </c>
      <c r="F1686" s="15" t="s">
        <v>46</v>
      </c>
      <c r="G1686" s="1" t="s">
        <v>28</v>
      </c>
      <c r="H1686" s="17">
        <v>26000</v>
      </c>
      <c r="I1686" s="18">
        <v>0.26</v>
      </c>
      <c r="J1686" s="1">
        <v>9071917</v>
      </c>
      <c r="K1686" s="1" t="s">
        <v>679</v>
      </c>
      <c r="L1686" s="19">
        <v>52000</v>
      </c>
      <c r="M1686" s="1" t="s">
        <v>31</v>
      </c>
      <c r="N1686" s="1" t="s">
        <v>47</v>
      </c>
      <c r="O1686" s="1" t="s">
        <v>38</v>
      </c>
      <c r="P1686" s="20">
        <v>9071917</v>
      </c>
      <c r="Q1686" s="1" t="s">
        <v>33</v>
      </c>
      <c r="R1686" s="1" t="s">
        <v>16</v>
      </c>
      <c r="S1686" s="1" t="s">
        <v>34</v>
      </c>
      <c r="T1686" s="18">
        <f>IFERROR(VLOOKUP(A1686,'[1]For Report Q-2 '!$A$2:$T$3476,20,0),"-")</f>
        <v>0.26</v>
      </c>
      <c r="U1686" s="55">
        <f>IFERROR(VLOOKUP(A1686,'[1]For Report Q-2 '!$A$2:$U$3476,21,0),"-")</f>
        <v>0</v>
      </c>
      <c r="V1686" s="2" t="str">
        <f>IFERROR(VLOOKUP(A1686,'[1]For Report Q-2 '!$A$2:$V$3476,22,0),"-")</f>
        <v>-</v>
      </c>
      <c r="W1686" s="1">
        <f>IFERROR(VLOOKUP(A1686,'[1]For Report Q-2 '!$A$2:$W$3476,23,0),"-")</f>
        <v>0</v>
      </c>
      <c r="X1686" s="1"/>
      <c r="Y1686" s="1"/>
      <c r="Z1686" s="2" t="str">
        <f>IFERROR(VLOOKUP(A1686,'[1]For Report Q-2 '!$A$2:$Z$3476,26,0),"-")</f>
        <v>-</v>
      </c>
      <c r="AA1686" s="1" t="str">
        <f>IFERROR(VLOOKUP(A1686,'[1]For Report Q-2 '!$A$2:$AH$3476,27,0),"-")</f>
        <v>-</v>
      </c>
      <c r="AB1686" s="1" t="str">
        <f>IFERROR(VLOOKUP(A1686,'[1]For Report Q-2 '!$A$2:$AH$3476,28,0),"-")</f>
        <v>-</v>
      </c>
      <c r="AC1686" s="2" t="str">
        <f>IFERROR(VLOOKUP(A1686,'[1]For Report Q-2 '!$A$2:$AH$3476,29,0),"-")</f>
        <v>-</v>
      </c>
      <c r="AD1686" s="2" t="str">
        <f>IFERROR(VLOOKUP(A1686,'[1]For Report Q-2 '!$A$2:$AH$3476,30,0),"-")</f>
        <v>-</v>
      </c>
      <c r="AE1686" s="1" t="str">
        <f>IFERROR(VLOOKUP(A1686,'[1]For Report Q-2 '!$A$2:$AH$3476,31,0),"-")</f>
        <v>-</v>
      </c>
      <c r="AF1686" s="1" t="str">
        <f>IFERROR(VLOOKUP(A1686,'[1]For Report Q-2 '!$A$2:$AH$3476,32,0),"-")</f>
        <v>-</v>
      </c>
      <c r="AG1686" s="2" t="str">
        <f>IFERROR(VLOOKUP(A1686,'[1]For Report Q-2 '!$A$2:$AH$3476,33,0),"-")</f>
        <v>-</v>
      </c>
      <c r="AH1686" s="1" t="str">
        <f t="shared" si="26"/>
        <v>--</v>
      </c>
      <c r="AI1686" t="e">
        <v>#N/A</v>
      </c>
      <c r="AJ1686" t="e">
        <v>#N/A</v>
      </c>
      <c r="AK1686" t="e">
        <v>#N/A</v>
      </c>
    </row>
    <row r="1687" spans="1:37" x14ac:dyDescent="0.25">
      <c r="A1687" s="15">
        <v>9072284</v>
      </c>
      <c r="B1687" s="15" t="s">
        <v>680</v>
      </c>
      <c r="C1687" s="16">
        <v>43347</v>
      </c>
      <c r="D1687" s="15" t="s">
        <v>40</v>
      </c>
      <c r="E1687" s="1" t="s">
        <v>45</v>
      </c>
      <c r="F1687" s="15" t="s">
        <v>46</v>
      </c>
      <c r="G1687" s="1" t="s">
        <v>40</v>
      </c>
      <c r="H1687" s="17">
        <v>33099</v>
      </c>
      <c r="I1687" s="18">
        <v>0.33099000000000001</v>
      </c>
      <c r="J1687" s="1">
        <v>9072284</v>
      </c>
      <c r="K1687" s="1" t="s">
        <v>680</v>
      </c>
      <c r="L1687" s="19">
        <v>33099</v>
      </c>
      <c r="M1687" s="1" t="s">
        <v>31</v>
      </c>
      <c r="N1687" s="1" t="s">
        <v>47</v>
      </c>
      <c r="O1687" s="1" t="s">
        <v>50</v>
      </c>
      <c r="P1687" s="20">
        <v>9072284</v>
      </c>
      <c r="Q1687" s="1" t="s">
        <v>60</v>
      </c>
      <c r="R1687" s="1" t="s">
        <v>16</v>
      </c>
      <c r="S1687" s="1" t="s">
        <v>43</v>
      </c>
      <c r="T1687" s="18">
        <f>IFERROR(VLOOKUP(A1687,'[1]For Report Q-2 '!$A$2:$T$3476,20,0),"-")</f>
        <v>0</v>
      </c>
      <c r="U1687" s="55">
        <f>IFERROR(VLOOKUP(A1687,'[1]For Report Q-2 '!$A$2:$U$3476,21,0),"-")</f>
        <v>0.33099000000000001</v>
      </c>
      <c r="V1687" s="2">
        <f>IFERROR(VLOOKUP(A1687,'[1]For Report Q-2 '!$A$2:$V$3476,22,0),"-")</f>
        <v>46125</v>
      </c>
      <c r="W1687" s="1" t="str">
        <f>IFERROR(VLOOKUP(A1687,'[1]For Report Q-2 '!$A$2:$W$3476,23,0),"-")</f>
        <v>Apr'26</v>
      </c>
      <c r="X1687" s="1"/>
      <c r="Y1687" s="1"/>
      <c r="Z1687" s="2" t="str">
        <f>IFERROR(VLOOKUP(A1687,'[1]For Report Q-2 '!$A$2:$Z$3476,26,0),"-")</f>
        <v>-</v>
      </c>
      <c r="AA1687" s="1" t="str">
        <f>IFERROR(VLOOKUP(A1687,'[1]For Report Q-2 '!$A$2:$AH$3476,27,0),"-")</f>
        <v>-</v>
      </c>
      <c r="AB1687" s="1" t="str">
        <f>IFERROR(VLOOKUP(A1687,'[1]For Report Q-2 '!$A$2:$AH$3476,28,0),"-")</f>
        <v>-</v>
      </c>
      <c r="AC1687" s="2" t="str">
        <f>IFERROR(VLOOKUP(A1687,'[1]For Report Q-2 '!$A$2:$AH$3476,29,0),"-")</f>
        <v>-</v>
      </c>
      <c r="AD1687" s="2">
        <f>IFERROR(VLOOKUP(A1687,'[1]For Report Q-2 '!$A$2:$AH$3476,30,0),"-")</f>
        <v>46094.6558449074</v>
      </c>
      <c r="AE1687" s="1" t="str">
        <f>IFERROR(VLOOKUP(A1687,'[1]For Report Q-2 '!$A$2:$AH$3476,31,0),"-")</f>
        <v>SR26035491221</v>
      </c>
      <c r="AF1687" s="1" t="str">
        <f>IFERROR(VLOOKUP(A1687,'[1]For Report Q-2 '!$A$2:$AH$3476,32,0),"-")</f>
        <v>Churned</v>
      </c>
      <c r="AG1687" s="2">
        <f>IFERROR(VLOOKUP(A1687,'[1]For Report Q-2 '!$A$2:$AH$3476,33,0),"-")</f>
        <v>46125</v>
      </c>
      <c r="AH1687" s="1" t="str">
        <f t="shared" si="26"/>
        <v>Churned-</v>
      </c>
      <c r="AI1687" t="s">
        <v>1461</v>
      </c>
      <c r="AJ1687" t="s">
        <v>1439</v>
      </c>
      <c r="AK1687" t="s">
        <v>1440</v>
      </c>
    </row>
    <row r="1688" spans="1:37" x14ac:dyDescent="0.25">
      <c r="A1688" s="15">
        <v>9072400</v>
      </c>
      <c r="B1688" s="15" t="s">
        <v>681</v>
      </c>
      <c r="C1688" s="16">
        <v>43362</v>
      </c>
      <c r="D1688" s="15" t="s">
        <v>28</v>
      </c>
      <c r="E1688" s="1" t="s">
        <v>45</v>
      </c>
      <c r="F1688" s="15" t="s">
        <v>46</v>
      </c>
      <c r="G1688" s="1" t="s">
        <v>28</v>
      </c>
      <c r="H1688" s="17">
        <v>23333.333333333332</v>
      </c>
      <c r="I1688" s="18">
        <v>0.23333333333333331</v>
      </c>
      <c r="J1688" s="1">
        <v>9072400</v>
      </c>
      <c r="K1688" s="1" t="s">
        <v>681</v>
      </c>
      <c r="L1688" s="19">
        <v>46666.666666666664</v>
      </c>
      <c r="M1688" s="1" t="s">
        <v>31</v>
      </c>
      <c r="N1688" s="1" t="s">
        <v>47</v>
      </c>
      <c r="O1688" s="1" t="s">
        <v>38</v>
      </c>
      <c r="P1688" s="20">
        <v>9072400</v>
      </c>
      <c r="Q1688" s="1" t="s">
        <v>157</v>
      </c>
      <c r="R1688" s="1" t="s">
        <v>16</v>
      </c>
      <c r="S1688" s="1" t="s">
        <v>69</v>
      </c>
      <c r="T1688" s="18">
        <f>IFERROR(VLOOKUP(A1688,'[1]For Report Q-2 '!$A$2:$T$3476,20,0),"-")</f>
        <v>0.23333333333333331</v>
      </c>
      <c r="U1688" s="55">
        <f>IFERROR(VLOOKUP(A1688,'[1]For Report Q-2 '!$A$2:$U$3476,21,0),"-")</f>
        <v>0</v>
      </c>
      <c r="V1688" s="2" t="str">
        <f>IFERROR(VLOOKUP(A1688,'[1]For Report Q-2 '!$A$2:$V$3476,22,0),"-")</f>
        <v>-</v>
      </c>
      <c r="W1688" s="1">
        <f>IFERROR(VLOOKUP(A1688,'[1]For Report Q-2 '!$A$2:$W$3476,23,0),"-")</f>
        <v>0</v>
      </c>
      <c r="X1688" s="1"/>
      <c r="Y1688" s="1"/>
      <c r="Z1688" s="2" t="str">
        <f>IFERROR(VLOOKUP(A1688,'[1]For Report Q-2 '!$A$2:$Z$3476,26,0),"-")</f>
        <v>-</v>
      </c>
      <c r="AA1688" s="1" t="str">
        <f>IFERROR(VLOOKUP(A1688,'[1]For Report Q-2 '!$A$2:$AH$3476,27,0),"-")</f>
        <v>-</v>
      </c>
      <c r="AB1688" s="1" t="str">
        <f>IFERROR(VLOOKUP(A1688,'[1]For Report Q-2 '!$A$2:$AH$3476,28,0),"-")</f>
        <v>-</v>
      </c>
      <c r="AC1688" s="2" t="str">
        <f>IFERROR(VLOOKUP(A1688,'[1]For Report Q-2 '!$A$2:$AH$3476,29,0),"-")</f>
        <v>-</v>
      </c>
      <c r="AD1688" s="2" t="str">
        <f>IFERROR(VLOOKUP(A1688,'[1]For Report Q-2 '!$A$2:$AH$3476,30,0),"-")</f>
        <v>-</v>
      </c>
      <c r="AE1688" s="1" t="str">
        <f>IFERROR(VLOOKUP(A1688,'[1]For Report Q-2 '!$A$2:$AH$3476,31,0),"-")</f>
        <v>-</v>
      </c>
      <c r="AF1688" s="1" t="str">
        <f>IFERROR(VLOOKUP(A1688,'[1]For Report Q-2 '!$A$2:$AH$3476,32,0),"-")</f>
        <v>-</v>
      </c>
      <c r="AG1688" s="2" t="str">
        <f>IFERROR(VLOOKUP(A1688,'[1]For Report Q-2 '!$A$2:$AH$3476,33,0),"-")</f>
        <v>-</v>
      </c>
      <c r="AH1688" s="1" t="str">
        <f t="shared" si="26"/>
        <v>--</v>
      </c>
      <c r="AI1688" t="e">
        <v>#N/A</v>
      </c>
      <c r="AJ1688" t="e">
        <v>#N/A</v>
      </c>
      <c r="AK1688" t="e">
        <v>#N/A</v>
      </c>
    </row>
    <row r="1689" spans="1:37" x14ac:dyDescent="0.25">
      <c r="A1689" s="15">
        <v>9077343</v>
      </c>
      <c r="B1689" s="15" t="s">
        <v>681</v>
      </c>
      <c r="C1689" s="16">
        <v>43628</v>
      </c>
      <c r="D1689" s="15" t="s">
        <v>83</v>
      </c>
      <c r="E1689" s="1" t="s">
        <v>72</v>
      </c>
      <c r="F1689" s="15" t="s">
        <v>46</v>
      </c>
      <c r="G1689" s="1" t="s">
        <v>83</v>
      </c>
      <c r="H1689" s="17">
        <v>23333.333333333332</v>
      </c>
      <c r="I1689" s="18">
        <v>0.23333333333333331</v>
      </c>
      <c r="J1689" s="1">
        <v>9072400</v>
      </c>
      <c r="K1689" s="1" t="s">
        <v>681</v>
      </c>
      <c r="L1689" s="19">
        <v>46666.666666666664</v>
      </c>
      <c r="M1689" s="1" t="s">
        <v>31</v>
      </c>
      <c r="N1689" s="1" t="s">
        <v>72</v>
      </c>
      <c r="O1689" s="1" t="s">
        <v>84</v>
      </c>
      <c r="P1689" s="20">
        <v>9072400</v>
      </c>
      <c r="Q1689" s="1" t="s">
        <v>157</v>
      </c>
      <c r="R1689" s="1" t="s">
        <v>16</v>
      </c>
      <c r="S1689" s="1" t="s">
        <v>69</v>
      </c>
      <c r="T1689" s="18">
        <f>IFERROR(VLOOKUP(A1689,'[1]For Report Q-2 '!$A$2:$T$3476,20,0),"-")</f>
        <v>0.23333333333333331</v>
      </c>
      <c r="U1689" s="55">
        <f>IFERROR(VLOOKUP(A1689,'[1]For Report Q-2 '!$A$2:$U$3476,21,0),"-")</f>
        <v>0</v>
      </c>
      <c r="V1689" s="2" t="str">
        <f>IFERROR(VLOOKUP(A1689,'[1]For Report Q-2 '!$A$2:$V$3476,22,0),"-")</f>
        <v>-</v>
      </c>
      <c r="W1689" s="1">
        <f>IFERROR(VLOOKUP(A1689,'[1]For Report Q-2 '!$A$2:$W$3476,23,0),"-")</f>
        <v>0</v>
      </c>
      <c r="X1689" s="1"/>
      <c r="Y1689" s="1"/>
      <c r="Z1689" s="2" t="str">
        <f>IFERROR(VLOOKUP(A1689,'[1]For Report Q-2 '!$A$2:$Z$3476,26,0),"-")</f>
        <v>-</v>
      </c>
      <c r="AA1689" s="1" t="str">
        <f>IFERROR(VLOOKUP(A1689,'[1]For Report Q-2 '!$A$2:$AH$3476,27,0),"-")</f>
        <v>-</v>
      </c>
      <c r="AB1689" s="1" t="str">
        <f>IFERROR(VLOOKUP(A1689,'[1]For Report Q-2 '!$A$2:$AH$3476,28,0),"-")</f>
        <v>-</v>
      </c>
      <c r="AC1689" s="2" t="str">
        <f>IFERROR(VLOOKUP(A1689,'[1]For Report Q-2 '!$A$2:$AH$3476,29,0),"-")</f>
        <v>-</v>
      </c>
      <c r="AD1689" s="2" t="str">
        <f>IFERROR(VLOOKUP(A1689,'[1]For Report Q-2 '!$A$2:$AH$3476,30,0),"-")</f>
        <v>-</v>
      </c>
      <c r="AE1689" s="1" t="str">
        <f>IFERROR(VLOOKUP(A1689,'[1]For Report Q-2 '!$A$2:$AH$3476,31,0),"-")</f>
        <v>-</v>
      </c>
      <c r="AF1689" s="1" t="str">
        <f>IFERROR(VLOOKUP(A1689,'[1]For Report Q-2 '!$A$2:$AH$3476,32,0),"-")</f>
        <v>-</v>
      </c>
      <c r="AG1689" s="2" t="str">
        <f>IFERROR(VLOOKUP(A1689,'[1]For Report Q-2 '!$A$2:$AH$3476,33,0),"-")</f>
        <v>-</v>
      </c>
      <c r="AH1689" s="1" t="str">
        <f t="shared" si="26"/>
        <v>--</v>
      </c>
      <c r="AI1689" t="e">
        <v>#N/A</v>
      </c>
      <c r="AJ1689" t="e">
        <v>#N/A</v>
      </c>
      <c r="AK1689" t="e">
        <v>#N/A</v>
      </c>
    </row>
    <row r="1690" spans="1:37" x14ac:dyDescent="0.25">
      <c r="A1690" s="15">
        <v>2327898</v>
      </c>
      <c r="B1690" s="15" t="s">
        <v>682</v>
      </c>
      <c r="C1690" s="16">
        <v>44755</v>
      </c>
      <c r="D1690" s="15" t="s">
        <v>56</v>
      </c>
      <c r="E1690" s="1" t="s">
        <v>29</v>
      </c>
      <c r="F1690" s="15" t="s">
        <v>30</v>
      </c>
      <c r="G1690" s="1" t="s">
        <v>56</v>
      </c>
      <c r="H1690" s="17">
        <v>8999</v>
      </c>
      <c r="I1690" s="18">
        <v>8.9990000000000001E-2</v>
      </c>
      <c r="J1690" s="1">
        <v>9072443</v>
      </c>
      <c r="K1690" s="1" t="s">
        <v>683</v>
      </c>
      <c r="L1690" s="19">
        <v>67332.333333333328</v>
      </c>
      <c r="M1690" s="1" t="s">
        <v>31</v>
      </c>
      <c r="N1690" s="1" t="s">
        <v>29</v>
      </c>
      <c r="O1690" s="1" t="s">
        <v>59</v>
      </c>
      <c r="P1690" s="20">
        <v>9072443</v>
      </c>
      <c r="Q1690" s="1" t="s">
        <v>85</v>
      </c>
      <c r="R1690" s="1" t="s">
        <v>16</v>
      </c>
      <c r="S1690" s="1" t="s">
        <v>80</v>
      </c>
      <c r="T1690" s="18">
        <f>IFERROR(VLOOKUP(A1690,'[1]For Report Q-2 '!$A$2:$T$3476,20,0),"-")</f>
        <v>8.9990000000000001E-2</v>
      </c>
      <c r="U1690" s="55">
        <f>IFERROR(VLOOKUP(A1690,'[1]For Report Q-2 '!$A$2:$U$3476,21,0),"-")</f>
        <v>0</v>
      </c>
      <c r="V1690" s="2" t="str">
        <f>IFERROR(VLOOKUP(A1690,'[1]For Report Q-2 '!$A$2:$V$3476,22,0),"-")</f>
        <v>-</v>
      </c>
      <c r="W1690" s="1">
        <f>IFERROR(VLOOKUP(A1690,'[1]For Report Q-2 '!$A$2:$W$3476,23,0),"-")</f>
        <v>0</v>
      </c>
      <c r="X1690" s="1"/>
      <c r="Y1690" s="1"/>
      <c r="Z1690" s="2" t="str">
        <f>IFERROR(VLOOKUP(A1690,'[1]For Report Q-2 '!$A$2:$Z$3476,26,0),"-")</f>
        <v>-</v>
      </c>
      <c r="AA1690" s="1" t="str">
        <f>IFERROR(VLOOKUP(A1690,'[1]For Report Q-2 '!$A$2:$AH$3476,27,0),"-")</f>
        <v>-</v>
      </c>
      <c r="AB1690" s="1" t="str">
        <f>IFERROR(VLOOKUP(A1690,'[1]For Report Q-2 '!$A$2:$AH$3476,28,0),"-")</f>
        <v>-</v>
      </c>
      <c r="AC1690" s="2" t="str">
        <f>IFERROR(VLOOKUP(A1690,'[1]For Report Q-2 '!$A$2:$AH$3476,29,0),"-")</f>
        <v>-</v>
      </c>
      <c r="AD1690" s="2" t="str">
        <f>IFERROR(VLOOKUP(A1690,'[1]For Report Q-2 '!$A$2:$AH$3476,30,0),"-")</f>
        <v>-</v>
      </c>
      <c r="AE1690" s="1" t="str">
        <f>IFERROR(VLOOKUP(A1690,'[1]For Report Q-2 '!$A$2:$AH$3476,31,0),"-")</f>
        <v>-</v>
      </c>
      <c r="AF1690" s="1" t="str">
        <f>IFERROR(VLOOKUP(A1690,'[1]For Report Q-2 '!$A$2:$AH$3476,32,0),"-")</f>
        <v>-</v>
      </c>
      <c r="AG1690" s="2" t="str">
        <f>IFERROR(VLOOKUP(A1690,'[1]For Report Q-2 '!$A$2:$AH$3476,33,0),"-")</f>
        <v>-</v>
      </c>
      <c r="AH1690" s="1" t="str">
        <f t="shared" si="26"/>
        <v>--</v>
      </c>
      <c r="AI1690" t="e">
        <v>#N/A</v>
      </c>
      <c r="AJ1690" t="e">
        <v>#N/A</v>
      </c>
      <c r="AK1690" t="e">
        <v>#N/A</v>
      </c>
    </row>
    <row r="1691" spans="1:37" x14ac:dyDescent="0.25">
      <c r="A1691" s="15">
        <v>9072443</v>
      </c>
      <c r="B1691" s="15" t="s">
        <v>683</v>
      </c>
      <c r="C1691" s="16">
        <v>43364</v>
      </c>
      <c r="D1691" s="15" t="s">
        <v>40</v>
      </c>
      <c r="E1691" s="1" t="s">
        <v>45</v>
      </c>
      <c r="F1691" s="15" t="s">
        <v>46</v>
      </c>
      <c r="G1691" s="1" t="s">
        <v>40</v>
      </c>
      <c r="H1691" s="17">
        <v>20833.333333333332</v>
      </c>
      <c r="I1691" s="18">
        <v>0.20833333333333331</v>
      </c>
      <c r="J1691" s="1">
        <v>9072443</v>
      </c>
      <c r="K1691" s="1" t="s">
        <v>683</v>
      </c>
      <c r="L1691" s="19">
        <v>67332.333333333328</v>
      </c>
      <c r="M1691" s="1" t="s">
        <v>31</v>
      </c>
      <c r="N1691" s="1" t="s">
        <v>47</v>
      </c>
      <c r="O1691" s="1" t="s">
        <v>59</v>
      </c>
      <c r="P1691" s="20">
        <v>9072443</v>
      </c>
      <c r="Q1691" s="1" t="s">
        <v>85</v>
      </c>
      <c r="R1691" s="1" t="s">
        <v>16</v>
      </c>
      <c r="S1691" s="1" t="s">
        <v>80</v>
      </c>
      <c r="T1691" s="18">
        <f>IFERROR(VLOOKUP(A1691,'[1]For Report Q-2 '!$A$2:$T$3476,20,0),"-")</f>
        <v>0.20833333333333331</v>
      </c>
      <c r="U1691" s="55">
        <f>IFERROR(VLOOKUP(A1691,'[1]For Report Q-2 '!$A$2:$U$3476,21,0),"-")</f>
        <v>0</v>
      </c>
      <c r="V1691" s="2" t="str">
        <f>IFERROR(VLOOKUP(A1691,'[1]For Report Q-2 '!$A$2:$V$3476,22,0),"-")</f>
        <v>-</v>
      </c>
      <c r="W1691" s="1">
        <f>IFERROR(VLOOKUP(A1691,'[1]For Report Q-2 '!$A$2:$W$3476,23,0),"-")</f>
        <v>0</v>
      </c>
      <c r="X1691" s="1"/>
      <c r="Y1691" s="1"/>
      <c r="Z1691" s="2" t="str">
        <f>IFERROR(VLOOKUP(A1691,'[1]For Report Q-2 '!$A$2:$Z$3476,26,0),"-")</f>
        <v>-</v>
      </c>
      <c r="AA1691" s="1" t="str">
        <f>IFERROR(VLOOKUP(A1691,'[1]For Report Q-2 '!$A$2:$AH$3476,27,0),"-")</f>
        <v>-</v>
      </c>
      <c r="AB1691" s="1" t="str">
        <f>IFERROR(VLOOKUP(A1691,'[1]For Report Q-2 '!$A$2:$AH$3476,28,0),"-")</f>
        <v>-</v>
      </c>
      <c r="AC1691" s="2" t="str">
        <f>IFERROR(VLOOKUP(A1691,'[1]For Report Q-2 '!$A$2:$AH$3476,29,0),"-")</f>
        <v>-</v>
      </c>
      <c r="AD1691" s="2" t="str">
        <f>IFERROR(VLOOKUP(A1691,'[1]For Report Q-2 '!$A$2:$AH$3476,30,0),"-")</f>
        <v>-</v>
      </c>
      <c r="AE1691" s="1" t="str">
        <f>IFERROR(VLOOKUP(A1691,'[1]For Report Q-2 '!$A$2:$AH$3476,31,0),"-")</f>
        <v>-</v>
      </c>
      <c r="AF1691" s="1" t="str">
        <f>IFERROR(VLOOKUP(A1691,'[1]For Report Q-2 '!$A$2:$AH$3476,32,0),"-")</f>
        <v>-</v>
      </c>
      <c r="AG1691" s="2" t="str">
        <f>IFERROR(VLOOKUP(A1691,'[1]For Report Q-2 '!$A$2:$AH$3476,33,0),"-")</f>
        <v>-</v>
      </c>
      <c r="AH1691" s="1" t="str">
        <f t="shared" si="26"/>
        <v>--</v>
      </c>
      <c r="AI1691" t="e">
        <v>#N/A</v>
      </c>
      <c r="AJ1691" t="e">
        <v>#N/A</v>
      </c>
      <c r="AK1691" t="e">
        <v>#N/A</v>
      </c>
    </row>
    <row r="1692" spans="1:37" x14ac:dyDescent="0.25">
      <c r="A1692" s="15">
        <v>9073507</v>
      </c>
      <c r="B1692" s="15" t="s">
        <v>684</v>
      </c>
      <c r="C1692" s="16">
        <v>43430</v>
      </c>
      <c r="D1692" s="15" t="s">
        <v>56</v>
      </c>
      <c r="E1692" s="1" t="s">
        <v>118</v>
      </c>
      <c r="F1692" s="15" t="s">
        <v>46</v>
      </c>
      <c r="G1692" s="1" t="s">
        <v>56</v>
      </c>
      <c r="H1692" s="17">
        <v>20833.333333333332</v>
      </c>
      <c r="I1692" s="18">
        <v>0.20833333333333331</v>
      </c>
      <c r="J1692" s="1">
        <v>9072443</v>
      </c>
      <c r="K1692" s="1" t="s">
        <v>683</v>
      </c>
      <c r="L1692" s="19">
        <v>67332.333333333328</v>
      </c>
      <c r="M1692" s="1" t="s">
        <v>31</v>
      </c>
      <c r="N1692" s="1" t="s">
        <v>47</v>
      </c>
      <c r="O1692" s="1" t="s">
        <v>59</v>
      </c>
      <c r="P1692" s="20">
        <v>9072443</v>
      </c>
      <c r="Q1692" s="1" t="s">
        <v>85</v>
      </c>
      <c r="R1692" s="1" t="s">
        <v>16</v>
      </c>
      <c r="S1692" s="1" t="s">
        <v>80</v>
      </c>
      <c r="T1692" s="18">
        <f>IFERROR(VLOOKUP(A1692,'[1]For Report Q-2 '!$A$2:$T$3476,20,0),"-")</f>
        <v>0.20833333333333331</v>
      </c>
      <c r="U1692" s="55">
        <f>IFERROR(VLOOKUP(A1692,'[1]For Report Q-2 '!$A$2:$U$3476,21,0),"-")</f>
        <v>0</v>
      </c>
      <c r="V1692" s="2" t="str">
        <f>IFERROR(VLOOKUP(A1692,'[1]For Report Q-2 '!$A$2:$V$3476,22,0),"-")</f>
        <v>-</v>
      </c>
      <c r="W1692" s="1">
        <f>IFERROR(VLOOKUP(A1692,'[1]For Report Q-2 '!$A$2:$W$3476,23,0),"-")</f>
        <v>0</v>
      </c>
      <c r="X1692" s="1"/>
      <c r="Y1692" s="1"/>
      <c r="Z1692" s="2" t="str">
        <f>IFERROR(VLOOKUP(A1692,'[1]For Report Q-2 '!$A$2:$Z$3476,26,0),"-")</f>
        <v>-</v>
      </c>
      <c r="AA1692" s="1" t="str">
        <f>IFERROR(VLOOKUP(A1692,'[1]For Report Q-2 '!$A$2:$AH$3476,27,0),"-")</f>
        <v>-</v>
      </c>
      <c r="AB1692" s="1" t="str">
        <f>IFERROR(VLOOKUP(A1692,'[1]For Report Q-2 '!$A$2:$AH$3476,28,0),"-")</f>
        <v>-</v>
      </c>
      <c r="AC1692" s="2" t="str">
        <f>IFERROR(VLOOKUP(A1692,'[1]For Report Q-2 '!$A$2:$AH$3476,29,0),"-")</f>
        <v>-</v>
      </c>
      <c r="AD1692" s="2" t="str">
        <f>IFERROR(VLOOKUP(A1692,'[1]For Report Q-2 '!$A$2:$AH$3476,30,0),"-")</f>
        <v>-</v>
      </c>
      <c r="AE1692" s="1" t="str">
        <f>IFERROR(VLOOKUP(A1692,'[1]For Report Q-2 '!$A$2:$AH$3476,31,0),"-")</f>
        <v>-</v>
      </c>
      <c r="AF1692" s="1" t="str">
        <f>IFERROR(VLOOKUP(A1692,'[1]For Report Q-2 '!$A$2:$AH$3476,32,0),"-")</f>
        <v>-</v>
      </c>
      <c r="AG1692" s="2" t="str">
        <f>IFERROR(VLOOKUP(A1692,'[1]For Report Q-2 '!$A$2:$AH$3476,33,0),"-")</f>
        <v>-</v>
      </c>
      <c r="AH1692" s="1" t="str">
        <f t="shared" si="26"/>
        <v>--</v>
      </c>
      <c r="AI1692" t="e">
        <v>#N/A</v>
      </c>
      <c r="AJ1692" t="e">
        <v>#N/A</v>
      </c>
      <c r="AK1692" t="e">
        <v>#N/A</v>
      </c>
    </row>
    <row r="1693" spans="1:37" x14ac:dyDescent="0.25">
      <c r="A1693" s="15">
        <v>9090073</v>
      </c>
      <c r="B1693" s="15" t="s">
        <v>685</v>
      </c>
      <c r="C1693" s="16">
        <v>44576</v>
      </c>
      <c r="D1693" s="15" t="s">
        <v>56</v>
      </c>
      <c r="E1693" s="1" t="s">
        <v>45</v>
      </c>
      <c r="F1693" s="15" t="s">
        <v>46</v>
      </c>
      <c r="G1693" s="1" t="s">
        <v>56</v>
      </c>
      <c r="H1693" s="17">
        <v>16666.666666666668</v>
      </c>
      <c r="I1693" s="18">
        <v>0.16666666666666669</v>
      </c>
      <c r="J1693" s="1">
        <v>9072443</v>
      </c>
      <c r="K1693" s="1" t="s">
        <v>683</v>
      </c>
      <c r="L1693" s="19">
        <v>67332.333333333328</v>
      </c>
      <c r="M1693" s="1" t="s">
        <v>31</v>
      </c>
      <c r="N1693" s="1" t="s">
        <v>47</v>
      </c>
      <c r="O1693" s="1" t="s">
        <v>59</v>
      </c>
      <c r="P1693" s="20">
        <v>9072443</v>
      </c>
      <c r="Q1693" s="1" t="s">
        <v>85</v>
      </c>
      <c r="R1693" s="1" t="s">
        <v>16</v>
      </c>
      <c r="S1693" s="1" t="s">
        <v>80</v>
      </c>
      <c r="T1693" s="18">
        <f>IFERROR(VLOOKUP(A1693,'[1]For Report Q-2 '!$A$2:$T$3476,20,0),"-")</f>
        <v>0.16666666666666669</v>
      </c>
      <c r="U1693" s="55">
        <f>IFERROR(VLOOKUP(A1693,'[1]For Report Q-2 '!$A$2:$U$3476,21,0),"-")</f>
        <v>0</v>
      </c>
      <c r="V1693" s="2" t="str">
        <f>IFERROR(VLOOKUP(A1693,'[1]For Report Q-2 '!$A$2:$V$3476,22,0),"-")</f>
        <v>-</v>
      </c>
      <c r="W1693" s="1">
        <f>IFERROR(VLOOKUP(A1693,'[1]For Report Q-2 '!$A$2:$W$3476,23,0),"-")</f>
        <v>0</v>
      </c>
      <c r="X1693" s="1"/>
      <c r="Y1693" s="1"/>
      <c r="Z1693" s="2" t="str">
        <f>IFERROR(VLOOKUP(A1693,'[1]For Report Q-2 '!$A$2:$Z$3476,26,0),"-")</f>
        <v>-</v>
      </c>
      <c r="AA1693" s="1" t="str">
        <f>IFERROR(VLOOKUP(A1693,'[1]For Report Q-2 '!$A$2:$AH$3476,27,0),"-")</f>
        <v>-</v>
      </c>
      <c r="AB1693" s="1" t="str">
        <f>IFERROR(VLOOKUP(A1693,'[1]For Report Q-2 '!$A$2:$AH$3476,28,0),"-")</f>
        <v>-</v>
      </c>
      <c r="AC1693" s="2" t="str">
        <f>IFERROR(VLOOKUP(A1693,'[1]For Report Q-2 '!$A$2:$AH$3476,29,0),"-")</f>
        <v>-</v>
      </c>
      <c r="AD1693" s="2" t="str">
        <f>IFERROR(VLOOKUP(A1693,'[1]For Report Q-2 '!$A$2:$AH$3476,30,0),"-")</f>
        <v>-</v>
      </c>
      <c r="AE1693" s="1" t="str">
        <f>IFERROR(VLOOKUP(A1693,'[1]For Report Q-2 '!$A$2:$AH$3476,31,0),"-")</f>
        <v>-</v>
      </c>
      <c r="AF1693" s="1" t="str">
        <f>IFERROR(VLOOKUP(A1693,'[1]For Report Q-2 '!$A$2:$AH$3476,32,0),"-")</f>
        <v>-</v>
      </c>
      <c r="AG1693" s="2" t="str">
        <f>IFERROR(VLOOKUP(A1693,'[1]For Report Q-2 '!$A$2:$AH$3476,33,0),"-")</f>
        <v>-</v>
      </c>
      <c r="AH1693" s="1" t="str">
        <f t="shared" si="26"/>
        <v>--</v>
      </c>
      <c r="AI1693" t="e">
        <v>#N/A</v>
      </c>
      <c r="AJ1693" t="e">
        <v>#N/A</v>
      </c>
      <c r="AK1693" t="e">
        <v>#N/A</v>
      </c>
    </row>
    <row r="1694" spans="1:37" x14ac:dyDescent="0.25">
      <c r="A1694" s="15">
        <v>9072448</v>
      </c>
      <c r="B1694" s="15" t="s">
        <v>686</v>
      </c>
      <c r="C1694" s="16">
        <v>43297</v>
      </c>
      <c r="D1694" s="15" t="s">
        <v>70</v>
      </c>
      <c r="E1694" s="1" t="s">
        <v>45</v>
      </c>
      <c r="F1694" s="15" t="s">
        <v>46</v>
      </c>
      <c r="G1694" s="1" t="s">
        <v>70</v>
      </c>
      <c r="H1694" s="17">
        <v>29166.666666666668</v>
      </c>
      <c r="I1694" s="18">
        <v>0.29166666666666669</v>
      </c>
      <c r="J1694" s="1">
        <v>9072448</v>
      </c>
      <c r="K1694" s="1" t="s">
        <v>686</v>
      </c>
      <c r="L1694" s="19">
        <v>29166.666666666668</v>
      </c>
      <c r="M1694" s="1" t="s">
        <v>31</v>
      </c>
      <c r="N1694" s="1" t="s">
        <v>47</v>
      </c>
      <c r="O1694" s="1" t="s">
        <v>71</v>
      </c>
      <c r="P1694" s="20">
        <v>9072448</v>
      </c>
      <c r="Q1694" s="1" t="s">
        <v>68</v>
      </c>
      <c r="R1694" s="1" t="s">
        <v>16</v>
      </c>
      <c r="S1694" s="1" t="s">
        <v>69</v>
      </c>
      <c r="T1694" s="18">
        <f>IFERROR(VLOOKUP(A1694,'[1]For Report Q-2 '!$A$2:$T$3476,20,0),"-")</f>
        <v>0.29166666666666669</v>
      </c>
      <c r="U1694" s="55">
        <f>IFERROR(VLOOKUP(A1694,'[1]For Report Q-2 '!$A$2:$U$3476,21,0),"-")</f>
        <v>0</v>
      </c>
      <c r="V1694" s="2" t="str">
        <f>IFERROR(VLOOKUP(A1694,'[1]For Report Q-2 '!$A$2:$V$3476,22,0),"-")</f>
        <v>-</v>
      </c>
      <c r="W1694" s="1">
        <f>IFERROR(VLOOKUP(A1694,'[1]For Report Q-2 '!$A$2:$W$3476,23,0),"-")</f>
        <v>0</v>
      </c>
      <c r="X1694" s="1"/>
      <c r="Y1694" s="1"/>
      <c r="Z1694" s="2" t="str">
        <f>IFERROR(VLOOKUP(A1694,'[1]For Report Q-2 '!$A$2:$Z$3476,26,0),"-")</f>
        <v>-</v>
      </c>
      <c r="AA1694" s="1" t="str">
        <f>IFERROR(VLOOKUP(A1694,'[1]For Report Q-2 '!$A$2:$AH$3476,27,0),"-")</f>
        <v>-</v>
      </c>
      <c r="AB1694" s="1" t="str">
        <f>IFERROR(VLOOKUP(A1694,'[1]For Report Q-2 '!$A$2:$AH$3476,28,0),"-")</f>
        <v>-</v>
      </c>
      <c r="AC1694" s="2" t="str">
        <f>IFERROR(VLOOKUP(A1694,'[1]For Report Q-2 '!$A$2:$AH$3476,29,0),"-")</f>
        <v>-</v>
      </c>
      <c r="AD1694" s="2" t="str">
        <f>IFERROR(VLOOKUP(A1694,'[1]For Report Q-2 '!$A$2:$AH$3476,30,0),"-")</f>
        <v>-</v>
      </c>
      <c r="AE1694" s="1" t="str">
        <f>IFERROR(VLOOKUP(A1694,'[1]For Report Q-2 '!$A$2:$AH$3476,31,0),"-")</f>
        <v>-</v>
      </c>
      <c r="AF1694" s="1" t="str">
        <f>IFERROR(VLOOKUP(A1694,'[1]For Report Q-2 '!$A$2:$AH$3476,32,0),"-")</f>
        <v>-</v>
      </c>
      <c r="AG1694" s="2" t="str">
        <f>IFERROR(VLOOKUP(A1694,'[1]For Report Q-2 '!$A$2:$AH$3476,33,0),"-")</f>
        <v>-</v>
      </c>
      <c r="AH1694" s="1" t="str">
        <f t="shared" si="26"/>
        <v>--</v>
      </c>
      <c r="AI1694" t="e">
        <v>#N/A</v>
      </c>
      <c r="AJ1694" t="e">
        <v>#N/A</v>
      </c>
      <c r="AK1694" t="e">
        <v>#N/A</v>
      </c>
    </row>
    <row r="1695" spans="1:37" x14ac:dyDescent="0.25">
      <c r="A1695" s="15">
        <v>9072582</v>
      </c>
      <c r="B1695" s="15" t="s">
        <v>687</v>
      </c>
      <c r="C1695" s="16">
        <v>43309</v>
      </c>
      <c r="D1695" s="15" t="s">
        <v>83</v>
      </c>
      <c r="E1695" s="1" t="s">
        <v>45</v>
      </c>
      <c r="F1695" s="15" t="s">
        <v>46</v>
      </c>
      <c r="G1695" s="1" t="s">
        <v>83</v>
      </c>
      <c r="H1695" s="17">
        <v>16667</v>
      </c>
      <c r="I1695" s="18">
        <v>0.16667000000000001</v>
      </c>
      <c r="J1695" s="1">
        <v>9072582</v>
      </c>
      <c r="K1695" s="1" t="s">
        <v>687</v>
      </c>
      <c r="L1695" s="19">
        <v>66666.33600000001</v>
      </c>
      <c r="M1695" s="1" t="s">
        <v>31</v>
      </c>
      <c r="N1695" s="1" t="s">
        <v>47</v>
      </c>
      <c r="O1695" s="1" t="s">
        <v>84</v>
      </c>
      <c r="P1695" s="20">
        <v>9072582</v>
      </c>
      <c r="Q1695" s="1" t="s">
        <v>99</v>
      </c>
      <c r="R1695" s="1" t="s">
        <v>16</v>
      </c>
      <c r="S1695" s="1" t="s">
        <v>100</v>
      </c>
      <c r="T1695" s="18">
        <f>IFERROR(VLOOKUP(A1695,'[1]For Report Q-2 '!$A$2:$T$3476,20,0),"-")</f>
        <v>0.16667000000000001</v>
      </c>
      <c r="U1695" s="55">
        <f>IFERROR(VLOOKUP(A1695,'[1]For Report Q-2 '!$A$2:$U$3476,21,0),"-")</f>
        <v>0</v>
      </c>
      <c r="V1695" s="2" t="str">
        <f>IFERROR(VLOOKUP(A1695,'[1]For Report Q-2 '!$A$2:$V$3476,22,0),"-")</f>
        <v>-</v>
      </c>
      <c r="W1695" s="1">
        <f>IFERROR(VLOOKUP(A1695,'[1]For Report Q-2 '!$A$2:$W$3476,23,0),"-")</f>
        <v>0</v>
      </c>
      <c r="X1695" s="1"/>
      <c r="Y1695" s="1"/>
      <c r="Z1695" s="2" t="str">
        <f>IFERROR(VLOOKUP(A1695,'[1]For Report Q-2 '!$A$2:$Z$3476,26,0),"-")</f>
        <v>-</v>
      </c>
      <c r="AA1695" s="1" t="str">
        <f>IFERROR(VLOOKUP(A1695,'[1]For Report Q-2 '!$A$2:$AH$3476,27,0),"-")</f>
        <v>-</v>
      </c>
      <c r="AB1695" s="1" t="str">
        <f>IFERROR(VLOOKUP(A1695,'[1]For Report Q-2 '!$A$2:$AH$3476,28,0),"-")</f>
        <v>-</v>
      </c>
      <c r="AC1695" s="2" t="str">
        <f>IFERROR(VLOOKUP(A1695,'[1]For Report Q-2 '!$A$2:$AH$3476,29,0),"-")</f>
        <v>-</v>
      </c>
      <c r="AD1695" s="2" t="str">
        <f>IFERROR(VLOOKUP(A1695,'[1]For Report Q-2 '!$A$2:$AH$3476,30,0),"-")</f>
        <v>-</v>
      </c>
      <c r="AE1695" s="1" t="str">
        <f>IFERROR(VLOOKUP(A1695,'[1]For Report Q-2 '!$A$2:$AH$3476,31,0),"-")</f>
        <v>-</v>
      </c>
      <c r="AF1695" s="1" t="str">
        <f>IFERROR(VLOOKUP(A1695,'[1]For Report Q-2 '!$A$2:$AH$3476,32,0),"-")</f>
        <v>-</v>
      </c>
      <c r="AG1695" s="2" t="str">
        <f>IFERROR(VLOOKUP(A1695,'[1]For Report Q-2 '!$A$2:$AH$3476,33,0),"-")</f>
        <v>-</v>
      </c>
      <c r="AH1695" s="1" t="str">
        <f t="shared" si="26"/>
        <v>--</v>
      </c>
      <c r="AI1695" t="e">
        <v>#N/A</v>
      </c>
      <c r="AJ1695" t="e">
        <v>#N/A</v>
      </c>
      <c r="AK1695" t="e">
        <v>#N/A</v>
      </c>
    </row>
    <row r="1696" spans="1:37" x14ac:dyDescent="0.25">
      <c r="A1696" s="15">
        <v>9115448</v>
      </c>
      <c r="B1696" s="15" t="s">
        <v>687</v>
      </c>
      <c r="C1696" s="16">
        <v>45197</v>
      </c>
      <c r="D1696" s="15" t="s">
        <v>463</v>
      </c>
      <c r="E1696" s="1" t="s">
        <v>72</v>
      </c>
      <c r="F1696" s="15" t="s">
        <v>46</v>
      </c>
      <c r="G1696" s="1" t="s">
        <v>53</v>
      </c>
      <c r="H1696" s="17">
        <v>16666.668000000001</v>
      </c>
      <c r="I1696" s="18">
        <v>0.16666668000000001</v>
      </c>
      <c r="J1696" s="1">
        <v>9072582</v>
      </c>
      <c r="K1696" s="1" t="s">
        <v>687</v>
      </c>
      <c r="L1696" s="19">
        <v>66666.33600000001</v>
      </c>
      <c r="M1696" s="1" t="s">
        <v>31</v>
      </c>
      <c r="N1696" s="1" t="s">
        <v>72</v>
      </c>
      <c r="O1696" s="1" t="s">
        <v>50</v>
      </c>
      <c r="P1696" s="20">
        <v>9072582</v>
      </c>
      <c r="Q1696" s="1" t="s">
        <v>99</v>
      </c>
      <c r="R1696" s="1" t="s">
        <v>16</v>
      </c>
      <c r="S1696" s="1" t="s">
        <v>100</v>
      </c>
      <c r="T1696" s="18">
        <f>IFERROR(VLOOKUP(A1696,'[1]For Report Q-2 '!$A$2:$T$3476,20,0),"-")</f>
        <v>0.16666668000000001</v>
      </c>
      <c r="U1696" s="55">
        <f>IFERROR(VLOOKUP(A1696,'[1]For Report Q-2 '!$A$2:$U$3476,21,0),"-")</f>
        <v>0</v>
      </c>
      <c r="V1696" s="2" t="str">
        <f>IFERROR(VLOOKUP(A1696,'[1]For Report Q-2 '!$A$2:$V$3476,22,0),"-")</f>
        <v>-</v>
      </c>
      <c r="W1696" s="1">
        <f>IFERROR(VLOOKUP(A1696,'[1]For Report Q-2 '!$A$2:$W$3476,23,0),"-")</f>
        <v>0</v>
      </c>
      <c r="X1696" s="1"/>
      <c r="Y1696" s="1"/>
      <c r="Z1696" s="2" t="str">
        <f>IFERROR(VLOOKUP(A1696,'[1]For Report Q-2 '!$A$2:$Z$3476,26,0),"-")</f>
        <v>-</v>
      </c>
      <c r="AA1696" s="1" t="str">
        <f>IFERROR(VLOOKUP(A1696,'[1]For Report Q-2 '!$A$2:$AH$3476,27,0),"-")</f>
        <v>-</v>
      </c>
      <c r="AB1696" s="1" t="str">
        <f>IFERROR(VLOOKUP(A1696,'[1]For Report Q-2 '!$A$2:$AH$3476,28,0),"-")</f>
        <v>-</v>
      </c>
      <c r="AC1696" s="2" t="str">
        <f>IFERROR(VLOOKUP(A1696,'[1]For Report Q-2 '!$A$2:$AH$3476,29,0),"-")</f>
        <v>-</v>
      </c>
      <c r="AD1696" s="2" t="str">
        <f>IFERROR(VLOOKUP(A1696,'[1]For Report Q-2 '!$A$2:$AH$3476,30,0),"-")</f>
        <v>-</v>
      </c>
      <c r="AE1696" s="1" t="str">
        <f>IFERROR(VLOOKUP(A1696,'[1]For Report Q-2 '!$A$2:$AH$3476,31,0),"-")</f>
        <v>-</v>
      </c>
      <c r="AF1696" s="1" t="str">
        <f>IFERROR(VLOOKUP(A1696,'[1]For Report Q-2 '!$A$2:$AH$3476,32,0),"-")</f>
        <v>-</v>
      </c>
      <c r="AG1696" s="2" t="str">
        <f>IFERROR(VLOOKUP(A1696,'[1]For Report Q-2 '!$A$2:$AH$3476,33,0),"-")</f>
        <v>-</v>
      </c>
      <c r="AH1696" s="1" t="str">
        <f t="shared" si="26"/>
        <v>--</v>
      </c>
      <c r="AI1696" t="e">
        <v>#N/A</v>
      </c>
      <c r="AJ1696" t="e">
        <v>#N/A</v>
      </c>
      <c r="AK1696" t="e">
        <v>#N/A</v>
      </c>
    </row>
    <row r="1697" spans="1:37" x14ac:dyDescent="0.25">
      <c r="A1697" s="15">
        <v>9115450</v>
      </c>
      <c r="B1697" s="15" t="s">
        <v>687</v>
      </c>
      <c r="C1697" s="16">
        <v>45188</v>
      </c>
      <c r="D1697" s="15" t="s">
        <v>390</v>
      </c>
      <c r="E1697" s="1" t="s">
        <v>72</v>
      </c>
      <c r="F1697" s="15" t="s">
        <v>46</v>
      </c>
      <c r="G1697" s="1" t="s">
        <v>53</v>
      </c>
      <c r="H1697" s="17">
        <v>16666.668000000001</v>
      </c>
      <c r="I1697" s="18">
        <v>0.16666668000000001</v>
      </c>
      <c r="J1697" s="1">
        <v>9072582</v>
      </c>
      <c r="K1697" s="1" t="s">
        <v>687</v>
      </c>
      <c r="L1697" s="19">
        <v>66666.33600000001</v>
      </c>
      <c r="M1697" s="1" t="s">
        <v>31</v>
      </c>
      <c r="N1697" s="1" t="s">
        <v>72</v>
      </c>
      <c r="O1697" s="1" t="s">
        <v>50</v>
      </c>
      <c r="P1697" s="20">
        <v>9072582</v>
      </c>
      <c r="Q1697" s="1" t="s">
        <v>99</v>
      </c>
      <c r="R1697" s="1" t="s">
        <v>16</v>
      </c>
      <c r="S1697" s="1" t="s">
        <v>100</v>
      </c>
      <c r="T1697" s="18">
        <f>IFERROR(VLOOKUP(A1697,'[1]For Report Q-2 '!$A$2:$T$3476,20,0),"-")</f>
        <v>0.16666668000000001</v>
      </c>
      <c r="U1697" s="55">
        <f>IFERROR(VLOOKUP(A1697,'[1]For Report Q-2 '!$A$2:$U$3476,21,0),"-")</f>
        <v>0</v>
      </c>
      <c r="V1697" s="2" t="str">
        <f>IFERROR(VLOOKUP(A1697,'[1]For Report Q-2 '!$A$2:$V$3476,22,0),"-")</f>
        <v>-</v>
      </c>
      <c r="W1697" s="1">
        <f>IFERROR(VLOOKUP(A1697,'[1]For Report Q-2 '!$A$2:$W$3476,23,0),"-")</f>
        <v>0</v>
      </c>
      <c r="X1697" s="1"/>
      <c r="Y1697" s="1"/>
      <c r="Z1697" s="2" t="str">
        <f>IFERROR(VLOOKUP(A1697,'[1]For Report Q-2 '!$A$2:$Z$3476,26,0),"-")</f>
        <v>-</v>
      </c>
      <c r="AA1697" s="1" t="str">
        <f>IFERROR(VLOOKUP(A1697,'[1]For Report Q-2 '!$A$2:$AH$3476,27,0),"-")</f>
        <v>-</v>
      </c>
      <c r="AB1697" s="1" t="str">
        <f>IFERROR(VLOOKUP(A1697,'[1]For Report Q-2 '!$A$2:$AH$3476,28,0),"-")</f>
        <v>-</v>
      </c>
      <c r="AC1697" s="2" t="str">
        <f>IFERROR(VLOOKUP(A1697,'[1]For Report Q-2 '!$A$2:$AH$3476,29,0),"-")</f>
        <v>-</v>
      </c>
      <c r="AD1697" s="2" t="str">
        <f>IFERROR(VLOOKUP(A1697,'[1]For Report Q-2 '!$A$2:$AH$3476,30,0),"-")</f>
        <v>-</v>
      </c>
      <c r="AE1697" s="1" t="str">
        <f>IFERROR(VLOOKUP(A1697,'[1]For Report Q-2 '!$A$2:$AH$3476,31,0),"-")</f>
        <v>-</v>
      </c>
      <c r="AF1697" s="1" t="str">
        <f>IFERROR(VLOOKUP(A1697,'[1]For Report Q-2 '!$A$2:$AH$3476,32,0),"-")</f>
        <v>-</v>
      </c>
      <c r="AG1697" s="2" t="str">
        <f>IFERROR(VLOOKUP(A1697,'[1]For Report Q-2 '!$A$2:$AH$3476,33,0),"-")</f>
        <v>-</v>
      </c>
      <c r="AH1697" s="1" t="str">
        <f t="shared" si="26"/>
        <v>--</v>
      </c>
      <c r="AI1697" t="e">
        <v>#N/A</v>
      </c>
      <c r="AJ1697" t="e">
        <v>#N/A</v>
      </c>
      <c r="AK1697" t="e">
        <v>#N/A</v>
      </c>
    </row>
    <row r="1698" spans="1:37" x14ac:dyDescent="0.25">
      <c r="A1698" s="15">
        <v>9120317</v>
      </c>
      <c r="B1698" s="15" t="s">
        <v>687</v>
      </c>
      <c r="C1698" s="16">
        <v>45314</v>
      </c>
      <c r="D1698" s="15" t="s">
        <v>178</v>
      </c>
      <c r="E1698" s="1" t="s">
        <v>72</v>
      </c>
      <c r="F1698" s="15" t="s">
        <v>46</v>
      </c>
      <c r="G1698" s="1" t="s">
        <v>178</v>
      </c>
      <c r="H1698" s="17">
        <v>16666</v>
      </c>
      <c r="I1698" s="18">
        <v>0.16666</v>
      </c>
      <c r="J1698" s="1">
        <v>9072582</v>
      </c>
      <c r="K1698" s="1" t="s">
        <v>687</v>
      </c>
      <c r="L1698" s="19">
        <v>66666.33600000001</v>
      </c>
      <c r="M1698" s="1" t="s">
        <v>31</v>
      </c>
      <c r="N1698" s="1" t="s">
        <v>72</v>
      </c>
      <c r="O1698" s="1" t="s">
        <v>180</v>
      </c>
      <c r="P1698" s="20">
        <v>9072582</v>
      </c>
      <c r="Q1698" s="1" t="s">
        <v>99</v>
      </c>
      <c r="R1698" s="1" t="s">
        <v>16</v>
      </c>
      <c r="S1698" s="1" t="s">
        <v>100</v>
      </c>
      <c r="T1698" s="18">
        <f>IFERROR(VLOOKUP(A1698,'[1]For Report Q-2 '!$A$2:$T$3476,20,0),"-")</f>
        <v>0.16666</v>
      </c>
      <c r="U1698" s="55">
        <f>IFERROR(VLOOKUP(A1698,'[1]For Report Q-2 '!$A$2:$U$3476,21,0),"-")</f>
        <v>0</v>
      </c>
      <c r="V1698" s="2" t="str">
        <f>IFERROR(VLOOKUP(A1698,'[1]For Report Q-2 '!$A$2:$V$3476,22,0),"-")</f>
        <v>-</v>
      </c>
      <c r="W1698" s="1">
        <f>IFERROR(VLOOKUP(A1698,'[1]For Report Q-2 '!$A$2:$W$3476,23,0),"-")</f>
        <v>0</v>
      </c>
      <c r="X1698" s="1"/>
      <c r="Y1698" s="1"/>
      <c r="Z1698" s="2" t="str">
        <f>IFERROR(VLOOKUP(A1698,'[1]For Report Q-2 '!$A$2:$Z$3476,26,0),"-")</f>
        <v>-</v>
      </c>
      <c r="AA1698" s="1" t="str">
        <f>IFERROR(VLOOKUP(A1698,'[1]For Report Q-2 '!$A$2:$AH$3476,27,0),"-")</f>
        <v>-</v>
      </c>
      <c r="AB1698" s="1" t="str">
        <f>IFERROR(VLOOKUP(A1698,'[1]For Report Q-2 '!$A$2:$AH$3476,28,0),"-")</f>
        <v>-</v>
      </c>
      <c r="AC1698" s="2" t="str">
        <f>IFERROR(VLOOKUP(A1698,'[1]For Report Q-2 '!$A$2:$AH$3476,29,0),"-")</f>
        <v>-</v>
      </c>
      <c r="AD1698" s="2" t="str">
        <f>IFERROR(VLOOKUP(A1698,'[1]For Report Q-2 '!$A$2:$AH$3476,30,0),"-")</f>
        <v>-</v>
      </c>
      <c r="AE1698" s="1" t="str">
        <f>IFERROR(VLOOKUP(A1698,'[1]For Report Q-2 '!$A$2:$AH$3476,31,0),"-")</f>
        <v>-</v>
      </c>
      <c r="AF1698" s="1" t="str">
        <f>IFERROR(VLOOKUP(A1698,'[1]For Report Q-2 '!$A$2:$AH$3476,32,0),"-")</f>
        <v>-</v>
      </c>
      <c r="AG1698" s="2" t="str">
        <f>IFERROR(VLOOKUP(A1698,'[1]For Report Q-2 '!$A$2:$AH$3476,33,0),"-")</f>
        <v>-</v>
      </c>
      <c r="AH1698" s="1" t="str">
        <f t="shared" si="26"/>
        <v>--</v>
      </c>
      <c r="AI1698" t="e">
        <v>#N/A</v>
      </c>
      <c r="AJ1698" t="e">
        <v>#N/A</v>
      </c>
      <c r="AK1698" t="e">
        <v>#N/A</v>
      </c>
    </row>
    <row r="1699" spans="1:37" x14ac:dyDescent="0.25">
      <c r="A1699" s="15">
        <v>2342171</v>
      </c>
      <c r="B1699" s="15" t="s">
        <v>688</v>
      </c>
      <c r="C1699" s="16">
        <v>45190</v>
      </c>
      <c r="D1699" s="15" t="s">
        <v>56</v>
      </c>
      <c r="E1699" s="1" t="s">
        <v>57</v>
      </c>
      <c r="F1699" s="15" t="s">
        <v>30</v>
      </c>
      <c r="G1699" s="1" t="s">
        <v>56</v>
      </c>
      <c r="H1699" s="17">
        <v>3499</v>
      </c>
      <c r="I1699" s="18">
        <v>3.499E-2</v>
      </c>
      <c r="J1699" s="1">
        <v>9072618</v>
      </c>
      <c r="K1699" s="1" t="s">
        <v>688</v>
      </c>
      <c r="L1699" s="19">
        <v>46415.666666666664</v>
      </c>
      <c r="M1699" s="1" t="s">
        <v>31</v>
      </c>
      <c r="N1699" s="1" t="s">
        <v>57</v>
      </c>
      <c r="O1699" s="1" t="s">
        <v>59</v>
      </c>
      <c r="P1699" s="20">
        <v>9072618</v>
      </c>
      <c r="Q1699" s="1" t="s">
        <v>42</v>
      </c>
      <c r="R1699" s="1" t="s">
        <v>16</v>
      </c>
      <c r="S1699" s="1" t="s">
        <v>43</v>
      </c>
      <c r="T1699" s="18">
        <f>IFERROR(VLOOKUP(A1699,'[1]For Report Q-2 '!$A$2:$T$3476,20,0),"-")</f>
        <v>3.499E-2</v>
      </c>
      <c r="U1699" s="55">
        <f>IFERROR(VLOOKUP(A1699,'[1]For Report Q-2 '!$A$2:$U$3476,21,0),"-")</f>
        <v>0</v>
      </c>
      <c r="V1699" s="2" t="str">
        <f>IFERROR(VLOOKUP(A1699,'[1]For Report Q-2 '!$A$2:$V$3476,22,0),"-")</f>
        <v>-</v>
      </c>
      <c r="W1699" s="1">
        <f>IFERROR(VLOOKUP(A1699,'[1]For Report Q-2 '!$A$2:$W$3476,23,0),"-")</f>
        <v>0</v>
      </c>
      <c r="X1699" s="1"/>
      <c r="Y1699" s="1"/>
      <c r="Z1699" s="2" t="str">
        <f>IFERROR(VLOOKUP(A1699,'[1]For Report Q-2 '!$A$2:$Z$3476,26,0),"-")</f>
        <v>-</v>
      </c>
      <c r="AA1699" s="1" t="str">
        <f>IFERROR(VLOOKUP(A1699,'[1]For Report Q-2 '!$A$2:$AH$3476,27,0),"-")</f>
        <v>-</v>
      </c>
      <c r="AB1699" s="1" t="str">
        <f>IFERROR(VLOOKUP(A1699,'[1]For Report Q-2 '!$A$2:$AH$3476,28,0),"-")</f>
        <v>-</v>
      </c>
      <c r="AC1699" s="2" t="str">
        <f>IFERROR(VLOOKUP(A1699,'[1]For Report Q-2 '!$A$2:$AH$3476,29,0),"-")</f>
        <v>-</v>
      </c>
      <c r="AD1699" s="2" t="str">
        <f>IFERROR(VLOOKUP(A1699,'[1]For Report Q-2 '!$A$2:$AH$3476,30,0),"-")</f>
        <v>-</v>
      </c>
      <c r="AE1699" s="1" t="str">
        <f>IFERROR(VLOOKUP(A1699,'[1]For Report Q-2 '!$A$2:$AH$3476,31,0),"-")</f>
        <v>-</v>
      </c>
      <c r="AF1699" s="1" t="str">
        <f>IFERROR(VLOOKUP(A1699,'[1]For Report Q-2 '!$A$2:$AH$3476,32,0),"-")</f>
        <v>-</v>
      </c>
      <c r="AG1699" s="2" t="str">
        <f>IFERROR(VLOOKUP(A1699,'[1]For Report Q-2 '!$A$2:$AH$3476,33,0),"-")</f>
        <v>-</v>
      </c>
      <c r="AH1699" s="1" t="str">
        <f t="shared" si="26"/>
        <v>--</v>
      </c>
      <c r="AI1699" t="e">
        <v>#N/A</v>
      </c>
      <c r="AJ1699" t="e">
        <v>#N/A</v>
      </c>
      <c r="AK1699" t="e">
        <v>#N/A</v>
      </c>
    </row>
    <row r="1700" spans="1:37" x14ac:dyDescent="0.25">
      <c r="A1700" s="15">
        <v>9072618</v>
      </c>
      <c r="B1700" s="15" t="s">
        <v>688</v>
      </c>
      <c r="C1700" s="16">
        <v>43383</v>
      </c>
      <c r="D1700" s="15" t="s">
        <v>40</v>
      </c>
      <c r="E1700" s="1" t="s">
        <v>45</v>
      </c>
      <c r="F1700" s="15" t="s">
        <v>46</v>
      </c>
      <c r="G1700" s="1" t="s">
        <v>40</v>
      </c>
      <c r="H1700" s="17">
        <v>42916.666666666664</v>
      </c>
      <c r="I1700" s="18">
        <v>0.42916666666666664</v>
      </c>
      <c r="J1700" s="1">
        <v>9072618</v>
      </c>
      <c r="K1700" s="1" t="s">
        <v>688</v>
      </c>
      <c r="L1700" s="19">
        <v>46415.666666666664</v>
      </c>
      <c r="M1700" s="1" t="s">
        <v>31</v>
      </c>
      <c r="N1700" s="1" t="s">
        <v>47</v>
      </c>
      <c r="O1700" s="1" t="s">
        <v>50</v>
      </c>
      <c r="P1700" s="20">
        <v>9072618</v>
      </c>
      <c r="Q1700" s="1" t="s">
        <v>42</v>
      </c>
      <c r="R1700" s="1" t="s">
        <v>16</v>
      </c>
      <c r="S1700" s="1" t="s">
        <v>43</v>
      </c>
      <c r="T1700" s="18">
        <f>IFERROR(VLOOKUP(A1700,'[1]For Report Q-2 '!$A$2:$T$3476,20,0),"-")</f>
        <v>0.42916666666666664</v>
      </c>
      <c r="U1700" s="55">
        <f>IFERROR(VLOOKUP(A1700,'[1]For Report Q-2 '!$A$2:$U$3476,21,0),"-")</f>
        <v>0</v>
      </c>
      <c r="V1700" s="2" t="str">
        <f>IFERROR(VLOOKUP(A1700,'[1]For Report Q-2 '!$A$2:$V$3476,22,0),"-")</f>
        <v>-</v>
      </c>
      <c r="W1700" s="1">
        <f>IFERROR(VLOOKUP(A1700,'[1]For Report Q-2 '!$A$2:$W$3476,23,0),"-")</f>
        <v>0</v>
      </c>
      <c r="X1700" s="1"/>
      <c r="Y1700" s="1"/>
      <c r="Z1700" s="2" t="str">
        <f>IFERROR(VLOOKUP(A1700,'[1]For Report Q-2 '!$A$2:$Z$3476,26,0),"-")</f>
        <v>-</v>
      </c>
      <c r="AA1700" s="1" t="str">
        <f>IFERROR(VLOOKUP(A1700,'[1]For Report Q-2 '!$A$2:$AH$3476,27,0),"-")</f>
        <v>-</v>
      </c>
      <c r="AB1700" s="1" t="str">
        <f>IFERROR(VLOOKUP(A1700,'[1]For Report Q-2 '!$A$2:$AH$3476,28,0),"-")</f>
        <v>-</v>
      </c>
      <c r="AC1700" s="2" t="str">
        <f>IFERROR(VLOOKUP(A1700,'[1]For Report Q-2 '!$A$2:$AH$3476,29,0),"-")</f>
        <v>-</v>
      </c>
      <c r="AD1700" s="2" t="str">
        <f>IFERROR(VLOOKUP(A1700,'[1]For Report Q-2 '!$A$2:$AH$3476,30,0),"-")</f>
        <v>-</v>
      </c>
      <c r="AE1700" s="1" t="str">
        <f>IFERROR(VLOOKUP(A1700,'[1]For Report Q-2 '!$A$2:$AH$3476,31,0),"-")</f>
        <v>-</v>
      </c>
      <c r="AF1700" s="1" t="str">
        <f>IFERROR(VLOOKUP(A1700,'[1]For Report Q-2 '!$A$2:$AH$3476,32,0),"-")</f>
        <v>-</v>
      </c>
      <c r="AG1700" s="2" t="str">
        <f>IFERROR(VLOOKUP(A1700,'[1]For Report Q-2 '!$A$2:$AH$3476,33,0),"-")</f>
        <v>-</v>
      </c>
      <c r="AH1700" s="1" t="str">
        <f t="shared" si="26"/>
        <v>--</v>
      </c>
      <c r="AI1700" t="e">
        <v>#N/A</v>
      </c>
      <c r="AJ1700" t="e">
        <v>#N/A</v>
      </c>
      <c r="AK1700" t="e">
        <v>#N/A</v>
      </c>
    </row>
    <row r="1701" spans="1:37" x14ac:dyDescent="0.25">
      <c r="A1701" s="15">
        <v>9073284</v>
      </c>
      <c r="B1701" s="15" t="s">
        <v>689</v>
      </c>
      <c r="C1701" s="16">
        <v>43329</v>
      </c>
      <c r="D1701" s="15" t="s">
        <v>75</v>
      </c>
      <c r="E1701" s="1" t="s">
        <v>45</v>
      </c>
      <c r="F1701" s="15" t="s">
        <v>46</v>
      </c>
      <c r="G1701" s="1" t="s">
        <v>44</v>
      </c>
      <c r="H1701" s="17">
        <v>39466.660000000003</v>
      </c>
      <c r="I1701" s="18">
        <v>0.39466660000000003</v>
      </c>
      <c r="J1701" s="1">
        <v>9073284</v>
      </c>
      <c r="K1701" s="1" t="s">
        <v>690</v>
      </c>
      <c r="L1701" s="19">
        <v>39466.660000000003</v>
      </c>
      <c r="M1701" s="1" t="s">
        <v>31</v>
      </c>
      <c r="N1701" s="1" t="s">
        <v>47</v>
      </c>
      <c r="O1701" s="1" t="s">
        <v>48</v>
      </c>
      <c r="P1701" s="20">
        <v>9073284</v>
      </c>
      <c r="Q1701" s="1" t="s">
        <v>136</v>
      </c>
      <c r="R1701" s="1" t="s">
        <v>16</v>
      </c>
      <c r="S1701" s="1" t="s">
        <v>137</v>
      </c>
      <c r="T1701" s="18">
        <f>IFERROR(VLOOKUP(A1701,'[1]For Report Q-2 '!$A$2:$T$3476,20,0),"-")</f>
        <v>0.39466660000000003</v>
      </c>
      <c r="U1701" s="55">
        <f>IFERROR(VLOOKUP(A1701,'[1]For Report Q-2 '!$A$2:$U$3476,21,0),"-")</f>
        <v>0</v>
      </c>
      <c r="V1701" s="2" t="str">
        <f>IFERROR(VLOOKUP(A1701,'[1]For Report Q-2 '!$A$2:$V$3476,22,0),"-")</f>
        <v>-</v>
      </c>
      <c r="W1701" s="1">
        <f>IFERROR(VLOOKUP(A1701,'[1]For Report Q-2 '!$A$2:$W$3476,23,0),"-")</f>
        <v>0</v>
      </c>
      <c r="X1701" s="1"/>
      <c r="Y1701" s="1"/>
      <c r="Z1701" s="2" t="str">
        <f>IFERROR(VLOOKUP(A1701,'[1]For Report Q-2 '!$A$2:$Z$3476,26,0),"-")</f>
        <v>-</v>
      </c>
      <c r="AA1701" s="1" t="str">
        <f>IFERROR(VLOOKUP(A1701,'[1]For Report Q-2 '!$A$2:$AH$3476,27,0),"-")</f>
        <v>-</v>
      </c>
      <c r="AB1701" s="1" t="str">
        <f>IFERROR(VLOOKUP(A1701,'[1]For Report Q-2 '!$A$2:$AH$3476,28,0),"-")</f>
        <v>-</v>
      </c>
      <c r="AC1701" s="2" t="str">
        <f>IFERROR(VLOOKUP(A1701,'[1]For Report Q-2 '!$A$2:$AH$3476,29,0),"-")</f>
        <v>-</v>
      </c>
      <c r="AD1701" s="2" t="str">
        <f>IFERROR(VLOOKUP(A1701,'[1]For Report Q-2 '!$A$2:$AH$3476,30,0),"-")</f>
        <v>-</v>
      </c>
      <c r="AE1701" s="1" t="str">
        <f>IFERROR(VLOOKUP(A1701,'[1]For Report Q-2 '!$A$2:$AH$3476,31,0),"-")</f>
        <v>-</v>
      </c>
      <c r="AF1701" s="1" t="str">
        <f>IFERROR(VLOOKUP(A1701,'[1]For Report Q-2 '!$A$2:$AH$3476,32,0),"-")</f>
        <v>-</v>
      </c>
      <c r="AG1701" s="2" t="str">
        <f>IFERROR(VLOOKUP(A1701,'[1]For Report Q-2 '!$A$2:$AH$3476,33,0),"-")</f>
        <v>-</v>
      </c>
      <c r="AH1701" s="1" t="str">
        <f t="shared" si="26"/>
        <v>--</v>
      </c>
      <c r="AI1701" t="e">
        <v>#N/A</v>
      </c>
      <c r="AJ1701" t="e">
        <v>#N/A</v>
      </c>
      <c r="AK1701" t="e">
        <v>#N/A</v>
      </c>
    </row>
    <row r="1702" spans="1:37" x14ac:dyDescent="0.25">
      <c r="A1702" s="15">
        <v>9073358</v>
      </c>
      <c r="B1702" s="15" t="s">
        <v>691</v>
      </c>
      <c r="C1702" s="16">
        <v>43322</v>
      </c>
      <c r="D1702" s="15" t="s">
        <v>83</v>
      </c>
      <c r="E1702" s="1" t="s">
        <v>45</v>
      </c>
      <c r="F1702" s="15" t="s">
        <v>46</v>
      </c>
      <c r="G1702" s="1" t="s">
        <v>83</v>
      </c>
      <c r="H1702" s="17">
        <v>30000</v>
      </c>
      <c r="I1702" s="18">
        <v>0.3</v>
      </c>
      <c r="J1702" s="1">
        <v>9073358</v>
      </c>
      <c r="K1702" s="1" t="s">
        <v>691</v>
      </c>
      <c r="L1702" s="19">
        <v>30000</v>
      </c>
      <c r="M1702" s="1" t="s">
        <v>31</v>
      </c>
      <c r="N1702" s="1" t="s">
        <v>47</v>
      </c>
      <c r="O1702" s="1" t="s">
        <v>84</v>
      </c>
      <c r="P1702" s="20">
        <v>9073358</v>
      </c>
      <c r="Q1702" s="1" t="s">
        <v>99</v>
      </c>
      <c r="R1702" s="1" t="s">
        <v>16</v>
      </c>
      <c r="S1702" s="1" t="s">
        <v>100</v>
      </c>
      <c r="T1702" s="18">
        <f>IFERROR(VLOOKUP(A1702,'[1]For Report Q-2 '!$A$2:$T$3476,20,0),"-")</f>
        <v>0.3</v>
      </c>
      <c r="U1702" s="55">
        <f>IFERROR(VLOOKUP(A1702,'[1]For Report Q-2 '!$A$2:$U$3476,21,0),"-")</f>
        <v>0</v>
      </c>
      <c r="V1702" s="2" t="str">
        <f>IFERROR(VLOOKUP(A1702,'[1]For Report Q-2 '!$A$2:$V$3476,22,0),"-")</f>
        <v>-</v>
      </c>
      <c r="W1702" s="1">
        <f>IFERROR(VLOOKUP(A1702,'[1]For Report Q-2 '!$A$2:$W$3476,23,0),"-")</f>
        <v>0</v>
      </c>
      <c r="X1702" s="1"/>
      <c r="Y1702" s="1"/>
      <c r="Z1702" s="2" t="str">
        <f>IFERROR(VLOOKUP(A1702,'[1]For Report Q-2 '!$A$2:$Z$3476,26,0),"-")</f>
        <v>-</v>
      </c>
      <c r="AA1702" s="1" t="str">
        <f>IFERROR(VLOOKUP(A1702,'[1]For Report Q-2 '!$A$2:$AH$3476,27,0),"-")</f>
        <v>-</v>
      </c>
      <c r="AB1702" s="1" t="str">
        <f>IFERROR(VLOOKUP(A1702,'[1]For Report Q-2 '!$A$2:$AH$3476,28,0),"-")</f>
        <v>-</v>
      </c>
      <c r="AC1702" s="2" t="str">
        <f>IFERROR(VLOOKUP(A1702,'[1]For Report Q-2 '!$A$2:$AH$3476,29,0),"-")</f>
        <v>-</v>
      </c>
      <c r="AD1702" s="2" t="str">
        <f>IFERROR(VLOOKUP(A1702,'[1]For Report Q-2 '!$A$2:$AH$3476,30,0),"-")</f>
        <v>-</v>
      </c>
      <c r="AE1702" s="1" t="str">
        <f>IFERROR(VLOOKUP(A1702,'[1]For Report Q-2 '!$A$2:$AH$3476,31,0),"-")</f>
        <v>-</v>
      </c>
      <c r="AF1702" s="1" t="str">
        <f>IFERROR(VLOOKUP(A1702,'[1]For Report Q-2 '!$A$2:$AH$3476,32,0),"-")</f>
        <v>-</v>
      </c>
      <c r="AG1702" s="2" t="str">
        <f>IFERROR(VLOOKUP(A1702,'[1]For Report Q-2 '!$A$2:$AH$3476,33,0),"-")</f>
        <v>-</v>
      </c>
      <c r="AH1702" s="1" t="str">
        <f t="shared" si="26"/>
        <v>--</v>
      </c>
      <c r="AI1702" t="e">
        <v>#N/A</v>
      </c>
      <c r="AJ1702" t="e">
        <v>#N/A</v>
      </c>
      <c r="AK1702" t="e">
        <v>#N/A</v>
      </c>
    </row>
    <row r="1703" spans="1:37" x14ac:dyDescent="0.25">
      <c r="A1703" s="15">
        <v>9073517</v>
      </c>
      <c r="B1703" s="15" t="s">
        <v>692</v>
      </c>
      <c r="C1703" s="16">
        <v>43348</v>
      </c>
      <c r="D1703" s="15" t="s">
        <v>75</v>
      </c>
      <c r="E1703" s="1" t="s">
        <v>45</v>
      </c>
      <c r="F1703" s="15" t="s">
        <v>46</v>
      </c>
      <c r="G1703" s="1" t="s">
        <v>44</v>
      </c>
      <c r="H1703" s="17">
        <v>35417</v>
      </c>
      <c r="I1703" s="18">
        <v>0.35416999999999998</v>
      </c>
      <c r="J1703" s="1">
        <v>9073517</v>
      </c>
      <c r="K1703" s="1" t="s">
        <v>692</v>
      </c>
      <c r="L1703" s="19">
        <v>35417</v>
      </c>
      <c r="M1703" s="1" t="s">
        <v>31</v>
      </c>
      <c r="N1703" s="1" t="s">
        <v>47</v>
      </c>
      <c r="O1703" s="1" t="s">
        <v>48</v>
      </c>
      <c r="P1703" s="20">
        <v>9073517</v>
      </c>
      <c r="Q1703" s="1" t="s">
        <v>136</v>
      </c>
      <c r="R1703" s="1" t="s">
        <v>16</v>
      </c>
      <c r="S1703" s="1" t="s">
        <v>137</v>
      </c>
      <c r="T1703" s="18">
        <f>IFERROR(VLOOKUP(A1703,'[1]For Report Q-2 '!$A$2:$T$3476,20,0),"-")</f>
        <v>0.35416999999999998</v>
      </c>
      <c r="U1703" s="55">
        <f>IFERROR(VLOOKUP(A1703,'[1]For Report Q-2 '!$A$2:$U$3476,21,0),"-")</f>
        <v>0</v>
      </c>
      <c r="V1703" s="2" t="str">
        <f>IFERROR(VLOOKUP(A1703,'[1]For Report Q-2 '!$A$2:$V$3476,22,0),"-")</f>
        <v>-</v>
      </c>
      <c r="W1703" s="1">
        <f>IFERROR(VLOOKUP(A1703,'[1]For Report Q-2 '!$A$2:$W$3476,23,0),"-")</f>
        <v>0</v>
      </c>
      <c r="X1703" s="1"/>
      <c r="Y1703" s="1"/>
      <c r="Z1703" s="2" t="str">
        <f>IFERROR(VLOOKUP(A1703,'[1]For Report Q-2 '!$A$2:$Z$3476,26,0),"-")</f>
        <v>-</v>
      </c>
      <c r="AA1703" s="1" t="str">
        <f>IFERROR(VLOOKUP(A1703,'[1]For Report Q-2 '!$A$2:$AH$3476,27,0),"-")</f>
        <v>-</v>
      </c>
      <c r="AB1703" s="1" t="str">
        <f>IFERROR(VLOOKUP(A1703,'[1]For Report Q-2 '!$A$2:$AH$3476,28,0),"-")</f>
        <v>-</v>
      </c>
      <c r="AC1703" s="2" t="str">
        <f>IFERROR(VLOOKUP(A1703,'[1]For Report Q-2 '!$A$2:$AH$3476,29,0),"-")</f>
        <v>-</v>
      </c>
      <c r="AD1703" s="2" t="str">
        <f>IFERROR(VLOOKUP(A1703,'[1]For Report Q-2 '!$A$2:$AH$3476,30,0),"-")</f>
        <v>-</v>
      </c>
      <c r="AE1703" s="1" t="str">
        <f>IFERROR(VLOOKUP(A1703,'[1]For Report Q-2 '!$A$2:$AH$3476,31,0),"-")</f>
        <v>-</v>
      </c>
      <c r="AF1703" s="1" t="str">
        <f>IFERROR(VLOOKUP(A1703,'[1]For Report Q-2 '!$A$2:$AH$3476,32,0),"-")</f>
        <v>-</v>
      </c>
      <c r="AG1703" s="2" t="str">
        <f>IFERROR(VLOOKUP(A1703,'[1]For Report Q-2 '!$A$2:$AH$3476,33,0),"-")</f>
        <v>-</v>
      </c>
      <c r="AH1703" s="1" t="str">
        <f t="shared" si="26"/>
        <v>--</v>
      </c>
      <c r="AI1703" t="e">
        <v>#N/A</v>
      </c>
      <c r="AJ1703" t="e">
        <v>#N/A</v>
      </c>
      <c r="AK1703" t="e">
        <v>#N/A</v>
      </c>
    </row>
    <row r="1704" spans="1:37" x14ac:dyDescent="0.25">
      <c r="A1704" s="15">
        <v>227659</v>
      </c>
      <c r="B1704" s="15" t="s">
        <v>693</v>
      </c>
      <c r="C1704" s="16">
        <v>44203</v>
      </c>
      <c r="D1704" s="15" t="s">
        <v>56</v>
      </c>
      <c r="E1704" s="1" t="s">
        <v>29</v>
      </c>
      <c r="F1704" s="15" t="s">
        <v>30</v>
      </c>
      <c r="G1704" s="1" t="s">
        <v>56</v>
      </c>
      <c r="H1704" s="17">
        <v>8999</v>
      </c>
      <c r="I1704" s="18">
        <v>8.9990000000000001E-2</v>
      </c>
      <c r="J1704" s="1">
        <v>9073952</v>
      </c>
      <c r="K1704" s="1" t="s">
        <v>694</v>
      </c>
      <c r="L1704" s="19">
        <v>59399</v>
      </c>
      <c r="M1704" s="1" t="s">
        <v>31</v>
      </c>
      <c r="N1704" s="1" t="s">
        <v>29</v>
      </c>
      <c r="O1704" s="1" t="s">
        <v>59</v>
      </c>
      <c r="P1704" s="20">
        <v>9073952</v>
      </c>
      <c r="Q1704" s="1" t="s">
        <v>85</v>
      </c>
      <c r="R1704" s="1" t="s">
        <v>16</v>
      </c>
      <c r="S1704" s="1" t="s">
        <v>80</v>
      </c>
      <c r="T1704" s="18">
        <f>IFERROR(VLOOKUP(A1704,'[1]For Report Q-2 '!$A$2:$T$3476,20,0),"-")</f>
        <v>8.9990000000000001E-2</v>
      </c>
      <c r="U1704" s="55">
        <f>IFERROR(VLOOKUP(A1704,'[1]For Report Q-2 '!$A$2:$U$3476,21,0),"-")</f>
        <v>0</v>
      </c>
      <c r="V1704" s="2" t="str">
        <f>IFERROR(VLOOKUP(A1704,'[1]For Report Q-2 '!$A$2:$V$3476,22,0),"-")</f>
        <v>-</v>
      </c>
      <c r="W1704" s="1">
        <f>IFERROR(VLOOKUP(A1704,'[1]For Report Q-2 '!$A$2:$W$3476,23,0),"-")</f>
        <v>0</v>
      </c>
      <c r="X1704" s="1"/>
      <c r="Y1704" s="1"/>
      <c r="Z1704" s="2" t="str">
        <f>IFERROR(VLOOKUP(A1704,'[1]For Report Q-2 '!$A$2:$Z$3476,26,0),"-")</f>
        <v>-</v>
      </c>
      <c r="AA1704" s="1" t="str">
        <f>IFERROR(VLOOKUP(A1704,'[1]For Report Q-2 '!$A$2:$AH$3476,27,0),"-")</f>
        <v>-</v>
      </c>
      <c r="AB1704" s="1" t="str">
        <f>IFERROR(VLOOKUP(A1704,'[1]For Report Q-2 '!$A$2:$AH$3476,28,0),"-")</f>
        <v>-</v>
      </c>
      <c r="AC1704" s="2" t="str">
        <f>IFERROR(VLOOKUP(A1704,'[1]For Report Q-2 '!$A$2:$AH$3476,29,0),"-")</f>
        <v>-</v>
      </c>
      <c r="AD1704" s="2" t="str">
        <f>IFERROR(VLOOKUP(A1704,'[1]For Report Q-2 '!$A$2:$AH$3476,30,0),"-")</f>
        <v>-</v>
      </c>
      <c r="AE1704" s="1" t="str">
        <f>IFERROR(VLOOKUP(A1704,'[1]For Report Q-2 '!$A$2:$AH$3476,31,0),"-")</f>
        <v>-</v>
      </c>
      <c r="AF1704" s="1" t="str">
        <f>IFERROR(VLOOKUP(A1704,'[1]For Report Q-2 '!$A$2:$AH$3476,32,0),"-")</f>
        <v>-</v>
      </c>
      <c r="AG1704" s="2" t="str">
        <f>IFERROR(VLOOKUP(A1704,'[1]For Report Q-2 '!$A$2:$AH$3476,33,0),"-")</f>
        <v>-</v>
      </c>
      <c r="AH1704" s="1" t="str">
        <f t="shared" si="26"/>
        <v>--</v>
      </c>
      <c r="AI1704" t="e">
        <v>#N/A</v>
      </c>
      <c r="AJ1704" t="e">
        <v>#N/A</v>
      </c>
      <c r="AK1704" t="e">
        <v>#N/A</v>
      </c>
    </row>
    <row r="1705" spans="1:37" x14ac:dyDescent="0.25">
      <c r="A1705" s="15">
        <v>9073952</v>
      </c>
      <c r="B1705" s="15" t="s">
        <v>694</v>
      </c>
      <c r="C1705" s="16">
        <v>43364</v>
      </c>
      <c r="D1705" s="15" t="s">
        <v>40</v>
      </c>
      <c r="E1705" s="1" t="s">
        <v>45</v>
      </c>
      <c r="F1705" s="15" t="s">
        <v>46</v>
      </c>
      <c r="G1705" s="1" t="s">
        <v>40</v>
      </c>
      <c r="H1705" s="17">
        <v>25000</v>
      </c>
      <c r="I1705" s="18">
        <v>0.25</v>
      </c>
      <c r="J1705" s="1">
        <v>9073952</v>
      </c>
      <c r="K1705" s="1" t="s">
        <v>694</v>
      </c>
      <c r="L1705" s="19">
        <v>59399</v>
      </c>
      <c r="M1705" s="1" t="s">
        <v>31</v>
      </c>
      <c r="N1705" s="1" t="s">
        <v>47</v>
      </c>
      <c r="O1705" s="1" t="s">
        <v>41</v>
      </c>
      <c r="P1705" s="20">
        <v>9073952</v>
      </c>
      <c r="Q1705" s="1" t="s">
        <v>85</v>
      </c>
      <c r="R1705" s="1" t="s">
        <v>16</v>
      </c>
      <c r="S1705" s="1" t="s">
        <v>80</v>
      </c>
      <c r="T1705" s="18">
        <f>IFERROR(VLOOKUP(A1705,'[1]For Report Q-2 '!$A$2:$T$3476,20,0),"-")</f>
        <v>0.25</v>
      </c>
      <c r="U1705" s="55">
        <f>IFERROR(VLOOKUP(A1705,'[1]For Report Q-2 '!$A$2:$U$3476,21,0),"-")</f>
        <v>0</v>
      </c>
      <c r="V1705" s="2" t="str">
        <f>IFERROR(VLOOKUP(A1705,'[1]For Report Q-2 '!$A$2:$V$3476,22,0),"-")</f>
        <v>-</v>
      </c>
      <c r="W1705" s="1">
        <f>IFERROR(VLOOKUP(A1705,'[1]For Report Q-2 '!$A$2:$W$3476,23,0),"-")</f>
        <v>0</v>
      </c>
      <c r="X1705" s="1"/>
      <c r="Y1705" s="1"/>
      <c r="Z1705" s="2" t="str">
        <f>IFERROR(VLOOKUP(A1705,'[1]For Report Q-2 '!$A$2:$Z$3476,26,0),"-")</f>
        <v>-</v>
      </c>
      <c r="AA1705" s="1" t="str">
        <f>IFERROR(VLOOKUP(A1705,'[1]For Report Q-2 '!$A$2:$AH$3476,27,0),"-")</f>
        <v>-</v>
      </c>
      <c r="AB1705" s="1" t="str">
        <f>IFERROR(VLOOKUP(A1705,'[1]For Report Q-2 '!$A$2:$AH$3476,28,0),"-")</f>
        <v>-</v>
      </c>
      <c r="AC1705" s="2" t="str">
        <f>IFERROR(VLOOKUP(A1705,'[1]For Report Q-2 '!$A$2:$AH$3476,29,0),"-")</f>
        <v>-</v>
      </c>
      <c r="AD1705" s="2" t="str">
        <f>IFERROR(VLOOKUP(A1705,'[1]For Report Q-2 '!$A$2:$AH$3476,30,0),"-")</f>
        <v>-</v>
      </c>
      <c r="AE1705" s="1" t="str">
        <f>IFERROR(VLOOKUP(A1705,'[1]For Report Q-2 '!$A$2:$AH$3476,31,0),"-")</f>
        <v>-</v>
      </c>
      <c r="AF1705" s="1" t="str">
        <f>IFERROR(VLOOKUP(A1705,'[1]For Report Q-2 '!$A$2:$AH$3476,32,0),"-")</f>
        <v>-</v>
      </c>
      <c r="AG1705" s="2" t="str">
        <f>IFERROR(VLOOKUP(A1705,'[1]For Report Q-2 '!$A$2:$AH$3476,33,0),"-")</f>
        <v>-</v>
      </c>
      <c r="AH1705" s="1" t="str">
        <f t="shared" si="26"/>
        <v>--</v>
      </c>
      <c r="AI1705" t="e">
        <v>#N/A</v>
      </c>
      <c r="AJ1705" t="e">
        <v>#N/A</v>
      </c>
      <c r="AK1705" t="e">
        <v>#N/A</v>
      </c>
    </row>
    <row r="1706" spans="1:37" x14ac:dyDescent="0.25">
      <c r="A1706" s="15">
        <v>9087649</v>
      </c>
      <c r="B1706" s="15" t="s">
        <v>694</v>
      </c>
      <c r="C1706" s="16">
        <v>44510</v>
      </c>
      <c r="D1706" s="15" t="s">
        <v>40</v>
      </c>
      <c r="E1706" s="1" t="s">
        <v>45</v>
      </c>
      <c r="F1706" s="15" t="s">
        <v>46</v>
      </c>
      <c r="G1706" s="1" t="s">
        <v>40</v>
      </c>
      <c r="H1706" s="17">
        <v>25400</v>
      </c>
      <c r="I1706" s="18">
        <v>0.254</v>
      </c>
      <c r="J1706" s="1">
        <v>9073952</v>
      </c>
      <c r="K1706" s="1" t="s">
        <v>694</v>
      </c>
      <c r="L1706" s="19">
        <v>59399</v>
      </c>
      <c r="M1706" s="1" t="s">
        <v>31</v>
      </c>
      <c r="N1706" s="1" t="s">
        <v>47</v>
      </c>
      <c r="O1706" s="1" t="s">
        <v>41</v>
      </c>
      <c r="P1706" s="20">
        <v>9073952</v>
      </c>
      <c r="Q1706" s="1" t="s">
        <v>85</v>
      </c>
      <c r="R1706" s="1" t="s">
        <v>16</v>
      </c>
      <c r="S1706" s="1" t="s">
        <v>80</v>
      </c>
      <c r="T1706" s="18">
        <f>IFERROR(VLOOKUP(A1706,'[1]For Report Q-2 '!$A$2:$T$3476,20,0),"-")</f>
        <v>0.254</v>
      </c>
      <c r="U1706" s="55">
        <f>IFERROR(VLOOKUP(A1706,'[1]For Report Q-2 '!$A$2:$U$3476,21,0),"-")</f>
        <v>0</v>
      </c>
      <c r="V1706" s="2" t="str">
        <f>IFERROR(VLOOKUP(A1706,'[1]For Report Q-2 '!$A$2:$V$3476,22,0),"-")</f>
        <v>-</v>
      </c>
      <c r="W1706" s="1">
        <f>IFERROR(VLOOKUP(A1706,'[1]For Report Q-2 '!$A$2:$W$3476,23,0),"-")</f>
        <v>0</v>
      </c>
      <c r="X1706" s="1"/>
      <c r="Y1706" s="1"/>
      <c r="Z1706" s="2" t="str">
        <f>IFERROR(VLOOKUP(A1706,'[1]For Report Q-2 '!$A$2:$Z$3476,26,0),"-")</f>
        <v>-</v>
      </c>
      <c r="AA1706" s="1" t="str">
        <f>IFERROR(VLOOKUP(A1706,'[1]For Report Q-2 '!$A$2:$AH$3476,27,0),"-")</f>
        <v>-</v>
      </c>
      <c r="AB1706" s="1" t="str">
        <f>IFERROR(VLOOKUP(A1706,'[1]For Report Q-2 '!$A$2:$AH$3476,28,0),"-")</f>
        <v>-</v>
      </c>
      <c r="AC1706" s="2" t="str">
        <f>IFERROR(VLOOKUP(A1706,'[1]For Report Q-2 '!$A$2:$AH$3476,29,0),"-")</f>
        <v>-</v>
      </c>
      <c r="AD1706" s="2" t="str">
        <f>IFERROR(VLOOKUP(A1706,'[1]For Report Q-2 '!$A$2:$AH$3476,30,0),"-")</f>
        <v>-</v>
      </c>
      <c r="AE1706" s="1" t="str">
        <f>IFERROR(VLOOKUP(A1706,'[1]For Report Q-2 '!$A$2:$AH$3476,31,0),"-")</f>
        <v>-</v>
      </c>
      <c r="AF1706" s="1" t="str">
        <f>IFERROR(VLOOKUP(A1706,'[1]For Report Q-2 '!$A$2:$AH$3476,32,0),"-")</f>
        <v>-</v>
      </c>
      <c r="AG1706" s="2" t="str">
        <f>IFERROR(VLOOKUP(A1706,'[1]For Report Q-2 '!$A$2:$AH$3476,33,0),"-")</f>
        <v>-</v>
      </c>
      <c r="AH1706" s="1" t="str">
        <f t="shared" si="26"/>
        <v>--</v>
      </c>
      <c r="AI1706" t="e">
        <v>#N/A</v>
      </c>
      <c r="AJ1706" t="e">
        <v>#N/A</v>
      </c>
      <c r="AK1706" t="e">
        <v>#N/A</v>
      </c>
    </row>
    <row r="1707" spans="1:37" x14ac:dyDescent="0.25">
      <c r="A1707" s="15">
        <v>9073975</v>
      </c>
      <c r="B1707" s="15" t="s">
        <v>695</v>
      </c>
      <c r="C1707" s="16">
        <v>43363</v>
      </c>
      <c r="D1707" s="15" t="s">
        <v>28</v>
      </c>
      <c r="E1707" s="1" t="s">
        <v>45</v>
      </c>
      <c r="F1707" s="15" t="s">
        <v>46</v>
      </c>
      <c r="G1707" s="1" t="s">
        <v>28</v>
      </c>
      <c r="H1707" s="17">
        <v>15000</v>
      </c>
      <c r="I1707" s="18">
        <v>0.15</v>
      </c>
      <c r="J1707" s="1">
        <v>9073975</v>
      </c>
      <c r="K1707" s="1" t="s">
        <v>695</v>
      </c>
      <c r="L1707" s="19">
        <v>37500</v>
      </c>
      <c r="M1707" s="1" t="s">
        <v>31</v>
      </c>
      <c r="N1707" s="1" t="s">
        <v>47</v>
      </c>
      <c r="O1707" s="1" t="s">
        <v>32</v>
      </c>
      <c r="P1707" s="20">
        <v>9073975</v>
      </c>
      <c r="Q1707" s="1" t="s">
        <v>99</v>
      </c>
      <c r="R1707" s="1" t="s">
        <v>16</v>
      </c>
      <c r="S1707" s="1" t="s">
        <v>100</v>
      </c>
      <c r="T1707" s="18">
        <f>IFERROR(VLOOKUP(A1707,'[1]For Report Q-2 '!$A$2:$T$3476,20,0),"-")</f>
        <v>0</v>
      </c>
      <c r="U1707" s="55">
        <f>IFERROR(VLOOKUP(A1707,'[1]For Report Q-2 '!$A$2:$U$3476,21,0),"-")</f>
        <v>0.15</v>
      </c>
      <c r="V1707" s="2">
        <f>IFERROR(VLOOKUP(A1707,'[1]For Report Q-2 '!$A$2:$V$3476,22,0),"-")</f>
        <v>46115</v>
      </c>
      <c r="W1707" s="1" t="str">
        <f>IFERROR(VLOOKUP(A1707,'[1]For Report Q-2 '!$A$2:$W$3476,23,0),"-")</f>
        <v>Apr'26</v>
      </c>
      <c r="X1707" s="1"/>
      <c r="Y1707" s="1"/>
      <c r="Z1707" s="2" t="str">
        <f>IFERROR(VLOOKUP(A1707,'[1]For Report Q-2 '!$A$2:$Z$3476,26,0),"-")</f>
        <v>-</v>
      </c>
      <c r="AA1707" s="1" t="str">
        <f>IFERROR(VLOOKUP(A1707,'[1]For Report Q-2 '!$A$2:$AH$3476,27,0),"-")</f>
        <v>-</v>
      </c>
      <c r="AB1707" s="1" t="str">
        <f>IFERROR(VLOOKUP(A1707,'[1]For Report Q-2 '!$A$2:$AH$3476,28,0),"-")</f>
        <v>-</v>
      </c>
      <c r="AC1707" s="2" t="str">
        <f>IFERROR(VLOOKUP(A1707,'[1]For Report Q-2 '!$A$2:$AH$3476,29,0),"-")</f>
        <v>-</v>
      </c>
      <c r="AD1707" s="2">
        <f>IFERROR(VLOOKUP(A1707,'[1]For Report Q-2 '!$A$2:$AH$3476,30,0),"-")</f>
        <v>46085.541435185201</v>
      </c>
      <c r="AE1707" s="1" t="str">
        <f>IFERROR(VLOOKUP(A1707,'[1]For Report Q-2 '!$A$2:$AH$3476,31,0),"-")</f>
        <v>SR26035482169</v>
      </c>
      <c r="AF1707" s="1" t="str">
        <f>IFERROR(VLOOKUP(A1707,'[1]For Report Q-2 '!$A$2:$AH$3476,32,0),"-")</f>
        <v>Churned</v>
      </c>
      <c r="AG1707" s="2">
        <f>IFERROR(VLOOKUP(A1707,'[1]For Report Q-2 '!$A$2:$AH$3476,33,0),"-")</f>
        <v>46115</v>
      </c>
      <c r="AH1707" s="1" t="str">
        <f t="shared" si="26"/>
        <v>Churned-</v>
      </c>
      <c r="AI1707" t="e">
        <v>#N/A</v>
      </c>
      <c r="AJ1707" t="e">
        <v>#N/A</v>
      </c>
      <c r="AK1707" t="e">
        <v>#N/A</v>
      </c>
    </row>
    <row r="1708" spans="1:37" x14ac:dyDescent="0.25">
      <c r="A1708" s="15">
        <v>9081448</v>
      </c>
      <c r="B1708" s="15" t="s">
        <v>695</v>
      </c>
      <c r="C1708" s="16">
        <v>43872</v>
      </c>
      <c r="D1708" s="15" t="s">
        <v>40</v>
      </c>
      <c r="E1708" s="1" t="s">
        <v>118</v>
      </c>
      <c r="F1708" s="15" t="s">
        <v>46</v>
      </c>
      <c r="G1708" s="1" t="s">
        <v>40</v>
      </c>
      <c r="H1708" s="17">
        <v>12500</v>
      </c>
      <c r="I1708" s="18">
        <v>0.125</v>
      </c>
      <c r="J1708" s="1">
        <v>9073975</v>
      </c>
      <c r="K1708" s="1" t="s">
        <v>695</v>
      </c>
      <c r="L1708" s="19">
        <v>37500</v>
      </c>
      <c r="M1708" s="1" t="s">
        <v>31</v>
      </c>
      <c r="N1708" s="1" t="s">
        <v>47</v>
      </c>
      <c r="O1708" s="1" t="s">
        <v>41</v>
      </c>
      <c r="P1708" s="20">
        <v>9073975</v>
      </c>
      <c r="Q1708" s="1" t="s">
        <v>99</v>
      </c>
      <c r="R1708" s="1" t="s">
        <v>16</v>
      </c>
      <c r="S1708" s="1" t="s">
        <v>100</v>
      </c>
      <c r="T1708" s="18">
        <f>IFERROR(VLOOKUP(A1708,'[1]For Report Q-2 '!$A$2:$T$3476,20,0),"-")</f>
        <v>0.125</v>
      </c>
      <c r="U1708" s="55">
        <f>IFERROR(VLOOKUP(A1708,'[1]For Report Q-2 '!$A$2:$U$3476,21,0),"-")</f>
        <v>0</v>
      </c>
      <c r="V1708" s="2" t="str">
        <f>IFERROR(VLOOKUP(A1708,'[1]For Report Q-2 '!$A$2:$V$3476,22,0),"-")</f>
        <v>-</v>
      </c>
      <c r="W1708" s="1">
        <f>IFERROR(VLOOKUP(A1708,'[1]For Report Q-2 '!$A$2:$W$3476,23,0),"-")</f>
        <v>0</v>
      </c>
      <c r="X1708" s="1"/>
      <c r="Y1708" s="1"/>
      <c r="Z1708" s="2">
        <f>IFERROR(VLOOKUP(A1708,'[1]For Report Q-2 '!$A$2:$Z$3476,26,0),"-")</f>
        <v>46135.701527777797</v>
      </c>
      <c r="AA1708" s="1" t="str">
        <f>IFERROR(VLOOKUP(A1708,'[1]For Report Q-2 '!$A$2:$AH$3476,27,0),"-")</f>
        <v>SR26045536718</v>
      </c>
      <c r="AB1708" s="1" t="str">
        <f>IFERROR(VLOOKUP(A1708,'[1]For Report Q-2 '!$A$2:$AH$3476,28,0),"-")</f>
        <v>Active</v>
      </c>
      <c r="AC1708" s="2" t="str">
        <f>IFERROR(VLOOKUP(A1708,'[1]For Report Q-2 '!$A$2:$AH$3476,29,0),"-")</f>
        <v>-</v>
      </c>
      <c r="AD1708" s="2" t="str">
        <f>IFERROR(VLOOKUP(A1708,'[1]For Report Q-2 '!$A$2:$AH$3476,30,0),"-")</f>
        <v>-</v>
      </c>
      <c r="AE1708" s="1" t="str">
        <f>IFERROR(VLOOKUP(A1708,'[1]For Report Q-2 '!$A$2:$AH$3476,31,0),"-")</f>
        <v>-</v>
      </c>
      <c r="AF1708" s="1" t="str">
        <f>IFERROR(VLOOKUP(A1708,'[1]For Report Q-2 '!$A$2:$AH$3476,32,0),"-")</f>
        <v>-</v>
      </c>
      <c r="AG1708" s="2" t="str">
        <f>IFERROR(VLOOKUP(A1708,'[1]For Report Q-2 '!$A$2:$AH$3476,33,0),"-")</f>
        <v>-</v>
      </c>
      <c r="AH1708" s="1" t="str">
        <f t="shared" si="26"/>
        <v>-Active</v>
      </c>
      <c r="AI1708" s="1" t="e">
        <v>#N/A</v>
      </c>
      <c r="AJ1708" s="1" t="e">
        <v>#N/A</v>
      </c>
      <c r="AK1708" s="1" t="e">
        <v>#N/A</v>
      </c>
    </row>
    <row r="1709" spans="1:37" x14ac:dyDescent="0.25">
      <c r="A1709" s="15">
        <v>9110442</v>
      </c>
      <c r="B1709" s="15" t="s">
        <v>695</v>
      </c>
      <c r="C1709" s="16">
        <v>45002</v>
      </c>
      <c r="D1709" s="15" t="s">
        <v>28</v>
      </c>
      <c r="E1709" s="1" t="s">
        <v>45</v>
      </c>
      <c r="F1709" s="15" t="s">
        <v>46</v>
      </c>
      <c r="G1709" s="1" t="s">
        <v>28</v>
      </c>
      <c r="H1709" s="17">
        <v>10000</v>
      </c>
      <c r="I1709" s="18">
        <v>0.1</v>
      </c>
      <c r="J1709" s="1">
        <v>9073975</v>
      </c>
      <c r="K1709" s="1" t="s">
        <v>695</v>
      </c>
      <c r="L1709" s="19">
        <v>37500</v>
      </c>
      <c r="M1709" s="1" t="s">
        <v>31</v>
      </c>
      <c r="N1709" s="1" t="s">
        <v>47</v>
      </c>
      <c r="O1709" s="1" t="s">
        <v>38</v>
      </c>
      <c r="P1709" s="20">
        <v>9073975</v>
      </c>
      <c r="Q1709" s="1" t="s">
        <v>99</v>
      </c>
      <c r="R1709" s="1" t="s">
        <v>16</v>
      </c>
      <c r="S1709" s="1" t="s">
        <v>100</v>
      </c>
      <c r="T1709" s="18">
        <f>IFERROR(VLOOKUP(A1709,'[1]For Report Q-2 '!$A$2:$T$3476,20,0),"-")</f>
        <v>0.1</v>
      </c>
      <c r="U1709" s="55">
        <f>IFERROR(VLOOKUP(A1709,'[1]For Report Q-2 '!$A$2:$U$3476,21,0),"-")</f>
        <v>0</v>
      </c>
      <c r="V1709" s="2" t="str">
        <f>IFERROR(VLOOKUP(A1709,'[1]For Report Q-2 '!$A$2:$V$3476,22,0),"-")</f>
        <v>-</v>
      </c>
      <c r="W1709" s="1">
        <f>IFERROR(VLOOKUP(A1709,'[1]For Report Q-2 '!$A$2:$W$3476,23,0),"-")</f>
        <v>0</v>
      </c>
      <c r="X1709" s="1"/>
      <c r="Y1709" s="1"/>
      <c r="Z1709" s="2" t="str">
        <f>IFERROR(VLOOKUP(A1709,'[1]For Report Q-2 '!$A$2:$Z$3476,26,0),"-")</f>
        <v>-</v>
      </c>
      <c r="AA1709" s="1" t="str">
        <f>IFERROR(VLOOKUP(A1709,'[1]For Report Q-2 '!$A$2:$AH$3476,27,0),"-")</f>
        <v>-</v>
      </c>
      <c r="AB1709" s="1" t="str">
        <f>IFERROR(VLOOKUP(A1709,'[1]For Report Q-2 '!$A$2:$AH$3476,28,0),"-")</f>
        <v>-</v>
      </c>
      <c r="AC1709" s="2" t="str">
        <f>IFERROR(VLOOKUP(A1709,'[1]For Report Q-2 '!$A$2:$AH$3476,29,0),"-")</f>
        <v>-</v>
      </c>
      <c r="AD1709" s="2" t="str">
        <f>IFERROR(VLOOKUP(A1709,'[1]For Report Q-2 '!$A$2:$AH$3476,30,0),"-")</f>
        <v>-</v>
      </c>
      <c r="AE1709" s="1" t="str">
        <f>IFERROR(VLOOKUP(A1709,'[1]For Report Q-2 '!$A$2:$AH$3476,31,0),"-")</f>
        <v>-</v>
      </c>
      <c r="AF1709" s="1" t="str">
        <f>IFERROR(VLOOKUP(A1709,'[1]For Report Q-2 '!$A$2:$AH$3476,32,0),"-")</f>
        <v>-</v>
      </c>
      <c r="AG1709" s="2" t="str">
        <f>IFERROR(VLOOKUP(A1709,'[1]For Report Q-2 '!$A$2:$AH$3476,33,0),"-")</f>
        <v>-</v>
      </c>
      <c r="AH1709" s="1" t="str">
        <f t="shared" si="26"/>
        <v>--</v>
      </c>
      <c r="AI1709" t="e">
        <v>#N/A</v>
      </c>
      <c r="AJ1709" t="e">
        <v>#N/A</v>
      </c>
      <c r="AK1709" t="e">
        <v>#N/A</v>
      </c>
    </row>
    <row r="1710" spans="1:37" x14ac:dyDescent="0.25">
      <c r="A1710" s="15">
        <v>9074213</v>
      </c>
      <c r="B1710" s="15" t="s">
        <v>696</v>
      </c>
      <c r="C1710" s="16">
        <v>43405</v>
      </c>
      <c r="D1710" s="15" t="s">
        <v>40</v>
      </c>
      <c r="E1710" s="1" t="s">
        <v>118</v>
      </c>
      <c r="F1710" s="15" t="s">
        <v>46</v>
      </c>
      <c r="G1710" s="1" t="s">
        <v>40</v>
      </c>
      <c r="H1710" s="17">
        <v>29166.666666666668</v>
      </c>
      <c r="I1710" s="18">
        <v>0.29166666666666669</v>
      </c>
      <c r="J1710" s="1">
        <v>9074213</v>
      </c>
      <c r="K1710" s="1" t="s">
        <v>696</v>
      </c>
      <c r="L1710" s="19">
        <v>29166.666666666668</v>
      </c>
      <c r="M1710" s="1" t="s">
        <v>31</v>
      </c>
      <c r="N1710" s="1" t="s">
        <v>47</v>
      </c>
      <c r="O1710" s="1" t="s">
        <v>59</v>
      </c>
      <c r="P1710" s="20">
        <v>9074213</v>
      </c>
      <c r="Q1710" s="1" t="s">
        <v>218</v>
      </c>
      <c r="R1710" s="1" t="s">
        <v>89</v>
      </c>
      <c r="S1710" s="1" t="s">
        <v>218</v>
      </c>
      <c r="T1710" s="18">
        <f>IFERROR(VLOOKUP(A1710,'[1]For Report Q-2 '!$A$2:$T$3476,20,0),"-")</f>
        <v>0.29166666666666669</v>
      </c>
      <c r="U1710" s="55">
        <f>IFERROR(VLOOKUP(A1710,'[1]For Report Q-2 '!$A$2:$U$3476,21,0),"-")</f>
        <v>0</v>
      </c>
      <c r="V1710" s="2" t="str">
        <f>IFERROR(VLOOKUP(A1710,'[1]For Report Q-2 '!$A$2:$V$3476,22,0),"-")</f>
        <v>-</v>
      </c>
      <c r="W1710" s="1">
        <f>IFERROR(VLOOKUP(A1710,'[1]For Report Q-2 '!$A$2:$W$3476,23,0),"-")</f>
        <v>0</v>
      </c>
      <c r="X1710" s="1"/>
      <c r="Y1710" s="1"/>
      <c r="Z1710" s="2" t="str">
        <f>IFERROR(VLOOKUP(A1710,'[1]For Report Q-2 '!$A$2:$Z$3476,26,0),"-")</f>
        <v>-</v>
      </c>
      <c r="AA1710" s="1" t="str">
        <f>IFERROR(VLOOKUP(A1710,'[1]For Report Q-2 '!$A$2:$AH$3476,27,0),"-")</f>
        <v>-</v>
      </c>
      <c r="AB1710" s="1" t="str">
        <f>IFERROR(VLOOKUP(A1710,'[1]For Report Q-2 '!$A$2:$AH$3476,28,0),"-")</f>
        <v>-</v>
      </c>
      <c r="AC1710" s="2" t="str">
        <f>IFERROR(VLOOKUP(A1710,'[1]For Report Q-2 '!$A$2:$AH$3476,29,0),"-")</f>
        <v>-</v>
      </c>
      <c r="AD1710" s="2" t="str">
        <f>IFERROR(VLOOKUP(A1710,'[1]For Report Q-2 '!$A$2:$AH$3476,30,0),"-")</f>
        <v>-</v>
      </c>
      <c r="AE1710" s="1" t="str">
        <f>IFERROR(VLOOKUP(A1710,'[1]For Report Q-2 '!$A$2:$AH$3476,31,0),"-")</f>
        <v>-</v>
      </c>
      <c r="AF1710" s="1" t="str">
        <f>IFERROR(VLOOKUP(A1710,'[1]For Report Q-2 '!$A$2:$AH$3476,32,0),"-")</f>
        <v>-</v>
      </c>
      <c r="AG1710" s="2" t="str">
        <f>IFERROR(VLOOKUP(A1710,'[1]For Report Q-2 '!$A$2:$AH$3476,33,0),"-")</f>
        <v>-</v>
      </c>
      <c r="AH1710" s="1" t="str">
        <f t="shared" si="26"/>
        <v>--</v>
      </c>
      <c r="AI1710" t="e">
        <v>#N/A</v>
      </c>
      <c r="AJ1710" t="e">
        <v>#N/A</v>
      </c>
      <c r="AK1710" t="e">
        <v>#N/A</v>
      </c>
    </row>
    <row r="1711" spans="1:37" x14ac:dyDescent="0.25">
      <c r="A1711" s="15">
        <v>9074220</v>
      </c>
      <c r="B1711" s="15" t="s">
        <v>697</v>
      </c>
      <c r="C1711" s="16">
        <v>43381</v>
      </c>
      <c r="D1711" s="15" t="s">
        <v>70</v>
      </c>
      <c r="E1711" s="1" t="s">
        <v>118</v>
      </c>
      <c r="F1711" s="15" t="s">
        <v>46</v>
      </c>
      <c r="G1711" s="1" t="s">
        <v>70</v>
      </c>
      <c r="H1711" s="17">
        <v>87500</v>
      </c>
      <c r="I1711" s="18">
        <v>0.875</v>
      </c>
      <c r="J1711" s="1">
        <v>9074220</v>
      </c>
      <c r="K1711" s="1" t="s">
        <v>697</v>
      </c>
      <c r="L1711" s="19">
        <v>87500</v>
      </c>
      <c r="M1711" s="1" t="s">
        <v>31</v>
      </c>
      <c r="N1711" s="1" t="s">
        <v>47</v>
      </c>
      <c r="O1711" s="1" t="s">
        <v>71</v>
      </c>
      <c r="P1711" s="20">
        <v>9074220</v>
      </c>
      <c r="Q1711" s="1" t="s">
        <v>68</v>
      </c>
      <c r="R1711" s="1" t="s">
        <v>16</v>
      </c>
      <c r="S1711" s="1" t="s">
        <v>69</v>
      </c>
      <c r="T1711" s="18">
        <f>IFERROR(VLOOKUP(A1711,'[1]For Report Q-2 '!$A$2:$T$3476,20,0),"-")</f>
        <v>0.875</v>
      </c>
      <c r="U1711" s="55">
        <f>IFERROR(VLOOKUP(A1711,'[1]For Report Q-2 '!$A$2:$U$3476,21,0),"-")</f>
        <v>0</v>
      </c>
      <c r="V1711" s="2" t="str">
        <f>IFERROR(VLOOKUP(A1711,'[1]For Report Q-2 '!$A$2:$V$3476,22,0),"-")</f>
        <v>-</v>
      </c>
      <c r="W1711" s="1">
        <f>IFERROR(VLOOKUP(A1711,'[1]For Report Q-2 '!$A$2:$W$3476,23,0),"-")</f>
        <v>0</v>
      </c>
      <c r="X1711" s="1"/>
      <c r="Y1711" s="1"/>
      <c r="Z1711" s="2" t="str">
        <f>IFERROR(VLOOKUP(A1711,'[1]For Report Q-2 '!$A$2:$Z$3476,26,0),"-")</f>
        <v>-</v>
      </c>
      <c r="AA1711" s="1" t="str">
        <f>IFERROR(VLOOKUP(A1711,'[1]For Report Q-2 '!$A$2:$AH$3476,27,0),"-")</f>
        <v>-</v>
      </c>
      <c r="AB1711" s="1" t="str">
        <f>IFERROR(VLOOKUP(A1711,'[1]For Report Q-2 '!$A$2:$AH$3476,28,0),"-")</f>
        <v>-</v>
      </c>
      <c r="AC1711" s="2" t="str">
        <f>IFERROR(VLOOKUP(A1711,'[1]For Report Q-2 '!$A$2:$AH$3476,29,0),"-")</f>
        <v>-</v>
      </c>
      <c r="AD1711" s="2" t="str">
        <f>IFERROR(VLOOKUP(A1711,'[1]For Report Q-2 '!$A$2:$AH$3476,30,0),"-")</f>
        <v>-</v>
      </c>
      <c r="AE1711" s="1" t="str">
        <f>IFERROR(VLOOKUP(A1711,'[1]For Report Q-2 '!$A$2:$AH$3476,31,0),"-")</f>
        <v>-</v>
      </c>
      <c r="AF1711" s="1" t="str">
        <f>IFERROR(VLOOKUP(A1711,'[1]For Report Q-2 '!$A$2:$AH$3476,32,0),"-")</f>
        <v>-</v>
      </c>
      <c r="AG1711" s="2" t="str">
        <f>IFERROR(VLOOKUP(A1711,'[1]For Report Q-2 '!$A$2:$AH$3476,33,0),"-")</f>
        <v>-</v>
      </c>
      <c r="AH1711" s="1" t="str">
        <f t="shared" si="26"/>
        <v>--</v>
      </c>
      <c r="AI1711" t="e">
        <v>#N/A</v>
      </c>
      <c r="AJ1711" t="e">
        <v>#N/A</v>
      </c>
      <c r="AK1711" t="e">
        <v>#N/A</v>
      </c>
    </row>
    <row r="1712" spans="1:37" x14ac:dyDescent="0.25">
      <c r="A1712" s="15">
        <v>9074418</v>
      </c>
      <c r="B1712" s="15" t="s">
        <v>698</v>
      </c>
      <c r="C1712" s="16">
        <v>43433</v>
      </c>
      <c r="D1712" s="15" t="s">
        <v>40</v>
      </c>
      <c r="E1712" s="1" t="s">
        <v>45</v>
      </c>
      <c r="F1712" s="15" t="s">
        <v>46</v>
      </c>
      <c r="G1712" s="1" t="s">
        <v>40</v>
      </c>
      <c r="H1712" s="17">
        <v>56250</v>
      </c>
      <c r="I1712" s="18">
        <v>0.5625</v>
      </c>
      <c r="J1712" s="1">
        <v>9074418</v>
      </c>
      <c r="K1712" s="1" t="s">
        <v>698</v>
      </c>
      <c r="L1712" s="19">
        <v>154200</v>
      </c>
      <c r="M1712" s="1" t="s">
        <v>67</v>
      </c>
      <c r="N1712" s="1" t="s">
        <v>47</v>
      </c>
      <c r="O1712" s="1" t="s">
        <v>41</v>
      </c>
      <c r="P1712" s="20">
        <v>9074418</v>
      </c>
      <c r="Q1712" s="1" t="s">
        <v>60</v>
      </c>
      <c r="R1712" s="1" t="s">
        <v>16</v>
      </c>
      <c r="S1712" s="1" t="s">
        <v>43</v>
      </c>
      <c r="T1712" s="18">
        <f>IFERROR(VLOOKUP(A1712,'[1]For Report Q-2 '!$A$2:$T$3476,20,0),"-")</f>
        <v>0.5625</v>
      </c>
      <c r="U1712" s="55">
        <f>IFERROR(VLOOKUP(A1712,'[1]For Report Q-2 '!$A$2:$U$3476,21,0),"-")</f>
        <v>0</v>
      </c>
      <c r="V1712" s="2" t="str">
        <f>IFERROR(VLOOKUP(A1712,'[1]For Report Q-2 '!$A$2:$V$3476,22,0),"-")</f>
        <v>-</v>
      </c>
      <c r="W1712" s="1">
        <f>IFERROR(VLOOKUP(A1712,'[1]For Report Q-2 '!$A$2:$W$3476,23,0),"-")</f>
        <v>0</v>
      </c>
      <c r="X1712" s="1"/>
      <c r="Y1712" s="1"/>
      <c r="Z1712" s="2" t="str">
        <f>IFERROR(VLOOKUP(A1712,'[1]For Report Q-2 '!$A$2:$Z$3476,26,0),"-")</f>
        <v>-</v>
      </c>
      <c r="AA1712" s="1" t="str">
        <f>IFERROR(VLOOKUP(A1712,'[1]For Report Q-2 '!$A$2:$AH$3476,27,0),"-")</f>
        <v>-</v>
      </c>
      <c r="AB1712" s="1" t="str">
        <f>IFERROR(VLOOKUP(A1712,'[1]For Report Q-2 '!$A$2:$AH$3476,28,0),"-")</f>
        <v>-</v>
      </c>
      <c r="AC1712" s="2" t="str">
        <f>IFERROR(VLOOKUP(A1712,'[1]For Report Q-2 '!$A$2:$AH$3476,29,0),"-")</f>
        <v>-</v>
      </c>
      <c r="AD1712" s="2" t="str">
        <f>IFERROR(VLOOKUP(A1712,'[1]For Report Q-2 '!$A$2:$AH$3476,30,0),"-")</f>
        <v>-</v>
      </c>
      <c r="AE1712" s="1" t="str">
        <f>IFERROR(VLOOKUP(A1712,'[1]For Report Q-2 '!$A$2:$AH$3476,31,0),"-")</f>
        <v>-</v>
      </c>
      <c r="AF1712" s="1" t="str">
        <f>IFERROR(VLOOKUP(A1712,'[1]For Report Q-2 '!$A$2:$AH$3476,32,0),"-")</f>
        <v>-</v>
      </c>
      <c r="AG1712" s="2" t="str">
        <f>IFERROR(VLOOKUP(A1712,'[1]For Report Q-2 '!$A$2:$AH$3476,33,0),"-")</f>
        <v>-</v>
      </c>
      <c r="AH1712" s="1" t="str">
        <f t="shared" si="26"/>
        <v>--</v>
      </c>
      <c r="AI1712" t="e">
        <v>#N/A</v>
      </c>
      <c r="AJ1712" t="e">
        <v>#N/A</v>
      </c>
      <c r="AK1712" t="e">
        <v>#N/A</v>
      </c>
    </row>
    <row r="1713" spans="1:37" x14ac:dyDescent="0.25">
      <c r="A1713" s="15">
        <v>9079849</v>
      </c>
      <c r="B1713" s="15" t="s">
        <v>698</v>
      </c>
      <c r="C1713" s="16">
        <v>43784</v>
      </c>
      <c r="D1713" s="15" t="s">
        <v>83</v>
      </c>
      <c r="E1713" s="1" t="s">
        <v>72</v>
      </c>
      <c r="F1713" s="15" t="s">
        <v>46</v>
      </c>
      <c r="G1713" s="1" t="s">
        <v>83</v>
      </c>
      <c r="H1713" s="17">
        <v>24000</v>
      </c>
      <c r="I1713" s="18">
        <v>0.24</v>
      </c>
      <c r="J1713" s="1">
        <v>9074418</v>
      </c>
      <c r="K1713" s="1" t="s">
        <v>698</v>
      </c>
      <c r="L1713" s="19">
        <v>154200</v>
      </c>
      <c r="M1713" s="1" t="s">
        <v>67</v>
      </c>
      <c r="N1713" s="1" t="s">
        <v>72</v>
      </c>
      <c r="O1713" s="1" t="s">
        <v>84</v>
      </c>
      <c r="P1713" s="20">
        <v>9074418</v>
      </c>
      <c r="Q1713" s="1" t="s">
        <v>60</v>
      </c>
      <c r="R1713" s="1" t="s">
        <v>16</v>
      </c>
      <c r="S1713" s="1" t="s">
        <v>43</v>
      </c>
      <c r="T1713" s="18">
        <f>IFERROR(VLOOKUP(A1713,'[1]For Report Q-2 '!$A$2:$T$3476,20,0),"-")</f>
        <v>0.24</v>
      </c>
      <c r="U1713" s="55">
        <f>IFERROR(VLOOKUP(A1713,'[1]For Report Q-2 '!$A$2:$U$3476,21,0),"-")</f>
        <v>0</v>
      </c>
      <c r="V1713" s="2" t="str">
        <f>IFERROR(VLOOKUP(A1713,'[1]For Report Q-2 '!$A$2:$V$3476,22,0),"-")</f>
        <v>-</v>
      </c>
      <c r="W1713" s="1">
        <f>IFERROR(VLOOKUP(A1713,'[1]For Report Q-2 '!$A$2:$W$3476,23,0),"-")</f>
        <v>0</v>
      </c>
      <c r="X1713" s="1"/>
      <c r="Y1713" s="1"/>
      <c r="Z1713" s="2" t="str">
        <f>IFERROR(VLOOKUP(A1713,'[1]For Report Q-2 '!$A$2:$Z$3476,26,0),"-")</f>
        <v>-</v>
      </c>
      <c r="AA1713" s="1" t="str">
        <f>IFERROR(VLOOKUP(A1713,'[1]For Report Q-2 '!$A$2:$AH$3476,27,0),"-")</f>
        <v>-</v>
      </c>
      <c r="AB1713" s="1" t="str">
        <f>IFERROR(VLOOKUP(A1713,'[1]For Report Q-2 '!$A$2:$AH$3476,28,0),"-")</f>
        <v>-</v>
      </c>
      <c r="AC1713" s="2" t="str">
        <f>IFERROR(VLOOKUP(A1713,'[1]For Report Q-2 '!$A$2:$AH$3476,29,0),"-")</f>
        <v>-</v>
      </c>
      <c r="AD1713" s="2" t="str">
        <f>IFERROR(VLOOKUP(A1713,'[1]For Report Q-2 '!$A$2:$AH$3476,30,0),"-")</f>
        <v>-</v>
      </c>
      <c r="AE1713" s="1" t="str">
        <f>IFERROR(VLOOKUP(A1713,'[1]For Report Q-2 '!$A$2:$AH$3476,31,0),"-")</f>
        <v>-</v>
      </c>
      <c r="AF1713" s="1" t="str">
        <f>IFERROR(VLOOKUP(A1713,'[1]For Report Q-2 '!$A$2:$AH$3476,32,0),"-")</f>
        <v>-</v>
      </c>
      <c r="AG1713" s="2" t="str">
        <f>IFERROR(VLOOKUP(A1713,'[1]For Report Q-2 '!$A$2:$AH$3476,33,0),"-")</f>
        <v>-</v>
      </c>
      <c r="AH1713" s="1" t="str">
        <f t="shared" si="26"/>
        <v>--</v>
      </c>
      <c r="AI1713" t="e">
        <v>#N/A</v>
      </c>
      <c r="AJ1713" t="e">
        <v>#N/A</v>
      </c>
      <c r="AK1713" t="e">
        <v>#N/A</v>
      </c>
    </row>
    <row r="1714" spans="1:37" x14ac:dyDescent="0.25">
      <c r="A1714" s="15">
        <v>9080032</v>
      </c>
      <c r="B1714" s="15" t="s">
        <v>698</v>
      </c>
      <c r="C1714" s="16">
        <v>43795</v>
      </c>
      <c r="D1714" s="15" t="s">
        <v>70</v>
      </c>
      <c r="E1714" s="1" t="s">
        <v>45</v>
      </c>
      <c r="F1714" s="15" t="s">
        <v>46</v>
      </c>
      <c r="G1714" s="1" t="s">
        <v>70</v>
      </c>
      <c r="H1714" s="17">
        <v>24000</v>
      </c>
      <c r="I1714" s="18">
        <v>0.24</v>
      </c>
      <c r="J1714" s="1">
        <v>9074418</v>
      </c>
      <c r="K1714" s="1" t="s">
        <v>698</v>
      </c>
      <c r="L1714" s="19">
        <v>154200</v>
      </c>
      <c r="M1714" s="1" t="s">
        <v>67</v>
      </c>
      <c r="N1714" s="1" t="s">
        <v>47</v>
      </c>
      <c r="O1714" s="1" t="s">
        <v>71</v>
      </c>
      <c r="P1714" s="20">
        <v>9074418</v>
      </c>
      <c r="Q1714" s="1" t="s">
        <v>60</v>
      </c>
      <c r="R1714" s="1" t="s">
        <v>16</v>
      </c>
      <c r="S1714" s="1" t="s">
        <v>43</v>
      </c>
      <c r="T1714" s="18">
        <f>IFERROR(VLOOKUP(A1714,'[1]For Report Q-2 '!$A$2:$T$3476,20,0),"-")</f>
        <v>0.24</v>
      </c>
      <c r="U1714" s="55">
        <f>IFERROR(VLOOKUP(A1714,'[1]For Report Q-2 '!$A$2:$U$3476,21,0),"-")</f>
        <v>0</v>
      </c>
      <c r="V1714" s="2" t="str">
        <f>IFERROR(VLOOKUP(A1714,'[1]For Report Q-2 '!$A$2:$V$3476,22,0),"-")</f>
        <v>-</v>
      </c>
      <c r="W1714" s="1">
        <f>IFERROR(VLOOKUP(A1714,'[1]For Report Q-2 '!$A$2:$W$3476,23,0),"-")</f>
        <v>0</v>
      </c>
      <c r="X1714" s="1"/>
      <c r="Y1714" s="1"/>
      <c r="Z1714" s="2" t="str">
        <f>IFERROR(VLOOKUP(A1714,'[1]For Report Q-2 '!$A$2:$Z$3476,26,0),"-")</f>
        <v>-</v>
      </c>
      <c r="AA1714" s="1" t="str">
        <f>IFERROR(VLOOKUP(A1714,'[1]For Report Q-2 '!$A$2:$AH$3476,27,0),"-")</f>
        <v>-</v>
      </c>
      <c r="AB1714" s="1" t="str">
        <f>IFERROR(VLOOKUP(A1714,'[1]For Report Q-2 '!$A$2:$AH$3476,28,0),"-")</f>
        <v>-</v>
      </c>
      <c r="AC1714" s="2" t="str">
        <f>IFERROR(VLOOKUP(A1714,'[1]For Report Q-2 '!$A$2:$AH$3476,29,0),"-")</f>
        <v>-</v>
      </c>
      <c r="AD1714" s="2" t="str">
        <f>IFERROR(VLOOKUP(A1714,'[1]For Report Q-2 '!$A$2:$AH$3476,30,0),"-")</f>
        <v>-</v>
      </c>
      <c r="AE1714" s="1" t="str">
        <f>IFERROR(VLOOKUP(A1714,'[1]For Report Q-2 '!$A$2:$AH$3476,31,0),"-")</f>
        <v>-</v>
      </c>
      <c r="AF1714" s="1" t="str">
        <f>IFERROR(VLOOKUP(A1714,'[1]For Report Q-2 '!$A$2:$AH$3476,32,0),"-")</f>
        <v>-</v>
      </c>
      <c r="AG1714" s="2" t="str">
        <f>IFERROR(VLOOKUP(A1714,'[1]For Report Q-2 '!$A$2:$AH$3476,33,0),"-")</f>
        <v>-</v>
      </c>
      <c r="AH1714" s="1" t="str">
        <f t="shared" si="26"/>
        <v>--</v>
      </c>
      <c r="AI1714" t="e">
        <v>#N/A</v>
      </c>
      <c r="AJ1714" t="e">
        <v>#N/A</v>
      </c>
      <c r="AK1714" t="e">
        <v>#N/A</v>
      </c>
    </row>
    <row r="1715" spans="1:37" x14ac:dyDescent="0.25">
      <c r="A1715" s="15">
        <v>9080157</v>
      </c>
      <c r="B1715" s="15" t="s">
        <v>698</v>
      </c>
      <c r="C1715" s="16">
        <v>43795</v>
      </c>
      <c r="D1715" s="15" t="s">
        <v>70</v>
      </c>
      <c r="E1715" s="1" t="s">
        <v>118</v>
      </c>
      <c r="F1715" s="15" t="s">
        <v>46</v>
      </c>
      <c r="G1715" s="1" t="s">
        <v>70</v>
      </c>
      <c r="H1715" s="17">
        <v>16200</v>
      </c>
      <c r="I1715" s="18">
        <v>0.16200000000000001</v>
      </c>
      <c r="J1715" s="1">
        <v>9074418</v>
      </c>
      <c r="K1715" s="1" t="s">
        <v>698</v>
      </c>
      <c r="L1715" s="19">
        <v>154200</v>
      </c>
      <c r="M1715" s="1" t="s">
        <v>67</v>
      </c>
      <c r="N1715" s="1" t="s">
        <v>47</v>
      </c>
      <c r="O1715" s="1" t="s">
        <v>71</v>
      </c>
      <c r="P1715" s="20">
        <v>9074418</v>
      </c>
      <c r="Q1715" s="1" t="s">
        <v>60</v>
      </c>
      <c r="R1715" s="1" t="s">
        <v>16</v>
      </c>
      <c r="S1715" s="1" t="s">
        <v>43</v>
      </c>
      <c r="T1715" s="18">
        <f>IFERROR(VLOOKUP(A1715,'[1]For Report Q-2 '!$A$2:$T$3476,20,0),"-")</f>
        <v>0.16200000000000001</v>
      </c>
      <c r="U1715" s="55">
        <f>IFERROR(VLOOKUP(A1715,'[1]For Report Q-2 '!$A$2:$U$3476,21,0),"-")</f>
        <v>0</v>
      </c>
      <c r="V1715" s="2" t="str">
        <f>IFERROR(VLOOKUP(A1715,'[1]For Report Q-2 '!$A$2:$V$3476,22,0),"-")</f>
        <v>-</v>
      </c>
      <c r="W1715" s="1">
        <f>IFERROR(VLOOKUP(A1715,'[1]For Report Q-2 '!$A$2:$W$3476,23,0),"-")</f>
        <v>0</v>
      </c>
      <c r="X1715" s="1"/>
      <c r="Y1715" s="1"/>
      <c r="Z1715" s="2" t="str">
        <f>IFERROR(VLOOKUP(A1715,'[1]For Report Q-2 '!$A$2:$Z$3476,26,0),"-")</f>
        <v>-</v>
      </c>
      <c r="AA1715" s="1" t="str">
        <f>IFERROR(VLOOKUP(A1715,'[1]For Report Q-2 '!$A$2:$AH$3476,27,0),"-")</f>
        <v>-</v>
      </c>
      <c r="AB1715" s="1" t="str">
        <f>IFERROR(VLOOKUP(A1715,'[1]For Report Q-2 '!$A$2:$AH$3476,28,0),"-")</f>
        <v>-</v>
      </c>
      <c r="AC1715" s="2" t="str">
        <f>IFERROR(VLOOKUP(A1715,'[1]For Report Q-2 '!$A$2:$AH$3476,29,0),"-")</f>
        <v>-</v>
      </c>
      <c r="AD1715" s="2" t="str">
        <f>IFERROR(VLOOKUP(A1715,'[1]For Report Q-2 '!$A$2:$AH$3476,30,0),"-")</f>
        <v>-</v>
      </c>
      <c r="AE1715" s="1" t="str">
        <f>IFERROR(VLOOKUP(A1715,'[1]For Report Q-2 '!$A$2:$AH$3476,31,0),"-")</f>
        <v>-</v>
      </c>
      <c r="AF1715" s="1" t="str">
        <f>IFERROR(VLOOKUP(A1715,'[1]For Report Q-2 '!$A$2:$AH$3476,32,0),"-")</f>
        <v>-</v>
      </c>
      <c r="AG1715" s="2" t="str">
        <f>IFERROR(VLOOKUP(A1715,'[1]For Report Q-2 '!$A$2:$AH$3476,33,0),"-")</f>
        <v>-</v>
      </c>
      <c r="AH1715" s="1" t="str">
        <f t="shared" si="26"/>
        <v>--</v>
      </c>
      <c r="AI1715" t="e">
        <v>#N/A</v>
      </c>
      <c r="AJ1715" t="e">
        <v>#N/A</v>
      </c>
      <c r="AK1715" t="e">
        <v>#N/A</v>
      </c>
    </row>
    <row r="1716" spans="1:37" x14ac:dyDescent="0.25">
      <c r="A1716" s="15">
        <v>9080395</v>
      </c>
      <c r="B1716" s="15" t="s">
        <v>698</v>
      </c>
      <c r="C1716" s="16">
        <v>43859</v>
      </c>
      <c r="D1716" s="15" t="s">
        <v>83</v>
      </c>
      <c r="E1716" s="1" t="s">
        <v>118</v>
      </c>
      <c r="F1716" s="15" t="s">
        <v>46</v>
      </c>
      <c r="G1716" s="1" t="s">
        <v>83</v>
      </c>
      <c r="H1716" s="17">
        <v>16200</v>
      </c>
      <c r="I1716" s="18">
        <v>0.16200000000000001</v>
      </c>
      <c r="J1716" s="1">
        <v>9074418</v>
      </c>
      <c r="K1716" s="1" t="s">
        <v>698</v>
      </c>
      <c r="L1716" s="19">
        <v>154200</v>
      </c>
      <c r="M1716" s="1" t="s">
        <v>67</v>
      </c>
      <c r="N1716" s="1" t="s">
        <v>47</v>
      </c>
      <c r="O1716" s="1" t="s">
        <v>84</v>
      </c>
      <c r="P1716" s="20">
        <v>9074418</v>
      </c>
      <c r="Q1716" s="1" t="s">
        <v>60</v>
      </c>
      <c r="R1716" s="1" t="s">
        <v>16</v>
      </c>
      <c r="S1716" s="1" t="s">
        <v>43</v>
      </c>
      <c r="T1716" s="18">
        <f>IFERROR(VLOOKUP(A1716,'[1]For Report Q-2 '!$A$2:$T$3476,20,0),"-")</f>
        <v>0.16200000000000001</v>
      </c>
      <c r="U1716" s="55">
        <f>IFERROR(VLOOKUP(A1716,'[1]For Report Q-2 '!$A$2:$U$3476,21,0),"-")</f>
        <v>0</v>
      </c>
      <c r="V1716" s="2" t="str">
        <f>IFERROR(VLOOKUP(A1716,'[1]For Report Q-2 '!$A$2:$V$3476,22,0),"-")</f>
        <v>-</v>
      </c>
      <c r="W1716" s="1">
        <f>IFERROR(VLOOKUP(A1716,'[1]For Report Q-2 '!$A$2:$W$3476,23,0),"-")</f>
        <v>0</v>
      </c>
      <c r="X1716" s="1"/>
      <c r="Y1716" s="1"/>
      <c r="Z1716" s="2" t="str">
        <f>IFERROR(VLOOKUP(A1716,'[1]For Report Q-2 '!$A$2:$Z$3476,26,0),"-")</f>
        <v>-</v>
      </c>
      <c r="AA1716" s="1" t="str">
        <f>IFERROR(VLOOKUP(A1716,'[1]For Report Q-2 '!$A$2:$AH$3476,27,0),"-")</f>
        <v>-</v>
      </c>
      <c r="AB1716" s="1" t="str">
        <f>IFERROR(VLOOKUP(A1716,'[1]For Report Q-2 '!$A$2:$AH$3476,28,0),"-")</f>
        <v>-</v>
      </c>
      <c r="AC1716" s="2" t="str">
        <f>IFERROR(VLOOKUP(A1716,'[1]For Report Q-2 '!$A$2:$AH$3476,29,0),"-")</f>
        <v>-</v>
      </c>
      <c r="AD1716" s="2" t="str">
        <f>IFERROR(VLOOKUP(A1716,'[1]For Report Q-2 '!$A$2:$AH$3476,30,0),"-")</f>
        <v>-</v>
      </c>
      <c r="AE1716" s="1" t="str">
        <f>IFERROR(VLOOKUP(A1716,'[1]For Report Q-2 '!$A$2:$AH$3476,31,0),"-")</f>
        <v>-</v>
      </c>
      <c r="AF1716" s="1" t="str">
        <f>IFERROR(VLOOKUP(A1716,'[1]For Report Q-2 '!$A$2:$AH$3476,32,0),"-")</f>
        <v>-</v>
      </c>
      <c r="AG1716" s="2" t="str">
        <f>IFERROR(VLOOKUP(A1716,'[1]For Report Q-2 '!$A$2:$AH$3476,33,0),"-")</f>
        <v>-</v>
      </c>
      <c r="AH1716" s="1" t="str">
        <f t="shared" si="26"/>
        <v>--</v>
      </c>
      <c r="AI1716" t="e">
        <v>#N/A</v>
      </c>
      <c r="AJ1716" t="e">
        <v>#N/A</v>
      </c>
      <c r="AK1716" t="e">
        <v>#N/A</v>
      </c>
    </row>
    <row r="1717" spans="1:37" x14ac:dyDescent="0.25">
      <c r="A1717" s="15">
        <v>9080678</v>
      </c>
      <c r="B1717" s="15" t="s">
        <v>698</v>
      </c>
      <c r="C1717" s="16">
        <v>44068</v>
      </c>
      <c r="D1717" s="15" t="s">
        <v>40</v>
      </c>
      <c r="E1717" s="1" t="s">
        <v>118</v>
      </c>
      <c r="F1717" s="15" t="s">
        <v>46</v>
      </c>
      <c r="G1717" s="1" t="s">
        <v>40</v>
      </c>
      <c r="H1717" s="17">
        <v>17550</v>
      </c>
      <c r="I1717" s="18">
        <v>0.17549999999999999</v>
      </c>
      <c r="J1717" s="1">
        <v>9074418</v>
      </c>
      <c r="K1717" s="1" t="s">
        <v>698</v>
      </c>
      <c r="L1717" s="19">
        <v>154200</v>
      </c>
      <c r="M1717" s="1" t="s">
        <v>67</v>
      </c>
      <c r="N1717" s="1" t="s">
        <v>47</v>
      </c>
      <c r="O1717" s="1" t="s">
        <v>41</v>
      </c>
      <c r="P1717" s="20">
        <v>9074418</v>
      </c>
      <c r="Q1717" s="1" t="s">
        <v>60</v>
      </c>
      <c r="R1717" s="1" t="s">
        <v>16</v>
      </c>
      <c r="S1717" s="1" t="s">
        <v>43</v>
      </c>
      <c r="T1717" s="18">
        <f>IFERROR(VLOOKUP(A1717,'[1]For Report Q-2 '!$A$2:$T$3476,20,0),"-")</f>
        <v>0.17549999999999999</v>
      </c>
      <c r="U1717" s="55">
        <f>IFERROR(VLOOKUP(A1717,'[1]For Report Q-2 '!$A$2:$U$3476,21,0),"-")</f>
        <v>0</v>
      </c>
      <c r="V1717" s="2" t="str">
        <f>IFERROR(VLOOKUP(A1717,'[1]For Report Q-2 '!$A$2:$V$3476,22,0),"-")</f>
        <v>-</v>
      </c>
      <c r="W1717" s="1">
        <f>IFERROR(VLOOKUP(A1717,'[1]For Report Q-2 '!$A$2:$W$3476,23,0),"-")</f>
        <v>0</v>
      </c>
      <c r="X1717" s="1"/>
      <c r="Y1717" s="1"/>
      <c r="Z1717" s="2" t="str">
        <f>IFERROR(VLOOKUP(A1717,'[1]For Report Q-2 '!$A$2:$Z$3476,26,0),"-")</f>
        <v>-</v>
      </c>
      <c r="AA1717" s="1" t="str">
        <f>IFERROR(VLOOKUP(A1717,'[1]For Report Q-2 '!$A$2:$AH$3476,27,0),"-")</f>
        <v>-</v>
      </c>
      <c r="AB1717" s="1" t="str">
        <f>IFERROR(VLOOKUP(A1717,'[1]For Report Q-2 '!$A$2:$AH$3476,28,0),"-")</f>
        <v>-</v>
      </c>
      <c r="AC1717" s="2" t="str">
        <f>IFERROR(VLOOKUP(A1717,'[1]For Report Q-2 '!$A$2:$AH$3476,29,0),"-")</f>
        <v>-</v>
      </c>
      <c r="AD1717" s="2" t="str">
        <f>IFERROR(VLOOKUP(A1717,'[1]For Report Q-2 '!$A$2:$AH$3476,30,0),"-")</f>
        <v>-</v>
      </c>
      <c r="AE1717" s="1" t="str">
        <f>IFERROR(VLOOKUP(A1717,'[1]For Report Q-2 '!$A$2:$AH$3476,31,0),"-")</f>
        <v>-</v>
      </c>
      <c r="AF1717" s="1" t="str">
        <f>IFERROR(VLOOKUP(A1717,'[1]For Report Q-2 '!$A$2:$AH$3476,32,0),"-")</f>
        <v>-</v>
      </c>
      <c r="AG1717" s="2" t="str">
        <f>IFERROR(VLOOKUP(A1717,'[1]For Report Q-2 '!$A$2:$AH$3476,33,0),"-")</f>
        <v>-</v>
      </c>
      <c r="AH1717" s="1" t="str">
        <f t="shared" si="26"/>
        <v>--</v>
      </c>
      <c r="AI1717" t="e">
        <v>#N/A</v>
      </c>
      <c r="AJ1717" t="e">
        <v>#N/A</v>
      </c>
      <c r="AK1717" t="e">
        <v>#N/A</v>
      </c>
    </row>
    <row r="1718" spans="1:37" x14ac:dyDescent="0.25">
      <c r="A1718" s="15">
        <v>601330</v>
      </c>
      <c r="B1718" s="15" t="s">
        <v>699</v>
      </c>
      <c r="C1718" s="16">
        <v>44317</v>
      </c>
      <c r="D1718" s="15" t="s">
        <v>56</v>
      </c>
      <c r="E1718" s="1" t="s">
        <v>162</v>
      </c>
      <c r="F1718" s="15" t="s">
        <v>163</v>
      </c>
      <c r="G1718" s="1" t="s">
        <v>56</v>
      </c>
      <c r="H1718" s="17">
        <v>15000</v>
      </c>
      <c r="I1718" s="18">
        <v>0.15</v>
      </c>
      <c r="J1718" s="1">
        <v>9074579</v>
      </c>
      <c r="K1718" s="1" t="s">
        <v>699</v>
      </c>
      <c r="L1718" s="19">
        <v>128500</v>
      </c>
      <c r="M1718" s="1" t="s">
        <v>67</v>
      </c>
      <c r="N1718" s="1" t="s">
        <v>162</v>
      </c>
      <c r="O1718" s="1" t="s">
        <v>59</v>
      </c>
      <c r="P1718" s="20">
        <v>9074579</v>
      </c>
      <c r="Q1718" s="1" t="s">
        <v>340</v>
      </c>
      <c r="R1718" s="1" t="s">
        <v>89</v>
      </c>
      <c r="S1718" s="1" t="s">
        <v>80</v>
      </c>
      <c r="T1718" s="18">
        <f>IFERROR(VLOOKUP(A1718,'[1]For Report Q-2 '!$A$2:$T$3476,20,0),"-")</f>
        <v>0.15</v>
      </c>
      <c r="U1718" s="55">
        <f>IFERROR(VLOOKUP(A1718,'[1]For Report Q-2 '!$A$2:$U$3476,21,0),"-")</f>
        <v>0</v>
      </c>
      <c r="V1718" s="2" t="str">
        <f>IFERROR(VLOOKUP(A1718,'[1]For Report Q-2 '!$A$2:$V$3476,22,0),"-")</f>
        <v>-</v>
      </c>
      <c r="W1718" s="1">
        <f>IFERROR(VLOOKUP(A1718,'[1]For Report Q-2 '!$A$2:$W$3476,23,0),"-")</f>
        <v>0</v>
      </c>
      <c r="X1718" s="1"/>
      <c r="Y1718" s="1"/>
      <c r="Z1718" s="2" t="str">
        <f>IFERROR(VLOOKUP(A1718,'[1]For Report Q-2 '!$A$2:$Z$3476,26,0),"-")</f>
        <v>-</v>
      </c>
      <c r="AA1718" s="1" t="str">
        <f>IFERROR(VLOOKUP(A1718,'[1]For Report Q-2 '!$A$2:$AH$3476,27,0),"-")</f>
        <v>-</v>
      </c>
      <c r="AB1718" s="1" t="str">
        <f>IFERROR(VLOOKUP(A1718,'[1]For Report Q-2 '!$A$2:$AH$3476,28,0),"-")</f>
        <v>-</v>
      </c>
      <c r="AC1718" s="2" t="str">
        <f>IFERROR(VLOOKUP(A1718,'[1]For Report Q-2 '!$A$2:$AH$3476,29,0),"-")</f>
        <v>-</v>
      </c>
      <c r="AD1718" s="2" t="str">
        <f>IFERROR(VLOOKUP(A1718,'[1]For Report Q-2 '!$A$2:$AH$3476,30,0),"-")</f>
        <v>-</v>
      </c>
      <c r="AE1718" s="1" t="str">
        <f>IFERROR(VLOOKUP(A1718,'[1]For Report Q-2 '!$A$2:$AH$3476,31,0),"-")</f>
        <v>-</v>
      </c>
      <c r="AF1718" s="1" t="str">
        <f>IFERROR(VLOOKUP(A1718,'[1]For Report Q-2 '!$A$2:$AH$3476,32,0),"-")</f>
        <v>-</v>
      </c>
      <c r="AG1718" s="2" t="str">
        <f>IFERROR(VLOOKUP(A1718,'[1]For Report Q-2 '!$A$2:$AH$3476,33,0),"-")</f>
        <v>-</v>
      </c>
      <c r="AH1718" s="1" t="str">
        <f t="shared" si="26"/>
        <v>--</v>
      </c>
      <c r="AI1718" t="e">
        <v>#N/A</v>
      </c>
      <c r="AJ1718" t="e">
        <v>#N/A</v>
      </c>
      <c r="AK1718" t="e">
        <v>#N/A</v>
      </c>
    </row>
    <row r="1719" spans="1:37" x14ac:dyDescent="0.25">
      <c r="A1719" s="15">
        <v>601331</v>
      </c>
      <c r="B1719" s="15" t="s">
        <v>699</v>
      </c>
      <c r="C1719" s="16">
        <v>44317</v>
      </c>
      <c r="D1719" s="15" t="s">
        <v>56</v>
      </c>
      <c r="E1719" s="1" t="s">
        <v>162</v>
      </c>
      <c r="F1719" s="15" t="s">
        <v>163</v>
      </c>
      <c r="G1719" s="1" t="s">
        <v>56</v>
      </c>
      <c r="H1719" s="17">
        <v>4000</v>
      </c>
      <c r="I1719" s="18">
        <v>0.04</v>
      </c>
      <c r="J1719" s="1">
        <v>9074579</v>
      </c>
      <c r="K1719" s="1" t="s">
        <v>699</v>
      </c>
      <c r="L1719" s="19">
        <v>128500</v>
      </c>
      <c r="M1719" s="1" t="s">
        <v>67</v>
      </c>
      <c r="N1719" s="1" t="s">
        <v>162</v>
      </c>
      <c r="O1719" s="1" t="s">
        <v>59</v>
      </c>
      <c r="P1719" s="20">
        <v>9074579</v>
      </c>
      <c r="Q1719" s="1" t="s">
        <v>340</v>
      </c>
      <c r="R1719" s="1" t="s">
        <v>89</v>
      </c>
      <c r="S1719" s="1" t="s">
        <v>80</v>
      </c>
      <c r="T1719" s="18">
        <f>IFERROR(VLOOKUP(A1719,'[1]For Report Q-2 '!$A$2:$T$3476,20,0),"-")</f>
        <v>0.04</v>
      </c>
      <c r="U1719" s="55">
        <f>IFERROR(VLOOKUP(A1719,'[1]For Report Q-2 '!$A$2:$U$3476,21,0),"-")</f>
        <v>0</v>
      </c>
      <c r="V1719" s="2" t="str">
        <f>IFERROR(VLOOKUP(A1719,'[1]For Report Q-2 '!$A$2:$V$3476,22,0),"-")</f>
        <v>-</v>
      </c>
      <c r="W1719" s="1">
        <f>IFERROR(VLOOKUP(A1719,'[1]For Report Q-2 '!$A$2:$W$3476,23,0),"-")</f>
        <v>0</v>
      </c>
      <c r="X1719" s="1"/>
      <c r="Y1719" s="1"/>
      <c r="Z1719" s="2" t="str">
        <f>IFERROR(VLOOKUP(A1719,'[1]For Report Q-2 '!$A$2:$Z$3476,26,0),"-")</f>
        <v>-</v>
      </c>
      <c r="AA1719" s="1" t="str">
        <f>IFERROR(VLOOKUP(A1719,'[1]For Report Q-2 '!$A$2:$AH$3476,27,0),"-")</f>
        <v>-</v>
      </c>
      <c r="AB1719" s="1" t="str">
        <f>IFERROR(VLOOKUP(A1719,'[1]For Report Q-2 '!$A$2:$AH$3476,28,0),"-")</f>
        <v>-</v>
      </c>
      <c r="AC1719" s="2" t="str">
        <f>IFERROR(VLOOKUP(A1719,'[1]For Report Q-2 '!$A$2:$AH$3476,29,0),"-")</f>
        <v>-</v>
      </c>
      <c r="AD1719" s="2" t="str">
        <f>IFERROR(VLOOKUP(A1719,'[1]For Report Q-2 '!$A$2:$AH$3476,30,0),"-")</f>
        <v>-</v>
      </c>
      <c r="AE1719" s="1" t="str">
        <f>IFERROR(VLOOKUP(A1719,'[1]For Report Q-2 '!$A$2:$AH$3476,31,0),"-")</f>
        <v>-</v>
      </c>
      <c r="AF1719" s="1" t="str">
        <f>IFERROR(VLOOKUP(A1719,'[1]For Report Q-2 '!$A$2:$AH$3476,32,0),"-")</f>
        <v>-</v>
      </c>
      <c r="AG1719" s="2" t="str">
        <f>IFERROR(VLOOKUP(A1719,'[1]For Report Q-2 '!$A$2:$AH$3476,33,0),"-")</f>
        <v>-</v>
      </c>
      <c r="AH1719" s="1" t="str">
        <f t="shared" si="26"/>
        <v>--</v>
      </c>
      <c r="AI1719" t="e">
        <v>#N/A</v>
      </c>
      <c r="AJ1719" t="e">
        <v>#N/A</v>
      </c>
      <c r="AK1719" t="e">
        <v>#N/A</v>
      </c>
    </row>
    <row r="1720" spans="1:37" x14ac:dyDescent="0.25">
      <c r="A1720" s="15">
        <v>601332</v>
      </c>
      <c r="B1720" s="15" t="s">
        <v>699</v>
      </c>
      <c r="C1720" s="16">
        <v>44317</v>
      </c>
      <c r="D1720" s="15" t="s">
        <v>56</v>
      </c>
      <c r="E1720" s="1" t="s">
        <v>162</v>
      </c>
      <c r="F1720" s="15" t="s">
        <v>163</v>
      </c>
      <c r="G1720" s="1" t="s">
        <v>56</v>
      </c>
      <c r="H1720" s="17">
        <v>4000</v>
      </c>
      <c r="I1720" s="18">
        <v>0.04</v>
      </c>
      <c r="J1720" s="1">
        <v>9074579</v>
      </c>
      <c r="K1720" s="1" t="s">
        <v>699</v>
      </c>
      <c r="L1720" s="19">
        <v>128500</v>
      </c>
      <c r="M1720" s="1" t="s">
        <v>67</v>
      </c>
      <c r="N1720" s="1" t="s">
        <v>162</v>
      </c>
      <c r="O1720" s="1" t="s">
        <v>59</v>
      </c>
      <c r="P1720" s="20">
        <v>9074579</v>
      </c>
      <c r="Q1720" s="1" t="s">
        <v>340</v>
      </c>
      <c r="R1720" s="1" t="s">
        <v>89</v>
      </c>
      <c r="S1720" s="1" t="s">
        <v>80</v>
      </c>
      <c r="T1720" s="18">
        <f>IFERROR(VLOOKUP(A1720,'[1]For Report Q-2 '!$A$2:$T$3476,20,0),"-")</f>
        <v>0.04</v>
      </c>
      <c r="U1720" s="55">
        <f>IFERROR(VLOOKUP(A1720,'[1]For Report Q-2 '!$A$2:$U$3476,21,0),"-")</f>
        <v>0</v>
      </c>
      <c r="V1720" s="2" t="str">
        <f>IFERROR(VLOOKUP(A1720,'[1]For Report Q-2 '!$A$2:$V$3476,22,0),"-")</f>
        <v>-</v>
      </c>
      <c r="W1720" s="1">
        <f>IFERROR(VLOOKUP(A1720,'[1]For Report Q-2 '!$A$2:$W$3476,23,0),"-")</f>
        <v>0</v>
      </c>
      <c r="X1720" s="1"/>
      <c r="Y1720" s="1"/>
      <c r="Z1720" s="2" t="str">
        <f>IFERROR(VLOOKUP(A1720,'[1]For Report Q-2 '!$A$2:$Z$3476,26,0),"-")</f>
        <v>-</v>
      </c>
      <c r="AA1720" s="1" t="str">
        <f>IFERROR(VLOOKUP(A1720,'[1]For Report Q-2 '!$A$2:$AH$3476,27,0),"-")</f>
        <v>-</v>
      </c>
      <c r="AB1720" s="1" t="str">
        <f>IFERROR(VLOOKUP(A1720,'[1]For Report Q-2 '!$A$2:$AH$3476,28,0),"-")</f>
        <v>-</v>
      </c>
      <c r="AC1720" s="2" t="str">
        <f>IFERROR(VLOOKUP(A1720,'[1]For Report Q-2 '!$A$2:$AH$3476,29,0),"-")</f>
        <v>-</v>
      </c>
      <c r="AD1720" s="2" t="str">
        <f>IFERROR(VLOOKUP(A1720,'[1]For Report Q-2 '!$A$2:$AH$3476,30,0),"-")</f>
        <v>-</v>
      </c>
      <c r="AE1720" s="1" t="str">
        <f>IFERROR(VLOOKUP(A1720,'[1]For Report Q-2 '!$A$2:$AH$3476,31,0),"-")</f>
        <v>-</v>
      </c>
      <c r="AF1720" s="1" t="str">
        <f>IFERROR(VLOOKUP(A1720,'[1]For Report Q-2 '!$A$2:$AH$3476,32,0),"-")</f>
        <v>-</v>
      </c>
      <c r="AG1720" s="2" t="str">
        <f>IFERROR(VLOOKUP(A1720,'[1]For Report Q-2 '!$A$2:$AH$3476,33,0),"-")</f>
        <v>-</v>
      </c>
      <c r="AH1720" s="1" t="str">
        <f t="shared" si="26"/>
        <v>--</v>
      </c>
      <c r="AI1720" t="e">
        <v>#N/A</v>
      </c>
      <c r="AJ1720" t="e">
        <v>#N/A</v>
      </c>
      <c r="AK1720" t="e">
        <v>#N/A</v>
      </c>
    </row>
    <row r="1721" spans="1:37" x14ac:dyDescent="0.25">
      <c r="A1721" s="15">
        <v>601333</v>
      </c>
      <c r="B1721" s="15" t="s">
        <v>699</v>
      </c>
      <c r="C1721" s="16">
        <v>44317</v>
      </c>
      <c r="D1721" s="15" t="s">
        <v>475</v>
      </c>
      <c r="E1721" s="1" t="s">
        <v>162</v>
      </c>
      <c r="F1721" s="15" t="s">
        <v>163</v>
      </c>
      <c r="G1721" s="1" t="s">
        <v>53</v>
      </c>
      <c r="H1721" s="17">
        <v>4000</v>
      </c>
      <c r="I1721" s="18">
        <v>0.04</v>
      </c>
      <c r="J1721" s="1">
        <v>9074579</v>
      </c>
      <c r="K1721" s="1" t="s">
        <v>699</v>
      </c>
      <c r="L1721" s="19">
        <v>128500</v>
      </c>
      <c r="M1721" s="1" t="s">
        <v>67</v>
      </c>
      <c r="N1721" s="1" t="s">
        <v>162</v>
      </c>
      <c r="O1721" s="1" t="s">
        <v>53</v>
      </c>
      <c r="P1721" s="20">
        <v>9074579</v>
      </c>
      <c r="Q1721" s="1" t="s">
        <v>340</v>
      </c>
      <c r="R1721" s="1" t="s">
        <v>89</v>
      </c>
      <c r="S1721" s="1" t="s">
        <v>80</v>
      </c>
      <c r="T1721" s="18">
        <f>IFERROR(VLOOKUP(A1721,'[1]For Report Q-2 '!$A$2:$T$3476,20,0),"-")</f>
        <v>0.04</v>
      </c>
      <c r="U1721" s="55">
        <f>IFERROR(VLOOKUP(A1721,'[1]For Report Q-2 '!$A$2:$U$3476,21,0),"-")</f>
        <v>0</v>
      </c>
      <c r="V1721" s="2" t="str">
        <f>IFERROR(VLOOKUP(A1721,'[1]For Report Q-2 '!$A$2:$V$3476,22,0),"-")</f>
        <v>-</v>
      </c>
      <c r="W1721" s="1">
        <f>IFERROR(VLOOKUP(A1721,'[1]For Report Q-2 '!$A$2:$W$3476,23,0),"-")</f>
        <v>0</v>
      </c>
      <c r="X1721" s="1"/>
      <c r="Y1721" s="1"/>
      <c r="Z1721" s="2" t="str">
        <f>IFERROR(VLOOKUP(A1721,'[1]For Report Q-2 '!$A$2:$Z$3476,26,0),"-")</f>
        <v>-</v>
      </c>
      <c r="AA1721" s="1" t="str">
        <f>IFERROR(VLOOKUP(A1721,'[1]For Report Q-2 '!$A$2:$AH$3476,27,0),"-")</f>
        <v>-</v>
      </c>
      <c r="AB1721" s="1" t="str">
        <f>IFERROR(VLOOKUP(A1721,'[1]For Report Q-2 '!$A$2:$AH$3476,28,0),"-")</f>
        <v>-</v>
      </c>
      <c r="AC1721" s="2" t="str">
        <f>IFERROR(VLOOKUP(A1721,'[1]For Report Q-2 '!$A$2:$AH$3476,29,0),"-")</f>
        <v>-</v>
      </c>
      <c r="AD1721" s="2" t="str">
        <f>IFERROR(VLOOKUP(A1721,'[1]For Report Q-2 '!$A$2:$AH$3476,30,0),"-")</f>
        <v>-</v>
      </c>
      <c r="AE1721" s="1" t="str">
        <f>IFERROR(VLOOKUP(A1721,'[1]For Report Q-2 '!$A$2:$AH$3476,31,0),"-")</f>
        <v>-</v>
      </c>
      <c r="AF1721" s="1" t="str">
        <f>IFERROR(VLOOKUP(A1721,'[1]For Report Q-2 '!$A$2:$AH$3476,32,0),"-")</f>
        <v>-</v>
      </c>
      <c r="AG1721" s="2" t="str">
        <f>IFERROR(VLOOKUP(A1721,'[1]For Report Q-2 '!$A$2:$AH$3476,33,0),"-")</f>
        <v>-</v>
      </c>
      <c r="AH1721" s="1" t="str">
        <f t="shared" si="26"/>
        <v>--</v>
      </c>
      <c r="AI1721" t="e">
        <v>#N/A</v>
      </c>
      <c r="AJ1721" t="e">
        <v>#N/A</v>
      </c>
      <c r="AK1721" t="e">
        <v>#N/A</v>
      </c>
    </row>
    <row r="1722" spans="1:37" x14ac:dyDescent="0.25">
      <c r="A1722" s="15">
        <v>601334</v>
      </c>
      <c r="B1722" s="15" t="s">
        <v>699</v>
      </c>
      <c r="C1722" s="16">
        <v>44317</v>
      </c>
      <c r="D1722" s="15" t="s">
        <v>40</v>
      </c>
      <c r="E1722" s="1" t="s">
        <v>162</v>
      </c>
      <c r="F1722" s="15" t="s">
        <v>163</v>
      </c>
      <c r="G1722" s="1" t="s">
        <v>40</v>
      </c>
      <c r="H1722" s="17">
        <v>4000</v>
      </c>
      <c r="I1722" s="18">
        <v>0.04</v>
      </c>
      <c r="J1722" s="1">
        <v>9074579</v>
      </c>
      <c r="K1722" s="1" t="s">
        <v>699</v>
      </c>
      <c r="L1722" s="19">
        <v>128500</v>
      </c>
      <c r="M1722" s="1" t="s">
        <v>67</v>
      </c>
      <c r="N1722" s="1" t="s">
        <v>162</v>
      </c>
      <c r="O1722" s="1" t="s">
        <v>41</v>
      </c>
      <c r="P1722" s="20">
        <v>9074579</v>
      </c>
      <c r="Q1722" s="1" t="s">
        <v>340</v>
      </c>
      <c r="R1722" s="1" t="s">
        <v>89</v>
      </c>
      <c r="S1722" s="1" t="s">
        <v>80</v>
      </c>
      <c r="T1722" s="18">
        <f>IFERROR(VLOOKUP(A1722,'[1]For Report Q-2 '!$A$2:$T$3476,20,0),"-")</f>
        <v>0.04</v>
      </c>
      <c r="U1722" s="55">
        <f>IFERROR(VLOOKUP(A1722,'[1]For Report Q-2 '!$A$2:$U$3476,21,0),"-")</f>
        <v>0</v>
      </c>
      <c r="V1722" s="2" t="str">
        <f>IFERROR(VLOOKUP(A1722,'[1]For Report Q-2 '!$A$2:$V$3476,22,0),"-")</f>
        <v>-</v>
      </c>
      <c r="W1722" s="1">
        <f>IFERROR(VLOOKUP(A1722,'[1]For Report Q-2 '!$A$2:$W$3476,23,0),"-")</f>
        <v>0</v>
      </c>
      <c r="X1722" s="1"/>
      <c r="Y1722" s="1"/>
      <c r="Z1722" s="2" t="str">
        <f>IFERROR(VLOOKUP(A1722,'[1]For Report Q-2 '!$A$2:$Z$3476,26,0),"-")</f>
        <v>-</v>
      </c>
      <c r="AA1722" s="1" t="str">
        <f>IFERROR(VLOOKUP(A1722,'[1]For Report Q-2 '!$A$2:$AH$3476,27,0),"-")</f>
        <v>-</v>
      </c>
      <c r="AB1722" s="1" t="str">
        <f>IFERROR(VLOOKUP(A1722,'[1]For Report Q-2 '!$A$2:$AH$3476,28,0),"-")</f>
        <v>-</v>
      </c>
      <c r="AC1722" s="2" t="str">
        <f>IFERROR(VLOOKUP(A1722,'[1]For Report Q-2 '!$A$2:$AH$3476,29,0),"-")</f>
        <v>-</v>
      </c>
      <c r="AD1722" s="2" t="str">
        <f>IFERROR(VLOOKUP(A1722,'[1]For Report Q-2 '!$A$2:$AH$3476,30,0),"-")</f>
        <v>-</v>
      </c>
      <c r="AE1722" s="1" t="str">
        <f>IFERROR(VLOOKUP(A1722,'[1]For Report Q-2 '!$A$2:$AH$3476,31,0),"-")</f>
        <v>-</v>
      </c>
      <c r="AF1722" s="1" t="str">
        <f>IFERROR(VLOOKUP(A1722,'[1]For Report Q-2 '!$A$2:$AH$3476,32,0),"-")</f>
        <v>-</v>
      </c>
      <c r="AG1722" s="2" t="str">
        <f>IFERROR(VLOOKUP(A1722,'[1]For Report Q-2 '!$A$2:$AH$3476,33,0),"-")</f>
        <v>-</v>
      </c>
      <c r="AH1722" s="1" t="str">
        <f t="shared" si="26"/>
        <v>--</v>
      </c>
      <c r="AI1722" t="e">
        <v>#N/A</v>
      </c>
      <c r="AJ1722" t="e">
        <v>#N/A</v>
      </c>
      <c r="AK1722" t="e">
        <v>#N/A</v>
      </c>
    </row>
    <row r="1723" spans="1:37" x14ac:dyDescent="0.25">
      <c r="A1723" s="15">
        <v>601335</v>
      </c>
      <c r="B1723" s="15" t="s">
        <v>699</v>
      </c>
      <c r="C1723" s="16">
        <v>44317</v>
      </c>
      <c r="D1723" s="15" t="s">
        <v>56</v>
      </c>
      <c r="E1723" s="1" t="s">
        <v>162</v>
      </c>
      <c r="F1723" s="15" t="s">
        <v>163</v>
      </c>
      <c r="G1723" s="1" t="s">
        <v>56</v>
      </c>
      <c r="H1723" s="17">
        <v>4000</v>
      </c>
      <c r="I1723" s="18">
        <v>0.04</v>
      </c>
      <c r="J1723" s="1">
        <v>9074579</v>
      </c>
      <c r="K1723" s="1" t="s">
        <v>699</v>
      </c>
      <c r="L1723" s="19">
        <v>128500</v>
      </c>
      <c r="M1723" s="1" t="s">
        <v>67</v>
      </c>
      <c r="N1723" s="1" t="s">
        <v>162</v>
      </c>
      <c r="O1723" s="1" t="s">
        <v>59</v>
      </c>
      <c r="P1723" s="20">
        <v>9074579</v>
      </c>
      <c r="Q1723" s="1" t="s">
        <v>340</v>
      </c>
      <c r="R1723" s="1" t="s">
        <v>89</v>
      </c>
      <c r="S1723" s="1" t="s">
        <v>80</v>
      </c>
      <c r="T1723" s="18">
        <f>IFERROR(VLOOKUP(A1723,'[1]For Report Q-2 '!$A$2:$T$3476,20,0),"-")</f>
        <v>0.04</v>
      </c>
      <c r="U1723" s="55">
        <f>IFERROR(VLOOKUP(A1723,'[1]For Report Q-2 '!$A$2:$U$3476,21,0),"-")</f>
        <v>0</v>
      </c>
      <c r="V1723" s="2" t="str">
        <f>IFERROR(VLOOKUP(A1723,'[1]For Report Q-2 '!$A$2:$V$3476,22,0),"-")</f>
        <v>-</v>
      </c>
      <c r="W1723" s="1">
        <f>IFERROR(VLOOKUP(A1723,'[1]For Report Q-2 '!$A$2:$W$3476,23,0),"-")</f>
        <v>0</v>
      </c>
      <c r="X1723" s="1"/>
      <c r="Y1723" s="1"/>
      <c r="Z1723" s="2" t="str">
        <f>IFERROR(VLOOKUP(A1723,'[1]For Report Q-2 '!$A$2:$Z$3476,26,0),"-")</f>
        <v>-</v>
      </c>
      <c r="AA1723" s="1" t="str">
        <f>IFERROR(VLOOKUP(A1723,'[1]For Report Q-2 '!$A$2:$AH$3476,27,0),"-")</f>
        <v>-</v>
      </c>
      <c r="AB1723" s="1" t="str">
        <f>IFERROR(VLOOKUP(A1723,'[1]For Report Q-2 '!$A$2:$AH$3476,28,0),"-")</f>
        <v>-</v>
      </c>
      <c r="AC1723" s="2" t="str">
        <f>IFERROR(VLOOKUP(A1723,'[1]For Report Q-2 '!$A$2:$AH$3476,29,0),"-")</f>
        <v>-</v>
      </c>
      <c r="AD1723" s="2" t="str">
        <f>IFERROR(VLOOKUP(A1723,'[1]For Report Q-2 '!$A$2:$AH$3476,30,0),"-")</f>
        <v>-</v>
      </c>
      <c r="AE1723" s="1" t="str">
        <f>IFERROR(VLOOKUP(A1723,'[1]For Report Q-2 '!$A$2:$AH$3476,31,0),"-")</f>
        <v>-</v>
      </c>
      <c r="AF1723" s="1" t="str">
        <f>IFERROR(VLOOKUP(A1723,'[1]For Report Q-2 '!$A$2:$AH$3476,32,0),"-")</f>
        <v>-</v>
      </c>
      <c r="AG1723" s="2" t="str">
        <f>IFERROR(VLOOKUP(A1723,'[1]For Report Q-2 '!$A$2:$AH$3476,33,0),"-")</f>
        <v>-</v>
      </c>
      <c r="AH1723" s="1" t="str">
        <f t="shared" si="26"/>
        <v>--</v>
      </c>
      <c r="AI1723" t="e">
        <v>#N/A</v>
      </c>
      <c r="AJ1723" t="e">
        <v>#N/A</v>
      </c>
      <c r="AK1723" t="e">
        <v>#N/A</v>
      </c>
    </row>
    <row r="1724" spans="1:37" x14ac:dyDescent="0.25">
      <c r="A1724" s="15">
        <v>601347</v>
      </c>
      <c r="B1724" s="15" t="s">
        <v>699</v>
      </c>
      <c r="C1724" s="16">
        <v>44317</v>
      </c>
      <c r="D1724" s="15" t="s">
        <v>56</v>
      </c>
      <c r="E1724" s="1" t="s">
        <v>162</v>
      </c>
      <c r="F1724" s="15" t="s">
        <v>163</v>
      </c>
      <c r="G1724" s="1" t="s">
        <v>56</v>
      </c>
      <c r="H1724" s="17">
        <v>4000</v>
      </c>
      <c r="I1724" s="18">
        <v>0.04</v>
      </c>
      <c r="J1724" s="1">
        <v>9074579</v>
      </c>
      <c r="K1724" s="1" t="s">
        <v>699</v>
      </c>
      <c r="L1724" s="19">
        <v>128500</v>
      </c>
      <c r="M1724" s="1" t="s">
        <v>67</v>
      </c>
      <c r="N1724" s="1" t="s">
        <v>162</v>
      </c>
      <c r="O1724" s="1" t="s">
        <v>59</v>
      </c>
      <c r="P1724" s="20">
        <v>9074579</v>
      </c>
      <c r="Q1724" s="1" t="s">
        <v>340</v>
      </c>
      <c r="R1724" s="1" t="s">
        <v>89</v>
      </c>
      <c r="S1724" s="1" t="s">
        <v>80</v>
      </c>
      <c r="T1724" s="18">
        <f>IFERROR(VLOOKUP(A1724,'[1]For Report Q-2 '!$A$2:$T$3476,20,0),"-")</f>
        <v>0.04</v>
      </c>
      <c r="U1724" s="55">
        <f>IFERROR(VLOOKUP(A1724,'[1]For Report Q-2 '!$A$2:$U$3476,21,0),"-")</f>
        <v>0</v>
      </c>
      <c r="V1724" s="2" t="str">
        <f>IFERROR(VLOOKUP(A1724,'[1]For Report Q-2 '!$A$2:$V$3476,22,0),"-")</f>
        <v>-</v>
      </c>
      <c r="W1724" s="1">
        <f>IFERROR(VLOOKUP(A1724,'[1]For Report Q-2 '!$A$2:$W$3476,23,0),"-")</f>
        <v>0</v>
      </c>
      <c r="X1724" s="1"/>
      <c r="Y1724" s="1"/>
      <c r="Z1724" s="2" t="str">
        <f>IFERROR(VLOOKUP(A1724,'[1]For Report Q-2 '!$A$2:$Z$3476,26,0),"-")</f>
        <v>-</v>
      </c>
      <c r="AA1724" s="1" t="str">
        <f>IFERROR(VLOOKUP(A1724,'[1]For Report Q-2 '!$A$2:$AH$3476,27,0),"-")</f>
        <v>-</v>
      </c>
      <c r="AB1724" s="1" t="str">
        <f>IFERROR(VLOOKUP(A1724,'[1]For Report Q-2 '!$A$2:$AH$3476,28,0),"-")</f>
        <v>-</v>
      </c>
      <c r="AC1724" s="2" t="str">
        <f>IFERROR(VLOOKUP(A1724,'[1]For Report Q-2 '!$A$2:$AH$3476,29,0),"-")</f>
        <v>-</v>
      </c>
      <c r="AD1724" s="2" t="str">
        <f>IFERROR(VLOOKUP(A1724,'[1]For Report Q-2 '!$A$2:$AH$3476,30,0),"-")</f>
        <v>-</v>
      </c>
      <c r="AE1724" s="1" t="str">
        <f>IFERROR(VLOOKUP(A1724,'[1]For Report Q-2 '!$A$2:$AH$3476,31,0),"-")</f>
        <v>-</v>
      </c>
      <c r="AF1724" s="1" t="str">
        <f>IFERROR(VLOOKUP(A1724,'[1]For Report Q-2 '!$A$2:$AH$3476,32,0),"-")</f>
        <v>-</v>
      </c>
      <c r="AG1724" s="2" t="str">
        <f>IFERROR(VLOOKUP(A1724,'[1]For Report Q-2 '!$A$2:$AH$3476,33,0),"-")</f>
        <v>-</v>
      </c>
      <c r="AH1724" s="1" t="str">
        <f t="shared" si="26"/>
        <v>--</v>
      </c>
      <c r="AI1724" t="e">
        <v>#N/A</v>
      </c>
      <c r="AJ1724" t="e">
        <v>#N/A</v>
      </c>
      <c r="AK1724" t="e">
        <v>#N/A</v>
      </c>
    </row>
    <row r="1725" spans="1:37" x14ac:dyDescent="0.25">
      <c r="A1725" s="15">
        <v>601348</v>
      </c>
      <c r="B1725" s="15" t="s">
        <v>699</v>
      </c>
      <c r="C1725" s="16">
        <v>44317</v>
      </c>
      <c r="D1725" s="15" t="s">
        <v>56</v>
      </c>
      <c r="E1725" s="1" t="s">
        <v>162</v>
      </c>
      <c r="F1725" s="15" t="s">
        <v>163</v>
      </c>
      <c r="G1725" s="1" t="s">
        <v>56</v>
      </c>
      <c r="H1725" s="17">
        <v>4000</v>
      </c>
      <c r="I1725" s="18">
        <v>0.04</v>
      </c>
      <c r="J1725" s="1">
        <v>9074579</v>
      </c>
      <c r="K1725" s="1" t="s">
        <v>699</v>
      </c>
      <c r="L1725" s="19">
        <v>128500</v>
      </c>
      <c r="M1725" s="1" t="s">
        <v>67</v>
      </c>
      <c r="N1725" s="1" t="s">
        <v>162</v>
      </c>
      <c r="O1725" s="1" t="s">
        <v>59</v>
      </c>
      <c r="P1725" s="20">
        <v>9074579</v>
      </c>
      <c r="Q1725" s="1" t="s">
        <v>340</v>
      </c>
      <c r="R1725" s="1" t="s">
        <v>89</v>
      </c>
      <c r="S1725" s="1" t="s">
        <v>80</v>
      </c>
      <c r="T1725" s="18">
        <f>IFERROR(VLOOKUP(A1725,'[1]For Report Q-2 '!$A$2:$T$3476,20,0),"-")</f>
        <v>0.04</v>
      </c>
      <c r="U1725" s="55">
        <f>IFERROR(VLOOKUP(A1725,'[1]For Report Q-2 '!$A$2:$U$3476,21,0),"-")</f>
        <v>0</v>
      </c>
      <c r="V1725" s="2" t="str">
        <f>IFERROR(VLOOKUP(A1725,'[1]For Report Q-2 '!$A$2:$V$3476,22,0),"-")</f>
        <v>-</v>
      </c>
      <c r="W1725" s="1">
        <f>IFERROR(VLOOKUP(A1725,'[1]For Report Q-2 '!$A$2:$W$3476,23,0),"-")</f>
        <v>0</v>
      </c>
      <c r="X1725" s="1"/>
      <c r="Y1725" s="1"/>
      <c r="Z1725" s="2" t="str">
        <f>IFERROR(VLOOKUP(A1725,'[1]For Report Q-2 '!$A$2:$Z$3476,26,0),"-")</f>
        <v>-</v>
      </c>
      <c r="AA1725" s="1" t="str">
        <f>IFERROR(VLOOKUP(A1725,'[1]For Report Q-2 '!$A$2:$AH$3476,27,0),"-")</f>
        <v>-</v>
      </c>
      <c r="AB1725" s="1" t="str">
        <f>IFERROR(VLOOKUP(A1725,'[1]For Report Q-2 '!$A$2:$AH$3476,28,0),"-")</f>
        <v>-</v>
      </c>
      <c r="AC1725" s="2" t="str">
        <f>IFERROR(VLOOKUP(A1725,'[1]For Report Q-2 '!$A$2:$AH$3476,29,0),"-")</f>
        <v>-</v>
      </c>
      <c r="AD1725" s="2" t="str">
        <f>IFERROR(VLOOKUP(A1725,'[1]For Report Q-2 '!$A$2:$AH$3476,30,0),"-")</f>
        <v>-</v>
      </c>
      <c r="AE1725" s="1" t="str">
        <f>IFERROR(VLOOKUP(A1725,'[1]For Report Q-2 '!$A$2:$AH$3476,31,0),"-")</f>
        <v>-</v>
      </c>
      <c r="AF1725" s="1" t="str">
        <f>IFERROR(VLOOKUP(A1725,'[1]For Report Q-2 '!$A$2:$AH$3476,32,0),"-")</f>
        <v>-</v>
      </c>
      <c r="AG1725" s="2" t="str">
        <f>IFERROR(VLOOKUP(A1725,'[1]For Report Q-2 '!$A$2:$AH$3476,33,0),"-")</f>
        <v>-</v>
      </c>
      <c r="AH1725" s="1" t="str">
        <f t="shared" si="26"/>
        <v>--</v>
      </c>
      <c r="AI1725" t="e">
        <v>#N/A</v>
      </c>
      <c r="AJ1725" t="e">
        <v>#N/A</v>
      </c>
      <c r="AK1725" t="e">
        <v>#N/A</v>
      </c>
    </row>
    <row r="1726" spans="1:37" x14ac:dyDescent="0.25">
      <c r="A1726" s="15">
        <v>601349</v>
      </c>
      <c r="B1726" s="15" t="s">
        <v>699</v>
      </c>
      <c r="C1726" s="16">
        <v>44317</v>
      </c>
      <c r="D1726" s="15" t="s">
        <v>56</v>
      </c>
      <c r="E1726" s="1" t="s">
        <v>162</v>
      </c>
      <c r="F1726" s="15" t="s">
        <v>163</v>
      </c>
      <c r="G1726" s="1" t="s">
        <v>56</v>
      </c>
      <c r="H1726" s="17">
        <v>4000</v>
      </c>
      <c r="I1726" s="18">
        <v>0.04</v>
      </c>
      <c r="J1726" s="1">
        <v>9074579</v>
      </c>
      <c r="K1726" s="1" t="s">
        <v>699</v>
      </c>
      <c r="L1726" s="19">
        <v>128500</v>
      </c>
      <c r="M1726" s="1" t="s">
        <v>67</v>
      </c>
      <c r="N1726" s="1" t="s">
        <v>162</v>
      </c>
      <c r="O1726" s="1" t="s">
        <v>59</v>
      </c>
      <c r="P1726" s="20">
        <v>9074579</v>
      </c>
      <c r="Q1726" s="1" t="s">
        <v>340</v>
      </c>
      <c r="R1726" s="1" t="s">
        <v>89</v>
      </c>
      <c r="S1726" s="1" t="s">
        <v>80</v>
      </c>
      <c r="T1726" s="18">
        <f>IFERROR(VLOOKUP(A1726,'[1]For Report Q-2 '!$A$2:$T$3476,20,0),"-")</f>
        <v>0.04</v>
      </c>
      <c r="U1726" s="55">
        <f>IFERROR(VLOOKUP(A1726,'[1]For Report Q-2 '!$A$2:$U$3476,21,0),"-")</f>
        <v>0</v>
      </c>
      <c r="V1726" s="2" t="str">
        <f>IFERROR(VLOOKUP(A1726,'[1]For Report Q-2 '!$A$2:$V$3476,22,0),"-")</f>
        <v>-</v>
      </c>
      <c r="W1726" s="1">
        <f>IFERROR(VLOOKUP(A1726,'[1]For Report Q-2 '!$A$2:$W$3476,23,0),"-")</f>
        <v>0</v>
      </c>
      <c r="X1726" s="1"/>
      <c r="Y1726" s="1"/>
      <c r="Z1726" s="2" t="str">
        <f>IFERROR(VLOOKUP(A1726,'[1]For Report Q-2 '!$A$2:$Z$3476,26,0),"-")</f>
        <v>-</v>
      </c>
      <c r="AA1726" s="1" t="str">
        <f>IFERROR(VLOOKUP(A1726,'[1]For Report Q-2 '!$A$2:$AH$3476,27,0),"-")</f>
        <v>-</v>
      </c>
      <c r="AB1726" s="1" t="str">
        <f>IFERROR(VLOOKUP(A1726,'[1]For Report Q-2 '!$A$2:$AH$3476,28,0),"-")</f>
        <v>-</v>
      </c>
      <c r="AC1726" s="2" t="str">
        <f>IFERROR(VLOOKUP(A1726,'[1]For Report Q-2 '!$A$2:$AH$3476,29,0),"-")</f>
        <v>-</v>
      </c>
      <c r="AD1726" s="2" t="str">
        <f>IFERROR(VLOOKUP(A1726,'[1]For Report Q-2 '!$A$2:$AH$3476,30,0),"-")</f>
        <v>-</v>
      </c>
      <c r="AE1726" s="1" t="str">
        <f>IFERROR(VLOOKUP(A1726,'[1]For Report Q-2 '!$A$2:$AH$3476,31,0),"-")</f>
        <v>-</v>
      </c>
      <c r="AF1726" s="1" t="str">
        <f>IFERROR(VLOOKUP(A1726,'[1]For Report Q-2 '!$A$2:$AH$3476,32,0),"-")</f>
        <v>-</v>
      </c>
      <c r="AG1726" s="2" t="str">
        <f>IFERROR(VLOOKUP(A1726,'[1]For Report Q-2 '!$A$2:$AH$3476,33,0),"-")</f>
        <v>-</v>
      </c>
      <c r="AH1726" s="1" t="str">
        <f t="shared" si="26"/>
        <v>--</v>
      </c>
      <c r="AI1726" t="e">
        <v>#N/A</v>
      </c>
      <c r="AJ1726" t="e">
        <v>#N/A</v>
      </c>
      <c r="AK1726" t="e">
        <v>#N/A</v>
      </c>
    </row>
    <row r="1727" spans="1:37" x14ac:dyDescent="0.25">
      <c r="A1727" s="15">
        <v>601350</v>
      </c>
      <c r="B1727" s="15" t="s">
        <v>699</v>
      </c>
      <c r="C1727" s="16">
        <v>44317</v>
      </c>
      <c r="D1727" s="15" t="s">
        <v>56</v>
      </c>
      <c r="E1727" s="1" t="s">
        <v>162</v>
      </c>
      <c r="F1727" s="15" t="s">
        <v>163</v>
      </c>
      <c r="G1727" s="1" t="s">
        <v>56</v>
      </c>
      <c r="H1727" s="17">
        <v>4000</v>
      </c>
      <c r="I1727" s="18">
        <v>0.04</v>
      </c>
      <c r="J1727" s="1">
        <v>9074579</v>
      </c>
      <c r="K1727" s="1" t="s">
        <v>699</v>
      </c>
      <c r="L1727" s="19">
        <v>128500</v>
      </c>
      <c r="M1727" s="1" t="s">
        <v>67</v>
      </c>
      <c r="N1727" s="1" t="s">
        <v>162</v>
      </c>
      <c r="O1727" s="1" t="s">
        <v>59</v>
      </c>
      <c r="P1727" s="20">
        <v>9074579</v>
      </c>
      <c r="Q1727" s="1" t="s">
        <v>340</v>
      </c>
      <c r="R1727" s="1" t="s">
        <v>89</v>
      </c>
      <c r="S1727" s="1" t="s">
        <v>80</v>
      </c>
      <c r="T1727" s="18">
        <f>IFERROR(VLOOKUP(A1727,'[1]For Report Q-2 '!$A$2:$T$3476,20,0),"-")</f>
        <v>0.04</v>
      </c>
      <c r="U1727" s="55">
        <f>IFERROR(VLOOKUP(A1727,'[1]For Report Q-2 '!$A$2:$U$3476,21,0),"-")</f>
        <v>0</v>
      </c>
      <c r="V1727" s="2" t="str">
        <f>IFERROR(VLOOKUP(A1727,'[1]For Report Q-2 '!$A$2:$V$3476,22,0),"-")</f>
        <v>-</v>
      </c>
      <c r="W1727" s="1">
        <f>IFERROR(VLOOKUP(A1727,'[1]For Report Q-2 '!$A$2:$W$3476,23,0),"-")</f>
        <v>0</v>
      </c>
      <c r="X1727" s="1"/>
      <c r="Y1727" s="1"/>
      <c r="Z1727" s="2" t="str">
        <f>IFERROR(VLOOKUP(A1727,'[1]For Report Q-2 '!$A$2:$Z$3476,26,0),"-")</f>
        <v>-</v>
      </c>
      <c r="AA1727" s="1" t="str">
        <f>IFERROR(VLOOKUP(A1727,'[1]For Report Q-2 '!$A$2:$AH$3476,27,0),"-")</f>
        <v>-</v>
      </c>
      <c r="AB1727" s="1" t="str">
        <f>IFERROR(VLOOKUP(A1727,'[1]For Report Q-2 '!$A$2:$AH$3476,28,0),"-")</f>
        <v>-</v>
      </c>
      <c r="AC1727" s="2" t="str">
        <f>IFERROR(VLOOKUP(A1727,'[1]For Report Q-2 '!$A$2:$AH$3476,29,0),"-")</f>
        <v>-</v>
      </c>
      <c r="AD1727" s="2" t="str">
        <f>IFERROR(VLOOKUP(A1727,'[1]For Report Q-2 '!$A$2:$AH$3476,30,0),"-")</f>
        <v>-</v>
      </c>
      <c r="AE1727" s="1" t="str">
        <f>IFERROR(VLOOKUP(A1727,'[1]For Report Q-2 '!$A$2:$AH$3476,31,0),"-")</f>
        <v>-</v>
      </c>
      <c r="AF1727" s="1" t="str">
        <f>IFERROR(VLOOKUP(A1727,'[1]For Report Q-2 '!$A$2:$AH$3476,32,0),"-")</f>
        <v>-</v>
      </c>
      <c r="AG1727" s="2" t="str">
        <f>IFERROR(VLOOKUP(A1727,'[1]For Report Q-2 '!$A$2:$AH$3476,33,0),"-")</f>
        <v>-</v>
      </c>
      <c r="AH1727" s="1" t="str">
        <f t="shared" si="26"/>
        <v>--</v>
      </c>
      <c r="AI1727" t="e">
        <v>#N/A</v>
      </c>
      <c r="AJ1727" t="e">
        <v>#N/A</v>
      </c>
      <c r="AK1727" t="e">
        <v>#N/A</v>
      </c>
    </row>
    <row r="1728" spans="1:37" x14ac:dyDescent="0.25">
      <c r="A1728" s="15">
        <v>601351</v>
      </c>
      <c r="B1728" s="15" t="s">
        <v>699</v>
      </c>
      <c r="C1728" s="16">
        <v>44317</v>
      </c>
      <c r="D1728" s="15" t="s">
        <v>56</v>
      </c>
      <c r="E1728" s="1" t="s">
        <v>162</v>
      </c>
      <c r="F1728" s="15" t="s">
        <v>163</v>
      </c>
      <c r="G1728" s="1" t="s">
        <v>56</v>
      </c>
      <c r="H1728" s="17">
        <v>4000</v>
      </c>
      <c r="I1728" s="18">
        <v>0.04</v>
      </c>
      <c r="J1728" s="1">
        <v>9074579</v>
      </c>
      <c r="K1728" s="1" t="s">
        <v>699</v>
      </c>
      <c r="L1728" s="19">
        <v>128500</v>
      </c>
      <c r="M1728" s="1" t="s">
        <v>67</v>
      </c>
      <c r="N1728" s="1" t="s">
        <v>162</v>
      </c>
      <c r="O1728" s="1" t="s">
        <v>59</v>
      </c>
      <c r="P1728" s="20">
        <v>9074579</v>
      </c>
      <c r="Q1728" s="1" t="s">
        <v>340</v>
      </c>
      <c r="R1728" s="1" t="s">
        <v>89</v>
      </c>
      <c r="S1728" s="1" t="s">
        <v>80</v>
      </c>
      <c r="T1728" s="18">
        <f>IFERROR(VLOOKUP(A1728,'[1]For Report Q-2 '!$A$2:$T$3476,20,0),"-")</f>
        <v>0.04</v>
      </c>
      <c r="U1728" s="55">
        <f>IFERROR(VLOOKUP(A1728,'[1]For Report Q-2 '!$A$2:$U$3476,21,0),"-")</f>
        <v>0</v>
      </c>
      <c r="V1728" s="2" t="str">
        <f>IFERROR(VLOOKUP(A1728,'[1]For Report Q-2 '!$A$2:$V$3476,22,0),"-")</f>
        <v>-</v>
      </c>
      <c r="W1728" s="1">
        <f>IFERROR(VLOOKUP(A1728,'[1]For Report Q-2 '!$A$2:$W$3476,23,0),"-")</f>
        <v>0</v>
      </c>
      <c r="X1728" s="1"/>
      <c r="Y1728" s="1"/>
      <c r="Z1728" s="2" t="str">
        <f>IFERROR(VLOOKUP(A1728,'[1]For Report Q-2 '!$A$2:$Z$3476,26,0),"-")</f>
        <v>-</v>
      </c>
      <c r="AA1728" s="1" t="str">
        <f>IFERROR(VLOOKUP(A1728,'[1]For Report Q-2 '!$A$2:$AH$3476,27,0),"-")</f>
        <v>-</v>
      </c>
      <c r="AB1728" s="1" t="str">
        <f>IFERROR(VLOOKUP(A1728,'[1]For Report Q-2 '!$A$2:$AH$3476,28,0),"-")</f>
        <v>-</v>
      </c>
      <c r="AC1728" s="2" t="str">
        <f>IFERROR(VLOOKUP(A1728,'[1]For Report Q-2 '!$A$2:$AH$3476,29,0),"-")</f>
        <v>-</v>
      </c>
      <c r="AD1728" s="2" t="str">
        <f>IFERROR(VLOOKUP(A1728,'[1]For Report Q-2 '!$A$2:$AH$3476,30,0),"-")</f>
        <v>-</v>
      </c>
      <c r="AE1728" s="1" t="str">
        <f>IFERROR(VLOOKUP(A1728,'[1]For Report Q-2 '!$A$2:$AH$3476,31,0),"-")</f>
        <v>-</v>
      </c>
      <c r="AF1728" s="1" t="str">
        <f>IFERROR(VLOOKUP(A1728,'[1]For Report Q-2 '!$A$2:$AH$3476,32,0),"-")</f>
        <v>-</v>
      </c>
      <c r="AG1728" s="2" t="str">
        <f>IFERROR(VLOOKUP(A1728,'[1]For Report Q-2 '!$A$2:$AH$3476,33,0),"-")</f>
        <v>-</v>
      </c>
      <c r="AH1728" s="1" t="str">
        <f t="shared" si="26"/>
        <v>--</v>
      </c>
      <c r="AI1728" t="e">
        <v>#N/A</v>
      </c>
      <c r="AJ1728" t="e">
        <v>#N/A</v>
      </c>
      <c r="AK1728" t="e">
        <v>#N/A</v>
      </c>
    </row>
    <row r="1729" spans="1:37" x14ac:dyDescent="0.25">
      <c r="A1729" s="15">
        <v>601352</v>
      </c>
      <c r="B1729" s="15" t="s">
        <v>699</v>
      </c>
      <c r="C1729" s="16">
        <v>44317</v>
      </c>
      <c r="D1729" s="15" t="s">
        <v>56</v>
      </c>
      <c r="E1729" s="1" t="s">
        <v>162</v>
      </c>
      <c r="F1729" s="15" t="s">
        <v>163</v>
      </c>
      <c r="G1729" s="1" t="s">
        <v>56</v>
      </c>
      <c r="H1729" s="17">
        <v>4000</v>
      </c>
      <c r="I1729" s="18">
        <v>0.04</v>
      </c>
      <c r="J1729" s="1">
        <v>9074579</v>
      </c>
      <c r="K1729" s="1" t="s">
        <v>699</v>
      </c>
      <c r="L1729" s="19">
        <v>128500</v>
      </c>
      <c r="M1729" s="1" t="s">
        <v>67</v>
      </c>
      <c r="N1729" s="1" t="s">
        <v>162</v>
      </c>
      <c r="O1729" s="1" t="s">
        <v>59</v>
      </c>
      <c r="P1729" s="20">
        <v>9074579</v>
      </c>
      <c r="Q1729" s="1" t="s">
        <v>340</v>
      </c>
      <c r="R1729" s="1" t="s">
        <v>89</v>
      </c>
      <c r="S1729" s="1" t="s">
        <v>80</v>
      </c>
      <c r="T1729" s="18">
        <f>IFERROR(VLOOKUP(A1729,'[1]For Report Q-2 '!$A$2:$T$3476,20,0),"-")</f>
        <v>0.04</v>
      </c>
      <c r="U1729" s="55">
        <f>IFERROR(VLOOKUP(A1729,'[1]For Report Q-2 '!$A$2:$U$3476,21,0),"-")</f>
        <v>0</v>
      </c>
      <c r="V1729" s="2" t="str">
        <f>IFERROR(VLOOKUP(A1729,'[1]For Report Q-2 '!$A$2:$V$3476,22,0),"-")</f>
        <v>-</v>
      </c>
      <c r="W1729" s="1">
        <f>IFERROR(VLOOKUP(A1729,'[1]For Report Q-2 '!$A$2:$W$3476,23,0),"-")</f>
        <v>0</v>
      </c>
      <c r="X1729" s="1"/>
      <c r="Y1729" s="1"/>
      <c r="Z1729" s="2" t="str">
        <f>IFERROR(VLOOKUP(A1729,'[1]For Report Q-2 '!$A$2:$Z$3476,26,0),"-")</f>
        <v>-</v>
      </c>
      <c r="AA1729" s="1" t="str">
        <f>IFERROR(VLOOKUP(A1729,'[1]For Report Q-2 '!$A$2:$AH$3476,27,0),"-")</f>
        <v>-</v>
      </c>
      <c r="AB1729" s="1" t="str">
        <f>IFERROR(VLOOKUP(A1729,'[1]For Report Q-2 '!$A$2:$AH$3476,28,0),"-")</f>
        <v>-</v>
      </c>
      <c r="AC1729" s="2" t="str">
        <f>IFERROR(VLOOKUP(A1729,'[1]For Report Q-2 '!$A$2:$AH$3476,29,0),"-")</f>
        <v>-</v>
      </c>
      <c r="AD1729" s="2" t="str">
        <f>IFERROR(VLOOKUP(A1729,'[1]For Report Q-2 '!$A$2:$AH$3476,30,0),"-")</f>
        <v>-</v>
      </c>
      <c r="AE1729" s="1" t="str">
        <f>IFERROR(VLOOKUP(A1729,'[1]For Report Q-2 '!$A$2:$AH$3476,31,0),"-")</f>
        <v>-</v>
      </c>
      <c r="AF1729" s="1" t="str">
        <f>IFERROR(VLOOKUP(A1729,'[1]For Report Q-2 '!$A$2:$AH$3476,32,0),"-")</f>
        <v>-</v>
      </c>
      <c r="AG1729" s="2" t="str">
        <f>IFERROR(VLOOKUP(A1729,'[1]For Report Q-2 '!$A$2:$AH$3476,33,0),"-")</f>
        <v>-</v>
      </c>
      <c r="AH1729" s="1" t="str">
        <f t="shared" si="26"/>
        <v>--</v>
      </c>
      <c r="AI1729" t="e">
        <v>#N/A</v>
      </c>
      <c r="AJ1729" t="e">
        <v>#N/A</v>
      </c>
      <c r="AK1729" t="e">
        <v>#N/A</v>
      </c>
    </row>
    <row r="1730" spans="1:37" x14ac:dyDescent="0.25">
      <c r="A1730" s="15">
        <v>601353</v>
      </c>
      <c r="B1730" s="15" t="s">
        <v>699</v>
      </c>
      <c r="C1730" s="16">
        <v>44317</v>
      </c>
      <c r="D1730" s="15" t="s">
        <v>56</v>
      </c>
      <c r="E1730" s="1" t="s">
        <v>162</v>
      </c>
      <c r="F1730" s="15" t="s">
        <v>163</v>
      </c>
      <c r="G1730" s="1" t="s">
        <v>56</v>
      </c>
      <c r="H1730" s="17">
        <v>4000</v>
      </c>
      <c r="I1730" s="18">
        <v>0.04</v>
      </c>
      <c r="J1730" s="1">
        <v>9074579</v>
      </c>
      <c r="K1730" s="1" t="s">
        <v>699</v>
      </c>
      <c r="L1730" s="19">
        <v>128500</v>
      </c>
      <c r="M1730" s="1" t="s">
        <v>67</v>
      </c>
      <c r="N1730" s="1" t="s">
        <v>162</v>
      </c>
      <c r="O1730" s="1" t="s">
        <v>59</v>
      </c>
      <c r="P1730" s="20">
        <v>9074579</v>
      </c>
      <c r="Q1730" s="1" t="s">
        <v>340</v>
      </c>
      <c r="R1730" s="1" t="s">
        <v>89</v>
      </c>
      <c r="S1730" s="1" t="s">
        <v>80</v>
      </c>
      <c r="T1730" s="18">
        <f>IFERROR(VLOOKUP(A1730,'[1]For Report Q-2 '!$A$2:$T$3476,20,0),"-")</f>
        <v>0.04</v>
      </c>
      <c r="U1730" s="55">
        <f>IFERROR(VLOOKUP(A1730,'[1]For Report Q-2 '!$A$2:$U$3476,21,0),"-")</f>
        <v>0</v>
      </c>
      <c r="V1730" s="2" t="str">
        <f>IFERROR(VLOOKUP(A1730,'[1]For Report Q-2 '!$A$2:$V$3476,22,0),"-")</f>
        <v>-</v>
      </c>
      <c r="W1730" s="1">
        <f>IFERROR(VLOOKUP(A1730,'[1]For Report Q-2 '!$A$2:$W$3476,23,0),"-")</f>
        <v>0</v>
      </c>
      <c r="X1730" s="1"/>
      <c r="Y1730" s="1"/>
      <c r="Z1730" s="2" t="str">
        <f>IFERROR(VLOOKUP(A1730,'[1]For Report Q-2 '!$A$2:$Z$3476,26,0),"-")</f>
        <v>-</v>
      </c>
      <c r="AA1730" s="1" t="str">
        <f>IFERROR(VLOOKUP(A1730,'[1]For Report Q-2 '!$A$2:$AH$3476,27,0),"-")</f>
        <v>-</v>
      </c>
      <c r="AB1730" s="1" t="str">
        <f>IFERROR(VLOOKUP(A1730,'[1]For Report Q-2 '!$A$2:$AH$3476,28,0),"-")</f>
        <v>-</v>
      </c>
      <c r="AC1730" s="2" t="str">
        <f>IFERROR(VLOOKUP(A1730,'[1]For Report Q-2 '!$A$2:$AH$3476,29,0),"-")</f>
        <v>-</v>
      </c>
      <c r="AD1730" s="2" t="str">
        <f>IFERROR(VLOOKUP(A1730,'[1]For Report Q-2 '!$A$2:$AH$3476,30,0),"-")</f>
        <v>-</v>
      </c>
      <c r="AE1730" s="1" t="str">
        <f>IFERROR(VLOOKUP(A1730,'[1]For Report Q-2 '!$A$2:$AH$3476,31,0),"-")</f>
        <v>-</v>
      </c>
      <c r="AF1730" s="1" t="str">
        <f>IFERROR(VLOOKUP(A1730,'[1]For Report Q-2 '!$A$2:$AH$3476,32,0),"-")</f>
        <v>-</v>
      </c>
      <c r="AG1730" s="2" t="str">
        <f>IFERROR(VLOOKUP(A1730,'[1]For Report Q-2 '!$A$2:$AH$3476,33,0),"-")</f>
        <v>-</v>
      </c>
      <c r="AH1730" s="1" t="str">
        <f t="shared" si="26"/>
        <v>--</v>
      </c>
      <c r="AI1730" t="e">
        <v>#N/A</v>
      </c>
      <c r="AJ1730" t="e">
        <v>#N/A</v>
      </c>
      <c r="AK1730" t="e">
        <v>#N/A</v>
      </c>
    </row>
    <row r="1731" spans="1:37" x14ac:dyDescent="0.25">
      <c r="A1731" s="15">
        <v>601354</v>
      </c>
      <c r="B1731" s="15" t="s">
        <v>699</v>
      </c>
      <c r="C1731" s="16">
        <v>44317</v>
      </c>
      <c r="D1731" s="15" t="s">
        <v>56</v>
      </c>
      <c r="E1731" s="1" t="s">
        <v>162</v>
      </c>
      <c r="F1731" s="15" t="s">
        <v>163</v>
      </c>
      <c r="G1731" s="1" t="s">
        <v>56</v>
      </c>
      <c r="H1731" s="17">
        <v>4000</v>
      </c>
      <c r="I1731" s="18">
        <v>0.04</v>
      </c>
      <c r="J1731" s="1">
        <v>9074579</v>
      </c>
      <c r="K1731" s="1" t="s">
        <v>699</v>
      </c>
      <c r="L1731" s="19">
        <v>128500</v>
      </c>
      <c r="M1731" s="1" t="s">
        <v>67</v>
      </c>
      <c r="N1731" s="1" t="s">
        <v>162</v>
      </c>
      <c r="O1731" s="1" t="s">
        <v>59</v>
      </c>
      <c r="P1731" s="20">
        <v>9074579</v>
      </c>
      <c r="Q1731" s="1" t="s">
        <v>340</v>
      </c>
      <c r="R1731" s="1" t="s">
        <v>89</v>
      </c>
      <c r="S1731" s="1" t="s">
        <v>80</v>
      </c>
      <c r="T1731" s="18">
        <f>IFERROR(VLOOKUP(A1731,'[1]For Report Q-2 '!$A$2:$T$3476,20,0),"-")</f>
        <v>0.04</v>
      </c>
      <c r="U1731" s="55">
        <f>IFERROR(VLOOKUP(A1731,'[1]For Report Q-2 '!$A$2:$U$3476,21,0),"-")</f>
        <v>0</v>
      </c>
      <c r="V1731" s="2" t="str">
        <f>IFERROR(VLOOKUP(A1731,'[1]For Report Q-2 '!$A$2:$V$3476,22,0),"-")</f>
        <v>-</v>
      </c>
      <c r="W1731" s="1">
        <f>IFERROR(VLOOKUP(A1731,'[1]For Report Q-2 '!$A$2:$W$3476,23,0),"-")</f>
        <v>0</v>
      </c>
      <c r="X1731" s="1"/>
      <c r="Y1731" s="1"/>
      <c r="Z1731" s="2" t="str">
        <f>IFERROR(VLOOKUP(A1731,'[1]For Report Q-2 '!$A$2:$Z$3476,26,0),"-")</f>
        <v>-</v>
      </c>
      <c r="AA1731" s="1" t="str">
        <f>IFERROR(VLOOKUP(A1731,'[1]For Report Q-2 '!$A$2:$AH$3476,27,0),"-")</f>
        <v>-</v>
      </c>
      <c r="AB1731" s="1" t="str">
        <f>IFERROR(VLOOKUP(A1731,'[1]For Report Q-2 '!$A$2:$AH$3476,28,0),"-")</f>
        <v>-</v>
      </c>
      <c r="AC1731" s="2" t="str">
        <f>IFERROR(VLOOKUP(A1731,'[1]For Report Q-2 '!$A$2:$AH$3476,29,0),"-")</f>
        <v>-</v>
      </c>
      <c r="AD1731" s="2" t="str">
        <f>IFERROR(VLOOKUP(A1731,'[1]For Report Q-2 '!$A$2:$AH$3476,30,0),"-")</f>
        <v>-</v>
      </c>
      <c r="AE1731" s="1" t="str">
        <f>IFERROR(VLOOKUP(A1731,'[1]For Report Q-2 '!$A$2:$AH$3476,31,0),"-")</f>
        <v>-</v>
      </c>
      <c r="AF1731" s="1" t="str">
        <f>IFERROR(VLOOKUP(A1731,'[1]For Report Q-2 '!$A$2:$AH$3476,32,0),"-")</f>
        <v>-</v>
      </c>
      <c r="AG1731" s="2" t="str">
        <f>IFERROR(VLOOKUP(A1731,'[1]For Report Q-2 '!$A$2:$AH$3476,33,0),"-")</f>
        <v>-</v>
      </c>
      <c r="AH1731" s="1" t="str">
        <f t="shared" ref="AH1731:AH1794" si="27">AF1731&amp;AB1731</f>
        <v>--</v>
      </c>
      <c r="AI1731" t="e">
        <v>#N/A</v>
      </c>
      <c r="AJ1731" t="e">
        <v>#N/A</v>
      </c>
      <c r="AK1731" t="e">
        <v>#N/A</v>
      </c>
    </row>
    <row r="1732" spans="1:37" x14ac:dyDescent="0.25">
      <c r="A1732" s="15">
        <v>601370</v>
      </c>
      <c r="B1732" s="15" t="s">
        <v>699</v>
      </c>
      <c r="C1732" s="16">
        <v>44317</v>
      </c>
      <c r="D1732" s="15" t="s">
        <v>56</v>
      </c>
      <c r="E1732" s="1" t="s">
        <v>162</v>
      </c>
      <c r="F1732" s="15" t="s">
        <v>163</v>
      </c>
      <c r="G1732" s="1" t="s">
        <v>56</v>
      </c>
      <c r="H1732" s="17">
        <v>4000</v>
      </c>
      <c r="I1732" s="18">
        <v>0.04</v>
      </c>
      <c r="J1732" s="1">
        <v>9074579</v>
      </c>
      <c r="K1732" s="1" t="s">
        <v>699</v>
      </c>
      <c r="L1732" s="19">
        <v>128500</v>
      </c>
      <c r="M1732" s="1" t="s">
        <v>67</v>
      </c>
      <c r="N1732" s="1" t="s">
        <v>162</v>
      </c>
      <c r="O1732" s="1" t="s">
        <v>59</v>
      </c>
      <c r="P1732" s="20">
        <v>9074579</v>
      </c>
      <c r="Q1732" s="1" t="s">
        <v>340</v>
      </c>
      <c r="R1732" s="1" t="s">
        <v>89</v>
      </c>
      <c r="S1732" s="1" t="s">
        <v>80</v>
      </c>
      <c r="T1732" s="18">
        <f>IFERROR(VLOOKUP(A1732,'[1]For Report Q-2 '!$A$2:$T$3476,20,0),"-")</f>
        <v>0.04</v>
      </c>
      <c r="U1732" s="55">
        <f>IFERROR(VLOOKUP(A1732,'[1]For Report Q-2 '!$A$2:$U$3476,21,0),"-")</f>
        <v>0</v>
      </c>
      <c r="V1732" s="2" t="str">
        <f>IFERROR(VLOOKUP(A1732,'[1]For Report Q-2 '!$A$2:$V$3476,22,0),"-")</f>
        <v>-</v>
      </c>
      <c r="W1732" s="1">
        <f>IFERROR(VLOOKUP(A1732,'[1]For Report Q-2 '!$A$2:$W$3476,23,0),"-")</f>
        <v>0</v>
      </c>
      <c r="X1732" s="1"/>
      <c r="Y1732" s="1"/>
      <c r="Z1732" s="2" t="str">
        <f>IFERROR(VLOOKUP(A1732,'[1]For Report Q-2 '!$A$2:$Z$3476,26,0),"-")</f>
        <v>-</v>
      </c>
      <c r="AA1732" s="1" t="str">
        <f>IFERROR(VLOOKUP(A1732,'[1]For Report Q-2 '!$A$2:$AH$3476,27,0),"-")</f>
        <v>-</v>
      </c>
      <c r="AB1732" s="1" t="str">
        <f>IFERROR(VLOOKUP(A1732,'[1]For Report Q-2 '!$A$2:$AH$3476,28,0),"-")</f>
        <v>-</v>
      </c>
      <c r="AC1732" s="2" t="str">
        <f>IFERROR(VLOOKUP(A1732,'[1]For Report Q-2 '!$A$2:$AH$3476,29,0),"-")</f>
        <v>-</v>
      </c>
      <c r="AD1732" s="2" t="str">
        <f>IFERROR(VLOOKUP(A1732,'[1]For Report Q-2 '!$A$2:$AH$3476,30,0),"-")</f>
        <v>-</v>
      </c>
      <c r="AE1732" s="1" t="str">
        <f>IFERROR(VLOOKUP(A1732,'[1]For Report Q-2 '!$A$2:$AH$3476,31,0),"-")</f>
        <v>-</v>
      </c>
      <c r="AF1732" s="1" t="str">
        <f>IFERROR(VLOOKUP(A1732,'[1]For Report Q-2 '!$A$2:$AH$3476,32,0),"-")</f>
        <v>-</v>
      </c>
      <c r="AG1732" s="2" t="str">
        <f>IFERROR(VLOOKUP(A1732,'[1]For Report Q-2 '!$A$2:$AH$3476,33,0),"-")</f>
        <v>-</v>
      </c>
      <c r="AH1732" s="1" t="str">
        <f t="shared" si="27"/>
        <v>--</v>
      </c>
      <c r="AI1732" t="e">
        <v>#N/A</v>
      </c>
      <c r="AJ1732" t="e">
        <v>#N/A</v>
      </c>
      <c r="AK1732" t="e">
        <v>#N/A</v>
      </c>
    </row>
    <row r="1733" spans="1:37" x14ac:dyDescent="0.25">
      <c r="A1733" s="15">
        <v>601536</v>
      </c>
      <c r="B1733" s="15" t="s">
        <v>699</v>
      </c>
      <c r="C1733" s="16">
        <v>44256</v>
      </c>
      <c r="D1733" s="15" t="s">
        <v>56</v>
      </c>
      <c r="E1733" s="1" t="s">
        <v>187</v>
      </c>
      <c r="F1733" s="15" t="s">
        <v>163</v>
      </c>
      <c r="G1733" s="1" t="s">
        <v>56</v>
      </c>
      <c r="H1733" s="17">
        <v>4000</v>
      </c>
      <c r="I1733" s="18">
        <v>0.04</v>
      </c>
      <c r="J1733" s="1">
        <v>9074579</v>
      </c>
      <c r="K1733" s="1" t="s">
        <v>699</v>
      </c>
      <c r="L1733" s="19">
        <v>128500</v>
      </c>
      <c r="M1733" s="1" t="s">
        <v>67</v>
      </c>
      <c r="N1733" s="1" t="s">
        <v>187</v>
      </c>
      <c r="O1733" s="1" t="s">
        <v>59</v>
      </c>
      <c r="P1733" s="20">
        <v>9074579</v>
      </c>
      <c r="Q1733" s="1" t="s">
        <v>340</v>
      </c>
      <c r="R1733" s="1" t="s">
        <v>89</v>
      </c>
      <c r="S1733" s="1" t="s">
        <v>80</v>
      </c>
      <c r="T1733" s="18">
        <f>IFERROR(VLOOKUP(A1733,'[1]For Report Q-2 '!$A$2:$T$3476,20,0),"-")</f>
        <v>0.04</v>
      </c>
      <c r="U1733" s="55">
        <f>IFERROR(VLOOKUP(A1733,'[1]For Report Q-2 '!$A$2:$U$3476,21,0),"-")</f>
        <v>0</v>
      </c>
      <c r="V1733" s="2" t="str">
        <f>IFERROR(VLOOKUP(A1733,'[1]For Report Q-2 '!$A$2:$V$3476,22,0),"-")</f>
        <v>-</v>
      </c>
      <c r="W1733" s="1">
        <f>IFERROR(VLOOKUP(A1733,'[1]For Report Q-2 '!$A$2:$W$3476,23,0),"-")</f>
        <v>0</v>
      </c>
      <c r="X1733" s="1"/>
      <c r="Y1733" s="1"/>
      <c r="Z1733" s="2" t="str">
        <f>IFERROR(VLOOKUP(A1733,'[1]For Report Q-2 '!$A$2:$Z$3476,26,0),"-")</f>
        <v>-</v>
      </c>
      <c r="AA1733" s="1" t="str">
        <f>IFERROR(VLOOKUP(A1733,'[1]For Report Q-2 '!$A$2:$AH$3476,27,0),"-")</f>
        <v>-</v>
      </c>
      <c r="AB1733" s="1" t="str">
        <f>IFERROR(VLOOKUP(A1733,'[1]For Report Q-2 '!$A$2:$AH$3476,28,0),"-")</f>
        <v>-</v>
      </c>
      <c r="AC1733" s="2" t="str">
        <f>IFERROR(VLOOKUP(A1733,'[1]For Report Q-2 '!$A$2:$AH$3476,29,0),"-")</f>
        <v>-</v>
      </c>
      <c r="AD1733" s="2" t="str">
        <f>IFERROR(VLOOKUP(A1733,'[1]For Report Q-2 '!$A$2:$AH$3476,30,0),"-")</f>
        <v>-</v>
      </c>
      <c r="AE1733" s="1" t="str">
        <f>IFERROR(VLOOKUP(A1733,'[1]For Report Q-2 '!$A$2:$AH$3476,31,0),"-")</f>
        <v>-</v>
      </c>
      <c r="AF1733" s="1" t="str">
        <f>IFERROR(VLOOKUP(A1733,'[1]For Report Q-2 '!$A$2:$AH$3476,32,0),"-")</f>
        <v>-</v>
      </c>
      <c r="AG1733" s="2" t="str">
        <f>IFERROR(VLOOKUP(A1733,'[1]For Report Q-2 '!$A$2:$AH$3476,33,0),"-")</f>
        <v>-</v>
      </c>
      <c r="AH1733" s="1" t="str">
        <f t="shared" si="27"/>
        <v>--</v>
      </c>
      <c r="AI1733" t="e">
        <v>#N/A</v>
      </c>
      <c r="AJ1733" t="e">
        <v>#N/A</v>
      </c>
      <c r="AK1733" t="e">
        <v>#N/A</v>
      </c>
    </row>
    <row r="1734" spans="1:37" x14ac:dyDescent="0.25">
      <c r="A1734" s="15">
        <v>602185</v>
      </c>
      <c r="B1734" s="15" t="s">
        <v>699</v>
      </c>
      <c r="C1734" s="16">
        <v>44256</v>
      </c>
      <c r="D1734" s="15" t="s">
        <v>56</v>
      </c>
      <c r="E1734" s="1" t="s">
        <v>187</v>
      </c>
      <c r="F1734" s="15" t="s">
        <v>163</v>
      </c>
      <c r="G1734" s="1" t="s">
        <v>56</v>
      </c>
      <c r="H1734" s="17">
        <v>4000</v>
      </c>
      <c r="I1734" s="18">
        <v>0.04</v>
      </c>
      <c r="J1734" s="1">
        <v>9074579</v>
      </c>
      <c r="K1734" s="1" t="s">
        <v>699</v>
      </c>
      <c r="L1734" s="19">
        <v>128500</v>
      </c>
      <c r="M1734" s="1" t="s">
        <v>67</v>
      </c>
      <c r="N1734" s="1" t="s">
        <v>187</v>
      </c>
      <c r="O1734" s="1" t="s">
        <v>59</v>
      </c>
      <c r="P1734" s="20">
        <v>9074579</v>
      </c>
      <c r="Q1734" s="1" t="s">
        <v>340</v>
      </c>
      <c r="R1734" s="1" t="s">
        <v>89</v>
      </c>
      <c r="S1734" s="1" t="s">
        <v>80</v>
      </c>
      <c r="T1734" s="18">
        <f>IFERROR(VLOOKUP(A1734,'[1]For Report Q-2 '!$A$2:$T$3476,20,0),"-")</f>
        <v>0.04</v>
      </c>
      <c r="U1734" s="55">
        <f>IFERROR(VLOOKUP(A1734,'[1]For Report Q-2 '!$A$2:$U$3476,21,0),"-")</f>
        <v>0</v>
      </c>
      <c r="V1734" s="2" t="str">
        <f>IFERROR(VLOOKUP(A1734,'[1]For Report Q-2 '!$A$2:$V$3476,22,0),"-")</f>
        <v>-</v>
      </c>
      <c r="W1734" s="1">
        <f>IFERROR(VLOOKUP(A1734,'[1]For Report Q-2 '!$A$2:$W$3476,23,0),"-")</f>
        <v>0</v>
      </c>
      <c r="X1734" s="1"/>
      <c r="Y1734" s="1"/>
      <c r="Z1734" s="2" t="str">
        <f>IFERROR(VLOOKUP(A1734,'[1]For Report Q-2 '!$A$2:$Z$3476,26,0),"-")</f>
        <v>-</v>
      </c>
      <c r="AA1734" s="1" t="str">
        <f>IFERROR(VLOOKUP(A1734,'[1]For Report Q-2 '!$A$2:$AH$3476,27,0),"-")</f>
        <v>-</v>
      </c>
      <c r="AB1734" s="1" t="str">
        <f>IFERROR(VLOOKUP(A1734,'[1]For Report Q-2 '!$A$2:$AH$3476,28,0),"-")</f>
        <v>-</v>
      </c>
      <c r="AC1734" s="2" t="str">
        <f>IFERROR(VLOOKUP(A1734,'[1]For Report Q-2 '!$A$2:$AH$3476,29,0),"-")</f>
        <v>-</v>
      </c>
      <c r="AD1734" s="2" t="str">
        <f>IFERROR(VLOOKUP(A1734,'[1]For Report Q-2 '!$A$2:$AH$3476,30,0),"-")</f>
        <v>-</v>
      </c>
      <c r="AE1734" s="1" t="str">
        <f>IFERROR(VLOOKUP(A1734,'[1]For Report Q-2 '!$A$2:$AH$3476,31,0),"-")</f>
        <v>-</v>
      </c>
      <c r="AF1734" s="1" t="str">
        <f>IFERROR(VLOOKUP(A1734,'[1]For Report Q-2 '!$A$2:$AH$3476,32,0),"-")</f>
        <v>-</v>
      </c>
      <c r="AG1734" s="2" t="str">
        <f>IFERROR(VLOOKUP(A1734,'[1]For Report Q-2 '!$A$2:$AH$3476,33,0),"-")</f>
        <v>-</v>
      </c>
      <c r="AH1734" s="1" t="str">
        <f t="shared" si="27"/>
        <v>--</v>
      </c>
      <c r="AI1734" t="e">
        <v>#N/A</v>
      </c>
      <c r="AJ1734" t="e">
        <v>#N/A</v>
      </c>
      <c r="AK1734" t="e">
        <v>#N/A</v>
      </c>
    </row>
    <row r="1735" spans="1:37" x14ac:dyDescent="0.25">
      <c r="A1735" s="15">
        <v>602423</v>
      </c>
      <c r="B1735" s="15" t="s">
        <v>699</v>
      </c>
      <c r="C1735" s="16">
        <v>44544</v>
      </c>
      <c r="D1735" s="15" t="s">
        <v>56</v>
      </c>
      <c r="E1735" s="1" t="s">
        <v>187</v>
      </c>
      <c r="F1735" s="15" t="s">
        <v>163</v>
      </c>
      <c r="G1735" s="1" t="s">
        <v>56</v>
      </c>
      <c r="H1735" s="17">
        <v>4000</v>
      </c>
      <c r="I1735" s="18">
        <v>0.04</v>
      </c>
      <c r="J1735" s="1">
        <v>9074579</v>
      </c>
      <c r="K1735" s="1" t="s">
        <v>699</v>
      </c>
      <c r="L1735" s="19">
        <v>128500</v>
      </c>
      <c r="M1735" s="1" t="s">
        <v>67</v>
      </c>
      <c r="N1735" s="1" t="s">
        <v>187</v>
      </c>
      <c r="O1735" s="1" t="s">
        <v>59</v>
      </c>
      <c r="P1735" s="20">
        <v>9074579</v>
      </c>
      <c r="Q1735" s="1" t="s">
        <v>340</v>
      </c>
      <c r="R1735" s="1" t="s">
        <v>89</v>
      </c>
      <c r="S1735" s="1" t="s">
        <v>80</v>
      </c>
      <c r="T1735" s="18">
        <f>IFERROR(VLOOKUP(A1735,'[1]For Report Q-2 '!$A$2:$T$3476,20,0),"-")</f>
        <v>0.04</v>
      </c>
      <c r="U1735" s="55">
        <f>IFERROR(VLOOKUP(A1735,'[1]For Report Q-2 '!$A$2:$U$3476,21,0),"-")</f>
        <v>0</v>
      </c>
      <c r="V1735" s="2" t="str">
        <f>IFERROR(VLOOKUP(A1735,'[1]For Report Q-2 '!$A$2:$V$3476,22,0),"-")</f>
        <v>-</v>
      </c>
      <c r="W1735" s="1">
        <f>IFERROR(VLOOKUP(A1735,'[1]For Report Q-2 '!$A$2:$W$3476,23,0),"-")</f>
        <v>0</v>
      </c>
      <c r="X1735" s="1"/>
      <c r="Y1735" s="1"/>
      <c r="Z1735" s="2" t="str">
        <f>IFERROR(VLOOKUP(A1735,'[1]For Report Q-2 '!$A$2:$Z$3476,26,0),"-")</f>
        <v>-</v>
      </c>
      <c r="AA1735" s="1" t="str">
        <f>IFERROR(VLOOKUP(A1735,'[1]For Report Q-2 '!$A$2:$AH$3476,27,0),"-")</f>
        <v>-</v>
      </c>
      <c r="AB1735" s="1" t="str">
        <f>IFERROR(VLOOKUP(A1735,'[1]For Report Q-2 '!$A$2:$AH$3476,28,0),"-")</f>
        <v>-</v>
      </c>
      <c r="AC1735" s="2" t="str">
        <f>IFERROR(VLOOKUP(A1735,'[1]For Report Q-2 '!$A$2:$AH$3476,29,0),"-")</f>
        <v>-</v>
      </c>
      <c r="AD1735" s="2" t="str">
        <f>IFERROR(VLOOKUP(A1735,'[1]For Report Q-2 '!$A$2:$AH$3476,30,0),"-")</f>
        <v>-</v>
      </c>
      <c r="AE1735" s="1" t="str">
        <f>IFERROR(VLOOKUP(A1735,'[1]For Report Q-2 '!$A$2:$AH$3476,31,0),"-")</f>
        <v>-</v>
      </c>
      <c r="AF1735" s="1" t="str">
        <f>IFERROR(VLOOKUP(A1735,'[1]For Report Q-2 '!$A$2:$AH$3476,32,0),"-")</f>
        <v>-</v>
      </c>
      <c r="AG1735" s="2" t="str">
        <f>IFERROR(VLOOKUP(A1735,'[1]For Report Q-2 '!$A$2:$AH$3476,33,0),"-")</f>
        <v>-</v>
      </c>
      <c r="AH1735" s="1" t="str">
        <f t="shared" si="27"/>
        <v>--</v>
      </c>
      <c r="AI1735" t="e">
        <v>#N/A</v>
      </c>
      <c r="AJ1735" t="e">
        <v>#N/A</v>
      </c>
      <c r="AK1735" t="e">
        <v>#N/A</v>
      </c>
    </row>
    <row r="1736" spans="1:37" x14ac:dyDescent="0.25">
      <c r="A1736" s="15">
        <v>602486</v>
      </c>
      <c r="B1736" s="15" t="s">
        <v>699</v>
      </c>
      <c r="C1736" s="16">
        <v>44470</v>
      </c>
      <c r="D1736" s="15" t="s">
        <v>56</v>
      </c>
      <c r="E1736" s="1" t="s">
        <v>162</v>
      </c>
      <c r="F1736" s="15" t="s">
        <v>163</v>
      </c>
      <c r="G1736" s="1" t="s">
        <v>56</v>
      </c>
      <c r="H1736" s="17">
        <v>4000</v>
      </c>
      <c r="I1736" s="18">
        <v>0.04</v>
      </c>
      <c r="J1736" s="1">
        <v>9074579</v>
      </c>
      <c r="K1736" s="1" t="s">
        <v>699</v>
      </c>
      <c r="L1736" s="19">
        <v>128500</v>
      </c>
      <c r="M1736" s="1" t="s">
        <v>67</v>
      </c>
      <c r="N1736" s="1" t="s">
        <v>162</v>
      </c>
      <c r="O1736" s="1" t="s">
        <v>59</v>
      </c>
      <c r="P1736" s="20">
        <v>9074579</v>
      </c>
      <c r="Q1736" s="1" t="s">
        <v>340</v>
      </c>
      <c r="R1736" s="1" t="s">
        <v>89</v>
      </c>
      <c r="S1736" s="1" t="s">
        <v>80</v>
      </c>
      <c r="T1736" s="18">
        <f>IFERROR(VLOOKUP(A1736,'[1]For Report Q-2 '!$A$2:$T$3476,20,0),"-")</f>
        <v>0.04</v>
      </c>
      <c r="U1736" s="55">
        <f>IFERROR(VLOOKUP(A1736,'[1]For Report Q-2 '!$A$2:$U$3476,21,0),"-")</f>
        <v>0</v>
      </c>
      <c r="V1736" s="2" t="str">
        <f>IFERROR(VLOOKUP(A1736,'[1]For Report Q-2 '!$A$2:$V$3476,22,0),"-")</f>
        <v>-</v>
      </c>
      <c r="W1736" s="1">
        <f>IFERROR(VLOOKUP(A1736,'[1]For Report Q-2 '!$A$2:$W$3476,23,0),"-")</f>
        <v>0</v>
      </c>
      <c r="X1736" s="1"/>
      <c r="Y1736" s="1"/>
      <c r="Z1736" s="2" t="str">
        <f>IFERROR(VLOOKUP(A1736,'[1]For Report Q-2 '!$A$2:$Z$3476,26,0),"-")</f>
        <v>-</v>
      </c>
      <c r="AA1736" s="1" t="str">
        <f>IFERROR(VLOOKUP(A1736,'[1]For Report Q-2 '!$A$2:$AH$3476,27,0),"-")</f>
        <v>-</v>
      </c>
      <c r="AB1736" s="1" t="str">
        <f>IFERROR(VLOOKUP(A1736,'[1]For Report Q-2 '!$A$2:$AH$3476,28,0),"-")</f>
        <v>-</v>
      </c>
      <c r="AC1736" s="2" t="str">
        <f>IFERROR(VLOOKUP(A1736,'[1]For Report Q-2 '!$A$2:$AH$3476,29,0),"-")</f>
        <v>-</v>
      </c>
      <c r="AD1736" s="2" t="str">
        <f>IFERROR(VLOOKUP(A1736,'[1]For Report Q-2 '!$A$2:$AH$3476,30,0),"-")</f>
        <v>-</v>
      </c>
      <c r="AE1736" s="1" t="str">
        <f>IFERROR(VLOOKUP(A1736,'[1]For Report Q-2 '!$A$2:$AH$3476,31,0),"-")</f>
        <v>-</v>
      </c>
      <c r="AF1736" s="1" t="str">
        <f>IFERROR(VLOOKUP(A1736,'[1]For Report Q-2 '!$A$2:$AH$3476,32,0),"-")</f>
        <v>-</v>
      </c>
      <c r="AG1736" s="2" t="str">
        <f>IFERROR(VLOOKUP(A1736,'[1]For Report Q-2 '!$A$2:$AH$3476,33,0),"-")</f>
        <v>-</v>
      </c>
      <c r="AH1736" s="1" t="str">
        <f t="shared" si="27"/>
        <v>--</v>
      </c>
      <c r="AI1736" t="e">
        <v>#N/A</v>
      </c>
      <c r="AJ1736" t="e">
        <v>#N/A</v>
      </c>
      <c r="AK1736" t="e">
        <v>#N/A</v>
      </c>
    </row>
    <row r="1737" spans="1:37" x14ac:dyDescent="0.25">
      <c r="A1737" s="15">
        <v>602509</v>
      </c>
      <c r="B1737" s="15" t="s">
        <v>699</v>
      </c>
      <c r="C1737" s="16">
        <v>44835</v>
      </c>
      <c r="D1737" s="15" t="s">
        <v>475</v>
      </c>
      <c r="E1737" s="1" t="s">
        <v>162</v>
      </c>
      <c r="F1737" s="15" t="s">
        <v>163</v>
      </c>
      <c r="G1737" s="1" t="s">
        <v>53</v>
      </c>
      <c r="H1737" s="17">
        <v>4000</v>
      </c>
      <c r="I1737" s="18">
        <v>0.04</v>
      </c>
      <c r="J1737" s="1">
        <v>9074579</v>
      </c>
      <c r="K1737" s="1" t="s">
        <v>699</v>
      </c>
      <c r="L1737" s="19">
        <v>128500</v>
      </c>
      <c r="M1737" s="1" t="s">
        <v>67</v>
      </c>
      <c r="N1737" s="1" t="s">
        <v>162</v>
      </c>
      <c r="O1737" s="1" t="s">
        <v>53</v>
      </c>
      <c r="P1737" s="20">
        <v>9074579</v>
      </c>
      <c r="Q1737" s="1" t="s">
        <v>340</v>
      </c>
      <c r="R1737" s="1" t="s">
        <v>89</v>
      </c>
      <c r="S1737" s="1" t="s">
        <v>80</v>
      </c>
      <c r="T1737" s="18">
        <f>IFERROR(VLOOKUP(A1737,'[1]For Report Q-2 '!$A$2:$T$3476,20,0),"-")</f>
        <v>0.04</v>
      </c>
      <c r="U1737" s="55">
        <f>IFERROR(VLOOKUP(A1737,'[1]For Report Q-2 '!$A$2:$U$3476,21,0),"-")</f>
        <v>0</v>
      </c>
      <c r="V1737" s="2" t="str">
        <f>IFERROR(VLOOKUP(A1737,'[1]For Report Q-2 '!$A$2:$V$3476,22,0),"-")</f>
        <v>-</v>
      </c>
      <c r="W1737" s="1">
        <f>IFERROR(VLOOKUP(A1737,'[1]For Report Q-2 '!$A$2:$W$3476,23,0),"-")</f>
        <v>0</v>
      </c>
      <c r="X1737" s="1"/>
      <c r="Y1737" s="1"/>
      <c r="Z1737" s="2" t="str">
        <f>IFERROR(VLOOKUP(A1737,'[1]For Report Q-2 '!$A$2:$Z$3476,26,0),"-")</f>
        <v>-</v>
      </c>
      <c r="AA1737" s="1" t="str">
        <f>IFERROR(VLOOKUP(A1737,'[1]For Report Q-2 '!$A$2:$AH$3476,27,0),"-")</f>
        <v>-</v>
      </c>
      <c r="AB1737" s="1" t="str">
        <f>IFERROR(VLOOKUP(A1737,'[1]For Report Q-2 '!$A$2:$AH$3476,28,0),"-")</f>
        <v>-</v>
      </c>
      <c r="AC1737" s="2" t="str">
        <f>IFERROR(VLOOKUP(A1737,'[1]For Report Q-2 '!$A$2:$AH$3476,29,0),"-")</f>
        <v>-</v>
      </c>
      <c r="AD1737" s="2" t="str">
        <f>IFERROR(VLOOKUP(A1737,'[1]For Report Q-2 '!$A$2:$AH$3476,30,0),"-")</f>
        <v>-</v>
      </c>
      <c r="AE1737" s="1" t="str">
        <f>IFERROR(VLOOKUP(A1737,'[1]For Report Q-2 '!$A$2:$AH$3476,31,0),"-")</f>
        <v>-</v>
      </c>
      <c r="AF1737" s="1" t="str">
        <f>IFERROR(VLOOKUP(A1737,'[1]For Report Q-2 '!$A$2:$AH$3476,32,0),"-")</f>
        <v>-</v>
      </c>
      <c r="AG1737" s="2" t="str">
        <f>IFERROR(VLOOKUP(A1737,'[1]For Report Q-2 '!$A$2:$AH$3476,33,0),"-")</f>
        <v>-</v>
      </c>
      <c r="AH1737" s="1" t="str">
        <f t="shared" si="27"/>
        <v>--</v>
      </c>
      <c r="AI1737" t="e">
        <v>#N/A</v>
      </c>
      <c r="AJ1737" t="e">
        <v>#N/A</v>
      </c>
      <c r="AK1737" t="e">
        <v>#N/A</v>
      </c>
    </row>
    <row r="1738" spans="1:37" x14ac:dyDescent="0.25">
      <c r="A1738" s="15">
        <v>602833</v>
      </c>
      <c r="B1738" s="15" t="s">
        <v>699</v>
      </c>
      <c r="C1738" s="16">
        <v>45134</v>
      </c>
      <c r="D1738" s="15" t="s">
        <v>56</v>
      </c>
      <c r="E1738" s="1" t="s">
        <v>187</v>
      </c>
      <c r="F1738" s="15" t="s">
        <v>163</v>
      </c>
      <c r="G1738" s="1" t="s">
        <v>56</v>
      </c>
      <c r="H1738" s="17">
        <v>4000</v>
      </c>
      <c r="I1738" s="18">
        <v>0.04</v>
      </c>
      <c r="J1738" s="1">
        <v>9074579</v>
      </c>
      <c r="K1738" s="1" t="s">
        <v>699</v>
      </c>
      <c r="L1738" s="19">
        <v>128500</v>
      </c>
      <c r="M1738" s="1" t="s">
        <v>67</v>
      </c>
      <c r="N1738" s="1" t="s">
        <v>187</v>
      </c>
      <c r="O1738" s="1" t="s">
        <v>59</v>
      </c>
      <c r="P1738" s="20">
        <v>9074579</v>
      </c>
      <c r="Q1738" s="1" t="s">
        <v>340</v>
      </c>
      <c r="R1738" s="1" t="s">
        <v>89</v>
      </c>
      <c r="S1738" s="1" t="s">
        <v>80</v>
      </c>
      <c r="T1738" s="18">
        <f>IFERROR(VLOOKUP(A1738,'[1]For Report Q-2 '!$A$2:$T$3476,20,0),"-")</f>
        <v>0.04</v>
      </c>
      <c r="U1738" s="55">
        <f>IFERROR(VLOOKUP(A1738,'[1]For Report Q-2 '!$A$2:$U$3476,21,0),"-")</f>
        <v>0</v>
      </c>
      <c r="V1738" s="2" t="str">
        <f>IFERROR(VLOOKUP(A1738,'[1]For Report Q-2 '!$A$2:$V$3476,22,0),"-")</f>
        <v>-</v>
      </c>
      <c r="W1738" s="1">
        <f>IFERROR(VLOOKUP(A1738,'[1]For Report Q-2 '!$A$2:$W$3476,23,0),"-")</f>
        <v>0</v>
      </c>
      <c r="X1738" s="1"/>
      <c r="Y1738" s="1"/>
      <c r="Z1738" s="2" t="str">
        <f>IFERROR(VLOOKUP(A1738,'[1]For Report Q-2 '!$A$2:$Z$3476,26,0),"-")</f>
        <v>-</v>
      </c>
      <c r="AA1738" s="1" t="str">
        <f>IFERROR(VLOOKUP(A1738,'[1]For Report Q-2 '!$A$2:$AH$3476,27,0),"-")</f>
        <v>-</v>
      </c>
      <c r="AB1738" s="1" t="str">
        <f>IFERROR(VLOOKUP(A1738,'[1]For Report Q-2 '!$A$2:$AH$3476,28,0),"-")</f>
        <v>-</v>
      </c>
      <c r="AC1738" s="2" t="str">
        <f>IFERROR(VLOOKUP(A1738,'[1]For Report Q-2 '!$A$2:$AH$3476,29,0),"-")</f>
        <v>-</v>
      </c>
      <c r="AD1738" s="2" t="str">
        <f>IFERROR(VLOOKUP(A1738,'[1]For Report Q-2 '!$A$2:$AH$3476,30,0),"-")</f>
        <v>-</v>
      </c>
      <c r="AE1738" s="1" t="str">
        <f>IFERROR(VLOOKUP(A1738,'[1]For Report Q-2 '!$A$2:$AH$3476,31,0),"-")</f>
        <v>-</v>
      </c>
      <c r="AF1738" s="1" t="str">
        <f>IFERROR(VLOOKUP(A1738,'[1]For Report Q-2 '!$A$2:$AH$3476,32,0),"-")</f>
        <v>-</v>
      </c>
      <c r="AG1738" s="2" t="str">
        <f>IFERROR(VLOOKUP(A1738,'[1]For Report Q-2 '!$A$2:$AH$3476,33,0),"-")</f>
        <v>-</v>
      </c>
      <c r="AH1738" s="1" t="str">
        <f t="shared" si="27"/>
        <v>--</v>
      </c>
      <c r="AI1738" t="e">
        <v>#N/A</v>
      </c>
      <c r="AJ1738" t="e">
        <v>#N/A</v>
      </c>
      <c r="AK1738" t="e">
        <v>#N/A</v>
      </c>
    </row>
    <row r="1739" spans="1:37" x14ac:dyDescent="0.25">
      <c r="A1739" s="15">
        <v>602852</v>
      </c>
      <c r="B1739" s="15" t="s">
        <v>699</v>
      </c>
      <c r="C1739" s="16">
        <v>45146</v>
      </c>
      <c r="D1739" s="15" t="s">
        <v>56</v>
      </c>
      <c r="E1739" s="1" t="s">
        <v>187</v>
      </c>
      <c r="F1739" s="15" t="s">
        <v>163</v>
      </c>
      <c r="G1739" s="1" t="s">
        <v>56</v>
      </c>
      <c r="H1739" s="17">
        <v>4000</v>
      </c>
      <c r="I1739" s="18">
        <v>0.04</v>
      </c>
      <c r="J1739" s="1">
        <v>9074579</v>
      </c>
      <c r="K1739" s="1" t="s">
        <v>699</v>
      </c>
      <c r="L1739" s="19">
        <v>128500</v>
      </c>
      <c r="M1739" s="1" t="s">
        <v>67</v>
      </c>
      <c r="N1739" s="1" t="s">
        <v>187</v>
      </c>
      <c r="O1739" s="1" t="s">
        <v>59</v>
      </c>
      <c r="P1739" s="20">
        <v>9074579</v>
      </c>
      <c r="Q1739" s="1" t="s">
        <v>340</v>
      </c>
      <c r="R1739" s="1" t="s">
        <v>89</v>
      </c>
      <c r="S1739" s="1" t="s">
        <v>80</v>
      </c>
      <c r="T1739" s="18">
        <f>IFERROR(VLOOKUP(A1739,'[1]For Report Q-2 '!$A$2:$T$3476,20,0),"-")</f>
        <v>0.04</v>
      </c>
      <c r="U1739" s="55">
        <f>IFERROR(VLOOKUP(A1739,'[1]For Report Q-2 '!$A$2:$U$3476,21,0),"-")</f>
        <v>0</v>
      </c>
      <c r="V1739" s="2" t="str">
        <f>IFERROR(VLOOKUP(A1739,'[1]For Report Q-2 '!$A$2:$V$3476,22,0),"-")</f>
        <v>-</v>
      </c>
      <c r="W1739" s="1">
        <f>IFERROR(VLOOKUP(A1739,'[1]For Report Q-2 '!$A$2:$W$3476,23,0),"-")</f>
        <v>0</v>
      </c>
      <c r="X1739" s="1"/>
      <c r="Y1739" s="1"/>
      <c r="Z1739" s="2" t="str">
        <f>IFERROR(VLOOKUP(A1739,'[1]For Report Q-2 '!$A$2:$Z$3476,26,0),"-")</f>
        <v>-</v>
      </c>
      <c r="AA1739" s="1" t="str">
        <f>IFERROR(VLOOKUP(A1739,'[1]For Report Q-2 '!$A$2:$AH$3476,27,0),"-")</f>
        <v>-</v>
      </c>
      <c r="AB1739" s="1" t="str">
        <f>IFERROR(VLOOKUP(A1739,'[1]For Report Q-2 '!$A$2:$AH$3476,28,0),"-")</f>
        <v>-</v>
      </c>
      <c r="AC1739" s="2" t="str">
        <f>IFERROR(VLOOKUP(A1739,'[1]For Report Q-2 '!$A$2:$AH$3476,29,0),"-")</f>
        <v>-</v>
      </c>
      <c r="AD1739" s="2" t="str">
        <f>IFERROR(VLOOKUP(A1739,'[1]For Report Q-2 '!$A$2:$AH$3476,30,0),"-")</f>
        <v>-</v>
      </c>
      <c r="AE1739" s="1" t="str">
        <f>IFERROR(VLOOKUP(A1739,'[1]For Report Q-2 '!$A$2:$AH$3476,31,0),"-")</f>
        <v>-</v>
      </c>
      <c r="AF1739" s="1" t="str">
        <f>IFERROR(VLOOKUP(A1739,'[1]For Report Q-2 '!$A$2:$AH$3476,32,0),"-")</f>
        <v>-</v>
      </c>
      <c r="AG1739" s="2" t="str">
        <f>IFERROR(VLOOKUP(A1739,'[1]For Report Q-2 '!$A$2:$AH$3476,33,0),"-")</f>
        <v>-</v>
      </c>
      <c r="AH1739" s="1" t="str">
        <f t="shared" si="27"/>
        <v>--</v>
      </c>
      <c r="AI1739" t="e">
        <v>#N/A</v>
      </c>
      <c r="AJ1739" t="e">
        <v>#N/A</v>
      </c>
      <c r="AK1739" t="e">
        <v>#N/A</v>
      </c>
    </row>
    <row r="1740" spans="1:37" x14ac:dyDescent="0.25">
      <c r="A1740" s="15">
        <v>602856</v>
      </c>
      <c r="B1740" s="15" t="s">
        <v>699</v>
      </c>
      <c r="C1740" s="16">
        <v>45148</v>
      </c>
      <c r="D1740" s="15" t="s">
        <v>475</v>
      </c>
      <c r="E1740" s="1" t="s">
        <v>187</v>
      </c>
      <c r="F1740" s="15" t="s">
        <v>163</v>
      </c>
      <c r="G1740" s="1" t="s">
        <v>53</v>
      </c>
      <c r="H1740" s="17">
        <v>4000</v>
      </c>
      <c r="I1740" s="18">
        <v>0.04</v>
      </c>
      <c r="J1740" s="1">
        <v>9074579</v>
      </c>
      <c r="K1740" s="1" t="s">
        <v>699</v>
      </c>
      <c r="L1740" s="19">
        <v>128500</v>
      </c>
      <c r="M1740" s="1" t="s">
        <v>67</v>
      </c>
      <c r="N1740" s="1" t="s">
        <v>187</v>
      </c>
      <c r="O1740" s="1" t="s">
        <v>53</v>
      </c>
      <c r="P1740" s="20">
        <v>9074579</v>
      </c>
      <c r="Q1740" s="1" t="s">
        <v>340</v>
      </c>
      <c r="R1740" s="1" t="s">
        <v>89</v>
      </c>
      <c r="S1740" s="1" t="s">
        <v>80</v>
      </c>
      <c r="T1740" s="18">
        <f>IFERROR(VLOOKUP(A1740,'[1]For Report Q-2 '!$A$2:$T$3476,20,0),"-")</f>
        <v>0.04</v>
      </c>
      <c r="U1740" s="55">
        <f>IFERROR(VLOOKUP(A1740,'[1]For Report Q-2 '!$A$2:$U$3476,21,0),"-")</f>
        <v>0</v>
      </c>
      <c r="V1740" s="2" t="str">
        <f>IFERROR(VLOOKUP(A1740,'[1]For Report Q-2 '!$A$2:$V$3476,22,0),"-")</f>
        <v>-</v>
      </c>
      <c r="W1740" s="1">
        <f>IFERROR(VLOOKUP(A1740,'[1]For Report Q-2 '!$A$2:$W$3476,23,0),"-")</f>
        <v>0</v>
      </c>
      <c r="X1740" s="1"/>
      <c r="Y1740" s="1"/>
      <c r="Z1740" s="2" t="str">
        <f>IFERROR(VLOOKUP(A1740,'[1]For Report Q-2 '!$A$2:$Z$3476,26,0),"-")</f>
        <v>-</v>
      </c>
      <c r="AA1740" s="1" t="str">
        <f>IFERROR(VLOOKUP(A1740,'[1]For Report Q-2 '!$A$2:$AH$3476,27,0),"-")</f>
        <v>-</v>
      </c>
      <c r="AB1740" s="1" t="str">
        <f>IFERROR(VLOOKUP(A1740,'[1]For Report Q-2 '!$A$2:$AH$3476,28,0),"-")</f>
        <v>-</v>
      </c>
      <c r="AC1740" s="2" t="str">
        <f>IFERROR(VLOOKUP(A1740,'[1]For Report Q-2 '!$A$2:$AH$3476,29,0),"-")</f>
        <v>-</v>
      </c>
      <c r="AD1740" s="2" t="str">
        <f>IFERROR(VLOOKUP(A1740,'[1]For Report Q-2 '!$A$2:$AH$3476,30,0),"-")</f>
        <v>-</v>
      </c>
      <c r="AE1740" s="1" t="str">
        <f>IFERROR(VLOOKUP(A1740,'[1]For Report Q-2 '!$A$2:$AH$3476,31,0),"-")</f>
        <v>-</v>
      </c>
      <c r="AF1740" s="1" t="str">
        <f>IFERROR(VLOOKUP(A1740,'[1]For Report Q-2 '!$A$2:$AH$3476,32,0),"-")</f>
        <v>-</v>
      </c>
      <c r="AG1740" s="2" t="str">
        <f>IFERROR(VLOOKUP(A1740,'[1]For Report Q-2 '!$A$2:$AH$3476,33,0),"-")</f>
        <v>-</v>
      </c>
      <c r="AH1740" s="1" t="str">
        <f t="shared" si="27"/>
        <v>--</v>
      </c>
      <c r="AI1740" t="e">
        <v>#N/A</v>
      </c>
      <c r="AJ1740" t="e">
        <v>#N/A</v>
      </c>
      <c r="AK1740" t="e">
        <v>#N/A</v>
      </c>
    </row>
    <row r="1741" spans="1:37" x14ac:dyDescent="0.25">
      <c r="A1741" s="15">
        <v>603193</v>
      </c>
      <c r="B1741" s="15" t="s">
        <v>699</v>
      </c>
      <c r="C1741" s="16">
        <v>45511</v>
      </c>
      <c r="D1741" s="15" t="s">
        <v>390</v>
      </c>
      <c r="E1741" s="1" t="s">
        <v>162</v>
      </c>
      <c r="F1741" s="15" t="s">
        <v>163</v>
      </c>
      <c r="G1741" s="1" t="s">
        <v>53</v>
      </c>
      <c r="H1741" s="17">
        <v>4000</v>
      </c>
      <c r="I1741" s="18">
        <v>0.04</v>
      </c>
      <c r="J1741" s="1">
        <v>9074579</v>
      </c>
      <c r="K1741" s="1" t="s">
        <v>699</v>
      </c>
      <c r="L1741" s="19">
        <v>128500</v>
      </c>
      <c r="M1741" s="1" t="s">
        <v>67</v>
      </c>
      <c r="N1741" s="1" t="s">
        <v>162</v>
      </c>
      <c r="O1741" s="1" t="s">
        <v>53</v>
      </c>
      <c r="P1741" s="20">
        <v>9074579</v>
      </c>
      <c r="Q1741" s="1" t="s">
        <v>340</v>
      </c>
      <c r="R1741" s="1" t="s">
        <v>89</v>
      </c>
      <c r="S1741" s="1" t="s">
        <v>80</v>
      </c>
      <c r="T1741" s="18">
        <f>IFERROR(VLOOKUP(A1741,'[1]For Report Q-2 '!$A$2:$T$3476,20,0),"-")</f>
        <v>0.04</v>
      </c>
      <c r="U1741" s="55">
        <f>IFERROR(VLOOKUP(A1741,'[1]For Report Q-2 '!$A$2:$U$3476,21,0),"-")</f>
        <v>0</v>
      </c>
      <c r="V1741" s="2" t="str">
        <f>IFERROR(VLOOKUP(A1741,'[1]For Report Q-2 '!$A$2:$V$3476,22,0),"-")</f>
        <v>-</v>
      </c>
      <c r="W1741" s="1">
        <f>IFERROR(VLOOKUP(A1741,'[1]For Report Q-2 '!$A$2:$W$3476,23,0),"-")</f>
        <v>0</v>
      </c>
      <c r="X1741" s="1"/>
      <c r="Y1741" s="1"/>
      <c r="Z1741" s="2" t="str">
        <f>IFERROR(VLOOKUP(A1741,'[1]For Report Q-2 '!$A$2:$Z$3476,26,0),"-")</f>
        <v>-</v>
      </c>
      <c r="AA1741" s="1" t="str">
        <f>IFERROR(VLOOKUP(A1741,'[1]For Report Q-2 '!$A$2:$AH$3476,27,0),"-")</f>
        <v>-</v>
      </c>
      <c r="AB1741" s="1" t="str">
        <f>IFERROR(VLOOKUP(A1741,'[1]For Report Q-2 '!$A$2:$AH$3476,28,0),"-")</f>
        <v>-</v>
      </c>
      <c r="AC1741" s="2" t="str">
        <f>IFERROR(VLOOKUP(A1741,'[1]For Report Q-2 '!$A$2:$AH$3476,29,0),"-")</f>
        <v>-</v>
      </c>
      <c r="AD1741" s="2" t="str">
        <f>IFERROR(VLOOKUP(A1741,'[1]For Report Q-2 '!$A$2:$AH$3476,30,0),"-")</f>
        <v>-</v>
      </c>
      <c r="AE1741" s="1" t="str">
        <f>IFERROR(VLOOKUP(A1741,'[1]For Report Q-2 '!$A$2:$AH$3476,31,0),"-")</f>
        <v>-</v>
      </c>
      <c r="AF1741" s="1" t="str">
        <f>IFERROR(VLOOKUP(A1741,'[1]For Report Q-2 '!$A$2:$AH$3476,32,0),"-")</f>
        <v>-</v>
      </c>
      <c r="AG1741" s="2" t="str">
        <f>IFERROR(VLOOKUP(A1741,'[1]For Report Q-2 '!$A$2:$AH$3476,33,0),"-")</f>
        <v>-</v>
      </c>
      <c r="AH1741" s="1" t="str">
        <f t="shared" si="27"/>
        <v>--</v>
      </c>
      <c r="AI1741" t="e">
        <v>#N/A</v>
      </c>
      <c r="AJ1741" t="e">
        <v>#N/A</v>
      </c>
      <c r="AK1741" t="e">
        <v>#N/A</v>
      </c>
    </row>
    <row r="1742" spans="1:37" x14ac:dyDescent="0.25">
      <c r="A1742" s="15">
        <v>603560</v>
      </c>
      <c r="B1742" s="15" t="s">
        <v>699</v>
      </c>
      <c r="C1742" s="16">
        <v>45849</v>
      </c>
      <c r="D1742" s="15" t="s">
        <v>56</v>
      </c>
      <c r="E1742" s="1" t="s">
        <v>162</v>
      </c>
      <c r="F1742" s="15" t="s">
        <v>163</v>
      </c>
      <c r="G1742" s="1" t="s">
        <v>56</v>
      </c>
      <c r="H1742" s="17">
        <v>4000</v>
      </c>
      <c r="I1742" s="18">
        <v>0.04</v>
      </c>
      <c r="J1742" s="1">
        <v>9074579</v>
      </c>
      <c r="K1742" s="1" t="s">
        <v>699</v>
      </c>
      <c r="L1742" s="19">
        <v>128500</v>
      </c>
      <c r="M1742" s="1" t="s">
        <v>67</v>
      </c>
      <c r="N1742" s="1" t="s">
        <v>162</v>
      </c>
      <c r="O1742" s="1" t="s">
        <v>59</v>
      </c>
      <c r="P1742" s="20">
        <v>9074579</v>
      </c>
      <c r="Q1742" s="1" t="s">
        <v>340</v>
      </c>
      <c r="R1742" s="1" t="s">
        <v>89</v>
      </c>
      <c r="S1742" s="1" t="s">
        <v>80</v>
      </c>
      <c r="T1742" s="18">
        <f>IFERROR(VLOOKUP(A1742,'[1]For Report Q-2 '!$A$2:$T$3476,20,0),"-")</f>
        <v>0.04</v>
      </c>
      <c r="U1742" s="55">
        <f>IFERROR(VLOOKUP(A1742,'[1]For Report Q-2 '!$A$2:$U$3476,21,0),"-")</f>
        <v>0</v>
      </c>
      <c r="V1742" s="2" t="str">
        <f>IFERROR(VLOOKUP(A1742,'[1]For Report Q-2 '!$A$2:$V$3476,22,0),"-")</f>
        <v>-</v>
      </c>
      <c r="W1742" s="1">
        <f>IFERROR(VLOOKUP(A1742,'[1]For Report Q-2 '!$A$2:$W$3476,23,0),"-")</f>
        <v>0</v>
      </c>
      <c r="X1742" s="1"/>
      <c r="Y1742" s="1"/>
      <c r="Z1742" s="2" t="str">
        <f>IFERROR(VLOOKUP(A1742,'[1]For Report Q-2 '!$A$2:$Z$3476,26,0),"-")</f>
        <v>-</v>
      </c>
      <c r="AA1742" s="1" t="str">
        <f>IFERROR(VLOOKUP(A1742,'[1]For Report Q-2 '!$A$2:$AH$3476,27,0),"-")</f>
        <v>-</v>
      </c>
      <c r="AB1742" s="1" t="str">
        <f>IFERROR(VLOOKUP(A1742,'[1]For Report Q-2 '!$A$2:$AH$3476,28,0),"-")</f>
        <v>-</v>
      </c>
      <c r="AC1742" s="2" t="str">
        <f>IFERROR(VLOOKUP(A1742,'[1]For Report Q-2 '!$A$2:$AH$3476,29,0),"-")</f>
        <v>-</v>
      </c>
      <c r="AD1742" s="2" t="str">
        <f>IFERROR(VLOOKUP(A1742,'[1]For Report Q-2 '!$A$2:$AH$3476,30,0),"-")</f>
        <v>-</v>
      </c>
      <c r="AE1742" s="1" t="str">
        <f>IFERROR(VLOOKUP(A1742,'[1]For Report Q-2 '!$A$2:$AH$3476,31,0),"-")</f>
        <v>-</v>
      </c>
      <c r="AF1742" s="1" t="str">
        <f>IFERROR(VLOOKUP(A1742,'[1]For Report Q-2 '!$A$2:$AH$3476,32,0),"-")</f>
        <v>-</v>
      </c>
      <c r="AG1742" s="2" t="str">
        <f>IFERROR(VLOOKUP(A1742,'[1]For Report Q-2 '!$A$2:$AH$3476,33,0),"-")</f>
        <v>-</v>
      </c>
      <c r="AH1742" s="1" t="str">
        <f t="shared" si="27"/>
        <v>--</v>
      </c>
      <c r="AI1742" t="e">
        <v>#N/A</v>
      </c>
      <c r="AJ1742" t="e">
        <v>#N/A</v>
      </c>
      <c r="AK1742" t="e">
        <v>#N/A</v>
      </c>
    </row>
    <row r="1743" spans="1:37" x14ac:dyDescent="0.25">
      <c r="A1743" s="15">
        <v>9074579</v>
      </c>
      <c r="B1743" s="15" t="s">
        <v>699</v>
      </c>
      <c r="C1743" s="16">
        <v>43390</v>
      </c>
      <c r="D1743" s="15" t="s">
        <v>56</v>
      </c>
      <c r="E1743" s="1" t="s">
        <v>45</v>
      </c>
      <c r="F1743" s="15" t="s">
        <v>46</v>
      </c>
      <c r="G1743" s="1" t="s">
        <v>56</v>
      </c>
      <c r="H1743" s="17">
        <v>17500</v>
      </c>
      <c r="I1743" s="18">
        <v>0.17499999999999999</v>
      </c>
      <c r="J1743" s="1">
        <v>9074579</v>
      </c>
      <c r="K1743" s="1" t="s">
        <v>699</v>
      </c>
      <c r="L1743" s="19">
        <v>128500</v>
      </c>
      <c r="M1743" s="1" t="s">
        <v>67</v>
      </c>
      <c r="N1743" s="1" t="s">
        <v>47</v>
      </c>
      <c r="O1743" s="1" t="s">
        <v>59</v>
      </c>
      <c r="P1743" s="20">
        <v>9074579</v>
      </c>
      <c r="Q1743" s="1" t="s">
        <v>340</v>
      </c>
      <c r="R1743" s="1" t="s">
        <v>89</v>
      </c>
      <c r="S1743" s="1" t="s">
        <v>80</v>
      </c>
      <c r="T1743" s="18">
        <f>IFERROR(VLOOKUP(A1743,'[1]For Report Q-2 '!$A$2:$T$3476,20,0),"-")</f>
        <v>0.17499999999999999</v>
      </c>
      <c r="U1743" s="55">
        <f>IFERROR(VLOOKUP(A1743,'[1]For Report Q-2 '!$A$2:$U$3476,21,0),"-")</f>
        <v>0</v>
      </c>
      <c r="V1743" s="2" t="str">
        <f>IFERROR(VLOOKUP(A1743,'[1]For Report Q-2 '!$A$2:$V$3476,22,0),"-")</f>
        <v>-</v>
      </c>
      <c r="W1743" s="1">
        <f>IFERROR(VLOOKUP(A1743,'[1]For Report Q-2 '!$A$2:$W$3476,23,0),"-")</f>
        <v>0</v>
      </c>
      <c r="X1743" s="1"/>
      <c r="Y1743" s="1"/>
      <c r="Z1743" s="2" t="str">
        <f>IFERROR(VLOOKUP(A1743,'[1]For Report Q-2 '!$A$2:$Z$3476,26,0),"-")</f>
        <v>-</v>
      </c>
      <c r="AA1743" s="1" t="str">
        <f>IFERROR(VLOOKUP(A1743,'[1]For Report Q-2 '!$A$2:$AH$3476,27,0),"-")</f>
        <v>-</v>
      </c>
      <c r="AB1743" s="1" t="str">
        <f>IFERROR(VLOOKUP(A1743,'[1]For Report Q-2 '!$A$2:$AH$3476,28,0),"-")</f>
        <v>-</v>
      </c>
      <c r="AC1743" s="2" t="str">
        <f>IFERROR(VLOOKUP(A1743,'[1]For Report Q-2 '!$A$2:$AH$3476,29,0),"-")</f>
        <v>-</v>
      </c>
      <c r="AD1743" s="2" t="str">
        <f>IFERROR(VLOOKUP(A1743,'[1]For Report Q-2 '!$A$2:$AH$3476,30,0),"-")</f>
        <v>-</v>
      </c>
      <c r="AE1743" s="1" t="str">
        <f>IFERROR(VLOOKUP(A1743,'[1]For Report Q-2 '!$A$2:$AH$3476,31,0),"-")</f>
        <v>-</v>
      </c>
      <c r="AF1743" s="1" t="str">
        <f>IFERROR(VLOOKUP(A1743,'[1]For Report Q-2 '!$A$2:$AH$3476,32,0),"-")</f>
        <v>-</v>
      </c>
      <c r="AG1743" s="2" t="str">
        <f>IFERROR(VLOOKUP(A1743,'[1]For Report Q-2 '!$A$2:$AH$3476,33,0),"-")</f>
        <v>-</v>
      </c>
      <c r="AH1743" s="1" t="str">
        <f t="shared" si="27"/>
        <v>--</v>
      </c>
      <c r="AI1743" t="e">
        <v>#N/A</v>
      </c>
      <c r="AJ1743" t="e">
        <v>#N/A</v>
      </c>
      <c r="AK1743" t="e">
        <v>#N/A</v>
      </c>
    </row>
    <row r="1744" spans="1:37" x14ac:dyDescent="0.25">
      <c r="A1744" s="15">
        <v>9075032</v>
      </c>
      <c r="B1744" s="15" t="s">
        <v>700</v>
      </c>
      <c r="C1744" s="16">
        <v>43417</v>
      </c>
      <c r="D1744" s="15" t="s">
        <v>63</v>
      </c>
      <c r="E1744" s="1" t="s">
        <v>72</v>
      </c>
      <c r="F1744" s="15" t="s">
        <v>46</v>
      </c>
      <c r="G1744" s="1" t="s">
        <v>40</v>
      </c>
      <c r="H1744" s="17">
        <v>35416.666666666664</v>
      </c>
      <c r="I1744" s="18">
        <v>0.35416666666666663</v>
      </c>
      <c r="J1744" s="1">
        <v>9075032</v>
      </c>
      <c r="K1744" s="1" t="s">
        <v>700</v>
      </c>
      <c r="L1744" s="19">
        <v>35416.666666666664</v>
      </c>
      <c r="M1744" s="1" t="s">
        <v>31</v>
      </c>
      <c r="N1744" s="1" t="s">
        <v>72</v>
      </c>
      <c r="O1744" s="1" t="s">
        <v>50</v>
      </c>
      <c r="P1744" s="20">
        <v>9075032</v>
      </c>
      <c r="Q1744" s="1" t="s">
        <v>42</v>
      </c>
      <c r="R1744" s="1" t="s">
        <v>16</v>
      </c>
      <c r="S1744" s="1" t="s">
        <v>43</v>
      </c>
      <c r="T1744" s="18">
        <f>IFERROR(VLOOKUP(A1744,'[1]For Report Q-2 '!$A$2:$T$3476,20,0),"-")</f>
        <v>0.35416666666666663</v>
      </c>
      <c r="U1744" s="55">
        <f>IFERROR(VLOOKUP(A1744,'[1]For Report Q-2 '!$A$2:$U$3476,21,0),"-")</f>
        <v>0</v>
      </c>
      <c r="V1744" s="2" t="str">
        <f>IFERROR(VLOOKUP(A1744,'[1]For Report Q-2 '!$A$2:$V$3476,22,0),"-")</f>
        <v>-</v>
      </c>
      <c r="W1744" s="1">
        <f>IFERROR(VLOOKUP(A1744,'[1]For Report Q-2 '!$A$2:$W$3476,23,0),"-")</f>
        <v>0</v>
      </c>
      <c r="X1744" s="1"/>
      <c r="Y1744" s="1"/>
      <c r="Z1744" s="2" t="str">
        <f>IFERROR(VLOOKUP(A1744,'[1]For Report Q-2 '!$A$2:$Z$3476,26,0),"-")</f>
        <v>-</v>
      </c>
      <c r="AA1744" s="1" t="str">
        <f>IFERROR(VLOOKUP(A1744,'[1]For Report Q-2 '!$A$2:$AH$3476,27,0),"-")</f>
        <v>-</v>
      </c>
      <c r="AB1744" s="1" t="str">
        <f>IFERROR(VLOOKUP(A1744,'[1]For Report Q-2 '!$A$2:$AH$3476,28,0),"-")</f>
        <v>-</v>
      </c>
      <c r="AC1744" s="2" t="str">
        <f>IFERROR(VLOOKUP(A1744,'[1]For Report Q-2 '!$A$2:$AH$3476,29,0),"-")</f>
        <v>-</v>
      </c>
      <c r="AD1744" s="2" t="str">
        <f>IFERROR(VLOOKUP(A1744,'[1]For Report Q-2 '!$A$2:$AH$3476,30,0),"-")</f>
        <v>-</v>
      </c>
      <c r="AE1744" s="1" t="str">
        <f>IFERROR(VLOOKUP(A1744,'[1]For Report Q-2 '!$A$2:$AH$3476,31,0),"-")</f>
        <v>-</v>
      </c>
      <c r="AF1744" s="1" t="str">
        <f>IFERROR(VLOOKUP(A1744,'[1]For Report Q-2 '!$A$2:$AH$3476,32,0),"-")</f>
        <v>-</v>
      </c>
      <c r="AG1744" s="2" t="str">
        <f>IFERROR(VLOOKUP(A1744,'[1]For Report Q-2 '!$A$2:$AH$3476,33,0),"-")</f>
        <v>-</v>
      </c>
      <c r="AH1744" s="1" t="str">
        <f t="shared" si="27"/>
        <v>--</v>
      </c>
      <c r="AI1744" t="e">
        <v>#N/A</v>
      </c>
      <c r="AJ1744" t="e">
        <v>#N/A</v>
      </c>
      <c r="AK1744" t="e">
        <v>#N/A</v>
      </c>
    </row>
    <row r="1745" spans="1:37" x14ac:dyDescent="0.25">
      <c r="A1745" s="15">
        <v>2345258</v>
      </c>
      <c r="B1745" s="15" t="s">
        <v>701</v>
      </c>
      <c r="C1745" s="16">
        <v>45407</v>
      </c>
      <c r="D1745" s="15" t="s">
        <v>40</v>
      </c>
      <c r="E1745" s="1" t="s">
        <v>29</v>
      </c>
      <c r="F1745" s="15" t="s">
        <v>30</v>
      </c>
      <c r="G1745" s="1" t="s">
        <v>40</v>
      </c>
      <c r="H1745" s="17">
        <v>8999</v>
      </c>
      <c r="I1745" s="18">
        <v>8.9990000000000001E-2</v>
      </c>
      <c r="J1745" s="1">
        <v>9075060</v>
      </c>
      <c r="K1745" s="1" t="s">
        <v>701</v>
      </c>
      <c r="L1745" s="19">
        <v>55999</v>
      </c>
      <c r="M1745" s="1" t="s">
        <v>31</v>
      </c>
      <c r="N1745" s="1" t="s">
        <v>29</v>
      </c>
      <c r="O1745" s="1" t="s">
        <v>50</v>
      </c>
      <c r="P1745" s="20">
        <v>9075060</v>
      </c>
      <c r="Q1745" s="1" t="s">
        <v>42</v>
      </c>
      <c r="R1745" s="1" t="s">
        <v>16</v>
      </c>
      <c r="S1745" s="1" t="s">
        <v>43</v>
      </c>
      <c r="T1745" s="18">
        <f>IFERROR(VLOOKUP(A1745,'[1]For Report Q-2 '!$A$2:$T$3476,20,0),"-")</f>
        <v>8.9990000000000001E-2</v>
      </c>
      <c r="U1745" s="55">
        <f>IFERROR(VLOOKUP(A1745,'[1]For Report Q-2 '!$A$2:$U$3476,21,0),"-")</f>
        <v>0</v>
      </c>
      <c r="V1745" s="2" t="str">
        <f>IFERROR(VLOOKUP(A1745,'[1]For Report Q-2 '!$A$2:$V$3476,22,0),"-")</f>
        <v>-</v>
      </c>
      <c r="W1745" s="1">
        <f>IFERROR(VLOOKUP(A1745,'[1]For Report Q-2 '!$A$2:$W$3476,23,0),"-")</f>
        <v>0</v>
      </c>
      <c r="X1745" s="1"/>
      <c r="Y1745" s="1"/>
      <c r="Z1745" s="2" t="str">
        <f>IFERROR(VLOOKUP(A1745,'[1]For Report Q-2 '!$A$2:$Z$3476,26,0),"-")</f>
        <v>-</v>
      </c>
      <c r="AA1745" s="1" t="str">
        <f>IFERROR(VLOOKUP(A1745,'[1]For Report Q-2 '!$A$2:$AH$3476,27,0),"-")</f>
        <v>-</v>
      </c>
      <c r="AB1745" s="1" t="str">
        <f>IFERROR(VLOOKUP(A1745,'[1]For Report Q-2 '!$A$2:$AH$3476,28,0),"-")</f>
        <v>-</v>
      </c>
      <c r="AC1745" s="2" t="str">
        <f>IFERROR(VLOOKUP(A1745,'[1]For Report Q-2 '!$A$2:$AH$3476,29,0),"-")</f>
        <v>-</v>
      </c>
      <c r="AD1745" s="2" t="str">
        <f>IFERROR(VLOOKUP(A1745,'[1]For Report Q-2 '!$A$2:$AH$3476,30,0),"-")</f>
        <v>-</v>
      </c>
      <c r="AE1745" s="1" t="str">
        <f>IFERROR(VLOOKUP(A1745,'[1]For Report Q-2 '!$A$2:$AH$3476,31,0),"-")</f>
        <v>-</v>
      </c>
      <c r="AF1745" s="1" t="str">
        <f>IFERROR(VLOOKUP(A1745,'[1]For Report Q-2 '!$A$2:$AH$3476,32,0),"-")</f>
        <v>-</v>
      </c>
      <c r="AG1745" s="2" t="str">
        <f>IFERROR(VLOOKUP(A1745,'[1]For Report Q-2 '!$A$2:$AH$3476,33,0),"-")</f>
        <v>-</v>
      </c>
      <c r="AH1745" s="1" t="str">
        <f t="shared" si="27"/>
        <v>--</v>
      </c>
      <c r="AI1745" t="e">
        <v>#N/A</v>
      </c>
      <c r="AJ1745" t="e">
        <v>#N/A</v>
      </c>
      <c r="AK1745" t="e">
        <v>#N/A</v>
      </c>
    </row>
    <row r="1746" spans="1:37" x14ac:dyDescent="0.25">
      <c r="A1746" s="15">
        <v>9075060</v>
      </c>
      <c r="B1746" s="15" t="s">
        <v>701</v>
      </c>
      <c r="C1746" s="16">
        <v>45359</v>
      </c>
      <c r="D1746" s="15" t="s">
        <v>40</v>
      </c>
      <c r="E1746" s="1" t="s">
        <v>45</v>
      </c>
      <c r="F1746" s="15" t="s">
        <v>46</v>
      </c>
      <c r="G1746" s="1" t="s">
        <v>40</v>
      </c>
      <c r="H1746" s="17">
        <v>23500</v>
      </c>
      <c r="I1746" s="18">
        <v>0.23499999999999999</v>
      </c>
      <c r="J1746" s="1">
        <v>9075060</v>
      </c>
      <c r="K1746" s="1" t="s">
        <v>701</v>
      </c>
      <c r="L1746" s="19">
        <v>55999</v>
      </c>
      <c r="M1746" s="1" t="s">
        <v>31</v>
      </c>
      <c r="N1746" s="1" t="s">
        <v>47</v>
      </c>
      <c r="O1746" s="1" t="s">
        <v>50</v>
      </c>
      <c r="P1746" s="20">
        <v>9075060</v>
      </c>
      <c r="Q1746" s="1" t="s">
        <v>42</v>
      </c>
      <c r="R1746" s="1" t="s">
        <v>16</v>
      </c>
      <c r="S1746" s="1" t="s">
        <v>43</v>
      </c>
      <c r="T1746" s="18">
        <f>IFERROR(VLOOKUP(A1746,'[1]For Report Q-2 '!$A$2:$T$3476,20,0),"-")</f>
        <v>0.23499999999999999</v>
      </c>
      <c r="U1746" s="55">
        <f>IFERROR(VLOOKUP(A1746,'[1]For Report Q-2 '!$A$2:$U$3476,21,0),"-")</f>
        <v>0</v>
      </c>
      <c r="V1746" s="2" t="str">
        <f>IFERROR(VLOOKUP(A1746,'[1]For Report Q-2 '!$A$2:$V$3476,22,0),"-")</f>
        <v>-</v>
      </c>
      <c r="W1746" s="1">
        <f>IFERROR(VLOOKUP(A1746,'[1]For Report Q-2 '!$A$2:$W$3476,23,0),"-")</f>
        <v>0</v>
      </c>
      <c r="X1746" s="1"/>
      <c r="Y1746" s="1"/>
      <c r="Z1746" s="2" t="str">
        <f>IFERROR(VLOOKUP(A1746,'[1]For Report Q-2 '!$A$2:$Z$3476,26,0),"-")</f>
        <v>-</v>
      </c>
      <c r="AA1746" s="1" t="str">
        <f>IFERROR(VLOOKUP(A1746,'[1]For Report Q-2 '!$A$2:$AH$3476,27,0),"-")</f>
        <v>-</v>
      </c>
      <c r="AB1746" s="1" t="str">
        <f>IFERROR(VLOOKUP(A1746,'[1]For Report Q-2 '!$A$2:$AH$3476,28,0),"-")</f>
        <v>-</v>
      </c>
      <c r="AC1746" s="2" t="str">
        <f>IFERROR(VLOOKUP(A1746,'[1]For Report Q-2 '!$A$2:$AH$3476,29,0),"-")</f>
        <v>-</v>
      </c>
      <c r="AD1746" s="2" t="str">
        <f>IFERROR(VLOOKUP(A1746,'[1]For Report Q-2 '!$A$2:$AH$3476,30,0),"-")</f>
        <v>-</v>
      </c>
      <c r="AE1746" s="1" t="str">
        <f>IFERROR(VLOOKUP(A1746,'[1]For Report Q-2 '!$A$2:$AH$3476,31,0),"-")</f>
        <v>-</v>
      </c>
      <c r="AF1746" s="1" t="str">
        <f>IFERROR(VLOOKUP(A1746,'[1]For Report Q-2 '!$A$2:$AH$3476,32,0),"-")</f>
        <v>-</v>
      </c>
      <c r="AG1746" s="2" t="str">
        <f>IFERROR(VLOOKUP(A1746,'[1]For Report Q-2 '!$A$2:$AH$3476,33,0),"-")</f>
        <v>-</v>
      </c>
      <c r="AH1746" s="1" t="str">
        <f t="shared" si="27"/>
        <v>--</v>
      </c>
      <c r="AI1746" t="e">
        <v>#N/A</v>
      </c>
      <c r="AJ1746" t="e">
        <v>#N/A</v>
      </c>
      <c r="AK1746" t="e">
        <v>#N/A</v>
      </c>
    </row>
    <row r="1747" spans="1:37" x14ac:dyDescent="0.25">
      <c r="A1747" s="15">
        <v>9130476</v>
      </c>
      <c r="B1747" s="15" t="s">
        <v>701</v>
      </c>
      <c r="C1747" s="16">
        <v>45807</v>
      </c>
      <c r="D1747" s="15" t="s">
        <v>56</v>
      </c>
      <c r="E1747" s="1" t="s">
        <v>86</v>
      </c>
      <c r="F1747" s="15" t="s">
        <v>46</v>
      </c>
      <c r="G1747" s="1" t="s">
        <v>56</v>
      </c>
      <c r="H1747" s="17">
        <v>23500</v>
      </c>
      <c r="I1747" s="18">
        <v>0.23499999999999999</v>
      </c>
      <c r="J1747" s="1">
        <v>9075060</v>
      </c>
      <c r="K1747" s="1" t="s">
        <v>701</v>
      </c>
      <c r="L1747" s="19">
        <v>55999</v>
      </c>
      <c r="M1747" s="1" t="s">
        <v>31</v>
      </c>
      <c r="N1747" s="1" t="s">
        <v>86</v>
      </c>
      <c r="O1747" s="1" t="s">
        <v>59</v>
      </c>
      <c r="P1747" s="20">
        <v>9075060</v>
      </c>
      <c r="Q1747" s="1" t="s">
        <v>42</v>
      </c>
      <c r="R1747" s="1" t="s">
        <v>16</v>
      </c>
      <c r="S1747" s="1" t="s">
        <v>43</v>
      </c>
      <c r="T1747" s="18">
        <f>IFERROR(VLOOKUP(A1747,'[1]For Report Q-2 '!$A$2:$T$3476,20,0),"-")</f>
        <v>0.23499999999999999</v>
      </c>
      <c r="U1747" s="55">
        <f>IFERROR(VLOOKUP(A1747,'[1]For Report Q-2 '!$A$2:$U$3476,21,0),"-")</f>
        <v>0</v>
      </c>
      <c r="V1747" s="2" t="str">
        <f>IFERROR(VLOOKUP(A1747,'[1]For Report Q-2 '!$A$2:$V$3476,22,0),"-")</f>
        <v>-</v>
      </c>
      <c r="W1747" s="1">
        <f>IFERROR(VLOOKUP(A1747,'[1]For Report Q-2 '!$A$2:$W$3476,23,0),"-")</f>
        <v>0</v>
      </c>
      <c r="X1747" s="1"/>
      <c r="Y1747" s="1"/>
      <c r="Z1747" s="2" t="str">
        <f>IFERROR(VLOOKUP(A1747,'[1]For Report Q-2 '!$A$2:$Z$3476,26,0),"-")</f>
        <v>-</v>
      </c>
      <c r="AA1747" s="1" t="str">
        <f>IFERROR(VLOOKUP(A1747,'[1]For Report Q-2 '!$A$2:$AH$3476,27,0),"-")</f>
        <v>-</v>
      </c>
      <c r="AB1747" s="1" t="str">
        <f>IFERROR(VLOOKUP(A1747,'[1]For Report Q-2 '!$A$2:$AH$3476,28,0),"-")</f>
        <v>-</v>
      </c>
      <c r="AC1747" s="2" t="str">
        <f>IFERROR(VLOOKUP(A1747,'[1]For Report Q-2 '!$A$2:$AH$3476,29,0),"-")</f>
        <v>-</v>
      </c>
      <c r="AD1747" s="2" t="str">
        <f>IFERROR(VLOOKUP(A1747,'[1]For Report Q-2 '!$A$2:$AH$3476,30,0),"-")</f>
        <v>-</v>
      </c>
      <c r="AE1747" s="1" t="str">
        <f>IFERROR(VLOOKUP(A1747,'[1]For Report Q-2 '!$A$2:$AH$3476,31,0),"-")</f>
        <v>-</v>
      </c>
      <c r="AF1747" s="1" t="str">
        <f>IFERROR(VLOOKUP(A1747,'[1]For Report Q-2 '!$A$2:$AH$3476,32,0),"-")</f>
        <v>-</v>
      </c>
      <c r="AG1747" s="2" t="str">
        <f>IFERROR(VLOOKUP(A1747,'[1]For Report Q-2 '!$A$2:$AH$3476,33,0),"-")</f>
        <v>-</v>
      </c>
      <c r="AH1747" s="1" t="str">
        <f t="shared" si="27"/>
        <v>--</v>
      </c>
      <c r="AI1747" t="e">
        <v>#N/A</v>
      </c>
      <c r="AJ1747" t="e">
        <v>#N/A</v>
      </c>
      <c r="AK1747" t="e">
        <v>#N/A</v>
      </c>
    </row>
    <row r="1748" spans="1:37" x14ac:dyDescent="0.25">
      <c r="A1748" s="15">
        <v>9075084</v>
      </c>
      <c r="B1748" s="15" t="s">
        <v>702</v>
      </c>
      <c r="C1748" s="16">
        <v>43442</v>
      </c>
      <c r="D1748" s="15" t="s">
        <v>75</v>
      </c>
      <c r="E1748" s="1" t="s">
        <v>45</v>
      </c>
      <c r="F1748" s="15" t="s">
        <v>46</v>
      </c>
      <c r="G1748" s="1" t="s">
        <v>44</v>
      </c>
      <c r="H1748" s="17">
        <v>66666.66</v>
      </c>
      <c r="I1748" s="18">
        <v>0.6666666</v>
      </c>
      <c r="J1748" s="1">
        <v>9075084</v>
      </c>
      <c r="K1748" s="1" t="s">
        <v>703</v>
      </c>
      <c r="L1748" s="19">
        <v>159166.65666666665</v>
      </c>
      <c r="M1748" s="1" t="s">
        <v>67</v>
      </c>
      <c r="N1748" s="1" t="s">
        <v>47</v>
      </c>
      <c r="O1748" s="1" t="s">
        <v>48</v>
      </c>
      <c r="P1748" s="20">
        <v>9075084</v>
      </c>
      <c r="Q1748" s="1" t="s">
        <v>137</v>
      </c>
      <c r="R1748" s="1" t="s">
        <v>89</v>
      </c>
      <c r="S1748" s="1" t="s">
        <v>137</v>
      </c>
      <c r="T1748" s="18">
        <f>IFERROR(VLOOKUP(A1748,'[1]For Report Q-2 '!$A$2:$T$3476,20,0),"-")</f>
        <v>0.6666666</v>
      </c>
      <c r="U1748" s="55">
        <f>IFERROR(VLOOKUP(A1748,'[1]For Report Q-2 '!$A$2:$U$3476,21,0),"-")</f>
        <v>0</v>
      </c>
      <c r="V1748" s="2" t="str">
        <f>IFERROR(VLOOKUP(A1748,'[1]For Report Q-2 '!$A$2:$V$3476,22,0),"-")</f>
        <v>-</v>
      </c>
      <c r="W1748" s="1">
        <f>IFERROR(VLOOKUP(A1748,'[1]For Report Q-2 '!$A$2:$W$3476,23,0),"-")</f>
        <v>0</v>
      </c>
      <c r="X1748" s="1"/>
      <c r="Y1748" s="1"/>
      <c r="Z1748" s="2" t="str">
        <f>IFERROR(VLOOKUP(A1748,'[1]For Report Q-2 '!$A$2:$Z$3476,26,0),"-")</f>
        <v>-</v>
      </c>
      <c r="AA1748" s="1" t="str">
        <f>IFERROR(VLOOKUP(A1748,'[1]For Report Q-2 '!$A$2:$AH$3476,27,0),"-")</f>
        <v>-</v>
      </c>
      <c r="AB1748" s="1" t="str">
        <f>IFERROR(VLOOKUP(A1748,'[1]For Report Q-2 '!$A$2:$AH$3476,28,0),"-")</f>
        <v>-</v>
      </c>
      <c r="AC1748" s="2" t="str">
        <f>IFERROR(VLOOKUP(A1748,'[1]For Report Q-2 '!$A$2:$AH$3476,29,0),"-")</f>
        <v>-</v>
      </c>
      <c r="AD1748" s="2" t="str">
        <f>IFERROR(VLOOKUP(A1748,'[1]For Report Q-2 '!$A$2:$AH$3476,30,0),"-")</f>
        <v>-</v>
      </c>
      <c r="AE1748" s="1" t="str">
        <f>IFERROR(VLOOKUP(A1748,'[1]For Report Q-2 '!$A$2:$AH$3476,31,0),"-")</f>
        <v>-</v>
      </c>
      <c r="AF1748" s="1" t="str">
        <f>IFERROR(VLOOKUP(A1748,'[1]For Report Q-2 '!$A$2:$AH$3476,32,0),"-")</f>
        <v>-</v>
      </c>
      <c r="AG1748" s="2" t="str">
        <f>IFERROR(VLOOKUP(A1748,'[1]For Report Q-2 '!$A$2:$AH$3476,33,0),"-")</f>
        <v>-</v>
      </c>
      <c r="AH1748" s="1" t="str">
        <f t="shared" si="27"/>
        <v>--</v>
      </c>
      <c r="AI1748" t="e">
        <v>#N/A</v>
      </c>
      <c r="AJ1748" t="e">
        <v>#N/A</v>
      </c>
      <c r="AK1748" t="e">
        <v>#N/A</v>
      </c>
    </row>
    <row r="1749" spans="1:37" x14ac:dyDescent="0.25">
      <c r="A1749" s="15">
        <v>9080312</v>
      </c>
      <c r="B1749" s="15" t="s">
        <v>703</v>
      </c>
      <c r="C1749" s="16">
        <v>43798</v>
      </c>
      <c r="D1749" s="15" t="s">
        <v>40</v>
      </c>
      <c r="E1749" s="1" t="s">
        <v>45</v>
      </c>
      <c r="F1749" s="15" t="s">
        <v>46</v>
      </c>
      <c r="G1749" s="1" t="s">
        <v>40</v>
      </c>
      <c r="H1749" s="17">
        <v>25833.33</v>
      </c>
      <c r="I1749" s="18">
        <v>0.25833330000000004</v>
      </c>
      <c r="J1749" s="1">
        <v>9075084</v>
      </c>
      <c r="K1749" s="1" t="s">
        <v>703</v>
      </c>
      <c r="L1749" s="19">
        <v>159166.65666666665</v>
      </c>
      <c r="M1749" s="1" t="s">
        <v>67</v>
      </c>
      <c r="N1749" s="1" t="s">
        <v>47</v>
      </c>
      <c r="O1749" s="1" t="s">
        <v>41</v>
      </c>
      <c r="P1749" s="20">
        <v>9075084</v>
      </c>
      <c r="Q1749" s="1" t="s">
        <v>137</v>
      </c>
      <c r="R1749" s="1" t="s">
        <v>89</v>
      </c>
      <c r="S1749" s="1" t="s">
        <v>137</v>
      </c>
      <c r="T1749" s="18">
        <f>IFERROR(VLOOKUP(A1749,'[1]For Report Q-2 '!$A$2:$T$3476,20,0),"-")</f>
        <v>0.25833330000000004</v>
      </c>
      <c r="U1749" s="55">
        <f>IFERROR(VLOOKUP(A1749,'[1]For Report Q-2 '!$A$2:$U$3476,21,0),"-")</f>
        <v>0</v>
      </c>
      <c r="V1749" s="2" t="str">
        <f>IFERROR(VLOOKUP(A1749,'[1]For Report Q-2 '!$A$2:$V$3476,22,0),"-")</f>
        <v>-</v>
      </c>
      <c r="W1749" s="1">
        <f>IFERROR(VLOOKUP(A1749,'[1]For Report Q-2 '!$A$2:$W$3476,23,0),"-")</f>
        <v>0</v>
      </c>
      <c r="X1749" s="1"/>
      <c r="Y1749" s="1"/>
      <c r="Z1749" s="2" t="str">
        <f>IFERROR(VLOOKUP(A1749,'[1]For Report Q-2 '!$A$2:$Z$3476,26,0),"-")</f>
        <v>-</v>
      </c>
      <c r="AA1749" s="1" t="str">
        <f>IFERROR(VLOOKUP(A1749,'[1]For Report Q-2 '!$A$2:$AH$3476,27,0),"-")</f>
        <v>-</v>
      </c>
      <c r="AB1749" s="1" t="str">
        <f>IFERROR(VLOOKUP(A1749,'[1]For Report Q-2 '!$A$2:$AH$3476,28,0),"-")</f>
        <v>-</v>
      </c>
      <c r="AC1749" s="2" t="str">
        <f>IFERROR(VLOOKUP(A1749,'[1]For Report Q-2 '!$A$2:$AH$3476,29,0),"-")</f>
        <v>-</v>
      </c>
      <c r="AD1749" s="2" t="str">
        <f>IFERROR(VLOOKUP(A1749,'[1]For Report Q-2 '!$A$2:$AH$3476,30,0),"-")</f>
        <v>-</v>
      </c>
      <c r="AE1749" s="1" t="str">
        <f>IFERROR(VLOOKUP(A1749,'[1]For Report Q-2 '!$A$2:$AH$3476,31,0),"-")</f>
        <v>-</v>
      </c>
      <c r="AF1749" s="1" t="str">
        <f>IFERROR(VLOOKUP(A1749,'[1]For Report Q-2 '!$A$2:$AH$3476,32,0),"-")</f>
        <v>-</v>
      </c>
      <c r="AG1749" s="2" t="str">
        <f>IFERROR(VLOOKUP(A1749,'[1]For Report Q-2 '!$A$2:$AH$3476,33,0),"-")</f>
        <v>-</v>
      </c>
      <c r="AH1749" s="1" t="str">
        <f t="shared" si="27"/>
        <v>--</v>
      </c>
      <c r="AI1749" t="e">
        <v>#N/A</v>
      </c>
      <c r="AJ1749" t="e">
        <v>#N/A</v>
      </c>
      <c r="AK1749" t="e">
        <v>#N/A</v>
      </c>
    </row>
    <row r="1750" spans="1:37" x14ac:dyDescent="0.25">
      <c r="A1750" s="15">
        <v>9083314</v>
      </c>
      <c r="B1750" s="15" t="s">
        <v>703</v>
      </c>
      <c r="C1750" s="16">
        <v>44194</v>
      </c>
      <c r="D1750" s="15" t="s">
        <v>40</v>
      </c>
      <c r="E1750" s="1" t="s">
        <v>45</v>
      </c>
      <c r="F1750" s="15" t="s">
        <v>46</v>
      </c>
      <c r="G1750" s="1" t="s">
        <v>40</v>
      </c>
      <c r="H1750" s="17">
        <v>9166.67</v>
      </c>
      <c r="I1750" s="18">
        <v>9.1666700000000004E-2</v>
      </c>
      <c r="J1750" s="1">
        <v>9075084</v>
      </c>
      <c r="K1750" s="1" t="s">
        <v>703</v>
      </c>
      <c r="L1750" s="19">
        <v>159166.65666666665</v>
      </c>
      <c r="M1750" s="1" t="s">
        <v>67</v>
      </c>
      <c r="N1750" s="1" t="s">
        <v>47</v>
      </c>
      <c r="O1750" s="1" t="s">
        <v>41</v>
      </c>
      <c r="P1750" s="20">
        <v>9075084</v>
      </c>
      <c r="Q1750" s="1" t="s">
        <v>137</v>
      </c>
      <c r="R1750" s="1" t="s">
        <v>89</v>
      </c>
      <c r="S1750" s="1" t="s">
        <v>137</v>
      </c>
      <c r="T1750" s="18">
        <f>IFERROR(VLOOKUP(A1750,'[1]For Report Q-2 '!$A$2:$T$3476,20,0),"-")</f>
        <v>9.1666700000000004E-2</v>
      </c>
      <c r="U1750" s="55">
        <f>IFERROR(VLOOKUP(A1750,'[1]For Report Q-2 '!$A$2:$U$3476,21,0),"-")</f>
        <v>0</v>
      </c>
      <c r="V1750" s="2" t="str">
        <f>IFERROR(VLOOKUP(A1750,'[1]For Report Q-2 '!$A$2:$V$3476,22,0),"-")</f>
        <v>-</v>
      </c>
      <c r="W1750" s="1">
        <f>IFERROR(VLOOKUP(A1750,'[1]For Report Q-2 '!$A$2:$W$3476,23,0),"-")</f>
        <v>0</v>
      </c>
      <c r="X1750" s="1"/>
      <c r="Y1750" s="1"/>
      <c r="Z1750" s="2" t="str">
        <f>IFERROR(VLOOKUP(A1750,'[1]For Report Q-2 '!$A$2:$Z$3476,26,0),"-")</f>
        <v>-</v>
      </c>
      <c r="AA1750" s="1" t="str">
        <f>IFERROR(VLOOKUP(A1750,'[1]For Report Q-2 '!$A$2:$AH$3476,27,0),"-")</f>
        <v>-</v>
      </c>
      <c r="AB1750" s="1" t="str">
        <f>IFERROR(VLOOKUP(A1750,'[1]For Report Q-2 '!$A$2:$AH$3476,28,0),"-")</f>
        <v>-</v>
      </c>
      <c r="AC1750" s="2" t="str">
        <f>IFERROR(VLOOKUP(A1750,'[1]For Report Q-2 '!$A$2:$AH$3476,29,0),"-")</f>
        <v>-</v>
      </c>
      <c r="AD1750" s="2" t="str">
        <f>IFERROR(VLOOKUP(A1750,'[1]For Report Q-2 '!$A$2:$AH$3476,30,0),"-")</f>
        <v>-</v>
      </c>
      <c r="AE1750" s="1" t="str">
        <f>IFERROR(VLOOKUP(A1750,'[1]For Report Q-2 '!$A$2:$AH$3476,31,0),"-")</f>
        <v>-</v>
      </c>
      <c r="AF1750" s="1" t="str">
        <f>IFERROR(VLOOKUP(A1750,'[1]For Report Q-2 '!$A$2:$AH$3476,32,0),"-")</f>
        <v>-</v>
      </c>
      <c r="AG1750" s="2" t="str">
        <f>IFERROR(VLOOKUP(A1750,'[1]For Report Q-2 '!$A$2:$AH$3476,33,0),"-")</f>
        <v>-</v>
      </c>
      <c r="AH1750" s="1" t="str">
        <f t="shared" si="27"/>
        <v>--</v>
      </c>
      <c r="AI1750" t="e">
        <v>#N/A</v>
      </c>
      <c r="AJ1750" t="e">
        <v>#N/A</v>
      </c>
      <c r="AK1750" t="e">
        <v>#N/A</v>
      </c>
    </row>
    <row r="1751" spans="1:37" x14ac:dyDescent="0.25">
      <c r="A1751" s="15">
        <v>9092879</v>
      </c>
      <c r="B1751" s="15" t="s">
        <v>704</v>
      </c>
      <c r="C1751" s="16">
        <v>44661</v>
      </c>
      <c r="D1751" s="15" t="s">
        <v>44</v>
      </c>
      <c r="E1751" s="1" t="s">
        <v>45</v>
      </c>
      <c r="F1751" s="15" t="s">
        <v>46</v>
      </c>
      <c r="G1751" s="1" t="s">
        <v>44</v>
      </c>
      <c r="H1751" s="17">
        <v>44166.666666666664</v>
      </c>
      <c r="I1751" s="18">
        <v>0.44166666666666665</v>
      </c>
      <c r="J1751" s="1">
        <v>9075084</v>
      </c>
      <c r="K1751" s="1" t="s">
        <v>703</v>
      </c>
      <c r="L1751" s="19">
        <v>159166.65666666665</v>
      </c>
      <c r="M1751" s="1" t="s">
        <v>67</v>
      </c>
      <c r="N1751" s="1" t="s">
        <v>47</v>
      </c>
      <c r="O1751" s="1" t="s">
        <v>48</v>
      </c>
      <c r="P1751" s="20">
        <v>9075084</v>
      </c>
      <c r="Q1751" s="1" t="s">
        <v>137</v>
      </c>
      <c r="R1751" s="1" t="s">
        <v>89</v>
      </c>
      <c r="S1751" s="1" t="s">
        <v>137</v>
      </c>
      <c r="T1751" s="18">
        <f>IFERROR(VLOOKUP(A1751,'[1]For Report Q-2 '!$A$2:$T$3476,20,0),"-")</f>
        <v>0.44166666666666665</v>
      </c>
      <c r="U1751" s="55">
        <f>IFERROR(VLOOKUP(A1751,'[1]For Report Q-2 '!$A$2:$U$3476,21,0),"-")</f>
        <v>0</v>
      </c>
      <c r="V1751" s="2" t="str">
        <f>IFERROR(VLOOKUP(A1751,'[1]For Report Q-2 '!$A$2:$V$3476,22,0),"-")</f>
        <v>-</v>
      </c>
      <c r="W1751" s="1">
        <f>IFERROR(VLOOKUP(A1751,'[1]For Report Q-2 '!$A$2:$W$3476,23,0),"-")</f>
        <v>0</v>
      </c>
      <c r="X1751" s="1"/>
      <c r="Y1751" s="1"/>
      <c r="Z1751" s="2" t="str">
        <f>IFERROR(VLOOKUP(A1751,'[1]For Report Q-2 '!$A$2:$Z$3476,26,0),"-")</f>
        <v>-</v>
      </c>
      <c r="AA1751" s="1" t="str">
        <f>IFERROR(VLOOKUP(A1751,'[1]For Report Q-2 '!$A$2:$AH$3476,27,0),"-")</f>
        <v>-</v>
      </c>
      <c r="AB1751" s="1" t="str">
        <f>IFERROR(VLOOKUP(A1751,'[1]For Report Q-2 '!$A$2:$AH$3476,28,0),"-")</f>
        <v>-</v>
      </c>
      <c r="AC1751" s="2" t="str">
        <f>IFERROR(VLOOKUP(A1751,'[1]For Report Q-2 '!$A$2:$AH$3476,29,0),"-")</f>
        <v>-</v>
      </c>
      <c r="AD1751" s="2" t="str">
        <f>IFERROR(VLOOKUP(A1751,'[1]For Report Q-2 '!$A$2:$AH$3476,30,0),"-")</f>
        <v>-</v>
      </c>
      <c r="AE1751" s="1" t="str">
        <f>IFERROR(VLOOKUP(A1751,'[1]For Report Q-2 '!$A$2:$AH$3476,31,0),"-")</f>
        <v>-</v>
      </c>
      <c r="AF1751" s="1" t="str">
        <f>IFERROR(VLOOKUP(A1751,'[1]For Report Q-2 '!$A$2:$AH$3476,32,0),"-")</f>
        <v>-</v>
      </c>
      <c r="AG1751" s="2" t="str">
        <f>IFERROR(VLOOKUP(A1751,'[1]For Report Q-2 '!$A$2:$AH$3476,33,0),"-")</f>
        <v>-</v>
      </c>
      <c r="AH1751" s="1" t="str">
        <f t="shared" si="27"/>
        <v>--</v>
      </c>
      <c r="AI1751" t="e">
        <v>#N/A</v>
      </c>
      <c r="AJ1751" t="e">
        <v>#N/A</v>
      </c>
      <c r="AK1751" t="e">
        <v>#N/A</v>
      </c>
    </row>
    <row r="1752" spans="1:37" x14ac:dyDescent="0.25">
      <c r="A1752" s="15">
        <v>9094662</v>
      </c>
      <c r="B1752" s="15" t="s">
        <v>705</v>
      </c>
      <c r="C1752" s="16">
        <v>44691</v>
      </c>
      <c r="D1752" s="15" t="s">
        <v>40</v>
      </c>
      <c r="E1752" s="1" t="s">
        <v>45</v>
      </c>
      <c r="F1752" s="15" t="s">
        <v>46</v>
      </c>
      <c r="G1752" s="1" t="s">
        <v>40</v>
      </c>
      <c r="H1752" s="17">
        <v>7500</v>
      </c>
      <c r="I1752" s="18">
        <v>7.4999999999999997E-2</v>
      </c>
      <c r="J1752" s="1">
        <v>9075084</v>
      </c>
      <c r="K1752" s="1" t="s">
        <v>703</v>
      </c>
      <c r="L1752" s="19">
        <v>159166.65666666665</v>
      </c>
      <c r="M1752" s="1" t="s">
        <v>67</v>
      </c>
      <c r="N1752" s="1" t="s">
        <v>47</v>
      </c>
      <c r="O1752" s="1" t="s">
        <v>41</v>
      </c>
      <c r="P1752" s="20">
        <v>9075084</v>
      </c>
      <c r="Q1752" s="1" t="s">
        <v>137</v>
      </c>
      <c r="R1752" s="1" t="s">
        <v>89</v>
      </c>
      <c r="S1752" s="1" t="s">
        <v>137</v>
      </c>
      <c r="T1752" s="18">
        <f>IFERROR(VLOOKUP(A1752,'[1]For Report Q-2 '!$A$2:$T$3476,20,0),"-")</f>
        <v>7.4999999999999997E-2</v>
      </c>
      <c r="U1752" s="55">
        <f>IFERROR(VLOOKUP(A1752,'[1]For Report Q-2 '!$A$2:$U$3476,21,0),"-")</f>
        <v>0</v>
      </c>
      <c r="V1752" s="2" t="str">
        <f>IFERROR(VLOOKUP(A1752,'[1]For Report Q-2 '!$A$2:$V$3476,22,0),"-")</f>
        <v>-</v>
      </c>
      <c r="W1752" s="1">
        <f>IFERROR(VLOOKUP(A1752,'[1]For Report Q-2 '!$A$2:$W$3476,23,0),"-")</f>
        <v>0</v>
      </c>
      <c r="X1752" s="1"/>
      <c r="Y1752" s="1"/>
      <c r="Z1752" s="2" t="str">
        <f>IFERROR(VLOOKUP(A1752,'[1]For Report Q-2 '!$A$2:$Z$3476,26,0),"-")</f>
        <v>-</v>
      </c>
      <c r="AA1752" s="1" t="str">
        <f>IFERROR(VLOOKUP(A1752,'[1]For Report Q-2 '!$A$2:$AH$3476,27,0),"-")</f>
        <v>-</v>
      </c>
      <c r="AB1752" s="1" t="str">
        <f>IFERROR(VLOOKUP(A1752,'[1]For Report Q-2 '!$A$2:$AH$3476,28,0),"-")</f>
        <v>-</v>
      </c>
      <c r="AC1752" s="2" t="str">
        <f>IFERROR(VLOOKUP(A1752,'[1]For Report Q-2 '!$A$2:$AH$3476,29,0),"-")</f>
        <v>-</v>
      </c>
      <c r="AD1752" s="2" t="str">
        <f>IFERROR(VLOOKUP(A1752,'[1]For Report Q-2 '!$A$2:$AH$3476,30,0),"-")</f>
        <v>-</v>
      </c>
      <c r="AE1752" s="1" t="str">
        <f>IFERROR(VLOOKUP(A1752,'[1]For Report Q-2 '!$A$2:$AH$3476,31,0),"-")</f>
        <v>-</v>
      </c>
      <c r="AF1752" s="1" t="str">
        <f>IFERROR(VLOOKUP(A1752,'[1]For Report Q-2 '!$A$2:$AH$3476,32,0),"-")</f>
        <v>-</v>
      </c>
      <c r="AG1752" s="2" t="str">
        <f>IFERROR(VLOOKUP(A1752,'[1]For Report Q-2 '!$A$2:$AH$3476,33,0),"-")</f>
        <v>-</v>
      </c>
      <c r="AH1752" s="1" t="str">
        <f t="shared" si="27"/>
        <v>--</v>
      </c>
      <c r="AI1752" t="e">
        <v>#N/A</v>
      </c>
      <c r="AJ1752" t="e">
        <v>#N/A</v>
      </c>
      <c r="AK1752" t="e">
        <v>#N/A</v>
      </c>
    </row>
    <row r="1753" spans="1:37" x14ac:dyDescent="0.25">
      <c r="A1753" s="15">
        <v>9126406</v>
      </c>
      <c r="B1753" s="15" t="s">
        <v>703</v>
      </c>
      <c r="C1753" s="16">
        <v>45551</v>
      </c>
      <c r="D1753" s="15" t="s">
        <v>44</v>
      </c>
      <c r="E1753" s="1" t="s">
        <v>45</v>
      </c>
      <c r="F1753" s="15" t="s">
        <v>46</v>
      </c>
      <c r="G1753" s="1" t="s">
        <v>44</v>
      </c>
      <c r="H1753" s="17">
        <v>5833.33</v>
      </c>
      <c r="I1753" s="18">
        <v>5.8333299999999998E-2</v>
      </c>
      <c r="J1753" s="1">
        <v>9075084</v>
      </c>
      <c r="K1753" s="1" t="s">
        <v>703</v>
      </c>
      <c r="L1753" s="19">
        <v>159166.65666666665</v>
      </c>
      <c r="M1753" s="1" t="s">
        <v>67</v>
      </c>
      <c r="N1753" s="1" t="s">
        <v>47</v>
      </c>
      <c r="O1753" s="1" t="s">
        <v>48</v>
      </c>
      <c r="P1753" s="20">
        <v>9075084</v>
      </c>
      <c r="Q1753" s="1" t="s">
        <v>137</v>
      </c>
      <c r="R1753" s="1" t="s">
        <v>89</v>
      </c>
      <c r="S1753" s="1" t="s">
        <v>137</v>
      </c>
      <c r="T1753" s="18">
        <f>IFERROR(VLOOKUP(A1753,'[1]For Report Q-2 '!$A$2:$T$3476,20,0),"-")</f>
        <v>5.8333299999999998E-2</v>
      </c>
      <c r="U1753" s="55">
        <f>IFERROR(VLOOKUP(A1753,'[1]For Report Q-2 '!$A$2:$U$3476,21,0),"-")</f>
        <v>0</v>
      </c>
      <c r="V1753" s="2" t="str">
        <f>IFERROR(VLOOKUP(A1753,'[1]For Report Q-2 '!$A$2:$V$3476,22,0),"-")</f>
        <v>-</v>
      </c>
      <c r="W1753" s="1">
        <f>IFERROR(VLOOKUP(A1753,'[1]For Report Q-2 '!$A$2:$W$3476,23,0),"-")</f>
        <v>0</v>
      </c>
      <c r="X1753" s="1"/>
      <c r="Y1753" s="1"/>
      <c r="Z1753" s="2" t="str">
        <f>IFERROR(VLOOKUP(A1753,'[1]For Report Q-2 '!$A$2:$Z$3476,26,0),"-")</f>
        <v>-</v>
      </c>
      <c r="AA1753" s="1" t="str">
        <f>IFERROR(VLOOKUP(A1753,'[1]For Report Q-2 '!$A$2:$AH$3476,27,0),"-")</f>
        <v>-</v>
      </c>
      <c r="AB1753" s="1" t="str">
        <f>IFERROR(VLOOKUP(A1753,'[1]For Report Q-2 '!$A$2:$AH$3476,28,0),"-")</f>
        <v>-</v>
      </c>
      <c r="AC1753" s="2" t="str">
        <f>IFERROR(VLOOKUP(A1753,'[1]For Report Q-2 '!$A$2:$AH$3476,29,0),"-")</f>
        <v>-</v>
      </c>
      <c r="AD1753" s="2" t="str">
        <f>IFERROR(VLOOKUP(A1753,'[1]For Report Q-2 '!$A$2:$AH$3476,30,0),"-")</f>
        <v>-</v>
      </c>
      <c r="AE1753" s="1" t="str">
        <f>IFERROR(VLOOKUP(A1753,'[1]For Report Q-2 '!$A$2:$AH$3476,31,0),"-")</f>
        <v>-</v>
      </c>
      <c r="AF1753" s="1" t="str">
        <f>IFERROR(VLOOKUP(A1753,'[1]For Report Q-2 '!$A$2:$AH$3476,32,0),"-")</f>
        <v>-</v>
      </c>
      <c r="AG1753" s="2" t="str">
        <f>IFERROR(VLOOKUP(A1753,'[1]For Report Q-2 '!$A$2:$AH$3476,33,0),"-")</f>
        <v>-</v>
      </c>
      <c r="AH1753" s="1" t="str">
        <f t="shared" si="27"/>
        <v>--</v>
      </c>
      <c r="AI1753" t="e">
        <v>#N/A</v>
      </c>
      <c r="AJ1753" t="e">
        <v>#N/A</v>
      </c>
      <c r="AK1753" t="e">
        <v>#N/A</v>
      </c>
    </row>
    <row r="1754" spans="1:37" x14ac:dyDescent="0.25">
      <c r="A1754" s="15">
        <v>9075148</v>
      </c>
      <c r="B1754" s="15" t="s">
        <v>706</v>
      </c>
      <c r="C1754" s="16">
        <v>43420</v>
      </c>
      <c r="D1754" s="15" t="s">
        <v>75</v>
      </c>
      <c r="E1754" s="1" t="s">
        <v>45</v>
      </c>
      <c r="F1754" s="15" t="s">
        <v>46</v>
      </c>
      <c r="G1754" s="1" t="s">
        <v>44</v>
      </c>
      <c r="H1754" s="17">
        <v>30000</v>
      </c>
      <c r="I1754" s="18">
        <v>0.3</v>
      </c>
      <c r="J1754" s="1">
        <v>9075148</v>
      </c>
      <c r="K1754" s="1" t="s">
        <v>706</v>
      </c>
      <c r="L1754" s="19">
        <v>30000</v>
      </c>
      <c r="M1754" s="1" t="s">
        <v>31</v>
      </c>
      <c r="N1754" s="1" t="s">
        <v>47</v>
      </c>
      <c r="O1754" s="1" t="s">
        <v>48</v>
      </c>
      <c r="P1754" s="20">
        <v>9075148</v>
      </c>
      <c r="Q1754" s="1" t="s">
        <v>136</v>
      </c>
      <c r="R1754" s="1" t="s">
        <v>16</v>
      </c>
      <c r="S1754" s="1" t="s">
        <v>137</v>
      </c>
      <c r="T1754" s="18">
        <f>IFERROR(VLOOKUP(A1754,'[1]For Report Q-2 '!$A$2:$T$3476,20,0),"-")</f>
        <v>0.3</v>
      </c>
      <c r="U1754" s="55">
        <f>IFERROR(VLOOKUP(A1754,'[1]For Report Q-2 '!$A$2:$U$3476,21,0),"-")</f>
        <v>0</v>
      </c>
      <c r="V1754" s="2" t="str">
        <f>IFERROR(VLOOKUP(A1754,'[1]For Report Q-2 '!$A$2:$V$3476,22,0),"-")</f>
        <v>-</v>
      </c>
      <c r="W1754" s="1">
        <f>IFERROR(VLOOKUP(A1754,'[1]For Report Q-2 '!$A$2:$W$3476,23,0),"-")</f>
        <v>0</v>
      </c>
      <c r="X1754" s="1"/>
      <c r="Y1754" s="1"/>
      <c r="Z1754" s="2" t="str">
        <f>IFERROR(VLOOKUP(A1754,'[1]For Report Q-2 '!$A$2:$Z$3476,26,0),"-")</f>
        <v>-</v>
      </c>
      <c r="AA1754" s="1" t="str">
        <f>IFERROR(VLOOKUP(A1754,'[1]For Report Q-2 '!$A$2:$AH$3476,27,0),"-")</f>
        <v>-</v>
      </c>
      <c r="AB1754" s="1" t="str">
        <f>IFERROR(VLOOKUP(A1754,'[1]For Report Q-2 '!$A$2:$AH$3476,28,0),"-")</f>
        <v>-</v>
      </c>
      <c r="AC1754" s="2" t="str">
        <f>IFERROR(VLOOKUP(A1754,'[1]For Report Q-2 '!$A$2:$AH$3476,29,0),"-")</f>
        <v>-</v>
      </c>
      <c r="AD1754" s="2" t="str">
        <f>IFERROR(VLOOKUP(A1754,'[1]For Report Q-2 '!$A$2:$AH$3476,30,0),"-")</f>
        <v>-</v>
      </c>
      <c r="AE1754" s="1" t="str">
        <f>IFERROR(VLOOKUP(A1754,'[1]For Report Q-2 '!$A$2:$AH$3476,31,0),"-")</f>
        <v>-</v>
      </c>
      <c r="AF1754" s="1" t="str">
        <f>IFERROR(VLOOKUP(A1754,'[1]For Report Q-2 '!$A$2:$AH$3476,32,0),"-")</f>
        <v>-</v>
      </c>
      <c r="AG1754" s="2" t="str">
        <f>IFERROR(VLOOKUP(A1754,'[1]For Report Q-2 '!$A$2:$AH$3476,33,0),"-")</f>
        <v>-</v>
      </c>
      <c r="AH1754" s="1" t="str">
        <f t="shared" si="27"/>
        <v>--</v>
      </c>
      <c r="AI1754" t="e">
        <v>#N/A</v>
      </c>
      <c r="AJ1754" t="e">
        <v>#N/A</v>
      </c>
      <c r="AK1754" t="e">
        <v>#N/A</v>
      </c>
    </row>
    <row r="1755" spans="1:37" x14ac:dyDescent="0.25">
      <c r="A1755" s="15">
        <v>9075798</v>
      </c>
      <c r="B1755" s="15" t="s">
        <v>707</v>
      </c>
      <c r="C1755" s="16">
        <v>43460</v>
      </c>
      <c r="D1755" s="15" t="s">
        <v>28</v>
      </c>
      <c r="E1755" s="1" t="s">
        <v>118</v>
      </c>
      <c r="F1755" s="15" t="s">
        <v>46</v>
      </c>
      <c r="G1755" s="1" t="s">
        <v>28</v>
      </c>
      <c r="H1755" s="17">
        <v>30000</v>
      </c>
      <c r="I1755" s="18">
        <v>0.3</v>
      </c>
      <c r="J1755" s="1">
        <v>9075798</v>
      </c>
      <c r="K1755" s="1" t="s">
        <v>707</v>
      </c>
      <c r="L1755" s="19">
        <v>30000</v>
      </c>
      <c r="M1755" s="1" t="s">
        <v>31</v>
      </c>
      <c r="N1755" s="1" t="s">
        <v>47</v>
      </c>
      <c r="O1755" s="1" t="s">
        <v>38</v>
      </c>
      <c r="P1755" s="20">
        <v>9075798</v>
      </c>
      <c r="Q1755" s="1" t="s">
        <v>33</v>
      </c>
      <c r="R1755" s="1" t="s">
        <v>16</v>
      </c>
      <c r="S1755" s="1" t="s">
        <v>34</v>
      </c>
      <c r="T1755" s="18">
        <f>IFERROR(VLOOKUP(A1755,'[1]For Report Q-2 '!$A$2:$T$3476,20,0),"-")</f>
        <v>0.3</v>
      </c>
      <c r="U1755" s="55">
        <f>IFERROR(VLOOKUP(A1755,'[1]For Report Q-2 '!$A$2:$U$3476,21,0),"-")</f>
        <v>0</v>
      </c>
      <c r="V1755" s="2" t="str">
        <f>IFERROR(VLOOKUP(A1755,'[1]For Report Q-2 '!$A$2:$V$3476,22,0),"-")</f>
        <v>-</v>
      </c>
      <c r="W1755" s="1">
        <f>IFERROR(VLOOKUP(A1755,'[1]For Report Q-2 '!$A$2:$W$3476,23,0),"-")</f>
        <v>0</v>
      </c>
      <c r="X1755" s="1"/>
      <c r="Y1755" s="1"/>
      <c r="Z1755" s="2" t="str">
        <f>IFERROR(VLOOKUP(A1755,'[1]For Report Q-2 '!$A$2:$Z$3476,26,0),"-")</f>
        <v>-</v>
      </c>
      <c r="AA1755" s="1" t="str">
        <f>IFERROR(VLOOKUP(A1755,'[1]For Report Q-2 '!$A$2:$AH$3476,27,0),"-")</f>
        <v>-</v>
      </c>
      <c r="AB1755" s="1" t="str">
        <f>IFERROR(VLOOKUP(A1755,'[1]For Report Q-2 '!$A$2:$AH$3476,28,0),"-")</f>
        <v>-</v>
      </c>
      <c r="AC1755" s="2" t="str">
        <f>IFERROR(VLOOKUP(A1755,'[1]For Report Q-2 '!$A$2:$AH$3476,29,0),"-")</f>
        <v>-</v>
      </c>
      <c r="AD1755" s="2" t="str">
        <f>IFERROR(VLOOKUP(A1755,'[1]For Report Q-2 '!$A$2:$AH$3476,30,0),"-")</f>
        <v>-</v>
      </c>
      <c r="AE1755" s="1" t="str">
        <f>IFERROR(VLOOKUP(A1755,'[1]For Report Q-2 '!$A$2:$AH$3476,31,0),"-")</f>
        <v>-</v>
      </c>
      <c r="AF1755" s="1" t="str">
        <f>IFERROR(VLOOKUP(A1755,'[1]For Report Q-2 '!$A$2:$AH$3476,32,0),"-")</f>
        <v>-</v>
      </c>
      <c r="AG1755" s="2" t="str">
        <f>IFERROR(VLOOKUP(A1755,'[1]For Report Q-2 '!$A$2:$AH$3476,33,0),"-")</f>
        <v>-</v>
      </c>
      <c r="AH1755" s="1" t="str">
        <f t="shared" si="27"/>
        <v>--</v>
      </c>
      <c r="AI1755" t="e">
        <v>#N/A</v>
      </c>
      <c r="AJ1755" t="e">
        <v>#N/A</v>
      </c>
      <c r="AK1755" t="e">
        <v>#N/A</v>
      </c>
    </row>
    <row r="1756" spans="1:37" x14ac:dyDescent="0.25">
      <c r="A1756" s="15">
        <v>9076201</v>
      </c>
      <c r="B1756" s="15" t="s">
        <v>708</v>
      </c>
      <c r="C1756" s="16">
        <v>43517</v>
      </c>
      <c r="D1756" s="15" t="s">
        <v>83</v>
      </c>
      <c r="E1756" s="1" t="s">
        <v>72</v>
      </c>
      <c r="F1756" s="15" t="s">
        <v>46</v>
      </c>
      <c r="G1756" s="1" t="s">
        <v>83</v>
      </c>
      <c r="H1756" s="17">
        <v>75000</v>
      </c>
      <c r="I1756" s="18">
        <v>0.75</v>
      </c>
      <c r="J1756" s="1">
        <v>9076201</v>
      </c>
      <c r="K1756" s="1" t="s">
        <v>708</v>
      </c>
      <c r="L1756" s="19">
        <v>75000</v>
      </c>
      <c r="M1756" s="1" t="s">
        <v>31</v>
      </c>
      <c r="N1756" s="1" t="s">
        <v>72</v>
      </c>
      <c r="O1756" s="1" t="s">
        <v>84</v>
      </c>
      <c r="P1756" s="20">
        <v>9076201</v>
      </c>
      <c r="Q1756" s="1" t="s">
        <v>79</v>
      </c>
      <c r="R1756" s="1" t="s">
        <v>16</v>
      </c>
      <c r="S1756" s="1" t="s">
        <v>80</v>
      </c>
      <c r="T1756" s="18">
        <f>IFERROR(VLOOKUP(A1756,'[1]For Report Q-2 '!$A$2:$T$3476,20,0),"-")</f>
        <v>0.75</v>
      </c>
      <c r="U1756" s="55">
        <f>IFERROR(VLOOKUP(A1756,'[1]For Report Q-2 '!$A$2:$U$3476,21,0),"-")</f>
        <v>0</v>
      </c>
      <c r="V1756" s="2" t="str">
        <f>IFERROR(VLOOKUP(A1756,'[1]For Report Q-2 '!$A$2:$V$3476,22,0),"-")</f>
        <v>-</v>
      </c>
      <c r="W1756" s="1">
        <f>IFERROR(VLOOKUP(A1756,'[1]For Report Q-2 '!$A$2:$W$3476,23,0),"-")</f>
        <v>0</v>
      </c>
      <c r="X1756" s="1"/>
      <c r="Y1756" s="1"/>
      <c r="Z1756" s="2" t="str">
        <f>IFERROR(VLOOKUP(A1756,'[1]For Report Q-2 '!$A$2:$Z$3476,26,0),"-")</f>
        <v>-</v>
      </c>
      <c r="AA1756" s="1" t="str">
        <f>IFERROR(VLOOKUP(A1756,'[1]For Report Q-2 '!$A$2:$AH$3476,27,0),"-")</f>
        <v>-</v>
      </c>
      <c r="AB1756" s="1" t="str">
        <f>IFERROR(VLOOKUP(A1756,'[1]For Report Q-2 '!$A$2:$AH$3476,28,0),"-")</f>
        <v>-</v>
      </c>
      <c r="AC1756" s="2" t="str">
        <f>IFERROR(VLOOKUP(A1756,'[1]For Report Q-2 '!$A$2:$AH$3476,29,0),"-")</f>
        <v>-</v>
      </c>
      <c r="AD1756" s="2" t="str">
        <f>IFERROR(VLOOKUP(A1756,'[1]For Report Q-2 '!$A$2:$AH$3476,30,0),"-")</f>
        <v>-</v>
      </c>
      <c r="AE1756" s="1" t="str">
        <f>IFERROR(VLOOKUP(A1756,'[1]For Report Q-2 '!$A$2:$AH$3476,31,0),"-")</f>
        <v>-</v>
      </c>
      <c r="AF1756" s="1" t="str">
        <f>IFERROR(VLOOKUP(A1756,'[1]For Report Q-2 '!$A$2:$AH$3476,32,0),"-")</f>
        <v>-</v>
      </c>
      <c r="AG1756" s="2" t="str">
        <f>IFERROR(VLOOKUP(A1756,'[1]For Report Q-2 '!$A$2:$AH$3476,33,0),"-")</f>
        <v>-</v>
      </c>
      <c r="AH1756" s="1" t="str">
        <f t="shared" si="27"/>
        <v>--</v>
      </c>
      <c r="AI1756" t="e">
        <v>#N/A</v>
      </c>
      <c r="AJ1756" t="e">
        <v>#N/A</v>
      </c>
      <c r="AK1756" t="e">
        <v>#N/A</v>
      </c>
    </row>
    <row r="1757" spans="1:37" x14ac:dyDescent="0.25">
      <c r="A1757" s="15">
        <v>9076386</v>
      </c>
      <c r="B1757" s="15" t="s">
        <v>709</v>
      </c>
      <c r="C1757" s="16">
        <v>43517</v>
      </c>
      <c r="D1757" s="15" t="s">
        <v>56</v>
      </c>
      <c r="E1757" s="1" t="s">
        <v>118</v>
      </c>
      <c r="F1757" s="15" t="s">
        <v>46</v>
      </c>
      <c r="G1757" s="1" t="s">
        <v>56</v>
      </c>
      <c r="H1757" s="17">
        <v>16250</v>
      </c>
      <c r="I1757" s="18">
        <v>0.16250000000000001</v>
      </c>
      <c r="J1757" s="1">
        <v>9076386</v>
      </c>
      <c r="K1757" s="1" t="s">
        <v>709</v>
      </c>
      <c r="L1757" s="19">
        <v>112916.66666666666</v>
      </c>
      <c r="M1757" s="1" t="s">
        <v>67</v>
      </c>
      <c r="N1757" s="1" t="s">
        <v>47</v>
      </c>
      <c r="O1757" s="1" t="s">
        <v>59</v>
      </c>
      <c r="P1757" s="20">
        <v>9076386</v>
      </c>
      <c r="Q1757" s="1" t="s">
        <v>109</v>
      </c>
      <c r="R1757" s="1" t="s">
        <v>16</v>
      </c>
      <c r="S1757" s="1" t="s">
        <v>80</v>
      </c>
      <c r="T1757" s="18">
        <f>IFERROR(VLOOKUP(A1757,'[1]For Report Q-2 '!$A$2:$T$3476,20,0),"-")</f>
        <v>0.14166666666666669</v>
      </c>
      <c r="U1757" s="55">
        <f>IFERROR(VLOOKUP(A1757,'[1]For Report Q-2 '!$A$2:$U$3476,21,0),"-")</f>
        <v>0</v>
      </c>
      <c r="V1757" s="2" t="str">
        <f>IFERROR(VLOOKUP(A1757,'[1]For Report Q-2 '!$A$2:$V$3476,22,0),"-")</f>
        <v>-</v>
      </c>
      <c r="W1757" s="1">
        <f>IFERROR(VLOOKUP(A1757,'[1]For Report Q-2 '!$A$2:$W$3476,23,0),"-")</f>
        <v>0</v>
      </c>
      <c r="X1757" s="1"/>
      <c r="Y1757" s="1"/>
      <c r="Z1757" s="2" t="str">
        <f>IFERROR(VLOOKUP(A1757,'[1]For Report Q-2 '!$A$2:$Z$3476,26,0),"-")</f>
        <v>-</v>
      </c>
      <c r="AA1757" s="1" t="str">
        <f>IFERROR(VLOOKUP(A1757,'[1]For Report Q-2 '!$A$2:$AH$3476,27,0),"-")</f>
        <v>-</v>
      </c>
      <c r="AB1757" s="1" t="str">
        <f>IFERROR(VLOOKUP(A1757,'[1]For Report Q-2 '!$A$2:$AH$3476,28,0),"-")</f>
        <v>-</v>
      </c>
      <c r="AC1757" s="2" t="str">
        <f>IFERROR(VLOOKUP(A1757,'[1]For Report Q-2 '!$A$2:$AH$3476,29,0),"-")</f>
        <v>-</v>
      </c>
      <c r="AD1757" s="2" t="str">
        <f>IFERROR(VLOOKUP(A1757,'[1]For Report Q-2 '!$A$2:$AH$3476,30,0),"-")</f>
        <v>-</v>
      </c>
      <c r="AE1757" s="1" t="str">
        <f>IFERROR(VLOOKUP(A1757,'[1]For Report Q-2 '!$A$2:$AH$3476,31,0),"-")</f>
        <v>-</v>
      </c>
      <c r="AF1757" s="1" t="str">
        <f>IFERROR(VLOOKUP(A1757,'[1]For Report Q-2 '!$A$2:$AH$3476,32,0),"-")</f>
        <v>-</v>
      </c>
      <c r="AG1757" s="2" t="str">
        <f>IFERROR(VLOOKUP(A1757,'[1]For Report Q-2 '!$A$2:$AH$3476,33,0),"-")</f>
        <v>-</v>
      </c>
      <c r="AH1757" s="1" t="str">
        <f t="shared" si="27"/>
        <v>--</v>
      </c>
      <c r="AI1757" t="e">
        <v>#N/A</v>
      </c>
      <c r="AJ1757" t="e">
        <v>#N/A</v>
      </c>
      <c r="AK1757" t="e">
        <v>#N/A</v>
      </c>
    </row>
    <row r="1758" spans="1:37" x14ac:dyDescent="0.25">
      <c r="A1758" s="15">
        <v>9076387</v>
      </c>
      <c r="B1758" s="15" t="s">
        <v>709</v>
      </c>
      <c r="C1758" s="16">
        <v>43517</v>
      </c>
      <c r="D1758" s="15" t="s">
        <v>56</v>
      </c>
      <c r="E1758" s="1" t="s">
        <v>118</v>
      </c>
      <c r="F1758" s="15" t="s">
        <v>46</v>
      </c>
      <c r="G1758" s="1" t="s">
        <v>56</v>
      </c>
      <c r="H1758" s="17">
        <v>20833.333333333332</v>
      </c>
      <c r="I1758" s="18">
        <v>0.20833333333333331</v>
      </c>
      <c r="J1758" s="1">
        <v>9076386</v>
      </c>
      <c r="K1758" s="1" t="s">
        <v>709</v>
      </c>
      <c r="L1758" s="19">
        <v>112916.66666666666</v>
      </c>
      <c r="M1758" s="1" t="s">
        <v>67</v>
      </c>
      <c r="N1758" s="1" t="s">
        <v>47</v>
      </c>
      <c r="O1758" s="1" t="s">
        <v>59</v>
      </c>
      <c r="P1758" s="20">
        <v>9076386</v>
      </c>
      <c r="Q1758" s="1" t="s">
        <v>109</v>
      </c>
      <c r="R1758" s="1" t="s">
        <v>16</v>
      </c>
      <c r="S1758" s="1" t="s">
        <v>80</v>
      </c>
      <c r="T1758" s="18">
        <f>IFERROR(VLOOKUP(A1758,'[1]For Report Q-2 '!$A$2:$T$3476,20,0),"-")</f>
        <v>0.20416666666666669</v>
      </c>
      <c r="U1758" s="55">
        <f>IFERROR(VLOOKUP(A1758,'[1]For Report Q-2 '!$A$2:$U$3476,21,0),"-")</f>
        <v>0</v>
      </c>
      <c r="V1758" s="2" t="str">
        <f>IFERROR(VLOOKUP(A1758,'[1]For Report Q-2 '!$A$2:$V$3476,22,0),"-")</f>
        <v>-</v>
      </c>
      <c r="W1758" s="1">
        <f>IFERROR(VLOOKUP(A1758,'[1]For Report Q-2 '!$A$2:$W$3476,23,0),"-")</f>
        <v>0</v>
      </c>
      <c r="X1758" s="1"/>
      <c r="Y1758" s="1"/>
      <c r="Z1758" s="2" t="str">
        <f>IFERROR(VLOOKUP(A1758,'[1]For Report Q-2 '!$A$2:$Z$3476,26,0),"-")</f>
        <v>-</v>
      </c>
      <c r="AA1758" s="1" t="str">
        <f>IFERROR(VLOOKUP(A1758,'[1]For Report Q-2 '!$A$2:$AH$3476,27,0),"-")</f>
        <v>-</v>
      </c>
      <c r="AB1758" s="1" t="str">
        <f>IFERROR(VLOOKUP(A1758,'[1]For Report Q-2 '!$A$2:$AH$3476,28,0),"-")</f>
        <v>-</v>
      </c>
      <c r="AC1758" s="2" t="str">
        <f>IFERROR(VLOOKUP(A1758,'[1]For Report Q-2 '!$A$2:$AH$3476,29,0),"-")</f>
        <v>-</v>
      </c>
      <c r="AD1758" s="2" t="str">
        <f>IFERROR(VLOOKUP(A1758,'[1]For Report Q-2 '!$A$2:$AH$3476,30,0),"-")</f>
        <v>-</v>
      </c>
      <c r="AE1758" s="1" t="str">
        <f>IFERROR(VLOOKUP(A1758,'[1]For Report Q-2 '!$A$2:$AH$3476,31,0),"-")</f>
        <v>-</v>
      </c>
      <c r="AF1758" s="1" t="str">
        <f>IFERROR(VLOOKUP(A1758,'[1]For Report Q-2 '!$A$2:$AH$3476,32,0),"-")</f>
        <v>-</v>
      </c>
      <c r="AG1758" s="2" t="str">
        <f>IFERROR(VLOOKUP(A1758,'[1]For Report Q-2 '!$A$2:$AH$3476,33,0),"-")</f>
        <v>-</v>
      </c>
      <c r="AH1758" s="1" t="str">
        <f t="shared" si="27"/>
        <v>--</v>
      </c>
      <c r="AI1758" t="e">
        <v>#N/A</v>
      </c>
      <c r="AJ1758" t="e">
        <v>#N/A</v>
      </c>
      <c r="AK1758" t="e">
        <v>#N/A</v>
      </c>
    </row>
    <row r="1759" spans="1:37" x14ac:dyDescent="0.25">
      <c r="A1759" s="15">
        <v>9076580</v>
      </c>
      <c r="B1759" s="15" t="s">
        <v>709</v>
      </c>
      <c r="C1759" s="16">
        <v>43523</v>
      </c>
      <c r="D1759" s="15" t="s">
        <v>40</v>
      </c>
      <c r="E1759" s="1" t="s">
        <v>118</v>
      </c>
      <c r="F1759" s="15" t="s">
        <v>46</v>
      </c>
      <c r="G1759" s="1" t="s">
        <v>40</v>
      </c>
      <c r="H1759" s="17">
        <v>43333.333333333336</v>
      </c>
      <c r="I1759" s="18">
        <v>0.43333333333333335</v>
      </c>
      <c r="J1759" s="1">
        <v>9076386</v>
      </c>
      <c r="K1759" s="1" t="s">
        <v>709</v>
      </c>
      <c r="L1759" s="19">
        <v>112916.66666666666</v>
      </c>
      <c r="M1759" s="1" t="s">
        <v>67</v>
      </c>
      <c r="N1759" s="1" t="s">
        <v>47</v>
      </c>
      <c r="O1759" s="1" t="s">
        <v>50</v>
      </c>
      <c r="P1759" s="20">
        <v>9076386</v>
      </c>
      <c r="Q1759" s="1" t="s">
        <v>109</v>
      </c>
      <c r="R1759" s="1" t="s">
        <v>16</v>
      </c>
      <c r="S1759" s="1" t="s">
        <v>80</v>
      </c>
      <c r="T1759" s="18">
        <f>IFERROR(VLOOKUP(A1759,'[1]For Report Q-2 '!$A$2:$T$3476,20,0),"-")</f>
        <v>0.375</v>
      </c>
      <c r="U1759" s="55">
        <f>IFERROR(VLOOKUP(A1759,'[1]For Report Q-2 '!$A$2:$U$3476,21,0),"-")</f>
        <v>0</v>
      </c>
      <c r="V1759" s="2" t="str">
        <f>IFERROR(VLOOKUP(A1759,'[1]For Report Q-2 '!$A$2:$V$3476,22,0),"-")</f>
        <v>-</v>
      </c>
      <c r="W1759" s="1">
        <f>IFERROR(VLOOKUP(A1759,'[1]For Report Q-2 '!$A$2:$W$3476,23,0),"-")</f>
        <v>0</v>
      </c>
      <c r="X1759" s="1"/>
      <c r="Y1759" s="1"/>
      <c r="Z1759" s="2" t="str">
        <f>IFERROR(VLOOKUP(A1759,'[1]For Report Q-2 '!$A$2:$Z$3476,26,0),"-")</f>
        <v>-</v>
      </c>
      <c r="AA1759" s="1" t="str">
        <f>IFERROR(VLOOKUP(A1759,'[1]For Report Q-2 '!$A$2:$AH$3476,27,0),"-")</f>
        <v>-</v>
      </c>
      <c r="AB1759" s="1" t="str">
        <f>IFERROR(VLOOKUP(A1759,'[1]For Report Q-2 '!$A$2:$AH$3476,28,0),"-")</f>
        <v>-</v>
      </c>
      <c r="AC1759" s="2" t="str">
        <f>IFERROR(VLOOKUP(A1759,'[1]For Report Q-2 '!$A$2:$AH$3476,29,0),"-")</f>
        <v>-</v>
      </c>
      <c r="AD1759" s="2" t="str">
        <f>IFERROR(VLOOKUP(A1759,'[1]For Report Q-2 '!$A$2:$AH$3476,30,0),"-")</f>
        <v>-</v>
      </c>
      <c r="AE1759" s="1" t="str">
        <f>IFERROR(VLOOKUP(A1759,'[1]For Report Q-2 '!$A$2:$AH$3476,31,0),"-")</f>
        <v>-</v>
      </c>
      <c r="AF1759" s="1" t="str">
        <f>IFERROR(VLOOKUP(A1759,'[1]For Report Q-2 '!$A$2:$AH$3476,32,0),"-")</f>
        <v>-</v>
      </c>
      <c r="AG1759" s="2" t="str">
        <f>IFERROR(VLOOKUP(A1759,'[1]For Report Q-2 '!$A$2:$AH$3476,33,0),"-")</f>
        <v>-</v>
      </c>
      <c r="AH1759" s="1" t="str">
        <f t="shared" si="27"/>
        <v>--</v>
      </c>
      <c r="AI1759" t="e">
        <v>#N/A</v>
      </c>
      <c r="AJ1759" t="e">
        <v>#N/A</v>
      </c>
      <c r="AK1759" t="e">
        <v>#N/A</v>
      </c>
    </row>
    <row r="1760" spans="1:37" x14ac:dyDescent="0.25">
      <c r="A1760" s="15">
        <v>9076581</v>
      </c>
      <c r="B1760" s="15" t="s">
        <v>709</v>
      </c>
      <c r="C1760" s="16">
        <v>43521</v>
      </c>
      <c r="D1760" s="15" t="s">
        <v>40</v>
      </c>
      <c r="E1760" s="1" t="s">
        <v>118</v>
      </c>
      <c r="F1760" s="15" t="s">
        <v>46</v>
      </c>
      <c r="G1760" s="1" t="s">
        <v>40</v>
      </c>
      <c r="H1760" s="17">
        <v>16250</v>
      </c>
      <c r="I1760" s="18">
        <v>0.16250000000000001</v>
      </c>
      <c r="J1760" s="1">
        <v>9076386</v>
      </c>
      <c r="K1760" s="1" t="s">
        <v>709</v>
      </c>
      <c r="L1760" s="19">
        <v>112916.66666666666</v>
      </c>
      <c r="M1760" s="1" t="s">
        <v>67</v>
      </c>
      <c r="N1760" s="1" t="s">
        <v>47</v>
      </c>
      <c r="O1760" s="1" t="s">
        <v>50</v>
      </c>
      <c r="P1760" s="20">
        <v>9076386</v>
      </c>
      <c r="Q1760" s="1" t="s">
        <v>109</v>
      </c>
      <c r="R1760" s="1" t="s">
        <v>16</v>
      </c>
      <c r="S1760" s="1" t="s">
        <v>80</v>
      </c>
      <c r="T1760" s="18">
        <f>IFERROR(VLOOKUP(A1760,'[1]For Report Q-2 '!$A$2:$T$3476,20,0),"-")</f>
        <v>0.14166666666666669</v>
      </c>
      <c r="U1760" s="55">
        <f>IFERROR(VLOOKUP(A1760,'[1]For Report Q-2 '!$A$2:$U$3476,21,0),"-")</f>
        <v>0</v>
      </c>
      <c r="V1760" s="2" t="str">
        <f>IFERROR(VLOOKUP(A1760,'[1]For Report Q-2 '!$A$2:$V$3476,22,0),"-")</f>
        <v>-</v>
      </c>
      <c r="W1760" s="1">
        <f>IFERROR(VLOOKUP(A1760,'[1]For Report Q-2 '!$A$2:$W$3476,23,0),"-")</f>
        <v>0</v>
      </c>
      <c r="X1760" s="1"/>
      <c r="Y1760" s="1"/>
      <c r="Z1760" s="2" t="str">
        <f>IFERROR(VLOOKUP(A1760,'[1]For Report Q-2 '!$A$2:$Z$3476,26,0),"-")</f>
        <v>-</v>
      </c>
      <c r="AA1760" s="1" t="str">
        <f>IFERROR(VLOOKUP(A1760,'[1]For Report Q-2 '!$A$2:$AH$3476,27,0),"-")</f>
        <v>-</v>
      </c>
      <c r="AB1760" s="1" t="str">
        <f>IFERROR(VLOOKUP(A1760,'[1]For Report Q-2 '!$A$2:$AH$3476,28,0),"-")</f>
        <v>-</v>
      </c>
      <c r="AC1760" s="2" t="str">
        <f>IFERROR(VLOOKUP(A1760,'[1]For Report Q-2 '!$A$2:$AH$3476,29,0),"-")</f>
        <v>-</v>
      </c>
      <c r="AD1760" s="2" t="str">
        <f>IFERROR(VLOOKUP(A1760,'[1]For Report Q-2 '!$A$2:$AH$3476,30,0),"-")</f>
        <v>-</v>
      </c>
      <c r="AE1760" s="1" t="str">
        <f>IFERROR(VLOOKUP(A1760,'[1]For Report Q-2 '!$A$2:$AH$3476,31,0),"-")</f>
        <v>-</v>
      </c>
      <c r="AF1760" s="1" t="str">
        <f>IFERROR(VLOOKUP(A1760,'[1]For Report Q-2 '!$A$2:$AH$3476,32,0),"-")</f>
        <v>-</v>
      </c>
      <c r="AG1760" s="2" t="str">
        <f>IFERROR(VLOOKUP(A1760,'[1]For Report Q-2 '!$A$2:$AH$3476,33,0),"-")</f>
        <v>-</v>
      </c>
      <c r="AH1760" s="1" t="str">
        <f t="shared" si="27"/>
        <v>--</v>
      </c>
      <c r="AI1760" t="e">
        <v>#N/A</v>
      </c>
      <c r="AJ1760" t="e">
        <v>#N/A</v>
      </c>
      <c r="AK1760" t="e">
        <v>#N/A</v>
      </c>
    </row>
    <row r="1761" spans="1:37" x14ac:dyDescent="0.25">
      <c r="A1761" s="15">
        <v>9076586</v>
      </c>
      <c r="B1761" s="15" t="s">
        <v>709</v>
      </c>
      <c r="C1761" s="16">
        <v>43517</v>
      </c>
      <c r="D1761" s="15" t="s">
        <v>56</v>
      </c>
      <c r="E1761" s="1" t="s">
        <v>118</v>
      </c>
      <c r="F1761" s="15" t="s">
        <v>46</v>
      </c>
      <c r="G1761" s="1" t="s">
        <v>56</v>
      </c>
      <c r="H1761" s="17">
        <v>16250</v>
      </c>
      <c r="I1761" s="18">
        <v>0.16250000000000001</v>
      </c>
      <c r="J1761" s="1">
        <v>9076386</v>
      </c>
      <c r="K1761" s="1" t="s">
        <v>709</v>
      </c>
      <c r="L1761" s="19">
        <v>112916.66666666666</v>
      </c>
      <c r="M1761" s="1" t="s">
        <v>67</v>
      </c>
      <c r="N1761" s="1" t="s">
        <v>47</v>
      </c>
      <c r="O1761" s="1" t="s">
        <v>59</v>
      </c>
      <c r="P1761" s="20">
        <v>9076386</v>
      </c>
      <c r="Q1761" s="1" t="s">
        <v>109</v>
      </c>
      <c r="R1761" s="1" t="s">
        <v>16</v>
      </c>
      <c r="S1761" s="1" t="s">
        <v>80</v>
      </c>
      <c r="T1761" s="18">
        <f>IFERROR(VLOOKUP(A1761,'[1]For Report Q-2 '!$A$2:$T$3476,20,0),"-")</f>
        <v>0.14166666666666669</v>
      </c>
      <c r="U1761" s="55">
        <f>IFERROR(VLOOKUP(A1761,'[1]For Report Q-2 '!$A$2:$U$3476,21,0),"-")</f>
        <v>0</v>
      </c>
      <c r="V1761" s="2" t="str">
        <f>IFERROR(VLOOKUP(A1761,'[1]For Report Q-2 '!$A$2:$V$3476,22,0),"-")</f>
        <v>-</v>
      </c>
      <c r="W1761" s="1">
        <f>IFERROR(VLOOKUP(A1761,'[1]For Report Q-2 '!$A$2:$W$3476,23,0),"-")</f>
        <v>0</v>
      </c>
      <c r="X1761" s="1"/>
      <c r="Y1761" s="1"/>
      <c r="Z1761" s="2" t="str">
        <f>IFERROR(VLOOKUP(A1761,'[1]For Report Q-2 '!$A$2:$Z$3476,26,0),"-")</f>
        <v>-</v>
      </c>
      <c r="AA1761" s="1" t="str">
        <f>IFERROR(VLOOKUP(A1761,'[1]For Report Q-2 '!$A$2:$AH$3476,27,0),"-")</f>
        <v>-</v>
      </c>
      <c r="AB1761" s="1" t="str">
        <f>IFERROR(VLOOKUP(A1761,'[1]For Report Q-2 '!$A$2:$AH$3476,28,0),"-")</f>
        <v>-</v>
      </c>
      <c r="AC1761" s="2" t="str">
        <f>IFERROR(VLOOKUP(A1761,'[1]For Report Q-2 '!$A$2:$AH$3476,29,0),"-")</f>
        <v>-</v>
      </c>
      <c r="AD1761" s="2" t="str">
        <f>IFERROR(VLOOKUP(A1761,'[1]For Report Q-2 '!$A$2:$AH$3476,30,0),"-")</f>
        <v>-</v>
      </c>
      <c r="AE1761" s="1" t="str">
        <f>IFERROR(VLOOKUP(A1761,'[1]For Report Q-2 '!$A$2:$AH$3476,31,0),"-")</f>
        <v>-</v>
      </c>
      <c r="AF1761" s="1" t="str">
        <f>IFERROR(VLOOKUP(A1761,'[1]For Report Q-2 '!$A$2:$AH$3476,32,0),"-")</f>
        <v>-</v>
      </c>
      <c r="AG1761" s="2" t="str">
        <f>IFERROR(VLOOKUP(A1761,'[1]For Report Q-2 '!$A$2:$AH$3476,33,0),"-")</f>
        <v>-</v>
      </c>
      <c r="AH1761" s="1" t="str">
        <f t="shared" si="27"/>
        <v>--</v>
      </c>
      <c r="AI1761" t="e">
        <v>#N/A</v>
      </c>
      <c r="AJ1761" t="e">
        <v>#N/A</v>
      </c>
      <c r="AK1761" t="e">
        <v>#N/A</v>
      </c>
    </row>
    <row r="1762" spans="1:37" x14ac:dyDescent="0.25">
      <c r="A1762" s="15">
        <v>9076583</v>
      </c>
      <c r="B1762" s="15" t="s">
        <v>710</v>
      </c>
      <c r="C1762" s="16">
        <v>43515</v>
      </c>
      <c r="D1762" s="15" t="s">
        <v>70</v>
      </c>
      <c r="E1762" s="1" t="s">
        <v>72</v>
      </c>
      <c r="F1762" s="15" t="s">
        <v>46</v>
      </c>
      <c r="G1762" s="1" t="s">
        <v>70</v>
      </c>
      <c r="H1762" s="17">
        <v>40000</v>
      </c>
      <c r="I1762" s="18">
        <v>0.4</v>
      </c>
      <c r="J1762" s="1">
        <v>9076583</v>
      </c>
      <c r="K1762" s="1" t="s">
        <v>710</v>
      </c>
      <c r="L1762" s="19">
        <v>40000</v>
      </c>
      <c r="M1762" s="1" t="s">
        <v>31</v>
      </c>
      <c r="N1762" s="1" t="s">
        <v>72</v>
      </c>
      <c r="O1762" s="1" t="s">
        <v>71</v>
      </c>
      <c r="P1762" s="20">
        <v>9076583</v>
      </c>
      <c r="Q1762" s="1" t="s">
        <v>68</v>
      </c>
      <c r="R1762" s="1" t="s">
        <v>16</v>
      </c>
      <c r="S1762" s="1" t="s">
        <v>69</v>
      </c>
      <c r="T1762" s="18">
        <f>IFERROR(VLOOKUP(A1762,'[1]For Report Q-2 '!$A$2:$T$3476,20,0),"-")</f>
        <v>0.4</v>
      </c>
      <c r="U1762" s="55">
        <f>IFERROR(VLOOKUP(A1762,'[1]For Report Q-2 '!$A$2:$U$3476,21,0),"-")</f>
        <v>0</v>
      </c>
      <c r="V1762" s="2" t="str">
        <f>IFERROR(VLOOKUP(A1762,'[1]For Report Q-2 '!$A$2:$V$3476,22,0),"-")</f>
        <v>-</v>
      </c>
      <c r="W1762" s="1">
        <f>IFERROR(VLOOKUP(A1762,'[1]For Report Q-2 '!$A$2:$W$3476,23,0),"-")</f>
        <v>0</v>
      </c>
      <c r="X1762" s="1"/>
      <c r="Y1762" s="1"/>
      <c r="Z1762" s="2" t="str">
        <f>IFERROR(VLOOKUP(A1762,'[1]For Report Q-2 '!$A$2:$Z$3476,26,0),"-")</f>
        <v>-</v>
      </c>
      <c r="AA1762" s="1" t="str">
        <f>IFERROR(VLOOKUP(A1762,'[1]For Report Q-2 '!$A$2:$AH$3476,27,0),"-")</f>
        <v>-</v>
      </c>
      <c r="AB1762" s="1" t="str">
        <f>IFERROR(VLOOKUP(A1762,'[1]For Report Q-2 '!$A$2:$AH$3476,28,0),"-")</f>
        <v>-</v>
      </c>
      <c r="AC1762" s="2" t="str">
        <f>IFERROR(VLOOKUP(A1762,'[1]For Report Q-2 '!$A$2:$AH$3476,29,0),"-")</f>
        <v>-</v>
      </c>
      <c r="AD1762" s="2" t="str">
        <f>IFERROR(VLOOKUP(A1762,'[1]For Report Q-2 '!$A$2:$AH$3476,30,0),"-")</f>
        <v>-</v>
      </c>
      <c r="AE1762" s="1" t="str">
        <f>IFERROR(VLOOKUP(A1762,'[1]For Report Q-2 '!$A$2:$AH$3476,31,0),"-")</f>
        <v>-</v>
      </c>
      <c r="AF1762" s="1" t="str">
        <f>IFERROR(VLOOKUP(A1762,'[1]For Report Q-2 '!$A$2:$AH$3476,32,0),"-")</f>
        <v>-</v>
      </c>
      <c r="AG1762" s="2" t="str">
        <f>IFERROR(VLOOKUP(A1762,'[1]For Report Q-2 '!$A$2:$AH$3476,33,0),"-")</f>
        <v>-</v>
      </c>
      <c r="AH1762" s="1" t="str">
        <f t="shared" si="27"/>
        <v>--</v>
      </c>
      <c r="AI1762" t="e">
        <v>#N/A</v>
      </c>
      <c r="AJ1762" t="e">
        <v>#N/A</v>
      </c>
      <c r="AK1762" t="e">
        <v>#N/A</v>
      </c>
    </row>
    <row r="1763" spans="1:37" x14ac:dyDescent="0.25">
      <c r="A1763" s="15">
        <v>9076587</v>
      </c>
      <c r="B1763" s="15" t="s">
        <v>711</v>
      </c>
      <c r="C1763" s="16">
        <v>43537</v>
      </c>
      <c r="D1763" s="15" t="s">
        <v>28</v>
      </c>
      <c r="E1763" s="1" t="s">
        <v>45</v>
      </c>
      <c r="F1763" s="15" t="s">
        <v>46</v>
      </c>
      <c r="G1763" s="1" t="s">
        <v>28</v>
      </c>
      <c r="H1763" s="17">
        <v>66666.666666666672</v>
      </c>
      <c r="I1763" s="18">
        <v>0.66666666666666674</v>
      </c>
      <c r="J1763" s="1">
        <v>9076587</v>
      </c>
      <c r="K1763" s="1" t="s">
        <v>711</v>
      </c>
      <c r="L1763" s="19">
        <v>133333.33333333334</v>
      </c>
      <c r="M1763" s="1" t="s">
        <v>67</v>
      </c>
      <c r="N1763" s="1" t="s">
        <v>47</v>
      </c>
      <c r="O1763" s="1" t="s">
        <v>32</v>
      </c>
      <c r="P1763" s="20">
        <v>9076587</v>
      </c>
      <c r="Q1763" s="1" t="s">
        <v>157</v>
      </c>
      <c r="R1763" s="1" t="s">
        <v>16</v>
      </c>
      <c r="S1763" s="1" t="s">
        <v>69</v>
      </c>
      <c r="T1763" s="18">
        <f>IFERROR(VLOOKUP(A1763,'[1]For Report Q-2 '!$A$2:$T$3476,20,0),"-")</f>
        <v>0.66666666666666674</v>
      </c>
      <c r="U1763" s="55">
        <f>IFERROR(VLOOKUP(A1763,'[1]For Report Q-2 '!$A$2:$U$3476,21,0),"-")</f>
        <v>0</v>
      </c>
      <c r="V1763" s="2" t="str">
        <f>IFERROR(VLOOKUP(A1763,'[1]For Report Q-2 '!$A$2:$V$3476,22,0),"-")</f>
        <v>-</v>
      </c>
      <c r="W1763" s="1">
        <f>IFERROR(VLOOKUP(A1763,'[1]For Report Q-2 '!$A$2:$W$3476,23,0),"-")</f>
        <v>0</v>
      </c>
      <c r="X1763" s="1"/>
      <c r="Y1763" s="1"/>
      <c r="Z1763" s="2" t="str">
        <f>IFERROR(VLOOKUP(A1763,'[1]For Report Q-2 '!$A$2:$Z$3476,26,0),"-")</f>
        <v>-</v>
      </c>
      <c r="AA1763" s="1" t="str">
        <f>IFERROR(VLOOKUP(A1763,'[1]For Report Q-2 '!$A$2:$AH$3476,27,0),"-")</f>
        <v>-</v>
      </c>
      <c r="AB1763" s="1" t="str">
        <f>IFERROR(VLOOKUP(A1763,'[1]For Report Q-2 '!$A$2:$AH$3476,28,0),"-")</f>
        <v>-</v>
      </c>
      <c r="AC1763" s="2" t="str">
        <f>IFERROR(VLOOKUP(A1763,'[1]For Report Q-2 '!$A$2:$AH$3476,29,0),"-")</f>
        <v>-</v>
      </c>
      <c r="AD1763" s="2" t="str">
        <f>IFERROR(VLOOKUP(A1763,'[1]For Report Q-2 '!$A$2:$AH$3476,30,0),"-")</f>
        <v>-</v>
      </c>
      <c r="AE1763" s="1" t="str">
        <f>IFERROR(VLOOKUP(A1763,'[1]For Report Q-2 '!$A$2:$AH$3476,31,0),"-")</f>
        <v>-</v>
      </c>
      <c r="AF1763" s="1" t="str">
        <f>IFERROR(VLOOKUP(A1763,'[1]For Report Q-2 '!$A$2:$AH$3476,32,0),"-")</f>
        <v>-</v>
      </c>
      <c r="AG1763" s="2" t="str">
        <f>IFERROR(VLOOKUP(A1763,'[1]For Report Q-2 '!$A$2:$AH$3476,33,0),"-")</f>
        <v>-</v>
      </c>
      <c r="AH1763" s="1" t="str">
        <f t="shared" si="27"/>
        <v>--</v>
      </c>
      <c r="AI1763" t="e">
        <v>#N/A</v>
      </c>
      <c r="AJ1763" t="e">
        <v>#N/A</v>
      </c>
      <c r="AK1763" t="e">
        <v>#N/A</v>
      </c>
    </row>
    <row r="1764" spans="1:37" x14ac:dyDescent="0.25">
      <c r="A1764" s="15">
        <v>9096310</v>
      </c>
      <c r="B1764" s="15" t="s">
        <v>711</v>
      </c>
      <c r="C1764" s="16">
        <v>44823</v>
      </c>
      <c r="D1764" s="15" t="s">
        <v>28</v>
      </c>
      <c r="E1764" s="1" t="s">
        <v>45</v>
      </c>
      <c r="F1764" s="15" t="s">
        <v>46</v>
      </c>
      <c r="G1764" s="1" t="s">
        <v>28</v>
      </c>
      <c r="H1764" s="17">
        <v>66666.666666666672</v>
      </c>
      <c r="I1764" s="18">
        <v>0.66666666666666674</v>
      </c>
      <c r="J1764" s="1">
        <v>9076587</v>
      </c>
      <c r="K1764" s="1" t="s">
        <v>711</v>
      </c>
      <c r="L1764" s="19">
        <v>133333.33333333334</v>
      </c>
      <c r="M1764" s="1" t="s">
        <v>67</v>
      </c>
      <c r="N1764" s="1" t="s">
        <v>47</v>
      </c>
      <c r="O1764" s="1" t="s">
        <v>32</v>
      </c>
      <c r="P1764" s="20">
        <v>9076587</v>
      </c>
      <c r="Q1764" s="1" t="s">
        <v>157</v>
      </c>
      <c r="R1764" s="1" t="s">
        <v>16</v>
      </c>
      <c r="S1764" s="1" t="s">
        <v>69</v>
      </c>
      <c r="T1764" s="18">
        <f>IFERROR(VLOOKUP(A1764,'[1]For Report Q-2 '!$A$2:$T$3476,20,0),"-")</f>
        <v>0.66666666666666674</v>
      </c>
      <c r="U1764" s="55">
        <f>IFERROR(VLOOKUP(A1764,'[1]For Report Q-2 '!$A$2:$U$3476,21,0),"-")</f>
        <v>0</v>
      </c>
      <c r="V1764" s="2" t="str">
        <f>IFERROR(VLOOKUP(A1764,'[1]For Report Q-2 '!$A$2:$V$3476,22,0),"-")</f>
        <v>-</v>
      </c>
      <c r="W1764" s="1">
        <f>IFERROR(VLOOKUP(A1764,'[1]For Report Q-2 '!$A$2:$W$3476,23,0),"-")</f>
        <v>0</v>
      </c>
      <c r="X1764" s="1"/>
      <c r="Y1764" s="1"/>
      <c r="Z1764" s="2" t="str">
        <f>IFERROR(VLOOKUP(A1764,'[1]For Report Q-2 '!$A$2:$Z$3476,26,0),"-")</f>
        <v>-</v>
      </c>
      <c r="AA1764" s="1" t="str">
        <f>IFERROR(VLOOKUP(A1764,'[1]For Report Q-2 '!$A$2:$AH$3476,27,0),"-")</f>
        <v>-</v>
      </c>
      <c r="AB1764" s="1" t="str">
        <f>IFERROR(VLOOKUP(A1764,'[1]For Report Q-2 '!$A$2:$AH$3476,28,0),"-")</f>
        <v>-</v>
      </c>
      <c r="AC1764" s="2" t="str">
        <f>IFERROR(VLOOKUP(A1764,'[1]For Report Q-2 '!$A$2:$AH$3476,29,0),"-")</f>
        <v>-</v>
      </c>
      <c r="AD1764" s="2" t="str">
        <f>IFERROR(VLOOKUP(A1764,'[1]For Report Q-2 '!$A$2:$AH$3476,30,0),"-")</f>
        <v>-</v>
      </c>
      <c r="AE1764" s="1" t="str">
        <f>IFERROR(VLOOKUP(A1764,'[1]For Report Q-2 '!$A$2:$AH$3476,31,0),"-")</f>
        <v>-</v>
      </c>
      <c r="AF1764" s="1" t="str">
        <f>IFERROR(VLOOKUP(A1764,'[1]For Report Q-2 '!$A$2:$AH$3476,32,0),"-")</f>
        <v>-</v>
      </c>
      <c r="AG1764" s="2" t="str">
        <f>IFERROR(VLOOKUP(A1764,'[1]For Report Q-2 '!$A$2:$AH$3476,33,0),"-")</f>
        <v>-</v>
      </c>
      <c r="AH1764" s="1" t="str">
        <f t="shared" si="27"/>
        <v>--</v>
      </c>
      <c r="AI1764" t="e">
        <v>#N/A</v>
      </c>
      <c r="AJ1764" t="e">
        <v>#N/A</v>
      </c>
      <c r="AK1764" t="e">
        <v>#N/A</v>
      </c>
    </row>
    <row r="1765" spans="1:37" x14ac:dyDescent="0.25">
      <c r="A1765" s="15">
        <v>9076821</v>
      </c>
      <c r="B1765" s="15" t="s">
        <v>712</v>
      </c>
      <c r="C1765" s="16">
        <v>43524</v>
      </c>
      <c r="D1765" s="15" t="s">
        <v>40</v>
      </c>
      <c r="E1765" s="1" t="s">
        <v>118</v>
      </c>
      <c r="F1765" s="15" t="s">
        <v>46</v>
      </c>
      <c r="G1765" s="1" t="s">
        <v>40</v>
      </c>
      <c r="H1765" s="17">
        <v>33333.333333333336</v>
      </c>
      <c r="I1765" s="18">
        <v>0.33333333333333337</v>
      </c>
      <c r="J1765" s="1">
        <v>9076821</v>
      </c>
      <c r="K1765" s="1" t="s">
        <v>713</v>
      </c>
      <c r="L1765" s="19">
        <v>33333.333333333336</v>
      </c>
      <c r="M1765" s="1" t="s">
        <v>31</v>
      </c>
      <c r="N1765" s="1" t="s">
        <v>47</v>
      </c>
      <c r="O1765" s="1" t="s">
        <v>50</v>
      </c>
      <c r="P1765" s="20">
        <v>9076821</v>
      </c>
      <c r="Q1765" s="1" t="s">
        <v>60</v>
      </c>
      <c r="R1765" s="1" t="s">
        <v>16</v>
      </c>
      <c r="S1765" s="1" t="s">
        <v>43</v>
      </c>
      <c r="T1765" s="18">
        <f>IFERROR(VLOOKUP(A1765,'[1]For Report Q-2 '!$A$2:$T$3476,20,0),"-")</f>
        <v>1</v>
      </c>
      <c r="U1765" s="55">
        <f>IFERROR(VLOOKUP(A1765,'[1]For Report Q-2 '!$A$2:$U$3476,21,0),"-")</f>
        <v>0</v>
      </c>
      <c r="V1765" s="2" t="str">
        <f>IFERROR(VLOOKUP(A1765,'[1]For Report Q-2 '!$A$2:$V$3476,22,0),"-")</f>
        <v>-</v>
      </c>
      <c r="W1765" s="1">
        <f>IFERROR(VLOOKUP(A1765,'[1]For Report Q-2 '!$A$2:$W$3476,23,0),"-")</f>
        <v>0</v>
      </c>
      <c r="X1765" s="1"/>
      <c r="Y1765" s="1"/>
      <c r="Z1765" s="2" t="str">
        <f>IFERROR(VLOOKUP(A1765,'[1]For Report Q-2 '!$A$2:$Z$3476,26,0),"-")</f>
        <v>-</v>
      </c>
      <c r="AA1765" s="1" t="str">
        <f>IFERROR(VLOOKUP(A1765,'[1]For Report Q-2 '!$A$2:$AH$3476,27,0),"-")</f>
        <v>-</v>
      </c>
      <c r="AB1765" s="1" t="str">
        <f>IFERROR(VLOOKUP(A1765,'[1]For Report Q-2 '!$A$2:$AH$3476,28,0),"-")</f>
        <v>-</v>
      </c>
      <c r="AC1765" s="2" t="str">
        <f>IFERROR(VLOOKUP(A1765,'[1]For Report Q-2 '!$A$2:$AH$3476,29,0),"-")</f>
        <v>-</v>
      </c>
      <c r="AD1765" s="2" t="str">
        <f>IFERROR(VLOOKUP(A1765,'[1]For Report Q-2 '!$A$2:$AH$3476,30,0),"-")</f>
        <v>-</v>
      </c>
      <c r="AE1765" s="1" t="str">
        <f>IFERROR(VLOOKUP(A1765,'[1]For Report Q-2 '!$A$2:$AH$3476,31,0),"-")</f>
        <v>-</v>
      </c>
      <c r="AF1765" s="1" t="str">
        <f>IFERROR(VLOOKUP(A1765,'[1]For Report Q-2 '!$A$2:$AH$3476,32,0),"-")</f>
        <v>-</v>
      </c>
      <c r="AG1765" s="2" t="str">
        <f>IFERROR(VLOOKUP(A1765,'[1]For Report Q-2 '!$A$2:$AH$3476,33,0),"-")</f>
        <v>-</v>
      </c>
      <c r="AH1765" s="1" t="str">
        <f t="shared" si="27"/>
        <v>--</v>
      </c>
      <c r="AI1765" t="e">
        <v>#N/A</v>
      </c>
      <c r="AJ1765" t="e">
        <v>#N/A</v>
      </c>
      <c r="AK1765" t="e">
        <v>#N/A</v>
      </c>
    </row>
    <row r="1766" spans="1:37" x14ac:dyDescent="0.25">
      <c r="A1766" s="15">
        <v>9076836</v>
      </c>
      <c r="B1766" s="15" t="s">
        <v>714</v>
      </c>
      <c r="C1766" s="16">
        <v>43522</v>
      </c>
      <c r="D1766" s="15" t="s">
        <v>56</v>
      </c>
      <c r="E1766" s="1" t="s">
        <v>118</v>
      </c>
      <c r="F1766" s="15" t="s">
        <v>46</v>
      </c>
      <c r="G1766" s="1" t="s">
        <v>56</v>
      </c>
      <c r="H1766" s="17">
        <v>31666.666666666668</v>
      </c>
      <c r="I1766" s="18">
        <v>0.31666666666666665</v>
      </c>
      <c r="J1766" s="1">
        <v>9076836</v>
      </c>
      <c r="K1766" s="1" t="s">
        <v>715</v>
      </c>
      <c r="L1766" s="19">
        <v>31666.666666666668</v>
      </c>
      <c r="M1766" s="1" t="s">
        <v>31</v>
      </c>
      <c r="N1766" s="1" t="s">
        <v>47</v>
      </c>
      <c r="O1766" s="1" t="s">
        <v>59</v>
      </c>
      <c r="P1766" s="20">
        <v>9076836</v>
      </c>
      <c r="Q1766" s="1" t="s">
        <v>85</v>
      </c>
      <c r="R1766" s="1" t="s">
        <v>16</v>
      </c>
      <c r="S1766" s="1" t="s">
        <v>80</v>
      </c>
      <c r="T1766" s="18">
        <f>IFERROR(VLOOKUP(A1766,'[1]For Report Q-2 '!$A$2:$T$3476,20,0),"-")</f>
        <v>0.31666666666666665</v>
      </c>
      <c r="U1766" s="55">
        <f>IFERROR(VLOOKUP(A1766,'[1]For Report Q-2 '!$A$2:$U$3476,21,0),"-")</f>
        <v>0</v>
      </c>
      <c r="V1766" s="2" t="str">
        <f>IFERROR(VLOOKUP(A1766,'[1]For Report Q-2 '!$A$2:$V$3476,22,0),"-")</f>
        <v>-</v>
      </c>
      <c r="W1766" s="1">
        <f>IFERROR(VLOOKUP(A1766,'[1]For Report Q-2 '!$A$2:$W$3476,23,0),"-")</f>
        <v>0</v>
      </c>
      <c r="X1766" s="1"/>
      <c r="Y1766" s="1"/>
      <c r="Z1766" s="2" t="str">
        <f>IFERROR(VLOOKUP(A1766,'[1]For Report Q-2 '!$A$2:$Z$3476,26,0),"-")</f>
        <v>-</v>
      </c>
      <c r="AA1766" s="1" t="str">
        <f>IFERROR(VLOOKUP(A1766,'[1]For Report Q-2 '!$A$2:$AH$3476,27,0),"-")</f>
        <v>-</v>
      </c>
      <c r="AB1766" s="1" t="str">
        <f>IFERROR(VLOOKUP(A1766,'[1]For Report Q-2 '!$A$2:$AH$3476,28,0),"-")</f>
        <v>-</v>
      </c>
      <c r="AC1766" s="2" t="str">
        <f>IFERROR(VLOOKUP(A1766,'[1]For Report Q-2 '!$A$2:$AH$3476,29,0),"-")</f>
        <v>-</v>
      </c>
      <c r="AD1766" s="2" t="str">
        <f>IFERROR(VLOOKUP(A1766,'[1]For Report Q-2 '!$A$2:$AH$3476,30,0),"-")</f>
        <v>-</v>
      </c>
      <c r="AE1766" s="1" t="str">
        <f>IFERROR(VLOOKUP(A1766,'[1]For Report Q-2 '!$A$2:$AH$3476,31,0),"-")</f>
        <v>-</v>
      </c>
      <c r="AF1766" s="1" t="str">
        <f>IFERROR(VLOOKUP(A1766,'[1]For Report Q-2 '!$A$2:$AH$3476,32,0),"-")</f>
        <v>-</v>
      </c>
      <c r="AG1766" s="2" t="str">
        <f>IFERROR(VLOOKUP(A1766,'[1]For Report Q-2 '!$A$2:$AH$3476,33,0),"-")</f>
        <v>-</v>
      </c>
      <c r="AH1766" s="1" t="str">
        <f t="shared" si="27"/>
        <v>--</v>
      </c>
      <c r="AI1766" t="e">
        <v>#N/A</v>
      </c>
      <c r="AJ1766" t="e">
        <v>#N/A</v>
      </c>
      <c r="AK1766" t="e">
        <v>#N/A</v>
      </c>
    </row>
    <row r="1767" spans="1:37" x14ac:dyDescent="0.25">
      <c r="A1767" s="15">
        <v>9076879</v>
      </c>
      <c r="B1767" s="15" t="s">
        <v>716</v>
      </c>
      <c r="C1767" s="16">
        <v>43531</v>
      </c>
      <c r="D1767" s="15" t="s">
        <v>56</v>
      </c>
      <c r="E1767" s="1" t="s">
        <v>72</v>
      </c>
      <c r="F1767" s="15" t="s">
        <v>46</v>
      </c>
      <c r="G1767" s="1" t="s">
        <v>56</v>
      </c>
      <c r="H1767" s="17">
        <v>31666.666666666668</v>
      </c>
      <c r="I1767" s="18">
        <v>0.31666666666666665</v>
      </c>
      <c r="J1767" s="1">
        <v>9076879</v>
      </c>
      <c r="K1767" s="1" t="s">
        <v>717</v>
      </c>
      <c r="L1767" s="19">
        <v>31666.666666666668</v>
      </c>
      <c r="M1767" s="1" t="s">
        <v>31</v>
      </c>
      <c r="N1767" s="1" t="s">
        <v>72</v>
      </c>
      <c r="O1767" s="1" t="s">
        <v>59</v>
      </c>
      <c r="P1767" s="20">
        <v>9076879</v>
      </c>
      <c r="Q1767" s="1" t="s">
        <v>79</v>
      </c>
      <c r="R1767" s="1" t="s">
        <v>16</v>
      </c>
      <c r="S1767" s="1" t="s">
        <v>80</v>
      </c>
      <c r="T1767" s="18">
        <f>IFERROR(VLOOKUP(A1767,'[1]For Report Q-2 '!$A$2:$T$3476,20,0),"-")</f>
        <v>0.31666666666666665</v>
      </c>
      <c r="U1767" s="55">
        <f>IFERROR(VLOOKUP(A1767,'[1]For Report Q-2 '!$A$2:$U$3476,21,0),"-")</f>
        <v>0</v>
      </c>
      <c r="V1767" s="2" t="str">
        <f>IFERROR(VLOOKUP(A1767,'[1]For Report Q-2 '!$A$2:$V$3476,22,0),"-")</f>
        <v>-</v>
      </c>
      <c r="W1767" s="1">
        <f>IFERROR(VLOOKUP(A1767,'[1]For Report Q-2 '!$A$2:$W$3476,23,0),"-")</f>
        <v>0</v>
      </c>
      <c r="X1767" s="1"/>
      <c r="Y1767" s="1"/>
      <c r="Z1767" s="2" t="str">
        <f>IFERROR(VLOOKUP(A1767,'[1]For Report Q-2 '!$A$2:$Z$3476,26,0),"-")</f>
        <v>-</v>
      </c>
      <c r="AA1767" s="1" t="str">
        <f>IFERROR(VLOOKUP(A1767,'[1]For Report Q-2 '!$A$2:$AH$3476,27,0),"-")</f>
        <v>-</v>
      </c>
      <c r="AB1767" s="1" t="str">
        <f>IFERROR(VLOOKUP(A1767,'[1]For Report Q-2 '!$A$2:$AH$3476,28,0),"-")</f>
        <v>-</v>
      </c>
      <c r="AC1767" s="2" t="str">
        <f>IFERROR(VLOOKUP(A1767,'[1]For Report Q-2 '!$A$2:$AH$3476,29,0),"-")</f>
        <v>-</v>
      </c>
      <c r="AD1767" s="2" t="str">
        <f>IFERROR(VLOOKUP(A1767,'[1]For Report Q-2 '!$A$2:$AH$3476,30,0),"-")</f>
        <v>-</v>
      </c>
      <c r="AE1767" s="1" t="str">
        <f>IFERROR(VLOOKUP(A1767,'[1]For Report Q-2 '!$A$2:$AH$3476,31,0),"-")</f>
        <v>-</v>
      </c>
      <c r="AF1767" s="1" t="str">
        <f>IFERROR(VLOOKUP(A1767,'[1]For Report Q-2 '!$A$2:$AH$3476,32,0),"-")</f>
        <v>-</v>
      </c>
      <c r="AG1767" s="2" t="str">
        <f>IFERROR(VLOOKUP(A1767,'[1]For Report Q-2 '!$A$2:$AH$3476,33,0),"-")</f>
        <v>-</v>
      </c>
      <c r="AH1767" s="1" t="str">
        <f t="shared" si="27"/>
        <v>--</v>
      </c>
      <c r="AI1767" t="e">
        <v>#N/A</v>
      </c>
      <c r="AJ1767" t="e">
        <v>#N/A</v>
      </c>
      <c r="AK1767" t="e">
        <v>#N/A</v>
      </c>
    </row>
    <row r="1768" spans="1:37" x14ac:dyDescent="0.25">
      <c r="A1768" s="15">
        <v>9027070</v>
      </c>
      <c r="B1768" s="15" t="s">
        <v>718</v>
      </c>
      <c r="C1768" s="16">
        <v>44849</v>
      </c>
      <c r="D1768" s="15" t="s">
        <v>40</v>
      </c>
      <c r="E1768" s="1" t="s">
        <v>86</v>
      </c>
      <c r="F1768" s="15" t="s">
        <v>46</v>
      </c>
      <c r="G1768" s="1" t="s">
        <v>40</v>
      </c>
      <c r="H1768" s="17">
        <v>55000</v>
      </c>
      <c r="I1768" s="18">
        <v>0.55000000000000004</v>
      </c>
      <c r="J1768" s="1">
        <v>9077106</v>
      </c>
      <c r="K1768" s="1" t="s">
        <v>718</v>
      </c>
      <c r="L1768" s="19">
        <v>71666.67</v>
      </c>
      <c r="M1768" s="1" t="s">
        <v>31</v>
      </c>
      <c r="N1768" s="1" t="s">
        <v>86</v>
      </c>
      <c r="O1768" s="1" t="s">
        <v>50</v>
      </c>
      <c r="P1768" s="20">
        <v>9077106</v>
      </c>
      <c r="Q1768" s="1" t="s">
        <v>60</v>
      </c>
      <c r="R1768" s="1" t="s">
        <v>16</v>
      </c>
      <c r="S1768" s="1" t="s">
        <v>43</v>
      </c>
      <c r="T1768" s="18">
        <f>IFERROR(VLOOKUP(A1768,'[1]For Report Q-2 '!$A$2:$T$3476,20,0),"-")</f>
        <v>0.55000000000000004</v>
      </c>
      <c r="U1768" s="55">
        <f>IFERROR(VLOOKUP(A1768,'[1]For Report Q-2 '!$A$2:$U$3476,21,0),"-")</f>
        <v>0</v>
      </c>
      <c r="V1768" s="2" t="str">
        <f>IFERROR(VLOOKUP(A1768,'[1]For Report Q-2 '!$A$2:$V$3476,22,0),"-")</f>
        <v>-</v>
      </c>
      <c r="W1768" s="1">
        <f>IFERROR(VLOOKUP(A1768,'[1]For Report Q-2 '!$A$2:$W$3476,23,0),"-")</f>
        <v>0</v>
      </c>
      <c r="X1768" s="1"/>
      <c r="Y1768" s="1"/>
      <c r="Z1768" s="2" t="str">
        <f>IFERROR(VLOOKUP(A1768,'[1]For Report Q-2 '!$A$2:$Z$3476,26,0),"-")</f>
        <v>-</v>
      </c>
      <c r="AA1768" s="1" t="str">
        <f>IFERROR(VLOOKUP(A1768,'[1]For Report Q-2 '!$A$2:$AH$3476,27,0),"-")</f>
        <v>-</v>
      </c>
      <c r="AB1768" s="1" t="str">
        <f>IFERROR(VLOOKUP(A1768,'[1]For Report Q-2 '!$A$2:$AH$3476,28,0),"-")</f>
        <v>-</v>
      </c>
      <c r="AC1768" s="2" t="str">
        <f>IFERROR(VLOOKUP(A1768,'[1]For Report Q-2 '!$A$2:$AH$3476,29,0),"-")</f>
        <v>-</v>
      </c>
      <c r="AD1768" s="2" t="str">
        <f>IFERROR(VLOOKUP(A1768,'[1]For Report Q-2 '!$A$2:$AH$3476,30,0),"-")</f>
        <v>-</v>
      </c>
      <c r="AE1768" s="1" t="str">
        <f>IFERROR(VLOOKUP(A1768,'[1]For Report Q-2 '!$A$2:$AH$3476,31,0),"-")</f>
        <v>-</v>
      </c>
      <c r="AF1768" s="1" t="str">
        <f>IFERROR(VLOOKUP(A1768,'[1]For Report Q-2 '!$A$2:$AH$3476,32,0),"-")</f>
        <v>-</v>
      </c>
      <c r="AG1768" s="2" t="str">
        <f>IFERROR(VLOOKUP(A1768,'[1]For Report Q-2 '!$A$2:$AH$3476,33,0),"-")</f>
        <v>-</v>
      </c>
      <c r="AH1768" s="1" t="str">
        <f t="shared" si="27"/>
        <v>--</v>
      </c>
      <c r="AI1768" t="e">
        <v>#N/A</v>
      </c>
      <c r="AJ1768" t="e">
        <v>#N/A</v>
      </c>
      <c r="AK1768" t="e">
        <v>#N/A</v>
      </c>
    </row>
    <row r="1769" spans="1:37" x14ac:dyDescent="0.25">
      <c r="A1769" s="15">
        <v>9077106</v>
      </c>
      <c r="B1769" s="15" t="s">
        <v>718</v>
      </c>
      <c r="C1769" s="16">
        <v>43553</v>
      </c>
      <c r="D1769" s="15" t="s">
        <v>70</v>
      </c>
      <c r="E1769" s="1" t="s">
        <v>45</v>
      </c>
      <c r="F1769" s="15" t="s">
        <v>46</v>
      </c>
      <c r="G1769" s="1" t="s">
        <v>70</v>
      </c>
      <c r="H1769" s="17">
        <v>16666.669999999998</v>
      </c>
      <c r="I1769" s="18">
        <v>0.16666669999999997</v>
      </c>
      <c r="J1769" s="1">
        <v>9077106</v>
      </c>
      <c r="K1769" s="1" t="s">
        <v>718</v>
      </c>
      <c r="L1769" s="19">
        <v>71666.67</v>
      </c>
      <c r="M1769" s="1" t="s">
        <v>31</v>
      </c>
      <c r="N1769" s="1" t="s">
        <v>47</v>
      </c>
      <c r="O1769" s="1" t="s">
        <v>71</v>
      </c>
      <c r="P1769" s="20">
        <v>9077106</v>
      </c>
      <c r="Q1769" s="1" t="s">
        <v>60</v>
      </c>
      <c r="R1769" s="1" t="s">
        <v>16</v>
      </c>
      <c r="S1769" s="1" t="s">
        <v>43</v>
      </c>
      <c r="T1769" s="18">
        <f>IFERROR(VLOOKUP(A1769,'[1]For Report Q-2 '!$A$2:$T$3476,20,0),"-")</f>
        <v>0.16666669999999997</v>
      </c>
      <c r="U1769" s="55">
        <f>IFERROR(VLOOKUP(A1769,'[1]For Report Q-2 '!$A$2:$U$3476,21,0),"-")</f>
        <v>0</v>
      </c>
      <c r="V1769" s="2" t="str">
        <f>IFERROR(VLOOKUP(A1769,'[1]For Report Q-2 '!$A$2:$V$3476,22,0),"-")</f>
        <v>-</v>
      </c>
      <c r="W1769" s="1">
        <f>IFERROR(VLOOKUP(A1769,'[1]For Report Q-2 '!$A$2:$W$3476,23,0),"-")</f>
        <v>0</v>
      </c>
      <c r="X1769" s="1"/>
      <c r="Y1769" s="1"/>
      <c r="Z1769" s="2" t="str">
        <f>IFERROR(VLOOKUP(A1769,'[1]For Report Q-2 '!$A$2:$Z$3476,26,0),"-")</f>
        <v>-</v>
      </c>
      <c r="AA1769" s="1" t="str">
        <f>IFERROR(VLOOKUP(A1769,'[1]For Report Q-2 '!$A$2:$AH$3476,27,0),"-")</f>
        <v>-</v>
      </c>
      <c r="AB1769" s="1" t="str">
        <f>IFERROR(VLOOKUP(A1769,'[1]For Report Q-2 '!$A$2:$AH$3476,28,0),"-")</f>
        <v>-</v>
      </c>
      <c r="AC1769" s="2" t="str">
        <f>IFERROR(VLOOKUP(A1769,'[1]For Report Q-2 '!$A$2:$AH$3476,29,0),"-")</f>
        <v>-</v>
      </c>
      <c r="AD1769" s="2" t="str">
        <f>IFERROR(VLOOKUP(A1769,'[1]For Report Q-2 '!$A$2:$AH$3476,30,0),"-")</f>
        <v>-</v>
      </c>
      <c r="AE1769" s="1" t="str">
        <f>IFERROR(VLOOKUP(A1769,'[1]For Report Q-2 '!$A$2:$AH$3476,31,0),"-")</f>
        <v>-</v>
      </c>
      <c r="AF1769" s="1" t="str">
        <f>IFERROR(VLOOKUP(A1769,'[1]For Report Q-2 '!$A$2:$AH$3476,32,0),"-")</f>
        <v>-</v>
      </c>
      <c r="AG1769" s="2" t="str">
        <f>IFERROR(VLOOKUP(A1769,'[1]For Report Q-2 '!$A$2:$AH$3476,33,0),"-")</f>
        <v>-</v>
      </c>
      <c r="AH1769" s="1" t="str">
        <f t="shared" si="27"/>
        <v>--</v>
      </c>
      <c r="AI1769" t="e">
        <v>#N/A</v>
      </c>
      <c r="AJ1769" t="e">
        <v>#N/A</v>
      </c>
      <c r="AK1769" t="e">
        <v>#N/A</v>
      </c>
    </row>
    <row r="1770" spans="1:37" x14ac:dyDescent="0.25">
      <c r="A1770" s="15">
        <v>2344216</v>
      </c>
      <c r="B1770" s="15" t="s">
        <v>719</v>
      </c>
      <c r="C1770" s="16">
        <v>45332</v>
      </c>
      <c r="D1770" s="15" t="s">
        <v>44</v>
      </c>
      <c r="E1770" s="1" t="s">
        <v>57</v>
      </c>
      <c r="F1770" s="15" t="s">
        <v>30</v>
      </c>
      <c r="G1770" s="1" t="s">
        <v>44</v>
      </c>
      <c r="H1770" s="17">
        <v>1899</v>
      </c>
      <c r="I1770" s="18">
        <v>1.899E-2</v>
      </c>
      <c r="J1770" s="1">
        <v>9077165</v>
      </c>
      <c r="K1770" s="1" t="s">
        <v>719</v>
      </c>
      <c r="L1770" s="19">
        <v>51899</v>
      </c>
      <c r="M1770" s="1" t="s">
        <v>31</v>
      </c>
      <c r="N1770" s="1" t="s">
        <v>57</v>
      </c>
      <c r="O1770" s="1" t="s">
        <v>48</v>
      </c>
      <c r="P1770" s="20">
        <v>9077165</v>
      </c>
      <c r="Q1770" s="1" t="s">
        <v>136</v>
      </c>
      <c r="R1770" s="1" t="s">
        <v>16</v>
      </c>
      <c r="S1770" s="1" t="s">
        <v>137</v>
      </c>
      <c r="T1770" s="18">
        <f>IFERROR(VLOOKUP(A1770,'[1]For Report Q-2 '!$A$2:$T$3476,20,0),"-")</f>
        <v>1.899E-2</v>
      </c>
      <c r="U1770" s="55">
        <f>IFERROR(VLOOKUP(A1770,'[1]For Report Q-2 '!$A$2:$U$3476,21,0),"-")</f>
        <v>0</v>
      </c>
      <c r="V1770" s="2" t="str">
        <f>IFERROR(VLOOKUP(A1770,'[1]For Report Q-2 '!$A$2:$V$3476,22,0),"-")</f>
        <v>-</v>
      </c>
      <c r="W1770" s="1">
        <f>IFERROR(VLOOKUP(A1770,'[1]For Report Q-2 '!$A$2:$W$3476,23,0),"-")</f>
        <v>0</v>
      </c>
      <c r="X1770" s="1"/>
      <c r="Y1770" s="1"/>
      <c r="Z1770" s="2" t="str">
        <f>IFERROR(VLOOKUP(A1770,'[1]For Report Q-2 '!$A$2:$Z$3476,26,0),"-")</f>
        <v>-</v>
      </c>
      <c r="AA1770" s="1" t="str">
        <f>IFERROR(VLOOKUP(A1770,'[1]For Report Q-2 '!$A$2:$AH$3476,27,0),"-")</f>
        <v>-</v>
      </c>
      <c r="AB1770" s="1" t="str">
        <f>IFERROR(VLOOKUP(A1770,'[1]For Report Q-2 '!$A$2:$AH$3476,28,0),"-")</f>
        <v>-</v>
      </c>
      <c r="AC1770" s="2" t="str">
        <f>IFERROR(VLOOKUP(A1770,'[1]For Report Q-2 '!$A$2:$AH$3476,29,0),"-")</f>
        <v>-</v>
      </c>
      <c r="AD1770" s="2" t="str">
        <f>IFERROR(VLOOKUP(A1770,'[1]For Report Q-2 '!$A$2:$AH$3476,30,0),"-")</f>
        <v>-</v>
      </c>
      <c r="AE1770" s="1" t="str">
        <f>IFERROR(VLOOKUP(A1770,'[1]For Report Q-2 '!$A$2:$AH$3476,31,0),"-")</f>
        <v>-</v>
      </c>
      <c r="AF1770" s="1" t="str">
        <f>IFERROR(VLOOKUP(A1770,'[1]For Report Q-2 '!$A$2:$AH$3476,32,0),"-")</f>
        <v>-</v>
      </c>
      <c r="AG1770" s="2" t="str">
        <f>IFERROR(VLOOKUP(A1770,'[1]For Report Q-2 '!$A$2:$AH$3476,33,0),"-")</f>
        <v>-</v>
      </c>
      <c r="AH1770" s="1" t="str">
        <f t="shared" si="27"/>
        <v>--</v>
      </c>
      <c r="AI1770" t="e">
        <v>#N/A</v>
      </c>
      <c r="AJ1770" t="e">
        <v>#N/A</v>
      </c>
      <c r="AK1770" t="e">
        <v>#N/A</v>
      </c>
    </row>
    <row r="1771" spans="1:37" x14ac:dyDescent="0.25">
      <c r="A1771" s="15">
        <v>9077165</v>
      </c>
      <c r="B1771" s="15" t="s">
        <v>719</v>
      </c>
      <c r="C1771" s="16">
        <v>43550</v>
      </c>
      <c r="D1771" s="15" t="s">
        <v>75</v>
      </c>
      <c r="E1771" s="1" t="s">
        <v>45</v>
      </c>
      <c r="F1771" s="15" t="s">
        <v>46</v>
      </c>
      <c r="G1771" s="1" t="s">
        <v>44</v>
      </c>
      <c r="H1771" s="17">
        <v>50000</v>
      </c>
      <c r="I1771" s="18">
        <v>0.5</v>
      </c>
      <c r="J1771" s="1">
        <v>9077165</v>
      </c>
      <c r="K1771" s="1" t="s">
        <v>719</v>
      </c>
      <c r="L1771" s="19">
        <v>51899</v>
      </c>
      <c r="M1771" s="1" t="s">
        <v>31</v>
      </c>
      <c r="N1771" s="1" t="s">
        <v>47</v>
      </c>
      <c r="O1771" s="1" t="s">
        <v>48</v>
      </c>
      <c r="P1771" s="20">
        <v>9077165</v>
      </c>
      <c r="Q1771" s="1" t="s">
        <v>136</v>
      </c>
      <c r="R1771" s="1" t="s">
        <v>16</v>
      </c>
      <c r="S1771" s="1" t="s">
        <v>137</v>
      </c>
      <c r="T1771" s="18">
        <f>IFERROR(VLOOKUP(A1771,'[1]For Report Q-2 '!$A$2:$T$3476,20,0),"-")</f>
        <v>0.5</v>
      </c>
      <c r="U1771" s="55">
        <f>IFERROR(VLOOKUP(A1771,'[1]For Report Q-2 '!$A$2:$U$3476,21,0),"-")</f>
        <v>0</v>
      </c>
      <c r="V1771" s="2" t="str">
        <f>IFERROR(VLOOKUP(A1771,'[1]For Report Q-2 '!$A$2:$V$3476,22,0),"-")</f>
        <v>-</v>
      </c>
      <c r="W1771" s="1">
        <f>IFERROR(VLOOKUP(A1771,'[1]For Report Q-2 '!$A$2:$W$3476,23,0),"-")</f>
        <v>0</v>
      </c>
      <c r="X1771" s="1"/>
      <c r="Y1771" s="1"/>
      <c r="Z1771" s="2" t="str">
        <f>IFERROR(VLOOKUP(A1771,'[1]For Report Q-2 '!$A$2:$Z$3476,26,0),"-")</f>
        <v>-</v>
      </c>
      <c r="AA1771" s="1" t="str">
        <f>IFERROR(VLOOKUP(A1771,'[1]For Report Q-2 '!$A$2:$AH$3476,27,0),"-")</f>
        <v>-</v>
      </c>
      <c r="AB1771" s="1" t="str">
        <f>IFERROR(VLOOKUP(A1771,'[1]For Report Q-2 '!$A$2:$AH$3476,28,0),"-")</f>
        <v>-</v>
      </c>
      <c r="AC1771" s="2" t="str">
        <f>IFERROR(VLOOKUP(A1771,'[1]For Report Q-2 '!$A$2:$AH$3476,29,0),"-")</f>
        <v>-</v>
      </c>
      <c r="AD1771" s="2" t="str">
        <f>IFERROR(VLOOKUP(A1771,'[1]For Report Q-2 '!$A$2:$AH$3476,30,0),"-")</f>
        <v>-</v>
      </c>
      <c r="AE1771" s="1" t="str">
        <f>IFERROR(VLOOKUP(A1771,'[1]For Report Q-2 '!$A$2:$AH$3476,31,0),"-")</f>
        <v>-</v>
      </c>
      <c r="AF1771" s="1" t="str">
        <f>IFERROR(VLOOKUP(A1771,'[1]For Report Q-2 '!$A$2:$AH$3476,32,0),"-")</f>
        <v>-</v>
      </c>
      <c r="AG1771" s="2" t="str">
        <f>IFERROR(VLOOKUP(A1771,'[1]For Report Q-2 '!$A$2:$AH$3476,33,0),"-")</f>
        <v>-</v>
      </c>
      <c r="AH1771" s="1" t="str">
        <f t="shared" si="27"/>
        <v>--</v>
      </c>
      <c r="AI1771" t="e">
        <v>#N/A</v>
      </c>
      <c r="AJ1771" t="e">
        <v>#N/A</v>
      </c>
      <c r="AK1771" t="e">
        <v>#N/A</v>
      </c>
    </row>
    <row r="1772" spans="1:37" x14ac:dyDescent="0.25">
      <c r="A1772" s="15">
        <v>9077213</v>
      </c>
      <c r="B1772" s="15" t="s">
        <v>720</v>
      </c>
      <c r="C1772" s="16">
        <v>43549</v>
      </c>
      <c r="D1772" s="15" t="s">
        <v>83</v>
      </c>
      <c r="E1772" s="1" t="s">
        <v>118</v>
      </c>
      <c r="F1772" s="15" t="s">
        <v>46</v>
      </c>
      <c r="G1772" s="1" t="s">
        <v>83</v>
      </c>
      <c r="H1772" s="17">
        <v>36250</v>
      </c>
      <c r="I1772" s="18">
        <v>0.36249999999999999</v>
      </c>
      <c r="J1772" s="1">
        <v>9077213</v>
      </c>
      <c r="K1772" s="1" t="s">
        <v>721</v>
      </c>
      <c r="L1772" s="19">
        <v>36250</v>
      </c>
      <c r="M1772" s="1" t="s">
        <v>31</v>
      </c>
      <c r="N1772" s="1" t="s">
        <v>47</v>
      </c>
      <c r="O1772" s="1" t="s">
        <v>84</v>
      </c>
      <c r="P1772" s="20">
        <v>9077213</v>
      </c>
      <c r="Q1772" s="1" t="s">
        <v>99</v>
      </c>
      <c r="R1772" s="1" t="s">
        <v>16</v>
      </c>
      <c r="S1772" s="1" t="s">
        <v>100</v>
      </c>
      <c r="T1772" s="18">
        <f>IFERROR(VLOOKUP(A1772,'[1]For Report Q-2 '!$A$2:$T$3476,20,0),"-")</f>
        <v>0.36249999999999999</v>
      </c>
      <c r="U1772" s="55">
        <f>IFERROR(VLOOKUP(A1772,'[1]For Report Q-2 '!$A$2:$U$3476,21,0),"-")</f>
        <v>0</v>
      </c>
      <c r="V1772" s="2" t="str">
        <f>IFERROR(VLOOKUP(A1772,'[1]For Report Q-2 '!$A$2:$V$3476,22,0),"-")</f>
        <v>-</v>
      </c>
      <c r="W1772" s="1">
        <f>IFERROR(VLOOKUP(A1772,'[1]For Report Q-2 '!$A$2:$W$3476,23,0),"-")</f>
        <v>0</v>
      </c>
      <c r="X1772" s="1"/>
      <c r="Y1772" s="1"/>
      <c r="Z1772" s="2" t="str">
        <f>IFERROR(VLOOKUP(A1772,'[1]For Report Q-2 '!$A$2:$Z$3476,26,0),"-")</f>
        <v>-</v>
      </c>
      <c r="AA1772" s="1" t="str">
        <f>IFERROR(VLOOKUP(A1772,'[1]For Report Q-2 '!$A$2:$AH$3476,27,0),"-")</f>
        <v>-</v>
      </c>
      <c r="AB1772" s="1" t="str">
        <f>IFERROR(VLOOKUP(A1772,'[1]For Report Q-2 '!$A$2:$AH$3476,28,0),"-")</f>
        <v>-</v>
      </c>
      <c r="AC1772" s="2" t="str">
        <f>IFERROR(VLOOKUP(A1772,'[1]For Report Q-2 '!$A$2:$AH$3476,29,0),"-")</f>
        <v>-</v>
      </c>
      <c r="AD1772" s="2" t="str">
        <f>IFERROR(VLOOKUP(A1772,'[1]For Report Q-2 '!$A$2:$AH$3476,30,0),"-")</f>
        <v>-</v>
      </c>
      <c r="AE1772" s="1" t="str">
        <f>IFERROR(VLOOKUP(A1772,'[1]For Report Q-2 '!$A$2:$AH$3476,31,0),"-")</f>
        <v>-</v>
      </c>
      <c r="AF1772" s="1" t="str">
        <f>IFERROR(VLOOKUP(A1772,'[1]For Report Q-2 '!$A$2:$AH$3476,32,0),"-")</f>
        <v>-</v>
      </c>
      <c r="AG1772" s="2" t="str">
        <f>IFERROR(VLOOKUP(A1772,'[1]For Report Q-2 '!$A$2:$AH$3476,33,0),"-")</f>
        <v>-</v>
      </c>
      <c r="AH1772" s="1" t="str">
        <f t="shared" si="27"/>
        <v>--</v>
      </c>
      <c r="AI1772" t="e">
        <v>#N/A</v>
      </c>
      <c r="AJ1772" t="e">
        <v>#N/A</v>
      </c>
      <c r="AK1772" t="e">
        <v>#N/A</v>
      </c>
    </row>
    <row r="1773" spans="1:37" x14ac:dyDescent="0.25">
      <c r="A1773" s="15">
        <v>9077582</v>
      </c>
      <c r="B1773" s="15" t="s">
        <v>722</v>
      </c>
      <c r="C1773" s="16">
        <v>43568</v>
      </c>
      <c r="D1773" s="15" t="s">
        <v>56</v>
      </c>
      <c r="E1773" s="1" t="s">
        <v>118</v>
      </c>
      <c r="F1773" s="15" t="s">
        <v>46</v>
      </c>
      <c r="G1773" s="1" t="s">
        <v>56</v>
      </c>
      <c r="H1773" s="17">
        <v>27500</v>
      </c>
      <c r="I1773" s="18">
        <v>0.27500000000000002</v>
      </c>
      <c r="J1773" s="1">
        <v>9077582</v>
      </c>
      <c r="K1773" s="1" t="s">
        <v>722</v>
      </c>
      <c r="L1773" s="19">
        <v>27500</v>
      </c>
      <c r="M1773" s="1" t="s">
        <v>31</v>
      </c>
      <c r="N1773" s="1" t="s">
        <v>47</v>
      </c>
      <c r="O1773" s="1" t="s">
        <v>59</v>
      </c>
      <c r="P1773" s="20">
        <v>9077582</v>
      </c>
      <c r="Q1773" s="1" t="s">
        <v>85</v>
      </c>
      <c r="R1773" s="1" t="s">
        <v>16</v>
      </c>
      <c r="S1773" s="1" t="s">
        <v>80</v>
      </c>
      <c r="T1773" s="18">
        <f>IFERROR(VLOOKUP(A1773,'[1]For Report Q-2 '!$A$2:$T$3476,20,0),"-")</f>
        <v>0.27500000000000002</v>
      </c>
      <c r="U1773" s="55">
        <f>IFERROR(VLOOKUP(A1773,'[1]For Report Q-2 '!$A$2:$U$3476,21,0),"-")</f>
        <v>0</v>
      </c>
      <c r="V1773" s="2" t="str">
        <f>IFERROR(VLOOKUP(A1773,'[1]For Report Q-2 '!$A$2:$V$3476,22,0),"-")</f>
        <v>-</v>
      </c>
      <c r="W1773" s="1">
        <f>IFERROR(VLOOKUP(A1773,'[1]For Report Q-2 '!$A$2:$W$3476,23,0),"-")</f>
        <v>0</v>
      </c>
      <c r="X1773" s="1"/>
      <c r="Y1773" s="1"/>
      <c r="Z1773" s="2" t="str">
        <f>IFERROR(VLOOKUP(A1773,'[1]For Report Q-2 '!$A$2:$Z$3476,26,0),"-")</f>
        <v>-</v>
      </c>
      <c r="AA1773" s="1" t="str">
        <f>IFERROR(VLOOKUP(A1773,'[1]For Report Q-2 '!$A$2:$AH$3476,27,0),"-")</f>
        <v>-</v>
      </c>
      <c r="AB1773" s="1" t="str">
        <f>IFERROR(VLOOKUP(A1773,'[1]For Report Q-2 '!$A$2:$AH$3476,28,0),"-")</f>
        <v>-</v>
      </c>
      <c r="AC1773" s="2" t="str">
        <f>IFERROR(VLOOKUP(A1773,'[1]For Report Q-2 '!$A$2:$AH$3476,29,0),"-")</f>
        <v>-</v>
      </c>
      <c r="AD1773" s="2" t="str">
        <f>IFERROR(VLOOKUP(A1773,'[1]For Report Q-2 '!$A$2:$AH$3476,30,0),"-")</f>
        <v>-</v>
      </c>
      <c r="AE1773" s="1" t="str">
        <f>IFERROR(VLOOKUP(A1773,'[1]For Report Q-2 '!$A$2:$AH$3476,31,0),"-")</f>
        <v>-</v>
      </c>
      <c r="AF1773" s="1" t="str">
        <f>IFERROR(VLOOKUP(A1773,'[1]For Report Q-2 '!$A$2:$AH$3476,32,0),"-")</f>
        <v>-</v>
      </c>
      <c r="AG1773" s="2" t="str">
        <f>IFERROR(VLOOKUP(A1773,'[1]For Report Q-2 '!$A$2:$AH$3476,33,0),"-")</f>
        <v>-</v>
      </c>
      <c r="AH1773" s="1" t="str">
        <f t="shared" si="27"/>
        <v>--</v>
      </c>
      <c r="AI1773" t="e">
        <v>#N/A</v>
      </c>
      <c r="AJ1773" t="e">
        <v>#N/A</v>
      </c>
      <c r="AK1773" t="e">
        <v>#N/A</v>
      </c>
    </row>
    <row r="1774" spans="1:37" x14ac:dyDescent="0.25">
      <c r="A1774" s="15">
        <v>9077585</v>
      </c>
      <c r="B1774" s="15" t="s">
        <v>723</v>
      </c>
      <c r="C1774" s="16">
        <v>43581</v>
      </c>
      <c r="D1774" s="15" t="s">
        <v>70</v>
      </c>
      <c r="E1774" s="1" t="s">
        <v>118</v>
      </c>
      <c r="F1774" s="15" t="s">
        <v>46</v>
      </c>
      <c r="G1774" s="1" t="s">
        <v>70</v>
      </c>
      <c r="H1774" s="17">
        <v>27500</v>
      </c>
      <c r="I1774" s="18">
        <v>0.27500000000000002</v>
      </c>
      <c r="J1774" s="1">
        <v>9077585</v>
      </c>
      <c r="K1774" s="1" t="s">
        <v>723</v>
      </c>
      <c r="L1774" s="19">
        <v>41250</v>
      </c>
      <c r="M1774" s="1" t="s">
        <v>31</v>
      </c>
      <c r="N1774" s="1" t="s">
        <v>47</v>
      </c>
      <c r="O1774" s="1" t="s">
        <v>71</v>
      </c>
      <c r="P1774" s="20">
        <v>9077585</v>
      </c>
      <c r="Q1774" s="1" t="s">
        <v>68</v>
      </c>
      <c r="R1774" s="1" t="s">
        <v>16</v>
      </c>
      <c r="S1774" s="1" t="s">
        <v>69</v>
      </c>
      <c r="T1774" s="18">
        <f>IFERROR(VLOOKUP(A1774,'[1]For Report Q-2 '!$A$2:$T$3476,20,0),"-")</f>
        <v>0.27500000000000002</v>
      </c>
      <c r="U1774" s="55">
        <f>IFERROR(VLOOKUP(A1774,'[1]For Report Q-2 '!$A$2:$U$3476,21,0),"-")</f>
        <v>0</v>
      </c>
      <c r="V1774" s="2" t="str">
        <f>IFERROR(VLOOKUP(A1774,'[1]For Report Q-2 '!$A$2:$V$3476,22,0),"-")</f>
        <v>-</v>
      </c>
      <c r="W1774" s="1">
        <f>IFERROR(VLOOKUP(A1774,'[1]For Report Q-2 '!$A$2:$W$3476,23,0),"-")</f>
        <v>0</v>
      </c>
      <c r="X1774" s="1"/>
      <c r="Y1774" s="1"/>
      <c r="Z1774" s="2" t="str">
        <f>IFERROR(VLOOKUP(A1774,'[1]For Report Q-2 '!$A$2:$Z$3476,26,0),"-")</f>
        <v>-</v>
      </c>
      <c r="AA1774" s="1" t="str">
        <f>IFERROR(VLOOKUP(A1774,'[1]For Report Q-2 '!$A$2:$AH$3476,27,0),"-")</f>
        <v>-</v>
      </c>
      <c r="AB1774" s="1" t="str">
        <f>IFERROR(VLOOKUP(A1774,'[1]For Report Q-2 '!$A$2:$AH$3476,28,0),"-")</f>
        <v>-</v>
      </c>
      <c r="AC1774" s="2" t="str">
        <f>IFERROR(VLOOKUP(A1774,'[1]For Report Q-2 '!$A$2:$AH$3476,29,0),"-")</f>
        <v>-</v>
      </c>
      <c r="AD1774" s="2" t="str">
        <f>IFERROR(VLOOKUP(A1774,'[1]For Report Q-2 '!$A$2:$AH$3476,30,0),"-")</f>
        <v>-</v>
      </c>
      <c r="AE1774" s="1" t="str">
        <f>IFERROR(VLOOKUP(A1774,'[1]For Report Q-2 '!$A$2:$AH$3476,31,0),"-")</f>
        <v>-</v>
      </c>
      <c r="AF1774" s="1" t="str">
        <f>IFERROR(VLOOKUP(A1774,'[1]For Report Q-2 '!$A$2:$AH$3476,32,0),"-")</f>
        <v>-</v>
      </c>
      <c r="AG1774" s="2" t="str">
        <f>IFERROR(VLOOKUP(A1774,'[1]For Report Q-2 '!$A$2:$AH$3476,33,0),"-")</f>
        <v>-</v>
      </c>
      <c r="AH1774" s="1" t="str">
        <f t="shared" si="27"/>
        <v>--</v>
      </c>
      <c r="AI1774" t="e">
        <v>#N/A</v>
      </c>
      <c r="AJ1774" t="e">
        <v>#N/A</v>
      </c>
      <c r="AK1774" t="e">
        <v>#N/A</v>
      </c>
    </row>
    <row r="1775" spans="1:37" x14ac:dyDescent="0.25">
      <c r="A1775" s="15">
        <v>9088113</v>
      </c>
      <c r="B1775" s="15" t="s">
        <v>723</v>
      </c>
      <c r="C1775" s="16">
        <v>44538</v>
      </c>
      <c r="D1775" s="15" t="s">
        <v>70</v>
      </c>
      <c r="E1775" s="1" t="s">
        <v>72</v>
      </c>
      <c r="F1775" s="15" t="s">
        <v>46</v>
      </c>
      <c r="G1775" s="1" t="s">
        <v>70</v>
      </c>
      <c r="H1775" s="17">
        <v>13750</v>
      </c>
      <c r="I1775" s="18">
        <v>0.13750000000000001</v>
      </c>
      <c r="J1775" s="1">
        <v>9077585</v>
      </c>
      <c r="K1775" s="1" t="s">
        <v>723</v>
      </c>
      <c r="L1775" s="19">
        <v>41250</v>
      </c>
      <c r="M1775" s="1" t="s">
        <v>31</v>
      </c>
      <c r="N1775" s="1" t="s">
        <v>72</v>
      </c>
      <c r="O1775" s="1" t="s">
        <v>71</v>
      </c>
      <c r="P1775" s="20">
        <v>9077585</v>
      </c>
      <c r="Q1775" s="1" t="s">
        <v>68</v>
      </c>
      <c r="R1775" s="1" t="s">
        <v>16</v>
      </c>
      <c r="S1775" s="1" t="s">
        <v>69</v>
      </c>
      <c r="T1775" s="18">
        <f>IFERROR(VLOOKUP(A1775,'[1]For Report Q-2 '!$A$2:$T$3476,20,0),"-")</f>
        <v>0.13750000000000001</v>
      </c>
      <c r="U1775" s="55">
        <f>IFERROR(VLOOKUP(A1775,'[1]For Report Q-2 '!$A$2:$U$3476,21,0),"-")</f>
        <v>0</v>
      </c>
      <c r="V1775" s="2" t="str">
        <f>IFERROR(VLOOKUP(A1775,'[1]For Report Q-2 '!$A$2:$V$3476,22,0),"-")</f>
        <v>-</v>
      </c>
      <c r="W1775" s="1">
        <f>IFERROR(VLOOKUP(A1775,'[1]For Report Q-2 '!$A$2:$W$3476,23,0),"-")</f>
        <v>0</v>
      </c>
      <c r="X1775" s="1"/>
      <c r="Y1775" s="1"/>
      <c r="Z1775" s="2" t="str">
        <f>IFERROR(VLOOKUP(A1775,'[1]For Report Q-2 '!$A$2:$Z$3476,26,0),"-")</f>
        <v>-</v>
      </c>
      <c r="AA1775" s="1" t="str">
        <f>IFERROR(VLOOKUP(A1775,'[1]For Report Q-2 '!$A$2:$AH$3476,27,0),"-")</f>
        <v>-</v>
      </c>
      <c r="AB1775" s="1" t="str">
        <f>IFERROR(VLOOKUP(A1775,'[1]For Report Q-2 '!$A$2:$AH$3476,28,0),"-")</f>
        <v>-</v>
      </c>
      <c r="AC1775" s="2" t="str">
        <f>IFERROR(VLOOKUP(A1775,'[1]For Report Q-2 '!$A$2:$AH$3476,29,0),"-")</f>
        <v>-</v>
      </c>
      <c r="AD1775" s="2" t="str">
        <f>IFERROR(VLOOKUP(A1775,'[1]For Report Q-2 '!$A$2:$AH$3476,30,0),"-")</f>
        <v>-</v>
      </c>
      <c r="AE1775" s="1" t="str">
        <f>IFERROR(VLOOKUP(A1775,'[1]For Report Q-2 '!$A$2:$AH$3476,31,0),"-")</f>
        <v>-</v>
      </c>
      <c r="AF1775" s="1" t="str">
        <f>IFERROR(VLOOKUP(A1775,'[1]For Report Q-2 '!$A$2:$AH$3476,32,0),"-")</f>
        <v>-</v>
      </c>
      <c r="AG1775" s="2" t="str">
        <f>IFERROR(VLOOKUP(A1775,'[1]For Report Q-2 '!$A$2:$AH$3476,33,0),"-")</f>
        <v>-</v>
      </c>
      <c r="AH1775" s="1" t="str">
        <f t="shared" si="27"/>
        <v>--</v>
      </c>
      <c r="AI1775" t="e">
        <v>#N/A</v>
      </c>
      <c r="AJ1775" t="e">
        <v>#N/A</v>
      </c>
      <c r="AK1775" t="e">
        <v>#N/A</v>
      </c>
    </row>
    <row r="1776" spans="1:37" x14ac:dyDescent="0.25">
      <c r="A1776" s="15">
        <v>217760</v>
      </c>
      <c r="B1776" s="15" t="s">
        <v>724</v>
      </c>
      <c r="C1776" s="16">
        <v>43860</v>
      </c>
      <c r="D1776" s="15" t="s">
        <v>75</v>
      </c>
      <c r="E1776" s="1" t="s">
        <v>57</v>
      </c>
      <c r="F1776" s="15" t="s">
        <v>30</v>
      </c>
      <c r="G1776" s="1" t="s">
        <v>44</v>
      </c>
      <c r="H1776" s="17">
        <v>1899</v>
      </c>
      <c r="I1776" s="18">
        <v>1.899E-2</v>
      </c>
      <c r="J1776" s="1">
        <v>9077599</v>
      </c>
      <c r="K1776" s="1" t="s">
        <v>724</v>
      </c>
      <c r="L1776" s="19">
        <v>43565.666666666664</v>
      </c>
      <c r="M1776" s="1" t="s">
        <v>31</v>
      </c>
      <c r="N1776" s="1" t="s">
        <v>57</v>
      </c>
      <c r="O1776" s="1" t="s">
        <v>48</v>
      </c>
      <c r="P1776" s="20">
        <v>9077599</v>
      </c>
      <c r="Q1776" s="1" t="s">
        <v>137</v>
      </c>
      <c r="R1776" s="1" t="s">
        <v>89</v>
      </c>
      <c r="S1776" s="1" t="s">
        <v>137</v>
      </c>
      <c r="T1776" s="18">
        <f>IFERROR(VLOOKUP(A1776,'[1]For Report Q-2 '!$A$2:$T$3476,20,0),"-")</f>
        <v>1.899E-2</v>
      </c>
      <c r="U1776" s="55">
        <f>IFERROR(VLOOKUP(A1776,'[1]For Report Q-2 '!$A$2:$U$3476,21,0),"-")</f>
        <v>0</v>
      </c>
      <c r="V1776" s="2" t="str">
        <f>IFERROR(VLOOKUP(A1776,'[1]For Report Q-2 '!$A$2:$V$3476,22,0),"-")</f>
        <v>-</v>
      </c>
      <c r="W1776" s="1">
        <f>IFERROR(VLOOKUP(A1776,'[1]For Report Q-2 '!$A$2:$W$3476,23,0),"-")</f>
        <v>0</v>
      </c>
      <c r="X1776" s="1"/>
      <c r="Y1776" s="1"/>
      <c r="Z1776" s="2" t="str">
        <f>IFERROR(VLOOKUP(A1776,'[1]For Report Q-2 '!$A$2:$Z$3476,26,0),"-")</f>
        <v>-</v>
      </c>
      <c r="AA1776" s="1" t="str">
        <f>IFERROR(VLOOKUP(A1776,'[1]For Report Q-2 '!$A$2:$AH$3476,27,0),"-")</f>
        <v>-</v>
      </c>
      <c r="AB1776" s="1" t="str">
        <f>IFERROR(VLOOKUP(A1776,'[1]For Report Q-2 '!$A$2:$AH$3476,28,0),"-")</f>
        <v>-</v>
      </c>
      <c r="AC1776" s="2" t="str">
        <f>IFERROR(VLOOKUP(A1776,'[1]For Report Q-2 '!$A$2:$AH$3476,29,0),"-")</f>
        <v>-</v>
      </c>
      <c r="AD1776" s="2" t="str">
        <f>IFERROR(VLOOKUP(A1776,'[1]For Report Q-2 '!$A$2:$AH$3476,30,0),"-")</f>
        <v>-</v>
      </c>
      <c r="AE1776" s="1" t="str">
        <f>IFERROR(VLOOKUP(A1776,'[1]For Report Q-2 '!$A$2:$AH$3476,31,0),"-")</f>
        <v>-</v>
      </c>
      <c r="AF1776" s="1" t="str">
        <f>IFERROR(VLOOKUP(A1776,'[1]For Report Q-2 '!$A$2:$AH$3476,32,0),"-")</f>
        <v>-</v>
      </c>
      <c r="AG1776" s="2" t="str">
        <f>IFERROR(VLOOKUP(A1776,'[1]For Report Q-2 '!$A$2:$AH$3476,33,0),"-")</f>
        <v>-</v>
      </c>
      <c r="AH1776" s="1" t="str">
        <f t="shared" si="27"/>
        <v>--</v>
      </c>
      <c r="AI1776" t="e">
        <v>#N/A</v>
      </c>
      <c r="AJ1776" t="e">
        <v>#N/A</v>
      </c>
      <c r="AK1776" t="e">
        <v>#N/A</v>
      </c>
    </row>
    <row r="1777" spans="1:37" x14ac:dyDescent="0.25">
      <c r="A1777" s="15">
        <v>9077599</v>
      </c>
      <c r="B1777" s="15" t="s">
        <v>724</v>
      </c>
      <c r="C1777" s="16">
        <v>43610</v>
      </c>
      <c r="D1777" s="15" t="s">
        <v>75</v>
      </c>
      <c r="E1777" s="1" t="s">
        <v>45</v>
      </c>
      <c r="F1777" s="15" t="s">
        <v>46</v>
      </c>
      <c r="G1777" s="1" t="s">
        <v>44</v>
      </c>
      <c r="H1777" s="17">
        <v>41666.666666666664</v>
      </c>
      <c r="I1777" s="18">
        <v>0.41666666666666663</v>
      </c>
      <c r="J1777" s="1">
        <v>9077599</v>
      </c>
      <c r="K1777" s="1" t="s">
        <v>724</v>
      </c>
      <c r="L1777" s="19">
        <v>43565.666666666664</v>
      </c>
      <c r="M1777" s="1" t="s">
        <v>31</v>
      </c>
      <c r="N1777" s="1" t="s">
        <v>47</v>
      </c>
      <c r="O1777" s="1" t="s">
        <v>48</v>
      </c>
      <c r="P1777" s="20">
        <v>9077599</v>
      </c>
      <c r="Q1777" s="1" t="s">
        <v>137</v>
      </c>
      <c r="R1777" s="1" t="s">
        <v>89</v>
      </c>
      <c r="S1777" s="1" t="s">
        <v>137</v>
      </c>
      <c r="T1777" s="18">
        <f>IFERROR(VLOOKUP(A1777,'[1]For Report Q-2 '!$A$2:$T$3476,20,0),"-")</f>
        <v>0.41666666666666663</v>
      </c>
      <c r="U1777" s="55">
        <f>IFERROR(VLOOKUP(A1777,'[1]For Report Q-2 '!$A$2:$U$3476,21,0),"-")</f>
        <v>0</v>
      </c>
      <c r="V1777" s="2" t="str">
        <f>IFERROR(VLOOKUP(A1777,'[1]For Report Q-2 '!$A$2:$V$3476,22,0),"-")</f>
        <v>-</v>
      </c>
      <c r="W1777" s="1">
        <f>IFERROR(VLOOKUP(A1777,'[1]For Report Q-2 '!$A$2:$W$3476,23,0),"-")</f>
        <v>0</v>
      </c>
      <c r="X1777" s="1"/>
      <c r="Y1777" s="1"/>
      <c r="Z1777" s="2" t="str">
        <f>IFERROR(VLOOKUP(A1777,'[1]For Report Q-2 '!$A$2:$Z$3476,26,0),"-")</f>
        <v>-</v>
      </c>
      <c r="AA1777" s="1" t="str">
        <f>IFERROR(VLOOKUP(A1777,'[1]For Report Q-2 '!$A$2:$AH$3476,27,0),"-")</f>
        <v>-</v>
      </c>
      <c r="AB1777" s="1" t="str">
        <f>IFERROR(VLOOKUP(A1777,'[1]For Report Q-2 '!$A$2:$AH$3476,28,0),"-")</f>
        <v>-</v>
      </c>
      <c r="AC1777" s="2" t="str">
        <f>IFERROR(VLOOKUP(A1777,'[1]For Report Q-2 '!$A$2:$AH$3476,29,0),"-")</f>
        <v>-</v>
      </c>
      <c r="AD1777" s="2" t="str">
        <f>IFERROR(VLOOKUP(A1777,'[1]For Report Q-2 '!$A$2:$AH$3476,30,0),"-")</f>
        <v>-</v>
      </c>
      <c r="AE1777" s="1" t="str">
        <f>IFERROR(VLOOKUP(A1777,'[1]For Report Q-2 '!$A$2:$AH$3476,31,0),"-")</f>
        <v>-</v>
      </c>
      <c r="AF1777" s="1" t="str">
        <f>IFERROR(VLOOKUP(A1777,'[1]For Report Q-2 '!$A$2:$AH$3476,32,0),"-")</f>
        <v>-</v>
      </c>
      <c r="AG1777" s="2" t="str">
        <f>IFERROR(VLOOKUP(A1777,'[1]For Report Q-2 '!$A$2:$AH$3476,33,0),"-")</f>
        <v>-</v>
      </c>
      <c r="AH1777" s="1" t="str">
        <f t="shared" si="27"/>
        <v>--</v>
      </c>
      <c r="AI1777" t="e">
        <v>#N/A</v>
      </c>
      <c r="AJ1777" t="e">
        <v>#N/A</v>
      </c>
      <c r="AK1777" t="e">
        <v>#N/A</v>
      </c>
    </row>
    <row r="1778" spans="1:37" x14ac:dyDescent="0.25">
      <c r="A1778" s="15">
        <v>9028149</v>
      </c>
      <c r="B1778" s="15" t="s">
        <v>725</v>
      </c>
      <c r="C1778" s="16">
        <v>45883</v>
      </c>
      <c r="D1778" s="15" t="s">
        <v>83</v>
      </c>
      <c r="E1778" s="1" t="s">
        <v>462</v>
      </c>
      <c r="F1778" s="15" t="s">
        <v>46</v>
      </c>
      <c r="G1778" s="1" t="s">
        <v>83</v>
      </c>
      <c r="H1778" s="17">
        <v>62916.666666666664</v>
      </c>
      <c r="I1778" s="18">
        <v>0.62916666666666665</v>
      </c>
      <c r="J1778" s="1">
        <v>9077693</v>
      </c>
      <c r="K1778" s="1" t="s">
        <v>726</v>
      </c>
      <c r="L1778" s="19">
        <v>526666.66666666663</v>
      </c>
      <c r="M1778" s="1" t="s">
        <v>67</v>
      </c>
      <c r="N1778" s="1" t="s">
        <v>462</v>
      </c>
      <c r="O1778" s="1" t="s">
        <v>84</v>
      </c>
      <c r="P1778" s="20">
        <v>9077693</v>
      </c>
      <c r="Q1778" s="1" t="s">
        <v>79</v>
      </c>
      <c r="R1778" s="1" t="s">
        <v>16</v>
      </c>
      <c r="S1778" s="1" t="s">
        <v>80</v>
      </c>
      <c r="T1778" s="18">
        <f>IFERROR(VLOOKUP(A1778,'[1]For Report Q-2 '!$A$2:$T$3476,20,0),"-")</f>
        <v>0.62916666666666665</v>
      </c>
      <c r="U1778" s="55">
        <f>IFERROR(VLOOKUP(A1778,'[1]For Report Q-2 '!$A$2:$U$3476,21,0),"-")</f>
        <v>0</v>
      </c>
      <c r="V1778" s="2" t="str">
        <f>IFERROR(VLOOKUP(A1778,'[1]For Report Q-2 '!$A$2:$V$3476,22,0),"-")</f>
        <v>-</v>
      </c>
      <c r="W1778" s="1">
        <f>IFERROR(VLOOKUP(A1778,'[1]For Report Q-2 '!$A$2:$W$3476,23,0),"-")</f>
        <v>0</v>
      </c>
      <c r="X1778" s="1"/>
      <c r="Y1778" s="1"/>
      <c r="Z1778" s="2" t="str">
        <f>IFERROR(VLOOKUP(A1778,'[1]For Report Q-2 '!$A$2:$Z$3476,26,0),"-")</f>
        <v>-</v>
      </c>
      <c r="AA1778" s="1" t="str">
        <f>IFERROR(VLOOKUP(A1778,'[1]For Report Q-2 '!$A$2:$AH$3476,27,0),"-")</f>
        <v>-</v>
      </c>
      <c r="AB1778" s="1" t="str">
        <f>IFERROR(VLOOKUP(A1778,'[1]For Report Q-2 '!$A$2:$AH$3476,28,0),"-")</f>
        <v>-</v>
      </c>
      <c r="AC1778" s="2" t="str">
        <f>IFERROR(VLOOKUP(A1778,'[1]For Report Q-2 '!$A$2:$AH$3476,29,0),"-")</f>
        <v>-</v>
      </c>
      <c r="AD1778" s="2" t="str">
        <f>IFERROR(VLOOKUP(A1778,'[1]For Report Q-2 '!$A$2:$AH$3476,30,0),"-")</f>
        <v>-</v>
      </c>
      <c r="AE1778" s="1" t="str">
        <f>IFERROR(VLOOKUP(A1778,'[1]For Report Q-2 '!$A$2:$AH$3476,31,0),"-")</f>
        <v>-</v>
      </c>
      <c r="AF1778" s="1" t="str">
        <f>IFERROR(VLOOKUP(A1778,'[1]For Report Q-2 '!$A$2:$AH$3476,32,0),"-")</f>
        <v>-</v>
      </c>
      <c r="AG1778" s="2" t="str">
        <f>IFERROR(VLOOKUP(A1778,'[1]For Report Q-2 '!$A$2:$AH$3476,33,0),"-")</f>
        <v>-</v>
      </c>
      <c r="AH1778" s="1" t="str">
        <f t="shared" si="27"/>
        <v>--</v>
      </c>
      <c r="AI1778" t="e">
        <v>#N/A</v>
      </c>
      <c r="AJ1778" t="e">
        <v>#N/A</v>
      </c>
      <c r="AK1778" t="e">
        <v>#N/A</v>
      </c>
    </row>
    <row r="1779" spans="1:37" x14ac:dyDescent="0.25">
      <c r="A1779" s="15">
        <v>9077693</v>
      </c>
      <c r="B1779" s="15" t="s">
        <v>727</v>
      </c>
      <c r="C1779" s="16">
        <v>44435</v>
      </c>
      <c r="D1779" s="15" t="s">
        <v>28</v>
      </c>
      <c r="E1779" s="1" t="s">
        <v>45</v>
      </c>
      <c r="F1779" s="15" t="s">
        <v>46</v>
      </c>
      <c r="G1779" s="1" t="s">
        <v>28</v>
      </c>
      <c r="H1779" s="17">
        <v>27083.333333333332</v>
      </c>
      <c r="I1779" s="18">
        <v>0.27083333333333331</v>
      </c>
      <c r="J1779" s="1">
        <v>9077693</v>
      </c>
      <c r="K1779" s="1" t="s">
        <v>726</v>
      </c>
      <c r="L1779" s="19">
        <v>526666.66666666663</v>
      </c>
      <c r="M1779" s="1" t="s">
        <v>67</v>
      </c>
      <c r="N1779" s="1" t="s">
        <v>47</v>
      </c>
      <c r="O1779" s="1" t="s">
        <v>38</v>
      </c>
      <c r="P1779" s="20">
        <v>9077693</v>
      </c>
      <c r="Q1779" s="1" t="s">
        <v>79</v>
      </c>
      <c r="R1779" s="1" t="s">
        <v>16</v>
      </c>
      <c r="S1779" s="1" t="s">
        <v>80</v>
      </c>
      <c r="T1779" s="18">
        <f>IFERROR(VLOOKUP(A1779,'[1]For Report Q-2 '!$A$2:$T$3476,20,0),"-")</f>
        <v>0.27083333333333331</v>
      </c>
      <c r="U1779" s="55">
        <f>IFERROR(VLOOKUP(A1779,'[1]For Report Q-2 '!$A$2:$U$3476,21,0),"-")</f>
        <v>0</v>
      </c>
      <c r="V1779" s="2" t="str">
        <f>IFERROR(VLOOKUP(A1779,'[1]For Report Q-2 '!$A$2:$V$3476,22,0),"-")</f>
        <v>-</v>
      </c>
      <c r="W1779" s="1">
        <f>IFERROR(VLOOKUP(A1779,'[1]For Report Q-2 '!$A$2:$W$3476,23,0),"-")</f>
        <v>0</v>
      </c>
      <c r="X1779" s="1"/>
      <c r="Y1779" s="1"/>
      <c r="Z1779" s="2" t="str">
        <f>IFERROR(VLOOKUP(A1779,'[1]For Report Q-2 '!$A$2:$Z$3476,26,0),"-")</f>
        <v>-</v>
      </c>
      <c r="AA1779" s="1" t="str">
        <f>IFERROR(VLOOKUP(A1779,'[1]For Report Q-2 '!$A$2:$AH$3476,27,0),"-")</f>
        <v>-</v>
      </c>
      <c r="AB1779" s="1" t="str">
        <f>IFERROR(VLOOKUP(A1779,'[1]For Report Q-2 '!$A$2:$AH$3476,28,0),"-")</f>
        <v>-</v>
      </c>
      <c r="AC1779" s="2" t="str">
        <f>IFERROR(VLOOKUP(A1779,'[1]For Report Q-2 '!$A$2:$AH$3476,29,0),"-")</f>
        <v>-</v>
      </c>
      <c r="AD1779" s="2" t="str">
        <f>IFERROR(VLOOKUP(A1779,'[1]For Report Q-2 '!$A$2:$AH$3476,30,0),"-")</f>
        <v>-</v>
      </c>
      <c r="AE1779" s="1" t="str">
        <f>IFERROR(VLOOKUP(A1779,'[1]For Report Q-2 '!$A$2:$AH$3476,31,0),"-")</f>
        <v>-</v>
      </c>
      <c r="AF1779" s="1" t="str">
        <f>IFERROR(VLOOKUP(A1779,'[1]For Report Q-2 '!$A$2:$AH$3476,32,0),"-")</f>
        <v>-</v>
      </c>
      <c r="AG1779" s="2" t="str">
        <f>IFERROR(VLOOKUP(A1779,'[1]For Report Q-2 '!$A$2:$AH$3476,33,0),"-")</f>
        <v>-</v>
      </c>
      <c r="AH1779" s="1" t="str">
        <f t="shared" si="27"/>
        <v>--</v>
      </c>
      <c r="AI1779" t="e">
        <v>#N/A</v>
      </c>
      <c r="AJ1779" t="e">
        <v>#N/A</v>
      </c>
      <c r="AK1779" t="e">
        <v>#N/A</v>
      </c>
    </row>
    <row r="1780" spans="1:37" x14ac:dyDescent="0.25">
      <c r="A1780" s="15">
        <v>9090329</v>
      </c>
      <c r="B1780" s="15" t="s">
        <v>728</v>
      </c>
      <c r="C1780" s="16">
        <v>44681</v>
      </c>
      <c r="D1780" s="15" t="s">
        <v>463</v>
      </c>
      <c r="E1780" s="1" t="s">
        <v>118</v>
      </c>
      <c r="F1780" s="15" t="s">
        <v>46</v>
      </c>
      <c r="G1780" s="1" t="s">
        <v>53</v>
      </c>
      <c r="H1780" s="17">
        <v>17916.666666666668</v>
      </c>
      <c r="I1780" s="18">
        <v>0.17916666666666667</v>
      </c>
      <c r="J1780" s="1">
        <v>9077693</v>
      </c>
      <c r="K1780" s="1" t="s">
        <v>726</v>
      </c>
      <c r="L1780" s="19">
        <v>526666.66666666663</v>
      </c>
      <c r="M1780" s="1" t="s">
        <v>67</v>
      </c>
      <c r="N1780" s="1" t="s">
        <v>47</v>
      </c>
      <c r="O1780" s="1" t="s">
        <v>54</v>
      </c>
      <c r="P1780" s="20">
        <v>9077693</v>
      </c>
      <c r="Q1780" s="1" t="s">
        <v>79</v>
      </c>
      <c r="R1780" s="1" t="s">
        <v>16</v>
      </c>
      <c r="S1780" s="1" t="s">
        <v>80</v>
      </c>
      <c r="T1780" s="18">
        <f>IFERROR(VLOOKUP(A1780,'[1]For Report Q-2 '!$A$2:$T$3476,20,0),"-")</f>
        <v>0.17916666666666667</v>
      </c>
      <c r="U1780" s="55">
        <f>IFERROR(VLOOKUP(A1780,'[1]For Report Q-2 '!$A$2:$U$3476,21,0),"-")</f>
        <v>0</v>
      </c>
      <c r="V1780" s="2" t="str">
        <f>IFERROR(VLOOKUP(A1780,'[1]For Report Q-2 '!$A$2:$V$3476,22,0),"-")</f>
        <v>-</v>
      </c>
      <c r="W1780" s="1">
        <f>IFERROR(VLOOKUP(A1780,'[1]For Report Q-2 '!$A$2:$W$3476,23,0),"-")</f>
        <v>0</v>
      </c>
      <c r="X1780" s="1"/>
      <c r="Y1780" s="1"/>
      <c r="Z1780" s="2" t="str">
        <f>IFERROR(VLOOKUP(A1780,'[1]For Report Q-2 '!$A$2:$Z$3476,26,0),"-")</f>
        <v>-</v>
      </c>
      <c r="AA1780" s="1" t="str">
        <f>IFERROR(VLOOKUP(A1780,'[1]For Report Q-2 '!$A$2:$AH$3476,27,0),"-")</f>
        <v>-</v>
      </c>
      <c r="AB1780" s="1" t="str">
        <f>IFERROR(VLOOKUP(A1780,'[1]For Report Q-2 '!$A$2:$AH$3476,28,0),"-")</f>
        <v>-</v>
      </c>
      <c r="AC1780" s="2" t="str">
        <f>IFERROR(VLOOKUP(A1780,'[1]For Report Q-2 '!$A$2:$AH$3476,29,0),"-")</f>
        <v>-</v>
      </c>
      <c r="AD1780" s="2" t="str">
        <f>IFERROR(VLOOKUP(A1780,'[1]For Report Q-2 '!$A$2:$AH$3476,30,0),"-")</f>
        <v>-</v>
      </c>
      <c r="AE1780" s="1" t="str">
        <f>IFERROR(VLOOKUP(A1780,'[1]For Report Q-2 '!$A$2:$AH$3476,31,0),"-")</f>
        <v>-</v>
      </c>
      <c r="AF1780" s="1" t="str">
        <f>IFERROR(VLOOKUP(A1780,'[1]For Report Q-2 '!$A$2:$AH$3476,32,0),"-")</f>
        <v>-</v>
      </c>
      <c r="AG1780" s="2" t="str">
        <f>IFERROR(VLOOKUP(A1780,'[1]For Report Q-2 '!$A$2:$AH$3476,33,0),"-")</f>
        <v>-</v>
      </c>
      <c r="AH1780" s="1" t="str">
        <f t="shared" si="27"/>
        <v>--</v>
      </c>
      <c r="AI1780" t="e">
        <v>#N/A</v>
      </c>
      <c r="AJ1780" t="e">
        <v>#N/A</v>
      </c>
      <c r="AK1780" t="e">
        <v>#N/A</v>
      </c>
    </row>
    <row r="1781" spans="1:37" x14ac:dyDescent="0.25">
      <c r="A1781" s="15">
        <v>9103831</v>
      </c>
      <c r="B1781" s="15" t="s">
        <v>727</v>
      </c>
      <c r="C1781" s="16">
        <v>44856</v>
      </c>
      <c r="D1781" s="15" t="s">
        <v>56</v>
      </c>
      <c r="E1781" s="1" t="s">
        <v>118</v>
      </c>
      <c r="F1781" s="15" t="s">
        <v>46</v>
      </c>
      <c r="G1781" s="1" t="s">
        <v>56</v>
      </c>
      <c r="H1781" s="17">
        <v>110416.66666666667</v>
      </c>
      <c r="I1781" s="18">
        <v>1.1041666666666667</v>
      </c>
      <c r="J1781" s="1">
        <v>9077693</v>
      </c>
      <c r="K1781" s="1" t="s">
        <v>726</v>
      </c>
      <c r="L1781" s="19">
        <v>526666.66666666663</v>
      </c>
      <c r="M1781" s="1" t="s">
        <v>67</v>
      </c>
      <c r="N1781" s="1" t="s">
        <v>47</v>
      </c>
      <c r="O1781" s="1" t="s">
        <v>59</v>
      </c>
      <c r="P1781" s="20">
        <v>9077693</v>
      </c>
      <c r="Q1781" s="1" t="s">
        <v>79</v>
      </c>
      <c r="R1781" s="1" t="s">
        <v>16</v>
      </c>
      <c r="S1781" s="1" t="s">
        <v>80</v>
      </c>
      <c r="T1781" s="18">
        <f>IFERROR(VLOOKUP(A1781,'[1]For Report Q-2 '!$A$2:$T$3476,20,0),"-")</f>
        <v>1.1041666666666667</v>
      </c>
      <c r="U1781" s="55">
        <f>IFERROR(VLOOKUP(A1781,'[1]For Report Q-2 '!$A$2:$U$3476,21,0),"-")</f>
        <v>0</v>
      </c>
      <c r="V1781" s="2" t="str">
        <f>IFERROR(VLOOKUP(A1781,'[1]For Report Q-2 '!$A$2:$V$3476,22,0),"-")</f>
        <v>-</v>
      </c>
      <c r="W1781" s="1">
        <f>IFERROR(VLOOKUP(A1781,'[1]For Report Q-2 '!$A$2:$W$3476,23,0),"-")</f>
        <v>0</v>
      </c>
      <c r="X1781" s="1"/>
      <c r="Y1781" s="1"/>
      <c r="Z1781" s="2" t="str">
        <f>IFERROR(VLOOKUP(A1781,'[1]For Report Q-2 '!$A$2:$Z$3476,26,0),"-")</f>
        <v>-</v>
      </c>
      <c r="AA1781" s="1" t="str">
        <f>IFERROR(VLOOKUP(A1781,'[1]For Report Q-2 '!$A$2:$AH$3476,27,0),"-")</f>
        <v>-</v>
      </c>
      <c r="AB1781" s="1" t="str">
        <f>IFERROR(VLOOKUP(A1781,'[1]For Report Q-2 '!$A$2:$AH$3476,28,0),"-")</f>
        <v>-</v>
      </c>
      <c r="AC1781" s="2" t="str">
        <f>IFERROR(VLOOKUP(A1781,'[1]For Report Q-2 '!$A$2:$AH$3476,29,0),"-")</f>
        <v>-</v>
      </c>
      <c r="AD1781" s="2" t="str">
        <f>IFERROR(VLOOKUP(A1781,'[1]For Report Q-2 '!$A$2:$AH$3476,30,0),"-")</f>
        <v>-</v>
      </c>
      <c r="AE1781" s="1" t="str">
        <f>IFERROR(VLOOKUP(A1781,'[1]For Report Q-2 '!$A$2:$AH$3476,31,0),"-")</f>
        <v>-</v>
      </c>
      <c r="AF1781" s="1" t="str">
        <f>IFERROR(VLOOKUP(A1781,'[1]For Report Q-2 '!$A$2:$AH$3476,32,0),"-")</f>
        <v>-</v>
      </c>
      <c r="AG1781" s="2" t="str">
        <f>IFERROR(VLOOKUP(A1781,'[1]For Report Q-2 '!$A$2:$AH$3476,33,0),"-")</f>
        <v>-</v>
      </c>
      <c r="AH1781" s="1" t="str">
        <f t="shared" si="27"/>
        <v>--</v>
      </c>
      <c r="AI1781" t="e">
        <v>#N/A</v>
      </c>
      <c r="AJ1781" t="e">
        <v>#N/A</v>
      </c>
      <c r="AK1781" t="e">
        <v>#N/A</v>
      </c>
    </row>
    <row r="1782" spans="1:37" x14ac:dyDescent="0.25">
      <c r="A1782" s="15">
        <v>9127476</v>
      </c>
      <c r="B1782" s="15" t="s">
        <v>727</v>
      </c>
      <c r="C1782" s="16">
        <v>45726</v>
      </c>
      <c r="D1782" s="15" t="s">
        <v>56</v>
      </c>
      <c r="E1782" s="1" t="s">
        <v>118</v>
      </c>
      <c r="F1782" s="15" t="s">
        <v>46</v>
      </c>
      <c r="G1782" s="1" t="s">
        <v>56</v>
      </c>
      <c r="H1782" s="17">
        <v>154166.66666666666</v>
      </c>
      <c r="I1782" s="18">
        <v>1.5416666666666665</v>
      </c>
      <c r="J1782" s="1">
        <v>9077693</v>
      </c>
      <c r="K1782" s="1" t="s">
        <v>726</v>
      </c>
      <c r="L1782" s="19">
        <v>526666.66666666663</v>
      </c>
      <c r="M1782" s="1" t="s">
        <v>67</v>
      </c>
      <c r="N1782" s="1" t="s">
        <v>47</v>
      </c>
      <c r="O1782" s="1" t="s">
        <v>59</v>
      </c>
      <c r="P1782" s="20">
        <v>9077693</v>
      </c>
      <c r="Q1782" s="1" t="s">
        <v>79</v>
      </c>
      <c r="R1782" s="1" t="s">
        <v>16</v>
      </c>
      <c r="S1782" s="1" t="s">
        <v>80</v>
      </c>
      <c r="T1782" s="18">
        <f>IFERROR(VLOOKUP(A1782,'[1]For Report Q-2 '!$A$2:$T$3476,20,0),"-")</f>
        <v>1.5416666666666665</v>
      </c>
      <c r="U1782" s="55">
        <f>IFERROR(VLOOKUP(A1782,'[1]For Report Q-2 '!$A$2:$U$3476,21,0),"-")</f>
        <v>0</v>
      </c>
      <c r="V1782" s="2" t="str">
        <f>IFERROR(VLOOKUP(A1782,'[1]For Report Q-2 '!$A$2:$V$3476,22,0),"-")</f>
        <v>-</v>
      </c>
      <c r="W1782" s="1">
        <f>IFERROR(VLOOKUP(A1782,'[1]For Report Q-2 '!$A$2:$W$3476,23,0),"-")</f>
        <v>0</v>
      </c>
      <c r="X1782" s="1"/>
      <c r="Y1782" s="1"/>
      <c r="Z1782" s="2" t="str">
        <f>IFERROR(VLOOKUP(A1782,'[1]For Report Q-2 '!$A$2:$Z$3476,26,0),"-")</f>
        <v>-</v>
      </c>
      <c r="AA1782" s="1" t="str">
        <f>IFERROR(VLOOKUP(A1782,'[1]For Report Q-2 '!$A$2:$AH$3476,27,0),"-")</f>
        <v>-</v>
      </c>
      <c r="AB1782" s="1" t="str">
        <f>IFERROR(VLOOKUP(A1782,'[1]For Report Q-2 '!$A$2:$AH$3476,28,0),"-")</f>
        <v>-</v>
      </c>
      <c r="AC1782" s="2" t="str">
        <f>IFERROR(VLOOKUP(A1782,'[1]For Report Q-2 '!$A$2:$AH$3476,29,0),"-")</f>
        <v>-</v>
      </c>
      <c r="AD1782" s="2" t="str">
        <f>IFERROR(VLOOKUP(A1782,'[1]For Report Q-2 '!$A$2:$AH$3476,30,0),"-")</f>
        <v>-</v>
      </c>
      <c r="AE1782" s="1" t="str">
        <f>IFERROR(VLOOKUP(A1782,'[1]For Report Q-2 '!$A$2:$AH$3476,31,0),"-")</f>
        <v>-</v>
      </c>
      <c r="AF1782" s="1" t="str">
        <f>IFERROR(VLOOKUP(A1782,'[1]For Report Q-2 '!$A$2:$AH$3476,32,0),"-")</f>
        <v>-</v>
      </c>
      <c r="AG1782" s="2" t="str">
        <f>IFERROR(VLOOKUP(A1782,'[1]For Report Q-2 '!$A$2:$AH$3476,33,0),"-")</f>
        <v>-</v>
      </c>
      <c r="AH1782" s="1" t="str">
        <f t="shared" si="27"/>
        <v>--</v>
      </c>
      <c r="AI1782" t="e">
        <v>#N/A</v>
      </c>
      <c r="AJ1782" t="e">
        <v>#N/A</v>
      </c>
      <c r="AK1782" t="e">
        <v>#N/A</v>
      </c>
    </row>
    <row r="1783" spans="1:37" x14ac:dyDescent="0.25">
      <c r="A1783" s="15">
        <v>9131737</v>
      </c>
      <c r="B1783" s="15" t="s">
        <v>727</v>
      </c>
      <c r="C1783" s="16">
        <v>46080</v>
      </c>
      <c r="D1783" s="15" t="s">
        <v>56</v>
      </c>
      <c r="E1783" s="1" t="s">
        <v>118</v>
      </c>
      <c r="F1783" s="15" t="s">
        <v>46</v>
      </c>
      <c r="G1783" s="1" t="s">
        <v>56</v>
      </c>
      <c r="H1783" s="17">
        <v>154166.66666666666</v>
      </c>
      <c r="I1783" s="18">
        <v>1.5416666666666665</v>
      </c>
      <c r="J1783" s="1">
        <v>9077693</v>
      </c>
      <c r="K1783" s="1" t="s">
        <v>726</v>
      </c>
      <c r="L1783" s="19">
        <v>526666.66666666663</v>
      </c>
      <c r="M1783" s="1" t="s">
        <v>67</v>
      </c>
      <c r="N1783" s="1" t="s">
        <v>47</v>
      </c>
      <c r="O1783" s="1" t="s">
        <v>59</v>
      </c>
      <c r="P1783" s="20">
        <v>9077693</v>
      </c>
      <c r="Q1783" s="1" t="s">
        <v>79</v>
      </c>
      <c r="R1783" s="1" t="s">
        <v>16</v>
      </c>
      <c r="S1783" s="1" t="s">
        <v>80</v>
      </c>
      <c r="T1783" s="18">
        <f>IFERROR(VLOOKUP(A1783,'[1]For Report Q-2 '!$A$2:$T$3476,20,0),"-")</f>
        <v>1.5416666666666665</v>
      </c>
      <c r="U1783" s="55">
        <f>IFERROR(VLOOKUP(A1783,'[1]For Report Q-2 '!$A$2:$U$3476,21,0),"-")</f>
        <v>0</v>
      </c>
      <c r="V1783" s="2" t="str">
        <f>IFERROR(VLOOKUP(A1783,'[1]For Report Q-2 '!$A$2:$V$3476,22,0),"-")</f>
        <v>-</v>
      </c>
      <c r="W1783" s="1">
        <f>IFERROR(VLOOKUP(A1783,'[1]For Report Q-2 '!$A$2:$W$3476,23,0),"-")</f>
        <v>0</v>
      </c>
      <c r="X1783" s="1"/>
      <c r="Y1783" s="1"/>
      <c r="Z1783" s="2" t="str">
        <f>IFERROR(VLOOKUP(A1783,'[1]For Report Q-2 '!$A$2:$Z$3476,26,0),"-")</f>
        <v>-</v>
      </c>
      <c r="AA1783" s="1" t="str">
        <f>IFERROR(VLOOKUP(A1783,'[1]For Report Q-2 '!$A$2:$AH$3476,27,0),"-")</f>
        <v>-</v>
      </c>
      <c r="AB1783" s="1" t="str">
        <f>IFERROR(VLOOKUP(A1783,'[1]For Report Q-2 '!$A$2:$AH$3476,28,0),"-")</f>
        <v>-</v>
      </c>
      <c r="AC1783" s="2" t="str">
        <f>IFERROR(VLOOKUP(A1783,'[1]For Report Q-2 '!$A$2:$AH$3476,29,0),"-")</f>
        <v>-</v>
      </c>
      <c r="AD1783" s="2" t="str">
        <f>IFERROR(VLOOKUP(A1783,'[1]For Report Q-2 '!$A$2:$AH$3476,30,0),"-")</f>
        <v>-</v>
      </c>
      <c r="AE1783" s="1" t="str">
        <f>IFERROR(VLOOKUP(A1783,'[1]For Report Q-2 '!$A$2:$AH$3476,31,0),"-")</f>
        <v>-</v>
      </c>
      <c r="AF1783" s="1" t="str">
        <f>IFERROR(VLOOKUP(A1783,'[1]For Report Q-2 '!$A$2:$AH$3476,32,0),"-")</f>
        <v>-</v>
      </c>
      <c r="AG1783" s="2" t="str">
        <f>IFERROR(VLOOKUP(A1783,'[1]For Report Q-2 '!$A$2:$AH$3476,33,0),"-")</f>
        <v>-</v>
      </c>
      <c r="AH1783" s="1" t="str">
        <f t="shared" si="27"/>
        <v>--</v>
      </c>
      <c r="AI1783" t="e">
        <v>#N/A</v>
      </c>
      <c r="AJ1783" t="e">
        <v>#N/A</v>
      </c>
      <c r="AK1783" t="e">
        <v>#N/A</v>
      </c>
    </row>
    <row r="1784" spans="1:37" x14ac:dyDescent="0.25">
      <c r="A1784" s="15">
        <v>9077707</v>
      </c>
      <c r="B1784" s="15" t="s">
        <v>729</v>
      </c>
      <c r="C1784" s="16">
        <v>43582</v>
      </c>
      <c r="D1784" s="15" t="s">
        <v>28</v>
      </c>
      <c r="E1784" s="1" t="s">
        <v>45</v>
      </c>
      <c r="F1784" s="15" t="s">
        <v>46</v>
      </c>
      <c r="G1784" s="1" t="s">
        <v>28</v>
      </c>
      <c r="H1784" s="17">
        <v>50000</v>
      </c>
      <c r="I1784" s="18">
        <v>0.5</v>
      </c>
      <c r="J1784" s="1">
        <v>9077707</v>
      </c>
      <c r="K1784" s="1" t="s">
        <v>729</v>
      </c>
      <c r="L1784" s="19">
        <v>50000</v>
      </c>
      <c r="M1784" s="1" t="s">
        <v>31</v>
      </c>
      <c r="N1784" s="1" t="s">
        <v>47</v>
      </c>
      <c r="O1784" s="1" t="s">
        <v>38</v>
      </c>
      <c r="P1784" s="20">
        <v>9077707</v>
      </c>
      <c r="Q1784" s="1" t="s">
        <v>33</v>
      </c>
      <c r="R1784" s="1" t="s">
        <v>16</v>
      </c>
      <c r="S1784" s="1" t="s">
        <v>34</v>
      </c>
      <c r="T1784" s="18">
        <f>IFERROR(VLOOKUP(A1784,'[1]For Report Q-2 '!$A$2:$T$3476,20,0),"-")</f>
        <v>0.5</v>
      </c>
      <c r="U1784" s="55">
        <f>IFERROR(VLOOKUP(A1784,'[1]For Report Q-2 '!$A$2:$U$3476,21,0),"-")</f>
        <v>0</v>
      </c>
      <c r="V1784" s="2" t="str">
        <f>IFERROR(VLOOKUP(A1784,'[1]For Report Q-2 '!$A$2:$V$3476,22,0),"-")</f>
        <v>-</v>
      </c>
      <c r="W1784" s="1">
        <f>IFERROR(VLOOKUP(A1784,'[1]For Report Q-2 '!$A$2:$W$3476,23,0),"-")</f>
        <v>0</v>
      </c>
      <c r="X1784" s="1"/>
      <c r="Y1784" s="1"/>
      <c r="Z1784" s="2" t="str">
        <f>IFERROR(VLOOKUP(A1784,'[1]For Report Q-2 '!$A$2:$Z$3476,26,0),"-")</f>
        <v>-</v>
      </c>
      <c r="AA1784" s="1" t="str">
        <f>IFERROR(VLOOKUP(A1784,'[1]For Report Q-2 '!$A$2:$AH$3476,27,0),"-")</f>
        <v>-</v>
      </c>
      <c r="AB1784" s="1" t="str">
        <f>IFERROR(VLOOKUP(A1784,'[1]For Report Q-2 '!$A$2:$AH$3476,28,0),"-")</f>
        <v>-</v>
      </c>
      <c r="AC1784" s="2" t="str">
        <f>IFERROR(VLOOKUP(A1784,'[1]For Report Q-2 '!$A$2:$AH$3476,29,0),"-")</f>
        <v>-</v>
      </c>
      <c r="AD1784" s="2" t="str">
        <f>IFERROR(VLOOKUP(A1784,'[1]For Report Q-2 '!$A$2:$AH$3476,30,0),"-")</f>
        <v>-</v>
      </c>
      <c r="AE1784" s="1" t="str">
        <f>IFERROR(VLOOKUP(A1784,'[1]For Report Q-2 '!$A$2:$AH$3476,31,0),"-")</f>
        <v>-</v>
      </c>
      <c r="AF1784" s="1" t="str">
        <f>IFERROR(VLOOKUP(A1784,'[1]For Report Q-2 '!$A$2:$AH$3476,32,0),"-")</f>
        <v>-</v>
      </c>
      <c r="AG1784" s="2" t="str">
        <f>IFERROR(VLOOKUP(A1784,'[1]For Report Q-2 '!$A$2:$AH$3476,33,0),"-")</f>
        <v>-</v>
      </c>
      <c r="AH1784" s="1" t="str">
        <f t="shared" si="27"/>
        <v>--</v>
      </c>
      <c r="AI1784" t="e">
        <v>#N/A</v>
      </c>
      <c r="AJ1784" t="e">
        <v>#N/A</v>
      </c>
      <c r="AK1784" t="e">
        <v>#N/A</v>
      </c>
    </row>
    <row r="1785" spans="1:37" x14ac:dyDescent="0.25">
      <c r="A1785" s="15">
        <v>2335726</v>
      </c>
      <c r="B1785" s="15" t="s">
        <v>730</v>
      </c>
      <c r="C1785" s="16">
        <v>44929</v>
      </c>
      <c r="D1785" s="15" t="s">
        <v>28</v>
      </c>
      <c r="E1785" s="1" t="s">
        <v>57</v>
      </c>
      <c r="F1785" s="15" t="s">
        <v>30</v>
      </c>
      <c r="G1785" s="1" t="s">
        <v>28</v>
      </c>
      <c r="H1785" s="17">
        <v>2999</v>
      </c>
      <c r="I1785" s="18">
        <v>2.9989999999999999E-2</v>
      </c>
      <c r="J1785" s="1">
        <v>9077810</v>
      </c>
      <c r="K1785" s="1" t="s">
        <v>730</v>
      </c>
      <c r="L1785" s="19">
        <v>53281</v>
      </c>
      <c r="M1785" s="1" t="s">
        <v>31</v>
      </c>
      <c r="N1785" s="1" t="s">
        <v>57</v>
      </c>
      <c r="O1785" s="1" t="s">
        <v>32</v>
      </c>
      <c r="P1785" s="20">
        <v>9077810</v>
      </c>
      <c r="Q1785" s="1" t="s">
        <v>33</v>
      </c>
      <c r="R1785" s="1" t="s">
        <v>16</v>
      </c>
      <c r="S1785" s="1" t="s">
        <v>34</v>
      </c>
      <c r="T1785" s="18">
        <f>IFERROR(VLOOKUP(A1785,'[1]For Report Q-2 '!$A$2:$T$3476,20,0),"-")</f>
        <v>2.9989999999999999E-2</v>
      </c>
      <c r="U1785" s="55">
        <f>IFERROR(VLOOKUP(A1785,'[1]For Report Q-2 '!$A$2:$U$3476,21,0),"-")</f>
        <v>0</v>
      </c>
      <c r="V1785" s="2" t="str">
        <f>IFERROR(VLOOKUP(A1785,'[1]For Report Q-2 '!$A$2:$V$3476,22,0),"-")</f>
        <v>-</v>
      </c>
      <c r="W1785" s="1">
        <f>IFERROR(VLOOKUP(A1785,'[1]For Report Q-2 '!$A$2:$W$3476,23,0),"-")</f>
        <v>0</v>
      </c>
      <c r="X1785" s="1"/>
      <c r="Y1785" s="1"/>
      <c r="Z1785" s="2" t="str">
        <f>IFERROR(VLOOKUP(A1785,'[1]For Report Q-2 '!$A$2:$Z$3476,26,0),"-")</f>
        <v>-</v>
      </c>
      <c r="AA1785" s="1" t="str">
        <f>IFERROR(VLOOKUP(A1785,'[1]For Report Q-2 '!$A$2:$AH$3476,27,0),"-")</f>
        <v>-</v>
      </c>
      <c r="AB1785" s="1" t="str">
        <f>IFERROR(VLOOKUP(A1785,'[1]For Report Q-2 '!$A$2:$AH$3476,28,0),"-")</f>
        <v>-</v>
      </c>
      <c r="AC1785" s="2" t="str">
        <f>IFERROR(VLOOKUP(A1785,'[1]For Report Q-2 '!$A$2:$AH$3476,29,0),"-")</f>
        <v>-</v>
      </c>
      <c r="AD1785" s="2" t="str">
        <f>IFERROR(VLOOKUP(A1785,'[1]For Report Q-2 '!$A$2:$AH$3476,30,0),"-")</f>
        <v>-</v>
      </c>
      <c r="AE1785" s="1" t="str">
        <f>IFERROR(VLOOKUP(A1785,'[1]For Report Q-2 '!$A$2:$AH$3476,31,0),"-")</f>
        <v>-</v>
      </c>
      <c r="AF1785" s="1" t="str">
        <f>IFERROR(VLOOKUP(A1785,'[1]For Report Q-2 '!$A$2:$AH$3476,32,0),"-")</f>
        <v>-</v>
      </c>
      <c r="AG1785" s="2" t="str">
        <f>IFERROR(VLOOKUP(A1785,'[1]For Report Q-2 '!$A$2:$AH$3476,33,0),"-")</f>
        <v>-</v>
      </c>
      <c r="AH1785" s="1" t="str">
        <f t="shared" si="27"/>
        <v>--</v>
      </c>
      <c r="AI1785" t="e">
        <v>#N/A</v>
      </c>
      <c r="AJ1785" t="e">
        <v>#N/A</v>
      </c>
      <c r="AK1785" t="e">
        <v>#N/A</v>
      </c>
    </row>
    <row r="1786" spans="1:37" x14ac:dyDescent="0.25">
      <c r="A1786" s="15">
        <v>2335998</v>
      </c>
      <c r="B1786" s="15" t="s">
        <v>730</v>
      </c>
      <c r="C1786" s="16">
        <v>44933</v>
      </c>
      <c r="D1786" s="15" t="s">
        <v>28</v>
      </c>
      <c r="E1786" s="1" t="s">
        <v>29</v>
      </c>
      <c r="F1786" s="15" t="s">
        <v>30</v>
      </c>
      <c r="G1786" s="1" t="s">
        <v>28</v>
      </c>
      <c r="H1786" s="17">
        <v>12999</v>
      </c>
      <c r="I1786" s="18">
        <v>0.12998999999999999</v>
      </c>
      <c r="J1786" s="1">
        <v>9077810</v>
      </c>
      <c r="K1786" s="1" t="s">
        <v>730</v>
      </c>
      <c r="L1786" s="19">
        <v>53281</v>
      </c>
      <c r="M1786" s="1" t="s">
        <v>31</v>
      </c>
      <c r="N1786" s="1" t="s">
        <v>29</v>
      </c>
      <c r="O1786" s="1" t="s">
        <v>32</v>
      </c>
      <c r="P1786" s="20">
        <v>9077810</v>
      </c>
      <c r="Q1786" s="1" t="s">
        <v>33</v>
      </c>
      <c r="R1786" s="1" t="s">
        <v>16</v>
      </c>
      <c r="S1786" s="1" t="s">
        <v>34</v>
      </c>
      <c r="T1786" s="18">
        <f>IFERROR(VLOOKUP(A1786,'[1]For Report Q-2 '!$A$2:$T$3476,20,0),"-")</f>
        <v>0</v>
      </c>
      <c r="U1786" s="55">
        <f>IFERROR(VLOOKUP(A1786,'[1]For Report Q-2 '!$A$2:$U$3476,21,0),"-")</f>
        <v>0.12998999999999999</v>
      </c>
      <c r="V1786" s="2">
        <f>IFERROR(VLOOKUP(A1786,'[1]For Report Q-2 '!$A$2:$V$3476,22,0),"-")</f>
        <v>46126</v>
      </c>
      <c r="W1786" s="1" t="str">
        <f>IFERROR(VLOOKUP(A1786,'[1]For Report Q-2 '!$A$2:$W$3476,23,0),"-")</f>
        <v>Apr'26</v>
      </c>
      <c r="X1786" s="1"/>
      <c r="Y1786" s="1"/>
      <c r="Z1786" s="2" t="str">
        <f>IFERROR(VLOOKUP(A1786,'[1]For Report Q-2 '!$A$2:$Z$3476,26,0),"-")</f>
        <v>-</v>
      </c>
      <c r="AA1786" s="1" t="str">
        <f>IFERROR(VLOOKUP(A1786,'[1]For Report Q-2 '!$A$2:$AH$3476,27,0),"-")</f>
        <v>-</v>
      </c>
      <c r="AB1786" s="1" t="str">
        <f>IFERROR(VLOOKUP(A1786,'[1]For Report Q-2 '!$A$2:$AH$3476,28,0),"-")</f>
        <v>-</v>
      </c>
      <c r="AC1786" s="2" t="str">
        <f>IFERROR(VLOOKUP(A1786,'[1]For Report Q-2 '!$A$2:$AH$3476,29,0),"-")</f>
        <v>-</v>
      </c>
      <c r="AD1786" s="2">
        <f>IFERROR(VLOOKUP(A1786,'[1]For Report Q-2 '!$A$2:$AH$3476,30,0),"-")</f>
        <v>46111.519386574102</v>
      </c>
      <c r="AE1786" s="1" t="str">
        <f>IFERROR(VLOOKUP(A1786,'[1]For Report Q-2 '!$A$2:$AH$3476,31,0),"-")</f>
        <v>SR26035507746</v>
      </c>
      <c r="AF1786" s="1" t="str">
        <f>IFERROR(VLOOKUP(A1786,'[1]For Report Q-2 '!$A$2:$AH$3476,32,0),"-")</f>
        <v>Churned</v>
      </c>
      <c r="AG1786" s="2">
        <f>IFERROR(VLOOKUP(A1786,'[1]For Report Q-2 '!$A$2:$AH$3476,33,0),"-")</f>
        <v>46126</v>
      </c>
      <c r="AH1786" s="1" t="str">
        <f t="shared" si="27"/>
        <v>Churned-</v>
      </c>
      <c r="AI1786" t="s">
        <v>1462</v>
      </c>
      <c r="AJ1786" t="s">
        <v>1439</v>
      </c>
      <c r="AK1786" t="s">
        <v>1440</v>
      </c>
    </row>
    <row r="1787" spans="1:37" x14ac:dyDescent="0.25">
      <c r="A1787" s="15">
        <v>2342756</v>
      </c>
      <c r="B1787" s="15" t="s">
        <v>730</v>
      </c>
      <c r="C1787" s="16">
        <v>45226</v>
      </c>
      <c r="D1787" s="15" t="s">
        <v>28</v>
      </c>
      <c r="E1787" s="1" t="s">
        <v>29</v>
      </c>
      <c r="F1787" s="15" t="s">
        <v>30</v>
      </c>
      <c r="G1787" s="1" t="s">
        <v>28</v>
      </c>
      <c r="H1787" s="17">
        <v>8999</v>
      </c>
      <c r="I1787" s="18">
        <v>8.9990000000000001E-2</v>
      </c>
      <c r="J1787" s="1">
        <v>9077810</v>
      </c>
      <c r="K1787" s="1" t="s">
        <v>730</v>
      </c>
      <c r="L1787" s="19">
        <v>53281</v>
      </c>
      <c r="M1787" s="1" t="s">
        <v>31</v>
      </c>
      <c r="N1787" s="1" t="s">
        <v>29</v>
      </c>
      <c r="O1787" s="1" t="s">
        <v>32</v>
      </c>
      <c r="P1787" s="20">
        <v>9077810</v>
      </c>
      <c r="Q1787" s="1" t="s">
        <v>33</v>
      </c>
      <c r="R1787" s="1" t="s">
        <v>16</v>
      </c>
      <c r="S1787" s="1" t="s">
        <v>34</v>
      </c>
      <c r="T1787" s="18">
        <f>IFERROR(VLOOKUP(A1787,'[1]For Report Q-2 '!$A$2:$T$3476,20,0),"-")</f>
        <v>8.9990000000000001E-2</v>
      </c>
      <c r="U1787" s="55">
        <f>IFERROR(VLOOKUP(A1787,'[1]For Report Q-2 '!$A$2:$U$3476,21,0),"-")</f>
        <v>0</v>
      </c>
      <c r="V1787" s="2" t="str">
        <f>IFERROR(VLOOKUP(A1787,'[1]For Report Q-2 '!$A$2:$V$3476,22,0),"-")</f>
        <v>-</v>
      </c>
      <c r="W1787" s="1">
        <f>IFERROR(VLOOKUP(A1787,'[1]For Report Q-2 '!$A$2:$W$3476,23,0),"-")</f>
        <v>0</v>
      </c>
      <c r="X1787" s="1"/>
      <c r="Y1787" s="1"/>
      <c r="Z1787" s="2" t="str">
        <f>IFERROR(VLOOKUP(A1787,'[1]For Report Q-2 '!$A$2:$Z$3476,26,0),"-")</f>
        <v>-</v>
      </c>
      <c r="AA1787" s="1" t="str">
        <f>IFERROR(VLOOKUP(A1787,'[1]For Report Q-2 '!$A$2:$AH$3476,27,0),"-")</f>
        <v>-</v>
      </c>
      <c r="AB1787" s="1" t="str">
        <f>IFERROR(VLOOKUP(A1787,'[1]For Report Q-2 '!$A$2:$AH$3476,28,0),"-")</f>
        <v>-</v>
      </c>
      <c r="AC1787" s="2" t="str">
        <f>IFERROR(VLOOKUP(A1787,'[1]For Report Q-2 '!$A$2:$AH$3476,29,0),"-")</f>
        <v>-</v>
      </c>
      <c r="AD1787" s="2" t="str">
        <f>IFERROR(VLOOKUP(A1787,'[1]For Report Q-2 '!$A$2:$AH$3476,30,0),"-")</f>
        <v>-</v>
      </c>
      <c r="AE1787" s="1" t="str">
        <f>IFERROR(VLOOKUP(A1787,'[1]For Report Q-2 '!$A$2:$AH$3476,31,0),"-")</f>
        <v>-</v>
      </c>
      <c r="AF1787" s="1" t="str">
        <f>IFERROR(VLOOKUP(A1787,'[1]For Report Q-2 '!$A$2:$AH$3476,32,0),"-")</f>
        <v>-</v>
      </c>
      <c r="AG1787" s="2" t="str">
        <f>IFERROR(VLOOKUP(A1787,'[1]For Report Q-2 '!$A$2:$AH$3476,33,0),"-")</f>
        <v>-</v>
      </c>
      <c r="AH1787" s="1" t="str">
        <f t="shared" si="27"/>
        <v>--</v>
      </c>
      <c r="AI1787" t="e">
        <v>#N/A</v>
      </c>
      <c r="AJ1787" t="e">
        <v>#N/A</v>
      </c>
      <c r="AK1787" t="e">
        <v>#N/A</v>
      </c>
    </row>
    <row r="1788" spans="1:37" x14ac:dyDescent="0.25">
      <c r="A1788" s="15">
        <v>2343341</v>
      </c>
      <c r="B1788" s="15" t="s">
        <v>730</v>
      </c>
      <c r="C1788" s="16">
        <v>45266</v>
      </c>
      <c r="D1788" s="15" t="s">
        <v>28</v>
      </c>
      <c r="E1788" s="1" t="s">
        <v>29</v>
      </c>
      <c r="F1788" s="15" t="s">
        <v>30</v>
      </c>
      <c r="G1788" s="1" t="s">
        <v>28</v>
      </c>
      <c r="H1788" s="17">
        <v>23999</v>
      </c>
      <c r="I1788" s="18">
        <v>0.23999000000000001</v>
      </c>
      <c r="J1788" s="1">
        <v>9077810</v>
      </c>
      <c r="K1788" s="1" t="s">
        <v>730</v>
      </c>
      <c r="L1788" s="19">
        <v>53281</v>
      </c>
      <c r="M1788" s="1" t="s">
        <v>31</v>
      </c>
      <c r="N1788" s="1" t="s">
        <v>29</v>
      </c>
      <c r="O1788" s="1" t="s">
        <v>32</v>
      </c>
      <c r="P1788" s="20">
        <v>9077810</v>
      </c>
      <c r="Q1788" s="1" t="s">
        <v>33</v>
      </c>
      <c r="R1788" s="1" t="s">
        <v>16</v>
      </c>
      <c r="S1788" s="1" t="s">
        <v>34</v>
      </c>
      <c r="T1788" s="18">
        <f>IFERROR(VLOOKUP(A1788,'[1]For Report Q-2 '!$A$2:$T$3476,20,0),"-")</f>
        <v>0.23999000000000001</v>
      </c>
      <c r="U1788" s="55">
        <f>IFERROR(VLOOKUP(A1788,'[1]For Report Q-2 '!$A$2:$U$3476,21,0),"-")</f>
        <v>0</v>
      </c>
      <c r="V1788" s="2" t="str">
        <f>IFERROR(VLOOKUP(A1788,'[1]For Report Q-2 '!$A$2:$V$3476,22,0),"-")</f>
        <v>-</v>
      </c>
      <c r="W1788" s="1">
        <f>IFERROR(VLOOKUP(A1788,'[1]For Report Q-2 '!$A$2:$W$3476,23,0),"-")</f>
        <v>0</v>
      </c>
      <c r="X1788" s="1"/>
      <c r="Y1788" s="1"/>
      <c r="Z1788" s="2" t="str">
        <f>IFERROR(VLOOKUP(A1788,'[1]For Report Q-2 '!$A$2:$Z$3476,26,0),"-")</f>
        <v>-</v>
      </c>
      <c r="AA1788" s="1" t="str">
        <f>IFERROR(VLOOKUP(A1788,'[1]For Report Q-2 '!$A$2:$AH$3476,27,0),"-")</f>
        <v>-</v>
      </c>
      <c r="AB1788" s="1" t="str">
        <f>IFERROR(VLOOKUP(A1788,'[1]For Report Q-2 '!$A$2:$AH$3476,28,0),"-")</f>
        <v>-</v>
      </c>
      <c r="AC1788" s="2" t="str">
        <f>IFERROR(VLOOKUP(A1788,'[1]For Report Q-2 '!$A$2:$AH$3476,29,0),"-")</f>
        <v>-</v>
      </c>
      <c r="AD1788" s="2" t="str">
        <f>IFERROR(VLOOKUP(A1788,'[1]For Report Q-2 '!$A$2:$AH$3476,30,0),"-")</f>
        <v>-</v>
      </c>
      <c r="AE1788" s="1" t="str">
        <f>IFERROR(VLOOKUP(A1788,'[1]For Report Q-2 '!$A$2:$AH$3476,31,0),"-")</f>
        <v>-</v>
      </c>
      <c r="AF1788" s="1" t="str">
        <f>IFERROR(VLOOKUP(A1788,'[1]For Report Q-2 '!$A$2:$AH$3476,32,0),"-")</f>
        <v>-</v>
      </c>
      <c r="AG1788" s="2" t="str">
        <f>IFERROR(VLOOKUP(A1788,'[1]For Report Q-2 '!$A$2:$AH$3476,33,0),"-")</f>
        <v>-</v>
      </c>
      <c r="AH1788" s="1" t="str">
        <f t="shared" si="27"/>
        <v>--</v>
      </c>
      <c r="AI1788" t="e">
        <v>#N/A</v>
      </c>
      <c r="AJ1788" t="e">
        <v>#N/A</v>
      </c>
      <c r="AK1788" t="e">
        <v>#N/A</v>
      </c>
    </row>
    <row r="1789" spans="1:37" x14ac:dyDescent="0.25">
      <c r="A1789" s="15">
        <v>2347853</v>
      </c>
      <c r="B1789" s="15" t="s">
        <v>731</v>
      </c>
      <c r="C1789" s="16">
        <v>45742</v>
      </c>
      <c r="D1789" s="15" t="s">
        <v>28</v>
      </c>
      <c r="E1789" s="1" t="s">
        <v>29</v>
      </c>
      <c r="F1789" s="15" t="s">
        <v>30</v>
      </c>
      <c r="G1789" s="1" t="s">
        <v>28</v>
      </c>
      <c r="H1789" s="17">
        <v>4285</v>
      </c>
      <c r="I1789" s="18">
        <v>4.2849999999999999E-2</v>
      </c>
      <c r="J1789" s="1">
        <v>9077810</v>
      </c>
      <c r="K1789" s="1" t="s">
        <v>730</v>
      </c>
      <c r="L1789" s="19">
        <v>53281</v>
      </c>
      <c r="M1789" s="1" t="s">
        <v>31</v>
      </c>
      <c r="N1789" s="1" t="s">
        <v>29</v>
      </c>
      <c r="O1789" s="1" t="s">
        <v>32</v>
      </c>
      <c r="P1789" s="20">
        <v>9077810</v>
      </c>
      <c r="Q1789" s="1" t="s">
        <v>33</v>
      </c>
      <c r="R1789" s="1" t="s">
        <v>16</v>
      </c>
      <c r="S1789" s="1" t="s">
        <v>34</v>
      </c>
      <c r="T1789" s="18">
        <f>IFERROR(VLOOKUP(A1789,'[1]For Report Q-2 '!$A$2:$T$3476,20,0),"-")</f>
        <v>4.2849999999999999E-2</v>
      </c>
      <c r="U1789" s="55">
        <f>IFERROR(VLOOKUP(A1789,'[1]For Report Q-2 '!$A$2:$U$3476,21,0),"-")</f>
        <v>0</v>
      </c>
      <c r="V1789" s="2" t="str">
        <f>IFERROR(VLOOKUP(A1789,'[1]For Report Q-2 '!$A$2:$V$3476,22,0),"-")</f>
        <v>-</v>
      </c>
      <c r="W1789" s="1">
        <f>IFERROR(VLOOKUP(A1789,'[1]For Report Q-2 '!$A$2:$W$3476,23,0),"-")</f>
        <v>0</v>
      </c>
      <c r="X1789" s="1"/>
      <c r="Y1789" s="1"/>
      <c r="Z1789" s="2" t="str">
        <f>IFERROR(VLOOKUP(A1789,'[1]For Report Q-2 '!$A$2:$Z$3476,26,0),"-")</f>
        <v>-</v>
      </c>
      <c r="AA1789" s="1" t="str">
        <f>IFERROR(VLOOKUP(A1789,'[1]For Report Q-2 '!$A$2:$AH$3476,27,0),"-")</f>
        <v>-</v>
      </c>
      <c r="AB1789" s="1" t="str">
        <f>IFERROR(VLOOKUP(A1789,'[1]For Report Q-2 '!$A$2:$AH$3476,28,0),"-")</f>
        <v>-</v>
      </c>
      <c r="AC1789" s="2" t="str">
        <f>IFERROR(VLOOKUP(A1789,'[1]For Report Q-2 '!$A$2:$AH$3476,29,0),"-")</f>
        <v>-</v>
      </c>
      <c r="AD1789" s="2" t="str">
        <f>IFERROR(VLOOKUP(A1789,'[1]For Report Q-2 '!$A$2:$AH$3476,30,0),"-")</f>
        <v>-</v>
      </c>
      <c r="AE1789" s="1" t="str">
        <f>IFERROR(VLOOKUP(A1789,'[1]For Report Q-2 '!$A$2:$AH$3476,31,0),"-")</f>
        <v>-</v>
      </c>
      <c r="AF1789" s="1" t="str">
        <f>IFERROR(VLOOKUP(A1789,'[1]For Report Q-2 '!$A$2:$AH$3476,32,0),"-")</f>
        <v>-</v>
      </c>
      <c r="AG1789" s="2" t="str">
        <f>IFERROR(VLOOKUP(A1789,'[1]For Report Q-2 '!$A$2:$AH$3476,33,0),"-")</f>
        <v>-</v>
      </c>
      <c r="AH1789" s="1" t="str">
        <f t="shared" si="27"/>
        <v>--</v>
      </c>
      <c r="AI1789" t="e">
        <v>#N/A</v>
      </c>
      <c r="AJ1789" t="e">
        <v>#N/A</v>
      </c>
      <c r="AK1789" t="e">
        <v>#N/A</v>
      </c>
    </row>
    <row r="1790" spans="1:37" x14ac:dyDescent="0.25">
      <c r="A1790" s="15">
        <v>9077814</v>
      </c>
      <c r="B1790" s="15" t="s">
        <v>732</v>
      </c>
      <c r="C1790" s="16">
        <v>44440</v>
      </c>
      <c r="D1790" s="15" t="s">
        <v>56</v>
      </c>
      <c r="E1790" s="1" t="s">
        <v>118</v>
      </c>
      <c r="F1790" s="15" t="s">
        <v>46</v>
      </c>
      <c r="G1790" s="1" t="s">
        <v>56</v>
      </c>
      <c r="H1790" s="17">
        <v>24166.67</v>
      </c>
      <c r="I1790" s="18">
        <v>0.24166669999999998</v>
      </c>
      <c r="J1790" s="1">
        <v>9077814</v>
      </c>
      <c r="K1790" s="1" t="s">
        <v>733</v>
      </c>
      <c r="L1790" s="19">
        <v>24166.67</v>
      </c>
      <c r="M1790" s="1" t="s">
        <v>31</v>
      </c>
      <c r="N1790" s="1" t="s">
        <v>47</v>
      </c>
      <c r="O1790" s="1" t="s">
        <v>59</v>
      </c>
      <c r="P1790" s="20">
        <v>9077814</v>
      </c>
      <c r="Q1790" s="1" t="s">
        <v>79</v>
      </c>
      <c r="R1790" s="1" t="s">
        <v>16</v>
      </c>
      <c r="S1790" s="1" t="s">
        <v>80</v>
      </c>
      <c r="T1790" s="18">
        <f>IFERROR(VLOOKUP(A1790,'[1]For Report Q-2 '!$A$2:$T$3476,20,0),"-")</f>
        <v>0.24166669999999998</v>
      </c>
      <c r="U1790" s="55">
        <f>IFERROR(VLOOKUP(A1790,'[1]For Report Q-2 '!$A$2:$U$3476,21,0),"-")</f>
        <v>0</v>
      </c>
      <c r="V1790" s="2" t="str">
        <f>IFERROR(VLOOKUP(A1790,'[1]For Report Q-2 '!$A$2:$V$3476,22,0),"-")</f>
        <v>-</v>
      </c>
      <c r="W1790" s="1">
        <f>IFERROR(VLOOKUP(A1790,'[1]For Report Q-2 '!$A$2:$W$3476,23,0),"-")</f>
        <v>0</v>
      </c>
      <c r="X1790" s="1"/>
      <c r="Y1790" s="1"/>
      <c r="Z1790" s="2">
        <f>IFERROR(VLOOKUP(A1790,'[1]For Report Q-2 '!$A$2:$Z$3476,26,0),"-")</f>
        <v>46128.898634259298</v>
      </c>
      <c r="AA1790" s="1" t="str">
        <f>IFERROR(VLOOKUP(A1790,'[1]For Report Q-2 '!$A$2:$AH$3476,27,0),"-")</f>
        <v>SR26045529276</v>
      </c>
      <c r="AB1790" s="1" t="str">
        <f>IFERROR(VLOOKUP(A1790,'[1]For Report Q-2 '!$A$2:$AH$3476,28,0),"-")</f>
        <v>Active</v>
      </c>
      <c r="AC1790" s="2" t="str">
        <f>IFERROR(VLOOKUP(A1790,'[1]For Report Q-2 '!$A$2:$AH$3476,29,0),"-")</f>
        <v>-</v>
      </c>
      <c r="AD1790" s="2" t="str">
        <f>IFERROR(VLOOKUP(A1790,'[1]For Report Q-2 '!$A$2:$AH$3476,30,0),"-")</f>
        <v>-</v>
      </c>
      <c r="AE1790" s="1" t="str">
        <f>IFERROR(VLOOKUP(A1790,'[1]For Report Q-2 '!$A$2:$AH$3476,31,0),"-")</f>
        <v>-</v>
      </c>
      <c r="AF1790" s="1" t="str">
        <f>IFERROR(VLOOKUP(A1790,'[1]For Report Q-2 '!$A$2:$AH$3476,32,0),"-")</f>
        <v>-</v>
      </c>
      <c r="AG1790" s="2" t="str">
        <f>IFERROR(VLOOKUP(A1790,'[1]For Report Q-2 '!$A$2:$AH$3476,33,0),"-")</f>
        <v>-</v>
      </c>
      <c r="AH1790" s="1" t="str">
        <f t="shared" si="27"/>
        <v>-Active</v>
      </c>
      <c r="AI1790" s="88" t="s">
        <v>1539</v>
      </c>
      <c r="AJ1790" s="88" t="s">
        <v>1430</v>
      </c>
      <c r="AK1790" s="86" t="s">
        <v>1553</v>
      </c>
    </row>
    <row r="1791" spans="1:37" x14ac:dyDescent="0.25">
      <c r="A1791" s="15">
        <v>9077829</v>
      </c>
      <c r="B1791" s="15" t="s">
        <v>734</v>
      </c>
      <c r="C1791" s="16">
        <v>43585</v>
      </c>
      <c r="D1791" s="15" t="s">
        <v>40</v>
      </c>
      <c r="E1791" s="1" t="s">
        <v>72</v>
      </c>
      <c r="F1791" s="15" t="s">
        <v>46</v>
      </c>
      <c r="G1791" s="1" t="s">
        <v>40</v>
      </c>
      <c r="H1791" s="17">
        <v>52500</v>
      </c>
      <c r="I1791" s="18">
        <v>0.52500000000000002</v>
      </c>
      <c r="J1791" s="1">
        <v>9077829</v>
      </c>
      <c r="K1791" s="1" t="s">
        <v>735</v>
      </c>
      <c r="L1791" s="19">
        <v>52500</v>
      </c>
      <c r="M1791" s="1" t="s">
        <v>31</v>
      </c>
      <c r="N1791" s="1" t="s">
        <v>72</v>
      </c>
      <c r="O1791" s="1" t="s">
        <v>50</v>
      </c>
      <c r="P1791" s="20">
        <v>9077829</v>
      </c>
      <c r="Q1791" s="1" t="s">
        <v>42</v>
      </c>
      <c r="R1791" s="1" t="s">
        <v>16</v>
      </c>
      <c r="S1791" s="1" t="s">
        <v>43</v>
      </c>
      <c r="T1791" s="18">
        <f>IFERROR(VLOOKUP(A1791,'[1]For Report Q-2 '!$A$2:$T$3476,20,0),"-")</f>
        <v>0.52500000000000002</v>
      </c>
      <c r="U1791" s="55">
        <f>IFERROR(VLOOKUP(A1791,'[1]For Report Q-2 '!$A$2:$U$3476,21,0),"-")</f>
        <v>0</v>
      </c>
      <c r="V1791" s="2" t="str">
        <f>IFERROR(VLOOKUP(A1791,'[1]For Report Q-2 '!$A$2:$V$3476,22,0),"-")</f>
        <v>-</v>
      </c>
      <c r="W1791" s="1">
        <f>IFERROR(VLOOKUP(A1791,'[1]For Report Q-2 '!$A$2:$W$3476,23,0),"-")</f>
        <v>0</v>
      </c>
      <c r="X1791" s="1"/>
      <c r="Y1791" s="1"/>
      <c r="Z1791" s="2" t="str">
        <f>IFERROR(VLOOKUP(A1791,'[1]For Report Q-2 '!$A$2:$Z$3476,26,0),"-")</f>
        <v>-</v>
      </c>
      <c r="AA1791" s="1" t="str">
        <f>IFERROR(VLOOKUP(A1791,'[1]For Report Q-2 '!$A$2:$AH$3476,27,0),"-")</f>
        <v>-</v>
      </c>
      <c r="AB1791" s="1" t="str">
        <f>IFERROR(VLOOKUP(A1791,'[1]For Report Q-2 '!$A$2:$AH$3476,28,0),"-")</f>
        <v>-</v>
      </c>
      <c r="AC1791" s="2" t="str">
        <f>IFERROR(VLOOKUP(A1791,'[1]For Report Q-2 '!$A$2:$AH$3476,29,0),"-")</f>
        <v>-</v>
      </c>
      <c r="AD1791" s="2" t="str">
        <f>IFERROR(VLOOKUP(A1791,'[1]For Report Q-2 '!$A$2:$AH$3476,30,0),"-")</f>
        <v>-</v>
      </c>
      <c r="AE1791" s="1" t="str">
        <f>IFERROR(VLOOKUP(A1791,'[1]For Report Q-2 '!$A$2:$AH$3476,31,0),"-")</f>
        <v>-</v>
      </c>
      <c r="AF1791" s="1" t="str">
        <f>IFERROR(VLOOKUP(A1791,'[1]For Report Q-2 '!$A$2:$AH$3476,32,0),"-")</f>
        <v>-</v>
      </c>
      <c r="AG1791" s="2" t="str">
        <f>IFERROR(VLOOKUP(A1791,'[1]For Report Q-2 '!$A$2:$AH$3476,33,0),"-")</f>
        <v>-</v>
      </c>
      <c r="AH1791" s="1" t="str">
        <f t="shared" si="27"/>
        <v>--</v>
      </c>
      <c r="AI1791" t="e">
        <v>#N/A</v>
      </c>
      <c r="AJ1791" t="e">
        <v>#N/A</v>
      </c>
      <c r="AK1791" t="e">
        <v>#N/A</v>
      </c>
    </row>
    <row r="1792" spans="1:37" x14ac:dyDescent="0.25">
      <c r="A1792" s="15">
        <v>9078080</v>
      </c>
      <c r="B1792" s="15" t="s">
        <v>736</v>
      </c>
      <c r="C1792" s="16">
        <v>43609</v>
      </c>
      <c r="D1792" s="15" t="s">
        <v>70</v>
      </c>
      <c r="E1792" s="1" t="s">
        <v>118</v>
      </c>
      <c r="F1792" s="15" t="s">
        <v>46</v>
      </c>
      <c r="G1792" s="1" t="s">
        <v>70</v>
      </c>
      <c r="H1792" s="17">
        <v>50000</v>
      </c>
      <c r="I1792" s="18">
        <v>0.5</v>
      </c>
      <c r="J1792" s="1">
        <v>9078080</v>
      </c>
      <c r="K1792" s="1" t="s">
        <v>736</v>
      </c>
      <c r="L1792" s="19">
        <v>50000</v>
      </c>
      <c r="M1792" s="1" t="s">
        <v>31</v>
      </c>
      <c r="N1792" s="1" t="s">
        <v>47</v>
      </c>
      <c r="O1792" s="1" t="s">
        <v>71</v>
      </c>
      <c r="P1792" s="20">
        <v>9078080</v>
      </c>
      <c r="Q1792" s="1" t="s">
        <v>68</v>
      </c>
      <c r="R1792" s="1" t="s">
        <v>16</v>
      </c>
      <c r="S1792" s="1" t="s">
        <v>69</v>
      </c>
      <c r="T1792" s="18">
        <f>IFERROR(VLOOKUP(A1792,'[1]For Report Q-2 '!$A$2:$T$3476,20,0),"-")</f>
        <v>0.5</v>
      </c>
      <c r="U1792" s="55">
        <f>IFERROR(VLOOKUP(A1792,'[1]For Report Q-2 '!$A$2:$U$3476,21,0),"-")</f>
        <v>0</v>
      </c>
      <c r="V1792" s="2" t="str">
        <f>IFERROR(VLOOKUP(A1792,'[1]For Report Q-2 '!$A$2:$V$3476,22,0),"-")</f>
        <v>-</v>
      </c>
      <c r="W1792" s="1">
        <f>IFERROR(VLOOKUP(A1792,'[1]For Report Q-2 '!$A$2:$W$3476,23,0),"-")</f>
        <v>0</v>
      </c>
      <c r="X1792" s="1"/>
      <c r="Y1792" s="1"/>
      <c r="Z1792" s="2" t="str">
        <f>IFERROR(VLOOKUP(A1792,'[1]For Report Q-2 '!$A$2:$Z$3476,26,0),"-")</f>
        <v>-</v>
      </c>
      <c r="AA1792" s="1" t="str">
        <f>IFERROR(VLOOKUP(A1792,'[1]For Report Q-2 '!$A$2:$AH$3476,27,0),"-")</f>
        <v>-</v>
      </c>
      <c r="AB1792" s="1" t="str">
        <f>IFERROR(VLOOKUP(A1792,'[1]For Report Q-2 '!$A$2:$AH$3476,28,0),"-")</f>
        <v>-</v>
      </c>
      <c r="AC1792" s="2" t="str">
        <f>IFERROR(VLOOKUP(A1792,'[1]For Report Q-2 '!$A$2:$AH$3476,29,0),"-")</f>
        <v>-</v>
      </c>
      <c r="AD1792" s="2" t="str">
        <f>IFERROR(VLOOKUP(A1792,'[1]For Report Q-2 '!$A$2:$AH$3476,30,0),"-")</f>
        <v>-</v>
      </c>
      <c r="AE1792" s="1" t="str">
        <f>IFERROR(VLOOKUP(A1792,'[1]For Report Q-2 '!$A$2:$AH$3476,31,0),"-")</f>
        <v>-</v>
      </c>
      <c r="AF1792" s="1" t="str">
        <f>IFERROR(VLOOKUP(A1792,'[1]For Report Q-2 '!$A$2:$AH$3476,32,0),"-")</f>
        <v>-</v>
      </c>
      <c r="AG1792" s="2" t="str">
        <f>IFERROR(VLOOKUP(A1792,'[1]For Report Q-2 '!$A$2:$AH$3476,33,0),"-")</f>
        <v>-</v>
      </c>
      <c r="AH1792" s="1" t="str">
        <f t="shared" si="27"/>
        <v>--</v>
      </c>
      <c r="AI1792" t="e">
        <v>#N/A</v>
      </c>
      <c r="AJ1792" t="e">
        <v>#N/A</v>
      </c>
      <c r="AK1792" t="e">
        <v>#N/A</v>
      </c>
    </row>
    <row r="1793" spans="1:37" x14ac:dyDescent="0.25">
      <c r="A1793" s="15">
        <v>9078117</v>
      </c>
      <c r="B1793" s="15" t="s">
        <v>737</v>
      </c>
      <c r="C1793" s="16">
        <v>44712</v>
      </c>
      <c r="D1793" s="15" t="s">
        <v>40</v>
      </c>
      <c r="E1793" s="1" t="s">
        <v>118</v>
      </c>
      <c r="F1793" s="15" t="s">
        <v>46</v>
      </c>
      <c r="G1793" s="1" t="s">
        <v>40</v>
      </c>
      <c r="H1793" s="17">
        <v>33333.333333333336</v>
      </c>
      <c r="I1793" s="18">
        <v>0.33333333333333337</v>
      </c>
      <c r="J1793" s="1">
        <v>9078117</v>
      </c>
      <c r="K1793" s="1" t="s">
        <v>738</v>
      </c>
      <c r="L1793" s="19">
        <v>33333.333333333336</v>
      </c>
      <c r="M1793" s="1" t="s">
        <v>31</v>
      </c>
      <c r="N1793" s="1" t="s">
        <v>47</v>
      </c>
      <c r="O1793" s="1" t="s">
        <v>50</v>
      </c>
      <c r="P1793" s="20">
        <v>9078117</v>
      </c>
      <c r="Q1793" s="1" t="s">
        <v>42</v>
      </c>
      <c r="R1793" s="1" t="s">
        <v>16</v>
      </c>
      <c r="S1793" s="1" t="s">
        <v>43</v>
      </c>
      <c r="T1793" s="18">
        <f>IFERROR(VLOOKUP(A1793,'[1]For Report Q-2 '!$A$2:$T$3476,20,0),"-")</f>
        <v>0.33333333333333337</v>
      </c>
      <c r="U1793" s="55">
        <f>IFERROR(VLOOKUP(A1793,'[1]For Report Q-2 '!$A$2:$U$3476,21,0),"-")</f>
        <v>0</v>
      </c>
      <c r="V1793" s="2" t="str">
        <f>IFERROR(VLOOKUP(A1793,'[1]For Report Q-2 '!$A$2:$V$3476,22,0),"-")</f>
        <v>-</v>
      </c>
      <c r="W1793" s="1">
        <f>IFERROR(VLOOKUP(A1793,'[1]For Report Q-2 '!$A$2:$W$3476,23,0),"-")</f>
        <v>0</v>
      </c>
      <c r="X1793" s="1"/>
      <c r="Y1793" s="1"/>
      <c r="Z1793" s="2" t="str">
        <f>IFERROR(VLOOKUP(A1793,'[1]For Report Q-2 '!$A$2:$Z$3476,26,0),"-")</f>
        <v>-</v>
      </c>
      <c r="AA1793" s="1" t="str">
        <f>IFERROR(VLOOKUP(A1793,'[1]For Report Q-2 '!$A$2:$AH$3476,27,0),"-")</f>
        <v>-</v>
      </c>
      <c r="AB1793" s="1" t="str">
        <f>IFERROR(VLOOKUP(A1793,'[1]For Report Q-2 '!$A$2:$AH$3476,28,0),"-")</f>
        <v>-</v>
      </c>
      <c r="AC1793" s="2" t="str">
        <f>IFERROR(VLOOKUP(A1793,'[1]For Report Q-2 '!$A$2:$AH$3476,29,0),"-")</f>
        <v>-</v>
      </c>
      <c r="AD1793" s="2" t="str">
        <f>IFERROR(VLOOKUP(A1793,'[1]For Report Q-2 '!$A$2:$AH$3476,30,0),"-")</f>
        <v>-</v>
      </c>
      <c r="AE1793" s="1" t="str">
        <f>IFERROR(VLOOKUP(A1793,'[1]For Report Q-2 '!$A$2:$AH$3476,31,0),"-")</f>
        <v>-</v>
      </c>
      <c r="AF1793" s="1" t="str">
        <f>IFERROR(VLOOKUP(A1793,'[1]For Report Q-2 '!$A$2:$AH$3476,32,0),"-")</f>
        <v>-</v>
      </c>
      <c r="AG1793" s="2" t="str">
        <f>IFERROR(VLOOKUP(A1793,'[1]For Report Q-2 '!$A$2:$AH$3476,33,0),"-")</f>
        <v>-</v>
      </c>
      <c r="AH1793" s="1" t="str">
        <f t="shared" si="27"/>
        <v>--</v>
      </c>
      <c r="AI1793" t="e">
        <v>#N/A</v>
      </c>
      <c r="AJ1793" t="e">
        <v>#N/A</v>
      </c>
      <c r="AK1793" t="e">
        <v>#N/A</v>
      </c>
    </row>
    <row r="1794" spans="1:37" x14ac:dyDescent="0.25">
      <c r="A1794" s="15">
        <v>60004</v>
      </c>
      <c r="B1794" s="15" t="s">
        <v>739</v>
      </c>
      <c r="C1794" s="16">
        <v>44445</v>
      </c>
      <c r="D1794" s="15" t="s">
        <v>740</v>
      </c>
      <c r="E1794" s="1" t="s">
        <v>741</v>
      </c>
      <c r="F1794" s="15" t="s">
        <v>163</v>
      </c>
      <c r="G1794" s="1" t="s">
        <v>53</v>
      </c>
      <c r="H1794" s="17">
        <v>1200</v>
      </c>
      <c r="I1794" s="18">
        <v>1.2E-2</v>
      </c>
      <c r="J1794" s="1">
        <v>9078413</v>
      </c>
      <c r="K1794" s="1" t="s">
        <v>739</v>
      </c>
      <c r="L1794" s="19">
        <v>10290177.759199969</v>
      </c>
      <c r="M1794" s="1" t="s">
        <v>67</v>
      </c>
      <c r="N1794" s="1" t="s">
        <v>741</v>
      </c>
      <c r="O1794" s="1" t="s">
        <v>53</v>
      </c>
      <c r="P1794" s="20">
        <v>9078413</v>
      </c>
      <c r="Q1794" s="1" t="s">
        <v>340</v>
      </c>
      <c r="R1794" s="1" t="s">
        <v>89</v>
      </c>
      <c r="S1794" s="1" t="s">
        <v>80</v>
      </c>
      <c r="T1794" s="18">
        <f>IFERROR(VLOOKUP(A1794,'[1]For Report Q-2 '!$A$2:$T$3476,20,0),"-")</f>
        <v>1.2E-2</v>
      </c>
      <c r="U1794" s="55">
        <f>IFERROR(VLOOKUP(A1794,'[1]For Report Q-2 '!$A$2:$U$3476,21,0),"-")</f>
        <v>0</v>
      </c>
      <c r="V1794" s="2" t="str">
        <f>IFERROR(VLOOKUP(A1794,'[1]For Report Q-2 '!$A$2:$V$3476,22,0),"-")</f>
        <v>-</v>
      </c>
      <c r="W1794" s="1">
        <f>IFERROR(VLOOKUP(A1794,'[1]For Report Q-2 '!$A$2:$W$3476,23,0),"-")</f>
        <v>0</v>
      </c>
      <c r="X1794" s="1"/>
      <c r="Y1794" s="1"/>
      <c r="Z1794" s="2" t="str">
        <f>IFERROR(VLOOKUP(A1794,'[1]For Report Q-2 '!$A$2:$Z$3476,26,0),"-")</f>
        <v>-</v>
      </c>
      <c r="AA1794" s="1" t="str">
        <f>IFERROR(VLOOKUP(A1794,'[1]For Report Q-2 '!$A$2:$AH$3476,27,0),"-")</f>
        <v>-</v>
      </c>
      <c r="AB1794" s="1" t="str">
        <f>IFERROR(VLOOKUP(A1794,'[1]For Report Q-2 '!$A$2:$AH$3476,28,0),"-")</f>
        <v>-</v>
      </c>
      <c r="AC1794" s="2" t="str">
        <f>IFERROR(VLOOKUP(A1794,'[1]For Report Q-2 '!$A$2:$AH$3476,29,0),"-")</f>
        <v>-</v>
      </c>
      <c r="AD1794" s="2" t="str">
        <f>IFERROR(VLOOKUP(A1794,'[1]For Report Q-2 '!$A$2:$AH$3476,30,0),"-")</f>
        <v>-</v>
      </c>
      <c r="AE1794" s="1" t="str">
        <f>IFERROR(VLOOKUP(A1794,'[1]For Report Q-2 '!$A$2:$AH$3476,31,0),"-")</f>
        <v>-</v>
      </c>
      <c r="AF1794" s="1" t="str">
        <f>IFERROR(VLOOKUP(A1794,'[1]For Report Q-2 '!$A$2:$AH$3476,32,0),"-")</f>
        <v>-</v>
      </c>
      <c r="AG1794" s="2" t="str">
        <f>IFERROR(VLOOKUP(A1794,'[1]For Report Q-2 '!$A$2:$AH$3476,33,0),"-")</f>
        <v>-</v>
      </c>
      <c r="AH1794" s="1" t="str">
        <f t="shared" si="27"/>
        <v>--</v>
      </c>
      <c r="AI1794" t="e">
        <v>#N/A</v>
      </c>
      <c r="AJ1794" t="e">
        <v>#N/A</v>
      </c>
      <c r="AK1794" t="e">
        <v>#N/A</v>
      </c>
    </row>
    <row r="1795" spans="1:37" x14ac:dyDescent="0.25">
      <c r="A1795" s="15">
        <v>60005</v>
      </c>
      <c r="B1795" s="15" t="s">
        <v>739</v>
      </c>
      <c r="C1795" s="16">
        <v>44443</v>
      </c>
      <c r="D1795" s="15" t="s">
        <v>56</v>
      </c>
      <c r="E1795" s="1" t="s">
        <v>741</v>
      </c>
      <c r="F1795" s="15" t="s">
        <v>163</v>
      </c>
      <c r="G1795" s="1" t="s">
        <v>56</v>
      </c>
      <c r="H1795" s="17">
        <v>550</v>
      </c>
      <c r="I1795" s="18">
        <v>5.4999999999999997E-3</v>
      </c>
      <c r="J1795" s="1">
        <v>9078413</v>
      </c>
      <c r="K1795" s="1" t="s">
        <v>739</v>
      </c>
      <c r="L1795" s="19">
        <v>10290177.759199969</v>
      </c>
      <c r="M1795" s="1" t="s">
        <v>67</v>
      </c>
      <c r="N1795" s="1" t="s">
        <v>741</v>
      </c>
      <c r="O1795" s="1" t="s">
        <v>59</v>
      </c>
      <c r="P1795" s="20">
        <v>9078413</v>
      </c>
      <c r="Q1795" s="1" t="s">
        <v>340</v>
      </c>
      <c r="R1795" s="1" t="s">
        <v>89</v>
      </c>
      <c r="S1795" s="1" t="s">
        <v>80</v>
      </c>
      <c r="T1795" s="18">
        <f>IFERROR(VLOOKUP(A1795,'[1]For Report Q-2 '!$A$2:$T$3476,20,0),"-")</f>
        <v>5.4999999999999997E-3</v>
      </c>
      <c r="U1795" s="55">
        <f>IFERROR(VLOOKUP(A1795,'[1]For Report Q-2 '!$A$2:$U$3476,21,0),"-")</f>
        <v>0</v>
      </c>
      <c r="V1795" s="2" t="str">
        <f>IFERROR(VLOOKUP(A1795,'[1]For Report Q-2 '!$A$2:$V$3476,22,0),"-")</f>
        <v>-</v>
      </c>
      <c r="W1795" s="1">
        <f>IFERROR(VLOOKUP(A1795,'[1]For Report Q-2 '!$A$2:$W$3476,23,0),"-")</f>
        <v>0</v>
      </c>
      <c r="X1795" s="1"/>
      <c r="Y1795" s="1"/>
      <c r="Z1795" s="2" t="str">
        <f>IFERROR(VLOOKUP(A1795,'[1]For Report Q-2 '!$A$2:$Z$3476,26,0),"-")</f>
        <v>-</v>
      </c>
      <c r="AA1795" s="1" t="str">
        <f>IFERROR(VLOOKUP(A1795,'[1]For Report Q-2 '!$A$2:$AH$3476,27,0),"-")</f>
        <v>-</v>
      </c>
      <c r="AB1795" s="1" t="str">
        <f>IFERROR(VLOOKUP(A1795,'[1]For Report Q-2 '!$A$2:$AH$3476,28,0),"-")</f>
        <v>-</v>
      </c>
      <c r="AC1795" s="2" t="str">
        <f>IFERROR(VLOOKUP(A1795,'[1]For Report Q-2 '!$A$2:$AH$3476,29,0),"-")</f>
        <v>-</v>
      </c>
      <c r="AD1795" s="2" t="str">
        <f>IFERROR(VLOOKUP(A1795,'[1]For Report Q-2 '!$A$2:$AH$3476,30,0),"-")</f>
        <v>-</v>
      </c>
      <c r="AE1795" s="1" t="str">
        <f>IFERROR(VLOOKUP(A1795,'[1]For Report Q-2 '!$A$2:$AH$3476,31,0),"-")</f>
        <v>-</v>
      </c>
      <c r="AF1795" s="1" t="str">
        <f>IFERROR(VLOOKUP(A1795,'[1]For Report Q-2 '!$A$2:$AH$3476,32,0),"-")</f>
        <v>-</v>
      </c>
      <c r="AG1795" s="2" t="str">
        <f>IFERROR(VLOOKUP(A1795,'[1]For Report Q-2 '!$A$2:$AH$3476,33,0),"-")</f>
        <v>-</v>
      </c>
      <c r="AH1795" s="1" t="str">
        <f t="shared" ref="AH1795:AH1858" si="28">AF1795&amp;AB1795</f>
        <v>--</v>
      </c>
      <c r="AI1795" t="e">
        <v>#N/A</v>
      </c>
      <c r="AJ1795" t="e">
        <v>#N/A</v>
      </c>
      <c r="AK1795" t="e">
        <v>#N/A</v>
      </c>
    </row>
    <row r="1796" spans="1:37" x14ac:dyDescent="0.25">
      <c r="A1796" s="15">
        <v>60006</v>
      </c>
      <c r="B1796" s="15" t="s">
        <v>739</v>
      </c>
      <c r="C1796" s="16">
        <v>44445</v>
      </c>
      <c r="D1796" s="15" t="s">
        <v>56</v>
      </c>
      <c r="E1796" s="1" t="s">
        <v>741</v>
      </c>
      <c r="F1796" s="15" t="s">
        <v>163</v>
      </c>
      <c r="G1796" s="1" t="s">
        <v>56</v>
      </c>
      <c r="H1796" s="17">
        <v>550</v>
      </c>
      <c r="I1796" s="18">
        <v>5.4999999999999997E-3</v>
      </c>
      <c r="J1796" s="1">
        <v>9078413</v>
      </c>
      <c r="K1796" s="1" t="s">
        <v>739</v>
      </c>
      <c r="L1796" s="19">
        <v>10290177.759199969</v>
      </c>
      <c r="M1796" s="1" t="s">
        <v>67</v>
      </c>
      <c r="N1796" s="1" t="s">
        <v>741</v>
      </c>
      <c r="O1796" s="1" t="s">
        <v>59</v>
      </c>
      <c r="P1796" s="20">
        <v>9078413</v>
      </c>
      <c r="Q1796" s="1" t="s">
        <v>340</v>
      </c>
      <c r="R1796" s="1" t="s">
        <v>89</v>
      </c>
      <c r="S1796" s="1" t="s">
        <v>80</v>
      </c>
      <c r="T1796" s="18">
        <f>IFERROR(VLOOKUP(A1796,'[1]For Report Q-2 '!$A$2:$T$3476,20,0),"-")</f>
        <v>5.4999999999999997E-3</v>
      </c>
      <c r="U1796" s="55">
        <f>IFERROR(VLOOKUP(A1796,'[1]For Report Q-2 '!$A$2:$U$3476,21,0),"-")</f>
        <v>0</v>
      </c>
      <c r="V1796" s="2" t="str">
        <f>IFERROR(VLOOKUP(A1796,'[1]For Report Q-2 '!$A$2:$V$3476,22,0),"-")</f>
        <v>-</v>
      </c>
      <c r="W1796" s="1">
        <f>IFERROR(VLOOKUP(A1796,'[1]For Report Q-2 '!$A$2:$W$3476,23,0),"-")</f>
        <v>0</v>
      </c>
      <c r="X1796" s="1"/>
      <c r="Y1796" s="1"/>
      <c r="Z1796" s="2" t="str">
        <f>IFERROR(VLOOKUP(A1796,'[1]For Report Q-2 '!$A$2:$Z$3476,26,0),"-")</f>
        <v>-</v>
      </c>
      <c r="AA1796" s="1" t="str">
        <f>IFERROR(VLOOKUP(A1796,'[1]For Report Q-2 '!$A$2:$AH$3476,27,0),"-")</f>
        <v>-</v>
      </c>
      <c r="AB1796" s="1" t="str">
        <f>IFERROR(VLOOKUP(A1796,'[1]For Report Q-2 '!$A$2:$AH$3476,28,0),"-")</f>
        <v>-</v>
      </c>
      <c r="AC1796" s="2" t="str">
        <f>IFERROR(VLOOKUP(A1796,'[1]For Report Q-2 '!$A$2:$AH$3476,29,0),"-")</f>
        <v>-</v>
      </c>
      <c r="AD1796" s="2" t="str">
        <f>IFERROR(VLOOKUP(A1796,'[1]For Report Q-2 '!$A$2:$AH$3476,30,0),"-")</f>
        <v>-</v>
      </c>
      <c r="AE1796" s="1" t="str">
        <f>IFERROR(VLOOKUP(A1796,'[1]For Report Q-2 '!$A$2:$AH$3476,31,0),"-")</f>
        <v>-</v>
      </c>
      <c r="AF1796" s="1" t="str">
        <f>IFERROR(VLOOKUP(A1796,'[1]For Report Q-2 '!$A$2:$AH$3476,32,0),"-")</f>
        <v>-</v>
      </c>
      <c r="AG1796" s="2" t="str">
        <f>IFERROR(VLOOKUP(A1796,'[1]For Report Q-2 '!$A$2:$AH$3476,33,0),"-")</f>
        <v>-</v>
      </c>
      <c r="AH1796" s="1" t="str">
        <f t="shared" si="28"/>
        <v>--</v>
      </c>
      <c r="AI1796" t="e">
        <v>#N/A</v>
      </c>
      <c r="AJ1796" t="e">
        <v>#N/A</v>
      </c>
      <c r="AK1796" t="e">
        <v>#N/A</v>
      </c>
    </row>
    <row r="1797" spans="1:37" x14ac:dyDescent="0.25">
      <c r="A1797" s="15">
        <v>60009</v>
      </c>
      <c r="B1797" s="15" t="s">
        <v>739</v>
      </c>
      <c r="C1797" s="16">
        <v>44443</v>
      </c>
      <c r="D1797" s="15" t="s">
        <v>56</v>
      </c>
      <c r="E1797" s="1" t="s">
        <v>741</v>
      </c>
      <c r="F1797" s="15" t="s">
        <v>163</v>
      </c>
      <c r="G1797" s="1" t="s">
        <v>56</v>
      </c>
      <c r="H1797" s="17">
        <v>1000</v>
      </c>
      <c r="I1797" s="18">
        <v>0.01</v>
      </c>
      <c r="J1797" s="1">
        <v>9078413</v>
      </c>
      <c r="K1797" s="1" t="s">
        <v>739</v>
      </c>
      <c r="L1797" s="19">
        <v>10290177.759199969</v>
      </c>
      <c r="M1797" s="1" t="s">
        <v>67</v>
      </c>
      <c r="N1797" s="1" t="s">
        <v>741</v>
      </c>
      <c r="O1797" s="1" t="s">
        <v>59</v>
      </c>
      <c r="P1797" s="20">
        <v>9078413</v>
      </c>
      <c r="Q1797" s="1" t="s">
        <v>340</v>
      </c>
      <c r="R1797" s="1" t="s">
        <v>89</v>
      </c>
      <c r="S1797" s="1" t="s">
        <v>80</v>
      </c>
      <c r="T1797" s="18">
        <f>IFERROR(VLOOKUP(A1797,'[1]For Report Q-2 '!$A$2:$T$3476,20,0),"-")</f>
        <v>0.01</v>
      </c>
      <c r="U1797" s="55">
        <f>IFERROR(VLOOKUP(A1797,'[1]For Report Q-2 '!$A$2:$U$3476,21,0),"-")</f>
        <v>0</v>
      </c>
      <c r="V1797" s="2" t="str">
        <f>IFERROR(VLOOKUP(A1797,'[1]For Report Q-2 '!$A$2:$V$3476,22,0),"-")</f>
        <v>-</v>
      </c>
      <c r="W1797" s="1">
        <f>IFERROR(VLOOKUP(A1797,'[1]For Report Q-2 '!$A$2:$W$3476,23,0),"-")</f>
        <v>0</v>
      </c>
      <c r="X1797" s="1"/>
      <c r="Y1797" s="1"/>
      <c r="Z1797" s="2" t="str">
        <f>IFERROR(VLOOKUP(A1797,'[1]For Report Q-2 '!$A$2:$Z$3476,26,0),"-")</f>
        <v>-</v>
      </c>
      <c r="AA1797" s="1" t="str">
        <f>IFERROR(VLOOKUP(A1797,'[1]For Report Q-2 '!$A$2:$AH$3476,27,0),"-")</f>
        <v>-</v>
      </c>
      <c r="AB1797" s="1" t="str">
        <f>IFERROR(VLOOKUP(A1797,'[1]For Report Q-2 '!$A$2:$AH$3476,28,0),"-")</f>
        <v>-</v>
      </c>
      <c r="AC1797" s="2" t="str">
        <f>IFERROR(VLOOKUP(A1797,'[1]For Report Q-2 '!$A$2:$AH$3476,29,0),"-")</f>
        <v>-</v>
      </c>
      <c r="AD1797" s="2" t="str">
        <f>IFERROR(VLOOKUP(A1797,'[1]For Report Q-2 '!$A$2:$AH$3476,30,0),"-")</f>
        <v>-</v>
      </c>
      <c r="AE1797" s="1" t="str">
        <f>IFERROR(VLOOKUP(A1797,'[1]For Report Q-2 '!$A$2:$AH$3476,31,0),"-")</f>
        <v>-</v>
      </c>
      <c r="AF1797" s="1" t="str">
        <f>IFERROR(VLOOKUP(A1797,'[1]For Report Q-2 '!$A$2:$AH$3476,32,0),"-")</f>
        <v>-</v>
      </c>
      <c r="AG1797" s="2" t="str">
        <f>IFERROR(VLOOKUP(A1797,'[1]For Report Q-2 '!$A$2:$AH$3476,33,0),"-")</f>
        <v>-</v>
      </c>
      <c r="AH1797" s="1" t="str">
        <f t="shared" si="28"/>
        <v>--</v>
      </c>
      <c r="AI1797" t="e">
        <v>#N/A</v>
      </c>
      <c r="AJ1797" t="e">
        <v>#N/A</v>
      </c>
      <c r="AK1797" t="e">
        <v>#N/A</v>
      </c>
    </row>
    <row r="1798" spans="1:37" x14ac:dyDescent="0.25">
      <c r="A1798" s="15">
        <v>60010</v>
      </c>
      <c r="B1798" s="15" t="s">
        <v>739</v>
      </c>
      <c r="C1798" s="16">
        <v>44443</v>
      </c>
      <c r="D1798" s="15" t="s">
        <v>56</v>
      </c>
      <c r="E1798" s="1" t="s">
        <v>741</v>
      </c>
      <c r="F1798" s="15" t="s">
        <v>163</v>
      </c>
      <c r="G1798" s="1" t="s">
        <v>56</v>
      </c>
      <c r="H1798" s="17">
        <v>475</v>
      </c>
      <c r="I1798" s="18">
        <v>4.7499999999999999E-3</v>
      </c>
      <c r="J1798" s="1">
        <v>9078413</v>
      </c>
      <c r="K1798" s="1" t="s">
        <v>739</v>
      </c>
      <c r="L1798" s="19">
        <v>10290177.759199969</v>
      </c>
      <c r="M1798" s="1" t="s">
        <v>67</v>
      </c>
      <c r="N1798" s="1" t="s">
        <v>741</v>
      </c>
      <c r="O1798" s="1" t="s">
        <v>59</v>
      </c>
      <c r="P1798" s="20">
        <v>9078413</v>
      </c>
      <c r="Q1798" s="1" t="s">
        <v>340</v>
      </c>
      <c r="R1798" s="1" t="s">
        <v>89</v>
      </c>
      <c r="S1798" s="1" t="s">
        <v>80</v>
      </c>
      <c r="T1798" s="18">
        <f>IFERROR(VLOOKUP(A1798,'[1]For Report Q-2 '!$A$2:$T$3476,20,0),"-")</f>
        <v>4.7499999999999999E-3</v>
      </c>
      <c r="U1798" s="55">
        <f>IFERROR(VLOOKUP(A1798,'[1]For Report Q-2 '!$A$2:$U$3476,21,0),"-")</f>
        <v>0</v>
      </c>
      <c r="V1798" s="2" t="str">
        <f>IFERROR(VLOOKUP(A1798,'[1]For Report Q-2 '!$A$2:$V$3476,22,0),"-")</f>
        <v>-</v>
      </c>
      <c r="W1798" s="1">
        <f>IFERROR(VLOOKUP(A1798,'[1]For Report Q-2 '!$A$2:$W$3476,23,0),"-")</f>
        <v>0</v>
      </c>
      <c r="X1798" s="1"/>
      <c r="Y1798" s="1"/>
      <c r="Z1798" s="2" t="str">
        <f>IFERROR(VLOOKUP(A1798,'[1]For Report Q-2 '!$A$2:$Z$3476,26,0),"-")</f>
        <v>-</v>
      </c>
      <c r="AA1798" s="1" t="str">
        <f>IFERROR(VLOOKUP(A1798,'[1]For Report Q-2 '!$A$2:$AH$3476,27,0),"-")</f>
        <v>-</v>
      </c>
      <c r="AB1798" s="1" t="str">
        <f>IFERROR(VLOOKUP(A1798,'[1]For Report Q-2 '!$A$2:$AH$3476,28,0),"-")</f>
        <v>-</v>
      </c>
      <c r="AC1798" s="2" t="str">
        <f>IFERROR(VLOOKUP(A1798,'[1]For Report Q-2 '!$A$2:$AH$3476,29,0),"-")</f>
        <v>-</v>
      </c>
      <c r="AD1798" s="2" t="str">
        <f>IFERROR(VLOOKUP(A1798,'[1]For Report Q-2 '!$A$2:$AH$3476,30,0),"-")</f>
        <v>-</v>
      </c>
      <c r="AE1798" s="1" t="str">
        <f>IFERROR(VLOOKUP(A1798,'[1]For Report Q-2 '!$A$2:$AH$3476,31,0),"-")</f>
        <v>-</v>
      </c>
      <c r="AF1798" s="1" t="str">
        <f>IFERROR(VLOOKUP(A1798,'[1]For Report Q-2 '!$A$2:$AH$3476,32,0),"-")</f>
        <v>-</v>
      </c>
      <c r="AG1798" s="2" t="str">
        <f>IFERROR(VLOOKUP(A1798,'[1]For Report Q-2 '!$A$2:$AH$3476,33,0),"-")</f>
        <v>-</v>
      </c>
      <c r="AH1798" s="1" t="str">
        <f t="shared" si="28"/>
        <v>--</v>
      </c>
      <c r="AI1798" t="e">
        <v>#N/A</v>
      </c>
      <c r="AJ1798" t="e">
        <v>#N/A</v>
      </c>
      <c r="AK1798" t="e">
        <v>#N/A</v>
      </c>
    </row>
    <row r="1799" spans="1:37" x14ac:dyDescent="0.25">
      <c r="A1799" s="15">
        <v>60011</v>
      </c>
      <c r="B1799" s="15" t="s">
        <v>739</v>
      </c>
      <c r="C1799" s="16">
        <v>44445</v>
      </c>
      <c r="D1799" s="15" t="s">
        <v>56</v>
      </c>
      <c r="E1799" s="1" t="s">
        <v>741</v>
      </c>
      <c r="F1799" s="15" t="s">
        <v>163</v>
      </c>
      <c r="G1799" s="1" t="s">
        <v>56</v>
      </c>
      <c r="H1799" s="17">
        <v>550</v>
      </c>
      <c r="I1799" s="18">
        <v>5.4999999999999997E-3</v>
      </c>
      <c r="J1799" s="1">
        <v>9078413</v>
      </c>
      <c r="K1799" s="1" t="s">
        <v>739</v>
      </c>
      <c r="L1799" s="19">
        <v>10290177.759199969</v>
      </c>
      <c r="M1799" s="1" t="s">
        <v>67</v>
      </c>
      <c r="N1799" s="1" t="s">
        <v>741</v>
      </c>
      <c r="O1799" s="1" t="s">
        <v>59</v>
      </c>
      <c r="P1799" s="20">
        <v>9078413</v>
      </c>
      <c r="Q1799" s="1" t="s">
        <v>340</v>
      </c>
      <c r="R1799" s="1" t="s">
        <v>89</v>
      </c>
      <c r="S1799" s="1" t="s">
        <v>80</v>
      </c>
      <c r="T1799" s="18">
        <f>IFERROR(VLOOKUP(A1799,'[1]For Report Q-2 '!$A$2:$T$3476,20,0),"-")</f>
        <v>5.4999999999999997E-3</v>
      </c>
      <c r="U1799" s="55">
        <f>IFERROR(VLOOKUP(A1799,'[1]For Report Q-2 '!$A$2:$U$3476,21,0),"-")</f>
        <v>0</v>
      </c>
      <c r="V1799" s="2" t="str">
        <f>IFERROR(VLOOKUP(A1799,'[1]For Report Q-2 '!$A$2:$V$3476,22,0),"-")</f>
        <v>-</v>
      </c>
      <c r="W1799" s="1">
        <f>IFERROR(VLOOKUP(A1799,'[1]For Report Q-2 '!$A$2:$W$3476,23,0),"-")</f>
        <v>0</v>
      </c>
      <c r="X1799" s="1"/>
      <c r="Y1799" s="1"/>
      <c r="Z1799" s="2" t="str">
        <f>IFERROR(VLOOKUP(A1799,'[1]For Report Q-2 '!$A$2:$Z$3476,26,0),"-")</f>
        <v>-</v>
      </c>
      <c r="AA1799" s="1" t="str">
        <f>IFERROR(VLOOKUP(A1799,'[1]For Report Q-2 '!$A$2:$AH$3476,27,0),"-")</f>
        <v>-</v>
      </c>
      <c r="AB1799" s="1" t="str">
        <f>IFERROR(VLOOKUP(A1799,'[1]For Report Q-2 '!$A$2:$AH$3476,28,0),"-")</f>
        <v>-</v>
      </c>
      <c r="AC1799" s="2" t="str">
        <f>IFERROR(VLOOKUP(A1799,'[1]For Report Q-2 '!$A$2:$AH$3476,29,0),"-")</f>
        <v>-</v>
      </c>
      <c r="AD1799" s="2" t="str">
        <f>IFERROR(VLOOKUP(A1799,'[1]For Report Q-2 '!$A$2:$AH$3476,30,0),"-")</f>
        <v>-</v>
      </c>
      <c r="AE1799" s="1" t="str">
        <f>IFERROR(VLOOKUP(A1799,'[1]For Report Q-2 '!$A$2:$AH$3476,31,0),"-")</f>
        <v>-</v>
      </c>
      <c r="AF1799" s="1" t="str">
        <f>IFERROR(VLOOKUP(A1799,'[1]For Report Q-2 '!$A$2:$AH$3476,32,0),"-")</f>
        <v>-</v>
      </c>
      <c r="AG1799" s="2" t="str">
        <f>IFERROR(VLOOKUP(A1799,'[1]For Report Q-2 '!$A$2:$AH$3476,33,0),"-")</f>
        <v>-</v>
      </c>
      <c r="AH1799" s="1" t="str">
        <f t="shared" si="28"/>
        <v>--</v>
      </c>
      <c r="AI1799" t="e">
        <v>#N/A</v>
      </c>
      <c r="AJ1799" t="e">
        <v>#N/A</v>
      </c>
      <c r="AK1799" t="e">
        <v>#N/A</v>
      </c>
    </row>
    <row r="1800" spans="1:37" x14ac:dyDescent="0.25">
      <c r="A1800" s="15">
        <v>60012</v>
      </c>
      <c r="B1800" s="15" t="s">
        <v>739</v>
      </c>
      <c r="C1800" s="16">
        <v>44443</v>
      </c>
      <c r="D1800" s="15" t="s">
        <v>56</v>
      </c>
      <c r="E1800" s="1" t="s">
        <v>741</v>
      </c>
      <c r="F1800" s="15" t="s">
        <v>163</v>
      </c>
      <c r="G1800" s="1" t="s">
        <v>56</v>
      </c>
      <c r="H1800" s="17">
        <v>550</v>
      </c>
      <c r="I1800" s="18">
        <v>5.4999999999999997E-3</v>
      </c>
      <c r="J1800" s="1">
        <v>9078413</v>
      </c>
      <c r="K1800" s="1" t="s">
        <v>739</v>
      </c>
      <c r="L1800" s="19">
        <v>10290177.759199969</v>
      </c>
      <c r="M1800" s="1" t="s">
        <v>67</v>
      </c>
      <c r="N1800" s="1" t="s">
        <v>741</v>
      </c>
      <c r="O1800" s="1" t="s">
        <v>59</v>
      </c>
      <c r="P1800" s="20">
        <v>9078413</v>
      </c>
      <c r="Q1800" s="1" t="s">
        <v>340</v>
      </c>
      <c r="R1800" s="1" t="s">
        <v>89</v>
      </c>
      <c r="S1800" s="1" t="s">
        <v>80</v>
      </c>
      <c r="T1800" s="18">
        <f>IFERROR(VLOOKUP(A1800,'[1]For Report Q-2 '!$A$2:$T$3476,20,0),"-")</f>
        <v>5.4999999999999997E-3</v>
      </c>
      <c r="U1800" s="55">
        <f>IFERROR(VLOOKUP(A1800,'[1]For Report Q-2 '!$A$2:$U$3476,21,0),"-")</f>
        <v>0</v>
      </c>
      <c r="V1800" s="2" t="str">
        <f>IFERROR(VLOOKUP(A1800,'[1]For Report Q-2 '!$A$2:$V$3476,22,0),"-")</f>
        <v>-</v>
      </c>
      <c r="W1800" s="1">
        <f>IFERROR(VLOOKUP(A1800,'[1]For Report Q-2 '!$A$2:$W$3476,23,0),"-")</f>
        <v>0</v>
      </c>
      <c r="X1800" s="1"/>
      <c r="Y1800" s="1"/>
      <c r="Z1800" s="2" t="str">
        <f>IFERROR(VLOOKUP(A1800,'[1]For Report Q-2 '!$A$2:$Z$3476,26,0),"-")</f>
        <v>-</v>
      </c>
      <c r="AA1800" s="1" t="str">
        <f>IFERROR(VLOOKUP(A1800,'[1]For Report Q-2 '!$A$2:$AH$3476,27,0),"-")</f>
        <v>-</v>
      </c>
      <c r="AB1800" s="1" t="str">
        <f>IFERROR(VLOOKUP(A1800,'[1]For Report Q-2 '!$A$2:$AH$3476,28,0),"-")</f>
        <v>-</v>
      </c>
      <c r="AC1800" s="2" t="str">
        <f>IFERROR(VLOOKUP(A1800,'[1]For Report Q-2 '!$A$2:$AH$3476,29,0),"-")</f>
        <v>-</v>
      </c>
      <c r="AD1800" s="2" t="str">
        <f>IFERROR(VLOOKUP(A1800,'[1]For Report Q-2 '!$A$2:$AH$3476,30,0),"-")</f>
        <v>-</v>
      </c>
      <c r="AE1800" s="1" t="str">
        <f>IFERROR(VLOOKUP(A1800,'[1]For Report Q-2 '!$A$2:$AH$3476,31,0),"-")</f>
        <v>-</v>
      </c>
      <c r="AF1800" s="1" t="str">
        <f>IFERROR(VLOOKUP(A1800,'[1]For Report Q-2 '!$A$2:$AH$3476,32,0),"-")</f>
        <v>-</v>
      </c>
      <c r="AG1800" s="2" t="str">
        <f>IFERROR(VLOOKUP(A1800,'[1]For Report Q-2 '!$A$2:$AH$3476,33,0),"-")</f>
        <v>-</v>
      </c>
      <c r="AH1800" s="1" t="str">
        <f t="shared" si="28"/>
        <v>--</v>
      </c>
      <c r="AI1800" t="e">
        <v>#N/A</v>
      </c>
      <c r="AJ1800" t="e">
        <v>#N/A</v>
      </c>
      <c r="AK1800" t="e">
        <v>#N/A</v>
      </c>
    </row>
    <row r="1801" spans="1:37" x14ac:dyDescent="0.25">
      <c r="A1801" s="15">
        <v>60016</v>
      </c>
      <c r="B1801" s="15" t="s">
        <v>739</v>
      </c>
      <c r="C1801" s="16">
        <v>44454</v>
      </c>
      <c r="D1801" s="15" t="s">
        <v>56</v>
      </c>
      <c r="E1801" s="1" t="s">
        <v>741</v>
      </c>
      <c r="F1801" s="15" t="s">
        <v>163</v>
      </c>
      <c r="G1801" s="1" t="s">
        <v>56</v>
      </c>
      <c r="H1801" s="17">
        <v>1000</v>
      </c>
      <c r="I1801" s="18">
        <v>0.01</v>
      </c>
      <c r="J1801" s="1">
        <v>9078413</v>
      </c>
      <c r="K1801" s="1" t="s">
        <v>739</v>
      </c>
      <c r="L1801" s="19">
        <v>10290177.759199969</v>
      </c>
      <c r="M1801" s="1" t="s">
        <v>67</v>
      </c>
      <c r="N1801" s="1" t="s">
        <v>741</v>
      </c>
      <c r="O1801" s="1" t="s">
        <v>59</v>
      </c>
      <c r="P1801" s="20">
        <v>9078413</v>
      </c>
      <c r="Q1801" s="1" t="s">
        <v>340</v>
      </c>
      <c r="R1801" s="1" t="s">
        <v>89</v>
      </c>
      <c r="S1801" s="1" t="s">
        <v>80</v>
      </c>
      <c r="T1801" s="18">
        <f>IFERROR(VLOOKUP(A1801,'[1]For Report Q-2 '!$A$2:$T$3476,20,0),"-")</f>
        <v>0.01</v>
      </c>
      <c r="U1801" s="55">
        <f>IFERROR(VLOOKUP(A1801,'[1]For Report Q-2 '!$A$2:$U$3476,21,0),"-")</f>
        <v>0</v>
      </c>
      <c r="V1801" s="2" t="str">
        <f>IFERROR(VLOOKUP(A1801,'[1]For Report Q-2 '!$A$2:$V$3476,22,0),"-")</f>
        <v>-</v>
      </c>
      <c r="W1801" s="1">
        <f>IFERROR(VLOOKUP(A1801,'[1]For Report Q-2 '!$A$2:$W$3476,23,0),"-")</f>
        <v>0</v>
      </c>
      <c r="X1801" s="1"/>
      <c r="Y1801" s="1"/>
      <c r="Z1801" s="2" t="str">
        <f>IFERROR(VLOOKUP(A1801,'[1]For Report Q-2 '!$A$2:$Z$3476,26,0),"-")</f>
        <v>-</v>
      </c>
      <c r="AA1801" s="1" t="str">
        <f>IFERROR(VLOOKUP(A1801,'[1]For Report Q-2 '!$A$2:$AH$3476,27,0),"-")</f>
        <v>-</v>
      </c>
      <c r="AB1801" s="1" t="str">
        <f>IFERROR(VLOOKUP(A1801,'[1]For Report Q-2 '!$A$2:$AH$3476,28,0),"-")</f>
        <v>-</v>
      </c>
      <c r="AC1801" s="2" t="str">
        <f>IFERROR(VLOOKUP(A1801,'[1]For Report Q-2 '!$A$2:$AH$3476,29,0),"-")</f>
        <v>-</v>
      </c>
      <c r="AD1801" s="2" t="str">
        <f>IFERROR(VLOOKUP(A1801,'[1]For Report Q-2 '!$A$2:$AH$3476,30,0),"-")</f>
        <v>-</v>
      </c>
      <c r="AE1801" s="1" t="str">
        <f>IFERROR(VLOOKUP(A1801,'[1]For Report Q-2 '!$A$2:$AH$3476,31,0),"-")</f>
        <v>-</v>
      </c>
      <c r="AF1801" s="1" t="str">
        <f>IFERROR(VLOOKUP(A1801,'[1]For Report Q-2 '!$A$2:$AH$3476,32,0),"-")</f>
        <v>-</v>
      </c>
      <c r="AG1801" s="2" t="str">
        <f>IFERROR(VLOOKUP(A1801,'[1]For Report Q-2 '!$A$2:$AH$3476,33,0),"-")</f>
        <v>-</v>
      </c>
      <c r="AH1801" s="1" t="str">
        <f t="shared" si="28"/>
        <v>--</v>
      </c>
      <c r="AI1801" t="e">
        <v>#N/A</v>
      </c>
      <c r="AJ1801" t="e">
        <v>#N/A</v>
      </c>
      <c r="AK1801" t="e">
        <v>#N/A</v>
      </c>
    </row>
    <row r="1802" spans="1:37" x14ac:dyDescent="0.25">
      <c r="A1802" s="15">
        <v>60017</v>
      </c>
      <c r="B1802" s="15" t="s">
        <v>739</v>
      </c>
      <c r="C1802" s="16">
        <v>44454</v>
      </c>
      <c r="D1802" s="15" t="s">
        <v>56</v>
      </c>
      <c r="E1802" s="1" t="s">
        <v>741</v>
      </c>
      <c r="F1802" s="15" t="s">
        <v>163</v>
      </c>
      <c r="G1802" s="1" t="s">
        <v>56</v>
      </c>
      <c r="H1802" s="17">
        <v>1000</v>
      </c>
      <c r="I1802" s="18">
        <v>0.01</v>
      </c>
      <c r="J1802" s="1">
        <v>9078413</v>
      </c>
      <c r="K1802" s="1" t="s">
        <v>739</v>
      </c>
      <c r="L1802" s="19">
        <v>10290177.759199969</v>
      </c>
      <c r="M1802" s="1" t="s">
        <v>67</v>
      </c>
      <c r="N1802" s="1" t="s">
        <v>741</v>
      </c>
      <c r="O1802" s="1" t="s">
        <v>59</v>
      </c>
      <c r="P1802" s="20">
        <v>9078413</v>
      </c>
      <c r="Q1802" s="1" t="s">
        <v>340</v>
      </c>
      <c r="R1802" s="1" t="s">
        <v>89</v>
      </c>
      <c r="S1802" s="1" t="s">
        <v>80</v>
      </c>
      <c r="T1802" s="18">
        <f>IFERROR(VLOOKUP(A1802,'[1]For Report Q-2 '!$A$2:$T$3476,20,0),"-")</f>
        <v>0.01</v>
      </c>
      <c r="U1802" s="55">
        <f>IFERROR(VLOOKUP(A1802,'[1]For Report Q-2 '!$A$2:$U$3476,21,0),"-")</f>
        <v>0</v>
      </c>
      <c r="V1802" s="2" t="str">
        <f>IFERROR(VLOOKUP(A1802,'[1]For Report Q-2 '!$A$2:$V$3476,22,0),"-")</f>
        <v>-</v>
      </c>
      <c r="W1802" s="1">
        <f>IFERROR(VLOOKUP(A1802,'[1]For Report Q-2 '!$A$2:$W$3476,23,0),"-")</f>
        <v>0</v>
      </c>
      <c r="X1802" s="1"/>
      <c r="Y1802" s="1"/>
      <c r="Z1802" s="2" t="str">
        <f>IFERROR(VLOOKUP(A1802,'[1]For Report Q-2 '!$A$2:$Z$3476,26,0),"-")</f>
        <v>-</v>
      </c>
      <c r="AA1802" s="1" t="str">
        <f>IFERROR(VLOOKUP(A1802,'[1]For Report Q-2 '!$A$2:$AH$3476,27,0),"-")</f>
        <v>-</v>
      </c>
      <c r="AB1802" s="1" t="str">
        <f>IFERROR(VLOOKUP(A1802,'[1]For Report Q-2 '!$A$2:$AH$3476,28,0),"-")</f>
        <v>-</v>
      </c>
      <c r="AC1802" s="2" t="str">
        <f>IFERROR(VLOOKUP(A1802,'[1]For Report Q-2 '!$A$2:$AH$3476,29,0),"-")</f>
        <v>-</v>
      </c>
      <c r="AD1802" s="2" t="str">
        <f>IFERROR(VLOOKUP(A1802,'[1]For Report Q-2 '!$A$2:$AH$3476,30,0),"-")</f>
        <v>-</v>
      </c>
      <c r="AE1802" s="1" t="str">
        <f>IFERROR(VLOOKUP(A1802,'[1]For Report Q-2 '!$A$2:$AH$3476,31,0),"-")</f>
        <v>-</v>
      </c>
      <c r="AF1802" s="1" t="str">
        <f>IFERROR(VLOOKUP(A1802,'[1]For Report Q-2 '!$A$2:$AH$3476,32,0),"-")</f>
        <v>-</v>
      </c>
      <c r="AG1802" s="2" t="str">
        <f>IFERROR(VLOOKUP(A1802,'[1]For Report Q-2 '!$A$2:$AH$3476,33,0),"-")</f>
        <v>-</v>
      </c>
      <c r="AH1802" s="1" t="str">
        <f t="shared" si="28"/>
        <v>--</v>
      </c>
      <c r="AI1802" t="e">
        <v>#N/A</v>
      </c>
      <c r="AJ1802" t="e">
        <v>#N/A</v>
      </c>
      <c r="AK1802" t="e">
        <v>#N/A</v>
      </c>
    </row>
    <row r="1803" spans="1:37" x14ac:dyDescent="0.25">
      <c r="A1803" s="15">
        <v>60018</v>
      </c>
      <c r="B1803" s="15" t="s">
        <v>739</v>
      </c>
      <c r="C1803" s="16">
        <v>44454</v>
      </c>
      <c r="D1803" s="15" t="s">
        <v>56</v>
      </c>
      <c r="E1803" s="1" t="s">
        <v>741</v>
      </c>
      <c r="F1803" s="15" t="s">
        <v>163</v>
      </c>
      <c r="G1803" s="1" t="s">
        <v>56</v>
      </c>
      <c r="H1803" s="17">
        <v>1000</v>
      </c>
      <c r="I1803" s="18">
        <v>0.01</v>
      </c>
      <c r="J1803" s="1">
        <v>9078413</v>
      </c>
      <c r="K1803" s="1" t="s">
        <v>739</v>
      </c>
      <c r="L1803" s="19">
        <v>10290177.759199969</v>
      </c>
      <c r="M1803" s="1" t="s">
        <v>67</v>
      </c>
      <c r="N1803" s="1" t="s">
        <v>741</v>
      </c>
      <c r="O1803" s="1" t="s">
        <v>59</v>
      </c>
      <c r="P1803" s="20">
        <v>9078413</v>
      </c>
      <c r="Q1803" s="1" t="s">
        <v>340</v>
      </c>
      <c r="R1803" s="1" t="s">
        <v>89</v>
      </c>
      <c r="S1803" s="1" t="s">
        <v>80</v>
      </c>
      <c r="T1803" s="18">
        <f>IFERROR(VLOOKUP(A1803,'[1]For Report Q-2 '!$A$2:$T$3476,20,0),"-")</f>
        <v>0.01</v>
      </c>
      <c r="U1803" s="55">
        <f>IFERROR(VLOOKUP(A1803,'[1]For Report Q-2 '!$A$2:$U$3476,21,0),"-")</f>
        <v>0</v>
      </c>
      <c r="V1803" s="2" t="str">
        <f>IFERROR(VLOOKUP(A1803,'[1]For Report Q-2 '!$A$2:$V$3476,22,0),"-")</f>
        <v>-</v>
      </c>
      <c r="W1803" s="1">
        <f>IFERROR(VLOOKUP(A1803,'[1]For Report Q-2 '!$A$2:$W$3476,23,0),"-")</f>
        <v>0</v>
      </c>
      <c r="X1803" s="1"/>
      <c r="Y1803" s="1"/>
      <c r="Z1803" s="2" t="str">
        <f>IFERROR(VLOOKUP(A1803,'[1]For Report Q-2 '!$A$2:$Z$3476,26,0),"-")</f>
        <v>-</v>
      </c>
      <c r="AA1803" s="1" t="str">
        <f>IFERROR(VLOOKUP(A1803,'[1]For Report Q-2 '!$A$2:$AH$3476,27,0),"-")</f>
        <v>-</v>
      </c>
      <c r="AB1803" s="1" t="str">
        <f>IFERROR(VLOOKUP(A1803,'[1]For Report Q-2 '!$A$2:$AH$3476,28,0),"-")</f>
        <v>-</v>
      </c>
      <c r="AC1803" s="2" t="str">
        <f>IFERROR(VLOOKUP(A1803,'[1]For Report Q-2 '!$A$2:$AH$3476,29,0),"-")</f>
        <v>-</v>
      </c>
      <c r="AD1803" s="2" t="str">
        <f>IFERROR(VLOOKUP(A1803,'[1]For Report Q-2 '!$A$2:$AH$3476,30,0),"-")</f>
        <v>-</v>
      </c>
      <c r="AE1803" s="1" t="str">
        <f>IFERROR(VLOOKUP(A1803,'[1]For Report Q-2 '!$A$2:$AH$3476,31,0),"-")</f>
        <v>-</v>
      </c>
      <c r="AF1803" s="1" t="str">
        <f>IFERROR(VLOOKUP(A1803,'[1]For Report Q-2 '!$A$2:$AH$3476,32,0),"-")</f>
        <v>-</v>
      </c>
      <c r="AG1803" s="2" t="str">
        <f>IFERROR(VLOOKUP(A1803,'[1]For Report Q-2 '!$A$2:$AH$3476,33,0),"-")</f>
        <v>-</v>
      </c>
      <c r="AH1803" s="1" t="str">
        <f t="shared" si="28"/>
        <v>--</v>
      </c>
      <c r="AI1803" t="e">
        <v>#N/A</v>
      </c>
      <c r="AJ1803" t="e">
        <v>#N/A</v>
      </c>
      <c r="AK1803" t="e">
        <v>#N/A</v>
      </c>
    </row>
    <row r="1804" spans="1:37" x14ac:dyDescent="0.25">
      <c r="A1804" s="15">
        <v>60019</v>
      </c>
      <c r="B1804" s="15" t="s">
        <v>739</v>
      </c>
      <c r="C1804" s="16">
        <v>44462</v>
      </c>
      <c r="D1804" s="15" t="s">
        <v>28</v>
      </c>
      <c r="E1804" s="1" t="s">
        <v>741</v>
      </c>
      <c r="F1804" s="15" t="s">
        <v>163</v>
      </c>
      <c r="G1804" s="1" t="s">
        <v>28</v>
      </c>
      <c r="H1804" s="17">
        <v>475</v>
      </c>
      <c r="I1804" s="18">
        <v>4.7499999999999999E-3</v>
      </c>
      <c r="J1804" s="1">
        <v>9078413</v>
      </c>
      <c r="K1804" s="1" t="s">
        <v>739</v>
      </c>
      <c r="L1804" s="19">
        <v>10290177.759199969</v>
      </c>
      <c r="M1804" s="1" t="s">
        <v>67</v>
      </c>
      <c r="N1804" s="1" t="s">
        <v>741</v>
      </c>
      <c r="O1804" s="1" t="s">
        <v>38</v>
      </c>
      <c r="P1804" s="20">
        <v>9078413</v>
      </c>
      <c r="Q1804" s="1" t="s">
        <v>340</v>
      </c>
      <c r="R1804" s="1" t="s">
        <v>89</v>
      </c>
      <c r="S1804" s="1" t="s">
        <v>80</v>
      </c>
      <c r="T1804" s="18">
        <f>IFERROR(VLOOKUP(A1804,'[1]For Report Q-2 '!$A$2:$T$3476,20,0),"-")</f>
        <v>4.7499999999999999E-3</v>
      </c>
      <c r="U1804" s="55">
        <f>IFERROR(VLOOKUP(A1804,'[1]For Report Q-2 '!$A$2:$U$3476,21,0),"-")</f>
        <v>0</v>
      </c>
      <c r="V1804" s="2" t="str">
        <f>IFERROR(VLOOKUP(A1804,'[1]For Report Q-2 '!$A$2:$V$3476,22,0),"-")</f>
        <v>-</v>
      </c>
      <c r="W1804" s="1">
        <f>IFERROR(VLOOKUP(A1804,'[1]For Report Q-2 '!$A$2:$W$3476,23,0),"-")</f>
        <v>0</v>
      </c>
      <c r="X1804" s="1"/>
      <c r="Y1804" s="1"/>
      <c r="Z1804" s="2" t="str">
        <f>IFERROR(VLOOKUP(A1804,'[1]For Report Q-2 '!$A$2:$Z$3476,26,0),"-")</f>
        <v>-</v>
      </c>
      <c r="AA1804" s="1" t="str">
        <f>IFERROR(VLOOKUP(A1804,'[1]For Report Q-2 '!$A$2:$AH$3476,27,0),"-")</f>
        <v>-</v>
      </c>
      <c r="AB1804" s="1" t="str">
        <f>IFERROR(VLOOKUP(A1804,'[1]For Report Q-2 '!$A$2:$AH$3476,28,0),"-")</f>
        <v>-</v>
      </c>
      <c r="AC1804" s="2" t="str">
        <f>IFERROR(VLOOKUP(A1804,'[1]For Report Q-2 '!$A$2:$AH$3476,29,0),"-")</f>
        <v>-</v>
      </c>
      <c r="AD1804" s="2" t="str">
        <f>IFERROR(VLOOKUP(A1804,'[1]For Report Q-2 '!$A$2:$AH$3476,30,0),"-")</f>
        <v>-</v>
      </c>
      <c r="AE1804" s="1" t="str">
        <f>IFERROR(VLOOKUP(A1804,'[1]For Report Q-2 '!$A$2:$AH$3476,31,0),"-")</f>
        <v>-</v>
      </c>
      <c r="AF1804" s="1" t="str">
        <f>IFERROR(VLOOKUP(A1804,'[1]For Report Q-2 '!$A$2:$AH$3476,32,0),"-")</f>
        <v>-</v>
      </c>
      <c r="AG1804" s="2" t="str">
        <f>IFERROR(VLOOKUP(A1804,'[1]For Report Q-2 '!$A$2:$AH$3476,33,0),"-")</f>
        <v>-</v>
      </c>
      <c r="AH1804" s="1" t="str">
        <f t="shared" si="28"/>
        <v>--</v>
      </c>
      <c r="AI1804" t="e">
        <v>#N/A</v>
      </c>
      <c r="AJ1804" t="e">
        <v>#N/A</v>
      </c>
      <c r="AK1804" t="e">
        <v>#N/A</v>
      </c>
    </row>
    <row r="1805" spans="1:37" x14ac:dyDescent="0.25">
      <c r="A1805" s="15">
        <v>60027</v>
      </c>
      <c r="B1805" s="15" t="s">
        <v>739</v>
      </c>
      <c r="C1805" s="16">
        <v>44803</v>
      </c>
      <c r="D1805" s="15" t="s">
        <v>740</v>
      </c>
      <c r="E1805" s="1" t="s">
        <v>741</v>
      </c>
      <c r="F1805" s="15" t="s">
        <v>163</v>
      </c>
      <c r="G1805" s="1" t="s">
        <v>53</v>
      </c>
      <c r="H1805" s="17">
        <v>1000</v>
      </c>
      <c r="I1805" s="18">
        <v>0.01</v>
      </c>
      <c r="J1805" s="1">
        <v>9078413</v>
      </c>
      <c r="K1805" s="1" t="s">
        <v>739</v>
      </c>
      <c r="L1805" s="19">
        <v>10290177.759199969</v>
      </c>
      <c r="M1805" s="1" t="s">
        <v>67</v>
      </c>
      <c r="N1805" s="1" t="s">
        <v>741</v>
      </c>
      <c r="O1805" s="1" t="s">
        <v>53</v>
      </c>
      <c r="P1805" s="20">
        <v>9078413</v>
      </c>
      <c r="Q1805" s="1" t="s">
        <v>340</v>
      </c>
      <c r="R1805" s="1" t="s">
        <v>89</v>
      </c>
      <c r="S1805" s="1" t="s">
        <v>80</v>
      </c>
      <c r="T1805" s="18">
        <f>IFERROR(VLOOKUP(A1805,'[1]For Report Q-2 '!$A$2:$T$3476,20,0),"-")</f>
        <v>0.01</v>
      </c>
      <c r="U1805" s="55">
        <f>IFERROR(VLOOKUP(A1805,'[1]For Report Q-2 '!$A$2:$U$3476,21,0),"-")</f>
        <v>0</v>
      </c>
      <c r="V1805" s="2" t="str">
        <f>IFERROR(VLOOKUP(A1805,'[1]For Report Q-2 '!$A$2:$V$3476,22,0),"-")</f>
        <v>-</v>
      </c>
      <c r="W1805" s="1">
        <f>IFERROR(VLOOKUP(A1805,'[1]For Report Q-2 '!$A$2:$W$3476,23,0),"-")</f>
        <v>0</v>
      </c>
      <c r="X1805" s="1"/>
      <c r="Y1805" s="1"/>
      <c r="Z1805" s="2" t="str">
        <f>IFERROR(VLOOKUP(A1805,'[1]For Report Q-2 '!$A$2:$Z$3476,26,0),"-")</f>
        <v>-</v>
      </c>
      <c r="AA1805" s="1" t="str">
        <f>IFERROR(VLOOKUP(A1805,'[1]For Report Q-2 '!$A$2:$AH$3476,27,0),"-")</f>
        <v>-</v>
      </c>
      <c r="AB1805" s="1" t="str">
        <f>IFERROR(VLOOKUP(A1805,'[1]For Report Q-2 '!$A$2:$AH$3476,28,0),"-")</f>
        <v>-</v>
      </c>
      <c r="AC1805" s="2" t="str">
        <f>IFERROR(VLOOKUP(A1805,'[1]For Report Q-2 '!$A$2:$AH$3476,29,0),"-")</f>
        <v>-</v>
      </c>
      <c r="AD1805" s="2" t="str">
        <f>IFERROR(VLOOKUP(A1805,'[1]For Report Q-2 '!$A$2:$AH$3476,30,0),"-")</f>
        <v>-</v>
      </c>
      <c r="AE1805" s="1" t="str">
        <f>IFERROR(VLOOKUP(A1805,'[1]For Report Q-2 '!$A$2:$AH$3476,31,0),"-")</f>
        <v>-</v>
      </c>
      <c r="AF1805" s="1" t="str">
        <f>IFERROR(VLOOKUP(A1805,'[1]For Report Q-2 '!$A$2:$AH$3476,32,0),"-")</f>
        <v>-</v>
      </c>
      <c r="AG1805" s="2" t="str">
        <f>IFERROR(VLOOKUP(A1805,'[1]For Report Q-2 '!$A$2:$AH$3476,33,0),"-")</f>
        <v>-</v>
      </c>
      <c r="AH1805" s="1" t="str">
        <f t="shared" si="28"/>
        <v>--</v>
      </c>
      <c r="AI1805" t="e">
        <v>#N/A</v>
      </c>
      <c r="AJ1805" t="e">
        <v>#N/A</v>
      </c>
      <c r="AK1805" t="e">
        <v>#N/A</v>
      </c>
    </row>
    <row r="1806" spans="1:37" x14ac:dyDescent="0.25">
      <c r="A1806" s="15">
        <v>60050</v>
      </c>
      <c r="B1806" s="15" t="s">
        <v>739</v>
      </c>
      <c r="C1806" s="16">
        <v>44610</v>
      </c>
      <c r="D1806" s="15" t="s">
        <v>740</v>
      </c>
      <c r="E1806" s="1" t="s">
        <v>741</v>
      </c>
      <c r="F1806" s="15" t="s">
        <v>163</v>
      </c>
      <c r="G1806" s="1" t="s">
        <v>53</v>
      </c>
      <c r="H1806" s="17">
        <v>550</v>
      </c>
      <c r="I1806" s="18">
        <v>5.4999999999999997E-3</v>
      </c>
      <c r="J1806" s="1">
        <v>9078413</v>
      </c>
      <c r="K1806" s="1" t="s">
        <v>739</v>
      </c>
      <c r="L1806" s="19">
        <v>10290177.759199969</v>
      </c>
      <c r="M1806" s="1" t="s">
        <v>67</v>
      </c>
      <c r="N1806" s="1" t="s">
        <v>741</v>
      </c>
      <c r="O1806" s="1" t="s">
        <v>53</v>
      </c>
      <c r="P1806" s="20">
        <v>9078413</v>
      </c>
      <c r="Q1806" s="1" t="s">
        <v>340</v>
      </c>
      <c r="R1806" s="1" t="s">
        <v>89</v>
      </c>
      <c r="S1806" s="1" t="s">
        <v>80</v>
      </c>
      <c r="T1806" s="18">
        <f>IFERROR(VLOOKUP(A1806,'[1]For Report Q-2 '!$A$2:$T$3476,20,0),"-")</f>
        <v>5.4999999999999997E-3</v>
      </c>
      <c r="U1806" s="55">
        <f>IFERROR(VLOOKUP(A1806,'[1]For Report Q-2 '!$A$2:$U$3476,21,0),"-")</f>
        <v>0</v>
      </c>
      <c r="V1806" s="2" t="str">
        <f>IFERROR(VLOOKUP(A1806,'[1]For Report Q-2 '!$A$2:$V$3476,22,0),"-")</f>
        <v>-</v>
      </c>
      <c r="W1806" s="1">
        <f>IFERROR(VLOOKUP(A1806,'[1]For Report Q-2 '!$A$2:$W$3476,23,0),"-")</f>
        <v>0</v>
      </c>
      <c r="X1806" s="1"/>
      <c r="Y1806" s="1"/>
      <c r="Z1806" s="2" t="str">
        <f>IFERROR(VLOOKUP(A1806,'[1]For Report Q-2 '!$A$2:$Z$3476,26,0),"-")</f>
        <v>-</v>
      </c>
      <c r="AA1806" s="1" t="str">
        <f>IFERROR(VLOOKUP(A1806,'[1]For Report Q-2 '!$A$2:$AH$3476,27,0),"-")</f>
        <v>-</v>
      </c>
      <c r="AB1806" s="1" t="str">
        <f>IFERROR(VLOOKUP(A1806,'[1]For Report Q-2 '!$A$2:$AH$3476,28,0),"-")</f>
        <v>-</v>
      </c>
      <c r="AC1806" s="2" t="str">
        <f>IFERROR(VLOOKUP(A1806,'[1]For Report Q-2 '!$A$2:$AH$3476,29,0),"-")</f>
        <v>-</v>
      </c>
      <c r="AD1806" s="2" t="str">
        <f>IFERROR(VLOOKUP(A1806,'[1]For Report Q-2 '!$A$2:$AH$3476,30,0),"-")</f>
        <v>-</v>
      </c>
      <c r="AE1806" s="1" t="str">
        <f>IFERROR(VLOOKUP(A1806,'[1]For Report Q-2 '!$A$2:$AH$3476,31,0),"-")</f>
        <v>-</v>
      </c>
      <c r="AF1806" s="1" t="str">
        <f>IFERROR(VLOOKUP(A1806,'[1]For Report Q-2 '!$A$2:$AH$3476,32,0),"-")</f>
        <v>-</v>
      </c>
      <c r="AG1806" s="2" t="str">
        <f>IFERROR(VLOOKUP(A1806,'[1]For Report Q-2 '!$A$2:$AH$3476,33,0),"-")</f>
        <v>-</v>
      </c>
      <c r="AH1806" s="1" t="str">
        <f t="shared" si="28"/>
        <v>--</v>
      </c>
      <c r="AI1806" t="e">
        <v>#N/A</v>
      </c>
      <c r="AJ1806" t="e">
        <v>#N/A</v>
      </c>
      <c r="AK1806" t="e">
        <v>#N/A</v>
      </c>
    </row>
    <row r="1807" spans="1:37" x14ac:dyDescent="0.25">
      <c r="A1807" s="15">
        <v>60056</v>
      </c>
      <c r="B1807" s="15" t="s">
        <v>739</v>
      </c>
      <c r="C1807" s="16">
        <v>44676</v>
      </c>
      <c r="D1807" s="15" t="s">
        <v>56</v>
      </c>
      <c r="E1807" s="1" t="s">
        <v>741</v>
      </c>
      <c r="F1807" s="15" t="s">
        <v>163</v>
      </c>
      <c r="G1807" s="1" t="s">
        <v>56</v>
      </c>
      <c r="H1807" s="17">
        <v>1000</v>
      </c>
      <c r="I1807" s="18">
        <v>0.01</v>
      </c>
      <c r="J1807" s="1">
        <v>9078413</v>
      </c>
      <c r="K1807" s="1" t="s">
        <v>739</v>
      </c>
      <c r="L1807" s="19">
        <v>10290177.759199969</v>
      </c>
      <c r="M1807" s="1" t="s">
        <v>67</v>
      </c>
      <c r="N1807" s="1" t="s">
        <v>741</v>
      </c>
      <c r="O1807" s="1" t="s">
        <v>59</v>
      </c>
      <c r="P1807" s="20">
        <v>9078413</v>
      </c>
      <c r="Q1807" s="1" t="s">
        <v>340</v>
      </c>
      <c r="R1807" s="1" t="s">
        <v>89</v>
      </c>
      <c r="S1807" s="1" t="s">
        <v>80</v>
      </c>
      <c r="T1807" s="18">
        <f>IFERROR(VLOOKUP(A1807,'[1]For Report Q-2 '!$A$2:$T$3476,20,0),"-")</f>
        <v>0.01</v>
      </c>
      <c r="U1807" s="55">
        <f>IFERROR(VLOOKUP(A1807,'[1]For Report Q-2 '!$A$2:$U$3476,21,0),"-")</f>
        <v>0</v>
      </c>
      <c r="V1807" s="2" t="str">
        <f>IFERROR(VLOOKUP(A1807,'[1]For Report Q-2 '!$A$2:$V$3476,22,0),"-")</f>
        <v>-</v>
      </c>
      <c r="W1807" s="1">
        <f>IFERROR(VLOOKUP(A1807,'[1]For Report Q-2 '!$A$2:$W$3476,23,0),"-")</f>
        <v>0</v>
      </c>
      <c r="X1807" s="1"/>
      <c r="Y1807" s="1"/>
      <c r="Z1807" s="2" t="str">
        <f>IFERROR(VLOOKUP(A1807,'[1]For Report Q-2 '!$A$2:$Z$3476,26,0),"-")</f>
        <v>-</v>
      </c>
      <c r="AA1807" s="1" t="str">
        <f>IFERROR(VLOOKUP(A1807,'[1]For Report Q-2 '!$A$2:$AH$3476,27,0),"-")</f>
        <v>-</v>
      </c>
      <c r="AB1807" s="1" t="str">
        <f>IFERROR(VLOOKUP(A1807,'[1]For Report Q-2 '!$A$2:$AH$3476,28,0),"-")</f>
        <v>-</v>
      </c>
      <c r="AC1807" s="2" t="str">
        <f>IFERROR(VLOOKUP(A1807,'[1]For Report Q-2 '!$A$2:$AH$3476,29,0),"-")</f>
        <v>-</v>
      </c>
      <c r="AD1807" s="2" t="str">
        <f>IFERROR(VLOOKUP(A1807,'[1]For Report Q-2 '!$A$2:$AH$3476,30,0),"-")</f>
        <v>-</v>
      </c>
      <c r="AE1807" s="1" t="str">
        <f>IFERROR(VLOOKUP(A1807,'[1]For Report Q-2 '!$A$2:$AH$3476,31,0),"-")</f>
        <v>-</v>
      </c>
      <c r="AF1807" s="1" t="str">
        <f>IFERROR(VLOOKUP(A1807,'[1]For Report Q-2 '!$A$2:$AH$3476,32,0),"-")</f>
        <v>-</v>
      </c>
      <c r="AG1807" s="2" t="str">
        <f>IFERROR(VLOOKUP(A1807,'[1]For Report Q-2 '!$A$2:$AH$3476,33,0),"-")</f>
        <v>-</v>
      </c>
      <c r="AH1807" s="1" t="str">
        <f t="shared" si="28"/>
        <v>--</v>
      </c>
      <c r="AI1807" t="e">
        <v>#N/A</v>
      </c>
      <c r="AJ1807" t="e">
        <v>#N/A</v>
      </c>
      <c r="AK1807" t="e">
        <v>#N/A</v>
      </c>
    </row>
    <row r="1808" spans="1:37" x14ac:dyDescent="0.25">
      <c r="A1808" s="15">
        <v>60098</v>
      </c>
      <c r="B1808" s="15" t="s">
        <v>739</v>
      </c>
      <c r="C1808" s="16">
        <v>44805</v>
      </c>
      <c r="D1808" s="15" t="s">
        <v>740</v>
      </c>
      <c r="E1808" s="1" t="s">
        <v>741</v>
      </c>
      <c r="F1808" s="15" t="s">
        <v>163</v>
      </c>
      <c r="G1808" s="1" t="s">
        <v>53</v>
      </c>
      <c r="H1808" s="17">
        <v>1000</v>
      </c>
      <c r="I1808" s="18">
        <v>0.01</v>
      </c>
      <c r="J1808" s="1">
        <v>9078413</v>
      </c>
      <c r="K1808" s="1" t="s">
        <v>739</v>
      </c>
      <c r="L1808" s="19">
        <v>10290177.759199969</v>
      </c>
      <c r="M1808" s="1" t="s">
        <v>67</v>
      </c>
      <c r="N1808" s="1" t="s">
        <v>741</v>
      </c>
      <c r="O1808" s="1" t="s">
        <v>53</v>
      </c>
      <c r="P1808" s="20">
        <v>9078413</v>
      </c>
      <c r="Q1808" s="1" t="s">
        <v>340</v>
      </c>
      <c r="R1808" s="1" t="s">
        <v>89</v>
      </c>
      <c r="S1808" s="1" t="s">
        <v>80</v>
      </c>
      <c r="T1808" s="18">
        <f>IFERROR(VLOOKUP(A1808,'[1]For Report Q-2 '!$A$2:$T$3476,20,0),"-")</f>
        <v>0.01</v>
      </c>
      <c r="U1808" s="55">
        <f>IFERROR(VLOOKUP(A1808,'[1]For Report Q-2 '!$A$2:$U$3476,21,0),"-")</f>
        <v>0</v>
      </c>
      <c r="V1808" s="2" t="str">
        <f>IFERROR(VLOOKUP(A1808,'[1]For Report Q-2 '!$A$2:$V$3476,22,0),"-")</f>
        <v>-</v>
      </c>
      <c r="W1808" s="1">
        <f>IFERROR(VLOOKUP(A1808,'[1]For Report Q-2 '!$A$2:$W$3476,23,0),"-")</f>
        <v>0</v>
      </c>
      <c r="X1808" s="1"/>
      <c r="Y1808" s="1"/>
      <c r="Z1808" s="2" t="str">
        <f>IFERROR(VLOOKUP(A1808,'[1]For Report Q-2 '!$A$2:$Z$3476,26,0),"-")</f>
        <v>-</v>
      </c>
      <c r="AA1808" s="1" t="str">
        <f>IFERROR(VLOOKUP(A1808,'[1]For Report Q-2 '!$A$2:$AH$3476,27,0),"-")</f>
        <v>-</v>
      </c>
      <c r="AB1808" s="1" t="str">
        <f>IFERROR(VLOOKUP(A1808,'[1]For Report Q-2 '!$A$2:$AH$3476,28,0),"-")</f>
        <v>-</v>
      </c>
      <c r="AC1808" s="2" t="str">
        <f>IFERROR(VLOOKUP(A1808,'[1]For Report Q-2 '!$A$2:$AH$3476,29,0),"-")</f>
        <v>-</v>
      </c>
      <c r="AD1808" s="2" t="str">
        <f>IFERROR(VLOOKUP(A1808,'[1]For Report Q-2 '!$A$2:$AH$3476,30,0),"-")</f>
        <v>-</v>
      </c>
      <c r="AE1808" s="1" t="str">
        <f>IFERROR(VLOOKUP(A1808,'[1]For Report Q-2 '!$A$2:$AH$3476,31,0),"-")</f>
        <v>-</v>
      </c>
      <c r="AF1808" s="1" t="str">
        <f>IFERROR(VLOOKUP(A1808,'[1]For Report Q-2 '!$A$2:$AH$3476,32,0),"-")</f>
        <v>-</v>
      </c>
      <c r="AG1808" s="2" t="str">
        <f>IFERROR(VLOOKUP(A1808,'[1]For Report Q-2 '!$A$2:$AH$3476,33,0),"-")</f>
        <v>-</v>
      </c>
      <c r="AH1808" s="1" t="str">
        <f t="shared" si="28"/>
        <v>--</v>
      </c>
      <c r="AI1808" t="e">
        <v>#N/A</v>
      </c>
      <c r="AJ1808" t="e">
        <v>#N/A</v>
      </c>
      <c r="AK1808" t="e">
        <v>#N/A</v>
      </c>
    </row>
    <row r="1809" spans="1:37" x14ac:dyDescent="0.25">
      <c r="A1809" s="15">
        <v>60099</v>
      </c>
      <c r="B1809" s="15" t="s">
        <v>739</v>
      </c>
      <c r="C1809" s="16">
        <v>44806</v>
      </c>
      <c r="D1809" s="15" t="s">
        <v>740</v>
      </c>
      <c r="E1809" s="1" t="s">
        <v>741</v>
      </c>
      <c r="F1809" s="15" t="s">
        <v>163</v>
      </c>
      <c r="G1809" s="1" t="s">
        <v>53</v>
      </c>
      <c r="H1809" s="17">
        <v>1000</v>
      </c>
      <c r="I1809" s="18">
        <v>0.01</v>
      </c>
      <c r="J1809" s="1">
        <v>9078413</v>
      </c>
      <c r="K1809" s="1" t="s">
        <v>739</v>
      </c>
      <c r="L1809" s="19">
        <v>10290177.759199969</v>
      </c>
      <c r="M1809" s="1" t="s">
        <v>67</v>
      </c>
      <c r="N1809" s="1" t="s">
        <v>741</v>
      </c>
      <c r="O1809" s="1" t="s">
        <v>53</v>
      </c>
      <c r="P1809" s="20">
        <v>9078413</v>
      </c>
      <c r="Q1809" s="1" t="s">
        <v>340</v>
      </c>
      <c r="R1809" s="1" t="s">
        <v>89</v>
      </c>
      <c r="S1809" s="1" t="s">
        <v>80</v>
      </c>
      <c r="T1809" s="18">
        <f>IFERROR(VLOOKUP(A1809,'[1]For Report Q-2 '!$A$2:$T$3476,20,0),"-")</f>
        <v>0.01</v>
      </c>
      <c r="U1809" s="55">
        <f>IFERROR(VLOOKUP(A1809,'[1]For Report Q-2 '!$A$2:$U$3476,21,0),"-")</f>
        <v>0</v>
      </c>
      <c r="V1809" s="2" t="str">
        <f>IFERROR(VLOOKUP(A1809,'[1]For Report Q-2 '!$A$2:$V$3476,22,0),"-")</f>
        <v>-</v>
      </c>
      <c r="W1809" s="1">
        <f>IFERROR(VLOOKUP(A1809,'[1]For Report Q-2 '!$A$2:$W$3476,23,0),"-")</f>
        <v>0</v>
      </c>
      <c r="X1809" s="1"/>
      <c r="Y1809" s="1"/>
      <c r="Z1809" s="2" t="str">
        <f>IFERROR(VLOOKUP(A1809,'[1]For Report Q-2 '!$A$2:$Z$3476,26,0),"-")</f>
        <v>-</v>
      </c>
      <c r="AA1809" s="1" t="str">
        <f>IFERROR(VLOOKUP(A1809,'[1]For Report Q-2 '!$A$2:$AH$3476,27,0),"-")</f>
        <v>-</v>
      </c>
      <c r="AB1809" s="1" t="str">
        <f>IFERROR(VLOOKUP(A1809,'[1]For Report Q-2 '!$A$2:$AH$3476,28,0),"-")</f>
        <v>-</v>
      </c>
      <c r="AC1809" s="2" t="str">
        <f>IFERROR(VLOOKUP(A1809,'[1]For Report Q-2 '!$A$2:$AH$3476,29,0),"-")</f>
        <v>-</v>
      </c>
      <c r="AD1809" s="2" t="str">
        <f>IFERROR(VLOOKUP(A1809,'[1]For Report Q-2 '!$A$2:$AH$3476,30,0),"-")</f>
        <v>-</v>
      </c>
      <c r="AE1809" s="1" t="str">
        <f>IFERROR(VLOOKUP(A1809,'[1]For Report Q-2 '!$A$2:$AH$3476,31,0),"-")</f>
        <v>-</v>
      </c>
      <c r="AF1809" s="1" t="str">
        <f>IFERROR(VLOOKUP(A1809,'[1]For Report Q-2 '!$A$2:$AH$3476,32,0),"-")</f>
        <v>-</v>
      </c>
      <c r="AG1809" s="2" t="str">
        <f>IFERROR(VLOOKUP(A1809,'[1]For Report Q-2 '!$A$2:$AH$3476,33,0),"-")</f>
        <v>-</v>
      </c>
      <c r="AH1809" s="1" t="str">
        <f t="shared" si="28"/>
        <v>--</v>
      </c>
      <c r="AI1809" t="e">
        <v>#N/A</v>
      </c>
      <c r="AJ1809" t="e">
        <v>#N/A</v>
      </c>
      <c r="AK1809" t="e">
        <v>#N/A</v>
      </c>
    </row>
    <row r="1810" spans="1:37" x14ac:dyDescent="0.25">
      <c r="A1810" s="15">
        <v>60100</v>
      </c>
      <c r="B1810" s="15" t="s">
        <v>739</v>
      </c>
      <c r="C1810" s="16">
        <v>44805</v>
      </c>
      <c r="D1810" s="15" t="s">
        <v>740</v>
      </c>
      <c r="E1810" s="1" t="s">
        <v>741</v>
      </c>
      <c r="F1810" s="15" t="s">
        <v>163</v>
      </c>
      <c r="G1810" s="1" t="s">
        <v>53</v>
      </c>
      <c r="H1810" s="17">
        <v>1000</v>
      </c>
      <c r="I1810" s="18">
        <v>0.01</v>
      </c>
      <c r="J1810" s="1">
        <v>9078413</v>
      </c>
      <c r="K1810" s="1" t="s">
        <v>739</v>
      </c>
      <c r="L1810" s="19">
        <v>10290177.759199969</v>
      </c>
      <c r="M1810" s="1" t="s">
        <v>67</v>
      </c>
      <c r="N1810" s="1" t="s">
        <v>741</v>
      </c>
      <c r="O1810" s="1" t="s">
        <v>53</v>
      </c>
      <c r="P1810" s="20">
        <v>9078413</v>
      </c>
      <c r="Q1810" s="1" t="s">
        <v>340</v>
      </c>
      <c r="R1810" s="1" t="s">
        <v>89</v>
      </c>
      <c r="S1810" s="1" t="s">
        <v>80</v>
      </c>
      <c r="T1810" s="18">
        <f>IFERROR(VLOOKUP(A1810,'[1]For Report Q-2 '!$A$2:$T$3476,20,0),"-")</f>
        <v>0.01</v>
      </c>
      <c r="U1810" s="55">
        <f>IFERROR(VLOOKUP(A1810,'[1]For Report Q-2 '!$A$2:$U$3476,21,0),"-")</f>
        <v>0</v>
      </c>
      <c r="V1810" s="2" t="str">
        <f>IFERROR(VLOOKUP(A1810,'[1]For Report Q-2 '!$A$2:$V$3476,22,0),"-")</f>
        <v>-</v>
      </c>
      <c r="W1810" s="1">
        <f>IFERROR(VLOOKUP(A1810,'[1]For Report Q-2 '!$A$2:$W$3476,23,0),"-")</f>
        <v>0</v>
      </c>
      <c r="X1810" s="1"/>
      <c r="Y1810" s="1"/>
      <c r="Z1810" s="2" t="str">
        <f>IFERROR(VLOOKUP(A1810,'[1]For Report Q-2 '!$A$2:$Z$3476,26,0),"-")</f>
        <v>-</v>
      </c>
      <c r="AA1810" s="1" t="str">
        <f>IFERROR(VLOOKUP(A1810,'[1]For Report Q-2 '!$A$2:$AH$3476,27,0),"-")</f>
        <v>-</v>
      </c>
      <c r="AB1810" s="1" t="str">
        <f>IFERROR(VLOOKUP(A1810,'[1]For Report Q-2 '!$A$2:$AH$3476,28,0),"-")</f>
        <v>-</v>
      </c>
      <c r="AC1810" s="2" t="str">
        <f>IFERROR(VLOOKUP(A1810,'[1]For Report Q-2 '!$A$2:$AH$3476,29,0),"-")</f>
        <v>-</v>
      </c>
      <c r="AD1810" s="2" t="str">
        <f>IFERROR(VLOOKUP(A1810,'[1]For Report Q-2 '!$A$2:$AH$3476,30,0),"-")</f>
        <v>-</v>
      </c>
      <c r="AE1810" s="1" t="str">
        <f>IFERROR(VLOOKUP(A1810,'[1]For Report Q-2 '!$A$2:$AH$3476,31,0),"-")</f>
        <v>-</v>
      </c>
      <c r="AF1810" s="1" t="str">
        <f>IFERROR(VLOOKUP(A1810,'[1]For Report Q-2 '!$A$2:$AH$3476,32,0),"-")</f>
        <v>-</v>
      </c>
      <c r="AG1810" s="2" t="str">
        <f>IFERROR(VLOOKUP(A1810,'[1]For Report Q-2 '!$A$2:$AH$3476,33,0),"-")</f>
        <v>-</v>
      </c>
      <c r="AH1810" s="1" t="str">
        <f t="shared" si="28"/>
        <v>--</v>
      </c>
      <c r="AI1810" t="e">
        <v>#N/A</v>
      </c>
      <c r="AJ1810" t="e">
        <v>#N/A</v>
      </c>
      <c r="AK1810" t="e">
        <v>#N/A</v>
      </c>
    </row>
    <row r="1811" spans="1:37" x14ac:dyDescent="0.25">
      <c r="A1811" s="15">
        <v>60101</v>
      </c>
      <c r="B1811" s="15" t="s">
        <v>739</v>
      </c>
      <c r="C1811" s="16">
        <v>44480</v>
      </c>
      <c r="D1811" s="15" t="s">
        <v>56</v>
      </c>
      <c r="E1811" s="1" t="s">
        <v>741</v>
      </c>
      <c r="F1811" s="15" t="s">
        <v>163</v>
      </c>
      <c r="G1811" s="1" t="s">
        <v>56</v>
      </c>
      <c r="H1811" s="17">
        <v>550</v>
      </c>
      <c r="I1811" s="18">
        <v>5.4999999999999997E-3</v>
      </c>
      <c r="J1811" s="1">
        <v>9078413</v>
      </c>
      <c r="K1811" s="1" t="s">
        <v>739</v>
      </c>
      <c r="L1811" s="19">
        <v>10290177.759199969</v>
      </c>
      <c r="M1811" s="1" t="s">
        <v>67</v>
      </c>
      <c r="N1811" s="1" t="s">
        <v>741</v>
      </c>
      <c r="O1811" s="1" t="s">
        <v>59</v>
      </c>
      <c r="P1811" s="20">
        <v>9078413</v>
      </c>
      <c r="Q1811" s="1" t="s">
        <v>340</v>
      </c>
      <c r="R1811" s="1" t="s">
        <v>89</v>
      </c>
      <c r="S1811" s="1" t="s">
        <v>80</v>
      </c>
      <c r="T1811" s="18">
        <f>IFERROR(VLOOKUP(A1811,'[1]For Report Q-2 '!$A$2:$T$3476,20,0),"-")</f>
        <v>5.4999999999999997E-3</v>
      </c>
      <c r="U1811" s="55">
        <f>IFERROR(VLOOKUP(A1811,'[1]For Report Q-2 '!$A$2:$U$3476,21,0),"-")</f>
        <v>0</v>
      </c>
      <c r="V1811" s="2" t="str">
        <f>IFERROR(VLOOKUP(A1811,'[1]For Report Q-2 '!$A$2:$V$3476,22,0),"-")</f>
        <v>-</v>
      </c>
      <c r="W1811" s="1">
        <f>IFERROR(VLOOKUP(A1811,'[1]For Report Q-2 '!$A$2:$W$3476,23,0),"-")</f>
        <v>0</v>
      </c>
      <c r="X1811" s="1"/>
      <c r="Y1811" s="1"/>
      <c r="Z1811" s="2" t="str">
        <f>IFERROR(VLOOKUP(A1811,'[1]For Report Q-2 '!$A$2:$Z$3476,26,0),"-")</f>
        <v>-</v>
      </c>
      <c r="AA1811" s="1" t="str">
        <f>IFERROR(VLOOKUP(A1811,'[1]For Report Q-2 '!$A$2:$AH$3476,27,0),"-")</f>
        <v>-</v>
      </c>
      <c r="AB1811" s="1" t="str">
        <f>IFERROR(VLOOKUP(A1811,'[1]For Report Q-2 '!$A$2:$AH$3476,28,0),"-")</f>
        <v>-</v>
      </c>
      <c r="AC1811" s="2" t="str">
        <f>IFERROR(VLOOKUP(A1811,'[1]For Report Q-2 '!$A$2:$AH$3476,29,0),"-")</f>
        <v>-</v>
      </c>
      <c r="AD1811" s="2" t="str">
        <f>IFERROR(VLOOKUP(A1811,'[1]For Report Q-2 '!$A$2:$AH$3476,30,0),"-")</f>
        <v>-</v>
      </c>
      <c r="AE1811" s="1" t="str">
        <f>IFERROR(VLOOKUP(A1811,'[1]For Report Q-2 '!$A$2:$AH$3476,31,0),"-")</f>
        <v>-</v>
      </c>
      <c r="AF1811" s="1" t="str">
        <f>IFERROR(VLOOKUP(A1811,'[1]For Report Q-2 '!$A$2:$AH$3476,32,0),"-")</f>
        <v>-</v>
      </c>
      <c r="AG1811" s="2" t="str">
        <f>IFERROR(VLOOKUP(A1811,'[1]For Report Q-2 '!$A$2:$AH$3476,33,0),"-")</f>
        <v>-</v>
      </c>
      <c r="AH1811" s="1" t="str">
        <f t="shared" si="28"/>
        <v>--</v>
      </c>
      <c r="AI1811" t="e">
        <v>#N/A</v>
      </c>
      <c r="AJ1811" t="e">
        <v>#N/A</v>
      </c>
      <c r="AK1811" t="e">
        <v>#N/A</v>
      </c>
    </row>
    <row r="1812" spans="1:37" x14ac:dyDescent="0.25">
      <c r="A1812" s="15">
        <v>60103</v>
      </c>
      <c r="B1812" s="15" t="s">
        <v>739</v>
      </c>
      <c r="C1812" s="16">
        <v>44817</v>
      </c>
      <c r="D1812" s="15" t="s">
        <v>56</v>
      </c>
      <c r="E1812" s="1" t="s">
        <v>741</v>
      </c>
      <c r="F1812" s="15" t="s">
        <v>163</v>
      </c>
      <c r="G1812" s="1" t="s">
        <v>56</v>
      </c>
      <c r="H1812" s="17">
        <v>550</v>
      </c>
      <c r="I1812" s="18">
        <v>5.4999999999999997E-3</v>
      </c>
      <c r="J1812" s="1">
        <v>9078413</v>
      </c>
      <c r="K1812" s="1" t="s">
        <v>739</v>
      </c>
      <c r="L1812" s="19">
        <v>10290177.759199969</v>
      </c>
      <c r="M1812" s="1" t="s">
        <v>67</v>
      </c>
      <c r="N1812" s="1" t="s">
        <v>741</v>
      </c>
      <c r="O1812" s="1" t="s">
        <v>59</v>
      </c>
      <c r="P1812" s="20">
        <v>9078413</v>
      </c>
      <c r="Q1812" s="1" t="s">
        <v>340</v>
      </c>
      <c r="R1812" s="1" t="s">
        <v>89</v>
      </c>
      <c r="S1812" s="1" t="s">
        <v>80</v>
      </c>
      <c r="T1812" s="18">
        <f>IFERROR(VLOOKUP(A1812,'[1]For Report Q-2 '!$A$2:$T$3476,20,0),"-")</f>
        <v>5.4999999999999997E-3</v>
      </c>
      <c r="U1812" s="55">
        <f>IFERROR(VLOOKUP(A1812,'[1]For Report Q-2 '!$A$2:$U$3476,21,0),"-")</f>
        <v>0</v>
      </c>
      <c r="V1812" s="2" t="str">
        <f>IFERROR(VLOOKUP(A1812,'[1]For Report Q-2 '!$A$2:$V$3476,22,0),"-")</f>
        <v>-</v>
      </c>
      <c r="W1812" s="1">
        <f>IFERROR(VLOOKUP(A1812,'[1]For Report Q-2 '!$A$2:$W$3476,23,0),"-")</f>
        <v>0</v>
      </c>
      <c r="X1812" s="1"/>
      <c r="Y1812" s="1"/>
      <c r="Z1812" s="2" t="str">
        <f>IFERROR(VLOOKUP(A1812,'[1]For Report Q-2 '!$A$2:$Z$3476,26,0),"-")</f>
        <v>-</v>
      </c>
      <c r="AA1812" s="1" t="str">
        <f>IFERROR(VLOOKUP(A1812,'[1]For Report Q-2 '!$A$2:$AH$3476,27,0),"-")</f>
        <v>-</v>
      </c>
      <c r="AB1812" s="1" t="str">
        <f>IFERROR(VLOOKUP(A1812,'[1]For Report Q-2 '!$A$2:$AH$3476,28,0),"-")</f>
        <v>-</v>
      </c>
      <c r="AC1812" s="2" t="str">
        <f>IFERROR(VLOOKUP(A1812,'[1]For Report Q-2 '!$A$2:$AH$3476,29,0),"-")</f>
        <v>-</v>
      </c>
      <c r="AD1812" s="2" t="str">
        <f>IFERROR(VLOOKUP(A1812,'[1]For Report Q-2 '!$A$2:$AH$3476,30,0),"-")</f>
        <v>-</v>
      </c>
      <c r="AE1812" s="1" t="str">
        <f>IFERROR(VLOOKUP(A1812,'[1]For Report Q-2 '!$A$2:$AH$3476,31,0),"-")</f>
        <v>-</v>
      </c>
      <c r="AF1812" s="1" t="str">
        <f>IFERROR(VLOOKUP(A1812,'[1]For Report Q-2 '!$A$2:$AH$3476,32,0),"-")</f>
        <v>-</v>
      </c>
      <c r="AG1812" s="2" t="str">
        <f>IFERROR(VLOOKUP(A1812,'[1]For Report Q-2 '!$A$2:$AH$3476,33,0),"-")</f>
        <v>-</v>
      </c>
      <c r="AH1812" s="1" t="str">
        <f t="shared" si="28"/>
        <v>--</v>
      </c>
      <c r="AI1812" t="e">
        <v>#N/A</v>
      </c>
      <c r="AJ1812" t="e">
        <v>#N/A</v>
      </c>
      <c r="AK1812" t="e">
        <v>#N/A</v>
      </c>
    </row>
    <row r="1813" spans="1:37" x14ac:dyDescent="0.25">
      <c r="A1813" s="15">
        <v>60104</v>
      </c>
      <c r="B1813" s="15" t="s">
        <v>739</v>
      </c>
      <c r="C1813" s="16">
        <v>44817</v>
      </c>
      <c r="D1813" s="15" t="s">
        <v>56</v>
      </c>
      <c r="E1813" s="1" t="s">
        <v>741</v>
      </c>
      <c r="F1813" s="15" t="s">
        <v>163</v>
      </c>
      <c r="G1813" s="1" t="s">
        <v>56</v>
      </c>
      <c r="H1813" s="17">
        <v>550</v>
      </c>
      <c r="I1813" s="18">
        <v>5.4999999999999997E-3</v>
      </c>
      <c r="J1813" s="1">
        <v>9078413</v>
      </c>
      <c r="K1813" s="1" t="s">
        <v>739</v>
      </c>
      <c r="L1813" s="19">
        <v>10290177.759199969</v>
      </c>
      <c r="M1813" s="1" t="s">
        <v>67</v>
      </c>
      <c r="N1813" s="1" t="s">
        <v>741</v>
      </c>
      <c r="O1813" s="1" t="s">
        <v>59</v>
      </c>
      <c r="P1813" s="20">
        <v>9078413</v>
      </c>
      <c r="Q1813" s="1" t="s">
        <v>340</v>
      </c>
      <c r="R1813" s="1" t="s">
        <v>89</v>
      </c>
      <c r="S1813" s="1" t="s">
        <v>80</v>
      </c>
      <c r="T1813" s="18">
        <f>IFERROR(VLOOKUP(A1813,'[1]For Report Q-2 '!$A$2:$T$3476,20,0),"-")</f>
        <v>5.4999999999999997E-3</v>
      </c>
      <c r="U1813" s="55">
        <f>IFERROR(VLOOKUP(A1813,'[1]For Report Q-2 '!$A$2:$U$3476,21,0),"-")</f>
        <v>0</v>
      </c>
      <c r="V1813" s="2" t="str">
        <f>IFERROR(VLOOKUP(A1813,'[1]For Report Q-2 '!$A$2:$V$3476,22,0),"-")</f>
        <v>-</v>
      </c>
      <c r="W1813" s="1">
        <f>IFERROR(VLOOKUP(A1813,'[1]For Report Q-2 '!$A$2:$W$3476,23,0),"-")</f>
        <v>0</v>
      </c>
      <c r="X1813" s="1"/>
      <c r="Y1813" s="1"/>
      <c r="Z1813" s="2" t="str">
        <f>IFERROR(VLOOKUP(A1813,'[1]For Report Q-2 '!$A$2:$Z$3476,26,0),"-")</f>
        <v>-</v>
      </c>
      <c r="AA1813" s="1" t="str">
        <f>IFERROR(VLOOKUP(A1813,'[1]For Report Q-2 '!$A$2:$AH$3476,27,0),"-")</f>
        <v>-</v>
      </c>
      <c r="AB1813" s="1" t="str">
        <f>IFERROR(VLOOKUP(A1813,'[1]For Report Q-2 '!$A$2:$AH$3476,28,0),"-")</f>
        <v>-</v>
      </c>
      <c r="AC1813" s="2" t="str">
        <f>IFERROR(VLOOKUP(A1813,'[1]For Report Q-2 '!$A$2:$AH$3476,29,0),"-")</f>
        <v>-</v>
      </c>
      <c r="AD1813" s="2" t="str">
        <f>IFERROR(VLOOKUP(A1813,'[1]For Report Q-2 '!$A$2:$AH$3476,30,0),"-")</f>
        <v>-</v>
      </c>
      <c r="AE1813" s="1" t="str">
        <f>IFERROR(VLOOKUP(A1813,'[1]For Report Q-2 '!$A$2:$AH$3476,31,0),"-")</f>
        <v>-</v>
      </c>
      <c r="AF1813" s="1" t="str">
        <f>IFERROR(VLOOKUP(A1813,'[1]For Report Q-2 '!$A$2:$AH$3476,32,0),"-")</f>
        <v>-</v>
      </c>
      <c r="AG1813" s="2" t="str">
        <f>IFERROR(VLOOKUP(A1813,'[1]For Report Q-2 '!$A$2:$AH$3476,33,0),"-")</f>
        <v>-</v>
      </c>
      <c r="AH1813" s="1" t="str">
        <f t="shared" si="28"/>
        <v>--</v>
      </c>
      <c r="AI1813" t="e">
        <v>#N/A</v>
      </c>
      <c r="AJ1813" t="e">
        <v>#N/A</v>
      </c>
      <c r="AK1813" t="e">
        <v>#N/A</v>
      </c>
    </row>
    <row r="1814" spans="1:37" x14ac:dyDescent="0.25">
      <c r="A1814" s="15">
        <v>60105</v>
      </c>
      <c r="B1814" s="15" t="s">
        <v>739</v>
      </c>
      <c r="C1814" s="16">
        <v>44820</v>
      </c>
      <c r="D1814" s="15" t="s">
        <v>740</v>
      </c>
      <c r="E1814" s="1" t="s">
        <v>741</v>
      </c>
      <c r="F1814" s="15" t="s">
        <v>163</v>
      </c>
      <c r="G1814" s="1" t="s">
        <v>53</v>
      </c>
      <c r="H1814" s="17">
        <v>550</v>
      </c>
      <c r="I1814" s="18">
        <v>5.4999999999999997E-3</v>
      </c>
      <c r="J1814" s="1">
        <v>9078413</v>
      </c>
      <c r="K1814" s="1" t="s">
        <v>739</v>
      </c>
      <c r="L1814" s="19">
        <v>10290177.759199969</v>
      </c>
      <c r="M1814" s="1" t="s">
        <v>67</v>
      </c>
      <c r="N1814" s="1" t="s">
        <v>741</v>
      </c>
      <c r="O1814" s="1" t="s">
        <v>53</v>
      </c>
      <c r="P1814" s="20">
        <v>9078413</v>
      </c>
      <c r="Q1814" s="1" t="s">
        <v>340</v>
      </c>
      <c r="R1814" s="1" t="s">
        <v>89</v>
      </c>
      <c r="S1814" s="1" t="s">
        <v>80</v>
      </c>
      <c r="T1814" s="18">
        <f>IFERROR(VLOOKUP(A1814,'[1]For Report Q-2 '!$A$2:$T$3476,20,0),"-")</f>
        <v>5.4999999999999997E-3</v>
      </c>
      <c r="U1814" s="55">
        <f>IFERROR(VLOOKUP(A1814,'[1]For Report Q-2 '!$A$2:$U$3476,21,0),"-")</f>
        <v>0</v>
      </c>
      <c r="V1814" s="2" t="str">
        <f>IFERROR(VLOOKUP(A1814,'[1]For Report Q-2 '!$A$2:$V$3476,22,0),"-")</f>
        <v>-</v>
      </c>
      <c r="W1814" s="1">
        <f>IFERROR(VLOOKUP(A1814,'[1]For Report Q-2 '!$A$2:$W$3476,23,0),"-")</f>
        <v>0</v>
      </c>
      <c r="X1814" s="1"/>
      <c r="Y1814" s="1"/>
      <c r="Z1814" s="2" t="str">
        <f>IFERROR(VLOOKUP(A1814,'[1]For Report Q-2 '!$A$2:$Z$3476,26,0),"-")</f>
        <v>-</v>
      </c>
      <c r="AA1814" s="1" t="str">
        <f>IFERROR(VLOOKUP(A1814,'[1]For Report Q-2 '!$A$2:$AH$3476,27,0),"-")</f>
        <v>-</v>
      </c>
      <c r="AB1814" s="1" t="str">
        <f>IFERROR(VLOOKUP(A1814,'[1]For Report Q-2 '!$A$2:$AH$3476,28,0),"-")</f>
        <v>-</v>
      </c>
      <c r="AC1814" s="2" t="str">
        <f>IFERROR(VLOOKUP(A1814,'[1]For Report Q-2 '!$A$2:$AH$3476,29,0),"-")</f>
        <v>-</v>
      </c>
      <c r="AD1814" s="2" t="str">
        <f>IFERROR(VLOOKUP(A1814,'[1]For Report Q-2 '!$A$2:$AH$3476,30,0),"-")</f>
        <v>-</v>
      </c>
      <c r="AE1814" s="1" t="str">
        <f>IFERROR(VLOOKUP(A1814,'[1]For Report Q-2 '!$A$2:$AH$3476,31,0),"-")</f>
        <v>-</v>
      </c>
      <c r="AF1814" s="1" t="str">
        <f>IFERROR(VLOOKUP(A1814,'[1]For Report Q-2 '!$A$2:$AH$3476,32,0),"-")</f>
        <v>-</v>
      </c>
      <c r="AG1814" s="2" t="str">
        <f>IFERROR(VLOOKUP(A1814,'[1]For Report Q-2 '!$A$2:$AH$3476,33,0),"-")</f>
        <v>-</v>
      </c>
      <c r="AH1814" s="1" t="str">
        <f t="shared" si="28"/>
        <v>--</v>
      </c>
      <c r="AI1814" t="e">
        <v>#N/A</v>
      </c>
      <c r="AJ1814" t="e">
        <v>#N/A</v>
      </c>
      <c r="AK1814" t="e">
        <v>#N/A</v>
      </c>
    </row>
    <row r="1815" spans="1:37" x14ac:dyDescent="0.25">
      <c r="A1815" s="15">
        <v>60107</v>
      </c>
      <c r="B1815" s="15" t="s">
        <v>739</v>
      </c>
      <c r="C1815" s="16">
        <v>44783</v>
      </c>
      <c r="D1815" s="15" t="s">
        <v>178</v>
      </c>
      <c r="E1815" s="1" t="s">
        <v>741</v>
      </c>
      <c r="F1815" s="15" t="s">
        <v>163</v>
      </c>
      <c r="G1815" s="1" t="s">
        <v>178</v>
      </c>
      <c r="H1815" s="17">
        <v>550</v>
      </c>
      <c r="I1815" s="18">
        <v>5.4999999999999997E-3</v>
      </c>
      <c r="J1815" s="1">
        <v>9078413</v>
      </c>
      <c r="K1815" s="1" t="s">
        <v>739</v>
      </c>
      <c r="L1815" s="19">
        <v>10290177.759199969</v>
      </c>
      <c r="M1815" s="1" t="s">
        <v>67</v>
      </c>
      <c r="N1815" s="1" t="s">
        <v>741</v>
      </c>
      <c r="O1815" s="1" t="s">
        <v>180</v>
      </c>
      <c r="P1815" s="20">
        <v>9078413</v>
      </c>
      <c r="Q1815" s="1" t="s">
        <v>340</v>
      </c>
      <c r="R1815" s="1" t="s">
        <v>89</v>
      </c>
      <c r="S1815" s="1" t="s">
        <v>80</v>
      </c>
      <c r="T1815" s="18">
        <f>IFERROR(VLOOKUP(A1815,'[1]For Report Q-2 '!$A$2:$T$3476,20,0),"-")</f>
        <v>5.4999999999999997E-3</v>
      </c>
      <c r="U1815" s="55">
        <f>IFERROR(VLOOKUP(A1815,'[1]For Report Q-2 '!$A$2:$U$3476,21,0),"-")</f>
        <v>0</v>
      </c>
      <c r="V1815" s="2" t="str">
        <f>IFERROR(VLOOKUP(A1815,'[1]For Report Q-2 '!$A$2:$V$3476,22,0),"-")</f>
        <v>-</v>
      </c>
      <c r="W1815" s="1">
        <f>IFERROR(VLOOKUP(A1815,'[1]For Report Q-2 '!$A$2:$W$3476,23,0),"-")</f>
        <v>0</v>
      </c>
      <c r="X1815" s="1"/>
      <c r="Y1815" s="1"/>
      <c r="Z1815" s="2" t="str">
        <f>IFERROR(VLOOKUP(A1815,'[1]For Report Q-2 '!$A$2:$Z$3476,26,0),"-")</f>
        <v>-</v>
      </c>
      <c r="AA1815" s="1" t="str">
        <f>IFERROR(VLOOKUP(A1815,'[1]For Report Q-2 '!$A$2:$AH$3476,27,0),"-")</f>
        <v>-</v>
      </c>
      <c r="AB1815" s="1" t="str">
        <f>IFERROR(VLOOKUP(A1815,'[1]For Report Q-2 '!$A$2:$AH$3476,28,0),"-")</f>
        <v>-</v>
      </c>
      <c r="AC1815" s="2" t="str">
        <f>IFERROR(VLOOKUP(A1815,'[1]For Report Q-2 '!$A$2:$AH$3476,29,0),"-")</f>
        <v>-</v>
      </c>
      <c r="AD1815" s="2" t="str">
        <f>IFERROR(VLOOKUP(A1815,'[1]For Report Q-2 '!$A$2:$AH$3476,30,0),"-")</f>
        <v>-</v>
      </c>
      <c r="AE1815" s="1" t="str">
        <f>IFERROR(VLOOKUP(A1815,'[1]For Report Q-2 '!$A$2:$AH$3476,31,0),"-")</f>
        <v>-</v>
      </c>
      <c r="AF1815" s="1" t="str">
        <f>IFERROR(VLOOKUP(A1815,'[1]For Report Q-2 '!$A$2:$AH$3476,32,0),"-")</f>
        <v>-</v>
      </c>
      <c r="AG1815" s="2" t="str">
        <f>IFERROR(VLOOKUP(A1815,'[1]For Report Q-2 '!$A$2:$AH$3476,33,0),"-")</f>
        <v>-</v>
      </c>
      <c r="AH1815" s="1" t="str">
        <f t="shared" si="28"/>
        <v>--</v>
      </c>
      <c r="AI1815" t="e">
        <v>#N/A</v>
      </c>
      <c r="AJ1815" t="e">
        <v>#N/A</v>
      </c>
      <c r="AK1815" t="e">
        <v>#N/A</v>
      </c>
    </row>
    <row r="1816" spans="1:37" x14ac:dyDescent="0.25">
      <c r="A1816" s="15">
        <v>60115</v>
      </c>
      <c r="B1816" s="15" t="s">
        <v>739</v>
      </c>
      <c r="C1816" s="16">
        <v>44460</v>
      </c>
      <c r="D1816" s="15" t="s">
        <v>56</v>
      </c>
      <c r="E1816" s="1" t="s">
        <v>741</v>
      </c>
      <c r="F1816" s="15" t="s">
        <v>163</v>
      </c>
      <c r="G1816" s="1" t="s">
        <v>56</v>
      </c>
      <c r="H1816" s="17">
        <v>1000</v>
      </c>
      <c r="I1816" s="18">
        <v>0.01</v>
      </c>
      <c r="J1816" s="1">
        <v>9078413</v>
      </c>
      <c r="K1816" s="1" t="s">
        <v>739</v>
      </c>
      <c r="L1816" s="19">
        <v>10290177.759199969</v>
      </c>
      <c r="M1816" s="1" t="s">
        <v>67</v>
      </c>
      <c r="N1816" s="1" t="s">
        <v>741</v>
      </c>
      <c r="O1816" s="1" t="s">
        <v>59</v>
      </c>
      <c r="P1816" s="20">
        <v>9078413</v>
      </c>
      <c r="Q1816" s="1" t="s">
        <v>340</v>
      </c>
      <c r="R1816" s="1" t="s">
        <v>89</v>
      </c>
      <c r="S1816" s="1" t="s">
        <v>80</v>
      </c>
      <c r="T1816" s="18">
        <f>IFERROR(VLOOKUP(A1816,'[1]For Report Q-2 '!$A$2:$T$3476,20,0),"-")</f>
        <v>0.01</v>
      </c>
      <c r="U1816" s="55">
        <f>IFERROR(VLOOKUP(A1816,'[1]For Report Q-2 '!$A$2:$U$3476,21,0),"-")</f>
        <v>0</v>
      </c>
      <c r="V1816" s="2" t="str">
        <f>IFERROR(VLOOKUP(A1816,'[1]For Report Q-2 '!$A$2:$V$3476,22,0),"-")</f>
        <v>-</v>
      </c>
      <c r="W1816" s="1">
        <f>IFERROR(VLOOKUP(A1816,'[1]For Report Q-2 '!$A$2:$W$3476,23,0),"-")</f>
        <v>0</v>
      </c>
      <c r="X1816" s="1"/>
      <c r="Y1816" s="1"/>
      <c r="Z1816" s="2" t="str">
        <f>IFERROR(VLOOKUP(A1816,'[1]For Report Q-2 '!$A$2:$Z$3476,26,0),"-")</f>
        <v>-</v>
      </c>
      <c r="AA1816" s="1" t="str">
        <f>IFERROR(VLOOKUP(A1816,'[1]For Report Q-2 '!$A$2:$AH$3476,27,0),"-")</f>
        <v>-</v>
      </c>
      <c r="AB1816" s="1" t="str">
        <f>IFERROR(VLOOKUP(A1816,'[1]For Report Q-2 '!$A$2:$AH$3476,28,0),"-")</f>
        <v>-</v>
      </c>
      <c r="AC1816" s="2" t="str">
        <f>IFERROR(VLOOKUP(A1816,'[1]For Report Q-2 '!$A$2:$AH$3476,29,0),"-")</f>
        <v>-</v>
      </c>
      <c r="AD1816" s="2" t="str">
        <f>IFERROR(VLOOKUP(A1816,'[1]For Report Q-2 '!$A$2:$AH$3476,30,0),"-")</f>
        <v>-</v>
      </c>
      <c r="AE1816" s="1" t="str">
        <f>IFERROR(VLOOKUP(A1816,'[1]For Report Q-2 '!$A$2:$AH$3476,31,0),"-")</f>
        <v>-</v>
      </c>
      <c r="AF1816" s="1" t="str">
        <f>IFERROR(VLOOKUP(A1816,'[1]For Report Q-2 '!$A$2:$AH$3476,32,0),"-")</f>
        <v>-</v>
      </c>
      <c r="AG1816" s="2" t="str">
        <f>IFERROR(VLOOKUP(A1816,'[1]For Report Q-2 '!$A$2:$AH$3476,33,0),"-")</f>
        <v>-</v>
      </c>
      <c r="AH1816" s="1" t="str">
        <f t="shared" si="28"/>
        <v>--</v>
      </c>
      <c r="AI1816" t="e">
        <v>#N/A</v>
      </c>
      <c r="AJ1816" t="e">
        <v>#N/A</v>
      </c>
      <c r="AK1816" t="e">
        <v>#N/A</v>
      </c>
    </row>
    <row r="1817" spans="1:37" x14ac:dyDescent="0.25">
      <c r="A1817" s="15">
        <v>60125</v>
      </c>
      <c r="B1817" s="15" t="s">
        <v>739</v>
      </c>
      <c r="C1817" s="16">
        <v>44440</v>
      </c>
      <c r="D1817" s="15" t="s">
        <v>178</v>
      </c>
      <c r="E1817" s="1" t="s">
        <v>741</v>
      </c>
      <c r="F1817" s="15" t="s">
        <v>163</v>
      </c>
      <c r="G1817" s="1" t="s">
        <v>178</v>
      </c>
      <c r="H1817" s="17">
        <v>550</v>
      </c>
      <c r="I1817" s="18">
        <v>5.4999999999999997E-3</v>
      </c>
      <c r="J1817" s="1">
        <v>9078413</v>
      </c>
      <c r="K1817" s="1" t="s">
        <v>739</v>
      </c>
      <c r="L1817" s="19">
        <v>10290177.759199969</v>
      </c>
      <c r="M1817" s="1" t="s">
        <v>67</v>
      </c>
      <c r="N1817" s="1" t="s">
        <v>741</v>
      </c>
      <c r="O1817" s="1" t="s">
        <v>180</v>
      </c>
      <c r="P1817" s="20">
        <v>9078413</v>
      </c>
      <c r="Q1817" s="1" t="s">
        <v>340</v>
      </c>
      <c r="R1817" s="1" t="s">
        <v>89</v>
      </c>
      <c r="S1817" s="1" t="s">
        <v>80</v>
      </c>
      <c r="T1817" s="18">
        <f>IFERROR(VLOOKUP(A1817,'[1]For Report Q-2 '!$A$2:$T$3476,20,0),"-")</f>
        <v>5.4999999999999997E-3</v>
      </c>
      <c r="U1817" s="55">
        <f>IFERROR(VLOOKUP(A1817,'[1]For Report Q-2 '!$A$2:$U$3476,21,0),"-")</f>
        <v>0</v>
      </c>
      <c r="V1817" s="2" t="str">
        <f>IFERROR(VLOOKUP(A1817,'[1]For Report Q-2 '!$A$2:$V$3476,22,0),"-")</f>
        <v>-</v>
      </c>
      <c r="W1817" s="1">
        <f>IFERROR(VLOOKUP(A1817,'[1]For Report Q-2 '!$A$2:$W$3476,23,0),"-")</f>
        <v>0</v>
      </c>
      <c r="X1817" s="1"/>
      <c r="Y1817" s="1"/>
      <c r="Z1817" s="2" t="str">
        <f>IFERROR(VLOOKUP(A1817,'[1]For Report Q-2 '!$A$2:$Z$3476,26,0),"-")</f>
        <v>-</v>
      </c>
      <c r="AA1817" s="1" t="str">
        <f>IFERROR(VLOOKUP(A1817,'[1]For Report Q-2 '!$A$2:$AH$3476,27,0),"-")</f>
        <v>-</v>
      </c>
      <c r="AB1817" s="1" t="str">
        <f>IFERROR(VLOOKUP(A1817,'[1]For Report Q-2 '!$A$2:$AH$3476,28,0),"-")</f>
        <v>-</v>
      </c>
      <c r="AC1817" s="2" t="str">
        <f>IFERROR(VLOOKUP(A1817,'[1]For Report Q-2 '!$A$2:$AH$3476,29,0),"-")</f>
        <v>-</v>
      </c>
      <c r="AD1817" s="2" t="str">
        <f>IFERROR(VLOOKUP(A1817,'[1]For Report Q-2 '!$A$2:$AH$3476,30,0),"-")</f>
        <v>-</v>
      </c>
      <c r="AE1817" s="1" t="str">
        <f>IFERROR(VLOOKUP(A1817,'[1]For Report Q-2 '!$A$2:$AH$3476,31,0),"-")</f>
        <v>-</v>
      </c>
      <c r="AF1817" s="1" t="str">
        <f>IFERROR(VLOOKUP(A1817,'[1]For Report Q-2 '!$A$2:$AH$3476,32,0),"-")</f>
        <v>-</v>
      </c>
      <c r="AG1817" s="2" t="str">
        <f>IFERROR(VLOOKUP(A1817,'[1]For Report Q-2 '!$A$2:$AH$3476,33,0),"-")</f>
        <v>-</v>
      </c>
      <c r="AH1817" s="1" t="str">
        <f t="shared" si="28"/>
        <v>--</v>
      </c>
      <c r="AI1817" t="e">
        <v>#N/A</v>
      </c>
      <c r="AJ1817" t="e">
        <v>#N/A</v>
      </c>
      <c r="AK1817" t="e">
        <v>#N/A</v>
      </c>
    </row>
    <row r="1818" spans="1:37" x14ac:dyDescent="0.25">
      <c r="A1818" s="15">
        <v>60137</v>
      </c>
      <c r="B1818" s="15" t="s">
        <v>739</v>
      </c>
      <c r="C1818" s="16">
        <v>44539</v>
      </c>
      <c r="D1818" s="15" t="s">
        <v>28</v>
      </c>
      <c r="E1818" s="1" t="s">
        <v>741</v>
      </c>
      <c r="F1818" s="15" t="s">
        <v>163</v>
      </c>
      <c r="G1818" s="1" t="s">
        <v>28</v>
      </c>
      <c r="H1818" s="17">
        <v>475</v>
      </c>
      <c r="I1818" s="18">
        <v>4.7499999999999999E-3</v>
      </c>
      <c r="J1818" s="1">
        <v>9078413</v>
      </c>
      <c r="K1818" s="1" t="s">
        <v>739</v>
      </c>
      <c r="L1818" s="19">
        <v>10290177.759199969</v>
      </c>
      <c r="M1818" s="1" t="s">
        <v>67</v>
      </c>
      <c r="N1818" s="1" t="s">
        <v>741</v>
      </c>
      <c r="O1818" s="1" t="s">
        <v>38</v>
      </c>
      <c r="P1818" s="20">
        <v>9078413</v>
      </c>
      <c r="Q1818" s="1" t="s">
        <v>340</v>
      </c>
      <c r="R1818" s="1" t="s">
        <v>89</v>
      </c>
      <c r="S1818" s="1" t="s">
        <v>80</v>
      </c>
      <c r="T1818" s="18">
        <f>IFERROR(VLOOKUP(A1818,'[1]For Report Q-2 '!$A$2:$T$3476,20,0),"-")</f>
        <v>4.7499999999999999E-3</v>
      </c>
      <c r="U1818" s="55">
        <f>IFERROR(VLOOKUP(A1818,'[1]For Report Q-2 '!$A$2:$U$3476,21,0),"-")</f>
        <v>0</v>
      </c>
      <c r="V1818" s="2" t="str">
        <f>IFERROR(VLOOKUP(A1818,'[1]For Report Q-2 '!$A$2:$V$3476,22,0),"-")</f>
        <v>-</v>
      </c>
      <c r="W1818" s="1">
        <f>IFERROR(VLOOKUP(A1818,'[1]For Report Q-2 '!$A$2:$W$3476,23,0),"-")</f>
        <v>0</v>
      </c>
      <c r="X1818" s="1"/>
      <c r="Y1818" s="1"/>
      <c r="Z1818" s="2" t="str">
        <f>IFERROR(VLOOKUP(A1818,'[1]For Report Q-2 '!$A$2:$Z$3476,26,0),"-")</f>
        <v>-</v>
      </c>
      <c r="AA1818" s="1" t="str">
        <f>IFERROR(VLOOKUP(A1818,'[1]For Report Q-2 '!$A$2:$AH$3476,27,0),"-")</f>
        <v>-</v>
      </c>
      <c r="AB1818" s="1" t="str">
        <f>IFERROR(VLOOKUP(A1818,'[1]For Report Q-2 '!$A$2:$AH$3476,28,0),"-")</f>
        <v>-</v>
      </c>
      <c r="AC1818" s="2" t="str">
        <f>IFERROR(VLOOKUP(A1818,'[1]For Report Q-2 '!$A$2:$AH$3476,29,0),"-")</f>
        <v>-</v>
      </c>
      <c r="AD1818" s="2" t="str">
        <f>IFERROR(VLOOKUP(A1818,'[1]For Report Q-2 '!$A$2:$AH$3476,30,0),"-")</f>
        <v>-</v>
      </c>
      <c r="AE1818" s="1" t="str">
        <f>IFERROR(VLOOKUP(A1818,'[1]For Report Q-2 '!$A$2:$AH$3476,31,0),"-")</f>
        <v>-</v>
      </c>
      <c r="AF1818" s="1" t="str">
        <f>IFERROR(VLOOKUP(A1818,'[1]For Report Q-2 '!$A$2:$AH$3476,32,0),"-")</f>
        <v>-</v>
      </c>
      <c r="AG1818" s="2" t="str">
        <f>IFERROR(VLOOKUP(A1818,'[1]For Report Q-2 '!$A$2:$AH$3476,33,0),"-")</f>
        <v>-</v>
      </c>
      <c r="AH1818" s="1" t="str">
        <f t="shared" si="28"/>
        <v>--</v>
      </c>
      <c r="AI1818" t="e">
        <v>#N/A</v>
      </c>
      <c r="AJ1818" t="e">
        <v>#N/A</v>
      </c>
      <c r="AK1818" t="e">
        <v>#N/A</v>
      </c>
    </row>
    <row r="1819" spans="1:37" x14ac:dyDescent="0.25">
      <c r="A1819" s="15">
        <v>60138</v>
      </c>
      <c r="B1819" s="15" t="s">
        <v>739</v>
      </c>
      <c r="C1819" s="16">
        <v>44539</v>
      </c>
      <c r="D1819" s="15" t="s">
        <v>28</v>
      </c>
      <c r="E1819" s="1" t="s">
        <v>741</v>
      </c>
      <c r="F1819" s="15" t="s">
        <v>163</v>
      </c>
      <c r="G1819" s="1" t="s">
        <v>28</v>
      </c>
      <c r="H1819" s="17">
        <v>475</v>
      </c>
      <c r="I1819" s="18">
        <v>4.7499999999999999E-3</v>
      </c>
      <c r="J1819" s="1">
        <v>9078413</v>
      </c>
      <c r="K1819" s="1" t="s">
        <v>739</v>
      </c>
      <c r="L1819" s="19">
        <v>10290177.759199969</v>
      </c>
      <c r="M1819" s="1" t="s">
        <v>67</v>
      </c>
      <c r="N1819" s="1" t="s">
        <v>741</v>
      </c>
      <c r="O1819" s="1" t="s">
        <v>38</v>
      </c>
      <c r="P1819" s="20">
        <v>9078413</v>
      </c>
      <c r="Q1819" s="1" t="s">
        <v>340</v>
      </c>
      <c r="R1819" s="1" t="s">
        <v>89</v>
      </c>
      <c r="S1819" s="1" t="s">
        <v>80</v>
      </c>
      <c r="T1819" s="18">
        <f>IFERROR(VLOOKUP(A1819,'[1]For Report Q-2 '!$A$2:$T$3476,20,0),"-")</f>
        <v>4.7499999999999999E-3</v>
      </c>
      <c r="U1819" s="55">
        <f>IFERROR(VLOOKUP(A1819,'[1]For Report Q-2 '!$A$2:$U$3476,21,0),"-")</f>
        <v>0</v>
      </c>
      <c r="V1819" s="2" t="str">
        <f>IFERROR(VLOOKUP(A1819,'[1]For Report Q-2 '!$A$2:$V$3476,22,0),"-")</f>
        <v>-</v>
      </c>
      <c r="W1819" s="1">
        <f>IFERROR(VLOOKUP(A1819,'[1]For Report Q-2 '!$A$2:$W$3476,23,0),"-")</f>
        <v>0</v>
      </c>
      <c r="X1819" s="1"/>
      <c r="Y1819" s="1"/>
      <c r="Z1819" s="2" t="str">
        <f>IFERROR(VLOOKUP(A1819,'[1]For Report Q-2 '!$A$2:$Z$3476,26,0),"-")</f>
        <v>-</v>
      </c>
      <c r="AA1819" s="1" t="str">
        <f>IFERROR(VLOOKUP(A1819,'[1]For Report Q-2 '!$A$2:$AH$3476,27,0),"-")</f>
        <v>-</v>
      </c>
      <c r="AB1819" s="1" t="str">
        <f>IFERROR(VLOOKUP(A1819,'[1]For Report Q-2 '!$A$2:$AH$3476,28,0),"-")</f>
        <v>-</v>
      </c>
      <c r="AC1819" s="2" t="str">
        <f>IFERROR(VLOOKUP(A1819,'[1]For Report Q-2 '!$A$2:$AH$3476,29,0),"-")</f>
        <v>-</v>
      </c>
      <c r="AD1819" s="2" t="str">
        <f>IFERROR(VLOOKUP(A1819,'[1]For Report Q-2 '!$A$2:$AH$3476,30,0),"-")</f>
        <v>-</v>
      </c>
      <c r="AE1819" s="1" t="str">
        <f>IFERROR(VLOOKUP(A1819,'[1]For Report Q-2 '!$A$2:$AH$3476,31,0),"-")</f>
        <v>-</v>
      </c>
      <c r="AF1819" s="1" t="str">
        <f>IFERROR(VLOOKUP(A1819,'[1]For Report Q-2 '!$A$2:$AH$3476,32,0),"-")</f>
        <v>-</v>
      </c>
      <c r="AG1819" s="2" t="str">
        <f>IFERROR(VLOOKUP(A1819,'[1]For Report Q-2 '!$A$2:$AH$3476,33,0),"-")</f>
        <v>-</v>
      </c>
      <c r="AH1819" s="1" t="str">
        <f t="shared" si="28"/>
        <v>--</v>
      </c>
      <c r="AI1819" t="e">
        <v>#N/A</v>
      </c>
      <c r="AJ1819" t="e">
        <v>#N/A</v>
      </c>
      <c r="AK1819" t="e">
        <v>#N/A</v>
      </c>
    </row>
    <row r="1820" spans="1:37" x14ac:dyDescent="0.25">
      <c r="A1820" s="15">
        <v>60139</v>
      </c>
      <c r="B1820" s="15" t="s">
        <v>739</v>
      </c>
      <c r="C1820" s="16">
        <v>44539</v>
      </c>
      <c r="D1820" s="15" t="s">
        <v>28</v>
      </c>
      <c r="E1820" s="1" t="s">
        <v>741</v>
      </c>
      <c r="F1820" s="15" t="s">
        <v>163</v>
      </c>
      <c r="G1820" s="1" t="s">
        <v>28</v>
      </c>
      <c r="H1820" s="17">
        <v>475</v>
      </c>
      <c r="I1820" s="18">
        <v>4.7499999999999999E-3</v>
      </c>
      <c r="J1820" s="1">
        <v>9078413</v>
      </c>
      <c r="K1820" s="1" t="s">
        <v>739</v>
      </c>
      <c r="L1820" s="19">
        <v>10290177.759199969</v>
      </c>
      <c r="M1820" s="1" t="s">
        <v>67</v>
      </c>
      <c r="N1820" s="1" t="s">
        <v>741</v>
      </c>
      <c r="O1820" s="1" t="s">
        <v>38</v>
      </c>
      <c r="P1820" s="20">
        <v>9078413</v>
      </c>
      <c r="Q1820" s="1" t="s">
        <v>340</v>
      </c>
      <c r="R1820" s="1" t="s">
        <v>89</v>
      </c>
      <c r="S1820" s="1" t="s">
        <v>80</v>
      </c>
      <c r="T1820" s="18">
        <f>IFERROR(VLOOKUP(A1820,'[1]For Report Q-2 '!$A$2:$T$3476,20,0),"-")</f>
        <v>4.7499999999999999E-3</v>
      </c>
      <c r="U1820" s="55">
        <f>IFERROR(VLOOKUP(A1820,'[1]For Report Q-2 '!$A$2:$U$3476,21,0),"-")</f>
        <v>0</v>
      </c>
      <c r="V1820" s="2" t="str">
        <f>IFERROR(VLOOKUP(A1820,'[1]For Report Q-2 '!$A$2:$V$3476,22,0),"-")</f>
        <v>-</v>
      </c>
      <c r="W1820" s="1">
        <f>IFERROR(VLOOKUP(A1820,'[1]For Report Q-2 '!$A$2:$W$3476,23,0),"-")</f>
        <v>0</v>
      </c>
      <c r="X1820" s="1"/>
      <c r="Y1820" s="1"/>
      <c r="Z1820" s="2" t="str">
        <f>IFERROR(VLOOKUP(A1820,'[1]For Report Q-2 '!$A$2:$Z$3476,26,0),"-")</f>
        <v>-</v>
      </c>
      <c r="AA1820" s="1" t="str">
        <f>IFERROR(VLOOKUP(A1820,'[1]For Report Q-2 '!$A$2:$AH$3476,27,0),"-")</f>
        <v>-</v>
      </c>
      <c r="AB1820" s="1" t="str">
        <f>IFERROR(VLOOKUP(A1820,'[1]For Report Q-2 '!$A$2:$AH$3476,28,0),"-")</f>
        <v>-</v>
      </c>
      <c r="AC1820" s="2" t="str">
        <f>IFERROR(VLOOKUP(A1820,'[1]For Report Q-2 '!$A$2:$AH$3476,29,0),"-")</f>
        <v>-</v>
      </c>
      <c r="AD1820" s="2" t="str">
        <f>IFERROR(VLOOKUP(A1820,'[1]For Report Q-2 '!$A$2:$AH$3476,30,0),"-")</f>
        <v>-</v>
      </c>
      <c r="AE1820" s="1" t="str">
        <f>IFERROR(VLOOKUP(A1820,'[1]For Report Q-2 '!$A$2:$AH$3476,31,0),"-")</f>
        <v>-</v>
      </c>
      <c r="AF1820" s="1" t="str">
        <f>IFERROR(VLOOKUP(A1820,'[1]For Report Q-2 '!$A$2:$AH$3476,32,0),"-")</f>
        <v>-</v>
      </c>
      <c r="AG1820" s="2" t="str">
        <f>IFERROR(VLOOKUP(A1820,'[1]For Report Q-2 '!$A$2:$AH$3476,33,0),"-")</f>
        <v>-</v>
      </c>
      <c r="AH1820" s="1" t="str">
        <f t="shared" si="28"/>
        <v>--</v>
      </c>
      <c r="AI1820" t="e">
        <v>#N/A</v>
      </c>
      <c r="AJ1820" t="e">
        <v>#N/A</v>
      </c>
      <c r="AK1820" t="e">
        <v>#N/A</v>
      </c>
    </row>
    <row r="1821" spans="1:37" x14ac:dyDescent="0.25">
      <c r="A1821" s="15">
        <v>60278</v>
      </c>
      <c r="B1821" s="15" t="s">
        <v>739</v>
      </c>
      <c r="C1821" s="16">
        <v>44842</v>
      </c>
      <c r="D1821" s="15" t="s">
        <v>178</v>
      </c>
      <c r="E1821" s="1" t="s">
        <v>741</v>
      </c>
      <c r="F1821" s="15" t="s">
        <v>163</v>
      </c>
      <c r="G1821" s="1" t="s">
        <v>178</v>
      </c>
      <c r="H1821" s="17">
        <v>550</v>
      </c>
      <c r="I1821" s="18">
        <v>5.4999999999999997E-3</v>
      </c>
      <c r="J1821" s="1">
        <v>9078413</v>
      </c>
      <c r="K1821" s="1" t="s">
        <v>739</v>
      </c>
      <c r="L1821" s="19">
        <v>10290177.759199969</v>
      </c>
      <c r="M1821" s="1" t="s">
        <v>67</v>
      </c>
      <c r="N1821" s="1" t="s">
        <v>741</v>
      </c>
      <c r="O1821" s="1" t="s">
        <v>180</v>
      </c>
      <c r="P1821" s="20">
        <v>9078413</v>
      </c>
      <c r="Q1821" s="1" t="s">
        <v>340</v>
      </c>
      <c r="R1821" s="1" t="s">
        <v>89</v>
      </c>
      <c r="S1821" s="1" t="s">
        <v>80</v>
      </c>
      <c r="T1821" s="18">
        <f>IFERROR(VLOOKUP(A1821,'[1]For Report Q-2 '!$A$2:$T$3476,20,0),"-")</f>
        <v>5.4999999999999997E-3</v>
      </c>
      <c r="U1821" s="55">
        <f>IFERROR(VLOOKUP(A1821,'[1]For Report Q-2 '!$A$2:$U$3476,21,0),"-")</f>
        <v>0</v>
      </c>
      <c r="V1821" s="2" t="str">
        <f>IFERROR(VLOOKUP(A1821,'[1]For Report Q-2 '!$A$2:$V$3476,22,0),"-")</f>
        <v>-</v>
      </c>
      <c r="W1821" s="1">
        <f>IFERROR(VLOOKUP(A1821,'[1]For Report Q-2 '!$A$2:$W$3476,23,0),"-")</f>
        <v>0</v>
      </c>
      <c r="X1821" s="1"/>
      <c r="Y1821" s="1"/>
      <c r="Z1821" s="2" t="str">
        <f>IFERROR(VLOOKUP(A1821,'[1]For Report Q-2 '!$A$2:$Z$3476,26,0),"-")</f>
        <v>-</v>
      </c>
      <c r="AA1821" s="1" t="str">
        <f>IFERROR(VLOOKUP(A1821,'[1]For Report Q-2 '!$A$2:$AH$3476,27,0),"-")</f>
        <v>-</v>
      </c>
      <c r="AB1821" s="1" t="str">
        <f>IFERROR(VLOOKUP(A1821,'[1]For Report Q-2 '!$A$2:$AH$3476,28,0),"-")</f>
        <v>-</v>
      </c>
      <c r="AC1821" s="2" t="str">
        <f>IFERROR(VLOOKUP(A1821,'[1]For Report Q-2 '!$A$2:$AH$3476,29,0),"-")</f>
        <v>-</v>
      </c>
      <c r="AD1821" s="2" t="str">
        <f>IFERROR(VLOOKUP(A1821,'[1]For Report Q-2 '!$A$2:$AH$3476,30,0),"-")</f>
        <v>-</v>
      </c>
      <c r="AE1821" s="1" t="str">
        <f>IFERROR(VLOOKUP(A1821,'[1]For Report Q-2 '!$A$2:$AH$3476,31,0),"-")</f>
        <v>-</v>
      </c>
      <c r="AF1821" s="1" t="str">
        <f>IFERROR(VLOOKUP(A1821,'[1]For Report Q-2 '!$A$2:$AH$3476,32,0),"-")</f>
        <v>-</v>
      </c>
      <c r="AG1821" s="2" t="str">
        <f>IFERROR(VLOOKUP(A1821,'[1]For Report Q-2 '!$A$2:$AH$3476,33,0),"-")</f>
        <v>-</v>
      </c>
      <c r="AH1821" s="1" t="str">
        <f t="shared" si="28"/>
        <v>--</v>
      </c>
      <c r="AI1821" t="e">
        <v>#N/A</v>
      </c>
      <c r="AJ1821" t="e">
        <v>#N/A</v>
      </c>
      <c r="AK1821" t="e">
        <v>#N/A</v>
      </c>
    </row>
    <row r="1822" spans="1:37" x14ac:dyDescent="0.25">
      <c r="A1822" s="15">
        <v>60303</v>
      </c>
      <c r="B1822" s="15" t="s">
        <v>739</v>
      </c>
      <c r="C1822" s="16">
        <v>44624</v>
      </c>
      <c r="D1822" s="15" t="s">
        <v>104</v>
      </c>
      <c r="E1822" s="1" t="s">
        <v>741</v>
      </c>
      <c r="F1822" s="15" t="s">
        <v>163</v>
      </c>
      <c r="G1822" s="1" t="s">
        <v>104</v>
      </c>
      <c r="H1822" s="17">
        <v>550</v>
      </c>
      <c r="I1822" s="18">
        <v>5.4999999999999997E-3</v>
      </c>
      <c r="J1822" s="1">
        <v>9078413</v>
      </c>
      <c r="K1822" s="1" t="s">
        <v>739</v>
      </c>
      <c r="L1822" s="19">
        <v>10290177.759199969</v>
      </c>
      <c r="M1822" s="1" t="s">
        <v>67</v>
      </c>
      <c r="N1822" s="1" t="s">
        <v>741</v>
      </c>
      <c r="O1822" s="1" t="s">
        <v>105</v>
      </c>
      <c r="P1822" s="20">
        <v>9078413</v>
      </c>
      <c r="Q1822" s="1" t="s">
        <v>340</v>
      </c>
      <c r="R1822" s="1" t="s">
        <v>89</v>
      </c>
      <c r="S1822" s="1" t="s">
        <v>80</v>
      </c>
      <c r="T1822" s="18">
        <f>IFERROR(VLOOKUP(A1822,'[1]For Report Q-2 '!$A$2:$T$3476,20,0),"-")</f>
        <v>5.4999999999999997E-3</v>
      </c>
      <c r="U1822" s="55">
        <f>IFERROR(VLOOKUP(A1822,'[1]For Report Q-2 '!$A$2:$U$3476,21,0),"-")</f>
        <v>0</v>
      </c>
      <c r="V1822" s="2" t="str">
        <f>IFERROR(VLOOKUP(A1822,'[1]For Report Q-2 '!$A$2:$V$3476,22,0),"-")</f>
        <v>-</v>
      </c>
      <c r="W1822" s="1">
        <f>IFERROR(VLOOKUP(A1822,'[1]For Report Q-2 '!$A$2:$W$3476,23,0),"-")</f>
        <v>0</v>
      </c>
      <c r="X1822" s="1"/>
      <c r="Y1822" s="1"/>
      <c r="Z1822" s="2" t="str">
        <f>IFERROR(VLOOKUP(A1822,'[1]For Report Q-2 '!$A$2:$Z$3476,26,0),"-")</f>
        <v>-</v>
      </c>
      <c r="AA1822" s="1" t="str">
        <f>IFERROR(VLOOKUP(A1822,'[1]For Report Q-2 '!$A$2:$AH$3476,27,0),"-")</f>
        <v>-</v>
      </c>
      <c r="AB1822" s="1" t="str">
        <f>IFERROR(VLOOKUP(A1822,'[1]For Report Q-2 '!$A$2:$AH$3476,28,0),"-")</f>
        <v>-</v>
      </c>
      <c r="AC1822" s="2" t="str">
        <f>IFERROR(VLOOKUP(A1822,'[1]For Report Q-2 '!$A$2:$AH$3476,29,0),"-")</f>
        <v>-</v>
      </c>
      <c r="AD1822" s="2" t="str">
        <f>IFERROR(VLOOKUP(A1822,'[1]For Report Q-2 '!$A$2:$AH$3476,30,0),"-")</f>
        <v>-</v>
      </c>
      <c r="AE1822" s="1" t="str">
        <f>IFERROR(VLOOKUP(A1822,'[1]For Report Q-2 '!$A$2:$AH$3476,31,0),"-")</f>
        <v>-</v>
      </c>
      <c r="AF1822" s="1" t="str">
        <f>IFERROR(VLOOKUP(A1822,'[1]For Report Q-2 '!$A$2:$AH$3476,32,0),"-")</f>
        <v>-</v>
      </c>
      <c r="AG1822" s="2" t="str">
        <f>IFERROR(VLOOKUP(A1822,'[1]For Report Q-2 '!$A$2:$AH$3476,33,0),"-")</f>
        <v>-</v>
      </c>
      <c r="AH1822" s="1" t="str">
        <f t="shared" si="28"/>
        <v>--</v>
      </c>
      <c r="AI1822" t="e">
        <v>#N/A</v>
      </c>
      <c r="AJ1822" t="e">
        <v>#N/A</v>
      </c>
      <c r="AK1822" t="e">
        <v>#N/A</v>
      </c>
    </row>
    <row r="1823" spans="1:37" x14ac:dyDescent="0.25">
      <c r="A1823" s="15">
        <v>60304</v>
      </c>
      <c r="B1823" s="15" t="s">
        <v>739</v>
      </c>
      <c r="C1823" s="16">
        <v>44624</v>
      </c>
      <c r="D1823" s="15" t="s">
        <v>104</v>
      </c>
      <c r="E1823" s="1" t="s">
        <v>741</v>
      </c>
      <c r="F1823" s="15" t="s">
        <v>163</v>
      </c>
      <c r="G1823" s="1" t="s">
        <v>104</v>
      </c>
      <c r="H1823" s="17">
        <v>475</v>
      </c>
      <c r="I1823" s="18">
        <v>4.7499999999999999E-3</v>
      </c>
      <c r="J1823" s="1">
        <v>9078413</v>
      </c>
      <c r="K1823" s="1" t="s">
        <v>739</v>
      </c>
      <c r="L1823" s="19">
        <v>10290177.759199969</v>
      </c>
      <c r="M1823" s="1" t="s">
        <v>67</v>
      </c>
      <c r="N1823" s="1" t="s">
        <v>741</v>
      </c>
      <c r="O1823" s="1" t="s">
        <v>105</v>
      </c>
      <c r="P1823" s="20">
        <v>9078413</v>
      </c>
      <c r="Q1823" s="1" t="s">
        <v>340</v>
      </c>
      <c r="R1823" s="1" t="s">
        <v>89</v>
      </c>
      <c r="S1823" s="1" t="s">
        <v>80</v>
      </c>
      <c r="T1823" s="18">
        <f>IFERROR(VLOOKUP(A1823,'[1]For Report Q-2 '!$A$2:$T$3476,20,0),"-")</f>
        <v>4.7499999999999999E-3</v>
      </c>
      <c r="U1823" s="55">
        <f>IFERROR(VLOOKUP(A1823,'[1]For Report Q-2 '!$A$2:$U$3476,21,0),"-")</f>
        <v>0</v>
      </c>
      <c r="V1823" s="2" t="str">
        <f>IFERROR(VLOOKUP(A1823,'[1]For Report Q-2 '!$A$2:$V$3476,22,0),"-")</f>
        <v>-</v>
      </c>
      <c r="W1823" s="1">
        <f>IFERROR(VLOOKUP(A1823,'[1]For Report Q-2 '!$A$2:$W$3476,23,0),"-")</f>
        <v>0</v>
      </c>
      <c r="X1823" s="1"/>
      <c r="Y1823" s="1"/>
      <c r="Z1823" s="2" t="str">
        <f>IFERROR(VLOOKUP(A1823,'[1]For Report Q-2 '!$A$2:$Z$3476,26,0),"-")</f>
        <v>-</v>
      </c>
      <c r="AA1823" s="1" t="str">
        <f>IFERROR(VLOOKUP(A1823,'[1]For Report Q-2 '!$A$2:$AH$3476,27,0),"-")</f>
        <v>-</v>
      </c>
      <c r="AB1823" s="1" t="str">
        <f>IFERROR(VLOOKUP(A1823,'[1]For Report Q-2 '!$A$2:$AH$3476,28,0),"-")</f>
        <v>-</v>
      </c>
      <c r="AC1823" s="2" t="str">
        <f>IFERROR(VLOOKUP(A1823,'[1]For Report Q-2 '!$A$2:$AH$3476,29,0),"-")</f>
        <v>-</v>
      </c>
      <c r="AD1823" s="2" t="str">
        <f>IFERROR(VLOOKUP(A1823,'[1]For Report Q-2 '!$A$2:$AH$3476,30,0),"-")</f>
        <v>-</v>
      </c>
      <c r="AE1823" s="1" t="str">
        <f>IFERROR(VLOOKUP(A1823,'[1]For Report Q-2 '!$A$2:$AH$3476,31,0),"-")</f>
        <v>-</v>
      </c>
      <c r="AF1823" s="1" t="str">
        <f>IFERROR(VLOOKUP(A1823,'[1]For Report Q-2 '!$A$2:$AH$3476,32,0),"-")</f>
        <v>-</v>
      </c>
      <c r="AG1823" s="2" t="str">
        <f>IFERROR(VLOOKUP(A1823,'[1]For Report Q-2 '!$A$2:$AH$3476,33,0),"-")</f>
        <v>-</v>
      </c>
      <c r="AH1823" s="1" t="str">
        <f t="shared" si="28"/>
        <v>--</v>
      </c>
      <c r="AI1823" t="e">
        <v>#N/A</v>
      </c>
      <c r="AJ1823" t="e">
        <v>#N/A</v>
      </c>
      <c r="AK1823" t="e">
        <v>#N/A</v>
      </c>
    </row>
    <row r="1824" spans="1:37" x14ac:dyDescent="0.25">
      <c r="A1824" s="15">
        <v>60305</v>
      </c>
      <c r="B1824" s="15" t="s">
        <v>739</v>
      </c>
      <c r="C1824" s="16">
        <v>44624</v>
      </c>
      <c r="D1824" s="15" t="s">
        <v>104</v>
      </c>
      <c r="E1824" s="1" t="s">
        <v>741</v>
      </c>
      <c r="F1824" s="15" t="s">
        <v>163</v>
      </c>
      <c r="G1824" s="1" t="s">
        <v>104</v>
      </c>
      <c r="H1824" s="17">
        <v>425</v>
      </c>
      <c r="I1824" s="18">
        <v>4.2500000000000003E-3</v>
      </c>
      <c r="J1824" s="1">
        <v>9078413</v>
      </c>
      <c r="K1824" s="1" t="s">
        <v>739</v>
      </c>
      <c r="L1824" s="19">
        <v>10290177.759199969</v>
      </c>
      <c r="M1824" s="1" t="s">
        <v>67</v>
      </c>
      <c r="N1824" s="1" t="s">
        <v>741</v>
      </c>
      <c r="O1824" s="1" t="s">
        <v>105</v>
      </c>
      <c r="P1824" s="20">
        <v>9078413</v>
      </c>
      <c r="Q1824" s="1" t="s">
        <v>340</v>
      </c>
      <c r="R1824" s="1" t="s">
        <v>89</v>
      </c>
      <c r="S1824" s="1" t="s">
        <v>80</v>
      </c>
      <c r="T1824" s="18">
        <f>IFERROR(VLOOKUP(A1824,'[1]For Report Q-2 '!$A$2:$T$3476,20,0),"-")</f>
        <v>4.2500000000000003E-3</v>
      </c>
      <c r="U1824" s="55">
        <f>IFERROR(VLOOKUP(A1824,'[1]For Report Q-2 '!$A$2:$U$3476,21,0),"-")</f>
        <v>0</v>
      </c>
      <c r="V1824" s="2" t="str">
        <f>IFERROR(VLOOKUP(A1824,'[1]For Report Q-2 '!$A$2:$V$3476,22,0),"-")</f>
        <v>-</v>
      </c>
      <c r="W1824" s="1">
        <f>IFERROR(VLOOKUP(A1824,'[1]For Report Q-2 '!$A$2:$W$3476,23,0),"-")</f>
        <v>0</v>
      </c>
      <c r="X1824" s="1"/>
      <c r="Y1824" s="1"/>
      <c r="Z1824" s="2" t="str">
        <f>IFERROR(VLOOKUP(A1824,'[1]For Report Q-2 '!$A$2:$Z$3476,26,0),"-")</f>
        <v>-</v>
      </c>
      <c r="AA1824" s="1" t="str">
        <f>IFERROR(VLOOKUP(A1824,'[1]For Report Q-2 '!$A$2:$AH$3476,27,0),"-")</f>
        <v>-</v>
      </c>
      <c r="AB1824" s="1" t="str">
        <f>IFERROR(VLOOKUP(A1824,'[1]For Report Q-2 '!$A$2:$AH$3476,28,0),"-")</f>
        <v>-</v>
      </c>
      <c r="AC1824" s="2" t="str">
        <f>IFERROR(VLOOKUP(A1824,'[1]For Report Q-2 '!$A$2:$AH$3476,29,0),"-")</f>
        <v>-</v>
      </c>
      <c r="AD1824" s="2" t="str">
        <f>IFERROR(VLOOKUP(A1824,'[1]For Report Q-2 '!$A$2:$AH$3476,30,0),"-")</f>
        <v>-</v>
      </c>
      <c r="AE1824" s="1" t="str">
        <f>IFERROR(VLOOKUP(A1824,'[1]For Report Q-2 '!$A$2:$AH$3476,31,0),"-")</f>
        <v>-</v>
      </c>
      <c r="AF1824" s="1" t="str">
        <f>IFERROR(VLOOKUP(A1824,'[1]For Report Q-2 '!$A$2:$AH$3476,32,0),"-")</f>
        <v>-</v>
      </c>
      <c r="AG1824" s="2" t="str">
        <f>IFERROR(VLOOKUP(A1824,'[1]For Report Q-2 '!$A$2:$AH$3476,33,0),"-")</f>
        <v>-</v>
      </c>
      <c r="AH1824" s="1" t="str">
        <f t="shared" si="28"/>
        <v>--</v>
      </c>
      <c r="AI1824" t="e">
        <v>#N/A</v>
      </c>
      <c r="AJ1824" t="e">
        <v>#N/A</v>
      </c>
      <c r="AK1824" t="e">
        <v>#N/A</v>
      </c>
    </row>
    <row r="1825" spans="1:37" x14ac:dyDescent="0.25">
      <c r="A1825" s="15">
        <v>60306</v>
      </c>
      <c r="B1825" s="15" t="s">
        <v>739</v>
      </c>
      <c r="C1825" s="16">
        <v>44624</v>
      </c>
      <c r="D1825" s="15" t="s">
        <v>104</v>
      </c>
      <c r="E1825" s="1" t="s">
        <v>741</v>
      </c>
      <c r="F1825" s="15" t="s">
        <v>163</v>
      </c>
      <c r="G1825" s="1" t="s">
        <v>104</v>
      </c>
      <c r="H1825" s="17">
        <v>475</v>
      </c>
      <c r="I1825" s="18">
        <v>4.7499999999999999E-3</v>
      </c>
      <c r="J1825" s="1">
        <v>9078413</v>
      </c>
      <c r="K1825" s="1" t="s">
        <v>739</v>
      </c>
      <c r="L1825" s="19">
        <v>10290177.759199969</v>
      </c>
      <c r="M1825" s="1" t="s">
        <v>67</v>
      </c>
      <c r="N1825" s="1" t="s">
        <v>741</v>
      </c>
      <c r="O1825" s="1" t="s">
        <v>105</v>
      </c>
      <c r="P1825" s="20">
        <v>9078413</v>
      </c>
      <c r="Q1825" s="1" t="s">
        <v>340</v>
      </c>
      <c r="R1825" s="1" t="s">
        <v>89</v>
      </c>
      <c r="S1825" s="1" t="s">
        <v>80</v>
      </c>
      <c r="T1825" s="18">
        <f>IFERROR(VLOOKUP(A1825,'[1]For Report Q-2 '!$A$2:$T$3476,20,0),"-")</f>
        <v>4.7499999999999999E-3</v>
      </c>
      <c r="U1825" s="55">
        <f>IFERROR(VLOOKUP(A1825,'[1]For Report Q-2 '!$A$2:$U$3476,21,0),"-")</f>
        <v>0</v>
      </c>
      <c r="V1825" s="2" t="str">
        <f>IFERROR(VLOOKUP(A1825,'[1]For Report Q-2 '!$A$2:$V$3476,22,0),"-")</f>
        <v>-</v>
      </c>
      <c r="W1825" s="1">
        <f>IFERROR(VLOOKUP(A1825,'[1]For Report Q-2 '!$A$2:$W$3476,23,0),"-")</f>
        <v>0</v>
      </c>
      <c r="X1825" s="1"/>
      <c r="Y1825" s="1"/>
      <c r="Z1825" s="2" t="str">
        <f>IFERROR(VLOOKUP(A1825,'[1]For Report Q-2 '!$A$2:$Z$3476,26,0),"-")</f>
        <v>-</v>
      </c>
      <c r="AA1825" s="1" t="str">
        <f>IFERROR(VLOOKUP(A1825,'[1]For Report Q-2 '!$A$2:$AH$3476,27,0),"-")</f>
        <v>-</v>
      </c>
      <c r="AB1825" s="1" t="str">
        <f>IFERROR(VLOOKUP(A1825,'[1]For Report Q-2 '!$A$2:$AH$3476,28,0),"-")</f>
        <v>-</v>
      </c>
      <c r="AC1825" s="2" t="str">
        <f>IFERROR(VLOOKUP(A1825,'[1]For Report Q-2 '!$A$2:$AH$3476,29,0),"-")</f>
        <v>-</v>
      </c>
      <c r="AD1825" s="2" t="str">
        <f>IFERROR(VLOOKUP(A1825,'[1]For Report Q-2 '!$A$2:$AH$3476,30,0),"-")</f>
        <v>-</v>
      </c>
      <c r="AE1825" s="1" t="str">
        <f>IFERROR(VLOOKUP(A1825,'[1]For Report Q-2 '!$A$2:$AH$3476,31,0),"-")</f>
        <v>-</v>
      </c>
      <c r="AF1825" s="1" t="str">
        <f>IFERROR(VLOOKUP(A1825,'[1]For Report Q-2 '!$A$2:$AH$3476,32,0),"-")</f>
        <v>-</v>
      </c>
      <c r="AG1825" s="2" t="str">
        <f>IFERROR(VLOOKUP(A1825,'[1]For Report Q-2 '!$A$2:$AH$3476,33,0),"-")</f>
        <v>-</v>
      </c>
      <c r="AH1825" s="1" t="str">
        <f t="shared" si="28"/>
        <v>--</v>
      </c>
      <c r="AI1825" t="e">
        <v>#N/A</v>
      </c>
      <c r="AJ1825" t="e">
        <v>#N/A</v>
      </c>
      <c r="AK1825" t="e">
        <v>#N/A</v>
      </c>
    </row>
    <row r="1826" spans="1:37" x14ac:dyDescent="0.25">
      <c r="A1826" s="15">
        <v>60307</v>
      </c>
      <c r="B1826" s="15" t="s">
        <v>739</v>
      </c>
      <c r="C1826" s="16">
        <v>44624</v>
      </c>
      <c r="D1826" s="15" t="s">
        <v>104</v>
      </c>
      <c r="E1826" s="1" t="s">
        <v>741</v>
      </c>
      <c r="F1826" s="15" t="s">
        <v>163</v>
      </c>
      <c r="G1826" s="1" t="s">
        <v>104</v>
      </c>
      <c r="H1826" s="17">
        <v>475</v>
      </c>
      <c r="I1826" s="18">
        <v>4.7499999999999999E-3</v>
      </c>
      <c r="J1826" s="1">
        <v>9078413</v>
      </c>
      <c r="K1826" s="1" t="s">
        <v>739</v>
      </c>
      <c r="L1826" s="19">
        <v>10290177.759199969</v>
      </c>
      <c r="M1826" s="1" t="s">
        <v>67</v>
      </c>
      <c r="N1826" s="1" t="s">
        <v>741</v>
      </c>
      <c r="O1826" s="1" t="s">
        <v>105</v>
      </c>
      <c r="P1826" s="20">
        <v>9078413</v>
      </c>
      <c r="Q1826" s="1" t="s">
        <v>340</v>
      </c>
      <c r="R1826" s="1" t="s">
        <v>89</v>
      </c>
      <c r="S1826" s="1" t="s">
        <v>80</v>
      </c>
      <c r="T1826" s="18">
        <f>IFERROR(VLOOKUP(A1826,'[1]For Report Q-2 '!$A$2:$T$3476,20,0),"-")</f>
        <v>4.7499999999999999E-3</v>
      </c>
      <c r="U1826" s="55">
        <f>IFERROR(VLOOKUP(A1826,'[1]For Report Q-2 '!$A$2:$U$3476,21,0),"-")</f>
        <v>0</v>
      </c>
      <c r="V1826" s="2" t="str">
        <f>IFERROR(VLOOKUP(A1826,'[1]For Report Q-2 '!$A$2:$V$3476,22,0),"-")</f>
        <v>-</v>
      </c>
      <c r="W1826" s="1">
        <f>IFERROR(VLOOKUP(A1826,'[1]For Report Q-2 '!$A$2:$W$3476,23,0),"-")</f>
        <v>0</v>
      </c>
      <c r="X1826" s="1"/>
      <c r="Y1826" s="1"/>
      <c r="Z1826" s="2" t="str">
        <f>IFERROR(VLOOKUP(A1826,'[1]For Report Q-2 '!$A$2:$Z$3476,26,0),"-")</f>
        <v>-</v>
      </c>
      <c r="AA1826" s="1" t="str">
        <f>IFERROR(VLOOKUP(A1826,'[1]For Report Q-2 '!$A$2:$AH$3476,27,0),"-")</f>
        <v>-</v>
      </c>
      <c r="AB1826" s="1" t="str">
        <f>IFERROR(VLOOKUP(A1826,'[1]For Report Q-2 '!$A$2:$AH$3476,28,0),"-")</f>
        <v>-</v>
      </c>
      <c r="AC1826" s="2" t="str">
        <f>IFERROR(VLOOKUP(A1826,'[1]For Report Q-2 '!$A$2:$AH$3476,29,0),"-")</f>
        <v>-</v>
      </c>
      <c r="AD1826" s="2" t="str">
        <f>IFERROR(VLOOKUP(A1826,'[1]For Report Q-2 '!$A$2:$AH$3476,30,0),"-")</f>
        <v>-</v>
      </c>
      <c r="AE1826" s="1" t="str">
        <f>IFERROR(VLOOKUP(A1826,'[1]For Report Q-2 '!$A$2:$AH$3476,31,0),"-")</f>
        <v>-</v>
      </c>
      <c r="AF1826" s="1" t="str">
        <f>IFERROR(VLOOKUP(A1826,'[1]For Report Q-2 '!$A$2:$AH$3476,32,0),"-")</f>
        <v>-</v>
      </c>
      <c r="AG1826" s="2" t="str">
        <f>IFERROR(VLOOKUP(A1826,'[1]For Report Q-2 '!$A$2:$AH$3476,33,0),"-")</f>
        <v>-</v>
      </c>
      <c r="AH1826" s="1" t="str">
        <f t="shared" si="28"/>
        <v>--</v>
      </c>
      <c r="AI1826" t="e">
        <v>#N/A</v>
      </c>
      <c r="AJ1826" t="e">
        <v>#N/A</v>
      </c>
      <c r="AK1826" t="e">
        <v>#N/A</v>
      </c>
    </row>
    <row r="1827" spans="1:37" x14ac:dyDescent="0.25">
      <c r="A1827" s="15">
        <v>60308</v>
      </c>
      <c r="B1827" s="15" t="s">
        <v>739</v>
      </c>
      <c r="C1827" s="16">
        <v>44624</v>
      </c>
      <c r="D1827" s="15" t="s">
        <v>104</v>
      </c>
      <c r="E1827" s="1" t="s">
        <v>741</v>
      </c>
      <c r="F1827" s="15" t="s">
        <v>163</v>
      </c>
      <c r="G1827" s="1" t="s">
        <v>104</v>
      </c>
      <c r="H1827" s="17">
        <v>475</v>
      </c>
      <c r="I1827" s="18">
        <v>4.7499999999999999E-3</v>
      </c>
      <c r="J1827" s="1">
        <v>9078413</v>
      </c>
      <c r="K1827" s="1" t="s">
        <v>739</v>
      </c>
      <c r="L1827" s="19">
        <v>10290177.759199969</v>
      </c>
      <c r="M1827" s="1" t="s">
        <v>67</v>
      </c>
      <c r="N1827" s="1" t="s">
        <v>741</v>
      </c>
      <c r="O1827" s="1" t="s">
        <v>105</v>
      </c>
      <c r="P1827" s="20">
        <v>9078413</v>
      </c>
      <c r="Q1827" s="1" t="s">
        <v>340</v>
      </c>
      <c r="R1827" s="1" t="s">
        <v>89</v>
      </c>
      <c r="S1827" s="1" t="s">
        <v>80</v>
      </c>
      <c r="T1827" s="18">
        <f>IFERROR(VLOOKUP(A1827,'[1]For Report Q-2 '!$A$2:$T$3476,20,0),"-")</f>
        <v>4.7499999999999999E-3</v>
      </c>
      <c r="U1827" s="55">
        <f>IFERROR(VLOOKUP(A1827,'[1]For Report Q-2 '!$A$2:$U$3476,21,0),"-")</f>
        <v>0</v>
      </c>
      <c r="V1827" s="2" t="str">
        <f>IFERROR(VLOOKUP(A1827,'[1]For Report Q-2 '!$A$2:$V$3476,22,0),"-")</f>
        <v>-</v>
      </c>
      <c r="W1827" s="1">
        <f>IFERROR(VLOOKUP(A1827,'[1]For Report Q-2 '!$A$2:$W$3476,23,0),"-")</f>
        <v>0</v>
      </c>
      <c r="X1827" s="1"/>
      <c r="Y1827" s="1"/>
      <c r="Z1827" s="2" t="str">
        <f>IFERROR(VLOOKUP(A1827,'[1]For Report Q-2 '!$A$2:$Z$3476,26,0),"-")</f>
        <v>-</v>
      </c>
      <c r="AA1827" s="1" t="str">
        <f>IFERROR(VLOOKUP(A1827,'[1]For Report Q-2 '!$A$2:$AH$3476,27,0),"-")</f>
        <v>-</v>
      </c>
      <c r="AB1827" s="1" t="str">
        <f>IFERROR(VLOOKUP(A1827,'[1]For Report Q-2 '!$A$2:$AH$3476,28,0),"-")</f>
        <v>-</v>
      </c>
      <c r="AC1827" s="2" t="str">
        <f>IFERROR(VLOOKUP(A1827,'[1]For Report Q-2 '!$A$2:$AH$3476,29,0),"-")</f>
        <v>-</v>
      </c>
      <c r="AD1827" s="2" t="str">
        <f>IFERROR(VLOOKUP(A1827,'[1]For Report Q-2 '!$A$2:$AH$3476,30,0),"-")</f>
        <v>-</v>
      </c>
      <c r="AE1827" s="1" t="str">
        <f>IFERROR(VLOOKUP(A1827,'[1]For Report Q-2 '!$A$2:$AH$3476,31,0),"-")</f>
        <v>-</v>
      </c>
      <c r="AF1827" s="1" t="str">
        <f>IFERROR(VLOOKUP(A1827,'[1]For Report Q-2 '!$A$2:$AH$3476,32,0),"-")</f>
        <v>-</v>
      </c>
      <c r="AG1827" s="2" t="str">
        <f>IFERROR(VLOOKUP(A1827,'[1]For Report Q-2 '!$A$2:$AH$3476,33,0),"-")</f>
        <v>-</v>
      </c>
      <c r="AH1827" s="1" t="str">
        <f t="shared" si="28"/>
        <v>--</v>
      </c>
      <c r="AI1827" t="e">
        <v>#N/A</v>
      </c>
      <c r="AJ1827" t="e">
        <v>#N/A</v>
      </c>
      <c r="AK1827" t="e">
        <v>#N/A</v>
      </c>
    </row>
    <row r="1828" spans="1:37" x14ac:dyDescent="0.25">
      <c r="A1828" s="15">
        <v>60311</v>
      </c>
      <c r="B1828" s="15" t="s">
        <v>739</v>
      </c>
      <c r="C1828" s="16">
        <v>44624</v>
      </c>
      <c r="D1828" s="15" t="s">
        <v>104</v>
      </c>
      <c r="E1828" s="1" t="s">
        <v>741</v>
      </c>
      <c r="F1828" s="15" t="s">
        <v>163</v>
      </c>
      <c r="G1828" s="1" t="s">
        <v>104</v>
      </c>
      <c r="H1828" s="17">
        <v>475</v>
      </c>
      <c r="I1828" s="18">
        <v>4.7499999999999999E-3</v>
      </c>
      <c r="J1828" s="1">
        <v>9078413</v>
      </c>
      <c r="K1828" s="1" t="s">
        <v>739</v>
      </c>
      <c r="L1828" s="19">
        <v>10290177.759199969</v>
      </c>
      <c r="M1828" s="1" t="s">
        <v>67</v>
      </c>
      <c r="N1828" s="1" t="s">
        <v>741</v>
      </c>
      <c r="O1828" s="1" t="s">
        <v>105</v>
      </c>
      <c r="P1828" s="20">
        <v>9078413</v>
      </c>
      <c r="Q1828" s="1" t="s">
        <v>340</v>
      </c>
      <c r="R1828" s="1" t="s">
        <v>89</v>
      </c>
      <c r="S1828" s="1" t="s">
        <v>80</v>
      </c>
      <c r="T1828" s="18">
        <f>IFERROR(VLOOKUP(A1828,'[1]For Report Q-2 '!$A$2:$T$3476,20,0),"-")</f>
        <v>4.7499999999999999E-3</v>
      </c>
      <c r="U1828" s="55">
        <f>IFERROR(VLOOKUP(A1828,'[1]For Report Q-2 '!$A$2:$U$3476,21,0),"-")</f>
        <v>0</v>
      </c>
      <c r="V1828" s="2" t="str">
        <f>IFERROR(VLOOKUP(A1828,'[1]For Report Q-2 '!$A$2:$V$3476,22,0),"-")</f>
        <v>-</v>
      </c>
      <c r="W1828" s="1">
        <f>IFERROR(VLOOKUP(A1828,'[1]For Report Q-2 '!$A$2:$W$3476,23,0),"-")</f>
        <v>0</v>
      </c>
      <c r="X1828" s="1"/>
      <c r="Y1828" s="1"/>
      <c r="Z1828" s="2" t="str">
        <f>IFERROR(VLOOKUP(A1828,'[1]For Report Q-2 '!$A$2:$Z$3476,26,0),"-")</f>
        <v>-</v>
      </c>
      <c r="AA1828" s="1" t="str">
        <f>IFERROR(VLOOKUP(A1828,'[1]For Report Q-2 '!$A$2:$AH$3476,27,0),"-")</f>
        <v>-</v>
      </c>
      <c r="AB1828" s="1" t="str">
        <f>IFERROR(VLOOKUP(A1828,'[1]For Report Q-2 '!$A$2:$AH$3476,28,0),"-")</f>
        <v>-</v>
      </c>
      <c r="AC1828" s="2" t="str">
        <f>IFERROR(VLOOKUP(A1828,'[1]For Report Q-2 '!$A$2:$AH$3476,29,0),"-")</f>
        <v>-</v>
      </c>
      <c r="AD1828" s="2" t="str">
        <f>IFERROR(VLOOKUP(A1828,'[1]For Report Q-2 '!$A$2:$AH$3476,30,0),"-")</f>
        <v>-</v>
      </c>
      <c r="AE1828" s="1" t="str">
        <f>IFERROR(VLOOKUP(A1828,'[1]For Report Q-2 '!$A$2:$AH$3476,31,0),"-")</f>
        <v>-</v>
      </c>
      <c r="AF1828" s="1" t="str">
        <f>IFERROR(VLOOKUP(A1828,'[1]For Report Q-2 '!$A$2:$AH$3476,32,0),"-")</f>
        <v>-</v>
      </c>
      <c r="AG1828" s="2" t="str">
        <f>IFERROR(VLOOKUP(A1828,'[1]For Report Q-2 '!$A$2:$AH$3476,33,0),"-")</f>
        <v>-</v>
      </c>
      <c r="AH1828" s="1" t="str">
        <f t="shared" si="28"/>
        <v>--</v>
      </c>
      <c r="AI1828" t="e">
        <v>#N/A</v>
      </c>
      <c r="AJ1828" t="e">
        <v>#N/A</v>
      </c>
      <c r="AK1828" t="e">
        <v>#N/A</v>
      </c>
    </row>
    <row r="1829" spans="1:37" x14ac:dyDescent="0.25">
      <c r="A1829" s="15">
        <v>60312</v>
      </c>
      <c r="B1829" s="15" t="s">
        <v>739</v>
      </c>
      <c r="C1829" s="16">
        <v>44624</v>
      </c>
      <c r="D1829" s="15" t="s">
        <v>104</v>
      </c>
      <c r="E1829" s="1" t="s">
        <v>741</v>
      </c>
      <c r="F1829" s="15" t="s">
        <v>163</v>
      </c>
      <c r="G1829" s="1" t="s">
        <v>104</v>
      </c>
      <c r="H1829" s="17">
        <v>425</v>
      </c>
      <c r="I1829" s="18">
        <v>4.2500000000000003E-3</v>
      </c>
      <c r="J1829" s="1">
        <v>9078413</v>
      </c>
      <c r="K1829" s="1" t="s">
        <v>739</v>
      </c>
      <c r="L1829" s="19">
        <v>10290177.759199969</v>
      </c>
      <c r="M1829" s="1" t="s">
        <v>67</v>
      </c>
      <c r="N1829" s="1" t="s">
        <v>741</v>
      </c>
      <c r="O1829" s="1" t="s">
        <v>105</v>
      </c>
      <c r="P1829" s="20">
        <v>9078413</v>
      </c>
      <c r="Q1829" s="1" t="s">
        <v>340</v>
      </c>
      <c r="R1829" s="1" t="s">
        <v>89</v>
      </c>
      <c r="S1829" s="1" t="s">
        <v>80</v>
      </c>
      <c r="T1829" s="18">
        <f>IFERROR(VLOOKUP(A1829,'[1]For Report Q-2 '!$A$2:$T$3476,20,0),"-")</f>
        <v>4.2500000000000003E-3</v>
      </c>
      <c r="U1829" s="55">
        <f>IFERROR(VLOOKUP(A1829,'[1]For Report Q-2 '!$A$2:$U$3476,21,0),"-")</f>
        <v>0</v>
      </c>
      <c r="V1829" s="2" t="str">
        <f>IFERROR(VLOOKUP(A1829,'[1]For Report Q-2 '!$A$2:$V$3476,22,0),"-")</f>
        <v>-</v>
      </c>
      <c r="W1829" s="1">
        <f>IFERROR(VLOOKUP(A1829,'[1]For Report Q-2 '!$A$2:$W$3476,23,0),"-")</f>
        <v>0</v>
      </c>
      <c r="X1829" s="1"/>
      <c r="Y1829" s="1"/>
      <c r="Z1829" s="2" t="str">
        <f>IFERROR(VLOOKUP(A1829,'[1]For Report Q-2 '!$A$2:$Z$3476,26,0),"-")</f>
        <v>-</v>
      </c>
      <c r="AA1829" s="1" t="str">
        <f>IFERROR(VLOOKUP(A1829,'[1]For Report Q-2 '!$A$2:$AH$3476,27,0),"-")</f>
        <v>-</v>
      </c>
      <c r="AB1829" s="1" t="str">
        <f>IFERROR(VLOOKUP(A1829,'[1]For Report Q-2 '!$A$2:$AH$3476,28,0),"-")</f>
        <v>-</v>
      </c>
      <c r="AC1829" s="2" t="str">
        <f>IFERROR(VLOOKUP(A1829,'[1]For Report Q-2 '!$A$2:$AH$3476,29,0),"-")</f>
        <v>-</v>
      </c>
      <c r="AD1829" s="2" t="str">
        <f>IFERROR(VLOOKUP(A1829,'[1]For Report Q-2 '!$A$2:$AH$3476,30,0),"-")</f>
        <v>-</v>
      </c>
      <c r="AE1829" s="1" t="str">
        <f>IFERROR(VLOOKUP(A1829,'[1]For Report Q-2 '!$A$2:$AH$3476,31,0),"-")</f>
        <v>-</v>
      </c>
      <c r="AF1829" s="1" t="str">
        <f>IFERROR(VLOOKUP(A1829,'[1]For Report Q-2 '!$A$2:$AH$3476,32,0),"-")</f>
        <v>-</v>
      </c>
      <c r="AG1829" s="2" t="str">
        <f>IFERROR(VLOOKUP(A1829,'[1]For Report Q-2 '!$A$2:$AH$3476,33,0),"-")</f>
        <v>-</v>
      </c>
      <c r="AH1829" s="1" t="str">
        <f t="shared" si="28"/>
        <v>--</v>
      </c>
      <c r="AI1829" t="e">
        <v>#N/A</v>
      </c>
      <c r="AJ1829" t="e">
        <v>#N/A</v>
      </c>
      <c r="AK1829" t="e">
        <v>#N/A</v>
      </c>
    </row>
    <row r="1830" spans="1:37" x14ac:dyDescent="0.25">
      <c r="A1830" s="15">
        <v>60313</v>
      </c>
      <c r="B1830" s="15" t="s">
        <v>739</v>
      </c>
      <c r="C1830" s="16">
        <v>44624</v>
      </c>
      <c r="D1830" s="15" t="s">
        <v>104</v>
      </c>
      <c r="E1830" s="1" t="s">
        <v>741</v>
      </c>
      <c r="F1830" s="15" t="s">
        <v>163</v>
      </c>
      <c r="G1830" s="1" t="s">
        <v>104</v>
      </c>
      <c r="H1830" s="17">
        <v>475</v>
      </c>
      <c r="I1830" s="18">
        <v>4.7499999999999999E-3</v>
      </c>
      <c r="J1830" s="1">
        <v>9078413</v>
      </c>
      <c r="K1830" s="1" t="s">
        <v>739</v>
      </c>
      <c r="L1830" s="19">
        <v>10290177.759199969</v>
      </c>
      <c r="M1830" s="1" t="s">
        <v>67</v>
      </c>
      <c r="N1830" s="1" t="s">
        <v>741</v>
      </c>
      <c r="O1830" s="1" t="s">
        <v>105</v>
      </c>
      <c r="P1830" s="20">
        <v>9078413</v>
      </c>
      <c r="Q1830" s="1" t="s">
        <v>340</v>
      </c>
      <c r="R1830" s="1" t="s">
        <v>89</v>
      </c>
      <c r="S1830" s="1" t="s">
        <v>80</v>
      </c>
      <c r="T1830" s="18">
        <f>IFERROR(VLOOKUP(A1830,'[1]For Report Q-2 '!$A$2:$T$3476,20,0),"-")</f>
        <v>4.7499999999999999E-3</v>
      </c>
      <c r="U1830" s="55">
        <f>IFERROR(VLOOKUP(A1830,'[1]For Report Q-2 '!$A$2:$U$3476,21,0),"-")</f>
        <v>0</v>
      </c>
      <c r="V1830" s="2" t="str">
        <f>IFERROR(VLOOKUP(A1830,'[1]For Report Q-2 '!$A$2:$V$3476,22,0),"-")</f>
        <v>-</v>
      </c>
      <c r="W1830" s="1">
        <f>IFERROR(VLOOKUP(A1830,'[1]For Report Q-2 '!$A$2:$W$3476,23,0),"-")</f>
        <v>0</v>
      </c>
      <c r="X1830" s="1"/>
      <c r="Y1830" s="1"/>
      <c r="Z1830" s="2" t="str">
        <f>IFERROR(VLOOKUP(A1830,'[1]For Report Q-2 '!$A$2:$Z$3476,26,0),"-")</f>
        <v>-</v>
      </c>
      <c r="AA1830" s="1" t="str">
        <f>IFERROR(VLOOKUP(A1830,'[1]For Report Q-2 '!$A$2:$AH$3476,27,0),"-")</f>
        <v>-</v>
      </c>
      <c r="AB1830" s="1" t="str">
        <f>IFERROR(VLOOKUP(A1830,'[1]For Report Q-2 '!$A$2:$AH$3476,28,0),"-")</f>
        <v>-</v>
      </c>
      <c r="AC1830" s="2" t="str">
        <f>IFERROR(VLOOKUP(A1830,'[1]For Report Q-2 '!$A$2:$AH$3476,29,0),"-")</f>
        <v>-</v>
      </c>
      <c r="AD1830" s="2" t="str">
        <f>IFERROR(VLOOKUP(A1830,'[1]For Report Q-2 '!$A$2:$AH$3476,30,0),"-")</f>
        <v>-</v>
      </c>
      <c r="AE1830" s="1" t="str">
        <f>IFERROR(VLOOKUP(A1830,'[1]For Report Q-2 '!$A$2:$AH$3476,31,0),"-")</f>
        <v>-</v>
      </c>
      <c r="AF1830" s="1" t="str">
        <f>IFERROR(VLOOKUP(A1830,'[1]For Report Q-2 '!$A$2:$AH$3476,32,0),"-")</f>
        <v>-</v>
      </c>
      <c r="AG1830" s="2" t="str">
        <f>IFERROR(VLOOKUP(A1830,'[1]For Report Q-2 '!$A$2:$AH$3476,33,0),"-")</f>
        <v>-</v>
      </c>
      <c r="AH1830" s="1" t="str">
        <f t="shared" si="28"/>
        <v>--</v>
      </c>
      <c r="AI1830" t="e">
        <v>#N/A</v>
      </c>
      <c r="AJ1830" t="e">
        <v>#N/A</v>
      </c>
      <c r="AK1830" t="e">
        <v>#N/A</v>
      </c>
    </row>
    <row r="1831" spans="1:37" x14ac:dyDescent="0.25">
      <c r="A1831" s="15">
        <v>60319</v>
      </c>
      <c r="B1831" s="15" t="s">
        <v>739</v>
      </c>
      <c r="C1831" s="16">
        <v>44624</v>
      </c>
      <c r="D1831" s="15" t="s">
        <v>104</v>
      </c>
      <c r="E1831" s="1" t="s">
        <v>741</v>
      </c>
      <c r="F1831" s="15" t="s">
        <v>163</v>
      </c>
      <c r="G1831" s="1" t="s">
        <v>104</v>
      </c>
      <c r="H1831" s="17">
        <v>425</v>
      </c>
      <c r="I1831" s="18">
        <v>4.2500000000000003E-3</v>
      </c>
      <c r="J1831" s="1">
        <v>9078413</v>
      </c>
      <c r="K1831" s="1" t="s">
        <v>739</v>
      </c>
      <c r="L1831" s="19">
        <v>10290177.759199969</v>
      </c>
      <c r="M1831" s="1" t="s">
        <v>67</v>
      </c>
      <c r="N1831" s="1" t="s">
        <v>741</v>
      </c>
      <c r="O1831" s="1" t="s">
        <v>105</v>
      </c>
      <c r="P1831" s="20">
        <v>9078413</v>
      </c>
      <c r="Q1831" s="1" t="s">
        <v>340</v>
      </c>
      <c r="R1831" s="1" t="s">
        <v>89</v>
      </c>
      <c r="S1831" s="1" t="s">
        <v>80</v>
      </c>
      <c r="T1831" s="18">
        <f>IFERROR(VLOOKUP(A1831,'[1]For Report Q-2 '!$A$2:$T$3476,20,0),"-")</f>
        <v>4.2500000000000003E-3</v>
      </c>
      <c r="U1831" s="55">
        <f>IFERROR(VLOOKUP(A1831,'[1]For Report Q-2 '!$A$2:$U$3476,21,0),"-")</f>
        <v>0</v>
      </c>
      <c r="V1831" s="2" t="str">
        <f>IFERROR(VLOOKUP(A1831,'[1]For Report Q-2 '!$A$2:$V$3476,22,0),"-")</f>
        <v>-</v>
      </c>
      <c r="W1831" s="1">
        <f>IFERROR(VLOOKUP(A1831,'[1]For Report Q-2 '!$A$2:$W$3476,23,0),"-")</f>
        <v>0</v>
      </c>
      <c r="X1831" s="1"/>
      <c r="Y1831" s="1"/>
      <c r="Z1831" s="2" t="str">
        <f>IFERROR(VLOOKUP(A1831,'[1]For Report Q-2 '!$A$2:$Z$3476,26,0),"-")</f>
        <v>-</v>
      </c>
      <c r="AA1831" s="1" t="str">
        <f>IFERROR(VLOOKUP(A1831,'[1]For Report Q-2 '!$A$2:$AH$3476,27,0),"-")</f>
        <v>-</v>
      </c>
      <c r="AB1831" s="1" t="str">
        <f>IFERROR(VLOOKUP(A1831,'[1]For Report Q-2 '!$A$2:$AH$3476,28,0),"-")</f>
        <v>-</v>
      </c>
      <c r="AC1831" s="2" t="str">
        <f>IFERROR(VLOOKUP(A1831,'[1]For Report Q-2 '!$A$2:$AH$3476,29,0),"-")</f>
        <v>-</v>
      </c>
      <c r="AD1831" s="2" t="str">
        <f>IFERROR(VLOOKUP(A1831,'[1]For Report Q-2 '!$A$2:$AH$3476,30,0),"-")</f>
        <v>-</v>
      </c>
      <c r="AE1831" s="1" t="str">
        <f>IFERROR(VLOOKUP(A1831,'[1]For Report Q-2 '!$A$2:$AH$3476,31,0),"-")</f>
        <v>-</v>
      </c>
      <c r="AF1831" s="1" t="str">
        <f>IFERROR(VLOOKUP(A1831,'[1]For Report Q-2 '!$A$2:$AH$3476,32,0),"-")</f>
        <v>-</v>
      </c>
      <c r="AG1831" s="2" t="str">
        <f>IFERROR(VLOOKUP(A1831,'[1]For Report Q-2 '!$A$2:$AH$3476,33,0),"-")</f>
        <v>-</v>
      </c>
      <c r="AH1831" s="1" t="str">
        <f t="shared" si="28"/>
        <v>--</v>
      </c>
      <c r="AI1831" t="e">
        <v>#N/A</v>
      </c>
      <c r="AJ1831" t="e">
        <v>#N/A</v>
      </c>
      <c r="AK1831" t="e">
        <v>#N/A</v>
      </c>
    </row>
    <row r="1832" spans="1:37" x14ac:dyDescent="0.25">
      <c r="A1832" s="15">
        <v>60320</v>
      </c>
      <c r="B1832" s="15" t="s">
        <v>739</v>
      </c>
      <c r="C1832" s="16">
        <v>44624</v>
      </c>
      <c r="D1832" s="15" t="s">
        <v>104</v>
      </c>
      <c r="E1832" s="1" t="s">
        <v>741</v>
      </c>
      <c r="F1832" s="15" t="s">
        <v>163</v>
      </c>
      <c r="G1832" s="1" t="s">
        <v>104</v>
      </c>
      <c r="H1832" s="17">
        <v>475</v>
      </c>
      <c r="I1832" s="18">
        <v>4.7499999999999999E-3</v>
      </c>
      <c r="J1832" s="1">
        <v>9078413</v>
      </c>
      <c r="K1832" s="1" t="s">
        <v>739</v>
      </c>
      <c r="L1832" s="19">
        <v>10290177.759199969</v>
      </c>
      <c r="M1832" s="1" t="s">
        <v>67</v>
      </c>
      <c r="N1832" s="1" t="s">
        <v>741</v>
      </c>
      <c r="O1832" s="1" t="s">
        <v>105</v>
      </c>
      <c r="P1832" s="20">
        <v>9078413</v>
      </c>
      <c r="Q1832" s="1" t="s">
        <v>340</v>
      </c>
      <c r="R1832" s="1" t="s">
        <v>89</v>
      </c>
      <c r="S1832" s="1" t="s">
        <v>80</v>
      </c>
      <c r="T1832" s="18">
        <f>IFERROR(VLOOKUP(A1832,'[1]For Report Q-2 '!$A$2:$T$3476,20,0),"-")</f>
        <v>4.7499999999999999E-3</v>
      </c>
      <c r="U1832" s="55">
        <f>IFERROR(VLOOKUP(A1832,'[1]For Report Q-2 '!$A$2:$U$3476,21,0),"-")</f>
        <v>0</v>
      </c>
      <c r="V1832" s="2" t="str">
        <f>IFERROR(VLOOKUP(A1832,'[1]For Report Q-2 '!$A$2:$V$3476,22,0),"-")</f>
        <v>-</v>
      </c>
      <c r="W1832" s="1">
        <f>IFERROR(VLOOKUP(A1832,'[1]For Report Q-2 '!$A$2:$W$3476,23,0),"-")</f>
        <v>0</v>
      </c>
      <c r="X1832" s="1"/>
      <c r="Y1832" s="1"/>
      <c r="Z1832" s="2" t="str">
        <f>IFERROR(VLOOKUP(A1832,'[1]For Report Q-2 '!$A$2:$Z$3476,26,0),"-")</f>
        <v>-</v>
      </c>
      <c r="AA1832" s="1" t="str">
        <f>IFERROR(VLOOKUP(A1832,'[1]For Report Q-2 '!$A$2:$AH$3476,27,0),"-")</f>
        <v>-</v>
      </c>
      <c r="AB1832" s="1" t="str">
        <f>IFERROR(VLOOKUP(A1832,'[1]For Report Q-2 '!$A$2:$AH$3476,28,0),"-")</f>
        <v>-</v>
      </c>
      <c r="AC1832" s="2" t="str">
        <f>IFERROR(VLOOKUP(A1832,'[1]For Report Q-2 '!$A$2:$AH$3476,29,0),"-")</f>
        <v>-</v>
      </c>
      <c r="AD1832" s="2" t="str">
        <f>IFERROR(VLOOKUP(A1832,'[1]For Report Q-2 '!$A$2:$AH$3476,30,0),"-")</f>
        <v>-</v>
      </c>
      <c r="AE1832" s="1" t="str">
        <f>IFERROR(VLOOKUP(A1832,'[1]For Report Q-2 '!$A$2:$AH$3476,31,0),"-")</f>
        <v>-</v>
      </c>
      <c r="AF1832" s="1" t="str">
        <f>IFERROR(VLOOKUP(A1832,'[1]For Report Q-2 '!$A$2:$AH$3476,32,0),"-")</f>
        <v>-</v>
      </c>
      <c r="AG1832" s="2" t="str">
        <f>IFERROR(VLOOKUP(A1832,'[1]For Report Q-2 '!$A$2:$AH$3476,33,0),"-")</f>
        <v>-</v>
      </c>
      <c r="AH1832" s="1" t="str">
        <f t="shared" si="28"/>
        <v>--</v>
      </c>
      <c r="AI1832" t="e">
        <v>#N/A</v>
      </c>
      <c r="AJ1832" t="e">
        <v>#N/A</v>
      </c>
      <c r="AK1832" t="e">
        <v>#N/A</v>
      </c>
    </row>
    <row r="1833" spans="1:37" x14ac:dyDescent="0.25">
      <c r="A1833" s="15">
        <v>60332</v>
      </c>
      <c r="B1833" s="15" t="s">
        <v>739</v>
      </c>
      <c r="C1833" s="16">
        <v>44572</v>
      </c>
      <c r="D1833" s="15" t="s">
        <v>56</v>
      </c>
      <c r="E1833" s="1" t="s">
        <v>741</v>
      </c>
      <c r="F1833" s="15" t="s">
        <v>163</v>
      </c>
      <c r="G1833" s="1" t="s">
        <v>56</v>
      </c>
      <c r="H1833" s="17">
        <v>550</v>
      </c>
      <c r="I1833" s="18">
        <v>5.4999999999999997E-3</v>
      </c>
      <c r="J1833" s="1">
        <v>9078413</v>
      </c>
      <c r="K1833" s="1" t="s">
        <v>739</v>
      </c>
      <c r="L1833" s="19">
        <v>10290177.759199969</v>
      </c>
      <c r="M1833" s="1" t="s">
        <v>67</v>
      </c>
      <c r="N1833" s="1" t="s">
        <v>741</v>
      </c>
      <c r="O1833" s="1" t="s">
        <v>59</v>
      </c>
      <c r="P1833" s="20">
        <v>9078413</v>
      </c>
      <c r="Q1833" s="1" t="s">
        <v>340</v>
      </c>
      <c r="R1833" s="1" t="s">
        <v>89</v>
      </c>
      <c r="S1833" s="1" t="s">
        <v>80</v>
      </c>
      <c r="T1833" s="18">
        <f>IFERROR(VLOOKUP(A1833,'[1]For Report Q-2 '!$A$2:$T$3476,20,0),"-")</f>
        <v>5.4999999999999997E-3</v>
      </c>
      <c r="U1833" s="55">
        <f>IFERROR(VLOOKUP(A1833,'[1]For Report Q-2 '!$A$2:$U$3476,21,0),"-")</f>
        <v>0</v>
      </c>
      <c r="V1833" s="2" t="str">
        <f>IFERROR(VLOOKUP(A1833,'[1]For Report Q-2 '!$A$2:$V$3476,22,0),"-")</f>
        <v>-</v>
      </c>
      <c r="W1833" s="1">
        <f>IFERROR(VLOOKUP(A1833,'[1]For Report Q-2 '!$A$2:$W$3476,23,0),"-")</f>
        <v>0</v>
      </c>
      <c r="X1833" s="1"/>
      <c r="Y1833" s="1"/>
      <c r="Z1833" s="2" t="str">
        <f>IFERROR(VLOOKUP(A1833,'[1]For Report Q-2 '!$A$2:$Z$3476,26,0),"-")</f>
        <v>-</v>
      </c>
      <c r="AA1833" s="1" t="str">
        <f>IFERROR(VLOOKUP(A1833,'[1]For Report Q-2 '!$A$2:$AH$3476,27,0),"-")</f>
        <v>-</v>
      </c>
      <c r="AB1833" s="1" t="str">
        <f>IFERROR(VLOOKUP(A1833,'[1]For Report Q-2 '!$A$2:$AH$3476,28,0),"-")</f>
        <v>-</v>
      </c>
      <c r="AC1833" s="2" t="str">
        <f>IFERROR(VLOOKUP(A1833,'[1]For Report Q-2 '!$A$2:$AH$3476,29,0),"-")</f>
        <v>-</v>
      </c>
      <c r="AD1833" s="2" t="str">
        <f>IFERROR(VLOOKUP(A1833,'[1]For Report Q-2 '!$A$2:$AH$3476,30,0),"-")</f>
        <v>-</v>
      </c>
      <c r="AE1833" s="1" t="str">
        <f>IFERROR(VLOOKUP(A1833,'[1]For Report Q-2 '!$A$2:$AH$3476,31,0),"-")</f>
        <v>-</v>
      </c>
      <c r="AF1833" s="1" t="str">
        <f>IFERROR(VLOOKUP(A1833,'[1]For Report Q-2 '!$A$2:$AH$3476,32,0),"-")</f>
        <v>-</v>
      </c>
      <c r="AG1833" s="2" t="str">
        <f>IFERROR(VLOOKUP(A1833,'[1]For Report Q-2 '!$A$2:$AH$3476,33,0),"-")</f>
        <v>-</v>
      </c>
      <c r="AH1833" s="1" t="str">
        <f t="shared" si="28"/>
        <v>--</v>
      </c>
      <c r="AI1833" t="e">
        <v>#N/A</v>
      </c>
      <c r="AJ1833" t="e">
        <v>#N/A</v>
      </c>
      <c r="AK1833" t="e">
        <v>#N/A</v>
      </c>
    </row>
    <row r="1834" spans="1:37" x14ac:dyDescent="0.25">
      <c r="A1834" s="15">
        <v>60333</v>
      </c>
      <c r="B1834" s="15" t="s">
        <v>739</v>
      </c>
      <c r="C1834" s="16">
        <v>44826</v>
      </c>
      <c r="D1834" s="15" t="s">
        <v>28</v>
      </c>
      <c r="E1834" s="1" t="s">
        <v>741</v>
      </c>
      <c r="F1834" s="15" t="s">
        <v>163</v>
      </c>
      <c r="G1834" s="1" t="s">
        <v>28</v>
      </c>
      <c r="H1834" s="17">
        <v>425</v>
      </c>
      <c r="I1834" s="18">
        <v>4.2500000000000003E-3</v>
      </c>
      <c r="J1834" s="1">
        <v>9078413</v>
      </c>
      <c r="K1834" s="1" t="s">
        <v>739</v>
      </c>
      <c r="L1834" s="19">
        <v>10290177.759199969</v>
      </c>
      <c r="M1834" s="1" t="s">
        <v>67</v>
      </c>
      <c r="N1834" s="1" t="s">
        <v>741</v>
      </c>
      <c r="O1834" s="1" t="s">
        <v>38</v>
      </c>
      <c r="P1834" s="20">
        <v>9078413</v>
      </c>
      <c r="Q1834" s="1" t="s">
        <v>340</v>
      </c>
      <c r="R1834" s="1" t="s">
        <v>89</v>
      </c>
      <c r="S1834" s="1" t="s">
        <v>80</v>
      </c>
      <c r="T1834" s="18">
        <f>IFERROR(VLOOKUP(A1834,'[1]For Report Q-2 '!$A$2:$T$3476,20,0),"-")</f>
        <v>4.2500000000000003E-3</v>
      </c>
      <c r="U1834" s="55">
        <f>IFERROR(VLOOKUP(A1834,'[1]For Report Q-2 '!$A$2:$U$3476,21,0),"-")</f>
        <v>0</v>
      </c>
      <c r="V1834" s="2" t="str">
        <f>IFERROR(VLOOKUP(A1834,'[1]For Report Q-2 '!$A$2:$V$3476,22,0),"-")</f>
        <v>-</v>
      </c>
      <c r="W1834" s="1">
        <f>IFERROR(VLOOKUP(A1834,'[1]For Report Q-2 '!$A$2:$W$3476,23,0),"-")</f>
        <v>0</v>
      </c>
      <c r="X1834" s="1"/>
      <c r="Y1834" s="1"/>
      <c r="Z1834" s="2" t="str">
        <f>IFERROR(VLOOKUP(A1834,'[1]For Report Q-2 '!$A$2:$Z$3476,26,0),"-")</f>
        <v>-</v>
      </c>
      <c r="AA1834" s="1" t="str">
        <f>IFERROR(VLOOKUP(A1834,'[1]For Report Q-2 '!$A$2:$AH$3476,27,0),"-")</f>
        <v>-</v>
      </c>
      <c r="AB1834" s="1" t="str">
        <f>IFERROR(VLOOKUP(A1834,'[1]For Report Q-2 '!$A$2:$AH$3476,28,0),"-")</f>
        <v>-</v>
      </c>
      <c r="AC1834" s="2" t="str">
        <f>IFERROR(VLOOKUP(A1834,'[1]For Report Q-2 '!$A$2:$AH$3476,29,0),"-")</f>
        <v>-</v>
      </c>
      <c r="AD1834" s="2" t="str">
        <f>IFERROR(VLOOKUP(A1834,'[1]For Report Q-2 '!$A$2:$AH$3476,30,0),"-")</f>
        <v>-</v>
      </c>
      <c r="AE1834" s="1" t="str">
        <f>IFERROR(VLOOKUP(A1834,'[1]For Report Q-2 '!$A$2:$AH$3476,31,0),"-")</f>
        <v>-</v>
      </c>
      <c r="AF1834" s="1" t="str">
        <f>IFERROR(VLOOKUP(A1834,'[1]For Report Q-2 '!$A$2:$AH$3476,32,0),"-")</f>
        <v>-</v>
      </c>
      <c r="AG1834" s="2" t="str">
        <f>IFERROR(VLOOKUP(A1834,'[1]For Report Q-2 '!$A$2:$AH$3476,33,0),"-")</f>
        <v>-</v>
      </c>
      <c r="AH1834" s="1" t="str">
        <f t="shared" si="28"/>
        <v>--</v>
      </c>
      <c r="AI1834" t="e">
        <v>#N/A</v>
      </c>
      <c r="AJ1834" t="e">
        <v>#N/A</v>
      </c>
      <c r="AK1834" t="e">
        <v>#N/A</v>
      </c>
    </row>
    <row r="1835" spans="1:37" x14ac:dyDescent="0.25">
      <c r="A1835" s="15">
        <v>60338</v>
      </c>
      <c r="B1835" s="15" t="s">
        <v>739</v>
      </c>
      <c r="C1835" s="16">
        <v>44844</v>
      </c>
      <c r="D1835" s="15" t="s">
        <v>28</v>
      </c>
      <c r="E1835" s="1" t="s">
        <v>741</v>
      </c>
      <c r="F1835" s="15" t="s">
        <v>163</v>
      </c>
      <c r="G1835" s="1" t="s">
        <v>28</v>
      </c>
      <c r="H1835" s="17">
        <v>550</v>
      </c>
      <c r="I1835" s="18">
        <v>5.4999999999999997E-3</v>
      </c>
      <c r="J1835" s="1">
        <v>9078413</v>
      </c>
      <c r="K1835" s="1" t="s">
        <v>739</v>
      </c>
      <c r="L1835" s="19">
        <v>10290177.759199969</v>
      </c>
      <c r="M1835" s="1" t="s">
        <v>67</v>
      </c>
      <c r="N1835" s="1" t="s">
        <v>741</v>
      </c>
      <c r="O1835" s="1" t="s">
        <v>38</v>
      </c>
      <c r="P1835" s="20">
        <v>9078413</v>
      </c>
      <c r="Q1835" s="1" t="s">
        <v>340</v>
      </c>
      <c r="R1835" s="1" t="s">
        <v>89</v>
      </c>
      <c r="S1835" s="1" t="s">
        <v>80</v>
      </c>
      <c r="T1835" s="18">
        <f>IFERROR(VLOOKUP(A1835,'[1]For Report Q-2 '!$A$2:$T$3476,20,0),"-")</f>
        <v>5.4999999999999997E-3</v>
      </c>
      <c r="U1835" s="55">
        <f>IFERROR(VLOOKUP(A1835,'[1]For Report Q-2 '!$A$2:$U$3476,21,0),"-")</f>
        <v>0</v>
      </c>
      <c r="V1835" s="2" t="str">
        <f>IFERROR(VLOOKUP(A1835,'[1]For Report Q-2 '!$A$2:$V$3476,22,0),"-")</f>
        <v>-</v>
      </c>
      <c r="W1835" s="1">
        <f>IFERROR(VLOOKUP(A1835,'[1]For Report Q-2 '!$A$2:$W$3476,23,0),"-")</f>
        <v>0</v>
      </c>
      <c r="X1835" s="1"/>
      <c r="Y1835" s="1"/>
      <c r="Z1835" s="2" t="str">
        <f>IFERROR(VLOOKUP(A1835,'[1]For Report Q-2 '!$A$2:$Z$3476,26,0),"-")</f>
        <v>-</v>
      </c>
      <c r="AA1835" s="1" t="str">
        <f>IFERROR(VLOOKUP(A1835,'[1]For Report Q-2 '!$A$2:$AH$3476,27,0),"-")</f>
        <v>-</v>
      </c>
      <c r="AB1835" s="1" t="str">
        <f>IFERROR(VLOOKUP(A1835,'[1]For Report Q-2 '!$A$2:$AH$3476,28,0),"-")</f>
        <v>-</v>
      </c>
      <c r="AC1835" s="2" t="str">
        <f>IFERROR(VLOOKUP(A1835,'[1]For Report Q-2 '!$A$2:$AH$3476,29,0),"-")</f>
        <v>-</v>
      </c>
      <c r="AD1835" s="2" t="str">
        <f>IFERROR(VLOOKUP(A1835,'[1]For Report Q-2 '!$A$2:$AH$3476,30,0),"-")</f>
        <v>-</v>
      </c>
      <c r="AE1835" s="1" t="str">
        <f>IFERROR(VLOOKUP(A1835,'[1]For Report Q-2 '!$A$2:$AH$3476,31,0),"-")</f>
        <v>-</v>
      </c>
      <c r="AF1835" s="1" t="str">
        <f>IFERROR(VLOOKUP(A1835,'[1]For Report Q-2 '!$A$2:$AH$3476,32,0),"-")</f>
        <v>-</v>
      </c>
      <c r="AG1835" s="2" t="str">
        <f>IFERROR(VLOOKUP(A1835,'[1]For Report Q-2 '!$A$2:$AH$3476,33,0),"-")</f>
        <v>-</v>
      </c>
      <c r="AH1835" s="1" t="str">
        <f t="shared" si="28"/>
        <v>--</v>
      </c>
      <c r="AI1835" t="e">
        <v>#N/A</v>
      </c>
      <c r="AJ1835" t="e">
        <v>#N/A</v>
      </c>
      <c r="AK1835" t="e">
        <v>#N/A</v>
      </c>
    </row>
    <row r="1836" spans="1:37" x14ac:dyDescent="0.25">
      <c r="A1836" s="15">
        <v>60348</v>
      </c>
      <c r="B1836" s="15" t="s">
        <v>739</v>
      </c>
      <c r="C1836" s="16">
        <v>44624</v>
      </c>
      <c r="D1836" s="15" t="s">
        <v>104</v>
      </c>
      <c r="E1836" s="1" t="s">
        <v>741</v>
      </c>
      <c r="F1836" s="15" t="s">
        <v>163</v>
      </c>
      <c r="G1836" s="1" t="s">
        <v>104</v>
      </c>
      <c r="H1836" s="17">
        <v>425</v>
      </c>
      <c r="I1836" s="18">
        <v>4.2500000000000003E-3</v>
      </c>
      <c r="J1836" s="1">
        <v>9078413</v>
      </c>
      <c r="K1836" s="1" t="s">
        <v>739</v>
      </c>
      <c r="L1836" s="19">
        <v>10290177.759199969</v>
      </c>
      <c r="M1836" s="1" t="s">
        <v>67</v>
      </c>
      <c r="N1836" s="1" t="s">
        <v>741</v>
      </c>
      <c r="O1836" s="1" t="s">
        <v>105</v>
      </c>
      <c r="P1836" s="20">
        <v>9078413</v>
      </c>
      <c r="Q1836" s="1" t="s">
        <v>340</v>
      </c>
      <c r="R1836" s="1" t="s">
        <v>89</v>
      </c>
      <c r="S1836" s="1" t="s">
        <v>80</v>
      </c>
      <c r="T1836" s="18">
        <f>IFERROR(VLOOKUP(A1836,'[1]For Report Q-2 '!$A$2:$T$3476,20,0),"-")</f>
        <v>4.2500000000000003E-3</v>
      </c>
      <c r="U1836" s="55">
        <f>IFERROR(VLOOKUP(A1836,'[1]For Report Q-2 '!$A$2:$U$3476,21,0),"-")</f>
        <v>0</v>
      </c>
      <c r="V1836" s="2" t="str">
        <f>IFERROR(VLOOKUP(A1836,'[1]For Report Q-2 '!$A$2:$V$3476,22,0),"-")</f>
        <v>-</v>
      </c>
      <c r="W1836" s="1">
        <f>IFERROR(VLOOKUP(A1836,'[1]For Report Q-2 '!$A$2:$W$3476,23,0),"-")</f>
        <v>0</v>
      </c>
      <c r="X1836" s="1"/>
      <c r="Y1836" s="1"/>
      <c r="Z1836" s="2" t="str">
        <f>IFERROR(VLOOKUP(A1836,'[1]For Report Q-2 '!$A$2:$Z$3476,26,0),"-")</f>
        <v>-</v>
      </c>
      <c r="AA1836" s="1" t="str">
        <f>IFERROR(VLOOKUP(A1836,'[1]For Report Q-2 '!$A$2:$AH$3476,27,0),"-")</f>
        <v>-</v>
      </c>
      <c r="AB1836" s="1" t="str">
        <f>IFERROR(VLOOKUP(A1836,'[1]For Report Q-2 '!$A$2:$AH$3476,28,0),"-")</f>
        <v>-</v>
      </c>
      <c r="AC1836" s="2" t="str">
        <f>IFERROR(VLOOKUP(A1836,'[1]For Report Q-2 '!$A$2:$AH$3476,29,0),"-")</f>
        <v>-</v>
      </c>
      <c r="AD1836" s="2" t="str">
        <f>IFERROR(VLOOKUP(A1836,'[1]For Report Q-2 '!$A$2:$AH$3476,30,0),"-")</f>
        <v>-</v>
      </c>
      <c r="AE1836" s="1" t="str">
        <f>IFERROR(VLOOKUP(A1836,'[1]For Report Q-2 '!$A$2:$AH$3476,31,0),"-")</f>
        <v>-</v>
      </c>
      <c r="AF1836" s="1" t="str">
        <f>IFERROR(VLOOKUP(A1836,'[1]For Report Q-2 '!$A$2:$AH$3476,32,0),"-")</f>
        <v>-</v>
      </c>
      <c r="AG1836" s="2" t="str">
        <f>IFERROR(VLOOKUP(A1836,'[1]For Report Q-2 '!$A$2:$AH$3476,33,0),"-")</f>
        <v>-</v>
      </c>
      <c r="AH1836" s="1" t="str">
        <f t="shared" si="28"/>
        <v>--</v>
      </c>
      <c r="AI1836" t="e">
        <v>#N/A</v>
      </c>
      <c r="AJ1836" t="e">
        <v>#N/A</v>
      </c>
      <c r="AK1836" t="e">
        <v>#N/A</v>
      </c>
    </row>
    <row r="1837" spans="1:37" x14ac:dyDescent="0.25">
      <c r="A1837" s="15">
        <v>60350</v>
      </c>
      <c r="B1837" s="15" t="s">
        <v>739</v>
      </c>
      <c r="C1837" s="16">
        <v>44783</v>
      </c>
      <c r="D1837" s="15" t="s">
        <v>104</v>
      </c>
      <c r="E1837" s="1" t="s">
        <v>741</v>
      </c>
      <c r="F1837" s="15" t="s">
        <v>163</v>
      </c>
      <c r="G1837" s="1" t="s">
        <v>104</v>
      </c>
      <c r="H1837" s="17">
        <v>550</v>
      </c>
      <c r="I1837" s="18">
        <v>5.4999999999999997E-3</v>
      </c>
      <c r="J1837" s="1">
        <v>9078413</v>
      </c>
      <c r="K1837" s="1" t="s">
        <v>739</v>
      </c>
      <c r="L1837" s="19">
        <v>10290177.759199969</v>
      </c>
      <c r="M1837" s="1" t="s">
        <v>67</v>
      </c>
      <c r="N1837" s="1" t="s">
        <v>741</v>
      </c>
      <c r="O1837" s="1" t="s">
        <v>105</v>
      </c>
      <c r="P1837" s="20">
        <v>9078413</v>
      </c>
      <c r="Q1837" s="1" t="s">
        <v>340</v>
      </c>
      <c r="R1837" s="1" t="s">
        <v>89</v>
      </c>
      <c r="S1837" s="1" t="s">
        <v>80</v>
      </c>
      <c r="T1837" s="18">
        <f>IFERROR(VLOOKUP(A1837,'[1]For Report Q-2 '!$A$2:$T$3476,20,0),"-")</f>
        <v>5.4999999999999997E-3</v>
      </c>
      <c r="U1837" s="55">
        <f>IFERROR(VLOOKUP(A1837,'[1]For Report Q-2 '!$A$2:$U$3476,21,0),"-")</f>
        <v>0</v>
      </c>
      <c r="V1837" s="2" t="str">
        <f>IFERROR(VLOOKUP(A1837,'[1]For Report Q-2 '!$A$2:$V$3476,22,0),"-")</f>
        <v>-</v>
      </c>
      <c r="W1837" s="1">
        <f>IFERROR(VLOOKUP(A1837,'[1]For Report Q-2 '!$A$2:$W$3476,23,0),"-")</f>
        <v>0</v>
      </c>
      <c r="X1837" s="1"/>
      <c r="Y1837" s="1"/>
      <c r="Z1837" s="2" t="str">
        <f>IFERROR(VLOOKUP(A1837,'[1]For Report Q-2 '!$A$2:$Z$3476,26,0),"-")</f>
        <v>-</v>
      </c>
      <c r="AA1837" s="1" t="str">
        <f>IFERROR(VLOOKUP(A1837,'[1]For Report Q-2 '!$A$2:$AH$3476,27,0),"-")</f>
        <v>-</v>
      </c>
      <c r="AB1837" s="1" t="str">
        <f>IFERROR(VLOOKUP(A1837,'[1]For Report Q-2 '!$A$2:$AH$3476,28,0),"-")</f>
        <v>-</v>
      </c>
      <c r="AC1837" s="2" t="str">
        <f>IFERROR(VLOOKUP(A1837,'[1]For Report Q-2 '!$A$2:$AH$3476,29,0),"-")</f>
        <v>-</v>
      </c>
      <c r="AD1837" s="2" t="str">
        <f>IFERROR(VLOOKUP(A1837,'[1]For Report Q-2 '!$A$2:$AH$3476,30,0),"-")</f>
        <v>-</v>
      </c>
      <c r="AE1837" s="1" t="str">
        <f>IFERROR(VLOOKUP(A1837,'[1]For Report Q-2 '!$A$2:$AH$3476,31,0),"-")</f>
        <v>-</v>
      </c>
      <c r="AF1837" s="1" t="str">
        <f>IFERROR(VLOOKUP(A1837,'[1]For Report Q-2 '!$A$2:$AH$3476,32,0),"-")</f>
        <v>-</v>
      </c>
      <c r="AG1837" s="2" t="str">
        <f>IFERROR(VLOOKUP(A1837,'[1]For Report Q-2 '!$A$2:$AH$3476,33,0),"-")</f>
        <v>-</v>
      </c>
      <c r="AH1837" s="1" t="str">
        <f t="shared" si="28"/>
        <v>--</v>
      </c>
      <c r="AI1837" t="e">
        <v>#N/A</v>
      </c>
      <c r="AJ1837" t="e">
        <v>#N/A</v>
      </c>
      <c r="AK1837" t="e">
        <v>#N/A</v>
      </c>
    </row>
    <row r="1838" spans="1:37" x14ac:dyDescent="0.25">
      <c r="A1838" s="15">
        <v>60356</v>
      </c>
      <c r="B1838" s="15" t="s">
        <v>739</v>
      </c>
      <c r="C1838" s="16">
        <v>44783</v>
      </c>
      <c r="D1838" s="15" t="s">
        <v>104</v>
      </c>
      <c r="E1838" s="1" t="s">
        <v>741</v>
      </c>
      <c r="F1838" s="15" t="s">
        <v>163</v>
      </c>
      <c r="G1838" s="1" t="s">
        <v>104</v>
      </c>
      <c r="H1838" s="17">
        <v>550</v>
      </c>
      <c r="I1838" s="18">
        <v>5.4999999999999997E-3</v>
      </c>
      <c r="J1838" s="1">
        <v>9078413</v>
      </c>
      <c r="K1838" s="1" t="s">
        <v>739</v>
      </c>
      <c r="L1838" s="19">
        <v>10290177.759199969</v>
      </c>
      <c r="M1838" s="1" t="s">
        <v>67</v>
      </c>
      <c r="N1838" s="1" t="s">
        <v>741</v>
      </c>
      <c r="O1838" s="1" t="s">
        <v>105</v>
      </c>
      <c r="P1838" s="20">
        <v>9078413</v>
      </c>
      <c r="Q1838" s="1" t="s">
        <v>340</v>
      </c>
      <c r="R1838" s="1" t="s">
        <v>89</v>
      </c>
      <c r="S1838" s="1" t="s">
        <v>80</v>
      </c>
      <c r="T1838" s="18">
        <f>IFERROR(VLOOKUP(A1838,'[1]For Report Q-2 '!$A$2:$T$3476,20,0),"-")</f>
        <v>5.4999999999999997E-3</v>
      </c>
      <c r="U1838" s="55">
        <f>IFERROR(VLOOKUP(A1838,'[1]For Report Q-2 '!$A$2:$U$3476,21,0),"-")</f>
        <v>0</v>
      </c>
      <c r="V1838" s="2" t="str">
        <f>IFERROR(VLOOKUP(A1838,'[1]For Report Q-2 '!$A$2:$V$3476,22,0),"-")</f>
        <v>-</v>
      </c>
      <c r="W1838" s="1">
        <f>IFERROR(VLOOKUP(A1838,'[1]For Report Q-2 '!$A$2:$W$3476,23,0),"-")</f>
        <v>0</v>
      </c>
      <c r="X1838" s="1"/>
      <c r="Y1838" s="1"/>
      <c r="Z1838" s="2" t="str">
        <f>IFERROR(VLOOKUP(A1838,'[1]For Report Q-2 '!$A$2:$Z$3476,26,0),"-")</f>
        <v>-</v>
      </c>
      <c r="AA1838" s="1" t="str">
        <f>IFERROR(VLOOKUP(A1838,'[1]For Report Q-2 '!$A$2:$AH$3476,27,0),"-")</f>
        <v>-</v>
      </c>
      <c r="AB1838" s="1" t="str">
        <f>IFERROR(VLOOKUP(A1838,'[1]For Report Q-2 '!$A$2:$AH$3476,28,0),"-")</f>
        <v>-</v>
      </c>
      <c r="AC1838" s="2" t="str">
        <f>IFERROR(VLOOKUP(A1838,'[1]For Report Q-2 '!$A$2:$AH$3476,29,0),"-")</f>
        <v>-</v>
      </c>
      <c r="AD1838" s="2" t="str">
        <f>IFERROR(VLOOKUP(A1838,'[1]For Report Q-2 '!$A$2:$AH$3476,30,0),"-")</f>
        <v>-</v>
      </c>
      <c r="AE1838" s="1" t="str">
        <f>IFERROR(VLOOKUP(A1838,'[1]For Report Q-2 '!$A$2:$AH$3476,31,0),"-")</f>
        <v>-</v>
      </c>
      <c r="AF1838" s="1" t="str">
        <f>IFERROR(VLOOKUP(A1838,'[1]For Report Q-2 '!$A$2:$AH$3476,32,0),"-")</f>
        <v>-</v>
      </c>
      <c r="AG1838" s="2" t="str">
        <f>IFERROR(VLOOKUP(A1838,'[1]For Report Q-2 '!$A$2:$AH$3476,33,0),"-")</f>
        <v>-</v>
      </c>
      <c r="AH1838" s="1" t="str">
        <f t="shared" si="28"/>
        <v>--</v>
      </c>
      <c r="AI1838" t="e">
        <v>#N/A</v>
      </c>
      <c r="AJ1838" t="e">
        <v>#N/A</v>
      </c>
      <c r="AK1838" t="e">
        <v>#N/A</v>
      </c>
    </row>
    <row r="1839" spans="1:37" x14ac:dyDescent="0.25">
      <c r="A1839" s="15">
        <v>60362</v>
      </c>
      <c r="B1839" s="15" t="s">
        <v>739</v>
      </c>
      <c r="C1839" s="16">
        <v>44805</v>
      </c>
      <c r="D1839" s="15" t="s">
        <v>56</v>
      </c>
      <c r="E1839" s="1" t="s">
        <v>741</v>
      </c>
      <c r="F1839" s="15" t="s">
        <v>163</v>
      </c>
      <c r="G1839" s="1" t="s">
        <v>56</v>
      </c>
      <c r="H1839" s="17">
        <v>550</v>
      </c>
      <c r="I1839" s="18">
        <v>5.4999999999999997E-3</v>
      </c>
      <c r="J1839" s="1">
        <v>9078413</v>
      </c>
      <c r="K1839" s="1" t="s">
        <v>739</v>
      </c>
      <c r="L1839" s="19">
        <v>10290177.759199969</v>
      </c>
      <c r="M1839" s="1" t="s">
        <v>67</v>
      </c>
      <c r="N1839" s="1" t="s">
        <v>741</v>
      </c>
      <c r="O1839" s="1" t="s">
        <v>59</v>
      </c>
      <c r="P1839" s="20">
        <v>9078413</v>
      </c>
      <c r="Q1839" s="1" t="s">
        <v>340</v>
      </c>
      <c r="R1839" s="1" t="s">
        <v>89</v>
      </c>
      <c r="S1839" s="1" t="s">
        <v>80</v>
      </c>
      <c r="T1839" s="18">
        <f>IFERROR(VLOOKUP(A1839,'[1]For Report Q-2 '!$A$2:$T$3476,20,0),"-")</f>
        <v>5.4999999999999997E-3</v>
      </c>
      <c r="U1839" s="55">
        <f>IFERROR(VLOOKUP(A1839,'[1]For Report Q-2 '!$A$2:$U$3476,21,0),"-")</f>
        <v>0</v>
      </c>
      <c r="V1839" s="2" t="str">
        <f>IFERROR(VLOOKUP(A1839,'[1]For Report Q-2 '!$A$2:$V$3476,22,0),"-")</f>
        <v>-</v>
      </c>
      <c r="W1839" s="1">
        <f>IFERROR(VLOOKUP(A1839,'[1]For Report Q-2 '!$A$2:$W$3476,23,0),"-")</f>
        <v>0</v>
      </c>
      <c r="X1839" s="1"/>
      <c r="Y1839" s="1"/>
      <c r="Z1839" s="2" t="str">
        <f>IFERROR(VLOOKUP(A1839,'[1]For Report Q-2 '!$A$2:$Z$3476,26,0),"-")</f>
        <v>-</v>
      </c>
      <c r="AA1839" s="1" t="str">
        <f>IFERROR(VLOOKUP(A1839,'[1]For Report Q-2 '!$A$2:$AH$3476,27,0),"-")</f>
        <v>-</v>
      </c>
      <c r="AB1839" s="1" t="str">
        <f>IFERROR(VLOOKUP(A1839,'[1]For Report Q-2 '!$A$2:$AH$3476,28,0),"-")</f>
        <v>-</v>
      </c>
      <c r="AC1839" s="2" t="str">
        <f>IFERROR(VLOOKUP(A1839,'[1]For Report Q-2 '!$A$2:$AH$3476,29,0),"-")</f>
        <v>-</v>
      </c>
      <c r="AD1839" s="2" t="str">
        <f>IFERROR(VLOOKUP(A1839,'[1]For Report Q-2 '!$A$2:$AH$3476,30,0),"-")</f>
        <v>-</v>
      </c>
      <c r="AE1839" s="1" t="str">
        <f>IFERROR(VLOOKUP(A1839,'[1]For Report Q-2 '!$A$2:$AH$3476,31,0),"-")</f>
        <v>-</v>
      </c>
      <c r="AF1839" s="1" t="str">
        <f>IFERROR(VLOOKUP(A1839,'[1]For Report Q-2 '!$A$2:$AH$3476,32,0),"-")</f>
        <v>-</v>
      </c>
      <c r="AG1839" s="2" t="str">
        <f>IFERROR(VLOOKUP(A1839,'[1]For Report Q-2 '!$A$2:$AH$3476,33,0),"-")</f>
        <v>-</v>
      </c>
      <c r="AH1839" s="1" t="str">
        <f t="shared" si="28"/>
        <v>--</v>
      </c>
      <c r="AI1839" t="e">
        <v>#N/A</v>
      </c>
      <c r="AJ1839" t="e">
        <v>#N/A</v>
      </c>
      <c r="AK1839" t="e">
        <v>#N/A</v>
      </c>
    </row>
    <row r="1840" spans="1:37" x14ac:dyDescent="0.25">
      <c r="A1840" s="15">
        <v>60364</v>
      </c>
      <c r="B1840" s="15" t="s">
        <v>739</v>
      </c>
      <c r="C1840" s="16">
        <v>44835</v>
      </c>
      <c r="D1840" s="15" t="s">
        <v>56</v>
      </c>
      <c r="E1840" s="1" t="s">
        <v>741</v>
      </c>
      <c r="F1840" s="15" t="s">
        <v>163</v>
      </c>
      <c r="G1840" s="1" t="s">
        <v>56</v>
      </c>
      <c r="H1840" s="17">
        <v>550</v>
      </c>
      <c r="I1840" s="18">
        <v>5.4999999999999997E-3</v>
      </c>
      <c r="J1840" s="1">
        <v>9078413</v>
      </c>
      <c r="K1840" s="1" t="s">
        <v>739</v>
      </c>
      <c r="L1840" s="19">
        <v>10290177.759199969</v>
      </c>
      <c r="M1840" s="1" t="s">
        <v>67</v>
      </c>
      <c r="N1840" s="1" t="s">
        <v>741</v>
      </c>
      <c r="O1840" s="1" t="s">
        <v>59</v>
      </c>
      <c r="P1840" s="20">
        <v>9078413</v>
      </c>
      <c r="Q1840" s="1" t="s">
        <v>340</v>
      </c>
      <c r="R1840" s="1" t="s">
        <v>89</v>
      </c>
      <c r="S1840" s="1" t="s">
        <v>80</v>
      </c>
      <c r="T1840" s="18">
        <f>IFERROR(VLOOKUP(A1840,'[1]For Report Q-2 '!$A$2:$T$3476,20,0),"-")</f>
        <v>5.4999999999999997E-3</v>
      </c>
      <c r="U1840" s="55">
        <f>IFERROR(VLOOKUP(A1840,'[1]For Report Q-2 '!$A$2:$U$3476,21,0),"-")</f>
        <v>0</v>
      </c>
      <c r="V1840" s="2" t="str">
        <f>IFERROR(VLOOKUP(A1840,'[1]For Report Q-2 '!$A$2:$V$3476,22,0),"-")</f>
        <v>-</v>
      </c>
      <c r="W1840" s="1">
        <f>IFERROR(VLOOKUP(A1840,'[1]For Report Q-2 '!$A$2:$W$3476,23,0),"-")</f>
        <v>0</v>
      </c>
      <c r="X1840" s="1"/>
      <c r="Y1840" s="1"/>
      <c r="Z1840" s="2" t="str">
        <f>IFERROR(VLOOKUP(A1840,'[1]For Report Q-2 '!$A$2:$Z$3476,26,0),"-")</f>
        <v>-</v>
      </c>
      <c r="AA1840" s="1" t="str">
        <f>IFERROR(VLOOKUP(A1840,'[1]For Report Q-2 '!$A$2:$AH$3476,27,0),"-")</f>
        <v>-</v>
      </c>
      <c r="AB1840" s="1" t="str">
        <f>IFERROR(VLOOKUP(A1840,'[1]For Report Q-2 '!$A$2:$AH$3476,28,0),"-")</f>
        <v>-</v>
      </c>
      <c r="AC1840" s="2" t="str">
        <f>IFERROR(VLOOKUP(A1840,'[1]For Report Q-2 '!$A$2:$AH$3476,29,0),"-")</f>
        <v>-</v>
      </c>
      <c r="AD1840" s="2" t="str">
        <f>IFERROR(VLOOKUP(A1840,'[1]For Report Q-2 '!$A$2:$AH$3476,30,0),"-")</f>
        <v>-</v>
      </c>
      <c r="AE1840" s="1" t="str">
        <f>IFERROR(VLOOKUP(A1840,'[1]For Report Q-2 '!$A$2:$AH$3476,31,0),"-")</f>
        <v>-</v>
      </c>
      <c r="AF1840" s="1" t="str">
        <f>IFERROR(VLOOKUP(A1840,'[1]For Report Q-2 '!$A$2:$AH$3476,32,0),"-")</f>
        <v>-</v>
      </c>
      <c r="AG1840" s="2" t="str">
        <f>IFERROR(VLOOKUP(A1840,'[1]For Report Q-2 '!$A$2:$AH$3476,33,0),"-")</f>
        <v>-</v>
      </c>
      <c r="AH1840" s="1" t="str">
        <f t="shared" si="28"/>
        <v>--</v>
      </c>
      <c r="AI1840" t="e">
        <v>#N/A</v>
      </c>
      <c r="AJ1840" t="e">
        <v>#N/A</v>
      </c>
      <c r="AK1840" t="e">
        <v>#N/A</v>
      </c>
    </row>
    <row r="1841" spans="1:37" x14ac:dyDescent="0.25">
      <c r="A1841" s="15">
        <v>60366</v>
      </c>
      <c r="B1841" s="15" t="s">
        <v>739</v>
      </c>
      <c r="C1841" s="16">
        <v>44844</v>
      </c>
      <c r="D1841" s="15" t="s">
        <v>28</v>
      </c>
      <c r="E1841" s="1" t="s">
        <v>741</v>
      </c>
      <c r="F1841" s="15" t="s">
        <v>163</v>
      </c>
      <c r="G1841" s="1" t="s">
        <v>28</v>
      </c>
      <c r="H1841" s="17">
        <v>550</v>
      </c>
      <c r="I1841" s="18">
        <v>5.4999999999999997E-3</v>
      </c>
      <c r="J1841" s="1">
        <v>9078413</v>
      </c>
      <c r="K1841" s="1" t="s">
        <v>739</v>
      </c>
      <c r="L1841" s="19">
        <v>10290177.759199969</v>
      </c>
      <c r="M1841" s="1" t="s">
        <v>67</v>
      </c>
      <c r="N1841" s="1" t="s">
        <v>741</v>
      </c>
      <c r="O1841" s="1" t="s">
        <v>38</v>
      </c>
      <c r="P1841" s="20">
        <v>9078413</v>
      </c>
      <c r="Q1841" s="1" t="s">
        <v>340</v>
      </c>
      <c r="R1841" s="1" t="s">
        <v>89</v>
      </c>
      <c r="S1841" s="1" t="s">
        <v>80</v>
      </c>
      <c r="T1841" s="18">
        <f>IFERROR(VLOOKUP(A1841,'[1]For Report Q-2 '!$A$2:$T$3476,20,0),"-")</f>
        <v>5.4999999999999997E-3</v>
      </c>
      <c r="U1841" s="55">
        <f>IFERROR(VLOOKUP(A1841,'[1]For Report Q-2 '!$A$2:$U$3476,21,0),"-")</f>
        <v>0</v>
      </c>
      <c r="V1841" s="2" t="str">
        <f>IFERROR(VLOOKUP(A1841,'[1]For Report Q-2 '!$A$2:$V$3476,22,0),"-")</f>
        <v>-</v>
      </c>
      <c r="W1841" s="1">
        <f>IFERROR(VLOOKUP(A1841,'[1]For Report Q-2 '!$A$2:$W$3476,23,0),"-")</f>
        <v>0</v>
      </c>
      <c r="X1841" s="1"/>
      <c r="Y1841" s="1"/>
      <c r="Z1841" s="2" t="str">
        <f>IFERROR(VLOOKUP(A1841,'[1]For Report Q-2 '!$A$2:$Z$3476,26,0),"-")</f>
        <v>-</v>
      </c>
      <c r="AA1841" s="1" t="str">
        <f>IFERROR(VLOOKUP(A1841,'[1]For Report Q-2 '!$A$2:$AH$3476,27,0),"-")</f>
        <v>-</v>
      </c>
      <c r="AB1841" s="1" t="str">
        <f>IFERROR(VLOOKUP(A1841,'[1]For Report Q-2 '!$A$2:$AH$3476,28,0),"-")</f>
        <v>-</v>
      </c>
      <c r="AC1841" s="2" t="str">
        <f>IFERROR(VLOOKUP(A1841,'[1]For Report Q-2 '!$A$2:$AH$3476,29,0),"-")</f>
        <v>-</v>
      </c>
      <c r="AD1841" s="2" t="str">
        <f>IFERROR(VLOOKUP(A1841,'[1]For Report Q-2 '!$A$2:$AH$3476,30,0),"-")</f>
        <v>-</v>
      </c>
      <c r="AE1841" s="1" t="str">
        <f>IFERROR(VLOOKUP(A1841,'[1]For Report Q-2 '!$A$2:$AH$3476,31,0),"-")</f>
        <v>-</v>
      </c>
      <c r="AF1841" s="1" t="str">
        <f>IFERROR(VLOOKUP(A1841,'[1]For Report Q-2 '!$A$2:$AH$3476,32,0),"-")</f>
        <v>-</v>
      </c>
      <c r="AG1841" s="2" t="str">
        <f>IFERROR(VLOOKUP(A1841,'[1]For Report Q-2 '!$A$2:$AH$3476,33,0),"-")</f>
        <v>-</v>
      </c>
      <c r="AH1841" s="1" t="str">
        <f t="shared" si="28"/>
        <v>--</v>
      </c>
      <c r="AI1841" t="e">
        <v>#N/A</v>
      </c>
      <c r="AJ1841" t="e">
        <v>#N/A</v>
      </c>
      <c r="AK1841" t="e">
        <v>#N/A</v>
      </c>
    </row>
    <row r="1842" spans="1:37" x14ac:dyDescent="0.25">
      <c r="A1842" s="15">
        <v>60384</v>
      </c>
      <c r="B1842" s="15" t="s">
        <v>739</v>
      </c>
      <c r="C1842" s="16">
        <v>44831</v>
      </c>
      <c r="D1842" s="15" t="s">
        <v>178</v>
      </c>
      <c r="E1842" s="1" t="s">
        <v>741</v>
      </c>
      <c r="F1842" s="15" t="s">
        <v>163</v>
      </c>
      <c r="G1842" s="1" t="s">
        <v>178</v>
      </c>
      <c r="H1842" s="17">
        <v>550</v>
      </c>
      <c r="I1842" s="18">
        <v>5.4999999999999997E-3</v>
      </c>
      <c r="J1842" s="1">
        <v>9078413</v>
      </c>
      <c r="K1842" s="1" t="s">
        <v>739</v>
      </c>
      <c r="L1842" s="19">
        <v>10290177.759199969</v>
      </c>
      <c r="M1842" s="1" t="s">
        <v>67</v>
      </c>
      <c r="N1842" s="1" t="s">
        <v>741</v>
      </c>
      <c r="O1842" s="1" t="s">
        <v>180</v>
      </c>
      <c r="P1842" s="20">
        <v>9078413</v>
      </c>
      <c r="Q1842" s="1" t="s">
        <v>340</v>
      </c>
      <c r="R1842" s="1" t="s">
        <v>89</v>
      </c>
      <c r="S1842" s="1" t="s">
        <v>80</v>
      </c>
      <c r="T1842" s="18">
        <f>IFERROR(VLOOKUP(A1842,'[1]For Report Q-2 '!$A$2:$T$3476,20,0),"-")</f>
        <v>5.4999999999999997E-3</v>
      </c>
      <c r="U1842" s="55">
        <f>IFERROR(VLOOKUP(A1842,'[1]For Report Q-2 '!$A$2:$U$3476,21,0),"-")</f>
        <v>0</v>
      </c>
      <c r="V1842" s="2" t="str">
        <f>IFERROR(VLOOKUP(A1842,'[1]For Report Q-2 '!$A$2:$V$3476,22,0),"-")</f>
        <v>-</v>
      </c>
      <c r="W1842" s="1">
        <f>IFERROR(VLOOKUP(A1842,'[1]For Report Q-2 '!$A$2:$W$3476,23,0),"-")</f>
        <v>0</v>
      </c>
      <c r="X1842" s="1"/>
      <c r="Y1842" s="1"/>
      <c r="Z1842" s="2" t="str">
        <f>IFERROR(VLOOKUP(A1842,'[1]For Report Q-2 '!$A$2:$Z$3476,26,0),"-")</f>
        <v>-</v>
      </c>
      <c r="AA1842" s="1" t="str">
        <f>IFERROR(VLOOKUP(A1842,'[1]For Report Q-2 '!$A$2:$AH$3476,27,0),"-")</f>
        <v>-</v>
      </c>
      <c r="AB1842" s="1" t="str">
        <f>IFERROR(VLOOKUP(A1842,'[1]For Report Q-2 '!$A$2:$AH$3476,28,0),"-")</f>
        <v>-</v>
      </c>
      <c r="AC1842" s="2" t="str">
        <f>IFERROR(VLOOKUP(A1842,'[1]For Report Q-2 '!$A$2:$AH$3476,29,0),"-")</f>
        <v>-</v>
      </c>
      <c r="AD1842" s="2" t="str">
        <f>IFERROR(VLOOKUP(A1842,'[1]For Report Q-2 '!$A$2:$AH$3476,30,0),"-")</f>
        <v>-</v>
      </c>
      <c r="AE1842" s="1" t="str">
        <f>IFERROR(VLOOKUP(A1842,'[1]For Report Q-2 '!$A$2:$AH$3476,31,0),"-")</f>
        <v>-</v>
      </c>
      <c r="AF1842" s="1" t="str">
        <f>IFERROR(VLOOKUP(A1842,'[1]For Report Q-2 '!$A$2:$AH$3476,32,0),"-")</f>
        <v>-</v>
      </c>
      <c r="AG1842" s="2" t="str">
        <f>IFERROR(VLOOKUP(A1842,'[1]For Report Q-2 '!$A$2:$AH$3476,33,0),"-")</f>
        <v>-</v>
      </c>
      <c r="AH1842" s="1" t="str">
        <f t="shared" si="28"/>
        <v>--</v>
      </c>
      <c r="AI1842" t="e">
        <v>#N/A</v>
      </c>
      <c r="AJ1842" t="e">
        <v>#N/A</v>
      </c>
      <c r="AK1842" t="e">
        <v>#N/A</v>
      </c>
    </row>
    <row r="1843" spans="1:37" x14ac:dyDescent="0.25">
      <c r="A1843" s="15">
        <v>60385</v>
      </c>
      <c r="B1843" s="15" t="s">
        <v>739</v>
      </c>
      <c r="C1843" s="16">
        <v>44844</v>
      </c>
      <c r="D1843" s="15" t="s">
        <v>28</v>
      </c>
      <c r="E1843" s="1" t="s">
        <v>741</v>
      </c>
      <c r="F1843" s="15" t="s">
        <v>163</v>
      </c>
      <c r="G1843" s="1" t="s">
        <v>28</v>
      </c>
      <c r="H1843" s="17">
        <v>550</v>
      </c>
      <c r="I1843" s="18">
        <v>5.4999999999999997E-3</v>
      </c>
      <c r="J1843" s="1">
        <v>9078413</v>
      </c>
      <c r="K1843" s="1" t="s">
        <v>739</v>
      </c>
      <c r="L1843" s="19">
        <v>10290177.759199969</v>
      </c>
      <c r="M1843" s="1" t="s">
        <v>67</v>
      </c>
      <c r="N1843" s="1" t="s">
        <v>741</v>
      </c>
      <c r="O1843" s="1" t="s">
        <v>38</v>
      </c>
      <c r="P1843" s="20">
        <v>9078413</v>
      </c>
      <c r="Q1843" s="1" t="s">
        <v>340</v>
      </c>
      <c r="R1843" s="1" t="s">
        <v>89</v>
      </c>
      <c r="S1843" s="1" t="s">
        <v>80</v>
      </c>
      <c r="T1843" s="18">
        <f>IFERROR(VLOOKUP(A1843,'[1]For Report Q-2 '!$A$2:$T$3476,20,0),"-")</f>
        <v>5.4999999999999997E-3</v>
      </c>
      <c r="U1843" s="55">
        <f>IFERROR(VLOOKUP(A1843,'[1]For Report Q-2 '!$A$2:$U$3476,21,0),"-")</f>
        <v>0</v>
      </c>
      <c r="V1843" s="2" t="str">
        <f>IFERROR(VLOOKUP(A1843,'[1]For Report Q-2 '!$A$2:$V$3476,22,0),"-")</f>
        <v>-</v>
      </c>
      <c r="W1843" s="1">
        <f>IFERROR(VLOOKUP(A1843,'[1]For Report Q-2 '!$A$2:$W$3476,23,0),"-")</f>
        <v>0</v>
      </c>
      <c r="X1843" s="1"/>
      <c r="Y1843" s="1"/>
      <c r="Z1843" s="2" t="str">
        <f>IFERROR(VLOOKUP(A1843,'[1]For Report Q-2 '!$A$2:$Z$3476,26,0),"-")</f>
        <v>-</v>
      </c>
      <c r="AA1843" s="1" t="str">
        <f>IFERROR(VLOOKUP(A1843,'[1]For Report Q-2 '!$A$2:$AH$3476,27,0),"-")</f>
        <v>-</v>
      </c>
      <c r="AB1843" s="1" t="str">
        <f>IFERROR(VLOOKUP(A1843,'[1]For Report Q-2 '!$A$2:$AH$3476,28,0),"-")</f>
        <v>-</v>
      </c>
      <c r="AC1843" s="2" t="str">
        <f>IFERROR(VLOOKUP(A1843,'[1]For Report Q-2 '!$A$2:$AH$3476,29,0),"-")</f>
        <v>-</v>
      </c>
      <c r="AD1843" s="2" t="str">
        <f>IFERROR(VLOOKUP(A1843,'[1]For Report Q-2 '!$A$2:$AH$3476,30,0),"-")</f>
        <v>-</v>
      </c>
      <c r="AE1843" s="1" t="str">
        <f>IFERROR(VLOOKUP(A1843,'[1]For Report Q-2 '!$A$2:$AH$3476,31,0),"-")</f>
        <v>-</v>
      </c>
      <c r="AF1843" s="1" t="str">
        <f>IFERROR(VLOOKUP(A1843,'[1]For Report Q-2 '!$A$2:$AH$3476,32,0),"-")</f>
        <v>-</v>
      </c>
      <c r="AG1843" s="2" t="str">
        <f>IFERROR(VLOOKUP(A1843,'[1]For Report Q-2 '!$A$2:$AH$3476,33,0),"-")</f>
        <v>-</v>
      </c>
      <c r="AH1843" s="1" t="str">
        <f t="shared" si="28"/>
        <v>--</v>
      </c>
      <c r="AI1843" t="e">
        <v>#N/A</v>
      </c>
      <c r="AJ1843" t="e">
        <v>#N/A</v>
      </c>
      <c r="AK1843" t="e">
        <v>#N/A</v>
      </c>
    </row>
    <row r="1844" spans="1:37" x14ac:dyDescent="0.25">
      <c r="A1844" s="15">
        <v>60394</v>
      </c>
      <c r="B1844" s="15" t="s">
        <v>739</v>
      </c>
      <c r="C1844" s="16">
        <v>44783</v>
      </c>
      <c r="D1844" s="15" t="s">
        <v>178</v>
      </c>
      <c r="E1844" s="1" t="s">
        <v>741</v>
      </c>
      <c r="F1844" s="15" t="s">
        <v>163</v>
      </c>
      <c r="G1844" s="1" t="s">
        <v>178</v>
      </c>
      <c r="H1844" s="17">
        <v>550</v>
      </c>
      <c r="I1844" s="18">
        <v>5.4999999999999997E-3</v>
      </c>
      <c r="J1844" s="1">
        <v>9078413</v>
      </c>
      <c r="K1844" s="1" t="s">
        <v>739</v>
      </c>
      <c r="L1844" s="19">
        <v>10290177.759199969</v>
      </c>
      <c r="M1844" s="1" t="s">
        <v>67</v>
      </c>
      <c r="N1844" s="1" t="s">
        <v>741</v>
      </c>
      <c r="O1844" s="1" t="s">
        <v>180</v>
      </c>
      <c r="P1844" s="20">
        <v>9078413</v>
      </c>
      <c r="Q1844" s="1" t="s">
        <v>340</v>
      </c>
      <c r="R1844" s="1" t="s">
        <v>89</v>
      </c>
      <c r="S1844" s="1" t="s">
        <v>80</v>
      </c>
      <c r="T1844" s="18">
        <f>IFERROR(VLOOKUP(A1844,'[1]For Report Q-2 '!$A$2:$T$3476,20,0),"-")</f>
        <v>5.4999999999999997E-3</v>
      </c>
      <c r="U1844" s="55">
        <f>IFERROR(VLOOKUP(A1844,'[1]For Report Q-2 '!$A$2:$U$3476,21,0),"-")</f>
        <v>0</v>
      </c>
      <c r="V1844" s="2" t="str">
        <f>IFERROR(VLOOKUP(A1844,'[1]For Report Q-2 '!$A$2:$V$3476,22,0),"-")</f>
        <v>-</v>
      </c>
      <c r="W1844" s="1">
        <f>IFERROR(VLOOKUP(A1844,'[1]For Report Q-2 '!$A$2:$W$3476,23,0),"-")</f>
        <v>0</v>
      </c>
      <c r="X1844" s="1"/>
      <c r="Y1844" s="1"/>
      <c r="Z1844" s="2" t="str">
        <f>IFERROR(VLOOKUP(A1844,'[1]For Report Q-2 '!$A$2:$Z$3476,26,0),"-")</f>
        <v>-</v>
      </c>
      <c r="AA1844" s="1" t="str">
        <f>IFERROR(VLOOKUP(A1844,'[1]For Report Q-2 '!$A$2:$AH$3476,27,0),"-")</f>
        <v>-</v>
      </c>
      <c r="AB1844" s="1" t="str">
        <f>IFERROR(VLOOKUP(A1844,'[1]For Report Q-2 '!$A$2:$AH$3476,28,0),"-")</f>
        <v>-</v>
      </c>
      <c r="AC1844" s="2" t="str">
        <f>IFERROR(VLOOKUP(A1844,'[1]For Report Q-2 '!$A$2:$AH$3476,29,0),"-")</f>
        <v>-</v>
      </c>
      <c r="AD1844" s="2" t="str">
        <f>IFERROR(VLOOKUP(A1844,'[1]For Report Q-2 '!$A$2:$AH$3476,30,0),"-")</f>
        <v>-</v>
      </c>
      <c r="AE1844" s="1" t="str">
        <f>IFERROR(VLOOKUP(A1844,'[1]For Report Q-2 '!$A$2:$AH$3476,31,0),"-")</f>
        <v>-</v>
      </c>
      <c r="AF1844" s="1" t="str">
        <f>IFERROR(VLOOKUP(A1844,'[1]For Report Q-2 '!$A$2:$AH$3476,32,0),"-")</f>
        <v>-</v>
      </c>
      <c r="AG1844" s="2" t="str">
        <f>IFERROR(VLOOKUP(A1844,'[1]For Report Q-2 '!$A$2:$AH$3476,33,0),"-")</f>
        <v>-</v>
      </c>
      <c r="AH1844" s="1" t="str">
        <f t="shared" si="28"/>
        <v>--</v>
      </c>
      <c r="AI1844" t="e">
        <v>#N/A</v>
      </c>
      <c r="AJ1844" t="e">
        <v>#N/A</v>
      </c>
      <c r="AK1844" t="e">
        <v>#N/A</v>
      </c>
    </row>
    <row r="1845" spans="1:37" x14ac:dyDescent="0.25">
      <c r="A1845" s="15">
        <v>60402</v>
      </c>
      <c r="B1845" s="15" t="s">
        <v>739</v>
      </c>
      <c r="C1845" s="16">
        <v>44835</v>
      </c>
      <c r="D1845" s="15" t="s">
        <v>56</v>
      </c>
      <c r="E1845" s="1" t="s">
        <v>741</v>
      </c>
      <c r="F1845" s="15" t="s">
        <v>163</v>
      </c>
      <c r="G1845" s="1" t="s">
        <v>56</v>
      </c>
      <c r="H1845" s="17">
        <v>550</v>
      </c>
      <c r="I1845" s="18">
        <v>5.4999999999999997E-3</v>
      </c>
      <c r="J1845" s="1">
        <v>9078413</v>
      </c>
      <c r="K1845" s="1" t="s">
        <v>739</v>
      </c>
      <c r="L1845" s="19">
        <v>10290177.759199969</v>
      </c>
      <c r="M1845" s="1" t="s">
        <v>67</v>
      </c>
      <c r="N1845" s="1" t="s">
        <v>741</v>
      </c>
      <c r="O1845" s="1" t="s">
        <v>59</v>
      </c>
      <c r="P1845" s="20">
        <v>9078413</v>
      </c>
      <c r="Q1845" s="1" t="s">
        <v>340</v>
      </c>
      <c r="R1845" s="1" t="s">
        <v>89</v>
      </c>
      <c r="S1845" s="1" t="s">
        <v>80</v>
      </c>
      <c r="T1845" s="18">
        <f>IFERROR(VLOOKUP(A1845,'[1]For Report Q-2 '!$A$2:$T$3476,20,0),"-")</f>
        <v>5.4999999999999997E-3</v>
      </c>
      <c r="U1845" s="55">
        <f>IFERROR(VLOOKUP(A1845,'[1]For Report Q-2 '!$A$2:$U$3476,21,0),"-")</f>
        <v>0</v>
      </c>
      <c r="V1845" s="2" t="str">
        <f>IFERROR(VLOOKUP(A1845,'[1]For Report Q-2 '!$A$2:$V$3476,22,0),"-")</f>
        <v>-</v>
      </c>
      <c r="W1845" s="1">
        <f>IFERROR(VLOOKUP(A1845,'[1]For Report Q-2 '!$A$2:$W$3476,23,0),"-")</f>
        <v>0</v>
      </c>
      <c r="X1845" s="1"/>
      <c r="Y1845" s="1"/>
      <c r="Z1845" s="2" t="str">
        <f>IFERROR(VLOOKUP(A1845,'[1]For Report Q-2 '!$A$2:$Z$3476,26,0),"-")</f>
        <v>-</v>
      </c>
      <c r="AA1845" s="1" t="str">
        <f>IFERROR(VLOOKUP(A1845,'[1]For Report Q-2 '!$A$2:$AH$3476,27,0),"-")</f>
        <v>-</v>
      </c>
      <c r="AB1845" s="1" t="str">
        <f>IFERROR(VLOOKUP(A1845,'[1]For Report Q-2 '!$A$2:$AH$3476,28,0),"-")</f>
        <v>-</v>
      </c>
      <c r="AC1845" s="2" t="str">
        <f>IFERROR(VLOOKUP(A1845,'[1]For Report Q-2 '!$A$2:$AH$3476,29,0),"-")</f>
        <v>-</v>
      </c>
      <c r="AD1845" s="2" t="str">
        <f>IFERROR(VLOOKUP(A1845,'[1]For Report Q-2 '!$A$2:$AH$3476,30,0),"-")</f>
        <v>-</v>
      </c>
      <c r="AE1845" s="1" t="str">
        <f>IFERROR(VLOOKUP(A1845,'[1]For Report Q-2 '!$A$2:$AH$3476,31,0),"-")</f>
        <v>-</v>
      </c>
      <c r="AF1845" s="1" t="str">
        <f>IFERROR(VLOOKUP(A1845,'[1]For Report Q-2 '!$A$2:$AH$3476,32,0),"-")</f>
        <v>-</v>
      </c>
      <c r="AG1845" s="2" t="str">
        <f>IFERROR(VLOOKUP(A1845,'[1]For Report Q-2 '!$A$2:$AH$3476,33,0),"-")</f>
        <v>-</v>
      </c>
      <c r="AH1845" s="1" t="str">
        <f t="shared" si="28"/>
        <v>--</v>
      </c>
      <c r="AI1845" t="e">
        <v>#N/A</v>
      </c>
      <c r="AJ1845" t="e">
        <v>#N/A</v>
      </c>
      <c r="AK1845" t="e">
        <v>#N/A</v>
      </c>
    </row>
    <row r="1846" spans="1:37" x14ac:dyDescent="0.25">
      <c r="A1846" s="15">
        <v>60404</v>
      </c>
      <c r="B1846" s="15" t="s">
        <v>739</v>
      </c>
      <c r="C1846" s="16">
        <v>44783</v>
      </c>
      <c r="D1846" s="15" t="s">
        <v>104</v>
      </c>
      <c r="E1846" s="1" t="s">
        <v>741</v>
      </c>
      <c r="F1846" s="15" t="s">
        <v>163</v>
      </c>
      <c r="G1846" s="1" t="s">
        <v>104</v>
      </c>
      <c r="H1846" s="17">
        <v>550</v>
      </c>
      <c r="I1846" s="18">
        <v>5.4999999999999997E-3</v>
      </c>
      <c r="J1846" s="1">
        <v>9078413</v>
      </c>
      <c r="K1846" s="1" t="s">
        <v>739</v>
      </c>
      <c r="L1846" s="19">
        <v>10290177.759199969</v>
      </c>
      <c r="M1846" s="1" t="s">
        <v>67</v>
      </c>
      <c r="N1846" s="1" t="s">
        <v>741</v>
      </c>
      <c r="O1846" s="1" t="s">
        <v>105</v>
      </c>
      <c r="P1846" s="20">
        <v>9078413</v>
      </c>
      <c r="Q1846" s="1" t="s">
        <v>340</v>
      </c>
      <c r="R1846" s="1" t="s">
        <v>89</v>
      </c>
      <c r="S1846" s="1" t="s">
        <v>80</v>
      </c>
      <c r="T1846" s="18">
        <f>IFERROR(VLOOKUP(A1846,'[1]For Report Q-2 '!$A$2:$T$3476,20,0),"-")</f>
        <v>5.4999999999999997E-3</v>
      </c>
      <c r="U1846" s="55">
        <f>IFERROR(VLOOKUP(A1846,'[1]For Report Q-2 '!$A$2:$U$3476,21,0),"-")</f>
        <v>0</v>
      </c>
      <c r="V1846" s="2" t="str">
        <f>IFERROR(VLOOKUP(A1846,'[1]For Report Q-2 '!$A$2:$V$3476,22,0),"-")</f>
        <v>-</v>
      </c>
      <c r="W1846" s="1">
        <f>IFERROR(VLOOKUP(A1846,'[1]For Report Q-2 '!$A$2:$W$3476,23,0),"-")</f>
        <v>0</v>
      </c>
      <c r="X1846" s="1"/>
      <c r="Y1846" s="1"/>
      <c r="Z1846" s="2" t="str">
        <f>IFERROR(VLOOKUP(A1846,'[1]For Report Q-2 '!$A$2:$Z$3476,26,0),"-")</f>
        <v>-</v>
      </c>
      <c r="AA1846" s="1" t="str">
        <f>IFERROR(VLOOKUP(A1846,'[1]For Report Q-2 '!$A$2:$AH$3476,27,0),"-")</f>
        <v>-</v>
      </c>
      <c r="AB1846" s="1" t="str">
        <f>IFERROR(VLOOKUP(A1846,'[1]For Report Q-2 '!$A$2:$AH$3476,28,0),"-")</f>
        <v>-</v>
      </c>
      <c r="AC1846" s="2" t="str">
        <f>IFERROR(VLOOKUP(A1846,'[1]For Report Q-2 '!$A$2:$AH$3476,29,0),"-")</f>
        <v>-</v>
      </c>
      <c r="AD1846" s="2" t="str">
        <f>IFERROR(VLOOKUP(A1846,'[1]For Report Q-2 '!$A$2:$AH$3476,30,0),"-")</f>
        <v>-</v>
      </c>
      <c r="AE1846" s="1" t="str">
        <f>IFERROR(VLOOKUP(A1846,'[1]For Report Q-2 '!$A$2:$AH$3476,31,0),"-")</f>
        <v>-</v>
      </c>
      <c r="AF1846" s="1" t="str">
        <f>IFERROR(VLOOKUP(A1846,'[1]For Report Q-2 '!$A$2:$AH$3476,32,0),"-")</f>
        <v>-</v>
      </c>
      <c r="AG1846" s="2" t="str">
        <f>IFERROR(VLOOKUP(A1846,'[1]For Report Q-2 '!$A$2:$AH$3476,33,0),"-")</f>
        <v>-</v>
      </c>
      <c r="AH1846" s="1" t="str">
        <f t="shared" si="28"/>
        <v>--</v>
      </c>
      <c r="AI1846" t="e">
        <v>#N/A</v>
      </c>
      <c r="AJ1846" t="e">
        <v>#N/A</v>
      </c>
      <c r="AK1846" t="e">
        <v>#N/A</v>
      </c>
    </row>
    <row r="1847" spans="1:37" x14ac:dyDescent="0.25">
      <c r="A1847" s="15">
        <v>60405</v>
      </c>
      <c r="B1847" s="15" t="s">
        <v>739</v>
      </c>
      <c r="C1847" s="16">
        <v>44774</v>
      </c>
      <c r="D1847" s="15" t="s">
        <v>104</v>
      </c>
      <c r="E1847" s="1" t="s">
        <v>741</v>
      </c>
      <c r="F1847" s="15" t="s">
        <v>163</v>
      </c>
      <c r="G1847" s="1" t="s">
        <v>104</v>
      </c>
      <c r="H1847" s="17">
        <v>550</v>
      </c>
      <c r="I1847" s="18">
        <v>5.4999999999999997E-3</v>
      </c>
      <c r="J1847" s="1">
        <v>9078413</v>
      </c>
      <c r="K1847" s="1" t="s">
        <v>739</v>
      </c>
      <c r="L1847" s="19">
        <v>10290177.759199969</v>
      </c>
      <c r="M1847" s="1" t="s">
        <v>67</v>
      </c>
      <c r="N1847" s="1" t="s">
        <v>741</v>
      </c>
      <c r="O1847" s="1" t="s">
        <v>105</v>
      </c>
      <c r="P1847" s="20">
        <v>9078413</v>
      </c>
      <c r="Q1847" s="1" t="s">
        <v>340</v>
      </c>
      <c r="R1847" s="1" t="s">
        <v>89</v>
      </c>
      <c r="S1847" s="1" t="s">
        <v>80</v>
      </c>
      <c r="T1847" s="18">
        <f>IFERROR(VLOOKUP(A1847,'[1]For Report Q-2 '!$A$2:$T$3476,20,0),"-")</f>
        <v>5.4999999999999997E-3</v>
      </c>
      <c r="U1847" s="55">
        <f>IFERROR(VLOOKUP(A1847,'[1]For Report Q-2 '!$A$2:$U$3476,21,0),"-")</f>
        <v>0</v>
      </c>
      <c r="V1847" s="2" t="str">
        <f>IFERROR(VLOOKUP(A1847,'[1]For Report Q-2 '!$A$2:$V$3476,22,0),"-")</f>
        <v>-</v>
      </c>
      <c r="W1847" s="1">
        <f>IFERROR(VLOOKUP(A1847,'[1]For Report Q-2 '!$A$2:$W$3476,23,0),"-")</f>
        <v>0</v>
      </c>
      <c r="X1847" s="1"/>
      <c r="Y1847" s="1"/>
      <c r="Z1847" s="2" t="str">
        <f>IFERROR(VLOOKUP(A1847,'[1]For Report Q-2 '!$A$2:$Z$3476,26,0),"-")</f>
        <v>-</v>
      </c>
      <c r="AA1847" s="1" t="str">
        <f>IFERROR(VLOOKUP(A1847,'[1]For Report Q-2 '!$A$2:$AH$3476,27,0),"-")</f>
        <v>-</v>
      </c>
      <c r="AB1847" s="1" t="str">
        <f>IFERROR(VLOOKUP(A1847,'[1]For Report Q-2 '!$A$2:$AH$3476,28,0),"-")</f>
        <v>-</v>
      </c>
      <c r="AC1847" s="2" t="str">
        <f>IFERROR(VLOOKUP(A1847,'[1]For Report Q-2 '!$A$2:$AH$3476,29,0),"-")</f>
        <v>-</v>
      </c>
      <c r="AD1847" s="2" t="str">
        <f>IFERROR(VLOOKUP(A1847,'[1]For Report Q-2 '!$A$2:$AH$3476,30,0),"-")</f>
        <v>-</v>
      </c>
      <c r="AE1847" s="1" t="str">
        <f>IFERROR(VLOOKUP(A1847,'[1]For Report Q-2 '!$A$2:$AH$3476,31,0),"-")</f>
        <v>-</v>
      </c>
      <c r="AF1847" s="1" t="str">
        <f>IFERROR(VLOOKUP(A1847,'[1]For Report Q-2 '!$A$2:$AH$3476,32,0),"-")</f>
        <v>-</v>
      </c>
      <c r="AG1847" s="2" t="str">
        <f>IFERROR(VLOOKUP(A1847,'[1]For Report Q-2 '!$A$2:$AH$3476,33,0),"-")</f>
        <v>-</v>
      </c>
      <c r="AH1847" s="1" t="str">
        <f t="shared" si="28"/>
        <v>--</v>
      </c>
      <c r="AI1847" t="e">
        <v>#N/A</v>
      </c>
      <c r="AJ1847" t="e">
        <v>#N/A</v>
      </c>
      <c r="AK1847" t="e">
        <v>#N/A</v>
      </c>
    </row>
    <row r="1848" spans="1:37" x14ac:dyDescent="0.25">
      <c r="A1848" s="15">
        <v>60407</v>
      </c>
      <c r="B1848" s="15" t="s">
        <v>739</v>
      </c>
      <c r="C1848" s="16">
        <v>44844</v>
      </c>
      <c r="D1848" s="15" t="s">
        <v>28</v>
      </c>
      <c r="E1848" s="1" t="s">
        <v>741</v>
      </c>
      <c r="F1848" s="15" t="s">
        <v>163</v>
      </c>
      <c r="G1848" s="1" t="s">
        <v>28</v>
      </c>
      <c r="H1848" s="17">
        <v>550</v>
      </c>
      <c r="I1848" s="18">
        <v>5.4999999999999997E-3</v>
      </c>
      <c r="J1848" s="1">
        <v>9078413</v>
      </c>
      <c r="K1848" s="1" t="s">
        <v>739</v>
      </c>
      <c r="L1848" s="19">
        <v>10290177.759199969</v>
      </c>
      <c r="M1848" s="1" t="s">
        <v>67</v>
      </c>
      <c r="N1848" s="1" t="s">
        <v>741</v>
      </c>
      <c r="O1848" s="1" t="s">
        <v>38</v>
      </c>
      <c r="P1848" s="20">
        <v>9078413</v>
      </c>
      <c r="Q1848" s="1" t="s">
        <v>340</v>
      </c>
      <c r="R1848" s="1" t="s">
        <v>89</v>
      </c>
      <c r="S1848" s="1" t="s">
        <v>80</v>
      </c>
      <c r="T1848" s="18">
        <f>IFERROR(VLOOKUP(A1848,'[1]For Report Q-2 '!$A$2:$T$3476,20,0),"-")</f>
        <v>5.4999999999999997E-3</v>
      </c>
      <c r="U1848" s="55">
        <f>IFERROR(VLOOKUP(A1848,'[1]For Report Q-2 '!$A$2:$U$3476,21,0),"-")</f>
        <v>0</v>
      </c>
      <c r="V1848" s="2" t="str">
        <f>IFERROR(VLOOKUP(A1848,'[1]For Report Q-2 '!$A$2:$V$3476,22,0),"-")</f>
        <v>-</v>
      </c>
      <c r="W1848" s="1">
        <f>IFERROR(VLOOKUP(A1848,'[1]For Report Q-2 '!$A$2:$W$3476,23,0),"-")</f>
        <v>0</v>
      </c>
      <c r="X1848" s="1"/>
      <c r="Y1848" s="1"/>
      <c r="Z1848" s="2" t="str">
        <f>IFERROR(VLOOKUP(A1848,'[1]For Report Q-2 '!$A$2:$Z$3476,26,0),"-")</f>
        <v>-</v>
      </c>
      <c r="AA1848" s="1" t="str">
        <f>IFERROR(VLOOKUP(A1848,'[1]For Report Q-2 '!$A$2:$AH$3476,27,0),"-")</f>
        <v>-</v>
      </c>
      <c r="AB1848" s="1" t="str">
        <f>IFERROR(VLOOKUP(A1848,'[1]For Report Q-2 '!$A$2:$AH$3476,28,0),"-")</f>
        <v>-</v>
      </c>
      <c r="AC1848" s="2" t="str">
        <f>IFERROR(VLOOKUP(A1848,'[1]For Report Q-2 '!$A$2:$AH$3476,29,0),"-")</f>
        <v>-</v>
      </c>
      <c r="AD1848" s="2" t="str">
        <f>IFERROR(VLOOKUP(A1848,'[1]For Report Q-2 '!$A$2:$AH$3476,30,0),"-")</f>
        <v>-</v>
      </c>
      <c r="AE1848" s="1" t="str">
        <f>IFERROR(VLOOKUP(A1848,'[1]For Report Q-2 '!$A$2:$AH$3476,31,0),"-")</f>
        <v>-</v>
      </c>
      <c r="AF1848" s="1" t="str">
        <f>IFERROR(VLOOKUP(A1848,'[1]For Report Q-2 '!$A$2:$AH$3476,32,0),"-")</f>
        <v>-</v>
      </c>
      <c r="AG1848" s="2" t="str">
        <f>IFERROR(VLOOKUP(A1848,'[1]For Report Q-2 '!$A$2:$AH$3476,33,0),"-")</f>
        <v>-</v>
      </c>
      <c r="AH1848" s="1" t="str">
        <f t="shared" si="28"/>
        <v>--</v>
      </c>
      <c r="AI1848" t="e">
        <v>#N/A</v>
      </c>
      <c r="AJ1848" t="e">
        <v>#N/A</v>
      </c>
      <c r="AK1848" t="e">
        <v>#N/A</v>
      </c>
    </row>
    <row r="1849" spans="1:37" x14ac:dyDescent="0.25">
      <c r="A1849" s="15">
        <v>60421</v>
      </c>
      <c r="B1849" s="15" t="s">
        <v>739</v>
      </c>
      <c r="C1849" s="16">
        <v>44783</v>
      </c>
      <c r="D1849" s="15" t="s">
        <v>104</v>
      </c>
      <c r="E1849" s="1" t="s">
        <v>741</v>
      </c>
      <c r="F1849" s="15" t="s">
        <v>163</v>
      </c>
      <c r="G1849" s="1" t="s">
        <v>104</v>
      </c>
      <c r="H1849" s="17">
        <v>550</v>
      </c>
      <c r="I1849" s="18">
        <v>5.4999999999999997E-3</v>
      </c>
      <c r="J1849" s="1">
        <v>9078413</v>
      </c>
      <c r="K1849" s="1" t="s">
        <v>739</v>
      </c>
      <c r="L1849" s="19">
        <v>10290177.759199969</v>
      </c>
      <c r="M1849" s="1" t="s">
        <v>67</v>
      </c>
      <c r="N1849" s="1" t="s">
        <v>741</v>
      </c>
      <c r="O1849" s="1" t="s">
        <v>105</v>
      </c>
      <c r="P1849" s="20">
        <v>9078413</v>
      </c>
      <c r="Q1849" s="1" t="s">
        <v>340</v>
      </c>
      <c r="R1849" s="1" t="s">
        <v>89</v>
      </c>
      <c r="S1849" s="1" t="s">
        <v>80</v>
      </c>
      <c r="T1849" s="18">
        <f>IFERROR(VLOOKUP(A1849,'[1]For Report Q-2 '!$A$2:$T$3476,20,0),"-")</f>
        <v>5.4999999999999997E-3</v>
      </c>
      <c r="U1849" s="55">
        <f>IFERROR(VLOOKUP(A1849,'[1]For Report Q-2 '!$A$2:$U$3476,21,0),"-")</f>
        <v>0</v>
      </c>
      <c r="V1849" s="2" t="str">
        <f>IFERROR(VLOOKUP(A1849,'[1]For Report Q-2 '!$A$2:$V$3476,22,0),"-")</f>
        <v>-</v>
      </c>
      <c r="W1849" s="1">
        <f>IFERROR(VLOOKUP(A1849,'[1]For Report Q-2 '!$A$2:$W$3476,23,0),"-")</f>
        <v>0</v>
      </c>
      <c r="X1849" s="1"/>
      <c r="Y1849" s="1"/>
      <c r="Z1849" s="2" t="str">
        <f>IFERROR(VLOOKUP(A1849,'[1]For Report Q-2 '!$A$2:$Z$3476,26,0),"-")</f>
        <v>-</v>
      </c>
      <c r="AA1849" s="1" t="str">
        <f>IFERROR(VLOOKUP(A1849,'[1]For Report Q-2 '!$A$2:$AH$3476,27,0),"-")</f>
        <v>-</v>
      </c>
      <c r="AB1849" s="1" t="str">
        <f>IFERROR(VLOOKUP(A1849,'[1]For Report Q-2 '!$A$2:$AH$3476,28,0),"-")</f>
        <v>-</v>
      </c>
      <c r="AC1849" s="2" t="str">
        <f>IFERROR(VLOOKUP(A1849,'[1]For Report Q-2 '!$A$2:$AH$3476,29,0),"-")</f>
        <v>-</v>
      </c>
      <c r="AD1849" s="2" t="str">
        <f>IFERROR(VLOOKUP(A1849,'[1]For Report Q-2 '!$A$2:$AH$3476,30,0),"-")</f>
        <v>-</v>
      </c>
      <c r="AE1849" s="1" t="str">
        <f>IFERROR(VLOOKUP(A1849,'[1]For Report Q-2 '!$A$2:$AH$3476,31,0),"-")</f>
        <v>-</v>
      </c>
      <c r="AF1849" s="1" t="str">
        <f>IFERROR(VLOOKUP(A1849,'[1]For Report Q-2 '!$A$2:$AH$3476,32,0),"-")</f>
        <v>-</v>
      </c>
      <c r="AG1849" s="2" t="str">
        <f>IFERROR(VLOOKUP(A1849,'[1]For Report Q-2 '!$A$2:$AH$3476,33,0),"-")</f>
        <v>-</v>
      </c>
      <c r="AH1849" s="1" t="str">
        <f t="shared" si="28"/>
        <v>--</v>
      </c>
      <c r="AI1849" t="e">
        <v>#N/A</v>
      </c>
      <c r="AJ1849" t="e">
        <v>#N/A</v>
      </c>
      <c r="AK1849" t="e">
        <v>#N/A</v>
      </c>
    </row>
    <row r="1850" spans="1:37" x14ac:dyDescent="0.25">
      <c r="A1850" s="15">
        <v>60432</v>
      </c>
      <c r="B1850" s="15" t="s">
        <v>739</v>
      </c>
      <c r="C1850" s="16">
        <v>44844</v>
      </c>
      <c r="D1850" s="15" t="s">
        <v>28</v>
      </c>
      <c r="E1850" s="1" t="s">
        <v>741</v>
      </c>
      <c r="F1850" s="15" t="s">
        <v>163</v>
      </c>
      <c r="G1850" s="1" t="s">
        <v>28</v>
      </c>
      <c r="H1850" s="17">
        <v>550</v>
      </c>
      <c r="I1850" s="18">
        <v>5.4999999999999997E-3</v>
      </c>
      <c r="J1850" s="1">
        <v>9078413</v>
      </c>
      <c r="K1850" s="1" t="s">
        <v>739</v>
      </c>
      <c r="L1850" s="19">
        <v>10290177.759199969</v>
      </c>
      <c r="M1850" s="1" t="s">
        <v>67</v>
      </c>
      <c r="N1850" s="1" t="s">
        <v>741</v>
      </c>
      <c r="O1850" s="1" t="s">
        <v>38</v>
      </c>
      <c r="P1850" s="20">
        <v>9078413</v>
      </c>
      <c r="Q1850" s="1" t="s">
        <v>340</v>
      </c>
      <c r="R1850" s="1" t="s">
        <v>89</v>
      </c>
      <c r="S1850" s="1" t="s">
        <v>80</v>
      </c>
      <c r="T1850" s="18">
        <f>IFERROR(VLOOKUP(A1850,'[1]For Report Q-2 '!$A$2:$T$3476,20,0),"-")</f>
        <v>5.4999999999999997E-3</v>
      </c>
      <c r="U1850" s="55">
        <f>IFERROR(VLOOKUP(A1850,'[1]For Report Q-2 '!$A$2:$U$3476,21,0),"-")</f>
        <v>0</v>
      </c>
      <c r="V1850" s="2" t="str">
        <f>IFERROR(VLOOKUP(A1850,'[1]For Report Q-2 '!$A$2:$V$3476,22,0),"-")</f>
        <v>-</v>
      </c>
      <c r="W1850" s="1">
        <f>IFERROR(VLOOKUP(A1850,'[1]For Report Q-2 '!$A$2:$W$3476,23,0),"-")</f>
        <v>0</v>
      </c>
      <c r="X1850" s="1"/>
      <c r="Y1850" s="1"/>
      <c r="Z1850" s="2" t="str">
        <f>IFERROR(VLOOKUP(A1850,'[1]For Report Q-2 '!$A$2:$Z$3476,26,0),"-")</f>
        <v>-</v>
      </c>
      <c r="AA1850" s="1" t="str">
        <f>IFERROR(VLOOKUP(A1850,'[1]For Report Q-2 '!$A$2:$AH$3476,27,0),"-")</f>
        <v>-</v>
      </c>
      <c r="AB1850" s="1" t="str">
        <f>IFERROR(VLOOKUP(A1850,'[1]For Report Q-2 '!$A$2:$AH$3476,28,0),"-")</f>
        <v>-</v>
      </c>
      <c r="AC1850" s="2" t="str">
        <f>IFERROR(VLOOKUP(A1850,'[1]For Report Q-2 '!$A$2:$AH$3476,29,0),"-")</f>
        <v>-</v>
      </c>
      <c r="AD1850" s="2" t="str">
        <f>IFERROR(VLOOKUP(A1850,'[1]For Report Q-2 '!$A$2:$AH$3476,30,0),"-")</f>
        <v>-</v>
      </c>
      <c r="AE1850" s="1" t="str">
        <f>IFERROR(VLOOKUP(A1850,'[1]For Report Q-2 '!$A$2:$AH$3476,31,0),"-")</f>
        <v>-</v>
      </c>
      <c r="AF1850" s="1" t="str">
        <f>IFERROR(VLOOKUP(A1850,'[1]For Report Q-2 '!$A$2:$AH$3476,32,0),"-")</f>
        <v>-</v>
      </c>
      <c r="AG1850" s="2" t="str">
        <f>IFERROR(VLOOKUP(A1850,'[1]For Report Q-2 '!$A$2:$AH$3476,33,0),"-")</f>
        <v>-</v>
      </c>
      <c r="AH1850" s="1" t="str">
        <f t="shared" si="28"/>
        <v>--</v>
      </c>
      <c r="AI1850" t="e">
        <v>#N/A</v>
      </c>
      <c r="AJ1850" t="e">
        <v>#N/A</v>
      </c>
      <c r="AK1850" t="e">
        <v>#N/A</v>
      </c>
    </row>
    <row r="1851" spans="1:37" x14ac:dyDescent="0.25">
      <c r="A1851" s="15">
        <v>60448</v>
      </c>
      <c r="B1851" s="15" t="s">
        <v>739</v>
      </c>
      <c r="C1851" s="16">
        <v>44835</v>
      </c>
      <c r="D1851" s="15" t="s">
        <v>56</v>
      </c>
      <c r="E1851" s="1" t="s">
        <v>741</v>
      </c>
      <c r="F1851" s="15" t="s">
        <v>163</v>
      </c>
      <c r="G1851" s="1" t="s">
        <v>56</v>
      </c>
      <c r="H1851" s="17">
        <v>550</v>
      </c>
      <c r="I1851" s="18">
        <v>5.4999999999999997E-3</v>
      </c>
      <c r="J1851" s="1">
        <v>9078413</v>
      </c>
      <c r="K1851" s="1" t="s">
        <v>739</v>
      </c>
      <c r="L1851" s="19">
        <v>10290177.759199969</v>
      </c>
      <c r="M1851" s="1" t="s">
        <v>67</v>
      </c>
      <c r="N1851" s="1" t="s">
        <v>741</v>
      </c>
      <c r="O1851" s="1" t="s">
        <v>59</v>
      </c>
      <c r="P1851" s="20">
        <v>9078413</v>
      </c>
      <c r="Q1851" s="1" t="s">
        <v>340</v>
      </c>
      <c r="R1851" s="1" t="s">
        <v>89</v>
      </c>
      <c r="S1851" s="1" t="s">
        <v>80</v>
      </c>
      <c r="T1851" s="18">
        <f>IFERROR(VLOOKUP(A1851,'[1]For Report Q-2 '!$A$2:$T$3476,20,0),"-")</f>
        <v>5.4999999999999997E-3</v>
      </c>
      <c r="U1851" s="55">
        <f>IFERROR(VLOOKUP(A1851,'[1]For Report Q-2 '!$A$2:$U$3476,21,0),"-")</f>
        <v>0</v>
      </c>
      <c r="V1851" s="2" t="str">
        <f>IFERROR(VLOOKUP(A1851,'[1]For Report Q-2 '!$A$2:$V$3476,22,0),"-")</f>
        <v>-</v>
      </c>
      <c r="W1851" s="1">
        <f>IFERROR(VLOOKUP(A1851,'[1]For Report Q-2 '!$A$2:$W$3476,23,0),"-")</f>
        <v>0</v>
      </c>
      <c r="X1851" s="1"/>
      <c r="Y1851" s="1"/>
      <c r="Z1851" s="2" t="str">
        <f>IFERROR(VLOOKUP(A1851,'[1]For Report Q-2 '!$A$2:$Z$3476,26,0),"-")</f>
        <v>-</v>
      </c>
      <c r="AA1851" s="1" t="str">
        <f>IFERROR(VLOOKUP(A1851,'[1]For Report Q-2 '!$A$2:$AH$3476,27,0),"-")</f>
        <v>-</v>
      </c>
      <c r="AB1851" s="1" t="str">
        <f>IFERROR(VLOOKUP(A1851,'[1]For Report Q-2 '!$A$2:$AH$3476,28,0),"-")</f>
        <v>-</v>
      </c>
      <c r="AC1851" s="2" t="str">
        <f>IFERROR(VLOOKUP(A1851,'[1]For Report Q-2 '!$A$2:$AH$3476,29,0),"-")</f>
        <v>-</v>
      </c>
      <c r="AD1851" s="2" t="str">
        <f>IFERROR(VLOOKUP(A1851,'[1]For Report Q-2 '!$A$2:$AH$3476,30,0),"-")</f>
        <v>-</v>
      </c>
      <c r="AE1851" s="1" t="str">
        <f>IFERROR(VLOOKUP(A1851,'[1]For Report Q-2 '!$A$2:$AH$3476,31,0),"-")</f>
        <v>-</v>
      </c>
      <c r="AF1851" s="1" t="str">
        <f>IFERROR(VLOOKUP(A1851,'[1]For Report Q-2 '!$A$2:$AH$3476,32,0),"-")</f>
        <v>-</v>
      </c>
      <c r="AG1851" s="2" t="str">
        <f>IFERROR(VLOOKUP(A1851,'[1]For Report Q-2 '!$A$2:$AH$3476,33,0),"-")</f>
        <v>-</v>
      </c>
      <c r="AH1851" s="1" t="str">
        <f t="shared" si="28"/>
        <v>--</v>
      </c>
      <c r="AI1851" t="e">
        <v>#N/A</v>
      </c>
      <c r="AJ1851" t="e">
        <v>#N/A</v>
      </c>
      <c r="AK1851" t="e">
        <v>#N/A</v>
      </c>
    </row>
    <row r="1852" spans="1:37" x14ac:dyDescent="0.25">
      <c r="A1852" s="15">
        <v>60451</v>
      </c>
      <c r="B1852" s="15" t="s">
        <v>739</v>
      </c>
      <c r="C1852" s="16">
        <v>44844</v>
      </c>
      <c r="D1852" s="15" t="s">
        <v>28</v>
      </c>
      <c r="E1852" s="1" t="s">
        <v>741</v>
      </c>
      <c r="F1852" s="15" t="s">
        <v>163</v>
      </c>
      <c r="G1852" s="1" t="s">
        <v>28</v>
      </c>
      <c r="H1852" s="17">
        <v>550</v>
      </c>
      <c r="I1852" s="18">
        <v>5.4999999999999997E-3</v>
      </c>
      <c r="J1852" s="1">
        <v>9078413</v>
      </c>
      <c r="K1852" s="1" t="s">
        <v>739</v>
      </c>
      <c r="L1852" s="19">
        <v>10290177.759199969</v>
      </c>
      <c r="M1852" s="1" t="s">
        <v>67</v>
      </c>
      <c r="N1852" s="1" t="s">
        <v>741</v>
      </c>
      <c r="O1852" s="1" t="s">
        <v>38</v>
      </c>
      <c r="P1852" s="20">
        <v>9078413</v>
      </c>
      <c r="Q1852" s="1" t="s">
        <v>340</v>
      </c>
      <c r="R1852" s="1" t="s">
        <v>89</v>
      </c>
      <c r="S1852" s="1" t="s">
        <v>80</v>
      </c>
      <c r="T1852" s="18">
        <f>IFERROR(VLOOKUP(A1852,'[1]For Report Q-2 '!$A$2:$T$3476,20,0),"-")</f>
        <v>5.4999999999999997E-3</v>
      </c>
      <c r="U1852" s="55">
        <f>IFERROR(VLOOKUP(A1852,'[1]For Report Q-2 '!$A$2:$U$3476,21,0),"-")</f>
        <v>0</v>
      </c>
      <c r="V1852" s="2" t="str">
        <f>IFERROR(VLOOKUP(A1852,'[1]For Report Q-2 '!$A$2:$V$3476,22,0),"-")</f>
        <v>-</v>
      </c>
      <c r="W1852" s="1">
        <f>IFERROR(VLOOKUP(A1852,'[1]For Report Q-2 '!$A$2:$W$3476,23,0),"-")</f>
        <v>0</v>
      </c>
      <c r="X1852" s="1"/>
      <c r="Y1852" s="1"/>
      <c r="Z1852" s="2" t="str">
        <f>IFERROR(VLOOKUP(A1852,'[1]For Report Q-2 '!$A$2:$Z$3476,26,0),"-")</f>
        <v>-</v>
      </c>
      <c r="AA1852" s="1" t="str">
        <f>IFERROR(VLOOKUP(A1852,'[1]For Report Q-2 '!$A$2:$AH$3476,27,0),"-")</f>
        <v>-</v>
      </c>
      <c r="AB1852" s="1" t="str">
        <f>IFERROR(VLOOKUP(A1852,'[1]For Report Q-2 '!$A$2:$AH$3476,28,0),"-")</f>
        <v>-</v>
      </c>
      <c r="AC1852" s="2" t="str">
        <f>IFERROR(VLOOKUP(A1852,'[1]For Report Q-2 '!$A$2:$AH$3476,29,0),"-")</f>
        <v>-</v>
      </c>
      <c r="AD1852" s="2" t="str">
        <f>IFERROR(VLOOKUP(A1852,'[1]For Report Q-2 '!$A$2:$AH$3476,30,0),"-")</f>
        <v>-</v>
      </c>
      <c r="AE1852" s="1" t="str">
        <f>IFERROR(VLOOKUP(A1852,'[1]For Report Q-2 '!$A$2:$AH$3476,31,0),"-")</f>
        <v>-</v>
      </c>
      <c r="AF1852" s="1" t="str">
        <f>IFERROR(VLOOKUP(A1852,'[1]For Report Q-2 '!$A$2:$AH$3476,32,0),"-")</f>
        <v>-</v>
      </c>
      <c r="AG1852" s="2" t="str">
        <f>IFERROR(VLOOKUP(A1852,'[1]For Report Q-2 '!$A$2:$AH$3476,33,0),"-")</f>
        <v>-</v>
      </c>
      <c r="AH1852" s="1" t="str">
        <f t="shared" si="28"/>
        <v>--</v>
      </c>
      <c r="AI1852" t="e">
        <v>#N/A</v>
      </c>
      <c r="AJ1852" t="e">
        <v>#N/A</v>
      </c>
      <c r="AK1852" t="e">
        <v>#N/A</v>
      </c>
    </row>
    <row r="1853" spans="1:37" x14ac:dyDescent="0.25">
      <c r="A1853" s="15">
        <v>60453</v>
      </c>
      <c r="B1853" s="15" t="s">
        <v>739</v>
      </c>
      <c r="C1853" s="16">
        <v>44844</v>
      </c>
      <c r="D1853" s="15" t="s">
        <v>28</v>
      </c>
      <c r="E1853" s="1" t="s">
        <v>741</v>
      </c>
      <c r="F1853" s="15" t="s">
        <v>163</v>
      </c>
      <c r="G1853" s="1" t="s">
        <v>28</v>
      </c>
      <c r="H1853" s="17">
        <v>550</v>
      </c>
      <c r="I1853" s="18">
        <v>5.4999999999999997E-3</v>
      </c>
      <c r="J1853" s="1">
        <v>9078413</v>
      </c>
      <c r="K1853" s="1" t="s">
        <v>739</v>
      </c>
      <c r="L1853" s="19">
        <v>10290177.759199969</v>
      </c>
      <c r="M1853" s="1" t="s">
        <v>67</v>
      </c>
      <c r="N1853" s="1" t="s">
        <v>741</v>
      </c>
      <c r="O1853" s="1" t="s">
        <v>38</v>
      </c>
      <c r="P1853" s="20">
        <v>9078413</v>
      </c>
      <c r="Q1853" s="1" t="s">
        <v>340</v>
      </c>
      <c r="R1853" s="1" t="s">
        <v>89</v>
      </c>
      <c r="S1853" s="1" t="s">
        <v>80</v>
      </c>
      <c r="T1853" s="18">
        <f>IFERROR(VLOOKUP(A1853,'[1]For Report Q-2 '!$A$2:$T$3476,20,0),"-")</f>
        <v>5.4999999999999997E-3</v>
      </c>
      <c r="U1853" s="55">
        <f>IFERROR(VLOOKUP(A1853,'[1]For Report Q-2 '!$A$2:$U$3476,21,0),"-")</f>
        <v>0</v>
      </c>
      <c r="V1853" s="2" t="str">
        <f>IFERROR(VLOOKUP(A1853,'[1]For Report Q-2 '!$A$2:$V$3476,22,0),"-")</f>
        <v>-</v>
      </c>
      <c r="W1853" s="1">
        <f>IFERROR(VLOOKUP(A1853,'[1]For Report Q-2 '!$A$2:$W$3476,23,0),"-")</f>
        <v>0</v>
      </c>
      <c r="X1853" s="1"/>
      <c r="Y1853" s="1"/>
      <c r="Z1853" s="2" t="str">
        <f>IFERROR(VLOOKUP(A1853,'[1]For Report Q-2 '!$A$2:$Z$3476,26,0),"-")</f>
        <v>-</v>
      </c>
      <c r="AA1853" s="1" t="str">
        <f>IFERROR(VLOOKUP(A1853,'[1]For Report Q-2 '!$A$2:$AH$3476,27,0),"-")</f>
        <v>-</v>
      </c>
      <c r="AB1853" s="1" t="str">
        <f>IFERROR(VLOOKUP(A1853,'[1]For Report Q-2 '!$A$2:$AH$3476,28,0),"-")</f>
        <v>-</v>
      </c>
      <c r="AC1853" s="2" t="str">
        <f>IFERROR(VLOOKUP(A1853,'[1]For Report Q-2 '!$A$2:$AH$3476,29,0),"-")</f>
        <v>-</v>
      </c>
      <c r="AD1853" s="2" t="str">
        <f>IFERROR(VLOOKUP(A1853,'[1]For Report Q-2 '!$A$2:$AH$3476,30,0),"-")</f>
        <v>-</v>
      </c>
      <c r="AE1853" s="1" t="str">
        <f>IFERROR(VLOOKUP(A1853,'[1]For Report Q-2 '!$A$2:$AH$3476,31,0),"-")</f>
        <v>-</v>
      </c>
      <c r="AF1853" s="1" t="str">
        <f>IFERROR(VLOOKUP(A1853,'[1]For Report Q-2 '!$A$2:$AH$3476,32,0),"-")</f>
        <v>-</v>
      </c>
      <c r="AG1853" s="2" t="str">
        <f>IFERROR(VLOOKUP(A1853,'[1]For Report Q-2 '!$A$2:$AH$3476,33,0),"-")</f>
        <v>-</v>
      </c>
      <c r="AH1853" s="1" t="str">
        <f t="shared" si="28"/>
        <v>--</v>
      </c>
      <c r="AI1853" t="e">
        <v>#N/A</v>
      </c>
      <c r="AJ1853" t="e">
        <v>#N/A</v>
      </c>
      <c r="AK1853" t="e">
        <v>#N/A</v>
      </c>
    </row>
    <row r="1854" spans="1:37" x14ac:dyDescent="0.25">
      <c r="A1854" s="15">
        <v>60456</v>
      </c>
      <c r="B1854" s="15" t="s">
        <v>739</v>
      </c>
      <c r="C1854" s="16">
        <v>44835</v>
      </c>
      <c r="D1854" s="15" t="s">
        <v>56</v>
      </c>
      <c r="E1854" s="1" t="s">
        <v>741</v>
      </c>
      <c r="F1854" s="15" t="s">
        <v>163</v>
      </c>
      <c r="G1854" s="1" t="s">
        <v>56</v>
      </c>
      <c r="H1854" s="17">
        <v>550</v>
      </c>
      <c r="I1854" s="18">
        <v>5.4999999999999997E-3</v>
      </c>
      <c r="J1854" s="1">
        <v>9078413</v>
      </c>
      <c r="K1854" s="1" t="s">
        <v>739</v>
      </c>
      <c r="L1854" s="19">
        <v>10290177.759199969</v>
      </c>
      <c r="M1854" s="1" t="s">
        <v>67</v>
      </c>
      <c r="N1854" s="1" t="s">
        <v>741</v>
      </c>
      <c r="O1854" s="1" t="s">
        <v>59</v>
      </c>
      <c r="P1854" s="20">
        <v>9078413</v>
      </c>
      <c r="Q1854" s="1" t="s">
        <v>340</v>
      </c>
      <c r="R1854" s="1" t="s">
        <v>89</v>
      </c>
      <c r="S1854" s="1" t="s">
        <v>80</v>
      </c>
      <c r="T1854" s="18">
        <f>IFERROR(VLOOKUP(A1854,'[1]For Report Q-2 '!$A$2:$T$3476,20,0),"-")</f>
        <v>5.4999999999999997E-3</v>
      </c>
      <c r="U1854" s="55">
        <f>IFERROR(VLOOKUP(A1854,'[1]For Report Q-2 '!$A$2:$U$3476,21,0),"-")</f>
        <v>0</v>
      </c>
      <c r="V1854" s="2" t="str">
        <f>IFERROR(VLOOKUP(A1854,'[1]For Report Q-2 '!$A$2:$V$3476,22,0),"-")</f>
        <v>-</v>
      </c>
      <c r="W1854" s="1">
        <f>IFERROR(VLOOKUP(A1854,'[1]For Report Q-2 '!$A$2:$W$3476,23,0),"-")</f>
        <v>0</v>
      </c>
      <c r="X1854" s="1"/>
      <c r="Y1854" s="1"/>
      <c r="Z1854" s="2" t="str">
        <f>IFERROR(VLOOKUP(A1854,'[1]For Report Q-2 '!$A$2:$Z$3476,26,0),"-")</f>
        <v>-</v>
      </c>
      <c r="AA1854" s="1" t="str">
        <f>IFERROR(VLOOKUP(A1854,'[1]For Report Q-2 '!$A$2:$AH$3476,27,0),"-")</f>
        <v>-</v>
      </c>
      <c r="AB1854" s="1" t="str">
        <f>IFERROR(VLOOKUP(A1854,'[1]For Report Q-2 '!$A$2:$AH$3476,28,0),"-")</f>
        <v>-</v>
      </c>
      <c r="AC1854" s="2" t="str">
        <f>IFERROR(VLOOKUP(A1854,'[1]For Report Q-2 '!$A$2:$AH$3476,29,0),"-")</f>
        <v>-</v>
      </c>
      <c r="AD1854" s="2" t="str">
        <f>IFERROR(VLOOKUP(A1854,'[1]For Report Q-2 '!$A$2:$AH$3476,30,0),"-")</f>
        <v>-</v>
      </c>
      <c r="AE1854" s="1" t="str">
        <f>IFERROR(VLOOKUP(A1854,'[1]For Report Q-2 '!$A$2:$AH$3476,31,0),"-")</f>
        <v>-</v>
      </c>
      <c r="AF1854" s="1" t="str">
        <f>IFERROR(VLOOKUP(A1854,'[1]For Report Q-2 '!$A$2:$AH$3476,32,0),"-")</f>
        <v>-</v>
      </c>
      <c r="AG1854" s="2" t="str">
        <f>IFERROR(VLOOKUP(A1854,'[1]For Report Q-2 '!$A$2:$AH$3476,33,0),"-")</f>
        <v>-</v>
      </c>
      <c r="AH1854" s="1" t="str">
        <f t="shared" si="28"/>
        <v>--</v>
      </c>
      <c r="AI1854" t="e">
        <v>#N/A</v>
      </c>
      <c r="AJ1854" t="e">
        <v>#N/A</v>
      </c>
      <c r="AK1854" t="e">
        <v>#N/A</v>
      </c>
    </row>
    <row r="1855" spans="1:37" x14ac:dyDescent="0.25">
      <c r="A1855" s="15">
        <v>60457</v>
      </c>
      <c r="B1855" s="15" t="s">
        <v>739</v>
      </c>
      <c r="C1855" s="16">
        <v>44652</v>
      </c>
      <c r="D1855" s="15" t="s">
        <v>178</v>
      </c>
      <c r="E1855" s="1" t="s">
        <v>741</v>
      </c>
      <c r="F1855" s="15" t="s">
        <v>163</v>
      </c>
      <c r="G1855" s="1" t="s">
        <v>178</v>
      </c>
      <c r="H1855" s="17">
        <v>550</v>
      </c>
      <c r="I1855" s="18">
        <v>5.4999999999999997E-3</v>
      </c>
      <c r="J1855" s="1">
        <v>9078413</v>
      </c>
      <c r="K1855" s="1" t="s">
        <v>739</v>
      </c>
      <c r="L1855" s="19">
        <v>10290177.759199969</v>
      </c>
      <c r="M1855" s="1" t="s">
        <v>67</v>
      </c>
      <c r="N1855" s="1" t="s">
        <v>741</v>
      </c>
      <c r="O1855" s="1" t="s">
        <v>180</v>
      </c>
      <c r="P1855" s="20">
        <v>9078413</v>
      </c>
      <c r="Q1855" s="1" t="s">
        <v>340</v>
      </c>
      <c r="R1855" s="1" t="s">
        <v>89</v>
      </c>
      <c r="S1855" s="1" t="s">
        <v>80</v>
      </c>
      <c r="T1855" s="18">
        <f>IFERROR(VLOOKUP(A1855,'[1]For Report Q-2 '!$A$2:$T$3476,20,0),"-")</f>
        <v>5.4999999999999997E-3</v>
      </c>
      <c r="U1855" s="55">
        <f>IFERROR(VLOOKUP(A1855,'[1]For Report Q-2 '!$A$2:$U$3476,21,0),"-")</f>
        <v>0</v>
      </c>
      <c r="V1855" s="2" t="str">
        <f>IFERROR(VLOOKUP(A1855,'[1]For Report Q-2 '!$A$2:$V$3476,22,0),"-")</f>
        <v>-</v>
      </c>
      <c r="W1855" s="1">
        <f>IFERROR(VLOOKUP(A1855,'[1]For Report Q-2 '!$A$2:$W$3476,23,0),"-")</f>
        <v>0</v>
      </c>
      <c r="X1855" s="1"/>
      <c r="Y1855" s="1"/>
      <c r="Z1855" s="2" t="str">
        <f>IFERROR(VLOOKUP(A1855,'[1]For Report Q-2 '!$A$2:$Z$3476,26,0),"-")</f>
        <v>-</v>
      </c>
      <c r="AA1855" s="1" t="str">
        <f>IFERROR(VLOOKUP(A1855,'[1]For Report Q-2 '!$A$2:$AH$3476,27,0),"-")</f>
        <v>-</v>
      </c>
      <c r="AB1855" s="1" t="str">
        <f>IFERROR(VLOOKUP(A1855,'[1]For Report Q-2 '!$A$2:$AH$3476,28,0),"-")</f>
        <v>-</v>
      </c>
      <c r="AC1855" s="2" t="str">
        <f>IFERROR(VLOOKUP(A1855,'[1]For Report Q-2 '!$A$2:$AH$3476,29,0),"-")</f>
        <v>-</v>
      </c>
      <c r="AD1855" s="2" t="str">
        <f>IFERROR(VLOOKUP(A1855,'[1]For Report Q-2 '!$A$2:$AH$3476,30,0),"-")</f>
        <v>-</v>
      </c>
      <c r="AE1855" s="1" t="str">
        <f>IFERROR(VLOOKUP(A1855,'[1]For Report Q-2 '!$A$2:$AH$3476,31,0),"-")</f>
        <v>-</v>
      </c>
      <c r="AF1855" s="1" t="str">
        <f>IFERROR(VLOOKUP(A1855,'[1]For Report Q-2 '!$A$2:$AH$3476,32,0),"-")</f>
        <v>-</v>
      </c>
      <c r="AG1855" s="2" t="str">
        <f>IFERROR(VLOOKUP(A1855,'[1]For Report Q-2 '!$A$2:$AH$3476,33,0),"-")</f>
        <v>-</v>
      </c>
      <c r="AH1855" s="1" t="str">
        <f t="shared" si="28"/>
        <v>--</v>
      </c>
      <c r="AI1855" t="e">
        <v>#N/A</v>
      </c>
      <c r="AJ1855" t="e">
        <v>#N/A</v>
      </c>
      <c r="AK1855" t="e">
        <v>#N/A</v>
      </c>
    </row>
    <row r="1856" spans="1:37" x14ac:dyDescent="0.25">
      <c r="A1856" s="15">
        <v>60459</v>
      </c>
      <c r="B1856" s="15" t="s">
        <v>739</v>
      </c>
      <c r="C1856" s="16">
        <v>44826</v>
      </c>
      <c r="D1856" s="15" t="s">
        <v>28</v>
      </c>
      <c r="E1856" s="1" t="s">
        <v>741</v>
      </c>
      <c r="F1856" s="15" t="s">
        <v>163</v>
      </c>
      <c r="G1856" s="1" t="s">
        <v>28</v>
      </c>
      <c r="H1856" s="17">
        <v>425</v>
      </c>
      <c r="I1856" s="18">
        <v>4.2500000000000003E-3</v>
      </c>
      <c r="J1856" s="1">
        <v>9078413</v>
      </c>
      <c r="K1856" s="1" t="s">
        <v>739</v>
      </c>
      <c r="L1856" s="19">
        <v>10290177.759199969</v>
      </c>
      <c r="M1856" s="1" t="s">
        <v>67</v>
      </c>
      <c r="N1856" s="1" t="s">
        <v>741</v>
      </c>
      <c r="O1856" s="1" t="s">
        <v>38</v>
      </c>
      <c r="P1856" s="20">
        <v>9078413</v>
      </c>
      <c r="Q1856" s="1" t="s">
        <v>340</v>
      </c>
      <c r="R1856" s="1" t="s">
        <v>89</v>
      </c>
      <c r="S1856" s="1" t="s">
        <v>80</v>
      </c>
      <c r="T1856" s="18">
        <f>IFERROR(VLOOKUP(A1856,'[1]For Report Q-2 '!$A$2:$T$3476,20,0),"-")</f>
        <v>4.2500000000000003E-3</v>
      </c>
      <c r="U1856" s="55">
        <f>IFERROR(VLOOKUP(A1856,'[1]For Report Q-2 '!$A$2:$U$3476,21,0),"-")</f>
        <v>0</v>
      </c>
      <c r="V1856" s="2" t="str">
        <f>IFERROR(VLOOKUP(A1856,'[1]For Report Q-2 '!$A$2:$V$3476,22,0),"-")</f>
        <v>-</v>
      </c>
      <c r="W1856" s="1">
        <f>IFERROR(VLOOKUP(A1856,'[1]For Report Q-2 '!$A$2:$W$3476,23,0),"-")</f>
        <v>0</v>
      </c>
      <c r="X1856" s="1"/>
      <c r="Y1856" s="1"/>
      <c r="Z1856" s="2" t="str">
        <f>IFERROR(VLOOKUP(A1856,'[1]For Report Q-2 '!$A$2:$Z$3476,26,0),"-")</f>
        <v>-</v>
      </c>
      <c r="AA1856" s="1" t="str">
        <f>IFERROR(VLOOKUP(A1856,'[1]For Report Q-2 '!$A$2:$AH$3476,27,0),"-")</f>
        <v>-</v>
      </c>
      <c r="AB1856" s="1" t="str">
        <f>IFERROR(VLOOKUP(A1856,'[1]For Report Q-2 '!$A$2:$AH$3476,28,0),"-")</f>
        <v>-</v>
      </c>
      <c r="AC1856" s="2" t="str">
        <f>IFERROR(VLOOKUP(A1856,'[1]For Report Q-2 '!$A$2:$AH$3476,29,0),"-")</f>
        <v>-</v>
      </c>
      <c r="AD1856" s="2" t="str">
        <f>IFERROR(VLOOKUP(A1856,'[1]For Report Q-2 '!$A$2:$AH$3476,30,0),"-")</f>
        <v>-</v>
      </c>
      <c r="AE1856" s="1" t="str">
        <f>IFERROR(VLOOKUP(A1856,'[1]For Report Q-2 '!$A$2:$AH$3476,31,0),"-")</f>
        <v>-</v>
      </c>
      <c r="AF1856" s="1" t="str">
        <f>IFERROR(VLOOKUP(A1856,'[1]For Report Q-2 '!$A$2:$AH$3476,32,0),"-")</f>
        <v>-</v>
      </c>
      <c r="AG1856" s="2" t="str">
        <f>IFERROR(VLOOKUP(A1856,'[1]For Report Q-2 '!$A$2:$AH$3476,33,0),"-")</f>
        <v>-</v>
      </c>
      <c r="AH1856" s="1" t="str">
        <f t="shared" si="28"/>
        <v>--</v>
      </c>
      <c r="AI1856" t="e">
        <v>#N/A</v>
      </c>
      <c r="AJ1856" t="e">
        <v>#N/A</v>
      </c>
      <c r="AK1856" t="e">
        <v>#N/A</v>
      </c>
    </row>
    <row r="1857" spans="1:37" x14ac:dyDescent="0.25">
      <c r="A1857" s="15">
        <v>60475</v>
      </c>
      <c r="B1857" s="15" t="s">
        <v>739</v>
      </c>
      <c r="C1857" s="16">
        <v>44844</v>
      </c>
      <c r="D1857" s="15" t="s">
        <v>28</v>
      </c>
      <c r="E1857" s="1" t="s">
        <v>741</v>
      </c>
      <c r="F1857" s="15" t="s">
        <v>163</v>
      </c>
      <c r="G1857" s="1" t="s">
        <v>28</v>
      </c>
      <c r="H1857" s="17">
        <v>550</v>
      </c>
      <c r="I1857" s="18">
        <v>5.4999999999999997E-3</v>
      </c>
      <c r="J1857" s="1">
        <v>9078413</v>
      </c>
      <c r="K1857" s="1" t="s">
        <v>739</v>
      </c>
      <c r="L1857" s="19">
        <v>10290177.759199969</v>
      </c>
      <c r="M1857" s="1" t="s">
        <v>67</v>
      </c>
      <c r="N1857" s="1" t="s">
        <v>741</v>
      </c>
      <c r="O1857" s="1" t="s">
        <v>38</v>
      </c>
      <c r="P1857" s="20">
        <v>9078413</v>
      </c>
      <c r="Q1857" s="1" t="s">
        <v>340</v>
      </c>
      <c r="R1857" s="1" t="s">
        <v>89</v>
      </c>
      <c r="S1857" s="1" t="s">
        <v>80</v>
      </c>
      <c r="T1857" s="18">
        <f>IFERROR(VLOOKUP(A1857,'[1]For Report Q-2 '!$A$2:$T$3476,20,0),"-")</f>
        <v>5.4999999999999997E-3</v>
      </c>
      <c r="U1857" s="55">
        <f>IFERROR(VLOOKUP(A1857,'[1]For Report Q-2 '!$A$2:$U$3476,21,0),"-")</f>
        <v>0</v>
      </c>
      <c r="V1857" s="2" t="str">
        <f>IFERROR(VLOOKUP(A1857,'[1]For Report Q-2 '!$A$2:$V$3476,22,0),"-")</f>
        <v>-</v>
      </c>
      <c r="W1857" s="1">
        <f>IFERROR(VLOOKUP(A1857,'[1]For Report Q-2 '!$A$2:$W$3476,23,0),"-")</f>
        <v>0</v>
      </c>
      <c r="X1857" s="1"/>
      <c r="Y1857" s="1"/>
      <c r="Z1857" s="2" t="str">
        <f>IFERROR(VLOOKUP(A1857,'[1]For Report Q-2 '!$A$2:$Z$3476,26,0),"-")</f>
        <v>-</v>
      </c>
      <c r="AA1857" s="1" t="str">
        <f>IFERROR(VLOOKUP(A1857,'[1]For Report Q-2 '!$A$2:$AH$3476,27,0),"-")</f>
        <v>-</v>
      </c>
      <c r="AB1857" s="1" t="str">
        <f>IFERROR(VLOOKUP(A1857,'[1]For Report Q-2 '!$A$2:$AH$3476,28,0),"-")</f>
        <v>-</v>
      </c>
      <c r="AC1857" s="2" t="str">
        <f>IFERROR(VLOOKUP(A1857,'[1]For Report Q-2 '!$A$2:$AH$3476,29,0),"-")</f>
        <v>-</v>
      </c>
      <c r="AD1857" s="2" t="str">
        <f>IFERROR(VLOOKUP(A1857,'[1]For Report Q-2 '!$A$2:$AH$3476,30,0),"-")</f>
        <v>-</v>
      </c>
      <c r="AE1857" s="1" t="str">
        <f>IFERROR(VLOOKUP(A1857,'[1]For Report Q-2 '!$A$2:$AH$3476,31,0),"-")</f>
        <v>-</v>
      </c>
      <c r="AF1857" s="1" t="str">
        <f>IFERROR(VLOOKUP(A1857,'[1]For Report Q-2 '!$A$2:$AH$3476,32,0),"-")</f>
        <v>-</v>
      </c>
      <c r="AG1857" s="2" t="str">
        <f>IFERROR(VLOOKUP(A1857,'[1]For Report Q-2 '!$A$2:$AH$3476,33,0),"-")</f>
        <v>-</v>
      </c>
      <c r="AH1857" s="1" t="str">
        <f t="shared" si="28"/>
        <v>--</v>
      </c>
      <c r="AI1857" t="e">
        <v>#N/A</v>
      </c>
      <c r="AJ1857" t="e">
        <v>#N/A</v>
      </c>
      <c r="AK1857" t="e">
        <v>#N/A</v>
      </c>
    </row>
    <row r="1858" spans="1:37" x14ac:dyDescent="0.25">
      <c r="A1858" s="15">
        <v>60478</v>
      </c>
      <c r="B1858" s="15" t="s">
        <v>739</v>
      </c>
      <c r="C1858" s="16">
        <v>44844</v>
      </c>
      <c r="D1858" s="15" t="s">
        <v>28</v>
      </c>
      <c r="E1858" s="1" t="s">
        <v>741</v>
      </c>
      <c r="F1858" s="15" t="s">
        <v>163</v>
      </c>
      <c r="G1858" s="1" t="s">
        <v>28</v>
      </c>
      <c r="H1858" s="17">
        <v>550</v>
      </c>
      <c r="I1858" s="18">
        <v>5.4999999999999997E-3</v>
      </c>
      <c r="J1858" s="1">
        <v>9078413</v>
      </c>
      <c r="K1858" s="1" t="s">
        <v>739</v>
      </c>
      <c r="L1858" s="19">
        <v>10290177.759199969</v>
      </c>
      <c r="M1858" s="1" t="s">
        <v>67</v>
      </c>
      <c r="N1858" s="1" t="s">
        <v>741</v>
      </c>
      <c r="O1858" s="1" t="s">
        <v>38</v>
      </c>
      <c r="P1858" s="20">
        <v>9078413</v>
      </c>
      <c r="Q1858" s="1" t="s">
        <v>340</v>
      </c>
      <c r="R1858" s="1" t="s">
        <v>89</v>
      </c>
      <c r="S1858" s="1" t="s">
        <v>80</v>
      </c>
      <c r="T1858" s="18">
        <f>IFERROR(VLOOKUP(A1858,'[1]For Report Q-2 '!$A$2:$T$3476,20,0),"-")</f>
        <v>5.4999999999999997E-3</v>
      </c>
      <c r="U1858" s="55">
        <f>IFERROR(VLOOKUP(A1858,'[1]For Report Q-2 '!$A$2:$U$3476,21,0),"-")</f>
        <v>0</v>
      </c>
      <c r="V1858" s="2" t="str">
        <f>IFERROR(VLOOKUP(A1858,'[1]For Report Q-2 '!$A$2:$V$3476,22,0),"-")</f>
        <v>-</v>
      </c>
      <c r="W1858" s="1">
        <f>IFERROR(VLOOKUP(A1858,'[1]For Report Q-2 '!$A$2:$W$3476,23,0),"-")</f>
        <v>0</v>
      </c>
      <c r="X1858" s="1"/>
      <c r="Y1858" s="1"/>
      <c r="Z1858" s="2" t="str">
        <f>IFERROR(VLOOKUP(A1858,'[1]For Report Q-2 '!$A$2:$Z$3476,26,0),"-")</f>
        <v>-</v>
      </c>
      <c r="AA1858" s="1" t="str">
        <f>IFERROR(VLOOKUP(A1858,'[1]For Report Q-2 '!$A$2:$AH$3476,27,0),"-")</f>
        <v>-</v>
      </c>
      <c r="AB1858" s="1" t="str">
        <f>IFERROR(VLOOKUP(A1858,'[1]For Report Q-2 '!$A$2:$AH$3476,28,0),"-")</f>
        <v>-</v>
      </c>
      <c r="AC1858" s="2" t="str">
        <f>IFERROR(VLOOKUP(A1858,'[1]For Report Q-2 '!$A$2:$AH$3476,29,0),"-")</f>
        <v>-</v>
      </c>
      <c r="AD1858" s="2" t="str">
        <f>IFERROR(VLOOKUP(A1858,'[1]For Report Q-2 '!$A$2:$AH$3476,30,0),"-")</f>
        <v>-</v>
      </c>
      <c r="AE1858" s="1" t="str">
        <f>IFERROR(VLOOKUP(A1858,'[1]For Report Q-2 '!$A$2:$AH$3476,31,0),"-")</f>
        <v>-</v>
      </c>
      <c r="AF1858" s="1" t="str">
        <f>IFERROR(VLOOKUP(A1858,'[1]For Report Q-2 '!$A$2:$AH$3476,32,0),"-")</f>
        <v>-</v>
      </c>
      <c r="AG1858" s="2" t="str">
        <f>IFERROR(VLOOKUP(A1858,'[1]For Report Q-2 '!$A$2:$AH$3476,33,0),"-")</f>
        <v>-</v>
      </c>
      <c r="AH1858" s="1" t="str">
        <f t="shared" si="28"/>
        <v>--</v>
      </c>
      <c r="AI1858" t="e">
        <v>#N/A</v>
      </c>
      <c r="AJ1858" t="e">
        <v>#N/A</v>
      </c>
      <c r="AK1858" t="e">
        <v>#N/A</v>
      </c>
    </row>
    <row r="1859" spans="1:37" x14ac:dyDescent="0.25">
      <c r="A1859" s="15">
        <v>60488</v>
      </c>
      <c r="B1859" s="15" t="s">
        <v>739</v>
      </c>
      <c r="C1859" s="16">
        <v>44835</v>
      </c>
      <c r="D1859" s="15" t="s">
        <v>56</v>
      </c>
      <c r="E1859" s="1" t="s">
        <v>741</v>
      </c>
      <c r="F1859" s="15" t="s">
        <v>163</v>
      </c>
      <c r="G1859" s="1" t="s">
        <v>56</v>
      </c>
      <c r="H1859" s="17">
        <v>550</v>
      </c>
      <c r="I1859" s="18">
        <v>5.4999999999999997E-3</v>
      </c>
      <c r="J1859" s="1">
        <v>9078413</v>
      </c>
      <c r="K1859" s="1" t="s">
        <v>739</v>
      </c>
      <c r="L1859" s="19">
        <v>10290177.759199969</v>
      </c>
      <c r="M1859" s="1" t="s">
        <v>67</v>
      </c>
      <c r="N1859" s="1" t="s">
        <v>741</v>
      </c>
      <c r="O1859" s="1" t="s">
        <v>59</v>
      </c>
      <c r="P1859" s="20">
        <v>9078413</v>
      </c>
      <c r="Q1859" s="1" t="s">
        <v>340</v>
      </c>
      <c r="R1859" s="1" t="s">
        <v>89</v>
      </c>
      <c r="S1859" s="1" t="s">
        <v>80</v>
      </c>
      <c r="T1859" s="18">
        <f>IFERROR(VLOOKUP(A1859,'[1]For Report Q-2 '!$A$2:$T$3476,20,0),"-")</f>
        <v>5.4999999999999997E-3</v>
      </c>
      <c r="U1859" s="55">
        <f>IFERROR(VLOOKUP(A1859,'[1]For Report Q-2 '!$A$2:$U$3476,21,0),"-")</f>
        <v>0</v>
      </c>
      <c r="V1859" s="2" t="str">
        <f>IFERROR(VLOOKUP(A1859,'[1]For Report Q-2 '!$A$2:$V$3476,22,0),"-")</f>
        <v>-</v>
      </c>
      <c r="W1859" s="1">
        <f>IFERROR(VLOOKUP(A1859,'[1]For Report Q-2 '!$A$2:$W$3476,23,0),"-")</f>
        <v>0</v>
      </c>
      <c r="X1859" s="1"/>
      <c r="Y1859" s="1"/>
      <c r="Z1859" s="2" t="str">
        <f>IFERROR(VLOOKUP(A1859,'[1]For Report Q-2 '!$A$2:$Z$3476,26,0),"-")</f>
        <v>-</v>
      </c>
      <c r="AA1859" s="1" t="str">
        <f>IFERROR(VLOOKUP(A1859,'[1]For Report Q-2 '!$A$2:$AH$3476,27,0),"-")</f>
        <v>-</v>
      </c>
      <c r="AB1859" s="1" t="str">
        <f>IFERROR(VLOOKUP(A1859,'[1]For Report Q-2 '!$A$2:$AH$3476,28,0),"-")</f>
        <v>-</v>
      </c>
      <c r="AC1859" s="2" t="str">
        <f>IFERROR(VLOOKUP(A1859,'[1]For Report Q-2 '!$A$2:$AH$3476,29,0),"-")</f>
        <v>-</v>
      </c>
      <c r="AD1859" s="2" t="str">
        <f>IFERROR(VLOOKUP(A1859,'[1]For Report Q-2 '!$A$2:$AH$3476,30,0),"-")</f>
        <v>-</v>
      </c>
      <c r="AE1859" s="1" t="str">
        <f>IFERROR(VLOOKUP(A1859,'[1]For Report Q-2 '!$A$2:$AH$3476,31,0),"-")</f>
        <v>-</v>
      </c>
      <c r="AF1859" s="1" t="str">
        <f>IFERROR(VLOOKUP(A1859,'[1]For Report Q-2 '!$A$2:$AH$3476,32,0),"-")</f>
        <v>-</v>
      </c>
      <c r="AG1859" s="2" t="str">
        <f>IFERROR(VLOOKUP(A1859,'[1]For Report Q-2 '!$A$2:$AH$3476,33,0),"-")</f>
        <v>-</v>
      </c>
      <c r="AH1859" s="1" t="str">
        <f t="shared" ref="AH1859:AH1922" si="29">AF1859&amp;AB1859</f>
        <v>--</v>
      </c>
      <c r="AI1859" t="e">
        <v>#N/A</v>
      </c>
      <c r="AJ1859" t="e">
        <v>#N/A</v>
      </c>
      <c r="AK1859" t="e">
        <v>#N/A</v>
      </c>
    </row>
    <row r="1860" spans="1:37" x14ac:dyDescent="0.25">
      <c r="A1860" s="15">
        <v>60493</v>
      </c>
      <c r="B1860" s="15" t="s">
        <v>739</v>
      </c>
      <c r="C1860" s="16">
        <v>44826</v>
      </c>
      <c r="D1860" s="15" t="s">
        <v>28</v>
      </c>
      <c r="E1860" s="1" t="s">
        <v>741</v>
      </c>
      <c r="F1860" s="15" t="s">
        <v>163</v>
      </c>
      <c r="G1860" s="1" t="s">
        <v>28</v>
      </c>
      <c r="H1860" s="17">
        <v>425</v>
      </c>
      <c r="I1860" s="18">
        <v>4.2500000000000003E-3</v>
      </c>
      <c r="J1860" s="1">
        <v>9078413</v>
      </c>
      <c r="K1860" s="1" t="s">
        <v>739</v>
      </c>
      <c r="L1860" s="19">
        <v>10290177.759199969</v>
      </c>
      <c r="M1860" s="1" t="s">
        <v>67</v>
      </c>
      <c r="N1860" s="1" t="s">
        <v>741</v>
      </c>
      <c r="O1860" s="1" t="s">
        <v>38</v>
      </c>
      <c r="P1860" s="20">
        <v>9078413</v>
      </c>
      <c r="Q1860" s="1" t="s">
        <v>340</v>
      </c>
      <c r="R1860" s="1" t="s">
        <v>89</v>
      </c>
      <c r="S1860" s="1" t="s">
        <v>80</v>
      </c>
      <c r="T1860" s="18">
        <f>IFERROR(VLOOKUP(A1860,'[1]For Report Q-2 '!$A$2:$T$3476,20,0),"-")</f>
        <v>4.2500000000000003E-3</v>
      </c>
      <c r="U1860" s="55">
        <f>IFERROR(VLOOKUP(A1860,'[1]For Report Q-2 '!$A$2:$U$3476,21,0),"-")</f>
        <v>0</v>
      </c>
      <c r="V1860" s="2" t="str">
        <f>IFERROR(VLOOKUP(A1860,'[1]For Report Q-2 '!$A$2:$V$3476,22,0),"-")</f>
        <v>-</v>
      </c>
      <c r="W1860" s="1">
        <f>IFERROR(VLOOKUP(A1860,'[1]For Report Q-2 '!$A$2:$W$3476,23,0),"-")</f>
        <v>0</v>
      </c>
      <c r="X1860" s="1"/>
      <c r="Y1860" s="1"/>
      <c r="Z1860" s="2" t="str">
        <f>IFERROR(VLOOKUP(A1860,'[1]For Report Q-2 '!$A$2:$Z$3476,26,0),"-")</f>
        <v>-</v>
      </c>
      <c r="AA1860" s="1" t="str">
        <f>IFERROR(VLOOKUP(A1860,'[1]For Report Q-2 '!$A$2:$AH$3476,27,0),"-")</f>
        <v>-</v>
      </c>
      <c r="AB1860" s="1" t="str">
        <f>IFERROR(VLOOKUP(A1860,'[1]For Report Q-2 '!$A$2:$AH$3476,28,0),"-")</f>
        <v>-</v>
      </c>
      <c r="AC1860" s="2" t="str">
        <f>IFERROR(VLOOKUP(A1860,'[1]For Report Q-2 '!$A$2:$AH$3476,29,0),"-")</f>
        <v>-</v>
      </c>
      <c r="AD1860" s="2" t="str">
        <f>IFERROR(VLOOKUP(A1860,'[1]For Report Q-2 '!$A$2:$AH$3476,30,0),"-")</f>
        <v>-</v>
      </c>
      <c r="AE1860" s="1" t="str">
        <f>IFERROR(VLOOKUP(A1860,'[1]For Report Q-2 '!$A$2:$AH$3476,31,0),"-")</f>
        <v>-</v>
      </c>
      <c r="AF1860" s="1" t="str">
        <f>IFERROR(VLOOKUP(A1860,'[1]For Report Q-2 '!$A$2:$AH$3476,32,0),"-")</f>
        <v>-</v>
      </c>
      <c r="AG1860" s="2" t="str">
        <f>IFERROR(VLOOKUP(A1860,'[1]For Report Q-2 '!$A$2:$AH$3476,33,0),"-")</f>
        <v>-</v>
      </c>
      <c r="AH1860" s="1" t="str">
        <f t="shared" si="29"/>
        <v>--</v>
      </c>
      <c r="AI1860" t="e">
        <v>#N/A</v>
      </c>
      <c r="AJ1860" t="e">
        <v>#N/A</v>
      </c>
      <c r="AK1860" t="e">
        <v>#N/A</v>
      </c>
    </row>
    <row r="1861" spans="1:37" x14ac:dyDescent="0.25">
      <c r="A1861" s="15">
        <v>60511</v>
      </c>
      <c r="B1861" s="15" t="s">
        <v>739</v>
      </c>
      <c r="C1861" s="16">
        <v>44805</v>
      </c>
      <c r="D1861" s="15" t="s">
        <v>56</v>
      </c>
      <c r="E1861" s="1" t="s">
        <v>741</v>
      </c>
      <c r="F1861" s="15" t="s">
        <v>163</v>
      </c>
      <c r="G1861" s="1" t="s">
        <v>56</v>
      </c>
      <c r="H1861" s="17">
        <v>550</v>
      </c>
      <c r="I1861" s="18">
        <v>5.4999999999999997E-3</v>
      </c>
      <c r="J1861" s="1">
        <v>9078413</v>
      </c>
      <c r="K1861" s="1" t="s">
        <v>739</v>
      </c>
      <c r="L1861" s="19">
        <v>10290177.759199969</v>
      </c>
      <c r="M1861" s="1" t="s">
        <v>67</v>
      </c>
      <c r="N1861" s="1" t="s">
        <v>741</v>
      </c>
      <c r="O1861" s="1" t="s">
        <v>59</v>
      </c>
      <c r="P1861" s="20">
        <v>9078413</v>
      </c>
      <c r="Q1861" s="1" t="s">
        <v>340</v>
      </c>
      <c r="R1861" s="1" t="s">
        <v>89</v>
      </c>
      <c r="S1861" s="1" t="s">
        <v>80</v>
      </c>
      <c r="T1861" s="18">
        <f>IFERROR(VLOOKUP(A1861,'[1]For Report Q-2 '!$A$2:$T$3476,20,0),"-")</f>
        <v>5.4999999999999997E-3</v>
      </c>
      <c r="U1861" s="55">
        <f>IFERROR(VLOOKUP(A1861,'[1]For Report Q-2 '!$A$2:$U$3476,21,0),"-")</f>
        <v>0</v>
      </c>
      <c r="V1861" s="2" t="str">
        <f>IFERROR(VLOOKUP(A1861,'[1]For Report Q-2 '!$A$2:$V$3476,22,0),"-")</f>
        <v>-</v>
      </c>
      <c r="W1861" s="1">
        <f>IFERROR(VLOOKUP(A1861,'[1]For Report Q-2 '!$A$2:$W$3476,23,0),"-")</f>
        <v>0</v>
      </c>
      <c r="X1861" s="1"/>
      <c r="Y1861" s="1"/>
      <c r="Z1861" s="2" t="str">
        <f>IFERROR(VLOOKUP(A1861,'[1]For Report Q-2 '!$A$2:$Z$3476,26,0),"-")</f>
        <v>-</v>
      </c>
      <c r="AA1861" s="1" t="str">
        <f>IFERROR(VLOOKUP(A1861,'[1]For Report Q-2 '!$A$2:$AH$3476,27,0),"-")</f>
        <v>-</v>
      </c>
      <c r="AB1861" s="1" t="str">
        <f>IFERROR(VLOOKUP(A1861,'[1]For Report Q-2 '!$A$2:$AH$3476,28,0),"-")</f>
        <v>-</v>
      </c>
      <c r="AC1861" s="2" t="str">
        <f>IFERROR(VLOOKUP(A1861,'[1]For Report Q-2 '!$A$2:$AH$3476,29,0),"-")</f>
        <v>-</v>
      </c>
      <c r="AD1861" s="2" t="str">
        <f>IFERROR(VLOOKUP(A1861,'[1]For Report Q-2 '!$A$2:$AH$3476,30,0),"-")</f>
        <v>-</v>
      </c>
      <c r="AE1861" s="1" t="str">
        <f>IFERROR(VLOOKUP(A1861,'[1]For Report Q-2 '!$A$2:$AH$3476,31,0),"-")</f>
        <v>-</v>
      </c>
      <c r="AF1861" s="1" t="str">
        <f>IFERROR(VLOOKUP(A1861,'[1]For Report Q-2 '!$A$2:$AH$3476,32,0),"-")</f>
        <v>-</v>
      </c>
      <c r="AG1861" s="2" t="str">
        <f>IFERROR(VLOOKUP(A1861,'[1]For Report Q-2 '!$A$2:$AH$3476,33,0),"-")</f>
        <v>-</v>
      </c>
      <c r="AH1861" s="1" t="str">
        <f t="shared" si="29"/>
        <v>--</v>
      </c>
      <c r="AI1861" t="e">
        <v>#N/A</v>
      </c>
      <c r="AJ1861" t="e">
        <v>#N/A</v>
      </c>
      <c r="AK1861" t="e">
        <v>#N/A</v>
      </c>
    </row>
    <row r="1862" spans="1:37" x14ac:dyDescent="0.25">
      <c r="A1862" s="15">
        <v>60537</v>
      </c>
      <c r="B1862" s="15" t="s">
        <v>739</v>
      </c>
      <c r="C1862" s="16">
        <v>44829</v>
      </c>
      <c r="D1862" s="15" t="s">
        <v>56</v>
      </c>
      <c r="E1862" s="1" t="s">
        <v>741</v>
      </c>
      <c r="F1862" s="15" t="s">
        <v>163</v>
      </c>
      <c r="G1862" s="1" t="s">
        <v>56</v>
      </c>
      <c r="H1862" s="17">
        <v>550</v>
      </c>
      <c r="I1862" s="18">
        <v>5.4999999999999997E-3</v>
      </c>
      <c r="J1862" s="1">
        <v>9078413</v>
      </c>
      <c r="K1862" s="1" t="s">
        <v>739</v>
      </c>
      <c r="L1862" s="19">
        <v>10290177.759199969</v>
      </c>
      <c r="M1862" s="1" t="s">
        <v>67</v>
      </c>
      <c r="N1862" s="1" t="s">
        <v>741</v>
      </c>
      <c r="O1862" s="1" t="s">
        <v>59</v>
      </c>
      <c r="P1862" s="20">
        <v>9078413</v>
      </c>
      <c r="Q1862" s="1" t="s">
        <v>340</v>
      </c>
      <c r="R1862" s="1" t="s">
        <v>89</v>
      </c>
      <c r="S1862" s="1" t="s">
        <v>80</v>
      </c>
      <c r="T1862" s="18">
        <f>IFERROR(VLOOKUP(A1862,'[1]For Report Q-2 '!$A$2:$T$3476,20,0),"-")</f>
        <v>5.4999999999999997E-3</v>
      </c>
      <c r="U1862" s="55">
        <f>IFERROR(VLOOKUP(A1862,'[1]For Report Q-2 '!$A$2:$U$3476,21,0),"-")</f>
        <v>0</v>
      </c>
      <c r="V1862" s="2" t="str">
        <f>IFERROR(VLOOKUP(A1862,'[1]For Report Q-2 '!$A$2:$V$3476,22,0),"-")</f>
        <v>-</v>
      </c>
      <c r="W1862" s="1">
        <f>IFERROR(VLOOKUP(A1862,'[1]For Report Q-2 '!$A$2:$W$3476,23,0),"-")</f>
        <v>0</v>
      </c>
      <c r="X1862" s="1"/>
      <c r="Y1862" s="1"/>
      <c r="Z1862" s="2" t="str">
        <f>IFERROR(VLOOKUP(A1862,'[1]For Report Q-2 '!$A$2:$Z$3476,26,0),"-")</f>
        <v>-</v>
      </c>
      <c r="AA1862" s="1" t="str">
        <f>IFERROR(VLOOKUP(A1862,'[1]For Report Q-2 '!$A$2:$AH$3476,27,0),"-")</f>
        <v>-</v>
      </c>
      <c r="AB1862" s="1" t="str">
        <f>IFERROR(VLOOKUP(A1862,'[1]For Report Q-2 '!$A$2:$AH$3476,28,0),"-")</f>
        <v>-</v>
      </c>
      <c r="AC1862" s="2" t="str">
        <f>IFERROR(VLOOKUP(A1862,'[1]For Report Q-2 '!$A$2:$AH$3476,29,0),"-")</f>
        <v>-</v>
      </c>
      <c r="AD1862" s="2" t="str">
        <f>IFERROR(VLOOKUP(A1862,'[1]For Report Q-2 '!$A$2:$AH$3476,30,0),"-")</f>
        <v>-</v>
      </c>
      <c r="AE1862" s="1" t="str">
        <f>IFERROR(VLOOKUP(A1862,'[1]For Report Q-2 '!$A$2:$AH$3476,31,0),"-")</f>
        <v>-</v>
      </c>
      <c r="AF1862" s="1" t="str">
        <f>IFERROR(VLOOKUP(A1862,'[1]For Report Q-2 '!$A$2:$AH$3476,32,0),"-")</f>
        <v>-</v>
      </c>
      <c r="AG1862" s="2" t="str">
        <f>IFERROR(VLOOKUP(A1862,'[1]For Report Q-2 '!$A$2:$AH$3476,33,0),"-")</f>
        <v>-</v>
      </c>
      <c r="AH1862" s="1" t="str">
        <f t="shared" si="29"/>
        <v>--</v>
      </c>
      <c r="AI1862" t="e">
        <v>#N/A</v>
      </c>
      <c r="AJ1862" t="e">
        <v>#N/A</v>
      </c>
      <c r="AK1862" t="e">
        <v>#N/A</v>
      </c>
    </row>
    <row r="1863" spans="1:37" x14ac:dyDescent="0.25">
      <c r="A1863" s="15">
        <v>60540</v>
      </c>
      <c r="B1863" s="15" t="s">
        <v>739</v>
      </c>
      <c r="C1863" s="16">
        <v>44826</v>
      </c>
      <c r="D1863" s="15" t="s">
        <v>28</v>
      </c>
      <c r="E1863" s="1" t="s">
        <v>741</v>
      </c>
      <c r="F1863" s="15" t="s">
        <v>163</v>
      </c>
      <c r="G1863" s="1" t="s">
        <v>28</v>
      </c>
      <c r="H1863" s="17">
        <v>425</v>
      </c>
      <c r="I1863" s="18">
        <v>4.2500000000000003E-3</v>
      </c>
      <c r="J1863" s="1">
        <v>9078413</v>
      </c>
      <c r="K1863" s="1" t="s">
        <v>739</v>
      </c>
      <c r="L1863" s="19">
        <v>10290177.759199969</v>
      </c>
      <c r="M1863" s="1" t="s">
        <v>67</v>
      </c>
      <c r="N1863" s="1" t="s">
        <v>741</v>
      </c>
      <c r="O1863" s="1" t="s">
        <v>38</v>
      </c>
      <c r="P1863" s="20">
        <v>9078413</v>
      </c>
      <c r="Q1863" s="1" t="s">
        <v>340</v>
      </c>
      <c r="R1863" s="1" t="s">
        <v>89</v>
      </c>
      <c r="S1863" s="1" t="s">
        <v>80</v>
      </c>
      <c r="T1863" s="18">
        <f>IFERROR(VLOOKUP(A1863,'[1]For Report Q-2 '!$A$2:$T$3476,20,0),"-")</f>
        <v>4.2500000000000003E-3</v>
      </c>
      <c r="U1863" s="55">
        <f>IFERROR(VLOOKUP(A1863,'[1]For Report Q-2 '!$A$2:$U$3476,21,0),"-")</f>
        <v>0</v>
      </c>
      <c r="V1863" s="2" t="str">
        <f>IFERROR(VLOOKUP(A1863,'[1]For Report Q-2 '!$A$2:$V$3476,22,0),"-")</f>
        <v>-</v>
      </c>
      <c r="W1863" s="1">
        <f>IFERROR(VLOOKUP(A1863,'[1]For Report Q-2 '!$A$2:$W$3476,23,0),"-")</f>
        <v>0</v>
      </c>
      <c r="X1863" s="1"/>
      <c r="Y1863" s="1"/>
      <c r="Z1863" s="2" t="str">
        <f>IFERROR(VLOOKUP(A1863,'[1]For Report Q-2 '!$A$2:$Z$3476,26,0),"-")</f>
        <v>-</v>
      </c>
      <c r="AA1863" s="1" t="str">
        <f>IFERROR(VLOOKUP(A1863,'[1]For Report Q-2 '!$A$2:$AH$3476,27,0),"-")</f>
        <v>-</v>
      </c>
      <c r="AB1863" s="1" t="str">
        <f>IFERROR(VLOOKUP(A1863,'[1]For Report Q-2 '!$A$2:$AH$3476,28,0),"-")</f>
        <v>-</v>
      </c>
      <c r="AC1863" s="2" t="str">
        <f>IFERROR(VLOOKUP(A1863,'[1]For Report Q-2 '!$A$2:$AH$3476,29,0),"-")</f>
        <v>-</v>
      </c>
      <c r="AD1863" s="2" t="str">
        <f>IFERROR(VLOOKUP(A1863,'[1]For Report Q-2 '!$A$2:$AH$3476,30,0),"-")</f>
        <v>-</v>
      </c>
      <c r="AE1863" s="1" t="str">
        <f>IFERROR(VLOOKUP(A1863,'[1]For Report Q-2 '!$A$2:$AH$3476,31,0),"-")</f>
        <v>-</v>
      </c>
      <c r="AF1863" s="1" t="str">
        <f>IFERROR(VLOOKUP(A1863,'[1]For Report Q-2 '!$A$2:$AH$3476,32,0),"-")</f>
        <v>-</v>
      </c>
      <c r="AG1863" s="2" t="str">
        <f>IFERROR(VLOOKUP(A1863,'[1]For Report Q-2 '!$A$2:$AH$3476,33,0),"-")</f>
        <v>-</v>
      </c>
      <c r="AH1863" s="1" t="str">
        <f t="shared" si="29"/>
        <v>--</v>
      </c>
      <c r="AI1863" t="e">
        <v>#N/A</v>
      </c>
      <c r="AJ1863" t="e">
        <v>#N/A</v>
      </c>
      <c r="AK1863" t="e">
        <v>#N/A</v>
      </c>
    </row>
    <row r="1864" spans="1:37" x14ac:dyDescent="0.25">
      <c r="A1864" s="15">
        <v>60542</v>
      </c>
      <c r="B1864" s="15" t="s">
        <v>739</v>
      </c>
      <c r="C1864" s="16">
        <v>44820</v>
      </c>
      <c r="D1864" s="15" t="s">
        <v>56</v>
      </c>
      <c r="E1864" s="1" t="s">
        <v>741</v>
      </c>
      <c r="F1864" s="15" t="s">
        <v>163</v>
      </c>
      <c r="G1864" s="1" t="s">
        <v>56</v>
      </c>
      <c r="H1864" s="17">
        <v>550</v>
      </c>
      <c r="I1864" s="18">
        <v>5.4999999999999997E-3</v>
      </c>
      <c r="J1864" s="1">
        <v>9078413</v>
      </c>
      <c r="K1864" s="1" t="s">
        <v>739</v>
      </c>
      <c r="L1864" s="19">
        <v>10290177.759199969</v>
      </c>
      <c r="M1864" s="1" t="s">
        <v>67</v>
      </c>
      <c r="N1864" s="1" t="s">
        <v>741</v>
      </c>
      <c r="O1864" s="1" t="s">
        <v>59</v>
      </c>
      <c r="P1864" s="20">
        <v>9078413</v>
      </c>
      <c r="Q1864" s="1" t="s">
        <v>340</v>
      </c>
      <c r="R1864" s="1" t="s">
        <v>89</v>
      </c>
      <c r="S1864" s="1" t="s">
        <v>80</v>
      </c>
      <c r="T1864" s="18">
        <f>IFERROR(VLOOKUP(A1864,'[1]For Report Q-2 '!$A$2:$T$3476,20,0),"-")</f>
        <v>5.4999999999999997E-3</v>
      </c>
      <c r="U1864" s="55">
        <f>IFERROR(VLOOKUP(A1864,'[1]For Report Q-2 '!$A$2:$U$3476,21,0),"-")</f>
        <v>0</v>
      </c>
      <c r="V1864" s="2" t="str">
        <f>IFERROR(VLOOKUP(A1864,'[1]For Report Q-2 '!$A$2:$V$3476,22,0),"-")</f>
        <v>-</v>
      </c>
      <c r="W1864" s="1">
        <f>IFERROR(VLOOKUP(A1864,'[1]For Report Q-2 '!$A$2:$W$3476,23,0),"-")</f>
        <v>0</v>
      </c>
      <c r="X1864" s="1"/>
      <c r="Y1864" s="1"/>
      <c r="Z1864" s="2" t="str">
        <f>IFERROR(VLOOKUP(A1864,'[1]For Report Q-2 '!$A$2:$Z$3476,26,0),"-")</f>
        <v>-</v>
      </c>
      <c r="AA1864" s="1" t="str">
        <f>IFERROR(VLOOKUP(A1864,'[1]For Report Q-2 '!$A$2:$AH$3476,27,0),"-")</f>
        <v>-</v>
      </c>
      <c r="AB1864" s="1" t="str">
        <f>IFERROR(VLOOKUP(A1864,'[1]For Report Q-2 '!$A$2:$AH$3476,28,0),"-")</f>
        <v>-</v>
      </c>
      <c r="AC1864" s="2" t="str">
        <f>IFERROR(VLOOKUP(A1864,'[1]For Report Q-2 '!$A$2:$AH$3476,29,0),"-")</f>
        <v>-</v>
      </c>
      <c r="AD1864" s="2" t="str">
        <f>IFERROR(VLOOKUP(A1864,'[1]For Report Q-2 '!$A$2:$AH$3476,30,0),"-")</f>
        <v>-</v>
      </c>
      <c r="AE1864" s="1" t="str">
        <f>IFERROR(VLOOKUP(A1864,'[1]For Report Q-2 '!$A$2:$AH$3476,31,0),"-")</f>
        <v>-</v>
      </c>
      <c r="AF1864" s="1" t="str">
        <f>IFERROR(VLOOKUP(A1864,'[1]For Report Q-2 '!$A$2:$AH$3476,32,0),"-")</f>
        <v>-</v>
      </c>
      <c r="AG1864" s="2" t="str">
        <f>IFERROR(VLOOKUP(A1864,'[1]For Report Q-2 '!$A$2:$AH$3476,33,0),"-")</f>
        <v>-</v>
      </c>
      <c r="AH1864" s="1" t="str">
        <f t="shared" si="29"/>
        <v>--</v>
      </c>
      <c r="AI1864" t="e">
        <v>#N/A</v>
      </c>
      <c r="AJ1864" t="e">
        <v>#N/A</v>
      </c>
      <c r="AK1864" t="e">
        <v>#N/A</v>
      </c>
    </row>
    <row r="1865" spans="1:37" x14ac:dyDescent="0.25">
      <c r="A1865" s="15">
        <v>60553</v>
      </c>
      <c r="B1865" s="15" t="s">
        <v>739</v>
      </c>
      <c r="C1865" s="16">
        <v>44807</v>
      </c>
      <c r="D1865" s="15" t="s">
        <v>56</v>
      </c>
      <c r="E1865" s="1" t="s">
        <v>741</v>
      </c>
      <c r="F1865" s="15" t="s">
        <v>163</v>
      </c>
      <c r="G1865" s="1" t="s">
        <v>56</v>
      </c>
      <c r="H1865" s="17">
        <v>550</v>
      </c>
      <c r="I1865" s="18">
        <v>5.4999999999999997E-3</v>
      </c>
      <c r="J1865" s="1">
        <v>9078413</v>
      </c>
      <c r="K1865" s="1" t="s">
        <v>739</v>
      </c>
      <c r="L1865" s="19">
        <v>10290177.759199969</v>
      </c>
      <c r="M1865" s="1" t="s">
        <v>67</v>
      </c>
      <c r="N1865" s="1" t="s">
        <v>741</v>
      </c>
      <c r="O1865" s="1" t="s">
        <v>59</v>
      </c>
      <c r="P1865" s="20">
        <v>9078413</v>
      </c>
      <c r="Q1865" s="1" t="s">
        <v>340</v>
      </c>
      <c r="R1865" s="1" t="s">
        <v>89</v>
      </c>
      <c r="S1865" s="1" t="s">
        <v>80</v>
      </c>
      <c r="T1865" s="18">
        <f>IFERROR(VLOOKUP(A1865,'[1]For Report Q-2 '!$A$2:$T$3476,20,0),"-")</f>
        <v>5.4999999999999997E-3</v>
      </c>
      <c r="U1865" s="55">
        <f>IFERROR(VLOOKUP(A1865,'[1]For Report Q-2 '!$A$2:$U$3476,21,0),"-")</f>
        <v>0</v>
      </c>
      <c r="V1865" s="2" t="str">
        <f>IFERROR(VLOOKUP(A1865,'[1]For Report Q-2 '!$A$2:$V$3476,22,0),"-")</f>
        <v>-</v>
      </c>
      <c r="W1865" s="1">
        <f>IFERROR(VLOOKUP(A1865,'[1]For Report Q-2 '!$A$2:$W$3476,23,0),"-")</f>
        <v>0</v>
      </c>
      <c r="X1865" s="1"/>
      <c r="Y1865" s="1"/>
      <c r="Z1865" s="2" t="str">
        <f>IFERROR(VLOOKUP(A1865,'[1]For Report Q-2 '!$A$2:$Z$3476,26,0),"-")</f>
        <v>-</v>
      </c>
      <c r="AA1865" s="1" t="str">
        <f>IFERROR(VLOOKUP(A1865,'[1]For Report Q-2 '!$A$2:$AH$3476,27,0),"-")</f>
        <v>-</v>
      </c>
      <c r="AB1865" s="1" t="str">
        <f>IFERROR(VLOOKUP(A1865,'[1]For Report Q-2 '!$A$2:$AH$3476,28,0),"-")</f>
        <v>-</v>
      </c>
      <c r="AC1865" s="2" t="str">
        <f>IFERROR(VLOOKUP(A1865,'[1]For Report Q-2 '!$A$2:$AH$3476,29,0),"-")</f>
        <v>-</v>
      </c>
      <c r="AD1865" s="2" t="str">
        <f>IFERROR(VLOOKUP(A1865,'[1]For Report Q-2 '!$A$2:$AH$3476,30,0),"-")</f>
        <v>-</v>
      </c>
      <c r="AE1865" s="1" t="str">
        <f>IFERROR(VLOOKUP(A1865,'[1]For Report Q-2 '!$A$2:$AH$3476,31,0),"-")</f>
        <v>-</v>
      </c>
      <c r="AF1865" s="1" t="str">
        <f>IFERROR(VLOOKUP(A1865,'[1]For Report Q-2 '!$A$2:$AH$3476,32,0),"-")</f>
        <v>-</v>
      </c>
      <c r="AG1865" s="2" t="str">
        <f>IFERROR(VLOOKUP(A1865,'[1]For Report Q-2 '!$A$2:$AH$3476,33,0),"-")</f>
        <v>-</v>
      </c>
      <c r="AH1865" s="1" t="str">
        <f t="shared" si="29"/>
        <v>--</v>
      </c>
      <c r="AI1865" t="e">
        <v>#N/A</v>
      </c>
      <c r="AJ1865" t="e">
        <v>#N/A</v>
      </c>
      <c r="AK1865" t="e">
        <v>#N/A</v>
      </c>
    </row>
    <row r="1866" spans="1:37" x14ac:dyDescent="0.25">
      <c r="A1866" s="15">
        <v>60571</v>
      </c>
      <c r="B1866" s="15" t="s">
        <v>739</v>
      </c>
      <c r="C1866" s="16">
        <v>44829</v>
      </c>
      <c r="D1866" s="15" t="s">
        <v>56</v>
      </c>
      <c r="E1866" s="1" t="s">
        <v>741</v>
      </c>
      <c r="F1866" s="15" t="s">
        <v>163</v>
      </c>
      <c r="G1866" s="1" t="s">
        <v>56</v>
      </c>
      <c r="H1866" s="17">
        <v>550</v>
      </c>
      <c r="I1866" s="18">
        <v>5.4999999999999997E-3</v>
      </c>
      <c r="J1866" s="1">
        <v>9078413</v>
      </c>
      <c r="K1866" s="1" t="s">
        <v>739</v>
      </c>
      <c r="L1866" s="19">
        <v>10290177.759199969</v>
      </c>
      <c r="M1866" s="1" t="s">
        <v>67</v>
      </c>
      <c r="N1866" s="1" t="s">
        <v>741</v>
      </c>
      <c r="O1866" s="1" t="s">
        <v>59</v>
      </c>
      <c r="P1866" s="20">
        <v>9078413</v>
      </c>
      <c r="Q1866" s="1" t="s">
        <v>340</v>
      </c>
      <c r="R1866" s="1" t="s">
        <v>89</v>
      </c>
      <c r="S1866" s="1" t="s">
        <v>80</v>
      </c>
      <c r="T1866" s="18">
        <f>IFERROR(VLOOKUP(A1866,'[1]For Report Q-2 '!$A$2:$T$3476,20,0),"-")</f>
        <v>5.4999999999999997E-3</v>
      </c>
      <c r="U1866" s="55">
        <f>IFERROR(VLOOKUP(A1866,'[1]For Report Q-2 '!$A$2:$U$3476,21,0),"-")</f>
        <v>0</v>
      </c>
      <c r="V1866" s="2" t="str">
        <f>IFERROR(VLOOKUP(A1866,'[1]For Report Q-2 '!$A$2:$V$3476,22,0),"-")</f>
        <v>-</v>
      </c>
      <c r="W1866" s="1">
        <f>IFERROR(VLOOKUP(A1866,'[1]For Report Q-2 '!$A$2:$W$3476,23,0),"-")</f>
        <v>0</v>
      </c>
      <c r="X1866" s="1"/>
      <c r="Y1866" s="1"/>
      <c r="Z1866" s="2" t="str">
        <f>IFERROR(VLOOKUP(A1866,'[1]For Report Q-2 '!$A$2:$Z$3476,26,0),"-")</f>
        <v>-</v>
      </c>
      <c r="AA1866" s="1" t="str">
        <f>IFERROR(VLOOKUP(A1866,'[1]For Report Q-2 '!$A$2:$AH$3476,27,0),"-")</f>
        <v>-</v>
      </c>
      <c r="AB1866" s="1" t="str">
        <f>IFERROR(VLOOKUP(A1866,'[1]For Report Q-2 '!$A$2:$AH$3476,28,0),"-")</f>
        <v>-</v>
      </c>
      <c r="AC1866" s="2" t="str">
        <f>IFERROR(VLOOKUP(A1866,'[1]For Report Q-2 '!$A$2:$AH$3476,29,0),"-")</f>
        <v>-</v>
      </c>
      <c r="AD1866" s="2" t="str">
        <f>IFERROR(VLOOKUP(A1866,'[1]For Report Q-2 '!$A$2:$AH$3476,30,0),"-")</f>
        <v>-</v>
      </c>
      <c r="AE1866" s="1" t="str">
        <f>IFERROR(VLOOKUP(A1866,'[1]For Report Q-2 '!$A$2:$AH$3476,31,0),"-")</f>
        <v>-</v>
      </c>
      <c r="AF1866" s="1" t="str">
        <f>IFERROR(VLOOKUP(A1866,'[1]For Report Q-2 '!$A$2:$AH$3476,32,0),"-")</f>
        <v>-</v>
      </c>
      <c r="AG1866" s="2" t="str">
        <f>IFERROR(VLOOKUP(A1866,'[1]For Report Q-2 '!$A$2:$AH$3476,33,0),"-")</f>
        <v>-</v>
      </c>
      <c r="AH1866" s="1" t="str">
        <f t="shared" si="29"/>
        <v>--</v>
      </c>
      <c r="AI1866" t="e">
        <v>#N/A</v>
      </c>
      <c r="AJ1866" t="e">
        <v>#N/A</v>
      </c>
      <c r="AK1866" t="e">
        <v>#N/A</v>
      </c>
    </row>
    <row r="1867" spans="1:37" x14ac:dyDescent="0.25">
      <c r="A1867" s="15">
        <v>60606</v>
      </c>
      <c r="B1867" s="15" t="s">
        <v>739</v>
      </c>
      <c r="C1867" s="16">
        <v>44820</v>
      </c>
      <c r="D1867" s="15" t="s">
        <v>56</v>
      </c>
      <c r="E1867" s="1" t="s">
        <v>741</v>
      </c>
      <c r="F1867" s="15" t="s">
        <v>163</v>
      </c>
      <c r="G1867" s="1" t="s">
        <v>56</v>
      </c>
      <c r="H1867" s="17">
        <v>550</v>
      </c>
      <c r="I1867" s="18">
        <v>5.4999999999999997E-3</v>
      </c>
      <c r="J1867" s="1">
        <v>9078413</v>
      </c>
      <c r="K1867" s="1" t="s">
        <v>739</v>
      </c>
      <c r="L1867" s="19">
        <v>10290177.759199969</v>
      </c>
      <c r="M1867" s="1" t="s">
        <v>67</v>
      </c>
      <c r="N1867" s="1" t="s">
        <v>741</v>
      </c>
      <c r="O1867" s="1" t="s">
        <v>59</v>
      </c>
      <c r="P1867" s="20">
        <v>9078413</v>
      </c>
      <c r="Q1867" s="1" t="s">
        <v>340</v>
      </c>
      <c r="R1867" s="1" t="s">
        <v>89</v>
      </c>
      <c r="S1867" s="1" t="s">
        <v>80</v>
      </c>
      <c r="T1867" s="18">
        <f>IFERROR(VLOOKUP(A1867,'[1]For Report Q-2 '!$A$2:$T$3476,20,0),"-")</f>
        <v>5.4999999999999997E-3</v>
      </c>
      <c r="U1867" s="55">
        <f>IFERROR(VLOOKUP(A1867,'[1]For Report Q-2 '!$A$2:$U$3476,21,0),"-")</f>
        <v>0</v>
      </c>
      <c r="V1867" s="2" t="str">
        <f>IFERROR(VLOOKUP(A1867,'[1]For Report Q-2 '!$A$2:$V$3476,22,0),"-")</f>
        <v>-</v>
      </c>
      <c r="W1867" s="1">
        <f>IFERROR(VLOOKUP(A1867,'[1]For Report Q-2 '!$A$2:$W$3476,23,0),"-")</f>
        <v>0</v>
      </c>
      <c r="X1867" s="1"/>
      <c r="Y1867" s="1"/>
      <c r="Z1867" s="2" t="str">
        <f>IFERROR(VLOOKUP(A1867,'[1]For Report Q-2 '!$A$2:$Z$3476,26,0),"-")</f>
        <v>-</v>
      </c>
      <c r="AA1867" s="1" t="str">
        <f>IFERROR(VLOOKUP(A1867,'[1]For Report Q-2 '!$A$2:$AH$3476,27,0),"-")</f>
        <v>-</v>
      </c>
      <c r="AB1867" s="1" t="str">
        <f>IFERROR(VLOOKUP(A1867,'[1]For Report Q-2 '!$A$2:$AH$3476,28,0),"-")</f>
        <v>-</v>
      </c>
      <c r="AC1867" s="2" t="str">
        <f>IFERROR(VLOOKUP(A1867,'[1]For Report Q-2 '!$A$2:$AH$3476,29,0),"-")</f>
        <v>-</v>
      </c>
      <c r="AD1867" s="2" t="str">
        <f>IFERROR(VLOOKUP(A1867,'[1]For Report Q-2 '!$A$2:$AH$3476,30,0),"-")</f>
        <v>-</v>
      </c>
      <c r="AE1867" s="1" t="str">
        <f>IFERROR(VLOOKUP(A1867,'[1]For Report Q-2 '!$A$2:$AH$3476,31,0),"-")</f>
        <v>-</v>
      </c>
      <c r="AF1867" s="1" t="str">
        <f>IFERROR(VLOOKUP(A1867,'[1]For Report Q-2 '!$A$2:$AH$3476,32,0),"-")</f>
        <v>-</v>
      </c>
      <c r="AG1867" s="2" t="str">
        <f>IFERROR(VLOOKUP(A1867,'[1]For Report Q-2 '!$A$2:$AH$3476,33,0),"-")</f>
        <v>-</v>
      </c>
      <c r="AH1867" s="1" t="str">
        <f t="shared" si="29"/>
        <v>--</v>
      </c>
      <c r="AI1867" t="e">
        <v>#N/A</v>
      </c>
      <c r="AJ1867" t="e">
        <v>#N/A</v>
      </c>
      <c r="AK1867" t="e">
        <v>#N/A</v>
      </c>
    </row>
    <row r="1868" spans="1:37" x14ac:dyDescent="0.25">
      <c r="A1868" s="15">
        <v>60613</v>
      </c>
      <c r="B1868" s="15" t="s">
        <v>739</v>
      </c>
      <c r="C1868" s="16">
        <v>44820</v>
      </c>
      <c r="D1868" s="15" t="s">
        <v>56</v>
      </c>
      <c r="E1868" s="1" t="s">
        <v>741</v>
      </c>
      <c r="F1868" s="15" t="s">
        <v>163</v>
      </c>
      <c r="G1868" s="1" t="s">
        <v>56</v>
      </c>
      <c r="H1868" s="17">
        <v>550</v>
      </c>
      <c r="I1868" s="18">
        <v>5.4999999999999997E-3</v>
      </c>
      <c r="J1868" s="1">
        <v>9078413</v>
      </c>
      <c r="K1868" s="1" t="s">
        <v>739</v>
      </c>
      <c r="L1868" s="19">
        <v>10290177.759199969</v>
      </c>
      <c r="M1868" s="1" t="s">
        <v>67</v>
      </c>
      <c r="N1868" s="1" t="s">
        <v>741</v>
      </c>
      <c r="O1868" s="1" t="s">
        <v>59</v>
      </c>
      <c r="P1868" s="20">
        <v>9078413</v>
      </c>
      <c r="Q1868" s="1" t="s">
        <v>340</v>
      </c>
      <c r="R1868" s="1" t="s">
        <v>89</v>
      </c>
      <c r="S1868" s="1" t="s">
        <v>80</v>
      </c>
      <c r="T1868" s="18">
        <f>IFERROR(VLOOKUP(A1868,'[1]For Report Q-2 '!$A$2:$T$3476,20,0),"-")</f>
        <v>5.4999999999999997E-3</v>
      </c>
      <c r="U1868" s="55">
        <f>IFERROR(VLOOKUP(A1868,'[1]For Report Q-2 '!$A$2:$U$3476,21,0),"-")</f>
        <v>0</v>
      </c>
      <c r="V1868" s="2" t="str">
        <f>IFERROR(VLOOKUP(A1868,'[1]For Report Q-2 '!$A$2:$V$3476,22,0),"-")</f>
        <v>-</v>
      </c>
      <c r="W1868" s="1">
        <f>IFERROR(VLOOKUP(A1868,'[1]For Report Q-2 '!$A$2:$W$3476,23,0),"-")</f>
        <v>0</v>
      </c>
      <c r="X1868" s="1"/>
      <c r="Y1868" s="1"/>
      <c r="Z1868" s="2" t="str">
        <f>IFERROR(VLOOKUP(A1868,'[1]For Report Q-2 '!$A$2:$Z$3476,26,0),"-")</f>
        <v>-</v>
      </c>
      <c r="AA1868" s="1" t="str">
        <f>IFERROR(VLOOKUP(A1868,'[1]For Report Q-2 '!$A$2:$AH$3476,27,0),"-")</f>
        <v>-</v>
      </c>
      <c r="AB1868" s="1" t="str">
        <f>IFERROR(VLOOKUP(A1868,'[1]For Report Q-2 '!$A$2:$AH$3476,28,0),"-")</f>
        <v>-</v>
      </c>
      <c r="AC1868" s="2" t="str">
        <f>IFERROR(VLOOKUP(A1868,'[1]For Report Q-2 '!$A$2:$AH$3476,29,0),"-")</f>
        <v>-</v>
      </c>
      <c r="AD1868" s="2" t="str">
        <f>IFERROR(VLOOKUP(A1868,'[1]For Report Q-2 '!$A$2:$AH$3476,30,0),"-")</f>
        <v>-</v>
      </c>
      <c r="AE1868" s="1" t="str">
        <f>IFERROR(VLOOKUP(A1868,'[1]For Report Q-2 '!$A$2:$AH$3476,31,0),"-")</f>
        <v>-</v>
      </c>
      <c r="AF1868" s="1" t="str">
        <f>IFERROR(VLOOKUP(A1868,'[1]For Report Q-2 '!$A$2:$AH$3476,32,0),"-")</f>
        <v>-</v>
      </c>
      <c r="AG1868" s="2" t="str">
        <f>IFERROR(VLOOKUP(A1868,'[1]For Report Q-2 '!$A$2:$AH$3476,33,0),"-")</f>
        <v>-</v>
      </c>
      <c r="AH1868" s="1" t="str">
        <f t="shared" si="29"/>
        <v>--</v>
      </c>
      <c r="AI1868" t="e">
        <v>#N/A</v>
      </c>
      <c r="AJ1868" t="e">
        <v>#N/A</v>
      </c>
      <c r="AK1868" t="e">
        <v>#N/A</v>
      </c>
    </row>
    <row r="1869" spans="1:37" x14ac:dyDescent="0.25">
      <c r="A1869" s="15">
        <v>60643</v>
      </c>
      <c r="B1869" s="15" t="s">
        <v>739</v>
      </c>
      <c r="C1869" s="16">
        <v>44820</v>
      </c>
      <c r="D1869" s="15" t="s">
        <v>56</v>
      </c>
      <c r="E1869" s="1" t="s">
        <v>741</v>
      </c>
      <c r="F1869" s="15" t="s">
        <v>163</v>
      </c>
      <c r="G1869" s="1" t="s">
        <v>56</v>
      </c>
      <c r="H1869" s="17">
        <v>475</v>
      </c>
      <c r="I1869" s="18">
        <v>4.7499999999999999E-3</v>
      </c>
      <c r="J1869" s="1">
        <v>9078413</v>
      </c>
      <c r="K1869" s="1" t="s">
        <v>739</v>
      </c>
      <c r="L1869" s="19">
        <v>10290177.759199969</v>
      </c>
      <c r="M1869" s="1" t="s">
        <v>67</v>
      </c>
      <c r="N1869" s="1" t="s">
        <v>741</v>
      </c>
      <c r="O1869" s="1" t="s">
        <v>59</v>
      </c>
      <c r="P1869" s="20">
        <v>9078413</v>
      </c>
      <c r="Q1869" s="1" t="s">
        <v>340</v>
      </c>
      <c r="R1869" s="1" t="s">
        <v>89</v>
      </c>
      <c r="S1869" s="1" t="s">
        <v>80</v>
      </c>
      <c r="T1869" s="18">
        <f>IFERROR(VLOOKUP(A1869,'[1]For Report Q-2 '!$A$2:$T$3476,20,0),"-")</f>
        <v>4.7499999999999999E-3</v>
      </c>
      <c r="U1869" s="55">
        <f>IFERROR(VLOOKUP(A1869,'[1]For Report Q-2 '!$A$2:$U$3476,21,0),"-")</f>
        <v>0</v>
      </c>
      <c r="V1869" s="2" t="str">
        <f>IFERROR(VLOOKUP(A1869,'[1]For Report Q-2 '!$A$2:$V$3476,22,0),"-")</f>
        <v>-</v>
      </c>
      <c r="W1869" s="1">
        <f>IFERROR(VLOOKUP(A1869,'[1]For Report Q-2 '!$A$2:$W$3476,23,0),"-")</f>
        <v>0</v>
      </c>
      <c r="X1869" s="1"/>
      <c r="Y1869" s="1"/>
      <c r="Z1869" s="2" t="str">
        <f>IFERROR(VLOOKUP(A1869,'[1]For Report Q-2 '!$A$2:$Z$3476,26,0),"-")</f>
        <v>-</v>
      </c>
      <c r="AA1869" s="1" t="str">
        <f>IFERROR(VLOOKUP(A1869,'[1]For Report Q-2 '!$A$2:$AH$3476,27,0),"-")</f>
        <v>-</v>
      </c>
      <c r="AB1869" s="1" t="str">
        <f>IFERROR(VLOOKUP(A1869,'[1]For Report Q-2 '!$A$2:$AH$3476,28,0),"-")</f>
        <v>-</v>
      </c>
      <c r="AC1869" s="2" t="str">
        <f>IFERROR(VLOOKUP(A1869,'[1]For Report Q-2 '!$A$2:$AH$3476,29,0),"-")</f>
        <v>-</v>
      </c>
      <c r="AD1869" s="2" t="str">
        <f>IFERROR(VLOOKUP(A1869,'[1]For Report Q-2 '!$A$2:$AH$3476,30,0),"-")</f>
        <v>-</v>
      </c>
      <c r="AE1869" s="1" t="str">
        <f>IFERROR(VLOOKUP(A1869,'[1]For Report Q-2 '!$A$2:$AH$3476,31,0),"-")</f>
        <v>-</v>
      </c>
      <c r="AF1869" s="1" t="str">
        <f>IFERROR(VLOOKUP(A1869,'[1]For Report Q-2 '!$A$2:$AH$3476,32,0),"-")</f>
        <v>-</v>
      </c>
      <c r="AG1869" s="2" t="str">
        <f>IFERROR(VLOOKUP(A1869,'[1]For Report Q-2 '!$A$2:$AH$3476,33,0),"-")</f>
        <v>-</v>
      </c>
      <c r="AH1869" s="1" t="str">
        <f t="shared" si="29"/>
        <v>--</v>
      </c>
      <c r="AI1869" t="e">
        <v>#N/A</v>
      </c>
      <c r="AJ1869" t="e">
        <v>#N/A</v>
      </c>
      <c r="AK1869" t="e">
        <v>#N/A</v>
      </c>
    </row>
    <row r="1870" spans="1:37" x14ac:dyDescent="0.25">
      <c r="A1870" s="15">
        <v>60654</v>
      </c>
      <c r="B1870" s="15" t="s">
        <v>739</v>
      </c>
      <c r="C1870" s="16">
        <v>44783</v>
      </c>
      <c r="D1870" s="15" t="s">
        <v>104</v>
      </c>
      <c r="E1870" s="1" t="s">
        <v>741</v>
      </c>
      <c r="F1870" s="15" t="s">
        <v>163</v>
      </c>
      <c r="G1870" s="1" t="s">
        <v>104</v>
      </c>
      <c r="H1870" s="17">
        <v>550</v>
      </c>
      <c r="I1870" s="18">
        <v>5.4999999999999997E-3</v>
      </c>
      <c r="J1870" s="1">
        <v>9078413</v>
      </c>
      <c r="K1870" s="1" t="s">
        <v>739</v>
      </c>
      <c r="L1870" s="19">
        <v>10290177.759199969</v>
      </c>
      <c r="M1870" s="1" t="s">
        <v>67</v>
      </c>
      <c r="N1870" s="1" t="s">
        <v>741</v>
      </c>
      <c r="O1870" s="1" t="s">
        <v>105</v>
      </c>
      <c r="P1870" s="20">
        <v>9078413</v>
      </c>
      <c r="Q1870" s="1" t="s">
        <v>340</v>
      </c>
      <c r="R1870" s="1" t="s">
        <v>89</v>
      </c>
      <c r="S1870" s="1" t="s">
        <v>80</v>
      </c>
      <c r="T1870" s="18">
        <f>IFERROR(VLOOKUP(A1870,'[1]For Report Q-2 '!$A$2:$T$3476,20,0),"-")</f>
        <v>5.4999999999999997E-3</v>
      </c>
      <c r="U1870" s="55">
        <f>IFERROR(VLOOKUP(A1870,'[1]For Report Q-2 '!$A$2:$U$3476,21,0),"-")</f>
        <v>0</v>
      </c>
      <c r="V1870" s="2" t="str">
        <f>IFERROR(VLOOKUP(A1870,'[1]For Report Q-2 '!$A$2:$V$3476,22,0),"-")</f>
        <v>-</v>
      </c>
      <c r="W1870" s="1">
        <f>IFERROR(VLOOKUP(A1870,'[1]For Report Q-2 '!$A$2:$W$3476,23,0),"-")</f>
        <v>0</v>
      </c>
      <c r="X1870" s="1"/>
      <c r="Y1870" s="1"/>
      <c r="Z1870" s="2" t="str">
        <f>IFERROR(VLOOKUP(A1870,'[1]For Report Q-2 '!$A$2:$Z$3476,26,0),"-")</f>
        <v>-</v>
      </c>
      <c r="AA1870" s="1" t="str">
        <f>IFERROR(VLOOKUP(A1870,'[1]For Report Q-2 '!$A$2:$AH$3476,27,0),"-")</f>
        <v>-</v>
      </c>
      <c r="AB1870" s="1" t="str">
        <f>IFERROR(VLOOKUP(A1870,'[1]For Report Q-2 '!$A$2:$AH$3476,28,0),"-")</f>
        <v>-</v>
      </c>
      <c r="AC1870" s="2" t="str">
        <f>IFERROR(VLOOKUP(A1870,'[1]For Report Q-2 '!$A$2:$AH$3476,29,0),"-")</f>
        <v>-</v>
      </c>
      <c r="AD1870" s="2" t="str">
        <f>IFERROR(VLOOKUP(A1870,'[1]For Report Q-2 '!$A$2:$AH$3476,30,0),"-")</f>
        <v>-</v>
      </c>
      <c r="AE1870" s="1" t="str">
        <f>IFERROR(VLOOKUP(A1870,'[1]For Report Q-2 '!$A$2:$AH$3476,31,0),"-")</f>
        <v>-</v>
      </c>
      <c r="AF1870" s="1" t="str">
        <f>IFERROR(VLOOKUP(A1870,'[1]For Report Q-2 '!$A$2:$AH$3476,32,0),"-")</f>
        <v>-</v>
      </c>
      <c r="AG1870" s="2" t="str">
        <f>IFERROR(VLOOKUP(A1870,'[1]For Report Q-2 '!$A$2:$AH$3476,33,0),"-")</f>
        <v>-</v>
      </c>
      <c r="AH1870" s="1" t="str">
        <f t="shared" si="29"/>
        <v>--</v>
      </c>
      <c r="AI1870" t="e">
        <v>#N/A</v>
      </c>
      <c r="AJ1870" t="e">
        <v>#N/A</v>
      </c>
      <c r="AK1870" t="e">
        <v>#N/A</v>
      </c>
    </row>
    <row r="1871" spans="1:37" x14ac:dyDescent="0.25">
      <c r="A1871" s="15">
        <v>60660</v>
      </c>
      <c r="B1871" s="15" t="s">
        <v>739</v>
      </c>
      <c r="C1871" s="16">
        <v>44844</v>
      </c>
      <c r="D1871" s="15" t="s">
        <v>28</v>
      </c>
      <c r="E1871" s="1" t="s">
        <v>741</v>
      </c>
      <c r="F1871" s="15" t="s">
        <v>163</v>
      </c>
      <c r="G1871" s="1" t="s">
        <v>28</v>
      </c>
      <c r="H1871" s="17">
        <v>550</v>
      </c>
      <c r="I1871" s="18">
        <v>5.4999999999999997E-3</v>
      </c>
      <c r="J1871" s="1">
        <v>9078413</v>
      </c>
      <c r="K1871" s="1" t="s">
        <v>739</v>
      </c>
      <c r="L1871" s="19">
        <v>10290177.759199969</v>
      </c>
      <c r="M1871" s="1" t="s">
        <v>67</v>
      </c>
      <c r="N1871" s="1" t="s">
        <v>741</v>
      </c>
      <c r="O1871" s="1" t="s">
        <v>38</v>
      </c>
      <c r="P1871" s="20">
        <v>9078413</v>
      </c>
      <c r="Q1871" s="1" t="s">
        <v>340</v>
      </c>
      <c r="R1871" s="1" t="s">
        <v>89</v>
      </c>
      <c r="S1871" s="1" t="s">
        <v>80</v>
      </c>
      <c r="T1871" s="18">
        <f>IFERROR(VLOOKUP(A1871,'[1]For Report Q-2 '!$A$2:$T$3476,20,0),"-")</f>
        <v>5.4999999999999997E-3</v>
      </c>
      <c r="U1871" s="55">
        <f>IFERROR(VLOOKUP(A1871,'[1]For Report Q-2 '!$A$2:$U$3476,21,0),"-")</f>
        <v>0</v>
      </c>
      <c r="V1871" s="2" t="str">
        <f>IFERROR(VLOOKUP(A1871,'[1]For Report Q-2 '!$A$2:$V$3476,22,0),"-")</f>
        <v>-</v>
      </c>
      <c r="W1871" s="1">
        <f>IFERROR(VLOOKUP(A1871,'[1]For Report Q-2 '!$A$2:$W$3476,23,0),"-")</f>
        <v>0</v>
      </c>
      <c r="X1871" s="1"/>
      <c r="Y1871" s="1"/>
      <c r="Z1871" s="2" t="str">
        <f>IFERROR(VLOOKUP(A1871,'[1]For Report Q-2 '!$A$2:$Z$3476,26,0),"-")</f>
        <v>-</v>
      </c>
      <c r="AA1871" s="1" t="str">
        <f>IFERROR(VLOOKUP(A1871,'[1]For Report Q-2 '!$A$2:$AH$3476,27,0),"-")</f>
        <v>-</v>
      </c>
      <c r="AB1871" s="1" t="str">
        <f>IFERROR(VLOOKUP(A1871,'[1]For Report Q-2 '!$A$2:$AH$3476,28,0),"-")</f>
        <v>-</v>
      </c>
      <c r="AC1871" s="2" t="str">
        <f>IFERROR(VLOOKUP(A1871,'[1]For Report Q-2 '!$A$2:$AH$3476,29,0),"-")</f>
        <v>-</v>
      </c>
      <c r="AD1871" s="2" t="str">
        <f>IFERROR(VLOOKUP(A1871,'[1]For Report Q-2 '!$A$2:$AH$3476,30,0),"-")</f>
        <v>-</v>
      </c>
      <c r="AE1871" s="1" t="str">
        <f>IFERROR(VLOOKUP(A1871,'[1]For Report Q-2 '!$A$2:$AH$3476,31,0),"-")</f>
        <v>-</v>
      </c>
      <c r="AF1871" s="1" t="str">
        <f>IFERROR(VLOOKUP(A1871,'[1]For Report Q-2 '!$A$2:$AH$3476,32,0),"-")</f>
        <v>-</v>
      </c>
      <c r="AG1871" s="2" t="str">
        <f>IFERROR(VLOOKUP(A1871,'[1]For Report Q-2 '!$A$2:$AH$3476,33,0),"-")</f>
        <v>-</v>
      </c>
      <c r="AH1871" s="1" t="str">
        <f t="shared" si="29"/>
        <v>--</v>
      </c>
      <c r="AI1871" t="e">
        <v>#N/A</v>
      </c>
      <c r="AJ1871" t="e">
        <v>#N/A</v>
      </c>
      <c r="AK1871" t="e">
        <v>#N/A</v>
      </c>
    </row>
    <row r="1872" spans="1:37" x14ac:dyDescent="0.25">
      <c r="A1872" s="15">
        <v>60661</v>
      </c>
      <c r="B1872" s="15" t="s">
        <v>739</v>
      </c>
      <c r="C1872" s="16">
        <v>44820</v>
      </c>
      <c r="D1872" s="15" t="s">
        <v>56</v>
      </c>
      <c r="E1872" s="1" t="s">
        <v>741</v>
      </c>
      <c r="F1872" s="15" t="s">
        <v>163</v>
      </c>
      <c r="G1872" s="1" t="s">
        <v>56</v>
      </c>
      <c r="H1872" s="17">
        <v>550</v>
      </c>
      <c r="I1872" s="18">
        <v>5.4999999999999997E-3</v>
      </c>
      <c r="J1872" s="1">
        <v>9078413</v>
      </c>
      <c r="K1872" s="1" t="s">
        <v>739</v>
      </c>
      <c r="L1872" s="19">
        <v>10290177.759199969</v>
      </c>
      <c r="M1872" s="1" t="s">
        <v>67</v>
      </c>
      <c r="N1872" s="1" t="s">
        <v>741</v>
      </c>
      <c r="O1872" s="1" t="s">
        <v>59</v>
      </c>
      <c r="P1872" s="20">
        <v>9078413</v>
      </c>
      <c r="Q1872" s="1" t="s">
        <v>340</v>
      </c>
      <c r="R1872" s="1" t="s">
        <v>89</v>
      </c>
      <c r="S1872" s="1" t="s">
        <v>80</v>
      </c>
      <c r="T1872" s="18">
        <f>IFERROR(VLOOKUP(A1872,'[1]For Report Q-2 '!$A$2:$T$3476,20,0),"-")</f>
        <v>5.4999999999999997E-3</v>
      </c>
      <c r="U1872" s="55">
        <f>IFERROR(VLOOKUP(A1872,'[1]For Report Q-2 '!$A$2:$U$3476,21,0),"-")</f>
        <v>0</v>
      </c>
      <c r="V1872" s="2" t="str">
        <f>IFERROR(VLOOKUP(A1872,'[1]For Report Q-2 '!$A$2:$V$3476,22,0),"-")</f>
        <v>-</v>
      </c>
      <c r="W1872" s="1">
        <f>IFERROR(VLOOKUP(A1872,'[1]For Report Q-2 '!$A$2:$W$3476,23,0),"-")</f>
        <v>0</v>
      </c>
      <c r="X1872" s="1"/>
      <c r="Y1872" s="1"/>
      <c r="Z1872" s="2" t="str">
        <f>IFERROR(VLOOKUP(A1872,'[1]For Report Q-2 '!$A$2:$Z$3476,26,0),"-")</f>
        <v>-</v>
      </c>
      <c r="AA1872" s="1" t="str">
        <f>IFERROR(VLOOKUP(A1872,'[1]For Report Q-2 '!$A$2:$AH$3476,27,0),"-")</f>
        <v>-</v>
      </c>
      <c r="AB1872" s="1" t="str">
        <f>IFERROR(VLOOKUP(A1872,'[1]For Report Q-2 '!$A$2:$AH$3476,28,0),"-")</f>
        <v>-</v>
      </c>
      <c r="AC1872" s="2" t="str">
        <f>IFERROR(VLOOKUP(A1872,'[1]For Report Q-2 '!$A$2:$AH$3476,29,0),"-")</f>
        <v>-</v>
      </c>
      <c r="AD1872" s="2" t="str">
        <f>IFERROR(VLOOKUP(A1872,'[1]For Report Q-2 '!$A$2:$AH$3476,30,0),"-")</f>
        <v>-</v>
      </c>
      <c r="AE1872" s="1" t="str">
        <f>IFERROR(VLOOKUP(A1872,'[1]For Report Q-2 '!$A$2:$AH$3476,31,0),"-")</f>
        <v>-</v>
      </c>
      <c r="AF1872" s="1" t="str">
        <f>IFERROR(VLOOKUP(A1872,'[1]For Report Q-2 '!$A$2:$AH$3476,32,0),"-")</f>
        <v>-</v>
      </c>
      <c r="AG1872" s="2" t="str">
        <f>IFERROR(VLOOKUP(A1872,'[1]For Report Q-2 '!$A$2:$AH$3476,33,0),"-")</f>
        <v>-</v>
      </c>
      <c r="AH1872" s="1" t="str">
        <f t="shared" si="29"/>
        <v>--</v>
      </c>
      <c r="AI1872" t="e">
        <v>#N/A</v>
      </c>
      <c r="AJ1872" t="e">
        <v>#N/A</v>
      </c>
      <c r="AK1872" t="e">
        <v>#N/A</v>
      </c>
    </row>
    <row r="1873" spans="1:37" x14ac:dyDescent="0.25">
      <c r="A1873" s="15">
        <v>60674</v>
      </c>
      <c r="B1873" s="15" t="s">
        <v>739</v>
      </c>
      <c r="C1873" s="16">
        <v>44829</v>
      </c>
      <c r="D1873" s="15" t="s">
        <v>56</v>
      </c>
      <c r="E1873" s="1" t="s">
        <v>741</v>
      </c>
      <c r="F1873" s="15" t="s">
        <v>163</v>
      </c>
      <c r="G1873" s="1" t="s">
        <v>56</v>
      </c>
      <c r="H1873" s="17">
        <v>425</v>
      </c>
      <c r="I1873" s="18">
        <v>4.2500000000000003E-3</v>
      </c>
      <c r="J1873" s="1">
        <v>9078413</v>
      </c>
      <c r="K1873" s="1" t="s">
        <v>739</v>
      </c>
      <c r="L1873" s="19">
        <v>10290177.759199969</v>
      </c>
      <c r="M1873" s="1" t="s">
        <v>67</v>
      </c>
      <c r="N1873" s="1" t="s">
        <v>741</v>
      </c>
      <c r="O1873" s="1" t="s">
        <v>59</v>
      </c>
      <c r="P1873" s="20">
        <v>9078413</v>
      </c>
      <c r="Q1873" s="1" t="s">
        <v>340</v>
      </c>
      <c r="R1873" s="1" t="s">
        <v>89</v>
      </c>
      <c r="S1873" s="1" t="s">
        <v>80</v>
      </c>
      <c r="T1873" s="18">
        <f>IFERROR(VLOOKUP(A1873,'[1]For Report Q-2 '!$A$2:$T$3476,20,0),"-")</f>
        <v>4.2500000000000003E-3</v>
      </c>
      <c r="U1873" s="55">
        <f>IFERROR(VLOOKUP(A1873,'[1]For Report Q-2 '!$A$2:$U$3476,21,0),"-")</f>
        <v>0</v>
      </c>
      <c r="V1873" s="2" t="str">
        <f>IFERROR(VLOOKUP(A1873,'[1]For Report Q-2 '!$A$2:$V$3476,22,0),"-")</f>
        <v>-</v>
      </c>
      <c r="W1873" s="1">
        <f>IFERROR(VLOOKUP(A1873,'[1]For Report Q-2 '!$A$2:$W$3476,23,0),"-")</f>
        <v>0</v>
      </c>
      <c r="X1873" s="1"/>
      <c r="Y1873" s="1"/>
      <c r="Z1873" s="2" t="str">
        <f>IFERROR(VLOOKUP(A1873,'[1]For Report Q-2 '!$A$2:$Z$3476,26,0),"-")</f>
        <v>-</v>
      </c>
      <c r="AA1873" s="1" t="str">
        <f>IFERROR(VLOOKUP(A1873,'[1]For Report Q-2 '!$A$2:$AH$3476,27,0),"-")</f>
        <v>-</v>
      </c>
      <c r="AB1873" s="1" t="str">
        <f>IFERROR(VLOOKUP(A1873,'[1]For Report Q-2 '!$A$2:$AH$3476,28,0),"-")</f>
        <v>-</v>
      </c>
      <c r="AC1873" s="2" t="str">
        <f>IFERROR(VLOOKUP(A1873,'[1]For Report Q-2 '!$A$2:$AH$3476,29,0),"-")</f>
        <v>-</v>
      </c>
      <c r="AD1873" s="2" t="str">
        <f>IFERROR(VLOOKUP(A1873,'[1]For Report Q-2 '!$A$2:$AH$3476,30,0),"-")</f>
        <v>-</v>
      </c>
      <c r="AE1873" s="1" t="str">
        <f>IFERROR(VLOOKUP(A1873,'[1]For Report Q-2 '!$A$2:$AH$3476,31,0),"-")</f>
        <v>-</v>
      </c>
      <c r="AF1873" s="1" t="str">
        <f>IFERROR(VLOOKUP(A1873,'[1]For Report Q-2 '!$A$2:$AH$3476,32,0),"-")</f>
        <v>-</v>
      </c>
      <c r="AG1873" s="2" t="str">
        <f>IFERROR(VLOOKUP(A1873,'[1]For Report Q-2 '!$A$2:$AH$3476,33,0),"-")</f>
        <v>-</v>
      </c>
      <c r="AH1873" s="1" t="str">
        <f t="shared" si="29"/>
        <v>--</v>
      </c>
      <c r="AI1873" t="e">
        <v>#N/A</v>
      </c>
      <c r="AJ1873" t="e">
        <v>#N/A</v>
      </c>
      <c r="AK1873" t="e">
        <v>#N/A</v>
      </c>
    </row>
    <row r="1874" spans="1:37" x14ac:dyDescent="0.25">
      <c r="A1874" s="15">
        <v>60681</v>
      </c>
      <c r="B1874" s="15" t="s">
        <v>739</v>
      </c>
      <c r="C1874" s="16">
        <v>44751</v>
      </c>
      <c r="D1874" s="15" t="s">
        <v>183</v>
      </c>
      <c r="E1874" s="1" t="s">
        <v>741</v>
      </c>
      <c r="F1874" s="15" t="s">
        <v>163</v>
      </c>
      <c r="G1874" s="1" t="s">
        <v>53</v>
      </c>
      <c r="H1874" s="17">
        <v>550</v>
      </c>
      <c r="I1874" s="18">
        <v>5.4999999999999997E-3</v>
      </c>
      <c r="J1874" s="1">
        <v>9078413</v>
      </c>
      <c r="K1874" s="1" t="s">
        <v>739</v>
      </c>
      <c r="L1874" s="19">
        <v>10290177.759199969</v>
      </c>
      <c r="M1874" s="1" t="s">
        <v>67</v>
      </c>
      <c r="N1874" s="1" t="s">
        <v>741</v>
      </c>
      <c r="O1874" s="1" t="s">
        <v>53</v>
      </c>
      <c r="P1874" s="20">
        <v>9078413</v>
      </c>
      <c r="Q1874" s="1" t="s">
        <v>340</v>
      </c>
      <c r="R1874" s="1" t="s">
        <v>89</v>
      </c>
      <c r="S1874" s="1" t="s">
        <v>80</v>
      </c>
      <c r="T1874" s="18">
        <f>IFERROR(VLOOKUP(A1874,'[1]For Report Q-2 '!$A$2:$T$3476,20,0),"-")</f>
        <v>5.4999999999999997E-3</v>
      </c>
      <c r="U1874" s="55">
        <f>IFERROR(VLOOKUP(A1874,'[1]For Report Q-2 '!$A$2:$U$3476,21,0),"-")</f>
        <v>0</v>
      </c>
      <c r="V1874" s="2" t="str">
        <f>IFERROR(VLOOKUP(A1874,'[1]For Report Q-2 '!$A$2:$V$3476,22,0),"-")</f>
        <v>-</v>
      </c>
      <c r="W1874" s="1">
        <f>IFERROR(VLOOKUP(A1874,'[1]For Report Q-2 '!$A$2:$W$3476,23,0),"-")</f>
        <v>0</v>
      </c>
      <c r="X1874" s="1"/>
      <c r="Y1874" s="1"/>
      <c r="Z1874" s="2" t="str">
        <f>IFERROR(VLOOKUP(A1874,'[1]For Report Q-2 '!$A$2:$Z$3476,26,0),"-")</f>
        <v>-</v>
      </c>
      <c r="AA1874" s="1" t="str">
        <f>IFERROR(VLOOKUP(A1874,'[1]For Report Q-2 '!$A$2:$AH$3476,27,0),"-")</f>
        <v>-</v>
      </c>
      <c r="AB1874" s="1" t="str">
        <f>IFERROR(VLOOKUP(A1874,'[1]For Report Q-2 '!$A$2:$AH$3476,28,0),"-")</f>
        <v>-</v>
      </c>
      <c r="AC1874" s="2" t="str">
        <f>IFERROR(VLOOKUP(A1874,'[1]For Report Q-2 '!$A$2:$AH$3476,29,0),"-")</f>
        <v>-</v>
      </c>
      <c r="AD1874" s="2" t="str">
        <f>IFERROR(VLOOKUP(A1874,'[1]For Report Q-2 '!$A$2:$AH$3476,30,0),"-")</f>
        <v>-</v>
      </c>
      <c r="AE1874" s="1" t="str">
        <f>IFERROR(VLOOKUP(A1874,'[1]For Report Q-2 '!$A$2:$AH$3476,31,0),"-")</f>
        <v>-</v>
      </c>
      <c r="AF1874" s="1" t="str">
        <f>IFERROR(VLOOKUP(A1874,'[1]For Report Q-2 '!$A$2:$AH$3476,32,0),"-")</f>
        <v>-</v>
      </c>
      <c r="AG1874" s="2" t="str">
        <f>IFERROR(VLOOKUP(A1874,'[1]For Report Q-2 '!$A$2:$AH$3476,33,0),"-")</f>
        <v>-</v>
      </c>
      <c r="AH1874" s="1" t="str">
        <f t="shared" si="29"/>
        <v>--</v>
      </c>
      <c r="AI1874" t="e">
        <v>#N/A</v>
      </c>
      <c r="AJ1874" t="e">
        <v>#N/A</v>
      </c>
      <c r="AK1874" t="e">
        <v>#N/A</v>
      </c>
    </row>
    <row r="1875" spans="1:37" x14ac:dyDescent="0.25">
      <c r="A1875" s="15">
        <v>60703</v>
      </c>
      <c r="B1875" s="15" t="s">
        <v>739</v>
      </c>
      <c r="C1875" s="16">
        <v>44829</v>
      </c>
      <c r="D1875" s="15" t="s">
        <v>56</v>
      </c>
      <c r="E1875" s="1" t="s">
        <v>741</v>
      </c>
      <c r="F1875" s="15" t="s">
        <v>163</v>
      </c>
      <c r="G1875" s="1" t="s">
        <v>56</v>
      </c>
      <c r="H1875" s="17">
        <v>425</v>
      </c>
      <c r="I1875" s="18">
        <v>4.2500000000000003E-3</v>
      </c>
      <c r="J1875" s="1">
        <v>9078413</v>
      </c>
      <c r="K1875" s="1" t="s">
        <v>739</v>
      </c>
      <c r="L1875" s="19">
        <v>10290177.759199969</v>
      </c>
      <c r="M1875" s="1" t="s">
        <v>67</v>
      </c>
      <c r="N1875" s="1" t="s">
        <v>741</v>
      </c>
      <c r="O1875" s="1" t="s">
        <v>59</v>
      </c>
      <c r="P1875" s="20">
        <v>9078413</v>
      </c>
      <c r="Q1875" s="1" t="s">
        <v>340</v>
      </c>
      <c r="R1875" s="1" t="s">
        <v>89</v>
      </c>
      <c r="S1875" s="1" t="s">
        <v>80</v>
      </c>
      <c r="T1875" s="18">
        <f>IFERROR(VLOOKUP(A1875,'[1]For Report Q-2 '!$A$2:$T$3476,20,0),"-")</f>
        <v>4.2500000000000003E-3</v>
      </c>
      <c r="U1875" s="55">
        <f>IFERROR(VLOOKUP(A1875,'[1]For Report Q-2 '!$A$2:$U$3476,21,0),"-")</f>
        <v>0</v>
      </c>
      <c r="V1875" s="2" t="str">
        <f>IFERROR(VLOOKUP(A1875,'[1]For Report Q-2 '!$A$2:$V$3476,22,0),"-")</f>
        <v>-</v>
      </c>
      <c r="W1875" s="1">
        <f>IFERROR(VLOOKUP(A1875,'[1]For Report Q-2 '!$A$2:$W$3476,23,0),"-")</f>
        <v>0</v>
      </c>
      <c r="X1875" s="1"/>
      <c r="Y1875" s="1"/>
      <c r="Z1875" s="2" t="str">
        <f>IFERROR(VLOOKUP(A1875,'[1]For Report Q-2 '!$A$2:$Z$3476,26,0),"-")</f>
        <v>-</v>
      </c>
      <c r="AA1875" s="1" t="str">
        <f>IFERROR(VLOOKUP(A1875,'[1]For Report Q-2 '!$A$2:$AH$3476,27,0),"-")</f>
        <v>-</v>
      </c>
      <c r="AB1875" s="1" t="str">
        <f>IFERROR(VLOOKUP(A1875,'[1]For Report Q-2 '!$A$2:$AH$3476,28,0),"-")</f>
        <v>-</v>
      </c>
      <c r="AC1875" s="2" t="str">
        <f>IFERROR(VLOOKUP(A1875,'[1]For Report Q-2 '!$A$2:$AH$3476,29,0),"-")</f>
        <v>-</v>
      </c>
      <c r="AD1875" s="2" t="str">
        <f>IFERROR(VLOOKUP(A1875,'[1]For Report Q-2 '!$A$2:$AH$3476,30,0),"-")</f>
        <v>-</v>
      </c>
      <c r="AE1875" s="1" t="str">
        <f>IFERROR(VLOOKUP(A1875,'[1]For Report Q-2 '!$A$2:$AH$3476,31,0),"-")</f>
        <v>-</v>
      </c>
      <c r="AF1875" s="1" t="str">
        <f>IFERROR(VLOOKUP(A1875,'[1]For Report Q-2 '!$A$2:$AH$3476,32,0),"-")</f>
        <v>-</v>
      </c>
      <c r="AG1875" s="2" t="str">
        <f>IFERROR(VLOOKUP(A1875,'[1]For Report Q-2 '!$A$2:$AH$3476,33,0),"-")</f>
        <v>-</v>
      </c>
      <c r="AH1875" s="1" t="str">
        <f t="shared" si="29"/>
        <v>--</v>
      </c>
      <c r="AI1875" t="e">
        <v>#N/A</v>
      </c>
      <c r="AJ1875" t="e">
        <v>#N/A</v>
      </c>
      <c r="AK1875" t="e">
        <v>#N/A</v>
      </c>
    </row>
    <row r="1876" spans="1:37" x14ac:dyDescent="0.25">
      <c r="A1876" s="15">
        <v>60705</v>
      </c>
      <c r="B1876" s="15" t="s">
        <v>739</v>
      </c>
      <c r="C1876" s="16">
        <v>44751</v>
      </c>
      <c r="D1876" s="15" t="s">
        <v>183</v>
      </c>
      <c r="E1876" s="1" t="s">
        <v>741</v>
      </c>
      <c r="F1876" s="15" t="s">
        <v>163</v>
      </c>
      <c r="G1876" s="1" t="s">
        <v>53</v>
      </c>
      <c r="H1876" s="17">
        <v>550</v>
      </c>
      <c r="I1876" s="18">
        <v>5.4999999999999997E-3</v>
      </c>
      <c r="J1876" s="1">
        <v>9078413</v>
      </c>
      <c r="K1876" s="1" t="s">
        <v>739</v>
      </c>
      <c r="L1876" s="19">
        <v>10290177.759199969</v>
      </c>
      <c r="M1876" s="1" t="s">
        <v>67</v>
      </c>
      <c r="N1876" s="1" t="s">
        <v>741</v>
      </c>
      <c r="O1876" s="1" t="s">
        <v>53</v>
      </c>
      <c r="P1876" s="20">
        <v>9078413</v>
      </c>
      <c r="Q1876" s="1" t="s">
        <v>340</v>
      </c>
      <c r="R1876" s="1" t="s">
        <v>89</v>
      </c>
      <c r="S1876" s="1" t="s">
        <v>80</v>
      </c>
      <c r="T1876" s="18">
        <f>IFERROR(VLOOKUP(A1876,'[1]For Report Q-2 '!$A$2:$T$3476,20,0),"-")</f>
        <v>5.4999999999999997E-3</v>
      </c>
      <c r="U1876" s="55">
        <f>IFERROR(VLOOKUP(A1876,'[1]For Report Q-2 '!$A$2:$U$3476,21,0),"-")</f>
        <v>0</v>
      </c>
      <c r="V1876" s="2" t="str">
        <f>IFERROR(VLOOKUP(A1876,'[1]For Report Q-2 '!$A$2:$V$3476,22,0),"-")</f>
        <v>-</v>
      </c>
      <c r="W1876" s="1">
        <f>IFERROR(VLOOKUP(A1876,'[1]For Report Q-2 '!$A$2:$W$3476,23,0),"-")</f>
        <v>0</v>
      </c>
      <c r="X1876" s="1"/>
      <c r="Y1876" s="1"/>
      <c r="Z1876" s="2" t="str">
        <f>IFERROR(VLOOKUP(A1876,'[1]For Report Q-2 '!$A$2:$Z$3476,26,0),"-")</f>
        <v>-</v>
      </c>
      <c r="AA1876" s="1" t="str">
        <f>IFERROR(VLOOKUP(A1876,'[1]For Report Q-2 '!$A$2:$AH$3476,27,0),"-")</f>
        <v>-</v>
      </c>
      <c r="AB1876" s="1" t="str">
        <f>IFERROR(VLOOKUP(A1876,'[1]For Report Q-2 '!$A$2:$AH$3476,28,0),"-")</f>
        <v>-</v>
      </c>
      <c r="AC1876" s="2" t="str">
        <f>IFERROR(VLOOKUP(A1876,'[1]For Report Q-2 '!$A$2:$AH$3476,29,0),"-")</f>
        <v>-</v>
      </c>
      <c r="AD1876" s="2" t="str">
        <f>IFERROR(VLOOKUP(A1876,'[1]For Report Q-2 '!$A$2:$AH$3476,30,0),"-")</f>
        <v>-</v>
      </c>
      <c r="AE1876" s="1" t="str">
        <f>IFERROR(VLOOKUP(A1876,'[1]For Report Q-2 '!$A$2:$AH$3476,31,0),"-")</f>
        <v>-</v>
      </c>
      <c r="AF1876" s="1" t="str">
        <f>IFERROR(VLOOKUP(A1876,'[1]For Report Q-2 '!$A$2:$AH$3476,32,0),"-")</f>
        <v>-</v>
      </c>
      <c r="AG1876" s="2" t="str">
        <f>IFERROR(VLOOKUP(A1876,'[1]For Report Q-2 '!$A$2:$AH$3476,33,0),"-")</f>
        <v>-</v>
      </c>
      <c r="AH1876" s="1" t="str">
        <f t="shared" si="29"/>
        <v>--</v>
      </c>
      <c r="AI1876" t="e">
        <v>#N/A</v>
      </c>
      <c r="AJ1876" t="e">
        <v>#N/A</v>
      </c>
      <c r="AK1876" t="e">
        <v>#N/A</v>
      </c>
    </row>
    <row r="1877" spans="1:37" x14ac:dyDescent="0.25">
      <c r="A1877" s="15">
        <v>60707</v>
      </c>
      <c r="B1877" s="15" t="s">
        <v>739</v>
      </c>
      <c r="C1877" s="16">
        <v>44783</v>
      </c>
      <c r="D1877" s="15" t="s">
        <v>104</v>
      </c>
      <c r="E1877" s="1" t="s">
        <v>741</v>
      </c>
      <c r="F1877" s="15" t="s">
        <v>163</v>
      </c>
      <c r="G1877" s="1" t="s">
        <v>104</v>
      </c>
      <c r="H1877" s="17">
        <v>550</v>
      </c>
      <c r="I1877" s="18">
        <v>5.4999999999999997E-3</v>
      </c>
      <c r="J1877" s="1">
        <v>9078413</v>
      </c>
      <c r="K1877" s="1" t="s">
        <v>739</v>
      </c>
      <c r="L1877" s="19">
        <v>10290177.759199969</v>
      </c>
      <c r="M1877" s="1" t="s">
        <v>67</v>
      </c>
      <c r="N1877" s="1" t="s">
        <v>741</v>
      </c>
      <c r="O1877" s="1" t="s">
        <v>105</v>
      </c>
      <c r="P1877" s="20">
        <v>9078413</v>
      </c>
      <c r="Q1877" s="1" t="s">
        <v>340</v>
      </c>
      <c r="R1877" s="1" t="s">
        <v>89</v>
      </c>
      <c r="S1877" s="1" t="s">
        <v>80</v>
      </c>
      <c r="T1877" s="18">
        <f>IFERROR(VLOOKUP(A1877,'[1]For Report Q-2 '!$A$2:$T$3476,20,0),"-")</f>
        <v>5.4999999999999997E-3</v>
      </c>
      <c r="U1877" s="55">
        <f>IFERROR(VLOOKUP(A1877,'[1]For Report Q-2 '!$A$2:$U$3476,21,0),"-")</f>
        <v>0</v>
      </c>
      <c r="V1877" s="2" t="str">
        <f>IFERROR(VLOOKUP(A1877,'[1]For Report Q-2 '!$A$2:$V$3476,22,0),"-")</f>
        <v>-</v>
      </c>
      <c r="W1877" s="1">
        <f>IFERROR(VLOOKUP(A1877,'[1]For Report Q-2 '!$A$2:$W$3476,23,0),"-")</f>
        <v>0</v>
      </c>
      <c r="X1877" s="1"/>
      <c r="Y1877" s="1"/>
      <c r="Z1877" s="2" t="str">
        <f>IFERROR(VLOOKUP(A1877,'[1]For Report Q-2 '!$A$2:$Z$3476,26,0),"-")</f>
        <v>-</v>
      </c>
      <c r="AA1877" s="1" t="str">
        <f>IFERROR(VLOOKUP(A1877,'[1]For Report Q-2 '!$A$2:$AH$3476,27,0),"-")</f>
        <v>-</v>
      </c>
      <c r="AB1877" s="1" t="str">
        <f>IFERROR(VLOOKUP(A1877,'[1]For Report Q-2 '!$A$2:$AH$3476,28,0),"-")</f>
        <v>-</v>
      </c>
      <c r="AC1877" s="2" t="str">
        <f>IFERROR(VLOOKUP(A1877,'[1]For Report Q-2 '!$A$2:$AH$3476,29,0),"-")</f>
        <v>-</v>
      </c>
      <c r="AD1877" s="2" t="str">
        <f>IFERROR(VLOOKUP(A1877,'[1]For Report Q-2 '!$A$2:$AH$3476,30,0),"-")</f>
        <v>-</v>
      </c>
      <c r="AE1877" s="1" t="str">
        <f>IFERROR(VLOOKUP(A1877,'[1]For Report Q-2 '!$A$2:$AH$3476,31,0),"-")</f>
        <v>-</v>
      </c>
      <c r="AF1877" s="1" t="str">
        <f>IFERROR(VLOOKUP(A1877,'[1]For Report Q-2 '!$A$2:$AH$3476,32,0),"-")</f>
        <v>-</v>
      </c>
      <c r="AG1877" s="2" t="str">
        <f>IFERROR(VLOOKUP(A1877,'[1]For Report Q-2 '!$A$2:$AH$3476,33,0),"-")</f>
        <v>-</v>
      </c>
      <c r="AH1877" s="1" t="str">
        <f t="shared" si="29"/>
        <v>--</v>
      </c>
      <c r="AI1877" t="e">
        <v>#N/A</v>
      </c>
      <c r="AJ1877" t="e">
        <v>#N/A</v>
      </c>
      <c r="AK1877" t="e">
        <v>#N/A</v>
      </c>
    </row>
    <row r="1878" spans="1:37" x14ac:dyDescent="0.25">
      <c r="A1878" s="15">
        <v>60709</v>
      </c>
      <c r="B1878" s="15" t="s">
        <v>739</v>
      </c>
      <c r="C1878" s="16">
        <v>44783</v>
      </c>
      <c r="D1878" s="15" t="s">
        <v>70</v>
      </c>
      <c r="E1878" s="1" t="s">
        <v>741</v>
      </c>
      <c r="F1878" s="15" t="s">
        <v>163</v>
      </c>
      <c r="G1878" s="1" t="s">
        <v>70</v>
      </c>
      <c r="H1878" s="17">
        <v>475</v>
      </c>
      <c r="I1878" s="18">
        <v>4.7499999999999999E-3</v>
      </c>
      <c r="J1878" s="1">
        <v>9078413</v>
      </c>
      <c r="K1878" s="1" t="s">
        <v>739</v>
      </c>
      <c r="L1878" s="19">
        <v>10290177.759199969</v>
      </c>
      <c r="M1878" s="1" t="s">
        <v>67</v>
      </c>
      <c r="N1878" s="1" t="s">
        <v>741</v>
      </c>
      <c r="O1878" s="1" t="s">
        <v>71</v>
      </c>
      <c r="P1878" s="20">
        <v>9078413</v>
      </c>
      <c r="Q1878" s="1" t="s">
        <v>340</v>
      </c>
      <c r="R1878" s="1" t="s">
        <v>89</v>
      </c>
      <c r="S1878" s="1" t="s">
        <v>80</v>
      </c>
      <c r="T1878" s="18">
        <f>IFERROR(VLOOKUP(A1878,'[1]For Report Q-2 '!$A$2:$T$3476,20,0),"-")</f>
        <v>4.7499999999999999E-3</v>
      </c>
      <c r="U1878" s="55">
        <f>IFERROR(VLOOKUP(A1878,'[1]For Report Q-2 '!$A$2:$U$3476,21,0),"-")</f>
        <v>0</v>
      </c>
      <c r="V1878" s="2" t="str">
        <f>IFERROR(VLOOKUP(A1878,'[1]For Report Q-2 '!$A$2:$V$3476,22,0),"-")</f>
        <v>-</v>
      </c>
      <c r="W1878" s="1">
        <f>IFERROR(VLOOKUP(A1878,'[1]For Report Q-2 '!$A$2:$W$3476,23,0),"-")</f>
        <v>0</v>
      </c>
      <c r="X1878" s="1"/>
      <c r="Y1878" s="1"/>
      <c r="Z1878" s="2" t="str">
        <f>IFERROR(VLOOKUP(A1878,'[1]For Report Q-2 '!$A$2:$Z$3476,26,0),"-")</f>
        <v>-</v>
      </c>
      <c r="AA1878" s="1" t="str">
        <f>IFERROR(VLOOKUP(A1878,'[1]For Report Q-2 '!$A$2:$AH$3476,27,0),"-")</f>
        <v>-</v>
      </c>
      <c r="AB1878" s="1" t="str">
        <f>IFERROR(VLOOKUP(A1878,'[1]For Report Q-2 '!$A$2:$AH$3476,28,0),"-")</f>
        <v>-</v>
      </c>
      <c r="AC1878" s="2" t="str">
        <f>IFERROR(VLOOKUP(A1878,'[1]For Report Q-2 '!$A$2:$AH$3476,29,0),"-")</f>
        <v>-</v>
      </c>
      <c r="AD1878" s="2" t="str">
        <f>IFERROR(VLOOKUP(A1878,'[1]For Report Q-2 '!$A$2:$AH$3476,30,0),"-")</f>
        <v>-</v>
      </c>
      <c r="AE1878" s="1" t="str">
        <f>IFERROR(VLOOKUP(A1878,'[1]For Report Q-2 '!$A$2:$AH$3476,31,0),"-")</f>
        <v>-</v>
      </c>
      <c r="AF1878" s="1" t="str">
        <f>IFERROR(VLOOKUP(A1878,'[1]For Report Q-2 '!$A$2:$AH$3476,32,0),"-")</f>
        <v>-</v>
      </c>
      <c r="AG1878" s="2" t="str">
        <f>IFERROR(VLOOKUP(A1878,'[1]For Report Q-2 '!$A$2:$AH$3476,33,0),"-")</f>
        <v>-</v>
      </c>
      <c r="AH1878" s="1" t="str">
        <f t="shared" si="29"/>
        <v>--</v>
      </c>
      <c r="AI1878" t="e">
        <v>#N/A</v>
      </c>
      <c r="AJ1878" t="e">
        <v>#N/A</v>
      </c>
      <c r="AK1878" t="e">
        <v>#N/A</v>
      </c>
    </row>
    <row r="1879" spans="1:37" x14ac:dyDescent="0.25">
      <c r="A1879" s="15">
        <v>60713</v>
      </c>
      <c r="B1879" s="15" t="s">
        <v>739</v>
      </c>
      <c r="C1879" s="16">
        <v>44751</v>
      </c>
      <c r="D1879" s="15" t="s">
        <v>183</v>
      </c>
      <c r="E1879" s="1" t="s">
        <v>741</v>
      </c>
      <c r="F1879" s="15" t="s">
        <v>163</v>
      </c>
      <c r="G1879" s="1" t="s">
        <v>53</v>
      </c>
      <c r="H1879" s="17">
        <v>550</v>
      </c>
      <c r="I1879" s="18">
        <v>5.4999999999999997E-3</v>
      </c>
      <c r="J1879" s="1">
        <v>9078413</v>
      </c>
      <c r="K1879" s="1" t="s">
        <v>739</v>
      </c>
      <c r="L1879" s="19">
        <v>10290177.759199969</v>
      </c>
      <c r="M1879" s="1" t="s">
        <v>67</v>
      </c>
      <c r="N1879" s="1" t="s">
        <v>741</v>
      </c>
      <c r="O1879" s="1" t="s">
        <v>53</v>
      </c>
      <c r="P1879" s="20">
        <v>9078413</v>
      </c>
      <c r="Q1879" s="1" t="s">
        <v>340</v>
      </c>
      <c r="R1879" s="1" t="s">
        <v>89</v>
      </c>
      <c r="S1879" s="1" t="s">
        <v>80</v>
      </c>
      <c r="T1879" s="18">
        <f>IFERROR(VLOOKUP(A1879,'[1]For Report Q-2 '!$A$2:$T$3476,20,0),"-")</f>
        <v>5.4999999999999997E-3</v>
      </c>
      <c r="U1879" s="55">
        <f>IFERROR(VLOOKUP(A1879,'[1]For Report Q-2 '!$A$2:$U$3476,21,0),"-")</f>
        <v>0</v>
      </c>
      <c r="V1879" s="2" t="str">
        <f>IFERROR(VLOOKUP(A1879,'[1]For Report Q-2 '!$A$2:$V$3476,22,0),"-")</f>
        <v>-</v>
      </c>
      <c r="W1879" s="1">
        <f>IFERROR(VLOOKUP(A1879,'[1]For Report Q-2 '!$A$2:$W$3476,23,0),"-")</f>
        <v>0</v>
      </c>
      <c r="X1879" s="1"/>
      <c r="Y1879" s="1"/>
      <c r="Z1879" s="2" t="str">
        <f>IFERROR(VLOOKUP(A1879,'[1]For Report Q-2 '!$A$2:$Z$3476,26,0),"-")</f>
        <v>-</v>
      </c>
      <c r="AA1879" s="1" t="str">
        <f>IFERROR(VLOOKUP(A1879,'[1]For Report Q-2 '!$A$2:$AH$3476,27,0),"-")</f>
        <v>-</v>
      </c>
      <c r="AB1879" s="1" t="str">
        <f>IFERROR(VLOOKUP(A1879,'[1]For Report Q-2 '!$A$2:$AH$3476,28,0),"-")</f>
        <v>-</v>
      </c>
      <c r="AC1879" s="2" t="str">
        <f>IFERROR(VLOOKUP(A1879,'[1]For Report Q-2 '!$A$2:$AH$3476,29,0),"-")</f>
        <v>-</v>
      </c>
      <c r="AD1879" s="2" t="str">
        <f>IFERROR(VLOOKUP(A1879,'[1]For Report Q-2 '!$A$2:$AH$3476,30,0),"-")</f>
        <v>-</v>
      </c>
      <c r="AE1879" s="1" t="str">
        <f>IFERROR(VLOOKUP(A1879,'[1]For Report Q-2 '!$A$2:$AH$3476,31,0),"-")</f>
        <v>-</v>
      </c>
      <c r="AF1879" s="1" t="str">
        <f>IFERROR(VLOOKUP(A1879,'[1]For Report Q-2 '!$A$2:$AH$3476,32,0),"-")</f>
        <v>-</v>
      </c>
      <c r="AG1879" s="2" t="str">
        <f>IFERROR(VLOOKUP(A1879,'[1]For Report Q-2 '!$A$2:$AH$3476,33,0),"-")</f>
        <v>-</v>
      </c>
      <c r="AH1879" s="1" t="str">
        <f t="shared" si="29"/>
        <v>--</v>
      </c>
      <c r="AI1879" t="e">
        <v>#N/A</v>
      </c>
      <c r="AJ1879" t="e">
        <v>#N/A</v>
      </c>
      <c r="AK1879" t="e">
        <v>#N/A</v>
      </c>
    </row>
    <row r="1880" spans="1:37" x14ac:dyDescent="0.25">
      <c r="A1880" s="15">
        <v>60716</v>
      </c>
      <c r="B1880" s="15" t="s">
        <v>739</v>
      </c>
      <c r="C1880" s="16">
        <v>44751</v>
      </c>
      <c r="D1880" s="15" t="s">
        <v>183</v>
      </c>
      <c r="E1880" s="1" t="s">
        <v>741</v>
      </c>
      <c r="F1880" s="15" t="s">
        <v>163</v>
      </c>
      <c r="G1880" s="1" t="s">
        <v>53</v>
      </c>
      <c r="H1880" s="17">
        <v>550</v>
      </c>
      <c r="I1880" s="18">
        <v>5.4999999999999997E-3</v>
      </c>
      <c r="J1880" s="1">
        <v>9078413</v>
      </c>
      <c r="K1880" s="1" t="s">
        <v>739</v>
      </c>
      <c r="L1880" s="19">
        <v>10290177.759199969</v>
      </c>
      <c r="M1880" s="1" t="s">
        <v>67</v>
      </c>
      <c r="N1880" s="1" t="s">
        <v>741</v>
      </c>
      <c r="O1880" s="1" t="s">
        <v>53</v>
      </c>
      <c r="P1880" s="20">
        <v>9078413</v>
      </c>
      <c r="Q1880" s="1" t="s">
        <v>340</v>
      </c>
      <c r="R1880" s="1" t="s">
        <v>89</v>
      </c>
      <c r="S1880" s="1" t="s">
        <v>80</v>
      </c>
      <c r="T1880" s="18">
        <f>IFERROR(VLOOKUP(A1880,'[1]For Report Q-2 '!$A$2:$T$3476,20,0),"-")</f>
        <v>5.4999999999999997E-3</v>
      </c>
      <c r="U1880" s="55">
        <f>IFERROR(VLOOKUP(A1880,'[1]For Report Q-2 '!$A$2:$U$3476,21,0),"-")</f>
        <v>0</v>
      </c>
      <c r="V1880" s="2" t="str">
        <f>IFERROR(VLOOKUP(A1880,'[1]For Report Q-2 '!$A$2:$V$3476,22,0),"-")</f>
        <v>-</v>
      </c>
      <c r="W1880" s="1">
        <f>IFERROR(VLOOKUP(A1880,'[1]For Report Q-2 '!$A$2:$W$3476,23,0),"-")</f>
        <v>0</v>
      </c>
      <c r="X1880" s="1"/>
      <c r="Y1880" s="1"/>
      <c r="Z1880" s="2" t="str">
        <f>IFERROR(VLOOKUP(A1880,'[1]For Report Q-2 '!$A$2:$Z$3476,26,0),"-")</f>
        <v>-</v>
      </c>
      <c r="AA1880" s="1" t="str">
        <f>IFERROR(VLOOKUP(A1880,'[1]For Report Q-2 '!$A$2:$AH$3476,27,0),"-")</f>
        <v>-</v>
      </c>
      <c r="AB1880" s="1" t="str">
        <f>IFERROR(VLOOKUP(A1880,'[1]For Report Q-2 '!$A$2:$AH$3476,28,0),"-")</f>
        <v>-</v>
      </c>
      <c r="AC1880" s="2" t="str">
        <f>IFERROR(VLOOKUP(A1880,'[1]For Report Q-2 '!$A$2:$AH$3476,29,0),"-")</f>
        <v>-</v>
      </c>
      <c r="AD1880" s="2" t="str">
        <f>IFERROR(VLOOKUP(A1880,'[1]For Report Q-2 '!$A$2:$AH$3476,30,0),"-")</f>
        <v>-</v>
      </c>
      <c r="AE1880" s="1" t="str">
        <f>IFERROR(VLOOKUP(A1880,'[1]For Report Q-2 '!$A$2:$AH$3476,31,0),"-")</f>
        <v>-</v>
      </c>
      <c r="AF1880" s="1" t="str">
        <f>IFERROR(VLOOKUP(A1880,'[1]For Report Q-2 '!$A$2:$AH$3476,32,0),"-")</f>
        <v>-</v>
      </c>
      <c r="AG1880" s="2" t="str">
        <f>IFERROR(VLOOKUP(A1880,'[1]For Report Q-2 '!$A$2:$AH$3476,33,0),"-")</f>
        <v>-</v>
      </c>
      <c r="AH1880" s="1" t="str">
        <f t="shared" si="29"/>
        <v>--</v>
      </c>
      <c r="AI1880" t="e">
        <v>#N/A</v>
      </c>
      <c r="AJ1880" t="e">
        <v>#N/A</v>
      </c>
      <c r="AK1880" t="e">
        <v>#N/A</v>
      </c>
    </row>
    <row r="1881" spans="1:37" x14ac:dyDescent="0.25">
      <c r="A1881" s="15">
        <v>60742</v>
      </c>
      <c r="B1881" s="15" t="s">
        <v>739</v>
      </c>
      <c r="C1881" s="16">
        <v>44783</v>
      </c>
      <c r="D1881" s="15" t="s">
        <v>104</v>
      </c>
      <c r="E1881" s="1" t="s">
        <v>741</v>
      </c>
      <c r="F1881" s="15" t="s">
        <v>163</v>
      </c>
      <c r="G1881" s="1" t="s">
        <v>104</v>
      </c>
      <c r="H1881" s="17">
        <v>550</v>
      </c>
      <c r="I1881" s="18">
        <v>5.4999999999999997E-3</v>
      </c>
      <c r="J1881" s="1">
        <v>9078413</v>
      </c>
      <c r="K1881" s="1" t="s">
        <v>739</v>
      </c>
      <c r="L1881" s="19">
        <v>10290177.759199969</v>
      </c>
      <c r="M1881" s="1" t="s">
        <v>67</v>
      </c>
      <c r="N1881" s="1" t="s">
        <v>741</v>
      </c>
      <c r="O1881" s="1" t="s">
        <v>105</v>
      </c>
      <c r="P1881" s="20">
        <v>9078413</v>
      </c>
      <c r="Q1881" s="1" t="s">
        <v>340</v>
      </c>
      <c r="R1881" s="1" t="s">
        <v>89</v>
      </c>
      <c r="S1881" s="1" t="s">
        <v>80</v>
      </c>
      <c r="T1881" s="18">
        <f>IFERROR(VLOOKUP(A1881,'[1]For Report Q-2 '!$A$2:$T$3476,20,0),"-")</f>
        <v>5.4999999999999997E-3</v>
      </c>
      <c r="U1881" s="55">
        <f>IFERROR(VLOOKUP(A1881,'[1]For Report Q-2 '!$A$2:$U$3476,21,0),"-")</f>
        <v>0</v>
      </c>
      <c r="V1881" s="2" t="str">
        <f>IFERROR(VLOOKUP(A1881,'[1]For Report Q-2 '!$A$2:$V$3476,22,0),"-")</f>
        <v>-</v>
      </c>
      <c r="W1881" s="1">
        <f>IFERROR(VLOOKUP(A1881,'[1]For Report Q-2 '!$A$2:$W$3476,23,0),"-")</f>
        <v>0</v>
      </c>
      <c r="X1881" s="1"/>
      <c r="Y1881" s="1"/>
      <c r="Z1881" s="2" t="str">
        <f>IFERROR(VLOOKUP(A1881,'[1]For Report Q-2 '!$A$2:$Z$3476,26,0),"-")</f>
        <v>-</v>
      </c>
      <c r="AA1881" s="1" t="str">
        <f>IFERROR(VLOOKUP(A1881,'[1]For Report Q-2 '!$A$2:$AH$3476,27,0),"-")</f>
        <v>-</v>
      </c>
      <c r="AB1881" s="1" t="str">
        <f>IFERROR(VLOOKUP(A1881,'[1]For Report Q-2 '!$A$2:$AH$3476,28,0),"-")</f>
        <v>-</v>
      </c>
      <c r="AC1881" s="2" t="str">
        <f>IFERROR(VLOOKUP(A1881,'[1]For Report Q-2 '!$A$2:$AH$3476,29,0),"-")</f>
        <v>-</v>
      </c>
      <c r="AD1881" s="2" t="str">
        <f>IFERROR(VLOOKUP(A1881,'[1]For Report Q-2 '!$A$2:$AH$3476,30,0),"-")</f>
        <v>-</v>
      </c>
      <c r="AE1881" s="1" t="str">
        <f>IFERROR(VLOOKUP(A1881,'[1]For Report Q-2 '!$A$2:$AH$3476,31,0),"-")</f>
        <v>-</v>
      </c>
      <c r="AF1881" s="1" t="str">
        <f>IFERROR(VLOOKUP(A1881,'[1]For Report Q-2 '!$A$2:$AH$3476,32,0),"-")</f>
        <v>-</v>
      </c>
      <c r="AG1881" s="2" t="str">
        <f>IFERROR(VLOOKUP(A1881,'[1]For Report Q-2 '!$A$2:$AH$3476,33,0),"-")</f>
        <v>-</v>
      </c>
      <c r="AH1881" s="1" t="str">
        <f t="shared" si="29"/>
        <v>--</v>
      </c>
      <c r="AI1881" t="e">
        <v>#N/A</v>
      </c>
      <c r="AJ1881" t="e">
        <v>#N/A</v>
      </c>
      <c r="AK1881" t="e">
        <v>#N/A</v>
      </c>
    </row>
    <row r="1882" spans="1:37" x14ac:dyDescent="0.25">
      <c r="A1882" s="15">
        <v>60744</v>
      </c>
      <c r="B1882" s="15" t="s">
        <v>739</v>
      </c>
      <c r="C1882" s="16">
        <v>44783</v>
      </c>
      <c r="D1882" s="15" t="s">
        <v>104</v>
      </c>
      <c r="E1882" s="1" t="s">
        <v>741</v>
      </c>
      <c r="F1882" s="15" t="s">
        <v>163</v>
      </c>
      <c r="G1882" s="1" t="s">
        <v>104</v>
      </c>
      <c r="H1882" s="17">
        <v>550</v>
      </c>
      <c r="I1882" s="18">
        <v>5.4999999999999997E-3</v>
      </c>
      <c r="J1882" s="1">
        <v>9078413</v>
      </c>
      <c r="K1882" s="1" t="s">
        <v>739</v>
      </c>
      <c r="L1882" s="19">
        <v>10290177.759199969</v>
      </c>
      <c r="M1882" s="1" t="s">
        <v>67</v>
      </c>
      <c r="N1882" s="1" t="s">
        <v>741</v>
      </c>
      <c r="O1882" s="1" t="s">
        <v>105</v>
      </c>
      <c r="P1882" s="20">
        <v>9078413</v>
      </c>
      <c r="Q1882" s="1" t="s">
        <v>340</v>
      </c>
      <c r="R1882" s="1" t="s">
        <v>89</v>
      </c>
      <c r="S1882" s="1" t="s">
        <v>80</v>
      </c>
      <c r="T1882" s="18">
        <f>IFERROR(VLOOKUP(A1882,'[1]For Report Q-2 '!$A$2:$T$3476,20,0),"-")</f>
        <v>5.4999999999999997E-3</v>
      </c>
      <c r="U1882" s="55">
        <f>IFERROR(VLOOKUP(A1882,'[1]For Report Q-2 '!$A$2:$U$3476,21,0),"-")</f>
        <v>0</v>
      </c>
      <c r="V1882" s="2" t="str">
        <f>IFERROR(VLOOKUP(A1882,'[1]For Report Q-2 '!$A$2:$V$3476,22,0),"-")</f>
        <v>-</v>
      </c>
      <c r="W1882" s="1">
        <f>IFERROR(VLOOKUP(A1882,'[1]For Report Q-2 '!$A$2:$W$3476,23,0),"-")</f>
        <v>0</v>
      </c>
      <c r="X1882" s="1"/>
      <c r="Y1882" s="1"/>
      <c r="Z1882" s="2" t="str">
        <f>IFERROR(VLOOKUP(A1882,'[1]For Report Q-2 '!$A$2:$Z$3476,26,0),"-")</f>
        <v>-</v>
      </c>
      <c r="AA1882" s="1" t="str">
        <f>IFERROR(VLOOKUP(A1882,'[1]For Report Q-2 '!$A$2:$AH$3476,27,0),"-")</f>
        <v>-</v>
      </c>
      <c r="AB1882" s="1" t="str">
        <f>IFERROR(VLOOKUP(A1882,'[1]For Report Q-2 '!$A$2:$AH$3476,28,0),"-")</f>
        <v>-</v>
      </c>
      <c r="AC1882" s="2" t="str">
        <f>IFERROR(VLOOKUP(A1882,'[1]For Report Q-2 '!$A$2:$AH$3476,29,0),"-")</f>
        <v>-</v>
      </c>
      <c r="AD1882" s="2" t="str">
        <f>IFERROR(VLOOKUP(A1882,'[1]For Report Q-2 '!$A$2:$AH$3476,30,0),"-")</f>
        <v>-</v>
      </c>
      <c r="AE1882" s="1" t="str">
        <f>IFERROR(VLOOKUP(A1882,'[1]For Report Q-2 '!$A$2:$AH$3476,31,0),"-")</f>
        <v>-</v>
      </c>
      <c r="AF1882" s="1" t="str">
        <f>IFERROR(VLOOKUP(A1882,'[1]For Report Q-2 '!$A$2:$AH$3476,32,0),"-")</f>
        <v>-</v>
      </c>
      <c r="AG1882" s="2" t="str">
        <f>IFERROR(VLOOKUP(A1882,'[1]For Report Q-2 '!$A$2:$AH$3476,33,0),"-")</f>
        <v>-</v>
      </c>
      <c r="AH1882" s="1" t="str">
        <f t="shared" si="29"/>
        <v>--</v>
      </c>
      <c r="AI1882" t="e">
        <v>#N/A</v>
      </c>
      <c r="AJ1882" t="e">
        <v>#N/A</v>
      </c>
      <c r="AK1882" t="e">
        <v>#N/A</v>
      </c>
    </row>
    <row r="1883" spans="1:37" x14ac:dyDescent="0.25">
      <c r="A1883" s="15">
        <v>60762</v>
      </c>
      <c r="B1883" s="15" t="s">
        <v>739</v>
      </c>
      <c r="C1883" s="16">
        <v>44783</v>
      </c>
      <c r="D1883" s="15" t="s">
        <v>104</v>
      </c>
      <c r="E1883" s="1" t="s">
        <v>741</v>
      </c>
      <c r="F1883" s="15" t="s">
        <v>163</v>
      </c>
      <c r="G1883" s="1" t="s">
        <v>104</v>
      </c>
      <c r="H1883" s="17">
        <v>550</v>
      </c>
      <c r="I1883" s="18">
        <v>5.4999999999999997E-3</v>
      </c>
      <c r="J1883" s="1">
        <v>9078413</v>
      </c>
      <c r="K1883" s="1" t="s">
        <v>739</v>
      </c>
      <c r="L1883" s="19">
        <v>10290177.759199969</v>
      </c>
      <c r="M1883" s="1" t="s">
        <v>67</v>
      </c>
      <c r="N1883" s="1" t="s">
        <v>741</v>
      </c>
      <c r="O1883" s="1" t="s">
        <v>105</v>
      </c>
      <c r="P1883" s="20">
        <v>9078413</v>
      </c>
      <c r="Q1883" s="1" t="s">
        <v>340</v>
      </c>
      <c r="R1883" s="1" t="s">
        <v>89</v>
      </c>
      <c r="S1883" s="1" t="s">
        <v>80</v>
      </c>
      <c r="T1883" s="18">
        <f>IFERROR(VLOOKUP(A1883,'[1]For Report Q-2 '!$A$2:$T$3476,20,0),"-")</f>
        <v>5.4999999999999997E-3</v>
      </c>
      <c r="U1883" s="55">
        <f>IFERROR(VLOOKUP(A1883,'[1]For Report Q-2 '!$A$2:$U$3476,21,0),"-")</f>
        <v>0</v>
      </c>
      <c r="V1883" s="2" t="str">
        <f>IFERROR(VLOOKUP(A1883,'[1]For Report Q-2 '!$A$2:$V$3476,22,0),"-")</f>
        <v>-</v>
      </c>
      <c r="W1883" s="1">
        <f>IFERROR(VLOOKUP(A1883,'[1]For Report Q-2 '!$A$2:$W$3476,23,0),"-")</f>
        <v>0</v>
      </c>
      <c r="X1883" s="1"/>
      <c r="Y1883" s="1"/>
      <c r="Z1883" s="2" t="str">
        <f>IFERROR(VLOOKUP(A1883,'[1]For Report Q-2 '!$A$2:$Z$3476,26,0),"-")</f>
        <v>-</v>
      </c>
      <c r="AA1883" s="1" t="str">
        <f>IFERROR(VLOOKUP(A1883,'[1]For Report Q-2 '!$A$2:$AH$3476,27,0),"-")</f>
        <v>-</v>
      </c>
      <c r="AB1883" s="1" t="str">
        <f>IFERROR(VLOOKUP(A1883,'[1]For Report Q-2 '!$A$2:$AH$3476,28,0),"-")</f>
        <v>-</v>
      </c>
      <c r="AC1883" s="2" t="str">
        <f>IFERROR(VLOOKUP(A1883,'[1]For Report Q-2 '!$A$2:$AH$3476,29,0),"-")</f>
        <v>-</v>
      </c>
      <c r="AD1883" s="2" t="str">
        <f>IFERROR(VLOOKUP(A1883,'[1]For Report Q-2 '!$A$2:$AH$3476,30,0),"-")</f>
        <v>-</v>
      </c>
      <c r="AE1883" s="1" t="str">
        <f>IFERROR(VLOOKUP(A1883,'[1]For Report Q-2 '!$A$2:$AH$3476,31,0),"-")</f>
        <v>-</v>
      </c>
      <c r="AF1883" s="1" t="str">
        <f>IFERROR(VLOOKUP(A1883,'[1]For Report Q-2 '!$A$2:$AH$3476,32,0),"-")</f>
        <v>-</v>
      </c>
      <c r="AG1883" s="2" t="str">
        <f>IFERROR(VLOOKUP(A1883,'[1]For Report Q-2 '!$A$2:$AH$3476,33,0),"-")</f>
        <v>-</v>
      </c>
      <c r="AH1883" s="1" t="str">
        <f t="shared" si="29"/>
        <v>--</v>
      </c>
      <c r="AI1883" t="e">
        <v>#N/A</v>
      </c>
      <c r="AJ1883" t="e">
        <v>#N/A</v>
      </c>
      <c r="AK1883" t="e">
        <v>#N/A</v>
      </c>
    </row>
    <row r="1884" spans="1:37" x14ac:dyDescent="0.25">
      <c r="A1884" s="15">
        <v>60765</v>
      </c>
      <c r="B1884" s="15" t="s">
        <v>739</v>
      </c>
      <c r="C1884" s="16">
        <v>44829</v>
      </c>
      <c r="D1884" s="15" t="s">
        <v>56</v>
      </c>
      <c r="E1884" s="1" t="s">
        <v>741</v>
      </c>
      <c r="F1884" s="15" t="s">
        <v>163</v>
      </c>
      <c r="G1884" s="1" t="s">
        <v>56</v>
      </c>
      <c r="H1884" s="17">
        <v>425</v>
      </c>
      <c r="I1884" s="18">
        <v>4.2500000000000003E-3</v>
      </c>
      <c r="J1884" s="1">
        <v>9078413</v>
      </c>
      <c r="K1884" s="1" t="s">
        <v>739</v>
      </c>
      <c r="L1884" s="19">
        <v>10290177.759199969</v>
      </c>
      <c r="M1884" s="1" t="s">
        <v>67</v>
      </c>
      <c r="N1884" s="1" t="s">
        <v>741</v>
      </c>
      <c r="O1884" s="1" t="s">
        <v>59</v>
      </c>
      <c r="P1884" s="20">
        <v>9078413</v>
      </c>
      <c r="Q1884" s="1" t="s">
        <v>340</v>
      </c>
      <c r="R1884" s="1" t="s">
        <v>89</v>
      </c>
      <c r="S1884" s="1" t="s">
        <v>80</v>
      </c>
      <c r="T1884" s="18">
        <f>IFERROR(VLOOKUP(A1884,'[1]For Report Q-2 '!$A$2:$T$3476,20,0),"-")</f>
        <v>4.2500000000000003E-3</v>
      </c>
      <c r="U1884" s="55">
        <f>IFERROR(VLOOKUP(A1884,'[1]For Report Q-2 '!$A$2:$U$3476,21,0),"-")</f>
        <v>0</v>
      </c>
      <c r="V1884" s="2" t="str">
        <f>IFERROR(VLOOKUP(A1884,'[1]For Report Q-2 '!$A$2:$V$3476,22,0),"-")</f>
        <v>-</v>
      </c>
      <c r="W1884" s="1">
        <f>IFERROR(VLOOKUP(A1884,'[1]For Report Q-2 '!$A$2:$W$3476,23,0),"-")</f>
        <v>0</v>
      </c>
      <c r="X1884" s="1"/>
      <c r="Y1884" s="1"/>
      <c r="Z1884" s="2" t="str">
        <f>IFERROR(VLOOKUP(A1884,'[1]For Report Q-2 '!$A$2:$Z$3476,26,0),"-")</f>
        <v>-</v>
      </c>
      <c r="AA1884" s="1" t="str">
        <f>IFERROR(VLOOKUP(A1884,'[1]For Report Q-2 '!$A$2:$AH$3476,27,0),"-")</f>
        <v>-</v>
      </c>
      <c r="AB1884" s="1" t="str">
        <f>IFERROR(VLOOKUP(A1884,'[1]For Report Q-2 '!$A$2:$AH$3476,28,0),"-")</f>
        <v>-</v>
      </c>
      <c r="AC1884" s="2" t="str">
        <f>IFERROR(VLOOKUP(A1884,'[1]For Report Q-2 '!$A$2:$AH$3476,29,0),"-")</f>
        <v>-</v>
      </c>
      <c r="AD1884" s="2" t="str">
        <f>IFERROR(VLOOKUP(A1884,'[1]For Report Q-2 '!$A$2:$AH$3476,30,0),"-")</f>
        <v>-</v>
      </c>
      <c r="AE1884" s="1" t="str">
        <f>IFERROR(VLOOKUP(A1884,'[1]For Report Q-2 '!$A$2:$AH$3476,31,0),"-")</f>
        <v>-</v>
      </c>
      <c r="AF1884" s="1" t="str">
        <f>IFERROR(VLOOKUP(A1884,'[1]For Report Q-2 '!$A$2:$AH$3476,32,0),"-")</f>
        <v>-</v>
      </c>
      <c r="AG1884" s="2" t="str">
        <f>IFERROR(VLOOKUP(A1884,'[1]For Report Q-2 '!$A$2:$AH$3476,33,0),"-")</f>
        <v>-</v>
      </c>
      <c r="AH1884" s="1" t="str">
        <f t="shared" si="29"/>
        <v>--</v>
      </c>
      <c r="AI1884" t="e">
        <v>#N/A</v>
      </c>
      <c r="AJ1884" t="e">
        <v>#N/A</v>
      </c>
      <c r="AK1884" t="e">
        <v>#N/A</v>
      </c>
    </row>
    <row r="1885" spans="1:37" x14ac:dyDescent="0.25">
      <c r="A1885" s="15">
        <v>60790</v>
      </c>
      <c r="B1885" s="15" t="s">
        <v>739</v>
      </c>
      <c r="C1885" s="16">
        <v>44751</v>
      </c>
      <c r="D1885" s="15" t="s">
        <v>183</v>
      </c>
      <c r="E1885" s="1" t="s">
        <v>741</v>
      </c>
      <c r="F1885" s="15" t="s">
        <v>163</v>
      </c>
      <c r="G1885" s="1" t="s">
        <v>53</v>
      </c>
      <c r="H1885" s="17">
        <v>475</v>
      </c>
      <c r="I1885" s="18">
        <v>4.7499999999999999E-3</v>
      </c>
      <c r="J1885" s="1">
        <v>9078413</v>
      </c>
      <c r="K1885" s="1" t="s">
        <v>739</v>
      </c>
      <c r="L1885" s="19">
        <v>10290177.759199969</v>
      </c>
      <c r="M1885" s="1" t="s">
        <v>67</v>
      </c>
      <c r="N1885" s="1" t="s">
        <v>741</v>
      </c>
      <c r="O1885" s="1" t="s">
        <v>53</v>
      </c>
      <c r="P1885" s="20">
        <v>9078413</v>
      </c>
      <c r="Q1885" s="1" t="s">
        <v>340</v>
      </c>
      <c r="R1885" s="1" t="s">
        <v>89</v>
      </c>
      <c r="S1885" s="1" t="s">
        <v>80</v>
      </c>
      <c r="T1885" s="18">
        <f>IFERROR(VLOOKUP(A1885,'[1]For Report Q-2 '!$A$2:$T$3476,20,0),"-")</f>
        <v>4.7499999999999999E-3</v>
      </c>
      <c r="U1885" s="55">
        <f>IFERROR(VLOOKUP(A1885,'[1]For Report Q-2 '!$A$2:$U$3476,21,0),"-")</f>
        <v>0</v>
      </c>
      <c r="V1885" s="2" t="str">
        <f>IFERROR(VLOOKUP(A1885,'[1]For Report Q-2 '!$A$2:$V$3476,22,0),"-")</f>
        <v>-</v>
      </c>
      <c r="W1885" s="1">
        <f>IFERROR(VLOOKUP(A1885,'[1]For Report Q-2 '!$A$2:$W$3476,23,0),"-")</f>
        <v>0</v>
      </c>
      <c r="X1885" s="1"/>
      <c r="Y1885" s="1"/>
      <c r="Z1885" s="2" t="str">
        <f>IFERROR(VLOOKUP(A1885,'[1]For Report Q-2 '!$A$2:$Z$3476,26,0),"-")</f>
        <v>-</v>
      </c>
      <c r="AA1885" s="1" t="str">
        <f>IFERROR(VLOOKUP(A1885,'[1]For Report Q-2 '!$A$2:$AH$3476,27,0),"-")</f>
        <v>-</v>
      </c>
      <c r="AB1885" s="1" t="str">
        <f>IFERROR(VLOOKUP(A1885,'[1]For Report Q-2 '!$A$2:$AH$3476,28,0),"-")</f>
        <v>-</v>
      </c>
      <c r="AC1885" s="2" t="str">
        <f>IFERROR(VLOOKUP(A1885,'[1]For Report Q-2 '!$A$2:$AH$3476,29,0),"-")</f>
        <v>-</v>
      </c>
      <c r="AD1885" s="2" t="str">
        <f>IFERROR(VLOOKUP(A1885,'[1]For Report Q-2 '!$A$2:$AH$3476,30,0),"-")</f>
        <v>-</v>
      </c>
      <c r="AE1885" s="1" t="str">
        <f>IFERROR(VLOOKUP(A1885,'[1]For Report Q-2 '!$A$2:$AH$3476,31,0),"-")</f>
        <v>-</v>
      </c>
      <c r="AF1885" s="1" t="str">
        <f>IFERROR(VLOOKUP(A1885,'[1]For Report Q-2 '!$A$2:$AH$3476,32,0),"-")</f>
        <v>-</v>
      </c>
      <c r="AG1885" s="2" t="str">
        <f>IFERROR(VLOOKUP(A1885,'[1]For Report Q-2 '!$A$2:$AH$3476,33,0),"-")</f>
        <v>-</v>
      </c>
      <c r="AH1885" s="1" t="str">
        <f t="shared" si="29"/>
        <v>--</v>
      </c>
      <c r="AI1885" t="e">
        <v>#N/A</v>
      </c>
      <c r="AJ1885" t="e">
        <v>#N/A</v>
      </c>
      <c r="AK1885" t="e">
        <v>#N/A</v>
      </c>
    </row>
    <row r="1886" spans="1:37" x14ac:dyDescent="0.25">
      <c r="A1886" s="15">
        <v>60794</v>
      </c>
      <c r="B1886" s="15" t="s">
        <v>739</v>
      </c>
      <c r="C1886" s="16">
        <v>44783</v>
      </c>
      <c r="D1886" s="15" t="s">
        <v>104</v>
      </c>
      <c r="E1886" s="1" t="s">
        <v>741</v>
      </c>
      <c r="F1886" s="15" t="s">
        <v>163</v>
      </c>
      <c r="G1886" s="1" t="s">
        <v>104</v>
      </c>
      <c r="H1886" s="17">
        <v>550</v>
      </c>
      <c r="I1886" s="18">
        <v>5.4999999999999997E-3</v>
      </c>
      <c r="J1886" s="1">
        <v>9078413</v>
      </c>
      <c r="K1886" s="1" t="s">
        <v>739</v>
      </c>
      <c r="L1886" s="19">
        <v>10290177.759199969</v>
      </c>
      <c r="M1886" s="1" t="s">
        <v>67</v>
      </c>
      <c r="N1886" s="1" t="s">
        <v>741</v>
      </c>
      <c r="O1886" s="1" t="s">
        <v>105</v>
      </c>
      <c r="P1886" s="20">
        <v>9078413</v>
      </c>
      <c r="Q1886" s="1" t="s">
        <v>340</v>
      </c>
      <c r="R1886" s="1" t="s">
        <v>89</v>
      </c>
      <c r="S1886" s="1" t="s">
        <v>80</v>
      </c>
      <c r="T1886" s="18">
        <f>IFERROR(VLOOKUP(A1886,'[1]For Report Q-2 '!$A$2:$T$3476,20,0),"-")</f>
        <v>5.4999999999999997E-3</v>
      </c>
      <c r="U1886" s="55">
        <f>IFERROR(VLOOKUP(A1886,'[1]For Report Q-2 '!$A$2:$U$3476,21,0),"-")</f>
        <v>0</v>
      </c>
      <c r="V1886" s="2" t="str">
        <f>IFERROR(VLOOKUP(A1886,'[1]For Report Q-2 '!$A$2:$V$3476,22,0),"-")</f>
        <v>-</v>
      </c>
      <c r="W1886" s="1">
        <f>IFERROR(VLOOKUP(A1886,'[1]For Report Q-2 '!$A$2:$W$3476,23,0),"-")</f>
        <v>0</v>
      </c>
      <c r="X1886" s="1"/>
      <c r="Y1886" s="1"/>
      <c r="Z1886" s="2" t="str">
        <f>IFERROR(VLOOKUP(A1886,'[1]For Report Q-2 '!$A$2:$Z$3476,26,0),"-")</f>
        <v>-</v>
      </c>
      <c r="AA1886" s="1" t="str">
        <f>IFERROR(VLOOKUP(A1886,'[1]For Report Q-2 '!$A$2:$AH$3476,27,0),"-")</f>
        <v>-</v>
      </c>
      <c r="AB1886" s="1" t="str">
        <f>IFERROR(VLOOKUP(A1886,'[1]For Report Q-2 '!$A$2:$AH$3476,28,0),"-")</f>
        <v>-</v>
      </c>
      <c r="AC1886" s="2" t="str">
        <f>IFERROR(VLOOKUP(A1886,'[1]For Report Q-2 '!$A$2:$AH$3476,29,0),"-")</f>
        <v>-</v>
      </c>
      <c r="AD1886" s="2" t="str">
        <f>IFERROR(VLOOKUP(A1886,'[1]For Report Q-2 '!$A$2:$AH$3476,30,0),"-")</f>
        <v>-</v>
      </c>
      <c r="AE1886" s="1" t="str">
        <f>IFERROR(VLOOKUP(A1886,'[1]For Report Q-2 '!$A$2:$AH$3476,31,0),"-")</f>
        <v>-</v>
      </c>
      <c r="AF1886" s="1" t="str">
        <f>IFERROR(VLOOKUP(A1886,'[1]For Report Q-2 '!$A$2:$AH$3476,32,0),"-")</f>
        <v>-</v>
      </c>
      <c r="AG1886" s="2" t="str">
        <f>IFERROR(VLOOKUP(A1886,'[1]For Report Q-2 '!$A$2:$AH$3476,33,0),"-")</f>
        <v>-</v>
      </c>
      <c r="AH1886" s="1" t="str">
        <f t="shared" si="29"/>
        <v>--</v>
      </c>
      <c r="AI1886" t="e">
        <v>#N/A</v>
      </c>
      <c r="AJ1886" t="e">
        <v>#N/A</v>
      </c>
      <c r="AK1886" t="e">
        <v>#N/A</v>
      </c>
    </row>
    <row r="1887" spans="1:37" x14ac:dyDescent="0.25">
      <c r="A1887" s="15">
        <v>60804</v>
      </c>
      <c r="B1887" s="15" t="s">
        <v>739</v>
      </c>
      <c r="C1887" s="16">
        <v>44572</v>
      </c>
      <c r="D1887" s="15" t="s">
        <v>56</v>
      </c>
      <c r="E1887" s="1" t="s">
        <v>741</v>
      </c>
      <c r="F1887" s="15" t="s">
        <v>163</v>
      </c>
      <c r="G1887" s="1" t="s">
        <v>56</v>
      </c>
      <c r="H1887" s="17">
        <v>425</v>
      </c>
      <c r="I1887" s="18">
        <v>4.2500000000000003E-3</v>
      </c>
      <c r="J1887" s="1">
        <v>9078413</v>
      </c>
      <c r="K1887" s="1" t="s">
        <v>739</v>
      </c>
      <c r="L1887" s="19">
        <v>10290177.759199969</v>
      </c>
      <c r="M1887" s="1" t="s">
        <v>67</v>
      </c>
      <c r="N1887" s="1" t="s">
        <v>741</v>
      </c>
      <c r="O1887" s="1" t="s">
        <v>59</v>
      </c>
      <c r="P1887" s="20">
        <v>9078413</v>
      </c>
      <c r="Q1887" s="1" t="s">
        <v>340</v>
      </c>
      <c r="R1887" s="1" t="s">
        <v>89</v>
      </c>
      <c r="S1887" s="1" t="s">
        <v>80</v>
      </c>
      <c r="T1887" s="18">
        <f>IFERROR(VLOOKUP(A1887,'[1]For Report Q-2 '!$A$2:$T$3476,20,0),"-")</f>
        <v>4.2500000000000003E-3</v>
      </c>
      <c r="U1887" s="55">
        <f>IFERROR(VLOOKUP(A1887,'[1]For Report Q-2 '!$A$2:$U$3476,21,0),"-")</f>
        <v>0</v>
      </c>
      <c r="V1887" s="2" t="str">
        <f>IFERROR(VLOOKUP(A1887,'[1]For Report Q-2 '!$A$2:$V$3476,22,0),"-")</f>
        <v>-</v>
      </c>
      <c r="W1887" s="1">
        <f>IFERROR(VLOOKUP(A1887,'[1]For Report Q-2 '!$A$2:$W$3476,23,0),"-")</f>
        <v>0</v>
      </c>
      <c r="X1887" s="1"/>
      <c r="Y1887" s="1"/>
      <c r="Z1887" s="2" t="str">
        <f>IFERROR(VLOOKUP(A1887,'[1]For Report Q-2 '!$A$2:$Z$3476,26,0),"-")</f>
        <v>-</v>
      </c>
      <c r="AA1887" s="1" t="str">
        <f>IFERROR(VLOOKUP(A1887,'[1]For Report Q-2 '!$A$2:$AH$3476,27,0),"-")</f>
        <v>-</v>
      </c>
      <c r="AB1887" s="1" t="str">
        <f>IFERROR(VLOOKUP(A1887,'[1]For Report Q-2 '!$A$2:$AH$3476,28,0),"-")</f>
        <v>-</v>
      </c>
      <c r="AC1887" s="2" t="str">
        <f>IFERROR(VLOOKUP(A1887,'[1]For Report Q-2 '!$A$2:$AH$3476,29,0),"-")</f>
        <v>-</v>
      </c>
      <c r="AD1887" s="2" t="str">
        <f>IFERROR(VLOOKUP(A1887,'[1]For Report Q-2 '!$A$2:$AH$3476,30,0),"-")</f>
        <v>-</v>
      </c>
      <c r="AE1887" s="1" t="str">
        <f>IFERROR(VLOOKUP(A1887,'[1]For Report Q-2 '!$A$2:$AH$3476,31,0),"-")</f>
        <v>-</v>
      </c>
      <c r="AF1887" s="1" t="str">
        <f>IFERROR(VLOOKUP(A1887,'[1]For Report Q-2 '!$A$2:$AH$3476,32,0),"-")</f>
        <v>-</v>
      </c>
      <c r="AG1887" s="2" t="str">
        <f>IFERROR(VLOOKUP(A1887,'[1]For Report Q-2 '!$A$2:$AH$3476,33,0),"-")</f>
        <v>-</v>
      </c>
      <c r="AH1887" s="1" t="str">
        <f t="shared" si="29"/>
        <v>--</v>
      </c>
      <c r="AI1887" t="e">
        <v>#N/A</v>
      </c>
      <c r="AJ1887" t="e">
        <v>#N/A</v>
      </c>
      <c r="AK1887" t="e">
        <v>#N/A</v>
      </c>
    </row>
    <row r="1888" spans="1:37" x14ac:dyDescent="0.25">
      <c r="A1888" s="15">
        <v>60813</v>
      </c>
      <c r="B1888" s="15" t="s">
        <v>739</v>
      </c>
      <c r="C1888" s="16">
        <v>44833</v>
      </c>
      <c r="D1888" s="15" t="s">
        <v>28</v>
      </c>
      <c r="E1888" s="1" t="s">
        <v>741</v>
      </c>
      <c r="F1888" s="15" t="s">
        <v>163</v>
      </c>
      <c r="G1888" s="1" t="s">
        <v>28</v>
      </c>
      <c r="H1888" s="17">
        <v>425</v>
      </c>
      <c r="I1888" s="18">
        <v>4.2500000000000003E-3</v>
      </c>
      <c r="J1888" s="1">
        <v>9078413</v>
      </c>
      <c r="K1888" s="1" t="s">
        <v>739</v>
      </c>
      <c r="L1888" s="19">
        <v>10290177.759199969</v>
      </c>
      <c r="M1888" s="1" t="s">
        <v>67</v>
      </c>
      <c r="N1888" s="1" t="s">
        <v>741</v>
      </c>
      <c r="O1888" s="1" t="s">
        <v>38</v>
      </c>
      <c r="P1888" s="20">
        <v>9078413</v>
      </c>
      <c r="Q1888" s="1" t="s">
        <v>340</v>
      </c>
      <c r="R1888" s="1" t="s">
        <v>89</v>
      </c>
      <c r="S1888" s="1" t="s">
        <v>80</v>
      </c>
      <c r="T1888" s="18">
        <f>IFERROR(VLOOKUP(A1888,'[1]For Report Q-2 '!$A$2:$T$3476,20,0),"-")</f>
        <v>4.2500000000000003E-3</v>
      </c>
      <c r="U1888" s="55">
        <f>IFERROR(VLOOKUP(A1888,'[1]For Report Q-2 '!$A$2:$U$3476,21,0),"-")</f>
        <v>0</v>
      </c>
      <c r="V1888" s="2" t="str">
        <f>IFERROR(VLOOKUP(A1888,'[1]For Report Q-2 '!$A$2:$V$3476,22,0),"-")</f>
        <v>-</v>
      </c>
      <c r="W1888" s="1">
        <f>IFERROR(VLOOKUP(A1888,'[1]For Report Q-2 '!$A$2:$W$3476,23,0),"-")</f>
        <v>0</v>
      </c>
      <c r="X1888" s="1"/>
      <c r="Y1888" s="1"/>
      <c r="Z1888" s="2" t="str">
        <f>IFERROR(VLOOKUP(A1888,'[1]For Report Q-2 '!$A$2:$Z$3476,26,0),"-")</f>
        <v>-</v>
      </c>
      <c r="AA1888" s="1" t="str">
        <f>IFERROR(VLOOKUP(A1888,'[1]For Report Q-2 '!$A$2:$AH$3476,27,0),"-")</f>
        <v>-</v>
      </c>
      <c r="AB1888" s="1" t="str">
        <f>IFERROR(VLOOKUP(A1888,'[1]For Report Q-2 '!$A$2:$AH$3476,28,0),"-")</f>
        <v>-</v>
      </c>
      <c r="AC1888" s="2" t="str">
        <f>IFERROR(VLOOKUP(A1888,'[1]For Report Q-2 '!$A$2:$AH$3476,29,0),"-")</f>
        <v>-</v>
      </c>
      <c r="AD1888" s="2" t="str">
        <f>IFERROR(VLOOKUP(A1888,'[1]For Report Q-2 '!$A$2:$AH$3476,30,0),"-")</f>
        <v>-</v>
      </c>
      <c r="AE1888" s="1" t="str">
        <f>IFERROR(VLOOKUP(A1888,'[1]For Report Q-2 '!$A$2:$AH$3476,31,0),"-")</f>
        <v>-</v>
      </c>
      <c r="AF1888" s="1" t="str">
        <f>IFERROR(VLOOKUP(A1888,'[1]For Report Q-2 '!$A$2:$AH$3476,32,0),"-")</f>
        <v>-</v>
      </c>
      <c r="AG1888" s="2" t="str">
        <f>IFERROR(VLOOKUP(A1888,'[1]For Report Q-2 '!$A$2:$AH$3476,33,0),"-")</f>
        <v>-</v>
      </c>
      <c r="AH1888" s="1" t="str">
        <f t="shared" si="29"/>
        <v>--</v>
      </c>
      <c r="AI1888" t="e">
        <v>#N/A</v>
      </c>
      <c r="AJ1888" t="e">
        <v>#N/A</v>
      </c>
      <c r="AK1888" t="e">
        <v>#N/A</v>
      </c>
    </row>
    <row r="1889" spans="1:37" x14ac:dyDescent="0.25">
      <c r="A1889" s="15">
        <v>60817</v>
      </c>
      <c r="B1889" s="15" t="s">
        <v>739</v>
      </c>
      <c r="C1889" s="16">
        <v>44917</v>
      </c>
      <c r="D1889" s="15" t="s">
        <v>28</v>
      </c>
      <c r="E1889" s="1" t="s">
        <v>741</v>
      </c>
      <c r="F1889" s="15" t="s">
        <v>163</v>
      </c>
      <c r="G1889" s="1" t="s">
        <v>28</v>
      </c>
      <c r="H1889" s="17">
        <v>425</v>
      </c>
      <c r="I1889" s="18">
        <v>4.2500000000000003E-3</v>
      </c>
      <c r="J1889" s="1">
        <v>9078413</v>
      </c>
      <c r="K1889" s="1" t="s">
        <v>739</v>
      </c>
      <c r="L1889" s="19">
        <v>10290177.759199969</v>
      </c>
      <c r="M1889" s="1" t="s">
        <v>67</v>
      </c>
      <c r="N1889" s="1" t="s">
        <v>741</v>
      </c>
      <c r="O1889" s="1" t="s">
        <v>38</v>
      </c>
      <c r="P1889" s="20">
        <v>9078413</v>
      </c>
      <c r="Q1889" s="1" t="s">
        <v>340</v>
      </c>
      <c r="R1889" s="1" t="s">
        <v>89</v>
      </c>
      <c r="S1889" s="1" t="s">
        <v>80</v>
      </c>
      <c r="T1889" s="18">
        <f>IFERROR(VLOOKUP(A1889,'[1]For Report Q-2 '!$A$2:$T$3476,20,0),"-")</f>
        <v>4.2500000000000003E-3</v>
      </c>
      <c r="U1889" s="55">
        <f>IFERROR(VLOOKUP(A1889,'[1]For Report Q-2 '!$A$2:$U$3476,21,0),"-")</f>
        <v>0</v>
      </c>
      <c r="V1889" s="2" t="str">
        <f>IFERROR(VLOOKUP(A1889,'[1]For Report Q-2 '!$A$2:$V$3476,22,0),"-")</f>
        <v>-</v>
      </c>
      <c r="W1889" s="1">
        <f>IFERROR(VLOOKUP(A1889,'[1]For Report Q-2 '!$A$2:$W$3476,23,0),"-")</f>
        <v>0</v>
      </c>
      <c r="X1889" s="1"/>
      <c r="Y1889" s="1"/>
      <c r="Z1889" s="2" t="str">
        <f>IFERROR(VLOOKUP(A1889,'[1]For Report Q-2 '!$A$2:$Z$3476,26,0),"-")</f>
        <v>-</v>
      </c>
      <c r="AA1889" s="1" t="str">
        <f>IFERROR(VLOOKUP(A1889,'[1]For Report Q-2 '!$A$2:$AH$3476,27,0),"-")</f>
        <v>-</v>
      </c>
      <c r="AB1889" s="1" t="str">
        <f>IFERROR(VLOOKUP(A1889,'[1]For Report Q-2 '!$A$2:$AH$3476,28,0),"-")</f>
        <v>-</v>
      </c>
      <c r="AC1889" s="2" t="str">
        <f>IFERROR(VLOOKUP(A1889,'[1]For Report Q-2 '!$A$2:$AH$3476,29,0),"-")</f>
        <v>-</v>
      </c>
      <c r="AD1889" s="2" t="str">
        <f>IFERROR(VLOOKUP(A1889,'[1]For Report Q-2 '!$A$2:$AH$3476,30,0),"-")</f>
        <v>-</v>
      </c>
      <c r="AE1889" s="1" t="str">
        <f>IFERROR(VLOOKUP(A1889,'[1]For Report Q-2 '!$A$2:$AH$3476,31,0),"-")</f>
        <v>-</v>
      </c>
      <c r="AF1889" s="1" t="str">
        <f>IFERROR(VLOOKUP(A1889,'[1]For Report Q-2 '!$A$2:$AH$3476,32,0),"-")</f>
        <v>-</v>
      </c>
      <c r="AG1889" s="2" t="str">
        <f>IFERROR(VLOOKUP(A1889,'[1]For Report Q-2 '!$A$2:$AH$3476,33,0),"-")</f>
        <v>-</v>
      </c>
      <c r="AH1889" s="1" t="str">
        <f t="shared" si="29"/>
        <v>--</v>
      </c>
      <c r="AI1889" t="e">
        <v>#N/A</v>
      </c>
      <c r="AJ1889" t="e">
        <v>#N/A</v>
      </c>
      <c r="AK1889" t="e">
        <v>#N/A</v>
      </c>
    </row>
    <row r="1890" spans="1:37" x14ac:dyDescent="0.25">
      <c r="A1890" s="15">
        <v>60820</v>
      </c>
      <c r="B1890" s="15" t="s">
        <v>739</v>
      </c>
      <c r="C1890" s="16">
        <v>44917</v>
      </c>
      <c r="D1890" s="15" t="s">
        <v>28</v>
      </c>
      <c r="E1890" s="1" t="s">
        <v>741</v>
      </c>
      <c r="F1890" s="15" t="s">
        <v>163</v>
      </c>
      <c r="G1890" s="1" t="s">
        <v>28</v>
      </c>
      <c r="H1890" s="17">
        <v>425</v>
      </c>
      <c r="I1890" s="18">
        <v>4.2500000000000003E-3</v>
      </c>
      <c r="J1890" s="1">
        <v>9078413</v>
      </c>
      <c r="K1890" s="1" t="s">
        <v>739</v>
      </c>
      <c r="L1890" s="19">
        <v>10290177.759199969</v>
      </c>
      <c r="M1890" s="1" t="s">
        <v>67</v>
      </c>
      <c r="N1890" s="1" t="s">
        <v>741</v>
      </c>
      <c r="O1890" s="1" t="s">
        <v>38</v>
      </c>
      <c r="P1890" s="20">
        <v>9078413</v>
      </c>
      <c r="Q1890" s="1" t="s">
        <v>340</v>
      </c>
      <c r="R1890" s="1" t="s">
        <v>89</v>
      </c>
      <c r="S1890" s="1" t="s">
        <v>80</v>
      </c>
      <c r="T1890" s="18">
        <f>IFERROR(VLOOKUP(A1890,'[1]For Report Q-2 '!$A$2:$T$3476,20,0),"-")</f>
        <v>4.2500000000000003E-3</v>
      </c>
      <c r="U1890" s="55">
        <f>IFERROR(VLOOKUP(A1890,'[1]For Report Q-2 '!$A$2:$U$3476,21,0),"-")</f>
        <v>0</v>
      </c>
      <c r="V1890" s="2" t="str">
        <f>IFERROR(VLOOKUP(A1890,'[1]For Report Q-2 '!$A$2:$V$3476,22,0),"-")</f>
        <v>-</v>
      </c>
      <c r="W1890" s="1">
        <f>IFERROR(VLOOKUP(A1890,'[1]For Report Q-2 '!$A$2:$W$3476,23,0),"-")</f>
        <v>0</v>
      </c>
      <c r="X1890" s="1"/>
      <c r="Y1890" s="1"/>
      <c r="Z1890" s="2" t="str">
        <f>IFERROR(VLOOKUP(A1890,'[1]For Report Q-2 '!$A$2:$Z$3476,26,0),"-")</f>
        <v>-</v>
      </c>
      <c r="AA1890" s="1" t="str">
        <f>IFERROR(VLOOKUP(A1890,'[1]For Report Q-2 '!$A$2:$AH$3476,27,0),"-")</f>
        <v>-</v>
      </c>
      <c r="AB1890" s="1" t="str">
        <f>IFERROR(VLOOKUP(A1890,'[1]For Report Q-2 '!$A$2:$AH$3476,28,0),"-")</f>
        <v>-</v>
      </c>
      <c r="AC1890" s="2" t="str">
        <f>IFERROR(VLOOKUP(A1890,'[1]For Report Q-2 '!$A$2:$AH$3476,29,0),"-")</f>
        <v>-</v>
      </c>
      <c r="AD1890" s="2" t="str">
        <f>IFERROR(VLOOKUP(A1890,'[1]For Report Q-2 '!$A$2:$AH$3476,30,0),"-")</f>
        <v>-</v>
      </c>
      <c r="AE1890" s="1" t="str">
        <f>IFERROR(VLOOKUP(A1890,'[1]For Report Q-2 '!$A$2:$AH$3476,31,0),"-")</f>
        <v>-</v>
      </c>
      <c r="AF1890" s="1" t="str">
        <f>IFERROR(VLOOKUP(A1890,'[1]For Report Q-2 '!$A$2:$AH$3476,32,0),"-")</f>
        <v>-</v>
      </c>
      <c r="AG1890" s="2" t="str">
        <f>IFERROR(VLOOKUP(A1890,'[1]For Report Q-2 '!$A$2:$AH$3476,33,0),"-")</f>
        <v>-</v>
      </c>
      <c r="AH1890" s="1" t="str">
        <f t="shared" si="29"/>
        <v>--</v>
      </c>
      <c r="AI1890" t="e">
        <v>#N/A</v>
      </c>
      <c r="AJ1890" t="e">
        <v>#N/A</v>
      </c>
      <c r="AK1890" t="e">
        <v>#N/A</v>
      </c>
    </row>
    <row r="1891" spans="1:37" x14ac:dyDescent="0.25">
      <c r="A1891" s="15">
        <v>60838</v>
      </c>
      <c r="B1891" s="15" t="s">
        <v>739</v>
      </c>
      <c r="C1891" s="16">
        <v>44833</v>
      </c>
      <c r="D1891" s="15" t="s">
        <v>28</v>
      </c>
      <c r="E1891" s="1" t="s">
        <v>741</v>
      </c>
      <c r="F1891" s="15" t="s">
        <v>163</v>
      </c>
      <c r="G1891" s="1" t="s">
        <v>28</v>
      </c>
      <c r="H1891" s="17">
        <v>425</v>
      </c>
      <c r="I1891" s="18">
        <v>4.2500000000000003E-3</v>
      </c>
      <c r="J1891" s="1">
        <v>9078413</v>
      </c>
      <c r="K1891" s="1" t="s">
        <v>739</v>
      </c>
      <c r="L1891" s="19">
        <v>10290177.759199969</v>
      </c>
      <c r="M1891" s="1" t="s">
        <v>67</v>
      </c>
      <c r="N1891" s="1" t="s">
        <v>741</v>
      </c>
      <c r="O1891" s="1" t="s">
        <v>38</v>
      </c>
      <c r="P1891" s="20">
        <v>9078413</v>
      </c>
      <c r="Q1891" s="1" t="s">
        <v>340</v>
      </c>
      <c r="R1891" s="1" t="s">
        <v>89</v>
      </c>
      <c r="S1891" s="1" t="s">
        <v>80</v>
      </c>
      <c r="T1891" s="18">
        <f>IFERROR(VLOOKUP(A1891,'[1]For Report Q-2 '!$A$2:$T$3476,20,0),"-")</f>
        <v>4.2500000000000003E-3</v>
      </c>
      <c r="U1891" s="55">
        <f>IFERROR(VLOOKUP(A1891,'[1]For Report Q-2 '!$A$2:$U$3476,21,0),"-")</f>
        <v>0</v>
      </c>
      <c r="V1891" s="2" t="str">
        <f>IFERROR(VLOOKUP(A1891,'[1]For Report Q-2 '!$A$2:$V$3476,22,0),"-")</f>
        <v>-</v>
      </c>
      <c r="W1891" s="1">
        <f>IFERROR(VLOOKUP(A1891,'[1]For Report Q-2 '!$A$2:$W$3476,23,0),"-")</f>
        <v>0</v>
      </c>
      <c r="X1891" s="1"/>
      <c r="Y1891" s="1"/>
      <c r="Z1891" s="2" t="str">
        <f>IFERROR(VLOOKUP(A1891,'[1]For Report Q-2 '!$A$2:$Z$3476,26,0),"-")</f>
        <v>-</v>
      </c>
      <c r="AA1891" s="1" t="str">
        <f>IFERROR(VLOOKUP(A1891,'[1]For Report Q-2 '!$A$2:$AH$3476,27,0),"-")</f>
        <v>-</v>
      </c>
      <c r="AB1891" s="1" t="str">
        <f>IFERROR(VLOOKUP(A1891,'[1]For Report Q-2 '!$A$2:$AH$3476,28,0),"-")</f>
        <v>-</v>
      </c>
      <c r="AC1891" s="2" t="str">
        <f>IFERROR(VLOOKUP(A1891,'[1]For Report Q-2 '!$A$2:$AH$3476,29,0),"-")</f>
        <v>-</v>
      </c>
      <c r="AD1891" s="2" t="str">
        <f>IFERROR(VLOOKUP(A1891,'[1]For Report Q-2 '!$A$2:$AH$3476,30,0),"-")</f>
        <v>-</v>
      </c>
      <c r="AE1891" s="1" t="str">
        <f>IFERROR(VLOOKUP(A1891,'[1]For Report Q-2 '!$A$2:$AH$3476,31,0),"-")</f>
        <v>-</v>
      </c>
      <c r="AF1891" s="1" t="str">
        <f>IFERROR(VLOOKUP(A1891,'[1]For Report Q-2 '!$A$2:$AH$3476,32,0),"-")</f>
        <v>-</v>
      </c>
      <c r="AG1891" s="2" t="str">
        <f>IFERROR(VLOOKUP(A1891,'[1]For Report Q-2 '!$A$2:$AH$3476,33,0),"-")</f>
        <v>-</v>
      </c>
      <c r="AH1891" s="1" t="str">
        <f t="shared" si="29"/>
        <v>--</v>
      </c>
      <c r="AI1891" t="e">
        <v>#N/A</v>
      </c>
      <c r="AJ1891" t="e">
        <v>#N/A</v>
      </c>
      <c r="AK1891" t="e">
        <v>#N/A</v>
      </c>
    </row>
    <row r="1892" spans="1:37" x14ac:dyDescent="0.25">
      <c r="A1892" s="15">
        <v>60847</v>
      </c>
      <c r="B1892" s="15" t="s">
        <v>739</v>
      </c>
      <c r="C1892" s="16">
        <v>44917</v>
      </c>
      <c r="D1892" s="15" t="s">
        <v>28</v>
      </c>
      <c r="E1892" s="1" t="s">
        <v>741</v>
      </c>
      <c r="F1892" s="15" t="s">
        <v>163</v>
      </c>
      <c r="G1892" s="1" t="s">
        <v>28</v>
      </c>
      <c r="H1892" s="17">
        <v>425</v>
      </c>
      <c r="I1892" s="18">
        <v>4.2500000000000003E-3</v>
      </c>
      <c r="J1892" s="1">
        <v>9078413</v>
      </c>
      <c r="K1892" s="1" t="s">
        <v>739</v>
      </c>
      <c r="L1892" s="19">
        <v>10290177.759199969</v>
      </c>
      <c r="M1892" s="1" t="s">
        <v>67</v>
      </c>
      <c r="N1892" s="1" t="s">
        <v>741</v>
      </c>
      <c r="O1892" s="1" t="s">
        <v>38</v>
      </c>
      <c r="P1892" s="20">
        <v>9078413</v>
      </c>
      <c r="Q1892" s="1" t="s">
        <v>340</v>
      </c>
      <c r="R1892" s="1" t="s">
        <v>89</v>
      </c>
      <c r="S1892" s="1" t="s">
        <v>80</v>
      </c>
      <c r="T1892" s="18">
        <f>IFERROR(VLOOKUP(A1892,'[1]For Report Q-2 '!$A$2:$T$3476,20,0),"-")</f>
        <v>4.2500000000000003E-3</v>
      </c>
      <c r="U1892" s="55">
        <f>IFERROR(VLOOKUP(A1892,'[1]For Report Q-2 '!$A$2:$U$3476,21,0),"-")</f>
        <v>0</v>
      </c>
      <c r="V1892" s="2" t="str">
        <f>IFERROR(VLOOKUP(A1892,'[1]For Report Q-2 '!$A$2:$V$3476,22,0),"-")</f>
        <v>-</v>
      </c>
      <c r="W1892" s="1">
        <f>IFERROR(VLOOKUP(A1892,'[1]For Report Q-2 '!$A$2:$W$3476,23,0),"-")</f>
        <v>0</v>
      </c>
      <c r="X1892" s="1"/>
      <c r="Y1892" s="1"/>
      <c r="Z1892" s="2" t="str">
        <f>IFERROR(VLOOKUP(A1892,'[1]For Report Q-2 '!$A$2:$Z$3476,26,0),"-")</f>
        <v>-</v>
      </c>
      <c r="AA1892" s="1" t="str">
        <f>IFERROR(VLOOKUP(A1892,'[1]For Report Q-2 '!$A$2:$AH$3476,27,0),"-")</f>
        <v>-</v>
      </c>
      <c r="AB1892" s="1" t="str">
        <f>IFERROR(VLOOKUP(A1892,'[1]For Report Q-2 '!$A$2:$AH$3476,28,0),"-")</f>
        <v>-</v>
      </c>
      <c r="AC1892" s="2" t="str">
        <f>IFERROR(VLOOKUP(A1892,'[1]For Report Q-2 '!$A$2:$AH$3476,29,0),"-")</f>
        <v>-</v>
      </c>
      <c r="AD1892" s="2" t="str">
        <f>IFERROR(VLOOKUP(A1892,'[1]For Report Q-2 '!$A$2:$AH$3476,30,0),"-")</f>
        <v>-</v>
      </c>
      <c r="AE1892" s="1" t="str">
        <f>IFERROR(VLOOKUP(A1892,'[1]For Report Q-2 '!$A$2:$AH$3476,31,0),"-")</f>
        <v>-</v>
      </c>
      <c r="AF1892" s="1" t="str">
        <f>IFERROR(VLOOKUP(A1892,'[1]For Report Q-2 '!$A$2:$AH$3476,32,0),"-")</f>
        <v>-</v>
      </c>
      <c r="AG1892" s="2" t="str">
        <f>IFERROR(VLOOKUP(A1892,'[1]For Report Q-2 '!$A$2:$AH$3476,33,0),"-")</f>
        <v>-</v>
      </c>
      <c r="AH1892" s="1" t="str">
        <f t="shared" si="29"/>
        <v>--</v>
      </c>
      <c r="AI1892" t="e">
        <v>#N/A</v>
      </c>
      <c r="AJ1892" t="e">
        <v>#N/A</v>
      </c>
      <c r="AK1892" t="e">
        <v>#N/A</v>
      </c>
    </row>
    <row r="1893" spans="1:37" x14ac:dyDescent="0.25">
      <c r="A1893" s="15">
        <v>60853</v>
      </c>
      <c r="B1893" s="15" t="s">
        <v>739</v>
      </c>
      <c r="C1893" s="16">
        <v>44917</v>
      </c>
      <c r="D1893" s="15" t="s">
        <v>28</v>
      </c>
      <c r="E1893" s="1" t="s">
        <v>741</v>
      </c>
      <c r="F1893" s="15" t="s">
        <v>163</v>
      </c>
      <c r="G1893" s="1" t="s">
        <v>28</v>
      </c>
      <c r="H1893" s="17">
        <v>425</v>
      </c>
      <c r="I1893" s="18">
        <v>4.2500000000000003E-3</v>
      </c>
      <c r="J1893" s="1">
        <v>9078413</v>
      </c>
      <c r="K1893" s="1" t="s">
        <v>739</v>
      </c>
      <c r="L1893" s="19">
        <v>10290177.759199969</v>
      </c>
      <c r="M1893" s="1" t="s">
        <v>67</v>
      </c>
      <c r="N1893" s="1" t="s">
        <v>741</v>
      </c>
      <c r="O1893" s="1" t="s">
        <v>38</v>
      </c>
      <c r="P1893" s="20">
        <v>9078413</v>
      </c>
      <c r="Q1893" s="1" t="s">
        <v>340</v>
      </c>
      <c r="R1893" s="1" t="s">
        <v>89</v>
      </c>
      <c r="S1893" s="1" t="s">
        <v>80</v>
      </c>
      <c r="T1893" s="18">
        <f>IFERROR(VLOOKUP(A1893,'[1]For Report Q-2 '!$A$2:$T$3476,20,0),"-")</f>
        <v>4.2500000000000003E-3</v>
      </c>
      <c r="U1893" s="55">
        <f>IFERROR(VLOOKUP(A1893,'[1]For Report Q-2 '!$A$2:$U$3476,21,0),"-")</f>
        <v>0</v>
      </c>
      <c r="V1893" s="2" t="str">
        <f>IFERROR(VLOOKUP(A1893,'[1]For Report Q-2 '!$A$2:$V$3476,22,0),"-")</f>
        <v>-</v>
      </c>
      <c r="W1893" s="1">
        <f>IFERROR(VLOOKUP(A1893,'[1]For Report Q-2 '!$A$2:$W$3476,23,0),"-")</f>
        <v>0</v>
      </c>
      <c r="X1893" s="1"/>
      <c r="Y1893" s="1"/>
      <c r="Z1893" s="2" t="str">
        <f>IFERROR(VLOOKUP(A1893,'[1]For Report Q-2 '!$A$2:$Z$3476,26,0),"-")</f>
        <v>-</v>
      </c>
      <c r="AA1893" s="1" t="str">
        <f>IFERROR(VLOOKUP(A1893,'[1]For Report Q-2 '!$A$2:$AH$3476,27,0),"-")</f>
        <v>-</v>
      </c>
      <c r="AB1893" s="1" t="str">
        <f>IFERROR(VLOOKUP(A1893,'[1]For Report Q-2 '!$A$2:$AH$3476,28,0),"-")</f>
        <v>-</v>
      </c>
      <c r="AC1893" s="2" t="str">
        <f>IFERROR(VLOOKUP(A1893,'[1]For Report Q-2 '!$A$2:$AH$3476,29,0),"-")</f>
        <v>-</v>
      </c>
      <c r="AD1893" s="2" t="str">
        <f>IFERROR(VLOOKUP(A1893,'[1]For Report Q-2 '!$A$2:$AH$3476,30,0),"-")</f>
        <v>-</v>
      </c>
      <c r="AE1893" s="1" t="str">
        <f>IFERROR(VLOOKUP(A1893,'[1]For Report Q-2 '!$A$2:$AH$3476,31,0),"-")</f>
        <v>-</v>
      </c>
      <c r="AF1893" s="1" t="str">
        <f>IFERROR(VLOOKUP(A1893,'[1]For Report Q-2 '!$A$2:$AH$3476,32,0),"-")</f>
        <v>-</v>
      </c>
      <c r="AG1893" s="2" t="str">
        <f>IFERROR(VLOOKUP(A1893,'[1]For Report Q-2 '!$A$2:$AH$3476,33,0),"-")</f>
        <v>-</v>
      </c>
      <c r="AH1893" s="1" t="str">
        <f t="shared" si="29"/>
        <v>--</v>
      </c>
      <c r="AI1893" t="e">
        <v>#N/A</v>
      </c>
      <c r="AJ1893" t="e">
        <v>#N/A</v>
      </c>
      <c r="AK1893" t="e">
        <v>#N/A</v>
      </c>
    </row>
    <row r="1894" spans="1:37" x14ac:dyDescent="0.25">
      <c r="A1894" s="15">
        <v>60855</v>
      </c>
      <c r="B1894" s="15" t="s">
        <v>739</v>
      </c>
      <c r="C1894" s="16">
        <v>44833</v>
      </c>
      <c r="D1894" s="15" t="s">
        <v>28</v>
      </c>
      <c r="E1894" s="1" t="s">
        <v>741</v>
      </c>
      <c r="F1894" s="15" t="s">
        <v>163</v>
      </c>
      <c r="G1894" s="1" t="s">
        <v>28</v>
      </c>
      <c r="H1894" s="17">
        <v>425</v>
      </c>
      <c r="I1894" s="18">
        <v>4.2500000000000003E-3</v>
      </c>
      <c r="J1894" s="1">
        <v>9078413</v>
      </c>
      <c r="K1894" s="1" t="s">
        <v>739</v>
      </c>
      <c r="L1894" s="19">
        <v>10290177.759199969</v>
      </c>
      <c r="M1894" s="1" t="s">
        <v>67</v>
      </c>
      <c r="N1894" s="1" t="s">
        <v>741</v>
      </c>
      <c r="O1894" s="1" t="s">
        <v>38</v>
      </c>
      <c r="P1894" s="20">
        <v>9078413</v>
      </c>
      <c r="Q1894" s="1" t="s">
        <v>340</v>
      </c>
      <c r="R1894" s="1" t="s">
        <v>89</v>
      </c>
      <c r="S1894" s="1" t="s">
        <v>80</v>
      </c>
      <c r="T1894" s="18">
        <f>IFERROR(VLOOKUP(A1894,'[1]For Report Q-2 '!$A$2:$T$3476,20,0),"-")</f>
        <v>4.2500000000000003E-3</v>
      </c>
      <c r="U1894" s="55">
        <f>IFERROR(VLOOKUP(A1894,'[1]For Report Q-2 '!$A$2:$U$3476,21,0),"-")</f>
        <v>0</v>
      </c>
      <c r="V1894" s="2" t="str">
        <f>IFERROR(VLOOKUP(A1894,'[1]For Report Q-2 '!$A$2:$V$3476,22,0),"-")</f>
        <v>-</v>
      </c>
      <c r="W1894" s="1">
        <f>IFERROR(VLOOKUP(A1894,'[1]For Report Q-2 '!$A$2:$W$3476,23,0),"-")</f>
        <v>0</v>
      </c>
      <c r="X1894" s="1"/>
      <c r="Y1894" s="1"/>
      <c r="Z1894" s="2" t="str">
        <f>IFERROR(VLOOKUP(A1894,'[1]For Report Q-2 '!$A$2:$Z$3476,26,0),"-")</f>
        <v>-</v>
      </c>
      <c r="AA1894" s="1" t="str">
        <f>IFERROR(VLOOKUP(A1894,'[1]For Report Q-2 '!$A$2:$AH$3476,27,0),"-")</f>
        <v>-</v>
      </c>
      <c r="AB1894" s="1" t="str">
        <f>IFERROR(VLOOKUP(A1894,'[1]For Report Q-2 '!$A$2:$AH$3476,28,0),"-")</f>
        <v>-</v>
      </c>
      <c r="AC1894" s="2" t="str">
        <f>IFERROR(VLOOKUP(A1894,'[1]For Report Q-2 '!$A$2:$AH$3476,29,0),"-")</f>
        <v>-</v>
      </c>
      <c r="AD1894" s="2" t="str">
        <f>IFERROR(VLOOKUP(A1894,'[1]For Report Q-2 '!$A$2:$AH$3476,30,0),"-")</f>
        <v>-</v>
      </c>
      <c r="AE1894" s="1" t="str">
        <f>IFERROR(VLOOKUP(A1894,'[1]For Report Q-2 '!$A$2:$AH$3476,31,0),"-")</f>
        <v>-</v>
      </c>
      <c r="AF1894" s="1" t="str">
        <f>IFERROR(VLOOKUP(A1894,'[1]For Report Q-2 '!$A$2:$AH$3476,32,0),"-")</f>
        <v>-</v>
      </c>
      <c r="AG1894" s="2" t="str">
        <f>IFERROR(VLOOKUP(A1894,'[1]For Report Q-2 '!$A$2:$AH$3476,33,0),"-")</f>
        <v>-</v>
      </c>
      <c r="AH1894" s="1" t="str">
        <f t="shared" si="29"/>
        <v>--</v>
      </c>
      <c r="AI1894" t="e">
        <v>#N/A</v>
      </c>
      <c r="AJ1894" t="e">
        <v>#N/A</v>
      </c>
      <c r="AK1894" t="e">
        <v>#N/A</v>
      </c>
    </row>
    <row r="1895" spans="1:37" x14ac:dyDescent="0.25">
      <c r="A1895" s="15">
        <v>60857</v>
      </c>
      <c r="B1895" s="15" t="s">
        <v>739</v>
      </c>
      <c r="C1895" s="16">
        <v>44917</v>
      </c>
      <c r="D1895" s="15" t="s">
        <v>28</v>
      </c>
      <c r="E1895" s="1" t="s">
        <v>741</v>
      </c>
      <c r="F1895" s="15" t="s">
        <v>163</v>
      </c>
      <c r="G1895" s="1" t="s">
        <v>28</v>
      </c>
      <c r="H1895" s="17">
        <v>425</v>
      </c>
      <c r="I1895" s="18">
        <v>4.2500000000000003E-3</v>
      </c>
      <c r="J1895" s="1">
        <v>9078413</v>
      </c>
      <c r="K1895" s="1" t="s">
        <v>739</v>
      </c>
      <c r="L1895" s="19">
        <v>10290177.759199969</v>
      </c>
      <c r="M1895" s="1" t="s">
        <v>67</v>
      </c>
      <c r="N1895" s="1" t="s">
        <v>741</v>
      </c>
      <c r="O1895" s="1" t="s">
        <v>38</v>
      </c>
      <c r="P1895" s="20">
        <v>9078413</v>
      </c>
      <c r="Q1895" s="1" t="s">
        <v>340</v>
      </c>
      <c r="R1895" s="1" t="s">
        <v>89</v>
      </c>
      <c r="S1895" s="1" t="s">
        <v>80</v>
      </c>
      <c r="T1895" s="18">
        <f>IFERROR(VLOOKUP(A1895,'[1]For Report Q-2 '!$A$2:$T$3476,20,0),"-")</f>
        <v>4.2500000000000003E-3</v>
      </c>
      <c r="U1895" s="55">
        <f>IFERROR(VLOOKUP(A1895,'[1]For Report Q-2 '!$A$2:$U$3476,21,0),"-")</f>
        <v>0</v>
      </c>
      <c r="V1895" s="2" t="str">
        <f>IFERROR(VLOOKUP(A1895,'[1]For Report Q-2 '!$A$2:$V$3476,22,0),"-")</f>
        <v>-</v>
      </c>
      <c r="W1895" s="1">
        <f>IFERROR(VLOOKUP(A1895,'[1]For Report Q-2 '!$A$2:$W$3476,23,0),"-")</f>
        <v>0</v>
      </c>
      <c r="X1895" s="1"/>
      <c r="Y1895" s="1"/>
      <c r="Z1895" s="2" t="str">
        <f>IFERROR(VLOOKUP(A1895,'[1]For Report Q-2 '!$A$2:$Z$3476,26,0),"-")</f>
        <v>-</v>
      </c>
      <c r="AA1895" s="1" t="str">
        <f>IFERROR(VLOOKUP(A1895,'[1]For Report Q-2 '!$A$2:$AH$3476,27,0),"-")</f>
        <v>-</v>
      </c>
      <c r="AB1895" s="1" t="str">
        <f>IFERROR(VLOOKUP(A1895,'[1]For Report Q-2 '!$A$2:$AH$3476,28,0),"-")</f>
        <v>-</v>
      </c>
      <c r="AC1895" s="2" t="str">
        <f>IFERROR(VLOOKUP(A1895,'[1]For Report Q-2 '!$A$2:$AH$3476,29,0),"-")</f>
        <v>-</v>
      </c>
      <c r="AD1895" s="2" t="str">
        <f>IFERROR(VLOOKUP(A1895,'[1]For Report Q-2 '!$A$2:$AH$3476,30,0),"-")</f>
        <v>-</v>
      </c>
      <c r="AE1895" s="1" t="str">
        <f>IFERROR(VLOOKUP(A1895,'[1]For Report Q-2 '!$A$2:$AH$3476,31,0),"-")</f>
        <v>-</v>
      </c>
      <c r="AF1895" s="1" t="str">
        <f>IFERROR(VLOOKUP(A1895,'[1]For Report Q-2 '!$A$2:$AH$3476,32,0),"-")</f>
        <v>-</v>
      </c>
      <c r="AG1895" s="2" t="str">
        <f>IFERROR(VLOOKUP(A1895,'[1]For Report Q-2 '!$A$2:$AH$3476,33,0),"-")</f>
        <v>-</v>
      </c>
      <c r="AH1895" s="1" t="str">
        <f t="shared" si="29"/>
        <v>--</v>
      </c>
      <c r="AI1895" t="e">
        <v>#N/A</v>
      </c>
      <c r="AJ1895" t="e">
        <v>#N/A</v>
      </c>
      <c r="AK1895" t="e">
        <v>#N/A</v>
      </c>
    </row>
    <row r="1896" spans="1:37" x14ac:dyDescent="0.25">
      <c r="A1896" s="15">
        <v>60863</v>
      </c>
      <c r="B1896" s="15" t="s">
        <v>739</v>
      </c>
      <c r="C1896" s="16">
        <v>44917</v>
      </c>
      <c r="D1896" s="15" t="s">
        <v>28</v>
      </c>
      <c r="E1896" s="1" t="s">
        <v>741</v>
      </c>
      <c r="F1896" s="15" t="s">
        <v>163</v>
      </c>
      <c r="G1896" s="1" t="s">
        <v>28</v>
      </c>
      <c r="H1896" s="17">
        <v>425</v>
      </c>
      <c r="I1896" s="18">
        <v>4.2500000000000003E-3</v>
      </c>
      <c r="J1896" s="1">
        <v>9078413</v>
      </c>
      <c r="K1896" s="1" t="s">
        <v>739</v>
      </c>
      <c r="L1896" s="19">
        <v>10290177.759199969</v>
      </c>
      <c r="M1896" s="1" t="s">
        <v>67</v>
      </c>
      <c r="N1896" s="1" t="s">
        <v>741</v>
      </c>
      <c r="O1896" s="1" t="s">
        <v>38</v>
      </c>
      <c r="P1896" s="20">
        <v>9078413</v>
      </c>
      <c r="Q1896" s="1" t="s">
        <v>340</v>
      </c>
      <c r="R1896" s="1" t="s">
        <v>89</v>
      </c>
      <c r="S1896" s="1" t="s">
        <v>80</v>
      </c>
      <c r="T1896" s="18">
        <f>IFERROR(VLOOKUP(A1896,'[1]For Report Q-2 '!$A$2:$T$3476,20,0),"-")</f>
        <v>4.2500000000000003E-3</v>
      </c>
      <c r="U1896" s="55">
        <f>IFERROR(VLOOKUP(A1896,'[1]For Report Q-2 '!$A$2:$U$3476,21,0),"-")</f>
        <v>0</v>
      </c>
      <c r="V1896" s="2" t="str">
        <f>IFERROR(VLOOKUP(A1896,'[1]For Report Q-2 '!$A$2:$V$3476,22,0),"-")</f>
        <v>-</v>
      </c>
      <c r="W1896" s="1">
        <f>IFERROR(VLOOKUP(A1896,'[1]For Report Q-2 '!$A$2:$W$3476,23,0),"-")</f>
        <v>0</v>
      </c>
      <c r="X1896" s="1"/>
      <c r="Y1896" s="1"/>
      <c r="Z1896" s="2" t="str">
        <f>IFERROR(VLOOKUP(A1896,'[1]For Report Q-2 '!$A$2:$Z$3476,26,0),"-")</f>
        <v>-</v>
      </c>
      <c r="AA1896" s="1" t="str">
        <f>IFERROR(VLOOKUP(A1896,'[1]For Report Q-2 '!$A$2:$AH$3476,27,0),"-")</f>
        <v>-</v>
      </c>
      <c r="AB1896" s="1" t="str">
        <f>IFERROR(VLOOKUP(A1896,'[1]For Report Q-2 '!$A$2:$AH$3476,28,0),"-")</f>
        <v>-</v>
      </c>
      <c r="AC1896" s="2" t="str">
        <f>IFERROR(VLOOKUP(A1896,'[1]For Report Q-2 '!$A$2:$AH$3476,29,0),"-")</f>
        <v>-</v>
      </c>
      <c r="AD1896" s="2" t="str">
        <f>IFERROR(VLOOKUP(A1896,'[1]For Report Q-2 '!$A$2:$AH$3476,30,0),"-")</f>
        <v>-</v>
      </c>
      <c r="AE1896" s="1" t="str">
        <f>IFERROR(VLOOKUP(A1896,'[1]For Report Q-2 '!$A$2:$AH$3476,31,0),"-")</f>
        <v>-</v>
      </c>
      <c r="AF1896" s="1" t="str">
        <f>IFERROR(VLOOKUP(A1896,'[1]For Report Q-2 '!$A$2:$AH$3476,32,0),"-")</f>
        <v>-</v>
      </c>
      <c r="AG1896" s="2" t="str">
        <f>IFERROR(VLOOKUP(A1896,'[1]For Report Q-2 '!$A$2:$AH$3476,33,0),"-")</f>
        <v>-</v>
      </c>
      <c r="AH1896" s="1" t="str">
        <f t="shared" si="29"/>
        <v>--</v>
      </c>
      <c r="AI1896" t="e">
        <v>#N/A</v>
      </c>
      <c r="AJ1896" t="e">
        <v>#N/A</v>
      </c>
      <c r="AK1896" t="e">
        <v>#N/A</v>
      </c>
    </row>
    <row r="1897" spans="1:37" x14ac:dyDescent="0.25">
      <c r="A1897" s="15">
        <v>60865</v>
      </c>
      <c r="B1897" s="15" t="s">
        <v>739</v>
      </c>
      <c r="C1897" s="16">
        <v>44833</v>
      </c>
      <c r="D1897" s="15" t="s">
        <v>28</v>
      </c>
      <c r="E1897" s="1" t="s">
        <v>741</v>
      </c>
      <c r="F1897" s="15" t="s">
        <v>163</v>
      </c>
      <c r="G1897" s="1" t="s">
        <v>28</v>
      </c>
      <c r="H1897" s="17">
        <v>425</v>
      </c>
      <c r="I1897" s="18">
        <v>4.2500000000000003E-3</v>
      </c>
      <c r="J1897" s="1">
        <v>9078413</v>
      </c>
      <c r="K1897" s="1" t="s">
        <v>739</v>
      </c>
      <c r="L1897" s="19">
        <v>10290177.759199969</v>
      </c>
      <c r="M1897" s="1" t="s">
        <v>67</v>
      </c>
      <c r="N1897" s="1" t="s">
        <v>741</v>
      </c>
      <c r="O1897" s="1" t="s">
        <v>38</v>
      </c>
      <c r="P1897" s="20">
        <v>9078413</v>
      </c>
      <c r="Q1897" s="1" t="s">
        <v>340</v>
      </c>
      <c r="R1897" s="1" t="s">
        <v>89</v>
      </c>
      <c r="S1897" s="1" t="s">
        <v>80</v>
      </c>
      <c r="T1897" s="18">
        <f>IFERROR(VLOOKUP(A1897,'[1]For Report Q-2 '!$A$2:$T$3476,20,0),"-")</f>
        <v>4.2500000000000003E-3</v>
      </c>
      <c r="U1897" s="55">
        <f>IFERROR(VLOOKUP(A1897,'[1]For Report Q-2 '!$A$2:$U$3476,21,0),"-")</f>
        <v>0</v>
      </c>
      <c r="V1897" s="2" t="str">
        <f>IFERROR(VLOOKUP(A1897,'[1]For Report Q-2 '!$A$2:$V$3476,22,0),"-")</f>
        <v>-</v>
      </c>
      <c r="W1897" s="1">
        <f>IFERROR(VLOOKUP(A1897,'[1]For Report Q-2 '!$A$2:$W$3476,23,0),"-")</f>
        <v>0</v>
      </c>
      <c r="X1897" s="1"/>
      <c r="Y1897" s="1"/>
      <c r="Z1897" s="2" t="str">
        <f>IFERROR(VLOOKUP(A1897,'[1]For Report Q-2 '!$A$2:$Z$3476,26,0),"-")</f>
        <v>-</v>
      </c>
      <c r="AA1897" s="1" t="str">
        <f>IFERROR(VLOOKUP(A1897,'[1]For Report Q-2 '!$A$2:$AH$3476,27,0),"-")</f>
        <v>-</v>
      </c>
      <c r="AB1897" s="1" t="str">
        <f>IFERROR(VLOOKUP(A1897,'[1]For Report Q-2 '!$A$2:$AH$3476,28,0),"-")</f>
        <v>-</v>
      </c>
      <c r="AC1897" s="2" t="str">
        <f>IFERROR(VLOOKUP(A1897,'[1]For Report Q-2 '!$A$2:$AH$3476,29,0),"-")</f>
        <v>-</v>
      </c>
      <c r="AD1897" s="2" t="str">
        <f>IFERROR(VLOOKUP(A1897,'[1]For Report Q-2 '!$A$2:$AH$3476,30,0),"-")</f>
        <v>-</v>
      </c>
      <c r="AE1897" s="1" t="str">
        <f>IFERROR(VLOOKUP(A1897,'[1]For Report Q-2 '!$A$2:$AH$3476,31,0),"-")</f>
        <v>-</v>
      </c>
      <c r="AF1897" s="1" t="str">
        <f>IFERROR(VLOOKUP(A1897,'[1]For Report Q-2 '!$A$2:$AH$3476,32,0),"-")</f>
        <v>-</v>
      </c>
      <c r="AG1897" s="2" t="str">
        <f>IFERROR(VLOOKUP(A1897,'[1]For Report Q-2 '!$A$2:$AH$3476,33,0),"-")</f>
        <v>-</v>
      </c>
      <c r="AH1897" s="1" t="str">
        <f t="shared" si="29"/>
        <v>--</v>
      </c>
      <c r="AI1897" t="e">
        <v>#N/A</v>
      </c>
      <c r="AJ1897" t="e">
        <v>#N/A</v>
      </c>
      <c r="AK1897" t="e">
        <v>#N/A</v>
      </c>
    </row>
    <row r="1898" spans="1:37" x14ac:dyDescent="0.25">
      <c r="A1898" s="15">
        <v>60869</v>
      </c>
      <c r="B1898" s="15" t="s">
        <v>739</v>
      </c>
      <c r="C1898" s="16">
        <v>44917</v>
      </c>
      <c r="D1898" s="15" t="s">
        <v>28</v>
      </c>
      <c r="E1898" s="1" t="s">
        <v>741</v>
      </c>
      <c r="F1898" s="15" t="s">
        <v>163</v>
      </c>
      <c r="G1898" s="1" t="s">
        <v>28</v>
      </c>
      <c r="H1898" s="17">
        <v>425</v>
      </c>
      <c r="I1898" s="18">
        <v>4.2500000000000003E-3</v>
      </c>
      <c r="J1898" s="1">
        <v>9078413</v>
      </c>
      <c r="K1898" s="1" t="s">
        <v>739</v>
      </c>
      <c r="L1898" s="19">
        <v>10290177.759199969</v>
      </c>
      <c r="M1898" s="1" t="s">
        <v>67</v>
      </c>
      <c r="N1898" s="1" t="s">
        <v>741</v>
      </c>
      <c r="O1898" s="1" t="s">
        <v>38</v>
      </c>
      <c r="P1898" s="20">
        <v>9078413</v>
      </c>
      <c r="Q1898" s="1" t="s">
        <v>340</v>
      </c>
      <c r="R1898" s="1" t="s">
        <v>89</v>
      </c>
      <c r="S1898" s="1" t="s">
        <v>80</v>
      </c>
      <c r="T1898" s="18">
        <f>IFERROR(VLOOKUP(A1898,'[1]For Report Q-2 '!$A$2:$T$3476,20,0),"-")</f>
        <v>4.2500000000000003E-3</v>
      </c>
      <c r="U1898" s="55">
        <f>IFERROR(VLOOKUP(A1898,'[1]For Report Q-2 '!$A$2:$U$3476,21,0),"-")</f>
        <v>0</v>
      </c>
      <c r="V1898" s="2" t="str">
        <f>IFERROR(VLOOKUP(A1898,'[1]For Report Q-2 '!$A$2:$V$3476,22,0),"-")</f>
        <v>-</v>
      </c>
      <c r="W1898" s="1">
        <f>IFERROR(VLOOKUP(A1898,'[1]For Report Q-2 '!$A$2:$W$3476,23,0),"-")</f>
        <v>0</v>
      </c>
      <c r="X1898" s="1"/>
      <c r="Y1898" s="1"/>
      <c r="Z1898" s="2" t="str">
        <f>IFERROR(VLOOKUP(A1898,'[1]For Report Q-2 '!$A$2:$Z$3476,26,0),"-")</f>
        <v>-</v>
      </c>
      <c r="AA1898" s="1" t="str">
        <f>IFERROR(VLOOKUP(A1898,'[1]For Report Q-2 '!$A$2:$AH$3476,27,0),"-")</f>
        <v>-</v>
      </c>
      <c r="AB1898" s="1" t="str">
        <f>IFERROR(VLOOKUP(A1898,'[1]For Report Q-2 '!$A$2:$AH$3476,28,0),"-")</f>
        <v>-</v>
      </c>
      <c r="AC1898" s="2" t="str">
        <f>IFERROR(VLOOKUP(A1898,'[1]For Report Q-2 '!$A$2:$AH$3476,29,0),"-")</f>
        <v>-</v>
      </c>
      <c r="AD1898" s="2" t="str">
        <f>IFERROR(VLOOKUP(A1898,'[1]For Report Q-2 '!$A$2:$AH$3476,30,0),"-")</f>
        <v>-</v>
      </c>
      <c r="AE1898" s="1" t="str">
        <f>IFERROR(VLOOKUP(A1898,'[1]For Report Q-2 '!$A$2:$AH$3476,31,0),"-")</f>
        <v>-</v>
      </c>
      <c r="AF1898" s="1" t="str">
        <f>IFERROR(VLOOKUP(A1898,'[1]For Report Q-2 '!$A$2:$AH$3476,32,0),"-")</f>
        <v>-</v>
      </c>
      <c r="AG1898" s="2" t="str">
        <f>IFERROR(VLOOKUP(A1898,'[1]For Report Q-2 '!$A$2:$AH$3476,33,0),"-")</f>
        <v>-</v>
      </c>
      <c r="AH1898" s="1" t="str">
        <f t="shared" si="29"/>
        <v>--</v>
      </c>
      <c r="AI1898" t="e">
        <v>#N/A</v>
      </c>
      <c r="AJ1898" t="e">
        <v>#N/A</v>
      </c>
      <c r="AK1898" t="e">
        <v>#N/A</v>
      </c>
    </row>
    <row r="1899" spans="1:37" x14ac:dyDescent="0.25">
      <c r="A1899" s="15">
        <v>60877</v>
      </c>
      <c r="B1899" s="15" t="s">
        <v>739</v>
      </c>
      <c r="C1899" s="16">
        <v>44917</v>
      </c>
      <c r="D1899" s="15" t="s">
        <v>28</v>
      </c>
      <c r="E1899" s="1" t="s">
        <v>741</v>
      </c>
      <c r="F1899" s="15" t="s">
        <v>163</v>
      </c>
      <c r="G1899" s="1" t="s">
        <v>28</v>
      </c>
      <c r="H1899" s="17">
        <v>425</v>
      </c>
      <c r="I1899" s="18">
        <v>4.2500000000000003E-3</v>
      </c>
      <c r="J1899" s="1">
        <v>9078413</v>
      </c>
      <c r="K1899" s="1" t="s">
        <v>739</v>
      </c>
      <c r="L1899" s="19">
        <v>10290177.759199969</v>
      </c>
      <c r="M1899" s="1" t="s">
        <v>67</v>
      </c>
      <c r="N1899" s="1" t="s">
        <v>741</v>
      </c>
      <c r="O1899" s="1" t="s">
        <v>38</v>
      </c>
      <c r="P1899" s="20">
        <v>9078413</v>
      </c>
      <c r="Q1899" s="1" t="s">
        <v>340</v>
      </c>
      <c r="R1899" s="1" t="s">
        <v>89</v>
      </c>
      <c r="S1899" s="1" t="s">
        <v>80</v>
      </c>
      <c r="T1899" s="18">
        <f>IFERROR(VLOOKUP(A1899,'[1]For Report Q-2 '!$A$2:$T$3476,20,0),"-")</f>
        <v>4.2500000000000003E-3</v>
      </c>
      <c r="U1899" s="55">
        <f>IFERROR(VLOOKUP(A1899,'[1]For Report Q-2 '!$A$2:$U$3476,21,0),"-")</f>
        <v>0</v>
      </c>
      <c r="V1899" s="2" t="str">
        <f>IFERROR(VLOOKUP(A1899,'[1]For Report Q-2 '!$A$2:$V$3476,22,0),"-")</f>
        <v>-</v>
      </c>
      <c r="W1899" s="1">
        <f>IFERROR(VLOOKUP(A1899,'[1]For Report Q-2 '!$A$2:$W$3476,23,0),"-")</f>
        <v>0</v>
      </c>
      <c r="X1899" s="1"/>
      <c r="Y1899" s="1"/>
      <c r="Z1899" s="2" t="str">
        <f>IFERROR(VLOOKUP(A1899,'[1]For Report Q-2 '!$A$2:$Z$3476,26,0),"-")</f>
        <v>-</v>
      </c>
      <c r="AA1899" s="1" t="str">
        <f>IFERROR(VLOOKUP(A1899,'[1]For Report Q-2 '!$A$2:$AH$3476,27,0),"-")</f>
        <v>-</v>
      </c>
      <c r="AB1899" s="1" t="str">
        <f>IFERROR(VLOOKUP(A1899,'[1]For Report Q-2 '!$A$2:$AH$3476,28,0),"-")</f>
        <v>-</v>
      </c>
      <c r="AC1899" s="2" t="str">
        <f>IFERROR(VLOOKUP(A1899,'[1]For Report Q-2 '!$A$2:$AH$3476,29,0),"-")</f>
        <v>-</v>
      </c>
      <c r="AD1899" s="2" t="str">
        <f>IFERROR(VLOOKUP(A1899,'[1]For Report Q-2 '!$A$2:$AH$3476,30,0),"-")</f>
        <v>-</v>
      </c>
      <c r="AE1899" s="1" t="str">
        <f>IFERROR(VLOOKUP(A1899,'[1]For Report Q-2 '!$A$2:$AH$3476,31,0),"-")</f>
        <v>-</v>
      </c>
      <c r="AF1899" s="1" t="str">
        <f>IFERROR(VLOOKUP(A1899,'[1]For Report Q-2 '!$A$2:$AH$3476,32,0),"-")</f>
        <v>-</v>
      </c>
      <c r="AG1899" s="2" t="str">
        <f>IFERROR(VLOOKUP(A1899,'[1]For Report Q-2 '!$A$2:$AH$3476,33,0),"-")</f>
        <v>-</v>
      </c>
      <c r="AH1899" s="1" t="str">
        <f t="shared" si="29"/>
        <v>--</v>
      </c>
      <c r="AI1899" t="e">
        <v>#N/A</v>
      </c>
      <c r="AJ1899" t="e">
        <v>#N/A</v>
      </c>
      <c r="AK1899" t="e">
        <v>#N/A</v>
      </c>
    </row>
    <row r="1900" spans="1:37" x14ac:dyDescent="0.25">
      <c r="A1900" s="15">
        <v>60889</v>
      </c>
      <c r="B1900" s="15" t="s">
        <v>739</v>
      </c>
      <c r="C1900" s="16">
        <v>44917</v>
      </c>
      <c r="D1900" s="15" t="s">
        <v>28</v>
      </c>
      <c r="E1900" s="1" t="s">
        <v>741</v>
      </c>
      <c r="F1900" s="15" t="s">
        <v>163</v>
      </c>
      <c r="G1900" s="1" t="s">
        <v>28</v>
      </c>
      <c r="H1900" s="17">
        <v>425</v>
      </c>
      <c r="I1900" s="18">
        <v>4.2500000000000003E-3</v>
      </c>
      <c r="J1900" s="1">
        <v>9078413</v>
      </c>
      <c r="K1900" s="1" t="s">
        <v>739</v>
      </c>
      <c r="L1900" s="19">
        <v>10290177.759199969</v>
      </c>
      <c r="M1900" s="1" t="s">
        <v>67</v>
      </c>
      <c r="N1900" s="1" t="s">
        <v>741</v>
      </c>
      <c r="O1900" s="1" t="s">
        <v>38</v>
      </c>
      <c r="P1900" s="20">
        <v>9078413</v>
      </c>
      <c r="Q1900" s="1" t="s">
        <v>340</v>
      </c>
      <c r="R1900" s="1" t="s">
        <v>89</v>
      </c>
      <c r="S1900" s="1" t="s">
        <v>80</v>
      </c>
      <c r="T1900" s="18">
        <f>IFERROR(VLOOKUP(A1900,'[1]For Report Q-2 '!$A$2:$T$3476,20,0),"-")</f>
        <v>4.2500000000000003E-3</v>
      </c>
      <c r="U1900" s="55">
        <f>IFERROR(VLOOKUP(A1900,'[1]For Report Q-2 '!$A$2:$U$3476,21,0),"-")</f>
        <v>0</v>
      </c>
      <c r="V1900" s="2" t="str">
        <f>IFERROR(VLOOKUP(A1900,'[1]For Report Q-2 '!$A$2:$V$3476,22,0),"-")</f>
        <v>-</v>
      </c>
      <c r="W1900" s="1">
        <f>IFERROR(VLOOKUP(A1900,'[1]For Report Q-2 '!$A$2:$W$3476,23,0),"-")</f>
        <v>0</v>
      </c>
      <c r="X1900" s="1"/>
      <c r="Y1900" s="1"/>
      <c r="Z1900" s="2" t="str">
        <f>IFERROR(VLOOKUP(A1900,'[1]For Report Q-2 '!$A$2:$Z$3476,26,0),"-")</f>
        <v>-</v>
      </c>
      <c r="AA1900" s="1" t="str">
        <f>IFERROR(VLOOKUP(A1900,'[1]For Report Q-2 '!$A$2:$AH$3476,27,0),"-")</f>
        <v>-</v>
      </c>
      <c r="AB1900" s="1" t="str">
        <f>IFERROR(VLOOKUP(A1900,'[1]For Report Q-2 '!$A$2:$AH$3476,28,0),"-")</f>
        <v>-</v>
      </c>
      <c r="AC1900" s="2" t="str">
        <f>IFERROR(VLOOKUP(A1900,'[1]For Report Q-2 '!$A$2:$AH$3476,29,0),"-")</f>
        <v>-</v>
      </c>
      <c r="AD1900" s="2" t="str">
        <f>IFERROR(VLOOKUP(A1900,'[1]For Report Q-2 '!$A$2:$AH$3476,30,0),"-")</f>
        <v>-</v>
      </c>
      <c r="AE1900" s="1" t="str">
        <f>IFERROR(VLOOKUP(A1900,'[1]For Report Q-2 '!$A$2:$AH$3476,31,0),"-")</f>
        <v>-</v>
      </c>
      <c r="AF1900" s="1" t="str">
        <f>IFERROR(VLOOKUP(A1900,'[1]For Report Q-2 '!$A$2:$AH$3476,32,0),"-")</f>
        <v>-</v>
      </c>
      <c r="AG1900" s="2" t="str">
        <f>IFERROR(VLOOKUP(A1900,'[1]For Report Q-2 '!$A$2:$AH$3476,33,0),"-")</f>
        <v>-</v>
      </c>
      <c r="AH1900" s="1" t="str">
        <f t="shared" si="29"/>
        <v>--</v>
      </c>
      <c r="AI1900" t="e">
        <v>#N/A</v>
      </c>
      <c r="AJ1900" t="e">
        <v>#N/A</v>
      </c>
      <c r="AK1900" t="e">
        <v>#N/A</v>
      </c>
    </row>
    <row r="1901" spans="1:37" x14ac:dyDescent="0.25">
      <c r="A1901" s="15">
        <v>60905</v>
      </c>
      <c r="B1901" s="15" t="s">
        <v>739</v>
      </c>
      <c r="C1901" s="16">
        <v>44917</v>
      </c>
      <c r="D1901" s="15" t="s">
        <v>28</v>
      </c>
      <c r="E1901" s="1" t="s">
        <v>741</v>
      </c>
      <c r="F1901" s="15" t="s">
        <v>163</v>
      </c>
      <c r="G1901" s="1" t="s">
        <v>28</v>
      </c>
      <c r="H1901" s="17">
        <v>425</v>
      </c>
      <c r="I1901" s="18">
        <v>4.2500000000000003E-3</v>
      </c>
      <c r="J1901" s="1">
        <v>9078413</v>
      </c>
      <c r="K1901" s="1" t="s">
        <v>739</v>
      </c>
      <c r="L1901" s="19">
        <v>10290177.759199969</v>
      </c>
      <c r="M1901" s="1" t="s">
        <v>67</v>
      </c>
      <c r="N1901" s="1" t="s">
        <v>741</v>
      </c>
      <c r="O1901" s="1" t="s">
        <v>38</v>
      </c>
      <c r="P1901" s="20">
        <v>9078413</v>
      </c>
      <c r="Q1901" s="1" t="s">
        <v>340</v>
      </c>
      <c r="R1901" s="1" t="s">
        <v>89</v>
      </c>
      <c r="S1901" s="1" t="s">
        <v>80</v>
      </c>
      <c r="T1901" s="18">
        <f>IFERROR(VLOOKUP(A1901,'[1]For Report Q-2 '!$A$2:$T$3476,20,0),"-")</f>
        <v>4.2500000000000003E-3</v>
      </c>
      <c r="U1901" s="55">
        <f>IFERROR(VLOOKUP(A1901,'[1]For Report Q-2 '!$A$2:$U$3476,21,0),"-")</f>
        <v>0</v>
      </c>
      <c r="V1901" s="2" t="str">
        <f>IFERROR(VLOOKUP(A1901,'[1]For Report Q-2 '!$A$2:$V$3476,22,0),"-")</f>
        <v>-</v>
      </c>
      <c r="W1901" s="1">
        <f>IFERROR(VLOOKUP(A1901,'[1]For Report Q-2 '!$A$2:$W$3476,23,0),"-")</f>
        <v>0</v>
      </c>
      <c r="X1901" s="1"/>
      <c r="Y1901" s="1"/>
      <c r="Z1901" s="2" t="str">
        <f>IFERROR(VLOOKUP(A1901,'[1]For Report Q-2 '!$A$2:$Z$3476,26,0),"-")</f>
        <v>-</v>
      </c>
      <c r="AA1901" s="1" t="str">
        <f>IFERROR(VLOOKUP(A1901,'[1]For Report Q-2 '!$A$2:$AH$3476,27,0),"-")</f>
        <v>-</v>
      </c>
      <c r="AB1901" s="1" t="str">
        <f>IFERROR(VLOOKUP(A1901,'[1]For Report Q-2 '!$A$2:$AH$3476,28,0),"-")</f>
        <v>-</v>
      </c>
      <c r="AC1901" s="2" t="str">
        <f>IFERROR(VLOOKUP(A1901,'[1]For Report Q-2 '!$A$2:$AH$3476,29,0),"-")</f>
        <v>-</v>
      </c>
      <c r="AD1901" s="2" t="str">
        <f>IFERROR(VLOOKUP(A1901,'[1]For Report Q-2 '!$A$2:$AH$3476,30,0),"-")</f>
        <v>-</v>
      </c>
      <c r="AE1901" s="1" t="str">
        <f>IFERROR(VLOOKUP(A1901,'[1]For Report Q-2 '!$A$2:$AH$3476,31,0),"-")</f>
        <v>-</v>
      </c>
      <c r="AF1901" s="1" t="str">
        <f>IFERROR(VLOOKUP(A1901,'[1]For Report Q-2 '!$A$2:$AH$3476,32,0),"-")</f>
        <v>-</v>
      </c>
      <c r="AG1901" s="2" t="str">
        <f>IFERROR(VLOOKUP(A1901,'[1]For Report Q-2 '!$A$2:$AH$3476,33,0),"-")</f>
        <v>-</v>
      </c>
      <c r="AH1901" s="1" t="str">
        <f t="shared" si="29"/>
        <v>--</v>
      </c>
      <c r="AI1901" t="e">
        <v>#N/A</v>
      </c>
      <c r="AJ1901" t="e">
        <v>#N/A</v>
      </c>
      <c r="AK1901" t="e">
        <v>#N/A</v>
      </c>
    </row>
    <row r="1902" spans="1:37" x14ac:dyDescent="0.25">
      <c r="A1902" s="15">
        <v>60907</v>
      </c>
      <c r="B1902" s="15" t="s">
        <v>739</v>
      </c>
      <c r="C1902" s="16">
        <v>44737</v>
      </c>
      <c r="D1902" s="15" t="s">
        <v>56</v>
      </c>
      <c r="E1902" s="1" t="s">
        <v>741</v>
      </c>
      <c r="F1902" s="15" t="s">
        <v>163</v>
      </c>
      <c r="G1902" s="1" t="s">
        <v>56</v>
      </c>
      <c r="H1902" s="17">
        <v>550</v>
      </c>
      <c r="I1902" s="18">
        <v>5.4999999999999997E-3</v>
      </c>
      <c r="J1902" s="1">
        <v>9078413</v>
      </c>
      <c r="K1902" s="1" t="s">
        <v>739</v>
      </c>
      <c r="L1902" s="19">
        <v>10290177.759199969</v>
      </c>
      <c r="M1902" s="1" t="s">
        <v>67</v>
      </c>
      <c r="N1902" s="1" t="s">
        <v>741</v>
      </c>
      <c r="O1902" s="1" t="s">
        <v>59</v>
      </c>
      <c r="P1902" s="20">
        <v>9078413</v>
      </c>
      <c r="Q1902" s="1" t="s">
        <v>340</v>
      </c>
      <c r="R1902" s="1" t="s">
        <v>89</v>
      </c>
      <c r="S1902" s="1" t="s">
        <v>80</v>
      </c>
      <c r="T1902" s="18">
        <f>IFERROR(VLOOKUP(A1902,'[1]For Report Q-2 '!$A$2:$T$3476,20,0),"-")</f>
        <v>5.4999999999999997E-3</v>
      </c>
      <c r="U1902" s="55">
        <f>IFERROR(VLOOKUP(A1902,'[1]For Report Q-2 '!$A$2:$U$3476,21,0),"-")</f>
        <v>0</v>
      </c>
      <c r="V1902" s="2" t="str">
        <f>IFERROR(VLOOKUP(A1902,'[1]For Report Q-2 '!$A$2:$V$3476,22,0),"-")</f>
        <v>-</v>
      </c>
      <c r="W1902" s="1">
        <f>IFERROR(VLOOKUP(A1902,'[1]For Report Q-2 '!$A$2:$W$3476,23,0),"-")</f>
        <v>0</v>
      </c>
      <c r="X1902" s="1"/>
      <c r="Y1902" s="1"/>
      <c r="Z1902" s="2" t="str">
        <f>IFERROR(VLOOKUP(A1902,'[1]For Report Q-2 '!$A$2:$Z$3476,26,0),"-")</f>
        <v>-</v>
      </c>
      <c r="AA1902" s="1" t="str">
        <f>IFERROR(VLOOKUP(A1902,'[1]For Report Q-2 '!$A$2:$AH$3476,27,0),"-")</f>
        <v>-</v>
      </c>
      <c r="AB1902" s="1" t="str">
        <f>IFERROR(VLOOKUP(A1902,'[1]For Report Q-2 '!$A$2:$AH$3476,28,0),"-")</f>
        <v>-</v>
      </c>
      <c r="AC1902" s="2" t="str">
        <f>IFERROR(VLOOKUP(A1902,'[1]For Report Q-2 '!$A$2:$AH$3476,29,0),"-")</f>
        <v>-</v>
      </c>
      <c r="AD1902" s="2" t="str">
        <f>IFERROR(VLOOKUP(A1902,'[1]For Report Q-2 '!$A$2:$AH$3476,30,0),"-")</f>
        <v>-</v>
      </c>
      <c r="AE1902" s="1" t="str">
        <f>IFERROR(VLOOKUP(A1902,'[1]For Report Q-2 '!$A$2:$AH$3476,31,0),"-")</f>
        <v>-</v>
      </c>
      <c r="AF1902" s="1" t="str">
        <f>IFERROR(VLOOKUP(A1902,'[1]For Report Q-2 '!$A$2:$AH$3476,32,0),"-")</f>
        <v>-</v>
      </c>
      <c r="AG1902" s="2" t="str">
        <f>IFERROR(VLOOKUP(A1902,'[1]For Report Q-2 '!$A$2:$AH$3476,33,0),"-")</f>
        <v>-</v>
      </c>
      <c r="AH1902" s="1" t="str">
        <f t="shared" si="29"/>
        <v>--</v>
      </c>
      <c r="AI1902" t="e">
        <v>#N/A</v>
      </c>
      <c r="AJ1902" t="e">
        <v>#N/A</v>
      </c>
      <c r="AK1902" t="e">
        <v>#N/A</v>
      </c>
    </row>
    <row r="1903" spans="1:37" x14ac:dyDescent="0.25">
      <c r="A1903" s="15">
        <v>60908</v>
      </c>
      <c r="B1903" s="15" t="s">
        <v>739</v>
      </c>
      <c r="C1903" s="16">
        <v>44737</v>
      </c>
      <c r="D1903" s="15" t="s">
        <v>56</v>
      </c>
      <c r="E1903" s="1" t="s">
        <v>741</v>
      </c>
      <c r="F1903" s="15" t="s">
        <v>163</v>
      </c>
      <c r="G1903" s="1" t="s">
        <v>56</v>
      </c>
      <c r="H1903" s="17">
        <v>550</v>
      </c>
      <c r="I1903" s="18">
        <v>5.4999999999999997E-3</v>
      </c>
      <c r="J1903" s="1">
        <v>9078413</v>
      </c>
      <c r="K1903" s="1" t="s">
        <v>739</v>
      </c>
      <c r="L1903" s="19">
        <v>10290177.759199969</v>
      </c>
      <c r="M1903" s="1" t="s">
        <v>67</v>
      </c>
      <c r="N1903" s="1" t="s">
        <v>741</v>
      </c>
      <c r="O1903" s="1" t="s">
        <v>59</v>
      </c>
      <c r="P1903" s="20">
        <v>9078413</v>
      </c>
      <c r="Q1903" s="1" t="s">
        <v>340</v>
      </c>
      <c r="R1903" s="1" t="s">
        <v>89</v>
      </c>
      <c r="S1903" s="1" t="s">
        <v>80</v>
      </c>
      <c r="T1903" s="18">
        <f>IFERROR(VLOOKUP(A1903,'[1]For Report Q-2 '!$A$2:$T$3476,20,0),"-")</f>
        <v>5.4999999999999997E-3</v>
      </c>
      <c r="U1903" s="55">
        <f>IFERROR(VLOOKUP(A1903,'[1]For Report Q-2 '!$A$2:$U$3476,21,0),"-")</f>
        <v>0</v>
      </c>
      <c r="V1903" s="2" t="str">
        <f>IFERROR(VLOOKUP(A1903,'[1]For Report Q-2 '!$A$2:$V$3476,22,0),"-")</f>
        <v>-</v>
      </c>
      <c r="W1903" s="1">
        <f>IFERROR(VLOOKUP(A1903,'[1]For Report Q-2 '!$A$2:$W$3476,23,0),"-")</f>
        <v>0</v>
      </c>
      <c r="X1903" s="1"/>
      <c r="Y1903" s="1"/>
      <c r="Z1903" s="2" t="str">
        <f>IFERROR(VLOOKUP(A1903,'[1]For Report Q-2 '!$A$2:$Z$3476,26,0),"-")</f>
        <v>-</v>
      </c>
      <c r="AA1903" s="1" t="str">
        <f>IFERROR(VLOOKUP(A1903,'[1]For Report Q-2 '!$A$2:$AH$3476,27,0),"-")</f>
        <v>-</v>
      </c>
      <c r="AB1903" s="1" t="str">
        <f>IFERROR(VLOOKUP(A1903,'[1]For Report Q-2 '!$A$2:$AH$3476,28,0),"-")</f>
        <v>-</v>
      </c>
      <c r="AC1903" s="2" t="str">
        <f>IFERROR(VLOOKUP(A1903,'[1]For Report Q-2 '!$A$2:$AH$3476,29,0),"-")</f>
        <v>-</v>
      </c>
      <c r="AD1903" s="2" t="str">
        <f>IFERROR(VLOOKUP(A1903,'[1]For Report Q-2 '!$A$2:$AH$3476,30,0),"-")</f>
        <v>-</v>
      </c>
      <c r="AE1903" s="1" t="str">
        <f>IFERROR(VLOOKUP(A1903,'[1]For Report Q-2 '!$A$2:$AH$3476,31,0),"-")</f>
        <v>-</v>
      </c>
      <c r="AF1903" s="1" t="str">
        <f>IFERROR(VLOOKUP(A1903,'[1]For Report Q-2 '!$A$2:$AH$3476,32,0),"-")</f>
        <v>-</v>
      </c>
      <c r="AG1903" s="2" t="str">
        <f>IFERROR(VLOOKUP(A1903,'[1]For Report Q-2 '!$A$2:$AH$3476,33,0),"-")</f>
        <v>-</v>
      </c>
      <c r="AH1903" s="1" t="str">
        <f t="shared" si="29"/>
        <v>--</v>
      </c>
      <c r="AI1903" t="e">
        <v>#N/A</v>
      </c>
      <c r="AJ1903" t="e">
        <v>#N/A</v>
      </c>
      <c r="AK1903" t="e">
        <v>#N/A</v>
      </c>
    </row>
    <row r="1904" spans="1:37" x14ac:dyDescent="0.25">
      <c r="A1904" s="15">
        <v>60912</v>
      </c>
      <c r="B1904" s="15" t="s">
        <v>739</v>
      </c>
      <c r="C1904" s="16">
        <v>44917</v>
      </c>
      <c r="D1904" s="15" t="s">
        <v>28</v>
      </c>
      <c r="E1904" s="1" t="s">
        <v>741</v>
      </c>
      <c r="F1904" s="15" t="s">
        <v>163</v>
      </c>
      <c r="G1904" s="1" t="s">
        <v>28</v>
      </c>
      <c r="H1904" s="17">
        <v>425</v>
      </c>
      <c r="I1904" s="18">
        <v>4.2500000000000003E-3</v>
      </c>
      <c r="J1904" s="1">
        <v>9078413</v>
      </c>
      <c r="K1904" s="1" t="s">
        <v>739</v>
      </c>
      <c r="L1904" s="19">
        <v>10290177.759199969</v>
      </c>
      <c r="M1904" s="1" t="s">
        <v>67</v>
      </c>
      <c r="N1904" s="1" t="s">
        <v>741</v>
      </c>
      <c r="O1904" s="1" t="s">
        <v>38</v>
      </c>
      <c r="P1904" s="20">
        <v>9078413</v>
      </c>
      <c r="Q1904" s="1" t="s">
        <v>340</v>
      </c>
      <c r="R1904" s="1" t="s">
        <v>89</v>
      </c>
      <c r="S1904" s="1" t="s">
        <v>80</v>
      </c>
      <c r="T1904" s="18">
        <f>IFERROR(VLOOKUP(A1904,'[1]For Report Q-2 '!$A$2:$T$3476,20,0),"-")</f>
        <v>4.2500000000000003E-3</v>
      </c>
      <c r="U1904" s="55">
        <f>IFERROR(VLOOKUP(A1904,'[1]For Report Q-2 '!$A$2:$U$3476,21,0),"-")</f>
        <v>0</v>
      </c>
      <c r="V1904" s="2" t="str">
        <f>IFERROR(VLOOKUP(A1904,'[1]For Report Q-2 '!$A$2:$V$3476,22,0),"-")</f>
        <v>-</v>
      </c>
      <c r="W1904" s="1">
        <f>IFERROR(VLOOKUP(A1904,'[1]For Report Q-2 '!$A$2:$W$3476,23,0),"-")</f>
        <v>0</v>
      </c>
      <c r="X1904" s="1"/>
      <c r="Y1904" s="1"/>
      <c r="Z1904" s="2" t="str">
        <f>IFERROR(VLOOKUP(A1904,'[1]For Report Q-2 '!$A$2:$Z$3476,26,0),"-")</f>
        <v>-</v>
      </c>
      <c r="AA1904" s="1" t="str">
        <f>IFERROR(VLOOKUP(A1904,'[1]For Report Q-2 '!$A$2:$AH$3476,27,0),"-")</f>
        <v>-</v>
      </c>
      <c r="AB1904" s="1" t="str">
        <f>IFERROR(VLOOKUP(A1904,'[1]For Report Q-2 '!$A$2:$AH$3476,28,0),"-")</f>
        <v>-</v>
      </c>
      <c r="AC1904" s="2" t="str">
        <f>IFERROR(VLOOKUP(A1904,'[1]For Report Q-2 '!$A$2:$AH$3476,29,0),"-")</f>
        <v>-</v>
      </c>
      <c r="AD1904" s="2" t="str">
        <f>IFERROR(VLOOKUP(A1904,'[1]For Report Q-2 '!$A$2:$AH$3476,30,0),"-")</f>
        <v>-</v>
      </c>
      <c r="AE1904" s="1" t="str">
        <f>IFERROR(VLOOKUP(A1904,'[1]For Report Q-2 '!$A$2:$AH$3476,31,0),"-")</f>
        <v>-</v>
      </c>
      <c r="AF1904" s="1" t="str">
        <f>IFERROR(VLOOKUP(A1904,'[1]For Report Q-2 '!$A$2:$AH$3476,32,0),"-")</f>
        <v>-</v>
      </c>
      <c r="AG1904" s="2" t="str">
        <f>IFERROR(VLOOKUP(A1904,'[1]For Report Q-2 '!$A$2:$AH$3476,33,0),"-")</f>
        <v>-</v>
      </c>
      <c r="AH1904" s="1" t="str">
        <f t="shared" si="29"/>
        <v>--</v>
      </c>
      <c r="AI1904" t="e">
        <v>#N/A</v>
      </c>
      <c r="AJ1904" t="e">
        <v>#N/A</v>
      </c>
      <c r="AK1904" t="e">
        <v>#N/A</v>
      </c>
    </row>
    <row r="1905" spans="1:37" x14ac:dyDescent="0.25">
      <c r="A1905" s="15">
        <v>60917</v>
      </c>
      <c r="B1905" s="15" t="s">
        <v>739</v>
      </c>
      <c r="C1905" s="16">
        <v>44917</v>
      </c>
      <c r="D1905" s="15" t="s">
        <v>28</v>
      </c>
      <c r="E1905" s="1" t="s">
        <v>741</v>
      </c>
      <c r="F1905" s="15" t="s">
        <v>163</v>
      </c>
      <c r="G1905" s="1" t="s">
        <v>28</v>
      </c>
      <c r="H1905" s="17">
        <v>425</v>
      </c>
      <c r="I1905" s="18">
        <v>4.2500000000000003E-3</v>
      </c>
      <c r="J1905" s="1">
        <v>9078413</v>
      </c>
      <c r="K1905" s="1" t="s">
        <v>739</v>
      </c>
      <c r="L1905" s="19">
        <v>10290177.759199969</v>
      </c>
      <c r="M1905" s="1" t="s">
        <v>67</v>
      </c>
      <c r="N1905" s="1" t="s">
        <v>741</v>
      </c>
      <c r="O1905" s="1" t="s">
        <v>38</v>
      </c>
      <c r="P1905" s="20">
        <v>9078413</v>
      </c>
      <c r="Q1905" s="1" t="s">
        <v>340</v>
      </c>
      <c r="R1905" s="1" t="s">
        <v>89</v>
      </c>
      <c r="S1905" s="1" t="s">
        <v>80</v>
      </c>
      <c r="T1905" s="18">
        <f>IFERROR(VLOOKUP(A1905,'[1]For Report Q-2 '!$A$2:$T$3476,20,0),"-")</f>
        <v>4.2500000000000003E-3</v>
      </c>
      <c r="U1905" s="55">
        <f>IFERROR(VLOOKUP(A1905,'[1]For Report Q-2 '!$A$2:$U$3476,21,0),"-")</f>
        <v>0</v>
      </c>
      <c r="V1905" s="2" t="str">
        <f>IFERROR(VLOOKUP(A1905,'[1]For Report Q-2 '!$A$2:$V$3476,22,0),"-")</f>
        <v>-</v>
      </c>
      <c r="W1905" s="1">
        <f>IFERROR(VLOOKUP(A1905,'[1]For Report Q-2 '!$A$2:$W$3476,23,0),"-")</f>
        <v>0</v>
      </c>
      <c r="X1905" s="1"/>
      <c r="Y1905" s="1"/>
      <c r="Z1905" s="2" t="str">
        <f>IFERROR(VLOOKUP(A1905,'[1]For Report Q-2 '!$A$2:$Z$3476,26,0),"-")</f>
        <v>-</v>
      </c>
      <c r="AA1905" s="1" t="str">
        <f>IFERROR(VLOOKUP(A1905,'[1]For Report Q-2 '!$A$2:$AH$3476,27,0),"-")</f>
        <v>-</v>
      </c>
      <c r="AB1905" s="1" t="str">
        <f>IFERROR(VLOOKUP(A1905,'[1]For Report Q-2 '!$A$2:$AH$3476,28,0),"-")</f>
        <v>-</v>
      </c>
      <c r="AC1905" s="2" t="str">
        <f>IFERROR(VLOOKUP(A1905,'[1]For Report Q-2 '!$A$2:$AH$3476,29,0),"-")</f>
        <v>-</v>
      </c>
      <c r="AD1905" s="2" t="str">
        <f>IFERROR(VLOOKUP(A1905,'[1]For Report Q-2 '!$A$2:$AH$3476,30,0),"-")</f>
        <v>-</v>
      </c>
      <c r="AE1905" s="1" t="str">
        <f>IFERROR(VLOOKUP(A1905,'[1]For Report Q-2 '!$A$2:$AH$3476,31,0),"-")</f>
        <v>-</v>
      </c>
      <c r="AF1905" s="1" t="str">
        <f>IFERROR(VLOOKUP(A1905,'[1]For Report Q-2 '!$A$2:$AH$3476,32,0),"-")</f>
        <v>-</v>
      </c>
      <c r="AG1905" s="2" t="str">
        <f>IFERROR(VLOOKUP(A1905,'[1]For Report Q-2 '!$A$2:$AH$3476,33,0),"-")</f>
        <v>-</v>
      </c>
      <c r="AH1905" s="1" t="str">
        <f t="shared" si="29"/>
        <v>--</v>
      </c>
      <c r="AI1905" t="e">
        <v>#N/A</v>
      </c>
      <c r="AJ1905" t="e">
        <v>#N/A</v>
      </c>
      <c r="AK1905" t="e">
        <v>#N/A</v>
      </c>
    </row>
    <row r="1906" spans="1:37" x14ac:dyDescent="0.25">
      <c r="A1906" s="15">
        <v>60922</v>
      </c>
      <c r="B1906" s="15" t="s">
        <v>739</v>
      </c>
      <c r="C1906" s="16">
        <v>44917</v>
      </c>
      <c r="D1906" s="15" t="s">
        <v>28</v>
      </c>
      <c r="E1906" s="1" t="s">
        <v>741</v>
      </c>
      <c r="F1906" s="15" t="s">
        <v>163</v>
      </c>
      <c r="G1906" s="1" t="s">
        <v>28</v>
      </c>
      <c r="H1906" s="17">
        <v>425</v>
      </c>
      <c r="I1906" s="18">
        <v>4.2500000000000003E-3</v>
      </c>
      <c r="J1906" s="1">
        <v>9078413</v>
      </c>
      <c r="K1906" s="1" t="s">
        <v>739</v>
      </c>
      <c r="L1906" s="19">
        <v>10290177.759199969</v>
      </c>
      <c r="M1906" s="1" t="s">
        <v>67</v>
      </c>
      <c r="N1906" s="1" t="s">
        <v>741</v>
      </c>
      <c r="O1906" s="1" t="s">
        <v>38</v>
      </c>
      <c r="P1906" s="20">
        <v>9078413</v>
      </c>
      <c r="Q1906" s="1" t="s">
        <v>340</v>
      </c>
      <c r="R1906" s="1" t="s">
        <v>89</v>
      </c>
      <c r="S1906" s="1" t="s">
        <v>80</v>
      </c>
      <c r="T1906" s="18">
        <f>IFERROR(VLOOKUP(A1906,'[1]For Report Q-2 '!$A$2:$T$3476,20,0),"-")</f>
        <v>4.2500000000000003E-3</v>
      </c>
      <c r="U1906" s="55">
        <f>IFERROR(VLOOKUP(A1906,'[1]For Report Q-2 '!$A$2:$U$3476,21,0),"-")</f>
        <v>0</v>
      </c>
      <c r="V1906" s="2" t="str">
        <f>IFERROR(VLOOKUP(A1906,'[1]For Report Q-2 '!$A$2:$V$3476,22,0),"-")</f>
        <v>-</v>
      </c>
      <c r="W1906" s="1">
        <f>IFERROR(VLOOKUP(A1906,'[1]For Report Q-2 '!$A$2:$W$3476,23,0),"-")</f>
        <v>0</v>
      </c>
      <c r="X1906" s="1"/>
      <c r="Y1906" s="1"/>
      <c r="Z1906" s="2" t="str">
        <f>IFERROR(VLOOKUP(A1906,'[1]For Report Q-2 '!$A$2:$Z$3476,26,0),"-")</f>
        <v>-</v>
      </c>
      <c r="AA1906" s="1" t="str">
        <f>IFERROR(VLOOKUP(A1906,'[1]For Report Q-2 '!$A$2:$AH$3476,27,0),"-")</f>
        <v>-</v>
      </c>
      <c r="AB1906" s="1" t="str">
        <f>IFERROR(VLOOKUP(A1906,'[1]For Report Q-2 '!$A$2:$AH$3476,28,0),"-")</f>
        <v>-</v>
      </c>
      <c r="AC1906" s="2" t="str">
        <f>IFERROR(VLOOKUP(A1906,'[1]For Report Q-2 '!$A$2:$AH$3476,29,0),"-")</f>
        <v>-</v>
      </c>
      <c r="AD1906" s="2" t="str">
        <f>IFERROR(VLOOKUP(A1906,'[1]For Report Q-2 '!$A$2:$AH$3476,30,0),"-")</f>
        <v>-</v>
      </c>
      <c r="AE1906" s="1" t="str">
        <f>IFERROR(VLOOKUP(A1906,'[1]For Report Q-2 '!$A$2:$AH$3476,31,0),"-")</f>
        <v>-</v>
      </c>
      <c r="AF1906" s="1" t="str">
        <f>IFERROR(VLOOKUP(A1906,'[1]For Report Q-2 '!$A$2:$AH$3476,32,0),"-")</f>
        <v>-</v>
      </c>
      <c r="AG1906" s="2" t="str">
        <f>IFERROR(VLOOKUP(A1906,'[1]For Report Q-2 '!$A$2:$AH$3476,33,0),"-")</f>
        <v>-</v>
      </c>
      <c r="AH1906" s="1" t="str">
        <f t="shared" si="29"/>
        <v>--</v>
      </c>
      <c r="AI1906" t="e">
        <v>#N/A</v>
      </c>
      <c r="AJ1906" t="e">
        <v>#N/A</v>
      </c>
      <c r="AK1906" t="e">
        <v>#N/A</v>
      </c>
    </row>
    <row r="1907" spans="1:37" x14ac:dyDescent="0.25">
      <c r="A1907" s="15">
        <v>60930</v>
      </c>
      <c r="B1907" s="15" t="s">
        <v>739</v>
      </c>
      <c r="C1907" s="16">
        <v>44818</v>
      </c>
      <c r="D1907" s="15" t="s">
        <v>28</v>
      </c>
      <c r="E1907" s="1" t="s">
        <v>741</v>
      </c>
      <c r="F1907" s="15" t="s">
        <v>163</v>
      </c>
      <c r="G1907" s="1" t="s">
        <v>28</v>
      </c>
      <c r="H1907" s="17">
        <v>425</v>
      </c>
      <c r="I1907" s="18">
        <v>4.2500000000000003E-3</v>
      </c>
      <c r="J1907" s="1">
        <v>9078413</v>
      </c>
      <c r="K1907" s="1" t="s">
        <v>739</v>
      </c>
      <c r="L1907" s="19">
        <v>10290177.759199969</v>
      </c>
      <c r="M1907" s="1" t="s">
        <v>67</v>
      </c>
      <c r="N1907" s="1" t="s">
        <v>741</v>
      </c>
      <c r="O1907" s="1" t="s">
        <v>38</v>
      </c>
      <c r="P1907" s="20">
        <v>9078413</v>
      </c>
      <c r="Q1907" s="1" t="s">
        <v>340</v>
      </c>
      <c r="R1907" s="1" t="s">
        <v>89</v>
      </c>
      <c r="S1907" s="1" t="s">
        <v>80</v>
      </c>
      <c r="T1907" s="18">
        <f>IFERROR(VLOOKUP(A1907,'[1]For Report Q-2 '!$A$2:$T$3476,20,0),"-")</f>
        <v>4.2500000000000003E-3</v>
      </c>
      <c r="U1907" s="55">
        <f>IFERROR(VLOOKUP(A1907,'[1]For Report Q-2 '!$A$2:$U$3476,21,0),"-")</f>
        <v>0</v>
      </c>
      <c r="V1907" s="2" t="str">
        <f>IFERROR(VLOOKUP(A1907,'[1]For Report Q-2 '!$A$2:$V$3476,22,0),"-")</f>
        <v>-</v>
      </c>
      <c r="W1907" s="1">
        <f>IFERROR(VLOOKUP(A1907,'[1]For Report Q-2 '!$A$2:$W$3476,23,0),"-")</f>
        <v>0</v>
      </c>
      <c r="X1907" s="1"/>
      <c r="Y1907" s="1"/>
      <c r="Z1907" s="2" t="str">
        <f>IFERROR(VLOOKUP(A1907,'[1]For Report Q-2 '!$A$2:$Z$3476,26,0),"-")</f>
        <v>-</v>
      </c>
      <c r="AA1907" s="1" t="str">
        <f>IFERROR(VLOOKUP(A1907,'[1]For Report Q-2 '!$A$2:$AH$3476,27,0),"-")</f>
        <v>-</v>
      </c>
      <c r="AB1907" s="1" t="str">
        <f>IFERROR(VLOOKUP(A1907,'[1]For Report Q-2 '!$A$2:$AH$3476,28,0),"-")</f>
        <v>-</v>
      </c>
      <c r="AC1907" s="2" t="str">
        <f>IFERROR(VLOOKUP(A1907,'[1]For Report Q-2 '!$A$2:$AH$3476,29,0),"-")</f>
        <v>-</v>
      </c>
      <c r="AD1907" s="2" t="str">
        <f>IFERROR(VLOOKUP(A1907,'[1]For Report Q-2 '!$A$2:$AH$3476,30,0),"-")</f>
        <v>-</v>
      </c>
      <c r="AE1907" s="1" t="str">
        <f>IFERROR(VLOOKUP(A1907,'[1]For Report Q-2 '!$A$2:$AH$3476,31,0),"-")</f>
        <v>-</v>
      </c>
      <c r="AF1907" s="1" t="str">
        <f>IFERROR(VLOOKUP(A1907,'[1]For Report Q-2 '!$A$2:$AH$3476,32,0),"-")</f>
        <v>-</v>
      </c>
      <c r="AG1907" s="2" t="str">
        <f>IFERROR(VLOOKUP(A1907,'[1]For Report Q-2 '!$A$2:$AH$3476,33,0),"-")</f>
        <v>-</v>
      </c>
      <c r="AH1907" s="1" t="str">
        <f t="shared" si="29"/>
        <v>--</v>
      </c>
      <c r="AI1907" t="e">
        <v>#N/A</v>
      </c>
      <c r="AJ1907" t="e">
        <v>#N/A</v>
      </c>
      <c r="AK1907" t="e">
        <v>#N/A</v>
      </c>
    </row>
    <row r="1908" spans="1:37" x14ac:dyDescent="0.25">
      <c r="A1908" s="15">
        <v>60936</v>
      </c>
      <c r="B1908" s="15" t="s">
        <v>739</v>
      </c>
      <c r="C1908" s="16">
        <v>44783</v>
      </c>
      <c r="D1908" s="15" t="s">
        <v>28</v>
      </c>
      <c r="E1908" s="1" t="s">
        <v>741</v>
      </c>
      <c r="F1908" s="15" t="s">
        <v>163</v>
      </c>
      <c r="G1908" s="1" t="s">
        <v>28</v>
      </c>
      <c r="H1908" s="17">
        <v>425</v>
      </c>
      <c r="I1908" s="18">
        <v>4.2500000000000003E-3</v>
      </c>
      <c r="J1908" s="1">
        <v>9078413</v>
      </c>
      <c r="K1908" s="1" t="s">
        <v>739</v>
      </c>
      <c r="L1908" s="19">
        <v>10290177.759199969</v>
      </c>
      <c r="M1908" s="1" t="s">
        <v>67</v>
      </c>
      <c r="N1908" s="1" t="s">
        <v>741</v>
      </c>
      <c r="O1908" s="1" t="s">
        <v>38</v>
      </c>
      <c r="P1908" s="20">
        <v>9078413</v>
      </c>
      <c r="Q1908" s="1" t="s">
        <v>340</v>
      </c>
      <c r="R1908" s="1" t="s">
        <v>89</v>
      </c>
      <c r="S1908" s="1" t="s">
        <v>80</v>
      </c>
      <c r="T1908" s="18">
        <f>IFERROR(VLOOKUP(A1908,'[1]For Report Q-2 '!$A$2:$T$3476,20,0),"-")</f>
        <v>4.2500000000000003E-3</v>
      </c>
      <c r="U1908" s="55">
        <f>IFERROR(VLOOKUP(A1908,'[1]For Report Q-2 '!$A$2:$U$3476,21,0),"-")</f>
        <v>0</v>
      </c>
      <c r="V1908" s="2" t="str">
        <f>IFERROR(VLOOKUP(A1908,'[1]For Report Q-2 '!$A$2:$V$3476,22,0),"-")</f>
        <v>-</v>
      </c>
      <c r="W1908" s="1">
        <f>IFERROR(VLOOKUP(A1908,'[1]For Report Q-2 '!$A$2:$W$3476,23,0),"-")</f>
        <v>0</v>
      </c>
      <c r="X1908" s="1"/>
      <c r="Y1908" s="1"/>
      <c r="Z1908" s="2" t="str">
        <f>IFERROR(VLOOKUP(A1908,'[1]For Report Q-2 '!$A$2:$Z$3476,26,0),"-")</f>
        <v>-</v>
      </c>
      <c r="AA1908" s="1" t="str">
        <f>IFERROR(VLOOKUP(A1908,'[1]For Report Q-2 '!$A$2:$AH$3476,27,0),"-")</f>
        <v>-</v>
      </c>
      <c r="AB1908" s="1" t="str">
        <f>IFERROR(VLOOKUP(A1908,'[1]For Report Q-2 '!$A$2:$AH$3476,28,0),"-")</f>
        <v>-</v>
      </c>
      <c r="AC1908" s="2" t="str">
        <f>IFERROR(VLOOKUP(A1908,'[1]For Report Q-2 '!$A$2:$AH$3476,29,0),"-")</f>
        <v>-</v>
      </c>
      <c r="AD1908" s="2" t="str">
        <f>IFERROR(VLOOKUP(A1908,'[1]For Report Q-2 '!$A$2:$AH$3476,30,0),"-")</f>
        <v>-</v>
      </c>
      <c r="AE1908" s="1" t="str">
        <f>IFERROR(VLOOKUP(A1908,'[1]For Report Q-2 '!$A$2:$AH$3476,31,0),"-")</f>
        <v>-</v>
      </c>
      <c r="AF1908" s="1" t="str">
        <f>IFERROR(VLOOKUP(A1908,'[1]For Report Q-2 '!$A$2:$AH$3476,32,0),"-")</f>
        <v>-</v>
      </c>
      <c r="AG1908" s="2" t="str">
        <f>IFERROR(VLOOKUP(A1908,'[1]For Report Q-2 '!$A$2:$AH$3476,33,0),"-")</f>
        <v>-</v>
      </c>
      <c r="AH1908" s="1" t="str">
        <f t="shared" si="29"/>
        <v>--</v>
      </c>
      <c r="AI1908" t="e">
        <v>#N/A</v>
      </c>
      <c r="AJ1908" t="e">
        <v>#N/A</v>
      </c>
      <c r="AK1908" t="e">
        <v>#N/A</v>
      </c>
    </row>
    <row r="1909" spans="1:37" x14ac:dyDescent="0.25">
      <c r="A1909" s="15">
        <v>60946</v>
      </c>
      <c r="B1909" s="15" t="s">
        <v>739</v>
      </c>
      <c r="C1909" s="16">
        <v>44917</v>
      </c>
      <c r="D1909" s="15" t="s">
        <v>28</v>
      </c>
      <c r="E1909" s="1" t="s">
        <v>741</v>
      </c>
      <c r="F1909" s="15" t="s">
        <v>163</v>
      </c>
      <c r="G1909" s="1" t="s">
        <v>28</v>
      </c>
      <c r="H1909" s="17">
        <v>425</v>
      </c>
      <c r="I1909" s="18">
        <v>4.2500000000000003E-3</v>
      </c>
      <c r="J1909" s="1">
        <v>9078413</v>
      </c>
      <c r="K1909" s="1" t="s">
        <v>739</v>
      </c>
      <c r="L1909" s="19">
        <v>10290177.759199969</v>
      </c>
      <c r="M1909" s="1" t="s">
        <v>67</v>
      </c>
      <c r="N1909" s="1" t="s">
        <v>741</v>
      </c>
      <c r="O1909" s="1" t="s">
        <v>38</v>
      </c>
      <c r="P1909" s="20">
        <v>9078413</v>
      </c>
      <c r="Q1909" s="1" t="s">
        <v>340</v>
      </c>
      <c r="R1909" s="1" t="s">
        <v>89</v>
      </c>
      <c r="S1909" s="1" t="s">
        <v>80</v>
      </c>
      <c r="T1909" s="18">
        <f>IFERROR(VLOOKUP(A1909,'[1]For Report Q-2 '!$A$2:$T$3476,20,0),"-")</f>
        <v>4.2500000000000003E-3</v>
      </c>
      <c r="U1909" s="55">
        <f>IFERROR(VLOOKUP(A1909,'[1]For Report Q-2 '!$A$2:$U$3476,21,0),"-")</f>
        <v>0</v>
      </c>
      <c r="V1909" s="2" t="str">
        <f>IFERROR(VLOOKUP(A1909,'[1]For Report Q-2 '!$A$2:$V$3476,22,0),"-")</f>
        <v>-</v>
      </c>
      <c r="W1909" s="1">
        <f>IFERROR(VLOOKUP(A1909,'[1]For Report Q-2 '!$A$2:$W$3476,23,0),"-")</f>
        <v>0</v>
      </c>
      <c r="X1909" s="1"/>
      <c r="Y1909" s="1"/>
      <c r="Z1909" s="2" t="str">
        <f>IFERROR(VLOOKUP(A1909,'[1]For Report Q-2 '!$A$2:$Z$3476,26,0),"-")</f>
        <v>-</v>
      </c>
      <c r="AA1909" s="1" t="str">
        <f>IFERROR(VLOOKUP(A1909,'[1]For Report Q-2 '!$A$2:$AH$3476,27,0),"-")</f>
        <v>-</v>
      </c>
      <c r="AB1909" s="1" t="str">
        <f>IFERROR(VLOOKUP(A1909,'[1]For Report Q-2 '!$A$2:$AH$3476,28,0),"-")</f>
        <v>-</v>
      </c>
      <c r="AC1909" s="2" t="str">
        <f>IFERROR(VLOOKUP(A1909,'[1]For Report Q-2 '!$A$2:$AH$3476,29,0),"-")</f>
        <v>-</v>
      </c>
      <c r="AD1909" s="2" t="str">
        <f>IFERROR(VLOOKUP(A1909,'[1]For Report Q-2 '!$A$2:$AH$3476,30,0),"-")</f>
        <v>-</v>
      </c>
      <c r="AE1909" s="1" t="str">
        <f>IFERROR(VLOOKUP(A1909,'[1]For Report Q-2 '!$A$2:$AH$3476,31,0),"-")</f>
        <v>-</v>
      </c>
      <c r="AF1909" s="1" t="str">
        <f>IFERROR(VLOOKUP(A1909,'[1]For Report Q-2 '!$A$2:$AH$3476,32,0),"-")</f>
        <v>-</v>
      </c>
      <c r="AG1909" s="2" t="str">
        <f>IFERROR(VLOOKUP(A1909,'[1]For Report Q-2 '!$A$2:$AH$3476,33,0),"-")</f>
        <v>-</v>
      </c>
      <c r="AH1909" s="1" t="str">
        <f t="shared" si="29"/>
        <v>--</v>
      </c>
      <c r="AI1909" t="e">
        <v>#N/A</v>
      </c>
      <c r="AJ1909" t="e">
        <v>#N/A</v>
      </c>
      <c r="AK1909" t="e">
        <v>#N/A</v>
      </c>
    </row>
    <row r="1910" spans="1:37" x14ac:dyDescent="0.25">
      <c r="A1910" s="15">
        <v>60950</v>
      </c>
      <c r="B1910" s="15" t="s">
        <v>739</v>
      </c>
      <c r="C1910" s="16">
        <v>44833</v>
      </c>
      <c r="D1910" s="15" t="s">
        <v>28</v>
      </c>
      <c r="E1910" s="1" t="s">
        <v>741</v>
      </c>
      <c r="F1910" s="15" t="s">
        <v>163</v>
      </c>
      <c r="G1910" s="1" t="s">
        <v>28</v>
      </c>
      <c r="H1910" s="17">
        <v>425</v>
      </c>
      <c r="I1910" s="18">
        <v>4.2500000000000003E-3</v>
      </c>
      <c r="J1910" s="1">
        <v>9078413</v>
      </c>
      <c r="K1910" s="1" t="s">
        <v>739</v>
      </c>
      <c r="L1910" s="19">
        <v>10290177.759199969</v>
      </c>
      <c r="M1910" s="1" t="s">
        <v>67</v>
      </c>
      <c r="N1910" s="1" t="s">
        <v>741</v>
      </c>
      <c r="O1910" s="1" t="s">
        <v>38</v>
      </c>
      <c r="P1910" s="20">
        <v>9078413</v>
      </c>
      <c r="Q1910" s="1" t="s">
        <v>340</v>
      </c>
      <c r="R1910" s="1" t="s">
        <v>89</v>
      </c>
      <c r="S1910" s="1" t="s">
        <v>80</v>
      </c>
      <c r="T1910" s="18">
        <f>IFERROR(VLOOKUP(A1910,'[1]For Report Q-2 '!$A$2:$T$3476,20,0),"-")</f>
        <v>4.2500000000000003E-3</v>
      </c>
      <c r="U1910" s="55">
        <f>IFERROR(VLOOKUP(A1910,'[1]For Report Q-2 '!$A$2:$U$3476,21,0),"-")</f>
        <v>0</v>
      </c>
      <c r="V1910" s="2" t="str">
        <f>IFERROR(VLOOKUP(A1910,'[1]For Report Q-2 '!$A$2:$V$3476,22,0),"-")</f>
        <v>-</v>
      </c>
      <c r="W1910" s="1">
        <f>IFERROR(VLOOKUP(A1910,'[1]For Report Q-2 '!$A$2:$W$3476,23,0),"-")</f>
        <v>0</v>
      </c>
      <c r="X1910" s="1"/>
      <c r="Y1910" s="1"/>
      <c r="Z1910" s="2" t="str">
        <f>IFERROR(VLOOKUP(A1910,'[1]For Report Q-2 '!$A$2:$Z$3476,26,0),"-")</f>
        <v>-</v>
      </c>
      <c r="AA1910" s="1" t="str">
        <f>IFERROR(VLOOKUP(A1910,'[1]For Report Q-2 '!$A$2:$AH$3476,27,0),"-")</f>
        <v>-</v>
      </c>
      <c r="AB1910" s="1" t="str">
        <f>IFERROR(VLOOKUP(A1910,'[1]For Report Q-2 '!$A$2:$AH$3476,28,0),"-")</f>
        <v>-</v>
      </c>
      <c r="AC1910" s="2" t="str">
        <f>IFERROR(VLOOKUP(A1910,'[1]For Report Q-2 '!$A$2:$AH$3476,29,0),"-")</f>
        <v>-</v>
      </c>
      <c r="AD1910" s="2" t="str">
        <f>IFERROR(VLOOKUP(A1910,'[1]For Report Q-2 '!$A$2:$AH$3476,30,0),"-")</f>
        <v>-</v>
      </c>
      <c r="AE1910" s="1" t="str">
        <f>IFERROR(VLOOKUP(A1910,'[1]For Report Q-2 '!$A$2:$AH$3476,31,0),"-")</f>
        <v>-</v>
      </c>
      <c r="AF1910" s="1" t="str">
        <f>IFERROR(VLOOKUP(A1910,'[1]For Report Q-2 '!$A$2:$AH$3476,32,0),"-")</f>
        <v>-</v>
      </c>
      <c r="AG1910" s="2" t="str">
        <f>IFERROR(VLOOKUP(A1910,'[1]For Report Q-2 '!$A$2:$AH$3476,33,0),"-")</f>
        <v>-</v>
      </c>
      <c r="AH1910" s="1" t="str">
        <f t="shared" si="29"/>
        <v>--</v>
      </c>
      <c r="AI1910" t="e">
        <v>#N/A</v>
      </c>
      <c r="AJ1910" t="e">
        <v>#N/A</v>
      </c>
      <c r="AK1910" t="e">
        <v>#N/A</v>
      </c>
    </row>
    <row r="1911" spans="1:37" x14ac:dyDescent="0.25">
      <c r="A1911" s="15">
        <v>60952</v>
      </c>
      <c r="B1911" s="15" t="s">
        <v>739</v>
      </c>
      <c r="C1911" s="16">
        <v>44833</v>
      </c>
      <c r="D1911" s="15" t="s">
        <v>28</v>
      </c>
      <c r="E1911" s="1" t="s">
        <v>741</v>
      </c>
      <c r="F1911" s="15" t="s">
        <v>163</v>
      </c>
      <c r="G1911" s="1" t="s">
        <v>28</v>
      </c>
      <c r="H1911" s="17">
        <v>425</v>
      </c>
      <c r="I1911" s="18">
        <v>4.2500000000000003E-3</v>
      </c>
      <c r="J1911" s="1">
        <v>9078413</v>
      </c>
      <c r="K1911" s="1" t="s">
        <v>739</v>
      </c>
      <c r="L1911" s="19">
        <v>10290177.759199969</v>
      </c>
      <c r="M1911" s="1" t="s">
        <v>67</v>
      </c>
      <c r="N1911" s="1" t="s">
        <v>741</v>
      </c>
      <c r="O1911" s="1" t="s">
        <v>38</v>
      </c>
      <c r="P1911" s="20">
        <v>9078413</v>
      </c>
      <c r="Q1911" s="1" t="s">
        <v>340</v>
      </c>
      <c r="R1911" s="1" t="s">
        <v>89</v>
      </c>
      <c r="S1911" s="1" t="s">
        <v>80</v>
      </c>
      <c r="T1911" s="18">
        <f>IFERROR(VLOOKUP(A1911,'[1]For Report Q-2 '!$A$2:$T$3476,20,0),"-")</f>
        <v>4.2500000000000003E-3</v>
      </c>
      <c r="U1911" s="55">
        <f>IFERROR(VLOOKUP(A1911,'[1]For Report Q-2 '!$A$2:$U$3476,21,0),"-")</f>
        <v>0</v>
      </c>
      <c r="V1911" s="2" t="str">
        <f>IFERROR(VLOOKUP(A1911,'[1]For Report Q-2 '!$A$2:$V$3476,22,0),"-")</f>
        <v>-</v>
      </c>
      <c r="W1911" s="1">
        <f>IFERROR(VLOOKUP(A1911,'[1]For Report Q-2 '!$A$2:$W$3476,23,0),"-")</f>
        <v>0</v>
      </c>
      <c r="X1911" s="1"/>
      <c r="Y1911" s="1"/>
      <c r="Z1911" s="2" t="str">
        <f>IFERROR(VLOOKUP(A1911,'[1]For Report Q-2 '!$A$2:$Z$3476,26,0),"-")</f>
        <v>-</v>
      </c>
      <c r="AA1911" s="1" t="str">
        <f>IFERROR(VLOOKUP(A1911,'[1]For Report Q-2 '!$A$2:$AH$3476,27,0),"-")</f>
        <v>-</v>
      </c>
      <c r="AB1911" s="1" t="str">
        <f>IFERROR(VLOOKUP(A1911,'[1]For Report Q-2 '!$A$2:$AH$3476,28,0),"-")</f>
        <v>-</v>
      </c>
      <c r="AC1911" s="2" t="str">
        <f>IFERROR(VLOOKUP(A1911,'[1]For Report Q-2 '!$A$2:$AH$3476,29,0),"-")</f>
        <v>-</v>
      </c>
      <c r="AD1911" s="2" t="str">
        <f>IFERROR(VLOOKUP(A1911,'[1]For Report Q-2 '!$A$2:$AH$3476,30,0),"-")</f>
        <v>-</v>
      </c>
      <c r="AE1911" s="1" t="str">
        <f>IFERROR(VLOOKUP(A1911,'[1]For Report Q-2 '!$A$2:$AH$3476,31,0),"-")</f>
        <v>-</v>
      </c>
      <c r="AF1911" s="1" t="str">
        <f>IFERROR(VLOOKUP(A1911,'[1]For Report Q-2 '!$A$2:$AH$3476,32,0),"-")</f>
        <v>-</v>
      </c>
      <c r="AG1911" s="2" t="str">
        <f>IFERROR(VLOOKUP(A1911,'[1]For Report Q-2 '!$A$2:$AH$3476,33,0),"-")</f>
        <v>-</v>
      </c>
      <c r="AH1911" s="1" t="str">
        <f t="shared" si="29"/>
        <v>--</v>
      </c>
      <c r="AI1911" t="e">
        <v>#N/A</v>
      </c>
      <c r="AJ1911" t="e">
        <v>#N/A</v>
      </c>
      <c r="AK1911" t="e">
        <v>#N/A</v>
      </c>
    </row>
    <row r="1912" spans="1:37" x14ac:dyDescent="0.25">
      <c r="A1912" s="15">
        <v>60960</v>
      </c>
      <c r="B1912" s="15" t="s">
        <v>739</v>
      </c>
      <c r="C1912" s="16">
        <v>44833</v>
      </c>
      <c r="D1912" s="15" t="s">
        <v>28</v>
      </c>
      <c r="E1912" s="1" t="s">
        <v>741</v>
      </c>
      <c r="F1912" s="15" t="s">
        <v>163</v>
      </c>
      <c r="G1912" s="1" t="s">
        <v>28</v>
      </c>
      <c r="H1912" s="17">
        <v>425</v>
      </c>
      <c r="I1912" s="18">
        <v>4.2500000000000003E-3</v>
      </c>
      <c r="J1912" s="1">
        <v>9078413</v>
      </c>
      <c r="K1912" s="1" t="s">
        <v>739</v>
      </c>
      <c r="L1912" s="19">
        <v>10290177.759199969</v>
      </c>
      <c r="M1912" s="1" t="s">
        <v>67</v>
      </c>
      <c r="N1912" s="1" t="s">
        <v>741</v>
      </c>
      <c r="O1912" s="1" t="s">
        <v>38</v>
      </c>
      <c r="P1912" s="20">
        <v>9078413</v>
      </c>
      <c r="Q1912" s="1" t="s">
        <v>340</v>
      </c>
      <c r="R1912" s="1" t="s">
        <v>89</v>
      </c>
      <c r="S1912" s="1" t="s">
        <v>80</v>
      </c>
      <c r="T1912" s="18">
        <f>IFERROR(VLOOKUP(A1912,'[1]For Report Q-2 '!$A$2:$T$3476,20,0),"-")</f>
        <v>4.2500000000000003E-3</v>
      </c>
      <c r="U1912" s="55">
        <f>IFERROR(VLOOKUP(A1912,'[1]For Report Q-2 '!$A$2:$U$3476,21,0),"-")</f>
        <v>0</v>
      </c>
      <c r="V1912" s="2" t="str">
        <f>IFERROR(VLOOKUP(A1912,'[1]For Report Q-2 '!$A$2:$V$3476,22,0),"-")</f>
        <v>-</v>
      </c>
      <c r="W1912" s="1">
        <f>IFERROR(VLOOKUP(A1912,'[1]For Report Q-2 '!$A$2:$W$3476,23,0),"-")</f>
        <v>0</v>
      </c>
      <c r="X1912" s="1"/>
      <c r="Y1912" s="1"/>
      <c r="Z1912" s="2" t="str">
        <f>IFERROR(VLOOKUP(A1912,'[1]For Report Q-2 '!$A$2:$Z$3476,26,0),"-")</f>
        <v>-</v>
      </c>
      <c r="AA1912" s="1" t="str">
        <f>IFERROR(VLOOKUP(A1912,'[1]For Report Q-2 '!$A$2:$AH$3476,27,0),"-")</f>
        <v>-</v>
      </c>
      <c r="AB1912" s="1" t="str">
        <f>IFERROR(VLOOKUP(A1912,'[1]For Report Q-2 '!$A$2:$AH$3476,28,0),"-")</f>
        <v>-</v>
      </c>
      <c r="AC1912" s="2" t="str">
        <f>IFERROR(VLOOKUP(A1912,'[1]For Report Q-2 '!$A$2:$AH$3476,29,0),"-")</f>
        <v>-</v>
      </c>
      <c r="AD1912" s="2" t="str">
        <f>IFERROR(VLOOKUP(A1912,'[1]For Report Q-2 '!$A$2:$AH$3476,30,0),"-")</f>
        <v>-</v>
      </c>
      <c r="AE1912" s="1" t="str">
        <f>IFERROR(VLOOKUP(A1912,'[1]For Report Q-2 '!$A$2:$AH$3476,31,0),"-")</f>
        <v>-</v>
      </c>
      <c r="AF1912" s="1" t="str">
        <f>IFERROR(VLOOKUP(A1912,'[1]For Report Q-2 '!$A$2:$AH$3476,32,0),"-")</f>
        <v>-</v>
      </c>
      <c r="AG1912" s="2" t="str">
        <f>IFERROR(VLOOKUP(A1912,'[1]For Report Q-2 '!$A$2:$AH$3476,33,0),"-")</f>
        <v>-</v>
      </c>
      <c r="AH1912" s="1" t="str">
        <f t="shared" si="29"/>
        <v>--</v>
      </c>
      <c r="AI1912" t="e">
        <v>#N/A</v>
      </c>
      <c r="AJ1912" t="e">
        <v>#N/A</v>
      </c>
      <c r="AK1912" t="e">
        <v>#N/A</v>
      </c>
    </row>
    <row r="1913" spans="1:37" x14ac:dyDescent="0.25">
      <c r="A1913" s="15">
        <v>60961</v>
      </c>
      <c r="B1913" s="15" t="s">
        <v>739</v>
      </c>
      <c r="C1913" s="16">
        <v>44834</v>
      </c>
      <c r="D1913" s="15" t="s">
        <v>83</v>
      </c>
      <c r="E1913" s="1" t="s">
        <v>741</v>
      </c>
      <c r="F1913" s="15" t="s">
        <v>163</v>
      </c>
      <c r="G1913" s="1" t="s">
        <v>83</v>
      </c>
      <c r="H1913" s="17">
        <v>550</v>
      </c>
      <c r="I1913" s="18">
        <v>5.4999999999999997E-3</v>
      </c>
      <c r="J1913" s="1">
        <v>9078413</v>
      </c>
      <c r="K1913" s="1" t="s">
        <v>739</v>
      </c>
      <c r="L1913" s="19">
        <v>10290177.759199969</v>
      </c>
      <c r="M1913" s="1" t="s">
        <v>67</v>
      </c>
      <c r="N1913" s="1" t="s">
        <v>741</v>
      </c>
      <c r="O1913" s="1" t="s">
        <v>84</v>
      </c>
      <c r="P1913" s="20">
        <v>9078413</v>
      </c>
      <c r="Q1913" s="1" t="s">
        <v>340</v>
      </c>
      <c r="R1913" s="1" t="s">
        <v>89</v>
      </c>
      <c r="S1913" s="1" t="s">
        <v>80</v>
      </c>
      <c r="T1913" s="18">
        <f>IFERROR(VLOOKUP(A1913,'[1]For Report Q-2 '!$A$2:$T$3476,20,0),"-")</f>
        <v>5.4999999999999997E-3</v>
      </c>
      <c r="U1913" s="55">
        <f>IFERROR(VLOOKUP(A1913,'[1]For Report Q-2 '!$A$2:$U$3476,21,0),"-")</f>
        <v>0</v>
      </c>
      <c r="V1913" s="2" t="str">
        <f>IFERROR(VLOOKUP(A1913,'[1]For Report Q-2 '!$A$2:$V$3476,22,0),"-")</f>
        <v>-</v>
      </c>
      <c r="W1913" s="1">
        <f>IFERROR(VLOOKUP(A1913,'[1]For Report Q-2 '!$A$2:$W$3476,23,0),"-")</f>
        <v>0</v>
      </c>
      <c r="X1913" s="1"/>
      <c r="Y1913" s="1"/>
      <c r="Z1913" s="2" t="str">
        <f>IFERROR(VLOOKUP(A1913,'[1]For Report Q-2 '!$A$2:$Z$3476,26,0),"-")</f>
        <v>-</v>
      </c>
      <c r="AA1913" s="1" t="str">
        <f>IFERROR(VLOOKUP(A1913,'[1]For Report Q-2 '!$A$2:$AH$3476,27,0),"-")</f>
        <v>-</v>
      </c>
      <c r="AB1913" s="1" t="str">
        <f>IFERROR(VLOOKUP(A1913,'[1]For Report Q-2 '!$A$2:$AH$3476,28,0),"-")</f>
        <v>-</v>
      </c>
      <c r="AC1913" s="2" t="str">
        <f>IFERROR(VLOOKUP(A1913,'[1]For Report Q-2 '!$A$2:$AH$3476,29,0),"-")</f>
        <v>-</v>
      </c>
      <c r="AD1913" s="2" t="str">
        <f>IFERROR(VLOOKUP(A1913,'[1]For Report Q-2 '!$A$2:$AH$3476,30,0),"-")</f>
        <v>-</v>
      </c>
      <c r="AE1913" s="1" t="str">
        <f>IFERROR(VLOOKUP(A1913,'[1]For Report Q-2 '!$A$2:$AH$3476,31,0),"-")</f>
        <v>-</v>
      </c>
      <c r="AF1913" s="1" t="str">
        <f>IFERROR(VLOOKUP(A1913,'[1]For Report Q-2 '!$A$2:$AH$3476,32,0),"-")</f>
        <v>-</v>
      </c>
      <c r="AG1913" s="2" t="str">
        <f>IFERROR(VLOOKUP(A1913,'[1]For Report Q-2 '!$A$2:$AH$3476,33,0),"-")</f>
        <v>-</v>
      </c>
      <c r="AH1913" s="1" t="str">
        <f t="shared" si="29"/>
        <v>--</v>
      </c>
      <c r="AI1913" t="e">
        <v>#N/A</v>
      </c>
      <c r="AJ1913" t="e">
        <v>#N/A</v>
      </c>
      <c r="AK1913" t="e">
        <v>#N/A</v>
      </c>
    </row>
    <row r="1914" spans="1:37" x14ac:dyDescent="0.25">
      <c r="A1914" s="15">
        <v>60963</v>
      </c>
      <c r="B1914" s="15" t="s">
        <v>739</v>
      </c>
      <c r="C1914" s="16">
        <v>44737</v>
      </c>
      <c r="D1914" s="15" t="s">
        <v>56</v>
      </c>
      <c r="E1914" s="1" t="s">
        <v>741</v>
      </c>
      <c r="F1914" s="15" t="s">
        <v>163</v>
      </c>
      <c r="G1914" s="1" t="s">
        <v>56</v>
      </c>
      <c r="H1914" s="17">
        <v>550</v>
      </c>
      <c r="I1914" s="18">
        <v>5.4999999999999997E-3</v>
      </c>
      <c r="J1914" s="1">
        <v>9078413</v>
      </c>
      <c r="K1914" s="1" t="s">
        <v>739</v>
      </c>
      <c r="L1914" s="19">
        <v>10290177.759199969</v>
      </c>
      <c r="M1914" s="1" t="s">
        <v>67</v>
      </c>
      <c r="N1914" s="1" t="s">
        <v>741</v>
      </c>
      <c r="O1914" s="1" t="s">
        <v>59</v>
      </c>
      <c r="P1914" s="20">
        <v>9078413</v>
      </c>
      <c r="Q1914" s="1" t="s">
        <v>340</v>
      </c>
      <c r="R1914" s="1" t="s">
        <v>89</v>
      </c>
      <c r="S1914" s="1" t="s">
        <v>80</v>
      </c>
      <c r="T1914" s="18">
        <f>IFERROR(VLOOKUP(A1914,'[1]For Report Q-2 '!$A$2:$T$3476,20,0),"-")</f>
        <v>5.4999999999999997E-3</v>
      </c>
      <c r="U1914" s="55">
        <f>IFERROR(VLOOKUP(A1914,'[1]For Report Q-2 '!$A$2:$U$3476,21,0),"-")</f>
        <v>0</v>
      </c>
      <c r="V1914" s="2" t="str">
        <f>IFERROR(VLOOKUP(A1914,'[1]For Report Q-2 '!$A$2:$V$3476,22,0),"-")</f>
        <v>-</v>
      </c>
      <c r="W1914" s="1">
        <f>IFERROR(VLOOKUP(A1914,'[1]For Report Q-2 '!$A$2:$W$3476,23,0),"-")</f>
        <v>0</v>
      </c>
      <c r="X1914" s="1"/>
      <c r="Y1914" s="1"/>
      <c r="Z1914" s="2" t="str">
        <f>IFERROR(VLOOKUP(A1914,'[1]For Report Q-2 '!$A$2:$Z$3476,26,0),"-")</f>
        <v>-</v>
      </c>
      <c r="AA1914" s="1" t="str">
        <f>IFERROR(VLOOKUP(A1914,'[1]For Report Q-2 '!$A$2:$AH$3476,27,0),"-")</f>
        <v>-</v>
      </c>
      <c r="AB1914" s="1" t="str">
        <f>IFERROR(VLOOKUP(A1914,'[1]For Report Q-2 '!$A$2:$AH$3476,28,0),"-")</f>
        <v>-</v>
      </c>
      <c r="AC1914" s="2" t="str">
        <f>IFERROR(VLOOKUP(A1914,'[1]For Report Q-2 '!$A$2:$AH$3476,29,0),"-")</f>
        <v>-</v>
      </c>
      <c r="AD1914" s="2" t="str">
        <f>IFERROR(VLOOKUP(A1914,'[1]For Report Q-2 '!$A$2:$AH$3476,30,0),"-")</f>
        <v>-</v>
      </c>
      <c r="AE1914" s="1" t="str">
        <f>IFERROR(VLOOKUP(A1914,'[1]For Report Q-2 '!$A$2:$AH$3476,31,0),"-")</f>
        <v>-</v>
      </c>
      <c r="AF1914" s="1" t="str">
        <f>IFERROR(VLOOKUP(A1914,'[1]For Report Q-2 '!$A$2:$AH$3476,32,0),"-")</f>
        <v>-</v>
      </c>
      <c r="AG1914" s="2" t="str">
        <f>IFERROR(VLOOKUP(A1914,'[1]For Report Q-2 '!$A$2:$AH$3476,33,0),"-")</f>
        <v>-</v>
      </c>
      <c r="AH1914" s="1" t="str">
        <f t="shared" si="29"/>
        <v>--</v>
      </c>
      <c r="AI1914" t="e">
        <v>#N/A</v>
      </c>
      <c r="AJ1914" t="e">
        <v>#N/A</v>
      </c>
      <c r="AK1914" t="e">
        <v>#N/A</v>
      </c>
    </row>
    <row r="1915" spans="1:37" x14ac:dyDescent="0.25">
      <c r="A1915" s="15">
        <v>60965</v>
      </c>
      <c r="B1915" s="15" t="s">
        <v>739</v>
      </c>
      <c r="C1915" s="16">
        <v>44833</v>
      </c>
      <c r="D1915" s="15" t="s">
        <v>28</v>
      </c>
      <c r="E1915" s="1" t="s">
        <v>741</v>
      </c>
      <c r="F1915" s="15" t="s">
        <v>163</v>
      </c>
      <c r="G1915" s="1" t="s">
        <v>28</v>
      </c>
      <c r="H1915" s="17">
        <v>425</v>
      </c>
      <c r="I1915" s="18">
        <v>4.2500000000000003E-3</v>
      </c>
      <c r="J1915" s="1">
        <v>9078413</v>
      </c>
      <c r="K1915" s="1" t="s">
        <v>739</v>
      </c>
      <c r="L1915" s="19">
        <v>10290177.759199969</v>
      </c>
      <c r="M1915" s="1" t="s">
        <v>67</v>
      </c>
      <c r="N1915" s="1" t="s">
        <v>741</v>
      </c>
      <c r="O1915" s="1" t="s">
        <v>38</v>
      </c>
      <c r="P1915" s="20">
        <v>9078413</v>
      </c>
      <c r="Q1915" s="1" t="s">
        <v>340</v>
      </c>
      <c r="R1915" s="1" t="s">
        <v>89</v>
      </c>
      <c r="S1915" s="1" t="s">
        <v>80</v>
      </c>
      <c r="T1915" s="18">
        <f>IFERROR(VLOOKUP(A1915,'[1]For Report Q-2 '!$A$2:$T$3476,20,0),"-")</f>
        <v>4.2500000000000003E-3</v>
      </c>
      <c r="U1915" s="55">
        <f>IFERROR(VLOOKUP(A1915,'[1]For Report Q-2 '!$A$2:$U$3476,21,0),"-")</f>
        <v>0</v>
      </c>
      <c r="V1915" s="2" t="str">
        <f>IFERROR(VLOOKUP(A1915,'[1]For Report Q-2 '!$A$2:$V$3476,22,0),"-")</f>
        <v>-</v>
      </c>
      <c r="W1915" s="1">
        <f>IFERROR(VLOOKUP(A1915,'[1]For Report Q-2 '!$A$2:$W$3476,23,0),"-")</f>
        <v>0</v>
      </c>
      <c r="X1915" s="1"/>
      <c r="Y1915" s="1"/>
      <c r="Z1915" s="2" t="str">
        <f>IFERROR(VLOOKUP(A1915,'[1]For Report Q-2 '!$A$2:$Z$3476,26,0),"-")</f>
        <v>-</v>
      </c>
      <c r="AA1915" s="1" t="str">
        <f>IFERROR(VLOOKUP(A1915,'[1]For Report Q-2 '!$A$2:$AH$3476,27,0),"-")</f>
        <v>-</v>
      </c>
      <c r="AB1915" s="1" t="str">
        <f>IFERROR(VLOOKUP(A1915,'[1]For Report Q-2 '!$A$2:$AH$3476,28,0),"-")</f>
        <v>-</v>
      </c>
      <c r="AC1915" s="2" t="str">
        <f>IFERROR(VLOOKUP(A1915,'[1]For Report Q-2 '!$A$2:$AH$3476,29,0),"-")</f>
        <v>-</v>
      </c>
      <c r="AD1915" s="2" t="str">
        <f>IFERROR(VLOOKUP(A1915,'[1]For Report Q-2 '!$A$2:$AH$3476,30,0),"-")</f>
        <v>-</v>
      </c>
      <c r="AE1915" s="1" t="str">
        <f>IFERROR(VLOOKUP(A1915,'[1]For Report Q-2 '!$A$2:$AH$3476,31,0),"-")</f>
        <v>-</v>
      </c>
      <c r="AF1915" s="1" t="str">
        <f>IFERROR(VLOOKUP(A1915,'[1]For Report Q-2 '!$A$2:$AH$3476,32,0),"-")</f>
        <v>-</v>
      </c>
      <c r="AG1915" s="2" t="str">
        <f>IFERROR(VLOOKUP(A1915,'[1]For Report Q-2 '!$A$2:$AH$3476,33,0),"-")</f>
        <v>-</v>
      </c>
      <c r="AH1915" s="1" t="str">
        <f t="shared" si="29"/>
        <v>--</v>
      </c>
      <c r="AI1915" t="e">
        <v>#N/A</v>
      </c>
      <c r="AJ1915" t="e">
        <v>#N/A</v>
      </c>
      <c r="AK1915" t="e">
        <v>#N/A</v>
      </c>
    </row>
    <row r="1916" spans="1:37" x14ac:dyDescent="0.25">
      <c r="A1916" s="15">
        <v>60966</v>
      </c>
      <c r="B1916" s="15" t="s">
        <v>739</v>
      </c>
      <c r="C1916" s="16">
        <v>44917</v>
      </c>
      <c r="D1916" s="15" t="s">
        <v>28</v>
      </c>
      <c r="E1916" s="1" t="s">
        <v>741</v>
      </c>
      <c r="F1916" s="15" t="s">
        <v>163</v>
      </c>
      <c r="G1916" s="1" t="s">
        <v>28</v>
      </c>
      <c r="H1916" s="17">
        <v>425</v>
      </c>
      <c r="I1916" s="18">
        <v>4.2500000000000003E-3</v>
      </c>
      <c r="J1916" s="1">
        <v>9078413</v>
      </c>
      <c r="K1916" s="1" t="s">
        <v>739</v>
      </c>
      <c r="L1916" s="19">
        <v>10290177.759199969</v>
      </c>
      <c r="M1916" s="1" t="s">
        <v>67</v>
      </c>
      <c r="N1916" s="1" t="s">
        <v>741</v>
      </c>
      <c r="O1916" s="1" t="s">
        <v>38</v>
      </c>
      <c r="P1916" s="20">
        <v>9078413</v>
      </c>
      <c r="Q1916" s="1" t="s">
        <v>340</v>
      </c>
      <c r="R1916" s="1" t="s">
        <v>89</v>
      </c>
      <c r="S1916" s="1" t="s">
        <v>80</v>
      </c>
      <c r="T1916" s="18">
        <f>IFERROR(VLOOKUP(A1916,'[1]For Report Q-2 '!$A$2:$T$3476,20,0),"-")</f>
        <v>4.2500000000000003E-3</v>
      </c>
      <c r="U1916" s="55">
        <f>IFERROR(VLOOKUP(A1916,'[1]For Report Q-2 '!$A$2:$U$3476,21,0),"-")</f>
        <v>0</v>
      </c>
      <c r="V1916" s="2" t="str">
        <f>IFERROR(VLOOKUP(A1916,'[1]For Report Q-2 '!$A$2:$V$3476,22,0),"-")</f>
        <v>-</v>
      </c>
      <c r="W1916" s="1">
        <f>IFERROR(VLOOKUP(A1916,'[1]For Report Q-2 '!$A$2:$W$3476,23,0),"-")</f>
        <v>0</v>
      </c>
      <c r="X1916" s="1"/>
      <c r="Y1916" s="1"/>
      <c r="Z1916" s="2" t="str">
        <f>IFERROR(VLOOKUP(A1916,'[1]For Report Q-2 '!$A$2:$Z$3476,26,0),"-")</f>
        <v>-</v>
      </c>
      <c r="AA1916" s="1" t="str">
        <f>IFERROR(VLOOKUP(A1916,'[1]For Report Q-2 '!$A$2:$AH$3476,27,0),"-")</f>
        <v>-</v>
      </c>
      <c r="AB1916" s="1" t="str">
        <f>IFERROR(VLOOKUP(A1916,'[1]For Report Q-2 '!$A$2:$AH$3476,28,0),"-")</f>
        <v>-</v>
      </c>
      <c r="AC1916" s="2" t="str">
        <f>IFERROR(VLOOKUP(A1916,'[1]For Report Q-2 '!$A$2:$AH$3476,29,0),"-")</f>
        <v>-</v>
      </c>
      <c r="AD1916" s="2" t="str">
        <f>IFERROR(VLOOKUP(A1916,'[1]For Report Q-2 '!$A$2:$AH$3476,30,0),"-")</f>
        <v>-</v>
      </c>
      <c r="AE1916" s="1" t="str">
        <f>IFERROR(VLOOKUP(A1916,'[1]For Report Q-2 '!$A$2:$AH$3476,31,0),"-")</f>
        <v>-</v>
      </c>
      <c r="AF1916" s="1" t="str">
        <f>IFERROR(VLOOKUP(A1916,'[1]For Report Q-2 '!$A$2:$AH$3476,32,0),"-")</f>
        <v>-</v>
      </c>
      <c r="AG1916" s="2" t="str">
        <f>IFERROR(VLOOKUP(A1916,'[1]For Report Q-2 '!$A$2:$AH$3476,33,0),"-")</f>
        <v>-</v>
      </c>
      <c r="AH1916" s="1" t="str">
        <f t="shared" si="29"/>
        <v>--</v>
      </c>
      <c r="AI1916" t="e">
        <v>#N/A</v>
      </c>
      <c r="AJ1916" t="e">
        <v>#N/A</v>
      </c>
      <c r="AK1916" t="e">
        <v>#N/A</v>
      </c>
    </row>
    <row r="1917" spans="1:37" x14ac:dyDescent="0.25">
      <c r="A1917" s="15">
        <v>60980</v>
      </c>
      <c r="B1917" s="15" t="s">
        <v>739</v>
      </c>
      <c r="C1917" s="16">
        <v>44911</v>
      </c>
      <c r="D1917" s="15" t="s">
        <v>70</v>
      </c>
      <c r="E1917" s="1" t="s">
        <v>741</v>
      </c>
      <c r="F1917" s="15" t="s">
        <v>163</v>
      </c>
      <c r="G1917" s="1" t="s">
        <v>70</v>
      </c>
      <c r="H1917" s="17">
        <v>475</v>
      </c>
      <c r="I1917" s="18">
        <v>4.7499999999999999E-3</v>
      </c>
      <c r="J1917" s="1">
        <v>9078413</v>
      </c>
      <c r="K1917" s="1" t="s">
        <v>739</v>
      </c>
      <c r="L1917" s="19">
        <v>10290177.759199969</v>
      </c>
      <c r="M1917" s="1" t="s">
        <v>67</v>
      </c>
      <c r="N1917" s="1" t="s">
        <v>741</v>
      </c>
      <c r="O1917" s="1" t="s">
        <v>71</v>
      </c>
      <c r="P1917" s="20">
        <v>9078413</v>
      </c>
      <c r="Q1917" s="1" t="s">
        <v>340</v>
      </c>
      <c r="R1917" s="1" t="s">
        <v>89</v>
      </c>
      <c r="S1917" s="1" t="s">
        <v>80</v>
      </c>
      <c r="T1917" s="18">
        <f>IFERROR(VLOOKUP(A1917,'[1]For Report Q-2 '!$A$2:$T$3476,20,0),"-")</f>
        <v>4.7499999999999999E-3</v>
      </c>
      <c r="U1917" s="55">
        <f>IFERROR(VLOOKUP(A1917,'[1]For Report Q-2 '!$A$2:$U$3476,21,0),"-")</f>
        <v>0</v>
      </c>
      <c r="V1917" s="2" t="str">
        <f>IFERROR(VLOOKUP(A1917,'[1]For Report Q-2 '!$A$2:$V$3476,22,0),"-")</f>
        <v>-</v>
      </c>
      <c r="W1917" s="1">
        <f>IFERROR(VLOOKUP(A1917,'[1]For Report Q-2 '!$A$2:$W$3476,23,0),"-")</f>
        <v>0</v>
      </c>
      <c r="X1917" s="1"/>
      <c r="Y1917" s="1"/>
      <c r="Z1917" s="2" t="str">
        <f>IFERROR(VLOOKUP(A1917,'[1]For Report Q-2 '!$A$2:$Z$3476,26,0),"-")</f>
        <v>-</v>
      </c>
      <c r="AA1917" s="1" t="str">
        <f>IFERROR(VLOOKUP(A1917,'[1]For Report Q-2 '!$A$2:$AH$3476,27,0),"-")</f>
        <v>-</v>
      </c>
      <c r="AB1917" s="1" t="str">
        <f>IFERROR(VLOOKUP(A1917,'[1]For Report Q-2 '!$A$2:$AH$3476,28,0),"-")</f>
        <v>-</v>
      </c>
      <c r="AC1917" s="2" t="str">
        <f>IFERROR(VLOOKUP(A1917,'[1]For Report Q-2 '!$A$2:$AH$3476,29,0),"-")</f>
        <v>-</v>
      </c>
      <c r="AD1917" s="2" t="str">
        <f>IFERROR(VLOOKUP(A1917,'[1]For Report Q-2 '!$A$2:$AH$3476,30,0),"-")</f>
        <v>-</v>
      </c>
      <c r="AE1917" s="1" t="str">
        <f>IFERROR(VLOOKUP(A1917,'[1]For Report Q-2 '!$A$2:$AH$3476,31,0),"-")</f>
        <v>-</v>
      </c>
      <c r="AF1917" s="1" t="str">
        <f>IFERROR(VLOOKUP(A1917,'[1]For Report Q-2 '!$A$2:$AH$3476,32,0),"-")</f>
        <v>-</v>
      </c>
      <c r="AG1917" s="2" t="str">
        <f>IFERROR(VLOOKUP(A1917,'[1]For Report Q-2 '!$A$2:$AH$3476,33,0),"-")</f>
        <v>-</v>
      </c>
      <c r="AH1917" s="1" t="str">
        <f t="shared" si="29"/>
        <v>--</v>
      </c>
      <c r="AI1917" t="e">
        <v>#N/A</v>
      </c>
      <c r="AJ1917" t="e">
        <v>#N/A</v>
      </c>
      <c r="AK1917" t="e">
        <v>#N/A</v>
      </c>
    </row>
    <row r="1918" spans="1:37" x14ac:dyDescent="0.25">
      <c r="A1918" s="15">
        <v>60986</v>
      </c>
      <c r="B1918" s="15" t="s">
        <v>739</v>
      </c>
      <c r="C1918" s="16">
        <v>44889</v>
      </c>
      <c r="D1918" s="15" t="s">
        <v>28</v>
      </c>
      <c r="E1918" s="1" t="s">
        <v>741</v>
      </c>
      <c r="F1918" s="15" t="s">
        <v>163</v>
      </c>
      <c r="G1918" s="1" t="s">
        <v>28</v>
      </c>
      <c r="H1918" s="17">
        <v>425</v>
      </c>
      <c r="I1918" s="18">
        <v>4.2500000000000003E-3</v>
      </c>
      <c r="J1918" s="1">
        <v>9078413</v>
      </c>
      <c r="K1918" s="1" t="s">
        <v>739</v>
      </c>
      <c r="L1918" s="19">
        <v>10290177.759199969</v>
      </c>
      <c r="M1918" s="1" t="s">
        <v>67</v>
      </c>
      <c r="N1918" s="1" t="s">
        <v>741</v>
      </c>
      <c r="O1918" s="1" t="s">
        <v>38</v>
      </c>
      <c r="P1918" s="20">
        <v>9078413</v>
      </c>
      <c r="Q1918" s="1" t="s">
        <v>340</v>
      </c>
      <c r="R1918" s="1" t="s">
        <v>89</v>
      </c>
      <c r="S1918" s="1" t="s">
        <v>80</v>
      </c>
      <c r="T1918" s="18">
        <f>IFERROR(VLOOKUP(A1918,'[1]For Report Q-2 '!$A$2:$T$3476,20,0),"-")</f>
        <v>4.2500000000000003E-3</v>
      </c>
      <c r="U1918" s="55">
        <f>IFERROR(VLOOKUP(A1918,'[1]For Report Q-2 '!$A$2:$U$3476,21,0),"-")</f>
        <v>0</v>
      </c>
      <c r="V1918" s="2" t="str">
        <f>IFERROR(VLOOKUP(A1918,'[1]For Report Q-2 '!$A$2:$V$3476,22,0),"-")</f>
        <v>-</v>
      </c>
      <c r="W1918" s="1">
        <f>IFERROR(VLOOKUP(A1918,'[1]For Report Q-2 '!$A$2:$W$3476,23,0),"-")</f>
        <v>0</v>
      </c>
      <c r="X1918" s="1"/>
      <c r="Y1918" s="1"/>
      <c r="Z1918" s="2" t="str">
        <f>IFERROR(VLOOKUP(A1918,'[1]For Report Q-2 '!$A$2:$Z$3476,26,0),"-")</f>
        <v>-</v>
      </c>
      <c r="AA1918" s="1" t="str">
        <f>IFERROR(VLOOKUP(A1918,'[1]For Report Q-2 '!$A$2:$AH$3476,27,0),"-")</f>
        <v>-</v>
      </c>
      <c r="AB1918" s="1" t="str">
        <f>IFERROR(VLOOKUP(A1918,'[1]For Report Q-2 '!$A$2:$AH$3476,28,0),"-")</f>
        <v>-</v>
      </c>
      <c r="AC1918" s="2" t="str">
        <f>IFERROR(VLOOKUP(A1918,'[1]For Report Q-2 '!$A$2:$AH$3476,29,0),"-")</f>
        <v>-</v>
      </c>
      <c r="AD1918" s="2" t="str">
        <f>IFERROR(VLOOKUP(A1918,'[1]For Report Q-2 '!$A$2:$AH$3476,30,0),"-")</f>
        <v>-</v>
      </c>
      <c r="AE1918" s="1" t="str">
        <f>IFERROR(VLOOKUP(A1918,'[1]For Report Q-2 '!$A$2:$AH$3476,31,0),"-")</f>
        <v>-</v>
      </c>
      <c r="AF1918" s="1" t="str">
        <f>IFERROR(VLOOKUP(A1918,'[1]For Report Q-2 '!$A$2:$AH$3476,32,0),"-")</f>
        <v>-</v>
      </c>
      <c r="AG1918" s="2" t="str">
        <f>IFERROR(VLOOKUP(A1918,'[1]For Report Q-2 '!$A$2:$AH$3476,33,0),"-")</f>
        <v>-</v>
      </c>
      <c r="AH1918" s="1" t="str">
        <f t="shared" si="29"/>
        <v>--</v>
      </c>
      <c r="AI1918" t="e">
        <v>#N/A</v>
      </c>
      <c r="AJ1918" t="e">
        <v>#N/A</v>
      </c>
      <c r="AK1918" t="e">
        <v>#N/A</v>
      </c>
    </row>
    <row r="1919" spans="1:37" x14ac:dyDescent="0.25">
      <c r="A1919" s="15">
        <v>60987</v>
      </c>
      <c r="B1919" s="15" t="s">
        <v>739</v>
      </c>
      <c r="C1919" s="16">
        <v>44917</v>
      </c>
      <c r="D1919" s="15" t="s">
        <v>28</v>
      </c>
      <c r="E1919" s="1" t="s">
        <v>741</v>
      </c>
      <c r="F1919" s="15" t="s">
        <v>163</v>
      </c>
      <c r="G1919" s="1" t="s">
        <v>28</v>
      </c>
      <c r="H1919" s="17">
        <v>425</v>
      </c>
      <c r="I1919" s="18">
        <v>4.2500000000000003E-3</v>
      </c>
      <c r="J1919" s="1">
        <v>9078413</v>
      </c>
      <c r="K1919" s="1" t="s">
        <v>739</v>
      </c>
      <c r="L1919" s="19">
        <v>10290177.759199969</v>
      </c>
      <c r="M1919" s="1" t="s">
        <v>67</v>
      </c>
      <c r="N1919" s="1" t="s">
        <v>741</v>
      </c>
      <c r="O1919" s="1" t="s">
        <v>38</v>
      </c>
      <c r="P1919" s="20">
        <v>9078413</v>
      </c>
      <c r="Q1919" s="1" t="s">
        <v>340</v>
      </c>
      <c r="R1919" s="1" t="s">
        <v>89</v>
      </c>
      <c r="S1919" s="1" t="s">
        <v>80</v>
      </c>
      <c r="T1919" s="18">
        <f>IFERROR(VLOOKUP(A1919,'[1]For Report Q-2 '!$A$2:$T$3476,20,0),"-")</f>
        <v>4.2500000000000003E-3</v>
      </c>
      <c r="U1919" s="55">
        <f>IFERROR(VLOOKUP(A1919,'[1]For Report Q-2 '!$A$2:$U$3476,21,0),"-")</f>
        <v>0</v>
      </c>
      <c r="V1919" s="2" t="str">
        <f>IFERROR(VLOOKUP(A1919,'[1]For Report Q-2 '!$A$2:$V$3476,22,0),"-")</f>
        <v>-</v>
      </c>
      <c r="W1919" s="1">
        <f>IFERROR(VLOOKUP(A1919,'[1]For Report Q-2 '!$A$2:$W$3476,23,0),"-")</f>
        <v>0</v>
      </c>
      <c r="X1919" s="1"/>
      <c r="Y1919" s="1"/>
      <c r="Z1919" s="2" t="str">
        <f>IFERROR(VLOOKUP(A1919,'[1]For Report Q-2 '!$A$2:$Z$3476,26,0),"-")</f>
        <v>-</v>
      </c>
      <c r="AA1919" s="1" t="str">
        <f>IFERROR(VLOOKUP(A1919,'[1]For Report Q-2 '!$A$2:$AH$3476,27,0),"-")</f>
        <v>-</v>
      </c>
      <c r="AB1919" s="1" t="str">
        <f>IFERROR(VLOOKUP(A1919,'[1]For Report Q-2 '!$A$2:$AH$3476,28,0),"-")</f>
        <v>-</v>
      </c>
      <c r="AC1919" s="2" t="str">
        <f>IFERROR(VLOOKUP(A1919,'[1]For Report Q-2 '!$A$2:$AH$3476,29,0),"-")</f>
        <v>-</v>
      </c>
      <c r="AD1919" s="2" t="str">
        <f>IFERROR(VLOOKUP(A1919,'[1]For Report Q-2 '!$A$2:$AH$3476,30,0),"-")</f>
        <v>-</v>
      </c>
      <c r="AE1919" s="1" t="str">
        <f>IFERROR(VLOOKUP(A1919,'[1]For Report Q-2 '!$A$2:$AH$3476,31,0),"-")</f>
        <v>-</v>
      </c>
      <c r="AF1919" s="1" t="str">
        <f>IFERROR(VLOOKUP(A1919,'[1]For Report Q-2 '!$A$2:$AH$3476,32,0),"-")</f>
        <v>-</v>
      </c>
      <c r="AG1919" s="2" t="str">
        <f>IFERROR(VLOOKUP(A1919,'[1]For Report Q-2 '!$A$2:$AH$3476,33,0),"-")</f>
        <v>-</v>
      </c>
      <c r="AH1919" s="1" t="str">
        <f t="shared" si="29"/>
        <v>--</v>
      </c>
      <c r="AI1919" t="e">
        <v>#N/A</v>
      </c>
      <c r="AJ1919" t="e">
        <v>#N/A</v>
      </c>
      <c r="AK1919" t="e">
        <v>#N/A</v>
      </c>
    </row>
    <row r="1920" spans="1:37" x14ac:dyDescent="0.25">
      <c r="A1920" s="15">
        <v>60991</v>
      </c>
      <c r="B1920" s="15" t="s">
        <v>739</v>
      </c>
      <c r="C1920" s="16">
        <v>44917</v>
      </c>
      <c r="D1920" s="15" t="s">
        <v>28</v>
      </c>
      <c r="E1920" s="1" t="s">
        <v>741</v>
      </c>
      <c r="F1920" s="15" t="s">
        <v>163</v>
      </c>
      <c r="G1920" s="1" t="s">
        <v>28</v>
      </c>
      <c r="H1920" s="17">
        <v>425</v>
      </c>
      <c r="I1920" s="18">
        <v>4.2500000000000003E-3</v>
      </c>
      <c r="J1920" s="1">
        <v>9078413</v>
      </c>
      <c r="K1920" s="1" t="s">
        <v>739</v>
      </c>
      <c r="L1920" s="19">
        <v>10290177.759199969</v>
      </c>
      <c r="M1920" s="1" t="s">
        <v>67</v>
      </c>
      <c r="N1920" s="1" t="s">
        <v>741</v>
      </c>
      <c r="O1920" s="1" t="s">
        <v>38</v>
      </c>
      <c r="P1920" s="20">
        <v>9078413</v>
      </c>
      <c r="Q1920" s="1" t="s">
        <v>340</v>
      </c>
      <c r="R1920" s="1" t="s">
        <v>89</v>
      </c>
      <c r="S1920" s="1" t="s">
        <v>80</v>
      </c>
      <c r="T1920" s="18">
        <f>IFERROR(VLOOKUP(A1920,'[1]For Report Q-2 '!$A$2:$T$3476,20,0),"-")</f>
        <v>4.2500000000000003E-3</v>
      </c>
      <c r="U1920" s="55">
        <f>IFERROR(VLOOKUP(A1920,'[1]For Report Q-2 '!$A$2:$U$3476,21,0),"-")</f>
        <v>0</v>
      </c>
      <c r="V1920" s="2" t="str">
        <f>IFERROR(VLOOKUP(A1920,'[1]For Report Q-2 '!$A$2:$V$3476,22,0),"-")</f>
        <v>-</v>
      </c>
      <c r="W1920" s="1">
        <f>IFERROR(VLOOKUP(A1920,'[1]For Report Q-2 '!$A$2:$W$3476,23,0),"-")</f>
        <v>0</v>
      </c>
      <c r="X1920" s="1"/>
      <c r="Y1920" s="1"/>
      <c r="Z1920" s="2" t="str">
        <f>IFERROR(VLOOKUP(A1920,'[1]For Report Q-2 '!$A$2:$Z$3476,26,0),"-")</f>
        <v>-</v>
      </c>
      <c r="AA1920" s="1" t="str">
        <f>IFERROR(VLOOKUP(A1920,'[1]For Report Q-2 '!$A$2:$AH$3476,27,0),"-")</f>
        <v>-</v>
      </c>
      <c r="AB1920" s="1" t="str">
        <f>IFERROR(VLOOKUP(A1920,'[1]For Report Q-2 '!$A$2:$AH$3476,28,0),"-")</f>
        <v>-</v>
      </c>
      <c r="AC1920" s="2" t="str">
        <f>IFERROR(VLOOKUP(A1920,'[1]For Report Q-2 '!$A$2:$AH$3476,29,0),"-")</f>
        <v>-</v>
      </c>
      <c r="AD1920" s="2" t="str">
        <f>IFERROR(VLOOKUP(A1920,'[1]For Report Q-2 '!$A$2:$AH$3476,30,0),"-")</f>
        <v>-</v>
      </c>
      <c r="AE1920" s="1" t="str">
        <f>IFERROR(VLOOKUP(A1920,'[1]For Report Q-2 '!$A$2:$AH$3476,31,0),"-")</f>
        <v>-</v>
      </c>
      <c r="AF1920" s="1" t="str">
        <f>IFERROR(VLOOKUP(A1920,'[1]For Report Q-2 '!$A$2:$AH$3476,32,0),"-")</f>
        <v>-</v>
      </c>
      <c r="AG1920" s="2" t="str">
        <f>IFERROR(VLOOKUP(A1920,'[1]For Report Q-2 '!$A$2:$AH$3476,33,0),"-")</f>
        <v>-</v>
      </c>
      <c r="AH1920" s="1" t="str">
        <f t="shared" si="29"/>
        <v>--</v>
      </c>
      <c r="AI1920" t="e">
        <v>#N/A</v>
      </c>
      <c r="AJ1920" t="e">
        <v>#N/A</v>
      </c>
      <c r="AK1920" t="e">
        <v>#N/A</v>
      </c>
    </row>
    <row r="1921" spans="1:37" x14ac:dyDescent="0.25">
      <c r="A1921" s="15">
        <v>60998</v>
      </c>
      <c r="B1921" s="15" t="s">
        <v>739</v>
      </c>
      <c r="C1921" s="16">
        <v>44737</v>
      </c>
      <c r="D1921" s="15" t="s">
        <v>56</v>
      </c>
      <c r="E1921" s="1" t="s">
        <v>741</v>
      </c>
      <c r="F1921" s="15" t="s">
        <v>163</v>
      </c>
      <c r="G1921" s="1" t="s">
        <v>56</v>
      </c>
      <c r="H1921" s="17">
        <v>550</v>
      </c>
      <c r="I1921" s="18">
        <v>5.4999999999999997E-3</v>
      </c>
      <c r="J1921" s="1">
        <v>9078413</v>
      </c>
      <c r="K1921" s="1" t="s">
        <v>739</v>
      </c>
      <c r="L1921" s="19">
        <v>10290177.759199969</v>
      </c>
      <c r="M1921" s="1" t="s">
        <v>67</v>
      </c>
      <c r="N1921" s="1" t="s">
        <v>741</v>
      </c>
      <c r="O1921" s="1" t="s">
        <v>59</v>
      </c>
      <c r="P1921" s="20">
        <v>9078413</v>
      </c>
      <c r="Q1921" s="1" t="s">
        <v>340</v>
      </c>
      <c r="R1921" s="1" t="s">
        <v>89</v>
      </c>
      <c r="S1921" s="1" t="s">
        <v>80</v>
      </c>
      <c r="T1921" s="18">
        <f>IFERROR(VLOOKUP(A1921,'[1]For Report Q-2 '!$A$2:$T$3476,20,0),"-")</f>
        <v>5.4999999999999997E-3</v>
      </c>
      <c r="U1921" s="55">
        <f>IFERROR(VLOOKUP(A1921,'[1]For Report Q-2 '!$A$2:$U$3476,21,0),"-")</f>
        <v>0</v>
      </c>
      <c r="V1921" s="2" t="str">
        <f>IFERROR(VLOOKUP(A1921,'[1]For Report Q-2 '!$A$2:$V$3476,22,0),"-")</f>
        <v>-</v>
      </c>
      <c r="W1921" s="1">
        <f>IFERROR(VLOOKUP(A1921,'[1]For Report Q-2 '!$A$2:$W$3476,23,0),"-")</f>
        <v>0</v>
      </c>
      <c r="X1921" s="1"/>
      <c r="Y1921" s="1"/>
      <c r="Z1921" s="2" t="str">
        <f>IFERROR(VLOOKUP(A1921,'[1]For Report Q-2 '!$A$2:$Z$3476,26,0),"-")</f>
        <v>-</v>
      </c>
      <c r="AA1921" s="1" t="str">
        <f>IFERROR(VLOOKUP(A1921,'[1]For Report Q-2 '!$A$2:$AH$3476,27,0),"-")</f>
        <v>-</v>
      </c>
      <c r="AB1921" s="1" t="str">
        <f>IFERROR(VLOOKUP(A1921,'[1]For Report Q-2 '!$A$2:$AH$3476,28,0),"-")</f>
        <v>-</v>
      </c>
      <c r="AC1921" s="2" t="str">
        <f>IFERROR(VLOOKUP(A1921,'[1]For Report Q-2 '!$A$2:$AH$3476,29,0),"-")</f>
        <v>-</v>
      </c>
      <c r="AD1921" s="2" t="str">
        <f>IFERROR(VLOOKUP(A1921,'[1]For Report Q-2 '!$A$2:$AH$3476,30,0),"-")</f>
        <v>-</v>
      </c>
      <c r="AE1921" s="1" t="str">
        <f>IFERROR(VLOOKUP(A1921,'[1]For Report Q-2 '!$A$2:$AH$3476,31,0),"-")</f>
        <v>-</v>
      </c>
      <c r="AF1921" s="1" t="str">
        <f>IFERROR(VLOOKUP(A1921,'[1]For Report Q-2 '!$A$2:$AH$3476,32,0),"-")</f>
        <v>-</v>
      </c>
      <c r="AG1921" s="2" t="str">
        <f>IFERROR(VLOOKUP(A1921,'[1]For Report Q-2 '!$A$2:$AH$3476,33,0),"-")</f>
        <v>-</v>
      </c>
      <c r="AH1921" s="1" t="str">
        <f t="shared" si="29"/>
        <v>--</v>
      </c>
      <c r="AI1921" t="e">
        <v>#N/A</v>
      </c>
      <c r="AJ1921" t="e">
        <v>#N/A</v>
      </c>
      <c r="AK1921" t="e">
        <v>#N/A</v>
      </c>
    </row>
    <row r="1922" spans="1:37" x14ac:dyDescent="0.25">
      <c r="A1922" s="15">
        <v>61000</v>
      </c>
      <c r="B1922" s="15" t="s">
        <v>739</v>
      </c>
      <c r="C1922" s="16">
        <v>44917</v>
      </c>
      <c r="D1922" s="15" t="s">
        <v>28</v>
      </c>
      <c r="E1922" s="1" t="s">
        <v>741</v>
      </c>
      <c r="F1922" s="15" t="s">
        <v>163</v>
      </c>
      <c r="G1922" s="1" t="s">
        <v>28</v>
      </c>
      <c r="H1922" s="17">
        <v>425</v>
      </c>
      <c r="I1922" s="18">
        <v>4.2500000000000003E-3</v>
      </c>
      <c r="J1922" s="1">
        <v>9078413</v>
      </c>
      <c r="K1922" s="1" t="s">
        <v>739</v>
      </c>
      <c r="L1922" s="19">
        <v>10290177.759199969</v>
      </c>
      <c r="M1922" s="1" t="s">
        <v>67</v>
      </c>
      <c r="N1922" s="1" t="s">
        <v>741</v>
      </c>
      <c r="O1922" s="1" t="s">
        <v>38</v>
      </c>
      <c r="P1922" s="20">
        <v>9078413</v>
      </c>
      <c r="Q1922" s="1" t="s">
        <v>340</v>
      </c>
      <c r="R1922" s="1" t="s">
        <v>89</v>
      </c>
      <c r="S1922" s="1" t="s">
        <v>80</v>
      </c>
      <c r="T1922" s="18">
        <f>IFERROR(VLOOKUP(A1922,'[1]For Report Q-2 '!$A$2:$T$3476,20,0),"-")</f>
        <v>4.2500000000000003E-3</v>
      </c>
      <c r="U1922" s="55">
        <f>IFERROR(VLOOKUP(A1922,'[1]For Report Q-2 '!$A$2:$U$3476,21,0),"-")</f>
        <v>0</v>
      </c>
      <c r="V1922" s="2" t="str">
        <f>IFERROR(VLOOKUP(A1922,'[1]For Report Q-2 '!$A$2:$V$3476,22,0),"-")</f>
        <v>-</v>
      </c>
      <c r="W1922" s="1">
        <f>IFERROR(VLOOKUP(A1922,'[1]For Report Q-2 '!$A$2:$W$3476,23,0),"-")</f>
        <v>0</v>
      </c>
      <c r="X1922" s="1"/>
      <c r="Y1922" s="1"/>
      <c r="Z1922" s="2" t="str">
        <f>IFERROR(VLOOKUP(A1922,'[1]For Report Q-2 '!$A$2:$Z$3476,26,0),"-")</f>
        <v>-</v>
      </c>
      <c r="AA1922" s="1" t="str">
        <f>IFERROR(VLOOKUP(A1922,'[1]For Report Q-2 '!$A$2:$AH$3476,27,0),"-")</f>
        <v>-</v>
      </c>
      <c r="AB1922" s="1" t="str">
        <f>IFERROR(VLOOKUP(A1922,'[1]For Report Q-2 '!$A$2:$AH$3476,28,0),"-")</f>
        <v>-</v>
      </c>
      <c r="AC1922" s="2" t="str">
        <f>IFERROR(VLOOKUP(A1922,'[1]For Report Q-2 '!$A$2:$AH$3476,29,0),"-")</f>
        <v>-</v>
      </c>
      <c r="AD1922" s="2" t="str">
        <f>IFERROR(VLOOKUP(A1922,'[1]For Report Q-2 '!$A$2:$AH$3476,30,0),"-")</f>
        <v>-</v>
      </c>
      <c r="AE1922" s="1" t="str">
        <f>IFERROR(VLOOKUP(A1922,'[1]For Report Q-2 '!$A$2:$AH$3476,31,0),"-")</f>
        <v>-</v>
      </c>
      <c r="AF1922" s="1" t="str">
        <f>IFERROR(VLOOKUP(A1922,'[1]For Report Q-2 '!$A$2:$AH$3476,32,0),"-")</f>
        <v>-</v>
      </c>
      <c r="AG1922" s="2" t="str">
        <f>IFERROR(VLOOKUP(A1922,'[1]For Report Q-2 '!$A$2:$AH$3476,33,0),"-")</f>
        <v>-</v>
      </c>
      <c r="AH1922" s="1" t="str">
        <f t="shared" si="29"/>
        <v>--</v>
      </c>
      <c r="AI1922" t="e">
        <v>#N/A</v>
      </c>
      <c r="AJ1922" t="e">
        <v>#N/A</v>
      </c>
      <c r="AK1922" t="e">
        <v>#N/A</v>
      </c>
    </row>
    <row r="1923" spans="1:37" x14ac:dyDescent="0.25">
      <c r="A1923" s="15">
        <v>61019</v>
      </c>
      <c r="B1923" s="15" t="s">
        <v>739</v>
      </c>
      <c r="C1923" s="16">
        <v>44757</v>
      </c>
      <c r="D1923" s="15" t="s">
        <v>83</v>
      </c>
      <c r="E1923" s="1" t="s">
        <v>741</v>
      </c>
      <c r="F1923" s="15" t="s">
        <v>163</v>
      </c>
      <c r="G1923" s="1" t="s">
        <v>83</v>
      </c>
      <c r="H1923" s="17">
        <v>475</v>
      </c>
      <c r="I1923" s="18">
        <v>4.7499999999999999E-3</v>
      </c>
      <c r="J1923" s="1">
        <v>9078413</v>
      </c>
      <c r="K1923" s="1" t="s">
        <v>739</v>
      </c>
      <c r="L1923" s="19">
        <v>10290177.759199969</v>
      </c>
      <c r="M1923" s="1" t="s">
        <v>67</v>
      </c>
      <c r="N1923" s="1" t="s">
        <v>741</v>
      </c>
      <c r="O1923" s="1" t="s">
        <v>84</v>
      </c>
      <c r="P1923" s="20">
        <v>9078413</v>
      </c>
      <c r="Q1923" s="1" t="s">
        <v>340</v>
      </c>
      <c r="R1923" s="1" t="s">
        <v>89</v>
      </c>
      <c r="S1923" s="1" t="s">
        <v>80</v>
      </c>
      <c r="T1923" s="18">
        <f>IFERROR(VLOOKUP(A1923,'[1]For Report Q-2 '!$A$2:$T$3476,20,0),"-")</f>
        <v>4.7499999999999999E-3</v>
      </c>
      <c r="U1923" s="55">
        <f>IFERROR(VLOOKUP(A1923,'[1]For Report Q-2 '!$A$2:$U$3476,21,0),"-")</f>
        <v>0</v>
      </c>
      <c r="V1923" s="2" t="str">
        <f>IFERROR(VLOOKUP(A1923,'[1]For Report Q-2 '!$A$2:$V$3476,22,0),"-")</f>
        <v>-</v>
      </c>
      <c r="W1923" s="1">
        <f>IFERROR(VLOOKUP(A1923,'[1]For Report Q-2 '!$A$2:$W$3476,23,0),"-")</f>
        <v>0</v>
      </c>
      <c r="X1923" s="1"/>
      <c r="Y1923" s="1"/>
      <c r="Z1923" s="2" t="str">
        <f>IFERROR(VLOOKUP(A1923,'[1]For Report Q-2 '!$A$2:$Z$3476,26,0),"-")</f>
        <v>-</v>
      </c>
      <c r="AA1923" s="1" t="str">
        <f>IFERROR(VLOOKUP(A1923,'[1]For Report Q-2 '!$A$2:$AH$3476,27,0),"-")</f>
        <v>-</v>
      </c>
      <c r="AB1923" s="1" t="str">
        <f>IFERROR(VLOOKUP(A1923,'[1]For Report Q-2 '!$A$2:$AH$3476,28,0),"-")</f>
        <v>-</v>
      </c>
      <c r="AC1923" s="2" t="str">
        <f>IFERROR(VLOOKUP(A1923,'[1]For Report Q-2 '!$A$2:$AH$3476,29,0),"-")</f>
        <v>-</v>
      </c>
      <c r="AD1923" s="2" t="str">
        <f>IFERROR(VLOOKUP(A1923,'[1]For Report Q-2 '!$A$2:$AH$3476,30,0),"-")</f>
        <v>-</v>
      </c>
      <c r="AE1923" s="1" t="str">
        <f>IFERROR(VLOOKUP(A1923,'[1]For Report Q-2 '!$A$2:$AH$3476,31,0),"-")</f>
        <v>-</v>
      </c>
      <c r="AF1923" s="1" t="str">
        <f>IFERROR(VLOOKUP(A1923,'[1]For Report Q-2 '!$A$2:$AH$3476,32,0),"-")</f>
        <v>-</v>
      </c>
      <c r="AG1923" s="2" t="str">
        <f>IFERROR(VLOOKUP(A1923,'[1]For Report Q-2 '!$A$2:$AH$3476,33,0),"-")</f>
        <v>-</v>
      </c>
      <c r="AH1923" s="1" t="str">
        <f t="shared" ref="AH1923:AH1986" si="30">AF1923&amp;AB1923</f>
        <v>--</v>
      </c>
      <c r="AI1923" t="e">
        <v>#N/A</v>
      </c>
      <c r="AJ1923" t="e">
        <v>#N/A</v>
      </c>
      <c r="AK1923" t="e">
        <v>#N/A</v>
      </c>
    </row>
    <row r="1924" spans="1:37" x14ac:dyDescent="0.25">
      <c r="A1924" s="15">
        <v>61022</v>
      </c>
      <c r="B1924" s="15" t="s">
        <v>739</v>
      </c>
      <c r="C1924" s="16">
        <v>44889</v>
      </c>
      <c r="D1924" s="15" t="s">
        <v>28</v>
      </c>
      <c r="E1924" s="1" t="s">
        <v>741</v>
      </c>
      <c r="F1924" s="15" t="s">
        <v>163</v>
      </c>
      <c r="G1924" s="1" t="s">
        <v>28</v>
      </c>
      <c r="H1924" s="17">
        <v>425</v>
      </c>
      <c r="I1924" s="18">
        <v>4.2500000000000003E-3</v>
      </c>
      <c r="J1924" s="1">
        <v>9078413</v>
      </c>
      <c r="K1924" s="1" t="s">
        <v>739</v>
      </c>
      <c r="L1924" s="19">
        <v>10290177.759199969</v>
      </c>
      <c r="M1924" s="1" t="s">
        <v>67</v>
      </c>
      <c r="N1924" s="1" t="s">
        <v>741</v>
      </c>
      <c r="O1924" s="1" t="s">
        <v>38</v>
      </c>
      <c r="P1924" s="20">
        <v>9078413</v>
      </c>
      <c r="Q1924" s="1" t="s">
        <v>340</v>
      </c>
      <c r="R1924" s="1" t="s">
        <v>89</v>
      </c>
      <c r="S1924" s="1" t="s">
        <v>80</v>
      </c>
      <c r="T1924" s="18">
        <f>IFERROR(VLOOKUP(A1924,'[1]For Report Q-2 '!$A$2:$T$3476,20,0),"-")</f>
        <v>4.2500000000000003E-3</v>
      </c>
      <c r="U1924" s="55">
        <f>IFERROR(VLOOKUP(A1924,'[1]For Report Q-2 '!$A$2:$U$3476,21,0),"-")</f>
        <v>0</v>
      </c>
      <c r="V1924" s="2" t="str">
        <f>IFERROR(VLOOKUP(A1924,'[1]For Report Q-2 '!$A$2:$V$3476,22,0),"-")</f>
        <v>-</v>
      </c>
      <c r="W1924" s="1">
        <f>IFERROR(VLOOKUP(A1924,'[1]For Report Q-2 '!$A$2:$W$3476,23,0),"-")</f>
        <v>0</v>
      </c>
      <c r="X1924" s="1"/>
      <c r="Y1924" s="1"/>
      <c r="Z1924" s="2" t="str">
        <f>IFERROR(VLOOKUP(A1924,'[1]For Report Q-2 '!$A$2:$Z$3476,26,0),"-")</f>
        <v>-</v>
      </c>
      <c r="AA1924" s="1" t="str">
        <f>IFERROR(VLOOKUP(A1924,'[1]For Report Q-2 '!$A$2:$AH$3476,27,0),"-")</f>
        <v>-</v>
      </c>
      <c r="AB1924" s="1" t="str">
        <f>IFERROR(VLOOKUP(A1924,'[1]For Report Q-2 '!$A$2:$AH$3476,28,0),"-")</f>
        <v>-</v>
      </c>
      <c r="AC1924" s="2" t="str">
        <f>IFERROR(VLOOKUP(A1924,'[1]For Report Q-2 '!$A$2:$AH$3476,29,0),"-")</f>
        <v>-</v>
      </c>
      <c r="AD1924" s="2" t="str">
        <f>IFERROR(VLOOKUP(A1924,'[1]For Report Q-2 '!$A$2:$AH$3476,30,0),"-")</f>
        <v>-</v>
      </c>
      <c r="AE1924" s="1" t="str">
        <f>IFERROR(VLOOKUP(A1924,'[1]For Report Q-2 '!$A$2:$AH$3476,31,0),"-")</f>
        <v>-</v>
      </c>
      <c r="AF1924" s="1" t="str">
        <f>IFERROR(VLOOKUP(A1924,'[1]For Report Q-2 '!$A$2:$AH$3476,32,0),"-")</f>
        <v>-</v>
      </c>
      <c r="AG1924" s="2" t="str">
        <f>IFERROR(VLOOKUP(A1924,'[1]For Report Q-2 '!$A$2:$AH$3476,33,0),"-")</f>
        <v>-</v>
      </c>
      <c r="AH1924" s="1" t="str">
        <f t="shared" si="30"/>
        <v>--</v>
      </c>
      <c r="AI1924" t="e">
        <v>#N/A</v>
      </c>
      <c r="AJ1924" t="e">
        <v>#N/A</v>
      </c>
      <c r="AK1924" t="e">
        <v>#N/A</v>
      </c>
    </row>
    <row r="1925" spans="1:37" x14ac:dyDescent="0.25">
      <c r="A1925" s="15">
        <v>61027</v>
      </c>
      <c r="B1925" s="15" t="s">
        <v>739</v>
      </c>
      <c r="C1925" s="16">
        <v>44806</v>
      </c>
      <c r="D1925" s="15" t="s">
        <v>83</v>
      </c>
      <c r="E1925" s="1" t="s">
        <v>741</v>
      </c>
      <c r="F1925" s="15" t="s">
        <v>163</v>
      </c>
      <c r="G1925" s="1" t="s">
        <v>83</v>
      </c>
      <c r="H1925" s="17">
        <v>475</v>
      </c>
      <c r="I1925" s="18">
        <v>4.7499999999999999E-3</v>
      </c>
      <c r="J1925" s="1">
        <v>9078413</v>
      </c>
      <c r="K1925" s="1" t="s">
        <v>739</v>
      </c>
      <c r="L1925" s="19">
        <v>10290177.759199969</v>
      </c>
      <c r="M1925" s="1" t="s">
        <v>67</v>
      </c>
      <c r="N1925" s="1" t="s">
        <v>741</v>
      </c>
      <c r="O1925" s="1" t="s">
        <v>84</v>
      </c>
      <c r="P1925" s="20">
        <v>9078413</v>
      </c>
      <c r="Q1925" s="1" t="s">
        <v>340</v>
      </c>
      <c r="R1925" s="1" t="s">
        <v>89</v>
      </c>
      <c r="S1925" s="1" t="s">
        <v>80</v>
      </c>
      <c r="T1925" s="18">
        <f>IFERROR(VLOOKUP(A1925,'[1]For Report Q-2 '!$A$2:$T$3476,20,0),"-")</f>
        <v>4.7499999999999999E-3</v>
      </c>
      <c r="U1925" s="55">
        <f>IFERROR(VLOOKUP(A1925,'[1]For Report Q-2 '!$A$2:$U$3476,21,0),"-")</f>
        <v>0</v>
      </c>
      <c r="V1925" s="2" t="str">
        <f>IFERROR(VLOOKUP(A1925,'[1]For Report Q-2 '!$A$2:$V$3476,22,0),"-")</f>
        <v>-</v>
      </c>
      <c r="W1925" s="1">
        <f>IFERROR(VLOOKUP(A1925,'[1]For Report Q-2 '!$A$2:$W$3476,23,0),"-")</f>
        <v>0</v>
      </c>
      <c r="X1925" s="1"/>
      <c r="Y1925" s="1"/>
      <c r="Z1925" s="2" t="str">
        <f>IFERROR(VLOOKUP(A1925,'[1]For Report Q-2 '!$A$2:$Z$3476,26,0),"-")</f>
        <v>-</v>
      </c>
      <c r="AA1925" s="1" t="str">
        <f>IFERROR(VLOOKUP(A1925,'[1]For Report Q-2 '!$A$2:$AH$3476,27,0),"-")</f>
        <v>-</v>
      </c>
      <c r="AB1925" s="1" t="str">
        <f>IFERROR(VLOOKUP(A1925,'[1]For Report Q-2 '!$A$2:$AH$3476,28,0),"-")</f>
        <v>-</v>
      </c>
      <c r="AC1925" s="2" t="str">
        <f>IFERROR(VLOOKUP(A1925,'[1]For Report Q-2 '!$A$2:$AH$3476,29,0),"-")</f>
        <v>-</v>
      </c>
      <c r="AD1925" s="2" t="str">
        <f>IFERROR(VLOOKUP(A1925,'[1]For Report Q-2 '!$A$2:$AH$3476,30,0),"-")</f>
        <v>-</v>
      </c>
      <c r="AE1925" s="1" t="str">
        <f>IFERROR(VLOOKUP(A1925,'[1]For Report Q-2 '!$A$2:$AH$3476,31,0),"-")</f>
        <v>-</v>
      </c>
      <c r="AF1925" s="1" t="str">
        <f>IFERROR(VLOOKUP(A1925,'[1]For Report Q-2 '!$A$2:$AH$3476,32,0),"-")</f>
        <v>-</v>
      </c>
      <c r="AG1925" s="2" t="str">
        <f>IFERROR(VLOOKUP(A1925,'[1]For Report Q-2 '!$A$2:$AH$3476,33,0),"-")</f>
        <v>-</v>
      </c>
      <c r="AH1925" s="1" t="str">
        <f t="shared" si="30"/>
        <v>--</v>
      </c>
      <c r="AI1925" t="e">
        <v>#N/A</v>
      </c>
      <c r="AJ1925" t="e">
        <v>#N/A</v>
      </c>
      <c r="AK1925" t="e">
        <v>#N/A</v>
      </c>
    </row>
    <row r="1926" spans="1:37" x14ac:dyDescent="0.25">
      <c r="A1926" s="15">
        <v>61052</v>
      </c>
      <c r="B1926" s="15" t="s">
        <v>739</v>
      </c>
      <c r="C1926" s="16">
        <v>44911</v>
      </c>
      <c r="D1926" s="15" t="s">
        <v>28</v>
      </c>
      <c r="E1926" s="1" t="s">
        <v>741</v>
      </c>
      <c r="F1926" s="15" t="s">
        <v>163</v>
      </c>
      <c r="G1926" s="1" t="s">
        <v>28</v>
      </c>
      <c r="H1926" s="17">
        <v>425</v>
      </c>
      <c r="I1926" s="18">
        <v>4.2500000000000003E-3</v>
      </c>
      <c r="J1926" s="1">
        <v>9078413</v>
      </c>
      <c r="K1926" s="1" t="s">
        <v>739</v>
      </c>
      <c r="L1926" s="19">
        <v>10290177.759199969</v>
      </c>
      <c r="M1926" s="1" t="s">
        <v>67</v>
      </c>
      <c r="N1926" s="1" t="s">
        <v>741</v>
      </c>
      <c r="O1926" s="1" t="s">
        <v>38</v>
      </c>
      <c r="P1926" s="20">
        <v>9078413</v>
      </c>
      <c r="Q1926" s="1" t="s">
        <v>340</v>
      </c>
      <c r="R1926" s="1" t="s">
        <v>89</v>
      </c>
      <c r="S1926" s="1" t="s">
        <v>80</v>
      </c>
      <c r="T1926" s="18">
        <f>IFERROR(VLOOKUP(A1926,'[1]For Report Q-2 '!$A$2:$T$3476,20,0),"-")</f>
        <v>4.2500000000000003E-3</v>
      </c>
      <c r="U1926" s="55">
        <f>IFERROR(VLOOKUP(A1926,'[1]For Report Q-2 '!$A$2:$U$3476,21,0),"-")</f>
        <v>0</v>
      </c>
      <c r="V1926" s="2" t="str">
        <f>IFERROR(VLOOKUP(A1926,'[1]For Report Q-2 '!$A$2:$V$3476,22,0),"-")</f>
        <v>-</v>
      </c>
      <c r="W1926" s="1">
        <f>IFERROR(VLOOKUP(A1926,'[1]For Report Q-2 '!$A$2:$W$3476,23,0),"-")</f>
        <v>0</v>
      </c>
      <c r="X1926" s="1"/>
      <c r="Y1926" s="1"/>
      <c r="Z1926" s="2" t="str">
        <f>IFERROR(VLOOKUP(A1926,'[1]For Report Q-2 '!$A$2:$Z$3476,26,0),"-")</f>
        <v>-</v>
      </c>
      <c r="AA1926" s="1" t="str">
        <f>IFERROR(VLOOKUP(A1926,'[1]For Report Q-2 '!$A$2:$AH$3476,27,0),"-")</f>
        <v>-</v>
      </c>
      <c r="AB1926" s="1" t="str">
        <f>IFERROR(VLOOKUP(A1926,'[1]For Report Q-2 '!$A$2:$AH$3476,28,0),"-")</f>
        <v>-</v>
      </c>
      <c r="AC1926" s="2" t="str">
        <f>IFERROR(VLOOKUP(A1926,'[1]For Report Q-2 '!$A$2:$AH$3476,29,0),"-")</f>
        <v>-</v>
      </c>
      <c r="AD1926" s="2" t="str">
        <f>IFERROR(VLOOKUP(A1926,'[1]For Report Q-2 '!$A$2:$AH$3476,30,0),"-")</f>
        <v>-</v>
      </c>
      <c r="AE1926" s="1" t="str">
        <f>IFERROR(VLOOKUP(A1926,'[1]For Report Q-2 '!$A$2:$AH$3476,31,0),"-")</f>
        <v>-</v>
      </c>
      <c r="AF1926" s="1" t="str">
        <f>IFERROR(VLOOKUP(A1926,'[1]For Report Q-2 '!$A$2:$AH$3476,32,0),"-")</f>
        <v>-</v>
      </c>
      <c r="AG1926" s="2" t="str">
        <f>IFERROR(VLOOKUP(A1926,'[1]For Report Q-2 '!$A$2:$AH$3476,33,0),"-")</f>
        <v>-</v>
      </c>
      <c r="AH1926" s="1" t="str">
        <f t="shared" si="30"/>
        <v>--</v>
      </c>
      <c r="AI1926" t="e">
        <v>#N/A</v>
      </c>
      <c r="AJ1926" t="e">
        <v>#N/A</v>
      </c>
      <c r="AK1926" t="e">
        <v>#N/A</v>
      </c>
    </row>
    <row r="1927" spans="1:37" x14ac:dyDescent="0.25">
      <c r="A1927" s="15">
        <v>61069</v>
      </c>
      <c r="B1927" s="15" t="s">
        <v>739</v>
      </c>
      <c r="C1927" s="16">
        <v>44911</v>
      </c>
      <c r="D1927" s="15" t="s">
        <v>28</v>
      </c>
      <c r="E1927" s="1" t="s">
        <v>741</v>
      </c>
      <c r="F1927" s="15" t="s">
        <v>163</v>
      </c>
      <c r="G1927" s="1" t="s">
        <v>28</v>
      </c>
      <c r="H1927" s="17">
        <v>425</v>
      </c>
      <c r="I1927" s="18">
        <v>4.2500000000000003E-3</v>
      </c>
      <c r="J1927" s="1">
        <v>9078413</v>
      </c>
      <c r="K1927" s="1" t="s">
        <v>739</v>
      </c>
      <c r="L1927" s="19">
        <v>10290177.759199969</v>
      </c>
      <c r="M1927" s="1" t="s">
        <v>67</v>
      </c>
      <c r="N1927" s="1" t="s">
        <v>741</v>
      </c>
      <c r="O1927" s="1" t="s">
        <v>38</v>
      </c>
      <c r="P1927" s="20">
        <v>9078413</v>
      </c>
      <c r="Q1927" s="1" t="s">
        <v>340</v>
      </c>
      <c r="R1927" s="1" t="s">
        <v>89</v>
      </c>
      <c r="S1927" s="1" t="s">
        <v>80</v>
      </c>
      <c r="T1927" s="18">
        <f>IFERROR(VLOOKUP(A1927,'[1]For Report Q-2 '!$A$2:$T$3476,20,0),"-")</f>
        <v>4.2500000000000003E-3</v>
      </c>
      <c r="U1927" s="55">
        <f>IFERROR(VLOOKUP(A1927,'[1]For Report Q-2 '!$A$2:$U$3476,21,0),"-")</f>
        <v>0</v>
      </c>
      <c r="V1927" s="2" t="str">
        <f>IFERROR(VLOOKUP(A1927,'[1]For Report Q-2 '!$A$2:$V$3476,22,0),"-")</f>
        <v>-</v>
      </c>
      <c r="W1927" s="1">
        <f>IFERROR(VLOOKUP(A1927,'[1]For Report Q-2 '!$A$2:$W$3476,23,0),"-")</f>
        <v>0</v>
      </c>
      <c r="X1927" s="1"/>
      <c r="Y1927" s="1"/>
      <c r="Z1927" s="2" t="str">
        <f>IFERROR(VLOOKUP(A1927,'[1]For Report Q-2 '!$A$2:$Z$3476,26,0),"-")</f>
        <v>-</v>
      </c>
      <c r="AA1927" s="1" t="str">
        <f>IFERROR(VLOOKUP(A1927,'[1]For Report Q-2 '!$A$2:$AH$3476,27,0),"-")</f>
        <v>-</v>
      </c>
      <c r="AB1927" s="1" t="str">
        <f>IFERROR(VLOOKUP(A1927,'[1]For Report Q-2 '!$A$2:$AH$3476,28,0),"-")</f>
        <v>-</v>
      </c>
      <c r="AC1927" s="2" t="str">
        <f>IFERROR(VLOOKUP(A1927,'[1]For Report Q-2 '!$A$2:$AH$3476,29,0),"-")</f>
        <v>-</v>
      </c>
      <c r="AD1927" s="2" t="str">
        <f>IFERROR(VLOOKUP(A1927,'[1]For Report Q-2 '!$A$2:$AH$3476,30,0),"-")</f>
        <v>-</v>
      </c>
      <c r="AE1927" s="1" t="str">
        <f>IFERROR(VLOOKUP(A1927,'[1]For Report Q-2 '!$A$2:$AH$3476,31,0),"-")</f>
        <v>-</v>
      </c>
      <c r="AF1927" s="1" t="str">
        <f>IFERROR(VLOOKUP(A1927,'[1]For Report Q-2 '!$A$2:$AH$3476,32,0),"-")</f>
        <v>-</v>
      </c>
      <c r="AG1927" s="2" t="str">
        <f>IFERROR(VLOOKUP(A1927,'[1]For Report Q-2 '!$A$2:$AH$3476,33,0),"-")</f>
        <v>-</v>
      </c>
      <c r="AH1927" s="1" t="str">
        <f t="shared" si="30"/>
        <v>--</v>
      </c>
      <c r="AI1927" t="e">
        <v>#N/A</v>
      </c>
      <c r="AJ1927" t="e">
        <v>#N/A</v>
      </c>
      <c r="AK1927" t="e">
        <v>#N/A</v>
      </c>
    </row>
    <row r="1928" spans="1:37" x14ac:dyDescent="0.25">
      <c r="A1928" s="15">
        <v>61105</v>
      </c>
      <c r="B1928" s="15" t="s">
        <v>739</v>
      </c>
      <c r="C1928" s="16">
        <v>44800</v>
      </c>
      <c r="D1928" s="15" t="s">
        <v>56</v>
      </c>
      <c r="E1928" s="1" t="s">
        <v>741</v>
      </c>
      <c r="F1928" s="15" t="s">
        <v>163</v>
      </c>
      <c r="G1928" s="1" t="s">
        <v>56</v>
      </c>
      <c r="H1928" s="17">
        <v>1000</v>
      </c>
      <c r="I1928" s="18">
        <v>0.01</v>
      </c>
      <c r="J1928" s="1">
        <v>9078413</v>
      </c>
      <c r="K1928" s="1" t="s">
        <v>739</v>
      </c>
      <c r="L1928" s="19">
        <v>10290177.759199969</v>
      </c>
      <c r="M1928" s="1" t="s">
        <v>67</v>
      </c>
      <c r="N1928" s="1" t="s">
        <v>741</v>
      </c>
      <c r="O1928" s="1" t="s">
        <v>59</v>
      </c>
      <c r="P1928" s="20">
        <v>9078413</v>
      </c>
      <c r="Q1928" s="1" t="s">
        <v>340</v>
      </c>
      <c r="R1928" s="1" t="s">
        <v>89</v>
      </c>
      <c r="S1928" s="1" t="s">
        <v>80</v>
      </c>
      <c r="T1928" s="18">
        <f>IFERROR(VLOOKUP(A1928,'[1]For Report Q-2 '!$A$2:$T$3476,20,0),"-")</f>
        <v>0.01</v>
      </c>
      <c r="U1928" s="55">
        <f>IFERROR(VLOOKUP(A1928,'[1]For Report Q-2 '!$A$2:$U$3476,21,0),"-")</f>
        <v>0</v>
      </c>
      <c r="V1928" s="2" t="str">
        <f>IFERROR(VLOOKUP(A1928,'[1]For Report Q-2 '!$A$2:$V$3476,22,0),"-")</f>
        <v>-</v>
      </c>
      <c r="W1928" s="1">
        <f>IFERROR(VLOOKUP(A1928,'[1]For Report Q-2 '!$A$2:$W$3476,23,0),"-")</f>
        <v>0</v>
      </c>
      <c r="X1928" s="1"/>
      <c r="Y1928" s="1"/>
      <c r="Z1928" s="2" t="str">
        <f>IFERROR(VLOOKUP(A1928,'[1]For Report Q-2 '!$A$2:$Z$3476,26,0),"-")</f>
        <v>-</v>
      </c>
      <c r="AA1928" s="1" t="str">
        <f>IFERROR(VLOOKUP(A1928,'[1]For Report Q-2 '!$A$2:$AH$3476,27,0),"-")</f>
        <v>-</v>
      </c>
      <c r="AB1928" s="1" t="str">
        <f>IFERROR(VLOOKUP(A1928,'[1]For Report Q-2 '!$A$2:$AH$3476,28,0),"-")</f>
        <v>-</v>
      </c>
      <c r="AC1928" s="2" t="str">
        <f>IFERROR(VLOOKUP(A1928,'[1]For Report Q-2 '!$A$2:$AH$3476,29,0),"-")</f>
        <v>-</v>
      </c>
      <c r="AD1928" s="2" t="str">
        <f>IFERROR(VLOOKUP(A1928,'[1]For Report Q-2 '!$A$2:$AH$3476,30,0),"-")</f>
        <v>-</v>
      </c>
      <c r="AE1928" s="1" t="str">
        <f>IFERROR(VLOOKUP(A1928,'[1]For Report Q-2 '!$A$2:$AH$3476,31,0),"-")</f>
        <v>-</v>
      </c>
      <c r="AF1928" s="1" t="str">
        <f>IFERROR(VLOOKUP(A1928,'[1]For Report Q-2 '!$A$2:$AH$3476,32,0),"-")</f>
        <v>-</v>
      </c>
      <c r="AG1928" s="2" t="str">
        <f>IFERROR(VLOOKUP(A1928,'[1]For Report Q-2 '!$A$2:$AH$3476,33,0),"-")</f>
        <v>-</v>
      </c>
      <c r="AH1928" s="1" t="str">
        <f t="shared" si="30"/>
        <v>--</v>
      </c>
      <c r="AI1928" t="e">
        <v>#N/A</v>
      </c>
      <c r="AJ1928" t="e">
        <v>#N/A</v>
      </c>
      <c r="AK1928" t="e">
        <v>#N/A</v>
      </c>
    </row>
    <row r="1929" spans="1:37" x14ac:dyDescent="0.25">
      <c r="A1929" s="15">
        <v>61108</v>
      </c>
      <c r="B1929" s="15" t="s">
        <v>739</v>
      </c>
      <c r="C1929" s="16">
        <v>44911</v>
      </c>
      <c r="D1929" s="15" t="s">
        <v>28</v>
      </c>
      <c r="E1929" s="1" t="s">
        <v>741</v>
      </c>
      <c r="F1929" s="15" t="s">
        <v>163</v>
      </c>
      <c r="G1929" s="1" t="s">
        <v>28</v>
      </c>
      <c r="H1929" s="17">
        <v>425</v>
      </c>
      <c r="I1929" s="18">
        <v>4.2500000000000003E-3</v>
      </c>
      <c r="J1929" s="1">
        <v>9078413</v>
      </c>
      <c r="K1929" s="1" t="s">
        <v>739</v>
      </c>
      <c r="L1929" s="19">
        <v>10290177.759199969</v>
      </c>
      <c r="M1929" s="1" t="s">
        <v>67</v>
      </c>
      <c r="N1929" s="1" t="s">
        <v>741</v>
      </c>
      <c r="O1929" s="1" t="s">
        <v>38</v>
      </c>
      <c r="P1929" s="20">
        <v>9078413</v>
      </c>
      <c r="Q1929" s="1" t="s">
        <v>340</v>
      </c>
      <c r="R1929" s="1" t="s">
        <v>89</v>
      </c>
      <c r="S1929" s="1" t="s">
        <v>80</v>
      </c>
      <c r="T1929" s="18">
        <f>IFERROR(VLOOKUP(A1929,'[1]For Report Q-2 '!$A$2:$T$3476,20,0),"-")</f>
        <v>4.2500000000000003E-3</v>
      </c>
      <c r="U1929" s="55">
        <f>IFERROR(VLOOKUP(A1929,'[1]For Report Q-2 '!$A$2:$U$3476,21,0),"-")</f>
        <v>0</v>
      </c>
      <c r="V1929" s="2" t="str">
        <f>IFERROR(VLOOKUP(A1929,'[1]For Report Q-2 '!$A$2:$V$3476,22,0),"-")</f>
        <v>-</v>
      </c>
      <c r="W1929" s="1">
        <f>IFERROR(VLOOKUP(A1929,'[1]For Report Q-2 '!$A$2:$W$3476,23,0),"-")</f>
        <v>0</v>
      </c>
      <c r="X1929" s="1"/>
      <c r="Y1929" s="1"/>
      <c r="Z1929" s="2" t="str">
        <f>IFERROR(VLOOKUP(A1929,'[1]For Report Q-2 '!$A$2:$Z$3476,26,0),"-")</f>
        <v>-</v>
      </c>
      <c r="AA1929" s="1" t="str">
        <f>IFERROR(VLOOKUP(A1929,'[1]For Report Q-2 '!$A$2:$AH$3476,27,0),"-")</f>
        <v>-</v>
      </c>
      <c r="AB1929" s="1" t="str">
        <f>IFERROR(VLOOKUP(A1929,'[1]For Report Q-2 '!$A$2:$AH$3476,28,0),"-")</f>
        <v>-</v>
      </c>
      <c r="AC1929" s="2" t="str">
        <f>IFERROR(VLOOKUP(A1929,'[1]For Report Q-2 '!$A$2:$AH$3476,29,0),"-")</f>
        <v>-</v>
      </c>
      <c r="AD1929" s="2" t="str">
        <f>IFERROR(VLOOKUP(A1929,'[1]For Report Q-2 '!$A$2:$AH$3476,30,0),"-")</f>
        <v>-</v>
      </c>
      <c r="AE1929" s="1" t="str">
        <f>IFERROR(VLOOKUP(A1929,'[1]For Report Q-2 '!$A$2:$AH$3476,31,0),"-")</f>
        <v>-</v>
      </c>
      <c r="AF1929" s="1" t="str">
        <f>IFERROR(VLOOKUP(A1929,'[1]For Report Q-2 '!$A$2:$AH$3476,32,0),"-")</f>
        <v>-</v>
      </c>
      <c r="AG1929" s="2" t="str">
        <f>IFERROR(VLOOKUP(A1929,'[1]For Report Q-2 '!$A$2:$AH$3476,33,0),"-")</f>
        <v>-</v>
      </c>
      <c r="AH1929" s="1" t="str">
        <f t="shared" si="30"/>
        <v>--</v>
      </c>
      <c r="AI1929" t="e">
        <v>#N/A</v>
      </c>
      <c r="AJ1929" t="e">
        <v>#N/A</v>
      </c>
      <c r="AK1929" t="e">
        <v>#N/A</v>
      </c>
    </row>
    <row r="1930" spans="1:37" x14ac:dyDescent="0.25">
      <c r="A1930" s="15">
        <v>61126</v>
      </c>
      <c r="B1930" s="15" t="s">
        <v>739</v>
      </c>
      <c r="C1930" s="16">
        <v>44917</v>
      </c>
      <c r="D1930" s="15" t="s">
        <v>28</v>
      </c>
      <c r="E1930" s="1" t="s">
        <v>741</v>
      </c>
      <c r="F1930" s="15" t="s">
        <v>163</v>
      </c>
      <c r="G1930" s="1" t="s">
        <v>28</v>
      </c>
      <c r="H1930" s="17">
        <v>425</v>
      </c>
      <c r="I1930" s="18">
        <v>4.2500000000000003E-3</v>
      </c>
      <c r="J1930" s="1">
        <v>9078413</v>
      </c>
      <c r="K1930" s="1" t="s">
        <v>739</v>
      </c>
      <c r="L1930" s="19">
        <v>10290177.759199969</v>
      </c>
      <c r="M1930" s="1" t="s">
        <v>67</v>
      </c>
      <c r="N1930" s="1" t="s">
        <v>741</v>
      </c>
      <c r="O1930" s="1" t="s">
        <v>38</v>
      </c>
      <c r="P1930" s="20">
        <v>9078413</v>
      </c>
      <c r="Q1930" s="1" t="s">
        <v>340</v>
      </c>
      <c r="R1930" s="1" t="s">
        <v>89</v>
      </c>
      <c r="S1930" s="1" t="s">
        <v>80</v>
      </c>
      <c r="T1930" s="18">
        <f>IFERROR(VLOOKUP(A1930,'[1]For Report Q-2 '!$A$2:$T$3476,20,0),"-")</f>
        <v>4.2500000000000003E-3</v>
      </c>
      <c r="U1930" s="55">
        <f>IFERROR(VLOOKUP(A1930,'[1]For Report Q-2 '!$A$2:$U$3476,21,0),"-")</f>
        <v>0</v>
      </c>
      <c r="V1930" s="2" t="str">
        <f>IFERROR(VLOOKUP(A1930,'[1]For Report Q-2 '!$A$2:$V$3476,22,0),"-")</f>
        <v>-</v>
      </c>
      <c r="W1930" s="1">
        <f>IFERROR(VLOOKUP(A1930,'[1]For Report Q-2 '!$A$2:$W$3476,23,0),"-")</f>
        <v>0</v>
      </c>
      <c r="X1930" s="1"/>
      <c r="Y1930" s="1"/>
      <c r="Z1930" s="2" t="str">
        <f>IFERROR(VLOOKUP(A1930,'[1]For Report Q-2 '!$A$2:$Z$3476,26,0),"-")</f>
        <v>-</v>
      </c>
      <c r="AA1930" s="1" t="str">
        <f>IFERROR(VLOOKUP(A1930,'[1]For Report Q-2 '!$A$2:$AH$3476,27,0),"-")</f>
        <v>-</v>
      </c>
      <c r="AB1930" s="1" t="str">
        <f>IFERROR(VLOOKUP(A1930,'[1]For Report Q-2 '!$A$2:$AH$3476,28,0),"-")</f>
        <v>-</v>
      </c>
      <c r="AC1930" s="2" t="str">
        <f>IFERROR(VLOOKUP(A1930,'[1]For Report Q-2 '!$A$2:$AH$3476,29,0),"-")</f>
        <v>-</v>
      </c>
      <c r="AD1930" s="2" t="str">
        <f>IFERROR(VLOOKUP(A1930,'[1]For Report Q-2 '!$A$2:$AH$3476,30,0),"-")</f>
        <v>-</v>
      </c>
      <c r="AE1930" s="1" t="str">
        <f>IFERROR(VLOOKUP(A1930,'[1]For Report Q-2 '!$A$2:$AH$3476,31,0),"-")</f>
        <v>-</v>
      </c>
      <c r="AF1930" s="1" t="str">
        <f>IFERROR(VLOOKUP(A1930,'[1]For Report Q-2 '!$A$2:$AH$3476,32,0),"-")</f>
        <v>-</v>
      </c>
      <c r="AG1930" s="2" t="str">
        <f>IFERROR(VLOOKUP(A1930,'[1]For Report Q-2 '!$A$2:$AH$3476,33,0),"-")</f>
        <v>-</v>
      </c>
      <c r="AH1930" s="1" t="str">
        <f t="shared" si="30"/>
        <v>--</v>
      </c>
      <c r="AI1930" t="e">
        <v>#N/A</v>
      </c>
      <c r="AJ1930" t="e">
        <v>#N/A</v>
      </c>
      <c r="AK1930" t="e">
        <v>#N/A</v>
      </c>
    </row>
    <row r="1931" spans="1:37" x14ac:dyDescent="0.25">
      <c r="A1931" s="15">
        <v>61156</v>
      </c>
      <c r="B1931" s="15" t="s">
        <v>739</v>
      </c>
      <c r="C1931" s="16">
        <v>44917</v>
      </c>
      <c r="D1931" s="15" t="s">
        <v>28</v>
      </c>
      <c r="E1931" s="1" t="s">
        <v>741</v>
      </c>
      <c r="F1931" s="15" t="s">
        <v>163</v>
      </c>
      <c r="G1931" s="1" t="s">
        <v>28</v>
      </c>
      <c r="H1931" s="17">
        <v>425</v>
      </c>
      <c r="I1931" s="18">
        <v>4.2500000000000003E-3</v>
      </c>
      <c r="J1931" s="1">
        <v>9078413</v>
      </c>
      <c r="K1931" s="1" t="s">
        <v>739</v>
      </c>
      <c r="L1931" s="19">
        <v>10290177.759199969</v>
      </c>
      <c r="M1931" s="1" t="s">
        <v>67</v>
      </c>
      <c r="N1931" s="1" t="s">
        <v>741</v>
      </c>
      <c r="O1931" s="1" t="s">
        <v>38</v>
      </c>
      <c r="P1931" s="20">
        <v>9078413</v>
      </c>
      <c r="Q1931" s="1" t="s">
        <v>340</v>
      </c>
      <c r="R1931" s="1" t="s">
        <v>89</v>
      </c>
      <c r="S1931" s="1" t="s">
        <v>80</v>
      </c>
      <c r="T1931" s="18">
        <f>IFERROR(VLOOKUP(A1931,'[1]For Report Q-2 '!$A$2:$T$3476,20,0),"-")</f>
        <v>4.2500000000000003E-3</v>
      </c>
      <c r="U1931" s="55">
        <f>IFERROR(VLOOKUP(A1931,'[1]For Report Q-2 '!$A$2:$U$3476,21,0),"-")</f>
        <v>0</v>
      </c>
      <c r="V1931" s="2" t="str">
        <f>IFERROR(VLOOKUP(A1931,'[1]For Report Q-2 '!$A$2:$V$3476,22,0),"-")</f>
        <v>-</v>
      </c>
      <c r="W1931" s="1">
        <f>IFERROR(VLOOKUP(A1931,'[1]For Report Q-2 '!$A$2:$W$3476,23,0),"-")</f>
        <v>0</v>
      </c>
      <c r="X1931" s="1"/>
      <c r="Y1931" s="1"/>
      <c r="Z1931" s="2" t="str">
        <f>IFERROR(VLOOKUP(A1931,'[1]For Report Q-2 '!$A$2:$Z$3476,26,0),"-")</f>
        <v>-</v>
      </c>
      <c r="AA1931" s="1" t="str">
        <f>IFERROR(VLOOKUP(A1931,'[1]For Report Q-2 '!$A$2:$AH$3476,27,0),"-")</f>
        <v>-</v>
      </c>
      <c r="AB1931" s="1" t="str">
        <f>IFERROR(VLOOKUP(A1931,'[1]For Report Q-2 '!$A$2:$AH$3476,28,0),"-")</f>
        <v>-</v>
      </c>
      <c r="AC1931" s="2" t="str">
        <f>IFERROR(VLOOKUP(A1931,'[1]For Report Q-2 '!$A$2:$AH$3476,29,0),"-")</f>
        <v>-</v>
      </c>
      <c r="AD1931" s="2" t="str">
        <f>IFERROR(VLOOKUP(A1931,'[1]For Report Q-2 '!$A$2:$AH$3476,30,0),"-")</f>
        <v>-</v>
      </c>
      <c r="AE1931" s="1" t="str">
        <f>IFERROR(VLOOKUP(A1931,'[1]For Report Q-2 '!$A$2:$AH$3476,31,0),"-")</f>
        <v>-</v>
      </c>
      <c r="AF1931" s="1" t="str">
        <f>IFERROR(VLOOKUP(A1931,'[1]For Report Q-2 '!$A$2:$AH$3476,32,0),"-")</f>
        <v>-</v>
      </c>
      <c r="AG1931" s="2" t="str">
        <f>IFERROR(VLOOKUP(A1931,'[1]For Report Q-2 '!$A$2:$AH$3476,33,0),"-")</f>
        <v>-</v>
      </c>
      <c r="AH1931" s="1" t="str">
        <f t="shared" si="30"/>
        <v>--</v>
      </c>
      <c r="AI1931" t="e">
        <v>#N/A</v>
      </c>
      <c r="AJ1931" t="e">
        <v>#N/A</v>
      </c>
      <c r="AK1931" t="e">
        <v>#N/A</v>
      </c>
    </row>
    <row r="1932" spans="1:37" x14ac:dyDescent="0.25">
      <c r="A1932" s="15">
        <v>61176</v>
      </c>
      <c r="B1932" s="15" t="s">
        <v>739</v>
      </c>
      <c r="C1932" s="16">
        <v>44917</v>
      </c>
      <c r="D1932" s="15" t="s">
        <v>28</v>
      </c>
      <c r="E1932" s="1" t="s">
        <v>741</v>
      </c>
      <c r="F1932" s="15" t="s">
        <v>163</v>
      </c>
      <c r="G1932" s="1" t="s">
        <v>28</v>
      </c>
      <c r="H1932" s="17">
        <v>425</v>
      </c>
      <c r="I1932" s="18">
        <v>4.2500000000000003E-3</v>
      </c>
      <c r="J1932" s="1">
        <v>9078413</v>
      </c>
      <c r="K1932" s="1" t="s">
        <v>739</v>
      </c>
      <c r="L1932" s="19">
        <v>10290177.759199969</v>
      </c>
      <c r="M1932" s="1" t="s">
        <v>67</v>
      </c>
      <c r="N1932" s="1" t="s">
        <v>741</v>
      </c>
      <c r="O1932" s="1" t="s">
        <v>38</v>
      </c>
      <c r="P1932" s="20">
        <v>9078413</v>
      </c>
      <c r="Q1932" s="1" t="s">
        <v>340</v>
      </c>
      <c r="R1932" s="1" t="s">
        <v>89</v>
      </c>
      <c r="S1932" s="1" t="s">
        <v>80</v>
      </c>
      <c r="T1932" s="18">
        <f>IFERROR(VLOOKUP(A1932,'[1]For Report Q-2 '!$A$2:$T$3476,20,0),"-")</f>
        <v>4.2500000000000003E-3</v>
      </c>
      <c r="U1932" s="55">
        <f>IFERROR(VLOOKUP(A1932,'[1]For Report Q-2 '!$A$2:$U$3476,21,0),"-")</f>
        <v>0</v>
      </c>
      <c r="V1932" s="2" t="str">
        <f>IFERROR(VLOOKUP(A1932,'[1]For Report Q-2 '!$A$2:$V$3476,22,0),"-")</f>
        <v>-</v>
      </c>
      <c r="W1932" s="1">
        <f>IFERROR(VLOOKUP(A1932,'[1]For Report Q-2 '!$A$2:$W$3476,23,0),"-")</f>
        <v>0</v>
      </c>
      <c r="X1932" s="1"/>
      <c r="Y1932" s="1"/>
      <c r="Z1932" s="2" t="str">
        <f>IFERROR(VLOOKUP(A1932,'[1]For Report Q-2 '!$A$2:$Z$3476,26,0),"-")</f>
        <v>-</v>
      </c>
      <c r="AA1932" s="1" t="str">
        <f>IFERROR(VLOOKUP(A1932,'[1]For Report Q-2 '!$A$2:$AH$3476,27,0),"-")</f>
        <v>-</v>
      </c>
      <c r="AB1932" s="1" t="str">
        <f>IFERROR(VLOOKUP(A1932,'[1]For Report Q-2 '!$A$2:$AH$3476,28,0),"-")</f>
        <v>-</v>
      </c>
      <c r="AC1932" s="2" t="str">
        <f>IFERROR(VLOOKUP(A1932,'[1]For Report Q-2 '!$A$2:$AH$3476,29,0),"-")</f>
        <v>-</v>
      </c>
      <c r="AD1932" s="2" t="str">
        <f>IFERROR(VLOOKUP(A1932,'[1]For Report Q-2 '!$A$2:$AH$3476,30,0),"-")</f>
        <v>-</v>
      </c>
      <c r="AE1932" s="1" t="str">
        <f>IFERROR(VLOOKUP(A1932,'[1]For Report Q-2 '!$A$2:$AH$3476,31,0),"-")</f>
        <v>-</v>
      </c>
      <c r="AF1932" s="1" t="str">
        <f>IFERROR(VLOOKUP(A1932,'[1]For Report Q-2 '!$A$2:$AH$3476,32,0),"-")</f>
        <v>-</v>
      </c>
      <c r="AG1932" s="2" t="str">
        <f>IFERROR(VLOOKUP(A1932,'[1]For Report Q-2 '!$A$2:$AH$3476,33,0),"-")</f>
        <v>-</v>
      </c>
      <c r="AH1932" s="1" t="str">
        <f t="shared" si="30"/>
        <v>--</v>
      </c>
      <c r="AI1932" t="e">
        <v>#N/A</v>
      </c>
      <c r="AJ1932" t="e">
        <v>#N/A</v>
      </c>
      <c r="AK1932" t="e">
        <v>#N/A</v>
      </c>
    </row>
    <row r="1933" spans="1:37" x14ac:dyDescent="0.25">
      <c r="A1933" s="15">
        <v>61177</v>
      </c>
      <c r="B1933" s="15" t="s">
        <v>739</v>
      </c>
      <c r="C1933" s="16">
        <v>45097</v>
      </c>
      <c r="D1933" s="15" t="s">
        <v>83</v>
      </c>
      <c r="E1933" s="1" t="s">
        <v>741</v>
      </c>
      <c r="F1933" s="15" t="s">
        <v>163</v>
      </c>
      <c r="G1933" s="1" t="s">
        <v>83</v>
      </c>
      <c r="H1933" s="17">
        <v>670</v>
      </c>
      <c r="I1933" s="18">
        <v>6.7000000000000002E-3</v>
      </c>
      <c r="J1933" s="1">
        <v>9078413</v>
      </c>
      <c r="K1933" s="1" t="s">
        <v>739</v>
      </c>
      <c r="L1933" s="19">
        <v>10290177.759199969</v>
      </c>
      <c r="M1933" s="1" t="s">
        <v>67</v>
      </c>
      <c r="N1933" s="1" t="s">
        <v>741</v>
      </c>
      <c r="O1933" s="1" t="s">
        <v>84</v>
      </c>
      <c r="P1933" s="20">
        <v>9078413</v>
      </c>
      <c r="Q1933" s="1" t="s">
        <v>340</v>
      </c>
      <c r="R1933" s="1" t="s">
        <v>89</v>
      </c>
      <c r="S1933" s="1" t="s">
        <v>80</v>
      </c>
      <c r="T1933" s="18">
        <f>IFERROR(VLOOKUP(A1933,'[1]For Report Q-2 '!$A$2:$T$3476,20,0),"-")</f>
        <v>6.7000000000000002E-3</v>
      </c>
      <c r="U1933" s="55">
        <f>IFERROR(VLOOKUP(A1933,'[1]For Report Q-2 '!$A$2:$U$3476,21,0),"-")</f>
        <v>0</v>
      </c>
      <c r="V1933" s="2" t="str">
        <f>IFERROR(VLOOKUP(A1933,'[1]For Report Q-2 '!$A$2:$V$3476,22,0),"-")</f>
        <v>-</v>
      </c>
      <c r="W1933" s="1">
        <f>IFERROR(VLOOKUP(A1933,'[1]For Report Q-2 '!$A$2:$W$3476,23,0),"-")</f>
        <v>0</v>
      </c>
      <c r="X1933" s="1"/>
      <c r="Y1933" s="1"/>
      <c r="Z1933" s="2" t="str">
        <f>IFERROR(VLOOKUP(A1933,'[1]For Report Q-2 '!$A$2:$Z$3476,26,0),"-")</f>
        <v>-</v>
      </c>
      <c r="AA1933" s="1" t="str">
        <f>IFERROR(VLOOKUP(A1933,'[1]For Report Q-2 '!$A$2:$AH$3476,27,0),"-")</f>
        <v>-</v>
      </c>
      <c r="AB1933" s="1" t="str">
        <f>IFERROR(VLOOKUP(A1933,'[1]For Report Q-2 '!$A$2:$AH$3476,28,0),"-")</f>
        <v>-</v>
      </c>
      <c r="AC1933" s="2" t="str">
        <f>IFERROR(VLOOKUP(A1933,'[1]For Report Q-2 '!$A$2:$AH$3476,29,0),"-")</f>
        <v>-</v>
      </c>
      <c r="AD1933" s="2" t="str">
        <f>IFERROR(VLOOKUP(A1933,'[1]For Report Q-2 '!$A$2:$AH$3476,30,0),"-")</f>
        <v>-</v>
      </c>
      <c r="AE1933" s="1" t="str">
        <f>IFERROR(VLOOKUP(A1933,'[1]For Report Q-2 '!$A$2:$AH$3476,31,0),"-")</f>
        <v>-</v>
      </c>
      <c r="AF1933" s="1" t="str">
        <f>IFERROR(VLOOKUP(A1933,'[1]For Report Q-2 '!$A$2:$AH$3476,32,0),"-")</f>
        <v>-</v>
      </c>
      <c r="AG1933" s="2" t="str">
        <f>IFERROR(VLOOKUP(A1933,'[1]For Report Q-2 '!$A$2:$AH$3476,33,0),"-")</f>
        <v>-</v>
      </c>
      <c r="AH1933" s="1" t="str">
        <f t="shared" si="30"/>
        <v>--</v>
      </c>
      <c r="AI1933" t="e">
        <v>#N/A</v>
      </c>
      <c r="AJ1933" t="e">
        <v>#N/A</v>
      </c>
      <c r="AK1933" t="e">
        <v>#N/A</v>
      </c>
    </row>
    <row r="1934" spans="1:37" x14ac:dyDescent="0.25">
      <c r="A1934" s="15">
        <v>61209</v>
      </c>
      <c r="B1934" s="15" t="s">
        <v>739</v>
      </c>
      <c r="C1934" s="16">
        <v>44917</v>
      </c>
      <c r="D1934" s="15" t="s">
        <v>28</v>
      </c>
      <c r="E1934" s="1" t="s">
        <v>741</v>
      </c>
      <c r="F1934" s="15" t="s">
        <v>163</v>
      </c>
      <c r="G1934" s="1" t="s">
        <v>28</v>
      </c>
      <c r="H1934" s="17">
        <v>425</v>
      </c>
      <c r="I1934" s="18">
        <v>4.2500000000000003E-3</v>
      </c>
      <c r="J1934" s="1">
        <v>9078413</v>
      </c>
      <c r="K1934" s="1" t="s">
        <v>739</v>
      </c>
      <c r="L1934" s="19">
        <v>10290177.759199969</v>
      </c>
      <c r="M1934" s="1" t="s">
        <v>67</v>
      </c>
      <c r="N1934" s="1" t="s">
        <v>741</v>
      </c>
      <c r="O1934" s="1" t="s">
        <v>38</v>
      </c>
      <c r="P1934" s="20">
        <v>9078413</v>
      </c>
      <c r="Q1934" s="1" t="s">
        <v>340</v>
      </c>
      <c r="R1934" s="1" t="s">
        <v>89</v>
      </c>
      <c r="S1934" s="1" t="s">
        <v>80</v>
      </c>
      <c r="T1934" s="18">
        <f>IFERROR(VLOOKUP(A1934,'[1]For Report Q-2 '!$A$2:$T$3476,20,0),"-")</f>
        <v>4.2500000000000003E-3</v>
      </c>
      <c r="U1934" s="55">
        <f>IFERROR(VLOOKUP(A1934,'[1]For Report Q-2 '!$A$2:$U$3476,21,0),"-")</f>
        <v>0</v>
      </c>
      <c r="V1934" s="2" t="str">
        <f>IFERROR(VLOOKUP(A1934,'[1]For Report Q-2 '!$A$2:$V$3476,22,0),"-")</f>
        <v>-</v>
      </c>
      <c r="W1934" s="1">
        <f>IFERROR(VLOOKUP(A1934,'[1]For Report Q-2 '!$A$2:$W$3476,23,0),"-")</f>
        <v>0</v>
      </c>
      <c r="X1934" s="1"/>
      <c r="Y1934" s="1"/>
      <c r="Z1934" s="2" t="str">
        <f>IFERROR(VLOOKUP(A1934,'[1]For Report Q-2 '!$A$2:$Z$3476,26,0),"-")</f>
        <v>-</v>
      </c>
      <c r="AA1934" s="1" t="str">
        <f>IFERROR(VLOOKUP(A1934,'[1]For Report Q-2 '!$A$2:$AH$3476,27,0),"-")</f>
        <v>-</v>
      </c>
      <c r="AB1934" s="1" t="str">
        <f>IFERROR(VLOOKUP(A1934,'[1]For Report Q-2 '!$A$2:$AH$3476,28,0),"-")</f>
        <v>-</v>
      </c>
      <c r="AC1934" s="2" t="str">
        <f>IFERROR(VLOOKUP(A1934,'[1]For Report Q-2 '!$A$2:$AH$3476,29,0),"-")</f>
        <v>-</v>
      </c>
      <c r="AD1934" s="2" t="str">
        <f>IFERROR(VLOOKUP(A1934,'[1]For Report Q-2 '!$A$2:$AH$3476,30,0),"-")</f>
        <v>-</v>
      </c>
      <c r="AE1934" s="1" t="str">
        <f>IFERROR(VLOOKUP(A1934,'[1]For Report Q-2 '!$A$2:$AH$3476,31,0),"-")</f>
        <v>-</v>
      </c>
      <c r="AF1934" s="1" t="str">
        <f>IFERROR(VLOOKUP(A1934,'[1]For Report Q-2 '!$A$2:$AH$3476,32,0),"-")</f>
        <v>-</v>
      </c>
      <c r="AG1934" s="2" t="str">
        <f>IFERROR(VLOOKUP(A1934,'[1]For Report Q-2 '!$A$2:$AH$3476,33,0),"-")</f>
        <v>-</v>
      </c>
      <c r="AH1934" s="1" t="str">
        <f t="shared" si="30"/>
        <v>--</v>
      </c>
      <c r="AI1934" t="e">
        <v>#N/A</v>
      </c>
      <c r="AJ1934" t="e">
        <v>#N/A</v>
      </c>
      <c r="AK1934" t="e">
        <v>#N/A</v>
      </c>
    </row>
    <row r="1935" spans="1:37" x14ac:dyDescent="0.25">
      <c r="A1935" s="15">
        <v>61238</v>
      </c>
      <c r="B1935" s="15" t="s">
        <v>739</v>
      </c>
      <c r="C1935" s="16">
        <v>44917</v>
      </c>
      <c r="D1935" s="15" t="s">
        <v>28</v>
      </c>
      <c r="E1935" s="1" t="s">
        <v>741</v>
      </c>
      <c r="F1935" s="15" t="s">
        <v>163</v>
      </c>
      <c r="G1935" s="1" t="s">
        <v>28</v>
      </c>
      <c r="H1935" s="17">
        <v>425</v>
      </c>
      <c r="I1935" s="18">
        <v>4.2500000000000003E-3</v>
      </c>
      <c r="J1935" s="1">
        <v>9078413</v>
      </c>
      <c r="K1935" s="1" t="s">
        <v>739</v>
      </c>
      <c r="L1935" s="19">
        <v>10290177.759199969</v>
      </c>
      <c r="M1935" s="1" t="s">
        <v>67</v>
      </c>
      <c r="N1935" s="1" t="s">
        <v>741</v>
      </c>
      <c r="O1935" s="1" t="s">
        <v>38</v>
      </c>
      <c r="P1935" s="20">
        <v>9078413</v>
      </c>
      <c r="Q1935" s="1" t="s">
        <v>340</v>
      </c>
      <c r="R1935" s="1" t="s">
        <v>89</v>
      </c>
      <c r="S1935" s="1" t="s">
        <v>80</v>
      </c>
      <c r="T1935" s="18">
        <f>IFERROR(VLOOKUP(A1935,'[1]For Report Q-2 '!$A$2:$T$3476,20,0),"-")</f>
        <v>4.2500000000000003E-3</v>
      </c>
      <c r="U1935" s="55">
        <f>IFERROR(VLOOKUP(A1935,'[1]For Report Q-2 '!$A$2:$U$3476,21,0),"-")</f>
        <v>0</v>
      </c>
      <c r="V1935" s="2" t="str">
        <f>IFERROR(VLOOKUP(A1935,'[1]For Report Q-2 '!$A$2:$V$3476,22,0),"-")</f>
        <v>-</v>
      </c>
      <c r="W1935" s="1">
        <f>IFERROR(VLOOKUP(A1935,'[1]For Report Q-2 '!$A$2:$W$3476,23,0),"-")</f>
        <v>0</v>
      </c>
      <c r="X1935" s="1"/>
      <c r="Y1935" s="1"/>
      <c r="Z1935" s="2" t="str">
        <f>IFERROR(VLOOKUP(A1935,'[1]For Report Q-2 '!$A$2:$Z$3476,26,0),"-")</f>
        <v>-</v>
      </c>
      <c r="AA1935" s="1" t="str">
        <f>IFERROR(VLOOKUP(A1935,'[1]For Report Q-2 '!$A$2:$AH$3476,27,0),"-")</f>
        <v>-</v>
      </c>
      <c r="AB1935" s="1" t="str">
        <f>IFERROR(VLOOKUP(A1935,'[1]For Report Q-2 '!$A$2:$AH$3476,28,0),"-")</f>
        <v>-</v>
      </c>
      <c r="AC1935" s="2" t="str">
        <f>IFERROR(VLOOKUP(A1935,'[1]For Report Q-2 '!$A$2:$AH$3476,29,0),"-")</f>
        <v>-</v>
      </c>
      <c r="AD1935" s="2" t="str">
        <f>IFERROR(VLOOKUP(A1935,'[1]For Report Q-2 '!$A$2:$AH$3476,30,0),"-")</f>
        <v>-</v>
      </c>
      <c r="AE1935" s="1" t="str">
        <f>IFERROR(VLOOKUP(A1935,'[1]For Report Q-2 '!$A$2:$AH$3476,31,0),"-")</f>
        <v>-</v>
      </c>
      <c r="AF1935" s="1" t="str">
        <f>IFERROR(VLOOKUP(A1935,'[1]For Report Q-2 '!$A$2:$AH$3476,32,0),"-")</f>
        <v>-</v>
      </c>
      <c r="AG1935" s="2" t="str">
        <f>IFERROR(VLOOKUP(A1935,'[1]For Report Q-2 '!$A$2:$AH$3476,33,0),"-")</f>
        <v>-</v>
      </c>
      <c r="AH1935" s="1" t="str">
        <f t="shared" si="30"/>
        <v>--</v>
      </c>
      <c r="AI1935" t="e">
        <v>#N/A</v>
      </c>
      <c r="AJ1935" t="e">
        <v>#N/A</v>
      </c>
      <c r="AK1935" t="e">
        <v>#N/A</v>
      </c>
    </row>
    <row r="1936" spans="1:37" x14ac:dyDescent="0.25">
      <c r="A1936" s="15">
        <v>61241</v>
      </c>
      <c r="B1936" s="15" t="s">
        <v>739</v>
      </c>
      <c r="C1936" s="16">
        <v>44917</v>
      </c>
      <c r="D1936" s="15" t="s">
        <v>28</v>
      </c>
      <c r="E1936" s="1" t="s">
        <v>741</v>
      </c>
      <c r="F1936" s="15" t="s">
        <v>163</v>
      </c>
      <c r="G1936" s="1" t="s">
        <v>28</v>
      </c>
      <c r="H1936" s="17">
        <v>425</v>
      </c>
      <c r="I1936" s="18">
        <v>4.2500000000000003E-3</v>
      </c>
      <c r="J1936" s="1">
        <v>9078413</v>
      </c>
      <c r="K1936" s="1" t="s">
        <v>739</v>
      </c>
      <c r="L1936" s="19">
        <v>10290177.759199969</v>
      </c>
      <c r="M1936" s="1" t="s">
        <v>67</v>
      </c>
      <c r="N1936" s="1" t="s">
        <v>741</v>
      </c>
      <c r="O1936" s="1" t="s">
        <v>38</v>
      </c>
      <c r="P1936" s="20">
        <v>9078413</v>
      </c>
      <c r="Q1936" s="1" t="s">
        <v>340</v>
      </c>
      <c r="R1936" s="1" t="s">
        <v>89</v>
      </c>
      <c r="S1936" s="1" t="s">
        <v>80</v>
      </c>
      <c r="T1936" s="18">
        <f>IFERROR(VLOOKUP(A1936,'[1]For Report Q-2 '!$A$2:$T$3476,20,0),"-")</f>
        <v>4.2500000000000003E-3</v>
      </c>
      <c r="U1936" s="55">
        <f>IFERROR(VLOOKUP(A1936,'[1]For Report Q-2 '!$A$2:$U$3476,21,0),"-")</f>
        <v>0</v>
      </c>
      <c r="V1936" s="2" t="str">
        <f>IFERROR(VLOOKUP(A1936,'[1]For Report Q-2 '!$A$2:$V$3476,22,0),"-")</f>
        <v>-</v>
      </c>
      <c r="W1936" s="1">
        <f>IFERROR(VLOOKUP(A1936,'[1]For Report Q-2 '!$A$2:$W$3476,23,0),"-")</f>
        <v>0</v>
      </c>
      <c r="X1936" s="1"/>
      <c r="Y1936" s="1"/>
      <c r="Z1936" s="2" t="str">
        <f>IFERROR(VLOOKUP(A1936,'[1]For Report Q-2 '!$A$2:$Z$3476,26,0),"-")</f>
        <v>-</v>
      </c>
      <c r="AA1936" s="1" t="str">
        <f>IFERROR(VLOOKUP(A1936,'[1]For Report Q-2 '!$A$2:$AH$3476,27,0),"-")</f>
        <v>-</v>
      </c>
      <c r="AB1936" s="1" t="str">
        <f>IFERROR(VLOOKUP(A1936,'[1]For Report Q-2 '!$A$2:$AH$3476,28,0),"-")</f>
        <v>-</v>
      </c>
      <c r="AC1936" s="2" t="str">
        <f>IFERROR(VLOOKUP(A1936,'[1]For Report Q-2 '!$A$2:$AH$3476,29,0),"-")</f>
        <v>-</v>
      </c>
      <c r="AD1936" s="2" t="str">
        <f>IFERROR(VLOOKUP(A1936,'[1]For Report Q-2 '!$A$2:$AH$3476,30,0),"-")</f>
        <v>-</v>
      </c>
      <c r="AE1936" s="1" t="str">
        <f>IFERROR(VLOOKUP(A1936,'[1]For Report Q-2 '!$A$2:$AH$3476,31,0),"-")</f>
        <v>-</v>
      </c>
      <c r="AF1936" s="1" t="str">
        <f>IFERROR(VLOOKUP(A1936,'[1]For Report Q-2 '!$A$2:$AH$3476,32,0),"-")</f>
        <v>-</v>
      </c>
      <c r="AG1936" s="2" t="str">
        <f>IFERROR(VLOOKUP(A1936,'[1]For Report Q-2 '!$A$2:$AH$3476,33,0),"-")</f>
        <v>-</v>
      </c>
      <c r="AH1936" s="1" t="str">
        <f t="shared" si="30"/>
        <v>--</v>
      </c>
      <c r="AI1936" t="e">
        <v>#N/A</v>
      </c>
      <c r="AJ1936" t="e">
        <v>#N/A</v>
      </c>
      <c r="AK1936" t="e">
        <v>#N/A</v>
      </c>
    </row>
    <row r="1937" spans="1:37" x14ac:dyDescent="0.25">
      <c r="A1937" s="15">
        <v>61252</v>
      </c>
      <c r="B1937" s="15" t="s">
        <v>739</v>
      </c>
      <c r="C1937" s="16">
        <v>44800</v>
      </c>
      <c r="D1937" s="15" t="s">
        <v>56</v>
      </c>
      <c r="E1937" s="1" t="s">
        <v>741</v>
      </c>
      <c r="F1937" s="15" t="s">
        <v>163</v>
      </c>
      <c r="G1937" s="1" t="s">
        <v>56</v>
      </c>
      <c r="H1937" s="17">
        <v>1000</v>
      </c>
      <c r="I1937" s="18">
        <v>0.01</v>
      </c>
      <c r="J1937" s="1">
        <v>9078413</v>
      </c>
      <c r="K1937" s="1" t="s">
        <v>739</v>
      </c>
      <c r="L1937" s="19">
        <v>10290177.759199969</v>
      </c>
      <c r="M1937" s="1" t="s">
        <v>67</v>
      </c>
      <c r="N1937" s="1" t="s">
        <v>741</v>
      </c>
      <c r="O1937" s="1" t="s">
        <v>59</v>
      </c>
      <c r="P1937" s="20">
        <v>9078413</v>
      </c>
      <c r="Q1937" s="1" t="s">
        <v>340</v>
      </c>
      <c r="R1937" s="1" t="s">
        <v>89</v>
      </c>
      <c r="S1937" s="1" t="s">
        <v>80</v>
      </c>
      <c r="T1937" s="18">
        <f>IFERROR(VLOOKUP(A1937,'[1]For Report Q-2 '!$A$2:$T$3476,20,0),"-")</f>
        <v>0.01</v>
      </c>
      <c r="U1937" s="55">
        <f>IFERROR(VLOOKUP(A1937,'[1]For Report Q-2 '!$A$2:$U$3476,21,0),"-")</f>
        <v>0</v>
      </c>
      <c r="V1937" s="2" t="str">
        <f>IFERROR(VLOOKUP(A1937,'[1]For Report Q-2 '!$A$2:$V$3476,22,0),"-")</f>
        <v>-</v>
      </c>
      <c r="W1937" s="1">
        <f>IFERROR(VLOOKUP(A1937,'[1]For Report Q-2 '!$A$2:$W$3476,23,0),"-")</f>
        <v>0</v>
      </c>
      <c r="X1937" s="1"/>
      <c r="Y1937" s="1"/>
      <c r="Z1937" s="2" t="str">
        <f>IFERROR(VLOOKUP(A1937,'[1]For Report Q-2 '!$A$2:$Z$3476,26,0),"-")</f>
        <v>-</v>
      </c>
      <c r="AA1937" s="1" t="str">
        <f>IFERROR(VLOOKUP(A1937,'[1]For Report Q-2 '!$A$2:$AH$3476,27,0),"-")</f>
        <v>-</v>
      </c>
      <c r="AB1937" s="1" t="str">
        <f>IFERROR(VLOOKUP(A1937,'[1]For Report Q-2 '!$A$2:$AH$3476,28,0),"-")</f>
        <v>-</v>
      </c>
      <c r="AC1937" s="2" t="str">
        <f>IFERROR(VLOOKUP(A1937,'[1]For Report Q-2 '!$A$2:$AH$3476,29,0),"-")</f>
        <v>-</v>
      </c>
      <c r="AD1937" s="2" t="str">
        <f>IFERROR(VLOOKUP(A1937,'[1]For Report Q-2 '!$A$2:$AH$3476,30,0),"-")</f>
        <v>-</v>
      </c>
      <c r="AE1937" s="1" t="str">
        <f>IFERROR(VLOOKUP(A1937,'[1]For Report Q-2 '!$A$2:$AH$3476,31,0),"-")</f>
        <v>-</v>
      </c>
      <c r="AF1937" s="1" t="str">
        <f>IFERROR(VLOOKUP(A1937,'[1]For Report Q-2 '!$A$2:$AH$3476,32,0),"-")</f>
        <v>-</v>
      </c>
      <c r="AG1937" s="2" t="str">
        <f>IFERROR(VLOOKUP(A1937,'[1]For Report Q-2 '!$A$2:$AH$3476,33,0),"-")</f>
        <v>-</v>
      </c>
      <c r="AH1937" s="1" t="str">
        <f t="shared" si="30"/>
        <v>--</v>
      </c>
      <c r="AI1937" t="e">
        <v>#N/A</v>
      </c>
      <c r="AJ1937" t="e">
        <v>#N/A</v>
      </c>
      <c r="AK1937" t="e">
        <v>#N/A</v>
      </c>
    </row>
    <row r="1938" spans="1:37" x14ac:dyDescent="0.25">
      <c r="A1938" s="15">
        <v>61257</v>
      </c>
      <c r="B1938" s="15" t="s">
        <v>739</v>
      </c>
      <c r="C1938" s="16">
        <v>44911</v>
      </c>
      <c r="D1938" s="15" t="s">
        <v>28</v>
      </c>
      <c r="E1938" s="1" t="s">
        <v>741</v>
      </c>
      <c r="F1938" s="15" t="s">
        <v>163</v>
      </c>
      <c r="G1938" s="1" t="s">
        <v>28</v>
      </c>
      <c r="H1938" s="17">
        <v>425</v>
      </c>
      <c r="I1938" s="18">
        <v>4.2500000000000003E-3</v>
      </c>
      <c r="J1938" s="1">
        <v>9078413</v>
      </c>
      <c r="K1938" s="1" t="s">
        <v>739</v>
      </c>
      <c r="L1938" s="19">
        <v>10290177.759199969</v>
      </c>
      <c r="M1938" s="1" t="s">
        <v>67</v>
      </c>
      <c r="N1938" s="1" t="s">
        <v>741</v>
      </c>
      <c r="O1938" s="1" t="s">
        <v>38</v>
      </c>
      <c r="P1938" s="20">
        <v>9078413</v>
      </c>
      <c r="Q1938" s="1" t="s">
        <v>340</v>
      </c>
      <c r="R1938" s="1" t="s">
        <v>89</v>
      </c>
      <c r="S1938" s="1" t="s">
        <v>80</v>
      </c>
      <c r="T1938" s="18">
        <f>IFERROR(VLOOKUP(A1938,'[1]For Report Q-2 '!$A$2:$T$3476,20,0),"-")</f>
        <v>4.2500000000000003E-3</v>
      </c>
      <c r="U1938" s="55">
        <f>IFERROR(VLOOKUP(A1938,'[1]For Report Q-2 '!$A$2:$U$3476,21,0),"-")</f>
        <v>0</v>
      </c>
      <c r="V1938" s="2" t="str">
        <f>IFERROR(VLOOKUP(A1938,'[1]For Report Q-2 '!$A$2:$V$3476,22,0),"-")</f>
        <v>-</v>
      </c>
      <c r="W1938" s="1">
        <f>IFERROR(VLOOKUP(A1938,'[1]For Report Q-2 '!$A$2:$W$3476,23,0),"-")</f>
        <v>0</v>
      </c>
      <c r="X1938" s="1"/>
      <c r="Y1938" s="1"/>
      <c r="Z1938" s="2" t="str">
        <f>IFERROR(VLOOKUP(A1938,'[1]For Report Q-2 '!$A$2:$Z$3476,26,0),"-")</f>
        <v>-</v>
      </c>
      <c r="AA1938" s="1" t="str">
        <f>IFERROR(VLOOKUP(A1938,'[1]For Report Q-2 '!$A$2:$AH$3476,27,0),"-")</f>
        <v>-</v>
      </c>
      <c r="AB1938" s="1" t="str">
        <f>IFERROR(VLOOKUP(A1938,'[1]For Report Q-2 '!$A$2:$AH$3476,28,0),"-")</f>
        <v>-</v>
      </c>
      <c r="AC1938" s="2" t="str">
        <f>IFERROR(VLOOKUP(A1938,'[1]For Report Q-2 '!$A$2:$AH$3476,29,0),"-")</f>
        <v>-</v>
      </c>
      <c r="AD1938" s="2" t="str">
        <f>IFERROR(VLOOKUP(A1938,'[1]For Report Q-2 '!$A$2:$AH$3476,30,0),"-")</f>
        <v>-</v>
      </c>
      <c r="AE1938" s="1" t="str">
        <f>IFERROR(VLOOKUP(A1938,'[1]For Report Q-2 '!$A$2:$AH$3476,31,0),"-")</f>
        <v>-</v>
      </c>
      <c r="AF1938" s="1" t="str">
        <f>IFERROR(VLOOKUP(A1938,'[1]For Report Q-2 '!$A$2:$AH$3476,32,0),"-")</f>
        <v>-</v>
      </c>
      <c r="AG1938" s="2" t="str">
        <f>IFERROR(VLOOKUP(A1938,'[1]For Report Q-2 '!$A$2:$AH$3476,33,0),"-")</f>
        <v>-</v>
      </c>
      <c r="AH1938" s="1" t="str">
        <f t="shared" si="30"/>
        <v>--</v>
      </c>
      <c r="AI1938" t="e">
        <v>#N/A</v>
      </c>
      <c r="AJ1938" t="e">
        <v>#N/A</v>
      </c>
      <c r="AK1938" t="e">
        <v>#N/A</v>
      </c>
    </row>
    <row r="1939" spans="1:37" x14ac:dyDescent="0.25">
      <c r="A1939" s="15">
        <v>61260</v>
      </c>
      <c r="B1939" s="15" t="s">
        <v>739</v>
      </c>
      <c r="C1939" s="16">
        <v>44911</v>
      </c>
      <c r="D1939" s="15" t="s">
        <v>28</v>
      </c>
      <c r="E1939" s="1" t="s">
        <v>741</v>
      </c>
      <c r="F1939" s="15" t="s">
        <v>163</v>
      </c>
      <c r="G1939" s="1" t="s">
        <v>28</v>
      </c>
      <c r="H1939" s="17">
        <v>425</v>
      </c>
      <c r="I1939" s="18">
        <v>4.2500000000000003E-3</v>
      </c>
      <c r="J1939" s="1">
        <v>9078413</v>
      </c>
      <c r="K1939" s="1" t="s">
        <v>739</v>
      </c>
      <c r="L1939" s="19">
        <v>10290177.759199969</v>
      </c>
      <c r="M1939" s="1" t="s">
        <v>67</v>
      </c>
      <c r="N1939" s="1" t="s">
        <v>741</v>
      </c>
      <c r="O1939" s="1" t="s">
        <v>38</v>
      </c>
      <c r="P1939" s="20">
        <v>9078413</v>
      </c>
      <c r="Q1939" s="1" t="s">
        <v>340</v>
      </c>
      <c r="R1939" s="1" t="s">
        <v>89</v>
      </c>
      <c r="S1939" s="1" t="s">
        <v>80</v>
      </c>
      <c r="T1939" s="18">
        <f>IFERROR(VLOOKUP(A1939,'[1]For Report Q-2 '!$A$2:$T$3476,20,0),"-")</f>
        <v>4.2500000000000003E-3</v>
      </c>
      <c r="U1939" s="55">
        <f>IFERROR(VLOOKUP(A1939,'[1]For Report Q-2 '!$A$2:$U$3476,21,0),"-")</f>
        <v>0</v>
      </c>
      <c r="V1939" s="2" t="str">
        <f>IFERROR(VLOOKUP(A1939,'[1]For Report Q-2 '!$A$2:$V$3476,22,0),"-")</f>
        <v>-</v>
      </c>
      <c r="W1939" s="1">
        <f>IFERROR(VLOOKUP(A1939,'[1]For Report Q-2 '!$A$2:$W$3476,23,0),"-")</f>
        <v>0</v>
      </c>
      <c r="X1939" s="1"/>
      <c r="Y1939" s="1"/>
      <c r="Z1939" s="2" t="str">
        <f>IFERROR(VLOOKUP(A1939,'[1]For Report Q-2 '!$A$2:$Z$3476,26,0),"-")</f>
        <v>-</v>
      </c>
      <c r="AA1939" s="1" t="str">
        <f>IFERROR(VLOOKUP(A1939,'[1]For Report Q-2 '!$A$2:$AH$3476,27,0),"-")</f>
        <v>-</v>
      </c>
      <c r="AB1939" s="1" t="str">
        <f>IFERROR(VLOOKUP(A1939,'[1]For Report Q-2 '!$A$2:$AH$3476,28,0),"-")</f>
        <v>-</v>
      </c>
      <c r="AC1939" s="2" t="str">
        <f>IFERROR(VLOOKUP(A1939,'[1]For Report Q-2 '!$A$2:$AH$3476,29,0),"-")</f>
        <v>-</v>
      </c>
      <c r="AD1939" s="2" t="str">
        <f>IFERROR(VLOOKUP(A1939,'[1]For Report Q-2 '!$A$2:$AH$3476,30,0),"-")</f>
        <v>-</v>
      </c>
      <c r="AE1939" s="1" t="str">
        <f>IFERROR(VLOOKUP(A1939,'[1]For Report Q-2 '!$A$2:$AH$3476,31,0),"-")</f>
        <v>-</v>
      </c>
      <c r="AF1939" s="1" t="str">
        <f>IFERROR(VLOOKUP(A1939,'[1]For Report Q-2 '!$A$2:$AH$3476,32,0),"-")</f>
        <v>-</v>
      </c>
      <c r="AG1939" s="2" t="str">
        <f>IFERROR(VLOOKUP(A1939,'[1]For Report Q-2 '!$A$2:$AH$3476,33,0),"-")</f>
        <v>-</v>
      </c>
      <c r="AH1939" s="1" t="str">
        <f t="shared" si="30"/>
        <v>--</v>
      </c>
      <c r="AI1939" t="e">
        <v>#N/A</v>
      </c>
      <c r="AJ1939" t="e">
        <v>#N/A</v>
      </c>
      <c r="AK1939" t="e">
        <v>#N/A</v>
      </c>
    </row>
    <row r="1940" spans="1:37" x14ac:dyDescent="0.25">
      <c r="A1940" s="15">
        <v>61268</v>
      </c>
      <c r="B1940" s="15" t="s">
        <v>739</v>
      </c>
      <c r="C1940" s="16">
        <v>44917</v>
      </c>
      <c r="D1940" s="15" t="s">
        <v>28</v>
      </c>
      <c r="E1940" s="1" t="s">
        <v>741</v>
      </c>
      <c r="F1940" s="15" t="s">
        <v>163</v>
      </c>
      <c r="G1940" s="1" t="s">
        <v>28</v>
      </c>
      <c r="H1940" s="17">
        <v>425</v>
      </c>
      <c r="I1940" s="18">
        <v>4.2500000000000003E-3</v>
      </c>
      <c r="J1940" s="1">
        <v>9078413</v>
      </c>
      <c r="K1940" s="1" t="s">
        <v>739</v>
      </c>
      <c r="L1940" s="19">
        <v>10290177.759199969</v>
      </c>
      <c r="M1940" s="1" t="s">
        <v>67</v>
      </c>
      <c r="N1940" s="1" t="s">
        <v>741</v>
      </c>
      <c r="O1940" s="1" t="s">
        <v>38</v>
      </c>
      <c r="P1940" s="20">
        <v>9078413</v>
      </c>
      <c r="Q1940" s="1" t="s">
        <v>340</v>
      </c>
      <c r="R1940" s="1" t="s">
        <v>89</v>
      </c>
      <c r="S1940" s="1" t="s">
        <v>80</v>
      </c>
      <c r="T1940" s="18">
        <f>IFERROR(VLOOKUP(A1940,'[1]For Report Q-2 '!$A$2:$T$3476,20,0),"-")</f>
        <v>4.2500000000000003E-3</v>
      </c>
      <c r="U1940" s="55">
        <f>IFERROR(VLOOKUP(A1940,'[1]For Report Q-2 '!$A$2:$U$3476,21,0),"-")</f>
        <v>0</v>
      </c>
      <c r="V1940" s="2" t="str">
        <f>IFERROR(VLOOKUP(A1940,'[1]For Report Q-2 '!$A$2:$V$3476,22,0),"-")</f>
        <v>-</v>
      </c>
      <c r="W1940" s="1">
        <f>IFERROR(VLOOKUP(A1940,'[1]For Report Q-2 '!$A$2:$W$3476,23,0),"-")</f>
        <v>0</v>
      </c>
      <c r="X1940" s="1"/>
      <c r="Y1940" s="1"/>
      <c r="Z1940" s="2" t="str">
        <f>IFERROR(VLOOKUP(A1940,'[1]For Report Q-2 '!$A$2:$Z$3476,26,0),"-")</f>
        <v>-</v>
      </c>
      <c r="AA1940" s="1" t="str">
        <f>IFERROR(VLOOKUP(A1940,'[1]For Report Q-2 '!$A$2:$AH$3476,27,0),"-")</f>
        <v>-</v>
      </c>
      <c r="AB1940" s="1" t="str">
        <f>IFERROR(VLOOKUP(A1940,'[1]For Report Q-2 '!$A$2:$AH$3476,28,0),"-")</f>
        <v>-</v>
      </c>
      <c r="AC1940" s="2" t="str">
        <f>IFERROR(VLOOKUP(A1940,'[1]For Report Q-2 '!$A$2:$AH$3476,29,0),"-")</f>
        <v>-</v>
      </c>
      <c r="AD1940" s="2" t="str">
        <f>IFERROR(VLOOKUP(A1940,'[1]For Report Q-2 '!$A$2:$AH$3476,30,0),"-")</f>
        <v>-</v>
      </c>
      <c r="AE1940" s="1" t="str">
        <f>IFERROR(VLOOKUP(A1940,'[1]For Report Q-2 '!$A$2:$AH$3476,31,0),"-")</f>
        <v>-</v>
      </c>
      <c r="AF1940" s="1" t="str">
        <f>IFERROR(VLOOKUP(A1940,'[1]For Report Q-2 '!$A$2:$AH$3476,32,0),"-")</f>
        <v>-</v>
      </c>
      <c r="AG1940" s="2" t="str">
        <f>IFERROR(VLOOKUP(A1940,'[1]For Report Q-2 '!$A$2:$AH$3476,33,0),"-")</f>
        <v>-</v>
      </c>
      <c r="AH1940" s="1" t="str">
        <f t="shared" si="30"/>
        <v>--</v>
      </c>
      <c r="AI1940" t="e">
        <v>#N/A</v>
      </c>
      <c r="AJ1940" t="e">
        <v>#N/A</v>
      </c>
      <c r="AK1940" t="e">
        <v>#N/A</v>
      </c>
    </row>
    <row r="1941" spans="1:37" x14ac:dyDescent="0.25">
      <c r="A1941" s="15">
        <v>61280</v>
      </c>
      <c r="B1941" s="15" t="s">
        <v>739</v>
      </c>
      <c r="C1941" s="16">
        <v>44800</v>
      </c>
      <c r="D1941" s="15" t="s">
        <v>56</v>
      </c>
      <c r="E1941" s="1" t="s">
        <v>741</v>
      </c>
      <c r="F1941" s="15" t="s">
        <v>163</v>
      </c>
      <c r="G1941" s="1" t="s">
        <v>56</v>
      </c>
      <c r="H1941" s="17">
        <v>1000</v>
      </c>
      <c r="I1941" s="18">
        <v>0.01</v>
      </c>
      <c r="J1941" s="1">
        <v>9078413</v>
      </c>
      <c r="K1941" s="1" t="s">
        <v>739</v>
      </c>
      <c r="L1941" s="19">
        <v>10290177.759199969</v>
      </c>
      <c r="M1941" s="1" t="s">
        <v>67</v>
      </c>
      <c r="N1941" s="1" t="s">
        <v>741</v>
      </c>
      <c r="O1941" s="1" t="s">
        <v>59</v>
      </c>
      <c r="P1941" s="20">
        <v>9078413</v>
      </c>
      <c r="Q1941" s="1" t="s">
        <v>340</v>
      </c>
      <c r="R1941" s="1" t="s">
        <v>89</v>
      </c>
      <c r="S1941" s="1" t="s">
        <v>80</v>
      </c>
      <c r="T1941" s="18">
        <f>IFERROR(VLOOKUP(A1941,'[1]For Report Q-2 '!$A$2:$T$3476,20,0),"-")</f>
        <v>0.01</v>
      </c>
      <c r="U1941" s="55">
        <f>IFERROR(VLOOKUP(A1941,'[1]For Report Q-2 '!$A$2:$U$3476,21,0),"-")</f>
        <v>0</v>
      </c>
      <c r="V1941" s="2" t="str">
        <f>IFERROR(VLOOKUP(A1941,'[1]For Report Q-2 '!$A$2:$V$3476,22,0),"-")</f>
        <v>-</v>
      </c>
      <c r="W1941" s="1">
        <f>IFERROR(VLOOKUP(A1941,'[1]For Report Q-2 '!$A$2:$W$3476,23,0),"-")</f>
        <v>0</v>
      </c>
      <c r="X1941" s="1"/>
      <c r="Y1941" s="1"/>
      <c r="Z1941" s="2" t="str">
        <f>IFERROR(VLOOKUP(A1941,'[1]For Report Q-2 '!$A$2:$Z$3476,26,0),"-")</f>
        <v>-</v>
      </c>
      <c r="AA1941" s="1" t="str">
        <f>IFERROR(VLOOKUP(A1941,'[1]For Report Q-2 '!$A$2:$AH$3476,27,0),"-")</f>
        <v>-</v>
      </c>
      <c r="AB1941" s="1" t="str">
        <f>IFERROR(VLOOKUP(A1941,'[1]For Report Q-2 '!$A$2:$AH$3476,28,0),"-")</f>
        <v>-</v>
      </c>
      <c r="AC1941" s="2" t="str">
        <f>IFERROR(VLOOKUP(A1941,'[1]For Report Q-2 '!$A$2:$AH$3476,29,0),"-")</f>
        <v>-</v>
      </c>
      <c r="AD1941" s="2" t="str">
        <f>IFERROR(VLOOKUP(A1941,'[1]For Report Q-2 '!$A$2:$AH$3476,30,0),"-")</f>
        <v>-</v>
      </c>
      <c r="AE1941" s="1" t="str">
        <f>IFERROR(VLOOKUP(A1941,'[1]For Report Q-2 '!$A$2:$AH$3476,31,0),"-")</f>
        <v>-</v>
      </c>
      <c r="AF1941" s="1" t="str">
        <f>IFERROR(VLOOKUP(A1941,'[1]For Report Q-2 '!$A$2:$AH$3476,32,0),"-")</f>
        <v>-</v>
      </c>
      <c r="AG1941" s="2" t="str">
        <f>IFERROR(VLOOKUP(A1941,'[1]For Report Q-2 '!$A$2:$AH$3476,33,0),"-")</f>
        <v>-</v>
      </c>
      <c r="AH1941" s="1" t="str">
        <f t="shared" si="30"/>
        <v>--</v>
      </c>
      <c r="AI1941" t="e">
        <v>#N/A</v>
      </c>
      <c r="AJ1941" t="e">
        <v>#N/A</v>
      </c>
      <c r="AK1941" t="e">
        <v>#N/A</v>
      </c>
    </row>
    <row r="1942" spans="1:37" x14ac:dyDescent="0.25">
      <c r="A1942" s="15">
        <v>61306</v>
      </c>
      <c r="B1942" s="15" t="s">
        <v>739</v>
      </c>
      <c r="C1942" s="16">
        <v>44917</v>
      </c>
      <c r="D1942" s="15" t="s">
        <v>28</v>
      </c>
      <c r="E1942" s="1" t="s">
        <v>741</v>
      </c>
      <c r="F1942" s="15" t="s">
        <v>163</v>
      </c>
      <c r="G1942" s="1" t="s">
        <v>28</v>
      </c>
      <c r="H1942" s="17">
        <v>425</v>
      </c>
      <c r="I1942" s="18">
        <v>4.2500000000000003E-3</v>
      </c>
      <c r="J1942" s="1">
        <v>9078413</v>
      </c>
      <c r="K1942" s="1" t="s">
        <v>739</v>
      </c>
      <c r="L1942" s="19">
        <v>10290177.759199969</v>
      </c>
      <c r="M1942" s="1" t="s">
        <v>67</v>
      </c>
      <c r="N1942" s="1" t="s">
        <v>741</v>
      </c>
      <c r="O1942" s="1" t="s">
        <v>38</v>
      </c>
      <c r="P1942" s="20">
        <v>9078413</v>
      </c>
      <c r="Q1942" s="1" t="s">
        <v>340</v>
      </c>
      <c r="R1942" s="1" t="s">
        <v>89</v>
      </c>
      <c r="S1942" s="1" t="s">
        <v>80</v>
      </c>
      <c r="T1942" s="18">
        <f>IFERROR(VLOOKUP(A1942,'[1]For Report Q-2 '!$A$2:$T$3476,20,0),"-")</f>
        <v>4.2500000000000003E-3</v>
      </c>
      <c r="U1942" s="55">
        <f>IFERROR(VLOOKUP(A1942,'[1]For Report Q-2 '!$A$2:$U$3476,21,0),"-")</f>
        <v>0</v>
      </c>
      <c r="V1942" s="2" t="str">
        <f>IFERROR(VLOOKUP(A1942,'[1]For Report Q-2 '!$A$2:$V$3476,22,0),"-")</f>
        <v>-</v>
      </c>
      <c r="W1942" s="1">
        <f>IFERROR(VLOOKUP(A1942,'[1]For Report Q-2 '!$A$2:$W$3476,23,0),"-")</f>
        <v>0</v>
      </c>
      <c r="X1942" s="1"/>
      <c r="Y1942" s="1"/>
      <c r="Z1942" s="2" t="str">
        <f>IFERROR(VLOOKUP(A1942,'[1]For Report Q-2 '!$A$2:$Z$3476,26,0),"-")</f>
        <v>-</v>
      </c>
      <c r="AA1942" s="1" t="str">
        <f>IFERROR(VLOOKUP(A1942,'[1]For Report Q-2 '!$A$2:$AH$3476,27,0),"-")</f>
        <v>-</v>
      </c>
      <c r="AB1942" s="1" t="str">
        <f>IFERROR(VLOOKUP(A1942,'[1]For Report Q-2 '!$A$2:$AH$3476,28,0),"-")</f>
        <v>-</v>
      </c>
      <c r="AC1942" s="2" t="str">
        <f>IFERROR(VLOOKUP(A1942,'[1]For Report Q-2 '!$A$2:$AH$3476,29,0),"-")</f>
        <v>-</v>
      </c>
      <c r="AD1942" s="2" t="str">
        <f>IFERROR(VLOOKUP(A1942,'[1]For Report Q-2 '!$A$2:$AH$3476,30,0),"-")</f>
        <v>-</v>
      </c>
      <c r="AE1942" s="1" t="str">
        <f>IFERROR(VLOOKUP(A1942,'[1]For Report Q-2 '!$A$2:$AH$3476,31,0),"-")</f>
        <v>-</v>
      </c>
      <c r="AF1942" s="1" t="str">
        <f>IFERROR(VLOOKUP(A1942,'[1]For Report Q-2 '!$A$2:$AH$3476,32,0),"-")</f>
        <v>-</v>
      </c>
      <c r="AG1942" s="2" t="str">
        <f>IFERROR(VLOOKUP(A1942,'[1]For Report Q-2 '!$A$2:$AH$3476,33,0),"-")</f>
        <v>-</v>
      </c>
      <c r="AH1942" s="1" t="str">
        <f t="shared" si="30"/>
        <v>--</v>
      </c>
      <c r="AI1942" t="e">
        <v>#N/A</v>
      </c>
      <c r="AJ1942" t="e">
        <v>#N/A</v>
      </c>
      <c r="AK1942" t="e">
        <v>#N/A</v>
      </c>
    </row>
    <row r="1943" spans="1:37" x14ac:dyDescent="0.25">
      <c r="A1943" s="15">
        <v>61310</v>
      </c>
      <c r="B1943" s="15" t="s">
        <v>739</v>
      </c>
      <c r="C1943" s="16">
        <v>44917</v>
      </c>
      <c r="D1943" s="15" t="s">
        <v>28</v>
      </c>
      <c r="E1943" s="1" t="s">
        <v>741</v>
      </c>
      <c r="F1943" s="15" t="s">
        <v>163</v>
      </c>
      <c r="G1943" s="1" t="s">
        <v>28</v>
      </c>
      <c r="H1943" s="17">
        <v>425</v>
      </c>
      <c r="I1943" s="18">
        <v>4.2500000000000003E-3</v>
      </c>
      <c r="J1943" s="1">
        <v>9078413</v>
      </c>
      <c r="K1943" s="1" t="s">
        <v>739</v>
      </c>
      <c r="L1943" s="19">
        <v>10290177.759199969</v>
      </c>
      <c r="M1943" s="1" t="s">
        <v>67</v>
      </c>
      <c r="N1943" s="1" t="s">
        <v>741</v>
      </c>
      <c r="O1943" s="1" t="s">
        <v>38</v>
      </c>
      <c r="P1943" s="20">
        <v>9078413</v>
      </c>
      <c r="Q1943" s="1" t="s">
        <v>340</v>
      </c>
      <c r="R1943" s="1" t="s">
        <v>89</v>
      </c>
      <c r="S1943" s="1" t="s">
        <v>80</v>
      </c>
      <c r="T1943" s="18">
        <f>IFERROR(VLOOKUP(A1943,'[1]For Report Q-2 '!$A$2:$T$3476,20,0),"-")</f>
        <v>4.2500000000000003E-3</v>
      </c>
      <c r="U1943" s="55">
        <f>IFERROR(VLOOKUP(A1943,'[1]For Report Q-2 '!$A$2:$U$3476,21,0),"-")</f>
        <v>0</v>
      </c>
      <c r="V1943" s="2" t="str">
        <f>IFERROR(VLOOKUP(A1943,'[1]For Report Q-2 '!$A$2:$V$3476,22,0),"-")</f>
        <v>-</v>
      </c>
      <c r="W1943" s="1">
        <f>IFERROR(VLOOKUP(A1943,'[1]For Report Q-2 '!$A$2:$W$3476,23,0),"-")</f>
        <v>0</v>
      </c>
      <c r="X1943" s="1"/>
      <c r="Y1943" s="1"/>
      <c r="Z1943" s="2" t="str">
        <f>IFERROR(VLOOKUP(A1943,'[1]For Report Q-2 '!$A$2:$Z$3476,26,0),"-")</f>
        <v>-</v>
      </c>
      <c r="AA1943" s="1" t="str">
        <f>IFERROR(VLOOKUP(A1943,'[1]For Report Q-2 '!$A$2:$AH$3476,27,0),"-")</f>
        <v>-</v>
      </c>
      <c r="AB1943" s="1" t="str">
        <f>IFERROR(VLOOKUP(A1943,'[1]For Report Q-2 '!$A$2:$AH$3476,28,0),"-")</f>
        <v>-</v>
      </c>
      <c r="AC1943" s="2" t="str">
        <f>IFERROR(VLOOKUP(A1943,'[1]For Report Q-2 '!$A$2:$AH$3476,29,0),"-")</f>
        <v>-</v>
      </c>
      <c r="AD1943" s="2" t="str">
        <f>IFERROR(VLOOKUP(A1943,'[1]For Report Q-2 '!$A$2:$AH$3476,30,0),"-")</f>
        <v>-</v>
      </c>
      <c r="AE1943" s="1" t="str">
        <f>IFERROR(VLOOKUP(A1943,'[1]For Report Q-2 '!$A$2:$AH$3476,31,0),"-")</f>
        <v>-</v>
      </c>
      <c r="AF1943" s="1" t="str">
        <f>IFERROR(VLOOKUP(A1943,'[1]For Report Q-2 '!$A$2:$AH$3476,32,0),"-")</f>
        <v>-</v>
      </c>
      <c r="AG1943" s="2" t="str">
        <f>IFERROR(VLOOKUP(A1943,'[1]For Report Q-2 '!$A$2:$AH$3476,33,0),"-")</f>
        <v>-</v>
      </c>
      <c r="AH1943" s="1" t="str">
        <f t="shared" si="30"/>
        <v>--</v>
      </c>
      <c r="AI1943" t="e">
        <v>#N/A</v>
      </c>
      <c r="AJ1943" t="e">
        <v>#N/A</v>
      </c>
      <c r="AK1943" t="e">
        <v>#N/A</v>
      </c>
    </row>
    <row r="1944" spans="1:37" x14ac:dyDescent="0.25">
      <c r="A1944" s="15">
        <v>61312</v>
      </c>
      <c r="B1944" s="15" t="s">
        <v>739</v>
      </c>
      <c r="C1944" s="16">
        <v>44917</v>
      </c>
      <c r="D1944" s="15" t="s">
        <v>28</v>
      </c>
      <c r="E1944" s="1" t="s">
        <v>741</v>
      </c>
      <c r="F1944" s="15" t="s">
        <v>163</v>
      </c>
      <c r="G1944" s="1" t="s">
        <v>28</v>
      </c>
      <c r="H1944" s="17">
        <v>425</v>
      </c>
      <c r="I1944" s="18">
        <v>4.2500000000000003E-3</v>
      </c>
      <c r="J1944" s="1">
        <v>9078413</v>
      </c>
      <c r="K1944" s="1" t="s">
        <v>739</v>
      </c>
      <c r="L1944" s="19">
        <v>10290177.759199969</v>
      </c>
      <c r="M1944" s="1" t="s">
        <v>67</v>
      </c>
      <c r="N1944" s="1" t="s">
        <v>741</v>
      </c>
      <c r="O1944" s="1" t="s">
        <v>38</v>
      </c>
      <c r="P1944" s="20">
        <v>9078413</v>
      </c>
      <c r="Q1944" s="1" t="s">
        <v>340</v>
      </c>
      <c r="R1944" s="1" t="s">
        <v>89</v>
      </c>
      <c r="S1944" s="1" t="s">
        <v>80</v>
      </c>
      <c r="T1944" s="18">
        <f>IFERROR(VLOOKUP(A1944,'[1]For Report Q-2 '!$A$2:$T$3476,20,0),"-")</f>
        <v>4.2500000000000003E-3</v>
      </c>
      <c r="U1944" s="55">
        <f>IFERROR(VLOOKUP(A1944,'[1]For Report Q-2 '!$A$2:$U$3476,21,0),"-")</f>
        <v>0</v>
      </c>
      <c r="V1944" s="2" t="str">
        <f>IFERROR(VLOOKUP(A1944,'[1]For Report Q-2 '!$A$2:$V$3476,22,0),"-")</f>
        <v>-</v>
      </c>
      <c r="W1944" s="1">
        <f>IFERROR(VLOOKUP(A1944,'[1]For Report Q-2 '!$A$2:$W$3476,23,0),"-")</f>
        <v>0</v>
      </c>
      <c r="X1944" s="1"/>
      <c r="Y1944" s="1"/>
      <c r="Z1944" s="2" t="str">
        <f>IFERROR(VLOOKUP(A1944,'[1]For Report Q-2 '!$A$2:$Z$3476,26,0),"-")</f>
        <v>-</v>
      </c>
      <c r="AA1944" s="1" t="str">
        <f>IFERROR(VLOOKUP(A1944,'[1]For Report Q-2 '!$A$2:$AH$3476,27,0),"-")</f>
        <v>-</v>
      </c>
      <c r="AB1944" s="1" t="str">
        <f>IFERROR(VLOOKUP(A1944,'[1]For Report Q-2 '!$A$2:$AH$3476,28,0),"-")</f>
        <v>-</v>
      </c>
      <c r="AC1944" s="2" t="str">
        <f>IFERROR(VLOOKUP(A1944,'[1]For Report Q-2 '!$A$2:$AH$3476,29,0),"-")</f>
        <v>-</v>
      </c>
      <c r="AD1944" s="2" t="str">
        <f>IFERROR(VLOOKUP(A1944,'[1]For Report Q-2 '!$A$2:$AH$3476,30,0),"-")</f>
        <v>-</v>
      </c>
      <c r="AE1944" s="1" t="str">
        <f>IFERROR(VLOOKUP(A1944,'[1]For Report Q-2 '!$A$2:$AH$3476,31,0),"-")</f>
        <v>-</v>
      </c>
      <c r="AF1944" s="1" t="str">
        <f>IFERROR(VLOOKUP(A1944,'[1]For Report Q-2 '!$A$2:$AH$3476,32,0),"-")</f>
        <v>-</v>
      </c>
      <c r="AG1944" s="2" t="str">
        <f>IFERROR(VLOOKUP(A1944,'[1]For Report Q-2 '!$A$2:$AH$3476,33,0),"-")</f>
        <v>-</v>
      </c>
      <c r="AH1944" s="1" t="str">
        <f t="shared" si="30"/>
        <v>--</v>
      </c>
      <c r="AI1944" t="e">
        <v>#N/A</v>
      </c>
      <c r="AJ1944" t="e">
        <v>#N/A</v>
      </c>
      <c r="AK1944" t="e">
        <v>#N/A</v>
      </c>
    </row>
    <row r="1945" spans="1:37" x14ac:dyDescent="0.25">
      <c r="A1945" s="15">
        <v>61313</v>
      </c>
      <c r="B1945" s="15" t="s">
        <v>739</v>
      </c>
      <c r="C1945" s="16">
        <v>44917</v>
      </c>
      <c r="D1945" s="15" t="s">
        <v>28</v>
      </c>
      <c r="E1945" s="1" t="s">
        <v>741</v>
      </c>
      <c r="F1945" s="15" t="s">
        <v>163</v>
      </c>
      <c r="G1945" s="1" t="s">
        <v>28</v>
      </c>
      <c r="H1945" s="17">
        <v>425</v>
      </c>
      <c r="I1945" s="18">
        <v>4.2500000000000003E-3</v>
      </c>
      <c r="J1945" s="1">
        <v>9078413</v>
      </c>
      <c r="K1945" s="1" t="s">
        <v>739</v>
      </c>
      <c r="L1945" s="19">
        <v>10290177.759199969</v>
      </c>
      <c r="M1945" s="1" t="s">
        <v>67</v>
      </c>
      <c r="N1945" s="1" t="s">
        <v>741</v>
      </c>
      <c r="O1945" s="1" t="s">
        <v>38</v>
      </c>
      <c r="P1945" s="20">
        <v>9078413</v>
      </c>
      <c r="Q1945" s="1" t="s">
        <v>340</v>
      </c>
      <c r="R1945" s="1" t="s">
        <v>89</v>
      </c>
      <c r="S1945" s="1" t="s">
        <v>80</v>
      </c>
      <c r="T1945" s="18">
        <f>IFERROR(VLOOKUP(A1945,'[1]For Report Q-2 '!$A$2:$T$3476,20,0),"-")</f>
        <v>4.2500000000000003E-3</v>
      </c>
      <c r="U1945" s="55">
        <f>IFERROR(VLOOKUP(A1945,'[1]For Report Q-2 '!$A$2:$U$3476,21,0),"-")</f>
        <v>0</v>
      </c>
      <c r="V1945" s="2" t="str">
        <f>IFERROR(VLOOKUP(A1945,'[1]For Report Q-2 '!$A$2:$V$3476,22,0),"-")</f>
        <v>-</v>
      </c>
      <c r="W1945" s="1">
        <f>IFERROR(VLOOKUP(A1945,'[1]For Report Q-2 '!$A$2:$W$3476,23,0),"-")</f>
        <v>0</v>
      </c>
      <c r="X1945" s="1"/>
      <c r="Y1945" s="1"/>
      <c r="Z1945" s="2" t="str">
        <f>IFERROR(VLOOKUP(A1945,'[1]For Report Q-2 '!$A$2:$Z$3476,26,0),"-")</f>
        <v>-</v>
      </c>
      <c r="AA1945" s="1" t="str">
        <f>IFERROR(VLOOKUP(A1945,'[1]For Report Q-2 '!$A$2:$AH$3476,27,0),"-")</f>
        <v>-</v>
      </c>
      <c r="AB1945" s="1" t="str">
        <f>IFERROR(VLOOKUP(A1945,'[1]For Report Q-2 '!$A$2:$AH$3476,28,0),"-")</f>
        <v>-</v>
      </c>
      <c r="AC1945" s="2" t="str">
        <f>IFERROR(VLOOKUP(A1945,'[1]For Report Q-2 '!$A$2:$AH$3476,29,0),"-")</f>
        <v>-</v>
      </c>
      <c r="AD1945" s="2" t="str">
        <f>IFERROR(VLOOKUP(A1945,'[1]For Report Q-2 '!$A$2:$AH$3476,30,0),"-")</f>
        <v>-</v>
      </c>
      <c r="AE1945" s="1" t="str">
        <f>IFERROR(VLOOKUP(A1945,'[1]For Report Q-2 '!$A$2:$AH$3476,31,0),"-")</f>
        <v>-</v>
      </c>
      <c r="AF1945" s="1" t="str">
        <f>IFERROR(VLOOKUP(A1945,'[1]For Report Q-2 '!$A$2:$AH$3476,32,0),"-")</f>
        <v>-</v>
      </c>
      <c r="AG1945" s="2" t="str">
        <f>IFERROR(VLOOKUP(A1945,'[1]For Report Q-2 '!$A$2:$AH$3476,33,0),"-")</f>
        <v>-</v>
      </c>
      <c r="AH1945" s="1" t="str">
        <f t="shared" si="30"/>
        <v>--</v>
      </c>
      <c r="AI1945" t="e">
        <v>#N/A</v>
      </c>
      <c r="AJ1945" t="e">
        <v>#N/A</v>
      </c>
      <c r="AK1945" t="e">
        <v>#N/A</v>
      </c>
    </row>
    <row r="1946" spans="1:37" x14ac:dyDescent="0.25">
      <c r="A1946" s="15">
        <v>61315</v>
      </c>
      <c r="B1946" s="15" t="s">
        <v>739</v>
      </c>
      <c r="C1946" s="16">
        <v>44911</v>
      </c>
      <c r="D1946" s="15" t="s">
        <v>70</v>
      </c>
      <c r="E1946" s="1" t="s">
        <v>741</v>
      </c>
      <c r="F1946" s="15" t="s">
        <v>163</v>
      </c>
      <c r="G1946" s="1" t="s">
        <v>70</v>
      </c>
      <c r="H1946" s="17">
        <v>475</v>
      </c>
      <c r="I1946" s="18">
        <v>4.7499999999999999E-3</v>
      </c>
      <c r="J1946" s="1">
        <v>9078413</v>
      </c>
      <c r="K1946" s="1" t="s">
        <v>739</v>
      </c>
      <c r="L1946" s="19">
        <v>10290177.759199969</v>
      </c>
      <c r="M1946" s="1" t="s">
        <v>67</v>
      </c>
      <c r="N1946" s="1" t="s">
        <v>741</v>
      </c>
      <c r="O1946" s="1" t="s">
        <v>71</v>
      </c>
      <c r="P1946" s="20">
        <v>9078413</v>
      </c>
      <c r="Q1946" s="1" t="s">
        <v>340</v>
      </c>
      <c r="R1946" s="1" t="s">
        <v>89</v>
      </c>
      <c r="S1946" s="1" t="s">
        <v>80</v>
      </c>
      <c r="T1946" s="18">
        <f>IFERROR(VLOOKUP(A1946,'[1]For Report Q-2 '!$A$2:$T$3476,20,0),"-")</f>
        <v>4.7499999999999999E-3</v>
      </c>
      <c r="U1946" s="55">
        <f>IFERROR(VLOOKUP(A1946,'[1]For Report Q-2 '!$A$2:$U$3476,21,0),"-")</f>
        <v>0</v>
      </c>
      <c r="V1946" s="2" t="str">
        <f>IFERROR(VLOOKUP(A1946,'[1]For Report Q-2 '!$A$2:$V$3476,22,0),"-")</f>
        <v>-</v>
      </c>
      <c r="W1946" s="1">
        <f>IFERROR(VLOOKUP(A1946,'[1]For Report Q-2 '!$A$2:$W$3476,23,0),"-")</f>
        <v>0</v>
      </c>
      <c r="X1946" s="1"/>
      <c r="Y1946" s="1"/>
      <c r="Z1946" s="2" t="str">
        <f>IFERROR(VLOOKUP(A1946,'[1]For Report Q-2 '!$A$2:$Z$3476,26,0),"-")</f>
        <v>-</v>
      </c>
      <c r="AA1946" s="1" t="str">
        <f>IFERROR(VLOOKUP(A1946,'[1]For Report Q-2 '!$A$2:$AH$3476,27,0),"-")</f>
        <v>-</v>
      </c>
      <c r="AB1946" s="1" t="str">
        <f>IFERROR(VLOOKUP(A1946,'[1]For Report Q-2 '!$A$2:$AH$3476,28,0),"-")</f>
        <v>-</v>
      </c>
      <c r="AC1946" s="2" t="str">
        <f>IFERROR(VLOOKUP(A1946,'[1]For Report Q-2 '!$A$2:$AH$3476,29,0),"-")</f>
        <v>-</v>
      </c>
      <c r="AD1946" s="2" t="str">
        <f>IFERROR(VLOOKUP(A1946,'[1]For Report Q-2 '!$A$2:$AH$3476,30,0),"-")</f>
        <v>-</v>
      </c>
      <c r="AE1946" s="1" t="str">
        <f>IFERROR(VLOOKUP(A1946,'[1]For Report Q-2 '!$A$2:$AH$3476,31,0),"-")</f>
        <v>-</v>
      </c>
      <c r="AF1946" s="1" t="str">
        <f>IFERROR(VLOOKUP(A1946,'[1]For Report Q-2 '!$A$2:$AH$3476,32,0),"-")</f>
        <v>-</v>
      </c>
      <c r="AG1946" s="2" t="str">
        <f>IFERROR(VLOOKUP(A1946,'[1]For Report Q-2 '!$A$2:$AH$3476,33,0),"-")</f>
        <v>-</v>
      </c>
      <c r="AH1946" s="1" t="str">
        <f t="shared" si="30"/>
        <v>--</v>
      </c>
      <c r="AI1946" t="e">
        <v>#N/A</v>
      </c>
      <c r="AJ1946" t="e">
        <v>#N/A</v>
      </c>
      <c r="AK1946" t="e">
        <v>#N/A</v>
      </c>
    </row>
    <row r="1947" spans="1:37" x14ac:dyDescent="0.25">
      <c r="A1947" s="15">
        <v>61316</v>
      </c>
      <c r="B1947" s="15" t="s">
        <v>739</v>
      </c>
      <c r="C1947" s="16">
        <v>44917</v>
      </c>
      <c r="D1947" s="15" t="s">
        <v>28</v>
      </c>
      <c r="E1947" s="1" t="s">
        <v>741</v>
      </c>
      <c r="F1947" s="15" t="s">
        <v>163</v>
      </c>
      <c r="G1947" s="1" t="s">
        <v>28</v>
      </c>
      <c r="H1947" s="17">
        <v>425</v>
      </c>
      <c r="I1947" s="18">
        <v>4.2500000000000003E-3</v>
      </c>
      <c r="J1947" s="1">
        <v>9078413</v>
      </c>
      <c r="K1947" s="1" t="s">
        <v>739</v>
      </c>
      <c r="L1947" s="19">
        <v>10290177.759199969</v>
      </c>
      <c r="M1947" s="1" t="s">
        <v>67</v>
      </c>
      <c r="N1947" s="1" t="s">
        <v>741</v>
      </c>
      <c r="O1947" s="1" t="s">
        <v>38</v>
      </c>
      <c r="P1947" s="20">
        <v>9078413</v>
      </c>
      <c r="Q1947" s="1" t="s">
        <v>340</v>
      </c>
      <c r="R1947" s="1" t="s">
        <v>89</v>
      </c>
      <c r="S1947" s="1" t="s">
        <v>80</v>
      </c>
      <c r="T1947" s="18">
        <f>IFERROR(VLOOKUP(A1947,'[1]For Report Q-2 '!$A$2:$T$3476,20,0),"-")</f>
        <v>4.2500000000000003E-3</v>
      </c>
      <c r="U1947" s="55">
        <f>IFERROR(VLOOKUP(A1947,'[1]For Report Q-2 '!$A$2:$U$3476,21,0),"-")</f>
        <v>0</v>
      </c>
      <c r="V1947" s="2" t="str">
        <f>IFERROR(VLOOKUP(A1947,'[1]For Report Q-2 '!$A$2:$V$3476,22,0),"-")</f>
        <v>-</v>
      </c>
      <c r="W1947" s="1">
        <f>IFERROR(VLOOKUP(A1947,'[1]For Report Q-2 '!$A$2:$W$3476,23,0),"-")</f>
        <v>0</v>
      </c>
      <c r="X1947" s="1"/>
      <c r="Y1947" s="1"/>
      <c r="Z1947" s="2" t="str">
        <f>IFERROR(VLOOKUP(A1947,'[1]For Report Q-2 '!$A$2:$Z$3476,26,0),"-")</f>
        <v>-</v>
      </c>
      <c r="AA1947" s="1" t="str">
        <f>IFERROR(VLOOKUP(A1947,'[1]For Report Q-2 '!$A$2:$AH$3476,27,0),"-")</f>
        <v>-</v>
      </c>
      <c r="AB1947" s="1" t="str">
        <f>IFERROR(VLOOKUP(A1947,'[1]For Report Q-2 '!$A$2:$AH$3476,28,0),"-")</f>
        <v>-</v>
      </c>
      <c r="AC1947" s="2" t="str">
        <f>IFERROR(VLOOKUP(A1947,'[1]For Report Q-2 '!$A$2:$AH$3476,29,0),"-")</f>
        <v>-</v>
      </c>
      <c r="AD1947" s="2" t="str">
        <f>IFERROR(VLOOKUP(A1947,'[1]For Report Q-2 '!$A$2:$AH$3476,30,0),"-")</f>
        <v>-</v>
      </c>
      <c r="AE1947" s="1" t="str">
        <f>IFERROR(VLOOKUP(A1947,'[1]For Report Q-2 '!$A$2:$AH$3476,31,0),"-")</f>
        <v>-</v>
      </c>
      <c r="AF1947" s="1" t="str">
        <f>IFERROR(VLOOKUP(A1947,'[1]For Report Q-2 '!$A$2:$AH$3476,32,0),"-")</f>
        <v>-</v>
      </c>
      <c r="AG1947" s="2" t="str">
        <f>IFERROR(VLOOKUP(A1947,'[1]For Report Q-2 '!$A$2:$AH$3476,33,0),"-")</f>
        <v>-</v>
      </c>
      <c r="AH1947" s="1" t="str">
        <f t="shared" si="30"/>
        <v>--</v>
      </c>
      <c r="AI1947" t="e">
        <v>#N/A</v>
      </c>
      <c r="AJ1947" t="e">
        <v>#N/A</v>
      </c>
      <c r="AK1947" t="e">
        <v>#N/A</v>
      </c>
    </row>
    <row r="1948" spans="1:37" x14ac:dyDescent="0.25">
      <c r="A1948" s="15">
        <v>61321</v>
      </c>
      <c r="B1948" s="15" t="s">
        <v>739</v>
      </c>
      <c r="C1948" s="16">
        <v>44917</v>
      </c>
      <c r="D1948" s="15" t="s">
        <v>28</v>
      </c>
      <c r="E1948" s="1" t="s">
        <v>741</v>
      </c>
      <c r="F1948" s="15" t="s">
        <v>163</v>
      </c>
      <c r="G1948" s="1" t="s">
        <v>28</v>
      </c>
      <c r="H1948" s="17">
        <v>425</v>
      </c>
      <c r="I1948" s="18">
        <v>4.2500000000000003E-3</v>
      </c>
      <c r="J1948" s="1">
        <v>9078413</v>
      </c>
      <c r="K1948" s="1" t="s">
        <v>739</v>
      </c>
      <c r="L1948" s="19">
        <v>10290177.759199969</v>
      </c>
      <c r="M1948" s="1" t="s">
        <v>67</v>
      </c>
      <c r="N1948" s="1" t="s">
        <v>741</v>
      </c>
      <c r="O1948" s="1" t="s">
        <v>32</v>
      </c>
      <c r="P1948" s="20">
        <v>9078413</v>
      </c>
      <c r="Q1948" s="1" t="s">
        <v>340</v>
      </c>
      <c r="R1948" s="1" t="s">
        <v>89</v>
      </c>
      <c r="S1948" s="1" t="s">
        <v>80</v>
      </c>
      <c r="T1948" s="18">
        <f>IFERROR(VLOOKUP(A1948,'[1]For Report Q-2 '!$A$2:$T$3476,20,0),"-")</f>
        <v>4.2500000000000003E-3</v>
      </c>
      <c r="U1948" s="55">
        <f>IFERROR(VLOOKUP(A1948,'[1]For Report Q-2 '!$A$2:$U$3476,21,0),"-")</f>
        <v>0</v>
      </c>
      <c r="V1948" s="2" t="str">
        <f>IFERROR(VLOOKUP(A1948,'[1]For Report Q-2 '!$A$2:$V$3476,22,0),"-")</f>
        <v>-</v>
      </c>
      <c r="W1948" s="1">
        <f>IFERROR(VLOOKUP(A1948,'[1]For Report Q-2 '!$A$2:$W$3476,23,0),"-")</f>
        <v>0</v>
      </c>
      <c r="X1948" s="1"/>
      <c r="Y1948" s="1"/>
      <c r="Z1948" s="2" t="str">
        <f>IFERROR(VLOOKUP(A1948,'[1]For Report Q-2 '!$A$2:$Z$3476,26,0),"-")</f>
        <v>-</v>
      </c>
      <c r="AA1948" s="1" t="str">
        <f>IFERROR(VLOOKUP(A1948,'[1]For Report Q-2 '!$A$2:$AH$3476,27,0),"-")</f>
        <v>-</v>
      </c>
      <c r="AB1948" s="1" t="str">
        <f>IFERROR(VLOOKUP(A1948,'[1]For Report Q-2 '!$A$2:$AH$3476,28,0),"-")</f>
        <v>-</v>
      </c>
      <c r="AC1948" s="2" t="str">
        <f>IFERROR(VLOOKUP(A1948,'[1]For Report Q-2 '!$A$2:$AH$3476,29,0),"-")</f>
        <v>-</v>
      </c>
      <c r="AD1948" s="2" t="str">
        <f>IFERROR(VLOOKUP(A1948,'[1]For Report Q-2 '!$A$2:$AH$3476,30,0),"-")</f>
        <v>-</v>
      </c>
      <c r="AE1948" s="1" t="str">
        <f>IFERROR(VLOOKUP(A1948,'[1]For Report Q-2 '!$A$2:$AH$3476,31,0),"-")</f>
        <v>-</v>
      </c>
      <c r="AF1948" s="1" t="str">
        <f>IFERROR(VLOOKUP(A1948,'[1]For Report Q-2 '!$A$2:$AH$3476,32,0),"-")</f>
        <v>-</v>
      </c>
      <c r="AG1948" s="2" t="str">
        <f>IFERROR(VLOOKUP(A1948,'[1]For Report Q-2 '!$A$2:$AH$3476,33,0),"-")</f>
        <v>-</v>
      </c>
      <c r="AH1948" s="1" t="str">
        <f t="shared" si="30"/>
        <v>--</v>
      </c>
      <c r="AI1948" t="e">
        <v>#N/A</v>
      </c>
      <c r="AJ1948" t="e">
        <v>#N/A</v>
      </c>
      <c r="AK1948" t="e">
        <v>#N/A</v>
      </c>
    </row>
    <row r="1949" spans="1:37" x14ac:dyDescent="0.25">
      <c r="A1949" s="15">
        <v>61324</v>
      </c>
      <c r="B1949" s="15" t="s">
        <v>739</v>
      </c>
      <c r="C1949" s="16">
        <v>44917</v>
      </c>
      <c r="D1949" s="15" t="s">
        <v>28</v>
      </c>
      <c r="E1949" s="1" t="s">
        <v>741</v>
      </c>
      <c r="F1949" s="15" t="s">
        <v>163</v>
      </c>
      <c r="G1949" s="1" t="s">
        <v>28</v>
      </c>
      <c r="H1949" s="17">
        <v>425</v>
      </c>
      <c r="I1949" s="18">
        <v>4.2500000000000003E-3</v>
      </c>
      <c r="J1949" s="1">
        <v>9078413</v>
      </c>
      <c r="K1949" s="1" t="s">
        <v>739</v>
      </c>
      <c r="L1949" s="19">
        <v>10290177.759199969</v>
      </c>
      <c r="M1949" s="1" t="s">
        <v>67</v>
      </c>
      <c r="N1949" s="1" t="s">
        <v>741</v>
      </c>
      <c r="O1949" s="1" t="s">
        <v>38</v>
      </c>
      <c r="P1949" s="20">
        <v>9078413</v>
      </c>
      <c r="Q1949" s="1" t="s">
        <v>340</v>
      </c>
      <c r="R1949" s="1" t="s">
        <v>89</v>
      </c>
      <c r="S1949" s="1" t="s">
        <v>80</v>
      </c>
      <c r="T1949" s="18">
        <f>IFERROR(VLOOKUP(A1949,'[1]For Report Q-2 '!$A$2:$T$3476,20,0),"-")</f>
        <v>4.2500000000000003E-3</v>
      </c>
      <c r="U1949" s="55">
        <f>IFERROR(VLOOKUP(A1949,'[1]For Report Q-2 '!$A$2:$U$3476,21,0),"-")</f>
        <v>0</v>
      </c>
      <c r="V1949" s="2" t="str">
        <f>IFERROR(VLOOKUP(A1949,'[1]For Report Q-2 '!$A$2:$V$3476,22,0),"-")</f>
        <v>-</v>
      </c>
      <c r="W1949" s="1">
        <f>IFERROR(VLOOKUP(A1949,'[1]For Report Q-2 '!$A$2:$W$3476,23,0),"-")</f>
        <v>0</v>
      </c>
      <c r="X1949" s="1"/>
      <c r="Y1949" s="1"/>
      <c r="Z1949" s="2" t="str">
        <f>IFERROR(VLOOKUP(A1949,'[1]For Report Q-2 '!$A$2:$Z$3476,26,0),"-")</f>
        <v>-</v>
      </c>
      <c r="AA1949" s="1" t="str">
        <f>IFERROR(VLOOKUP(A1949,'[1]For Report Q-2 '!$A$2:$AH$3476,27,0),"-")</f>
        <v>-</v>
      </c>
      <c r="AB1949" s="1" t="str">
        <f>IFERROR(VLOOKUP(A1949,'[1]For Report Q-2 '!$A$2:$AH$3476,28,0),"-")</f>
        <v>-</v>
      </c>
      <c r="AC1949" s="2" t="str">
        <f>IFERROR(VLOOKUP(A1949,'[1]For Report Q-2 '!$A$2:$AH$3476,29,0),"-")</f>
        <v>-</v>
      </c>
      <c r="AD1949" s="2" t="str">
        <f>IFERROR(VLOOKUP(A1949,'[1]For Report Q-2 '!$A$2:$AH$3476,30,0),"-")</f>
        <v>-</v>
      </c>
      <c r="AE1949" s="1" t="str">
        <f>IFERROR(VLOOKUP(A1949,'[1]For Report Q-2 '!$A$2:$AH$3476,31,0),"-")</f>
        <v>-</v>
      </c>
      <c r="AF1949" s="1" t="str">
        <f>IFERROR(VLOOKUP(A1949,'[1]For Report Q-2 '!$A$2:$AH$3476,32,0),"-")</f>
        <v>-</v>
      </c>
      <c r="AG1949" s="2" t="str">
        <f>IFERROR(VLOOKUP(A1949,'[1]For Report Q-2 '!$A$2:$AH$3476,33,0),"-")</f>
        <v>-</v>
      </c>
      <c r="AH1949" s="1" t="str">
        <f t="shared" si="30"/>
        <v>--</v>
      </c>
      <c r="AI1949" t="e">
        <v>#N/A</v>
      </c>
      <c r="AJ1949" t="e">
        <v>#N/A</v>
      </c>
      <c r="AK1949" t="e">
        <v>#N/A</v>
      </c>
    </row>
    <row r="1950" spans="1:37" x14ac:dyDescent="0.25">
      <c r="A1950" s="15">
        <v>61325</v>
      </c>
      <c r="B1950" s="15" t="s">
        <v>739</v>
      </c>
      <c r="C1950" s="16">
        <v>44917</v>
      </c>
      <c r="D1950" s="15" t="s">
        <v>28</v>
      </c>
      <c r="E1950" s="1" t="s">
        <v>741</v>
      </c>
      <c r="F1950" s="15" t="s">
        <v>163</v>
      </c>
      <c r="G1950" s="1" t="s">
        <v>28</v>
      </c>
      <c r="H1950" s="17">
        <v>425</v>
      </c>
      <c r="I1950" s="18">
        <v>4.2500000000000003E-3</v>
      </c>
      <c r="J1950" s="1">
        <v>9078413</v>
      </c>
      <c r="K1950" s="1" t="s">
        <v>739</v>
      </c>
      <c r="L1950" s="19">
        <v>10290177.759199969</v>
      </c>
      <c r="M1950" s="1" t="s">
        <v>67</v>
      </c>
      <c r="N1950" s="1" t="s">
        <v>741</v>
      </c>
      <c r="O1950" s="1" t="s">
        <v>38</v>
      </c>
      <c r="P1950" s="20">
        <v>9078413</v>
      </c>
      <c r="Q1950" s="1" t="s">
        <v>340</v>
      </c>
      <c r="R1950" s="1" t="s">
        <v>89</v>
      </c>
      <c r="S1950" s="1" t="s">
        <v>80</v>
      </c>
      <c r="T1950" s="18">
        <f>IFERROR(VLOOKUP(A1950,'[1]For Report Q-2 '!$A$2:$T$3476,20,0),"-")</f>
        <v>4.2500000000000003E-3</v>
      </c>
      <c r="U1950" s="55">
        <f>IFERROR(VLOOKUP(A1950,'[1]For Report Q-2 '!$A$2:$U$3476,21,0),"-")</f>
        <v>0</v>
      </c>
      <c r="V1950" s="2" t="str">
        <f>IFERROR(VLOOKUP(A1950,'[1]For Report Q-2 '!$A$2:$V$3476,22,0),"-")</f>
        <v>-</v>
      </c>
      <c r="W1950" s="1">
        <f>IFERROR(VLOOKUP(A1950,'[1]For Report Q-2 '!$A$2:$W$3476,23,0),"-")</f>
        <v>0</v>
      </c>
      <c r="X1950" s="1"/>
      <c r="Y1950" s="1"/>
      <c r="Z1950" s="2" t="str">
        <f>IFERROR(VLOOKUP(A1950,'[1]For Report Q-2 '!$A$2:$Z$3476,26,0),"-")</f>
        <v>-</v>
      </c>
      <c r="AA1950" s="1" t="str">
        <f>IFERROR(VLOOKUP(A1950,'[1]For Report Q-2 '!$A$2:$AH$3476,27,0),"-")</f>
        <v>-</v>
      </c>
      <c r="AB1950" s="1" t="str">
        <f>IFERROR(VLOOKUP(A1950,'[1]For Report Q-2 '!$A$2:$AH$3476,28,0),"-")</f>
        <v>-</v>
      </c>
      <c r="AC1950" s="2" t="str">
        <f>IFERROR(VLOOKUP(A1950,'[1]For Report Q-2 '!$A$2:$AH$3476,29,0),"-")</f>
        <v>-</v>
      </c>
      <c r="AD1950" s="2" t="str">
        <f>IFERROR(VLOOKUP(A1950,'[1]For Report Q-2 '!$A$2:$AH$3476,30,0),"-")</f>
        <v>-</v>
      </c>
      <c r="AE1950" s="1" t="str">
        <f>IFERROR(VLOOKUP(A1950,'[1]For Report Q-2 '!$A$2:$AH$3476,31,0),"-")</f>
        <v>-</v>
      </c>
      <c r="AF1950" s="1" t="str">
        <f>IFERROR(VLOOKUP(A1950,'[1]For Report Q-2 '!$A$2:$AH$3476,32,0),"-")</f>
        <v>-</v>
      </c>
      <c r="AG1950" s="2" t="str">
        <f>IFERROR(VLOOKUP(A1950,'[1]For Report Q-2 '!$A$2:$AH$3476,33,0),"-")</f>
        <v>-</v>
      </c>
      <c r="AH1950" s="1" t="str">
        <f t="shared" si="30"/>
        <v>--</v>
      </c>
      <c r="AI1950" t="e">
        <v>#N/A</v>
      </c>
      <c r="AJ1950" t="e">
        <v>#N/A</v>
      </c>
      <c r="AK1950" t="e">
        <v>#N/A</v>
      </c>
    </row>
    <row r="1951" spans="1:37" x14ac:dyDescent="0.25">
      <c r="A1951" s="15">
        <v>61330</v>
      </c>
      <c r="B1951" s="15" t="s">
        <v>739</v>
      </c>
      <c r="C1951" s="16">
        <v>44917</v>
      </c>
      <c r="D1951" s="15" t="s">
        <v>28</v>
      </c>
      <c r="E1951" s="1" t="s">
        <v>741</v>
      </c>
      <c r="F1951" s="15" t="s">
        <v>163</v>
      </c>
      <c r="G1951" s="1" t="s">
        <v>28</v>
      </c>
      <c r="H1951" s="17">
        <v>425</v>
      </c>
      <c r="I1951" s="18">
        <v>4.2500000000000003E-3</v>
      </c>
      <c r="J1951" s="1">
        <v>9078413</v>
      </c>
      <c r="K1951" s="1" t="s">
        <v>739</v>
      </c>
      <c r="L1951" s="19">
        <v>10290177.759199969</v>
      </c>
      <c r="M1951" s="1" t="s">
        <v>67</v>
      </c>
      <c r="N1951" s="1" t="s">
        <v>741</v>
      </c>
      <c r="O1951" s="1" t="s">
        <v>32</v>
      </c>
      <c r="P1951" s="20">
        <v>9078413</v>
      </c>
      <c r="Q1951" s="1" t="s">
        <v>340</v>
      </c>
      <c r="R1951" s="1" t="s">
        <v>89</v>
      </c>
      <c r="S1951" s="1" t="s">
        <v>80</v>
      </c>
      <c r="T1951" s="18">
        <f>IFERROR(VLOOKUP(A1951,'[1]For Report Q-2 '!$A$2:$T$3476,20,0),"-")</f>
        <v>4.2500000000000003E-3</v>
      </c>
      <c r="U1951" s="55">
        <f>IFERROR(VLOOKUP(A1951,'[1]For Report Q-2 '!$A$2:$U$3476,21,0),"-")</f>
        <v>0</v>
      </c>
      <c r="V1951" s="2" t="str">
        <f>IFERROR(VLOOKUP(A1951,'[1]For Report Q-2 '!$A$2:$V$3476,22,0),"-")</f>
        <v>-</v>
      </c>
      <c r="W1951" s="1">
        <f>IFERROR(VLOOKUP(A1951,'[1]For Report Q-2 '!$A$2:$W$3476,23,0),"-")</f>
        <v>0</v>
      </c>
      <c r="X1951" s="1"/>
      <c r="Y1951" s="1"/>
      <c r="Z1951" s="2" t="str">
        <f>IFERROR(VLOOKUP(A1951,'[1]For Report Q-2 '!$A$2:$Z$3476,26,0),"-")</f>
        <v>-</v>
      </c>
      <c r="AA1951" s="1" t="str">
        <f>IFERROR(VLOOKUP(A1951,'[1]For Report Q-2 '!$A$2:$AH$3476,27,0),"-")</f>
        <v>-</v>
      </c>
      <c r="AB1951" s="1" t="str">
        <f>IFERROR(VLOOKUP(A1951,'[1]For Report Q-2 '!$A$2:$AH$3476,28,0),"-")</f>
        <v>-</v>
      </c>
      <c r="AC1951" s="2" t="str">
        <f>IFERROR(VLOOKUP(A1951,'[1]For Report Q-2 '!$A$2:$AH$3476,29,0),"-")</f>
        <v>-</v>
      </c>
      <c r="AD1951" s="2" t="str">
        <f>IFERROR(VLOOKUP(A1951,'[1]For Report Q-2 '!$A$2:$AH$3476,30,0),"-")</f>
        <v>-</v>
      </c>
      <c r="AE1951" s="1" t="str">
        <f>IFERROR(VLOOKUP(A1951,'[1]For Report Q-2 '!$A$2:$AH$3476,31,0),"-")</f>
        <v>-</v>
      </c>
      <c r="AF1951" s="1" t="str">
        <f>IFERROR(VLOOKUP(A1951,'[1]For Report Q-2 '!$A$2:$AH$3476,32,0),"-")</f>
        <v>-</v>
      </c>
      <c r="AG1951" s="2" t="str">
        <f>IFERROR(VLOOKUP(A1951,'[1]For Report Q-2 '!$A$2:$AH$3476,33,0),"-")</f>
        <v>-</v>
      </c>
      <c r="AH1951" s="1" t="str">
        <f t="shared" si="30"/>
        <v>--</v>
      </c>
      <c r="AI1951" t="e">
        <v>#N/A</v>
      </c>
      <c r="AJ1951" t="e">
        <v>#N/A</v>
      </c>
      <c r="AK1951" t="e">
        <v>#N/A</v>
      </c>
    </row>
    <row r="1952" spans="1:37" x14ac:dyDescent="0.25">
      <c r="A1952" s="15">
        <v>61331</v>
      </c>
      <c r="B1952" s="15" t="s">
        <v>739</v>
      </c>
      <c r="C1952" s="16">
        <v>44917</v>
      </c>
      <c r="D1952" s="15" t="s">
        <v>28</v>
      </c>
      <c r="E1952" s="1" t="s">
        <v>741</v>
      </c>
      <c r="F1952" s="15" t="s">
        <v>163</v>
      </c>
      <c r="G1952" s="1" t="s">
        <v>28</v>
      </c>
      <c r="H1952" s="17">
        <v>425</v>
      </c>
      <c r="I1952" s="18">
        <v>4.2500000000000003E-3</v>
      </c>
      <c r="J1952" s="1">
        <v>9078413</v>
      </c>
      <c r="K1952" s="1" t="s">
        <v>739</v>
      </c>
      <c r="L1952" s="19">
        <v>10290177.759199969</v>
      </c>
      <c r="M1952" s="1" t="s">
        <v>67</v>
      </c>
      <c r="N1952" s="1" t="s">
        <v>741</v>
      </c>
      <c r="O1952" s="1" t="s">
        <v>38</v>
      </c>
      <c r="P1952" s="20">
        <v>9078413</v>
      </c>
      <c r="Q1952" s="1" t="s">
        <v>340</v>
      </c>
      <c r="R1952" s="1" t="s">
        <v>89</v>
      </c>
      <c r="S1952" s="1" t="s">
        <v>80</v>
      </c>
      <c r="T1952" s="18">
        <f>IFERROR(VLOOKUP(A1952,'[1]For Report Q-2 '!$A$2:$T$3476,20,0),"-")</f>
        <v>4.2500000000000003E-3</v>
      </c>
      <c r="U1952" s="55">
        <f>IFERROR(VLOOKUP(A1952,'[1]For Report Q-2 '!$A$2:$U$3476,21,0),"-")</f>
        <v>0</v>
      </c>
      <c r="V1952" s="2" t="str">
        <f>IFERROR(VLOOKUP(A1952,'[1]For Report Q-2 '!$A$2:$V$3476,22,0),"-")</f>
        <v>-</v>
      </c>
      <c r="W1952" s="1">
        <f>IFERROR(VLOOKUP(A1952,'[1]For Report Q-2 '!$A$2:$W$3476,23,0),"-")</f>
        <v>0</v>
      </c>
      <c r="X1952" s="1"/>
      <c r="Y1952" s="1"/>
      <c r="Z1952" s="2" t="str">
        <f>IFERROR(VLOOKUP(A1952,'[1]For Report Q-2 '!$A$2:$Z$3476,26,0),"-")</f>
        <v>-</v>
      </c>
      <c r="AA1952" s="1" t="str">
        <f>IFERROR(VLOOKUP(A1952,'[1]For Report Q-2 '!$A$2:$AH$3476,27,0),"-")</f>
        <v>-</v>
      </c>
      <c r="AB1952" s="1" t="str">
        <f>IFERROR(VLOOKUP(A1952,'[1]For Report Q-2 '!$A$2:$AH$3476,28,0),"-")</f>
        <v>-</v>
      </c>
      <c r="AC1952" s="2" t="str">
        <f>IFERROR(VLOOKUP(A1952,'[1]For Report Q-2 '!$A$2:$AH$3476,29,0),"-")</f>
        <v>-</v>
      </c>
      <c r="AD1952" s="2" t="str">
        <f>IFERROR(VLOOKUP(A1952,'[1]For Report Q-2 '!$A$2:$AH$3476,30,0),"-")</f>
        <v>-</v>
      </c>
      <c r="AE1952" s="1" t="str">
        <f>IFERROR(VLOOKUP(A1952,'[1]For Report Q-2 '!$A$2:$AH$3476,31,0),"-")</f>
        <v>-</v>
      </c>
      <c r="AF1952" s="1" t="str">
        <f>IFERROR(VLOOKUP(A1952,'[1]For Report Q-2 '!$A$2:$AH$3476,32,0),"-")</f>
        <v>-</v>
      </c>
      <c r="AG1952" s="2" t="str">
        <f>IFERROR(VLOOKUP(A1952,'[1]For Report Q-2 '!$A$2:$AH$3476,33,0),"-")</f>
        <v>-</v>
      </c>
      <c r="AH1952" s="1" t="str">
        <f t="shared" si="30"/>
        <v>--</v>
      </c>
      <c r="AI1952" t="e">
        <v>#N/A</v>
      </c>
      <c r="AJ1952" t="e">
        <v>#N/A</v>
      </c>
      <c r="AK1952" t="e">
        <v>#N/A</v>
      </c>
    </row>
    <row r="1953" spans="1:37" x14ac:dyDescent="0.25">
      <c r="A1953" s="15">
        <v>61332</v>
      </c>
      <c r="B1953" s="15" t="s">
        <v>739</v>
      </c>
      <c r="C1953" s="16">
        <v>44917</v>
      </c>
      <c r="D1953" s="15" t="s">
        <v>28</v>
      </c>
      <c r="E1953" s="1" t="s">
        <v>741</v>
      </c>
      <c r="F1953" s="15" t="s">
        <v>163</v>
      </c>
      <c r="G1953" s="1" t="s">
        <v>28</v>
      </c>
      <c r="H1953" s="17">
        <v>425</v>
      </c>
      <c r="I1953" s="18">
        <v>4.2500000000000003E-3</v>
      </c>
      <c r="J1953" s="1">
        <v>9078413</v>
      </c>
      <c r="K1953" s="1" t="s">
        <v>739</v>
      </c>
      <c r="L1953" s="19">
        <v>10290177.759199969</v>
      </c>
      <c r="M1953" s="1" t="s">
        <v>67</v>
      </c>
      <c r="N1953" s="1" t="s">
        <v>741</v>
      </c>
      <c r="O1953" s="1" t="s">
        <v>38</v>
      </c>
      <c r="P1953" s="20">
        <v>9078413</v>
      </c>
      <c r="Q1953" s="1" t="s">
        <v>340</v>
      </c>
      <c r="R1953" s="1" t="s">
        <v>89</v>
      </c>
      <c r="S1953" s="1" t="s">
        <v>80</v>
      </c>
      <c r="T1953" s="18">
        <f>IFERROR(VLOOKUP(A1953,'[1]For Report Q-2 '!$A$2:$T$3476,20,0),"-")</f>
        <v>4.2500000000000003E-3</v>
      </c>
      <c r="U1953" s="55">
        <f>IFERROR(VLOOKUP(A1953,'[1]For Report Q-2 '!$A$2:$U$3476,21,0),"-")</f>
        <v>0</v>
      </c>
      <c r="V1953" s="2" t="str">
        <f>IFERROR(VLOOKUP(A1953,'[1]For Report Q-2 '!$A$2:$V$3476,22,0),"-")</f>
        <v>-</v>
      </c>
      <c r="W1953" s="1">
        <f>IFERROR(VLOOKUP(A1953,'[1]For Report Q-2 '!$A$2:$W$3476,23,0),"-")</f>
        <v>0</v>
      </c>
      <c r="X1953" s="1"/>
      <c r="Y1953" s="1"/>
      <c r="Z1953" s="2" t="str">
        <f>IFERROR(VLOOKUP(A1953,'[1]For Report Q-2 '!$A$2:$Z$3476,26,0),"-")</f>
        <v>-</v>
      </c>
      <c r="AA1953" s="1" t="str">
        <f>IFERROR(VLOOKUP(A1953,'[1]For Report Q-2 '!$A$2:$AH$3476,27,0),"-")</f>
        <v>-</v>
      </c>
      <c r="AB1953" s="1" t="str">
        <f>IFERROR(VLOOKUP(A1953,'[1]For Report Q-2 '!$A$2:$AH$3476,28,0),"-")</f>
        <v>-</v>
      </c>
      <c r="AC1953" s="2" t="str">
        <f>IFERROR(VLOOKUP(A1953,'[1]For Report Q-2 '!$A$2:$AH$3476,29,0),"-")</f>
        <v>-</v>
      </c>
      <c r="AD1953" s="2" t="str">
        <f>IFERROR(VLOOKUP(A1953,'[1]For Report Q-2 '!$A$2:$AH$3476,30,0),"-")</f>
        <v>-</v>
      </c>
      <c r="AE1953" s="1" t="str">
        <f>IFERROR(VLOOKUP(A1953,'[1]For Report Q-2 '!$A$2:$AH$3476,31,0),"-")</f>
        <v>-</v>
      </c>
      <c r="AF1953" s="1" t="str">
        <f>IFERROR(VLOOKUP(A1953,'[1]For Report Q-2 '!$A$2:$AH$3476,32,0),"-")</f>
        <v>-</v>
      </c>
      <c r="AG1953" s="2" t="str">
        <f>IFERROR(VLOOKUP(A1953,'[1]For Report Q-2 '!$A$2:$AH$3476,33,0),"-")</f>
        <v>-</v>
      </c>
      <c r="AH1953" s="1" t="str">
        <f t="shared" si="30"/>
        <v>--</v>
      </c>
      <c r="AI1953" t="e">
        <v>#N/A</v>
      </c>
      <c r="AJ1953" t="e">
        <v>#N/A</v>
      </c>
      <c r="AK1953" t="e">
        <v>#N/A</v>
      </c>
    </row>
    <row r="1954" spans="1:37" x14ac:dyDescent="0.25">
      <c r="A1954" s="15">
        <v>61333</v>
      </c>
      <c r="B1954" s="15" t="s">
        <v>739</v>
      </c>
      <c r="C1954" s="16">
        <v>44917</v>
      </c>
      <c r="D1954" s="15" t="s">
        <v>28</v>
      </c>
      <c r="E1954" s="1" t="s">
        <v>741</v>
      </c>
      <c r="F1954" s="15" t="s">
        <v>163</v>
      </c>
      <c r="G1954" s="1" t="s">
        <v>28</v>
      </c>
      <c r="H1954" s="17">
        <v>425</v>
      </c>
      <c r="I1954" s="18">
        <v>4.2500000000000003E-3</v>
      </c>
      <c r="J1954" s="1">
        <v>9078413</v>
      </c>
      <c r="K1954" s="1" t="s">
        <v>739</v>
      </c>
      <c r="L1954" s="19">
        <v>10290177.759199969</v>
      </c>
      <c r="M1954" s="1" t="s">
        <v>67</v>
      </c>
      <c r="N1954" s="1" t="s">
        <v>741</v>
      </c>
      <c r="O1954" s="1" t="s">
        <v>38</v>
      </c>
      <c r="P1954" s="20">
        <v>9078413</v>
      </c>
      <c r="Q1954" s="1" t="s">
        <v>340</v>
      </c>
      <c r="R1954" s="1" t="s">
        <v>89</v>
      </c>
      <c r="S1954" s="1" t="s">
        <v>80</v>
      </c>
      <c r="T1954" s="18">
        <f>IFERROR(VLOOKUP(A1954,'[1]For Report Q-2 '!$A$2:$T$3476,20,0),"-")</f>
        <v>4.2500000000000003E-3</v>
      </c>
      <c r="U1954" s="55">
        <f>IFERROR(VLOOKUP(A1954,'[1]For Report Q-2 '!$A$2:$U$3476,21,0),"-")</f>
        <v>0</v>
      </c>
      <c r="V1954" s="2" t="str">
        <f>IFERROR(VLOOKUP(A1954,'[1]For Report Q-2 '!$A$2:$V$3476,22,0),"-")</f>
        <v>-</v>
      </c>
      <c r="W1954" s="1">
        <f>IFERROR(VLOOKUP(A1954,'[1]For Report Q-2 '!$A$2:$W$3476,23,0),"-")</f>
        <v>0</v>
      </c>
      <c r="X1954" s="1"/>
      <c r="Y1954" s="1"/>
      <c r="Z1954" s="2" t="str">
        <f>IFERROR(VLOOKUP(A1954,'[1]For Report Q-2 '!$A$2:$Z$3476,26,0),"-")</f>
        <v>-</v>
      </c>
      <c r="AA1954" s="1" t="str">
        <f>IFERROR(VLOOKUP(A1954,'[1]For Report Q-2 '!$A$2:$AH$3476,27,0),"-")</f>
        <v>-</v>
      </c>
      <c r="AB1954" s="1" t="str">
        <f>IFERROR(VLOOKUP(A1954,'[1]For Report Q-2 '!$A$2:$AH$3476,28,0),"-")</f>
        <v>-</v>
      </c>
      <c r="AC1954" s="2" t="str">
        <f>IFERROR(VLOOKUP(A1954,'[1]For Report Q-2 '!$A$2:$AH$3476,29,0),"-")</f>
        <v>-</v>
      </c>
      <c r="AD1954" s="2" t="str">
        <f>IFERROR(VLOOKUP(A1954,'[1]For Report Q-2 '!$A$2:$AH$3476,30,0),"-")</f>
        <v>-</v>
      </c>
      <c r="AE1954" s="1" t="str">
        <f>IFERROR(VLOOKUP(A1954,'[1]For Report Q-2 '!$A$2:$AH$3476,31,0),"-")</f>
        <v>-</v>
      </c>
      <c r="AF1954" s="1" t="str">
        <f>IFERROR(VLOOKUP(A1954,'[1]For Report Q-2 '!$A$2:$AH$3476,32,0),"-")</f>
        <v>-</v>
      </c>
      <c r="AG1954" s="2" t="str">
        <f>IFERROR(VLOOKUP(A1954,'[1]For Report Q-2 '!$A$2:$AH$3476,33,0),"-")</f>
        <v>-</v>
      </c>
      <c r="AH1954" s="1" t="str">
        <f t="shared" si="30"/>
        <v>--</v>
      </c>
      <c r="AI1954" t="e">
        <v>#N/A</v>
      </c>
      <c r="AJ1954" t="e">
        <v>#N/A</v>
      </c>
      <c r="AK1954" t="e">
        <v>#N/A</v>
      </c>
    </row>
    <row r="1955" spans="1:37" x14ac:dyDescent="0.25">
      <c r="A1955" s="15">
        <v>61334</v>
      </c>
      <c r="B1955" s="15" t="s">
        <v>739</v>
      </c>
      <c r="C1955" s="16">
        <v>44917</v>
      </c>
      <c r="D1955" s="15" t="s">
        <v>28</v>
      </c>
      <c r="E1955" s="1" t="s">
        <v>741</v>
      </c>
      <c r="F1955" s="15" t="s">
        <v>163</v>
      </c>
      <c r="G1955" s="1" t="s">
        <v>28</v>
      </c>
      <c r="H1955" s="17">
        <v>425</v>
      </c>
      <c r="I1955" s="18">
        <v>4.2500000000000003E-3</v>
      </c>
      <c r="J1955" s="1">
        <v>9078413</v>
      </c>
      <c r="K1955" s="1" t="s">
        <v>739</v>
      </c>
      <c r="L1955" s="19">
        <v>10290177.759199969</v>
      </c>
      <c r="M1955" s="1" t="s">
        <v>67</v>
      </c>
      <c r="N1955" s="1" t="s">
        <v>741</v>
      </c>
      <c r="O1955" s="1" t="s">
        <v>38</v>
      </c>
      <c r="P1955" s="20">
        <v>9078413</v>
      </c>
      <c r="Q1955" s="1" t="s">
        <v>340</v>
      </c>
      <c r="R1955" s="1" t="s">
        <v>89</v>
      </c>
      <c r="S1955" s="1" t="s">
        <v>80</v>
      </c>
      <c r="T1955" s="18">
        <f>IFERROR(VLOOKUP(A1955,'[1]For Report Q-2 '!$A$2:$T$3476,20,0),"-")</f>
        <v>4.2500000000000003E-3</v>
      </c>
      <c r="U1955" s="55">
        <f>IFERROR(VLOOKUP(A1955,'[1]For Report Q-2 '!$A$2:$U$3476,21,0),"-")</f>
        <v>0</v>
      </c>
      <c r="V1955" s="2" t="str">
        <f>IFERROR(VLOOKUP(A1955,'[1]For Report Q-2 '!$A$2:$V$3476,22,0),"-")</f>
        <v>-</v>
      </c>
      <c r="W1955" s="1">
        <f>IFERROR(VLOOKUP(A1955,'[1]For Report Q-2 '!$A$2:$W$3476,23,0),"-")</f>
        <v>0</v>
      </c>
      <c r="X1955" s="1"/>
      <c r="Y1955" s="1"/>
      <c r="Z1955" s="2" t="str">
        <f>IFERROR(VLOOKUP(A1955,'[1]For Report Q-2 '!$A$2:$Z$3476,26,0),"-")</f>
        <v>-</v>
      </c>
      <c r="AA1955" s="1" t="str">
        <f>IFERROR(VLOOKUP(A1955,'[1]For Report Q-2 '!$A$2:$AH$3476,27,0),"-")</f>
        <v>-</v>
      </c>
      <c r="AB1955" s="1" t="str">
        <f>IFERROR(VLOOKUP(A1955,'[1]For Report Q-2 '!$A$2:$AH$3476,28,0),"-")</f>
        <v>-</v>
      </c>
      <c r="AC1955" s="2" t="str">
        <f>IFERROR(VLOOKUP(A1955,'[1]For Report Q-2 '!$A$2:$AH$3476,29,0),"-")</f>
        <v>-</v>
      </c>
      <c r="AD1955" s="2" t="str">
        <f>IFERROR(VLOOKUP(A1955,'[1]For Report Q-2 '!$A$2:$AH$3476,30,0),"-")</f>
        <v>-</v>
      </c>
      <c r="AE1955" s="1" t="str">
        <f>IFERROR(VLOOKUP(A1955,'[1]For Report Q-2 '!$A$2:$AH$3476,31,0),"-")</f>
        <v>-</v>
      </c>
      <c r="AF1955" s="1" t="str">
        <f>IFERROR(VLOOKUP(A1955,'[1]For Report Q-2 '!$A$2:$AH$3476,32,0),"-")</f>
        <v>-</v>
      </c>
      <c r="AG1955" s="2" t="str">
        <f>IFERROR(VLOOKUP(A1955,'[1]For Report Q-2 '!$A$2:$AH$3476,33,0),"-")</f>
        <v>-</v>
      </c>
      <c r="AH1955" s="1" t="str">
        <f t="shared" si="30"/>
        <v>--</v>
      </c>
      <c r="AI1955" t="e">
        <v>#N/A</v>
      </c>
      <c r="AJ1955" t="e">
        <v>#N/A</v>
      </c>
      <c r="AK1955" t="e">
        <v>#N/A</v>
      </c>
    </row>
    <row r="1956" spans="1:37" x14ac:dyDescent="0.25">
      <c r="A1956" s="15">
        <v>61335</v>
      </c>
      <c r="B1956" s="15" t="s">
        <v>739</v>
      </c>
      <c r="C1956" s="16">
        <v>44917</v>
      </c>
      <c r="D1956" s="15" t="s">
        <v>28</v>
      </c>
      <c r="E1956" s="1" t="s">
        <v>741</v>
      </c>
      <c r="F1956" s="15" t="s">
        <v>163</v>
      </c>
      <c r="G1956" s="1" t="s">
        <v>28</v>
      </c>
      <c r="H1956" s="17">
        <v>425</v>
      </c>
      <c r="I1956" s="18">
        <v>4.2500000000000003E-3</v>
      </c>
      <c r="J1956" s="1">
        <v>9078413</v>
      </c>
      <c r="K1956" s="1" t="s">
        <v>739</v>
      </c>
      <c r="L1956" s="19">
        <v>10290177.759199969</v>
      </c>
      <c r="M1956" s="1" t="s">
        <v>67</v>
      </c>
      <c r="N1956" s="1" t="s">
        <v>741</v>
      </c>
      <c r="O1956" s="1" t="s">
        <v>38</v>
      </c>
      <c r="P1956" s="20">
        <v>9078413</v>
      </c>
      <c r="Q1956" s="1" t="s">
        <v>340</v>
      </c>
      <c r="R1956" s="1" t="s">
        <v>89</v>
      </c>
      <c r="S1956" s="1" t="s">
        <v>80</v>
      </c>
      <c r="T1956" s="18">
        <f>IFERROR(VLOOKUP(A1956,'[1]For Report Q-2 '!$A$2:$T$3476,20,0),"-")</f>
        <v>4.2500000000000003E-3</v>
      </c>
      <c r="U1956" s="55">
        <f>IFERROR(VLOOKUP(A1956,'[1]For Report Q-2 '!$A$2:$U$3476,21,0),"-")</f>
        <v>0</v>
      </c>
      <c r="V1956" s="2" t="str">
        <f>IFERROR(VLOOKUP(A1956,'[1]For Report Q-2 '!$A$2:$V$3476,22,0),"-")</f>
        <v>-</v>
      </c>
      <c r="W1956" s="1">
        <f>IFERROR(VLOOKUP(A1956,'[1]For Report Q-2 '!$A$2:$W$3476,23,0),"-")</f>
        <v>0</v>
      </c>
      <c r="X1956" s="1"/>
      <c r="Y1956" s="1"/>
      <c r="Z1956" s="2" t="str">
        <f>IFERROR(VLOOKUP(A1956,'[1]For Report Q-2 '!$A$2:$Z$3476,26,0),"-")</f>
        <v>-</v>
      </c>
      <c r="AA1956" s="1" t="str">
        <f>IFERROR(VLOOKUP(A1956,'[1]For Report Q-2 '!$A$2:$AH$3476,27,0),"-")</f>
        <v>-</v>
      </c>
      <c r="AB1956" s="1" t="str">
        <f>IFERROR(VLOOKUP(A1956,'[1]For Report Q-2 '!$A$2:$AH$3476,28,0),"-")</f>
        <v>-</v>
      </c>
      <c r="AC1956" s="2" t="str">
        <f>IFERROR(VLOOKUP(A1956,'[1]For Report Q-2 '!$A$2:$AH$3476,29,0),"-")</f>
        <v>-</v>
      </c>
      <c r="AD1956" s="2" t="str">
        <f>IFERROR(VLOOKUP(A1956,'[1]For Report Q-2 '!$A$2:$AH$3476,30,0),"-")</f>
        <v>-</v>
      </c>
      <c r="AE1956" s="1" t="str">
        <f>IFERROR(VLOOKUP(A1956,'[1]For Report Q-2 '!$A$2:$AH$3476,31,0),"-")</f>
        <v>-</v>
      </c>
      <c r="AF1956" s="1" t="str">
        <f>IFERROR(VLOOKUP(A1956,'[1]For Report Q-2 '!$A$2:$AH$3476,32,0),"-")</f>
        <v>-</v>
      </c>
      <c r="AG1956" s="2" t="str">
        <f>IFERROR(VLOOKUP(A1956,'[1]For Report Q-2 '!$A$2:$AH$3476,33,0),"-")</f>
        <v>-</v>
      </c>
      <c r="AH1956" s="1" t="str">
        <f t="shared" si="30"/>
        <v>--</v>
      </c>
      <c r="AI1956" t="e">
        <v>#N/A</v>
      </c>
      <c r="AJ1956" t="e">
        <v>#N/A</v>
      </c>
      <c r="AK1956" t="e">
        <v>#N/A</v>
      </c>
    </row>
    <row r="1957" spans="1:37" x14ac:dyDescent="0.25">
      <c r="A1957" s="15">
        <v>61336</v>
      </c>
      <c r="B1957" s="15" t="s">
        <v>739</v>
      </c>
      <c r="C1957" s="16">
        <v>44917</v>
      </c>
      <c r="D1957" s="15" t="s">
        <v>28</v>
      </c>
      <c r="E1957" s="1" t="s">
        <v>741</v>
      </c>
      <c r="F1957" s="15" t="s">
        <v>163</v>
      </c>
      <c r="G1957" s="1" t="s">
        <v>28</v>
      </c>
      <c r="H1957" s="17">
        <v>425</v>
      </c>
      <c r="I1957" s="18">
        <v>4.2500000000000003E-3</v>
      </c>
      <c r="J1957" s="1">
        <v>9078413</v>
      </c>
      <c r="K1957" s="1" t="s">
        <v>739</v>
      </c>
      <c r="L1957" s="19">
        <v>10290177.759199969</v>
      </c>
      <c r="M1957" s="1" t="s">
        <v>67</v>
      </c>
      <c r="N1957" s="1" t="s">
        <v>741</v>
      </c>
      <c r="O1957" s="1" t="s">
        <v>38</v>
      </c>
      <c r="P1957" s="20">
        <v>9078413</v>
      </c>
      <c r="Q1957" s="1" t="s">
        <v>340</v>
      </c>
      <c r="R1957" s="1" t="s">
        <v>89</v>
      </c>
      <c r="S1957" s="1" t="s">
        <v>80</v>
      </c>
      <c r="T1957" s="18">
        <f>IFERROR(VLOOKUP(A1957,'[1]For Report Q-2 '!$A$2:$T$3476,20,0),"-")</f>
        <v>4.2500000000000003E-3</v>
      </c>
      <c r="U1957" s="55">
        <f>IFERROR(VLOOKUP(A1957,'[1]For Report Q-2 '!$A$2:$U$3476,21,0),"-")</f>
        <v>0</v>
      </c>
      <c r="V1957" s="2" t="str">
        <f>IFERROR(VLOOKUP(A1957,'[1]For Report Q-2 '!$A$2:$V$3476,22,0),"-")</f>
        <v>-</v>
      </c>
      <c r="W1957" s="1">
        <f>IFERROR(VLOOKUP(A1957,'[1]For Report Q-2 '!$A$2:$W$3476,23,0),"-")</f>
        <v>0</v>
      </c>
      <c r="X1957" s="1"/>
      <c r="Y1957" s="1"/>
      <c r="Z1957" s="2" t="str">
        <f>IFERROR(VLOOKUP(A1957,'[1]For Report Q-2 '!$A$2:$Z$3476,26,0),"-")</f>
        <v>-</v>
      </c>
      <c r="AA1957" s="1" t="str">
        <f>IFERROR(VLOOKUP(A1957,'[1]For Report Q-2 '!$A$2:$AH$3476,27,0),"-")</f>
        <v>-</v>
      </c>
      <c r="AB1957" s="1" t="str">
        <f>IFERROR(VLOOKUP(A1957,'[1]For Report Q-2 '!$A$2:$AH$3476,28,0),"-")</f>
        <v>-</v>
      </c>
      <c r="AC1957" s="2" t="str">
        <f>IFERROR(VLOOKUP(A1957,'[1]For Report Q-2 '!$A$2:$AH$3476,29,0),"-")</f>
        <v>-</v>
      </c>
      <c r="AD1957" s="2" t="str">
        <f>IFERROR(VLOOKUP(A1957,'[1]For Report Q-2 '!$A$2:$AH$3476,30,0),"-")</f>
        <v>-</v>
      </c>
      <c r="AE1957" s="1" t="str">
        <f>IFERROR(VLOOKUP(A1957,'[1]For Report Q-2 '!$A$2:$AH$3476,31,0),"-")</f>
        <v>-</v>
      </c>
      <c r="AF1957" s="1" t="str">
        <f>IFERROR(VLOOKUP(A1957,'[1]For Report Q-2 '!$A$2:$AH$3476,32,0),"-")</f>
        <v>-</v>
      </c>
      <c r="AG1957" s="2" t="str">
        <f>IFERROR(VLOOKUP(A1957,'[1]For Report Q-2 '!$A$2:$AH$3476,33,0),"-")</f>
        <v>-</v>
      </c>
      <c r="AH1957" s="1" t="str">
        <f t="shared" si="30"/>
        <v>--</v>
      </c>
      <c r="AI1957" t="e">
        <v>#N/A</v>
      </c>
      <c r="AJ1957" t="e">
        <v>#N/A</v>
      </c>
      <c r="AK1957" t="e">
        <v>#N/A</v>
      </c>
    </row>
    <row r="1958" spans="1:37" x14ac:dyDescent="0.25">
      <c r="A1958" s="15">
        <v>61337</v>
      </c>
      <c r="B1958" s="15" t="s">
        <v>739</v>
      </c>
      <c r="C1958" s="16">
        <v>44917</v>
      </c>
      <c r="D1958" s="15" t="s">
        <v>28</v>
      </c>
      <c r="E1958" s="1" t="s">
        <v>741</v>
      </c>
      <c r="F1958" s="15" t="s">
        <v>163</v>
      </c>
      <c r="G1958" s="1" t="s">
        <v>28</v>
      </c>
      <c r="H1958" s="17">
        <v>425</v>
      </c>
      <c r="I1958" s="18">
        <v>4.2500000000000003E-3</v>
      </c>
      <c r="J1958" s="1">
        <v>9078413</v>
      </c>
      <c r="K1958" s="1" t="s">
        <v>739</v>
      </c>
      <c r="L1958" s="19">
        <v>10290177.759199969</v>
      </c>
      <c r="M1958" s="1" t="s">
        <v>67</v>
      </c>
      <c r="N1958" s="1" t="s">
        <v>741</v>
      </c>
      <c r="O1958" s="1" t="s">
        <v>38</v>
      </c>
      <c r="P1958" s="20">
        <v>9078413</v>
      </c>
      <c r="Q1958" s="1" t="s">
        <v>340</v>
      </c>
      <c r="R1958" s="1" t="s">
        <v>89</v>
      </c>
      <c r="S1958" s="1" t="s">
        <v>80</v>
      </c>
      <c r="T1958" s="18">
        <f>IFERROR(VLOOKUP(A1958,'[1]For Report Q-2 '!$A$2:$T$3476,20,0),"-")</f>
        <v>4.2500000000000003E-3</v>
      </c>
      <c r="U1958" s="55">
        <f>IFERROR(VLOOKUP(A1958,'[1]For Report Q-2 '!$A$2:$U$3476,21,0),"-")</f>
        <v>0</v>
      </c>
      <c r="V1958" s="2" t="str">
        <f>IFERROR(VLOOKUP(A1958,'[1]For Report Q-2 '!$A$2:$V$3476,22,0),"-")</f>
        <v>-</v>
      </c>
      <c r="W1958" s="1">
        <f>IFERROR(VLOOKUP(A1958,'[1]For Report Q-2 '!$A$2:$W$3476,23,0),"-")</f>
        <v>0</v>
      </c>
      <c r="X1958" s="1"/>
      <c r="Y1958" s="1"/>
      <c r="Z1958" s="2" t="str">
        <f>IFERROR(VLOOKUP(A1958,'[1]For Report Q-2 '!$A$2:$Z$3476,26,0),"-")</f>
        <v>-</v>
      </c>
      <c r="AA1958" s="1" t="str">
        <f>IFERROR(VLOOKUP(A1958,'[1]For Report Q-2 '!$A$2:$AH$3476,27,0),"-")</f>
        <v>-</v>
      </c>
      <c r="AB1958" s="1" t="str">
        <f>IFERROR(VLOOKUP(A1958,'[1]For Report Q-2 '!$A$2:$AH$3476,28,0),"-")</f>
        <v>-</v>
      </c>
      <c r="AC1958" s="2" t="str">
        <f>IFERROR(VLOOKUP(A1958,'[1]For Report Q-2 '!$A$2:$AH$3476,29,0),"-")</f>
        <v>-</v>
      </c>
      <c r="AD1958" s="2" t="str">
        <f>IFERROR(VLOOKUP(A1958,'[1]For Report Q-2 '!$A$2:$AH$3476,30,0),"-")</f>
        <v>-</v>
      </c>
      <c r="AE1958" s="1" t="str">
        <f>IFERROR(VLOOKUP(A1958,'[1]For Report Q-2 '!$A$2:$AH$3476,31,0),"-")</f>
        <v>-</v>
      </c>
      <c r="AF1958" s="1" t="str">
        <f>IFERROR(VLOOKUP(A1958,'[1]For Report Q-2 '!$A$2:$AH$3476,32,0),"-")</f>
        <v>-</v>
      </c>
      <c r="AG1958" s="2" t="str">
        <f>IFERROR(VLOOKUP(A1958,'[1]For Report Q-2 '!$A$2:$AH$3476,33,0),"-")</f>
        <v>-</v>
      </c>
      <c r="AH1958" s="1" t="str">
        <f t="shared" si="30"/>
        <v>--</v>
      </c>
      <c r="AI1958" t="e">
        <v>#N/A</v>
      </c>
      <c r="AJ1958" t="e">
        <v>#N/A</v>
      </c>
      <c r="AK1958" t="e">
        <v>#N/A</v>
      </c>
    </row>
    <row r="1959" spans="1:37" x14ac:dyDescent="0.25">
      <c r="A1959" s="15">
        <v>61341</v>
      </c>
      <c r="B1959" s="15" t="s">
        <v>739</v>
      </c>
      <c r="C1959" s="16">
        <v>44911</v>
      </c>
      <c r="D1959" s="15" t="s">
        <v>70</v>
      </c>
      <c r="E1959" s="1" t="s">
        <v>741</v>
      </c>
      <c r="F1959" s="15" t="s">
        <v>163</v>
      </c>
      <c r="G1959" s="1" t="s">
        <v>70</v>
      </c>
      <c r="H1959" s="17">
        <v>550</v>
      </c>
      <c r="I1959" s="18">
        <v>5.4999999999999997E-3</v>
      </c>
      <c r="J1959" s="1">
        <v>9078413</v>
      </c>
      <c r="K1959" s="1" t="s">
        <v>739</v>
      </c>
      <c r="L1959" s="19">
        <v>10290177.759199969</v>
      </c>
      <c r="M1959" s="1" t="s">
        <v>67</v>
      </c>
      <c r="N1959" s="1" t="s">
        <v>741</v>
      </c>
      <c r="O1959" s="1" t="s">
        <v>71</v>
      </c>
      <c r="P1959" s="20">
        <v>9078413</v>
      </c>
      <c r="Q1959" s="1" t="s">
        <v>340</v>
      </c>
      <c r="R1959" s="1" t="s">
        <v>89</v>
      </c>
      <c r="S1959" s="1" t="s">
        <v>80</v>
      </c>
      <c r="T1959" s="18">
        <f>IFERROR(VLOOKUP(A1959,'[1]For Report Q-2 '!$A$2:$T$3476,20,0),"-")</f>
        <v>5.4999999999999997E-3</v>
      </c>
      <c r="U1959" s="55">
        <f>IFERROR(VLOOKUP(A1959,'[1]For Report Q-2 '!$A$2:$U$3476,21,0),"-")</f>
        <v>0</v>
      </c>
      <c r="V1959" s="2" t="str">
        <f>IFERROR(VLOOKUP(A1959,'[1]For Report Q-2 '!$A$2:$V$3476,22,0),"-")</f>
        <v>-</v>
      </c>
      <c r="W1959" s="1">
        <f>IFERROR(VLOOKUP(A1959,'[1]For Report Q-2 '!$A$2:$W$3476,23,0),"-")</f>
        <v>0</v>
      </c>
      <c r="X1959" s="1"/>
      <c r="Y1959" s="1"/>
      <c r="Z1959" s="2" t="str">
        <f>IFERROR(VLOOKUP(A1959,'[1]For Report Q-2 '!$A$2:$Z$3476,26,0),"-")</f>
        <v>-</v>
      </c>
      <c r="AA1959" s="1" t="str">
        <f>IFERROR(VLOOKUP(A1959,'[1]For Report Q-2 '!$A$2:$AH$3476,27,0),"-")</f>
        <v>-</v>
      </c>
      <c r="AB1959" s="1" t="str">
        <f>IFERROR(VLOOKUP(A1959,'[1]For Report Q-2 '!$A$2:$AH$3476,28,0),"-")</f>
        <v>-</v>
      </c>
      <c r="AC1959" s="2" t="str">
        <f>IFERROR(VLOOKUP(A1959,'[1]For Report Q-2 '!$A$2:$AH$3476,29,0),"-")</f>
        <v>-</v>
      </c>
      <c r="AD1959" s="2" t="str">
        <f>IFERROR(VLOOKUP(A1959,'[1]For Report Q-2 '!$A$2:$AH$3476,30,0),"-")</f>
        <v>-</v>
      </c>
      <c r="AE1959" s="1" t="str">
        <f>IFERROR(VLOOKUP(A1959,'[1]For Report Q-2 '!$A$2:$AH$3476,31,0),"-")</f>
        <v>-</v>
      </c>
      <c r="AF1959" s="1" t="str">
        <f>IFERROR(VLOOKUP(A1959,'[1]For Report Q-2 '!$A$2:$AH$3476,32,0),"-")</f>
        <v>-</v>
      </c>
      <c r="AG1959" s="2" t="str">
        <f>IFERROR(VLOOKUP(A1959,'[1]For Report Q-2 '!$A$2:$AH$3476,33,0),"-")</f>
        <v>-</v>
      </c>
      <c r="AH1959" s="1" t="str">
        <f t="shared" si="30"/>
        <v>--</v>
      </c>
      <c r="AI1959" t="e">
        <v>#N/A</v>
      </c>
      <c r="AJ1959" t="e">
        <v>#N/A</v>
      </c>
      <c r="AK1959" t="e">
        <v>#N/A</v>
      </c>
    </row>
    <row r="1960" spans="1:37" x14ac:dyDescent="0.25">
      <c r="A1960" s="15">
        <v>61343</v>
      </c>
      <c r="B1960" s="15" t="s">
        <v>739</v>
      </c>
      <c r="C1960" s="16">
        <v>44917</v>
      </c>
      <c r="D1960" s="15" t="s">
        <v>28</v>
      </c>
      <c r="E1960" s="1" t="s">
        <v>741</v>
      </c>
      <c r="F1960" s="15" t="s">
        <v>163</v>
      </c>
      <c r="G1960" s="1" t="s">
        <v>28</v>
      </c>
      <c r="H1960" s="17">
        <v>425</v>
      </c>
      <c r="I1960" s="18">
        <v>4.2500000000000003E-3</v>
      </c>
      <c r="J1960" s="1">
        <v>9078413</v>
      </c>
      <c r="K1960" s="1" t="s">
        <v>739</v>
      </c>
      <c r="L1960" s="19">
        <v>10290177.759199969</v>
      </c>
      <c r="M1960" s="1" t="s">
        <v>67</v>
      </c>
      <c r="N1960" s="1" t="s">
        <v>741</v>
      </c>
      <c r="O1960" s="1" t="s">
        <v>38</v>
      </c>
      <c r="P1960" s="20">
        <v>9078413</v>
      </c>
      <c r="Q1960" s="1" t="s">
        <v>340</v>
      </c>
      <c r="R1960" s="1" t="s">
        <v>89</v>
      </c>
      <c r="S1960" s="1" t="s">
        <v>80</v>
      </c>
      <c r="T1960" s="18">
        <f>IFERROR(VLOOKUP(A1960,'[1]For Report Q-2 '!$A$2:$T$3476,20,0),"-")</f>
        <v>4.2500000000000003E-3</v>
      </c>
      <c r="U1960" s="55">
        <f>IFERROR(VLOOKUP(A1960,'[1]For Report Q-2 '!$A$2:$U$3476,21,0),"-")</f>
        <v>0</v>
      </c>
      <c r="V1960" s="2" t="str">
        <f>IFERROR(VLOOKUP(A1960,'[1]For Report Q-2 '!$A$2:$V$3476,22,0),"-")</f>
        <v>-</v>
      </c>
      <c r="W1960" s="1">
        <f>IFERROR(VLOOKUP(A1960,'[1]For Report Q-2 '!$A$2:$W$3476,23,0),"-")</f>
        <v>0</v>
      </c>
      <c r="X1960" s="1"/>
      <c r="Y1960" s="1"/>
      <c r="Z1960" s="2" t="str">
        <f>IFERROR(VLOOKUP(A1960,'[1]For Report Q-2 '!$A$2:$Z$3476,26,0),"-")</f>
        <v>-</v>
      </c>
      <c r="AA1960" s="1" t="str">
        <f>IFERROR(VLOOKUP(A1960,'[1]For Report Q-2 '!$A$2:$AH$3476,27,0),"-")</f>
        <v>-</v>
      </c>
      <c r="AB1960" s="1" t="str">
        <f>IFERROR(VLOOKUP(A1960,'[1]For Report Q-2 '!$A$2:$AH$3476,28,0),"-")</f>
        <v>-</v>
      </c>
      <c r="AC1960" s="2" t="str">
        <f>IFERROR(VLOOKUP(A1960,'[1]For Report Q-2 '!$A$2:$AH$3476,29,0),"-")</f>
        <v>-</v>
      </c>
      <c r="AD1960" s="2" t="str">
        <f>IFERROR(VLOOKUP(A1960,'[1]For Report Q-2 '!$A$2:$AH$3476,30,0),"-")</f>
        <v>-</v>
      </c>
      <c r="AE1960" s="1" t="str">
        <f>IFERROR(VLOOKUP(A1960,'[1]For Report Q-2 '!$A$2:$AH$3476,31,0),"-")</f>
        <v>-</v>
      </c>
      <c r="AF1960" s="1" t="str">
        <f>IFERROR(VLOOKUP(A1960,'[1]For Report Q-2 '!$A$2:$AH$3476,32,0),"-")</f>
        <v>-</v>
      </c>
      <c r="AG1960" s="2" t="str">
        <f>IFERROR(VLOOKUP(A1960,'[1]For Report Q-2 '!$A$2:$AH$3476,33,0),"-")</f>
        <v>-</v>
      </c>
      <c r="AH1960" s="1" t="str">
        <f t="shared" si="30"/>
        <v>--</v>
      </c>
      <c r="AI1960" t="e">
        <v>#N/A</v>
      </c>
      <c r="AJ1960" t="e">
        <v>#N/A</v>
      </c>
      <c r="AK1960" t="e">
        <v>#N/A</v>
      </c>
    </row>
    <row r="1961" spans="1:37" x14ac:dyDescent="0.25">
      <c r="A1961" s="15">
        <v>61345</v>
      </c>
      <c r="B1961" s="15" t="s">
        <v>739</v>
      </c>
      <c r="C1961" s="16">
        <v>44917</v>
      </c>
      <c r="D1961" s="15" t="s">
        <v>28</v>
      </c>
      <c r="E1961" s="1" t="s">
        <v>741</v>
      </c>
      <c r="F1961" s="15" t="s">
        <v>163</v>
      </c>
      <c r="G1961" s="1" t="s">
        <v>28</v>
      </c>
      <c r="H1961" s="17">
        <v>425</v>
      </c>
      <c r="I1961" s="18">
        <v>4.2500000000000003E-3</v>
      </c>
      <c r="J1961" s="1">
        <v>9078413</v>
      </c>
      <c r="K1961" s="1" t="s">
        <v>739</v>
      </c>
      <c r="L1961" s="19">
        <v>10290177.759199969</v>
      </c>
      <c r="M1961" s="1" t="s">
        <v>67</v>
      </c>
      <c r="N1961" s="1" t="s">
        <v>741</v>
      </c>
      <c r="O1961" s="1" t="s">
        <v>38</v>
      </c>
      <c r="P1961" s="20">
        <v>9078413</v>
      </c>
      <c r="Q1961" s="1" t="s">
        <v>340</v>
      </c>
      <c r="R1961" s="1" t="s">
        <v>89</v>
      </c>
      <c r="S1961" s="1" t="s">
        <v>80</v>
      </c>
      <c r="T1961" s="18">
        <f>IFERROR(VLOOKUP(A1961,'[1]For Report Q-2 '!$A$2:$T$3476,20,0),"-")</f>
        <v>4.2500000000000003E-3</v>
      </c>
      <c r="U1961" s="55">
        <f>IFERROR(VLOOKUP(A1961,'[1]For Report Q-2 '!$A$2:$U$3476,21,0),"-")</f>
        <v>0</v>
      </c>
      <c r="V1961" s="2" t="str">
        <f>IFERROR(VLOOKUP(A1961,'[1]For Report Q-2 '!$A$2:$V$3476,22,0),"-")</f>
        <v>-</v>
      </c>
      <c r="W1961" s="1">
        <f>IFERROR(VLOOKUP(A1961,'[1]For Report Q-2 '!$A$2:$W$3476,23,0),"-")</f>
        <v>0</v>
      </c>
      <c r="X1961" s="1"/>
      <c r="Y1961" s="1"/>
      <c r="Z1961" s="2" t="str">
        <f>IFERROR(VLOOKUP(A1961,'[1]For Report Q-2 '!$A$2:$Z$3476,26,0),"-")</f>
        <v>-</v>
      </c>
      <c r="AA1961" s="1" t="str">
        <f>IFERROR(VLOOKUP(A1961,'[1]For Report Q-2 '!$A$2:$AH$3476,27,0),"-")</f>
        <v>-</v>
      </c>
      <c r="AB1961" s="1" t="str">
        <f>IFERROR(VLOOKUP(A1961,'[1]For Report Q-2 '!$A$2:$AH$3476,28,0),"-")</f>
        <v>-</v>
      </c>
      <c r="AC1961" s="2" t="str">
        <f>IFERROR(VLOOKUP(A1961,'[1]For Report Q-2 '!$A$2:$AH$3476,29,0),"-")</f>
        <v>-</v>
      </c>
      <c r="AD1961" s="2" t="str">
        <f>IFERROR(VLOOKUP(A1961,'[1]For Report Q-2 '!$A$2:$AH$3476,30,0),"-")</f>
        <v>-</v>
      </c>
      <c r="AE1961" s="1" t="str">
        <f>IFERROR(VLOOKUP(A1961,'[1]For Report Q-2 '!$A$2:$AH$3476,31,0),"-")</f>
        <v>-</v>
      </c>
      <c r="AF1961" s="1" t="str">
        <f>IFERROR(VLOOKUP(A1961,'[1]For Report Q-2 '!$A$2:$AH$3476,32,0),"-")</f>
        <v>-</v>
      </c>
      <c r="AG1961" s="2" t="str">
        <f>IFERROR(VLOOKUP(A1961,'[1]For Report Q-2 '!$A$2:$AH$3476,33,0),"-")</f>
        <v>-</v>
      </c>
      <c r="AH1961" s="1" t="str">
        <f t="shared" si="30"/>
        <v>--</v>
      </c>
      <c r="AI1961" t="e">
        <v>#N/A</v>
      </c>
      <c r="AJ1961" t="e">
        <v>#N/A</v>
      </c>
      <c r="AK1961" t="e">
        <v>#N/A</v>
      </c>
    </row>
    <row r="1962" spans="1:37" x14ac:dyDescent="0.25">
      <c r="A1962" s="15">
        <v>61347</v>
      </c>
      <c r="B1962" s="15" t="s">
        <v>739</v>
      </c>
      <c r="C1962" s="16">
        <v>44917</v>
      </c>
      <c r="D1962" s="15" t="s">
        <v>28</v>
      </c>
      <c r="E1962" s="1" t="s">
        <v>741</v>
      </c>
      <c r="F1962" s="15" t="s">
        <v>163</v>
      </c>
      <c r="G1962" s="1" t="s">
        <v>28</v>
      </c>
      <c r="H1962" s="17">
        <v>425</v>
      </c>
      <c r="I1962" s="18">
        <v>4.2500000000000003E-3</v>
      </c>
      <c r="J1962" s="1">
        <v>9078413</v>
      </c>
      <c r="K1962" s="1" t="s">
        <v>739</v>
      </c>
      <c r="L1962" s="19">
        <v>10290177.759199969</v>
      </c>
      <c r="M1962" s="1" t="s">
        <v>67</v>
      </c>
      <c r="N1962" s="1" t="s">
        <v>741</v>
      </c>
      <c r="O1962" s="1" t="s">
        <v>38</v>
      </c>
      <c r="P1962" s="20">
        <v>9078413</v>
      </c>
      <c r="Q1962" s="1" t="s">
        <v>340</v>
      </c>
      <c r="R1962" s="1" t="s">
        <v>89</v>
      </c>
      <c r="S1962" s="1" t="s">
        <v>80</v>
      </c>
      <c r="T1962" s="18">
        <f>IFERROR(VLOOKUP(A1962,'[1]For Report Q-2 '!$A$2:$T$3476,20,0),"-")</f>
        <v>4.2500000000000003E-3</v>
      </c>
      <c r="U1962" s="55">
        <f>IFERROR(VLOOKUP(A1962,'[1]For Report Q-2 '!$A$2:$U$3476,21,0),"-")</f>
        <v>0</v>
      </c>
      <c r="V1962" s="2" t="str">
        <f>IFERROR(VLOOKUP(A1962,'[1]For Report Q-2 '!$A$2:$V$3476,22,0),"-")</f>
        <v>-</v>
      </c>
      <c r="W1962" s="1">
        <f>IFERROR(VLOOKUP(A1962,'[1]For Report Q-2 '!$A$2:$W$3476,23,0),"-")</f>
        <v>0</v>
      </c>
      <c r="X1962" s="1"/>
      <c r="Y1962" s="1"/>
      <c r="Z1962" s="2" t="str">
        <f>IFERROR(VLOOKUP(A1962,'[1]For Report Q-2 '!$A$2:$Z$3476,26,0),"-")</f>
        <v>-</v>
      </c>
      <c r="AA1962" s="1" t="str">
        <f>IFERROR(VLOOKUP(A1962,'[1]For Report Q-2 '!$A$2:$AH$3476,27,0),"-")</f>
        <v>-</v>
      </c>
      <c r="AB1962" s="1" t="str">
        <f>IFERROR(VLOOKUP(A1962,'[1]For Report Q-2 '!$A$2:$AH$3476,28,0),"-")</f>
        <v>-</v>
      </c>
      <c r="AC1962" s="2" t="str">
        <f>IFERROR(VLOOKUP(A1962,'[1]For Report Q-2 '!$A$2:$AH$3476,29,0),"-")</f>
        <v>-</v>
      </c>
      <c r="AD1962" s="2" t="str">
        <f>IFERROR(VLOOKUP(A1962,'[1]For Report Q-2 '!$A$2:$AH$3476,30,0),"-")</f>
        <v>-</v>
      </c>
      <c r="AE1962" s="1" t="str">
        <f>IFERROR(VLOOKUP(A1962,'[1]For Report Q-2 '!$A$2:$AH$3476,31,0),"-")</f>
        <v>-</v>
      </c>
      <c r="AF1962" s="1" t="str">
        <f>IFERROR(VLOOKUP(A1962,'[1]For Report Q-2 '!$A$2:$AH$3476,32,0),"-")</f>
        <v>-</v>
      </c>
      <c r="AG1962" s="2" t="str">
        <f>IFERROR(VLOOKUP(A1962,'[1]For Report Q-2 '!$A$2:$AH$3476,33,0),"-")</f>
        <v>-</v>
      </c>
      <c r="AH1962" s="1" t="str">
        <f t="shared" si="30"/>
        <v>--</v>
      </c>
      <c r="AI1962" t="e">
        <v>#N/A</v>
      </c>
      <c r="AJ1962" t="e">
        <v>#N/A</v>
      </c>
      <c r="AK1962" t="e">
        <v>#N/A</v>
      </c>
    </row>
    <row r="1963" spans="1:37" x14ac:dyDescent="0.25">
      <c r="A1963" s="15">
        <v>61349</v>
      </c>
      <c r="B1963" s="15" t="s">
        <v>739</v>
      </c>
      <c r="C1963" s="16">
        <v>44917</v>
      </c>
      <c r="D1963" s="15" t="s">
        <v>28</v>
      </c>
      <c r="E1963" s="1" t="s">
        <v>741</v>
      </c>
      <c r="F1963" s="15" t="s">
        <v>163</v>
      </c>
      <c r="G1963" s="1" t="s">
        <v>28</v>
      </c>
      <c r="H1963" s="17">
        <v>425</v>
      </c>
      <c r="I1963" s="18">
        <v>4.2500000000000003E-3</v>
      </c>
      <c r="J1963" s="1">
        <v>9078413</v>
      </c>
      <c r="K1963" s="1" t="s">
        <v>739</v>
      </c>
      <c r="L1963" s="19">
        <v>10290177.759199969</v>
      </c>
      <c r="M1963" s="1" t="s">
        <v>67</v>
      </c>
      <c r="N1963" s="1" t="s">
        <v>741</v>
      </c>
      <c r="O1963" s="1" t="s">
        <v>38</v>
      </c>
      <c r="P1963" s="20">
        <v>9078413</v>
      </c>
      <c r="Q1963" s="1" t="s">
        <v>340</v>
      </c>
      <c r="R1963" s="1" t="s">
        <v>89</v>
      </c>
      <c r="S1963" s="1" t="s">
        <v>80</v>
      </c>
      <c r="T1963" s="18">
        <f>IFERROR(VLOOKUP(A1963,'[1]For Report Q-2 '!$A$2:$T$3476,20,0),"-")</f>
        <v>4.2500000000000003E-3</v>
      </c>
      <c r="U1963" s="55">
        <f>IFERROR(VLOOKUP(A1963,'[1]For Report Q-2 '!$A$2:$U$3476,21,0),"-")</f>
        <v>0</v>
      </c>
      <c r="V1963" s="2" t="str">
        <f>IFERROR(VLOOKUP(A1963,'[1]For Report Q-2 '!$A$2:$V$3476,22,0),"-")</f>
        <v>-</v>
      </c>
      <c r="W1963" s="1">
        <f>IFERROR(VLOOKUP(A1963,'[1]For Report Q-2 '!$A$2:$W$3476,23,0),"-")</f>
        <v>0</v>
      </c>
      <c r="X1963" s="1"/>
      <c r="Y1963" s="1"/>
      <c r="Z1963" s="2" t="str">
        <f>IFERROR(VLOOKUP(A1963,'[1]For Report Q-2 '!$A$2:$Z$3476,26,0),"-")</f>
        <v>-</v>
      </c>
      <c r="AA1963" s="1" t="str">
        <f>IFERROR(VLOOKUP(A1963,'[1]For Report Q-2 '!$A$2:$AH$3476,27,0),"-")</f>
        <v>-</v>
      </c>
      <c r="AB1963" s="1" t="str">
        <f>IFERROR(VLOOKUP(A1963,'[1]For Report Q-2 '!$A$2:$AH$3476,28,0),"-")</f>
        <v>-</v>
      </c>
      <c r="AC1963" s="2" t="str">
        <f>IFERROR(VLOOKUP(A1963,'[1]For Report Q-2 '!$A$2:$AH$3476,29,0),"-")</f>
        <v>-</v>
      </c>
      <c r="AD1963" s="2" t="str">
        <f>IFERROR(VLOOKUP(A1963,'[1]For Report Q-2 '!$A$2:$AH$3476,30,0),"-")</f>
        <v>-</v>
      </c>
      <c r="AE1963" s="1" t="str">
        <f>IFERROR(VLOOKUP(A1963,'[1]For Report Q-2 '!$A$2:$AH$3476,31,0),"-")</f>
        <v>-</v>
      </c>
      <c r="AF1963" s="1" t="str">
        <f>IFERROR(VLOOKUP(A1963,'[1]For Report Q-2 '!$A$2:$AH$3476,32,0),"-")</f>
        <v>-</v>
      </c>
      <c r="AG1963" s="2" t="str">
        <f>IFERROR(VLOOKUP(A1963,'[1]For Report Q-2 '!$A$2:$AH$3476,33,0),"-")</f>
        <v>-</v>
      </c>
      <c r="AH1963" s="1" t="str">
        <f t="shared" si="30"/>
        <v>--</v>
      </c>
      <c r="AI1963" t="e">
        <v>#N/A</v>
      </c>
      <c r="AJ1963" t="e">
        <v>#N/A</v>
      </c>
      <c r="AK1963" t="e">
        <v>#N/A</v>
      </c>
    </row>
    <row r="1964" spans="1:37" x14ac:dyDescent="0.25">
      <c r="A1964" s="15">
        <v>61350</v>
      </c>
      <c r="B1964" s="15" t="s">
        <v>739</v>
      </c>
      <c r="C1964" s="16">
        <v>44911</v>
      </c>
      <c r="D1964" s="15" t="s">
        <v>70</v>
      </c>
      <c r="E1964" s="1" t="s">
        <v>741</v>
      </c>
      <c r="F1964" s="15" t="s">
        <v>163</v>
      </c>
      <c r="G1964" s="1" t="s">
        <v>70</v>
      </c>
      <c r="H1964" s="17">
        <v>475</v>
      </c>
      <c r="I1964" s="18">
        <v>4.7499999999999999E-3</v>
      </c>
      <c r="J1964" s="1">
        <v>9078413</v>
      </c>
      <c r="K1964" s="1" t="s">
        <v>739</v>
      </c>
      <c r="L1964" s="19">
        <v>10290177.759199969</v>
      </c>
      <c r="M1964" s="1" t="s">
        <v>67</v>
      </c>
      <c r="N1964" s="1" t="s">
        <v>741</v>
      </c>
      <c r="O1964" s="1" t="s">
        <v>71</v>
      </c>
      <c r="P1964" s="20">
        <v>9078413</v>
      </c>
      <c r="Q1964" s="1" t="s">
        <v>340</v>
      </c>
      <c r="R1964" s="1" t="s">
        <v>89</v>
      </c>
      <c r="S1964" s="1" t="s">
        <v>80</v>
      </c>
      <c r="T1964" s="18">
        <f>IFERROR(VLOOKUP(A1964,'[1]For Report Q-2 '!$A$2:$T$3476,20,0),"-")</f>
        <v>4.7499999999999999E-3</v>
      </c>
      <c r="U1964" s="55">
        <f>IFERROR(VLOOKUP(A1964,'[1]For Report Q-2 '!$A$2:$U$3476,21,0),"-")</f>
        <v>0</v>
      </c>
      <c r="V1964" s="2" t="str">
        <f>IFERROR(VLOOKUP(A1964,'[1]For Report Q-2 '!$A$2:$V$3476,22,0),"-")</f>
        <v>-</v>
      </c>
      <c r="W1964" s="1">
        <f>IFERROR(VLOOKUP(A1964,'[1]For Report Q-2 '!$A$2:$W$3476,23,0),"-")</f>
        <v>0</v>
      </c>
      <c r="X1964" s="1"/>
      <c r="Y1964" s="1"/>
      <c r="Z1964" s="2" t="str">
        <f>IFERROR(VLOOKUP(A1964,'[1]For Report Q-2 '!$A$2:$Z$3476,26,0),"-")</f>
        <v>-</v>
      </c>
      <c r="AA1964" s="1" t="str">
        <f>IFERROR(VLOOKUP(A1964,'[1]For Report Q-2 '!$A$2:$AH$3476,27,0),"-")</f>
        <v>-</v>
      </c>
      <c r="AB1964" s="1" t="str">
        <f>IFERROR(VLOOKUP(A1964,'[1]For Report Q-2 '!$A$2:$AH$3476,28,0),"-")</f>
        <v>-</v>
      </c>
      <c r="AC1964" s="2" t="str">
        <f>IFERROR(VLOOKUP(A1964,'[1]For Report Q-2 '!$A$2:$AH$3476,29,0),"-")</f>
        <v>-</v>
      </c>
      <c r="AD1964" s="2" t="str">
        <f>IFERROR(VLOOKUP(A1964,'[1]For Report Q-2 '!$A$2:$AH$3476,30,0),"-")</f>
        <v>-</v>
      </c>
      <c r="AE1964" s="1" t="str">
        <f>IFERROR(VLOOKUP(A1964,'[1]For Report Q-2 '!$A$2:$AH$3476,31,0),"-")</f>
        <v>-</v>
      </c>
      <c r="AF1964" s="1" t="str">
        <f>IFERROR(VLOOKUP(A1964,'[1]For Report Q-2 '!$A$2:$AH$3476,32,0),"-")</f>
        <v>-</v>
      </c>
      <c r="AG1964" s="2" t="str">
        <f>IFERROR(VLOOKUP(A1964,'[1]For Report Q-2 '!$A$2:$AH$3476,33,0),"-")</f>
        <v>-</v>
      </c>
      <c r="AH1964" s="1" t="str">
        <f t="shared" si="30"/>
        <v>--</v>
      </c>
      <c r="AI1964" t="e">
        <v>#N/A</v>
      </c>
      <c r="AJ1964" t="e">
        <v>#N/A</v>
      </c>
      <c r="AK1964" t="e">
        <v>#N/A</v>
      </c>
    </row>
    <row r="1965" spans="1:37" x14ac:dyDescent="0.25">
      <c r="A1965" s="15">
        <v>61352</v>
      </c>
      <c r="B1965" s="15" t="s">
        <v>739</v>
      </c>
      <c r="C1965" s="16">
        <v>44917</v>
      </c>
      <c r="D1965" s="15" t="s">
        <v>28</v>
      </c>
      <c r="E1965" s="1" t="s">
        <v>741</v>
      </c>
      <c r="F1965" s="15" t="s">
        <v>163</v>
      </c>
      <c r="G1965" s="1" t="s">
        <v>28</v>
      </c>
      <c r="H1965" s="17">
        <v>425</v>
      </c>
      <c r="I1965" s="18">
        <v>4.2500000000000003E-3</v>
      </c>
      <c r="J1965" s="1">
        <v>9078413</v>
      </c>
      <c r="K1965" s="1" t="s">
        <v>739</v>
      </c>
      <c r="L1965" s="19">
        <v>10290177.759199969</v>
      </c>
      <c r="M1965" s="1" t="s">
        <v>67</v>
      </c>
      <c r="N1965" s="1" t="s">
        <v>741</v>
      </c>
      <c r="O1965" s="1" t="s">
        <v>38</v>
      </c>
      <c r="P1965" s="20">
        <v>9078413</v>
      </c>
      <c r="Q1965" s="1" t="s">
        <v>340</v>
      </c>
      <c r="R1965" s="1" t="s">
        <v>89</v>
      </c>
      <c r="S1965" s="1" t="s">
        <v>80</v>
      </c>
      <c r="T1965" s="18">
        <f>IFERROR(VLOOKUP(A1965,'[1]For Report Q-2 '!$A$2:$T$3476,20,0),"-")</f>
        <v>4.2500000000000003E-3</v>
      </c>
      <c r="U1965" s="55">
        <f>IFERROR(VLOOKUP(A1965,'[1]For Report Q-2 '!$A$2:$U$3476,21,0),"-")</f>
        <v>0</v>
      </c>
      <c r="V1965" s="2" t="str">
        <f>IFERROR(VLOOKUP(A1965,'[1]For Report Q-2 '!$A$2:$V$3476,22,0),"-")</f>
        <v>-</v>
      </c>
      <c r="W1965" s="1">
        <f>IFERROR(VLOOKUP(A1965,'[1]For Report Q-2 '!$A$2:$W$3476,23,0),"-")</f>
        <v>0</v>
      </c>
      <c r="X1965" s="1"/>
      <c r="Y1965" s="1"/>
      <c r="Z1965" s="2" t="str">
        <f>IFERROR(VLOOKUP(A1965,'[1]For Report Q-2 '!$A$2:$Z$3476,26,0),"-")</f>
        <v>-</v>
      </c>
      <c r="AA1965" s="1" t="str">
        <f>IFERROR(VLOOKUP(A1965,'[1]For Report Q-2 '!$A$2:$AH$3476,27,0),"-")</f>
        <v>-</v>
      </c>
      <c r="AB1965" s="1" t="str">
        <f>IFERROR(VLOOKUP(A1965,'[1]For Report Q-2 '!$A$2:$AH$3476,28,0),"-")</f>
        <v>-</v>
      </c>
      <c r="AC1965" s="2" t="str">
        <f>IFERROR(VLOOKUP(A1965,'[1]For Report Q-2 '!$A$2:$AH$3476,29,0),"-")</f>
        <v>-</v>
      </c>
      <c r="AD1965" s="2" t="str">
        <f>IFERROR(VLOOKUP(A1965,'[1]For Report Q-2 '!$A$2:$AH$3476,30,0),"-")</f>
        <v>-</v>
      </c>
      <c r="AE1965" s="1" t="str">
        <f>IFERROR(VLOOKUP(A1965,'[1]For Report Q-2 '!$A$2:$AH$3476,31,0),"-")</f>
        <v>-</v>
      </c>
      <c r="AF1965" s="1" t="str">
        <f>IFERROR(VLOOKUP(A1965,'[1]For Report Q-2 '!$A$2:$AH$3476,32,0),"-")</f>
        <v>-</v>
      </c>
      <c r="AG1965" s="2" t="str">
        <f>IFERROR(VLOOKUP(A1965,'[1]For Report Q-2 '!$A$2:$AH$3476,33,0),"-")</f>
        <v>-</v>
      </c>
      <c r="AH1965" s="1" t="str">
        <f t="shared" si="30"/>
        <v>--</v>
      </c>
      <c r="AI1965" t="e">
        <v>#N/A</v>
      </c>
      <c r="AJ1965" t="e">
        <v>#N/A</v>
      </c>
      <c r="AK1965" t="e">
        <v>#N/A</v>
      </c>
    </row>
    <row r="1966" spans="1:37" x14ac:dyDescent="0.25">
      <c r="A1966" s="15">
        <v>61355</v>
      </c>
      <c r="B1966" s="15" t="s">
        <v>739</v>
      </c>
      <c r="C1966" s="16">
        <v>44917</v>
      </c>
      <c r="D1966" s="15" t="s">
        <v>28</v>
      </c>
      <c r="E1966" s="1" t="s">
        <v>741</v>
      </c>
      <c r="F1966" s="15" t="s">
        <v>163</v>
      </c>
      <c r="G1966" s="1" t="s">
        <v>28</v>
      </c>
      <c r="H1966" s="17">
        <v>425</v>
      </c>
      <c r="I1966" s="18">
        <v>4.2500000000000003E-3</v>
      </c>
      <c r="J1966" s="1">
        <v>9078413</v>
      </c>
      <c r="K1966" s="1" t="s">
        <v>739</v>
      </c>
      <c r="L1966" s="19">
        <v>10290177.759199969</v>
      </c>
      <c r="M1966" s="1" t="s">
        <v>67</v>
      </c>
      <c r="N1966" s="1" t="s">
        <v>741</v>
      </c>
      <c r="O1966" s="1" t="s">
        <v>38</v>
      </c>
      <c r="P1966" s="20">
        <v>9078413</v>
      </c>
      <c r="Q1966" s="1" t="s">
        <v>340</v>
      </c>
      <c r="R1966" s="1" t="s">
        <v>89</v>
      </c>
      <c r="S1966" s="1" t="s">
        <v>80</v>
      </c>
      <c r="T1966" s="18">
        <f>IFERROR(VLOOKUP(A1966,'[1]For Report Q-2 '!$A$2:$T$3476,20,0),"-")</f>
        <v>4.2500000000000003E-3</v>
      </c>
      <c r="U1966" s="55">
        <f>IFERROR(VLOOKUP(A1966,'[1]For Report Q-2 '!$A$2:$U$3476,21,0),"-")</f>
        <v>0</v>
      </c>
      <c r="V1966" s="2" t="str">
        <f>IFERROR(VLOOKUP(A1966,'[1]For Report Q-2 '!$A$2:$V$3476,22,0),"-")</f>
        <v>-</v>
      </c>
      <c r="W1966" s="1">
        <f>IFERROR(VLOOKUP(A1966,'[1]For Report Q-2 '!$A$2:$W$3476,23,0),"-")</f>
        <v>0</v>
      </c>
      <c r="X1966" s="1"/>
      <c r="Y1966" s="1"/>
      <c r="Z1966" s="2" t="str">
        <f>IFERROR(VLOOKUP(A1966,'[1]For Report Q-2 '!$A$2:$Z$3476,26,0),"-")</f>
        <v>-</v>
      </c>
      <c r="AA1966" s="1" t="str">
        <f>IFERROR(VLOOKUP(A1966,'[1]For Report Q-2 '!$A$2:$AH$3476,27,0),"-")</f>
        <v>-</v>
      </c>
      <c r="AB1966" s="1" t="str">
        <f>IFERROR(VLOOKUP(A1966,'[1]For Report Q-2 '!$A$2:$AH$3476,28,0),"-")</f>
        <v>-</v>
      </c>
      <c r="AC1966" s="2" t="str">
        <f>IFERROR(VLOOKUP(A1966,'[1]For Report Q-2 '!$A$2:$AH$3476,29,0),"-")</f>
        <v>-</v>
      </c>
      <c r="AD1966" s="2" t="str">
        <f>IFERROR(VLOOKUP(A1966,'[1]For Report Q-2 '!$A$2:$AH$3476,30,0),"-")</f>
        <v>-</v>
      </c>
      <c r="AE1966" s="1" t="str">
        <f>IFERROR(VLOOKUP(A1966,'[1]For Report Q-2 '!$A$2:$AH$3476,31,0),"-")</f>
        <v>-</v>
      </c>
      <c r="AF1966" s="1" t="str">
        <f>IFERROR(VLOOKUP(A1966,'[1]For Report Q-2 '!$A$2:$AH$3476,32,0),"-")</f>
        <v>-</v>
      </c>
      <c r="AG1966" s="2" t="str">
        <f>IFERROR(VLOOKUP(A1966,'[1]For Report Q-2 '!$A$2:$AH$3476,33,0),"-")</f>
        <v>-</v>
      </c>
      <c r="AH1966" s="1" t="str">
        <f t="shared" si="30"/>
        <v>--</v>
      </c>
      <c r="AI1966" t="e">
        <v>#N/A</v>
      </c>
      <c r="AJ1966" t="e">
        <v>#N/A</v>
      </c>
      <c r="AK1966" t="e">
        <v>#N/A</v>
      </c>
    </row>
    <row r="1967" spans="1:37" x14ac:dyDescent="0.25">
      <c r="A1967" s="15">
        <v>61356</v>
      </c>
      <c r="B1967" s="15" t="s">
        <v>739</v>
      </c>
      <c r="C1967" s="16">
        <v>44917</v>
      </c>
      <c r="D1967" s="15" t="s">
        <v>28</v>
      </c>
      <c r="E1967" s="1" t="s">
        <v>741</v>
      </c>
      <c r="F1967" s="15" t="s">
        <v>163</v>
      </c>
      <c r="G1967" s="1" t="s">
        <v>28</v>
      </c>
      <c r="H1967" s="17">
        <v>425</v>
      </c>
      <c r="I1967" s="18">
        <v>4.2500000000000003E-3</v>
      </c>
      <c r="J1967" s="1">
        <v>9078413</v>
      </c>
      <c r="K1967" s="1" t="s">
        <v>739</v>
      </c>
      <c r="L1967" s="19">
        <v>10290177.759199969</v>
      </c>
      <c r="M1967" s="1" t="s">
        <v>67</v>
      </c>
      <c r="N1967" s="1" t="s">
        <v>741</v>
      </c>
      <c r="O1967" s="1" t="s">
        <v>38</v>
      </c>
      <c r="P1967" s="20">
        <v>9078413</v>
      </c>
      <c r="Q1967" s="1" t="s">
        <v>340</v>
      </c>
      <c r="R1967" s="1" t="s">
        <v>89</v>
      </c>
      <c r="S1967" s="1" t="s">
        <v>80</v>
      </c>
      <c r="T1967" s="18">
        <f>IFERROR(VLOOKUP(A1967,'[1]For Report Q-2 '!$A$2:$T$3476,20,0),"-")</f>
        <v>4.2500000000000003E-3</v>
      </c>
      <c r="U1967" s="55">
        <f>IFERROR(VLOOKUP(A1967,'[1]For Report Q-2 '!$A$2:$U$3476,21,0),"-")</f>
        <v>0</v>
      </c>
      <c r="V1967" s="2" t="str">
        <f>IFERROR(VLOOKUP(A1967,'[1]For Report Q-2 '!$A$2:$V$3476,22,0),"-")</f>
        <v>-</v>
      </c>
      <c r="W1967" s="1">
        <f>IFERROR(VLOOKUP(A1967,'[1]For Report Q-2 '!$A$2:$W$3476,23,0),"-")</f>
        <v>0</v>
      </c>
      <c r="X1967" s="1"/>
      <c r="Y1967" s="1"/>
      <c r="Z1967" s="2" t="str">
        <f>IFERROR(VLOOKUP(A1967,'[1]For Report Q-2 '!$A$2:$Z$3476,26,0),"-")</f>
        <v>-</v>
      </c>
      <c r="AA1967" s="1" t="str">
        <f>IFERROR(VLOOKUP(A1967,'[1]For Report Q-2 '!$A$2:$AH$3476,27,0),"-")</f>
        <v>-</v>
      </c>
      <c r="AB1967" s="1" t="str">
        <f>IFERROR(VLOOKUP(A1967,'[1]For Report Q-2 '!$A$2:$AH$3476,28,0),"-")</f>
        <v>-</v>
      </c>
      <c r="AC1967" s="2" t="str">
        <f>IFERROR(VLOOKUP(A1967,'[1]For Report Q-2 '!$A$2:$AH$3476,29,0),"-")</f>
        <v>-</v>
      </c>
      <c r="AD1967" s="2" t="str">
        <f>IFERROR(VLOOKUP(A1967,'[1]For Report Q-2 '!$A$2:$AH$3476,30,0),"-")</f>
        <v>-</v>
      </c>
      <c r="AE1967" s="1" t="str">
        <f>IFERROR(VLOOKUP(A1967,'[1]For Report Q-2 '!$A$2:$AH$3476,31,0),"-")</f>
        <v>-</v>
      </c>
      <c r="AF1967" s="1" t="str">
        <f>IFERROR(VLOOKUP(A1967,'[1]For Report Q-2 '!$A$2:$AH$3476,32,0),"-")</f>
        <v>-</v>
      </c>
      <c r="AG1967" s="2" t="str">
        <f>IFERROR(VLOOKUP(A1967,'[1]For Report Q-2 '!$A$2:$AH$3476,33,0),"-")</f>
        <v>-</v>
      </c>
      <c r="AH1967" s="1" t="str">
        <f t="shared" si="30"/>
        <v>--</v>
      </c>
      <c r="AI1967" t="e">
        <v>#N/A</v>
      </c>
      <c r="AJ1967" t="e">
        <v>#N/A</v>
      </c>
      <c r="AK1967" t="e">
        <v>#N/A</v>
      </c>
    </row>
    <row r="1968" spans="1:37" x14ac:dyDescent="0.25">
      <c r="A1968" s="15">
        <v>61357</v>
      </c>
      <c r="B1968" s="15" t="s">
        <v>739</v>
      </c>
      <c r="C1968" s="16">
        <v>44917</v>
      </c>
      <c r="D1968" s="15" t="s">
        <v>28</v>
      </c>
      <c r="E1968" s="1" t="s">
        <v>741</v>
      </c>
      <c r="F1968" s="15" t="s">
        <v>163</v>
      </c>
      <c r="G1968" s="1" t="s">
        <v>28</v>
      </c>
      <c r="H1968" s="17">
        <v>425</v>
      </c>
      <c r="I1968" s="18">
        <v>4.2500000000000003E-3</v>
      </c>
      <c r="J1968" s="1">
        <v>9078413</v>
      </c>
      <c r="K1968" s="1" t="s">
        <v>739</v>
      </c>
      <c r="L1968" s="19">
        <v>10290177.759199969</v>
      </c>
      <c r="M1968" s="1" t="s">
        <v>67</v>
      </c>
      <c r="N1968" s="1" t="s">
        <v>741</v>
      </c>
      <c r="O1968" s="1" t="s">
        <v>38</v>
      </c>
      <c r="P1968" s="20">
        <v>9078413</v>
      </c>
      <c r="Q1968" s="1" t="s">
        <v>340</v>
      </c>
      <c r="R1968" s="1" t="s">
        <v>89</v>
      </c>
      <c r="S1968" s="1" t="s">
        <v>80</v>
      </c>
      <c r="T1968" s="18">
        <f>IFERROR(VLOOKUP(A1968,'[1]For Report Q-2 '!$A$2:$T$3476,20,0),"-")</f>
        <v>4.2500000000000003E-3</v>
      </c>
      <c r="U1968" s="55">
        <f>IFERROR(VLOOKUP(A1968,'[1]For Report Q-2 '!$A$2:$U$3476,21,0),"-")</f>
        <v>0</v>
      </c>
      <c r="V1968" s="2" t="str">
        <f>IFERROR(VLOOKUP(A1968,'[1]For Report Q-2 '!$A$2:$V$3476,22,0),"-")</f>
        <v>-</v>
      </c>
      <c r="W1968" s="1">
        <f>IFERROR(VLOOKUP(A1968,'[1]For Report Q-2 '!$A$2:$W$3476,23,0),"-")</f>
        <v>0</v>
      </c>
      <c r="X1968" s="1"/>
      <c r="Y1968" s="1"/>
      <c r="Z1968" s="2" t="str">
        <f>IFERROR(VLOOKUP(A1968,'[1]For Report Q-2 '!$A$2:$Z$3476,26,0),"-")</f>
        <v>-</v>
      </c>
      <c r="AA1968" s="1" t="str">
        <f>IFERROR(VLOOKUP(A1968,'[1]For Report Q-2 '!$A$2:$AH$3476,27,0),"-")</f>
        <v>-</v>
      </c>
      <c r="AB1968" s="1" t="str">
        <f>IFERROR(VLOOKUP(A1968,'[1]For Report Q-2 '!$A$2:$AH$3476,28,0),"-")</f>
        <v>-</v>
      </c>
      <c r="AC1968" s="2" t="str">
        <f>IFERROR(VLOOKUP(A1968,'[1]For Report Q-2 '!$A$2:$AH$3476,29,0),"-")</f>
        <v>-</v>
      </c>
      <c r="AD1968" s="2" t="str">
        <f>IFERROR(VLOOKUP(A1968,'[1]For Report Q-2 '!$A$2:$AH$3476,30,0),"-")</f>
        <v>-</v>
      </c>
      <c r="AE1968" s="1" t="str">
        <f>IFERROR(VLOOKUP(A1968,'[1]For Report Q-2 '!$A$2:$AH$3476,31,0),"-")</f>
        <v>-</v>
      </c>
      <c r="AF1968" s="1" t="str">
        <f>IFERROR(VLOOKUP(A1968,'[1]For Report Q-2 '!$A$2:$AH$3476,32,0),"-")</f>
        <v>-</v>
      </c>
      <c r="AG1968" s="2" t="str">
        <f>IFERROR(VLOOKUP(A1968,'[1]For Report Q-2 '!$A$2:$AH$3476,33,0),"-")</f>
        <v>-</v>
      </c>
      <c r="AH1968" s="1" t="str">
        <f t="shared" si="30"/>
        <v>--</v>
      </c>
      <c r="AI1968" t="e">
        <v>#N/A</v>
      </c>
      <c r="AJ1968" t="e">
        <v>#N/A</v>
      </c>
      <c r="AK1968" t="e">
        <v>#N/A</v>
      </c>
    </row>
    <row r="1969" spans="1:37" x14ac:dyDescent="0.25">
      <c r="A1969" s="15">
        <v>61358</v>
      </c>
      <c r="B1969" s="15" t="s">
        <v>739</v>
      </c>
      <c r="C1969" s="16">
        <v>44917</v>
      </c>
      <c r="D1969" s="15" t="s">
        <v>28</v>
      </c>
      <c r="E1969" s="1" t="s">
        <v>741</v>
      </c>
      <c r="F1969" s="15" t="s">
        <v>163</v>
      </c>
      <c r="G1969" s="1" t="s">
        <v>28</v>
      </c>
      <c r="H1969" s="17">
        <v>425</v>
      </c>
      <c r="I1969" s="18">
        <v>4.2500000000000003E-3</v>
      </c>
      <c r="J1969" s="1">
        <v>9078413</v>
      </c>
      <c r="K1969" s="1" t="s">
        <v>739</v>
      </c>
      <c r="L1969" s="19">
        <v>10290177.759199969</v>
      </c>
      <c r="M1969" s="1" t="s">
        <v>67</v>
      </c>
      <c r="N1969" s="1" t="s">
        <v>741</v>
      </c>
      <c r="O1969" s="1" t="s">
        <v>38</v>
      </c>
      <c r="P1969" s="20">
        <v>9078413</v>
      </c>
      <c r="Q1969" s="1" t="s">
        <v>340</v>
      </c>
      <c r="R1969" s="1" t="s">
        <v>89</v>
      </c>
      <c r="S1969" s="1" t="s">
        <v>80</v>
      </c>
      <c r="T1969" s="18">
        <f>IFERROR(VLOOKUP(A1969,'[1]For Report Q-2 '!$A$2:$T$3476,20,0),"-")</f>
        <v>4.2500000000000003E-3</v>
      </c>
      <c r="U1969" s="55">
        <f>IFERROR(VLOOKUP(A1969,'[1]For Report Q-2 '!$A$2:$U$3476,21,0),"-")</f>
        <v>0</v>
      </c>
      <c r="V1969" s="2" t="str">
        <f>IFERROR(VLOOKUP(A1969,'[1]For Report Q-2 '!$A$2:$V$3476,22,0),"-")</f>
        <v>-</v>
      </c>
      <c r="W1969" s="1">
        <f>IFERROR(VLOOKUP(A1969,'[1]For Report Q-2 '!$A$2:$W$3476,23,0),"-")</f>
        <v>0</v>
      </c>
      <c r="X1969" s="1"/>
      <c r="Y1969" s="1"/>
      <c r="Z1969" s="2" t="str">
        <f>IFERROR(VLOOKUP(A1969,'[1]For Report Q-2 '!$A$2:$Z$3476,26,0),"-")</f>
        <v>-</v>
      </c>
      <c r="AA1969" s="1" t="str">
        <f>IFERROR(VLOOKUP(A1969,'[1]For Report Q-2 '!$A$2:$AH$3476,27,0),"-")</f>
        <v>-</v>
      </c>
      <c r="AB1969" s="1" t="str">
        <f>IFERROR(VLOOKUP(A1969,'[1]For Report Q-2 '!$A$2:$AH$3476,28,0),"-")</f>
        <v>-</v>
      </c>
      <c r="AC1969" s="2" t="str">
        <f>IFERROR(VLOOKUP(A1969,'[1]For Report Q-2 '!$A$2:$AH$3476,29,0),"-")</f>
        <v>-</v>
      </c>
      <c r="AD1969" s="2" t="str">
        <f>IFERROR(VLOOKUP(A1969,'[1]For Report Q-2 '!$A$2:$AH$3476,30,0),"-")</f>
        <v>-</v>
      </c>
      <c r="AE1969" s="1" t="str">
        <f>IFERROR(VLOOKUP(A1969,'[1]For Report Q-2 '!$A$2:$AH$3476,31,0),"-")</f>
        <v>-</v>
      </c>
      <c r="AF1969" s="1" t="str">
        <f>IFERROR(VLOOKUP(A1969,'[1]For Report Q-2 '!$A$2:$AH$3476,32,0),"-")</f>
        <v>-</v>
      </c>
      <c r="AG1969" s="2" t="str">
        <f>IFERROR(VLOOKUP(A1969,'[1]For Report Q-2 '!$A$2:$AH$3476,33,0),"-")</f>
        <v>-</v>
      </c>
      <c r="AH1969" s="1" t="str">
        <f t="shared" si="30"/>
        <v>--</v>
      </c>
      <c r="AI1969" t="e">
        <v>#N/A</v>
      </c>
      <c r="AJ1969" t="e">
        <v>#N/A</v>
      </c>
      <c r="AK1969" t="e">
        <v>#N/A</v>
      </c>
    </row>
    <row r="1970" spans="1:37" x14ac:dyDescent="0.25">
      <c r="A1970" s="15">
        <v>61359</v>
      </c>
      <c r="B1970" s="15" t="s">
        <v>739</v>
      </c>
      <c r="C1970" s="16">
        <v>44917</v>
      </c>
      <c r="D1970" s="15" t="s">
        <v>28</v>
      </c>
      <c r="E1970" s="1" t="s">
        <v>741</v>
      </c>
      <c r="F1970" s="15" t="s">
        <v>163</v>
      </c>
      <c r="G1970" s="1" t="s">
        <v>28</v>
      </c>
      <c r="H1970" s="17">
        <v>425</v>
      </c>
      <c r="I1970" s="18">
        <v>4.2500000000000003E-3</v>
      </c>
      <c r="J1970" s="1">
        <v>9078413</v>
      </c>
      <c r="K1970" s="1" t="s">
        <v>739</v>
      </c>
      <c r="L1970" s="19">
        <v>10290177.759199969</v>
      </c>
      <c r="M1970" s="1" t="s">
        <v>67</v>
      </c>
      <c r="N1970" s="1" t="s">
        <v>741</v>
      </c>
      <c r="O1970" s="1" t="s">
        <v>38</v>
      </c>
      <c r="P1970" s="20">
        <v>9078413</v>
      </c>
      <c r="Q1970" s="1" t="s">
        <v>340</v>
      </c>
      <c r="R1970" s="1" t="s">
        <v>89</v>
      </c>
      <c r="S1970" s="1" t="s">
        <v>80</v>
      </c>
      <c r="T1970" s="18">
        <f>IFERROR(VLOOKUP(A1970,'[1]For Report Q-2 '!$A$2:$T$3476,20,0),"-")</f>
        <v>4.2500000000000003E-3</v>
      </c>
      <c r="U1970" s="55">
        <f>IFERROR(VLOOKUP(A1970,'[1]For Report Q-2 '!$A$2:$U$3476,21,0),"-")</f>
        <v>0</v>
      </c>
      <c r="V1970" s="2" t="str">
        <f>IFERROR(VLOOKUP(A1970,'[1]For Report Q-2 '!$A$2:$V$3476,22,0),"-")</f>
        <v>-</v>
      </c>
      <c r="W1970" s="1">
        <f>IFERROR(VLOOKUP(A1970,'[1]For Report Q-2 '!$A$2:$W$3476,23,0),"-")</f>
        <v>0</v>
      </c>
      <c r="X1970" s="1"/>
      <c r="Y1970" s="1"/>
      <c r="Z1970" s="2" t="str">
        <f>IFERROR(VLOOKUP(A1970,'[1]For Report Q-2 '!$A$2:$Z$3476,26,0),"-")</f>
        <v>-</v>
      </c>
      <c r="AA1970" s="1" t="str">
        <f>IFERROR(VLOOKUP(A1970,'[1]For Report Q-2 '!$A$2:$AH$3476,27,0),"-")</f>
        <v>-</v>
      </c>
      <c r="AB1970" s="1" t="str">
        <f>IFERROR(VLOOKUP(A1970,'[1]For Report Q-2 '!$A$2:$AH$3476,28,0),"-")</f>
        <v>-</v>
      </c>
      <c r="AC1970" s="2" t="str">
        <f>IFERROR(VLOOKUP(A1970,'[1]For Report Q-2 '!$A$2:$AH$3476,29,0),"-")</f>
        <v>-</v>
      </c>
      <c r="AD1970" s="2" t="str">
        <f>IFERROR(VLOOKUP(A1970,'[1]For Report Q-2 '!$A$2:$AH$3476,30,0),"-")</f>
        <v>-</v>
      </c>
      <c r="AE1970" s="1" t="str">
        <f>IFERROR(VLOOKUP(A1970,'[1]For Report Q-2 '!$A$2:$AH$3476,31,0),"-")</f>
        <v>-</v>
      </c>
      <c r="AF1970" s="1" t="str">
        <f>IFERROR(VLOOKUP(A1970,'[1]For Report Q-2 '!$A$2:$AH$3476,32,0),"-")</f>
        <v>-</v>
      </c>
      <c r="AG1970" s="2" t="str">
        <f>IFERROR(VLOOKUP(A1970,'[1]For Report Q-2 '!$A$2:$AH$3476,33,0),"-")</f>
        <v>-</v>
      </c>
      <c r="AH1970" s="1" t="str">
        <f t="shared" si="30"/>
        <v>--</v>
      </c>
      <c r="AI1970" t="e">
        <v>#N/A</v>
      </c>
      <c r="AJ1970" t="e">
        <v>#N/A</v>
      </c>
      <c r="AK1970" t="e">
        <v>#N/A</v>
      </c>
    </row>
    <row r="1971" spans="1:37" x14ac:dyDescent="0.25">
      <c r="A1971" s="15">
        <v>61361</v>
      </c>
      <c r="B1971" s="15" t="s">
        <v>739</v>
      </c>
      <c r="C1971" s="16">
        <v>44917</v>
      </c>
      <c r="D1971" s="15" t="s">
        <v>28</v>
      </c>
      <c r="E1971" s="1" t="s">
        <v>741</v>
      </c>
      <c r="F1971" s="15" t="s">
        <v>163</v>
      </c>
      <c r="G1971" s="1" t="s">
        <v>28</v>
      </c>
      <c r="H1971" s="17">
        <v>425</v>
      </c>
      <c r="I1971" s="18">
        <v>4.2500000000000003E-3</v>
      </c>
      <c r="J1971" s="1">
        <v>9078413</v>
      </c>
      <c r="K1971" s="1" t="s">
        <v>739</v>
      </c>
      <c r="L1971" s="19">
        <v>10290177.759199969</v>
      </c>
      <c r="M1971" s="1" t="s">
        <v>67</v>
      </c>
      <c r="N1971" s="1" t="s">
        <v>741</v>
      </c>
      <c r="O1971" s="1" t="s">
        <v>38</v>
      </c>
      <c r="P1971" s="20">
        <v>9078413</v>
      </c>
      <c r="Q1971" s="1" t="s">
        <v>340</v>
      </c>
      <c r="R1971" s="1" t="s">
        <v>89</v>
      </c>
      <c r="S1971" s="1" t="s">
        <v>80</v>
      </c>
      <c r="T1971" s="18">
        <f>IFERROR(VLOOKUP(A1971,'[1]For Report Q-2 '!$A$2:$T$3476,20,0),"-")</f>
        <v>4.2500000000000003E-3</v>
      </c>
      <c r="U1971" s="55">
        <f>IFERROR(VLOOKUP(A1971,'[1]For Report Q-2 '!$A$2:$U$3476,21,0),"-")</f>
        <v>0</v>
      </c>
      <c r="V1971" s="2" t="str">
        <f>IFERROR(VLOOKUP(A1971,'[1]For Report Q-2 '!$A$2:$V$3476,22,0),"-")</f>
        <v>-</v>
      </c>
      <c r="W1971" s="1">
        <f>IFERROR(VLOOKUP(A1971,'[1]For Report Q-2 '!$A$2:$W$3476,23,0),"-")</f>
        <v>0</v>
      </c>
      <c r="X1971" s="1"/>
      <c r="Y1971" s="1"/>
      <c r="Z1971" s="2" t="str">
        <f>IFERROR(VLOOKUP(A1971,'[1]For Report Q-2 '!$A$2:$Z$3476,26,0),"-")</f>
        <v>-</v>
      </c>
      <c r="AA1971" s="1" t="str">
        <f>IFERROR(VLOOKUP(A1971,'[1]For Report Q-2 '!$A$2:$AH$3476,27,0),"-")</f>
        <v>-</v>
      </c>
      <c r="AB1971" s="1" t="str">
        <f>IFERROR(VLOOKUP(A1971,'[1]For Report Q-2 '!$A$2:$AH$3476,28,0),"-")</f>
        <v>-</v>
      </c>
      <c r="AC1971" s="2" t="str">
        <f>IFERROR(VLOOKUP(A1971,'[1]For Report Q-2 '!$A$2:$AH$3476,29,0),"-")</f>
        <v>-</v>
      </c>
      <c r="AD1971" s="2" t="str">
        <f>IFERROR(VLOOKUP(A1971,'[1]For Report Q-2 '!$A$2:$AH$3476,30,0),"-")</f>
        <v>-</v>
      </c>
      <c r="AE1971" s="1" t="str">
        <f>IFERROR(VLOOKUP(A1971,'[1]For Report Q-2 '!$A$2:$AH$3476,31,0),"-")</f>
        <v>-</v>
      </c>
      <c r="AF1971" s="1" t="str">
        <f>IFERROR(VLOOKUP(A1971,'[1]For Report Q-2 '!$A$2:$AH$3476,32,0),"-")</f>
        <v>-</v>
      </c>
      <c r="AG1971" s="2" t="str">
        <f>IFERROR(VLOOKUP(A1971,'[1]For Report Q-2 '!$A$2:$AH$3476,33,0),"-")</f>
        <v>-</v>
      </c>
      <c r="AH1971" s="1" t="str">
        <f t="shared" si="30"/>
        <v>--</v>
      </c>
      <c r="AI1971" t="e">
        <v>#N/A</v>
      </c>
      <c r="AJ1971" t="e">
        <v>#N/A</v>
      </c>
      <c r="AK1971" t="e">
        <v>#N/A</v>
      </c>
    </row>
    <row r="1972" spans="1:37" x14ac:dyDescent="0.25">
      <c r="A1972" s="15">
        <v>61362</v>
      </c>
      <c r="B1972" s="15" t="s">
        <v>739</v>
      </c>
      <c r="C1972" s="16">
        <v>44917</v>
      </c>
      <c r="D1972" s="15" t="s">
        <v>28</v>
      </c>
      <c r="E1972" s="1" t="s">
        <v>741</v>
      </c>
      <c r="F1972" s="15" t="s">
        <v>163</v>
      </c>
      <c r="G1972" s="1" t="s">
        <v>28</v>
      </c>
      <c r="H1972" s="17">
        <v>425</v>
      </c>
      <c r="I1972" s="18">
        <v>4.2500000000000003E-3</v>
      </c>
      <c r="J1972" s="1">
        <v>9078413</v>
      </c>
      <c r="K1972" s="1" t="s">
        <v>739</v>
      </c>
      <c r="L1972" s="19">
        <v>10290177.759199969</v>
      </c>
      <c r="M1972" s="1" t="s">
        <v>67</v>
      </c>
      <c r="N1972" s="1" t="s">
        <v>741</v>
      </c>
      <c r="O1972" s="1" t="s">
        <v>38</v>
      </c>
      <c r="P1972" s="20">
        <v>9078413</v>
      </c>
      <c r="Q1972" s="1" t="s">
        <v>340</v>
      </c>
      <c r="R1972" s="1" t="s">
        <v>89</v>
      </c>
      <c r="S1972" s="1" t="s">
        <v>80</v>
      </c>
      <c r="T1972" s="18">
        <f>IFERROR(VLOOKUP(A1972,'[1]For Report Q-2 '!$A$2:$T$3476,20,0),"-")</f>
        <v>4.2500000000000003E-3</v>
      </c>
      <c r="U1972" s="55">
        <f>IFERROR(VLOOKUP(A1972,'[1]For Report Q-2 '!$A$2:$U$3476,21,0),"-")</f>
        <v>0</v>
      </c>
      <c r="V1972" s="2" t="str">
        <f>IFERROR(VLOOKUP(A1972,'[1]For Report Q-2 '!$A$2:$V$3476,22,0),"-")</f>
        <v>-</v>
      </c>
      <c r="W1972" s="1">
        <f>IFERROR(VLOOKUP(A1972,'[1]For Report Q-2 '!$A$2:$W$3476,23,0),"-")</f>
        <v>0</v>
      </c>
      <c r="X1972" s="1"/>
      <c r="Y1972" s="1"/>
      <c r="Z1972" s="2" t="str">
        <f>IFERROR(VLOOKUP(A1972,'[1]For Report Q-2 '!$A$2:$Z$3476,26,0),"-")</f>
        <v>-</v>
      </c>
      <c r="AA1972" s="1" t="str">
        <f>IFERROR(VLOOKUP(A1972,'[1]For Report Q-2 '!$A$2:$AH$3476,27,0),"-")</f>
        <v>-</v>
      </c>
      <c r="AB1972" s="1" t="str">
        <f>IFERROR(VLOOKUP(A1972,'[1]For Report Q-2 '!$A$2:$AH$3476,28,0),"-")</f>
        <v>-</v>
      </c>
      <c r="AC1972" s="2" t="str">
        <f>IFERROR(VLOOKUP(A1972,'[1]For Report Q-2 '!$A$2:$AH$3476,29,0),"-")</f>
        <v>-</v>
      </c>
      <c r="AD1972" s="2" t="str">
        <f>IFERROR(VLOOKUP(A1972,'[1]For Report Q-2 '!$A$2:$AH$3476,30,0),"-")</f>
        <v>-</v>
      </c>
      <c r="AE1972" s="1" t="str">
        <f>IFERROR(VLOOKUP(A1972,'[1]For Report Q-2 '!$A$2:$AH$3476,31,0),"-")</f>
        <v>-</v>
      </c>
      <c r="AF1972" s="1" t="str">
        <f>IFERROR(VLOOKUP(A1972,'[1]For Report Q-2 '!$A$2:$AH$3476,32,0),"-")</f>
        <v>-</v>
      </c>
      <c r="AG1972" s="2" t="str">
        <f>IFERROR(VLOOKUP(A1972,'[1]For Report Q-2 '!$A$2:$AH$3476,33,0),"-")</f>
        <v>-</v>
      </c>
      <c r="AH1972" s="1" t="str">
        <f t="shared" si="30"/>
        <v>--</v>
      </c>
      <c r="AI1972" t="e">
        <v>#N/A</v>
      </c>
      <c r="AJ1972" t="e">
        <v>#N/A</v>
      </c>
      <c r="AK1972" t="e">
        <v>#N/A</v>
      </c>
    </row>
    <row r="1973" spans="1:37" x14ac:dyDescent="0.25">
      <c r="A1973" s="15">
        <v>61365</v>
      </c>
      <c r="B1973" s="15" t="s">
        <v>739</v>
      </c>
      <c r="C1973" s="16">
        <v>44917</v>
      </c>
      <c r="D1973" s="15" t="s">
        <v>28</v>
      </c>
      <c r="E1973" s="1" t="s">
        <v>741</v>
      </c>
      <c r="F1973" s="15" t="s">
        <v>163</v>
      </c>
      <c r="G1973" s="1" t="s">
        <v>28</v>
      </c>
      <c r="H1973" s="17">
        <v>425</v>
      </c>
      <c r="I1973" s="18">
        <v>4.2500000000000003E-3</v>
      </c>
      <c r="J1973" s="1">
        <v>9078413</v>
      </c>
      <c r="K1973" s="1" t="s">
        <v>739</v>
      </c>
      <c r="L1973" s="19">
        <v>10290177.759199969</v>
      </c>
      <c r="M1973" s="1" t="s">
        <v>67</v>
      </c>
      <c r="N1973" s="1" t="s">
        <v>741</v>
      </c>
      <c r="O1973" s="1" t="s">
        <v>38</v>
      </c>
      <c r="P1973" s="20">
        <v>9078413</v>
      </c>
      <c r="Q1973" s="1" t="s">
        <v>340</v>
      </c>
      <c r="R1973" s="1" t="s">
        <v>89</v>
      </c>
      <c r="S1973" s="1" t="s">
        <v>80</v>
      </c>
      <c r="T1973" s="18">
        <f>IFERROR(VLOOKUP(A1973,'[1]For Report Q-2 '!$A$2:$T$3476,20,0),"-")</f>
        <v>4.2500000000000003E-3</v>
      </c>
      <c r="U1973" s="55">
        <f>IFERROR(VLOOKUP(A1973,'[1]For Report Q-2 '!$A$2:$U$3476,21,0),"-")</f>
        <v>0</v>
      </c>
      <c r="V1973" s="2" t="str">
        <f>IFERROR(VLOOKUP(A1973,'[1]For Report Q-2 '!$A$2:$V$3476,22,0),"-")</f>
        <v>-</v>
      </c>
      <c r="W1973" s="1">
        <f>IFERROR(VLOOKUP(A1973,'[1]For Report Q-2 '!$A$2:$W$3476,23,0),"-")</f>
        <v>0</v>
      </c>
      <c r="X1973" s="1"/>
      <c r="Y1973" s="1"/>
      <c r="Z1973" s="2" t="str">
        <f>IFERROR(VLOOKUP(A1973,'[1]For Report Q-2 '!$A$2:$Z$3476,26,0),"-")</f>
        <v>-</v>
      </c>
      <c r="AA1973" s="1" t="str">
        <f>IFERROR(VLOOKUP(A1973,'[1]For Report Q-2 '!$A$2:$AH$3476,27,0),"-")</f>
        <v>-</v>
      </c>
      <c r="AB1973" s="1" t="str">
        <f>IFERROR(VLOOKUP(A1973,'[1]For Report Q-2 '!$A$2:$AH$3476,28,0),"-")</f>
        <v>-</v>
      </c>
      <c r="AC1973" s="2" t="str">
        <f>IFERROR(VLOOKUP(A1973,'[1]For Report Q-2 '!$A$2:$AH$3476,29,0),"-")</f>
        <v>-</v>
      </c>
      <c r="AD1973" s="2" t="str">
        <f>IFERROR(VLOOKUP(A1973,'[1]For Report Q-2 '!$A$2:$AH$3476,30,0),"-")</f>
        <v>-</v>
      </c>
      <c r="AE1973" s="1" t="str">
        <f>IFERROR(VLOOKUP(A1973,'[1]For Report Q-2 '!$A$2:$AH$3476,31,0),"-")</f>
        <v>-</v>
      </c>
      <c r="AF1973" s="1" t="str">
        <f>IFERROR(VLOOKUP(A1973,'[1]For Report Q-2 '!$A$2:$AH$3476,32,0),"-")</f>
        <v>-</v>
      </c>
      <c r="AG1973" s="2" t="str">
        <f>IFERROR(VLOOKUP(A1973,'[1]For Report Q-2 '!$A$2:$AH$3476,33,0),"-")</f>
        <v>-</v>
      </c>
      <c r="AH1973" s="1" t="str">
        <f t="shared" si="30"/>
        <v>--</v>
      </c>
      <c r="AI1973" t="e">
        <v>#N/A</v>
      </c>
      <c r="AJ1973" t="e">
        <v>#N/A</v>
      </c>
      <c r="AK1973" t="e">
        <v>#N/A</v>
      </c>
    </row>
    <row r="1974" spans="1:37" x14ac:dyDescent="0.25">
      <c r="A1974" s="15">
        <v>61368</v>
      </c>
      <c r="B1974" s="15" t="s">
        <v>739</v>
      </c>
      <c r="C1974" s="16">
        <v>44917</v>
      </c>
      <c r="D1974" s="15" t="s">
        <v>28</v>
      </c>
      <c r="E1974" s="1" t="s">
        <v>741</v>
      </c>
      <c r="F1974" s="15" t="s">
        <v>163</v>
      </c>
      <c r="G1974" s="1" t="s">
        <v>28</v>
      </c>
      <c r="H1974" s="17">
        <v>425</v>
      </c>
      <c r="I1974" s="18">
        <v>4.2500000000000003E-3</v>
      </c>
      <c r="J1974" s="1">
        <v>9078413</v>
      </c>
      <c r="K1974" s="1" t="s">
        <v>739</v>
      </c>
      <c r="L1974" s="19">
        <v>10290177.759199969</v>
      </c>
      <c r="M1974" s="1" t="s">
        <v>67</v>
      </c>
      <c r="N1974" s="1" t="s">
        <v>741</v>
      </c>
      <c r="O1974" s="1" t="s">
        <v>38</v>
      </c>
      <c r="P1974" s="20">
        <v>9078413</v>
      </c>
      <c r="Q1974" s="1" t="s">
        <v>340</v>
      </c>
      <c r="R1974" s="1" t="s">
        <v>89</v>
      </c>
      <c r="S1974" s="1" t="s">
        <v>80</v>
      </c>
      <c r="T1974" s="18">
        <f>IFERROR(VLOOKUP(A1974,'[1]For Report Q-2 '!$A$2:$T$3476,20,0),"-")</f>
        <v>4.2500000000000003E-3</v>
      </c>
      <c r="U1974" s="55">
        <f>IFERROR(VLOOKUP(A1974,'[1]For Report Q-2 '!$A$2:$U$3476,21,0),"-")</f>
        <v>0</v>
      </c>
      <c r="V1974" s="2" t="str">
        <f>IFERROR(VLOOKUP(A1974,'[1]For Report Q-2 '!$A$2:$V$3476,22,0),"-")</f>
        <v>-</v>
      </c>
      <c r="W1974" s="1">
        <f>IFERROR(VLOOKUP(A1974,'[1]For Report Q-2 '!$A$2:$W$3476,23,0),"-")</f>
        <v>0</v>
      </c>
      <c r="X1974" s="1"/>
      <c r="Y1974" s="1"/>
      <c r="Z1974" s="2" t="str">
        <f>IFERROR(VLOOKUP(A1974,'[1]For Report Q-2 '!$A$2:$Z$3476,26,0),"-")</f>
        <v>-</v>
      </c>
      <c r="AA1974" s="1" t="str">
        <f>IFERROR(VLOOKUP(A1974,'[1]For Report Q-2 '!$A$2:$AH$3476,27,0),"-")</f>
        <v>-</v>
      </c>
      <c r="AB1974" s="1" t="str">
        <f>IFERROR(VLOOKUP(A1974,'[1]For Report Q-2 '!$A$2:$AH$3476,28,0),"-")</f>
        <v>-</v>
      </c>
      <c r="AC1974" s="2" t="str">
        <f>IFERROR(VLOOKUP(A1974,'[1]For Report Q-2 '!$A$2:$AH$3476,29,0),"-")</f>
        <v>-</v>
      </c>
      <c r="AD1974" s="2" t="str">
        <f>IFERROR(VLOOKUP(A1974,'[1]For Report Q-2 '!$A$2:$AH$3476,30,0),"-")</f>
        <v>-</v>
      </c>
      <c r="AE1974" s="1" t="str">
        <f>IFERROR(VLOOKUP(A1974,'[1]For Report Q-2 '!$A$2:$AH$3476,31,0),"-")</f>
        <v>-</v>
      </c>
      <c r="AF1974" s="1" t="str">
        <f>IFERROR(VLOOKUP(A1974,'[1]For Report Q-2 '!$A$2:$AH$3476,32,0),"-")</f>
        <v>-</v>
      </c>
      <c r="AG1974" s="2" t="str">
        <f>IFERROR(VLOOKUP(A1974,'[1]For Report Q-2 '!$A$2:$AH$3476,33,0),"-")</f>
        <v>-</v>
      </c>
      <c r="AH1974" s="1" t="str">
        <f t="shared" si="30"/>
        <v>--</v>
      </c>
      <c r="AI1974" t="e">
        <v>#N/A</v>
      </c>
      <c r="AJ1974" t="e">
        <v>#N/A</v>
      </c>
      <c r="AK1974" t="e">
        <v>#N/A</v>
      </c>
    </row>
    <row r="1975" spans="1:37" x14ac:dyDescent="0.25">
      <c r="A1975" s="15">
        <v>61369</v>
      </c>
      <c r="B1975" s="15" t="s">
        <v>739</v>
      </c>
      <c r="C1975" s="16">
        <v>44917</v>
      </c>
      <c r="D1975" s="15" t="s">
        <v>28</v>
      </c>
      <c r="E1975" s="1" t="s">
        <v>741</v>
      </c>
      <c r="F1975" s="15" t="s">
        <v>163</v>
      </c>
      <c r="G1975" s="1" t="s">
        <v>28</v>
      </c>
      <c r="H1975" s="17">
        <v>425</v>
      </c>
      <c r="I1975" s="18">
        <v>4.2500000000000003E-3</v>
      </c>
      <c r="J1975" s="1">
        <v>9078413</v>
      </c>
      <c r="K1975" s="1" t="s">
        <v>739</v>
      </c>
      <c r="L1975" s="19">
        <v>10290177.759199969</v>
      </c>
      <c r="M1975" s="1" t="s">
        <v>67</v>
      </c>
      <c r="N1975" s="1" t="s">
        <v>741</v>
      </c>
      <c r="O1975" s="1" t="s">
        <v>38</v>
      </c>
      <c r="P1975" s="20">
        <v>9078413</v>
      </c>
      <c r="Q1975" s="1" t="s">
        <v>340</v>
      </c>
      <c r="R1975" s="1" t="s">
        <v>89</v>
      </c>
      <c r="S1975" s="1" t="s">
        <v>80</v>
      </c>
      <c r="T1975" s="18">
        <f>IFERROR(VLOOKUP(A1975,'[1]For Report Q-2 '!$A$2:$T$3476,20,0),"-")</f>
        <v>4.2500000000000003E-3</v>
      </c>
      <c r="U1975" s="55">
        <f>IFERROR(VLOOKUP(A1975,'[1]For Report Q-2 '!$A$2:$U$3476,21,0),"-")</f>
        <v>0</v>
      </c>
      <c r="V1975" s="2" t="str">
        <f>IFERROR(VLOOKUP(A1975,'[1]For Report Q-2 '!$A$2:$V$3476,22,0),"-")</f>
        <v>-</v>
      </c>
      <c r="W1975" s="1">
        <f>IFERROR(VLOOKUP(A1975,'[1]For Report Q-2 '!$A$2:$W$3476,23,0),"-")</f>
        <v>0</v>
      </c>
      <c r="X1975" s="1"/>
      <c r="Y1975" s="1"/>
      <c r="Z1975" s="2" t="str">
        <f>IFERROR(VLOOKUP(A1975,'[1]For Report Q-2 '!$A$2:$Z$3476,26,0),"-")</f>
        <v>-</v>
      </c>
      <c r="AA1975" s="1" t="str">
        <f>IFERROR(VLOOKUP(A1975,'[1]For Report Q-2 '!$A$2:$AH$3476,27,0),"-")</f>
        <v>-</v>
      </c>
      <c r="AB1975" s="1" t="str">
        <f>IFERROR(VLOOKUP(A1975,'[1]For Report Q-2 '!$A$2:$AH$3476,28,0),"-")</f>
        <v>-</v>
      </c>
      <c r="AC1975" s="2" t="str">
        <f>IFERROR(VLOOKUP(A1975,'[1]For Report Q-2 '!$A$2:$AH$3476,29,0),"-")</f>
        <v>-</v>
      </c>
      <c r="AD1975" s="2" t="str">
        <f>IFERROR(VLOOKUP(A1975,'[1]For Report Q-2 '!$A$2:$AH$3476,30,0),"-")</f>
        <v>-</v>
      </c>
      <c r="AE1975" s="1" t="str">
        <f>IFERROR(VLOOKUP(A1975,'[1]For Report Q-2 '!$A$2:$AH$3476,31,0),"-")</f>
        <v>-</v>
      </c>
      <c r="AF1975" s="1" t="str">
        <f>IFERROR(VLOOKUP(A1975,'[1]For Report Q-2 '!$A$2:$AH$3476,32,0),"-")</f>
        <v>-</v>
      </c>
      <c r="AG1975" s="2" t="str">
        <f>IFERROR(VLOOKUP(A1975,'[1]For Report Q-2 '!$A$2:$AH$3476,33,0),"-")</f>
        <v>-</v>
      </c>
      <c r="AH1975" s="1" t="str">
        <f t="shared" si="30"/>
        <v>--</v>
      </c>
      <c r="AI1975" t="e">
        <v>#N/A</v>
      </c>
      <c r="AJ1975" t="e">
        <v>#N/A</v>
      </c>
      <c r="AK1975" t="e">
        <v>#N/A</v>
      </c>
    </row>
    <row r="1976" spans="1:37" x14ac:dyDescent="0.25">
      <c r="A1976" s="15">
        <v>61374</v>
      </c>
      <c r="B1976" s="15" t="s">
        <v>739</v>
      </c>
      <c r="C1976" s="16">
        <v>44917</v>
      </c>
      <c r="D1976" s="15" t="s">
        <v>28</v>
      </c>
      <c r="E1976" s="1" t="s">
        <v>741</v>
      </c>
      <c r="F1976" s="15" t="s">
        <v>163</v>
      </c>
      <c r="G1976" s="1" t="s">
        <v>28</v>
      </c>
      <c r="H1976" s="17">
        <v>425</v>
      </c>
      <c r="I1976" s="18">
        <v>4.2500000000000003E-3</v>
      </c>
      <c r="J1976" s="1">
        <v>9078413</v>
      </c>
      <c r="K1976" s="1" t="s">
        <v>739</v>
      </c>
      <c r="L1976" s="19">
        <v>10290177.759199969</v>
      </c>
      <c r="M1976" s="1" t="s">
        <v>67</v>
      </c>
      <c r="N1976" s="1" t="s">
        <v>741</v>
      </c>
      <c r="O1976" s="1" t="s">
        <v>38</v>
      </c>
      <c r="P1976" s="20">
        <v>9078413</v>
      </c>
      <c r="Q1976" s="1" t="s">
        <v>340</v>
      </c>
      <c r="R1976" s="1" t="s">
        <v>89</v>
      </c>
      <c r="S1976" s="1" t="s">
        <v>80</v>
      </c>
      <c r="T1976" s="18">
        <f>IFERROR(VLOOKUP(A1976,'[1]For Report Q-2 '!$A$2:$T$3476,20,0),"-")</f>
        <v>4.2500000000000003E-3</v>
      </c>
      <c r="U1976" s="55">
        <f>IFERROR(VLOOKUP(A1976,'[1]For Report Q-2 '!$A$2:$U$3476,21,0),"-")</f>
        <v>0</v>
      </c>
      <c r="V1976" s="2" t="str">
        <f>IFERROR(VLOOKUP(A1976,'[1]For Report Q-2 '!$A$2:$V$3476,22,0),"-")</f>
        <v>-</v>
      </c>
      <c r="W1976" s="1">
        <f>IFERROR(VLOOKUP(A1976,'[1]For Report Q-2 '!$A$2:$W$3476,23,0),"-")</f>
        <v>0</v>
      </c>
      <c r="X1976" s="1"/>
      <c r="Y1976" s="1"/>
      <c r="Z1976" s="2" t="str">
        <f>IFERROR(VLOOKUP(A1976,'[1]For Report Q-2 '!$A$2:$Z$3476,26,0),"-")</f>
        <v>-</v>
      </c>
      <c r="AA1976" s="1" t="str">
        <f>IFERROR(VLOOKUP(A1976,'[1]For Report Q-2 '!$A$2:$AH$3476,27,0),"-")</f>
        <v>-</v>
      </c>
      <c r="AB1976" s="1" t="str">
        <f>IFERROR(VLOOKUP(A1976,'[1]For Report Q-2 '!$A$2:$AH$3476,28,0),"-")</f>
        <v>-</v>
      </c>
      <c r="AC1976" s="2" t="str">
        <f>IFERROR(VLOOKUP(A1976,'[1]For Report Q-2 '!$A$2:$AH$3476,29,0),"-")</f>
        <v>-</v>
      </c>
      <c r="AD1976" s="2" t="str">
        <f>IFERROR(VLOOKUP(A1976,'[1]For Report Q-2 '!$A$2:$AH$3476,30,0),"-")</f>
        <v>-</v>
      </c>
      <c r="AE1976" s="1" t="str">
        <f>IFERROR(VLOOKUP(A1976,'[1]For Report Q-2 '!$A$2:$AH$3476,31,0),"-")</f>
        <v>-</v>
      </c>
      <c r="AF1976" s="1" t="str">
        <f>IFERROR(VLOOKUP(A1976,'[1]For Report Q-2 '!$A$2:$AH$3476,32,0),"-")</f>
        <v>-</v>
      </c>
      <c r="AG1976" s="2" t="str">
        <f>IFERROR(VLOOKUP(A1976,'[1]For Report Q-2 '!$A$2:$AH$3476,33,0),"-")</f>
        <v>-</v>
      </c>
      <c r="AH1976" s="1" t="str">
        <f t="shared" si="30"/>
        <v>--</v>
      </c>
      <c r="AI1976" t="e">
        <v>#N/A</v>
      </c>
      <c r="AJ1976" t="e">
        <v>#N/A</v>
      </c>
      <c r="AK1976" t="e">
        <v>#N/A</v>
      </c>
    </row>
    <row r="1977" spans="1:37" x14ac:dyDescent="0.25">
      <c r="A1977" s="15">
        <v>61375</v>
      </c>
      <c r="B1977" s="15" t="s">
        <v>739</v>
      </c>
      <c r="C1977" s="16">
        <v>44917</v>
      </c>
      <c r="D1977" s="15" t="s">
        <v>28</v>
      </c>
      <c r="E1977" s="1" t="s">
        <v>741</v>
      </c>
      <c r="F1977" s="15" t="s">
        <v>163</v>
      </c>
      <c r="G1977" s="1" t="s">
        <v>28</v>
      </c>
      <c r="H1977" s="17">
        <v>425</v>
      </c>
      <c r="I1977" s="18">
        <v>4.2500000000000003E-3</v>
      </c>
      <c r="J1977" s="1">
        <v>9078413</v>
      </c>
      <c r="K1977" s="1" t="s">
        <v>739</v>
      </c>
      <c r="L1977" s="19">
        <v>10290177.759199969</v>
      </c>
      <c r="M1977" s="1" t="s">
        <v>67</v>
      </c>
      <c r="N1977" s="1" t="s">
        <v>741</v>
      </c>
      <c r="O1977" s="1" t="s">
        <v>38</v>
      </c>
      <c r="P1977" s="20">
        <v>9078413</v>
      </c>
      <c r="Q1977" s="1" t="s">
        <v>340</v>
      </c>
      <c r="R1977" s="1" t="s">
        <v>89</v>
      </c>
      <c r="S1977" s="1" t="s">
        <v>80</v>
      </c>
      <c r="T1977" s="18">
        <f>IFERROR(VLOOKUP(A1977,'[1]For Report Q-2 '!$A$2:$T$3476,20,0),"-")</f>
        <v>4.2500000000000003E-3</v>
      </c>
      <c r="U1977" s="55">
        <f>IFERROR(VLOOKUP(A1977,'[1]For Report Q-2 '!$A$2:$U$3476,21,0),"-")</f>
        <v>0</v>
      </c>
      <c r="V1977" s="2" t="str">
        <f>IFERROR(VLOOKUP(A1977,'[1]For Report Q-2 '!$A$2:$V$3476,22,0),"-")</f>
        <v>-</v>
      </c>
      <c r="W1977" s="1">
        <f>IFERROR(VLOOKUP(A1977,'[1]For Report Q-2 '!$A$2:$W$3476,23,0),"-")</f>
        <v>0</v>
      </c>
      <c r="X1977" s="1"/>
      <c r="Y1977" s="1"/>
      <c r="Z1977" s="2" t="str">
        <f>IFERROR(VLOOKUP(A1977,'[1]For Report Q-2 '!$A$2:$Z$3476,26,0),"-")</f>
        <v>-</v>
      </c>
      <c r="AA1977" s="1" t="str">
        <f>IFERROR(VLOOKUP(A1977,'[1]For Report Q-2 '!$A$2:$AH$3476,27,0),"-")</f>
        <v>-</v>
      </c>
      <c r="AB1977" s="1" t="str">
        <f>IFERROR(VLOOKUP(A1977,'[1]For Report Q-2 '!$A$2:$AH$3476,28,0),"-")</f>
        <v>-</v>
      </c>
      <c r="AC1977" s="2" t="str">
        <f>IFERROR(VLOOKUP(A1977,'[1]For Report Q-2 '!$A$2:$AH$3476,29,0),"-")</f>
        <v>-</v>
      </c>
      <c r="AD1977" s="2" t="str">
        <f>IFERROR(VLOOKUP(A1977,'[1]For Report Q-2 '!$A$2:$AH$3476,30,0),"-")</f>
        <v>-</v>
      </c>
      <c r="AE1977" s="1" t="str">
        <f>IFERROR(VLOOKUP(A1977,'[1]For Report Q-2 '!$A$2:$AH$3476,31,0),"-")</f>
        <v>-</v>
      </c>
      <c r="AF1977" s="1" t="str">
        <f>IFERROR(VLOOKUP(A1977,'[1]For Report Q-2 '!$A$2:$AH$3476,32,0),"-")</f>
        <v>-</v>
      </c>
      <c r="AG1977" s="2" t="str">
        <f>IFERROR(VLOOKUP(A1977,'[1]For Report Q-2 '!$A$2:$AH$3476,33,0),"-")</f>
        <v>-</v>
      </c>
      <c r="AH1977" s="1" t="str">
        <f t="shared" si="30"/>
        <v>--</v>
      </c>
      <c r="AI1977" t="e">
        <v>#N/A</v>
      </c>
      <c r="AJ1977" t="e">
        <v>#N/A</v>
      </c>
      <c r="AK1977" t="e">
        <v>#N/A</v>
      </c>
    </row>
    <row r="1978" spans="1:37" x14ac:dyDescent="0.25">
      <c r="A1978" s="15">
        <v>61377</v>
      </c>
      <c r="B1978" s="15" t="s">
        <v>739</v>
      </c>
      <c r="C1978" s="16">
        <v>44917</v>
      </c>
      <c r="D1978" s="15" t="s">
        <v>28</v>
      </c>
      <c r="E1978" s="1" t="s">
        <v>741</v>
      </c>
      <c r="F1978" s="15" t="s">
        <v>163</v>
      </c>
      <c r="G1978" s="1" t="s">
        <v>28</v>
      </c>
      <c r="H1978" s="17">
        <v>425</v>
      </c>
      <c r="I1978" s="18">
        <v>4.2500000000000003E-3</v>
      </c>
      <c r="J1978" s="1">
        <v>9078413</v>
      </c>
      <c r="K1978" s="1" t="s">
        <v>739</v>
      </c>
      <c r="L1978" s="19">
        <v>10290177.759199969</v>
      </c>
      <c r="M1978" s="1" t="s">
        <v>67</v>
      </c>
      <c r="N1978" s="1" t="s">
        <v>741</v>
      </c>
      <c r="O1978" s="1" t="s">
        <v>38</v>
      </c>
      <c r="P1978" s="20">
        <v>9078413</v>
      </c>
      <c r="Q1978" s="1" t="s">
        <v>340</v>
      </c>
      <c r="R1978" s="1" t="s">
        <v>89</v>
      </c>
      <c r="S1978" s="1" t="s">
        <v>80</v>
      </c>
      <c r="T1978" s="18">
        <f>IFERROR(VLOOKUP(A1978,'[1]For Report Q-2 '!$A$2:$T$3476,20,0),"-")</f>
        <v>4.2500000000000003E-3</v>
      </c>
      <c r="U1978" s="55">
        <f>IFERROR(VLOOKUP(A1978,'[1]For Report Q-2 '!$A$2:$U$3476,21,0),"-")</f>
        <v>0</v>
      </c>
      <c r="V1978" s="2" t="str">
        <f>IFERROR(VLOOKUP(A1978,'[1]For Report Q-2 '!$A$2:$V$3476,22,0),"-")</f>
        <v>-</v>
      </c>
      <c r="W1978" s="1">
        <f>IFERROR(VLOOKUP(A1978,'[1]For Report Q-2 '!$A$2:$W$3476,23,0),"-")</f>
        <v>0</v>
      </c>
      <c r="X1978" s="1"/>
      <c r="Y1978" s="1"/>
      <c r="Z1978" s="2" t="str">
        <f>IFERROR(VLOOKUP(A1978,'[1]For Report Q-2 '!$A$2:$Z$3476,26,0),"-")</f>
        <v>-</v>
      </c>
      <c r="AA1978" s="1" t="str">
        <f>IFERROR(VLOOKUP(A1978,'[1]For Report Q-2 '!$A$2:$AH$3476,27,0),"-")</f>
        <v>-</v>
      </c>
      <c r="AB1978" s="1" t="str">
        <f>IFERROR(VLOOKUP(A1978,'[1]For Report Q-2 '!$A$2:$AH$3476,28,0),"-")</f>
        <v>-</v>
      </c>
      <c r="AC1978" s="2" t="str">
        <f>IFERROR(VLOOKUP(A1978,'[1]For Report Q-2 '!$A$2:$AH$3476,29,0),"-")</f>
        <v>-</v>
      </c>
      <c r="AD1978" s="2" t="str">
        <f>IFERROR(VLOOKUP(A1978,'[1]For Report Q-2 '!$A$2:$AH$3476,30,0),"-")</f>
        <v>-</v>
      </c>
      <c r="AE1978" s="1" t="str">
        <f>IFERROR(VLOOKUP(A1978,'[1]For Report Q-2 '!$A$2:$AH$3476,31,0),"-")</f>
        <v>-</v>
      </c>
      <c r="AF1978" s="1" t="str">
        <f>IFERROR(VLOOKUP(A1978,'[1]For Report Q-2 '!$A$2:$AH$3476,32,0),"-")</f>
        <v>-</v>
      </c>
      <c r="AG1978" s="2" t="str">
        <f>IFERROR(VLOOKUP(A1978,'[1]For Report Q-2 '!$A$2:$AH$3476,33,0),"-")</f>
        <v>-</v>
      </c>
      <c r="AH1978" s="1" t="str">
        <f t="shared" si="30"/>
        <v>--</v>
      </c>
      <c r="AI1978" t="e">
        <v>#N/A</v>
      </c>
      <c r="AJ1978" t="e">
        <v>#N/A</v>
      </c>
      <c r="AK1978" t="e">
        <v>#N/A</v>
      </c>
    </row>
    <row r="1979" spans="1:37" x14ac:dyDescent="0.25">
      <c r="A1979" s="15">
        <v>61380</v>
      </c>
      <c r="B1979" s="15" t="s">
        <v>739</v>
      </c>
      <c r="C1979" s="16">
        <v>44911</v>
      </c>
      <c r="D1979" s="15" t="s">
        <v>28</v>
      </c>
      <c r="E1979" s="1" t="s">
        <v>741</v>
      </c>
      <c r="F1979" s="15" t="s">
        <v>163</v>
      </c>
      <c r="G1979" s="1" t="s">
        <v>28</v>
      </c>
      <c r="H1979" s="17">
        <v>425</v>
      </c>
      <c r="I1979" s="18">
        <v>4.2500000000000003E-3</v>
      </c>
      <c r="J1979" s="1">
        <v>9078413</v>
      </c>
      <c r="K1979" s="1" t="s">
        <v>739</v>
      </c>
      <c r="L1979" s="19">
        <v>10290177.759199969</v>
      </c>
      <c r="M1979" s="1" t="s">
        <v>67</v>
      </c>
      <c r="N1979" s="1" t="s">
        <v>741</v>
      </c>
      <c r="O1979" s="1" t="s">
        <v>38</v>
      </c>
      <c r="P1979" s="20">
        <v>9078413</v>
      </c>
      <c r="Q1979" s="1" t="s">
        <v>340</v>
      </c>
      <c r="R1979" s="1" t="s">
        <v>89</v>
      </c>
      <c r="S1979" s="1" t="s">
        <v>80</v>
      </c>
      <c r="T1979" s="18">
        <f>IFERROR(VLOOKUP(A1979,'[1]For Report Q-2 '!$A$2:$T$3476,20,0),"-")</f>
        <v>4.2500000000000003E-3</v>
      </c>
      <c r="U1979" s="55">
        <f>IFERROR(VLOOKUP(A1979,'[1]For Report Q-2 '!$A$2:$U$3476,21,0),"-")</f>
        <v>0</v>
      </c>
      <c r="V1979" s="2" t="str">
        <f>IFERROR(VLOOKUP(A1979,'[1]For Report Q-2 '!$A$2:$V$3476,22,0),"-")</f>
        <v>-</v>
      </c>
      <c r="W1979" s="1">
        <f>IFERROR(VLOOKUP(A1979,'[1]For Report Q-2 '!$A$2:$W$3476,23,0),"-")</f>
        <v>0</v>
      </c>
      <c r="X1979" s="1"/>
      <c r="Y1979" s="1"/>
      <c r="Z1979" s="2" t="str">
        <f>IFERROR(VLOOKUP(A1979,'[1]For Report Q-2 '!$A$2:$Z$3476,26,0),"-")</f>
        <v>-</v>
      </c>
      <c r="AA1979" s="1" t="str">
        <f>IFERROR(VLOOKUP(A1979,'[1]For Report Q-2 '!$A$2:$AH$3476,27,0),"-")</f>
        <v>-</v>
      </c>
      <c r="AB1979" s="1" t="str">
        <f>IFERROR(VLOOKUP(A1979,'[1]For Report Q-2 '!$A$2:$AH$3476,28,0),"-")</f>
        <v>-</v>
      </c>
      <c r="AC1979" s="2" t="str">
        <f>IFERROR(VLOOKUP(A1979,'[1]For Report Q-2 '!$A$2:$AH$3476,29,0),"-")</f>
        <v>-</v>
      </c>
      <c r="AD1979" s="2" t="str">
        <f>IFERROR(VLOOKUP(A1979,'[1]For Report Q-2 '!$A$2:$AH$3476,30,0),"-")</f>
        <v>-</v>
      </c>
      <c r="AE1979" s="1" t="str">
        <f>IFERROR(VLOOKUP(A1979,'[1]For Report Q-2 '!$A$2:$AH$3476,31,0),"-")</f>
        <v>-</v>
      </c>
      <c r="AF1979" s="1" t="str">
        <f>IFERROR(VLOOKUP(A1979,'[1]For Report Q-2 '!$A$2:$AH$3476,32,0),"-")</f>
        <v>-</v>
      </c>
      <c r="AG1979" s="2" t="str">
        <f>IFERROR(VLOOKUP(A1979,'[1]For Report Q-2 '!$A$2:$AH$3476,33,0),"-")</f>
        <v>-</v>
      </c>
      <c r="AH1979" s="1" t="str">
        <f t="shared" si="30"/>
        <v>--</v>
      </c>
      <c r="AI1979" t="e">
        <v>#N/A</v>
      </c>
      <c r="AJ1979" t="e">
        <v>#N/A</v>
      </c>
      <c r="AK1979" t="e">
        <v>#N/A</v>
      </c>
    </row>
    <row r="1980" spans="1:37" x14ac:dyDescent="0.25">
      <c r="A1980" s="15">
        <v>61381</v>
      </c>
      <c r="B1980" s="15" t="s">
        <v>739</v>
      </c>
      <c r="C1980" s="16">
        <v>44917</v>
      </c>
      <c r="D1980" s="15" t="s">
        <v>28</v>
      </c>
      <c r="E1980" s="1" t="s">
        <v>741</v>
      </c>
      <c r="F1980" s="15" t="s">
        <v>163</v>
      </c>
      <c r="G1980" s="1" t="s">
        <v>28</v>
      </c>
      <c r="H1980" s="17">
        <v>425</v>
      </c>
      <c r="I1980" s="18">
        <v>4.2500000000000003E-3</v>
      </c>
      <c r="J1980" s="1">
        <v>9078413</v>
      </c>
      <c r="K1980" s="1" t="s">
        <v>739</v>
      </c>
      <c r="L1980" s="19">
        <v>10290177.759199969</v>
      </c>
      <c r="M1980" s="1" t="s">
        <v>67</v>
      </c>
      <c r="N1980" s="1" t="s">
        <v>741</v>
      </c>
      <c r="O1980" s="1" t="s">
        <v>38</v>
      </c>
      <c r="P1980" s="20">
        <v>9078413</v>
      </c>
      <c r="Q1980" s="1" t="s">
        <v>340</v>
      </c>
      <c r="R1980" s="1" t="s">
        <v>89</v>
      </c>
      <c r="S1980" s="1" t="s">
        <v>80</v>
      </c>
      <c r="T1980" s="18">
        <f>IFERROR(VLOOKUP(A1980,'[1]For Report Q-2 '!$A$2:$T$3476,20,0),"-")</f>
        <v>4.2500000000000003E-3</v>
      </c>
      <c r="U1980" s="55">
        <f>IFERROR(VLOOKUP(A1980,'[1]For Report Q-2 '!$A$2:$U$3476,21,0),"-")</f>
        <v>0</v>
      </c>
      <c r="V1980" s="2" t="str">
        <f>IFERROR(VLOOKUP(A1980,'[1]For Report Q-2 '!$A$2:$V$3476,22,0),"-")</f>
        <v>-</v>
      </c>
      <c r="W1980" s="1">
        <f>IFERROR(VLOOKUP(A1980,'[1]For Report Q-2 '!$A$2:$W$3476,23,0),"-")</f>
        <v>0</v>
      </c>
      <c r="X1980" s="1"/>
      <c r="Y1980" s="1"/>
      <c r="Z1980" s="2" t="str">
        <f>IFERROR(VLOOKUP(A1980,'[1]For Report Q-2 '!$A$2:$Z$3476,26,0),"-")</f>
        <v>-</v>
      </c>
      <c r="AA1980" s="1" t="str">
        <f>IFERROR(VLOOKUP(A1980,'[1]For Report Q-2 '!$A$2:$AH$3476,27,0),"-")</f>
        <v>-</v>
      </c>
      <c r="AB1980" s="1" t="str">
        <f>IFERROR(VLOOKUP(A1980,'[1]For Report Q-2 '!$A$2:$AH$3476,28,0),"-")</f>
        <v>-</v>
      </c>
      <c r="AC1980" s="2" t="str">
        <f>IFERROR(VLOOKUP(A1980,'[1]For Report Q-2 '!$A$2:$AH$3476,29,0),"-")</f>
        <v>-</v>
      </c>
      <c r="AD1980" s="2" t="str">
        <f>IFERROR(VLOOKUP(A1980,'[1]For Report Q-2 '!$A$2:$AH$3476,30,0),"-")</f>
        <v>-</v>
      </c>
      <c r="AE1980" s="1" t="str">
        <f>IFERROR(VLOOKUP(A1980,'[1]For Report Q-2 '!$A$2:$AH$3476,31,0),"-")</f>
        <v>-</v>
      </c>
      <c r="AF1980" s="1" t="str">
        <f>IFERROR(VLOOKUP(A1980,'[1]For Report Q-2 '!$A$2:$AH$3476,32,0),"-")</f>
        <v>-</v>
      </c>
      <c r="AG1980" s="2" t="str">
        <f>IFERROR(VLOOKUP(A1980,'[1]For Report Q-2 '!$A$2:$AH$3476,33,0),"-")</f>
        <v>-</v>
      </c>
      <c r="AH1980" s="1" t="str">
        <f t="shared" si="30"/>
        <v>--</v>
      </c>
      <c r="AI1980" t="e">
        <v>#N/A</v>
      </c>
      <c r="AJ1980" t="e">
        <v>#N/A</v>
      </c>
      <c r="AK1980" t="e">
        <v>#N/A</v>
      </c>
    </row>
    <row r="1981" spans="1:37" x14ac:dyDescent="0.25">
      <c r="A1981" s="15">
        <v>61382</v>
      </c>
      <c r="B1981" s="15" t="s">
        <v>739</v>
      </c>
      <c r="C1981" s="16">
        <v>44917</v>
      </c>
      <c r="D1981" s="15" t="s">
        <v>28</v>
      </c>
      <c r="E1981" s="1" t="s">
        <v>741</v>
      </c>
      <c r="F1981" s="15" t="s">
        <v>163</v>
      </c>
      <c r="G1981" s="1" t="s">
        <v>28</v>
      </c>
      <c r="H1981" s="17">
        <v>425</v>
      </c>
      <c r="I1981" s="18">
        <v>4.2500000000000003E-3</v>
      </c>
      <c r="J1981" s="1">
        <v>9078413</v>
      </c>
      <c r="K1981" s="1" t="s">
        <v>739</v>
      </c>
      <c r="L1981" s="19">
        <v>10290177.759199969</v>
      </c>
      <c r="M1981" s="1" t="s">
        <v>67</v>
      </c>
      <c r="N1981" s="1" t="s">
        <v>741</v>
      </c>
      <c r="O1981" s="1" t="s">
        <v>38</v>
      </c>
      <c r="P1981" s="20">
        <v>9078413</v>
      </c>
      <c r="Q1981" s="1" t="s">
        <v>340</v>
      </c>
      <c r="R1981" s="1" t="s">
        <v>89</v>
      </c>
      <c r="S1981" s="1" t="s">
        <v>80</v>
      </c>
      <c r="T1981" s="18">
        <f>IFERROR(VLOOKUP(A1981,'[1]For Report Q-2 '!$A$2:$T$3476,20,0),"-")</f>
        <v>4.2500000000000003E-3</v>
      </c>
      <c r="U1981" s="55">
        <f>IFERROR(VLOOKUP(A1981,'[1]For Report Q-2 '!$A$2:$U$3476,21,0),"-")</f>
        <v>0</v>
      </c>
      <c r="V1981" s="2" t="str">
        <f>IFERROR(VLOOKUP(A1981,'[1]For Report Q-2 '!$A$2:$V$3476,22,0),"-")</f>
        <v>-</v>
      </c>
      <c r="W1981" s="1">
        <f>IFERROR(VLOOKUP(A1981,'[1]For Report Q-2 '!$A$2:$W$3476,23,0),"-")</f>
        <v>0</v>
      </c>
      <c r="X1981" s="1"/>
      <c r="Y1981" s="1"/>
      <c r="Z1981" s="2" t="str">
        <f>IFERROR(VLOOKUP(A1981,'[1]For Report Q-2 '!$A$2:$Z$3476,26,0),"-")</f>
        <v>-</v>
      </c>
      <c r="AA1981" s="1" t="str">
        <f>IFERROR(VLOOKUP(A1981,'[1]For Report Q-2 '!$A$2:$AH$3476,27,0),"-")</f>
        <v>-</v>
      </c>
      <c r="AB1981" s="1" t="str">
        <f>IFERROR(VLOOKUP(A1981,'[1]For Report Q-2 '!$A$2:$AH$3476,28,0),"-")</f>
        <v>-</v>
      </c>
      <c r="AC1981" s="2" t="str">
        <f>IFERROR(VLOOKUP(A1981,'[1]For Report Q-2 '!$A$2:$AH$3476,29,0),"-")</f>
        <v>-</v>
      </c>
      <c r="AD1981" s="2" t="str">
        <f>IFERROR(VLOOKUP(A1981,'[1]For Report Q-2 '!$A$2:$AH$3476,30,0),"-")</f>
        <v>-</v>
      </c>
      <c r="AE1981" s="1" t="str">
        <f>IFERROR(VLOOKUP(A1981,'[1]For Report Q-2 '!$A$2:$AH$3476,31,0),"-")</f>
        <v>-</v>
      </c>
      <c r="AF1981" s="1" t="str">
        <f>IFERROR(VLOOKUP(A1981,'[1]For Report Q-2 '!$A$2:$AH$3476,32,0),"-")</f>
        <v>-</v>
      </c>
      <c r="AG1981" s="2" t="str">
        <f>IFERROR(VLOOKUP(A1981,'[1]For Report Q-2 '!$A$2:$AH$3476,33,0),"-")</f>
        <v>-</v>
      </c>
      <c r="AH1981" s="1" t="str">
        <f t="shared" si="30"/>
        <v>--</v>
      </c>
      <c r="AI1981" t="e">
        <v>#N/A</v>
      </c>
      <c r="AJ1981" t="e">
        <v>#N/A</v>
      </c>
      <c r="AK1981" t="e">
        <v>#N/A</v>
      </c>
    </row>
    <row r="1982" spans="1:37" x14ac:dyDescent="0.25">
      <c r="A1982" s="15">
        <v>61384</v>
      </c>
      <c r="B1982" s="15" t="s">
        <v>739</v>
      </c>
      <c r="C1982" s="16">
        <v>44917</v>
      </c>
      <c r="D1982" s="15" t="s">
        <v>28</v>
      </c>
      <c r="E1982" s="1" t="s">
        <v>741</v>
      </c>
      <c r="F1982" s="15" t="s">
        <v>163</v>
      </c>
      <c r="G1982" s="1" t="s">
        <v>28</v>
      </c>
      <c r="H1982" s="17">
        <v>425</v>
      </c>
      <c r="I1982" s="18">
        <v>4.2500000000000003E-3</v>
      </c>
      <c r="J1982" s="1">
        <v>9078413</v>
      </c>
      <c r="K1982" s="1" t="s">
        <v>739</v>
      </c>
      <c r="L1982" s="19">
        <v>10290177.759199969</v>
      </c>
      <c r="M1982" s="1" t="s">
        <v>67</v>
      </c>
      <c r="N1982" s="1" t="s">
        <v>741</v>
      </c>
      <c r="O1982" s="1" t="s">
        <v>38</v>
      </c>
      <c r="P1982" s="20">
        <v>9078413</v>
      </c>
      <c r="Q1982" s="1" t="s">
        <v>340</v>
      </c>
      <c r="R1982" s="1" t="s">
        <v>89</v>
      </c>
      <c r="S1982" s="1" t="s">
        <v>80</v>
      </c>
      <c r="T1982" s="18">
        <f>IFERROR(VLOOKUP(A1982,'[1]For Report Q-2 '!$A$2:$T$3476,20,0),"-")</f>
        <v>4.2500000000000003E-3</v>
      </c>
      <c r="U1982" s="55">
        <f>IFERROR(VLOOKUP(A1982,'[1]For Report Q-2 '!$A$2:$U$3476,21,0),"-")</f>
        <v>0</v>
      </c>
      <c r="V1982" s="2" t="str">
        <f>IFERROR(VLOOKUP(A1982,'[1]For Report Q-2 '!$A$2:$V$3476,22,0),"-")</f>
        <v>-</v>
      </c>
      <c r="W1982" s="1">
        <f>IFERROR(VLOOKUP(A1982,'[1]For Report Q-2 '!$A$2:$W$3476,23,0),"-")</f>
        <v>0</v>
      </c>
      <c r="X1982" s="1"/>
      <c r="Y1982" s="1"/>
      <c r="Z1982" s="2" t="str">
        <f>IFERROR(VLOOKUP(A1982,'[1]For Report Q-2 '!$A$2:$Z$3476,26,0),"-")</f>
        <v>-</v>
      </c>
      <c r="AA1982" s="1" t="str">
        <f>IFERROR(VLOOKUP(A1982,'[1]For Report Q-2 '!$A$2:$AH$3476,27,0),"-")</f>
        <v>-</v>
      </c>
      <c r="AB1982" s="1" t="str">
        <f>IFERROR(VLOOKUP(A1982,'[1]For Report Q-2 '!$A$2:$AH$3476,28,0),"-")</f>
        <v>-</v>
      </c>
      <c r="AC1982" s="2" t="str">
        <f>IFERROR(VLOOKUP(A1982,'[1]For Report Q-2 '!$A$2:$AH$3476,29,0),"-")</f>
        <v>-</v>
      </c>
      <c r="AD1982" s="2" t="str">
        <f>IFERROR(VLOOKUP(A1982,'[1]For Report Q-2 '!$A$2:$AH$3476,30,0),"-")</f>
        <v>-</v>
      </c>
      <c r="AE1982" s="1" t="str">
        <f>IFERROR(VLOOKUP(A1982,'[1]For Report Q-2 '!$A$2:$AH$3476,31,0),"-")</f>
        <v>-</v>
      </c>
      <c r="AF1982" s="1" t="str">
        <f>IFERROR(VLOOKUP(A1982,'[1]For Report Q-2 '!$A$2:$AH$3476,32,0),"-")</f>
        <v>-</v>
      </c>
      <c r="AG1982" s="2" t="str">
        <f>IFERROR(VLOOKUP(A1982,'[1]For Report Q-2 '!$A$2:$AH$3476,33,0),"-")</f>
        <v>-</v>
      </c>
      <c r="AH1982" s="1" t="str">
        <f t="shared" si="30"/>
        <v>--</v>
      </c>
      <c r="AI1982" t="e">
        <v>#N/A</v>
      </c>
      <c r="AJ1982" t="e">
        <v>#N/A</v>
      </c>
      <c r="AK1982" t="e">
        <v>#N/A</v>
      </c>
    </row>
    <row r="1983" spans="1:37" x14ac:dyDescent="0.25">
      <c r="A1983" s="15">
        <v>61386</v>
      </c>
      <c r="B1983" s="15" t="s">
        <v>739</v>
      </c>
      <c r="C1983" s="16">
        <v>44706</v>
      </c>
      <c r="D1983" s="15" t="s">
        <v>28</v>
      </c>
      <c r="E1983" s="1" t="s">
        <v>741</v>
      </c>
      <c r="F1983" s="15" t="s">
        <v>163</v>
      </c>
      <c r="G1983" s="1" t="s">
        <v>28</v>
      </c>
      <c r="H1983" s="17">
        <v>25500</v>
      </c>
      <c r="I1983" s="18">
        <v>0.255</v>
      </c>
      <c r="J1983" s="1">
        <v>9078413</v>
      </c>
      <c r="K1983" s="1" t="s">
        <v>739</v>
      </c>
      <c r="L1983" s="19">
        <v>10290177.759199969</v>
      </c>
      <c r="M1983" s="1" t="s">
        <v>67</v>
      </c>
      <c r="N1983" s="1" t="s">
        <v>741</v>
      </c>
      <c r="O1983" s="1" t="s">
        <v>32</v>
      </c>
      <c r="P1983" s="20">
        <v>9078413</v>
      </c>
      <c r="Q1983" s="1" t="s">
        <v>340</v>
      </c>
      <c r="R1983" s="1" t="s">
        <v>89</v>
      </c>
      <c r="S1983" s="1" t="s">
        <v>80</v>
      </c>
      <c r="T1983" s="18">
        <f>IFERROR(VLOOKUP(A1983,'[1]For Report Q-2 '!$A$2:$T$3476,20,0),"-")</f>
        <v>0.255</v>
      </c>
      <c r="U1983" s="55">
        <f>IFERROR(VLOOKUP(A1983,'[1]For Report Q-2 '!$A$2:$U$3476,21,0),"-")</f>
        <v>0</v>
      </c>
      <c r="V1983" s="2" t="str">
        <f>IFERROR(VLOOKUP(A1983,'[1]For Report Q-2 '!$A$2:$V$3476,22,0),"-")</f>
        <v>-</v>
      </c>
      <c r="W1983" s="1">
        <f>IFERROR(VLOOKUP(A1983,'[1]For Report Q-2 '!$A$2:$W$3476,23,0),"-")</f>
        <v>0</v>
      </c>
      <c r="X1983" s="1"/>
      <c r="Y1983" s="1"/>
      <c r="Z1983" s="2" t="str">
        <f>IFERROR(VLOOKUP(A1983,'[1]For Report Q-2 '!$A$2:$Z$3476,26,0),"-")</f>
        <v>-</v>
      </c>
      <c r="AA1983" s="1" t="str">
        <f>IFERROR(VLOOKUP(A1983,'[1]For Report Q-2 '!$A$2:$AH$3476,27,0),"-")</f>
        <v>-</v>
      </c>
      <c r="AB1983" s="1" t="str">
        <f>IFERROR(VLOOKUP(A1983,'[1]For Report Q-2 '!$A$2:$AH$3476,28,0),"-")</f>
        <v>-</v>
      </c>
      <c r="AC1983" s="2" t="str">
        <f>IFERROR(VLOOKUP(A1983,'[1]For Report Q-2 '!$A$2:$AH$3476,29,0),"-")</f>
        <v>-</v>
      </c>
      <c r="AD1983" s="2" t="str">
        <f>IFERROR(VLOOKUP(A1983,'[1]For Report Q-2 '!$A$2:$AH$3476,30,0),"-")</f>
        <v>-</v>
      </c>
      <c r="AE1983" s="1" t="str">
        <f>IFERROR(VLOOKUP(A1983,'[1]For Report Q-2 '!$A$2:$AH$3476,31,0),"-")</f>
        <v>-</v>
      </c>
      <c r="AF1983" s="1" t="str">
        <f>IFERROR(VLOOKUP(A1983,'[1]For Report Q-2 '!$A$2:$AH$3476,32,0),"-")</f>
        <v>-</v>
      </c>
      <c r="AG1983" s="2" t="str">
        <f>IFERROR(VLOOKUP(A1983,'[1]For Report Q-2 '!$A$2:$AH$3476,33,0),"-")</f>
        <v>-</v>
      </c>
      <c r="AH1983" s="1" t="str">
        <f t="shared" si="30"/>
        <v>--</v>
      </c>
      <c r="AI1983" t="e">
        <v>#N/A</v>
      </c>
      <c r="AJ1983" t="e">
        <v>#N/A</v>
      </c>
      <c r="AK1983" t="e">
        <v>#N/A</v>
      </c>
    </row>
    <row r="1984" spans="1:37" x14ac:dyDescent="0.25">
      <c r="A1984" s="15">
        <v>61388</v>
      </c>
      <c r="B1984" s="15" t="s">
        <v>739</v>
      </c>
      <c r="C1984" s="16">
        <v>44510</v>
      </c>
      <c r="D1984" s="15" t="s">
        <v>28</v>
      </c>
      <c r="E1984" s="1" t="s">
        <v>741</v>
      </c>
      <c r="F1984" s="15" t="s">
        <v>163</v>
      </c>
      <c r="G1984" s="1" t="s">
        <v>28</v>
      </c>
      <c r="H1984" s="17">
        <v>23000</v>
      </c>
      <c r="I1984" s="18">
        <v>0.23</v>
      </c>
      <c r="J1984" s="1">
        <v>9078413</v>
      </c>
      <c r="K1984" s="1" t="s">
        <v>739</v>
      </c>
      <c r="L1984" s="19">
        <v>10290177.759199969</v>
      </c>
      <c r="M1984" s="1" t="s">
        <v>67</v>
      </c>
      <c r="N1984" s="1" t="s">
        <v>741</v>
      </c>
      <c r="O1984" s="1" t="s">
        <v>38</v>
      </c>
      <c r="P1984" s="20">
        <v>9078413</v>
      </c>
      <c r="Q1984" s="1" t="s">
        <v>340</v>
      </c>
      <c r="R1984" s="1" t="s">
        <v>89</v>
      </c>
      <c r="S1984" s="1" t="s">
        <v>80</v>
      </c>
      <c r="T1984" s="18">
        <f>IFERROR(VLOOKUP(A1984,'[1]For Report Q-2 '!$A$2:$T$3476,20,0),"-")</f>
        <v>0.23</v>
      </c>
      <c r="U1984" s="55">
        <f>IFERROR(VLOOKUP(A1984,'[1]For Report Q-2 '!$A$2:$U$3476,21,0),"-")</f>
        <v>0</v>
      </c>
      <c r="V1984" s="2" t="str">
        <f>IFERROR(VLOOKUP(A1984,'[1]For Report Q-2 '!$A$2:$V$3476,22,0),"-")</f>
        <v>-</v>
      </c>
      <c r="W1984" s="1">
        <f>IFERROR(VLOOKUP(A1984,'[1]For Report Q-2 '!$A$2:$W$3476,23,0),"-")</f>
        <v>0</v>
      </c>
      <c r="X1984" s="1"/>
      <c r="Y1984" s="1"/>
      <c r="Z1984" s="2" t="str">
        <f>IFERROR(VLOOKUP(A1984,'[1]For Report Q-2 '!$A$2:$Z$3476,26,0),"-")</f>
        <v>-</v>
      </c>
      <c r="AA1984" s="1" t="str">
        <f>IFERROR(VLOOKUP(A1984,'[1]For Report Q-2 '!$A$2:$AH$3476,27,0),"-")</f>
        <v>-</v>
      </c>
      <c r="AB1984" s="1" t="str">
        <f>IFERROR(VLOOKUP(A1984,'[1]For Report Q-2 '!$A$2:$AH$3476,28,0),"-")</f>
        <v>-</v>
      </c>
      <c r="AC1984" s="2" t="str">
        <f>IFERROR(VLOOKUP(A1984,'[1]For Report Q-2 '!$A$2:$AH$3476,29,0),"-")</f>
        <v>-</v>
      </c>
      <c r="AD1984" s="2" t="str">
        <f>IFERROR(VLOOKUP(A1984,'[1]For Report Q-2 '!$A$2:$AH$3476,30,0),"-")</f>
        <v>-</v>
      </c>
      <c r="AE1984" s="1" t="str">
        <f>IFERROR(VLOOKUP(A1984,'[1]For Report Q-2 '!$A$2:$AH$3476,31,0),"-")</f>
        <v>-</v>
      </c>
      <c r="AF1984" s="1" t="str">
        <f>IFERROR(VLOOKUP(A1984,'[1]For Report Q-2 '!$A$2:$AH$3476,32,0),"-")</f>
        <v>-</v>
      </c>
      <c r="AG1984" s="2" t="str">
        <f>IFERROR(VLOOKUP(A1984,'[1]For Report Q-2 '!$A$2:$AH$3476,33,0),"-")</f>
        <v>-</v>
      </c>
      <c r="AH1984" s="1" t="str">
        <f t="shared" si="30"/>
        <v>--</v>
      </c>
      <c r="AI1984" t="e">
        <v>#N/A</v>
      </c>
      <c r="AJ1984" t="e">
        <v>#N/A</v>
      </c>
      <c r="AK1984" t="e">
        <v>#N/A</v>
      </c>
    </row>
    <row r="1985" spans="1:37" x14ac:dyDescent="0.25">
      <c r="A1985" s="15">
        <v>61390</v>
      </c>
      <c r="B1985" s="15" t="s">
        <v>739</v>
      </c>
      <c r="C1985" s="16">
        <v>44827</v>
      </c>
      <c r="D1985" s="15" t="s">
        <v>28</v>
      </c>
      <c r="E1985" s="1" t="s">
        <v>741</v>
      </c>
      <c r="F1985" s="15" t="s">
        <v>163</v>
      </c>
      <c r="G1985" s="1" t="s">
        <v>28</v>
      </c>
      <c r="H1985" s="17">
        <v>12500</v>
      </c>
      <c r="I1985" s="18">
        <v>0.125</v>
      </c>
      <c r="J1985" s="1">
        <v>9078413</v>
      </c>
      <c r="K1985" s="1" t="s">
        <v>739</v>
      </c>
      <c r="L1985" s="19">
        <v>10290177.759199969</v>
      </c>
      <c r="M1985" s="1" t="s">
        <v>67</v>
      </c>
      <c r="N1985" s="1" t="s">
        <v>741</v>
      </c>
      <c r="O1985" s="1" t="s">
        <v>38</v>
      </c>
      <c r="P1985" s="20">
        <v>9078413</v>
      </c>
      <c r="Q1985" s="1" t="s">
        <v>340</v>
      </c>
      <c r="R1985" s="1" t="s">
        <v>89</v>
      </c>
      <c r="S1985" s="1" t="s">
        <v>80</v>
      </c>
      <c r="T1985" s="18">
        <f>IFERROR(VLOOKUP(A1985,'[1]For Report Q-2 '!$A$2:$T$3476,20,0),"-")</f>
        <v>0.125</v>
      </c>
      <c r="U1985" s="55">
        <f>IFERROR(VLOOKUP(A1985,'[1]For Report Q-2 '!$A$2:$U$3476,21,0),"-")</f>
        <v>0</v>
      </c>
      <c r="V1985" s="2" t="str">
        <f>IFERROR(VLOOKUP(A1985,'[1]For Report Q-2 '!$A$2:$V$3476,22,0),"-")</f>
        <v>-</v>
      </c>
      <c r="W1985" s="1">
        <f>IFERROR(VLOOKUP(A1985,'[1]For Report Q-2 '!$A$2:$W$3476,23,0),"-")</f>
        <v>0</v>
      </c>
      <c r="X1985" s="1"/>
      <c r="Y1985" s="1"/>
      <c r="Z1985" s="2" t="str">
        <f>IFERROR(VLOOKUP(A1985,'[1]For Report Q-2 '!$A$2:$Z$3476,26,0),"-")</f>
        <v>-</v>
      </c>
      <c r="AA1985" s="1" t="str">
        <f>IFERROR(VLOOKUP(A1985,'[1]For Report Q-2 '!$A$2:$AH$3476,27,0),"-")</f>
        <v>-</v>
      </c>
      <c r="AB1985" s="1" t="str">
        <f>IFERROR(VLOOKUP(A1985,'[1]For Report Q-2 '!$A$2:$AH$3476,28,0),"-")</f>
        <v>-</v>
      </c>
      <c r="AC1985" s="2" t="str">
        <f>IFERROR(VLOOKUP(A1985,'[1]For Report Q-2 '!$A$2:$AH$3476,29,0),"-")</f>
        <v>-</v>
      </c>
      <c r="AD1985" s="2" t="str">
        <f>IFERROR(VLOOKUP(A1985,'[1]For Report Q-2 '!$A$2:$AH$3476,30,0),"-")</f>
        <v>-</v>
      </c>
      <c r="AE1985" s="1" t="str">
        <f>IFERROR(VLOOKUP(A1985,'[1]For Report Q-2 '!$A$2:$AH$3476,31,0),"-")</f>
        <v>-</v>
      </c>
      <c r="AF1985" s="1" t="str">
        <f>IFERROR(VLOOKUP(A1985,'[1]For Report Q-2 '!$A$2:$AH$3476,32,0),"-")</f>
        <v>-</v>
      </c>
      <c r="AG1985" s="2" t="str">
        <f>IFERROR(VLOOKUP(A1985,'[1]For Report Q-2 '!$A$2:$AH$3476,33,0),"-")</f>
        <v>-</v>
      </c>
      <c r="AH1985" s="1" t="str">
        <f t="shared" si="30"/>
        <v>--</v>
      </c>
      <c r="AI1985" t="e">
        <v>#N/A</v>
      </c>
      <c r="AJ1985" t="e">
        <v>#N/A</v>
      </c>
      <c r="AK1985" t="e">
        <v>#N/A</v>
      </c>
    </row>
    <row r="1986" spans="1:37" x14ac:dyDescent="0.25">
      <c r="A1986" s="15">
        <v>61426</v>
      </c>
      <c r="B1986" s="15" t="s">
        <v>739</v>
      </c>
      <c r="C1986" s="16">
        <v>44964</v>
      </c>
      <c r="D1986" s="15" t="s">
        <v>28</v>
      </c>
      <c r="E1986" s="1" t="s">
        <v>741</v>
      </c>
      <c r="F1986" s="15" t="s">
        <v>163</v>
      </c>
      <c r="G1986" s="1" t="s">
        <v>28</v>
      </c>
      <c r="H1986" s="17">
        <v>475</v>
      </c>
      <c r="I1986" s="18">
        <v>4.7499999999999999E-3</v>
      </c>
      <c r="J1986" s="1">
        <v>9078413</v>
      </c>
      <c r="K1986" s="1" t="s">
        <v>739</v>
      </c>
      <c r="L1986" s="19">
        <v>10290177.759199969</v>
      </c>
      <c r="M1986" s="1" t="s">
        <v>67</v>
      </c>
      <c r="N1986" s="1" t="s">
        <v>741</v>
      </c>
      <c r="O1986" s="1" t="s">
        <v>38</v>
      </c>
      <c r="P1986" s="20">
        <v>9078413</v>
      </c>
      <c r="Q1986" s="1" t="s">
        <v>340</v>
      </c>
      <c r="R1986" s="1" t="s">
        <v>89</v>
      </c>
      <c r="S1986" s="1" t="s">
        <v>80</v>
      </c>
      <c r="T1986" s="18">
        <f>IFERROR(VLOOKUP(A1986,'[1]For Report Q-2 '!$A$2:$T$3476,20,0),"-")</f>
        <v>4.7499999999999999E-3</v>
      </c>
      <c r="U1986" s="55">
        <f>IFERROR(VLOOKUP(A1986,'[1]For Report Q-2 '!$A$2:$U$3476,21,0),"-")</f>
        <v>0</v>
      </c>
      <c r="V1986" s="2" t="str">
        <f>IFERROR(VLOOKUP(A1986,'[1]For Report Q-2 '!$A$2:$V$3476,22,0),"-")</f>
        <v>-</v>
      </c>
      <c r="W1986" s="1">
        <f>IFERROR(VLOOKUP(A1986,'[1]For Report Q-2 '!$A$2:$W$3476,23,0),"-")</f>
        <v>0</v>
      </c>
      <c r="X1986" s="1"/>
      <c r="Y1986" s="1"/>
      <c r="Z1986" s="2" t="str">
        <f>IFERROR(VLOOKUP(A1986,'[1]For Report Q-2 '!$A$2:$Z$3476,26,0),"-")</f>
        <v>-</v>
      </c>
      <c r="AA1986" s="1" t="str">
        <f>IFERROR(VLOOKUP(A1986,'[1]For Report Q-2 '!$A$2:$AH$3476,27,0),"-")</f>
        <v>-</v>
      </c>
      <c r="AB1986" s="1" t="str">
        <f>IFERROR(VLOOKUP(A1986,'[1]For Report Q-2 '!$A$2:$AH$3476,28,0),"-")</f>
        <v>-</v>
      </c>
      <c r="AC1986" s="2" t="str">
        <f>IFERROR(VLOOKUP(A1986,'[1]For Report Q-2 '!$A$2:$AH$3476,29,0),"-")</f>
        <v>-</v>
      </c>
      <c r="AD1986" s="2" t="str">
        <f>IFERROR(VLOOKUP(A1986,'[1]For Report Q-2 '!$A$2:$AH$3476,30,0),"-")</f>
        <v>-</v>
      </c>
      <c r="AE1986" s="1" t="str">
        <f>IFERROR(VLOOKUP(A1986,'[1]For Report Q-2 '!$A$2:$AH$3476,31,0),"-")</f>
        <v>-</v>
      </c>
      <c r="AF1986" s="1" t="str">
        <f>IFERROR(VLOOKUP(A1986,'[1]For Report Q-2 '!$A$2:$AH$3476,32,0),"-")</f>
        <v>-</v>
      </c>
      <c r="AG1986" s="2" t="str">
        <f>IFERROR(VLOOKUP(A1986,'[1]For Report Q-2 '!$A$2:$AH$3476,33,0),"-")</f>
        <v>-</v>
      </c>
      <c r="AH1986" s="1" t="str">
        <f t="shared" si="30"/>
        <v>--</v>
      </c>
      <c r="AI1986" t="e">
        <v>#N/A</v>
      </c>
      <c r="AJ1986" t="e">
        <v>#N/A</v>
      </c>
      <c r="AK1986" t="e">
        <v>#N/A</v>
      </c>
    </row>
    <row r="1987" spans="1:37" x14ac:dyDescent="0.25">
      <c r="A1987" s="15">
        <v>61427</v>
      </c>
      <c r="B1987" s="15" t="s">
        <v>739</v>
      </c>
      <c r="C1987" s="16">
        <v>44964</v>
      </c>
      <c r="D1987" s="15" t="s">
        <v>28</v>
      </c>
      <c r="E1987" s="1" t="s">
        <v>741</v>
      </c>
      <c r="F1987" s="15" t="s">
        <v>163</v>
      </c>
      <c r="G1987" s="1" t="s">
        <v>28</v>
      </c>
      <c r="H1987" s="17">
        <v>475</v>
      </c>
      <c r="I1987" s="18">
        <v>4.7499999999999999E-3</v>
      </c>
      <c r="J1987" s="1">
        <v>9078413</v>
      </c>
      <c r="K1987" s="1" t="s">
        <v>739</v>
      </c>
      <c r="L1987" s="19">
        <v>10290177.759199969</v>
      </c>
      <c r="M1987" s="1" t="s">
        <v>67</v>
      </c>
      <c r="N1987" s="1" t="s">
        <v>741</v>
      </c>
      <c r="O1987" s="1" t="s">
        <v>38</v>
      </c>
      <c r="P1987" s="20">
        <v>9078413</v>
      </c>
      <c r="Q1987" s="1" t="s">
        <v>340</v>
      </c>
      <c r="R1987" s="1" t="s">
        <v>89</v>
      </c>
      <c r="S1987" s="1" t="s">
        <v>80</v>
      </c>
      <c r="T1987" s="18">
        <f>IFERROR(VLOOKUP(A1987,'[1]For Report Q-2 '!$A$2:$T$3476,20,0),"-")</f>
        <v>4.7499999999999999E-3</v>
      </c>
      <c r="U1987" s="55">
        <f>IFERROR(VLOOKUP(A1987,'[1]For Report Q-2 '!$A$2:$U$3476,21,0),"-")</f>
        <v>0</v>
      </c>
      <c r="V1987" s="2" t="str">
        <f>IFERROR(VLOOKUP(A1987,'[1]For Report Q-2 '!$A$2:$V$3476,22,0),"-")</f>
        <v>-</v>
      </c>
      <c r="W1987" s="1">
        <f>IFERROR(VLOOKUP(A1987,'[1]For Report Q-2 '!$A$2:$W$3476,23,0),"-")</f>
        <v>0</v>
      </c>
      <c r="X1987" s="1"/>
      <c r="Y1987" s="1"/>
      <c r="Z1987" s="2" t="str">
        <f>IFERROR(VLOOKUP(A1987,'[1]For Report Q-2 '!$A$2:$Z$3476,26,0),"-")</f>
        <v>-</v>
      </c>
      <c r="AA1987" s="1" t="str">
        <f>IFERROR(VLOOKUP(A1987,'[1]For Report Q-2 '!$A$2:$AH$3476,27,0),"-")</f>
        <v>-</v>
      </c>
      <c r="AB1987" s="1" t="str">
        <f>IFERROR(VLOOKUP(A1987,'[1]For Report Q-2 '!$A$2:$AH$3476,28,0),"-")</f>
        <v>-</v>
      </c>
      <c r="AC1987" s="2" t="str">
        <f>IFERROR(VLOOKUP(A1987,'[1]For Report Q-2 '!$A$2:$AH$3476,29,0),"-")</f>
        <v>-</v>
      </c>
      <c r="AD1987" s="2" t="str">
        <f>IFERROR(VLOOKUP(A1987,'[1]For Report Q-2 '!$A$2:$AH$3476,30,0),"-")</f>
        <v>-</v>
      </c>
      <c r="AE1987" s="1" t="str">
        <f>IFERROR(VLOOKUP(A1987,'[1]For Report Q-2 '!$A$2:$AH$3476,31,0),"-")</f>
        <v>-</v>
      </c>
      <c r="AF1987" s="1" t="str">
        <f>IFERROR(VLOOKUP(A1987,'[1]For Report Q-2 '!$A$2:$AH$3476,32,0),"-")</f>
        <v>-</v>
      </c>
      <c r="AG1987" s="2" t="str">
        <f>IFERROR(VLOOKUP(A1987,'[1]For Report Q-2 '!$A$2:$AH$3476,33,0),"-")</f>
        <v>-</v>
      </c>
      <c r="AH1987" s="1" t="str">
        <f t="shared" ref="AH1987:AH2050" si="31">AF1987&amp;AB1987</f>
        <v>--</v>
      </c>
      <c r="AI1987" t="e">
        <v>#N/A</v>
      </c>
      <c r="AJ1987" t="e">
        <v>#N/A</v>
      </c>
      <c r="AK1987" t="e">
        <v>#N/A</v>
      </c>
    </row>
    <row r="1988" spans="1:37" x14ac:dyDescent="0.25">
      <c r="A1988" s="15">
        <v>61428</v>
      </c>
      <c r="B1988" s="15" t="s">
        <v>739</v>
      </c>
      <c r="C1988" s="16">
        <v>44964</v>
      </c>
      <c r="D1988" s="15" t="s">
        <v>28</v>
      </c>
      <c r="E1988" s="1" t="s">
        <v>741</v>
      </c>
      <c r="F1988" s="15" t="s">
        <v>163</v>
      </c>
      <c r="G1988" s="1" t="s">
        <v>28</v>
      </c>
      <c r="H1988" s="17">
        <v>475</v>
      </c>
      <c r="I1988" s="18">
        <v>4.7499999999999999E-3</v>
      </c>
      <c r="J1988" s="1">
        <v>9078413</v>
      </c>
      <c r="K1988" s="1" t="s">
        <v>739</v>
      </c>
      <c r="L1988" s="19">
        <v>10290177.759199969</v>
      </c>
      <c r="M1988" s="1" t="s">
        <v>67</v>
      </c>
      <c r="N1988" s="1" t="s">
        <v>741</v>
      </c>
      <c r="O1988" s="1" t="s">
        <v>38</v>
      </c>
      <c r="P1988" s="20">
        <v>9078413</v>
      </c>
      <c r="Q1988" s="1" t="s">
        <v>340</v>
      </c>
      <c r="R1988" s="1" t="s">
        <v>89</v>
      </c>
      <c r="S1988" s="1" t="s">
        <v>80</v>
      </c>
      <c r="T1988" s="18">
        <f>IFERROR(VLOOKUP(A1988,'[1]For Report Q-2 '!$A$2:$T$3476,20,0),"-")</f>
        <v>4.7499999999999999E-3</v>
      </c>
      <c r="U1988" s="55">
        <f>IFERROR(VLOOKUP(A1988,'[1]For Report Q-2 '!$A$2:$U$3476,21,0),"-")</f>
        <v>0</v>
      </c>
      <c r="V1988" s="2" t="str">
        <f>IFERROR(VLOOKUP(A1988,'[1]For Report Q-2 '!$A$2:$V$3476,22,0),"-")</f>
        <v>-</v>
      </c>
      <c r="W1988" s="1">
        <f>IFERROR(VLOOKUP(A1988,'[1]For Report Q-2 '!$A$2:$W$3476,23,0),"-")</f>
        <v>0</v>
      </c>
      <c r="X1988" s="1"/>
      <c r="Y1988" s="1"/>
      <c r="Z1988" s="2" t="str">
        <f>IFERROR(VLOOKUP(A1988,'[1]For Report Q-2 '!$A$2:$Z$3476,26,0),"-")</f>
        <v>-</v>
      </c>
      <c r="AA1988" s="1" t="str">
        <f>IFERROR(VLOOKUP(A1988,'[1]For Report Q-2 '!$A$2:$AH$3476,27,0),"-")</f>
        <v>-</v>
      </c>
      <c r="AB1988" s="1" t="str">
        <f>IFERROR(VLOOKUP(A1988,'[1]For Report Q-2 '!$A$2:$AH$3476,28,0),"-")</f>
        <v>-</v>
      </c>
      <c r="AC1988" s="2" t="str">
        <f>IFERROR(VLOOKUP(A1988,'[1]For Report Q-2 '!$A$2:$AH$3476,29,0),"-")</f>
        <v>-</v>
      </c>
      <c r="AD1988" s="2" t="str">
        <f>IFERROR(VLOOKUP(A1988,'[1]For Report Q-2 '!$A$2:$AH$3476,30,0),"-")</f>
        <v>-</v>
      </c>
      <c r="AE1988" s="1" t="str">
        <f>IFERROR(VLOOKUP(A1988,'[1]For Report Q-2 '!$A$2:$AH$3476,31,0),"-")</f>
        <v>-</v>
      </c>
      <c r="AF1988" s="1" t="str">
        <f>IFERROR(VLOOKUP(A1988,'[1]For Report Q-2 '!$A$2:$AH$3476,32,0),"-")</f>
        <v>-</v>
      </c>
      <c r="AG1988" s="2" t="str">
        <f>IFERROR(VLOOKUP(A1988,'[1]For Report Q-2 '!$A$2:$AH$3476,33,0),"-")</f>
        <v>-</v>
      </c>
      <c r="AH1988" s="1" t="str">
        <f t="shared" si="31"/>
        <v>--</v>
      </c>
      <c r="AI1988" t="e">
        <v>#N/A</v>
      </c>
      <c r="AJ1988" t="e">
        <v>#N/A</v>
      </c>
      <c r="AK1988" t="e">
        <v>#N/A</v>
      </c>
    </row>
    <row r="1989" spans="1:37" x14ac:dyDescent="0.25">
      <c r="A1989" s="15">
        <v>61429</v>
      </c>
      <c r="B1989" s="15" t="s">
        <v>739</v>
      </c>
      <c r="C1989" s="16">
        <v>44964</v>
      </c>
      <c r="D1989" s="15" t="s">
        <v>28</v>
      </c>
      <c r="E1989" s="1" t="s">
        <v>741</v>
      </c>
      <c r="F1989" s="15" t="s">
        <v>163</v>
      </c>
      <c r="G1989" s="1" t="s">
        <v>28</v>
      </c>
      <c r="H1989" s="17">
        <v>475</v>
      </c>
      <c r="I1989" s="18">
        <v>4.7499999999999999E-3</v>
      </c>
      <c r="J1989" s="1">
        <v>9078413</v>
      </c>
      <c r="K1989" s="1" t="s">
        <v>739</v>
      </c>
      <c r="L1989" s="19">
        <v>10290177.759199969</v>
      </c>
      <c r="M1989" s="1" t="s">
        <v>67</v>
      </c>
      <c r="N1989" s="1" t="s">
        <v>741</v>
      </c>
      <c r="O1989" s="1" t="s">
        <v>38</v>
      </c>
      <c r="P1989" s="20">
        <v>9078413</v>
      </c>
      <c r="Q1989" s="1" t="s">
        <v>340</v>
      </c>
      <c r="R1989" s="1" t="s">
        <v>89</v>
      </c>
      <c r="S1989" s="1" t="s">
        <v>80</v>
      </c>
      <c r="T1989" s="18">
        <f>IFERROR(VLOOKUP(A1989,'[1]For Report Q-2 '!$A$2:$T$3476,20,0),"-")</f>
        <v>4.7499999999999999E-3</v>
      </c>
      <c r="U1989" s="55">
        <f>IFERROR(VLOOKUP(A1989,'[1]For Report Q-2 '!$A$2:$U$3476,21,0),"-")</f>
        <v>0</v>
      </c>
      <c r="V1989" s="2" t="str">
        <f>IFERROR(VLOOKUP(A1989,'[1]For Report Q-2 '!$A$2:$V$3476,22,0),"-")</f>
        <v>-</v>
      </c>
      <c r="W1989" s="1">
        <f>IFERROR(VLOOKUP(A1989,'[1]For Report Q-2 '!$A$2:$W$3476,23,0),"-")</f>
        <v>0</v>
      </c>
      <c r="X1989" s="1"/>
      <c r="Y1989" s="1"/>
      <c r="Z1989" s="2" t="str">
        <f>IFERROR(VLOOKUP(A1989,'[1]For Report Q-2 '!$A$2:$Z$3476,26,0),"-")</f>
        <v>-</v>
      </c>
      <c r="AA1989" s="1" t="str">
        <f>IFERROR(VLOOKUP(A1989,'[1]For Report Q-2 '!$A$2:$AH$3476,27,0),"-")</f>
        <v>-</v>
      </c>
      <c r="AB1989" s="1" t="str">
        <f>IFERROR(VLOOKUP(A1989,'[1]For Report Q-2 '!$A$2:$AH$3476,28,0),"-")</f>
        <v>-</v>
      </c>
      <c r="AC1989" s="2" t="str">
        <f>IFERROR(VLOOKUP(A1989,'[1]For Report Q-2 '!$A$2:$AH$3476,29,0),"-")</f>
        <v>-</v>
      </c>
      <c r="AD1989" s="2" t="str">
        <f>IFERROR(VLOOKUP(A1989,'[1]For Report Q-2 '!$A$2:$AH$3476,30,0),"-")</f>
        <v>-</v>
      </c>
      <c r="AE1989" s="1" t="str">
        <f>IFERROR(VLOOKUP(A1989,'[1]For Report Q-2 '!$A$2:$AH$3476,31,0),"-")</f>
        <v>-</v>
      </c>
      <c r="AF1989" s="1" t="str">
        <f>IFERROR(VLOOKUP(A1989,'[1]For Report Q-2 '!$A$2:$AH$3476,32,0),"-")</f>
        <v>-</v>
      </c>
      <c r="AG1989" s="2" t="str">
        <f>IFERROR(VLOOKUP(A1989,'[1]For Report Q-2 '!$A$2:$AH$3476,33,0),"-")</f>
        <v>-</v>
      </c>
      <c r="AH1989" s="1" t="str">
        <f t="shared" si="31"/>
        <v>--</v>
      </c>
      <c r="AI1989" t="e">
        <v>#N/A</v>
      </c>
      <c r="AJ1989" t="e">
        <v>#N/A</v>
      </c>
      <c r="AK1989" t="e">
        <v>#N/A</v>
      </c>
    </row>
    <row r="1990" spans="1:37" x14ac:dyDescent="0.25">
      <c r="A1990" s="15">
        <v>61430</v>
      </c>
      <c r="B1990" s="15" t="s">
        <v>739</v>
      </c>
      <c r="C1990" s="16">
        <v>44964</v>
      </c>
      <c r="D1990" s="15" t="s">
        <v>28</v>
      </c>
      <c r="E1990" s="1" t="s">
        <v>741</v>
      </c>
      <c r="F1990" s="15" t="s">
        <v>163</v>
      </c>
      <c r="G1990" s="1" t="s">
        <v>28</v>
      </c>
      <c r="H1990" s="17">
        <v>475</v>
      </c>
      <c r="I1990" s="18">
        <v>4.7499999999999999E-3</v>
      </c>
      <c r="J1990" s="1">
        <v>9078413</v>
      </c>
      <c r="K1990" s="1" t="s">
        <v>739</v>
      </c>
      <c r="L1990" s="19">
        <v>10290177.759199969</v>
      </c>
      <c r="M1990" s="1" t="s">
        <v>67</v>
      </c>
      <c r="N1990" s="1" t="s">
        <v>741</v>
      </c>
      <c r="O1990" s="1" t="s">
        <v>38</v>
      </c>
      <c r="P1990" s="20">
        <v>9078413</v>
      </c>
      <c r="Q1990" s="1" t="s">
        <v>340</v>
      </c>
      <c r="R1990" s="1" t="s">
        <v>89</v>
      </c>
      <c r="S1990" s="1" t="s">
        <v>80</v>
      </c>
      <c r="T1990" s="18">
        <f>IFERROR(VLOOKUP(A1990,'[1]For Report Q-2 '!$A$2:$T$3476,20,0),"-")</f>
        <v>4.7499999999999999E-3</v>
      </c>
      <c r="U1990" s="55">
        <f>IFERROR(VLOOKUP(A1990,'[1]For Report Q-2 '!$A$2:$U$3476,21,0),"-")</f>
        <v>0</v>
      </c>
      <c r="V1990" s="2" t="str">
        <f>IFERROR(VLOOKUP(A1990,'[1]For Report Q-2 '!$A$2:$V$3476,22,0),"-")</f>
        <v>-</v>
      </c>
      <c r="W1990" s="1">
        <f>IFERROR(VLOOKUP(A1990,'[1]For Report Q-2 '!$A$2:$W$3476,23,0),"-")</f>
        <v>0</v>
      </c>
      <c r="X1990" s="1"/>
      <c r="Y1990" s="1"/>
      <c r="Z1990" s="2" t="str">
        <f>IFERROR(VLOOKUP(A1990,'[1]For Report Q-2 '!$A$2:$Z$3476,26,0),"-")</f>
        <v>-</v>
      </c>
      <c r="AA1990" s="1" t="str">
        <f>IFERROR(VLOOKUP(A1990,'[1]For Report Q-2 '!$A$2:$AH$3476,27,0),"-")</f>
        <v>-</v>
      </c>
      <c r="AB1990" s="1" t="str">
        <f>IFERROR(VLOOKUP(A1990,'[1]For Report Q-2 '!$A$2:$AH$3476,28,0),"-")</f>
        <v>-</v>
      </c>
      <c r="AC1990" s="2" t="str">
        <f>IFERROR(VLOOKUP(A1990,'[1]For Report Q-2 '!$A$2:$AH$3476,29,0),"-")</f>
        <v>-</v>
      </c>
      <c r="AD1990" s="2" t="str">
        <f>IFERROR(VLOOKUP(A1990,'[1]For Report Q-2 '!$A$2:$AH$3476,30,0),"-")</f>
        <v>-</v>
      </c>
      <c r="AE1990" s="1" t="str">
        <f>IFERROR(VLOOKUP(A1990,'[1]For Report Q-2 '!$A$2:$AH$3476,31,0),"-")</f>
        <v>-</v>
      </c>
      <c r="AF1990" s="1" t="str">
        <f>IFERROR(VLOOKUP(A1990,'[1]For Report Q-2 '!$A$2:$AH$3476,32,0),"-")</f>
        <v>-</v>
      </c>
      <c r="AG1990" s="2" t="str">
        <f>IFERROR(VLOOKUP(A1990,'[1]For Report Q-2 '!$A$2:$AH$3476,33,0),"-")</f>
        <v>-</v>
      </c>
      <c r="AH1990" s="1" t="str">
        <f t="shared" si="31"/>
        <v>--</v>
      </c>
      <c r="AI1990" t="e">
        <v>#N/A</v>
      </c>
      <c r="AJ1990" t="e">
        <v>#N/A</v>
      </c>
      <c r="AK1990" t="e">
        <v>#N/A</v>
      </c>
    </row>
    <row r="1991" spans="1:37" x14ac:dyDescent="0.25">
      <c r="A1991" s="15">
        <v>61431</v>
      </c>
      <c r="B1991" s="15" t="s">
        <v>739</v>
      </c>
      <c r="C1991" s="16">
        <v>44964</v>
      </c>
      <c r="D1991" s="15" t="s">
        <v>28</v>
      </c>
      <c r="E1991" s="1" t="s">
        <v>741</v>
      </c>
      <c r="F1991" s="15" t="s">
        <v>163</v>
      </c>
      <c r="G1991" s="1" t="s">
        <v>28</v>
      </c>
      <c r="H1991" s="17">
        <v>475</v>
      </c>
      <c r="I1991" s="18">
        <v>4.7499999999999999E-3</v>
      </c>
      <c r="J1991" s="1">
        <v>9078413</v>
      </c>
      <c r="K1991" s="1" t="s">
        <v>739</v>
      </c>
      <c r="L1991" s="19">
        <v>10290177.759199969</v>
      </c>
      <c r="M1991" s="1" t="s">
        <v>67</v>
      </c>
      <c r="N1991" s="1" t="s">
        <v>741</v>
      </c>
      <c r="O1991" s="1" t="s">
        <v>38</v>
      </c>
      <c r="P1991" s="20">
        <v>9078413</v>
      </c>
      <c r="Q1991" s="1" t="s">
        <v>340</v>
      </c>
      <c r="R1991" s="1" t="s">
        <v>89</v>
      </c>
      <c r="S1991" s="1" t="s">
        <v>80</v>
      </c>
      <c r="T1991" s="18">
        <f>IFERROR(VLOOKUP(A1991,'[1]For Report Q-2 '!$A$2:$T$3476,20,0),"-")</f>
        <v>4.7499999999999999E-3</v>
      </c>
      <c r="U1991" s="55">
        <f>IFERROR(VLOOKUP(A1991,'[1]For Report Q-2 '!$A$2:$U$3476,21,0),"-")</f>
        <v>0</v>
      </c>
      <c r="V1991" s="2" t="str">
        <f>IFERROR(VLOOKUP(A1991,'[1]For Report Q-2 '!$A$2:$V$3476,22,0),"-")</f>
        <v>-</v>
      </c>
      <c r="W1991" s="1">
        <f>IFERROR(VLOOKUP(A1991,'[1]For Report Q-2 '!$A$2:$W$3476,23,0),"-")</f>
        <v>0</v>
      </c>
      <c r="X1991" s="1"/>
      <c r="Y1991" s="1"/>
      <c r="Z1991" s="2" t="str">
        <f>IFERROR(VLOOKUP(A1991,'[1]For Report Q-2 '!$A$2:$Z$3476,26,0),"-")</f>
        <v>-</v>
      </c>
      <c r="AA1991" s="1" t="str">
        <f>IFERROR(VLOOKUP(A1991,'[1]For Report Q-2 '!$A$2:$AH$3476,27,0),"-")</f>
        <v>-</v>
      </c>
      <c r="AB1991" s="1" t="str">
        <f>IFERROR(VLOOKUP(A1991,'[1]For Report Q-2 '!$A$2:$AH$3476,28,0),"-")</f>
        <v>-</v>
      </c>
      <c r="AC1991" s="2" t="str">
        <f>IFERROR(VLOOKUP(A1991,'[1]For Report Q-2 '!$A$2:$AH$3476,29,0),"-")</f>
        <v>-</v>
      </c>
      <c r="AD1991" s="2" t="str">
        <f>IFERROR(VLOOKUP(A1991,'[1]For Report Q-2 '!$A$2:$AH$3476,30,0),"-")</f>
        <v>-</v>
      </c>
      <c r="AE1991" s="1" t="str">
        <f>IFERROR(VLOOKUP(A1991,'[1]For Report Q-2 '!$A$2:$AH$3476,31,0),"-")</f>
        <v>-</v>
      </c>
      <c r="AF1991" s="1" t="str">
        <f>IFERROR(VLOOKUP(A1991,'[1]For Report Q-2 '!$A$2:$AH$3476,32,0),"-")</f>
        <v>-</v>
      </c>
      <c r="AG1991" s="2" t="str">
        <f>IFERROR(VLOOKUP(A1991,'[1]For Report Q-2 '!$A$2:$AH$3476,33,0),"-")</f>
        <v>-</v>
      </c>
      <c r="AH1991" s="1" t="str">
        <f t="shared" si="31"/>
        <v>--</v>
      </c>
      <c r="AI1991" t="e">
        <v>#N/A</v>
      </c>
      <c r="AJ1991" t="e">
        <v>#N/A</v>
      </c>
      <c r="AK1991" t="e">
        <v>#N/A</v>
      </c>
    </row>
    <row r="1992" spans="1:37" x14ac:dyDescent="0.25">
      <c r="A1992" s="15">
        <v>61432</v>
      </c>
      <c r="B1992" s="15" t="s">
        <v>739</v>
      </c>
      <c r="C1992" s="16">
        <v>44964</v>
      </c>
      <c r="D1992" s="15" t="s">
        <v>28</v>
      </c>
      <c r="E1992" s="1" t="s">
        <v>741</v>
      </c>
      <c r="F1992" s="15" t="s">
        <v>163</v>
      </c>
      <c r="G1992" s="1" t="s">
        <v>28</v>
      </c>
      <c r="H1992" s="17">
        <v>475</v>
      </c>
      <c r="I1992" s="18">
        <v>4.7499999999999999E-3</v>
      </c>
      <c r="J1992" s="1">
        <v>9078413</v>
      </c>
      <c r="K1992" s="1" t="s">
        <v>739</v>
      </c>
      <c r="L1992" s="19">
        <v>10290177.759199969</v>
      </c>
      <c r="M1992" s="1" t="s">
        <v>67</v>
      </c>
      <c r="N1992" s="1" t="s">
        <v>741</v>
      </c>
      <c r="O1992" s="1" t="s">
        <v>38</v>
      </c>
      <c r="P1992" s="20">
        <v>9078413</v>
      </c>
      <c r="Q1992" s="1" t="s">
        <v>340</v>
      </c>
      <c r="R1992" s="1" t="s">
        <v>89</v>
      </c>
      <c r="S1992" s="1" t="s">
        <v>80</v>
      </c>
      <c r="T1992" s="18">
        <f>IFERROR(VLOOKUP(A1992,'[1]For Report Q-2 '!$A$2:$T$3476,20,0),"-")</f>
        <v>4.7499999999999999E-3</v>
      </c>
      <c r="U1992" s="55">
        <f>IFERROR(VLOOKUP(A1992,'[1]For Report Q-2 '!$A$2:$U$3476,21,0),"-")</f>
        <v>0</v>
      </c>
      <c r="V1992" s="2" t="str">
        <f>IFERROR(VLOOKUP(A1992,'[1]For Report Q-2 '!$A$2:$V$3476,22,0),"-")</f>
        <v>-</v>
      </c>
      <c r="W1992" s="1">
        <f>IFERROR(VLOOKUP(A1992,'[1]For Report Q-2 '!$A$2:$W$3476,23,0),"-")</f>
        <v>0</v>
      </c>
      <c r="X1992" s="1"/>
      <c r="Y1992" s="1"/>
      <c r="Z1992" s="2" t="str">
        <f>IFERROR(VLOOKUP(A1992,'[1]For Report Q-2 '!$A$2:$Z$3476,26,0),"-")</f>
        <v>-</v>
      </c>
      <c r="AA1992" s="1" t="str">
        <f>IFERROR(VLOOKUP(A1992,'[1]For Report Q-2 '!$A$2:$AH$3476,27,0),"-")</f>
        <v>-</v>
      </c>
      <c r="AB1992" s="1" t="str">
        <f>IFERROR(VLOOKUP(A1992,'[1]For Report Q-2 '!$A$2:$AH$3476,28,0),"-")</f>
        <v>-</v>
      </c>
      <c r="AC1992" s="2" t="str">
        <f>IFERROR(VLOOKUP(A1992,'[1]For Report Q-2 '!$A$2:$AH$3476,29,0),"-")</f>
        <v>-</v>
      </c>
      <c r="AD1992" s="2" t="str">
        <f>IFERROR(VLOOKUP(A1992,'[1]For Report Q-2 '!$A$2:$AH$3476,30,0),"-")</f>
        <v>-</v>
      </c>
      <c r="AE1992" s="1" t="str">
        <f>IFERROR(VLOOKUP(A1992,'[1]For Report Q-2 '!$A$2:$AH$3476,31,0),"-")</f>
        <v>-</v>
      </c>
      <c r="AF1992" s="1" t="str">
        <f>IFERROR(VLOOKUP(A1992,'[1]For Report Q-2 '!$A$2:$AH$3476,32,0),"-")</f>
        <v>-</v>
      </c>
      <c r="AG1992" s="2" t="str">
        <f>IFERROR(VLOOKUP(A1992,'[1]For Report Q-2 '!$A$2:$AH$3476,33,0),"-")</f>
        <v>-</v>
      </c>
      <c r="AH1992" s="1" t="str">
        <f t="shared" si="31"/>
        <v>--</v>
      </c>
      <c r="AI1992" t="e">
        <v>#N/A</v>
      </c>
      <c r="AJ1992" t="e">
        <v>#N/A</v>
      </c>
      <c r="AK1992" t="e">
        <v>#N/A</v>
      </c>
    </row>
    <row r="1993" spans="1:37" x14ac:dyDescent="0.25">
      <c r="A1993" s="15">
        <v>61433</v>
      </c>
      <c r="B1993" s="15" t="s">
        <v>739</v>
      </c>
      <c r="C1993" s="16">
        <v>44964</v>
      </c>
      <c r="D1993" s="15" t="s">
        <v>28</v>
      </c>
      <c r="E1993" s="1" t="s">
        <v>741</v>
      </c>
      <c r="F1993" s="15" t="s">
        <v>163</v>
      </c>
      <c r="G1993" s="1" t="s">
        <v>28</v>
      </c>
      <c r="H1993" s="17">
        <v>475</v>
      </c>
      <c r="I1993" s="18">
        <v>4.7499999999999999E-3</v>
      </c>
      <c r="J1993" s="1">
        <v>9078413</v>
      </c>
      <c r="K1993" s="1" t="s">
        <v>739</v>
      </c>
      <c r="L1993" s="19">
        <v>10290177.759199969</v>
      </c>
      <c r="M1993" s="1" t="s">
        <v>67</v>
      </c>
      <c r="N1993" s="1" t="s">
        <v>741</v>
      </c>
      <c r="O1993" s="1" t="s">
        <v>38</v>
      </c>
      <c r="P1993" s="20">
        <v>9078413</v>
      </c>
      <c r="Q1993" s="1" t="s">
        <v>340</v>
      </c>
      <c r="R1993" s="1" t="s">
        <v>89</v>
      </c>
      <c r="S1993" s="1" t="s">
        <v>80</v>
      </c>
      <c r="T1993" s="18">
        <f>IFERROR(VLOOKUP(A1993,'[1]For Report Q-2 '!$A$2:$T$3476,20,0),"-")</f>
        <v>4.7499999999999999E-3</v>
      </c>
      <c r="U1993" s="55">
        <f>IFERROR(VLOOKUP(A1993,'[1]For Report Q-2 '!$A$2:$U$3476,21,0),"-")</f>
        <v>0</v>
      </c>
      <c r="V1993" s="2" t="str">
        <f>IFERROR(VLOOKUP(A1993,'[1]For Report Q-2 '!$A$2:$V$3476,22,0),"-")</f>
        <v>-</v>
      </c>
      <c r="W1993" s="1">
        <f>IFERROR(VLOOKUP(A1993,'[1]For Report Q-2 '!$A$2:$W$3476,23,0),"-")</f>
        <v>0</v>
      </c>
      <c r="X1993" s="1"/>
      <c r="Y1993" s="1"/>
      <c r="Z1993" s="2" t="str">
        <f>IFERROR(VLOOKUP(A1993,'[1]For Report Q-2 '!$A$2:$Z$3476,26,0),"-")</f>
        <v>-</v>
      </c>
      <c r="AA1993" s="1" t="str">
        <f>IFERROR(VLOOKUP(A1993,'[1]For Report Q-2 '!$A$2:$AH$3476,27,0),"-")</f>
        <v>-</v>
      </c>
      <c r="AB1993" s="1" t="str">
        <f>IFERROR(VLOOKUP(A1993,'[1]For Report Q-2 '!$A$2:$AH$3476,28,0),"-")</f>
        <v>-</v>
      </c>
      <c r="AC1993" s="2" t="str">
        <f>IFERROR(VLOOKUP(A1993,'[1]For Report Q-2 '!$A$2:$AH$3476,29,0),"-")</f>
        <v>-</v>
      </c>
      <c r="AD1993" s="2" t="str">
        <f>IFERROR(VLOOKUP(A1993,'[1]For Report Q-2 '!$A$2:$AH$3476,30,0),"-")</f>
        <v>-</v>
      </c>
      <c r="AE1993" s="1" t="str">
        <f>IFERROR(VLOOKUP(A1993,'[1]For Report Q-2 '!$A$2:$AH$3476,31,0),"-")</f>
        <v>-</v>
      </c>
      <c r="AF1993" s="1" t="str">
        <f>IFERROR(VLOOKUP(A1993,'[1]For Report Q-2 '!$A$2:$AH$3476,32,0),"-")</f>
        <v>-</v>
      </c>
      <c r="AG1993" s="2" t="str">
        <f>IFERROR(VLOOKUP(A1993,'[1]For Report Q-2 '!$A$2:$AH$3476,33,0),"-")</f>
        <v>-</v>
      </c>
      <c r="AH1993" s="1" t="str">
        <f t="shared" si="31"/>
        <v>--</v>
      </c>
      <c r="AI1993" t="e">
        <v>#N/A</v>
      </c>
      <c r="AJ1993" t="e">
        <v>#N/A</v>
      </c>
      <c r="AK1993" t="e">
        <v>#N/A</v>
      </c>
    </row>
    <row r="1994" spans="1:37" x14ac:dyDescent="0.25">
      <c r="A1994" s="15">
        <v>61434</v>
      </c>
      <c r="B1994" s="15" t="s">
        <v>739</v>
      </c>
      <c r="C1994" s="16">
        <v>44964</v>
      </c>
      <c r="D1994" s="15" t="s">
        <v>28</v>
      </c>
      <c r="E1994" s="1" t="s">
        <v>741</v>
      </c>
      <c r="F1994" s="15" t="s">
        <v>163</v>
      </c>
      <c r="G1994" s="1" t="s">
        <v>28</v>
      </c>
      <c r="H1994" s="17">
        <v>550</v>
      </c>
      <c r="I1994" s="18">
        <v>5.4999999999999997E-3</v>
      </c>
      <c r="J1994" s="1">
        <v>9078413</v>
      </c>
      <c r="K1994" s="1" t="s">
        <v>739</v>
      </c>
      <c r="L1994" s="19">
        <v>10290177.759199969</v>
      </c>
      <c r="M1994" s="1" t="s">
        <v>67</v>
      </c>
      <c r="N1994" s="1" t="s">
        <v>741</v>
      </c>
      <c r="O1994" s="1" t="s">
        <v>38</v>
      </c>
      <c r="P1994" s="20">
        <v>9078413</v>
      </c>
      <c r="Q1994" s="1" t="s">
        <v>340</v>
      </c>
      <c r="R1994" s="1" t="s">
        <v>89</v>
      </c>
      <c r="S1994" s="1" t="s">
        <v>80</v>
      </c>
      <c r="T1994" s="18">
        <f>IFERROR(VLOOKUP(A1994,'[1]For Report Q-2 '!$A$2:$T$3476,20,0),"-")</f>
        <v>5.4999999999999997E-3</v>
      </c>
      <c r="U1994" s="55">
        <f>IFERROR(VLOOKUP(A1994,'[1]For Report Q-2 '!$A$2:$U$3476,21,0),"-")</f>
        <v>0</v>
      </c>
      <c r="V1994" s="2" t="str">
        <f>IFERROR(VLOOKUP(A1994,'[1]For Report Q-2 '!$A$2:$V$3476,22,0),"-")</f>
        <v>-</v>
      </c>
      <c r="W1994" s="1">
        <f>IFERROR(VLOOKUP(A1994,'[1]For Report Q-2 '!$A$2:$W$3476,23,0),"-")</f>
        <v>0</v>
      </c>
      <c r="X1994" s="1"/>
      <c r="Y1994" s="1"/>
      <c r="Z1994" s="2" t="str">
        <f>IFERROR(VLOOKUP(A1994,'[1]For Report Q-2 '!$A$2:$Z$3476,26,0),"-")</f>
        <v>-</v>
      </c>
      <c r="AA1994" s="1" t="str">
        <f>IFERROR(VLOOKUP(A1994,'[1]For Report Q-2 '!$A$2:$AH$3476,27,0),"-")</f>
        <v>-</v>
      </c>
      <c r="AB1994" s="1" t="str">
        <f>IFERROR(VLOOKUP(A1994,'[1]For Report Q-2 '!$A$2:$AH$3476,28,0),"-")</f>
        <v>-</v>
      </c>
      <c r="AC1994" s="2" t="str">
        <f>IFERROR(VLOOKUP(A1994,'[1]For Report Q-2 '!$A$2:$AH$3476,29,0),"-")</f>
        <v>-</v>
      </c>
      <c r="AD1994" s="2" t="str">
        <f>IFERROR(VLOOKUP(A1994,'[1]For Report Q-2 '!$A$2:$AH$3476,30,0),"-")</f>
        <v>-</v>
      </c>
      <c r="AE1994" s="1" t="str">
        <f>IFERROR(VLOOKUP(A1994,'[1]For Report Q-2 '!$A$2:$AH$3476,31,0),"-")</f>
        <v>-</v>
      </c>
      <c r="AF1994" s="1" t="str">
        <f>IFERROR(VLOOKUP(A1994,'[1]For Report Q-2 '!$A$2:$AH$3476,32,0),"-")</f>
        <v>-</v>
      </c>
      <c r="AG1994" s="2" t="str">
        <f>IFERROR(VLOOKUP(A1994,'[1]For Report Q-2 '!$A$2:$AH$3476,33,0),"-")</f>
        <v>-</v>
      </c>
      <c r="AH1994" s="1" t="str">
        <f t="shared" si="31"/>
        <v>--</v>
      </c>
      <c r="AI1994" t="e">
        <v>#N/A</v>
      </c>
      <c r="AJ1994" t="e">
        <v>#N/A</v>
      </c>
      <c r="AK1994" t="e">
        <v>#N/A</v>
      </c>
    </row>
    <row r="1995" spans="1:37" x14ac:dyDescent="0.25">
      <c r="A1995" s="15">
        <v>61435</v>
      </c>
      <c r="B1995" s="15" t="s">
        <v>739</v>
      </c>
      <c r="C1995" s="16">
        <v>44964</v>
      </c>
      <c r="D1995" s="15" t="s">
        <v>28</v>
      </c>
      <c r="E1995" s="1" t="s">
        <v>741</v>
      </c>
      <c r="F1995" s="15" t="s">
        <v>163</v>
      </c>
      <c r="G1995" s="1" t="s">
        <v>28</v>
      </c>
      <c r="H1995" s="17">
        <v>425</v>
      </c>
      <c r="I1995" s="18">
        <v>4.2500000000000003E-3</v>
      </c>
      <c r="J1995" s="1">
        <v>9078413</v>
      </c>
      <c r="K1995" s="1" t="s">
        <v>739</v>
      </c>
      <c r="L1995" s="19">
        <v>10290177.759199969</v>
      </c>
      <c r="M1995" s="1" t="s">
        <v>67</v>
      </c>
      <c r="N1995" s="1" t="s">
        <v>741</v>
      </c>
      <c r="O1995" s="1" t="s">
        <v>38</v>
      </c>
      <c r="P1995" s="20">
        <v>9078413</v>
      </c>
      <c r="Q1995" s="1" t="s">
        <v>340</v>
      </c>
      <c r="R1995" s="1" t="s">
        <v>89</v>
      </c>
      <c r="S1995" s="1" t="s">
        <v>80</v>
      </c>
      <c r="T1995" s="18">
        <f>IFERROR(VLOOKUP(A1995,'[1]For Report Q-2 '!$A$2:$T$3476,20,0),"-")</f>
        <v>4.2500000000000003E-3</v>
      </c>
      <c r="U1995" s="55">
        <f>IFERROR(VLOOKUP(A1995,'[1]For Report Q-2 '!$A$2:$U$3476,21,0),"-")</f>
        <v>0</v>
      </c>
      <c r="V1995" s="2" t="str">
        <f>IFERROR(VLOOKUP(A1995,'[1]For Report Q-2 '!$A$2:$V$3476,22,0),"-")</f>
        <v>-</v>
      </c>
      <c r="W1995" s="1">
        <f>IFERROR(VLOOKUP(A1995,'[1]For Report Q-2 '!$A$2:$W$3476,23,0),"-")</f>
        <v>0</v>
      </c>
      <c r="X1995" s="1"/>
      <c r="Y1995" s="1"/>
      <c r="Z1995" s="2" t="str">
        <f>IFERROR(VLOOKUP(A1995,'[1]For Report Q-2 '!$A$2:$Z$3476,26,0),"-")</f>
        <v>-</v>
      </c>
      <c r="AA1995" s="1" t="str">
        <f>IFERROR(VLOOKUP(A1995,'[1]For Report Q-2 '!$A$2:$AH$3476,27,0),"-")</f>
        <v>-</v>
      </c>
      <c r="AB1995" s="1" t="str">
        <f>IFERROR(VLOOKUP(A1995,'[1]For Report Q-2 '!$A$2:$AH$3476,28,0),"-")</f>
        <v>-</v>
      </c>
      <c r="AC1995" s="2" t="str">
        <f>IFERROR(VLOOKUP(A1995,'[1]For Report Q-2 '!$A$2:$AH$3476,29,0),"-")</f>
        <v>-</v>
      </c>
      <c r="AD1995" s="2" t="str">
        <f>IFERROR(VLOOKUP(A1995,'[1]For Report Q-2 '!$A$2:$AH$3476,30,0),"-")</f>
        <v>-</v>
      </c>
      <c r="AE1995" s="1" t="str">
        <f>IFERROR(VLOOKUP(A1995,'[1]For Report Q-2 '!$A$2:$AH$3476,31,0),"-")</f>
        <v>-</v>
      </c>
      <c r="AF1995" s="1" t="str">
        <f>IFERROR(VLOOKUP(A1995,'[1]For Report Q-2 '!$A$2:$AH$3476,32,0),"-")</f>
        <v>-</v>
      </c>
      <c r="AG1995" s="2" t="str">
        <f>IFERROR(VLOOKUP(A1995,'[1]For Report Q-2 '!$A$2:$AH$3476,33,0),"-")</f>
        <v>-</v>
      </c>
      <c r="AH1995" s="1" t="str">
        <f t="shared" si="31"/>
        <v>--</v>
      </c>
      <c r="AI1995" t="e">
        <v>#N/A</v>
      </c>
      <c r="AJ1995" t="e">
        <v>#N/A</v>
      </c>
      <c r="AK1995" t="e">
        <v>#N/A</v>
      </c>
    </row>
    <row r="1996" spans="1:37" x14ac:dyDescent="0.25">
      <c r="A1996" s="15">
        <v>61436</v>
      </c>
      <c r="B1996" s="15" t="s">
        <v>739</v>
      </c>
      <c r="C1996" s="16">
        <v>44964</v>
      </c>
      <c r="D1996" s="15" t="s">
        <v>28</v>
      </c>
      <c r="E1996" s="1" t="s">
        <v>741</v>
      </c>
      <c r="F1996" s="15" t="s">
        <v>163</v>
      </c>
      <c r="G1996" s="1" t="s">
        <v>28</v>
      </c>
      <c r="H1996" s="17">
        <v>425</v>
      </c>
      <c r="I1996" s="18">
        <v>4.2500000000000003E-3</v>
      </c>
      <c r="J1996" s="1">
        <v>9078413</v>
      </c>
      <c r="K1996" s="1" t="s">
        <v>739</v>
      </c>
      <c r="L1996" s="19">
        <v>10290177.759199969</v>
      </c>
      <c r="M1996" s="1" t="s">
        <v>67</v>
      </c>
      <c r="N1996" s="1" t="s">
        <v>741</v>
      </c>
      <c r="O1996" s="1" t="s">
        <v>38</v>
      </c>
      <c r="P1996" s="20">
        <v>9078413</v>
      </c>
      <c r="Q1996" s="1" t="s">
        <v>340</v>
      </c>
      <c r="R1996" s="1" t="s">
        <v>89</v>
      </c>
      <c r="S1996" s="1" t="s">
        <v>80</v>
      </c>
      <c r="T1996" s="18">
        <f>IFERROR(VLOOKUP(A1996,'[1]For Report Q-2 '!$A$2:$T$3476,20,0),"-")</f>
        <v>4.2500000000000003E-3</v>
      </c>
      <c r="U1996" s="55">
        <f>IFERROR(VLOOKUP(A1996,'[1]For Report Q-2 '!$A$2:$U$3476,21,0),"-")</f>
        <v>0</v>
      </c>
      <c r="V1996" s="2" t="str">
        <f>IFERROR(VLOOKUP(A1996,'[1]For Report Q-2 '!$A$2:$V$3476,22,0),"-")</f>
        <v>-</v>
      </c>
      <c r="W1996" s="1">
        <f>IFERROR(VLOOKUP(A1996,'[1]For Report Q-2 '!$A$2:$W$3476,23,0),"-")</f>
        <v>0</v>
      </c>
      <c r="X1996" s="1"/>
      <c r="Y1996" s="1"/>
      <c r="Z1996" s="2" t="str">
        <f>IFERROR(VLOOKUP(A1996,'[1]For Report Q-2 '!$A$2:$Z$3476,26,0),"-")</f>
        <v>-</v>
      </c>
      <c r="AA1996" s="1" t="str">
        <f>IFERROR(VLOOKUP(A1996,'[1]For Report Q-2 '!$A$2:$AH$3476,27,0),"-")</f>
        <v>-</v>
      </c>
      <c r="AB1996" s="1" t="str">
        <f>IFERROR(VLOOKUP(A1996,'[1]For Report Q-2 '!$A$2:$AH$3476,28,0),"-")</f>
        <v>-</v>
      </c>
      <c r="AC1996" s="2" t="str">
        <f>IFERROR(VLOOKUP(A1996,'[1]For Report Q-2 '!$A$2:$AH$3476,29,0),"-")</f>
        <v>-</v>
      </c>
      <c r="AD1996" s="2" t="str">
        <f>IFERROR(VLOOKUP(A1996,'[1]For Report Q-2 '!$A$2:$AH$3476,30,0),"-")</f>
        <v>-</v>
      </c>
      <c r="AE1996" s="1" t="str">
        <f>IFERROR(VLOOKUP(A1996,'[1]For Report Q-2 '!$A$2:$AH$3476,31,0),"-")</f>
        <v>-</v>
      </c>
      <c r="AF1996" s="1" t="str">
        <f>IFERROR(VLOOKUP(A1996,'[1]For Report Q-2 '!$A$2:$AH$3476,32,0),"-")</f>
        <v>-</v>
      </c>
      <c r="AG1996" s="2" t="str">
        <f>IFERROR(VLOOKUP(A1996,'[1]For Report Q-2 '!$A$2:$AH$3476,33,0),"-")</f>
        <v>-</v>
      </c>
      <c r="AH1996" s="1" t="str">
        <f t="shared" si="31"/>
        <v>--</v>
      </c>
      <c r="AI1996" t="e">
        <v>#N/A</v>
      </c>
      <c r="AJ1996" t="e">
        <v>#N/A</v>
      </c>
      <c r="AK1996" t="e">
        <v>#N/A</v>
      </c>
    </row>
    <row r="1997" spans="1:37" x14ac:dyDescent="0.25">
      <c r="A1997" s="15">
        <v>61437</v>
      </c>
      <c r="B1997" s="15" t="s">
        <v>739</v>
      </c>
      <c r="C1997" s="16">
        <v>44964</v>
      </c>
      <c r="D1997" s="15" t="s">
        <v>28</v>
      </c>
      <c r="E1997" s="1" t="s">
        <v>741</v>
      </c>
      <c r="F1997" s="15" t="s">
        <v>163</v>
      </c>
      <c r="G1997" s="1" t="s">
        <v>28</v>
      </c>
      <c r="H1997" s="17">
        <v>425</v>
      </c>
      <c r="I1997" s="18">
        <v>4.2500000000000003E-3</v>
      </c>
      <c r="J1997" s="1">
        <v>9078413</v>
      </c>
      <c r="K1997" s="1" t="s">
        <v>739</v>
      </c>
      <c r="L1997" s="19">
        <v>10290177.759199969</v>
      </c>
      <c r="M1997" s="1" t="s">
        <v>67</v>
      </c>
      <c r="N1997" s="1" t="s">
        <v>741</v>
      </c>
      <c r="O1997" s="1" t="s">
        <v>38</v>
      </c>
      <c r="P1997" s="20">
        <v>9078413</v>
      </c>
      <c r="Q1997" s="1" t="s">
        <v>340</v>
      </c>
      <c r="R1997" s="1" t="s">
        <v>89</v>
      </c>
      <c r="S1997" s="1" t="s">
        <v>80</v>
      </c>
      <c r="T1997" s="18">
        <f>IFERROR(VLOOKUP(A1997,'[1]For Report Q-2 '!$A$2:$T$3476,20,0),"-")</f>
        <v>4.2500000000000003E-3</v>
      </c>
      <c r="U1997" s="55">
        <f>IFERROR(VLOOKUP(A1997,'[1]For Report Q-2 '!$A$2:$U$3476,21,0),"-")</f>
        <v>0</v>
      </c>
      <c r="V1997" s="2" t="str">
        <f>IFERROR(VLOOKUP(A1997,'[1]For Report Q-2 '!$A$2:$V$3476,22,0),"-")</f>
        <v>-</v>
      </c>
      <c r="W1997" s="1">
        <f>IFERROR(VLOOKUP(A1997,'[1]For Report Q-2 '!$A$2:$W$3476,23,0),"-")</f>
        <v>0</v>
      </c>
      <c r="X1997" s="1"/>
      <c r="Y1997" s="1"/>
      <c r="Z1997" s="2" t="str">
        <f>IFERROR(VLOOKUP(A1997,'[1]For Report Q-2 '!$A$2:$Z$3476,26,0),"-")</f>
        <v>-</v>
      </c>
      <c r="AA1997" s="1" t="str">
        <f>IFERROR(VLOOKUP(A1997,'[1]For Report Q-2 '!$A$2:$AH$3476,27,0),"-")</f>
        <v>-</v>
      </c>
      <c r="AB1997" s="1" t="str">
        <f>IFERROR(VLOOKUP(A1997,'[1]For Report Q-2 '!$A$2:$AH$3476,28,0),"-")</f>
        <v>-</v>
      </c>
      <c r="AC1997" s="2" t="str">
        <f>IFERROR(VLOOKUP(A1997,'[1]For Report Q-2 '!$A$2:$AH$3476,29,0),"-")</f>
        <v>-</v>
      </c>
      <c r="AD1997" s="2" t="str">
        <f>IFERROR(VLOOKUP(A1997,'[1]For Report Q-2 '!$A$2:$AH$3476,30,0),"-")</f>
        <v>-</v>
      </c>
      <c r="AE1997" s="1" t="str">
        <f>IFERROR(VLOOKUP(A1997,'[1]For Report Q-2 '!$A$2:$AH$3476,31,0),"-")</f>
        <v>-</v>
      </c>
      <c r="AF1997" s="1" t="str">
        <f>IFERROR(VLOOKUP(A1997,'[1]For Report Q-2 '!$A$2:$AH$3476,32,0),"-")</f>
        <v>-</v>
      </c>
      <c r="AG1997" s="2" t="str">
        <f>IFERROR(VLOOKUP(A1997,'[1]For Report Q-2 '!$A$2:$AH$3476,33,0),"-")</f>
        <v>-</v>
      </c>
      <c r="AH1997" s="1" t="str">
        <f t="shared" si="31"/>
        <v>--</v>
      </c>
      <c r="AI1997" t="e">
        <v>#N/A</v>
      </c>
      <c r="AJ1997" t="e">
        <v>#N/A</v>
      </c>
      <c r="AK1997" t="e">
        <v>#N/A</v>
      </c>
    </row>
    <row r="1998" spans="1:37" x14ac:dyDescent="0.25">
      <c r="A1998" s="15">
        <v>61438</v>
      </c>
      <c r="B1998" s="15" t="s">
        <v>739</v>
      </c>
      <c r="C1998" s="16">
        <v>44964</v>
      </c>
      <c r="D1998" s="15" t="s">
        <v>28</v>
      </c>
      <c r="E1998" s="1" t="s">
        <v>741</v>
      </c>
      <c r="F1998" s="15" t="s">
        <v>163</v>
      </c>
      <c r="G1998" s="1" t="s">
        <v>28</v>
      </c>
      <c r="H1998" s="17">
        <v>425</v>
      </c>
      <c r="I1998" s="18">
        <v>4.2500000000000003E-3</v>
      </c>
      <c r="J1998" s="1">
        <v>9078413</v>
      </c>
      <c r="K1998" s="1" t="s">
        <v>739</v>
      </c>
      <c r="L1998" s="19">
        <v>10290177.759199969</v>
      </c>
      <c r="M1998" s="1" t="s">
        <v>67</v>
      </c>
      <c r="N1998" s="1" t="s">
        <v>741</v>
      </c>
      <c r="O1998" s="1" t="s">
        <v>38</v>
      </c>
      <c r="P1998" s="20">
        <v>9078413</v>
      </c>
      <c r="Q1998" s="1" t="s">
        <v>340</v>
      </c>
      <c r="R1998" s="1" t="s">
        <v>89</v>
      </c>
      <c r="S1998" s="1" t="s">
        <v>80</v>
      </c>
      <c r="T1998" s="18">
        <f>IFERROR(VLOOKUP(A1998,'[1]For Report Q-2 '!$A$2:$T$3476,20,0),"-")</f>
        <v>4.2500000000000003E-3</v>
      </c>
      <c r="U1998" s="55">
        <f>IFERROR(VLOOKUP(A1998,'[1]For Report Q-2 '!$A$2:$U$3476,21,0),"-")</f>
        <v>0</v>
      </c>
      <c r="V1998" s="2" t="str">
        <f>IFERROR(VLOOKUP(A1998,'[1]For Report Q-2 '!$A$2:$V$3476,22,0),"-")</f>
        <v>-</v>
      </c>
      <c r="W1998" s="1">
        <f>IFERROR(VLOOKUP(A1998,'[1]For Report Q-2 '!$A$2:$W$3476,23,0),"-")</f>
        <v>0</v>
      </c>
      <c r="X1998" s="1"/>
      <c r="Y1998" s="1"/>
      <c r="Z1998" s="2" t="str">
        <f>IFERROR(VLOOKUP(A1998,'[1]For Report Q-2 '!$A$2:$Z$3476,26,0),"-")</f>
        <v>-</v>
      </c>
      <c r="AA1998" s="1" t="str">
        <f>IFERROR(VLOOKUP(A1998,'[1]For Report Q-2 '!$A$2:$AH$3476,27,0),"-")</f>
        <v>-</v>
      </c>
      <c r="AB1998" s="1" t="str">
        <f>IFERROR(VLOOKUP(A1998,'[1]For Report Q-2 '!$A$2:$AH$3476,28,0),"-")</f>
        <v>-</v>
      </c>
      <c r="AC1998" s="2" t="str">
        <f>IFERROR(VLOOKUP(A1998,'[1]For Report Q-2 '!$A$2:$AH$3476,29,0),"-")</f>
        <v>-</v>
      </c>
      <c r="AD1998" s="2" t="str">
        <f>IFERROR(VLOOKUP(A1998,'[1]For Report Q-2 '!$A$2:$AH$3476,30,0),"-")</f>
        <v>-</v>
      </c>
      <c r="AE1998" s="1" t="str">
        <f>IFERROR(VLOOKUP(A1998,'[1]For Report Q-2 '!$A$2:$AH$3476,31,0),"-")</f>
        <v>-</v>
      </c>
      <c r="AF1998" s="1" t="str">
        <f>IFERROR(VLOOKUP(A1998,'[1]For Report Q-2 '!$A$2:$AH$3476,32,0),"-")</f>
        <v>-</v>
      </c>
      <c r="AG1998" s="2" t="str">
        <f>IFERROR(VLOOKUP(A1998,'[1]For Report Q-2 '!$A$2:$AH$3476,33,0),"-")</f>
        <v>-</v>
      </c>
      <c r="AH1998" s="1" t="str">
        <f t="shared" si="31"/>
        <v>--</v>
      </c>
      <c r="AI1998" t="e">
        <v>#N/A</v>
      </c>
      <c r="AJ1998" t="e">
        <v>#N/A</v>
      </c>
      <c r="AK1998" t="e">
        <v>#N/A</v>
      </c>
    </row>
    <row r="1999" spans="1:37" x14ac:dyDescent="0.25">
      <c r="A1999" s="15">
        <v>61444</v>
      </c>
      <c r="B1999" s="15" t="s">
        <v>739</v>
      </c>
      <c r="C1999" s="16">
        <v>44776</v>
      </c>
      <c r="D1999" s="15" t="s">
        <v>28</v>
      </c>
      <c r="E1999" s="1" t="s">
        <v>741</v>
      </c>
      <c r="F1999" s="15" t="s">
        <v>163</v>
      </c>
      <c r="G1999" s="1" t="s">
        <v>28</v>
      </c>
      <c r="H1999" s="17">
        <v>27000</v>
      </c>
      <c r="I1999" s="18">
        <v>0.27</v>
      </c>
      <c r="J1999" s="1">
        <v>9078413</v>
      </c>
      <c r="K1999" s="1" t="s">
        <v>739</v>
      </c>
      <c r="L1999" s="19">
        <v>10290177.759199969</v>
      </c>
      <c r="M1999" s="1" t="s">
        <v>67</v>
      </c>
      <c r="N1999" s="1" t="s">
        <v>741</v>
      </c>
      <c r="O1999" s="1" t="s">
        <v>32</v>
      </c>
      <c r="P1999" s="20">
        <v>9078413</v>
      </c>
      <c r="Q1999" s="1" t="s">
        <v>340</v>
      </c>
      <c r="R1999" s="1" t="s">
        <v>89</v>
      </c>
      <c r="S1999" s="1" t="s">
        <v>80</v>
      </c>
      <c r="T1999" s="18">
        <f>IFERROR(VLOOKUP(A1999,'[1]For Report Q-2 '!$A$2:$T$3476,20,0),"-")</f>
        <v>0.27</v>
      </c>
      <c r="U1999" s="55">
        <f>IFERROR(VLOOKUP(A1999,'[1]For Report Q-2 '!$A$2:$U$3476,21,0),"-")</f>
        <v>0</v>
      </c>
      <c r="V1999" s="2" t="str">
        <f>IFERROR(VLOOKUP(A1999,'[1]For Report Q-2 '!$A$2:$V$3476,22,0),"-")</f>
        <v>-</v>
      </c>
      <c r="W1999" s="1">
        <f>IFERROR(VLOOKUP(A1999,'[1]For Report Q-2 '!$A$2:$W$3476,23,0),"-")</f>
        <v>0</v>
      </c>
      <c r="X1999" s="1"/>
      <c r="Y1999" s="1"/>
      <c r="Z1999" s="2" t="str">
        <f>IFERROR(VLOOKUP(A1999,'[1]For Report Q-2 '!$A$2:$Z$3476,26,0),"-")</f>
        <v>-</v>
      </c>
      <c r="AA1999" s="1" t="str">
        <f>IFERROR(VLOOKUP(A1999,'[1]For Report Q-2 '!$A$2:$AH$3476,27,0),"-")</f>
        <v>-</v>
      </c>
      <c r="AB1999" s="1" t="str">
        <f>IFERROR(VLOOKUP(A1999,'[1]For Report Q-2 '!$A$2:$AH$3476,28,0),"-")</f>
        <v>-</v>
      </c>
      <c r="AC1999" s="2" t="str">
        <f>IFERROR(VLOOKUP(A1999,'[1]For Report Q-2 '!$A$2:$AH$3476,29,0),"-")</f>
        <v>-</v>
      </c>
      <c r="AD1999" s="2" t="str">
        <f>IFERROR(VLOOKUP(A1999,'[1]For Report Q-2 '!$A$2:$AH$3476,30,0),"-")</f>
        <v>-</v>
      </c>
      <c r="AE1999" s="1" t="str">
        <f>IFERROR(VLOOKUP(A1999,'[1]For Report Q-2 '!$A$2:$AH$3476,31,0),"-")</f>
        <v>-</v>
      </c>
      <c r="AF1999" s="1" t="str">
        <f>IFERROR(VLOOKUP(A1999,'[1]For Report Q-2 '!$A$2:$AH$3476,32,0),"-")</f>
        <v>-</v>
      </c>
      <c r="AG1999" s="2" t="str">
        <f>IFERROR(VLOOKUP(A1999,'[1]For Report Q-2 '!$A$2:$AH$3476,33,0),"-")</f>
        <v>-</v>
      </c>
      <c r="AH1999" s="1" t="str">
        <f t="shared" si="31"/>
        <v>--</v>
      </c>
      <c r="AI1999" t="e">
        <v>#N/A</v>
      </c>
      <c r="AJ1999" t="e">
        <v>#N/A</v>
      </c>
      <c r="AK1999" t="e">
        <v>#N/A</v>
      </c>
    </row>
    <row r="2000" spans="1:37" x14ac:dyDescent="0.25">
      <c r="A2000" s="15">
        <v>61588</v>
      </c>
      <c r="B2000" s="15" t="s">
        <v>739</v>
      </c>
      <c r="C2000" s="16">
        <v>44917</v>
      </c>
      <c r="D2000" s="15" t="s">
        <v>28</v>
      </c>
      <c r="E2000" s="1" t="s">
        <v>741</v>
      </c>
      <c r="F2000" s="15" t="s">
        <v>163</v>
      </c>
      <c r="G2000" s="1" t="s">
        <v>28</v>
      </c>
      <c r="H2000" s="17">
        <v>425</v>
      </c>
      <c r="I2000" s="18">
        <v>4.2500000000000003E-3</v>
      </c>
      <c r="J2000" s="1">
        <v>9078413</v>
      </c>
      <c r="K2000" s="1" t="s">
        <v>739</v>
      </c>
      <c r="L2000" s="19">
        <v>10290177.759199969</v>
      </c>
      <c r="M2000" s="1" t="s">
        <v>67</v>
      </c>
      <c r="N2000" s="1" t="s">
        <v>741</v>
      </c>
      <c r="O2000" s="1" t="s">
        <v>38</v>
      </c>
      <c r="P2000" s="20">
        <v>9078413</v>
      </c>
      <c r="Q2000" s="1" t="s">
        <v>340</v>
      </c>
      <c r="R2000" s="1" t="s">
        <v>89</v>
      </c>
      <c r="S2000" s="1" t="s">
        <v>80</v>
      </c>
      <c r="T2000" s="18">
        <f>IFERROR(VLOOKUP(A2000,'[1]For Report Q-2 '!$A$2:$T$3476,20,0),"-")</f>
        <v>4.2500000000000003E-3</v>
      </c>
      <c r="U2000" s="55">
        <f>IFERROR(VLOOKUP(A2000,'[1]For Report Q-2 '!$A$2:$U$3476,21,0),"-")</f>
        <v>0</v>
      </c>
      <c r="V2000" s="2" t="str">
        <f>IFERROR(VLOOKUP(A2000,'[1]For Report Q-2 '!$A$2:$V$3476,22,0),"-")</f>
        <v>-</v>
      </c>
      <c r="W2000" s="1">
        <f>IFERROR(VLOOKUP(A2000,'[1]For Report Q-2 '!$A$2:$W$3476,23,0),"-")</f>
        <v>0</v>
      </c>
      <c r="X2000" s="1"/>
      <c r="Y2000" s="1"/>
      <c r="Z2000" s="2" t="str">
        <f>IFERROR(VLOOKUP(A2000,'[1]For Report Q-2 '!$A$2:$Z$3476,26,0),"-")</f>
        <v>-</v>
      </c>
      <c r="AA2000" s="1" t="str">
        <f>IFERROR(VLOOKUP(A2000,'[1]For Report Q-2 '!$A$2:$AH$3476,27,0),"-")</f>
        <v>-</v>
      </c>
      <c r="AB2000" s="1" t="str">
        <f>IFERROR(VLOOKUP(A2000,'[1]For Report Q-2 '!$A$2:$AH$3476,28,0),"-")</f>
        <v>-</v>
      </c>
      <c r="AC2000" s="2" t="str">
        <f>IFERROR(VLOOKUP(A2000,'[1]For Report Q-2 '!$A$2:$AH$3476,29,0),"-")</f>
        <v>-</v>
      </c>
      <c r="AD2000" s="2" t="str">
        <f>IFERROR(VLOOKUP(A2000,'[1]For Report Q-2 '!$A$2:$AH$3476,30,0),"-")</f>
        <v>-</v>
      </c>
      <c r="AE2000" s="1" t="str">
        <f>IFERROR(VLOOKUP(A2000,'[1]For Report Q-2 '!$A$2:$AH$3476,31,0),"-")</f>
        <v>-</v>
      </c>
      <c r="AF2000" s="1" t="str">
        <f>IFERROR(VLOOKUP(A2000,'[1]For Report Q-2 '!$A$2:$AH$3476,32,0),"-")</f>
        <v>-</v>
      </c>
      <c r="AG2000" s="2" t="str">
        <f>IFERROR(VLOOKUP(A2000,'[1]For Report Q-2 '!$A$2:$AH$3476,33,0),"-")</f>
        <v>-</v>
      </c>
      <c r="AH2000" s="1" t="str">
        <f t="shared" si="31"/>
        <v>--</v>
      </c>
      <c r="AI2000" t="e">
        <v>#N/A</v>
      </c>
      <c r="AJ2000" t="e">
        <v>#N/A</v>
      </c>
      <c r="AK2000" t="e">
        <v>#N/A</v>
      </c>
    </row>
    <row r="2001" spans="1:37" x14ac:dyDescent="0.25">
      <c r="A2001" s="15">
        <v>61623</v>
      </c>
      <c r="B2001" s="15" t="s">
        <v>739</v>
      </c>
      <c r="C2001" s="16">
        <v>44917</v>
      </c>
      <c r="D2001" s="15" t="s">
        <v>28</v>
      </c>
      <c r="E2001" s="1" t="s">
        <v>741</v>
      </c>
      <c r="F2001" s="15" t="s">
        <v>163</v>
      </c>
      <c r="G2001" s="1" t="s">
        <v>28</v>
      </c>
      <c r="H2001" s="17">
        <v>425</v>
      </c>
      <c r="I2001" s="18">
        <v>4.2500000000000003E-3</v>
      </c>
      <c r="J2001" s="1">
        <v>9078413</v>
      </c>
      <c r="K2001" s="1" t="s">
        <v>739</v>
      </c>
      <c r="L2001" s="19">
        <v>10290177.759199969</v>
      </c>
      <c r="M2001" s="1" t="s">
        <v>67</v>
      </c>
      <c r="N2001" s="1" t="s">
        <v>741</v>
      </c>
      <c r="O2001" s="1" t="s">
        <v>38</v>
      </c>
      <c r="P2001" s="20">
        <v>9078413</v>
      </c>
      <c r="Q2001" s="1" t="s">
        <v>340</v>
      </c>
      <c r="R2001" s="1" t="s">
        <v>89</v>
      </c>
      <c r="S2001" s="1" t="s">
        <v>80</v>
      </c>
      <c r="T2001" s="18">
        <f>IFERROR(VLOOKUP(A2001,'[1]For Report Q-2 '!$A$2:$T$3476,20,0),"-")</f>
        <v>4.2500000000000003E-3</v>
      </c>
      <c r="U2001" s="55">
        <f>IFERROR(VLOOKUP(A2001,'[1]For Report Q-2 '!$A$2:$U$3476,21,0),"-")</f>
        <v>0</v>
      </c>
      <c r="V2001" s="2" t="str">
        <f>IFERROR(VLOOKUP(A2001,'[1]For Report Q-2 '!$A$2:$V$3476,22,0),"-")</f>
        <v>-</v>
      </c>
      <c r="W2001" s="1">
        <f>IFERROR(VLOOKUP(A2001,'[1]For Report Q-2 '!$A$2:$W$3476,23,0),"-")</f>
        <v>0</v>
      </c>
      <c r="X2001" s="1"/>
      <c r="Y2001" s="1"/>
      <c r="Z2001" s="2" t="str">
        <f>IFERROR(VLOOKUP(A2001,'[1]For Report Q-2 '!$A$2:$Z$3476,26,0),"-")</f>
        <v>-</v>
      </c>
      <c r="AA2001" s="1" t="str">
        <f>IFERROR(VLOOKUP(A2001,'[1]For Report Q-2 '!$A$2:$AH$3476,27,0),"-")</f>
        <v>-</v>
      </c>
      <c r="AB2001" s="1" t="str">
        <f>IFERROR(VLOOKUP(A2001,'[1]For Report Q-2 '!$A$2:$AH$3476,28,0),"-")</f>
        <v>-</v>
      </c>
      <c r="AC2001" s="2" t="str">
        <f>IFERROR(VLOOKUP(A2001,'[1]For Report Q-2 '!$A$2:$AH$3476,29,0),"-")</f>
        <v>-</v>
      </c>
      <c r="AD2001" s="2" t="str">
        <f>IFERROR(VLOOKUP(A2001,'[1]For Report Q-2 '!$A$2:$AH$3476,30,0),"-")</f>
        <v>-</v>
      </c>
      <c r="AE2001" s="1" t="str">
        <f>IFERROR(VLOOKUP(A2001,'[1]For Report Q-2 '!$A$2:$AH$3476,31,0),"-")</f>
        <v>-</v>
      </c>
      <c r="AF2001" s="1" t="str">
        <f>IFERROR(VLOOKUP(A2001,'[1]For Report Q-2 '!$A$2:$AH$3476,32,0),"-")</f>
        <v>-</v>
      </c>
      <c r="AG2001" s="2" t="str">
        <f>IFERROR(VLOOKUP(A2001,'[1]For Report Q-2 '!$A$2:$AH$3476,33,0),"-")</f>
        <v>-</v>
      </c>
      <c r="AH2001" s="1" t="str">
        <f t="shared" si="31"/>
        <v>--</v>
      </c>
      <c r="AI2001" t="e">
        <v>#N/A</v>
      </c>
      <c r="AJ2001" t="e">
        <v>#N/A</v>
      </c>
      <c r="AK2001" t="e">
        <v>#N/A</v>
      </c>
    </row>
    <row r="2002" spans="1:37" x14ac:dyDescent="0.25">
      <c r="A2002" s="15">
        <v>61648</v>
      </c>
      <c r="B2002" s="15" t="s">
        <v>739</v>
      </c>
      <c r="C2002" s="16">
        <v>44917</v>
      </c>
      <c r="D2002" s="15" t="s">
        <v>28</v>
      </c>
      <c r="E2002" s="1" t="s">
        <v>741</v>
      </c>
      <c r="F2002" s="15" t="s">
        <v>163</v>
      </c>
      <c r="G2002" s="1" t="s">
        <v>28</v>
      </c>
      <c r="H2002" s="17">
        <v>425</v>
      </c>
      <c r="I2002" s="18">
        <v>4.2500000000000003E-3</v>
      </c>
      <c r="J2002" s="1">
        <v>9078413</v>
      </c>
      <c r="K2002" s="1" t="s">
        <v>739</v>
      </c>
      <c r="L2002" s="19">
        <v>10290177.759199969</v>
      </c>
      <c r="M2002" s="1" t="s">
        <v>67</v>
      </c>
      <c r="N2002" s="1" t="s">
        <v>741</v>
      </c>
      <c r="O2002" s="1" t="s">
        <v>38</v>
      </c>
      <c r="P2002" s="20">
        <v>9078413</v>
      </c>
      <c r="Q2002" s="1" t="s">
        <v>340</v>
      </c>
      <c r="R2002" s="1" t="s">
        <v>89</v>
      </c>
      <c r="S2002" s="1" t="s">
        <v>80</v>
      </c>
      <c r="T2002" s="18">
        <f>IFERROR(VLOOKUP(A2002,'[1]For Report Q-2 '!$A$2:$T$3476,20,0),"-")</f>
        <v>4.2500000000000003E-3</v>
      </c>
      <c r="U2002" s="55">
        <f>IFERROR(VLOOKUP(A2002,'[1]For Report Q-2 '!$A$2:$U$3476,21,0),"-")</f>
        <v>0</v>
      </c>
      <c r="V2002" s="2" t="str">
        <f>IFERROR(VLOOKUP(A2002,'[1]For Report Q-2 '!$A$2:$V$3476,22,0),"-")</f>
        <v>-</v>
      </c>
      <c r="W2002" s="1">
        <f>IFERROR(VLOOKUP(A2002,'[1]For Report Q-2 '!$A$2:$W$3476,23,0),"-")</f>
        <v>0</v>
      </c>
      <c r="X2002" s="1"/>
      <c r="Y2002" s="1"/>
      <c r="Z2002" s="2" t="str">
        <f>IFERROR(VLOOKUP(A2002,'[1]For Report Q-2 '!$A$2:$Z$3476,26,0),"-")</f>
        <v>-</v>
      </c>
      <c r="AA2002" s="1" t="str">
        <f>IFERROR(VLOOKUP(A2002,'[1]For Report Q-2 '!$A$2:$AH$3476,27,0),"-")</f>
        <v>-</v>
      </c>
      <c r="AB2002" s="1" t="str">
        <f>IFERROR(VLOOKUP(A2002,'[1]For Report Q-2 '!$A$2:$AH$3476,28,0),"-")</f>
        <v>-</v>
      </c>
      <c r="AC2002" s="2" t="str">
        <f>IFERROR(VLOOKUP(A2002,'[1]For Report Q-2 '!$A$2:$AH$3476,29,0),"-")</f>
        <v>-</v>
      </c>
      <c r="AD2002" s="2" t="str">
        <f>IFERROR(VLOOKUP(A2002,'[1]For Report Q-2 '!$A$2:$AH$3476,30,0),"-")</f>
        <v>-</v>
      </c>
      <c r="AE2002" s="1" t="str">
        <f>IFERROR(VLOOKUP(A2002,'[1]For Report Q-2 '!$A$2:$AH$3476,31,0),"-")</f>
        <v>-</v>
      </c>
      <c r="AF2002" s="1" t="str">
        <f>IFERROR(VLOOKUP(A2002,'[1]For Report Q-2 '!$A$2:$AH$3476,32,0),"-")</f>
        <v>-</v>
      </c>
      <c r="AG2002" s="2" t="str">
        <f>IFERROR(VLOOKUP(A2002,'[1]For Report Q-2 '!$A$2:$AH$3476,33,0),"-")</f>
        <v>-</v>
      </c>
      <c r="AH2002" s="1" t="str">
        <f t="shared" si="31"/>
        <v>--</v>
      </c>
      <c r="AI2002" t="e">
        <v>#N/A</v>
      </c>
      <c r="AJ2002" t="e">
        <v>#N/A</v>
      </c>
      <c r="AK2002" t="e">
        <v>#N/A</v>
      </c>
    </row>
    <row r="2003" spans="1:37" x14ac:dyDescent="0.25">
      <c r="A2003" s="15">
        <v>61649</v>
      </c>
      <c r="B2003" s="15" t="s">
        <v>739</v>
      </c>
      <c r="C2003" s="16">
        <v>44917</v>
      </c>
      <c r="D2003" s="15" t="s">
        <v>28</v>
      </c>
      <c r="E2003" s="1" t="s">
        <v>741</v>
      </c>
      <c r="F2003" s="15" t="s">
        <v>163</v>
      </c>
      <c r="G2003" s="1" t="s">
        <v>28</v>
      </c>
      <c r="H2003" s="17">
        <v>425</v>
      </c>
      <c r="I2003" s="18">
        <v>4.2500000000000003E-3</v>
      </c>
      <c r="J2003" s="1">
        <v>9078413</v>
      </c>
      <c r="K2003" s="1" t="s">
        <v>739</v>
      </c>
      <c r="L2003" s="19">
        <v>10290177.759199969</v>
      </c>
      <c r="M2003" s="1" t="s">
        <v>67</v>
      </c>
      <c r="N2003" s="1" t="s">
        <v>741</v>
      </c>
      <c r="O2003" s="1" t="s">
        <v>38</v>
      </c>
      <c r="P2003" s="20">
        <v>9078413</v>
      </c>
      <c r="Q2003" s="1" t="s">
        <v>340</v>
      </c>
      <c r="R2003" s="1" t="s">
        <v>89</v>
      </c>
      <c r="S2003" s="1" t="s">
        <v>80</v>
      </c>
      <c r="T2003" s="18">
        <f>IFERROR(VLOOKUP(A2003,'[1]For Report Q-2 '!$A$2:$T$3476,20,0),"-")</f>
        <v>4.2500000000000003E-3</v>
      </c>
      <c r="U2003" s="55">
        <f>IFERROR(VLOOKUP(A2003,'[1]For Report Q-2 '!$A$2:$U$3476,21,0),"-")</f>
        <v>0</v>
      </c>
      <c r="V2003" s="2" t="str">
        <f>IFERROR(VLOOKUP(A2003,'[1]For Report Q-2 '!$A$2:$V$3476,22,0),"-")</f>
        <v>-</v>
      </c>
      <c r="W2003" s="1">
        <f>IFERROR(VLOOKUP(A2003,'[1]For Report Q-2 '!$A$2:$W$3476,23,0),"-")</f>
        <v>0</v>
      </c>
      <c r="X2003" s="1"/>
      <c r="Y2003" s="1"/>
      <c r="Z2003" s="2" t="str">
        <f>IFERROR(VLOOKUP(A2003,'[1]For Report Q-2 '!$A$2:$Z$3476,26,0),"-")</f>
        <v>-</v>
      </c>
      <c r="AA2003" s="1" t="str">
        <f>IFERROR(VLOOKUP(A2003,'[1]For Report Q-2 '!$A$2:$AH$3476,27,0),"-")</f>
        <v>-</v>
      </c>
      <c r="AB2003" s="1" t="str">
        <f>IFERROR(VLOOKUP(A2003,'[1]For Report Q-2 '!$A$2:$AH$3476,28,0),"-")</f>
        <v>-</v>
      </c>
      <c r="AC2003" s="2" t="str">
        <f>IFERROR(VLOOKUP(A2003,'[1]For Report Q-2 '!$A$2:$AH$3476,29,0),"-")</f>
        <v>-</v>
      </c>
      <c r="AD2003" s="2" t="str">
        <f>IFERROR(VLOOKUP(A2003,'[1]For Report Q-2 '!$A$2:$AH$3476,30,0),"-")</f>
        <v>-</v>
      </c>
      <c r="AE2003" s="1" t="str">
        <f>IFERROR(VLOOKUP(A2003,'[1]For Report Q-2 '!$A$2:$AH$3476,31,0),"-")</f>
        <v>-</v>
      </c>
      <c r="AF2003" s="1" t="str">
        <f>IFERROR(VLOOKUP(A2003,'[1]For Report Q-2 '!$A$2:$AH$3476,32,0),"-")</f>
        <v>-</v>
      </c>
      <c r="AG2003" s="2" t="str">
        <f>IFERROR(VLOOKUP(A2003,'[1]For Report Q-2 '!$A$2:$AH$3476,33,0),"-")</f>
        <v>-</v>
      </c>
      <c r="AH2003" s="1" t="str">
        <f t="shared" si="31"/>
        <v>--</v>
      </c>
      <c r="AI2003" t="e">
        <v>#N/A</v>
      </c>
      <c r="AJ2003" t="e">
        <v>#N/A</v>
      </c>
      <c r="AK2003" t="e">
        <v>#N/A</v>
      </c>
    </row>
    <row r="2004" spans="1:37" x14ac:dyDescent="0.25">
      <c r="A2004" s="15">
        <v>61669</v>
      </c>
      <c r="B2004" s="15" t="s">
        <v>739</v>
      </c>
      <c r="C2004" s="16">
        <v>44917</v>
      </c>
      <c r="D2004" s="15" t="s">
        <v>28</v>
      </c>
      <c r="E2004" s="1" t="s">
        <v>741</v>
      </c>
      <c r="F2004" s="15" t="s">
        <v>163</v>
      </c>
      <c r="G2004" s="1" t="s">
        <v>28</v>
      </c>
      <c r="H2004" s="17">
        <v>425</v>
      </c>
      <c r="I2004" s="18">
        <v>4.2500000000000003E-3</v>
      </c>
      <c r="J2004" s="1">
        <v>9078413</v>
      </c>
      <c r="K2004" s="1" t="s">
        <v>739</v>
      </c>
      <c r="L2004" s="19">
        <v>10290177.759199969</v>
      </c>
      <c r="M2004" s="1" t="s">
        <v>67</v>
      </c>
      <c r="N2004" s="1" t="s">
        <v>741</v>
      </c>
      <c r="O2004" s="1" t="s">
        <v>38</v>
      </c>
      <c r="P2004" s="20">
        <v>9078413</v>
      </c>
      <c r="Q2004" s="1" t="s">
        <v>340</v>
      </c>
      <c r="R2004" s="1" t="s">
        <v>89</v>
      </c>
      <c r="S2004" s="1" t="s">
        <v>80</v>
      </c>
      <c r="T2004" s="18">
        <f>IFERROR(VLOOKUP(A2004,'[1]For Report Q-2 '!$A$2:$T$3476,20,0),"-")</f>
        <v>4.2500000000000003E-3</v>
      </c>
      <c r="U2004" s="55">
        <f>IFERROR(VLOOKUP(A2004,'[1]For Report Q-2 '!$A$2:$U$3476,21,0),"-")</f>
        <v>0</v>
      </c>
      <c r="V2004" s="2" t="str">
        <f>IFERROR(VLOOKUP(A2004,'[1]For Report Q-2 '!$A$2:$V$3476,22,0),"-")</f>
        <v>-</v>
      </c>
      <c r="W2004" s="1">
        <f>IFERROR(VLOOKUP(A2004,'[1]For Report Q-2 '!$A$2:$W$3476,23,0),"-")</f>
        <v>0</v>
      </c>
      <c r="X2004" s="1"/>
      <c r="Y2004" s="1"/>
      <c r="Z2004" s="2" t="str">
        <f>IFERROR(VLOOKUP(A2004,'[1]For Report Q-2 '!$A$2:$Z$3476,26,0),"-")</f>
        <v>-</v>
      </c>
      <c r="AA2004" s="1" t="str">
        <f>IFERROR(VLOOKUP(A2004,'[1]For Report Q-2 '!$A$2:$AH$3476,27,0),"-")</f>
        <v>-</v>
      </c>
      <c r="AB2004" s="1" t="str">
        <f>IFERROR(VLOOKUP(A2004,'[1]For Report Q-2 '!$A$2:$AH$3476,28,0),"-")</f>
        <v>-</v>
      </c>
      <c r="AC2004" s="2" t="str">
        <f>IFERROR(VLOOKUP(A2004,'[1]For Report Q-2 '!$A$2:$AH$3476,29,0),"-")</f>
        <v>-</v>
      </c>
      <c r="AD2004" s="2" t="str">
        <f>IFERROR(VLOOKUP(A2004,'[1]For Report Q-2 '!$A$2:$AH$3476,30,0),"-")</f>
        <v>-</v>
      </c>
      <c r="AE2004" s="1" t="str">
        <f>IFERROR(VLOOKUP(A2004,'[1]For Report Q-2 '!$A$2:$AH$3476,31,0),"-")</f>
        <v>-</v>
      </c>
      <c r="AF2004" s="1" t="str">
        <f>IFERROR(VLOOKUP(A2004,'[1]For Report Q-2 '!$A$2:$AH$3476,32,0),"-")</f>
        <v>-</v>
      </c>
      <c r="AG2004" s="2" t="str">
        <f>IFERROR(VLOOKUP(A2004,'[1]For Report Q-2 '!$A$2:$AH$3476,33,0),"-")</f>
        <v>-</v>
      </c>
      <c r="AH2004" s="1" t="str">
        <f t="shared" si="31"/>
        <v>--</v>
      </c>
      <c r="AI2004" t="e">
        <v>#N/A</v>
      </c>
      <c r="AJ2004" t="e">
        <v>#N/A</v>
      </c>
      <c r="AK2004" t="e">
        <v>#N/A</v>
      </c>
    </row>
    <row r="2005" spans="1:37" x14ac:dyDescent="0.25">
      <c r="A2005" s="15">
        <v>61670</v>
      </c>
      <c r="B2005" s="15" t="s">
        <v>739</v>
      </c>
      <c r="C2005" s="16">
        <v>45097</v>
      </c>
      <c r="D2005" s="15" t="s">
        <v>178</v>
      </c>
      <c r="E2005" s="1" t="s">
        <v>741</v>
      </c>
      <c r="F2005" s="15" t="s">
        <v>163</v>
      </c>
      <c r="G2005" s="1" t="s">
        <v>178</v>
      </c>
      <c r="H2005" s="17">
        <v>555</v>
      </c>
      <c r="I2005" s="18">
        <v>5.5500000000000002E-3</v>
      </c>
      <c r="J2005" s="1">
        <v>9078413</v>
      </c>
      <c r="K2005" s="1" t="s">
        <v>739</v>
      </c>
      <c r="L2005" s="19">
        <v>10290177.759199969</v>
      </c>
      <c r="M2005" s="1" t="s">
        <v>67</v>
      </c>
      <c r="N2005" s="1" t="s">
        <v>741</v>
      </c>
      <c r="O2005" s="1" t="s">
        <v>180</v>
      </c>
      <c r="P2005" s="20">
        <v>9078413</v>
      </c>
      <c r="Q2005" s="1" t="s">
        <v>340</v>
      </c>
      <c r="R2005" s="1" t="s">
        <v>89</v>
      </c>
      <c r="S2005" s="1" t="s">
        <v>80</v>
      </c>
      <c r="T2005" s="18">
        <f>IFERROR(VLOOKUP(A2005,'[1]For Report Q-2 '!$A$2:$T$3476,20,0),"-")</f>
        <v>5.5500000000000002E-3</v>
      </c>
      <c r="U2005" s="55">
        <f>IFERROR(VLOOKUP(A2005,'[1]For Report Q-2 '!$A$2:$U$3476,21,0),"-")</f>
        <v>0</v>
      </c>
      <c r="V2005" s="2" t="str">
        <f>IFERROR(VLOOKUP(A2005,'[1]For Report Q-2 '!$A$2:$V$3476,22,0),"-")</f>
        <v>-</v>
      </c>
      <c r="W2005" s="1">
        <f>IFERROR(VLOOKUP(A2005,'[1]For Report Q-2 '!$A$2:$W$3476,23,0),"-")</f>
        <v>0</v>
      </c>
      <c r="X2005" s="1"/>
      <c r="Y2005" s="1"/>
      <c r="Z2005" s="2" t="str">
        <f>IFERROR(VLOOKUP(A2005,'[1]For Report Q-2 '!$A$2:$Z$3476,26,0),"-")</f>
        <v>-</v>
      </c>
      <c r="AA2005" s="1" t="str">
        <f>IFERROR(VLOOKUP(A2005,'[1]For Report Q-2 '!$A$2:$AH$3476,27,0),"-")</f>
        <v>-</v>
      </c>
      <c r="AB2005" s="1" t="str">
        <f>IFERROR(VLOOKUP(A2005,'[1]For Report Q-2 '!$A$2:$AH$3476,28,0),"-")</f>
        <v>-</v>
      </c>
      <c r="AC2005" s="2" t="str">
        <f>IFERROR(VLOOKUP(A2005,'[1]For Report Q-2 '!$A$2:$AH$3476,29,0),"-")</f>
        <v>-</v>
      </c>
      <c r="AD2005" s="2" t="str">
        <f>IFERROR(VLOOKUP(A2005,'[1]For Report Q-2 '!$A$2:$AH$3476,30,0),"-")</f>
        <v>-</v>
      </c>
      <c r="AE2005" s="1" t="str">
        <f>IFERROR(VLOOKUP(A2005,'[1]For Report Q-2 '!$A$2:$AH$3476,31,0),"-")</f>
        <v>-</v>
      </c>
      <c r="AF2005" s="1" t="str">
        <f>IFERROR(VLOOKUP(A2005,'[1]For Report Q-2 '!$A$2:$AH$3476,32,0),"-")</f>
        <v>-</v>
      </c>
      <c r="AG2005" s="2" t="str">
        <f>IFERROR(VLOOKUP(A2005,'[1]For Report Q-2 '!$A$2:$AH$3476,33,0),"-")</f>
        <v>-</v>
      </c>
      <c r="AH2005" s="1" t="str">
        <f t="shared" si="31"/>
        <v>--</v>
      </c>
      <c r="AI2005" t="e">
        <v>#N/A</v>
      </c>
      <c r="AJ2005" t="e">
        <v>#N/A</v>
      </c>
      <c r="AK2005" t="e">
        <v>#N/A</v>
      </c>
    </row>
    <row r="2006" spans="1:37" x14ac:dyDescent="0.25">
      <c r="A2006" s="15">
        <v>61700</v>
      </c>
      <c r="B2006" s="15" t="s">
        <v>739</v>
      </c>
      <c r="C2006" s="16">
        <v>44789</v>
      </c>
      <c r="D2006" s="15" t="s">
        <v>104</v>
      </c>
      <c r="E2006" s="1" t="s">
        <v>741</v>
      </c>
      <c r="F2006" s="15" t="s">
        <v>163</v>
      </c>
      <c r="G2006" s="1" t="s">
        <v>104</v>
      </c>
      <c r="H2006" s="17">
        <v>550</v>
      </c>
      <c r="I2006" s="18">
        <v>5.4999999999999997E-3</v>
      </c>
      <c r="J2006" s="1">
        <v>9078413</v>
      </c>
      <c r="K2006" s="1" t="s">
        <v>739</v>
      </c>
      <c r="L2006" s="19">
        <v>10290177.759199969</v>
      </c>
      <c r="M2006" s="1" t="s">
        <v>67</v>
      </c>
      <c r="N2006" s="1" t="s">
        <v>741</v>
      </c>
      <c r="O2006" s="1" t="s">
        <v>105</v>
      </c>
      <c r="P2006" s="20">
        <v>9078413</v>
      </c>
      <c r="Q2006" s="1" t="s">
        <v>340</v>
      </c>
      <c r="R2006" s="1" t="s">
        <v>89</v>
      </c>
      <c r="S2006" s="1" t="s">
        <v>80</v>
      </c>
      <c r="T2006" s="18">
        <f>IFERROR(VLOOKUP(A2006,'[1]For Report Q-2 '!$A$2:$T$3476,20,0),"-")</f>
        <v>5.4999999999999997E-3</v>
      </c>
      <c r="U2006" s="55">
        <f>IFERROR(VLOOKUP(A2006,'[1]For Report Q-2 '!$A$2:$U$3476,21,0),"-")</f>
        <v>0</v>
      </c>
      <c r="V2006" s="2" t="str">
        <f>IFERROR(VLOOKUP(A2006,'[1]For Report Q-2 '!$A$2:$V$3476,22,0),"-")</f>
        <v>-</v>
      </c>
      <c r="W2006" s="1">
        <f>IFERROR(VLOOKUP(A2006,'[1]For Report Q-2 '!$A$2:$W$3476,23,0),"-")</f>
        <v>0</v>
      </c>
      <c r="X2006" s="1"/>
      <c r="Y2006" s="1"/>
      <c r="Z2006" s="2" t="str">
        <f>IFERROR(VLOOKUP(A2006,'[1]For Report Q-2 '!$A$2:$Z$3476,26,0),"-")</f>
        <v>-</v>
      </c>
      <c r="AA2006" s="1" t="str">
        <f>IFERROR(VLOOKUP(A2006,'[1]For Report Q-2 '!$A$2:$AH$3476,27,0),"-")</f>
        <v>-</v>
      </c>
      <c r="AB2006" s="1" t="str">
        <f>IFERROR(VLOOKUP(A2006,'[1]For Report Q-2 '!$A$2:$AH$3476,28,0),"-")</f>
        <v>-</v>
      </c>
      <c r="AC2006" s="2" t="str">
        <f>IFERROR(VLOOKUP(A2006,'[1]For Report Q-2 '!$A$2:$AH$3476,29,0),"-")</f>
        <v>-</v>
      </c>
      <c r="AD2006" s="2" t="str">
        <f>IFERROR(VLOOKUP(A2006,'[1]For Report Q-2 '!$A$2:$AH$3476,30,0),"-")</f>
        <v>-</v>
      </c>
      <c r="AE2006" s="1" t="str">
        <f>IFERROR(VLOOKUP(A2006,'[1]For Report Q-2 '!$A$2:$AH$3476,31,0),"-")</f>
        <v>-</v>
      </c>
      <c r="AF2006" s="1" t="str">
        <f>IFERROR(VLOOKUP(A2006,'[1]For Report Q-2 '!$A$2:$AH$3476,32,0),"-")</f>
        <v>-</v>
      </c>
      <c r="AG2006" s="2" t="str">
        <f>IFERROR(VLOOKUP(A2006,'[1]For Report Q-2 '!$A$2:$AH$3476,33,0),"-")</f>
        <v>-</v>
      </c>
      <c r="AH2006" s="1" t="str">
        <f t="shared" si="31"/>
        <v>--</v>
      </c>
      <c r="AI2006" t="e">
        <v>#N/A</v>
      </c>
      <c r="AJ2006" t="e">
        <v>#N/A</v>
      </c>
      <c r="AK2006" t="e">
        <v>#N/A</v>
      </c>
    </row>
    <row r="2007" spans="1:37" x14ac:dyDescent="0.25">
      <c r="A2007" s="15">
        <v>61725</v>
      </c>
      <c r="B2007" s="15" t="s">
        <v>739</v>
      </c>
      <c r="C2007" s="16">
        <v>44985</v>
      </c>
      <c r="D2007" s="15" t="s">
        <v>28</v>
      </c>
      <c r="E2007" s="1" t="s">
        <v>741</v>
      </c>
      <c r="F2007" s="15" t="s">
        <v>163</v>
      </c>
      <c r="G2007" s="1" t="s">
        <v>28</v>
      </c>
      <c r="H2007" s="17">
        <v>425</v>
      </c>
      <c r="I2007" s="18">
        <v>4.2500000000000003E-3</v>
      </c>
      <c r="J2007" s="1">
        <v>9078413</v>
      </c>
      <c r="K2007" s="1" t="s">
        <v>739</v>
      </c>
      <c r="L2007" s="19">
        <v>10290177.759199969</v>
      </c>
      <c r="M2007" s="1" t="s">
        <v>67</v>
      </c>
      <c r="N2007" s="1" t="s">
        <v>741</v>
      </c>
      <c r="O2007" s="1" t="s">
        <v>38</v>
      </c>
      <c r="P2007" s="20">
        <v>9078413</v>
      </c>
      <c r="Q2007" s="1" t="s">
        <v>340</v>
      </c>
      <c r="R2007" s="1" t="s">
        <v>89</v>
      </c>
      <c r="S2007" s="1" t="s">
        <v>80</v>
      </c>
      <c r="T2007" s="18">
        <f>IFERROR(VLOOKUP(A2007,'[1]For Report Q-2 '!$A$2:$T$3476,20,0),"-")</f>
        <v>4.2500000000000003E-3</v>
      </c>
      <c r="U2007" s="55">
        <f>IFERROR(VLOOKUP(A2007,'[1]For Report Q-2 '!$A$2:$U$3476,21,0),"-")</f>
        <v>0</v>
      </c>
      <c r="V2007" s="2" t="str">
        <f>IFERROR(VLOOKUP(A2007,'[1]For Report Q-2 '!$A$2:$V$3476,22,0),"-")</f>
        <v>-</v>
      </c>
      <c r="W2007" s="1">
        <f>IFERROR(VLOOKUP(A2007,'[1]For Report Q-2 '!$A$2:$W$3476,23,0),"-")</f>
        <v>0</v>
      </c>
      <c r="X2007" s="1"/>
      <c r="Y2007" s="1"/>
      <c r="Z2007" s="2" t="str">
        <f>IFERROR(VLOOKUP(A2007,'[1]For Report Q-2 '!$A$2:$Z$3476,26,0),"-")</f>
        <v>-</v>
      </c>
      <c r="AA2007" s="1" t="str">
        <f>IFERROR(VLOOKUP(A2007,'[1]For Report Q-2 '!$A$2:$AH$3476,27,0),"-")</f>
        <v>-</v>
      </c>
      <c r="AB2007" s="1" t="str">
        <f>IFERROR(VLOOKUP(A2007,'[1]For Report Q-2 '!$A$2:$AH$3476,28,0),"-")</f>
        <v>-</v>
      </c>
      <c r="AC2007" s="2" t="str">
        <f>IFERROR(VLOOKUP(A2007,'[1]For Report Q-2 '!$A$2:$AH$3476,29,0),"-")</f>
        <v>-</v>
      </c>
      <c r="AD2007" s="2" t="str">
        <f>IFERROR(VLOOKUP(A2007,'[1]For Report Q-2 '!$A$2:$AH$3476,30,0),"-")</f>
        <v>-</v>
      </c>
      <c r="AE2007" s="1" t="str">
        <f>IFERROR(VLOOKUP(A2007,'[1]For Report Q-2 '!$A$2:$AH$3476,31,0),"-")</f>
        <v>-</v>
      </c>
      <c r="AF2007" s="1" t="str">
        <f>IFERROR(VLOOKUP(A2007,'[1]For Report Q-2 '!$A$2:$AH$3476,32,0),"-")</f>
        <v>-</v>
      </c>
      <c r="AG2007" s="2" t="str">
        <f>IFERROR(VLOOKUP(A2007,'[1]For Report Q-2 '!$A$2:$AH$3476,33,0),"-")</f>
        <v>-</v>
      </c>
      <c r="AH2007" s="1" t="str">
        <f t="shared" si="31"/>
        <v>--</v>
      </c>
      <c r="AI2007" t="e">
        <v>#N/A</v>
      </c>
      <c r="AJ2007" t="e">
        <v>#N/A</v>
      </c>
      <c r="AK2007" t="e">
        <v>#N/A</v>
      </c>
    </row>
    <row r="2008" spans="1:37" x14ac:dyDescent="0.25">
      <c r="A2008" s="15">
        <v>61751</v>
      </c>
      <c r="B2008" s="15" t="s">
        <v>739</v>
      </c>
      <c r="C2008" s="16">
        <v>44985</v>
      </c>
      <c r="D2008" s="15" t="s">
        <v>28</v>
      </c>
      <c r="E2008" s="1" t="s">
        <v>741</v>
      </c>
      <c r="F2008" s="15" t="s">
        <v>163</v>
      </c>
      <c r="G2008" s="1" t="s">
        <v>28</v>
      </c>
      <c r="H2008" s="17">
        <v>425</v>
      </c>
      <c r="I2008" s="18">
        <v>4.2500000000000003E-3</v>
      </c>
      <c r="J2008" s="1">
        <v>9078413</v>
      </c>
      <c r="K2008" s="1" t="s">
        <v>739</v>
      </c>
      <c r="L2008" s="19">
        <v>10290177.759199969</v>
      </c>
      <c r="M2008" s="1" t="s">
        <v>67</v>
      </c>
      <c r="N2008" s="1" t="s">
        <v>741</v>
      </c>
      <c r="O2008" s="1" t="s">
        <v>38</v>
      </c>
      <c r="P2008" s="20">
        <v>9078413</v>
      </c>
      <c r="Q2008" s="1" t="s">
        <v>340</v>
      </c>
      <c r="R2008" s="1" t="s">
        <v>89</v>
      </c>
      <c r="S2008" s="1" t="s">
        <v>80</v>
      </c>
      <c r="T2008" s="18">
        <f>IFERROR(VLOOKUP(A2008,'[1]For Report Q-2 '!$A$2:$T$3476,20,0),"-")</f>
        <v>4.2500000000000003E-3</v>
      </c>
      <c r="U2008" s="55">
        <f>IFERROR(VLOOKUP(A2008,'[1]For Report Q-2 '!$A$2:$U$3476,21,0),"-")</f>
        <v>0</v>
      </c>
      <c r="V2008" s="2" t="str">
        <f>IFERROR(VLOOKUP(A2008,'[1]For Report Q-2 '!$A$2:$V$3476,22,0),"-")</f>
        <v>-</v>
      </c>
      <c r="W2008" s="1">
        <f>IFERROR(VLOOKUP(A2008,'[1]For Report Q-2 '!$A$2:$W$3476,23,0),"-")</f>
        <v>0</v>
      </c>
      <c r="X2008" s="1"/>
      <c r="Y2008" s="1"/>
      <c r="Z2008" s="2" t="str">
        <f>IFERROR(VLOOKUP(A2008,'[1]For Report Q-2 '!$A$2:$Z$3476,26,0),"-")</f>
        <v>-</v>
      </c>
      <c r="AA2008" s="1" t="str">
        <f>IFERROR(VLOOKUP(A2008,'[1]For Report Q-2 '!$A$2:$AH$3476,27,0),"-")</f>
        <v>-</v>
      </c>
      <c r="AB2008" s="1" t="str">
        <f>IFERROR(VLOOKUP(A2008,'[1]For Report Q-2 '!$A$2:$AH$3476,28,0),"-")</f>
        <v>-</v>
      </c>
      <c r="AC2008" s="2" t="str">
        <f>IFERROR(VLOOKUP(A2008,'[1]For Report Q-2 '!$A$2:$AH$3476,29,0),"-")</f>
        <v>-</v>
      </c>
      <c r="AD2008" s="2" t="str">
        <f>IFERROR(VLOOKUP(A2008,'[1]For Report Q-2 '!$A$2:$AH$3476,30,0),"-")</f>
        <v>-</v>
      </c>
      <c r="AE2008" s="1" t="str">
        <f>IFERROR(VLOOKUP(A2008,'[1]For Report Q-2 '!$A$2:$AH$3476,31,0),"-")</f>
        <v>-</v>
      </c>
      <c r="AF2008" s="1" t="str">
        <f>IFERROR(VLOOKUP(A2008,'[1]For Report Q-2 '!$A$2:$AH$3476,32,0),"-")</f>
        <v>-</v>
      </c>
      <c r="AG2008" s="2" t="str">
        <f>IFERROR(VLOOKUP(A2008,'[1]For Report Q-2 '!$A$2:$AH$3476,33,0),"-")</f>
        <v>-</v>
      </c>
      <c r="AH2008" s="1" t="str">
        <f t="shared" si="31"/>
        <v>--</v>
      </c>
      <c r="AI2008" t="e">
        <v>#N/A</v>
      </c>
      <c r="AJ2008" t="e">
        <v>#N/A</v>
      </c>
      <c r="AK2008" t="e">
        <v>#N/A</v>
      </c>
    </row>
    <row r="2009" spans="1:37" x14ac:dyDescent="0.25">
      <c r="A2009" s="15">
        <v>61756</v>
      </c>
      <c r="B2009" s="15" t="s">
        <v>739</v>
      </c>
      <c r="C2009" s="16">
        <v>44985</v>
      </c>
      <c r="D2009" s="15" t="s">
        <v>28</v>
      </c>
      <c r="E2009" s="1" t="s">
        <v>741</v>
      </c>
      <c r="F2009" s="15" t="s">
        <v>163</v>
      </c>
      <c r="G2009" s="1" t="s">
        <v>28</v>
      </c>
      <c r="H2009" s="17">
        <v>425</v>
      </c>
      <c r="I2009" s="18">
        <v>4.2500000000000003E-3</v>
      </c>
      <c r="J2009" s="1">
        <v>9078413</v>
      </c>
      <c r="K2009" s="1" t="s">
        <v>739</v>
      </c>
      <c r="L2009" s="19">
        <v>10290177.759199969</v>
      </c>
      <c r="M2009" s="1" t="s">
        <v>67</v>
      </c>
      <c r="N2009" s="1" t="s">
        <v>741</v>
      </c>
      <c r="O2009" s="1" t="s">
        <v>38</v>
      </c>
      <c r="P2009" s="20">
        <v>9078413</v>
      </c>
      <c r="Q2009" s="1" t="s">
        <v>340</v>
      </c>
      <c r="R2009" s="1" t="s">
        <v>89</v>
      </c>
      <c r="S2009" s="1" t="s">
        <v>80</v>
      </c>
      <c r="T2009" s="18">
        <f>IFERROR(VLOOKUP(A2009,'[1]For Report Q-2 '!$A$2:$T$3476,20,0),"-")</f>
        <v>4.2500000000000003E-3</v>
      </c>
      <c r="U2009" s="55">
        <f>IFERROR(VLOOKUP(A2009,'[1]For Report Q-2 '!$A$2:$U$3476,21,0),"-")</f>
        <v>0</v>
      </c>
      <c r="V2009" s="2" t="str">
        <f>IFERROR(VLOOKUP(A2009,'[1]For Report Q-2 '!$A$2:$V$3476,22,0),"-")</f>
        <v>-</v>
      </c>
      <c r="W2009" s="1">
        <f>IFERROR(VLOOKUP(A2009,'[1]For Report Q-2 '!$A$2:$W$3476,23,0),"-")</f>
        <v>0</v>
      </c>
      <c r="X2009" s="1"/>
      <c r="Y2009" s="1"/>
      <c r="Z2009" s="2" t="str">
        <f>IFERROR(VLOOKUP(A2009,'[1]For Report Q-2 '!$A$2:$Z$3476,26,0),"-")</f>
        <v>-</v>
      </c>
      <c r="AA2009" s="1" t="str">
        <f>IFERROR(VLOOKUP(A2009,'[1]For Report Q-2 '!$A$2:$AH$3476,27,0),"-")</f>
        <v>-</v>
      </c>
      <c r="AB2009" s="1" t="str">
        <f>IFERROR(VLOOKUP(A2009,'[1]For Report Q-2 '!$A$2:$AH$3476,28,0),"-")</f>
        <v>-</v>
      </c>
      <c r="AC2009" s="2" t="str">
        <f>IFERROR(VLOOKUP(A2009,'[1]For Report Q-2 '!$A$2:$AH$3476,29,0),"-")</f>
        <v>-</v>
      </c>
      <c r="AD2009" s="2" t="str">
        <f>IFERROR(VLOOKUP(A2009,'[1]For Report Q-2 '!$A$2:$AH$3476,30,0),"-")</f>
        <v>-</v>
      </c>
      <c r="AE2009" s="1" t="str">
        <f>IFERROR(VLOOKUP(A2009,'[1]For Report Q-2 '!$A$2:$AH$3476,31,0),"-")</f>
        <v>-</v>
      </c>
      <c r="AF2009" s="1" t="str">
        <f>IFERROR(VLOOKUP(A2009,'[1]For Report Q-2 '!$A$2:$AH$3476,32,0),"-")</f>
        <v>-</v>
      </c>
      <c r="AG2009" s="2" t="str">
        <f>IFERROR(VLOOKUP(A2009,'[1]For Report Q-2 '!$A$2:$AH$3476,33,0),"-")</f>
        <v>-</v>
      </c>
      <c r="AH2009" s="1" t="str">
        <f t="shared" si="31"/>
        <v>--</v>
      </c>
      <c r="AI2009" t="e">
        <v>#N/A</v>
      </c>
      <c r="AJ2009" t="e">
        <v>#N/A</v>
      </c>
      <c r="AK2009" t="e">
        <v>#N/A</v>
      </c>
    </row>
    <row r="2010" spans="1:37" x14ac:dyDescent="0.25">
      <c r="A2010" s="15">
        <v>61775</v>
      </c>
      <c r="B2010" s="15" t="s">
        <v>739</v>
      </c>
      <c r="C2010" s="16">
        <v>44985</v>
      </c>
      <c r="D2010" s="15" t="s">
        <v>28</v>
      </c>
      <c r="E2010" s="1" t="s">
        <v>741</v>
      </c>
      <c r="F2010" s="15" t="s">
        <v>163</v>
      </c>
      <c r="G2010" s="1" t="s">
        <v>28</v>
      </c>
      <c r="H2010" s="17">
        <v>425</v>
      </c>
      <c r="I2010" s="18">
        <v>4.2500000000000003E-3</v>
      </c>
      <c r="J2010" s="1">
        <v>9078413</v>
      </c>
      <c r="K2010" s="1" t="s">
        <v>739</v>
      </c>
      <c r="L2010" s="19">
        <v>10290177.759199969</v>
      </c>
      <c r="M2010" s="1" t="s">
        <v>67</v>
      </c>
      <c r="N2010" s="1" t="s">
        <v>741</v>
      </c>
      <c r="O2010" s="1" t="s">
        <v>38</v>
      </c>
      <c r="P2010" s="20">
        <v>9078413</v>
      </c>
      <c r="Q2010" s="1" t="s">
        <v>340</v>
      </c>
      <c r="R2010" s="1" t="s">
        <v>89</v>
      </c>
      <c r="S2010" s="1" t="s">
        <v>80</v>
      </c>
      <c r="T2010" s="18">
        <f>IFERROR(VLOOKUP(A2010,'[1]For Report Q-2 '!$A$2:$T$3476,20,0),"-")</f>
        <v>4.2500000000000003E-3</v>
      </c>
      <c r="U2010" s="55">
        <f>IFERROR(VLOOKUP(A2010,'[1]For Report Q-2 '!$A$2:$U$3476,21,0),"-")</f>
        <v>0</v>
      </c>
      <c r="V2010" s="2" t="str">
        <f>IFERROR(VLOOKUP(A2010,'[1]For Report Q-2 '!$A$2:$V$3476,22,0),"-")</f>
        <v>-</v>
      </c>
      <c r="W2010" s="1">
        <f>IFERROR(VLOOKUP(A2010,'[1]For Report Q-2 '!$A$2:$W$3476,23,0),"-")</f>
        <v>0</v>
      </c>
      <c r="X2010" s="1"/>
      <c r="Y2010" s="1"/>
      <c r="Z2010" s="2" t="str">
        <f>IFERROR(VLOOKUP(A2010,'[1]For Report Q-2 '!$A$2:$Z$3476,26,0),"-")</f>
        <v>-</v>
      </c>
      <c r="AA2010" s="1" t="str">
        <f>IFERROR(VLOOKUP(A2010,'[1]For Report Q-2 '!$A$2:$AH$3476,27,0),"-")</f>
        <v>-</v>
      </c>
      <c r="AB2010" s="1" t="str">
        <f>IFERROR(VLOOKUP(A2010,'[1]For Report Q-2 '!$A$2:$AH$3476,28,0),"-")</f>
        <v>-</v>
      </c>
      <c r="AC2010" s="2" t="str">
        <f>IFERROR(VLOOKUP(A2010,'[1]For Report Q-2 '!$A$2:$AH$3476,29,0),"-")</f>
        <v>-</v>
      </c>
      <c r="AD2010" s="2" t="str">
        <f>IFERROR(VLOOKUP(A2010,'[1]For Report Q-2 '!$A$2:$AH$3476,30,0),"-")</f>
        <v>-</v>
      </c>
      <c r="AE2010" s="1" t="str">
        <f>IFERROR(VLOOKUP(A2010,'[1]For Report Q-2 '!$A$2:$AH$3476,31,0),"-")</f>
        <v>-</v>
      </c>
      <c r="AF2010" s="1" t="str">
        <f>IFERROR(VLOOKUP(A2010,'[1]For Report Q-2 '!$A$2:$AH$3476,32,0),"-")</f>
        <v>-</v>
      </c>
      <c r="AG2010" s="2" t="str">
        <f>IFERROR(VLOOKUP(A2010,'[1]For Report Q-2 '!$A$2:$AH$3476,33,0),"-")</f>
        <v>-</v>
      </c>
      <c r="AH2010" s="1" t="str">
        <f t="shared" si="31"/>
        <v>--</v>
      </c>
      <c r="AI2010" t="e">
        <v>#N/A</v>
      </c>
      <c r="AJ2010" t="e">
        <v>#N/A</v>
      </c>
      <c r="AK2010" t="e">
        <v>#N/A</v>
      </c>
    </row>
    <row r="2011" spans="1:37" x14ac:dyDescent="0.25">
      <c r="A2011" s="15">
        <v>61792</v>
      </c>
      <c r="B2011" s="15" t="s">
        <v>739</v>
      </c>
      <c r="C2011" s="16">
        <v>44985</v>
      </c>
      <c r="D2011" s="15" t="s">
        <v>28</v>
      </c>
      <c r="E2011" s="1" t="s">
        <v>741</v>
      </c>
      <c r="F2011" s="15" t="s">
        <v>163</v>
      </c>
      <c r="G2011" s="1" t="s">
        <v>28</v>
      </c>
      <c r="H2011" s="17">
        <v>425</v>
      </c>
      <c r="I2011" s="18">
        <v>4.2500000000000003E-3</v>
      </c>
      <c r="J2011" s="1">
        <v>9078413</v>
      </c>
      <c r="K2011" s="1" t="s">
        <v>739</v>
      </c>
      <c r="L2011" s="19">
        <v>10290177.759199969</v>
      </c>
      <c r="M2011" s="1" t="s">
        <v>67</v>
      </c>
      <c r="N2011" s="1" t="s">
        <v>741</v>
      </c>
      <c r="O2011" s="1" t="s">
        <v>38</v>
      </c>
      <c r="P2011" s="20">
        <v>9078413</v>
      </c>
      <c r="Q2011" s="1" t="s">
        <v>340</v>
      </c>
      <c r="R2011" s="1" t="s">
        <v>89</v>
      </c>
      <c r="S2011" s="1" t="s">
        <v>80</v>
      </c>
      <c r="T2011" s="18">
        <f>IFERROR(VLOOKUP(A2011,'[1]For Report Q-2 '!$A$2:$T$3476,20,0),"-")</f>
        <v>4.2500000000000003E-3</v>
      </c>
      <c r="U2011" s="55">
        <f>IFERROR(VLOOKUP(A2011,'[1]For Report Q-2 '!$A$2:$U$3476,21,0),"-")</f>
        <v>0</v>
      </c>
      <c r="V2011" s="2" t="str">
        <f>IFERROR(VLOOKUP(A2011,'[1]For Report Q-2 '!$A$2:$V$3476,22,0),"-")</f>
        <v>-</v>
      </c>
      <c r="W2011" s="1">
        <f>IFERROR(VLOOKUP(A2011,'[1]For Report Q-2 '!$A$2:$W$3476,23,0),"-")</f>
        <v>0</v>
      </c>
      <c r="X2011" s="1"/>
      <c r="Y2011" s="1"/>
      <c r="Z2011" s="2" t="str">
        <f>IFERROR(VLOOKUP(A2011,'[1]For Report Q-2 '!$A$2:$Z$3476,26,0),"-")</f>
        <v>-</v>
      </c>
      <c r="AA2011" s="1" t="str">
        <f>IFERROR(VLOOKUP(A2011,'[1]For Report Q-2 '!$A$2:$AH$3476,27,0),"-")</f>
        <v>-</v>
      </c>
      <c r="AB2011" s="1" t="str">
        <f>IFERROR(VLOOKUP(A2011,'[1]For Report Q-2 '!$A$2:$AH$3476,28,0),"-")</f>
        <v>-</v>
      </c>
      <c r="AC2011" s="2" t="str">
        <f>IFERROR(VLOOKUP(A2011,'[1]For Report Q-2 '!$A$2:$AH$3476,29,0),"-")</f>
        <v>-</v>
      </c>
      <c r="AD2011" s="2" t="str">
        <f>IFERROR(VLOOKUP(A2011,'[1]For Report Q-2 '!$A$2:$AH$3476,30,0),"-")</f>
        <v>-</v>
      </c>
      <c r="AE2011" s="1" t="str">
        <f>IFERROR(VLOOKUP(A2011,'[1]For Report Q-2 '!$A$2:$AH$3476,31,0),"-")</f>
        <v>-</v>
      </c>
      <c r="AF2011" s="1" t="str">
        <f>IFERROR(VLOOKUP(A2011,'[1]For Report Q-2 '!$A$2:$AH$3476,32,0),"-")</f>
        <v>-</v>
      </c>
      <c r="AG2011" s="2" t="str">
        <f>IFERROR(VLOOKUP(A2011,'[1]For Report Q-2 '!$A$2:$AH$3476,33,0),"-")</f>
        <v>-</v>
      </c>
      <c r="AH2011" s="1" t="str">
        <f t="shared" si="31"/>
        <v>--</v>
      </c>
      <c r="AI2011" t="e">
        <v>#N/A</v>
      </c>
      <c r="AJ2011" t="e">
        <v>#N/A</v>
      </c>
      <c r="AK2011" t="e">
        <v>#N/A</v>
      </c>
    </row>
    <row r="2012" spans="1:37" x14ac:dyDescent="0.25">
      <c r="A2012" s="15">
        <v>61794</v>
      </c>
      <c r="B2012" s="15" t="s">
        <v>739</v>
      </c>
      <c r="C2012" s="16">
        <v>44985</v>
      </c>
      <c r="D2012" s="15" t="s">
        <v>28</v>
      </c>
      <c r="E2012" s="1" t="s">
        <v>741</v>
      </c>
      <c r="F2012" s="15" t="s">
        <v>163</v>
      </c>
      <c r="G2012" s="1" t="s">
        <v>28</v>
      </c>
      <c r="H2012" s="17">
        <v>425</v>
      </c>
      <c r="I2012" s="18">
        <v>4.2500000000000003E-3</v>
      </c>
      <c r="J2012" s="1">
        <v>9078413</v>
      </c>
      <c r="K2012" s="1" t="s">
        <v>739</v>
      </c>
      <c r="L2012" s="19">
        <v>10290177.759199969</v>
      </c>
      <c r="M2012" s="1" t="s">
        <v>67</v>
      </c>
      <c r="N2012" s="1" t="s">
        <v>741</v>
      </c>
      <c r="O2012" s="1" t="s">
        <v>38</v>
      </c>
      <c r="P2012" s="20">
        <v>9078413</v>
      </c>
      <c r="Q2012" s="1" t="s">
        <v>340</v>
      </c>
      <c r="R2012" s="1" t="s">
        <v>89</v>
      </c>
      <c r="S2012" s="1" t="s">
        <v>80</v>
      </c>
      <c r="T2012" s="18">
        <f>IFERROR(VLOOKUP(A2012,'[1]For Report Q-2 '!$A$2:$T$3476,20,0),"-")</f>
        <v>4.2500000000000003E-3</v>
      </c>
      <c r="U2012" s="55">
        <f>IFERROR(VLOOKUP(A2012,'[1]For Report Q-2 '!$A$2:$U$3476,21,0),"-")</f>
        <v>0</v>
      </c>
      <c r="V2012" s="2" t="str">
        <f>IFERROR(VLOOKUP(A2012,'[1]For Report Q-2 '!$A$2:$V$3476,22,0),"-")</f>
        <v>-</v>
      </c>
      <c r="W2012" s="1">
        <f>IFERROR(VLOOKUP(A2012,'[1]For Report Q-2 '!$A$2:$W$3476,23,0),"-")</f>
        <v>0</v>
      </c>
      <c r="X2012" s="1"/>
      <c r="Y2012" s="1"/>
      <c r="Z2012" s="2" t="str">
        <f>IFERROR(VLOOKUP(A2012,'[1]For Report Q-2 '!$A$2:$Z$3476,26,0),"-")</f>
        <v>-</v>
      </c>
      <c r="AA2012" s="1" t="str">
        <f>IFERROR(VLOOKUP(A2012,'[1]For Report Q-2 '!$A$2:$AH$3476,27,0),"-")</f>
        <v>-</v>
      </c>
      <c r="AB2012" s="1" t="str">
        <f>IFERROR(VLOOKUP(A2012,'[1]For Report Q-2 '!$A$2:$AH$3476,28,0),"-")</f>
        <v>-</v>
      </c>
      <c r="AC2012" s="2" t="str">
        <f>IFERROR(VLOOKUP(A2012,'[1]For Report Q-2 '!$A$2:$AH$3476,29,0),"-")</f>
        <v>-</v>
      </c>
      <c r="AD2012" s="2" t="str">
        <f>IFERROR(VLOOKUP(A2012,'[1]For Report Q-2 '!$A$2:$AH$3476,30,0),"-")</f>
        <v>-</v>
      </c>
      <c r="AE2012" s="1" t="str">
        <f>IFERROR(VLOOKUP(A2012,'[1]For Report Q-2 '!$A$2:$AH$3476,31,0),"-")</f>
        <v>-</v>
      </c>
      <c r="AF2012" s="1" t="str">
        <f>IFERROR(VLOOKUP(A2012,'[1]For Report Q-2 '!$A$2:$AH$3476,32,0),"-")</f>
        <v>-</v>
      </c>
      <c r="AG2012" s="2" t="str">
        <f>IFERROR(VLOOKUP(A2012,'[1]For Report Q-2 '!$A$2:$AH$3476,33,0),"-")</f>
        <v>-</v>
      </c>
      <c r="AH2012" s="1" t="str">
        <f t="shared" si="31"/>
        <v>--</v>
      </c>
      <c r="AI2012" t="e">
        <v>#N/A</v>
      </c>
      <c r="AJ2012" t="e">
        <v>#N/A</v>
      </c>
      <c r="AK2012" t="e">
        <v>#N/A</v>
      </c>
    </row>
    <row r="2013" spans="1:37" x14ac:dyDescent="0.25">
      <c r="A2013" s="15">
        <v>61798</v>
      </c>
      <c r="B2013" s="15" t="s">
        <v>739</v>
      </c>
      <c r="C2013" s="16">
        <v>44828</v>
      </c>
      <c r="D2013" s="15" t="s">
        <v>83</v>
      </c>
      <c r="E2013" s="1" t="s">
        <v>741</v>
      </c>
      <c r="F2013" s="15" t="s">
        <v>163</v>
      </c>
      <c r="G2013" s="1" t="s">
        <v>83</v>
      </c>
      <c r="H2013" s="17">
        <v>475</v>
      </c>
      <c r="I2013" s="18">
        <v>4.7499999999999999E-3</v>
      </c>
      <c r="J2013" s="1">
        <v>9078413</v>
      </c>
      <c r="K2013" s="1" t="s">
        <v>739</v>
      </c>
      <c r="L2013" s="19">
        <v>10290177.759199969</v>
      </c>
      <c r="M2013" s="1" t="s">
        <v>67</v>
      </c>
      <c r="N2013" s="1" t="s">
        <v>741</v>
      </c>
      <c r="O2013" s="1" t="s">
        <v>84</v>
      </c>
      <c r="P2013" s="20">
        <v>9078413</v>
      </c>
      <c r="Q2013" s="1" t="s">
        <v>340</v>
      </c>
      <c r="R2013" s="1" t="s">
        <v>89</v>
      </c>
      <c r="S2013" s="1" t="s">
        <v>80</v>
      </c>
      <c r="T2013" s="18">
        <f>IFERROR(VLOOKUP(A2013,'[1]For Report Q-2 '!$A$2:$T$3476,20,0),"-")</f>
        <v>4.7499999999999999E-3</v>
      </c>
      <c r="U2013" s="55">
        <f>IFERROR(VLOOKUP(A2013,'[1]For Report Q-2 '!$A$2:$U$3476,21,0),"-")</f>
        <v>0</v>
      </c>
      <c r="V2013" s="2" t="str">
        <f>IFERROR(VLOOKUP(A2013,'[1]For Report Q-2 '!$A$2:$V$3476,22,0),"-")</f>
        <v>-</v>
      </c>
      <c r="W2013" s="1">
        <f>IFERROR(VLOOKUP(A2013,'[1]For Report Q-2 '!$A$2:$W$3476,23,0),"-")</f>
        <v>0</v>
      </c>
      <c r="X2013" s="1"/>
      <c r="Y2013" s="1"/>
      <c r="Z2013" s="2" t="str">
        <f>IFERROR(VLOOKUP(A2013,'[1]For Report Q-2 '!$A$2:$Z$3476,26,0),"-")</f>
        <v>-</v>
      </c>
      <c r="AA2013" s="1" t="str">
        <f>IFERROR(VLOOKUP(A2013,'[1]For Report Q-2 '!$A$2:$AH$3476,27,0),"-")</f>
        <v>-</v>
      </c>
      <c r="AB2013" s="1" t="str">
        <f>IFERROR(VLOOKUP(A2013,'[1]For Report Q-2 '!$A$2:$AH$3476,28,0),"-")</f>
        <v>-</v>
      </c>
      <c r="AC2013" s="2" t="str">
        <f>IFERROR(VLOOKUP(A2013,'[1]For Report Q-2 '!$A$2:$AH$3476,29,0),"-")</f>
        <v>-</v>
      </c>
      <c r="AD2013" s="2" t="str">
        <f>IFERROR(VLOOKUP(A2013,'[1]For Report Q-2 '!$A$2:$AH$3476,30,0),"-")</f>
        <v>-</v>
      </c>
      <c r="AE2013" s="1" t="str">
        <f>IFERROR(VLOOKUP(A2013,'[1]For Report Q-2 '!$A$2:$AH$3476,31,0),"-")</f>
        <v>-</v>
      </c>
      <c r="AF2013" s="1" t="str">
        <f>IFERROR(VLOOKUP(A2013,'[1]For Report Q-2 '!$A$2:$AH$3476,32,0),"-")</f>
        <v>-</v>
      </c>
      <c r="AG2013" s="2" t="str">
        <f>IFERROR(VLOOKUP(A2013,'[1]For Report Q-2 '!$A$2:$AH$3476,33,0),"-")</f>
        <v>-</v>
      </c>
      <c r="AH2013" s="1" t="str">
        <f t="shared" si="31"/>
        <v>--</v>
      </c>
      <c r="AI2013" t="e">
        <v>#N/A</v>
      </c>
      <c r="AJ2013" t="e">
        <v>#N/A</v>
      </c>
      <c r="AK2013" t="e">
        <v>#N/A</v>
      </c>
    </row>
    <row r="2014" spans="1:37" x14ac:dyDescent="0.25">
      <c r="A2014" s="15">
        <v>61803</v>
      </c>
      <c r="B2014" s="15" t="s">
        <v>739</v>
      </c>
      <c r="C2014" s="16">
        <v>44985</v>
      </c>
      <c r="D2014" s="15" t="s">
        <v>28</v>
      </c>
      <c r="E2014" s="1" t="s">
        <v>741</v>
      </c>
      <c r="F2014" s="15" t="s">
        <v>163</v>
      </c>
      <c r="G2014" s="1" t="s">
        <v>28</v>
      </c>
      <c r="H2014" s="17">
        <v>425</v>
      </c>
      <c r="I2014" s="18">
        <v>4.2500000000000003E-3</v>
      </c>
      <c r="J2014" s="1">
        <v>9078413</v>
      </c>
      <c r="K2014" s="1" t="s">
        <v>739</v>
      </c>
      <c r="L2014" s="19">
        <v>10290177.759199969</v>
      </c>
      <c r="M2014" s="1" t="s">
        <v>67</v>
      </c>
      <c r="N2014" s="1" t="s">
        <v>741</v>
      </c>
      <c r="O2014" s="1" t="s">
        <v>38</v>
      </c>
      <c r="P2014" s="20">
        <v>9078413</v>
      </c>
      <c r="Q2014" s="1" t="s">
        <v>340</v>
      </c>
      <c r="R2014" s="1" t="s">
        <v>89</v>
      </c>
      <c r="S2014" s="1" t="s">
        <v>80</v>
      </c>
      <c r="T2014" s="18">
        <f>IFERROR(VLOOKUP(A2014,'[1]For Report Q-2 '!$A$2:$T$3476,20,0),"-")</f>
        <v>4.2500000000000003E-3</v>
      </c>
      <c r="U2014" s="55">
        <f>IFERROR(VLOOKUP(A2014,'[1]For Report Q-2 '!$A$2:$U$3476,21,0),"-")</f>
        <v>0</v>
      </c>
      <c r="V2014" s="2" t="str">
        <f>IFERROR(VLOOKUP(A2014,'[1]For Report Q-2 '!$A$2:$V$3476,22,0),"-")</f>
        <v>-</v>
      </c>
      <c r="W2014" s="1">
        <f>IFERROR(VLOOKUP(A2014,'[1]For Report Q-2 '!$A$2:$W$3476,23,0),"-")</f>
        <v>0</v>
      </c>
      <c r="X2014" s="1"/>
      <c r="Y2014" s="1"/>
      <c r="Z2014" s="2" t="str">
        <f>IFERROR(VLOOKUP(A2014,'[1]For Report Q-2 '!$A$2:$Z$3476,26,0),"-")</f>
        <v>-</v>
      </c>
      <c r="AA2014" s="1" t="str">
        <f>IFERROR(VLOOKUP(A2014,'[1]For Report Q-2 '!$A$2:$AH$3476,27,0),"-")</f>
        <v>-</v>
      </c>
      <c r="AB2014" s="1" t="str">
        <f>IFERROR(VLOOKUP(A2014,'[1]For Report Q-2 '!$A$2:$AH$3476,28,0),"-")</f>
        <v>-</v>
      </c>
      <c r="AC2014" s="2" t="str">
        <f>IFERROR(VLOOKUP(A2014,'[1]For Report Q-2 '!$A$2:$AH$3476,29,0),"-")</f>
        <v>-</v>
      </c>
      <c r="AD2014" s="2" t="str">
        <f>IFERROR(VLOOKUP(A2014,'[1]For Report Q-2 '!$A$2:$AH$3476,30,0),"-")</f>
        <v>-</v>
      </c>
      <c r="AE2014" s="1" t="str">
        <f>IFERROR(VLOOKUP(A2014,'[1]For Report Q-2 '!$A$2:$AH$3476,31,0),"-")</f>
        <v>-</v>
      </c>
      <c r="AF2014" s="1" t="str">
        <f>IFERROR(VLOOKUP(A2014,'[1]For Report Q-2 '!$A$2:$AH$3476,32,0),"-")</f>
        <v>-</v>
      </c>
      <c r="AG2014" s="2" t="str">
        <f>IFERROR(VLOOKUP(A2014,'[1]For Report Q-2 '!$A$2:$AH$3476,33,0),"-")</f>
        <v>-</v>
      </c>
      <c r="AH2014" s="1" t="str">
        <f t="shared" si="31"/>
        <v>--</v>
      </c>
      <c r="AI2014" t="e">
        <v>#N/A</v>
      </c>
      <c r="AJ2014" t="e">
        <v>#N/A</v>
      </c>
      <c r="AK2014" t="e">
        <v>#N/A</v>
      </c>
    </row>
    <row r="2015" spans="1:37" x14ac:dyDescent="0.25">
      <c r="A2015" s="15">
        <v>61814</v>
      </c>
      <c r="B2015" s="15" t="s">
        <v>739</v>
      </c>
      <c r="C2015" s="16">
        <v>44985</v>
      </c>
      <c r="D2015" s="15" t="s">
        <v>28</v>
      </c>
      <c r="E2015" s="1" t="s">
        <v>741</v>
      </c>
      <c r="F2015" s="15" t="s">
        <v>163</v>
      </c>
      <c r="G2015" s="1" t="s">
        <v>28</v>
      </c>
      <c r="H2015" s="17">
        <v>425</v>
      </c>
      <c r="I2015" s="18">
        <v>4.2500000000000003E-3</v>
      </c>
      <c r="J2015" s="1">
        <v>9078413</v>
      </c>
      <c r="K2015" s="1" t="s">
        <v>739</v>
      </c>
      <c r="L2015" s="19">
        <v>10290177.759199969</v>
      </c>
      <c r="M2015" s="1" t="s">
        <v>67</v>
      </c>
      <c r="N2015" s="1" t="s">
        <v>741</v>
      </c>
      <c r="O2015" s="1" t="s">
        <v>38</v>
      </c>
      <c r="P2015" s="20">
        <v>9078413</v>
      </c>
      <c r="Q2015" s="1" t="s">
        <v>340</v>
      </c>
      <c r="R2015" s="1" t="s">
        <v>89</v>
      </c>
      <c r="S2015" s="1" t="s">
        <v>80</v>
      </c>
      <c r="T2015" s="18">
        <f>IFERROR(VLOOKUP(A2015,'[1]For Report Q-2 '!$A$2:$T$3476,20,0),"-")</f>
        <v>4.2500000000000003E-3</v>
      </c>
      <c r="U2015" s="55">
        <f>IFERROR(VLOOKUP(A2015,'[1]For Report Q-2 '!$A$2:$U$3476,21,0),"-")</f>
        <v>0</v>
      </c>
      <c r="V2015" s="2" t="str">
        <f>IFERROR(VLOOKUP(A2015,'[1]For Report Q-2 '!$A$2:$V$3476,22,0),"-")</f>
        <v>-</v>
      </c>
      <c r="W2015" s="1">
        <f>IFERROR(VLOOKUP(A2015,'[1]For Report Q-2 '!$A$2:$W$3476,23,0),"-")</f>
        <v>0</v>
      </c>
      <c r="X2015" s="1"/>
      <c r="Y2015" s="1"/>
      <c r="Z2015" s="2" t="str">
        <f>IFERROR(VLOOKUP(A2015,'[1]For Report Q-2 '!$A$2:$Z$3476,26,0),"-")</f>
        <v>-</v>
      </c>
      <c r="AA2015" s="1" t="str">
        <f>IFERROR(VLOOKUP(A2015,'[1]For Report Q-2 '!$A$2:$AH$3476,27,0),"-")</f>
        <v>-</v>
      </c>
      <c r="AB2015" s="1" t="str">
        <f>IFERROR(VLOOKUP(A2015,'[1]For Report Q-2 '!$A$2:$AH$3476,28,0),"-")</f>
        <v>-</v>
      </c>
      <c r="AC2015" s="2" t="str">
        <f>IFERROR(VLOOKUP(A2015,'[1]For Report Q-2 '!$A$2:$AH$3476,29,0),"-")</f>
        <v>-</v>
      </c>
      <c r="AD2015" s="2" t="str">
        <f>IFERROR(VLOOKUP(A2015,'[1]For Report Q-2 '!$A$2:$AH$3476,30,0),"-")</f>
        <v>-</v>
      </c>
      <c r="AE2015" s="1" t="str">
        <f>IFERROR(VLOOKUP(A2015,'[1]For Report Q-2 '!$A$2:$AH$3476,31,0),"-")</f>
        <v>-</v>
      </c>
      <c r="AF2015" s="1" t="str">
        <f>IFERROR(VLOOKUP(A2015,'[1]For Report Q-2 '!$A$2:$AH$3476,32,0),"-")</f>
        <v>-</v>
      </c>
      <c r="AG2015" s="2" t="str">
        <f>IFERROR(VLOOKUP(A2015,'[1]For Report Q-2 '!$A$2:$AH$3476,33,0),"-")</f>
        <v>-</v>
      </c>
      <c r="AH2015" s="1" t="str">
        <f t="shared" si="31"/>
        <v>--</v>
      </c>
      <c r="AI2015" t="e">
        <v>#N/A</v>
      </c>
      <c r="AJ2015" t="e">
        <v>#N/A</v>
      </c>
      <c r="AK2015" t="e">
        <v>#N/A</v>
      </c>
    </row>
    <row r="2016" spans="1:37" x14ac:dyDescent="0.25">
      <c r="A2016" s="15">
        <v>61816</v>
      </c>
      <c r="B2016" s="15" t="s">
        <v>739</v>
      </c>
      <c r="C2016" s="16">
        <v>44985</v>
      </c>
      <c r="D2016" s="15" t="s">
        <v>28</v>
      </c>
      <c r="E2016" s="1" t="s">
        <v>741</v>
      </c>
      <c r="F2016" s="15" t="s">
        <v>163</v>
      </c>
      <c r="G2016" s="1" t="s">
        <v>28</v>
      </c>
      <c r="H2016" s="17">
        <v>425</v>
      </c>
      <c r="I2016" s="18">
        <v>4.2500000000000003E-3</v>
      </c>
      <c r="J2016" s="1">
        <v>9078413</v>
      </c>
      <c r="K2016" s="1" t="s">
        <v>739</v>
      </c>
      <c r="L2016" s="19">
        <v>10290177.759199969</v>
      </c>
      <c r="M2016" s="1" t="s">
        <v>67</v>
      </c>
      <c r="N2016" s="1" t="s">
        <v>741</v>
      </c>
      <c r="O2016" s="1" t="s">
        <v>38</v>
      </c>
      <c r="P2016" s="20">
        <v>9078413</v>
      </c>
      <c r="Q2016" s="1" t="s">
        <v>340</v>
      </c>
      <c r="R2016" s="1" t="s">
        <v>89</v>
      </c>
      <c r="S2016" s="1" t="s">
        <v>80</v>
      </c>
      <c r="T2016" s="18">
        <f>IFERROR(VLOOKUP(A2016,'[1]For Report Q-2 '!$A$2:$T$3476,20,0),"-")</f>
        <v>4.2500000000000003E-3</v>
      </c>
      <c r="U2016" s="55">
        <f>IFERROR(VLOOKUP(A2016,'[1]For Report Q-2 '!$A$2:$U$3476,21,0),"-")</f>
        <v>0</v>
      </c>
      <c r="V2016" s="2" t="str">
        <f>IFERROR(VLOOKUP(A2016,'[1]For Report Q-2 '!$A$2:$V$3476,22,0),"-")</f>
        <v>-</v>
      </c>
      <c r="W2016" s="1">
        <f>IFERROR(VLOOKUP(A2016,'[1]For Report Q-2 '!$A$2:$W$3476,23,0),"-")</f>
        <v>0</v>
      </c>
      <c r="X2016" s="1"/>
      <c r="Y2016" s="1"/>
      <c r="Z2016" s="2" t="str">
        <f>IFERROR(VLOOKUP(A2016,'[1]For Report Q-2 '!$A$2:$Z$3476,26,0),"-")</f>
        <v>-</v>
      </c>
      <c r="AA2016" s="1" t="str">
        <f>IFERROR(VLOOKUP(A2016,'[1]For Report Q-2 '!$A$2:$AH$3476,27,0),"-")</f>
        <v>-</v>
      </c>
      <c r="AB2016" s="1" t="str">
        <f>IFERROR(VLOOKUP(A2016,'[1]For Report Q-2 '!$A$2:$AH$3476,28,0),"-")</f>
        <v>-</v>
      </c>
      <c r="AC2016" s="2" t="str">
        <f>IFERROR(VLOOKUP(A2016,'[1]For Report Q-2 '!$A$2:$AH$3476,29,0),"-")</f>
        <v>-</v>
      </c>
      <c r="AD2016" s="2" t="str">
        <f>IFERROR(VLOOKUP(A2016,'[1]For Report Q-2 '!$A$2:$AH$3476,30,0),"-")</f>
        <v>-</v>
      </c>
      <c r="AE2016" s="1" t="str">
        <f>IFERROR(VLOOKUP(A2016,'[1]For Report Q-2 '!$A$2:$AH$3476,31,0),"-")</f>
        <v>-</v>
      </c>
      <c r="AF2016" s="1" t="str">
        <f>IFERROR(VLOOKUP(A2016,'[1]For Report Q-2 '!$A$2:$AH$3476,32,0),"-")</f>
        <v>-</v>
      </c>
      <c r="AG2016" s="2" t="str">
        <f>IFERROR(VLOOKUP(A2016,'[1]For Report Q-2 '!$A$2:$AH$3476,33,0),"-")</f>
        <v>-</v>
      </c>
      <c r="AH2016" s="1" t="str">
        <f t="shared" si="31"/>
        <v>--</v>
      </c>
      <c r="AI2016" t="e">
        <v>#N/A</v>
      </c>
      <c r="AJ2016" t="e">
        <v>#N/A</v>
      </c>
      <c r="AK2016" t="e">
        <v>#N/A</v>
      </c>
    </row>
    <row r="2017" spans="1:37" x14ac:dyDescent="0.25">
      <c r="A2017" s="15">
        <v>61827</v>
      </c>
      <c r="B2017" s="15" t="s">
        <v>739</v>
      </c>
      <c r="C2017" s="16">
        <v>44985</v>
      </c>
      <c r="D2017" s="15" t="s">
        <v>28</v>
      </c>
      <c r="E2017" s="1" t="s">
        <v>741</v>
      </c>
      <c r="F2017" s="15" t="s">
        <v>163</v>
      </c>
      <c r="G2017" s="1" t="s">
        <v>28</v>
      </c>
      <c r="H2017" s="17">
        <v>425</v>
      </c>
      <c r="I2017" s="18">
        <v>4.2500000000000003E-3</v>
      </c>
      <c r="J2017" s="1">
        <v>9078413</v>
      </c>
      <c r="K2017" s="1" t="s">
        <v>739</v>
      </c>
      <c r="L2017" s="19">
        <v>10290177.759199969</v>
      </c>
      <c r="M2017" s="1" t="s">
        <v>67</v>
      </c>
      <c r="N2017" s="1" t="s">
        <v>741</v>
      </c>
      <c r="O2017" s="1" t="s">
        <v>38</v>
      </c>
      <c r="P2017" s="20">
        <v>9078413</v>
      </c>
      <c r="Q2017" s="1" t="s">
        <v>340</v>
      </c>
      <c r="R2017" s="1" t="s">
        <v>89</v>
      </c>
      <c r="S2017" s="1" t="s">
        <v>80</v>
      </c>
      <c r="T2017" s="18">
        <f>IFERROR(VLOOKUP(A2017,'[1]For Report Q-2 '!$A$2:$T$3476,20,0),"-")</f>
        <v>4.2500000000000003E-3</v>
      </c>
      <c r="U2017" s="55">
        <f>IFERROR(VLOOKUP(A2017,'[1]For Report Q-2 '!$A$2:$U$3476,21,0),"-")</f>
        <v>0</v>
      </c>
      <c r="V2017" s="2" t="str">
        <f>IFERROR(VLOOKUP(A2017,'[1]For Report Q-2 '!$A$2:$V$3476,22,0),"-")</f>
        <v>-</v>
      </c>
      <c r="W2017" s="1">
        <f>IFERROR(VLOOKUP(A2017,'[1]For Report Q-2 '!$A$2:$W$3476,23,0),"-")</f>
        <v>0</v>
      </c>
      <c r="X2017" s="1"/>
      <c r="Y2017" s="1"/>
      <c r="Z2017" s="2" t="str">
        <f>IFERROR(VLOOKUP(A2017,'[1]For Report Q-2 '!$A$2:$Z$3476,26,0),"-")</f>
        <v>-</v>
      </c>
      <c r="AA2017" s="1" t="str">
        <f>IFERROR(VLOOKUP(A2017,'[1]For Report Q-2 '!$A$2:$AH$3476,27,0),"-")</f>
        <v>-</v>
      </c>
      <c r="AB2017" s="1" t="str">
        <f>IFERROR(VLOOKUP(A2017,'[1]For Report Q-2 '!$A$2:$AH$3476,28,0),"-")</f>
        <v>-</v>
      </c>
      <c r="AC2017" s="2" t="str">
        <f>IFERROR(VLOOKUP(A2017,'[1]For Report Q-2 '!$A$2:$AH$3476,29,0),"-")</f>
        <v>-</v>
      </c>
      <c r="AD2017" s="2" t="str">
        <f>IFERROR(VLOOKUP(A2017,'[1]For Report Q-2 '!$A$2:$AH$3476,30,0),"-")</f>
        <v>-</v>
      </c>
      <c r="AE2017" s="1" t="str">
        <f>IFERROR(VLOOKUP(A2017,'[1]For Report Q-2 '!$A$2:$AH$3476,31,0),"-")</f>
        <v>-</v>
      </c>
      <c r="AF2017" s="1" t="str">
        <f>IFERROR(VLOOKUP(A2017,'[1]For Report Q-2 '!$A$2:$AH$3476,32,0),"-")</f>
        <v>-</v>
      </c>
      <c r="AG2017" s="2" t="str">
        <f>IFERROR(VLOOKUP(A2017,'[1]For Report Q-2 '!$A$2:$AH$3476,33,0),"-")</f>
        <v>-</v>
      </c>
      <c r="AH2017" s="1" t="str">
        <f t="shared" si="31"/>
        <v>--</v>
      </c>
      <c r="AI2017" t="e">
        <v>#N/A</v>
      </c>
      <c r="AJ2017" t="e">
        <v>#N/A</v>
      </c>
      <c r="AK2017" t="e">
        <v>#N/A</v>
      </c>
    </row>
    <row r="2018" spans="1:37" x14ac:dyDescent="0.25">
      <c r="A2018" s="15">
        <v>61830</v>
      </c>
      <c r="B2018" s="15" t="s">
        <v>739</v>
      </c>
      <c r="C2018" s="16">
        <v>44964</v>
      </c>
      <c r="D2018" s="15" t="s">
        <v>28</v>
      </c>
      <c r="E2018" s="1" t="s">
        <v>741</v>
      </c>
      <c r="F2018" s="15" t="s">
        <v>163</v>
      </c>
      <c r="G2018" s="1" t="s">
        <v>28</v>
      </c>
      <c r="H2018" s="17">
        <v>425</v>
      </c>
      <c r="I2018" s="18">
        <v>4.2500000000000003E-3</v>
      </c>
      <c r="J2018" s="1">
        <v>9078413</v>
      </c>
      <c r="K2018" s="1" t="s">
        <v>739</v>
      </c>
      <c r="L2018" s="19">
        <v>10290177.759199969</v>
      </c>
      <c r="M2018" s="1" t="s">
        <v>67</v>
      </c>
      <c r="N2018" s="1" t="s">
        <v>741</v>
      </c>
      <c r="O2018" s="1" t="s">
        <v>38</v>
      </c>
      <c r="P2018" s="20">
        <v>9078413</v>
      </c>
      <c r="Q2018" s="1" t="s">
        <v>340</v>
      </c>
      <c r="R2018" s="1" t="s">
        <v>89</v>
      </c>
      <c r="S2018" s="1" t="s">
        <v>80</v>
      </c>
      <c r="T2018" s="18">
        <f>IFERROR(VLOOKUP(A2018,'[1]For Report Q-2 '!$A$2:$T$3476,20,0),"-")</f>
        <v>4.2500000000000003E-3</v>
      </c>
      <c r="U2018" s="55">
        <f>IFERROR(VLOOKUP(A2018,'[1]For Report Q-2 '!$A$2:$U$3476,21,0),"-")</f>
        <v>0</v>
      </c>
      <c r="V2018" s="2" t="str">
        <f>IFERROR(VLOOKUP(A2018,'[1]For Report Q-2 '!$A$2:$V$3476,22,0),"-")</f>
        <v>-</v>
      </c>
      <c r="W2018" s="1">
        <f>IFERROR(VLOOKUP(A2018,'[1]For Report Q-2 '!$A$2:$W$3476,23,0),"-")</f>
        <v>0</v>
      </c>
      <c r="X2018" s="1"/>
      <c r="Y2018" s="1"/>
      <c r="Z2018" s="2" t="str">
        <f>IFERROR(VLOOKUP(A2018,'[1]For Report Q-2 '!$A$2:$Z$3476,26,0),"-")</f>
        <v>-</v>
      </c>
      <c r="AA2018" s="1" t="str">
        <f>IFERROR(VLOOKUP(A2018,'[1]For Report Q-2 '!$A$2:$AH$3476,27,0),"-")</f>
        <v>-</v>
      </c>
      <c r="AB2018" s="1" t="str">
        <f>IFERROR(VLOOKUP(A2018,'[1]For Report Q-2 '!$A$2:$AH$3476,28,0),"-")</f>
        <v>-</v>
      </c>
      <c r="AC2018" s="2" t="str">
        <f>IFERROR(VLOOKUP(A2018,'[1]For Report Q-2 '!$A$2:$AH$3476,29,0),"-")</f>
        <v>-</v>
      </c>
      <c r="AD2018" s="2" t="str">
        <f>IFERROR(VLOOKUP(A2018,'[1]For Report Q-2 '!$A$2:$AH$3476,30,0),"-")</f>
        <v>-</v>
      </c>
      <c r="AE2018" s="1" t="str">
        <f>IFERROR(VLOOKUP(A2018,'[1]For Report Q-2 '!$A$2:$AH$3476,31,0),"-")</f>
        <v>-</v>
      </c>
      <c r="AF2018" s="1" t="str">
        <f>IFERROR(VLOOKUP(A2018,'[1]For Report Q-2 '!$A$2:$AH$3476,32,0),"-")</f>
        <v>-</v>
      </c>
      <c r="AG2018" s="2" t="str">
        <f>IFERROR(VLOOKUP(A2018,'[1]For Report Q-2 '!$A$2:$AH$3476,33,0),"-")</f>
        <v>-</v>
      </c>
      <c r="AH2018" s="1" t="str">
        <f t="shared" si="31"/>
        <v>--</v>
      </c>
      <c r="AI2018" t="e">
        <v>#N/A</v>
      </c>
      <c r="AJ2018" t="e">
        <v>#N/A</v>
      </c>
      <c r="AK2018" t="e">
        <v>#N/A</v>
      </c>
    </row>
    <row r="2019" spans="1:37" x14ac:dyDescent="0.25">
      <c r="A2019" s="15">
        <v>61834</v>
      </c>
      <c r="B2019" s="15" t="s">
        <v>739</v>
      </c>
      <c r="C2019" s="16">
        <v>44985</v>
      </c>
      <c r="D2019" s="15" t="s">
        <v>28</v>
      </c>
      <c r="E2019" s="1" t="s">
        <v>741</v>
      </c>
      <c r="F2019" s="15" t="s">
        <v>163</v>
      </c>
      <c r="G2019" s="1" t="s">
        <v>28</v>
      </c>
      <c r="H2019" s="17">
        <v>425</v>
      </c>
      <c r="I2019" s="18">
        <v>4.2500000000000003E-3</v>
      </c>
      <c r="J2019" s="1">
        <v>9078413</v>
      </c>
      <c r="K2019" s="1" t="s">
        <v>739</v>
      </c>
      <c r="L2019" s="19">
        <v>10290177.759199969</v>
      </c>
      <c r="M2019" s="1" t="s">
        <v>67</v>
      </c>
      <c r="N2019" s="1" t="s">
        <v>741</v>
      </c>
      <c r="O2019" s="1" t="s">
        <v>38</v>
      </c>
      <c r="P2019" s="20">
        <v>9078413</v>
      </c>
      <c r="Q2019" s="1" t="s">
        <v>340</v>
      </c>
      <c r="R2019" s="1" t="s">
        <v>89</v>
      </c>
      <c r="S2019" s="1" t="s">
        <v>80</v>
      </c>
      <c r="T2019" s="18">
        <f>IFERROR(VLOOKUP(A2019,'[1]For Report Q-2 '!$A$2:$T$3476,20,0),"-")</f>
        <v>4.2500000000000003E-3</v>
      </c>
      <c r="U2019" s="55">
        <f>IFERROR(VLOOKUP(A2019,'[1]For Report Q-2 '!$A$2:$U$3476,21,0),"-")</f>
        <v>0</v>
      </c>
      <c r="V2019" s="2" t="str">
        <f>IFERROR(VLOOKUP(A2019,'[1]For Report Q-2 '!$A$2:$V$3476,22,0),"-")</f>
        <v>-</v>
      </c>
      <c r="W2019" s="1">
        <f>IFERROR(VLOOKUP(A2019,'[1]For Report Q-2 '!$A$2:$W$3476,23,0),"-")</f>
        <v>0</v>
      </c>
      <c r="X2019" s="1"/>
      <c r="Y2019" s="1"/>
      <c r="Z2019" s="2" t="str">
        <f>IFERROR(VLOOKUP(A2019,'[1]For Report Q-2 '!$A$2:$Z$3476,26,0),"-")</f>
        <v>-</v>
      </c>
      <c r="AA2019" s="1" t="str">
        <f>IFERROR(VLOOKUP(A2019,'[1]For Report Q-2 '!$A$2:$AH$3476,27,0),"-")</f>
        <v>-</v>
      </c>
      <c r="AB2019" s="1" t="str">
        <f>IFERROR(VLOOKUP(A2019,'[1]For Report Q-2 '!$A$2:$AH$3476,28,0),"-")</f>
        <v>-</v>
      </c>
      <c r="AC2019" s="2" t="str">
        <f>IFERROR(VLOOKUP(A2019,'[1]For Report Q-2 '!$A$2:$AH$3476,29,0),"-")</f>
        <v>-</v>
      </c>
      <c r="AD2019" s="2" t="str">
        <f>IFERROR(VLOOKUP(A2019,'[1]For Report Q-2 '!$A$2:$AH$3476,30,0),"-")</f>
        <v>-</v>
      </c>
      <c r="AE2019" s="1" t="str">
        <f>IFERROR(VLOOKUP(A2019,'[1]For Report Q-2 '!$A$2:$AH$3476,31,0),"-")</f>
        <v>-</v>
      </c>
      <c r="AF2019" s="1" t="str">
        <f>IFERROR(VLOOKUP(A2019,'[1]For Report Q-2 '!$A$2:$AH$3476,32,0),"-")</f>
        <v>-</v>
      </c>
      <c r="AG2019" s="2" t="str">
        <f>IFERROR(VLOOKUP(A2019,'[1]For Report Q-2 '!$A$2:$AH$3476,33,0),"-")</f>
        <v>-</v>
      </c>
      <c r="AH2019" s="1" t="str">
        <f t="shared" si="31"/>
        <v>--</v>
      </c>
      <c r="AI2019" t="e">
        <v>#N/A</v>
      </c>
      <c r="AJ2019" t="e">
        <v>#N/A</v>
      </c>
      <c r="AK2019" t="e">
        <v>#N/A</v>
      </c>
    </row>
    <row r="2020" spans="1:37" x14ac:dyDescent="0.25">
      <c r="A2020" s="15">
        <v>61835</v>
      </c>
      <c r="B2020" s="15" t="s">
        <v>739</v>
      </c>
      <c r="C2020" s="16">
        <v>44985</v>
      </c>
      <c r="D2020" s="15" t="s">
        <v>28</v>
      </c>
      <c r="E2020" s="1" t="s">
        <v>741</v>
      </c>
      <c r="F2020" s="15" t="s">
        <v>163</v>
      </c>
      <c r="G2020" s="1" t="s">
        <v>28</v>
      </c>
      <c r="H2020" s="17">
        <v>425</v>
      </c>
      <c r="I2020" s="18">
        <v>4.2500000000000003E-3</v>
      </c>
      <c r="J2020" s="1">
        <v>9078413</v>
      </c>
      <c r="K2020" s="1" t="s">
        <v>739</v>
      </c>
      <c r="L2020" s="19">
        <v>10290177.759199969</v>
      </c>
      <c r="M2020" s="1" t="s">
        <v>67</v>
      </c>
      <c r="N2020" s="1" t="s">
        <v>741</v>
      </c>
      <c r="O2020" s="1" t="s">
        <v>38</v>
      </c>
      <c r="P2020" s="20">
        <v>9078413</v>
      </c>
      <c r="Q2020" s="1" t="s">
        <v>340</v>
      </c>
      <c r="R2020" s="1" t="s">
        <v>89</v>
      </c>
      <c r="S2020" s="1" t="s">
        <v>80</v>
      </c>
      <c r="T2020" s="18">
        <f>IFERROR(VLOOKUP(A2020,'[1]For Report Q-2 '!$A$2:$T$3476,20,0),"-")</f>
        <v>4.2500000000000003E-3</v>
      </c>
      <c r="U2020" s="55">
        <f>IFERROR(VLOOKUP(A2020,'[1]For Report Q-2 '!$A$2:$U$3476,21,0),"-")</f>
        <v>0</v>
      </c>
      <c r="V2020" s="2" t="str">
        <f>IFERROR(VLOOKUP(A2020,'[1]For Report Q-2 '!$A$2:$V$3476,22,0),"-")</f>
        <v>-</v>
      </c>
      <c r="W2020" s="1">
        <f>IFERROR(VLOOKUP(A2020,'[1]For Report Q-2 '!$A$2:$W$3476,23,0),"-")</f>
        <v>0</v>
      </c>
      <c r="X2020" s="1"/>
      <c r="Y2020" s="1"/>
      <c r="Z2020" s="2" t="str">
        <f>IFERROR(VLOOKUP(A2020,'[1]For Report Q-2 '!$A$2:$Z$3476,26,0),"-")</f>
        <v>-</v>
      </c>
      <c r="AA2020" s="1" t="str">
        <f>IFERROR(VLOOKUP(A2020,'[1]For Report Q-2 '!$A$2:$AH$3476,27,0),"-")</f>
        <v>-</v>
      </c>
      <c r="AB2020" s="1" t="str">
        <f>IFERROR(VLOOKUP(A2020,'[1]For Report Q-2 '!$A$2:$AH$3476,28,0),"-")</f>
        <v>-</v>
      </c>
      <c r="AC2020" s="2" t="str">
        <f>IFERROR(VLOOKUP(A2020,'[1]For Report Q-2 '!$A$2:$AH$3476,29,0),"-")</f>
        <v>-</v>
      </c>
      <c r="AD2020" s="2" t="str">
        <f>IFERROR(VLOOKUP(A2020,'[1]For Report Q-2 '!$A$2:$AH$3476,30,0),"-")</f>
        <v>-</v>
      </c>
      <c r="AE2020" s="1" t="str">
        <f>IFERROR(VLOOKUP(A2020,'[1]For Report Q-2 '!$A$2:$AH$3476,31,0),"-")</f>
        <v>-</v>
      </c>
      <c r="AF2020" s="1" t="str">
        <f>IFERROR(VLOOKUP(A2020,'[1]For Report Q-2 '!$A$2:$AH$3476,32,0),"-")</f>
        <v>-</v>
      </c>
      <c r="AG2020" s="2" t="str">
        <f>IFERROR(VLOOKUP(A2020,'[1]For Report Q-2 '!$A$2:$AH$3476,33,0),"-")</f>
        <v>-</v>
      </c>
      <c r="AH2020" s="1" t="str">
        <f t="shared" si="31"/>
        <v>--</v>
      </c>
      <c r="AI2020" t="e">
        <v>#N/A</v>
      </c>
      <c r="AJ2020" t="e">
        <v>#N/A</v>
      </c>
      <c r="AK2020" t="e">
        <v>#N/A</v>
      </c>
    </row>
    <row r="2021" spans="1:37" x14ac:dyDescent="0.25">
      <c r="A2021" s="15">
        <v>61839</v>
      </c>
      <c r="B2021" s="15" t="s">
        <v>739</v>
      </c>
      <c r="C2021" s="16">
        <v>44985</v>
      </c>
      <c r="D2021" s="15" t="s">
        <v>28</v>
      </c>
      <c r="E2021" s="1" t="s">
        <v>741</v>
      </c>
      <c r="F2021" s="15" t="s">
        <v>163</v>
      </c>
      <c r="G2021" s="1" t="s">
        <v>28</v>
      </c>
      <c r="H2021" s="17">
        <v>425</v>
      </c>
      <c r="I2021" s="18">
        <v>4.2500000000000003E-3</v>
      </c>
      <c r="J2021" s="1">
        <v>9078413</v>
      </c>
      <c r="K2021" s="1" t="s">
        <v>739</v>
      </c>
      <c r="L2021" s="19">
        <v>10290177.759199969</v>
      </c>
      <c r="M2021" s="1" t="s">
        <v>67</v>
      </c>
      <c r="N2021" s="1" t="s">
        <v>741</v>
      </c>
      <c r="O2021" s="1" t="s">
        <v>38</v>
      </c>
      <c r="P2021" s="20">
        <v>9078413</v>
      </c>
      <c r="Q2021" s="1" t="s">
        <v>340</v>
      </c>
      <c r="R2021" s="1" t="s">
        <v>89</v>
      </c>
      <c r="S2021" s="1" t="s">
        <v>80</v>
      </c>
      <c r="T2021" s="18">
        <f>IFERROR(VLOOKUP(A2021,'[1]For Report Q-2 '!$A$2:$T$3476,20,0),"-")</f>
        <v>4.2500000000000003E-3</v>
      </c>
      <c r="U2021" s="55">
        <f>IFERROR(VLOOKUP(A2021,'[1]For Report Q-2 '!$A$2:$U$3476,21,0),"-")</f>
        <v>0</v>
      </c>
      <c r="V2021" s="2" t="str">
        <f>IFERROR(VLOOKUP(A2021,'[1]For Report Q-2 '!$A$2:$V$3476,22,0),"-")</f>
        <v>-</v>
      </c>
      <c r="W2021" s="1">
        <f>IFERROR(VLOOKUP(A2021,'[1]For Report Q-2 '!$A$2:$W$3476,23,0),"-")</f>
        <v>0</v>
      </c>
      <c r="X2021" s="1"/>
      <c r="Y2021" s="1"/>
      <c r="Z2021" s="2" t="str">
        <f>IFERROR(VLOOKUP(A2021,'[1]For Report Q-2 '!$A$2:$Z$3476,26,0),"-")</f>
        <v>-</v>
      </c>
      <c r="AA2021" s="1" t="str">
        <f>IFERROR(VLOOKUP(A2021,'[1]For Report Q-2 '!$A$2:$AH$3476,27,0),"-")</f>
        <v>-</v>
      </c>
      <c r="AB2021" s="1" t="str">
        <f>IFERROR(VLOOKUP(A2021,'[1]For Report Q-2 '!$A$2:$AH$3476,28,0),"-")</f>
        <v>-</v>
      </c>
      <c r="AC2021" s="2" t="str">
        <f>IFERROR(VLOOKUP(A2021,'[1]For Report Q-2 '!$A$2:$AH$3476,29,0),"-")</f>
        <v>-</v>
      </c>
      <c r="AD2021" s="2" t="str">
        <f>IFERROR(VLOOKUP(A2021,'[1]For Report Q-2 '!$A$2:$AH$3476,30,0),"-")</f>
        <v>-</v>
      </c>
      <c r="AE2021" s="1" t="str">
        <f>IFERROR(VLOOKUP(A2021,'[1]For Report Q-2 '!$A$2:$AH$3476,31,0),"-")</f>
        <v>-</v>
      </c>
      <c r="AF2021" s="1" t="str">
        <f>IFERROR(VLOOKUP(A2021,'[1]For Report Q-2 '!$A$2:$AH$3476,32,0),"-")</f>
        <v>-</v>
      </c>
      <c r="AG2021" s="2" t="str">
        <f>IFERROR(VLOOKUP(A2021,'[1]For Report Q-2 '!$A$2:$AH$3476,33,0),"-")</f>
        <v>-</v>
      </c>
      <c r="AH2021" s="1" t="str">
        <f t="shared" si="31"/>
        <v>--</v>
      </c>
      <c r="AI2021" t="e">
        <v>#N/A</v>
      </c>
      <c r="AJ2021" t="e">
        <v>#N/A</v>
      </c>
      <c r="AK2021" t="e">
        <v>#N/A</v>
      </c>
    </row>
    <row r="2022" spans="1:37" x14ac:dyDescent="0.25">
      <c r="A2022" s="15">
        <v>61842</v>
      </c>
      <c r="B2022" s="15" t="s">
        <v>739</v>
      </c>
      <c r="C2022" s="16">
        <v>44985</v>
      </c>
      <c r="D2022" s="15" t="s">
        <v>28</v>
      </c>
      <c r="E2022" s="1" t="s">
        <v>741</v>
      </c>
      <c r="F2022" s="15" t="s">
        <v>163</v>
      </c>
      <c r="G2022" s="1" t="s">
        <v>28</v>
      </c>
      <c r="H2022" s="17">
        <v>425</v>
      </c>
      <c r="I2022" s="18">
        <v>4.2500000000000003E-3</v>
      </c>
      <c r="J2022" s="1">
        <v>9078413</v>
      </c>
      <c r="K2022" s="1" t="s">
        <v>739</v>
      </c>
      <c r="L2022" s="19">
        <v>10290177.759199969</v>
      </c>
      <c r="M2022" s="1" t="s">
        <v>67</v>
      </c>
      <c r="N2022" s="1" t="s">
        <v>741</v>
      </c>
      <c r="O2022" s="1" t="s">
        <v>38</v>
      </c>
      <c r="P2022" s="20">
        <v>9078413</v>
      </c>
      <c r="Q2022" s="1" t="s">
        <v>340</v>
      </c>
      <c r="R2022" s="1" t="s">
        <v>89</v>
      </c>
      <c r="S2022" s="1" t="s">
        <v>80</v>
      </c>
      <c r="T2022" s="18">
        <f>IFERROR(VLOOKUP(A2022,'[1]For Report Q-2 '!$A$2:$T$3476,20,0),"-")</f>
        <v>4.2500000000000003E-3</v>
      </c>
      <c r="U2022" s="55">
        <f>IFERROR(VLOOKUP(A2022,'[1]For Report Q-2 '!$A$2:$U$3476,21,0),"-")</f>
        <v>0</v>
      </c>
      <c r="V2022" s="2" t="str">
        <f>IFERROR(VLOOKUP(A2022,'[1]For Report Q-2 '!$A$2:$V$3476,22,0),"-")</f>
        <v>-</v>
      </c>
      <c r="W2022" s="1">
        <f>IFERROR(VLOOKUP(A2022,'[1]For Report Q-2 '!$A$2:$W$3476,23,0),"-")</f>
        <v>0</v>
      </c>
      <c r="X2022" s="1"/>
      <c r="Y2022" s="1"/>
      <c r="Z2022" s="2" t="str">
        <f>IFERROR(VLOOKUP(A2022,'[1]For Report Q-2 '!$A$2:$Z$3476,26,0),"-")</f>
        <v>-</v>
      </c>
      <c r="AA2022" s="1" t="str">
        <f>IFERROR(VLOOKUP(A2022,'[1]For Report Q-2 '!$A$2:$AH$3476,27,0),"-")</f>
        <v>-</v>
      </c>
      <c r="AB2022" s="1" t="str">
        <f>IFERROR(VLOOKUP(A2022,'[1]For Report Q-2 '!$A$2:$AH$3476,28,0),"-")</f>
        <v>-</v>
      </c>
      <c r="AC2022" s="2" t="str">
        <f>IFERROR(VLOOKUP(A2022,'[1]For Report Q-2 '!$A$2:$AH$3476,29,0),"-")</f>
        <v>-</v>
      </c>
      <c r="AD2022" s="2" t="str">
        <f>IFERROR(VLOOKUP(A2022,'[1]For Report Q-2 '!$A$2:$AH$3476,30,0),"-")</f>
        <v>-</v>
      </c>
      <c r="AE2022" s="1" t="str">
        <f>IFERROR(VLOOKUP(A2022,'[1]For Report Q-2 '!$A$2:$AH$3476,31,0),"-")</f>
        <v>-</v>
      </c>
      <c r="AF2022" s="1" t="str">
        <f>IFERROR(VLOOKUP(A2022,'[1]For Report Q-2 '!$A$2:$AH$3476,32,0),"-")</f>
        <v>-</v>
      </c>
      <c r="AG2022" s="2" t="str">
        <f>IFERROR(VLOOKUP(A2022,'[1]For Report Q-2 '!$A$2:$AH$3476,33,0),"-")</f>
        <v>-</v>
      </c>
      <c r="AH2022" s="1" t="str">
        <f t="shared" si="31"/>
        <v>--</v>
      </c>
      <c r="AI2022" t="e">
        <v>#N/A</v>
      </c>
      <c r="AJ2022" t="e">
        <v>#N/A</v>
      </c>
      <c r="AK2022" t="e">
        <v>#N/A</v>
      </c>
    </row>
    <row r="2023" spans="1:37" x14ac:dyDescent="0.25">
      <c r="A2023" s="15">
        <v>61844</v>
      </c>
      <c r="B2023" s="15" t="s">
        <v>739</v>
      </c>
      <c r="C2023" s="16">
        <v>44985</v>
      </c>
      <c r="D2023" s="15" t="s">
        <v>28</v>
      </c>
      <c r="E2023" s="1" t="s">
        <v>741</v>
      </c>
      <c r="F2023" s="15" t="s">
        <v>163</v>
      </c>
      <c r="G2023" s="1" t="s">
        <v>28</v>
      </c>
      <c r="H2023" s="17">
        <v>425</v>
      </c>
      <c r="I2023" s="18">
        <v>4.2500000000000003E-3</v>
      </c>
      <c r="J2023" s="1">
        <v>9078413</v>
      </c>
      <c r="K2023" s="1" t="s">
        <v>739</v>
      </c>
      <c r="L2023" s="19">
        <v>10290177.759199969</v>
      </c>
      <c r="M2023" s="1" t="s">
        <v>67</v>
      </c>
      <c r="N2023" s="1" t="s">
        <v>741</v>
      </c>
      <c r="O2023" s="1" t="s">
        <v>38</v>
      </c>
      <c r="P2023" s="20">
        <v>9078413</v>
      </c>
      <c r="Q2023" s="1" t="s">
        <v>340</v>
      </c>
      <c r="R2023" s="1" t="s">
        <v>89</v>
      </c>
      <c r="S2023" s="1" t="s">
        <v>80</v>
      </c>
      <c r="T2023" s="18">
        <f>IFERROR(VLOOKUP(A2023,'[1]For Report Q-2 '!$A$2:$T$3476,20,0),"-")</f>
        <v>4.2500000000000003E-3</v>
      </c>
      <c r="U2023" s="55">
        <f>IFERROR(VLOOKUP(A2023,'[1]For Report Q-2 '!$A$2:$U$3476,21,0),"-")</f>
        <v>0</v>
      </c>
      <c r="V2023" s="2" t="str">
        <f>IFERROR(VLOOKUP(A2023,'[1]For Report Q-2 '!$A$2:$V$3476,22,0),"-")</f>
        <v>-</v>
      </c>
      <c r="W2023" s="1">
        <f>IFERROR(VLOOKUP(A2023,'[1]For Report Q-2 '!$A$2:$W$3476,23,0),"-")</f>
        <v>0</v>
      </c>
      <c r="X2023" s="1"/>
      <c r="Y2023" s="1"/>
      <c r="Z2023" s="2" t="str">
        <f>IFERROR(VLOOKUP(A2023,'[1]For Report Q-2 '!$A$2:$Z$3476,26,0),"-")</f>
        <v>-</v>
      </c>
      <c r="AA2023" s="1" t="str">
        <f>IFERROR(VLOOKUP(A2023,'[1]For Report Q-2 '!$A$2:$AH$3476,27,0),"-")</f>
        <v>-</v>
      </c>
      <c r="AB2023" s="1" t="str">
        <f>IFERROR(VLOOKUP(A2023,'[1]For Report Q-2 '!$A$2:$AH$3476,28,0),"-")</f>
        <v>-</v>
      </c>
      <c r="AC2023" s="2" t="str">
        <f>IFERROR(VLOOKUP(A2023,'[1]For Report Q-2 '!$A$2:$AH$3476,29,0),"-")</f>
        <v>-</v>
      </c>
      <c r="AD2023" s="2" t="str">
        <f>IFERROR(VLOOKUP(A2023,'[1]For Report Q-2 '!$A$2:$AH$3476,30,0),"-")</f>
        <v>-</v>
      </c>
      <c r="AE2023" s="1" t="str">
        <f>IFERROR(VLOOKUP(A2023,'[1]For Report Q-2 '!$A$2:$AH$3476,31,0),"-")</f>
        <v>-</v>
      </c>
      <c r="AF2023" s="1" t="str">
        <f>IFERROR(VLOOKUP(A2023,'[1]For Report Q-2 '!$A$2:$AH$3476,32,0),"-")</f>
        <v>-</v>
      </c>
      <c r="AG2023" s="2" t="str">
        <f>IFERROR(VLOOKUP(A2023,'[1]For Report Q-2 '!$A$2:$AH$3476,33,0),"-")</f>
        <v>-</v>
      </c>
      <c r="AH2023" s="1" t="str">
        <f t="shared" si="31"/>
        <v>--</v>
      </c>
      <c r="AI2023" t="e">
        <v>#N/A</v>
      </c>
      <c r="AJ2023" t="e">
        <v>#N/A</v>
      </c>
      <c r="AK2023" t="e">
        <v>#N/A</v>
      </c>
    </row>
    <row r="2024" spans="1:37" x14ac:dyDescent="0.25">
      <c r="A2024" s="15">
        <v>61853</v>
      </c>
      <c r="B2024" s="15" t="s">
        <v>739</v>
      </c>
      <c r="C2024" s="16">
        <v>44985</v>
      </c>
      <c r="D2024" s="15" t="s">
        <v>28</v>
      </c>
      <c r="E2024" s="1" t="s">
        <v>741</v>
      </c>
      <c r="F2024" s="15" t="s">
        <v>163</v>
      </c>
      <c r="G2024" s="1" t="s">
        <v>28</v>
      </c>
      <c r="H2024" s="17">
        <v>425</v>
      </c>
      <c r="I2024" s="18">
        <v>4.2500000000000003E-3</v>
      </c>
      <c r="J2024" s="1">
        <v>9078413</v>
      </c>
      <c r="K2024" s="1" t="s">
        <v>739</v>
      </c>
      <c r="L2024" s="19">
        <v>10290177.759199969</v>
      </c>
      <c r="M2024" s="1" t="s">
        <v>67</v>
      </c>
      <c r="N2024" s="1" t="s">
        <v>741</v>
      </c>
      <c r="O2024" s="1" t="s">
        <v>38</v>
      </c>
      <c r="P2024" s="20">
        <v>9078413</v>
      </c>
      <c r="Q2024" s="1" t="s">
        <v>340</v>
      </c>
      <c r="R2024" s="1" t="s">
        <v>89</v>
      </c>
      <c r="S2024" s="1" t="s">
        <v>80</v>
      </c>
      <c r="T2024" s="18">
        <f>IFERROR(VLOOKUP(A2024,'[1]For Report Q-2 '!$A$2:$T$3476,20,0),"-")</f>
        <v>4.2500000000000003E-3</v>
      </c>
      <c r="U2024" s="55">
        <f>IFERROR(VLOOKUP(A2024,'[1]For Report Q-2 '!$A$2:$U$3476,21,0),"-")</f>
        <v>0</v>
      </c>
      <c r="V2024" s="2" t="str">
        <f>IFERROR(VLOOKUP(A2024,'[1]For Report Q-2 '!$A$2:$V$3476,22,0),"-")</f>
        <v>-</v>
      </c>
      <c r="W2024" s="1">
        <f>IFERROR(VLOOKUP(A2024,'[1]For Report Q-2 '!$A$2:$W$3476,23,0),"-")</f>
        <v>0</v>
      </c>
      <c r="X2024" s="1"/>
      <c r="Y2024" s="1"/>
      <c r="Z2024" s="2" t="str">
        <f>IFERROR(VLOOKUP(A2024,'[1]For Report Q-2 '!$A$2:$Z$3476,26,0),"-")</f>
        <v>-</v>
      </c>
      <c r="AA2024" s="1" t="str">
        <f>IFERROR(VLOOKUP(A2024,'[1]For Report Q-2 '!$A$2:$AH$3476,27,0),"-")</f>
        <v>-</v>
      </c>
      <c r="AB2024" s="1" t="str">
        <f>IFERROR(VLOOKUP(A2024,'[1]For Report Q-2 '!$A$2:$AH$3476,28,0),"-")</f>
        <v>-</v>
      </c>
      <c r="AC2024" s="2" t="str">
        <f>IFERROR(VLOOKUP(A2024,'[1]For Report Q-2 '!$A$2:$AH$3476,29,0),"-")</f>
        <v>-</v>
      </c>
      <c r="AD2024" s="2" t="str">
        <f>IFERROR(VLOOKUP(A2024,'[1]For Report Q-2 '!$A$2:$AH$3476,30,0),"-")</f>
        <v>-</v>
      </c>
      <c r="AE2024" s="1" t="str">
        <f>IFERROR(VLOOKUP(A2024,'[1]For Report Q-2 '!$A$2:$AH$3476,31,0),"-")</f>
        <v>-</v>
      </c>
      <c r="AF2024" s="1" t="str">
        <f>IFERROR(VLOOKUP(A2024,'[1]For Report Q-2 '!$A$2:$AH$3476,32,0),"-")</f>
        <v>-</v>
      </c>
      <c r="AG2024" s="2" t="str">
        <f>IFERROR(VLOOKUP(A2024,'[1]For Report Q-2 '!$A$2:$AH$3476,33,0),"-")</f>
        <v>-</v>
      </c>
      <c r="AH2024" s="1" t="str">
        <f t="shared" si="31"/>
        <v>--</v>
      </c>
      <c r="AI2024" t="e">
        <v>#N/A</v>
      </c>
      <c r="AJ2024" t="e">
        <v>#N/A</v>
      </c>
      <c r="AK2024" t="e">
        <v>#N/A</v>
      </c>
    </row>
    <row r="2025" spans="1:37" x14ac:dyDescent="0.25">
      <c r="A2025" s="15">
        <v>61856</v>
      </c>
      <c r="B2025" s="15" t="s">
        <v>739</v>
      </c>
      <c r="C2025" s="16">
        <v>44985</v>
      </c>
      <c r="D2025" s="15" t="s">
        <v>28</v>
      </c>
      <c r="E2025" s="1" t="s">
        <v>741</v>
      </c>
      <c r="F2025" s="15" t="s">
        <v>163</v>
      </c>
      <c r="G2025" s="1" t="s">
        <v>28</v>
      </c>
      <c r="H2025" s="17">
        <v>425</v>
      </c>
      <c r="I2025" s="18">
        <v>4.2500000000000003E-3</v>
      </c>
      <c r="J2025" s="1">
        <v>9078413</v>
      </c>
      <c r="K2025" s="1" t="s">
        <v>739</v>
      </c>
      <c r="L2025" s="19">
        <v>10290177.759199969</v>
      </c>
      <c r="M2025" s="1" t="s">
        <v>67</v>
      </c>
      <c r="N2025" s="1" t="s">
        <v>741</v>
      </c>
      <c r="O2025" s="1" t="s">
        <v>38</v>
      </c>
      <c r="P2025" s="20">
        <v>9078413</v>
      </c>
      <c r="Q2025" s="1" t="s">
        <v>340</v>
      </c>
      <c r="R2025" s="1" t="s">
        <v>89</v>
      </c>
      <c r="S2025" s="1" t="s">
        <v>80</v>
      </c>
      <c r="T2025" s="18">
        <f>IFERROR(VLOOKUP(A2025,'[1]For Report Q-2 '!$A$2:$T$3476,20,0),"-")</f>
        <v>4.2500000000000003E-3</v>
      </c>
      <c r="U2025" s="55">
        <f>IFERROR(VLOOKUP(A2025,'[1]For Report Q-2 '!$A$2:$U$3476,21,0),"-")</f>
        <v>0</v>
      </c>
      <c r="V2025" s="2" t="str">
        <f>IFERROR(VLOOKUP(A2025,'[1]For Report Q-2 '!$A$2:$V$3476,22,0),"-")</f>
        <v>-</v>
      </c>
      <c r="W2025" s="1">
        <f>IFERROR(VLOOKUP(A2025,'[1]For Report Q-2 '!$A$2:$W$3476,23,0),"-")</f>
        <v>0</v>
      </c>
      <c r="X2025" s="1"/>
      <c r="Y2025" s="1"/>
      <c r="Z2025" s="2" t="str">
        <f>IFERROR(VLOOKUP(A2025,'[1]For Report Q-2 '!$A$2:$Z$3476,26,0),"-")</f>
        <v>-</v>
      </c>
      <c r="AA2025" s="1" t="str">
        <f>IFERROR(VLOOKUP(A2025,'[1]For Report Q-2 '!$A$2:$AH$3476,27,0),"-")</f>
        <v>-</v>
      </c>
      <c r="AB2025" s="1" t="str">
        <f>IFERROR(VLOOKUP(A2025,'[1]For Report Q-2 '!$A$2:$AH$3476,28,0),"-")</f>
        <v>-</v>
      </c>
      <c r="AC2025" s="2" t="str">
        <f>IFERROR(VLOOKUP(A2025,'[1]For Report Q-2 '!$A$2:$AH$3476,29,0),"-")</f>
        <v>-</v>
      </c>
      <c r="AD2025" s="2" t="str">
        <f>IFERROR(VLOOKUP(A2025,'[1]For Report Q-2 '!$A$2:$AH$3476,30,0),"-")</f>
        <v>-</v>
      </c>
      <c r="AE2025" s="1" t="str">
        <f>IFERROR(VLOOKUP(A2025,'[1]For Report Q-2 '!$A$2:$AH$3476,31,0),"-")</f>
        <v>-</v>
      </c>
      <c r="AF2025" s="1" t="str">
        <f>IFERROR(VLOOKUP(A2025,'[1]For Report Q-2 '!$A$2:$AH$3476,32,0),"-")</f>
        <v>-</v>
      </c>
      <c r="AG2025" s="2" t="str">
        <f>IFERROR(VLOOKUP(A2025,'[1]For Report Q-2 '!$A$2:$AH$3476,33,0),"-")</f>
        <v>-</v>
      </c>
      <c r="AH2025" s="1" t="str">
        <f t="shared" si="31"/>
        <v>--</v>
      </c>
      <c r="AI2025" t="e">
        <v>#N/A</v>
      </c>
      <c r="AJ2025" t="e">
        <v>#N/A</v>
      </c>
      <c r="AK2025" t="e">
        <v>#N/A</v>
      </c>
    </row>
    <row r="2026" spans="1:37" x14ac:dyDescent="0.25">
      <c r="A2026" s="15">
        <v>61869</v>
      </c>
      <c r="B2026" s="15" t="s">
        <v>739</v>
      </c>
      <c r="C2026" s="16">
        <v>44964</v>
      </c>
      <c r="D2026" s="15" t="s">
        <v>28</v>
      </c>
      <c r="E2026" s="1" t="s">
        <v>741</v>
      </c>
      <c r="F2026" s="15" t="s">
        <v>163</v>
      </c>
      <c r="G2026" s="1" t="s">
        <v>28</v>
      </c>
      <c r="H2026" s="17">
        <v>425</v>
      </c>
      <c r="I2026" s="18">
        <v>4.2500000000000003E-3</v>
      </c>
      <c r="J2026" s="1">
        <v>9078413</v>
      </c>
      <c r="K2026" s="1" t="s">
        <v>739</v>
      </c>
      <c r="L2026" s="19">
        <v>10290177.759199969</v>
      </c>
      <c r="M2026" s="1" t="s">
        <v>67</v>
      </c>
      <c r="N2026" s="1" t="s">
        <v>741</v>
      </c>
      <c r="O2026" s="1" t="s">
        <v>38</v>
      </c>
      <c r="P2026" s="20">
        <v>9078413</v>
      </c>
      <c r="Q2026" s="1" t="s">
        <v>340</v>
      </c>
      <c r="R2026" s="1" t="s">
        <v>89</v>
      </c>
      <c r="S2026" s="1" t="s">
        <v>80</v>
      </c>
      <c r="T2026" s="18">
        <f>IFERROR(VLOOKUP(A2026,'[1]For Report Q-2 '!$A$2:$T$3476,20,0),"-")</f>
        <v>4.2500000000000003E-3</v>
      </c>
      <c r="U2026" s="55">
        <f>IFERROR(VLOOKUP(A2026,'[1]For Report Q-2 '!$A$2:$U$3476,21,0),"-")</f>
        <v>0</v>
      </c>
      <c r="V2026" s="2" t="str">
        <f>IFERROR(VLOOKUP(A2026,'[1]For Report Q-2 '!$A$2:$V$3476,22,0),"-")</f>
        <v>-</v>
      </c>
      <c r="W2026" s="1">
        <f>IFERROR(VLOOKUP(A2026,'[1]For Report Q-2 '!$A$2:$W$3476,23,0),"-")</f>
        <v>0</v>
      </c>
      <c r="X2026" s="1"/>
      <c r="Y2026" s="1"/>
      <c r="Z2026" s="2" t="str">
        <f>IFERROR(VLOOKUP(A2026,'[1]For Report Q-2 '!$A$2:$Z$3476,26,0),"-")</f>
        <v>-</v>
      </c>
      <c r="AA2026" s="1" t="str">
        <f>IFERROR(VLOOKUP(A2026,'[1]For Report Q-2 '!$A$2:$AH$3476,27,0),"-")</f>
        <v>-</v>
      </c>
      <c r="AB2026" s="1" t="str">
        <f>IFERROR(VLOOKUP(A2026,'[1]For Report Q-2 '!$A$2:$AH$3476,28,0),"-")</f>
        <v>-</v>
      </c>
      <c r="AC2026" s="2" t="str">
        <f>IFERROR(VLOOKUP(A2026,'[1]For Report Q-2 '!$A$2:$AH$3476,29,0),"-")</f>
        <v>-</v>
      </c>
      <c r="AD2026" s="2" t="str">
        <f>IFERROR(VLOOKUP(A2026,'[1]For Report Q-2 '!$A$2:$AH$3476,30,0),"-")</f>
        <v>-</v>
      </c>
      <c r="AE2026" s="1" t="str">
        <f>IFERROR(VLOOKUP(A2026,'[1]For Report Q-2 '!$A$2:$AH$3476,31,0),"-")</f>
        <v>-</v>
      </c>
      <c r="AF2026" s="1" t="str">
        <f>IFERROR(VLOOKUP(A2026,'[1]For Report Q-2 '!$A$2:$AH$3476,32,0),"-")</f>
        <v>-</v>
      </c>
      <c r="AG2026" s="2" t="str">
        <f>IFERROR(VLOOKUP(A2026,'[1]For Report Q-2 '!$A$2:$AH$3476,33,0),"-")</f>
        <v>-</v>
      </c>
      <c r="AH2026" s="1" t="str">
        <f t="shared" si="31"/>
        <v>--</v>
      </c>
      <c r="AI2026" t="e">
        <v>#N/A</v>
      </c>
      <c r="AJ2026" t="e">
        <v>#N/A</v>
      </c>
      <c r="AK2026" t="e">
        <v>#N/A</v>
      </c>
    </row>
    <row r="2027" spans="1:37" x14ac:dyDescent="0.25">
      <c r="A2027" s="15">
        <v>61870</v>
      </c>
      <c r="B2027" s="15" t="s">
        <v>739</v>
      </c>
      <c r="C2027" s="16">
        <v>44964</v>
      </c>
      <c r="D2027" s="15" t="s">
        <v>28</v>
      </c>
      <c r="E2027" s="1" t="s">
        <v>741</v>
      </c>
      <c r="F2027" s="15" t="s">
        <v>163</v>
      </c>
      <c r="G2027" s="1" t="s">
        <v>28</v>
      </c>
      <c r="H2027" s="17">
        <v>475</v>
      </c>
      <c r="I2027" s="18">
        <v>4.7499999999999999E-3</v>
      </c>
      <c r="J2027" s="1">
        <v>9078413</v>
      </c>
      <c r="K2027" s="1" t="s">
        <v>739</v>
      </c>
      <c r="L2027" s="19">
        <v>10290177.759199969</v>
      </c>
      <c r="M2027" s="1" t="s">
        <v>67</v>
      </c>
      <c r="N2027" s="1" t="s">
        <v>741</v>
      </c>
      <c r="O2027" s="1" t="s">
        <v>38</v>
      </c>
      <c r="P2027" s="20">
        <v>9078413</v>
      </c>
      <c r="Q2027" s="1" t="s">
        <v>340</v>
      </c>
      <c r="R2027" s="1" t="s">
        <v>89</v>
      </c>
      <c r="S2027" s="1" t="s">
        <v>80</v>
      </c>
      <c r="T2027" s="18">
        <f>IFERROR(VLOOKUP(A2027,'[1]For Report Q-2 '!$A$2:$T$3476,20,0),"-")</f>
        <v>4.7499999999999999E-3</v>
      </c>
      <c r="U2027" s="55">
        <f>IFERROR(VLOOKUP(A2027,'[1]For Report Q-2 '!$A$2:$U$3476,21,0),"-")</f>
        <v>0</v>
      </c>
      <c r="V2027" s="2" t="str">
        <f>IFERROR(VLOOKUP(A2027,'[1]For Report Q-2 '!$A$2:$V$3476,22,0),"-")</f>
        <v>-</v>
      </c>
      <c r="W2027" s="1">
        <f>IFERROR(VLOOKUP(A2027,'[1]For Report Q-2 '!$A$2:$W$3476,23,0),"-")</f>
        <v>0</v>
      </c>
      <c r="X2027" s="1"/>
      <c r="Y2027" s="1"/>
      <c r="Z2027" s="2" t="str">
        <f>IFERROR(VLOOKUP(A2027,'[1]For Report Q-2 '!$A$2:$Z$3476,26,0),"-")</f>
        <v>-</v>
      </c>
      <c r="AA2027" s="1" t="str">
        <f>IFERROR(VLOOKUP(A2027,'[1]For Report Q-2 '!$A$2:$AH$3476,27,0),"-")</f>
        <v>-</v>
      </c>
      <c r="AB2027" s="1" t="str">
        <f>IFERROR(VLOOKUP(A2027,'[1]For Report Q-2 '!$A$2:$AH$3476,28,0),"-")</f>
        <v>-</v>
      </c>
      <c r="AC2027" s="2" t="str">
        <f>IFERROR(VLOOKUP(A2027,'[1]For Report Q-2 '!$A$2:$AH$3476,29,0),"-")</f>
        <v>-</v>
      </c>
      <c r="AD2027" s="2" t="str">
        <f>IFERROR(VLOOKUP(A2027,'[1]For Report Q-2 '!$A$2:$AH$3476,30,0),"-")</f>
        <v>-</v>
      </c>
      <c r="AE2027" s="1" t="str">
        <f>IFERROR(VLOOKUP(A2027,'[1]For Report Q-2 '!$A$2:$AH$3476,31,0),"-")</f>
        <v>-</v>
      </c>
      <c r="AF2027" s="1" t="str">
        <f>IFERROR(VLOOKUP(A2027,'[1]For Report Q-2 '!$A$2:$AH$3476,32,0),"-")</f>
        <v>-</v>
      </c>
      <c r="AG2027" s="2" t="str">
        <f>IFERROR(VLOOKUP(A2027,'[1]For Report Q-2 '!$A$2:$AH$3476,33,0),"-")</f>
        <v>-</v>
      </c>
      <c r="AH2027" s="1" t="str">
        <f t="shared" si="31"/>
        <v>--</v>
      </c>
      <c r="AI2027" t="e">
        <v>#N/A</v>
      </c>
      <c r="AJ2027" t="e">
        <v>#N/A</v>
      </c>
      <c r="AK2027" t="e">
        <v>#N/A</v>
      </c>
    </row>
    <row r="2028" spans="1:37" x14ac:dyDescent="0.25">
      <c r="A2028" s="15">
        <v>61871</v>
      </c>
      <c r="B2028" s="15" t="s">
        <v>739</v>
      </c>
      <c r="C2028" s="16">
        <v>44964</v>
      </c>
      <c r="D2028" s="15" t="s">
        <v>28</v>
      </c>
      <c r="E2028" s="1" t="s">
        <v>741</v>
      </c>
      <c r="F2028" s="15" t="s">
        <v>163</v>
      </c>
      <c r="G2028" s="1" t="s">
        <v>28</v>
      </c>
      <c r="H2028" s="17">
        <v>475</v>
      </c>
      <c r="I2028" s="18">
        <v>4.7499999999999999E-3</v>
      </c>
      <c r="J2028" s="1">
        <v>9078413</v>
      </c>
      <c r="K2028" s="1" t="s">
        <v>739</v>
      </c>
      <c r="L2028" s="19">
        <v>10290177.759199969</v>
      </c>
      <c r="M2028" s="1" t="s">
        <v>67</v>
      </c>
      <c r="N2028" s="1" t="s">
        <v>741</v>
      </c>
      <c r="O2028" s="1" t="s">
        <v>38</v>
      </c>
      <c r="P2028" s="20">
        <v>9078413</v>
      </c>
      <c r="Q2028" s="1" t="s">
        <v>340</v>
      </c>
      <c r="R2028" s="1" t="s">
        <v>89</v>
      </c>
      <c r="S2028" s="1" t="s">
        <v>80</v>
      </c>
      <c r="T2028" s="18">
        <f>IFERROR(VLOOKUP(A2028,'[1]For Report Q-2 '!$A$2:$T$3476,20,0),"-")</f>
        <v>4.7499999999999999E-3</v>
      </c>
      <c r="U2028" s="55">
        <f>IFERROR(VLOOKUP(A2028,'[1]For Report Q-2 '!$A$2:$U$3476,21,0),"-")</f>
        <v>0</v>
      </c>
      <c r="V2028" s="2" t="str">
        <f>IFERROR(VLOOKUP(A2028,'[1]For Report Q-2 '!$A$2:$V$3476,22,0),"-")</f>
        <v>-</v>
      </c>
      <c r="W2028" s="1">
        <f>IFERROR(VLOOKUP(A2028,'[1]For Report Q-2 '!$A$2:$W$3476,23,0),"-")</f>
        <v>0</v>
      </c>
      <c r="X2028" s="1"/>
      <c r="Y2028" s="1"/>
      <c r="Z2028" s="2" t="str">
        <f>IFERROR(VLOOKUP(A2028,'[1]For Report Q-2 '!$A$2:$Z$3476,26,0),"-")</f>
        <v>-</v>
      </c>
      <c r="AA2028" s="1" t="str">
        <f>IFERROR(VLOOKUP(A2028,'[1]For Report Q-2 '!$A$2:$AH$3476,27,0),"-")</f>
        <v>-</v>
      </c>
      <c r="AB2028" s="1" t="str">
        <f>IFERROR(VLOOKUP(A2028,'[1]For Report Q-2 '!$A$2:$AH$3476,28,0),"-")</f>
        <v>-</v>
      </c>
      <c r="AC2028" s="2" t="str">
        <f>IFERROR(VLOOKUP(A2028,'[1]For Report Q-2 '!$A$2:$AH$3476,29,0),"-")</f>
        <v>-</v>
      </c>
      <c r="AD2028" s="2" t="str">
        <f>IFERROR(VLOOKUP(A2028,'[1]For Report Q-2 '!$A$2:$AH$3476,30,0),"-")</f>
        <v>-</v>
      </c>
      <c r="AE2028" s="1" t="str">
        <f>IFERROR(VLOOKUP(A2028,'[1]For Report Q-2 '!$A$2:$AH$3476,31,0),"-")</f>
        <v>-</v>
      </c>
      <c r="AF2028" s="1" t="str">
        <f>IFERROR(VLOOKUP(A2028,'[1]For Report Q-2 '!$A$2:$AH$3476,32,0),"-")</f>
        <v>-</v>
      </c>
      <c r="AG2028" s="2" t="str">
        <f>IFERROR(VLOOKUP(A2028,'[1]For Report Q-2 '!$A$2:$AH$3476,33,0),"-")</f>
        <v>-</v>
      </c>
      <c r="AH2028" s="1" t="str">
        <f t="shared" si="31"/>
        <v>--</v>
      </c>
      <c r="AI2028" t="e">
        <v>#N/A</v>
      </c>
      <c r="AJ2028" t="e">
        <v>#N/A</v>
      </c>
      <c r="AK2028" t="e">
        <v>#N/A</v>
      </c>
    </row>
    <row r="2029" spans="1:37" x14ac:dyDescent="0.25">
      <c r="A2029" s="15">
        <v>61872</v>
      </c>
      <c r="B2029" s="15" t="s">
        <v>739</v>
      </c>
      <c r="C2029" s="16">
        <v>44964</v>
      </c>
      <c r="D2029" s="15" t="s">
        <v>28</v>
      </c>
      <c r="E2029" s="1" t="s">
        <v>741</v>
      </c>
      <c r="F2029" s="15" t="s">
        <v>163</v>
      </c>
      <c r="G2029" s="1" t="s">
        <v>28</v>
      </c>
      <c r="H2029" s="17">
        <v>425</v>
      </c>
      <c r="I2029" s="18">
        <v>4.2500000000000003E-3</v>
      </c>
      <c r="J2029" s="1">
        <v>9078413</v>
      </c>
      <c r="K2029" s="1" t="s">
        <v>739</v>
      </c>
      <c r="L2029" s="19">
        <v>10290177.759199969</v>
      </c>
      <c r="M2029" s="1" t="s">
        <v>67</v>
      </c>
      <c r="N2029" s="1" t="s">
        <v>741</v>
      </c>
      <c r="O2029" s="1" t="s">
        <v>38</v>
      </c>
      <c r="P2029" s="20">
        <v>9078413</v>
      </c>
      <c r="Q2029" s="1" t="s">
        <v>340</v>
      </c>
      <c r="R2029" s="1" t="s">
        <v>89</v>
      </c>
      <c r="S2029" s="1" t="s">
        <v>80</v>
      </c>
      <c r="T2029" s="18">
        <f>IFERROR(VLOOKUP(A2029,'[1]For Report Q-2 '!$A$2:$T$3476,20,0),"-")</f>
        <v>4.2500000000000003E-3</v>
      </c>
      <c r="U2029" s="55">
        <f>IFERROR(VLOOKUP(A2029,'[1]For Report Q-2 '!$A$2:$U$3476,21,0),"-")</f>
        <v>0</v>
      </c>
      <c r="V2029" s="2" t="str">
        <f>IFERROR(VLOOKUP(A2029,'[1]For Report Q-2 '!$A$2:$V$3476,22,0),"-")</f>
        <v>-</v>
      </c>
      <c r="W2029" s="1">
        <f>IFERROR(VLOOKUP(A2029,'[1]For Report Q-2 '!$A$2:$W$3476,23,0),"-")</f>
        <v>0</v>
      </c>
      <c r="X2029" s="1"/>
      <c r="Y2029" s="1"/>
      <c r="Z2029" s="2" t="str">
        <f>IFERROR(VLOOKUP(A2029,'[1]For Report Q-2 '!$A$2:$Z$3476,26,0),"-")</f>
        <v>-</v>
      </c>
      <c r="AA2029" s="1" t="str">
        <f>IFERROR(VLOOKUP(A2029,'[1]For Report Q-2 '!$A$2:$AH$3476,27,0),"-")</f>
        <v>-</v>
      </c>
      <c r="AB2029" s="1" t="str">
        <f>IFERROR(VLOOKUP(A2029,'[1]For Report Q-2 '!$A$2:$AH$3476,28,0),"-")</f>
        <v>-</v>
      </c>
      <c r="AC2029" s="2" t="str">
        <f>IFERROR(VLOOKUP(A2029,'[1]For Report Q-2 '!$A$2:$AH$3476,29,0),"-")</f>
        <v>-</v>
      </c>
      <c r="AD2029" s="2" t="str">
        <f>IFERROR(VLOOKUP(A2029,'[1]For Report Q-2 '!$A$2:$AH$3476,30,0),"-")</f>
        <v>-</v>
      </c>
      <c r="AE2029" s="1" t="str">
        <f>IFERROR(VLOOKUP(A2029,'[1]For Report Q-2 '!$A$2:$AH$3476,31,0),"-")</f>
        <v>-</v>
      </c>
      <c r="AF2029" s="1" t="str">
        <f>IFERROR(VLOOKUP(A2029,'[1]For Report Q-2 '!$A$2:$AH$3476,32,0),"-")</f>
        <v>-</v>
      </c>
      <c r="AG2029" s="2" t="str">
        <f>IFERROR(VLOOKUP(A2029,'[1]For Report Q-2 '!$A$2:$AH$3476,33,0),"-")</f>
        <v>-</v>
      </c>
      <c r="AH2029" s="1" t="str">
        <f t="shared" si="31"/>
        <v>--</v>
      </c>
      <c r="AI2029" t="e">
        <v>#N/A</v>
      </c>
      <c r="AJ2029" t="e">
        <v>#N/A</v>
      </c>
      <c r="AK2029" t="e">
        <v>#N/A</v>
      </c>
    </row>
    <row r="2030" spans="1:37" x14ac:dyDescent="0.25">
      <c r="A2030" s="15">
        <v>61873</v>
      </c>
      <c r="B2030" s="15" t="s">
        <v>739</v>
      </c>
      <c r="C2030" s="16">
        <v>44964</v>
      </c>
      <c r="D2030" s="15" t="s">
        <v>28</v>
      </c>
      <c r="E2030" s="1" t="s">
        <v>741</v>
      </c>
      <c r="F2030" s="15" t="s">
        <v>163</v>
      </c>
      <c r="G2030" s="1" t="s">
        <v>28</v>
      </c>
      <c r="H2030" s="17">
        <v>425</v>
      </c>
      <c r="I2030" s="18">
        <v>4.2500000000000003E-3</v>
      </c>
      <c r="J2030" s="1">
        <v>9078413</v>
      </c>
      <c r="K2030" s="1" t="s">
        <v>739</v>
      </c>
      <c r="L2030" s="19">
        <v>10290177.759199969</v>
      </c>
      <c r="M2030" s="1" t="s">
        <v>67</v>
      </c>
      <c r="N2030" s="1" t="s">
        <v>741</v>
      </c>
      <c r="O2030" s="1" t="s">
        <v>38</v>
      </c>
      <c r="P2030" s="20">
        <v>9078413</v>
      </c>
      <c r="Q2030" s="1" t="s">
        <v>340</v>
      </c>
      <c r="R2030" s="1" t="s">
        <v>89</v>
      </c>
      <c r="S2030" s="1" t="s">
        <v>80</v>
      </c>
      <c r="T2030" s="18">
        <f>IFERROR(VLOOKUP(A2030,'[1]For Report Q-2 '!$A$2:$T$3476,20,0),"-")</f>
        <v>4.2500000000000003E-3</v>
      </c>
      <c r="U2030" s="55">
        <f>IFERROR(VLOOKUP(A2030,'[1]For Report Q-2 '!$A$2:$U$3476,21,0),"-")</f>
        <v>0</v>
      </c>
      <c r="V2030" s="2" t="str">
        <f>IFERROR(VLOOKUP(A2030,'[1]For Report Q-2 '!$A$2:$V$3476,22,0),"-")</f>
        <v>-</v>
      </c>
      <c r="W2030" s="1">
        <f>IFERROR(VLOOKUP(A2030,'[1]For Report Q-2 '!$A$2:$W$3476,23,0),"-")</f>
        <v>0</v>
      </c>
      <c r="X2030" s="1"/>
      <c r="Y2030" s="1"/>
      <c r="Z2030" s="2" t="str">
        <f>IFERROR(VLOOKUP(A2030,'[1]For Report Q-2 '!$A$2:$Z$3476,26,0),"-")</f>
        <v>-</v>
      </c>
      <c r="AA2030" s="1" t="str">
        <f>IFERROR(VLOOKUP(A2030,'[1]For Report Q-2 '!$A$2:$AH$3476,27,0),"-")</f>
        <v>-</v>
      </c>
      <c r="AB2030" s="1" t="str">
        <f>IFERROR(VLOOKUP(A2030,'[1]For Report Q-2 '!$A$2:$AH$3476,28,0),"-")</f>
        <v>-</v>
      </c>
      <c r="AC2030" s="2" t="str">
        <f>IFERROR(VLOOKUP(A2030,'[1]For Report Q-2 '!$A$2:$AH$3476,29,0),"-")</f>
        <v>-</v>
      </c>
      <c r="AD2030" s="2" t="str">
        <f>IFERROR(VLOOKUP(A2030,'[1]For Report Q-2 '!$A$2:$AH$3476,30,0),"-")</f>
        <v>-</v>
      </c>
      <c r="AE2030" s="1" t="str">
        <f>IFERROR(VLOOKUP(A2030,'[1]For Report Q-2 '!$A$2:$AH$3476,31,0),"-")</f>
        <v>-</v>
      </c>
      <c r="AF2030" s="1" t="str">
        <f>IFERROR(VLOOKUP(A2030,'[1]For Report Q-2 '!$A$2:$AH$3476,32,0),"-")</f>
        <v>-</v>
      </c>
      <c r="AG2030" s="2" t="str">
        <f>IFERROR(VLOOKUP(A2030,'[1]For Report Q-2 '!$A$2:$AH$3476,33,0),"-")</f>
        <v>-</v>
      </c>
      <c r="AH2030" s="1" t="str">
        <f t="shared" si="31"/>
        <v>--</v>
      </c>
      <c r="AI2030" t="e">
        <v>#N/A</v>
      </c>
      <c r="AJ2030" t="e">
        <v>#N/A</v>
      </c>
      <c r="AK2030" t="e">
        <v>#N/A</v>
      </c>
    </row>
    <row r="2031" spans="1:37" x14ac:dyDescent="0.25">
      <c r="A2031" s="15">
        <v>61874</v>
      </c>
      <c r="B2031" s="15" t="s">
        <v>739</v>
      </c>
      <c r="C2031" s="16">
        <v>44964</v>
      </c>
      <c r="D2031" s="15" t="s">
        <v>28</v>
      </c>
      <c r="E2031" s="1" t="s">
        <v>741</v>
      </c>
      <c r="F2031" s="15" t="s">
        <v>163</v>
      </c>
      <c r="G2031" s="1" t="s">
        <v>28</v>
      </c>
      <c r="H2031" s="17">
        <v>475</v>
      </c>
      <c r="I2031" s="18">
        <v>4.7499999999999999E-3</v>
      </c>
      <c r="J2031" s="1">
        <v>9078413</v>
      </c>
      <c r="K2031" s="1" t="s">
        <v>739</v>
      </c>
      <c r="L2031" s="19">
        <v>10290177.759199969</v>
      </c>
      <c r="M2031" s="1" t="s">
        <v>67</v>
      </c>
      <c r="N2031" s="1" t="s">
        <v>741</v>
      </c>
      <c r="O2031" s="1" t="s">
        <v>38</v>
      </c>
      <c r="P2031" s="20">
        <v>9078413</v>
      </c>
      <c r="Q2031" s="1" t="s">
        <v>340</v>
      </c>
      <c r="R2031" s="1" t="s">
        <v>89</v>
      </c>
      <c r="S2031" s="1" t="s">
        <v>80</v>
      </c>
      <c r="T2031" s="18">
        <f>IFERROR(VLOOKUP(A2031,'[1]For Report Q-2 '!$A$2:$T$3476,20,0),"-")</f>
        <v>4.7499999999999999E-3</v>
      </c>
      <c r="U2031" s="55">
        <f>IFERROR(VLOOKUP(A2031,'[1]For Report Q-2 '!$A$2:$U$3476,21,0),"-")</f>
        <v>0</v>
      </c>
      <c r="V2031" s="2" t="str">
        <f>IFERROR(VLOOKUP(A2031,'[1]For Report Q-2 '!$A$2:$V$3476,22,0),"-")</f>
        <v>-</v>
      </c>
      <c r="W2031" s="1">
        <f>IFERROR(VLOOKUP(A2031,'[1]For Report Q-2 '!$A$2:$W$3476,23,0),"-")</f>
        <v>0</v>
      </c>
      <c r="X2031" s="1"/>
      <c r="Y2031" s="1"/>
      <c r="Z2031" s="2" t="str">
        <f>IFERROR(VLOOKUP(A2031,'[1]For Report Q-2 '!$A$2:$Z$3476,26,0),"-")</f>
        <v>-</v>
      </c>
      <c r="AA2031" s="1" t="str">
        <f>IFERROR(VLOOKUP(A2031,'[1]For Report Q-2 '!$A$2:$AH$3476,27,0),"-")</f>
        <v>-</v>
      </c>
      <c r="AB2031" s="1" t="str">
        <f>IFERROR(VLOOKUP(A2031,'[1]For Report Q-2 '!$A$2:$AH$3476,28,0),"-")</f>
        <v>-</v>
      </c>
      <c r="AC2031" s="2" t="str">
        <f>IFERROR(VLOOKUP(A2031,'[1]For Report Q-2 '!$A$2:$AH$3476,29,0),"-")</f>
        <v>-</v>
      </c>
      <c r="AD2031" s="2" t="str">
        <f>IFERROR(VLOOKUP(A2031,'[1]For Report Q-2 '!$A$2:$AH$3476,30,0),"-")</f>
        <v>-</v>
      </c>
      <c r="AE2031" s="1" t="str">
        <f>IFERROR(VLOOKUP(A2031,'[1]For Report Q-2 '!$A$2:$AH$3476,31,0),"-")</f>
        <v>-</v>
      </c>
      <c r="AF2031" s="1" t="str">
        <f>IFERROR(VLOOKUP(A2031,'[1]For Report Q-2 '!$A$2:$AH$3476,32,0),"-")</f>
        <v>-</v>
      </c>
      <c r="AG2031" s="2" t="str">
        <f>IFERROR(VLOOKUP(A2031,'[1]For Report Q-2 '!$A$2:$AH$3476,33,0),"-")</f>
        <v>-</v>
      </c>
      <c r="AH2031" s="1" t="str">
        <f t="shared" si="31"/>
        <v>--</v>
      </c>
      <c r="AI2031" t="e">
        <v>#N/A</v>
      </c>
      <c r="AJ2031" t="e">
        <v>#N/A</v>
      </c>
      <c r="AK2031" t="e">
        <v>#N/A</v>
      </c>
    </row>
    <row r="2032" spans="1:37" x14ac:dyDescent="0.25">
      <c r="A2032" s="15">
        <v>61875</v>
      </c>
      <c r="B2032" s="15" t="s">
        <v>739</v>
      </c>
      <c r="C2032" s="16">
        <v>44964</v>
      </c>
      <c r="D2032" s="15" t="s">
        <v>28</v>
      </c>
      <c r="E2032" s="1" t="s">
        <v>741</v>
      </c>
      <c r="F2032" s="15" t="s">
        <v>163</v>
      </c>
      <c r="G2032" s="1" t="s">
        <v>28</v>
      </c>
      <c r="H2032" s="17">
        <v>475</v>
      </c>
      <c r="I2032" s="18">
        <v>4.7499999999999999E-3</v>
      </c>
      <c r="J2032" s="1">
        <v>9078413</v>
      </c>
      <c r="K2032" s="1" t="s">
        <v>739</v>
      </c>
      <c r="L2032" s="19">
        <v>10290177.759199969</v>
      </c>
      <c r="M2032" s="1" t="s">
        <v>67</v>
      </c>
      <c r="N2032" s="1" t="s">
        <v>741</v>
      </c>
      <c r="O2032" s="1" t="s">
        <v>38</v>
      </c>
      <c r="P2032" s="20">
        <v>9078413</v>
      </c>
      <c r="Q2032" s="1" t="s">
        <v>340</v>
      </c>
      <c r="R2032" s="1" t="s">
        <v>89</v>
      </c>
      <c r="S2032" s="1" t="s">
        <v>80</v>
      </c>
      <c r="T2032" s="18">
        <f>IFERROR(VLOOKUP(A2032,'[1]For Report Q-2 '!$A$2:$T$3476,20,0),"-")</f>
        <v>4.7499999999999999E-3</v>
      </c>
      <c r="U2032" s="55">
        <f>IFERROR(VLOOKUP(A2032,'[1]For Report Q-2 '!$A$2:$U$3476,21,0),"-")</f>
        <v>0</v>
      </c>
      <c r="V2032" s="2" t="str">
        <f>IFERROR(VLOOKUP(A2032,'[1]For Report Q-2 '!$A$2:$V$3476,22,0),"-")</f>
        <v>-</v>
      </c>
      <c r="W2032" s="1">
        <f>IFERROR(VLOOKUP(A2032,'[1]For Report Q-2 '!$A$2:$W$3476,23,0),"-")</f>
        <v>0</v>
      </c>
      <c r="X2032" s="1"/>
      <c r="Y2032" s="1"/>
      <c r="Z2032" s="2" t="str">
        <f>IFERROR(VLOOKUP(A2032,'[1]For Report Q-2 '!$A$2:$Z$3476,26,0),"-")</f>
        <v>-</v>
      </c>
      <c r="AA2032" s="1" t="str">
        <f>IFERROR(VLOOKUP(A2032,'[1]For Report Q-2 '!$A$2:$AH$3476,27,0),"-")</f>
        <v>-</v>
      </c>
      <c r="AB2032" s="1" t="str">
        <f>IFERROR(VLOOKUP(A2032,'[1]For Report Q-2 '!$A$2:$AH$3476,28,0),"-")</f>
        <v>-</v>
      </c>
      <c r="AC2032" s="2" t="str">
        <f>IFERROR(VLOOKUP(A2032,'[1]For Report Q-2 '!$A$2:$AH$3476,29,0),"-")</f>
        <v>-</v>
      </c>
      <c r="AD2032" s="2" t="str">
        <f>IFERROR(VLOOKUP(A2032,'[1]For Report Q-2 '!$A$2:$AH$3476,30,0),"-")</f>
        <v>-</v>
      </c>
      <c r="AE2032" s="1" t="str">
        <f>IFERROR(VLOOKUP(A2032,'[1]For Report Q-2 '!$A$2:$AH$3476,31,0),"-")</f>
        <v>-</v>
      </c>
      <c r="AF2032" s="1" t="str">
        <f>IFERROR(VLOOKUP(A2032,'[1]For Report Q-2 '!$A$2:$AH$3476,32,0),"-")</f>
        <v>-</v>
      </c>
      <c r="AG2032" s="2" t="str">
        <f>IFERROR(VLOOKUP(A2032,'[1]For Report Q-2 '!$A$2:$AH$3476,33,0),"-")</f>
        <v>-</v>
      </c>
      <c r="AH2032" s="1" t="str">
        <f t="shared" si="31"/>
        <v>--</v>
      </c>
      <c r="AI2032" t="e">
        <v>#N/A</v>
      </c>
      <c r="AJ2032" t="e">
        <v>#N/A</v>
      </c>
      <c r="AK2032" t="e">
        <v>#N/A</v>
      </c>
    </row>
    <row r="2033" spans="1:37" x14ac:dyDescent="0.25">
      <c r="A2033" s="15">
        <v>61894</v>
      </c>
      <c r="B2033" s="15" t="s">
        <v>739</v>
      </c>
      <c r="C2033" s="16">
        <v>45090</v>
      </c>
      <c r="D2033" s="15" t="s">
        <v>28</v>
      </c>
      <c r="E2033" s="1" t="s">
        <v>741</v>
      </c>
      <c r="F2033" s="15" t="s">
        <v>163</v>
      </c>
      <c r="G2033" s="1" t="s">
        <v>28</v>
      </c>
      <c r="H2033" s="17">
        <v>555</v>
      </c>
      <c r="I2033" s="18">
        <v>5.5500000000000002E-3</v>
      </c>
      <c r="J2033" s="1">
        <v>9078413</v>
      </c>
      <c r="K2033" s="1" t="s">
        <v>739</v>
      </c>
      <c r="L2033" s="19">
        <v>10290177.759199969</v>
      </c>
      <c r="M2033" s="1" t="s">
        <v>67</v>
      </c>
      <c r="N2033" s="1" t="s">
        <v>741</v>
      </c>
      <c r="O2033" s="1" t="s">
        <v>38</v>
      </c>
      <c r="P2033" s="20">
        <v>9078413</v>
      </c>
      <c r="Q2033" s="1" t="s">
        <v>340</v>
      </c>
      <c r="R2033" s="1" t="s">
        <v>89</v>
      </c>
      <c r="S2033" s="1" t="s">
        <v>80</v>
      </c>
      <c r="T2033" s="18">
        <f>IFERROR(VLOOKUP(A2033,'[1]For Report Q-2 '!$A$2:$T$3476,20,0),"-")</f>
        <v>5.5500000000000002E-3</v>
      </c>
      <c r="U2033" s="55">
        <f>IFERROR(VLOOKUP(A2033,'[1]For Report Q-2 '!$A$2:$U$3476,21,0),"-")</f>
        <v>0</v>
      </c>
      <c r="V2033" s="2" t="str">
        <f>IFERROR(VLOOKUP(A2033,'[1]For Report Q-2 '!$A$2:$V$3476,22,0),"-")</f>
        <v>-</v>
      </c>
      <c r="W2033" s="1">
        <f>IFERROR(VLOOKUP(A2033,'[1]For Report Q-2 '!$A$2:$W$3476,23,0),"-")</f>
        <v>0</v>
      </c>
      <c r="X2033" s="1"/>
      <c r="Y2033" s="1"/>
      <c r="Z2033" s="2" t="str">
        <f>IFERROR(VLOOKUP(A2033,'[1]For Report Q-2 '!$A$2:$Z$3476,26,0),"-")</f>
        <v>-</v>
      </c>
      <c r="AA2033" s="1" t="str">
        <f>IFERROR(VLOOKUP(A2033,'[1]For Report Q-2 '!$A$2:$AH$3476,27,0),"-")</f>
        <v>-</v>
      </c>
      <c r="AB2033" s="1" t="str">
        <f>IFERROR(VLOOKUP(A2033,'[1]For Report Q-2 '!$A$2:$AH$3476,28,0),"-")</f>
        <v>-</v>
      </c>
      <c r="AC2033" s="2" t="str">
        <f>IFERROR(VLOOKUP(A2033,'[1]For Report Q-2 '!$A$2:$AH$3476,29,0),"-")</f>
        <v>-</v>
      </c>
      <c r="AD2033" s="2" t="str">
        <f>IFERROR(VLOOKUP(A2033,'[1]For Report Q-2 '!$A$2:$AH$3476,30,0),"-")</f>
        <v>-</v>
      </c>
      <c r="AE2033" s="1" t="str">
        <f>IFERROR(VLOOKUP(A2033,'[1]For Report Q-2 '!$A$2:$AH$3476,31,0),"-")</f>
        <v>-</v>
      </c>
      <c r="AF2033" s="1" t="str">
        <f>IFERROR(VLOOKUP(A2033,'[1]For Report Q-2 '!$A$2:$AH$3476,32,0),"-")</f>
        <v>-</v>
      </c>
      <c r="AG2033" s="2" t="str">
        <f>IFERROR(VLOOKUP(A2033,'[1]For Report Q-2 '!$A$2:$AH$3476,33,0),"-")</f>
        <v>-</v>
      </c>
      <c r="AH2033" s="1" t="str">
        <f t="shared" si="31"/>
        <v>--</v>
      </c>
      <c r="AI2033" t="e">
        <v>#N/A</v>
      </c>
      <c r="AJ2033" t="e">
        <v>#N/A</v>
      </c>
      <c r="AK2033" t="e">
        <v>#N/A</v>
      </c>
    </row>
    <row r="2034" spans="1:37" x14ac:dyDescent="0.25">
      <c r="A2034" s="15">
        <v>61895</v>
      </c>
      <c r="B2034" s="15" t="s">
        <v>739</v>
      </c>
      <c r="C2034" s="16">
        <v>45090</v>
      </c>
      <c r="D2034" s="15" t="s">
        <v>28</v>
      </c>
      <c r="E2034" s="1" t="s">
        <v>741</v>
      </c>
      <c r="F2034" s="15" t="s">
        <v>163</v>
      </c>
      <c r="G2034" s="1" t="s">
        <v>28</v>
      </c>
      <c r="H2034" s="17">
        <v>670</v>
      </c>
      <c r="I2034" s="18">
        <v>6.7000000000000002E-3</v>
      </c>
      <c r="J2034" s="1">
        <v>9078413</v>
      </c>
      <c r="K2034" s="1" t="s">
        <v>739</v>
      </c>
      <c r="L2034" s="19">
        <v>10290177.759199969</v>
      </c>
      <c r="M2034" s="1" t="s">
        <v>67</v>
      </c>
      <c r="N2034" s="1" t="s">
        <v>741</v>
      </c>
      <c r="O2034" s="1" t="s">
        <v>38</v>
      </c>
      <c r="P2034" s="20">
        <v>9078413</v>
      </c>
      <c r="Q2034" s="1" t="s">
        <v>340</v>
      </c>
      <c r="R2034" s="1" t="s">
        <v>89</v>
      </c>
      <c r="S2034" s="1" t="s">
        <v>80</v>
      </c>
      <c r="T2034" s="18">
        <f>IFERROR(VLOOKUP(A2034,'[1]For Report Q-2 '!$A$2:$T$3476,20,0),"-")</f>
        <v>6.7000000000000002E-3</v>
      </c>
      <c r="U2034" s="55">
        <f>IFERROR(VLOOKUP(A2034,'[1]For Report Q-2 '!$A$2:$U$3476,21,0),"-")</f>
        <v>0</v>
      </c>
      <c r="V2034" s="2" t="str">
        <f>IFERROR(VLOOKUP(A2034,'[1]For Report Q-2 '!$A$2:$V$3476,22,0),"-")</f>
        <v>-</v>
      </c>
      <c r="W2034" s="1">
        <f>IFERROR(VLOOKUP(A2034,'[1]For Report Q-2 '!$A$2:$W$3476,23,0),"-")</f>
        <v>0</v>
      </c>
      <c r="X2034" s="1"/>
      <c r="Y2034" s="1"/>
      <c r="Z2034" s="2" t="str">
        <f>IFERROR(VLOOKUP(A2034,'[1]For Report Q-2 '!$A$2:$Z$3476,26,0),"-")</f>
        <v>-</v>
      </c>
      <c r="AA2034" s="1" t="str">
        <f>IFERROR(VLOOKUP(A2034,'[1]For Report Q-2 '!$A$2:$AH$3476,27,0),"-")</f>
        <v>-</v>
      </c>
      <c r="AB2034" s="1" t="str">
        <f>IFERROR(VLOOKUP(A2034,'[1]For Report Q-2 '!$A$2:$AH$3476,28,0),"-")</f>
        <v>-</v>
      </c>
      <c r="AC2034" s="2" t="str">
        <f>IFERROR(VLOOKUP(A2034,'[1]For Report Q-2 '!$A$2:$AH$3476,29,0),"-")</f>
        <v>-</v>
      </c>
      <c r="AD2034" s="2" t="str">
        <f>IFERROR(VLOOKUP(A2034,'[1]For Report Q-2 '!$A$2:$AH$3476,30,0),"-")</f>
        <v>-</v>
      </c>
      <c r="AE2034" s="1" t="str">
        <f>IFERROR(VLOOKUP(A2034,'[1]For Report Q-2 '!$A$2:$AH$3476,31,0),"-")</f>
        <v>-</v>
      </c>
      <c r="AF2034" s="1" t="str">
        <f>IFERROR(VLOOKUP(A2034,'[1]For Report Q-2 '!$A$2:$AH$3476,32,0),"-")</f>
        <v>-</v>
      </c>
      <c r="AG2034" s="2" t="str">
        <f>IFERROR(VLOOKUP(A2034,'[1]For Report Q-2 '!$A$2:$AH$3476,33,0),"-")</f>
        <v>-</v>
      </c>
      <c r="AH2034" s="1" t="str">
        <f t="shared" si="31"/>
        <v>--</v>
      </c>
      <c r="AI2034" t="e">
        <v>#N/A</v>
      </c>
      <c r="AJ2034" t="e">
        <v>#N/A</v>
      </c>
      <c r="AK2034" t="e">
        <v>#N/A</v>
      </c>
    </row>
    <row r="2035" spans="1:37" x14ac:dyDescent="0.25">
      <c r="A2035" s="15">
        <v>61896</v>
      </c>
      <c r="B2035" s="15" t="s">
        <v>739</v>
      </c>
      <c r="C2035" s="16">
        <v>45129</v>
      </c>
      <c r="D2035" s="15" t="s">
        <v>56</v>
      </c>
      <c r="E2035" s="1" t="s">
        <v>741</v>
      </c>
      <c r="F2035" s="15" t="s">
        <v>163</v>
      </c>
      <c r="G2035" s="1" t="s">
        <v>56</v>
      </c>
      <c r="H2035" s="17">
        <v>465</v>
      </c>
      <c r="I2035" s="18">
        <v>4.6499999999999996E-3</v>
      </c>
      <c r="J2035" s="1">
        <v>9078413</v>
      </c>
      <c r="K2035" s="1" t="s">
        <v>739</v>
      </c>
      <c r="L2035" s="19">
        <v>10290177.759199969</v>
      </c>
      <c r="M2035" s="1" t="s">
        <v>67</v>
      </c>
      <c r="N2035" s="1" t="s">
        <v>741</v>
      </c>
      <c r="O2035" s="1" t="s">
        <v>59</v>
      </c>
      <c r="P2035" s="20">
        <v>9078413</v>
      </c>
      <c r="Q2035" s="1" t="s">
        <v>340</v>
      </c>
      <c r="R2035" s="1" t="s">
        <v>89</v>
      </c>
      <c r="S2035" s="1" t="s">
        <v>80</v>
      </c>
      <c r="T2035" s="18">
        <f>IFERROR(VLOOKUP(A2035,'[1]For Report Q-2 '!$A$2:$T$3476,20,0),"-")</f>
        <v>4.6499999999999996E-3</v>
      </c>
      <c r="U2035" s="55">
        <f>IFERROR(VLOOKUP(A2035,'[1]For Report Q-2 '!$A$2:$U$3476,21,0),"-")</f>
        <v>0</v>
      </c>
      <c r="V2035" s="2" t="str">
        <f>IFERROR(VLOOKUP(A2035,'[1]For Report Q-2 '!$A$2:$V$3476,22,0),"-")</f>
        <v>-</v>
      </c>
      <c r="W2035" s="1">
        <f>IFERROR(VLOOKUP(A2035,'[1]For Report Q-2 '!$A$2:$W$3476,23,0),"-")</f>
        <v>0</v>
      </c>
      <c r="X2035" s="1"/>
      <c r="Y2035" s="1"/>
      <c r="Z2035" s="2" t="str">
        <f>IFERROR(VLOOKUP(A2035,'[1]For Report Q-2 '!$A$2:$Z$3476,26,0),"-")</f>
        <v>-</v>
      </c>
      <c r="AA2035" s="1" t="str">
        <f>IFERROR(VLOOKUP(A2035,'[1]For Report Q-2 '!$A$2:$AH$3476,27,0),"-")</f>
        <v>-</v>
      </c>
      <c r="AB2035" s="1" t="str">
        <f>IFERROR(VLOOKUP(A2035,'[1]For Report Q-2 '!$A$2:$AH$3476,28,0),"-")</f>
        <v>-</v>
      </c>
      <c r="AC2035" s="2" t="str">
        <f>IFERROR(VLOOKUP(A2035,'[1]For Report Q-2 '!$A$2:$AH$3476,29,0),"-")</f>
        <v>-</v>
      </c>
      <c r="AD2035" s="2" t="str">
        <f>IFERROR(VLOOKUP(A2035,'[1]For Report Q-2 '!$A$2:$AH$3476,30,0),"-")</f>
        <v>-</v>
      </c>
      <c r="AE2035" s="1" t="str">
        <f>IFERROR(VLOOKUP(A2035,'[1]For Report Q-2 '!$A$2:$AH$3476,31,0),"-")</f>
        <v>-</v>
      </c>
      <c r="AF2035" s="1" t="str">
        <f>IFERROR(VLOOKUP(A2035,'[1]For Report Q-2 '!$A$2:$AH$3476,32,0),"-")</f>
        <v>-</v>
      </c>
      <c r="AG2035" s="2" t="str">
        <f>IFERROR(VLOOKUP(A2035,'[1]For Report Q-2 '!$A$2:$AH$3476,33,0),"-")</f>
        <v>-</v>
      </c>
      <c r="AH2035" s="1" t="str">
        <f t="shared" si="31"/>
        <v>--</v>
      </c>
      <c r="AI2035" t="e">
        <v>#N/A</v>
      </c>
      <c r="AJ2035" t="e">
        <v>#N/A</v>
      </c>
      <c r="AK2035" t="e">
        <v>#N/A</v>
      </c>
    </row>
    <row r="2036" spans="1:37" x14ac:dyDescent="0.25">
      <c r="A2036" s="15">
        <v>61897</v>
      </c>
      <c r="B2036" s="15" t="s">
        <v>739</v>
      </c>
      <c r="C2036" s="16">
        <v>45152</v>
      </c>
      <c r="D2036" s="15" t="s">
        <v>56</v>
      </c>
      <c r="E2036" s="1" t="s">
        <v>741</v>
      </c>
      <c r="F2036" s="15" t="s">
        <v>163</v>
      </c>
      <c r="G2036" s="1" t="s">
        <v>56</v>
      </c>
      <c r="H2036" s="17">
        <v>465</v>
      </c>
      <c r="I2036" s="18">
        <v>4.6499999999999996E-3</v>
      </c>
      <c r="J2036" s="1">
        <v>9078413</v>
      </c>
      <c r="K2036" s="1" t="s">
        <v>739</v>
      </c>
      <c r="L2036" s="19">
        <v>10290177.759199969</v>
      </c>
      <c r="M2036" s="1" t="s">
        <v>67</v>
      </c>
      <c r="N2036" s="1" t="s">
        <v>741</v>
      </c>
      <c r="O2036" s="1" t="s">
        <v>59</v>
      </c>
      <c r="P2036" s="20">
        <v>9078413</v>
      </c>
      <c r="Q2036" s="1" t="s">
        <v>340</v>
      </c>
      <c r="R2036" s="1" t="s">
        <v>89</v>
      </c>
      <c r="S2036" s="1" t="s">
        <v>80</v>
      </c>
      <c r="T2036" s="18">
        <f>IFERROR(VLOOKUP(A2036,'[1]For Report Q-2 '!$A$2:$T$3476,20,0),"-")</f>
        <v>4.6499999999999996E-3</v>
      </c>
      <c r="U2036" s="55">
        <f>IFERROR(VLOOKUP(A2036,'[1]For Report Q-2 '!$A$2:$U$3476,21,0),"-")</f>
        <v>0</v>
      </c>
      <c r="V2036" s="2" t="str">
        <f>IFERROR(VLOOKUP(A2036,'[1]For Report Q-2 '!$A$2:$V$3476,22,0),"-")</f>
        <v>-</v>
      </c>
      <c r="W2036" s="1">
        <f>IFERROR(VLOOKUP(A2036,'[1]For Report Q-2 '!$A$2:$W$3476,23,0),"-")</f>
        <v>0</v>
      </c>
      <c r="X2036" s="1"/>
      <c r="Y2036" s="1"/>
      <c r="Z2036" s="2" t="str">
        <f>IFERROR(VLOOKUP(A2036,'[1]For Report Q-2 '!$A$2:$Z$3476,26,0),"-")</f>
        <v>-</v>
      </c>
      <c r="AA2036" s="1" t="str">
        <f>IFERROR(VLOOKUP(A2036,'[1]For Report Q-2 '!$A$2:$AH$3476,27,0),"-")</f>
        <v>-</v>
      </c>
      <c r="AB2036" s="1" t="str">
        <f>IFERROR(VLOOKUP(A2036,'[1]For Report Q-2 '!$A$2:$AH$3476,28,0),"-")</f>
        <v>-</v>
      </c>
      <c r="AC2036" s="2" t="str">
        <f>IFERROR(VLOOKUP(A2036,'[1]For Report Q-2 '!$A$2:$AH$3476,29,0),"-")</f>
        <v>-</v>
      </c>
      <c r="AD2036" s="2" t="str">
        <f>IFERROR(VLOOKUP(A2036,'[1]For Report Q-2 '!$A$2:$AH$3476,30,0),"-")</f>
        <v>-</v>
      </c>
      <c r="AE2036" s="1" t="str">
        <f>IFERROR(VLOOKUP(A2036,'[1]For Report Q-2 '!$A$2:$AH$3476,31,0),"-")</f>
        <v>-</v>
      </c>
      <c r="AF2036" s="1" t="str">
        <f>IFERROR(VLOOKUP(A2036,'[1]For Report Q-2 '!$A$2:$AH$3476,32,0),"-")</f>
        <v>-</v>
      </c>
      <c r="AG2036" s="2" t="str">
        <f>IFERROR(VLOOKUP(A2036,'[1]For Report Q-2 '!$A$2:$AH$3476,33,0),"-")</f>
        <v>-</v>
      </c>
      <c r="AH2036" s="1" t="str">
        <f t="shared" si="31"/>
        <v>--</v>
      </c>
      <c r="AI2036" t="e">
        <v>#N/A</v>
      </c>
      <c r="AJ2036" t="e">
        <v>#N/A</v>
      </c>
      <c r="AK2036" t="e">
        <v>#N/A</v>
      </c>
    </row>
    <row r="2037" spans="1:37" x14ac:dyDescent="0.25">
      <c r="A2037" s="15">
        <v>61899</v>
      </c>
      <c r="B2037" s="15" t="s">
        <v>739</v>
      </c>
      <c r="C2037" s="16">
        <v>45151</v>
      </c>
      <c r="D2037" s="15" t="s">
        <v>56</v>
      </c>
      <c r="E2037" s="1" t="s">
        <v>741</v>
      </c>
      <c r="F2037" s="15" t="s">
        <v>163</v>
      </c>
      <c r="G2037" s="1" t="s">
        <v>56</v>
      </c>
      <c r="H2037" s="17">
        <v>465</v>
      </c>
      <c r="I2037" s="18">
        <v>4.6499999999999996E-3</v>
      </c>
      <c r="J2037" s="1">
        <v>9078413</v>
      </c>
      <c r="K2037" s="1" t="s">
        <v>739</v>
      </c>
      <c r="L2037" s="19">
        <v>10290177.759199969</v>
      </c>
      <c r="M2037" s="1" t="s">
        <v>67</v>
      </c>
      <c r="N2037" s="1" t="s">
        <v>741</v>
      </c>
      <c r="O2037" s="1" t="s">
        <v>59</v>
      </c>
      <c r="P2037" s="20">
        <v>9078413</v>
      </c>
      <c r="Q2037" s="1" t="s">
        <v>340</v>
      </c>
      <c r="R2037" s="1" t="s">
        <v>89</v>
      </c>
      <c r="S2037" s="1" t="s">
        <v>80</v>
      </c>
      <c r="T2037" s="18">
        <f>IFERROR(VLOOKUP(A2037,'[1]For Report Q-2 '!$A$2:$T$3476,20,0),"-")</f>
        <v>4.6499999999999996E-3</v>
      </c>
      <c r="U2037" s="55">
        <f>IFERROR(VLOOKUP(A2037,'[1]For Report Q-2 '!$A$2:$U$3476,21,0),"-")</f>
        <v>0</v>
      </c>
      <c r="V2037" s="2" t="str">
        <f>IFERROR(VLOOKUP(A2037,'[1]For Report Q-2 '!$A$2:$V$3476,22,0),"-")</f>
        <v>-</v>
      </c>
      <c r="W2037" s="1">
        <f>IFERROR(VLOOKUP(A2037,'[1]For Report Q-2 '!$A$2:$W$3476,23,0),"-")</f>
        <v>0</v>
      </c>
      <c r="X2037" s="1"/>
      <c r="Y2037" s="1"/>
      <c r="Z2037" s="2" t="str">
        <f>IFERROR(VLOOKUP(A2037,'[1]For Report Q-2 '!$A$2:$Z$3476,26,0),"-")</f>
        <v>-</v>
      </c>
      <c r="AA2037" s="1" t="str">
        <f>IFERROR(VLOOKUP(A2037,'[1]For Report Q-2 '!$A$2:$AH$3476,27,0),"-")</f>
        <v>-</v>
      </c>
      <c r="AB2037" s="1" t="str">
        <f>IFERROR(VLOOKUP(A2037,'[1]For Report Q-2 '!$A$2:$AH$3476,28,0),"-")</f>
        <v>-</v>
      </c>
      <c r="AC2037" s="2" t="str">
        <f>IFERROR(VLOOKUP(A2037,'[1]For Report Q-2 '!$A$2:$AH$3476,29,0),"-")</f>
        <v>-</v>
      </c>
      <c r="AD2037" s="2" t="str">
        <f>IFERROR(VLOOKUP(A2037,'[1]For Report Q-2 '!$A$2:$AH$3476,30,0),"-")</f>
        <v>-</v>
      </c>
      <c r="AE2037" s="1" t="str">
        <f>IFERROR(VLOOKUP(A2037,'[1]For Report Q-2 '!$A$2:$AH$3476,31,0),"-")</f>
        <v>-</v>
      </c>
      <c r="AF2037" s="1" t="str">
        <f>IFERROR(VLOOKUP(A2037,'[1]For Report Q-2 '!$A$2:$AH$3476,32,0),"-")</f>
        <v>-</v>
      </c>
      <c r="AG2037" s="2" t="str">
        <f>IFERROR(VLOOKUP(A2037,'[1]For Report Q-2 '!$A$2:$AH$3476,33,0),"-")</f>
        <v>-</v>
      </c>
      <c r="AH2037" s="1" t="str">
        <f t="shared" si="31"/>
        <v>--</v>
      </c>
      <c r="AI2037" t="e">
        <v>#N/A</v>
      </c>
      <c r="AJ2037" t="e">
        <v>#N/A</v>
      </c>
      <c r="AK2037" t="e">
        <v>#N/A</v>
      </c>
    </row>
    <row r="2038" spans="1:37" x14ac:dyDescent="0.25">
      <c r="A2038" s="15">
        <v>61904</v>
      </c>
      <c r="B2038" s="15" t="s">
        <v>739</v>
      </c>
      <c r="C2038" s="16">
        <v>45129</v>
      </c>
      <c r="D2038" s="15" t="s">
        <v>56</v>
      </c>
      <c r="E2038" s="1" t="s">
        <v>741</v>
      </c>
      <c r="F2038" s="15" t="s">
        <v>163</v>
      </c>
      <c r="G2038" s="1" t="s">
        <v>56</v>
      </c>
      <c r="H2038" s="17">
        <v>465</v>
      </c>
      <c r="I2038" s="18">
        <v>4.6499999999999996E-3</v>
      </c>
      <c r="J2038" s="1">
        <v>9078413</v>
      </c>
      <c r="K2038" s="1" t="s">
        <v>739</v>
      </c>
      <c r="L2038" s="19">
        <v>10290177.759199969</v>
      </c>
      <c r="M2038" s="1" t="s">
        <v>67</v>
      </c>
      <c r="N2038" s="1" t="s">
        <v>741</v>
      </c>
      <c r="O2038" s="1" t="s">
        <v>59</v>
      </c>
      <c r="P2038" s="20">
        <v>9078413</v>
      </c>
      <c r="Q2038" s="1" t="s">
        <v>340</v>
      </c>
      <c r="R2038" s="1" t="s">
        <v>89</v>
      </c>
      <c r="S2038" s="1" t="s">
        <v>80</v>
      </c>
      <c r="T2038" s="18">
        <f>IFERROR(VLOOKUP(A2038,'[1]For Report Q-2 '!$A$2:$T$3476,20,0),"-")</f>
        <v>4.6499999999999996E-3</v>
      </c>
      <c r="U2038" s="55">
        <f>IFERROR(VLOOKUP(A2038,'[1]For Report Q-2 '!$A$2:$U$3476,21,0),"-")</f>
        <v>0</v>
      </c>
      <c r="V2038" s="2" t="str">
        <f>IFERROR(VLOOKUP(A2038,'[1]For Report Q-2 '!$A$2:$V$3476,22,0),"-")</f>
        <v>-</v>
      </c>
      <c r="W2038" s="1">
        <f>IFERROR(VLOOKUP(A2038,'[1]For Report Q-2 '!$A$2:$W$3476,23,0),"-")</f>
        <v>0</v>
      </c>
      <c r="X2038" s="1"/>
      <c r="Y2038" s="1"/>
      <c r="Z2038" s="2" t="str">
        <f>IFERROR(VLOOKUP(A2038,'[1]For Report Q-2 '!$A$2:$Z$3476,26,0),"-")</f>
        <v>-</v>
      </c>
      <c r="AA2038" s="1" t="str">
        <f>IFERROR(VLOOKUP(A2038,'[1]For Report Q-2 '!$A$2:$AH$3476,27,0),"-")</f>
        <v>-</v>
      </c>
      <c r="AB2038" s="1" t="str">
        <f>IFERROR(VLOOKUP(A2038,'[1]For Report Q-2 '!$A$2:$AH$3476,28,0),"-")</f>
        <v>-</v>
      </c>
      <c r="AC2038" s="2" t="str">
        <f>IFERROR(VLOOKUP(A2038,'[1]For Report Q-2 '!$A$2:$AH$3476,29,0),"-")</f>
        <v>-</v>
      </c>
      <c r="AD2038" s="2" t="str">
        <f>IFERROR(VLOOKUP(A2038,'[1]For Report Q-2 '!$A$2:$AH$3476,30,0),"-")</f>
        <v>-</v>
      </c>
      <c r="AE2038" s="1" t="str">
        <f>IFERROR(VLOOKUP(A2038,'[1]For Report Q-2 '!$A$2:$AH$3476,31,0),"-")</f>
        <v>-</v>
      </c>
      <c r="AF2038" s="1" t="str">
        <f>IFERROR(VLOOKUP(A2038,'[1]For Report Q-2 '!$A$2:$AH$3476,32,0),"-")</f>
        <v>-</v>
      </c>
      <c r="AG2038" s="2" t="str">
        <f>IFERROR(VLOOKUP(A2038,'[1]For Report Q-2 '!$A$2:$AH$3476,33,0),"-")</f>
        <v>-</v>
      </c>
      <c r="AH2038" s="1" t="str">
        <f t="shared" si="31"/>
        <v>--</v>
      </c>
      <c r="AI2038" t="e">
        <v>#N/A</v>
      </c>
      <c r="AJ2038" t="e">
        <v>#N/A</v>
      </c>
      <c r="AK2038" t="e">
        <v>#N/A</v>
      </c>
    </row>
    <row r="2039" spans="1:37" x14ac:dyDescent="0.25">
      <c r="A2039" s="15">
        <v>61905</v>
      </c>
      <c r="B2039" s="15" t="s">
        <v>739</v>
      </c>
      <c r="C2039" s="16">
        <v>45096</v>
      </c>
      <c r="D2039" s="15" t="s">
        <v>56</v>
      </c>
      <c r="E2039" s="1" t="s">
        <v>741</v>
      </c>
      <c r="F2039" s="15" t="s">
        <v>163</v>
      </c>
      <c r="G2039" s="1" t="s">
        <v>56</v>
      </c>
      <c r="H2039" s="17">
        <v>465</v>
      </c>
      <c r="I2039" s="18">
        <v>4.6499999999999996E-3</v>
      </c>
      <c r="J2039" s="1">
        <v>9078413</v>
      </c>
      <c r="K2039" s="1" t="s">
        <v>739</v>
      </c>
      <c r="L2039" s="19">
        <v>10290177.759199969</v>
      </c>
      <c r="M2039" s="1" t="s">
        <v>67</v>
      </c>
      <c r="N2039" s="1" t="s">
        <v>741</v>
      </c>
      <c r="O2039" s="1" t="s">
        <v>59</v>
      </c>
      <c r="P2039" s="20">
        <v>9078413</v>
      </c>
      <c r="Q2039" s="1" t="s">
        <v>340</v>
      </c>
      <c r="R2039" s="1" t="s">
        <v>89</v>
      </c>
      <c r="S2039" s="1" t="s">
        <v>80</v>
      </c>
      <c r="T2039" s="18">
        <f>IFERROR(VLOOKUP(A2039,'[1]For Report Q-2 '!$A$2:$T$3476,20,0),"-")</f>
        <v>4.6499999999999996E-3</v>
      </c>
      <c r="U2039" s="55">
        <f>IFERROR(VLOOKUP(A2039,'[1]For Report Q-2 '!$A$2:$U$3476,21,0),"-")</f>
        <v>0</v>
      </c>
      <c r="V2039" s="2" t="str">
        <f>IFERROR(VLOOKUP(A2039,'[1]For Report Q-2 '!$A$2:$V$3476,22,0),"-")</f>
        <v>-</v>
      </c>
      <c r="W2039" s="1">
        <f>IFERROR(VLOOKUP(A2039,'[1]For Report Q-2 '!$A$2:$W$3476,23,0),"-")</f>
        <v>0</v>
      </c>
      <c r="X2039" s="1"/>
      <c r="Y2039" s="1"/>
      <c r="Z2039" s="2" t="str">
        <f>IFERROR(VLOOKUP(A2039,'[1]For Report Q-2 '!$A$2:$Z$3476,26,0),"-")</f>
        <v>-</v>
      </c>
      <c r="AA2039" s="1" t="str">
        <f>IFERROR(VLOOKUP(A2039,'[1]For Report Q-2 '!$A$2:$AH$3476,27,0),"-")</f>
        <v>-</v>
      </c>
      <c r="AB2039" s="1" t="str">
        <f>IFERROR(VLOOKUP(A2039,'[1]For Report Q-2 '!$A$2:$AH$3476,28,0),"-")</f>
        <v>-</v>
      </c>
      <c r="AC2039" s="2" t="str">
        <f>IFERROR(VLOOKUP(A2039,'[1]For Report Q-2 '!$A$2:$AH$3476,29,0),"-")</f>
        <v>-</v>
      </c>
      <c r="AD2039" s="2" t="str">
        <f>IFERROR(VLOOKUP(A2039,'[1]For Report Q-2 '!$A$2:$AH$3476,30,0),"-")</f>
        <v>-</v>
      </c>
      <c r="AE2039" s="1" t="str">
        <f>IFERROR(VLOOKUP(A2039,'[1]For Report Q-2 '!$A$2:$AH$3476,31,0),"-")</f>
        <v>-</v>
      </c>
      <c r="AF2039" s="1" t="str">
        <f>IFERROR(VLOOKUP(A2039,'[1]For Report Q-2 '!$A$2:$AH$3476,32,0),"-")</f>
        <v>-</v>
      </c>
      <c r="AG2039" s="2" t="str">
        <f>IFERROR(VLOOKUP(A2039,'[1]For Report Q-2 '!$A$2:$AH$3476,33,0),"-")</f>
        <v>-</v>
      </c>
      <c r="AH2039" s="1" t="str">
        <f t="shared" si="31"/>
        <v>--</v>
      </c>
      <c r="AI2039" t="e">
        <v>#N/A</v>
      </c>
      <c r="AJ2039" t="e">
        <v>#N/A</v>
      </c>
      <c r="AK2039" t="e">
        <v>#N/A</v>
      </c>
    </row>
    <row r="2040" spans="1:37" x14ac:dyDescent="0.25">
      <c r="A2040" s="15">
        <v>61906</v>
      </c>
      <c r="B2040" s="15" t="s">
        <v>739</v>
      </c>
      <c r="C2040" s="16">
        <v>45090</v>
      </c>
      <c r="D2040" s="15" t="s">
        <v>28</v>
      </c>
      <c r="E2040" s="1" t="s">
        <v>741</v>
      </c>
      <c r="F2040" s="15" t="s">
        <v>163</v>
      </c>
      <c r="G2040" s="1" t="s">
        <v>28</v>
      </c>
      <c r="H2040" s="17">
        <v>670</v>
      </c>
      <c r="I2040" s="18">
        <v>6.7000000000000002E-3</v>
      </c>
      <c r="J2040" s="1">
        <v>9078413</v>
      </c>
      <c r="K2040" s="1" t="s">
        <v>739</v>
      </c>
      <c r="L2040" s="19">
        <v>10290177.759199969</v>
      </c>
      <c r="M2040" s="1" t="s">
        <v>67</v>
      </c>
      <c r="N2040" s="1" t="s">
        <v>741</v>
      </c>
      <c r="O2040" s="1" t="s">
        <v>38</v>
      </c>
      <c r="P2040" s="20">
        <v>9078413</v>
      </c>
      <c r="Q2040" s="1" t="s">
        <v>340</v>
      </c>
      <c r="R2040" s="1" t="s">
        <v>89</v>
      </c>
      <c r="S2040" s="1" t="s">
        <v>80</v>
      </c>
      <c r="T2040" s="18">
        <f>IFERROR(VLOOKUP(A2040,'[1]For Report Q-2 '!$A$2:$T$3476,20,0),"-")</f>
        <v>6.7000000000000002E-3</v>
      </c>
      <c r="U2040" s="55">
        <f>IFERROR(VLOOKUP(A2040,'[1]For Report Q-2 '!$A$2:$U$3476,21,0),"-")</f>
        <v>0</v>
      </c>
      <c r="V2040" s="2" t="str">
        <f>IFERROR(VLOOKUP(A2040,'[1]For Report Q-2 '!$A$2:$V$3476,22,0),"-")</f>
        <v>-</v>
      </c>
      <c r="W2040" s="1">
        <f>IFERROR(VLOOKUP(A2040,'[1]For Report Q-2 '!$A$2:$W$3476,23,0),"-")</f>
        <v>0</v>
      </c>
      <c r="X2040" s="1"/>
      <c r="Y2040" s="1"/>
      <c r="Z2040" s="2" t="str">
        <f>IFERROR(VLOOKUP(A2040,'[1]For Report Q-2 '!$A$2:$Z$3476,26,0),"-")</f>
        <v>-</v>
      </c>
      <c r="AA2040" s="1" t="str">
        <f>IFERROR(VLOOKUP(A2040,'[1]For Report Q-2 '!$A$2:$AH$3476,27,0),"-")</f>
        <v>-</v>
      </c>
      <c r="AB2040" s="1" t="str">
        <f>IFERROR(VLOOKUP(A2040,'[1]For Report Q-2 '!$A$2:$AH$3476,28,0),"-")</f>
        <v>-</v>
      </c>
      <c r="AC2040" s="2" t="str">
        <f>IFERROR(VLOOKUP(A2040,'[1]For Report Q-2 '!$A$2:$AH$3476,29,0),"-")</f>
        <v>-</v>
      </c>
      <c r="AD2040" s="2" t="str">
        <f>IFERROR(VLOOKUP(A2040,'[1]For Report Q-2 '!$A$2:$AH$3476,30,0),"-")</f>
        <v>-</v>
      </c>
      <c r="AE2040" s="1" t="str">
        <f>IFERROR(VLOOKUP(A2040,'[1]For Report Q-2 '!$A$2:$AH$3476,31,0),"-")</f>
        <v>-</v>
      </c>
      <c r="AF2040" s="1" t="str">
        <f>IFERROR(VLOOKUP(A2040,'[1]For Report Q-2 '!$A$2:$AH$3476,32,0),"-")</f>
        <v>-</v>
      </c>
      <c r="AG2040" s="2" t="str">
        <f>IFERROR(VLOOKUP(A2040,'[1]For Report Q-2 '!$A$2:$AH$3476,33,0),"-")</f>
        <v>-</v>
      </c>
      <c r="AH2040" s="1" t="str">
        <f t="shared" si="31"/>
        <v>--</v>
      </c>
      <c r="AI2040" t="e">
        <v>#N/A</v>
      </c>
      <c r="AJ2040" t="e">
        <v>#N/A</v>
      </c>
      <c r="AK2040" t="e">
        <v>#N/A</v>
      </c>
    </row>
    <row r="2041" spans="1:37" x14ac:dyDescent="0.25">
      <c r="A2041" s="15">
        <v>61907</v>
      </c>
      <c r="B2041" s="15" t="s">
        <v>739</v>
      </c>
      <c r="C2041" s="16">
        <v>45151</v>
      </c>
      <c r="D2041" s="15" t="s">
        <v>56</v>
      </c>
      <c r="E2041" s="1" t="s">
        <v>741</v>
      </c>
      <c r="F2041" s="15" t="s">
        <v>163</v>
      </c>
      <c r="G2041" s="1" t="s">
        <v>56</v>
      </c>
      <c r="H2041" s="17">
        <v>465</v>
      </c>
      <c r="I2041" s="18">
        <v>4.6499999999999996E-3</v>
      </c>
      <c r="J2041" s="1">
        <v>9078413</v>
      </c>
      <c r="K2041" s="1" t="s">
        <v>739</v>
      </c>
      <c r="L2041" s="19">
        <v>10290177.759199969</v>
      </c>
      <c r="M2041" s="1" t="s">
        <v>67</v>
      </c>
      <c r="N2041" s="1" t="s">
        <v>741</v>
      </c>
      <c r="O2041" s="1" t="s">
        <v>59</v>
      </c>
      <c r="P2041" s="20">
        <v>9078413</v>
      </c>
      <c r="Q2041" s="1" t="s">
        <v>340</v>
      </c>
      <c r="R2041" s="1" t="s">
        <v>89</v>
      </c>
      <c r="S2041" s="1" t="s">
        <v>80</v>
      </c>
      <c r="T2041" s="18">
        <f>IFERROR(VLOOKUP(A2041,'[1]For Report Q-2 '!$A$2:$T$3476,20,0),"-")</f>
        <v>4.6499999999999996E-3</v>
      </c>
      <c r="U2041" s="55">
        <f>IFERROR(VLOOKUP(A2041,'[1]For Report Q-2 '!$A$2:$U$3476,21,0),"-")</f>
        <v>0</v>
      </c>
      <c r="V2041" s="2" t="str">
        <f>IFERROR(VLOOKUP(A2041,'[1]For Report Q-2 '!$A$2:$V$3476,22,0),"-")</f>
        <v>-</v>
      </c>
      <c r="W2041" s="1">
        <f>IFERROR(VLOOKUP(A2041,'[1]For Report Q-2 '!$A$2:$W$3476,23,0),"-")</f>
        <v>0</v>
      </c>
      <c r="X2041" s="1"/>
      <c r="Y2041" s="1"/>
      <c r="Z2041" s="2" t="str">
        <f>IFERROR(VLOOKUP(A2041,'[1]For Report Q-2 '!$A$2:$Z$3476,26,0),"-")</f>
        <v>-</v>
      </c>
      <c r="AA2041" s="1" t="str">
        <f>IFERROR(VLOOKUP(A2041,'[1]For Report Q-2 '!$A$2:$AH$3476,27,0),"-")</f>
        <v>-</v>
      </c>
      <c r="AB2041" s="1" t="str">
        <f>IFERROR(VLOOKUP(A2041,'[1]For Report Q-2 '!$A$2:$AH$3476,28,0),"-")</f>
        <v>-</v>
      </c>
      <c r="AC2041" s="2" t="str">
        <f>IFERROR(VLOOKUP(A2041,'[1]For Report Q-2 '!$A$2:$AH$3476,29,0),"-")</f>
        <v>-</v>
      </c>
      <c r="AD2041" s="2" t="str">
        <f>IFERROR(VLOOKUP(A2041,'[1]For Report Q-2 '!$A$2:$AH$3476,30,0),"-")</f>
        <v>-</v>
      </c>
      <c r="AE2041" s="1" t="str">
        <f>IFERROR(VLOOKUP(A2041,'[1]For Report Q-2 '!$A$2:$AH$3476,31,0),"-")</f>
        <v>-</v>
      </c>
      <c r="AF2041" s="1" t="str">
        <f>IFERROR(VLOOKUP(A2041,'[1]For Report Q-2 '!$A$2:$AH$3476,32,0),"-")</f>
        <v>-</v>
      </c>
      <c r="AG2041" s="2" t="str">
        <f>IFERROR(VLOOKUP(A2041,'[1]For Report Q-2 '!$A$2:$AH$3476,33,0),"-")</f>
        <v>-</v>
      </c>
      <c r="AH2041" s="1" t="str">
        <f t="shared" si="31"/>
        <v>--</v>
      </c>
      <c r="AI2041" t="e">
        <v>#N/A</v>
      </c>
      <c r="AJ2041" t="e">
        <v>#N/A</v>
      </c>
      <c r="AK2041" t="e">
        <v>#N/A</v>
      </c>
    </row>
    <row r="2042" spans="1:37" x14ac:dyDescent="0.25">
      <c r="A2042" s="15">
        <v>61908</v>
      </c>
      <c r="B2042" s="15" t="s">
        <v>739</v>
      </c>
      <c r="C2042" s="16">
        <v>45090</v>
      </c>
      <c r="D2042" s="15" t="s">
        <v>28</v>
      </c>
      <c r="E2042" s="1" t="s">
        <v>741</v>
      </c>
      <c r="F2042" s="15" t="s">
        <v>163</v>
      </c>
      <c r="G2042" s="1" t="s">
        <v>28</v>
      </c>
      <c r="H2042" s="17">
        <v>670</v>
      </c>
      <c r="I2042" s="18">
        <v>6.7000000000000002E-3</v>
      </c>
      <c r="J2042" s="1">
        <v>9078413</v>
      </c>
      <c r="K2042" s="1" t="s">
        <v>739</v>
      </c>
      <c r="L2042" s="19">
        <v>10290177.759199969</v>
      </c>
      <c r="M2042" s="1" t="s">
        <v>67</v>
      </c>
      <c r="N2042" s="1" t="s">
        <v>741</v>
      </c>
      <c r="O2042" s="1" t="s">
        <v>38</v>
      </c>
      <c r="P2042" s="20">
        <v>9078413</v>
      </c>
      <c r="Q2042" s="1" t="s">
        <v>340</v>
      </c>
      <c r="R2042" s="1" t="s">
        <v>89</v>
      </c>
      <c r="S2042" s="1" t="s">
        <v>80</v>
      </c>
      <c r="T2042" s="18">
        <f>IFERROR(VLOOKUP(A2042,'[1]For Report Q-2 '!$A$2:$T$3476,20,0),"-")</f>
        <v>6.7000000000000002E-3</v>
      </c>
      <c r="U2042" s="55">
        <f>IFERROR(VLOOKUP(A2042,'[1]For Report Q-2 '!$A$2:$U$3476,21,0),"-")</f>
        <v>0</v>
      </c>
      <c r="V2042" s="2" t="str">
        <f>IFERROR(VLOOKUP(A2042,'[1]For Report Q-2 '!$A$2:$V$3476,22,0),"-")</f>
        <v>-</v>
      </c>
      <c r="W2042" s="1">
        <f>IFERROR(VLOOKUP(A2042,'[1]For Report Q-2 '!$A$2:$W$3476,23,0),"-")</f>
        <v>0</v>
      </c>
      <c r="X2042" s="1"/>
      <c r="Y2042" s="1"/>
      <c r="Z2042" s="2" t="str">
        <f>IFERROR(VLOOKUP(A2042,'[1]For Report Q-2 '!$A$2:$Z$3476,26,0),"-")</f>
        <v>-</v>
      </c>
      <c r="AA2042" s="1" t="str">
        <f>IFERROR(VLOOKUP(A2042,'[1]For Report Q-2 '!$A$2:$AH$3476,27,0),"-")</f>
        <v>-</v>
      </c>
      <c r="AB2042" s="1" t="str">
        <f>IFERROR(VLOOKUP(A2042,'[1]For Report Q-2 '!$A$2:$AH$3476,28,0),"-")</f>
        <v>-</v>
      </c>
      <c r="AC2042" s="2" t="str">
        <f>IFERROR(VLOOKUP(A2042,'[1]For Report Q-2 '!$A$2:$AH$3476,29,0),"-")</f>
        <v>-</v>
      </c>
      <c r="AD2042" s="2" t="str">
        <f>IFERROR(VLOOKUP(A2042,'[1]For Report Q-2 '!$A$2:$AH$3476,30,0),"-")</f>
        <v>-</v>
      </c>
      <c r="AE2042" s="1" t="str">
        <f>IFERROR(VLOOKUP(A2042,'[1]For Report Q-2 '!$A$2:$AH$3476,31,0),"-")</f>
        <v>-</v>
      </c>
      <c r="AF2042" s="1" t="str">
        <f>IFERROR(VLOOKUP(A2042,'[1]For Report Q-2 '!$A$2:$AH$3476,32,0),"-")</f>
        <v>-</v>
      </c>
      <c r="AG2042" s="2" t="str">
        <f>IFERROR(VLOOKUP(A2042,'[1]For Report Q-2 '!$A$2:$AH$3476,33,0),"-")</f>
        <v>-</v>
      </c>
      <c r="AH2042" s="1" t="str">
        <f t="shared" si="31"/>
        <v>--</v>
      </c>
      <c r="AI2042" t="e">
        <v>#N/A</v>
      </c>
      <c r="AJ2042" t="e">
        <v>#N/A</v>
      </c>
      <c r="AK2042" t="e">
        <v>#N/A</v>
      </c>
    </row>
    <row r="2043" spans="1:37" x14ac:dyDescent="0.25">
      <c r="A2043" s="15">
        <v>61909</v>
      </c>
      <c r="B2043" s="15" t="s">
        <v>739</v>
      </c>
      <c r="C2043" s="16">
        <v>45129</v>
      </c>
      <c r="D2043" s="15" t="s">
        <v>56</v>
      </c>
      <c r="E2043" s="1" t="s">
        <v>741</v>
      </c>
      <c r="F2043" s="15" t="s">
        <v>163</v>
      </c>
      <c r="G2043" s="1" t="s">
        <v>56</v>
      </c>
      <c r="H2043" s="17">
        <v>465</v>
      </c>
      <c r="I2043" s="18">
        <v>4.6499999999999996E-3</v>
      </c>
      <c r="J2043" s="1">
        <v>9078413</v>
      </c>
      <c r="K2043" s="1" t="s">
        <v>739</v>
      </c>
      <c r="L2043" s="19">
        <v>10290177.759199969</v>
      </c>
      <c r="M2043" s="1" t="s">
        <v>67</v>
      </c>
      <c r="N2043" s="1" t="s">
        <v>741</v>
      </c>
      <c r="O2043" s="1" t="s">
        <v>59</v>
      </c>
      <c r="P2043" s="20">
        <v>9078413</v>
      </c>
      <c r="Q2043" s="1" t="s">
        <v>340</v>
      </c>
      <c r="R2043" s="1" t="s">
        <v>89</v>
      </c>
      <c r="S2043" s="1" t="s">
        <v>80</v>
      </c>
      <c r="T2043" s="18">
        <f>IFERROR(VLOOKUP(A2043,'[1]For Report Q-2 '!$A$2:$T$3476,20,0),"-")</f>
        <v>4.6499999999999996E-3</v>
      </c>
      <c r="U2043" s="55">
        <f>IFERROR(VLOOKUP(A2043,'[1]For Report Q-2 '!$A$2:$U$3476,21,0),"-")</f>
        <v>0</v>
      </c>
      <c r="V2043" s="2" t="str">
        <f>IFERROR(VLOOKUP(A2043,'[1]For Report Q-2 '!$A$2:$V$3476,22,0),"-")</f>
        <v>-</v>
      </c>
      <c r="W2043" s="1">
        <f>IFERROR(VLOOKUP(A2043,'[1]For Report Q-2 '!$A$2:$W$3476,23,0),"-")</f>
        <v>0</v>
      </c>
      <c r="X2043" s="1"/>
      <c r="Y2043" s="1"/>
      <c r="Z2043" s="2" t="str">
        <f>IFERROR(VLOOKUP(A2043,'[1]For Report Q-2 '!$A$2:$Z$3476,26,0),"-")</f>
        <v>-</v>
      </c>
      <c r="AA2043" s="1" t="str">
        <f>IFERROR(VLOOKUP(A2043,'[1]For Report Q-2 '!$A$2:$AH$3476,27,0),"-")</f>
        <v>-</v>
      </c>
      <c r="AB2043" s="1" t="str">
        <f>IFERROR(VLOOKUP(A2043,'[1]For Report Q-2 '!$A$2:$AH$3476,28,0),"-")</f>
        <v>-</v>
      </c>
      <c r="AC2043" s="2" t="str">
        <f>IFERROR(VLOOKUP(A2043,'[1]For Report Q-2 '!$A$2:$AH$3476,29,0),"-")</f>
        <v>-</v>
      </c>
      <c r="AD2043" s="2" t="str">
        <f>IFERROR(VLOOKUP(A2043,'[1]For Report Q-2 '!$A$2:$AH$3476,30,0),"-")</f>
        <v>-</v>
      </c>
      <c r="AE2043" s="1" t="str">
        <f>IFERROR(VLOOKUP(A2043,'[1]For Report Q-2 '!$A$2:$AH$3476,31,0),"-")</f>
        <v>-</v>
      </c>
      <c r="AF2043" s="1" t="str">
        <f>IFERROR(VLOOKUP(A2043,'[1]For Report Q-2 '!$A$2:$AH$3476,32,0),"-")</f>
        <v>-</v>
      </c>
      <c r="AG2043" s="2" t="str">
        <f>IFERROR(VLOOKUP(A2043,'[1]For Report Q-2 '!$A$2:$AH$3476,33,0),"-")</f>
        <v>-</v>
      </c>
      <c r="AH2043" s="1" t="str">
        <f t="shared" si="31"/>
        <v>--</v>
      </c>
      <c r="AI2043" t="e">
        <v>#N/A</v>
      </c>
      <c r="AJ2043" t="e">
        <v>#N/A</v>
      </c>
      <c r="AK2043" t="e">
        <v>#N/A</v>
      </c>
    </row>
    <row r="2044" spans="1:37" x14ac:dyDescent="0.25">
      <c r="A2044" s="15">
        <v>61910</v>
      </c>
      <c r="B2044" s="15" t="s">
        <v>739</v>
      </c>
      <c r="C2044" s="16">
        <v>45152</v>
      </c>
      <c r="D2044" s="15" t="s">
        <v>56</v>
      </c>
      <c r="E2044" s="1" t="s">
        <v>741</v>
      </c>
      <c r="F2044" s="15" t="s">
        <v>163</v>
      </c>
      <c r="G2044" s="1" t="s">
        <v>56</v>
      </c>
      <c r="H2044" s="17">
        <v>465</v>
      </c>
      <c r="I2044" s="18">
        <v>4.6499999999999996E-3</v>
      </c>
      <c r="J2044" s="1">
        <v>9078413</v>
      </c>
      <c r="K2044" s="1" t="s">
        <v>739</v>
      </c>
      <c r="L2044" s="19">
        <v>10290177.759199969</v>
      </c>
      <c r="M2044" s="1" t="s">
        <v>67</v>
      </c>
      <c r="N2044" s="1" t="s">
        <v>741</v>
      </c>
      <c r="O2044" s="1" t="s">
        <v>59</v>
      </c>
      <c r="P2044" s="20">
        <v>9078413</v>
      </c>
      <c r="Q2044" s="1" t="s">
        <v>340</v>
      </c>
      <c r="R2044" s="1" t="s">
        <v>89</v>
      </c>
      <c r="S2044" s="1" t="s">
        <v>80</v>
      </c>
      <c r="T2044" s="18">
        <f>IFERROR(VLOOKUP(A2044,'[1]For Report Q-2 '!$A$2:$T$3476,20,0),"-")</f>
        <v>4.6499999999999996E-3</v>
      </c>
      <c r="U2044" s="55">
        <f>IFERROR(VLOOKUP(A2044,'[1]For Report Q-2 '!$A$2:$U$3476,21,0),"-")</f>
        <v>0</v>
      </c>
      <c r="V2044" s="2" t="str">
        <f>IFERROR(VLOOKUP(A2044,'[1]For Report Q-2 '!$A$2:$V$3476,22,0),"-")</f>
        <v>-</v>
      </c>
      <c r="W2044" s="1">
        <f>IFERROR(VLOOKUP(A2044,'[1]For Report Q-2 '!$A$2:$W$3476,23,0),"-")</f>
        <v>0</v>
      </c>
      <c r="X2044" s="1"/>
      <c r="Y2044" s="1"/>
      <c r="Z2044" s="2" t="str">
        <f>IFERROR(VLOOKUP(A2044,'[1]For Report Q-2 '!$A$2:$Z$3476,26,0),"-")</f>
        <v>-</v>
      </c>
      <c r="AA2044" s="1" t="str">
        <f>IFERROR(VLOOKUP(A2044,'[1]For Report Q-2 '!$A$2:$AH$3476,27,0),"-")</f>
        <v>-</v>
      </c>
      <c r="AB2044" s="1" t="str">
        <f>IFERROR(VLOOKUP(A2044,'[1]For Report Q-2 '!$A$2:$AH$3476,28,0),"-")</f>
        <v>-</v>
      </c>
      <c r="AC2044" s="2" t="str">
        <f>IFERROR(VLOOKUP(A2044,'[1]For Report Q-2 '!$A$2:$AH$3476,29,0),"-")</f>
        <v>-</v>
      </c>
      <c r="AD2044" s="2" t="str">
        <f>IFERROR(VLOOKUP(A2044,'[1]For Report Q-2 '!$A$2:$AH$3476,30,0),"-")</f>
        <v>-</v>
      </c>
      <c r="AE2044" s="1" t="str">
        <f>IFERROR(VLOOKUP(A2044,'[1]For Report Q-2 '!$A$2:$AH$3476,31,0),"-")</f>
        <v>-</v>
      </c>
      <c r="AF2044" s="1" t="str">
        <f>IFERROR(VLOOKUP(A2044,'[1]For Report Q-2 '!$A$2:$AH$3476,32,0),"-")</f>
        <v>-</v>
      </c>
      <c r="AG2044" s="2" t="str">
        <f>IFERROR(VLOOKUP(A2044,'[1]For Report Q-2 '!$A$2:$AH$3476,33,0),"-")</f>
        <v>-</v>
      </c>
      <c r="AH2044" s="1" t="str">
        <f t="shared" si="31"/>
        <v>--</v>
      </c>
      <c r="AI2044" t="e">
        <v>#N/A</v>
      </c>
      <c r="AJ2044" t="e">
        <v>#N/A</v>
      </c>
      <c r="AK2044" t="e">
        <v>#N/A</v>
      </c>
    </row>
    <row r="2045" spans="1:37" x14ac:dyDescent="0.25">
      <c r="A2045" s="15">
        <v>61911</v>
      </c>
      <c r="B2045" s="15" t="s">
        <v>739</v>
      </c>
      <c r="C2045" s="16">
        <v>45090</v>
      </c>
      <c r="D2045" s="15" t="s">
        <v>28</v>
      </c>
      <c r="E2045" s="1" t="s">
        <v>741</v>
      </c>
      <c r="F2045" s="15" t="s">
        <v>163</v>
      </c>
      <c r="G2045" s="1" t="s">
        <v>28</v>
      </c>
      <c r="H2045" s="17">
        <v>555</v>
      </c>
      <c r="I2045" s="18">
        <v>5.5500000000000002E-3</v>
      </c>
      <c r="J2045" s="1">
        <v>9078413</v>
      </c>
      <c r="K2045" s="1" t="s">
        <v>739</v>
      </c>
      <c r="L2045" s="19">
        <v>10290177.759199969</v>
      </c>
      <c r="M2045" s="1" t="s">
        <v>67</v>
      </c>
      <c r="N2045" s="1" t="s">
        <v>741</v>
      </c>
      <c r="O2045" s="1" t="s">
        <v>38</v>
      </c>
      <c r="P2045" s="20">
        <v>9078413</v>
      </c>
      <c r="Q2045" s="1" t="s">
        <v>340</v>
      </c>
      <c r="R2045" s="1" t="s">
        <v>89</v>
      </c>
      <c r="S2045" s="1" t="s">
        <v>80</v>
      </c>
      <c r="T2045" s="18">
        <f>IFERROR(VLOOKUP(A2045,'[1]For Report Q-2 '!$A$2:$T$3476,20,0),"-")</f>
        <v>5.5500000000000002E-3</v>
      </c>
      <c r="U2045" s="55">
        <f>IFERROR(VLOOKUP(A2045,'[1]For Report Q-2 '!$A$2:$U$3476,21,0),"-")</f>
        <v>0</v>
      </c>
      <c r="V2045" s="2" t="str">
        <f>IFERROR(VLOOKUP(A2045,'[1]For Report Q-2 '!$A$2:$V$3476,22,0),"-")</f>
        <v>-</v>
      </c>
      <c r="W2045" s="1">
        <f>IFERROR(VLOOKUP(A2045,'[1]For Report Q-2 '!$A$2:$W$3476,23,0),"-")</f>
        <v>0</v>
      </c>
      <c r="X2045" s="1"/>
      <c r="Y2045" s="1"/>
      <c r="Z2045" s="2" t="str">
        <f>IFERROR(VLOOKUP(A2045,'[1]For Report Q-2 '!$A$2:$Z$3476,26,0),"-")</f>
        <v>-</v>
      </c>
      <c r="AA2045" s="1" t="str">
        <f>IFERROR(VLOOKUP(A2045,'[1]For Report Q-2 '!$A$2:$AH$3476,27,0),"-")</f>
        <v>-</v>
      </c>
      <c r="AB2045" s="1" t="str">
        <f>IFERROR(VLOOKUP(A2045,'[1]For Report Q-2 '!$A$2:$AH$3476,28,0),"-")</f>
        <v>-</v>
      </c>
      <c r="AC2045" s="2" t="str">
        <f>IFERROR(VLOOKUP(A2045,'[1]For Report Q-2 '!$A$2:$AH$3476,29,0),"-")</f>
        <v>-</v>
      </c>
      <c r="AD2045" s="2" t="str">
        <f>IFERROR(VLOOKUP(A2045,'[1]For Report Q-2 '!$A$2:$AH$3476,30,0),"-")</f>
        <v>-</v>
      </c>
      <c r="AE2045" s="1" t="str">
        <f>IFERROR(VLOOKUP(A2045,'[1]For Report Q-2 '!$A$2:$AH$3476,31,0),"-")</f>
        <v>-</v>
      </c>
      <c r="AF2045" s="1" t="str">
        <f>IFERROR(VLOOKUP(A2045,'[1]For Report Q-2 '!$A$2:$AH$3476,32,0),"-")</f>
        <v>-</v>
      </c>
      <c r="AG2045" s="2" t="str">
        <f>IFERROR(VLOOKUP(A2045,'[1]For Report Q-2 '!$A$2:$AH$3476,33,0),"-")</f>
        <v>-</v>
      </c>
      <c r="AH2045" s="1" t="str">
        <f t="shared" si="31"/>
        <v>--</v>
      </c>
      <c r="AI2045" t="e">
        <v>#N/A</v>
      </c>
      <c r="AJ2045" t="e">
        <v>#N/A</v>
      </c>
      <c r="AK2045" t="e">
        <v>#N/A</v>
      </c>
    </row>
    <row r="2046" spans="1:37" x14ac:dyDescent="0.25">
      <c r="A2046" s="15">
        <v>61912</v>
      </c>
      <c r="B2046" s="15" t="s">
        <v>739</v>
      </c>
      <c r="C2046" s="16">
        <v>45090</v>
      </c>
      <c r="D2046" s="15" t="s">
        <v>28</v>
      </c>
      <c r="E2046" s="1" t="s">
        <v>741</v>
      </c>
      <c r="F2046" s="15" t="s">
        <v>163</v>
      </c>
      <c r="G2046" s="1" t="s">
        <v>28</v>
      </c>
      <c r="H2046" s="17">
        <v>670</v>
      </c>
      <c r="I2046" s="18">
        <v>6.7000000000000002E-3</v>
      </c>
      <c r="J2046" s="1">
        <v>9078413</v>
      </c>
      <c r="K2046" s="1" t="s">
        <v>739</v>
      </c>
      <c r="L2046" s="19">
        <v>10290177.759199969</v>
      </c>
      <c r="M2046" s="1" t="s">
        <v>67</v>
      </c>
      <c r="N2046" s="1" t="s">
        <v>741</v>
      </c>
      <c r="O2046" s="1" t="s">
        <v>38</v>
      </c>
      <c r="P2046" s="20">
        <v>9078413</v>
      </c>
      <c r="Q2046" s="1" t="s">
        <v>340</v>
      </c>
      <c r="R2046" s="1" t="s">
        <v>89</v>
      </c>
      <c r="S2046" s="1" t="s">
        <v>80</v>
      </c>
      <c r="T2046" s="18">
        <f>IFERROR(VLOOKUP(A2046,'[1]For Report Q-2 '!$A$2:$T$3476,20,0),"-")</f>
        <v>6.7000000000000002E-3</v>
      </c>
      <c r="U2046" s="55">
        <f>IFERROR(VLOOKUP(A2046,'[1]For Report Q-2 '!$A$2:$U$3476,21,0),"-")</f>
        <v>0</v>
      </c>
      <c r="V2046" s="2" t="str">
        <f>IFERROR(VLOOKUP(A2046,'[1]For Report Q-2 '!$A$2:$V$3476,22,0),"-")</f>
        <v>-</v>
      </c>
      <c r="W2046" s="1">
        <f>IFERROR(VLOOKUP(A2046,'[1]For Report Q-2 '!$A$2:$W$3476,23,0),"-")</f>
        <v>0</v>
      </c>
      <c r="X2046" s="1"/>
      <c r="Y2046" s="1"/>
      <c r="Z2046" s="2" t="str">
        <f>IFERROR(VLOOKUP(A2046,'[1]For Report Q-2 '!$A$2:$Z$3476,26,0),"-")</f>
        <v>-</v>
      </c>
      <c r="AA2046" s="1" t="str">
        <f>IFERROR(VLOOKUP(A2046,'[1]For Report Q-2 '!$A$2:$AH$3476,27,0),"-")</f>
        <v>-</v>
      </c>
      <c r="AB2046" s="1" t="str">
        <f>IFERROR(VLOOKUP(A2046,'[1]For Report Q-2 '!$A$2:$AH$3476,28,0),"-")</f>
        <v>-</v>
      </c>
      <c r="AC2046" s="2" t="str">
        <f>IFERROR(VLOOKUP(A2046,'[1]For Report Q-2 '!$A$2:$AH$3476,29,0),"-")</f>
        <v>-</v>
      </c>
      <c r="AD2046" s="2" t="str">
        <f>IFERROR(VLOOKUP(A2046,'[1]For Report Q-2 '!$A$2:$AH$3476,30,0),"-")</f>
        <v>-</v>
      </c>
      <c r="AE2046" s="1" t="str">
        <f>IFERROR(VLOOKUP(A2046,'[1]For Report Q-2 '!$A$2:$AH$3476,31,0),"-")</f>
        <v>-</v>
      </c>
      <c r="AF2046" s="1" t="str">
        <f>IFERROR(VLOOKUP(A2046,'[1]For Report Q-2 '!$A$2:$AH$3476,32,0),"-")</f>
        <v>-</v>
      </c>
      <c r="AG2046" s="2" t="str">
        <f>IFERROR(VLOOKUP(A2046,'[1]For Report Q-2 '!$A$2:$AH$3476,33,0),"-")</f>
        <v>-</v>
      </c>
      <c r="AH2046" s="1" t="str">
        <f t="shared" si="31"/>
        <v>--</v>
      </c>
      <c r="AI2046" t="e">
        <v>#N/A</v>
      </c>
      <c r="AJ2046" t="e">
        <v>#N/A</v>
      </c>
      <c r="AK2046" t="e">
        <v>#N/A</v>
      </c>
    </row>
    <row r="2047" spans="1:37" x14ac:dyDescent="0.25">
      <c r="A2047" s="15">
        <v>61913</v>
      </c>
      <c r="B2047" s="15" t="s">
        <v>739</v>
      </c>
      <c r="C2047" s="16">
        <v>45129</v>
      </c>
      <c r="D2047" s="15" t="s">
        <v>56</v>
      </c>
      <c r="E2047" s="1" t="s">
        <v>741</v>
      </c>
      <c r="F2047" s="15" t="s">
        <v>163</v>
      </c>
      <c r="G2047" s="1" t="s">
        <v>56</v>
      </c>
      <c r="H2047" s="17">
        <v>465</v>
      </c>
      <c r="I2047" s="18">
        <v>4.6499999999999996E-3</v>
      </c>
      <c r="J2047" s="1">
        <v>9078413</v>
      </c>
      <c r="K2047" s="1" t="s">
        <v>739</v>
      </c>
      <c r="L2047" s="19">
        <v>10290177.759199969</v>
      </c>
      <c r="M2047" s="1" t="s">
        <v>67</v>
      </c>
      <c r="N2047" s="1" t="s">
        <v>741</v>
      </c>
      <c r="O2047" s="1" t="s">
        <v>59</v>
      </c>
      <c r="P2047" s="20">
        <v>9078413</v>
      </c>
      <c r="Q2047" s="1" t="s">
        <v>340</v>
      </c>
      <c r="R2047" s="1" t="s">
        <v>89</v>
      </c>
      <c r="S2047" s="1" t="s">
        <v>80</v>
      </c>
      <c r="T2047" s="18">
        <f>IFERROR(VLOOKUP(A2047,'[1]For Report Q-2 '!$A$2:$T$3476,20,0),"-")</f>
        <v>4.6499999999999996E-3</v>
      </c>
      <c r="U2047" s="55">
        <f>IFERROR(VLOOKUP(A2047,'[1]For Report Q-2 '!$A$2:$U$3476,21,0),"-")</f>
        <v>0</v>
      </c>
      <c r="V2047" s="2" t="str">
        <f>IFERROR(VLOOKUP(A2047,'[1]For Report Q-2 '!$A$2:$V$3476,22,0),"-")</f>
        <v>-</v>
      </c>
      <c r="W2047" s="1">
        <f>IFERROR(VLOOKUP(A2047,'[1]For Report Q-2 '!$A$2:$W$3476,23,0),"-")</f>
        <v>0</v>
      </c>
      <c r="X2047" s="1"/>
      <c r="Y2047" s="1"/>
      <c r="Z2047" s="2" t="str">
        <f>IFERROR(VLOOKUP(A2047,'[1]For Report Q-2 '!$A$2:$Z$3476,26,0),"-")</f>
        <v>-</v>
      </c>
      <c r="AA2047" s="1" t="str">
        <f>IFERROR(VLOOKUP(A2047,'[1]For Report Q-2 '!$A$2:$AH$3476,27,0),"-")</f>
        <v>-</v>
      </c>
      <c r="AB2047" s="1" t="str">
        <f>IFERROR(VLOOKUP(A2047,'[1]For Report Q-2 '!$A$2:$AH$3476,28,0),"-")</f>
        <v>-</v>
      </c>
      <c r="AC2047" s="2" t="str">
        <f>IFERROR(VLOOKUP(A2047,'[1]For Report Q-2 '!$A$2:$AH$3476,29,0),"-")</f>
        <v>-</v>
      </c>
      <c r="AD2047" s="2" t="str">
        <f>IFERROR(VLOOKUP(A2047,'[1]For Report Q-2 '!$A$2:$AH$3476,30,0),"-")</f>
        <v>-</v>
      </c>
      <c r="AE2047" s="1" t="str">
        <f>IFERROR(VLOOKUP(A2047,'[1]For Report Q-2 '!$A$2:$AH$3476,31,0),"-")</f>
        <v>-</v>
      </c>
      <c r="AF2047" s="1" t="str">
        <f>IFERROR(VLOOKUP(A2047,'[1]For Report Q-2 '!$A$2:$AH$3476,32,0),"-")</f>
        <v>-</v>
      </c>
      <c r="AG2047" s="2" t="str">
        <f>IFERROR(VLOOKUP(A2047,'[1]For Report Q-2 '!$A$2:$AH$3476,33,0),"-")</f>
        <v>-</v>
      </c>
      <c r="AH2047" s="1" t="str">
        <f t="shared" si="31"/>
        <v>--</v>
      </c>
      <c r="AI2047" t="e">
        <v>#N/A</v>
      </c>
      <c r="AJ2047" t="e">
        <v>#N/A</v>
      </c>
      <c r="AK2047" t="e">
        <v>#N/A</v>
      </c>
    </row>
    <row r="2048" spans="1:37" x14ac:dyDescent="0.25">
      <c r="A2048" s="15">
        <v>61914</v>
      </c>
      <c r="B2048" s="15" t="s">
        <v>739</v>
      </c>
      <c r="C2048" s="16">
        <v>45096</v>
      </c>
      <c r="D2048" s="15" t="s">
        <v>56</v>
      </c>
      <c r="E2048" s="1" t="s">
        <v>741</v>
      </c>
      <c r="F2048" s="15" t="s">
        <v>163</v>
      </c>
      <c r="G2048" s="1" t="s">
        <v>56</v>
      </c>
      <c r="H2048" s="17">
        <v>465</v>
      </c>
      <c r="I2048" s="18">
        <v>4.6499999999999996E-3</v>
      </c>
      <c r="J2048" s="1">
        <v>9078413</v>
      </c>
      <c r="K2048" s="1" t="s">
        <v>739</v>
      </c>
      <c r="L2048" s="19">
        <v>10290177.759199969</v>
      </c>
      <c r="M2048" s="1" t="s">
        <v>67</v>
      </c>
      <c r="N2048" s="1" t="s">
        <v>741</v>
      </c>
      <c r="O2048" s="1" t="s">
        <v>59</v>
      </c>
      <c r="P2048" s="20">
        <v>9078413</v>
      </c>
      <c r="Q2048" s="1" t="s">
        <v>340</v>
      </c>
      <c r="R2048" s="1" t="s">
        <v>89</v>
      </c>
      <c r="S2048" s="1" t="s">
        <v>80</v>
      </c>
      <c r="T2048" s="18">
        <f>IFERROR(VLOOKUP(A2048,'[1]For Report Q-2 '!$A$2:$T$3476,20,0),"-")</f>
        <v>4.6499999999999996E-3</v>
      </c>
      <c r="U2048" s="55">
        <f>IFERROR(VLOOKUP(A2048,'[1]For Report Q-2 '!$A$2:$U$3476,21,0),"-")</f>
        <v>0</v>
      </c>
      <c r="V2048" s="2" t="str">
        <f>IFERROR(VLOOKUP(A2048,'[1]For Report Q-2 '!$A$2:$V$3476,22,0),"-")</f>
        <v>-</v>
      </c>
      <c r="W2048" s="1">
        <f>IFERROR(VLOOKUP(A2048,'[1]For Report Q-2 '!$A$2:$W$3476,23,0),"-")</f>
        <v>0</v>
      </c>
      <c r="X2048" s="1"/>
      <c r="Y2048" s="1"/>
      <c r="Z2048" s="2" t="str">
        <f>IFERROR(VLOOKUP(A2048,'[1]For Report Q-2 '!$A$2:$Z$3476,26,0),"-")</f>
        <v>-</v>
      </c>
      <c r="AA2048" s="1" t="str">
        <f>IFERROR(VLOOKUP(A2048,'[1]For Report Q-2 '!$A$2:$AH$3476,27,0),"-")</f>
        <v>-</v>
      </c>
      <c r="AB2048" s="1" t="str">
        <f>IFERROR(VLOOKUP(A2048,'[1]For Report Q-2 '!$A$2:$AH$3476,28,0),"-")</f>
        <v>-</v>
      </c>
      <c r="AC2048" s="2" t="str">
        <f>IFERROR(VLOOKUP(A2048,'[1]For Report Q-2 '!$A$2:$AH$3476,29,0),"-")</f>
        <v>-</v>
      </c>
      <c r="AD2048" s="2" t="str">
        <f>IFERROR(VLOOKUP(A2048,'[1]For Report Q-2 '!$A$2:$AH$3476,30,0),"-")</f>
        <v>-</v>
      </c>
      <c r="AE2048" s="1" t="str">
        <f>IFERROR(VLOOKUP(A2048,'[1]For Report Q-2 '!$A$2:$AH$3476,31,0),"-")</f>
        <v>-</v>
      </c>
      <c r="AF2048" s="1" t="str">
        <f>IFERROR(VLOOKUP(A2048,'[1]For Report Q-2 '!$A$2:$AH$3476,32,0),"-")</f>
        <v>-</v>
      </c>
      <c r="AG2048" s="2" t="str">
        <f>IFERROR(VLOOKUP(A2048,'[1]For Report Q-2 '!$A$2:$AH$3476,33,0),"-")</f>
        <v>-</v>
      </c>
      <c r="AH2048" s="1" t="str">
        <f t="shared" si="31"/>
        <v>--</v>
      </c>
      <c r="AI2048" t="e">
        <v>#N/A</v>
      </c>
      <c r="AJ2048" t="e">
        <v>#N/A</v>
      </c>
      <c r="AK2048" t="e">
        <v>#N/A</v>
      </c>
    </row>
    <row r="2049" spans="1:37" x14ac:dyDescent="0.25">
      <c r="A2049" s="15">
        <v>61917</v>
      </c>
      <c r="B2049" s="15" t="s">
        <v>739</v>
      </c>
      <c r="C2049" s="16">
        <v>45131</v>
      </c>
      <c r="D2049" s="15" t="s">
        <v>56</v>
      </c>
      <c r="E2049" s="1" t="s">
        <v>741</v>
      </c>
      <c r="F2049" s="15" t="s">
        <v>163</v>
      </c>
      <c r="G2049" s="1" t="s">
        <v>56</v>
      </c>
      <c r="H2049" s="17">
        <v>465</v>
      </c>
      <c r="I2049" s="18">
        <v>4.6499999999999996E-3</v>
      </c>
      <c r="J2049" s="1">
        <v>9078413</v>
      </c>
      <c r="K2049" s="1" t="s">
        <v>739</v>
      </c>
      <c r="L2049" s="19">
        <v>10290177.759199969</v>
      </c>
      <c r="M2049" s="1" t="s">
        <v>67</v>
      </c>
      <c r="N2049" s="1" t="s">
        <v>741</v>
      </c>
      <c r="O2049" s="1" t="s">
        <v>59</v>
      </c>
      <c r="P2049" s="20">
        <v>9078413</v>
      </c>
      <c r="Q2049" s="1" t="s">
        <v>340</v>
      </c>
      <c r="R2049" s="1" t="s">
        <v>89</v>
      </c>
      <c r="S2049" s="1" t="s">
        <v>80</v>
      </c>
      <c r="T2049" s="18">
        <f>IFERROR(VLOOKUP(A2049,'[1]For Report Q-2 '!$A$2:$T$3476,20,0),"-")</f>
        <v>4.6499999999999996E-3</v>
      </c>
      <c r="U2049" s="55">
        <f>IFERROR(VLOOKUP(A2049,'[1]For Report Q-2 '!$A$2:$U$3476,21,0),"-")</f>
        <v>0</v>
      </c>
      <c r="V2049" s="2" t="str">
        <f>IFERROR(VLOOKUP(A2049,'[1]For Report Q-2 '!$A$2:$V$3476,22,0),"-")</f>
        <v>-</v>
      </c>
      <c r="W2049" s="1">
        <f>IFERROR(VLOOKUP(A2049,'[1]For Report Q-2 '!$A$2:$W$3476,23,0),"-")</f>
        <v>0</v>
      </c>
      <c r="X2049" s="1"/>
      <c r="Y2049" s="1"/>
      <c r="Z2049" s="2" t="str">
        <f>IFERROR(VLOOKUP(A2049,'[1]For Report Q-2 '!$A$2:$Z$3476,26,0),"-")</f>
        <v>-</v>
      </c>
      <c r="AA2049" s="1" t="str">
        <f>IFERROR(VLOOKUP(A2049,'[1]For Report Q-2 '!$A$2:$AH$3476,27,0),"-")</f>
        <v>-</v>
      </c>
      <c r="AB2049" s="1" t="str">
        <f>IFERROR(VLOOKUP(A2049,'[1]For Report Q-2 '!$A$2:$AH$3476,28,0),"-")</f>
        <v>-</v>
      </c>
      <c r="AC2049" s="2" t="str">
        <f>IFERROR(VLOOKUP(A2049,'[1]For Report Q-2 '!$A$2:$AH$3476,29,0),"-")</f>
        <v>-</v>
      </c>
      <c r="AD2049" s="2" t="str">
        <f>IFERROR(VLOOKUP(A2049,'[1]For Report Q-2 '!$A$2:$AH$3476,30,0),"-")</f>
        <v>-</v>
      </c>
      <c r="AE2049" s="1" t="str">
        <f>IFERROR(VLOOKUP(A2049,'[1]For Report Q-2 '!$A$2:$AH$3476,31,0),"-")</f>
        <v>-</v>
      </c>
      <c r="AF2049" s="1" t="str">
        <f>IFERROR(VLOOKUP(A2049,'[1]For Report Q-2 '!$A$2:$AH$3476,32,0),"-")</f>
        <v>-</v>
      </c>
      <c r="AG2049" s="2" t="str">
        <f>IFERROR(VLOOKUP(A2049,'[1]For Report Q-2 '!$A$2:$AH$3476,33,0),"-")</f>
        <v>-</v>
      </c>
      <c r="AH2049" s="1" t="str">
        <f t="shared" si="31"/>
        <v>--</v>
      </c>
      <c r="AI2049" t="e">
        <v>#N/A</v>
      </c>
      <c r="AJ2049" t="e">
        <v>#N/A</v>
      </c>
      <c r="AK2049" t="e">
        <v>#N/A</v>
      </c>
    </row>
    <row r="2050" spans="1:37" x14ac:dyDescent="0.25">
      <c r="A2050" s="15">
        <v>61918</v>
      </c>
      <c r="B2050" s="15" t="s">
        <v>739</v>
      </c>
      <c r="C2050" s="16">
        <v>45129</v>
      </c>
      <c r="D2050" s="15" t="s">
        <v>56</v>
      </c>
      <c r="E2050" s="1" t="s">
        <v>741</v>
      </c>
      <c r="F2050" s="15" t="s">
        <v>163</v>
      </c>
      <c r="G2050" s="1" t="s">
        <v>56</v>
      </c>
      <c r="H2050" s="17">
        <v>465</v>
      </c>
      <c r="I2050" s="18">
        <v>4.6499999999999996E-3</v>
      </c>
      <c r="J2050" s="1">
        <v>9078413</v>
      </c>
      <c r="K2050" s="1" t="s">
        <v>739</v>
      </c>
      <c r="L2050" s="19">
        <v>10290177.759199969</v>
      </c>
      <c r="M2050" s="1" t="s">
        <v>67</v>
      </c>
      <c r="N2050" s="1" t="s">
        <v>741</v>
      </c>
      <c r="O2050" s="1" t="s">
        <v>59</v>
      </c>
      <c r="P2050" s="20">
        <v>9078413</v>
      </c>
      <c r="Q2050" s="1" t="s">
        <v>340</v>
      </c>
      <c r="R2050" s="1" t="s">
        <v>89</v>
      </c>
      <c r="S2050" s="1" t="s">
        <v>80</v>
      </c>
      <c r="T2050" s="18">
        <f>IFERROR(VLOOKUP(A2050,'[1]For Report Q-2 '!$A$2:$T$3476,20,0),"-")</f>
        <v>4.6499999999999996E-3</v>
      </c>
      <c r="U2050" s="55">
        <f>IFERROR(VLOOKUP(A2050,'[1]For Report Q-2 '!$A$2:$U$3476,21,0),"-")</f>
        <v>0</v>
      </c>
      <c r="V2050" s="2" t="str">
        <f>IFERROR(VLOOKUP(A2050,'[1]For Report Q-2 '!$A$2:$V$3476,22,0),"-")</f>
        <v>-</v>
      </c>
      <c r="W2050" s="1">
        <f>IFERROR(VLOOKUP(A2050,'[1]For Report Q-2 '!$A$2:$W$3476,23,0),"-")</f>
        <v>0</v>
      </c>
      <c r="X2050" s="1"/>
      <c r="Y2050" s="1"/>
      <c r="Z2050" s="2" t="str">
        <f>IFERROR(VLOOKUP(A2050,'[1]For Report Q-2 '!$A$2:$Z$3476,26,0),"-")</f>
        <v>-</v>
      </c>
      <c r="AA2050" s="1" t="str">
        <f>IFERROR(VLOOKUP(A2050,'[1]For Report Q-2 '!$A$2:$AH$3476,27,0),"-")</f>
        <v>-</v>
      </c>
      <c r="AB2050" s="1" t="str">
        <f>IFERROR(VLOOKUP(A2050,'[1]For Report Q-2 '!$A$2:$AH$3476,28,0),"-")</f>
        <v>-</v>
      </c>
      <c r="AC2050" s="2" t="str">
        <f>IFERROR(VLOOKUP(A2050,'[1]For Report Q-2 '!$A$2:$AH$3476,29,0),"-")</f>
        <v>-</v>
      </c>
      <c r="AD2050" s="2" t="str">
        <f>IFERROR(VLOOKUP(A2050,'[1]For Report Q-2 '!$A$2:$AH$3476,30,0),"-")</f>
        <v>-</v>
      </c>
      <c r="AE2050" s="1" t="str">
        <f>IFERROR(VLOOKUP(A2050,'[1]For Report Q-2 '!$A$2:$AH$3476,31,0),"-")</f>
        <v>-</v>
      </c>
      <c r="AF2050" s="1" t="str">
        <f>IFERROR(VLOOKUP(A2050,'[1]For Report Q-2 '!$A$2:$AH$3476,32,0),"-")</f>
        <v>-</v>
      </c>
      <c r="AG2050" s="2" t="str">
        <f>IFERROR(VLOOKUP(A2050,'[1]For Report Q-2 '!$A$2:$AH$3476,33,0),"-")</f>
        <v>-</v>
      </c>
      <c r="AH2050" s="1" t="str">
        <f t="shared" si="31"/>
        <v>--</v>
      </c>
      <c r="AI2050" t="e">
        <v>#N/A</v>
      </c>
      <c r="AJ2050" t="e">
        <v>#N/A</v>
      </c>
      <c r="AK2050" t="e">
        <v>#N/A</v>
      </c>
    </row>
    <row r="2051" spans="1:37" x14ac:dyDescent="0.25">
      <c r="A2051" s="15">
        <v>61919</v>
      </c>
      <c r="B2051" s="15" t="s">
        <v>739</v>
      </c>
      <c r="C2051" s="16">
        <v>45129</v>
      </c>
      <c r="D2051" s="15" t="s">
        <v>56</v>
      </c>
      <c r="E2051" s="1" t="s">
        <v>741</v>
      </c>
      <c r="F2051" s="15" t="s">
        <v>163</v>
      </c>
      <c r="G2051" s="1" t="s">
        <v>56</v>
      </c>
      <c r="H2051" s="17">
        <v>465</v>
      </c>
      <c r="I2051" s="18">
        <v>4.6499999999999996E-3</v>
      </c>
      <c r="J2051" s="1">
        <v>9078413</v>
      </c>
      <c r="K2051" s="1" t="s">
        <v>739</v>
      </c>
      <c r="L2051" s="19">
        <v>10290177.759199969</v>
      </c>
      <c r="M2051" s="1" t="s">
        <v>67</v>
      </c>
      <c r="N2051" s="1" t="s">
        <v>741</v>
      </c>
      <c r="O2051" s="1" t="s">
        <v>59</v>
      </c>
      <c r="P2051" s="20">
        <v>9078413</v>
      </c>
      <c r="Q2051" s="1" t="s">
        <v>340</v>
      </c>
      <c r="R2051" s="1" t="s">
        <v>89</v>
      </c>
      <c r="S2051" s="1" t="s">
        <v>80</v>
      </c>
      <c r="T2051" s="18">
        <f>IFERROR(VLOOKUP(A2051,'[1]For Report Q-2 '!$A$2:$T$3476,20,0),"-")</f>
        <v>4.6499999999999996E-3</v>
      </c>
      <c r="U2051" s="55">
        <f>IFERROR(VLOOKUP(A2051,'[1]For Report Q-2 '!$A$2:$U$3476,21,0),"-")</f>
        <v>0</v>
      </c>
      <c r="V2051" s="2" t="str">
        <f>IFERROR(VLOOKUP(A2051,'[1]For Report Q-2 '!$A$2:$V$3476,22,0),"-")</f>
        <v>-</v>
      </c>
      <c r="W2051" s="1">
        <f>IFERROR(VLOOKUP(A2051,'[1]For Report Q-2 '!$A$2:$W$3476,23,0),"-")</f>
        <v>0</v>
      </c>
      <c r="X2051" s="1"/>
      <c r="Y2051" s="1"/>
      <c r="Z2051" s="2" t="str">
        <f>IFERROR(VLOOKUP(A2051,'[1]For Report Q-2 '!$A$2:$Z$3476,26,0),"-")</f>
        <v>-</v>
      </c>
      <c r="AA2051" s="1" t="str">
        <f>IFERROR(VLOOKUP(A2051,'[1]For Report Q-2 '!$A$2:$AH$3476,27,0),"-")</f>
        <v>-</v>
      </c>
      <c r="AB2051" s="1" t="str">
        <f>IFERROR(VLOOKUP(A2051,'[1]For Report Q-2 '!$A$2:$AH$3476,28,0),"-")</f>
        <v>-</v>
      </c>
      <c r="AC2051" s="2" t="str">
        <f>IFERROR(VLOOKUP(A2051,'[1]For Report Q-2 '!$A$2:$AH$3476,29,0),"-")</f>
        <v>-</v>
      </c>
      <c r="AD2051" s="2" t="str">
        <f>IFERROR(VLOOKUP(A2051,'[1]For Report Q-2 '!$A$2:$AH$3476,30,0),"-")</f>
        <v>-</v>
      </c>
      <c r="AE2051" s="1" t="str">
        <f>IFERROR(VLOOKUP(A2051,'[1]For Report Q-2 '!$A$2:$AH$3476,31,0),"-")</f>
        <v>-</v>
      </c>
      <c r="AF2051" s="1" t="str">
        <f>IFERROR(VLOOKUP(A2051,'[1]For Report Q-2 '!$A$2:$AH$3476,32,0),"-")</f>
        <v>-</v>
      </c>
      <c r="AG2051" s="2" t="str">
        <f>IFERROR(VLOOKUP(A2051,'[1]For Report Q-2 '!$A$2:$AH$3476,33,0),"-")</f>
        <v>-</v>
      </c>
      <c r="AH2051" s="1" t="str">
        <f t="shared" ref="AH2051:AH2114" si="32">AF2051&amp;AB2051</f>
        <v>--</v>
      </c>
      <c r="AI2051" t="e">
        <v>#N/A</v>
      </c>
      <c r="AJ2051" t="e">
        <v>#N/A</v>
      </c>
      <c r="AK2051" t="e">
        <v>#N/A</v>
      </c>
    </row>
    <row r="2052" spans="1:37" x14ac:dyDescent="0.25">
      <c r="A2052" s="15">
        <v>61922</v>
      </c>
      <c r="B2052" s="15" t="s">
        <v>739</v>
      </c>
      <c r="C2052" s="16">
        <v>45131</v>
      </c>
      <c r="D2052" s="15" t="s">
        <v>56</v>
      </c>
      <c r="E2052" s="1" t="s">
        <v>741</v>
      </c>
      <c r="F2052" s="15" t="s">
        <v>163</v>
      </c>
      <c r="G2052" s="1" t="s">
        <v>56</v>
      </c>
      <c r="H2052" s="17">
        <v>465</v>
      </c>
      <c r="I2052" s="18">
        <v>4.6499999999999996E-3</v>
      </c>
      <c r="J2052" s="1">
        <v>9078413</v>
      </c>
      <c r="K2052" s="1" t="s">
        <v>739</v>
      </c>
      <c r="L2052" s="19">
        <v>10290177.759199969</v>
      </c>
      <c r="M2052" s="1" t="s">
        <v>67</v>
      </c>
      <c r="N2052" s="1" t="s">
        <v>741</v>
      </c>
      <c r="O2052" s="1" t="s">
        <v>59</v>
      </c>
      <c r="P2052" s="20">
        <v>9078413</v>
      </c>
      <c r="Q2052" s="1" t="s">
        <v>340</v>
      </c>
      <c r="R2052" s="1" t="s">
        <v>89</v>
      </c>
      <c r="S2052" s="1" t="s">
        <v>80</v>
      </c>
      <c r="T2052" s="18">
        <f>IFERROR(VLOOKUP(A2052,'[1]For Report Q-2 '!$A$2:$T$3476,20,0),"-")</f>
        <v>4.6499999999999996E-3</v>
      </c>
      <c r="U2052" s="55">
        <f>IFERROR(VLOOKUP(A2052,'[1]For Report Q-2 '!$A$2:$U$3476,21,0),"-")</f>
        <v>0</v>
      </c>
      <c r="V2052" s="2" t="str">
        <f>IFERROR(VLOOKUP(A2052,'[1]For Report Q-2 '!$A$2:$V$3476,22,0),"-")</f>
        <v>-</v>
      </c>
      <c r="W2052" s="1">
        <f>IFERROR(VLOOKUP(A2052,'[1]For Report Q-2 '!$A$2:$W$3476,23,0),"-")</f>
        <v>0</v>
      </c>
      <c r="X2052" s="1"/>
      <c r="Y2052" s="1"/>
      <c r="Z2052" s="2" t="str">
        <f>IFERROR(VLOOKUP(A2052,'[1]For Report Q-2 '!$A$2:$Z$3476,26,0),"-")</f>
        <v>-</v>
      </c>
      <c r="AA2052" s="1" t="str">
        <f>IFERROR(VLOOKUP(A2052,'[1]For Report Q-2 '!$A$2:$AH$3476,27,0),"-")</f>
        <v>-</v>
      </c>
      <c r="AB2052" s="1" t="str">
        <f>IFERROR(VLOOKUP(A2052,'[1]For Report Q-2 '!$A$2:$AH$3476,28,0),"-")</f>
        <v>-</v>
      </c>
      <c r="AC2052" s="2" t="str">
        <f>IFERROR(VLOOKUP(A2052,'[1]For Report Q-2 '!$A$2:$AH$3476,29,0),"-")</f>
        <v>-</v>
      </c>
      <c r="AD2052" s="2" t="str">
        <f>IFERROR(VLOOKUP(A2052,'[1]For Report Q-2 '!$A$2:$AH$3476,30,0),"-")</f>
        <v>-</v>
      </c>
      <c r="AE2052" s="1" t="str">
        <f>IFERROR(VLOOKUP(A2052,'[1]For Report Q-2 '!$A$2:$AH$3476,31,0),"-")</f>
        <v>-</v>
      </c>
      <c r="AF2052" s="1" t="str">
        <f>IFERROR(VLOOKUP(A2052,'[1]For Report Q-2 '!$A$2:$AH$3476,32,0),"-")</f>
        <v>-</v>
      </c>
      <c r="AG2052" s="2" t="str">
        <f>IFERROR(VLOOKUP(A2052,'[1]For Report Q-2 '!$A$2:$AH$3476,33,0),"-")</f>
        <v>-</v>
      </c>
      <c r="AH2052" s="1" t="str">
        <f t="shared" si="32"/>
        <v>--</v>
      </c>
      <c r="AI2052" t="e">
        <v>#N/A</v>
      </c>
      <c r="AJ2052" t="e">
        <v>#N/A</v>
      </c>
      <c r="AK2052" t="e">
        <v>#N/A</v>
      </c>
    </row>
    <row r="2053" spans="1:37" x14ac:dyDescent="0.25">
      <c r="A2053" s="15">
        <v>61923</v>
      </c>
      <c r="B2053" s="15" t="s">
        <v>739</v>
      </c>
      <c r="C2053" s="16">
        <v>45129</v>
      </c>
      <c r="D2053" s="15" t="s">
        <v>56</v>
      </c>
      <c r="E2053" s="1" t="s">
        <v>741</v>
      </c>
      <c r="F2053" s="15" t="s">
        <v>163</v>
      </c>
      <c r="G2053" s="1" t="s">
        <v>56</v>
      </c>
      <c r="H2053" s="17">
        <v>465</v>
      </c>
      <c r="I2053" s="18">
        <v>4.6499999999999996E-3</v>
      </c>
      <c r="J2053" s="1">
        <v>9078413</v>
      </c>
      <c r="K2053" s="1" t="s">
        <v>739</v>
      </c>
      <c r="L2053" s="19">
        <v>10290177.759199969</v>
      </c>
      <c r="M2053" s="1" t="s">
        <v>67</v>
      </c>
      <c r="N2053" s="1" t="s">
        <v>741</v>
      </c>
      <c r="O2053" s="1" t="s">
        <v>59</v>
      </c>
      <c r="P2053" s="20">
        <v>9078413</v>
      </c>
      <c r="Q2053" s="1" t="s">
        <v>340</v>
      </c>
      <c r="R2053" s="1" t="s">
        <v>89</v>
      </c>
      <c r="S2053" s="1" t="s">
        <v>80</v>
      </c>
      <c r="T2053" s="18">
        <f>IFERROR(VLOOKUP(A2053,'[1]For Report Q-2 '!$A$2:$T$3476,20,0),"-")</f>
        <v>4.6499999999999996E-3</v>
      </c>
      <c r="U2053" s="55">
        <f>IFERROR(VLOOKUP(A2053,'[1]For Report Q-2 '!$A$2:$U$3476,21,0),"-")</f>
        <v>0</v>
      </c>
      <c r="V2053" s="2" t="str">
        <f>IFERROR(VLOOKUP(A2053,'[1]For Report Q-2 '!$A$2:$V$3476,22,0),"-")</f>
        <v>-</v>
      </c>
      <c r="W2053" s="1">
        <f>IFERROR(VLOOKUP(A2053,'[1]For Report Q-2 '!$A$2:$W$3476,23,0),"-")</f>
        <v>0</v>
      </c>
      <c r="X2053" s="1"/>
      <c r="Y2053" s="1"/>
      <c r="Z2053" s="2" t="str">
        <f>IFERROR(VLOOKUP(A2053,'[1]For Report Q-2 '!$A$2:$Z$3476,26,0),"-")</f>
        <v>-</v>
      </c>
      <c r="AA2053" s="1" t="str">
        <f>IFERROR(VLOOKUP(A2053,'[1]For Report Q-2 '!$A$2:$AH$3476,27,0),"-")</f>
        <v>-</v>
      </c>
      <c r="AB2053" s="1" t="str">
        <f>IFERROR(VLOOKUP(A2053,'[1]For Report Q-2 '!$A$2:$AH$3476,28,0),"-")</f>
        <v>-</v>
      </c>
      <c r="AC2053" s="2" t="str">
        <f>IFERROR(VLOOKUP(A2053,'[1]For Report Q-2 '!$A$2:$AH$3476,29,0),"-")</f>
        <v>-</v>
      </c>
      <c r="AD2053" s="2" t="str">
        <f>IFERROR(VLOOKUP(A2053,'[1]For Report Q-2 '!$A$2:$AH$3476,30,0),"-")</f>
        <v>-</v>
      </c>
      <c r="AE2053" s="1" t="str">
        <f>IFERROR(VLOOKUP(A2053,'[1]For Report Q-2 '!$A$2:$AH$3476,31,0),"-")</f>
        <v>-</v>
      </c>
      <c r="AF2053" s="1" t="str">
        <f>IFERROR(VLOOKUP(A2053,'[1]For Report Q-2 '!$A$2:$AH$3476,32,0),"-")</f>
        <v>-</v>
      </c>
      <c r="AG2053" s="2" t="str">
        <f>IFERROR(VLOOKUP(A2053,'[1]For Report Q-2 '!$A$2:$AH$3476,33,0),"-")</f>
        <v>-</v>
      </c>
      <c r="AH2053" s="1" t="str">
        <f t="shared" si="32"/>
        <v>--</v>
      </c>
      <c r="AI2053" t="e">
        <v>#N/A</v>
      </c>
      <c r="AJ2053" t="e">
        <v>#N/A</v>
      </c>
      <c r="AK2053" t="e">
        <v>#N/A</v>
      </c>
    </row>
    <row r="2054" spans="1:37" x14ac:dyDescent="0.25">
      <c r="A2054" s="15">
        <v>61926</v>
      </c>
      <c r="B2054" s="15" t="s">
        <v>739</v>
      </c>
      <c r="C2054" s="16">
        <v>45090</v>
      </c>
      <c r="D2054" s="15" t="s">
        <v>28</v>
      </c>
      <c r="E2054" s="1" t="s">
        <v>741</v>
      </c>
      <c r="F2054" s="15" t="s">
        <v>163</v>
      </c>
      <c r="G2054" s="1" t="s">
        <v>28</v>
      </c>
      <c r="H2054" s="17">
        <v>555</v>
      </c>
      <c r="I2054" s="18">
        <v>5.5500000000000002E-3</v>
      </c>
      <c r="J2054" s="1">
        <v>9078413</v>
      </c>
      <c r="K2054" s="1" t="s">
        <v>739</v>
      </c>
      <c r="L2054" s="19">
        <v>10290177.759199969</v>
      </c>
      <c r="M2054" s="1" t="s">
        <v>67</v>
      </c>
      <c r="N2054" s="1" t="s">
        <v>741</v>
      </c>
      <c r="O2054" s="1" t="s">
        <v>38</v>
      </c>
      <c r="P2054" s="20">
        <v>9078413</v>
      </c>
      <c r="Q2054" s="1" t="s">
        <v>340</v>
      </c>
      <c r="R2054" s="1" t="s">
        <v>89</v>
      </c>
      <c r="S2054" s="1" t="s">
        <v>80</v>
      </c>
      <c r="T2054" s="18">
        <f>IFERROR(VLOOKUP(A2054,'[1]For Report Q-2 '!$A$2:$T$3476,20,0),"-")</f>
        <v>5.5500000000000002E-3</v>
      </c>
      <c r="U2054" s="55">
        <f>IFERROR(VLOOKUP(A2054,'[1]For Report Q-2 '!$A$2:$U$3476,21,0),"-")</f>
        <v>0</v>
      </c>
      <c r="V2054" s="2" t="str">
        <f>IFERROR(VLOOKUP(A2054,'[1]For Report Q-2 '!$A$2:$V$3476,22,0),"-")</f>
        <v>-</v>
      </c>
      <c r="W2054" s="1">
        <f>IFERROR(VLOOKUP(A2054,'[1]For Report Q-2 '!$A$2:$W$3476,23,0),"-")</f>
        <v>0</v>
      </c>
      <c r="X2054" s="1"/>
      <c r="Y2054" s="1"/>
      <c r="Z2054" s="2" t="str">
        <f>IFERROR(VLOOKUP(A2054,'[1]For Report Q-2 '!$A$2:$Z$3476,26,0),"-")</f>
        <v>-</v>
      </c>
      <c r="AA2054" s="1" t="str">
        <f>IFERROR(VLOOKUP(A2054,'[1]For Report Q-2 '!$A$2:$AH$3476,27,0),"-")</f>
        <v>-</v>
      </c>
      <c r="AB2054" s="1" t="str">
        <f>IFERROR(VLOOKUP(A2054,'[1]For Report Q-2 '!$A$2:$AH$3476,28,0),"-")</f>
        <v>-</v>
      </c>
      <c r="AC2054" s="2" t="str">
        <f>IFERROR(VLOOKUP(A2054,'[1]For Report Q-2 '!$A$2:$AH$3476,29,0),"-")</f>
        <v>-</v>
      </c>
      <c r="AD2054" s="2" t="str">
        <f>IFERROR(VLOOKUP(A2054,'[1]For Report Q-2 '!$A$2:$AH$3476,30,0),"-")</f>
        <v>-</v>
      </c>
      <c r="AE2054" s="1" t="str">
        <f>IFERROR(VLOOKUP(A2054,'[1]For Report Q-2 '!$A$2:$AH$3476,31,0),"-")</f>
        <v>-</v>
      </c>
      <c r="AF2054" s="1" t="str">
        <f>IFERROR(VLOOKUP(A2054,'[1]For Report Q-2 '!$A$2:$AH$3476,32,0),"-")</f>
        <v>-</v>
      </c>
      <c r="AG2054" s="2" t="str">
        <f>IFERROR(VLOOKUP(A2054,'[1]For Report Q-2 '!$A$2:$AH$3476,33,0),"-")</f>
        <v>-</v>
      </c>
      <c r="AH2054" s="1" t="str">
        <f t="shared" si="32"/>
        <v>--</v>
      </c>
      <c r="AI2054" t="e">
        <v>#N/A</v>
      </c>
      <c r="AJ2054" t="e">
        <v>#N/A</v>
      </c>
      <c r="AK2054" t="e">
        <v>#N/A</v>
      </c>
    </row>
    <row r="2055" spans="1:37" x14ac:dyDescent="0.25">
      <c r="A2055" s="15">
        <v>61928</v>
      </c>
      <c r="B2055" s="15" t="s">
        <v>739</v>
      </c>
      <c r="C2055" s="16">
        <v>45129</v>
      </c>
      <c r="D2055" s="15" t="s">
        <v>56</v>
      </c>
      <c r="E2055" s="1" t="s">
        <v>741</v>
      </c>
      <c r="F2055" s="15" t="s">
        <v>163</v>
      </c>
      <c r="G2055" s="1" t="s">
        <v>56</v>
      </c>
      <c r="H2055" s="17">
        <v>465</v>
      </c>
      <c r="I2055" s="18">
        <v>4.6499999999999996E-3</v>
      </c>
      <c r="J2055" s="1">
        <v>9078413</v>
      </c>
      <c r="K2055" s="1" t="s">
        <v>739</v>
      </c>
      <c r="L2055" s="19">
        <v>10290177.759199969</v>
      </c>
      <c r="M2055" s="1" t="s">
        <v>67</v>
      </c>
      <c r="N2055" s="1" t="s">
        <v>741</v>
      </c>
      <c r="O2055" s="1" t="s">
        <v>59</v>
      </c>
      <c r="P2055" s="20">
        <v>9078413</v>
      </c>
      <c r="Q2055" s="1" t="s">
        <v>340</v>
      </c>
      <c r="R2055" s="1" t="s">
        <v>89</v>
      </c>
      <c r="S2055" s="1" t="s">
        <v>80</v>
      </c>
      <c r="T2055" s="18">
        <f>IFERROR(VLOOKUP(A2055,'[1]For Report Q-2 '!$A$2:$T$3476,20,0),"-")</f>
        <v>4.6499999999999996E-3</v>
      </c>
      <c r="U2055" s="55">
        <f>IFERROR(VLOOKUP(A2055,'[1]For Report Q-2 '!$A$2:$U$3476,21,0),"-")</f>
        <v>0</v>
      </c>
      <c r="V2055" s="2" t="str">
        <f>IFERROR(VLOOKUP(A2055,'[1]For Report Q-2 '!$A$2:$V$3476,22,0),"-")</f>
        <v>-</v>
      </c>
      <c r="W2055" s="1">
        <f>IFERROR(VLOOKUP(A2055,'[1]For Report Q-2 '!$A$2:$W$3476,23,0),"-")</f>
        <v>0</v>
      </c>
      <c r="X2055" s="1"/>
      <c r="Y2055" s="1"/>
      <c r="Z2055" s="2" t="str">
        <f>IFERROR(VLOOKUP(A2055,'[1]For Report Q-2 '!$A$2:$Z$3476,26,0),"-")</f>
        <v>-</v>
      </c>
      <c r="AA2055" s="1" t="str">
        <f>IFERROR(VLOOKUP(A2055,'[1]For Report Q-2 '!$A$2:$AH$3476,27,0),"-")</f>
        <v>-</v>
      </c>
      <c r="AB2055" s="1" t="str">
        <f>IFERROR(VLOOKUP(A2055,'[1]For Report Q-2 '!$A$2:$AH$3476,28,0),"-")</f>
        <v>-</v>
      </c>
      <c r="AC2055" s="2" t="str">
        <f>IFERROR(VLOOKUP(A2055,'[1]For Report Q-2 '!$A$2:$AH$3476,29,0),"-")</f>
        <v>-</v>
      </c>
      <c r="AD2055" s="2" t="str">
        <f>IFERROR(VLOOKUP(A2055,'[1]For Report Q-2 '!$A$2:$AH$3476,30,0),"-")</f>
        <v>-</v>
      </c>
      <c r="AE2055" s="1" t="str">
        <f>IFERROR(VLOOKUP(A2055,'[1]For Report Q-2 '!$A$2:$AH$3476,31,0),"-")</f>
        <v>-</v>
      </c>
      <c r="AF2055" s="1" t="str">
        <f>IFERROR(VLOOKUP(A2055,'[1]For Report Q-2 '!$A$2:$AH$3476,32,0),"-")</f>
        <v>-</v>
      </c>
      <c r="AG2055" s="2" t="str">
        <f>IFERROR(VLOOKUP(A2055,'[1]For Report Q-2 '!$A$2:$AH$3476,33,0),"-")</f>
        <v>-</v>
      </c>
      <c r="AH2055" s="1" t="str">
        <f t="shared" si="32"/>
        <v>--</v>
      </c>
      <c r="AI2055" t="e">
        <v>#N/A</v>
      </c>
      <c r="AJ2055" t="e">
        <v>#N/A</v>
      </c>
      <c r="AK2055" t="e">
        <v>#N/A</v>
      </c>
    </row>
    <row r="2056" spans="1:37" x14ac:dyDescent="0.25">
      <c r="A2056" s="15">
        <v>61929</v>
      </c>
      <c r="B2056" s="15" t="s">
        <v>739</v>
      </c>
      <c r="C2056" s="16">
        <v>45090</v>
      </c>
      <c r="D2056" s="15" t="s">
        <v>28</v>
      </c>
      <c r="E2056" s="1" t="s">
        <v>741</v>
      </c>
      <c r="F2056" s="15" t="s">
        <v>163</v>
      </c>
      <c r="G2056" s="1" t="s">
        <v>28</v>
      </c>
      <c r="H2056" s="17">
        <v>555</v>
      </c>
      <c r="I2056" s="18">
        <v>5.5500000000000002E-3</v>
      </c>
      <c r="J2056" s="1">
        <v>9078413</v>
      </c>
      <c r="K2056" s="1" t="s">
        <v>739</v>
      </c>
      <c r="L2056" s="19">
        <v>10290177.759199969</v>
      </c>
      <c r="M2056" s="1" t="s">
        <v>67</v>
      </c>
      <c r="N2056" s="1" t="s">
        <v>741</v>
      </c>
      <c r="O2056" s="1" t="s">
        <v>38</v>
      </c>
      <c r="P2056" s="20">
        <v>9078413</v>
      </c>
      <c r="Q2056" s="1" t="s">
        <v>340</v>
      </c>
      <c r="R2056" s="1" t="s">
        <v>89</v>
      </c>
      <c r="S2056" s="1" t="s">
        <v>80</v>
      </c>
      <c r="T2056" s="18">
        <f>IFERROR(VLOOKUP(A2056,'[1]For Report Q-2 '!$A$2:$T$3476,20,0),"-")</f>
        <v>5.5500000000000002E-3</v>
      </c>
      <c r="U2056" s="55">
        <f>IFERROR(VLOOKUP(A2056,'[1]For Report Q-2 '!$A$2:$U$3476,21,0),"-")</f>
        <v>0</v>
      </c>
      <c r="V2056" s="2" t="str">
        <f>IFERROR(VLOOKUP(A2056,'[1]For Report Q-2 '!$A$2:$V$3476,22,0),"-")</f>
        <v>-</v>
      </c>
      <c r="W2056" s="1">
        <f>IFERROR(VLOOKUP(A2056,'[1]For Report Q-2 '!$A$2:$W$3476,23,0),"-")</f>
        <v>0</v>
      </c>
      <c r="X2056" s="1"/>
      <c r="Y2056" s="1"/>
      <c r="Z2056" s="2" t="str">
        <f>IFERROR(VLOOKUP(A2056,'[1]For Report Q-2 '!$A$2:$Z$3476,26,0),"-")</f>
        <v>-</v>
      </c>
      <c r="AA2056" s="1" t="str">
        <f>IFERROR(VLOOKUP(A2056,'[1]For Report Q-2 '!$A$2:$AH$3476,27,0),"-")</f>
        <v>-</v>
      </c>
      <c r="AB2056" s="1" t="str">
        <f>IFERROR(VLOOKUP(A2056,'[1]For Report Q-2 '!$A$2:$AH$3476,28,0),"-")</f>
        <v>-</v>
      </c>
      <c r="AC2056" s="2" t="str">
        <f>IFERROR(VLOOKUP(A2056,'[1]For Report Q-2 '!$A$2:$AH$3476,29,0),"-")</f>
        <v>-</v>
      </c>
      <c r="AD2056" s="2" t="str">
        <f>IFERROR(VLOOKUP(A2056,'[1]For Report Q-2 '!$A$2:$AH$3476,30,0),"-")</f>
        <v>-</v>
      </c>
      <c r="AE2056" s="1" t="str">
        <f>IFERROR(VLOOKUP(A2056,'[1]For Report Q-2 '!$A$2:$AH$3476,31,0),"-")</f>
        <v>-</v>
      </c>
      <c r="AF2056" s="1" t="str">
        <f>IFERROR(VLOOKUP(A2056,'[1]For Report Q-2 '!$A$2:$AH$3476,32,0),"-")</f>
        <v>-</v>
      </c>
      <c r="AG2056" s="2" t="str">
        <f>IFERROR(VLOOKUP(A2056,'[1]For Report Q-2 '!$A$2:$AH$3476,33,0),"-")</f>
        <v>-</v>
      </c>
      <c r="AH2056" s="1" t="str">
        <f t="shared" si="32"/>
        <v>--</v>
      </c>
      <c r="AI2056" t="e">
        <v>#N/A</v>
      </c>
      <c r="AJ2056" t="e">
        <v>#N/A</v>
      </c>
      <c r="AK2056" t="e">
        <v>#N/A</v>
      </c>
    </row>
    <row r="2057" spans="1:37" x14ac:dyDescent="0.25">
      <c r="A2057" s="15">
        <v>61931</v>
      </c>
      <c r="B2057" s="15" t="s">
        <v>739</v>
      </c>
      <c r="C2057" s="16">
        <v>45118</v>
      </c>
      <c r="D2057" s="15" t="s">
        <v>83</v>
      </c>
      <c r="E2057" s="1" t="s">
        <v>741</v>
      </c>
      <c r="F2057" s="15" t="s">
        <v>163</v>
      </c>
      <c r="G2057" s="1" t="s">
        <v>83</v>
      </c>
      <c r="H2057" s="17">
        <v>555</v>
      </c>
      <c r="I2057" s="18">
        <v>5.5500000000000002E-3</v>
      </c>
      <c r="J2057" s="1">
        <v>9078413</v>
      </c>
      <c r="K2057" s="1" t="s">
        <v>739</v>
      </c>
      <c r="L2057" s="19">
        <v>10290177.759199969</v>
      </c>
      <c r="M2057" s="1" t="s">
        <v>67</v>
      </c>
      <c r="N2057" s="1" t="s">
        <v>741</v>
      </c>
      <c r="O2057" s="1" t="s">
        <v>84</v>
      </c>
      <c r="P2057" s="20">
        <v>9078413</v>
      </c>
      <c r="Q2057" s="1" t="s">
        <v>340</v>
      </c>
      <c r="R2057" s="1" t="s">
        <v>89</v>
      </c>
      <c r="S2057" s="1" t="s">
        <v>80</v>
      </c>
      <c r="T2057" s="18">
        <f>IFERROR(VLOOKUP(A2057,'[1]For Report Q-2 '!$A$2:$T$3476,20,0),"-")</f>
        <v>5.5500000000000002E-3</v>
      </c>
      <c r="U2057" s="55">
        <f>IFERROR(VLOOKUP(A2057,'[1]For Report Q-2 '!$A$2:$U$3476,21,0),"-")</f>
        <v>0</v>
      </c>
      <c r="V2057" s="2" t="str">
        <f>IFERROR(VLOOKUP(A2057,'[1]For Report Q-2 '!$A$2:$V$3476,22,0),"-")</f>
        <v>-</v>
      </c>
      <c r="W2057" s="1">
        <f>IFERROR(VLOOKUP(A2057,'[1]For Report Q-2 '!$A$2:$W$3476,23,0),"-")</f>
        <v>0</v>
      </c>
      <c r="X2057" s="1"/>
      <c r="Y2057" s="1"/>
      <c r="Z2057" s="2" t="str">
        <f>IFERROR(VLOOKUP(A2057,'[1]For Report Q-2 '!$A$2:$Z$3476,26,0),"-")</f>
        <v>-</v>
      </c>
      <c r="AA2057" s="1" t="str">
        <f>IFERROR(VLOOKUP(A2057,'[1]For Report Q-2 '!$A$2:$AH$3476,27,0),"-")</f>
        <v>-</v>
      </c>
      <c r="AB2057" s="1" t="str">
        <f>IFERROR(VLOOKUP(A2057,'[1]For Report Q-2 '!$A$2:$AH$3476,28,0),"-")</f>
        <v>-</v>
      </c>
      <c r="AC2057" s="2" t="str">
        <f>IFERROR(VLOOKUP(A2057,'[1]For Report Q-2 '!$A$2:$AH$3476,29,0),"-")</f>
        <v>-</v>
      </c>
      <c r="AD2057" s="2" t="str">
        <f>IFERROR(VLOOKUP(A2057,'[1]For Report Q-2 '!$A$2:$AH$3476,30,0),"-")</f>
        <v>-</v>
      </c>
      <c r="AE2057" s="1" t="str">
        <f>IFERROR(VLOOKUP(A2057,'[1]For Report Q-2 '!$A$2:$AH$3476,31,0),"-")</f>
        <v>-</v>
      </c>
      <c r="AF2057" s="1" t="str">
        <f>IFERROR(VLOOKUP(A2057,'[1]For Report Q-2 '!$A$2:$AH$3476,32,0),"-")</f>
        <v>-</v>
      </c>
      <c r="AG2057" s="2" t="str">
        <f>IFERROR(VLOOKUP(A2057,'[1]For Report Q-2 '!$A$2:$AH$3476,33,0),"-")</f>
        <v>-</v>
      </c>
      <c r="AH2057" s="1" t="str">
        <f t="shared" si="32"/>
        <v>--</v>
      </c>
      <c r="AI2057" t="e">
        <v>#N/A</v>
      </c>
      <c r="AJ2057" t="e">
        <v>#N/A</v>
      </c>
      <c r="AK2057" t="e">
        <v>#N/A</v>
      </c>
    </row>
    <row r="2058" spans="1:37" x14ac:dyDescent="0.25">
      <c r="A2058" s="15">
        <v>61932</v>
      </c>
      <c r="B2058" s="15" t="s">
        <v>739</v>
      </c>
      <c r="C2058" s="16">
        <v>45118</v>
      </c>
      <c r="D2058" s="15" t="s">
        <v>83</v>
      </c>
      <c r="E2058" s="1" t="s">
        <v>741</v>
      </c>
      <c r="F2058" s="15" t="s">
        <v>163</v>
      </c>
      <c r="G2058" s="1" t="s">
        <v>83</v>
      </c>
      <c r="H2058" s="17">
        <v>555</v>
      </c>
      <c r="I2058" s="18">
        <v>5.5500000000000002E-3</v>
      </c>
      <c r="J2058" s="1">
        <v>9078413</v>
      </c>
      <c r="K2058" s="1" t="s">
        <v>739</v>
      </c>
      <c r="L2058" s="19">
        <v>10290177.759199969</v>
      </c>
      <c r="M2058" s="1" t="s">
        <v>67</v>
      </c>
      <c r="N2058" s="1" t="s">
        <v>741</v>
      </c>
      <c r="O2058" s="1" t="s">
        <v>84</v>
      </c>
      <c r="P2058" s="20">
        <v>9078413</v>
      </c>
      <c r="Q2058" s="1" t="s">
        <v>340</v>
      </c>
      <c r="R2058" s="1" t="s">
        <v>89</v>
      </c>
      <c r="S2058" s="1" t="s">
        <v>80</v>
      </c>
      <c r="T2058" s="18">
        <f>IFERROR(VLOOKUP(A2058,'[1]For Report Q-2 '!$A$2:$T$3476,20,0),"-")</f>
        <v>5.5500000000000002E-3</v>
      </c>
      <c r="U2058" s="55">
        <f>IFERROR(VLOOKUP(A2058,'[1]For Report Q-2 '!$A$2:$U$3476,21,0),"-")</f>
        <v>0</v>
      </c>
      <c r="V2058" s="2" t="str">
        <f>IFERROR(VLOOKUP(A2058,'[1]For Report Q-2 '!$A$2:$V$3476,22,0),"-")</f>
        <v>-</v>
      </c>
      <c r="W2058" s="1">
        <f>IFERROR(VLOOKUP(A2058,'[1]For Report Q-2 '!$A$2:$W$3476,23,0),"-")</f>
        <v>0</v>
      </c>
      <c r="X2058" s="1"/>
      <c r="Y2058" s="1"/>
      <c r="Z2058" s="2" t="str">
        <f>IFERROR(VLOOKUP(A2058,'[1]For Report Q-2 '!$A$2:$Z$3476,26,0),"-")</f>
        <v>-</v>
      </c>
      <c r="AA2058" s="1" t="str">
        <f>IFERROR(VLOOKUP(A2058,'[1]For Report Q-2 '!$A$2:$AH$3476,27,0),"-")</f>
        <v>-</v>
      </c>
      <c r="AB2058" s="1" t="str">
        <f>IFERROR(VLOOKUP(A2058,'[1]For Report Q-2 '!$A$2:$AH$3476,28,0),"-")</f>
        <v>-</v>
      </c>
      <c r="AC2058" s="2" t="str">
        <f>IFERROR(VLOOKUP(A2058,'[1]For Report Q-2 '!$A$2:$AH$3476,29,0),"-")</f>
        <v>-</v>
      </c>
      <c r="AD2058" s="2" t="str">
        <f>IFERROR(VLOOKUP(A2058,'[1]For Report Q-2 '!$A$2:$AH$3476,30,0),"-")</f>
        <v>-</v>
      </c>
      <c r="AE2058" s="1" t="str">
        <f>IFERROR(VLOOKUP(A2058,'[1]For Report Q-2 '!$A$2:$AH$3476,31,0),"-")</f>
        <v>-</v>
      </c>
      <c r="AF2058" s="1" t="str">
        <f>IFERROR(VLOOKUP(A2058,'[1]For Report Q-2 '!$A$2:$AH$3476,32,0),"-")</f>
        <v>-</v>
      </c>
      <c r="AG2058" s="2" t="str">
        <f>IFERROR(VLOOKUP(A2058,'[1]For Report Q-2 '!$A$2:$AH$3476,33,0),"-")</f>
        <v>-</v>
      </c>
      <c r="AH2058" s="1" t="str">
        <f t="shared" si="32"/>
        <v>--</v>
      </c>
      <c r="AI2058" t="e">
        <v>#N/A</v>
      </c>
      <c r="AJ2058" t="e">
        <v>#N/A</v>
      </c>
      <c r="AK2058" t="e">
        <v>#N/A</v>
      </c>
    </row>
    <row r="2059" spans="1:37" x14ac:dyDescent="0.25">
      <c r="A2059" s="15">
        <v>61933</v>
      </c>
      <c r="B2059" s="15" t="s">
        <v>739</v>
      </c>
      <c r="C2059" s="16">
        <v>45118</v>
      </c>
      <c r="D2059" s="15" t="s">
        <v>83</v>
      </c>
      <c r="E2059" s="1" t="s">
        <v>741</v>
      </c>
      <c r="F2059" s="15" t="s">
        <v>163</v>
      </c>
      <c r="G2059" s="1" t="s">
        <v>83</v>
      </c>
      <c r="H2059" s="17">
        <v>555</v>
      </c>
      <c r="I2059" s="18">
        <v>5.5500000000000002E-3</v>
      </c>
      <c r="J2059" s="1">
        <v>9078413</v>
      </c>
      <c r="K2059" s="1" t="s">
        <v>739</v>
      </c>
      <c r="L2059" s="19">
        <v>10290177.759199969</v>
      </c>
      <c r="M2059" s="1" t="s">
        <v>67</v>
      </c>
      <c r="N2059" s="1" t="s">
        <v>741</v>
      </c>
      <c r="O2059" s="1" t="s">
        <v>84</v>
      </c>
      <c r="P2059" s="20">
        <v>9078413</v>
      </c>
      <c r="Q2059" s="1" t="s">
        <v>340</v>
      </c>
      <c r="R2059" s="1" t="s">
        <v>89</v>
      </c>
      <c r="S2059" s="1" t="s">
        <v>80</v>
      </c>
      <c r="T2059" s="18">
        <f>IFERROR(VLOOKUP(A2059,'[1]For Report Q-2 '!$A$2:$T$3476,20,0),"-")</f>
        <v>5.5500000000000002E-3</v>
      </c>
      <c r="U2059" s="55">
        <f>IFERROR(VLOOKUP(A2059,'[1]For Report Q-2 '!$A$2:$U$3476,21,0),"-")</f>
        <v>0</v>
      </c>
      <c r="V2059" s="2" t="str">
        <f>IFERROR(VLOOKUP(A2059,'[1]For Report Q-2 '!$A$2:$V$3476,22,0),"-")</f>
        <v>-</v>
      </c>
      <c r="W2059" s="1">
        <f>IFERROR(VLOOKUP(A2059,'[1]For Report Q-2 '!$A$2:$W$3476,23,0),"-")</f>
        <v>0</v>
      </c>
      <c r="X2059" s="1"/>
      <c r="Y2059" s="1"/>
      <c r="Z2059" s="2" t="str">
        <f>IFERROR(VLOOKUP(A2059,'[1]For Report Q-2 '!$A$2:$Z$3476,26,0),"-")</f>
        <v>-</v>
      </c>
      <c r="AA2059" s="1" t="str">
        <f>IFERROR(VLOOKUP(A2059,'[1]For Report Q-2 '!$A$2:$AH$3476,27,0),"-")</f>
        <v>-</v>
      </c>
      <c r="AB2059" s="1" t="str">
        <f>IFERROR(VLOOKUP(A2059,'[1]For Report Q-2 '!$A$2:$AH$3476,28,0),"-")</f>
        <v>-</v>
      </c>
      <c r="AC2059" s="2" t="str">
        <f>IFERROR(VLOOKUP(A2059,'[1]For Report Q-2 '!$A$2:$AH$3476,29,0),"-")</f>
        <v>-</v>
      </c>
      <c r="AD2059" s="2" t="str">
        <f>IFERROR(VLOOKUP(A2059,'[1]For Report Q-2 '!$A$2:$AH$3476,30,0),"-")</f>
        <v>-</v>
      </c>
      <c r="AE2059" s="1" t="str">
        <f>IFERROR(VLOOKUP(A2059,'[1]For Report Q-2 '!$A$2:$AH$3476,31,0),"-")</f>
        <v>-</v>
      </c>
      <c r="AF2059" s="1" t="str">
        <f>IFERROR(VLOOKUP(A2059,'[1]For Report Q-2 '!$A$2:$AH$3476,32,0),"-")</f>
        <v>-</v>
      </c>
      <c r="AG2059" s="2" t="str">
        <f>IFERROR(VLOOKUP(A2059,'[1]For Report Q-2 '!$A$2:$AH$3476,33,0),"-")</f>
        <v>-</v>
      </c>
      <c r="AH2059" s="1" t="str">
        <f t="shared" si="32"/>
        <v>--</v>
      </c>
      <c r="AI2059" t="e">
        <v>#N/A</v>
      </c>
      <c r="AJ2059" t="e">
        <v>#N/A</v>
      </c>
      <c r="AK2059" t="e">
        <v>#N/A</v>
      </c>
    </row>
    <row r="2060" spans="1:37" x14ac:dyDescent="0.25">
      <c r="A2060" s="15">
        <v>61934</v>
      </c>
      <c r="B2060" s="15" t="s">
        <v>739</v>
      </c>
      <c r="C2060" s="16">
        <v>45118</v>
      </c>
      <c r="D2060" s="15" t="s">
        <v>83</v>
      </c>
      <c r="E2060" s="1" t="s">
        <v>741</v>
      </c>
      <c r="F2060" s="15" t="s">
        <v>163</v>
      </c>
      <c r="G2060" s="1" t="s">
        <v>83</v>
      </c>
      <c r="H2060" s="17">
        <v>555</v>
      </c>
      <c r="I2060" s="18">
        <v>5.5500000000000002E-3</v>
      </c>
      <c r="J2060" s="1">
        <v>9078413</v>
      </c>
      <c r="K2060" s="1" t="s">
        <v>739</v>
      </c>
      <c r="L2060" s="19">
        <v>10290177.759199969</v>
      </c>
      <c r="M2060" s="1" t="s">
        <v>67</v>
      </c>
      <c r="N2060" s="1" t="s">
        <v>741</v>
      </c>
      <c r="O2060" s="1" t="s">
        <v>84</v>
      </c>
      <c r="P2060" s="20">
        <v>9078413</v>
      </c>
      <c r="Q2060" s="1" t="s">
        <v>340</v>
      </c>
      <c r="R2060" s="1" t="s">
        <v>89</v>
      </c>
      <c r="S2060" s="1" t="s">
        <v>80</v>
      </c>
      <c r="T2060" s="18">
        <f>IFERROR(VLOOKUP(A2060,'[1]For Report Q-2 '!$A$2:$T$3476,20,0),"-")</f>
        <v>5.5500000000000002E-3</v>
      </c>
      <c r="U2060" s="55">
        <f>IFERROR(VLOOKUP(A2060,'[1]For Report Q-2 '!$A$2:$U$3476,21,0),"-")</f>
        <v>0</v>
      </c>
      <c r="V2060" s="2" t="str">
        <f>IFERROR(VLOOKUP(A2060,'[1]For Report Q-2 '!$A$2:$V$3476,22,0),"-")</f>
        <v>-</v>
      </c>
      <c r="W2060" s="1">
        <f>IFERROR(VLOOKUP(A2060,'[1]For Report Q-2 '!$A$2:$W$3476,23,0),"-")</f>
        <v>0</v>
      </c>
      <c r="X2060" s="1"/>
      <c r="Y2060" s="1"/>
      <c r="Z2060" s="2" t="str">
        <f>IFERROR(VLOOKUP(A2060,'[1]For Report Q-2 '!$A$2:$Z$3476,26,0),"-")</f>
        <v>-</v>
      </c>
      <c r="AA2060" s="1" t="str">
        <f>IFERROR(VLOOKUP(A2060,'[1]For Report Q-2 '!$A$2:$AH$3476,27,0),"-")</f>
        <v>-</v>
      </c>
      <c r="AB2060" s="1" t="str">
        <f>IFERROR(VLOOKUP(A2060,'[1]For Report Q-2 '!$A$2:$AH$3476,28,0),"-")</f>
        <v>-</v>
      </c>
      <c r="AC2060" s="2" t="str">
        <f>IFERROR(VLOOKUP(A2060,'[1]For Report Q-2 '!$A$2:$AH$3476,29,0),"-")</f>
        <v>-</v>
      </c>
      <c r="AD2060" s="2" t="str">
        <f>IFERROR(VLOOKUP(A2060,'[1]For Report Q-2 '!$A$2:$AH$3476,30,0),"-")</f>
        <v>-</v>
      </c>
      <c r="AE2060" s="1" t="str">
        <f>IFERROR(VLOOKUP(A2060,'[1]For Report Q-2 '!$A$2:$AH$3476,31,0),"-")</f>
        <v>-</v>
      </c>
      <c r="AF2060" s="1" t="str">
        <f>IFERROR(VLOOKUP(A2060,'[1]For Report Q-2 '!$A$2:$AH$3476,32,0),"-")</f>
        <v>-</v>
      </c>
      <c r="AG2060" s="2" t="str">
        <f>IFERROR(VLOOKUP(A2060,'[1]For Report Q-2 '!$A$2:$AH$3476,33,0),"-")</f>
        <v>-</v>
      </c>
      <c r="AH2060" s="1" t="str">
        <f t="shared" si="32"/>
        <v>--</v>
      </c>
      <c r="AI2060" t="e">
        <v>#N/A</v>
      </c>
      <c r="AJ2060" t="e">
        <v>#N/A</v>
      </c>
      <c r="AK2060" t="e">
        <v>#N/A</v>
      </c>
    </row>
    <row r="2061" spans="1:37" x14ac:dyDescent="0.25">
      <c r="A2061" s="15">
        <v>9078401</v>
      </c>
      <c r="B2061" s="15" t="s">
        <v>739</v>
      </c>
      <c r="C2061" s="16">
        <v>43665</v>
      </c>
      <c r="D2061" s="15" t="s">
        <v>40</v>
      </c>
      <c r="E2061" s="1" t="s">
        <v>86</v>
      </c>
      <c r="F2061" s="15" t="s">
        <v>46</v>
      </c>
      <c r="G2061" s="1" t="s">
        <v>40</v>
      </c>
      <c r="H2061" s="17">
        <v>12150</v>
      </c>
      <c r="I2061" s="18">
        <v>0.1215</v>
      </c>
      <c r="J2061" s="1">
        <v>9078413</v>
      </c>
      <c r="K2061" s="1" t="s">
        <v>739</v>
      </c>
      <c r="L2061" s="19">
        <v>10290177.759199969</v>
      </c>
      <c r="M2061" s="1" t="s">
        <v>67</v>
      </c>
      <c r="N2061" s="1" t="s">
        <v>86</v>
      </c>
      <c r="O2061" s="1" t="s">
        <v>50</v>
      </c>
      <c r="P2061" s="20">
        <v>9078413</v>
      </c>
      <c r="Q2061" s="1" t="s">
        <v>340</v>
      </c>
      <c r="R2061" s="1" t="s">
        <v>89</v>
      </c>
      <c r="S2061" s="1" t="s">
        <v>80</v>
      </c>
      <c r="T2061" s="18">
        <f>IFERROR(VLOOKUP(A2061,'[1]For Report Q-2 '!$A$2:$T$3476,20,0),"-")</f>
        <v>0.11924999999999999</v>
      </c>
      <c r="U2061" s="55">
        <f>IFERROR(VLOOKUP(A2061,'[1]For Report Q-2 '!$A$2:$U$3476,21,0),"-")</f>
        <v>0</v>
      </c>
      <c r="V2061" s="2" t="str">
        <f>IFERROR(VLOOKUP(A2061,'[1]For Report Q-2 '!$A$2:$V$3476,22,0),"-")</f>
        <v>-</v>
      </c>
      <c r="W2061" s="1">
        <f>IFERROR(VLOOKUP(A2061,'[1]For Report Q-2 '!$A$2:$W$3476,23,0),"-")</f>
        <v>0</v>
      </c>
      <c r="X2061" s="1"/>
      <c r="Y2061" s="1"/>
      <c r="Z2061" s="2" t="str">
        <f>IFERROR(VLOOKUP(A2061,'[1]For Report Q-2 '!$A$2:$Z$3476,26,0),"-")</f>
        <v>-</v>
      </c>
      <c r="AA2061" s="1" t="str">
        <f>IFERROR(VLOOKUP(A2061,'[1]For Report Q-2 '!$A$2:$AH$3476,27,0),"-")</f>
        <v>-</v>
      </c>
      <c r="AB2061" s="1" t="str">
        <f>IFERROR(VLOOKUP(A2061,'[1]For Report Q-2 '!$A$2:$AH$3476,28,0),"-")</f>
        <v>-</v>
      </c>
      <c r="AC2061" s="2" t="str">
        <f>IFERROR(VLOOKUP(A2061,'[1]For Report Q-2 '!$A$2:$AH$3476,29,0),"-")</f>
        <v>-</v>
      </c>
      <c r="AD2061" s="2" t="str">
        <f>IFERROR(VLOOKUP(A2061,'[1]For Report Q-2 '!$A$2:$AH$3476,30,0),"-")</f>
        <v>-</v>
      </c>
      <c r="AE2061" s="1" t="str">
        <f>IFERROR(VLOOKUP(A2061,'[1]For Report Q-2 '!$A$2:$AH$3476,31,0),"-")</f>
        <v>-</v>
      </c>
      <c r="AF2061" s="1" t="str">
        <f>IFERROR(VLOOKUP(A2061,'[1]For Report Q-2 '!$A$2:$AH$3476,32,0),"-")</f>
        <v>-</v>
      </c>
      <c r="AG2061" s="2" t="str">
        <f>IFERROR(VLOOKUP(A2061,'[1]For Report Q-2 '!$A$2:$AH$3476,33,0),"-")</f>
        <v>-</v>
      </c>
      <c r="AH2061" s="1" t="str">
        <f t="shared" si="32"/>
        <v>--</v>
      </c>
      <c r="AI2061" t="e">
        <v>#N/A</v>
      </c>
      <c r="AJ2061" t="e">
        <v>#N/A</v>
      </c>
      <c r="AK2061" t="e">
        <v>#N/A</v>
      </c>
    </row>
    <row r="2062" spans="1:37" x14ac:dyDescent="0.25">
      <c r="A2062" s="15">
        <v>9078402</v>
      </c>
      <c r="B2062" s="15" t="s">
        <v>739</v>
      </c>
      <c r="C2062" s="16">
        <v>43665</v>
      </c>
      <c r="D2062" s="15" t="s">
        <v>40</v>
      </c>
      <c r="E2062" s="1" t="s">
        <v>86</v>
      </c>
      <c r="F2062" s="15" t="s">
        <v>46</v>
      </c>
      <c r="G2062" s="1" t="s">
        <v>40</v>
      </c>
      <c r="H2062" s="17">
        <v>13725</v>
      </c>
      <c r="I2062" s="18">
        <v>0.13725000000000001</v>
      </c>
      <c r="J2062" s="1">
        <v>9078413</v>
      </c>
      <c r="K2062" s="1" t="s">
        <v>739</v>
      </c>
      <c r="L2062" s="19">
        <v>10290177.759199969</v>
      </c>
      <c r="M2062" s="1" t="s">
        <v>67</v>
      </c>
      <c r="N2062" s="1" t="s">
        <v>86</v>
      </c>
      <c r="O2062" s="1" t="s">
        <v>50</v>
      </c>
      <c r="P2062" s="20">
        <v>9078413</v>
      </c>
      <c r="Q2062" s="1" t="s">
        <v>340</v>
      </c>
      <c r="R2062" s="1" t="s">
        <v>89</v>
      </c>
      <c r="S2062" s="1" t="s">
        <v>80</v>
      </c>
      <c r="T2062" s="18">
        <f>IFERROR(VLOOKUP(A2062,'[1]For Report Q-2 '!$A$2:$T$3476,20,0),"-")</f>
        <v>0.1305</v>
      </c>
      <c r="U2062" s="55">
        <f>IFERROR(VLOOKUP(A2062,'[1]For Report Q-2 '!$A$2:$U$3476,21,0),"-")</f>
        <v>0</v>
      </c>
      <c r="V2062" s="2" t="str">
        <f>IFERROR(VLOOKUP(A2062,'[1]For Report Q-2 '!$A$2:$V$3476,22,0),"-")</f>
        <v>-</v>
      </c>
      <c r="W2062" s="1">
        <f>IFERROR(VLOOKUP(A2062,'[1]For Report Q-2 '!$A$2:$W$3476,23,0),"-")</f>
        <v>0</v>
      </c>
      <c r="X2062" s="1"/>
      <c r="Y2062" s="1"/>
      <c r="Z2062" s="2" t="str">
        <f>IFERROR(VLOOKUP(A2062,'[1]For Report Q-2 '!$A$2:$Z$3476,26,0),"-")</f>
        <v>-</v>
      </c>
      <c r="AA2062" s="1" t="str">
        <f>IFERROR(VLOOKUP(A2062,'[1]For Report Q-2 '!$A$2:$AH$3476,27,0),"-")</f>
        <v>-</v>
      </c>
      <c r="AB2062" s="1" t="str">
        <f>IFERROR(VLOOKUP(A2062,'[1]For Report Q-2 '!$A$2:$AH$3476,28,0),"-")</f>
        <v>-</v>
      </c>
      <c r="AC2062" s="2" t="str">
        <f>IFERROR(VLOOKUP(A2062,'[1]For Report Q-2 '!$A$2:$AH$3476,29,0),"-")</f>
        <v>-</v>
      </c>
      <c r="AD2062" s="2" t="str">
        <f>IFERROR(VLOOKUP(A2062,'[1]For Report Q-2 '!$A$2:$AH$3476,30,0),"-")</f>
        <v>-</v>
      </c>
      <c r="AE2062" s="1" t="str">
        <f>IFERROR(VLOOKUP(A2062,'[1]For Report Q-2 '!$A$2:$AH$3476,31,0),"-")</f>
        <v>-</v>
      </c>
      <c r="AF2062" s="1" t="str">
        <f>IFERROR(VLOOKUP(A2062,'[1]For Report Q-2 '!$A$2:$AH$3476,32,0),"-")</f>
        <v>-</v>
      </c>
      <c r="AG2062" s="2" t="str">
        <f>IFERROR(VLOOKUP(A2062,'[1]For Report Q-2 '!$A$2:$AH$3476,33,0),"-")</f>
        <v>-</v>
      </c>
      <c r="AH2062" s="1" t="str">
        <f t="shared" si="32"/>
        <v>--</v>
      </c>
      <c r="AI2062" t="e">
        <v>#N/A</v>
      </c>
      <c r="AJ2062" t="e">
        <v>#N/A</v>
      </c>
      <c r="AK2062" t="e">
        <v>#N/A</v>
      </c>
    </row>
    <row r="2063" spans="1:37" x14ac:dyDescent="0.25">
      <c r="A2063" s="15">
        <v>9078411</v>
      </c>
      <c r="B2063" s="15" t="s">
        <v>739</v>
      </c>
      <c r="C2063" s="16">
        <v>43621</v>
      </c>
      <c r="D2063" s="15" t="s">
        <v>28</v>
      </c>
      <c r="E2063" s="1" t="s">
        <v>86</v>
      </c>
      <c r="F2063" s="15" t="s">
        <v>46</v>
      </c>
      <c r="G2063" s="1" t="s">
        <v>28</v>
      </c>
      <c r="H2063" s="17">
        <v>27675</v>
      </c>
      <c r="I2063" s="18">
        <v>0.27675</v>
      </c>
      <c r="J2063" s="1">
        <v>9078413</v>
      </c>
      <c r="K2063" s="1" t="s">
        <v>739</v>
      </c>
      <c r="L2063" s="19">
        <v>10290177.759199969</v>
      </c>
      <c r="M2063" s="1" t="s">
        <v>67</v>
      </c>
      <c r="N2063" s="1" t="s">
        <v>86</v>
      </c>
      <c r="O2063" s="1" t="s">
        <v>32</v>
      </c>
      <c r="P2063" s="20">
        <v>9078413</v>
      </c>
      <c r="Q2063" s="1" t="s">
        <v>340</v>
      </c>
      <c r="R2063" s="1" t="s">
        <v>89</v>
      </c>
      <c r="S2063" s="1" t="s">
        <v>80</v>
      </c>
      <c r="T2063" s="18">
        <f>IFERROR(VLOOKUP(A2063,'[1]For Report Q-2 '!$A$2:$T$3476,20,0),"-")</f>
        <v>0.27675</v>
      </c>
      <c r="U2063" s="55">
        <f>IFERROR(VLOOKUP(A2063,'[1]For Report Q-2 '!$A$2:$U$3476,21,0),"-")</f>
        <v>0</v>
      </c>
      <c r="V2063" s="2" t="str">
        <f>IFERROR(VLOOKUP(A2063,'[1]For Report Q-2 '!$A$2:$V$3476,22,0),"-")</f>
        <v>-</v>
      </c>
      <c r="W2063" s="1">
        <f>IFERROR(VLOOKUP(A2063,'[1]For Report Q-2 '!$A$2:$W$3476,23,0),"-")</f>
        <v>0</v>
      </c>
      <c r="X2063" s="1"/>
      <c r="Y2063" s="1"/>
      <c r="Z2063" s="2" t="str">
        <f>IFERROR(VLOOKUP(A2063,'[1]For Report Q-2 '!$A$2:$Z$3476,26,0),"-")</f>
        <v>-</v>
      </c>
      <c r="AA2063" s="1" t="str">
        <f>IFERROR(VLOOKUP(A2063,'[1]For Report Q-2 '!$A$2:$AH$3476,27,0),"-")</f>
        <v>-</v>
      </c>
      <c r="AB2063" s="1" t="str">
        <f>IFERROR(VLOOKUP(A2063,'[1]For Report Q-2 '!$A$2:$AH$3476,28,0),"-")</f>
        <v>-</v>
      </c>
      <c r="AC2063" s="2" t="str">
        <f>IFERROR(VLOOKUP(A2063,'[1]For Report Q-2 '!$A$2:$AH$3476,29,0),"-")</f>
        <v>-</v>
      </c>
      <c r="AD2063" s="2" t="str">
        <f>IFERROR(VLOOKUP(A2063,'[1]For Report Q-2 '!$A$2:$AH$3476,30,0),"-")</f>
        <v>-</v>
      </c>
      <c r="AE2063" s="1" t="str">
        <f>IFERROR(VLOOKUP(A2063,'[1]For Report Q-2 '!$A$2:$AH$3476,31,0),"-")</f>
        <v>-</v>
      </c>
      <c r="AF2063" s="1" t="str">
        <f>IFERROR(VLOOKUP(A2063,'[1]For Report Q-2 '!$A$2:$AH$3476,32,0),"-")</f>
        <v>-</v>
      </c>
      <c r="AG2063" s="2" t="str">
        <f>IFERROR(VLOOKUP(A2063,'[1]For Report Q-2 '!$A$2:$AH$3476,33,0),"-")</f>
        <v>-</v>
      </c>
      <c r="AH2063" s="1" t="str">
        <f t="shared" si="32"/>
        <v>--</v>
      </c>
      <c r="AI2063" t="e">
        <v>#N/A</v>
      </c>
      <c r="AJ2063" t="e">
        <v>#N/A</v>
      </c>
      <c r="AK2063" t="e">
        <v>#N/A</v>
      </c>
    </row>
    <row r="2064" spans="1:37" x14ac:dyDescent="0.25">
      <c r="A2064" s="15">
        <v>9078413</v>
      </c>
      <c r="B2064" s="15" t="s">
        <v>739</v>
      </c>
      <c r="C2064" s="16">
        <v>43619</v>
      </c>
      <c r="D2064" s="15" t="s">
        <v>28</v>
      </c>
      <c r="E2064" s="1" t="s">
        <v>86</v>
      </c>
      <c r="F2064" s="15" t="s">
        <v>46</v>
      </c>
      <c r="G2064" s="1" t="s">
        <v>28</v>
      </c>
      <c r="H2064" s="17">
        <v>53775</v>
      </c>
      <c r="I2064" s="18">
        <v>0.53774999999999995</v>
      </c>
      <c r="J2064" s="1">
        <v>9078413</v>
      </c>
      <c r="K2064" s="1" t="s">
        <v>739</v>
      </c>
      <c r="L2064" s="19">
        <v>10290177.759199969</v>
      </c>
      <c r="M2064" s="1" t="s">
        <v>67</v>
      </c>
      <c r="N2064" s="1" t="s">
        <v>86</v>
      </c>
      <c r="O2064" s="1" t="s">
        <v>38</v>
      </c>
      <c r="P2064" s="20">
        <v>9078413</v>
      </c>
      <c r="Q2064" s="1" t="s">
        <v>340</v>
      </c>
      <c r="R2064" s="1" t="s">
        <v>89</v>
      </c>
      <c r="S2064" s="1" t="s">
        <v>80</v>
      </c>
      <c r="T2064" s="18">
        <f>IFERROR(VLOOKUP(A2064,'[1]For Report Q-2 '!$A$2:$T$3476,20,0),"-")</f>
        <v>0.51749999999999996</v>
      </c>
      <c r="U2064" s="55">
        <f>IFERROR(VLOOKUP(A2064,'[1]For Report Q-2 '!$A$2:$U$3476,21,0),"-")</f>
        <v>0</v>
      </c>
      <c r="V2064" s="2" t="str">
        <f>IFERROR(VLOOKUP(A2064,'[1]For Report Q-2 '!$A$2:$V$3476,22,0),"-")</f>
        <v>-</v>
      </c>
      <c r="W2064" s="1">
        <f>IFERROR(VLOOKUP(A2064,'[1]For Report Q-2 '!$A$2:$W$3476,23,0),"-")</f>
        <v>0</v>
      </c>
      <c r="X2064" s="1"/>
      <c r="Y2064" s="1"/>
      <c r="Z2064" s="2" t="str">
        <f>IFERROR(VLOOKUP(A2064,'[1]For Report Q-2 '!$A$2:$Z$3476,26,0),"-")</f>
        <v>-</v>
      </c>
      <c r="AA2064" s="1" t="str">
        <f>IFERROR(VLOOKUP(A2064,'[1]For Report Q-2 '!$A$2:$AH$3476,27,0),"-")</f>
        <v>-</v>
      </c>
      <c r="AB2064" s="1" t="str">
        <f>IFERROR(VLOOKUP(A2064,'[1]For Report Q-2 '!$A$2:$AH$3476,28,0),"-")</f>
        <v>-</v>
      </c>
      <c r="AC2064" s="2" t="str">
        <f>IFERROR(VLOOKUP(A2064,'[1]For Report Q-2 '!$A$2:$AH$3476,29,0),"-")</f>
        <v>-</v>
      </c>
      <c r="AD2064" s="2" t="str">
        <f>IFERROR(VLOOKUP(A2064,'[1]For Report Q-2 '!$A$2:$AH$3476,30,0),"-")</f>
        <v>-</v>
      </c>
      <c r="AE2064" s="1" t="str">
        <f>IFERROR(VLOOKUP(A2064,'[1]For Report Q-2 '!$A$2:$AH$3476,31,0),"-")</f>
        <v>-</v>
      </c>
      <c r="AF2064" s="1" t="str">
        <f>IFERROR(VLOOKUP(A2064,'[1]For Report Q-2 '!$A$2:$AH$3476,32,0),"-")</f>
        <v>-</v>
      </c>
      <c r="AG2064" s="2" t="str">
        <f>IFERROR(VLOOKUP(A2064,'[1]For Report Q-2 '!$A$2:$AH$3476,33,0),"-")</f>
        <v>-</v>
      </c>
      <c r="AH2064" s="1" t="str">
        <f t="shared" si="32"/>
        <v>--</v>
      </c>
      <c r="AI2064" t="e">
        <v>#N/A</v>
      </c>
      <c r="AJ2064" t="e">
        <v>#N/A</v>
      </c>
      <c r="AK2064" t="e">
        <v>#N/A</v>
      </c>
    </row>
    <row r="2065" spans="1:37" x14ac:dyDescent="0.25">
      <c r="A2065" s="15">
        <v>9078511</v>
      </c>
      <c r="B2065" s="15" t="s">
        <v>739</v>
      </c>
      <c r="C2065" s="16">
        <v>43658</v>
      </c>
      <c r="D2065" s="15" t="s">
        <v>28</v>
      </c>
      <c r="E2065" s="1" t="s">
        <v>86</v>
      </c>
      <c r="F2065" s="15" t="s">
        <v>46</v>
      </c>
      <c r="G2065" s="1" t="s">
        <v>28</v>
      </c>
      <c r="H2065" s="17">
        <v>15300</v>
      </c>
      <c r="I2065" s="18">
        <v>0.153</v>
      </c>
      <c r="J2065" s="1">
        <v>9078413</v>
      </c>
      <c r="K2065" s="1" t="s">
        <v>739</v>
      </c>
      <c r="L2065" s="19">
        <v>10290177.759199969</v>
      </c>
      <c r="M2065" s="1" t="s">
        <v>67</v>
      </c>
      <c r="N2065" s="1" t="s">
        <v>86</v>
      </c>
      <c r="O2065" s="1" t="s">
        <v>38</v>
      </c>
      <c r="P2065" s="20">
        <v>9078413</v>
      </c>
      <c r="Q2065" s="1" t="s">
        <v>340</v>
      </c>
      <c r="R2065" s="1" t="s">
        <v>89</v>
      </c>
      <c r="S2065" s="1" t="s">
        <v>80</v>
      </c>
      <c r="T2065" s="18">
        <f>IFERROR(VLOOKUP(A2065,'[1]For Report Q-2 '!$A$2:$T$3476,20,0),"-")</f>
        <v>0.1575</v>
      </c>
      <c r="U2065" s="55">
        <f>IFERROR(VLOOKUP(A2065,'[1]For Report Q-2 '!$A$2:$U$3476,21,0),"-")</f>
        <v>0</v>
      </c>
      <c r="V2065" s="2" t="str">
        <f>IFERROR(VLOOKUP(A2065,'[1]For Report Q-2 '!$A$2:$V$3476,22,0),"-")</f>
        <v>-</v>
      </c>
      <c r="W2065" s="1">
        <f>IFERROR(VLOOKUP(A2065,'[1]For Report Q-2 '!$A$2:$W$3476,23,0),"-")</f>
        <v>0</v>
      </c>
      <c r="X2065" s="1"/>
      <c r="Y2065" s="1"/>
      <c r="Z2065" s="2" t="str">
        <f>IFERROR(VLOOKUP(A2065,'[1]For Report Q-2 '!$A$2:$Z$3476,26,0),"-")</f>
        <v>-</v>
      </c>
      <c r="AA2065" s="1" t="str">
        <f>IFERROR(VLOOKUP(A2065,'[1]For Report Q-2 '!$A$2:$AH$3476,27,0),"-")</f>
        <v>-</v>
      </c>
      <c r="AB2065" s="1" t="str">
        <f>IFERROR(VLOOKUP(A2065,'[1]For Report Q-2 '!$A$2:$AH$3476,28,0),"-")</f>
        <v>-</v>
      </c>
      <c r="AC2065" s="2" t="str">
        <f>IFERROR(VLOOKUP(A2065,'[1]For Report Q-2 '!$A$2:$AH$3476,29,0),"-")</f>
        <v>-</v>
      </c>
      <c r="AD2065" s="2" t="str">
        <f>IFERROR(VLOOKUP(A2065,'[1]For Report Q-2 '!$A$2:$AH$3476,30,0),"-")</f>
        <v>-</v>
      </c>
      <c r="AE2065" s="1" t="str">
        <f>IFERROR(VLOOKUP(A2065,'[1]For Report Q-2 '!$A$2:$AH$3476,31,0),"-")</f>
        <v>-</v>
      </c>
      <c r="AF2065" s="1" t="str">
        <f>IFERROR(VLOOKUP(A2065,'[1]For Report Q-2 '!$A$2:$AH$3476,32,0),"-")</f>
        <v>-</v>
      </c>
      <c r="AG2065" s="2" t="str">
        <f>IFERROR(VLOOKUP(A2065,'[1]For Report Q-2 '!$A$2:$AH$3476,33,0),"-")</f>
        <v>-</v>
      </c>
      <c r="AH2065" s="1" t="str">
        <f t="shared" si="32"/>
        <v>--</v>
      </c>
      <c r="AI2065" t="e">
        <v>#N/A</v>
      </c>
      <c r="AJ2065" t="e">
        <v>#N/A</v>
      </c>
      <c r="AK2065" t="e">
        <v>#N/A</v>
      </c>
    </row>
    <row r="2066" spans="1:37" x14ac:dyDescent="0.25">
      <c r="A2066" s="15">
        <v>9078512</v>
      </c>
      <c r="B2066" s="15" t="s">
        <v>739</v>
      </c>
      <c r="C2066" s="16">
        <v>43658</v>
      </c>
      <c r="D2066" s="15" t="s">
        <v>28</v>
      </c>
      <c r="E2066" s="1" t="s">
        <v>86</v>
      </c>
      <c r="F2066" s="15" t="s">
        <v>46</v>
      </c>
      <c r="G2066" s="1" t="s">
        <v>28</v>
      </c>
      <c r="H2066" s="17">
        <v>16200</v>
      </c>
      <c r="I2066" s="18">
        <v>0.16200000000000001</v>
      </c>
      <c r="J2066" s="1">
        <v>9078413</v>
      </c>
      <c r="K2066" s="1" t="s">
        <v>739</v>
      </c>
      <c r="L2066" s="19">
        <v>10290177.759199969</v>
      </c>
      <c r="M2066" s="1" t="s">
        <v>67</v>
      </c>
      <c r="N2066" s="1" t="s">
        <v>86</v>
      </c>
      <c r="O2066" s="1" t="s">
        <v>38</v>
      </c>
      <c r="P2066" s="20">
        <v>9078413</v>
      </c>
      <c r="Q2066" s="1" t="s">
        <v>340</v>
      </c>
      <c r="R2066" s="1" t="s">
        <v>89</v>
      </c>
      <c r="S2066" s="1" t="s">
        <v>80</v>
      </c>
      <c r="T2066" s="18">
        <f>IFERROR(VLOOKUP(A2066,'[1]For Report Q-2 '!$A$2:$T$3476,20,0),"-")</f>
        <v>0.153</v>
      </c>
      <c r="U2066" s="55">
        <f>IFERROR(VLOOKUP(A2066,'[1]For Report Q-2 '!$A$2:$U$3476,21,0),"-")</f>
        <v>0</v>
      </c>
      <c r="V2066" s="2" t="str">
        <f>IFERROR(VLOOKUP(A2066,'[1]For Report Q-2 '!$A$2:$V$3476,22,0),"-")</f>
        <v>-</v>
      </c>
      <c r="W2066" s="1">
        <f>IFERROR(VLOOKUP(A2066,'[1]For Report Q-2 '!$A$2:$W$3476,23,0),"-")</f>
        <v>0</v>
      </c>
      <c r="X2066" s="1"/>
      <c r="Y2066" s="1"/>
      <c r="Z2066" s="2" t="str">
        <f>IFERROR(VLOOKUP(A2066,'[1]For Report Q-2 '!$A$2:$Z$3476,26,0),"-")</f>
        <v>-</v>
      </c>
      <c r="AA2066" s="1" t="str">
        <f>IFERROR(VLOOKUP(A2066,'[1]For Report Q-2 '!$A$2:$AH$3476,27,0),"-")</f>
        <v>-</v>
      </c>
      <c r="AB2066" s="1" t="str">
        <f>IFERROR(VLOOKUP(A2066,'[1]For Report Q-2 '!$A$2:$AH$3476,28,0),"-")</f>
        <v>-</v>
      </c>
      <c r="AC2066" s="2" t="str">
        <f>IFERROR(VLOOKUP(A2066,'[1]For Report Q-2 '!$A$2:$AH$3476,29,0),"-")</f>
        <v>-</v>
      </c>
      <c r="AD2066" s="2" t="str">
        <f>IFERROR(VLOOKUP(A2066,'[1]For Report Q-2 '!$A$2:$AH$3476,30,0),"-")</f>
        <v>-</v>
      </c>
      <c r="AE2066" s="1" t="str">
        <f>IFERROR(VLOOKUP(A2066,'[1]For Report Q-2 '!$A$2:$AH$3476,31,0),"-")</f>
        <v>-</v>
      </c>
      <c r="AF2066" s="1" t="str">
        <f>IFERROR(VLOOKUP(A2066,'[1]For Report Q-2 '!$A$2:$AH$3476,32,0),"-")</f>
        <v>-</v>
      </c>
      <c r="AG2066" s="2" t="str">
        <f>IFERROR(VLOOKUP(A2066,'[1]For Report Q-2 '!$A$2:$AH$3476,33,0),"-")</f>
        <v>-</v>
      </c>
      <c r="AH2066" s="1" t="str">
        <f t="shared" si="32"/>
        <v>--</v>
      </c>
      <c r="AI2066" t="e">
        <v>#N/A</v>
      </c>
      <c r="AJ2066" t="e">
        <v>#N/A</v>
      </c>
      <c r="AK2066" t="e">
        <v>#N/A</v>
      </c>
    </row>
    <row r="2067" spans="1:37" x14ac:dyDescent="0.25">
      <c r="A2067" s="15">
        <v>9078513</v>
      </c>
      <c r="B2067" s="15" t="s">
        <v>739</v>
      </c>
      <c r="C2067" s="16">
        <v>43665</v>
      </c>
      <c r="D2067" s="15" t="s">
        <v>40</v>
      </c>
      <c r="E2067" s="1" t="s">
        <v>86</v>
      </c>
      <c r="F2067" s="15" t="s">
        <v>46</v>
      </c>
      <c r="G2067" s="1" t="s">
        <v>40</v>
      </c>
      <c r="H2067" s="17">
        <v>8325</v>
      </c>
      <c r="I2067" s="18">
        <v>8.3250000000000005E-2</v>
      </c>
      <c r="J2067" s="1">
        <v>9078413</v>
      </c>
      <c r="K2067" s="1" t="s">
        <v>739</v>
      </c>
      <c r="L2067" s="19">
        <v>10290177.759199969</v>
      </c>
      <c r="M2067" s="1" t="s">
        <v>67</v>
      </c>
      <c r="N2067" s="1" t="s">
        <v>86</v>
      </c>
      <c r="O2067" s="1" t="s">
        <v>50</v>
      </c>
      <c r="P2067" s="20">
        <v>9078413</v>
      </c>
      <c r="Q2067" s="1" t="s">
        <v>340</v>
      </c>
      <c r="R2067" s="1" t="s">
        <v>89</v>
      </c>
      <c r="S2067" s="1" t="s">
        <v>80</v>
      </c>
      <c r="T2067" s="18">
        <f>IFERROR(VLOOKUP(A2067,'[1]For Report Q-2 '!$A$2:$T$3476,20,0),"-")</f>
        <v>8.3250000000000005E-2</v>
      </c>
      <c r="U2067" s="55">
        <f>IFERROR(VLOOKUP(A2067,'[1]For Report Q-2 '!$A$2:$U$3476,21,0),"-")</f>
        <v>0</v>
      </c>
      <c r="V2067" s="2" t="str">
        <f>IFERROR(VLOOKUP(A2067,'[1]For Report Q-2 '!$A$2:$V$3476,22,0),"-")</f>
        <v>-</v>
      </c>
      <c r="W2067" s="1">
        <f>IFERROR(VLOOKUP(A2067,'[1]For Report Q-2 '!$A$2:$W$3476,23,0),"-")</f>
        <v>0</v>
      </c>
      <c r="X2067" s="1"/>
      <c r="Y2067" s="1"/>
      <c r="Z2067" s="2" t="str">
        <f>IFERROR(VLOOKUP(A2067,'[1]For Report Q-2 '!$A$2:$Z$3476,26,0),"-")</f>
        <v>-</v>
      </c>
      <c r="AA2067" s="1" t="str">
        <f>IFERROR(VLOOKUP(A2067,'[1]For Report Q-2 '!$A$2:$AH$3476,27,0),"-")</f>
        <v>-</v>
      </c>
      <c r="AB2067" s="1" t="str">
        <f>IFERROR(VLOOKUP(A2067,'[1]For Report Q-2 '!$A$2:$AH$3476,28,0),"-")</f>
        <v>-</v>
      </c>
      <c r="AC2067" s="2" t="str">
        <f>IFERROR(VLOOKUP(A2067,'[1]For Report Q-2 '!$A$2:$AH$3476,29,0),"-")</f>
        <v>-</v>
      </c>
      <c r="AD2067" s="2" t="str">
        <f>IFERROR(VLOOKUP(A2067,'[1]For Report Q-2 '!$A$2:$AH$3476,30,0),"-")</f>
        <v>-</v>
      </c>
      <c r="AE2067" s="1" t="str">
        <f>IFERROR(VLOOKUP(A2067,'[1]For Report Q-2 '!$A$2:$AH$3476,31,0),"-")</f>
        <v>-</v>
      </c>
      <c r="AF2067" s="1" t="str">
        <f>IFERROR(VLOOKUP(A2067,'[1]For Report Q-2 '!$A$2:$AH$3476,32,0),"-")</f>
        <v>-</v>
      </c>
      <c r="AG2067" s="2" t="str">
        <f>IFERROR(VLOOKUP(A2067,'[1]For Report Q-2 '!$A$2:$AH$3476,33,0),"-")</f>
        <v>-</v>
      </c>
      <c r="AH2067" s="1" t="str">
        <f t="shared" si="32"/>
        <v>--</v>
      </c>
      <c r="AI2067" t="e">
        <v>#N/A</v>
      </c>
      <c r="AJ2067" t="e">
        <v>#N/A</v>
      </c>
      <c r="AK2067" t="e">
        <v>#N/A</v>
      </c>
    </row>
    <row r="2068" spans="1:37" x14ac:dyDescent="0.25">
      <c r="A2068" s="15">
        <v>9078645</v>
      </c>
      <c r="B2068" s="15" t="s">
        <v>739</v>
      </c>
      <c r="C2068" s="16">
        <v>43651</v>
      </c>
      <c r="D2068" s="15" t="s">
        <v>40</v>
      </c>
      <c r="E2068" s="1" t="s">
        <v>86</v>
      </c>
      <c r="F2068" s="15" t="s">
        <v>46</v>
      </c>
      <c r="G2068" s="1" t="s">
        <v>40</v>
      </c>
      <c r="H2068" s="17">
        <v>8325</v>
      </c>
      <c r="I2068" s="18">
        <v>8.3250000000000005E-2</v>
      </c>
      <c r="J2068" s="1">
        <v>9078413</v>
      </c>
      <c r="K2068" s="1" t="s">
        <v>739</v>
      </c>
      <c r="L2068" s="19">
        <v>10290177.759199969</v>
      </c>
      <c r="M2068" s="1" t="s">
        <v>67</v>
      </c>
      <c r="N2068" s="1" t="s">
        <v>86</v>
      </c>
      <c r="O2068" s="1" t="s">
        <v>41</v>
      </c>
      <c r="P2068" s="20">
        <v>9078413</v>
      </c>
      <c r="Q2068" s="1" t="s">
        <v>340</v>
      </c>
      <c r="R2068" s="1" t="s">
        <v>89</v>
      </c>
      <c r="S2068" s="1" t="s">
        <v>80</v>
      </c>
      <c r="T2068" s="18">
        <f>IFERROR(VLOOKUP(A2068,'[1]For Report Q-2 '!$A$2:$T$3476,20,0),"-")</f>
        <v>8.3250000000000005E-2</v>
      </c>
      <c r="U2068" s="55">
        <f>IFERROR(VLOOKUP(A2068,'[1]For Report Q-2 '!$A$2:$U$3476,21,0),"-")</f>
        <v>0</v>
      </c>
      <c r="V2068" s="2" t="str">
        <f>IFERROR(VLOOKUP(A2068,'[1]For Report Q-2 '!$A$2:$V$3476,22,0),"-")</f>
        <v>-</v>
      </c>
      <c r="W2068" s="1">
        <f>IFERROR(VLOOKUP(A2068,'[1]For Report Q-2 '!$A$2:$W$3476,23,0),"-")</f>
        <v>0</v>
      </c>
      <c r="X2068" s="1"/>
      <c r="Y2068" s="1"/>
      <c r="Z2068" s="2" t="str">
        <f>IFERROR(VLOOKUP(A2068,'[1]For Report Q-2 '!$A$2:$Z$3476,26,0),"-")</f>
        <v>-</v>
      </c>
      <c r="AA2068" s="1" t="str">
        <f>IFERROR(VLOOKUP(A2068,'[1]For Report Q-2 '!$A$2:$AH$3476,27,0),"-")</f>
        <v>-</v>
      </c>
      <c r="AB2068" s="1" t="str">
        <f>IFERROR(VLOOKUP(A2068,'[1]For Report Q-2 '!$A$2:$AH$3476,28,0),"-")</f>
        <v>-</v>
      </c>
      <c r="AC2068" s="2" t="str">
        <f>IFERROR(VLOOKUP(A2068,'[1]For Report Q-2 '!$A$2:$AH$3476,29,0),"-")</f>
        <v>-</v>
      </c>
      <c r="AD2068" s="2" t="str">
        <f>IFERROR(VLOOKUP(A2068,'[1]For Report Q-2 '!$A$2:$AH$3476,30,0),"-")</f>
        <v>-</v>
      </c>
      <c r="AE2068" s="1" t="str">
        <f>IFERROR(VLOOKUP(A2068,'[1]For Report Q-2 '!$A$2:$AH$3476,31,0),"-")</f>
        <v>-</v>
      </c>
      <c r="AF2068" s="1" t="str">
        <f>IFERROR(VLOOKUP(A2068,'[1]For Report Q-2 '!$A$2:$AH$3476,32,0),"-")</f>
        <v>-</v>
      </c>
      <c r="AG2068" s="2" t="str">
        <f>IFERROR(VLOOKUP(A2068,'[1]For Report Q-2 '!$A$2:$AH$3476,33,0),"-")</f>
        <v>-</v>
      </c>
      <c r="AH2068" s="1" t="str">
        <f t="shared" si="32"/>
        <v>--</v>
      </c>
      <c r="AI2068" t="e">
        <v>#N/A</v>
      </c>
      <c r="AJ2068" t="e">
        <v>#N/A</v>
      </c>
      <c r="AK2068" t="e">
        <v>#N/A</v>
      </c>
    </row>
    <row r="2069" spans="1:37" x14ac:dyDescent="0.25">
      <c r="A2069" s="15">
        <v>9078646</v>
      </c>
      <c r="B2069" s="15" t="s">
        <v>739</v>
      </c>
      <c r="C2069" s="16">
        <v>43666</v>
      </c>
      <c r="D2069" s="15" t="s">
        <v>40</v>
      </c>
      <c r="E2069" s="1" t="s">
        <v>86</v>
      </c>
      <c r="F2069" s="15" t="s">
        <v>46</v>
      </c>
      <c r="G2069" s="1" t="s">
        <v>40</v>
      </c>
      <c r="H2069" s="17">
        <v>19800</v>
      </c>
      <c r="I2069" s="18">
        <v>0.19800000000000001</v>
      </c>
      <c r="J2069" s="1">
        <v>9078413</v>
      </c>
      <c r="K2069" s="1" t="s">
        <v>739</v>
      </c>
      <c r="L2069" s="19">
        <v>10290177.759199969</v>
      </c>
      <c r="M2069" s="1" t="s">
        <v>67</v>
      </c>
      <c r="N2069" s="1" t="s">
        <v>86</v>
      </c>
      <c r="O2069" s="1" t="s">
        <v>41</v>
      </c>
      <c r="P2069" s="20">
        <v>9078413</v>
      </c>
      <c r="Q2069" s="1" t="s">
        <v>340</v>
      </c>
      <c r="R2069" s="1" t="s">
        <v>89</v>
      </c>
      <c r="S2069" s="1" t="s">
        <v>80</v>
      </c>
      <c r="T2069" s="18">
        <f>IFERROR(VLOOKUP(A2069,'[1]For Report Q-2 '!$A$2:$T$3476,20,0),"-")</f>
        <v>0.19575000000000001</v>
      </c>
      <c r="U2069" s="55">
        <f>IFERROR(VLOOKUP(A2069,'[1]For Report Q-2 '!$A$2:$U$3476,21,0),"-")</f>
        <v>0</v>
      </c>
      <c r="V2069" s="2" t="str">
        <f>IFERROR(VLOOKUP(A2069,'[1]For Report Q-2 '!$A$2:$V$3476,22,0),"-")</f>
        <v>-</v>
      </c>
      <c r="W2069" s="1">
        <f>IFERROR(VLOOKUP(A2069,'[1]For Report Q-2 '!$A$2:$W$3476,23,0),"-")</f>
        <v>0</v>
      </c>
      <c r="X2069" s="1"/>
      <c r="Y2069" s="1"/>
      <c r="Z2069" s="2" t="str">
        <f>IFERROR(VLOOKUP(A2069,'[1]For Report Q-2 '!$A$2:$Z$3476,26,0),"-")</f>
        <v>-</v>
      </c>
      <c r="AA2069" s="1" t="str">
        <f>IFERROR(VLOOKUP(A2069,'[1]For Report Q-2 '!$A$2:$AH$3476,27,0),"-")</f>
        <v>-</v>
      </c>
      <c r="AB2069" s="1" t="str">
        <f>IFERROR(VLOOKUP(A2069,'[1]For Report Q-2 '!$A$2:$AH$3476,28,0),"-")</f>
        <v>-</v>
      </c>
      <c r="AC2069" s="2" t="str">
        <f>IFERROR(VLOOKUP(A2069,'[1]For Report Q-2 '!$A$2:$AH$3476,29,0),"-")</f>
        <v>-</v>
      </c>
      <c r="AD2069" s="2" t="str">
        <f>IFERROR(VLOOKUP(A2069,'[1]For Report Q-2 '!$A$2:$AH$3476,30,0),"-")</f>
        <v>-</v>
      </c>
      <c r="AE2069" s="1" t="str">
        <f>IFERROR(VLOOKUP(A2069,'[1]For Report Q-2 '!$A$2:$AH$3476,31,0),"-")</f>
        <v>-</v>
      </c>
      <c r="AF2069" s="1" t="str">
        <f>IFERROR(VLOOKUP(A2069,'[1]For Report Q-2 '!$A$2:$AH$3476,32,0),"-")</f>
        <v>-</v>
      </c>
      <c r="AG2069" s="2" t="str">
        <f>IFERROR(VLOOKUP(A2069,'[1]For Report Q-2 '!$A$2:$AH$3476,33,0),"-")</f>
        <v>-</v>
      </c>
      <c r="AH2069" s="1" t="str">
        <f t="shared" si="32"/>
        <v>--</v>
      </c>
      <c r="AI2069" t="e">
        <v>#N/A</v>
      </c>
      <c r="AJ2069" t="e">
        <v>#N/A</v>
      </c>
      <c r="AK2069" t="e">
        <v>#N/A</v>
      </c>
    </row>
    <row r="2070" spans="1:37" x14ac:dyDescent="0.25">
      <c r="A2070" s="15">
        <v>9078647</v>
      </c>
      <c r="B2070" s="15" t="s">
        <v>739</v>
      </c>
      <c r="C2070" s="16">
        <v>43655</v>
      </c>
      <c r="D2070" s="15" t="s">
        <v>40</v>
      </c>
      <c r="E2070" s="1" t="s">
        <v>86</v>
      </c>
      <c r="F2070" s="15" t="s">
        <v>46</v>
      </c>
      <c r="G2070" s="1" t="s">
        <v>40</v>
      </c>
      <c r="H2070" s="17">
        <v>14850</v>
      </c>
      <c r="I2070" s="18">
        <v>0.14849999999999999</v>
      </c>
      <c r="J2070" s="1">
        <v>9078413</v>
      </c>
      <c r="K2070" s="1" t="s">
        <v>739</v>
      </c>
      <c r="L2070" s="19">
        <v>10290177.759199969</v>
      </c>
      <c r="M2070" s="1" t="s">
        <v>67</v>
      </c>
      <c r="N2070" s="1" t="s">
        <v>86</v>
      </c>
      <c r="O2070" s="1" t="s">
        <v>41</v>
      </c>
      <c r="P2070" s="20">
        <v>9078413</v>
      </c>
      <c r="Q2070" s="1" t="s">
        <v>340</v>
      </c>
      <c r="R2070" s="1" t="s">
        <v>89</v>
      </c>
      <c r="S2070" s="1" t="s">
        <v>80</v>
      </c>
      <c r="T2070" s="18">
        <f>IFERROR(VLOOKUP(A2070,'[1]For Report Q-2 '!$A$2:$T$3476,20,0),"-")</f>
        <v>0.14624999999999999</v>
      </c>
      <c r="U2070" s="55">
        <f>IFERROR(VLOOKUP(A2070,'[1]For Report Q-2 '!$A$2:$U$3476,21,0),"-")</f>
        <v>0</v>
      </c>
      <c r="V2070" s="2" t="str">
        <f>IFERROR(VLOOKUP(A2070,'[1]For Report Q-2 '!$A$2:$V$3476,22,0),"-")</f>
        <v>-</v>
      </c>
      <c r="W2070" s="1">
        <f>IFERROR(VLOOKUP(A2070,'[1]For Report Q-2 '!$A$2:$W$3476,23,0),"-")</f>
        <v>0</v>
      </c>
      <c r="X2070" s="1"/>
      <c r="Y2070" s="1"/>
      <c r="Z2070" s="2" t="str">
        <f>IFERROR(VLOOKUP(A2070,'[1]For Report Q-2 '!$A$2:$Z$3476,26,0),"-")</f>
        <v>-</v>
      </c>
      <c r="AA2070" s="1" t="str">
        <f>IFERROR(VLOOKUP(A2070,'[1]For Report Q-2 '!$A$2:$AH$3476,27,0),"-")</f>
        <v>-</v>
      </c>
      <c r="AB2070" s="1" t="str">
        <f>IFERROR(VLOOKUP(A2070,'[1]For Report Q-2 '!$A$2:$AH$3476,28,0),"-")</f>
        <v>-</v>
      </c>
      <c r="AC2070" s="2" t="str">
        <f>IFERROR(VLOOKUP(A2070,'[1]For Report Q-2 '!$A$2:$AH$3476,29,0),"-")</f>
        <v>-</v>
      </c>
      <c r="AD2070" s="2" t="str">
        <f>IFERROR(VLOOKUP(A2070,'[1]For Report Q-2 '!$A$2:$AH$3476,30,0),"-")</f>
        <v>-</v>
      </c>
      <c r="AE2070" s="1" t="str">
        <f>IFERROR(VLOOKUP(A2070,'[1]For Report Q-2 '!$A$2:$AH$3476,31,0),"-")</f>
        <v>-</v>
      </c>
      <c r="AF2070" s="1" t="str">
        <f>IFERROR(VLOOKUP(A2070,'[1]For Report Q-2 '!$A$2:$AH$3476,32,0),"-")</f>
        <v>-</v>
      </c>
      <c r="AG2070" s="2" t="str">
        <f>IFERROR(VLOOKUP(A2070,'[1]For Report Q-2 '!$A$2:$AH$3476,33,0),"-")</f>
        <v>-</v>
      </c>
      <c r="AH2070" s="1" t="str">
        <f t="shared" si="32"/>
        <v>--</v>
      </c>
      <c r="AI2070" t="e">
        <v>#N/A</v>
      </c>
      <c r="AJ2070" t="e">
        <v>#N/A</v>
      </c>
      <c r="AK2070" t="e">
        <v>#N/A</v>
      </c>
    </row>
    <row r="2071" spans="1:37" x14ac:dyDescent="0.25">
      <c r="A2071" s="15">
        <v>9078648</v>
      </c>
      <c r="B2071" s="15" t="s">
        <v>739</v>
      </c>
      <c r="C2071" s="16">
        <v>43655</v>
      </c>
      <c r="D2071" s="15" t="s">
        <v>40</v>
      </c>
      <c r="E2071" s="1" t="s">
        <v>86</v>
      </c>
      <c r="F2071" s="15" t="s">
        <v>46</v>
      </c>
      <c r="G2071" s="1" t="s">
        <v>40</v>
      </c>
      <c r="H2071" s="17">
        <v>13725</v>
      </c>
      <c r="I2071" s="18">
        <v>0.13725000000000001</v>
      </c>
      <c r="J2071" s="1">
        <v>9078413</v>
      </c>
      <c r="K2071" s="1" t="s">
        <v>739</v>
      </c>
      <c r="L2071" s="19">
        <v>10290177.759199969</v>
      </c>
      <c r="M2071" s="1" t="s">
        <v>67</v>
      </c>
      <c r="N2071" s="1" t="s">
        <v>86</v>
      </c>
      <c r="O2071" s="1" t="s">
        <v>41</v>
      </c>
      <c r="P2071" s="20">
        <v>9078413</v>
      </c>
      <c r="Q2071" s="1" t="s">
        <v>340</v>
      </c>
      <c r="R2071" s="1" t="s">
        <v>89</v>
      </c>
      <c r="S2071" s="1" t="s">
        <v>80</v>
      </c>
      <c r="T2071" s="18">
        <f>IFERROR(VLOOKUP(A2071,'[1]For Report Q-2 '!$A$2:$T$3476,20,0),"-")</f>
        <v>0.13725000000000001</v>
      </c>
      <c r="U2071" s="55">
        <f>IFERROR(VLOOKUP(A2071,'[1]For Report Q-2 '!$A$2:$U$3476,21,0),"-")</f>
        <v>0</v>
      </c>
      <c r="V2071" s="2" t="str">
        <f>IFERROR(VLOOKUP(A2071,'[1]For Report Q-2 '!$A$2:$V$3476,22,0),"-")</f>
        <v>-</v>
      </c>
      <c r="W2071" s="1">
        <f>IFERROR(VLOOKUP(A2071,'[1]For Report Q-2 '!$A$2:$W$3476,23,0),"-")</f>
        <v>0</v>
      </c>
      <c r="X2071" s="1"/>
      <c r="Y2071" s="1"/>
      <c r="Z2071" s="2" t="str">
        <f>IFERROR(VLOOKUP(A2071,'[1]For Report Q-2 '!$A$2:$Z$3476,26,0),"-")</f>
        <v>-</v>
      </c>
      <c r="AA2071" s="1" t="str">
        <f>IFERROR(VLOOKUP(A2071,'[1]For Report Q-2 '!$A$2:$AH$3476,27,0),"-")</f>
        <v>-</v>
      </c>
      <c r="AB2071" s="1" t="str">
        <f>IFERROR(VLOOKUP(A2071,'[1]For Report Q-2 '!$A$2:$AH$3476,28,0),"-")</f>
        <v>-</v>
      </c>
      <c r="AC2071" s="2" t="str">
        <f>IFERROR(VLOOKUP(A2071,'[1]For Report Q-2 '!$A$2:$AH$3476,29,0),"-")</f>
        <v>-</v>
      </c>
      <c r="AD2071" s="2" t="str">
        <f>IFERROR(VLOOKUP(A2071,'[1]For Report Q-2 '!$A$2:$AH$3476,30,0),"-")</f>
        <v>-</v>
      </c>
      <c r="AE2071" s="1" t="str">
        <f>IFERROR(VLOOKUP(A2071,'[1]For Report Q-2 '!$A$2:$AH$3476,31,0),"-")</f>
        <v>-</v>
      </c>
      <c r="AF2071" s="1" t="str">
        <f>IFERROR(VLOOKUP(A2071,'[1]For Report Q-2 '!$A$2:$AH$3476,32,0),"-")</f>
        <v>-</v>
      </c>
      <c r="AG2071" s="2" t="str">
        <f>IFERROR(VLOOKUP(A2071,'[1]For Report Q-2 '!$A$2:$AH$3476,33,0),"-")</f>
        <v>-</v>
      </c>
      <c r="AH2071" s="1" t="str">
        <f t="shared" si="32"/>
        <v>--</v>
      </c>
      <c r="AI2071" t="e">
        <v>#N/A</v>
      </c>
      <c r="AJ2071" t="e">
        <v>#N/A</v>
      </c>
      <c r="AK2071" t="e">
        <v>#N/A</v>
      </c>
    </row>
    <row r="2072" spans="1:37" x14ac:dyDescent="0.25">
      <c r="A2072" s="15">
        <v>9078650</v>
      </c>
      <c r="B2072" s="15" t="s">
        <v>739</v>
      </c>
      <c r="C2072" s="16">
        <v>43668</v>
      </c>
      <c r="D2072" s="15" t="s">
        <v>40</v>
      </c>
      <c r="E2072" s="1" t="s">
        <v>86</v>
      </c>
      <c r="F2072" s="15" t="s">
        <v>46</v>
      </c>
      <c r="G2072" s="1" t="s">
        <v>40</v>
      </c>
      <c r="H2072" s="17">
        <v>7360</v>
      </c>
      <c r="I2072" s="18">
        <v>7.3599999999999999E-2</v>
      </c>
      <c r="J2072" s="1">
        <v>9078413</v>
      </c>
      <c r="K2072" s="1" t="s">
        <v>739</v>
      </c>
      <c r="L2072" s="19">
        <v>10290177.759199969</v>
      </c>
      <c r="M2072" s="1" t="s">
        <v>67</v>
      </c>
      <c r="N2072" s="1" t="s">
        <v>86</v>
      </c>
      <c r="O2072" s="1" t="s">
        <v>41</v>
      </c>
      <c r="P2072" s="20">
        <v>9078413</v>
      </c>
      <c r="Q2072" s="1" t="s">
        <v>340</v>
      </c>
      <c r="R2072" s="1" t="s">
        <v>89</v>
      </c>
      <c r="S2072" s="1" t="s">
        <v>80</v>
      </c>
      <c r="T2072" s="18">
        <f>IFERROR(VLOOKUP(A2072,'[1]For Report Q-2 '!$A$2:$T$3476,20,0),"-")</f>
        <v>7.3599999999999999E-2</v>
      </c>
      <c r="U2072" s="55">
        <f>IFERROR(VLOOKUP(A2072,'[1]For Report Q-2 '!$A$2:$U$3476,21,0),"-")</f>
        <v>0</v>
      </c>
      <c r="V2072" s="2" t="str">
        <f>IFERROR(VLOOKUP(A2072,'[1]For Report Q-2 '!$A$2:$V$3476,22,0),"-")</f>
        <v>-</v>
      </c>
      <c r="W2072" s="1">
        <f>IFERROR(VLOOKUP(A2072,'[1]For Report Q-2 '!$A$2:$W$3476,23,0),"-")</f>
        <v>0</v>
      </c>
      <c r="X2072" s="1"/>
      <c r="Y2072" s="1"/>
      <c r="Z2072" s="2" t="str">
        <f>IFERROR(VLOOKUP(A2072,'[1]For Report Q-2 '!$A$2:$Z$3476,26,0),"-")</f>
        <v>-</v>
      </c>
      <c r="AA2072" s="1" t="str">
        <f>IFERROR(VLOOKUP(A2072,'[1]For Report Q-2 '!$A$2:$AH$3476,27,0),"-")</f>
        <v>-</v>
      </c>
      <c r="AB2072" s="1" t="str">
        <f>IFERROR(VLOOKUP(A2072,'[1]For Report Q-2 '!$A$2:$AH$3476,28,0),"-")</f>
        <v>-</v>
      </c>
      <c r="AC2072" s="2" t="str">
        <f>IFERROR(VLOOKUP(A2072,'[1]For Report Q-2 '!$A$2:$AH$3476,29,0),"-")</f>
        <v>-</v>
      </c>
      <c r="AD2072" s="2" t="str">
        <f>IFERROR(VLOOKUP(A2072,'[1]For Report Q-2 '!$A$2:$AH$3476,30,0),"-")</f>
        <v>-</v>
      </c>
      <c r="AE2072" s="1" t="str">
        <f>IFERROR(VLOOKUP(A2072,'[1]For Report Q-2 '!$A$2:$AH$3476,31,0),"-")</f>
        <v>-</v>
      </c>
      <c r="AF2072" s="1" t="str">
        <f>IFERROR(VLOOKUP(A2072,'[1]For Report Q-2 '!$A$2:$AH$3476,32,0),"-")</f>
        <v>-</v>
      </c>
      <c r="AG2072" s="2" t="str">
        <f>IFERROR(VLOOKUP(A2072,'[1]For Report Q-2 '!$A$2:$AH$3476,33,0),"-")</f>
        <v>-</v>
      </c>
      <c r="AH2072" s="1" t="str">
        <f t="shared" si="32"/>
        <v>--</v>
      </c>
      <c r="AI2072" t="e">
        <v>#N/A</v>
      </c>
      <c r="AJ2072" t="e">
        <v>#N/A</v>
      </c>
      <c r="AK2072" t="e">
        <v>#N/A</v>
      </c>
    </row>
    <row r="2073" spans="1:37" x14ac:dyDescent="0.25">
      <c r="A2073" s="15">
        <v>9078652</v>
      </c>
      <c r="B2073" s="15" t="s">
        <v>739</v>
      </c>
      <c r="C2073" s="16">
        <v>43658</v>
      </c>
      <c r="D2073" s="15" t="s">
        <v>40</v>
      </c>
      <c r="E2073" s="1" t="s">
        <v>86</v>
      </c>
      <c r="F2073" s="15" t="s">
        <v>46</v>
      </c>
      <c r="G2073" s="1" t="s">
        <v>40</v>
      </c>
      <c r="H2073" s="17">
        <v>26515</v>
      </c>
      <c r="I2073" s="18">
        <v>0.26515</v>
      </c>
      <c r="J2073" s="1">
        <v>9078413</v>
      </c>
      <c r="K2073" s="1" t="s">
        <v>739</v>
      </c>
      <c r="L2073" s="19">
        <v>10290177.759199969</v>
      </c>
      <c r="M2073" s="1" t="s">
        <v>67</v>
      </c>
      <c r="N2073" s="1" t="s">
        <v>86</v>
      </c>
      <c r="O2073" s="1" t="s">
        <v>41</v>
      </c>
      <c r="P2073" s="20">
        <v>9078413</v>
      </c>
      <c r="Q2073" s="1" t="s">
        <v>340</v>
      </c>
      <c r="R2073" s="1" t="s">
        <v>89</v>
      </c>
      <c r="S2073" s="1" t="s">
        <v>80</v>
      </c>
      <c r="T2073" s="18">
        <f>IFERROR(VLOOKUP(A2073,'[1]For Report Q-2 '!$A$2:$T$3476,20,0),"-")</f>
        <v>0.26515</v>
      </c>
      <c r="U2073" s="55">
        <f>IFERROR(VLOOKUP(A2073,'[1]For Report Q-2 '!$A$2:$U$3476,21,0),"-")</f>
        <v>0</v>
      </c>
      <c r="V2073" s="2" t="str">
        <f>IFERROR(VLOOKUP(A2073,'[1]For Report Q-2 '!$A$2:$V$3476,22,0),"-")</f>
        <v>-</v>
      </c>
      <c r="W2073" s="1">
        <f>IFERROR(VLOOKUP(A2073,'[1]For Report Q-2 '!$A$2:$W$3476,23,0),"-")</f>
        <v>0</v>
      </c>
      <c r="X2073" s="1"/>
      <c r="Y2073" s="1"/>
      <c r="Z2073" s="2" t="str">
        <f>IFERROR(VLOOKUP(A2073,'[1]For Report Q-2 '!$A$2:$Z$3476,26,0),"-")</f>
        <v>-</v>
      </c>
      <c r="AA2073" s="1" t="str">
        <f>IFERROR(VLOOKUP(A2073,'[1]For Report Q-2 '!$A$2:$AH$3476,27,0),"-")</f>
        <v>-</v>
      </c>
      <c r="AB2073" s="1" t="str">
        <f>IFERROR(VLOOKUP(A2073,'[1]For Report Q-2 '!$A$2:$AH$3476,28,0),"-")</f>
        <v>-</v>
      </c>
      <c r="AC2073" s="2" t="str">
        <f>IFERROR(VLOOKUP(A2073,'[1]For Report Q-2 '!$A$2:$AH$3476,29,0),"-")</f>
        <v>-</v>
      </c>
      <c r="AD2073" s="2" t="str">
        <f>IFERROR(VLOOKUP(A2073,'[1]For Report Q-2 '!$A$2:$AH$3476,30,0),"-")</f>
        <v>-</v>
      </c>
      <c r="AE2073" s="1" t="str">
        <f>IFERROR(VLOOKUP(A2073,'[1]For Report Q-2 '!$A$2:$AH$3476,31,0),"-")</f>
        <v>-</v>
      </c>
      <c r="AF2073" s="1" t="str">
        <f>IFERROR(VLOOKUP(A2073,'[1]For Report Q-2 '!$A$2:$AH$3476,32,0),"-")</f>
        <v>-</v>
      </c>
      <c r="AG2073" s="2" t="str">
        <f>IFERROR(VLOOKUP(A2073,'[1]For Report Q-2 '!$A$2:$AH$3476,33,0),"-")</f>
        <v>-</v>
      </c>
      <c r="AH2073" s="1" t="str">
        <f t="shared" si="32"/>
        <v>--</v>
      </c>
      <c r="AI2073" t="e">
        <v>#N/A</v>
      </c>
      <c r="AJ2073" t="e">
        <v>#N/A</v>
      </c>
      <c r="AK2073" t="e">
        <v>#N/A</v>
      </c>
    </row>
    <row r="2074" spans="1:37" x14ac:dyDescent="0.25">
      <c r="A2074" s="15">
        <v>9078654</v>
      </c>
      <c r="B2074" s="15" t="s">
        <v>739</v>
      </c>
      <c r="C2074" s="16">
        <v>43755</v>
      </c>
      <c r="D2074" s="15" t="s">
        <v>40</v>
      </c>
      <c r="E2074" s="1" t="s">
        <v>86</v>
      </c>
      <c r="F2074" s="15" t="s">
        <v>46</v>
      </c>
      <c r="G2074" s="1" t="s">
        <v>40</v>
      </c>
      <c r="H2074" s="17">
        <v>15950</v>
      </c>
      <c r="I2074" s="18">
        <v>0.1595</v>
      </c>
      <c r="J2074" s="1">
        <v>9078413</v>
      </c>
      <c r="K2074" s="1" t="s">
        <v>739</v>
      </c>
      <c r="L2074" s="19">
        <v>10290177.759199969</v>
      </c>
      <c r="M2074" s="1" t="s">
        <v>67</v>
      </c>
      <c r="N2074" s="1" t="s">
        <v>86</v>
      </c>
      <c r="O2074" s="1" t="s">
        <v>41</v>
      </c>
      <c r="P2074" s="20">
        <v>9078413</v>
      </c>
      <c r="Q2074" s="1" t="s">
        <v>340</v>
      </c>
      <c r="R2074" s="1" t="s">
        <v>89</v>
      </c>
      <c r="S2074" s="1" t="s">
        <v>80</v>
      </c>
      <c r="T2074" s="18">
        <f>IFERROR(VLOOKUP(A2074,'[1]For Report Q-2 '!$A$2:$T$3476,20,0),"-")</f>
        <v>0.14660000000000001</v>
      </c>
      <c r="U2074" s="55">
        <f>IFERROR(VLOOKUP(A2074,'[1]For Report Q-2 '!$A$2:$U$3476,21,0),"-")</f>
        <v>0</v>
      </c>
      <c r="V2074" s="2" t="str">
        <f>IFERROR(VLOOKUP(A2074,'[1]For Report Q-2 '!$A$2:$V$3476,22,0),"-")</f>
        <v>-</v>
      </c>
      <c r="W2074" s="1">
        <f>IFERROR(VLOOKUP(A2074,'[1]For Report Q-2 '!$A$2:$W$3476,23,0),"-")</f>
        <v>0</v>
      </c>
      <c r="X2074" s="1"/>
      <c r="Y2074" s="1"/>
      <c r="Z2074" s="2" t="str">
        <f>IFERROR(VLOOKUP(A2074,'[1]For Report Q-2 '!$A$2:$Z$3476,26,0),"-")</f>
        <v>-</v>
      </c>
      <c r="AA2074" s="1" t="str">
        <f>IFERROR(VLOOKUP(A2074,'[1]For Report Q-2 '!$A$2:$AH$3476,27,0),"-")</f>
        <v>-</v>
      </c>
      <c r="AB2074" s="1" t="str">
        <f>IFERROR(VLOOKUP(A2074,'[1]For Report Q-2 '!$A$2:$AH$3476,28,0),"-")</f>
        <v>-</v>
      </c>
      <c r="AC2074" s="2" t="str">
        <f>IFERROR(VLOOKUP(A2074,'[1]For Report Q-2 '!$A$2:$AH$3476,29,0),"-")</f>
        <v>-</v>
      </c>
      <c r="AD2074" s="2" t="str">
        <f>IFERROR(VLOOKUP(A2074,'[1]For Report Q-2 '!$A$2:$AH$3476,30,0),"-")</f>
        <v>-</v>
      </c>
      <c r="AE2074" s="1" t="str">
        <f>IFERROR(VLOOKUP(A2074,'[1]For Report Q-2 '!$A$2:$AH$3476,31,0),"-")</f>
        <v>-</v>
      </c>
      <c r="AF2074" s="1" t="str">
        <f>IFERROR(VLOOKUP(A2074,'[1]For Report Q-2 '!$A$2:$AH$3476,32,0),"-")</f>
        <v>-</v>
      </c>
      <c r="AG2074" s="2" t="str">
        <f>IFERROR(VLOOKUP(A2074,'[1]For Report Q-2 '!$A$2:$AH$3476,33,0),"-")</f>
        <v>-</v>
      </c>
      <c r="AH2074" s="1" t="str">
        <f t="shared" si="32"/>
        <v>--</v>
      </c>
      <c r="AI2074" t="e">
        <v>#N/A</v>
      </c>
      <c r="AJ2074" t="e">
        <v>#N/A</v>
      </c>
      <c r="AK2074" t="e">
        <v>#N/A</v>
      </c>
    </row>
    <row r="2075" spans="1:37" x14ac:dyDescent="0.25">
      <c r="A2075" s="15">
        <v>9078655</v>
      </c>
      <c r="B2075" s="15" t="s">
        <v>739</v>
      </c>
      <c r="C2075" s="16">
        <v>43658</v>
      </c>
      <c r="D2075" s="15" t="s">
        <v>40</v>
      </c>
      <c r="E2075" s="1" t="s">
        <v>86</v>
      </c>
      <c r="F2075" s="15" t="s">
        <v>46</v>
      </c>
      <c r="G2075" s="1" t="s">
        <v>40</v>
      </c>
      <c r="H2075" s="17">
        <v>15735</v>
      </c>
      <c r="I2075" s="18">
        <v>0.15734999999999999</v>
      </c>
      <c r="J2075" s="1">
        <v>9078413</v>
      </c>
      <c r="K2075" s="1" t="s">
        <v>739</v>
      </c>
      <c r="L2075" s="19">
        <v>10290177.759199969</v>
      </c>
      <c r="M2075" s="1" t="s">
        <v>67</v>
      </c>
      <c r="N2075" s="1" t="s">
        <v>86</v>
      </c>
      <c r="O2075" s="1" t="s">
        <v>41</v>
      </c>
      <c r="P2075" s="20">
        <v>9078413</v>
      </c>
      <c r="Q2075" s="1" t="s">
        <v>340</v>
      </c>
      <c r="R2075" s="1" t="s">
        <v>89</v>
      </c>
      <c r="S2075" s="1" t="s">
        <v>80</v>
      </c>
      <c r="T2075" s="18">
        <f>IFERROR(VLOOKUP(A2075,'[1]For Report Q-2 '!$A$2:$T$3476,20,0),"-")</f>
        <v>0.15734999999999999</v>
      </c>
      <c r="U2075" s="55">
        <f>IFERROR(VLOOKUP(A2075,'[1]For Report Q-2 '!$A$2:$U$3476,21,0),"-")</f>
        <v>0</v>
      </c>
      <c r="V2075" s="2" t="str">
        <f>IFERROR(VLOOKUP(A2075,'[1]For Report Q-2 '!$A$2:$V$3476,22,0),"-")</f>
        <v>-</v>
      </c>
      <c r="W2075" s="1">
        <f>IFERROR(VLOOKUP(A2075,'[1]For Report Q-2 '!$A$2:$W$3476,23,0),"-")</f>
        <v>0</v>
      </c>
      <c r="X2075" s="1"/>
      <c r="Y2075" s="1"/>
      <c r="Z2075" s="2" t="str">
        <f>IFERROR(VLOOKUP(A2075,'[1]For Report Q-2 '!$A$2:$Z$3476,26,0),"-")</f>
        <v>-</v>
      </c>
      <c r="AA2075" s="1" t="str">
        <f>IFERROR(VLOOKUP(A2075,'[1]For Report Q-2 '!$A$2:$AH$3476,27,0),"-")</f>
        <v>-</v>
      </c>
      <c r="AB2075" s="1" t="str">
        <f>IFERROR(VLOOKUP(A2075,'[1]For Report Q-2 '!$A$2:$AH$3476,28,0),"-")</f>
        <v>-</v>
      </c>
      <c r="AC2075" s="2" t="str">
        <f>IFERROR(VLOOKUP(A2075,'[1]For Report Q-2 '!$A$2:$AH$3476,29,0),"-")</f>
        <v>-</v>
      </c>
      <c r="AD2075" s="2" t="str">
        <f>IFERROR(VLOOKUP(A2075,'[1]For Report Q-2 '!$A$2:$AH$3476,30,0),"-")</f>
        <v>-</v>
      </c>
      <c r="AE2075" s="1" t="str">
        <f>IFERROR(VLOOKUP(A2075,'[1]For Report Q-2 '!$A$2:$AH$3476,31,0),"-")</f>
        <v>-</v>
      </c>
      <c r="AF2075" s="1" t="str">
        <f>IFERROR(VLOOKUP(A2075,'[1]For Report Q-2 '!$A$2:$AH$3476,32,0),"-")</f>
        <v>-</v>
      </c>
      <c r="AG2075" s="2" t="str">
        <f>IFERROR(VLOOKUP(A2075,'[1]For Report Q-2 '!$A$2:$AH$3476,33,0),"-")</f>
        <v>-</v>
      </c>
      <c r="AH2075" s="1" t="str">
        <f t="shared" si="32"/>
        <v>--</v>
      </c>
      <c r="AI2075" t="e">
        <v>#N/A</v>
      </c>
      <c r="AJ2075" t="e">
        <v>#N/A</v>
      </c>
      <c r="AK2075" t="e">
        <v>#N/A</v>
      </c>
    </row>
    <row r="2076" spans="1:37" x14ac:dyDescent="0.25">
      <c r="A2076" s="15">
        <v>9078814</v>
      </c>
      <c r="B2076" s="15" t="s">
        <v>739</v>
      </c>
      <c r="C2076" s="16">
        <v>43651</v>
      </c>
      <c r="D2076" s="15" t="s">
        <v>28</v>
      </c>
      <c r="E2076" s="1" t="s">
        <v>86</v>
      </c>
      <c r="F2076" s="15" t="s">
        <v>46</v>
      </c>
      <c r="G2076" s="1" t="s">
        <v>28</v>
      </c>
      <c r="H2076" s="17">
        <v>19800</v>
      </c>
      <c r="I2076" s="18">
        <v>0.19800000000000001</v>
      </c>
      <c r="J2076" s="1">
        <v>9078413</v>
      </c>
      <c r="K2076" s="1" t="s">
        <v>739</v>
      </c>
      <c r="L2076" s="19">
        <v>10290177.759199969</v>
      </c>
      <c r="M2076" s="1" t="s">
        <v>67</v>
      </c>
      <c r="N2076" s="1" t="s">
        <v>86</v>
      </c>
      <c r="O2076" s="1" t="s">
        <v>38</v>
      </c>
      <c r="P2076" s="20">
        <v>9078413</v>
      </c>
      <c r="Q2076" s="1" t="s">
        <v>340</v>
      </c>
      <c r="R2076" s="1" t="s">
        <v>89</v>
      </c>
      <c r="S2076" s="1" t="s">
        <v>80</v>
      </c>
      <c r="T2076" s="18">
        <f>IFERROR(VLOOKUP(A2076,'[1]For Report Q-2 '!$A$2:$T$3476,20,0),"-")</f>
        <v>0.20025000000000001</v>
      </c>
      <c r="U2076" s="55">
        <f>IFERROR(VLOOKUP(A2076,'[1]For Report Q-2 '!$A$2:$U$3476,21,0),"-")</f>
        <v>0</v>
      </c>
      <c r="V2076" s="2" t="str">
        <f>IFERROR(VLOOKUP(A2076,'[1]For Report Q-2 '!$A$2:$V$3476,22,0),"-")</f>
        <v>-</v>
      </c>
      <c r="W2076" s="1">
        <f>IFERROR(VLOOKUP(A2076,'[1]For Report Q-2 '!$A$2:$W$3476,23,0),"-")</f>
        <v>0</v>
      </c>
      <c r="X2076" s="1"/>
      <c r="Y2076" s="1"/>
      <c r="Z2076" s="2" t="str">
        <f>IFERROR(VLOOKUP(A2076,'[1]For Report Q-2 '!$A$2:$Z$3476,26,0),"-")</f>
        <v>-</v>
      </c>
      <c r="AA2076" s="1" t="str">
        <f>IFERROR(VLOOKUP(A2076,'[1]For Report Q-2 '!$A$2:$AH$3476,27,0),"-")</f>
        <v>-</v>
      </c>
      <c r="AB2076" s="1" t="str">
        <f>IFERROR(VLOOKUP(A2076,'[1]For Report Q-2 '!$A$2:$AH$3476,28,0),"-")</f>
        <v>-</v>
      </c>
      <c r="AC2076" s="2" t="str">
        <f>IFERROR(VLOOKUP(A2076,'[1]For Report Q-2 '!$A$2:$AH$3476,29,0),"-")</f>
        <v>-</v>
      </c>
      <c r="AD2076" s="2" t="str">
        <f>IFERROR(VLOOKUP(A2076,'[1]For Report Q-2 '!$A$2:$AH$3476,30,0),"-")</f>
        <v>-</v>
      </c>
      <c r="AE2076" s="1" t="str">
        <f>IFERROR(VLOOKUP(A2076,'[1]For Report Q-2 '!$A$2:$AH$3476,31,0),"-")</f>
        <v>-</v>
      </c>
      <c r="AF2076" s="1" t="str">
        <f>IFERROR(VLOOKUP(A2076,'[1]For Report Q-2 '!$A$2:$AH$3476,32,0),"-")</f>
        <v>-</v>
      </c>
      <c r="AG2076" s="2" t="str">
        <f>IFERROR(VLOOKUP(A2076,'[1]For Report Q-2 '!$A$2:$AH$3476,33,0),"-")</f>
        <v>-</v>
      </c>
      <c r="AH2076" s="1" t="str">
        <f t="shared" si="32"/>
        <v>--</v>
      </c>
      <c r="AI2076" t="e">
        <v>#N/A</v>
      </c>
      <c r="AJ2076" t="e">
        <v>#N/A</v>
      </c>
      <c r="AK2076" t="e">
        <v>#N/A</v>
      </c>
    </row>
    <row r="2077" spans="1:37" x14ac:dyDescent="0.25">
      <c r="A2077" s="15">
        <v>9078816</v>
      </c>
      <c r="B2077" s="15" t="s">
        <v>739</v>
      </c>
      <c r="C2077" s="16">
        <v>43621</v>
      </c>
      <c r="D2077" s="15" t="s">
        <v>28</v>
      </c>
      <c r="E2077" s="1" t="s">
        <v>86</v>
      </c>
      <c r="F2077" s="15" t="s">
        <v>46</v>
      </c>
      <c r="G2077" s="1" t="s">
        <v>28</v>
      </c>
      <c r="H2077" s="17">
        <v>27450</v>
      </c>
      <c r="I2077" s="18">
        <v>0.27450000000000002</v>
      </c>
      <c r="J2077" s="1">
        <v>9078413</v>
      </c>
      <c r="K2077" s="1" t="s">
        <v>739</v>
      </c>
      <c r="L2077" s="19">
        <v>10290177.759199969</v>
      </c>
      <c r="M2077" s="1" t="s">
        <v>67</v>
      </c>
      <c r="N2077" s="1" t="s">
        <v>86</v>
      </c>
      <c r="O2077" s="1" t="s">
        <v>38</v>
      </c>
      <c r="P2077" s="20">
        <v>9078413</v>
      </c>
      <c r="Q2077" s="1" t="s">
        <v>340</v>
      </c>
      <c r="R2077" s="1" t="s">
        <v>89</v>
      </c>
      <c r="S2077" s="1" t="s">
        <v>80</v>
      </c>
      <c r="T2077" s="18">
        <f>IFERROR(VLOOKUP(A2077,'[1]For Report Q-2 '!$A$2:$T$3476,20,0),"-")</f>
        <v>0.27450000000000002</v>
      </c>
      <c r="U2077" s="55">
        <f>IFERROR(VLOOKUP(A2077,'[1]For Report Q-2 '!$A$2:$U$3476,21,0),"-")</f>
        <v>0</v>
      </c>
      <c r="V2077" s="2" t="str">
        <f>IFERROR(VLOOKUP(A2077,'[1]For Report Q-2 '!$A$2:$V$3476,22,0),"-")</f>
        <v>-</v>
      </c>
      <c r="W2077" s="1">
        <f>IFERROR(VLOOKUP(A2077,'[1]For Report Q-2 '!$A$2:$W$3476,23,0),"-")</f>
        <v>0</v>
      </c>
      <c r="X2077" s="1"/>
      <c r="Y2077" s="1"/>
      <c r="Z2077" s="2" t="str">
        <f>IFERROR(VLOOKUP(A2077,'[1]For Report Q-2 '!$A$2:$Z$3476,26,0),"-")</f>
        <v>-</v>
      </c>
      <c r="AA2077" s="1" t="str">
        <f>IFERROR(VLOOKUP(A2077,'[1]For Report Q-2 '!$A$2:$AH$3476,27,0),"-")</f>
        <v>-</v>
      </c>
      <c r="AB2077" s="1" t="str">
        <f>IFERROR(VLOOKUP(A2077,'[1]For Report Q-2 '!$A$2:$AH$3476,28,0),"-")</f>
        <v>-</v>
      </c>
      <c r="AC2077" s="2" t="str">
        <f>IFERROR(VLOOKUP(A2077,'[1]For Report Q-2 '!$A$2:$AH$3476,29,0),"-")</f>
        <v>-</v>
      </c>
      <c r="AD2077" s="2" t="str">
        <f>IFERROR(VLOOKUP(A2077,'[1]For Report Q-2 '!$A$2:$AH$3476,30,0),"-")</f>
        <v>-</v>
      </c>
      <c r="AE2077" s="1" t="str">
        <f>IFERROR(VLOOKUP(A2077,'[1]For Report Q-2 '!$A$2:$AH$3476,31,0),"-")</f>
        <v>-</v>
      </c>
      <c r="AF2077" s="1" t="str">
        <f>IFERROR(VLOOKUP(A2077,'[1]For Report Q-2 '!$A$2:$AH$3476,32,0),"-")</f>
        <v>-</v>
      </c>
      <c r="AG2077" s="2" t="str">
        <f>IFERROR(VLOOKUP(A2077,'[1]For Report Q-2 '!$A$2:$AH$3476,33,0),"-")</f>
        <v>-</v>
      </c>
      <c r="AH2077" s="1" t="str">
        <f t="shared" si="32"/>
        <v>--</v>
      </c>
      <c r="AI2077" t="e">
        <v>#N/A</v>
      </c>
      <c r="AJ2077" t="e">
        <v>#N/A</v>
      </c>
      <c r="AK2077" t="e">
        <v>#N/A</v>
      </c>
    </row>
    <row r="2078" spans="1:37" x14ac:dyDescent="0.25">
      <c r="A2078" s="15">
        <v>9078823</v>
      </c>
      <c r="B2078" s="15" t="s">
        <v>739</v>
      </c>
      <c r="C2078" s="16">
        <v>43669</v>
      </c>
      <c r="D2078" s="15" t="s">
        <v>40</v>
      </c>
      <c r="E2078" s="1" t="s">
        <v>86</v>
      </c>
      <c r="F2078" s="15" t="s">
        <v>46</v>
      </c>
      <c r="G2078" s="1" t="s">
        <v>40</v>
      </c>
      <c r="H2078" s="17">
        <v>10125</v>
      </c>
      <c r="I2078" s="18">
        <v>0.10125000000000001</v>
      </c>
      <c r="J2078" s="1">
        <v>9078413</v>
      </c>
      <c r="K2078" s="1" t="s">
        <v>739</v>
      </c>
      <c r="L2078" s="19">
        <v>10290177.759199969</v>
      </c>
      <c r="M2078" s="1" t="s">
        <v>67</v>
      </c>
      <c r="N2078" s="1" t="s">
        <v>86</v>
      </c>
      <c r="O2078" s="1" t="s">
        <v>50</v>
      </c>
      <c r="P2078" s="20">
        <v>9078413</v>
      </c>
      <c r="Q2078" s="1" t="s">
        <v>340</v>
      </c>
      <c r="R2078" s="1" t="s">
        <v>89</v>
      </c>
      <c r="S2078" s="1" t="s">
        <v>80</v>
      </c>
      <c r="T2078" s="18">
        <f>IFERROR(VLOOKUP(A2078,'[1]For Report Q-2 '!$A$2:$T$3476,20,0),"-")</f>
        <v>9.6750000000000003E-2</v>
      </c>
      <c r="U2078" s="55">
        <f>IFERROR(VLOOKUP(A2078,'[1]For Report Q-2 '!$A$2:$U$3476,21,0),"-")</f>
        <v>0</v>
      </c>
      <c r="V2078" s="2" t="str">
        <f>IFERROR(VLOOKUP(A2078,'[1]For Report Q-2 '!$A$2:$V$3476,22,0),"-")</f>
        <v>-</v>
      </c>
      <c r="W2078" s="1">
        <f>IFERROR(VLOOKUP(A2078,'[1]For Report Q-2 '!$A$2:$W$3476,23,0),"-")</f>
        <v>0</v>
      </c>
      <c r="X2078" s="1"/>
      <c r="Y2078" s="1"/>
      <c r="Z2078" s="2" t="str">
        <f>IFERROR(VLOOKUP(A2078,'[1]For Report Q-2 '!$A$2:$Z$3476,26,0),"-")</f>
        <v>-</v>
      </c>
      <c r="AA2078" s="1" t="str">
        <f>IFERROR(VLOOKUP(A2078,'[1]For Report Q-2 '!$A$2:$AH$3476,27,0),"-")</f>
        <v>-</v>
      </c>
      <c r="AB2078" s="1" t="str">
        <f>IFERROR(VLOOKUP(A2078,'[1]For Report Q-2 '!$A$2:$AH$3476,28,0),"-")</f>
        <v>-</v>
      </c>
      <c r="AC2078" s="2" t="str">
        <f>IFERROR(VLOOKUP(A2078,'[1]For Report Q-2 '!$A$2:$AH$3476,29,0),"-")</f>
        <v>-</v>
      </c>
      <c r="AD2078" s="2" t="str">
        <f>IFERROR(VLOOKUP(A2078,'[1]For Report Q-2 '!$A$2:$AH$3476,30,0),"-")</f>
        <v>-</v>
      </c>
      <c r="AE2078" s="1" t="str">
        <f>IFERROR(VLOOKUP(A2078,'[1]For Report Q-2 '!$A$2:$AH$3476,31,0),"-")</f>
        <v>-</v>
      </c>
      <c r="AF2078" s="1" t="str">
        <f>IFERROR(VLOOKUP(A2078,'[1]For Report Q-2 '!$A$2:$AH$3476,32,0),"-")</f>
        <v>-</v>
      </c>
      <c r="AG2078" s="2" t="str">
        <f>IFERROR(VLOOKUP(A2078,'[1]For Report Q-2 '!$A$2:$AH$3476,33,0),"-")</f>
        <v>-</v>
      </c>
      <c r="AH2078" s="1" t="str">
        <f t="shared" si="32"/>
        <v>--</v>
      </c>
      <c r="AI2078" t="e">
        <v>#N/A</v>
      </c>
      <c r="AJ2078" t="e">
        <v>#N/A</v>
      </c>
      <c r="AK2078" t="e">
        <v>#N/A</v>
      </c>
    </row>
    <row r="2079" spans="1:37" x14ac:dyDescent="0.25">
      <c r="A2079" s="15">
        <v>9078961</v>
      </c>
      <c r="B2079" s="15" t="s">
        <v>739</v>
      </c>
      <c r="C2079" s="16">
        <v>43630</v>
      </c>
      <c r="D2079" s="15" t="s">
        <v>75</v>
      </c>
      <c r="E2079" s="1" t="s">
        <v>86</v>
      </c>
      <c r="F2079" s="15" t="s">
        <v>46</v>
      </c>
      <c r="G2079" s="1" t="s">
        <v>44</v>
      </c>
      <c r="H2079" s="17">
        <v>142650</v>
      </c>
      <c r="I2079" s="18">
        <v>1.4265000000000001</v>
      </c>
      <c r="J2079" s="1">
        <v>9078413</v>
      </c>
      <c r="K2079" s="1" t="s">
        <v>739</v>
      </c>
      <c r="L2079" s="19">
        <v>10290177.759199969</v>
      </c>
      <c r="M2079" s="1" t="s">
        <v>67</v>
      </c>
      <c r="N2079" s="1" t="s">
        <v>86</v>
      </c>
      <c r="O2079" s="1" t="s">
        <v>48</v>
      </c>
      <c r="P2079" s="20">
        <v>9078413</v>
      </c>
      <c r="Q2079" s="1" t="s">
        <v>340</v>
      </c>
      <c r="R2079" s="1" t="s">
        <v>89</v>
      </c>
      <c r="S2079" s="1" t="s">
        <v>80</v>
      </c>
      <c r="T2079" s="18">
        <f>IFERROR(VLOOKUP(A2079,'[1]For Report Q-2 '!$A$2:$T$3476,20,0),"-")</f>
        <v>1.4039999999999999</v>
      </c>
      <c r="U2079" s="55">
        <f>IFERROR(VLOOKUP(A2079,'[1]For Report Q-2 '!$A$2:$U$3476,21,0),"-")</f>
        <v>0</v>
      </c>
      <c r="V2079" s="2" t="str">
        <f>IFERROR(VLOOKUP(A2079,'[1]For Report Q-2 '!$A$2:$V$3476,22,0),"-")</f>
        <v>-</v>
      </c>
      <c r="W2079" s="1">
        <f>IFERROR(VLOOKUP(A2079,'[1]For Report Q-2 '!$A$2:$W$3476,23,0),"-")</f>
        <v>0</v>
      </c>
      <c r="X2079" s="1"/>
      <c r="Y2079" s="1"/>
      <c r="Z2079" s="2" t="str">
        <f>IFERROR(VLOOKUP(A2079,'[1]For Report Q-2 '!$A$2:$Z$3476,26,0),"-")</f>
        <v>-</v>
      </c>
      <c r="AA2079" s="1" t="str">
        <f>IFERROR(VLOOKUP(A2079,'[1]For Report Q-2 '!$A$2:$AH$3476,27,0),"-")</f>
        <v>-</v>
      </c>
      <c r="AB2079" s="1" t="str">
        <f>IFERROR(VLOOKUP(A2079,'[1]For Report Q-2 '!$A$2:$AH$3476,28,0),"-")</f>
        <v>-</v>
      </c>
      <c r="AC2079" s="2" t="str">
        <f>IFERROR(VLOOKUP(A2079,'[1]For Report Q-2 '!$A$2:$AH$3476,29,0),"-")</f>
        <v>-</v>
      </c>
      <c r="AD2079" s="2" t="str">
        <f>IFERROR(VLOOKUP(A2079,'[1]For Report Q-2 '!$A$2:$AH$3476,30,0),"-")</f>
        <v>-</v>
      </c>
      <c r="AE2079" s="1" t="str">
        <f>IFERROR(VLOOKUP(A2079,'[1]For Report Q-2 '!$A$2:$AH$3476,31,0),"-")</f>
        <v>-</v>
      </c>
      <c r="AF2079" s="1" t="str">
        <f>IFERROR(VLOOKUP(A2079,'[1]For Report Q-2 '!$A$2:$AH$3476,32,0),"-")</f>
        <v>-</v>
      </c>
      <c r="AG2079" s="2" t="str">
        <f>IFERROR(VLOOKUP(A2079,'[1]For Report Q-2 '!$A$2:$AH$3476,33,0),"-")</f>
        <v>-</v>
      </c>
      <c r="AH2079" s="1" t="str">
        <f t="shared" si="32"/>
        <v>--</v>
      </c>
      <c r="AI2079" t="e">
        <v>#N/A</v>
      </c>
      <c r="AJ2079" t="e">
        <v>#N/A</v>
      </c>
      <c r="AK2079" t="e">
        <v>#N/A</v>
      </c>
    </row>
    <row r="2080" spans="1:37" x14ac:dyDescent="0.25">
      <c r="A2080" s="15">
        <v>9078964</v>
      </c>
      <c r="B2080" s="15" t="s">
        <v>739</v>
      </c>
      <c r="C2080" s="16">
        <v>43625</v>
      </c>
      <c r="D2080" s="15" t="s">
        <v>75</v>
      </c>
      <c r="E2080" s="1" t="s">
        <v>86</v>
      </c>
      <c r="F2080" s="15" t="s">
        <v>46</v>
      </c>
      <c r="G2080" s="1" t="s">
        <v>44</v>
      </c>
      <c r="H2080" s="17">
        <v>89775</v>
      </c>
      <c r="I2080" s="18">
        <v>0.89775000000000005</v>
      </c>
      <c r="J2080" s="1">
        <v>9078413</v>
      </c>
      <c r="K2080" s="1" t="s">
        <v>739</v>
      </c>
      <c r="L2080" s="19">
        <v>10290177.759199969</v>
      </c>
      <c r="M2080" s="1" t="s">
        <v>67</v>
      </c>
      <c r="N2080" s="1" t="s">
        <v>86</v>
      </c>
      <c r="O2080" s="1" t="s">
        <v>48</v>
      </c>
      <c r="P2080" s="20">
        <v>9078413</v>
      </c>
      <c r="Q2080" s="1" t="s">
        <v>340</v>
      </c>
      <c r="R2080" s="1" t="s">
        <v>89</v>
      </c>
      <c r="S2080" s="1" t="s">
        <v>80</v>
      </c>
      <c r="T2080" s="18">
        <f>IFERROR(VLOOKUP(A2080,'[1]For Report Q-2 '!$A$2:$T$3476,20,0),"-")</f>
        <v>0.87524999999999997</v>
      </c>
      <c r="U2080" s="55">
        <f>IFERROR(VLOOKUP(A2080,'[1]For Report Q-2 '!$A$2:$U$3476,21,0),"-")</f>
        <v>0</v>
      </c>
      <c r="V2080" s="2" t="str">
        <f>IFERROR(VLOOKUP(A2080,'[1]For Report Q-2 '!$A$2:$V$3476,22,0),"-")</f>
        <v>-</v>
      </c>
      <c r="W2080" s="1">
        <f>IFERROR(VLOOKUP(A2080,'[1]For Report Q-2 '!$A$2:$W$3476,23,0),"-")</f>
        <v>0</v>
      </c>
      <c r="X2080" s="1"/>
      <c r="Y2080" s="1"/>
      <c r="Z2080" s="2" t="str">
        <f>IFERROR(VLOOKUP(A2080,'[1]For Report Q-2 '!$A$2:$Z$3476,26,0),"-")</f>
        <v>-</v>
      </c>
      <c r="AA2080" s="1" t="str">
        <f>IFERROR(VLOOKUP(A2080,'[1]For Report Q-2 '!$A$2:$AH$3476,27,0),"-")</f>
        <v>-</v>
      </c>
      <c r="AB2080" s="1" t="str">
        <f>IFERROR(VLOOKUP(A2080,'[1]For Report Q-2 '!$A$2:$AH$3476,28,0),"-")</f>
        <v>-</v>
      </c>
      <c r="AC2080" s="2" t="str">
        <f>IFERROR(VLOOKUP(A2080,'[1]For Report Q-2 '!$A$2:$AH$3476,29,0),"-")</f>
        <v>-</v>
      </c>
      <c r="AD2080" s="2" t="str">
        <f>IFERROR(VLOOKUP(A2080,'[1]For Report Q-2 '!$A$2:$AH$3476,30,0),"-")</f>
        <v>-</v>
      </c>
      <c r="AE2080" s="1" t="str">
        <f>IFERROR(VLOOKUP(A2080,'[1]For Report Q-2 '!$A$2:$AH$3476,31,0),"-")</f>
        <v>-</v>
      </c>
      <c r="AF2080" s="1" t="str">
        <f>IFERROR(VLOOKUP(A2080,'[1]For Report Q-2 '!$A$2:$AH$3476,32,0),"-")</f>
        <v>-</v>
      </c>
      <c r="AG2080" s="2" t="str">
        <f>IFERROR(VLOOKUP(A2080,'[1]For Report Q-2 '!$A$2:$AH$3476,33,0),"-")</f>
        <v>-</v>
      </c>
      <c r="AH2080" s="1" t="str">
        <f t="shared" si="32"/>
        <v>--</v>
      </c>
      <c r="AI2080" t="e">
        <v>#N/A</v>
      </c>
      <c r="AJ2080" t="e">
        <v>#N/A</v>
      </c>
      <c r="AK2080" t="e">
        <v>#N/A</v>
      </c>
    </row>
    <row r="2081" spans="1:37" x14ac:dyDescent="0.25">
      <c r="A2081" s="15">
        <v>9079003</v>
      </c>
      <c r="B2081" s="15" t="s">
        <v>739</v>
      </c>
      <c r="C2081" s="16">
        <v>43675</v>
      </c>
      <c r="D2081" s="15" t="s">
        <v>75</v>
      </c>
      <c r="E2081" s="1" t="s">
        <v>86</v>
      </c>
      <c r="F2081" s="15" t="s">
        <v>46</v>
      </c>
      <c r="G2081" s="1" t="s">
        <v>44</v>
      </c>
      <c r="H2081" s="17">
        <v>112500</v>
      </c>
      <c r="I2081" s="18">
        <v>1.125</v>
      </c>
      <c r="J2081" s="1">
        <v>9078413</v>
      </c>
      <c r="K2081" s="1" t="s">
        <v>739</v>
      </c>
      <c r="L2081" s="19">
        <v>10290177.759199969</v>
      </c>
      <c r="M2081" s="1" t="s">
        <v>67</v>
      </c>
      <c r="N2081" s="1" t="s">
        <v>86</v>
      </c>
      <c r="O2081" s="1" t="s">
        <v>48</v>
      </c>
      <c r="P2081" s="20">
        <v>9078413</v>
      </c>
      <c r="Q2081" s="1" t="s">
        <v>340</v>
      </c>
      <c r="R2081" s="1" t="s">
        <v>89</v>
      </c>
      <c r="S2081" s="1" t="s">
        <v>80</v>
      </c>
      <c r="T2081" s="18">
        <f>IFERROR(VLOOKUP(A2081,'[1]For Report Q-2 '!$A$2:$T$3476,20,0),"-")</f>
        <v>1.125</v>
      </c>
      <c r="U2081" s="55">
        <f>IFERROR(VLOOKUP(A2081,'[1]For Report Q-2 '!$A$2:$U$3476,21,0),"-")</f>
        <v>0</v>
      </c>
      <c r="V2081" s="2" t="str">
        <f>IFERROR(VLOOKUP(A2081,'[1]For Report Q-2 '!$A$2:$V$3476,22,0),"-")</f>
        <v>-</v>
      </c>
      <c r="W2081" s="1">
        <f>IFERROR(VLOOKUP(A2081,'[1]For Report Q-2 '!$A$2:$W$3476,23,0),"-")</f>
        <v>0</v>
      </c>
      <c r="X2081" s="1"/>
      <c r="Y2081" s="1"/>
      <c r="Z2081" s="2" t="str">
        <f>IFERROR(VLOOKUP(A2081,'[1]For Report Q-2 '!$A$2:$Z$3476,26,0),"-")</f>
        <v>-</v>
      </c>
      <c r="AA2081" s="1" t="str">
        <f>IFERROR(VLOOKUP(A2081,'[1]For Report Q-2 '!$A$2:$AH$3476,27,0),"-")</f>
        <v>-</v>
      </c>
      <c r="AB2081" s="1" t="str">
        <f>IFERROR(VLOOKUP(A2081,'[1]For Report Q-2 '!$A$2:$AH$3476,28,0),"-")</f>
        <v>-</v>
      </c>
      <c r="AC2081" s="2" t="str">
        <f>IFERROR(VLOOKUP(A2081,'[1]For Report Q-2 '!$A$2:$AH$3476,29,0),"-")</f>
        <v>-</v>
      </c>
      <c r="AD2081" s="2" t="str">
        <f>IFERROR(VLOOKUP(A2081,'[1]For Report Q-2 '!$A$2:$AH$3476,30,0),"-")</f>
        <v>-</v>
      </c>
      <c r="AE2081" s="1" t="str">
        <f>IFERROR(VLOOKUP(A2081,'[1]For Report Q-2 '!$A$2:$AH$3476,31,0),"-")</f>
        <v>-</v>
      </c>
      <c r="AF2081" s="1" t="str">
        <f>IFERROR(VLOOKUP(A2081,'[1]For Report Q-2 '!$A$2:$AH$3476,32,0),"-")</f>
        <v>-</v>
      </c>
      <c r="AG2081" s="2" t="str">
        <f>IFERROR(VLOOKUP(A2081,'[1]For Report Q-2 '!$A$2:$AH$3476,33,0),"-")</f>
        <v>-</v>
      </c>
      <c r="AH2081" s="1" t="str">
        <f t="shared" si="32"/>
        <v>--</v>
      </c>
      <c r="AI2081" t="e">
        <v>#N/A</v>
      </c>
      <c r="AJ2081" t="e">
        <v>#N/A</v>
      </c>
      <c r="AK2081" t="e">
        <v>#N/A</v>
      </c>
    </row>
    <row r="2082" spans="1:37" x14ac:dyDescent="0.25">
      <c r="A2082" s="15">
        <v>9079161</v>
      </c>
      <c r="B2082" s="15" t="s">
        <v>739</v>
      </c>
      <c r="C2082" s="16">
        <v>43662</v>
      </c>
      <c r="D2082" s="15" t="s">
        <v>70</v>
      </c>
      <c r="E2082" s="1" t="s">
        <v>86</v>
      </c>
      <c r="F2082" s="15" t="s">
        <v>46</v>
      </c>
      <c r="G2082" s="1" t="s">
        <v>70</v>
      </c>
      <c r="H2082" s="17">
        <v>23750</v>
      </c>
      <c r="I2082" s="18">
        <v>0.23749999999999999</v>
      </c>
      <c r="J2082" s="1">
        <v>9078413</v>
      </c>
      <c r="K2082" s="1" t="s">
        <v>739</v>
      </c>
      <c r="L2082" s="19">
        <v>10290177.759199969</v>
      </c>
      <c r="M2082" s="1" t="s">
        <v>67</v>
      </c>
      <c r="N2082" s="1" t="s">
        <v>86</v>
      </c>
      <c r="O2082" s="1" t="s">
        <v>71</v>
      </c>
      <c r="P2082" s="20">
        <v>9078413</v>
      </c>
      <c r="Q2082" s="1" t="s">
        <v>340</v>
      </c>
      <c r="R2082" s="1" t="s">
        <v>89</v>
      </c>
      <c r="S2082" s="1" t="s">
        <v>80</v>
      </c>
      <c r="T2082" s="18">
        <f>IFERROR(VLOOKUP(A2082,'[1]For Report Q-2 '!$A$2:$T$3476,20,0),"-")</f>
        <v>0.23749999999999999</v>
      </c>
      <c r="U2082" s="55">
        <f>IFERROR(VLOOKUP(A2082,'[1]For Report Q-2 '!$A$2:$U$3476,21,0),"-")</f>
        <v>0</v>
      </c>
      <c r="V2082" s="2" t="str">
        <f>IFERROR(VLOOKUP(A2082,'[1]For Report Q-2 '!$A$2:$V$3476,22,0),"-")</f>
        <v>-</v>
      </c>
      <c r="W2082" s="1">
        <f>IFERROR(VLOOKUP(A2082,'[1]For Report Q-2 '!$A$2:$W$3476,23,0),"-")</f>
        <v>0</v>
      </c>
      <c r="X2082" s="1"/>
      <c r="Y2082" s="1"/>
      <c r="Z2082" s="2" t="str">
        <f>IFERROR(VLOOKUP(A2082,'[1]For Report Q-2 '!$A$2:$Z$3476,26,0),"-")</f>
        <v>-</v>
      </c>
      <c r="AA2082" s="1" t="str">
        <f>IFERROR(VLOOKUP(A2082,'[1]For Report Q-2 '!$A$2:$AH$3476,27,0),"-")</f>
        <v>-</v>
      </c>
      <c r="AB2082" s="1" t="str">
        <f>IFERROR(VLOOKUP(A2082,'[1]For Report Q-2 '!$A$2:$AH$3476,28,0),"-")</f>
        <v>-</v>
      </c>
      <c r="AC2082" s="2" t="str">
        <f>IFERROR(VLOOKUP(A2082,'[1]For Report Q-2 '!$A$2:$AH$3476,29,0),"-")</f>
        <v>-</v>
      </c>
      <c r="AD2082" s="2" t="str">
        <f>IFERROR(VLOOKUP(A2082,'[1]For Report Q-2 '!$A$2:$AH$3476,30,0),"-")</f>
        <v>-</v>
      </c>
      <c r="AE2082" s="1" t="str">
        <f>IFERROR(VLOOKUP(A2082,'[1]For Report Q-2 '!$A$2:$AH$3476,31,0),"-")</f>
        <v>-</v>
      </c>
      <c r="AF2082" s="1" t="str">
        <f>IFERROR(VLOOKUP(A2082,'[1]For Report Q-2 '!$A$2:$AH$3476,32,0),"-")</f>
        <v>-</v>
      </c>
      <c r="AG2082" s="2" t="str">
        <f>IFERROR(VLOOKUP(A2082,'[1]For Report Q-2 '!$A$2:$AH$3476,33,0),"-")</f>
        <v>-</v>
      </c>
      <c r="AH2082" s="1" t="str">
        <f t="shared" si="32"/>
        <v>--</v>
      </c>
      <c r="AI2082" t="e">
        <v>#N/A</v>
      </c>
      <c r="AJ2082" t="e">
        <v>#N/A</v>
      </c>
      <c r="AK2082" t="e">
        <v>#N/A</v>
      </c>
    </row>
    <row r="2083" spans="1:37" x14ac:dyDescent="0.25">
      <c r="A2083" s="15">
        <v>9079279</v>
      </c>
      <c r="B2083" s="15" t="s">
        <v>739</v>
      </c>
      <c r="C2083" s="16">
        <v>43682</v>
      </c>
      <c r="D2083" s="15" t="s">
        <v>28</v>
      </c>
      <c r="E2083" s="1" t="s">
        <v>86</v>
      </c>
      <c r="F2083" s="15" t="s">
        <v>46</v>
      </c>
      <c r="G2083" s="1" t="s">
        <v>28</v>
      </c>
      <c r="H2083" s="17">
        <v>18225</v>
      </c>
      <c r="I2083" s="18">
        <v>0.18225</v>
      </c>
      <c r="J2083" s="1">
        <v>9078413</v>
      </c>
      <c r="K2083" s="1" t="s">
        <v>739</v>
      </c>
      <c r="L2083" s="19">
        <v>10290177.759199969</v>
      </c>
      <c r="M2083" s="1" t="s">
        <v>67</v>
      </c>
      <c r="N2083" s="1" t="s">
        <v>86</v>
      </c>
      <c r="O2083" s="1" t="s">
        <v>38</v>
      </c>
      <c r="P2083" s="20">
        <v>9078413</v>
      </c>
      <c r="Q2083" s="1" t="s">
        <v>340</v>
      </c>
      <c r="R2083" s="1" t="s">
        <v>89</v>
      </c>
      <c r="S2083" s="1" t="s">
        <v>80</v>
      </c>
      <c r="T2083" s="18">
        <f>IFERROR(VLOOKUP(A2083,'[1]For Report Q-2 '!$A$2:$T$3476,20,0),"-")</f>
        <v>0.18225</v>
      </c>
      <c r="U2083" s="55">
        <f>IFERROR(VLOOKUP(A2083,'[1]For Report Q-2 '!$A$2:$U$3476,21,0),"-")</f>
        <v>0</v>
      </c>
      <c r="V2083" s="2" t="str">
        <f>IFERROR(VLOOKUP(A2083,'[1]For Report Q-2 '!$A$2:$V$3476,22,0),"-")</f>
        <v>-</v>
      </c>
      <c r="W2083" s="1">
        <f>IFERROR(VLOOKUP(A2083,'[1]For Report Q-2 '!$A$2:$W$3476,23,0),"-")</f>
        <v>0</v>
      </c>
      <c r="X2083" s="1"/>
      <c r="Y2083" s="1"/>
      <c r="Z2083" s="2" t="str">
        <f>IFERROR(VLOOKUP(A2083,'[1]For Report Q-2 '!$A$2:$Z$3476,26,0),"-")</f>
        <v>-</v>
      </c>
      <c r="AA2083" s="1" t="str">
        <f>IFERROR(VLOOKUP(A2083,'[1]For Report Q-2 '!$A$2:$AH$3476,27,0),"-")</f>
        <v>-</v>
      </c>
      <c r="AB2083" s="1" t="str">
        <f>IFERROR(VLOOKUP(A2083,'[1]For Report Q-2 '!$A$2:$AH$3476,28,0),"-")</f>
        <v>-</v>
      </c>
      <c r="AC2083" s="2" t="str">
        <f>IFERROR(VLOOKUP(A2083,'[1]For Report Q-2 '!$A$2:$AH$3476,29,0),"-")</f>
        <v>-</v>
      </c>
      <c r="AD2083" s="2" t="str">
        <f>IFERROR(VLOOKUP(A2083,'[1]For Report Q-2 '!$A$2:$AH$3476,30,0),"-")</f>
        <v>-</v>
      </c>
      <c r="AE2083" s="1" t="str">
        <f>IFERROR(VLOOKUP(A2083,'[1]For Report Q-2 '!$A$2:$AH$3476,31,0),"-")</f>
        <v>-</v>
      </c>
      <c r="AF2083" s="1" t="str">
        <f>IFERROR(VLOOKUP(A2083,'[1]For Report Q-2 '!$A$2:$AH$3476,32,0),"-")</f>
        <v>-</v>
      </c>
      <c r="AG2083" s="2" t="str">
        <f>IFERROR(VLOOKUP(A2083,'[1]For Report Q-2 '!$A$2:$AH$3476,33,0),"-")</f>
        <v>-</v>
      </c>
      <c r="AH2083" s="1" t="str">
        <f t="shared" si="32"/>
        <v>--</v>
      </c>
      <c r="AI2083" t="e">
        <v>#N/A</v>
      </c>
      <c r="AJ2083" t="e">
        <v>#N/A</v>
      </c>
      <c r="AK2083" t="e">
        <v>#N/A</v>
      </c>
    </row>
    <row r="2084" spans="1:37" x14ac:dyDescent="0.25">
      <c r="A2084" s="15">
        <v>9079333</v>
      </c>
      <c r="B2084" s="15" t="s">
        <v>739</v>
      </c>
      <c r="C2084" s="16">
        <v>43651</v>
      </c>
      <c r="D2084" s="15" t="s">
        <v>28</v>
      </c>
      <c r="E2084" s="1" t="s">
        <v>86</v>
      </c>
      <c r="F2084" s="15" t="s">
        <v>46</v>
      </c>
      <c r="G2084" s="1" t="s">
        <v>28</v>
      </c>
      <c r="H2084" s="17">
        <v>24570</v>
      </c>
      <c r="I2084" s="18">
        <v>0.2457</v>
      </c>
      <c r="J2084" s="1">
        <v>9078413</v>
      </c>
      <c r="K2084" s="1" t="s">
        <v>739</v>
      </c>
      <c r="L2084" s="19">
        <v>10290177.759199969</v>
      </c>
      <c r="M2084" s="1" t="s">
        <v>67</v>
      </c>
      <c r="N2084" s="1" t="s">
        <v>86</v>
      </c>
      <c r="O2084" s="1" t="s">
        <v>38</v>
      </c>
      <c r="P2084" s="20">
        <v>9078413</v>
      </c>
      <c r="Q2084" s="1" t="s">
        <v>340</v>
      </c>
      <c r="R2084" s="1" t="s">
        <v>89</v>
      </c>
      <c r="S2084" s="1" t="s">
        <v>80</v>
      </c>
      <c r="T2084" s="18">
        <f>IFERROR(VLOOKUP(A2084,'[1]For Report Q-2 '!$A$2:$T$3476,20,0),"-")</f>
        <v>0.2457</v>
      </c>
      <c r="U2084" s="55">
        <f>IFERROR(VLOOKUP(A2084,'[1]For Report Q-2 '!$A$2:$U$3476,21,0),"-")</f>
        <v>0</v>
      </c>
      <c r="V2084" s="2" t="str">
        <f>IFERROR(VLOOKUP(A2084,'[1]For Report Q-2 '!$A$2:$V$3476,22,0),"-")</f>
        <v>-</v>
      </c>
      <c r="W2084" s="1">
        <f>IFERROR(VLOOKUP(A2084,'[1]For Report Q-2 '!$A$2:$W$3476,23,0),"-")</f>
        <v>0</v>
      </c>
      <c r="X2084" s="1"/>
      <c r="Y2084" s="1"/>
      <c r="Z2084" s="2" t="str">
        <f>IFERROR(VLOOKUP(A2084,'[1]For Report Q-2 '!$A$2:$Z$3476,26,0),"-")</f>
        <v>-</v>
      </c>
      <c r="AA2084" s="1" t="str">
        <f>IFERROR(VLOOKUP(A2084,'[1]For Report Q-2 '!$A$2:$AH$3476,27,0),"-")</f>
        <v>-</v>
      </c>
      <c r="AB2084" s="1" t="str">
        <f>IFERROR(VLOOKUP(A2084,'[1]For Report Q-2 '!$A$2:$AH$3476,28,0),"-")</f>
        <v>-</v>
      </c>
      <c r="AC2084" s="2" t="str">
        <f>IFERROR(VLOOKUP(A2084,'[1]For Report Q-2 '!$A$2:$AH$3476,29,0),"-")</f>
        <v>-</v>
      </c>
      <c r="AD2084" s="2" t="str">
        <f>IFERROR(VLOOKUP(A2084,'[1]For Report Q-2 '!$A$2:$AH$3476,30,0),"-")</f>
        <v>-</v>
      </c>
      <c r="AE2084" s="1" t="str">
        <f>IFERROR(VLOOKUP(A2084,'[1]For Report Q-2 '!$A$2:$AH$3476,31,0),"-")</f>
        <v>-</v>
      </c>
      <c r="AF2084" s="1" t="str">
        <f>IFERROR(VLOOKUP(A2084,'[1]For Report Q-2 '!$A$2:$AH$3476,32,0),"-")</f>
        <v>-</v>
      </c>
      <c r="AG2084" s="2" t="str">
        <f>IFERROR(VLOOKUP(A2084,'[1]For Report Q-2 '!$A$2:$AH$3476,33,0),"-")</f>
        <v>-</v>
      </c>
      <c r="AH2084" s="1" t="str">
        <f t="shared" si="32"/>
        <v>--</v>
      </c>
      <c r="AI2084" t="e">
        <v>#N/A</v>
      </c>
      <c r="AJ2084" t="e">
        <v>#N/A</v>
      </c>
      <c r="AK2084" t="e">
        <v>#N/A</v>
      </c>
    </row>
    <row r="2085" spans="1:37" x14ac:dyDescent="0.25">
      <c r="A2085" s="15">
        <v>9079403</v>
      </c>
      <c r="B2085" s="15" t="s">
        <v>739</v>
      </c>
      <c r="C2085" s="16">
        <v>43635</v>
      </c>
      <c r="D2085" s="15" t="s">
        <v>104</v>
      </c>
      <c r="E2085" s="1" t="s">
        <v>86</v>
      </c>
      <c r="F2085" s="15" t="s">
        <v>46</v>
      </c>
      <c r="G2085" s="1" t="s">
        <v>104</v>
      </c>
      <c r="H2085" s="17">
        <v>63840</v>
      </c>
      <c r="I2085" s="18">
        <v>0.63839999999999997</v>
      </c>
      <c r="J2085" s="1">
        <v>9078413</v>
      </c>
      <c r="K2085" s="1" t="s">
        <v>739</v>
      </c>
      <c r="L2085" s="19">
        <v>10290177.759199969</v>
      </c>
      <c r="M2085" s="1" t="s">
        <v>67</v>
      </c>
      <c r="N2085" s="1" t="s">
        <v>86</v>
      </c>
      <c r="O2085" s="1" t="s">
        <v>105</v>
      </c>
      <c r="P2085" s="20">
        <v>9078413</v>
      </c>
      <c r="Q2085" s="1" t="s">
        <v>340</v>
      </c>
      <c r="R2085" s="1" t="s">
        <v>89</v>
      </c>
      <c r="S2085" s="1" t="s">
        <v>80</v>
      </c>
      <c r="T2085" s="18">
        <f>IFERROR(VLOOKUP(A2085,'[1]For Report Q-2 '!$A$2:$T$3476,20,0),"-")</f>
        <v>0.63839999999999997</v>
      </c>
      <c r="U2085" s="55">
        <f>IFERROR(VLOOKUP(A2085,'[1]For Report Q-2 '!$A$2:$U$3476,21,0),"-")</f>
        <v>0</v>
      </c>
      <c r="V2085" s="2" t="str">
        <f>IFERROR(VLOOKUP(A2085,'[1]For Report Q-2 '!$A$2:$V$3476,22,0),"-")</f>
        <v>-</v>
      </c>
      <c r="W2085" s="1">
        <f>IFERROR(VLOOKUP(A2085,'[1]For Report Q-2 '!$A$2:$W$3476,23,0),"-")</f>
        <v>0</v>
      </c>
      <c r="X2085" s="1"/>
      <c r="Y2085" s="1"/>
      <c r="Z2085" s="2" t="str">
        <f>IFERROR(VLOOKUP(A2085,'[1]For Report Q-2 '!$A$2:$Z$3476,26,0),"-")</f>
        <v>-</v>
      </c>
      <c r="AA2085" s="1" t="str">
        <f>IFERROR(VLOOKUP(A2085,'[1]For Report Q-2 '!$A$2:$AH$3476,27,0),"-")</f>
        <v>-</v>
      </c>
      <c r="AB2085" s="1" t="str">
        <f>IFERROR(VLOOKUP(A2085,'[1]For Report Q-2 '!$A$2:$AH$3476,28,0),"-")</f>
        <v>-</v>
      </c>
      <c r="AC2085" s="2" t="str">
        <f>IFERROR(VLOOKUP(A2085,'[1]For Report Q-2 '!$A$2:$AH$3476,29,0),"-")</f>
        <v>-</v>
      </c>
      <c r="AD2085" s="2" t="str">
        <f>IFERROR(VLOOKUP(A2085,'[1]For Report Q-2 '!$A$2:$AH$3476,30,0),"-")</f>
        <v>-</v>
      </c>
      <c r="AE2085" s="1" t="str">
        <f>IFERROR(VLOOKUP(A2085,'[1]For Report Q-2 '!$A$2:$AH$3476,31,0),"-")</f>
        <v>-</v>
      </c>
      <c r="AF2085" s="1" t="str">
        <f>IFERROR(VLOOKUP(A2085,'[1]For Report Q-2 '!$A$2:$AH$3476,32,0),"-")</f>
        <v>-</v>
      </c>
      <c r="AG2085" s="2" t="str">
        <f>IFERROR(VLOOKUP(A2085,'[1]For Report Q-2 '!$A$2:$AH$3476,33,0),"-")</f>
        <v>-</v>
      </c>
      <c r="AH2085" s="1" t="str">
        <f t="shared" si="32"/>
        <v>--</v>
      </c>
      <c r="AI2085" t="e">
        <v>#N/A</v>
      </c>
      <c r="AJ2085" t="e">
        <v>#N/A</v>
      </c>
      <c r="AK2085" t="e">
        <v>#N/A</v>
      </c>
    </row>
    <row r="2086" spans="1:37" x14ac:dyDescent="0.25">
      <c r="A2086" s="15">
        <v>9080784</v>
      </c>
      <c r="B2086" s="15" t="s">
        <v>739</v>
      </c>
      <c r="C2086" s="16">
        <v>43866</v>
      </c>
      <c r="D2086" s="15" t="s">
        <v>28</v>
      </c>
      <c r="E2086" s="1" t="s">
        <v>86</v>
      </c>
      <c r="F2086" s="15" t="s">
        <v>46</v>
      </c>
      <c r="G2086" s="1" t="s">
        <v>28</v>
      </c>
      <c r="H2086" s="17">
        <v>54295</v>
      </c>
      <c r="I2086" s="18">
        <v>0.54295000000000004</v>
      </c>
      <c r="J2086" s="1">
        <v>9078413</v>
      </c>
      <c r="K2086" s="1" t="s">
        <v>739</v>
      </c>
      <c r="L2086" s="19">
        <v>10290177.759199969</v>
      </c>
      <c r="M2086" s="1" t="s">
        <v>67</v>
      </c>
      <c r="N2086" s="1" t="s">
        <v>86</v>
      </c>
      <c r="O2086" s="1" t="s">
        <v>32</v>
      </c>
      <c r="P2086" s="20">
        <v>9078413</v>
      </c>
      <c r="Q2086" s="1" t="s">
        <v>340</v>
      </c>
      <c r="R2086" s="1" t="s">
        <v>89</v>
      </c>
      <c r="S2086" s="1" t="s">
        <v>80</v>
      </c>
      <c r="T2086" s="18">
        <f>IFERROR(VLOOKUP(A2086,'[1]For Report Q-2 '!$A$2:$T$3476,20,0),"-")</f>
        <v>0.54295000000000004</v>
      </c>
      <c r="U2086" s="55">
        <f>IFERROR(VLOOKUP(A2086,'[1]For Report Q-2 '!$A$2:$U$3476,21,0),"-")</f>
        <v>0</v>
      </c>
      <c r="V2086" s="2" t="str">
        <f>IFERROR(VLOOKUP(A2086,'[1]For Report Q-2 '!$A$2:$V$3476,22,0),"-")</f>
        <v>-</v>
      </c>
      <c r="W2086" s="1">
        <f>IFERROR(VLOOKUP(A2086,'[1]For Report Q-2 '!$A$2:$W$3476,23,0),"-")</f>
        <v>0</v>
      </c>
      <c r="X2086" s="1"/>
      <c r="Y2086" s="1"/>
      <c r="Z2086" s="2" t="str">
        <f>IFERROR(VLOOKUP(A2086,'[1]For Report Q-2 '!$A$2:$Z$3476,26,0),"-")</f>
        <v>-</v>
      </c>
      <c r="AA2086" s="1" t="str">
        <f>IFERROR(VLOOKUP(A2086,'[1]For Report Q-2 '!$A$2:$AH$3476,27,0),"-")</f>
        <v>-</v>
      </c>
      <c r="AB2086" s="1" t="str">
        <f>IFERROR(VLOOKUP(A2086,'[1]For Report Q-2 '!$A$2:$AH$3476,28,0),"-")</f>
        <v>-</v>
      </c>
      <c r="AC2086" s="2" t="str">
        <f>IFERROR(VLOOKUP(A2086,'[1]For Report Q-2 '!$A$2:$AH$3476,29,0),"-")</f>
        <v>-</v>
      </c>
      <c r="AD2086" s="2" t="str">
        <f>IFERROR(VLOOKUP(A2086,'[1]For Report Q-2 '!$A$2:$AH$3476,30,0),"-")</f>
        <v>-</v>
      </c>
      <c r="AE2086" s="1" t="str">
        <f>IFERROR(VLOOKUP(A2086,'[1]For Report Q-2 '!$A$2:$AH$3476,31,0),"-")</f>
        <v>-</v>
      </c>
      <c r="AF2086" s="1" t="str">
        <f>IFERROR(VLOOKUP(A2086,'[1]For Report Q-2 '!$A$2:$AH$3476,32,0),"-")</f>
        <v>-</v>
      </c>
      <c r="AG2086" s="2" t="str">
        <f>IFERROR(VLOOKUP(A2086,'[1]For Report Q-2 '!$A$2:$AH$3476,33,0),"-")</f>
        <v>-</v>
      </c>
      <c r="AH2086" s="1" t="str">
        <f t="shared" si="32"/>
        <v>--</v>
      </c>
      <c r="AI2086" t="e">
        <v>#N/A</v>
      </c>
      <c r="AJ2086" t="e">
        <v>#N/A</v>
      </c>
      <c r="AK2086" t="e">
        <v>#N/A</v>
      </c>
    </row>
    <row r="2087" spans="1:37" x14ac:dyDescent="0.25">
      <c r="A2087" s="15">
        <v>9080788</v>
      </c>
      <c r="B2087" s="15" t="s">
        <v>739</v>
      </c>
      <c r="C2087" s="16">
        <v>43822</v>
      </c>
      <c r="D2087" s="15" t="s">
        <v>28</v>
      </c>
      <c r="E2087" s="1" t="s">
        <v>86</v>
      </c>
      <c r="F2087" s="15" t="s">
        <v>46</v>
      </c>
      <c r="G2087" s="1" t="s">
        <v>28</v>
      </c>
      <c r="H2087" s="17">
        <v>34805</v>
      </c>
      <c r="I2087" s="18">
        <v>0.34805000000000003</v>
      </c>
      <c r="J2087" s="1">
        <v>9078413</v>
      </c>
      <c r="K2087" s="1" t="s">
        <v>739</v>
      </c>
      <c r="L2087" s="19">
        <v>10290177.759199969</v>
      </c>
      <c r="M2087" s="1" t="s">
        <v>67</v>
      </c>
      <c r="N2087" s="1" t="s">
        <v>86</v>
      </c>
      <c r="O2087" s="1" t="s">
        <v>32</v>
      </c>
      <c r="P2087" s="20">
        <v>9078413</v>
      </c>
      <c r="Q2087" s="1" t="s">
        <v>340</v>
      </c>
      <c r="R2087" s="1" t="s">
        <v>89</v>
      </c>
      <c r="S2087" s="1" t="s">
        <v>80</v>
      </c>
      <c r="T2087" s="18">
        <f>IFERROR(VLOOKUP(A2087,'[1]For Report Q-2 '!$A$2:$T$3476,20,0),"-")</f>
        <v>0.34805000000000003</v>
      </c>
      <c r="U2087" s="55">
        <f>IFERROR(VLOOKUP(A2087,'[1]For Report Q-2 '!$A$2:$U$3476,21,0),"-")</f>
        <v>0</v>
      </c>
      <c r="V2087" s="2" t="str">
        <f>IFERROR(VLOOKUP(A2087,'[1]For Report Q-2 '!$A$2:$V$3476,22,0),"-")</f>
        <v>-</v>
      </c>
      <c r="W2087" s="1">
        <f>IFERROR(VLOOKUP(A2087,'[1]For Report Q-2 '!$A$2:$W$3476,23,0),"-")</f>
        <v>0</v>
      </c>
      <c r="X2087" s="1"/>
      <c r="Y2087" s="1"/>
      <c r="Z2087" s="2" t="str">
        <f>IFERROR(VLOOKUP(A2087,'[1]For Report Q-2 '!$A$2:$Z$3476,26,0),"-")</f>
        <v>-</v>
      </c>
      <c r="AA2087" s="1" t="str">
        <f>IFERROR(VLOOKUP(A2087,'[1]For Report Q-2 '!$A$2:$AH$3476,27,0),"-")</f>
        <v>-</v>
      </c>
      <c r="AB2087" s="1" t="str">
        <f>IFERROR(VLOOKUP(A2087,'[1]For Report Q-2 '!$A$2:$AH$3476,28,0),"-")</f>
        <v>-</v>
      </c>
      <c r="AC2087" s="2" t="str">
        <f>IFERROR(VLOOKUP(A2087,'[1]For Report Q-2 '!$A$2:$AH$3476,29,0),"-")</f>
        <v>-</v>
      </c>
      <c r="AD2087" s="2" t="str">
        <f>IFERROR(VLOOKUP(A2087,'[1]For Report Q-2 '!$A$2:$AH$3476,30,0),"-")</f>
        <v>-</v>
      </c>
      <c r="AE2087" s="1" t="str">
        <f>IFERROR(VLOOKUP(A2087,'[1]For Report Q-2 '!$A$2:$AH$3476,31,0),"-")</f>
        <v>-</v>
      </c>
      <c r="AF2087" s="1" t="str">
        <f>IFERROR(VLOOKUP(A2087,'[1]For Report Q-2 '!$A$2:$AH$3476,32,0),"-")</f>
        <v>-</v>
      </c>
      <c r="AG2087" s="2" t="str">
        <f>IFERROR(VLOOKUP(A2087,'[1]For Report Q-2 '!$A$2:$AH$3476,33,0),"-")</f>
        <v>-</v>
      </c>
      <c r="AH2087" s="1" t="str">
        <f t="shared" si="32"/>
        <v>--</v>
      </c>
      <c r="AI2087" t="e">
        <v>#N/A</v>
      </c>
      <c r="AJ2087" t="e">
        <v>#N/A</v>
      </c>
      <c r="AK2087" t="e">
        <v>#N/A</v>
      </c>
    </row>
    <row r="2088" spans="1:37" x14ac:dyDescent="0.25">
      <c r="A2088" s="15">
        <v>9080790</v>
      </c>
      <c r="B2088" s="15" t="s">
        <v>739</v>
      </c>
      <c r="C2088" s="16">
        <v>43857</v>
      </c>
      <c r="D2088" s="15" t="s">
        <v>28</v>
      </c>
      <c r="E2088" s="1" t="s">
        <v>86</v>
      </c>
      <c r="F2088" s="15" t="s">
        <v>46</v>
      </c>
      <c r="G2088" s="1" t="s">
        <v>28</v>
      </c>
      <c r="H2088" s="17">
        <v>54225</v>
      </c>
      <c r="I2088" s="18">
        <v>0.54225000000000001</v>
      </c>
      <c r="J2088" s="1">
        <v>9078413</v>
      </c>
      <c r="K2088" s="1" t="s">
        <v>739</v>
      </c>
      <c r="L2088" s="19">
        <v>10290177.759199969</v>
      </c>
      <c r="M2088" s="1" t="s">
        <v>67</v>
      </c>
      <c r="N2088" s="1" t="s">
        <v>86</v>
      </c>
      <c r="O2088" s="1" t="s">
        <v>38</v>
      </c>
      <c r="P2088" s="20">
        <v>9078413</v>
      </c>
      <c r="Q2088" s="1" t="s">
        <v>340</v>
      </c>
      <c r="R2088" s="1" t="s">
        <v>89</v>
      </c>
      <c r="S2088" s="1" t="s">
        <v>80</v>
      </c>
      <c r="T2088" s="18">
        <f>IFERROR(VLOOKUP(A2088,'[1]For Report Q-2 '!$A$2:$T$3476,20,0),"-")</f>
        <v>0.54225000000000001</v>
      </c>
      <c r="U2088" s="55">
        <f>IFERROR(VLOOKUP(A2088,'[1]For Report Q-2 '!$A$2:$U$3476,21,0),"-")</f>
        <v>0</v>
      </c>
      <c r="V2088" s="2" t="str">
        <f>IFERROR(VLOOKUP(A2088,'[1]For Report Q-2 '!$A$2:$V$3476,22,0),"-")</f>
        <v>-</v>
      </c>
      <c r="W2088" s="1">
        <f>IFERROR(VLOOKUP(A2088,'[1]For Report Q-2 '!$A$2:$W$3476,23,0),"-")</f>
        <v>0</v>
      </c>
      <c r="X2088" s="1"/>
      <c r="Y2088" s="1"/>
      <c r="Z2088" s="2" t="str">
        <f>IFERROR(VLOOKUP(A2088,'[1]For Report Q-2 '!$A$2:$Z$3476,26,0),"-")</f>
        <v>-</v>
      </c>
      <c r="AA2088" s="1" t="str">
        <f>IFERROR(VLOOKUP(A2088,'[1]For Report Q-2 '!$A$2:$AH$3476,27,0),"-")</f>
        <v>-</v>
      </c>
      <c r="AB2088" s="1" t="str">
        <f>IFERROR(VLOOKUP(A2088,'[1]For Report Q-2 '!$A$2:$AH$3476,28,0),"-")</f>
        <v>-</v>
      </c>
      <c r="AC2088" s="2" t="str">
        <f>IFERROR(VLOOKUP(A2088,'[1]For Report Q-2 '!$A$2:$AH$3476,29,0),"-")</f>
        <v>-</v>
      </c>
      <c r="AD2088" s="2" t="str">
        <f>IFERROR(VLOOKUP(A2088,'[1]For Report Q-2 '!$A$2:$AH$3476,30,0),"-")</f>
        <v>-</v>
      </c>
      <c r="AE2088" s="1" t="str">
        <f>IFERROR(VLOOKUP(A2088,'[1]For Report Q-2 '!$A$2:$AH$3476,31,0),"-")</f>
        <v>-</v>
      </c>
      <c r="AF2088" s="1" t="str">
        <f>IFERROR(VLOOKUP(A2088,'[1]For Report Q-2 '!$A$2:$AH$3476,32,0),"-")</f>
        <v>-</v>
      </c>
      <c r="AG2088" s="2" t="str">
        <f>IFERROR(VLOOKUP(A2088,'[1]For Report Q-2 '!$A$2:$AH$3476,33,0),"-")</f>
        <v>-</v>
      </c>
      <c r="AH2088" s="1" t="str">
        <f t="shared" si="32"/>
        <v>--</v>
      </c>
      <c r="AI2088" t="e">
        <v>#N/A</v>
      </c>
      <c r="AJ2088" t="e">
        <v>#N/A</v>
      </c>
      <c r="AK2088" t="e">
        <v>#N/A</v>
      </c>
    </row>
    <row r="2089" spans="1:37" x14ac:dyDescent="0.25">
      <c r="A2089" s="15">
        <v>9080791</v>
      </c>
      <c r="B2089" s="15" t="s">
        <v>739</v>
      </c>
      <c r="C2089" s="16">
        <v>43853</v>
      </c>
      <c r="D2089" s="15" t="s">
        <v>70</v>
      </c>
      <c r="E2089" s="1" t="s">
        <v>86</v>
      </c>
      <c r="F2089" s="15" t="s">
        <v>46</v>
      </c>
      <c r="G2089" s="1" t="s">
        <v>70</v>
      </c>
      <c r="H2089" s="17">
        <v>27450</v>
      </c>
      <c r="I2089" s="18">
        <v>0.27450000000000002</v>
      </c>
      <c r="J2089" s="1">
        <v>9078413</v>
      </c>
      <c r="K2089" s="1" t="s">
        <v>739</v>
      </c>
      <c r="L2089" s="19">
        <v>10290177.759199969</v>
      </c>
      <c r="M2089" s="1" t="s">
        <v>67</v>
      </c>
      <c r="N2089" s="1" t="s">
        <v>86</v>
      </c>
      <c r="O2089" s="1" t="s">
        <v>71</v>
      </c>
      <c r="P2089" s="20">
        <v>9078413</v>
      </c>
      <c r="Q2089" s="1" t="s">
        <v>340</v>
      </c>
      <c r="R2089" s="1" t="s">
        <v>89</v>
      </c>
      <c r="S2089" s="1" t="s">
        <v>80</v>
      </c>
      <c r="T2089" s="18">
        <f>IFERROR(VLOOKUP(A2089,'[1]For Report Q-2 '!$A$2:$T$3476,20,0),"-")</f>
        <v>0.26774999999999999</v>
      </c>
      <c r="U2089" s="55">
        <f>IFERROR(VLOOKUP(A2089,'[1]For Report Q-2 '!$A$2:$U$3476,21,0),"-")</f>
        <v>0</v>
      </c>
      <c r="V2089" s="2" t="str">
        <f>IFERROR(VLOOKUP(A2089,'[1]For Report Q-2 '!$A$2:$V$3476,22,0),"-")</f>
        <v>-</v>
      </c>
      <c r="W2089" s="1">
        <f>IFERROR(VLOOKUP(A2089,'[1]For Report Q-2 '!$A$2:$W$3476,23,0),"-")</f>
        <v>0</v>
      </c>
      <c r="X2089" s="1"/>
      <c r="Y2089" s="1"/>
      <c r="Z2089" s="2" t="str">
        <f>IFERROR(VLOOKUP(A2089,'[1]For Report Q-2 '!$A$2:$Z$3476,26,0),"-")</f>
        <v>-</v>
      </c>
      <c r="AA2089" s="1" t="str">
        <f>IFERROR(VLOOKUP(A2089,'[1]For Report Q-2 '!$A$2:$AH$3476,27,0),"-")</f>
        <v>-</v>
      </c>
      <c r="AB2089" s="1" t="str">
        <f>IFERROR(VLOOKUP(A2089,'[1]For Report Q-2 '!$A$2:$AH$3476,28,0),"-")</f>
        <v>-</v>
      </c>
      <c r="AC2089" s="2" t="str">
        <f>IFERROR(VLOOKUP(A2089,'[1]For Report Q-2 '!$A$2:$AH$3476,29,0),"-")</f>
        <v>-</v>
      </c>
      <c r="AD2089" s="2" t="str">
        <f>IFERROR(VLOOKUP(A2089,'[1]For Report Q-2 '!$A$2:$AH$3476,30,0),"-")</f>
        <v>-</v>
      </c>
      <c r="AE2089" s="1" t="str">
        <f>IFERROR(VLOOKUP(A2089,'[1]For Report Q-2 '!$A$2:$AH$3476,31,0),"-")</f>
        <v>-</v>
      </c>
      <c r="AF2089" s="1" t="str">
        <f>IFERROR(VLOOKUP(A2089,'[1]For Report Q-2 '!$A$2:$AH$3476,32,0),"-")</f>
        <v>-</v>
      </c>
      <c r="AG2089" s="2" t="str">
        <f>IFERROR(VLOOKUP(A2089,'[1]For Report Q-2 '!$A$2:$AH$3476,33,0),"-")</f>
        <v>-</v>
      </c>
      <c r="AH2089" s="1" t="str">
        <f t="shared" si="32"/>
        <v>--</v>
      </c>
      <c r="AI2089" t="e">
        <v>#N/A</v>
      </c>
      <c r="AJ2089" t="e">
        <v>#N/A</v>
      </c>
      <c r="AK2089" t="e">
        <v>#N/A</v>
      </c>
    </row>
    <row r="2090" spans="1:37" x14ac:dyDescent="0.25">
      <c r="A2090" s="15">
        <v>9080794</v>
      </c>
      <c r="B2090" s="15" t="s">
        <v>739</v>
      </c>
      <c r="C2090" s="16">
        <v>43857</v>
      </c>
      <c r="D2090" s="15" t="s">
        <v>178</v>
      </c>
      <c r="E2090" s="1" t="s">
        <v>86</v>
      </c>
      <c r="F2090" s="15" t="s">
        <v>46</v>
      </c>
      <c r="G2090" s="1" t="s">
        <v>178</v>
      </c>
      <c r="H2090" s="17">
        <v>30600</v>
      </c>
      <c r="I2090" s="18">
        <v>0.30599999999999999</v>
      </c>
      <c r="J2090" s="1">
        <v>9078413</v>
      </c>
      <c r="K2090" s="1" t="s">
        <v>739</v>
      </c>
      <c r="L2090" s="19">
        <v>10290177.759199969</v>
      </c>
      <c r="M2090" s="1" t="s">
        <v>67</v>
      </c>
      <c r="N2090" s="1" t="s">
        <v>86</v>
      </c>
      <c r="O2090" s="1" t="s">
        <v>180</v>
      </c>
      <c r="P2090" s="20">
        <v>9078413</v>
      </c>
      <c r="Q2090" s="1" t="s">
        <v>340</v>
      </c>
      <c r="R2090" s="1" t="s">
        <v>89</v>
      </c>
      <c r="S2090" s="1" t="s">
        <v>80</v>
      </c>
      <c r="T2090" s="18">
        <f>IFERROR(VLOOKUP(A2090,'[1]For Report Q-2 '!$A$2:$T$3476,20,0),"-")</f>
        <v>0.28575</v>
      </c>
      <c r="U2090" s="55">
        <f>IFERROR(VLOOKUP(A2090,'[1]For Report Q-2 '!$A$2:$U$3476,21,0),"-")</f>
        <v>0</v>
      </c>
      <c r="V2090" s="2" t="str">
        <f>IFERROR(VLOOKUP(A2090,'[1]For Report Q-2 '!$A$2:$V$3476,22,0),"-")</f>
        <v>-</v>
      </c>
      <c r="W2090" s="1">
        <f>IFERROR(VLOOKUP(A2090,'[1]For Report Q-2 '!$A$2:$W$3476,23,0),"-")</f>
        <v>0</v>
      </c>
      <c r="X2090" s="1"/>
      <c r="Y2090" s="1"/>
      <c r="Z2090" s="2" t="str">
        <f>IFERROR(VLOOKUP(A2090,'[1]For Report Q-2 '!$A$2:$Z$3476,26,0),"-")</f>
        <v>-</v>
      </c>
      <c r="AA2090" s="1" t="str">
        <f>IFERROR(VLOOKUP(A2090,'[1]For Report Q-2 '!$A$2:$AH$3476,27,0),"-")</f>
        <v>-</v>
      </c>
      <c r="AB2090" s="1" t="str">
        <f>IFERROR(VLOOKUP(A2090,'[1]For Report Q-2 '!$A$2:$AH$3476,28,0),"-")</f>
        <v>-</v>
      </c>
      <c r="AC2090" s="2" t="str">
        <f>IFERROR(VLOOKUP(A2090,'[1]For Report Q-2 '!$A$2:$AH$3476,29,0),"-")</f>
        <v>-</v>
      </c>
      <c r="AD2090" s="2" t="str">
        <f>IFERROR(VLOOKUP(A2090,'[1]For Report Q-2 '!$A$2:$AH$3476,30,0),"-")</f>
        <v>-</v>
      </c>
      <c r="AE2090" s="1" t="str">
        <f>IFERROR(VLOOKUP(A2090,'[1]For Report Q-2 '!$A$2:$AH$3476,31,0),"-")</f>
        <v>-</v>
      </c>
      <c r="AF2090" s="1" t="str">
        <f>IFERROR(VLOOKUP(A2090,'[1]For Report Q-2 '!$A$2:$AH$3476,32,0),"-")</f>
        <v>-</v>
      </c>
      <c r="AG2090" s="2" t="str">
        <f>IFERROR(VLOOKUP(A2090,'[1]For Report Q-2 '!$A$2:$AH$3476,33,0),"-")</f>
        <v>-</v>
      </c>
      <c r="AH2090" s="1" t="str">
        <f t="shared" si="32"/>
        <v>--</v>
      </c>
      <c r="AI2090" t="e">
        <v>#N/A</v>
      </c>
      <c r="AJ2090" t="e">
        <v>#N/A</v>
      </c>
      <c r="AK2090" t="e">
        <v>#N/A</v>
      </c>
    </row>
    <row r="2091" spans="1:37" x14ac:dyDescent="0.25">
      <c r="A2091" s="15">
        <v>9080796</v>
      </c>
      <c r="B2091" s="15" t="s">
        <v>739</v>
      </c>
      <c r="C2091" s="16">
        <v>43857</v>
      </c>
      <c r="D2091" s="15" t="s">
        <v>178</v>
      </c>
      <c r="E2091" s="1" t="s">
        <v>86</v>
      </c>
      <c r="F2091" s="15" t="s">
        <v>46</v>
      </c>
      <c r="G2091" s="1" t="s">
        <v>178</v>
      </c>
      <c r="H2091" s="17">
        <v>18450</v>
      </c>
      <c r="I2091" s="18">
        <v>0.1845</v>
      </c>
      <c r="J2091" s="1">
        <v>9078413</v>
      </c>
      <c r="K2091" s="1" t="s">
        <v>739</v>
      </c>
      <c r="L2091" s="19">
        <v>10290177.759199969</v>
      </c>
      <c r="M2091" s="1" t="s">
        <v>67</v>
      </c>
      <c r="N2091" s="1" t="s">
        <v>86</v>
      </c>
      <c r="O2091" s="1" t="s">
        <v>180</v>
      </c>
      <c r="P2091" s="20">
        <v>9078413</v>
      </c>
      <c r="Q2091" s="1" t="s">
        <v>340</v>
      </c>
      <c r="R2091" s="1" t="s">
        <v>89</v>
      </c>
      <c r="S2091" s="1" t="s">
        <v>80</v>
      </c>
      <c r="T2091" s="18">
        <f>IFERROR(VLOOKUP(A2091,'[1]For Report Q-2 '!$A$2:$T$3476,20,0),"-")</f>
        <v>0.17324999999999999</v>
      </c>
      <c r="U2091" s="55">
        <f>IFERROR(VLOOKUP(A2091,'[1]For Report Q-2 '!$A$2:$U$3476,21,0),"-")</f>
        <v>0</v>
      </c>
      <c r="V2091" s="2" t="str">
        <f>IFERROR(VLOOKUP(A2091,'[1]For Report Q-2 '!$A$2:$V$3476,22,0),"-")</f>
        <v>-</v>
      </c>
      <c r="W2091" s="1">
        <f>IFERROR(VLOOKUP(A2091,'[1]For Report Q-2 '!$A$2:$W$3476,23,0),"-")</f>
        <v>0</v>
      </c>
      <c r="X2091" s="1"/>
      <c r="Y2091" s="1"/>
      <c r="Z2091" s="2" t="str">
        <f>IFERROR(VLOOKUP(A2091,'[1]For Report Q-2 '!$A$2:$Z$3476,26,0),"-")</f>
        <v>-</v>
      </c>
      <c r="AA2091" s="1" t="str">
        <f>IFERROR(VLOOKUP(A2091,'[1]For Report Q-2 '!$A$2:$AH$3476,27,0),"-")</f>
        <v>-</v>
      </c>
      <c r="AB2091" s="1" t="str">
        <f>IFERROR(VLOOKUP(A2091,'[1]For Report Q-2 '!$A$2:$AH$3476,28,0),"-")</f>
        <v>-</v>
      </c>
      <c r="AC2091" s="2" t="str">
        <f>IFERROR(VLOOKUP(A2091,'[1]For Report Q-2 '!$A$2:$AH$3476,29,0),"-")</f>
        <v>-</v>
      </c>
      <c r="AD2091" s="2" t="str">
        <f>IFERROR(VLOOKUP(A2091,'[1]For Report Q-2 '!$A$2:$AH$3476,30,0),"-")</f>
        <v>-</v>
      </c>
      <c r="AE2091" s="1" t="str">
        <f>IFERROR(VLOOKUP(A2091,'[1]For Report Q-2 '!$A$2:$AH$3476,31,0),"-")</f>
        <v>-</v>
      </c>
      <c r="AF2091" s="1" t="str">
        <f>IFERROR(VLOOKUP(A2091,'[1]For Report Q-2 '!$A$2:$AH$3476,32,0),"-")</f>
        <v>-</v>
      </c>
      <c r="AG2091" s="2" t="str">
        <f>IFERROR(VLOOKUP(A2091,'[1]For Report Q-2 '!$A$2:$AH$3476,33,0),"-")</f>
        <v>-</v>
      </c>
      <c r="AH2091" s="1" t="str">
        <f t="shared" si="32"/>
        <v>--</v>
      </c>
      <c r="AI2091" t="e">
        <v>#N/A</v>
      </c>
      <c r="AJ2091" t="e">
        <v>#N/A</v>
      </c>
      <c r="AK2091" t="e">
        <v>#N/A</v>
      </c>
    </row>
    <row r="2092" spans="1:37" x14ac:dyDescent="0.25">
      <c r="A2092" s="15">
        <v>9081010</v>
      </c>
      <c r="B2092" s="15" t="s">
        <v>739</v>
      </c>
      <c r="C2092" s="16">
        <v>43883</v>
      </c>
      <c r="D2092" s="15" t="s">
        <v>104</v>
      </c>
      <c r="E2092" s="1" t="s">
        <v>86</v>
      </c>
      <c r="F2092" s="15" t="s">
        <v>46</v>
      </c>
      <c r="G2092" s="1" t="s">
        <v>104</v>
      </c>
      <c r="H2092" s="17">
        <v>31320</v>
      </c>
      <c r="I2092" s="18">
        <v>0.31319999999999998</v>
      </c>
      <c r="J2092" s="1">
        <v>9078413</v>
      </c>
      <c r="K2092" s="1" t="s">
        <v>739</v>
      </c>
      <c r="L2092" s="19">
        <v>10290177.759199969</v>
      </c>
      <c r="M2092" s="1" t="s">
        <v>67</v>
      </c>
      <c r="N2092" s="1" t="s">
        <v>86</v>
      </c>
      <c r="O2092" s="1" t="s">
        <v>105</v>
      </c>
      <c r="P2092" s="20">
        <v>9078413</v>
      </c>
      <c r="Q2092" s="1" t="s">
        <v>340</v>
      </c>
      <c r="R2092" s="1" t="s">
        <v>89</v>
      </c>
      <c r="S2092" s="1" t="s">
        <v>80</v>
      </c>
      <c r="T2092" s="18">
        <f>IFERROR(VLOOKUP(A2092,'[1]For Report Q-2 '!$A$2:$T$3476,20,0),"-")</f>
        <v>0.30259999999999998</v>
      </c>
      <c r="U2092" s="55">
        <f>IFERROR(VLOOKUP(A2092,'[1]For Report Q-2 '!$A$2:$U$3476,21,0),"-")</f>
        <v>0</v>
      </c>
      <c r="V2092" s="2" t="str">
        <f>IFERROR(VLOOKUP(A2092,'[1]For Report Q-2 '!$A$2:$V$3476,22,0),"-")</f>
        <v>-</v>
      </c>
      <c r="W2092" s="1">
        <f>IFERROR(VLOOKUP(A2092,'[1]For Report Q-2 '!$A$2:$W$3476,23,0),"-")</f>
        <v>0</v>
      </c>
      <c r="X2092" s="1"/>
      <c r="Y2092" s="1"/>
      <c r="Z2092" s="2" t="str">
        <f>IFERROR(VLOOKUP(A2092,'[1]For Report Q-2 '!$A$2:$Z$3476,26,0),"-")</f>
        <v>-</v>
      </c>
      <c r="AA2092" s="1" t="str">
        <f>IFERROR(VLOOKUP(A2092,'[1]For Report Q-2 '!$A$2:$AH$3476,27,0),"-")</f>
        <v>-</v>
      </c>
      <c r="AB2092" s="1" t="str">
        <f>IFERROR(VLOOKUP(A2092,'[1]For Report Q-2 '!$A$2:$AH$3476,28,0),"-")</f>
        <v>-</v>
      </c>
      <c r="AC2092" s="2" t="str">
        <f>IFERROR(VLOOKUP(A2092,'[1]For Report Q-2 '!$A$2:$AH$3476,29,0),"-")</f>
        <v>-</v>
      </c>
      <c r="AD2092" s="2" t="str">
        <f>IFERROR(VLOOKUP(A2092,'[1]For Report Q-2 '!$A$2:$AH$3476,30,0),"-")</f>
        <v>-</v>
      </c>
      <c r="AE2092" s="1" t="str">
        <f>IFERROR(VLOOKUP(A2092,'[1]For Report Q-2 '!$A$2:$AH$3476,31,0),"-")</f>
        <v>-</v>
      </c>
      <c r="AF2092" s="1" t="str">
        <f>IFERROR(VLOOKUP(A2092,'[1]For Report Q-2 '!$A$2:$AH$3476,32,0),"-")</f>
        <v>-</v>
      </c>
      <c r="AG2092" s="2" t="str">
        <f>IFERROR(VLOOKUP(A2092,'[1]For Report Q-2 '!$A$2:$AH$3476,33,0),"-")</f>
        <v>-</v>
      </c>
      <c r="AH2092" s="1" t="str">
        <f t="shared" si="32"/>
        <v>--</v>
      </c>
      <c r="AI2092" t="e">
        <v>#N/A</v>
      </c>
      <c r="AJ2092" t="e">
        <v>#N/A</v>
      </c>
      <c r="AK2092" t="e">
        <v>#N/A</v>
      </c>
    </row>
    <row r="2093" spans="1:37" x14ac:dyDescent="0.25">
      <c r="A2093" s="15">
        <v>9081142</v>
      </c>
      <c r="B2093" s="15" t="s">
        <v>739</v>
      </c>
      <c r="C2093" s="16">
        <v>43853</v>
      </c>
      <c r="D2093" s="15" t="s">
        <v>28</v>
      </c>
      <c r="E2093" s="1" t="s">
        <v>86</v>
      </c>
      <c r="F2093" s="15" t="s">
        <v>46</v>
      </c>
      <c r="G2093" s="1" t="s">
        <v>28</v>
      </c>
      <c r="H2093" s="17">
        <v>146205</v>
      </c>
      <c r="I2093" s="18">
        <v>1.4620500000000001</v>
      </c>
      <c r="J2093" s="1">
        <v>9078413</v>
      </c>
      <c r="K2093" s="1" t="s">
        <v>739</v>
      </c>
      <c r="L2093" s="19">
        <v>10290177.759199969</v>
      </c>
      <c r="M2093" s="1" t="s">
        <v>67</v>
      </c>
      <c r="N2093" s="1" t="s">
        <v>86</v>
      </c>
      <c r="O2093" s="1" t="s">
        <v>32</v>
      </c>
      <c r="P2093" s="20">
        <v>9078413</v>
      </c>
      <c r="Q2093" s="1" t="s">
        <v>340</v>
      </c>
      <c r="R2093" s="1" t="s">
        <v>89</v>
      </c>
      <c r="S2093" s="1" t="s">
        <v>80</v>
      </c>
      <c r="T2093" s="18">
        <f>IFERROR(VLOOKUP(A2093,'[1]For Report Q-2 '!$A$2:$T$3476,20,0),"-")</f>
        <v>1.4620500000000001</v>
      </c>
      <c r="U2093" s="55">
        <f>IFERROR(VLOOKUP(A2093,'[1]For Report Q-2 '!$A$2:$U$3476,21,0),"-")</f>
        <v>0</v>
      </c>
      <c r="V2093" s="2" t="str">
        <f>IFERROR(VLOOKUP(A2093,'[1]For Report Q-2 '!$A$2:$V$3476,22,0),"-")</f>
        <v>-</v>
      </c>
      <c r="W2093" s="1">
        <f>IFERROR(VLOOKUP(A2093,'[1]For Report Q-2 '!$A$2:$W$3476,23,0),"-")</f>
        <v>0</v>
      </c>
      <c r="X2093" s="1"/>
      <c r="Y2093" s="1"/>
      <c r="Z2093" s="2" t="str">
        <f>IFERROR(VLOOKUP(A2093,'[1]For Report Q-2 '!$A$2:$Z$3476,26,0),"-")</f>
        <v>-</v>
      </c>
      <c r="AA2093" s="1" t="str">
        <f>IFERROR(VLOOKUP(A2093,'[1]For Report Q-2 '!$A$2:$AH$3476,27,0),"-")</f>
        <v>-</v>
      </c>
      <c r="AB2093" s="1" t="str">
        <f>IFERROR(VLOOKUP(A2093,'[1]For Report Q-2 '!$A$2:$AH$3476,28,0),"-")</f>
        <v>-</v>
      </c>
      <c r="AC2093" s="2" t="str">
        <f>IFERROR(VLOOKUP(A2093,'[1]For Report Q-2 '!$A$2:$AH$3476,29,0),"-")</f>
        <v>-</v>
      </c>
      <c r="AD2093" s="2" t="str">
        <f>IFERROR(VLOOKUP(A2093,'[1]For Report Q-2 '!$A$2:$AH$3476,30,0),"-")</f>
        <v>-</v>
      </c>
      <c r="AE2093" s="1" t="str">
        <f>IFERROR(VLOOKUP(A2093,'[1]For Report Q-2 '!$A$2:$AH$3476,31,0),"-")</f>
        <v>-</v>
      </c>
      <c r="AF2093" s="1" t="str">
        <f>IFERROR(VLOOKUP(A2093,'[1]For Report Q-2 '!$A$2:$AH$3476,32,0),"-")</f>
        <v>-</v>
      </c>
      <c r="AG2093" s="2" t="str">
        <f>IFERROR(VLOOKUP(A2093,'[1]For Report Q-2 '!$A$2:$AH$3476,33,0),"-")</f>
        <v>-</v>
      </c>
      <c r="AH2093" s="1" t="str">
        <f t="shared" si="32"/>
        <v>--</v>
      </c>
      <c r="AI2093" t="e">
        <v>#N/A</v>
      </c>
      <c r="AJ2093" t="e">
        <v>#N/A</v>
      </c>
      <c r="AK2093" t="e">
        <v>#N/A</v>
      </c>
    </row>
    <row r="2094" spans="1:37" x14ac:dyDescent="0.25">
      <c r="A2094" s="15">
        <v>9081423</v>
      </c>
      <c r="B2094" s="15" t="s">
        <v>739</v>
      </c>
      <c r="C2094" s="16">
        <v>43857</v>
      </c>
      <c r="D2094" s="15" t="s">
        <v>40</v>
      </c>
      <c r="E2094" s="1" t="s">
        <v>86</v>
      </c>
      <c r="F2094" s="15" t="s">
        <v>46</v>
      </c>
      <c r="G2094" s="1" t="s">
        <v>40</v>
      </c>
      <c r="H2094" s="17">
        <v>9920</v>
      </c>
      <c r="I2094" s="18">
        <v>9.9199999999999997E-2</v>
      </c>
      <c r="J2094" s="1">
        <v>9078413</v>
      </c>
      <c r="K2094" s="1" t="s">
        <v>739</v>
      </c>
      <c r="L2094" s="19">
        <v>10290177.759199969</v>
      </c>
      <c r="M2094" s="1" t="s">
        <v>67</v>
      </c>
      <c r="N2094" s="1" t="s">
        <v>86</v>
      </c>
      <c r="O2094" s="1" t="s">
        <v>41</v>
      </c>
      <c r="P2094" s="20">
        <v>9078413</v>
      </c>
      <c r="Q2094" s="1" t="s">
        <v>340</v>
      </c>
      <c r="R2094" s="1" t="s">
        <v>89</v>
      </c>
      <c r="S2094" s="1" t="s">
        <v>80</v>
      </c>
      <c r="T2094" s="18">
        <f>IFERROR(VLOOKUP(A2094,'[1]For Report Q-2 '!$A$2:$T$3476,20,0),"-")</f>
        <v>9.7049999999999997E-2</v>
      </c>
      <c r="U2094" s="55">
        <f>IFERROR(VLOOKUP(A2094,'[1]For Report Q-2 '!$A$2:$U$3476,21,0),"-")</f>
        <v>0</v>
      </c>
      <c r="V2094" s="2" t="str">
        <f>IFERROR(VLOOKUP(A2094,'[1]For Report Q-2 '!$A$2:$V$3476,22,0),"-")</f>
        <v>-</v>
      </c>
      <c r="W2094" s="1">
        <f>IFERROR(VLOOKUP(A2094,'[1]For Report Q-2 '!$A$2:$W$3476,23,0),"-")</f>
        <v>0</v>
      </c>
      <c r="X2094" s="1"/>
      <c r="Y2094" s="1"/>
      <c r="Z2094" s="2" t="str">
        <f>IFERROR(VLOOKUP(A2094,'[1]For Report Q-2 '!$A$2:$Z$3476,26,0),"-")</f>
        <v>-</v>
      </c>
      <c r="AA2094" s="1" t="str">
        <f>IFERROR(VLOOKUP(A2094,'[1]For Report Q-2 '!$A$2:$AH$3476,27,0),"-")</f>
        <v>-</v>
      </c>
      <c r="AB2094" s="1" t="str">
        <f>IFERROR(VLOOKUP(A2094,'[1]For Report Q-2 '!$A$2:$AH$3476,28,0),"-")</f>
        <v>-</v>
      </c>
      <c r="AC2094" s="2" t="str">
        <f>IFERROR(VLOOKUP(A2094,'[1]For Report Q-2 '!$A$2:$AH$3476,29,0),"-")</f>
        <v>-</v>
      </c>
      <c r="AD2094" s="2" t="str">
        <f>IFERROR(VLOOKUP(A2094,'[1]For Report Q-2 '!$A$2:$AH$3476,30,0),"-")</f>
        <v>-</v>
      </c>
      <c r="AE2094" s="1" t="str">
        <f>IFERROR(VLOOKUP(A2094,'[1]For Report Q-2 '!$A$2:$AH$3476,31,0),"-")</f>
        <v>-</v>
      </c>
      <c r="AF2094" s="1" t="str">
        <f>IFERROR(VLOOKUP(A2094,'[1]For Report Q-2 '!$A$2:$AH$3476,32,0),"-")</f>
        <v>-</v>
      </c>
      <c r="AG2094" s="2" t="str">
        <f>IFERROR(VLOOKUP(A2094,'[1]For Report Q-2 '!$A$2:$AH$3476,33,0),"-")</f>
        <v>-</v>
      </c>
      <c r="AH2094" s="1" t="str">
        <f t="shared" si="32"/>
        <v>--</v>
      </c>
      <c r="AI2094" t="e">
        <v>#N/A</v>
      </c>
      <c r="AJ2094" t="e">
        <v>#N/A</v>
      </c>
      <c r="AK2094" t="e">
        <v>#N/A</v>
      </c>
    </row>
    <row r="2095" spans="1:37" x14ac:dyDescent="0.25">
      <c r="A2095" s="15">
        <v>9081424</v>
      </c>
      <c r="B2095" s="15" t="s">
        <v>739</v>
      </c>
      <c r="C2095" s="16">
        <v>43889</v>
      </c>
      <c r="D2095" s="15" t="s">
        <v>178</v>
      </c>
      <c r="E2095" s="1" t="s">
        <v>86</v>
      </c>
      <c r="F2095" s="15" t="s">
        <v>46</v>
      </c>
      <c r="G2095" s="1" t="s">
        <v>178</v>
      </c>
      <c r="H2095" s="17">
        <v>37825</v>
      </c>
      <c r="I2095" s="18">
        <v>0.37824999999999998</v>
      </c>
      <c r="J2095" s="1">
        <v>9078413</v>
      </c>
      <c r="K2095" s="1" t="s">
        <v>739</v>
      </c>
      <c r="L2095" s="19">
        <v>10290177.759199969</v>
      </c>
      <c r="M2095" s="1" t="s">
        <v>67</v>
      </c>
      <c r="N2095" s="1" t="s">
        <v>86</v>
      </c>
      <c r="O2095" s="1" t="s">
        <v>180</v>
      </c>
      <c r="P2095" s="20">
        <v>9078413</v>
      </c>
      <c r="Q2095" s="1" t="s">
        <v>340</v>
      </c>
      <c r="R2095" s="1" t="s">
        <v>89</v>
      </c>
      <c r="S2095" s="1" t="s">
        <v>80</v>
      </c>
      <c r="T2095" s="18">
        <f>IFERROR(VLOOKUP(A2095,'[1]For Report Q-2 '!$A$2:$T$3476,20,0),"-")</f>
        <v>0.37824999999999998</v>
      </c>
      <c r="U2095" s="55">
        <f>IFERROR(VLOOKUP(A2095,'[1]For Report Q-2 '!$A$2:$U$3476,21,0),"-")</f>
        <v>0</v>
      </c>
      <c r="V2095" s="2" t="str">
        <f>IFERROR(VLOOKUP(A2095,'[1]For Report Q-2 '!$A$2:$V$3476,22,0),"-")</f>
        <v>-</v>
      </c>
      <c r="W2095" s="1">
        <f>IFERROR(VLOOKUP(A2095,'[1]For Report Q-2 '!$A$2:$W$3476,23,0),"-")</f>
        <v>0</v>
      </c>
      <c r="X2095" s="1"/>
      <c r="Y2095" s="1"/>
      <c r="Z2095" s="2" t="str">
        <f>IFERROR(VLOOKUP(A2095,'[1]For Report Q-2 '!$A$2:$Z$3476,26,0),"-")</f>
        <v>-</v>
      </c>
      <c r="AA2095" s="1" t="str">
        <f>IFERROR(VLOOKUP(A2095,'[1]For Report Q-2 '!$A$2:$AH$3476,27,0),"-")</f>
        <v>-</v>
      </c>
      <c r="AB2095" s="1" t="str">
        <f>IFERROR(VLOOKUP(A2095,'[1]For Report Q-2 '!$A$2:$AH$3476,28,0),"-")</f>
        <v>-</v>
      </c>
      <c r="AC2095" s="2" t="str">
        <f>IFERROR(VLOOKUP(A2095,'[1]For Report Q-2 '!$A$2:$AH$3476,29,0),"-")</f>
        <v>-</v>
      </c>
      <c r="AD2095" s="2" t="str">
        <f>IFERROR(VLOOKUP(A2095,'[1]For Report Q-2 '!$A$2:$AH$3476,30,0),"-")</f>
        <v>-</v>
      </c>
      <c r="AE2095" s="1" t="str">
        <f>IFERROR(VLOOKUP(A2095,'[1]For Report Q-2 '!$A$2:$AH$3476,31,0),"-")</f>
        <v>-</v>
      </c>
      <c r="AF2095" s="1" t="str">
        <f>IFERROR(VLOOKUP(A2095,'[1]For Report Q-2 '!$A$2:$AH$3476,32,0),"-")</f>
        <v>-</v>
      </c>
      <c r="AG2095" s="2" t="str">
        <f>IFERROR(VLOOKUP(A2095,'[1]For Report Q-2 '!$A$2:$AH$3476,33,0),"-")</f>
        <v>-</v>
      </c>
      <c r="AH2095" s="1" t="str">
        <f t="shared" si="32"/>
        <v>--</v>
      </c>
      <c r="AI2095" t="e">
        <v>#N/A</v>
      </c>
      <c r="AJ2095" t="e">
        <v>#N/A</v>
      </c>
      <c r="AK2095" t="e">
        <v>#N/A</v>
      </c>
    </row>
    <row r="2096" spans="1:37" x14ac:dyDescent="0.25">
      <c r="A2096" s="15">
        <v>9081531</v>
      </c>
      <c r="B2096" s="15" t="s">
        <v>739</v>
      </c>
      <c r="C2096" s="16">
        <v>43881</v>
      </c>
      <c r="D2096" s="15" t="s">
        <v>390</v>
      </c>
      <c r="E2096" s="1" t="s">
        <v>86</v>
      </c>
      <c r="F2096" s="15" t="s">
        <v>46</v>
      </c>
      <c r="G2096" s="1" t="s">
        <v>53</v>
      </c>
      <c r="H2096" s="17">
        <v>11250</v>
      </c>
      <c r="I2096" s="18">
        <v>0.1125</v>
      </c>
      <c r="J2096" s="1">
        <v>9078413</v>
      </c>
      <c r="K2096" s="1" t="s">
        <v>739</v>
      </c>
      <c r="L2096" s="19">
        <v>10290177.759199969</v>
      </c>
      <c r="M2096" s="1" t="s">
        <v>67</v>
      </c>
      <c r="N2096" s="1" t="s">
        <v>86</v>
      </c>
      <c r="O2096" s="1" t="s">
        <v>54</v>
      </c>
      <c r="P2096" s="20">
        <v>9078413</v>
      </c>
      <c r="Q2096" s="1" t="s">
        <v>340</v>
      </c>
      <c r="R2096" s="1" t="s">
        <v>89</v>
      </c>
      <c r="S2096" s="1" t="s">
        <v>80</v>
      </c>
      <c r="T2096" s="18">
        <f>IFERROR(VLOOKUP(A2096,'[1]For Report Q-2 '!$A$2:$T$3476,20,0),"-")</f>
        <v>9.4500000000000001E-2</v>
      </c>
      <c r="U2096" s="55">
        <f>IFERROR(VLOOKUP(A2096,'[1]For Report Q-2 '!$A$2:$U$3476,21,0),"-")</f>
        <v>0</v>
      </c>
      <c r="V2096" s="2" t="str">
        <f>IFERROR(VLOOKUP(A2096,'[1]For Report Q-2 '!$A$2:$V$3476,22,0),"-")</f>
        <v>-</v>
      </c>
      <c r="W2096" s="1">
        <f>IFERROR(VLOOKUP(A2096,'[1]For Report Q-2 '!$A$2:$W$3476,23,0),"-")</f>
        <v>0</v>
      </c>
      <c r="X2096" s="1"/>
      <c r="Y2096" s="1"/>
      <c r="Z2096" s="2" t="str">
        <f>IFERROR(VLOOKUP(A2096,'[1]For Report Q-2 '!$A$2:$Z$3476,26,0),"-")</f>
        <v>-</v>
      </c>
      <c r="AA2096" s="1" t="str">
        <f>IFERROR(VLOOKUP(A2096,'[1]For Report Q-2 '!$A$2:$AH$3476,27,0),"-")</f>
        <v>-</v>
      </c>
      <c r="AB2096" s="1" t="str">
        <f>IFERROR(VLOOKUP(A2096,'[1]For Report Q-2 '!$A$2:$AH$3476,28,0),"-")</f>
        <v>-</v>
      </c>
      <c r="AC2096" s="2" t="str">
        <f>IFERROR(VLOOKUP(A2096,'[1]For Report Q-2 '!$A$2:$AH$3476,29,0),"-")</f>
        <v>-</v>
      </c>
      <c r="AD2096" s="2" t="str">
        <f>IFERROR(VLOOKUP(A2096,'[1]For Report Q-2 '!$A$2:$AH$3476,30,0),"-")</f>
        <v>-</v>
      </c>
      <c r="AE2096" s="1" t="str">
        <f>IFERROR(VLOOKUP(A2096,'[1]For Report Q-2 '!$A$2:$AH$3476,31,0),"-")</f>
        <v>-</v>
      </c>
      <c r="AF2096" s="1" t="str">
        <f>IFERROR(VLOOKUP(A2096,'[1]For Report Q-2 '!$A$2:$AH$3476,32,0),"-")</f>
        <v>-</v>
      </c>
      <c r="AG2096" s="2" t="str">
        <f>IFERROR(VLOOKUP(A2096,'[1]For Report Q-2 '!$A$2:$AH$3476,33,0),"-")</f>
        <v>-</v>
      </c>
      <c r="AH2096" s="1" t="str">
        <f t="shared" si="32"/>
        <v>--</v>
      </c>
      <c r="AI2096" t="e">
        <v>#N/A</v>
      </c>
      <c r="AJ2096" t="e">
        <v>#N/A</v>
      </c>
      <c r="AK2096" t="e">
        <v>#N/A</v>
      </c>
    </row>
    <row r="2097" spans="1:37" x14ac:dyDescent="0.25">
      <c r="A2097" s="15">
        <v>9081533</v>
      </c>
      <c r="B2097" s="15" t="s">
        <v>739</v>
      </c>
      <c r="C2097" s="16">
        <v>43952</v>
      </c>
      <c r="D2097" s="15" t="s">
        <v>390</v>
      </c>
      <c r="E2097" s="1" t="s">
        <v>86</v>
      </c>
      <c r="F2097" s="15" t="s">
        <v>46</v>
      </c>
      <c r="G2097" s="1" t="s">
        <v>53</v>
      </c>
      <c r="H2097" s="17">
        <v>109890</v>
      </c>
      <c r="I2097" s="18">
        <v>1.0989</v>
      </c>
      <c r="J2097" s="1">
        <v>9078413</v>
      </c>
      <c r="K2097" s="1" t="s">
        <v>739</v>
      </c>
      <c r="L2097" s="19">
        <v>10290177.759199969</v>
      </c>
      <c r="M2097" s="1" t="s">
        <v>67</v>
      </c>
      <c r="N2097" s="1" t="s">
        <v>86</v>
      </c>
      <c r="O2097" s="1" t="s">
        <v>54</v>
      </c>
      <c r="P2097" s="20">
        <v>9078413</v>
      </c>
      <c r="Q2097" s="1" t="s">
        <v>340</v>
      </c>
      <c r="R2097" s="1" t="s">
        <v>89</v>
      </c>
      <c r="S2097" s="1" t="s">
        <v>80</v>
      </c>
      <c r="T2097" s="18">
        <f>IFERROR(VLOOKUP(A2097,'[1]For Report Q-2 '!$A$2:$T$3476,20,0),"-")</f>
        <v>1.0989</v>
      </c>
      <c r="U2097" s="55">
        <f>IFERROR(VLOOKUP(A2097,'[1]For Report Q-2 '!$A$2:$U$3476,21,0),"-")</f>
        <v>0</v>
      </c>
      <c r="V2097" s="2" t="str">
        <f>IFERROR(VLOOKUP(A2097,'[1]For Report Q-2 '!$A$2:$V$3476,22,0),"-")</f>
        <v>-</v>
      </c>
      <c r="W2097" s="1">
        <f>IFERROR(VLOOKUP(A2097,'[1]For Report Q-2 '!$A$2:$W$3476,23,0),"-")</f>
        <v>0</v>
      </c>
      <c r="X2097" s="1"/>
      <c r="Y2097" s="1"/>
      <c r="Z2097" s="2" t="str">
        <f>IFERROR(VLOOKUP(A2097,'[1]For Report Q-2 '!$A$2:$Z$3476,26,0),"-")</f>
        <v>-</v>
      </c>
      <c r="AA2097" s="1" t="str">
        <f>IFERROR(VLOOKUP(A2097,'[1]For Report Q-2 '!$A$2:$AH$3476,27,0),"-")</f>
        <v>-</v>
      </c>
      <c r="AB2097" s="1" t="str">
        <f>IFERROR(VLOOKUP(A2097,'[1]For Report Q-2 '!$A$2:$AH$3476,28,0),"-")</f>
        <v>-</v>
      </c>
      <c r="AC2097" s="2" t="str">
        <f>IFERROR(VLOOKUP(A2097,'[1]For Report Q-2 '!$A$2:$AH$3476,29,0),"-")</f>
        <v>-</v>
      </c>
      <c r="AD2097" s="2" t="str">
        <f>IFERROR(VLOOKUP(A2097,'[1]For Report Q-2 '!$A$2:$AH$3476,30,0),"-")</f>
        <v>-</v>
      </c>
      <c r="AE2097" s="1" t="str">
        <f>IFERROR(VLOOKUP(A2097,'[1]For Report Q-2 '!$A$2:$AH$3476,31,0),"-")</f>
        <v>-</v>
      </c>
      <c r="AF2097" s="1" t="str">
        <f>IFERROR(VLOOKUP(A2097,'[1]For Report Q-2 '!$A$2:$AH$3476,32,0),"-")</f>
        <v>-</v>
      </c>
      <c r="AG2097" s="2" t="str">
        <f>IFERROR(VLOOKUP(A2097,'[1]For Report Q-2 '!$A$2:$AH$3476,33,0),"-")</f>
        <v>-</v>
      </c>
      <c r="AH2097" s="1" t="str">
        <f t="shared" si="32"/>
        <v>--</v>
      </c>
      <c r="AI2097" t="e">
        <v>#N/A</v>
      </c>
      <c r="AJ2097" t="e">
        <v>#N/A</v>
      </c>
      <c r="AK2097" t="e">
        <v>#N/A</v>
      </c>
    </row>
    <row r="2098" spans="1:37" x14ac:dyDescent="0.25">
      <c r="A2098" s="15">
        <v>9081534</v>
      </c>
      <c r="B2098" s="15" t="s">
        <v>739</v>
      </c>
      <c r="C2098" s="16">
        <v>43895</v>
      </c>
      <c r="D2098" s="15" t="s">
        <v>390</v>
      </c>
      <c r="E2098" s="1" t="s">
        <v>86</v>
      </c>
      <c r="F2098" s="15" t="s">
        <v>46</v>
      </c>
      <c r="G2098" s="1" t="s">
        <v>53</v>
      </c>
      <c r="H2098" s="17">
        <v>30200</v>
      </c>
      <c r="I2098" s="18">
        <v>0.30199999999999999</v>
      </c>
      <c r="J2098" s="1">
        <v>9078413</v>
      </c>
      <c r="K2098" s="1" t="s">
        <v>739</v>
      </c>
      <c r="L2098" s="19">
        <v>10290177.759199969</v>
      </c>
      <c r="M2098" s="1" t="s">
        <v>67</v>
      </c>
      <c r="N2098" s="1" t="s">
        <v>86</v>
      </c>
      <c r="O2098" s="1" t="s">
        <v>54</v>
      </c>
      <c r="P2098" s="20">
        <v>9078413</v>
      </c>
      <c r="Q2098" s="1" t="s">
        <v>340</v>
      </c>
      <c r="R2098" s="1" t="s">
        <v>89</v>
      </c>
      <c r="S2098" s="1" t="s">
        <v>80</v>
      </c>
      <c r="T2098" s="18">
        <f>IFERROR(VLOOKUP(A2098,'[1]For Report Q-2 '!$A$2:$T$3476,20,0),"-")</f>
        <v>0.30199999999999999</v>
      </c>
      <c r="U2098" s="55">
        <f>IFERROR(VLOOKUP(A2098,'[1]For Report Q-2 '!$A$2:$U$3476,21,0),"-")</f>
        <v>0</v>
      </c>
      <c r="V2098" s="2" t="str">
        <f>IFERROR(VLOOKUP(A2098,'[1]For Report Q-2 '!$A$2:$V$3476,22,0),"-")</f>
        <v>-</v>
      </c>
      <c r="W2098" s="1">
        <f>IFERROR(VLOOKUP(A2098,'[1]For Report Q-2 '!$A$2:$W$3476,23,0),"-")</f>
        <v>0</v>
      </c>
      <c r="X2098" s="1"/>
      <c r="Y2098" s="1"/>
      <c r="Z2098" s="2" t="str">
        <f>IFERROR(VLOOKUP(A2098,'[1]For Report Q-2 '!$A$2:$Z$3476,26,0),"-")</f>
        <v>-</v>
      </c>
      <c r="AA2098" s="1" t="str">
        <f>IFERROR(VLOOKUP(A2098,'[1]For Report Q-2 '!$A$2:$AH$3476,27,0),"-")</f>
        <v>-</v>
      </c>
      <c r="AB2098" s="1" t="str">
        <f>IFERROR(VLOOKUP(A2098,'[1]For Report Q-2 '!$A$2:$AH$3476,28,0),"-")</f>
        <v>-</v>
      </c>
      <c r="AC2098" s="2" t="str">
        <f>IFERROR(VLOOKUP(A2098,'[1]For Report Q-2 '!$A$2:$AH$3476,29,0),"-")</f>
        <v>-</v>
      </c>
      <c r="AD2098" s="2" t="str">
        <f>IFERROR(VLOOKUP(A2098,'[1]For Report Q-2 '!$A$2:$AH$3476,30,0),"-")</f>
        <v>-</v>
      </c>
      <c r="AE2098" s="1" t="str">
        <f>IFERROR(VLOOKUP(A2098,'[1]For Report Q-2 '!$A$2:$AH$3476,31,0),"-")</f>
        <v>-</v>
      </c>
      <c r="AF2098" s="1" t="str">
        <f>IFERROR(VLOOKUP(A2098,'[1]For Report Q-2 '!$A$2:$AH$3476,32,0),"-")</f>
        <v>-</v>
      </c>
      <c r="AG2098" s="2" t="str">
        <f>IFERROR(VLOOKUP(A2098,'[1]For Report Q-2 '!$A$2:$AH$3476,33,0),"-")</f>
        <v>-</v>
      </c>
      <c r="AH2098" s="1" t="str">
        <f t="shared" si="32"/>
        <v>--</v>
      </c>
      <c r="AI2098" t="e">
        <v>#N/A</v>
      </c>
      <c r="AJ2098" t="e">
        <v>#N/A</v>
      </c>
      <c r="AK2098" t="e">
        <v>#N/A</v>
      </c>
    </row>
    <row r="2099" spans="1:37" x14ac:dyDescent="0.25">
      <c r="A2099" s="15">
        <v>9081536</v>
      </c>
      <c r="B2099" s="15" t="s">
        <v>739</v>
      </c>
      <c r="C2099" s="16">
        <v>43882</v>
      </c>
      <c r="D2099" s="15" t="s">
        <v>390</v>
      </c>
      <c r="E2099" s="1" t="s">
        <v>86</v>
      </c>
      <c r="F2099" s="15" t="s">
        <v>46</v>
      </c>
      <c r="G2099" s="1" t="s">
        <v>53</v>
      </c>
      <c r="H2099" s="17">
        <v>24525</v>
      </c>
      <c r="I2099" s="18">
        <v>0.24525</v>
      </c>
      <c r="J2099" s="1">
        <v>9078413</v>
      </c>
      <c r="K2099" s="1" t="s">
        <v>739</v>
      </c>
      <c r="L2099" s="19">
        <v>10290177.759199969</v>
      </c>
      <c r="M2099" s="1" t="s">
        <v>67</v>
      </c>
      <c r="N2099" s="1" t="s">
        <v>86</v>
      </c>
      <c r="O2099" s="1" t="s">
        <v>54</v>
      </c>
      <c r="P2099" s="20">
        <v>9078413</v>
      </c>
      <c r="Q2099" s="1" t="s">
        <v>340</v>
      </c>
      <c r="R2099" s="1" t="s">
        <v>89</v>
      </c>
      <c r="S2099" s="1" t="s">
        <v>80</v>
      </c>
      <c r="T2099" s="18">
        <f>IFERROR(VLOOKUP(A2099,'[1]For Report Q-2 '!$A$2:$T$3476,20,0),"-")</f>
        <v>0.24525</v>
      </c>
      <c r="U2099" s="55">
        <f>IFERROR(VLOOKUP(A2099,'[1]For Report Q-2 '!$A$2:$U$3476,21,0),"-")</f>
        <v>0</v>
      </c>
      <c r="V2099" s="2" t="str">
        <f>IFERROR(VLOOKUP(A2099,'[1]For Report Q-2 '!$A$2:$V$3476,22,0),"-")</f>
        <v>-</v>
      </c>
      <c r="W2099" s="1">
        <f>IFERROR(VLOOKUP(A2099,'[1]For Report Q-2 '!$A$2:$W$3476,23,0),"-")</f>
        <v>0</v>
      </c>
      <c r="X2099" s="1"/>
      <c r="Y2099" s="1"/>
      <c r="Z2099" s="2" t="str">
        <f>IFERROR(VLOOKUP(A2099,'[1]For Report Q-2 '!$A$2:$Z$3476,26,0),"-")</f>
        <v>-</v>
      </c>
      <c r="AA2099" s="1" t="str">
        <f>IFERROR(VLOOKUP(A2099,'[1]For Report Q-2 '!$A$2:$AH$3476,27,0),"-")</f>
        <v>-</v>
      </c>
      <c r="AB2099" s="1" t="str">
        <f>IFERROR(VLOOKUP(A2099,'[1]For Report Q-2 '!$A$2:$AH$3476,28,0),"-")</f>
        <v>-</v>
      </c>
      <c r="AC2099" s="2" t="str">
        <f>IFERROR(VLOOKUP(A2099,'[1]For Report Q-2 '!$A$2:$AH$3476,29,0),"-")</f>
        <v>-</v>
      </c>
      <c r="AD2099" s="2" t="str">
        <f>IFERROR(VLOOKUP(A2099,'[1]For Report Q-2 '!$A$2:$AH$3476,30,0),"-")</f>
        <v>-</v>
      </c>
      <c r="AE2099" s="1" t="str">
        <f>IFERROR(VLOOKUP(A2099,'[1]For Report Q-2 '!$A$2:$AH$3476,31,0),"-")</f>
        <v>-</v>
      </c>
      <c r="AF2099" s="1" t="str">
        <f>IFERROR(VLOOKUP(A2099,'[1]For Report Q-2 '!$A$2:$AH$3476,32,0),"-")</f>
        <v>-</v>
      </c>
      <c r="AG2099" s="2" t="str">
        <f>IFERROR(VLOOKUP(A2099,'[1]For Report Q-2 '!$A$2:$AH$3476,33,0),"-")</f>
        <v>-</v>
      </c>
      <c r="AH2099" s="1" t="str">
        <f t="shared" si="32"/>
        <v>--</v>
      </c>
      <c r="AI2099" t="e">
        <v>#N/A</v>
      </c>
      <c r="AJ2099" t="e">
        <v>#N/A</v>
      </c>
      <c r="AK2099" t="e">
        <v>#N/A</v>
      </c>
    </row>
    <row r="2100" spans="1:37" x14ac:dyDescent="0.25">
      <c r="A2100" s="15">
        <v>9081537</v>
      </c>
      <c r="B2100" s="15" t="s">
        <v>739</v>
      </c>
      <c r="C2100" s="16">
        <v>43875</v>
      </c>
      <c r="D2100" s="15" t="s">
        <v>390</v>
      </c>
      <c r="E2100" s="1" t="s">
        <v>86</v>
      </c>
      <c r="F2100" s="15" t="s">
        <v>46</v>
      </c>
      <c r="G2100" s="1" t="s">
        <v>53</v>
      </c>
      <c r="H2100" s="17">
        <v>9225</v>
      </c>
      <c r="I2100" s="18">
        <v>9.2249999999999999E-2</v>
      </c>
      <c r="J2100" s="1">
        <v>9078413</v>
      </c>
      <c r="K2100" s="1" t="s">
        <v>739</v>
      </c>
      <c r="L2100" s="19">
        <v>10290177.759199969</v>
      </c>
      <c r="M2100" s="1" t="s">
        <v>67</v>
      </c>
      <c r="N2100" s="1" t="s">
        <v>86</v>
      </c>
      <c r="O2100" s="1" t="s">
        <v>54</v>
      </c>
      <c r="P2100" s="20">
        <v>9078413</v>
      </c>
      <c r="Q2100" s="1" t="s">
        <v>340</v>
      </c>
      <c r="R2100" s="1" t="s">
        <v>89</v>
      </c>
      <c r="S2100" s="1" t="s">
        <v>80</v>
      </c>
      <c r="T2100" s="18">
        <f>IFERROR(VLOOKUP(A2100,'[1]For Report Q-2 '!$A$2:$T$3476,20,0),"-")</f>
        <v>9.2249999999999999E-2</v>
      </c>
      <c r="U2100" s="55">
        <f>IFERROR(VLOOKUP(A2100,'[1]For Report Q-2 '!$A$2:$U$3476,21,0),"-")</f>
        <v>0</v>
      </c>
      <c r="V2100" s="2" t="str">
        <f>IFERROR(VLOOKUP(A2100,'[1]For Report Q-2 '!$A$2:$V$3476,22,0),"-")</f>
        <v>-</v>
      </c>
      <c r="W2100" s="1">
        <f>IFERROR(VLOOKUP(A2100,'[1]For Report Q-2 '!$A$2:$W$3476,23,0),"-")</f>
        <v>0</v>
      </c>
      <c r="X2100" s="1"/>
      <c r="Y2100" s="1"/>
      <c r="Z2100" s="2" t="str">
        <f>IFERROR(VLOOKUP(A2100,'[1]For Report Q-2 '!$A$2:$Z$3476,26,0),"-")</f>
        <v>-</v>
      </c>
      <c r="AA2100" s="1" t="str">
        <f>IFERROR(VLOOKUP(A2100,'[1]For Report Q-2 '!$A$2:$AH$3476,27,0),"-")</f>
        <v>-</v>
      </c>
      <c r="AB2100" s="1" t="str">
        <f>IFERROR(VLOOKUP(A2100,'[1]For Report Q-2 '!$A$2:$AH$3476,28,0),"-")</f>
        <v>-</v>
      </c>
      <c r="AC2100" s="2" t="str">
        <f>IFERROR(VLOOKUP(A2100,'[1]For Report Q-2 '!$A$2:$AH$3476,29,0),"-")</f>
        <v>-</v>
      </c>
      <c r="AD2100" s="2" t="str">
        <f>IFERROR(VLOOKUP(A2100,'[1]For Report Q-2 '!$A$2:$AH$3476,30,0),"-")</f>
        <v>-</v>
      </c>
      <c r="AE2100" s="1" t="str">
        <f>IFERROR(VLOOKUP(A2100,'[1]For Report Q-2 '!$A$2:$AH$3476,31,0),"-")</f>
        <v>-</v>
      </c>
      <c r="AF2100" s="1" t="str">
        <f>IFERROR(VLOOKUP(A2100,'[1]For Report Q-2 '!$A$2:$AH$3476,32,0),"-")</f>
        <v>-</v>
      </c>
      <c r="AG2100" s="2" t="str">
        <f>IFERROR(VLOOKUP(A2100,'[1]For Report Q-2 '!$A$2:$AH$3476,33,0),"-")</f>
        <v>-</v>
      </c>
      <c r="AH2100" s="1" t="str">
        <f t="shared" si="32"/>
        <v>--</v>
      </c>
      <c r="AI2100" t="e">
        <v>#N/A</v>
      </c>
      <c r="AJ2100" t="e">
        <v>#N/A</v>
      </c>
      <c r="AK2100" t="e">
        <v>#N/A</v>
      </c>
    </row>
    <row r="2101" spans="1:37" x14ac:dyDescent="0.25">
      <c r="A2101" s="15">
        <v>9081540</v>
      </c>
      <c r="B2101" s="15" t="s">
        <v>739</v>
      </c>
      <c r="C2101" s="16">
        <v>43884</v>
      </c>
      <c r="D2101" s="15" t="s">
        <v>390</v>
      </c>
      <c r="E2101" s="1" t="s">
        <v>86</v>
      </c>
      <c r="F2101" s="15" t="s">
        <v>46</v>
      </c>
      <c r="G2101" s="1" t="s">
        <v>53</v>
      </c>
      <c r="H2101" s="17">
        <v>14065</v>
      </c>
      <c r="I2101" s="18">
        <v>0.14065</v>
      </c>
      <c r="J2101" s="1">
        <v>9078413</v>
      </c>
      <c r="K2101" s="1" t="s">
        <v>739</v>
      </c>
      <c r="L2101" s="19">
        <v>10290177.759199969</v>
      </c>
      <c r="M2101" s="1" t="s">
        <v>67</v>
      </c>
      <c r="N2101" s="1" t="s">
        <v>86</v>
      </c>
      <c r="O2101" s="1" t="s">
        <v>54</v>
      </c>
      <c r="P2101" s="20">
        <v>9078413</v>
      </c>
      <c r="Q2101" s="1" t="s">
        <v>340</v>
      </c>
      <c r="R2101" s="1" t="s">
        <v>89</v>
      </c>
      <c r="S2101" s="1" t="s">
        <v>80</v>
      </c>
      <c r="T2101" s="18">
        <f>IFERROR(VLOOKUP(A2101,'[1]For Report Q-2 '!$A$2:$T$3476,20,0),"-")</f>
        <v>0.14065</v>
      </c>
      <c r="U2101" s="55">
        <f>IFERROR(VLOOKUP(A2101,'[1]For Report Q-2 '!$A$2:$U$3476,21,0),"-")</f>
        <v>0</v>
      </c>
      <c r="V2101" s="2" t="str">
        <f>IFERROR(VLOOKUP(A2101,'[1]For Report Q-2 '!$A$2:$V$3476,22,0),"-")</f>
        <v>-</v>
      </c>
      <c r="W2101" s="1">
        <f>IFERROR(VLOOKUP(A2101,'[1]For Report Q-2 '!$A$2:$W$3476,23,0),"-")</f>
        <v>0</v>
      </c>
      <c r="X2101" s="1"/>
      <c r="Y2101" s="1"/>
      <c r="Z2101" s="2" t="str">
        <f>IFERROR(VLOOKUP(A2101,'[1]For Report Q-2 '!$A$2:$Z$3476,26,0),"-")</f>
        <v>-</v>
      </c>
      <c r="AA2101" s="1" t="str">
        <f>IFERROR(VLOOKUP(A2101,'[1]For Report Q-2 '!$A$2:$AH$3476,27,0),"-")</f>
        <v>-</v>
      </c>
      <c r="AB2101" s="1" t="str">
        <f>IFERROR(VLOOKUP(A2101,'[1]For Report Q-2 '!$A$2:$AH$3476,28,0),"-")</f>
        <v>-</v>
      </c>
      <c r="AC2101" s="2" t="str">
        <f>IFERROR(VLOOKUP(A2101,'[1]For Report Q-2 '!$A$2:$AH$3476,29,0),"-")</f>
        <v>-</v>
      </c>
      <c r="AD2101" s="2" t="str">
        <f>IFERROR(VLOOKUP(A2101,'[1]For Report Q-2 '!$A$2:$AH$3476,30,0),"-")</f>
        <v>-</v>
      </c>
      <c r="AE2101" s="1" t="str">
        <f>IFERROR(VLOOKUP(A2101,'[1]For Report Q-2 '!$A$2:$AH$3476,31,0),"-")</f>
        <v>-</v>
      </c>
      <c r="AF2101" s="1" t="str">
        <f>IFERROR(VLOOKUP(A2101,'[1]For Report Q-2 '!$A$2:$AH$3476,32,0),"-")</f>
        <v>-</v>
      </c>
      <c r="AG2101" s="2" t="str">
        <f>IFERROR(VLOOKUP(A2101,'[1]For Report Q-2 '!$A$2:$AH$3476,33,0),"-")</f>
        <v>-</v>
      </c>
      <c r="AH2101" s="1" t="str">
        <f t="shared" si="32"/>
        <v>--</v>
      </c>
      <c r="AI2101" t="e">
        <v>#N/A</v>
      </c>
      <c r="AJ2101" t="e">
        <v>#N/A</v>
      </c>
      <c r="AK2101" t="e">
        <v>#N/A</v>
      </c>
    </row>
    <row r="2102" spans="1:37" x14ac:dyDescent="0.25">
      <c r="A2102" s="15">
        <v>9081543</v>
      </c>
      <c r="B2102" s="15" t="s">
        <v>739</v>
      </c>
      <c r="C2102" s="16">
        <v>43883</v>
      </c>
      <c r="D2102" s="15" t="s">
        <v>390</v>
      </c>
      <c r="E2102" s="1" t="s">
        <v>86</v>
      </c>
      <c r="F2102" s="15" t="s">
        <v>46</v>
      </c>
      <c r="G2102" s="1" t="s">
        <v>53</v>
      </c>
      <c r="H2102" s="17">
        <v>13950</v>
      </c>
      <c r="I2102" s="18">
        <v>0.13950000000000001</v>
      </c>
      <c r="J2102" s="1">
        <v>9078413</v>
      </c>
      <c r="K2102" s="1" t="s">
        <v>739</v>
      </c>
      <c r="L2102" s="19">
        <v>10290177.759199969</v>
      </c>
      <c r="M2102" s="1" t="s">
        <v>67</v>
      </c>
      <c r="N2102" s="1" t="s">
        <v>86</v>
      </c>
      <c r="O2102" s="1" t="s">
        <v>54</v>
      </c>
      <c r="P2102" s="20">
        <v>9078413</v>
      </c>
      <c r="Q2102" s="1" t="s">
        <v>340</v>
      </c>
      <c r="R2102" s="1" t="s">
        <v>89</v>
      </c>
      <c r="S2102" s="1" t="s">
        <v>80</v>
      </c>
      <c r="T2102" s="18">
        <f>IFERROR(VLOOKUP(A2102,'[1]For Report Q-2 '!$A$2:$T$3476,20,0),"-")</f>
        <v>0.13950000000000001</v>
      </c>
      <c r="U2102" s="55">
        <f>IFERROR(VLOOKUP(A2102,'[1]For Report Q-2 '!$A$2:$U$3476,21,0),"-")</f>
        <v>0</v>
      </c>
      <c r="V2102" s="2" t="str">
        <f>IFERROR(VLOOKUP(A2102,'[1]For Report Q-2 '!$A$2:$V$3476,22,0),"-")</f>
        <v>-</v>
      </c>
      <c r="W2102" s="1">
        <f>IFERROR(VLOOKUP(A2102,'[1]For Report Q-2 '!$A$2:$W$3476,23,0),"-")</f>
        <v>0</v>
      </c>
      <c r="X2102" s="1"/>
      <c r="Y2102" s="1"/>
      <c r="Z2102" s="2" t="str">
        <f>IFERROR(VLOOKUP(A2102,'[1]For Report Q-2 '!$A$2:$Z$3476,26,0),"-")</f>
        <v>-</v>
      </c>
      <c r="AA2102" s="1" t="str">
        <f>IFERROR(VLOOKUP(A2102,'[1]For Report Q-2 '!$A$2:$AH$3476,27,0),"-")</f>
        <v>-</v>
      </c>
      <c r="AB2102" s="1" t="str">
        <f>IFERROR(VLOOKUP(A2102,'[1]For Report Q-2 '!$A$2:$AH$3476,28,0),"-")</f>
        <v>-</v>
      </c>
      <c r="AC2102" s="2" t="str">
        <f>IFERROR(VLOOKUP(A2102,'[1]For Report Q-2 '!$A$2:$AH$3476,29,0),"-")</f>
        <v>-</v>
      </c>
      <c r="AD2102" s="2" t="str">
        <f>IFERROR(VLOOKUP(A2102,'[1]For Report Q-2 '!$A$2:$AH$3476,30,0),"-")</f>
        <v>-</v>
      </c>
      <c r="AE2102" s="1" t="str">
        <f>IFERROR(VLOOKUP(A2102,'[1]For Report Q-2 '!$A$2:$AH$3476,31,0),"-")</f>
        <v>-</v>
      </c>
      <c r="AF2102" s="1" t="str">
        <f>IFERROR(VLOOKUP(A2102,'[1]For Report Q-2 '!$A$2:$AH$3476,32,0),"-")</f>
        <v>-</v>
      </c>
      <c r="AG2102" s="2" t="str">
        <f>IFERROR(VLOOKUP(A2102,'[1]For Report Q-2 '!$A$2:$AH$3476,33,0),"-")</f>
        <v>-</v>
      </c>
      <c r="AH2102" s="1" t="str">
        <f t="shared" si="32"/>
        <v>--</v>
      </c>
      <c r="AI2102" t="e">
        <v>#N/A</v>
      </c>
      <c r="AJ2102" t="e">
        <v>#N/A</v>
      </c>
      <c r="AK2102" t="e">
        <v>#N/A</v>
      </c>
    </row>
    <row r="2103" spans="1:37" x14ac:dyDescent="0.25">
      <c r="A2103" s="15">
        <v>9081544</v>
      </c>
      <c r="B2103" s="15" t="s">
        <v>739</v>
      </c>
      <c r="C2103" s="16">
        <v>43952</v>
      </c>
      <c r="D2103" s="15" t="s">
        <v>390</v>
      </c>
      <c r="E2103" s="1" t="s">
        <v>86</v>
      </c>
      <c r="F2103" s="15" t="s">
        <v>46</v>
      </c>
      <c r="G2103" s="1" t="s">
        <v>53</v>
      </c>
      <c r="H2103" s="17">
        <v>46335</v>
      </c>
      <c r="I2103" s="18">
        <v>0.46334999999999998</v>
      </c>
      <c r="J2103" s="1">
        <v>9078413</v>
      </c>
      <c r="K2103" s="1" t="s">
        <v>739</v>
      </c>
      <c r="L2103" s="19">
        <v>10290177.759199969</v>
      </c>
      <c r="M2103" s="1" t="s">
        <v>67</v>
      </c>
      <c r="N2103" s="1" t="s">
        <v>86</v>
      </c>
      <c r="O2103" s="1" t="s">
        <v>50</v>
      </c>
      <c r="P2103" s="20">
        <v>9078413</v>
      </c>
      <c r="Q2103" s="1" t="s">
        <v>340</v>
      </c>
      <c r="R2103" s="1" t="s">
        <v>89</v>
      </c>
      <c r="S2103" s="1" t="s">
        <v>80</v>
      </c>
      <c r="T2103" s="18">
        <f>IFERROR(VLOOKUP(A2103,'[1]For Report Q-2 '!$A$2:$T$3476,20,0),"-")</f>
        <v>0.46334999999999998</v>
      </c>
      <c r="U2103" s="55">
        <f>IFERROR(VLOOKUP(A2103,'[1]For Report Q-2 '!$A$2:$U$3476,21,0),"-")</f>
        <v>0</v>
      </c>
      <c r="V2103" s="2" t="str">
        <f>IFERROR(VLOOKUP(A2103,'[1]For Report Q-2 '!$A$2:$V$3476,22,0),"-")</f>
        <v>-</v>
      </c>
      <c r="W2103" s="1">
        <f>IFERROR(VLOOKUP(A2103,'[1]For Report Q-2 '!$A$2:$W$3476,23,0),"-")</f>
        <v>0</v>
      </c>
      <c r="X2103" s="1"/>
      <c r="Y2103" s="1"/>
      <c r="Z2103" s="2" t="str">
        <f>IFERROR(VLOOKUP(A2103,'[1]For Report Q-2 '!$A$2:$Z$3476,26,0),"-")</f>
        <v>-</v>
      </c>
      <c r="AA2103" s="1" t="str">
        <f>IFERROR(VLOOKUP(A2103,'[1]For Report Q-2 '!$A$2:$AH$3476,27,0),"-")</f>
        <v>-</v>
      </c>
      <c r="AB2103" s="1" t="str">
        <f>IFERROR(VLOOKUP(A2103,'[1]For Report Q-2 '!$A$2:$AH$3476,28,0),"-")</f>
        <v>-</v>
      </c>
      <c r="AC2103" s="2" t="str">
        <f>IFERROR(VLOOKUP(A2103,'[1]For Report Q-2 '!$A$2:$AH$3476,29,0),"-")</f>
        <v>-</v>
      </c>
      <c r="AD2103" s="2" t="str">
        <f>IFERROR(VLOOKUP(A2103,'[1]For Report Q-2 '!$A$2:$AH$3476,30,0),"-")</f>
        <v>-</v>
      </c>
      <c r="AE2103" s="1" t="str">
        <f>IFERROR(VLOOKUP(A2103,'[1]For Report Q-2 '!$A$2:$AH$3476,31,0),"-")</f>
        <v>-</v>
      </c>
      <c r="AF2103" s="1" t="str">
        <f>IFERROR(VLOOKUP(A2103,'[1]For Report Q-2 '!$A$2:$AH$3476,32,0),"-")</f>
        <v>-</v>
      </c>
      <c r="AG2103" s="2" t="str">
        <f>IFERROR(VLOOKUP(A2103,'[1]For Report Q-2 '!$A$2:$AH$3476,33,0),"-")</f>
        <v>-</v>
      </c>
      <c r="AH2103" s="1" t="str">
        <f t="shared" si="32"/>
        <v>--</v>
      </c>
      <c r="AI2103" t="e">
        <v>#N/A</v>
      </c>
      <c r="AJ2103" t="e">
        <v>#N/A</v>
      </c>
      <c r="AK2103" t="e">
        <v>#N/A</v>
      </c>
    </row>
    <row r="2104" spans="1:37" x14ac:dyDescent="0.25">
      <c r="A2104" s="15">
        <v>9081545</v>
      </c>
      <c r="B2104" s="15" t="s">
        <v>739</v>
      </c>
      <c r="C2104" s="16">
        <v>43886</v>
      </c>
      <c r="D2104" s="15" t="s">
        <v>390</v>
      </c>
      <c r="E2104" s="1" t="s">
        <v>86</v>
      </c>
      <c r="F2104" s="15" t="s">
        <v>46</v>
      </c>
      <c r="G2104" s="1" t="s">
        <v>53</v>
      </c>
      <c r="H2104" s="17">
        <v>21805</v>
      </c>
      <c r="I2104" s="18">
        <v>0.21804999999999999</v>
      </c>
      <c r="J2104" s="1">
        <v>9078413</v>
      </c>
      <c r="K2104" s="1" t="s">
        <v>739</v>
      </c>
      <c r="L2104" s="19">
        <v>10290177.759199969</v>
      </c>
      <c r="M2104" s="1" t="s">
        <v>67</v>
      </c>
      <c r="N2104" s="1" t="s">
        <v>86</v>
      </c>
      <c r="O2104" s="1" t="s">
        <v>54</v>
      </c>
      <c r="P2104" s="20">
        <v>9078413</v>
      </c>
      <c r="Q2104" s="1" t="s">
        <v>340</v>
      </c>
      <c r="R2104" s="1" t="s">
        <v>89</v>
      </c>
      <c r="S2104" s="1" t="s">
        <v>80</v>
      </c>
      <c r="T2104" s="18">
        <f>IFERROR(VLOOKUP(A2104,'[1]For Report Q-2 '!$A$2:$T$3476,20,0),"-")</f>
        <v>0.20300000000000001</v>
      </c>
      <c r="U2104" s="55">
        <f>IFERROR(VLOOKUP(A2104,'[1]For Report Q-2 '!$A$2:$U$3476,21,0),"-")</f>
        <v>0</v>
      </c>
      <c r="V2104" s="2" t="str">
        <f>IFERROR(VLOOKUP(A2104,'[1]For Report Q-2 '!$A$2:$V$3476,22,0),"-")</f>
        <v>-</v>
      </c>
      <c r="W2104" s="1">
        <f>IFERROR(VLOOKUP(A2104,'[1]For Report Q-2 '!$A$2:$W$3476,23,0),"-")</f>
        <v>0</v>
      </c>
      <c r="X2104" s="1"/>
      <c r="Y2104" s="1"/>
      <c r="Z2104" s="2" t="str">
        <f>IFERROR(VLOOKUP(A2104,'[1]For Report Q-2 '!$A$2:$Z$3476,26,0),"-")</f>
        <v>-</v>
      </c>
      <c r="AA2104" s="1" t="str">
        <f>IFERROR(VLOOKUP(A2104,'[1]For Report Q-2 '!$A$2:$AH$3476,27,0),"-")</f>
        <v>-</v>
      </c>
      <c r="AB2104" s="1" t="str">
        <f>IFERROR(VLOOKUP(A2104,'[1]For Report Q-2 '!$A$2:$AH$3476,28,0),"-")</f>
        <v>-</v>
      </c>
      <c r="AC2104" s="2" t="str">
        <f>IFERROR(VLOOKUP(A2104,'[1]For Report Q-2 '!$A$2:$AH$3476,29,0),"-")</f>
        <v>-</v>
      </c>
      <c r="AD2104" s="2" t="str">
        <f>IFERROR(VLOOKUP(A2104,'[1]For Report Q-2 '!$A$2:$AH$3476,30,0),"-")</f>
        <v>-</v>
      </c>
      <c r="AE2104" s="1" t="str">
        <f>IFERROR(VLOOKUP(A2104,'[1]For Report Q-2 '!$A$2:$AH$3476,31,0),"-")</f>
        <v>-</v>
      </c>
      <c r="AF2104" s="1" t="str">
        <f>IFERROR(VLOOKUP(A2104,'[1]For Report Q-2 '!$A$2:$AH$3476,32,0),"-")</f>
        <v>-</v>
      </c>
      <c r="AG2104" s="2" t="str">
        <f>IFERROR(VLOOKUP(A2104,'[1]For Report Q-2 '!$A$2:$AH$3476,33,0),"-")</f>
        <v>-</v>
      </c>
      <c r="AH2104" s="1" t="str">
        <f t="shared" si="32"/>
        <v>--</v>
      </c>
      <c r="AI2104" t="e">
        <v>#N/A</v>
      </c>
      <c r="AJ2104" t="e">
        <v>#N/A</v>
      </c>
      <c r="AK2104" t="e">
        <v>#N/A</v>
      </c>
    </row>
    <row r="2105" spans="1:37" x14ac:dyDescent="0.25">
      <c r="A2105" s="15">
        <v>9081546</v>
      </c>
      <c r="B2105" s="15" t="s">
        <v>739</v>
      </c>
      <c r="C2105" s="16">
        <v>43895</v>
      </c>
      <c r="D2105" s="15" t="s">
        <v>390</v>
      </c>
      <c r="E2105" s="1" t="s">
        <v>86</v>
      </c>
      <c r="F2105" s="15" t="s">
        <v>46</v>
      </c>
      <c r="G2105" s="1" t="s">
        <v>53</v>
      </c>
      <c r="H2105" s="17">
        <v>139780</v>
      </c>
      <c r="I2105" s="18">
        <v>1.3977999999999999</v>
      </c>
      <c r="J2105" s="1">
        <v>9078413</v>
      </c>
      <c r="K2105" s="1" t="s">
        <v>739</v>
      </c>
      <c r="L2105" s="19">
        <v>10290177.759199969</v>
      </c>
      <c r="M2105" s="1" t="s">
        <v>67</v>
      </c>
      <c r="N2105" s="1" t="s">
        <v>86</v>
      </c>
      <c r="O2105" s="1" t="s">
        <v>50</v>
      </c>
      <c r="P2105" s="20">
        <v>9078413</v>
      </c>
      <c r="Q2105" s="1" t="s">
        <v>340</v>
      </c>
      <c r="R2105" s="1" t="s">
        <v>89</v>
      </c>
      <c r="S2105" s="1" t="s">
        <v>80</v>
      </c>
      <c r="T2105" s="18">
        <f>IFERROR(VLOOKUP(A2105,'[1]For Report Q-2 '!$A$2:$T$3476,20,0),"-")</f>
        <v>1.3612500000000001</v>
      </c>
      <c r="U2105" s="55">
        <f>IFERROR(VLOOKUP(A2105,'[1]For Report Q-2 '!$A$2:$U$3476,21,0),"-")</f>
        <v>0</v>
      </c>
      <c r="V2105" s="2" t="str">
        <f>IFERROR(VLOOKUP(A2105,'[1]For Report Q-2 '!$A$2:$V$3476,22,0),"-")</f>
        <v>-</v>
      </c>
      <c r="W2105" s="1">
        <f>IFERROR(VLOOKUP(A2105,'[1]For Report Q-2 '!$A$2:$W$3476,23,0),"-")</f>
        <v>0</v>
      </c>
      <c r="X2105" s="1"/>
      <c r="Y2105" s="1"/>
      <c r="Z2105" s="2" t="str">
        <f>IFERROR(VLOOKUP(A2105,'[1]For Report Q-2 '!$A$2:$Z$3476,26,0),"-")</f>
        <v>-</v>
      </c>
      <c r="AA2105" s="1" t="str">
        <f>IFERROR(VLOOKUP(A2105,'[1]For Report Q-2 '!$A$2:$AH$3476,27,0),"-")</f>
        <v>-</v>
      </c>
      <c r="AB2105" s="1" t="str">
        <f>IFERROR(VLOOKUP(A2105,'[1]For Report Q-2 '!$A$2:$AH$3476,28,0),"-")</f>
        <v>-</v>
      </c>
      <c r="AC2105" s="2" t="str">
        <f>IFERROR(VLOOKUP(A2105,'[1]For Report Q-2 '!$A$2:$AH$3476,29,0),"-")</f>
        <v>-</v>
      </c>
      <c r="AD2105" s="2" t="str">
        <f>IFERROR(VLOOKUP(A2105,'[1]For Report Q-2 '!$A$2:$AH$3476,30,0),"-")</f>
        <v>-</v>
      </c>
      <c r="AE2105" s="1" t="str">
        <f>IFERROR(VLOOKUP(A2105,'[1]For Report Q-2 '!$A$2:$AH$3476,31,0),"-")</f>
        <v>-</v>
      </c>
      <c r="AF2105" s="1" t="str">
        <f>IFERROR(VLOOKUP(A2105,'[1]For Report Q-2 '!$A$2:$AH$3476,32,0),"-")</f>
        <v>-</v>
      </c>
      <c r="AG2105" s="2" t="str">
        <f>IFERROR(VLOOKUP(A2105,'[1]For Report Q-2 '!$A$2:$AH$3476,33,0),"-")</f>
        <v>-</v>
      </c>
      <c r="AH2105" s="1" t="str">
        <f t="shared" si="32"/>
        <v>--</v>
      </c>
      <c r="AI2105" t="e">
        <v>#N/A</v>
      </c>
      <c r="AJ2105" t="e">
        <v>#N/A</v>
      </c>
      <c r="AK2105" t="e">
        <v>#N/A</v>
      </c>
    </row>
    <row r="2106" spans="1:37" x14ac:dyDescent="0.25">
      <c r="A2106" s="15">
        <v>9081547</v>
      </c>
      <c r="B2106" s="15" t="s">
        <v>739</v>
      </c>
      <c r="C2106" s="16">
        <v>43890</v>
      </c>
      <c r="D2106" s="15" t="s">
        <v>390</v>
      </c>
      <c r="E2106" s="1" t="s">
        <v>86</v>
      </c>
      <c r="F2106" s="15" t="s">
        <v>46</v>
      </c>
      <c r="G2106" s="1" t="s">
        <v>53</v>
      </c>
      <c r="H2106" s="17">
        <v>32625</v>
      </c>
      <c r="I2106" s="18">
        <v>0.32624999999999998</v>
      </c>
      <c r="J2106" s="1">
        <v>9078413</v>
      </c>
      <c r="K2106" s="1" t="s">
        <v>739</v>
      </c>
      <c r="L2106" s="19">
        <v>10290177.759199969</v>
      </c>
      <c r="M2106" s="1" t="s">
        <v>67</v>
      </c>
      <c r="N2106" s="1" t="s">
        <v>86</v>
      </c>
      <c r="O2106" s="1" t="s">
        <v>54</v>
      </c>
      <c r="P2106" s="20">
        <v>9078413</v>
      </c>
      <c r="Q2106" s="1" t="s">
        <v>340</v>
      </c>
      <c r="R2106" s="1" t="s">
        <v>89</v>
      </c>
      <c r="S2106" s="1" t="s">
        <v>80</v>
      </c>
      <c r="T2106" s="18">
        <f>IFERROR(VLOOKUP(A2106,'[1]For Report Q-2 '!$A$2:$T$3476,20,0),"-")</f>
        <v>0.3105</v>
      </c>
      <c r="U2106" s="55">
        <f>IFERROR(VLOOKUP(A2106,'[1]For Report Q-2 '!$A$2:$U$3476,21,0),"-")</f>
        <v>0</v>
      </c>
      <c r="V2106" s="2" t="str">
        <f>IFERROR(VLOOKUP(A2106,'[1]For Report Q-2 '!$A$2:$V$3476,22,0),"-")</f>
        <v>-</v>
      </c>
      <c r="W2106" s="1">
        <f>IFERROR(VLOOKUP(A2106,'[1]For Report Q-2 '!$A$2:$W$3476,23,0),"-")</f>
        <v>0</v>
      </c>
      <c r="X2106" s="1"/>
      <c r="Y2106" s="1"/>
      <c r="Z2106" s="2" t="str">
        <f>IFERROR(VLOOKUP(A2106,'[1]For Report Q-2 '!$A$2:$Z$3476,26,0),"-")</f>
        <v>-</v>
      </c>
      <c r="AA2106" s="1" t="str">
        <f>IFERROR(VLOOKUP(A2106,'[1]For Report Q-2 '!$A$2:$AH$3476,27,0),"-")</f>
        <v>-</v>
      </c>
      <c r="AB2106" s="1" t="str">
        <f>IFERROR(VLOOKUP(A2106,'[1]For Report Q-2 '!$A$2:$AH$3476,28,0),"-")</f>
        <v>-</v>
      </c>
      <c r="AC2106" s="2" t="str">
        <f>IFERROR(VLOOKUP(A2106,'[1]For Report Q-2 '!$A$2:$AH$3476,29,0),"-")</f>
        <v>-</v>
      </c>
      <c r="AD2106" s="2" t="str">
        <f>IFERROR(VLOOKUP(A2106,'[1]For Report Q-2 '!$A$2:$AH$3476,30,0),"-")</f>
        <v>-</v>
      </c>
      <c r="AE2106" s="1" t="str">
        <f>IFERROR(VLOOKUP(A2106,'[1]For Report Q-2 '!$A$2:$AH$3476,31,0),"-")</f>
        <v>-</v>
      </c>
      <c r="AF2106" s="1" t="str">
        <f>IFERROR(VLOOKUP(A2106,'[1]For Report Q-2 '!$A$2:$AH$3476,32,0),"-")</f>
        <v>-</v>
      </c>
      <c r="AG2106" s="2" t="str">
        <f>IFERROR(VLOOKUP(A2106,'[1]For Report Q-2 '!$A$2:$AH$3476,33,0),"-")</f>
        <v>-</v>
      </c>
      <c r="AH2106" s="1" t="str">
        <f t="shared" si="32"/>
        <v>--</v>
      </c>
      <c r="AI2106" t="e">
        <v>#N/A</v>
      </c>
      <c r="AJ2106" t="e">
        <v>#N/A</v>
      </c>
      <c r="AK2106" t="e">
        <v>#N/A</v>
      </c>
    </row>
    <row r="2107" spans="1:37" x14ac:dyDescent="0.25">
      <c r="A2107" s="15">
        <v>9081548</v>
      </c>
      <c r="B2107" s="15" t="s">
        <v>739</v>
      </c>
      <c r="C2107" s="16">
        <v>43884</v>
      </c>
      <c r="D2107" s="15" t="s">
        <v>390</v>
      </c>
      <c r="E2107" s="1" t="s">
        <v>86</v>
      </c>
      <c r="F2107" s="15" t="s">
        <v>46</v>
      </c>
      <c r="G2107" s="1" t="s">
        <v>53</v>
      </c>
      <c r="H2107" s="17">
        <v>39465</v>
      </c>
      <c r="I2107" s="18">
        <v>0.39465</v>
      </c>
      <c r="J2107" s="1">
        <v>9078413</v>
      </c>
      <c r="K2107" s="1" t="s">
        <v>739</v>
      </c>
      <c r="L2107" s="19">
        <v>10290177.759199969</v>
      </c>
      <c r="M2107" s="1" t="s">
        <v>67</v>
      </c>
      <c r="N2107" s="1" t="s">
        <v>86</v>
      </c>
      <c r="O2107" s="1" t="s">
        <v>54</v>
      </c>
      <c r="P2107" s="20">
        <v>9078413</v>
      </c>
      <c r="Q2107" s="1" t="s">
        <v>340</v>
      </c>
      <c r="R2107" s="1" t="s">
        <v>89</v>
      </c>
      <c r="S2107" s="1" t="s">
        <v>80</v>
      </c>
      <c r="T2107" s="18">
        <f>IFERROR(VLOOKUP(A2107,'[1]For Report Q-2 '!$A$2:$T$3476,20,0),"-")</f>
        <v>0.38174999999999998</v>
      </c>
      <c r="U2107" s="55">
        <f>IFERROR(VLOOKUP(A2107,'[1]For Report Q-2 '!$A$2:$U$3476,21,0),"-")</f>
        <v>0</v>
      </c>
      <c r="V2107" s="2" t="str">
        <f>IFERROR(VLOOKUP(A2107,'[1]For Report Q-2 '!$A$2:$V$3476,22,0),"-")</f>
        <v>-</v>
      </c>
      <c r="W2107" s="1">
        <f>IFERROR(VLOOKUP(A2107,'[1]For Report Q-2 '!$A$2:$W$3476,23,0),"-")</f>
        <v>0</v>
      </c>
      <c r="X2107" s="1"/>
      <c r="Y2107" s="1"/>
      <c r="Z2107" s="2" t="str">
        <f>IFERROR(VLOOKUP(A2107,'[1]For Report Q-2 '!$A$2:$Z$3476,26,0),"-")</f>
        <v>-</v>
      </c>
      <c r="AA2107" s="1" t="str">
        <f>IFERROR(VLOOKUP(A2107,'[1]For Report Q-2 '!$A$2:$AH$3476,27,0),"-")</f>
        <v>-</v>
      </c>
      <c r="AB2107" s="1" t="str">
        <f>IFERROR(VLOOKUP(A2107,'[1]For Report Q-2 '!$A$2:$AH$3476,28,0),"-")</f>
        <v>-</v>
      </c>
      <c r="AC2107" s="2" t="str">
        <f>IFERROR(VLOOKUP(A2107,'[1]For Report Q-2 '!$A$2:$AH$3476,29,0),"-")</f>
        <v>-</v>
      </c>
      <c r="AD2107" s="2" t="str">
        <f>IFERROR(VLOOKUP(A2107,'[1]For Report Q-2 '!$A$2:$AH$3476,30,0),"-")</f>
        <v>-</v>
      </c>
      <c r="AE2107" s="1" t="str">
        <f>IFERROR(VLOOKUP(A2107,'[1]For Report Q-2 '!$A$2:$AH$3476,31,0),"-")</f>
        <v>-</v>
      </c>
      <c r="AF2107" s="1" t="str">
        <f>IFERROR(VLOOKUP(A2107,'[1]For Report Q-2 '!$A$2:$AH$3476,32,0),"-")</f>
        <v>-</v>
      </c>
      <c r="AG2107" s="2" t="str">
        <f>IFERROR(VLOOKUP(A2107,'[1]For Report Q-2 '!$A$2:$AH$3476,33,0),"-")</f>
        <v>-</v>
      </c>
      <c r="AH2107" s="1" t="str">
        <f t="shared" si="32"/>
        <v>--</v>
      </c>
      <c r="AI2107" t="e">
        <v>#N/A</v>
      </c>
      <c r="AJ2107" t="e">
        <v>#N/A</v>
      </c>
      <c r="AK2107" t="e">
        <v>#N/A</v>
      </c>
    </row>
    <row r="2108" spans="1:37" x14ac:dyDescent="0.25">
      <c r="A2108" s="15">
        <v>9081549</v>
      </c>
      <c r="B2108" s="15" t="s">
        <v>739</v>
      </c>
      <c r="C2108" s="16">
        <v>43880</v>
      </c>
      <c r="D2108" s="15" t="s">
        <v>390</v>
      </c>
      <c r="E2108" s="1" t="s">
        <v>86</v>
      </c>
      <c r="F2108" s="15" t="s">
        <v>46</v>
      </c>
      <c r="G2108" s="1" t="s">
        <v>53</v>
      </c>
      <c r="H2108" s="17">
        <v>27675</v>
      </c>
      <c r="I2108" s="18">
        <v>0.27675</v>
      </c>
      <c r="J2108" s="1">
        <v>9078413</v>
      </c>
      <c r="K2108" s="1" t="s">
        <v>739</v>
      </c>
      <c r="L2108" s="19">
        <v>10290177.759199969</v>
      </c>
      <c r="M2108" s="1" t="s">
        <v>67</v>
      </c>
      <c r="N2108" s="1" t="s">
        <v>86</v>
      </c>
      <c r="O2108" s="1" t="s">
        <v>54</v>
      </c>
      <c r="P2108" s="20">
        <v>9078413</v>
      </c>
      <c r="Q2108" s="1" t="s">
        <v>340</v>
      </c>
      <c r="R2108" s="1" t="s">
        <v>89</v>
      </c>
      <c r="S2108" s="1" t="s">
        <v>80</v>
      </c>
      <c r="T2108" s="18">
        <f>IFERROR(VLOOKUP(A2108,'[1]For Report Q-2 '!$A$2:$T$3476,20,0),"-")</f>
        <v>0.27675</v>
      </c>
      <c r="U2108" s="55">
        <f>IFERROR(VLOOKUP(A2108,'[1]For Report Q-2 '!$A$2:$U$3476,21,0),"-")</f>
        <v>0</v>
      </c>
      <c r="V2108" s="2" t="str">
        <f>IFERROR(VLOOKUP(A2108,'[1]For Report Q-2 '!$A$2:$V$3476,22,0),"-")</f>
        <v>-</v>
      </c>
      <c r="W2108" s="1">
        <f>IFERROR(VLOOKUP(A2108,'[1]For Report Q-2 '!$A$2:$W$3476,23,0),"-")</f>
        <v>0</v>
      </c>
      <c r="X2108" s="1"/>
      <c r="Y2108" s="1"/>
      <c r="Z2108" s="2" t="str">
        <f>IFERROR(VLOOKUP(A2108,'[1]For Report Q-2 '!$A$2:$Z$3476,26,0),"-")</f>
        <v>-</v>
      </c>
      <c r="AA2108" s="1" t="str">
        <f>IFERROR(VLOOKUP(A2108,'[1]For Report Q-2 '!$A$2:$AH$3476,27,0),"-")</f>
        <v>-</v>
      </c>
      <c r="AB2108" s="1" t="str">
        <f>IFERROR(VLOOKUP(A2108,'[1]For Report Q-2 '!$A$2:$AH$3476,28,0),"-")</f>
        <v>-</v>
      </c>
      <c r="AC2108" s="2" t="str">
        <f>IFERROR(VLOOKUP(A2108,'[1]For Report Q-2 '!$A$2:$AH$3476,29,0),"-")</f>
        <v>-</v>
      </c>
      <c r="AD2108" s="2" t="str">
        <f>IFERROR(VLOOKUP(A2108,'[1]For Report Q-2 '!$A$2:$AH$3476,30,0),"-")</f>
        <v>-</v>
      </c>
      <c r="AE2108" s="1" t="str">
        <f>IFERROR(VLOOKUP(A2108,'[1]For Report Q-2 '!$A$2:$AH$3476,31,0),"-")</f>
        <v>-</v>
      </c>
      <c r="AF2108" s="1" t="str">
        <f>IFERROR(VLOOKUP(A2108,'[1]For Report Q-2 '!$A$2:$AH$3476,32,0),"-")</f>
        <v>-</v>
      </c>
      <c r="AG2108" s="2" t="str">
        <f>IFERROR(VLOOKUP(A2108,'[1]For Report Q-2 '!$A$2:$AH$3476,33,0),"-")</f>
        <v>-</v>
      </c>
      <c r="AH2108" s="1" t="str">
        <f t="shared" si="32"/>
        <v>--</v>
      </c>
      <c r="AI2108" t="e">
        <v>#N/A</v>
      </c>
      <c r="AJ2108" t="e">
        <v>#N/A</v>
      </c>
      <c r="AK2108" t="e">
        <v>#N/A</v>
      </c>
    </row>
    <row r="2109" spans="1:37" x14ac:dyDescent="0.25">
      <c r="A2109" s="15">
        <v>9081550</v>
      </c>
      <c r="B2109" s="15" t="s">
        <v>739</v>
      </c>
      <c r="C2109" s="16">
        <v>43881</v>
      </c>
      <c r="D2109" s="15" t="s">
        <v>390</v>
      </c>
      <c r="E2109" s="1" t="s">
        <v>86</v>
      </c>
      <c r="F2109" s="15" t="s">
        <v>46</v>
      </c>
      <c r="G2109" s="1" t="s">
        <v>53</v>
      </c>
      <c r="H2109" s="17">
        <v>18000</v>
      </c>
      <c r="I2109" s="18">
        <v>0.18</v>
      </c>
      <c r="J2109" s="1">
        <v>9078413</v>
      </c>
      <c r="K2109" s="1" t="s">
        <v>739</v>
      </c>
      <c r="L2109" s="19">
        <v>10290177.759199969</v>
      </c>
      <c r="M2109" s="1" t="s">
        <v>67</v>
      </c>
      <c r="N2109" s="1" t="s">
        <v>86</v>
      </c>
      <c r="O2109" s="1" t="s">
        <v>54</v>
      </c>
      <c r="P2109" s="20">
        <v>9078413</v>
      </c>
      <c r="Q2109" s="1" t="s">
        <v>340</v>
      </c>
      <c r="R2109" s="1" t="s">
        <v>89</v>
      </c>
      <c r="S2109" s="1" t="s">
        <v>80</v>
      </c>
      <c r="T2109" s="18">
        <f>IFERROR(VLOOKUP(A2109,'[1]For Report Q-2 '!$A$2:$T$3476,20,0),"-")</f>
        <v>0.18</v>
      </c>
      <c r="U2109" s="55">
        <f>IFERROR(VLOOKUP(A2109,'[1]For Report Q-2 '!$A$2:$U$3476,21,0),"-")</f>
        <v>0</v>
      </c>
      <c r="V2109" s="2" t="str">
        <f>IFERROR(VLOOKUP(A2109,'[1]For Report Q-2 '!$A$2:$V$3476,22,0),"-")</f>
        <v>-</v>
      </c>
      <c r="W2109" s="1">
        <f>IFERROR(VLOOKUP(A2109,'[1]For Report Q-2 '!$A$2:$W$3476,23,0),"-")</f>
        <v>0</v>
      </c>
      <c r="X2109" s="1"/>
      <c r="Y2109" s="1"/>
      <c r="Z2109" s="2" t="str">
        <f>IFERROR(VLOOKUP(A2109,'[1]For Report Q-2 '!$A$2:$Z$3476,26,0),"-")</f>
        <v>-</v>
      </c>
      <c r="AA2109" s="1" t="str">
        <f>IFERROR(VLOOKUP(A2109,'[1]For Report Q-2 '!$A$2:$AH$3476,27,0),"-")</f>
        <v>-</v>
      </c>
      <c r="AB2109" s="1" t="str">
        <f>IFERROR(VLOOKUP(A2109,'[1]For Report Q-2 '!$A$2:$AH$3476,28,0),"-")</f>
        <v>-</v>
      </c>
      <c r="AC2109" s="2" t="str">
        <f>IFERROR(VLOOKUP(A2109,'[1]For Report Q-2 '!$A$2:$AH$3476,29,0),"-")</f>
        <v>-</v>
      </c>
      <c r="AD2109" s="2" t="str">
        <f>IFERROR(VLOOKUP(A2109,'[1]For Report Q-2 '!$A$2:$AH$3476,30,0),"-")</f>
        <v>-</v>
      </c>
      <c r="AE2109" s="1" t="str">
        <f>IFERROR(VLOOKUP(A2109,'[1]For Report Q-2 '!$A$2:$AH$3476,31,0),"-")</f>
        <v>-</v>
      </c>
      <c r="AF2109" s="1" t="str">
        <f>IFERROR(VLOOKUP(A2109,'[1]For Report Q-2 '!$A$2:$AH$3476,32,0),"-")</f>
        <v>-</v>
      </c>
      <c r="AG2109" s="2" t="str">
        <f>IFERROR(VLOOKUP(A2109,'[1]For Report Q-2 '!$A$2:$AH$3476,33,0),"-")</f>
        <v>-</v>
      </c>
      <c r="AH2109" s="1" t="str">
        <f t="shared" si="32"/>
        <v>--</v>
      </c>
      <c r="AI2109" t="e">
        <v>#N/A</v>
      </c>
      <c r="AJ2109" t="e">
        <v>#N/A</v>
      </c>
      <c r="AK2109" t="e">
        <v>#N/A</v>
      </c>
    </row>
    <row r="2110" spans="1:37" x14ac:dyDescent="0.25">
      <c r="A2110" s="15">
        <v>9082281</v>
      </c>
      <c r="B2110" s="15" t="s">
        <v>739</v>
      </c>
      <c r="C2110" s="16">
        <v>44059</v>
      </c>
      <c r="D2110" s="15" t="s">
        <v>178</v>
      </c>
      <c r="E2110" s="1" t="s">
        <v>86</v>
      </c>
      <c r="F2110" s="15" t="s">
        <v>46</v>
      </c>
      <c r="G2110" s="1" t="s">
        <v>178</v>
      </c>
      <c r="H2110" s="17">
        <v>19675</v>
      </c>
      <c r="I2110" s="18">
        <v>0.19675000000000001</v>
      </c>
      <c r="J2110" s="1">
        <v>9078413</v>
      </c>
      <c r="K2110" s="1" t="s">
        <v>739</v>
      </c>
      <c r="L2110" s="19">
        <v>10290177.759199969</v>
      </c>
      <c r="M2110" s="1" t="s">
        <v>67</v>
      </c>
      <c r="N2110" s="1" t="s">
        <v>86</v>
      </c>
      <c r="O2110" s="1" t="s">
        <v>180</v>
      </c>
      <c r="P2110" s="20">
        <v>9078413</v>
      </c>
      <c r="Q2110" s="1" t="s">
        <v>340</v>
      </c>
      <c r="R2110" s="1" t="s">
        <v>89</v>
      </c>
      <c r="S2110" s="1" t="s">
        <v>80</v>
      </c>
      <c r="T2110" s="18">
        <f>IFERROR(VLOOKUP(A2110,'[1]For Report Q-2 '!$A$2:$T$3476,20,0),"-")</f>
        <v>0.19675000000000001</v>
      </c>
      <c r="U2110" s="55">
        <f>IFERROR(VLOOKUP(A2110,'[1]For Report Q-2 '!$A$2:$U$3476,21,0),"-")</f>
        <v>0</v>
      </c>
      <c r="V2110" s="2" t="str">
        <f>IFERROR(VLOOKUP(A2110,'[1]For Report Q-2 '!$A$2:$V$3476,22,0),"-")</f>
        <v>-</v>
      </c>
      <c r="W2110" s="1">
        <f>IFERROR(VLOOKUP(A2110,'[1]For Report Q-2 '!$A$2:$W$3476,23,0),"-")</f>
        <v>0</v>
      </c>
      <c r="X2110" s="1"/>
      <c r="Y2110" s="1"/>
      <c r="Z2110" s="2" t="str">
        <f>IFERROR(VLOOKUP(A2110,'[1]For Report Q-2 '!$A$2:$Z$3476,26,0),"-")</f>
        <v>-</v>
      </c>
      <c r="AA2110" s="1" t="str">
        <f>IFERROR(VLOOKUP(A2110,'[1]For Report Q-2 '!$A$2:$AH$3476,27,0),"-")</f>
        <v>-</v>
      </c>
      <c r="AB2110" s="1" t="str">
        <f>IFERROR(VLOOKUP(A2110,'[1]For Report Q-2 '!$A$2:$AH$3476,28,0),"-")</f>
        <v>-</v>
      </c>
      <c r="AC2110" s="2" t="str">
        <f>IFERROR(VLOOKUP(A2110,'[1]For Report Q-2 '!$A$2:$AH$3476,29,0),"-")</f>
        <v>-</v>
      </c>
      <c r="AD2110" s="2" t="str">
        <f>IFERROR(VLOOKUP(A2110,'[1]For Report Q-2 '!$A$2:$AH$3476,30,0),"-")</f>
        <v>-</v>
      </c>
      <c r="AE2110" s="1" t="str">
        <f>IFERROR(VLOOKUP(A2110,'[1]For Report Q-2 '!$A$2:$AH$3476,31,0),"-")</f>
        <v>-</v>
      </c>
      <c r="AF2110" s="1" t="str">
        <f>IFERROR(VLOOKUP(A2110,'[1]For Report Q-2 '!$A$2:$AH$3476,32,0),"-")</f>
        <v>-</v>
      </c>
      <c r="AG2110" s="2" t="str">
        <f>IFERROR(VLOOKUP(A2110,'[1]For Report Q-2 '!$A$2:$AH$3476,33,0),"-")</f>
        <v>-</v>
      </c>
      <c r="AH2110" s="1" t="str">
        <f t="shared" si="32"/>
        <v>--</v>
      </c>
      <c r="AI2110" t="e">
        <v>#N/A</v>
      </c>
      <c r="AJ2110" t="e">
        <v>#N/A</v>
      </c>
      <c r="AK2110" t="e">
        <v>#N/A</v>
      </c>
    </row>
    <row r="2111" spans="1:37" x14ac:dyDescent="0.25">
      <c r="A2111" s="15">
        <v>9083440</v>
      </c>
      <c r="B2111" s="15" t="s">
        <v>739</v>
      </c>
      <c r="C2111" s="16">
        <v>44167</v>
      </c>
      <c r="D2111" s="15" t="s">
        <v>28</v>
      </c>
      <c r="E2111" s="1" t="s">
        <v>86</v>
      </c>
      <c r="F2111" s="15" t="s">
        <v>46</v>
      </c>
      <c r="G2111" s="1" t="s">
        <v>28</v>
      </c>
      <c r="H2111" s="17">
        <v>29565</v>
      </c>
      <c r="I2111" s="18">
        <v>0.29565000000000002</v>
      </c>
      <c r="J2111" s="1">
        <v>9078413</v>
      </c>
      <c r="K2111" s="1" t="s">
        <v>739</v>
      </c>
      <c r="L2111" s="19">
        <v>10290177.759199969</v>
      </c>
      <c r="M2111" s="1" t="s">
        <v>67</v>
      </c>
      <c r="N2111" s="1" t="s">
        <v>86</v>
      </c>
      <c r="O2111" s="1" t="s">
        <v>38</v>
      </c>
      <c r="P2111" s="20">
        <v>9078413</v>
      </c>
      <c r="Q2111" s="1" t="s">
        <v>340</v>
      </c>
      <c r="R2111" s="1" t="s">
        <v>89</v>
      </c>
      <c r="S2111" s="1" t="s">
        <v>80</v>
      </c>
      <c r="T2111" s="18">
        <f>IFERROR(VLOOKUP(A2111,'[1]For Report Q-2 '!$A$2:$T$3476,20,0),"-")</f>
        <v>0.28705000000000003</v>
      </c>
      <c r="U2111" s="55">
        <f>IFERROR(VLOOKUP(A2111,'[1]For Report Q-2 '!$A$2:$U$3476,21,0),"-")</f>
        <v>0</v>
      </c>
      <c r="V2111" s="2" t="str">
        <f>IFERROR(VLOOKUP(A2111,'[1]For Report Q-2 '!$A$2:$V$3476,22,0),"-")</f>
        <v>-</v>
      </c>
      <c r="W2111" s="1">
        <f>IFERROR(VLOOKUP(A2111,'[1]For Report Q-2 '!$A$2:$W$3476,23,0),"-")</f>
        <v>0</v>
      </c>
      <c r="X2111" s="1"/>
      <c r="Y2111" s="1"/>
      <c r="Z2111" s="2" t="str">
        <f>IFERROR(VLOOKUP(A2111,'[1]For Report Q-2 '!$A$2:$Z$3476,26,0),"-")</f>
        <v>-</v>
      </c>
      <c r="AA2111" s="1" t="str">
        <f>IFERROR(VLOOKUP(A2111,'[1]For Report Q-2 '!$A$2:$AH$3476,27,0),"-")</f>
        <v>-</v>
      </c>
      <c r="AB2111" s="1" t="str">
        <f>IFERROR(VLOOKUP(A2111,'[1]For Report Q-2 '!$A$2:$AH$3476,28,0),"-")</f>
        <v>-</v>
      </c>
      <c r="AC2111" s="2" t="str">
        <f>IFERROR(VLOOKUP(A2111,'[1]For Report Q-2 '!$A$2:$AH$3476,29,0),"-")</f>
        <v>-</v>
      </c>
      <c r="AD2111" s="2" t="str">
        <f>IFERROR(VLOOKUP(A2111,'[1]For Report Q-2 '!$A$2:$AH$3476,30,0),"-")</f>
        <v>-</v>
      </c>
      <c r="AE2111" s="1" t="str">
        <f>IFERROR(VLOOKUP(A2111,'[1]For Report Q-2 '!$A$2:$AH$3476,31,0),"-")</f>
        <v>-</v>
      </c>
      <c r="AF2111" s="1" t="str">
        <f>IFERROR(VLOOKUP(A2111,'[1]For Report Q-2 '!$A$2:$AH$3476,32,0),"-")</f>
        <v>-</v>
      </c>
      <c r="AG2111" s="2" t="str">
        <f>IFERROR(VLOOKUP(A2111,'[1]For Report Q-2 '!$A$2:$AH$3476,33,0),"-")</f>
        <v>-</v>
      </c>
      <c r="AH2111" s="1" t="str">
        <f t="shared" si="32"/>
        <v>--</v>
      </c>
      <c r="AI2111" t="e">
        <v>#N/A</v>
      </c>
      <c r="AJ2111" t="e">
        <v>#N/A</v>
      </c>
      <c r="AK2111" t="e">
        <v>#N/A</v>
      </c>
    </row>
    <row r="2112" spans="1:37" x14ac:dyDescent="0.25">
      <c r="A2112" s="15">
        <v>9083448</v>
      </c>
      <c r="B2112" s="15" t="s">
        <v>739</v>
      </c>
      <c r="C2112" s="16">
        <v>44159</v>
      </c>
      <c r="D2112" s="15" t="s">
        <v>463</v>
      </c>
      <c r="E2112" s="1" t="s">
        <v>86</v>
      </c>
      <c r="F2112" s="15" t="s">
        <v>46</v>
      </c>
      <c r="G2112" s="1" t="s">
        <v>53</v>
      </c>
      <c r="H2112" s="17">
        <v>61200</v>
      </c>
      <c r="I2112" s="18">
        <v>0.61199999999999999</v>
      </c>
      <c r="J2112" s="1">
        <v>9078413</v>
      </c>
      <c r="K2112" s="1" t="s">
        <v>739</v>
      </c>
      <c r="L2112" s="19">
        <v>10290177.759199969</v>
      </c>
      <c r="M2112" s="1" t="s">
        <v>67</v>
      </c>
      <c r="N2112" s="1" t="s">
        <v>86</v>
      </c>
      <c r="O2112" s="1" t="s">
        <v>54</v>
      </c>
      <c r="P2112" s="20">
        <v>9078413</v>
      </c>
      <c r="Q2112" s="1" t="s">
        <v>340</v>
      </c>
      <c r="R2112" s="1" t="s">
        <v>89</v>
      </c>
      <c r="S2112" s="1" t="s">
        <v>80</v>
      </c>
      <c r="T2112" s="18">
        <f>IFERROR(VLOOKUP(A2112,'[1]For Report Q-2 '!$A$2:$T$3476,20,0),"-")</f>
        <v>0.57825000000000004</v>
      </c>
      <c r="U2112" s="55">
        <f>IFERROR(VLOOKUP(A2112,'[1]For Report Q-2 '!$A$2:$U$3476,21,0),"-")</f>
        <v>0</v>
      </c>
      <c r="V2112" s="2" t="str">
        <f>IFERROR(VLOOKUP(A2112,'[1]For Report Q-2 '!$A$2:$V$3476,22,0),"-")</f>
        <v>-</v>
      </c>
      <c r="W2112" s="1">
        <f>IFERROR(VLOOKUP(A2112,'[1]For Report Q-2 '!$A$2:$W$3476,23,0),"-")</f>
        <v>0</v>
      </c>
      <c r="X2112" s="1"/>
      <c r="Y2112" s="1"/>
      <c r="Z2112" s="2" t="str">
        <f>IFERROR(VLOOKUP(A2112,'[1]For Report Q-2 '!$A$2:$Z$3476,26,0),"-")</f>
        <v>-</v>
      </c>
      <c r="AA2112" s="1" t="str">
        <f>IFERROR(VLOOKUP(A2112,'[1]For Report Q-2 '!$A$2:$AH$3476,27,0),"-")</f>
        <v>-</v>
      </c>
      <c r="AB2112" s="1" t="str">
        <f>IFERROR(VLOOKUP(A2112,'[1]For Report Q-2 '!$A$2:$AH$3476,28,0),"-")</f>
        <v>-</v>
      </c>
      <c r="AC2112" s="2" t="str">
        <f>IFERROR(VLOOKUP(A2112,'[1]For Report Q-2 '!$A$2:$AH$3476,29,0),"-")</f>
        <v>-</v>
      </c>
      <c r="AD2112" s="2" t="str">
        <f>IFERROR(VLOOKUP(A2112,'[1]For Report Q-2 '!$A$2:$AH$3476,30,0),"-")</f>
        <v>-</v>
      </c>
      <c r="AE2112" s="1" t="str">
        <f>IFERROR(VLOOKUP(A2112,'[1]For Report Q-2 '!$A$2:$AH$3476,31,0),"-")</f>
        <v>-</v>
      </c>
      <c r="AF2112" s="1" t="str">
        <f>IFERROR(VLOOKUP(A2112,'[1]For Report Q-2 '!$A$2:$AH$3476,32,0),"-")</f>
        <v>-</v>
      </c>
      <c r="AG2112" s="2" t="str">
        <f>IFERROR(VLOOKUP(A2112,'[1]For Report Q-2 '!$A$2:$AH$3476,33,0),"-")</f>
        <v>-</v>
      </c>
      <c r="AH2112" s="1" t="str">
        <f t="shared" si="32"/>
        <v>--</v>
      </c>
      <c r="AI2112" t="e">
        <v>#N/A</v>
      </c>
      <c r="AJ2112" t="e">
        <v>#N/A</v>
      </c>
      <c r="AK2112" t="e">
        <v>#N/A</v>
      </c>
    </row>
    <row r="2113" spans="1:37" x14ac:dyDescent="0.25">
      <c r="A2113" s="15">
        <v>9083460</v>
      </c>
      <c r="B2113" s="15" t="s">
        <v>739</v>
      </c>
      <c r="C2113" s="16">
        <v>44173</v>
      </c>
      <c r="D2113" s="15" t="s">
        <v>70</v>
      </c>
      <c r="E2113" s="1" t="s">
        <v>86</v>
      </c>
      <c r="F2113" s="15" t="s">
        <v>46</v>
      </c>
      <c r="G2113" s="1" t="s">
        <v>70</v>
      </c>
      <c r="H2113" s="17">
        <v>98100</v>
      </c>
      <c r="I2113" s="18">
        <v>0.98099999999999998</v>
      </c>
      <c r="J2113" s="1">
        <v>9078413</v>
      </c>
      <c r="K2113" s="1" t="s">
        <v>739</v>
      </c>
      <c r="L2113" s="19">
        <v>10290177.759199969</v>
      </c>
      <c r="M2113" s="1" t="s">
        <v>67</v>
      </c>
      <c r="N2113" s="1" t="s">
        <v>86</v>
      </c>
      <c r="O2113" s="1" t="s">
        <v>71</v>
      </c>
      <c r="P2113" s="20">
        <v>9078413</v>
      </c>
      <c r="Q2113" s="1" t="s">
        <v>340</v>
      </c>
      <c r="R2113" s="1" t="s">
        <v>89</v>
      </c>
      <c r="S2113" s="1" t="s">
        <v>80</v>
      </c>
      <c r="T2113" s="18">
        <f>IFERROR(VLOOKUP(A2113,'[1]For Report Q-2 '!$A$2:$T$3476,20,0),"-")</f>
        <v>0.98099999999999998</v>
      </c>
      <c r="U2113" s="55">
        <f>IFERROR(VLOOKUP(A2113,'[1]For Report Q-2 '!$A$2:$U$3476,21,0),"-")</f>
        <v>0</v>
      </c>
      <c r="V2113" s="2" t="str">
        <f>IFERROR(VLOOKUP(A2113,'[1]For Report Q-2 '!$A$2:$V$3476,22,0),"-")</f>
        <v>-</v>
      </c>
      <c r="W2113" s="1">
        <f>IFERROR(VLOOKUP(A2113,'[1]For Report Q-2 '!$A$2:$W$3476,23,0),"-")</f>
        <v>0</v>
      </c>
      <c r="X2113" s="1"/>
      <c r="Y2113" s="1"/>
      <c r="Z2113" s="2" t="str">
        <f>IFERROR(VLOOKUP(A2113,'[1]For Report Q-2 '!$A$2:$Z$3476,26,0),"-")</f>
        <v>-</v>
      </c>
      <c r="AA2113" s="1" t="str">
        <f>IFERROR(VLOOKUP(A2113,'[1]For Report Q-2 '!$A$2:$AH$3476,27,0),"-")</f>
        <v>-</v>
      </c>
      <c r="AB2113" s="1" t="str">
        <f>IFERROR(VLOOKUP(A2113,'[1]For Report Q-2 '!$A$2:$AH$3476,28,0),"-")</f>
        <v>-</v>
      </c>
      <c r="AC2113" s="2" t="str">
        <f>IFERROR(VLOOKUP(A2113,'[1]For Report Q-2 '!$A$2:$AH$3476,29,0),"-")</f>
        <v>-</v>
      </c>
      <c r="AD2113" s="2" t="str">
        <f>IFERROR(VLOOKUP(A2113,'[1]For Report Q-2 '!$A$2:$AH$3476,30,0),"-")</f>
        <v>-</v>
      </c>
      <c r="AE2113" s="1" t="str">
        <f>IFERROR(VLOOKUP(A2113,'[1]For Report Q-2 '!$A$2:$AH$3476,31,0),"-")</f>
        <v>-</v>
      </c>
      <c r="AF2113" s="1" t="str">
        <f>IFERROR(VLOOKUP(A2113,'[1]For Report Q-2 '!$A$2:$AH$3476,32,0),"-")</f>
        <v>-</v>
      </c>
      <c r="AG2113" s="2" t="str">
        <f>IFERROR(VLOOKUP(A2113,'[1]For Report Q-2 '!$A$2:$AH$3476,33,0),"-")</f>
        <v>-</v>
      </c>
      <c r="AH2113" s="1" t="str">
        <f t="shared" si="32"/>
        <v>--</v>
      </c>
      <c r="AI2113" t="e">
        <v>#N/A</v>
      </c>
      <c r="AJ2113" t="e">
        <v>#N/A</v>
      </c>
      <c r="AK2113" t="e">
        <v>#N/A</v>
      </c>
    </row>
    <row r="2114" spans="1:37" x14ac:dyDescent="0.25">
      <c r="A2114" s="15">
        <v>9083461</v>
      </c>
      <c r="B2114" s="15" t="s">
        <v>739</v>
      </c>
      <c r="C2114" s="16">
        <v>44171</v>
      </c>
      <c r="D2114" s="15" t="s">
        <v>104</v>
      </c>
      <c r="E2114" s="1" t="s">
        <v>86</v>
      </c>
      <c r="F2114" s="15" t="s">
        <v>46</v>
      </c>
      <c r="G2114" s="1" t="s">
        <v>104</v>
      </c>
      <c r="H2114" s="17">
        <v>27835</v>
      </c>
      <c r="I2114" s="18">
        <v>0.27834999999999999</v>
      </c>
      <c r="J2114" s="1">
        <v>9078413</v>
      </c>
      <c r="K2114" s="1" t="s">
        <v>739</v>
      </c>
      <c r="L2114" s="19">
        <v>10290177.759199969</v>
      </c>
      <c r="M2114" s="1" t="s">
        <v>67</v>
      </c>
      <c r="N2114" s="1" t="s">
        <v>86</v>
      </c>
      <c r="O2114" s="1" t="s">
        <v>105</v>
      </c>
      <c r="P2114" s="20">
        <v>9078413</v>
      </c>
      <c r="Q2114" s="1" t="s">
        <v>340</v>
      </c>
      <c r="R2114" s="1" t="s">
        <v>89</v>
      </c>
      <c r="S2114" s="1" t="s">
        <v>80</v>
      </c>
      <c r="T2114" s="18">
        <f>IFERROR(VLOOKUP(A2114,'[1]For Report Q-2 '!$A$2:$T$3476,20,0),"-")</f>
        <v>0.27834999999999999</v>
      </c>
      <c r="U2114" s="55">
        <f>IFERROR(VLOOKUP(A2114,'[1]For Report Q-2 '!$A$2:$U$3476,21,0),"-")</f>
        <v>0</v>
      </c>
      <c r="V2114" s="2" t="str">
        <f>IFERROR(VLOOKUP(A2114,'[1]For Report Q-2 '!$A$2:$V$3476,22,0),"-")</f>
        <v>-</v>
      </c>
      <c r="W2114" s="1">
        <f>IFERROR(VLOOKUP(A2114,'[1]For Report Q-2 '!$A$2:$W$3476,23,0),"-")</f>
        <v>0</v>
      </c>
      <c r="X2114" s="1"/>
      <c r="Y2114" s="1"/>
      <c r="Z2114" s="2" t="str">
        <f>IFERROR(VLOOKUP(A2114,'[1]For Report Q-2 '!$A$2:$Z$3476,26,0),"-")</f>
        <v>-</v>
      </c>
      <c r="AA2114" s="1" t="str">
        <f>IFERROR(VLOOKUP(A2114,'[1]For Report Q-2 '!$A$2:$AH$3476,27,0),"-")</f>
        <v>-</v>
      </c>
      <c r="AB2114" s="1" t="str">
        <f>IFERROR(VLOOKUP(A2114,'[1]For Report Q-2 '!$A$2:$AH$3476,28,0),"-")</f>
        <v>-</v>
      </c>
      <c r="AC2114" s="2" t="str">
        <f>IFERROR(VLOOKUP(A2114,'[1]For Report Q-2 '!$A$2:$AH$3476,29,0),"-")</f>
        <v>-</v>
      </c>
      <c r="AD2114" s="2" t="str">
        <f>IFERROR(VLOOKUP(A2114,'[1]For Report Q-2 '!$A$2:$AH$3476,30,0),"-")</f>
        <v>-</v>
      </c>
      <c r="AE2114" s="1" t="str">
        <f>IFERROR(VLOOKUP(A2114,'[1]For Report Q-2 '!$A$2:$AH$3476,31,0),"-")</f>
        <v>-</v>
      </c>
      <c r="AF2114" s="1" t="str">
        <f>IFERROR(VLOOKUP(A2114,'[1]For Report Q-2 '!$A$2:$AH$3476,32,0),"-")</f>
        <v>-</v>
      </c>
      <c r="AG2114" s="2" t="str">
        <f>IFERROR(VLOOKUP(A2114,'[1]For Report Q-2 '!$A$2:$AH$3476,33,0),"-")</f>
        <v>-</v>
      </c>
      <c r="AH2114" s="1" t="str">
        <f t="shared" si="32"/>
        <v>--</v>
      </c>
      <c r="AI2114" t="e">
        <v>#N/A</v>
      </c>
      <c r="AJ2114" t="e">
        <v>#N/A</v>
      </c>
      <c r="AK2114" t="e">
        <v>#N/A</v>
      </c>
    </row>
    <row r="2115" spans="1:37" x14ac:dyDescent="0.25">
      <c r="A2115" s="15">
        <v>9083481</v>
      </c>
      <c r="B2115" s="15" t="s">
        <v>739</v>
      </c>
      <c r="C2115" s="16">
        <v>44457</v>
      </c>
      <c r="D2115" s="15" t="s">
        <v>463</v>
      </c>
      <c r="E2115" s="1" t="s">
        <v>86</v>
      </c>
      <c r="F2115" s="15" t="s">
        <v>46</v>
      </c>
      <c r="G2115" s="1" t="s">
        <v>53</v>
      </c>
      <c r="H2115" s="17">
        <v>24750</v>
      </c>
      <c r="I2115" s="18">
        <v>0.2475</v>
      </c>
      <c r="J2115" s="1">
        <v>9078413</v>
      </c>
      <c r="K2115" s="1" t="s">
        <v>739</v>
      </c>
      <c r="L2115" s="19">
        <v>10290177.759199969</v>
      </c>
      <c r="M2115" s="1" t="s">
        <v>67</v>
      </c>
      <c r="N2115" s="1" t="s">
        <v>86</v>
      </c>
      <c r="O2115" s="1" t="s">
        <v>54</v>
      </c>
      <c r="P2115" s="20">
        <v>9078413</v>
      </c>
      <c r="Q2115" s="1" t="s">
        <v>340</v>
      </c>
      <c r="R2115" s="1" t="s">
        <v>89</v>
      </c>
      <c r="S2115" s="1" t="s">
        <v>80</v>
      </c>
      <c r="T2115" s="18">
        <f>IFERROR(VLOOKUP(A2115,'[1]For Report Q-2 '!$A$2:$T$3476,20,0),"-")</f>
        <v>0.2475</v>
      </c>
      <c r="U2115" s="55">
        <f>IFERROR(VLOOKUP(A2115,'[1]For Report Q-2 '!$A$2:$U$3476,21,0),"-")</f>
        <v>0</v>
      </c>
      <c r="V2115" s="2" t="str">
        <f>IFERROR(VLOOKUP(A2115,'[1]For Report Q-2 '!$A$2:$V$3476,22,0),"-")</f>
        <v>-</v>
      </c>
      <c r="W2115" s="1">
        <f>IFERROR(VLOOKUP(A2115,'[1]For Report Q-2 '!$A$2:$W$3476,23,0),"-")</f>
        <v>0</v>
      </c>
      <c r="X2115" s="1"/>
      <c r="Y2115" s="1"/>
      <c r="Z2115" s="2" t="str">
        <f>IFERROR(VLOOKUP(A2115,'[1]For Report Q-2 '!$A$2:$Z$3476,26,0),"-")</f>
        <v>-</v>
      </c>
      <c r="AA2115" s="1" t="str">
        <f>IFERROR(VLOOKUP(A2115,'[1]For Report Q-2 '!$A$2:$AH$3476,27,0),"-")</f>
        <v>-</v>
      </c>
      <c r="AB2115" s="1" t="str">
        <f>IFERROR(VLOOKUP(A2115,'[1]For Report Q-2 '!$A$2:$AH$3476,28,0),"-")</f>
        <v>-</v>
      </c>
      <c r="AC2115" s="2" t="str">
        <f>IFERROR(VLOOKUP(A2115,'[1]For Report Q-2 '!$A$2:$AH$3476,29,0),"-")</f>
        <v>-</v>
      </c>
      <c r="AD2115" s="2" t="str">
        <f>IFERROR(VLOOKUP(A2115,'[1]For Report Q-2 '!$A$2:$AH$3476,30,0),"-")</f>
        <v>-</v>
      </c>
      <c r="AE2115" s="1" t="str">
        <f>IFERROR(VLOOKUP(A2115,'[1]For Report Q-2 '!$A$2:$AH$3476,31,0),"-")</f>
        <v>-</v>
      </c>
      <c r="AF2115" s="1" t="str">
        <f>IFERROR(VLOOKUP(A2115,'[1]For Report Q-2 '!$A$2:$AH$3476,32,0),"-")</f>
        <v>-</v>
      </c>
      <c r="AG2115" s="2" t="str">
        <f>IFERROR(VLOOKUP(A2115,'[1]For Report Q-2 '!$A$2:$AH$3476,33,0),"-")</f>
        <v>-</v>
      </c>
      <c r="AH2115" s="1" t="str">
        <f t="shared" ref="AH2115:AH2178" si="33">AF2115&amp;AB2115</f>
        <v>--</v>
      </c>
      <c r="AI2115" t="e">
        <v>#N/A</v>
      </c>
      <c r="AJ2115" t="e">
        <v>#N/A</v>
      </c>
      <c r="AK2115" t="e">
        <v>#N/A</v>
      </c>
    </row>
    <row r="2116" spans="1:37" x14ac:dyDescent="0.25">
      <c r="A2116" s="15">
        <v>9083482</v>
      </c>
      <c r="B2116" s="15" t="s">
        <v>739</v>
      </c>
      <c r="C2116" s="16">
        <v>44228</v>
      </c>
      <c r="D2116" s="15" t="s">
        <v>28</v>
      </c>
      <c r="E2116" s="1" t="s">
        <v>86</v>
      </c>
      <c r="F2116" s="15" t="s">
        <v>46</v>
      </c>
      <c r="G2116" s="1" t="s">
        <v>28</v>
      </c>
      <c r="H2116" s="17">
        <v>19225</v>
      </c>
      <c r="I2116" s="18">
        <v>0.19225</v>
      </c>
      <c r="J2116" s="1">
        <v>9078413</v>
      </c>
      <c r="K2116" s="1" t="s">
        <v>739</v>
      </c>
      <c r="L2116" s="19">
        <v>10290177.759199969</v>
      </c>
      <c r="M2116" s="1" t="s">
        <v>67</v>
      </c>
      <c r="N2116" s="1" t="s">
        <v>86</v>
      </c>
      <c r="O2116" s="1" t="s">
        <v>38</v>
      </c>
      <c r="P2116" s="20">
        <v>9078413</v>
      </c>
      <c r="Q2116" s="1" t="s">
        <v>340</v>
      </c>
      <c r="R2116" s="1" t="s">
        <v>89</v>
      </c>
      <c r="S2116" s="1" t="s">
        <v>80</v>
      </c>
      <c r="T2116" s="18">
        <f>IFERROR(VLOOKUP(A2116,'[1]For Report Q-2 '!$A$2:$T$3476,20,0),"-")</f>
        <v>0.19009999999999999</v>
      </c>
      <c r="U2116" s="55">
        <f>IFERROR(VLOOKUP(A2116,'[1]For Report Q-2 '!$A$2:$U$3476,21,0),"-")</f>
        <v>0</v>
      </c>
      <c r="V2116" s="2" t="str">
        <f>IFERROR(VLOOKUP(A2116,'[1]For Report Q-2 '!$A$2:$V$3476,22,0),"-")</f>
        <v>-</v>
      </c>
      <c r="W2116" s="1">
        <f>IFERROR(VLOOKUP(A2116,'[1]For Report Q-2 '!$A$2:$W$3476,23,0),"-")</f>
        <v>0</v>
      </c>
      <c r="X2116" s="1"/>
      <c r="Y2116" s="1"/>
      <c r="Z2116" s="2" t="str">
        <f>IFERROR(VLOOKUP(A2116,'[1]For Report Q-2 '!$A$2:$Z$3476,26,0),"-")</f>
        <v>-</v>
      </c>
      <c r="AA2116" s="1" t="str">
        <f>IFERROR(VLOOKUP(A2116,'[1]For Report Q-2 '!$A$2:$AH$3476,27,0),"-")</f>
        <v>-</v>
      </c>
      <c r="AB2116" s="1" t="str">
        <f>IFERROR(VLOOKUP(A2116,'[1]For Report Q-2 '!$A$2:$AH$3476,28,0),"-")</f>
        <v>-</v>
      </c>
      <c r="AC2116" s="2" t="str">
        <f>IFERROR(VLOOKUP(A2116,'[1]For Report Q-2 '!$A$2:$AH$3476,29,0),"-")</f>
        <v>-</v>
      </c>
      <c r="AD2116" s="2" t="str">
        <f>IFERROR(VLOOKUP(A2116,'[1]For Report Q-2 '!$A$2:$AH$3476,30,0),"-")</f>
        <v>-</v>
      </c>
      <c r="AE2116" s="1" t="str">
        <f>IFERROR(VLOOKUP(A2116,'[1]For Report Q-2 '!$A$2:$AH$3476,31,0),"-")</f>
        <v>-</v>
      </c>
      <c r="AF2116" s="1" t="str">
        <f>IFERROR(VLOOKUP(A2116,'[1]For Report Q-2 '!$A$2:$AH$3476,32,0),"-")</f>
        <v>-</v>
      </c>
      <c r="AG2116" s="2" t="str">
        <f>IFERROR(VLOOKUP(A2116,'[1]For Report Q-2 '!$A$2:$AH$3476,33,0),"-")</f>
        <v>-</v>
      </c>
      <c r="AH2116" s="1" t="str">
        <f t="shared" si="33"/>
        <v>--</v>
      </c>
      <c r="AI2116" t="e">
        <v>#N/A</v>
      </c>
      <c r="AJ2116" t="e">
        <v>#N/A</v>
      </c>
      <c r="AK2116" t="e">
        <v>#N/A</v>
      </c>
    </row>
    <row r="2117" spans="1:37" x14ac:dyDescent="0.25">
      <c r="A2117" s="15">
        <v>9083483</v>
      </c>
      <c r="B2117" s="15" t="s">
        <v>739</v>
      </c>
      <c r="C2117" s="16">
        <v>44175</v>
      </c>
      <c r="D2117" s="15" t="s">
        <v>401</v>
      </c>
      <c r="E2117" s="1" t="s">
        <v>86</v>
      </c>
      <c r="F2117" s="15" t="s">
        <v>46</v>
      </c>
      <c r="G2117" s="1" t="s">
        <v>53</v>
      </c>
      <c r="H2117" s="17">
        <v>39825</v>
      </c>
      <c r="I2117" s="18">
        <v>0.39824999999999999</v>
      </c>
      <c r="J2117" s="1">
        <v>9078413</v>
      </c>
      <c r="K2117" s="1" t="s">
        <v>739</v>
      </c>
      <c r="L2117" s="19">
        <v>10290177.759199969</v>
      </c>
      <c r="M2117" s="1" t="s">
        <v>67</v>
      </c>
      <c r="N2117" s="1" t="s">
        <v>86</v>
      </c>
      <c r="O2117" s="1" t="s">
        <v>54</v>
      </c>
      <c r="P2117" s="20">
        <v>9078413</v>
      </c>
      <c r="Q2117" s="1" t="s">
        <v>340</v>
      </c>
      <c r="R2117" s="1" t="s">
        <v>89</v>
      </c>
      <c r="S2117" s="1" t="s">
        <v>80</v>
      </c>
      <c r="T2117" s="18">
        <f>IFERROR(VLOOKUP(A2117,'[1]For Report Q-2 '!$A$2:$T$3476,20,0),"-")</f>
        <v>0.39824999999999999</v>
      </c>
      <c r="U2117" s="55">
        <f>IFERROR(VLOOKUP(A2117,'[1]For Report Q-2 '!$A$2:$U$3476,21,0),"-")</f>
        <v>0</v>
      </c>
      <c r="V2117" s="2" t="str">
        <f>IFERROR(VLOOKUP(A2117,'[1]For Report Q-2 '!$A$2:$V$3476,22,0),"-")</f>
        <v>-</v>
      </c>
      <c r="W2117" s="1">
        <f>IFERROR(VLOOKUP(A2117,'[1]For Report Q-2 '!$A$2:$W$3476,23,0),"-")</f>
        <v>0</v>
      </c>
      <c r="X2117" s="1"/>
      <c r="Y2117" s="1"/>
      <c r="Z2117" s="2" t="str">
        <f>IFERROR(VLOOKUP(A2117,'[1]For Report Q-2 '!$A$2:$Z$3476,26,0),"-")</f>
        <v>-</v>
      </c>
      <c r="AA2117" s="1" t="str">
        <f>IFERROR(VLOOKUP(A2117,'[1]For Report Q-2 '!$A$2:$AH$3476,27,0),"-")</f>
        <v>-</v>
      </c>
      <c r="AB2117" s="1" t="str">
        <f>IFERROR(VLOOKUP(A2117,'[1]For Report Q-2 '!$A$2:$AH$3476,28,0),"-")</f>
        <v>-</v>
      </c>
      <c r="AC2117" s="2" t="str">
        <f>IFERROR(VLOOKUP(A2117,'[1]For Report Q-2 '!$A$2:$AH$3476,29,0),"-")</f>
        <v>-</v>
      </c>
      <c r="AD2117" s="2" t="str">
        <f>IFERROR(VLOOKUP(A2117,'[1]For Report Q-2 '!$A$2:$AH$3476,30,0),"-")</f>
        <v>-</v>
      </c>
      <c r="AE2117" s="1" t="str">
        <f>IFERROR(VLOOKUP(A2117,'[1]For Report Q-2 '!$A$2:$AH$3476,31,0),"-")</f>
        <v>-</v>
      </c>
      <c r="AF2117" s="1" t="str">
        <f>IFERROR(VLOOKUP(A2117,'[1]For Report Q-2 '!$A$2:$AH$3476,32,0),"-")</f>
        <v>-</v>
      </c>
      <c r="AG2117" s="2" t="str">
        <f>IFERROR(VLOOKUP(A2117,'[1]For Report Q-2 '!$A$2:$AH$3476,33,0),"-")</f>
        <v>-</v>
      </c>
      <c r="AH2117" s="1" t="str">
        <f t="shared" si="33"/>
        <v>--</v>
      </c>
      <c r="AI2117" t="e">
        <v>#N/A</v>
      </c>
      <c r="AJ2117" t="e">
        <v>#N/A</v>
      </c>
      <c r="AK2117" t="e">
        <v>#N/A</v>
      </c>
    </row>
    <row r="2118" spans="1:37" x14ac:dyDescent="0.25">
      <c r="A2118" s="15">
        <v>9083485</v>
      </c>
      <c r="B2118" s="15" t="s">
        <v>739</v>
      </c>
      <c r="C2118" s="16">
        <v>44237</v>
      </c>
      <c r="D2118" s="15" t="s">
        <v>183</v>
      </c>
      <c r="E2118" s="1" t="s">
        <v>86</v>
      </c>
      <c r="F2118" s="15" t="s">
        <v>46</v>
      </c>
      <c r="G2118" s="1" t="s">
        <v>53</v>
      </c>
      <c r="H2118" s="17">
        <v>92435</v>
      </c>
      <c r="I2118" s="18">
        <v>0.92435</v>
      </c>
      <c r="J2118" s="1">
        <v>9078413</v>
      </c>
      <c r="K2118" s="1" t="s">
        <v>739</v>
      </c>
      <c r="L2118" s="19">
        <v>10290177.759199969</v>
      </c>
      <c r="M2118" s="1" t="s">
        <v>67</v>
      </c>
      <c r="N2118" s="1" t="s">
        <v>86</v>
      </c>
      <c r="O2118" s="1" t="s">
        <v>54</v>
      </c>
      <c r="P2118" s="20">
        <v>9078413</v>
      </c>
      <c r="Q2118" s="1" t="s">
        <v>340</v>
      </c>
      <c r="R2118" s="1" t="s">
        <v>89</v>
      </c>
      <c r="S2118" s="1" t="s">
        <v>80</v>
      </c>
      <c r="T2118" s="18">
        <f>IFERROR(VLOOKUP(A2118,'[1]For Report Q-2 '!$A$2:$T$3476,20,0),"-")</f>
        <v>0.92435</v>
      </c>
      <c r="U2118" s="55">
        <f>IFERROR(VLOOKUP(A2118,'[1]For Report Q-2 '!$A$2:$U$3476,21,0),"-")</f>
        <v>0</v>
      </c>
      <c r="V2118" s="2" t="str">
        <f>IFERROR(VLOOKUP(A2118,'[1]For Report Q-2 '!$A$2:$V$3476,22,0),"-")</f>
        <v>-</v>
      </c>
      <c r="W2118" s="1">
        <f>IFERROR(VLOOKUP(A2118,'[1]For Report Q-2 '!$A$2:$W$3476,23,0),"-")</f>
        <v>0</v>
      </c>
      <c r="X2118" s="1"/>
      <c r="Y2118" s="1"/>
      <c r="Z2118" s="2" t="str">
        <f>IFERROR(VLOOKUP(A2118,'[1]For Report Q-2 '!$A$2:$Z$3476,26,0),"-")</f>
        <v>-</v>
      </c>
      <c r="AA2118" s="1" t="str">
        <f>IFERROR(VLOOKUP(A2118,'[1]For Report Q-2 '!$A$2:$AH$3476,27,0),"-")</f>
        <v>-</v>
      </c>
      <c r="AB2118" s="1" t="str">
        <f>IFERROR(VLOOKUP(A2118,'[1]For Report Q-2 '!$A$2:$AH$3476,28,0),"-")</f>
        <v>-</v>
      </c>
      <c r="AC2118" s="2" t="str">
        <f>IFERROR(VLOOKUP(A2118,'[1]For Report Q-2 '!$A$2:$AH$3476,29,0),"-")</f>
        <v>-</v>
      </c>
      <c r="AD2118" s="2" t="str">
        <f>IFERROR(VLOOKUP(A2118,'[1]For Report Q-2 '!$A$2:$AH$3476,30,0),"-")</f>
        <v>-</v>
      </c>
      <c r="AE2118" s="1" t="str">
        <f>IFERROR(VLOOKUP(A2118,'[1]For Report Q-2 '!$A$2:$AH$3476,31,0),"-")</f>
        <v>-</v>
      </c>
      <c r="AF2118" s="1" t="str">
        <f>IFERROR(VLOOKUP(A2118,'[1]For Report Q-2 '!$A$2:$AH$3476,32,0),"-")</f>
        <v>-</v>
      </c>
      <c r="AG2118" s="2" t="str">
        <f>IFERROR(VLOOKUP(A2118,'[1]For Report Q-2 '!$A$2:$AH$3476,33,0),"-")</f>
        <v>-</v>
      </c>
      <c r="AH2118" s="1" t="str">
        <f t="shared" si="33"/>
        <v>--</v>
      </c>
      <c r="AI2118" t="e">
        <v>#N/A</v>
      </c>
      <c r="AJ2118" t="e">
        <v>#N/A</v>
      </c>
      <c r="AK2118" t="e">
        <v>#N/A</v>
      </c>
    </row>
    <row r="2119" spans="1:37" x14ac:dyDescent="0.25">
      <c r="A2119" s="15">
        <v>9083486</v>
      </c>
      <c r="B2119" s="15" t="s">
        <v>739</v>
      </c>
      <c r="C2119" s="16">
        <v>44228</v>
      </c>
      <c r="D2119" s="15" t="s">
        <v>183</v>
      </c>
      <c r="E2119" s="1" t="s">
        <v>86</v>
      </c>
      <c r="F2119" s="15" t="s">
        <v>46</v>
      </c>
      <c r="G2119" s="1" t="s">
        <v>53</v>
      </c>
      <c r="H2119" s="17">
        <v>26965</v>
      </c>
      <c r="I2119" s="18">
        <v>0.26965</v>
      </c>
      <c r="J2119" s="1">
        <v>9078413</v>
      </c>
      <c r="K2119" s="1" t="s">
        <v>739</v>
      </c>
      <c r="L2119" s="19">
        <v>10290177.759199969</v>
      </c>
      <c r="M2119" s="1" t="s">
        <v>67</v>
      </c>
      <c r="N2119" s="1" t="s">
        <v>86</v>
      </c>
      <c r="O2119" s="1" t="s">
        <v>54</v>
      </c>
      <c r="P2119" s="20">
        <v>9078413</v>
      </c>
      <c r="Q2119" s="1" t="s">
        <v>340</v>
      </c>
      <c r="R2119" s="1" t="s">
        <v>89</v>
      </c>
      <c r="S2119" s="1" t="s">
        <v>80</v>
      </c>
      <c r="T2119" s="18">
        <f>IFERROR(VLOOKUP(A2119,'[1]For Report Q-2 '!$A$2:$T$3476,20,0),"-")</f>
        <v>0.26965</v>
      </c>
      <c r="U2119" s="55">
        <f>IFERROR(VLOOKUP(A2119,'[1]For Report Q-2 '!$A$2:$U$3476,21,0),"-")</f>
        <v>0</v>
      </c>
      <c r="V2119" s="2" t="str">
        <f>IFERROR(VLOOKUP(A2119,'[1]For Report Q-2 '!$A$2:$V$3476,22,0),"-")</f>
        <v>-</v>
      </c>
      <c r="W2119" s="1">
        <f>IFERROR(VLOOKUP(A2119,'[1]For Report Q-2 '!$A$2:$W$3476,23,0),"-")</f>
        <v>0</v>
      </c>
      <c r="X2119" s="1"/>
      <c r="Y2119" s="1"/>
      <c r="Z2119" s="2" t="str">
        <f>IFERROR(VLOOKUP(A2119,'[1]For Report Q-2 '!$A$2:$Z$3476,26,0),"-")</f>
        <v>-</v>
      </c>
      <c r="AA2119" s="1" t="str">
        <f>IFERROR(VLOOKUP(A2119,'[1]For Report Q-2 '!$A$2:$AH$3476,27,0),"-")</f>
        <v>-</v>
      </c>
      <c r="AB2119" s="1" t="str">
        <f>IFERROR(VLOOKUP(A2119,'[1]For Report Q-2 '!$A$2:$AH$3476,28,0),"-")</f>
        <v>-</v>
      </c>
      <c r="AC2119" s="2" t="str">
        <f>IFERROR(VLOOKUP(A2119,'[1]For Report Q-2 '!$A$2:$AH$3476,29,0),"-")</f>
        <v>-</v>
      </c>
      <c r="AD2119" s="2" t="str">
        <f>IFERROR(VLOOKUP(A2119,'[1]For Report Q-2 '!$A$2:$AH$3476,30,0),"-")</f>
        <v>-</v>
      </c>
      <c r="AE2119" s="1" t="str">
        <f>IFERROR(VLOOKUP(A2119,'[1]For Report Q-2 '!$A$2:$AH$3476,31,0),"-")</f>
        <v>-</v>
      </c>
      <c r="AF2119" s="1" t="str">
        <f>IFERROR(VLOOKUP(A2119,'[1]For Report Q-2 '!$A$2:$AH$3476,32,0),"-")</f>
        <v>-</v>
      </c>
      <c r="AG2119" s="2" t="str">
        <f>IFERROR(VLOOKUP(A2119,'[1]For Report Q-2 '!$A$2:$AH$3476,33,0),"-")</f>
        <v>-</v>
      </c>
      <c r="AH2119" s="1" t="str">
        <f t="shared" si="33"/>
        <v>--</v>
      </c>
      <c r="AI2119" t="e">
        <v>#N/A</v>
      </c>
      <c r="AJ2119" t="e">
        <v>#N/A</v>
      </c>
      <c r="AK2119" t="e">
        <v>#N/A</v>
      </c>
    </row>
    <row r="2120" spans="1:37" x14ac:dyDescent="0.25">
      <c r="A2120" s="15">
        <v>9083495</v>
      </c>
      <c r="B2120" s="15" t="s">
        <v>739</v>
      </c>
      <c r="C2120" s="16">
        <v>44166</v>
      </c>
      <c r="D2120" s="15" t="s">
        <v>28</v>
      </c>
      <c r="E2120" s="1" t="s">
        <v>86</v>
      </c>
      <c r="F2120" s="15" t="s">
        <v>46</v>
      </c>
      <c r="G2120" s="1" t="s">
        <v>28</v>
      </c>
      <c r="H2120" s="17">
        <v>22245</v>
      </c>
      <c r="I2120" s="18">
        <v>0.22245000000000001</v>
      </c>
      <c r="J2120" s="1">
        <v>9078413</v>
      </c>
      <c r="K2120" s="1" t="s">
        <v>739</v>
      </c>
      <c r="L2120" s="19">
        <v>10290177.759199969</v>
      </c>
      <c r="M2120" s="1" t="s">
        <v>67</v>
      </c>
      <c r="N2120" s="1" t="s">
        <v>86</v>
      </c>
      <c r="O2120" s="1" t="s">
        <v>38</v>
      </c>
      <c r="P2120" s="20">
        <v>9078413</v>
      </c>
      <c r="Q2120" s="1" t="s">
        <v>340</v>
      </c>
      <c r="R2120" s="1" t="s">
        <v>89</v>
      </c>
      <c r="S2120" s="1" t="s">
        <v>80</v>
      </c>
      <c r="T2120" s="18">
        <f>IFERROR(VLOOKUP(A2120,'[1]For Report Q-2 '!$A$2:$T$3476,20,0),"-")</f>
        <v>0.22245000000000001</v>
      </c>
      <c r="U2120" s="55">
        <f>IFERROR(VLOOKUP(A2120,'[1]For Report Q-2 '!$A$2:$U$3476,21,0),"-")</f>
        <v>0</v>
      </c>
      <c r="V2120" s="2" t="str">
        <f>IFERROR(VLOOKUP(A2120,'[1]For Report Q-2 '!$A$2:$V$3476,22,0),"-")</f>
        <v>-</v>
      </c>
      <c r="W2120" s="1">
        <f>IFERROR(VLOOKUP(A2120,'[1]For Report Q-2 '!$A$2:$W$3476,23,0),"-")</f>
        <v>0</v>
      </c>
      <c r="X2120" s="1"/>
      <c r="Y2120" s="1"/>
      <c r="Z2120" s="2" t="str">
        <f>IFERROR(VLOOKUP(A2120,'[1]For Report Q-2 '!$A$2:$Z$3476,26,0),"-")</f>
        <v>-</v>
      </c>
      <c r="AA2120" s="1" t="str">
        <f>IFERROR(VLOOKUP(A2120,'[1]For Report Q-2 '!$A$2:$AH$3476,27,0),"-")</f>
        <v>-</v>
      </c>
      <c r="AB2120" s="1" t="str">
        <f>IFERROR(VLOOKUP(A2120,'[1]For Report Q-2 '!$A$2:$AH$3476,28,0),"-")</f>
        <v>-</v>
      </c>
      <c r="AC2120" s="2" t="str">
        <f>IFERROR(VLOOKUP(A2120,'[1]For Report Q-2 '!$A$2:$AH$3476,29,0),"-")</f>
        <v>-</v>
      </c>
      <c r="AD2120" s="2" t="str">
        <f>IFERROR(VLOOKUP(A2120,'[1]For Report Q-2 '!$A$2:$AH$3476,30,0),"-")</f>
        <v>-</v>
      </c>
      <c r="AE2120" s="1" t="str">
        <f>IFERROR(VLOOKUP(A2120,'[1]For Report Q-2 '!$A$2:$AH$3476,31,0),"-")</f>
        <v>-</v>
      </c>
      <c r="AF2120" s="1" t="str">
        <f>IFERROR(VLOOKUP(A2120,'[1]For Report Q-2 '!$A$2:$AH$3476,32,0),"-")</f>
        <v>-</v>
      </c>
      <c r="AG2120" s="2" t="str">
        <f>IFERROR(VLOOKUP(A2120,'[1]For Report Q-2 '!$A$2:$AH$3476,33,0),"-")</f>
        <v>-</v>
      </c>
      <c r="AH2120" s="1" t="str">
        <f t="shared" si="33"/>
        <v>--</v>
      </c>
      <c r="AI2120" t="e">
        <v>#N/A</v>
      </c>
      <c r="AJ2120" t="e">
        <v>#N/A</v>
      </c>
      <c r="AK2120" t="e">
        <v>#N/A</v>
      </c>
    </row>
    <row r="2121" spans="1:37" x14ac:dyDescent="0.25">
      <c r="A2121" s="15">
        <v>9083692</v>
      </c>
      <c r="B2121" s="15" t="s">
        <v>739</v>
      </c>
      <c r="C2121" s="16">
        <v>44218</v>
      </c>
      <c r="D2121" s="15" t="s">
        <v>70</v>
      </c>
      <c r="E2121" s="1" t="s">
        <v>86</v>
      </c>
      <c r="F2121" s="15" t="s">
        <v>46</v>
      </c>
      <c r="G2121" s="1" t="s">
        <v>70</v>
      </c>
      <c r="H2121" s="17">
        <v>34650</v>
      </c>
      <c r="I2121" s="18">
        <v>0.34649999999999997</v>
      </c>
      <c r="J2121" s="1">
        <v>9078413</v>
      </c>
      <c r="K2121" s="1" t="s">
        <v>739</v>
      </c>
      <c r="L2121" s="19">
        <v>10290177.759199969</v>
      </c>
      <c r="M2121" s="1" t="s">
        <v>67</v>
      </c>
      <c r="N2121" s="1" t="s">
        <v>86</v>
      </c>
      <c r="O2121" s="1" t="s">
        <v>71</v>
      </c>
      <c r="P2121" s="20">
        <v>9078413</v>
      </c>
      <c r="Q2121" s="1" t="s">
        <v>340</v>
      </c>
      <c r="R2121" s="1" t="s">
        <v>89</v>
      </c>
      <c r="S2121" s="1" t="s">
        <v>80</v>
      </c>
      <c r="T2121" s="18">
        <f>IFERROR(VLOOKUP(A2121,'[1]For Report Q-2 '!$A$2:$T$3476,20,0),"-")</f>
        <v>0.34649999999999997</v>
      </c>
      <c r="U2121" s="55">
        <f>IFERROR(VLOOKUP(A2121,'[1]For Report Q-2 '!$A$2:$U$3476,21,0),"-")</f>
        <v>0</v>
      </c>
      <c r="V2121" s="2" t="str">
        <f>IFERROR(VLOOKUP(A2121,'[1]For Report Q-2 '!$A$2:$V$3476,22,0),"-")</f>
        <v>-</v>
      </c>
      <c r="W2121" s="1">
        <f>IFERROR(VLOOKUP(A2121,'[1]For Report Q-2 '!$A$2:$W$3476,23,0),"-")</f>
        <v>0</v>
      </c>
      <c r="X2121" s="1"/>
      <c r="Y2121" s="1"/>
      <c r="Z2121" s="2" t="str">
        <f>IFERROR(VLOOKUP(A2121,'[1]For Report Q-2 '!$A$2:$Z$3476,26,0),"-")</f>
        <v>-</v>
      </c>
      <c r="AA2121" s="1" t="str">
        <f>IFERROR(VLOOKUP(A2121,'[1]For Report Q-2 '!$A$2:$AH$3476,27,0),"-")</f>
        <v>-</v>
      </c>
      <c r="AB2121" s="1" t="str">
        <f>IFERROR(VLOOKUP(A2121,'[1]For Report Q-2 '!$A$2:$AH$3476,28,0),"-")</f>
        <v>-</v>
      </c>
      <c r="AC2121" s="2" t="str">
        <f>IFERROR(VLOOKUP(A2121,'[1]For Report Q-2 '!$A$2:$AH$3476,29,0),"-")</f>
        <v>-</v>
      </c>
      <c r="AD2121" s="2" t="str">
        <f>IFERROR(VLOOKUP(A2121,'[1]For Report Q-2 '!$A$2:$AH$3476,30,0),"-")</f>
        <v>-</v>
      </c>
      <c r="AE2121" s="1" t="str">
        <f>IFERROR(VLOOKUP(A2121,'[1]For Report Q-2 '!$A$2:$AH$3476,31,0),"-")</f>
        <v>-</v>
      </c>
      <c r="AF2121" s="1" t="str">
        <f>IFERROR(VLOOKUP(A2121,'[1]For Report Q-2 '!$A$2:$AH$3476,32,0),"-")</f>
        <v>-</v>
      </c>
      <c r="AG2121" s="2" t="str">
        <f>IFERROR(VLOOKUP(A2121,'[1]For Report Q-2 '!$A$2:$AH$3476,33,0),"-")</f>
        <v>-</v>
      </c>
      <c r="AH2121" s="1" t="str">
        <f t="shared" si="33"/>
        <v>--</v>
      </c>
      <c r="AI2121" t="e">
        <v>#N/A</v>
      </c>
      <c r="AJ2121" t="e">
        <v>#N/A</v>
      </c>
      <c r="AK2121" t="e">
        <v>#N/A</v>
      </c>
    </row>
    <row r="2122" spans="1:37" x14ac:dyDescent="0.25">
      <c r="A2122" s="15">
        <v>9083817</v>
      </c>
      <c r="B2122" s="15" t="s">
        <v>739</v>
      </c>
      <c r="C2122" s="16">
        <v>44206</v>
      </c>
      <c r="D2122" s="15" t="s">
        <v>182</v>
      </c>
      <c r="E2122" s="1" t="s">
        <v>86</v>
      </c>
      <c r="F2122" s="15" t="s">
        <v>46</v>
      </c>
      <c r="G2122" s="1" t="s">
        <v>53</v>
      </c>
      <c r="H2122" s="17">
        <v>22950</v>
      </c>
      <c r="I2122" s="18">
        <v>0.22950000000000001</v>
      </c>
      <c r="J2122" s="1">
        <v>9078413</v>
      </c>
      <c r="K2122" s="1" t="s">
        <v>739</v>
      </c>
      <c r="L2122" s="19">
        <v>10290177.759199969</v>
      </c>
      <c r="M2122" s="1" t="s">
        <v>67</v>
      </c>
      <c r="N2122" s="1" t="s">
        <v>86</v>
      </c>
      <c r="O2122" s="1" t="s">
        <v>54</v>
      </c>
      <c r="P2122" s="20">
        <v>9078413</v>
      </c>
      <c r="Q2122" s="1" t="s">
        <v>340</v>
      </c>
      <c r="R2122" s="1" t="s">
        <v>89</v>
      </c>
      <c r="S2122" s="1" t="s">
        <v>80</v>
      </c>
      <c r="T2122" s="18">
        <f>IFERROR(VLOOKUP(A2122,'[1]For Report Q-2 '!$A$2:$T$3476,20,0),"-")</f>
        <v>0.14399999999999999</v>
      </c>
      <c r="U2122" s="55">
        <f>IFERROR(VLOOKUP(A2122,'[1]For Report Q-2 '!$A$2:$U$3476,21,0),"-")</f>
        <v>0</v>
      </c>
      <c r="V2122" s="2" t="str">
        <f>IFERROR(VLOOKUP(A2122,'[1]For Report Q-2 '!$A$2:$V$3476,22,0),"-")</f>
        <v>-</v>
      </c>
      <c r="W2122" s="1">
        <f>IFERROR(VLOOKUP(A2122,'[1]For Report Q-2 '!$A$2:$W$3476,23,0),"-")</f>
        <v>0</v>
      </c>
      <c r="X2122" s="1"/>
      <c r="Y2122" s="1"/>
      <c r="Z2122" s="2" t="str">
        <f>IFERROR(VLOOKUP(A2122,'[1]For Report Q-2 '!$A$2:$Z$3476,26,0),"-")</f>
        <v>-</v>
      </c>
      <c r="AA2122" s="1" t="str">
        <f>IFERROR(VLOOKUP(A2122,'[1]For Report Q-2 '!$A$2:$AH$3476,27,0),"-")</f>
        <v>-</v>
      </c>
      <c r="AB2122" s="1" t="str">
        <f>IFERROR(VLOOKUP(A2122,'[1]For Report Q-2 '!$A$2:$AH$3476,28,0),"-")</f>
        <v>-</v>
      </c>
      <c r="AC2122" s="2" t="str">
        <f>IFERROR(VLOOKUP(A2122,'[1]For Report Q-2 '!$A$2:$AH$3476,29,0),"-")</f>
        <v>-</v>
      </c>
      <c r="AD2122" s="2" t="str">
        <f>IFERROR(VLOOKUP(A2122,'[1]For Report Q-2 '!$A$2:$AH$3476,30,0),"-")</f>
        <v>-</v>
      </c>
      <c r="AE2122" s="1" t="str">
        <f>IFERROR(VLOOKUP(A2122,'[1]For Report Q-2 '!$A$2:$AH$3476,31,0),"-")</f>
        <v>-</v>
      </c>
      <c r="AF2122" s="1" t="str">
        <f>IFERROR(VLOOKUP(A2122,'[1]For Report Q-2 '!$A$2:$AH$3476,32,0),"-")</f>
        <v>-</v>
      </c>
      <c r="AG2122" s="2" t="str">
        <f>IFERROR(VLOOKUP(A2122,'[1]For Report Q-2 '!$A$2:$AH$3476,33,0),"-")</f>
        <v>-</v>
      </c>
      <c r="AH2122" s="1" t="str">
        <f t="shared" si="33"/>
        <v>--</v>
      </c>
      <c r="AI2122" t="e">
        <v>#N/A</v>
      </c>
      <c r="AJ2122" t="e">
        <v>#N/A</v>
      </c>
      <c r="AK2122" t="e">
        <v>#N/A</v>
      </c>
    </row>
    <row r="2123" spans="1:37" x14ac:dyDescent="0.25">
      <c r="A2123" s="15">
        <v>9083837</v>
      </c>
      <c r="B2123" s="15" t="s">
        <v>739</v>
      </c>
      <c r="C2123" s="16">
        <v>44211</v>
      </c>
      <c r="D2123" s="15" t="s">
        <v>463</v>
      </c>
      <c r="E2123" s="1" t="s">
        <v>86</v>
      </c>
      <c r="F2123" s="15" t="s">
        <v>46</v>
      </c>
      <c r="G2123" s="1" t="s">
        <v>53</v>
      </c>
      <c r="H2123" s="17">
        <v>32400</v>
      </c>
      <c r="I2123" s="18">
        <v>0.32400000000000001</v>
      </c>
      <c r="J2123" s="1">
        <v>9078413</v>
      </c>
      <c r="K2123" s="1" t="s">
        <v>739</v>
      </c>
      <c r="L2123" s="19">
        <v>10290177.759199969</v>
      </c>
      <c r="M2123" s="1" t="s">
        <v>67</v>
      </c>
      <c r="N2123" s="1" t="s">
        <v>86</v>
      </c>
      <c r="O2123" s="1" t="s">
        <v>54</v>
      </c>
      <c r="P2123" s="20">
        <v>9078413</v>
      </c>
      <c r="Q2123" s="1" t="s">
        <v>340</v>
      </c>
      <c r="R2123" s="1" t="s">
        <v>89</v>
      </c>
      <c r="S2123" s="1" t="s">
        <v>80</v>
      </c>
      <c r="T2123" s="18">
        <f>IFERROR(VLOOKUP(A2123,'[1]For Report Q-2 '!$A$2:$T$3476,20,0),"-")</f>
        <v>0.32400000000000001</v>
      </c>
      <c r="U2123" s="55">
        <f>IFERROR(VLOOKUP(A2123,'[1]For Report Q-2 '!$A$2:$U$3476,21,0),"-")</f>
        <v>0</v>
      </c>
      <c r="V2123" s="2" t="str">
        <f>IFERROR(VLOOKUP(A2123,'[1]For Report Q-2 '!$A$2:$V$3476,22,0),"-")</f>
        <v>-</v>
      </c>
      <c r="W2123" s="1">
        <f>IFERROR(VLOOKUP(A2123,'[1]For Report Q-2 '!$A$2:$W$3476,23,0),"-")</f>
        <v>0</v>
      </c>
      <c r="X2123" s="1"/>
      <c r="Y2123" s="1"/>
      <c r="Z2123" s="2" t="str">
        <f>IFERROR(VLOOKUP(A2123,'[1]For Report Q-2 '!$A$2:$Z$3476,26,0),"-")</f>
        <v>-</v>
      </c>
      <c r="AA2123" s="1" t="str">
        <f>IFERROR(VLOOKUP(A2123,'[1]For Report Q-2 '!$A$2:$AH$3476,27,0),"-")</f>
        <v>-</v>
      </c>
      <c r="AB2123" s="1" t="str">
        <f>IFERROR(VLOOKUP(A2123,'[1]For Report Q-2 '!$A$2:$AH$3476,28,0),"-")</f>
        <v>-</v>
      </c>
      <c r="AC2123" s="2" t="str">
        <f>IFERROR(VLOOKUP(A2123,'[1]For Report Q-2 '!$A$2:$AH$3476,29,0),"-")</f>
        <v>-</v>
      </c>
      <c r="AD2123" s="2" t="str">
        <f>IFERROR(VLOOKUP(A2123,'[1]For Report Q-2 '!$A$2:$AH$3476,30,0),"-")</f>
        <v>-</v>
      </c>
      <c r="AE2123" s="1" t="str">
        <f>IFERROR(VLOOKUP(A2123,'[1]For Report Q-2 '!$A$2:$AH$3476,31,0),"-")</f>
        <v>-</v>
      </c>
      <c r="AF2123" s="1" t="str">
        <f>IFERROR(VLOOKUP(A2123,'[1]For Report Q-2 '!$A$2:$AH$3476,32,0),"-")</f>
        <v>-</v>
      </c>
      <c r="AG2123" s="2" t="str">
        <f>IFERROR(VLOOKUP(A2123,'[1]For Report Q-2 '!$A$2:$AH$3476,33,0),"-")</f>
        <v>-</v>
      </c>
      <c r="AH2123" s="1" t="str">
        <f t="shared" si="33"/>
        <v>--</v>
      </c>
      <c r="AI2123" t="e">
        <v>#N/A</v>
      </c>
      <c r="AJ2123" t="e">
        <v>#N/A</v>
      </c>
      <c r="AK2123" t="e">
        <v>#N/A</v>
      </c>
    </row>
    <row r="2124" spans="1:37" x14ac:dyDescent="0.25">
      <c r="A2124" s="15">
        <v>9083973</v>
      </c>
      <c r="B2124" s="15" t="s">
        <v>739</v>
      </c>
      <c r="C2124" s="16">
        <v>44256</v>
      </c>
      <c r="D2124" s="15" t="s">
        <v>28</v>
      </c>
      <c r="E2124" s="1" t="s">
        <v>86</v>
      </c>
      <c r="F2124" s="15" t="s">
        <v>46</v>
      </c>
      <c r="G2124" s="1" t="s">
        <v>28</v>
      </c>
      <c r="H2124" s="17">
        <v>10615</v>
      </c>
      <c r="I2124" s="18">
        <v>0.10614999999999999</v>
      </c>
      <c r="J2124" s="1">
        <v>9078413</v>
      </c>
      <c r="K2124" s="1" t="s">
        <v>739</v>
      </c>
      <c r="L2124" s="19">
        <v>10290177.759199969</v>
      </c>
      <c r="M2124" s="1" t="s">
        <v>67</v>
      </c>
      <c r="N2124" s="1" t="s">
        <v>86</v>
      </c>
      <c r="O2124" s="1" t="s">
        <v>38</v>
      </c>
      <c r="P2124" s="20">
        <v>9078413</v>
      </c>
      <c r="Q2124" s="1" t="s">
        <v>340</v>
      </c>
      <c r="R2124" s="1" t="s">
        <v>89</v>
      </c>
      <c r="S2124" s="1" t="s">
        <v>80</v>
      </c>
      <c r="T2124" s="18">
        <f>IFERROR(VLOOKUP(A2124,'[1]For Report Q-2 '!$A$2:$T$3476,20,0),"-")</f>
        <v>0.10614999999999999</v>
      </c>
      <c r="U2124" s="55">
        <f>IFERROR(VLOOKUP(A2124,'[1]For Report Q-2 '!$A$2:$U$3476,21,0),"-")</f>
        <v>0</v>
      </c>
      <c r="V2124" s="2" t="str">
        <f>IFERROR(VLOOKUP(A2124,'[1]For Report Q-2 '!$A$2:$V$3476,22,0),"-")</f>
        <v>-</v>
      </c>
      <c r="W2124" s="1">
        <f>IFERROR(VLOOKUP(A2124,'[1]For Report Q-2 '!$A$2:$W$3476,23,0),"-")</f>
        <v>0</v>
      </c>
      <c r="X2124" s="1"/>
      <c r="Y2124" s="1"/>
      <c r="Z2124" s="2" t="str">
        <f>IFERROR(VLOOKUP(A2124,'[1]For Report Q-2 '!$A$2:$Z$3476,26,0),"-")</f>
        <v>-</v>
      </c>
      <c r="AA2124" s="1" t="str">
        <f>IFERROR(VLOOKUP(A2124,'[1]For Report Q-2 '!$A$2:$AH$3476,27,0),"-")</f>
        <v>-</v>
      </c>
      <c r="AB2124" s="1" t="str">
        <f>IFERROR(VLOOKUP(A2124,'[1]For Report Q-2 '!$A$2:$AH$3476,28,0),"-")</f>
        <v>-</v>
      </c>
      <c r="AC2124" s="2" t="str">
        <f>IFERROR(VLOOKUP(A2124,'[1]For Report Q-2 '!$A$2:$AH$3476,29,0),"-")</f>
        <v>-</v>
      </c>
      <c r="AD2124" s="2" t="str">
        <f>IFERROR(VLOOKUP(A2124,'[1]For Report Q-2 '!$A$2:$AH$3476,30,0),"-")</f>
        <v>-</v>
      </c>
      <c r="AE2124" s="1" t="str">
        <f>IFERROR(VLOOKUP(A2124,'[1]For Report Q-2 '!$A$2:$AH$3476,31,0),"-")</f>
        <v>-</v>
      </c>
      <c r="AF2124" s="1" t="str">
        <f>IFERROR(VLOOKUP(A2124,'[1]For Report Q-2 '!$A$2:$AH$3476,32,0),"-")</f>
        <v>-</v>
      </c>
      <c r="AG2124" s="2" t="str">
        <f>IFERROR(VLOOKUP(A2124,'[1]For Report Q-2 '!$A$2:$AH$3476,33,0),"-")</f>
        <v>-</v>
      </c>
      <c r="AH2124" s="1" t="str">
        <f t="shared" si="33"/>
        <v>--</v>
      </c>
      <c r="AI2124" t="e">
        <v>#N/A</v>
      </c>
      <c r="AJ2124" t="e">
        <v>#N/A</v>
      </c>
      <c r="AK2124" t="e">
        <v>#N/A</v>
      </c>
    </row>
    <row r="2125" spans="1:37" x14ac:dyDescent="0.25">
      <c r="A2125" s="15">
        <v>9083979</v>
      </c>
      <c r="B2125" s="15" t="s">
        <v>739</v>
      </c>
      <c r="C2125" s="16">
        <v>44228</v>
      </c>
      <c r="D2125" s="15" t="s">
        <v>28</v>
      </c>
      <c r="E2125" s="1" t="s">
        <v>86</v>
      </c>
      <c r="F2125" s="15" t="s">
        <v>46</v>
      </c>
      <c r="G2125" s="1" t="s">
        <v>28</v>
      </c>
      <c r="H2125" s="17">
        <v>31275</v>
      </c>
      <c r="I2125" s="18">
        <v>0.31274999999999997</v>
      </c>
      <c r="J2125" s="1">
        <v>9078413</v>
      </c>
      <c r="K2125" s="1" t="s">
        <v>739</v>
      </c>
      <c r="L2125" s="19">
        <v>10290177.759199969</v>
      </c>
      <c r="M2125" s="1" t="s">
        <v>67</v>
      </c>
      <c r="N2125" s="1" t="s">
        <v>86</v>
      </c>
      <c r="O2125" s="1" t="s">
        <v>32</v>
      </c>
      <c r="P2125" s="20">
        <v>9078413</v>
      </c>
      <c r="Q2125" s="1" t="s">
        <v>340</v>
      </c>
      <c r="R2125" s="1" t="s">
        <v>89</v>
      </c>
      <c r="S2125" s="1" t="s">
        <v>80</v>
      </c>
      <c r="T2125" s="18">
        <f>IFERROR(VLOOKUP(A2125,'[1]For Report Q-2 '!$A$2:$T$3476,20,0),"-")</f>
        <v>0.31274999999999997</v>
      </c>
      <c r="U2125" s="55">
        <f>IFERROR(VLOOKUP(A2125,'[1]For Report Q-2 '!$A$2:$U$3476,21,0),"-")</f>
        <v>0</v>
      </c>
      <c r="V2125" s="2" t="str">
        <f>IFERROR(VLOOKUP(A2125,'[1]For Report Q-2 '!$A$2:$V$3476,22,0),"-")</f>
        <v>-</v>
      </c>
      <c r="W2125" s="1">
        <f>IFERROR(VLOOKUP(A2125,'[1]For Report Q-2 '!$A$2:$W$3476,23,0),"-")</f>
        <v>0</v>
      </c>
      <c r="X2125" s="1"/>
      <c r="Y2125" s="1"/>
      <c r="Z2125" s="2" t="str">
        <f>IFERROR(VLOOKUP(A2125,'[1]For Report Q-2 '!$A$2:$Z$3476,26,0),"-")</f>
        <v>-</v>
      </c>
      <c r="AA2125" s="1" t="str">
        <f>IFERROR(VLOOKUP(A2125,'[1]For Report Q-2 '!$A$2:$AH$3476,27,0),"-")</f>
        <v>-</v>
      </c>
      <c r="AB2125" s="1" t="str">
        <f>IFERROR(VLOOKUP(A2125,'[1]For Report Q-2 '!$A$2:$AH$3476,28,0),"-")</f>
        <v>-</v>
      </c>
      <c r="AC2125" s="2" t="str">
        <f>IFERROR(VLOOKUP(A2125,'[1]For Report Q-2 '!$A$2:$AH$3476,29,0),"-")</f>
        <v>-</v>
      </c>
      <c r="AD2125" s="2" t="str">
        <f>IFERROR(VLOOKUP(A2125,'[1]For Report Q-2 '!$A$2:$AH$3476,30,0),"-")</f>
        <v>-</v>
      </c>
      <c r="AE2125" s="1" t="str">
        <f>IFERROR(VLOOKUP(A2125,'[1]For Report Q-2 '!$A$2:$AH$3476,31,0),"-")</f>
        <v>-</v>
      </c>
      <c r="AF2125" s="1" t="str">
        <f>IFERROR(VLOOKUP(A2125,'[1]For Report Q-2 '!$A$2:$AH$3476,32,0),"-")</f>
        <v>-</v>
      </c>
      <c r="AG2125" s="2" t="str">
        <f>IFERROR(VLOOKUP(A2125,'[1]For Report Q-2 '!$A$2:$AH$3476,33,0),"-")</f>
        <v>-</v>
      </c>
      <c r="AH2125" s="1" t="str">
        <f t="shared" si="33"/>
        <v>--</v>
      </c>
      <c r="AI2125" t="e">
        <v>#N/A</v>
      </c>
      <c r="AJ2125" t="e">
        <v>#N/A</v>
      </c>
      <c r="AK2125" t="e">
        <v>#N/A</v>
      </c>
    </row>
    <row r="2126" spans="1:37" x14ac:dyDescent="0.25">
      <c r="A2126" s="15">
        <v>9083982</v>
      </c>
      <c r="B2126" s="15" t="s">
        <v>739</v>
      </c>
      <c r="C2126" s="16">
        <v>44232</v>
      </c>
      <c r="D2126" s="15" t="s">
        <v>40</v>
      </c>
      <c r="E2126" s="1" t="s">
        <v>86</v>
      </c>
      <c r="F2126" s="15" t="s">
        <v>46</v>
      </c>
      <c r="G2126" s="1" t="s">
        <v>40</v>
      </c>
      <c r="H2126" s="17">
        <v>11925</v>
      </c>
      <c r="I2126" s="18">
        <v>0.11924999999999999</v>
      </c>
      <c r="J2126" s="1">
        <v>9078413</v>
      </c>
      <c r="K2126" s="1" t="s">
        <v>739</v>
      </c>
      <c r="L2126" s="19">
        <v>10290177.759199969</v>
      </c>
      <c r="M2126" s="1" t="s">
        <v>67</v>
      </c>
      <c r="N2126" s="1" t="s">
        <v>86</v>
      </c>
      <c r="O2126" s="1" t="s">
        <v>41</v>
      </c>
      <c r="P2126" s="20">
        <v>9078413</v>
      </c>
      <c r="Q2126" s="1" t="s">
        <v>340</v>
      </c>
      <c r="R2126" s="1" t="s">
        <v>89</v>
      </c>
      <c r="S2126" s="1" t="s">
        <v>80</v>
      </c>
      <c r="T2126" s="18">
        <f>IFERROR(VLOOKUP(A2126,'[1]For Report Q-2 '!$A$2:$T$3476,20,0),"-")</f>
        <v>0.11700000000000001</v>
      </c>
      <c r="U2126" s="55">
        <f>IFERROR(VLOOKUP(A2126,'[1]For Report Q-2 '!$A$2:$U$3476,21,0),"-")</f>
        <v>0</v>
      </c>
      <c r="V2126" s="2" t="str">
        <f>IFERROR(VLOOKUP(A2126,'[1]For Report Q-2 '!$A$2:$V$3476,22,0),"-")</f>
        <v>-</v>
      </c>
      <c r="W2126" s="1">
        <f>IFERROR(VLOOKUP(A2126,'[1]For Report Q-2 '!$A$2:$W$3476,23,0),"-")</f>
        <v>0</v>
      </c>
      <c r="X2126" s="1"/>
      <c r="Y2126" s="1"/>
      <c r="Z2126" s="2" t="str">
        <f>IFERROR(VLOOKUP(A2126,'[1]For Report Q-2 '!$A$2:$Z$3476,26,0),"-")</f>
        <v>-</v>
      </c>
      <c r="AA2126" s="1" t="str">
        <f>IFERROR(VLOOKUP(A2126,'[1]For Report Q-2 '!$A$2:$AH$3476,27,0),"-")</f>
        <v>-</v>
      </c>
      <c r="AB2126" s="1" t="str">
        <f>IFERROR(VLOOKUP(A2126,'[1]For Report Q-2 '!$A$2:$AH$3476,28,0),"-")</f>
        <v>-</v>
      </c>
      <c r="AC2126" s="2" t="str">
        <f>IFERROR(VLOOKUP(A2126,'[1]For Report Q-2 '!$A$2:$AH$3476,29,0),"-")</f>
        <v>-</v>
      </c>
      <c r="AD2126" s="2" t="str">
        <f>IFERROR(VLOOKUP(A2126,'[1]For Report Q-2 '!$A$2:$AH$3476,30,0),"-")</f>
        <v>-</v>
      </c>
      <c r="AE2126" s="1" t="str">
        <f>IFERROR(VLOOKUP(A2126,'[1]For Report Q-2 '!$A$2:$AH$3476,31,0),"-")</f>
        <v>-</v>
      </c>
      <c r="AF2126" s="1" t="str">
        <f>IFERROR(VLOOKUP(A2126,'[1]For Report Q-2 '!$A$2:$AH$3476,32,0),"-")</f>
        <v>-</v>
      </c>
      <c r="AG2126" s="2" t="str">
        <f>IFERROR(VLOOKUP(A2126,'[1]For Report Q-2 '!$A$2:$AH$3476,33,0),"-")</f>
        <v>-</v>
      </c>
      <c r="AH2126" s="1" t="str">
        <f t="shared" si="33"/>
        <v>--</v>
      </c>
      <c r="AI2126" t="e">
        <v>#N/A</v>
      </c>
      <c r="AJ2126" t="e">
        <v>#N/A</v>
      </c>
      <c r="AK2126" t="e">
        <v>#N/A</v>
      </c>
    </row>
    <row r="2127" spans="1:37" x14ac:dyDescent="0.25">
      <c r="A2127" s="15">
        <v>9083989</v>
      </c>
      <c r="B2127" s="15" t="s">
        <v>739</v>
      </c>
      <c r="C2127" s="16">
        <v>44227</v>
      </c>
      <c r="D2127" s="15" t="s">
        <v>182</v>
      </c>
      <c r="E2127" s="1" t="s">
        <v>86</v>
      </c>
      <c r="F2127" s="15" t="s">
        <v>46</v>
      </c>
      <c r="G2127" s="1" t="s">
        <v>53</v>
      </c>
      <c r="H2127" s="17">
        <v>16860</v>
      </c>
      <c r="I2127" s="18">
        <v>0.1686</v>
      </c>
      <c r="J2127" s="1">
        <v>9078413</v>
      </c>
      <c r="K2127" s="1" t="s">
        <v>739</v>
      </c>
      <c r="L2127" s="19">
        <v>10290177.759199969</v>
      </c>
      <c r="M2127" s="1" t="s">
        <v>67</v>
      </c>
      <c r="N2127" s="1" t="s">
        <v>86</v>
      </c>
      <c r="O2127" s="1" t="s">
        <v>54</v>
      </c>
      <c r="P2127" s="20">
        <v>9078413</v>
      </c>
      <c r="Q2127" s="1" t="s">
        <v>340</v>
      </c>
      <c r="R2127" s="1" t="s">
        <v>89</v>
      </c>
      <c r="S2127" s="1" t="s">
        <v>80</v>
      </c>
      <c r="T2127" s="18">
        <f>IFERROR(VLOOKUP(A2127,'[1]For Report Q-2 '!$A$2:$T$3476,20,0),"-")</f>
        <v>0.1686</v>
      </c>
      <c r="U2127" s="55">
        <f>IFERROR(VLOOKUP(A2127,'[1]For Report Q-2 '!$A$2:$U$3476,21,0),"-")</f>
        <v>0</v>
      </c>
      <c r="V2127" s="2" t="str">
        <f>IFERROR(VLOOKUP(A2127,'[1]For Report Q-2 '!$A$2:$V$3476,22,0),"-")</f>
        <v>-</v>
      </c>
      <c r="W2127" s="1">
        <f>IFERROR(VLOOKUP(A2127,'[1]For Report Q-2 '!$A$2:$W$3476,23,0),"-")</f>
        <v>0</v>
      </c>
      <c r="X2127" s="1"/>
      <c r="Y2127" s="1"/>
      <c r="Z2127" s="2" t="str">
        <f>IFERROR(VLOOKUP(A2127,'[1]For Report Q-2 '!$A$2:$Z$3476,26,0),"-")</f>
        <v>-</v>
      </c>
      <c r="AA2127" s="1" t="str">
        <f>IFERROR(VLOOKUP(A2127,'[1]For Report Q-2 '!$A$2:$AH$3476,27,0),"-")</f>
        <v>-</v>
      </c>
      <c r="AB2127" s="1" t="str">
        <f>IFERROR(VLOOKUP(A2127,'[1]For Report Q-2 '!$A$2:$AH$3476,28,0),"-")</f>
        <v>-</v>
      </c>
      <c r="AC2127" s="2" t="str">
        <f>IFERROR(VLOOKUP(A2127,'[1]For Report Q-2 '!$A$2:$AH$3476,29,0),"-")</f>
        <v>-</v>
      </c>
      <c r="AD2127" s="2" t="str">
        <f>IFERROR(VLOOKUP(A2127,'[1]For Report Q-2 '!$A$2:$AH$3476,30,0),"-")</f>
        <v>-</v>
      </c>
      <c r="AE2127" s="1" t="str">
        <f>IFERROR(VLOOKUP(A2127,'[1]For Report Q-2 '!$A$2:$AH$3476,31,0),"-")</f>
        <v>-</v>
      </c>
      <c r="AF2127" s="1" t="str">
        <f>IFERROR(VLOOKUP(A2127,'[1]For Report Q-2 '!$A$2:$AH$3476,32,0),"-")</f>
        <v>-</v>
      </c>
      <c r="AG2127" s="2" t="str">
        <f>IFERROR(VLOOKUP(A2127,'[1]For Report Q-2 '!$A$2:$AH$3476,33,0),"-")</f>
        <v>-</v>
      </c>
      <c r="AH2127" s="1" t="str">
        <f t="shared" si="33"/>
        <v>--</v>
      </c>
      <c r="AI2127" t="e">
        <v>#N/A</v>
      </c>
      <c r="AJ2127" t="e">
        <v>#N/A</v>
      </c>
      <c r="AK2127" t="e">
        <v>#N/A</v>
      </c>
    </row>
    <row r="2128" spans="1:37" x14ac:dyDescent="0.25">
      <c r="A2128" s="15">
        <v>9083993</v>
      </c>
      <c r="B2128" s="15" t="s">
        <v>739</v>
      </c>
      <c r="C2128" s="16">
        <v>44232</v>
      </c>
      <c r="D2128" s="15" t="s">
        <v>178</v>
      </c>
      <c r="E2128" s="1" t="s">
        <v>86</v>
      </c>
      <c r="F2128" s="15" t="s">
        <v>46</v>
      </c>
      <c r="G2128" s="1" t="s">
        <v>178</v>
      </c>
      <c r="H2128" s="17">
        <v>25060</v>
      </c>
      <c r="I2128" s="18">
        <v>0.25059999999999999</v>
      </c>
      <c r="J2128" s="1">
        <v>9078413</v>
      </c>
      <c r="K2128" s="1" t="s">
        <v>739</v>
      </c>
      <c r="L2128" s="19">
        <v>10290177.759199969</v>
      </c>
      <c r="M2128" s="1" t="s">
        <v>67</v>
      </c>
      <c r="N2128" s="1" t="s">
        <v>86</v>
      </c>
      <c r="O2128" s="1" t="s">
        <v>180</v>
      </c>
      <c r="P2128" s="20">
        <v>9078413</v>
      </c>
      <c r="Q2128" s="1" t="s">
        <v>340</v>
      </c>
      <c r="R2128" s="1" t="s">
        <v>89</v>
      </c>
      <c r="S2128" s="1" t="s">
        <v>80</v>
      </c>
      <c r="T2128" s="18">
        <f>IFERROR(VLOOKUP(A2128,'[1]For Report Q-2 '!$A$2:$T$3476,20,0),"-")</f>
        <v>0.25059999999999999</v>
      </c>
      <c r="U2128" s="55">
        <f>IFERROR(VLOOKUP(A2128,'[1]For Report Q-2 '!$A$2:$U$3476,21,0),"-")</f>
        <v>0</v>
      </c>
      <c r="V2128" s="2" t="str">
        <f>IFERROR(VLOOKUP(A2128,'[1]For Report Q-2 '!$A$2:$V$3476,22,0),"-")</f>
        <v>-</v>
      </c>
      <c r="W2128" s="1">
        <f>IFERROR(VLOOKUP(A2128,'[1]For Report Q-2 '!$A$2:$W$3476,23,0),"-")</f>
        <v>0</v>
      </c>
      <c r="X2128" s="1"/>
      <c r="Y2128" s="1"/>
      <c r="Z2128" s="2" t="str">
        <f>IFERROR(VLOOKUP(A2128,'[1]For Report Q-2 '!$A$2:$Z$3476,26,0),"-")</f>
        <v>-</v>
      </c>
      <c r="AA2128" s="1" t="str">
        <f>IFERROR(VLOOKUP(A2128,'[1]For Report Q-2 '!$A$2:$AH$3476,27,0),"-")</f>
        <v>-</v>
      </c>
      <c r="AB2128" s="1" t="str">
        <f>IFERROR(VLOOKUP(A2128,'[1]For Report Q-2 '!$A$2:$AH$3476,28,0),"-")</f>
        <v>-</v>
      </c>
      <c r="AC2128" s="2" t="str">
        <f>IFERROR(VLOOKUP(A2128,'[1]For Report Q-2 '!$A$2:$AH$3476,29,0),"-")</f>
        <v>-</v>
      </c>
      <c r="AD2128" s="2" t="str">
        <f>IFERROR(VLOOKUP(A2128,'[1]For Report Q-2 '!$A$2:$AH$3476,30,0),"-")</f>
        <v>-</v>
      </c>
      <c r="AE2128" s="1" t="str">
        <f>IFERROR(VLOOKUP(A2128,'[1]For Report Q-2 '!$A$2:$AH$3476,31,0),"-")</f>
        <v>-</v>
      </c>
      <c r="AF2128" s="1" t="str">
        <f>IFERROR(VLOOKUP(A2128,'[1]For Report Q-2 '!$A$2:$AH$3476,32,0),"-")</f>
        <v>-</v>
      </c>
      <c r="AG2128" s="2" t="str">
        <f>IFERROR(VLOOKUP(A2128,'[1]For Report Q-2 '!$A$2:$AH$3476,33,0),"-")</f>
        <v>-</v>
      </c>
      <c r="AH2128" s="1" t="str">
        <f t="shared" si="33"/>
        <v>--</v>
      </c>
      <c r="AI2128" t="e">
        <v>#N/A</v>
      </c>
      <c r="AJ2128" t="e">
        <v>#N/A</v>
      </c>
      <c r="AK2128" t="e">
        <v>#N/A</v>
      </c>
    </row>
    <row r="2129" spans="1:37" x14ac:dyDescent="0.25">
      <c r="A2129" s="15">
        <v>9083995</v>
      </c>
      <c r="B2129" s="15" t="s">
        <v>739</v>
      </c>
      <c r="C2129" s="16">
        <v>44260</v>
      </c>
      <c r="D2129" s="15" t="s">
        <v>178</v>
      </c>
      <c r="E2129" s="1" t="s">
        <v>86</v>
      </c>
      <c r="F2129" s="15" t="s">
        <v>46</v>
      </c>
      <c r="G2129" s="1" t="s">
        <v>178</v>
      </c>
      <c r="H2129" s="17">
        <v>22050</v>
      </c>
      <c r="I2129" s="18">
        <v>0.2205</v>
      </c>
      <c r="J2129" s="1">
        <v>9078413</v>
      </c>
      <c r="K2129" s="1" t="s">
        <v>739</v>
      </c>
      <c r="L2129" s="19">
        <v>10290177.759199969</v>
      </c>
      <c r="M2129" s="1" t="s">
        <v>67</v>
      </c>
      <c r="N2129" s="1" t="s">
        <v>86</v>
      </c>
      <c r="O2129" s="1" t="s">
        <v>180</v>
      </c>
      <c r="P2129" s="20">
        <v>9078413</v>
      </c>
      <c r="Q2129" s="1" t="s">
        <v>340</v>
      </c>
      <c r="R2129" s="1" t="s">
        <v>89</v>
      </c>
      <c r="S2129" s="1" t="s">
        <v>80</v>
      </c>
      <c r="T2129" s="18">
        <f>IFERROR(VLOOKUP(A2129,'[1]For Report Q-2 '!$A$2:$T$3476,20,0),"-")</f>
        <v>0.22264999999999999</v>
      </c>
      <c r="U2129" s="55">
        <f>IFERROR(VLOOKUP(A2129,'[1]For Report Q-2 '!$A$2:$U$3476,21,0),"-")</f>
        <v>0</v>
      </c>
      <c r="V2129" s="2" t="str">
        <f>IFERROR(VLOOKUP(A2129,'[1]For Report Q-2 '!$A$2:$V$3476,22,0),"-")</f>
        <v>-</v>
      </c>
      <c r="W2129" s="1">
        <f>IFERROR(VLOOKUP(A2129,'[1]For Report Q-2 '!$A$2:$W$3476,23,0),"-")</f>
        <v>0</v>
      </c>
      <c r="X2129" s="1"/>
      <c r="Y2129" s="1"/>
      <c r="Z2129" s="2" t="str">
        <f>IFERROR(VLOOKUP(A2129,'[1]For Report Q-2 '!$A$2:$Z$3476,26,0),"-")</f>
        <v>-</v>
      </c>
      <c r="AA2129" s="1" t="str">
        <f>IFERROR(VLOOKUP(A2129,'[1]For Report Q-2 '!$A$2:$AH$3476,27,0),"-")</f>
        <v>-</v>
      </c>
      <c r="AB2129" s="1" t="str">
        <f>IFERROR(VLOOKUP(A2129,'[1]For Report Q-2 '!$A$2:$AH$3476,28,0),"-")</f>
        <v>-</v>
      </c>
      <c r="AC2129" s="2" t="str">
        <f>IFERROR(VLOOKUP(A2129,'[1]For Report Q-2 '!$A$2:$AH$3476,29,0),"-")</f>
        <v>-</v>
      </c>
      <c r="AD2129" s="2" t="str">
        <f>IFERROR(VLOOKUP(A2129,'[1]For Report Q-2 '!$A$2:$AH$3476,30,0),"-")</f>
        <v>-</v>
      </c>
      <c r="AE2129" s="1" t="str">
        <f>IFERROR(VLOOKUP(A2129,'[1]For Report Q-2 '!$A$2:$AH$3476,31,0),"-")</f>
        <v>-</v>
      </c>
      <c r="AF2129" s="1" t="str">
        <f>IFERROR(VLOOKUP(A2129,'[1]For Report Q-2 '!$A$2:$AH$3476,32,0),"-")</f>
        <v>-</v>
      </c>
      <c r="AG2129" s="2" t="str">
        <f>IFERROR(VLOOKUP(A2129,'[1]For Report Q-2 '!$A$2:$AH$3476,33,0),"-")</f>
        <v>-</v>
      </c>
      <c r="AH2129" s="1" t="str">
        <f t="shared" si="33"/>
        <v>--</v>
      </c>
      <c r="AI2129" t="e">
        <v>#N/A</v>
      </c>
      <c r="AJ2129" t="e">
        <v>#N/A</v>
      </c>
      <c r="AK2129" t="e">
        <v>#N/A</v>
      </c>
    </row>
    <row r="2130" spans="1:37" x14ac:dyDescent="0.25">
      <c r="A2130" s="15">
        <v>9083996</v>
      </c>
      <c r="B2130" s="15" t="s">
        <v>739</v>
      </c>
      <c r="C2130" s="16">
        <v>44256</v>
      </c>
      <c r="D2130" s="15" t="s">
        <v>178</v>
      </c>
      <c r="E2130" s="1" t="s">
        <v>86</v>
      </c>
      <c r="F2130" s="15" t="s">
        <v>46</v>
      </c>
      <c r="G2130" s="1" t="s">
        <v>178</v>
      </c>
      <c r="H2130" s="17">
        <v>50880</v>
      </c>
      <c r="I2130" s="18">
        <v>0.50880000000000003</v>
      </c>
      <c r="J2130" s="1">
        <v>9078413</v>
      </c>
      <c r="K2130" s="1" t="s">
        <v>739</v>
      </c>
      <c r="L2130" s="19">
        <v>10290177.759199969</v>
      </c>
      <c r="M2130" s="1" t="s">
        <v>67</v>
      </c>
      <c r="N2130" s="1" t="s">
        <v>86</v>
      </c>
      <c r="O2130" s="1" t="s">
        <v>180</v>
      </c>
      <c r="P2130" s="20">
        <v>9078413</v>
      </c>
      <c r="Q2130" s="1" t="s">
        <v>340</v>
      </c>
      <c r="R2130" s="1" t="s">
        <v>89</v>
      </c>
      <c r="S2130" s="1" t="s">
        <v>80</v>
      </c>
      <c r="T2130" s="18">
        <f>IFERROR(VLOOKUP(A2130,'[1]For Report Q-2 '!$A$2:$T$3476,20,0),"-")</f>
        <v>0.48945</v>
      </c>
      <c r="U2130" s="55">
        <f>IFERROR(VLOOKUP(A2130,'[1]For Report Q-2 '!$A$2:$U$3476,21,0),"-")</f>
        <v>0</v>
      </c>
      <c r="V2130" s="2" t="str">
        <f>IFERROR(VLOOKUP(A2130,'[1]For Report Q-2 '!$A$2:$V$3476,22,0),"-")</f>
        <v>-</v>
      </c>
      <c r="W2130" s="1">
        <f>IFERROR(VLOOKUP(A2130,'[1]For Report Q-2 '!$A$2:$W$3476,23,0),"-")</f>
        <v>0</v>
      </c>
      <c r="X2130" s="1"/>
      <c r="Y2130" s="1"/>
      <c r="Z2130" s="2" t="str">
        <f>IFERROR(VLOOKUP(A2130,'[1]For Report Q-2 '!$A$2:$Z$3476,26,0),"-")</f>
        <v>-</v>
      </c>
      <c r="AA2130" s="1" t="str">
        <f>IFERROR(VLOOKUP(A2130,'[1]For Report Q-2 '!$A$2:$AH$3476,27,0),"-")</f>
        <v>-</v>
      </c>
      <c r="AB2130" s="1" t="str">
        <f>IFERROR(VLOOKUP(A2130,'[1]For Report Q-2 '!$A$2:$AH$3476,28,0),"-")</f>
        <v>-</v>
      </c>
      <c r="AC2130" s="2" t="str">
        <f>IFERROR(VLOOKUP(A2130,'[1]For Report Q-2 '!$A$2:$AH$3476,29,0),"-")</f>
        <v>-</v>
      </c>
      <c r="AD2130" s="2" t="str">
        <f>IFERROR(VLOOKUP(A2130,'[1]For Report Q-2 '!$A$2:$AH$3476,30,0),"-")</f>
        <v>-</v>
      </c>
      <c r="AE2130" s="1" t="str">
        <f>IFERROR(VLOOKUP(A2130,'[1]For Report Q-2 '!$A$2:$AH$3476,31,0),"-")</f>
        <v>-</v>
      </c>
      <c r="AF2130" s="1" t="str">
        <f>IFERROR(VLOOKUP(A2130,'[1]For Report Q-2 '!$A$2:$AH$3476,32,0),"-")</f>
        <v>-</v>
      </c>
      <c r="AG2130" s="2" t="str">
        <f>IFERROR(VLOOKUP(A2130,'[1]For Report Q-2 '!$A$2:$AH$3476,33,0),"-")</f>
        <v>-</v>
      </c>
      <c r="AH2130" s="1" t="str">
        <f t="shared" si="33"/>
        <v>--</v>
      </c>
      <c r="AI2130" t="e">
        <v>#N/A</v>
      </c>
      <c r="AJ2130" t="e">
        <v>#N/A</v>
      </c>
      <c r="AK2130" t="e">
        <v>#N/A</v>
      </c>
    </row>
    <row r="2131" spans="1:37" x14ac:dyDescent="0.25">
      <c r="A2131" s="15">
        <v>9084009</v>
      </c>
      <c r="B2131" s="15" t="s">
        <v>739</v>
      </c>
      <c r="C2131" s="16">
        <v>44228</v>
      </c>
      <c r="D2131" s="15" t="s">
        <v>28</v>
      </c>
      <c r="E2131" s="1" t="s">
        <v>86</v>
      </c>
      <c r="F2131" s="15" t="s">
        <v>46</v>
      </c>
      <c r="G2131" s="1" t="s">
        <v>28</v>
      </c>
      <c r="H2131" s="17">
        <v>10320</v>
      </c>
      <c r="I2131" s="18">
        <v>0.1032</v>
      </c>
      <c r="J2131" s="1">
        <v>9078413</v>
      </c>
      <c r="K2131" s="1" t="s">
        <v>739</v>
      </c>
      <c r="L2131" s="19">
        <v>10290177.759199969</v>
      </c>
      <c r="M2131" s="1" t="s">
        <v>67</v>
      </c>
      <c r="N2131" s="1" t="s">
        <v>86</v>
      </c>
      <c r="O2131" s="1" t="s">
        <v>38</v>
      </c>
      <c r="P2131" s="20">
        <v>9078413</v>
      </c>
      <c r="Q2131" s="1" t="s">
        <v>340</v>
      </c>
      <c r="R2131" s="1" t="s">
        <v>89</v>
      </c>
      <c r="S2131" s="1" t="s">
        <v>80</v>
      </c>
      <c r="T2131" s="18">
        <f>IFERROR(VLOOKUP(A2131,'[1]For Report Q-2 '!$A$2:$T$3476,20,0),"-")</f>
        <v>0.13275000000000001</v>
      </c>
      <c r="U2131" s="55">
        <f>IFERROR(VLOOKUP(A2131,'[1]For Report Q-2 '!$A$2:$U$3476,21,0),"-")</f>
        <v>0</v>
      </c>
      <c r="V2131" s="2" t="str">
        <f>IFERROR(VLOOKUP(A2131,'[1]For Report Q-2 '!$A$2:$V$3476,22,0),"-")</f>
        <v>-</v>
      </c>
      <c r="W2131" s="1">
        <f>IFERROR(VLOOKUP(A2131,'[1]For Report Q-2 '!$A$2:$W$3476,23,0),"-")</f>
        <v>0</v>
      </c>
      <c r="X2131" s="1"/>
      <c r="Y2131" s="1"/>
      <c r="Z2131" s="2" t="str">
        <f>IFERROR(VLOOKUP(A2131,'[1]For Report Q-2 '!$A$2:$Z$3476,26,0),"-")</f>
        <v>-</v>
      </c>
      <c r="AA2131" s="1" t="str">
        <f>IFERROR(VLOOKUP(A2131,'[1]For Report Q-2 '!$A$2:$AH$3476,27,0),"-")</f>
        <v>-</v>
      </c>
      <c r="AB2131" s="1" t="str">
        <f>IFERROR(VLOOKUP(A2131,'[1]For Report Q-2 '!$A$2:$AH$3476,28,0),"-")</f>
        <v>-</v>
      </c>
      <c r="AC2131" s="2" t="str">
        <f>IFERROR(VLOOKUP(A2131,'[1]For Report Q-2 '!$A$2:$AH$3476,29,0),"-")</f>
        <v>-</v>
      </c>
      <c r="AD2131" s="2" t="str">
        <f>IFERROR(VLOOKUP(A2131,'[1]For Report Q-2 '!$A$2:$AH$3476,30,0),"-")</f>
        <v>-</v>
      </c>
      <c r="AE2131" s="1" t="str">
        <f>IFERROR(VLOOKUP(A2131,'[1]For Report Q-2 '!$A$2:$AH$3476,31,0),"-")</f>
        <v>-</v>
      </c>
      <c r="AF2131" s="1" t="str">
        <f>IFERROR(VLOOKUP(A2131,'[1]For Report Q-2 '!$A$2:$AH$3476,32,0),"-")</f>
        <v>-</v>
      </c>
      <c r="AG2131" s="2" t="str">
        <f>IFERROR(VLOOKUP(A2131,'[1]For Report Q-2 '!$A$2:$AH$3476,33,0),"-")</f>
        <v>-</v>
      </c>
      <c r="AH2131" s="1" t="str">
        <f t="shared" si="33"/>
        <v>--</v>
      </c>
      <c r="AI2131" t="e">
        <v>#N/A</v>
      </c>
      <c r="AJ2131" t="e">
        <v>#N/A</v>
      </c>
      <c r="AK2131" t="e">
        <v>#N/A</v>
      </c>
    </row>
    <row r="2132" spans="1:37" x14ac:dyDescent="0.25">
      <c r="A2132" s="15">
        <v>9084010</v>
      </c>
      <c r="B2132" s="15" t="s">
        <v>739</v>
      </c>
      <c r="C2132" s="16">
        <v>44228</v>
      </c>
      <c r="D2132" s="15" t="s">
        <v>28</v>
      </c>
      <c r="E2132" s="1" t="s">
        <v>86</v>
      </c>
      <c r="F2132" s="15" t="s">
        <v>46</v>
      </c>
      <c r="G2132" s="1" t="s">
        <v>28</v>
      </c>
      <c r="H2132" s="17">
        <v>31950</v>
      </c>
      <c r="I2132" s="18">
        <v>0.31950000000000001</v>
      </c>
      <c r="J2132" s="1">
        <v>9078413</v>
      </c>
      <c r="K2132" s="1" t="s">
        <v>739</v>
      </c>
      <c r="L2132" s="19">
        <v>10290177.759199969</v>
      </c>
      <c r="M2132" s="1" t="s">
        <v>67</v>
      </c>
      <c r="N2132" s="1" t="s">
        <v>86</v>
      </c>
      <c r="O2132" s="1" t="s">
        <v>32</v>
      </c>
      <c r="P2132" s="20">
        <v>9078413</v>
      </c>
      <c r="Q2132" s="1" t="s">
        <v>340</v>
      </c>
      <c r="R2132" s="1" t="s">
        <v>89</v>
      </c>
      <c r="S2132" s="1" t="s">
        <v>80</v>
      </c>
      <c r="T2132" s="18">
        <f>IFERROR(VLOOKUP(A2132,'[1]For Report Q-2 '!$A$2:$T$3476,20,0),"-")</f>
        <v>0.31950000000000001</v>
      </c>
      <c r="U2132" s="55">
        <f>IFERROR(VLOOKUP(A2132,'[1]For Report Q-2 '!$A$2:$U$3476,21,0),"-")</f>
        <v>0</v>
      </c>
      <c r="V2132" s="2" t="str">
        <f>IFERROR(VLOOKUP(A2132,'[1]For Report Q-2 '!$A$2:$V$3476,22,0),"-")</f>
        <v>-</v>
      </c>
      <c r="W2132" s="1">
        <f>IFERROR(VLOOKUP(A2132,'[1]For Report Q-2 '!$A$2:$W$3476,23,0),"-")</f>
        <v>0</v>
      </c>
      <c r="X2132" s="1"/>
      <c r="Y2132" s="1"/>
      <c r="Z2132" s="2" t="str">
        <f>IFERROR(VLOOKUP(A2132,'[1]For Report Q-2 '!$A$2:$Z$3476,26,0),"-")</f>
        <v>-</v>
      </c>
      <c r="AA2132" s="1" t="str">
        <f>IFERROR(VLOOKUP(A2132,'[1]For Report Q-2 '!$A$2:$AH$3476,27,0),"-")</f>
        <v>-</v>
      </c>
      <c r="AB2132" s="1" t="str">
        <f>IFERROR(VLOOKUP(A2132,'[1]For Report Q-2 '!$A$2:$AH$3476,28,0),"-")</f>
        <v>-</v>
      </c>
      <c r="AC2132" s="2" t="str">
        <f>IFERROR(VLOOKUP(A2132,'[1]For Report Q-2 '!$A$2:$AH$3476,29,0),"-")</f>
        <v>-</v>
      </c>
      <c r="AD2132" s="2" t="str">
        <f>IFERROR(VLOOKUP(A2132,'[1]For Report Q-2 '!$A$2:$AH$3476,30,0),"-")</f>
        <v>-</v>
      </c>
      <c r="AE2132" s="1" t="str">
        <f>IFERROR(VLOOKUP(A2132,'[1]For Report Q-2 '!$A$2:$AH$3476,31,0),"-")</f>
        <v>-</v>
      </c>
      <c r="AF2132" s="1" t="str">
        <f>IFERROR(VLOOKUP(A2132,'[1]For Report Q-2 '!$A$2:$AH$3476,32,0),"-")</f>
        <v>-</v>
      </c>
      <c r="AG2132" s="2" t="str">
        <f>IFERROR(VLOOKUP(A2132,'[1]For Report Q-2 '!$A$2:$AH$3476,33,0),"-")</f>
        <v>-</v>
      </c>
      <c r="AH2132" s="1" t="str">
        <f t="shared" si="33"/>
        <v>--</v>
      </c>
      <c r="AI2132" t="e">
        <v>#N/A</v>
      </c>
      <c r="AJ2132" t="e">
        <v>#N/A</v>
      </c>
      <c r="AK2132" t="e">
        <v>#N/A</v>
      </c>
    </row>
    <row r="2133" spans="1:37" x14ac:dyDescent="0.25">
      <c r="A2133" s="15">
        <v>9084017</v>
      </c>
      <c r="B2133" s="15" t="s">
        <v>739</v>
      </c>
      <c r="C2133" s="16">
        <v>44230</v>
      </c>
      <c r="D2133" s="15" t="s">
        <v>40</v>
      </c>
      <c r="E2133" s="1" t="s">
        <v>86</v>
      </c>
      <c r="F2133" s="15" t="s">
        <v>46</v>
      </c>
      <c r="G2133" s="1" t="s">
        <v>40</v>
      </c>
      <c r="H2133" s="17">
        <v>15525</v>
      </c>
      <c r="I2133" s="18">
        <v>0.15525</v>
      </c>
      <c r="J2133" s="1">
        <v>9078413</v>
      </c>
      <c r="K2133" s="1" t="s">
        <v>739</v>
      </c>
      <c r="L2133" s="19">
        <v>10290177.759199969</v>
      </c>
      <c r="M2133" s="1" t="s">
        <v>67</v>
      </c>
      <c r="N2133" s="1" t="s">
        <v>86</v>
      </c>
      <c r="O2133" s="1" t="s">
        <v>41</v>
      </c>
      <c r="P2133" s="20">
        <v>9078413</v>
      </c>
      <c r="Q2133" s="1" t="s">
        <v>340</v>
      </c>
      <c r="R2133" s="1" t="s">
        <v>89</v>
      </c>
      <c r="S2133" s="1" t="s">
        <v>80</v>
      </c>
      <c r="T2133" s="18">
        <f>IFERROR(VLOOKUP(A2133,'[1]For Report Q-2 '!$A$2:$T$3476,20,0),"-")</f>
        <v>0.153</v>
      </c>
      <c r="U2133" s="55">
        <f>IFERROR(VLOOKUP(A2133,'[1]For Report Q-2 '!$A$2:$U$3476,21,0),"-")</f>
        <v>0</v>
      </c>
      <c r="V2133" s="2" t="str">
        <f>IFERROR(VLOOKUP(A2133,'[1]For Report Q-2 '!$A$2:$V$3476,22,0),"-")</f>
        <v>-</v>
      </c>
      <c r="W2133" s="1">
        <f>IFERROR(VLOOKUP(A2133,'[1]For Report Q-2 '!$A$2:$W$3476,23,0),"-")</f>
        <v>0</v>
      </c>
      <c r="X2133" s="1"/>
      <c r="Y2133" s="1"/>
      <c r="Z2133" s="2" t="str">
        <f>IFERROR(VLOOKUP(A2133,'[1]For Report Q-2 '!$A$2:$Z$3476,26,0),"-")</f>
        <v>-</v>
      </c>
      <c r="AA2133" s="1" t="str">
        <f>IFERROR(VLOOKUP(A2133,'[1]For Report Q-2 '!$A$2:$AH$3476,27,0),"-")</f>
        <v>-</v>
      </c>
      <c r="AB2133" s="1" t="str">
        <f>IFERROR(VLOOKUP(A2133,'[1]For Report Q-2 '!$A$2:$AH$3476,28,0),"-")</f>
        <v>-</v>
      </c>
      <c r="AC2133" s="2" t="str">
        <f>IFERROR(VLOOKUP(A2133,'[1]For Report Q-2 '!$A$2:$AH$3476,29,0),"-")</f>
        <v>-</v>
      </c>
      <c r="AD2133" s="2" t="str">
        <f>IFERROR(VLOOKUP(A2133,'[1]For Report Q-2 '!$A$2:$AH$3476,30,0),"-")</f>
        <v>-</v>
      </c>
      <c r="AE2133" s="1" t="str">
        <f>IFERROR(VLOOKUP(A2133,'[1]For Report Q-2 '!$A$2:$AH$3476,31,0),"-")</f>
        <v>-</v>
      </c>
      <c r="AF2133" s="1" t="str">
        <f>IFERROR(VLOOKUP(A2133,'[1]For Report Q-2 '!$A$2:$AH$3476,32,0),"-")</f>
        <v>-</v>
      </c>
      <c r="AG2133" s="2" t="str">
        <f>IFERROR(VLOOKUP(A2133,'[1]For Report Q-2 '!$A$2:$AH$3476,33,0),"-")</f>
        <v>-</v>
      </c>
      <c r="AH2133" s="1" t="str">
        <f t="shared" si="33"/>
        <v>--</v>
      </c>
      <c r="AI2133" t="e">
        <v>#N/A</v>
      </c>
      <c r="AJ2133" t="e">
        <v>#N/A</v>
      </c>
      <c r="AK2133" t="e">
        <v>#N/A</v>
      </c>
    </row>
    <row r="2134" spans="1:37" x14ac:dyDescent="0.25">
      <c r="A2134" s="15">
        <v>9084018</v>
      </c>
      <c r="B2134" s="15" t="s">
        <v>739</v>
      </c>
      <c r="C2134" s="16">
        <v>44232</v>
      </c>
      <c r="D2134" s="15" t="s">
        <v>104</v>
      </c>
      <c r="E2134" s="1" t="s">
        <v>86</v>
      </c>
      <c r="F2134" s="15" t="s">
        <v>46</v>
      </c>
      <c r="G2134" s="1" t="s">
        <v>104</v>
      </c>
      <c r="H2134" s="17">
        <v>15930</v>
      </c>
      <c r="I2134" s="18">
        <v>0.1593</v>
      </c>
      <c r="J2134" s="1">
        <v>9078413</v>
      </c>
      <c r="K2134" s="1" t="s">
        <v>739</v>
      </c>
      <c r="L2134" s="19">
        <v>10290177.759199969</v>
      </c>
      <c r="M2134" s="1" t="s">
        <v>67</v>
      </c>
      <c r="N2134" s="1" t="s">
        <v>86</v>
      </c>
      <c r="O2134" s="1" t="s">
        <v>105</v>
      </c>
      <c r="P2134" s="20">
        <v>9078413</v>
      </c>
      <c r="Q2134" s="1" t="s">
        <v>340</v>
      </c>
      <c r="R2134" s="1" t="s">
        <v>89</v>
      </c>
      <c r="S2134" s="1" t="s">
        <v>80</v>
      </c>
      <c r="T2134" s="18">
        <f>IFERROR(VLOOKUP(A2134,'[1]For Report Q-2 '!$A$2:$T$3476,20,0),"-")</f>
        <v>0.1593</v>
      </c>
      <c r="U2134" s="55">
        <f>IFERROR(VLOOKUP(A2134,'[1]For Report Q-2 '!$A$2:$U$3476,21,0),"-")</f>
        <v>0</v>
      </c>
      <c r="V2134" s="2" t="str">
        <f>IFERROR(VLOOKUP(A2134,'[1]For Report Q-2 '!$A$2:$V$3476,22,0),"-")</f>
        <v>-</v>
      </c>
      <c r="W2134" s="1">
        <f>IFERROR(VLOOKUP(A2134,'[1]For Report Q-2 '!$A$2:$W$3476,23,0),"-")</f>
        <v>0</v>
      </c>
      <c r="X2134" s="1"/>
      <c r="Y2134" s="1"/>
      <c r="Z2134" s="2" t="str">
        <f>IFERROR(VLOOKUP(A2134,'[1]For Report Q-2 '!$A$2:$Z$3476,26,0),"-")</f>
        <v>-</v>
      </c>
      <c r="AA2134" s="1" t="str">
        <f>IFERROR(VLOOKUP(A2134,'[1]For Report Q-2 '!$A$2:$AH$3476,27,0),"-")</f>
        <v>-</v>
      </c>
      <c r="AB2134" s="1" t="str">
        <f>IFERROR(VLOOKUP(A2134,'[1]For Report Q-2 '!$A$2:$AH$3476,28,0),"-")</f>
        <v>-</v>
      </c>
      <c r="AC2134" s="2" t="str">
        <f>IFERROR(VLOOKUP(A2134,'[1]For Report Q-2 '!$A$2:$AH$3476,29,0),"-")</f>
        <v>-</v>
      </c>
      <c r="AD2134" s="2" t="str">
        <f>IFERROR(VLOOKUP(A2134,'[1]For Report Q-2 '!$A$2:$AH$3476,30,0),"-")</f>
        <v>-</v>
      </c>
      <c r="AE2134" s="1" t="str">
        <f>IFERROR(VLOOKUP(A2134,'[1]For Report Q-2 '!$A$2:$AH$3476,31,0),"-")</f>
        <v>-</v>
      </c>
      <c r="AF2134" s="1" t="str">
        <f>IFERROR(VLOOKUP(A2134,'[1]For Report Q-2 '!$A$2:$AH$3476,32,0),"-")</f>
        <v>-</v>
      </c>
      <c r="AG2134" s="2" t="str">
        <f>IFERROR(VLOOKUP(A2134,'[1]For Report Q-2 '!$A$2:$AH$3476,33,0),"-")</f>
        <v>-</v>
      </c>
      <c r="AH2134" s="1" t="str">
        <f t="shared" si="33"/>
        <v>--</v>
      </c>
      <c r="AI2134" t="e">
        <v>#N/A</v>
      </c>
      <c r="AJ2134" t="e">
        <v>#N/A</v>
      </c>
      <c r="AK2134" t="e">
        <v>#N/A</v>
      </c>
    </row>
    <row r="2135" spans="1:37" x14ac:dyDescent="0.25">
      <c r="A2135" s="15">
        <v>9084020</v>
      </c>
      <c r="B2135" s="15" t="s">
        <v>739</v>
      </c>
      <c r="C2135" s="16">
        <v>44242</v>
      </c>
      <c r="D2135" s="15" t="s">
        <v>104</v>
      </c>
      <c r="E2135" s="1" t="s">
        <v>86</v>
      </c>
      <c r="F2135" s="15" t="s">
        <v>46</v>
      </c>
      <c r="G2135" s="1" t="s">
        <v>104</v>
      </c>
      <c r="H2135" s="17">
        <v>29790</v>
      </c>
      <c r="I2135" s="18">
        <v>0.2979</v>
      </c>
      <c r="J2135" s="1">
        <v>9078413</v>
      </c>
      <c r="K2135" s="1" t="s">
        <v>739</v>
      </c>
      <c r="L2135" s="19">
        <v>10290177.759199969</v>
      </c>
      <c r="M2135" s="1" t="s">
        <v>67</v>
      </c>
      <c r="N2135" s="1" t="s">
        <v>86</v>
      </c>
      <c r="O2135" s="1" t="s">
        <v>105</v>
      </c>
      <c r="P2135" s="20">
        <v>9078413</v>
      </c>
      <c r="Q2135" s="1" t="s">
        <v>340</v>
      </c>
      <c r="R2135" s="1" t="s">
        <v>89</v>
      </c>
      <c r="S2135" s="1" t="s">
        <v>80</v>
      </c>
      <c r="T2135" s="18">
        <f>IFERROR(VLOOKUP(A2135,'[1]For Report Q-2 '!$A$2:$T$3476,20,0),"-")</f>
        <v>0.2979</v>
      </c>
      <c r="U2135" s="55">
        <f>IFERROR(VLOOKUP(A2135,'[1]For Report Q-2 '!$A$2:$U$3476,21,0),"-")</f>
        <v>0</v>
      </c>
      <c r="V2135" s="2" t="str">
        <f>IFERROR(VLOOKUP(A2135,'[1]For Report Q-2 '!$A$2:$V$3476,22,0),"-")</f>
        <v>-</v>
      </c>
      <c r="W2135" s="1">
        <f>IFERROR(VLOOKUP(A2135,'[1]For Report Q-2 '!$A$2:$W$3476,23,0),"-")</f>
        <v>0</v>
      </c>
      <c r="X2135" s="1"/>
      <c r="Y2135" s="1"/>
      <c r="Z2135" s="2" t="str">
        <f>IFERROR(VLOOKUP(A2135,'[1]For Report Q-2 '!$A$2:$Z$3476,26,0),"-")</f>
        <v>-</v>
      </c>
      <c r="AA2135" s="1" t="str">
        <f>IFERROR(VLOOKUP(A2135,'[1]For Report Q-2 '!$A$2:$AH$3476,27,0),"-")</f>
        <v>-</v>
      </c>
      <c r="AB2135" s="1" t="str">
        <f>IFERROR(VLOOKUP(A2135,'[1]For Report Q-2 '!$A$2:$AH$3476,28,0),"-")</f>
        <v>-</v>
      </c>
      <c r="AC2135" s="2" t="str">
        <f>IFERROR(VLOOKUP(A2135,'[1]For Report Q-2 '!$A$2:$AH$3476,29,0),"-")</f>
        <v>-</v>
      </c>
      <c r="AD2135" s="2" t="str">
        <f>IFERROR(VLOOKUP(A2135,'[1]For Report Q-2 '!$A$2:$AH$3476,30,0),"-")</f>
        <v>-</v>
      </c>
      <c r="AE2135" s="1" t="str">
        <f>IFERROR(VLOOKUP(A2135,'[1]For Report Q-2 '!$A$2:$AH$3476,31,0),"-")</f>
        <v>-</v>
      </c>
      <c r="AF2135" s="1" t="str">
        <f>IFERROR(VLOOKUP(A2135,'[1]For Report Q-2 '!$A$2:$AH$3476,32,0),"-")</f>
        <v>-</v>
      </c>
      <c r="AG2135" s="2" t="str">
        <f>IFERROR(VLOOKUP(A2135,'[1]For Report Q-2 '!$A$2:$AH$3476,33,0),"-")</f>
        <v>-</v>
      </c>
      <c r="AH2135" s="1" t="str">
        <f t="shared" si="33"/>
        <v>--</v>
      </c>
      <c r="AI2135" t="e">
        <v>#N/A</v>
      </c>
      <c r="AJ2135" t="e">
        <v>#N/A</v>
      </c>
      <c r="AK2135" t="e">
        <v>#N/A</v>
      </c>
    </row>
    <row r="2136" spans="1:37" x14ac:dyDescent="0.25">
      <c r="A2136" s="15">
        <v>9084026</v>
      </c>
      <c r="B2136" s="15" t="s">
        <v>739</v>
      </c>
      <c r="C2136" s="16">
        <v>44266</v>
      </c>
      <c r="D2136" s="15" t="s">
        <v>178</v>
      </c>
      <c r="E2136" s="1" t="s">
        <v>86</v>
      </c>
      <c r="F2136" s="15" t="s">
        <v>46</v>
      </c>
      <c r="G2136" s="1" t="s">
        <v>178</v>
      </c>
      <c r="H2136" s="17">
        <v>22500</v>
      </c>
      <c r="I2136" s="18">
        <v>0.22500000000000001</v>
      </c>
      <c r="J2136" s="1">
        <v>9078413</v>
      </c>
      <c r="K2136" s="1" t="s">
        <v>739</v>
      </c>
      <c r="L2136" s="19">
        <v>10290177.759199969</v>
      </c>
      <c r="M2136" s="1" t="s">
        <v>67</v>
      </c>
      <c r="N2136" s="1" t="s">
        <v>86</v>
      </c>
      <c r="O2136" s="1" t="s">
        <v>180</v>
      </c>
      <c r="P2136" s="20">
        <v>9078413</v>
      </c>
      <c r="Q2136" s="1" t="s">
        <v>340</v>
      </c>
      <c r="R2136" s="1" t="s">
        <v>89</v>
      </c>
      <c r="S2136" s="1" t="s">
        <v>80</v>
      </c>
      <c r="T2136" s="18">
        <f>IFERROR(VLOOKUP(A2136,'[1]For Report Q-2 '!$A$2:$T$3476,20,0),"-")</f>
        <v>0.22500000000000001</v>
      </c>
      <c r="U2136" s="55">
        <f>IFERROR(VLOOKUP(A2136,'[1]For Report Q-2 '!$A$2:$U$3476,21,0),"-")</f>
        <v>0</v>
      </c>
      <c r="V2136" s="2" t="str">
        <f>IFERROR(VLOOKUP(A2136,'[1]For Report Q-2 '!$A$2:$V$3476,22,0),"-")</f>
        <v>-</v>
      </c>
      <c r="W2136" s="1">
        <f>IFERROR(VLOOKUP(A2136,'[1]For Report Q-2 '!$A$2:$W$3476,23,0),"-")</f>
        <v>0</v>
      </c>
      <c r="X2136" s="1"/>
      <c r="Y2136" s="1"/>
      <c r="Z2136" s="2" t="str">
        <f>IFERROR(VLOOKUP(A2136,'[1]For Report Q-2 '!$A$2:$Z$3476,26,0),"-")</f>
        <v>-</v>
      </c>
      <c r="AA2136" s="1" t="str">
        <f>IFERROR(VLOOKUP(A2136,'[1]For Report Q-2 '!$A$2:$AH$3476,27,0),"-")</f>
        <v>-</v>
      </c>
      <c r="AB2136" s="1" t="str">
        <f>IFERROR(VLOOKUP(A2136,'[1]For Report Q-2 '!$A$2:$AH$3476,28,0),"-")</f>
        <v>-</v>
      </c>
      <c r="AC2136" s="2" t="str">
        <f>IFERROR(VLOOKUP(A2136,'[1]For Report Q-2 '!$A$2:$AH$3476,29,0),"-")</f>
        <v>-</v>
      </c>
      <c r="AD2136" s="2" t="str">
        <f>IFERROR(VLOOKUP(A2136,'[1]For Report Q-2 '!$A$2:$AH$3476,30,0),"-")</f>
        <v>-</v>
      </c>
      <c r="AE2136" s="1" t="str">
        <f>IFERROR(VLOOKUP(A2136,'[1]For Report Q-2 '!$A$2:$AH$3476,31,0),"-")</f>
        <v>-</v>
      </c>
      <c r="AF2136" s="1" t="str">
        <f>IFERROR(VLOOKUP(A2136,'[1]For Report Q-2 '!$A$2:$AH$3476,32,0),"-")</f>
        <v>-</v>
      </c>
      <c r="AG2136" s="2" t="str">
        <f>IFERROR(VLOOKUP(A2136,'[1]For Report Q-2 '!$A$2:$AH$3476,33,0),"-")</f>
        <v>-</v>
      </c>
      <c r="AH2136" s="1" t="str">
        <f t="shared" si="33"/>
        <v>--</v>
      </c>
      <c r="AI2136" t="e">
        <v>#N/A</v>
      </c>
      <c r="AJ2136" t="e">
        <v>#N/A</v>
      </c>
      <c r="AK2136" t="e">
        <v>#N/A</v>
      </c>
    </row>
    <row r="2137" spans="1:37" x14ac:dyDescent="0.25">
      <c r="A2137" s="15">
        <v>9084027</v>
      </c>
      <c r="B2137" s="15" t="s">
        <v>739</v>
      </c>
      <c r="C2137" s="16">
        <v>44256</v>
      </c>
      <c r="D2137" s="15" t="s">
        <v>178</v>
      </c>
      <c r="E2137" s="1" t="s">
        <v>86</v>
      </c>
      <c r="F2137" s="15" t="s">
        <v>46</v>
      </c>
      <c r="G2137" s="1" t="s">
        <v>178</v>
      </c>
      <c r="H2137" s="17">
        <v>18365</v>
      </c>
      <c r="I2137" s="18">
        <v>0.18365000000000001</v>
      </c>
      <c r="J2137" s="1">
        <v>9078413</v>
      </c>
      <c r="K2137" s="1" t="s">
        <v>739</v>
      </c>
      <c r="L2137" s="19">
        <v>10290177.759199969</v>
      </c>
      <c r="M2137" s="1" t="s">
        <v>67</v>
      </c>
      <c r="N2137" s="1" t="s">
        <v>86</v>
      </c>
      <c r="O2137" s="1" t="s">
        <v>180</v>
      </c>
      <c r="P2137" s="20">
        <v>9078413</v>
      </c>
      <c r="Q2137" s="1" t="s">
        <v>340</v>
      </c>
      <c r="R2137" s="1" t="s">
        <v>89</v>
      </c>
      <c r="S2137" s="1" t="s">
        <v>80</v>
      </c>
      <c r="T2137" s="18">
        <f>IFERROR(VLOOKUP(A2137,'[1]For Report Q-2 '!$A$2:$T$3476,20,0),"-")</f>
        <v>0.18579999999999999</v>
      </c>
      <c r="U2137" s="55">
        <f>IFERROR(VLOOKUP(A2137,'[1]For Report Q-2 '!$A$2:$U$3476,21,0),"-")</f>
        <v>0</v>
      </c>
      <c r="V2137" s="2" t="str">
        <f>IFERROR(VLOOKUP(A2137,'[1]For Report Q-2 '!$A$2:$V$3476,22,0),"-")</f>
        <v>-</v>
      </c>
      <c r="W2137" s="1">
        <f>IFERROR(VLOOKUP(A2137,'[1]For Report Q-2 '!$A$2:$W$3476,23,0),"-")</f>
        <v>0</v>
      </c>
      <c r="X2137" s="1"/>
      <c r="Y2137" s="1"/>
      <c r="Z2137" s="2" t="str">
        <f>IFERROR(VLOOKUP(A2137,'[1]For Report Q-2 '!$A$2:$Z$3476,26,0),"-")</f>
        <v>-</v>
      </c>
      <c r="AA2137" s="1" t="str">
        <f>IFERROR(VLOOKUP(A2137,'[1]For Report Q-2 '!$A$2:$AH$3476,27,0),"-")</f>
        <v>-</v>
      </c>
      <c r="AB2137" s="1" t="str">
        <f>IFERROR(VLOOKUP(A2137,'[1]For Report Q-2 '!$A$2:$AH$3476,28,0),"-")</f>
        <v>-</v>
      </c>
      <c r="AC2137" s="2" t="str">
        <f>IFERROR(VLOOKUP(A2137,'[1]For Report Q-2 '!$A$2:$AH$3476,29,0),"-")</f>
        <v>-</v>
      </c>
      <c r="AD2137" s="2" t="str">
        <f>IFERROR(VLOOKUP(A2137,'[1]For Report Q-2 '!$A$2:$AH$3476,30,0),"-")</f>
        <v>-</v>
      </c>
      <c r="AE2137" s="1" t="str">
        <f>IFERROR(VLOOKUP(A2137,'[1]For Report Q-2 '!$A$2:$AH$3476,31,0),"-")</f>
        <v>-</v>
      </c>
      <c r="AF2137" s="1" t="str">
        <f>IFERROR(VLOOKUP(A2137,'[1]For Report Q-2 '!$A$2:$AH$3476,32,0),"-")</f>
        <v>-</v>
      </c>
      <c r="AG2137" s="2" t="str">
        <f>IFERROR(VLOOKUP(A2137,'[1]For Report Q-2 '!$A$2:$AH$3476,33,0),"-")</f>
        <v>-</v>
      </c>
      <c r="AH2137" s="1" t="str">
        <f t="shared" si="33"/>
        <v>--</v>
      </c>
      <c r="AI2137" t="e">
        <v>#N/A</v>
      </c>
      <c r="AJ2137" t="e">
        <v>#N/A</v>
      </c>
      <c r="AK2137" t="e">
        <v>#N/A</v>
      </c>
    </row>
    <row r="2138" spans="1:37" x14ac:dyDescent="0.25">
      <c r="A2138" s="15">
        <v>9084029</v>
      </c>
      <c r="B2138" s="15" t="s">
        <v>739</v>
      </c>
      <c r="C2138" s="16">
        <v>44456</v>
      </c>
      <c r="D2138" s="15" t="s">
        <v>178</v>
      </c>
      <c r="E2138" s="1" t="s">
        <v>86</v>
      </c>
      <c r="F2138" s="15" t="s">
        <v>46</v>
      </c>
      <c r="G2138" s="1" t="s">
        <v>178</v>
      </c>
      <c r="H2138" s="17">
        <v>14925</v>
      </c>
      <c r="I2138" s="18">
        <v>0.14924999999999999</v>
      </c>
      <c r="J2138" s="1">
        <v>9078413</v>
      </c>
      <c r="K2138" s="1" t="s">
        <v>739</v>
      </c>
      <c r="L2138" s="19">
        <v>10290177.759199969</v>
      </c>
      <c r="M2138" s="1" t="s">
        <v>67</v>
      </c>
      <c r="N2138" s="1" t="s">
        <v>86</v>
      </c>
      <c r="O2138" s="1" t="s">
        <v>180</v>
      </c>
      <c r="P2138" s="20">
        <v>9078413</v>
      </c>
      <c r="Q2138" s="1" t="s">
        <v>340</v>
      </c>
      <c r="R2138" s="1" t="s">
        <v>89</v>
      </c>
      <c r="S2138" s="1" t="s">
        <v>80</v>
      </c>
      <c r="T2138" s="18">
        <f>IFERROR(VLOOKUP(A2138,'[1]For Report Q-2 '!$A$2:$T$3476,20,0),"-")</f>
        <v>0.14495</v>
      </c>
      <c r="U2138" s="55">
        <f>IFERROR(VLOOKUP(A2138,'[1]For Report Q-2 '!$A$2:$U$3476,21,0),"-")</f>
        <v>0</v>
      </c>
      <c r="V2138" s="2" t="str">
        <f>IFERROR(VLOOKUP(A2138,'[1]For Report Q-2 '!$A$2:$V$3476,22,0),"-")</f>
        <v>-</v>
      </c>
      <c r="W2138" s="1">
        <f>IFERROR(VLOOKUP(A2138,'[1]For Report Q-2 '!$A$2:$W$3476,23,0),"-")</f>
        <v>0</v>
      </c>
      <c r="X2138" s="1"/>
      <c r="Y2138" s="1"/>
      <c r="Z2138" s="2" t="str">
        <f>IFERROR(VLOOKUP(A2138,'[1]For Report Q-2 '!$A$2:$Z$3476,26,0),"-")</f>
        <v>-</v>
      </c>
      <c r="AA2138" s="1" t="str">
        <f>IFERROR(VLOOKUP(A2138,'[1]For Report Q-2 '!$A$2:$AH$3476,27,0),"-")</f>
        <v>-</v>
      </c>
      <c r="AB2138" s="1" t="str">
        <f>IFERROR(VLOOKUP(A2138,'[1]For Report Q-2 '!$A$2:$AH$3476,28,0),"-")</f>
        <v>-</v>
      </c>
      <c r="AC2138" s="2" t="str">
        <f>IFERROR(VLOOKUP(A2138,'[1]For Report Q-2 '!$A$2:$AH$3476,29,0),"-")</f>
        <v>-</v>
      </c>
      <c r="AD2138" s="2" t="str">
        <f>IFERROR(VLOOKUP(A2138,'[1]For Report Q-2 '!$A$2:$AH$3476,30,0),"-")</f>
        <v>-</v>
      </c>
      <c r="AE2138" s="1" t="str">
        <f>IFERROR(VLOOKUP(A2138,'[1]For Report Q-2 '!$A$2:$AH$3476,31,0),"-")</f>
        <v>-</v>
      </c>
      <c r="AF2138" s="1" t="str">
        <f>IFERROR(VLOOKUP(A2138,'[1]For Report Q-2 '!$A$2:$AH$3476,32,0),"-")</f>
        <v>-</v>
      </c>
      <c r="AG2138" s="2" t="str">
        <f>IFERROR(VLOOKUP(A2138,'[1]For Report Q-2 '!$A$2:$AH$3476,33,0),"-")</f>
        <v>-</v>
      </c>
      <c r="AH2138" s="1" t="str">
        <f t="shared" si="33"/>
        <v>--</v>
      </c>
      <c r="AI2138" t="e">
        <v>#N/A</v>
      </c>
      <c r="AJ2138" t="e">
        <v>#N/A</v>
      </c>
      <c r="AK2138" t="e">
        <v>#N/A</v>
      </c>
    </row>
    <row r="2139" spans="1:37" x14ac:dyDescent="0.25">
      <c r="A2139" s="15">
        <v>9084030</v>
      </c>
      <c r="B2139" s="15" t="s">
        <v>739</v>
      </c>
      <c r="C2139" s="16">
        <v>44495</v>
      </c>
      <c r="D2139" s="15" t="s">
        <v>178</v>
      </c>
      <c r="E2139" s="1" t="s">
        <v>86</v>
      </c>
      <c r="F2139" s="15" t="s">
        <v>46</v>
      </c>
      <c r="G2139" s="1" t="s">
        <v>178</v>
      </c>
      <c r="H2139" s="17">
        <v>27000</v>
      </c>
      <c r="I2139" s="18">
        <v>0.27</v>
      </c>
      <c r="J2139" s="1">
        <v>9078413</v>
      </c>
      <c r="K2139" s="1" t="s">
        <v>739</v>
      </c>
      <c r="L2139" s="19">
        <v>10290177.759199969</v>
      </c>
      <c r="M2139" s="1" t="s">
        <v>67</v>
      </c>
      <c r="N2139" s="1" t="s">
        <v>86</v>
      </c>
      <c r="O2139" s="1" t="s">
        <v>180</v>
      </c>
      <c r="P2139" s="20">
        <v>9078413</v>
      </c>
      <c r="Q2139" s="1" t="s">
        <v>340</v>
      </c>
      <c r="R2139" s="1" t="s">
        <v>89</v>
      </c>
      <c r="S2139" s="1" t="s">
        <v>80</v>
      </c>
      <c r="T2139" s="18">
        <f>IFERROR(VLOOKUP(A2139,'[1]For Report Q-2 '!$A$2:$T$3476,20,0),"-")</f>
        <v>0.26100000000000001</v>
      </c>
      <c r="U2139" s="55">
        <f>IFERROR(VLOOKUP(A2139,'[1]For Report Q-2 '!$A$2:$U$3476,21,0),"-")</f>
        <v>0</v>
      </c>
      <c r="V2139" s="2" t="str">
        <f>IFERROR(VLOOKUP(A2139,'[1]For Report Q-2 '!$A$2:$V$3476,22,0),"-")</f>
        <v>-</v>
      </c>
      <c r="W2139" s="1">
        <f>IFERROR(VLOOKUP(A2139,'[1]For Report Q-2 '!$A$2:$W$3476,23,0),"-")</f>
        <v>0</v>
      </c>
      <c r="X2139" s="1"/>
      <c r="Y2139" s="1"/>
      <c r="Z2139" s="2" t="str">
        <f>IFERROR(VLOOKUP(A2139,'[1]For Report Q-2 '!$A$2:$Z$3476,26,0),"-")</f>
        <v>-</v>
      </c>
      <c r="AA2139" s="1" t="str">
        <f>IFERROR(VLOOKUP(A2139,'[1]For Report Q-2 '!$A$2:$AH$3476,27,0),"-")</f>
        <v>-</v>
      </c>
      <c r="AB2139" s="1" t="str">
        <f>IFERROR(VLOOKUP(A2139,'[1]For Report Q-2 '!$A$2:$AH$3476,28,0),"-")</f>
        <v>-</v>
      </c>
      <c r="AC2139" s="2" t="str">
        <f>IFERROR(VLOOKUP(A2139,'[1]For Report Q-2 '!$A$2:$AH$3476,29,0),"-")</f>
        <v>-</v>
      </c>
      <c r="AD2139" s="2" t="str">
        <f>IFERROR(VLOOKUP(A2139,'[1]For Report Q-2 '!$A$2:$AH$3476,30,0),"-")</f>
        <v>-</v>
      </c>
      <c r="AE2139" s="1" t="str">
        <f>IFERROR(VLOOKUP(A2139,'[1]For Report Q-2 '!$A$2:$AH$3476,31,0),"-")</f>
        <v>-</v>
      </c>
      <c r="AF2139" s="1" t="str">
        <f>IFERROR(VLOOKUP(A2139,'[1]For Report Q-2 '!$A$2:$AH$3476,32,0),"-")</f>
        <v>-</v>
      </c>
      <c r="AG2139" s="2" t="str">
        <f>IFERROR(VLOOKUP(A2139,'[1]For Report Q-2 '!$A$2:$AH$3476,33,0),"-")</f>
        <v>-</v>
      </c>
      <c r="AH2139" s="1" t="str">
        <f t="shared" si="33"/>
        <v>--</v>
      </c>
      <c r="AI2139" t="e">
        <v>#N/A</v>
      </c>
      <c r="AJ2139" t="e">
        <v>#N/A</v>
      </c>
      <c r="AK2139" t="e">
        <v>#N/A</v>
      </c>
    </row>
    <row r="2140" spans="1:37" x14ac:dyDescent="0.25">
      <c r="A2140" s="15">
        <v>9084318</v>
      </c>
      <c r="B2140" s="15" t="s">
        <v>739</v>
      </c>
      <c r="C2140" s="16">
        <v>44237</v>
      </c>
      <c r="D2140" s="15" t="s">
        <v>178</v>
      </c>
      <c r="E2140" s="1" t="s">
        <v>86</v>
      </c>
      <c r="F2140" s="15" t="s">
        <v>46</v>
      </c>
      <c r="G2140" s="1" t="s">
        <v>178</v>
      </c>
      <c r="H2140" s="17">
        <v>15795</v>
      </c>
      <c r="I2140" s="18">
        <v>0.15795000000000001</v>
      </c>
      <c r="J2140" s="1">
        <v>9078413</v>
      </c>
      <c r="K2140" s="1" t="s">
        <v>739</v>
      </c>
      <c r="L2140" s="19">
        <v>10290177.759199969</v>
      </c>
      <c r="M2140" s="1" t="s">
        <v>67</v>
      </c>
      <c r="N2140" s="1" t="s">
        <v>86</v>
      </c>
      <c r="O2140" s="1" t="s">
        <v>180</v>
      </c>
      <c r="P2140" s="20">
        <v>9078413</v>
      </c>
      <c r="Q2140" s="1" t="s">
        <v>340</v>
      </c>
      <c r="R2140" s="1" t="s">
        <v>89</v>
      </c>
      <c r="S2140" s="1" t="s">
        <v>80</v>
      </c>
      <c r="T2140" s="18">
        <f>IFERROR(VLOOKUP(A2140,'[1]For Report Q-2 '!$A$2:$T$3476,20,0),"-")</f>
        <v>0.15795000000000001</v>
      </c>
      <c r="U2140" s="55">
        <f>IFERROR(VLOOKUP(A2140,'[1]For Report Q-2 '!$A$2:$U$3476,21,0),"-")</f>
        <v>0</v>
      </c>
      <c r="V2140" s="2" t="str">
        <f>IFERROR(VLOOKUP(A2140,'[1]For Report Q-2 '!$A$2:$V$3476,22,0),"-")</f>
        <v>-</v>
      </c>
      <c r="W2140" s="1">
        <f>IFERROR(VLOOKUP(A2140,'[1]For Report Q-2 '!$A$2:$W$3476,23,0),"-")</f>
        <v>0</v>
      </c>
      <c r="X2140" s="1"/>
      <c r="Y2140" s="1"/>
      <c r="Z2140" s="2" t="str">
        <f>IFERROR(VLOOKUP(A2140,'[1]For Report Q-2 '!$A$2:$Z$3476,26,0),"-")</f>
        <v>-</v>
      </c>
      <c r="AA2140" s="1" t="str">
        <f>IFERROR(VLOOKUP(A2140,'[1]For Report Q-2 '!$A$2:$AH$3476,27,0),"-")</f>
        <v>-</v>
      </c>
      <c r="AB2140" s="1" t="str">
        <f>IFERROR(VLOOKUP(A2140,'[1]For Report Q-2 '!$A$2:$AH$3476,28,0),"-")</f>
        <v>-</v>
      </c>
      <c r="AC2140" s="2" t="str">
        <f>IFERROR(VLOOKUP(A2140,'[1]For Report Q-2 '!$A$2:$AH$3476,29,0),"-")</f>
        <v>-</v>
      </c>
      <c r="AD2140" s="2" t="str">
        <f>IFERROR(VLOOKUP(A2140,'[1]For Report Q-2 '!$A$2:$AH$3476,30,0),"-")</f>
        <v>-</v>
      </c>
      <c r="AE2140" s="1" t="str">
        <f>IFERROR(VLOOKUP(A2140,'[1]For Report Q-2 '!$A$2:$AH$3476,31,0),"-")</f>
        <v>-</v>
      </c>
      <c r="AF2140" s="1" t="str">
        <f>IFERROR(VLOOKUP(A2140,'[1]For Report Q-2 '!$A$2:$AH$3476,32,0),"-")</f>
        <v>-</v>
      </c>
      <c r="AG2140" s="2" t="str">
        <f>IFERROR(VLOOKUP(A2140,'[1]For Report Q-2 '!$A$2:$AH$3476,33,0),"-")</f>
        <v>-</v>
      </c>
      <c r="AH2140" s="1" t="str">
        <f t="shared" si="33"/>
        <v>--</v>
      </c>
      <c r="AI2140" t="e">
        <v>#N/A</v>
      </c>
      <c r="AJ2140" t="e">
        <v>#N/A</v>
      </c>
      <c r="AK2140" t="e">
        <v>#N/A</v>
      </c>
    </row>
    <row r="2141" spans="1:37" x14ac:dyDescent="0.25">
      <c r="A2141" s="15">
        <v>9084319</v>
      </c>
      <c r="B2141" s="15" t="s">
        <v>739</v>
      </c>
      <c r="C2141" s="16">
        <v>44228</v>
      </c>
      <c r="D2141" s="15" t="s">
        <v>182</v>
      </c>
      <c r="E2141" s="1" t="s">
        <v>86</v>
      </c>
      <c r="F2141" s="15" t="s">
        <v>46</v>
      </c>
      <c r="G2141" s="1" t="s">
        <v>53</v>
      </c>
      <c r="H2141" s="17">
        <v>18795</v>
      </c>
      <c r="I2141" s="18">
        <v>0.18795000000000001</v>
      </c>
      <c r="J2141" s="1">
        <v>9078413</v>
      </c>
      <c r="K2141" s="1" t="s">
        <v>739</v>
      </c>
      <c r="L2141" s="19">
        <v>10290177.759199969</v>
      </c>
      <c r="M2141" s="1" t="s">
        <v>67</v>
      </c>
      <c r="N2141" s="1" t="s">
        <v>86</v>
      </c>
      <c r="O2141" s="1" t="s">
        <v>54</v>
      </c>
      <c r="P2141" s="20">
        <v>9078413</v>
      </c>
      <c r="Q2141" s="1" t="s">
        <v>340</v>
      </c>
      <c r="R2141" s="1" t="s">
        <v>89</v>
      </c>
      <c r="S2141" s="1" t="s">
        <v>80</v>
      </c>
      <c r="T2141" s="18">
        <f>IFERROR(VLOOKUP(A2141,'[1]For Report Q-2 '!$A$2:$T$3476,20,0),"-")</f>
        <v>0.18795000000000001</v>
      </c>
      <c r="U2141" s="55">
        <f>IFERROR(VLOOKUP(A2141,'[1]For Report Q-2 '!$A$2:$U$3476,21,0),"-")</f>
        <v>0</v>
      </c>
      <c r="V2141" s="2" t="str">
        <f>IFERROR(VLOOKUP(A2141,'[1]For Report Q-2 '!$A$2:$V$3476,22,0),"-")</f>
        <v>-</v>
      </c>
      <c r="W2141" s="1">
        <f>IFERROR(VLOOKUP(A2141,'[1]For Report Q-2 '!$A$2:$W$3476,23,0),"-")</f>
        <v>0</v>
      </c>
      <c r="X2141" s="1"/>
      <c r="Y2141" s="1"/>
      <c r="Z2141" s="2" t="str">
        <f>IFERROR(VLOOKUP(A2141,'[1]For Report Q-2 '!$A$2:$Z$3476,26,0),"-")</f>
        <v>-</v>
      </c>
      <c r="AA2141" s="1" t="str">
        <f>IFERROR(VLOOKUP(A2141,'[1]For Report Q-2 '!$A$2:$AH$3476,27,0),"-")</f>
        <v>-</v>
      </c>
      <c r="AB2141" s="1" t="str">
        <f>IFERROR(VLOOKUP(A2141,'[1]For Report Q-2 '!$A$2:$AH$3476,28,0),"-")</f>
        <v>-</v>
      </c>
      <c r="AC2141" s="2" t="str">
        <f>IFERROR(VLOOKUP(A2141,'[1]For Report Q-2 '!$A$2:$AH$3476,29,0),"-")</f>
        <v>-</v>
      </c>
      <c r="AD2141" s="2" t="str">
        <f>IFERROR(VLOOKUP(A2141,'[1]For Report Q-2 '!$A$2:$AH$3476,30,0),"-")</f>
        <v>-</v>
      </c>
      <c r="AE2141" s="1" t="str">
        <f>IFERROR(VLOOKUP(A2141,'[1]For Report Q-2 '!$A$2:$AH$3476,31,0),"-")</f>
        <v>-</v>
      </c>
      <c r="AF2141" s="1" t="str">
        <f>IFERROR(VLOOKUP(A2141,'[1]For Report Q-2 '!$A$2:$AH$3476,32,0),"-")</f>
        <v>-</v>
      </c>
      <c r="AG2141" s="2" t="str">
        <f>IFERROR(VLOOKUP(A2141,'[1]For Report Q-2 '!$A$2:$AH$3476,33,0),"-")</f>
        <v>-</v>
      </c>
      <c r="AH2141" s="1" t="str">
        <f t="shared" si="33"/>
        <v>--</v>
      </c>
      <c r="AI2141" t="e">
        <v>#N/A</v>
      </c>
      <c r="AJ2141" t="e">
        <v>#N/A</v>
      </c>
      <c r="AK2141" t="e">
        <v>#N/A</v>
      </c>
    </row>
    <row r="2142" spans="1:37" x14ac:dyDescent="0.25">
      <c r="A2142" s="15">
        <v>9084320</v>
      </c>
      <c r="B2142" s="15" t="s">
        <v>739</v>
      </c>
      <c r="C2142" s="16">
        <v>44228</v>
      </c>
      <c r="D2142" s="15" t="s">
        <v>178</v>
      </c>
      <c r="E2142" s="1" t="s">
        <v>86</v>
      </c>
      <c r="F2142" s="15" t="s">
        <v>46</v>
      </c>
      <c r="G2142" s="1" t="s">
        <v>178</v>
      </c>
      <c r="H2142" s="17">
        <v>16200</v>
      </c>
      <c r="I2142" s="18">
        <v>0.16200000000000001</v>
      </c>
      <c r="J2142" s="1">
        <v>9078413</v>
      </c>
      <c r="K2142" s="1" t="s">
        <v>739</v>
      </c>
      <c r="L2142" s="19">
        <v>10290177.759199969</v>
      </c>
      <c r="M2142" s="1" t="s">
        <v>67</v>
      </c>
      <c r="N2142" s="1" t="s">
        <v>86</v>
      </c>
      <c r="O2142" s="1" t="s">
        <v>180</v>
      </c>
      <c r="P2142" s="20">
        <v>9078413</v>
      </c>
      <c r="Q2142" s="1" t="s">
        <v>340</v>
      </c>
      <c r="R2142" s="1" t="s">
        <v>89</v>
      </c>
      <c r="S2142" s="1" t="s">
        <v>80</v>
      </c>
      <c r="T2142" s="18">
        <f>IFERROR(VLOOKUP(A2142,'[1]For Report Q-2 '!$A$2:$T$3476,20,0),"-")</f>
        <v>0.16425000000000001</v>
      </c>
      <c r="U2142" s="55">
        <f>IFERROR(VLOOKUP(A2142,'[1]For Report Q-2 '!$A$2:$U$3476,21,0),"-")</f>
        <v>0</v>
      </c>
      <c r="V2142" s="2" t="str">
        <f>IFERROR(VLOOKUP(A2142,'[1]For Report Q-2 '!$A$2:$V$3476,22,0),"-")</f>
        <v>-</v>
      </c>
      <c r="W2142" s="1">
        <f>IFERROR(VLOOKUP(A2142,'[1]For Report Q-2 '!$A$2:$W$3476,23,0),"-")</f>
        <v>0</v>
      </c>
      <c r="X2142" s="1"/>
      <c r="Y2142" s="1"/>
      <c r="Z2142" s="2" t="str">
        <f>IFERROR(VLOOKUP(A2142,'[1]For Report Q-2 '!$A$2:$Z$3476,26,0),"-")</f>
        <v>-</v>
      </c>
      <c r="AA2142" s="1" t="str">
        <f>IFERROR(VLOOKUP(A2142,'[1]For Report Q-2 '!$A$2:$AH$3476,27,0),"-")</f>
        <v>-</v>
      </c>
      <c r="AB2142" s="1" t="str">
        <f>IFERROR(VLOOKUP(A2142,'[1]For Report Q-2 '!$A$2:$AH$3476,28,0),"-")</f>
        <v>-</v>
      </c>
      <c r="AC2142" s="2" t="str">
        <f>IFERROR(VLOOKUP(A2142,'[1]For Report Q-2 '!$A$2:$AH$3476,29,0),"-")</f>
        <v>-</v>
      </c>
      <c r="AD2142" s="2" t="str">
        <f>IFERROR(VLOOKUP(A2142,'[1]For Report Q-2 '!$A$2:$AH$3476,30,0),"-")</f>
        <v>-</v>
      </c>
      <c r="AE2142" s="1" t="str">
        <f>IFERROR(VLOOKUP(A2142,'[1]For Report Q-2 '!$A$2:$AH$3476,31,0),"-")</f>
        <v>-</v>
      </c>
      <c r="AF2142" s="1" t="str">
        <f>IFERROR(VLOOKUP(A2142,'[1]For Report Q-2 '!$A$2:$AH$3476,32,0),"-")</f>
        <v>-</v>
      </c>
      <c r="AG2142" s="2" t="str">
        <f>IFERROR(VLOOKUP(A2142,'[1]For Report Q-2 '!$A$2:$AH$3476,33,0),"-")</f>
        <v>-</v>
      </c>
      <c r="AH2142" s="1" t="str">
        <f t="shared" si="33"/>
        <v>--</v>
      </c>
      <c r="AI2142" t="e">
        <v>#N/A</v>
      </c>
      <c r="AJ2142" t="e">
        <v>#N/A</v>
      </c>
      <c r="AK2142" t="e">
        <v>#N/A</v>
      </c>
    </row>
    <row r="2143" spans="1:37" x14ac:dyDescent="0.25">
      <c r="A2143" s="15">
        <v>9084327</v>
      </c>
      <c r="B2143" s="15" t="s">
        <v>739</v>
      </c>
      <c r="C2143" s="16">
        <v>44440</v>
      </c>
      <c r="D2143" s="15" t="s">
        <v>178</v>
      </c>
      <c r="E2143" s="1" t="s">
        <v>86</v>
      </c>
      <c r="F2143" s="15" t="s">
        <v>46</v>
      </c>
      <c r="G2143" s="1" t="s">
        <v>178</v>
      </c>
      <c r="H2143" s="17">
        <v>21250</v>
      </c>
      <c r="I2143" s="18">
        <v>0.21249999999999999</v>
      </c>
      <c r="J2143" s="1">
        <v>9078413</v>
      </c>
      <c r="K2143" s="1" t="s">
        <v>739</v>
      </c>
      <c r="L2143" s="19">
        <v>10290177.759199969</v>
      </c>
      <c r="M2143" s="1" t="s">
        <v>67</v>
      </c>
      <c r="N2143" s="1" t="s">
        <v>86</v>
      </c>
      <c r="O2143" s="1" t="s">
        <v>180</v>
      </c>
      <c r="P2143" s="20">
        <v>9078413</v>
      </c>
      <c r="Q2143" s="1" t="s">
        <v>340</v>
      </c>
      <c r="R2143" s="1" t="s">
        <v>89</v>
      </c>
      <c r="S2143" s="1" t="s">
        <v>80</v>
      </c>
      <c r="T2143" s="18">
        <f>IFERROR(VLOOKUP(A2143,'[1]For Report Q-2 '!$A$2:$T$3476,20,0),"-")</f>
        <v>0.2019</v>
      </c>
      <c r="U2143" s="55">
        <f>IFERROR(VLOOKUP(A2143,'[1]For Report Q-2 '!$A$2:$U$3476,21,0),"-")</f>
        <v>0</v>
      </c>
      <c r="V2143" s="2" t="str">
        <f>IFERROR(VLOOKUP(A2143,'[1]For Report Q-2 '!$A$2:$V$3476,22,0),"-")</f>
        <v>-</v>
      </c>
      <c r="W2143" s="1">
        <f>IFERROR(VLOOKUP(A2143,'[1]For Report Q-2 '!$A$2:$W$3476,23,0),"-")</f>
        <v>0</v>
      </c>
      <c r="X2143" s="1"/>
      <c r="Y2143" s="1"/>
      <c r="Z2143" s="2" t="str">
        <f>IFERROR(VLOOKUP(A2143,'[1]For Report Q-2 '!$A$2:$Z$3476,26,0),"-")</f>
        <v>-</v>
      </c>
      <c r="AA2143" s="1" t="str">
        <f>IFERROR(VLOOKUP(A2143,'[1]For Report Q-2 '!$A$2:$AH$3476,27,0),"-")</f>
        <v>-</v>
      </c>
      <c r="AB2143" s="1" t="str">
        <f>IFERROR(VLOOKUP(A2143,'[1]For Report Q-2 '!$A$2:$AH$3476,28,0),"-")</f>
        <v>-</v>
      </c>
      <c r="AC2143" s="2" t="str">
        <f>IFERROR(VLOOKUP(A2143,'[1]For Report Q-2 '!$A$2:$AH$3476,29,0),"-")</f>
        <v>-</v>
      </c>
      <c r="AD2143" s="2" t="str">
        <f>IFERROR(VLOOKUP(A2143,'[1]For Report Q-2 '!$A$2:$AH$3476,30,0),"-")</f>
        <v>-</v>
      </c>
      <c r="AE2143" s="1" t="str">
        <f>IFERROR(VLOOKUP(A2143,'[1]For Report Q-2 '!$A$2:$AH$3476,31,0),"-")</f>
        <v>-</v>
      </c>
      <c r="AF2143" s="1" t="str">
        <f>IFERROR(VLOOKUP(A2143,'[1]For Report Q-2 '!$A$2:$AH$3476,32,0),"-")</f>
        <v>-</v>
      </c>
      <c r="AG2143" s="2" t="str">
        <f>IFERROR(VLOOKUP(A2143,'[1]For Report Q-2 '!$A$2:$AH$3476,33,0),"-")</f>
        <v>-</v>
      </c>
      <c r="AH2143" s="1" t="str">
        <f t="shared" si="33"/>
        <v>--</v>
      </c>
      <c r="AI2143" t="e">
        <v>#N/A</v>
      </c>
      <c r="AJ2143" t="e">
        <v>#N/A</v>
      </c>
      <c r="AK2143" t="e">
        <v>#N/A</v>
      </c>
    </row>
    <row r="2144" spans="1:37" x14ac:dyDescent="0.25">
      <c r="A2144" s="15">
        <v>9084328</v>
      </c>
      <c r="B2144" s="15" t="s">
        <v>739</v>
      </c>
      <c r="C2144" s="16">
        <v>44237</v>
      </c>
      <c r="D2144" s="15" t="s">
        <v>182</v>
      </c>
      <c r="E2144" s="1" t="s">
        <v>86</v>
      </c>
      <c r="F2144" s="15" t="s">
        <v>46</v>
      </c>
      <c r="G2144" s="1" t="s">
        <v>53</v>
      </c>
      <c r="H2144" s="17">
        <v>16650</v>
      </c>
      <c r="I2144" s="18">
        <v>0.16650000000000001</v>
      </c>
      <c r="J2144" s="1">
        <v>9078413</v>
      </c>
      <c r="K2144" s="1" t="s">
        <v>739</v>
      </c>
      <c r="L2144" s="19">
        <v>10290177.759199969</v>
      </c>
      <c r="M2144" s="1" t="s">
        <v>67</v>
      </c>
      <c r="N2144" s="1" t="s">
        <v>86</v>
      </c>
      <c r="O2144" s="1" t="s">
        <v>54</v>
      </c>
      <c r="P2144" s="20">
        <v>9078413</v>
      </c>
      <c r="Q2144" s="1" t="s">
        <v>340</v>
      </c>
      <c r="R2144" s="1" t="s">
        <v>89</v>
      </c>
      <c r="S2144" s="1" t="s">
        <v>80</v>
      </c>
      <c r="T2144" s="18">
        <f>IFERROR(VLOOKUP(A2144,'[1]For Report Q-2 '!$A$2:$T$3476,20,0),"-")</f>
        <v>0.19008</v>
      </c>
      <c r="U2144" s="55">
        <f>IFERROR(VLOOKUP(A2144,'[1]For Report Q-2 '!$A$2:$U$3476,21,0),"-")</f>
        <v>0</v>
      </c>
      <c r="V2144" s="2" t="str">
        <f>IFERROR(VLOOKUP(A2144,'[1]For Report Q-2 '!$A$2:$V$3476,22,0),"-")</f>
        <v>-</v>
      </c>
      <c r="W2144" s="1">
        <f>IFERROR(VLOOKUP(A2144,'[1]For Report Q-2 '!$A$2:$W$3476,23,0),"-")</f>
        <v>0</v>
      </c>
      <c r="X2144" s="1"/>
      <c r="Y2144" s="1"/>
      <c r="Z2144" s="2" t="str">
        <f>IFERROR(VLOOKUP(A2144,'[1]For Report Q-2 '!$A$2:$Z$3476,26,0),"-")</f>
        <v>-</v>
      </c>
      <c r="AA2144" s="1" t="str">
        <f>IFERROR(VLOOKUP(A2144,'[1]For Report Q-2 '!$A$2:$AH$3476,27,0),"-")</f>
        <v>-</v>
      </c>
      <c r="AB2144" s="1" t="str">
        <f>IFERROR(VLOOKUP(A2144,'[1]For Report Q-2 '!$A$2:$AH$3476,28,0),"-")</f>
        <v>-</v>
      </c>
      <c r="AC2144" s="2" t="str">
        <f>IFERROR(VLOOKUP(A2144,'[1]For Report Q-2 '!$A$2:$AH$3476,29,0),"-")</f>
        <v>-</v>
      </c>
      <c r="AD2144" s="2" t="str">
        <f>IFERROR(VLOOKUP(A2144,'[1]For Report Q-2 '!$A$2:$AH$3476,30,0),"-")</f>
        <v>-</v>
      </c>
      <c r="AE2144" s="1" t="str">
        <f>IFERROR(VLOOKUP(A2144,'[1]For Report Q-2 '!$A$2:$AH$3476,31,0),"-")</f>
        <v>-</v>
      </c>
      <c r="AF2144" s="1" t="str">
        <f>IFERROR(VLOOKUP(A2144,'[1]For Report Q-2 '!$A$2:$AH$3476,32,0),"-")</f>
        <v>-</v>
      </c>
      <c r="AG2144" s="2" t="str">
        <f>IFERROR(VLOOKUP(A2144,'[1]For Report Q-2 '!$A$2:$AH$3476,33,0),"-")</f>
        <v>-</v>
      </c>
      <c r="AH2144" s="1" t="str">
        <f t="shared" si="33"/>
        <v>--</v>
      </c>
      <c r="AI2144" t="e">
        <v>#N/A</v>
      </c>
      <c r="AJ2144" t="e">
        <v>#N/A</v>
      </c>
      <c r="AK2144" t="e">
        <v>#N/A</v>
      </c>
    </row>
    <row r="2145" spans="1:37" x14ac:dyDescent="0.25">
      <c r="A2145" s="15">
        <v>9084428</v>
      </c>
      <c r="B2145" s="15" t="s">
        <v>739</v>
      </c>
      <c r="C2145" s="16">
        <v>44261</v>
      </c>
      <c r="D2145" s="15" t="s">
        <v>463</v>
      </c>
      <c r="E2145" s="1" t="s">
        <v>86</v>
      </c>
      <c r="F2145" s="15" t="s">
        <v>46</v>
      </c>
      <c r="G2145" s="1" t="s">
        <v>53</v>
      </c>
      <c r="H2145" s="17">
        <v>32950</v>
      </c>
      <c r="I2145" s="18">
        <v>0.32950000000000002</v>
      </c>
      <c r="J2145" s="1">
        <v>9078413</v>
      </c>
      <c r="K2145" s="1" t="s">
        <v>739</v>
      </c>
      <c r="L2145" s="19">
        <v>10290177.759199969</v>
      </c>
      <c r="M2145" s="1" t="s">
        <v>67</v>
      </c>
      <c r="N2145" s="1" t="s">
        <v>86</v>
      </c>
      <c r="O2145" s="1" t="s">
        <v>54</v>
      </c>
      <c r="P2145" s="20">
        <v>9078413</v>
      </c>
      <c r="Q2145" s="1" t="s">
        <v>340</v>
      </c>
      <c r="R2145" s="1" t="s">
        <v>89</v>
      </c>
      <c r="S2145" s="1" t="s">
        <v>80</v>
      </c>
      <c r="T2145" s="18">
        <f>IFERROR(VLOOKUP(A2145,'[1]For Report Q-2 '!$A$2:$T$3476,20,0),"-")</f>
        <v>0.31624999999999998</v>
      </c>
      <c r="U2145" s="55">
        <f>IFERROR(VLOOKUP(A2145,'[1]For Report Q-2 '!$A$2:$U$3476,21,0),"-")</f>
        <v>0</v>
      </c>
      <c r="V2145" s="2" t="str">
        <f>IFERROR(VLOOKUP(A2145,'[1]For Report Q-2 '!$A$2:$V$3476,22,0),"-")</f>
        <v>-</v>
      </c>
      <c r="W2145" s="1">
        <f>IFERROR(VLOOKUP(A2145,'[1]For Report Q-2 '!$A$2:$W$3476,23,0),"-")</f>
        <v>0</v>
      </c>
      <c r="X2145" s="1"/>
      <c r="Y2145" s="1"/>
      <c r="Z2145" s="2" t="str">
        <f>IFERROR(VLOOKUP(A2145,'[1]For Report Q-2 '!$A$2:$Z$3476,26,0),"-")</f>
        <v>-</v>
      </c>
      <c r="AA2145" s="1" t="str">
        <f>IFERROR(VLOOKUP(A2145,'[1]For Report Q-2 '!$A$2:$AH$3476,27,0),"-")</f>
        <v>-</v>
      </c>
      <c r="AB2145" s="1" t="str">
        <f>IFERROR(VLOOKUP(A2145,'[1]For Report Q-2 '!$A$2:$AH$3476,28,0),"-")</f>
        <v>-</v>
      </c>
      <c r="AC2145" s="2" t="str">
        <f>IFERROR(VLOOKUP(A2145,'[1]For Report Q-2 '!$A$2:$AH$3476,29,0),"-")</f>
        <v>-</v>
      </c>
      <c r="AD2145" s="2" t="str">
        <f>IFERROR(VLOOKUP(A2145,'[1]For Report Q-2 '!$A$2:$AH$3476,30,0),"-")</f>
        <v>-</v>
      </c>
      <c r="AE2145" s="1" t="str">
        <f>IFERROR(VLOOKUP(A2145,'[1]For Report Q-2 '!$A$2:$AH$3476,31,0),"-")</f>
        <v>-</v>
      </c>
      <c r="AF2145" s="1" t="str">
        <f>IFERROR(VLOOKUP(A2145,'[1]For Report Q-2 '!$A$2:$AH$3476,32,0),"-")</f>
        <v>-</v>
      </c>
      <c r="AG2145" s="2" t="str">
        <f>IFERROR(VLOOKUP(A2145,'[1]For Report Q-2 '!$A$2:$AH$3476,33,0),"-")</f>
        <v>-</v>
      </c>
      <c r="AH2145" s="1" t="str">
        <f t="shared" si="33"/>
        <v>--</v>
      </c>
      <c r="AI2145" t="e">
        <v>#N/A</v>
      </c>
      <c r="AJ2145" t="e">
        <v>#N/A</v>
      </c>
      <c r="AK2145" t="e">
        <v>#N/A</v>
      </c>
    </row>
    <row r="2146" spans="1:37" x14ac:dyDescent="0.25">
      <c r="A2146" s="15">
        <v>9084518</v>
      </c>
      <c r="B2146" s="15" t="s">
        <v>739</v>
      </c>
      <c r="C2146" s="16">
        <v>44452</v>
      </c>
      <c r="D2146" s="15" t="s">
        <v>28</v>
      </c>
      <c r="E2146" s="1" t="s">
        <v>86</v>
      </c>
      <c r="F2146" s="15" t="s">
        <v>46</v>
      </c>
      <c r="G2146" s="1" t="s">
        <v>28</v>
      </c>
      <c r="H2146" s="17">
        <v>16000</v>
      </c>
      <c r="I2146" s="18">
        <v>0.16</v>
      </c>
      <c r="J2146" s="1">
        <v>9078413</v>
      </c>
      <c r="K2146" s="1" t="s">
        <v>739</v>
      </c>
      <c r="L2146" s="19">
        <v>10290177.759199969</v>
      </c>
      <c r="M2146" s="1" t="s">
        <v>67</v>
      </c>
      <c r="N2146" s="1" t="s">
        <v>86</v>
      </c>
      <c r="O2146" s="1" t="s">
        <v>38</v>
      </c>
      <c r="P2146" s="20">
        <v>9078413</v>
      </c>
      <c r="Q2146" s="1" t="s">
        <v>340</v>
      </c>
      <c r="R2146" s="1" t="s">
        <v>89</v>
      </c>
      <c r="S2146" s="1" t="s">
        <v>80</v>
      </c>
      <c r="T2146" s="18">
        <f>IFERROR(VLOOKUP(A2146,'[1]For Report Q-2 '!$A$2:$T$3476,20,0),"-")</f>
        <v>0.16</v>
      </c>
      <c r="U2146" s="55">
        <f>IFERROR(VLOOKUP(A2146,'[1]For Report Q-2 '!$A$2:$U$3476,21,0),"-")</f>
        <v>0</v>
      </c>
      <c r="V2146" s="2" t="str">
        <f>IFERROR(VLOOKUP(A2146,'[1]For Report Q-2 '!$A$2:$V$3476,22,0),"-")</f>
        <v>-</v>
      </c>
      <c r="W2146" s="1">
        <f>IFERROR(VLOOKUP(A2146,'[1]For Report Q-2 '!$A$2:$W$3476,23,0),"-")</f>
        <v>0</v>
      </c>
      <c r="X2146" s="1"/>
      <c r="Y2146" s="1"/>
      <c r="Z2146" s="2" t="str">
        <f>IFERROR(VLOOKUP(A2146,'[1]For Report Q-2 '!$A$2:$Z$3476,26,0),"-")</f>
        <v>-</v>
      </c>
      <c r="AA2146" s="1" t="str">
        <f>IFERROR(VLOOKUP(A2146,'[1]For Report Q-2 '!$A$2:$AH$3476,27,0),"-")</f>
        <v>-</v>
      </c>
      <c r="AB2146" s="1" t="str">
        <f>IFERROR(VLOOKUP(A2146,'[1]For Report Q-2 '!$A$2:$AH$3476,28,0),"-")</f>
        <v>-</v>
      </c>
      <c r="AC2146" s="2" t="str">
        <f>IFERROR(VLOOKUP(A2146,'[1]For Report Q-2 '!$A$2:$AH$3476,29,0),"-")</f>
        <v>-</v>
      </c>
      <c r="AD2146" s="2" t="str">
        <f>IFERROR(VLOOKUP(A2146,'[1]For Report Q-2 '!$A$2:$AH$3476,30,0),"-")</f>
        <v>-</v>
      </c>
      <c r="AE2146" s="1" t="str">
        <f>IFERROR(VLOOKUP(A2146,'[1]For Report Q-2 '!$A$2:$AH$3476,31,0),"-")</f>
        <v>-</v>
      </c>
      <c r="AF2146" s="1" t="str">
        <f>IFERROR(VLOOKUP(A2146,'[1]For Report Q-2 '!$A$2:$AH$3476,32,0),"-")</f>
        <v>-</v>
      </c>
      <c r="AG2146" s="2" t="str">
        <f>IFERROR(VLOOKUP(A2146,'[1]For Report Q-2 '!$A$2:$AH$3476,33,0),"-")</f>
        <v>-</v>
      </c>
      <c r="AH2146" s="1" t="str">
        <f t="shared" si="33"/>
        <v>--</v>
      </c>
      <c r="AI2146" t="e">
        <v>#N/A</v>
      </c>
      <c r="AJ2146" t="e">
        <v>#N/A</v>
      </c>
      <c r="AK2146" t="e">
        <v>#N/A</v>
      </c>
    </row>
    <row r="2147" spans="1:37" x14ac:dyDescent="0.25">
      <c r="A2147" s="15">
        <v>9084525</v>
      </c>
      <c r="B2147" s="15" t="s">
        <v>739</v>
      </c>
      <c r="C2147" s="16">
        <v>44545</v>
      </c>
      <c r="D2147" s="15" t="s">
        <v>178</v>
      </c>
      <c r="E2147" s="1" t="s">
        <v>86</v>
      </c>
      <c r="F2147" s="15" t="s">
        <v>46</v>
      </c>
      <c r="G2147" s="1" t="s">
        <v>178</v>
      </c>
      <c r="H2147" s="17">
        <v>44330</v>
      </c>
      <c r="I2147" s="18">
        <v>0.44330000000000003</v>
      </c>
      <c r="J2147" s="1">
        <v>9078413</v>
      </c>
      <c r="K2147" s="1" t="s">
        <v>739</v>
      </c>
      <c r="L2147" s="19">
        <v>10290177.759199969</v>
      </c>
      <c r="M2147" s="1" t="s">
        <v>67</v>
      </c>
      <c r="N2147" s="1" t="s">
        <v>86</v>
      </c>
      <c r="O2147" s="1" t="s">
        <v>180</v>
      </c>
      <c r="P2147" s="20">
        <v>9078413</v>
      </c>
      <c r="Q2147" s="1" t="s">
        <v>340</v>
      </c>
      <c r="R2147" s="1" t="s">
        <v>89</v>
      </c>
      <c r="S2147" s="1" t="s">
        <v>80</v>
      </c>
      <c r="T2147" s="18">
        <f>IFERROR(VLOOKUP(A2147,'[1]For Report Q-2 '!$A$2:$T$3476,20,0),"-")</f>
        <v>0.44330000000000003</v>
      </c>
      <c r="U2147" s="55">
        <f>IFERROR(VLOOKUP(A2147,'[1]For Report Q-2 '!$A$2:$U$3476,21,0),"-")</f>
        <v>0</v>
      </c>
      <c r="V2147" s="2" t="str">
        <f>IFERROR(VLOOKUP(A2147,'[1]For Report Q-2 '!$A$2:$V$3476,22,0),"-")</f>
        <v>-</v>
      </c>
      <c r="W2147" s="1">
        <f>IFERROR(VLOOKUP(A2147,'[1]For Report Q-2 '!$A$2:$W$3476,23,0),"-")</f>
        <v>0</v>
      </c>
      <c r="X2147" s="1"/>
      <c r="Y2147" s="1"/>
      <c r="Z2147" s="2" t="str">
        <f>IFERROR(VLOOKUP(A2147,'[1]For Report Q-2 '!$A$2:$Z$3476,26,0),"-")</f>
        <v>-</v>
      </c>
      <c r="AA2147" s="1" t="str">
        <f>IFERROR(VLOOKUP(A2147,'[1]For Report Q-2 '!$A$2:$AH$3476,27,0),"-")</f>
        <v>-</v>
      </c>
      <c r="AB2147" s="1" t="str">
        <f>IFERROR(VLOOKUP(A2147,'[1]For Report Q-2 '!$A$2:$AH$3476,28,0),"-")</f>
        <v>-</v>
      </c>
      <c r="AC2147" s="2" t="str">
        <f>IFERROR(VLOOKUP(A2147,'[1]For Report Q-2 '!$A$2:$AH$3476,29,0),"-")</f>
        <v>-</v>
      </c>
      <c r="AD2147" s="2" t="str">
        <f>IFERROR(VLOOKUP(A2147,'[1]For Report Q-2 '!$A$2:$AH$3476,30,0),"-")</f>
        <v>-</v>
      </c>
      <c r="AE2147" s="1" t="str">
        <f>IFERROR(VLOOKUP(A2147,'[1]For Report Q-2 '!$A$2:$AH$3476,31,0),"-")</f>
        <v>-</v>
      </c>
      <c r="AF2147" s="1" t="str">
        <f>IFERROR(VLOOKUP(A2147,'[1]For Report Q-2 '!$A$2:$AH$3476,32,0),"-")</f>
        <v>-</v>
      </c>
      <c r="AG2147" s="2" t="str">
        <f>IFERROR(VLOOKUP(A2147,'[1]For Report Q-2 '!$A$2:$AH$3476,33,0),"-")</f>
        <v>-</v>
      </c>
      <c r="AH2147" s="1" t="str">
        <f t="shared" si="33"/>
        <v>--</v>
      </c>
      <c r="AI2147" t="e">
        <v>#N/A</v>
      </c>
      <c r="AJ2147" t="e">
        <v>#N/A</v>
      </c>
      <c r="AK2147" t="e">
        <v>#N/A</v>
      </c>
    </row>
    <row r="2148" spans="1:37" x14ac:dyDescent="0.25">
      <c r="A2148" s="15">
        <v>9085261</v>
      </c>
      <c r="B2148" s="15" t="s">
        <v>739</v>
      </c>
      <c r="C2148" s="16">
        <v>44477</v>
      </c>
      <c r="D2148" s="15" t="s">
        <v>28</v>
      </c>
      <c r="E2148" s="1" t="s">
        <v>86</v>
      </c>
      <c r="F2148" s="15" t="s">
        <v>46</v>
      </c>
      <c r="G2148" s="1" t="s">
        <v>28</v>
      </c>
      <c r="H2148" s="17">
        <v>48825</v>
      </c>
      <c r="I2148" s="18">
        <v>0.48825000000000002</v>
      </c>
      <c r="J2148" s="1">
        <v>9078413</v>
      </c>
      <c r="K2148" s="1" t="s">
        <v>739</v>
      </c>
      <c r="L2148" s="19">
        <v>10290177.759199969</v>
      </c>
      <c r="M2148" s="1" t="s">
        <v>67</v>
      </c>
      <c r="N2148" s="1" t="s">
        <v>86</v>
      </c>
      <c r="O2148" s="1" t="s">
        <v>32</v>
      </c>
      <c r="P2148" s="20">
        <v>9078413</v>
      </c>
      <c r="Q2148" s="1" t="s">
        <v>340</v>
      </c>
      <c r="R2148" s="1" t="s">
        <v>89</v>
      </c>
      <c r="S2148" s="1" t="s">
        <v>80</v>
      </c>
      <c r="T2148" s="18">
        <f>IFERROR(VLOOKUP(A2148,'[1]For Report Q-2 '!$A$2:$T$3476,20,0),"-")</f>
        <v>0.48825000000000002</v>
      </c>
      <c r="U2148" s="55">
        <f>IFERROR(VLOOKUP(A2148,'[1]For Report Q-2 '!$A$2:$U$3476,21,0),"-")</f>
        <v>0</v>
      </c>
      <c r="V2148" s="2" t="str">
        <f>IFERROR(VLOOKUP(A2148,'[1]For Report Q-2 '!$A$2:$V$3476,22,0),"-")</f>
        <v>-</v>
      </c>
      <c r="W2148" s="1">
        <f>IFERROR(VLOOKUP(A2148,'[1]For Report Q-2 '!$A$2:$W$3476,23,0),"-")</f>
        <v>0</v>
      </c>
      <c r="X2148" s="1"/>
      <c r="Y2148" s="1"/>
      <c r="Z2148" s="2" t="str">
        <f>IFERROR(VLOOKUP(A2148,'[1]For Report Q-2 '!$A$2:$Z$3476,26,0),"-")</f>
        <v>-</v>
      </c>
      <c r="AA2148" s="1" t="str">
        <f>IFERROR(VLOOKUP(A2148,'[1]For Report Q-2 '!$A$2:$AH$3476,27,0),"-")</f>
        <v>-</v>
      </c>
      <c r="AB2148" s="1" t="str">
        <f>IFERROR(VLOOKUP(A2148,'[1]For Report Q-2 '!$A$2:$AH$3476,28,0),"-")</f>
        <v>-</v>
      </c>
      <c r="AC2148" s="2" t="str">
        <f>IFERROR(VLOOKUP(A2148,'[1]For Report Q-2 '!$A$2:$AH$3476,29,0),"-")</f>
        <v>-</v>
      </c>
      <c r="AD2148" s="2" t="str">
        <f>IFERROR(VLOOKUP(A2148,'[1]For Report Q-2 '!$A$2:$AH$3476,30,0),"-")</f>
        <v>-</v>
      </c>
      <c r="AE2148" s="1" t="str">
        <f>IFERROR(VLOOKUP(A2148,'[1]For Report Q-2 '!$A$2:$AH$3476,31,0),"-")</f>
        <v>-</v>
      </c>
      <c r="AF2148" s="1" t="str">
        <f>IFERROR(VLOOKUP(A2148,'[1]For Report Q-2 '!$A$2:$AH$3476,32,0),"-")</f>
        <v>-</v>
      </c>
      <c r="AG2148" s="2" t="str">
        <f>IFERROR(VLOOKUP(A2148,'[1]For Report Q-2 '!$A$2:$AH$3476,33,0),"-")</f>
        <v>-</v>
      </c>
      <c r="AH2148" s="1" t="str">
        <f t="shared" si="33"/>
        <v>--</v>
      </c>
      <c r="AI2148" t="e">
        <v>#N/A</v>
      </c>
      <c r="AJ2148" t="e">
        <v>#N/A</v>
      </c>
      <c r="AK2148" t="e">
        <v>#N/A</v>
      </c>
    </row>
    <row r="2149" spans="1:37" x14ac:dyDescent="0.25">
      <c r="A2149" s="15">
        <v>9085570</v>
      </c>
      <c r="B2149" s="15" t="s">
        <v>739</v>
      </c>
      <c r="C2149" s="16">
        <v>44413</v>
      </c>
      <c r="D2149" s="15" t="s">
        <v>178</v>
      </c>
      <c r="E2149" s="1" t="s">
        <v>86</v>
      </c>
      <c r="F2149" s="15" t="s">
        <v>46</v>
      </c>
      <c r="G2149" s="1" t="s">
        <v>178</v>
      </c>
      <c r="H2149" s="17">
        <v>18225</v>
      </c>
      <c r="I2149" s="18">
        <v>0.18225</v>
      </c>
      <c r="J2149" s="1">
        <v>9078413</v>
      </c>
      <c r="K2149" s="1" t="s">
        <v>739</v>
      </c>
      <c r="L2149" s="19">
        <v>10290177.759199969</v>
      </c>
      <c r="M2149" s="1" t="s">
        <v>67</v>
      </c>
      <c r="N2149" s="1" t="s">
        <v>86</v>
      </c>
      <c r="O2149" s="1" t="s">
        <v>180</v>
      </c>
      <c r="P2149" s="20">
        <v>9078413</v>
      </c>
      <c r="Q2149" s="1" t="s">
        <v>340</v>
      </c>
      <c r="R2149" s="1" t="s">
        <v>89</v>
      </c>
      <c r="S2149" s="1" t="s">
        <v>80</v>
      </c>
      <c r="T2149" s="18">
        <f>IFERROR(VLOOKUP(A2149,'[1]For Report Q-2 '!$A$2:$T$3476,20,0),"-")</f>
        <v>0.18225</v>
      </c>
      <c r="U2149" s="55">
        <f>IFERROR(VLOOKUP(A2149,'[1]For Report Q-2 '!$A$2:$U$3476,21,0),"-")</f>
        <v>0</v>
      </c>
      <c r="V2149" s="2" t="str">
        <f>IFERROR(VLOOKUP(A2149,'[1]For Report Q-2 '!$A$2:$V$3476,22,0),"-")</f>
        <v>-</v>
      </c>
      <c r="W2149" s="1">
        <f>IFERROR(VLOOKUP(A2149,'[1]For Report Q-2 '!$A$2:$W$3476,23,0),"-")</f>
        <v>0</v>
      </c>
      <c r="X2149" s="1"/>
      <c r="Y2149" s="1"/>
      <c r="Z2149" s="2" t="str">
        <f>IFERROR(VLOOKUP(A2149,'[1]For Report Q-2 '!$A$2:$Z$3476,26,0),"-")</f>
        <v>-</v>
      </c>
      <c r="AA2149" s="1" t="str">
        <f>IFERROR(VLOOKUP(A2149,'[1]For Report Q-2 '!$A$2:$AH$3476,27,0),"-")</f>
        <v>-</v>
      </c>
      <c r="AB2149" s="1" t="str">
        <f>IFERROR(VLOOKUP(A2149,'[1]For Report Q-2 '!$A$2:$AH$3476,28,0),"-")</f>
        <v>-</v>
      </c>
      <c r="AC2149" s="2" t="str">
        <f>IFERROR(VLOOKUP(A2149,'[1]For Report Q-2 '!$A$2:$AH$3476,29,0),"-")</f>
        <v>-</v>
      </c>
      <c r="AD2149" s="2" t="str">
        <f>IFERROR(VLOOKUP(A2149,'[1]For Report Q-2 '!$A$2:$AH$3476,30,0),"-")</f>
        <v>-</v>
      </c>
      <c r="AE2149" s="1" t="str">
        <f>IFERROR(VLOOKUP(A2149,'[1]For Report Q-2 '!$A$2:$AH$3476,31,0),"-")</f>
        <v>-</v>
      </c>
      <c r="AF2149" s="1" t="str">
        <f>IFERROR(VLOOKUP(A2149,'[1]For Report Q-2 '!$A$2:$AH$3476,32,0),"-")</f>
        <v>-</v>
      </c>
      <c r="AG2149" s="2" t="str">
        <f>IFERROR(VLOOKUP(A2149,'[1]For Report Q-2 '!$A$2:$AH$3476,33,0),"-")</f>
        <v>-</v>
      </c>
      <c r="AH2149" s="1" t="str">
        <f t="shared" si="33"/>
        <v>--</v>
      </c>
      <c r="AI2149" t="e">
        <v>#N/A</v>
      </c>
      <c r="AJ2149" t="e">
        <v>#N/A</v>
      </c>
      <c r="AK2149" t="e">
        <v>#N/A</v>
      </c>
    </row>
    <row r="2150" spans="1:37" x14ac:dyDescent="0.25">
      <c r="A2150" s="15">
        <v>9085574</v>
      </c>
      <c r="B2150" s="15" t="s">
        <v>739</v>
      </c>
      <c r="C2150" s="16">
        <v>44413</v>
      </c>
      <c r="D2150" s="15" t="s">
        <v>183</v>
      </c>
      <c r="E2150" s="1" t="s">
        <v>86</v>
      </c>
      <c r="F2150" s="15" t="s">
        <v>46</v>
      </c>
      <c r="G2150" s="1" t="s">
        <v>53</v>
      </c>
      <c r="H2150" s="17">
        <v>12610</v>
      </c>
      <c r="I2150" s="18">
        <v>0.12609999999999999</v>
      </c>
      <c r="J2150" s="1">
        <v>9078413</v>
      </c>
      <c r="K2150" s="1" t="s">
        <v>739</v>
      </c>
      <c r="L2150" s="19">
        <v>10290177.759199969</v>
      </c>
      <c r="M2150" s="1" t="s">
        <v>67</v>
      </c>
      <c r="N2150" s="1" t="s">
        <v>86</v>
      </c>
      <c r="O2150" s="1" t="s">
        <v>54</v>
      </c>
      <c r="P2150" s="20">
        <v>9078413</v>
      </c>
      <c r="Q2150" s="1" t="s">
        <v>340</v>
      </c>
      <c r="R2150" s="1" t="s">
        <v>89</v>
      </c>
      <c r="S2150" s="1" t="s">
        <v>80</v>
      </c>
      <c r="T2150" s="18">
        <f>IFERROR(VLOOKUP(A2150,'[1]For Report Q-2 '!$A$2:$T$3476,20,0),"-")</f>
        <v>0.12609999999999999</v>
      </c>
      <c r="U2150" s="55">
        <f>IFERROR(VLOOKUP(A2150,'[1]For Report Q-2 '!$A$2:$U$3476,21,0),"-")</f>
        <v>0</v>
      </c>
      <c r="V2150" s="2" t="str">
        <f>IFERROR(VLOOKUP(A2150,'[1]For Report Q-2 '!$A$2:$V$3476,22,0),"-")</f>
        <v>-</v>
      </c>
      <c r="W2150" s="1">
        <f>IFERROR(VLOOKUP(A2150,'[1]For Report Q-2 '!$A$2:$W$3476,23,0),"-")</f>
        <v>0</v>
      </c>
      <c r="X2150" s="1"/>
      <c r="Y2150" s="1"/>
      <c r="Z2150" s="2" t="str">
        <f>IFERROR(VLOOKUP(A2150,'[1]For Report Q-2 '!$A$2:$Z$3476,26,0),"-")</f>
        <v>-</v>
      </c>
      <c r="AA2150" s="1" t="str">
        <f>IFERROR(VLOOKUP(A2150,'[1]For Report Q-2 '!$A$2:$AH$3476,27,0),"-")</f>
        <v>-</v>
      </c>
      <c r="AB2150" s="1" t="str">
        <f>IFERROR(VLOOKUP(A2150,'[1]For Report Q-2 '!$A$2:$AH$3476,28,0),"-")</f>
        <v>-</v>
      </c>
      <c r="AC2150" s="2" t="str">
        <f>IFERROR(VLOOKUP(A2150,'[1]For Report Q-2 '!$A$2:$AH$3476,29,0),"-")</f>
        <v>-</v>
      </c>
      <c r="AD2150" s="2" t="str">
        <f>IFERROR(VLOOKUP(A2150,'[1]For Report Q-2 '!$A$2:$AH$3476,30,0),"-")</f>
        <v>-</v>
      </c>
      <c r="AE2150" s="1" t="str">
        <f>IFERROR(VLOOKUP(A2150,'[1]For Report Q-2 '!$A$2:$AH$3476,31,0),"-")</f>
        <v>-</v>
      </c>
      <c r="AF2150" s="1" t="str">
        <f>IFERROR(VLOOKUP(A2150,'[1]For Report Q-2 '!$A$2:$AH$3476,32,0),"-")</f>
        <v>-</v>
      </c>
      <c r="AG2150" s="2" t="str">
        <f>IFERROR(VLOOKUP(A2150,'[1]For Report Q-2 '!$A$2:$AH$3476,33,0),"-")</f>
        <v>-</v>
      </c>
      <c r="AH2150" s="1" t="str">
        <f t="shared" si="33"/>
        <v>--</v>
      </c>
      <c r="AI2150" t="e">
        <v>#N/A</v>
      </c>
      <c r="AJ2150" t="e">
        <v>#N/A</v>
      </c>
      <c r="AK2150" t="e">
        <v>#N/A</v>
      </c>
    </row>
    <row r="2151" spans="1:37" x14ac:dyDescent="0.25">
      <c r="A2151" s="15">
        <v>9085602</v>
      </c>
      <c r="B2151" s="15" t="s">
        <v>739</v>
      </c>
      <c r="C2151" s="16">
        <v>44455</v>
      </c>
      <c r="D2151" s="15" t="s">
        <v>401</v>
      </c>
      <c r="E2151" s="1" t="s">
        <v>86</v>
      </c>
      <c r="F2151" s="15" t="s">
        <v>46</v>
      </c>
      <c r="G2151" s="1" t="s">
        <v>53</v>
      </c>
      <c r="H2151" s="17">
        <v>27675</v>
      </c>
      <c r="I2151" s="18">
        <v>0.27675</v>
      </c>
      <c r="J2151" s="1">
        <v>9078413</v>
      </c>
      <c r="K2151" s="1" t="s">
        <v>739</v>
      </c>
      <c r="L2151" s="19">
        <v>10290177.759199969</v>
      </c>
      <c r="M2151" s="1" t="s">
        <v>67</v>
      </c>
      <c r="N2151" s="1" t="s">
        <v>86</v>
      </c>
      <c r="O2151" s="1" t="s">
        <v>54</v>
      </c>
      <c r="P2151" s="20">
        <v>9078413</v>
      </c>
      <c r="Q2151" s="1" t="s">
        <v>340</v>
      </c>
      <c r="R2151" s="1" t="s">
        <v>89</v>
      </c>
      <c r="S2151" s="1" t="s">
        <v>80</v>
      </c>
      <c r="T2151" s="18">
        <f>IFERROR(VLOOKUP(A2151,'[1]For Report Q-2 '!$A$2:$T$3476,20,0),"-")</f>
        <v>0.28799999999999998</v>
      </c>
      <c r="U2151" s="55">
        <f>IFERROR(VLOOKUP(A2151,'[1]For Report Q-2 '!$A$2:$U$3476,21,0),"-")</f>
        <v>0</v>
      </c>
      <c r="V2151" s="2" t="str">
        <f>IFERROR(VLOOKUP(A2151,'[1]For Report Q-2 '!$A$2:$V$3476,22,0),"-")</f>
        <v>-</v>
      </c>
      <c r="W2151" s="1">
        <f>IFERROR(VLOOKUP(A2151,'[1]For Report Q-2 '!$A$2:$W$3476,23,0),"-")</f>
        <v>0</v>
      </c>
      <c r="X2151" s="1"/>
      <c r="Y2151" s="1"/>
      <c r="Z2151" s="2" t="str">
        <f>IFERROR(VLOOKUP(A2151,'[1]For Report Q-2 '!$A$2:$Z$3476,26,0),"-")</f>
        <v>-</v>
      </c>
      <c r="AA2151" s="1" t="str">
        <f>IFERROR(VLOOKUP(A2151,'[1]For Report Q-2 '!$A$2:$AH$3476,27,0),"-")</f>
        <v>-</v>
      </c>
      <c r="AB2151" s="1" t="str">
        <f>IFERROR(VLOOKUP(A2151,'[1]For Report Q-2 '!$A$2:$AH$3476,28,0),"-")</f>
        <v>-</v>
      </c>
      <c r="AC2151" s="2" t="str">
        <f>IFERROR(VLOOKUP(A2151,'[1]For Report Q-2 '!$A$2:$AH$3476,29,0),"-")</f>
        <v>-</v>
      </c>
      <c r="AD2151" s="2" t="str">
        <f>IFERROR(VLOOKUP(A2151,'[1]For Report Q-2 '!$A$2:$AH$3476,30,0),"-")</f>
        <v>-</v>
      </c>
      <c r="AE2151" s="1" t="str">
        <f>IFERROR(VLOOKUP(A2151,'[1]For Report Q-2 '!$A$2:$AH$3476,31,0),"-")</f>
        <v>-</v>
      </c>
      <c r="AF2151" s="1" t="str">
        <f>IFERROR(VLOOKUP(A2151,'[1]For Report Q-2 '!$A$2:$AH$3476,32,0),"-")</f>
        <v>-</v>
      </c>
      <c r="AG2151" s="2" t="str">
        <f>IFERROR(VLOOKUP(A2151,'[1]For Report Q-2 '!$A$2:$AH$3476,33,0),"-")</f>
        <v>-</v>
      </c>
      <c r="AH2151" s="1" t="str">
        <f t="shared" si="33"/>
        <v>--</v>
      </c>
      <c r="AI2151" t="e">
        <v>#N/A</v>
      </c>
      <c r="AJ2151" t="e">
        <v>#N/A</v>
      </c>
      <c r="AK2151" t="e">
        <v>#N/A</v>
      </c>
    </row>
    <row r="2152" spans="1:37" x14ac:dyDescent="0.25">
      <c r="A2152" s="15">
        <v>9085609</v>
      </c>
      <c r="B2152" s="15" t="s">
        <v>739</v>
      </c>
      <c r="C2152" s="16">
        <v>44450</v>
      </c>
      <c r="D2152" s="15" t="s">
        <v>28</v>
      </c>
      <c r="E2152" s="1" t="s">
        <v>86</v>
      </c>
      <c r="F2152" s="15" t="s">
        <v>46</v>
      </c>
      <c r="G2152" s="1" t="s">
        <v>28</v>
      </c>
      <c r="H2152" s="17">
        <v>21170</v>
      </c>
      <c r="I2152" s="18">
        <v>0.2117</v>
      </c>
      <c r="J2152" s="1">
        <v>9078413</v>
      </c>
      <c r="K2152" s="1" t="s">
        <v>739</v>
      </c>
      <c r="L2152" s="19">
        <v>10290177.759199969</v>
      </c>
      <c r="M2152" s="1" t="s">
        <v>67</v>
      </c>
      <c r="N2152" s="1" t="s">
        <v>86</v>
      </c>
      <c r="O2152" s="1" t="s">
        <v>38</v>
      </c>
      <c r="P2152" s="20">
        <v>9078413</v>
      </c>
      <c r="Q2152" s="1" t="s">
        <v>340</v>
      </c>
      <c r="R2152" s="1" t="s">
        <v>89</v>
      </c>
      <c r="S2152" s="1" t="s">
        <v>80</v>
      </c>
      <c r="T2152" s="18">
        <f>IFERROR(VLOOKUP(A2152,'[1]For Report Q-2 '!$A$2:$T$3476,20,0),"-")</f>
        <v>0.2117</v>
      </c>
      <c r="U2152" s="55">
        <f>IFERROR(VLOOKUP(A2152,'[1]For Report Q-2 '!$A$2:$U$3476,21,0),"-")</f>
        <v>0</v>
      </c>
      <c r="V2152" s="2" t="str">
        <f>IFERROR(VLOOKUP(A2152,'[1]For Report Q-2 '!$A$2:$V$3476,22,0),"-")</f>
        <v>-</v>
      </c>
      <c r="W2152" s="1">
        <f>IFERROR(VLOOKUP(A2152,'[1]For Report Q-2 '!$A$2:$W$3476,23,0),"-")</f>
        <v>0</v>
      </c>
      <c r="X2152" s="1"/>
      <c r="Y2152" s="1"/>
      <c r="Z2152" s="2" t="str">
        <f>IFERROR(VLOOKUP(A2152,'[1]For Report Q-2 '!$A$2:$Z$3476,26,0),"-")</f>
        <v>-</v>
      </c>
      <c r="AA2152" s="1" t="str">
        <f>IFERROR(VLOOKUP(A2152,'[1]For Report Q-2 '!$A$2:$AH$3476,27,0),"-")</f>
        <v>-</v>
      </c>
      <c r="AB2152" s="1" t="str">
        <f>IFERROR(VLOOKUP(A2152,'[1]For Report Q-2 '!$A$2:$AH$3476,28,0),"-")</f>
        <v>-</v>
      </c>
      <c r="AC2152" s="2" t="str">
        <f>IFERROR(VLOOKUP(A2152,'[1]For Report Q-2 '!$A$2:$AH$3476,29,0),"-")</f>
        <v>-</v>
      </c>
      <c r="AD2152" s="2" t="str">
        <f>IFERROR(VLOOKUP(A2152,'[1]For Report Q-2 '!$A$2:$AH$3476,30,0),"-")</f>
        <v>-</v>
      </c>
      <c r="AE2152" s="1" t="str">
        <f>IFERROR(VLOOKUP(A2152,'[1]For Report Q-2 '!$A$2:$AH$3476,31,0),"-")</f>
        <v>-</v>
      </c>
      <c r="AF2152" s="1" t="str">
        <f>IFERROR(VLOOKUP(A2152,'[1]For Report Q-2 '!$A$2:$AH$3476,32,0),"-")</f>
        <v>-</v>
      </c>
      <c r="AG2152" s="2" t="str">
        <f>IFERROR(VLOOKUP(A2152,'[1]For Report Q-2 '!$A$2:$AH$3476,33,0),"-")</f>
        <v>-</v>
      </c>
      <c r="AH2152" s="1" t="str">
        <f t="shared" si="33"/>
        <v>--</v>
      </c>
      <c r="AI2152" t="e">
        <v>#N/A</v>
      </c>
      <c r="AJ2152" t="e">
        <v>#N/A</v>
      </c>
      <c r="AK2152" t="e">
        <v>#N/A</v>
      </c>
    </row>
    <row r="2153" spans="1:37" x14ac:dyDescent="0.25">
      <c r="A2153" s="15">
        <v>9085625</v>
      </c>
      <c r="B2153" s="15" t="s">
        <v>739</v>
      </c>
      <c r="C2153" s="16">
        <v>44450</v>
      </c>
      <c r="D2153" s="15" t="s">
        <v>70</v>
      </c>
      <c r="E2153" s="1" t="s">
        <v>86</v>
      </c>
      <c r="F2153" s="15" t="s">
        <v>46</v>
      </c>
      <c r="G2153" s="1" t="s">
        <v>70</v>
      </c>
      <c r="H2153" s="17">
        <v>12335</v>
      </c>
      <c r="I2153" s="18">
        <v>0.12335</v>
      </c>
      <c r="J2153" s="1">
        <v>9078413</v>
      </c>
      <c r="K2153" s="1" t="s">
        <v>739</v>
      </c>
      <c r="L2153" s="19">
        <v>10290177.759199969</v>
      </c>
      <c r="M2153" s="1" t="s">
        <v>67</v>
      </c>
      <c r="N2153" s="1" t="s">
        <v>86</v>
      </c>
      <c r="O2153" s="1" t="s">
        <v>71</v>
      </c>
      <c r="P2153" s="20">
        <v>9078413</v>
      </c>
      <c r="Q2153" s="1" t="s">
        <v>340</v>
      </c>
      <c r="R2153" s="1" t="s">
        <v>89</v>
      </c>
      <c r="S2153" s="1" t="s">
        <v>80</v>
      </c>
      <c r="T2153" s="18">
        <f>IFERROR(VLOOKUP(A2153,'[1]For Report Q-2 '!$A$2:$T$3476,20,0),"-")</f>
        <v>0.12765000000000001</v>
      </c>
      <c r="U2153" s="55">
        <f>IFERROR(VLOOKUP(A2153,'[1]For Report Q-2 '!$A$2:$U$3476,21,0),"-")</f>
        <v>0</v>
      </c>
      <c r="V2153" s="2" t="str">
        <f>IFERROR(VLOOKUP(A2153,'[1]For Report Q-2 '!$A$2:$V$3476,22,0),"-")</f>
        <v>-</v>
      </c>
      <c r="W2153" s="1">
        <f>IFERROR(VLOOKUP(A2153,'[1]For Report Q-2 '!$A$2:$W$3476,23,0),"-")</f>
        <v>0</v>
      </c>
      <c r="X2153" s="1"/>
      <c r="Y2153" s="1"/>
      <c r="Z2153" s="2" t="str">
        <f>IFERROR(VLOOKUP(A2153,'[1]For Report Q-2 '!$A$2:$Z$3476,26,0),"-")</f>
        <v>-</v>
      </c>
      <c r="AA2153" s="1" t="str">
        <f>IFERROR(VLOOKUP(A2153,'[1]For Report Q-2 '!$A$2:$AH$3476,27,0),"-")</f>
        <v>-</v>
      </c>
      <c r="AB2153" s="1" t="str">
        <f>IFERROR(VLOOKUP(A2153,'[1]For Report Q-2 '!$A$2:$AH$3476,28,0),"-")</f>
        <v>-</v>
      </c>
      <c r="AC2153" s="2" t="str">
        <f>IFERROR(VLOOKUP(A2153,'[1]For Report Q-2 '!$A$2:$AH$3476,29,0),"-")</f>
        <v>-</v>
      </c>
      <c r="AD2153" s="2" t="str">
        <f>IFERROR(VLOOKUP(A2153,'[1]For Report Q-2 '!$A$2:$AH$3476,30,0),"-")</f>
        <v>-</v>
      </c>
      <c r="AE2153" s="1" t="str">
        <f>IFERROR(VLOOKUP(A2153,'[1]For Report Q-2 '!$A$2:$AH$3476,31,0),"-")</f>
        <v>-</v>
      </c>
      <c r="AF2153" s="1" t="str">
        <f>IFERROR(VLOOKUP(A2153,'[1]For Report Q-2 '!$A$2:$AH$3476,32,0),"-")</f>
        <v>-</v>
      </c>
      <c r="AG2153" s="2" t="str">
        <f>IFERROR(VLOOKUP(A2153,'[1]For Report Q-2 '!$A$2:$AH$3476,33,0),"-")</f>
        <v>-</v>
      </c>
      <c r="AH2153" s="1" t="str">
        <f t="shared" si="33"/>
        <v>--</v>
      </c>
      <c r="AI2153" t="e">
        <v>#N/A</v>
      </c>
      <c r="AJ2153" t="e">
        <v>#N/A</v>
      </c>
      <c r="AK2153" t="e">
        <v>#N/A</v>
      </c>
    </row>
    <row r="2154" spans="1:37" x14ac:dyDescent="0.25">
      <c r="A2154" s="15">
        <v>9085628</v>
      </c>
      <c r="B2154" s="15" t="s">
        <v>739</v>
      </c>
      <c r="C2154" s="16">
        <v>44501</v>
      </c>
      <c r="D2154" s="15" t="s">
        <v>40</v>
      </c>
      <c r="E2154" s="1" t="s">
        <v>86</v>
      </c>
      <c r="F2154" s="15" t="s">
        <v>46</v>
      </c>
      <c r="G2154" s="1" t="s">
        <v>40</v>
      </c>
      <c r="H2154" s="17">
        <v>13725</v>
      </c>
      <c r="I2154" s="18">
        <v>0.13725000000000001</v>
      </c>
      <c r="J2154" s="1">
        <v>9078413</v>
      </c>
      <c r="K2154" s="1" t="s">
        <v>739</v>
      </c>
      <c r="L2154" s="19">
        <v>10290177.759199969</v>
      </c>
      <c r="M2154" s="1" t="s">
        <v>67</v>
      </c>
      <c r="N2154" s="1" t="s">
        <v>86</v>
      </c>
      <c r="O2154" s="1" t="s">
        <v>41</v>
      </c>
      <c r="P2154" s="20">
        <v>9078413</v>
      </c>
      <c r="Q2154" s="1" t="s">
        <v>340</v>
      </c>
      <c r="R2154" s="1" t="s">
        <v>89</v>
      </c>
      <c r="S2154" s="1" t="s">
        <v>80</v>
      </c>
      <c r="T2154" s="18">
        <f>IFERROR(VLOOKUP(A2154,'[1]For Report Q-2 '!$A$2:$T$3476,20,0),"-")</f>
        <v>0.13500000000000001</v>
      </c>
      <c r="U2154" s="55">
        <f>IFERROR(VLOOKUP(A2154,'[1]For Report Q-2 '!$A$2:$U$3476,21,0),"-")</f>
        <v>0</v>
      </c>
      <c r="V2154" s="2" t="str">
        <f>IFERROR(VLOOKUP(A2154,'[1]For Report Q-2 '!$A$2:$V$3476,22,0),"-")</f>
        <v>-</v>
      </c>
      <c r="W2154" s="1">
        <f>IFERROR(VLOOKUP(A2154,'[1]For Report Q-2 '!$A$2:$W$3476,23,0),"-")</f>
        <v>0</v>
      </c>
      <c r="X2154" s="1"/>
      <c r="Y2154" s="1"/>
      <c r="Z2154" s="2" t="str">
        <f>IFERROR(VLOOKUP(A2154,'[1]For Report Q-2 '!$A$2:$Z$3476,26,0),"-")</f>
        <v>-</v>
      </c>
      <c r="AA2154" s="1" t="str">
        <f>IFERROR(VLOOKUP(A2154,'[1]For Report Q-2 '!$A$2:$AH$3476,27,0),"-")</f>
        <v>-</v>
      </c>
      <c r="AB2154" s="1" t="str">
        <f>IFERROR(VLOOKUP(A2154,'[1]For Report Q-2 '!$A$2:$AH$3476,28,0),"-")</f>
        <v>-</v>
      </c>
      <c r="AC2154" s="2" t="str">
        <f>IFERROR(VLOOKUP(A2154,'[1]For Report Q-2 '!$A$2:$AH$3476,29,0),"-")</f>
        <v>-</v>
      </c>
      <c r="AD2154" s="2" t="str">
        <f>IFERROR(VLOOKUP(A2154,'[1]For Report Q-2 '!$A$2:$AH$3476,30,0),"-")</f>
        <v>-</v>
      </c>
      <c r="AE2154" s="1" t="str">
        <f>IFERROR(VLOOKUP(A2154,'[1]For Report Q-2 '!$A$2:$AH$3476,31,0),"-")</f>
        <v>-</v>
      </c>
      <c r="AF2154" s="1" t="str">
        <f>IFERROR(VLOOKUP(A2154,'[1]For Report Q-2 '!$A$2:$AH$3476,32,0),"-")</f>
        <v>-</v>
      </c>
      <c r="AG2154" s="2" t="str">
        <f>IFERROR(VLOOKUP(A2154,'[1]For Report Q-2 '!$A$2:$AH$3476,33,0),"-")</f>
        <v>-</v>
      </c>
      <c r="AH2154" s="1" t="str">
        <f t="shared" si="33"/>
        <v>--</v>
      </c>
      <c r="AI2154" t="e">
        <v>#N/A</v>
      </c>
      <c r="AJ2154" t="e">
        <v>#N/A</v>
      </c>
      <c r="AK2154" t="e">
        <v>#N/A</v>
      </c>
    </row>
    <row r="2155" spans="1:37" x14ac:dyDescent="0.25">
      <c r="A2155" s="15">
        <v>9085629</v>
      </c>
      <c r="B2155" s="15" t="s">
        <v>739</v>
      </c>
      <c r="C2155" s="16">
        <v>44566</v>
      </c>
      <c r="D2155" s="15" t="s">
        <v>104</v>
      </c>
      <c r="E2155" s="1" t="s">
        <v>86</v>
      </c>
      <c r="F2155" s="15" t="s">
        <v>46</v>
      </c>
      <c r="G2155" s="1" t="s">
        <v>104</v>
      </c>
      <c r="H2155" s="17">
        <v>53210</v>
      </c>
      <c r="I2155" s="18">
        <v>0.53210000000000002</v>
      </c>
      <c r="J2155" s="1">
        <v>9078413</v>
      </c>
      <c r="K2155" s="1" t="s">
        <v>739</v>
      </c>
      <c r="L2155" s="19">
        <v>10290177.759199969</v>
      </c>
      <c r="M2155" s="1" t="s">
        <v>67</v>
      </c>
      <c r="N2155" s="1" t="s">
        <v>86</v>
      </c>
      <c r="O2155" s="1" t="s">
        <v>105</v>
      </c>
      <c r="P2155" s="20">
        <v>9078413</v>
      </c>
      <c r="Q2155" s="1" t="s">
        <v>340</v>
      </c>
      <c r="R2155" s="1" t="s">
        <v>89</v>
      </c>
      <c r="S2155" s="1" t="s">
        <v>80</v>
      </c>
      <c r="T2155" s="18">
        <f>IFERROR(VLOOKUP(A2155,'[1]For Report Q-2 '!$A$2:$T$3476,20,0),"-")</f>
        <v>0.53210000000000002</v>
      </c>
      <c r="U2155" s="55">
        <f>IFERROR(VLOOKUP(A2155,'[1]For Report Q-2 '!$A$2:$U$3476,21,0),"-")</f>
        <v>0</v>
      </c>
      <c r="V2155" s="2" t="str">
        <f>IFERROR(VLOOKUP(A2155,'[1]For Report Q-2 '!$A$2:$V$3476,22,0),"-")</f>
        <v>-</v>
      </c>
      <c r="W2155" s="1">
        <f>IFERROR(VLOOKUP(A2155,'[1]For Report Q-2 '!$A$2:$W$3476,23,0),"-")</f>
        <v>0</v>
      </c>
      <c r="X2155" s="1"/>
      <c r="Y2155" s="1"/>
      <c r="Z2155" s="2" t="str">
        <f>IFERROR(VLOOKUP(A2155,'[1]For Report Q-2 '!$A$2:$Z$3476,26,0),"-")</f>
        <v>-</v>
      </c>
      <c r="AA2155" s="1" t="str">
        <f>IFERROR(VLOOKUP(A2155,'[1]For Report Q-2 '!$A$2:$AH$3476,27,0),"-")</f>
        <v>-</v>
      </c>
      <c r="AB2155" s="1" t="str">
        <f>IFERROR(VLOOKUP(A2155,'[1]For Report Q-2 '!$A$2:$AH$3476,28,0),"-")</f>
        <v>-</v>
      </c>
      <c r="AC2155" s="2" t="str">
        <f>IFERROR(VLOOKUP(A2155,'[1]For Report Q-2 '!$A$2:$AH$3476,29,0),"-")</f>
        <v>-</v>
      </c>
      <c r="AD2155" s="2" t="str">
        <f>IFERROR(VLOOKUP(A2155,'[1]For Report Q-2 '!$A$2:$AH$3476,30,0),"-")</f>
        <v>-</v>
      </c>
      <c r="AE2155" s="1" t="str">
        <f>IFERROR(VLOOKUP(A2155,'[1]For Report Q-2 '!$A$2:$AH$3476,31,0),"-")</f>
        <v>-</v>
      </c>
      <c r="AF2155" s="1" t="str">
        <f>IFERROR(VLOOKUP(A2155,'[1]For Report Q-2 '!$A$2:$AH$3476,32,0),"-")</f>
        <v>-</v>
      </c>
      <c r="AG2155" s="2" t="str">
        <f>IFERROR(VLOOKUP(A2155,'[1]For Report Q-2 '!$A$2:$AH$3476,33,0),"-")</f>
        <v>-</v>
      </c>
      <c r="AH2155" s="1" t="str">
        <f t="shared" si="33"/>
        <v>--</v>
      </c>
      <c r="AI2155" t="e">
        <v>#N/A</v>
      </c>
      <c r="AJ2155" t="e">
        <v>#N/A</v>
      </c>
      <c r="AK2155" t="e">
        <v>#N/A</v>
      </c>
    </row>
    <row r="2156" spans="1:37" x14ac:dyDescent="0.25">
      <c r="A2156" s="15">
        <v>9085637</v>
      </c>
      <c r="B2156" s="15" t="s">
        <v>739</v>
      </c>
      <c r="C2156" s="16">
        <v>44478</v>
      </c>
      <c r="D2156" s="15" t="s">
        <v>401</v>
      </c>
      <c r="E2156" s="1" t="s">
        <v>86</v>
      </c>
      <c r="F2156" s="15" t="s">
        <v>46</v>
      </c>
      <c r="G2156" s="1" t="s">
        <v>53</v>
      </c>
      <c r="H2156" s="17">
        <v>56700</v>
      </c>
      <c r="I2156" s="18">
        <v>0.56699999999999995</v>
      </c>
      <c r="J2156" s="1">
        <v>9078413</v>
      </c>
      <c r="K2156" s="1" t="s">
        <v>739</v>
      </c>
      <c r="L2156" s="19">
        <v>10290177.759199969</v>
      </c>
      <c r="M2156" s="1" t="s">
        <v>67</v>
      </c>
      <c r="N2156" s="1" t="s">
        <v>86</v>
      </c>
      <c r="O2156" s="1" t="s">
        <v>54</v>
      </c>
      <c r="P2156" s="20">
        <v>9078413</v>
      </c>
      <c r="Q2156" s="1" t="s">
        <v>340</v>
      </c>
      <c r="R2156" s="1" t="s">
        <v>89</v>
      </c>
      <c r="S2156" s="1" t="s">
        <v>80</v>
      </c>
      <c r="T2156" s="18">
        <f>IFERROR(VLOOKUP(A2156,'[1]For Report Q-2 '!$A$2:$T$3476,20,0),"-")</f>
        <v>0.56699999999999995</v>
      </c>
      <c r="U2156" s="55">
        <f>IFERROR(VLOOKUP(A2156,'[1]For Report Q-2 '!$A$2:$U$3476,21,0),"-")</f>
        <v>0</v>
      </c>
      <c r="V2156" s="2" t="str">
        <f>IFERROR(VLOOKUP(A2156,'[1]For Report Q-2 '!$A$2:$V$3476,22,0),"-")</f>
        <v>-</v>
      </c>
      <c r="W2156" s="1">
        <f>IFERROR(VLOOKUP(A2156,'[1]For Report Q-2 '!$A$2:$W$3476,23,0),"-")</f>
        <v>0</v>
      </c>
      <c r="X2156" s="1"/>
      <c r="Y2156" s="1"/>
      <c r="Z2156" s="2" t="str">
        <f>IFERROR(VLOOKUP(A2156,'[1]For Report Q-2 '!$A$2:$Z$3476,26,0),"-")</f>
        <v>-</v>
      </c>
      <c r="AA2156" s="1" t="str">
        <f>IFERROR(VLOOKUP(A2156,'[1]For Report Q-2 '!$A$2:$AH$3476,27,0),"-")</f>
        <v>-</v>
      </c>
      <c r="AB2156" s="1" t="str">
        <f>IFERROR(VLOOKUP(A2156,'[1]For Report Q-2 '!$A$2:$AH$3476,28,0),"-")</f>
        <v>-</v>
      </c>
      <c r="AC2156" s="2" t="str">
        <f>IFERROR(VLOOKUP(A2156,'[1]For Report Q-2 '!$A$2:$AH$3476,29,0),"-")</f>
        <v>-</v>
      </c>
      <c r="AD2156" s="2" t="str">
        <f>IFERROR(VLOOKUP(A2156,'[1]For Report Q-2 '!$A$2:$AH$3476,30,0),"-")</f>
        <v>-</v>
      </c>
      <c r="AE2156" s="1" t="str">
        <f>IFERROR(VLOOKUP(A2156,'[1]For Report Q-2 '!$A$2:$AH$3476,31,0),"-")</f>
        <v>-</v>
      </c>
      <c r="AF2156" s="1" t="str">
        <f>IFERROR(VLOOKUP(A2156,'[1]For Report Q-2 '!$A$2:$AH$3476,32,0),"-")</f>
        <v>-</v>
      </c>
      <c r="AG2156" s="2" t="str">
        <f>IFERROR(VLOOKUP(A2156,'[1]For Report Q-2 '!$A$2:$AH$3476,33,0),"-")</f>
        <v>-</v>
      </c>
      <c r="AH2156" s="1" t="str">
        <f t="shared" si="33"/>
        <v>--</v>
      </c>
      <c r="AI2156" t="e">
        <v>#N/A</v>
      </c>
      <c r="AJ2156" t="e">
        <v>#N/A</v>
      </c>
      <c r="AK2156" t="e">
        <v>#N/A</v>
      </c>
    </row>
    <row r="2157" spans="1:37" x14ac:dyDescent="0.25">
      <c r="A2157" s="15">
        <v>9085638</v>
      </c>
      <c r="B2157" s="15" t="s">
        <v>739</v>
      </c>
      <c r="C2157" s="16">
        <v>44465</v>
      </c>
      <c r="D2157" s="15" t="s">
        <v>183</v>
      </c>
      <c r="E2157" s="1" t="s">
        <v>86</v>
      </c>
      <c r="F2157" s="15" t="s">
        <v>46</v>
      </c>
      <c r="G2157" s="1" t="s">
        <v>53</v>
      </c>
      <c r="H2157" s="17">
        <v>28695</v>
      </c>
      <c r="I2157" s="18">
        <v>0.28694999999999998</v>
      </c>
      <c r="J2157" s="1">
        <v>9078413</v>
      </c>
      <c r="K2157" s="1" t="s">
        <v>739</v>
      </c>
      <c r="L2157" s="19">
        <v>10290177.759199969</v>
      </c>
      <c r="M2157" s="1" t="s">
        <v>67</v>
      </c>
      <c r="N2157" s="1" t="s">
        <v>86</v>
      </c>
      <c r="O2157" s="1" t="s">
        <v>54</v>
      </c>
      <c r="P2157" s="20">
        <v>9078413</v>
      </c>
      <c r="Q2157" s="1" t="s">
        <v>340</v>
      </c>
      <c r="R2157" s="1" t="s">
        <v>89</v>
      </c>
      <c r="S2157" s="1" t="s">
        <v>80</v>
      </c>
      <c r="T2157" s="18">
        <f>IFERROR(VLOOKUP(A2157,'[1]For Report Q-2 '!$A$2:$T$3476,20,0),"-")</f>
        <v>0.28694999999999998</v>
      </c>
      <c r="U2157" s="55">
        <f>IFERROR(VLOOKUP(A2157,'[1]For Report Q-2 '!$A$2:$U$3476,21,0),"-")</f>
        <v>0</v>
      </c>
      <c r="V2157" s="2" t="str">
        <f>IFERROR(VLOOKUP(A2157,'[1]For Report Q-2 '!$A$2:$V$3476,22,0),"-")</f>
        <v>-</v>
      </c>
      <c r="W2157" s="1">
        <f>IFERROR(VLOOKUP(A2157,'[1]For Report Q-2 '!$A$2:$W$3476,23,0),"-")</f>
        <v>0</v>
      </c>
      <c r="X2157" s="1"/>
      <c r="Y2157" s="1"/>
      <c r="Z2157" s="2" t="str">
        <f>IFERROR(VLOOKUP(A2157,'[1]For Report Q-2 '!$A$2:$Z$3476,26,0),"-")</f>
        <v>-</v>
      </c>
      <c r="AA2157" s="1" t="str">
        <f>IFERROR(VLOOKUP(A2157,'[1]For Report Q-2 '!$A$2:$AH$3476,27,0),"-")</f>
        <v>-</v>
      </c>
      <c r="AB2157" s="1" t="str">
        <f>IFERROR(VLOOKUP(A2157,'[1]For Report Q-2 '!$A$2:$AH$3476,28,0),"-")</f>
        <v>-</v>
      </c>
      <c r="AC2157" s="2" t="str">
        <f>IFERROR(VLOOKUP(A2157,'[1]For Report Q-2 '!$A$2:$AH$3476,29,0),"-")</f>
        <v>-</v>
      </c>
      <c r="AD2157" s="2" t="str">
        <f>IFERROR(VLOOKUP(A2157,'[1]For Report Q-2 '!$A$2:$AH$3476,30,0),"-")</f>
        <v>-</v>
      </c>
      <c r="AE2157" s="1" t="str">
        <f>IFERROR(VLOOKUP(A2157,'[1]For Report Q-2 '!$A$2:$AH$3476,31,0),"-")</f>
        <v>-</v>
      </c>
      <c r="AF2157" s="1" t="str">
        <f>IFERROR(VLOOKUP(A2157,'[1]For Report Q-2 '!$A$2:$AH$3476,32,0),"-")</f>
        <v>-</v>
      </c>
      <c r="AG2157" s="2" t="str">
        <f>IFERROR(VLOOKUP(A2157,'[1]For Report Q-2 '!$A$2:$AH$3476,33,0),"-")</f>
        <v>-</v>
      </c>
      <c r="AH2157" s="1" t="str">
        <f t="shared" si="33"/>
        <v>--</v>
      </c>
      <c r="AI2157" t="e">
        <v>#N/A</v>
      </c>
      <c r="AJ2157" t="e">
        <v>#N/A</v>
      </c>
      <c r="AK2157" t="e">
        <v>#N/A</v>
      </c>
    </row>
    <row r="2158" spans="1:37" x14ac:dyDescent="0.25">
      <c r="A2158" s="15">
        <v>9085837</v>
      </c>
      <c r="B2158" s="15" t="s">
        <v>739</v>
      </c>
      <c r="C2158" s="16">
        <v>44568</v>
      </c>
      <c r="D2158" s="15" t="s">
        <v>183</v>
      </c>
      <c r="E2158" s="1" t="s">
        <v>86</v>
      </c>
      <c r="F2158" s="15" t="s">
        <v>46</v>
      </c>
      <c r="G2158" s="1" t="s">
        <v>53</v>
      </c>
      <c r="H2158" s="17">
        <v>16645</v>
      </c>
      <c r="I2158" s="18">
        <v>0.16644999999999999</v>
      </c>
      <c r="J2158" s="1">
        <v>9078413</v>
      </c>
      <c r="K2158" s="1" t="s">
        <v>739</v>
      </c>
      <c r="L2158" s="19">
        <v>10290177.759199969</v>
      </c>
      <c r="M2158" s="1" t="s">
        <v>67</v>
      </c>
      <c r="N2158" s="1" t="s">
        <v>86</v>
      </c>
      <c r="O2158" s="1" t="s">
        <v>54</v>
      </c>
      <c r="P2158" s="20">
        <v>9078413</v>
      </c>
      <c r="Q2158" s="1" t="s">
        <v>340</v>
      </c>
      <c r="R2158" s="1" t="s">
        <v>89</v>
      </c>
      <c r="S2158" s="1" t="s">
        <v>80</v>
      </c>
      <c r="T2158" s="18">
        <f>IFERROR(VLOOKUP(A2158,'[1]For Report Q-2 '!$A$2:$T$3476,20,0),"-")</f>
        <v>0.16644999999999999</v>
      </c>
      <c r="U2158" s="55">
        <f>IFERROR(VLOOKUP(A2158,'[1]For Report Q-2 '!$A$2:$U$3476,21,0),"-")</f>
        <v>0</v>
      </c>
      <c r="V2158" s="2" t="str">
        <f>IFERROR(VLOOKUP(A2158,'[1]For Report Q-2 '!$A$2:$V$3476,22,0),"-")</f>
        <v>-</v>
      </c>
      <c r="W2158" s="1">
        <f>IFERROR(VLOOKUP(A2158,'[1]For Report Q-2 '!$A$2:$W$3476,23,0),"-")</f>
        <v>0</v>
      </c>
      <c r="X2158" s="1"/>
      <c r="Y2158" s="1"/>
      <c r="Z2158" s="2" t="str">
        <f>IFERROR(VLOOKUP(A2158,'[1]For Report Q-2 '!$A$2:$Z$3476,26,0),"-")</f>
        <v>-</v>
      </c>
      <c r="AA2158" s="1" t="str">
        <f>IFERROR(VLOOKUP(A2158,'[1]For Report Q-2 '!$A$2:$AH$3476,27,0),"-")</f>
        <v>-</v>
      </c>
      <c r="AB2158" s="1" t="str">
        <f>IFERROR(VLOOKUP(A2158,'[1]For Report Q-2 '!$A$2:$AH$3476,28,0),"-")</f>
        <v>-</v>
      </c>
      <c r="AC2158" s="2" t="str">
        <f>IFERROR(VLOOKUP(A2158,'[1]For Report Q-2 '!$A$2:$AH$3476,29,0),"-")</f>
        <v>-</v>
      </c>
      <c r="AD2158" s="2" t="str">
        <f>IFERROR(VLOOKUP(A2158,'[1]For Report Q-2 '!$A$2:$AH$3476,30,0),"-")</f>
        <v>-</v>
      </c>
      <c r="AE2158" s="1" t="str">
        <f>IFERROR(VLOOKUP(A2158,'[1]For Report Q-2 '!$A$2:$AH$3476,31,0),"-")</f>
        <v>-</v>
      </c>
      <c r="AF2158" s="1" t="str">
        <f>IFERROR(VLOOKUP(A2158,'[1]For Report Q-2 '!$A$2:$AH$3476,32,0),"-")</f>
        <v>-</v>
      </c>
      <c r="AG2158" s="2" t="str">
        <f>IFERROR(VLOOKUP(A2158,'[1]For Report Q-2 '!$A$2:$AH$3476,33,0),"-")</f>
        <v>-</v>
      </c>
      <c r="AH2158" s="1" t="str">
        <f t="shared" si="33"/>
        <v>--</v>
      </c>
      <c r="AI2158" t="e">
        <v>#N/A</v>
      </c>
      <c r="AJ2158" t="e">
        <v>#N/A</v>
      </c>
      <c r="AK2158" t="e">
        <v>#N/A</v>
      </c>
    </row>
    <row r="2159" spans="1:37" x14ac:dyDescent="0.25">
      <c r="A2159" s="15">
        <v>9085840</v>
      </c>
      <c r="B2159" s="15" t="s">
        <v>739</v>
      </c>
      <c r="C2159" s="16">
        <v>44532</v>
      </c>
      <c r="D2159" s="15" t="s">
        <v>178</v>
      </c>
      <c r="E2159" s="1" t="s">
        <v>86</v>
      </c>
      <c r="F2159" s="15" t="s">
        <v>46</v>
      </c>
      <c r="G2159" s="1" t="s">
        <v>178</v>
      </c>
      <c r="H2159" s="17">
        <v>14280</v>
      </c>
      <c r="I2159" s="18">
        <v>0.14280000000000001</v>
      </c>
      <c r="J2159" s="1">
        <v>9078413</v>
      </c>
      <c r="K2159" s="1" t="s">
        <v>739</v>
      </c>
      <c r="L2159" s="19">
        <v>10290177.759199969</v>
      </c>
      <c r="M2159" s="1" t="s">
        <v>67</v>
      </c>
      <c r="N2159" s="1" t="s">
        <v>86</v>
      </c>
      <c r="O2159" s="1" t="s">
        <v>180</v>
      </c>
      <c r="P2159" s="20">
        <v>9078413</v>
      </c>
      <c r="Q2159" s="1" t="s">
        <v>340</v>
      </c>
      <c r="R2159" s="1" t="s">
        <v>89</v>
      </c>
      <c r="S2159" s="1" t="s">
        <v>80</v>
      </c>
      <c r="T2159" s="18">
        <f>IFERROR(VLOOKUP(A2159,'[1]For Report Q-2 '!$A$2:$T$3476,20,0),"-")</f>
        <v>0.13635</v>
      </c>
      <c r="U2159" s="55">
        <f>IFERROR(VLOOKUP(A2159,'[1]For Report Q-2 '!$A$2:$U$3476,21,0),"-")</f>
        <v>0</v>
      </c>
      <c r="V2159" s="2" t="str">
        <f>IFERROR(VLOOKUP(A2159,'[1]For Report Q-2 '!$A$2:$V$3476,22,0),"-")</f>
        <v>-</v>
      </c>
      <c r="W2159" s="1">
        <f>IFERROR(VLOOKUP(A2159,'[1]For Report Q-2 '!$A$2:$W$3476,23,0),"-")</f>
        <v>0</v>
      </c>
      <c r="X2159" s="1"/>
      <c r="Y2159" s="1"/>
      <c r="Z2159" s="2" t="str">
        <f>IFERROR(VLOOKUP(A2159,'[1]For Report Q-2 '!$A$2:$Z$3476,26,0),"-")</f>
        <v>-</v>
      </c>
      <c r="AA2159" s="1" t="str">
        <f>IFERROR(VLOOKUP(A2159,'[1]For Report Q-2 '!$A$2:$AH$3476,27,0),"-")</f>
        <v>-</v>
      </c>
      <c r="AB2159" s="1" t="str">
        <f>IFERROR(VLOOKUP(A2159,'[1]For Report Q-2 '!$A$2:$AH$3476,28,0),"-")</f>
        <v>-</v>
      </c>
      <c r="AC2159" s="2" t="str">
        <f>IFERROR(VLOOKUP(A2159,'[1]For Report Q-2 '!$A$2:$AH$3476,29,0),"-")</f>
        <v>-</v>
      </c>
      <c r="AD2159" s="2" t="str">
        <f>IFERROR(VLOOKUP(A2159,'[1]For Report Q-2 '!$A$2:$AH$3476,30,0),"-")</f>
        <v>-</v>
      </c>
      <c r="AE2159" s="1" t="str">
        <f>IFERROR(VLOOKUP(A2159,'[1]For Report Q-2 '!$A$2:$AH$3476,31,0),"-")</f>
        <v>-</v>
      </c>
      <c r="AF2159" s="1" t="str">
        <f>IFERROR(VLOOKUP(A2159,'[1]For Report Q-2 '!$A$2:$AH$3476,32,0),"-")</f>
        <v>-</v>
      </c>
      <c r="AG2159" s="2" t="str">
        <f>IFERROR(VLOOKUP(A2159,'[1]For Report Q-2 '!$A$2:$AH$3476,33,0),"-")</f>
        <v>-</v>
      </c>
      <c r="AH2159" s="1" t="str">
        <f t="shared" si="33"/>
        <v>--</v>
      </c>
      <c r="AI2159" t="e">
        <v>#N/A</v>
      </c>
      <c r="AJ2159" t="e">
        <v>#N/A</v>
      </c>
      <c r="AK2159" t="e">
        <v>#N/A</v>
      </c>
    </row>
    <row r="2160" spans="1:37" x14ac:dyDescent="0.25">
      <c r="A2160" s="15">
        <v>9085842</v>
      </c>
      <c r="B2160" s="15" t="s">
        <v>739</v>
      </c>
      <c r="C2160" s="16">
        <v>44450</v>
      </c>
      <c r="D2160" s="15" t="s">
        <v>182</v>
      </c>
      <c r="E2160" s="1" t="s">
        <v>86</v>
      </c>
      <c r="F2160" s="15" t="s">
        <v>46</v>
      </c>
      <c r="G2160" s="1" t="s">
        <v>53</v>
      </c>
      <c r="H2160" s="17">
        <v>13275</v>
      </c>
      <c r="I2160" s="18">
        <v>0.13275000000000001</v>
      </c>
      <c r="J2160" s="1">
        <v>9078413</v>
      </c>
      <c r="K2160" s="1" t="s">
        <v>739</v>
      </c>
      <c r="L2160" s="19">
        <v>10290177.759199969</v>
      </c>
      <c r="M2160" s="1" t="s">
        <v>67</v>
      </c>
      <c r="N2160" s="1" t="s">
        <v>86</v>
      </c>
      <c r="O2160" s="1" t="s">
        <v>54</v>
      </c>
      <c r="P2160" s="20">
        <v>9078413</v>
      </c>
      <c r="Q2160" s="1" t="s">
        <v>340</v>
      </c>
      <c r="R2160" s="1" t="s">
        <v>89</v>
      </c>
      <c r="S2160" s="1" t="s">
        <v>80</v>
      </c>
      <c r="T2160" s="18">
        <f>IFERROR(VLOOKUP(A2160,'[1]For Report Q-2 '!$A$2:$T$3476,20,0),"-")</f>
        <v>0.13275000000000001</v>
      </c>
      <c r="U2160" s="55">
        <f>IFERROR(VLOOKUP(A2160,'[1]For Report Q-2 '!$A$2:$U$3476,21,0),"-")</f>
        <v>0</v>
      </c>
      <c r="V2160" s="2" t="str">
        <f>IFERROR(VLOOKUP(A2160,'[1]For Report Q-2 '!$A$2:$V$3476,22,0),"-")</f>
        <v>-</v>
      </c>
      <c r="W2160" s="1">
        <f>IFERROR(VLOOKUP(A2160,'[1]For Report Q-2 '!$A$2:$W$3476,23,0),"-")</f>
        <v>0</v>
      </c>
      <c r="X2160" s="1"/>
      <c r="Y2160" s="1"/>
      <c r="Z2160" s="2" t="str">
        <f>IFERROR(VLOOKUP(A2160,'[1]For Report Q-2 '!$A$2:$Z$3476,26,0),"-")</f>
        <v>-</v>
      </c>
      <c r="AA2160" s="1" t="str">
        <f>IFERROR(VLOOKUP(A2160,'[1]For Report Q-2 '!$A$2:$AH$3476,27,0),"-")</f>
        <v>-</v>
      </c>
      <c r="AB2160" s="1" t="str">
        <f>IFERROR(VLOOKUP(A2160,'[1]For Report Q-2 '!$A$2:$AH$3476,28,0),"-")</f>
        <v>-</v>
      </c>
      <c r="AC2160" s="2" t="str">
        <f>IFERROR(VLOOKUP(A2160,'[1]For Report Q-2 '!$A$2:$AH$3476,29,0),"-")</f>
        <v>-</v>
      </c>
      <c r="AD2160" s="2" t="str">
        <f>IFERROR(VLOOKUP(A2160,'[1]For Report Q-2 '!$A$2:$AH$3476,30,0),"-")</f>
        <v>-</v>
      </c>
      <c r="AE2160" s="1" t="str">
        <f>IFERROR(VLOOKUP(A2160,'[1]For Report Q-2 '!$A$2:$AH$3476,31,0),"-")</f>
        <v>-</v>
      </c>
      <c r="AF2160" s="1" t="str">
        <f>IFERROR(VLOOKUP(A2160,'[1]For Report Q-2 '!$A$2:$AH$3476,32,0),"-")</f>
        <v>-</v>
      </c>
      <c r="AG2160" s="2" t="str">
        <f>IFERROR(VLOOKUP(A2160,'[1]For Report Q-2 '!$A$2:$AH$3476,33,0),"-")</f>
        <v>-</v>
      </c>
      <c r="AH2160" s="1" t="str">
        <f t="shared" si="33"/>
        <v>--</v>
      </c>
      <c r="AI2160" t="e">
        <v>#N/A</v>
      </c>
      <c r="AJ2160" t="e">
        <v>#N/A</v>
      </c>
      <c r="AK2160" t="e">
        <v>#N/A</v>
      </c>
    </row>
    <row r="2161" spans="1:37" x14ac:dyDescent="0.25">
      <c r="A2161" s="15">
        <v>9085925</v>
      </c>
      <c r="B2161" s="15" t="s">
        <v>739</v>
      </c>
      <c r="C2161" s="16">
        <v>44652</v>
      </c>
      <c r="D2161" s="15" t="s">
        <v>56</v>
      </c>
      <c r="E2161" s="1" t="s">
        <v>86</v>
      </c>
      <c r="F2161" s="15" t="s">
        <v>46</v>
      </c>
      <c r="G2161" s="1" t="s">
        <v>56</v>
      </c>
      <c r="H2161" s="17">
        <v>60000</v>
      </c>
      <c r="I2161" s="18">
        <v>0.6</v>
      </c>
      <c r="J2161" s="1">
        <v>9078413</v>
      </c>
      <c r="K2161" s="1" t="s">
        <v>739</v>
      </c>
      <c r="L2161" s="19">
        <v>10290177.759199969</v>
      </c>
      <c r="M2161" s="1" t="s">
        <v>67</v>
      </c>
      <c r="N2161" s="1" t="s">
        <v>86</v>
      </c>
      <c r="O2161" s="1" t="s">
        <v>59</v>
      </c>
      <c r="P2161" s="20">
        <v>9078413</v>
      </c>
      <c r="Q2161" s="1" t="s">
        <v>340</v>
      </c>
      <c r="R2161" s="1" t="s">
        <v>89</v>
      </c>
      <c r="S2161" s="1" t="s">
        <v>80</v>
      </c>
      <c r="T2161" s="18">
        <f>IFERROR(VLOOKUP(A2161,'[1]For Report Q-2 '!$A$2:$T$3476,20,0),"-")</f>
        <v>0.6</v>
      </c>
      <c r="U2161" s="55">
        <f>IFERROR(VLOOKUP(A2161,'[1]For Report Q-2 '!$A$2:$U$3476,21,0),"-")</f>
        <v>0</v>
      </c>
      <c r="V2161" s="2" t="str">
        <f>IFERROR(VLOOKUP(A2161,'[1]For Report Q-2 '!$A$2:$V$3476,22,0),"-")</f>
        <v>-</v>
      </c>
      <c r="W2161" s="1">
        <f>IFERROR(VLOOKUP(A2161,'[1]For Report Q-2 '!$A$2:$W$3476,23,0),"-")</f>
        <v>0</v>
      </c>
      <c r="X2161" s="1"/>
      <c r="Y2161" s="1"/>
      <c r="Z2161" s="2" t="str">
        <f>IFERROR(VLOOKUP(A2161,'[1]For Report Q-2 '!$A$2:$Z$3476,26,0),"-")</f>
        <v>-</v>
      </c>
      <c r="AA2161" s="1" t="str">
        <f>IFERROR(VLOOKUP(A2161,'[1]For Report Q-2 '!$A$2:$AH$3476,27,0),"-")</f>
        <v>-</v>
      </c>
      <c r="AB2161" s="1" t="str">
        <f>IFERROR(VLOOKUP(A2161,'[1]For Report Q-2 '!$A$2:$AH$3476,28,0),"-")</f>
        <v>-</v>
      </c>
      <c r="AC2161" s="2" t="str">
        <f>IFERROR(VLOOKUP(A2161,'[1]For Report Q-2 '!$A$2:$AH$3476,29,0),"-")</f>
        <v>-</v>
      </c>
      <c r="AD2161" s="2" t="str">
        <f>IFERROR(VLOOKUP(A2161,'[1]For Report Q-2 '!$A$2:$AH$3476,30,0),"-")</f>
        <v>-</v>
      </c>
      <c r="AE2161" s="1" t="str">
        <f>IFERROR(VLOOKUP(A2161,'[1]For Report Q-2 '!$A$2:$AH$3476,31,0),"-")</f>
        <v>-</v>
      </c>
      <c r="AF2161" s="1" t="str">
        <f>IFERROR(VLOOKUP(A2161,'[1]For Report Q-2 '!$A$2:$AH$3476,32,0),"-")</f>
        <v>-</v>
      </c>
      <c r="AG2161" s="2" t="str">
        <f>IFERROR(VLOOKUP(A2161,'[1]For Report Q-2 '!$A$2:$AH$3476,33,0),"-")</f>
        <v>-</v>
      </c>
      <c r="AH2161" s="1" t="str">
        <f t="shared" si="33"/>
        <v>--</v>
      </c>
      <c r="AI2161" t="e">
        <v>#N/A</v>
      </c>
      <c r="AJ2161" t="e">
        <v>#N/A</v>
      </c>
      <c r="AK2161" t="e">
        <v>#N/A</v>
      </c>
    </row>
    <row r="2162" spans="1:37" x14ac:dyDescent="0.25">
      <c r="A2162" s="15">
        <v>9085929</v>
      </c>
      <c r="B2162" s="15" t="s">
        <v>739</v>
      </c>
      <c r="C2162" s="16">
        <v>44440</v>
      </c>
      <c r="D2162" s="15" t="s">
        <v>40</v>
      </c>
      <c r="E2162" s="1" t="s">
        <v>86</v>
      </c>
      <c r="F2162" s="15" t="s">
        <v>46</v>
      </c>
      <c r="G2162" s="1" t="s">
        <v>40</v>
      </c>
      <c r="H2162" s="17">
        <v>15300</v>
      </c>
      <c r="I2162" s="18">
        <v>0.153</v>
      </c>
      <c r="J2162" s="1">
        <v>9078413</v>
      </c>
      <c r="K2162" s="1" t="s">
        <v>739</v>
      </c>
      <c r="L2162" s="19">
        <v>10290177.759199969</v>
      </c>
      <c r="M2162" s="1" t="s">
        <v>67</v>
      </c>
      <c r="N2162" s="1" t="s">
        <v>86</v>
      </c>
      <c r="O2162" s="1" t="s">
        <v>41</v>
      </c>
      <c r="P2162" s="20">
        <v>9078413</v>
      </c>
      <c r="Q2162" s="1" t="s">
        <v>340</v>
      </c>
      <c r="R2162" s="1" t="s">
        <v>89</v>
      </c>
      <c r="S2162" s="1" t="s">
        <v>80</v>
      </c>
      <c r="T2162" s="18">
        <f>IFERROR(VLOOKUP(A2162,'[1]For Report Q-2 '!$A$2:$T$3476,20,0),"-")</f>
        <v>0.153</v>
      </c>
      <c r="U2162" s="55">
        <f>IFERROR(VLOOKUP(A2162,'[1]For Report Q-2 '!$A$2:$U$3476,21,0),"-")</f>
        <v>0</v>
      </c>
      <c r="V2162" s="2" t="str">
        <f>IFERROR(VLOOKUP(A2162,'[1]For Report Q-2 '!$A$2:$V$3476,22,0),"-")</f>
        <v>-</v>
      </c>
      <c r="W2162" s="1">
        <f>IFERROR(VLOOKUP(A2162,'[1]For Report Q-2 '!$A$2:$W$3476,23,0),"-")</f>
        <v>0</v>
      </c>
      <c r="X2162" s="1"/>
      <c r="Y2162" s="1"/>
      <c r="Z2162" s="2" t="str">
        <f>IFERROR(VLOOKUP(A2162,'[1]For Report Q-2 '!$A$2:$Z$3476,26,0),"-")</f>
        <v>-</v>
      </c>
      <c r="AA2162" s="1" t="str">
        <f>IFERROR(VLOOKUP(A2162,'[1]For Report Q-2 '!$A$2:$AH$3476,27,0),"-")</f>
        <v>-</v>
      </c>
      <c r="AB2162" s="1" t="str">
        <f>IFERROR(VLOOKUP(A2162,'[1]For Report Q-2 '!$A$2:$AH$3476,28,0),"-")</f>
        <v>-</v>
      </c>
      <c r="AC2162" s="2" t="str">
        <f>IFERROR(VLOOKUP(A2162,'[1]For Report Q-2 '!$A$2:$AH$3476,29,0),"-")</f>
        <v>-</v>
      </c>
      <c r="AD2162" s="2" t="str">
        <f>IFERROR(VLOOKUP(A2162,'[1]For Report Q-2 '!$A$2:$AH$3476,30,0),"-")</f>
        <v>-</v>
      </c>
      <c r="AE2162" s="1" t="str">
        <f>IFERROR(VLOOKUP(A2162,'[1]For Report Q-2 '!$A$2:$AH$3476,31,0),"-")</f>
        <v>-</v>
      </c>
      <c r="AF2162" s="1" t="str">
        <f>IFERROR(VLOOKUP(A2162,'[1]For Report Q-2 '!$A$2:$AH$3476,32,0),"-")</f>
        <v>-</v>
      </c>
      <c r="AG2162" s="2" t="str">
        <f>IFERROR(VLOOKUP(A2162,'[1]For Report Q-2 '!$A$2:$AH$3476,33,0),"-")</f>
        <v>-</v>
      </c>
      <c r="AH2162" s="1" t="str">
        <f t="shared" si="33"/>
        <v>--</v>
      </c>
      <c r="AI2162" t="e">
        <v>#N/A</v>
      </c>
      <c r="AJ2162" t="e">
        <v>#N/A</v>
      </c>
      <c r="AK2162" t="e">
        <v>#N/A</v>
      </c>
    </row>
    <row r="2163" spans="1:37" x14ac:dyDescent="0.25">
      <c r="A2163" s="15">
        <v>9086215</v>
      </c>
      <c r="B2163" s="15" t="s">
        <v>739</v>
      </c>
      <c r="C2163" s="16">
        <v>44443</v>
      </c>
      <c r="D2163" s="15" t="s">
        <v>56</v>
      </c>
      <c r="E2163" s="1" t="s">
        <v>471</v>
      </c>
      <c r="F2163" s="15" t="s">
        <v>46</v>
      </c>
      <c r="G2163" s="1" t="s">
        <v>56</v>
      </c>
      <c r="H2163" s="17">
        <v>699</v>
      </c>
      <c r="I2163" s="18">
        <v>6.9899999999999997E-3</v>
      </c>
      <c r="J2163" s="1">
        <v>9078413</v>
      </c>
      <c r="K2163" s="1" t="s">
        <v>739</v>
      </c>
      <c r="L2163" s="19">
        <v>10290177.759199969</v>
      </c>
      <c r="M2163" s="1" t="s">
        <v>67</v>
      </c>
      <c r="N2163" s="1" t="s">
        <v>471</v>
      </c>
      <c r="O2163" s="1" t="s">
        <v>59</v>
      </c>
      <c r="P2163" s="20">
        <v>9078413</v>
      </c>
      <c r="Q2163" s="1" t="s">
        <v>340</v>
      </c>
      <c r="R2163" s="1" t="s">
        <v>89</v>
      </c>
      <c r="S2163" s="1" t="s">
        <v>80</v>
      </c>
      <c r="T2163" s="18">
        <f>IFERROR(VLOOKUP(A2163,'[1]For Report Q-2 '!$A$2:$T$3476,20,0),"-")</f>
        <v>6.9899999999999997E-3</v>
      </c>
      <c r="U2163" s="55">
        <f>IFERROR(VLOOKUP(A2163,'[1]For Report Q-2 '!$A$2:$U$3476,21,0),"-")</f>
        <v>0</v>
      </c>
      <c r="V2163" s="2" t="str">
        <f>IFERROR(VLOOKUP(A2163,'[1]For Report Q-2 '!$A$2:$V$3476,22,0),"-")</f>
        <v>-</v>
      </c>
      <c r="W2163" s="1">
        <f>IFERROR(VLOOKUP(A2163,'[1]For Report Q-2 '!$A$2:$W$3476,23,0),"-")</f>
        <v>0</v>
      </c>
      <c r="X2163" s="1"/>
      <c r="Y2163" s="1"/>
      <c r="Z2163" s="2" t="str">
        <f>IFERROR(VLOOKUP(A2163,'[1]For Report Q-2 '!$A$2:$Z$3476,26,0),"-")</f>
        <v>-</v>
      </c>
      <c r="AA2163" s="1" t="str">
        <f>IFERROR(VLOOKUP(A2163,'[1]For Report Q-2 '!$A$2:$AH$3476,27,0),"-")</f>
        <v>-</v>
      </c>
      <c r="AB2163" s="1" t="str">
        <f>IFERROR(VLOOKUP(A2163,'[1]For Report Q-2 '!$A$2:$AH$3476,28,0),"-")</f>
        <v>-</v>
      </c>
      <c r="AC2163" s="2" t="str">
        <f>IFERROR(VLOOKUP(A2163,'[1]For Report Q-2 '!$A$2:$AH$3476,29,0),"-")</f>
        <v>-</v>
      </c>
      <c r="AD2163" s="2" t="str">
        <f>IFERROR(VLOOKUP(A2163,'[1]For Report Q-2 '!$A$2:$AH$3476,30,0),"-")</f>
        <v>-</v>
      </c>
      <c r="AE2163" s="1" t="str">
        <f>IFERROR(VLOOKUP(A2163,'[1]For Report Q-2 '!$A$2:$AH$3476,31,0),"-")</f>
        <v>-</v>
      </c>
      <c r="AF2163" s="1" t="str">
        <f>IFERROR(VLOOKUP(A2163,'[1]For Report Q-2 '!$A$2:$AH$3476,32,0),"-")</f>
        <v>-</v>
      </c>
      <c r="AG2163" s="2" t="str">
        <f>IFERROR(VLOOKUP(A2163,'[1]For Report Q-2 '!$A$2:$AH$3476,33,0),"-")</f>
        <v>-</v>
      </c>
      <c r="AH2163" s="1" t="str">
        <f t="shared" si="33"/>
        <v>--</v>
      </c>
      <c r="AI2163" t="e">
        <v>#N/A</v>
      </c>
      <c r="AJ2163" t="e">
        <v>#N/A</v>
      </c>
      <c r="AK2163" t="e">
        <v>#N/A</v>
      </c>
    </row>
    <row r="2164" spans="1:37" x14ac:dyDescent="0.25">
      <c r="A2164" s="15">
        <v>9086227</v>
      </c>
      <c r="B2164" s="15" t="s">
        <v>739</v>
      </c>
      <c r="C2164" s="16">
        <v>44488</v>
      </c>
      <c r="D2164" s="15" t="s">
        <v>178</v>
      </c>
      <c r="E2164" s="1" t="s">
        <v>86</v>
      </c>
      <c r="F2164" s="15" t="s">
        <v>46</v>
      </c>
      <c r="G2164" s="1" t="s">
        <v>178</v>
      </c>
      <c r="H2164" s="17">
        <v>26815</v>
      </c>
      <c r="I2164" s="18">
        <v>0.26815</v>
      </c>
      <c r="J2164" s="1">
        <v>9078413</v>
      </c>
      <c r="K2164" s="1" t="s">
        <v>739</v>
      </c>
      <c r="L2164" s="19">
        <v>10290177.759199969</v>
      </c>
      <c r="M2164" s="1" t="s">
        <v>67</v>
      </c>
      <c r="N2164" s="1" t="s">
        <v>86</v>
      </c>
      <c r="O2164" s="1" t="s">
        <v>180</v>
      </c>
      <c r="P2164" s="20">
        <v>9078413</v>
      </c>
      <c r="Q2164" s="1" t="s">
        <v>340</v>
      </c>
      <c r="R2164" s="1" t="s">
        <v>89</v>
      </c>
      <c r="S2164" s="1" t="s">
        <v>80</v>
      </c>
      <c r="T2164" s="18">
        <f>IFERROR(VLOOKUP(A2164,'[1]For Report Q-2 '!$A$2:$T$3476,20,0),"-")</f>
        <v>0.26284999999999997</v>
      </c>
      <c r="U2164" s="55">
        <f>IFERROR(VLOOKUP(A2164,'[1]For Report Q-2 '!$A$2:$U$3476,21,0),"-")</f>
        <v>0</v>
      </c>
      <c r="V2164" s="2" t="str">
        <f>IFERROR(VLOOKUP(A2164,'[1]For Report Q-2 '!$A$2:$V$3476,22,0),"-")</f>
        <v>-</v>
      </c>
      <c r="W2164" s="1">
        <f>IFERROR(VLOOKUP(A2164,'[1]For Report Q-2 '!$A$2:$W$3476,23,0),"-")</f>
        <v>0</v>
      </c>
      <c r="X2164" s="1"/>
      <c r="Y2164" s="1"/>
      <c r="Z2164" s="2" t="str">
        <f>IFERROR(VLOOKUP(A2164,'[1]For Report Q-2 '!$A$2:$Z$3476,26,0),"-")</f>
        <v>-</v>
      </c>
      <c r="AA2164" s="1" t="str">
        <f>IFERROR(VLOOKUP(A2164,'[1]For Report Q-2 '!$A$2:$AH$3476,27,0),"-")</f>
        <v>-</v>
      </c>
      <c r="AB2164" s="1" t="str">
        <f>IFERROR(VLOOKUP(A2164,'[1]For Report Q-2 '!$A$2:$AH$3476,28,0),"-")</f>
        <v>-</v>
      </c>
      <c r="AC2164" s="2" t="str">
        <f>IFERROR(VLOOKUP(A2164,'[1]For Report Q-2 '!$A$2:$AH$3476,29,0),"-")</f>
        <v>-</v>
      </c>
      <c r="AD2164" s="2" t="str">
        <f>IFERROR(VLOOKUP(A2164,'[1]For Report Q-2 '!$A$2:$AH$3476,30,0),"-")</f>
        <v>-</v>
      </c>
      <c r="AE2164" s="1" t="str">
        <f>IFERROR(VLOOKUP(A2164,'[1]For Report Q-2 '!$A$2:$AH$3476,31,0),"-")</f>
        <v>-</v>
      </c>
      <c r="AF2164" s="1" t="str">
        <f>IFERROR(VLOOKUP(A2164,'[1]For Report Q-2 '!$A$2:$AH$3476,32,0),"-")</f>
        <v>-</v>
      </c>
      <c r="AG2164" s="2" t="str">
        <f>IFERROR(VLOOKUP(A2164,'[1]For Report Q-2 '!$A$2:$AH$3476,33,0),"-")</f>
        <v>-</v>
      </c>
      <c r="AH2164" s="1" t="str">
        <f t="shared" si="33"/>
        <v>--</v>
      </c>
      <c r="AI2164" t="e">
        <v>#N/A</v>
      </c>
      <c r="AJ2164" t="e">
        <v>#N/A</v>
      </c>
      <c r="AK2164" t="e">
        <v>#N/A</v>
      </c>
    </row>
    <row r="2165" spans="1:37" x14ac:dyDescent="0.25">
      <c r="A2165" s="15">
        <v>9086236</v>
      </c>
      <c r="B2165" s="15" t="s">
        <v>739</v>
      </c>
      <c r="C2165" s="16">
        <v>44443</v>
      </c>
      <c r="D2165" s="15" t="s">
        <v>56</v>
      </c>
      <c r="E2165" s="1" t="s">
        <v>471</v>
      </c>
      <c r="F2165" s="15" t="s">
        <v>46</v>
      </c>
      <c r="G2165" s="1" t="s">
        <v>56</v>
      </c>
      <c r="H2165" s="17">
        <v>699</v>
      </c>
      <c r="I2165" s="18">
        <v>6.9899999999999997E-3</v>
      </c>
      <c r="J2165" s="1">
        <v>9078413</v>
      </c>
      <c r="K2165" s="1" t="s">
        <v>739</v>
      </c>
      <c r="L2165" s="19">
        <v>10290177.759199969</v>
      </c>
      <c r="M2165" s="1" t="s">
        <v>67</v>
      </c>
      <c r="N2165" s="1" t="s">
        <v>471</v>
      </c>
      <c r="O2165" s="1" t="s">
        <v>59</v>
      </c>
      <c r="P2165" s="20">
        <v>9078413</v>
      </c>
      <c r="Q2165" s="1" t="s">
        <v>340</v>
      </c>
      <c r="R2165" s="1" t="s">
        <v>89</v>
      </c>
      <c r="S2165" s="1" t="s">
        <v>80</v>
      </c>
      <c r="T2165" s="18">
        <f>IFERROR(VLOOKUP(A2165,'[1]For Report Q-2 '!$A$2:$T$3476,20,0),"-")</f>
        <v>6.9899999999999997E-3</v>
      </c>
      <c r="U2165" s="55">
        <f>IFERROR(VLOOKUP(A2165,'[1]For Report Q-2 '!$A$2:$U$3476,21,0),"-")</f>
        <v>0</v>
      </c>
      <c r="V2165" s="2" t="str">
        <f>IFERROR(VLOOKUP(A2165,'[1]For Report Q-2 '!$A$2:$V$3476,22,0),"-")</f>
        <v>-</v>
      </c>
      <c r="W2165" s="1">
        <f>IFERROR(VLOOKUP(A2165,'[1]For Report Q-2 '!$A$2:$W$3476,23,0),"-")</f>
        <v>0</v>
      </c>
      <c r="X2165" s="1"/>
      <c r="Y2165" s="1"/>
      <c r="Z2165" s="2" t="str">
        <f>IFERROR(VLOOKUP(A2165,'[1]For Report Q-2 '!$A$2:$Z$3476,26,0),"-")</f>
        <v>-</v>
      </c>
      <c r="AA2165" s="1" t="str">
        <f>IFERROR(VLOOKUP(A2165,'[1]For Report Q-2 '!$A$2:$AH$3476,27,0),"-")</f>
        <v>-</v>
      </c>
      <c r="AB2165" s="1" t="str">
        <f>IFERROR(VLOOKUP(A2165,'[1]For Report Q-2 '!$A$2:$AH$3476,28,0),"-")</f>
        <v>-</v>
      </c>
      <c r="AC2165" s="2" t="str">
        <f>IFERROR(VLOOKUP(A2165,'[1]For Report Q-2 '!$A$2:$AH$3476,29,0),"-")</f>
        <v>-</v>
      </c>
      <c r="AD2165" s="2" t="str">
        <f>IFERROR(VLOOKUP(A2165,'[1]For Report Q-2 '!$A$2:$AH$3476,30,0),"-")</f>
        <v>-</v>
      </c>
      <c r="AE2165" s="1" t="str">
        <f>IFERROR(VLOOKUP(A2165,'[1]For Report Q-2 '!$A$2:$AH$3476,31,0),"-")</f>
        <v>-</v>
      </c>
      <c r="AF2165" s="1" t="str">
        <f>IFERROR(VLOOKUP(A2165,'[1]For Report Q-2 '!$A$2:$AH$3476,32,0),"-")</f>
        <v>-</v>
      </c>
      <c r="AG2165" s="2" t="str">
        <f>IFERROR(VLOOKUP(A2165,'[1]For Report Q-2 '!$A$2:$AH$3476,33,0),"-")</f>
        <v>-</v>
      </c>
      <c r="AH2165" s="1" t="str">
        <f t="shared" si="33"/>
        <v>--</v>
      </c>
      <c r="AI2165" t="e">
        <v>#N/A</v>
      </c>
      <c r="AJ2165" t="e">
        <v>#N/A</v>
      </c>
      <c r="AK2165" t="e">
        <v>#N/A</v>
      </c>
    </row>
    <row r="2166" spans="1:37" x14ac:dyDescent="0.25">
      <c r="A2166" s="15">
        <v>9086237</v>
      </c>
      <c r="B2166" s="15" t="s">
        <v>739</v>
      </c>
      <c r="C2166" s="16">
        <v>44443</v>
      </c>
      <c r="D2166" s="15" t="s">
        <v>56</v>
      </c>
      <c r="E2166" s="1" t="s">
        <v>471</v>
      </c>
      <c r="F2166" s="15" t="s">
        <v>46</v>
      </c>
      <c r="G2166" s="1" t="s">
        <v>56</v>
      </c>
      <c r="H2166" s="17">
        <v>699</v>
      </c>
      <c r="I2166" s="18">
        <v>6.9899999999999997E-3</v>
      </c>
      <c r="J2166" s="1">
        <v>9078413</v>
      </c>
      <c r="K2166" s="1" t="s">
        <v>739</v>
      </c>
      <c r="L2166" s="19">
        <v>10290177.759199969</v>
      </c>
      <c r="M2166" s="1" t="s">
        <v>67</v>
      </c>
      <c r="N2166" s="1" t="s">
        <v>471</v>
      </c>
      <c r="O2166" s="1" t="s">
        <v>59</v>
      </c>
      <c r="P2166" s="20">
        <v>9078413</v>
      </c>
      <c r="Q2166" s="1" t="s">
        <v>340</v>
      </c>
      <c r="R2166" s="1" t="s">
        <v>89</v>
      </c>
      <c r="S2166" s="1" t="s">
        <v>80</v>
      </c>
      <c r="T2166" s="18">
        <f>IFERROR(VLOOKUP(A2166,'[1]For Report Q-2 '!$A$2:$T$3476,20,0),"-")</f>
        <v>6.9899999999999997E-3</v>
      </c>
      <c r="U2166" s="55">
        <f>IFERROR(VLOOKUP(A2166,'[1]For Report Q-2 '!$A$2:$U$3476,21,0),"-")</f>
        <v>0</v>
      </c>
      <c r="V2166" s="2" t="str">
        <f>IFERROR(VLOOKUP(A2166,'[1]For Report Q-2 '!$A$2:$V$3476,22,0),"-")</f>
        <v>-</v>
      </c>
      <c r="W2166" s="1">
        <f>IFERROR(VLOOKUP(A2166,'[1]For Report Q-2 '!$A$2:$W$3476,23,0),"-")</f>
        <v>0</v>
      </c>
      <c r="X2166" s="1"/>
      <c r="Y2166" s="1"/>
      <c r="Z2166" s="2" t="str">
        <f>IFERROR(VLOOKUP(A2166,'[1]For Report Q-2 '!$A$2:$Z$3476,26,0),"-")</f>
        <v>-</v>
      </c>
      <c r="AA2166" s="1" t="str">
        <f>IFERROR(VLOOKUP(A2166,'[1]For Report Q-2 '!$A$2:$AH$3476,27,0),"-")</f>
        <v>-</v>
      </c>
      <c r="AB2166" s="1" t="str">
        <f>IFERROR(VLOOKUP(A2166,'[1]For Report Q-2 '!$A$2:$AH$3476,28,0),"-")</f>
        <v>-</v>
      </c>
      <c r="AC2166" s="2" t="str">
        <f>IFERROR(VLOOKUP(A2166,'[1]For Report Q-2 '!$A$2:$AH$3476,29,0),"-")</f>
        <v>-</v>
      </c>
      <c r="AD2166" s="2" t="str">
        <f>IFERROR(VLOOKUP(A2166,'[1]For Report Q-2 '!$A$2:$AH$3476,30,0),"-")</f>
        <v>-</v>
      </c>
      <c r="AE2166" s="1" t="str">
        <f>IFERROR(VLOOKUP(A2166,'[1]For Report Q-2 '!$A$2:$AH$3476,31,0),"-")</f>
        <v>-</v>
      </c>
      <c r="AF2166" s="1" t="str">
        <f>IFERROR(VLOOKUP(A2166,'[1]For Report Q-2 '!$A$2:$AH$3476,32,0),"-")</f>
        <v>-</v>
      </c>
      <c r="AG2166" s="2" t="str">
        <f>IFERROR(VLOOKUP(A2166,'[1]For Report Q-2 '!$A$2:$AH$3476,33,0),"-")</f>
        <v>-</v>
      </c>
      <c r="AH2166" s="1" t="str">
        <f t="shared" si="33"/>
        <v>--</v>
      </c>
      <c r="AI2166" t="e">
        <v>#N/A</v>
      </c>
      <c r="AJ2166" t="e">
        <v>#N/A</v>
      </c>
      <c r="AK2166" t="e">
        <v>#N/A</v>
      </c>
    </row>
    <row r="2167" spans="1:37" x14ac:dyDescent="0.25">
      <c r="A2167" s="15">
        <v>9086238</v>
      </c>
      <c r="B2167" s="15" t="s">
        <v>739</v>
      </c>
      <c r="C2167" s="16">
        <v>44443</v>
      </c>
      <c r="D2167" s="15" t="s">
        <v>56</v>
      </c>
      <c r="E2167" s="1" t="s">
        <v>471</v>
      </c>
      <c r="F2167" s="15" t="s">
        <v>46</v>
      </c>
      <c r="G2167" s="1" t="s">
        <v>56</v>
      </c>
      <c r="H2167" s="17">
        <v>699</v>
      </c>
      <c r="I2167" s="18">
        <v>6.9899999999999997E-3</v>
      </c>
      <c r="J2167" s="1">
        <v>9078413</v>
      </c>
      <c r="K2167" s="1" t="s">
        <v>739</v>
      </c>
      <c r="L2167" s="19">
        <v>10290177.759199969</v>
      </c>
      <c r="M2167" s="1" t="s">
        <v>67</v>
      </c>
      <c r="N2167" s="1" t="s">
        <v>471</v>
      </c>
      <c r="O2167" s="1" t="s">
        <v>59</v>
      </c>
      <c r="P2167" s="20">
        <v>9078413</v>
      </c>
      <c r="Q2167" s="1" t="s">
        <v>340</v>
      </c>
      <c r="R2167" s="1" t="s">
        <v>89</v>
      </c>
      <c r="S2167" s="1" t="s">
        <v>80</v>
      </c>
      <c r="T2167" s="18">
        <f>IFERROR(VLOOKUP(A2167,'[1]For Report Q-2 '!$A$2:$T$3476,20,0),"-")</f>
        <v>6.9899999999999997E-3</v>
      </c>
      <c r="U2167" s="55">
        <f>IFERROR(VLOOKUP(A2167,'[1]For Report Q-2 '!$A$2:$U$3476,21,0),"-")</f>
        <v>0</v>
      </c>
      <c r="V2167" s="2" t="str">
        <f>IFERROR(VLOOKUP(A2167,'[1]For Report Q-2 '!$A$2:$V$3476,22,0),"-")</f>
        <v>-</v>
      </c>
      <c r="W2167" s="1">
        <f>IFERROR(VLOOKUP(A2167,'[1]For Report Q-2 '!$A$2:$W$3476,23,0),"-")</f>
        <v>0</v>
      </c>
      <c r="X2167" s="1"/>
      <c r="Y2167" s="1"/>
      <c r="Z2167" s="2" t="str">
        <f>IFERROR(VLOOKUP(A2167,'[1]For Report Q-2 '!$A$2:$Z$3476,26,0),"-")</f>
        <v>-</v>
      </c>
      <c r="AA2167" s="1" t="str">
        <f>IFERROR(VLOOKUP(A2167,'[1]For Report Q-2 '!$A$2:$AH$3476,27,0),"-")</f>
        <v>-</v>
      </c>
      <c r="AB2167" s="1" t="str">
        <f>IFERROR(VLOOKUP(A2167,'[1]For Report Q-2 '!$A$2:$AH$3476,28,0),"-")</f>
        <v>-</v>
      </c>
      <c r="AC2167" s="2" t="str">
        <f>IFERROR(VLOOKUP(A2167,'[1]For Report Q-2 '!$A$2:$AH$3476,29,0),"-")</f>
        <v>-</v>
      </c>
      <c r="AD2167" s="2" t="str">
        <f>IFERROR(VLOOKUP(A2167,'[1]For Report Q-2 '!$A$2:$AH$3476,30,0),"-")</f>
        <v>-</v>
      </c>
      <c r="AE2167" s="1" t="str">
        <f>IFERROR(VLOOKUP(A2167,'[1]For Report Q-2 '!$A$2:$AH$3476,31,0),"-")</f>
        <v>-</v>
      </c>
      <c r="AF2167" s="1" t="str">
        <f>IFERROR(VLOOKUP(A2167,'[1]For Report Q-2 '!$A$2:$AH$3476,32,0),"-")</f>
        <v>-</v>
      </c>
      <c r="AG2167" s="2" t="str">
        <f>IFERROR(VLOOKUP(A2167,'[1]For Report Q-2 '!$A$2:$AH$3476,33,0),"-")</f>
        <v>-</v>
      </c>
      <c r="AH2167" s="1" t="str">
        <f t="shared" si="33"/>
        <v>--</v>
      </c>
      <c r="AI2167" t="e">
        <v>#N/A</v>
      </c>
      <c r="AJ2167" t="e">
        <v>#N/A</v>
      </c>
      <c r="AK2167" t="e">
        <v>#N/A</v>
      </c>
    </row>
    <row r="2168" spans="1:37" x14ac:dyDescent="0.25">
      <c r="A2168" s="15">
        <v>9086239</v>
      </c>
      <c r="B2168" s="15" t="s">
        <v>739</v>
      </c>
      <c r="C2168" s="16">
        <v>44443</v>
      </c>
      <c r="D2168" s="15" t="s">
        <v>56</v>
      </c>
      <c r="E2168" s="1" t="s">
        <v>471</v>
      </c>
      <c r="F2168" s="15" t="s">
        <v>46</v>
      </c>
      <c r="G2168" s="1" t="s">
        <v>56</v>
      </c>
      <c r="H2168" s="17">
        <v>699</v>
      </c>
      <c r="I2168" s="18">
        <v>6.9899999999999997E-3</v>
      </c>
      <c r="J2168" s="1">
        <v>9078413</v>
      </c>
      <c r="K2168" s="1" t="s">
        <v>739</v>
      </c>
      <c r="L2168" s="19">
        <v>10290177.759199969</v>
      </c>
      <c r="M2168" s="1" t="s">
        <v>67</v>
      </c>
      <c r="N2168" s="1" t="s">
        <v>471</v>
      </c>
      <c r="O2168" s="1" t="s">
        <v>59</v>
      </c>
      <c r="P2168" s="20">
        <v>9078413</v>
      </c>
      <c r="Q2168" s="1" t="s">
        <v>340</v>
      </c>
      <c r="R2168" s="1" t="s">
        <v>89</v>
      </c>
      <c r="S2168" s="1" t="s">
        <v>80</v>
      </c>
      <c r="T2168" s="18">
        <f>IFERROR(VLOOKUP(A2168,'[1]For Report Q-2 '!$A$2:$T$3476,20,0),"-")</f>
        <v>6.9899999999999997E-3</v>
      </c>
      <c r="U2168" s="55">
        <f>IFERROR(VLOOKUP(A2168,'[1]For Report Q-2 '!$A$2:$U$3476,21,0),"-")</f>
        <v>0</v>
      </c>
      <c r="V2168" s="2" t="str">
        <f>IFERROR(VLOOKUP(A2168,'[1]For Report Q-2 '!$A$2:$V$3476,22,0),"-")</f>
        <v>-</v>
      </c>
      <c r="W2168" s="1">
        <f>IFERROR(VLOOKUP(A2168,'[1]For Report Q-2 '!$A$2:$W$3476,23,0),"-")</f>
        <v>0</v>
      </c>
      <c r="X2168" s="1"/>
      <c r="Y2168" s="1"/>
      <c r="Z2168" s="2" t="str">
        <f>IFERROR(VLOOKUP(A2168,'[1]For Report Q-2 '!$A$2:$Z$3476,26,0),"-")</f>
        <v>-</v>
      </c>
      <c r="AA2168" s="1" t="str">
        <f>IFERROR(VLOOKUP(A2168,'[1]For Report Q-2 '!$A$2:$AH$3476,27,0),"-")</f>
        <v>-</v>
      </c>
      <c r="AB2168" s="1" t="str">
        <f>IFERROR(VLOOKUP(A2168,'[1]For Report Q-2 '!$A$2:$AH$3476,28,0),"-")</f>
        <v>-</v>
      </c>
      <c r="AC2168" s="2" t="str">
        <f>IFERROR(VLOOKUP(A2168,'[1]For Report Q-2 '!$A$2:$AH$3476,29,0),"-")</f>
        <v>-</v>
      </c>
      <c r="AD2168" s="2" t="str">
        <f>IFERROR(VLOOKUP(A2168,'[1]For Report Q-2 '!$A$2:$AH$3476,30,0),"-")</f>
        <v>-</v>
      </c>
      <c r="AE2168" s="1" t="str">
        <f>IFERROR(VLOOKUP(A2168,'[1]For Report Q-2 '!$A$2:$AH$3476,31,0),"-")</f>
        <v>-</v>
      </c>
      <c r="AF2168" s="1" t="str">
        <f>IFERROR(VLOOKUP(A2168,'[1]For Report Q-2 '!$A$2:$AH$3476,32,0),"-")</f>
        <v>-</v>
      </c>
      <c r="AG2168" s="2" t="str">
        <f>IFERROR(VLOOKUP(A2168,'[1]For Report Q-2 '!$A$2:$AH$3476,33,0),"-")</f>
        <v>-</v>
      </c>
      <c r="AH2168" s="1" t="str">
        <f t="shared" si="33"/>
        <v>--</v>
      </c>
      <c r="AI2168" t="e">
        <v>#N/A</v>
      </c>
      <c r="AJ2168" t="e">
        <v>#N/A</v>
      </c>
      <c r="AK2168" t="e">
        <v>#N/A</v>
      </c>
    </row>
    <row r="2169" spans="1:37" x14ac:dyDescent="0.25">
      <c r="A2169" s="15">
        <v>9086240</v>
      </c>
      <c r="B2169" s="15" t="s">
        <v>739</v>
      </c>
      <c r="C2169" s="16">
        <v>44443</v>
      </c>
      <c r="D2169" s="15" t="s">
        <v>56</v>
      </c>
      <c r="E2169" s="1" t="s">
        <v>471</v>
      </c>
      <c r="F2169" s="15" t="s">
        <v>46</v>
      </c>
      <c r="G2169" s="1" t="s">
        <v>56</v>
      </c>
      <c r="H2169" s="17">
        <v>699</v>
      </c>
      <c r="I2169" s="18">
        <v>6.9899999999999997E-3</v>
      </c>
      <c r="J2169" s="1">
        <v>9078413</v>
      </c>
      <c r="K2169" s="1" t="s">
        <v>739</v>
      </c>
      <c r="L2169" s="19">
        <v>10290177.759199969</v>
      </c>
      <c r="M2169" s="1" t="s">
        <v>67</v>
      </c>
      <c r="N2169" s="1" t="s">
        <v>471</v>
      </c>
      <c r="O2169" s="1" t="s">
        <v>59</v>
      </c>
      <c r="P2169" s="20">
        <v>9078413</v>
      </c>
      <c r="Q2169" s="1" t="s">
        <v>340</v>
      </c>
      <c r="R2169" s="1" t="s">
        <v>89</v>
      </c>
      <c r="S2169" s="1" t="s">
        <v>80</v>
      </c>
      <c r="T2169" s="18">
        <f>IFERROR(VLOOKUP(A2169,'[1]For Report Q-2 '!$A$2:$T$3476,20,0),"-")</f>
        <v>6.9899999999999997E-3</v>
      </c>
      <c r="U2169" s="55">
        <f>IFERROR(VLOOKUP(A2169,'[1]For Report Q-2 '!$A$2:$U$3476,21,0),"-")</f>
        <v>0</v>
      </c>
      <c r="V2169" s="2" t="str">
        <f>IFERROR(VLOOKUP(A2169,'[1]For Report Q-2 '!$A$2:$V$3476,22,0),"-")</f>
        <v>-</v>
      </c>
      <c r="W2169" s="1">
        <f>IFERROR(VLOOKUP(A2169,'[1]For Report Q-2 '!$A$2:$W$3476,23,0),"-")</f>
        <v>0</v>
      </c>
      <c r="X2169" s="1"/>
      <c r="Y2169" s="1"/>
      <c r="Z2169" s="2" t="str">
        <f>IFERROR(VLOOKUP(A2169,'[1]For Report Q-2 '!$A$2:$Z$3476,26,0),"-")</f>
        <v>-</v>
      </c>
      <c r="AA2169" s="1" t="str">
        <f>IFERROR(VLOOKUP(A2169,'[1]For Report Q-2 '!$A$2:$AH$3476,27,0),"-")</f>
        <v>-</v>
      </c>
      <c r="AB2169" s="1" t="str">
        <f>IFERROR(VLOOKUP(A2169,'[1]For Report Q-2 '!$A$2:$AH$3476,28,0),"-")</f>
        <v>-</v>
      </c>
      <c r="AC2169" s="2" t="str">
        <f>IFERROR(VLOOKUP(A2169,'[1]For Report Q-2 '!$A$2:$AH$3476,29,0),"-")</f>
        <v>-</v>
      </c>
      <c r="AD2169" s="2" t="str">
        <f>IFERROR(VLOOKUP(A2169,'[1]For Report Q-2 '!$A$2:$AH$3476,30,0),"-")</f>
        <v>-</v>
      </c>
      <c r="AE2169" s="1" t="str">
        <f>IFERROR(VLOOKUP(A2169,'[1]For Report Q-2 '!$A$2:$AH$3476,31,0),"-")</f>
        <v>-</v>
      </c>
      <c r="AF2169" s="1" t="str">
        <f>IFERROR(VLOOKUP(A2169,'[1]For Report Q-2 '!$A$2:$AH$3476,32,0),"-")</f>
        <v>-</v>
      </c>
      <c r="AG2169" s="2" t="str">
        <f>IFERROR(VLOOKUP(A2169,'[1]For Report Q-2 '!$A$2:$AH$3476,33,0),"-")</f>
        <v>-</v>
      </c>
      <c r="AH2169" s="1" t="str">
        <f t="shared" si="33"/>
        <v>--</v>
      </c>
      <c r="AI2169" t="e">
        <v>#N/A</v>
      </c>
      <c r="AJ2169" t="e">
        <v>#N/A</v>
      </c>
      <c r="AK2169" t="e">
        <v>#N/A</v>
      </c>
    </row>
    <row r="2170" spans="1:37" x14ac:dyDescent="0.25">
      <c r="A2170" s="15">
        <v>9086241</v>
      </c>
      <c r="B2170" s="15" t="s">
        <v>739</v>
      </c>
      <c r="C2170" s="16">
        <v>44443</v>
      </c>
      <c r="D2170" s="15" t="s">
        <v>56</v>
      </c>
      <c r="E2170" s="1" t="s">
        <v>471</v>
      </c>
      <c r="F2170" s="15" t="s">
        <v>46</v>
      </c>
      <c r="G2170" s="1" t="s">
        <v>56</v>
      </c>
      <c r="H2170" s="17">
        <v>699</v>
      </c>
      <c r="I2170" s="18">
        <v>6.9899999999999997E-3</v>
      </c>
      <c r="J2170" s="1">
        <v>9078413</v>
      </c>
      <c r="K2170" s="1" t="s">
        <v>739</v>
      </c>
      <c r="L2170" s="19">
        <v>10290177.759199969</v>
      </c>
      <c r="M2170" s="1" t="s">
        <v>67</v>
      </c>
      <c r="N2170" s="1" t="s">
        <v>471</v>
      </c>
      <c r="O2170" s="1" t="s">
        <v>59</v>
      </c>
      <c r="P2170" s="20">
        <v>9078413</v>
      </c>
      <c r="Q2170" s="1" t="s">
        <v>340</v>
      </c>
      <c r="R2170" s="1" t="s">
        <v>89</v>
      </c>
      <c r="S2170" s="1" t="s">
        <v>80</v>
      </c>
      <c r="T2170" s="18">
        <f>IFERROR(VLOOKUP(A2170,'[1]For Report Q-2 '!$A$2:$T$3476,20,0),"-")</f>
        <v>6.9899999999999997E-3</v>
      </c>
      <c r="U2170" s="55">
        <f>IFERROR(VLOOKUP(A2170,'[1]For Report Q-2 '!$A$2:$U$3476,21,0),"-")</f>
        <v>0</v>
      </c>
      <c r="V2170" s="2" t="str">
        <f>IFERROR(VLOOKUP(A2170,'[1]For Report Q-2 '!$A$2:$V$3476,22,0),"-")</f>
        <v>-</v>
      </c>
      <c r="W2170" s="1">
        <f>IFERROR(VLOOKUP(A2170,'[1]For Report Q-2 '!$A$2:$W$3476,23,0),"-")</f>
        <v>0</v>
      </c>
      <c r="X2170" s="1"/>
      <c r="Y2170" s="1"/>
      <c r="Z2170" s="2" t="str">
        <f>IFERROR(VLOOKUP(A2170,'[1]For Report Q-2 '!$A$2:$Z$3476,26,0),"-")</f>
        <v>-</v>
      </c>
      <c r="AA2170" s="1" t="str">
        <f>IFERROR(VLOOKUP(A2170,'[1]For Report Q-2 '!$A$2:$AH$3476,27,0),"-")</f>
        <v>-</v>
      </c>
      <c r="AB2170" s="1" t="str">
        <f>IFERROR(VLOOKUP(A2170,'[1]For Report Q-2 '!$A$2:$AH$3476,28,0),"-")</f>
        <v>-</v>
      </c>
      <c r="AC2170" s="2" t="str">
        <f>IFERROR(VLOOKUP(A2170,'[1]For Report Q-2 '!$A$2:$AH$3476,29,0),"-")</f>
        <v>-</v>
      </c>
      <c r="AD2170" s="2" t="str">
        <f>IFERROR(VLOOKUP(A2170,'[1]For Report Q-2 '!$A$2:$AH$3476,30,0),"-")</f>
        <v>-</v>
      </c>
      <c r="AE2170" s="1" t="str">
        <f>IFERROR(VLOOKUP(A2170,'[1]For Report Q-2 '!$A$2:$AH$3476,31,0),"-")</f>
        <v>-</v>
      </c>
      <c r="AF2170" s="1" t="str">
        <f>IFERROR(VLOOKUP(A2170,'[1]For Report Q-2 '!$A$2:$AH$3476,32,0),"-")</f>
        <v>-</v>
      </c>
      <c r="AG2170" s="2" t="str">
        <f>IFERROR(VLOOKUP(A2170,'[1]For Report Q-2 '!$A$2:$AH$3476,33,0),"-")</f>
        <v>-</v>
      </c>
      <c r="AH2170" s="1" t="str">
        <f t="shared" si="33"/>
        <v>--</v>
      </c>
      <c r="AI2170" t="e">
        <v>#N/A</v>
      </c>
      <c r="AJ2170" t="e">
        <v>#N/A</v>
      </c>
      <c r="AK2170" t="e">
        <v>#N/A</v>
      </c>
    </row>
    <row r="2171" spans="1:37" x14ac:dyDescent="0.25">
      <c r="A2171" s="15">
        <v>9086334</v>
      </c>
      <c r="B2171" s="15" t="s">
        <v>739</v>
      </c>
      <c r="C2171" s="16">
        <v>44480</v>
      </c>
      <c r="D2171" s="15" t="s">
        <v>56</v>
      </c>
      <c r="E2171" s="1" t="s">
        <v>86</v>
      </c>
      <c r="F2171" s="15" t="s">
        <v>46</v>
      </c>
      <c r="G2171" s="1" t="s">
        <v>56</v>
      </c>
      <c r="H2171" s="17">
        <v>893.28</v>
      </c>
      <c r="I2171" s="18">
        <v>8.9327999999999994E-3</v>
      </c>
      <c r="J2171" s="1">
        <v>9078413</v>
      </c>
      <c r="K2171" s="1" t="s">
        <v>739</v>
      </c>
      <c r="L2171" s="19">
        <v>10290177.759199969</v>
      </c>
      <c r="M2171" s="1" t="s">
        <v>67</v>
      </c>
      <c r="N2171" s="1" t="s">
        <v>86</v>
      </c>
      <c r="O2171" s="1" t="s">
        <v>59</v>
      </c>
      <c r="P2171" s="20">
        <v>9078413</v>
      </c>
      <c r="Q2171" s="1" t="s">
        <v>340</v>
      </c>
      <c r="R2171" s="1" t="s">
        <v>89</v>
      </c>
      <c r="S2171" s="1" t="s">
        <v>80</v>
      </c>
      <c r="T2171" s="18">
        <f>IFERROR(VLOOKUP(A2171,'[1]For Report Q-2 '!$A$2:$T$3476,20,0),"-")</f>
        <v>8.9327999999999994E-3</v>
      </c>
      <c r="U2171" s="55">
        <f>IFERROR(VLOOKUP(A2171,'[1]For Report Q-2 '!$A$2:$U$3476,21,0),"-")</f>
        <v>0</v>
      </c>
      <c r="V2171" s="2" t="str">
        <f>IFERROR(VLOOKUP(A2171,'[1]For Report Q-2 '!$A$2:$V$3476,22,0),"-")</f>
        <v>-</v>
      </c>
      <c r="W2171" s="1">
        <f>IFERROR(VLOOKUP(A2171,'[1]For Report Q-2 '!$A$2:$W$3476,23,0),"-")</f>
        <v>0</v>
      </c>
      <c r="X2171" s="1"/>
      <c r="Y2171" s="1"/>
      <c r="Z2171" s="2" t="str">
        <f>IFERROR(VLOOKUP(A2171,'[1]For Report Q-2 '!$A$2:$Z$3476,26,0),"-")</f>
        <v>-</v>
      </c>
      <c r="AA2171" s="1" t="str">
        <f>IFERROR(VLOOKUP(A2171,'[1]For Report Q-2 '!$A$2:$AH$3476,27,0),"-")</f>
        <v>-</v>
      </c>
      <c r="AB2171" s="1" t="str">
        <f>IFERROR(VLOOKUP(A2171,'[1]For Report Q-2 '!$A$2:$AH$3476,28,0),"-")</f>
        <v>-</v>
      </c>
      <c r="AC2171" s="2" t="str">
        <f>IFERROR(VLOOKUP(A2171,'[1]For Report Q-2 '!$A$2:$AH$3476,29,0),"-")</f>
        <v>-</v>
      </c>
      <c r="AD2171" s="2" t="str">
        <f>IFERROR(VLOOKUP(A2171,'[1]For Report Q-2 '!$A$2:$AH$3476,30,0),"-")</f>
        <v>-</v>
      </c>
      <c r="AE2171" s="1" t="str">
        <f>IFERROR(VLOOKUP(A2171,'[1]For Report Q-2 '!$A$2:$AH$3476,31,0),"-")</f>
        <v>-</v>
      </c>
      <c r="AF2171" s="1" t="str">
        <f>IFERROR(VLOOKUP(A2171,'[1]For Report Q-2 '!$A$2:$AH$3476,32,0),"-")</f>
        <v>-</v>
      </c>
      <c r="AG2171" s="2" t="str">
        <f>IFERROR(VLOOKUP(A2171,'[1]For Report Q-2 '!$A$2:$AH$3476,33,0),"-")</f>
        <v>-</v>
      </c>
      <c r="AH2171" s="1" t="str">
        <f t="shared" si="33"/>
        <v>--</v>
      </c>
      <c r="AI2171" t="e">
        <v>#N/A</v>
      </c>
      <c r="AJ2171" t="e">
        <v>#N/A</v>
      </c>
      <c r="AK2171" t="e">
        <v>#N/A</v>
      </c>
    </row>
    <row r="2172" spans="1:37" x14ac:dyDescent="0.25">
      <c r="A2172" s="15">
        <v>9086335</v>
      </c>
      <c r="B2172" s="15" t="s">
        <v>739</v>
      </c>
      <c r="C2172" s="16">
        <v>44480</v>
      </c>
      <c r="D2172" s="15" t="s">
        <v>56</v>
      </c>
      <c r="E2172" s="1" t="s">
        <v>86</v>
      </c>
      <c r="F2172" s="15" t="s">
        <v>46</v>
      </c>
      <c r="G2172" s="1" t="s">
        <v>56</v>
      </c>
      <c r="H2172" s="17">
        <v>893.28</v>
      </c>
      <c r="I2172" s="18">
        <v>8.9327999999999994E-3</v>
      </c>
      <c r="J2172" s="1">
        <v>9078413</v>
      </c>
      <c r="K2172" s="1" t="s">
        <v>739</v>
      </c>
      <c r="L2172" s="19">
        <v>10290177.759199969</v>
      </c>
      <c r="M2172" s="1" t="s">
        <v>67</v>
      </c>
      <c r="N2172" s="1" t="s">
        <v>86</v>
      </c>
      <c r="O2172" s="1" t="s">
        <v>59</v>
      </c>
      <c r="P2172" s="20">
        <v>9078413</v>
      </c>
      <c r="Q2172" s="1" t="s">
        <v>340</v>
      </c>
      <c r="R2172" s="1" t="s">
        <v>89</v>
      </c>
      <c r="S2172" s="1" t="s">
        <v>80</v>
      </c>
      <c r="T2172" s="18">
        <f>IFERROR(VLOOKUP(A2172,'[1]For Report Q-2 '!$A$2:$T$3476,20,0),"-")</f>
        <v>8.9327999999999994E-3</v>
      </c>
      <c r="U2172" s="55">
        <f>IFERROR(VLOOKUP(A2172,'[1]For Report Q-2 '!$A$2:$U$3476,21,0),"-")</f>
        <v>0</v>
      </c>
      <c r="V2172" s="2" t="str">
        <f>IFERROR(VLOOKUP(A2172,'[1]For Report Q-2 '!$A$2:$V$3476,22,0),"-")</f>
        <v>-</v>
      </c>
      <c r="W2172" s="1">
        <f>IFERROR(VLOOKUP(A2172,'[1]For Report Q-2 '!$A$2:$W$3476,23,0),"-")</f>
        <v>0</v>
      </c>
      <c r="X2172" s="1"/>
      <c r="Y2172" s="1"/>
      <c r="Z2172" s="2" t="str">
        <f>IFERROR(VLOOKUP(A2172,'[1]For Report Q-2 '!$A$2:$Z$3476,26,0),"-")</f>
        <v>-</v>
      </c>
      <c r="AA2172" s="1" t="str">
        <f>IFERROR(VLOOKUP(A2172,'[1]For Report Q-2 '!$A$2:$AH$3476,27,0),"-")</f>
        <v>-</v>
      </c>
      <c r="AB2172" s="1" t="str">
        <f>IFERROR(VLOOKUP(A2172,'[1]For Report Q-2 '!$A$2:$AH$3476,28,0),"-")</f>
        <v>-</v>
      </c>
      <c r="AC2172" s="2" t="str">
        <f>IFERROR(VLOOKUP(A2172,'[1]For Report Q-2 '!$A$2:$AH$3476,29,0),"-")</f>
        <v>-</v>
      </c>
      <c r="AD2172" s="2" t="str">
        <f>IFERROR(VLOOKUP(A2172,'[1]For Report Q-2 '!$A$2:$AH$3476,30,0),"-")</f>
        <v>-</v>
      </c>
      <c r="AE2172" s="1" t="str">
        <f>IFERROR(VLOOKUP(A2172,'[1]For Report Q-2 '!$A$2:$AH$3476,31,0),"-")</f>
        <v>-</v>
      </c>
      <c r="AF2172" s="1" t="str">
        <f>IFERROR(VLOOKUP(A2172,'[1]For Report Q-2 '!$A$2:$AH$3476,32,0),"-")</f>
        <v>-</v>
      </c>
      <c r="AG2172" s="2" t="str">
        <f>IFERROR(VLOOKUP(A2172,'[1]For Report Q-2 '!$A$2:$AH$3476,33,0),"-")</f>
        <v>-</v>
      </c>
      <c r="AH2172" s="1" t="str">
        <f t="shared" si="33"/>
        <v>--</v>
      </c>
      <c r="AI2172" t="e">
        <v>#N/A</v>
      </c>
      <c r="AJ2172" t="e">
        <v>#N/A</v>
      </c>
      <c r="AK2172" t="e">
        <v>#N/A</v>
      </c>
    </row>
    <row r="2173" spans="1:37" x14ac:dyDescent="0.25">
      <c r="A2173" s="15">
        <v>9086337</v>
      </c>
      <c r="B2173" s="15" t="s">
        <v>739</v>
      </c>
      <c r="C2173" s="16">
        <v>44480</v>
      </c>
      <c r="D2173" s="15" t="s">
        <v>56</v>
      </c>
      <c r="E2173" s="1" t="s">
        <v>86</v>
      </c>
      <c r="F2173" s="15" t="s">
        <v>46</v>
      </c>
      <c r="G2173" s="1" t="s">
        <v>56</v>
      </c>
      <c r="H2173" s="17">
        <v>893.28</v>
      </c>
      <c r="I2173" s="18">
        <v>8.9327999999999994E-3</v>
      </c>
      <c r="J2173" s="1">
        <v>9078413</v>
      </c>
      <c r="K2173" s="1" t="s">
        <v>739</v>
      </c>
      <c r="L2173" s="19">
        <v>10290177.759199969</v>
      </c>
      <c r="M2173" s="1" t="s">
        <v>67</v>
      </c>
      <c r="N2173" s="1" t="s">
        <v>86</v>
      </c>
      <c r="O2173" s="1" t="s">
        <v>59</v>
      </c>
      <c r="P2173" s="20">
        <v>9078413</v>
      </c>
      <c r="Q2173" s="1" t="s">
        <v>340</v>
      </c>
      <c r="R2173" s="1" t="s">
        <v>89</v>
      </c>
      <c r="S2173" s="1" t="s">
        <v>80</v>
      </c>
      <c r="T2173" s="18">
        <f>IFERROR(VLOOKUP(A2173,'[1]For Report Q-2 '!$A$2:$T$3476,20,0),"-")</f>
        <v>8.9327999999999994E-3</v>
      </c>
      <c r="U2173" s="55">
        <f>IFERROR(VLOOKUP(A2173,'[1]For Report Q-2 '!$A$2:$U$3476,21,0),"-")</f>
        <v>0</v>
      </c>
      <c r="V2173" s="2" t="str">
        <f>IFERROR(VLOOKUP(A2173,'[1]For Report Q-2 '!$A$2:$V$3476,22,0),"-")</f>
        <v>-</v>
      </c>
      <c r="W2173" s="1">
        <f>IFERROR(VLOOKUP(A2173,'[1]For Report Q-2 '!$A$2:$W$3476,23,0),"-")</f>
        <v>0</v>
      </c>
      <c r="X2173" s="1"/>
      <c r="Y2173" s="1"/>
      <c r="Z2173" s="2" t="str">
        <f>IFERROR(VLOOKUP(A2173,'[1]For Report Q-2 '!$A$2:$Z$3476,26,0),"-")</f>
        <v>-</v>
      </c>
      <c r="AA2173" s="1" t="str">
        <f>IFERROR(VLOOKUP(A2173,'[1]For Report Q-2 '!$A$2:$AH$3476,27,0),"-")</f>
        <v>-</v>
      </c>
      <c r="AB2173" s="1" t="str">
        <f>IFERROR(VLOOKUP(A2173,'[1]For Report Q-2 '!$A$2:$AH$3476,28,0),"-")</f>
        <v>-</v>
      </c>
      <c r="AC2173" s="2" t="str">
        <f>IFERROR(VLOOKUP(A2173,'[1]For Report Q-2 '!$A$2:$AH$3476,29,0),"-")</f>
        <v>-</v>
      </c>
      <c r="AD2173" s="2" t="str">
        <f>IFERROR(VLOOKUP(A2173,'[1]For Report Q-2 '!$A$2:$AH$3476,30,0),"-")</f>
        <v>-</v>
      </c>
      <c r="AE2173" s="1" t="str">
        <f>IFERROR(VLOOKUP(A2173,'[1]For Report Q-2 '!$A$2:$AH$3476,31,0),"-")</f>
        <v>-</v>
      </c>
      <c r="AF2173" s="1" t="str">
        <f>IFERROR(VLOOKUP(A2173,'[1]For Report Q-2 '!$A$2:$AH$3476,32,0),"-")</f>
        <v>-</v>
      </c>
      <c r="AG2173" s="2" t="str">
        <f>IFERROR(VLOOKUP(A2173,'[1]For Report Q-2 '!$A$2:$AH$3476,33,0),"-")</f>
        <v>-</v>
      </c>
      <c r="AH2173" s="1" t="str">
        <f t="shared" si="33"/>
        <v>--</v>
      </c>
      <c r="AI2173" t="e">
        <v>#N/A</v>
      </c>
      <c r="AJ2173" t="e">
        <v>#N/A</v>
      </c>
      <c r="AK2173" t="e">
        <v>#N/A</v>
      </c>
    </row>
    <row r="2174" spans="1:37" x14ac:dyDescent="0.25">
      <c r="A2174" s="15">
        <v>9086344</v>
      </c>
      <c r="B2174" s="15" t="s">
        <v>739</v>
      </c>
      <c r="C2174" s="16">
        <v>44454</v>
      </c>
      <c r="D2174" s="15" t="s">
        <v>56</v>
      </c>
      <c r="E2174" s="1" t="s">
        <v>471</v>
      </c>
      <c r="F2174" s="15" t="s">
        <v>46</v>
      </c>
      <c r="G2174" s="1" t="s">
        <v>56</v>
      </c>
      <c r="H2174" s="17">
        <v>699</v>
      </c>
      <c r="I2174" s="18">
        <v>6.9899999999999997E-3</v>
      </c>
      <c r="J2174" s="1">
        <v>9078413</v>
      </c>
      <c r="K2174" s="1" t="s">
        <v>739</v>
      </c>
      <c r="L2174" s="19">
        <v>10290177.759199969</v>
      </c>
      <c r="M2174" s="1" t="s">
        <v>67</v>
      </c>
      <c r="N2174" s="1" t="s">
        <v>471</v>
      </c>
      <c r="O2174" s="1" t="s">
        <v>59</v>
      </c>
      <c r="P2174" s="20">
        <v>9078413</v>
      </c>
      <c r="Q2174" s="1" t="s">
        <v>340</v>
      </c>
      <c r="R2174" s="1" t="s">
        <v>89</v>
      </c>
      <c r="S2174" s="1" t="s">
        <v>80</v>
      </c>
      <c r="T2174" s="18">
        <f>IFERROR(VLOOKUP(A2174,'[1]For Report Q-2 '!$A$2:$T$3476,20,0),"-")</f>
        <v>6.9899999999999997E-3</v>
      </c>
      <c r="U2174" s="55">
        <f>IFERROR(VLOOKUP(A2174,'[1]For Report Q-2 '!$A$2:$U$3476,21,0),"-")</f>
        <v>0</v>
      </c>
      <c r="V2174" s="2" t="str">
        <f>IFERROR(VLOOKUP(A2174,'[1]For Report Q-2 '!$A$2:$V$3476,22,0),"-")</f>
        <v>-</v>
      </c>
      <c r="W2174" s="1">
        <f>IFERROR(VLOOKUP(A2174,'[1]For Report Q-2 '!$A$2:$W$3476,23,0),"-")</f>
        <v>0</v>
      </c>
      <c r="X2174" s="1"/>
      <c r="Y2174" s="1"/>
      <c r="Z2174" s="2" t="str">
        <f>IFERROR(VLOOKUP(A2174,'[1]For Report Q-2 '!$A$2:$Z$3476,26,0),"-")</f>
        <v>-</v>
      </c>
      <c r="AA2174" s="1" t="str">
        <f>IFERROR(VLOOKUP(A2174,'[1]For Report Q-2 '!$A$2:$AH$3476,27,0),"-")</f>
        <v>-</v>
      </c>
      <c r="AB2174" s="1" t="str">
        <f>IFERROR(VLOOKUP(A2174,'[1]For Report Q-2 '!$A$2:$AH$3476,28,0),"-")</f>
        <v>-</v>
      </c>
      <c r="AC2174" s="2" t="str">
        <f>IFERROR(VLOOKUP(A2174,'[1]For Report Q-2 '!$A$2:$AH$3476,29,0),"-")</f>
        <v>-</v>
      </c>
      <c r="AD2174" s="2" t="str">
        <f>IFERROR(VLOOKUP(A2174,'[1]For Report Q-2 '!$A$2:$AH$3476,30,0),"-")</f>
        <v>-</v>
      </c>
      <c r="AE2174" s="1" t="str">
        <f>IFERROR(VLOOKUP(A2174,'[1]For Report Q-2 '!$A$2:$AH$3476,31,0),"-")</f>
        <v>-</v>
      </c>
      <c r="AF2174" s="1" t="str">
        <f>IFERROR(VLOOKUP(A2174,'[1]For Report Q-2 '!$A$2:$AH$3476,32,0),"-")</f>
        <v>-</v>
      </c>
      <c r="AG2174" s="2" t="str">
        <f>IFERROR(VLOOKUP(A2174,'[1]For Report Q-2 '!$A$2:$AH$3476,33,0),"-")</f>
        <v>-</v>
      </c>
      <c r="AH2174" s="1" t="str">
        <f t="shared" si="33"/>
        <v>--</v>
      </c>
      <c r="AI2174" t="e">
        <v>#N/A</v>
      </c>
      <c r="AJ2174" t="e">
        <v>#N/A</v>
      </c>
      <c r="AK2174" t="e">
        <v>#N/A</v>
      </c>
    </row>
    <row r="2175" spans="1:37" x14ac:dyDescent="0.25">
      <c r="A2175" s="15">
        <v>9086345</v>
      </c>
      <c r="B2175" s="15" t="s">
        <v>739</v>
      </c>
      <c r="C2175" s="16">
        <v>44454</v>
      </c>
      <c r="D2175" s="15" t="s">
        <v>56</v>
      </c>
      <c r="E2175" s="1" t="s">
        <v>471</v>
      </c>
      <c r="F2175" s="15" t="s">
        <v>46</v>
      </c>
      <c r="G2175" s="1" t="s">
        <v>56</v>
      </c>
      <c r="H2175" s="17">
        <v>699</v>
      </c>
      <c r="I2175" s="18">
        <v>6.9899999999999997E-3</v>
      </c>
      <c r="J2175" s="1">
        <v>9078413</v>
      </c>
      <c r="K2175" s="1" t="s">
        <v>739</v>
      </c>
      <c r="L2175" s="19">
        <v>10290177.759199969</v>
      </c>
      <c r="M2175" s="1" t="s">
        <v>67</v>
      </c>
      <c r="N2175" s="1" t="s">
        <v>471</v>
      </c>
      <c r="O2175" s="1" t="s">
        <v>59</v>
      </c>
      <c r="P2175" s="20">
        <v>9078413</v>
      </c>
      <c r="Q2175" s="1" t="s">
        <v>340</v>
      </c>
      <c r="R2175" s="1" t="s">
        <v>89</v>
      </c>
      <c r="S2175" s="1" t="s">
        <v>80</v>
      </c>
      <c r="T2175" s="18">
        <f>IFERROR(VLOOKUP(A2175,'[1]For Report Q-2 '!$A$2:$T$3476,20,0),"-")</f>
        <v>6.9899999999999997E-3</v>
      </c>
      <c r="U2175" s="55">
        <f>IFERROR(VLOOKUP(A2175,'[1]For Report Q-2 '!$A$2:$U$3476,21,0),"-")</f>
        <v>0</v>
      </c>
      <c r="V2175" s="2" t="str">
        <f>IFERROR(VLOOKUP(A2175,'[1]For Report Q-2 '!$A$2:$V$3476,22,0),"-")</f>
        <v>-</v>
      </c>
      <c r="W2175" s="1">
        <f>IFERROR(VLOOKUP(A2175,'[1]For Report Q-2 '!$A$2:$W$3476,23,0),"-")</f>
        <v>0</v>
      </c>
      <c r="X2175" s="1"/>
      <c r="Y2175" s="1"/>
      <c r="Z2175" s="2" t="str">
        <f>IFERROR(VLOOKUP(A2175,'[1]For Report Q-2 '!$A$2:$Z$3476,26,0),"-")</f>
        <v>-</v>
      </c>
      <c r="AA2175" s="1" t="str">
        <f>IFERROR(VLOOKUP(A2175,'[1]For Report Q-2 '!$A$2:$AH$3476,27,0),"-")</f>
        <v>-</v>
      </c>
      <c r="AB2175" s="1" t="str">
        <f>IFERROR(VLOOKUP(A2175,'[1]For Report Q-2 '!$A$2:$AH$3476,28,0),"-")</f>
        <v>-</v>
      </c>
      <c r="AC2175" s="2" t="str">
        <f>IFERROR(VLOOKUP(A2175,'[1]For Report Q-2 '!$A$2:$AH$3476,29,0),"-")</f>
        <v>-</v>
      </c>
      <c r="AD2175" s="2" t="str">
        <f>IFERROR(VLOOKUP(A2175,'[1]For Report Q-2 '!$A$2:$AH$3476,30,0),"-")</f>
        <v>-</v>
      </c>
      <c r="AE2175" s="1" t="str">
        <f>IFERROR(VLOOKUP(A2175,'[1]For Report Q-2 '!$A$2:$AH$3476,31,0),"-")</f>
        <v>-</v>
      </c>
      <c r="AF2175" s="1" t="str">
        <f>IFERROR(VLOOKUP(A2175,'[1]For Report Q-2 '!$A$2:$AH$3476,32,0),"-")</f>
        <v>-</v>
      </c>
      <c r="AG2175" s="2" t="str">
        <f>IFERROR(VLOOKUP(A2175,'[1]For Report Q-2 '!$A$2:$AH$3476,33,0),"-")</f>
        <v>-</v>
      </c>
      <c r="AH2175" s="1" t="str">
        <f t="shared" si="33"/>
        <v>--</v>
      </c>
      <c r="AI2175" t="e">
        <v>#N/A</v>
      </c>
      <c r="AJ2175" t="e">
        <v>#N/A</v>
      </c>
      <c r="AK2175" t="e">
        <v>#N/A</v>
      </c>
    </row>
    <row r="2176" spans="1:37" x14ac:dyDescent="0.25">
      <c r="A2176" s="15">
        <v>9086362</v>
      </c>
      <c r="B2176" s="15" t="s">
        <v>739</v>
      </c>
      <c r="C2176" s="16">
        <v>44466</v>
      </c>
      <c r="D2176" s="15" t="s">
        <v>178</v>
      </c>
      <c r="E2176" s="1" t="s">
        <v>86</v>
      </c>
      <c r="F2176" s="15" t="s">
        <v>46</v>
      </c>
      <c r="G2176" s="1" t="s">
        <v>178</v>
      </c>
      <c r="H2176" s="17">
        <v>671</v>
      </c>
      <c r="I2176" s="18">
        <v>6.7099999999999998E-3</v>
      </c>
      <c r="J2176" s="1">
        <v>9078413</v>
      </c>
      <c r="K2176" s="1" t="s">
        <v>739</v>
      </c>
      <c r="L2176" s="19">
        <v>10290177.759199969</v>
      </c>
      <c r="M2176" s="1" t="s">
        <v>67</v>
      </c>
      <c r="N2176" s="1" t="s">
        <v>86</v>
      </c>
      <c r="O2176" s="1" t="s">
        <v>180</v>
      </c>
      <c r="P2176" s="20">
        <v>9078413</v>
      </c>
      <c r="Q2176" s="1" t="s">
        <v>340</v>
      </c>
      <c r="R2176" s="1" t="s">
        <v>89</v>
      </c>
      <c r="S2176" s="1" t="s">
        <v>80</v>
      </c>
      <c r="T2176" s="18">
        <f>IFERROR(VLOOKUP(A2176,'[1]For Report Q-2 '!$A$2:$T$3476,20,0),"-")</f>
        <v>6.7099999999999998E-3</v>
      </c>
      <c r="U2176" s="55">
        <f>IFERROR(VLOOKUP(A2176,'[1]For Report Q-2 '!$A$2:$U$3476,21,0),"-")</f>
        <v>0</v>
      </c>
      <c r="V2176" s="2" t="str">
        <f>IFERROR(VLOOKUP(A2176,'[1]For Report Q-2 '!$A$2:$V$3476,22,0),"-")</f>
        <v>-</v>
      </c>
      <c r="W2176" s="1">
        <f>IFERROR(VLOOKUP(A2176,'[1]For Report Q-2 '!$A$2:$W$3476,23,0),"-")</f>
        <v>0</v>
      </c>
      <c r="X2176" s="1"/>
      <c r="Y2176" s="1"/>
      <c r="Z2176" s="2" t="str">
        <f>IFERROR(VLOOKUP(A2176,'[1]For Report Q-2 '!$A$2:$Z$3476,26,0),"-")</f>
        <v>-</v>
      </c>
      <c r="AA2176" s="1" t="str">
        <f>IFERROR(VLOOKUP(A2176,'[1]For Report Q-2 '!$A$2:$AH$3476,27,0),"-")</f>
        <v>-</v>
      </c>
      <c r="AB2176" s="1" t="str">
        <f>IFERROR(VLOOKUP(A2176,'[1]For Report Q-2 '!$A$2:$AH$3476,28,0),"-")</f>
        <v>-</v>
      </c>
      <c r="AC2176" s="2" t="str">
        <f>IFERROR(VLOOKUP(A2176,'[1]For Report Q-2 '!$A$2:$AH$3476,29,0),"-")</f>
        <v>-</v>
      </c>
      <c r="AD2176" s="2" t="str">
        <f>IFERROR(VLOOKUP(A2176,'[1]For Report Q-2 '!$A$2:$AH$3476,30,0),"-")</f>
        <v>-</v>
      </c>
      <c r="AE2176" s="1" t="str">
        <f>IFERROR(VLOOKUP(A2176,'[1]For Report Q-2 '!$A$2:$AH$3476,31,0),"-")</f>
        <v>-</v>
      </c>
      <c r="AF2176" s="1" t="str">
        <f>IFERROR(VLOOKUP(A2176,'[1]For Report Q-2 '!$A$2:$AH$3476,32,0),"-")</f>
        <v>-</v>
      </c>
      <c r="AG2176" s="2" t="str">
        <f>IFERROR(VLOOKUP(A2176,'[1]For Report Q-2 '!$A$2:$AH$3476,33,0),"-")</f>
        <v>-</v>
      </c>
      <c r="AH2176" s="1" t="str">
        <f t="shared" si="33"/>
        <v>--</v>
      </c>
      <c r="AI2176" t="e">
        <v>#N/A</v>
      </c>
      <c r="AJ2176" t="e">
        <v>#N/A</v>
      </c>
      <c r="AK2176" t="e">
        <v>#N/A</v>
      </c>
    </row>
    <row r="2177" spans="1:37" x14ac:dyDescent="0.25">
      <c r="A2177" s="15">
        <v>9086390</v>
      </c>
      <c r="B2177" s="15" t="s">
        <v>739</v>
      </c>
      <c r="C2177" s="16">
        <v>44533</v>
      </c>
      <c r="D2177" s="15" t="s">
        <v>104</v>
      </c>
      <c r="E2177" s="1" t="s">
        <v>86</v>
      </c>
      <c r="F2177" s="15" t="s">
        <v>46</v>
      </c>
      <c r="G2177" s="1" t="s">
        <v>104</v>
      </c>
      <c r="H2177" s="17">
        <v>893.28</v>
      </c>
      <c r="I2177" s="18">
        <v>8.9327999999999994E-3</v>
      </c>
      <c r="J2177" s="1">
        <v>9078413</v>
      </c>
      <c r="K2177" s="1" t="s">
        <v>739</v>
      </c>
      <c r="L2177" s="19">
        <v>10290177.759199969</v>
      </c>
      <c r="M2177" s="1" t="s">
        <v>67</v>
      </c>
      <c r="N2177" s="1" t="s">
        <v>86</v>
      </c>
      <c r="O2177" s="1" t="s">
        <v>105</v>
      </c>
      <c r="P2177" s="20">
        <v>9078413</v>
      </c>
      <c r="Q2177" s="1" t="s">
        <v>340</v>
      </c>
      <c r="R2177" s="1" t="s">
        <v>89</v>
      </c>
      <c r="S2177" s="1" t="s">
        <v>80</v>
      </c>
      <c r="T2177" s="18">
        <f>IFERROR(VLOOKUP(A2177,'[1]For Report Q-2 '!$A$2:$T$3476,20,0),"-")</f>
        <v>8.9327999999999994E-3</v>
      </c>
      <c r="U2177" s="55">
        <f>IFERROR(VLOOKUP(A2177,'[1]For Report Q-2 '!$A$2:$U$3476,21,0),"-")</f>
        <v>0</v>
      </c>
      <c r="V2177" s="2" t="str">
        <f>IFERROR(VLOOKUP(A2177,'[1]For Report Q-2 '!$A$2:$V$3476,22,0),"-")</f>
        <v>-</v>
      </c>
      <c r="W2177" s="1">
        <f>IFERROR(VLOOKUP(A2177,'[1]For Report Q-2 '!$A$2:$W$3476,23,0),"-")</f>
        <v>0</v>
      </c>
      <c r="X2177" s="1"/>
      <c r="Y2177" s="1"/>
      <c r="Z2177" s="2" t="str">
        <f>IFERROR(VLOOKUP(A2177,'[1]For Report Q-2 '!$A$2:$Z$3476,26,0),"-")</f>
        <v>-</v>
      </c>
      <c r="AA2177" s="1" t="str">
        <f>IFERROR(VLOOKUP(A2177,'[1]For Report Q-2 '!$A$2:$AH$3476,27,0),"-")</f>
        <v>-</v>
      </c>
      <c r="AB2177" s="1" t="str">
        <f>IFERROR(VLOOKUP(A2177,'[1]For Report Q-2 '!$A$2:$AH$3476,28,0),"-")</f>
        <v>-</v>
      </c>
      <c r="AC2177" s="2" t="str">
        <f>IFERROR(VLOOKUP(A2177,'[1]For Report Q-2 '!$A$2:$AH$3476,29,0),"-")</f>
        <v>-</v>
      </c>
      <c r="AD2177" s="2" t="str">
        <f>IFERROR(VLOOKUP(A2177,'[1]For Report Q-2 '!$A$2:$AH$3476,30,0),"-")</f>
        <v>-</v>
      </c>
      <c r="AE2177" s="1" t="str">
        <f>IFERROR(VLOOKUP(A2177,'[1]For Report Q-2 '!$A$2:$AH$3476,31,0),"-")</f>
        <v>-</v>
      </c>
      <c r="AF2177" s="1" t="str">
        <f>IFERROR(VLOOKUP(A2177,'[1]For Report Q-2 '!$A$2:$AH$3476,32,0),"-")</f>
        <v>-</v>
      </c>
      <c r="AG2177" s="2" t="str">
        <f>IFERROR(VLOOKUP(A2177,'[1]For Report Q-2 '!$A$2:$AH$3476,33,0),"-")</f>
        <v>-</v>
      </c>
      <c r="AH2177" s="1" t="str">
        <f t="shared" si="33"/>
        <v>--</v>
      </c>
      <c r="AI2177" t="e">
        <v>#N/A</v>
      </c>
      <c r="AJ2177" t="e">
        <v>#N/A</v>
      </c>
      <c r="AK2177" t="e">
        <v>#N/A</v>
      </c>
    </row>
    <row r="2178" spans="1:37" x14ac:dyDescent="0.25">
      <c r="A2178" s="15">
        <v>9086399</v>
      </c>
      <c r="B2178" s="15" t="s">
        <v>739</v>
      </c>
      <c r="C2178" s="16">
        <v>44491</v>
      </c>
      <c r="D2178" s="15" t="s">
        <v>28</v>
      </c>
      <c r="E2178" s="1" t="s">
        <v>471</v>
      </c>
      <c r="F2178" s="15" t="s">
        <v>46</v>
      </c>
      <c r="G2178" s="1" t="s">
        <v>28</v>
      </c>
      <c r="H2178" s="17">
        <v>699</v>
      </c>
      <c r="I2178" s="18">
        <v>6.9899999999999997E-3</v>
      </c>
      <c r="J2178" s="1">
        <v>9078413</v>
      </c>
      <c r="K2178" s="1" t="s">
        <v>739</v>
      </c>
      <c r="L2178" s="19">
        <v>10290177.759199969</v>
      </c>
      <c r="M2178" s="1" t="s">
        <v>67</v>
      </c>
      <c r="N2178" s="1" t="s">
        <v>471</v>
      </c>
      <c r="O2178" s="1" t="s">
        <v>32</v>
      </c>
      <c r="P2178" s="20">
        <v>9078413</v>
      </c>
      <c r="Q2178" s="1" t="s">
        <v>340</v>
      </c>
      <c r="R2178" s="1" t="s">
        <v>89</v>
      </c>
      <c r="S2178" s="1" t="s">
        <v>80</v>
      </c>
      <c r="T2178" s="18">
        <f>IFERROR(VLOOKUP(A2178,'[1]For Report Q-2 '!$A$2:$T$3476,20,0),"-")</f>
        <v>6.9899999999999997E-3</v>
      </c>
      <c r="U2178" s="55">
        <f>IFERROR(VLOOKUP(A2178,'[1]For Report Q-2 '!$A$2:$U$3476,21,0),"-")</f>
        <v>0</v>
      </c>
      <c r="V2178" s="2" t="str">
        <f>IFERROR(VLOOKUP(A2178,'[1]For Report Q-2 '!$A$2:$V$3476,22,0),"-")</f>
        <v>-</v>
      </c>
      <c r="W2178" s="1">
        <f>IFERROR(VLOOKUP(A2178,'[1]For Report Q-2 '!$A$2:$W$3476,23,0),"-")</f>
        <v>0</v>
      </c>
      <c r="X2178" s="1"/>
      <c r="Y2178" s="1"/>
      <c r="Z2178" s="2" t="str">
        <f>IFERROR(VLOOKUP(A2178,'[1]For Report Q-2 '!$A$2:$Z$3476,26,0),"-")</f>
        <v>-</v>
      </c>
      <c r="AA2178" s="1" t="str">
        <f>IFERROR(VLOOKUP(A2178,'[1]For Report Q-2 '!$A$2:$AH$3476,27,0),"-")</f>
        <v>-</v>
      </c>
      <c r="AB2178" s="1" t="str">
        <f>IFERROR(VLOOKUP(A2178,'[1]For Report Q-2 '!$A$2:$AH$3476,28,0),"-")</f>
        <v>-</v>
      </c>
      <c r="AC2178" s="2" t="str">
        <f>IFERROR(VLOOKUP(A2178,'[1]For Report Q-2 '!$A$2:$AH$3476,29,0),"-")</f>
        <v>-</v>
      </c>
      <c r="AD2178" s="2" t="str">
        <f>IFERROR(VLOOKUP(A2178,'[1]For Report Q-2 '!$A$2:$AH$3476,30,0),"-")</f>
        <v>-</v>
      </c>
      <c r="AE2178" s="1" t="str">
        <f>IFERROR(VLOOKUP(A2178,'[1]For Report Q-2 '!$A$2:$AH$3476,31,0),"-")</f>
        <v>-</v>
      </c>
      <c r="AF2178" s="1" t="str">
        <f>IFERROR(VLOOKUP(A2178,'[1]For Report Q-2 '!$A$2:$AH$3476,32,0),"-")</f>
        <v>-</v>
      </c>
      <c r="AG2178" s="2" t="str">
        <f>IFERROR(VLOOKUP(A2178,'[1]For Report Q-2 '!$A$2:$AH$3476,33,0),"-")</f>
        <v>-</v>
      </c>
      <c r="AH2178" s="1" t="str">
        <f t="shared" si="33"/>
        <v>--</v>
      </c>
      <c r="AI2178" t="e">
        <v>#N/A</v>
      </c>
      <c r="AJ2178" t="e">
        <v>#N/A</v>
      </c>
      <c r="AK2178" t="e">
        <v>#N/A</v>
      </c>
    </row>
    <row r="2179" spans="1:37" x14ac:dyDescent="0.25">
      <c r="A2179" s="15">
        <v>9086400</v>
      </c>
      <c r="B2179" s="15" t="s">
        <v>739</v>
      </c>
      <c r="C2179" s="16">
        <v>44443</v>
      </c>
      <c r="D2179" s="15" t="s">
        <v>28</v>
      </c>
      <c r="E2179" s="1" t="s">
        <v>471</v>
      </c>
      <c r="F2179" s="15" t="s">
        <v>46</v>
      </c>
      <c r="G2179" s="1" t="s">
        <v>28</v>
      </c>
      <c r="H2179" s="17">
        <v>699</v>
      </c>
      <c r="I2179" s="18">
        <v>6.9899999999999997E-3</v>
      </c>
      <c r="J2179" s="1">
        <v>9078413</v>
      </c>
      <c r="K2179" s="1" t="s">
        <v>739</v>
      </c>
      <c r="L2179" s="19">
        <v>10290177.759199969</v>
      </c>
      <c r="M2179" s="1" t="s">
        <v>67</v>
      </c>
      <c r="N2179" s="1" t="s">
        <v>471</v>
      </c>
      <c r="O2179" s="1" t="s">
        <v>32</v>
      </c>
      <c r="P2179" s="20">
        <v>9078413</v>
      </c>
      <c r="Q2179" s="1" t="s">
        <v>340</v>
      </c>
      <c r="R2179" s="1" t="s">
        <v>89</v>
      </c>
      <c r="S2179" s="1" t="s">
        <v>80</v>
      </c>
      <c r="T2179" s="18">
        <f>IFERROR(VLOOKUP(A2179,'[1]For Report Q-2 '!$A$2:$T$3476,20,0),"-")</f>
        <v>6.9899999999999997E-3</v>
      </c>
      <c r="U2179" s="55">
        <f>IFERROR(VLOOKUP(A2179,'[1]For Report Q-2 '!$A$2:$U$3476,21,0),"-")</f>
        <v>0</v>
      </c>
      <c r="V2179" s="2" t="str">
        <f>IFERROR(VLOOKUP(A2179,'[1]For Report Q-2 '!$A$2:$V$3476,22,0),"-")</f>
        <v>-</v>
      </c>
      <c r="W2179" s="1">
        <f>IFERROR(VLOOKUP(A2179,'[1]For Report Q-2 '!$A$2:$W$3476,23,0),"-")</f>
        <v>0</v>
      </c>
      <c r="X2179" s="1"/>
      <c r="Y2179" s="1"/>
      <c r="Z2179" s="2" t="str">
        <f>IFERROR(VLOOKUP(A2179,'[1]For Report Q-2 '!$A$2:$Z$3476,26,0),"-")</f>
        <v>-</v>
      </c>
      <c r="AA2179" s="1" t="str">
        <f>IFERROR(VLOOKUP(A2179,'[1]For Report Q-2 '!$A$2:$AH$3476,27,0),"-")</f>
        <v>-</v>
      </c>
      <c r="AB2179" s="1" t="str">
        <f>IFERROR(VLOOKUP(A2179,'[1]For Report Q-2 '!$A$2:$AH$3476,28,0),"-")</f>
        <v>-</v>
      </c>
      <c r="AC2179" s="2" t="str">
        <f>IFERROR(VLOOKUP(A2179,'[1]For Report Q-2 '!$A$2:$AH$3476,29,0),"-")</f>
        <v>-</v>
      </c>
      <c r="AD2179" s="2" t="str">
        <f>IFERROR(VLOOKUP(A2179,'[1]For Report Q-2 '!$A$2:$AH$3476,30,0),"-")</f>
        <v>-</v>
      </c>
      <c r="AE2179" s="1" t="str">
        <f>IFERROR(VLOOKUP(A2179,'[1]For Report Q-2 '!$A$2:$AH$3476,31,0),"-")</f>
        <v>-</v>
      </c>
      <c r="AF2179" s="1" t="str">
        <f>IFERROR(VLOOKUP(A2179,'[1]For Report Q-2 '!$A$2:$AH$3476,32,0),"-")</f>
        <v>-</v>
      </c>
      <c r="AG2179" s="2" t="str">
        <f>IFERROR(VLOOKUP(A2179,'[1]For Report Q-2 '!$A$2:$AH$3476,33,0),"-")</f>
        <v>-</v>
      </c>
      <c r="AH2179" s="1" t="str">
        <f t="shared" ref="AH2179:AH2242" si="34">AF2179&amp;AB2179</f>
        <v>--</v>
      </c>
      <c r="AI2179" t="e">
        <v>#N/A</v>
      </c>
      <c r="AJ2179" t="e">
        <v>#N/A</v>
      </c>
      <c r="AK2179" t="e">
        <v>#N/A</v>
      </c>
    </row>
    <row r="2180" spans="1:37" x14ac:dyDescent="0.25">
      <c r="A2180" s="15">
        <v>9086401</v>
      </c>
      <c r="B2180" s="15" t="s">
        <v>739</v>
      </c>
      <c r="C2180" s="16">
        <v>44490</v>
      </c>
      <c r="D2180" s="15" t="s">
        <v>28</v>
      </c>
      <c r="E2180" s="1" t="s">
        <v>471</v>
      </c>
      <c r="F2180" s="15" t="s">
        <v>46</v>
      </c>
      <c r="G2180" s="1" t="s">
        <v>28</v>
      </c>
      <c r="H2180" s="17">
        <v>699</v>
      </c>
      <c r="I2180" s="18">
        <v>6.9899999999999997E-3</v>
      </c>
      <c r="J2180" s="1">
        <v>9078413</v>
      </c>
      <c r="K2180" s="1" t="s">
        <v>739</v>
      </c>
      <c r="L2180" s="19">
        <v>10290177.759199969</v>
      </c>
      <c r="M2180" s="1" t="s">
        <v>67</v>
      </c>
      <c r="N2180" s="1" t="s">
        <v>471</v>
      </c>
      <c r="O2180" s="1" t="s">
        <v>32</v>
      </c>
      <c r="P2180" s="20">
        <v>9078413</v>
      </c>
      <c r="Q2180" s="1" t="s">
        <v>340</v>
      </c>
      <c r="R2180" s="1" t="s">
        <v>89</v>
      </c>
      <c r="S2180" s="1" t="s">
        <v>80</v>
      </c>
      <c r="T2180" s="18">
        <f>IFERROR(VLOOKUP(A2180,'[1]For Report Q-2 '!$A$2:$T$3476,20,0),"-")</f>
        <v>6.9899999999999997E-3</v>
      </c>
      <c r="U2180" s="55">
        <f>IFERROR(VLOOKUP(A2180,'[1]For Report Q-2 '!$A$2:$U$3476,21,0),"-")</f>
        <v>0</v>
      </c>
      <c r="V2180" s="2" t="str">
        <f>IFERROR(VLOOKUP(A2180,'[1]For Report Q-2 '!$A$2:$V$3476,22,0),"-")</f>
        <v>-</v>
      </c>
      <c r="W2180" s="1">
        <f>IFERROR(VLOOKUP(A2180,'[1]For Report Q-2 '!$A$2:$W$3476,23,0),"-")</f>
        <v>0</v>
      </c>
      <c r="X2180" s="1"/>
      <c r="Y2180" s="1"/>
      <c r="Z2180" s="2" t="str">
        <f>IFERROR(VLOOKUP(A2180,'[1]For Report Q-2 '!$A$2:$Z$3476,26,0),"-")</f>
        <v>-</v>
      </c>
      <c r="AA2180" s="1" t="str">
        <f>IFERROR(VLOOKUP(A2180,'[1]For Report Q-2 '!$A$2:$AH$3476,27,0),"-")</f>
        <v>-</v>
      </c>
      <c r="AB2180" s="1" t="str">
        <f>IFERROR(VLOOKUP(A2180,'[1]For Report Q-2 '!$A$2:$AH$3476,28,0),"-")</f>
        <v>-</v>
      </c>
      <c r="AC2180" s="2" t="str">
        <f>IFERROR(VLOOKUP(A2180,'[1]For Report Q-2 '!$A$2:$AH$3476,29,0),"-")</f>
        <v>-</v>
      </c>
      <c r="AD2180" s="2" t="str">
        <f>IFERROR(VLOOKUP(A2180,'[1]For Report Q-2 '!$A$2:$AH$3476,30,0),"-")</f>
        <v>-</v>
      </c>
      <c r="AE2180" s="1" t="str">
        <f>IFERROR(VLOOKUP(A2180,'[1]For Report Q-2 '!$A$2:$AH$3476,31,0),"-")</f>
        <v>-</v>
      </c>
      <c r="AF2180" s="1" t="str">
        <f>IFERROR(VLOOKUP(A2180,'[1]For Report Q-2 '!$A$2:$AH$3476,32,0),"-")</f>
        <v>-</v>
      </c>
      <c r="AG2180" s="2" t="str">
        <f>IFERROR(VLOOKUP(A2180,'[1]For Report Q-2 '!$A$2:$AH$3476,33,0),"-")</f>
        <v>-</v>
      </c>
      <c r="AH2180" s="1" t="str">
        <f t="shared" si="34"/>
        <v>--</v>
      </c>
      <c r="AI2180" t="e">
        <v>#N/A</v>
      </c>
      <c r="AJ2180" t="e">
        <v>#N/A</v>
      </c>
      <c r="AK2180" t="e">
        <v>#N/A</v>
      </c>
    </row>
    <row r="2181" spans="1:37" x14ac:dyDescent="0.25">
      <c r="A2181" s="15">
        <v>9086402</v>
      </c>
      <c r="B2181" s="15" t="s">
        <v>739</v>
      </c>
      <c r="C2181" s="16">
        <v>44490</v>
      </c>
      <c r="D2181" s="15" t="s">
        <v>28</v>
      </c>
      <c r="E2181" s="1" t="s">
        <v>471</v>
      </c>
      <c r="F2181" s="15" t="s">
        <v>46</v>
      </c>
      <c r="G2181" s="1" t="s">
        <v>28</v>
      </c>
      <c r="H2181" s="17">
        <v>699</v>
      </c>
      <c r="I2181" s="18">
        <v>6.9899999999999997E-3</v>
      </c>
      <c r="J2181" s="1">
        <v>9078413</v>
      </c>
      <c r="K2181" s="1" t="s">
        <v>739</v>
      </c>
      <c r="L2181" s="19">
        <v>10290177.759199969</v>
      </c>
      <c r="M2181" s="1" t="s">
        <v>67</v>
      </c>
      <c r="N2181" s="1" t="s">
        <v>471</v>
      </c>
      <c r="O2181" s="1" t="s">
        <v>32</v>
      </c>
      <c r="P2181" s="20">
        <v>9078413</v>
      </c>
      <c r="Q2181" s="1" t="s">
        <v>340</v>
      </c>
      <c r="R2181" s="1" t="s">
        <v>89</v>
      </c>
      <c r="S2181" s="1" t="s">
        <v>80</v>
      </c>
      <c r="T2181" s="18">
        <f>IFERROR(VLOOKUP(A2181,'[1]For Report Q-2 '!$A$2:$T$3476,20,0),"-")</f>
        <v>6.9899999999999997E-3</v>
      </c>
      <c r="U2181" s="55">
        <f>IFERROR(VLOOKUP(A2181,'[1]For Report Q-2 '!$A$2:$U$3476,21,0),"-")</f>
        <v>0</v>
      </c>
      <c r="V2181" s="2" t="str">
        <f>IFERROR(VLOOKUP(A2181,'[1]For Report Q-2 '!$A$2:$V$3476,22,0),"-")</f>
        <v>-</v>
      </c>
      <c r="W2181" s="1">
        <f>IFERROR(VLOOKUP(A2181,'[1]For Report Q-2 '!$A$2:$W$3476,23,0),"-")</f>
        <v>0</v>
      </c>
      <c r="X2181" s="1"/>
      <c r="Y2181" s="1"/>
      <c r="Z2181" s="2" t="str">
        <f>IFERROR(VLOOKUP(A2181,'[1]For Report Q-2 '!$A$2:$Z$3476,26,0),"-")</f>
        <v>-</v>
      </c>
      <c r="AA2181" s="1" t="str">
        <f>IFERROR(VLOOKUP(A2181,'[1]For Report Q-2 '!$A$2:$AH$3476,27,0),"-")</f>
        <v>-</v>
      </c>
      <c r="AB2181" s="1" t="str">
        <f>IFERROR(VLOOKUP(A2181,'[1]For Report Q-2 '!$A$2:$AH$3476,28,0),"-")</f>
        <v>-</v>
      </c>
      <c r="AC2181" s="2" t="str">
        <f>IFERROR(VLOOKUP(A2181,'[1]For Report Q-2 '!$A$2:$AH$3476,29,0),"-")</f>
        <v>-</v>
      </c>
      <c r="AD2181" s="2" t="str">
        <f>IFERROR(VLOOKUP(A2181,'[1]For Report Q-2 '!$A$2:$AH$3476,30,0),"-")</f>
        <v>-</v>
      </c>
      <c r="AE2181" s="1" t="str">
        <f>IFERROR(VLOOKUP(A2181,'[1]For Report Q-2 '!$A$2:$AH$3476,31,0),"-")</f>
        <v>-</v>
      </c>
      <c r="AF2181" s="1" t="str">
        <f>IFERROR(VLOOKUP(A2181,'[1]For Report Q-2 '!$A$2:$AH$3476,32,0),"-")</f>
        <v>-</v>
      </c>
      <c r="AG2181" s="2" t="str">
        <f>IFERROR(VLOOKUP(A2181,'[1]For Report Q-2 '!$A$2:$AH$3476,33,0),"-")</f>
        <v>-</v>
      </c>
      <c r="AH2181" s="1" t="str">
        <f t="shared" si="34"/>
        <v>--</v>
      </c>
      <c r="AI2181" t="e">
        <v>#N/A</v>
      </c>
      <c r="AJ2181" t="e">
        <v>#N/A</v>
      </c>
      <c r="AK2181" t="e">
        <v>#N/A</v>
      </c>
    </row>
    <row r="2182" spans="1:37" x14ac:dyDescent="0.25">
      <c r="A2182" s="15">
        <v>9086404</v>
      </c>
      <c r="B2182" s="15" t="s">
        <v>739</v>
      </c>
      <c r="C2182" s="16">
        <v>44206</v>
      </c>
      <c r="D2182" s="15" t="s">
        <v>56</v>
      </c>
      <c r="E2182" s="1" t="s">
        <v>86</v>
      </c>
      <c r="F2182" s="15" t="s">
        <v>46</v>
      </c>
      <c r="G2182" s="1" t="s">
        <v>56</v>
      </c>
      <c r="H2182" s="17">
        <v>758</v>
      </c>
      <c r="I2182" s="18">
        <v>7.5799999999999999E-3</v>
      </c>
      <c r="J2182" s="1">
        <v>9078413</v>
      </c>
      <c r="K2182" s="1" t="s">
        <v>739</v>
      </c>
      <c r="L2182" s="19">
        <v>10290177.759199969</v>
      </c>
      <c r="M2182" s="1" t="s">
        <v>67</v>
      </c>
      <c r="N2182" s="1" t="s">
        <v>86</v>
      </c>
      <c r="O2182" s="1" t="s">
        <v>59</v>
      </c>
      <c r="P2182" s="20">
        <v>9078413</v>
      </c>
      <c r="Q2182" s="1" t="s">
        <v>340</v>
      </c>
      <c r="R2182" s="1" t="s">
        <v>89</v>
      </c>
      <c r="S2182" s="1" t="s">
        <v>80</v>
      </c>
      <c r="T2182" s="18">
        <f>IFERROR(VLOOKUP(A2182,'[1]For Report Q-2 '!$A$2:$T$3476,20,0),"-")</f>
        <v>7.5799999999999999E-3</v>
      </c>
      <c r="U2182" s="55">
        <f>IFERROR(VLOOKUP(A2182,'[1]For Report Q-2 '!$A$2:$U$3476,21,0),"-")</f>
        <v>0</v>
      </c>
      <c r="V2182" s="2" t="str">
        <f>IFERROR(VLOOKUP(A2182,'[1]For Report Q-2 '!$A$2:$V$3476,22,0),"-")</f>
        <v>-</v>
      </c>
      <c r="W2182" s="1">
        <f>IFERROR(VLOOKUP(A2182,'[1]For Report Q-2 '!$A$2:$W$3476,23,0),"-")</f>
        <v>0</v>
      </c>
      <c r="X2182" s="1"/>
      <c r="Y2182" s="1"/>
      <c r="Z2182" s="2" t="str">
        <f>IFERROR(VLOOKUP(A2182,'[1]For Report Q-2 '!$A$2:$Z$3476,26,0),"-")</f>
        <v>-</v>
      </c>
      <c r="AA2182" s="1" t="str">
        <f>IFERROR(VLOOKUP(A2182,'[1]For Report Q-2 '!$A$2:$AH$3476,27,0),"-")</f>
        <v>-</v>
      </c>
      <c r="AB2182" s="1" t="str">
        <f>IFERROR(VLOOKUP(A2182,'[1]For Report Q-2 '!$A$2:$AH$3476,28,0),"-")</f>
        <v>-</v>
      </c>
      <c r="AC2182" s="2" t="str">
        <f>IFERROR(VLOOKUP(A2182,'[1]For Report Q-2 '!$A$2:$AH$3476,29,0),"-")</f>
        <v>-</v>
      </c>
      <c r="AD2182" s="2" t="str">
        <f>IFERROR(VLOOKUP(A2182,'[1]For Report Q-2 '!$A$2:$AH$3476,30,0),"-")</f>
        <v>-</v>
      </c>
      <c r="AE2182" s="1" t="str">
        <f>IFERROR(VLOOKUP(A2182,'[1]For Report Q-2 '!$A$2:$AH$3476,31,0),"-")</f>
        <v>-</v>
      </c>
      <c r="AF2182" s="1" t="str">
        <f>IFERROR(VLOOKUP(A2182,'[1]For Report Q-2 '!$A$2:$AH$3476,32,0),"-")</f>
        <v>-</v>
      </c>
      <c r="AG2182" s="2" t="str">
        <f>IFERROR(VLOOKUP(A2182,'[1]For Report Q-2 '!$A$2:$AH$3476,33,0),"-")</f>
        <v>-</v>
      </c>
      <c r="AH2182" s="1" t="str">
        <f t="shared" si="34"/>
        <v>--</v>
      </c>
      <c r="AI2182" t="e">
        <v>#N/A</v>
      </c>
      <c r="AJ2182" t="e">
        <v>#N/A</v>
      </c>
      <c r="AK2182" t="e">
        <v>#N/A</v>
      </c>
    </row>
    <row r="2183" spans="1:37" x14ac:dyDescent="0.25">
      <c r="A2183" s="15">
        <v>9086405</v>
      </c>
      <c r="B2183" s="15" t="s">
        <v>739</v>
      </c>
      <c r="C2183" s="16">
        <v>44454</v>
      </c>
      <c r="D2183" s="15" t="s">
        <v>56</v>
      </c>
      <c r="E2183" s="1" t="s">
        <v>471</v>
      </c>
      <c r="F2183" s="15" t="s">
        <v>46</v>
      </c>
      <c r="G2183" s="1" t="s">
        <v>56</v>
      </c>
      <c r="H2183" s="17">
        <v>699</v>
      </c>
      <c r="I2183" s="18">
        <v>6.9899999999999997E-3</v>
      </c>
      <c r="J2183" s="1">
        <v>9078413</v>
      </c>
      <c r="K2183" s="1" t="s">
        <v>739</v>
      </c>
      <c r="L2183" s="19">
        <v>10290177.759199969</v>
      </c>
      <c r="M2183" s="1" t="s">
        <v>67</v>
      </c>
      <c r="N2183" s="1" t="s">
        <v>471</v>
      </c>
      <c r="O2183" s="1" t="s">
        <v>59</v>
      </c>
      <c r="P2183" s="20">
        <v>9078413</v>
      </c>
      <c r="Q2183" s="1" t="s">
        <v>340</v>
      </c>
      <c r="R2183" s="1" t="s">
        <v>89</v>
      </c>
      <c r="S2183" s="1" t="s">
        <v>80</v>
      </c>
      <c r="T2183" s="18">
        <f>IFERROR(VLOOKUP(A2183,'[1]For Report Q-2 '!$A$2:$T$3476,20,0),"-")</f>
        <v>6.9899999999999997E-3</v>
      </c>
      <c r="U2183" s="55">
        <f>IFERROR(VLOOKUP(A2183,'[1]For Report Q-2 '!$A$2:$U$3476,21,0),"-")</f>
        <v>0</v>
      </c>
      <c r="V2183" s="2" t="str">
        <f>IFERROR(VLOOKUP(A2183,'[1]For Report Q-2 '!$A$2:$V$3476,22,0),"-")</f>
        <v>-</v>
      </c>
      <c r="W2183" s="1">
        <f>IFERROR(VLOOKUP(A2183,'[1]For Report Q-2 '!$A$2:$W$3476,23,0),"-")</f>
        <v>0</v>
      </c>
      <c r="X2183" s="1"/>
      <c r="Y2183" s="1"/>
      <c r="Z2183" s="2" t="str">
        <f>IFERROR(VLOOKUP(A2183,'[1]For Report Q-2 '!$A$2:$Z$3476,26,0),"-")</f>
        <v>-</v>
      </c>
      <c r="AA2183" s="1" t="str">
        <f>IFERROR(VLOOKUP(A2183,'[1]For Report Q-2 '!$A$2:$AH$3476,27,0),"-")</f>
        <v>-</v>
      </c>
      <c r="AB2183" s="1" t="str">
        <f>IFERROR(VLOOKUP(A2183,'[1]For Report Q-2 '!$A$2:$AH$3476,28,0),"-")</f>
        <v>-</v>
      </c>
      <c r="AC2183" s="2" t="str">
        <f>IFERROR(VLOOKUP(A2183,'[1]For Report Q-2 '!$A$2:$AH$3476,29,0),"-")</f>
        <v>-</v>
      </c>
      <c r="AD2183" s="2" t="str">
        <f>IFERROR(VLOOKUP(A2183,'[1]For Report Q-2 '!$A$2:$AH$3476,30,0),"-")</f>
        <v>-</v>
      </c>
      <c r="AE2183" s="1" t="str">
        <f>IFERROR(VLOOKUP(A2183,'[1]For Report Q-2 '!$A$2:$AH$3476,31,0),"-")</f>
        <v>-</v>
      </c>
      <c r="AF2183" s="1" t="str">
        <f>IFERROR(VLOOKUP(A2183,'[1]For Report Q-2 '!$A$2:$AH$3476,32,0),"-")</f>
        <v>-</v>
      </c>
      <c r="AG2183" s="2" t="str">
        <f>IFERROR(VLOOKUP(A2183,'[1]For Report Q-2 '!$A$2:$AH$3476,33,0),"-")</f>
        <v>-</v>
      </c>
      <c r="AH2183" s="1" t="str">
        <f t="shared" si="34"/>
        <v>--</v>
      </c>
      <c r="AI2183" t="e">
        <v>#N/A</v>
      </c>
      <c r="AJ2183" t="e">
        <v>#N/A</v>
      </c>
      <c r="AK2183" t="e">
        <v>#N/A</v>
      </c>
    </row>
    <row r="2184" spans="1:37" x14ac:dyDescent="0.25">
      <c r="A2184" s="15">
        <v>9086587</v>
      </c>
      <c r="B2184" s="15" t="s">
        <v>739</v>
      </c>
      <c r="C2184" s="16">
        <v>44555</v>
      </c>
      <c r="D2184" s="15" t="s">
        <v>178</v>
      </c>
      <c r="E2184" s="1" t="s">
        <v>86</v>
      </c>
      <c r="F2184" s="15" t="s">
        <v>46</v>
      </c>
      <c r="G2184" s="1" t="s">
        <v>178</v>
      </c>
      <c r="H2184" s="17">
        <v>1788.8</v>
      </c>
      <c r="I2184" s="18">
        <v>1.7888000000000001E-2</v>
      </c>
      <c r="J2184" s="1">
        <v>9078413</v>
      </c>
      <c r="K2184" s="1" t="s">
        <v>739</v>
      </c>
      <c r="L2184" s="19">
        <v>10290177.759199969</v>
      </c>
      <c r="M2184" s="1" t="s">
        <v>67</v>
      </c>
      <c r="N2184" s="1" t="s">
        <v>86</v>
      </c>
      <c r="O2184" s="1" t="s">
        <v>180</v>
      </c>
      <c r="P2184" s="20">
        <v>9078413</v>
      </c>
      <c r="Q2184" s="1" t="s">
        <v>340</v>
      </c>
      <c r="R2184" s="1" t="s">
        <v>89</v>
      </c>
      <c r="S2184" s="1" t="s">
        <v>80</v>
      </c>
      <c r="T2184" s="18">
        <f>IFERROR(VLOOKUP(A2184,'[1]For Report Q-2 '!$A$2:$T$3476,20,0),"-")</f>
        <v>1.7888000000000001E-2</v>
      </c>
      <c r="U2184" s="55">
        <f>IFERROR(VLOOKUP(A2184,'[1]For Report Q-2 '!$A$2:$U$3476,21,0),"-")</f>
        <v>0</v>
      </c>
      <c r="V2184" s="2" t="str">
        <f>IFERROR(VLOOKUP(A2184,'[1]For Report Q-2 '!$A$2:$V$3476,22,0),"-")</f>
        <v>-</v>
      </c>
      <c r="W2184" s="1">
        <f>IFERROR(VLOOKUP(A2184,'[1]For Report Q-2 '!$A$2:$W$3476,23,0),"-")</f>
        <v>0</v>
      </c>
      <c r="X2184" s="1"/>
      <c r="Y2184" s="1"/>
      <c r="Z2184" s="2" t="str">
        <f>IFERROR(VLOOKUP(A2184,'[1]For Report Q-2 '!$A$2:$Z$3476,26,0),"-")</f>
        <v>-</v>
      </c>
      <c r="AA2184" s="1" t="str">
        <f>IFERROR(VLOOKUP(A2184,'[1]For Report Q-2 '!$A$2:$AH$3476,27,0),"-")</f>
        <v>-</v>
      </c>
      <c r="AB2184" s="1" t="str">
        <f>IFERROR(VLOOKUP(A2184,'[1]For Report Q-2 '!$A$2:$AH$3476,28,0),"-")</f>
        <v>-</v>
      </c>
      <c r="AC2184" s="2" t="str">
        <f>IFERROR(VLOOKUP(A2184,'[1]For Report Q-2 '!$A$2:$AH$3476,29,0),"-")</f>
        <v>-</v>
      </c>
      <c r="AD2184" s="2" t="str">
        <f>IFERROR(VLOOKUP(A2184,'[1]For Report Q-2 '!$A$2:$AH$3476,30,0),"-")</f>
        <v>-</v>
      </c>
      <c r="AE2184" s="1" t="str">
        <f>IFERROR(VLOOKUP(A2184,'[1]For Report Q-2 '!$A$2:$AH$3476,31,0),"-")</f>
        <v>-</v>
      </c>
      <c r="AF2184" s="1" t="str">
        <f>IFERROR(VLOOKUP(A2184,'[1]For Report Q-2 '!$A$2:$AH$3476,32,0),"-")</f>
        <v>-</v>
      </c>
      <c r="AG2184" s="2" t="str">
        <f>IFERROR(VLOOKUP(A2184,'[1]For Report Q-2 '!$A$2:$AH$3476,33,0),"-")</f>
        <v>-</v>
      </c>
      <c r="AH2184" s="1" t="str">
        <f t="shared" si="34"/>
        <v>--</v>
      </c>
      <c r="AI2184" t="e">
        <v>#N/A</v>
      </c>
      <c r="AJ2184" t="e">
        <v>#N/A</v>
      </c>
      <c r="AK2184" t="e">
        <v>#N/A</v>
      </c>
    </row>
    <row r="2185" spans="1:37" x14ac:dyDescent="0.25">
      <c r="A2185" s="15">
        <v>9086588</v>
      </c>
      <c r="B2185" s="15" t="s">
        <v>739</v>
      </c>
      <c r="C2185" s="16">
        <v>44555</v>
      </c>
      <c r="D2185" s="15" t="s">
        <v>178</v>
      </c>
      <c r="E2185" s="1" t="s">
        <v>86</v>
      </c>
      <c r="F2185" s="15" t="s">
        <v>46</v>
      </c>
      <c r="G2185" s="1" t="s">
        <v>178</v>
      </c>
      <c r="H2185" s="17">
        <v>1788.8</v>
      </c>
      <c r="I2185" s="18">
        <v>1.7888000000000001E-2</v>
      </c>
      <c r="J2185" s="1">
        <v>9078413</v>
      </c>
      <c r="K2185" s="1" t="s">
        <v>739</v>
      </c>
      <c r="L2185" s="19">
        <v>10290177.759199969</v>
      </c>
      <c r="M2185" s="1" t="s">
        <v>67</v>
      </c>
      <c r="N2185" s="1" t="s">
        <v>86</v>
      </c>
      <c r="O2185" s="1" t="s">
        <v>180</v>
      </c>
      <c r="P2185" s="20">
        <v>9078413</v>
      </c>
      <c r="Q2185" s="1" t="s">
        <v>340</v>
      </c>
      <c r="R2185" s="1" t="s">
        <v>89</v>
      </c>
      <c r="S2185" s="1" t="s">
        <v>80</v>
      </c>
      <c r="T2185" s="18">
        <f>IFERROR(VLOOKUP(A2185,'[1]For Report Q-2 '!$A$2:$T$3476,20,0),"-")</f>
        <v>1.7888000000000001E-2</v>
      </c>
      <c r="U2185" s="55">
        <f>IFERROR(VLOOKUP(A2185,'[1]For Report Q-2 '!$A$2:$U$3476,21,0),"-")</f>
        <v>0</v>
      </c>
      <c r="V2185" s="2" t="str">
        <f>IFERROR(VLOOKUP(A2185,'[1]For Report Q-2 '!$A$2:$V$3476,22,0),"-")</f>
        <v>-</v>
      </c>
      <c r="W2185" s="1">
        <f>IFERROR(VLOOKUP(A2185,'[1]For Report Q-2 '!$A$2:$W$3476,23,0),"-")</f>
        <v>0</v>
      </c>
      <c r="X2185" s="1"/>
      <c r="Y2185" s="1"/>
      <c r="Z2185" s="2" t="str">
        <f>IFERROR(VLOOKUP(A2185,'[1]For Report Q-2 '!$A$2:$Z$3476,26,0),"-")</f>
        <v>-</v>
      </c>
      <c r="AA2185" s="1" t="str">
        <f>IFERROR(VLOOKUP(A2185,'[1]For Report Q-2 '!$A$2:$AH$3476,27,0),"-")</f>
        <v>-</v>
      </c>
      <c r="AB2185" s="1" t="str">
        <f>IFERROR(VLOOKUP(A2185,'[1]For Report Q-2 '!$A$2:$AH$3476,28,0),"-")</f>
        <v>-</v>
      </c>
      <c r="AC2185" s="2" t="str">
        <f>IFERROR(VLOOKUP(A2185,'[1]For Report Q-2 '!$A$2:$AH$3476,29,0),"-")</f>
        <v>-</v>
      </c>
      <c r="AD2185" s="2" t="str">
        <f>IFERROR(VLOOKUP(A2185,'[1]For Report Q-2 '!$A$2:$AH$3476,30,0),"-")</f>
        <v>-</v>
      </c>
      <c r="AE2185" s="1" t="str">
        <f>IFERROR(VLOOKUP(A2185,'[1]For Report Q-2 '!$A$2:$AH$3476,31,0),"-")</f>
        <v>-</v>
      </c>
      <c r="AF2185" s="1" t="str">
        <f>IFERROR(VLOOKUP(A2185,'[1]For Report Q-2 '!$A$2:$AH$3476,32,0),"-")</f>
        <v>-</v>
      </c>
      <c r="AG2185" s="2" t="str">
        <f>IFERROR(VLOOKUP(A2185,'[1]For Report Q-2 '!$A$2:$AH$3476,33,0),"-")</f>
        <v>-</v>
      </c>
      <c r="AH2185" s="1" t="str">
        <f t="shared" si="34"/>
        <v>--</v>
      </c>
      <c r="AI2185" t="e">
        <v>#N/A</v>
      </c>
      <c r="AJ2185" t="e">
        <v>#N/A</v>
      </c>
      <c r="AK2185" t="e">
        <v>#N/A</v>
      </c>
    </row>
    <row r="2186" spans="1:37" x14ac:dyDescent="0.25">
      <c r="A2186" s="15">
        <v>9086598</v>
      </c>
      <c r="B2186" s="15" t="s">
        <v>739</v>
      </c>
      <c r="C2186" s="16">
        <v>44515</v>
      </c>
      <c r="D2186" s="15" t="s">
        <v>178</v>
      </c>
      <c r="E2186" s="1" t="s">
        <v>86</v>
      </c>
      <c r="F2186" s="15" t="s">
        <v>46</v>
      </c>
      <c r="G2186" s="1" t="s">
        <v>178</v>
      </c>
      <c r="H2186" s="17">
        <v>669.68</v>
      </c>
      <c r="I2186" s="18">
        <v>6.6967999999999993E-3</v>
      </c>
      <c r="J2186" s="1">
        <v>9078413</v>
      </c>
      <c r="K2186" s="1" t="s">
        <v>739</v>
      </c>
      <c r="L2186" s="19">
        <v>10290177.759199969</v>
      </c>
      <c r="M2186" s="1" t="s">
        <v>67</v>
      </c>
      <c r="N2186" s="1" t="s">
        <v>86</v>
      </c>
      <c r="O2186" s="1" t="s">
        <v>180</v>
      </c>
      <c r="P2186" s="20">
        <v>9078413</v>
      </c>
      <c r="Q2186" s="1" t="s">
        <v>340</v>
      </c>
      <c r="R2186" s="1" t="s">
        <v>89</v>
      </c>
      <c r="S2186" s="1" t="s">
        <v>80</v>
      </c>
      <c r="T2186" s="18">
        <f>IFERROR(VLOOKUP(A2186,'[1]For Report Q-2 '!$A$2:$T$3476,20,0),"-")</f>
        <v>6.6967999999999993E-3</v>
      </c>
      <c r="U2186" s="55">
        <f>IFERROR(VLOOKUP(A2186,'[1]For Report Q-2 '!$A$2:$U$3476,21,0),"-")</f>
        <v>0</v>
      </c>
      <c r="V2186" s="2" t="str">
        <f>IFERROR(VLOOKUP(A2186,'[1]For Report Q-2 '!$A$2:$V$3476,22,0),"-")</f>
        <v>-</v>
      </c>
      <c r="W2186" s="1">
        <f>IFERROR(VLOOKUP(A2186,'[1]For Report Q-2 '!$A$2:$W$3476,23,0),"-")</f>
        <v>0</v>
      </c>
      <c r="X2186" s="1"/>
      <c r="Y2186" s="1"/>
      <c r="Z2186" s="2" t="str">
        <f>IFERROR(VLOOKUP(A2186,'[1]For Report Q-2 '!$A$2:$Z$3476,26,0),"-")</f>
        <v>-</v>
      </c>
      <c r="AA2186" s="1" t="str">
        <f>IFERROR(VLOOKUP(A2186,'[1]For Report Q-2 '!$A$2:$AH$3476,27,0),"-")</f>
        <v>-</v>
      </c>
      <c r="AB2186" s="1" t="str">
        <f>IFERROR(VLOOKUP(A2186,'[1]For Report Q-2 '!$A$2:$AH$3476,28,0),"-")</f>
        <v>-</v>
      </c>
      <c r="AC2186" s="2" t="str">
        <f>IFERROR(VLOOKUP(A2186,'[1]For Report Q-2 '!$A$2:$AH$3476,29,0),"-")</f>
        <v>-</v>
      </c>
      <c r="AD2186" s="2" t="str">
        <f>IFERROR(VLOOKUP(A2186,'[1]For Report Q-2 '!$A$2:$AH$3476,30,0),"-")</f>
        <v>-</v>
      </c>
      <c r="AE2186" s="1" t="str">
        <f>IFERROR(VLOOKUP(A2186,'[1]For Report Q-2 '!$A$2:$AH$3476,31,0),"-")</f>
        <v>-</v>
      </c>
      <c r="AF2186" s="1" t="str">
        <f>IFERROR(VLOOKUP(A2186,'[1]For Report Q-2 '!$A$2:$AH$3476,32,0),"-")</f>
        <v>-</v>
      </c>
      <c r="AG2186" s="2" t="str">
        <f>IFERROR(VLOOKUP(A2186,'[1]For Report Q-2 '!$A$2:$AH$3476,33,0),"-")</f>
        <v>-</v>
      </c>
      <c r="AH2186" s="1" t="str">
        <f t="shared" si="34"/>
        <v>--</v>
      </c>
      <c r="AI2186" t="e">
        <v>#N/A</v>
      </c>
      <c r="AJ2186" t="e">
        <v>#N/A</v>
      </c>
      <c r="AK2186" t="e">
        <v>#N/A</v>
      </c>
    </row>
    <row r="2187" spans="1:37" x14ac:dyDescent="0.25">
      <c r="A2187" s="15">
        <v>9086682</v>
      </c>
      <c r="B2187" s="15" t="s">
        <v>739</v>
      </c>
      <c r="C2187" s="16">
        <v>44501</v>
      </c>
      <c r="D2187" s="15" t="s">
        <v>56</v>
      </c>
      <c r="E2187" s="1" t="s">
        <v>86</v>
      </c>
      <c r="F2187" s="15" t="s">
        <v>46</v>
      </c>
      <c r="G2187" s="1" t="s">
        <v>56</v>
      </c>
      <c r="H2187" s="17">
        <v>893.28</v>
      </c>
      <c r="I2187" s="18">
        <v>8.9327999999999994E-3</v>
      </c>
      <c r="J2187" s="1">
        <v>9078413</v>
      </c>
      <c r="K2187" s="1" t="s">
        <v>739</v>
      </c>
      <c r="L2187" s="19">
        <v>10290177.759199969</v>
      </c>
      <c r="M2187" s="1" t="s">
        <v>67</v>
      </c>
      <c r="N2187" s="1" t="s">
        <v>86</v>
      </c>
      <c r="O2187" s="1" t="s">
        <v>59</v>
      </c>
      <c r="P2187" s="20">
        <v>9078413</v>
      </c>
      <c r="Q2187" s="1" t="s">
        <v>340</v>
      </c>
      <c r="R2187" s="1" t="s">
        <v>89</v>
      </c>
      <c r="S2187" s="1" t="s">
        <v>80</v>
      </c>
      <c r="T2187" s="18">
        <f>IFERROR(VLOOKUP(A2187,'[1]For Report Q-2 '!$A$2:$T$3476,20,0),"-")</f>
        <v>8.9327999999999994E-3</v>
      </c>
      <c r="U2187" s="55">
        <f>IFERROR(VLOOKUP(A2187,'[1]For Report Q-2 '!$A$2:$U$3476,21,0),"-")</f>
        <v>0</v>
      </c>
      <c r="V2187" s="2" t="str">
        <f>IFERROR(VLOOKUP(A2187,'[1]For Report Q-2 '!$A$2:$V$3476,22,0),"-")</f>
        <v>-</v>
      </c>
      <c r="W2187" s="1">
        <f>IFERROR(VLOOKUP(A2187,'[1]For Report Q-2 '!$A$2:$W$3476,23,0),"-")</f>
        <v>0</v>
      </c>
      <c r="X2187" s="1"/>
      <c r="Y2187" s="1"/>
      <c r="Z2187" s="2" t="str">
        <f>IFERROR(VLOOKUP(A2187,'[1]For Report Q-2 '!$A$2:$Z$3476,26,0),"-")</f>
        <v>-</v>
      </c>
      <c r="AA2187" s="1" t="str">
        <f>IFERROR(VLOOKUP(A2187,'[1]For Report Q-2 '!$A$2:$AH$3476,27,0),"-")</f>
        <v>-</v>
      </c>
      <c r="AB2187" s="1" t="str">
        <f>IFERROR(VLOOKUP(A2187,'[1]For Report Q-2 '!$A$2:$AH$3476,28,0),"-")</f>
        <v>-</v>
      </c>
      <c r="AC2187" s="2" t="str">
        <f>IFERROR(VLOOKUP(A2187,'[1]For Report Q-2 '!$A$2:$AH$3476,29,0),"-")</f>
        <v>-</v>
      </c>
      <c r="AD2187" s="2" t="str">
        <f>IFERROR(VLOOKUP(A2187,'[1]For Report Q-2 '!$A$2:$AH$3476,30,0),"-")</f>
        <v>-</v>
      </c>
      <c r="AE2187" s="1" t="str">
        <f>IFERROR(VLOOKUP(A2187,'[1]For Report Q-2 '!$A$2:$AH$3476,31,0),"-")</f>
        <v>-</v>
      </c>
      <c r="AF2187" s="1" t="str">
        <f>IFERROR(VLOOKUP(A2187,'[1]For Report Q-2 '!$A$2:$AH$3476,32,0),"-")</f>
        <v>-</v>
      </c>
      <c r="AG2187" s="2" t="str">
        <f>IFERROR(VLOOKUP(A2187,'[1]For Report Q-2 '!$A$2:$AH$3476,33,0),"-")</f>
        <v>-</v>
      </c>
      <c r="AH2187" s="1" t="str">
        <f t="shared" si="34"/>
        <v>--</v>
      </c>
      <c r="AI2187" t="e">
        <v>#N/A</v>
      </c>
      <c r="AJ2187" t="e">
        <v>#N/A</v>
      </c>
      <c r="AK2187" t="e">
        <v>#N/A</v>
      </c>
    </row>
    <row r="2188" spans="1:37" x14ac:dyDescent="0.25">
      <c r="A2188" s="15">
        <v>9086787</v>
      </c>
      <c r="B2188" s="15" t="s">
        <v>739</v>
      </c>
      <c r="C2188" s="16">
        <v>44462</v>
      </c>
      <c r="D2188" s="15" t="s">
        <v>28</v>
      </c>
      <c r="E2188" s="1" t="s">
        <v>86</v>
      </c>
      <c r="F2188" s="15" t="s">
        <v>46</v>
      </c>
      <c r="G2188" s="1" t="s">
        <v>28</v>
      </c>
      <c r="H2188" s="17">
        <v>13420</v>
      </c>
      <c r="I2188" s="18">
        <v>0.13420000000000001</v>
      </c>
      <c r="J2188" s="1">
        <v>9078413</v>
      </c>
      <c r="K2188" s="1" t="s">
        <v>739</v>
      </c>
      <c r="L2188" s="19">
        <v>10290177.759199969</v>
      </c>
      <c r="M2188" s="1" t="s">
        <v>67</v>
      </c>
      <c r="N2188" s="1" t="s">
        <v>86</v>
      </c>
      <c r="O2188" s="1" t="s">
        <v>32</v>
      </c>
      <c r="P2188" s="20">
        <v>9078413</v>
      </c>
      <c r="Q2188" s="1" t="s">
        <v>340</v>
      </c>
      <c r="R2188" s="1" t="s">
        <v>89</v>
      </c>
      <c r="S2188" s="1" t="s">
        <v>80</v>
      </c>
      <c r="T2188" s="18">
        <f>IFERROR(VLOOKUP(A2188,'[1]For Report Q-2 '!$A$2:$T$3476,20,0),"-")</f>
        <v>0.13205</v>
      </c>
      <c r="U2188" s="55">
        <f>IFERROR(VLOOKUP(A2188,'[1]For Report Q-2 '!$A$2:$U$3476,21,0),"-")</f>
        <v>0</v>
      </c>
      <c r="V2188" s="2" t="str">
        <f>IFERROR(VLOOKUP(A2188,'[1]For Report Q-2 '!$A$2:$V$3476,22,0),"-")</f>
        <v>-</v>
      </c>
      <c r="W2188" s="1">
        <f>IFERROR(VLOOKUP(A2188,'[1]For Report Q-2 '!$A$2:$W$3476,23,0),"-")</f>
        <v>0</v>
      </c>
      <c r="X2188" s="1"/>
      <c r="Y2188" s="1"/>
      <c r="Z2188" s="2" t="str">
        <f>IFERROR(VLOOKUP(A2188,'[1]For Report Q-2 '!$A$2:$Z$3476,26,0),"-")</f>
        <v>-</v>
      </c>
      <c r="AA2188" s="1" t="str">
        <f>IFERROR(VLOOKUP(A2188,'[1]For Report Q-2 '!$A$2:$AH$3476,27,0),"-")</f>
        <v>-</v>
      </c>
      <c r="AB2188" s="1" t="str">
        <f>IFERROR(VLOOKUP(A2188,'[1]For Report Q-2 '!$A$2:$AH$3476,28,0),"-")</f>
        <v>-</v>
      </c>
      <c r="AC2188" s="2" t="str">
        <f>IFERROR(VLOOKUP(A2188,'[1]For Report Q-2 '!$A$2:$AH$3476,29,0),"-")</f>
        <v>-</v>
      </c>
      <c r="AD2188" s="2" t="str">
        <f>IFERROR(VLOOKUP(A2188,'[1]For Report Q-2 '!$A$2:$AH$3476,30,0),"-")</f>
        <v>-</v>
      </c>
      <c r="AE2188" s="1" t="str">
        <f>IFERROR(VLOOKUP(A2188,'[1]For Report Q-2 '!$A$2:$AH$3476,31,0),"-")</f>
        <v>-</v>
      </c>
      <c r="AF2188" s="1" t="str">
        <f>IFERROR(VLOOKUP(A2188,'[1]For Report Q-2 '!$A$2:$AH$3476,32,0),"-")</f>
        <v>-</v>
      </c>
      <c r="AG2188" s="2" t="str">
        <f>IFERROR(VLOOKUP(A2188,'[1]For Report Q-2 '!$A$2:$AH$3476,33,0),"-")</f>
        <v>-</v>
      </c>
      <c r="AH2188" s="1" t="str">
        <f t="shared" si="34"/>
        <v>--</v>
      </c>
      <c r="AI2188" t="e">
        <v>#N/A</v>
      </c>
      <c r="AJ2188" t="e">
        <v>#N/A</v>
      </c>
      <c r="AK2188" t="e">
        <v>#N/A</v>
      </c>
    </row>
    <row r="2189" spans="1:37" x14ac:dyDescent="0.25">
      <c r="A2189" s="15">
        <v>9086794</v>
      </c>
      <c r="B2189" s="15" t="s">
        <v>739</v>
      </c>
      <c r="C2189" s="16">
        <v>44460</v>
      </c>
      <c r="D2189" s="15" t="s">
        <v>70</v>
      </c>
      <c r="E2189" s="1" t="s">
        <v>86</v>
      </c>
      <c r="F2189" s="15" t="s">
        <v>46</v>
      </c>
      <c r="G2189" s="1" t="s">
        <v>70</v>
      </c>
      <c r="H2189" s="17">
        <v>13275</v>
      </c>
      <c r="I2189" s="18">
        <v>0.13275000000000001</v>
      </c>
      <c r="J2189" s="1">
        <v>9078413</v>
      </c>
      <c r="K2189" s="1" t="s">
        <v>739</v>
      </c>
      <c r="L2189" s="19">
        <v>10290177.759199969</v>
      </c>
      <c r="M2189" s="1" t="s">
        <v>67</v>
      </c>
      <c r="N2189" s="1" t="s">
        <v>86</v>
      </c>
      <c r="O2189" s="1" t="s">
        <v>71</v>
      </c>
      <c r="P2189" s="20">
        <v>9078413</v>
      </c>
      <c r="Q2189" s="1" t="s">
        <v>340</v>
      </c>
      <c r="R2189" s="1" t="s">
        <v>89</v>
      </c>
      <c r="S2189" s="1" t="s">
        <v>80</v>
      </c>
      <c r="T2189" s="18">
        <f>IFERROR(VLOOKUP(A2189,'[1]For Report Q-2 '!$A$2:$T$3476,20,0),"-")</f>
        <v>0.13500000000000001</v>
      </c>
      <c r="U2189" s="55">
        <f>IFERROR(VLOOKUP(A2189,'[1]For Report Q-2 '!$A$2:$U$3476,21,0),"-")</f>
        <v>0</v>
      </c>
      <c r="V2189" s="2" t="str">
        <f>IFERROR(VLOOKUP(A2189,'[1]For Report Q-2 '!$A$2:$V$3476,22,0),"-")</f>
        <v>-</v>
      </c>
      <c r="W2189" s="1">
        <f>IFERROR(VLOOKUP(A2189,'[1]For Report Q-2 '!$A$2:$W$3476,23,0),"-")</f>
        <v>0</v>
      </c>
      <c r="X2189" s="1"/>
      <c r="Y2189" s="1"/>
      <c r="Z2189" s="2" t="str">
        <f>IFERROR(VLOOKUP(A2189,'[1]For Report Q-2 '!$A$2:$Z$3476,26,0),"-")</f>
        <v>-</v>
      </c>
      <c r="AA2189" s="1" t="str">
        <f>IFERROR(VLOOKUP(A2189,'[1]For Report Q-2 '!$A$2:$AH$3476,27,0),"-")</f>
        <v>-</v>
      </c>
      <c r="AB2189" s="1" t="str">
        <f>IFERROR(VLOOKUP(A2189,'[1]For Report Q-2 '!$A$2:$AH$3476,28,0),"-")</f>
        <v>-</v>
      </c>
      <c r="AC2189" s="2" t="str">
        <f>IFERROR(VLOOKUP(A2189,'[1]For Report Q-2 '!$A$2:$AH$3476,29,0),"-")</f>
        <v>-</v>
      </c>
      <c r="AD2189" s="2" t="str">
        <f>IFERROR(VLOOKUP(A2189,'[1]For Report Q-2 '!$A$2:$AH$3476,30,0),"-")</f>
        <v>-</v>
      </c>
      <c r="AE2189" s="1" t="str">
        <f>IFERROR(VLOOKUP(A2189,'[1]For Report Q-2 '!$A$2:$AH$3476,31,0),"-")</f>
        <v>-</v>
      </c>
      <c r="AF2189" s="1" t="str">
        <f>IFERROR(VLOOKUP(A2189,'[1]For Report Q-2 '!$A$2:$AH$3476,32,0),"-")</f>
        <v>-</v>
      </c>
      <c r="AG2189" s="2" t="str">
        <f>IFERROR(VLOOKUP(A2189,'[1]For Report Q-2 '!$A$2:$AH$3476,33,0),"-")</f>
        <v>-</v>
      </c>
      <c r="AH2189" s="1" t="str">
        <f t="shared" si="34"/>
        <v>--</v>
      </c>
      <c r="AI2189" t="e">
        <v>#N/A</v>
      </c>
      <c r="AJ2189" t="e">
        <v>#N/A</v>
      </c>
      <c r="AK2189" t="e">
        <v>#N/A</v>
      </c>
    </row>
    <row r="2190" spans="1:37" x14ac:dyDescent="0.25">
      <c r="A2190" s="15">
        <v>9086801</v>
      </c>
      <c r="B2190" s="15" t="s">
        <v>739</v>
      </c>
      <c r="C2190" s="16">
        <v>44462</v>
      </c>
      <c r="D2190" s="15" t="s">
        <v>70</v>
      </c>
      <c r="E2190" s="1" t="s">
        <v>86</v>
      </c>
      <c r="F2190" s="15" t="s">
        <v>46</v>
      </c>
      <c r="G2190" s="1" t="s">
        <v>70</v>
      </c>
      <c r="H2190" s="17">
        <v>16200</v>
      </c>
      <c r="I2190" s="18">
        <v>0.16200000000000001</v>
      </c>
      <c r="J2190" s="1">
        <v>9078413</v>
      </c>
      <c r="K2190" s="1" t="s">
        <v>739</v>
      </c>
      <c r="L2190" s="19">
        <v>10290177.759199969</v>
      </c>
      <c r="M2190" s="1" t="s">
        <v>67</v>
      </c>
      <c r="N2190" s="1" t="s">
        <v>86</v>
      </c>
      <c r="O2190" s="1" t="s">
        <v>71</v>
      </c>
      <c r="P2190" s="20">
        <v>9078413</v>
      </c>
      <c r="Q2190" s="1" t="s">
        <v>340</v>
      </c>
      <c r="R2190" s="1" t="s">
        <v>89</v>
      </c>
      <c r="S2190" s="1" t="s">
        <v>80</v>
      </c>
      <c r="T2190" s="18">
        <f>IFERROR(VLOOKUP(A2190,'[1]For Report Q-2 '!$A$2:$T$3476,20,0),"-")</f>
        <v>0.14624999999999999</v>
      </c>
      <c r="U2190" s="55">
        <f>IFERROR(VLOOKUP(A2190,'[1]For Report Q-2 '!$A$2:$U$3476,21,0),"-")</f>
        <v>0</v>
      </c>
      <c r="V2190" s="2" t="str">
        <f>IFERROR(VLOOKUP(A2190,'[1]For Report Q-2 '!$A$2:$V$3476,22,0),"-")</f>
        <v>-</v>
      </c>
      <c r="W2190" s="1">
        <f>IFERROR(VLOOKUP(A2190,'[1]For Report Q-2 '!$A$2:$W$3476,23,0),"-")</f>
        <v>0</v>
      </c>
      <c r="X2190" s="1"/>
      <c r="Y2190" s="1"/>
      <c r="Z2190" s="2" t="str">
        <f>IFERROR(VLOOKUP(A2190,'[1]For Report Q-2 '!$A$2:$Z$3476,26,0),"-")</f>
        <v>-</v>
      </c>
      <c r="AA2190" s="1" t="str">
        <f>IFERROR(VLOOKUP(A2190,'[1]For Report Q-2 '!$A$2:$AH$3476,27,0),"-")</f>
        <v>-</v>
      </c>
      <c r="AB2190" s="1" t="str">
        <f>IFERROR(VLOOKUP(A2190,'[1]For Report Q-2 '!$A$2:$AH$3476,28,0),"-")</f>
        <v>-</v>
      </c>
      <c r="AC2190" s="2" t="str">
        <f>IFERROR(VLOOKUP(A2190,'[1]For Report Q-2 '!$A$2:$AH$3476,29,0),"-")</f>
        <v>-</v>
      </c>
      <c r="AD2190" s="2" t="str">
        <f>IFERROR(VLOOKUP(A2190,'[1]For Report Q-2 '!$A$2:$AH$3476,30,0),"-")</f>
        <v>-</v>
      </c>
      <c r="AE2190" s="1" t="str">
        <f>IFERROR(VLOOKUP(A2190,'[1]For Report Q-2 '!$A$2:$AH$3476,31,0),"-")</f>
        <v>-</v>
      </c>
      <c r="AF2190" s="1" t="str">
        <f>IFERROR(VLOOKUP(A2190,'[1]For Report Q-2 '!$A$2:$AH$3476,32,0),"-")</f>
        <v>-</v>
      </c>
      <c r="AG2190" s="2" t="str">
        <f>IFERROR(VLOOKUP(A2190,'[1]For Report Q-2 '!$A$2:$AH$3476,33,0),"-")</f>
        <v>-</v>
      </c>
      <c r="AH2190" s="1" t="str">
        <f t="shared" si="34"/>
        <v>--</v>
      </c>
      <c r="AI2190" t="e">
        <v>#N/A</v>
      </c>
      <c r="AJ2190" t="e">
        <v>#N/A</v>
      </c>
      <c r="AK2190" t="e">
        <v>#N/A</v>
      </c>
    </row>
    <row r="2191" spans="1:37" x14ac:dyDescent="0.25">
      <c r="A2191" s="15">
        <v>9086808</v>
      </c>
      <c r="B2191" s="15" t="s">
        <v>739</v>
      </c>
      <c r="C2191" s="16">
        <v>44502</v>
      </c>
      <c r="D2191" s="15" t="s">
        <v>463</v>
      </c>
      <c r="E2191" s="1" t="s">
        <v>86</v>
      </c>
      <c r="F2191" s="15" t="s">
        <v>46</v>
      </c>
      <c r="G2191" s="1" t="s">
        <v>53</v>
      </c>
      <c r="H2191" s="17">
        <v>15940</v>
      </c>
      <c r="I2191" s="18">
        <v>0.15939999999999999</v>
      </c>
      <c r="J2191" s="1">
        <v>9078413</v>
      </c>
      <c r="K2191" s="1" t="s">
        <v>739</v>
      </c>
      <c r="L2191" s="19">
        <v>10290177.759199969</v>
      </c>
      <c r="M2191" s="1" t="s">
        <v>67</v>
      </c>
      <c r="N2191" s="1" t="s">
        <v>86</v>
      </c>
      <c r="O2191" s="1" t="s">
        <v>54</v>
      </c>
      <c r="P2191" s="20">
        <v>9078413</v>
      </c>
      <c r="Q2191" s="1" t="s">
        <v>340</v>
      </c>
      <c r="R2191" s="1" t="s">
        <v>89</v>
      </c>
      <c r="S2191" s="1" t="s">
        <v>80</v>
      </c>
      <c r="T2191" s="18">
        <f>IFERROR(VLOOKUP(A2191,'[1]For Report Q-2 '!$A$2:$T$3476,20,0),"-")</f>
        <v>0.15939999999999999</v>
      </c>
      <c r="U2191" s="55">
        <f>IFERROR(VLOOKUP(A2191,'[1]For Report Q-2 '!$A$2:$U$3476,21,0),"-")</f>
        <v>0</v>
      </c>
      <c r="V2191" s="2" t="str">
        <f>IFERROR(VLOOKUP(A2191,'[1]For Report Q-2 '!$A$2:$V$3476,22,0),"-")</f>
        <v>-</v>
      </c>
      <c r="W2191" s="1">
        <f>IFERROR(VLOOKUP(A2191,'[1]For Report Q-2 '!$A$2:$W$3476,23,0),"-")</f>
        <v>0</v>
      </c>
      <c r="X2191" s="1"/>
      <c r="Y2191" s="1"/>
      <c r="Z2191" s="2" t="str">
        <f>IFERROR(VLOOKUP(A2191,'[1]For Report Q-2 '!$A$2:$Z$3476,26,0),"-")</f>
        <v>-</v>
      </c>
      <c r="AA2191" s="1" t="str">
        <f>IFERROR(VLOOKUP(A2191,'[1]For Report Q-2 '!$A$2:$AH$3476,27,0),"-")</f>
        <v>-</v>
      </c>
      <c r="AB2191" s="1" t="str">
        <f>IFERROR(VLOOKUP(A2191,'[1]For Report Q-2 '!$A$2:$AH$3476,28,0),"-")</f>
        <v>-</v>
      </c>
      <c r="AC2191" s="2" t="str">
        <f>IFERROR(VLOOKUP(A2191,'[1]For Report Q-2 '!$A$2:$AH$3476,29,0),"-")</f>
        <v>-</v>
      </c>
      <c r="AD2191" s="2" t="str">
        <f>IFERROR(VLOOKUP(A2191,'[1]For Report Q-2 '!$A$2:$AH$3476,30,0),"-")</f>
        <v>-</v>
      </c>
      <c r="AE2191" s="1" t="str">
        <f>IFERROR(VLOOKUP(A2191,'[1]For Report Q-2 '!$A$2:$AH$3476,31,0),"-")</f>
        <v>-</v>
      </c>
      <c r="AF2191" s="1" t="str">
        <f>IFERROR(VLOOKUP(A2191,'[1]For Report Q-2 '!$A$2:$AH$3476,32,0),"-")</f>
        <v>-</v>
      </c>
      <c r="AG2191" s="2" t="str">
        <f>IFERROR(VLOOKUP(A2191,'[1]For Report Q-2 '!$A$2:$AH$3476,33,0),"-")</f>
        <v>-</v>
      </c>
      <c r="AH2191" s="1" t="str">
        <f t="shared" si="34"/>
        <v>--</v>
      </c>
      <c r="AI2191" t="e">
        <v>#N/A</v>
      </c>
      <c r="AJ2191" t="e">
        <v>#N/A</v>
      </c>
      <c r="AK2191" t="e">
        <v>#N/A</v>
      </c>
    </row>
    <row r="2192" spans="1:37" x14ac:dyDescent="0.25">
      <c r="A2192" s="15">
        <v>9086810</v>
      </c>
      <c r="B2192" s="15" t="s">
        <v>739</v>
      </c>
      <c r="C2192" s="16">
        <v>44471</v>
      </c>
      <c r="D2192" s="15" t="s">
        <v>183</v>
      </c>
      <c r="E2192" s="1" t="s">
        <v>86</v>
      </c>
      <c r="F2192" s="15" t="s">
        <v>46</v>
      </c>
      <c r="G2192" s="1" t="s">
        <v>53</v>
      </c>
      <c r="H2192" s="17">
        <v>11640</v>
      </c>
      <c r="I2192" s="18">
        <v>0.1164</v>
      </c>
      <c r="J2192" s="1">
        <v>9078413</v>
      </c>
      <c r="K2192" s="1" t="s">
        <v>739</v>
      </c>
      <c r="L2192" s="19">
        <v>10290177.759199969</v>
      </c>
      <c r="M2192" s="1" t="s">
        <v>67</v>
      </c>
      <c r="N2192" s="1" t="s">
        <v>86</v>
      </c>
      <c r="O2192" s="1" t="s">
        <v>54</v>
      </c>
      <c r="P2192" s="20">
        <v>9078413</v>
      </c>
      <c r="Q2192" s="1" t="s">
        <v>340</v>
      </c>
      <c r="R2192" s="1" t="s">
        <v>89</v>
      </c>
      <c r="S2192" s="1" t="s">
        <v>80</v>
      </c>
      <c r="T2192" s="18">
        <f>IFERROR(VLOOKUP(A2192,'[1]For Report Q-2 '!$A$2:$T$3476,20,0),"-")</f>
        <v>0.1164</v>
      </c>
      <c r="U2192" s="55">
        <f>IFERROR(VLOOKUP(A2192,'[1]For Report Q-2 '!$A$2:$U$3476,21,0),"-")</f>
        <v>0</v>
      </c>
      <c r="V2192" s="2" t="str">
        <f>IFERROR(VLOOKUP(A2192,'[1]For Report Q-2 '!$A$2:$V$3476,22,0),"-")</f>
        <v>-</v>
      </c>
      <c r="W2192" s="1">
        <f>IFERROR(VLOOKUP(A2192,'[1]For Report Q-2 '!$A$2:$W$3476,23,0),"-")</f>
        <v>0</v>
      </c>
      <c r="X2192" s="1"/>
      <c r="Y2192" s="1"/>
      <c r="Z2192" s="2" t="str">
        <f>IFERROR(VLOOKUP(A2192,'[1]For Report Q-2 '!$A$2:$Z$3476,26,0),"-")</f>
        <v>-</v>
      </c>
      <c r="AA2192" s="1" t="str">
        <f>IFERROR(VLOOKUP(A2192,'[1]For Report Q-2 '!$A$2:$AH$3476,27,0),"-")</f>
        <v>-</v>
      </c>
      <c r="AB2192" s="1" t="str">
        <f>IFERROR(VLOOKUP(A2192,'[1]For Report Q-2 '!$A$2:$AH$3476,28,0),"-")</f>
        <v>-</v>
      </c>
      <c r="AC2192" s="2" t="str">
        <f>IFERROR(VLOOKUP(A2192,'[1]For Report Q-2 '!$A$2:$AH$3476,29,0),"-")</f>
        <v>-</v>
      </c>
      <c r="AD2192" s="2" t="str">
        <f>IFERROR(VLOOKUP(A2192,'[1]For Report Q-2 '!$A$2:$AH$3476,30,0),"-")</f>
        <v>-</v>
      </c>
      <c r="AE2192" s="1" t="str">
        <f>IFERROR(VLOOKUP(A2192,'[1]For Report Q-2 '!$A$2:$AH$3476,31,0),"-")</f>
        <v>-</v>
      </c>
      <c r="AF2192" s="1" t="str">
        <f>IFERROR(VLOOKUP(A2192,'[1]For Report Q-2 '!$A$2:$AH$3476,32,0),"-")</f>
        <v>-</v>
      </c>
      <c r="AG2192" s="2" t="str">
        <f>IFERROR(VLOOKUP(A2192,'[1]For Report Q-2 '!$A$2:$AH$3476,33,0),"-")</f>
        <v>-</v>
      </c>
      <c r="AH2192" s="1" t="str">
        <f t="shared" si="34"/>
        <v>--</v>
      </c>
      <c r="AI2192" t="e">
        <v>#N/A</v>
      </c>
      <c r="AJ2192" t="e">
        <v>#N/A</v>
      </c>
      <c r="AK2192" t="e">
        <v>#N/A</v>
      </c>
    </row>
    <row r="2193" spans="1:37" x14ac:dyDescent="0.25">
      <c r="A2193" s="15">
        <v>9086814</v>
      </c>
      <c r="B2193" s="15" t="s">
        <v>739</v>
      </c>
      <c r="C2193" s="16">
        <v>44680</v>
      </c>
      <c r="D2193" s="15" t="s">
        <v>104</v>
      </c>
      <c r="E2193" s="1" t="s">
        <v>86</v>
      </c>
      <c r="F2193" s="15" t="s">
        <v>46</v>
      </c>
      <c r="G2193" s="1" t="s">
        <v>104</v>
      </c>
      <c r="H2193" s="17">
        <v>29810</v>
      </c>
      <c r="I2193" s="18">
        <v>0.29809999999999998</v>
      </c>
      <c r="J2193" s="1">
        <v>9078413</v>
      </c>
      <c r="K2193" s="1" t="s">
        <v>739</v>
      </c>
      <c r="L2193" s="19">
        <v>10290177.759199969</v>
      </c>
      <c r="M2193" s="1" t="s">
        <v>67</v>
      </c>
      <c r="N2193" s="1" t="s">
        <v>86</v>
      </c>
      <c r="O2193" s="1" t="s">
        <v>105</v>
      </c>
      <c r="P2193" s="20">
        <v>9078413</v>
      </c>
      <c r="Q2193" s="1" t="s">
        <v>340</v>
      </c>
      <c r="R2193" s="1" t="s">
        <v>89</v>
      </c>
      <c r="S2193" s="1" t="s">
        <v>80</v>
      </c>
      <c r="T2193" s="18">
        <f>IFERROR(VLOOKUP(A2193,'[1]For Report Q-2 '!$A$2:$T$3476,20,0),"-")</f>
        <v>0.29809999999999998</v>
      </c>
      <c r="U2193" s="55">
        <f>IFERROR(VLOOKUP(A2193,'[1]For Report Q-2 '!$A$2:$U$3476,21,0),"-")</f>
        <v>0</v>
      </c>
      <c r="V2193" s="2" t="str">
        <f>IFERROR(VLOOKUP(A2193,'[1]For Report Q-2 '!$A$2:$V$3476,22,0),"-")</f>
        <v>-</v>
      </c>
      <c r="W2193" s="1">
        <f>IFERROR(VLOOKUP(A2193,'[1]For Report Q-2 '!$A$2:$W$3476,23,0),"-")</f>
        <v>0</v>
      </c>
      <c r="X2193" s="1"/>
      <c r="Y2193" s="1"/>
      <c r="Z2193" s="2" t="str">
        <f>IFERROR(VLOOKUP(A2193,'[1]For Report Q-2 '!$A$2:$Z$3476,26,0),"-")</f>
        <v>-</v>
      </c>
      <c r="AA2193" s="1" t="str">
        <f>IFERROR(VLOOKUP(A2193,'[1]For Report Q-2 '!$A$2:$AH$3476,27,0),"-")</f>
        <v>-</v>
      </c>
      <c r="AB2193" s="1" t="str">
        <f>IFERROR(VLOOKUP(A2193,'[1]For Report Q-2 '!$A$2:$AH$3476,28,0),"-")</f>
        <v>-</v>
      </c>
      <c r="AC2193" s="2" t="str">
        <f>IFERROR(VLOOKUP(A2193,'[1]For Report Q-2 '!$A$2:$AH$3476,29,0),"-")</f>
        <v>-</v>
      </c>
      <c r="AD2193" s="2" t="str">
        <f>IFERROR(VLOOKUP(A2193,'[1]For Report Q-2 '!$A$2:$AH$3476,30,0),"-")</f>
        <v>-</v>
      </c>
      <c r="AE2193" s="1" t="str">
        <f>IFERROR(VLOOKUP(A2193,'[1]For Report Q-2 '!$A$2:$AH$3476,31,0),"-")</f>
        <v>-</v>
      </c>
      <c r="AF2193" s="1" t="str">
        <f>IFERROR(VLOOKUP(A2193,'[1]For Report Q-2 '!$A$2:$AH$3476,32,0),"-")</f>
        <v>-</v>
      </c>
      <c r="AG2193" s="2" t="str">
        <f>IFERROR(VLOOKUP(A2193,'[1]For Report Q-2 '!$A$2:$AH$3476,33,0),"-")</f>
        <v>-</v>
      </c>
      <c r="AH2193" s="1" t="str">
        <f t="shared" si="34"/>
        <v>--</v>
      </c>
      <c r="AI2193" t="e">
        <v>#N/A</v>
      </c>
      <c r="AJ2193" t="e">
        <v>#N/A</v>
      </c>
      <c r="AK2193" t="e">
        <v>#N/A</v>
      </c>
    </row>
    <row r="2194" spans="1:37" x14ac:dyDescent="0.25">
      <c r="A2194" s="15">
        <v>9086818</v>
      </c>
      <c r="B2194" s="15" t="s">
        <v>739</v>
      </c>
      <c r="C2194" s="16">
        <v>44486</v>
      </c>
      <c r="D2194" s="15" t="s">
        <v>104</v>
      </c>
      <c r="E2194" s="1" t="s">
        <v>86</v>
      </c>
      <c r="F2194" s="15" t="s">
        <v>46</v>
      </c>
      <c r="G2194" s="1" t="s">
        <v>104</v>
      </c>
      <c r="H2194" s="17">
        <v>23770</v>
      </c>
      <c r="I2194" s="18">
        <v>0.23769999999999999</v>
      </c>
      <c r="J2194" s="1">
        <v>9078413</v>
      </c>
      <c r="K2194" s="1" t="s">
        <v>739</v>
      </c>
      <c r="L2194" s="19">
        <v>10290177.759199969</v>
      </c>
      <c r="M2194" s="1" t="s">
        <v>67</v>
      </c>
      <c r="N2194" s="1" t="s">
        <v>86</v>
      </c>
      <c r="O2194" s="1" t="s">
        <v>105</v>
      </c>
      <c r="P2194" s="20">
        <v>9078413</v>
      </c>
      <c r="Q2194" s="1" t="s">
        <v>340</v>
      </c>
      <c r="R2194" s="1" t="s">
        <v>89</v>
      </c>
      <c r="S2194" s="1" t="s">
        <v>80</v>
      </c>
      <c r="T2194" s="18">
        <f>IFERROR(VLOOKUP(A2194,'[1]For Report Q-2 '!$A$2:$T$3476,20,0),"-")</f>
        <v>0.23769999999999999</v>
      </c>
      <c r="U2194" s="55">
        <f>IFERROR(VLOOKUP(A2194,'[1]For Report Q-2 '!$A$2:$U$3476,21,0),"-")</f>
        <v>0</v>
      </c>
      <c r="V2194" s="2" t="str">
        <f>IFERROR(VLOOKUP(A2194,'[1]For Report Q-2 '!$A$2:$V$3476,22,0),"-")</f>
        <v>-</v>
      </c>
      <c r="W2194" s="1">
        <f>IFERROR(VLOOKUP(A2194,'[1]For Report Q-2 '!$A$2:$W$3476,23,0),"-")</f>
        <v>0</v>
      </c>
      <c r="X2194" s="1"/>
      <c r="Y2194" s="1"/>
      <c r="Z2194" s="2" t="str">
        <f>IFERROR(VLOOKUP(A2194,'[1]For Report Q-2 '!$A$2:$Z$3476,26,0),"-")</f>
        <v>-</v>
      </c>
      <c r="AA2194" s="1" t="str">
        <f>IFERROR(VLOOKUP(A2194,'[1]For Report Q-2 '!$A$2:$AH$3476,27,0),"-")</f>
        <v>-</v>
      </c>
      <c r="AB2194" s="1" t="str">
        <f>IFERROR(VLOOKUP(A2194,'[1]For Report Q-2 '!$A$2:$AH$3476,28,0),"-")</f>
        <v>-</v>
      </c>
      <c r="AC2194" s="2" t="str">
        <f>IFERROR(VLOOKUP(A2194,'[1]For Report Q-2 '!$A$2:$AH$3476,29,0),"-")</f>
        <v>-</v>
      </c>
      <c r="AD2194" s="2" t="str">
        <f>IFERROR(VLOOKUP(A2194,'[1]For Report Q-2 '!$A$2:$AH$3476,30,0),"-")</f>
        <v>-</v>
      </c>
      <c r="AE2194" s="1" t="str">
        <f>IFERROR(VLOOKUP(A2194,'[1]For Report Q-2 '!$A$2:$AH$3476,31,0),"-")</f>
        <v>-</v>
      </c>
      <c r="AF2194" s="1" t="str">
        <f>IFERROR(VLOOKUP(A2194,'[1]For Report Q-2 '!$A$2:$AH$3476,32,0),"-")</f>
        <v>-</v>
      </c>
      <c r="AG2194" s="2" t="str">
        <f>IFERROR(VLOOKUP(A2194,'[1]For Report Q-2 '!$A$2:$AH$3476,33,0),"-")</f>
        <v>-</v>
      </c>
      <c r="AH2194" s="1" t="str">
        <f t="shared" si="34"/>
        <v>--</v>
      </c>
      <c r="AI2194" t="e">
        <v>#N/A</v>
      </c>
      <c r="AJ2194" t="e">
        <v>#N/A</v>
      </c>
      <c r="AK2194" t="e">
        <v>#N/A</v>
      </c>
    </row>
    <row r="2195" spans="1:37" x14ac:dyDescent="0.25">
      <c r="A2195" s="15">
        <v>9086820</v>
      </c>
      <c r="B2195" s="15" t="s">
        <v>739</v>
      </c>
      <c r="C2195" s="16">
        <v>44511</v>
      </c>
      <c r="D2195" s="15" t="s">
        <v>104</v>
      </c>
      <c r="E2195" s="1" t="s">
        <v>86</v>
      </c>
      <c r="F2195" s="15" t="s">
        <v>46</v>
      </c>
      <c r="G2195" s="1" t="s">
        <v>104</v>
      </c>
      <c r="H2195" s="17">
        <v>48280</v>
      </c>
      <c r="I2195" s="18">
        <v>0.48280000000000001</v>
      </c>
      <c r="J2195" s="1">
        <v>9078413</v>
      </c>
      <c r="K2195" s="1" t="s">
        <v>739</v>
      </c>
      <c r="L2195" s="19">
        <v>10290177.759199969</v>
      </c>
      <c r="M2195" s="1" t="s">
        <v>67</v>
      </c>
      <c r="N2195" s="1" t="s">
        <v>86</v>
      </c>
      <c r="O2195" s="1" t="s">
        <v>105</v>
      </c>
      <c r="P2195" s="20">
        <v>9078413</v>
      </c>
      <c r="Q2195" s="1" t="s">
        <v>340</v>
      </c>
      <c r="R2195" s="1" t="s">
        <v>89</v>
      </c>
      <c r="S2195" s="1" t="s">
        <v>80</v>
      </c>
      <c r="T2195" s="18">
        <f>IFERROR(VLOOKUP(A2195,'[1]For Report Q-2 '!$A$2:$T$3476,20,0),"-")</f>
        <v>0.48280000000000001</v>
      </c>
      <c r="U2195" s="55">
        <f>IFERROR(VLOOKUP(A2195,'[1]For Report Q-2 '!$A$2:$U$3476,21,0),"-")</f>
        <v>0</v>
      </c>
      <c r="V2195" s="2" t="str">
        <f>IFERROR(VLOOKUP(A2195,'[1]For Report Q-2 '!$A$2:$V$3476,22,0),"-")</f>
        <v>-</v>
      </c>
      <c r="W2195" s="1">
        <f>IFERROR(VLOOKUP(A2195,'[1]For Report Q-2 '!$A$2:$W$3476,23,0),"-")</f>
        <v>0</v>
      </c>
      <c r="X2195" s="1"/>
      <c r="Y2195" s="1"/>
      <c r="Z2195" s="2" t="str">
        <f>IFERROR(VLOOKUP(A2195,'[1]For Report Q-2 '!$A$2:$Z$3476,26,0),"-")</f>
        <v>-</v>
      </c>
      <c r="AA2195" s="1" t="str">
        <f>IFERROR(VLOOKUP(A2195,'[1]For Report Q-2 '!$A$2:$AH$3476,27,0),"-")</f>
        <v>-</v>
      </c>
      <c r="AB2195" s="1" t="str">
        <f>IFERROR(VLOOKUP(A2195,'[1]For Report Q-2 '!$A$2:$AH$3476,28,0),"-")</f>
        <v>-</v>
      </c>
      <c r="AC2195" s="2" t="str">
        <f>IFERROR(VLOOKUP(A2195,'[1]For Report Q-2 '!$A$2:$AH$3476,29,0),"-")</f>
        <v>-</v>
      </c>
      <c r="AD2195" s="2" t="str">
        <f>IFERROR(VLOOKUP(A2195,'[1]For Report Q-2 '!$A$2:$AH$3476,30,0),"-")</f>
        <v>-</v>
      </c>
      <c r="AE2195" s="1" t="str">
        <f>IFERROR(VLOOKUP(A2195,'[1]For Report Q-2 '!$A$2:$AH$3476,31,0),"-")</f>
        <v>-</v>
      </c>
      <c r="AF2195" s="1" t="str">
        <f>IFERROR(VLOOKUP(A2195,'[1]For Report Q-2 '!$A$2:$AH$3476,32,0),"-")</f>
        <v>-</v>
      </c>
      <c r="AG2195" s="2" t="str">
        <f>IFERROR(VLOOKUP(A2195,'[1]For Report Q-2 '!$A$2:$AH$3476,33,0),"-")</f>
        <v>-</v>
      </c>
      <c r="AH2195" s="1" t="str">
        <f t="shared" si="34"/>
        <v>--</v>
      </c>
      <c r="AI2195" t="e">
        <v>#N/A</v>
      </c>
      <c r="AJ2195" t="e">
        <v>#N/A</v>
      </c>
      <c r="AK2195" t="e">
        <v>#N/A</v>
      </c>
    </row>
    <row r="2196" spans="1:37" x14ac:dyDescent="0.25">
      <c r="A2196" s="15">
        <v>9086822</v>
      </c>
      <c r="B2196" s="15" t="s">
        <v>739</v>
      </c>
      <c r="C2196" s="16">
        <v>44470</v>
      </c>
      <c r="D2196" s="15" t="s">
        <v>104</v>
      </c>
      <c r="E2196" s="1" t="s">
        <v>86</v>
      </c>
      <c r="F2196" s="15" t="s">
        <v>46</v>
      </c>
      <c r="G2196" s="1" t="s">
        <v>104</v>
      </c>
      <c r="H2196" s="17">
        <v>23995</v>
      </c>
      <c r="I2196" s="18">
        <v>0.23995</v>
      </c>
      <c r="J2196" s="1">
        <v>9078413</v>
      </c>
      <c r="K2196" s="1" t="s">
        <v>739</v>
      </c>
      <c r="L2196" s="19">
        <v>10290177.759199969</v>
      </c>
      <c r="M2196" s="1" t="s">
        <v>67</v>
      </c>
      <c r="N2196" s="1" t="s">
        <v>86</v>
      </c>
      <c r="O2196" s="1" t="s">
        <v>105</v>
      </c>
      <c r="P2196" s="20">
        <v>9078413</v>
      </c>
      <c r="Q2196" s="1" t="s">
        <v>340</v>
      </c>
      <c r="R2196" s="1" t="s">
        <v>89</v>
      </c>
      <c r="S2196" s="1" t="s">
        <v>80</v>
      </c>
      <c r="T2196" s="18">
        <f>IFERROR(VLOOKUP(A2196,'[1]For Report Q-2 '!$A$2:$T$3476,20,0),"-")</f>
        <v>0.23995</v>
      </c>
      <c r="U2196" s="55">
        <f>IFERROR(VLOOKUP(A2196,'[1]For Report Q-2 '!$A$2:$U$3476,21,0),"-")</f>
        <v>0</v>
      </c>
      <c r="V2196" s="2" t="str">
        <f>IFERROR(VLOOKUP(A2196,'[1]For Report Q-2 '!$A$2:$V$3476,22,0),"-")</f>
        <v>-</v>
      </c>
      <c r="W2196" s="1">
        <f>IFERROR(VLOOKUP(A2196,'[1]For Report Q-2 '!$A$2:$W$3476,23,0),"-")</f>
        <v>0</v>
      </c>
      <c r="X2196" s="1"/>
      <c r="Y2196" s="1"/>
      <c r="Z2196" s="2">
        <f>IFERROR(VLOOKUP(A2196,'[1]For Report Q-2 '!$A$2:$Z$3476,26,0),"-")</f>
        <v>46143.6973842593</v>
      </c>
      <c r="AA2196" s="1" t="str">
        <f>IFERROR(VLOOKUP(A2196,'[1]For Report Q-2 '!$A$2:$AH$3476,27,0),"-")</f>
        <v>SR26055546237</v>
      </c>
      <c r="AB2196" s="1" t="str">
        <f>IFERROR(VLOOKUP(A2196,'[1]For Report Q-2 '!$A$2:$AH$3476,28,0),"-")</f>
        <v>Active</v>
      </c>
      <c r="AC2196" s="2" t="str">
        <f>IFERROR(VLOOKUP(A2196,'[1]For Report Q-2 '!$A$2:$AH$3476,29,0),"-")</f>
        <v>-</v>
      </c>
      <c r="AD2196" s="2" t="str">
        <f>IFERROR(VLOOKUP(A2196,'[1]For Report Q-2 '!$A$2:$AH$3476,30,0),"-")</f>
        <v>-</v>
      </c>
      <c r="AE2196" s="1" t="str">
        <f>IFERROR(VLOOKUP(A2196,'[1]For Report Q-2 '!$A$2:$AH$3476,31,0),"-")</f>
        <v>-</v>
      </c>
      <c r="AF2196" s="1" t="str">
        <f>IFERROR(VLOOKUP(A2196,'[1]For Report Q-2 '!$A$2:$AH$3476,32,0),"-")</f>
        <v>-</v>
      </c>
      <c r="AG2196" s="2" t="str">
        <f>IFERROR(VLOOKUP(A2196,'[1]For Report Q-2 '!$A$2:$AH$3476,33,0),"-")</f>
        <v>-</v>
      </c>
      <c r="AH2196" s="1" t="str">
        <f t="shared" si="34"/>
        <v>-Active</v>
      </c>
      <c r="AI2196" t="e">
        <v>#N/A</v>
      </c>
      <c r="AJ2196" t="e">
        <v>#N/A</v>
      </c>
      <c r="AK2196" t="e">
        <v>#N/A</v>
      </c>
    </row>
    <row r="2197" spans="1:37" x14ac:dyDescent="0.25">
      <c r="A2197" s="15">
        <v>9086828</v>
      </c>
      <c r="B2197" s="15" t="s">
        <v>739</v>
      </c>
      <c r="C2197" s="16">
        <v>44475</v>
      </c>
      <c r="D2197" s="15" t="s">
        <v>178</v>
      </c>
      <c r="E2197" s="1" t="s">
        <v>86</v>
      </c>
      <c r="F2197" s="15" t="s">
        <v>46</v>
      </c>
      <c r="G2197" s="1" t="s">
        <v>178</v>
      </c>
      <c r="H2197" s="17">
        <v>13050</v>
      </c>
      <c r="I2197" s="18">
        <v>0.1305</v>
      </c>
      <c r="J2197" s="1">
        <v>9078413</v>
      </c>
      <c r="K2197" s="1" t="s">
        <v>739</v>
      </c>
      <c r="L2197" s="19">
        <v>10290177.759199969</v>
      </c>
      <c r="M2197" s="1" t="s">
        <v>67</v>
      </c>
      <c r="N2197" s="1" t="s">
        <v>86</v>
      </c>
      <c r="O2197" s="1" t="s">
        <v>180</v>
      </c>
      <c r="P2197" s="20">
        <v>9078413</v>
      </c>
      <c r="Q2197" s="1" t="s">
        <v>340</v>
      </c>
      <c r="R2197" s="1" t="s">
        <v>89</v>
      </c>
      <c r="S2197" s="1" t="s">
        <v>80</v>
      </c>
      <c r="T2197" s="18">
        <f>IFERROR(VLOOKUP(A2197,'[1]For Report Q-2 '!$A$2:$T$3476,20,0),"-")</f>
        <v>0.13275000000000001</v>
      </c>
      <c r="U2197" s="55">
        <f>IFERROR(VLOOKUP(A2197,'[1]For Report Q-2 '!$A$2:$U$3476,21,0),"-")</f>
        <v>0</v>
      </c>
      <c r="V2197" s="2" t="str">
        <f>IFERROR(VLOOKUP(A2197,'[1]For Report Q-2 '!$A$2:$V$3476,22,0),"-")</f>
        <v>-</v>
      </c>
      <c r="W2197" s="1">
        <f>IFERROR(VLOOKUP(A2197,'[1]For Report Q-2 '!$A$2:$W$3476,23,0),"-")</f>
        <v>0</v>
      </c>
      <c r="X2197" s="1"/>
      <c r="Y2197" s="1"/>
      <c r="Z2197" s="2" t="str">
        <f>IFERROR(VLOOKUP(A2197,'[1]For Report Q-2 '!$A$2:$Z$3476,26,0),"-")</f>
        <v>-</v>
      </c>
      <c r="AA2197" s="1" t="str">
        <f>IFERROR(VLOOKUP(A2197,'[1]For Report Q-2 '!$A$2:$AH$3476,27,0),"-")</f>
        <v>-</v>
      </c>
      <c r="AB2197" s="1" t="str">
        <f>IFERROR(VLOOKUP(A2197,'[1]For Report Q-2 '!$A$2:$AH$3476,28,0),"-")</f>
        <v>-</v>
      </c>
      <c r="AC2197" s="2" t="str">
        <f>IFERROR(VLOOKUP(A2197,'[1]For Report Q-2 '!$A$2:$AH$3476,29,0),"-")</f>
        <v>-</v>
      </c>
      <c r="AD2197" s="2" t="str">
        <f>IFERROR(VLOOKUP(A2197,'[1]For Report Q-2 '!$A$2:$AH$3476,30,0),"-")</f>
        <v>-</v>
      </c>
      <c r="AE2197" s="1" t="str">
        <f>IFERROR(VLOOKUP(A2197,'[1]For Report Q-2 '!$A$2:$AH$3476,31,0),"-")</f>
        <v>-</v>
      </c>
      <c r="AF2197" s="1" t="str">
        <f>IFERROR(VLOOKUP(A2197,'[1]For Report Q-2 '!$A$2:$AH$3476,32,0),"-")</f>
        <v>-</v>
      </c>
      <c r="AG2197" s="2" t="str">
        <f>IFERROR(VLOOKUP(A2197,'[1]For Report Q-2 '!$A$2:$AH$3476,33,0),"-")</f>
        <v>-</v>
      </c>
      <c r="AH2197" s="1" t="str">
        <f t="shared" si="34"/>
        <v>--</v>
      </c>
      <c r="AI2197" t="e">
        <v>#N/A</v>
      </c>
      <c r="AJ2197" t="e">
        <v>#N/A</v>
      </c>
      <c r="AK2197" t="e">
        <v>#N/A</v>
      </c>
    </row>
    <row r="2198" spans="1:37" x14ac:dyDescent="0.25">
      <c r="A2198" s="15">
        <v>9086912</v>
      </c>
      <c r="B2198" s="15" t="s">
        <v>739</v>
      </c>
      <c r="C2198" s="16">
        <v>44498</v>
      </c>
      <c r="D2198" s="15" t="s">
        <v>70</v>
      </c>
      <c r="E2198" s="1" t="s">
        <v>86</v>
      </c>
      <c r="F2198" s="15" t="s">
        <v>46</v>
      </c>
      <c r="G2198" s="1" t="s">
        <v>70</v>
      </c>
      <c r="H2198" s="17">
        <v>910.05</v>
      </c>
      <c r="I2198" s="18">
        <v>9.1004999999999992E-3</v>
      </c>
      <c r="J2198" s="1">
        <v>9078413</v>
      </c>
      <c r="K2198" s="1" t="s">
        <v>739</v>
      </c>
      <c r="L2198" s="19">
        <v>10290177.759199969</v>
      </c>
      <c r="M2198" s="1" t="s">
        <v>67</v>
      </c>
      <c r="N2198" s="1" t="s">
        <v>86</v>
      </c>
      <c r="O2198" s="1" t="s">
        <v>71</v>
      </c>
      <c r="P2198" s="20">
        <v>9078413</v>
      </c>
      <c r="Q2198" s="1" t="s">
        <v>340</v>
      </c>
      <c r="R2198" s="1" t="s">
        <v>89</v>
      </c>
      <c r="S2198" s="1" t="s">
        <v>80</v>
      </c>
      <c r="T2198" s="18">
        <f>IFERROR(VLOOKUP(A2198,'[1]For Report Q-2 '!$A$2:$T$3476,20,0),"-")</f>
        <v>9.1004999999999992E-3</v>
      </c>
      <c r="U2198" s="55">
        <f>IFERROR(VLOOKUP(A2198,'[1]For Report Q-2 '!$A$2:$U$3476,21,0),"-")</f>
        <v>0</v>
      </c>
      <c r="V2198" s="2" t="str">
        <f>IFERROR(VLOOKUP(A2198,'[1]For Report Q-2 '!$A$2:$V$3476,22,0),"-")</f>
        <v>-</v>
      </c>
      <c r="W2198" s="1">
        <f>IFERROR(VLOOKUP(A2198,'[1]For Report Q-2 '!$A$2:$W$3476,23,0),"-")</f>
        <v>0</v>
      </c>
      <c r="X2198" s="1"/>
      <c r="Y2198" s="1"/>
      <c r="Z2198" s="2" t="str">
        <f>IFERROR(VLOOKUP(A2198,'[1]For Report Q-2 '!$A$2:$Z$3476,26,0),"-")</f>
        <v>-</v>
      </c>
      <c r="AA2198" s="1" t="str">
        <f>IFERROR(VLOOKUP(A2198,'[1]For Report Q-2 '!$A$2:$AH$3476,27,0),"-")</f>
        <v>-</v>
      </c>
      <c r="AB2198" s="1" t="str">
        <f>IFERROR(VLOOKUP(A2198,'[1]For Report Q-2 '!$A$2:$AH$3476,28,0),"-")</f>
        <v>-</v>
      </c>
      <c r="AC2198" s="2" t="str">
        <f>IFERROR(VLOOKUP(A2198,'[1]For Report Q-2 '!$A$2:$AH$3476,29,0),"-")</f>
        <v>-</v>
      </c>
      <c r="AD2198" s="2" t="str">
        <f>IFERROR(VLOOKUP(A2198,'[1]For Report Q-2 '!$A$2:$AH$3476,30,0),"-")</f>
        <v>-</v>
      </c>
      <c r="AE2198" s="1" t="str">
        <f>IFERROR(VLOOKUP(A2198,'[1]For Report Q-2 '!$A$2:$AH$3476,31,0),"-")</f>
        <v>-</v>
      </c>
      <c r="AF2198" s="1" t="str">
        <f>IFERROR(VLOOKUP(A2198,'[1]For Report Q-2 '!$A$2:$AH$3476,32,0),"-")</f>
        <v>-</v>
      </c>
      <c r="AG2198" s="2" t="str">
        <f>IFERROR(VLOOKUP(A2198,'[1]For Report Q-2 '!$A$2:$AH$3476,33,0),"-")</f>
        <v>-</v>
      </c>
      <c r="AH2198" s="1" t="str">
        <f t="shared" si="34"/>
        <v>--</v>
      </c>
      <c r="AI2198" t="e">
        <v>#N/A</v>
      </c>
      <c r="AJ2198" t="e">
        <v>#N/A</v>
      </c>
      <c r="AK2198" t="e">
        <v>#N/A</v>
      </c>
    </row>
    <row r="2199" spans="1:37" x14ac:dyDescent="0.25">
      <c r="A2199" s="15">
        <v>9087024</v>
      </c>
      <c r="B2199" s="15" t="s">
        <v>739</v>
      </c>
      <c r="C2199" s="16">
        <v>44462</v>
      </c>
      <c r="D2199" s="15" t="s">
        <v>28</v>
      </c>
      <c r="E2199" s="1" t="s">
        <v>86</v>
      </c>
      <c r="F2199" s="15" t="s">
        <v>46</v>
      </c>
      <c r="G2199" s="1" t="s">
        <v>28</v>
      </c>
      <c r="H2199" s="1">
        <v>21894</v>
      </c>
      <c r="I2199" s="18">
        <v>0.21894</v>
      </c>
      <c r="J2199" s="1">
        <v>9078413</v>
      </c>
      <c r="K2199" s="1" t="s">
        <v>739</v>
      </c>
      <c r="L2199" s="19">
        <v>10290177.759199969</v>
      </c>
      <c r="M2199" s="1" t="s">
        <v>67</v>
      </c>
      <c r="N2199" s="1" t="s">
        <v>86</v>
      </c>
      <c r="O2199" s="1" t="s">
        <v>32</v>
      </c>
      <c r="P2199" s="20">
        <v>9078413</v>
      </c>
      <c r="Q2199" s="1" t="s">
        <v>340</v>
      </c>
      <c r="R2199" s="1" t="s">
        <v>89</v>
      </c>
      <c r="S2199" s="1" t="s">
        <v>80</v>
      </c>
      <c r="T2199" s="18">
        <f>IFERROR(VLOOKUP(A2199,'[1]For Report Q-2 '!$A$2:$T$3476,20,0),"-")</f>
        <v>0</v>
      </c>
      <c r="U2199" s="55">
        <f>IFERROR(VLOOKUP(A2199,'[1]For Report Q-2 '!$A$2:$U$3476,21,0),"-")</f>
        <v>0.21894</v>
      </c>
      <c r="V2199" s="2">
        <f>IFERROR(VLOOKUP(A2199,'[1]For Report Q-2 '!$A$2:$V$3476,22,0),"-")</f>
        <v>46129</v>
      </c>
      <c r="W2199" s="1" t="str">
        <f>IFERROR(VLOOKUP(A2199,'[1]For Report Q-2 '!$A$2:$W$3476,23,0),"-")</f>
        <v>Apr'26</v>
      </c>
      <c r="X2199" s="1"/>
      <c r="Y2199" s="1"/>
      <c r="Z2199" s="2">
        <f>IFERROR(VLOOKUP(A2199,'[1]For Report Q-2 '!$A$2:$Z$3476,26,0),"-")</f>
        <v>46129</v>
      </c>
      <c r="AA2199" s="1" t="str">
        <f>IFERROR(VLOOKUP(A2199,'[1]For Report Q-2 '!$A$2:$AH$3476,27,0),"-")</f>
        <v>No SR</v>
      </c>
      <c r="AB2199" s="1" t="str">
        <f>IFERROR(VLOOKUP(A2199,'[1]For Report Q-2 '!$A$2:$AH$3476,28,0),"-")</f>
        <v>Churned</v>
      </c>
      <c r="AC2199" s="2">
        <f>IFERROR(VLOOKUP(A2199,'[1]For Report Q-2 '!$A$2:$AH$3476,29,0),"-")</f>
        <v>46129</v>
      </c>
      <c r="AD2199" s="2" t="str">
        <f>IFERROR(VLOOKUP(A2199,'[1]For Report Q-2 '!$A$2:$AH$3476,30,0),"-")</f>
        <v>-</v>
      </c>
      <c r="AE2199" s="1" t="str">
        <f>IFERROR(VLOOKUP(A2199,'[1]For Report Q-2 '!$A$2:$AH$3476,31,0),"-")</f>
        <v>-</v>
      </c>
      <c r="AF2199" s="1" t="str">
        <f>IFERROR(VLOOKUP(A2199,'[1]For Report Q-2 '!$A$2:$AH$3476,32,0),"-")</f>
        <v>-</v>
      </c>
      <c r="AG2199" s="2" t="str">
        <f>IFERROR(VLOOKUP(A2199,'[1]For Report Q-2 '!$A$2:$AH$3476,33,0),"-")</f>
        <v>-</v>
      </c>
      <c r="AH2199" s="1" t="str">
        <f t="shared" si="34"/>
        <v>-Churned</v>
      </c>
      <c r="AI2199" t="e">
        <v>#N/A</v>
      </c>
      <c r="AJ2199" t="e">
        <v>#N/A</v>
      </c>
      <c r="AK2199" t="e">
        <v>#N/A</v>
      </c>
    </row>
    <row r="2200" spans="1:37" x14ac:dyDescent="0.25">
      <c r="A2200" s="15">
        <v>9087054</v>
      </c>
      <c r="B2200" s="15" t="s">
        <v>739</v>
      </c>
      <c r="C2200" s="16">
        <v>44531</v>
      </c>
      <c r="D2200" s="15" t="s">
        <v>56</v>
      </c>
      <c r="E2200" s="1" t="s">
        <v>86</v>
      </c>
      <c r="F2200" s="15" t="s">
        <v>46</v>
      </c>
      <c r="G2200" s="1" t="s">
        <v>56</v>
      </c>
      <c r="H2200" s="17">
        <v>894.4</v>
      </c>
      <c r="I2200" s="18">
        <v>8.9440000000000006E-3</v>
      </c>
      <c r="J2200" s="1">
        <v>9078413</v>
      </c>
      <c r="K2200" s="1" t="s">
        <v>739</v>
      </c>
      <c r="L2200" s="19">
        <v>10290177.759199969</v>
      </c>
      <c r="M2200" s="1" t="s">
        <v>67</v>
      </c>
      <c r="N2200" s="1" t="s">
        <v>86</v>
      </c>
      <c r="O2200" s="1" t="s">
        <v>59</v>
      </c>
      <c r="P2200" s="20">
        <v>9078413</v>
      </c>
      <c r="Q2200" s="1" t="s">
        <v>340</v>
      </c>
      <c r="R2200" s="1" t="s">
        <v>89</v>
      </c>
      <c r="S2200" s="1" t="s">
        <v>80</v>
      </c>
      <c r="T2200" s="18">
        <f>IFERROR(VLOOKUP(A2200,'[1]For Report Q-2 '!$A$2:$T$3476,20,0),"-")</f>
        <v>8.9440000000000006E-3</v>
      </c>
      <c r="U2200" s="55">
        <f>IFERROR(VLOOKUP(A2200,'[1]For Report Q-2 '!$A$2:$U$3476,21,0),"-")</f>
        <v>0</v>
      </c>
      <c r="V2200" s="2" t="str">
        <f>IFERROR(VLOOKUP(A2200,'[1]For Report Q-2 '!$A$2:$V$3476,22,0),"-")</f>
        <v>-</v>
      </c>
      <c r="W2200" s="1">
        <f>IFERROR(VLOOKUP(A2200,'[1]For Report Q-2 '!$A$2:$W$3476,23,0),"-")</f>
        <v>0</v>
      </c>
      <c r="X2200" s="1"/>
      <c r="Y2200" s="1"/>
      <c r="Z2200" s="2" t="str">
        <f>IFERROR(VLOOKUP(A2200,'[1]For Report Q-2 '!$A$2:$Z$3476,26,0),"-")</f>
        <v>-</v>
      </c>
      <c r="AA2200" s="1" t="str">
        <f>IFERROR(VLOOKUP(A2200,'[1]For Report Q-2 '!$A$2:$AH$3476,27,0),"-")</f>
        <v>-</v>
      </c>
      <c r="AB2200" s="1" t="str">
        <f>IFERROR(VLOOKUP(A2200,'[1]For Report Q-2 '!$A$2:$AH$3476,28,0),"-")</f>
        <v>-</v>
      </c>
      <c r="AC2200" s="2" t="str">
        <f>IFERROR(VLOOKUP(A2200,'[1]For Report Q-2 '!$A$2:$AH$3476,29,0),"-")</f>
        <v>-</v>
      </c>
      <c r="AD2200" s="2" t="str">
        <f>IFERROR(VLOOKUP(A2200,'[1]For Report Q-2 '!$A$2:$AH$3476,30,0),"-")</f>
        <v>-</v>
      </c>
      <c r="AE2200" s="1" t="str">
        <f>IFERROR(VLOOKUP(A2200,'[1]For Report Q-2 '!$A$2:$AH$3476,31,0),"-")</f>
        <v>-</v>
      </c>
      <c r="AF2200" s="1" t="str">
        <f>IFERROR(VLOOKUP(A2200,'[1]For Report Q-2 '!$A$2:$AH$3476,32,0),"-")</f>
        <v>-</v>
      </c>
      <c r="AG2200" s="2" t="str">
        <f>IFERROR(VLOOKUP(A2200,'[1]For Report Q-2 '!$A$2:$AH$3476,33,0),"-")</f>
        <v>-</v>
      </c>
      <c r="AH2200" s="1" t="str">
        <f t="shared" si="34"/>
        <v>--</v>
      </c>
      <c r="AI2200" t="e">
        <v>#N/A</v>
      </c>
      <c r="AJ2200" t="e">
        <v>#N/A</v>
      </c>
      <c r="AK2200" t="e">
        <v>#N/A</v>
      </c>
    </row>
    <row r="2201" spans="1:37" x14ac:dyDescent="0.25">
      <c r="A2201" s="15">
        <v>9087106</v>
      </c>
      <c r="B2201" s="15" t="s">
        <v>739</v>
      </c>
      <c r="C2201" s="16">
        <v>44480</v>
      </c>
      <c r="D2201" s="15" t="s">
        <v>56</v>
      </c>
      <c r="E2201" s="1" t="s">
        <v>86</v>
      </c>
      <c r="F2201" s="15" t="s">
        <v>46</v>
      </c>
      <c r="G2201" s="1" t="s">
        <v>56</v>
      </c>
      <c r="H2201" s="17">
        <v>893.28</v>
      </c>
      <c r="I2201" s="18">
        <v>8.9327999999999994E-3</v>
      </c>
      <c r="J2201" s="1">
        <v>9078413</v>
      </c>
      <c r="K2201" s="1" t="s">
        <v>739</v>
      </c>
      <c r="L2201" s="19">
        <v>10290177.759199969</v>
      </c>
      <c r="M2201" s="1" t="s">
        <v>67</v>
      </c>
      <c r="N2201" s="1" t="s">
        <v>86</v>
      </c>
      <c r="O2201" s="1" t="s">
        <v>59</v>
      </c>
      <c r="P2201" s="20">
        <v>9078413</v>
      </c>
      <c r="Q2201" s="1" t="s">
        <v>340</v>
      </c>
      <c r="R2201" s="1" t="s">
        <v>89</v>
      </c>
      <c r="S2201" s="1" t="s">
        <v>80</v>
      </c>
      <c r="T2201" s="18">
        <f>IFERROR(VLOOKUP(A2201,'[1]For Report Q-2 '!$A$2:$T$3476,20,0),"-")</f>
        <v>8.9327999999999994E-3</v>
      </c>
      <c r="U2201" s="55">
        <f>IFERROR(VLOOKUP(A2201,'[1]For Report Q-2 '!$A$2:$U$3476,21,0),"-")</f>
        <v>0</v>
      </c>
      <c r="V2201" s="2" t="str">
        <f>IFERROR(VLOOKUP(A2201,'[1]For Report Q-2 '!$A$2:$V$3476,22,0),"-")</f>
        <v>-</v>
      </c>
      <c r="W2201" s="1">
        <f>IFERROR(VLOOKUP(A2201,'[1]For Report Q-2 '!$A$2:$W$3476,23,0),"-")</f>
        <v>0</v>
      </c>
      <c r="X2201" s="1"/>
      <c r="Y2201" s="1"/>
      <c r="Z2201" s="2" t="str">
        <f>IFERROR(VLOOKUP(A2201,'[1]For Report Q-2 '!$A$2:$Z$3476,26,0),"-")</f>
        <v>-</v>
      </c>
      <c r="AA2201" s="1" t="str">
        <f>IFERROR(VLOOKUP(A2201,'[1]For Report Q-2 '!$A$2:$AH$3476,27,0),"-")</f>
        <v>-</v>
      </c>
      <c r="AB2201" s="1" t="str">
        <f>IFERROR(VLOOKUP(A2201,'[1]For Report Q-2 '!$A$2:$AH$3476,28,0),"-")</f>
        <v>-</v>
      </c>
      <c r="AC2201" s="2" t="str">
        <f>IFERROR(VLOOKUP(A2201,'[1]For Report Q-2 '!$A$2:$AH$3476,29,0),"-")</f>
        <v>-</v>
      </c>
      <c r="AD2201" s="2" t="str">
        <f>IFERROR(VLOOKUP(A2201,'[1]For Report Q-2 '!$A$2:$AH$3476,30,0),"-")</f>
        <v>-</v>
      </c>
      <c r="AE2201" s="1" t="str">
        <f>IFERROR(VLOOKUP(A2201,'[1]For Report Q-2 '!$A$2:$AH$3476,31,0),"-")</f>
        <v>-</v>
      </c>
      <c r="AF2201" s="1" t="str">
        <f>IFERROR(VLOOKUP(A2201,'[1]For Report Q-2 '!$A$2:$AH$3476,32,0),"-")</f>
        <v>-</v>
      </c>
      <c r="AG2201" s="2" t="str">
        <f>IFERROR(VLOOKUP(A2201,'[1]For Report Q-2 '!$A$2:$AH$3476,33,0),"-")</f>
        <v>-</v>
      </c>
      <c r="AH2201" s="1" t="str">
        <f t="shared" si="34"/>
        <v>--</v>
      </c>
      <c r="AI2201" t="e">
        <v>#N/A</v>
      </c>
      <c r="AJ2201" t="e">
        <v>#N/A</v>
      </c>
      <c r="AK2201" t="e">
        <v>#N/A</v>
      </c>
    </row>
    <row r="2202" spans="1:37" x14ac:dyDescent="0.25">
      <c r="A2202" s="15">
        <v>9087107</v>
      </c>
      <c r="B2202" s="15" t="s">
        <v>739</v>
      </c>
      <c r="C2202" s="16">
        <v>44489</v>
      </c>
      <c r="D2202" s="15" t="s">
        <v>56</v>
      </c>
      <c r="E2202" s="1" t="s">
        <v>86</v>
      </c>
      <c r="F2202" s="15" t="s">
        <v>46</v>
      </c>
      <c r="G2202" s="1" t="s">
        <v>56</v>
      </c>
      <c r="H2202" s="17">
        <v>950.3</v>
      </c>
      <c r="I2202" s="18">
        <v>9.5029999999999993E-3</v>
      </c>
      <c r="J2202" s="1">
        <v>9078413</v>
      </c>
      <c r="K2202" s="1" t="s">
        <v>739</v>
      </c>
      <c r="L2202" s="19">
        <v>10290177.759199969</v>
      </c>
      <c r="M2202" s="1" t="s">
        <v>67</v>
      </c>
      <c r="N2202" s="1" t="s">
        <v>86</v>
      </c>
      <c r="O2202" s="1" t="s">
        <v>59</v>
      </c>
      <c r="P2202" s="20">
        <v>9078413</v>
      </c>
      <c r="Q2202" s="1" t="s">
        <v>340</v>
      </c>
      <c r="R2202" s="1" t="s">
        <v>89</v>
      </c>
      <c r="S2202" s="1" t="s">
        <v>80</v>
      </c>
      <c r="T2202" s="18">
        <f>IFERROR(VLOOKUP(A2202,'[1]For Report Q-2 '!$A$2:$T$3476,20,0),"-")</f>
        <v>1.026324E-2</v>
      </c>
      <c r="U2202" s="55">
        <f>IFERROR(VLOOKUP(A2202,'[1]For Report Q-2 '!$A$2:$U$3476,21,0),"-")</f>
        <v>0</v>
      </c>
      <c r="V2202" s="2" t="str">
        <f>IFERROR(VLOOKUP(A2202,'[1]For Report Q-2 '!$A$2:$V$3476,22,0),"-")</f>
        <v>-</v>
      </c>
      <c r="W2202" s="1">
        <f>IFERROR(VLOOKUP(A2202,'[1]For Report Q-2 '!$A$2:$W$3476,23,0),"-")</f>
        <v>0</v>
      </c>
      <c r="X2202" s="1"/>
      <c r="Y2202" s="1"/>
      <c r="Z2202" s="2" t="str">
        <f>IFERROR(VLOOKUP(A2202,'[1]For Report Q-2 '!$A$2:$Z$3476,26,0),"-")</f>
        <v>-</v>
      </c>
      <c r="AA2202" s="1" t="str">
        <f>IFERROR(VLOOKUP(A2202,'[1]For Report Q-2 '!$A$2:$AH$3476,27,0),"-")</f>
        <v>-</v>
      </c>
      <c r="AB2202" s="1" t="str">
        <f>IFERROR(VLOOKUP(A2202,'[1]For Report Q-2 '!$A$2:$AH$3476,28,0),"-")</f>
        <v>-</v>
      </c>
      <c r="AC2202" s="2" t="str">
        <f>IFERROR(VLOOKUP(A2202,'[1]For Report Q-2 '!$A$2:$AH$3476,29,0),"-")</f>
        <v>-</v>
      </c>
      <c r="AD2202" s="2" t="str">
        <f>IFERROR(VLOOKUP(A2202,'[1]For Report Q-2 '!$A$2:$AH$3476,30,0),"-")</f>
        <v>-</v>
      </c>
      <c r="AE2202" s="1" t="str">
        <f>IFERROR(VLOOKUP(A2202,'[1]For Report Q-2 '!$A$2:$AH$3476,31,0),"-")</f>
        <v>-</v>
      </c>
      <c r="AF2202" s="1" t="str">
        <f>IFERROR(VLOOKUP(A2202,'[1]For Report Q-2 '!$A$2:$AH$3476,32,0),"-")</f>
        <v>-</v>
      </c>
      <c r="AG2202" s="2" t="str">
        <f>IFERROR(VLOOKUP(A2202,'[1]For Report Q-2 '!$A$2:$AH$3476,33,0),"-")</f>
        <v>-</v>
      </c>
      <c r="AH2202" s="1" t="str">
        <f t="shared" si="34"/>
        <v>--</v>
      </c>
      <c r="AI2202" t="e">
        <v>#N/A</v>
      </c>
      <c r="AJ2202" t="e">
        <v>#N/A</v>
      </c>
      <c r="AK2202" t="e">
        <v>#N/A</v>
      </c>
    </row>
    <row r="2203" spans="1:37" x14ac:dyDescent="0.25">
      <c r="A2203" s="15">
        <v>9087108</v>
      </c>
      <c r="B2203" s="15" t="s">
        <v>739</v>
      </c>
      <c r="C2203" s="16">
        <v>44489</v>
      </c>
      <c r="D2203" s="15" t="s">
        <v>56</v>
      </c>
      <c r="E2203" s="1" t="s">
        <v>86</v>
      </c>
      <c r="F2203" s="15" t="s">
        <v>46</v>
      </c>
      <c r="G2203" s="1" t="s">
        <v>56</v>
      </c>
      <c r="H2203" s="17">
        <v>950.3</v>
      </c>
      <c r="I2203" s="18">
        <v>9.5029999999999993E-3</v>
      </c>
      <c r="J2203" s="1">
        <v>9078413</v>
      </c>
      <c r="K2203" s="1" t="s">
        <v>739</v>
      </c>
      <c r="L2203" s="19">
        <v>10290177.759199969</v>
      </c>
      <c r="M2203" s="1" t="s">
        <v>67</v>
      </c>
      <c r="N2203" s="1" t="s">
        <v>86</v>
      </c>
      <c r="O2203" s="1" t="s">
        <v>59</v>
      </c>
      <c r="P2203" s="20">
        <v>9078413</v>
      </c>
      <c r="Q2203" s="1" t="s">
        <v>340</v>
      </c>
      <c r="R2203" s="1" t="s">
        <v>89</v>
      </c>
      <c r="S2203" s="1" t="s">
        <v>80</v>
      </c>
      <c r="T2203" s="18">
        <f>IFERROR(VLOOKUP(A2203,'[1]For Report Q-2 '!$A$2:$T$3476,20,0),"-")</f>
        <v>1.026324E-2</v>
      </c>
      <c r="U2203" s="55">
        <f>IFERROR(VLOOKUP(A2203,'[1]For Report Q-2 '!$A$2:$U$3476,21,0),"-")</f>
        <v>0</v>
      </c>
      <c r="V2203" s="2" t="str">
        <f>IFERROR(VLOOKUP(A2203,'[1]For Report Q-2 '!$A$2:$V$3476,22,0),"-")</f>
        <v>-</v>
      </c>
      <c r="W2203" s="1">
        <f>IFERROR(VLOOKUP(A2203,'[1]For Report Q-2 '!$A$2:$W$3476,23,0),"-")</f>
        <v>0</v>
      </c>
      <c r="X2203" s="1"/>
      <c r="Y2203" s="1"/>
      <c r="Z2203" s="2" t="str">
        <f>IFERROR(VLOOKUP(A2203,'[1]For Report Q-2 '!$A$2:$Z$3476,26,0),"-")</f>
        <v>-</v>
      </c>
      <c r="AA2203" s="1" t="str">
        <f>IFERROR(VLOOKUP(A2203,'[1]For Report Q-2 '!$A$2:$AH$3476,27,0),"-")</f>
        <v>-</v>
      </c>
      <c r="AB2203" s="1" t="str">
        <f>IFERROR(VLOOKUP(A2203,'[1]For Report Q-2 '!$A$2:$AH$3476,28,0),"-")</f>
        <v>-</v>
      </c>
      <c r="AC2203" s="2" t="str">
        <f>IFERROR(VLOOKUP(A2203,'[1]For Report Q-2 '!$A$2:$AH$3476,29,0),"-")</f>
        <v>-</v>
      </c>
      <c r="AD2203" s="2" t="str">
        <f>IFERROR(VLOOKUP(A2203,'[1]For Report Q-2 '!$A$2:$AH$3476,30,0),"-")</f>
        <v>-</v>
      </c>
      <c r="AE2203" s="1" t="str">
        <f>IFERROR(VLOOKUP(A2203,'[1]For Report Q-2 '!$A$2:$AH$3476,31,0),"-")</f>
        <v>-</v>
      </c>
      <c r="AF2203" s="1" t="str">
        <f>IFERROR(VLOOKUP(A2203,'[1]For Report Q-2 '!$A$2:$AH$3476,32,0),"-")</f>
        <v>-</v>
      </c>
      <c r="AG2203" s="2" t="str">
        <f>IFERROR(VLOOKUP(A2203,'[1]For Report Q-2 '!$A$2:$AH$3476,33,0),"-")</f>
        <v>-</v>
      </c>
      <c r="AH2203" s="1" t="str">
        <f t="shared" si="34"/>
        <v>--</v>
      </c>
      <c r="AI2203" t="e">
        <v>#N/A</v>
      </c>
      <c r="AJ2203" t="e">
        <v>#N/A</v>
      </c>
      <c r="AK2203" t="e">
        <v>#N/A</v>
      </c>
    </row>
    <row r="2204" spans="1:37" x14ac:dyDescent="0.25">
      <c r="A2204" s="15">
        <v>9087109</v>
      </c>
      <c r="B2204" s="15" t="s">
        <v>739</v>
      </c>
      <c r="C2204" s="16">
        <v>44489</v>
      </c>
      <c r="D2204" s="15" t="s">
        <v>56</v>
      </c>
      <c r="E2204" s="1" t="s">
        <v>86</v>
      </c>
      <c r="F2204" s="15" t="s">
        <v>46</v>
      </c>
      <c r="G2204" s="1" t="s">
        <v>56</v>
      </c>
      <c r="H2204" s="17">
        <v>950.3</v>
      </c>
      <c r="I2204" s="18">
        <v>9.5029999999999993E-3</v>
      </c>
      <c r="J2204" s="1">
        <v>9078413</v>
      </c>
      <c r="K2204" s="1" t="s">
        <v>739</v>
      </c>
      <c r="L2204" s="19">
        <v>10290177.759199969</v>
      </c>
      <c r="M2204" s="1" t="s">
        <v>67</v>
      </c>
      <c r="N2204" s="1" t="s">
        <v>86</v>
      </c>
      <c r="O2204" s="1" t="s">
        <v>59</v>
      </c>
      <c r="P2204" s="20">
        <v>9078413</v>
      </c>
      <c r="Q2204" s="1" t="s">
        <v>340</v>
      </c>
      <c r="R2204" s="1" t="s">
        <v>89</v>
      </c>
      <c r="S2204" s="1" t="s">
        <v>80</v>
      </c>
      <c r="T2204" s="18">
        <f>IFERROR(VLOOKUP(A2204,'[1]For Report Q-2 '!$A$2:$T$3476,20,0),"-")</f>
        <v>1.026324E-2</v>
      </c>
      <c r="U2204" s="55">
        <f>IFERROR(VLOOKUP(A2204,'[1]For Report Q-2 '!$A$2:$U$3476,21,0),"-")</f>
        <v>0</v>
      </c>
      <c r="V2204" s="2" t="str">
        <f>IFERROR(VLOOKUP(A2204,'[1]For Report Q-2 '!$A$2:$V$3476,22,0),"-")</f>
        <v>-</v>
      </c>
      <c r="W2204" s="1">
        <f>IFERROR(VLOOKUP(A2204,'[1]For Report Q-2 '!$A$2:$W$3476,23,0),"-")</f>
        <v>0</v>
      </c>
      <c r="X2204" s="1"/>
      <c r="Y2204" s="1"/>
      <c r="Z2204" s="2" t="str">
        <f>IFERROR(VLOOKUP(A2204,'[1]For Report Q-2 '!$A$2:$Z$3476,26,0),"-")</f>
        <v>-</v>
      </c>
      <c r="AA2204" s="1" t="str">
        <f>IFERROR(VLOOKUP(A2204,'[1]For Report Q-2 '!$A$2:$AH$3476,27,0),"-")</f>
        <v>-</v>
      </c>
      <c r="AB2204" s="1" t="str">
        <f>IFERROR(VLOOKUP(A2204,'[1]For Report Q-2 '!$A$2:$AH$3476,28,0),"-")</f>
        <v>-</v>
      </c>
      <c r="AC2204" s="2" t="str">
        <f>IFERROR(VLOOKUP(A2204,'[1]For Report Q-2 '!$A$2:$AH$3476,29,0),"-")</f>
        <v>-</v>
      </c>
      <c r="AD2204" s="2" t="str">
        <f>IFERROR(VLOOKUP(A2204,'[1]For Report Q-2 '!$A$2:$AH$3476,30,0),"-")</f>
        <v>-</v>
      </c>
      <c r="AE2204" s="1" t="str">
        <f>IFERROR(VLOOKUP(A2204,'[1]For Report Q-2 '!$A$2:$AH$3476,31,0),"-")</f>
        <v>-</v>
      </c>
      <c r="AF2204" s="1" t="str">
        <f>IFERROR(VLOOKUP(A2204,'[1]For Report Q-2 '!$A$2:$AH$3476,32,0),"-")</f>
        <v>-</v>
      </c>
      <c r="AG2204" s="2" t="str">
        <f>IFERROR(VLOOKUP(A2204,'[1]For Report Q-2 '!$A$2:$AH$3476,33,0),"-")</f>
        <v>-</v>
      </c>
      <c r="AH2204" s="1" t="str">
        <f t="shared" si="34"/>
        <v>--</v>
      </c>
      <c r="AI2204" t="e">
        <v>#N/A</v>
      </c>
      <c r="AJ2204" t="e">
        <v>#N/A</v>
      </c>
      <c r="AK2204" t="e">
        <v>#N/A</v>
      </c>
    </row>
    <row r="2205" spans="1:37" x14ac:dyDescent="0.25">
      <c r="A2205" s="15">
        <v>9087110</v>
      </c>
      <c r="B2205" s="15" t="s">
        <v>739</v>
      </c>
      <c r="C2205" s="16">
        <v>44489</v>
      </c>
      <c r="D2205" s="15" t="s">
        <v>56</v>
      </c>
      <c r="E2205" s="1" t="s">
        <v>86</v>
      </c>
      <c r="F2205" s="15" t="s">
        <v>46</v>
      </c>
      <c r="G2205" s="1" t="s">
        <v>56</v>
      </c>
      <c r="H2205" s="17">
        <v>950.3</v>
      </c>
      <c r="I2205" s="18">
        <v>9.5029999999999993E-3</v>
      </c>
      <c r="J2205" s="1">
        <v>9078413</v>
      </c>
      <c r="K2205" s="1" t="s">
        <v>739</v>
      </c>
      <c r="L2205" s="19">
        <v>10290177.759199969</v>
      </c>
      <c r="M2205" s="1" t="s">
        <v>67</v>
      </c>
      <c r="N2205" s="1" t="s">
        <v>86</v>
      </c>
      <c r="O2205" s="1" t="s">
        <v>59</v>
      </c>
      <c r="P2205" s="20">
        <v>9078413</v>
      </c>
      <c r="Q2205" s="1" t="s">
        <v>340</v>
      </c>
      <c r="R2205" s="1" t="s">
        <v>89</v>
      </c>
      <c r="S2205" s="1" t="s">
        <v>80</v>
      </c>
      <c r="T2205" s="18">
        <f>IFERROR(VLOOKUP(A2205,'[1]For Report Q-2 '!$A$2:$T$3476,20,0),"-")</f>
        <v>1.026324E-2</v>
      </c>
      <c r="U2205" s="55">
        <f>IFERROR(VLOOKUP(A2205,'[1]For Report Q-2 '!$A$2:$U$3476,21,0),"-")</f>
        <v>0</v>
      </c>
      <c r="V2205" s="2" t="str">
        <f>IFERROR(VLOOKUP(A2205,'[1]For Report Q-2 '!$A$2:$V$3476,22,0),"-")</f>
        <v>-</v>
      </c>
      <c r="W2205" s="1">
        <f>IFERROR(VLOOKUP(A2205,'[1]For Report Q-2 '!$A$2:$W$3476,23,0),"-")</f>
        <v>0</v>
      </c>
      <c r="X2205" s="1"/>
      <c r="Y2205" s="1"/>
      <c r="Z2205" s="2" t="str">
        <f>IFERROR(VLOOKUP(A2205,'[1]For Report Q-2 '!$A$2:$Z$3476,26,0),"-")</f>
        <v>-</v>
      </c>
      <c r="AA2205" s="1" t="str">
        <f>IFERROR(VLOOKUP(A2205,'[1]For Report Q-2 '!$A$2:$AH$3476,27,0),"-")</f>
        <v>-</v>
      </c>
      <c r="AB2205" s="1" t="str">
        <f>IFERROR(VLOOKUP(A2205,'[1]For Report Q-2 '!$A$2:$AH$3476,28,0),"-")</f>
        <v>-</v>
      </c>
      <c r="AC2205" s="2" t="str">
        <f>IFERROR(VLOOKUP(A2205,'[1]For Report Q-2 '!$A$2:$AH$3476,29,0),"-")</f>
        <v>-</v>
      </c>
      <c r="AD2205" s="2" t="str">
        <f>IFERROR(VLOOKUP(A2205,'[1]For Report Q-2 '!$A$2:$AH$3476,30,0),"-")</f>
        <v>-</v>
      </c>
      <c r="AE2205" s="1" t="str">
        <f>IFERROR(VLOOKUP(A2205,'[1]For Report Q-2 '!$A$2:$AH$3476,31,0),"-")</f>
        <v>-</v>
      </c>
      <c r="AF2205" s="1" t="str">
        <f>IFERROR(VLOOKUP(A2205,'[1]For Report Q-2 '!$A$2:$AH$3476,32,0),"-")</f>
        <v>-</v>
      </c>
      <c r="AG2205" s="2" t="str">
        <f>IFERROR(VLOOKUP(A2205,'[1]For Report Q-2 '!$A$2:$AH$3476,33,0),"-")</f>
        <v>-</v>
      </c>
      <c r="AH2205" s="1" t="str">
        <f t="shared" si="34"/>
        <v>--</v>
      </c>
      <c r="AI2205" t="e">
        <v>#N/A</v>
      </c>
      <c r="AJ2205" t="e">
        <v>#N/A</v>
      </c>
      <c r="AK2205" t="e">
        <v>#N/A</v>
      </c>
    </row>
    <row r="2206" spans="1:37" x14ac:dyDescent="0.25">
      <c r="A2206" s="15">
        <v>9087133</v>
      </c>
      <c r="B2206" s="15" t="s">
        <v>739</v>
      </c>
      <c r="C2206" s="16">
        <v>44465</v>
      </c>
      <c r="D2206" s="15" t="s">
        <v>28</v>
      </c>
      <c r="E2206" s="1" t="s">
        <v>471</v>
      </c>
      <c r="F2206" s="15" t="s">
        <v>46</v>
      </c>
      <c r="G2206" s="1" t="s">
        <v>28</v>
      </c>
      <c r="H2206" s="17">
        <v>23696</v>
      </c>
      <c r="I2206" s="18">
        <v>0.23696</v>
      </c>
      <c r="J2206" s="1">
        <v>9078413</v>
      </c>
      <c r="K2206" s="1" t="s">
        <v>739</v>
      </c>
      <c r="L2206" s="19">
        <v>10290177.759199969</v>
      </c>
      <c r="M2206" s="1" t="s">
        <v>67</v>
      </c>
      <c r="N2206" s="1" t="s">
        <v>471</v>
      </c>
      <c r="O2206" s="1" t="s">
        <v>38</v>
      </c>
      <c r="P2206" s="20">
        <v>9078413</v>
      </c>
      <c r="Q2206" s="1" t="s">
        <v>340</v>
      </c>
      <c r="R2206" s="1" t="s">
        <v>89</v>
      </c>
      <c r="S2206" s="1" t="s">
        <v>80</v>
      </c>
      <c r="T2206" s="18">
        <f>IFERROR(VLOOKUP(A2206,'[1]For Report Q-2 '!$A$2:$T$3476,20,0),"-")</f>
        <v>0.23696</v>
      </c>
      <c r="U2206" s="55">
        <f>IFERROR(VLOOKUP(A2206,'[1]For Report Q-2 '!$A$2:$U$3476,21,0),"-")</f>
        <v>0</v>
      </c>
      <c r="V2206" s="2" t="str">
        <f>IFERROR(VLOOKUP(A2206,'[1]For Report Q-2 '!$A$2:$V$3476,22,0),"-")</f>
        <v>-</v>
      </c>
      <c r="W2206" s="1">
        <f>IFERROR(VLOOKUP(A2206,'[1]For Report Q-2 '!$A$2:$W$3476,23,0),"-")</f>
        <v>0</v>
      </c>
      <c r="X2206" s="1"/>
      <c r="Y2206" s="1"/>
      <c r="Z2206" s="2" t="str">
        <f>IFERROR(VLOOKUP(A2206,'[1]For Report Q-2 '!$A$2:$Z$3476,26,0),"-")</f>
        <v>-</v>
      </c>
      <c r="AA2206" s="1" t="str">
        <f>IFERROR(VLOOKUP(A2206,'[1]For Report Q-2 '!$A$2:$AH$3476,27,0),"-")</f>
        <v>-</v>
      </c>
      <c r="AB2206" s="1" t="str">
        <f>IFERROR(VLOOKUP(A2206,'[1]For Report Q-2 '!$A$2:$AH$3476,28,0),"-")</f>
        <v>-</v>
      </c>
      <c r="AC2206" s="2" t="str">
        <f>IFERROR(VLOOKUP(A2206,'[1]For Report Q-2 '!$A$2:$AH$3476,29,0),"-")</f>
        <v>-</v>
      </c>
      <c r="AD2206" s="2" t="str">
        <f>IFERROR(VLOOKUP(A2206,'[1]For Report Q-2 '!$A$2:$AH$3476,30,0),"-")</f>
        <v>-</v>
      </c>
      <c r="AE2206" s="1" t="str">
        <f>IFERROR(VLOOKUP(A2206,'[1]For Report Q-2 '!$A$2:$AH$3476,31,0),"-")</f>
        <v>-</v>
      </c>
      <c r="AF2206" s="1" t="str">
        <f>IFERROR(VLOOKUP(A2206,'[1]For Report Q-2 '!$A$2:$AH$3476,32,0),"-")</f>
        <v>-</v>
      </c>
      <c r="AG2206" s="2" t="str">
        <f>IFERROR(VLOOKUP(A2206,'[1]For Report Q-2 '!$A$2:$AH$3476,33,0),"-")</f>
        <v>-</v>
      </c>
      <c r="AH2206" s="1" t="str">
        <f t="shared" si="34"/>
        <v>--</v>
      </c>
      <c r="AI2206" t="e">
        <v>#N/A</v>
      </c>
      <c r="AJ2206" t="e">
        <v>#N/A</v>
      </c>
      <c r="AK2206" t="e">
        <v>#N/A</v>
      </c>
    </row>
    <row r="2207" spans="1:37" x14ac:dyDescent="0.25">
      <c r="A2207" s="15">
        <v>9087320</v>
      </c>
      <c r="B2207" s="15" t="s">
        <v>739</v>
      </c>
      <c r="C2207" s="16">
        <v>44470</v>
      </c>
      <c r="D2207" s="15" t="s">
        <v>178</v>
      </c>
      <c r="E2207" s="1" t="s">
        <v>86</v>
      </c>
      <c r="F2207" s="15" t="s">
        <v>46</v>
      </c>
      <c r="G2207" s="1" t="s">
        <v>178</v>
      </c>
      <c r="H2207" s="17">
        <v>9900</v>
      </c>
      <c r="I2207" s="18">
        <v>9.9000000000000005E-2</v>
      </c>
      <c r="J2207" s="1">
        <v>9078413</v>
      </c>
      <c r="K2207" s="1" t="s">
        <v>739</v>
      </c>
      <c r="L2207" s="19">
        <v>10290177.759199969</v>
      </c>
      <c r="M2207" s="1" t="s">
        <v>67</v>
      </c>
      <c r="N2207" s="1" t="s">
        <v>86</v>
      </c>
      <c r="O2207" s="1" t="s">
        <v>180</v>
      </c>
      <c r="P2207" s="20">
        <v>9078413</v>
      </c>
      <c r="Q2207" s="1" t="s">
        <v>340</v>
      </c>
      <c r="R2207" s="1" t="s">
        <v>89</v>
      </c>
      <c r="S2207" s="1" t="s">
        <v>80</v>
      </c>
      <c r="T2207" s="18">
        <f>IFERROR(VLOOKUP(A2207,'[1]For Report Q-2 '!$A$2:$T$3476,20,0),"-")</f>
        <v>0.10125000000000001</v>
      </c>
      <c r="U2207" s="55">
        <f>IFERROR(VLOOKUP(A2207,'[1]For Report Q-2 '!$A$2:$U$3476,21,0),"-")</f>
        <v>0</v>
      </c>
      <c r="V2207" s="2" t="str">
        <f>IFERROR(VLOOKUP(A2207,'[1]For Report Q-2 '!$A$2:$V$3476,22,0),"-")</f>
        <v>-</v>
      </c>
      <c r="W2207" s="1">
        <f>IFERROR(VLOOKUP(A2207,'[1]For Report Q-2 '!$A$2:$W$3476,23,0),"-")</f>
        <v>0</v>
      </c>
      <c r="X2207" s="1"/>
      <c r="Y2207" s="1"/>
      <c r="Z2207" s="2" t="str">
        <f>IFERROR(VLOOKUP(A2207,'[1]For Report Q-2 '!$A$2:$Z$3476,26,0),"-")</f>
        <v>-</v>
      </c>
      <c r="AA2207" s="1" t="str">
        <f>IFERROR(VLOOKUP(A2207,'[1]For Report Q-2 '!$A$2:$AH$3476,27,0),"-")</f>
        <v>-</v>
      </c>
      <c r="AB2207" s="1" t="str">
        <f>IFERROR(VLOOKUP(A2207,'[1]For Report Q-2 '!$A$2:$AH$3476,28,0),"-")</f>
        <v>-</v>
      </c>
      <c r="AC2207" s="2" t="str">
        <f>IFERROR(VLOOKUP(A2207,'[1]For Report Q-2 '!$A$2:$AH$3476,29,0),"-")</f>
        <v>-</v>
      </c>
      <c r="AD2207" s="2" t="str">
        <f>IFERROR(VLOOKUP(A2207,'[1]For Report Q-2 '!$A$2:$AH$3476,30,0),"-")</f>
        <v>-</v>
      </c>
      <c r="AE2207" s="1" t="str">
        <f>IFERROR(VLOOKUP(A2207,'[1]For Report Q-2 '!$A$2:$AH$3476,31,0),"-")</f>
        <v>-</v>
      </c>
      <c r="AF2207" s="1" t="str">
        <f>IFERROR(VLOOKUP(A2207,'[1]For Report Q-2 '!$A$2:$AH$3476,32,0),"-")</f>
        <v>-</v>
      </c>
      <c r="AG2207" s="2" t="str">
        <f>IFERROR(VLOOKUP(A2207,'[1]For Report Q-2 '!$A$2:$AH$3476,33,0),"-")</f>
        <v>-</v>
      </c>
      <c r="AH2207" s="1" t="str">
        <f t="shared" si="34"/>
        <v>--</v>
      </c>
      <c r="AI2207" t="e">
        <v>#N/A</v>
      </c>
      <c r="AJ2207" t="e">
        <v>#N/A</v>
      </c>
      <c r="AK2207" t="e">
        <v>#N/A</v>
      </c>
    </row>
    <row r="2208" spans="1:37" x14ac:dyDescent="0.25">
      <c r="A2208" s="15">
        <v>9087322</v>
      </c>
      <c r="B2208" s="15" t="s">
        <v>739</v>
      </c>
      <c r="C2208" s="16">
        <v>44478</v>
      </c>
      <c r="D2208" s="15" t="s">
        <v>742</v>
      </c>
      <c r="E2208" s="1" t="s">
        <v>86</v>
      </c>
      <c r="F2208" s="15" t="s">
        <v>46</v>
      </c>
      <c r="G2208" s="1" t="s">
        <v>53</v>
      </c>
      <c r="H2208" s="17">
        <v>19250</v>
      </c>
      <c r="I2208" s="18">
        <v>0.1925</v>
      </c>
      <c r="J2208" s="1">
        <v>9078413</v>
      </c>
      <c r="K2208" s="1" t="s">
        <v>739</v>
      </c>
      <c r="L2208" s="19">
        <v>10290177.759199969</v>
      </c>
      <c r="M2208" s="1" t="s">
        <v>67</v>
      </c>
      <c r="N2208" s="1" t="s">
        <v>86</v>
      </c>
      <c r="O2208" s="1" t="s">
        <v>54</v>
      </c>
      <c r="P2208" s="20">
        <v>9078413</v>
      </c>
      <c r="Q2208" s="1" t="s">
        <v>340</v>
      </c>
      <c r="R2208" s="1" t="s">
        <v>89</v>
      </c>
      <c r="S2208" s="1" t="s">
        <v>80</v>
      </c>
      <c r="T2208" s="18">
        <f>IFERROR(VLOOKUP(A2208,'[1]For Report Q-2 '!$A$2:$T$3476,20,0),"-")</f>
        <v>0.18720000000000001</v>
      </c>
      <c r="U2208" s="55">
        <f>IFERROR(VLOOKUP(A2208,'[1]For Report Q-2 '!$A$2:$U$3476,21,0),"-")</f>
        <v>0</v>
      </c>
      <c r="V2208" s="2" t="str">
        <f>IFERROR(VLOOKUP(A2208,'[1]For Report Q-2 '!$A$2:$V$3476,22,0),"-")</f>
        <v>-</v>
      </c>
      <c r="W2208" s="1">
        <f>IFERROR(VLOOKUP(A2208,'[1]For Report Q-2 '!$A$2:$W$3476,23,0),"-")</f>
        <v>0</v>
      </c>
      <c r="X2208" s="1"/>
      <c r="Y2208" s="1"/>
      <c r="Z2208" s="2" t="str">
        <f>IFERROR(VLOOKUP(A2208,'[1]For Report Q-2 '!$A$2:$Z$3476,26,0),"-")</f>
        <v>-</v>
      </c>
      <c r="AA2208" s="1" t="str">
        <f>IFERROR(VLOOKUP(A2208,'[1]For Report Q-2 '!$A$2:$AH$3476,27,0),"-")</f>
        <v>-</v>
      </c>
      <c r="AB2208" s="1" t="str">
        <f>IFERROR(VLOOKUP(A2208,'[1]For Report Q-2 '!$A$2:$AH$3476,28,0),"-")</f>
        <v>-</v>
      </c>
      <c r="AC2208" s="2" t="str">
        <f>IFERROR(VLOOKUP(A2208,'[1]For Report Q-2 '!$A$2:$AH$3476,29,0),"-")</f>
        <v>-</v>
      </c>
      <c r="AD2208" s="2" t="str">
        <f>IFERROR(VLOOKUP(A2208,'[1]For Report Q-2 '!$A$2:$AH$3476,30,0),"-")</f>
        <v>-</v>
      </c>
      <c r="AE2208" s="1" t="str">
        <f>IFERROR(VLOOKUP(A2208,'[1]For Report Q-2 '!$A$2:$AH$3476,31,0),"-")</f>
        <v>-</v>
      </c>
      <c r="AF2208" s="1" t="str">
        <f>IFERROR(VLOOKUP(A2208,'[1]For Report Q-2 '!$A$2:$AH$3476,32,0),"-")</f>
        <v>-</v>
      </c>
      <c r="AG2208" s="2" t="str">
        <f>IFERROR(VLOOKUP(A2208,'[1]For Report Q-2 '!$A$2:$AH$3476,33,0),"-")</f>
        <v>-</v>
      </c>
      <c r="AH2208" s="1" t="str">
        <f t="shared" si="34"/>
        <v>--</v>
      </c>
      <c r="AI2208" t="e">
        <v>#N/A</v>
      </c>
      <c r="AJ2208" t="e">
        <v>#N/A</v>
      </c>
      <c r="AK2208" t="e">
        <v>#N/A</v>
      </c>
    </row>
    <row r="2209" spans="1:37" x14ac:dyDescent="0.25">
      <c r="A2209" s="15">
        <v>9087405</v>
      </c>
      <c r="B2209" s="15" t="s">
        <v>739</v>
      </c>
      <c r="C2209" s="16">
        <v>44495</v>
      </c>
      <c r="D2209" s="15" t="s">
        <v>463</v>
      </c>
      <c r="E2209" s="1" t="s">
        <v>86</v>
      </c>
      <c r="F2209" s="15" t="s">
        <v>46</v>
      </c>
      <c r="G2209" s="1" t="s">
        <v>53</v>
      </c>
      <c r="H2209" s="17">
        <v>37480</v>
      </c>
      <c r="I2209" s="18">
        <v>0.37480000000000002</v>
      </c>
      <c r="J2209" s="1">
        <v>9078413</v>
      </c>
      <c r="K2209" s="1" t="s">
        <v>739</v>
      </c>
      <c r="L2209" s="19">
        <v>10290177.759199969</v>
      </c>
      <c r="M2209" s="1" t="s">
        <v>67</v>
      </c>
      <c r="N2209" s="1" t="s">
        <v>86</v>
      </c>
      <c r="O2209" s="1" t="s">
        <v>54</v>
      </c>
      <c r="P2209" s="20">
        <v>9078413</v>
      </c>
      <c r="Q2209" s="1" t="s">
        <v>340</v>
      </c>
      <c r="R2209" s="1" t="s">
        <v>89</v>
      </c>
      <c r="S2209" s="1" t="s">
        <v>80</v>
      </c>
      <c r="T2209" s="18">
        <f>IFERROR(VLOOKUP(A2209,'[1]For Report Q-2 '!$A$2:$T$3476,20,0),"-")</f>
        <v>0.3705</v>
      </c>
      <c r="U2209" s="55">
        <f>IFERROR(VLOOKUP(A2209,'[1]For Report Q-2 '!$A$2:$U$3476,21,0),"-")</f>
        <v>0</v>
      </c>
      <c r="V2209" s="2" t="str">
        <f>IFERROR(VLOOKUP(A2209,'[1]For Report Q-2 '!$A$2:$V$3476,22,0),"-")</f>
        <v>-</v>
      </c>
      <c r="W2209" s="1">
        <f>IFERROR(VLOOKUP(A2209,'[1]For Report Q-2 '!$A$2:$W$3476,23,0),"-")</f>
        <v>0</v>
      </c>
      <c r="X2209" s="1"/>
      <c r="Y2209" s="1"/>
      <c r="Z2209" s="2" t="str">
        <f>IFERROR(VLOOKUP(A2209,'[1]For Report Q-2 '!$A$2:$Z$3476,26,0),"-")</f>
        <v>-</v>
      </c>
      <c r="AA2209" s="1" t="str">
        <f>IFERROR(VLOOKUP(A2209,'[1]For Report Q-2 '!$A$2:$AH$3476,27,0),"-")</f>
        <v>-</v>
      </c>
      <c r="AB2209" s="1" t="str">
        <f>IFERROR(VLOOKUP(A2209,'[1]For Report Q-2 '!$A$2:$AH$3476,28,0),"-")</f>
        <v>-</v>
      </c>
      <c r="AC2209" s="2" t="str">
        <f>IFERROR(VLOOKUP(A2209,'[1]For Report Q-2 '!$A$2:$AH$3476,29,0),"-")</f>
        <v>-</v>
      </c>
      <c r="AD2209" s="2" t="str">
        <f>IFERROR(VLOOKUP(A2209,'[1]For Report Q-2 '!$A$2:$AH$3476,30,0),"-")</f>
        <v>-</v>
      </c>
      <c r="AE2209" s="1" t="str">
        <f>IFERROR(VLOOKUP(A2209,'[1]For Report Q-2 '!$A$2:$AH$3476,31,0),"-")</f>
        <v>-</v>
      </c>
      <c r="AF2209" s="1" t="str">
        <f>IFERROR(VLOOKUP(A2209,'[1]For Report Q-2 '!$A$2:$AH$3476,32,0),"-")</f>
        <v>-</v>
      </c>
      <c r="AG2209" s="2" t="str">
        <f>IFERROR(VLOOKUP(A2209,'[1]For Report Q-2 '!$A$2:$AH$3476,33,0),"-")</f>
        <v>-</v>
      </c>
      <c r="AH2209" s="1" t="str">
        <f t="shared" si="34"/>
        <v>--</v>
      </c>
      <c r="AI2209" t="e">
        <v>#N/A</v>
      </c>
      <c r="AJ2209" t="e">
        <v>#N/A</v>
      </c>
      <c r="AK2209" t="e">
        <v>#N/A</v>
      </c>
    </row>
    <row r="2210" spans="1:37" x14ac:dyDescent="0.25">
      <c r="A2210" s="15">
        <v>9087407</v>
      </c>
      <c r="B2210" s="15" t="s">
        <v>739</v>
      </c>
      <c r="C2210" s="16">
        <v>44492</v>
      </c>
      <c r="D2210" s="15" t="s">
        <v>182</v>
      </c>
      <c r="E2210" s="1" t="s">
        <v>86</v>
      </c>
      <c r="F2210" s="15" t="s">
        <v>46</v>
      </c>
      <c r="G2210" s="1" t="s">
        <v>53</v>
      </c>
      <c r="H2210" s="17">
        <v>10390</v>
      </c>
      <c r="I2210" s="18">
        <v>0.10390000000000001</v>
      </c>
      <c r="J2210" s="1">
        <v>9078413</v>
      </c>
      <c r="K2210" s="1" t="s">
        <v>739</v>
      </c>
      <c r="L2210" s="19">
        <v>10290177.759199969</v>
      </c>
      <c r="M2210" s="1" t="s">
        <v>67</v>
      </c>
      <c r="N2210" s="1" t="s">
        <v>86</v>
      </c>
      <c r="O2210" s="1" t="s">
        <v>54</v>
      </c>
      <c r="P2210" s="20">
        <v>9078413</v>
      </c>
      <c r="Q2210" s="1" t="s">
        <v>340</v>
      </c>
      <c r="R2210" s="1" t="s">
        <v>89</v>
      </c>
      <c r="S2210" s="1" t="s">
        <v>80</v>
      </c>
      <c r="T2210" s="18">
        <f>IFERROR(VLOOKUP(A2210,'[1]For Report Q-2 '!$A$2:$T$3476,20,0),"-")</f>
        <v>0.10390000000000001</v>
      </c>
      <c r="U2210" s="55">
        <f>IFERROR(VLOOKUP(A2210,'[1]For Report Q-2 '!$A$2:$U$3476,21,0),"-")</f>
        <v>0</v>
      </c>
      <c r="V2210" s="2" t="str">
        <f>IFERROR(VLOOKUP(A2210,'[1]For Report Q-2 '!$A$2:$V$3476,22,0),"-")</f>
        <v>-</v>
      </c>
      <c r="W2210" s="1">
        <f>IFERROR(VLOOKUP(A2210,'[1]For Report Q-2 '!$A$2:$W$3476,23,0),"-")</f>
        <v>0</v>
      </c>
      <c r="X2210" s="1"/>
      <c r="Y2210" s="1"/>
      <c r="Z2210" s="2" t="str">
        <f>IFERROR(VLOOKUP(A2210,'[1]For Report Q-2 '!$A$2:$Z$3476,26,0),"-")</f>
        <v>-</v>
      </c>
      <c r="AA2210" s="1" t="str">
        <f>IFERROR(VLOOKUP(A2210,'[1]For Report Q-2 '!$A$2:$AH$3476,27,0),"-")</f>
        <v>-</v>
      </c>
      <c r="AB2210" s="1" t="str">
        <f>IFERROR(VLOOKUP(A2210,'[1]For Report Q-2 '!$A$2:$AH$3476,28,0),"-")</f>
        <v>-</v>
      </c>
      <c r="AC2210" s="2" t="str">
        <f>IFERROR(VLOOKUP(A2210,'[1]For Report Q-2 '!$A$2:$AH$3476,29,0),"-")</f>
        <v>-</v>
      </c>
      <c r="AD2210" s="2" t="str">
        <f>IFERROR(VLOOKUP(A2210,'[1]For Report Q-2 '!$A$2:$AH$3476,30,0),"-")</f>
        <v>-</v>
      </c>
      <c r="AE2210" s="1" t="str">
        <f>IFERROR(VLOOKUP(A2210,'[1]For Report Q-2 '!$A$2:$AH$3476,31,0),"-")</f>
        <v>-</v>
      </c>
      <c r="AF2210" s="1" t="str">
        <f>IFERROR(VLOOKUP(A2210,'[1]For Report Q-2 '!$A$2:$AH$3476,32,0),"-")</f>
        <v>-</v>
      </c>
      <c r="AG2210" s="2" t="str">
        <f>IFERROR(VLOOKUP(A2210,'[1]For Report Q-2 '!$A$2:$AH$3476,33,0),"-")</f>
        <v>-</v>
      </c>
      <c r="AH2210" s="1" t="str">
        <f t="shared" si="34"/>
        <v>--</v>
      </c>
      <c r="AI2210" t="e">
        <v>#N/A</v>
      </c>
      <c r="AJ2210" t="e">
        <v>#N/A</v>
      </c>
      <c r="AK2210" t="e">
        <v>#N/A</v>
      </c>
    </row>
    <row r="2211" spans="1:37" x14ac:dyDescent="0.25">
      <c r="A2211" s="15">
        <v>9087408</v>
      </c>
      <c r="B2211" s="15" t="s">
        <v>739</v>
      </c>
      <c r="C2211" s="16">
        <v>44501</v>
      </c>
      <c r="D2211" s="15" t="s">
        <v>182</v>
      </c>
      <c r="E2211" s="1" t="s">
        <v>86</v>
      </c>
      <c r="F2211" s="15" t="s">
        <v>46</v>
      </c>
      <c r="G2211" s="1" t="s">
        <v>53</v>
      </c>
      <c r="H2211" s="17">
        <v>11475</v>
      </c>
      <c r="I2211" s="18">
        <v>0.11475</v>
      </c>
      <c r="J2211" s="1">
        <v>9078413</v>
      </c>
      <c r="K2211" s="1" t="s">
        <v>739</v>
      </c>
      <c r="L2211" s="19">
        <v>10290177.759199969</v>
      </c>
      <c r="M2211" s="1" t="s">
        <v>67</v>
      </c>
      <c r="N2211" s="1" t="s">
        <v>86</v>
      </c>
      <c r="O2211" s="1" t="s">
        <v>54</v>
      </c>
      <c r="P2211" s="20">
        <v>9078413</v>
      </c>
      <c r="Q2211" s="1" t="s">
        <v>340</v>
      </c>
      <c r="R2211" s="1" t="s">
        <v>89</v>
      </c>
      <c r="S2211" s="1" t="s">
        <v>80</v>
      </c>
      <c r="T2211" s="18">
        <f>IFERROR(VLOOKUP(A2211,'[1]For Report Q-2 '!$A$2:$T$3476,20,0),"-")</f>
        <v>0.108</v>
      </c>
      <c r="U2211" s="55">
        <f>IFERROR(VLOOKUP(A2211,'[1]For Report Q-2 '!$A$2:$U$3476,21,0),"-")</f>
        <v>0</v>
      </c>
      <c r="V2211" s="2" t="str">
        <f>IFERROR(VLOOKUP(A2211,'[1]For Report Q-2 '!$A$2:$V$3476,22,0),"-")</f>
        <v>-</v>
      </c>
      <c r="W2211" s="1">
        <f>IFERROR(VLOOKUP(A2211,'[1]For Report Q-2 '!$A$2:$W$3476,23,0),"-")</f>
        <v>0</v>
      </c>
      <c r="X2211" s="1"/>
      <c r="Y2211" s="1"/>
      <c r="Z2211" s="2" t="str">
        <f>IFERROR(VLOOKUP(A2211,'[1]For Report Q-2 '!$A$2:$Z$3476,26,0),"-")</f>
        <v>-</v>
      </c>
      <c r="AA2211" s="1" t="str">
        <f>IFERROR(VLOOKUP(A2211,'[1]For Report Q-2 '!$A$2:$AH$3476,27,0),"-")</f>
        <v>-</v>
      </c>
      <c r="AB2211" s="1" t="str">
        <f>IFERROR(VLOOKUP(A2211,'[1]For Report Q-2 '!$A$2:$AH$3476,28,0),"-")</f>
        <v>-</v>
      </c>
      <c r="AC2211" s="2" t="str">
        <f>IFERROR(VLOOKUP(A2211,'[1]For Report Q-2 '!$A$2:$AH$3476,29,0),"-")</f>
        <v>-</v>
      </c>
      <c r="AD2211" s="2" t="str">
        <f>IFERROR(VLOOKUP(A2211,'[1]For Report Q-2 '!$A$2:$AH$3476,30,0),"-")</f>
        <v>-</v>
      </c>
      <c r="AE2211" s="1" t="str">
        <f>IFERROR(VLOOKUP(A2211,'[1]For Report Q-2 '!$A$2:$AH$3476,31,0),"-")</f>
        <v>-</v>
      </c>
      <c r="AF2211" s="1" t="str">
        <f>IFERROR(VLOOKUP(A2211,'[1]For Report Q-2 '!$A$2:$AH$3476,32,0),"-")</f>
        <v>-</v>
      </c>
      <c r="AG2211" s="2" t="str">
        <f>IFERROR(VLOOKUP(A2211,'[1]For Report Q-2 '!$A$2:$AH$3476,33,0),"-")</f>
        <v>-</v>
      </c>
      <c r="AH2211" s="1" t="str">
        <f t="shared" si="34"/>
        <v>--</v>
      </c>
      <c r="AI2211" t="e">
        <v>#N/A</v>
      </c>
      <c r="AJ2211" t="e">
        <v>#N/A</v>
      </c>
      <c r="AK2211" t="e">
        <v>#N/A</v>
      </c>
    </row>
    <row r="2212" spans="1:37" x14ac:dyDescent="0.25">
      <c r="A2212" s="15">
        <v>9087409</v>
      </c>
      <c r="B2212" s="15" t="s">
        <v>739</v>
      </c>
      <c r="C2212" s="16">
        <v>44526</v>
      </c>
      <c r="D2212" s="15" t="s">
        <v>742</v>
      </c>
      <c r="E2212" s="1" t="s">
        <v>86</v>
      </c>
      <c r="F2212" s="15" t="s">
        <v>46</v>
      </c>
      <c r="G2212" s="1" t="s">
        <v>53</v>
      </c>
      <c r="H2212" s="17">
        <v>14720</v>
      </c>
      <c r="I2212" s="18">
        <v>0.1472</v>
      </c>
      <c r="J2212" s="1">
        <v>9078413</v>
      </c>
      <c r="K2212" s="1" t="s">
        <v>739</v>
      </c>
      <c r="L2212" s="19">
        <v>10290177.759199969</v>
      </c>
      <c r="M2212" s="1" t="s">
        <v>67</v>
      </c>
      <c r="N2212" s="1" t="s">
        <v>86</v>
      </c>
      <c r="O2212" s="1" t="s">
        <v>54</v>
      </c>
      <c r="P2212" s="20">
        <v>9078413</v>
      </c>
      <c r="Q2212" s="1" t="s">
        <v>340</v>
      </c>
      <c r="R2212" s="1" t="s">
        <v>89</v>
      </c>
      <c r="S2212" s="1" t="s">
        <v>80</v>
      </c>
      <c r="T2212" s="18">
        <f>IFERROR(VLOOKUP(A2212,'[1]For Report Q-2 '!$A$2:$T$3476,20,0),"-")</f>
        <v>0.1472</v>
      </c>
      <c r="U2212" s="55">
        <f>IFERROR(VLOOKUP(A2212,'[1]For Report Q-2 '!$A$2:$U$3476,21,0),"-")</f>
        <v>0</v>
      </c>
      <c r="V2212" s="2" t="str">
        <f>IFERROR(VLOOKUP(A2212,'[1]For Report Q-2 '!$A$2:$V$3476,22,0),"-")</f>
        <v>-</v>
      </c>
      <c r="W2212" s="1">
        <f>IFERROR(VLOOKUP(A2212,'[1]For Report Q-2 '!$A$2:$W$3476,23,0),"-")</f>
        <v>0</v>
      </c>
      <c r="X2212" s="1"/>
      <c r="Y2212" s="1"/>
      <c r="Z2212" s="2" t="str">
        <f>IFERROR(VLOOKUP(A2212,'[1]For Report Q-2 '!$A$2:$Z$3476,26,0),"-")</f>
        <v>-</v>
      </c>
      <c r="AA2212" s="1" t="str">
        <f>IFERROR(VLOOKUP(A2212,'[1]For Report Q-2 '!$A$2:$AH$3476,27,0),"-")</f>
        <v>-</v>
      </c>
      <c r="AB2212" s="1" t="str">
        <f>IFERROR(VLOOKUP(A2212,'[1]For Report Q-2 '!$A$2:$AH$3476,28,0),"-")</f>
        <v>-</v>
      </c>
      <c r="AC2212" s="2" t="str">
        <f>IFERROR(VLOOKUP(A2212,'[1]For Report Q-2 '!$A$2:$AH$3476,29,0),"-")</f>
        <v>-</v>
      </c>
      <c r="AD2212" s="2" t="str">
        <f>IFERROR(VLOOKUP(A2212,'[1]For Report Q-2 '!$A$2:$AH$3476,30,0),"-")</f>
        <v>-</v>
      </c>
      <c r="AE2212" s="1" t="str">
        <f>IFERROR(VLOOKUP(A2212,'[1]For Report Q-2 '!$A$2:$AH$3476,31,0),"-")</f>
        <v>-</v>
      </c>
      <c r="AF2212" s="1" t="str">
        <f>IFERROR(VLOOKUP(A2212,'[1]For Report Q-2 '!$A$2:$AH$3476,32,0),"-")</f>
        <v>-</v>
      </c>
      <c r="AG2212" s="2" t="str">
        <f>IFERROR(VLOOKUP(A2212,'[1]For Report Q-2 '!$A$2:$AH$3476,33,0),"-")</f>
        <v>-</v>
      </c>
      <c r="AH2212" s="1" t="str">
        <f t="shared" si="34"/>
        <v>--</v>
      </c>
      <c r="AI2212" t="e">
        <v>#N/A</v>
      </c>
      <c r="AJ2212" t="e">
        <v>#N/A</v>
      </c>
      <c r="AK2212" t="e">
        <v>#N/A</v>
      </c>
    </row>
    <row r="2213" spans="1:37" x14ac:dyDescent="0.25">
      <c r="A2213" s="15">
        <v>9087412</v>
      </c>
      <c r="B2213" s="15" t="s">
        <v>739</v>
      </c>
      <c r="C2213" s="16">
        <v>44501</v>
      </c>
      <c r="D2213" s="15" t="s">
        <v>178</v>
      </c>
      <c r="E2213" s="1" t="s">
        <v>86</v>
      </c>
      <c r="F2213" s="15" t="s">
        <v>46</v>
      </c>
      <c r="G2213" s="1" t="s">
        <v>178</v>
      </c>
      <c r="H2213" s="17">
        <v>15660</v>
      </c>
      <c r="I2213" s="18">
        <v>0.15659999999999999</v>
      </c>
      <c r="J2213" s="1">
        <v>9078413</v>
      </c>
      <c r="K2213" s="1" t="s">
        <v>739</v>
      </c>
      <c r="L2213" s="19">
        <v>10290177.759199969</v>
      </c>
      <c r="M2213" s="1" t="s">
        <v>67</v>
      </c>
      <c r="N2213" s="1" t="s">
        <v>86</v>
      </c>
      <c r="O2213" s="1" t="s">
        <v>180</v>
      </c>
      <c r="P2213" s="20">
        <v>9078413</v>
      </c>
      <c r="Q2213" s="1" t="s">
        <v>340</v>
      </c>
      <c r="R2213" s="1" t="s">
        <v>89</v>
      </c>
      <c r="S2213" s="1" t="s">
        <v>80</v>
      </c>
      <c r="T2213" s="18">
        <f>IFERROR(VLOOKUP(A2213,'[1]For Report Q-2 '!$A$2:$T$3476,20,0),"-")</f>
        <v>0.15445</v>
      </c>
      <c r="U2213" s="55">
        <f>IFERROR(VLOOKUP(A2213,'[1]For Report Q-2 '!$A$2:$U$3476,21,0),"-")</f>
        <v>0</v>
      </c>
      <c r="V2213" s="2" t="str">
        <f>IFERROR(VLOOKUP(A2213,'[1]For Report Q-2 '!$A$2:$V$3476,22,0),"-")</f>
        <v>-</v>
      </c>
      <c r="W2213" s="1">
        <f>IFERROR(VLOOKUP(A2213,'[1]For Report Q-2 '!$A$2:$W$3476,23,0),"-")</f>
        <v>0</v>
      </c>
      <c r="X2213" s="1"/>
      <c r="Y2213" s="1"/>
      <c r="Z2213" s="2" t="str">
        <f>IFERROR(VLOOKUP(A2213,'[1]For Report Q-2 '!$A$2:$Z$3476,26,0),"-")</f>
        <v>-</v>
      </c>
      <c r="AA2213" s="1" t="str">
        <f>IFERROR(VLOOKUP(A2213,'[1]For Report Q-2 '!$A$2:$AH$3476,27,0),"-")</f>
        <v>-</v>
      </c>
      <c r="AB2213" s="1" t="str">
        <f>IFERROR(VLOOKUP(A2213,'[1]For Report Q-2 '!$A$2:$AH$3476,28,0),"-")</f>
        <v>-</v>
      </c>
      <c r="AC2213" s="2" t="str">
        <f>IFERROR(VLOOKUP(A2213,'[1]For Report Q-2 '!$A$2:$AH$3476,29,0),"-")</f>
        <v>-</v>
      </c>
      <c r="AD2213" s="2" t="str">
        <f>IFERROR(VLOOKUP(A2213,'[1]For Report Q-2 '!$A$2:$AH$3476,30,0),"-")</f>
        <v>-</v>
      </c>
      <c r="AE2213" s="1" t="str">
        <f>IFERROR(VLOOKUP(A2213,'[1]For Report Q-2 '!$A$2:$AH$3476,31,0),"-")</f>
        <v>-</v>
      </c>
      <c r="AF2213" s="1" t="str">
        <f>IFERROR(VLOOKUP(A2213,'[1]For Report Q-2 '!$A$2:$AH$3476,32,0),"-")</f>
        <v>-</v>
      </c>
      <c r="AG2213" s="2" t="str">
        <f>IFERROR(VLOOKUP(A2213,'[1]For Report Q-2 '!$A$2:$AH$3476,33,0),"-")</f>
        <v>-</v>
      </c>
      <c r="AH2213" s="1" t="str">
        <f t="shared" si="34"/>
        <v>--</v>
      </c>
      <c r="AI2213" t="e">
        <v>#N/A</v>
      </c>
      <c r="AJ2213" t="e">
        <v>#N/A</v>
      </c>
      <c r="AK2213" t="e">
        <v>#N/A</v>
      </c>
    </row>
    <row r="2214" spans="1:37" x14ac:dyDescent="0.25">
      <c r="A2214" s="15">
        <v>9087413</v>
      </c>
      <c r="B2214" s="15" t="s">
        <v>739</v>
      </c>
      <c r="C2214" s="16">
        <v>44495</v>
      </c>
      <c r="D2214" s="15" t="s">
        <v>70</v>
      </c>
      <c r="E2214" s="1" t="s">
        <v>86</v>
      </c>
      <c r="F2214" s="15" t="s">
        <v>46</v>
      </c>
      <c r="G2214" s="1" t="s">
        <v>70</v>
      </c>
      <c r="H2214" s="17">
        <v>19175</v>
      </c>
      <c r="I2214" s="18">
        <v>0.19175</v>
      </c>
      <c r="J2214" s="1">
        <v>9078413</v>
      </c>
      <c r="K2214" s="1" t="s">
        <v>739</v>
      </c>
      <c r="L2214" s="19">
        <v>10290177.759199969</v>
      </c>
      <c r="M2214" s="1" t="s">
        <v>67</v>
      </c>
      <c r="N2214" s="1" t="s">
        <v>86</v>
      </c>
      <c r="O2214" s="1" t="s">
        <v>71</v>
      </c>
      <c r="P2214" s="20">
        <v>9078413</v>
      </c>
      <c r="Q2214" s="1" t="s">
        <v>340</v>
      </c>
      <c r="R2214" s="1" t="s">
        <v>89</v>
      </c>
      <c r="S2214" s="1" t="s">
        <v>80</v>
      </c>
      <c r="T2214" s="18">
        <f>IFERROR(VLOOKUP(A2214,'[1]For Report Q-2 '!$A$2:$T$3476,20,0),"-")</f>
        <v>0.18099999999999999</v>
      </c>
      <c r="U2214" s="55">
        <f>IFERROR(VLOOKUP(A2214,'[1]For Report Q-2 '!$A$2:$U$3476,21,0),"-")</f>
        <v>0</v>
      </c>
      <c r="V2214" s="2" t="str">
        <f>IFERROR(VLOOKUP(A2214,'[1]For Report Q-2 '!$A$2:$V$3476,22,0),"-")</f>
        <v>-</v>
      </c>
      <c r="W2214" s="1">
        <f>IFERROR(VLOOKUP(A2214,'[1]For Report Q-2 '!$A$2:$W$3476,23,0),"-")</f>
        <v>0</v>
      </c>
      <c r="X2214" s="1"/>
      <c r="Y2214" s="1"/>
      <c r="Z2214" s="2" t="str">
        <f>IFERROR(VLOOKUP(A2214,'[1]For Report Q-2 '!$A$2:$Z$3476,26,0),"-")</f>
        <v>-</v>
      </c>
      <c r="AA2214" s="1" t="str">
        <f>IFERROR(VLOOKUP(A2214,'[1]For Report Q-2 '!$A$2:$AH$3476,27,0),"-")</f>
        <v>-</v>
      </c>
      <c r="AB2214" s="1" t="str">
        <f>IFERROR(VLOOKUP(A2214,'[1]For Report Q-2 '!$A$2:$AH$3476,28,0),"-")</f>
        <v>-</v>
      </c>
      <c r="AC2214" s="2" t="str">
        <f>IFERROR(VLOOKUP(A2214,'[1]For Report Q-2 '!$A$2:$AH$3476,29,0),"-")</f>
        <v>-</v>
      </c>
      <c r="AD2214" s="2" t="str">
        <f>IFERROR(VLOOKUP(A2214,'[1]For Report Q-2 '!$A$2:$AH$3476,30,0),"-")</f>
        <v>-</v>
      </c>
      <c r="AE2214" s="1" t="str">
        <f>IFERROR(VLOOKUP(A2214,'[1]For Report Q-2 '!$A$2:$AH$3476,31,0),"-")</f>
        <v>-</v>
      </c>
      <c r="AF2214" s="1" t="str">
        <f>IFERROR(VLOOKUP(A2214,'[1]For Report Q-2 '!$A$2:$AH$3476,32,0),"-")</f>
        <v>-</v>
      </c>
      <c r="AG2214" s="2" t="str">
        <f>IFERROR(VLOOKUP(A2214,'[1]For Report Q-2 '!$A$2:$AH$3476,33,0),"-")</f>
        <v>-</v>
      </c>
      <c r="AH2214" s="1" t="str">
        <f t="shared" si="34"/>
        <v>--</v>
      </c>
      <c r="AI2214" t="e">
        <v>#N/A</v>
      </c>
      <c r="AJ2214" t="e">
        <v>#N/A</v>
      </c>
      <c r="AK2214" t="e">
        <v>#N/A</v>
      </c>
    </row>
    <row r="2215" spans="1:37" x14ac:dyDescent="0.25">
      <c r="A2215" s="15">
        <v>9087450</v>
      </c>
      <c r="B2215" s="15" t="s">
        <v>739</v>
      </c>
      <c r="C2215" s="16">
        <v>44486</v>
      </c>
      <c r="D2215" s="15" t="s">
        <v>70</v>
      </c>
      <c r="E2215" s="1" t="s">
        <v>86</v>
      </c>
      <c r="F2215" s="15" t="s">
        <v>46</v>
      </c>
      <c r="G2215" s="1" t="s">
        <v>70</v>
      </c>
      <c r="H2215" s="17">
        <v>22195</v>
      </c>
      <c r="I2215" s="18">
        <v>0.22195000000000001</v>
      </c>
      <c r="J2215" s="1">
        <v>9078413</v>
      </c>
      <c r="K2215" s="1" t="s">
        <v>739</v>
      </c>
      <c r="L2215" s="19">
        <v>10290177.759199969</v>
      </c>
      <c r="M2215" s="1" t="s">
        <v>67</v>
      </c>
      <c r="N2215" s="1" t="s">
        <v>86</v>
      </c>
      <c r="O2215" s="1" t="s">
        <v>71</v>
      </c>
      <c r="P2215" s="20">
        <v>9078413</v>
      </c>
      <c r="Q2215" s="1" t="s">
        <v>340</v>
      </c>
      <c r="R2215" s="1" t="s">
        <v>89</v>
      </c>
      <c r="S2215" s="1" t="s">
        <v>80</v>
      </c>
      <c r="T2215" s="18">
        <f>IFERROR(VLOOKUP(A2215,'[1]For Report Q-2 '!$A$2:$T$3476,20,0),"-")</f>
        <v>0.20905000000000001</v>
      </c>
      <c r="U2215" s="55">
        <f>IFERROR(VLOOKUP(A2215,'[1]For Report Q-2 '!$A$2:$U$3476,21,0),"-")</f>
        <v>0</v>
      </c>
      <c r="V2215" s="2" t="str">
        <f>IFERROR(VLOOKUP(A2215,'[1]For Report Q-2 '!$A$2:$V$3476,22,0),"-")</f>
        <v>-</v>
      </c>
      <c r="W2215" s="1">
        <f>IFERROR(VLOOKUP(A2215,'[1]For Report Q-2 '!$A$2:$W$3476,23,0),"-")</f>
        <v>0</v>
      </c>
      <c r="X2215" s="1"/>
      <c r="Y2215" s="1"/>
      <c r="Z2215" s="2" t="str">
        <f>IFERROR(VLOOKUP(A2215,'[1]For Report Q-2 '!$A$2:$Z$3476,26,0),"-")</f>
        <v>-</v>
      </c>
      <c r="AA2215" s="1" t="str">
        <f>IFERROR(VLOOKUP(A2215,'[1]For Report Q-2 '!$A$2:$AH$3476,27,0),"-")</f>
        <v>-</v>
      </c>
      <c r="AB2215" s="1" t="str">
        <f>IFERROR(VLOOKUP(A2215,'[1]For Report Q-2 '!$A$2:$AH$3476,28,0),"-")</f>
        <v>-</v>
      </c>
      <c r="AC2215" s="2" t="str">
        <f>IFERROR(VLOOKUP(A2215,'[1]For Report Q-2 '!$A$2:$AH$3476,29,0),"-")</f>
        <v>-</v>
      </c>
      <c r="AD2215" s="2" t="str">
        <f>IFERROR(VLOOKUP(A2215,'[1]For Report Q-2 '!$A$2:$AH$3476,30,0),"-")</f>
        <v>-</v>
      </c>
      <c r="AE2215" s="1" t="str">
        <f>IFERROR(VLOOKUP(A2215,'[1]For Report Q-2 '!$A$2:$AH$3476,31,0),"-")</f>
        <v>-</v>
      </c>
      <c r="AF2215" s="1" t="str">
        <f>IFERROR(VLOOKUP(A2215,'[1]For Report Q-2 '!$A$2:$AH$3476,32,0),"-")</f>
        <v>-</v>
      </c>
      <c r="AG2215" s="2" t="str">
        <f>IFERROR(VLOOKUP(A2215,'[1]For Report Q-2 '!$A$2:$AH$3476,33,0),"-")</f>
        <v>-</v>
      </c>
      <c r="AH2215" s="1" t="str">
        <f t="shared" si="34"/>
        <v>--</v>
      </c>
      <c r="AI2215" t="e">
        <v>#N/A</v>
      </c>
      <c r="AJ2215" t="e">
        <v>#N/A</v>
      </c>
      <c r="AK2215" t="e">
        <v>#N/A</v>
      </c>
    </row>
    <row r="2216" spans="1:37" x14ac:dyDescent="0.25">
      <c r="A2216" s="15">
        <v>9087495</v>
      </c>
      <c r="B2216" s="15" t="s">
        <v>739</v>
      </c>
      <c r="C2216" s="16">
        <v>44501</v>
      </c>
      <c r="D2216" s="15" t="s">
        <v>401</v>
      </c>
      <c r="E2216" s="1" t="s">
        <v>86</v>
      </c>
      <c r="F2216" s="15" t="s">
        <v>46</v>
      </c>
      <c r="G2216" s="1" t="s">
        <v>53</v>
      </c>
      <c r="H2216" s="17">
        <v>18000</v>
      </c>
      <c r="I2216" s="18">
        <v>0.18</v>
      </c>
      <c r="J2216" s="1">
        <v>9078413</v>
      </c>
      <c r="K2216" s="1" t="s">
        <v>739</v>
      </c>
      <c r="L2216" s="19">
        <v>10290177.759199969</v>
      </c>
      <c r="M2216" s="1" t="s">
        <v>67</v>
      </c>
      <c r="N2216" s="1" t="s">
        <v>86</v>
      </c>
      <c r="O2216" s="1" t="s">
        <v>54</v>
      </c>
      <c r="P2216" s="20">
        <v>9078413</v>
      </c>
      <c r="Q2216" s="1" t="s">
        <v>340</v>
      </c>
      <c r="R2216" s="1" t="s">
        <v>89</v>
      </c>
      <c r="S2216" s="1" t="s">
        <v>80</v>
      </c>
      <c r="T2216" s="18">
        <f>IFERROR(VLOOKUP(A2216,'[1]For Report Q-2 '!$A$2:$T$3476,20,0),"-")</f>
        <v>0.18</v>
      </c>
      <c r="U2216" s="55">
        <f>IFERROR(VLOOKUP(A2216,'[1]For Report Q-2 '!$A$2:$U$3476,21,0),"-")</f>
        <v>0</v>
      </c>
      <c r="V2216" s="2" t="str">
        <f>IFERROR(VLOOKUP(A2216,'[1]For Report Q-2 '!$A$2:$V$3476,22,0),"-")</f>
        <v>-</v>
      </c>
      <c r="W2216" s="1">
        <f>IFERROR(VLOOKUP(A2216,'[1]For Report Q-2 '!$A$2:$W$3476,23,0),"-")</f>
        <v>0</v>
      </c>
      <c r="X2216" s="1"/>
      <c r="Y2216" s="1"/>
      <c r="Z2216" s="2" t="str">
        <f>IFERROR(VLOOKUP(A2216,'[1]For Report Q-2 '!$A$2:$Z$3476,26,0),"-")</f>
        <v>-</v>
      </c>
      <c r="AA2216" s="1" t="str">
        <f>IFERROR(VLOOKUP(A2216,'[1]For Report Q-2 '!$A$2:$AH$3476,27,0),"-")</f>
        <v>-</v>
      </c>
      <c r="AB2216" s="1" t="str">
        <f>IFERROR(VLOOKUP(A2216,'[1]For Report Q-2 '!$A$2:$AH$3476,28,0),"-")</f>
        <v>-</v>
      </c>
      <c r="AC2216" s="2" t="str">
        <f>IFERROR(VLOOKUP(A2216,'[1]For Report Q-2 '!$A$2:$AH$3476,29,0),"-")</f>
        <v>-</v>
      </c>
      <c r="AD2216" s="2" t="str">
        <f>IFERROR(VLOOKUP(A2216,'[1]For Report Q-2 '!$A$2:$AH$3476,30,0),"-")</f>
        <v>-</v>
      </c>
      <c r="AE2216" s="1" t="str">
        <f>IFERROR(VLOOKUP(A2216,'[1]For Report Q-2 '!$A$2:$AH$3476,31,0),"-")</f>
        <v>-</v>
      </c>
      <c r="AF2216" s="1" t="str">
        <f>IFERROR(VLOOKUP(A2216,'[1]For Report Q-2 '!$A$2:$AH$3476,32,0),"-")</f>
        <v>-</v>
      </c>
      <c r="AG2216" s="2" t="str">
        <f>IFERROR(VLOOKUP(A2216,'[1]For Report Q-2 '!$A$2:$AH$3476,33,0),"-")</f>
        <v>-</v>
      </c>
      <c r="AH2216" s="1" t="str">
        <f t="shared" si="34"/>
        <v>--</v>
      </c>
      <c r="AI2216" t="e">
        <v>#N/A</v>
      </c>
      <c r="AJ2216" t="e">
        <v>#N/A</v>
      </c>
      <c r="AK2216" t="e">
        <v>#N/A</v>
      </c>
    </row>
    <row r="2217" spans="1:37" x14ac:dyDescent="0.25">
      <c r="A2217" s="15">
        <v>9087594</v>
      </c>
      <c r="B2217" s="15" t="s">
        <v>739</v>
      </c>
      <c r="C2217" s="16">
        <v>44501</v>
      </c>
      <c r="D2217" s="15" t="s">
        <v>178</v>
      </c>
      <c r="E2217" s="1" t="s">
        <v>86</v>
      </c>
      <c r="F2217" s="15" t="s">
        <v>46</v>
      </c>
      <c r="G2217" s="1" t="s">
        <v>178</v>
      </c>
      <c r="H2217" s="17">
        <v>29575</v>
      </c>
      <c r="I2217" s="18">
        <v>0.29575000000000001</v>
      </c>
      <c r="J2217" s="1">
        <v>9078413</v>
      </c>
      <c r="K2217" s="1" t="s">
        <v>739</v>
      </c>
      <c r="L2217" s="19">
        <v>10290177.759199969</v>
      </c>
      <c r="M2217" s="1" t="s">
        <v>67</v>
      </c>
      <c r="N2217" s="1" t="s">
        <v>86</v>
      </c>
      <c r="O2217" s="1" t="s">
        <v>180</v>
      </c>
      <c r="P2217" s="20">
        <v>9078413</v>
      </c>
      <c r="Q2217" s="1" t="s">
        <v>340</v>
      </c>
      <c r="R2217" s="1" t="s">
        <v>89</v>
      </c>
      <c r="S2217" s="1" t="s">
        <v>80</v>
      </c>
      <c r="T2217" s="18">
        <f>IFERROR(VLOOKUP(A2217,'[1]For Report Q-2 '!$A$2:$T$3476,20,0),"-")</f>
        <v>0.29575000000000001</v>
      </c>
      <c r="U2217" s="55">
        <f>IFERROR(VLOOKUP(A2217,'[1]For Report Q-2 '!$A$2:$U$3476,21,0),"-")</f>
        <v>0</v>
      </c>
      <c r="V2217" s="2" t="str">
        <f>IFERROR(VLOOKUP(A2217,'[1]For Report Q-2 '!$A$2:$V$3476,22,0),"-")</f>
        <v>-</v>
      </c>
      <c r="W2217" s="1">
        <f>IFERROR(VLOOKUP(A2217,'[1]For Report Q-2 '!$A$2:$W$3476,23,0),"-")</f>
        <v>0</v>
      </c>
      <c r="X2217" s="1"/>
      <c r="Y2217" s="1"/>
      <c r="Z2217" s="2" t="str">
        <f>IFERROR(VLOOKUP(A2217,'[1]For Report Q-2 '!$A$2:$Z$3476,26,0),"-")</f>
        <v>-</v>
      </c>
      <c r="AA2217" s="1" t="str">
        <f>IFERROR(VLOOKUP(A2217,'[1]For Report Q-2 '!$A$2:$AH$3476,27,0),"-")</f>
        <v>-</v>
      </c>
      <c r="AB2217" s="1" t="str">
        <f>IFERROR(VLOOKUP(A2217,'[1]For Report Q-2 '!$A$2:$AH$3476,28,0),"-")</f>
        <v>-</v>
      </c>
      <c r="AC2217" s="2" t="str">
        <f>IFERROR(VLOOKUP(A2217,'[1]For Report Q-2 '!$A$2:$AH$3476,29,0),"-")</f>
        <v>-</v>
      </c>
      <c r="AD2217" s="2" t="str">
        <f>IFERROR(VLOOKUP(A2217,'[1]For Report Q-2 '!$A$2:$AH$3476,30,0),"-")</f>
        <v>-</v>
      </c>
      <c r="AE2217" s="1" t="str">
        <f>IFERROR(VLOOKUP(A2217,'[1]For Report Q-2 '!$A$2:$AH$3476,31,0),"-")</f>
        <v>-</v>
      </c>
      <c r="AF2217" s="1" t="str">
        <f>IFERROR(VLOOKUP(A2217,'[1]For Report Q-2 '!$A$2:$AH$3476,32,0),"-")</f>
        <v>-</v>
      </c>
      <c r="AG2217" s="2" t="str">
        <f>IFERROR(VLOOKUP(A2217,'[1]For Report Q-2 '!$A$2:$AH$3476,33,0),"-")</f>
        <v>-</v>
      </c>
      <c r="AH2217" s="1" t="str">
        <f t="shared" si="34"/>
        <v>--</v>
      </c>
      <c r="AI2217" t="e">
        <v>#N/A</v>
      </c>
      <c r="AJ2217" t="e">
        <v>#N/A</v>
      </c>
      <c r="AK2217" t="e">
        <v>#N/A</v>
      </c>
    </row>
    <row r="2218" spans="1:37" x14ac:dyDescent="0.25">
      <c r="A2218" s="15">
        <v>9087595</v>
      </c>
      <c r="B2218" s="15" t="s">
        <v>739</v>
      </c>
      <c r="C2218" s="16">
        <v>44529</v>
      </c>
      <c r="D2218" s="15" t="s">
        <v>178</v>
      </c>
      <c r="E2218" s="1" t="s">
        <v>86</v>
      </c>
      <c r="F2218" s="15" t="s">
        <v>46</v>
      </c>
      <c r="G2218" s="1" t="s">
        <v>178</v>
      </c>
      <c r="H2218" s="17">
        <v>17925</v>
      </c>
      <c r="I2218" s="18">
        <v>0.17924999999999999</v>
      </c>
      <c r="J2218" s="1">
        <v>9078413</v>
      </c>
      <c r="K2218" s="1" t="s">
        <v>739</v>
      </c>
      <c r="L2218" s="19">
        <v>10290177.759199969</v>
      </c>
      <c r="M2218" s="1" t="s">
        <v>67</v>
      </c>
      <c r="N2218" s="1" t="s">
        <v>86</v>
      </c>
      <c r="O2218" s="1" t="s">
        <v>180</v>
      </c>
      <c r="P2218" s="20">
        <v>9078413</v>
      </c>
      <c r="Q2218" s="1" t="s">
        <v>340</v>
      </c>
      <c r="R2218" s="1" t="s">
        <v>89</v>
      </c>
      <c r="S2218" s="1" t="s">
        <v>80</v>
      </c>
      <c r="T2218" s="18">
        <f>IFERROR(VLOOKUP(A2218,'[1]For Report Q-2 '!$A$2:$T$3476,20,0),"-")</f>
        <v>0.17494999999999999</v>
      </c>
      <c r="U2218" s="55">
        <f>IFERROR(VLOOKUP(A2218,'[1]For Report Q-2 '!$A$2:$U$3476,21,0),"-")</f>
        <v>0</v>
      </c>
      <c r="V2218" s="2" t="str">
        <f>IFERROR(VLOOKUP(A2218,'[1]For Report Q-2 '!$A$2:$V$3476,22,0),"-")</f>
        <v>-</v>
      </c>
      <c r="W2218" s="1">
        <f>IFERROR(VLOOKUP(A2218,'[1]For Report Q-2 '!$A$2:$W$3476,23,0),"-")</f>
        <v>0</v>
      </c>
      <c r="X2218" s="1"/>
      <c r="Y2218" s="1"/>
      <c r="Z2218" s="2" t="str">
        <f>IFERROR(VLOOKUP(A2218,'[1]For Report Q-2 '!$A$2:$Z$3476,26,0),"-")</f>
        <v>-</v>
      </c>
      <c r="AA2218" s="1" t="str">
        <f>IFERROR(VLOOKUP(A2218,'[1]For Report Q-2 '!$A$2:$AH$3476,27,0),"-")</f>
        <v>-</v>
      </c>
      <c r="AB2218" s="1" t="str">
        <f>IFERROR(VLOOKUP(A2218,'[1]For Report Q-2 '!$A$2:$AH$3476,28,0),"-")</f>
        <v>-</v>
      </c>
      <c r="AC2218" s="2" t="str">
        <f>IFERROR(VLOOKUP(A2218,'[1]For Report Q-2 '!$A$2:$AH$3476,29,0),"-")</f>
        <v>-</v>
      </c>
      <c r="AD2218" s="2" t="str">
        <f>IFERROR(VLOOKUP(A2218,'[1]For Report Q-2 '!$A$2:$AH$3476,30,0),"-")</f>
        <v>-</v>
      </c>
      <c r="AE2218" s="1" t="str">
        <f>IFERROR(VLOOKUP(A2218,'[1]For Report Q-2 '!$A$2:$AH$3476,31,0),"-")</f>
        <v>-</v>
      </c>
      <c r="AF2218" s="1" t="str">
        <f>IFERROR(VLOOKUP(A2218,'[1]For Report Q-2 '!$A$2:$AH$3476,32,0),"-")</f>
        <v>-</v>
      </c>
      <c r="AG2218" s="2" t="str">
        <f>IFERROR(VLOOKUP(A2218,'[1]For Report Q-2 '!$A$2:$AH$3476,33,0),"-")</f>
        <v>-</v>
      </c>
      <c r="AH2218" s="1" t="str">
        <f t="shared" si="34"/>
        <v>--</v>
      </c>
      <c r="AI2218" t="e">
        <v>#N/A</v>
      </c>
      <c r="AJ2218" t="e">
        <v>#N/A</v>
      </c>
      <c r="AK2218" t="e">
        <v>#N/A</v>
      </c>
    </row>
    <row r="2219" spans="1:37" x14ac:dyDescent="0.25">
      <c r="A2219" s="15">
        <v>9087968</v>
      </c>
      <c r="B2219" s="15" t="s">
        <v>739</v>
      </c>
      <c r="C2219" s="16">
        <v>44478</v>
      </c>
      <c r="D2219" s="15" t="s">
        <v>28</v>
      </c>
      <c r="E2219" s="1" t="s">
        <v>86</v>
      </c>
      <c r="F2219" s="15" t="s">
        <v>46</v>
      </c>
      <c r="G2219" s="1" t="s">
        <v>28</v>
      </c>
      <c r="H2219" s="17">
        <v>12775</v>
      </c>
      <c r="I2219" s="18">
        <v>0.12775</v>
      </c>
      <c r="J2219" s="1">
        <v>9078413</v>
      </c>
      <c r="K2219" s="1" t="s">
        <v>739</v>
      </c>
      <c r="L2219" s="19">
        <v>10290177.759199969</v>
      </c>
      <c r="M2219" s="1" t="s">
        <v>67</v>
      </c>
      <c r="N2219" s="1" t="s">
        <v>86</v>
      </c>
      <c r="O2219" s="1" t="s">
        <v>38</v>
      </c>
      <c r="P2219" s="20">
        <v>9078413</v>
      </c>
      <c r="Q2219" s="1" t="s">
        <v>340</v>
      </c>
      <c r="R2219" s="1" t="s">
        <v>89</v>
      </c>
      <c r="S2219" s="1" t="s">
        <v>80</v>
      </c>
      <c r="T2219" s="18">
        <f>IFERROR(VLOOKUP(A2219,'[1]For Report Q-2 '!$A$2:$T$3476,20,0),"-")</f>
        <v>0.12775</v>
      </c>
      <c r="U2219" s="55">
        <f>IFERROR(VLOOKUP(A2219,'[1]For Report Q-2 '!$A$2:$U$3476,21,0),"-")</f>
        <v>0</v>
      </c>
      <c r="V2219" s="2" t="str">
        <f>IFERROR(VLOOKUP(A2219,'[1]For Report Q-2 '!$A$2:$V$3476,22,0),"-")</f>
        <v>-</v>
      </c>
      <c r="W2219" s="1">
        <f>IFERROR(VLOOKUP(A2219,'[1]For Report Q-2 '!$A$2:$W$3476,23,0),"-")</f>
        <v>0</v>
      </c>
      <c r="X2219" s="1"/>
      <c r="Y2219" s="1"/>
      <c r="Z2219" s="2" t="str">
        <f>IFERROR(VLOOKUP(A2219,'[1]For Report Q-2 '!$A$2:$Z$3476,26,0),"-")</f>
        <v>-</v>
      </c>
      <c r="AA2219" s="1" t="str">
        <f>IFERROR(VLOOKUP(A2219,'[1]For Report Q-2 '!$A$2:$AH$3476,27,0),"-")</f>
        <v>-</v>
      </c>
      <c r="AB2219" s="1" t="str">
        <f>IFERROR(VLOOKUP(A2219,'[1]For Report Q-2 '!$A$2:$AH$3476,28,0),"-")</f>
        <v>-</v>
      </c>
      <c r="AC2219" s="2" t="str">
        <f>IFERROR(VLOOKUP(A2219,'[1]For Report Q-2 '!$A$2:$AH$3476,29,0),"-")</f>
        <v>-</v>
      </c>
      <c r="AD2219" s="2" t="str">
        <f>IFERROR(VLOOKUP(A2219,'[1]For Report Q-2 '!$A$2:$AH$3476,30,0),"-")</f>
        <v>-</v>
      </c>
      <c r="AE2219" s="1" t="str">
        <f>IFERROR(VLOOKUP(A2219,'[1]For Report Q-2 '!$A$2:$AH$3476,31,0),"-")</f>
        <v>-</v>
      </c>
      <c r="AF2219" s="1" t="str">
        <f>IFERROR(VLOOKUP(A2219,'[1]For Report Q-2 '!$A$2:$AH$3476,32,0),"-")</f>
        <v>-</v>
      </c>
      <c r="AG2219" s="2" t="str">
        <f>IFERROR(VLOOKUP(A2219,'[1]For Report Q-2 '!$A$2:$AH$3476,33,0),"-")</f>
        <v>-</v>
      </c>
      <c r="AH2219" s="1" t="str">
        <f t="shared" si="34"/>
        <v>--</v>
      </c>
      <c r="AI2219" t="e">
        <v>#N/A</v>
      </c>
      <c r="AJ2219" t="e">
        <v>#N/A</v>
      </c>
      <c r="AK2219" t="e">
        <v>#N/A</v>
      </c>
    </row>
    <row r="2220" spans="1:37" x14ac:dyDescent="0.25">
      <c r="A2220" s="15">
        <v>9088075</v>
      </c>
      <c r="B2220" s="15" t="s">
        <v>739</v>
      </c>
      <c r="C2220" s="16">
        <v>44501</v>
      </c>
      <c r="D2220" s="15" t="s">
        <v>56</v>
      </c>
      <c r="E2220" s="1" t="s">
        <v>86</v>
      </c>
      <c r="F2220" s="15" t="s">
        <v>46</v>
      </c>
      <c r="G2220" s="1" t="s">
        <v>56</v>
      </c>
      <c r="H2220" s="17">
        <v>26405</v>
      </c>
      <c r="I2220" s="18">
        <v>0.26405000000000001</v>
      </c>
      <c r="J2220" s="1">
        <v>9078413</v>
      </c>
      <c r="K2220" s="1" t="s">
        <v>739</v>
      </c>
      <c r="L2220" s="19">
        <v>10290177.759199969</v>
      </c>
      <c r="M2220" s="1" t="s">
        <v>67</v>
      </c>
      <c r="N2220" s="1" t="s">
        <v>86</v>
      </c>
      <c r="O2220" s="1" t="s">
        <v>59</v>
      </c>
      <c r="P2220" s="20">
        <v>9078413</v>
      </c>
      <c r="Q2220" s="1" t="s">
        <v>340</v>
      </c>
      <c r="R2220" s="1" t="s">
        <v>89</v>
      </c>
      <c r="S2220" s="1" t="s">
        <v>80</v>
      </c>
      <c r="T2220" s="18">
        <f>IFERROR(VLOOKUP(A2220,'[1]For Report Q-2 '!$A$2:$T$3476,20,0),"-")</f>
        <v>0.26669999999999999</v>
      </c>
      <c r="U2220" s="55">
        <f>IFERROR(VLOOKUP(A2220,'[1]For Report Q-2 '!$A$2:$U$3476,21,0),"-")</f>
        <v>0</v>
      </c>
      <c r="V2220" s="2" t="str">
        <f>IFERROR(VLOOKUP(A2220,'[1]For Report Q-2 '!$A$2:$V$3476,22,0),"-")</f>
        <v>-</v>
      </c>
      <c r="W2220" s="1">
        <f>IFERROR(VLOOKUP(A2220,'[1]For Report Q-2 '!$A$2:$W$3476,23,0),"-")</f>
        <v>0</v>
      </c>
      <c r="X2220" s="1"/>
      <c r="Y2220" s="1"/>
      <c r="Z2220" s="2" t="str">
        <f>IFERROR(VLOOKUP(A2220,'[1]For Report Q-2 '!$A$2:$Z$3476,26,0),"-")</f>
        <v>-</v>
      </c>
      <c r="AA2220" s="1" t="str">
        <f>IFERROR(VLOOKUP(A2220,'[1]For Report Q-2 '!$A$2:$AH$3476,27,0),"-")</f>
        <v>-</v>
      </c>
      <c r="AB2220" s="1" t="str">
        <f>IFERROR(VLOOKUP(A2220,'[1]For Report Q-2 '!$A$2:$AH$3476,28,0),"-")</f>
        <v>-</v>
      </c>
      <c r="AC2220" s="2" t="str">
        <f>IFERROR(VLOOKUP(A2220,'[1]For Report Q-2 '!$A$2:$AH$3476,29,0),"-")</f>
        <v>-</v>
      </c>
      <c r="AD2220" s="2" t="str">
        <f>IFERROR(VLOOKUP(A2220,'[1]For Report Q-2 '!$A$2:$AH$3476,30,0),"-")</f>
        <v>-</v>
      </c>
      <c r="AE2220" s="1" t="str">
        <f>IFERROR(VLOOKUP(A2220,'[1]For Report Q-2 '!$A$2:$AH$3476,31,0),"-")</f>
        <v>-</v>
      </c>
      <c r="AF2220" s="1" t="str">
        <f>IFERROR(VLOOKUP(A2220,'[1]For Report Q-2 '!$A$2:$AH$3476,32,0),"-")</f>
        <v>-</v>
      </c>
      <c r="AG2220" s="2" t="str">
        <f>IFERROR(VLOOKUP(A2220,'[1]For Report Q-2 '!$A$2:$AH$3476,33,0),"-")</f>
        <v>-</v>
      </c>
      <c r="AH2220" s="1" t="str">
        <f t="shared" si="34"/>
        <v>--</v>
      </c>
      <c r="AI2220" t="e">
        <v>#N/A</v>
      </c>
      <c r="AJ2220" t="e">
        <v>#N/A</v>
      </c>
      <c r="AK2220" t="e">
        <v>#N/A</v>
      </c>
    </row>
    <row r="2221" spans="1:37" x14ac:dyDescent="0.25">
      <c r="A2221" s="15">
        <v>9088232</v>
      </c>
      <c r="B2221" s="15" t="s">
        <v>739</v>
      </c>
      <c r="C2221" s="16">
        <v>44589</v>
      </c>
      <c r="D2221" s="15" t="s">
        <v>28</v>
      </c>
      <c r="E2221" s="1" t="s">
        <v>86</v>
      </c>
      <c r="F2221" s="15" t="s">
        <v>46</v>
      </c>
      <c r="G2221" s="1" t="s">
        <v>28</v>
      </c>
      <c r="H2221" s="17">
        <v>22030</v>
      </c>
      <c r="I2221" s="18">
        <v>0.2203</v>
      </c>
      <c r="J2221" s="1">
        <v>9078413</v>
      </c>
      <c r="K2221" s="1" t="s">
        <v>739</v>
      </c>
      <c r="L2221" s="19">
        <v>10290177.759199969</v>
      </c>
      <c r="M2221" s="1" t="s">
        <v>67</v>
      </c>
      <c r="N2221" s="1" t="s">
        <v>86</v>
      </c>
      <c r="O2221" s="1" t="s">
        <v>32</v>
      </c>
      <c r="P2221" s="20">
        <v>9078413</v>
      </c>
      <c r="Q2221" s="1" t="s">
        <v>340</v>
      </c>
      <c r="R2221" s="1" t="s">
        <v>89</v>
      </c>
      <c r="S2221" s="1" t="s">
        <v>80</v>
      </c>
      <c r="T2221" s="18">
        <f>IFERROR(VLOOKUP(A2221,'[1]For Report Q-2 '!$A$2:$T$3476,20,0),"-")</f>
        <v>0.2203</v>
      </c>
      <c r="U2221" s="55">
        <f>IFERROR(VLOOKUP(A2221,'[1]For Report Q-2 '!$A$2:$U$3476,21,0),"-")</f>
        <v>0</v>
      </c>
      <c r="V2221" s="2" t="str">
        <f>IFERROR(VLOOKUP(A2221,'[1]For Report Q-2 '!$A$2:$V$3476,22,0),"-")</f>
        <v>-</v>
      </c>
      <c r="W2221" s="1">
        <f>IFERROR(VLOOKUP(A2221,'[1]For Report Q-2 '!$A$2:$W$3476,23,0),"-")</f>
        <v>0</v>
      </c>
      <c r="X2221" s="1"/>
      <c r="Y2221" s="1"/>
      <c r="Z2221" s="2" t="str">
        <f>IFERROR(VLOOKUP(A2221,'[1]For Report Q-2 '!$A$2:$Z$3476,26,0),"-")</f>
        <v>-</v>
      </c>
      <c r="AA2221" s="1" t="str">
        <f>IFERROR(VLOOKUP(A2221,'[1]For Report Q-2 '!$A$2:$AH$3476,27,0),"-")</f>
        <v>-</v>
      </c>
      <c r="AB2221" s="1" t="str">
        <f>IFERROR(VLOOKUP(A2221,'[1]For Report Q-2 '!$A$2:$AH$3476,28,0),"-")</f>
        <v>-</v>
      </c>
      <c r="AC2221" s="2" t="str">
        <f>IFERROR(VLOOKUP(A2221,'[1]For Report Q-2 '!$A$2:$AH$3476,29,0),"-")</f>
        <v>-</v>
      </c>
      <c r="AD2221" s="2" t="str">
        <f>IFERROR(VLOOKUP(A2221,'[1]For Report Q-2 '!$A$2:$AH$3476,30,0),"-")</f>
        <v>-</v>
      </c>
      <c r="AE2221" s="1" t="str">
        <f>IFERROR(VLOOKUP(A2221,'[1]For Report Q-2 '!$A$2:$AH$3476,31,0),"-")</f>
        <v>-</v>
      </c>
      <c r="AF2221" s="1" t="str">
        <f>IFERROR(VLOOKUP(A2221,'[1]For Report Q-2 '!$A$2:$AH$3476,32,0),"-")</f>
        <v>-</v>
      </c>
      <c r="AG2221" s="2" t="str">
        <f>IFERROR(VLOOKUP(A2221,'[1]For Report Q-2 '!$A$2:$AH$3476,33,0),"-")</f>
        <v>-</v>
      </c>
      <c r="AH2221" s="1" t="str">
        <f t="shared" si="34"/>
        <v>--</v>
      </c>
      <c r="AI2221" t="e">
        <v>#N/A</v>
      </c>
      <c r="AJ2221" t="e">
        <v>#N/A</v>
      </c>
      <c r="AK2221" t="e">
        <v>#N/A</v>
      </c>
    </row>
    <row r="2222" spans="1:37" x14ac:dyDescent="0.25">
      <c r="A2222" s="15">
        <v>9088250</v>
      </c>
      <c r="B2222" s="15" t="s">
        <v>739</v>
      </c>
      <c r="C2222" s="16">
        <v>44501</v>
      </c>
      <c r="D2222" s="15" t="s">
        <v>28</v>
      </c>
      <c r="E2222" s="1" t="s">
        <v>86</v>
      </c>
      <c r="F2222" s="15" t="s">
        <v>46</v>
      </c>
      <c r="G2222" s="1" t="s">
        <v>28</v>
      </c>
      <c r="H2222" s="17">
        <v>20740</v>
      </c>
      <c r="I2222" s="18">
        <v>0.2074</v>
      </c>
      <c r="J2222" s="1">
        <v>9078413</v>
      </c>
      <c r="K2222" s="1" t="s">
        <v>739</v>
      </c>
      <c r="L2222" s="19">
        <v>10290177.759199969</v>
      </c>
      <c r="M2222" s="1" t="s">
        <v>67</v>
      </c>
      <c r="N2222" s="1" t="s">
        <v>86</v>
      </c>
      <c r="O2222" s="1" t="s">
        <v>38</v>
      </c>
      <c r="P2222" s="20">
        <v>9078413</v>
      </c>
      <c r="Q2222" s="1" t="s">
        <v>340</v>
      </c>
      <c r="R2222" s="1" t="s">
        <v>89</v>
      </c>
      <c r="S2222" s="1" t="s">
        <v>80</v>
      </c>
      <c r="T2222" s="18">
        <f>IFERROR(VLOOKUP(A2222,'[1]For Report Q-2 '!$A$2:$T$3476,20,0),"-")</f>
        <v>0.2074</v>
      </c>
      <c r="U2222" s="55">
        <f>IFERROR(VLOOKUP(A2222,'[1]For Report Q-2 '!$A$2:$U$3476,21,0),"-")</f>
        <v>0</v>
      </c>
      <c r="V2222" s="2" t="str">
        <f>IFERROR(VLOOKUP(A2222,'[1]For Report Q-2 '!$A$2:$V$3476,22,0),"-")</f>
        <v>-</v>
      </c>
      <c r="W2222" s="1">
        <f>IFERROR(VLOOKUP(A2222,'[1]For Report Q-2 '!$A$2:$W$3476,23,0),"-")</f>
        <v>0</v>
      </c>
      <c r="X2222" s="1"/>
      <c r="Y2222" s="1"/>
      <c r="Z2222" s="2" t="str">
        <f>IFERROR(VLOOKUP(A2222,'[1]For Report Q-2 '!$A$2:$Z$3476,26,0),"-")</f>
        <v>-</v>
      </c>
      <c r="AA2222" s="1" t="str">
        <f>IFERROR(VLOOKUP(A2222,'[1]For Report Q-2 '!$A$2:$AH$3476,27,0),"-")</f>
        <v>-</v>
      </c>
      <c r="AB2222" s="1" t="str">
        <f>IFERROR(VLOOKUP(A2222,'[1]For Report Q-2 '!$A$2:$AH$3476,28,0),"-")</f>
        <v>-</v>
      </c>
      <c r="AC2222" s="2" t="str">
        <f>IFERROR(VLOOKUP(A2222,'[1]For Report Q-2 '!$A$2:$AH$3476,29,0),"-")</f>
        <v>-</v>
      </c>
      <c r="AD2222" s="2" t="str">
        <f>IFERROR(VLOOKUP(A2222,'[1]For Report Q-2 '!$A$2:$AH$3476,30,0),"-")</f>
        <v>-</v>
      </c>
      <c r="AE2222" s="1" t="str">
        <f>IFERROR(VLOOKUP(A2222,'[1]For Report Q-2 '!$A$2:$AH$3476,31,0),"-")</f>
        <v>-</v>
      </c>
      <c r="AF2222" s="1" t="str">
        <f>IFERROR(VLOOKUP(A2222,'[1]For Report Q-2 '!$A$2:$AH$3476,32,0),"-")</f>
        <v>-</v>
      </c>
      <c r="AG2222" s="2" t="str">
        <f>IFERROR(VLOOKUP(A2222,'[1]For Report Q-2 '!$A$2:$AH$3476,33,0),"-")</f>
        <v>-</v>
      </c>
      <c r="AH2222" s="1" t="str">
        <f t="shared" si="34"/>
        <v>--</v>
      </c>
      <c r="AI2222" t="e">
        <v>#N/A</v>
      </c>
      <c r="AJ2222" t="e">
        <v>#N/A</v>
      </c>
      <c r="AK2222" t="e">
        <v>#N/A</v>
      </c>
    </row>
    <row r="2223" spans="1:37" x14ac:dyDescent="0.25">
      <c r="A2223" s="15">
        <v>9088252</v>
      </c>
      <c r="B2223" s="15" t="s">
        <v>739</v>
      </c>
      <c r="C2223" s="16">
        <v>44501</v>
      </c>
      <c r="D2223" s="15" t="s">
        <v>28</v>
      </c>
      <c r="E2223" s="1" t="s">
        <v>86</v>
      </c>
      <c r="F2223" s="15" t="s">
        <v>46</v>
      </c>
      <c r="G2223" s="1" t="s">
        <v>28</v>
      </c>
      <c r="H2223" s="17">
        <v>19880</v>
      </c>
      <c r="I2223" s="18">
        <v>0.1988</v>
      </c>
      <c r="J2223" s="1">
        <v>9078413</v>
      </c>
      <c r="K2223" s="1" t="s">
        <v>739</v>
      </c>
      <c r="L2223" s="19">
        <v>10290177.759199969</v>
      </c>
      <c r="M2223" s="1" t="s">
        <v>67</v>
      </c>
      <c r="N2223" s="1" t="s">
        <v>86</v>
      </c>
      <c r="O2223" s="1" t="s">
        <v>38</v>
      </c>
      <c r="P2223" s="20">
        <v>9078413</v>
      </c>
      <c r="Q2223" s="1" t="s">
        <v>340</v>
      </c>
      <c r="R2223" s="1" t="s">
        <v>89</v>
      </c>
      <c r="S2223" s="1" t="s">
        <v>80</v>
      </c>
      <c r="T2223" s="18">
        <f>IFERROR(VLOOKUP(A2223,'[1]For Report Q-2 '!$A$2:$T$3476,20,0),"-")</f>
        <v>0.1988</v>
      </c>
      <c r="U2223" s="55">
        <f>IFERROR(VLOOKUP(A2223,'[1]For Report Q-2 '!$A$2:$U$3476,21,0),"-")</f>
        <v>0</v>
      </c>
      <c r="V2223" s="2" t="str">
        <f>IFERROR(VLOOKUP(A2223,'[1]For Report Q-2 '!$A$2:$V$3476,22,0),"-")</f>
        <v>-</v>
      </c>
      <c r="W2223" s="1">
        <f>IFERROR(VLOOKUP(A2223,'[1]For Report Q-2 '!$A$2:$W$3476,23,0),"-")</f>
        <v>0</v>
      </c>
      <c r="X2223" s="1"/>
      <c r="Y2223" s="1"/>
      <c r="Z2223" s="2" t="str">
        <f>IFERROR(VLOOKUP(A2223,'[1]For Report Q-2 '!$A$2:$Z$3476,26,0),"-")</f>
        <v>-</v>
      </c>
      <c r="AA2223" s="1" t="str">
        <f>IFERROR(VLOOKUP(A2223,'[1]For Report Q-2 '!$A$2:$AH$3476,27,0),"-")</f>
        <v>-</v>
      </c>
      <c r="AB2223" s="1" t="str">
        <f>IFERROR(VLOOKUP(A2223,'[1]For Report Q-2 '!$A$2:$AH$3476,28,0),"-")</f>
        <v>-</v>
      </c>
      <c r="AC2223" s="2" t="str">
        <f>IFERROR(VLOOKUP(A2223,'[1]For Report Q-2 '!$A$2:$AH$3476,29,0),"-")</f>
        <v>-</v>
      </c>
      <c r="AD2223" s="2" t="str">
        <f>IFERROR(VLOOKUP(A2223,'[1]For Report Q-2 '!$A$2:$AH$3476,30,0),"-")</f>
        <v>-</v>
      </c>
      <c r="AE2223" s="1" t="str">
        <f>IFERROR(VLOOKUP(A2223,'[1]For Report Q-2 '!$A$2:$AH$3476,31,0),"-")</f>
        <v>-</v>
      </c>
      <c r="AF2223" s="1" t="str">
        <f>IFERROR(VLOOKUP(A2223,'[1]For Report Q-2 '!$A$2:$AH$3476,32,0),"-")</f>
        <v>-</v>
      </c>
      <c r="AG2223" s="2" t="str">
        <f>IFERROR(VLOOKUP(A2223,'[1]For Report Q-2 '!$A$2:$AH$3476,33,0),"-")</f>
        <v>-</v>
      </c>
      <c r="AH2223" s="1" t="str">
        <f t="shared" si="34"/>
        <v>--</v>
      </c>
      <c r="AI2223" t="e">
        <v>#N/A</v>
      </c>
      <c r="AJ2223" t="e">
        <v>#N/A</v>
      </c>
      <c r="AK2223" t="e">
        <v>#N/A</v>
      </c>
    </row>
    <row r="2224" spans="1:37" x14ac:dyDescent="0.25">
      <c r="A2224" s="15">
        <v>9088265</v>
      </c>
      <c r="B2224" s="15" t="s">
        <v>739</v>
      </c>
      <c r="C2224" s="16">
        <v>44522</v>
      </c>
      <c r="D2224" s="15" t="s">
        <v>28</v>
      </c>
      <c r="E2224" s="1" t="s">
        <v>86</v>
      </c>
      <c r="F2224" s="15" t="s">
        <v>46</v>
      </c>
      <c r="G2224" s="1" t="s">
        <v>28</v>
      </c>
      <c r="H2224" s="17">
        <v>14270</v>
      </c>
      <c r="I2224" s="18">
        <v>0.14269999999999999</v>
      </c>
      <c r="J2224" s="1">
        <v>9078413</v>
      </c>
      <c r="K2224" s="1" t="s">
        <v>739</v>
      </c>
      <c r="L2224" s="19">
        <v>10290177.759199969</v>
      </c>
      <c r="M2224" s="1" t="s">
        <v>67</v>
      </c>
      <c r="N2224" s="1" t="s">
        <v>86</v>
      </c>
      <c r="O2224" s="1" t="s">
        <v>38</v>
      </c>
      <c r="P2224" s="20">
        <v>9078413</v>
      </c>
      <c r="Q2224" s="1" t="s">
        <v>340</v>
      </c>
      <c r="R2224" s="1" t="s">
        <v>89</v>
      </c>
      <c r="S2224" s="1" t="s">
        <v>80</v>
      </c>
      <c r="T2224" s="18">
        <f>IFERROR(VLOOKUP(A2224,'[1]For Report Q-2 '!$A$2:$T$3476,20,0),"-")</f>
        <v>0.13625000000000001</v>
      </c>
      <c r="U2224" s="55">
        <f>IFERROR(VLOOKUP(A2224,'[1]For Report Q-2 '!$A$2:$U$3476,21,0),"-")</f>
        <v>0</v>
      </c>
      <c r="V2224" s="2" t="str">
        <f>IFERROR(VLOOKUP(A2224,'[1]For Report Q-2 '!$A$2:$V$3476,22,0),"-")</f>
        <v>-</v>
      </c>
      <c r="W2224" s="1">
        <f>IFERROR(VLOOKUP(A2224,'[1]For Report Q-2 '!$A$2:$W$3476,23,0),"-")</f>
        <v>0</v>
      </c>
      <c r="X2224" s="1"/>
      <c r="Y2224" s="1"/>
      <c r="Z2224" s="2" t="str">
        <f>IFERROR(VLOOKUP(A2224,'[1]For Report Q-2 '!$A$2:$Z$3476,26,0),"-")</f>
        <v>-</v>
      </c>
      <c r="AA2224" s="1" t="str">
        <f>IFERROR(VLOOKUP(A2224,'[1]For Report Q-2 '!$A$2:$AH$3476,27,0),"-")</f>
        <v>-</v>
      </c>
      <c r="AB2224" s="1" t="str">
        <f>IFERROR(VLOOKUP(A2224,'[1]For Report Q-2 '!$A$2:$AH$3476,28,0),"-")</f>
        <v>-</v>
      </c>
      <c r="AC2224" s="2" t="str">
        <f>IFERROR(VLOOKUP(A2224,'[1]For Report Q-2 '!$A$2:$AH$3476,29,0),"-")</f>
        <v>-</v>
      </c>
      <c r="AD2224" s="2" t="str">
        <f>IFERROR(VLOOKUP(A2224,'[1]For Report Q-2 '!$A$2:$AH$3476,30,0),"-")</f>
        <v>-</v>
      </c>
      <c r="AE2224" s="1" t="str">
        <f>IFERROR(VLOOKUP(A2224,'[1]For Report Q-2 '!$A$2:$AH$3476,31,0),"-")</f>
        <v>-</v>
      </c>
      <c r="AF2224" s="1" t="str">
        <f>IFERROR(VLOOKUP(A2224,'[1]For Report Q-2 '!$A$2:$AH$3476,32,0),"-")</f>
        <v>-</v>
      </c>
      <c r="AG2224" s="2" t="str">
        <f>IFERROR(VLOOKUP(A2224,'[1]For Report Q-2 '!$A$2:$AH$3476,33,0),"-")</f>
        <v>-</v>
      </c>
      <c r="AH2224" s="1" t="str">
        <f t="shared" si="34"/>
        <v>--</v>
      </c>
      <c r="AI2224" t="e">
        <v>#N/A</v>
      </c>
      <c r="AJ2224" t="e">
        <v>#N/A</v>
      </c>
      <c r="AK2224" t="e">
        <v>#N/A</v>
      </c>
    </row>
    <row r="2225" spans="1:37" x14ac:dyDescent="0.25">
      <c r="A2225" s="15">
        <v>9088266</v>
      </c>
      <c r="B2225" s="15" t="s">
        <v>739</v>
      </c>
      <c r="C2225" s="16">
        <v>44520</v>
      </c>
      <c r="D2225" s="15" t="s">
        <v>28</v>
      </c>
      <c r="E2225" s="1" t="s">
        <v>86</v>
      </c>
      <c r="F2225" s="15" t="s">
        <v>46</v>
      </c>
      <c r="G2225" s="1" t="s">
        <v>28</v>
      </c>
      <c r="H2225" s="17">
        <v>25480</v>
      </c>
      <c r="I2225" s="18">
        <v>0.25480000000000003</v>
      </c>
      <c r="J2225" s="1">
        <v>9078413</v>
      </c>
      <c r="K2225" s="1" t="s">
        <v>739</v>
      </c>
      <c r="L2225" s="19">
        <v>10290177.759199969</v>
      </c>
      <c r="M2225" s="1" t="s">
        <v>67</v>
      </c>
      <c r="N2225" s="1" t="s">
        <v>86</v>
      </c>
      <c r="O2225" s="1" t="s">
        <v>32</v>
      </c>
      <c r="P2225" s="20">
        <v>9078413</v>
      </c>
      <c r="Q2225" s="1" t="s">
        <v>340</v>
      </c>
      <c r="R2225" s="1" t="s">
        <v>89</v>
      </c>
      <c r="S2225" s="1" t="s">
        <v>80</v>
      </c>
      <c r="T2225" s="18">
        <f>IFERROR(VLOOKUP(A2225,'[1]For Report Q-2 '!$A$2:$T$3476,20,0),"-")</f>
        <v>0.2505</v>
      </c>
      <c r="U2225" s="55">
        <f>IFERROR(VLOOKUP(A2225,'[1]For Report Q-2 '!$A$2:$U$3476,21,0),"-")</f>
        <v>0</v>
      </c>
      <c r="V2225" s="2" t="str">
        <f>IFERROR(VLOOKUP(A2225,'[1]For Report Q-2 '!$A$2:$V$3476,22,0),"-")</f>
        <v>-</v>
      </c>
      <c r="W2225" s="1">
        <f>IFERROR(VLOOKUP(A2225,'[1]For Report Q-2 '!$A$2:$W$3476,23,0),"-")</f>
        <v>0</v>
      </c>
      <c r="X2225" s="1"/>
      <c r="Y2225" s="1"/>
      <c r="Z2225" s="2" t="str">
        <f>IFERROR(VLOOKUP(A2225,'[1]For Report Q-2 '!$A$2:$Z$3476,26,0),"-")</f>
        <v>-</v>
      </c>
      <c r="AA2225" s="1" t="str">
        <f>IFERROR(VLOOKUP(A2225,'[1]For Report Q-2 '!$A$2:$AH$3476,27,0),"-")</f>
        <v>-</v>
      </c>
      <c r="AB2225" s="1" t="str">
        <f>IFERROR(VLOOKUP(A2225,'[1]For Report Q-2 '!$A$2:$AH$3476,28,0),"-")</f>
        <v>-</v>
      </c>
      <c r="AC2225" s="2" t="str">
        <f>IFERROR(VLOOKUP(A2225,'[1]For Report Q-2 '!$A$2:$AH$3476,29,0),"-")</f>
        <v>-</v>
      </c>
      <c r="AD2225" s="2" t="str">
        <f>IFERROR(VLOOKUP(A2225,'[1]For Report Q-2 '!$A$2:$AH$3476,30,0),"-")</f>
        <v>-</v>
      </c>
      <c r="AE2225" s="1" t="str">
        <f>IFERROR(VLOOKUP(A2225,'[1]For Report Q-2 '!$A$2:$AH$3476,31,0),"-")</f>
        <v>-</v>
      </c>
      <c r="AF2225" s="1" t="str">
        <f>IFERROR(VLOOKUP(A2225,'[1]For Report Q-2 '!$A$2:$AH$3476,32,0),"-")</f>
        <v>-</v>
      </c>
      <c r="AG2225" s="2" t="str">
        <f>IFERROR(VLOOKUP(A2225,'[1]For Report Q-2 '!$A$2:$AH$3476,33,0),"-")</f>
        <v>-</v>
      </c>
      <c r="AH2225" s="1" t="str">
        <f t="shared" si="34"/>
        <v>--</v>
      </c>
      <c r="AI2225" t="e">
        <v>#N/A</v>
      </c>
      <c r="AJ2225" t="e">
        <v>#N/A</v>
      </c>
      <c r="AK2225" t="e">
        <v>#N/A</v>
      </c>
    </row>
    <row r="2226" spans="1:37" x14ac:dyDescent="0.25">
      <c r="A2226" s="15">
        <v>9088300</v>
      </c>
      <c r="B2226" s="15" t="s">
        <v>739</v>
      </c>
      <c r="C2226" s="16">
        <v>44539</v>
      </c>
      <c r="D2226" s="15" t="s">
        <v>56</v>
      </c>
      <c r="E2226" s="1" t="s">
        <v>86</v>
      </c>
      <c r="F2226" s="15" t="s">
        <v>46</v>
      </c>
      <c r="G2226" s="1" t="s">
        <v>56</v>
      </c>
      <c r="H2226" s="17">
        <v>36475</v>
      </c>
      <c r="I2226" s="18">
        <v>0.36475000000000002</v>
      </c>
      <c r="J2226" s="1">
        <v>9078413</v>
      </c>
      <c r="K2226" s="1" t="s">
        <v>739</v>
      </c>
      <c r="L2226" s="19">
        <v>10290177.759199969</v>
      </c>
      <c r="M2226" s="1" t="s">
        <v>67</v>
      </c>
      <c r="N2226" s="1" t="s">
        <v>86</v>
      </c>
      <c r="O2226" s="1" t="s">
        <v>59</v>
      </c>
      <c r="P2226" s="20">
        <v>9078413</v>
      </c>
      <c r="Q2226" s="1" t="s">
        <v>340</v>
      </c>
      <c r="R2226" s="1" t="s">
        <v>89</v>
      </c>
      <c r="S2226" s="1" t="s">
        <v>80</v>
      </c>
      <c r="T2226" s="18">
        <f>IFERROR(VLOOKUP(A2226,'[1]For Report Q-2 '!$A$2:$T$3476,20,0),"-")</f>
        <v>0.3674</v>
      </c>
      <c r="U2226" s="55">
        <f>IFERROR(VLOOKUP(A2226,'[1]For Report Q-2 '!$A$2:$U$3476,21,0),"-")</f>
        <v>0</v>
      </c>
      <c r="V2226" s="2" t="str">
        <f>IFERROR(VLOOKUP(A2226,'[1]For Report Q-2 '!$A$2:$V$3476,22,0),"-")</f>
        <v>-</v>
      </c>
      <c r="W2226" s="1">
        <f>IFERROR(VLOOKUP(A2226,'[1]For Report Q-2 '!$A$2:$W$3476,23,0),"-")</f>
        <v>0</v>
      </c>
      <c r="X2226" s="1"/>
      <c r="Y2226" s="1"/>
      <c r="Z2226" s="2" t="str">
        <f>IFERROR(VLOOKUP(A2226,'[1]For Report Q-2 '!$A$2:$Z$3476,26,0),"-")</f>
        <v>-</v>
      </c>
      <c r="AA2226" s="1" t="str">
        <f>IFERROR(VLOOKUP(A2226,'[1]For Report Q-2 '!$A$2:$AH$3476,27,0),"-")</f>
        <v>-</v>
      </c>
      <c r="AB2226" s="1" t="str">
        <f>IFERROR(VLOOKUP(A2226,'[1]For Report Q-2 '!$A$2:$AH$3476,28,0),"-")</f>
        <v>-</v>
      </c>
      <c r="AC2226" s="2" t="str">
        <f>IFERROR(VLOOKUP(A2226,'[1]For Report Q-2 '!$A$2:$AH$3476,29,0),"-")</f>
        <v>-</v>
      </c>
      <c r="AD2226" s="2" t="str">
        <f>IFERROR(VLOOKUP(A2226,'[1]For Report Q-2 '!$A$2:$AH$3476,30,0),"-")</f>
        <v>-</v>
      </c>
      <c r="AE2226" s="1" t="str">
        <f>IFERROR(VLOOKUP(A2226,'[1]For Report Q-2 '!$A$2:$AH$3476,31,0),"-")</f>
        <v>-</v>
      </c>
      <c r="AF2226" s="1" t="str">
        <f>IFERROR(VLOOKUP(A2226,'[1]For Report Q-2 '!$A$2:$AH$3476,32,0),"-")</f>
        <v>-</v>
      </c>
      <c r="AG2226" s="2" t="str">
        <f>IFERROR(VLOOKUP(A2226,'[1]For Report Q-2 '!$A$2:$AH$3476,33,0),"-")</f>
        <v>-</v>
      </c>
      <c r="AH2226" s="1" t="str">
        <f t="shared" si="34"/>
        <v>--</v>
      </c>
      <c r="AI2226" t="e">
        <v>#N/A</v>
      </c>
      <c r="AJ2226" t="e">
        <v>#N/A</v>
      </c>
      <c r="AK2226" t="e">
        <v>#N/A</v>
      </c>
    </row>
    <row r="2227" spans="1:37" x14ac:dyDescent="0.25">
      <c r="A2227" s="15">
        <v>9088355</v>
      </c>
      <c r="B2227" s="15" t="s">
        <v>739</v>
      </c>
      <c r="C2227" s="16">
        <v>44606</v>
      </c>
      <c r="D2227" s="15" t="s">
        <v>40</v>
      </c>
      <c r="E2227" s="1" t="s">
        <v>86</v>
      </c>
      <c r="F2227" s="15" t="s">
        <v>46</v>
      </c>
      <c r="G2227" s="1" t="s">
        <v>40</v>
      </c>
      <c r="H2227" s="17">
        <v>16875</v>
      </c>
      <c r="I2227" s="18">
        <v>0.16875000000000001</v>
      </c>
      <c r="J2227" s="1">
        <v>9078413</v>
      </c>
      <c r="K2227" s="1" t="s">
        <v>739</v>
      </c>
      <c r="L2227" s="19">
        <v>10290177.759199969</v>
      </c>
      <c r="M2227" s="1" t="s">
        <v>67</v>
      </c>
      <c r="N2227" s="1" t="s">
        <v>86</v>
      </c>
      <c r="O2227" s="1" t="s">
        <v>50</v>
      </c>
      <c r="P2227" s="20">
        <v>9078413</v>
      </c>
      <c r="Q2227" s="1" t="s">
        <v>340</v>
      </c>
      <c r="R2227" s="1" t="s">
        <v>89</v>
      </c>
      <c r="S2227" s="1" t="s">
        <v>80</v>
      </c>
      <c r="T2227" s="18">
        <f>IFERROR(VLOOKUP(A2227,'[1]For Report Q-2 '!$A$2:$T$3476,20,0),"-")</f>
        <v>0.16425000000000001</v>
      </c>
      <c r="U2227" s="55">
        <f>IFERROR(VLOOKUP(A2227,'[1]For Report Q-2 '!$A$2:$U$3476,21,0),"-")</f>
        <v>0</v>
      </c>
      <c r="V2227" s="2" t="str">
        <f>IFERROR(VLOOKUP(A2227,'[1]For Report Q-2 '!$A$2:$V$3476,22,0),"-")</f>
        <v>-</v>
      </c>
      <c r="W2227" s="1">
        <f>IFERROR(VLOOKUP(A2227,'[1]For Report Q-2 '!$A$2:$W$3476,23,0),"-")</f>
        <v>0</v>
      </c>
      <c r="X2227" s="1"/>
      <c r="Y2227" s="1"/>
      <c r="Z2227" s="2" t="str">
        <f>IFERROR(VLOOKUP(A2227,'[1]For Report Q-2 '!$A$2:$Z$3476,26,0),"-")</f>
        <v>-</v>
      </c>
      <c r="AA2227" s="1" t="str">
        <f>IFERROR(VLOOKUP(A2227,'[1]For Report Q-2 '!$A$2:$AH$3476,27,0),"-")</f>
        <v>-</v>
      </c>
      <c r="AB2227" s="1" t="str">
        <f>IFERROR(VLOOKUP(A2227,'[1]For Report Q-2 '!$A$2:$AH$3476,28,0),"-")</f>
        <v>-</v>
      </c>
      <c r="AC2227" s="2" t="str">
        <f>IFERROR(VLOOKUP(A2227,'[1]For Report Q-2 '!$A$2:$AH$3476,29,0),"-")</f>
        <v>-</v>
      </c>
      <c r="AD2227" s="2" t="str">
        <f>IFERROR(VLOOKUP(A2227,'[1]For Report Q-2 '!$A$2:$AH$3476,30,0),"-")</f>
        <v>-</v>
      </c>
      <c r="AE2227" s="1" t="str">
        <f>IFERROR(VLOOKUP(A2227,'[1]For Report Q-2 '!$A$2:$AH$3476,31,0),"-")</f>
        <v>-</v>
      </c>
      <c r="AF2227" s="1" t="str">
        <f>IFERROR(VLOOKUP(A2227,'[1]For Report Q-2 '!$A$2:$AH$3476,32,0),"-")</f>
        <v>-</v>
      </c>
      <c r="AG2227" s="2" t="str">
        <f>IFERROR(VLOOKUP(A2227,'[1]For Report Q-2 '!$A$2:$AH$3476,33,0),"-")</f>
        <v>-</v>
      </c>
      <c r="AH2227" s="1" t="str">
        <f t="shared" si="34"/>
        <v>--</v>
      </c>
      <c r="AI2227" t="e">
        <v>#N/A</v>
      </c>
      <c r="AJ2227" t="e">
        <v>#N/A</v>
      </c>
      <c r="AK2227" t="e">
        <v>#N/A</v>
      </c>
    </row>
    <row r="2228" spans="1:37" x14ac:dyDescent="0.25">
      <c r="A2228" s="15">
        <v>9088359</v>
      </c>
      <c r="B2228" s="15" t="s">
        <v>739</v>
      </c>
      <c r="C2228" s="16">
        <v>44566</v>
      </c>
      <c r="D2228" s="15" t="s">
        <v>178</v>
      </c>
      <c r="E2228" s="1" t="s">
        <v>86</v>
      </c>
      <c r="F2228" s="15" t="s">
        <v>46</v>
      </c>
      <c r="G2228" s="1" t="s">
        <v>178</v>
      </c>
      <c r="H2228" s="17">
        <v>17045</v>
      </c>
      <c r="I2228" s="18">
        <v>0.17044999999999999</v>
      </c>
      <c r="J2228" s="1">
        <v>9078413</v>
      </c>
      <c r="K2228" s="1" t="s">
        <v>739</v>
      </c>
      <c r="L2228" s="19">
        <v>10290177.759199969</v>
      </c>
      <c r="M2228" s="1" t="s">
        <v>67</v>
      </c>
      <c r="N2228" s="1" t="s">
        <v>86</v>
      </c>
      <c r="O2228" s="1" t="s">
        <v>180</v>
      </c>
      <c r="P2228" s="20">
        <v>9078413</v>
      </c>
      <c r="Q2228" s="1" t="s">
        <v>340</v>
      </c>
      <c r="R2228" s="1" t="s">
        <v>89</v>
      </c>
      <c r="S2228" s="1" t="s">
        <v>80</v>
      </c>
      <c r="T2228" s="18">
        <f>IFERROR(VLOOKUP(A2228,'[1]For Report Q-2 '!$A$2:$T$3476,20,0),"-")</f>
        <v>0.15755</v>
      </c>
      <c r="U2228" s="55">
        <f>IFERROR(VLOOKUP(A2228,'[1]For Report Q-2 '!$A$2:$U$3476,21,0),"-")</f>
        <v>0</v>
      </c>
      <c r="V2228" s="2" t="str">
        <f>IFERROR(VLOOKUP(A2228,'[1]For Report Q-2 '!$A$2:$V$3476,22,0),"-")</f>
        <v>-</v>
      </c>
      <c r="W2228" s="1">
        <f>IFERROR(VLOOKUP(A2228,'[1]For Report Q-2 '!$A$2:$W$3476,23,0),"-")</f>
        <v>0</v>
      </c>
      <c r="X2228" s="1"/>
      <c r="Y2228" s="1"/>
      <c r="Z2228" s="2" t="str">
        <f>IFERROR(VLOOKUP(A2228,'[1]For Report Q-2 '!$A$2:$Z$3476,26,0),"-")</f>
        <v>-</v>
      </c>
      <c r="AA2228" s="1" t="str">
        <f>IFERROR(VLOOKUP(A2228,'[1]For Report Q-2 '!$A$2:$AH$3476,27,0),"-")</f>
        <v>-</v>
      </c>
      <c r="AB2228" s="1" t="str">
        <f>IFERROR(VLOOKUP(A2228,'[1]For Report Q-2 '!$A$2:$AH$3476,28,0),"-")</f>
        <v>-</v>
      </c>
      <c r="AC2228" s="2" t="str">
        <f>IFERROR(VLOOKUP(A2228,'[1]For Report Q-2 '!$A$2:$AH$3476,29,0),"-")</f>
        <v>-</v>
      </c>
      <c r="AD2228" s="2" t="str">
        <f>IFERROR(VLOOKUP(A2228,'[1]For Report Q-2 '!$A$2:$AH$3476,30,0),"-")</f>
        <v>-</v>
      </c>
      <c r="AE2228" s="1" t="str">
        <f>IFERROR(VLOOKUP(A2228,'[1]For Report Q-2 '!$A$2:$AH$3476,31,0),"-")</f>
        <v>-</v>
      </c>
      <c r="AF2228" s="1" t="str">
        <f>IFERROR(VLOOKUP(A2228,'[1]For Report Q-2 '!$A$2:$AH$3476,32,0),"-")</f>
        <v>-</v>
      </c>
      <c r="AG2228" s="2" t="str">
        <f>IFERROR(VLOOKUP(A2228,'[1]For Report Q-2 '!$A$2:$AH$3476,33,0),"-")</f>
        <v>-</v>
      </c>
      <c r="AH2228" s="1" t="str">
        <f t="shared" si="34"/>
        <v>--</v>
      </c>
      <c r="AI2228" t="e">
        <v>#N/A</v>
      </c>
      <c r="AJ2228" t="e">
        <v>#N/A</v>
      </c>
      <c r="AK2228" t="e">
        <v>#N/A</v>
      </c>
    </row>
    <row r="2229" spans="1:37" x14ac:dyDescent="0.25">
      <c r="A2229" s="15">
        <v>9088360</v>
      </c>
      <c r="B2229" s="15" t="s">
        <v>739</v>
      </c>
      <c r="C2229" s="16">
        <v>44554</v>
      </c>
      <c r="D2229" s="15" t="s">
        <v>178</v>
      </c>
      <c r="E2229" s="1" t="s">
        <v>86</v>
      </c>
      <c r="F2229" s="15" t="s">
        <v>46</v>
      </c>
      <c r="G2229" s="1" t="s">
        <v>178</v>
      </c>
      <c r="H2229" s="17">
        <v>20320</v>
      </c>
      <c r="I2229" s="18">
        <v>0.20319999999999999</v>
      </c>
      <c r="J2229" s="1">
        <v>9078413</v>
      </c>
      <c r="K2229" s="1" t="s">
        <v>739</v>
      </c>
      <c r="L2229" s="19">
        <v>10290177.759199969</v>
      </c>
      <c r="M2229" s="1" t="s">
        <v>67</v>
      </c>
      <c r="N2229" s="1" t="s">
        <v>86</v>
      </c>
      <c r="O2229" s="1" t="s">
        <v>180</v>
      </c>
      <c r="P2229" s="20">
        <v>9078413</v>
      </c>
      <c r="Q2229" s="1" t="s">
        <v>340</v>
      </c>
      <c r="R2229" s="1" t="s">
        <v>89</v>
      </c>
      <c r="S2229" s="1" t="s">
        <v>80</v>
      </c>
      <c r="T2229" s="18">
        <f>IFERROR(VLOOKUP(A2229,'[1]For Report Q-2 '!$A$2:$T$3476,20,0),"-")</f>
        <v>0.19675000000000001</v>
      </c>
      <c r="U2229" s="55">
        <f>IFERROR(VLOOKUP(A2229,'[1]For Report Q-2 '!$A$2:$U$3476,21,0),"-")</f>
        <v>0</v>
      </c>
      <c r="V2229" s="2" t="str">
        <f>IFERROR(VLOOKUP(A2229,'[1]For Report Q-2 '!$A$2:$V$3476,22,0),"-")</f>
        <v>-</v>
      </c>
      <c r="W2229" s="1">
        <f>IFERROR(VLOOKUP(A2229,'[1]For Report Q-2 '!$A$2:$W$3476,23,0),"-")</f>
        <v>0</v>
      </c>
      <c r="X2229" s="1"/>
      <c r="Y2229" s="1"/>
      <c r="Z2229" s="2" t="str">
        <f>IFERROR(VLOOKUP(A2229,'[1]For Report Q-2 '!$A$2:$Z$3476,26,0),"-")</f>
        <v>-</v>
      </c>
      <c r="AA2229" s="1" t="str">
        <f>IFERROR(VLOOKUP(A2229,'[1]For Report Q-2 '!$A$2:$AH$3476,27,0),"-")</f>
        <v>-</v>
      </c>
      <c r="AB2229" s="1" t="str">
        <f>IFERROR(VLOOKUP(A2229,'[1]For Report Q-2 '!$A$2:$AH$3476,28,0),"-")</f>
        <v>-</v>
      </c>
      <c r="AC2229" s="2" t="str">
        <f>IFERROR(VLOOKUP(A2229,'[1]For Report Q-2 '!$A$2:$AH$3476,29,0),"-")</f>
        <v>-</v>
      </c>
      <c r="AD2229" s="2" t="str">
        <f>IFERROR(VLOOKUP(A2229,'[1]For Report Q-2 '!$A$2:$AH$3476,30,0),"-")</f>
        <v>-</v>
      </c>
      <c r="AE2229" s="1" t="str">
        <f>IFERROR(VLOOKUP(A2229,'[1]For Report Q-2 '!$A$2:$AH$3476,31,0),"-")</f>
        <v>-</v>
      </c>
      <c r="AF2229" s="1" t="str">
        <f>IFERROR(VLOOKUP(A2229,'[1]For Report Q-2 '!$A$2:$AH$3476,32,0),"-")</f>
        <v>-</v>
      </c>
      <c r="AG2229" s="2" t="str">
        <f>IFERROR(VLOOKUP(A2229,'[1]For Report Q-2 '!$A$2:$AH$3476,33,0),"-")</f>
        <v>-</v>
      </c>
      <c r="AH2229" s="1" t="str">
        <f t="shared" si="34"/>
        <v>--</v>
      </c>
      <c r="AI2229" t="e">
        <v>#N/A</v>
      </c>
      <c r="AJ2229" t="e">
        <v>#N/A</v>
      </c>
      <c r="AK2229" t="e">
        <v>#N/A</v>
      </c>
    </row>
    <row r="2230" spans="1:37" x14ac:dyDescent="0.25">
      <c r="A2230" s="15">
        <v>9088361</v>
      </c>
      <c r="B2230" s="15" t="s">
        <v>739</v>
      </c>
      <c r="C2230" s="16">
        <v>44621</v>
      </c>
      <c r="D2230" s="15" t="s">
        <v>178</v>
      </c>
      <c r="E2230" s="1" t="s">
        <v>86</v>
      </c>
      <c r="F2230" s="15" t="s">
        <v>46</v>
      </c>
      <c r="G2230" s="1" t="s">
        <v>178</v>
      </c>
      <c r="H2230" s="17">
        <v>17325</v>
      </c>
      <c r="I2230" s="18">
        <v>0.17324999999999999</v>
      </c>
      <c r="J2230" s="1">
        <v>9078413</v>
      </c>
      <c r="K2230" s="1" t="s">
        <v>739</v>
      </c>
      <c r="L2230" s="19">
        <v>10290177.759199969</v>
      </c>
      <c r="M2230" s="1" t="s">
        <v>67</v>
      </c>
      <c r="N2230" s="1" t="s">
        <v>86</v>
      </c>
      <c r="O2230" s="1" t="s">
        <v>180</v>
      </c>
      <c r="P2230" s="20">
        <v>9078413</v>
      </c>
      <c r="Q2230" s="1" t="s">
        <v>340</v>
      </c>
      <c r="R2230" s="1" t="s">
        <v>89</v>
      </c>
      <c r="S2230" s="1" t="s">
        <v>80</v>
      </c>
      <c r="T2230" s="18">
        <f>IFERROR(VLOOKUP(A2230,'[1]For Report Q-2 '!$A$2:$T$3476,20,0),"-")</f>
        <v>0.17324999999999999</v>
      </c>
      <c r="U2230" s="55">
        <f>IFERROR(VLOOKUP(A2230,'[1]For Report Q-2 '!$A$2:$U$3476,21,0),"-")</f>
        <v>0</v>
      </c>
      <c r="V2230" s="2" t="str">
        <f>IFERROR(VLOOKUP(A2230,'[1]For Report Q-2 '!$A$2:$V$3476,22,0),"-")</f>
        <v>-</v>
      </c>
      <c r="W2230" s="1">
        <f>IFERROR(VLOOKUP(A2230,'[1]For Report Q-2 '!$A$2:$W$3476,23,0),"-")</f>
        <v>0</v>
      </c>
      <c r="X2230" s="1"/>
      <c r="Y2230" s="1"/>
      <c r="Z2230" s="2" t="str">
        <f>IFERROR(VLOOKUP(A2230,'[1]For Report Q-2 '!$A$2:$Z$3476,26,0),"-")</f>
        <v>-</v>
      </c>
      <c r="AA2230" s="1" t="str">
        <f>IFERROR(VLOOKUP(A2230,'[1]For Report Q-2 '!$A$2:$AH$3476,27,0),"-")</f>
        <v>-</v>
      </c>
      <c r="AB2230" s="1" t="str">
        <f>IFERROR(VLOOKUP(A2230,'[1]For Report Q-2 '!$A$2:$AH$3476,28,0),"-")</f>
        <v>-</v>
      </c>
      <c r="AC2230" s="2" t="str">
        <f>IFERROR(VLOOKUP(A2230,'[1]For Report Q-2 '!$A$2:$AH$3476,29,0),"-")</f>
        <v>-</v>
      </c>
      <c r="AD2230" s="2" t="str">
        <f>IFERROR(VLOOKUP(A2230,'[1]For Report Q-2 '!$A$2:$AH$3476,30,0),"-")</f>
        <v>-</v>
      </c>
      <c r="AE2230" s="1" t="str">
        <f>IFERROR(VLOOKUP(A2230,'[1]For Report Q-2 '!$A$2:$AH$3476,31,0),"-")</f>
        <v>-</v>
      </c>
      <c r="AF2230" s="1" t="str">
        <f>IFERROR(VLOOKUP(A2230,'[1]For Report Q-2 '!$A$2:$AH$3476,32,0),"-")</f>
        <v>-</v>
      </c>
      <c r="AG2230" s="2" t="str">
        <f>IFERROR(VLOOKUP(A2230,'[1]For Report Q-2 '!$A$2:$AH$3476,33,0),"-")</f>
        <v>-</v>
      </c>
      <c r="AH2230" s="1" t="str">
        <f t="shared" si="34"/>
        <v>--</v>
      </c>
      <c r="AI2230" t="e">
        <v>#N/A</v>
      </c>
      <c r="AJ2230" t="e">
        <v>#N/A</v>
      </c>
      <c r="AK2230" t="e">
        <v>#N/A</v>
      </c>
    </row>
    <row r="2231" spans="1:37" x14ac:dyDescent="0.25">
      <c r="A2231" s="15">
        <v>9088368</v>
      </c>
      <c r="B2231" s="15" t="s">
        <v>739</v>
      </c>
      <c r="C2231" s="16">
        <v>44524</v>
      </c>
      <c r="D2231" s="15" t="s">
        <v>182</v>
      </c>
      <c r="E2231" s="1" t="s">
        <v>86</v>
      </c>
      <c r="F2231" s="15" t="s">
        <v>46</v>
      </c>
      <c r="G2231" s="1" t="s">
        <v>53</v>
      </c>
      <c r="H2231" s="17">
        <v>12550</v>
      </c>
      <c r="I2231" s="18">
        <v>0.1255</v>
      </c>
      <c r="J2231" s="1">
        <v>9078413</v>
      </c>
      <c r="K2231" s="1" t="s">
        <v>739</v>
      </c>
      <c r="L2231" s="19">
        <v>10290177.759199969</v>
      </c>
      <c r="M2231" s="1" t="s">
        <v>67</v>
      </c>
      <c r="N2231" s="1" t="s">
        <v>86</v>
      </c>
      <c r="O2231" s="1" t="s">
        <v>54</v>
      </c>
      <c r="P2231" s="20">
        <v>9078413</v>
      </c>
      <c r="Q2231" s="1" t="s">
        <v>340</v>
      </c>
      <c r="R2231" s="1" t="s">
        <v>89</v>
      </c>
      <c r="S2231" s="1" t="s">
        <v>80</v>
      </c>
      <c r="T2231" s="18">
        <f>IFERROR(VLOOKUP(A2231,'[1]For Report Q-2 '!$A$2:$T$3476,20,0),"-")</f>
        <v>0.1255</v>
      </c>
      <c r="U2231" s="55">
        <f>IFERROR(VLOOKUP(A2231,'[1]For Report Q-2 '!$A$2:$U$3476,21,0),"-")</f>
        <v>0</v>
      </c>
      <c r="V2231" s="2" t="str">
        <f>IFERROR(VLOOKUP(A2231,'[1]For Report Q-2 '!$A$2:$V$3476,22,0),"-")</f>
        <v>-</v>
      </c>
      <c r="W2231" s="1">
        <f>IFERROR(VLOOKUP(A2231,'[1]For Report Q-2 '!$A$2:$W$3476,23,0),"-")</f>
        <v>0</v>
      </c>
      <c r="X2231" s="1"/>
      <c r="Y2231" s="1"/>
      <c r="Z2231" s="2" t="str">
        <f>IFERROR(VLOOKUP(A2231,'[1]For Report Q-2 '!$A$2:$Z$3476,26,0),"-")</f>
        <v>-</v>
      </c>
      <c r="AA2231" s="1" t="str">
        <f>IFERROR(VLOOKUP(A2231,'[1]For Report Q-2 '!$A$2:$AH$3476,27,0),"-")</f>
        <v>-</v>
      </c>
      <c r="AB2231" s="1" t="str">
        <f>IFERROR(VLOOKUP(A2231,'[1]For Report Q-2 '!$A$2:$AH$3476,28,0),"-")</f>
        <v>-</v>
      </c>
      <c r="AC2231" s="2" t="str">
        <f>IFERROR(VLOOKUP(A2231,'[1]For Report Q-2 '!$A$2:$AH$3476,29,0),"-")</f>
        <v>-</v>
      </c>
      <c r="AD2231" s="2" t="str">
        <f>IFERROR(VLOOKUP(A2231,'[1]For Report Q-2 '!$A$2:$AH$3476,30,0),"-")</f>
        <v>-</v>
      </c>
      <c r="AE2231" s="1" t="str">
        <f>IFERROR(VLOOKUP(A2231,'[1]For Report Q-2 '!$A$2:$AH$3476,31,0),"-")</f>
        <v>-</v>
      </c>
      <c r="AF2231" s="1" t="str">
        <f>IFERROR(VLOOKUP(A2231,'[1]For Report Q-2 '!$A$2:$AH$3476,32,0),"-")</f>
        <v>-</v>
      </c>
      <c r="AG2231" s="2" t="str">
        <f>IFERROR(VLOOKUP(A2231,'[1]For Report Q-2 '!$A$2:$AH$3476,33,0),"-")</f>
        <v>-</v>
      </c>
      <c r="AH2231" s="1" t="str">
        <f t="shared" si="34"/>
        <v>--</v>
      </c>
      <c r="AI2231" t="e">
        <v>#N/A</v>
      </c>
      <c r="AJ2231" t="e">
        <v>#N/A</v>
      </c>
      <c r="AK2231" t="e">
        <v>#N/A</v>
      </c>
    </row>
    <row r="2232" spans="1:37" x14ac:dyDescent="0.25">
      <c r="A2232" s="15">
        <v>9088370</v>
      </c>
      <c r="B2232" s="15" t="s">
        <v>739</v>
      </c>
      <c r="C2232" s="16">
        <v>44558</v>
      </c>
      <c r="D2232" s="15" t="s">
        <v>104</v>
      </c>
      <c r="E2232" s="1" t="s">
        <v>86</v>
      </c>
      <c r="F2232" s="15" t="s">
        <v>46</v>
      </c>
      <c r="G2232" s="1" t="s">
        <v>104</v>
      </c>
      <c r="H2232" s="17">
        <v>20115</v>
      </c>
      <c r="I2232" s="18">
        <v>0.20115</v>
      </c>
      <c r="J2232" s="1">
        <v>9078413</v>
      </c>
      <c r="K2232" s="1" t="s">
        <v>739</v>
      </c>
      <c r="L2232" s="19">
        <v>10290177.759199969</v>
      </c>
      <c r="M2232" s="1" t="s">
        <v>67</v>
      </c>
      <c r="N2232" s="1" t="s">
        <v>86</v>
      </c>
      <c r="O2232" s="1" t="s">
        <v>105</v>
      </c>
      <c r="P2232" s="20">
        <v>9078413</v>
      </c>
      <c r="Q2232" s="1" t="s">
        <v>340</v>
      </c>
      <c r="R2232" s="1" t="s">
        <v>89</v>
      </c>
      <c r="S2232" s="1" t="s">
        <v>80</v>
      </c>
      <c r="T2232" s="18">
        <f>IFERROR(VLOOKUP(A2232,'[1]For Report Q-2 '!$A$2:$T$3476,20,0),"-")</f>
        <v>0.20115</v>
      </c>
      <c r="U2232" s="55">
        <f>IFERROR(VLOOKUP(A2232,'[1]For Report Q-2 '!$A$2:$U$3476,21,0),"-")</f>
        <v>0</v>
      </c>
      <c r="V2232" s="2" t="str">
        <f>IFERROR(VLOOKUP(A2232,'[1]For Report Q-2 '!$A$2:$V$3476,22,0),"-")</f>
        <v>-</v>
      </c>
      <c r="W2232" s="1">
        <f>IFERROR(VLOOKUP(A2232,'[1]For Report Q-2 '!$A$2:$W$3476,23,0),"-")</f>
        <v>0</v>
      </c>
      <c r="X2232" s="1"/>
      <c r="Y2232" s="1"/>
      <c r="Z2232" s="2" t="str">
        <f>IFERROR(VLOOKUP(A2232,'[1]For Report Q-2 '!$A$2:$Z$3476,26,0),"-")</f>
        <v>-</v>
      </c>
      <c r="AA2232" s="1" t="str">
        <f>IFERROR(VLOOKUP(A2232,'[1]For Report Q-2 '!$A$2:$AH$3476,27,0),"-")</f>
        <v>-</v>
      </c>
      <c r="AB2232" s="1" t="str">
        <f>IFERROR(VLOOKUP(A2232,'[1]For Report Q-2 '!$A$2:$AH$3476,28,0),"-")</f>
        <v>-</v>
      </c>
      <c r="AC2232" s="2" t="str">
        <f>IFERROR(VLOOKUP(A2232,'[1]For Report Q-2 '!$A$2:$AH$3476,29,0),"-")</f>
        <v>-</v>
      </c>
      <c r="AD2232" s="2" t="str">
        <f>IFERROR(VLOOKUP(A2232,'[1]For Report Q-2 '!$A$2:$AH$3476,30,0),"-")</f>
        <v>-</v>
      </c>
      <c r="AE2232" s="1" t="str">
        <f>IFERROR(VLOOKUP(A2232,'[1]For Report Q-2 '!$A$2:$AH$3476,31,0),"-")</f>
        <v>-</v>
      </c>
      <c r="AF2232" s="1" t="str">
        <f>IFERROR(VLOOKUP(A2232,'[1]For Report Q-2 '!$A$2:$AH$3476,32,0),"-")</f>
        <v>-</v>
      </c>
      <c r="AG2232" s="2" t="str">
        <f>IFERROR(VLOOKUP(A2232,'[1]For Report Q-2 '!$A$2:$AH$3476,33,0),"-")</f>
        <v>-</v>
      </c>
      <c r="AH2232" s="1" t="str">
        <f t="shared" si="34"/>
        <v>--</v>
      </c>
      <c r="AI2232" t="e">
        <v>#N/A</v>
      </c>
      <c r="AJ2232" t="e">
        <v>#N/A</v>
      </c>
      <c r="AK2232" t="e">
        <v>#N/A</v>
      </c>
    </row>
    <row r="2233" spans="1:37" x14ac:dyDescent="0.25">
      <c r="A2233" s="15">
        <v>9088371</v>
      </c>
      <c r="B2233" s="15" t="s">
        <v>739</v>
      </c>
      <c r="C2233" s="16">
        <v>44545</v>
      </c>
      <c r="D2233" s="15" t="s">
        <v>178</v>
      </c>
      <c r="E2233" s="1" t="s">
        <v>86</v>
      </c>
      <c r="F2233" s="15" t="s">
        <v>46</v>
      </c>
      <c r="G2233" s="1" t="s">
        <v>178</v>
      </c>
      <c r="H2233" s="17">
        <v>15120</v>
      </c>
      <c r="I2233" s="18">
        <v>0.1512</v>
      </c>
      <c r="J2233" s="1">
        <v>9078413</v>
      </c>
      <c r="K2233" s="1" t="s">
        <v>739</v>
      </c>
      <c r="L2233" s="19">
        <v>10290177.759199969</v>
      </c>
      <c r="M2233" s="1" t="s">
        <v>67</v>
      </c>
      <c r="N2233" s="1" t="s">
        <v>86</v>
      </c>
      <c r="O2233" s="1" t="s">
        <v>180</v>
      </c>
      <c r="P2233" s="20">
        <v>9078413</v>
      </c>
      <c r="Q2233" s="1" t="s">
        <v>340</v>
      </c>
      <c r="R2233" s="1" t="s">
        <v>89</v>
      </c>
      <c r="S2233" s="1" t="s">
        <v>80</v>
      </c>
      <c r="T2233" s="18">
        <f>IFERROR(VLOOKUP(A2233,'[1]For Report Q-2 '!$A$2:$T$3476,20,0),"-")</f>
        <v>0.14044999999999999</v>
      </c>
      <c r="U2233" s="55">
        <f>IFERROR(VLOOKUP(A2233,'[1]For Report Q-2 '!$A$2:$U$3476,21,0),"-")</f>
        <v>0</v>
      </c>
      <c r="V2233" s="2" t="str">
        <f>IFERROR(VLOOKUP(A2233,'[1]For Report Q-2 '!$A$2:$V$3476,22,0),"-")</f>
        <v>-</v>
      </c>
      <c r="W2233" s="1">
        <f>IFERROR(VLOOKUP(A2233,'[1]For Report Q-2 '!$A$2:$W$3476,23,0),"-")</f>
        <v>0</v>
      </c>
      <c r="X2233" s="1"/>
      <c r="Y2233" s="1"/>
      <c r="Z2233" s="2" t="str">
        <f>IFERROR(VLOOKUP(A2233,'[1]For Report Q-2 '!$A$2:$Z$3476,26,0),"-")</f>
        <v>-</v>
      </c>
      <c r="AA2233" s="1" t="str">
        <f>IFERROR(VLOOKUP(A2233,'[1]For Report Q-2 '!$A$2:$AH$3476,27,0),"-")</f>
        <v>-</v>
      </c>
      <c r="AB2233" s="1" t="str">
        <f>IFERROR(VLOOKUP(A2233,'[1]For Report Q-2 '!$A$2:$AH$3476,28,0),"-")</f>
        <v>-</v>
      </c>
      <c r="AC2233" s="2" t="str">
        <f>IFERROR(VLOOKUP(A2233,'[1]For Report Q-2 '!$A$2:$AH$3476,29,0),"-")</f>
        <v>-</v>
      </c>
      <c r="AD2233" s="2" t="str">
        <f>IFERROR(VLOOKUP(A2233,'[1]For Report Q-2 '!$A$2:$AH$3476,30,0),"-")</f>
        <v>-</v>
      </c>
      <c r="AE2233" s="1" t="str">
        <f>IFERROR(VLOOKUP(A2233,'[1]For Report Q-2 '!$A$2:$AH$3476,31,0),"-")</f>
        <v>-</v>
      </c>
      <c r="AF2233" s="1" t="str">
        <f>IFERROR(VLOOKUP(A2233,'[1]For Report Q-2 '!$A$2:$AH$3476,32,0),"-")</f>
        <v>-</v>
      </c>
      <c r="AG2233" s="2" t="str">
        <f>IFERROR(VLOOKUP(A2233,'[1]For Report Q-2 '!$A$2:$AH$3476,33,0),"-")</f>
        <v>-</v>
      </c>
      <c r="AH2233" s="1" t="str">
        <f t="shared" si="34"/>
        <v>--</v>
      </c>
      <c r="AI2233" t="e">
        <v>#N/A</v>
      </c>
      <c r="AJ2233" t="e">
        <v>#N/A</v>
      </c>
      <c r="AK2233" t="e">
        <v>#N/A</v>
      </c>
    </row>
    <row r="2234" spans="1:37" x14ac:dyDescent="0.25">
      <c r="A2234" s="15">
        <v>9088378</v>
      </c>
      <c r="B2234" s="15" t="s">
        <v>739</v>
      </c>
      <c r="C2234" s="16">
        <v>44529</v>
      </c>
      <c r="D2234" s="15" t="s">
        <v>40</v>
      </c>
      <c r="E2234" s="1" t="s">
        <v>86</v>
      </c>
      <c r="F2234" s="15" t="s">
        <v>46</v>
      </c>
      <c r="G2234" s="1" t="s">
        <v>40</v>
      </c>
      <c r="H2234" s="17">
        <v>33075</v>
      </c>
      <c r="I2234" s="18">
        <v>0.33074999999999999</v>
      </c>
      <c r="J2234" s="1">
        <v>9078413</v>
      </c>
      <c r="K2234" s="1" t="s">
        <v>739</v>
      </c>
      <c r="L2234" s="19">
        <v>10290177.759199969</v>
      </c>
      <c r="M2234" s="1" t="s">
        <v>67</v>
      </c>
      <c r="N2234" s="1" t="s">
        <v>86</v>
      </c>
      <c r="O2234" s="1" t="s">
        <v>50</v>
      </c>
      <c r="P2234" s="20">
        <v>9078413</v>
      </c>
      <c r="Q2234" s="1" t="s">
        <v>340</v>
      </c>
      <c r="R2234" s="1" t="s">
        <v>89</v>
      </c>
      <c r="S2234" s="1" t="s">
        <v>80</v>
      </c>
      <c r="T2234" s="18">
        <f>IFERROR(VLOOKUP(A2234,'[1]For Report Q-2 '!$A$2:$T$3476,20,0),"-")</f>
        <v>0.32174999999999998</v>
      </c>
      <c r="U2234" s="55">
        <f>IFERROR(VLOOKUP(A2234,'[1]For Report Q-2 '!$A$2:$U$3476,21,0),"-")</f>
        <v>0</v>
      </c>
      <c r="V2234" s="2" t="str">
        <f>IFERROR(VLOOKUP(A2234,'[1]For Report Q-2 '!$A$2:$V$3476,22,0),"-")</f>
        <v>-</v>
      </c>
      <c r="W2234" s="1">
        <f>IFERROR(VLOOKUP(A2234,'[1]For Report Q-2 '!$A$2:$W$3476,23,0),"-")</f>
        <v>0</v>
      </c>
      <c r="X2234" s="1"/>
      <c r="Y2234" s="1"/>
      <c r="Z2234" s="2" t="str">
        <f>IFERROR(VLOOKUP(A2234,'[1]For Report Q-2 '!$A$2:$Z$3476,26,0),"-")</f>
        <v>-</v>
      </c>
      <c r="AA2234" s="1" t="str">
        <f>IFERROR(VLOOKUP(A2234,'[1]For Report Q-2 '!$A$2:$AH$3476,27,0),"-")</f>
        <v>-</v>
      </c>
      <c r="AB2234" s="1" t="str">
        <f>IFERROR(VLOOKUP(A2234,'[1]For Report Q-2 '!$A$2:$AH$3476,28,0),"-")</f>
        <v>-</v>
      </c>
      <c r="AC2234" s="2" t="str">
        <f>IFERROR(VLOOKUP(A2234,'[1]For Report Q-2 '!$A$2:$AH$3476,29,0),"-")</f>
        <v>-</v>
      </c>
      <c r="AD2234" s="2" t="str">
        <f>IFERROR(VLOOKUP(A2234,'[1]For Report Q-2 '!$A$2:$AH$3476,30,0),"-")</f>
        <v>-</v>
      </c>
      <c r="AE2234" s="1" t="str">
        <f>IFERROR(VLOOKUP(A2234,'[1]For Report Q-2 '!$A$2:$AH$3476,31,0),"-")</f>
        <v>-</v>
      </c>
      <c r="AF2234" s="1" t="str">
        <f>IFERROR(VLOOKUP(A2234,'[1]For Report Q-2 '!$A$2:$AH$3476,32,0),"-")</f>
        <v>-</v>
      </c>
      <c r="AG2234" s="2" t="str">
        <f>IFERROR(VLOOKUP(A2234,'[1]For Report Q-2 '!$A$2:$AH$3476,33,0),"-")</f>
        <v>-</v>
      </c>
      <c r="AH2234" s="1" t="str">
        <f t="shared" si="34"/>
        <v>--</v>
      </c>
      <c r="AI2234" t="e">
        <v>#N/A</v>
      </c>
      <c r="AJ2234" t="e">
        <v>#N/A</v>
      </c>
      <c r="AK2234" t="e">
        <v>#N/A</v>
      </c>
    </row>
    <row r="2235" spans="1:37" x14ac:dyDescent="0.25">
      <c r="A2235" s="15">
        <v>9088430</v>
      </c>
      <c r="B2235" s="15" t="s">
        <v>739</v>
      </c>
      <c r="C2235" s="16">
        <v>44525</v>
      </c>
      <c r="D2235" s="15" t="s">
        <v>40</v>
      </c>
      <c r="E2235" s="1" t="s">
        <v>86</v>
      </c>
      <c r="F2235" s="15" t="s">
        <v>46</v>
      </c>
      <c r="G2235" s="1" t="s">
        <v>40</v>
      </c>
      <c r="H2235" s="17">
        <v>9675</v>
      </c>
      <c r="I2235" s="18">
        <v>9.6750000000000003E-2</v>
      </c>
      <c r="J2235" s="1">
        <v>9078413</v>
      </c>
      <c r="K2235" s="1" t="s">
        <v>739</v>
      </c>
      <c r="L2235" s="19">
        <v>10290177.759199969</v>
      </c>
      <c r="M2235" s="1" t="s">
        <v>67</v>
      </c>
      <c r="N2235" s="1" t="s">
        <v>86</v>
      </c>
      <c r="O2235" s="1" t="s">
        <v>48</v>
      </c>
      <c r="P2235" s="20">
        <v>9078413</v>
      </c>
      <c r="Q2235" s="1" t="s">
        <v>340</v>
      </c>
      <c r="R2235" s="1" t="s">
        <v>89</v>
      </c>
      <c r="S2235" s="1" t="s">
        <v>80</v>
      </c>
      <c r="T2235" s="18">
        <f>IFERROR(VLOOKUP(A2235,'[1]For Report Q-2 '!$A$2:$T$3476,20,0),"-")</f>
        <v>8.5500000000000007E-2</v>
      </c>
      <c r="U2235" s="55">
        <f>IFERROR(VLOOKUP(A2235,'[1]For Report Q-2 '!$A$2:$U$3476,21,0),"-")</f>
        <v>0</v>
      </c>
      <c r="V2235" s="2" t="str">
        <f>IFERROR(VLOOKUP(A2235,'[1]For Report Q-2 '!$A$2:$V$3476,22,0),"-")</f>
        <v>-</v>
      </c>
      <c r="W2235" s="1">
        <f>IFERROR(VLOOKUP(A2235,'[1]For Report Q-2 '!$A$2:$W$3476,23,0),"-")</f>
        <v>0</v>
      </c>
      <c r="X2235" s="1"/>
      <c r="Y2235" s="1"/>
      <c r="Z2235" s="2" t="str">
        <f>IFERROR(VLOOKUP(A2235,'[1]For Report Q-2 '!$A$2:$Z$3476,26,0),"-")</f>
        <v>-</v>
      </c>
      <c r="AA2235" s="1" t="str">
        <f>IFERROR(VLOOKUP(A2235,'[1]For Report Q-2 '!$A$2:$AH$3476,27,0),"-")</f>
        <v>-</v>
      </c>
      <c r="AB2235" s="1" t="str">
        <f>IFERROR(VLOOKUP(A2235,'[1]For Report Q-2 '!$A$2:$AH$3476,28,0),"-")</f>
        <v>-</v>
      </c>
      <c r="AC2235" s="2" t="str">
        <f>IFERROR(VLOOKUP(A2235,'[1]For Report Q-2 '!$A$2:$AH$3476,29,0),"-")</f>
        <v>-</v>
      </c>
      <c r="AD2235" s="2" t="str">
        <f>IFERROR(VLOOKUP(A2235,'[1]For Report Q-2 '!$A$2:$AH$3476,30,0),"-")</f>
        <v>-</v>
      </c>
      <c r="AE2235" s="1" t="str">
        <f>IFERROR(VLOOKUP(A2235,'[1]For Report Q-2 '!$A$2:$AH$3476,31,0),"-")</f>
        <v>-</v>
      </c>
      <c r="AF2235" s="1" t="str">
        <f>IFERROR(VLOOKUP(A2235,'[1]For Report Q-2 '!$A$2:$AH$3476,32,0),"-")</f>
        <v>-</v>
      </c>
      <c r="AG2235" s="2" t="str">
        <f>IFERROR(VLOOKUP(A2235,'[1]For Report Q-2 '!$A$2:$AH$3476,33,0),"-")</f>
        <v>-</v>
      </c>
      <c r="AH2235" s="1" t="str">
        <f t="shared" si="34"/>
        <v>--</v>
      </c>
      <c r="AI2235" t="e">
        <v>#N/A</v>
      </c>
      <c r="AJ2235" t="e">
        <v>#N/A</v>
      </c>
      <c r="AK2235" t="e">
        <v>#N/A</v>
      </c>
    </row>
    <row r="2236" spans="1:37" x14ac:dyDescent="0.25">
      <c r="A2236" s="15">
        <v>9088480</v>
      </c>
      <c r="B2236" s="15" t="s">
        <v>739</v>
      </c>
      <c r="C2236" s="16">
        <v>44571</v>
      </c>
      <c r="D2236" s="15" t="s">
        <v>28</v>
      </c>
      <c r="E2236" s="1" t="s">
        <v>86</v>
      </c>
      <c r="F2236" s="15" t="s">
        <v>46</v>
      </c>
      <c r="G2236" s="1" t="s">
        <v>28</v>
      </c>
      <c r="H2236" s="17">
        <v>27190</v>
      </c>
      <c r="I2236" s="18">
        <v>0.27189999999999998</v>
      </c>
      <c r="J2236" s="1">
        <v>9078413</v>
      </c>
      <c r="K2236" s="1" t="s">
        <v>739</v>
      </c>
      <c r="L2236" s="19">
        <v>10290177.759199969</v>
      </c>
      <c r="M2236" s="1" t="s">
        <v>67</v>
      </c>
      <c r="N2236" s="1" t="s">
        <v>86</v>
      </c>
      <c r="O2236" s="1" t="s">
        <v>38</v>
      </c>
      <c r="P2236" s="20">
        <v>9078413</v>
      </c>
      <c r="Q2236" s="1" t="s">
        <v>340</v>
      </c>
      <c r="R2236" s="1" t="s">
        <v>89</v>
      </c>
      <c r="S2236" s="1" t="s">
        <v>80</v>
      </c>
      <c r="T2236" s="18">
        <f>IFERROR(VLOOKUP(A2236,'[1]For Report Q-2 '!$A$2:$T$3476,20,0),"-")</f>
        <v>0.27189999999999998</v>
      </c>
      <c r="U2236" s="55">
        <f>IFERROR(VLOOKUP(A2236,'[1]For Report Q-2 '!$A$2:$U$3476,21,0),"-")</f>
        <v>0</v>
      </c>
      <c r="V2236" s="2" t="str">
        <f>IFERROR(VLOOKUP(A2236,'[1]For Report Q-2 '!$A$2:$V$3476,22,0),"-")</f>
        <v>-</v>
      </c>
      <c r="W2236" s="1">
        <f>IFERROR(VLOOKUP(A2236,'[1]For Report Q-2 '!$A$2:$W$3476,23,0),"-")</f>
        <v>0</v>
      </c>
      <c r="X2236" s="1"/>
      <c r="Y2236" s="1"/>
      <c r="Z2236" s="2" t="str">
        <f>IFERROR(VLOOKUP(A2236,'[1]For Report Q-2 '!$A$2:$Z$3476,26,0),"-")</f>
        <v>-</v>
      </c>
      <c r="AA2236" s="1" t="str">
        <f>IFERROR(VLOOKUP(A2236,'[1]For Report Q-2 '!$A$2:$AH$3476,27,0),"-")</f>
        <v>-</v>
      </c>
      <c r="AB2236" s="1" t="str">
        <f>IFERROR(VLOOKUP(A2236,'[1]For Report Q-2 '!$A$2:$AH$3476,28,0),"-")</f>
        <v>-</v>
      </c>
      <c r="AC2236" s="2" t="str">
        <f>IFERROR(VLOOKUP(A2236,'[1]For Report Q-2 '!$A$2:$AH$3476,29,0),"-")</f>
        <v>-</v>
      </c>
      <c r="AD2236" s="2" t="str">
        <f>IFERROR(VLOOKUP(A2236,'[1]For Report Q-2 '!$A$2:$AH$3476,30,0),"-")</f>
        <v>-</v>
      </c>
      <c r="AE2236" s="1" t="str">
        <f>IFERROR(VLOOKUP(A2236,'[1]For Report Q-2 '!$A$2:$AH$3476,31,0),"-")</f>
        <v>-</v>
      </c>
      <c r="AF2236" s="1" t="str">
        <f>IFERROR(VLOOKUP(A2236,'[1]For Report Q-2 '!$A$2:$AH$3476,32,0),"-")</f>
        <v>-</v>
      </c>
      <c r="AG2236" s="2" t="str">
        <f>IFERROR(VLOOKUP(A2236,'[1]For Report Q-2 '!$A$2:$AH$3476,33,0),"-")</f>
        <v>-</v>
      </c>
      <c r="AH2236" s="1" t="str">
        <f t="shared" si="34"/>
        <v>--</v>
      </c>
      <c r="AI2236" t="e">
        <v>#N/A</v>
      </c>
      <c r="AJ2236" t="e">
        <v>#N/A</v>
      </c>
      <c r="AK2236" t="e">
        <v>#N/A</v>
      </c>
    </row>
    <row r="2237" spans="1:37" x14ac:dyDescent="0.25">
      <c r="A2237" s="15">
        <v>9088489</v>
      </c>
      <c r="B2237" s="15" t="s">
        <v>739</v>
      </c>
      <c r="C2237" s="16">
        <v>44556</v>
      </c>
      <c r="D2237" s="15" t="s">
        <v>70</v>
      </c>
      <c r="E2237" s="1" t="s">
        <v>86</v>
      </c>
      <c r="F2237" s="15" t="s">
        <v>46</v>
      </c>
      <c r="G2237" s="1" t="s">
        <v>70</v>
      </c>
      <c r="H2237" s="17">
        <v>56615</v>
      </c>
      <c r="I2237" s="18">
        <v>0.56615000000000004</v>
      </c>
      <c r="J2237" s="1">
        <v>9078413</v>
      </c>
      <c r="K2237" s="1" t="s">
        <v>739</v>
      </c>
      <c r="L2237" s="19">
        <v>10290177.759199969</v>
      </c>
      <c r="M2237" s="1" t="s">
        <v>67</v>
      </c>
      <c r="N2237" s="1" t="s">
        <v>86</v>
      </c>
      <c r="O2237" s="1" t="s">
        <v>71</v>
      </c>
      <c r="P2237" s="20">
        <v>9078413</v>
      </c>
      <c r="Q2237" s="1" t="s">
        <v>340</v>
      </c>
      <c r="R2237" s="1" t="s">
        <v>89</v>
      </c>
      <c r="S2237" s="1" t="s">
        <v>80</v>
      </c>
      <c r="T2237" s="18">
        <f>IFERROR(VLOOKUP(A2237,'[1]For Report Q-2 '!$A$2:$T$3476,20,0),"-")</f>
        <v>0.55289999999999995</v>
      </c>
      <c r="U2237" s="55">
        <f>IFERROR(VLOOKUP(A2237,'[1]For Report Q-2 '!$A$2:$U$3476,21,0),"-")</f>
        <v>0</v>
      </c>
      <c r="V2237" s="2" t="str">
        <f>IFERROR(VLOOKUP(A2237,'[1]For Report Q-2 '!$A$2:$V$3476,22,0),"-")</f>
        <v>-</v>
      </c>
      <c r="W2237" s="1">
        <f>IFERROR(VLOOKUP(A2237,'[1]For Report Q-2 '!$A$2:$W$3476,23,0),"-")</f>
        <v>0</v>
      </c>
      <c r="X2237" s="1"/>
      <c r="Y2237" s="1"/>
      <c r="Z2237" s="2" t="str">
        <f>IFERROR(VLOOKUP(A2237,'[1]For Report Q-2 '!$A$2:$Z$3476,26,0),"-")</f>
        <v>-</v>
      </c>
      <c r="AA2237" s="1" t="str">
        <f>IFERROR(VLOOKUP(A2237,'[1]For Report Q-2 '!$A$2:$AH$3476,27,0),"-")</f>
        <v>-</v>
      </c>
      <c r="AB2237" s="1" t="str">
        <f>IFERROR(VLOOKUP(A2237,'[1]For Report Q-2 '!$A$2:$AH$3476,28,0),"-")</f>
        <v>-</v>
      </c>
      <c r="AC2237" s="2" t="str">
        <f>IFERROR(VLOOKUP(A2237,'[1]For Report Q-2 '!$A$2:$AH$3476,29,0),"-")</f>
        <v>-</v>
      </c>
      <c r="AD2237" s="2" t="str">
        <f>IFERROR(VLOOKUP(A2237,'[1]For Report Q-2 '!$A$2:$AH$3476,30,0),"-")</f>
        <v>-</v>
      </c>
      <c r="AE2237" s="1" t="str">
        <f>IFERROR(VLOOKUP(A2237,'[1]For Report Q-2 '!$A$2:$AH$3476,31,0),"-")</f>
        <v>-</v>
      </c>
      <c r="AF2237" s="1" t="str">
        <f>IFERROR(VLOOKUP(A2237,'[1]For Report Q-2 '!$A$2:$AH$3476,32,0),"-")</f>
        <v>-</v>
      </c>
      <c r="AG2237" s="2" t="str">
        <f>IFERROR(VLOOKUP(A2237,'[1]For Report Q-2 '!$A$2:$AH$3476,33,0),"-")</f>
        <v>-</v>
      </c>
      <c r="AH2237" s="1" t="str">
        <f t="shared" si="34"/>
        <v>--</v>
      </c>
      <c r="AI2237" t="e">
        <v>#N/A</v>
      </c>
      <c r="AJ2237" t="e">
        <v>#N/A</v>
      </c>
      <c r="AK2237" t="e">
        <v>#N/A</v>
      </c>
    </row>
    <row r="2238" spans="1:37" x14ac:dyDescent="0.25">
      <c r="A2238" s="15">
        <v>9088495</v>
      </c>
      <c r="B2238" s="15" t="s">
        <v>739</v>
      </c>
      <c r="C2238" s="16">
        <v>44522</v>
      </c>
      <c r="D2238" s="15" t="s">
        <v>40</v>
      </c>
      <c r="E2238" s="1" t="s">
        <v>86</v>
      </c>
      <c r="F2238" s="15" t="s">
        <v>46</v>
      </c>
      <c r="G2238" s="1" t="s">
        <v>40</v>
      </c>
      <c r="H2238" s="17">
        <v>16200</v>
      </c>
      <c r="I2238" s="18">
        <v>0.16200000000000001</v>
      </c>
      <c r="J2238" s="1">
        <v>9078413</v>
      </c>
      <c r="K2238" s="1" t="s">
        <v>739</v>
      </c>
      <c r="L2238" s="19">
        <v>10290177.759199969</v>
      </c>
      <c r="M2238" s="1" t="s">
        <v>67</v>
      </c>
      <c r="N2238" s="1" t="s">
        <v>86</v>
      </c>
      <c r="O2238" s="1" t="s">
        <v>41</v>
      </c>
      <c r="P2238" s="20">
        <v>9078413</v>
      </c>
      <c r="Q2238" s="1" t="s">
        <v>340</v>
      </c>
      <c r="R2238" s="1" t="s">
        <v>89</v>
      </c>
      <c r="S2238" s="1" t="s">
        <v>80</v>
      </c>
      <c r="T2238" s="18">
        <f>IFERROR(VLOOKUP(A2238,'[1]For Report Q-2 '!$A$2:$T$3476,20,0),"-")</f>
        <v>0.15975</v>
      </c>
      <c r="U2238" s="55">
        <f>IFERROR(VLOOKUP(A2238,'[1]For Report Q-2 '!$A$2:$U$3476,21,0),"-")</f>
        <v>0</v>
      </c>
      <c r="V2238" s="2" t="str">
        <f>IFERROR(VLOOKUP(A2238,'[1]For Report Q-2 '!$A$2:$V$3476,22,0),"-")</f>
        <v>-</v>
      </c>
      <c r="W2238" s="1">
        <f>IFERROR(VLOOKUP(A2238,'[1]For Report Q-2 '!$A$2:$W$3476,23,0),"-")</f>
        <v>0</v>
      </c>
      <c r="X2238" s="1"/>
      <c r="Y2238" s="1"/>
      <c r="Z2238" s="2" t="str">
        <f>IFERROR(VLOOKUP(A2238,'[1]For Report Q-2 '!$A$2:$Z$3476,26,0),"-")</f>
        <v>-</v>
      </c>
      <c r="AA2238" s="1" t="str">
        <f>IFERROR(VLOOKUP(A2238,'[1]For Report Q-2 '!$A$2:$AH$3476,27,0),"-")</f>
        <v>-</v>
      </c>
      <c r="AB2238" s="1" t="str">
        <f>IFERROR(VLOOKUP(A2238,'[1]For Report Q-2 '!$A$2:$AH$3476,28,0),"-")</f>
        <v>-</v>
      </c>
      <c r="AC2238" s="2" t="str">
        <f>IFERROR(VLOOKUP(A2238,'[1]For Report Q-2 '!$A$2:$AH$3476,29,0),"-")</f>
        <v>-</v>
      </c>
      <c r="AD2238" s="2" t="str">
        <f>IFERROR(VLOOKUP(A2238,'[1]For Report Q-2 '!$A$2:$AH$3476,30,0),"-")</f>
        <v>-</v>
      </c>
      <c r="AE2238" s="1" t="str">
        <f>IFERROR(VLOOKUP(A2238,'[1]For Report Q-2 '!$A$2:$AH$3476,31,0),"-")</f>
        <v>-</v>
      </c>
      <c r="AF2238" s="1" t="str">
        <f>IFERROR(VLOOKUP(A2238,'[1]For Report Q-2 '!$A$2:$AH$3476,32,0),"-")</f>
        <v>-</v>
      </c>
      <c r="AG2238" s="2" t="str">
        <f>IFERROR(VLOOKUP(A2238,'[1]For Report Q-2 '!$A$2:$AH$3476,33,0),"-")</f>
        <v>-</v>
      </c>
      <c r="AH2238" s="1" t="str">
        <f t="shared" si="34"/>
        <v>--</v>
      </c>
      <c r="AI2238" t="e">
        <v>#N/A</v>
      </c>
      <c r="AJ2238" t="e">
        <v>#N/A</v>
      </c>
      <c r="AK2238" t="e">
        <v>#N/A</v>
      </c>
    </row>
    <row r="2239" spans="1:37" x14ac:dyDescent="0.25">
      <c r="A2239" s="15">
        <v>9088670</v>
      </c>
      <c r="B2239" s="15" t="s">
        <v>739</v>
      </c>
      <c r="C2239" s="16">
        <v>44533</v>
      </c>
      <c r="D2239" s="15" t="s">
        <v>104</v>
      </c>
      <c r="E2239" s="1" t="s">
        <v>86</v>
      </c>
      <c r="F2239" s="15" t="s">
        <v>46</v>
      </c>
      <c r="G2239" s="1" t="s">
        <v>104</v>
      </c>
      <c r="H2239" s="17">
        <v>686.45</v>
      </c>
      <c r="I2239" s="18">
        <v>6.8645000000000008E-3</v>
      </c>
      <c r="J2239" s="1">
        <v>9078413</v>
      </c>
      <c r="K2239" s="1" t="s">
        <v>739</v>
      </c>
      <c r="L2239" s="19">
        <v>10290177.759199969</v>
      </c>
      <c r="M2239" s="1" t="s">
        <v>67</v>
      </c>
      <c r="N2239" s="1" t="s">
        <v>86</v>
      </c>
      <c r="O2239" s="1" t="s">
        <v>105</v>
      </c>
      <c r="P2239" s="20">
        <v>9078413</v>
      </c>
      <c r="Q2239" s="1" t="s">
        <v>340</v>
      </c>
      <c r="R2239" s="1" t="s">
        <v>89</v>
      </c>
      <c r="S2239" s="1" t="s">
        <v>80</v>
      </c>
      <c r="T2239" s="18">
        <f>IFERROR(VLOOKUP(A2239,'[1]For Report Q-2 '!$A$2:$T$3476,20,0),"-")</f>
        <v>6.8645000000000008E-3</v>
      </c>
      <c r="U2239" s="55">
        <f>IFERROR(VLOOKUP(A2239,'[1]For Report Q-2 '!$A$2:$U$3476,21,0),"-")</f>
        <v>0</v>
      </c>
      <c r="V2239" s="2" t="str">
        <f>IFERROR(VLOOKUP(A2239,'[1]For Report Q-2 '!$A$2:$V$3476,22,0),"-")</f>
        <v>-</v>
      </c>
      <c r="W2239" s="1">
        <f>IFERROR(VLOOKUP(A2239,'[1]For Report Q-2 '!$A$2:$W$3476,23,0),"-")</f>
        <v>0</v>
      </c>
      <c r="X2239" s="1"/>
      <c r="Y2239" s="1"/>
      <c r="Z2239" s="2" t="str">
        <f>IFERROR(VLOOKUP(A2239,'[1]For Report Q-2 '!$A$2:$Z$3476,26,0),"-")</f>
        <v>-</v>
      </c>
      <c r="AA2239" s="1" t="str">
        <f>IFERROR(VLOOKUP(A2239,'[1]For Report Q-2 '!$A$2:$AH$3476,27,0),"-")</f>
        <v>-</v>
      </c>
      <c r="AB2239" s="1" t="str">
        <f>IFERROR(VLOOKUP(A2239,'[1]For Report Q-2 '!$A$2:$AH$3476,28,0),"-")</f>
        <v>-</v>
      </c>
      <c r="AC2239" s="2" t="str">
        <f>IFERROR(VLOOKUP(A2239,'[1]For Report Q-2 '!$A$2:$AH$3476,29,0),"-")</f>
        <v>-</v>
      </c>
      <c r="AD2239" s="2" t="str">
        <f>IFERROR(VLOOKUP(A2239,'[1]For Report Q-2 '!$A$2:$AH$3476,30,0),"-")</f>
        <v>-</v>
      </c>
      <c r="AE2239" s="1" t="str">
        <f>IFERROR(VLOOKUP(A2239,'[1]For Report Q-2 '!$A$2:$AH$3476,31,0),"-")</f>
        <v>-</v>
      </c>
      <c r="AF2239" s="1" t="str">
        <f>IFERROR(VLOOKUP(A2239,'[1]For Report Q-2 '!$A$2:$AH$3476,32,0),"-")</f>
        <v>-</v>
      </c>
      <c r="AG2239" s="2" t="str">
        <f>IFERROR(VLOOKUP(A2239,'[1]For Report Q-2 '!$A$2:$AH$3476,33,0),"-")</f>
        <v>-</v>
      </c>
      <c r="AH2239" s="1" t="str">
        <f t="shared" si="34"/>
        <v>--</v>
      </c>
      <c r="AI2239" t="e">
        <v>#N/A</v>
      </c>
      <c r="AJ2239" t="e">
        <v>#N/A</v>
      </c>
      <c r="AK2239" t="e">
        <v>#N/A</v>
      </c>
    </row>
    <row r="2240" spans="1:37" x14ac:dyDescent="0.25">
      <c r="A2240" s="15">
        <v>9088673</v>
      </c>
      <c r="B2240" s="15" t="s">
        <v>739</v>
      </c>
      <c r="C2240" s="16">
        <v>44533</v>
      </c>
      <c r="D2240" s="15" t="s">
        <v>104</v>
      </c>
      <c r="E2240" s="1" t="s">
        <v>86</v>
      </c>
      <c r="F2240" s="15" t="s">
        <v>46</v>
      </c>
      <c r="G2240" s="1" t="s">
        <v>104</v>
      </c>
      <c r="H2240" s="17">
        <v>686.45</v>
      </c>
      <c r="I2240" s="18">
        <v>6.8645000000000008E-3</v>
      </c>
      <c r="J2240" s="1">
        <v>9078413</v>
      </c>
      <c r="K2240" s="1" t="s">
        <v>739</v>
      </c>
      <c r="L2240" s="19">
        <v>10290177.759199969</v>
      </c>
      <c r="M2240" s="1" t="s">
        <v>67</v>
      </c>
      <c r="N2240" s="1" t="s">
        <v>86</v>
      </c>
      <c r="O2240" s="1" t="s">
        <v>105</v>
      </c>
      <c r="P2240" s="20">
        <v>9078413</v>
      </c>
      <c r="Q2240" s="1" t="s">
        <v>340</v>
      </c>
      <c r="R2240" s="1" t="s">
        <v>89</v>
      </c>
      <c r="S2240" s="1" t="s">
        <v>80</v>
      </c>
      <c r="T2240" s="18">
        <f>IFERROR(VLOOKUP(A2240,'[1]For Report Q-2 '!$A$2:$T$3476,20,0),"-")</f>
        <v>6.8645000000000008E-3</v>
      </c>
      <c r="U2240" s="55">
        <f>IFERROR(VLOOKUP(A2240,'[1]For Report Q-2 '!$A$2:$U$3476,21,0),"-")</f>
        <v>0</v>
      </c>
      <c r="V2240" s="2" t="str">
        <f>IFERROR(VLOOKUP(A2240,'[1]For Report Q-2 '!$A$2:$V$3476,22,0),"-")</f>
        <v>-</v>
      </c>
      <c r="W2240" s="1">
        <f>IFERROR(VLOOKUP(A2240,'[1]For Report Q-2 '!$A$2:$W$3476,23,0),"-")</f>
        <v>0</v>
      </c>
      <c r="X2240" s="1"/>
      <c r="Y2240" s="1"/>
      <c r="Z2240" s="2" t="str">
        <f>IFERROR(VLOOKUP(A2240,'[1]For Report Q-2 '!$A$2:$Z$3476,26,0),"-")</f>
        <v>-</v>
      </c>
      <c r="AA2240" s="1" t="str">
        <f>IFERROR(VLOOKUP(A2240,'[1]For Report Q-2 '!$A$2:$AH$3476,27,0),"-")</f>
        <v>-</v>
      </c>
      <c r="AB2240" s="1" t="str">
        <f>IFERROR(VLOOKUP(A2240,'[1]For Report Q-2 '!$A$2:$AH$3476,28,0),"-")</f>
        <v>-</v>
      </c>
      <c r="AC2240" s="2" t="str">
        <f>IFERROR(VLOOKUP(A2240,'[1]For Report Q-2 '!$A$2:$AH$3476,29,0),"-")</f>
        <v>-</v>
      </c>
      <c r="AD2240" s="2" t="str">
        <f>IFERROR(VLOOKUP(A2240,'[1]For Report Q-2 '!$A$2:$AH$3476,30,0),"-")</f>
        <v>-</v>
      </c>
      <c r="AE2240" s="1" t="str">
        <f>IFERROR(VLOOKUP(A2240,'[1]For Report Q-2 '!$A$2:$AH$3476,31,0),"-")</f>
        <v>-</v>
      </c>
      <c r="AF2240" s="1" t="str">
        <f>IFERROR(VLOOKUP(A2240,'[1]For Report Q-2 '!$A$2:$AH$3476,32,0),"-")</f>
        <v>-</v>
      </c>
      <c r="AG2240" s="2" t="str">
        <f>IFERROR(VLOOKUP(A2240,'[1]For Report Q-2 '!$A$2:$AH$3476,33,0),"-")</f>
        <v>-</v>
      </c>
      <c r="AH2240" s="1" t="str">
        <f t="shared" si="34"/>
        <v>--</v>
      </c>
      <c r="AI2240" t="e">
        <v>#N/A</v>
      </c>
      <c r="AJ2240" t="e">
        <v>#N/A</v>
      </c>
      <c r="AK2240" t="e">
        <v>#N/A</v>
      </c>
    </row>
    <row r="2241" spans="1:37" x14ac:dyDescent="0.25">
      <c r="A2241" s="15">
        <v>9088675</v>
      </c>
      <c r="B2241" s="15" t="s">
        <v>739</v>
      </c>
      <c r="C2241" s="16">
        <v>44533</v>
      </c>
      <c r="D2241" s="15" t="s">
        <v>104</v>
      </c>
      <c r="E2241" s="1" t="s">
        <v>86</v>
      </c>
      <c r="F2241" s="15" t="s">
        <v>46</v>
      </c>
      <c r="G2241" s="1" t="s">
        <v>104</v>
      </c>
      <c r="H2241" s="17">
        <v>686.45</v>
      </c>
      <c r="I2241" s="18">
        <v>6.8645000000000008E-3</v>
      </c>
      <c r="J2241" s="1">
        <v>9078413</v>
      </c>
      <c r="K2241" s="1" t="s">
        <v>739</v>
      </c>
      <c r="L2241" s="19">
        <v>10290177.759199969</v>
      </c>
      <c r="M2241" s="1" t="s">
        <v>67</v>
      </c>
      <c r="N2241" s="1" t="s">
        <v>86</v>
      </c>
      <c r="O2241" s="1" t="s">
        <v>105</v>
      </c>
      <c r="P2241" s="20">
        <v>9078413</v>
      </c>
      <c r="Q2241" s="1" t="s">
        <v>340</v>
      </c>
      <c r="R2241" s="1" t="s">
        <v>89</v>
      </c>
      <c r="S2241" s="1" t="s">
        <v>80</v>
      </c>
      <c r="T2241" s="18">
        <f>IFERROR(VLOOKUP(A2241,'[1]For Report Q-2 '!$A$2:$T$3476,20,0),"-")</f>
        <v>6.8645000000000008E-3</v>
      </c>
      <c r="U2241" s="55">
        <f>IFERROR(VLOOKUP(A2241,'[1]For Report Q-2 '!$A$2:$U$3476,21,0),"-")</f>
        <v>0</v>
      </c>
      <c r="V2241" s="2" t="str">
        <f>IFERROR(VLOOKUP(A2241,'[1]For Report Q-2 '!$A$2:$V$3476,22,0),"-")</f>
        <v>-</v>
      </c>
      <c r="W2241" s="1">
        <f>IFERROR(VLOOKUP(A2241,'[1]For Report Q-2 '!$A$2:$W$3476,23,0),"-")</f>
        <v>0</v>
      </c>
      <c r="X2241" s="1"/>
      <c r="Y2241" s="1"/>
      <c r="Z2241" s="2" t="str">
        <f>IFERROR(VLOOKUP(A2241,'[1]For Report Q-2 '!$A$2:$Z$3476,26,0),"-")</f>
        <v>-</v>
      </c>
      <c r="AA2241" s="1" t="str">
        <f>IFERROR(VLOOKUP(A2241,'[1]For Report Q-2 '!$A$2:$AH$3476,27,0),"-")</f>
        <v>-</v>
      </c>
      <c r="AB2241" s="1" t="str">
        <f>IFERROR(VLOOKUP(A2241,'[1]For Report Q-2 '!$A$2:$AH$3476,28,0),"-")</f>
        <v>-</v>
      </c>
      <c r="AC2241" s="2" t="str">
        <f>IFERROR(VLOOKUP(A2241,'[1]For Report Q-2 '!$A$2:$AH$3476,29,0),"-")</f>
        <v>-</v>
      </c>
      <c r="AD2241" s="2" t="str">
        <f>IFERROR(VLOOKUP(A2241,'[1]For Report Q-2 '!$A$2:$AH$3476,30,0),"-")</f>
        <v>-</v>
      </c>
      <c r="AE2241" s="1" t="str">
        <f>IFERROR(VLOOKUP(A2241,'[1]For Report Q-2 '!$A$2:$AH$3476,31,0),"-")</f>
        <v>-</v>
      </c>
      <c r="AF2241" s="1" t="str">
        <f>IFERROR(VLOOKUP(A2241,'[1]For Report Q-2 '!$A$2:$AH$3476,32,0),"-")</f>
        <v>-</v>
      </c>
      <c r="AG2241" s="2" t="str">
        <f>IFERROR(VLOOKUP(A2241,'[1]For Report Q-2 '!$A$2:$AH$3476,33,0),"-")</f>
        <v>-</v>
      </c>
      <c r="AH2241" s="1" t="str">
        <f t="shared" si="34"/>
        <v>--</v>
      </c>
      <c r="AI2241" t="e">
        <v>#N/A</v>
      </c>
      <c r="AJ2241" t="e">
        <v>#N/A</v>
      </c>
      <c r="AK2241" t="e">
        <v>#N/A</v>
      </c>
    </row>
    <row r="2242" spans="1:37" x14ac:dyDescent="0.25">
      <c r="A2242" s="15">
        <v>9088678</v>
      </c>
      <c r="B2242" s="15" t="s">
        <v>739</v>
      </c>
      <c r="C2242" s="16">
        <v>44533</v>
      </c>
      <c r="D2242" s="15" t="s">
        <v>104</v>
      </c>
      <c r="E2242" s="1" t="s">
        <v>86</v>
      </c>
      <c r="F2242" s="15" t="s">
        <v>46</v>
      </c>
      <c r="G2242" s="1" t="s">
        <v>104</v>
      </c>
      <c r="H2242" s="17">
        <v>686.45</v>
      </c>
      <c r="I2242" s="18">
        <v>6.8645000000000008E-3</v>
      </c>
      <c r="J2242" s="1">
        <v>9078413</v>
      </c>
      <c r="K2242" s="1" t="s">
        <v>739</v>
      </c>
      <c r="L2242" s="19">
        <v>10290177.759199969</v>
      </c>
      <c r="M2242" s="1" t="s">
        <v>67</v>
      </c>
      <c r="N2242" s="1" t="s">
        <v>86</v>
      </c>
      <c r="O2242" s="1" t="s">
        <v>105</v>
      </c>
      <c r="P2242" s="20">
        <v>9078413</v>
      </c>
      <c r="Q2242" s="1" t="s">
        <v>340</v>
      </c>
      <c r="R2242" s="1" t="s">
        <v>89</v>
      </c>
      <c r="S2242" s="1" t="s">
        <v>80</v>
      </c>
      <c r="T2242" s="18">
        <f>IFERROR(VLOOKUP(A2242,'[1]For Report Q-2 '!$A$2:$T$3476,20,0),"-")</f>
        <v>6.8645000000000008E-3</v>
      </c>
      <c r="U2242" s="55">
        <f>IFERROR(VLOOKUP(A2242,'[1]For Report Q-2 '!$A$2:$U$3476,21,0),"-")</f>
        <v>0</v>
      </c>
      <c r="V2242" s="2" t="str">
        <f>IFERROR(VLOOKUP(A2242,'[1]For Report Q-2 '!$A$2:$V$3476,22,0),"-")</f>
        <v>-</v>
      </c>
      <c r="W2242" s="1">
        <f>IFERROR(VLOOKUP(A2242,'[1]For Report Q-2 '!$A$2:$W$3476,23,0),"-")</f>
        <v>0</v>
      </c>
      <c r="X2242" s="1"/>
      <c r="Y2242" s="1"/>
      <c r="Z2242" s="2" t="str">
        <f>IFERROR(VLOOKUP(A2242,'[1]For Report Q-2 '!$A$2:$Z$3476,26,0),"-")</f>
        <v>-</v>
      </c>
      <c r="AA2242" s="1" t="str">
        <f>IFERROR(VLOOKUP(A2242,'[1]For Report Q-2 '!$A$2:$AH$3476,27,0),"-")</f>
        <v>-</v>
      </c>
      <c r="AB2242" s="1" t="str">
        <f>IFERROR(VLOOKUP(A2242,'[1]For Report Q-2 '!$A$2:$AH$3476,28,0),"-")</f>
        <v>-</v>
      </c>
      <c r="AC2242" s="2" t="str">
        <f>IFERROR(VLOOKUP(A2242,'[1]For Report Q-2 '!$A$2:$AH$3476,29,0),"-")</f>
        <v>-</v>
      </c>
      <c r="AD2242" s="2" t="str">
        <f>IFERROR(VLOOKUP(A2242,'[1]For Report Q-2 '!$A$2:$AH$3476,30,0),"-")</f>
        <v>-</v>
      </c>
      <c r="AE2242" s="1" t="str">
        <f>IFERROR(VLOOKUP(A2242,'[1]For Report Q-2 '!$A$2:$AH$3476,31,0),"-")</f>
        <v>-</v>
      </c>
      <c r="AF2242" s="1" t="str">
        <f>IFERROR(VLOOKUP(A2242,'[1]For Report Q-2 '!$A$2:$AH$3476,32,0),"-")</f>
        <v>-</v>
      </c>
      <c r="AG2242" s="2" t="str">
        <f>IFERROR(VLOOKUP(A2242,'[1]For Report Q-2 '!$A$2:$AH$3476,33,0),"-")</f>
        <v>-</v>
      </c>
      <c r="AH2242" s="1" t="str">
        <f t="shared" si="34"/>
        <v>--</v>
      </c>
      <c r="AI2242" t="e">
        <v>#N/A</v>
      </c>
      <c r="AJ2242" t="e">
        <v>#N/A</v>
      </c>
      <c r="AK2242" t="e">
        <v>#N/A</v>
      </c>
    </row>
    <row r="2243" spans="1:37" x14ac:dyDescent="0.25">
      <c r="A2243" s="15">
        <v>9088679</v>
      </c>
      <c r="B2243" s="15" t="s">
        <v>739</v>
      </c>
      <c r="C2243" s="16">
        <v>44533</v>
      </c>
      <c r="D2243" s="15" t="s">
        <v>104</v>
      </c>
      <c r="E2243" s="1" t="s">
        <v>86</v>
      </c>
      <c r="F2243" s="15" t="s">
        <v>46</v>
      </c>
      <c r="G2243" s="1" t="s">
        <v>104</v>
      </c>
      <c r="H2243" s="17">
        <v>686.45</v>
      </c>
      <c r="I2243" s="18">
        <v>6.8645000000000008E-3</v>
      </c>
      <c r="J2243" s="1">
        <v>9078413</v>
      </c>
      <c r="K2243" s="1" t="s">
        <v>739</v>
      </c>
      <c r="L2243" s="19">
        <v>10290177.759199969</v>
      </c>
      <c r="M2243" s="1" t="s">
        <v>67</v>
      </c>
      <c r="N2243" s="1" t="s">
        <v>86</v>
      </c>
      <c r="O2243" s="1" t="s">
        <v>105</v>
      </c>
      <c r="P2243" s="20">
        <v>9078413</v>
      </c>
      <c r="Q2243" s="1" t="s">
        <v>340</v>
      </c>
      <c r="R2243" s="1" t="s">
        <v>89</v>
      </c>
      <c r="S2243" s="1" t="s">
        <v>80</v>
      </c>
      <c r="T2243" s="18">
        <f>IFERROR(VLOOKUP(A2243,'[1]For Report Q-2 '!$A$2:$T$3476,20,0),"-")</f>
        <v>6.8645000000000008E-3</v>
      </c>
      <c r="U2243" s="55">
        <f>IFERROR(VLOOKUP(A2243,'[1]For Report Q-2 '!$A$2:$U$3476,21,0),"-")</f>
        <v>0</v>
      </c>
      <c r="V2243" s="2" t="str">
        <f>IFERROR(VLOOKUP(A2243,'[1]For Report Q-2 '!$A$2:$V$3476,22,0),"-")</f>
        <v>-</v>
      </c>
      <c r="W2243" s="1">
        <f>IFERROR(VLOOKUP(A2243,'[1]For Report Q-2 '!$A$2:$W$3476,23,0),"-")</f>
        <v>0</v>
      </c>
      <c r="X2243" s="1"/>
      <c r="Y2243" s="1"/>
      <c r="Z2243" s="2" t="str">
        <f>IFERROR(VLOOKUP(A2243,'[1]For Report Q-2 '!$A$2:$Z$3476,26,0),"-")</f>
        <v>-</v>
      </c>
      <c r="AA2243" s="1" t="str">
        <f>IFERROR(VLOOKUP(A2243,'[1]For Report Q-2 '!$A$2:$AH$3476,27,0),"-")</f>
        <v>-</v>
      </c>
      <c r="AB2243" s="1" t="str">
        <f>IFERROR(VLOOKUP(A2243,'[1]For Report Q-2 '!$A$2:$AH$3476,28,0),"-")</f>
        <v>-</v>
      </c>
      <c r="AC2243" s="2" t="str">
        <f>IFERROR(VLOOKUP(A2243,'[1]For Report Q-2 '!$A$2:$AH$3476,29,0),"-")</f>
        <v>-</v>
      </c>
      <c r="AD2243" s="2" t="str">
        <f>IFERROR(VLOOKUP(A2243,'[1]For Report Q-2 '!$A$2:$AH$3476,30,0),"-")</f>
        <v>-</v>
      </c>
      <c r="AE2243" s="1" t="str">
        <f>IFERROR(VLOOKUP(A2243,'[1]For Report Q-2 '!$A$2:$AH$3476,31,0),"-")</f>
        <v>-</v>
      </c>
      <c r="AF2243" s="1" t="str">
        <f>IFERROR(VLOOKUP(A2243,'[1]For Report Q-2 '!$A$2:$AH$3476,32,0),"-")</f>
        <v>-</v>
      </c>
      <c r="AG2243" s="2" t="str">
        <f>IFERROR(VLOOKUP(A2243,'[1]For Report Q-2 '!$A$2:$AH$3476,33,0),"-")</f>
        <v>-</v>
      </c>
      <c r="AH2243" s="1" t="str">
        <f t="shared" ref="AH2243:AH2306" si="35">AF2243&amp;AB2243</f>
        <v>--</v>
      </c>
      <c r="AI2243" t="e">
        <v>#N/A</v>
      </c>
      <c r="AJ2243" t="e">
        <v>#N/A</v>
      </c>
      <c r="AK2243" t="e">
        <v>#N/A</v>
      </c>
    </row>
    <row r="2244" spans="1:37" x14ac:dyDescent="0.25">
      <c r="A2244" s="15">
        <v>9088683</v>
      </c>
      <c r="B2244" s="15" t="s">
        <v>739</v>
      </c>
      <c r="C2244" s="16">
        <v>44533</v>
      </c>
      <c r="D2244" s="15" t="s">
        <v>104</v>
      </c>
      <c r="E2244" s="1" t="s">
        <v>86</v>
      </c>
      <c r="F2244" s="15" t="s">
        <v>46</v>
      </c>
      <c r="G2244" s="1" t="s">
        <v>104</v>
      </c>
      <c r="H2244" s="17">
        <v>686.45</v>
      </c>
      <c r="I2244" s="18">
        <v>6.8645000000000008E-3</v>
      </c>
      <c r="J2244" s="1">
        <v>9078413</v>
      </c>
      <c r="K2244" s="1" t="s">
        <v>739</v>
      </c>
      <c r="L2244" s="19">
        <v>10290177.759199969</v>
      </c>
      <c r="M2244" s="1" t="s">
        <v>67</v>
      </c>
      <c r="N2244" s="1" t="s">
        <v>86</v>
      </c>
      <c r="O2244" s="1" t="s">
        <v>105</v>
      </c>
      <c r="P2244" s="20">
        <v>9078413</v>
      </c>
      <c r="Q2244" s="1" t="s">
        <v>340</v>
      </c>
      <c r="R2244" s="1" t="s">
        <v>89</v>
      </c>
      <c r="S2244" s="1" t="s">
        <v>80</v>
      </c>
      <c r="T2244" s="18">
        <f>IFERROR(VLOOKUP(A2244,'[1]For Report Q-2 '!$A$2:$T$3476,20,0),"-")</f>
        <v>6.8645000000000008E-3</v>
      </c>
      <c r="U2244" s="55">
        <f>IFERROR(VLOOKUP(A2244,'[1]For Report Q-2 '!$A$2:$U$3476,21,0),"-")</f>
        <v>0</v>
      </c>
      <c r="V2244" s="2" t="str">
        <f>IFERROR(VLOOKUP(A2244,'[1]For Report Q-2 '!$A$2:$V$3476,22,0),"-")</f>
        <v>-</v>
      </c>
      <c r="W2244" s="1">
        <f>IFERROR(VLOOKUP(A2244,'[1]For Report Q-2 '!$A$2:$W$3476,23,0),"-")</f>
        <v>0</v>
      </c>
      <c r="X2244" s="1"/>
      <c r="Y2244" s="1"/>
      <c r="Z2244" s="2" t="str">
        <f>IFERROR(VLOOKUP(A2244,'[1]For Report Q-2 '!$A$2:$Z$3476,26,0),"-")</f>
        <v>-</v>
      </c>
      <c r="AA2244" s="1" t="str">
        <f>IFERROR(VLOOKUP(A2244,'[1]For Report Q-2 '!$A$2:$AH$3476,27,0),"-")</f>
        <v>-</v>
      </c>
      <c r="AB2244" s="1" t="str">
        <f>IFERROR(VLOOKUP(A2244,'[1]For Report Q-2 '!$A$2:$AH$3476,28,0),"-")</f>
        <v>-</v>
      </c>
      <c r="AC2244" s="2" t="str">
        <f>IFERROR(VLOOKUP(A2244,'[1]For Report Q-2 '!$A$2:$AH$3476,29,0),"-")</f>
        <v>-</v>
      </c>
      <c r="AD2244" s="2" t="str">
        <f>IFERROR(VLOOKUP(A2244,'[1]For Report Q-2 '!$A$2:$AH$3476,30,0),"-")</f>
        <v>-</v>
      </c>
      <c r="AE2244" s="1" t="str">
        <f>IFERROR(VLOOKUP(A2244,'[1]For Report Q-2 '!$A$2:$AH$3476,31,0),"-")</f>
        <v>-</v>
      </c>
      <c r="AF2244" s="1" t="str">
        <f>IFERROR(VLOOKUP(A2244,'[1]For Report Q-2 '!$A$2:$AH$3476,32,0),"-")</f>
        <v>-</v>
      </c>
      <c r="AG2244" s="2" t="str">
        <f>IFERROR(VLOOKUP(A2244,'[1]For Report Q-2 '!$A$2:$AH$3476,33,0),"-")</f>
        <v>-</v>
      </c>
      <c r="AH2244" s="1" t="str">
        <f t="shared" si="35"/>
        <v>--</v>
      </c>
      <c r="AI2244" t="e">
        <v>#N/A</v>
      </c>
      <c r="AJ2244" t="e">
        <v>#N/A</v>
      </c>
      <c r="AK2244" t="e">
        <v>#N/A</v>
      </c>
    </row>
    <row r="2245" spans="1:37" x14ac:dyDescent="0.25">
      <c r="A2245" s="15">
        <v>9088684</v>
      </c>
      <c r="B2245" s="15" t="s">
        <v>739</v>
      </c>
      <c r="C2245" s="16">
        <v>44533</v>
      </c>
      <c r="D2245" s="15" t="s">
        <v>104</v>
      </c>
      <c r="E2245" s="1" t="s">
        <v>86</v>
      </c>
      <c r="F2245" s="15" t="s">
        <v>46</v>
      </c>
      <c r="G2245" s="1" t="s">
        <v>104</v>
      </c>
      <c r="H2245" s="17">
        <v>686.45</v>
      </c>
      <c r="I2245" s="18">
        <v>6.8645000000000008E-3</v>
      </c>
      <c r="J2245" s="1">
        <v>9078413</v>
      </c>
      <c r="K2245" s="1" t="s">
        <v>739</v>
      </c>
      <c r="L2245" s="19">
        <v>10290177.759199969</v>
      </c>
      <c r="M2245" s="1" t="s">
        <v>67</v>
      </c>
      <c r="N2245" s="1" t="s">
        <v>86</v>
      </c>
      <c r="O2245" s="1" t="s">
        <v>105</v>
      </c>
      <c r="P2245" s="20">
        <v>9078413</v>
      </c>
      <c r="Q2245" s="1" t="s">
        <v>340</v>
      </c>
      <c r="R2245" s="1" t="s">
        <v>89</v>
      </c>
      <c r="S2245" s="1" t="s">
        <v>80</v>
      </c>
      <c r="T2245" s="18">
        <f>IFERROR(VLOOKUP(A2245,'[1]For Report Q-2 '!$A$2:$T$3476,20,0),"-")</f>
        <v>6.8645000000000008E-3</v>
      </c>
      <c r="U2245" s="55">
        <f>IFERROR(VLOOKUP(A2245,'[1]For Report Q-2 '!$A$2:$U$3476,21,0),"-")</f>
        <v>0</v>
      </c>
      <c r="V2245" s="2" t="str">
        <f>IFERROR(VLOOKUP(A2245,'[1]For Report Q-2 '!$A$2:$V$3476,22,0),"-")</f>
        <v>-</v>
      </c>
      <c r="W2245" s="1">
        <f>IFERROR(VLOOKUP(A2245,'[1]For Report Q-2 '!$A$2:$W$3476,23,0),"-")</f>
        <v>0</v>
      </c>
      <c r="X2245" s="1"/>
      <c r="Y2245" s="1"/>
      <c r="Z2245" s="2" t="str">
        <f>IFERROR(VLOOKUP(A2245,'[1]For Report Q-2 '!$A$2:$Z$3476,26,0),"-")</f>
        <v>-</v>
      </c>
      <c r="AA2245" s="1" t="str">
        <f>IFERROR(VLOOKUP(A2245,'[1]For Report Q-2 '!$A$2:$AH$3476,27,0),"-")</f>
        <v>-</v>
      </c>
      <c r="AB2245" s="1" t="str">
        <f>IFERROR(VLOOKUP(A2245,'[1]For Report Q-2 '!$A$2:$AH$3476,28,0),"-")</f>
        <v>-</v>
      </c>
      <c r="AC2245" s="2" t="str">
        <f>IFERROR(VLOOKUP(A2245,'[1]For Report Q-2 '!$A$2:$AH$3476,29,0),"-")</f>
        <v>-</v>
      </c>
      <c r="AD2245" s="2" t="str">
        <f>IFERROR(VLOOKUP(A2245,'[1]For Report Q-2 '!$A$2:$AH$3476,30,0),"-")</f>
        <v>-</v>
      </c>
      <c r="AE2245" s="1" t="str">
        <f>IFERROR(VLOOKUP(A2245,'[1]For Report Q-2 '!$A$2:$AH$3476,31,0),"-")</f>
        <v>-</v>
      </c>
      <c r="AF2245" s="1" t="str">
        <f>IFERROR(VLOOKUP(A2245,'[1]For Report Q-2 '!$A$2:$AH$3476,32,0),"-")</f>
        <v>-</v>
      </c>
      <c r="AG2245" s="2" t="str">
        <f>IFERROR(VLOOKUP(A2245,'[1]For Report Q-2 '!$A$2:$AH$3476,33,0),"-")</f>
        <v>-</v>
      </c>
      <c r="AH2245" s="1" t="str">
        <f t="shared" si="35"/>
        <v>--</v>
      </c>
      <c r="AI2245" t="e">
        <v>#N/A</v>
      </c>
      <c r="AJ2245" t="e">
        <v>#N/A</v>
      </c>
      <c r="AK2245" t="e">
        <v>#N/A</v>
      </c>
    </row>
    <row r="2246" spans="1:37" x14ac:dyDescent="0.25">
      <c r="A2246" s="15">
        <v>9088686</v>
      </c>
      <c r="B2246" s="15" t="s">
        <v>739</v>
      </c>
      <c r="C2246" s="16">
        <v>44533</v>
      </c>
      <c r="D2246" s="15" t="s">
        <v>104</v>
      </c>
      <c r="E2246" s="1" t="s">
        <v>86</v>
      </c>
      <c r="F2246" s="15" t="s">
        <v>46</v>
      </c>
      <c r="G2246" s="1" t="s">
        <v>104</v>
      </c>
      <c r="H2246" s="17">
        <v>686.45</v>
      </c>
      <c r="I2246" s="18">
        <v>6.8645000000000008E-3</v>
      </c>
      <c r="J2246" s="1">
        <v>9078413</v>
      </c>
      <c r="K2246" s="1" t="s">
        <v>739</v>
      </c>
      <c r="L2246" s="19">
        <v>10290177.759199969</v>
      </c>
      <c r="M2246" s="1" t="s">
        <v>67</v>
      </c>
      <c r="N2246" s="1" t="s">
        <v>86</v>
      </c>
      <c r="O2246" s="1" t="s">
        <v>105</v>
      </c>
      <c r="P2246" s="20">
        <v>9078413</v>
      </c>
      <c r="Q2246" s="1" t="s">
        <v>340</v>
      </c>
      <c r="R2246" s="1" t="s">
        <v>89</v>
      </c>
      <c r="S2246" s="1" t="s">
        <v>80</v>
      </c>
      <c r="T2246" s="18">
        <f>IFERROR(VLOOKUP(A2246,'[1]For Report Q-2 '!$A$2:$T$3476,20,0),"-")</f>
        <v>6.8645000000000008E-3</v>
      </c>
      <c r="U2246" s="55">
        <f>IFERROR(VLOOKUP(A2246,'[1]For Report Q-2 '!$A$2:$U$3476,21,0),"-")</f>
        <v>0</v>
      </c>
      <c r="V2246" s="2" t="str">
        <f>IFERROR(VLOOKUP(A2246,'[1]For Report Q-2 '!$A$2:$V$3476,22,0),"-")</f>
        <v>-</v>
      </c>
      <c r="W2246" s="1">
        <f>IFERROR(VLOOKUP(A2246,'[1]For Report Q-2 '!$A$2:$W$3476,23,0),"-")</f>
        <v>0</v>
      </c>
      <c r="X2246" s="1"/>
      <c r="Y2246" s="1"/>
      <c r="Z2246" s="2" t="str">
        <f>IFERROR(VLOOKUP(A2246,'[1]For Report Q-2 '!$A$2:$Z$3476,26,0),"-")</f>
        <v>-</v>
      </c>
      <c r="AA2246" s="1" t="str">
        <f>IFERROR(VLOOKUP(A2246,'[1]For Report Q-2 '!$A$2:$AH$3476,27,0),"-")</f>
        <v>-</v>
      </c>
      <c r="AB2246" s="1" t="str">
        <f>IFERROR(VLOOKUP(A2246,'[1]For Report Q-2 '!$A$2:$AH$3476,28,0),"-")</f>
        <v>-</v>
      </c>
      <c r="AC2246" s="2" t="str">
        <f>IFERROR(VLOOKUP(A2246,'[1]For Report Q-2 '!$A$2:$AH$3476,29,0),"-")</f>
        <v>-</v>
      </c>
      <c r="AD2246" s="2" t="str">
        <f>IFERROR(VLOOKUP(A2246,'[1]For Report Q-2 '!$A$2:$AH$3476,30,0),"-")</f>
        <v>-</v>
      </c>
      <c r="AE2246" s="1" t="str">
        <f>IFERROR(VLOOKUP(A2246,'[1]For Report Q-2 '!$A$2:$AH$3476,31,0),"-")</f>
        <v>-</v>
      </c>
      <c r="AF2246" s="1" t="str">
        <f>IFERROR(VLOOKUP(A2246,'[1]For Report Q-2 '!$A$2:$AH$3476,32,0),"-")</f>
        <v>-</v>
      </c>
      <c r="AG2246" s="2" t="str">
        <f>IFERROR(VLOOKUP(A2246,'[1]For Report Q-2 '!$A$2:$AH$3476,33,0),"-")</f>
        <v>-</v>
      </c>
      <c r="AH2246" s="1" t="str">
        <f t="shared" si="35"/>
        <v>--</v>
      </c>
      <c r="AI2246" t="e">
        <v>#N/A</v>
      </c>
      <c r="AJ2246" t="e">
        <v>#N/A</v>
      </c>
      <c r="AK2246" t="e">
        <v>#N/A</v>
      </c>
    </row>
    <row r="2247" spans="1:37" x14ac:dyDescent="0.25">
      <c r="A2247" s="15">
        <v>9088687</v>
      </c>
      <c r="B2247" s="15" t="s">
        <v>739</v>
      </c>
      <c r="C2247" s="16">
        <v>44533</v>
      </c>
      <c r="D2247" s="15" t="s">
        <v>104</v>
      </c>
      <c r="E2247" s="1" t="s">
        <v>86</v>
      </c>
      <c r="F2247" s="15" t="s">
        <v>46</v>
      </c>
      <c r="G2247" s="1" t="s">
        <v>104</v>
      </c>
      <c r="H2247" s="17">
        <v>686.45</v>
      </c>
      <c r="I2247" s="18">
        <v>6.8645000000000008E-3</v>
      </c>
      <c r="J2247" s="1">
        <v>9078413</v>
      </c>
      <c r="K2247" s="1" t="s">
        <v>739</v>
      </c>
      <c r="L2247" s="19">
        <v>10290177.759199969</v>
      </c>
      <c r="M2247" s="1" t="s">
        <v>67</v>
      </c>
      <c r="N2247" s="1" t="s">
        <v>86</v>
      </c>
      <c r="O2247" s="1" t="s">
        <v>105</v>
      </c>
      <c r="P2247" s="20">
        <v>9078413</v>
      </c>
      <c r="Q2247" s="1" t="s">
        <v>340</v>
      </c>
      <c r="R2247" s="1" t="s">
        <v>89</v>
      </c>
      <c r="S2247" s="1" t="s">
        <v>80</v>
      </c>
      <c r="T2247" s="18">
        <f>IFERROR(VLOOKUP(A2247,'[1]For Report Q-2 '!$A$2:$T$3476,20,0),"-")</f>
        <v>6.8645000000000008E-3</v>
      </c>
      <c r="U2247" s="55">
        <f>IFERROR(VLOOKUP(A2247,'[1]For Report Q-2 '!$A$2:$U$3476,21,0),"-")</f>
        <v>0</v>
      </c>
      <c r="V2247" s="2" t="str">
        <f>IFERROR(VLOOKUP(A2247,'[1]For Report Q-2 '!$A$2:$V$3476,22,0),"-")</f>
        <v>-</v>
      </c>
      <c r="W2247" s="1">
        <f>IFERROR(VLOOKUP(A2247,'[1]For Report Q-2 '!$A$2:$W$3476,23,0),"-")</f>
        <v>0</v>
      </c>
      <c r="X2247" s="1"/>
      <c r="Y2247" s="1"/>
      <c r="Z2247" s="2" t="str">
        <f>IFERROR(VLOOKUP(A2247,'[1]For Report Q-2 '!$A$2:$Z$3476,26,0),"-")</f>
        <v>-</v>
      </c>
      <c r="AA2247" s="1" t="str">
        <f>IFERROR(VLOOKUP(A2247,'[1]For Report Q-2 '!$A$2:$AH$3476,27,0),"-")</f>
        <v>-</v>
      </c>
      <c r="AB2247" s="1" t="str">
        <f>IFERROR(VLOOKUP(A2247,'[1]For Report Q-2 '!$A$2:$AH$3476,28,0),"-")</f>
        <v>-</v>
      </c>
      <c r="AC2247" s="2" t="str">
        <f>IFERROR(VLOOKUP(A2247,'[1]For Report Q-2 '!$A$2:$AH$3476,29,0),"-")</f>
        <v>-</v>
      </c>
      <c r="AD2247" s="2" t="str">
        <f>IFERROR(VLOOKUP(A2247,'[1]For Report Q-2 '!$A$2:$AH$3476,30,0),"-")</f>
        <v>-</v>
      </c>
      <c r="AE2247" s="1" t="str">
        <f>IFERROR(VLOOKUP(A2247,'[1]For Report Q-2 '!$A$2:$AH$3476,31,0),"-")</f>
        <v>-</v>
      </c>
      <c r="AF2247" s="1" t="str">
        <f>IFERROR(VLOOKUP(A2247,'[1]For Report Q-2 '!$A$2:$AH$3476,32,0),"-")</f>
        <v>-</v>
      </c>
      <c r="AG2247" s="2" t="str">
        <f>IFERROR(VLOOKUP(A2247,'[1]For Report Q-2 '!$A$2:$AH$3476,33,0),"-")</f>
        <v>-</v>
      </c>
      <c r="AH2247" s="1" t="str">
        <f t="shared" si="35"/>
        <v>--</v>
      </c>
      <c r="AI2247" t="e">
        <v>#N/A</v>
      </c>
      <c r="AJ2247" t="e">
        <v>#N/A</v>
      </c>
      <c r="AK2247" t="e">
        <v>#N/A</v>
      </c>
    </row>
    <row r="2248" spans="1:37" x14ac:dyDescent="0.25">
      <c r="A2248" s="15">
        <v>9088689</v>
      </c>
      <c r="B2248" s="15" t="s">
        <v>739</v>
      </c>
      <c r="C2248" s="16">
        <v>44533</v>
      </c>
      <c r="D2248" s="15" t="s">
        <v>104</v>
      </c>
      <c r="E2248" s="1" t="s">
        <v>86</v>
      </c>
      <c r="F2248" s="15" t="s">
        <v>46</v>
      </c>
      <c r="G2248" s="1" t="s">
        <v>104</v>
      </c>
      <c r="H2248" s="17">
        <v>686.45</v>
      </c>
      <c r="I2248" s="18">
        <v>6.8645000000000008E-3</v>
      </c>
      <c r="J2248" s="1">
        <v>9078413</v>
      </c>
      <c r="K2248" s="1" t="s">
        <v>739</v>
      </c>
      <c r="L2248" s="19">
        <v>10290177.759199969</v>
      </c>
      <c r="M2248" s="1" t="s">
        <v>67</v>
      </c>
      <c r="N2248" s="1" t="s">
        <v>86</v>
      </c>
      <c r="O2248" s="1" t="s">
        <v>105</v>
      </c>
      <c r="P2248" s="20">
        <v>9078413</v>
      </c>
      <c r="Q2248" s="1" t="s">
        <v>340</v>
      </c>
      <c r="R2248" s="1" t="s">
        <v>89</v>
      </c>
      <c r="S2248" s="1" t="s">
        <v>80</v>
      </c>
      <c r="T2248" s="18">
        <f>IFERROR(VLOOKUP(A2248,'[1]For Report Q-2 '!$A$2:$T$3476,20,0),"-")</f>
        <v>6.8645000000000008E-3</v>
      </c>
      <c r="U2248" s="55">
        <f>IFERROR(VLOOKUP(A2248,'[1]For Report Q-2 '!$A$2:$U$3476,21,0),"-")</f>
        <v>0</v>
      </c>
      <c r="V2248" s="2" t="str">
        <f>IFERROR(VLOOKUP(A2248,'[1]For Report Q-2 '!$A$2:$V$3476,22,0),"-")</f>
        <v>-</v>
      </c>
      <c r="W2248" s="1">
        <f>IFERROR(VLOOKUP(A2248,'[1]For Report Q-2 '!$A$2:$W$3476,23,0),"-")</f>
        <v>0</v>
      </c>
      <c r="X2248" s="1"/>
      <c r="Y2248" s="1"/>
      <c r="Z2248" s="2" t="str">
        <f>IFERROR(VLOOKUP(A2248,'[1]For Report Q-2 '!$A$2:$Z$3476,26,0),"-")</f>
        <v>-</v>
      </c>
      <c r="AA2248" s="1" t="str">
        <f>IFERROR(VLOOKUP(A2248,'[1]For Report Q-2 '!$A$2:$AH$3476,27,0),"-")</f>
        <v>-</v>
      </c>
      <c r="AB2248" s="1" t="str">
        <f>IFERROR(VLOOKUP(A2248,'[1]For Report Q-2 '!$A$2:$AH$3476,28,0),"-")</f>
        <v>-</v>
      </c>
      <c r="AC2248" s="2" t="str">
        <f>IFERROR(VLOOKUP(A2248,'[1]For Report Q-2 '!$A$2:$AH$3476,29,0),"-")</f>
        <v>-</v>
      </c>
      <c r="AD2248" s="2" t="str">
        <f>IFERROR(VLOOKUP(A2248,'[1]For Report Q-2 '!$A$2:$AH$3476,30,0),"-")</f>
        <v>-</v>
      </c>
      <c r="AE2248" s="1" t="str">
        <f>IFERROR(VLOOKUP(A2248,'[1]For Report Q-2 '!$A$2:$AH$3476,31,0),"-")</f>
        <v>-</v>
      </c>
      <c r="AF2248" s="1" t="str">
        <f>IFERROR(VLOOKUP(A2248,'[1]For Report Q-2 '!$A$2:$AH$3476,32,0),"-")</f>
        <v>-</v>
      </c>
      <c r="AG2248" s="2" t="str">
        <f>IFERROR(VLOOKUP(A2248,'[1]For Report Q-2 '!$A$2:$AH$3476,33,0),"-")</f>
        <v>-</v>
      </c>
      <c r="AH2248" s="1" t="str">
        <f t="shared" si="35"/>
        <v>--</v>
      </c>
      <c r="AI2248" t="e">
        <v>#N/A</v>
      </c>
      <c r="AJ2248" t="e">
        <v>#N/A</v>
      </c>
      <c r="AK2248" t="e">
        <v>#N/A</v>
      </c>
    </row>
    <row r="2249" spans="1:37" x14ac:dyDescent="0.25">
      <c r="A2249" s="15">
        <v>9088690</v>
      </c>
      <c r="B2249" s="15" t="s">
        <v>739</v>
      </c>
      <c r="C2249" s="16">
        <v>44533</v>
      </c>
      <c r="D2249" s="15" t="s">
        <v>104</v>
      </c>
      <c r="E2249" s="1" t="s">
        <v>86</v>
      </c>
      <c r="F2249" s="15" t="s">
        <v>46</v>
      </c>
      <c r="G2249" s="1" t="s">
        <v>104</v>
      </c>
      <c r="H2249" s="17">
        <v>686.45</v>
      </c>
      <c r="I2249" s="18">
        <v>6.8645000000000008E-3</v>
      </c>
      <c r="J2249" s="1">
        <v>9078413</v>
      </c>
      <c r="K2249" s="1" t="s">
        <v>739</v>
      </c>
      <c r="L2249" s="19">
        <v>10290177.759199969</v>
      </c>
      <c r="M2249" s="1" t="s">
        <v>67</v>
      </c>
      <c r="N2249" s="1" t="s">
        <v>86</v>
      </c>
      <c r="O2249" s="1" t="s">
        <v>105</v>
      </c>
      <c r="P2249" s="20">
        <v>9078413</v>
      </c>
      <c r="Q2249" s="1" t="s">
        <v>340</v>
      </c>
      <c r="R2249" s="1" t="s">
        <v>89</v>
      </c>
      <c r="S2249" s="1" t="s">
        <v>80</v>
      </c>
      <c r="T2249" s="18">
        <f>IFERROR(VLOOKUP(A2249,'[1]For Report Q-2 '!$A$2:$T$3476,20,0),"-")</f>
        <v>6.8645000000000008E-3</v>
      </c>
      <c r="U2249" s="55">
        <f>IFERROR(VLOOKUP(A2249,'[1]For Report Q-2 '!$A$2:$U$3476,21,0),"-")</f>
        <v>0</v>
      </c>
      <c r="V2249" s="2" t="str">
        <f>IFERROR(VLOOKUP(A2249,'[1]For Report Q-2 '!$A$2:$V$3476,22,0),"-")</f>
        <v>-</v>
      </c>
      <c r="W2249" s="1">
        <f>IFERROR(VLOOKUP(A2249,'[1]For Report Q-2 '!$A$2:$W$3476,23,0),"-")</f>
        <v>0</v>
      </c>
      <c r="X2249" s="1"/>
      <c r="Y2249" s="1"/>
      <c r="Z2249" s="2" t="str">
        <f>IFERROR(VLOOKUP(A2249,'[1]For Report Q-2 '!$A$2:$Z$3476,26,0),"-")</f>
        <v>-</v>
      </c>
      <c r="AA2249" s="1" t="str">
        <f>IFERROR(VLOOKUP(A2249,'[1]For Report Q-2 '!$A$2:$AH$3476,27,0),"-")</f>
        <v>-</v>
      </c>
      <c r="AB2249" s="1" t="str">
        <f>IFERROR(VLOOKUP(A2249,'[1]For Report Q-2 '!$A$2:$AH$3476,28,0),"-")</f>
        <v>-</v>
      </c>
      <c r="AC2249" s="2" t="str">
        <f>IFERROR(VLOOKUP(A2249,'[1]For Report Q-2 '!$A$2:$AH$3476,29,0),"-")</f>
        <v>-</v>
      </c>
      <c r="AD2249" s="2" t="str">
        <f>IFERROR(VLOOKUP(A2249,'[1]For Report Q-2 '!$A$2:$AH$3476,30,0),"-")</f>
        <v>-</v>
      </c>
      <c r="AE2249" s="1" t="str">
        <f>IFERROR(VLOOKUP(A2249,'[1]For Report Q-2 '!$A$2:$AH$3476,31,0),"-")</f>
        <v>-</v>
      </c>
      <c r="AF2249" s="1" t="str">
        <f>IFERROR(VLOOKUP(A2249,'[1]For Report Q-2 '!$A$2:$AH$3476,32,0),"-")</f>
        <v>-</v>
      </c>
      <c r="AG2249" s="2" t="str">
        <f>IFERROR(VLOOKUP(A2249,'[1]For Report Q-2 '!$A$2:$AH$3476,33,0),"-")</f>
        <v>-</v>
      </c>
      <c r="AH2249" s="1" t="str">
        <f t="shared" si="35"/>
        <v>--</v>
      </c>
      <c r="AI2249" t="e">
        <v>#N/A</v>
      </c>
      <c r="AJ2249" t="e">
        <v>#N/A</v>
      </c>
      <c r="AK2249" t="e">
        <v>#N/A</v>
      </c>
    </row>
    <row r="2250" spans="1:37" x14ac:dyDescent="0.25">
      <c r="A2250" s="15">
        <v>9088691</v>
      </c>
      <c r="B2250" s="15" t="s">
        <v>739</v>
      </c>
      <c r="C2250" s="16">
        <v>44533</v>
      </c>
      <c r="D2250" s="15" t="s">
        <v>104</v>
      </c>
      <c r="E2250" s="1" t="s">
        <v>86</v>
      </c>
      <c r="F2250" s="15" t="s">
        <v>46</v>
      </c>
      <c r="G2250" s="1" t="s">
        <v>104</v>
      </c>
      <c r="H2250" s="17">
        <v>686.45</v>
      </c>
      <c r="I2250" s="18">
        <v>6.8645000000000008E-3</v>
      </c>
      <c r="J2250" s="1">
        <v>9078413</v>
      </c>
      <c r="K2250" s="1" t="s">
        <v>739</v>
      </c>
      <c r="L2250" s="19">
        <v>10290177.759199969</v>
      </c>
      <c r="M2250" s="1" t="s">
        <v>67</v>
      </c>
      <c r="N2250" s="1" t="s">
        <v>86</v>
      </c>
      <c r="O2250" s="1" t="s">
        <v>105</v>
      </c>
      <c r="P2250" s="20">
        <v>9078413</v>
      </c>
      <c r="Q2250" s="1" t="s">
        <v>340</v>
      </c>
      <c r="R2250" s="1" t="s">
        <v>89</v>
      </c>
      <c r="S2250" s="1" t="s">
        <v>80</v>
      </c>
      <c r="T2250" s="18">
        <f>IFERROR(VLOOKUP(A2250,'[1]For Report Q-2 '!$A$2:$T$3476,20,0),"-")</f>
        <v>6.8645000000000008E-3</v>
      </c>
      <c r="U2250" s="55">
        <f>IFERROR(VLOOKUP(A2250,'[1]For Report Q-2 '!$A$2:$U$3476,21,0),"-")</f>
        <v>0</v>
      </c>
      <c r="V2250" s="2" t="str">
        <f>IFERROR(VLOOKUP(A2250,'[1]For Report Q-2 '!$A$2:$V$3476,22,0),"-")</f>
        <v>-</v>
      </c>
      <c r="W2250" s="1">
        <f>IFERROR(VLOOKUP(A2250,'[1]For Report Q-2 '!$A$2:$W$3476,23,0),"-")</f>
        <v>0</v>
      </c>
      <c r="X2250" s="1"/>
      <c r="Y2250" s="1"/>
      <c r="Z2250" s="2" t="str">
        <f>IFERROR(VLOOKUP(A2250,'[1]For Report Q-2 '!$A$2:$Z$3476,26,0),"-")</f>
        <v>-</v>
      </c>
      <c r="AA2250" s="1" t="str">
        <f>IFERROR(VLOOKUP(A2250,'[1]For Report Q-2 '!$A$2:$AH$3476,27,0),"-")</f>
        <v>-</v>
      </c>
      <c r="AB2250" s="1" t="str">
        <f>IFERROR(VLOOKUP(A2250,'[1]For Report Q-2 '!$A$2:$AH$3476,28,0),"-")</f>
        <v>-</v>
      </c>
      <c r="AC2250" s="2" t="str">
        <f>IFERROR(VLOOKUP(A2250,'[1]For Report Q-2 '!$A$2:$AH$3476,29,0),"-")</f>
        <v>-</v>
      </c>
      <c r="AD2250" s="2" t="str">
        <f>IFERROR(VLOOKUP(A2250,'[1]For Report Q-2 '!$A$2:$AH$3476,30,0),"-")</f>
        <v>-</v>
      </c>
      <c r="AE2250" s="1" t="str">
        <f>IFERROR(VLOOKUP(A2250,'[1]For Report Q-2 '!$A$2:$AH$3476,31,0),"-")</f>
        <v>-</v>
      </c>
      <c r="AF2250" s="1" t="str">
        <f>IFERROR(VLOOKUP(A2250,'[1]For Report Q-2 '!$A$2:$AH$3476,32,0),"-")</f>
        <v>-</v>
      </c>
      <c r="AG2250" s="2" t="str">
        <f>IFERROR(VLOOKUP(A2250,'[1]For Report Q-2 '!$A$2:$AH$3476,33,0),"-")</f>
        <v>-</v>
      </c>
      <c r="AH2250" s="1" t="str">
        <f t="shared" si="35"/>
        <v>--</v>
      </c>
      <c r="AI2250" t="e">
        <v>#N/A</v>
      </c>
      <c r="AJ2250" t="e">
        <v>#N/A</v>
      </c>
      <c r="AK2250" t="e">
        <v>#N/A</v>
      </c>
    </row>
    <row r="2251" spans="1:37" x14ac:dyDescent="0.25">
      <c r="A2251" s="15">
        <v>9088692</v>
      </c>
      <c r="B2251" s="15" t="s">
        <v>739</v>
      </c>
      <c r="C2251" s="16">
        <v>44533</v>
      </c>
      <c r="D2251" s="15" t="s">
        <v>104</v>
      </c>
      <c r="E2251" s="1" t="s">
        <v>86</v>
      </c>
      <c r="F2251" s="15" t="s">
        <v>46</v>
      </c>
      <c r="G2251" s="1" t="s">
        <v>104</v>
      </c>
      <c r="H2251" s="17">
        <v>686.45</v>
      </c>
      <c r="I2251" s="18">
        <v>6.8645000000000008E-3</v>
      </c>
      <c r="J2251" s="1">
        <v>9078413</v>
      </c>
      <c r="K2251" s="1" t="s">
        <v>739</v>
      </c>
      <c r="L2251" s="19">
        <v>10290177.759199969</v>
      </c>
      <c r="M2251" s="1" t="s">
        <v>67</v>
      </c>
      <c r="N2251" s="1" t="s">
        <v>86</v>
      </c>
      <c r="O2251" s="1" t="s">
        <v>105</v>
      </c>
      <c r="P2251" s="20">
        <v>9078413</v>
      </c>
      <c r="Q2251" s="1" t="s">
        <v>340</v>
      </c>
      <c r="R2251" s="1" t="s">
        <v>89</v>
      </c>
      <c r="S2251" s="1" t="s">
        <v>80</v>
      </c>
      <c r="T2251" s="18">
        <f>IFERROR(VLOOKUP(A2251,'[1]For Report Q-2 '!$A$2:$T$3476,20,0),"-")</f>
        <v>6.8645000000000008E-3</v>
      </c>
      <c r="U2251" s="55">
        <f>IFERROR(VLOOKUP(A2251,'[1]For Report Q-2 '!$A$2:$U$3476,21,0),"-")</f>
        <v>0</v>
      </c>
      <c r="V2251" s="2" t="str">
        <f>IFERROR(VLOOKUP(A2251,'[1]For Report Q-2 '!$A$2:$V$3476,22,0),"-")</f>
        <v>-</v>
      </c>
      <c r="W2251" s="1">
        <f>IFERROR(VLOOKUP(A2251,'[1]For Report Q-2 '!$A$2:$W$3476,23,0),"-")</f>
        <v>0</v>
      </c>
      <c r="X2251" s="1"/>
      <c r="Y2251" s="1"/>
      <c r="Z2251" s="2" t="str">
        <f>IFERROR(VLOOKUP(A2251,'[1]For Report Q-2 '!$A$2:$Z$3476,26,0),"-")</f>
        <v>-</v>
      </c>
      <c r="AA2251" s="1" t="str">
        <f>IFERROR(VLOOKUP(A2251,'[1]For Report Q-2 '!$A$2:$AH$3476,27,0),"-")</f>
        <v>-</v>
      </c>
      <c r="AB2251" s="1" t="str">
        <f>IFERROR(VLOOKUP(A2251,'[1]For Report Q-2 '!$A$2:$AH$3476,28,0),"-")</f>
        <v>-</v>
      </c>
      <c r="AC2251" s="2" t="str">
        <f>IFERROR(VLOOKUP(A2251,'[1]For Report Q-2 '!$A$2:$AH$3476,29,0),"-")</f>
        <v>-</v>
      </c>
      <c r="AD2251" s="2" t="str">
        <f>IFERROR(VLOOKUP(A2251,'[1]For Report Q-2 '!$A$2:$AH$3476,30,0),"-")</f>
        <v>-</v>
      </c>
      <c r="AE2251" s="1" t="str">
        <f>IFERROR(VLOOKUP(A2251,'[1]For Report Q-2 '!$A$2:$AH$3476,31,0),"-")</f>
        <v>-</v>
      </c>
      <c r="AF2251" s="1" t="str">
        <f>IFERROR(VLOOKUP(A2251,'[1]For Report Q-2 '!$A$2:$AH$3476,32,0),"-")</f>
        <v>-</v>
      </c>
      <c r="AG2251" s="2" t="str">
        <f>IFERROR(VLOOKUP(A2251,'[1]For Report Q-2 '!$A$2:$AH$3476,33,0),"-")</f>
        <v>-</v>
      </c>
      <c r="AH2251" s="1" t="str">
        <f t="shared" si="35"/>
        <v>--</v>
      </c>
      <c r="AI2251" t="e">
        <v>#N/A</v>
      </c>
      <c r="AJ2251" t="e">
        <v>#N/A</v>
      </c>
      <c r="AK2251" t="e">
        <v>#N/A</v>
      </c>
    </row>
    <row r="2252" spans="1:37" x14ac:dyDescent="0.25">
      <c r="A2252" s="15">
        <v>9088732</v>
      </c>
      <c r="B2252" s="15" t="s">
        <v>739</v>
      </c>
      <c r="C2252" s="16">
        <v>44542</v>
      </c>
      <c r="D2252" s="15" t="s">
        <v>104</v>
      </c>
      <c r="E2252" s="1" t="s">
        <v>86</v>
      </c>
      <c r="F2252" s="15" t="s">
        <v>46</v>
      </c>
      <c r="G2252" s="1" t="s">
        <v>104</v>
      </c>
      <c r="H2252" s="17">
        <v>166625</v>
      </c>
      <c r="I2252" s="18">
        <v>1.66625</v>
      </c>
      <c r="J2252" s="1">
        <v>9078413</v>
      </c>
      <c r="K2252" s="1" t="s">
        <v>739</v>
      </c>
      <c r="L2252" s="19">
        <v>10290177.759199969</v>
      </c>
      <c r="M2252" s="1" t="s">
        <v>67</v>
      </c>
      <c r="N2252" s="1" t="s">
        <v>86</v>
      </c>
      <c r="O2252" s="1" t="s">
        <v>105</v>
      </c>
      <c r="P2252" s="20">
        <v>9078413</v>
      </c>
      <c r="Q2252" s="1" t="s">
        <v>340</v>
      </c>
      <c r="R2252" s="1" t="s">
        <v>89</v>
      </c>
      <c r="S2252" s="1" t="s">
        <v>80</v>
      </c>
      <c r="T2252" s="18">
        <f>IFERROR(VLOOKUP(A2252,'[1]For Report Q-2 '!$A$2:$T$3476,20,0),"-")</f>
        <v>1.66625</v>
      </c>
      <c r="U2252" s="55">
        <f>IFERROR(VLOOKUP(A2252,'[1]For Report Q-2 '!$A$2:$U$3476,21,0),"-")</f>
        <v>0</v>
      </c>
      <c r="V2252" s="2" t="str">
        <f>IFERROR(VLOOKUP(A2252,'[1]For Report Q-2 '!$A$2:$V$3476,22,0),"-")</f>
        <v>-</v>
      </c>
      <c r="W2252" s="1">
        <f>IFERROR(VLOOKUP(A2252,'[1]For Report Q-2 '!$A$2:$W$3476,23,0),"-")</f>
        <v>0</v>
      </c>
      <c r="X2252" s="1"/>
      <c r="Y2252" s="1"/>
      <c r="Z2252" s="2" t="str">
        <f>IFERROR(VLOOKUP(A2252,'[1]For Report Q-2 '!$A$2:$Z$3476,26,0),"-")</f>
        <v>-</v>
      </c>
      <c r="AA2252" s="1" t="str">
        <f>IFERROR(VLOOKUP(A2252,'[1]For Report Q-2 '!$A$2:$AH$3476,27,0),"-")</f>
        <v>-</v>
      </c>
      <c r="AB2252" s="1" t="str">
        <f>IFERROR(VLOOKUP(A2252,'[1]For Report Q-2 '!$A$2:$AH$3476,28,0),"-")</f>
        <v>-</v>
      </c>
      <c r="AC2252" s="2" t="str">
        <f>IFERROR(VLOOKUP(A2252,'[1]For Report Q-2 '!$A$2:$AH$3476,29,0),"-")</f>
        <v>-</v>
      </c>
      <c r="AD2252" s="2" t="str">
        <f>IFERROR(VLOOKUP(A2252,'[1]For Report Q-2 '!$A$2:$AH$3476,30,0),"-")</f>
        <v>-</v>
      </c>
      <c r="AE2252" s="1" t="str">
        <f>IFERROR(VLOOKUP(A2252,'[1]For Report Q-2 '!$A$2:$AH$3476,31,0),"-")</f>
        <v>-</v>
      </c>
      <c r="AF2252" s="1" t="str">
        <f>IFERROR(VLOOKUP(A2252,'[1]For Report Q-2 '!$A$2:$AH$3476,32,0),"-")</f>
        <v>-</v>
      </c>
      <c r="AG2252" s="2" t="str">
        <f>IFERROR(VLOOKUP(A2252,'[1]For Report Q-2 '!$A$2:$AH$3476,33,0),"-")</f>
        <v>-</v>
      </c>
      <c r="AH2252" s="1" t="str">
        <f t="shared" si="35"/>
        <v>--</v>
      </c>
      <c r="AI2252" t="e">
        <v>#N/A</v>
      </c>
      <c r="AJ2252" t="e">
        <v>#N/A</v>
      </c>
      <c r="AK2252" t="e">
        <v>#N/A</v>
      </c>
    </row>
    <row r="2253" spans="1:37" x14ac:dyDescent="0.25">
      <c r="A2253" s="15">
        <v>9088759</v>
      </c>
      <c r="B2253" s="15" t="s">
        <v>739</v>
      </c>
      <c r="C2253" s="16">
        <v>44531</v>
      </c>
      <c r="D2253" s="15" t="s">
        <v>182</v>
      </c>
      <c r="E2253" s="1" t="s">
        <v>86</v>
      </c>
      <c r="F2253" s="15" t="s">
        <v>46</v>
      </c>
      <c r="G2253" s="1" t="s">
        <v>53</v>
      </c>
      <c r="H2253" s="17">
        <v>26100</v>
      </c>
      <c r="I2253" s="18">
        <v>0.26100000000000001</v>
      </c>
      <c r="J2253" s="1">
        <v>9078413</v>
      </c>
      <c r="K2253" s="1" t="s">
        <v>739</v>
      </c>
      <c r="L2253" s="19">
        <v>10290177.759199969</v>
      </c>
      <c r="M2253" s="1" t="s">
        <v>67</v>
      </c>
      <c r="N2253" s="1" t="s">
        <v>86</v>
      </c>
      <c r="O2253" s="1" t="s">
        <v>54</v>
      </c>
      <c r="P2253" s="20">
        <v>9078413</v>
      </c>
      <c r="Q2253" s="1" t="s">
        <v>340</v>
      </c>
      <c r="R2253" s="1" t="s">
        <v>89</v>
      </c>
      <c r="S2253" s="1" t="s">
        <v>80</v>
      </c>
      <c r="T2253" s="18">
        <f>IFERROR(VLOOKUP(A2253,'[1]For Report Q-2 '!$A$2:$T$3476,20,0),"-")</f>
        <v>0.26100000000000001</v>
      </c>
      <c r="U2253" s="55">
        <f>IFERROR(VLOOKUP(A2253,'[1]For Report Q-2 '!$A$2:$U$3476,21,0),"-")</f>
        <v>0</v>
      </c>
      <c r="V2253" s="2" t="str">
        <f>IFERROR(VLOOKUP(A2253,'[1]For Report Q-2 '!$A$2:$V$3476,22,0),"-")</f>
        <v>-</v>
      </c>
      <c r="W2253" s="1">
        <f>IFERROR(VLOOKUP(A2253,'[1]For Report Q-2 '!$A$2:$W$3476,23,0),"-")</f>
        <v>0</v>
      </c>
      <c r="X2253" s="1"/>
      <c r="Y2253" s="1"/>
      <c r="Z2253" s="2" t="str">
        <f>IFERROR(VLOOKUP(A2253,'[1]For Report Q-2 '!$A$2:$Z$3476,26,0),"-")</f>
        <v>-</v>
      </c>
      <c r="AA2253" s="1" t="str">
        <f>IFERROR(VLOOKUP(A2253,'[1]For Report Q-2 '!$A$2:$AH$3476,27,0),"-")</f>
        <v>-</v>
      </c>
      <c r="AB2253" s="1" t="str">
        <f>IFERROR(VLOOKUP(A2253,'[1]For Report Q-2 '!$A$2:$AH$3476,28,0),"-")</f>
        <v>-</v>
      </c>
      <c r="AC2253" s="2" t="str">
        <f>IFERROR(VLOOKUP(A2253,'[1]For Report Q-2 '!$A$2:$AH$3476,29,0),"-")</f>
        <v>-</v>
      </c>
      <c r="AD2253" s="2" t="str">
        <f>IFERROR(VLOOKUP(A2253,'[1]For Report Q-2 '!$A$2:$AH$3476,30,0),"-")</f>
        <v>-</v>
      </c>
      <c r="AE2253" s="1" t="str">
        <f>IFERROR(VLOOKUP(A2253,'[1]For Report Q-2 '!$A$2:$AH$3476,31,0),"-")</f>
        <v>-</v>
      </c>
      <c r="AF2253" s="1" t="str">
        <f>IFERROR(VLOOKUP(A2253,'[1]For Report Q-2 '!$A$2:$AH$3476,32,0),"-")</f>
        <v>-</v>
      </c>
      <c r="AG2253" s="2" t="str">
        <f>IFERROR(VLOOKUP(A2253,'[1]For Report Q-2 '!$A$2:$AH$3476,33,0),"-")</f>
        <v>-</v>
      </c>
      <c r="AH2253" s="1" t="str">
        <f t="shared" si="35"/>
        <v>--</v>
      </c>
      <c r="AI2253" t="e">
        <v>#N/A</v>
      </c>
      <c r="AJ2253" t="e">
        <v>#N/A</v>
      </c>
      <c r="AK2253" t="e">
        <v>#N/A</v>
      </c>
    </row>
    <row r="2254" spans="1:37" x14ac:dyDescent="0.25">
      <c r="A2254" s="15">
        <v>9089301</v>
      </c>
      <c r="B2254" s="15" t="s">
        <v>739</v>
      </c>
      <c r="C2254" s="16">
        <v>44533</v>
      </c>
      <c r="D2254" s="15" t="s">
        <v>178</v>
      </c>
      <c r="E2254" s="1" t="s">
        <v>86</v>
      </c>
      <c r="F2254" s="15" t="s">
        <v>46</v>
      </c>
      <c r="G2254" s="1" t="s">
        <v>178</v>
      </c>
      <c r="H2254" s="17">
        <v>671</v>
      </c>
      <c r="I2254" s="18">
        <v>6.7099999999999998E-3</v>
      </c>
      <c r="J2254" s="1">
        <v>9078413</v>
      </c>
      <c r="K2254" s="1" t="s">
        <v>739</v>
      </c>
      <c r="L2254" s="19">
        <v>10290177.759199969</v>
      </c>
      <c r="M2254" s="1" t="s">
        <v>67</v>
      </c>
      <c r="N2254" s="1" t="s">
        <v>86</v>
      </c>
      <c r="O2254" s="1" t="s">
        <v>180</v>
      </c>
      <c r="P2254" s="20">
        <v>9078413</v>
      </c>
      <c r="Q2254" s="1" t="s">
        <v>340</v>
      </c>
      <c r="R2254" s="1" t="s">
        <v>89</v>
      </c>
      <c r="S2254" s="1" t="s">
        <v>80</v>
      </c>
      <c r="T2254" s="18">
        <f>IFERROR(VLOOKUP(A2254,'[1]For Report Q-2 '!$A$2:$T$3476,20,0),"-")</f>
        <v>6.7099999999999998E-3</v>
      </c>
      <c r="U2254" s="55">
        <f>IFERROR(VLOOKUP(A2254,'[1]For Report Q-2 '!$A$2:$U$3476,21,0),"-")</f>
        <v>0</v>
      </c>
      <c r="V2254" s="2" t="str">
        <f>IFERROR(VLOOKUP(A2254,'[1]For Report Q-2 '!$A$2:$V$3476,22,0),"-")</f>
        <v>-</v>
      </c>
      <c r="W2254" s="1">
        <f>IFERROR(VLOOKUP(A2254,'[1]For Report Q-2 '!$A$2:$W$3476,23,0),"-")</f>
        <v>0</v>
      </c>
      <c r="X2254" s="1"/>
      <c r="Y2254" s="1"/>
      <c r="Z2254" s="2" t="str">
        <f>IFERROR(VLOOKUP(A2254,'[1]For Report Q-2 '!$A$2:$Z$3476,26,0),"-")</f>
        <v>-</v>
      </c>
      <c r="AA2254" s="1" t="str">
        <f>IFERROR(VLOOKUP(A2254,'[1]For Report Q-2 '!$A$2:$AH$3476,27,0),"-")</f>
        <v>-</v>
      </c>
      <c r="AB2254" s="1" t="str">
        <f>IFERROR(VLOOKUP(A2254,'[1]For Report Q-2 '!$A$2:$AH$3476,28,0),"-")</f>
        <v>-</v>
      </c>
      <c r="AC2254" s="2" t="str">
        <f>IFERROR(VLOOKUP(A2254,'[1]For Report Q-2 '!$A$2:$AH$3476,29,0),"-")</f>
        <v>-</v>
      </c>
      <c r="AD2254" s="2" t="str">
        <f>IFERROR(VLOOKUP(A2254,'[1]For Report Q-2 '!$A$2:$AH$3476,30,0),"-")</f>
        <v>-</v>
      </c>
      <c r="AE2254" s="1" t="str">
        <f>IFERROR(VLOOKUP(A2254,'[1]For Report Q-2 '!$A$2:$AH$3476,31,0),"-")</f>
        <v>-</v>
      </c>
      <c r="AF2254" s="1" t="str">
        <f>IFERROR(VLOOKUP(A2254,'[1]For Report Q-2 '!$A$2:$AH$3476,32,0),"-")</f>
        <v>-</v>
      </c>
      <c r="AG2254" s="2" t="str">
        <f>IFERROR(VLOOKUP(A2254,'[1]For Report Q-2 '!$A$2:$AH$3476,33,0),"-")</f>
        <v>-</v>
      </c>
      <c r="AH2254" s="1" t="str">
        <f t="shared" si="35"/>
        <v>--</v>
      </c>
      <c r="AI2254" t="e">
        <v>#N/A</v>
      </c>
      <c r="AJ2254" t="e">
        <v>#N/A</v>
      </c>
      <c r="AK2254" t="e">
        <v>#N/A</v>
      </c>
    </row>
    <row r="2255" spans="1:37" x14ac:dyDescent="0.25">
      <c r="A2255" s="15">
        <v>9089415</v>
      </c>
      <c r="B2255" s="15" t="s">
        <v>739</v>
      </c>
      <c r="C2255" s="16">
        <v>44557</v>
      </c>
      <c r="D2255" s="15" t="s">
        <v>28</v>
      </c>
      <c r="E2255" s="1" t="s">
        <v>86</v>
      </c>
      <c r="F2255" s="15" t="s">
        <v>46</v>
      </c>
      <c r="G2255" s="1" t="s">
        <v>28</v>
      </c>
      <c r="H2255" s="17">
        <v>18225</v>
      </c>
      <c r="I2255" s="18">
        <v>0.18225</v>
      </c>
      <c r="J2255" s="1">
        <v>9078413</v>
      </c>
      <c r="K2255" s="1" t="s">
        <v>739</v>
      </c>
      <c r="L2255" s="19">
        <v>10290177.759199969</v>
      </c>
      <c r="M2255" s="1" t="s">
        <v>67</v>
      </c>
      <c r="N2255" s="1" t="s">
        <v>86</v>
      </c>
      <c r="O2255" s="1" t="s">
        <v>38</v>
      </c>
      <c r="P2255" s="20">
        <v>9078413</v>
      </c>
      <c r="Q2255" s="1" t="s">
        <v>340</v>
      </c>
      <c r="R2255" s="1" t="s">
        <v>89</v>
      </c>
      <c r="S2255" s="1" t="s">
        <v>80</v>
      </c>
      <c r="T2255" s="18">
        <f>IFERROR(VLOOKUP(A2255,'[1]For Report Q-2 '!$A$2:$T$3476,20,0),"-")</f>
        <v>0.18225</v>
      </c>
      <c r="U2255" s="55">
        <f>IFERROR(VLOOKUP(A2255,'[1]For Report Q-2 '!$A$2:$U$3476,21,0),"-")</f>
        <v>0</v>
      </c>
      <c r="V2255" s="2" t="str">
        <f>IFERROR(VLOOKUP(A2255,'[1]For Report Q-2 '!$A$2:$V$3476,22,0),"-")</f>
        <v>-</v>
      </c>
      <c r="W2255" s="1">
        <f>IFERROR(VLOOKUP(A2255,'[1]For Report Q-2 '!$A$2:$W$3476,23,0),"-")</f>
        <v>0</v>
      </c>
      <c r="X2255" s="1"/>
      <c r="Y2255" s="1"/>
      <c r="Z2255" s="2" t="str">
        <f>IFERROR(VLOOKUP(A2255,'[1]For Report Q-2 '!$A$2:$Z$3476,26,0),"-")</f>
        <v>-</v>
      </c>
      <c r="AA2255" s="1" t="str">
        <f>IFERROR(VLOOKUP(A2255,'[1]For Report Q-2 '!$A$2:$AH$3476,27,0),"-")</f>
        <v>-</v>
      </c>
      <c r="AB2255" s="1" t="str">
        <f>IFERROR(VLOOKUP(A2255,'[1]For Report Q-2 '!$A$2:$AH$3476,28,0),"-")</f>
        <v>-</v>
      </c>
      <c r="AC2255" s="2" t="str">
        <f>IFERROR(VLOOKUP(A2255,'[1]For Report Q-2 '!$A$2:$AH$3476,29,0),"-")</f>
        <v>-</v>
      </c>
      <c r="AD2255" s="2" t="str">
        <f>IFERROR(VLOOKUP(A2255,'[1]For Report Q-2 '!$A$2:$AH$3476,30,0),"-")</f>
        <v>-</v>
      </c>
      <c r="AE2255" s="1" t="str">
        <f>IFERROR(VLOOKUP(A2255,'[1]For Report Q-2 '!$A$2:$AH$3476,31,0),"-")</f>
        <v>-</v>
      </c>
      <c r="AF2255" s="1" t="str">
        <f>IFERROR(VLOOKUP(A2255,'[1]For Report Q-2 '!$A$2:$AH$3476,32,0),"-")</f>
        <v>-</v>
      </c>
      <c r="AG2255" s="2" t="str">
        <f>IFERROR(VLOOKUP(A2255,'[1]For Report Q-2 '!$A$2:$AH$3476,33,0),"-")</f>
        <v>-</v>
      </c>
      <c r="AH2255" s="1" t="str">
        <f t="shared" si="35"/>
        <v>--</v>
      </c>
      <c r="AI2255" t="e">
        <v>#N/A</v>
      </c>
      <c r="AJ2255" t="e">
        <v>#N/A</v>
      </c>
      <c r="AK2255" t="e">
        <v>#N/A</v>
      </c>
    </row>
    <row r="2256" spans="1:37" x14ac:dyDescent="0.25">
      <c r="A2256" s="15">
        <v>9089452</v>
      </c>
      <c r="B2256" s="15" t="s">
        <v>739</v>
      </c>
      <c r="C2256" s="16">
        <v>44565</v>
      </c>
      <c r="D2256" s="15" t="s">
        <v>28</v>
      </c>
      <c r="E2256" s="1" t="s">
        <v>86</v>
      </c>
      <c r="F2256" s="15" t="s">
        <v>46</v>
      </c>
      <c r="G2256" s="1" t="s">
        <v>28</v>
      </c>
      <c r="H2256" s="17">
        <v>15785</v>
      </c>
      <c r="I2256" s="18">
        <v>0.15784999999999999</v>
      </c>
      <c r="J2256" s="1">
        <v>9078413</v>
      </c>
      <c r="K2256" s="1" t="s">
        <v>739</v>
      </c>
      <c r="L2256" s="19">
        <v>10290177.759199969</v>
      </c>
      <c r="M2256" s="1" t="s">
        <v>67</v>
      </c>
      <c r="N2256" s="1" t="s">
        <v>86</v>
      </c>
      <c r="O2256" s="1" t="s">
        <v>38</v>
      </c>
      <c r="P2256" s="20">
        <v>9078413</v>
      </c>
      <c r="Q2256" s="1" t="s">
        <v>340</v>
      </c>
      <c r="R2256" s="1" t="s">
        <v>89</v>
      </c>
      <c r="S2256" s="1" t="s">
        <v>80</v>
      </c>
      <c r="T2256" s="18">
        <f>IFERROR(VLOOKUP(A2256,'[1]For Report Q-2 '!$A$2:$T$3476,20,0),"-")</f>
        <v>0.15354999999999999</v>
      </c>
      <c r="U2256" s="55">
        <f>IFERROR(VLOOKUP(A2256,'[1]For Report Q-2 '!$A$2:$U$3476,21,0),"-")</f>
        <v>0</v>
      </c>
      <c r="V2256" s="2" t="str">
        <f>IFERROR(VLOOKUP(A2256,'[1]For Report Q-2 '!$A$2:$V$3476,22,0),"-")</f>
        <v>-</v>
      </c>
      <c r="W2256" s="1">
        <f>IFERROR(VLOOKUP(A2256,'[1]For Report Q-2 '!$A$2:$W$3476,23,0),"-")</f>
        <v>0</v>
      </c>
      <c r="X2256" s="1"/>
      <c r="Y2256" s="1"/>
      <c r="Z2256" s="2" t="str">
        <f>IFERROR(VLOOKUP(A2256,'[1]For Report Q-2 '!$A$2:$Z$3476,26,0),"-")</f>
        <v>-</v>
      </c>
      <c r="AA2256" s="1" t="str">
        <f>IFERROR(VLOOKUP(A2256,'[1]For Report Q-2 '!$A$2:$AH$3476,27,0),"-")</f>
        <v>-</v>
      </c>
      <c r="AB2256" s="1" t="str">
        <f>IFERROR(VLOOKUP(A2256,'[1]For Report Q-2 '!$A$2:$AH$3476,28,0),"-")</f>
        <v>-</v>
      </c>
      <c r="AC2256" s="2" t="str">
        <f>IFERROR(VLOOKUP(A2256,'[1]For Report Q-2 '!$A$2:$AH$3476,29,0),"-")</f>
        <v>-</v>
      </c>
      <c r="AD2256" s="2" t="str">
        <f>IFERROR(VLOOKUP(A2256,'[1]For Report Q-2 '!$A$2:$AH$3476,30,0),"-")</f>
        <v>-</v>
      </c>
      <c r="AE2256" s="1" t="str">
        <f>IFERROR(VLOOKUP(A2256,'[1]For Report Q-2 '!$A$2:$AH$3476,31,0),"-")</f>
        <v>-</v>
      </c>
      <c r="AF2256" s="1" t="str">
        <f>IFERROR(VLOOKUP(A2256,'[1]For Report Q-2 '!$A$2:$AH$3476,32,0),"-")</f>
        <v>-</v>
      </c>
      <c r="AG2256" s="2" t="str">
        <f>IFERROR(VLOOKUP(A2256,'[1]For Report Q-2 '!$A$2:$AH$3476,33,0),"-")</f>
        <v>-</v>
      </c>
      <c r="AH2256" s="1" t="str">
        <f t="shared" si="35"/>
        <v>--</v>
      </c>
      <c r="AI2256" t="e">
        <v>#N/A</v>
      </c>
      <c r="AJ2256" t="e">
        <v>#N/A</v>
      </c>
      <c r="AK2256" t="e">
        <v>#N/A</v>
      </c>
    </row>
    <row r="2257" spans="1:37" x14ac:dyDescent="0.25">
      <c r="A2257" s="15">
        <v>9089587</v>
      </c>
      <c r="B2257" s="15" t="s">
        <v>739</v>
      </c>
      <c r="C2257" s="16">
        <v>44559</v>
      </c>
      <c r="D2257" s="15" t="s">
        <v>178</v>
      </c>
      <c r="E2257" s="1" t="s">
        <v>86</v>
      </c>
      <c r="F2257" s="15" t="s">
        <v>46</v>
      </c>
      <c r="G2257" s="1" t="s">
        <v>178</v>
      </c>
      <c r="H2257" s="17">
        <v>20925</v>
      </c>
      <c r="I2257" s="18">
        <v>0.20924999999999999</v>
      </c>
      <c r="J2257" s="1">
        <v>9078413</v>
      </c>
      <c r="K2257" s="1" t="s">
        <v>739</v>
      </c>
      <c r="L2257" s="19">
        <v>10290177.759199969</v>
      </c>
      <c r="M2257" s="1" t="s">
        <v>67</v>
      </c>
      <c r="N2257" s="1" t="s">
        <v>86</v>
      </c>
      <c r="O2257" s="1" t="s">
        <v>180</v>
      </c>
      <c r="P2257" s="20">
        <v>9078413</v>
      </c>
      <c r="Q2257" s="1" t="s">
        <v>340</v>
      </c>
      <c r="R2257" s="1" t="s">
        <v>89</v>
      </c>
      <c r="S2257" s="1" t="s">
        <v>80</v>
      </c>
      <c r="T2257" s="18">
        <f>IFERROR(VLOOKUP(A2257,'[1]For Report Q-2 '!$A$2:$T$3476,20,0),"-")</f>
        <v>0.21375</v>
      </c>
      <c r="U2257" s="55">
        <f>IFERROR(VLOOKUP(A2257,'[1]For Report Q-2 '!$A$2:$U$3476,21,0),"-")</f>
        <v>0</v>
      </c>
      <c r="V2257" s="2" t="str">
        <f>IFERROR(VLOOKUP(A2257,'[1]For Report Q-2 '!$A$2:$V$3476,22,0),"-")</f>
        <v>-</v>
      </c>
      <c r="W2257" s="1">
        <f>IFERROR(VLOOKUP(A2257,'[1]For Report Q-2 '!$A$2:$W$3476,23,0),"-")</f>
        <v>0</v>
      </c>
      <c r="X2257" s="1"/>
      <c r="Y2257" s="1"/>
      <c r="Z2257" s="2" t="str">
        <f>IFERROR(VLOOKUP(A2257,'[1]For Report Q-2 '!$A$2:$Z$3476,26,0),"-")</f>
        <v>-</v>
      </c>
      <c r="AA2257" s="1" t="str">
        <f>IFERROR(VLOOKUP(A2257,'[1]For Report Q-2 '!$A$2:$AH$3476,27,0),"-")</f>
        <v>-</v>
      </c>
      <c r="AB2257" s="1" t="str">
        <f>IFERROR(VLOOKUP(A2257,'[1]For Report Q-2 '!$A$2:$AH$3476,28,0),"-")</f>
        <v>-</v>
      </c>
      <c r="AC2257" s="2" t="str">
        <f>IFERROR(VLOOKUP(A2257,'[1]For Report Q-2 '!$A$2:$AH$3476,29,0),"-")</f>
        <v>-</v>
      </c>
      <c r="AD2257" s="2" t="str">
        <f>IFERROR(VLOOKUP(A2257,'[1]For Report Q-2 '!$A$2:$AH$3476,30,0),"-")</f>
        <v>-</v>
      </c>
      <c r="AE2257" s="1" t="str">
        <f>IFERROR(VLOOKUP(A2257,'[1]For Report Q-2 '!$A$2:$AH$3476,31,0),"-")</f>
        <v>-</v>
      </c>
      <c r="AF2257" s="1" t="str">
        <f>IFERROR(VLOOKUP(A2257,'[1]For Report Q-2 '!$A$2:$AH$3476,32,0),"-")</f>
        <v>-</v>
      </c>
      <c r="AG2257" s="2" t="str">
        <f>IFERROR(VLOOKUP(A2257,'[1]For Report Q-2 '!$A$2:$AH$3476,33,0),"-")</f>
        <v>-</v>
      </c>
      <c r="AH2257" s="1" t="str">
        <f t="shared" si="35"/>
        <v>--</v>
      </c>
      <c r="AI2257" t="e">
        <v>#N/A</v>
      </c>
      <c r="AJ2257" t="e">
        <v>#N/A</v>
      </c>
      <c r="AK2257" t="e">
        <v>#N/A</v>
      </c>
    </row>
    <row r="2258" spans="1:37" x14ac:dyDescent="0.25">
      <c r="A2258" s="15">
        <v>9089588</v>
      </c>
      <c r="B2258" s="15" t="s">
        <v>739</v>
      </c>
      <c r="C2258" s="16">
        <v>44573</v>
      </c>
      <c r="D2258" s="15" t="s">
        <v>178</v>
      </c>
      <c r="E2258" s="1" t="s">
        <v>86</v>
      </c>
      <c r="F2258" s="15" t="s">
        <v>46</v>
      </c>
      <c r="G2258" s="1" t="s">
        <v>178</v>
      </c>
      <c r="H2258" s="17">
        <v>13725</v>
      </c>
      <c r="I2258" s="18">
        <v>0.13725000000000001</v>
      </c>
      <c r="J2258" s="1">
        <v>9078413</v>
      </c>
      <c r="K2258" s="1" t="s">
        <v>739</v>
      </c>
      <c r="L2258" s="19">
        <v>10290177.759199969</v>
      </c>
      <c r="M2258" s="1" t="s">
        <v>67</v>
      </c>
      <c r="N2258" s="1" t="s">
        <v>86</v>
      </c>
      <c r="O2258" s="1" t="s">
        <v>180</v>
      </c>
      <c r="P2258" s="20">
        <v>9078413</v>
      </c>
      <c r="Q2258" s="1" t="s">
        <v>340</v>
      </c>
      <c r="R2258" s="1" t="s">
        <v>89</v>
      </c>
      <c r="S2258" s="1" t="s">
        <v>80</v>
      </c>
      <c r="T2258" s="18">
        <f>IFERROR(VLOOKUP(A2258,'[1]For Report Q-2 '!$A$2:$T$3476,20,0),"-")</f>
        <v>0.11700000000000001</v>
      </c>
      <c r="U2258" s="55">
        <f>IFERROR(VLOOKUP(A2258,'[1]For Report Q-2 '!$A$2:$U$3476,21,0),"-")</f>
        <v>0</v>
      </c>
      <c r="V2258" s="2" t="str">
        <f>IFERROR(VLOOKUP(A2258,'[1]For Report Q-2 '!$A$2:$V$3476,22,0),"-")</f>
        <v>-</v>
      </c>
      <c r="W2258" s="1">
        <f>IFERROR(VLOOKUP(A2258,'[1]For Report Q-2 '!$A$2:$W$3476,23,0),"-")</f>
        <v>0</v>
      </c>
      <c r="X2258" s="1"/>
      <c r="Y2258" s="1"/>
      <c r="Z2258" s="2" t="str">
        <f>IFERROR(VLOOKUP(A2258,'[1]For Report Q-2 '!$A$2:$Z$3476,26,0),"-")</f>
        <v>-</v>
      </c>
      <c r="AA2258" s="1" t="str">
        <f>IFERROR(VLOOKUP(A2258,'[1]For Report Q-2 '!$A$2:$AH$3476,27,0),"-")</f>
        <v>-</v>
      </c>
      <c r="AB2258" s="1" t="str">
        <f>IFERROR(VLOOKUP(A2258,'[1]For Report Q-2 '!$A$2:$AH$3476,28,0),"-")</f>
        <v>-</v>
      </c>
      <c r="AC2258" s="2" t="str">
        <f>IFERROR(VLOOKUP(A2258,'[1]For Report Q-2 '!$A$2:$AH$3476,29,0),"-")</f>
        <v>-</v>
      </c>
      <c r="AD2258" s="2" t="str">
        <f>IFERROR(VLOOKUP(A2258,'[1]For Report Q-2 '!$A$2:$AH$3476,30,0),"-")</f>
        <v>-</v>
      </c>
      <c r="AE2258" s="1" t="str">
        <f>IFERROR(VLOOKUP(A2258,'[1]For Report Q-2 '!$A$2:$AH$3476,31,0),"-")</f>
        <v>-</v>
      </c>
      <c r="AF2258" s="1" t="str">
        <f>IFERROR(VLOOKUP(A2258,'[1]For Report Q-2 '!$A$2:$AH$3476,32,0),"-")</f>
        <v>-</v>
      </c>
      <c r="AG2258" s="2" t="str">
        <f>IFERROR(VLOOKUP(A2258,'[1]For Report Q-2 '!$A$2:$AH$3476,33,0),"-")</f>
        <v>-</v>
      </c>
      <c r="AH2258" s="1" t="str">
        <f t="shared" si="35"/>
        <v>--</v>
      </c>
      <c r="AI2258" t="e">
        <v>#N/A</v>
      </c>
      <c r="AJ2258" t="e">
        <v>#N/A</v>
      </c>
      <c r="AK2258" t="e">
        <v>#N/A</v>
      </c>
    </row>
    <row r="2259" spans="1:37" x14ac:dyDescent="0.25">
      <c r="A2259" s="15">
        <v>9089590</v>
      </c>
      <c r="B2259" s="15" t="s">
        <v>739</v>
      </c>
      <c r="C2259" s="16">
        <v>44562</v>
      </c>
      <c r="D2259" s="15" t="s">
        <v>178</v>
      </c>
      <c r="E2259" s="1" t="s">
        <v>86</v>
      </c>
      <c r="F2259" s="15" t="s">
        <v>46</v>
      </c>
      <c r="G2259" s="1" t="s">
        <v>178</v>
      </c>
      <c r="H2259" s="17">
        <v>20105</v>
      </c>
      <c r="I2259" s="18">
        <v>0.20105000000000001</v>
      </c>
      <c r="J2259" s="1">
        <v>9078413</v>
      </c>
      <c r="K2259" s="1" t="s">
        <v>739</v>
      </c>
      <c r="L2259" s="19">
        <v>10290177.759199969</v>
      </c>
      <c r="M2259" s="1" t="s">
        <v>67</v>
      </c>
      <c r="N2259" s="1" t="s">
        <v>86</v>
      </c>
      <c r="O2259" s="1" t="s">
        <v>180</v>
      </c>
      <c r="P2259" s="20">
        <v>9078413</v>
      </c>
      <c r="Q2259" s="1" t="s">
        <v>340</v>
      </c>
      <c r="R2259" s="1" t="s">
        <v>89</v>
      </c>
      <c r="S2259" s="1" t="s">
        <v>80</v>
      </c>
      <c r="T2259" s="18">
        <f>IFERROR(VLOOKUP(A2259,'[1]For Report Q-2 '!$A$2:$T$3476,20,0),"-")</f>
        <v>0.19675000000000001</v>
      </c>
      <c r="U2259" s="55">
        <f>IFERROR(VLOOKUP(A2259,'[1]For Report Q-2 '!$A$2:$U$3476,21,0),"-")</f>
        <v>0</v>
      </c>
      <c r="V2259" s="2" t="str">
        <f>IFERROR(VLOOKUP(A2259,'[1]For Report Q-2 '!$A$2:$V$3476,22,0),"-")</f>
        <v>-</v>
      </c>
      <c r="W2259" s="1">
        <f>IFERROR(VLOOKUP(A2259,'[1]For Report Q-2 '!$A$2:$W$3476,23,0),"-")</f>
        <v>0</v>
      </c>
      <c r="X2259" s="1"/>
      <c r="Y2259" s="1"/>
      <c r="Z2259" s="2" t="str">
        <f>IFERROR(VLOOKUP(A2259,'[1]For Report Q-2 '!$A$2:$Z$3476,26,0),"-")</f>
        <v>-</v>
      </c>
      <c r="AA2259" s="1" t="str">
        <f>IFERROR(VLOOKUP(A2259,'[1]For Report Q-2 '!$A$2:$AH$3476,27,0),"-")</f>
        <v>-</v>
      </c>
      <c r="AB2259" s="1" t="str">
        <f>IFERROR(VLOOKUP(A2259,'[1]For Report Q-2 '!$A$2:$AH$3476,28,0),"-")</f>
        <v>-</v>
      </c>
      <c r="AC2259" s="2" t="str">
        <f>IFERROR(VLOOKUP(A2259,'[1]For Report Q-2 '!$A$2:$AH$3476,29,0),"-")</f>
        <v>-</v>
      </c>
      <c r="AD2259" s="2" t="str">
        <f>IFERROR(VLOOKUP(A2259,'[1]For Report Q-2 '!$A$2:$AH$3476,30,0),"-")</f>
        <v>-</v>
      </c>
      <c r="AE2259" s="1" t="str">
        <f>IFERROR(VLOOKUP(A2259,'[1]For Report Q-2 '!$A$2:$AH$3476,31,0),"-")</f>
        <v>-</v>
      </c>
      <c r="AF2259" s="1" t="str">
        <f>IFERROR(VLOOKUP(A2259,'[1]For Report Q-2 '!$A$2:$AH$3476,32,0),"-")</f>
        <v>-</v>
      </c>
      <c r="AG2259" s="2" t="str">
        <f>IFERROR(VLOOKUP(A2259,'[1]For Report Q-2 '!$A$2:$AH$3476,33,0),"-")</f>
        <v>-</v>
      </c>
      <c r="AH2259" s="1" t="str">
        <f t="shared" si="35"/>
        <v>--</v>
      </c>
      <c r="AI2259" t="e">
        <v>#N/A</v>
      </c>
      <c r="AJ2259" t="e">
        <v>#N/A</v>
      </c>
      <c r="AK2259" t="e">
        <v>#N/A</v>
      </c>
    </row>
    <row r="2260" spans="1:37" x14ac:dyDescent="0.25">
      <c r="A2260" s="15">
        <v>9089592</v>
      </c>
      <c r="B2260" s="15" t="s">
        <v>739</v>
      </c>
      <c r="C2260" s="16">
        <v>44580</v>
      </c>
      <c r="D2260" s="15" t="s">
        <v>178</v>
      </c>
      <c r="E2260" s="1" t="s">
        <v>86</v>
      </c>
      <c r="F2260" s="15" t="s">
        <v>46</v>
      </c>
      <c r="G2260" s="1" t="s">
        <v>178</v>
      </c>
      <c r="H2260" s="17">
        <v>16905</v>
      </c>
      <c r="I2260" s="18">
        <v>0.16905000000000001</v>
      </c>
      <c r="J2260" s="1">
        <v>9078413</v>
      </c>
      <c r="K2260" s="1" t="s">
        <v>739</v>
      </c>
      <c r="L2260" s="19">
        <v>10290177.759199969</v>
      </c>
      <c r="M2260" s="1" t="s">
        <v>67</v>
      </c>
      <c r="N2260" s="1" t="s">
        <v>86</v>
      </c>
      <c r="O2260" s="1" t="s">
        <v>180</v>
      </c>
      <c r="P2260" s="20">
        <v>9078413</v>
      </c>
      <c r="Q2260" s="1" t="s">
        <v>340</v>
      </c>
      <c r="R2260" s="1" t="s">
        <v>89</v>
      </c>
      <c r="S2260" s="1" t="s">
        <v>80</v>
      </c>
      <c r="T2260" s="18">
        <f>IFERROR(VLOOKUP(A2260,'[1]For Report Q-2 '!$A$2:$T$3476,20,0),"-")</f>
        <v>0.18229999999999999</v>
      </c>
      <c r="U2260" s="55">
        <f>IFERROR(VLOOKUP(A2260,'[1]For Report Q-2 '!$A$2:$U$3476,21,0),"-")</f>
        <v>0</v>
      </c>
      <c r="V2260" s="2" t="str">
        <f>IFERROR(VLOOKUP(A2260,'[1]For Report Q-2 '!$A$2:$V$3476,22,0),"-")</f>
        <v>-</v>
      </c>
      <c r="W2260" s="1">
        <f>IFERROR(VLOOKUP(A2260,'[1]For Report Q-2 '!$A$2:$W$3476,23,0),"-")</f>
        <v>0</v>
      </c>
      <c r="X2260" s="1"/>
      <c r="Y2260" s="1"/>
      <c r="Z2260" s="2" t="str">
        <f>IFERROR(VLOOKUP(A2260,'[1]For Report Q-2 '!$A$2:$Z$3476,26,0),"-")</f>
        <v>-</v>
      </c>
      <c r="AA2260" s="1" t="str">
        <f>IFERROR(VLOOKUP(A2260,'[1]For Report Q-2 '!$A$2:$AH$3476,27,0),"-")</f>
        <v>-</v>
      </c>
      <c r="AB2260" s="1" t="str">
        <f>IFERROR(VLOOKUP(A2260,'[1]For Report Q-2 '!$A$2:$AH$3476,28,0),"-")</f>
        <v>-</v>
      </c>
      <c r="AC2260" s="2" t="str">
        <f>IFERROR(VLOOKUP(A2260,'[1]For Report Q-2 '!$A$2:$AH$3476,29,0),"-")</f>
        <v>-</v>
      </c>
      <c r="AD2260" s="2" t="str">
        <f>IFERROR(VLOOKUP(A2260,'[1]For Report Q-2 '!$A$2:$AH$3476,30,0),"-")</f>
        <v>-</v>
      </c>
      <c r="AE2260" s="1" t="str">
        <f>IFERROR(VLOOKUP(A2260,'[1]For Report Q-2 '!$A$2:$AH$3476,31,0),"-")</f>
        <v>-</v>
      </c>
      <c r="AF2260" s="1" t="str">
        <f>IFERROR(VLOOKUP(A2260,'[1]For Report Q-2 '!$A$2:$AH$3476,32,0),"-")</f>
        <v>-</v>
      </c>
      <c r="AG2260" s="2" t="str">
        <f>IFERROR(VLOOKUP(A2260,'[1]For Report Q-2 '!$A$2:$AH$3476,33,0),"-")</f>
        <v>-</v>
      </c>
      <c r="AH2260" s="1" t="str">
        <f t="shared" si="35"/>
        <v>--</v>
      </c>
      <c r="AI2260" t="e">
        <v>#N/A</v>
      </c>
      <c r="AJ2260" t="e">
        <v>#N/A</v>
      </c>
      <c r="AK2260" t="e">
        <v>#N/A</v>
      </c>
    </row>
    <row r="2261" spans="1:37" x14ac:dyDescent="0.25">
      <c r="A2261" s="15">
        <v>9089613</v>
      </c>
      <c r="B2261" s="15" t="s">
        <v>739</v>
      </c>
      <c r="C2261" s="16">
        <v>44580</v>
      </c>
      <c r="D2261" s="15" t="s">
        <v>70</v>
      </c>
      <c r="E2261" s="1" t="s">
        <v>86</v>
      </c>
      <c r="F2261" s="15" t="s">
        <v>46</v>
      </c>
      <c r="G2261" s="1" t="s">
        <v>70</v>
      </c>
      <c r="H2261" s="17">
        <v>29295</v>
      </c>
      <c r="I2261" s="18">
        <v>0.29294999999999999</v>
      </c>
      <c r="J2261" s="1">
        <v>9078413</v>
      </c>
      <c r="K2261" s="1" t="s">
        <v>739</v>
      </c>
      <c r="L2261" s="19">
        <v>10290177.759199969</v>
      </c>
      <c r="M2261" s="1" t="s">
        <v>67</v>
      </c>
      <c r="N2261" s="1" t="s">
        <v>86</v>
      </c>
      <c r="O2261" s="1" t="s">
        <v>71</v>
      </c>
      <c r="P2261" s="20">
        <v>9078413</v>
      </c>
      <c r="Q2261" s="1" t="s">
        <v>340</v>
      </c>
      <c r="R2261" s="1" t="s">
        <v>89</v>
      </c>
      <c r="S2261" s="1" t="s">
        <v>80</v>
      </c>
      <c r="T2261" s="18">
        <f>IFERROR(VLOOKUP(A2261,'[1]For Report Q-2 '!$A$2:$T$3476,20,0),"-")</f>
        <v>0.29294999999999999</v>
      </c>
      <c r="U2261" s="55">
        <f>IFERROR(VLOOKUP(A2261,'[1]For Report Q-2 '!$A$2:$U$3476,21,0),"-")</f>
        <v>0</v>
      </c>
      <c r="V2261" s="2" t="str">
        <f>IFERROR(VLOOKUP(A2261,'[1]For Report Q-2 '!$A$2:$V$3476,22,0),"-")</f>
        <v>-</v>
      </c>
      <c r="W2261" s="1">
        <f>IFERROR(VLOOKUP(A2261,'[1]For Report Q-2 '!$A$2:$W$3476,23,0),"-")</f>
        <v>0</v>
      </c>
      <c r="X2261" s="1"/>
      <c r="Y2261" s="1"/>
      <c r="Z2261" s="2" t="str">
        <f>IFERROR(VLOOKUP(A2261,'[1]For Report Q-2 '!$A$2:$Z$3476,26,0),"-")</f>
        <v>-</v>
      </c>
      <c r="AA2261" s="1" t="str">
        <f>IFERROR(VLOOKUP(A2261,'[1]For Report Q-2 '!$A$2:$AH$3476,27,0),"-")</f>
        <v>-</v>
      </c>
      <c r="AB2261" s="1" t="str">
        <f>IFERROR(VLOOKUP(A2261,'[1]For Report Q-2 '!$A$2:$AH$3476,28,0),"-")</f>
        <v>-</v>
      </c>
      <c r="AC2261" s="2" t="str">
        <f>IFERROR(VLOOKUP(A2261,'[1]For Report Q-2 '!$A$2:$AH$3476,29,0),"-")</f>
        <v>-</v>
      </c>
      <c r="AD2261" s="2" t="str">
        <f>IFERROR(VLOOKUP(A2261,'[1]For Report Q-2 '!$A$2:$AH$3476,30,0),"-")</f>
        <v>-</v>
      </c>
      <c r="AE2261" s="1" t="str">
        <f>IFERROR(VLOOKUP(A2261,'[1]For Report Q-2 '!$A$2:$AH$3476,31,0),"-")</f>
        <v>-</v>
      </c>
      <c r="AF2261" s="1" t="str">
        <f>IFERROR(VLOOKUP(A2261,'[1]For Report Q-2 '!$A$2:$AH$3476,32,0),"-")</f>
        <v>-</v>
      </c>
      <c r="AG2261" s="2" t="str">
        <f>IFERROR(VLOOKUP(A2261,'[1]For Report Q-2 '!$A$2:$AH$3476,33,0),"-")</f>
        <v>-</v>
      </c>
      <c r="AH2261" s="1" t="str">
        <f t="shared" si="35"/>
        <v>--</v>
      </c>
      <c r="AI2261" t="e">
        <v>#N/A</v>
      </c>
      <c r="AJ2261" t="e">
        <v>#N/A</v>
      </c>
      <c r="AK2261" t="e">
        <v>#N/A</v>
      </c>
    </row>
    <row r="2262" spans="1:37" x14ac:dyDescent="0.25">
      <c r="A2262" s="15">
        <v>9089725</v>
      </c>
      <c r="B2262" s="15" t="s">
        <v>739</v>
      </c>
      <c r="C2262" s="16">
        <v>44764</v>
      </c>
      <c r="D2262" s="15" t="s">
        <v>178</v>
      </c>
      <c r="E2262" s="1" t="s">
        <v>86</v>
      </c>
      <c r="F2262" s="15" t="s">
        <v>46</v>
      </c>
      <c r="G2262" s="1" t="s">
        <v>178</v>
      </c>
      <c r="H2262" s="17">
        <v>18415</v>
      </c>
      <c r="I2262" s="18">
        <v>0.18415000000000001</v>
      </c>
      <c r="J2262" s="1">
        <v>9078413</v>
      </c>
      <c r="K2262" s="1" t="s">
        <v>739</v>
      </c>
      <c r="L2262" s="19">
        <v>10290177.759199969</v>
      </c>
      <c r="M2262" s="1" t="s">
        <v>67</v>
      </c>
      <c r="N2262" s="1" t="s">
        <v>86</v>
      </c>
      <c r="O2262" s="1" t="s">
        <v>180</v>
      </c>
      <c r="P2262" s="20">
        <v>9078413</v>
      </c>
      <c r="Q2262" s="1" t="s">
        <v>340</v>
      </c>
      <c r="R2262" s="1" t="s">
        <v>89</v>
      </c>
      <c r="S2262" s="1" t="s">
        <v>80</v>
      </c>
      <c r="T2262" s="18">
        <f>IFERROR(VLOOKUP(A2262,'[1]For Report Q-2 '!$A$2:$T$3476,20,0),"-")</f>
        <v>0.18149999999999999</v>
      </c>
      <c r="U2262" s="55">
        <f>IFERROR(VLOOKUP(A2262,'[1]For Report Q-2 '!$A$2:$U$3476,21,0),"-")</f>
        <v>0</v>
      </c>
      <c r="V2262" s="2" t="str">
        <f>IFERROR(VLOOKUP(A2262,'[1]For Report Q-2 '!$A$2:$V$3476,22,0),"-")</f>
        <v>-</v>
      </c>
      <c r="W2262" s="1">
        <f>IFERROR(VLOOKUP(A2262,'[1]For Report Q-2 '!$A$2:$W$3476,23,0),"-")</f>
        <v>0</v>
      </c>
      <c r="X2262" s="1"/>
      <c r="Y2262" s="1"/>
      <c r="Z2262" s="2" t="str">
        <f>IFERROR(VLOOKUP(A2262,'[1]For Report Q-2 '!$A$2:$Z$3476,26,0),"-")</f>
        <v>-</v>
      </c>
      <c r="AA2262" s="1" t="str">
        <f>IFERROR(VLOOKUP(A2262,'[1]For Report Q-2 '!$A$2:$AH$3476,27,0),"-")</f>
        <v>-</v>
      </c>
      <c r="AB2262" s="1" t="str">
        <f>IFERROR(VLOOKUP(A2262,'[1]For Report Q-2 '!$A$2:$AH$3476,28,0),"-")</f>
        <v>-</v>
      </c>
      <c r="AC2262" s="2" t="str">
        <f>IFERROR(VLOOKUP(A2262,'[1]For Report Q-2 '!$A$2:$AH$3476,29,0),"-")</f>
        <v>-</v>
      </c>
      <c r="AD2262" s="2" t="str">
        <f>IFERROR(VLOOKUP(A2262,'[1]For Report Q-2 '!$A$2:$AH$3476,30,0),"-")</f>
        <v>-</v>
      </c>
      <c r="AE2262" s="1" t="str">
        <f>IFERROR(VLOOKUP(A2262,'[1]For Report Q-2 '!$A$2:$AH$3476,31,0),"-")</f>
        <v>-</v>
      </c>
      <c r="AF2262" s="1" t="str">
        <f>IFERROR(VLOOKUP(A2262,'[1]For Report Q-2 '!$A$2:$AH$3476,32,0),"-")</f>
        <v>-</v>
      </c>
      <c r="AG2262" s="2" t="str">
        <f>IFERROR(VLOOKUP(A2262,'[1]For Report Q-2 '!$A$2:$AH$3476,33,0),"-")</f>
        <v>-</v>
      </c>
      <c r="AH2262" s="1" t="str">
        <f t="shared" si="35"/>
        <v>--</v>
      </c>
      <c r="AI2262" t="e">
        <v>#N/A</v>
      </c>
      <c r="AJ2262" t="e">
        <v>#N/A</v>
      </c>
      <c r="AK2262" t="e">
        <v>#N/A</v>
      </c>
    </row>
    <row r="2263" spans="1:37" x14ac:dyDescent="0.25">
      <c r="A2263" s="15">
        <v>9089728</v>
      </c>
      <c r="B2263" s="15" t="s">
        <v>739</v>
      </c>
      <c r="C2263" s="16">
        <v>44604</v>
      </c>
      <c r="D2263" s="15" t="s">
        <v>178</v>
      </c>
      <c r="E2263" s="1" t="s">
        <v>86</v>
      </c>
      <c r="F2263" s="15" t="s">
        <v>46</v>
      </c>
      <c r="G2263" s="1" t="s">
        <v>178</v>
      </c>
      <c r="H2263" s="17">
        <v>37040</v>
      </c>
      <c r="I2263" s="18">
        <v>0.37040000000000001</v>
      </c>
      <c r="J2263" s="1">
        <v>9078413</v>
      </c>
      <c r="K2263" s="1" t="s">
        <v>739</v>
      </c>
      <c r="L2263" s="19">
        <v>10290177.759199969</v>
      </c>
      <c r="M2263" s="1" t="s">
        <v>67</v>
      </c>
      <c r="N2263" s="1" t="s">
        <v>86</v>
      </c>
      <c r="O2263" s="1" t="s">
        <v>180</v>
      </c>
      <c r="P2263" s="20">
        <v>9078413</v>
      </c>
      <c r="Q2263" s="1" t="s">
        <v>340</v>
      </c>
      <c r="R2263" s="1" t="s">
        <v>89</v>
      </c>
      <c r="S2263" s="1" t="s">
        <v>80</v>
      </c>
      <c r="T2263" s="18">
        <f>IFERROR(VLOOKUP(A2263,'[1]For Report Q-2 '!$A$2:$T$3476,20,0),"-")</f>
        <v>0.34420000000000001</v>
      </c>
      <c r="U2263" s="55">
        <f>IFERROR(VLOOKUP(A2263,'[1]For Report Q-2 '!$A$2:$U$3476,21,0),"-")</f>
        <v>0</v>
      </c>
      <c r="V2263" s="2" t="str">
        <f>IFERROR(VLOOKUP(A2263,'[1]For Report Q-2 '!$A$2:$V$3476,22,0),"-")</f>
        <v>-</v>
      </c>
      <c r="W2263" s="1">
        <f>IFERROR(VLOOKUP(A2263,'[1]For Report Q-2 '!$A$2:$W$3476,23,0),"-")</f>
        <v>0</v>
      </c>
      <c r="X2263" s="1"/>
      <c r="Y2263" s="1"/>
      <c r="Z2263" s="2" t="str">
        <f>IFERROR(VLOOKUP(A2263,'[1]For Report Q-2 '!$A$2:$Z$3476,26,0),"-")</f>
        <v>-</v>
      </c>
      <c r="AA2263" s="1" t="str">
        <f>IFERROR(VLOOKUP(A2263,'[1]For Report Q-2 '!$A$2:$AH$3476,27,0),"-")</f>
        <v>-</v>
      </c>
      <c r="AB2263" s="1" t="str">
        <f>IFERROR(VLOOKUP(A2263,'[1]For Report Q-2 '!$A$2:$AH$3476,28,0),"-")</f>
        <v>-</v>
      </c>
      <c r="AC2263" s="2" t="str">
        <f>IFERROR(VLOOKUP(A2263,'[1]For Report Q-2 '!$A$2:$AH$3476,29,0),"-")</f>
        <v>-</v>
      </c>
      <c r="AD2263" s="2" t="str">
        <f>IFERROR(VLOOKUP(A2263,'[1]For Report Q-2 '!$A$2:$AH$3476,30,0),"-")</f>
        <v>-</v>
      </c>
      <c r="AE2263" s="1" t="str">
        <f>IFERROR(VLOOKUP(A2263,'[1]For Report Q-2 '!$A$2:$AH$3476,31,0),"-")</f>
        <v>-</v>
      </c>
      <c r="AF2263" s="1" t="str">
        <f>IFERROR(VLOOKUP(A2263,'[1]For Report Q-2 '!$A$2:$AH$3476,32,0),"-")</f>
        <v>-</v>
      </c>
      <c r="AG2263" s="2" t="str">
        <f>IFERROR(VLOOKUP(A2263,'[1]For Report Q-2 '!$A$2:$AH$3476,33,0),"-")</f>
        <v>-</v>
      </c>
      <c r="AH2263" s="1" t="str">
        <f t="shared" si="35"/>
        <v>--</v>
      </c>
      <c r="AI2263" t="e">
        <v>#N/A</v>
      </c>
      <c r="AJ2263" t="e">
        <v>#N/A</v>
      </c>
      <c r="AK2263" t="e">
        <v>#N/A</v>
      </c>
    </row>
    <row r="2264" spans="1:37" x14ac:dyDescent="0.25">
      <c r="A2264" s="15">
        <v>9089729</v>
      </c>
      <c r="B2264" s="15" t="s">
        <v>739</v>
      </c>
      <c r="C2264" s="16">
        <v>44585</v>
      </c>
      <c r="D2264" s="15" t="s">
        <v>104</v>
      </c>
      <c r="E2264" s="1" t="s">
        <v>86</v>
      </c>
      <c r="F2264" s="15" t="s">
        <v>46</v>
      </c>
      <c r="G2264" s="1" t="s">
        <v>104</v>
      </c>
      <c r="H2264" s="17">
        <v>28380</v>
      </c>
      <c r="I2264" s="18">
        <v>0.2838</v>
      </c>
      <c r="J2264" s="1">
        <v>9078413</v>
      </c>
      <c r="K2264" s="1" t="s">
        <v>739</v>
      </c>
      <c r="L2264" s="19">
        <v>10290177.759199969</v>
      </c>
      <c r="M2264" s="1" t="s">
        <v>67</v>
      </c>
      <c r="N2264" s="1" t="s">
        <v>86</v>
      </c>
      <c r="O2264" s="1" t="s">
        <v>105</v>
      </c>
      <c r="P2264" s="20">
        <v>9078413</v>
      </c>
      <c r="Q2264" s="1" t="s">
        <v>340</v>
      </c>
      <c r="R2264" s="1" t="s">
        <v>89</v>
      </c>
      <c r="S2264" s="1" t="s">
        <v>80</v>
      </c>
      <c r="T2264" s="18">
        <f>IFERROR(VLOOKUP(A2264,'[1]For Report Q-2 '!$A$2:$T$3476,20,0),"-")</f>
        <v>0.28115000000000001</v>
      </c>
      <c r="U2264" s="55">
        <f>IFERROR(VLOOKUP(A2264,'[1]For Report Q-2 '!$A$2:$U$3476,21,0),"-")</f>
        <v>0</v>
      </c>
      <c r="V2264" s="2" t="str">
        <f>IFERROR(VLOOKUP(A2264,'[1]For Report Q-2 '!$A$2:$V$3476,22,0),"-")</f>
        <v>-</v>
      </c>
      <c r="W2264" s="1">
        <f>IFERROR(VLOOKUP(A2264,'[1]For Report Q-2 '!$A$2:$W$3476,23,0),"-")</f>
        <v>0</v>
      </c>
      <c r="X2264" s="1"/>
      <c r="Y2264" s="1"/>
      <c r="Z2264" s="2" t="str">
        <f>IFERROR(VLOOKUP(A2264,'[1]For Report Q-2 '!$A$2:$Z$3476,26,0),"-")</f>
        <v>-</v>
      </c>
      <c r="AA2264" s="1" t="str">
        <f>IFERROR(VLOOKUP(A2264,'[1]For Report Q-2 '!$A$2:$AH$3476,27,0),"-")</f>
        <v>-</v>
      </c>
      <c r="AB2264" s="1" t="str">
        <f>IFERROR(VLOOKUP(A2264,'[1]For Report Q-2 '!$A$2:$AH$3476,28,0),"-")</f>
        <v>-</v>
      </c>
      <c r="AC2264" s="2" t="str">
        <f>IFERROR(VLOOKUP(A2264,'[1]For Report Q-2 '!$A$2:$AH$3476,29,0),"-")</f>
        <v>-</v>
      </c>
      <c r="AD2264" s="2" t="str">
        <f>IFERROR(VLOOKUP(A2264,'[1]For Report Q-2 '!$A$2:$AH$3476,30,0),"-")</f>
        <v>-</v>
      </c>
      <c r="AE2264" s="1" t="str">
        <f>IFERROR(VLOOKUP(A2264,'[1]For Report Q-2 '!$A$2:$AH$3476,31,0),"-")</f>
        <v>-</v>
      </c>
      <c r="AF2264" s="1" t="str">
        <f>IFERROR(VLOOKUP(A2264,'[1]For Report Q-2 '!$A$2:$AH$3476,32,0),"-")</f>
        <v>-</v>
      </c>
      <c r="AG2264" s="2" t="str">
        <f>IFERROR(VLOOKUP(A2264,'[1]For Report Q-2 '!$A$2:$AH$3476,33,0),"-")</f>
        <v>-</v>
      </c>
      <c r="AH2264" s="1" t="str">
        <f t="shared" si="35"/>
        <v>--</v>
      </c>
      <c r="AI2264" t="e">
        <v>#N/A</v>
      </c>
      <c r="AJ2264" t="e">
        <v>#N/A</v>
      </c>
      <c r="AK2264" t="e">
        <v>#N/A</v>
      </c>
    </row>
    <row r="2265" spans="1:37" x14ac:dyDescent="0.25">
      <c r="A2265" s="15">
        <v>9089731</v>
      </c>
      <c r="B2265" s="15" t="s">
        <v>739</v>
      </c>
      <c r="C2265" s="16">
        <v>44562</v>
      </c>
      <c r="D2265" s="15" t="s">
        <v>104</v>
      </c>
      <c r="E2265" s="1" t="s">
        <v>86</v>
      </c>
      <c r="F2265" s="15" t="s">
        <v>46</v>
      </c>
      <c r="G2265" s="1" t="s">
        <v>104</v>
      </c>
      <c r="H2265" s="17">
        <v>653</v>
      </c>
      <c r="I2265" s="18">
        <v>6.5300000000000002E-3</v>
      </c>
      <c r="J2265" s="1">
        <v>9078413</v>
      </c>
      <c r="K2265" s="1" t="s">
        <v>739</v>
      </c>
      <c r="L2265" s="19">
        <v>10290177.759199969</v>
      </c>
      <c r="M2265" s="1" t="s">
        <v>67</v>
      </c>
      <c r="N2265" s="1" t="s">
        <v>86</v>
      </c>
      <c r="O2265" s="1" t="s">
        <v>105</v>
      </c>
      <c r="P2265" s="20">
        <v>9078413</v>
      </c>
      <c r="Q2265" s="1" t="s">
        <v>340</v>
      </c>
      <c r="R2265" s="1" t="s">
        <v>89</v>
      </c>
      <c r="S2265" s="1" t="s">
        <v>80</v>
      </c>
      <c r="T2265" s="18">
        <f>IFERROR(VLOOKUP(A2265,'[1]For Report Q-2 '!$A$2:$T$3476,20,0),"-")</f>
        <v>6.5300000000000002E-3</v>
      </c>
      <c r="U2265" s="55">
        <f>IFERROR(VLOOKUP(A2265,'[1]For Report Q-2 '!$A$2:$U$3476,21,0),"-")</f>
        <v>0</v>
      </c>
      <c r="V2265" s="2" t="str">
        <f>IFERROR(VLOOKUP(A2265,'[1]For Report Q-2 '!$A$2:$V$3476,22,0),"-")</f>
        <v>-</v>
      </c>
      <c r="W2265" s="1">
        <f>IFERROR(VLOOKUP(A2265,'[1]For Report Q-2 '!$A$2:$W$3476,23,0),"-")</f>
        <v>0</v>
      </c>
      <c r="X2265" s="1"/>
      <c r="Y2265" s="1"/>
      <c r="Z2265" s="2" t="str">
        <f>IFERROR(VLOOKUP(A2265,'[1]For Report Q-2 '!$A$2:$Z$3476,26,0),"-")</f>
        <v>-</v>
      </c>
      <c r="AA2265" s="1" t="str">
        <f>IFERROR(VLOOKUP(A2265,'[1]For Report Q-2 '!$A$2:$AH$3476,27,0),"-")</f>
        <v>-</v>
      </c>
      <c r="AB2265" s="1" t="str">
        <f>IFERROR(VLOOKUP(A2265,'[1]For Report Q-2 '!$A$2:$AH$3476,28,0),"-")</f>
        <v>-</v>
      </c>
      <c r="AC2265" s="2" t="str">
        <f>IFERROR(VLOOKUP(A2265,'[1]For Report Q-2 '!$A$2:$AH$3476,29,0),"-")</f>
        <v>-</v>
      </c>
      <c r="AD2265" s="2" t="str">
        <f>IFERROR(VLOOKUP(A2265,'[1]For Report Q-2 '!$A$2:$AH$3476,30,0),"-")</f>
        <v>-</v>
      </c>
      <c r="AE2265" s="1" t="str">
        <f>IFERROR(VLOOKUP(A2265,'[1]For Report Q-2 '!$A$2:$AH$3476,31,0),"-")</f>
        <v>-</v>
      </c>
      <c r="AF2265" s="1" t="str">
        <f>IFERROR(VLOOKUP(A2265,'[1]For Report Q-2 '!$A$2:$AH$3476,32,0),"-")</f>
        <v>-</v>
      </c>
      <c r="AG2265" s="2" t="str">
        <f>IFERROR(VLOOKUP(A2265,'[1]For Report Q-2 '!$A$2:$AH$3476,33,0),"-")</f>
        <v>-</v>
      </c>
      <c r="AH2265" s="1" t="str">
        <f t="shared" si="35"/>
        <v>--</v>
      </c>
      <c r="AI2265" t="e">
        <v>#N/A</v>
      </c>
      <c r="AJ2265" t="e">
        <v>#N/A</v>
      </c>
      <c r="AK2265" t="e">
        <v>#N/A</v>
      </c>
    </row>
    <row r="2266" spans="1:37" x14ac:dyDescent="0.25">
      <c r="A2266" s="15">
        <v>9089732</v>
      </c>
      <c r="B2266" s="15" t="s">
        <v>739</v>
      </c>
      <c r="C2266" s="16">
        <v>44562</v>
      </c>
      <c r="D2266" s="15" t="s">
        <v>104</v>
      </c>
      <c r="E2266" s="1" t="s">
        <v>86</v>
      </c>
      <c r="F2266" s="15" t="s">
        <v>46</v>
      </c>
      <c r="G2266" s="1" t="s">
        <v>104</v>
      </c>
      <c r="H2266" s="17">
        <v>653</v>
      </c>
      <c r="I2266" s="18">
        <v>6.5300000000000002E-3</v>
      </c>
      <c r="J2266" s="1">
        <v>9078413</v>
      </c>
      <c r="K2266" s="1" t="s">
        <v>739</v>
      </c>
      <c r="L2266" s="19">
        <v>10290177.759199969</v>
      </c>
      <c r="M2266" s="1" t="s">
        <v>67</v>
      </c>
      <c r="N2266" s="1" t="s">
        <v>86</v>
      </c>
      <c r="O2266" s="1" t="s">
        <v>105</v>
      </c>
      <c r="P2266" s="20">
        <v>9078413</v>
      </c>
      <c r="Q2266" s="1" t="s">
        <v>340</v>
      </c>
      <c r="R2266" s="1" t="s">
        <v>89</v>
      </c>
      <c r="S2266" s="1" t="s">
        <v>80</v>
      </c>
      <c r="T2266" s="18">
        <f>IFERROR(VLOOKUP(A2266,'[1]For Report Q-2 '!$A$2:$T$3476,20,0),"-")</f>
        <v>6.5300000000000002E-3</v>
      </c>
      <c r="U2266" s="55">
        <f>IFERROR(VLOOKUP(A2266,'[1]For Report Q-2 '!$A$2:$U$3476,21,0),"-")</f>
        <v>0</v>
      </c>
      <c r="V2266" s="2" t="str">
        <f>IFERROR(VLOOKUP(A2266,'[1]For Report Q-2 '!$A$2:$V$3476,22,0),"-")</f>
        <v>-</v>
      </c>
      <c r="W2266" s="1">
        <f>IFERROR(VLOOKUP(A2266,'[1]For Report Q-2 '!$A$2:$W$3476,23,0),"-")</f>
        <v>0</v>
      </c>
      <c r="X2266" s="1"/>
      <c r="Y2266" s="1"/>
      <c r="Z2266" s="2" t="str">
        <f>IFERROR(VLOOKUP(A2266,'[1]For Report Q-2 '!$A$2:$Z$3476,26,0),"-")</f>
        <v>-</v>
      </c>
      <c r="AA2266" s="1" t="str">
        <f>IFERROR(VLOOKUP(A2266,'[1]For Report Q-2 '!$A$2:$AH$3476,27,0),"-")</f>
        <v>-</v>
      </c>
      <c r="AB2266" s="1" t="str">
        <f>IFERROR(VLOOKUP(A2266,'[1]For Report Q-2 '!$A$2:$AH$3476,28,0),"-")</f>
        <v>-</v>
      </c>
      <c r="AC2266" s="2" t="str">
        <f>IFERROR(VLOOKUP(A2266,'[1]For Report Q-2 '!$A$2:$AH$3476,29,0),"-")</f>
        <v>-</v>
      </c>
      <c r="AD2266" s="2" t="str">
        <f>IFERROR(VLOOKUP(A2266,'[1]For Report Q-2 '!$A$2:$AH$3476,30,0),"-")</f>
        <v>-</v>
      </c>
      <c r="AE2266" s="1" t="str">
        <f>IFERROR(VLOOKUP(A2266,'[1]For Report Q-2 '!$A$2:$AH$3476,31,0),"-")</f>
        <v>-</v>
      </c>
      <c r="AF2266" s="1" t="str">
        <f>IFERROR(VLOOKUP(A2266,'[1]For Report Q-2 '!$A$2:$AH$3476,32,0),"-")</f>
        <v>-</v>
      </c>
      <c r="AG2266" s="2" t="str">
        <f>IFERROR(VLOOKUP(A2266,'[1]For Report Q-2 '!$A$2:$AH$3476,33,0),"-")</f>
        <v>-</v>
      </c>
      <c r="AH2266" s="1" t="str">
        <f t="shared" si="35"/>
        <v>--</v>
      </c>
      <c r="AI2266" t="e">
        <v>#N/A</v>
      </c>
      <c r="AJ2266" t="e">
        <v>#N/A</v>
      </c>
      <c r="AK2266" t="e">
        <v>#N/A</v>
      </c>
    </row>
    <row r="2267" spans="1:37" x14ac:dyDescent="0.25">
      <c r="A2267" s="15">
        <v>9089733</v>
      </c>
      <c r="B2267" s="15" t="s">
        <v>739</v>
      </c>
      <c r="C2267" s="16">
        <v>44562</v>
      </c>
      <c r="D2267" s="15" t="s">
        <v>104</v>
      </c>
      <c r="E2267" s="1" t="s">
        <v>86</v>
      </c>
      <c r="F2267" s="15" t="s">
        <v>46</v>
      </c>
      <c r="G2267" s="1" t="s">
        <v>104</v>
      </c>
      <c r="H2267" s="17">
        <v>653</v>
      </c>
      <c r="I2267" s="18">
        <v>6.5300000000000002E-3</v>
      </c>
      <c r="J2267" s="1">
        <v>9078413</v>
      </c>
      <c r="K2267" s="1" t="s">
        <v>739</v>
      </c>
      <c r="L2267" s="19">
        <v>10290177.759199969</v>
      </c>
      <c r="M2267" s="1" t="s">
        <v>67</v>
      </c>
      <c r="N2267" s="1" t="s">
        <v>86</v>
      </c>
      <c r="O2267" s="1" t="s">
        <v>105</v>
      </c>
      <c r="P2267" s="20">
        <v>9078413</v>
      </c>
      <c r="Q2267" s="1" t="s">
        <v>340</v>
      </c>
      <c r="R2267" s="1" t="s">
        <v>89</v>
      </c>
      <c r="S2267" s="1" t="s">
        <v>80</v>
      </c>
      <c r="T2267" s="18">
        <f>IFERROR(VLOOKUP(A2267,'[1]For Report Q-2 '!$A$2:$T$3476,20,0),"-")</f>
        <v>6.5300000000000002E-3</v>
      </c>
      <c r="U2267" s="55">
        <f>IFERROR(VLOOKUP(A2267,'[1]For Report Q-2 '!$A$2:$U$3476,21,0),"-")</f>
        <v>0</v>
      </c>
      <c r="V2267" s="2" t="str">
        <f>IFERROR(VLOOKUP(A2267,'[1]For Report Q-2 '!$A$2:$V$3476,22,0),"-")</f>
        <v>-</v>
      </c>
      <c r="W2267" s="1">
        <f>IFERROR(VLOOKUP(A2267,'[1]For Report Q-2 '!$A$2:$W$3476,23,0),"-")</f>
        <v>0</v>
      </c>
      <c r="X2267" s="1"/>
      <c r="Y2267" s="1"/>
      <c r="Z2267" s="2" t="str">
        <f>IFERROR(VLOOKUP(A2267,'[1]For Report Q-2 '!$A$2:$Z$3476,26,0),"-")</f>
        <v>-</v>
      </c>
      <c r="AA2267" s="1" t="str">
        <f>IFERROR(VLOOKUP(A2267,'[1]For Report Q-2 '!$A$2:$AH$3476,27,0),"-")</f>
        <v>-</v>
      </c>
      <c r="AB2267" s="1" t="str">
        <f>IFERROR(VLOOKUP(A2267,'[1]For Report Q-2 '!$A$2:$AH$3476,28,0),"-")</f>
        <v>-</v>
      </c>
      <c r="AC2267" s="2" t="str">
        <f>IFERROR(VLOOKUP(A2267,'[1]For Report Q-2 '!$A$2:$AH$3476,29,0),"-")</f>
        <v>-</v>
      </c>
      <c r="AD2267" s="2" t="str">
        <f>IFERROR(VLOOKUP(A2267,'[1]For Report Q-2 '!$A$2:$AH$3476,30,0),"-")</f>
        <v>-</v>
      </c>
      <c r="AE2267" s="1" t="str">
        <f>IFERROR(VLOOKUP(A2267,'[1]For Report Q-2 '!$A$2:$AH$3476,31,0),"-")</f>
        <v>-</v>
      </c>
      <c r="AF2267" s="1" t="str">
        <f>IFERROR(VLOOKUP(A2267,'[1]For Report Q-2 '!$A$2:$AH$3476,32,0),"-")</f>
        <v>-</v>
      </c>
      <c r="AG2267" s="2" t="str">
        <f>IFERROR(VLOOKUP(A2267,'[1]For Report Q-2 '!$A$2:$AH$3476,33,0),"-")</f>
        <v>-</v>
      </c>
      <c r="AH2267" s="1" t="str">
        <f t="shared" si="35"/>
        <v>--</v>
      </c>
      <c r="AI2267" t="e">
        <v>#N/A</v>
      </c>
      <c r="AJ2267" t="e">
        <v>#N/A</v>
      </c>
      <c r="AK2267" t="e">
        <v>#N/A</v>
      </c>
    </row>
    <row r="2268" spans="1:37" x14ac:dyDescent="0.25">
      <c r="A2268" s="15">
        <v>9089775</v>
      </c>
      <c r="B2268" s="15" t="s">
        <v>739</v>
      </c>
      <c r="C2268" s="16">
        <v>44562</v>
      </c>
      <c r="D2268" s="15" t="s">
        <v>28</v>
      </c>
      <c r="E2268" s="1" t="s">
        <v>86</v>
      </c>
      <c r="F2268" s="15" t="s">
        <v>46</v>
      </c>
      <c r="G2268" s="1" t="s">
        <v>28</v>
      </c>
      <c r="H2268" s="17">
        <v>20575</v>
      </c>
      <c r="I2268" s="18">
        <v>0.20574999999999999</v>
      </c>
      <c r="J2268" s="1">
        <v>9078413</v>
      </c>
      <c r="K2268" s="1" t="s">
        <v>739</v>
      </c>
      <c r="L2268" s="19">
        <v>10290177.759199969</v>
      </c>
      <c r="M2268" s="1" t="s">
        <v>67</v>
      </c>
      <c r="N2268" s="1" t="s">
        <v>86</v>
      </c>
      <c r="O2268" s="1" t="s">
        <v>32</v>
      </c>
      <c r="P2268" s="20">
        <v>9078413</v>
      </c>
      <c r="Q2268" s="1" t="s">
        <v>340</v>
      </c>
      <c r="R2268" s="1" t="s">
        <v>89</v>
      </c>
      <c r="S2268" s="1" t="s">
        <v>80</v>
      </c>
      <c r="T2268" s="18">
        <f>IFERROR(VLOOKUP(A2268,'[1]For Report Q-2 '!$A$2:$T$3476,20,0),"-")</f>
        <v>0.19514999999999999</v>
      </c>
      <c r="U2268" s="55">
        <f>IFERROR(VLOOKUP(A2268,'[1]For Report Q-2 '!$A$2:$U$3476,21,0),"-")</f>
        <v>0</v>
      </c>
      <c r="V2268" s="2" t="str">
        <f>IFERROR(VLOOKUP(A2268,'[1]For Report Q-2 '!$A$2:$V$3476,22,0),"-")</f>
        <v>-</v>
      </c>
      <c r="W2268" s="1">
        <f>IFERROR(VLOOKUP(A2268,'[1]For Report Q-2 '!$A$2:$W$3476,23,0),"-")</f>
        <v>0</v>
      </c>
      <c r="X2268" s="1"/>
      <c r="Y2268" s="1"/>
      <c r="Z2268" s="2" t="str">
        <f>IFERROR(VLOOKUP(A2268,'[1]For Report Q-2 '!$A$2:$Z$3476,26,0),"-")</f>
        <v>-</v>
      </c>
      <c r="AA2268" s="1" t="str">
        <f>IFERROR(VLOOKUP(A2268,'[1]For Report Q-2 '!$A$2:$AH$3476,27,0),"-")</f>
        <v>-</v>
      </c>
      <c r="AB2268" s="1" t="str">
        <f>IFERROR(VLOOKUP(A2268,'[1]For Report Q-2 '!$A$2:$AH$3476,28,0),"-")</f>
        <v>-</v>
      </c>
      <c r="AC2268" s="2" t="str">
        <f>IFERROR(VLOOKUP(A2268,'[1]For Report Q-2 '!$A$2:$AH$3476,29,0),"-")</f>
        <v>-</v>
      </c>
      <c r="AD2268" s="2" t="str">
        <f>IFERROR(VLOOKUP(A2268,'[1]For Report Q-2 '!$A$2:$AH$3476,30,0),"-")</f>
        <v>-</v>
      </c>
      <c r="AE2268" s="1" t="str">
        <f>IFERROR(VLOOKUP(A2268,'[1]For Report Q-2 '!$A$2:$AH$3476,31,0),"-")</f>
        <v>-</v>
      </c>
      <c r="AF2268" s="1" t="str">
        <f>IFERROR(VLOOKUP(A2268,'[1]For Report Q-2 '!$A$2:$AH$3476,32,0),"-")</f>
        <v>-</v>
      </c>
      <c r="AG2268" s="2" t="str">
        <f>IFERROR(VLOOKUP(A2268,'[1]For Report Q-2 '!$A$2:$AH$3476,33,0),"-")</f>
        <v>-</v>
      </c>
      <c r="AH2268" s="1" t="str">
        <f t="shared" si="35"/>
        <v>--</v>
      </c>
      <c r="AI2268" t="e">
        <v>#N/A</v>
      </c>
      <c r="AJ2268" t="e">
        <v>#N/A</v>
      </c>
      <c r="AK2268" t="e">
        <v>#N/A</v>
      </c>
    </row>
    <row r="2269" spans="1:37" x14ac:dyDescent="0.25">
      <c r="A2269" s="15">
        <v>9089821</v>
      </c>
      <c r="B2269" s="15" t="s">
        <v>739</v>
      </c>
      <c r="C2269" s="16">
        <v>44549</v>
      </c>
      <c r="D2269" s="15" t="s">
        <v>178</v>
      </c>
      <c r="E2269" s="1" t="s">
        <v>86</v>
      </c>
      <c r="F2269" s="15" t="s">
        <v>46</v>
      </c>
      <c r="G2269" s="1" t="s">
        <v>178</v>
      </c>
      <c r="H2269" s="17">
        <v>894.4</v>
      </c>
      <c r="I2269" s="18">
        <v>8.9440000000000006E-3</v>
      </c>
      <c r="J2269" s="1">
        <v>9078413</v>
      </c>
      <c r="K2269" s="1" t="s">
        <v>739</v>
      </c>
      <c r="L2269" s="19">
        <v>10290177.759199969</v>
      </c>
      <c r="M2269" s="1" t="s">
        <v>67</v>
      </c>
      <c r="N2269" s="1" t="s">
        <v>86</v>
      </c>
      <c r="O2269" s="1" t="s">
        <v>180</v>
      </c>
      <c r="P2269" s="20">
        <v>9078413</v>
      </c>
      <c r="Q2269" s="1" t="s">
        <v>340</v>
      </c>
      <c r="R2269" s="1" t="s">
        <v>89</v>
      </c>
      <c r="S2269" s="1" t="s">
        <v>80</v>
      </c>
      <c r="T2269" s="18">
        <f>IFERROR(VLOOKUP(A2269,'[1]For Report Q-2 '!$A$2:$T$3476,20,0),"-")</f>
        <v>8.9440000000000006E-3</v>
      </c>
      <c r="U2269" s="55">
        <f>IFERROR(VLOOKUP(A2269,'[1]For Report Q-2 '!$A$2:$U$3476,21,0),"-")</f>
        <v>0</v>
      </c>
      <c r="V2269" s="2" t="str">
        <f>IFERROR(VLOOKUP(A2269,'[1]For Report Q-2 '!$A$2:$V$3476,22,0),"-")</f>
        <v>-</v>
      </c>
      <c r="W2269" s="1">
        <f>IFERROR(VLOOKUP(A2269,'[1]For Report Q-2 '!$A$2:$W$3476,23,0),"-")</f>
        <v>0</v>
      </c>
      <c r="X2269" s="1"/>
      <c r="Y2269" s="1"/>
      <c r="Z2269" s="2" t="str">
        <f>IFERROR(VLOOKUP(A2269,'[1]For Report Q-2 '!$A$2:$Z$3476,26,0),"-")</f>
        <v>-</v>
      </c>
      <c r="AA2269" s="1" t="str">
        <f>IFERROR(VLOOKUP(A2269,'[1]For Report Q-2 '!$A$2:$AH$3476,27,0),"-")</f>
        <v>-</v>
      </c>
      <c r="AB2269" s="1" t="str">
        <f>IFERROR(VLOOKUP(A2269,'[1]For Report Q-2 '!$A$2:$AH$3476,28,0),"-")</f>
        <v>-</v>
      </c>
      <c r="AC2269" s="2" t="str">
        <f>IFERROR(VLOOKUP(A2269,'[1]For Report Q-2 '!$A$2:$AH$3476,29,0),"-")</f>
        <v>-</v>
      </c>
      <c r="AD2269" s="2" t="str">
        <f>IFERROR(VLOOKUP(A2269,'[1]For Report Q-2 '!$A$2:$AH$3476,30,0),"-")</f>
        <v>-</v>
      </c>
      <c r="AE2269" s="1" t="str">
        <f>IFERROR(VLOOKUP(A2269,'[1]For Report Q-2 '!$A$2:$AH$3476,31,0),"-")</f>
        <v>-</v>
      </c>
      <c r="AF2269" s="1" t="str">
        <f>IFERROR(VLOOKUP(A2269,'[1]For Report Q-2 '!$A$2:$AH$3476,32,0),"-")</f>
        <v>-</v>
      </c>
      <c r="AG2269" s="2" t="str">
        <f>IFERROR(VLOOKUP(A2269,'[1]For Report Q-2 '!$A$2:$AH$3476,33,0),"-")</f>
        <v>-</v>
      </c>
      <c r="AH2269" s="1" t="str">
        <f t="shared" si="35"/>
        <v>--</v>
      </c>
      <c r="AI2269" t="e">
        <v>#N/A</v>
      </c>
      <c r="AJ2269" t="e">
        <v>#N/A</v>
      </c>
      <c r="AK2269" t="e">
        <v>#N/A</v>
      </c>
    </row>
    <row r="2270" spans="1:37" x14ac:dyDescent="0.25">
      <c r="A2270" s="15">
        <v>9089830</v>
      </c>
      <c r="B2270" s="15" t="s">
        <v>739</v>
      </c>
      <c r="C2270" s="16">
        <v>44555</v>
      </c>
      <c r="D2270" s="15" t="s">
        <v>178</v>
      </c>
      <c r="E2270" s="1" t="s">
        <v>86</v>
      </c>
      <c r="F2270" s="15" t="s">
        <v>46</v>
      </c>
      <c r="G2270" s="1" t="s">
        <v>178</v>
      </c>
      <c r="H2270" s="17">
        <v>1118</v>
      </c>
      <c r="I2270" s="18">
        <v>1.1180000000000001E-2</v>
      </c>
      <c r="J2270" s="1">
        <v>9078413</v>
      </c>
      <c r="K2270" s="1" t="s">
        <v>739</v>
      </c>
      <c r="L2270" s="19">
        <v>10290177.759199969</v>
      </c>
      <c r="M2270" s="1" t="s">
        <v>67</v>
      </c>
      <c r="N2270" s="1" t="s">
        <v>86</v>
      </c>
      <c r="O2270" s="1" t="s">
        <v>180</v>
      </c>
      <c r="P2270" s="20">
        <v>9078413</v>
      </c>
      <c r="Q2270" s="1" t="s">
        <v>340</v>
      </c>
      <c r="R2270" s="1" t="s">
        <v>89</v>
      </c>
      <c r="S2270" s="1" t="s">
        <v>80</v>
      </c>
      <c r="T2270" s="18">
        <f>IFERROR(VLOOKUP(A2270,'[1]For Report Q-2 '!$A$2:$T$3476,20,0),"-")</f>
        <v>1.1180000000000001E-2</v>
      </c>
      <c r="U2270" s="55">
        <f>IFERROR(VLOOKUP(A2270,'[1]For Report Q-2 '!$A$2:$U$3476,21,0),"-")</f>
        <v>0</v>
      </c>
      <c r="V2270" s="2" t="str">
        <f>IFERROR(VLOOKUP(A2270,'[1]For Report Q-2 '!$A$2:$V$3476,22,0),"-")</f>
        <v>-</v>
      </c>
      <c r="W2270" s="1">
        <f>IFERROR(VLOOKUP(A2270,'[1]For Report Q-2 '!$A$2:$W$3476,23,0),"-")</f>
        <v>0</v>
      </c>
      <c r="X2270" s="1"/>
      <c r="Y2270" s="1"/>
      <c r="Z2270" s="2" t="str">
        <f>IFERROR(VLOOKUP(A2270,'[1]For Report Q-2 '!$A$2:$Z$3476,26,0),"-")</f>
        <v>-</v>
      </c>
      <c r="AA2270" s="1" t="str">
        <f>IFERROR(VLOOKUP(A2270,'[1]For Report Q-2 '!$A$2:$AH$3476,27,0),"-")</f>
        <v>-</v>
      </c>
      <c r="AB2270" s="1" t="str">
        <f>IFERROR(VLOOKUP(A2270,'[1]For Report Q-2 '!$A$2:$AH$3476,28,0),"-")</f>
        <v>-</v>
      </c>
      <c r="AC2270" s="2" t="str">
        <f>IFERROR(VLOOKUP(A2270,'[1]For Report Q-2 '!$A$2:$AH$3476,29,0),"-")</f>
        <v>-</v>
      </c>
      <c r="AD2270" s="2" t="str">
        <f>IFERROR(VLOOKUP(A2270,'[1]For Report Q-2 '!$A$2:$AH$3476,30,0),"-")</f>
        <v>-</v>
      </c>
      <c r="AE2270" s="1" t="str">
        <f>IFERROR(VLOOKUP(A2270,'[1]For Report Q-2 '!$A$2:$AH$3476,31,0),"-")</f>
        <v>-</v>
      </c>
      <c r="AF2270" s="1" t="str">
        <f>IFERROR(VLOOKUP(A2270,'[1]For Report Q-2 '!$A$2:$AH$3476,32,0),"-")</f>
        <v>-</v>
      </c>
      <c r="AG2270" s="2" t="str">
        <f>IFERROR(VLOOKUP(A2270,'[1]For Report Q-2 '!$A$2:$AH$3476,33,0),"-")</f>
        <v>-</v>
      </c>
      <c r="AH2270" s="1" t="str">
        <f t="shared" si="35"/>
        <v>--</v>
      </c>
      <c r="AI2270" t="e">
        <v>#N/A</v>
      </c>
      <c r="AJ2270" t="e">
        <v>#N/A</v>
      </c>
      <c r="AK2270" t="e">
        <v>#N/A</v>
      </c>
    </row>
    <row r="2271" spans="1:37" x14ac:dyDescent="0.25">
      <c r="A2271" s="15">
        <v>9089831</v>
      </c>
      <c r="B2271" s="15" t="s">
        <v>739</v>
      </c>
      <c r="C2271" s="16">
        <v>44555</v>
      </c>
      <c r="D2271" s="15" t="s">
        <v>178</v>
      </c>
      <c r="E2271" s="1" t="s">
        <v>86</v>
      </c>
      <c r="F2271" s="15" t="s">
        <v>46</v>
      </c>
      <c r="G2271" s="1" t="s">
        <v>178</v>
      </c>
      <c r="H2271" s="17">
        <v>1118</v>
      </c>
      <c r="I2271" s="18">
        <v>1.1180000000000001E-2</v>
      </c>
      <c r="J2271" s="1">
        <v>9078413</v>
      </c>
      <c r="K2271" s="1" t="s">
        <v>739</v>
      </c>
      <c r="L2271" s="19">
        <v>10290177.759199969</v>
      </c>
      <c r="M2271" s="1" t="s">
        <v>67</v>
      </c>
      <c r="N2271" s="1" t="s">
        <v>86</v>
      </c>
      <c r="O2271" s="1" t="s">
        <v>180</v>
      </c>
      <c r="P2271" s="20">
        <v>9078413</v>
      </c>
      <c r="Q2271" s="1" t="s">
        <v>340</v>
      </c>
      <c r="R2271" s="1" t="s">
        <v>89</v>
      </c>
      <c r="S2271" s="1" t="s">
        <v>80</v>
      </c>
      <c r="T2271" s="18">
        <f>IFERROR(VLOOKUP(A2271,'[1]For Report Q-2 '!$A$2:$T$3476,20,0),"-")</f>
        <v>1.1180000000000001E-2</v>
      </c>
      <c r="U2271" s="55">
        <f>IFERROR(VLOOKUP(A2271,'[1]For Report Q-2 '!$A$2:$U$3476,21,0),"-")</f>
        <v>0</v>
      </c>
      <c r="V2271" s="2" t="str">
        <f>IFERROR(VLOOKUP(A2271,'[1]For Report Q-2 '!$A$2:$V$3476,22,0),"-")</f>
        <v>-</v>
      </c>
      <c r="W2271" s="1">
        <f>IFERROR(VLOOKUP(A2271,'[1]For Report Q-2 '!$A$2:$W$3476,23,0),"-")</f>
        <v>0</v>
      </c>
      <c r="X2271" s="1"/>
      <c r="Y2271" s="1"/>
      <c r="Z2271" s="2" t="str">
        <f>IFERROR(VLOOKUP(A2271,'[1]For Report Q-2 '!$A$2:$Z$3476,26,0),"-")</f>
        <v>-</v>
      </c>
      <c r="AA2271" s="1" t="str">
        <f>IFERROR(VLOOKUP(A2271,'[1]For Report Q-2 '!$A$2:$AH$3476,27,0),"-")</f>
        <v>-</v>
      </c>
      <c r="AB2271" s="1" t="str">
        <f>IFERROR(VLOOKUP(A2271,'[1]For Report Q-2 '!$A$2:$AH$3476,28,0),"-")</f>
        <v>-</v>
      </c>
      <c r="AC2271" s="2" t="str">
        <f>IFERROR(VLOOKUP(A2271,'[1]For Report Q-2 '!$A$2:$AH$3476,29,0),"-")</f>
        <v>-</v>
      </c>
      <c r="AD2271" s="2" t="str">
        <f>IFERROR(VLOOKUP(A2271,'[1]For Report Q-2 '!$A$2:$AH$3476,30,0),"-")</f>
        <v>-</v>
      </c>
      <c r="AE2271" s="1" t="str">
        <f>IFERROR(VLOOKUP(A2271,'[1]For Report Q-2 '!$A$2:$AH$3476,31,0),"-")</f>
        <v>-</v>
      </c>
      <c r="AF2271" s="1" t="str">
        <f>IFERROR(VLOOKUP(A2271,'[1]For Report Q-2 '!$A$2:$AH$3476,32,0),"-")</f>
        <v>-</v>
      </c>
      <c r="AG2271" s="2" t="str">
        <f>IFERROR(VLOOKUP(A2271,'[1]For Report Q-2 '!$A$2:$AH$3476,33,0),"-")</f>
        <v>-</v>
      </c>
      <c r="AH2271" s="1" t="str">
        <f t="shared" si="35"/>
        <v>--</v>
      </c>
      <c r="AI2271" t="e">
        <v>#N/A</v>
      </c>
      <c r="AJ2271" t="e">
        <v>#N/A</v>
      </c>
      <c r="AK2271" t="e">
        <v>#N/A</v>
      </c>
    </row>
    <row r="2272" spans="1:37" x14ac:dyDescent="0.25">
      <c r="A2272" s="15">
        <v>9090059</v>
      </c>
      <c r="B2272" s="15" t="s">
        <v>739</v>
      </c>
      <c r="C2272" s="16">
        <v>44585</v>
      </c>
      <c r="D2272" s="15" t="s">
        <v>178</v>
      </c>
      <c r="E2272" s="1" t="s">
        <v>86</v>
      </c>
      <c r="F2272" s="15" t="s">
        <v>46</v>
      </c>
      <c r="G2272" s="1" t="s">
        <v>178</v>
      </c>
      <c r="H2272" s="17">
        <v>179645</v>
      </c>
      <c r="I2272" s="18">
        <v>1.7964500000000001</v>
      </c>
      <c r="J2272" s="1">
        <v>9078413</v>
      </c>
      <c r="K2272" s="1" t="s">
        <v>739</v>
      </c>
      <c r="L2272" s="19">
        <v>10290177.759199969</v>
      </c>
      <c r="M2272" s="1" t="s">
        <v>67</v>
      </c>
      <c r="N2272" s="1" t="s">
        <v>86</v>
      </c>
      <c r="O2272" s="1" t="s">
        <v>180</v>
      </c>
      <c r="P2272" s="20">
        <v>9078413</v>
      </c>
      <c r="Q2272" s="1" t="s">
        <v>340</v>
      </c>
      <c r="R2272" s="1" t="s">
        <v>89</v>
      </c>
      <c r="S2272" s="1" t="s">
        <v>80</v>
      </c>
      <c r="T2272" s="18">
        <f>IFERROR(VLOOKUP(A2272,'[1]For Report Q-2 '!$A$2:$T$3476,20,0),"-")</f>
        <v>1.7964500000000001</v>
      </c>
      <c r="U2272" s="55">
        <f>IFERROR(VLOOKUP(A2272,'[1]For Report Q-2 '!$A$2:$U$3476,21,0),"-")</f>
        <v>0</v>
      </c>
      <c r="V2272" s="2" t="str">
        <f>IFERROR(VLOOKUP(A2272,'[1]For Report Q-2 '!$A$2:$V$3476,22,0),"-")</f>
        <v>-</v>
      </c>
      <c r="W2272" s="1">
        <f>IFERROR(VLOOKUP(A2272,'[1]For Report Q-2 '!$A$2:$W$3476,23,0),"-")</f>
        <v>0</v>
      </c>
      <c r="X2272" s="1"/>
      <c r="Y2272" s="1"/>
      <c r="Z2272" s="2" t="str">
        <f>IFERROR(VLOOKUP(A2272,'[1]For Report Q-2 '!$A$2:$Z$3476,26,0),"-")</f>
        <v>-</v>
      </c>
      <c r="AA2272" s="1" t="str">
        <f>IFERROR(VLOOKUP(A2272,'[1]For Report Q-2 '!$A$2:$AH$3476,27,0),"-")</f>
        <v>-</v>
      </c>
      <c r="AB2272" s="1" t="str">
        <f>IFERROR(VLOOKUP(A2272,'[1]For Report Q-2 '!$A$2:$AH$3476,28,0),"-")</f>
        <v>-</v>
      </c>
      <c r="AC2272" s="2" t="str">
        <f>IFERROR(VLOOKUP(A2272,'[1]For Report Q-2 '!$A$2:$AH$3476,29,0),"-")</f>
        <v>-</v>
      </c>
      <c r="AD2272" s="2" t="str">
        <f>IFERROR(VLOOKUP(A2272,'[1]For Report Q-2 '!$A$2:$AH$3476,30,0),"-")</f>
        <v>-</v>
      </c>
      <c r="AE2272" s="1" t="str">
        <f>IFERROR(VLOOKUP(A2272,'[1]For Report Q-2 '!$A$2:$AH$3476,31,0),"-")</f>
        <v>-</v>
      </c>
      <c r="AF2272" s="1" t="str">
        <f>IFERROR(VLOOKUP(A2272,'[1]For Report Q-2 '!$A$2:$AH$3476,32,0),"-")</f>
        <v>-</v>
      </c>
      <c r="AG2272" s="2" t="str">
        <f>IFERROR(VLOOKUP(A2272,'[1]For Report Q-2 '!$A$2:$AH$3476,33,0),"-")</f>
        <v>-</v>
      </c>
      <c r="AH2272" s="1" t="str">
        <f t="shared" si="35"/>
        <v>--</v>
      </c>
      <c r="AI2272" t="e">
        <v>#N/A</v>
      </c>
      <c r="AJ2272" t="e">
        <v>#N/A</v>
      </c>
      <c r="AK2272" t="e">
        <v>#N/A</v>
      </c>
    </row>
    <row r="2273" spans="1:37" x14ac:dyDescent="0.25">
      <c r="A2273" s="15">
        <v>9090111</v>
      </c>
      <c r="B2273" s="15" t="s">
        <v>739</v>
      </c>
      <c r="C2273" s="16">
        <v>44533</v>
      </c>
      <c r="D2273" s="15" t="s">
        <v>178</v>
      </c>
      <c r="E2273" s="1" t="s">
        <v>86</v>
      </c>
      <c r="F2273" s="15" t="s">
        <v>46</v>
      </c>
      <c r="G2273" s="1" t="s">
        <v>178</v>
      </c>
      <c r="H2273" s="17">
        <v>670.8</v>
      </c>
      <c r="I2273" s="18">
        <v>6.7079999999999996E-3</v>
      </c>
      <c r="J2273" s="1">
        <v>9078413</v>
      </c>
      <c r="K2273" s="1" t="s">
        <v>739</v>
      </c>
      <c r="L2273" s="19">
        <v>10290177.759199969</v>
      </c>
      <c r="M2273" s="1" t="s">
        <v>67</v>
      </c>
      <c r="N2273" s="1" t="s">
        <v>86</v>
      </c>
      <c r="O2273" s="1" t="s">
        <v>180</v>
      </c>
      <c r="P2273" s="20">
        <v>9078413</v>
      </c>
      <c r="Q2273" s="1" t="s">
        <v>340</v>
      </c>
      <c r="R2273" s="1" t="s">
        <v>89</v>
      </c>
      <c r="S2273" s="1" t="s">
        <v>80</v>
      </c>
      <c r="T2273" s="18">
        <f>IFERROR(VLOOKUP(A2273,'[1]For Report Q-2 '!$A$2:$T$3476,20,0),"-")</f>
        <v>6.7079999999999996E-3</v>
      </c>
      <c r="U2273" s="55">
        <f>IFERROR(VLOOKUP(A2273,'[1]For Report Q-2 '!$A$2:$U$3476,21,0),"-")</f>
        <v>0</v>
      </c>
      <c r="V2273" s="2" t="str">
        <f>IFERROR(VLOOKUP(A2273,'[1]For Report Q-2 '!$A$2:$V$3476,22,0),"-")</f>
        <v>-</v>
      </c>
      <c r="W2273" s="1">
        <f>IFERROR(VLOOKUP(A2273,'[1]For Report Q-2 '!$A$2:$W$3476,23,0),"-")</f>
        <v>0</v>
      </c>
      <c r="X2273" s="1"/>
      <c r="Y2273" s="1"/>
      <c r="Z2273" s="2" t="str">
        <f>IFERROR(VLOOKUP(A2273,'[1]For Report Q-2 '!$A$2:$Z$3476,26,0),"-")</f>
        <v>-</v>
      </c>
      <c r="AA2273" s="1" t="str">
        <f>IFERROR(VLOOKUP(A2273,'[1]For Report Q-2 '!$A$2:$AH$3476,27,0),"-")</f>
        <v>-</v>
      </c>
      <c r="AB2273" s="1" t="str">
        <f>IFERROR(VLOOKUP(A2273,'[1]For Report Q-2 '!$A$2:$AH$3476,28,0),"-")</f>
        <v>-</v>
      </c>
      <c r="AC2273" s="2" t="str">
        <f>IFERROR(VLOOKUP(A2273,'[1]For Report Q-2 '!$A$2:$AH$3476,29,0),"-")</f>
        <v>-</v>
      </c>
      <c r="AD2273" s="2" t="str">
        <f>IFERROR(VLOOKUP(A2273,'[1]For Report Q-2 '!$A$2:$AH$3476,30,0),"-")</f>
        <v>-</v>
      </c>
      <c r="AE2273" s="1" t="str">
        <f>IFERROR(VLOOKUP(A2273,'[1]For Report Q-2 '!$A$2:$AH$3476,31,0),"-")</f>
        <v>-</v>
      </c>
      <c r="AF2273" s="1" t="str">
        <f>IFERROR(VLOOKUP(A2273,'[1]For Report Q-2 '!$A$2:$AH$3476,32,0),"-")</f>
        <v>-</v>
      </c>
      <c r="AG2273" s="2" t="str">
        <f>IFERROR(VLOOKUP(A2273,'[1]For Report Q-2 '!$A$2:$AH$3476,33,0),"-")</f>
        <v>-</v>
      </c>
      <c r="AH2273" s="1" t="str">
        <f t="shared" si="35"/>
        <v>--</v>
      </c>
      <c r="AI2273" t="e">
        <v>#N/A</v>
      </c>
      <c r="AJ2273" t="e">
        <v>#N/A</v>
      </c>
      <c r="AK2273" t="e">
        <v>#N/A</v>
      </c>
    </row>
    <row r="2274" spans="1:37" x14ac:dyDescent="0.25">
      <c r="A2274" s="15">
        <v>9090208</v>
      </c>
      <c r="B2274" s="15" t="s">
        <v>739</v>
      </c>
      <c r="C2274" s="16">
        <v>44531</v>
      </c>
      <c r="D2274" s="15" t="s">
        <v>83</v>
      </c>
      <c r="E2274" s="1" t="s">
        <v>86</v>
      </c>
      <c r="F2274" s="15" t="s">
        <v>46</v>
      </c>
      <c r="G2274" s="1" t="s">
        <v>83</v>
      </c>
      <c r="H2274" s="17">
        <v>1056.51</v>
      </c>
      <c r="I2274" s="18">
        <v>1.0565099999999999E-2</v>
      </c>
      <c r="J2274" s="1">
        <v>9078413</v>
      </c>
      <c r="K2274" s="1" t="s">
        <v>739</v>
      </c>
      <c r="L2274" s="19">
        <v>10290177.759199969</v>
      </c>
      <c r="M2274" s="1" t="s">
        <v>67</v>
      </c>
      <c r="N2274" s="1" t="s">
        <v>86</v>
      </c>
      <c r="O2274" s="1" t="s">
        <v>84</v>
      </c>
      <c r="P2274" s="20">
        <v>9078413</v>
      </c>
      <c r="Q2274" s="1" t="s">
        <v>340</v>
      </c>
      <c r="R2274" s="1" t="s">
        <v>89</v>
      </c>
      <c r="S2274" s="1" t="s">
        <v>80</v>
      </c>
      <c r="T2274" s="18">
        <f>IFERROR(VLOOKUP(A2274,'[1]For Report Q-2 '!$A$2:$T$3476,20,0),"-")</f>
        <v>1.0565099999999999E-2</v>
      </c>
      <c r="U2274" s="55">
        <f>IFERROR(VLOOKUP(A2274,'[1]For Report Q-2 '!$A$2:$U$3476,21,0),"-")</f>
        <v>0</v>
      </c>
      <c r="V2274" s="2" t="str">
        <f>IFERROR(VLOOKUP(A2274,'[1]For Report Q-2 '!$A$2:$V$3476,22,0),"-")</f>
        <v>-</v>
      </c>
      <c r="W2274" s="1">
        <f>IFERROR(VLOOKUP(A2274,'[1]For Report Q-2 '!$A$2:$W$3476,23,0),"-")</f>
        <v>0</v>
      </c>
      <c r="X2274" s="1"/>
      <c r="Y2274" s="1"/>
      <c r="Z2274" s="2" t="str">
        <f>IFERROR(VLOOKUP(A2274,'[1]For Report Q-2 '!$A$2:$Z$3476,26,0),"-")</f>
        <v>-</v>
      </c>
      <c r="AA2274" s="1" t="str">
        <f>IFERROR(VLOOKUP(A2274,'[1]For Report Q-2 '!$A$2:$AH$3476,27,0),"-")</f>
        <v>-</v>
      </c>
      <c r="AB2274" s="1" t="str">
        <f>IFERROR(VLOOKUP(A2274,'[1]For Report Q-2 '!$A$2:$AH$3476,28,0),"-")</f>
        <v>-</v>
      </c>
      <c r="AC2274" s="2" t="str">
        <f>IFERROR(VLOOKUP(A2274,'[1]For Report Q-2 '!$A$2:$AH$3476,29,0),"-")</f>
        <v>-</v>
      </c>
      <c r="AD2274" s="2" t="str">
        <f>IFERROR(VLOOKUP(A2274,'[1]For Report Q-2 '!$A$2:$AH$3476,30,0),"-")</f>
        <v>-</v>
      </c>
      <c r="AE2274" s="1" t="str">
        <f>IFERROR(VLOOKUP(A2274,'[1]For Report Q-2 '!$A$2:$AH$3476,31,0),"-")</f>
        <v>-</v>
      </c>
      <c r="AF2274" s="1" t="str">
        <f>IFERROR(VLOOKUP(A2274,'[1]For Report Q-2 '!$A$2:$AH$3476,32,0),"-")</f>
        <v>-</v>
      </c>
      <c r="AG2274" s="2" t="str">
        <f>IFERROR(VLOOKUP(A2274,'[1]For Report Q-2 '!$A$2:$AH$3476,33,0),"-")</f>
        <v>-</v>
      </c>
      <c r="AH2274" s="1" t="str">
        <f t="shared" si="35"/>
        <v>--</v>
      </c>
      <c r="AI2274" t="e">
        <v>#N/A</v>
      </c>
      <c r="AJ2274" t="e">
        <v>#N/A</v>
      </c>
      <c r="AK2274" t="e">
        <v>#N/A</v>
      </c>
    </row>
    <row r="2275" spans="1:37" x14ac:dyDescent="0.25">
      <c r="A2275" s="15">
        <v>9090217</v>
      </c>
      <c r="B2275" s="15" t="s">
        <v>739</v>
      </c>
      <c r="C2275" s="16">
        <v>44584</v>
      </c>
      <c r="D2275" s="15" t="s">
        <v>28</v>
      </c>
      <c r="E2275" s="1" t="s">
        <v>86</v>
      </c>
      <c r="F2275" s="15" t="s">
        <v>46</v>
      </c>
      <c r="G2275" s="1" t="s">
        <v>28</v>
      </c>
      <c r="H2275" s="17">
        <v>854.15</v>
      </c>
      <c r="I2275" s="18">
        <v>8.5415000000000005E-3</v>
      </c>
      <c r="J2275" s="1">
        <v>9078413</v>
      </c>
      <c r="K2275" s="1" t="s">
        <v>739</v>
      </c>
      <c r="L2275" s="19">
        <v>10290177.759199969</v>
      </c>
      <c r="M2275" s="1" t="s">
        <v>67</v>
      </c>
      <c r="N2275" s="1" t="s">
        <v>86</v>
      </c>
      <c r="O2275" s="1" t="s">
        <v>32</v>
      </c>
      <c r="P2275" s="20">
        <v>9078413</v>
      </c>
      <c r="Q2275" s="1" t="s">
        <v>340</v>
      </c>
      <c r="R2275" s="1" t="s">
        <v>89</v>
      </c>
      <c r="S2275" s="1" t="s">
        <v>80</v>
      </c>
      <c r="T2275" s="18">
        <f>IFERROR(VLOOKUP(A2275,'[1]For Report Q-2 '!$A$2:$T$3476,20,0),"-")</f>
        <v>8.5415000000000005E-3</v>
      </c>
      <c r="U2275" s="55">
        <f>IFERROR(VLOOKUP(A2275,'[1]For Report Q-2 '!$A$2:$U$3476,21,0),"-")</f>
        <v>0</v>
      </c>
      <c r="V2275" s="2" t="str">
        <f>IFERROR(VLOOKUP(A2275,'[1]For Report Q-2 '!$A$2:$V$3476,22,0),"-")</f>
        <v>-</v>
      </c>
      <c r="W2275" s="1">
        <f>IFERROR(VLOOKUP(A2275,'[1]For Report Q-2 '!$A$2:$W$3476,23,0),"-")</f>
        <v>0</v>
      </c>
      <c r="X2275" s="1"/>
      <c r="Y2275" s="1"/>
      <c r="Z2275" s="2" t="str">
        <f>IFERROR(VLOOKUP(A2275,'[1]For Report Q-2 '!$A$2:$Z$3476,26,0),"-")</f>
        <v>-</v>
      </c>
      <c r="AA2275" s="1" t="str">
        <f>IFERROR(VLOOKUP(A2275,'[1]For Report Q-2 '!$A$2:$AH$3476,27,0),"-")</f>
        <v>-</v>
      </c>
      <c r="AB2275" s="1" t="str">
        <f>IFERROR(VLOOKUP(A2275,'[1]For Report Q-2 '!$A$2:$AH$3476,28,0),"-")</f>
        <v>-</v>
      </c>
      <c r="AC2275" s="2" t="str">
        <f>IFERROR(VLOOKUP(A2275,'[1]For Report Q-2 '!$A$2:$AH$3476,29,0),"-")</f>
        <v>-</v>
      </c>
      <c r="AD2275" s="2" t="str">
        <f>IFERROR(VLOOKUP(A2275,'[1]For Report Q-2 '!$A$2:$AH$3476,30,0),"-")</f>
        <v>-</v>
      </c>
      <c r="AE2275" s="1" t="str">
        <f>IFERROR(VLOOKUP(A2275,'[1]For Report Q-2 '!$A$2:$AH$3476,31,0),"-")</f>
        <v>-</v>
      </c>
      <c r="AF2275" s="1" t="str">
        <f>IFERROR(VLOOKUP(A2275,'[1]For Report Q-2 '!$A$2:$AH$3476,32,0),"-")</f>
        <v>-</v>
      </c>
      <c r="AG2275" s="2" t="str">
        <f>IFERROR(VLOOKUP(A2275,'[1]For Report Q-2 '!$A$2:$AH$3476,33,0),"-")</f>
        <v>-</v>
      </c>
      <c r="AH2275" s="1" t="str">
        <f t="shared" si="35"/>
        <v>--</v>
      </c>
      <c r="AI2275" t="e">
        <v>#N/A</v>
      </c>
      <c r="AJ2275" t="e">
        <v>#N/A</v>
      </c>
      <c r="AK2275" t="e">
        <v>#N/A</v>
      </c>
    </row>
    <row r="2276" spans="1:37" x14ac:dyDescent="0.25">
      <c r="A2276" s="15">
        <v>9090221</v>
      </c>
      <c r="B2276" s="15" t="s">
        <v>739</v>
      </c>
      <c r="C2276" s="16">
        <v>44584</v>
      </c>
      <c r="D2276" s="15" t="s">
        <v>28</v>
      </c>
      <c r="E2276" s="1" t="s">
        <v>86</v>
      </c>
      <c r="F2276" s="15" t="s">
        <v>46</v>
      </c>
      <c r="G2276" s="1" t="s">
        <v>28</v>
      </c>
      <c r="H2276" s="17">
        <v>854.15</v>
      </c>
      <c r="I2276" s="18">
        <v>8.5415000000000005E-3</v>
      </c>
      <c r="J2276" s="1">
        <v>9078413</v>
      </c>
      <c r="K2276" s="1" t="s">
        <v>739</v>
      </c>
      <c r="L2276" s="19">
        <v>10290177.759199969</v>
      </c>
      <c r="M2276" s="1" t="s">
        <v>67</v>
      </c>
      <c r="N2276" s="1" t="s">
        <v>86</v>
      </c>
      <c r="O2276" s="1" t="s">
        <v>32</v>
      </c>
      <c r="P2276" s="20">
        <v>9078413</v>
      </c>
      <c r="Q2276" s="1" t="s">
        <v>340</v>
      </c>
      <c r="R2276" s="1" t="s">
        <v>89</v>
      </c>
      <c r="S2276" s="1" t="s">
        <v>80</v>
      </c>
      <c r="T2276" s="18">
        <f>IFERROR(VLOOKUP(A2276,'[1]For Report Q-2 '!$A$2:$T$3476,20,0),"-")</f>
        <v>8.5415000000000005E-3</v>
      </c>
      <c r="U2276" s="55">
        <f>IFERROR(VLOOKUP(A2276,'[1]For Report Q-2 '!$A$2:$U$3476,21,0),"-")</f>
        <v>0</v>
      </c>
      <c r="V2276" s="2" t="str">
        <f>IFERROR(VLOOKUP(A2276,'[1]For Report Q-2 '!$A$2:$V$3476,22,0),"-")</f>
        <v>-</v>
      </c>
      <c r="W2276" s="1">
        <f>IFERROR(VLOOKUP(A2276,'[1]For Report Q-2 '!$A$2:$W$3476,23,0),"-")</f>
        <v>0</v>
      </c>
      <c r="X2276" s="1"/>
      <c r="Y2276" s="1"/>
      <c r="Z2276" s="2" t="str">
        <f>IFERROR(VLOOKUP(A2276,'[1]For Report Q-2 '!$A$2:$Z$3476,26,0),"-")</f>
        <v>-</v>
      </c>
      <c r="AA2276" s="1" t="str">
        <f>IFERROR(VLOOKUP(A2276,'[1]For Report Q-2 '!$A$2:$AH$3476,27,0),"-")</f>
        <v>-</v>
      </c>
      <c r="AB2276" s="1" t="str">
        <f>IFERROR(VLOOKUP(A2276,'[1]For Report Q-2 '!$A$2:$AH$3476,28,0),"-")</f>
        <v>-</v>
      </c>
      <c r="AC2276" s="2" t="str">
        <f>IFERROR(VLOOKUP(A2276,'[1]For Report Q-2 '!$A$2:$AH$3476,29,0),"-")</f>
        <v>-</v>
      </c>
      <c r="AD2276" s="2" t="str">
        <f>IFERROR(VLOOKUP(A2276,'[1]For Report Q-2 '!$A$2:$AH$3476,30,0),"-")</f>
        <v>-</v>
      </c>
      <c r="AE2276" s="1" t="str">
        <f>IFERROR(VLOOKUP(A2276,'[1]For Report Q-2 '!$A$2:$AH$3476,31,0),"-")</f>
        <v>-</v>
      </c>
      <c r="AF2276" s="1" t="str">
        <f>IFERROR(VLOOKUP(A2276,'[1]For Report Q-2 '!$A$2:$AH$3476,32,0),"-")</f>
        <v>-</v>
      </c>
      <c r="AG2276" s="2" t="str">
        <f>IFERROR(VLOOKUP(A2276,'[1]For Report Q-2 '!$A$2:$AH$3476,33,0),"-")</f>
        <v>-</v>
      </c>
      <c r="AH2276" s="1" t="str">
        <f t="shared" si="35"/>
        <v>--</v>
      </c>
      <c r="AI2276" t="e">
        <v>#N/A</v>
      </c>
      <c r="AJ2276" t="e">
        <v>#N/A</v>
      </c>
      <c r="AK2276" t="e">
        <v>#N/A</v>
      </c>
    </row>
    <row r="2277" spans="1:37" x14ac:dyDescent="0.25">
      <c r="A2277" s="15">
        <v>9090223</v>
      </c>
      <c r="B2277" s="15" t="s">
        <v>739</v>
      </c>
      <c r="C2277" s="16">
        <v>44584</v>
      </c>
      <c r="D2277" s="15" t="s">
        <v>28</v>
      </c>
      <c r="E2277" s="1" t="s">
        <v>86</v>
      </c>
      <c r="F2277" s="15" t="s">
        <v>46</v>
      </c>
      <c r="G2277" s="1" t="s">
        <v>28</v>
      </c>
      <c r="H2277" s="17">
        <v>854.15</v>
      </c>
      <c r="I2277" s="18">
        <v>8.5415000000000005E-3</v>
      </c>
      <c r="J2277" s="1">
        <v>9078413</v>
      </c>
      <c r="K2277" s="1" t="s">
        <v>739</v>
      </c>
      <c r="L2277" s="19">
        <v>10290177.759199969</v>
      </c>
      <c r="M2277" s="1" t="s">
        <v>67</v>
      </c>
      <c r="N2277" s="1" t="s">
        <v>86</v>
      </c>
      <c r="O2277" s="1" t="s">
        <v>32</v>
      </c>
      <c r="P2277" s="20">
        <v>9078413</v>
      </c>
      <c r="Q2277" s="1" t="s">
        <v>340</v>
      </c>
      <c r="R2277" s="1" t="s">
        <v>89</v>
      </c>
      <c r="S2277" s="1" t="s">
        <v>80</v>
      </c>
      <c r="T2277" s="18">
        <f>IFERROR(VLOOKUP(A2277,'[1]For Report Q-2 '!$A$2:$T$3476,20,0),"-")</f>
        <v>8.5415000000000005E-3</v>
      </c>
      <c r="U2277" s="55">
        <f>IFERROR(VLOOKUP(A2277,'[1]For Report Q-2 '!$A$2:$U$3476,21,0),"-")</f>
        <v>0</v>
      </c>
      <c r="V2277" s="2" t="str">
        <f>IFERROR(VLOOKUP(A2277,'[1]For Report Q-2 '!$A$2:$V$3476,22,0),"-")</f>
        <v>-</v>
      </c>
      <c r="W2277" s="1">
        <f>IFERROR(VLOOKUP(A2277,'[1]For Report Q-2 '!$A$2:$W$3476,23,0),"-")</f>
        <v>0</v>
      </c>
      <c r="X2277" s="1"/>
      <c r="Y2277" s="1"/>
      <c r="Z2277" s="2" t="str">
        <f>IFERROR(VLOOKUP(A2277,'[1]For Report Q-2 '!$A$2:$Z$3476,26,0),"-")</f>
        <v>-</v>
      </c>
      <c r="AA2277" s="1" t="str">
        <f>IFERROR(VLOOKUP(A2277,'[1]For Report Q-2 '!$A$2:$AH$3476,27,0),"-")</f>
        <v>-</v>
      </c>
      <c r="AB2277" s="1" t="str">
        <f>IFERROR(VLOOKUP(A2277,'[1]For Report Q-2 '!$A$2:$AH$3476,28,0),"-")</f>
        <v>-</v>
      </c>
      <c r="AC2277" s="2" t="str">
        <f>IFERROR(VLOOKUP(A2277,'[1]For Report Q-2 '!$A$2:$AH$3476,29,0),"-")</f>
        <v>-</v>
      </c>
      <c r="AD2277" s="2" t="str">
        <f>IFERROR(VLOOKUP(A2277,'[1]For Report Q-2 '!$A$2:$AH$3476,30,0),"-")</f>
        <v>-</v>
      </c>
      <c r="AE2277" s="1" t="str">
        <f>IFERROR(VLOOKUP(A2277,'[1]For Report Q-2 '!$A$2:$AH$3476,31,0),"-")</f>
        <v>-</v>
      </c>
      <c r="AF2277" s="1" t="str">
        <f>IFERROR(VLOOKUP(A2277,'[1]For Report Q-2 '!$A$2:$AH$3476,32,0),"-")</f>
        <v>-</v>
      </c>
      <c r="AG2277" s="2" t="str">
        <f>IFERROR(VLOOKUP(A2277,'[1]For Report Q-2 '!$A$2:$AH$3476,33,0),"-")</f>
        <v>-</v>
      </c>
      <c r="AH2277" s="1" t="str">
        <f t="shared" si="35"/>
        <v>--</v>
      </c>
      <c r="AI2277" t="e">
        <v>#N/A</v>
      </c>
      <c r="AJ2277" t="e">
        <v>#N/A</v>
      </c>
      <c r="AK2277" t="e">
        <v>#N/A</v>
      </c>
    </row>
    <row r="2278" spans="1:37" x14ac:dyDescent="0.25">
      <c r="A2278" s="15">
        <v>9090231</v>
      </c>
      <c r="B2278" s="15" t="s">
        <v>739</v>
      </c>
      <c r="C2278" s="16">
        <v>44581</v>
      </c>
      <c r="D2278" s="15" t="s">
        <v>56</v>
      </c>
      <c r="E2278" s="1" t="s">
        <v>86</v>
      </c>
      <c r="F2278" s="15" t="s">
        <v>46</v>
      </c>
      <c r="G2278" s="1" t="s">
        <v>56</v>
      </c>
      <c r="H2278" s="17">
        <v>893.28</v>
      </c>
      <c r="I2278" s="18">
        <v>8.9327999999999994E-3</v>
      </c>
      <c r="J2278" s="1">
        <v>9078413</v>
      </c>
      <c r="K2278" s="1" t="s">
        <v>739</v>
      </c>
      <c r="L2278" s="19">
        <v>10290177.759199969</v>
      </c>
      <c r="M2278" s="1" t="s">
        <v>67</v>
      </c>
      <c r="N2278" s="1" t="s">
        <v>86</v>
      </c>
      <c r="O2278" s="1" t="s">
        <v>59</v>
      </c>
      <c r="P2278" s="20">
        <v>9078413</v>
      </c>
      <c r="Q2278" s="1" t="s">
        <v>340</v>
      </c>
      <c r="R2278" s="1" t="s">
        <v>89</v>
      </c>
      <c r="S2278" s="1" t="s">
        <v>80</v>
      </c>
      <c r="T2278" s="18">
        <f>IFERROR(VLOOKUP(A2278,'[1]For Report Q-2 '!$A$2:$T$3476,20,0),"-")</f>
        <v>9.6474460000000005E-3</v>
      </c>
      <c r="U2278" s="55">
        <f>IFERROR(VLOOKUP(A2278,'[1]For Report Q-2 '!$A$2:$U$3476,21,0),"-")</f>
        <v>0</v>
      </c>
      <c r="V2278" s="2" t="str">
        <f>IFERROR(VLOOKUP(A2278,'[1]For Report Q-2 '!$A$2:$V$3476,22,0),"-")</f>
        <v>-</v>
      </c>
      <c r="W2278" s="1">
        <f>IFERROR(VLOOKUP(A2278,'[1]For Report Q-2 '!$A$2:$W$3476,23,0),"-")</f>
        <v>0</v>
      </c>
      <c r="X2278" s="1"/>
      <c r="Y2278" s="1"/>
      <c r="Z2278" s="2" t="str">
        <f>IFERROR(VLOOKUP(A2278,'[1]For Report Q-2 '!$A$2:$Z$3476,26,0),"-")</f>
        <v>-</v>
      </c>
      <c r="AA2278" s="1" t="str">
        <f>IFERROR(VLOOKUP(A2278,'[1]For Report Q-2 '!$A$2:$AH$3476,27,0),"-")</f>
        <v>-</v>
      </c>
      <c r="AB2278" s="1" t="str">
        <f>IFERROR(VLOOKUP(A2278,'[1]For Report Q-2 '!$A$2:$AH$3476,28,0),"-")</f>
        <v>-</v>
      </c>
      <c r="AC2278" s="2" t="str">
        <f>IFERROR(VLOOKUP(A2278,'[1]For Report Q-2 '!$A$2:$AH$3476,29,0),"-")</f>
        <v>-</v>
      </c>
      <c r="AD2278" s="2" t="str">
        <f>IFERROR(VLOOKUP(A2278,'[1]For Report Q-2 '!$A$2:$AH$3476,30,0),"-")</f>
        <v>-</v>
      </c>
      <c r="AE2278" s="1" t="str">
        <f>IFERROR(VLOOKUP(A2278,'[1]For Report Q-2 '!$A$2:$AH$3476,31,0),"-")</f>
        <v>-</v>
      </c>
      <c r="AF2278" s="1" t="str">
        <f>IFERROR(VLOOKUP(A2278,'[1]For Report Q-2 '!$A$2:$AH$3476,32,0),"-")</f>
        <v>-</v>
      </c>
      <c r="AG2278" s="2" t="str">
        <f>IFERROR(VLOOKUP(A2278,'[1]For Report Q-2 '!$A$2:$AH$3476,33,0),"-")</f>
        <v>-</v>
      </c>
      <c r="AH2278" s="1" t="str">
        <f t="shared" si="35"/>
        <v>--</v>
      </c>
      <c r="AI2278" t="e">
        <v>#N/A</v>
      </c>
      <c r="AJ2278" t="e">
        <v>#N/A</v>
      </c>
      <c r="AK2278" t="e">
        <v>#N/A</v>
      </c>
    </row>
    <row r="2279" spans="1:37" x14ac:dyDescent="0.25">
      <c r="A2279" s="15">
        <v>9090238</v>
      </c>
      <c r="B2279" s="15" t="s">
        <v>739</v>
      </c>
      <c r="C2279" s="16">
        <v>44581</v>
      </c>
      <c r="D2279" s="15" t="s">
        <v>56</v>
      </c>
      <c r="E2279" s="1" t="s">
        <v>86</v>
      </c>
      <c r="F2279" s="15" t="s">
        <v>46</v>
      </c>
      <c r="G2279" s="1" t="s">
        <v>56</v>
      </c>
      <c r="H2279" s="17">
        <v>893.28</v>
      </c>
      <c r="I2279" s="18">
        <v>8.9327999999999994E-3</v>
      </c>
      <c r="J2279" s="1">
        <v>9078413</v>
      </c>
      <c r="K2279" s="1" t="s">
        <v>739</v>
      </c>
      <c r="L2279" s="19">
        <v>10290177.759199969</v>
      </c>
      <c r="M2279" s="1" t="s">
        <v>67</v>
      </c>
      <c r="N2279" s="1" t="s">
        <v>86</v>
      </c>
      <c r="O2279" s="1" t="s">
        <v>59</v>
      </c>
      <c r="P2279" s="20">
        <v>9078413</v>
      </c>
      <c r="Q2279" s="1" t="s">
        <v>340</v>
      </c>
      <c r="R2279" s="1" t="s">
        <v>89</v>
      </c>
      <c r="S2279" s="1" t="s">
        <v>80</v>
      </c>
      <c r="T2279" s="18">
        <f>IFERROR(VLOOKUP(A2279,'[1]For Report Q-2 '!$A$2:$T$3476,20,0),"-")</f>
        <v>9.6474460000000005E-3</v>
      </c>
      <c r="U2279" s="55">
        <f>IFERROR(VLOOKUP(A2279,'[1]For Report Q-2 '!$A$2:$U$3476,21,0),"-")</f>
        <v>0</v>
      </c>
      <c r="V2279" s="2" t="str">
        <f>IFERROR(VLOOKUP(A2279,'[1]For Report Q-2 '!$A$2:$V$3476,22,0),"-")</f>
        <v>-</v>
      </c>
      <c r="W2279" s="1">
        <f>IFERROR(VLOOKUP(A2279,'[1]For Report Q-2 '!$A$2:$W$3476,23,0),"-")</f>
        <v>0</v>
      </c>
      <c r="X2279" s="1"/>
      <c r="Y2279" s="1"/>
      <c r="Z2279" s="2" t="str">
        <f>IFERROR(VLOOKUP(A2279,'[1]For Report Q-2 '!$A$2:$Z$3476,26,0),"-")</f>
        <v>-</v>
      </c>
      <c r="AA2279" s="1" t="str">
        <f>IFERROR(VLOOKUP(A2279,'[1]For Report Q-2 '!$A$2:$AH$3476,27,0),"-")</f>
        <v>-</v>
      </c>
      <c r="AB2279" s="1" t="str">
        <f>IFERROR(VLOOKUP(A2279,'[1]For Report Q-2 '!$A$2:$AH$3476,28,0),"-")</f>
        <v>-</v>
      </c>
      <c r="AC2279" s="2" t="str">
        <f>IFERROR(VLOOKUP(A2279,'[1]For Report Q-2 '!$A$2:$AH$3476,29,0),"-")</f>
        <v>-</v>
      </c>
      <c r="AD2279" s="2" t="str">
        <f>IFERROR(VLOOKUP(A2279,'[1]For Report Q-2 '!$A$2:$AH$3476,30,0),"-")</f>
        <v>-</v>
      </c>
      <c r="AE2279" s="1" t="str">
        <f>IFERROR(VLOOKUP(A2279,'[1]For Report Q-2 '!$A$2:$AH$3476,31,0),"-")</f>
        <v>-</v>
      </c>
      <c r="AF2279" s="1" t="str">
        <f>IFERROR(VLOOKUP(A2279,'[1]For Report Q-2 '!$A$2:$AH$3476,32,0),"-")</f>
        <v>-</v>
      </c>
      <c r="AG2279" s="2" t="str">
        <f>IFERROR(VLOOKUP(A2279,'[1]For Report Q-2 '!$A$2:$AH$3476,33,0),"-")</f>
        <v>-</v>
      </c>
      <c r="AH2279" s="1" t="str">
        <f t="shared" si="35"/>
        <v>--</v>
      </c>
      <c r="AI2279" t="e">
        <v>#N/A</v>
      </c>
      <c r="AJ2279" t="e">
        <v>#N/A</v>
      </c>
      <c r="AK2279" t="e">
        <v>#N/A</v>
      </c>
    </row>
    <row r="2280" spans="1:37" x14ac:dyDescent="0.25">
      <c r="A2280" s="15">
        <v>9090239</v>
      </c>
      <c r="B2280" s="15" t="s">
        <v>739</v>
      </c>
      <c r="C2280" s="16">
        <v>44562</v>
      </c>
      <c r="D2280" s="15" t="s">
        <v>56</v>
      </c>
      <c r="E2280" s="1" t="s">
        <v>86</v>
      </c>
      <c r="F2280" s="15" t="s">
        <v>46</v>
      </c>
      <c r="G2280" s="1" t="s">
        <v>56</v>
      </c>
      <c r="H2280" s="17">
        <v>893.28</v>
      </c>
      <c r="I2280" s="18">
        <v>8.9327999999999994E-3</v>
      </c>
      <c r="J2280" s="1">
        <v>9078413</v>
      </c>
      <c r="K2280" s="1" t="s">
        <v>739</v>
      </c>
      <c r="L2280" s="19">
        <v>10290177.759199969</v>
      </c>
      <c r="M2280" s="1" t="s">
        <v>67</v>
      </c>
      <c r="N2280" s="1" t="s">
        <v>86</v>
      </c>
      <c r="O2280" s="1" t="s">
        <v>59</v>
      </c>
      <c r="P2280" s="20">
        <v>9078413</v>
      </c>
      <c r="Q2280" s="1" t="s">
        <v>340</v>
      </c>
      <c r="R2280" s="1" t="s">
        <v>89</v>
      </c>
      <c r="S2280" s="1" t="s">
        <v>80</v>
      </c>
      <c r="T2280" s="18">
        <f>IFERROR(VLOOKUP(A2280,'[1]For Report Q-2 '!$A$2:$T$3476,20,0),"-")</f>
        <v>9.6474460000000005E-3</v>
      </c>
      <c r="U2280" s="55">
        <f>IFERROR(VLOOKUP(A2280,'[1]For Report Q-2 '!$A$2:$U$3476,21,0),"-")</f>
        <v>0</v>
      </c>
      <c r="V2280" s="2" t="str">
        <f>IFERROR(VLOOKUP(A2280,'[1]For Report Q-2 '!$A$2:$V$3476,22,0),"-")</f>
        <v>-</v>
      </c>
      <c r="W2280" s="1">
        <f>IFERROR(VLOOKUP(A2280,'[1]For Report Q-2 '!$A$2:$W$3476,23,0),"-")</f>
        <v>0</v>
      </c>
      <c r="X2280" s="1"/>
      <c r="Y2280" s="1"/>
      <c r="Z2280" s="2" t="str">
        <f>IFERROR(VLOOKUP(A2280,'[1]For Report Q-2 '!$A$2:$Z$3476,26,0),"-")</f>
        <v>-</v>
      </c>
      <c r="AA2280" s="1" t="str">
        <f>IFERROR(VLOOKUP(A2280,'[1]For Report Q-2 '!$A$2:$AH$3476,27,0),"-")</f>
        <v>-</v>
      </c>
      <c r="AB2280" s="1" t="str">
        <f>IFERROR(VLOOKUP(A2280,'[1]For Report Q-2 '!$A$2:$AH$3476,28,0),"-")</f>
        <v>-</v>
      </c>
      <c r="AC2280" s="2" t="str">
        <f>IFERROR(VLOOKUP(A2280,'[1]For Report Q-2 '!$A$2:$AH$3476,29,0),"-")</f>
        <v>-</v>
      </c>
      <c r="AD2280" s="2" t="str">
        <f>IFERROR(VLOOKUP(A2280,'[1]For Report Q-2 '!$A$2:$AH$3476,30,0),"-")</f>
        <v>-</v>
      </c>
      <c r="AE2280" s="1" t="str">
        <f>IFERROR(VLOOKUP(A2280,'[1]For Report Q-2 '!$A$2:$AH$3476,31,0),"-")</f>
        <v>-</v>
      </c>
      <c r="AF2280" s="1" t="str">
        <f>IFERROR(VLOOKUP(A2280,'[1]For Report Q-2 '!$A$2:$AH$3476,32,0),"-")</f>
        <v>-</v>
      </c>
      <c r="AG2280" s="2" t="str">
        <f>IFERROR(VLOOKUP(A2280,'[1]For Report Q-2 '!$A$2:$AH$3476,33,0),"-")</f>
        <v>-</v>
      </c>
      <c r="AH2280" s="1" t="str">
        <f t="shared" si="35"/>
        <v>--</v>
      </c>
      <c r="AI2280" t="e">
        <v>#N/A</v>
      </c>
      <c r="AJ2280" t="e">
        <v>#N/A</v>
      </c>
      <c r="AK2280" t="e">
        <v>#N/A</v>
      </c>
    </row>
    <row r="2281" spans="1:37" x14ac:dyDescent="0.25">
      <c r="A2281" s="15">
        <v>9090240</v>
      </c>
      <c r="B2281" s="15" t="s">
        <v>739</v>
      </c>
      <c r="C2281" s="16">
        <v>44581</v>
      </c>
      <c r="D2281" s="15" t="s">
        <v>56</v>
      </c>
      <c r="E2281" s="1" t="s">
        <v>86</v>
      </c>
      <c r="F2281" s="15" t="s">
        <v>46</v>
      </c>
      <c r="G2281" s="1" t="s">
        <v>56</v>
      </c>
      <c r="H2281" s="17">
        <v>893.28</v>
      </c>
      <c r="I2281" s="18">
        <v>8.9327999999999994E-3</v>
      </c>
      <c r="J2281" s="1">
        <v>9078413</v>
      </c>
      <c r="K2281" s="1" t="s">
        <v>739</v>
      </c>
      <c r="L2281" s="19">
        <v>10290177.759199969</v>
      </c>
      <c r="M2281" s="1" t="s">
        <v>67</v>
      </c>
      <c r="N2281" s="1" t="s">
        <v>86</v>
      </c>
      <c r="O2281" s="1" t="s">
        <v>59</v>
      </c>
      <c r="P2281" s="20">
        <v>9078413</v>
      </c>
      <c r="Q2281" s="1" t="s">
        <v>340</v>
      </c>
      <c r="R2281" s="1" t="s">
        <v>89</v>
      </c>
      <c r="S2281" s="1" t="s">
        <v>80</v>
      </c>
      <c r="T2281" s="18">
        <f>IFERROR(VLOOKUP(A2281,'[1]For Report Q-2 '!$A$2:$T$3476,20,0),"-")</f>
        <v>9.6474460000000005E-3</v>
      </c>
      <c r="U2281" s="55">
        <f>IFERROR(VLOOKUP(A2281,'[1]For Report Q-2 '!$A$2:$U$3476,21,0),"-")</f>
        <v>0</v>
      </c>
      <c r="V2281" s="2" t="str">
        <f>IFERROR(VLOOKUP(A2281,'[1]For Report Q-2 '!$A$2:$V$3476,22,0),"-")</f>
        <v>-</v>
      </c>
      <c r="W2281" s="1">
        <f>IFERROR(VLOOKUP(A2281,'[1]For Report Q-2 '!$A$2:$W$3476,23,0),"-")</f>
        <v>0</v>
      </c>
      <c r="X2281" s="1"/>
      <c r="Y2281" s="1"/>
      <c r="Z2281" s="2" t="str">
        <f>IFERROR(VLOOKUP(A2281,'[1]For Report Q-2 '!$A$2:$Z$3476,26,0),"-")</f>
        <v>-</v>
      </c>
      <c r="AA2281" s="1" t="str">
        <f>IFERROR(VLOOKUP(A2281,'[1]For Report Q-2 '!$A$2:$AH$3476,27,0),"-")</f>
        <v>-</v>
      </c>
      <c r="AB2281" s="1" t="str">
        <f>IFERROR(VLOOKUP(A2281,'[1]For Report Q-2 '!$A$2:$AH$3476,28,0),"-")</f>
        <v>-</v>
      </c>
      <c r="AC2281" s="2" t="str">
        <f>IFERROR(VLOOKUP(A2281,'[1]For Report Q-2 '!$A$2:$AH$3476,29,0),"-")</f>
        <v>-</v>
      </c>
      <c r="AD2281" s="2" t="str">
        <f>IFERROR(VLOOKUP(A2281,'[1]For Report Q-2 '!$A$2:$AH$3476,30,0),"-")</f>
        <v>-</v>
      </c>
      <c r="AE2281" s="1" t="str">
        <f>IFERROR(VLOOKUP(A2281,'[1]For Report Q-2 '!$A$2:$AH$3476,31,0),"-")</f>
        <v>-</v>
      </c>
      <c r="AF2281" s="1" t="str">
        <f>IFERROR(VLOOKUP(A2281,'[1]For Report Q-2 '!$A$2:$AH$3476,32,0),"-")</f>
        <v>-</v>
      </c>
      <c r="AG2281" s="2" t="str">
        <f>IFERROR(VLOOKUP(A2281,'[1]For Report Q-2 '!$A$2:$AH$3476,33,0),"-")</f>
        <v>-</v>
      </c>
      <c r="AH2281" s="1" t="str">
        <f t="shared" si="35"/>
        <v>--</v>
      </c>
      <c r="AI2281" t="e">
        <v>#N/A</v>
      </c>
      <c r="AJ2281" t="e">
        <v>#N/A</v>
      </c>
      <c r="AK2281" t="e">
        <v>#N/A</v>
      </c>
    </row>
    <row r="2282" spans="1:37" x14ac:dyDescent="0.25">
      <c r="A2282" s="15">
        <v>9090241</v>
      </c>
      <c r="B2282" s="15" t="s">
        <v>739</v>
      </c>
      <c r="C2282" s="16">
        <v>44562</v>
      </c>
      <c r="D2282" s="15" t="s">
        <v>56</v>
      </c>
      <c r="E2282" s="1" t="s">
        <v>86</v>
      </c>
      <c r="F2282" s="15" t="s">
        <v>46</v>
      </c>
      <c r="G2282" s="1" t="s">
        <v>56</v>
      </c>
      <c r="H2282" s="17">
        <v>893.28</v>
      </c>
      <c r="I2282" s="18">
        <v>8.9327999999999994E-3</v>
      </c>
      <c r="J2282" s="1">
        <v>9078413</v>
      </c>
      <c r="K2282" s="1" t="s">
        <v>739</v>
      </c>
      <c r="L2282" s="19">
        <v>10290177.759199969</v>
      </c>
      <c r="M2282" s="1" t="s">
        <v>67</v>
      </c>
      <c r="N2282" s="1" t="s">
        <v>86</v>
      </c>
      <c r="O2282" s="1" t="s">
        <v>59</v>
      </c>
      <c r="P2282" s="20">
        <v>9078413</v>
      </c>
      <c r="Q2282" s="1" t="s">
        <v>340</v>
      </c>
      <c r="R2282" s="1" t="s">
        <v>89</v>
      </c>
      <c r="S2282" s="1" t="s">
        <v>80</v>
      </c>
      <c r="T2282" s="18">
        <f>IFERROR(VLOOKUP(A2282,'[1]For Report Q-2 '!$A$2:$T$3476,20,0),"-")</f>
        <v>9.6474460000000005E-3</v>
      </c>
      <c r="U2282" s="55">
        <f>IFERROR(VLOOKUP(A2282,'[1]For Report Q-2 '!$A$2:$U$3476,21,0),"-")</f>
        <v>0</v>
      </c>
      <c r="V2282" s="2" t="str">
        <f>IFERROR(VLOOKUP(A2282,'[1]For Report Q-2 '!$A$2:$V$3476,22,0),"-")</f>
        <v>-</v>
      </c>
      <c r="W2282" s="1">
        <f>IFERROR(VLOOKUP(A2282,'[1]For Report Q-2 '!$A$2:$W$3476,23,0),"-")</f>
        <v>0</v>
      </c>
      <c r="X2282" s="1"/>
      <c r="Y2282" s="1"/>
      <c r="Z2282" s="2" t="str">
        <f>IFERROR(VLOOKUP(A2282,'[1]For Report Q-2 '!$A$2:$Z$3476,26,0),"-")</f>
        <v>-</v>
      </c>
      <c r="AA2282" s="1" t="str">
        <f>IFERROR(VLOOKUP(A2282,'[1]For Report Q-2 '!$A$2:$AH$3476,27,0),"-")</f>
        <v>-</v>
      </c>
      <c r="AB2282" s="1" t="str">
        <f>IFERROR(VLOOKUP(A2282,'[1]For Report Q-2 '!$A$2:$AH$3476,28,0),"-")</f>
        <v>-</v>
      </c>
      <c r="AC2282" s="2" t="str">
        <f>IFERROR(VLOOKUP(A2282,'[1]For Report Q-2 '!$A$2:$AH$3476,29,0),"-")</f>
        <v>-</v>
      </c>
      <c r="AD2282" s="2" t="str">
        <f>IFERROR(VLOOKUP(A2282,'[1]For Report Q-2 '!$A$2:$AH$3476,30,0),"-")</f>
        <v>-</v>
      </c>
      <c r="AE2282" s="1" t="str">
        <f>IFERROR(VLOOKUP(A2282,'[1]For Report Q-2 '!$A$2:$AH$3476,31,0),"-")</f>
        <v>-</v>
      </c>
      <c r="AF2282" s="1" t="str">
        <f>IFERROR(VLOOKUP(A2282,'[1]For Report Q-2 '!$A$2:$AH$3476,32,0),"-")</f>
        <v>-</v>
      </c>
      <c r="AG2282" s="2" t="str">
        <f>IFERROR(VLOOKUP(A2282,'[1]For Report Q-2 '!$A$2:$AH$3476,33,0),"-")</f>
        <v>-</v>
      </c>
      <c r="AH2282" s="1" t="str">
        <f t="shared" si="35"/>
        <v>--</v>
      </c>
      <c r="AI2282" t="e">
        <v>#N/A</v>
      </c>
      <c r="AJ2282" t="e">
        <v>#N/A</v>
      </c>
      <c r="AK2282" t="e">
        <v>#N/A</v>
      </c>
    </row>
    <row r="2283" spans="1:37" x14ac:dyDescent="0.25">
      <c r="A2283" s="15">
        <v>9090243</v>
      </c>
      <c r="B2283" s="15" t="s">
        <v>739</v>
      </c>
      <c r="C2283" s="16">
        <v>44582</v>
      </c>
      <c r="D2283" s="15" t="s">
        <v>56</v>
      </c>
      <c r="E2283" s="1" t="s">
        <v>86</v>
      </c>
      <c r="F2283" s="15" t="s">
        <v>46</v>
      </c>
      <c r="G2283" s="1" t="s">
        <v>56</v>
      </c>
      <c r="H2283" s="17">
        <v>893.28</v>
      </c>
      <c r="I2283" s="18">
        <v>8.9327999999999994E-3</v>
      </c>
      <c r="J2283" s="1">
        <v>9078413</v>
      </c>
      <c r="K2283" s="1" t="s">
        <v>739</v>
      </c>
      <c r="L2283" s="19">
        <v>10290177.759199969</v>
      </c>
      <c r="M2283" s="1" t="s">
        <v>67</v>
      </c>
      <c r="N2283" s="1" t="s">
        <v>86</v>
      </c>
      <c r="O2283" s="1" t="s">
        <v>59</v>
      </c>
      <c r="P2283" s="20">
        <v>9078413</v>
      </c>
      <c r="Q2283" s="1" t="s">
        <v>340</v>
      </c>
      <c r="R2283" s="1" t="s">
        <v>89</v>
      </c>
      <c r="S2283" s="1" t="s">
        <v>80</v>
      </c>
      <c r="T2283" s="18">
        <f>IFERROR(VLOOKUP(A2283,'[1]For Report Q-2 '!$A$2:$T$3476,20,0),"-")</f>
        <v>9.6474460000000005E-3</v>
      </c>
      <c r="U2283" s="55">
        <f>IFERROR(VLOOKUP(A2283,'[1]For Report Q-2 '!$A$2:$U$3476,21,0),"-")</f>
        <v>0</v>
      </c>
      <c r="V2283" s="2" t="str">
        <f>IFERROR(VLOOKUP(A2283,'[1]For Report Q-2 '!$A$2:$V$3476,22,0),"-")</f>
        <v>-</v>
      </c>
      <c r="W2283" s="1">
        <f>IFERROR(VLOOKUP(A2283,'[1]For Report Q-2 '!$A$2:$W$3476,23,0),"-")</f>
        <v>0</v>
      </c>
      <c r="X2283" s="1"/>
      <c r="Y2283" s="1"/>
      <c r="Z2283" s="2" t="str">
        <f>IFERROR(VLOOKUP(A2283,'[1]For Report Q-2 '!$A$2:$Z$3476,26,0),"-")</f>
        <v>-</v>
      </c>
      <c r="AA2283" s="1" t="str">
        <f>IFERROR(VLOOKUP(A2283,'[1]For Report Q-2 '!$A$2:$AH$3476,27,0),"-")</f>
        <v>-</v>
      </c>
      <c r="AB2283" s="1" t="str">
        <f>IFERROR(VLOOKUP(A2283,'[1]For Report Q-2 '!$A$2:$AH$3476,28,0),"-")</f>
        <v>-</v>
      </c>
      <c r="AC2283" s="2" t="str">
        <f>IFERROR(VLOOKUP(A2283,'[1]For Report Q-2 '!$A$2:$AH$3476,29,0),"-")</f>
        <v>-</v>
      </c>
      <c r="AD2283" s="2" t="str">
        <f>IFERROR(VLOOKUP(A2283,'[1]For Report Q-2 '!$A$2:$AH$3476,30,0),"-")</f>
        <v>-</v>
      </c>
      <c r="AE2283" s="1" t="str">
        <f>IFERROR(VLOOKUP(A2283,'[1]For Report Q-2 '!$A$2:$AH$3476,31,0),"-")</f>
        <v>-</v>
      </c>
      <c r="AF2283" s="1" t="str">
        <f>IFERROR(VLOOKUP(A2283,'[1]For Report Q-2 '!$A$2:$AH$3476,32,0),"-")</f>
        <v>-</v>
      </c>
      <c r="AG2283" s="2" t="str">
        <f>IFERROR(VLOOKUP(A2283,'[1]For Report Q-2 '!$A$2:$AH$3476,33,0),"-")</f>
        <v>-</v>
      </c>
      <c r="AH2283" s="1" t="str">
        <f t="shared" si="35"/>
        <v>--</v>
      </c>
      <c r="AI2283" t="e">
        <v>#N/A</v>
      </c>
      <c r="AJ2283" t="e">
        <v>#N/A</v>
      </c>
      <c r="AK2283" t="e">
        <v>#N/A</v>
      </c>
    </row>
    <row r="2284" spans="1:37" x14ac:dyDescent="0.25">
      <c r="A2284" s="15">
        <v>9090390</v>
      </c>
      <c r="B2284" s="15" t="s">
        <v>739</v>
      </c>
      <c r="C2284" s="16">
        <v>44601</v>
      </c>
      <c r="D2284" s="15" t="s">
        <v>178</v>
      </c>
      <c r="E2284" s="1" t="s">
        <v>86</v>
      </c>
      <c r="F2284" s="15" t="s">
        <v>46</v>
      </c>
      <c r="G2284" s="1" t="s">
        <v>178</v>
      </c>
      <c r="H2284" s="17">
        <v>21825</v>
      </c>
      <c r="I2284" s="18">
        <v>0.21825</v>
      </c>
      <c r="J2284" s="1">
        <v>9078413</v>
      </c>
      <c r="K2284" s="1" t="s">
        <v>739</v>
      </c>
      <c r="L2284" s="19">
        <v>10290177.759199969</v>
      </c>
      <c r="M2284" s="1" t="s">
        <v>67</v>
      </c>
      <c r="N2284" s="1" t="s">
        <v>86</v>
      </c>
      <c r="O2284" s="1" t="s">
        <v>180</v>
      </c>
      <c r="P2284" s="20">
        <v>9078413</v>
      </c>
      <c r="Q2284" s="1" t="s">
        <v>340</v>
      </c>
      <c r="R2284" s="1" t="s">
        <v>89</v>
      </c>
      <c r="S2284" s="1" t="s">
        <v>80</v>
      </c>
      <c r="T2284" s="18">
        <f>IFERROR(VLOOKUP(A2284,'[1]For Report Q-2 '!$A$2:$T$3476,20,0),"-")</f>
        <v>0.21825</v>
      </c>
      <c r="U2284" s="55">
        <f>IFERROR(VLOOKUP(A2284,'[1]For Report Q-2 '!$A$2:$U$3476,21,0),"-")</f>
        <v>0</v>
      </c>
      <c r="V2284" s="2" t="str">
        <f>IFERROR(VLOOKUP(A2284,'[1]For Report Q-2 '!$A$2:$V$3476,22,0),"-")</f>
        <v>-</v>
      </c>
      <c r="W2284" s="1">
        <f>IFERROR(VLOOKUP(A2284,'[1]For Report Q-2 '!$A$2:$W$3476,23,0),"-")</f>
        <v>0</v>
      </c>
      <c r="X2284" s="1"/>
      <c r="Y2284" s="1"/>
      <c r="Z2284" s="2">
        <f>IFERROR(VLOOKUP(A2284,'[1]For Report Q-2 '!$A$2:$Z$3476,26,0),"-")</f>
        <v>46120.992800925902</v>
      </c>
      <c r="AA2284" s="1" t="str">
        <f>IFERROR(VLOOKUP(A2284,'[1]For Report Q-2 '!$A$2:$AH$3476,27,0),"-")</f>
        <v>SR26045519805</v>
      </c>
      <c r="AB2284" s="1" t="str">
        <f>IFERROR(VLOOKUP(A2284,'[1]For Report Q-2 '!$A$2:$AH$3476,28,0),"-")</f>
        <v>Active</v>
      </c>
      <c r="AC2284" s="2" t="str">
        <f>IFERROR(VLOOKUP(A2284,'[1]For Report Q-2 '!$A$2:$AH$3476,29,0),"-")</f>
        <v>-</v>
      </c>
      <c r="AD2284" s="2" t="str">
        <f>IFERROR(VLOOKUP(A2284,'[1]For Report Q-2 '!$A$2:$AH$3476,30,0),"-")</f>
        <v>-</v>
      </c>
      <c r="AE2284" s="1" t="str">
        <f>IFERROR(VLOOKUP(A2284,'[1]For Report Q-2 '!$A$2:$AH$3476,31,0),"-")</f>
        <v>-</v>
      </c>
      <c r="AF2284" s="1" t="str">
        <f>IFERROR(VLOOKUP(A2284,'[1]For Report Q-2 '!$A$2:$AH$3476,32,0),"-")</f>
        <v>-</v>
      </c>
      <c r="AG2284" s="2" t="str">
        <f>IFERROR(VLOOKUP(A2284,'[1]For Report Q-2 '!$A$2:$AH$3476,33,0),"-")</f>
        <v>-</v>
      </c>
      <c r="AH2284" s="1" t="str">
        <f t="shared" si="35"/>
        <v>-Active</v>
      </c>
      <c r="AI2284" s="1" t="s">
        <v>1517</v>
      </c>
      <c r="AJ2284" s="1" t="s">
        <v>1430</v>
      </c>
      <c r="AK2284" s="1" t="s">
        <v>1552</v>
      </c>
    </row>
    <row r="2285" spans="1:37" x14ac:dyDescent="0.25">
      <c r="A2285" s="15">
        <v>9090395</v>
      </c>
      <c r="B2285" s="15" t="s">
        <v>739</v>
      </c>
      <c r="C2285" s="16">
        <v>44596</v>
      </c>
      <c r="D2285" s="15" t="s">
        <v>104</v>
      </c>
      <c r="E2285" s="1" t="s">
        <v>86</v>
      </c>
      <c r="F2285" s="15" t="s">
        <v>46</v>
      </c>
      <c r="G2285" s="1" t="s">
        <v>104</v>
      </c>
      <c r="H2285" s="17">
        <v>586.95000000000005</v>
      </c>
      <c r="I2285" s="18">
        <v>5.8695000000000006E-3</v>
      </c>
      <c r="J2285" s="1">
        <v>9078413</v>
      </c>
      <c r="K2285" s="1" t="s">
        <v>739</v>
      </c>
      <c r="L2285" s="19">
        <v>10290177.759199969</v>
      </c>
      <c r="M2285" s="1" t="s">
        <v>67</v>
      </c>
      <c r="N2285" s="1" t="s">
        <v>86</v>
      </c>
      <c r="O2285" s="1" t="s">
        <v>105</v>
      </c>
      <c r="P2285" s="20">
        <v>9078413</v>
      </c>
      <c r="Q2285" s="1" t="s">
        <v>340</v>
      </c>
      <c r="R2285" s="1" t="s">
        <v>89</v>
      </c>
      <c r="S2285" s="1" t="s">
        <v>80</v>
      </c>
      <c r="T2285" s="18">
        <f>IFERROR(VLOOKUP(A2285,'[1]For Report Q-2 '!$A$2:$T$3476,20,0),"-")</f>
        <v>5.8695000000000006E-3</v>
      </c>
      <c r="U2285" s="55">
        <f>IFERROR(VLOOKUP(A2285,'[1]For Report Q-2 '!$A$2:$U$3476,21,0),"-")</f>
        <v>0</v>
      </c>
      <c r="V2285" s="2" t="str">
        <f>IFERROR(VLOOKUP(A2285,'[1]For Report Q-2 '!$A$2:$V$3476,22,0),"-")</f>
        <v>-</v>
      </c>
      <c r="W2285" s="1">
        <f>IFERROR(VLOOKUP(A2285,'[1]For Report Q-2 '!$A$2:$W$3476,23,0),"-")</f>
        <v>0</v>
      </c>
      <c r="X2285" s="1"/>
      <c r="Y2285" s="1"/>
      <c r="Z2285" s="2" t="str">
        <f>IFERROR(VLOOKUP(A2285,'[1]For Report Q-2 '!$A$2:$Z$3476,26,0),"-")</f>
        <v>-</v>
      </c>
      <c r="AA2285" s="1" t="str">
        <f>IFERROR(VLOOKUP(A2285,'[1]For Report Q-2 '!$A$2:$AH$3476,27,0),"-")</f>
        <v>-</v>
      </c>
      <c r="AB2285" s="1" t="str">
        <f>IFERROR(VLOOKUP(A2285,'[1]For Report Q-2 '!$A$2:$AH$3476,28,0),"-")</f>
        <v>-</v>
      </c>
      <c r="AC2285" s="2" t="str">
        <f>IFERROR(VLOOKUP(A2285,'[1]For Report Q-2 '!$A$2:$AH$3476,29,0),"-")</f>
        <v>-</v>
      </c>
      <c r="AD2285" s="2" t="str">
        <f>IFERROR(VLOOKUP(A2285,'[1]For Report Q-2 '!$A$2:$AH$3476,30,0),"-")</f>
        <v>-</v>
      </c>
      <c r="AE2285" s="1" t="str">
        <f>IFERROR(VLOOKUP(A2285,'[1]For Report Q-2 '!$A$2:$AH$3476,31,0),"-")</f>
        <v>-</v>
      </c>
      <c r="AF2285" s="1" t="str">
        <f>IFERROR(VLOOKUP(A2285,'[1]For Report Q-2 '!$A$2:$AH$3476,32,0),"-")</f>
        <v>-</v>
      </c>
      <c r="AG2285" s="2" t="str">
        <f>IFERROR(VLOOKUP(A2285,'[1]For Report Q-2 '!$A$2:$AH$3476,33,0),"-")</f>
        <v>-</v>
      </c>
      <c r="AH2285" s="1" t="str">
        <f t="shared" si="35"/>
        <v>--</v>
      </c>
      <c r="AI2285" t="e">
        <v>#N/A</v>
      </c>
      <c r="AJ2285" t="e">
        <v>#N/A</v>
      </c>
      <c r="AK2285" t="e">
        <v>#N/A</v>
      </c>
    </row>
    <row r="2286" spans="1:37" x14ac:dyDescent="0.25">
      <c r="A2286" s="15">
        <v>9090414</v>
      </c>
      <c r="B2286" s="15" t="s">
        <v>739</v>
      </c>
      <c r="C2286" s="16">
        <v>44596</v>
      </c>
      <c r="D2286" s="15" t="s">
        <v>104</v>
      </c>
      <c r="E2286" s="1" t="s">
        <v>86</v>
      </c>
      <c r="F2286" s="15" t="s">
        <v>46</v>
      </c>
      <c r="G2286" s="1" t="s">
        <v>104</v>
      </c>
      <c r="H2286" s="17">
        <v>586.95000000000005</v>
      </c>
      <c r="I2286" s="18">
        <v>5.8695000000000006E-3</v>
      </c>
      <c r="J2286" s="1">
        <v>9078413</v>
      </c>
      <c r="K2286" s="1" t="s">
        <v>739</v>
      </c>
      <c r="L2286" s="19">
        <v>10290177.759199969</v>
      </c>
      <c r="M2286" s="1" t="s">
        <v>67</v>
      </c>
      <c r="N2286" s="1" t="s">
        <v>86</v>
      </c>
      <c r="O2286" s="1" t="s">
        <v>105</v>
      </c>
      <c r="P2286" s="20">
        <v>9078413</v>
      </c>
      <c r="Q2286" s="1" t="s">
        <v>340</v>
      </c>
      <c r="R2286" s="1" t="s">
        <v>89</v>
      </c>
      <c r="S2286" s="1" t="s">
        <v>80</v>
      </c>
      <c r="T2286" s="18">
        <f>IFERROR(VLOOKUP(A2286,'[1]For Report Q-2 '!$A$2:$T$3476,20,0),"-")</f>
        <v>5.8695000000000006E-3</v>
      </c>
      <c r="U2286" s="55">
        <f>IFERROR(VLOOKUP(A2286,'[1]For Report Q-2 '!$A$2:$U$3476,21,0),"-")</f>
        <v>0</v>
      </c>
      <c r="V2286" s="2" t="str">
        <f>IFERROR(VLOOKUP(A2286,'[1]For Report Q-2 '!$A$2:$V$3476,22,0),"-")</f>
        <v>-</v>
      </c>
      <c r="W2286" s="1">
        <f>IFERROR(VLOOKUP(A2286,'[1]For Report Q-2 '!$A$2:$W$3476,23,0),"-")</f>
        <v>0</v>
      </c>
      <c r="X2286" s="1"/>
      <c r="Y2286" s="1"/>
      <c r="Z2286" s="2" t="str">
        <f>IFERROR(VLOOKUP(A2286,'[1]For Report Q-2 '!$A$2:$Z$3476,26,0),"-")</f>
        <v>-</v>
      </c>
      <c r="AA2286" s="1" t="str">
        <f>IFERROR(VLOOKUP(A2286,'[1]For Report Q-2 '!$A$2:$AH$3476,27,0),"-")</f>
        <v>-</v>
      </c>
      <c r="AB2286" s="1" t="str">
        <f>IFERROR(VLOOKUP(A2286,'[1]For Report Q-2 '!$A$2:$AH$3476,28,0),"-")</f>
        <v>-</v>
      </c>
      <c r="AC2286" s="2" t="str">
        <f>IFERROR(VLOOKUP(A2286,'[1]For Report Q-2 '!$A$2:$AH$3476,29,0),"-")</f>
        <v>-</v>
      </c>
      <c r="AD2286" s="2" t="str">
        <f>IFERROR(VLOOKUP(A2286,'[1]For Report Q-2 '!$A$2:$AH$3476,30,0),"-")</f>
        <v>-</v>
      </c>
      <c r="AE2286" s="1" t="str">
        <f>IFERROR(VLOOKUP(A2286,'[1]For Report Q-2 '!$A$2:$AH$3476,31,0),"-")</f>
        <v>-</v>
      </c>
      <c r="AF2286" s="1" t="str">
        <f>IFERROR(VLOOKUP(A2286,'[1]For Report Q-2 '!$A$2:$AH$3476,32,0),"-")</f>
        <v>-</v>
      </c>
      <c r="AG2286" s="2" t="str">
        <f>IFERROR(VLOOKUP(A2286,'[1]For Report Q-2 '!$A$2:$AH$3476,33,0),"-")</f>
        <v>-</v>
      </c>
      <c r="AH2286" s="1" t="str">
        <f t="shared" si="35"/>
        <v>--</v>
      </c>
      <c r="AI2286" t="e">
        <v>#N/A</v>
      </c>
      <c r="AJ2286" t="e">
        <v>#N/A</v>
      </c>
      <c r="AK2286" t="e">
        <v>#N/A</v>
      </c>
    </row>
    <row r="2287" spans="1:37" x14ac:dyDescent="0.25">
      <c r="A2287" s="15">
        <v>9090415</v>
      </c>
      <c r="B2287" s="15" t="s">
        <v>739</v>
      </c>
      <c r="C2287" s="16">
        <v>44596</v>
      </c>
      <c r="D2287" s="15" t="s">
        <v>104</v>
      </c>
      <c r="E2287" s="1" t="s">
        <v>86</v>
      </c>
      <c r="F2287" s="15" t="s">
        <v>46</v>
      </c>
      <c r="G2287" s="1" t="s">
        <v>104</v>
      </c>
      <c r="H2287" s="17">
        <v>586.95000000000005</v>
      </c>
      <c r="I2287" s="18">
        <v>5.8695000000000006E-3</v>
      </c>
      <c r="J2287" s="1">
        <v>9078413</v>
      </c>
      <c r="K2287" s="1" t="s">
        <v>739</v>
      </c>
      <c r="L2287" s="19">
        <v>10290177.759199969</v>
      </c>
      <c r="M2287" s="1" t="s">
        <v>67</v>
      </c>
      <c r="N2287" s="1" t="s">
        <v>86</v>
      </c>
      <c r="O2287" s="1" t="s">
        <v>105</v>
      </c>
      <c r="P2287" s="20">
        <v>9078413</v>
      </c>
      <c r="Q2287" s="1" t="s">
        <v>340</v>
      </c>
      <c r="R2287" s="1" t="s">
        <v>89</v>
      </c>
      <c r="S2287" s="1" t="s">
        <v>80</v>
      </c>
      <c r="T2287" s="18">
        <f>IFERROR(VLOOKUP(A2287,'[1]For Report Q-2 '!$A$2:$T$3476,20,0),"-")</f>
        <v>5.8695000000000006E-3</v>
      </c>
      <c r="U2287" s="55">
        <f>IFERROR(VLOOKUP(A2287,'[1]For Report Q-2 '!$A$2:$U$3476,21,0),"-")</f>
        <v>0</v>
      </c>
      <c r="V2287" s="2" t="str">
        <f>IFERROR(VLOOKUP(A2287,'[1]For Report Q-2 '!$A$2:$V$3476,22,0),"-")</f>
        <v>-</v>
      </c>
      <c r="W2287" s="1">
        <f>IFERROR(VLOOKUP(A2287,'[1]For Report Q-2 '!$A$2:$W$3476,23,0),"-")</f>
        <v>0</v>
      </c>
      <c r="X2287" s="1"/>
      <c r="Y2287" s="1"/>
      <c r="Z2287" s="2" t="str">
        <f>IFERROR(VLOOKUP(A2287,'[1]For Report Q-2 '!$A$2:$Z$3476,26,0),"-")</f>
        <v>-</v>
      </c>
      <c r="AA2287" s="1" t="str">
        <f>IFERROR(VLOOKUP(A2287,'[1]For Report Q-2 '!$A$2:$AH$3476,27,0),"-")</f>
        <v>-</v>
      </c>
      <c r="AB2287" s="1" t="str">
        <f>IFERROR(VLOOKUP(A2287,'[1]For Report Q-2 '!$A$2:$AH$3476,28,0),"-")</f>
        <v>-</v>
      </c>
      <c r="AC2287" s="2" t="str">
        <f>IFERROR(VLOOKUP(A2287,'[1]For Report Q-2 '!$A$2:$AH$3476,29,0),"-")</f>
        <v>-</v>
      </c>
      <c r="AD2287" s="2" t="str">
        <f>IFERROR(VLOOKUP(A2287,'[1]For Report Q-2 '!$A$2:$AH$3476,30,0),"-")</f>
        <v>-</v>
      </c>
      <c r="AE2287" s="1" t="str">
        <f>IFERROR(VLOOKUP(A2287,'[1]For Report Q-2 '!$A$2:$AH$3476,31,0),"-")</f>
        <v>-</v>
      </c>
      <c r="AF2287" s="1" t="str">
        <f>IFERROR(VLOOKUP(A2287,'[1]For Report Q-2 '!$A$2:$AH$3476,32,0),"-")</f>
        <v>-</v>
      </c>
      <c r="AG2287" s="2" t="str">
        <f>IFERROR(VLOOKUP(A2287,'[1]For Report Q-2 '!$A$2:$AH$3476,33,0),"-")</f>
        <v>-</v>
      </c>
      <c r="AH2287" s="1" t="str">
        <f t="shared" si="35"/>
        <v>--</v>
      </c>
      <c r="AI2287" t="e">
        <v>#N/A</v>
      </c>
      <c r="AJ2287" t="e">
        <v>#N/A</v>
      </c>
      <c r="AK2287" t="e">
        <v>#N/A</v>
      </c>
    </row>
    <row r="2288" spans="1:37" x14ac:dyDescent="0.25">
      <c r="A2288" s="15">
        <v>9090903</v>
      </c>
      <c r="B2288" s="15" t="s">
        <v>739</v>
      </c>
      <c r="C2288" s="16">
        <v>44603</v>
      </c>
      <c r="D2288" s="15" t="s">
        <v>28</v>
      </c>
      <c r="E2288" s="1" t="s">
        <v>86</v>
      </c>
      <c r="F2288" s="15" t="s">
        <v>46</v>
      </c>
      <c r="G2288" s="1" t="s">
        <v>28</v>
      </c>
      <c r="H2288" s="17">
        <v>851.92</v>
      </c>
      <c r="I2288" s="18">
        <v>8.5191999999999993E-3</v>
      </c>
      <c r="J2288" s="1">
        <v>9078413</v>
      </c>
      <c r="K2288" s="1" t="s">
        <v>739</v>
      </c>
      <c r="L2288" s="19">
        <v>10290177.759199969</v>
      </c>
      <c r="M2288" s="1" t="s">
        <v>67</v>
      </c>
      <c r="N2288" s="1" t="s">
        <v>86</v>
      </c>
      <c r="O2288" s="1" t="s">
        <v>32</v>
      </c>
      <c r="P2288" s="20">
        <v>9078413</v>
      </c>
      <c r="Q2288" s="1" t="s">
        <v>340</v>
      </c>
      <c r="R2288" s="1" t="s">
        <v>89</v>
      </c>
      <c r="S2288" s="1" t="s">
        <v>80</v>
      </c>
      <c r="T2288" s="18">
        <f>IFERROR(VLOOKUP(A2288,'[1]For Report Q-2 '!$A$2:$T$3476,20,0),"-")</f>
        <v>8.5191999999999993E-3</v>
      </c>
      <c r="U2288" s="55">
        <f>IFERROR(VLOOKUP(A2288,'[1]For Report Q-2 '!$A$2:$U$3476,21,0),"-")</f>
        <v>0</v>
      </c>
      <c r="V2288" s="2" t="str">
        <f>IFERROR(VLOOKUP(A2288,'[1]For Report Q-2 '!$A$2:$V$3476,22,0),"-")</f>
        <v>-</v>
      </c>
      <c r="W2288" s="1">
        <f>IFERROR(VLOOKUP(A2288,'[1]For Report Q-2 '!$A$2:$W$3476,23,0),"-")</f>
        <v>0</v>
      </c>
      <c r="X2288" s="1"/>
      <c r="Y2288" s="1"/>
      <c r="Z2288" s="2" t="str">
        <f>IFERROR(VLOOKUP(A2288,'[1]For Report Q-2 '!$A$2:$Z$3476,26,0),"-")</f>
        <v>-</v>
      </c>
      <c r="AA2288" s="1" t="str">
        <f>IFERROR(VLOOKUP(A2288,'[1]For Report Q-2 '!$A$2:$AH$3476,27,0),"-")</f>
        <v>-</v>
      </c>
      <c r="AB2288" s="1" t="str">
        <f>IFERROR(VLOOKUP(A2288,'[1]For Report Q-2 '!$A$2:$AH$3476,28,0),"-")</f>
        <v>-</v>
      </c>
      <c r="AC2288" s="2" t="str">
        <f>IFERROR(VLOOKUP(A2288,'[1]For Report Q-2 '!$A$2:$AH$3476,29,0),"-")</f>
        <v>-</v>
      </c>
      <c r="AD2288" s="2" t="str">
        <f>IFERROR(VLOOKUP(A2288,'[1]For Report Q-2 '!$A$2:$AH$3476,30,0),"-")</f>
        <v>-</v>
      </c>
      <c r="AE2288" s="1" t="str">
        <f>IFERROR(VLOOKUP(A2288,'[1]For Report Q-2 '!$A$2:$AH$3476,31,0),"-")</f>
        <v>-</v>
      </c>
      <c r="AF2288" s="1" t="str">
        <f>IFERROR(VLOOKUP(A2288,'[1]For Report Q-2 '!$A$2:$AH$3476,32,0),"-")</f>
        <v>-</v>
      </c>
      <c r="AG2288" s="2" t="str">
        <f>IFERROR(VLOOKUP(A2288,'[1]For Report Q-2 '!$A$2:$AH$3476,33,0),"-")</f>
        <v>-</v>
      </c>
      <c r="AH2288" s="1" t="str">
        <f t="shared" si="35"/>
        <v>--</v>
      </c>
      <c r="AI2288" t="e">
        <v>#N/A</v>
      </c>
      <c r="AJ2288" t="e">
        <v>#N/A</v>
      </c>
      <c r="AK2288" t="e">
        <v>#N/A</v>
      </c>
    </row>
    <row r="2289" spans="1:37" x14ac:dyDescent="0.25">
      <c r="A2289" s="15">
        <v>9090936</v>
      </c>
      <c r="B2289" s="15" t="s">
        <v>739</v>
      </c>
      <c r="C2289" s="16">
        <v>44701</v>
      </c>
      <c r="D2289" s="15" t="s">
        <v>28</v>
      </c>
      <c r="E2289" s="1" t="s">
        <v>86</v>
      </c>
      <c r="F2289" s="15" t="s">
        <v>46</v>
      </c>
      <c r="G2289" s="1" t="s">
        <v>28</v>
      </c>
      <c r="H2289" s="17">
        <v>132680</v>
      </c>
      <c r="I2289" s="18">
        <v>1.3268</v>
      </c>
      <c r="J2289" s="1">
        <v>9078413</v>
      </c>
      <c r="K2289" s="1" t="s">
        <v>739</v>
      </c>
      <c r="L2289" s="19">
        <v>10290177.759199969</v>
      </c>
      <c r="M2289" s="1" t="s">
        <v>67</v>
      </c>
      <c r="N2289" s="1" t="s">
        <v>86</v>
      </c>
      <c r="O2289" s="1" t="s">
        <v>32</v>
      </c>
      <c r="P2289" s="20">
        <v>9078413</v>
      </c>
      <c r="Q2289" s="1" t="s">
        <v>340</v>
      </c>
      <c r="R2289" s="1" t="s">
        <v>89</v>
      </c>
      <c r="S2289" s="1" t="s">
        <v>80</v>
      </c>
      <c r="T2289" s="18">
        <f>IFERROR(VLOOKUP(A2289,'[1]For Report Q-2 '!$A$2:$T$3476,20,0),"-")</f>
        <v>1.2923500000000001</v>
      </c>
      <c r="U2289" s="55">
        <f>IFERROR(VLOOKUP(A2289,'[1]For Report Q-2 '!$A$2:$U$3476,21,0),"-")</f>
        <v>0</v>
      </c>
      <c r="V2289" s="2" t="str">
        <f>IFERROR(VLOOKUP(A2289,'[1]For Report Q-2 '!$A$2:$V$3476,22,0),"-")</f>
        <v>-</v>
      </c>
      <c r="W2289" s="1">
        <f>IFERROR(VLOOKUP(A2289,'[1]For Report Q-2 '!$A$2:$W$3476,23,0),"-")</f>
        <v>0</v>
      </c>
      <c r="X2289" s="1"/>
      <c r="Y2289" s="1"/>
      <c r="Z2289" s="2" t="str">
        <f>IFERROR(VLOOKUP(A2289,'[1]For Report Q-2 '!$A$2:$Z$3476,26,0),"-")</f>
        <v>-</v>
      </c>
      <c r="AA2289" s="1" t="str">
        <f>IFERROR(VLOOKUP(A2289,'[1]For Report Q-2 '!$A$2:$AH$3476,27,0),"-")</f>
        <v>-</v>
      </c>
      <c r="AB2289" s="1" t="str">
        <f>IFERROR(VLOOKUP(A2289,'[1]For Report Q-2 '!$A$2:$AH$3476,28,0),"-")</f>
        <v>-</v>
      </c>
      <c r="AC2289" s="2" t="str">
        <f>IFERROR(VLOOKUP(A2289,'[1]For Report Q-2 '!$A$2:$AH$3476,29,0),"-")</f>
        <v>-</v>
      </c>
      <c r="AD2289" s="2" t="str">
        <f>IFERROR(VLOOKUP(A2289,'[1]For Report Q-2 '!$A$2:$AH$3476,30,0),"-")</f>
        <v>-</v>
      </c>
      <c r="AE2289" s="1" t="str">
        <f>IFERROR(VLOOKUP(A2289,'[1]For Report Q-2 '!$A$2:$AH$3476,31,0),"-")</f>
        <v>-</v>
      </c>
      <c r="AF2289" s="1" t="str">
        <f>IFERROR(VLOOKUP(A2289,'[1]For Report Q-2 '!$A$2:$AH$3476,32,0),"-")</f>
        <v>-</v>
      </c>
      <c r="AG2289" s="2" t="str">
        <f>IFERROR(VLOOKUP(A2289,'[1]For Report Q-2 '!$A$2:$AH$3476,33,0),"-")</f>
        <v>-</v>
      </c>
      <c r="AH2289" s="1" t="str">
        <f t="shared" si="35"/>
        <v>--</v>
      </c>
      <c r="AI2289" t="e">
        <v>#N/A</v>
      </c>
      <c r="AJ2289" t="e">
        <v>#N/A</v>
      </c>
      <c r="AK2289" t="e">
        <v>#N/A</v>
      </c>
    </row>
    <row r="2290" spans="1:37" x14ac:dyDescent="0.25">
      <c r="A2290" s="15">
        <v>9090954</v>
      </c>
      <c r="B2290" s="15" t="s">
        <v>739</v>
      </c>
      <c r="C2290" s="16">
        <v>44614</v>
      </c>
      <c r="D2290" s="15" t="s">
        <v>28</v>
      </c>
      <c r="E2290" s="1" t="s">
        <v>86</v>
      </c>
      <c r="F2290" s="15" t="s">
        <v>46</v>
      </c>
      <c r="G2290" s="1" t="s">
        <v>28</v>
      </c>
      <c r="H2290" s="17">
        <v>21040</v>
      </c>
      <c r="I2290" s="18">
        <v>0.2104</v>
      </c>
      <c r="J2290" s="1">
        <v>9078413</v>
      </c>
      <c r="K2290" s="1" t="s">
        <v>739</v>
      </c>
      <c r="L2290" s="19">
        <v>10290177.759199969</v>
      </c>
      <c r="M2290" s="1" t="s">
        <v>67</v>
      </c>
      <c r="N2290" s="1" t="s">
        <v>86</v>
      </c>
      <c r="O2290" s="1" t="s">
        <v>32</v>
      </c>
      <c r="P2290" s="20">
        <v>9078413</v>
      </c>
      <c r="Q2290" s="1" t="s">
        <v>340</v>
      </c>
      <c r="R2290" s="1" t="s">
        <v>89</v>
      </c>
      <c r="S2290" s="1" t="s">
        <v>80</v>
      </c>
      <c r="T2290" s="18">
        <f>IFERROR(VLOOKUP(A2290,'[1]For Report Q-2 '!$A$2:$T$3476,20,0),"-")</f>
        <v>0.21304999999999999</v>
      </c>
      <c r="U2290" s="55">
        <f>IFERROR(VLOOKUP(A2290,'[1]For Report Q-2 '!$A$2:$U$3476,21,0),"-")</f>
        <v>0</v>
      </c>
      <c r="V2290" s="2" t="str">
        <f>IFERROR(VLOOKUP(A2290,'[1]For Report Q-2 '!$A$2:$V$3476,22,0),"-")</f>
        <v>-</v>
      </c>
      <c r="W2290" s="1">
        <f>IFERROR(VLOOKUP(A2290,'[1]For Report Q-2 '!$A$2:$W$3476,23,0),"-")</f>
        <v>0</v>
      </c>
      <c r="X2290" s="1"/>
      <c r="Y2290" s="1"/>
      <c r="Z2290" s="2" t="str">
        <f>IFERROR(VLOOKUP(A2290,'[1]For Report Q-2 '!$A$2:$Z$3476,26,0),"-")</f>
        <v>-</v>
      </c>
      <c r="AA2290" s="1" t="str">
        <f>IFERROR(VLOOKUP(A2290,'[1]For Report Q-2 '!$A$2:$AH$3476,27,0),"-")</f>
        <v>-</v>
      </c>
      <c r="AB2290" s="1" t="str">
        <f>IFERROR(VLOOKUP(A2290,'[1]For Report Q-2 '!$A$2:$AH$3476,28,0),"-")</f>
        <v>-</v>
      </c>
      <c r="AC2290" s="2" t="str">
        <f>IFERROR(VLOOKUP(A2290,'[1]For Report Q-2 '!$A$2:$AH$3476,29,0),"-")</f>
        <v>-</v>
      </c>
      <c r="AD2290" s="2" t="str">
        <f>IFERROR(VLOOKUP(A2290,'[1]For Report Q-2 '!$A$2:$AH$3476,30,0),"-")</f>
        <v>-</v>
      </c>
      <c r="AE2290" s="1" t="str">
        <f>IFERROR(VLOOKUP(A2290,'[1]For Report Q-2 '!$A$2:$AH$3476,31,0),"-")</f>
        <v>-</v>
      </c>
      <c r="AF2290" s="1" t="str">
        <f>IFERROR(VLOOKUP(A2290,'[1]For Report Q-2 '!$A$2:$AH$3476,32,0),"-")</f>
        <v>-</v>
      </c>
      <c r="AG2290" s="2" t="str">
        <f>IFERROR(VLOOKUP(A2290,'[1]For Report Q-2 '!$A$2:$AH$3476,33,0),"-")</f>
        <v>-</v>
      </c>
      <c r="AH2290" s="1" t="str">
        <f t="shared" si="35"/>
        <v>--</v>
      </c>
      <c r="AI2290" t="e">
        <v>#N/A</v>
      </c>
      <c r="AJ2290" t="e">
        <v>#N/A</v>
      </c>
      <c r="AK2290" t="e">
        <v>#N/A</v>
      </c>
    </row>
    <row r="2291" spans="1:37" x14ac:dyDescent="0.25">
      <c r="A2291" s="15">
        <v>9091099</v>
      </c>
      <c r="B2291" s="15" t="s">
        <v>739</v>
      </c>
      <c r="C2291" s="16">
        <v>44677</v>
      </c>
      <c r="D2291" s="15" t="s">
        <v>83</v>
      </c>
      <c r="E2291" s="1" t="s">
        <v>86</v>
      </c>
      <c r="F2291" s="15" t="s">
        <v>46</v>
      </c>
      <c r="G2291" s="1" t="s">
        <v>83</v>
      </c>
      <c r="H2291" s="17">
        <v>23175</v>
      </c>
      <c r="I2291" s="18">
        <v>0.23175000000000001</v>
      </c>
      <c r="J2291" s="1">
        <v>9078413</v>
      </c>
      <c r="K2291" s="1" t="s">
        <v>739</v>
      </c>
      <c r="L2291" s="19">
        <v>10290177.759199969</v>
      </c>
      <c r="M2291" s="1" t="s">
        <v>67</v>
      </c>
      <c r="N2291" s="1" t="s">
        <v>86</v>
      </c>
      <c r="O2291" s="1" t="s">
        <v>84</v>
      </c>
      <c r="P2291" s="20">
        <v>9078413</v>
      </c>
      <c r="Q2291" s="1" t="s">
        <v>340</v>
      </c>
      <c r="R2291" s="1" t="s">
        <v>89</v>
      </c>
      <c r="S2291" s="1" t="s">
        <v>80</v>
      </c>
      <c r="T2291" s="18">
        <f>IFERROR(VLOOKUP(A2291,'[1]For Report Q-2 '!$A$2:$T$3476,20,0),"-")</f>
        <v>0.22275</v>
      </c>
      <c r="U2291" s="55">
        <f>IFERROR(VLOOKUP(A2291,'[1]For Report Q-2 '!$A$2:$U$3476,21,0),"-")</f>
        <v>0</v>
      </c>
      <c r="V2291" s="2" t="str">
        <f>IFERROR(VLOOKUP(A2291,'[1]For Report Q-2 '!$A$2:$V$3476,22,0),"-")</f>
        <v>-</v>
      </c>
      <c r="W2291" s="1">
        <f>IFERROR(VLOOKUP(A2291,'[1]For Report Q-2 '!$A$2:$W$3476,23,0),"-")</f>
        <v>0</v>
      </c>
      <c r="X2291" s="1"/>
      <c r="Y2291" s="1"/>
      <c r="Z2291" s="2" t="str">
        <f>IFERROR(VLOOKUP(A2291,'[1]For Report Q-2 '!$A$2:$Z$3476,26,0),"-")</f>
        <v>-</v>
      </c>
      <c r="AA2291" s="1" t="str">
        <f>IFERROR(VLOOKUP(A2291,'[1]For Report Q-2 '!$A$2:$AH$3476,27,0),"-")</f>
        <v>-</v>
      </c>
      <c r="AB2291" s="1" t="str">
        <f>IFERROR(VLOOKUP(A2291,'[1]For Report Q-2 '!$A$2:$AH$3476,28,0),"-")</f>
        <v>-</v>
      </c>
      <c r="AC2291" s="2" t="str">
        <f>IFERROR(VLOOKUP(A2291,'[1]For Report Q-2 '!$A$2:$AH$3476,29,0),"-")</f>
        <v>-</v>
      </c>
      <c r="AD2291" s="2" t="str">
        <f>IFERROR(VLOOKUP(A2291,'[1]For Report Q-2 '!$A$2:$AH$3476,30,0),"-")</f>
        <v>-</v>
      </c>
      <c r="AE2291" s="1" t="str">
        <f>IFERROR(VLOOKUP(A2291,'[1]For Report Q-2 '!$A$2:$AH$3476,31,0),"-")</f>
        <v>-</v>
      </c>
      <c r="AF2291" s="1" t="str">
        <f>IFERROR(VLOOKUP(A2291,'[1]For Report Q-2 '!$A$2:$AH$3476,32,0),"-")</f>
        <v>-</v>
      </c>
      <c r="AG2291" s="2" t="str">
        <f>IFERROR(VLOOKUP(A2291,'[1]For Report Q-2 '!$A$2:$AH$3476,33,0),"-")</f>
        <v>-</v>
      </c>
      <c r="AH2291" s="1" t="str">
        <f t="shared" si="35"/>
        <v>--</v>
      </c>
      <c r="AI2291" t="e">
        <v>#N/A</v>
      </c>
      <c r="AJ2291" t="e">
        <v>#N/A</v>
      </c>
      <c r="AK2291" t="e">
        <v>#N/A</v>
      </c>
    </row>
    <row r="2292" spans="1:37" x14ac:dyDescent="0.25">
      <c r="A2292" s="15">
        <v>9091242</v>
      </c>
      <c r="B2292" s="15" t="s">
        <v>739</v>
      </c>
      <c r="C2292" s="16">
        <v>44619</v>
      </c>
      <c r="D2292" s="15" t="s">
        <v>28</v>
      </c>
      <c r="E2292" s="1" t="s">
        <v>86</v>
      </c>
      <c r="F2292" s="15" t="s">
        <v>46</v>
      </c>
      <c r="G2292" s="1" t="s">
        <v>28</v>
      </c>
      <c r="H2292" s="17">
        <v>851.92</v>
      </c>
      <c r="I2292" s="18">
        <v>8.5191999999999993E-3</v>
      </c>
      <c r="J2292" s="1">
        <v>9078413</v>
      </c>
      <c r="K2292" s="1" t="s">
        <v>739</v>
      </c>
      <c r="L2292" s="19">
        <v>10290177.759199969</v>
      </c>
      <c r="M2292" s="1" t="s">
        <v>67</v>
      </c>
      <c r="N2292" s="1" t="s">
        <v>86</v>
      </c>
      <c r="O2292" s="1" t="s">
        <v>32</v>
      </c>
      <c r="P2292" s="20">
        <v>9078413</v>
      </c>
      <c r="Q2292" s="1" t="s">
        <v>340</v>
      </c>
      <c r="R2292" s="1" t="s">
        <v>89</v>
      </c>
      <c r="S2292" s="1" t="s">
        <v>80</v>
      </c>
      <c r="T2292" s="18">
        <f>IFERROR(VLOOKUP(A2292,'[1]For Report Q-2 '!$A$2:$T$3476,20,0),"-")</f>
        <v>8.5191999999999993E-3</v>
      </c>
      <c r="U2292" s="55">
        <f>IFERROR(VLOOKUP(A2292,'[1]For Report Q-2 '!$A$2:$U$3476,21,0),"-")</f>
        <v>0</v>
      </c>
      <c r="V2292" s="2" t="str">
        <f>IFERROR(VLOOKUP(A2292,'[1]For Report Q-2 '!$A$2:$V$3476,22,0),"-")</f>
        <v>-</v>
      </c>
      <c r="W2292" s="1">
        <f>IFERROR(VLOOKUP(A2292,'[1]For Report Q-2 '!$A$2:$W$3476,23,0),"-")</f>
        <v>0</v>
      </c>
      <c r="X2292" s="1"/>
      <c r="Y2292" s="1"/>
      <c r="Z2292" s="2" t="str">
        <f>IFERROR(VLOOKUP(A2292,'[1]For Report Q-2 '!$A$2:$Z$3476,26,0),"-")</f>
        <v>-</v>
      </c>
      <c r="AA2292" s="1" t="str">
        <f>IFERROR(VLOOKUP(A2292,'[1]For Report Q-2 '!$A$2:$AH$3476,27,0),"-")</f>
        <v>-</v>
      </c>
      <c r="AB2292" s="1" t="str">
        <f>IFERROR(VLOOKUP(A2292,'[1]For Report Q-2 '!$A$2:$AH$3476,28,0),"-")</f>
        <v>-</v>
      </c>
      <c r="AC2292" s="2" t="str">
        <f>IFERROR(VLOOKUP(A2292,'[1]For Report Q-2 '!$A$2:$AH$3476,29,0),"-")</f>
        <v>-</v>
      </c>
      <c r="AD2292" s="2" t="str">
        <f>IFERROR(VLOOKUP(A2292,'[1]For Report Q-2 '!$A$2:$AH$3476,30,0),"-")</f>
        <v>-</v>
      </c>
      <c r="AE2292" s="1" t="str">
        <f>IFERROR(VLOOKUP(A2292,'[1]For Report Q-2 '!$A$2:$AH$3476,31,0),"-")</f>
        <v>-</v>
      </c>
      <c r="AF2292" s="1" t="str">
        <f>IFERROR(VLOOKUP(A2292,'[1]For Report Q-2 '!$A$2:$AH$3476,32,0),"-")</f>
        <v>-</v>
      </c>
      <c r="AG2292" s="2" t="str">
        <f>IFERROR(VLOOKUP(A2292,'[1]For Report Q-2 '!$A$2:$AH$3476,33,0),"-")</f>
        <v>-</v>
      </c>
      <c r="AH2292" s="1" t="str">
        <f t="shared" si="35"/>
        <v>--</v>
      </c>
      <c r="AI2292" t="e">
        <v>#N/A</v>
      </c>
      <c r="AJ2292" t="e">
        <v>#N/A</v>
      </c>
      <c r="AK2292" t="e">
        <v>#N/A</v>
      </c>
    </row>
    <row r="2293" spans="1:37" x14ac:dyDescent="0.25">
      <c r="A2293" s="15">
        <v>9091245</v>
      </c>
      <c r="B2293" s="15" t="s">
        <v>739</v>
      </c>
      <c r="C2293" s="16">
        <v>44619</v>
      </c>
      <c r="D2293" s="15" t="s">
        <v>28</v>
      </c>
      <c r="E2293" s="1" t="s">
        <v>86</v>
      </c>
      <c r="F2293" s="15" t="s">
        <v>46</v>
      </c>
      <c r="G2293" s="1" t="s">
        <v>28</v>
      </c>
      <c r="H2293" s="17">
        <v>851.92</v>
      </c>
      <c r="I2293" s="18">
        <v>8.5191999999999993E-3</v>
      </c>
      <c r="J2293" s="1">
        <v>9078413</v>
      </c>
      <c r="K2293" s="1" t="s">
        <v>739</v>
      </c>
      <c r="L2293" s="19">
        <v>10290177.759199969</v>
      </c>
      <c r="M2293" s="1" t="s">
        <v>67</v>
      </c>
      <c r="N2293" s="1" t="s">
        <v>86</v>
      </c>
      <c r="O2293" s="1" t="s">
        <v>32</v>
      </c>
      <c r="P2293" s="20">
        <v>9078413</v>
      </c>
      <c r="Q2293" s="1" t="s">
        <v>340</v>
      </c>
      <c r="R2293" s="1" t="s">
        <v>89</v>
      </c>
      <c r="S2293" s="1" t="s">
        <v>80</v>
      </c>
      <c r="T2293" s="18">
        <f>IFERROR(VLOOKUP(A2293,'[1]For Report Q-2 '!$A$2:$T$3476,20,0),"-")</f>
        <v>8.5191999999999993E-3</v>
      </c>
      <c r="U2293" s="55">
        <f>IFERROR(VLOOKUP(A2293,'[1]For Report Q-2 '!$A$2:$U$3476,21,0),"-")</f>
        <v>0</v>
      </c>
      <c r="V2293" s="2" t="str">
        <f>IFERROR(VLOOKUP(A2293,'[1]For Report Q-2 '!$A$2:$V$3476,22,0),"-")</f>
        <v>-</v>
      </c>
      <c r="W2293" s="1">
        <f>IFERROR(VLOOKUP(A2293,'[1]For Report Q-2 '!$A$2:$W$3476,23,0),"-")</f>
        <v>0</v>
      </c>
      <c r="X2293" s="1"/>
      <c r="Y2293" s="1"/>
      <c r="Z2293" s="2" t="str">
        <f>IFERROR(VLOOKUP(A2293,'[1]For Report Q-2 '!$A$2:$Z$3476,26,0),"-")</f>
        <v>-</v>
      </c>
      <c r="AA2293" s="1" t="str">
        <f>IFERROR(VLOOKUP(A2293,'[1]For Report Q-2 '!$A$2:$AH$3476,27,0),"-")</f>
        <v>-</v>
      </c>
      <c r="AB2293" s="1" t="str">
        <f>IFERROR(VLOOKUP(A2293,'[1]For Report Q-2 '!$A$2:$AH$3476,28,0),"-")</f>
        <v>-</v>
      </c>
      <c r="AC2293" s="2" t="str">
        <f>IFERROR(VLOOKUP(A2293,'[1]For Report Q-2 '!$A$2:$AH$3476,29,0),"-")</f>
        <v>-</v>
      </c>
      <c r="AD2293" s="2" t="str">
        <f>IFERROR(VLOOKUP(A2293,'[1]For Report Q-2 '!$A$2:$AH$3476,30,0),"-")</f>
        <v>-</v>
      </c>
      <c r="AE2293" s="1" t="str">
        <f>IFERROR(VLOOKUP(A2293,'[1]For Report Q-2 '!$A$2:$AH$3476,31,0),"-")</f>
        <v>-</v>
      </c>
      <c r="AF2293" s="1" t="str">
        <f>IFERROR(VLOOKUP(A2293,'[1]For Report Q-2 '!$A$2:$AH$3476,32,0),"-")</f>
        <v>-</v>
      </c>
      <c r="AG2293" s="2" t="str">
        <f>IFERROR(VLOOKUP(A2293,'[1]For Report Q-2 '!$A$2:$AH$3476,33,0),"-")</f>
        <v>-</v>
      </c>
      <c r="AH2293" s="1" t="str">
        <f t="shared" si="35"/>
        <v>--</v>
      </c>
      <c r="AI2293" t="e">
        <v>#N/A</v>
      </c>
      <c r="AJ2293" t="e">
        <v>#N/A</v>
      </c>
      <c r="AK2293" t="e">
        <v>#N/A</v>
      </c>
    </row>
    <row r="2294" spans="1:37" x14ac:dyDescent="0.25">
      <c r="A2294" s="15">
        <v>9091246</v>
      </c>
      <c r="B2294" s="15" t="s">
        <v>739</v>
      </c>
      <c r="C2294" s="16">
        <v>44619</v>
      </c>
      <c r="D2294" s="15" t="s">
        <v>28</v>
      </c>
      <c r="E2294" s="1" t="s">
        <v>86</v>
      </c>
      <c r="F2294" s="15" t="s">
        <v>46</v>
      </c>
      <c r="G2294" s="1" t="s">
        <v>28</v>
      </c>
      <c r="H2294" s="17">
        <v>851.92</v>
      </c>
      <c r="I2294" s="18">
        <v>8.5191999999999993E-3</v>
      </c>
      <c r="J2294" s="1">
        <v>9078413</v>
      </c>
      <c r="K2294" s="1" t="s">
        <v>739</v>
      </c>
      <c r="L2294" s="19">
        <v>10290177.759199969</v>
      </c>
      <c r="M2294" s="1" t="s">
        <v>67</v>
      </c>
      <c r="N2294" s="1" t="s">
        <v>86</v>
      </c>
      <c r="O2294" s="1" t="s">
        <v>32</v>
      </c>
      <c r="P2294" s="20">
        <v>9078413</v>
      </c>
      <c r="Q2294" s="1" t="s">
        <v>340</v>
      </c>
      <c r="R2294" s="1" t="s">
        <v>89</v>
      </c>
      <c r="S2294" s="1" t="s">
        <v>80</v>
      </c>
      <c r="T2294" s="18">
        <f>IFERROR(VLOOKUP(A2294,'[1]For Report Q-2 '!$A$2:$T$3476,20,0),"-")</f>
        <v>8.5191999999999993E-3</v>
      </c>
      <c r="U2294" s="55">
        <f>IFERROR(VLOOKUP(A2294,'[1]For Report Q-2 '!$A$2:$U$3476,21,0),"-")</f>
        <v>0</v>
      </c>
      <c r="V2294" s="2" t="str">
        <f>IFERROR(VLOOKUP(A2294,'[1]For Report Q-2 '!$A$2:$V$3476,22,0),"-")</f>
        <v>-</v>
      </c>
      <c r="W2294" s="1">
        <f>IFERROR(VLOOKUP(A2294,'[1]For Report Q-2 '!$A$2:$W$3476,23,0),"-")</f>
        <v>0</v>
      </c>
      <c r="X2294" s="1"/>
      <c r="Y2294" s="1"/>
      <c r="Z2294" s="2" t="str">
        <f>IFERROR(VLOOKUP(A2294,'[1]For Report Q-2 '!$A$2:$Z$3476,26,0),"-")</f>
        <v>-</v>
      </c>
      <c r="AA2294" s="1" t="str">
        <f>IFERROR(VLOOKUP(A2294,'[1]For Report Q-2 '!$A$2:$AH$3476,27,0),"-")</f>
        <v>-</v>
      </c>
      <c r="AB2294" s="1" t="str">
        <f>IFERROR(VLOOKUP(A2294,'[1]For Report Q-2 '!$A$2:$AH$3476,28,0),"-")</f>
        <v>-</v>
      </c>
      <c r="AC2294" s="2" t="str">
        <f>IFERROR(VLOOKUP(A2294,'[1]For Report Q-2 '!$A$2:$AH$3476,29,0),"-")</f>
        <v>-</v>
      </c>
      <c r="AD2294" s="2" t="str">
        <f>IFERROR(VLOOKUP(A2294,'[1]For Report Q-2 '!$A$2:$AH$3476,30,0),"-")</f>
        <v>-</v>
      </c>
      <c r="AE2294" s="1" t="str">
        <f>IFERROR(VLOOKUP(A2294,'[1]For Report Q-2 '!$A$2:$AH$3476,31,0),"-")</f>
        <v>-</v>
      </c>
      <c r="AF2294" s="1" t="str">
        <f>IFERROR(VLOOKUP(A2294,'[1]For Report Q-2 '!$A$2:$AH$3476,32,0),"-")</f>
        <v>-</v>
      </c>
      <c r="AG2294" s="2" t="str">
        <f>IFERROR(VLOOKUP(A2294,'[1]For Report Q-2 '!$A$2:$AH$3476,33,0),"-")</f>
        <v>-</v>
      </c>
      <c r="AH2294" s="1" t="str">
        <f t="shared" si="35"/>
        <v>--</v>
      </c>
      <c r="AI2294" t="e">
        <v>#N/A</v>
      </c>
      <c r="AJ2294" t="e">
        <v>#N/A</v>
      </c>
      <c r="AK2294" t="e">
        <v>#N/A</v>
      </c>
    </row>
    <row r="2295" spans="1:37" x14ac:dyDescent="0.25">
      <c r="A2295" s="15">
        <v>9091251</v>
      </c>
      <c r="B2295" s="15" t="s">
        <v>739</v>
      </c>
      <c r="C2295" s="16">
        <v>44619</v>
      </c>
      <c r="D2295" s="15" t="s">
        <v>28</v>
      </c>
      <c r="E2295" s="1" t="s">
        <v>86</v>
      </c>
      <c r="F2295" s="15" t="s">
        <v>46</v>
      </c>
      <c r="G2295" s="1" t="s">
        <v>28</v>
      </c>
      <c r="H2295" s="17">
        <v>851.92</v>
      </c>
      <c r="I2295" s="18">
        <v>8.5191999999999993E-3</v>
      </c>
      <c r="J2295" s="1">
        <v>9078413</v>
      </c>
      <c r="K2295" s="1" t="s">
        <v>739</v>
      </c>
      <c r="L2295" s="19">
        <v>10290177.759199969</v>
      </c>
      <c r="M2295" s="1" t="s">
        <v>67</v>
      </c>
      <c r="N2295" s="1" t="s">
        <v>86</v>
      </c>
      <c r="O2295" s="1" t="s">
        <v>32</v>
      </c>
      <c r="P2295" s="20">
        <v>9078413</v>
      </c>
      <c r="Q2295" s="1" t="s">
        <v>340</v>
      </c>
      <c r="R2295" s="1" t="s">
        <v>89</v>
      </c>
      <c r="S2295" s="1" t="s">
        <v>80</v>
      </c>
      <c r="T2295" s="18">
        <f>IFERROR(VLOOKUP(A2295,'[1]For Report Q-2 '!$A$2:$T$3476,20,0),"-")</f>
        <v>8.5191999999999993E-3</v>
      </c>
      <c r="U2295" s="55">
        <f>IFERROR(VLOOKUP(A2295,'[1]For Report Q-2 '!$A$2:$U$3476,21,0),"-")</f>
        <v>0</v>
      </c>
      <c r="V2295" s="2" t="str">
        <f>IFERROR(VLOOKUP(A2295,'[1]For Report Q-2 '!$A$2:$V$3476,22,0),"-")</f>
        <v>-</v>
      </c>
      <c r="W2295" s="1">
        <f>IFERROR(VLOOKUP(A2295,'[1]For Report Q-2 '!$A$2:$W$3476,23,0),"-")</f>
        <v>0</v>
      </c>
      <c r="X2295" s="1"/>
      <c r="Y2295" s="1"/>
      <c r="Z2295" s="2" t="str">
        <f>IFERROR(VLOOKUP(A2295,'[1]For Report Q-2 '!$A$2:$Z$3476,26,0),"-")</f>
        <v>-</v>
      </c>
      <c r="AA2295" s="1" t="str">
        <f>IFERROR(VLOOKUP(A2295,'[1]For Report Q-2 '!$A$2:$AH$3476,27,0),"-")</f>
        <v>-</v>
      </c>
      <c r="AB2295" s="1" t="str">
        <f>IFERROR(VLOOKUP(A2295,'[1]For Report Q-2 '!$A$2:$AH$3476,28,0),"-")</f>
        <v>-</v>
      </c>
      <c r="AC2295" s="2" t="str">
        <f>IFERROR(VLOOKUP(A2295,'[1]For Report Q-2 '!$A$2:$AH$3476,29,0),"-")</f>
        <v>-</v>
      </c>
      <c r="AD2295" s="2" t="str">
        <f>IFERROR(VLOOKUP(A2295,'[1]For Report Q-2 '!$A$2:$AH$3476,30,0),"-")</f>
        <v>-</v>
      </c>
      <c r="AE2295" s="1" t="str">
        <f>IFERROR(VLOOKUP(A2295,'[1]For Report Q-2 '!$A$2:$AH$3476,31,0),"-")</f>
        <v>-</v>
      </c>
      <c r="AF2295" s="1" t="str">
        <f>IFERROR(VLOOKUP(A2295,'[1]For Report Q-2 '!$A$2:$AH$3476,32,0),"-")</f>
        <v>-</v>
      </c>
      <c r="AG2295" s="2" t="str">
        <f>IFERROR(VLOOKUP(A2295,'[1]For Report Q-2 '!$A$2:$AH$3476,33,0),"-")</f>
        <v>-</v>
      </c>
      <c r="AH2295" s="1" t="str">
        <f t="shared" si="35"/>
        <v>--</v>
      </c>
      <c r="AI2295" t="e">
        <v>#N/A</v>
      </c>
      <c r="AJ2295" t="e">
        <v>#N/A</v>
      </c>
      <c r="AK2295" t="e">
        <v>#N/A</v>
      </c>
    </row>
    <row r="2296" spans="1:37" x14ac:dyDescent="0.25">
      <c r="A2296" s="15">
        <v>9091252</v>
      </c>
      <c r="B2296" s="15" t="s">
        <v>739</v>
      </c>
      <c r="C2296" s="16">
        <v>44619</v>
      </c>
      <c r="D2296" s="15" t="s">
        <v>28</v>
      </c>
      <c r="E2296" s="1" t="s">
        <v>86</v>
      </c>
      <c r="F2296" s="15" t="s">
        <v>46</v>
      </c>
      <c r="G2296" s="1" t="s">
        <v>28</v>
      </c>
      <c r="H2296" s="17">
        <v>851.92</v>
      </c>
      <c r="I2296" s="18">
        <v>8.5191999999999993E-3</v>
      </c>
      <c r="J2296" s="1">
        <v>9078413</v>
      </c>
      <c r="K2296" s="1" t="s">
        <v>739</v>
      </c>
      <c r="L2296" s="19">
        <v>10290177.759199969</v>
      </c>
      <c r="M2296" s="1" t="s">
        <v>67</v>
      </c>
      <c r="N2296" s="1" t="s">
        <v>86</v>
      </c>
      <c r="O2296" s="1" t="s">
        <v>32</v>
      </c>
      <c r="P2296" s="20">
        <v>9078413</v>
      </c>
      <c r="Q2296" s="1" t="s">
        <v>340</v>
      </c>
      <c r="R2296" s="1" t="s">
        <v>89</v>
      </c>
      <c r="S2296" s="1" t="s">
        <v>80</v>
      </c>
      <c r="T2296" s="18">
        <f>IFERROR(VLOOKUP(A2296,'[1]For Report Q-2 '!$A$2:$T$3476,20,0),"-")</f>
        <v>8.5191999999999993E-3</v>
      </c>
      <c r="U2296" s="55">
        <f>IFERROR(VLOOKUP(A2296,'[1]For Report Q-2 '!$A$2:$U$3476,21,0),"-")</f>
        <v>0</v>
      </c>
      <c r="V2296" s="2" t="str">
        <f>IFERROR(VLOOKUP(A2296,'[1]For Report Q-2 '!$A$2:$V$3476,22,0),"-")</f>
        <v>-</v>
      </c>
      <c r="W2296" s="1">
        <f>IFERROR(VLOOKUP(A2296,'[1]For Report Q-2 '!$A$2:$W$3476,23,0),"-")</f>
        <v>0</v>
      </c>
      <c r="X2296" s="1"/>
      <c r="Y2296" s="1"/>
      <c r="Z2296" s="2" t="str">
        <f>IFERROR(VLOOKUP(A2296,'[1]For Report Q-2 '!$A$2:$Z$3476,26,0),"-")</f>
        <v>-</v>
      </c>
      <c r="AA2296" s="1" t="str">
        <f>IFERROR(VLOOKUP(A2296,'[1]For Report Q-2 '!$A$2:$AH$3476,27,0),"-")</f>
        <v>-</v>
      </c>
      <c r="AB2296" s="1" t="str">
        <f>IFERROR(VLOOKUP(A2296,'[1]For Report Q-2 '!$A$2:$AH$3476,28,0),"-")</f>
        <v>-</v>
      </c>
      <c r="AC2296" s="2" t="str">
        <f>IFERROR(VLOOKUP(A2296,'[1]For Report Q-2 '!$A$2:$AH$3476,29,0),"-")</f>
        <v>-</v>
      </c>
      <c r="AD2296" s="2" t="str">
        <f>IFERROR(VLOOKUP(A2296,'[1]For Report Q-2 '!$A$2:$AH$3476,30,0),"-")</f>
        <v>-</v>
      </c>
      <c r="AE2296" s="1" t="str">
        <f>IFERROR(VLOOKUP(A2296,'[1]For Report Q-2 '!$A$2:$AH$3476,31,0),"-")</f>
        <v>-</v>
      </c>
      <c r="AF2296" s="1" t="str">
        <f>IFERROR(VLOOKUP(A2296,'[1]For Report Q-2 '!$A$2:$AH$3476,32,0),"-")</f>
        <v>-</v>
      </c>
      <c r="AG2296" s="2" t="str">
        <f>IFERROR(VLOOKUP(A2296,'[1]For Report Q-2 '!$A$2:$AH$3476,33,0),"-")</f>
        <v>-</v>
      </c>
      <c r="AH2296" s="1" t="str">
        <f t="shared" si="35"/>
        <v>--</v>
      </c>
      <c r="AI2296" t="e">
        <v>#N/A</v>
      </c>
      <c r="AJ2296" t="e">
        <v>#N/A</v>
      </c>
      <c r="AK2296" t="e">
        <v>#N/A</v>
      </c>
    </row>
    <row r="2297" spans="1:37" x14ac:dyDescent="0.25">
      <c r="A2297" s="15">
        <v>9091253</v>
      </c>
      <c r="B2297" s="15" t="s">
        <v>739</v>
      </c>
      <c r="C2297" s="16">
        <v>44619</v>
      </c>
      <c r="D2297" s="15" t="s">
        <v>28</v>
      </c>
      <c r="E2297" s="1" t="s">
        <v>86</v>
      </c>
      <c r="F2297" s="15" t="s">
        <v>46</v>
      </c>
      <c r="G2297" s="1" t="s">
        <v>28</v>
      </c>
      <c r="H2297" s="17">
        <v>851.92</v>
      </c>
      <c r="I2297" s="18">
        <v>8.5191999999999993E-3</v>
      </c>
      <c r="J2297" s="1">
        <v>9078413</v>
      </c>
      <c r="K2297" s="1" t="s">
        <v>739</v>
      </c>
      <c r="L2297" s="19">
        <v>10290177.759199969</v>
      </c>
      <c r="M2297" s="1" t="s">
        <v>67</v>
      </c>
      <c r="N2297" s="1" t="s">
        <v>86</v>
      </c>
      <c r="O2297" s="1" t="s">
        <v>32</v>
      </c>
      <c r="P2297" s="20">
        <v>9078413</v>
      </c>
      <c r="Q2297" s="1" t="s">
        <v>340</v>
      </c>
      <c r="R2297" s="1" t="s">
        <v>89</v>
      </c>
      <c r="S2297" s="1" t="s">
        <v>80</v>
      </c>
      <c r="T2297" s="18">
        <f>IFERROR(VLOOKUP(A2297,'[1]For Report Q-2 '!$A$2:$T$3476,20,0),"-")</f>
        <v>8.5191999999999993E-3</v>
      </c>
      <c r="U2297" s="55">
        <f>IFERROR(VLOOKUP(A2297,'[1]For Report Q-2 '!$A$2:$U$3476,21,0),"-")</f>
        <v>0</v>
      </c>
      <c r="V2297" s="2" t="str">
        <f>IFERROR(VLOOKUP(A2297,'[1]For Report Q-2 '!$A$2:$V$3476,22,0),"-")</f>
        <v>-</v>
      </c>
      <c r="W2297" s="1">
        <f>IFERROR(VLOOKUP(A2297,'[1]For Report Q-2 '!$A$2:$W$3476,23,0),"-")</f>
        <v>0</v>
      </c>
      <c r="X2297" s="1"/>
      <c r="Y2297" s="1"/>
      <c r="Z2297" s="2" t="str">
        <f>IFERROR(VLOOKUP(A2297,'[1]For Report Q-2 '!$A$2:$Z$3476,26,0),"-")</f>
        <v>-</v>
      </c>
      <c r="AA2297" s="1" t="str">
        <f>IFERROR(VLOOKUP(A2297,'[1]For Report Q-2 '!$A$2:$AH$3476,27,0),"-")</f>
        <v>-</v>
      </c>
      <c r="AB2297" s="1" t="str">
        <f>IFERROR(VLOOKUP(A2297,'[1]For Report Q-2 '!$A$2:$AH$3476,28,0),"-")</f>
        <v>-</v>
      </c>
      <c r="AC2297" s="2" t="str">
        <f>IFERROR(VLOOKUP(A2297,'[1]For Report Q-2 '!$A$2:$AH$3476,29,0),"-")</f>
        <v>-</v>
      </c>
      <c r="AD2297" s="2" t="str">
        <f>IFERROR(VLOOKUP(A2297,'[1]For Report Q-2 '!$A$2:$AH$3476,30,0),"-")</f>
        <v>-</v>
      </c>
      <c r="AE2297" s="1" t="str">
        <f>IFERROR(VLOOKUP(A2297,'[1]For Report Q-2 '!$A$2:$AH$3476,31,0),"-")</f>
        <v>-</v>
      </c>
      <c r="AF2297" s="1" t="str">
        <f>IFERROR(VLOOKUP(A2297,'[1]For Report Q-2 '!$A$2:$AH$3476,32,0),"-")</f>
        <v>-</v>
      </c>
      <c r="AG2297" s="2" t="str">
        <f>IFERROR(VLOOKUP(A2297,'[1]For Report Q-2 '!$A$2:$AH$3476,33,0),"-")</f>
        <v>-</v>
      </c>
      <c r="AH2297" s="1" t="str">
        <f t="shared" si="35"/>
        <v>--</v>
      </c>
      <c r="AI2297" t="e">
        <v>#N/A</v>
      </c>
      <c r="AJ2297" t="e">
        <v>#N/A</v>
      </c>
      <c r="AK2297" t="e">
        <v>#N/A</v>
      </c>
    </row>
    <row r="2298" spans="1:37" x14ac:dyDescent="0.25">
      <c r="A2298" s="15">
        <v>9091254</v>
      </c>
      <c r="B2298" s="15" t="s">
        <v>739</v>
      </c>
      <c r="C2298" s="16">
        <v>44619</v>
      </c>
      <c r="D2298" s="15" t="s">
        <v>28</v>
      </c>
      <c r="E2298" s="1" t="s">
        <v>86</v>
      </c>
      <c r="F2298" s="15" t="s">
        <v>46</v>
      </c>
      <c r="G2298" s="1" t="s">
        <v>28</v>
      </c>
      <c r="H2298" s="17">
        <v>851.92</v>
      </c>
      <c r="I2298" s="18">
        <v>8.5191999999999993E-3</v>
      </c>
      <c r="J2298" s="1">
        <v>9078413</v>
      </c>
      <c r="K2298" s="1" t="s">
        <v>739</v>
      </c>
      <c r="L2298" s="19">
        <v>10290177.759199969</v>
      </c>
      <c r="M2298" s="1" t="s">
        <v>67</v>
      </c>
      <c r="N2298" s="1" t="s">
        <v>86</v>
      </c>
      <c r="O2298" s="1" t="s">
        <v>32</v>
      </c>
      <c r="P2298" s="20">
        <v>9078413</v>
      </c>
      <c r="Q2298" s="1" t="s">
        <v>340</v>
      </c>
      <c r="R2298" s="1" t="s">
        <v>89</v>
      </c>
      <c r="S2298" s="1" t="s">
        <v>80</v>
      </c>
      <c r="T2298" s="18">
        <f>IFERROR(VLOOKUP(A2298,'[1]For Report Q-2 '!$A$2:$T$3476,20,0),"-")</f>
        <v>8.5191999999999993E-3</v>
      </c>
      <c r="U2298" s="55">
        <f>IFERROR(VLOOKUP(A2298,'[1]For Report Q-2 '!$A$2:$U$3476,21,0),"-")</f>
        <v>0</v>
      </c>
      <c r="V2298" s="2" t="str">
        <f>IFERROR(VLOOKUP(A2298,'[1]For Report Q-2 '!$A$2:$V$3476,22,0),"-")</f>
        <v>-</v>
      </c>
      <c r="W2298" s="1">
        <f>IFERROR(VLOOKUP(A2298,'[1]For Report Q-2 '!$A$2:$W$3476,23,0),"-")</f>
        <v>0</v>
      </c>
      <c r="X2298" s="1"/>
      <c r="Y2298" s="1"/>
      <c r="Z2298" s="2" t="str">
        <f>IFERROR(VLOOKUP(A2298,'[1]For Report Q-2 '!$A$2:$Z$3476,26,0),"-")</f>
        <v>-</v>
      </c>
      <c r="AA2298" s="1" t="str">
        <f>IFERROR(VLOOKUP(A2298,'[1]For Report Q-2 '!$A$2:$AH$3476,27,0),"-")</f>
        <v>-</v>
      </c>
      <c r="AB2298" s="1" t="str">
        <f>IFERROR(VLOOKUP(A2298,'[1]For Report Q-2 '!$A$2:$AH$3476,28,0),"-")</f>
        <v>-</v>
      </c>
      <c r="AC2298" s="2" t="str">
        <f>IFERROR(VLOOKUP(A2298,'[1]For Report Q-2 '!$A$2:$AH$3476,29,0),"-")</f>
        <v>-</v>
      </c>
      <c r="AD2298" s="2" t="str">
        <f>IFERROR(VLOOKUP(A2298,'[1]For Report Q-2 '!$A$2:$AH$3476,30,0),"-")</f>
        <v>-</v>
      </c>
      <c r="AE2298" s="1" t="str">
        <f>IFERROR(VLOOKUP(A2298,'[1]For Report Q-2 '!$A$2:$AH$3476,31,0),"-")</f>
        <v>-</v>
      </c>
      <c r="AF2298" s="1" t="str">
        <f>IFERROR(VLOOKUP(A2298,'[1]For Report Q-2 '!$A$2:$AH$3476,32,0),"-")</f>
        <v>-</v>
      </c>
      <c r="AG2298" s="2" t="str">
        <f>IFERROR(VLOOKUP(A2298,'[1]For Report Q-2 '!$A$2:$AH$3476,33,0),"-")</f>
        <v>-</v>
      </c>
      <c r="AH2298" s="1" t="str">
        <f t="shared" si="35"/>
        <v>--</v>
      </c>
      <c r="AI2298" t="e">
        <v>#N/A</v>
      </c>
      <c r="AJ2298" t="e">
        <v>#N/A</v>
      </c>
      <c r="AK2298" t="e">
        <v>#N/A</v>
      </c>
    </row>
    <row r="2299" spans="1:37" x14ac:dyDescent="0.25">
      <c r="A2299" s="15">
        <v>9091255</v>
      </c>
      <c r="B2299" s="15" t="s">
        <v>739</v>
      </c>
      <c r="C2299" s="16">
        <v>44619</v>
      </c>
      <c r="D2299" s="15" t="s">
        <v>28</v>
      </c>
      <c r="E2299" s="1" t="s">
        <v>86</v>
      </c>
      <c r="F2299" s="15" t="s">
        <v>46</v>
      </c>
      <c r="G2299" s="1" t="s">
        <v>28</v>
      </c>
      <c r="H2299" s="17">
        <v>851.92</v>
      </c>
      <c r="I2299" s="18">
        <v>8.5191999999999993E-3</v>
      </c>
      <c r="J2299" s="1">
        <v>9078413</v>
      </c>
      <c r="K2299" s="1" t="s">
        <v>739</v>
      </c>
      <c r="L2299" s="19">
        <v>10290177.759199969</v>
      </c>
      <c r="M2299" s="1" t="s">
        <v>67</v>
      </c>
      <c r="N2299" s="1" t="s">
        <v>86</v>
      </c>
      <c r="O2299" s="1" t="s">
        <v>32</v>
      </c>
      <c r="P2299" s="20">
        <v>9078413</v>
      </c>
      <c r="Q2299" s="1" t="s">
        <v>340</v>
      </c>
      <c r="R2299" s="1" t="s">
        <v>89</v>
      </c>
      <c r="S2299" s="1" t="s">
        <v>80</v>
      </c>
      <c r="T2299" s="18">
        <f>IFERROR(VLOOKUP(A2299,'[1]For Report Q-2 '!$A$2:$T$3476,20,0),"-")</f>
        <v>8.5191999999999993E-3</v>
      </c>
      <c r="U2299" s="55">
        <f>IFERROR(VLOOKUP(A2299,'[1]For Report Q-2 '!$A$2:$U$3476,21,0),"-")</f>
        <v>0</v>
      </c>
      <c r="V2299" s="2" t="str">
        <f>IFERROR(VLOOKUP(A2299,'[1]For Report Q-2 '!$A$2:$V$3476,22,0),"-")</f>
        <v>-</v>
      </c>
      <c r="W2299" s="1">
        <f>IFERROR(VLOOKUP(A2299,'[1]For Report Q-2 '!$A$2:$W$3476,23,0),"-")</f>
        <v>0</v>
      </c>
      <c r="X2299" s="1"/>
      <c r="Y2299" s="1"/>
      <c r="Z2299" s="2" t="str">
        <f>IFERROR(VLOOKUP(A2299,'[1]For Report Q-2 '!$A$2:$Z$3476,26,0),"-")</f>
        <v>-</v>
      </c>
      <c r="AA2299" s="1" t="str">
        <f>IFERROR(VLOOKUP(A2299,'[1]For Report Q-2 '!$A$2:$AH$3476,27,0),"-")</f>
        <v>-</v>
      </c>
      <c r="AB2299" s="1" t="str">
        <f>IFERROR(VLOOKUP(A2299,'[1]For Report Q-2 '!$A$2:$AH$3476,28,0),"-")</f>
        <v>-</v>
      </c>
      <c r="AC2299" s="2" t="str">
        <f>IFERROR(VLOOKUP(A2299,'[1]For Report Q-2 '!$A$2:$AH$3476,29,0),"-")</f>
        <v>-</v>
      </c>
      <c r="AD2299" s="2" t="str">
        <f>IFERROR(VLOOKUP(A2299,'[1]For Report Q-2 '!$A$2:$AH$3476,30,0),"-")</f>
        <v>-</v>
      </c>
      <c r="AE2299" s="1" t="str">
        <f>IFERROR(VLOOKUP(A2299,'[1]For Report Q-2 '!$A$2:$AH$3476,31,0),"-")</f>
        <v>-</v>
      </c>
      <c r="AF2299" s="1" t="str">
        <f>IFERROR(VLOOKUP(A2299,'[1]For Report Q-2 '!$A$2:$AH$3476,32,0),"-")</f>
        <v>-</v>
      </c>
      <c r="AG2299" s="2" t="str">
        <f>IFERROR(VLOOKUP(A2299,'[1]For Report Q-2 '!$A$2:$AH$3476,33,0),"-")</f>
        <v>-</v>
      </c>
      <c r="AH2299" s="1" t="str">
        <f t="shared" si="35"/>
        <v>--</v>
      </c>
      <c r="AI2299" t="e">
        <v>#N/A</v>
      </c>
      <c r="AJ2299" t="e">
        <v>#N/A</v>
      </c>
      <c r="AK2299" t="e">
        <v>#N/A</v>
      </c>
    </row>
    <row r="2300" spans="1:37" x14ac:dyDescent="0.25">
      <c r="A2300" s="15">
        <v>9091258</v>
      </c>
      <c r="B2300" s="15" t="s">
        <v>739</v>
      </c>
      <c r="C2300" s="16">
        <v>44619</v>
      </c>
      <c r="D2300" s="15" t="s">
        <v>28</v>
      </c>
      <c r="E2300" s="1" t="s">
        <v>86</v>
      </c>
      <c r="F2300" s="15" t="s">
        <v>46</v>
      </c>
      <c r="G2300" s="1" t="s">
        <v>28</v>
      </c>
      <c r="H2300" s="17">
        <v>851.92</v>
      </c>
      <c r="I2300" s="18">
        <v>8.5191999999999993E-3</v>
      </c>
      <c r="J2300" s="1">
        <v>9078413</v>
      </c>
      <c r="K2300" s="1" t="s">
        <v>739</v>
      </c>
      <c r="L2300" s="19">
        <v>10290177.759199969</v>
      </c>
      <c r="M2300" s="1" t="s">
        <v>67</v>
      </c>
      <c r="N2300" s="1" t="s">
        <v>86</v>
      </c>
      <c r="O2300" s="1" t="s">
        <v>32</v>
      </c>
      <c r="P2300" s="20">
        <v>9078413</v>
      </c>
      <c r="Q2300" s="1" t="s">
        <v>340</v>
      </c>
      <c r="R2300" s="1" t="s">
        <v>89</v>
      </c>
      <c r="S2300" s="1" t="s">
        <v>80</v>
      </c>
      <c r="T2300" s="18">
        <f>IFERROR(VLOOKUP(A2300,'[1]For Report Q-2 '!$A$2:$T$3476,20,0),"-")</f>
        <v>8.5191999999999993E-3</v>
      </c>
      <c r="U2300" s="55">
        <f>IFERROR(VLOOKUP(A2300,'[1]For Report Q-2 '!$A$2:$U$3476,21,0),"-")</f>
        <v>0</v>
      </c>
      <c r="V2300" s="2" t="str">
        <f>IFERROR(VLOOKUP(A2300,'[1]For Report Q-2 '!$A$2:$V$3476,22,0),"-")</f>
        <v>-</v>
      </c>
      <c r="W2300" s="1">
        <f>IFERROR(VLOOKUP(A2300,'[1]For Report Q-2 '!$A$2:$W$3476,23,0),"-")</f>
        <v>0</v>
      </c>
      <c r="X2300" s="1"/>
      <c r="Y2300" s="1"/>
      <c r="Z2300" s="2" t="str">
        <f>IFERROR(VLOOKUP(A2300,'[1]For Report Q-2 '!$A$2:$Z$3476,26,0),"-")</f>
        <v>-</v>
      </c>
      <c r="AA2300" s="1" t="str">
        <f>IFERROR(VLOOKUP(A2300,'[1]For Report Q-2 '!$A$2:$AH$3476,27,0),"-")</f>
        <v>-</v>
      </c>
      <c r="AB2300" s="1" t="str">
        <f>IFERROR(VLOOKUP(A2300,'[1]For Report Q-2 '!$A$2:$AH$3476,28,0),"-")</f>
        <v>-</v>
      </c>
      <c r="AC2300" s="2" t="str">
        <f>IFERROR(VLOOKUP(A2300,'[1]For Report Q-2 '!$A$2:$AH$3476,29,0),"-")</f>
        <v>-</v>
      </c>
      <c r="AD2300" s="2" t="str">
        <f>IFERROR(VLOOKUP(A2300,'[1]For Report Q-2 '!$A$2:$AH$3476,30,0),"-")</f>
        <v>-</v>
      </c>
      <c r="AE2300" s="1" t="str">
        <f>IFERROR(VLOOKUP(A2300,'[1]For Report Q-2 '!$A$2:$AH$3476,31,0),"-")</f>
        <v>-</v>
      </c>
      <c r="AF2300" s="1" t="str">
        <f>IFERROR(VLOOKUP(A2300,'[1]For Report Q-2 '!$A$2:$AH$3476,32,0),"-")</f>
        <v>-</v>
      </c>
      <c r="AG2300" s="2" t="str">
        <f>IFERROR(VLOOKUP(A2300,'[1]For Report Q-2 '!$A$2:$AH$3476,33,0),"-")</f>
        <v>-</v>
      </c>
      <c r="AH2300" s="1" t="str">
        <f t="shared" si="35"/>
        <v>--</v>
      </c>
      <c r="AI2300" t="e">
        <v>#N/A</v>
      </c>
      <c r="AJ2300" t="e">
        <v>#N/A</v>
      </c>
      <c r="AK2300" t="e">
        <v>#N/A</v>
      </c>
    </row>
    <row r="2301" spans="1:37" x14ac:dyDescent="0.25">
      <c r="A2301" s="15">
        <v>9091259</v>
      </c>
      <c r="B2301" s="15" t="s">
        <v>739</v>
      </c>
      <c r="C2301" s="16">
        <v>44619</v>
      </c>
      <c r="D2301" s="15" t="s">
        <v>28</v>
      </c>
      <c r="E2301" s="1" t="s">
        <v>86</v>
      </c>
      <c r="F2301" s="15" t="s">
        <v>46</v>
      </c>
      <c r="G2301" s="1" t="s">
        <v>28</v>
      </c>
      <c r="H2301" s="17">
        <v>851.92</v>
      </c>
      <c r="I2301" s="18">
        <v>8.5191999999999993E-3</v>
      </c>
      <c r="J2301" s="1">
        <v>9078413</v>
      </c>
      <c r="K2301" s="1" t="s">
        <v>739</v>
      </c>
      <c r="L2301" s="19">
        <v>10290177.759199969</v>
      </c>
      <c r="M2301" s="1" t="s">
        <v>67</v>
      </c>
      <c r="N2301" s="1" t="s">
        <v>86</v>
      </c>
      <c r="O2301" s="1" t="s">
        <v>32</v>
      </c>
      <c r="P2301" s="20">
        <v>9078413</v>
      </c>
      <c r="Q2301" s="1" t="s">
        <v>340</v>
      </c>
      <c r="R2301" s="1" t="s">
        <v>89</v>
      </c>
      <c r="S2301" s="1" t="s">
        <v>80</v>
      </c>
      <c r="T2301" s="18">
        <f>IFERROR(VLOOKUP(A2301,'[1]For Report Q-2 '!$A$2:$T$3476,20,0),"-")</f>
        <v>8.5191999999999993E-3</v>
      </c>
      <c r="U2301" s="55">
        <f>IFERROR(VLOOKUP(A2301,'[1]For Report Q-2 '!$A$2:$U$3476,21,0),"-")</f>
        <v>0</v>
      </c>
      <c r="V2301" s="2" t="str">
        <f>IFERROR(VLOOKUP(A2301,'[1]For Report Q-2 '!$A$2:$V$3476,22,0),"-")</f>
        <v>-</v>
      </c>
      <c r="W2301" s="1">
        <f>IFERROR(VLOOKUP(A2301,'[1]For Report Q-2 '!$A$2:$W$3476,23,0),"-")</f>
        <v>0</v>
      </c>
      <c r="X2301" s="1"/>
      <c r="Y2301" s="1"/>
      <c r="Z2301" s="2" t="str">
        <f>IFERROR(VLOOKUP(A2301,'[1]For Report Q-2 '!$A$2:$Z$3476,26,0),"-")</f>
        <v>-</v>
      </c>
      <c r="AA2301" s="1" t="str">
        <f>IFERROR(VLOOKUP(A2301,'[1]For Report Q-2 '!$A$2:$AH$3476,27,0),"-")</f>
        <v>-</v>
      </c>
      <c r="AB2301" s="1" t="str">
        <f>IFERROR(VLOOKUP(A2301,'[1]For Report Q-2 '!$A$2:$AH$3476,28,0),"-")</f>
        <v>-</v>
      </c>
      <c r="AC2301" s="2" t="str">
        <f>IFERROR(VLOOKUP(A2301,'[1]For Report Q-2 '!$A$2:$AH$3476,29,0),"-")</f>
        <v>-</v>
      </c>
      <c r="AD2301" s="2" t="str">
        <f>IFERROR(VLOOKUP(A2301,'[1]For Report Q-2 '!$A$2:$AH$3476,30,0),"-")</f>
        <v>-</v>
      </c>
      <c r="AE2301" s="1" t="str">
        <f>IFERROR(VLOOKUP(A2301,'[1]For Report Q-2 '!$A$2:$AH$3476,31,0),"-")</f>
        <v>-</v>
      </c>
      <c r="AF2301" s="1" t="str">
        <f>IFERROR(VLOOKUP(A2301,'[1]For Report Q-2 '!$A$2:$AH$3476,32,0),"-")</f>
        <v>-</v>
      </c>
      <c r="AG2301" s="2" t="str">
        <f>IFERROR(VLOOKUP(A2301,'[1]For Report Q-2 '!$A$2:$AH$3476,33,0),"-")</f>
        <v>-</v>
      </c>
      <c r="AH2301" s="1" t="str">
        <f t="shared" si="35"/>
        <v>--</v>
      </c>
      <c r="AI2301" t="e">
        <v>#N/A</v>
      </c>
      <c r="AJ2301" t="e">
        <v>#N/A</v>
      </c>
      <c r="AK2301" t="e">
        <v>#N/A</v>
      </c>
    </row>
    <row r="2302" spans="1:37" x14ac:dyDescent="0.25">
      <c r="A2302" s="15">
        <v>9091260</v>
      </c>
      <c r="B2302" s="15" t="s">
        <v>739</v>
      </c>
      <c r="C2302" s="16">
        <v>44630</v>
      </c>
      <c r="D2302" s="15" t="s">
        <v>56</v>
      </c>
      <c r="E2302" s="1" t="s">
        <v>86</v>
      </c>
      <c r="F2302" s="15" t="s">
        <v>46</v>
      </c>
      <c r="G2302" s="1" t="s">
        <v>56</v>
      </c>
      <c r="H2302" s="17">
        <v>893.28</v>
      </c>
      <c r="I2302" s="18">
        <v>8.9327999999999994E-3</v>
      </c>
      <c r="J2302" s="1">
        <v>9078413</v>
      </c>
      <c r="K2302" s="1" t="s">
        <v>739</v>
      </c>
      <c r="L2302" s="19">
        <v>10290177.759199969</v>
      </c>
      <c r="M2302" s="1" t="s">
        <v>67</v>
      </c>
      <c r="N2302" s="1" t="s">
        <v>86</v>
      </c>
      <c r="O2302" s="1" t="s">
        <v>59</v>
      </c>
      <c r="P2302" s="20">
        <v>9078413</v>
      </c>
      <c r="Q2302" s="1" t="s">
        <v>340</v>
      </c>
      <c r="R2302" s="1" t="s">
        <v>89</v>
      </c>
      <c r="S2302" s="1" t="s">
        <v>80</v>
      </c>
      <c r="T2302" s="18">
        <f>IFERROR(VLOOKUP(A2302,'[1]For Report Q-2 '!$A$2:$T$3476,20,0),"-")</f>
        <v>8.9327999999999994E-3</v>
      </c>
      <c r="U2302" s="55">
        <f>IFERROR(VLOOKUP(A2302,'[1]For Report Q-2 '!$A$2:$U$3476,21,0),"-")</f>
        <v>0</v>
      </c>
      <c r="V2302" s="2" t="str">
        <f>IFERROR(VLOOKUP(A2302,'[1]For Report Q-2 '!$A$2:$V$3476,22,0),"-")</f>
        <v>-</v>
      </c>
      <c r="W2302" s="1">
        <f>IFERROR(VLOOKUP(A2302,'[1]For Report Q-2 '!$A$2:$W$3476,23,0),"-")</f>
        <v>0</v>
      </c>
      <c r="X2302" s="1"/>
      <c r="Y2302" s="1"/>
      <c r="Z2302" s="2" t="str">
        <f>IFERROR(VLOOKUP(A2302,'[1]For Report Q-2 '!$A$2:$Z$3476,26,0),"-")</f>
        <v>-</v>
      </c>
      <c r="AA2302" s="1" t="str">
        <f>IFERROR(VLOOKUP(A2302,'[1]For Report Q-2 '!$A$2:$AH$3476,27,0),"-")</f>
        <v>-</v>
      </c>
      <c r="AB2302" s="1" t="str">
        <f>IFERROR(VLOOKUP(A2302,'[1]For Report Q-2 '!$A$2:$AH$3476,28,0),"-")</f>
        <v>-</v>
      </c>
      <c r="AC2302" s="2" t="str">
        <f>IFERROR(VLOOKUP(A2302,'[1]For Report Q-2 '!$A$2:$AH$3476,29,0),"-")</f>
        <v>-</v>
      </c>
      <c r="AD2302" s="2" t="str">
        <f>IFERROR(VLOOKUP(A2302,'[1]For Report Q-2 '!$A$2:$AH$3476,30,0),"-")</f>
        <v>-</v>
      </c>
      <c r="AE2302" s="1" t="str">
        <f>IFERROR(VLOOKUP(A2302,'[1]For Report Q-2 '!$A$2:$AH$3476,31,0),"-")</f>
        <v>-</v>
      </c>
      <c r="AF2302" s="1" t="str">
        <f>IFERROR(VLOOKUP(A2302,'[1]For Report Q-2 '!$A$2:$AH$3476,32,0),"-")</f>
        <v>-</v>
      </c>
      <c r="AG2302" s="2" t="str">
        <f>IFERROR(VLOOKUP(A2302,'[1]For Report Q-2 '!$A$2:$AH$3476,33,0),"-")</f>
        <v>-</v>
      </c>
      <c r="AH2302" s="1" t="str">
        <f t="shared" si="35"/>
        <v>--</v>
      </c>
      <c r="AI2302" t="e">
        <v>#N/A</v>
      </c>
      <c r="AJ2302" t="e">
        <v>#N/A</v>
      </c>
      <c r="AK2302" t="e">
        <v>#N/A</v>
      </c>
    </row>
    <row r="2303" spans="1:37" x14ac:dyDescent="0.25">
      <c r="A2303" s="15">
        <v>9091262</v>
      </c>
      <c r="B2303" s="15" t="s">
        <v>739</v>
      </c>
      <c r="C2303" s="16">
        <v>44630</v>
      </c>
      <c r="D2303" s="15" t="s">
        <v>56</v>
      </c>
      <c r="E2303" s="1" t="s">
        <v>86</v>
      </c>
      <c r="F2303" s="15" t="s">
        <v>46</v>
      </c>
      <c r="G2303" s="1" t="s">
        <v>56</v>
      </c>
      <c r="H2303" s="17">
        <v>893.28</v>
      </c>
      <c r="I2303" s="18">
        <v>8.9327999999999994E-3</v>
      </c>
      <c r="J2303" s="1">
        <v>9078413</v>
      </c>
      <c r="K2303" s="1" t="s">
        <v>739</v>
      </c>
      <c r="L2303" s="19">
        <v>10290177.759199969</v>
      </c>
      <c r="M2303" s="1" t="s">
        <v>67</v>
      </c>
      <c r="N2303" s="1" t="s">
        <v>86</v>
      </c>
      <c r="O2303" s="1" t="s">
        <v>59</v>
      </c>
      <c r="P2303" s="20">
        <v>9078413</v>
      </c>
      <c r="Q2303" s="1" t="s">
        <v>340</v>
      </c>
      <c r="R2303" s="1" t="s">
        <v>89</v>
      </c>
      <c r="S2303" s="1" t="s">
        <v>80</v>
      </c>
      <c r="T2303" s="18">
        <f>IFERROR(VLOOKUP(A2303,'[1]For Report Q-2 '!$A$2:$T$3476,20,0),"-")</f>
        <v>8.9327999999999994E-3</v>
      </c>
      <c r="U2303" s="55">
        <f>IFERROR(VLOOKUP(A2303,'[1]For Report Q-2 '!$A$2:$U$3476,21,0),"-")</f>
        <v>0</v>
      </c>
      <c r="V2303" s="2" t="str">
        <f>IFERROR(VLOOKUP(A2303,'[1]For Report Q-2 '!$A$2:$V$3476,22,0),"-")</f>
        <v>-</v>
      </c>
      <c r="W2303" s="1">
        <f>IFERROR(VLOOKUP(A2303,'[1]For Report Q-2 '!$A$2:$W$3476,23,0),"-")</f>
        <v>0</v>
      </c>
      <c r="X2303" s="1"/>
      <c r="Y2303" s="1"/>
      <c r="Z2303" s="2" t="str">
        <f>IFERROR(VLOOKUP(A2303,'[1]For Report Q-2 '!$A$2:$Z$3476,26,0),"-")</f>
        <v>-</v>
      </c>
      <c r="AA2303" s="1" t="str">
        <f>IFERROR(VLOOKUP(A2303,'[1]For Report Q-2 '!$A$2:$AH$3476,27,0),"-")</f>
        <v>-</v>
      </c>
      <c r="AB2303" s="1" t="str">
        <f>IFERROR(VLOOKUP(A2303,'[1]For Report Q-2 '!$A$2:$AH$3476,28,0),"-")</f>
        <v>-</v>
      </c>
      <c r="AC2303" s="2" t="str">
        <f>IFERROR(VLOOKUP(A2303,'[1]For Report Q-2 '!$A$2:$AH$3476,29,0),"-")</f>
        <v>-</v>
      </c>
      <c r="AD2303" s="2" t="str">
        <f>IFERROR(VLOOKUP(A2303,'[1]For Report Q-2 '!$A$2:$AH$3476,30,0),"-")</f>
        <v>-</v>
      </c>
      <c r="AE2303" s="1" t="str">
        <f>IFERROR(VLOOKUP(A2303,'[1]For Report Q-2 '!$A$2:$AH$3476,31,0),"-")</f>
        <v>-</v>
      </c>
      <c r="AF2303" s="1" t="str">
        <f>IFERROR(VLOOKUP(A2303,'[1]For Report Q-2 '!$A$2:$AH$3476,32,0),"-")</f>
        <v>-</v>
      </c>
      <c r="AG2303" s="2" t="str">
        <f>IFERROR(VLOOKUP(A2303,'[1]For Report Q-2 '!$A$2:$AH$3476,33,0),"-")</f>
        <v>-</v>
      </c>
      <c r="AH2303" s="1" t="str">
        <f t="shared" si="35"/>
        <v>--</v>
      </c>
      <c r="AI2303" t="e">
        <v>#N/A</v>
      </c>
      <c r="AJ2303" t="e">
        <v>#N/A</v>
      </c>
      <c r="AK2303" t="e">
        <v>#N/A</v>
      </c>
    </row>
    <row r="2304" spans="1:37" x14ac:dyDescent="0.25">
      <c r="A2304" s="15">
        <v>9091286</v>
      </c>
      <c r="B2304" s="15" t="s">
        <v>739</v>
      </c>
      <c r="C2304" s="16">
        <v>44621</v>
      </c>
      <c r="D2304" s="15" t="s">
        <v>178</v>
      </c>
      <c r="E2304" s="1" t="s">
        <v>86</v>
      </c>
      <c r="F2304" s="15" t="s">
        <v>46</v>
      </c>
      <c r="G2304" s="1" t="s">
        <v>178</v>
      </c>
      <c r="H2304" s="17">
        <v>18335</v>
      </c>
      <c r="I2304" s="18">
        <v>0.18335000000000001</v>
      </c>
      <c r="J2304" s="1">
        <v>9078413</v>
      </c>
      <c r="K2304" s="1" t="s">
        <v>739</v>
      </c>
      <c r="L2304" s="19">
        <v>10290177.759199969</v>
      </c>
      <c r="M2304" s="1" t="s">
        <v>67</v>
      </c>
      <c r="N2304" s="1" t="s">
        <v>86</v>
      </c>
      <c r="O2304" s="1" t="s">
        <v>180</v>
      </c>
      <c r="P2304" s="20">
        <v>9078413</v>
      </c>
      <c r="Q2304" s="1" t="s">
        <v>340</v>
      </c>
      <c r="R2304" s="1" t="s">
        <v>89</v>
      </c>
      <c r="S2304" s="1" t="s">
        <v>80</v>
      </c>
      <c r="T2304" s="18">
        <f>IFERROR(VLOOKUP(A2304,'[1]For Report Q-2 '!$A$2:$T$3476,20,0),"-")</f>
        <v>0.1807</v>
      </c>
      <c r="U2304" s="55">
        <f>IFERROR(VLOOKUP(A2304,'[1]For Report Q-2 '!$A$2:$U$3476,21,0),"-")</f>
        <v>0</v>
      </c>
      <c r="V2304" s="2" t="str">
        <f>IFERROR(VLOOKUP(A2304,'[1]For Report Q-2 '!$A$2:$V$3476,22,0),"-")</f>
        <v>-</v>
      </c>
      <c r="W2304" s="1">
        <f>IFERROR(VLOOKUP(A2304,'[1]For Report Q-2 '!$A$2:$W$3476,23,0),"-")</f>
        <v>0</v>
      </c>
      <c r="X2304" s="1"/>
      <c r="Y2304" s="1"/>
      <c r="Z2304" s="2" t="str">
        <f>IFERROR(VLOOKUP(A2304,'[1]For Report Q-2 '!$A$2:$Z$3476,26,0),"-")</f>
        <v>-</v>
      </c>
      <c r="AA2304" s="1" t="str">
        <f>IFERROR(VLOOKUP(A2304,'[1]For Report Q-2 '!$A$2:$AH$3476,27,0),"-")</f>
        <v>-</v>
      </c>
      <c r="AB2304" s="1" t="str">
        <f>IFERROR(VLOOKUP(A2304,'[1]For Report Q-2 '!$A$2:$AH$3476,28,0),"-")</f>
        <v>-</v>
      </c>
      <c r="AC2304" s="2" t="str">
        <f>IFERROR(VLOOKUP(A2304,'[1]For Report Q-2 '!$A$2:$AH$3476,29,0),"-")</f>
        <v>-</v>
      </c>
      <c r="AD2304" s="2" t="str">
        <f>IFERROR(VLOOKUP(A2304,'[1]For Report Q-2 '!$A$2:$AH$3476,30,0),"-")</f>
        <v>-</v>
      </c>
      <c r="AE2304" s="1" t="str">
        <f>IFERROR(VLOOKUP(A2304,'[1]For Report Q-2 '!$A$2:$AH$3476,31,0),"-")</f>
        <v>-</v>
      </c>
      <c r="AF2304" s="1" t="str">
        <f>IFERROR(VLOOKUP(A2304,'[1]For Report Q-2 '!$A$2:$AH$3476,32,0),"-")</f>
        <v>-</v>
      </c>
      <c r="AG2304" s="2" t="str">
        <f>IFERROR(VLOOKUP(A2304,'[1]For Report Q-2 '!$A$2:$AH$3476,33,0),"-")</f>
        <v>-</v>
      </c>
      <c r="AH2304" s="1" t="str">
        <f t="shared" si="35"/>
        <v>--</v>
      </c>
      <c r="AI2304" t="e">
        <v>#N/A</v>
      </c>
      <c r="AJ2304" t="e">
        <v>#N/A</v>
      </c>
      <c r="AK2304" t="e">
        <v>#N/A</v>
      </c>
    </row>
    <row r="2305" spans="1:37" x14ac:dyDescent="0.25">
      <c r="A2305" s="15">
        <v>9091529</v>
      </c>
      <c r="B2305" s="15" t="s">
        <v>739</v>
      </c>
      <c r="C2305" s="16">
        <v>44621</v>
      </c>
      <c r="D2305" s="15" t="s">
        <v>83</v>
      </c>
      <c r="E2305" s="1" t="s">
        <v>86</v>
      </c>
      <c r="F2305" s="15" t="s">
        <v>46</v>
      </c>
      <c r="G2305" s="1" t="s">
        <v>83</v>
      </c>
      <c r="H2305" s="17">
        <v>34130</v>
      </c>
      <c r="I2305" s="18">
        <v>0.34129999999999999</v>
      </c>
      <c r="J2305" s="1">
        <v>9078413</v>
      </c>
      <c r="K2305" s="1" t="s">
        <v>739</v>
      </c>
      <c r="L2305" s="19">
        <v>10290177.759199969</v>
      </c>
      <c r="M2305" s="1" t="s">
        <v>67</v>
      </c>
      <c r="N2305" s="1" t="s">
        <v>86</v>
      </c>
      <c r="O2305" s="1" t="s">
        <v>84</v>
      </c>
      <c r="P2305" s="20">
        <v>9078413</v>
      </c>
      <c r="Q2305" s="1" t="s">
        <v>340</v>
      </c>
      <c r="R2305" s="1" t="s">
        <v>89</v>
      </c>
      <c r="S2305" s="1" t="s">
        <v>80</v>
      </c>
      <c r="T2305" s="18">
        <f>IFERROR(VLOOKUP(A2305,'[1]For Report Q-2 '!$A$2:$T$3476,20,0),"-")</f>
        <v>0.3201</v>
      </c>
      <c r="U2305" s="55">
        <f>IFERROR(VLOOKUP(A2305,'[1]For Report Q-2 '!$A$2:$U$3476,21,0),"-")</f>
        <v>0</v>
      </c>
      <c r="V2305" s="2" t="str">
        <f>IFERROR(VLOOKUP(A2305,'[1]For Report Q-2 '!$A$2:$V$3476,22,0),"-")</f>
        <v>-</v>
      </c>
      <c r="W2305" s="1">
        <f>IFERROR(VLOOKUP(A2305,'[1]For Report Q-2 '!$A$2:$W$3476,23,0),"-")</f>
        <v>0</v>
      </c>
      <c r="X2305" s="1"/>
      <c r="Y2305" s="1"/>
      <c r="Z2305" s="2" t="str">
        <f>IFERROR(VLOOKUP(A2305,'[1]For Report Q-2 '!$A$2:$Z$3476,26,0),"-")</f>
        <v>-</v>
      </c>
      <c r="AA2305" s="1" t="str">
        <f>IFERROR(VLOOKUP(A2305,'[1]For Report Q-2 '!$A$2:$AH$3476,27,0),"-")</f>
        <v>-</v>
      </c>
      <c r="AB2305" s="1" t="str">
        <f>IFERROR(VLOOKUP(A2305,'[1]For Report Q-2 '!$A$2:$AH$3476,28,0),"-")</f>
        <v>-</v>
      </c>
      <c r="AC2305" s="2" t="str">
        <f>IFERROR(VLOOKUP(A2305,'[1]For Report Q-2 '!$A$2:$AH$3476,29,0),"-")</f>
        <v>-</v>
      </c>
      <c r="AD2305" s="2" t="str">
        <f>IFERROR(VLOOKUP(A2305,'[1]For Report Q-2 '!$A$2:$AH$3476,30,0),"-")</f>
        <v>-</v>
      </c>
      <c r="AE2305" s="1" t="str">
        <f>IFERROR(VLOOKUP(A2305,'[1]For Report Q-2 '!$A$2:$AH$3476,31,0),"-")</f>
        <v>-</v>
      </c>
      <c r="AF2305" s="1" t="str">
        <f>IFERROR(VLOOKUP(A2305,'[1]For Report Q-2 '!$A$2:$AH$3476,32,0),"-")</f>
        <v>-</v>
      </c>
      <c r="AG2305" s="2" t="str">
        <f>IFERROR(VLOOKUP(A2305,'[1]For Report Q-2 '!$A$2:$AH$3476,33,0),"-")</f>
        <v>-</v>
      </c>
      <c r="AH2305" s="1" t="str">
        <f t="shared" si="35"/>
        <v>--</v>
      </c>
      <c r="AI2305" t="e">
        <v>#N/A</v>
      </c>
      <c r="AJ2305" t="e">
        <v>#N/A</v>
      </c>
      <c r="AK2305" t="e">
        <v>#N/A</v>
      </c>
    </row>
    <row r="2306" spans="1:37" x14ac:dyDescent="0.25">
      <c r="A2306" s="15">
        <v>9091580</v>
      </c>
      <c r="B2306" s="15" t="s">
        <v>739</v>
      </c>
      <c r="C2306" s="16">
        <v>44610</v>
      </c>
      <c r="D2306" s="15" t="s">
        <v>56</v>
      </c>
      <c r="E2306" s="1" t="s">
        <v>86</v>
      </c>
      <c r="F2306" s="15" t="s">
        <v>46</v>
      </c>
      <c r="G2306" s="1" t="s">
        <v>56</v>
      </c>
      <c r="H2306" s="17">
        <v>893.28</v>
      </c>
      <c r="I2306" s="18">
        <v>8.9327999999999994E-3</v>
      </c>
      <c r="J2306" s="1">
        <v>9078413</v>
      </c>
      <c r="K2306" s="1" t="s">
        <v>739</v>
      </c>
      <c r="L2306" s="19">
        <v>10290177.759199969</v>
      </c>
      <c r="M2306" s="1" t="s">
        <v>67</v>
      </c>
      <c r="N2306" s="1" t="s">
        <v>86</v>
      </c>
      <c r="O2306" s="1" t="s">
        <v>59</v>
      </c>
      <c r="P2306" s="20">
        <v>9078413</v>
      </c>
      <c r="Q2306" s="1" t="s">
        <v>340</v>
      </c>
      <c r="R2306" s="1" t="s">
        <v>89</v>
      </c>
      <c r="S2306" s="1" t="s">
        <v>80</v>
      </c>
      <c r="T2306" s="18">
        <f>IFERROR(VLOOKUP(A2306,'[1]For Report Q-2 '!$A$2:$T$3476,20,0),"-")</f>
        <v>8.9327999999999994E-3</v>
      </c>
      <c r="U2306" s="55">
        <f>IFERROR(VLOOKUP(A2306,'[1]For Report Q-2 '!$A$2:$U$3476,21,0),"-")</f>
        <v>0</v>
      </c>
      <c r="V2306" s="2" t="str">
        <f>IFERROR(VLOOKUP(A2306,'[1]For Report Q-2 '!$A$2:$V$3476,22,0),"-")</f>
        <v>-</v>
      </c>
      <c r="W2306" s="1">
        <f>IFERROR(VLOOKUP(A2306,'[1]For Report Q-2 '!$A$2:$W$3476,23,0),"-")</f>
        <v>0</v>
      </c>
      <c r="X2306" s="1"/>
      <c r="Y2306" s="1"/>
      <c r="Z2306" s="2" t="str">
        <f>IFERROR(VLOOKUP(A2306,'[1]For Report Q-2 '!$A$2:$Z$3476,26,0),"-")</f>
        <v>-</v>
      </c>
      <c r="AA2306" s="1" t="str">
        <f>IFERROR(VLOOKUP(A2306,'[1]For Report Q-2 '!$A$2:$AH$3476,27,0),"-")</f>
        <v>-</v>
      </c>
      <c r="AB2306" s="1" t="str">
        <f>IFERROR(VLOOKUP(A2306,'[1]For Report Q-2 '!$A$2:$AH$3476,28,0),"-")</f>
        <v>-</v>
      </c>
      <c r="AC2306" s="2" t="str">
        <f>IFERROR(VLOOKUP(A2306,'[1]For Report Q-2 '!$A$2:$AH$3476,29,0),"-")</f>
        <v>-</v>
      </c>
      <c r="AD2306" s="2" t="str">
        <f>IFERROR(VLOOKUP(A2306,'[1]For Report Q-2 '!$A$2:$AH$3476,30,0),"-")</f>
        <v>-</v>
      </c>
      <c r="AE2306" s="1" t="str">
        <f>IFERROR(VLOOKUP(A2306,'[1]For Report Q-2 '!$A$2:$AH$3476,31,0),"-")</f>
        <v>-</v>
      </c>
      <c r="AF2306" s="1" t="str">
        <f>IFERROR(VLOOKUP(A2306,'[1]For Report Q-2 '!$A$2:$AH$3476,32,0),"-")</f>
        <v>-</v>
      </c>
      <c r="AG2306" s="2" t="str">
        <f>IFERROR(VLOOKUP(A2306,'[1]For Report Q-2 '!$A$2:$AH$3476,33,0),"-")</f>
        <v>-</v>
      </c>
      <c r="AH2306" s="1" t="str">
        <f t="shared" si="35"/>
        <v>--</v>
      </c>
      <c r="AI2306" t="e">
        <v>#N/A</v>
      </c>
      <c r="AJ2306" t="e">
        <v>#N/A</v>
      </c>
      <c r="AK2306" t="e">
        <v>#N/A</v>
      </c>
    </row>
    <row r="2307" spans="1:37" x14ac:dyDescent="0.25">
      <c r="A2307" s="15">
        <v>9091581</v>
      </c>
      <c r="B2307" s="15" t="s">
        <v>739</v>
      </c>
      <c r="C2307" s="16">
        <v>44610</v>
      </c>
      <c r="D2307" s="15" t="s">
        <v>56</v>
      </c>
      <c r="E2307" s="1" t="s">
        <v>86</v>
      </c>
      <c r="F2307" s="15" t="s">
        <v>46</v>
      </c>
      <c r="G2307" s="1" t="s">
        <v>56</v>
      </c>
      <c r="H2307" s="17">
        <v>893.28</v>
      </c>
      <c r="I2307" s="18">
        <v>8.9327999999999994E-3</v>
      </c>
      <c r="J2307" s="1">
        <v>9078413</v>
      </c>
      <c r="K2307" s="1" t="s">
        <v>739</v>
      </c>
      <c r="L2307" s="19">
        <v>10290177.759199969</v>
      </c>
      <c r="M2307" s="1" t="s">
        <v>67</v>
      </c>
      <c r="N2307" s="1" t="s">
        <v>86</v>
      </c>
      <c r="O2307" s="1" t="s">
        <v>59</v>
      </c>
      <c r="P2307" s="20">
        <v>9078413</v>
      </c>
      <c r="Q2307" s="1" t="s">
        <v>340</v>
      </c>
      <c r="R2307" s="1" t="s">
        <v>89</v>
      </c>
      <c r="S2307" s="1" t="s">
        <v>80</v>
      </c>
      <c r="T2307" s="18">
        <f>IFERROR(VLOOKUP(A2307,'[1]For Report Q-2 '!$A$2:$T$3476,20,0),"-")</f>
        <v>8.9327999999999994E-3</v>
      </c>
      <c r="U2307" s="55">
        <f>IFERROR(VLOOKUP(A2307,'[1]For Report Q-2 '!$A$2:$U$3476,21,0),"-")</f>
        <v>0</v>
      </c>
      <c r="V2307" s="2" t="str">
        <f>IFERROR(VLOOKUP(A2307,'[1]For Report Q-2 '!$A$2:$V$3476,22,0),"-")</f>
        <v>-</v>
      </c>
      <c r="W2307" s="1">
        <f>IFERROR(VLOOKUP(A2307,'[1]For Report Q-2 '!$A$2:$W$3476,23,0),"-")</f>
        <v>0</v>
      </c>
      <c r="X2307" s="1"/>
      <c r="Y2307" s="1"/>
      <c r="Z2307" s="2" t="str">
        <f>IFERROR(VLOOKUP(A2307,'[1]For Report Q-2 '!$A$2:$Z$3476,26,0),"-")</f>
        <v>-</v>
      </c>
      <c r="AA2307" s="1" t="str">
        <f>IFERROR(VLOOKUP(A2307,'[1]For Report Q-2 '!$A$2:$AH$3476,27,0),"-")</f>
        <v>-</v>
      </c>
      <c r="AB2307" s="1" t="str">
        <f>IFERROR(VLOOKUP(A2307,'[1]For Report Q-2 '!$A$2:$AH$3476,28,0),"-")</f>
        <v>-</v>
      </c>
      <c r="AC2307" s="2" t="str">
        <f>IFERROR(VLOOKUP(A2307,'[1]For Report Q-2 '!$A$2:$AH$3476,29,0),"-")</f>
        <v>-</v>
      </c>
      <c r="AD2307" s="2" t="str">
        <f>IFERROR(VLOOKUP(A2307,'[1]For Report Q-2 '!$A$2:$AH$3476,30,0),"-")</f>
        <v>-</v>
      </c>
      <c r="AE2307" s="1" t="str">
        <f>IFERROR(VLOOKUP(A2307,'[1]For Report Q-2 '!$A$2:$AH$3476,31,0),"-")</f>
        <v>-</v>
      </c>
      <c r="AF2307" s="1" t="str">
        <f>IFERROR(VLOOKUP(A2307,'[1]For Report Q-2 '!$A$2:$AH$3476,32,0),"-")</f>
        <v>-</v>
      </c>
      <c r="AG2307" s="2" t="str">
        <f>IFERROR(VLOOKUP(A2307,'[1]For Report Q-2 '!$A$2:$AH$3476,33,0),"-")</f>
        <v>-</v>
      </c>
      <c r="AH2307" s="1" t="str">
        <f t="shared" ref="AH2307:AH2370" si="36">AF2307&amp;AB2307</f>
        <v>--</v>
      </c>
      <c r="AI2307" t="e">
        <v>#N/A</v>
      </c>
      <c r="AJ2307" t="e">
        <v>#N/A</v>
      </c>
      <c r="AK2307" t="e">
        <v>#N/A</v>
      </c>
    </row>
    <row r="2308" spans="1:37" x14ac:dyDescent="0.25">
      <c r="A2308" s="15">
        <v>9091582</v>
      </c>
      <c r="B2308" s="15" t="s">
        <v>739</v>
      </c>
      <c r="C2308" s="16">
        <v>44610</v>
      </c>
      <c r="D2308" s="15" t="s">
        <v>56</v>
      </c>
      <c r="E2308" s="1" t="s">
        <v>86</v>
      </c>
      <c r="F2308" s="15" t="s">
        <v>46</v>
      </c>
      <c r="G2308" s="1" t="s">
        <v>56</v>
      </c>
      <c r="H2308" s="17">
        <v>893.28</v>
      </c>
      <c r="I2308" s="18">
        <v>8.9327999999999994E-3</v>
      </c>
      <c r="J2308" s="1">
        <v>9078413</v>
      </c>
      <c r="K2308" s="1" t="s">
        <v>739</v>
      </c>
      <c r="L2308" s="19">
        <v>10290177.759199969</v>
      </c>
      <c r="M2308" s="1" t="s">
        <v>67</v>
      </c>
      <c r="N2308" s="1" t="s">
        <v>86</v>
      </c>
      <c r="O2308" s="1" t="s">
        <v>59</v>
      </c>
      <c r="P2308" s="20">
        <v>9078413</v>
      </c>
      <c r="Q2308" s="1" t="s">
        <v>340</v>
      </c>
      <c r="R2308" s="1" t="s">
        <v>89</v>
      </c>
      <c r="S2308" s="1" t="s">
        <v>80</v>
      </c>
      <c r="T2308" s="18">
        <f>IFERROR(VLOOKUP(A2308,'[1]For Report Q-2 '!$A$2:$T$3476,20,0),"-")</f>
        <v>8.9327999999999994E-3</v>
      </c>
      <c r="U2308" s="55">
        <f>IFERROR(VLOOKUP(A2308,'[1]For Report Q-2 '!$A$2:$U$3476,21,0),"-")</f>
        <v>0</v>
      </c>
      <c r="V2308" s="2" t="str">
        <f>IFERROR(VLOOKUP(A2308,'[1]For Report Q-2 '!$A$2:$V$3476,22,0),"-")</f>
        <v>-</v>
      </c>
      <c r="W2308" s="1">
        <f>IFERROR(VLOOKUP(A2308,'[1]For Report Q-2 '!$A$2:$W$3476,23,0),"-")</f>
        <v>0</v>
      </c>
      <c r="X2308" s="1"/>
      <c r="Y2308" s="1"/>
      <c r="Z2308" s="2" t="str">
        <f>IFERROR(VLOOKUP(A2308,'[1]For Report Q-2 '!$A$2:$Z$3476,26,0),"-")</f>
        <v>-</v>
      </c>
      <c r="AA2308" s="1" t="str">
        <f>IFERROR(VLOOKUP(A2308,'[1]For Report Q-2 '!$A$2:$AH$3476,27,0),"-")</f>
        <v>-</v>
      </c>
      <c r="AB2308" s="1" t="str">
        <f>IFERROR(VLOOKUP(A2308,'[1]For Report Q-2 '!$A$2:$AH$3476,28,0),"-")</f>
        <v>-</v>
      </c>
      <c r="AC2308" s="2" t="str">
        <f>IFERROR(VLOOKUP(A2308,'[1]For Report Q-2 '!$A$2:$AH$3476,29,0),"-")</f>
        <v>-</v>
      </c>
      <c r="AD2308" s="2" t="str">
        <f>IFERROR(VLOOKUP(A2308,'[1]For Report Q-2 '!$A$2:$AH$3476,30,0),"-")</f>
        <v>-</v>
      </c>
      <c r="AE2308" s="1" t="str">
        <f>IFERROR(VLOOKUP(A2308,'[1]For Report Q-2 '!$A$2:$AH$3476,31,0),"-")</f>
        <v>-</v>
      </c>
      <c r="AF2308" s="1" t="str">
        <f>IFERROR(VLOOKUP(A2308,'[1]For Report Q-2 '!$A$2:$AH$3476,32,0),"-")</f>
        <v>-</v>
      </c>
      <c r="AG2308" s="2" t="str">
        <f>IFERROR(VLOOKUP(A2308,'[1]For Report Q-2 '!$A$2:$AH$3476,33,0),"-")</f>
        <v>-</v>
      </c>
      <c r="AH2308" s="1" t="str">
        <f t="shared" si="36"/>
        <v>--</v>
      </c>
      <c r="AI2308" t="e">
        <v>#N/A</v>
      </c>
      <c r="AJ2308" t="e">
        <v>#N/A</v>
      </c>
      <c r="AK2308" t="e">
        <v>#N/A</v>
      </c>
    </row>
    <row r="2309" spans="1:37" x14ac:dyDescent="0.25">
      <c r="A2309" s="15">
        <v>9091911</v>
      </c>
      <c r="B2309" s="15" t="s">
        <v>739</v>
      </c>
      <c r="C2309" s="16">
        <v>44593</v>
      </c>
      <c r="D2309" s="15" t="s">
        <v>56</v>
      </c>
      <c r="E2309" s="1" t="s">
        <v>86</v>
      </c>
      <c r="F2309" s="15" t="s">
        <v>46</v>
      </c>
      <c r="G2309" s="1" t="s">
        <v>56</v>
      </c>
      <c r="H2309" s="17">
        <v>1173.9000000000001</v>
      </c>
      <c r="I2309" s="18">
        <v>1.1739000000000001E-2</v>
      </c>
      <c r="J2309" s="1">
        <v>9078413</v>
      </c>
      <c r="K2309" s="1" t="s">
        <v>739</v>
      </c>
      <c r="L2309" s="19">
        <v>10290177.759199969</v>
      </c>
      <c r="M2309" s="1" t="s">
        <v>67</v>
      </c>
      <c r="N2309" s="1" t="s">
        <v>86</v>
      </c>
      <c r="O2309" s="1" t="s">
        <v>59</v>
      </c>
      <c r="P2309" s="20">
        <v>9078413</v>
      </c>
      <c r="Q2309" s="1" t="s">
        <v>340</v>
      </c>
      <c r="R2309" s="1" t="s">
        <v>89</v>
      </c>
      <c r="S2309" s="1" t="s">
        <v>80</v>
      </c>
      <c r="T2309" s="18">
        <f>IFERROR(VLOOKUP(A2309,'[1]For Report Q-2 '!$A$2:$T$3476,20,0),"-")</f>
        <v>1.1739000000000001E-2</v>
      </c>
      <c r="U2309" s="55">
        <f>IFERROR(VLOOKUP(A2309,'[1]For Report Q-2 '!$A$2:$U$3476,21,0),"-")</f>
        <v>0</v>
      </c>
      <c r="V2309" s="2" t="str">
        <f>IFERROR(VLOOKUP(A2309,'[1]For Report Q-2 '!$A$2:$V$3476,22,0),"-")</f>
        <v>-</v>
      </c>
      <c r="W2309" s="1">
        <f>IFERROR(VLOOKUP(A2309,'[1]For Report Q-2 '!$A$2:$W$3476,23,0),"-")</f>
        <v>0</v>
      </c>
      <c r="X2309" s="1"/>
      <c r="Y2309" s="1"/>
      <c r="Z2309" s="2" t="str">
        <f>IFERROR(VLOOKUP(A2309,'[1]For Report Q-2 '!$A$2:$Z$3476,26,0),"-")</f>
        <v>-</v>
      </c>
      <c r="AA2309" s="1" t="str">
        <f>IFERROR(VLOOKUP(A2309,'[1]For Report Q-2 '!$A$2:$AH$3476,27,0),"-")</f>
        <v>-</v>
      </c>
      <c r="AB2309" s="1" t="str">
        <f>IFERROR(VLOOKUP(A2309,'[1]For Report Q-2 '!$A$2:$AH$3476,28,0),"-")</f>
        <v>-</v>
      </c>
      <c r="AC2309" s="2" t="str">
        <f>IFERROR(VLOOKUP(A2309,'[1]For Report Q-2 '!$A$2:$AH$3476,29,0),"-")</f>
        <v>-</v>
      </c>
      <c r="AD2309" s="2" t="str">
        <f>IFERROR(VLOOKUP(A2309,'[1]For Report Q-2 '!$A$2:$AH$3476,30,0),"-")</f>
        <v>-</v>
      </c>
      <c r="AE2309" s="1" t="str">
        <f>IFERROR(VLOOKUP(A2309,'[1]For Report Q-2 '!$A$2:$AH$3476,31,0),"-")</f>
        <v>-</v>
      </c>
      <c r="AF2309" s="1" t="str">
        <f>IFERROR(VLOOKUP(A2309,'[1]For Report Q-2 '!$A$2:$AH$3476,32,0),"-")</f>
        <v>-</v>
      </c>
      <c r="AG2309" s="2" t="str">
        <f>IFERROR(VLOOKUP(A2309,'[1]For Report Q-2 '!$A$2:$AH$3476,33,0),"-")</f>
        <v>-</v>
      </c>
      <c r="AH2309" s="1" t="str">
        <f t="shared" si="36"/>
        <v>--</v>
      </c>
      <c r="AI2309" t="e">
        <v>#N/A</v>
      </c>
      <c r="AJ2309" t="e">
        <v>#N/A</v>
      </c>
      <c r="AK2309" t="e">
        <v>#N/A</v>
      </c>
    </row>
    <row r="2310" spans="1:37" x14ac:dyDescent="0.25">
      <c r="A2310" s="15">
        <v>9091912</v>
      </c>
      <c r="B2310" s="15" t="s">
        <v>739</v>
      </c>
      <c r="C2310" s="16">
        <v>44593</v>
      </c>
      <c r="D2310" s="15" t="s">
        <v>56</v>
      </c>
      <c r="E2310" s="1" t="s">
        <v>86</v>
      </c>
      <c r="F2310" s="15" t="s">
        <v>46</v>
      </c>
      <c r="G2310" s="1" t="s">
        <v>56</v>
      </c>
      <c r="H2310" s="17">
        <v>1173.9000000000001</v>
      </c>
      <c r="I2310" s="18">
        <v>1.1739000000000001E-2</v>
      </c>
      <c r="J2310" s="1">
        <v>9078413</v>
      </c>
      <c r="K2310" s="1" t="s">
        <v>739</v>
      </c>
      <c r="L2310" s="19">
        <v>10290177.759199969</v>
      </c>
      <c r="M2310" s="1" t="s">
        <v>67</v>
      </c>
      <c r="N2310" s="1" t="s">
        <v>86</v>
      </c>
      <c r="O2310" s="1" t="s">
        <v>59</v>
      </c>
      <c r="P2310" s="20">
        <v>9078413</v>
      </c>
      <c r="Q2310" s="1" t="s">
        <v>340</v>
      </c>
      <c r="R2310" s="1" t="s">
        <v>89</v>
      </c>
      <c r="S2310" s="1" t="s">
        <v>80</v>
      </c>
      <c r="T2310" s="18">
        <f>IFERROR(VLOOKUP(A2310,'[1]For Report Q-2 '!$A$2:$T$3476,20,0),"-")</f>
        <v>1.1739000000000001E-2</v>
      </c>
      <c r="U2310" s="55">
        <f>IFERROR(VLOOKUP(A2310,'[1]For Report Q-2 '!$A$2:$U$3476,21,0),"-")</f>
        <v>0</v>
      </c>
      <c r="V2310" s="2" t="str">
        <f>IFERROR(VLOOKUP(A2310,'[1]For Report Q-2 '!$A$2:$V$3476,22,0),"-")</f>
        <v>-</v>
      </c>
      <c r="W2310" s="1">
        <f>IFERROR(VLOOKUP(A2310,'[1]For Report Q-2 '!$A$2:$W$3476,23,0),"-")</f>
        <v>0</v>
      </c>
      <c r="X2310" s="1"/>
      <c r="Y2310" s="1"/>
      <c r="Z2310" s="2" t="str">
        <f>IFERROR(VLOOKUP(A2310,'[1]For Report Q-2 '!$A$2:$Z$3476,26,0),"-")</f>
        <v>-</v>
      </c>
      <c r="AA2310" s="1" t="str">
        <f>IFERROR(VLOOKUP(A2310,'[1]For Report Q-2 '!$A$2:$AH$3476,27,0),"-")</f>
        <v>-</v>
      </c>
      <c r="AB2310" s="1" t="str">
        <f>IFERROR(VLOOKUP(A2310,'[1]For Report Q-2 '!$A$2:$AH$3476,28,0),"-")</f>
        <v>-</v>
      </c>
      <c r="AC2310" s="2" t="str">
        <f>IFERROR(VLOOKUP(A2310,'[1]For Report Q-2 '!$A$2:$AH$3476,29,0),"-")</f>
        <v>-</v>
      </c>
      <c r="AD2310" s="2" t="str">
        <f>IFERROR(VLOOKUP(A2310,'[1]For Report Q-2 '!$A$2:$AH$3476,30,0),"-")</f>
        <v>-</v>
      </c>
      <c r="AE2310" s="1" t="str">
        <f>IFERROR(VLOOKUP(A2310,'[1]For Report Q-2 '!$A$2:$AH$3476,31,0),"-")</f>
        <v>-</v>
      </c>
      <c r="AF2310" s="1" t="str">
        <f>IFERROR(VLOOKUP(A2310,'[1]For Report Q-2 '!$A$2:$AH$3476,32,0),"-")</f>
        <v>-</v>
      </c>
      <c r="AG2310" s="2" t="str">
        <f>IFERROR(VLOOKUP(A2310,'[1]For Report Q-2 '!$A$2:$AH$3476,33,0),"-")</f>
        <v>-</v>
      </c>
      <c r="AH2310" s="1" t="str">
        <f t="shared" si="36"/>
        <v>--</v>
      </c>
      <c r="AI2310" t="e">
        <v>#N/A</v>
      </c>
      <c r="AJ2310" t="e">
        <v>#N/A</v>
      </c>
      <c r="AK2310" t="e">
        <v>#N/A</v>
      </c>
    </row>
    <row r="2311" spans="1:37" x14ac:dyDescent="0.25">
      <c r="A2311" s="15">
        <v>9091913</v>
      </c>
      <c r="B2311" s="15" t="s">
        <v>739</v>
      </c>
      <c r="C2311" s="16">
        <v>44593</v>
      </c>
      <c r="D2311" s="15" t="s">
        <v>56</v>
      </c>
      <c r="E2311" s="1" t="s">
        <v>86</v>
      </c>
      <c r="F2311" s="15" t="s">
        <v>46</v>
      </c>
      <c r="G2311" s="1" t="s">
        <v>56</v>
      </c>
      <c r="H2311" s="17">
        <v>1173.9000000000001</v>
      </c>
      <c r="I2311" s="18">
        <v>1.1739000000000001E-2</v>
      </c>
      <c r="J2311" s="1">
        <v>9078413</v>
      </c>
      <c r="K2311" s="1" t="s">
        <v>739</v>
      </c>
      <c r="L2311" s="19">
        <v>10290177.759199969</v>
      </c>
      <c r="M2311" s="1" t="s">
        <v>67</v>
      </c>
      <c r="N2311" s="1" t="s">
        <v>86</v>
      </c>
      <c r="O2311" s="1" t="s">
        <v>59</v>
      </c>
      <c r="P2311" s="20">
        <v>9078413</v>
      </c>
      <c r="Q2311" s="1" t="s">
        <v>340</v>
      </c>
      <c r="R2311" s="1" t="s">
        <v>89</v>
      </c>
      <c r="S2311" s="1" t="s">
        <v>80</v>
      </c>
      <c r="T2311" s="18">
        <f>IFERROR(VLOOKUP(A2311,'[1]For Report Q-2 '!$A$2:$T$3476,20,0),"-")</f>
        <v>1.1739000000000001E-2</v>
      </c>
      <c r="U2311" s="55">
        <f>IFERROR(VLOOKUP(A2311,'[1]For Report Q-2 '!$A$2:$U$3476,21,0),"-")</f>
        <v>0</v>
      </c>
      <c r="V2311" s="2" t="str">
        <f>IFERROR(VLOOKUP(A2311,'[1]For Report Q-2 '!$A$2:$V$3476,22,0),"-")</f>
        <v>-</v>
      </c>
      <c r="W2311" s="1">
        <f>IFERROR(VLOOKUP(A2311,'[1]For Report Q-2 '!$A$2:$W$3476,23,0),"-")</f>
        <v>0</v>
      </c>
      <c r="X2311" s="1"/>
      <c r="Y2311" s="1"/>
      <c r="Z2311" s="2" t="str">
        <f>IFERROR(VLOOKUP(A2311,'[1]For Report Q-2 '!$A$2:$Z$3476,26,0),"-")</f>
        <v>-</v>
      </c>
      <c r="AA2311" s="1" t="str">
        <f>IFERROR(VLOOKUP(A2311,'[1]For Report Q-2 '!$A$2:$AH$3476,27,0),"-")</f>
        <v>-</v>
      </c>
      <c r="AB2311" s="1" t="str">
        <f>IFERROR(VLOOKUP(A2311,'[1]For Report Q-2 '!$A$2:$AH$3476,28,0),"-")</f>
        <v>-</v>
      </c>
      <c r="AC2311" s="2" t="str">
        <f>IFERROR(VLOOKUP(A2311,'[1]For Report Q-2 '!$A$2:$AH$3476,29,0),"-")</f>
        <v>-</v>
      </c>
      <c r="AD2311" s="2" t="str">
        <f>IFERROR(VLOOKUP(A2311,'[1]For Report Q-2 '!$A$2:$AH$3476,30,0),"-")</f>
        <v>-</v>
      </c>
      <c r="AE2311" s="1" t="str">
        <f>IFERROR(VLOOKUP(A2311,'[1]For Report Q-2 '!$A$2:$AH$3476,31,0),"-")</f>
        <v>-</v>
      </c>
      <c r="AF2311" s="1" t="str">
        <f>IFERROR(VLOOKUP(A2311,'[1]For Report Q-2 '!$A$2:$AH$3476,32,0),"-")</f>
        <v>-</v>
      </c>
      <c r="AG2311" s="2" t="str">
        <f>IFERROR(VLOOKUP(A2311,'[1]For Report Q-2 '!$A$2:$AH$3476,33,0),"-")</f>
        <v>-</v>
      </c>
      <c r="AH2311" s="1" t="str">
        <f t="shared" si="36"/>
        <v>--</v>
      </c>
      <c r="AI2311" t="e">
        <v>#N/A</v>
      </c>
      <c r="AJ2311" t="e">
        <v>#N/A</v>
      </c>
      <c r="AK2311" t="e">
        <v>#N/A</v>
      </c>
    </row>
    <row r="2312" spans="1:37" x14ac:dyDescent="0.25">
      <c r="A2312" s="15">
        <v>9091914</v>
      </c>
      <c r="B2312" s="15" t="s">
        <v>739</v>
      </c>
      <c r="C2312" s="16">
        <v>44621</v>
      </c>
      <c r="D2312" s="15" t="s">
        <v>56</v>
      </c>
      <c r="E2312" s="1" t="s">
        <v>86</v>
      </c>
      <c r="F2312" s="15" t="s">
        <v>46</v>
      </c>
      <c r="G2312" s="1" t="s">
        <v>56</v>
      </c>
      <c r="H2312" s="17">
        <v>1173.9000000000001</v>
      </c>
      <c r="I2312" s="18">
        <v>1.1739000000000001E-2</v>
      </c>
      <c r="J2312" s="1">
        <v>9078413</v>
      </c>
      <c r="K2312" s="1" t="s">
        <v>739</v>
      </c>
      <c r="L2312" s="19">
        <v>10290177.759199969</v>
      </c>
      <c r="M2312" s="1" t="s">
        <v>67</v>
      </c>
      <c r="N2312" s="1" t="s">
        <v>86</v>
      </c>
      <c r="O2312" s="1" t="s">
        <v>59</v>
      </c>
      <c r="P2312" s="20">
        <v>9078413</v>
      </c>
      <c r="Q2312" s="1" t="s">
        <v>340</v>
      </c>
      <c r="R2312" s="1" t="s">
        <v>89</v>
      </c>
      <c r="S2312" s="1" t="s">
        <v>80</v>
      </c>
      <c r="T2312" s="18">
        <f>IFERROR(VLOOKUP(A2312,'[1]For Report Q-2 '!$A$2:$T$3476,20,0),"-")</f>
        <v>1.1739000000000001E-2</v>
      </c>
      <c r="U2312" s="55">
        <f>IFERROR(VLOOKUP(A2312,'[1]For Report Q-2 '!$A$2:$U$3476,21,0),"-")</f>
        <v>0</v>
      </c>
      <c r="V2312" s="2" t="str">
        <f>IFERROR(VLOOKUP(A2312,'[1]For Report Q-2 '!$A$2:$V$3476,22,0),"-")</f>
        <v>-</v>
      </c>
      <c r="W2312" s="1">
        <f>IFERROR(VLOOKUP(A2312,'[1]For Report Q-2 '!$A$2:$W$3476,23,0),"-")</f>
        <v>0</v>
      </c>
      <c r="X2312" s="1"/>
      <c r="Y2312" s="1"/>
      <c r="Z2312" s="2" t="str">
        <f>IFERROR(VLOOKUP(A2312,'[1]For Report Q-2 '!$A$2:$Z$3476,26,0),"-")</f>
        <v>-</v>
      </c>
      <c r="AA2312" s="1" t="str">
        <f>IFERROR(VLOOKUP(A2312,'[1]For Report Q-2 '!$A$2:$AH$3476,27,0),"-")</f>
        <v>-</v>
      </c>
      <c r="AB2312" s="1" t="str">
        <f>IFERROR(VLOOKUP(A2312,'[1]For Report Q-2 '!$A$2:$AH$3476,28,0),"-")</f>
        <v>-</v>
      </c>
      <c r="AC2312" s="2" t="str">
        <f>IFERROR(VLOOKUP(A2312,'[1]For Report Q-2 '!$A$2:$AH$3476,29,0),"-")</f>
        <v>-</v>
      </c>
      <c r="AD2312" s="2" t="str">
        <f>IFERROR(VLOOKUP(A2312,'[1]For Report Q-2 '!$A$2:$AH$3476,30,0),"-")</f>
        <v>-</v>
      </c>
      <c r="AE2312" s="1" t="str">
        <f>IFERROR(VLOOKUP(A2312,'[1]For Report Q-2 '!$A$2:$AH$3476,31,0),"-")</f>
        <v>-</v>
      </c>
      <c r="AF2312" s="1" t="str">
        <f>IFERROR(VLOOKUP(A2312,'[1]For Report Q-2 '!$A$2:$AH$3476,32,0),"-")</f>
        <v>-</v>
      </c>
      <c r="AG2312" s="2" t="str">
        <f>IFERROR(VLOOKUP(A2312,'[1]For Report Q-2 '!$A$2:$AH$3476,33,0),"-")</f>
        <v>-</v>
      </c>
      <c r="AH2312" s="1" t="str">
        <f t="shared" si="36"/>
        <v>--</v>
      </c>
      <c r="AI2312" t="e">
        <v>#N/A</v>
      </c>
      <c r="AJ2312" t="e">
        <v>#N/A</v>
      </c>
      <c r="AK2312" t="e">
        <v>#N/A</v>
      </c>
    </row>
    <row r="2313" spans="1:37" x14ac:dyDescent="0.25">
      <c r="A2313" s="15">
        <v>9092068</v>
      </c>
      <c r="B2313" s="15" t="s">
        <v>739</v>
      </c>
      <c r="C2313" s="16">
        <v>44644</v>
      </c>
      <c r="D2313" s="15" t="s">
        <v>56</v>
      </c>
      <c r="E2313" s="1" t="s">
        <v>86</v>
      </c>
      <c r="F2313" s="15" t="s">
        <v>46</v>
      </c>
      <c r="G2313" s="1" t="s">
        <v>56</v>
      </c>
      <c r="H2313" s="17">
        <v>15170</v>
      </c>
      <c r="I2313" s="18">
        <v>0.1517</v>
      </c>
      <c r="J2313" s="1">
        <v>9078413</v>
      </c>
      <c r="K2313" s="1" t="s">
        <v>739</v>
      </c>
      <c r="L2313" s="19">
        <v>10290177.759199969</v>
      </c>
      <c r="M2313" s="1" t="s">
        <v>67</v>
      </c>
      <c r="N2313" s="1" t="s">
        <v>86</v>
      </c>
      <c r="O2313" s="1" t="s">
        <v>59</v>
      </c>
      <c r="P2313" s="20">
        <v>9078413</v>
      </c>
      <c r="Q2313" s="1" t="s">
        <v>340</v>
      </c>
      <c r="R2313" s="1" t="s">
        <v>89</v>
      </c>
      <c r="S2313" s="1" t="s">
        <v>80</v>
      </c>
      <c r="T2313" s="18">
        <f>IFERROR(VLOOKUP(A2313,'[1]For Report Q-2 '!$A$2:$T$3476,20,0),"-")</f>
        <v>0.20205000000000001</v>
      </c>
      <c r="U2313" s="55">
        <f>IFERROR(VLOOKUP(A2313,'[1]For Report Q-2 '!$A$2:$U$3476,21,0),"-")</f>
        <v>0</v>
      </c>
      <c r="V2313" s="2" t="str">
        <f>IFERROR(VLOOKUP(A2313,'[1]For Report Q-2 '!$A$2:$V$3476,22,0),"-")</f>
        <v>-</v>
      </c>
      <c r="W2313" s="1">
        <f>IFERROR(VLOOKUP(A2313,'[1]For Report Q-2 '!$A$2:$W$3476,23,0),"-")</f>
        <v>0</v>
      </c>
      <c r="X2313" s="1"/>
      <c r="Y2313" s="1"/>
      <c r="Z2313" s="2" t="str">
        <f>IFERROR(VLOOKUP(A2313,'[1]For Report Q-2 '!$A$2:$Z$3476,26,0),"-")</f>
        <v>-</v>
      </c>
      <c r="AA2313" s="1" t="str">
        <f>IFERROR(VLOOKUP(A2313,'[1]For Report Q-2 '!$A$2:$AH$3476,27,0),"-")</f>
        <v>-</v>
      </c>
      <c r="AB2313" s="1" t="str">
        <f>IFERROR(VLOOKUP(A2313,'[1]For Report Q-2 '!$A$2:$AH$3476,28,0),"-")</f>
        <v>-</v>
      </c>
      <c r="AC2313" s="2" t="str">
        <f>IFERROR(VLOOKUP(A2313,'[1]For Report Q-2 '!$A$2:$AH$3476,29,0),"-")</f>
        <v>-</v>
      </c>
      <c r="AD2313" s="2" t="str">
        <f>IFERROR(VLOOKUP(A2313,'[1]For Report Q-2 '!$A$2:$AH$3476,30,0),"-")</f>
        <v>-</v>
      </c>
      <c r="AE2313" s="1" t="str">
        <f>IFERROR(VLOOKUP(A2313,'[1]For Report Q-2 '!$A$2:$AH$3476,31,0),"-")</f>
        <v>-</v>
      </c>
      <c r="AF2313" s="1" t="str">
        <f>IFERROR(VLOOKUP(A2313,'[1]For Report Q-2 '!$A$2:$AH$3476,32,0),"-")</f>
        <v>-</v>
      </c>
      <c r="AG2313" s="2" t="str">
        <f>IFERROR(VLOOKUP(A2313,'[1]For Report Q-2 '!$A$2:$AH$3476,33,0),"-")</f>
        <v>-</v>
      </c>
      <c r="AH2313" s="1" t="str">
        <f t="shared" si="36"/>
        <v>--</v>
      </c>
      <c r="AI2313" t="e">
        <v>#N/A</v>
      </c>
      <c r="AJ2313" t="e">
        <v>#N/A</v>
      </c>
      <c r="AK2313" t="e">
        <v>#N/A</v>
      </c>
    </row>
    <row r="2314" spans="1:37" x14ac:dyDescent="0.25">
      <c r="A2314" s="15">
        <v>9092357</v>
      </c>
      <c r="B2314" s="15" t="s">
        <v>739</v>
      </c>
      <c r="C2314" s="16">
        <v>44670</v>
      </c>
      <c r="D2314" s="15" t="s">
        <v>28</v>
      </c>
      <c r="E2314" s="1" t="s">
        <v>86</v>
      </c>
      <c r="F2314" s="15" t="s">
        <v>46</v>
      </c>
      <c r="G2314" s="1" t="s">
        <v>28</v>
      </c>
      <c r="H2314" s="17">
        <v>65120</v>
      </c>
      <c r="I2314" s="18">
        <v>0.6512</v>
      </c>
      <c r="J2314" s="1">
        <v>9078413</v>
      </c>
      <c r="K2314" s="1" t="s">
        <v>739</v>
      </c>
      <c r="L2314" s="19">
        <v>10290177.759199969</v>
      </c>
      <c r="M2314" s="1" t="s">
        <v>67</v>
      </c>
      <c r="N2314" s="1" t="s">
        <v>86</v>
      </c>
      <c r="O2314" s="1" t="s">
        <v>32</v>
      </c>
      <c r="P2314" s="20">
        <v>9078413</v>
      </c>
      <c r="Q2314" s="1" t="s">
        <v>340</v>
      </c>
      <c r="R2314" s="1" t="s">
        <v>89</v>
      </c>
      <c r="S2314" s="1" t="s">
        <v>80</v>
      </c>
      <c r="T2314" s="18">
        <f>IFERROR(VLOOKUP(A2314,'[1]For Report Q-2 '!$A$2:$T$3476,20,0),"-")</f>
        <v>0.6512</v>
      </c>
      <c r="U2314" s="55">
        <f>IFERROR(VLOOKUP(A2314,'[1]For Report Q-2 '!$A$2:$U$3476,21,0),"-")</f>
        <v>0</v>
      </c>
      <c r="V2314" s="2" t="str">
        <f>IFERROR(VLOOKUP(A2314,'[1]For Report Q-2 '!$A$2:$V$3476,22,0),"-")</f>
        <v>-</v>
      </c>
      <c r="W2314" s="1">
        <f>IFERROR(VLOOKUP(A2314,'[1]For Report Q-2 '!$A$2:$W$3476,23,0),"-")</f>
        <v>0</v>
      </c>
      <c r="X2314" s="1"/>
      <c r="Y2314" s="1"/>
      <c r="Z2314" s="2" t="str">
        <f>IFERROR(VLOOKUP(A2314,'[1]For Report Q-2 '!$A$2:$Z$3476,26,0),"-")</f>
        <v>-</v>
      </c>
      <c r="AA2314" s="1" t="str">
        <f>IFERROR(VLOOKUP(A2314,'[1]For Report Q-2 '!$A$2:$AH$3476,27,0),"-")</f>
        <v>-</v>
      </c>
      <c r="AB2314" s="1" t="str">
        <f>IFERROR(VLOOKUP(A2314,'[1]For Report Q-2 '!$A$2:$AH$3476,28,0),"-")</f>
        <v>-</v>
      </c>
      <c r="AC2314" s="2" t="str">
        <f>IFERROR(VLOOKUP(A2314,'[1]For Report Q-2 '!$A$2:$AH$3476,29,0),"-")</f>
        <v>-</v>
      </c>
      <c r="AD2314" s="2" t="str">
        <f>IFERROR(VLOOKUP(A2314,'[1]For Report Q-2 '!$A$2:$AH$3476,30,0),"-")</f>
        <v>-</v>
      </c>
      <c r="AE2314" s="1" t="str">
        <f>IFERROR(VLOOKUP(A2314,'[1]For Report Q-2 '!$A$2:$AH$3476,31,0),"-")</f>
        <v>-</v>
      </c>
      <c r="AF2314" s="1" t="str">
        <f>IFERROR(VLOOKUP(A2314,'[1]For Report Q-2 '!$A$2:$AH$3476,32,0),"-")</f>
        <v>-</v>
      </c>
      <c r="AG2314" s="2" t="str">
        <f>IFERROR(VLOOKUP(A2314,'[1]For Report Q-2 '!$A$2:$AH$3476,33,0),"-")</f>
        <v>-</v>
      </c>
      <c r="AH2314" s="1" t="str">
        <f t="shared" si="36"/>
        <v>--</v>
      </c>
      <c r="AI2314" t="e">
        <v>#N/A</v>
      </c>
      <c r="AJ2314" t="e">
        <v>#N/A</v>
      </c>
      <c r="AK2314" t="e">
        <v>#N/A</v>
      </c>
    </row>
    <row r="2315" spans="1:37" x14ac:dyDescent="0.25">
      <c r="A2315" s="15">
        <v>9092556</v>
      </c>
      <c r="B2315" s="15" t="s">
        <v>739</v>
      </c>
      <c r="C2315" s="16">
        <v>44672</v>
      </c>
      <c r="D2315" s="15" t="s">
        <v>28</v>
      </c>
      <c r="E2315" s="1" t="s">
        <v>86</v>
      </c>
      <c r="F2315" s="15" t="s">
        <v>46</v>
      </c>
      <c r="G2315" s="1" t="s">
        <v>28</v>
      </c>
      <c r="H2315" s="17">
        <v>42370</v>
      </c>
      <c r="I2315" s="18">
        <v>0.42370000000000002</v>
      </c>
      <c r="J2315" s="1">
        <v>9078413</v>
      </c>
      <c r="K2315" s="1" t="s">
        <v>739</v>
      </c>
      <c r="L2315" s="19">
        <v>10290177.759199969</v>
      </c>
      <c r="M2315" s="1" t="s">
        <v>67</v>
      </c>
      <c r="N2315" s="1" t="s">
        <v>86</v>
      </c>
      <c r="O2315" s="1" t="s">
        <v>32</v>
      </c>
      <c r="P2315" s="20">
        <v>9078413</v>
      </c>
      <c r="Q2315" s="1" t="s">
        <v>340</v>
      </c>
      <c r="R2315" s="1" t="s">
        <v>89</v>
      </c>
      <c r="S2315" s="1" t="s">
        <v>80</v>
      </c>
      <c r="T2315" s="18">
        <f>IFERROR(VLOOKUP(A2315,'[1]For Report Q-2 '!$A$2:$T$3476,20,0),"-")</f>
        <v>0.42370000000000002</v>
      </c>
      <c r="U2315" s="55">
        <f>IFERROR(VLOOKUP(A2315,'[1]For Report Q-2 '!$A$2:$U$3476,21,0),"-")</f>
        <v>0</v>
      </c>
      <c r="V2315" s="2" t="str">
        <f>IFERROR(VLOOKUP(A2315,'[1]For Report Q-2 '!$A$2:$V$3476,22,0),"-")</f>
        <v>-</v>
      </c>
      <c r="W2315" s="1">
        <f>IFERROR(VLOOKUP(A2315,'[1]For Report Q-2 '!$A$2:$W$3476,23,0),"-")</f>
        <v>0</v>
      </c>
      <c r="X2315" s="1"/>
      <c r="Y2315" s="1"/>
      <c r="Z2315" s="2" t="str">
        <f>IFERROR(VLOOKUP(A2315,'[1]For Report Q-2 '!$A$2:$Z$3476,26,0),"-")</f>
        <v>-</v>
      </c>
      <c r="AA2315" s="1" t="str">
        <f>IFERROR(VLOOKUP(A2315,'[1]For Report Q-2 '!$A$2:$AH$3476,27,0),"-")</f>
        <v>-</v>
      </c>
      <c r="AB2315" s="1" t="str">
        <f>IFERROR(VLOOKUP(A2315,'[1]For Report Q-2 '!$A$2:$AH$3476,28,0),"-")</f>
        <v>-</v>
      </c>
      <c r="AC2315" s="2" t="str">
        <f>IFERROR(VLOOKUP(A2315,'[1]For Report Q-2 '!$A$2:$AH$3476,29,0),"-")</f>
        <v>-</v>
      </c>
      <c r="AD2315" s="2" t="str">
        <f>IFERROR(VLOOKUP(A2315,'[1]For Report Q-2 '!$A$2:$AH$3476,30,0),"-")</f>
        <v>-</v>
      </c>
      <c r="AE2315" s="1" t="str">
        <f>IFERROR(VLOOKUP(A2315,'[1]For Report Q-2 '!$A$2:$AH$3476,31,0),"-")</f>
        <v>-</v>
      </c>
      <c r="AF2315" s="1" t="str">
        <f>IFERROR(VLOOKUP(A2315,'[1]For Report Q-2 '!$A$2:$AH$3476,32,0),"-")</f>
        <v>-</v>
      </c>
      <c r="AG2315" s="2" t="str">
        <f>IFERROR(VLOOKUP(A2315,'[1]For Report Q-2 '!$A$2:$AH$3476,33,0),"-")</f>
        <v>-</v>
      </c>
      <c r="AH2315" s="1" t="str">
        <f t="shared" si="36"/>
        <v>--</v>
      </c>
      <c r="AI2315" t="e">
        <v>#N/A</v>
      </c>
      <c r="AJ2315" t="e">
        <v>#N/A</v>
      </c>
      <c r="AK2315" t="e">
        <v>#N/A</v>
      </c>
    </row>
    <row r="2316" spans="1:37" x14ac:dyDescent="0.25">
      <c r="A2316" s="15">
        <v>9092563</v>
      </c>
      <c r="B2316" s="15" t="s">
        <v>739</v>
      </c>
      <c r="C2316" s="16">
        <v>44674</v>
      </c>
      <c r="D2316" s="15" t="s">
        <v>28</v>
      </c>
      <c r="E2316" s="1" t="s">
        <v>86</v>
      </c>
      <c r="F2316" s="15" t="s">
        <v>46</v>
      </c>
      <c r="G2316" s="1" t="s">
        <v>28</v>
      </c>
      <c r="H2316" s="17">
        <v>27850</v>
      </c>
      <c r="I2316" s="18">
        <v>0.27850000000000003</v>
      </c>
      <c r="J2316" s="1">
        <v>9078413</v>
      </c>
      <c r="K2316" s="1" t="s">
        <v>739</v>
      </c>
      <c r="L2316" s="19">
        <v>10290177.759199969</v>
      </c>
      <c r="M2316" s="1" t="s">
        <v>67</v>
      </c>
      <c r="N2316" s="1" t="s">
        <v>86</v>
      </c>
      <c r="O2316" s="1" t="s">
        <v>32</v>
      </c>
      <c r="P2316" s="20">
        <v>9078413</v>
      </c>
      <c r="Q2316" s="1" t="s">
        <v>340</v>
      </c>
      <c r="R2316" s="1" t="s">
        <v>89</v>
      </c>
      <c r="S2316" s="1" t="s">
        <v>80</v>
      </c>
      <c r="T2316" s="18">
        <f>IFERROR(VLOOKUP(A2316,'[1]For Report Q-2 '!$A$2:$T$3476,20,0),"-")</f>
        <v>0.27850000000000003</v>
      </c>
      <c r="U2316" s="55">
        <f>IFERROR(VLOOKUP(A2316,'[1]For Report Q-2 '!$A$2:$U$3476,21,0),"-")</f>
        <v>0</v>
      </c>
      <c r="V2316" s="2" t="str">
        <f>IFERROR(VLOOKUP(A2316,'[1]For Report Q-2 '!$A$2:$V$3476,22,0),"-")</f>
        <v>-</v>
      </c>
      <c r="W2316" s="1">
        <f>IFERROR(VLOOKUP(A2316,'[1]For Report Q-2 '!$A$2:$W$3476,23,0),"-")</f>
        <v>0</v>
      </c>
      <c r="X2316" s="1"/>
      <c r="Y2316" s="1"/>
      <c r="Z2316" s="2" t="str">
        <f>IFERROR(VLOOKUP(A2316,'[1]For Report Q-2 '!$A$2:$Z$3476,26,0),"-")</f>
        <v>-</v>
      </c>
      <c r="AA2316" s="1" t="str">
        <f>IFERROR(VLOOKUP(A2316,'[1]For Report Q-2 '!$A$2:$AH$3476,27,0),"-")</f>
        <v>-</v>
      </c>
      <c r="AB2316" s="1" t="str">
        <f>IFERROR(VLOOKUP(A2316,'[1]For Report Q-2 '!$A$2:$AH$3476,28,0),"-")</f>
        <v>-</v>
      </c>
      <c r="AC2316" s="2" t="str">
        <f>IFERROR(VLOOKUP(A2316,'[1]For Report Q-2 '!$A$2:$AH$3476,29,0),"-")</f>
        <v>-</v>
      </c>
      <c r="AD2316" s="2" t="str">
        <f>IFERROR(VLOOKUP(A2316,'[1]For Report Q-2 '!$A$2:$AH$3476,30,0),"-")</f>
        <v>-</v>
      </c>
      <c r="AE2316" s="1" t="str">
        <f>IFERROR(VLOOKUP(A2316,'[1]For Report Q-2 '!$A$2:$AH$3476,31,0),"-")</f>
        <v>-</v>
      </c>
      <c r="AF2316" s="1" t="str">
        <f>IFERROR(VLOOKUP(A2316,'[1]For Report Q-2 '!$A$2:$AH$3476,32,0),"-")</f>
        <v>-</v>
      </c>
      <c r="AG2316" s="2" t="str">
        <f>IFERROR(VLOOKUP(A2316,'[1]For Report Q-2 '!$A$2:$AH$3476,33,0),"-")</f>
        <v>-</v>
      </c>
      <c r="AH2316" s="1" t="str">
        <f t="shared" si="36"/>
        <v>--</v>
      </c>
      <c r="AI2316" t="e">
        <v>#N/A</v>
      </c>
      <c r="AJ2316" t="e">
        <v>#N/A</v>
      </c>
      <c r="AK2316" t="e">
        <v>#N/A</v>
      </c>
    </row>
    <row r="2317" spans="1:37" x14ac:dyDescent="0.25">
      <c r="A2317" s="15">
        <v>9092844</v>
      </c>
      <c r="B2317" s="15" t="s">
        <v>739</v>
      </c>
      <c r="C2317" s="16">
        <v>44679</v>
      </c>
      <c r="D2317" s="15" t="s">
        <v>104</v>
      </c>
      <c r="E2317" s="1" t="s">
        <v>86</v>
      </c>
      <c r="F2317" s="15" t="s">
        <v>46</v>
      </c>
      <c r="G2317" s="1" t="s">
        <v>104</v>
      </c>
      <c r="H2317" s="17">
        <v>15580</v>
      </c>
      <c r="I2317" s="18">
        <v>0.15579999999999999</v>
      </c>
      <c r="J2317" s="1">
        <v>9078413</v>
      </c>
      <c r="K2317" s="1" t="s">
        <v>739</v>
      </c>
      <c r="L2317" s="19">
        <v>10290177.759199969</v>
      </c>
      <c r="M2317" s="1" t="s">
        <v>67</v>
      </c>
      <c r="N2317" s="1" t="s">
        <v>86</v>
      </c>
      <c r="O2317" s="1" t="s">
        <v>105</v>
      </c>
      <c r="P2317" s="20">
        <v>9078413</v>
      </c>
      <c r="Q2317" s="1" t="s">
        <v>340</v>
      </c>
      <c r="R2317" s="1" t="s">
        <v>89</v>
      </c>
      <c r="S2317" s="1" t="s">
        <v>80</v>
      </c>
      <c r="T2317" s="18">
        <f>IFERROR(VLOOKUP(A2317,'[1]For Report Q-2 '!$A$2:$T$3476,20,0),"-")</f>
        <v>0.15579999999999999</v>
      </c>
      <c r="U2317" s="55">
        <f>IFERROR(VLOOKUP(A2317,'[1]For Report Q-2 '!$A$2:$U$3476,21,0),"-")</f>
        <v>0</v>
      </c>
      <c r="V2317" s="2" t="str">
        <f>IFERROR(VLOOKUP(A2317,'[1]For Report Q-2 '!$A$2:$V$3476,22,0),"-")</f>
        <v>-</v>
      </c>
      <c r="W2317" s="1">
        <f>IFERROR(VLOOKUP(A2317,'[1]For Report Q-2 '!$A$2:$W$3476,23,0),"-")</f>
        <v>0</v>
      </c>
      <c r="X2317" s="1"/>
      <c r="Y2317" s="1"/>
      <c r="Z2317" s="2" t="str">
        <f>IFERROR(VLOOKUP(A2317,'[1]For Report Q-2 '!$A$2:$Z$3476,26,0),"-")</f>
        <v>-</v>
      </c>
      <c r="AA2317" s="1" t="str">
        <f>IFERROR(VLOOKUP(A2317,'[1]For Report Q-2 '!$A$2:$AH$3476,27,0),"-")</f>
        <v>-</v>
      </c>
      <c r="AB2317" s="1" t="str">
        <f>IFERROR(VLOOKUP(A2317,'[1]For Report Q-2 '!$A$2:$AH$3476,28,0),"-")</f>
        <v>-</v>
      </c>
      <c r="AC2317" s="2" t="str">
        <f>IFERROR(VLOOKUP(A2317,'[1]For Report Q-2 '!$A$2:$AH$3476,29,0),"-")</f>
        <v>-</v>
      </c>
      <c r="AD2317" s="2" t="str">
        <f>IFERROR(VLOOKUP(A2317,'[1]For Report Q-2 '!$A$2:$AH$3476,30,0),"-")</f>
        <v>-</v>
      </c>
      <c r="AE2317" s="1" t="str">
        <f>IFERROR(VLOOKUP(A2317,'[1]For Report Q-2 '!$A$2:$AH$3476,31,0),"-")</f>
        <v>-</v>
      </c>
      <c r="AF2317" s="1" t="str">
        <f>IFERROR(VLOOKUP(A2317,'[1]For Report Q-2 '!$A$2:$AH$3476,32,0),"-")</f>
        <v>-</v>
      </c>
      <c r="AG2317" s="2" t="str">
        <f>IFERROR(VLOOKUP(A2317,'[1]For Report Q-2 '!$A$2:$AH$3476,33,0),"-")</f>
        <v>-</v>
      </c>
      <c r="AH2317" s="1" t="str">
        <f t="shared" si="36"/>
        <v>--</v>
      </c>
      <c r="AI2317" t="e">
        <v>#N/A</v>
      </c>
      <c r="AJ2317" t="e">
        <v>#N/A</v>
      </c>
      <c r="AK2317" t="e">
        <v>#N/A</v>
      </c>
    </row>
    <row r="2318" spans="1:37" x14ac:dyDescent="0.25">
      <c r="A2318" s="15">
        <v>9092847</v>
      </c>
      <c r="B2318" s="15" t="s">
        <v>739</v>
      </c>
      <c r="C2318" s="16">
        <v>44733</v>
      </c>
      <c r="D2318" s="15" t="s">
        <v>28</v>
      </c>
      <c r="E2318" s="1" t="s">
        <v>86</v>
      </c>
      <c r="F2318" s="15" t="s">
        <v>46</v>
      </c>
      <c r="G2318" s="1" t="s">
        <v>28</v>
      </c>
      <c r="H2318" s="17">
        <v>8895</v>
      </c>
      <c r="I2318" s="18">
        <v>8.8950000000000001E-2</v>
      </c>
      <c r="J2318" s="1">
        <v>9078413</v>
      </c>
      <c r="K2318" s="1" t="s">
        <v>739</v>
      </c>
      <c r="L2318" s="19">
        <v>10290177.759199969</v>
      </c>
      <c r="M2318" s="1" t="s">
        <v>67</v>
      </c>
      <c r="N2318" s="1" t="s">
        <v>86</v>
      </c>
      <c r="O2318" s="1" t="s">
        <v>32</v>
      </c>
      <c r="P2318" s="20">
        <v>9078413</v>
      </c>
      <c r="Q2318" s="1" t="s">
        <v>340</v>
      </c>
      <c r="R2318" s="1" t="s">
        <v>89</v>
      </c>
      <c r="S2318" s="1" t="s">
        <v>80</v>
      </c>
      <c r="T2318" s="18">
        <f>IFERROR(VLOOKUP(A2318,'[1]For Report Q-2 '!$A$2:$T$3476,20,0),"-")</f>
        <v>8.8950000000000001E-2</v>
      </c>
      <c r="U2318" s="55">
        <f>IFERROR(VLOOKUP(A2318,'[1]For Report Q-2 '!$A$2:$U$3476,21,0),"-")</f>
        <v>0</v>
      </c>
      <c r="V2318" s="2" t="str">
        <f>IFERROR(VLOOKUP(A2318,'[1]For Report Q-2 '!$A$2:$V$3476,22,0),"-")</f>
        <v>-</v>
      </c>
      <c r="W2318" s="1">
        <f>IFERROR(VLOOKUP(A2318,'[1]For Report Q-2 '!$A$2:$W$3476,23,0),"-")</f>
        <v>0</v>
      </c>
      <c r="X2318" s="1"/>
      <c r="Y2318" s="1"/>
      <c r="Z2318" s="2" t="str">
        <f>IFERROR(VLOOKUP(A2318,'[1]For Report Q-2 '!$A$2:$Z$3476,26,0),"-")</f>
        <v>-</v>
      </c>
      <c r="AA2318" s="1" t="str">
        <f>IFERROR(VLOOKUP(A2318,'[1]For Report Q-2 '!$A$2:$AH$3476,27,0),"-")</f>
        <v>-</v>
      </c>
      <c r="AB2318" s="1" t="str">
        <f>IFERROR(VLOOKUP(A2318,'[1]For Report Q-2 '!$A$2:$AH$3476,28,0),"-")</f>
        <v>-</v>
      </c>
      <c r="AC2318" s="2" t="str">
        <f>IFERROR(VLOOKUP(A2318,'[1]For Report Q-2 '!$A$2:$AH$3476,29,0),"-")</f>
        <v>-</v>
      </c>
      <c r="AD2318" s="2" t="str">
        <f>IFERROR(VLOOKUP(A2318,'[1]For Report Q-2 '!$A$2:$AH$3476,30,0),"-")</f>
        <v>-</v>
      </c>
      <c r="AE2318" s="1" t="str">
        <f>IFERROR(VLOOKUP(A2318,'[1]For Report Q-2 '!$A$2:$AH$3476,31,0),"-")</f>
        <v>-</v>
      </c>
      <c r="AF2318" s="1" t="str">
        <f>IFERROR(VLOOKUP(A2318,'[1]For Report Q-2 '!$A$2:$AH$3476,32,0),"-")</f>
        <v>-</v>
      </c>
      <c r="AG2318" s="2" t="str">
        <f>IFERROR(VLOOKUP(A2318,'[1]For Report Q-2 '!$A$2:$AH$3476,33,0),"-")</f>
        <v>-</v>
      </c>
      <c r="AH2318" s="1" t="str">
        <f t="shared" si="36"/>
        <v>--</v>
      </c>
      <c r="AI2318" t="e">
        <v>#N/A</v>
      </c>
      <c r="AJ2318" t="e">
        <v>#N/A</v>
      </c>
      <c r="AK2318" t="e">
        <v>#N/A</v>
      </c>
    </row>
    <row r="2319" spans="1:37" x14ac:dyDescent="0.25">
      <c r="A2319" s="15">
        <v>9092876</v>
      </c>
      <c r="B2319" s="15" t="s">
        <v>739</v>
      </c>
      <c r="C2319" s="16">
        <v>44671</v>
      </c>
      <c r="D2319" s="15" t="s">
        <v>70</v>
      </c>
      <c r="E2319" s="1" t="s">
        <v>86</v>
      </c>
      <c r="F2319" s="15" t="s">
        <v>46</v>
      </c>
      <c r="G2319" s="1" t="s">
        <v>70</v>
      </c>
      <c r="H2319" s="17">
        <v>19820</v>
      </c>
      <c r="I2319" s="18">
        <v>0.19819999999999999</v>
      </c>
      <c r="J2319" s="1">
        <v>9078413</v>
      </c>
      <c r="K2319" s="1" t="s">
        <v>739</v>
      </c>
      <c r="L2319" s="19">
        <v>10290177.759199969</v>
      </c>
      <c r="M2319" s="1" t="s">
        <v>67</v>
      </c>
      <c r="N2319" s="1" t="s">
        <v>86</v>
      </c>
      <c r="O2319" s="1" t="s">
        <v>71</v>
      </c>
      <c r="P2319" s="20">
        <v>9078413</v>
      </c>
      <c r="Q2319" s="1" t="s">
        <v>340</v>
      </c>
      <c r="R2319" s="1" t="s">
        <v>89</v>
      </c>
      <c r="S2319" s="1" t="s">
        <v>80</v>
      </c>
      <c r="T2319" s="18">
        <f>IFERROR(VLOOKUP(A2319,'[1]For Report Q-2 '!$A$2:$T$3476,20,0),"-")</f>
        <v>0.19555</v>
      </c>
      <c r="U2319" s="55">
        <f>IFERROR(VLOOKUP(A2319,'[1]For Report Q-2 '!$A$2:$U$3476,21,0),"-")</f>
        <v>0</v>
      </c>
      <c r="V2319" s="2" t="str">
        <f>IFERROR(VLOOKUP(A2319,'[1]For Report Q-2 '!$A$2:$V$3476,22,0),"-")</f>
        <v>-</v>
      </c>
      <c r="W2319" s="1">
        <f>IFERROR(VLOOKUP(A2319,'[1]For Report Q-2 '!$A$2:$W$3476,23,0),"-")</f>
        <v>0</v>
      </c>
      <c r="X2319" s="1"/>
      <c r="Y2319" s="1"/>
      <c r="Z2319" s="2" t="str">
        <f>IFERROR(VLOOKUP(A2319,'[1]For Report Q-2 '!$A$2:$Z$3476,26,0),"-")</f>
        <v>-</v>
      </c>
      <c r="AA2319" s="1" t="str">
        <f>IFERROR(VLOOKUP(A2319,'[1]For Report Q-2 '!$A$2:$AH$3476,27,0),"-")</f>
        <v>-</v>
      </c>
      <c r="AB2319" s="1" t="str">
        <f>IFERROR(VLOOKUP(A2319,'[1]For Report Q-2 '!$A$2:$AH$3476,28,0),"-")</f>
        <v>-</v>
      </c>
      <c r="AC2319" s="2" t="str">
        <f>IFERROR(VLOOKUP(A2319,'[1]For Report Q-2 '!$A$2:$AH$3476,29,0),"-")</f>
        <v>-</v>
      </c>
      <c r="AD2319" s="2" t="str">
        <f>IFERROR(VLOOKUP(A2319,'[1]For Report Q-2 '!$A$2:$AH$3476,30,0),"-")</f>
        <v>-</v>
      </c>
      <c r="AE2319" s="1" t="str">
        <f>IFERROR(VLOOKUP(A2319,'[1]For Report Q-2 '!$A$2:$AH$3476,31,0),"-")</f>
        <v>-</v>
      </c>
      <c r="AF2319" s="1" t="str">
        <f>IFERROR(VLOOKUP(A2319,'[1]For Report Q-2 '!$A$2:$AH$3476,32,0),"-")</f>
        <v>-</v>
      </c>
      <c r="AG2319" s="2" t="str">
        <f>IFERROR(VLOOKUP(A2319,'[1]For Report Q-2 '!$A$2:$AH$3476,33,0),"-")</f>
        <v>-</v>
      </c>
      <c r="AH2319" s="1" t="str">
        <f t="shared" si="36"/>
        <v>--</v>
      </c>
      <c r="AI2319" t="e">
        <v>#N/A</v>
      </c>
      <c r="AJ2319" t="e">
        <v>#N/A</v>
      </c>
      <c r="AK2319" t="e">
        <v>#N/A</v>
      </c>
    </row>
    <row r="2320" spans="1:37" x14ac:dyDescent="0.25">
      <c r="A2320" s="15">
        <v>9092945</v>
      </c>
      <c r="B2320" s="15" t="s">
        <v>739</v>
      </c>
      <c r="C2320" s="16">
        <v>44677</v>
      </c>
      <c r="D2320" s="15" t="s">
        <v>40</v>
      </c>
      <c r="E2320" s="1" t="s">
        <v>86</v>
      </c>
      <c r="F2320" s="15" t="s">
        <v>46</v>
      </c>
      <c r="G2320" s="1" t="s">
        <v>40</v>
      </c>
      <c r="H2320" s="17">
        <v>15950</v>
      </c>
      <c r="I2320" s="18">
        <v>0.1595</v>
      </c>
      <c r="J2320" s="1">
        <v>9078413</v>
      </c>
      <c r="K2320" s="1" t="s">
        <v>739</v>
      </c>
      <c r="L2320" s="19">
        <v>10290177.759199969</v>
      </c>
      <c r="M2320" s="1" t="s">
        <v>67</v>
      </c>
      <c r="N2320" s="1" t="s">
        <v>86</v>
      </c>
      <c r="O2320" s="1" t="s">
        <v>41</v>
      </c>
      <c r="P2320" s="20">
        <v>9078413</v>
      </c>
      <c r="Q2320" s="1" t="s">
        <v>340</v>
      </c>
      <c r="R2320" s="1" t="s">
        <v>89</v>
      </c>
      <c r="S2320" s="1" t="s">
        <v>80</v>
      </c>
      <c r="T2320" s="18">
        <f>IFERROR(VLOOKUP(A2320,'[1]For Report Q-2 '!$A$2:$T$3476,20,0),"-")</f>
        <v>0.15304999999999999</v>
      </c>
      <c r="U2320" s="55">
        <f>IFERROR(VLOOKUP(A2320,'[1]For Report Q-2 '!$A$2:$U$3476,21,0),"-")</f>
        <v>0</v>
      </c>
      <c r="V2320" s="2" t="str">
        <f>IFERROR(VLOOKUP(A2320,'[1]For Report Q-2 '!$A$2:$V$3476,22,0),"-")</f>
        <v>-</v>
      </c>
      <c r="W2320" s="1">
        <f>IFERROR(VLOOKUP(A2320,'[1]For Report Q-2 '!$A$2:$W$3476,23,0),"-")</f>
        <v>0</v>
      </c>
      <c r="X2320" s="1"/>
      <c r="Y2320" s="1"/>
      <c r="Z2320" s="2" t="str">
        <f>IFERROR(VLOOKUP(A2320,'[1]For Report Q-2 '!$A$2:$Z$3476,26,0),"-")</f>
        <v>-</v>
      </c>
      <c r="AA2320" s="1" t="str">
        <f>IFERROR(VLOOKUP(A2320,'[1]For Report Q-2 '!$A$2:$AH$3476,27,0),"-")</f>
        <v>-</v>
      </c>
      <c r="AB2320" s="1" t="str">
        <f>IFERROR(VLOOKUP(A2320,'[1]For Report Q-2 '!$A$2:$AH$3476,28,0),"-")</f>
        <v>-</v>
      </c>
      <c r="AC2320" s="2" t="str">
        <f>IFERROR(VLOOKUP(A2320,'[1]For Report Q-2 '!$A$2:$AH$3476,29,0),"-")</f>
        <v>-</v>
      </c>
      <c r="AD2320" s="2" t="str">
        <f>IFERROR(VLOOKUP(A2320,'[1]For Report Q-2 '!$A$2:$AH$3476,30,0),"-")</f>
        <v>-</v>
      </c>
      <c r="AE2320" s="1" t="str">
        <f>IFERROR(VLOOKUP(A2320,'[1]For Report Q-2 '!$A$2:$AH$3476,31,0),"-")</f>
        <v>-</v>
      </c>
      <c r="AF2320" s="1" t="str">
        <f>IFERROR(VLOOKUP(A2320,'[1]For Report Q-2 '!$A$2:$AH$3476,32,0),"-")</f>
        <v>-</v>
      </c>
      <c r="AG2320" s="2" t="str">
        <f>IFERROR(VLOOKUP(A2320,'[1]For Report Q-2 '!$A$2:$AH$3476,33,0),"-")</f>
        <v>-</v>
      </c>
      <c r="AH2320" s="1" t="str">
        <f t="shared" si="36"/>
        <v>--</v>
      </c>
      <c r="AI2320" t="e">
        <v>#N/A</v>
      </c>
      <c r="AJ2320" t="e">
        <v>#N/A</v>
      </c>
      <c r="AK2320" t="e">
        <v>#N/A</v>
      </c>
    </row>
    <row r="2321" spans="1:37" x14ac:dyDescent="0.25">
      <c r="A2321" s="15">
        <v>9092985</v>
      </c>
      <c r="B2321" s="15" t="s">
        <v>739</v>
      </c>
      <c r="C2321" s="16">
        <v>44663</v>
      </c>
      <c r="D2321" s="15" t="s">
        <v>178</v>
      </c>
      <c r="E2321" s="1" t="s">
        <v>86</v>
      </c>
      <c r="F2321" s="15" t="s">
        <v>46</v>
      </c>
      <c r="G2321" s="1" t="s">
        <v>178</v>
      </c>
      <c r="H2321" s="17">
        <v>894.4</v>
      </c>
      <c r="I2321" s="18">
        <v>8.9440000000000006E-3</v>
      </c>
      <c r="J2321" s="1">
        <v>9078413</v>
      </c>
      <c r="K2321" s="1" t="s">
        <v>739</v>
      </c>
      <c r="L2321" s="19">
        <v>10290177.759199969</v>
      </c>
      <c r="M2321" s="1" t="s">
        <v>67</v>
      </c>
      <c r="N2321" s="1" t="s">
        <v>86</v>
      </c>
      <c r="O2321" s="1" t="s">
        <v>180</v>
      </c>
      <c r="P2321" s="20">
        <v>9078413</v>
      </c>
      <c r="Q2321" s="1" t="s">
        <v>340</v>
      </c>
      <c r="R2321" s="1" t="s">
        <v>89</v>
      </c>
      <c r="S2321" s="1" t="s">
        <v>80</v>
      </c>
      <c r="T2321" s="18">
        <f>IFERROR(VLOOKUP(A2321,'[1]For Report Q-2 '!$A$2:$T$3476,20,0),"-")</f>
        <v>8.9440000000000006E-3</v>
      </c>
      <c r="U2321" s="55">
        <f>IFERROR(VLOOKUP(A2321,'[1]For Report Q-2 '!$A$2:$U$3476,21,0),"-")</f>
        <v>0</v>
      </c>
      <c r="V2321" s="2" t="str">
        <f>IFERROR(VLOOKUP(A2321,'[1]For Report Q-2 '!$A$2:$V$3476,22,0),"-")</f>
        <v>-</v>
      </c>
      <c r="W2321" s="1">
        <f>IFERROR(VLOOKUP(A2321,'[1]For Report Q-2 '!$A$2:$W$3476,23,0),"-")</f>
        <v>0</v>
      </c>
      <c r="X2321" s="1"/>
      <c r="Y2321" s="1"/>
      <c r="Z2321" s="2" t="str">
        <f>IFERROR(VLOOKUP(A2321,'[1]For Report Q-2 '!$A$2:$Z$3476,26,0),"-")</f>
        <v>-</v>
      </c>
      <c r="AA2321" s="1" t="str">
        <f>IFERROR(VLOOKUP(A2321,'[1]For Report Q-2 '!$A$2:$AH$3476,27,0),"-")</f>
        <v>-</v>
      </c>
      <c r="AB2321" s="1" t="str">
        <f>IFERROR(VLOOKUP(A2321,'[1]For Report Q-2 '!$A$2:$AH$3476,28,0),"-")</f>
        <v>-</v>
      </c>
      <c r="AC2321" s="2" t="str">
        <f>IFERROR(VLOOKUP(A2321,'[1]For Report Q-2 '!$A$2:$AH$3476,29,0),"-")</f>
        <v>-</v>
      </c>
      <c r="AD2321" s="2" t="str">
        <f>IFERROR(VLOOKUP(A2321,'[1]For Report Q-2 '!$A$2:$AH$3476,30,0),"-")</f>
        <v>-</v>
      </c>
      <c r="AE2321" s="1" t="str">
        <f>IFERROR(VLOOKUP(A2321,'[1]For Report Q-2 '!$A$2:$AH$3476,31,0),"-")</f>
        <v>-</v>
      </c>
      <c r="AF2321" s="1" t="str">
        <f>IFERROR(VLOOKUP(A2321,'[1]For Report Q-2 '!$A$2:$AH$3476,32,0),"-")</f>
        <v>-</v>
      </c>
      <c r="AG2321" s="2" t="str">
        <f>IFERROR(VLOOKUP(A2321,'[1]For Report Q-2 '!$A$2:$AH$3476,33,0),"-")</f>
        <v>-</v>
      </c>
      <c r="AH2321" s="1" t="str">
        <f t="shared" si="36"/>
        <v>--</v>
      </c>
      <c r="AI2321" t="e">
        <v>#N/A</v>
      </c>
      <c r="AJ2321" t="e">
        <v>#N/A</v>
      </c>
      <c r="AK2321" t="e">
        <v>#N/A</v>
      </c>
    </row>
    <row r="2322" spans="1:37" x14ac:dyDescent="0.25">
      <c r="A2322" s="15">
        <v>9093008</v>
      </c>
      <c r="B2322" s="15" t="s">
        <v>739</v>
      </c>
      <c r="C2322" s="16">
        <v>44660</v>
      </c>
      <c r="D2322" s="15" t="s">
        <v>56</v>
      </c>
      <c r="E2322" s="1" t="s">
        <v>86</v>
      </c>
      <c r="F2322" s="15" t="s">
        <v>46</v>
      </c>
      <c r="G2322" s="1" t="s">
        <v>56</v>
      </c>
      <c r="H2322" s="17">
        <v>893.28</v>
      </c>
      <c r="I2322" s="18">
        <v>8.9327999999999994E-3</v>
      </c>
      <c r="J2322" s="1">
        <v>9078413</v>
      </c>
      <c r="K2322" s="1" t="s">
        <v>739</v>
      </c>
      <c r="L2322" s="19">
        <v>10290177.759199969</v>
      </c>
      <c r="M2322" s="1" t="s">
        <v>67</v>
      </c>
      <c r="N2322" s="1" t="s">
        <v>86</v>
      </c>
      <c r="O2322" s="1" t="s">
        <v>59</v>
      </c>
      <c r="P2322" s="20">
        <v>9078413</v>
      </c>
      <c r="Q2322" s="1" t="s">
        <v>340</v>
      </c>
      <c r="R2322" s="1" t="s">
        <v>89</v>
      </c>
      <c r="S2322" s="1" t="s">
        <v>80</v>
      </c>
      <c r="T2322" s="18">
        <f>IFERROR(VLOOKUP(A2322,'[1]For Report Q-2 '!$A$2:$T$3476,20,0),"-")</f>
        <v>9.6474460000000005E-3</v>
      </c>
      <c r="U2322" s="55">
        <f>IFERROR(VLOOKUP(A2322,'[1]For Report Q-2 '!$A$2:$U$3476,21,0),"-")</f>
        <v>0</v>
      </c>
      <c r="V2322" s="2" t="str">
        <f>IFERROR(VLOOKUP(A2322,'[1]For Report Q-2 '!$A$2:$V$3476,22,0),"-")</f>
        <v>-</v>
      </c>
      <c r="W2322" s="1">
        <f>IFERROR(VLOOKUP(A2322,'[1]For Report Q-2 '!$A$2:$W$3476,23,0),"-")</f>
        <v>0</v>
      </c>
      <c r="X2322" s="1"/>
      <c r="Y2322" s="1"/>
      <c r="Z2322" s="2" t="str">
        <f>IFERROR(VLOOKUP(A2322,'[1]For Report Q-2 '!$A$2:$Z$3476,26,0),"-")</f>
        <v>-</v>
      </c>
      <c r="AA2322" s="1" t="str">
        <f>IFERROR(VLOOKUP(A2322,'[1]For Report Q-2 '!$A$2:$AH$3476,27,0),"-")</f>
        <v>-</v>
      </c>
      <c r="AB2322" s="1" t="str">
        <f>IFERROR(VLOOKUP(A2322,'[1]For Report Q-2 '!$A$2:$AH$3476,28,0),"-")</f>
        <v>-</v>
      </c>
      <c r="AC2322" s="2" t="str">
        <f>IFERROR(VLOOKUP(A2322,'[1]For Report Q-2 '!$A$2:$AH$3476,29,0),"-")</f>
        <v>-</v>
      </c>
      <c r="AD2322" s="2" t="str">
        <f>IFERROR(VLOOKUP(A2322,'[1]For Report Q-2 '!$A$2:$AH$3476,30,0),"-")</f>
        <v>-</v>
      </c>
      <c r="AE2322" s="1" t="str">
        <f>IFERROR(VLOOKUP(A2322,'[1]For Report Q-2 '!$A$2:$AH$3476,31,0),"-")</f>
        <v>-</v>
      </c>
      <c r="AF2322" s="1" t="str">
        <f>IFERROR(VLOOKUP(A2322,'[1]For Report Q-2 '!$A$2:$AH$3476,32,0),"-")</f>
        <v>-</v>
      </c>
      <c r="AG2322" s="2" t="str">
        <f>IFERROR(VLOOKUP(A2322,'[1]For Report Q-2 '!$A$2:$AH$3476,33,0),"-")</f>
        <v>-</v>
      </c>
      <c r="AH2322" s="1" t="str">
        <f t="shared" si="36"/>
        <v>--</v>
      </c>
      <c r="AI2322" t="e">
        <v>#N/A</v>
      </c>
      <c r="AJ2322" t="e">
        <v>#N/A</v>
      </c>
      <c r="AK2322" t="e">
        <v>#N/A</v>
      </c>
    </row>
    <row r="2323" spans="1:37" x14ac:dyDescent="0.25">
      <c r="A2323" s="15">
        <v>9093010</v>
      </c>
      <c r="B2323" s="15" t="s">
        <v>739</v>
      </c>
      <c r="C2323" s="16">
        <v>44660</v>
      </c>
      <c r="D2323" s="15" t="s">
        <v>56</v>
      </c>
      <c r="E2323" s="1" t="s">
        <v>86</v>
      </c>
      <c r="F2323" s="15" t="s">
        <v>46</v>
      </c>
      <c r="G2323" s="1" t="s">
        <v>56</v>
      </c>
      <c r="H2323" s="17">
        <v>893.28</v>
      </c>
      <c r="I2323" s="18">
        <v>8.9327999999999994E-3</v>
      </c>
      <c r="J2323" s="1">
        <v>9078413</v>
      </c>
      <c r="K2323" s="1" t="s">
        <v>739</v>
      </c>
      <c r="L2323" s="19">
        <v>10290177.759199969</v>
      </c>
      <c r="M2323" s="1" t="s">
        <v>67</v>
      </c>
      <c r="N2323" s="1" t="s">
        <v>86</v>
      </c>
      <c r="O2323" s="1" t="s">
        <v>59</v>
      </c>
      <c r="P2323" s="20">
        <v>9078413</v>
      </c>
      <c r="Q2323" s="1" t="s">
        <v>340</v>
      </c>
      <c r="R2323" s="1" t="s">
        <v>89</v>
      </c>
      <c r="S2323" s="1" t="s">
        <v>80</v>
      </c>
      <c r="T2323" s="18">
        <f>IFERROR(VLOOKUP(A2323,'[1]For Report Q-2 '!$A$2:$T$3476,20,0),"-")</f>
        <v>9.6474460000000005E-3</v>
      </c>
      <c r="U2323" s="55">
        <f>IFERROR(VLOOKUP(A2323,'[1]For Report Q-2 '!$A$2:$U$3476,21,0),"-")</f>
        <v>0</v>
      </c>
      <c r="V2323" s="2" t="str">
        <f>IFERROR(VLOOKUP(A2323,'[1]For Report Q-2 '!$A$2:$V$3476,22,0),"-")</f>
        <v>-</v>
      </c>
      <c r="W2323" s="1">
        <f>IFERROR(VLOOKUP(A2323,'[1]For Report Q-2 '!$A$2:$W$3476,23,0),"-")</f>
        <v>0</v>
      </c>
      <c r="X2323" s="1"/>
      <c r="Y2323" s="1"/>
      <c r="Z2323" s="2" t="str">
        <f>IFERROR(VLOOKUP(A2323,'[1]For Report Q-2 '!$A$2:$Z$3476,26,0),"-")</f>
        <v>-</v>
      </c>
      <c r="AA2323" s="1" t="str">
        <f>IFERROR(VLOOKUP(A2323,'[1]For Report Q-2 '!$A$2:$AH$3476,27,0),"-")</f>
        <v>-</v>
      </c>
      <c r="AB2323" s="1" t="str">
        <f>IFERROR(VLOOKUP(A2323,'[1]For Report Q-2 '!$A$2:$AH$3476,28,0),"-")</f>
        <v>-</v>
      </c>
      <c r="AC2323" s="2" t="str">
        <f>IFERROR(VLOOKUP(A2323,'[1]For Report Q-2 '!$A$2:$AH$3476,29,0),"-")</f>
        <v>-</v>
      </c>
      <c r="AD2323" s="2" t="str">
        <f>IFERROR(VLOOKUP(A2323,'[1]For Report Q-2 '!$A$2:$AH$3476,30,0),"-")</f>
        <v>-</v>
      </c>
      <c r="AE2323" s="1" t="str">
        <f>IFERROR(VLOOKUP(A2323,'[1]For Report Q-2 '!$A$2:$AH$3476,31,0),"-")</f>
        <v>-</v>
      </c>
      <c r="AF2323" s="1" t="str">
        <f>IFERROR(VLOOKUP(A2323,'[1]For Report Q-2 '!$A$2:$AH$3476,32,0),"-")</f>
        <v>-</v>
      </c>
      <c r="AG2323" s="2" t="str">
        <f>IFERROR(VLOOKUP(A2323,'[1]For Report Q-2 '!$A$2:$AH$3476,33,0),"-")</f>
        <v>-</v>
      </c>
      <c r="AH2323" s="1" t="str">
        <f t="shared" si="36"/>
        <v>--</v>
      </c>
      <c r="AI2323" t="e">
        <v>#N/A</v>
      </c>
      <c r="AJ2323" t="e">
        <v>#N/A</v>
      </c>
      <c r="AK2323" t="e">
        <v>#N/A</v>
      </c>
    </row>
    <row r="2324" spans="1:37" x14ac:dyDescent="0.25">
      <c r="A2324" s="15">
        <v>9093013</v>
      </c>
      <c r="B2324" s="15" t="s">
        <v>739</v>
      </c>
      <c r="C2324" s="16">
        <v>44660</v>
      </c>
      <c r="D2324" s="15" t="s">
        <v>56</v>
      </c>
      <c r="E2324" s="1" t="s">
        <v>86</v>
      </c>
      <c r="F2324" s="15" t="s">
        <v>46</v>
      </c>
      <c r="G2324" s="1" t="s">
        <v>56</v>
      </c>
      <c r="H2324" s="17">
        <v>893.28</v>
      </c>
      <c r="I2324" s="18">
        <v>8.9327999999999994E-3</v>
      </c>
      <c r="J2324" s="1">
        <v>9078413</v>
      </c>
      <c r="K2324" s="1" t="s">
        <v>739</v>
      </c>
      <c r="L2324" s="19">
        <v>10290177.759199969</v>
      </c>
      <c r="M2324" s="1" t="s">
        <v>67</v>
      </c>
      <c r="N2324" s="1" t="s">
        <v>86</v>
      </c>
      <c r="O2324" s="1" t="s">
        <v>59</v>
      </c>
      <c r="P2324" s="20">
        <v>9078413</v>
      </c>
      <c r="Q2324" s="1" t="s">
        <v>340</v>
      </c>
      <c r="R2324" s="1" t="s">
        <v>89</v>
      </c>
      <c r="S2324" s="1" t="s">
        <v>80</v>
      </c>
      <c r="T2324" s="18">
        <f>IFERROR(VLOOKUP(A2324,'[1]For Report Q-2 '!$A$2:$T$3476,20,0),"-")</f>
        <v>9.6474460000000005E-3</v>
      </c>
      <c r="U2324" s="55">
        <f>IFERROR(VLOOKUP(A2324,'[1]For Report Q-2 '!$A$2:$U$3476,21,0),"-")</f>
        <v>0</v>
      </c>
      <c r="V2324" s="2" t="str">
        <f>IFERROR(VLOOKUP(A2324,'[1]For Report Q-2 '!$A$2:$V$3476,22,0),"-")</f>
        <v>-</v>
      </c>
      <c r="W2324" s="1">
        <f>IFERROR(VLOOKUP(A2324,'[1]For Report Q-2 '!$A$2:$W$3476,23,0),"-")</f>
        <v>0</v>
      </c>
      <c r="X2324" s="1"/>
      <c r="Y2324" s="1"/>
      <c r="Z2324" s="2" t="str">
        <f>IFERROR(VLOOKUP(A2324,'[1]For Report Q-2 '!$A$2:$Z$3476,26,0),"-")</f>
        <v>-</v>
      </c>
      <c r="AA2324" s="1" t="str">
        <f>IFERROR(VLOOKUP(A2324,'[1]For Report Q-2 '!$A$2:$AH$3476,27,0),"-")</f>
        <v>-</v>
      </c>
      <c r="AB2324" s="1" t="str">
        <f>IFERROR(VLOOKUP(A2324,'[1]For Report Q-2 '!$A$2:$AH$3476,28,0),"-")</f>
        <v>-</v>
      </c>
      <c r="AC2324" s="2" t="str">
        <f>IFERROR(VLOOKUP(A2324,'[1]For Report Q-2 '!$A$2:$AH$3476,29,0),"-")</f>
        <v>-</v>
      </c>
      <c r="AD2324" s="2" t="str">
        <f>IFERROR(VLOOKUP(A2324,'[1]For Report Q-2 '!$A$2:$AH$3476,30,0),"-")</f>
        <v>-</v>
      </c>
      <c r="AE2324" s="1" t="str">
        <f>IFERROR(VLOOKUP(A2324,'[1]For Report Q-2 '!$A$2:$AH$3476,31,0),"-")</f>
        <v>-</v>
      </c>
      <c r="AF2324" s="1" t="str">
        <f>IFERROR(VLOOKUP(A2324,'[1]For Report Q-2 '!$A$2:$AH$3476,32,0),"-")</f>
        <v>-</v>
      </c>
      <c r="AG2324" s="2" t="str">
        <f>IFERROR(VLOOKUP(A2324,'[1]For Report Q-2 '!$A$2:$AH$3476,33,0),"-")</f>
        <v>-</v>
      </c>
      <c r="AH2324" s="1" t="str">
        <f t="shared" si="36"/>
        <v>--</v>
      </c>
      <c r="AI2324" t="e">
        <v>#N/A</v>
      </c>
      <c r="AJ2324" t="e">
        <v>#N/A</v>
      </c>
      <c r="AK2324" t="e">
        <v>#N/A</v>
      </c>
    </row>
    <row r="2325" spans="1:37" x14ac:dyDescent="0.25">
      <c r="A2325" s="15">
        <v>9093015</v>
      </c>
      <c r="B2325" s="15" t="s">
        <v>739</v>
      </c>
      <c r="C2325" s="16">
        <v>44660</v>
      </c>
      <c r="D2325" s="15" t="s">
        <v>56</v>
      </c>
      <c r="E2325" s="1" t="s">
        <v>86</v>
      </c>
      <c r="F2325" s="15" t="s">
        <v>46</v>
      </c>
      <c r="G2325" s="1" t="s">
        <v>56</v>
      </c>
      <c r="H2325" s="17">
        <v>893.28</v>
      </c>
      <c r="I2325" s="18">
        <v>8.9327999999999994E-3</v>
      </c>
      <c r="J2325" s="1">
        <v>9078413</v>
      </c>
      <c r="K2325" s="1" t="s">
        <v>739</v>
      </c>
      <c r="L2325" s="19">
        <v>10290177.759199969</v>
      </c>
      <c r="M2325" s="1" t="s">
        <v>67</v>
      </c>
      <c r="N2325" s="1" t="s">
        <v>86</v>
      </c>
      <c r="O2325" s="1" t="s">
        <v>59</v>
      </c>
      <c r="P2325" s="20">
        <v>9078413</v>
      </c>
      <c r="Q2325" s="1" t="s">
        <v>340</v>
      </c>
      <c r="R2325" s="1" t="s">
        <v>89</v>
      </c>
      <c r="S2325" s="1" t="s">
        <v>80</v>
      </c>
      <c r="T2325" s="18">
        <f>IFERROR(VLOOKUP(A2325,'[1]For Report Q-2 '!$A$2:$T$3476,20,0),"-")</f>
        <v>9.6474460000000005E-3</v>
      </c>
      <c r="U2325" s="55">
        <f>IFERROR(VLOOKUP(A2325,'[1]For Report Q-2 '!$A$2:$U$3476,21,0),"-")</f>
        <v>0</v>
      </c>
      <c r="V2325" s="2" t="str">
        <f>IFERROR(VLOOKUP(A2325,'[1]For Report Q-2 '!$A$2:$V$3476,22,0),"-")</f>
        <v>-</v>
      </c>
      <c r="W2325" s="1">
        <f>IFERROR(VLOOKUP(A2325,'[1]For Report Q-2 '!$A$2:$W$3476,23,0),"-")</f>
        <v>0</v>
      </c>
      <c r="X2325" s="1"/>
      <c r="Y2325" s="1"/>
      <c r="Z2325" s="2" t="str">
        <f>IFERROR(VLOOKUP(A2325,'[1]For Report Q-2 '!$A$2:$Z$3476,26,0),"-")</f>
        <v>-</v>
      </c>
      <c r="AA2325" s="1" t="str">
        <f>IFERROR(VLOOKUP(A2325,'[1]For Report Q-2 '!$A$2:$AH$3476,27,0),"-")</f>
        <v>-</v>
      </c>
      <c r="AB2325" s="1" t="str">
        <f>IFERROR(VLOOKUP(A2325,'[1]For Report Q-2 '!$A$2:$AH$3476,28,0),"-")</f>
        <v>-</v>
      </c>
      <c r="AC2325" s="2" t="str">
        <f>IFERROR(VLOOKUP(A2325,'[1]For Report Q-2 '!$A$2:$AH$3476,29,0),"-")</f>
        <v>-</v>
      </c>
      <c r="AD2325" s="2" t="str">
        <f>IFERROR(VLOOKUP(A2325,'[1]For Report Q-2 '!$A$2:$AH$3476,30,0),"-")</f>
        <v>-</v>
      </c>
      <c r="AE2325" s="1" t="str">
        <f>IFERROR(VLOOKUP(A2325,'[1]For Report Q-2 '!$A$2:$AH$3476,31,0),"-")</f>
        <v>-</v>
      </c>
      <c r="AF2325" s="1" t="str">
        <f>IFERROR(VLOOKUP(A2325,'[1]For Report Q-2 '!$A$2:$AH$3476,32,0),"-")</f>
        <v>-</v>
      </c>
      <c r="AG2325" s="2" t="str">
        <f>IFERROR(VLOOKUP(A2325,'[1]For Report Q-2 '!$A$2:$AH$3476,33,0),"-")</f>
        <v>-</v>
      </c>
      <c r="AH2325" s="1" t="str">
        <f t="shared" si="36"/>
        <v>--</v>
      </c>
      <c r="AI2325" t="e">
        <v>#N/A</v>
      </c>
      <c r="AJ2325" t="e">
        <v>#N/A</v>
      </c>
      <c r="AK2325" t="e">
        <v>#N/A</v>
      </c>
    </row>
    <row r="2326" spans="1:37" x14ac:dyDescent="0.25">
      <c r="A2326" s="15">
        <v>9093016</v>
      </c>
      <c r="B2326" s="15" t="s">
        <v>739</v>
      </c>
      <c r="C2326" s="16">
        <v>44660</v>
      </c>
      <c r="D2326" s="15" t="s">
        <v>56</v>
      </c>
      <c r="E2326" s="1" t="s">
        <v>86</v>
      </c>
      <c r="F2326" s="15" t="s">
        <v>46</v>
      </c>
      <c r="G2326" s="1" t="s">
        <v>56</v>
      </c>
      <c r="H2326" s="17">
        <v>893.28</v>
      </c>
      <c r="I2326" s="18">
        <v>8.9327999999999994E-3</v>
      </c>
      <c r="J2326" s="1">
        <v>9078413</v>
      </c>
      <c r="K2326" s="1" t="s">
        <v>739</v>
      </c>
      <c r="L2326" s="19">
        <v>10290177.759199969</v>
      </c>
      <c r="M2326" s="1" t="s">
        <v>67</v>
      </c>
      <c r="N2326" s="1" t="s">
        <v>86</v>
      </c>
      <c r="O2326" s="1" t="s">
        <v>59</v>
      </c>
      <c r="P2326" s="20">
        <v>9078413</v>
      </c>
      <c r="Q2326" s="1" t="s">
        <v>340</v>
      </c>
      <c r="R2326" s="1" t="s">
        <v>89</v>
      </c>
      <c r="S2326" s="1" t="s">
        <v>80</v>
      </c>
      <c r="T2326" s="18">
        <f>IFERROR(VLOOKUP(A2326,'[1]For Report Q-2 '!$A$2:$T$3476,20,0),"-")</f>
        <v>9.6474460000000005E-3</v>
      </c>
      <c r="U2326" s="55">
        <f>IFERROR(VLOOKUP(A2326,'[1]For Report Q-2 '!$A$2:$U$3476,21,0),"-")</f>
        <v>0</v>
      </c>
      <c r="V2326" s="2" t="str">
        <f>IFERROR(VLOOKUP(A2326,'[1]For Report Q-2 '!$A$2:$V$3476,22,0),"-")</f>
        <v>-</v>
      </c>
      <c r="W2326" s="1">
        <f>IFERROR(VLOOKUP(A2326,'[1]For Report Q-2 '!$A$2:$W$3476,23,0),"-")</f>
        <v>0</v>
      </c>
      <c r="X2326" s="1"/>
      <c r="Y2326" s="1"/>
      <c r="Z2326" s="2" t="str">
        <f>IFERROR(VLOOKUP(A2326,'[1]For Report Q-2 '!$A$2:$Z$3476,26,0),"-")</f>
        <v>-</v>
      </c>
      <c r="AA2326" s="1" t="str">
        <f>IFERROR(VLOOKUP(A2326,'[1]For Report Q-2 '!$A$2:$AH$3476,27,0),"-")</f>
        <v>-</v>
      </c>
      <c r="AB2326" s="1" t="str">
        <f>IFERROR(VLOOKUP(A2326,'[1]For Report Q-2 '!$A$2:$AH$3476,28,0),"-")</f>
        <v>-</v>
      </c>
      <c r="AC2326" s="2" t="str">
        <f>IFERROR(VLOOKUP(A2326,'[1]For Report Q-2 '!$A$2:$AH$3476,29,0),"-")</f>
        <v>-</v>
      </c>
      <c r="AD2326" s="2" t="str">
        <f>IFERROR(VLOOKUP(A2326,'[1]For Report Q-2 '!$A$2:$AH$3476,30,0),"-")</f>
        <v>-</v>
      </c>
      <c r="AE2326" s="1" t="str">
        <f>IFERROR(VLOOKUP(A2326,'[1]For Report Q-2 '!$A$2:$AH$3476,31,0),"-")</f>
        <v>-</v>
      </c>
      <c r="AF2326" s="1" t="str">
        <f>IFERROR(VLOOKUP(A2326,'[1]For Report Q-2 '!$A$2:$AH$3476,32,0),"-")</f>
        <v>-</v>
      </c>
      <c r="AG2326" s="2" t="str">
        <f>IFERROR(VLOOKUP(A2326,'[1]For Report Q-2 '!$A$2:$AH$3476,33,0),"-")</f>
        <v>-</v>
      </c>
      <c r="AH2326" s="1" t="str">
        <f t="shared" si="36"/>
        <v>--</v>
      </c>
      <c r="AI2326" t="e">
        <v>#N/A</v>
      </c>
      <c r="AJ2326" t="e">
        <v>#N/A</v>
      </c>
      <c r="AK2326" t="e">
        <v>#N/A</v>
      </c>
    </row>
    <row r="2327" spans="1:37" x14ac:dyDescent="0.25">
      <c r="A2327" s="15">
        <v>9093018</v>
      </c>
      <c r="B2327" s="15" t="s">
        <v>739</v>
      </c>
      <c r="C2327" s="16">
        <v>44660</v>
      </c>
      <c r="D2327" s="15" t="s">
        <v>56</v>
      </c>
      <c r="E2327" s="1" t="s">
        <v>86</v>
      </c>
      <c r="F2327" s="15" t="s">
        <v>46</v>
      </c>
      <c r="G2327" s="1" t="s">
        <v>56</v>
      </c>
      <c r="H2327" s="17">
        <v>893.28</v>
      </c>
      <c r="I2327" s="18">
        <v>8.9327999999999994E-3</v>
      </c>
      <c r="J2327" s="1">
        <v>9078413</v>
      </c>
      <c r="K2327" s="1" t="s">
        <v>739</v>
      </c>
      <c r="L2327" s="19">
        <v>10290177.759199969</v>
      </c>
      <c r="M2327" s="1" t="s">
        <v>67</v>
      </c>
      <c r="N2327" s="1" t="s">
        <v>86</v>
      </c>
      <c r="O2327" s="1" t="s">
        <v>59</v>
      </c>
      <c r="P2327" s="20">
        <v>9078413</v>
      </c>
      <c r="Q2327" s="1" t="s">
        <v>340</v>
      </c>
      <c r="R2327" s="1" t="s">
        <v>89</v>
      </c>
      <c r="S2327" s="1" t="s">
        <v>80</v>
      </c>
      <c r="T2327" s="18">
        <f>IFERROR(VLOOKUP(A2327,'[1]For Report Q-2 '!$A$2:$T$3476,20,0),"-")</f>
        <v>9.6474460000000005E-3</v>
      </c>
      <c r="U2327" s="55">
        <f>IFERROR(VLOOKUP(A2327,'[1]For Report Q-2 '!$A$2:$U$3476,21,0),"-")</f>
        <v>0</v>
      </c>
      <c r="V2327" s="2" t="str">
        <f>IFERROR(VLOOKUP(A2327,'[1]For Report Q-2 '!$A$2:$V$3476,22,0),"-")</f>
        <v>-</v>
      </c>
      <c r="W2327" s="1">
        <f>IFERROR(VLOOKUP(A2327,'[1]For Report Q-2 '!$A$2:$W$3476,23,0),"-")</f>
        <v>0</v>
      </c>
      <c r="X2327" s="1"/>
      <c r="Y2327" s="1"/>
      <c r="Z2327" s="2" t="str">
        <f>IFERROR(VLOOKUP(A2327,'[1]For Report Q-2 '!$A$2:$Z$3476,26,0),"-")</f>
        <v>-</v>
      </c>
      <c r="AA2327" s="1" t="str">
        <f>IFERROR(VLOOKUP(A2327,'[1]For Report Q-2 '!$A$2:$AH$3476,27,0),"-")</f>
        <v>-</v>
      </c>
      <c r="AB2327" s="1" t="str">
        <f>IFERROR(VLOOKUP(A2327,'[1]For Report Q-2 '!$A$2:$AH$3476,28,0),"-")</f>
        <v>-</v>
      </c>
      <c r="AC2327" s="2" t="str">
        <f>IFERROR(VLOOKUP(A2327,'[1]For Report Q-2 '!$A$2:$AH$3476,29,0),"-")</f>
        <v>-</v>
      </c>
      <c r="AD2327" s="2" t="str">
        <f>IFERROR(VLOOKUP(A2327,'[1]For Report Q-2 '!$A$2:$AH$3476,30,0),"-")</f>
        <v>-</v>
      </c>
      <c r="AE2327" s="1" t="str">
        <f>IFERROR(VLOOKUP(A2327,'[1]For Report Q-2 '!$A$2:$AH$3476,31,0),"-")</f>
        <v>-</v>
      </c>
      <c r="AF2327" s="1" t="str">
        <f>IFERROR(VLOOKUP(A2327,'[1]For Report Q-2 '!$A$2:$AH$3476,32,0),"-")</f>
        <v>-</v>
      </c>
      <c r="AG2327" s="2" t="str">
        <f>IFERROR(VLOOKUP(A2327,'[1]For Report Q-2 '!$A$2:$AH$3476,33,0),"-")</f>
        <v>-</v>
      </c>
      <c r="AH2327" s="1" t="str">
        <f t="shared" si="36"/>
        <v>--</v>
      </c>
      <c r="AI2327" t="e">
        <v>#N/A</v>
      </c>
      <c r="AJ2327" t="e">
        <v>#N/A</v>
      </c>
      <c r="AK2327" t="e">
        <v>#N/A</v>
      </c>
    </row>
    <row r="2328" spans="1:37" x14ac:dyDescent="0.25">
      <c r="A2328" s="15">
        <v>9093021</v>
      </c>
      <c r="B2328" s="15" t="s">
        <v>739</v>
      </c>
      <c r="C2328" s="16">
        <v>44660</v>
      </c>
      <c r="D2328" s="15" t="s">
        <v>56</v>
      </c>
      <c r="E2328" s="1" t="s">
        <v>86</v>
      </c>
      <c r="F2328" s="15" t="s">
        <v>46</v>
      </c>
      <c r="G2328" s="1" t="s">
        <v>56</v>
      </c>
      <c r="H2328" s="17">
        <v>893.28</v>
      </c>
      <c r="I2328" s="18">
        <v>8.9327999999999994E-3</v>
      </c>
      <c r="J2328" s="1">
        <v>9078413</v>
      </c>
      <c r="K2328" s="1" t="s">
        <v>739</v>
      </c>
      <c r="L2328" s="19">
        <v>10290177.759199969</v>
      </c>
      <c r="M2328" s="1" t="s">
        <v>67</v>
      </c>
      <c r="N2328" s="1" t="s">
        <v>86</v>
      </c>
      <c r="O2328" s="1" t="s">
        <v>59</v>
      </c>
      <c r="P2328" s="20">
        <v>9078413</v>
      </c>
      <c r="Q2328" s="1" t="s">
        <v>340</v>
      </c>
      <c r="R2328" s="1" t="s">
        <v>89</v>
      </c>
      <c r="S2328" s="1" t="s">
        <v>80</v>
      </c>
      <c r="T2328" s="18">
        <f>IFERROR(VLOOKUP(A2328,'[1]For Report Q-2 '!$A$2:$T$3476,20,0),"-")</f>
        <v>9.6474460000000005E-3</v>
      </c>
      <c r="U2328" s="55">
        <f>IFERROR(VLOOKUP(A2328,'[1]For Report Q-2 '!$A$2:$U$3476,21,0),"-")</f>
        <v>0</v>
      </c>
      <c r="V2328" s="2" t="str">
        <f>IFERROR(VLOOKUP(A2328,'[1]For Report Q-2 '!$A$2:$V$3476,22,0),"-")</f>
        <v>-</v>
      </c>
      <c r="W2328" s="1">
        <f>IFERROR(VLOOKUP(A2328,'[1]For Report Q-2 '!$A$2:$W$3476,23,0),"-")</f>
        <v>0</v>
      </c>
      <c r="X2328" s="1"/>
      <c r="Y2328" s="1"/>
      <c r="Z2328" s="2" t="str">
        <f>IFERROR(VLOOKUP(A2328,'[1]For Report Q-2 '!$A$2:$Z$3476,26,0),"-")</f>
        <v>-</v>
      </c>
      <c r="AA2328" s="1" t="str">
        <f>IFERROR(VLOOKUP(A2328,'[1]For Report Q-2 '!$A$2:$AH$3476,27,0),"-")</f>
        <v>-</v>
      </c>
      <c r="AB2328" s="1" t="str">
        <f>IFERROR(VLOOKUP(A2328,'[1]For Report Q-2 '!$A$2:$AH$3476,28,0),"-")</f>
        <v>-</v>
      </c>
      <c r="AC2328" s="2" t="str">
        <f>IFERROR(VLOOKUP(A2328,'[1]For Report Q-2 '!$A$2:$AH$3476,29,0),"-")</f>
        <v>-</v>
      </c>
      <c r="AD2328" s="2" t="str">
        <f>IFERROR(VLOOKUP(A2328,'[1]For Report Q-2 '!$A$2:$AH$3476,30,0),"-")</f>
        <v>-</v>
      </c>
      <c r="AE2328" s="1" t="str">
        <f>IFERROR(VLOOKUP(A2328,'[1]For Report Q-2 '!$A$2:$AH$3476,31,0),"-")</f>
        <v>-</v>
      </c>
      <c r="AF2328" s="1" t="str">
        <f>IFERROR(VLOOKUP(A2328,'[1]For Report Q-2 '!$A$2:$AH$3476,32,0),"-")</f>
        <v>-</v>
      </c>
      <c r="AG2328" s="2" t="str">
        <f>IFERROR(VLOOKUP(A2328,'[1]For Report Q-2 '!$A$2:$AH$3476,33,0),"-")</f>
        <v>-</v>
      </c>
      <c r="AH2328" s="1" t="str">
        <f t="shared" si="36"/>
        <v>--</v>
      </c>
      <c r="AI2328" t="e">
        <v>#N/A</v>
      </c>
      <c r="AJ2328" t="e">
        <v>#N/A</v>
      </c>
      <c r="AK2328" t="e">
        <v>#N/A</v>
      </c>
    </row>
    <row r="2329" spans="1:37" x14ac:dyDescent="0.25">
      <c r="A2329" s="15">
        <v>9093023</v>
      </c>
      <c r="B2329" s="15" t="s">
        <v>739</v>
      </c>
      <c r="C2329" s="16">
        <v>44658</v>
      </c>
      <c r="D2329" s="15" t="s">
        <v>70</v>
      </c>
      <c r="E2329" s="1" t="s">
        <v>86</v>
      </c>
      <c r="F2329" s="15" t="s">
        <v>46</v>
      </c>
      <c r="G2329" s="1" t="s">
        <v>70</v>
      </c>
      <c r="H2329" s="17">
        <v>893.28</v>
      </c>
      <c r="I2329" s="18">
        <v>8.9327999999999994E-3</v>
      </c>
      <c r="J2329" s="1">
        <v>9078413</v>
      </c>
      <c r="K2329" s="1" t="s">
        <v>739</v>
      </c>
      <c r="L2329" s="19">
        <v>10290177.759199969</v>
      </c>
      <c r="M2329" s="1" t="s">
        <v>67</v>
      </c>
      <c r="N2329" s="1" t="s">
        <v>86</v>
      </c>
      <c r="O2329" s="1" t="s">
        <v>71</v>
      </c>
      <c r="P2329" s="20">
        <v>9078413</v>
      </c>
      <c r="Q2329" s="1" t="s">
        <v>340</v>
      </c>
      <c r="R2329" s="1" t="s">
        <v>89</v>
      </c>
      <c r="S2329" s="1" t="s">
        <v>80</v>
      </c>
      <c r="T2329" s="18">
        <f>IFERROR(VLOOKUP(A2329,'[1]For Report Q-2 '!$A$2:$T$3476,20,0),"-")</f>
        <v>8.9327999999999994E-3</v>
      </c>
      <c r="U2329" s="55">
        <f>IFERROR(VLOOKUP(A2329,'[1]For Report Q-2 '!$A$2:$U$3476,21,0),"-")</f>
        <v>0</v>
      </c>
      <c r="V2329" s="2" t="str">
        <f>IFERROR(VLOOKUP(A2329,'[1]For Report Q-2 '!$A$2:$V$3476,22,0),"-")</f>
        <v>-</v>
      </c>
      <c r="W2329" s="1">
        <f>IFERROR(VLOOKUP(A2329,'[1]For Report Q-2 '!$A$2:$W$3476,23,0),"-")</f>
        <v>0</v>
      </c>
      <c r="X2329" s="1"/>
      <c r="Y2329" s="1"/>
      <c r="Z2329" s="2" t="str">
        <f>IFERROR(VLOOKUP(A2329,'[1]For Report Q-2 '!$A$2:$Z$3476,26,0),"-")</f>
        <v>-</v>
      </c>
      <c r="AA2329" s="1" t="str">
        <f>IFERROR(VLOOKUP(A2329,'[1]For Report Q-2 '!$A$2:$AH$3476,27,0),"-")</f>
        <v>-</v>
      </c>
      <c r="AB2329" s="1" t="str">
        <f>IFERROR(VLOOKUP(A2329,'[1]For Report Q-2 '!$A$2:$AH$3476,28,0),"-")</f>
        <v>-</v>
      </c>
      <c r="AC2329" s="2" t="str">
        <f>IFERROR(VLOOKUP(A2329,'[1]For Report Q-2 '!$A$2:$AH$3476,29,0),"-")</f>
        <v>-</v>
      </c>
      <c r="AD2329" s="2" t="str">
        <f>IFERROR(VLOOKUP(A2329,'[1]For Report Q-2 '!$A$2:$AH$3476,30,0),"-")</f>
        <v>-</v>
      </c>
      <c r="AE2329" s="1" t="str">
        <f>IFERROR(VLOOKUP(A2329,'[1]For Report Q-2 '!$A$2:$AH$3476,31,0),"-")</f>
        <v>-</v>
      </c>
      <c r="AF2329" s="1" t="str">
        <f>IFERROR(VLOOKUP(A2329,'[1]For Report Q-2 '!$A$2:$AH$3476,32,0),"-")</f>
        <v>-</v>
      </c>
      <c r="AG2329" s="2" t="str">
        <f>IFERROR(VLOOKUP(A2329,'[1]For Report Q-2 '!$A$2:$AH$3476,33,0),"-")</f>
        <v>-</v>
      </c>
      <c r="AH2329" s="1" t="str">
        <f t="shared" si="36"/>
        <v>--</v>
      </c>
      <c r="AI2329" t="e">
        <v>#N/A</v>
      </c>
      <c r="AJ2329" t="e">
        <v>#N/A</v>
      </c>
      <c r="AK2329" t="e">
        <v>#N/A</v>
      </c>
    </row>
    <row r="2330" spans="1:37" x14ac:dyDescent="0.25">
      <c r="A2330" s="15">
        <v>9093124</v>
      </c>
      <c r="B2330" s="15" t="s">
        <v>739</v>
      </c>
      <c r="C2330" s="16">
        <v>44663</v>
      </c>
      <c r="D2330" s="15" t="s">
        <v>178</v>
      </c>
      <c r="E2330" s="1" t="s">
        <v>86</v>
      </c>
      <c r="F2330" s="15" t="s">
        <v>46</v>
      </c>
      <c r="G2330" s="1" t="s">
        <v>178</v>
      </c>
      <c r="H2330" s="17">
        <v>894.4</v>
      </c>
      <c r="I2330" s="18">
        <v>8.9440000000000006E-3</v>
      </c>
      <c r="J2330" s="1">
        <v>9078413</v>
      </c>
      <c r="K2330" s="1" t="s">
        <v>739</v>
      </c>
      <c r="L2330" s="19">
        <v>10290177.759199969</v>
      </c>
      <c r="M2330" s="1" t="s">
        <v>67</v>
      </c>
      <c r="N2330" s="1" t="s">
        <v>86</v>
      </c>
      <c r="O2330" s="1" t="s">
        <v>180</v>
      </c>
      <c r="P2330" s="20">
        <v>9078413</v>
      </c>
      <c r="Q2330" s="1" t="s">
        <v>340</v>
      </c>
      <c r="R2330" s="1" t="s">
        <v>89</v>
      </c>
      <c r="S2330" s="1" t="s">
        <v>80</v>
      </c>
      <c r="T2330" s="18">
        <f>IFERROR(VLOOKUP(A2330,'[1]For Report Q-2 '!$A$2:$T$3476,20,0),"-")</f>
        <v>8.9440000000000006E-3</v>
      </c>
      <c r="U2330" s="55">
        <f>IFERROR(VLOOKUP(A2330,'[1]For Report Q-2 '!$A$2:$U$3476,21,0),"-")</f>
        <v>0</v>
      </c>
      <c r="V2330" s="2" t="str">
        <f>IFERROR(VLOOKUP(A2330,'[1]For Report Q-2 '!$A$2:$V$3476,22,0),"-")</f>
        <v>-</v>
      </c>
      <c r="W2330" s="1">
        <f>IFERROR(VLOOKUP(A2330,'[1]For Report Q-2 '!$A$2:$W$3476,23,0),"-")</f>
        <v>0</v>
      </c>
      <c r="X2330" s="1"/>
      <c r="Y2330" s="1"/>
      <c r="Z2330" s="2" t="str">
        <f>IFERROR(VLOOKUP(A2330,'[1]For Report Q-2 '!$A$2:$Z$3476,26,0),"-")</f>
        <v>-</v>
      </c>
      <c r="AA2330" s="1" t="str">
        <f>IFERROR(VLOOKUP(A2330,'[1]For Report Q-2 '!$A$2:$AH$3476,27,0),"-")</f>
        <v>-</v>
      </c>
      <c r="AB2330" s="1" t="str">
        <f>IFERROR(VLOOKUP(A2330,'[1]For Report Q-2 '!$A$2:$AH$3476,28,0),"-")</f>
        <v>-</v>
      </c>
      <c r="AC2330" s="2" t="str">
        <f>IFERROR(VLOOKUP(A2330,'[1]For Report Q-2 '!$A$2:$AH$3476,29,0),"-")</f>
        <v>-</v>
      </c>
      <c r="AD2330" s="2" t="str">
        <f>IFERROR(VLOOKUP(A2330,'[1]For Report Q-2 '!$A$2:$AH$3476,30,0),"-")</f>
        <v>-</v>
      </c>
      <c r="AE2330" s="1" t="str">
        <f>IFERROR(VLOOKUP(A2330,'[1]For Report Q-2 '!$A$2:$AH$3476,31,0),"-")</f>
        <v>-</v>
      </c>
      <c r="AF2330" s="1" t="str">
        <f>IFERROR(VLOOKUP(A2330,'[1]For Report Q-2 '!$A$2:$AH$3476,32,0),"-")</f>
        <v>-</v>
      </c>
      <c r="AG2330" s="2" t="str">
        <f>IFERROR(VLOOKUP(A2330,'[1]For Report Q-2 '!$A$2:$AH$3476,33,0),"-")</f>
        <v>-</v>
      </c>
      <c r="AH2330" s="1" t="str">
        <f t="shared" si="36"/>
        <v>--</v>
      </c>
      <c r="AI2330" t="e">
        <v>#N/A</v>
      </c>
      <c r="AJ2330" t="e">
        <v>#N/A</v>
      </c>
      <c r="AK2330" t="e">
        <v>#N/A</v>
      </c>
    </row>
    <row r="2331" spans="1:37" x14ac:dyDescent="0.25">
      <c r="A2331" s="15">
        <v>9093125</v>
      </c>
      <c r="B2331" s="15" t="s">
        <v>739</v>
      </c>
      <c r="C2331" s="16">
        <v>44663</v>
      </c>
      <c r="D2331" s="15" t="s">
        <v>178</v>
      </c>
      <c r="E2331" s="1" t="s">
        <v>86</v>
      </c>
      <c r="F2331" s="15" t="s">
        <v>46</v>
      </c>
      <c r="G2331" s="1" t="s">
        <v>178</v>
      </c>
      <c r="H2331" s="17">
        <v>894.4</v>
      </c>
      <c r="I2331" s="18">
        <v>8.9440000000000006E-3</v>
      </c>
      <c r="J2331" s="1">
        <v>9078413</v>
      </c>
      <c r="K2331" s="1" t="s">
        <v>739</v>
      </c>
      <c r="L2331" s="19">
        <v>10290177.759199969</v>
      </c>
      <c r="M2331" s="1" t="s">
        <v>67</v>
      </c>
      <c r="N2331" s="1" t="s">
        <v>86</v>
      </c>
      <c r="O2331" s="1" t="s">
        <v>180</v>
      </c>
      <c r="P2331" s="20">
        <v>9078413</v>
      </c>
      <c r="Q2331" s="1" t="s">
        <v>340</v>
      </c>
      <c r="R2331" s="1" t="s">
        <v>89</v>
      </c>
      <c r="S2331" s="1" t="s">
        <v>80</v>
      </c>
      <c r="T2331" s="18">
        <f>IFERROR(VLOOKUP(A2331,'[1]For Report Q-2 '!$A$2:$T$3476,20,0),"-")</f>
        <v>8.9440000000000006E-3</v>
      </c>
      <c r="U2331" s="55">
        <f>IFERROR(VLOOKUP(A2331,'[1]For Report Q-2 '!$A$2:$U$3476,21,0),"-")</f>
        <v>0</v>
      </c>
      <c r="V2331" s="2" t="str">
        <f>IFERROR(VLOOKUP(A2331,'[1]For Report Q-2 '!$A$2:$V$3476,22,0),"-")</f>
        <v>-</v>
      </c>
      <c r="W2331" s="1">
        <f>IFERROR(VLOOKUP(A2331,'[1]For Report Q-2 '!$A$2:$W$3476,23,0),"-")</f>
        <v>0</v>
      </c>
      <c r="X2331" s="1"/>
      <c r="Y2331" s="1"/>
      <c r="Z2331" s="2" t="str">
        <f>IFERROR(VLOOKUP(A2331,'[1]For Report Q-2 '!$A$2:$Z$3476,26,0),"-")</f>
        <v>-</v>
      </c>
      <c r="AA2331" s="1" t="str">
        <f>IFERROR(VLOOKUP(A2331,'[1]For Report Q-2 '!$A$2:$AH$3476,27,0),"-")</f>
        <v>-</v>
      </c>
      <c r="AB2331" s="1" t="str">
        <f>IFERROR(VLOOKUP(A2331,'[1]For Report Q-2 '!$A$2:$AH$3476,28,0),"-")</f>
        <v>-</v>
      </c>
      <c r="AC2331" s="2" t="str">
        <f>IFERROR(VLOOKUP(A2331,'[1]For Report Q-2 '!$A$2:$AH$3476,29,0),"-")</f>
        <v>-</v>
      </c>
      <c r="AD2331" s="2" t="str">
        <f>IFERROR(VLOOKUP(A2331,'[1]For Report Q-2 '!$A$2:$AH$3476,30,0),"-")</f>
        <v>-</v>
      </c>
      <c r="AE2331" s="1" t="str">
        <f>IFERROR(VLOOKUP(A2331,'[1]For Report Q-2 '!$A$2:$AH$3476,31,0),"-")</f>
        <v>-</v>
      </c>
      <c r="AF2331" s="1" t="str">
        <f>IFERROR(VLOOKUP(A2331,'[1]For Report Q-2 '!$A$2:$AH$3476,32,0),"-")</f>
        <v>-</v>
      </c>
      <c r="AG2331" s="2" t="str">
        <f>IFERROR(VLOOKUP(A2331,'[1]For Report Q-2 '!$A$2:$AH$3476,33,0),"-")</f>
        <v>-</v>
      </c>
      <c r="AH2331" s="1" t="str">
        <f t="shared" si="36"/>
        <v>--</v>
      </c>
      <c r="AI2331" t="e">
        <v>#N/A</v>
      </c>
      <c r="AJ2331" t="e">
        <v>#N/A</v>
      </c>
      <c r="AK2331" t="e">
        <v>#N/A</v>
      </c>
    </row>
    <row r="2332" spans="1:37" x14ac:dyDescent="0.25">
      <c r="A2332" s="15">
        <v>9093126</v>
      </c>
      <c r="B2332" s="15" t="s">
        <v>739</v>
      </c>
      <c r="C2332" s="16">
        <v>44663</v>
      </c>
      <c r="D2332" s="15" t="s">
        <v>178</v>
      </c>
      <c r="E2332" s="1" t="s">
        <v>86</v>
      </c>
      <c r="F2332" s="15" t="s">
        <v>46</v>
      </c>
      <c r="G2332" s="1" t="s">
        <v>178</v>
      </c>
      <c r="H2332" s="17">
        <v>894.4</v>
      </c>
      <c r="I2332" s="18">
        <v>8.9440000000000006E-3</v>
      </c>
      <c r="J2332" s="1">
        <v>9078413</v>
      </c>
      <c r="K2332" s="1" t="s">
        <v>739</v>
      </c>
      <c r="L2332" s="19">
        <v>10290177.759199969</v>
      </c>
      <c r="M2332" s="1" t="s">
        <v>67</v>
      </c>
      <c r="N2332" s="1" t="s">
        <v>86</v>
      </c>
      <c r="O2332" s="1" t="s">
        <v>180</v>
      </c>
      <c r="P2332" s="20">
        <v>9078413</v>
      </c>
      <c r="Q2332" s="1" t="s">
        <v>340</v>
      </c>
      <c r="R2332" s="1" t="s">
        <v>89</v>
      </c>
      <c r="S2332" s="1" t="s">
        <v>80</v>
      </c>
      <c r="T2332" s="18">
        <f>IFERROR(VLOOKUP(A2332,'[1]For Report Q-2 '!$A$2:$T$3476,20,0),"-")</f>
        <v>8.9440000000000006E-3</v>
      </c>
      <c r="U2332" s="55">
        <f>IFERROR(VLOOKUP(A2332,'[1]For Report Q-2 '!$A$2:$U$3476,21,0),"-")</f>
        <v>0</v>
      </c>
      <c r="V2332" s="2" t="str">
        <f>IFERROR(VLOOKUP(A2332,'[1]For Report Q-2 '!$A$2:$V$3476,22,0),"-")</f>
        <v>-</v>
      </c>
      <c r="W2332" s="1">
        <f>IFERROR(VLOOKUP(A2332,'[1]For Report Q-2 '!$A$2:$W$3476,23,0),"-")</f>
        <v>0</v>
      </c>
      <c r="X2332" s="1"/>
      <c r="Y2332" s="1"/>
      <c r="Z2332" s="2" t="str">
        <f>IFERROR(VLOOKUP(A2332,'[1]For Report Q-2 '!$A$2:$Z$3476,26,0),"-")</f>
        <v>-</v>
      </c>
      <c r="AA2332" s="1" t="str">
        <f>IFERROR(VLOOKUP(A2332,'[1]For Report Q-2 '!$A$2:$AH$3476,27,0),"-")</f>
        <v>-</v>
      </c>
      <c r="AB2332" s="1" t="str">
        <f>IFERROR(VLOOKUP(A2332,'[1]For Report Q-2 '!$A$2:$AH$3476,28,0),"-")</f>
        <v>-</v>
      </c>
      <c r="AC2332" s="2" t="str">
        <f>IFERROR(VLOOKUP(A2332,'[1]For Report Q-2 '!$A$2:$AH$3476,29,0),"-")</f>
        <v>-</v>
      </c>
      <c r="AD2332" s="2" t="str">
        <f>IFERROR(VLOOKUP(A2332,'[1]For Report Q-2 '!$A$2:$AH$3476,30,0),"-")</f>
        <v>-</v>
      </c>
      <c r="AE2332" s="1" t="str">
        <f>IFERROR(VLOOKUP(A2332,'[1]For Report Q-2 '!$A$2:$AH$3476,31,0),"-")</f>
        <v>-</v>
      </c>
      <c r="AF2332" s="1" t="str">
        <f>IFERROR(VLOOKUP(A2332,'[1]For Report Q-2 '!$A$2:$AH$3476,32,0),"-")</f>
        <v>-</v>
      </c>
      <c r="AG2332" s="2" t="str">
        <f>IFERROR(VLOOKUP(A2332,'[1]For Report Q-2 '!$A$2:$AH$3476,33,0),"-")</f>
        <v>-</v>
      </c>
      <c r="AH2332" s="1" t="str">
        <f t="shared" si="36"/>
        <v>--</v>
      </c>
      <c r="AI2332" t="e">
        <v>#N/A</v>
      </c>
      <c r="AJ2332" t="e">
        <v>#N/A</v>
      </c>
      <c r="AK2332" t="e">
        <v>#N/A</v>
      </c>
    </row>
    <row r="2333" spans="1:37" x14ac:dyDescent="0.25">
      <c r="A2333" s="15">
        <v>9093127</v>
      </c>
      <c r="B2333" s="15" t="s">
        <v>739</v>
      </c>
      <c r="C2333" s="16">
        <v>44663</v>
      </c>
      <c r="D2333" s="15" t="s">
        <v>178</v>
      </c>
      <c r="E2333" s="1" t="s">
        <v>86</v>
      </c>
      <c r="F2333" s="15" t="s">
        <v>46</v>
      </c>
      <c r="G2333" s="1" t="s">
        <v>178</v>
      </c>
      <c r="H2333" s="17">
        <v>894.4</v>
      </c>
      <c r="I2333" s="18">
        <v>8.9440000000000006E-3</v>
      </c>
      <c r="J2333" s="1">
        <v>9078413</v>
      </c>
      <c r="K2333" s="1" t="s">
        <v>739</v>
      </c>
      <c r="L2333" s="19">
        <v>10290177.759199969</v>
      </c>
      <c r="M2333" s="1" t="s">
        <v>67</v>
      </c>
      <c r="N2333" s="1" t="s">
        <v>86</v>
      </c>
      <c r="O2333" s="1" t="s">
        <v>180</v>
      </c>
      <c r="P2333" s="20">
        <v>9078413</v>
      </c>
      <c r="Q2333" s="1" t="s">
        <v>340</v>
      </c>
      <c r="R2333" s="1" t="s">
        <v>89</v>
      </c>
      <c r="S2333" s="1" t="s">
        <v>80</v>
      </c>
      <c r="T2333" s="18">
        <f>IFERROR(VLOOKUP(A2333,'[1]For Report Q-2 '!$A$2:$T$3476,20,0),"-")</f>
        <v>8.9440000000000006E-3</v>
      </c>
      <c r="U2333" s="55">
        <f>IFERROR(VLOOKUP(A2333,'[1]For Report Q-2 '!$A$2:$U$3476,21,0),"-")</f>
        <v>0</v>
      </c>
      <c r="V2333" s="2" t="str">
        <f>IFERROR(VLOOKUP(A2333,'[1]For Report Q-2 '!$A$2:$V$3476,22,0),"-")</f>
        <v>-</v>
      </c>
      <c r="W2333" s="1">
        <f>IFERROR(VLOOKUP(A2333,'[1]For Report Q-2 '!$A$2:$W$3476,23,0),"-")</f>
        <v>0</v>
      </c>
      <c r="X2333" s="1"/>
      <c r="Y2333" s="1"/>
      <c r="Z2333" s="2" t="str">
        <f>IFERROR(VLOOKUP(A2333,'[1]For Report Q-2 '!$A$2:$Z$3476,26,0),"-")</f>
        <v>-</v>
      </c>
      <c r="AA2333" s="1" t="str">
        <f>IFERROR(VLOOKUP(A2333,'[1]For Report Q-2 '!$A$2:$AH$3476,27,0),"-")</f>
        <v>-</v>
      </c>
      <c r="AB2333" s="1" t="str">
        <f>IFERROR(VLOOKUP(A2333,'[1]For Report Q-2 '!$A$2:$AH$3476,28,0),"-")</f>
        <v>-</v>
      </c>
      <c r="AC2333" s="2" t="str">
        <f>IFERROR(VLOOKUP(A2333,'[1]For Report Q-2 '!$A$2:$AH$3476,29,0),"-")</f>
        <v>-</v>
      </c>
      <c r="AD2333" s="2" t="str">
        <f>IFERROR(VLOOKUP(A2333,'[1]For Report Q-2 '!$A$2:$AH$3476,30,0),"-")</f>
        <v>-</v>
      </c>
      <c r="AE2333" s="1" t="str">
        <f>IFERROR(VLOOKUP(A2333,'[1]For Report Q-2 '!$A$2:$AH$3476,31,0),"-")</f>
        <v>-</v>
      </c>
      <c r="AF2333" s="1" t="str">
        <f>IFERROR(VLOOKUP(A2333,'[1]For Report Q-2 '!$A$2:$AH$3476,32,0),"-")</f>
        <v>-</v>
      </c>
      <c r="AG2333" s="2" t="str">
        <f>IFERROR(VLOOKUP(A2333,'[1]For Report Q-2 '!$A$2:$AH$3476,33,0),"-")</f>
        <v>-</v>
      </c>
      <c r="AH2333" s="1" t="str">
        <f t="shared" si="36"/>
        <v>--</v>
      </c>
      <c r="AI2333" t="e">
        <v>#N/A</v>
      </c>
      <c r="AJ2333" t="e">
        <v>#N/A</v>
      </c>
      <c r="AK2333" t="e">
        <v>#N/A</v>
      </c>
    </row>
    <row r="2334" spans="1:37" x14ac:dyDescent="0.25">
      <c r="A2334" s="15">
        <v>9093230</v>
      </c>
      <c r="B2334" s="15" t="s">
        <v>739</v>
      </c>
      <c r="C2334" s="16">
        <v>44678</v>
      </c>
      <c r="D2334" s="15" t="s">
        <v>104</v>
      </c>
      <c r="E2334" s="1" t="s">
        <v>86</v>
      </c>
      <c r="F2334" s="15" t="s">
        <v>46</v>
      </c>
      <c r="G2334" s="1" t="s">
        <v>104</v>
      </c>
      <c r="H2334" s="17">
        <v>14480</v>
      </c>
      <c r="I2334" s="18">
        <v>0.14480000000000001</v>
      </c>
      <c r="J2334" s="1">
        <v>9078413</v>
      </c>
      <c r="K2334" s="1" t="s">
        <v>739</v>
      </c>
      <c r="L2334" s="19">
        <v>10290177.759199969</v>
      </c>
      <c r="M2334" s="1" t="s">
        <v>67</v>
      </c>
      <c r="N2334" s="1" t="s">
        <v>86</v>
      </c>
      <c r="O2334" s="1" t="s">
        <v>105</v>
      </c>
      <c r="P2334" s="20">
        <v>9078413</v>
      </c>
      <c r="Q2334" s="1" t="s">
        <v>340</v>
      </c>
      <c r="R2334" s="1" t="s">
        <v>89</v>
      </c>
      <c r="S2334" s="1" t="s">
        <v>80</v>
      </c>
      <c r="T2334" s="18">
        <f>IFERROR(VLOOKUP(A2334,'[1]For Report Q-2 '!$A$2:$T$3476,20,0),"-")</f>
        <v>0.15010000000000001</v>
      </c>
      <c r="U2334" s="55">
        <f>IFERROR(VLOOKUP(A2334,'[1]For Report Q-2 '!$A$2:$U$3476,21,0),"-")</f>
        <v>0</v>
      </c>
      <c r="V2334" s="2" t="str">
        <f>IFERROR(VLOOKUP(A2334,'[1]For Report Q-2 '!$A$2:$V$3476,22,0),"-")</f>
        <v>-</v>
      </c>
      <c r="W2334" s="1">
        <f>IFERROR(VLOOKUP(A2334,'[1]For Report Q-2 '!$A$2:$W$3476,23,0),"-")</f>
        <v>0</v>
      </c>
      <c r="X2334" s="1"/>
      <c r="Y2334" s="1"/>
      <c r="Z2334" s="2" t="str">
        <f>IFERROR(VLOOKUP(A2334,'[1]For Report Q-2 '!$A$2:$Z$3476,26,0),"-")</f>
        <v>-</v>
      </c>
      <c r="AA2334" s="1" t="str">
        <f>IFERROR(VLOOKUP(A2334,'[1]For Report Q-2 '!$A$2:$AH$3476,27,0),"-")</f>
        <v>-</v>
      </c>
      <c r="AB2334" s="1" t="str">
        <f>IFERROR(VLOOKUP(A2334,'[1]For Report Q-2 '!$A$2:$AH$3476,28,0),"-")</f>
        <v>-</v>
      </c>
      <c r="AC2334" s="2" t="str">
        <f>IFERROR(VLOOKUP(A2334,'[1]For Report Q-2 '!$A$2:$AH$3476,29,0),"-")</f>
        <v>-</v>
      </c>
      <c r="AD2334" s="2" t="str">
        <f>IFERROR(VLOOKUP(A2334,'[1]For Report Q-2 '!$A$2:$AH$3476,30,0),"-")</f>
        <v>-</v>
      </c>
      <c r="AE2334" s="1" t="str">
        <f>IFERROR(VLOOKUP(A2334,'[1]For Report Q-2 '!$A$2:$AH$3476,31,0),"-")</f>
        <v>-</v>
      </c>
      <c r="AF2334" s="1" t="str">
        <f>IFERROR(VLOOKUP(A2334,'[1]For Report Q-2 '!$A$2:$AH$3476,32,0),"-")</f>
        <v>-</v>
      </c>
      <c r="AG2334" s="2" t="str">
        <f>IFERROR(VLOOKUP(A2334,'[1]For Report Q-2 '!$A$2:$AH$3476,33,0),"-")</f>
        <v>-</v>
      </c>
      <c r="AH2334" s="1" t="str">
        <f t="shared" si="36"/>
        <v>--</v>
      </c>
      <c r="AI2334" t="e">
        <v>#N/A</v>
      </c>
      <c r="AJ2334" t="e">
        <v>#N/A</v>
      </c>
      <c r="AK2334" t="e">
        <v>#N/A</v>
      </c>
    </row>
    <row r="2335" spans="1:37" x14ac:dyDescent="0.25">
      <c r="A2335" s="15">
        <v>9093234</v>
      </c>
      <c r="B2335" s="15" t="s">
        <v>739</v>
      </c>
      <c r="C2335" s="16">
        <v>44677</v>
      </c>
      <c r="D2335" s="15" t="s">
        <v>104</v>
      </c>
      <c r="E2335" s="1" t="s">
        <v>86</v>
      </c>
      <c r="F2335" s="15" t="s">
        <v>46</v>
      </c>
      <c r="G2335" s="1" t="s">
        <v>104</v>
      </c>
      <c r="H2335" s="17">
        <v>20535</v>
      </c>
      <c r="I2335" s="18">
        <v>0.20535</v>
      </c>
      <c r="J2335" s="1">
        <v>9078413</v>
      </c>
      <c r="K2335" s="1" t="s">
        <v>739</v>
      </c>
      <c r="L2335" s="19">
        <v>10290177.759199969</v>
      </c>
      <c r="M2335" s="1" t="s">
        <v>67</v>
      </c>
      <c r="N2335" s="1" t="s">
        <v>86</v>
      </c>
      <c r="O2335" s="1" t="s">
        <v>105</v>
      </c>
      <c r="P2335" s="20">
        <v>9078413</v>
      </c>
      <c r="Q2335" s="1" t="s">
        <v>340</v>
      </c>
      <c r="R2335" s="1" t="s">
        <v>89</v>
      </c>
      <c r="S2335" s="1" t="s">
        <v>80</v>
      </c>
      <c r="T2335" s="18">
        <f>IFERROR(VLOOKUP(A2335,'[1]For Report Q-2 '!$A$2:$T$3476,20,0),"-")</f>
        <v>0.20535</v>
      </c>
      <c r="U2335" s="55">
        <f>IFERROR(VLOOKUP(A2335,'[1]For Report Q-2 '!$A$2:$U$3476,21,0),"-")</f>
        <v>0</v>
      </c>
      <c r="V2335" s="2" t="str">
        <f>IFERROR(VLOOKUP(A2335,'[1]For Report Q-2 '!$A$2:$V$3476,22,0),"-")</f>
        <v>-</v>
      </c>
      <c r="W2335" s="1">
        <f>IFERROR(VLOOKUP(A2335,'[1]For Report Q-2 '!$A$2:$W$3476,23,0),"-")</f>
        <v>0</v>
      </c>
      <c r="X2335" s="1"/>
      <c r="Y2335" s="1"/>
      <c r="Z2335" s="2" t="str">
        <f>IFERROR(VLOOKUP(A2335,'[1]For Report Q-2 '!$A$2:$Z$3476,26,0),"-")</f>
        <v>-</v>
      </c>
      <c r="AA2335" s="1" t="str">
        <f>IFERROR(VLOOKUP(A2335,'[1]For Report Q-2 '!$A$2:$AH$3476,27,0),"-")</f>
        <v>-</v>
      </c>
      <c r="AB2335" s="1" t="str">
        <f>IFERROR(VLOOKUP(A2335,'[1]For Report Q-2 '!$A$2:$AH$3476,28,0),"-")</f>
        <v>-</v>
      </c>
      <c r="AC2335" s="2" t="str">
        <f>IFERROR(VLOOKUP(A2335,'[1]For Report Q-2 '!$A$2:$AH$3476,29,0),"-")</f>
        <v>-</v>
      </c>
      <c r="AD2335" s="2" t="str">
        <f>IFERROR(VLOOKUP(A2335,'[1]For Report Q-2 '!$A$2:$AH$3476,30,0),"-")</f>
        <v>-</v>
      </c>
      <c r="AE2335" s="1" t="str">
        <f>IFERROR(VLOOKUP(A2335,'[1]For Report Q-2 '!$A$2:$AH$3476,31,0),"-")</f>
        <v>-</v>
      </c>
      <c r="AF2335" s="1" t="str">
        <f>IFERROR(VLOOKUP(A2335,'[1]For Report Q-2 '!$A$2:$AH$3476,32,0),"-")</f>
        <v>-</v>
      </c>
      <c r="AG2335" s="2" t="str">
        <f>IFERROR(VLOOKUP(A2335,'[1]For Report Q-2 '!$A$2:$AH$3476,33,0),"-")</f>
        <v>-</v>
      </c>
      <c r="AH2335" s="1" t="str">
        <f t="shared" si="36"/>
        <v>--</v>
      </c>
      <c r="AI2335" t="e">
        <v>#N/A</v>
      </c>
      <c r="AJ2335" t="e">
        <v>#N/A</v>
      </c>
      <c r="AK2335" t="e">
        <v>#N/A</v>
      </c>
    </row>
    <row r="2336" spans="1:37" x14ac:dyDescent="0.25">
      <c r="A2336" s="15">
        <v>9093391</v>
      </c>
      <c r="B2336" s="15" t="s">
        <v>739</v>
      </c>
      <c r="C2336" s="16">
        <v>44679</v>
      </c>
      <c r="D2336" s="15" t="s">
        <v>28</v>
      </c>
      <c r="E2336" s="1" t="s">
        <v>86</v>
      </c>
      <c r="F2336" s="15" t="s">
        <v>46</v>
      </c>
      <c r="G2336" s="1" t="s">
        <v>28</v>
      </c>
      <c r="H2336" s="17">
        <v>21570</v>
      </c>
      <c r="I2336" s="18">
        <v>0.2157</v>
      </c>
      <c r="J2336" s="1">
        <v>9078413</v>
      </c>
      <c r="K2336" s="1" t="s">
        <v>739</v>
      </c>
      <c r="L2336" s="19">
        <v>10290177.759199969</v>
      </c>
      <c r="M2336" s="1" t="s">
        <v>67</v>
      </c>
      <c r="N2336" s="1" t="s">
        <v>86</v>
      </c>
      <c r="O2336" s="1" t="s">
        <v>38</v>
      </c>
      <c r="P2336" s="20">
        <v>9078413</v>
      </c>
      <c r="Q2336" s="1" t="s">
        <v>340</v>
      </c>
      <c r="R2336" s="1" t="s">
        <v>89</v>
      </c>
      <c r="S2336" s="1" t="s">
        <v>80</v>
      </c>
      <c r="T2336" s="18">
        <f>IFERROR(VLOOKUP(A2336,'[1]For Report Q-2 '!$A$2:$T$3476,20,0),"-")</f>
        <v>0.21834999999999999</v>
      </c>
      <c r="U2336" s="55">
        <f>IFERROR(VLOOKUP(A2336,'[1]For Report Q-2 '!$A$2:$U$3476,21,0),"-")</f>
        <v>0</v>
      </c>
      <c r="V2336" s="2" t="str">
        <f>IFERROR(VLOOKUP(A2336,'[1]For Report Q-2 '!$A$2:$V$3476,22,0),"-")</f>
        <v>-</v>
      </c>
      <c r="W2336" s="1">
        <f>IFERROR(VLOOKUP(A2336,'[1]For Report Q-2 '!$A$2:$W$3476,23,0),"-")</f>
        <v>0</v>
      </c>
      <c r="X2336" s="1"/>
      <c r="Y2336" s="1"/>
      <c r="Z2336" s="2" t="str">
        <f>IFERROR(VLOOKUP(A2336,'[1]For Report Q-2 '!$A$2:$Z$3476,26,0),"-")</f>
        <v>-</v>
      </c>
      <c r="AA2336" s="1" t="str">
        <f>IFERROR(VLOOKUP(A2336,'[1]For Report Q-2 '!$A$2:$AH$3476,27,0),"-")</f>
        <v>-</v>
      </c>
      <c r="AB2336" s="1" t="str">
        <f>IFERROR(VLOOKUP(A2336,'[1]For Report Q-2 '!$A$2:$AH$3476,28,0),"-")</f>
        <v>-</v>
      </c>
      <c r="AC2336" s="2" t="str">
        <f>IFERROR(VLOOKUP(A2336,'[1]For Report Q-2 '!$A$2:$AH$3476,29,0),"-")</f>
        <v>-</v>
      </c>
      <c r="AD2336" s="2" t="str">
        <f>IFERROR(VLOOKUP(A2336,'[1]For Report Q-2 '!$A$2:$AH$3476,30,0),"-")</f>
        <v>-</v>
      </c>
      <c r="AE2336" s="1" t="str">
        <f>IFERROR(VLOOKUP(A2336,'[1]For Report Q-2 '!$A$2:$AH$3476,31,0),"-")</f>
        <v>-</v>
      </c>
      <c r="AF2336" s="1" t="str">
        <f>IFERROR(VLOOKUP(A2336,'[1]For Report Q-2 '!$A$2:$AH$3476,32,0),"-")</f>
        <v>-</v>
      </c>
      <c r="AG2336" s="2" t="str">
        <f>IFERROR(VLOOKUP(A2336,'[1]For Report Q-2 '!$A$2:$AH$3476,33,0),"-")</f>
        <v>-</v>
      </c>
      <c r="AH2336" s="1" t="str">
        <f t="shared" si="36"/>
        <v>--</v>
      </c>
      <c r="AI2336" t="e">
        <v>#N/A</v>
      </c>
      <c r="AJ2336" t="e">
        <v>#N/A</v>
      </c>
      <c r="AK2336" t="e">
        <v>#N/A</v>
      </c>
    </row>
    <row r="2337" spans="1:37" x14ac:dyDescent="0.25">
      <c r="A2337" s="15">
        <v>9093394</v>
      </c>
      <c r="B2337" s="15" t="s">
        <v>739</v>
      </c>
      <c r="C2337" s="16">
        <v>44768</v>
      </c>
      <c r="D2337" s="15" t="s">
        <v>28</v>
      </c>
      <c r="E2337" s="1" t="s">
        <v>86</v>
      </c>
      <c r="F2337" s="15" t="s">
        <v>46</v>
      </c>
      <c r="G2337" s="1" t="s">
        <v>28</v>
      </c>
      <c r="H2337" s="17">
        <v>15355</v>
      </c>
      <c r="I2337" s="18">
        <v>0.15354999999999999</v>
      </c>
      <c r="J2337" s="1">
        <v>9078413</v>
      </c>
      <c r="K2337" s="1" t="s">
        <v>739</v>
      </c>
      <c r="L2337" s="19">
        <v>10290177.759199969</v>
      </c>
      <c r="M2337" s="1" t="s">
        <v>67</v>
      </c>
      <c r="N2337" s="1" t="s">
        <v>86</v>
      </c>
      <c r="O2337" s="1" t="s">
        <v>38</v>
      </c>
      <c r="P2337" s="20">
        <v>9078413</v>
      </c>
      <c r="Q2337" s="1" t="s">
        <v>340</v>
      </c>
      <c r="R2337" s="1" t="s">
        <v>89</v>
      </c>
      <c r="S2337" s="1" t="s">
        <v>80</v>
      </c>
      <c r="T2337" s="18">
        <f>IFERROR(VLOOKUP(A2337,'[1]For Report Q-2 '!$A$2:$T$3476,20,0),"-")</f>
        <v>0.15354999999999999</v>
      </c>
      <c r="U2337" s="55">
        <f>IFERROR(VLOOKUP(A2337,'[1]For Report Q-2 '!$A$2:$U$3476,21,0),"-")</f>
        <v>0</v>
      </c>
      <c r="V2337" s="2" t="str">
        <f>IFERROR(VLOOKUP(A2337,'[1]For Report Q-2 '!$A$2:$V$3476,22,0),"-")</f>
        <v>-</v>
      </c>
      <c r="W2337" s="1">
        <f>IFERROR(VLOOKUP(A2337,'[1]For Report Q-2 '!$A$2:$W$3476,23,0),"-")</f>
        <v>0</v>
      </c>
      <c r="X2337" s="1"/>
      <c r="Y2337" s="1"/>
      <c r="Z2337" s="2" t="str">
        <f>IFERROR(VLOOKUP(A2337,'[1]For Report Q-2 '!$A$2:$Z$3476,26,0),"-")</f>
        <v>-</v>
      </c>
      <c r="AA2337" s="1" t="str">
        <f>IFERROR(VLOOKUP(A2337,'[1]For Report Q-2 '!$A$2:$AH$3476,27,0),"-")</f>
        <v>-</v>
      </c>
      <c r="AB2337" s="1" t="str">
        <f>IFERROR(VLOOKUP(A2337,'[1]For Report Q-2 '!$A$2:$AH$3476,28,0),"-")</f>
        <v>-</v>
      </c>
      <c r="AC2337" s="2" t="str">
        <f>IFERROR(VLOOKUP(A2337,'[1]For Report Q-2 '!$A$2:$AH$3476,29,0),"-")</f>
        <v>-</v>
      </c>
      <c r="AD2337" s="2" t="str">
        <f>IFERROR(VLOOKUP(A2337,'[1]For Report Q-2 '!$A$2:$AH$3476,30,0),"-")</f>
        <v>-</v>
      </c>
      <c r="AE2337" s="1" t="str">
        <f>IFERROR(VLOOKUP(A2337,'[1]For Report Q-2 '!$A$2:$AH$3476,31,0),"-")</f>
        <v>-</v>
      </c>
      <c r="AF2337" s="1" t="str">
        <f>IFERROR(VLOOKUP(A2337,'[1]For Report Q-2 '!$A$2:$AH$3476,32,0),"-")</f>
        <v>-</v>
      </c>
      <c r="AG2337" s="2" t="str">
        <f>IFERROR(VLOOKUP(A2337,'[1]For Report Q-2 '!$A$2:$AH$3476,33,0),"-")</f>
        <v>-</v>
      </c>
      <c r="AH2337" s="1" t="str">
        <f t="shared" si="36"/>
        <v>--</v>
      </c>
      <c r="AI2337" t="e">
        <v>#N/A</v>
      </c>
      <c r="AJ2337" t="e">
        <v>#N/A</v>
      </c>
      <c r="AK2337" t="e">
        <v>#N/A</v>
      </c>
    </row>
    <row r="2338" spans="1:37" x14ac:dyDescent="0.25">
      <c r="A2338" s="15">
        <v>9093397</v>
      </c>
      <c r="B2338" s="15" t="s">
        <v>739</v>
      </c>
      <c r="C2338" s="16">
        <v>44743</v>
      </c>
      <c r="D2338" s="15" t="s">
        <v>28</v>
      </c>
      <c r="E2338" s="1" t="s">
        <v>86</v>
      </c>
      <c r="F2338" s="15" t="s">
        <v>46</v>
      </c>
      <c r="G2338" s="1" t="s">
        <v>28</v>
      </c>
      <c r="H2338" s="17">
        <v>17595</v>
      </c>
      <c r="I2338" s="18">
        <v>0.17595</v>
      </c>
      <c r="J2338" s="1">
        <v>9078413</v>
      </c>
      <c r="K2338" s="1" t="s">
        <v>739</v>
      </c>
      <c r="L2338" s="19">
        <v>10290177.759199969</v>
      </c>
      <c r="M2338" s="1" t="s">
        <v>67</v>
      </c>
      <c r="N2338" s="1" t="s">
        <v>86</v>
      </c>
      <c r="O2338" s="1" t="s">
        <v>32</v>
      </c>
      <c r="P2338" s="20">
        <v>9078413</v>
      </c>
      <c r="Q2338" s="1" t="s">
        <v>340</v>
      </c>
      <c r="R2338" s="1" t="s">
        <v>89</v>
      </c>
      <c r="S2338" s="1" t="s">
        <v>80</v>
      </c>
      <c r="T2338" s="18">
        <f>IFERROR(VLOOKUP(A2338,'[1]For Report Q-2 '!$A$2:$T$3476,20,0),"-")</f>
        <v>0.17595</v>
      </c>
      <c r="U2338" s="55">
        <f>IFERROR(VLOOKUP(A2338,'[1]For Report Q-2 '!$A$2:$U$3476,21,0),"-")</f>
        <v>0</v>
      </c>
      <c r="V2338" s="2" t="str">
        <f>IFERROR(VLOOKUP(A2338,'[1]For Report Q-2 '!$A$2:$V$3476,22,0),"-")</f>
        <v>-</v>
      </c>
      <c r="W2338" s="1">
        <f>IFERROR(VLOOKUP(A2338,'[1]For Report Q-2 '!$A$2:$W$3476,23,0),"-")</f>
        <v>0</v>
      </c>
      <c r="X2338" s="1"/>
      <c r="Y2338" s="1"/>
      <c r="Z2338" s="2" t="str">
        <f>IFERROR(VLOOKUP(A2338,'[1]For Report Q-2 '!$A$2:$Z$3476,26,0),"-")</f>
        <v>-</v>
      </c>
      <c r="AA2338" s="1" t="str">
        <f>IFERROR(VLOOKUP(A2338,'[1]For Report Q-2 '!$A$2:$AH$3476,27,0),"-")</f>
        <v>-</v>
      </c>
      <c r="AB2338" s="1" t="str">
        <f>IFERROR(VLOOKUP(A2338,'[1]For Report Q-2 '!$A$2:$AH$3476,28,0),"-")</f>
        <v>-</v>
      </c>
      <c r="AC2338" s="2" t="str">
        <f>IFERROR(VLOOKUP(A2338,'[1]For Report Q-2 '!$A$2:$AH$3476,29,0),"-")</f>
        <v>-</v>
      </c>
      <c r="AD2338" s="2" t="str">
        <f>IFERROR(VLOOKUP(A2338,'[1]For Report Q-2 '!$A$2:$AH$3476,30,0),"-")</f>
        <v>-</v>
      </c>
      <c r="AE2338" s="1" t="str">
        <f>IFERROR(VLOOKUP(A2338,'[1]For Report Q-2 '!$A$2:$AH$3476,31,0),"-")</f>
        <v>-</v>
      </c>
      <c r="AF2338" s="1" t="str">
        <f>IFERROR(VLOOKUP(A2338,'[1]For Report Q-2 '!$A$2:$AH$3476,32,0),"-")</f>
        <v>-</v>
      </c>
      <c r="AG2338" s="2" t="str">
        <f>IFERROR(VLOOKUP(A2338,'[1]For Report Q-2 '!$A$2:$AH$3476,33,0),"-")</f>
        <v>-</v>
      </c>
      <c r="AH2338" s="1" t="str">
        <f t="shared" si="36"/>
        <v>--</v>
      </c>
      <c r="AI2338" t="e">
        <v>#N/A</v>
      </c>
      <c r="AJ2338" t="e">
        <v>#N/A</v>
      </c>
      <c r="AK2338" t="e">
        <v>#N/A</v>
      </c>
    </row>
    <row r="2339" spans="1:37" x14ac:dyDescent="0.25">
      <c r="A2339" s="15">
        <v>9093524</v>
      </c>
      <c r="B2339" s="15" t="s">
        <v>739</v>
      </c>
      <c r="C2339" s="16">
        <v>44679</v>
      </c>
      <c r="D2339" s="15" t="s">
        <v>104</v>
      </c>
      <c r="E2339" s="1" t="s">
        <v>86</v>
      </c>
      <c r="F2339" s="15" t="s">
        <v>46</v>
      </c>
      <c r="G2339" s="1" t="s">
        <v>104</v>
      </c>
      <c r="H2339" s="17">
        <v>32420</v>
      </c>
      <c r="I2339" s="18">
        <v>0.32419999999999999</v>
      </c>
      <c r="J2339" s="1">
        <v>9078413</v>
      </c>
      <c r="K2339" s="1" t="s">
        <v>739</v>
      </c>
      <c r="L2339" s="19">
        <v>10290177.759199969</v>
      </c>
      <c r="M2339" s="1" t="s">
        <v>67</v>
      </c>
      <c r="N2339" s="1" t="s">
        <v>86</v>
      </c>
      <c r="O2339" s="1" t="s">
        <v>105</v>
      </c>
      <c r="P2339" s="20">
        <v>9078413</v>
      </c>
      <c r="Q2339" s="1" t="s">
        <v>340</v>
      </c>
      <c r="R2339" s="1" t="s">
        <v>89</v>
      </c>
      <c r="S2339" s="1" t="s">
        <v>80</v>
      </c>
      <c r="T2339" s="18">
        <f>IFERROR(VLOOKUP(A2339,'[1]For Report Q-2 '!$A$2:$T$3476,20,0),"-")</f>
        <v>0.32419999999999999</v>
      </c>
      <c r="U2339" s="55">
        <f>IFERROR(VLOOKUP(A2339,'[1]For Report Q-2 '!$A$2:$U$3476,21,0),"-")</f>
        <v>0</v>
      </c>
      <c r="V2339" s="2" t="str">
        <f>IFERROR(VLOOKUP(A2339,'[1]For Report Q-2 '!$A$2:$V$3476,22,0),"-")</f>
        <v>-</v>
      </c>
      <c r="W2339" s="1">
        <f>IFERROR(VLOOKUP(A2339,'[1]For Report Q-2 '!$A$2:$W$3476,23,0),"-")</f>
        <v>0</v>
      </c>
      <c r="X2339" s="1"/>
      <c r="Y2339" s="1"/>
      <c r="Z2339" s="2" t="str">
        <f>IFERROR(VLOOKUP(A2339,'[1]For Report Q-2 '!$A$2:$Z$3476,26,0),"-")</f>
        <v>-</v>
      </c>
      <c r="AA2339" s="1" t="str">
        <f>IFERROR(VLOOKUP(A2339,'[1]For Report Q-2 '!$A$2:$AH$3476,27,0),"-")</f>
        <v>-</v>
      </c>
      <c r="AB2339" s="1" t="str">
        <f>IFERROR(VLOOKUP(A2339,'[1]For Report Q-2 '!$A$2:$AH$3476,28,0),"-")</f>
        <v>-</v>
      </c>
      <c r="AC2339" s="2" t="str">
        <f>IFERROR(VLOOKUP(A2339,'[1]For Report Q-2 '!$A$2:$AH$3476,29,0),"-")</f>
        <v>-</v>
      </c>
      <c r="AD2339" s="2" t="str">
        <f>IFERROR(VLOOKUP(A2339,'[1]For Report Q-2 '!$A$2:$AH$3476,30,0),"-")</f>
        <v>-</v>
      </c>
      <c r="AE2339" s="1" t="str">
        <f>IFERROR(VLOOKUP(A2339,'[1]For Report Q-2 '!$A$2:$AH$3476,31,0),"-")</f>
        <v>-</v>
      </c>
      <c r="AF2339" s="1" t="str">
        <f>IFERROR(VLOOKUP(A2339,'[1]For Report Q-2 '!$A$2:$AH$3476,32,0),"-")</f>
        <v>-</v>
      </c>
      <c r="AG2339" s="2" t="str">
        <f>IFERROR(VLOOKUP(A2339,'[1]For Report Q-2 '!$A$2:$AH$3476,33,0),"-")</f>
        <v>-</v>
      </c>
      <c r="AH2339" s="1" t="str">
        <f t="shared" si="36"/>
        <v>--</v>
      </c>
      <c r="AI2339" t="e">
        <v>#N/A</v>
      </c>
      <c r="AJ2339" t="e">
        <v>#N/A</v>
      </c>
      <c r="AK2339" t="e">
        <v>#N/A</v>
      </c>
    </row>
    <row r="2340" spans="1:37" x14ac:dyDescent="0.25">
      <c r="A2340" s="15">
        <v>9093639</v>
      </c>
      <c r="B2340" s="15" t="s">
        <v>739</v>
      </c>
      <c r="C2340" s="16">
        <v>44676</v>
      </c>
      <c r="D2340" s="15" t="s">
        <v>104</v>
      </c>
      <c r="E2340" s="1" t="s">
        <v>86</v>
      </c>
      <c r="F2340" s="15" t="s">
        <v>46</v>
      </c>
      <c r="G2340" s="1" t="s">
        <v>104</v>
      </c>
      <c r="H2340" s="17">
        <v>629.42999999999995</v>
      </c>
      <c r="I2340" s="18">
        <v>6.2942999999999992E-3</v>
      </c>
      <c r="J2340" s="1">
        <v>9078413</v>
      </c>
      <c r="K2340" s="1" t="s">
        <v>739</v>
      </c>
      <c r="L2340" s="19">
        <v>10290177.759199969</v>
      </c>
      <c r="M2340" s="1" t="s">
        <v>67</v>
      </c>
      <c r="N2340" s="1" t="s">
        <v>86</v>
      </c>
      <c r="O2340" s="1" t="s">
        <v>105</v>
      </c>
      <c r="P2340" s="20">
        <v>9078413</v>
      </c>
      <c r="Q2340" s="1" t="s">
        <v>340</v>
      </c>
      <c r="R2340" s="1" t="s">
        <v>89</v>
      </c>
      <c r="S2340" s="1" t="s">
        <v>80</v>
      </c>
      <c r="T2340" s="18">
        <f>IFERROR(VLOOKUP(A2340,'[1]For Report Q-2 '!$A$2:$T$3476,20,0),"-")</f>
        <v>6.5402999999999998E-3</v>
      </c>
      <c r="U2340" s="55">
        <f>IFERROR(VLOOKUP(A2340,'[1]For Report Q-2 '!$A$2:$U$3476,21,0),"-")</f>
        <v>0</v>
      </c>
      <c r="V2340" s="2" t="str">
        <f>IFERROR(VLOOKUP(A2340,'[1]For Report Q-2 '!$A$2:$V$3476,22,0),"-")</f>
        <v>-</v>
      </c>
      <c r="W2340" s="1">
        <f>IFERROR(VLOOKUP(A2340,'[1]For Report Q-2 '!$A$2:$W$3476,23,0),"-")</f>
        <v>0</v>
      </c>
      <c r="X2340" s="1"/>
      <c r="Y2340" s="1"/>
      <c r="Z2340" s="2" t="str">
        <f>IFERROR(VLOOKUP(A2340,'[1]For Report Q-2 '!$A$2:$Z$3476,26,0),"-")</f>
        <v>-</v>
      </c>
      <c r="AA2340" s="1" t="str">
        <f>IFERROR(VLOOKUP(A2340,'[1]For Report Q-2 '!$A$2:$AH$3476,27,0),"-")</f>
        <v>-</v>
      </c>
      <c r="AB2340" s="1" t="str">
        <f>IFERROR(VLOOKUP(A2340,'[1]For Report Q-2 '!$A$2:$AH$3476,28,0),"-")</f>
        <v>-</v>
      </c>
      <c r="AC2340" s="2" t="str">
        <f>IFERROR(VLOOKUP(A2340,'[1]For Report Q-2 '!$A$2:$AH$3476,29,0),"-")</f>
        <v>-</v>
      </c>
      <c r="AD2340" s="2" t="str">
        <f>IFERROR(VLOOKUP(A2340,'[1]For Report Q-2 '!$A$2:$AH$3476,30,0),"-")</f>
        <v>-</v>
      </c>
      <c r="AE2340" s="1" t="str">
        <f>IFERROR(VLOOKUP(A2340,'[1]For Report Q-2 '!$A$2:$AH$3476,31,0),"-")</f>
        <v>-</v>
      </c>
      <c r="AF2340" s="1" t="str">
        <f>IFERROR(VLOOKUP(A2340,'[1]For Report Q-2 '!$A$2:$AH$3476,32,0),"-")</f>
        <v>-</v>
      </c>
      <c r="AG2340" s="2" t="str">
        <f>IFERROR(VLOOKUP(A2340,'[1]For Report Q-2 '!$A$2:$AH$3476,33,0),"-")</f>
        <v>-</v>
      </c>
      <c r="AH2340" s="1" t="str">
        <f t="shared" si="36"/>
        <v>--</v>
      </c>
      <c r="AI2340" t="e">
        <v>#N/A</v>
      </c>
      <c r="AJ2340" t="e">
        <v>#N/A</v>
      </c>
      <c r="AK2340" t="e">
        <v>#N/A</v>
      </c>
    </row>
    <row r="2341" spans="1:37" x14ac:dyDescent="0.25">
      <c r="A2341" s="15">
        <v>9093644</v>
      </c>
      <c r="B2341" s="15" t="s">
        <v>739</v>
      </c>
      <c r="C2341" s="16">
        <v>44727</v>
      </c>
      <c r="D2341" s="15" t="s">
        <v>104</v>
      </c>
      <c r="E2341" s="1" t="s">
        <v>86</v>
      </c>
      <c r="F2341" s="15" t="s">
        <v>46</v>
      </c>
      <c r="G2341" s="1" t="s">
        <v>104</v>
      </c>
      <c r="H2341" s="17">
        <v>53460</v>
      </c>
      <c r="I2341" s="18">
        <v>0.53459999999999996</v>
      </c>
      <c r="J2341" s="1">
        <v>9078413</v>
      </c>
      <c r="K2341" s="1" t="s">
        <v>739</v>
      </c>
      <c r="L2341" s="19">
        <v>10290177.759199969</v>
      </c>
      <c r="M2341" s="1" t="s">
        <v>67</v>
      </c>
      <c r="N2341" s="1" t="s">
        <v>86</v>
      </c>
      <c r="O2341" s="1" t="s">
        <v>105</v>
      </c>
      <c r="P2341" s="20">
        <v>9078413</v>
      </c>
      <c r="Q2341" s="1" t="s">
        <v>340</v>
      </c>
      <c r="R2341" s="1" t="s">
        <v>89</v>
      </c>
      <c r="S2341" s="1" t="s">
        <v>80</v>
      </c>
      <c r="T2341" s="18">
        <f>IFERROR(VLOOKUP(A2341,'[1]For Report Q-2 '!$A$2:$T$3476,20,0),"-")</f>
        <v>0.53459999999999996</v>
      </c>
      <c r="U2341" s="55">
        <f>IFERROR(VLOOKUP(A2341,'[1]For Report Q-2 '!$A$2:$U$3476,21,0),"-")</f>
        <v>0</v>
      </c>
      <c r="V2341" s="2" t="str">
        <f>IFERROR(VLOOKUP(A2341,'[1]For Report Q-2 '!$A$2:$V$3476,22,0),"-")</f>
        <v>-</v>
      </c>
      <c r="W2341" s="1">
        <f>IFERROR(VLOOKUP(A2341,'[1]For Report Q-2 '!$A$2:$W$3476,23,0),"-")</f>
        <v>0</v>
      </c>
      <c r="X2341" s="1"/>
      <c r="Y2341" s="1"/>
      <c r="Z2341" s="2" t="str">
        <f>IFERROR(VLOOKUP(A2341,'[1]For Report Q-2 '!$A$2:$Z$3476,26,0),"-")</f>
        <v>-</v>
      </c>
      <c r="AA2341" s="1" t="str">
        <f>IFERROR(VLOOKUP(A2341,'[1]For Report Q-2 '!$A$2:$AH$3476,27,0),"-")</f>
        <v>-</v>
      </c>
      <c r="AB2341" s="1" t="str">
        <f>IFERROR(VLOOKUP(A2341,'[1]For Report Q-2 '!$A$2:$AH$3476,28,0),"-")</f>
        <v>-</v>
      </c>
      <c r="AC2341" s="2" t="str">
        <f>IFERROR(VLOOKUP(A2341,'[1]For Report Q-2 '!$A$2:$AH$3476,29,0),"-")</f>
        <v>-</v>
      </c>
      <c r="AD2341" s="2" t="str">
        <f>IFERROR(VLOOKUP(A2341,'[1]For Report Q-2 '!$A$2:$AH$3476,30,0),"-")</f>
        <v>-</v>
      </c>
      <c r="AE2341" s="1" t="str">
        <f>IFERROR(VLOOKUP(A2341,'[1]For Report Q-2 '!$A$2:$AH$3476,31,0),"-")</f>
        <v>-</v>
      </c>
      <c r="AF2341" s="1" t="str">
        <f>IFERROR(VLOOKUP(A2341,'[1]For Report Q-2 '!$A$2:$AH$3476,32,0),"-")</f>
        <v>-</v>
      </c>
      <c r="AG2341" s="2" t="str">
        <f>IFERROR(VLOOKUP(A2341,'[1]For Report Q-2 '!$A$2:$AH$3476,33,0),"-")</f>
        <v>-</v>
      </c>
      <c r="AH2341" s="1" t="str">
        <f t="shared" si="36"/>
        <v>--</v>
      </c>
      <c r="AI2341" t="e">
        <v>#N/A</v>
      </c>
      <c r="AJ2341" t="e">
        <v>#N/A</v>
      </c>
      <c r="AK2341" t="e">
        <v>#N/A</v>
      </c>
    </row>
    <row r="2342" spans="1:37" x14ac:dyDescent="0.25">
      <c r="A2342" s="15">
        <v>9093650</v>
      </c>
      <c r="B2342" s="15" t="s">
        <v>739</v>
      </c>
      <c r="C2342" s="16">
        <v>44809</v>
      </c>
      <c r="D2342" s="15" t="s">
        <v>104</v>
      </c>
      <c r="E2342" s="1" t="s">
        <v>86</v>
      </c>
      <c r="F2342" s="15" t="s">
        <v>46</v>
      </c>
      <c r="G2342" s="1" t="s">
        <v>104</v>
      </c>
      <c r="H2342" s="17">
        <v>13115</v>
      </c>
      <c r="I2342" s="18">
        <v>0.13114999999999999</v>
      </c>
      <c r="J2342" s="1">
        <v>9078413</v>
      </c>
      <c r="K2342" s="1" t="s">
        <v>739</v>
      </c>
      <c r="L2342" s="19">
        <v>10290177.759199969</v>
      </c>
      <c r="M2342" s="1" t="s">
        <v>67</v>
      </c>
      <c r="N2342" s="1" t="s">
        <v>86</v>
      </c>
      <c r="O2342" s="1" t="s">
        <v>105</v>
      </c>
      <c r="P2342" s="20">
        <v>9078413</v>
      </c>
      <c r="Q2342" s="1" t="s">
        <v>340</v>
      </c>
      <c r="R2342" s="1" t="s">
        <v>89</v>
      </c>
      <c r="S2342" s="1" t="s">
        <v>80</v>
      </c>
      <c r="T2342" s="18">
        <f>IFERROR(VLOOKUP(A2342,'[1]For Report Q-2 '!$A$2:$T$3476,20,0),"-")</f>
        <v>0.13789999999999999</v>
      </c>
      <c r="U2342" s="55">
        <f>IFERROR(VLOOKUP(A2342,'[1]For Report Q-2 '!$A$2:$U$3476,21,0),"-")</f>
        <v>0</v>
      </c>
      <c r="V2342" s="2" t="str">
        <f>IFERROR(VLOOKUP(A2342,'[1]For Report Q-2 '!$A$2:$V$3476,22,0),"-")</f>
        <v>-</v>
      </c>
      <c r="W2342" s="1">
        <f>IFERROR(VLOOKUP(A2342,'[1]For Report Q-2 '!$A$2:$W$3476,23,0),"-")</f>
        <v>0</v>
      </c>
      <c r="X2342" s="1"/>
      <c r="Y2342" s="1"/>
      <c r="Z2342" s="2" t="str">
        <f>IFERROR(VLOOKUP(A2342,'[1]For Report Q-2 '!$A$2:$Z$3476,26,0),"-")</f>
        <v>-</v>
      </c>
      <c r="AA2342" s="1" t="str">
        <f>IFERROR(VLOOKUP(A2342,'[1]For Report Q-2 '!$A$2:$AH$3476,27,0),"-")</f>
        <v>-</v>
      </c>
      <c r="AB2342" s="1" t="str">
        <f>IFERROR(VLOOKUP(A2342,'[1]For Report Q-2 '!$A$2:$AH$3476,28,0),"-")</f>
        <v>-</v>
      </c>
      <c r="AC2342" s="2" t="str">
        <f>IFERROR(VLOOKUP(A2342,'[1]For Report Q-2 '!$A$2:$AH$3476,29,0),"-")</f>
        <v>-</v>
      </c>
      <c r="AD2342" s="2" t="str">
        <f>IFERROR(VLOOKUP(A2342,'[1]For Report Q-2 '!$A$2:$AH$3476,30,0),"-")</f>
        <v>-</v>
      </c>
      <c r="AE2342" s="1" t="str">
        <f>IFERROR(VLOOKUP(A2342,'[1]For Report Q-2 '!$A$2:$AH$3476,31,0),"-")</f>
        <v>-</v>
      </c>
      <c r="AF2342" s="1" t="str">
        <f>IFERROR(VLOOKUP(A2342,'[1]For Report Q-2 '!$A$2:$AH$3476,32,0),"-")</f>
        <v>-</v>
      </c>
      <c r="AG2342" s="2" t="str">
        <f>IFERROR(VLOOKUP(A2342,'[1]For Report Q-2 '!$A$2:$AH$3476,33,0),"-")</f>
        <v>-</v>
      </c>
      <c r="AH2342" s="1" t="str">
        <f t="shared" si="36"/>
        <v>--</v>
      </c>
      <c r="AI2342" t="e">
        <v>#N/A</v>
      </c>
      <c r="AJ2342" t="e">
        <v>#N/A</v>
      </c>
      <c r="AK2342" t="e">
        <v>#N/A</v>
      </c>
    </row>
    <row r="2343" spans="1:37" x14ac:dyDescent="0.25">
      <c r="A2343" s="15">
        <v>9093652</v>
      </c>
      <c r="B2343" s="15" t="s">
        <v>739</v>
      </c>
      <c r="C2343" s="16">
        <v>44706</v>
      </c>
      <c r="D2343" s="15" t="s">
        <v>104</v>
      </c>
      <c r="E2343" s="1" t="s">
        <v>86</v>
      </c>
      <c r="F2343" s="15" t="s">
        <v>46</v>
      </c>
      <c r="G2343" s="1" t="s">
        <v>104</v>
      </c>
      <c r="H2343" s="17">
        <v>24510</v>
      </c>
      <c r="I2343" s="18">
        <v>0.24510000000000001</v>
      </c>
      <c r="J2343" s="1">
        <v>9078413</v>
      </c>
      <c r="K2343" s="1" t="s">
        <v>739</v>
      </c>
      <c r="L2343" s="19">
        <v>10290177.759199969</v>
      </c>
      <c r="M2343" s="1" t="s">
        <v>67</v>
      </c>
      <c r="N2343" s="1" t="s">
        <v>86</v>
      </c>
      <c r="O2343" s="1" t="s">
        <v>105</v>
      </c>
      <c r="P2343" s="20">
        <v>9078413</v>
      </c>
      <c r="Q2343" s="1" t="s">
        <v>340</v>
      </c>
      <c r="R2343" s="1" t="s">
        <v>89</v>
      </c>
      <c r="S2343" s="1" t="s">
        <v>80</v>
      </c>
      <c r="T2343" s="18">
        <f>IFERROR(VLOOKUP(A2343,'[1]For Report Q-2 '!$A$2:$T$3476,20,0),"-")</f>
        <v>0.23185</v>
      </c>
      <c r="U2343" s="55">
        <f>IFERROR(VLOOKUP(A2343,'[1]For Report Q-2 '!$A$2:$U$3476,21,0),"-")</f>
        <v>0</v>
      </c>
      <c r="V2343" s="2" t="str">
        <f>IFERROR(VLOOKUP(A2343,'[1]For Report Q-2 '!$A$2:$V$3476,22,0),"-")</f>
        <v>-</v>
      </c>
      <c r="W2343" s="1">
        <f>IFERROR(VLOOKUP(A2343,'[1]For Report Q-2 '!$A$2:$W$3476,23,0),"-")</f>
        <v>0</v>
      </c>
      <c r="X2343" s="1"/>
      <c r="Y2343" s="1"/>
      <c r="Z2343" s="2" t="str">
        <f>IFERROR(VLOOKUP(A2343,'[1]For Report Q-2 '!$A$2:$Z$3476,26,0),"-")</f>
        <v>-</v>
      </c>
      <c r="AA2343" s="1" t="str">
        <f>IFERROR(VLOOKUP(A2343,'[1]For Report Q-2 '!$A$2:$AH$3476,27,0),"-")</f>
        <v>-</v>
      </c>
      <c r="AB2343" s="1" t="str">
        <f>IFERROR(VLOOKUP(A2343,'[1]For Report Q-2 '!$A$2:$AH$3476,28,0),"-")</f>
        <v>-</v>
      </c>
      <c r="AC2343" s="2" t="str">
        <f>IFERROR(VLOOKUP(A2343,'[1]For Report Q-2 '!$A$2:$AH$3476,29,0),"-")</f>
        <v>-</v>
      </c>
      <c r="AD2343" s="2" t="str">
        <f>IFERROR(VLOOKUP(A2343,'[1]For Report Q-2 '!$A$2:$AH$3476,30,0),"-")</f>
        <v>-</v>
      </c>
      <c r="AE2343" s="1" t="str">
        <f>IFERROR(VLOOKUP(A2343,'[1]For Report Q-2 '!$A$2:$AH$3476,31,0),"-")</f>
        <v>-</v>
      </c>
      <c r="AF2343" s="1" t="str">
        <f>IFERROR(VLOOKUP(A2343,'[1]For Report Q-2 '!$A$2:$AH$3476,32,0),"-")</f>
        <v>-</v>
      </c>
      <c r="AG2343" s="2" t="str">
        <f>IFERROR(VLOOKUP(A2343,'[1]For Report Q-2 '!$A$2:$AH$3476,33,0),"-")</f>
        <v>-</v>
      </c>
      <c r="AH2343" s="1" t="str">
        <f t="shared" si="36"/>
        <v>--</v>
      </c>
      <c r="AI2343" t="e">
        <v>#N/A</v>
      </c>
      <c r="AJ2343" t="e">
        <v>#N/A</v>
      </c>
      <c r="AK2343" t="e">
        <v>#N/A</v>
      </c>
    </row>
    <row r="2344" spans="1:37" x14ac:dyDescent="0.25">
      <c r="A2344" s="15">
        <v>9093653</v>
      </c>
      <c r="B2344" s="15" t="s">
        <v>739</v>
      </c>
      <c r="C2344" s="16">
        <v>44707</v>
      </c>
      <c r="D2344" s="15" t="s">
        <v>463</v>
      </c>
      <c r="E2344" s="1" t="s">
        <v>86</v>
      </c>
      <c r="F2344" s="15" t="s">
        <v>46</v>
      </c>
      <c r="G2344" s="1" t="s">
        <v>53</v>
      </c>
      <c r="H2344" s="17">
        <v>23175</v>
      </c>
      <c r="I2344" s="18">
        <v>0.23175000000000001</v>
      </c>
      <c r="J2344" s="1">
        <v>9078413</v>
      </c>
      <c r="K2344" s="1" t="s">
        <v>739</v>
      </c>
      <c r="L2344" s="19">
        <v>10290177.759199969</v>
      </c>
      <c r="M2344" s="1" t="s">
        <v>67</v>
      </c>
      <c r="N2344" s="1" t="s">
        <v>86</v>
      </c>
      <c r="O2344" s="1" t="s">
        <v>54</v>
      </c>
      <c r="P2344" s="20">
        <v>9078413</v>
      </c>
      <c r="Q2344" s="1" t="s">
        <v>340</v>
      </c>
      <c r="R2344" s="1" t="s">
        <v>89</v>
      </c>
      <c r="S2344" s="1" t="s">
        <v>80</v>
      </c>
      <c r="T2344" s="18">
        <f>IFERROR(VLOOKUP(A2344,'[1]For Report Q-2 '!$A$2:$T$3476,20,0),"-")</f>
        <v>0.23175000000000001</v>
      </c>
      <c r="U2344" s="55">
        <f>IFERROR(VLOOKUP(A2344,'[1]For Report Q-2 '!$A$2:$U$3476,21,0),"-")</f>
        <v>0</v>
      </c>
      <c r="V2344" s="2" t="str">
        <f>IFERROR(VLOOKUP(A2344,'[1]For Report Q-2 '!$A$2:$V$3476,22,0),"-")</f>
        <v>-</v>
      </c>
      <c r="W2344" s="1">
        <f>IFERROR(VLOOKUP(A2344,'[1]For Report Q-2 '!$A$2:$W$3476,23,0),"-")</f>
        <v>0</v>
      </c>
      <c r="X2344" s="1"/>
      <c r="Y2344" s="1"/>
      <c r="Z2344" s="2" t="str">
        <f>IFERROR(VLOOKUP(A2344,'[1]For Report Q-2 '!$A$2:$Z$3476,26,0),"-")</f>
        <v>-</v>
      </c>
      <c r="AA2344" s="1" t="str">
        <f>IFERROR(VLOOKUP(A2344,'[1]For Report Q-2 '!$A$2:$AH$3476,27,0),"-")</f>
        <v>-</v>
      </c>
      <c r="AB2344" s="1" t="str">
        <f>IFERROR(VLOOKUP(A2344,'[1]For Report Q-2 '!$A$2:$AH$3476,28,0),"-")</f>
        <v>-</v>
      </c>
      <c r="AC2344" s="2" t="str">
        <f>IFERROR(VLOOKUP(A2344,'[1]For Report Q-2 '!$A$2:$AH$3476,29,0),"-")</f>
        <v>-</v>
      </c>
      <c r="AD2344" s="2" t="str">
        <f>IFERROR(VLOOKUP(A2344,'[1]For Report Q-2 '!$A$2:$AH$3476,30,0),"-")</f>
        <v>-</v>
      </c>
      <c r="AE2344" s="1" t="str">
        <f>IFERROR(VLOOKUP(A2344,'[1]For Report Q-2 '!$A$2:$AH$3476,31,0),"-")</f>
        <v>-</v>
      </c>
      <c r="AF2344" s="1" t="str">
        <f>IFERROR(VLOOKUP(A2344,'[1]For Report Q-2 '!$A$2:$AH$3476,32,0),"-")</f>
        <v>-</v>
      </c>
      <c r="AG2344" s="2" t="str">
        <f>IFERROR(VLOOKUP(A2344,'[1]For Report Q-2 '!$A$2:$AH$3476,33,0),"-")</f>
        <v>-</v>
      </c>
      <c r="AH2344" s="1" t="str">
        <f t="shared" si="36"/>
        <v>--</v>
      </c>
      <c r="AI2344" t="e">
        <v>#N/A</v>
      </c>
      <c r="AJ2344" t="e">
        <v>#N/A</v>
      </c>
      <c r="AK2344" t="e">
        <v>#N/A</v>
      </c>
    </row>
    <row r="2345" spans="1:37" x14ac:dyDescent="0.25">
      <c r="A2345" s="15">
        <v>9093700</v>
      </c>
      <c r="B2345" s="15" t="s">
        <v>739</v>
      </c>
      <c r="C2345" s="16">
        <v>44706</v>
      </c>
      <c r="D2345" s="15" t="s">
        <v>28</v>
      </c>
      <c r="E2345" s="1" t="s">
        <v>86</v>
      </c>
      <c r="F2345" s="15" t="s">
        <v>46</v>
      </c>
      <c r="G2345" s="1" t="s">
        <v>28</v>
      </c>
      <c r="H2345" s="17">
        <v>20640</v>
      </c>
      <c r="I2345" s="18">
        <v>0.2064</v>
      </c>
      <c r="J2345" s="1">
        <v>9078413</v>
      </c>
      <c r="K2345" s="1" t="s">
        <v>739</v>
      </c>
      <c r="L2345" s="19">
        <v>10290177.759199969</v>
      </c>
      <c r="M2345" s="1" t="s">
        <v>67</v>
      </c>
      <c r="N2345" s="1" t="s">
        <v>86</v>
      </c>
      <c r="O2345" s="1" t="s">
        <v>32</v>
      </c>
      <c r="P2345" s="20">
        <v>9078413</v>
      </c>
      <c r="Q2345" s="1" t="s">
        <v>340</v>
      </c>
      <c r="R2345" s="1" t="s">
        <v>89</v>
      </c>
      <c r="S2345" s="1" t="s">
        <v>80</v>
      </c>
      <c r="T2345" s="18">
        <f>IFERROR(VLOOKUP(A2345,'[1]For Report Q-2 '!$A$2:$T$3476,20,0),"-")</f>
        <v>0.2064</v>
      </c>
      <c r="U2345" s="55">
        <f>IFERROR(VLOOKUP(A2345,'[1]For Report Q-2 '!$A$2:$U$3476,21,0),"-")</f>
        <v>0</v>
      </c>
      <c r="V2345" s="2" t="str">
        <f>IFERROR(VLOOKUP(A2345,'[1]For Report Q-2 '!$A$2:$V$3476,22,0),"-")</f>
        <v>-</v>
      </c>
      <c r="W2345" s="1">
        <f>IFERROR(VLOOKUP(A2345,'[1]For Report Q-2 '!$A$2:$W$3476,23,0),"-")</f>
        <v>0</v>
      </c>
      <c r="X2345" s="1"/>
      <c r="Y2345" s="1"/>
      <c r="Z2345" s="2" t="str">
        <f>IFERROR(VLOOKUP(A2345,'[1]For Report Q-2 '!$A$2:$Z$3476,26,0),"-")</f>
        <v>-</v>
      </c>
      <c r="AA2345" s="1" t="str">
        <f>IFERROR(VLOOKUP(A2345,'[1]For Report Q-2 '!$A$2:$AH$3476,27,0),"-")</f>
        <v>-</v>
      </c>
      <c r="AB2345" s="1" t="str">
        <f>IFERROR(VLOOKUP(A2345,'[1]For Report Q-2 '!$A$2:$AH$3476,28,0),"-")</f>
        <v>-</v>
      </c>
      <c r="AC2345" s="2" t="str">
        <f>IFERROR(VLOOKUP(A2345,'[1]For Report Q-2 '!$A$2:$AH$3476,29,0),"-")</f>
        <v>-</v>
      </c>
      <c r="AD2345" s="2" t="str">
        <f>IFERROR(VLOOKUP(A2345,'[1]For Report Q-2 '!$A$2:$AH$3476,30,0),"-")</f>
        <v>-</v>
      </c>
      <c r="AE2345" s="1" t="str">
        <f>IFERROR(VLOOKUP(A2345,'[1]For Report Q-2 '!$A$2:$AH$3476,31,0),"-")</f>
        <v>-</v>
      </c>
      <c r="AF2345" s="1" t="str">
        <f>IFERROR(VLOOKUP(A2345,'[1]For Report Q-2 '!$A$2:$AH$3476,32,0),"-")</f>
        <v>-</v>
      </c>
      <c r="AG2345" s="2" t="str">
        <f>IFERROR(VLOOKUP(A2345,'[1]For Report Q-2 '!$A$2:$AH$3476,33,0),"-")</f>
        <v>-</v>
      </c>
      <c r="AH2345" s="1" t="str">
        <f t="shared" si="36"/>
        <v>--</v>
      </c>
      <c r="AI2345" t="e">
        <v>#N/A</v>
      </c>
      <c r="AJ2345" t="e">
        <v>#N/A</v>
      </c>
      <c r="AK2345" t="e">
        <v>#N/A</v>
      </c>
    </row>
    <row r="2346" spans="1:37" x14ac:dyDescent="0.25">
      <c r="A2346" s="15">
        <v>9093818</v>
      </c>
      <c r="B2346" s="15" t="s">
        <v>739</v>
      </c>
      <c r="C2346" s="16">
        <v>44676</v>
      </c>
      <c r="D2346" s="15" t="s">
        <v>104</v>
      </c>
      <c r="E2346" s="1" t="s">
        <v>86</v>
      </c>
      <c r="F2346" s="15" t="s">
        <v>46</v>
      </c>
      <c r="G2346" s="1" t="s">
        <v>104</v>
      </c>
      <c r="H2346" s="17">
        <v>629.42999999999995</v>
      </c>
      <c r="I2346" s="18">
        <v>6.2942999999999992E-3</v>
      </c>
      <c r="J2346" s="1">
        <v>9078413</v>
      </c>
      <c r="K2346" s="1" t="s">
        <v>739</v>
      </c>
      <c r="L2346" s="19">
        <v>10290177.759199969</v>
      </c>
      <c r="M2346" s="1" t="s">
        <v>67</v>
      </c>
      <c r="N2346" s="1" t="s">
        <v>86</v>
      </c>
      <c r="O2346" s="1" t="s">
        <v>105</v>
      </c>
      <c r="P2346" s="20">
        <v>9078413</v>
      </c>
      <c r="Q2346" s="1" t="s">
        <v>340</v>
      </c>
      <c r="R2346" s="1" t="s">
        <v>89</v>
      </c>
      <c r="S2346" s="1" t="s">
        <v>80</v>
      </c>
      <c r="T2346" s="18">
        <f>IFERROR(VLOOKUP(A2346,'[1]For Report Q-2 '!$A$2:$T$3476,20,0),"-")</f>
        <v>6.5402999999999998E-3</v>
      </c>
      <c r="U2346" s="55">
        <f>IFERROR(VLOOKUP(A2346,'[1]For Report Q-2 '!$A$2:$U$3476,21,0),"-")</f>
        <v>0</v>
      </c>
      <c r="V2346" s="2" t="str">
        <f>IFERROR(VLOOKUP(A2346,'[1]For Report Q-2 '!$A$2:$V$3476,22,0),"-")</f>
        <v>-</v>
      </c>
      <c r="W2346" s="1">
        <f>IFERROR(VLOOKUP(A2346,'[1]For Report Q-2 '!$A$2:$W$3476,23,0),"-")</f>
        <v>0</v>
      </c>
      <c r="X2346" s="1"/>
      <c r="Y2346" s="1"/>
      <c r="Z2346" s="2" t="str">
        <f>IFERROR(VLOOKUP(A2346,'[1]For Report Q-2 '!$A$2:$Z$3476,26,0),"-")</f>
        <v>-</v>
      </c>
      <c r="AA2346" s="1" t="str">
        <f>IFERROR(VLOOKUP(A2346,'[1]For Report Q-2 '!$A$2:$AH$3476,27,0),"-")</f>
        <v>-</v>
      </c>
      <c r="AB2346" s="1" t="str">
        <f>IFERROR(VLOOKUP(A2346,'[1]For Report Q-2 '!$A$2:$AH$3476,28,0),"-")</f>
        <v>-</v>
      </c>
      <c r="AC2346" s="2" t="str">
        <f>IFERROR(VLOOKUP(A2346,'[1]For Report Q-2 '!$A$2:$AH$3476,29,0),"-")</f>
        <v>-</v>
      </c>
      <c r="AD2346" s="2" t="str">
        <f>IFERROR(VLOOKUP(A2346,'[1]For Report Q-2 '!$A$2:$AH$3476,30,0),"-")</f>
        <v>-</v>
      </c>
      <c r="AE2346" s="1" t="str">
        <f>IFERROR(VLOOKUP(A2346,'[1]For Report Q-2 '!$A$2:$AH$3476,31,0),"-")</f>
        <v>-</v>
      </c>
      <c r="AF2346" s="1" t="str">
        <f>IFERROR(VLOOKUP(A2346,'[1]For Report Q-2 '!$A$2:$AH$3476,32,0),"-")</f>
        <v>-</v>
      </c>
      <c r="AG2346" s="2" t="str">
        <f>IFERROR(VLOOKUP(A2346,'[1]For Report Q-2 '!$A$2:$AH$3476,33,0),"-")</f>
        <v>-</v>
      </c>
      <c r="AH2346" s="1" t="str">
        <f t="shared" si="36"/>
        <v>--</v>
      </c>
      <c r="AI2346" t="e">
        <v>#N/A</v>
      </c>
      <c r="AJ2346" t="e">
        <v>#N/A</v>
      </c>
      <c r="AK2346" t="e">
        <v>#N/A</v>
      </c>
    </row>
    <row r="2347" spans="1:37" x14ac:dyDescent="0.25">
      <c r="A2347" s="15">
        <v>9093819</v>
      </c>
      <c r="B2347" s="15" t="s">
        <v>739</v>
      </c>
      <c r="C2347" s="16">
        <v>44676</v>
      </c>
      <c r="D2347" s="15" t="s">
        <v>104</v>
      </c>
      <c r="E2347" s="1" t="s">
        <v>86</v>
      </c>
      <c r="F2347" s="15" t="s">
        <v>46</v>
      </c>
      <c r="G2347" s="1" t="s">
        <v>104</v>
      </c>
      <c r="H2347" s="17">
        <v>629.42999999999995</v>
      </c>
      <c r="I2347" s="18">
        <v>6.2942999999999992E-3</v>
      </c>
      <c r="J2347" s="1">
        <v>9078413</v>
      </c>
      <c r="K2347" s="1" t="s">
        <v>739</v>
      </c>
      <c r="L2347" s="19">
        <v>10290177.759199969</v>
      </c>
      <c r="M2347" s="1" t="s">
        <v>67</v>
      </c>
      <c r="N2347" s="1" t="s">
        <v>86</v>
      </c>
      <c r="O2347" s="1" t="s">
        <v>105</v>
      </c>
      <c r="P2347" s="20">
        <v>9078413</v>
      </c>
      <c r="Q2347" s="1" t="s">
        <v>340</v>
      </c>
      <c r="R2347" s="1" t="s">
        <v>89</v>
      </c>
      <c r="S2347" s="1" t="s">
        <v>80</v>
      </c>
      <c r="T2347" s="18">
        <f>IFERROR(VLOOKUP(A2347,'[1]For Report Q-2 '!$A$2:$T$3476,20,0),"-")</f>
        <v>6.5402999999999998E-3</v>
      </c>
      <c r="U2347" s="55">
        <f>IFERROR(VLOOKUP(A2347,'[1]For Report Q-2 '!$A$2:$U$3476,21,0),"-")</f>
        <v>0</v>
      </c>
      <c r="V2347" s="2" t="str">
        <f>IFERROR(VLOOKUP(A2347,'[1]For Report Q-2 '!$A$2:$V$3476,22,0),"-")</f>
        <v>-</v>
      </c>
      <c r="W2347" s="1">
        <f>IFERROR(VLOOKUP(A2347,'[1]For Report Q-2 '!$A$2:$W$3476,23,0),"-")</f>
        <v>0</v>
      </c>
      <c r="X2347" s="1"/>
      <c r="Y2347" s="1"/>
      <c r="Z2347" s="2" t="str">
        <f>IFERROR(VLOOKUP(A2347,'[1]For Report Q-2 '!$A$2:$Z$3476,26,0),"-")</f>
        <v>-</v>
      </c>
      <c r="AA2347" s="1" t="str">
        <f>IFERROR(VLOOKUP(A2347,'[1]For Report Q-2 '!$A$2:$AH$3476,27,0),"-")</f>
        <v>-</v>
      </c>
      <c r="AB2347" s="1" t="str">
        <f>IFERROR(VLOOKUP(A2347,'[1]For Report Q-2 '!$A$2:$AH$3476,28,0),"-")</f>
        <v>-</v>
      </c>
      <c r="AC2347" s="2" t="str">
        <f>IFERROR(VLOOKUP(A2347,'[1]For Report Q-2 '!$A$2:$AH$3476,29,0),"-")</f>
        <v>-</v>
      </c>
      <c r="AD2347" s="2" t="str">
        <f>IFERROR(VLOOKUP(A2347,'[1]For Report Q-2 '!$A$2:$AH$3476,30,0),"-")</f>
        <v>-</v>
      </c>
      <c r="AE2347" s="1" t="str">
        <f>IFERROR(VLOOKUP(A2347,'[1]For Report Q-2 '!$A$2:$AH$3476,31,0),"-")</f>
        <v>-</v>
      </c>
      <c r="AF2347" s="1" t="str">
        <f>IFERROR(VLOOKUP(A2347,'[1]For Report Q-2 '!$A$2:$AH$3476,32,0),"-")</f>
        <v>-</v>
      </c>
      <c r="AG2347" s="2" t="str">
        <f>IFERROR(VLOOKUP(A2347,'[1]For Report Q-2 '!$A$2:$AH$3476,33,0),"-")</f>
        <v>-</v>
      </c>
      <c r="AH2347" s="1" t="str">
        <f t="shared" si="36"/>
        <v>--</v>
      </c>
      <c r="AI2347" t="e">
        <v>#N/A</v>
      </c>
      <c r="AJ2347" t="e">
        <v>#N/A</v>
      </c>
      <c r="AK2347" t="e">
        <v>#N/A</v>
      </c>
    </row>
    <row r="2348" spans="1:37" x14ac:dyDescent="0.25">
      <c r="A2348" s="15">
        <v>9093820</v>
      </c>
      <c r="B2348" s="15" t="s">
        <v>739</v>
      </c>
      <c r="C2348" s="16">
        <v>44676</v>
      </c>
      <c r="D2348" s="15" t="s">
        <v>104</v>
      </c>
      <c r="E2348" s="1" t="s">
        <v>86</v>
      </c>
      <c r="F2348" s="15" t="s">
        <v>46</v>
      </c>
      <c r="G2348" s="1" t="s">
        <v>104</v>
      </c>
      <c r="H2348" s="17">
        <v>629.42999999999995</v>
      </c>
      <c r="I2348" s="18">
        <v>6.2942999999999992E-3</v>
      </c>
      <c r="J2348" s="1">
        <v>9078413</v>
      </c>
      <c r="K2348" s="1" t="s">
        <v>739</v>
      </c>
      <c r="L2348" s="19">
        <v>10290177.759199969</v>
      </c>
      <c r="M2348" s="1" t="s">
        <v>67</v>
      </c>
      <c r="N2348" s="1" t="s">
        <v>86</v>
      </c>
      <c r="O2348" s="1" t="s">
        <v>105</v>
      </c>
      <c r="P2348" s="20">
        <v>9078413</v>
      </c>
      <c r="Q2348" s="1" t="s">
        <v>340</v>
      </c>
      <c r="R2348" s="1" t="s">
        <v>89</v>
      </c>
      <c r="S2348" s="1" t="s">
        <v>80</v>
      </c>
      <c r="T2348" s="18">
        <f>IFERROR(VLOOKUP(A2348,'[1]For Report Q-2 '!$A$2:$T$3476,20,0),"-")</f>
        <v>6.5402999999999998E-3</v>
      </c>
      <c r="U2348" s="55">
        <f>IFERROR(VLOOKUP(A2348,'[1]For Report Q-2 '!$A$2:$U$3476,21,0),"-")</f>
        <v>0</v>
      </c>
      <c r="V2348" s="2" t="str">
        <f>IFERROR(VLOOKUP(A2348,'[1]For Report Q-2 '!$A$2:$V$3476,22,0),"-")</f>
        <v>-</v>
      </c>
      <c r="W2348" s="1">
        <f>IFERROR(VLOOKUP(A2348,'[1]For Report Q-2 '!$A$2:$W$3476,23,0),"-")</f>
        <v>0</v>
      </c>
      <c r="X2348" s="1"/>
      <c r="Y2348" s="1"/>
      <c r="Z2348" s="2" t="str">
        <f>IFERROR(VLOOKUP(A2348,'[1]For Report Q-2 '!$A$2:$Z$3476,26,0),"-")</f>
        <v>-</v>
      </c>
      <c r="AA2348" s="1" t="str">
        <f>IFERROR(VLOOKUP(A2348,'[1]For Report Q-2 '!$A$2:$AH$3476,27,0),"-")</f>
        <v>-</v>
      </c>
      <c r="AB2348" s="1" t="str">
        <f>IFERROR(VLOOKUP(A2348,'[1]For Report Q-2 '!$A$2:$AH$3476,28,0),"-")</f>
        <v>-</v>
      </c>
      <c r="AC2348" s="2" t="str">
        <f>IFERROR(VLOOKUP(A2348,'[1]For Report Q-2 '!$A$2:$AH$3476,29,0),"-")</f>
        <v>-</v>
      </c>
      <c r="AD2348" s="2" t="str">
        <f>IFERROR(VLOOKUP(A2348,'[1]For Report Q-2 '!$A$2:$AH$3476,30,0),"-")</f>
        <v>-</v>
      </c>
      <c r="AE2348" s="1" t="str">
        <f>IFERROR(VLOOKUP(A2348,'[1]For Report Q-2 '!$A$2:$AH$3476,31,0),"-")</f>
        <v>-</v>
      </c>
      <c r="AF2348" s="1" t="str">
        <f>IFERROR(VLOOKUP(A2348,'[1]For Report Q-2 '!$A$2:$AH$3476,32,0),"-")</f>
        <v>-</v>
      </c>
      <c r="AG2348" s="2" t="str">
        <f>IFERROR(VLOOKUP(A2348,'[1]For Report Q-2 '!$A$2:$AH$3476,33,0),"-")</f>
        <v>-</v>
      </c>
      <c r="AH2348" s="1" t="str">
        <f t="shared" si="36"/>
        <v>--</v>
      </c>
      <c r="AI2348" t="e">
        <v>#N/A</v>
      </c>
      <c r="AJ2348" t="e">
        <v>#N/A</v>
      </c>
      <c r="AK2348" t="e">
        <v>#N/A</v>
      </c>
    </row>
    <row r="2349" spans="1:37" x14ac:dyDescent="0.25">
      <c r="A2349" s="15">
        <v>9093822</v>
      </c>
      <c r="B2349" s="15" t="s">
        <v>739</v>
      </c>
      <c r="C2349" s="16">
        <v>44652</v>
      </c>
      <c r="D2349" s="15" t="s">
        <v>104</v>
      </c>
      <c r="E2349" s="1" t="s">
        <v>86</v>
      </c>
      <c r="F2349" s="15" t="s">
        <v>46</v>
      </c>
      <c r="G2349" s="1" t="s">
        <v>104</v>
      </c>
      <c r="H2349" s="17">
        <v>629.42999999999995</v>
      </c>
      <c r="I2349" s="18">
        <v>6.2942999999999992E-3</v>
      </c>
      <c r="J2349" s="1">
        <v>9078413</v>
      </c>
      <c r="K2349" s="1" t="s">
        <v>739</v>
      </c>
      <c r="L2349" s="19">
        <v>10290177.759199969</v>
      </c>
      <c r="M2349" s="1" t="s">
        <v>67</v>
      </c>
      <c r="N2349" s="1" t="s">
        <v>86</v>
      </c>
      <c r="O2349" s="1" t="s">
        <v>105</v>
      </c>
      <c r="P2349" s="20">
        <v>9078413</v>
      </c>
      <c r="Q2349" s="1" t="s">
        <v>340</v>
      </c>
      <c r="R2349" s="1" t="s">
        <v>89</v>
      </c>
      <c r="S2349" s="1" t="s">
        <v>80</v>
      </c>
      <c r="T2349" s="18">
        <f>IFERROR(VLOOKUP(A2349,'[1]For Report Q-2 '!$A$2:$T$3476,20,0),"-")</f>
        <v>6.5402999999999998E-3</v>
      </c>
      <c r="U2349" s="55">
        <f>IFERROR(VLOOKUP(A2349,'[1]For Report Q-2 '!$A$2:$U$3476,21,0),"-")</f>
        <v>0</v>
      </c>
      <c r="V2349" s="2" t="str">
        <f>IFERROR(VLOOKUP(A2349,'[1]For Report Q-2 '!$A$2:$V$3476,22,0),"-")</f>
        <v>-</v>
      </c>
      <c r="W2349" s="1">
        <f>IFERROR(VLOOKUP(A2349,'[1]For Report Q-2 '!$A$2:$W$3476,23,0),"-")</f>
        <v>0</v>
      </c>
      <c r="X2349" s="1"/>
      <c r="Y2349" s="1"/>
      <c r="Z2349" s="2" t="str">
        <f>IFERROR(VLOOKUP(A2349,'[1]For Report Q-2 '!$A$2:$Z$3476,26,0),"-")</f>
        <v>-</v>
      </c>
      <c r="AA2349" s="1" t="str">
        <f>IFERROR(VLOOKUP(A2349,'[1]For Report Q-2 '!$A$2:$AH$3476,27,0),"-")</f>
        <v>-</v>
      </c>
      <c r="AB2349" s="1" t="str">
        <f>IFERROR(VLOOKUP(A2349,'[1]For Report Q-2 '!$A$2:$AH$3476,28,0),"-")</f>
        <v>-</v>
      </c>
      <c r="AC2349" s="2" t="str">
        <f>IFERROR(VLOOKUP(A2349,'[1]For Report Q-2 '!$A$2:$AH$3476,29,0),"-")</f>
        <v>-</v>
      </c>
      <c r="AD2349" s="2" t="str">
        <f>IFERROR(VLOOKUP(A2349,'[1]For Report Q-2 '!$A$2:$AH$3476,30,0),"-")</f>
        <v>-</v>
      </c>
      <c r="AE2349" s="1" t="str">
        <f>IFERROR(VLOOKUP(A2349,'[1]For Report Q-2 '!$A$2:$AH$3476,31,0),"-")</f>
        <v>-</v>
      </c>
      <c r="AF2349" s="1" t="str">
        <f>IFERROR(VLOOKUP(A2349,'[1]For Report Q-2 '!$A$2:$AH$3476,32,0),"-")</f>
        <v>-</v>
      </c>
      <c r="AG2349" s="2" t="str">
        <f>IFERROR(VLOOKUP(A2349,'[1]For Report Q-2 '!$A$2:$AH$3476,33,0),"-")</f>
        <v>-</v>
      </c>
      <c r="AH2349" s="1" t="str">
        <f t="shared" si="36"/>
        <v>--</v>
      </c>
      <c r="AI2349" t="e">
        <v>#N/A</v>
      </c>
      <c r="AJ2349" t="e">
        <v>#N/A</v>
      </c>
      <c r="AK2349" t="e">
        <v>#N/A</v>
      </c>
    </row>
    <row r="2350" spans="1:37" x14ac:dyDescent="0.25">
      <c r="A2350" s="15">
        <v>9093823</v>
      </c>
      <c r="B2350" s="15" t="s">
        <v>739</v>
      </c>
      <c r="C2350" s="16">
        <v>44676</v>
      </c>
      <c r="D2350" s="15" t="s">
        <v>104</v>
      </c>
      <c r="E2350" s="1" t="s">
        <v>86</v>
      </c>
      <c r="F2350" s="15" t="s">
        <v>46</v>
      </c>
      <c r="G2350" s="1" t="s">
        <v>104</v>
      </c>
      <c r="H2350" s="17">
        <v>629.42999999999995</v>
      </c>
      <c r="I2350" s="18">
        <v>6.2942999999999992E-3</v>
      </c>
      <c r="J2350" s="1">
        <v>9078413</v>
      </c>
      <c r="K2350" s="1" t="s">
        <v>739</v>
      </c>
      <c r="L2350" s="19">
        <v>10290177.759199969</v>
      </c>
      <c r="M2350" s="1" t="s">
        <v>67</v>
      </c>
      <c r="N2350" s="1" t="s">
        <v>86</v>
      </c>
      <c r="O2350" s="1" t="s">
        <v>105</v>
      </c>
      <c r="P2350" s="20">
        <v>9078413</v>
      </c>
      <c r="Q2350" s="1" t="s">
        <v>340</v>
      </c>
      <c r="R2350" s="1" t="s">
        <v>89</v>
      </c>
      <c r="S2350" s="1" t="s">
        <v>80</v>
      </c>
      <c r="T2350" s="18">
        <f>IFERROR(VLOOKUP(A2350,'[1]For Report Q-2 '!$A$2:$T$3476,20,0),"-")</f>
        <v>6.5402999999999998E-3</v>
      </c>
      <c r="U2350" s="55">
        <f>IFERROR(VLOOKUP(A2350,'[1]For Report Q-2 '!$A$2:$U$3476,21,0),"-")</f>
        <v>0</v>
      </c>
      <c r="V2350" s="2" t="str">
        <f>IFERROR(VLOOKUP(A2350,'[1]For Report Q-2 '!$A$2:$V$3476,22,0),"-")</f>
        <v>-</v>
      </c>
      <c r="W2350" s="1">
        <f>IFERROR(VLOOKUP(A2350,'[1]For Report Q-2 '!$A$2:$W$3476,23,0),"-")</f>
        <v>0</v>
      </c>
      <c r="X2350" s="1"/>
      <c r="Y2350" s="1"/>
      <c r="Z2350" s="2" t="str">
        <f>IFERROR(VLOOKUP(A2350,'[1]For Report Q-2 '!$A$2:$Z$3476,26,0),"-")</f>
        <v>-</v>
      </c>
      <c r="AA2350" s="1" t="str">
        <f>IFERROR(VLOOKUP(A2350,'[1]For Report Q-2 '!$A$2:$AH$3476,27,0),"-")</f>
        <v>-</v>
      </c>
      <c r="AB2350" s="1" t="str">
        <f>IFERROR(VLOOKUP(A2350,'[1]For Report Q-2 '!$A$2:$AH$3476,28,0),"-")</f>
        <v>-</v>
      </c>
      <c r="AC2350" s="2" t="str">
        <f>IFERROR(VLOOKUP(A2350,'[1]For Report Q-2 '!$A$2:$AH$3476,29,0),"-")</f>
        <v>-</v>
      </c>
      <c r="AD2350" s="2" t="str">
        <f>IFERROR(VLOOKUP(A2350,'[1]For Report Q-2 '!$A$2:$AH$3476,30,0),"-")</f>
        <v>-</v>
      </c>
      <c r="AE2350" s="1" t="str">
        <f>IFERROR(VLOOKUP(A2350,'[1]For Report Q-2 '!$A$2:$AH$3476,31,0),"-")</f>
        <v>-</v>
      </c>
      <c r="AF2350" s="1" t="str">
        <f>IFERROR(VLOOKUP(A2350,'[1]For Report Q-2 '!$A$2:$AH$3476,32,0),"-")</f>
        <v>-</v>
      </c>
      <c r="AG2350" s="2" t="str">
        <f>IFERROR(VLOOKUP(A2350,'[1]For Report Q-2 '!$A$2:$AH$3476,33,0),"-")</f>
        <v>-</v>
      </c>
      <c r="AH2350" s="1" t="str">
        <f t="shared" si="36"/>
        <v>--</v>
      </c>
      <c r="AI2350" t="e">
        <v>#N/A</v>
      </c>
      <c r="AJ2350" t="e">
        <v>#N/A</v>
      </c>
      <c r="AK2350" t="e">
        <v>#N/A</v>
      </c>
    </row>
    <row r="2351" spans="1:37" x14ac:dyDescent="0.25">
      <c r="A2351" s="15">
        <v>9093983</v>
      </c>
      <c r="B2351" s="15" t="s">
        <v>739</v>
      </c>
      <c r="C2351" s="16">
        <v>44713</v>
      </c>
      <c r="D2351" s="15" t="s">
        <v>83</v>
      </c>
      <c r="E2351" s="1" t="s">
        <v>86</v>
      </c>
      <c r="F2351" s="15" t="s">
        <v>46</v>
      </c>
      <c r="G2351" s="1" t="s">
        <v>83</v>
      </c>
      <c r="H2351" s="17">
        <v>36000</v>
      </c>
      <c r="I2351" s="18">
        <v>0.36</v>
      </c>
      <c r="J2351" s="1">
        <v>9078413</v>
      </c>
      <c r="K2351" s="1" t="s">
        <v>739</v>
      </c>
      <c r="L2351" s="19">
        <v>10290177.759199969</v>
      </c>
      <c r="M2351" s="1" t="s">
        <v>67</v>
      </c>
      <c r="N2351" s="1" t="s">
        <v>86</v>
      </c>
      <c r="O2351" s="1" t="s">
        <v>84</v>
      </c>
      <c r="P2351" s="20">
        <v>9078413</v>
      </c>
      <c r="Q2351" s="1" t="s">
        <v>340</v>
      </c>
      <c r="R2351" s="1" t="s">
        <v>89</v>
      </c>
      <c r="S2351" s="1" t="s">
        <v>80</v>
      </c>
      <c r="T2351" s="18">
        <f>IFERROR(VLOOKUP(A2351,'[1]For Report Q-2 '!$A$2:$T$3476,20,0),"-")</f>
        <v>0.35325000000000001</v>
      </c>
      <c r="U2351" s="55">
        <f>IFERROR(VLOOKUP(A2351,'[1]For Report Q-2 '!$A$2:$U$3476,21,0),"-")</f>
        <v>0</v>
      </c>
      <c r="V2351" s="2" t="str">
        <f>IFERROR(VLOOKUP(A2351,'[1]For Report Q-2 '!$A$2:$V$3476,22,0),"-")</f>
        <v>-</v>
      </c>
      <c r="W2351" s="1">
        <f>IFERROR(VLOOKUP(A2351,'[1]For Report Q-2 '!$A$2:$W$3476,23,0),"-")</f>
        <v>0</v>
      </c>
      <c r="X2351" s="1"/>
      <c r="Y2351" s="1"/>
      <c r="Z2351" s="2" t="str">
        <f>IFERROR(VLOOKUP(A2351,'[1]For Report Q-2 '!$A$2:$Z$3476,26,0),"-")</f>
        <v>-</v>
      </c>
      <c r="AA2351" s="1" t="str">
        <f>IFERROR(VLOOKUP(A2351,'[1]For Report Q-2 '!$A$2:$AH$3476,27,0),"-")</f>
        <v>-</v>
      </c>
      <c r="AB2351" s="1" t="str">
        <f>IFERROR(VLOOKUP(A2351,'[1]For Report Q-2 '!$A$2:$AH$3476,28,0),"-")</f>
        <v>-</v>
      </c>
      <c r="AC2351" s="2" t="str">
        <f>IFERROR(VLOOKUP(A2351,'[1]For Report Q-2 '!$A$2:$AH$3476,29,0),"-")</f>
        <v>-</v>
      </c>
      <c r="AD2351" s="2" t="str">
        <f>IFERROR(VLOOKUP(A2351,'[1]For Report Q-2 '!$A$2:$AH$3476,30,0),"-")</f>
        <v>-</v>
      </c>
      <c r="AE2351" s="1" t="str">
        <f>IFERROR(VLOOKUP(A2351,'[1]For Report Q-2 '!$A$2:$AH$3476,31,0),"-")</f>
        <v>-</v>
      </c>
      <c r="AF2351" s="1" t="str">
        <f>IFERROR(VLOOKUP(A2351,'[1]For Report Q-2 '!$A$2:$AH$3476,32,0),"-")</f>
        <v>-</v>
      </c>
      <c r="AG2351" s="2" t="str">
        <f>IFERROR(VLOOKUP(A2351,'[1]For Report Q-2 '!$A$2:$AH$3476,33,0),"-")</f>
        <v>-</v>
      </c>
      <c r="AH2351" s="1" t="str">
        <f t="shared" si="36"/>
        <v>--</v>
      </c>
      <c r="AI2351" t="e">
        <v>#N/A</v>
      </c>
      <c r="AJ2351" t="e">
        <v>#N/A</v>
      </c>
      <c r="AK2351" t="e">
        <v>#N/A</v>
      </c>
    </row>
    <row r="2352" spans="1:37" x14ac:dyDescent="0.25">
      <c r="A2352" s="15">
        <v>9094033</v>
      </c>
      <c r="B2352" s="15" t="s">
        <v>739</v>
      </c>
      <c r="C2352" s="16">
        <v>44680</v>
      </c>
      <c r="D2352" s="15" t="s">
        <v>28</v>
      </c>
      <c r="E2352" s="1" t="s">
        <v>86</v>
      </c>
      <c r="F2352" s="15" t="s">
        <v>46</v>
      </c>
      <c r="G2352" s="1" t="s">
        <v>28</v>
      </c>
      <c r="H2352" s="17">
        <v>52175</v>
      </c>
      <c r="I2352" s="18">
        <v>0.52175000000000005</v>
      </c>
      <c r="J2352" s="1">
        <v>9078413</v>
      </c>
      <c r="K2352" s="1" t="s">
        <v>739</v>
      </c>
      <c r="L2352" s="19">
        <v>10290177.759199969</v>
      </c>
      <c r="M2352" s="1" t="s">
        <v>67</v>
      </c>
      <c r="N2352" s="1" t="s">
        <v>86</v>
      </c>
      <c r="O2352" s="1" t="s">
        <v>32</v>
      </c>
      <c r="P2352" s="20">
        <v>9078413</v>
      </c>
      <c r="Q2352" s="1" t="s">
        <v>340</v>
      </c>
      <c r="R2352" s="1" t="s">
        <v>89</v>
      </c>
      <c r="S2352" s="1" t="s">
        <v>80</v>
      </c>
      <c r="T2352" s="18">
        <f>IFERROR(VLOOKUP(A2352,'[1]For Report Q-2 '!$A$2:$T$3476,20,0),"-")</f>
        <v>0.51910000000000001</v>
      </c>
      <c r="U2352" s="55">
        <f>IFERROR(VLOOKUP(A2352,'[1]For Report Q-2 '!$A$2:$U$3476,21,0),"-")</f>
        <v>0</v>
      </c>
      <c r="V2352" s="2" t="str">
        <f>IFERROR(VLOOKUP(A2352,'[1]For Report Q-2 '!$A$2:$V$3476,22,0),"-")</f>
        <v>-</v>
      </c>
      <c r="W2352" s="1">
        <f>IFERROR(VLOOKUP(A2352,'[1]For Report Q-2 '!$A$2:$W$3476,23,0),"-")</f>
        <v>0</v>
      </c>
      <c r="X2352" s="1"/>
      <c r="Y2352" s="1"/>
      <c r="Z2352" s="2" t="str">
        <f>IFERROR(VLOOKUP(A2352,'[1]For Report Q-2 '!$A$2:$Z$3476,26,0),"-")</f>
        <v>-</v>
      </c>
      <c r="AA2352" s="1" t="str">
        <f>IFERROR(VLOOKUP(A2352,'[1]For Report Q-2 '!$A$2:$AH$3476,27,0),"-")</f>
        <v>-</v>
      </c>
      <c r="AB2352" s="1" t="str">
        <f>IFERROR(VLOOKUP(A2352,'[1]For Report Q-2 '!$A$2:$AH$3476,28,0),"-")</f>
        <v>-</v>
      </c>
      <c r="AC2352" s="2" t="str">
        <f>IFERROR(VLOOKUP(A2352,'[1]For Report Q-2 '!$A$2:$AH$3476,29,0),"-")</f>
        <v>-</v>
      </c>
      <c r="AD2352" s="2" t="str">
        <f>IFERROR(VLOOKUP(A2352,'[1]For Report Q-2 '!$A$2:$AH$3476,30,0),"-")</f>
        <v>-</v>
      </c>
      <c r="AE2352" s="1" t="str">
        <f>IFERROR(VLOOKUP(A2352,'[1]For Report Q-2 '!$A$2:$AH$3476,31,0),"-")</f>
        <v>-</v>
      </c>
      <c r="AF2352" s="1" t="str">
        <f>IFERROR(VLOOKUP(A2352,'[1]For Report Q-2 '!$A$2:$AH$3476,32,0),"-")</f>
        <v>-</v>
      </c>
      <c r="AG2352" s="2" t="str">
        <f>IFERROR(VLOOKUP(A2352,'[1]For Report Q-2 '!$A$2:$AH$3476,33,0),"-")</f>
        <v>-</v>
      </c>
      <c r="AH2352" s="1" t="str">
        <f t="shared" si="36"/>
        <v>--</v>
      </c>
      <c r="AI2352" t="e">
        <v>#N/A</v>
      </c>
      <c r="AJ2352" t="e">
        <v>#N/A</v>
      </c>
      <c r="AK2352" t="e">
        <v>#N/A</v>
      </c>
    </row>
    <row r="2353" spans="1:37" x14ac:dyDescent="0.25">
      <c r="A2353" s="15">
        <v>9094114</v>
      </c>
      <c r="B2353" s="15" t="s">
        <v>739</v>
      </c>
      <c r="C2353" s="16">
        <v>44701</v>
      </c>
      <c r="D2353" s="15" t="s">
        <v>70</v>
      </c>
      <c r="E2353" s="1" t="s">
        <v>86</v>
      </c>
      <c r="F2353" s="15" t="s">
        <v>46</v>
      </c>
      <c r="G2353" s="1" t="s">
        <v>70</v>
      </c>
      <c r="H2353" s="17">
        <v>15845</v>
      </c>
      <c r="I2353" s="18">
        <v>0.15845000000000001</v>
      </c>
      <c r="J2353" s="1">
        <v>9078413</v>
      </c>
      <c r="K2353" s="1" t="s">
        <v>739</v>
      </c>
      <c r="L2353" s="19">
        <v>10290177.759199969</v>
      </c>
      <c r="M2353" s="1" t="s">
        <v>67</v>
      </c>
      <c r="N2353" s="1" t="s">
        <v>86</v>
      </c>
      <c r="O2353" s="1" t="s">
        <v>71</v>
      </c>
      <c r="P2353" s="20">
        <v>9078413</v>
      </c>
      <c r="Q2353" s="1" t="s">
        <v>340</v>
      </c>
      <c r="R2353" s="1" t="s">
        <v>89</v>
      </c>
      <c r="S2353" s="1" t="s">
        <v>80</v>
      </c>
      <c r="T2353" s="18">
        <f>IFERROR(VLOOKUP(A2353,'[1]For Report Q-2 '!$A$2:$T$3476,20,0),"-")</f>
        <v>0.15845000000000001</v>
      </c>
      <c r="U2353" s="55">
        <f>IFERROR(VLOOKUP(A2353,'[1]For Report Q-2 '!$A$2:$U$3476,21,0),"-")</f>
        <v>0</v>
      </c>
      <c r="V2353" s="2" t="str">
        <f>IFERROR(VLOOKUP(A2353,'[1]For Report Q-2 '!$A$2:$V$3476,22,0),"-")</f>
        <v>-</v>
      </c>
      <c r="W2353" s="1">
        <f>IFERROR(VLOOKUP(A2353,'[1]For Report Q-2 '!$A$2:$W$3476,23,0),"-")</f>
        <v>0</v>
      </c>
      <c r="X2353" s="1"/>
      <c r="Y2353" s="1"/>
      <c r="Z2353" s="2" t="str">
        <f>IFERROR(VLOOKUP(A2353,'[1]For Report Q-2 '!$A$2:$Z$3476,26,0),"-")</f>
        <v>-</v>
      </c>
      <c r="AA2353" s="1" t="str">
        <f>IFERROR(VLOOKUP(A2353,'[1]For Report Q-2 '!$A$2:$AH$3476,27,0),"-")</f>
        <v>-</v>
      </c>
      <c r="AB2353" s="1" t="str">
        <f>IFERROR(VLOOKUP(A2353,'[1]For Report Q-2 '!$A$2:$AH$3476,28,0),"-")</f>
        <v>-</v>
      </c>
      <c r="AC2353" s="2" t="str">
        <f>IFERROR(VLOOKUP(A2353,'[1]For Report Q-2 '!$A$2:$AH$3476,29,0),"-")</f>
        <v>-</v>
      </c>
      <c r="AD2353" s="2" t="str">
        <f>IFERROR(VLOOKUP(A2353,'[1]For Report Q-2 '!$A$2:$AH$3476,30,0),"-")</f>
        <v>-</v>
      </c>
      <c r="AE2353" s="1" t="str">
        <f>IFERROR(VLOOKUP(A2353,'[1]For Report Q-2 '!$A$2:$AH$3476,31,0),"-")</f>
        <v>-</v>
      </c>
      <c r="AF2353" s="1" t="str">
        <f>IFERROR(VLOOKUP(A2353,'[1]For Report Q-2 '!$A$2:$AH$3476,32,0),"-")</f>
        <v>-</v>
      </c>
      <c r="AG2353" s="2" t="str">
        <f>IFERROR(VLOOKUP(A2353,'[1]For Report Q-2 '!$A$2:$AH$3476,33,0),"-")</f>
        <v>-</v>
      </c>
      <c r="AH2353" s="1" t="str">
        <f t="shared" si="36"/>
        <v>--</v>
      </c>
      <c r="AI2353" t="e">
        <v>#N/A</v>
      </c>
      <c r="AJ2353" t="e">
        <v>#N/A</v>
      </c>
      <c r="AK2353" t="e">
        <v>#N/A</v>
      </c>
    </row>
    <row r="2354" spans="1:37" x14ac:dyDescent="0.25">
      <c r="A2354" s="15">
        <v>9094119</v>
      </c>
      <c r="B2354" s="15" t="s">
        <v>739</v>
      </c>
      <c r="C2354" s="16">
        <v>44746</v>
      </c>
      <c r="D2354" s="15" t="s">
        <v>104</v>
      </c>
      <c r="E2354" s="1" t="s">
        <v>86</v>
      </c>
      <c r="F2354" s="15" t="s">
        <v>46</v>
      </c>
      <c r="G2354" s="1" t="s">
        <v>104</v>
      </c>
      <c r="H2354" s="17">
        <v>32950</v>
      </c>
      <c r="I2354" s="18">
        <v>0.32950000000000002</v>
      </c>
      <c r="J2354" s="1">
        <v>9078413</v>
      </c>
      <c r="K2354" s="1" t="s">
        <v>739</v>
      </c>
      <c r="L2354" s="19">
        <v>10290177.759199969</v>
      </c>
      <c r="M2354" s="1" t="s">
        <v>67</v>
      </c>
      <c r="N2354" s="1" t="s">
        <v>86</v>
      </c>
      <c r="O2354" s="1" t="s">
        <v>105</v>
      </c>
      <c r="P2354" s="20">
        <v>9078413</v>
      </c>
      <c r="Q2354" s="1" t="s">
        <v>340</v>
      </c>
      <c r="R2354" s="1" t="s">
        <v>89</v>
      </c>
      <c r="S2354" s="1" t="s">
        <v>80</v>
      </c>
      <c r="T2354" s="18">
        <f>IFERROR(VLOOKUP(A2354,'[1]For Report Q-2 '!$A$2:$T$3476,20,0),"-")</f>
        <v>0.32419999999999999</v>
      </c>
      <c r="U2354" s="55">
        <f>IFERROR(VLOOKUP(A2354,'[1]For Report Q-2 '!$A$2:$U$3476,21,0),"-")</f>
        <v>0</v>
      </c>
      <c r="V2354" s="2" t="str">
        <f>IFERROR(VLOOKUP(A2354,'[1]For Report Q-2 '!$A$2:$V$3476,22,0),"-")</f>
        <v>-</v>
      </c>
      <c r="W2354" s="1">
        <f>IFERROR(VLOOKUP(A2354,'[1]For Report Q-2 '!$A$2:$W$3476,23,0),"-")</f>
        <v>0</v>
      </c>
      <c r="X2354" s="1"/>
      <c r="Y2354" s="1"/>
      <c r="Z2354" s="2" t="str">
        <f>IFERROR(VLOOKUP(A2354,'[1]For Report Q-2 '!$A$2:$Z$3476,26,0),"-")</f>
        <v>-</v>
      </c>
      <c r="AA2354" s="1" t="str">
        <f>IFERROR(VLOOKUP(A2354,'[1]For Report Q-2 '!$A$2:$AH$3476,27,0),"-")</f>
        <v>-</v>
      </c>
      <c r="AB2354" s="1" t="str">
        <f>IFERROR(VLOOKUP(A2354,'[1]For Report Q-2 '!$A$2:$AH$3476,28,0),"-")</f>
        <v>-</v>
      </c>
      <c r="AC2354" s="2" t="str">
        <f>IFERROR(VLOOKUP(A2354,'[1]For Report Q-2 '!$A$2:$AH$3476,29,0),"-")</f>
        <v>-</v>
      </c>
      <c r="AD2354" s="2" t="str">
        <f>IFERROR(VLOOKUP(A2354,'[1]For Report Q-2 '!$A$2:$AH$3476,30,0),"-")</f>
        <v>-</v>
      </c>
      <c r="AE2354" s="1" t="str">
        <f>IFERROR(VLOOKUP(A2354,'[1]For Report Q-2 '!$A$2:$AH$3476,31,0),"-")</f>
        <v>-</v>
      </c>
      <c r="AF2354" s="1" t="str">
        <f>IFERROR(VLOOKUP(A2354,'[1]For Report Q-2 '!$A$2:$AH$3476,32,0),"-")</f>
        <v>-</v>
      </c>
      <c r="AG2354" s="2" t="str">
        <f>IFERROR(VLOOKUP(A2354,'[1]For Report Q-2 '!$A$2:$AH$3476,33,0),"-")</f>
        <v>-</v>
      </c>
      <c r="AH2354" s="1" t="str">
        <f t="shared" si="36"/>
        <v>--</v>
      </c>
      <c r="AI2354" t="e">
        <v>#N/A</v>
      </c>
      <c r="AJ2354" t="e">
        <v>#N/A</v>
      </c>
      <c r="AK2354" t="e">
        <v>#N/A</v>
      </c>
    </row>
    <row r="2355" spans="1:37" x14ac:dyDescent="0.25">
      <c r="A2355" s="15">
        <v>9094283</v>
      </c>
      <c r="B2355" s="15" t="s">
        <v>739</v>
      </c>
      <c r="C2355" s="16">
        <v>44705</v>
      </c>
      <c r="D2355" s="15" t="s">
        <v>104</v>
      </c>
      <c r="E2355" s="1" t="s">
        <v>86</v>
      </c>
      <c r="F2355" s="15" t="s">
        <v>46</v>
      </c>
      <c r="G2355" s="1" t="s">
        <v>104</v>
      </c>
      <c r="H2355" s="17">
        <v>133845</v>
      </c>
      <c r="I2355" s="18">
        <v>1.3384499999999999</v>
      </c>
      <c r="J2355" s="1">
        <v>9078413</v>
      </c>
      <c r="K2355" s="1" t="s">
        <v>739</v>
      </c>
      <c r="L2355" s="19">
        <v>10290177.759199969</v>
      </c>
      <c r="M2355" s="1" t="s">
        <v>67</v>
      </c>
      <c r="N2355" s="1" t="s">
        <v>86</v>
      </c>
      <c r="O2355" s="1" t="s">
        <v>105</v>
      </c>
      <c r="P2355" s="20">
        <v>9078413</v>
      </c>
      <c r="Q2355" s="1" t="s">
        <v>340</v>
      </c>
      <c r="R2355" s="1" t="s">
        <v>89</v>
      </c>
      <c r="S2355" s="1" t="s">
        <v>80</v>
      </c>
      <c r="T2355" s="18">
        <f>IFERROR(VLOOKUP(A2355,'[1]For Report Q-2 '!$A$2:$T$3476,20,0),"-")</f>
        <v>1.2642500000000001</v>
      </c>
      <c r="U2355" s="55">
        <f>IFERROR(VLOOKUP(A2355,'[1]For Report Q-2 '!$A$2:$U$3476,21,0),"-")</f>
        <v>0</v>
      </c>
      <c r="V2355" s="2" t="str">
        <f>IFERROR(VLOOKUP(A2355,'[1]For Report Q-2 '!$A$2:$V$3476,22,0),"-")</f>
        <v>-</v>
      </c>
      <c r="W2355" s="1">
        <f>IFERROR(VLOOKUP(A2355,'[1]For Report Q-2 '!$A$2:$W$3476,23,0),"-")</f>
        <v>0</v>
      </c>
      <c r="X2355" s="1"/>
      <c r="Y2355" s="1"/>
      <c r="Z2355" s="2" t="str">
        <f>IFERROR(VLOOKUP(A2355,'[1]For Report Q-2 '!$A$2:$Z$3476,26,0),"-")</f>
        <v>-</v>
      </c>
      <c r="AA2355" s="1" t="str">
        <f>IFERROR(VLOOKUP(A2355,'[1]For Report Q-2 '!$A$2:$AH$3476,27,0),"-")</f>
        <v>-</v>
      </c>
      <c r="AB2355" s="1" t="str">
        <f>IFERROR(VLOOKUP(A2355,'[1]For Report Q-2 '!$A$2:$AH$3476,28,0),"-")</f>
        <v>-</v>
      </c>
      <c r="AC2355" s="2" t="str">
        <f>IFERROR(VLOOKUP(A2355,'[1]For Report Q-2 '!$A$2:$AH$3476,29,0),"-")</f>
        <v>-</v>
      </c>
      <c r="AD2355" s="2" t="str">
        <f>IFERROR(VLOOKUP(A2355,'[1]For Report Q-2 '!$A$2:$AH$3476,30,0),"-")</f>
        <v>-</v>
      </c>
      <c r="AE2355" s="1" t="str">
        <f>IFERROR(VLOOKUP(A2355,'[1]For Report Q-2 '!$A$2:$AH$3476,31,0),"-")</f>
        <v>-</v>
      </c>
      <c r="AF2355" s="1" t="str">
        <f>IFERROR(VLOOKUP(A2355,'[1]For Report Q-2 '!$A$2:$AH$3476,32,0),"-")</f>
        <v>-</v>
      </c>
      <c r="AG2355" s="2" t="str">
        <f>IFERROR(VLOOKUP(A2355,'[1]For Report Q-2 '!$A$2:$AH$3476,33,0),"-")</f>
        <v>-</v>
      </c>
      <c r="AH2355" s="1" t="str">
        <f t="shared" si="36"/>
        <v>--</v>
      </c>
      <c r="AI2355" t="e">
        <v>#N/A</v>
      </c>
      <c r="AJ2355" t="e">
        <v>#N/A</v>
      </c>
      <c r="AK2355" t="e">
        <v>#N/A</v>
      </c>
    </row>
    <row r="2356" spans="1:37" x14ac:dyDescent="0.25">
      <c r="A2356" s="15">
        <v>9094392</v>
      </c>
      <c r="B2356" s="15" t="s">
        <v>739</v>
      </c>
      <c r="C2356" s="16">
        <v>44706</v>
      </c>
      <c r="D2356" s="15" t="s">
        <v>70</v>
      </c>
      <c r="E2356" s="1" t="s">
        <v>86</v>
      </c>
      <c r="F2356" s="15" t="s">
        <v>46</v>
      </c>
      <c r="G2356" s="1" t="s">
        <v>70</v>
      </c>
      <c r="H2356" s="17">
        <v>13685</v>
      </c>
      <c r="I2356" s="18">
        <v>0.13685</v>
      </c>
      <c r="J2356" s="1">
        <v>9078413</v>
      </c>
      <c r="K2356" s="1" t="s">
        <v>739</v>
      </c>
      <c r="L2356" s="19">
        <v>10290177.759199969</v>
      </c>
      <c r="M2356" s="1" t="s">
        <v>67</v>
      </c>
      <c r="N2356" s="1" t="s">
        <v>86</v>
      </c>
      <c r="O2356" s="1" t="s">
        <v>71</v>
      </c>
      <c r="P2356" s="20">
        <v>9078413</v>
      </c>
      <c r="Q2356" s="1" t="s">
        <v>340</v>
      </c>
      <c r="R2356" s="1" t="s">
        <v>89</v>
      </c>
      <c r="S2356" s="1" t="s">
        <v>80</v>
      </c>
      <c r="T2356" s="18">
        <f>IFERROR(VLOOKUP(A2356,'[1]For Report Q-2 '!$A$2:$T$3476,20,0),"-")</f>
        <v>0.13685</v>
      </c>
      <c r="U2356" s="55">
        <f>IFERROR(VLOOKUP(A2356,'[1]For Report Q-2 '!$A$2:$U$3476,21,0),"-")</f>
        <v>0</v>
      </c>
      <c r="V2356" s="2" t="str">
        <f>IFERROR(VLOOKUP(A2356,'[1]For Report Q-2 '!$A$2:$V$3476,22,0),"-")</f>
        <v>-</v>
      </c>
      <c r="W2356" s="1">
        <f>IFERROR(VLOOKUP(A2356,'[1]For Report Q-2 '!$A$2:$W$3476,23,0),"-")</f>
        <v>0</v>
      </c>
      <c r="X2356" s="1"/>
      <c r="Y2356" s="1"/>
      <c r="Z2356" s="2" t="str">
        <f>IFERROR(VLOOKUP(A2356,'[1]For Report Q-2 '!$A$2:$Z$3476,26,0),"-")</f>
        <v>-</v>
      </c>
      <c r="AA2356" s="1" t="str">
        <f>IFERROR(VLOOKUP(A2356,'[1]For Report Q-2 '!$A$2:$AH$3476,27,0),"-")</f>
        <v>-</v>
      </c>
      <c r="AB2356" s="1" t="str">
        <f>IFERROR(VLOOKUP(A2356,'[1]For Report Q-2 '!$A$2:$AH$3476,28,0),"-")</f>
        <v>-</v>
      </c>
      <c r="AC2356" s="2" t="str">
        <f>IFERROR(VLOOKUP(A2356,'[1]For Report Q-2 '!$A$2:$AH$3476,29,0),"-")</f>
        <v>-</v>
      </c>
      <c r="AD2356" s="2" t="str">
        <f>IFERROR(VLOOKUP(A2356,'[1]For Report Q-2 '!$A$2:$AH$3476,30,0),"-")</f>
        <v>-</v>
      </c>
      <c r="AE2356" s="1" t="str">
        <f>IFERROR(VLOOKUP(A2356,'[1]For Report Q-2 '!$A$2:$AH$3476,31,0),"-")</f>
        <v>-</v>
      </c>
      <c r="AF2356" s="1" t="str">
        <f>IFERROR(VLOOKUP(A2356,'[1]For Report Q-2 '!$A$2:$AH$3476,32,0),"-")</f>
        <v>-</v>
      </c>
      <c r="AG2356" s="2" t="str">
        <f>IFERROR(VLOOKUP(A2356,'[1]For Report Q-2 '!$A$2:$AH$3476,33,0),"-")</f>
        <v>-</v>
      </c>
      <c r="AH2356" s="1" t="str">
        <f t="shared" si="36"/>
        <v>--</v>
      </c>
      <c r="AI2356" t="e">
        <v>#N/A</v>
      </c>
      <c r="AJ2356" t="e">
        <v>#N/A</v>
      </c>
      <c r="AK2356" t="e">
        <v>#N/A</v>
      </c>
    </row>
    <row r="2357" spans="1:37" x14ac:dyDescent="0.25">
      <c r="A2357" s="15">
        <v>9094394</v>
      </c>
      <c r="B2357" s="15" t="s">
        <v>739</v>
      </c>
      <c r="C2357" s="16">
        <v>44711</v>
      </c>
      <c r="D2357" s="15" t="s">
        <v>28</v>
      </c>
      <c r="E2357" s="1" t="s">
        <v>86</v>
      </c>
      <c r="F2357" s="15" t="s">
        <v>46</v>
      </c>
      <c r="G2357" s="1" t="s">
        <v>28</v>
      </c>
      <c r="H2357" s="17">
        <v>33320</v>
      </c>
      <c r="I2357" s="18">
        <v>0.3332</v>
      </c>
      <c r="J2357" s="1">
        <v>9078413</v>
      </c>
      <c r="K2357" s="1" t="s">
        <v>739</v>
      </c>
      <c r="L2357" s="19">
        <v>10290177.759199969</v>
      </c>
      <c r="M2357" s="1" t="s">
        <v>67</v>
      </c>
      <c r="N2357" s="1" t="s">
        <v>86</v>
      </c>
      <c r="O2357" s="1" t="s">
        <v>32</v>
      </c>
      <c r="P2357" s="20">
        <v>9078413</v>
      </c>
      <c r="Q2357" s="1" t="s">
        <v>340</v>
      </c>
      <c r="R2357" s="1" t="s">
        <v>89</v>
      </c>
      <c r="S2357" s="1" t="s">
        <v>80</v>
      </c>
      <c r="T2357" s="18">
        <f>IFERROR(VLOOKUP(A2357,'[1]For Report Q-2 '!$A$2:$T$3476,20,0),"-")</f>
        <v>0.3332</v>
      </c>
      <c r="U2357" s="55">
        <f>IFERROR(VLOOKUP(A2357,'[1]For Report Q-2 '!$A$2:$U$3476,21,0),"-")</f>
        <v>0</v>
      </c>
      <c r="V2357" s="2" t="str">
        <f>IFERROR(VLOOKUP(A2357,'[1]For Report Q-2 '!$A$2:$V$3476,22,0),"-")</f>
        <v>-</v>
      </c>
      <c r="W2357" s="1">
        <f>IFERROR(VLOOKUP(A2357,'[1]For Report Q-2 '!$A$2:$W$3476,23,0),"-")</f>
        <v>0</v>
      </c>
      <c r="X2357" s="1"/>
      <c r="Y2357" s="1"/>
      <c r="Z2357" s="2" t="str">
        <f>IFERROR(VLOOKUP(A2357,'[1]For Report Q-2 '!$A$2:$Z$3476,26,0),"-")</f>
        <v>-</v>
      </c>
      <c r="AA2357" s="1" t="str">
        <f>IFERROR(VLOOKUP(A2357,'[1]For Report Q-2 '!$A$2:$AH$3476,27,0),"-")</f>
        <v>-</v>
      </c>
      <c r="AB2357" s="1" t="str">
        <f>IFERROR(VLOOKUP(A2357,'[1]For Report Q-2 '!$A$2:$AH$3476,28,0),"-")</f>
        <v>-</v>
      </c>
      <c r="AC2357" s="2" t="str">
        <f>IFERROR(VLOOKUP(A2357,'[1]For Report Q-2 '!$A$2:$AH$3476,29,0),"-")</f>
        <v>-</v>
      </c>
      <c r="AD2357" s="2" t="str">
        <f>IFERROR(VLOOKUP(A2357,'[1]For Report Q-2 '!$A$2:$AH$3476,30,0),"-")</f>
        <v>-</v>
      </c>
      <c r="AE2357" s="1" t="str">
        <f>IFERROR(VLOOKUP(A2357,'[1]For Report Q-2 '!$A$2:$AH$3476,31,0),"-")</f>
        <v>-</v>
      </c>
      <c r="AF2357" s="1" t="str">
        <f>IFERROR(VLOOKUP(A2357,'[1]For Report Q-2 '!$A$2:$AH$3476,32,0),"-")</f>
        <v>-</v>
      </c>
      <c r="AG2357" s="2" t="str">
        <f>IFERROR(VLOOKUP(A2357,'[1]For Report Q-2 '!$A$2:$AH$3476,33,0),"-")</f>
        <v>-</v>
      </c>
      <c r="AH2357" s="1" t="str">
        <f t="shared" si="36"/>
        <v>--</v>
      </c>
      <c r="AI2357" t="e">
        <v>#N/A</v>
      </c>
      <c r="AJ2357" t="e">
        <v>#N/A</v>
      </c>
      <c r="AK2357" t="e">
        <v>#N/A</v>
      </c>
    </row>
    <row r="2358" spans="1:37" x14ac:dyDescent="0.25">
      <c r="A2358" s="15">
        <v>9094439</v>
      </c>
      <c r="B2358" s="15" t="s">
        <v>739</v>
      </c>
      <c r="C2358" s="16">
        <v>44692</v>
      </c>
      <c r="D2358" s="15" t="s">
        <v>28</v>
      </c>
      <c r="E2358" s="1" t="s">
        <v>86</v>
      </c>
      <c r="F2358" s="15" t="s">
        <v>46</v>
      </c>
      <c r="G2358" s="1" t="s">
        <v>28</v>
      </c>
      <c r="H2358" s="17">
        <v>861</v>
      </c>
      <c r="I2358" s="18">
        <v>8.6099999999999996E-3</v>
      </c>
      <c r="J2358" s="1">
        <v>9078413</v>
      </c>
      <c r="K2358" s="1" t="s">
        <v>739</v>
      </c>
      <c r="L2358" s="19">
        <v>10290177.759199969</v>
      </c>
      <c r="M2358" s="1" t="s">
        <v>67</v>
      </c>
      <c r="N2358" s="1" t="s">
        <v>86</v>
      </c>
      <c r="O2358" s="1" t="s">
        <v>32</v>
      </c>
      <c r="P2358" s="20">
        <v>9078413</v>
      </c>
      <c r="Q2358" s="1" t="s">
        <v>340</v>
      </c>
      <c r="R2358" s="1" t="s">
        <v>89</v>
      </c>
      <c r="S2358" s="1" t="s">
        <v>80</v>
      </c>
      <c r="T2358" s="18">
        <f>IFERROR(VLOOKUP(A2358,'[1]For Report Q-2 '!$A$2:$T$3476,20,0),"-")</f>
        <v>8.6099999999999996E-3</v>
      </c>
      <c r="U2358" s="55">
        <f>IFERROR(VLOOKUP(A2358,'[1]For Report Q-2 '!$A$2:$U$3476,21,0),"-")</f>
        <v>0</v>
      </c>
      <c r="V2358" s="2" t="str">
        <f>IFERROR(VLOOKUP(A2358,'[1]For Report Q-2 '!$A$2:$V$3476,22,0),"-")</f>
        <v>-</v>
      </c>
      <c r="W2358" s="1">
        <f>IFERROR(VLOOKUP(A2358,'[1]For Report Q-2 '!$A$2:$W$3476,23,0),"-")</f>
        <v>0</v>
      </c>
      <c r="X2358" s="1"/>
      <c r="Y2358" s="1"/>
      <c r="Z2358" s="2" t="str">
        <f>IFERROR(VLOOKUP(A2358,'[1]For Report Q-2 '!$A$2:$Z$3476,26,0),"-")</f>
        <v>-</v>
      </c>
      <c r="AA2358" s="1" t="str">
        <f>IFERROR(VLOOKUP(A2358,'[1]For Report Q-2 '!$A$2:$AH$3476,27,0),"-")</f>
        <v>-</v>
      </c>
      <c r="AB2358" s="1" t="str">
        <f>IFERROR(VLOOKUP(A2358,'[1]For Report Q-2 '!$A$2:$AH$3476,28,0),"-")</f>
        <v>-</v>
      </c>
      <c r="AC2358" s="2" t="str">
        <f>IFERROR(VLOOKUP(A2358,'[1]For Report Q-2 '!$A$2:$AH$3476,29,0),"-")</f>
        <v>-</v>
      </c>
      <c r="AD2358" s="2" t="str">
        <f>IFERROR(VLOOKUP(A2358,'[1]For Report Q-2 '!$A$2:$AH$3476,30,0),"-")</f>
        <v>-</v>
      </c>
      <c r="AE2358" s="1" t="str">
        <f>IFERROR(VLOOKUP(A2358,'[1]For Report Q-2 '!$A$2:$AH$3476,31,0),"-")</f>
        <v>-</v>
      </c>
      <c r="AF2358" s="1" t="str">
        <f>IFERROR(VLOOKUP(A2358,'[1]For Report Q-2 '!$A$2:$AH$3476,32,0),"-")</f>
        <v>-</v>
      </c>
      <c r="AG2358" s="2" t="str">
        <f>IFERROR(VLOOKUP(A2358,'[1]For Report Q-2 '!$A$2:$AH$3476,33,0),"-")</f>
        <v>-</v>
      </c>
      <c r="AH2358" s="1" t="str">
        <f t="shared" si="36"/>
        <v>--</v>
      </c>
      <c r="AI2358" t="e">
        <v>#N/A</v>
      </c>
      <c r="AJ2358" t="e">
        <v>#N/A</v>
      </c>
      <c r="AK2358" t="e">
        <v>#N/A</v>
      </c>
    </row>
    <row r="2359" spans="1:37" x14ac:dyDescent="0.25">
      <c r="A2359" s="15">
        <v>9094441</v>
      </c>
      <c r="B2359" s="15" t="s">
        <v>739</v>
      </c>
      <c r="C2359" s="16">
        <v>44690</v>
      </c>
      <c r="D2359" s="15" t="s">
        <v>28</v>
      </c>
      <c r="E2359" s="1" t="s">
        <v>86</v>
      </c>
      <c r="F2359" s="15" t="s">
        <v>46</v>
      </c>
      <c r="G2359" s="1" t="s">
        <v>28</v>
      </c>
      <c r="H2359" s="17">
        <v>861.4973</v>
      </c>
      <c r="I2359" s="18">
        <v>8.6149729999999997E-3</v>
      </c>
      <c r="J2359" s="1">
        <v>9078413</v>
      </c>
      <c r="K2359" s="1" t="s">
        <v>739</v>
      </c>
      <c r="L2359" s="19">
        <v>10290177.759199969</v>
      </c>
      <c r="M2359" s="1" t="s">
        <v>67</v>
      </c>
      <c r="N2359" s="1" t="s">
        <v>86</v>
      </c>
      <c r="O2359" s="1" t="s">
        <v>32</v>
      </c>
      <c r="P2359" s="20">
        <v>9078413</v>
      </c>
      <c r="Q2359" s="1" t="s">
        <v>340</v>
      </c>
      <c r="R2359" s="1" t="s">
        <v>89</v>
      </c>
      <c r="S2359" s="1" t="s">
        <v>80</v>
      </c>
      <c r="T2359" s="18">
        <f>IFERROR(VLOOKUP(A2359,'[1]For Report Q-2 '!$A$2:$T$3476,20,0),"-")</f>
        <v>8.6149729999999997E-3</v>
      </c>
      <c r="U2359" s="55">
        <f>IFERROR(VLOOKUP(A2359,'[1]For Report Q-2 '!$A$2:$U$3476,21,0),"-")</f>
        <v>0</v>
      </c>
      <c r="V2359" s="2" t="str">
        <f>IFERROR(VLOOKUP(A2359,'[1]For Report Q-2 '!$A$2:$V$3476,22,0),"-")</f>
        <v>-</v>
      </c>
      <c r="W2359" s="1">
        <f>IFERROR(VLOOKUP(A2359,'[1]For Report Q-2 '!$A$2:$W$3476,23,0),"-")</f>
        <v>0</v>
      </c>
      <c r="X2359" s="1"/>
      <c r="Y2359" s="1"/>
      <c r="Z2359" s="2" t="str">
        <f>IFERROR(VLOOKUP(A2359,'[1]For Report Q-2 '!$A$2:$Z$3476,26,0),"-")</f>
        <v>-</v>
      </c>
      <c r="AA2359" s="1" t="str">
        <f>IFERROR(VLOOKUP(A2359,'[1]For Report Q-2 '!$A$2:$AH$3476,27,0),"-")</f>
        <v>-</v>
      </c>
      <c r="AB2359" s="1" t="str">
        <f>IFERROR(VLOOKUP(A2359,'[1]For Report Q-2 '!$A$2:$AH$3476,28,0),"-")</f>
        <v>-</v>
      </c>
      <c r="AC2359" s="2" t="str">
        <f>IFERROR(VLOOKUP(A2359,'[1]For Report Q-2 '!$A$2:$AH$3476,29,0),"-")</f>
        <v>-</v>
      </c>
      <c r="AD2359" s="2" t="str">
        <f>IFERROR(VLOOKUP(A2359,'[1]For Report Q-2 '!$A$2:$AH$3476,30,0),"-")</f>
        <v>-</v>
      </c>
      <c r="AE2359" s="1" t="str">
        <f>IFERROR(VLOOKUP(A2359,'[1]For Report Q-2 '!$A$2:$AH$3476,31,0),"-")</f>
        <v>-</v>
      </c>
      <c r="AF2359" s="1" t="str">
        <f>IFERROR(VLOOKUP(A2359,'[1]For Report Q-2 '!$A$2:$AH$3476,32,0),"-")</f>
        <v>-</v>
      </c>
      <c r="AG2359" s="2" t="str">
        <f>IFERROR(VLOOKUP(A2359,'[1]For Report Q-2 '!$A$2:$AH$3476,33,0),"-")</f>
        <v>-</v>
      </c>
      <c r="AH2359" s="1" t="str">
        <f t="shared" si="36"/>
        <v>--</v>
      </c>
      <c r="AI2359" t="e">
        <v>#N/A</v>
      </c>
      <c r="AJ2359" t="e">
        <v>#N/A</v>
      </c>
      <c r="AK2359" t="e">
        <v>#N/A</v>
      </c>
    </row>
    <row r="2360" spans="1:37" x14ac:dyDescent="0.25">
      <c r="A2360" s="15">
        <v>9094444</v>
      </c>
      <c r="B2360" s="15" t="s">
        <v>739</v>
      </c>
      <c r="C2360" s="16">
        <v>44692</v>
      </c>
      <c r="D2360" s="15" t="s">
        <v>28</v>
      </c>
      <c r="E2360" s="1" t="s">
        <v>86</v>
      </c>
      <c r="F2360" s="15" t="s">
        <v>46</v>
      </c>
      <c r="G2360" s="1" t="s">
        <v>28</v>
      </c>
      <c r="H2360" s="17">
        <v>861.4973</v>
      </c>
      <c r="I2360" s="18">
        <v>8.6149729999999997E-3</v>
      </c>
      <c r="J2360" s="1">
        <v>9078413</v>
      </c>
      <c r="K2360" s="1" t="s">
        <v>739</v>
      </c>
      <c r="L2360" s="19">
        <v>10290177.759199969</v>
      </c>
      <c r="M2360" s="1" t="s">
        <v>67</v>
      </c>
      <c r="N2360" s="1" t="s">
        <v>86</v>
      </c>
      <c r="O2360" s="1" t="s">
        <v>32</v>
      </c>
      <c r="P2360" s="20">
        <v>9078413</v>
      </c>
      <c r="Q2360" s="1" t="s">
        <v>340</v>
      </c>
      <c r="R2360" s="1" t="s">
        <v>89</v>
      </c>
      <c r="S2360" s="1" t="s">
        <v>80</v>
      </c>
      <c r="T2360" s="18">
        <f>IFERROR(VLOOKUP(A2360,'[1]For Report Q-2 '!$A$2:$T$3476,20,0),"-")</f>
        <v>8.6149729999999997E-3</v>
      </c>
      <c r="U2360" s="55">
        <f>IFERROR(VLOOKUP(A2360,'[1]For Report Q-2 '!$A$2:$U$3476,21,0),"-")</f>
        <v>0</v>
      </c>
      <c r="V2360" s="2" t="str">
        <f>IFERROR(VLOOKUP(A2360,'[1]For Report Q-2 '!$A$2:$V$3476,22,0),"-")</f>
        <v>-</v>
      </c>
      <c r="W2360" s="1">
        <f>IFERROR(VLOOKUP(A2360,'[1]For Report Q-2 '!$A$2:$W$3476,23,0),"-")</f>
        <v>0</v>
      </c>
      <c r="X2360" s="1"/>
      <c r="Y2360" s="1"/>
      <c r="Z2360" s="2" t="str">
        <f>IFERROR(VLOOKUP(A2360,'[1]For Report Q-2 '!$A$2:$Z$3476,26,0),"-")</f>
        <v>-</v>
      </c>
      <c r="AA2360" s="1" t="str">
        <f>IFERROR(VLOOKUP(A2360,'[1]For Report Q-2 '!$A$2:$AH$3476,27,0),"-")</f>
        <v>-</v>
      </c>
      <c r="AB2360" s="1" t="str">
        <f>IFERROR(VLOOKUP(A2360,'[1]For Report Q-2 '!$A$2:$AH$3476,28,0),"-")</f>
        <v>-</v>
      </c>
      <c r="AC2360" s="2" t="str">
        <f>IFERROR(VLOOKUP(A2360,'[1]For Report Q-2 '!$A$2:$AH$3476,29,0),"-")</f>
        <v>-</v>
      </c>
      <c r="AD2360" s="2" t="str">
        <f>IFERROR(VLOOKUP(A2360,'[1]For Report Q-2 '!$A$2:$AH$3476,30,0),"-")</f>
        <v>-</v>
      </c>
      <c r="AE2360" s="1" t="str">
        <f>IFERROR(VLOOKUP(A2360,'[1]For Report Q-2 '!$A$2:$AH$3476,31,0),"-")</f>
        <v>-</v>
      </c>
      <c r="AF2360" s="1" t="str">
        <f>IFERROR(VLOOKUP(A2360,'[1]For Report Q-2 '!$A$2:$AH$3476,32,0),"-")</f>
        <v>-</v>
      </c>
      <c r="AG2360" s="2" t="str">
        <f>IFERROR(VLOOKUP(A2360,'[1]For Report Q-2 '!$A$2:$AH$3476,33,0),"-")</f>
        <v>-</v>
      </c>
      <c r="AH2360" s="1" t="str">
        <f t="shared" si="36"/>
        <v>--</v>
      </c>
      <c r="AI2360" t="e">
        <v>#N/A</v>
      </c>
      <c r="AJ2360" t="e">
        <v>#N/A</v>
      </c>
      <c r="AK2360" t="e">
        <v>#N/A</v>
      </c>
    </row>
    <row r="2361" spans="1:37" x14ac:dyDescent="0.25">
      <c r="A2361" s="15">
        <v>9094445</v>
      </c>
      <c r="B2361" s="15" t="s">
        <v>739</v>
      </c>
      <c r="C2361" s="16">
        <v>44690</v>
      </c>
      <c r="D2361" s="15" t="s">
        <v>28</v>
      </c>
      <c r="E2361" s="1" t="s">
        <v>86</v>
      </c>
      <c r="F2361" s="15" t="s">
        <v>46</v>
      </c>
      <c r="G2361" s="1" t="s">
        <v>28</v>
      </c>
      <c r="H2361" s="17">
        <v>861.4973</v>
      </c>
      <c r="I2361" s="18">
        <v>8.6149729999999997E-3</v>
      </c>
      <c r="J2361" s="1">
        <v>9078413</v>
      </c>
      <c r="K2361" s="1" t="s">
        <v>739</v>
      </c>
      <c r="L2361" s="19">
        <v>10290177.759199969</v>
      </c>
      <c r="M2361" s="1" t="s">
        <v>67</v>
      </c>
      <c r="N2361" s="1" t="s">
        <v>86</v>
      </c>
      <c r="O2361" s="1" t="s">
        <v>32</v>
      </c>
      <c r="P2361" s="20">
        <v>9078413</v>
      </c>
      <c r="Q2361" s="1" t="s">
        <v>340</v>
      </c>
      <c r="R2361" s="1" t="s">
        <v>89</v>
      </c>
      <c r="S2361" s="1" t="s">
        <v>80</v>
      </c>
      <c r="T2361" s="18">
        <f>IFERROR(VLOOKUP(A2361,'[1]For Report Q-2 '!$A$2:$T$3476,20,0),"-")</f>
        <v>8.6149729999999997E-3</v>
      </c>
      <c r="U2361" s="55">
        <f>IFERROR(VLOOKUP(A2361,'[1]For Report Q-2 '!$A$2:$U$3476,21,0),"-")</f>
        <v>0</v>
      </c>
      <c r="V2361" s="2" t="str">
        <f>IFERROR(VLOOKUP(A2361,'[1]For Report Q-2 '!$A$2:$V$3476,22,0),"-")</f>
        <v>-</v>
      </c>
      <c r="W2361" s="1">
        <f>IFERROR(VLOOKUP(A2361,'[1]For Report Q-2 '!$A$2:$W$3476,23,0),"-")</f>
        <v>0</v>
      </c>
      <c r="X2361" s="1"/>
      <c r="Y2361" s="1"/>
      <c r="Z2361" s="2" t="str">
        <f>IFERROR(VLOOKUP(A2361,'[1]For Report Q-2 '!$A$2:$Z$3476,26,0),"-")</f>
        <v>-</v>
      </c>
      <c r="AA2361" s="1" t="str">
        <f>IFERROR(VLOOKUP(A2361,'[1]For Report Q-2 '!$A$2:$AH$3476,27,0),"-")</f>
        <v>-</v>
      </c>
      <c r="AB2361" s="1" t="str">
        <f>IFERROR(VLOOKUP(A2361,'[1]For Report Q-2 '!$A$2:$AH$3476,28,0),"-")</f>
        <v>-</v>
      </c>
      <c r="AC2361" s="2" t="str">
        <f>IFERROR(VLOOKUP(A2361,'[1]For Report Q-2 '!$A$2:$AH$3476,29,0),"-")</f>
        <v>-</v>
      </c>
      <c r="AD2361" s="2" t="str">
        <f>IFERROR(VLOOKUP(A2361,'[1]For Report Q-2 '!$A$2:$AH$3476,30,0),"-")</f>
        <v>-</v>
      </c>
      <c r="AE2361" s="1" t="str">
        <f>IFERROR(VLOOKUP(A2361,'[1]For Report Q-2 '!$A$2:$AH$3476,31,0),"-")</f>
        <v>-</v>
      </c>
      <c r="AF2361" s="1" t="str">
        <f>IFERROR(VLOOKUP(A2361,'[1]For Report Q-2 '!$A$2:$AH$3476,32,0),"-")</f>
        <v>-</v>
      </c>
      <c r="AG2361" s="2" t="str">
        <f>IFERROR(VLOOKUP(A2361,'[1]For Report Q-2 '!$A$2:$AH$3476,33,0),"-")</f>
        <v>-</v>
      </c>
      <c r="AH2361" s="1" t="str">
        <f t="shared" si="36"/>
        <v>--</v>
      </c>
      <c r="AI2361" t="e">
        <v>#N/A</v>
      </c>
      <c r="AJ2361" t="e">
        <v>#N/A</v>
      </c>
      <c r="AK2361" t="e">
        <v>#N/A</v>
      </c>
    </row>
    <row r="2362" spans="1:37" x14ac:dyDescent="0.25">
      <c r="A2362" s="15">
        <v>9094446</v>
      </c>
      <c r="B2362" s="15" t="s">
        <v>739</v>
      </c>
      <c r="C2362" s="16">
        <v>44690</v>
      </c>
      <c r="D2362" s="15" t="s">
        <v>28</v>
      </c>
      <c r="E2362" s="1" t="s">
        <v>86</v>
      </c>
      <c r="F2362" s="15" t="s">
        <v>46</v>
      </c>
      <c r="G2362" s="1" t="s">
        <v>28</v>
      </c>
      <c r="H2362" s="17">
        <v>861</v>
      </c>
      <c r="I2362" s="18">
        <v>8.6099999999999996E-3</v>
      </c>
      <c r="J2362" s="1">
        <v>9078413</v>
      </c>
      <c r="K2362" s="1" t="s">
        <v>739</v>
      </c>
      <c r="L2362" s="19">
        <v>10290177.759199969</v>
      </c>
      <c r="M2362" s="1" t="s">
        <v>67</v>
      </c>
      <c r="N2362" s="1" t="s">
        <v>86</v>
      </c>
      <c r="O2362" s="1" t="s">
        <v>32</v>
      </c>
      <c r="P2362" s="20">
        <v>9078413</v>
      </c>
      <c r="Q2362" s="1" t="s">
        <v>340</v>
      </c>
      <c r="R2362" s="1" t="s">
        <v>89</v>
      </c>
      <c r="S2362" s="1" t="s">
        <v>80</v>
      </c>
      <c r="T2362" s="18">
        <f>IFERROR(VLOOKUP(A2362,'[1]For Report Q-2 '!$A$2:$T$3476,20,0),"-")</f>
        <v>8.6099999999999996E-3</v>
      </c>
      <c r="U2362" s="55">
        <f>IFERROR(VLOOKUP(A2362,'[1]For Report Q-2 '!$A$2:$U$3476,21,0),"-")</f>
        <v>0</v>
      </c>
      <c r="V2362" s="2" t="str">
        <f>IFERROR(VLOOKUP(A2362,'[1]For Report Q-2 '!$A$2:$V$3476,22,0),"-")</f>
        <v>-</v>
      </c>
      <c r="W2362" s="1">
        <f>IFERROR(VLOOKUP(A2362,'[1]For Report Q-2 '!$A$2:$W$3476,23,0),"-")</f>
        <v>0</v>
      </c>
      <c r="X2362" s="1"/>
      <c r="Y2362" s="1"/>
      <c r="Z2362" s="2" t="str">
        <f>IFERROR(VLOOKUP(A2362,'[1]For Report Q-2 '!$A$2:$Z$3476,26,0),"-")</f>
        <v>-</v>
      </c>
      <c r="AA2362" s="1" t="str">
        <f>IFERROR(VLOOKUP(A2362,'[1]For Report Q-2 '!$A$2:$AH$3476,27,0),"-")</f>
        <v>-</v>
      </c>
      <c r="AB2362" s="1" t="str">
        <f>IFERROR(VLOOKUP(A2362,'[1]For Report Q-2 '!$A$2:$AH$3476,28,0),"-")</f>
        <v>-</v>
      </c>
      <c r="AC2362" s="2" t="str">
        <f>IFERROR(VLOOKUP(A2362,'[1]For Report Q-2 '!$A$2:$AH$3476,29,0),"-")</f>
        <v>-</v>
      </c>
      <c r="AD2362" s="2" t="str">
        <f>IFERROR(VLOOKUP(A2362,'[1]For Report Q-2 '!$A$2:$AH$3476,30,0),"-")</f>
        <v>-</v>
      </c>
      <c r="AE2362" s="1" t="str">
        <f>IFERROR(VLOOKUP(A2362,'[1]For Report Q-2 '!$A$2:$AH$3476,31,0),"-")</f>
        <v>-</v>
      </c>
      <c r="AF2362" s="1" t="str">
        <f>IFERROR(VLOOKUP(A2362,'[1]For Report Q-2 '!$A$2:$AH$3476,32,0),"-")</f>
        <v>-</v>
      </c>
      <c r="AG2362" s="2" t="str">
        <f>IFERROR(VLOOKUP(A2362,'[1]For Report Q-2 '!$A$2:$AH$3476,33,0),"-")</f>
        <v>-</v>
      </c>
      <c r="AH2362" s="1" t="str">
        <f t="shared" si="36"/>
        <v>--</v>
      </c>
      <c r="AI2362" t="e">
        <v>#N/A</v>
      </c>
      <c r="AJ2362" t="e">
        <v>#N/A</v>
      </c>
      <c r="AK2362" t="e">
        <v>#N/A</v>
      </c>
    </row>
    <row r="2363" spans="1:37" x14ac:dyDescent="0.25">
      <c r="A2363" s="15">
        <v>9094452</v>
      </c>
      <c r="B2363" s="15" t="s">
        <v>739</v>
      </c>
      <c r="C2363" s="16">
        <v>44690</v>
      </c>
      <c r="D2363" s="15" t="s">
        <v>28</v>
      </c>
      <c r="E2363" s="1" t="s">
        <v>86</v>
      </c>
      <c r="F2363" s="15" t="s">
        <v>46</v>
      </c>
      <c r="G2363" s="1" t="s">
        <v>28</v>
      </c>
      <c r="H2363" s="17">
        <v>861.4973</v>
      </c>
      <c r="I2363" s="18">
        <v>8.6149729999999997E-3</v>
      </c>
      <c r="J2363" s="1">
        <v>9078413</v>
      </c>
      <c r="K2363" s="1" t="s">
        <v>739</v>
      </c>
      <c r="L2363" s="19">
        <v>10290177.759199969</v>
      </c>
      <c r="M2363" s="1" t="s">
        <v>67</v>
      </c>
      <c r="N2363" s="1" t="s">
        <v>86</v>
      </c>
      <c r="O2363" s="1" t="s">
        <v>32</v>
      </c>
      <c r="P2363" s="20">
        <v>9078413</v>
      </c>
      <c r="Q2363" s="1" t="s">
        <v>340</v>
      </c>
      <c r="R2363" s="1" t="s">
        <v>89</v>
      </c>
      <c r="S2363" s="1" t="s">
        <v>80</v>
      </c>
      <c r="T2363" s="18">
        <f>IFERROR(VLOOKUP(A2363,'[1]For Report Q-2 '!$A$2:$T$3476,20,0),"-")</f>
        <v>8.6149729999999997E-3</v>
      </c>
      <c r="U2363" s="55">
        <f>IFERROR(VLOOKUP(A2363,'[1]For Report Q-2 '!$A$2:$U$3476,21,0),"-")</f>
        <v>0</v>
      </c>
      <c r="V2363" s="2" t="str">
        <f>IFERROR(VLOOKUP(A2363,'[1]For Report Q-2 '!$A$2:$V$3476,22,0),"-")</f>
        <v>-</v>
      </c>
      <c r="W2363" s="1">
        <f>IFERROR(VLOOKUP(A2363,'[1]For Report Q-2 '!$A$2:$W$3476,23,0),"-")</f>
        <v>0</v>
      </c>
      <c r="X2363" s="1"/>
      <c r="Y2363" s="1"/>
      <c r="Z2363" s="2" t="str">
        <f>IFERROR(VLOOKUP(A2363,'[1]For Report Q-2 '!$A$2:$Z$3476,26,0),"-")</f>
        <v>-</v>
      </c>
      <c r="AA2363" s="1" t="str">
        <f>IFERROR(VLOOKUP(A2363,'[1]For Report Q-2 '!$A$2:$AH$3476,27,0),"-")</f>
        <v>-</v>
      </c>
      <c r="AB2363" s="1" t="str">
        <f>IFERROR(VLOOKUP(A2363,'[1]For Report Q-2 '!$A$2:$AH$3476,28,0),"-")</f>
        <v>-</v>
      </c>
      <c r="AC2363" s="2" t="str">
        <f>IFERROR(VLOOKUP(A2363,'[1]For Report Q-2 '!$A$2:$AH$3476,29,0),"-")</f>
        <v>-</v>
      </c>
      <c r="AD2363" s="2" t="str">
        <f>IFERROR(VLOOKUP(A2363,'[1]For Report Q-2 '!$A$2:$AH$3476,30,0),"-")</f>
        <v>-</v>
      </c>
      <c r="AE2363" s="1" t="str">
        <f>IFERROR(VLOOKUP(A2363,'[1]For Report Q-2 '!$A$2:$AH$3476,31,0),"-")</f>
        <v>-</v>
      </c>
      <c r="AF2363" s="1" t="str">
        <f>IFERROR(VLOOKUP(A2363,'[1]For Report Q-2 '!$A$2:$AH$3476,32,0),"-")</f>
        <v>-</v>
      </c>
      <c r="AG2363" s="2" t="str">
        <f>IFERROR(VLOOKUP(A2363,'[1]For Report Q-2 '!$A$2:$AH$3476,33,0),"-")</f>
        <v>-</v>
      </c>
      <c r="AH2363" s="1" t="str">
        <f t="shared" si="36"/>
        <v>--</v>
      </c>
      <c r="AI2363" t="e">
        <v>#N/A</v>
      </c>
      <c r="AJ2363" t="e">
        <v>#N/A</v>
      </c>
      <c r="AK2363" t="e">
        <v>#N/A</v>
      </c>
    </row>
    <row r="2364" spans="1:37" x14ac:dyDescent="0.25">
      <c r="A2364" s="15">
        <v>9094863</v>
      </c>
      <c r="B2364" s="15" t="s">
        <v>739</v>
      </c>
      <c r="C2364" s="16">
        <v>44764</v>
      </c>
      <c r="D2364" s="15" t="s">
        <v>70</v>
      </c>
      <c r="E2364" s="1" t="s">
        <v>86</v>
      </c>
      <c r="F2364" s="15" t="s">
        <v>46</v>
      </c>
      <c r="G2364" s="1" t="s">
        <v>70</v>
      </c>
      <c r="H2364" s="17">
        <v>28050</v>
      </c>
      <c r="I2364" s="18">
        <v>0.28050000000000003</v>
      </c>
      <c r="J2364" s="1">
        <v>9078413</v>
      </c>
      <c r="K2364" s="1" t="s">
        <v>739</v>
      </c>
      <c r="L2364" s="19">
        <v>10290177.759199969</v>
      </c>
      <c r="M2364" s="1" t="s">
        <v>67</v>
      </c>
      <c r="N2364" s="1" t="s">
        <v>86</v>
      </c>
      <c r="O2364" s="1" t="s">
        <v>71</v>
      </c>
      <c r="P2364" s="20">
        <v>9078413</v>
      </c>
      <c r="Q2364" s="1" t="s">
        <v>340</v>
      </c>
      <c r="R2364" s="1" t="s">
        <v>89</v>
      </c>
      <c r="S2364" s="1" t="s">
        <v>80</v>
      </c>
      <c r="T2364" s="18">
        <f>IFERROR(VLOOKUP(A2364,'[1]For Report Q-2 '!$A$2:$T$3476,20,0),"-")</f>
        <v>0.2848</v>
      </c>
      <c r="U2364" s="55">
        <f>IFERROR(VLOOKUP(A2364,'[1]For Report Q-2 '!$A$2:$U$3476,21,0),"-")</f>
        <v>0</v>
      </c>
      <c r="V2364" s="2" t="str">
        <f>IFERROR(VLOOKUP(A2364,'[1]For Report Q-2 '!$A$2:$V$3476,22,0),"-")</f>
        <v>-</v>
      </c>
      <c r="W2364" s="1">
        <f>IFERROR(VLOOKUP(A2364,'[1]For Report Q-2 '!$A$2:$W$3476,23,0),"-")</f>
        <v>0</v>
      </c>
      <c r="X2364" s="1"/>
      <c r="Y2364" s="1"/>
      <c r="Z2364" s="2" t="str">
        <f>IFERROR(VLOOKUP(A2364,'[1]For Report Q-2 '!$A$2:$Z$3476,26,0),"-")</f>
        <v>-</v>
      </c>
      <c r="AA2364" s="1" t="str">
        <f>IFERROR(VLOOKUP(A2364,'[1]For Report Q-2 '!$A$2:$AH$3476,27,0),"-")</f>
        <v>-</v>
      </c>
      <c r="AB2364" s="1" t="str">
        <f>IFERROR(VLOOKUP(A2364,'[1]For Report Q-2 '!$A$2:$AH$3476,28,0),"-")</f>
        <v>-</v>
      </c>
      <c r="AC2364" s="2" t="str">
        <f>IFERROR(VLOOKUP(A2364,'[1]For Report Q-2 '!$A$2:$AH$3476,29,0),"-")</f>
        <v>-</v>
      </c>
      <c r="AD2364" s="2" t="str">
        <f>IFERROR(VLOOKUP(A2364,'[1]For Report Q-2 '!$A$2:$AH$3476,30,0),"-")</f>
        <v>-</v>
      </c>
      <c r="AE2364" s="1" t="str">
        <f>IFERROR(VLOOKUP(A2364,'[1]For Report Q-2 '!$A$2:$AH$3476,31,0),"-")</f>
        <v>-</v>
      </c>
      <c r="AF2364" s="1" t="str">
        <f>IFERROR(VLOOKUP(A2364,'[1]For Report Q-2 '!$A$2:$AH$3476,32,0),"-")</f>
        <v>-</v>
      </c>
      <c r="AG2364" s="2" t="str">
        <f>IFERROR(VLOOKUP(A2364,'[1]For Report Q-2 '!$A$2:$AH$3476,33,0),"-")</f>
        <v>-</v>
      </c>
      <c r="AH2364" s="1" t="str">
        <f t="shared" si="36"/>
        <v>--</v>
      </c>
      <c r="AI2364" t="e">
        <v>#N/A</v>
      </c>
      <c r="AJ2364" t="e">
        <v>#N/A</v>
      </c>
      <c r="AK2364" t="e">
        <v>#N/A</v>
      </c>
    </row>
    <row r="2365" spans="1:37" x14ac:dyDescent="0.25">
      <c r="A2365" s="15">
        <v>9094864</v>
      </c>
      <c r="B2365" s="15" t="s">
        <v>739</v>
      </c>
      <c r="C2365" s="16">
        <v>44714</v>
      </c>
      <c r="D2365" s="15" t="s">
        <v>70</v>
      </c>
      <c r="E2365" s="1" t="s">
        <v>86</v>
      </c>
      <c r="F2365" s="15" t="s">
        <v>46</v>
      </c>
      <c r="G2365" s="1" t="s">
        <v>70</v>
      </c>
      <c r="H2365" s="17">
        <v>16070</v>
      </c>
      <c r="I2365" s="18">
        <v>0.16070000000000001</v>
      </c>
      <c r="J2365" s="1">
        <v>9078413</v>
      </c>
      <c r="K2365" s="1" t="s">
        <v>739</v>
      </c>
      <c r="L2365" s="19">
        <v>10290177.759199969</v>
      </c>
      <c r="M2365" s="1" t="s">
        <v>67</v>
      </c>
      <c r="N2365" s="1" t="s">
        <v>86</v>
      </c>
      <c r="O2365" s="1" t="s">
        <v>71</v>
      </c>
      <c r="P2365" s="20">
        <v>9078413</v>
      </c>
      <c r="Q2365" s="1" t="s">
        <v>340</v>
      </c>
      <c r="R2365" s="1" t="s">
        <v>89</v>
      </c>
      <c r="S2365" s="1" t="s">
        <v>80</v>
      </c>
      <c r="T2365" s="18">
        <f>IFERROR(VLOOKUP(A2365,'[1]For Report Q-2 '!$A$2:$T$3476,20,0),"-")</f>
        <v>0.16335</v>
      </c>
      <c r="U2365" s="55">
        <f>IFERROR(VLOOKUP(A2365,'[1]For Report Q-2 '!$A$2:$U$3476,21,0),"-")</f>
        <v>0</v>
      </c>
      <c r="V2365" s="2" t="str">
        <f>IFERROR(VLOOKUP(A2365,'[1]For Report Q-2 '!$A$2:$V$3476,22,0),"-")</f>
        <v>-</v>
      </c>
      <c r="W2365" s="1">
        <f>IFERROR(VLOOKUP(A2365,'[1]For Report Q-2 '!$A$2:$W$3476,23,0),"-")</f>
        <v>0</v>
      </c>
      <c r="X2365" s="1"/>
      <c r="Y2365" s="1"/>
      <c r="Z2365" s="2" t="str">
        <f>IFERROR(VLOOKUP(A2365,'[1]For Report Q-2 '!$A$2:$Z$3476,26,0),"-")</f>
        <v>-</v>
      </c>
      <c r="AA2365" s="1" t="str">
        <f>IFERROR(VLOOKUP(A2365,'[1]For Report Q-2 '!$A$2:$AH$3476,27,0),"-")</f>
        <v>-</v>
      </c>
      <c r="AB2365" s="1" t="str">
        <f>IFERROR(VLOOKUP(A2365,'[1]For Report Q-2 '!$A$2:$AH$3476,28,0),"-")</f>
        <v>-</v>
      </c>
      <c r="AC2365" s="2" t="str">
        <f>IFERROR(VLOOKUP(A2365,'[1]For Report Q-2 '!$A$2:$AH$3476,29,0),"-")</f>
        <v>-</v>
      </c>
      <c r="AD2365" s="2" t="str">
        <f>IFERROR(VLOOKUP(A2365,'[1]For Report Q-2 '!$A$2:$AH$3476,30,0),"-")</f>
        <v>-</v>
      </c>
      <c r="AE2365" s="1" t="str">
        <f>IFERROR(VLOOKUP(A2365,'[1]For Report Q-2 '!$A$2:$AH$3476,31,0),"-")</f>
        <v>-</v>
      </c>
      <c r="AF2365" s="1" t="str">
        <f>IFERROR(VLOOKUP(A2365,'[1]For Report Q-2 '!$A$2:$AH$3476,32,0),"-")</f>
        <v>-</v>
      </c>
      <c r="AG2365" s="2" t="str">
        <f>IFERROR(VLOOKUP(A2365,'[1]For Report Q-2 '!$A$2:$AH$3476,33,0),"-")</f>
        <v>-</v>
      </c>
      <c r="AH2365" s="1" t="str">
        <f t="shared" si="36"/>
        <v>--</v>
      </c>
      <c r="AI2365" t="e">
        <v>#N/A</v>
      </c>
      <c r="AJ2365" t="e">
        <v>#N/A</v>
      </c>
      <c r="AK2365" t="e">
        <v>#N/A</v>
      </c>
    </row>
    <row r="2366" spans="1:37" x14ac:dyDescent="0.25">
      <c r="A2366" s="15">
        <v>9094865</v>
      </c>
      <c r="B2366" s="15" t="s">
        <v>739</v>
      </c>
      <c r="C2366" s="16">
        <v>44714</v>
      </c>
      <c r="D2366" s="15" t="s">
        <v>28</v>
      </c>
      <c r="E2366" s="1" t="s">
        <v>86</v>
      </c>
      <c r="F2366" s="15" t="s">
        <v>46</v>
      </c>
      <c r="G2366" s="1" t="s">
        <v>28</v>
      </c>
      <c r="H2366" s="17">
        <v>44145</v>
      </c>
      <c r="I2366" s="18">
        <v>0.44145000000000001</v>
      </c>
      <c r="J2366" s="1">
        <v>9078413</v>
      </c>
      <c r="K2366" s="1" t="s">
        <v>739</v>
      </c>
      <c r="L2366" s="19">
        <v>10290177.759199969</v>
      </c>
      <c r="M2366" s="1" t="s">
        <v>67</v>
      </c>
      <c r="N2366" s="1" t="s">
        <v>86</v>
      </c>
      <c r="O2366" s="1" t="s">
        <v>32</v>
      </c>
      <c r="P2366" s="20">
        <v>9078413</v>
      </c>
      <c r="Q2366" s="1" t="s">
        <v>340</v>
      </c>
      <c r="R2366" s="1" t="s">
        <v>89</v>
      </c>
      <c r="S2366" s="1" t="s">
        <v>80</v>
      </c>
      <c r="T2366" s="18">
        <f>IFERROR(VLOOKUP(A2366,'[1]For Report Q-2 '!$A$2:$T$3476,20,0),"-")</f>
        <v>0.44145000000000001</v>
      </c>
      <c r="U2366" s="55">
        <f>IFERROR(VLOOKUP(A2366,'[1]For Report Q-2 '!$A$2:$U$3476,21,0),"-")</f>
        <v>0</v>
      </c>
      <c r="V2366" s="2" t="str">
        <f>IFERROR(VLOOKUP(A2366,'[1]For Report Q-2 '!$A$2:$V$3476,22,0),"-")</f>
        <v>-</v>
      </c>
      <c r="W2366" s="1">
        <f>IFERROR(VLOOKUP(A2366,'[1]For Report Q-2 '!$A$2:$W$3476,23,0),"-")</f>
        <v>0</v>
      </c>
      <c r="X2366" s="1"/>
      <c r="Y2366" s="1"/>
      <c r="Z2366" s="2" t="str">
        <f>IFERROR(VLOOKUP(A2366,'[1]For Report Q-2 '!$A$2:$Z$3476,26,0),"-")</f>
        <v>-</v>
      </c>
      <c r="AA2366" s="1" t="str">
        <f>IFERROR(VLOOKUP(A2366,'[1]For Report Q-2 '!$A$2:$AH$3476,27,0),"-")</f>
        <v>-</v>
      </c>
      <c r="AB2366" s="1" t="str">
        <f>IFERROR(VLOOKUP(A2366,'[1]For Report Q-2 '!$A$2:$AH$3476,28,0),"-")</f>
        <v>-</v>
      </c>
      <c r="AC2366" s="2" t="str">
        <f>IFERROR(VLOOKUP(A2366,'[1]For Report Q-2 '!$A$2:$AH$3476,29,0),"-")</f>
        <v>-</v>
      </c>
      <c r="AD2366" s="2" t="str">
        <f>IFERROR(VLOOKUP(A2366,'[1]For Report Q-2 '!$A$2:$AH$3476,30,0),"-")</f>
        <v>-</v>
      </c>
      <c r="AE2366" s="1" t="str">
        <f>IFERROR(VLOOKUP(A2366,'[1]For Report Q-2 '!$A$2:$AH$3476,31,0),"-")</f>
        <v>-</v>
      </c>
      <c r="AF2366" s="1" t="str">
        <f>IFERROR(VLOOKUP(A2366,'[1]For Report Q-2 '!$A$2:$AH$3476,32,0),"-")</f>
        <v>-</v>
      </c>
      <c r="AG2366" s="2" t="str">
        <f>IFERROR(VLOOKUP(A2366,'[1]For Report Q-2 '!$A$2:$AH$3476,33,0),"-")</f>
        <v>-</v>
      </c>
      <c r="AH2366" s="1" t="str">
        <f t="shared" si="36"/>
        <v>--</v>
      </c>
      <c r="AI2366" t="e">
        <v>#N/A</v>
      </c>
      <c r="AJ2366" t="e">
        <v>#N/A</v>
      </c>
      <c r="AK2366" t="e">
        <v>#N/A</v>
      </c>
    </row>
    <row r="2367" spans="1:37" x14ac:dyDescent="0.25">
      <c r="A2367" s="15">
        <v>9095022</v>
      </c>
      <c r="B2367" s="15" t="s">
        <v>739</v>
      </c>
      <c r="C2367" s="16">
        <v>44709</v>
      </c>
      <c r="D2367" s="15" t="s">
        <v>70</v>
      </c>
      <c r="E2367" s="1" t="s">
        <v>86</v>
      </c>
      <c r="F2367" s="15" t="s">
        <v>46</v>
      </c>
      <c r="G2367" s="1" t="s">
        <v>70</v>
      </c>
      <c r="H2367" s="17">
        <v>26125</v>
      </c>
      <c r="I2367" s="18">
        <v>0.26124999999999998</v>
      </c>
      <c r="J2367" s="1">
        <v>9078413</v>
      </c>
      <c r="K2367" s="1" t="s">
        <v>739</v>
      </c>
      <c r="L2367" s="19">
        <v>10290177.759199969</v>
      </c>
      <c r="M2367" s="1" t="s">
        <v>67</v>
      </c>
      <c r="N2367" s="1" t="s">
        <v>86</v>
      </c>
      <c r="O2367" s="1" t="s">
        <v>71</v>
      </c>
      <c r="P2367" s="20">
        <v>9078413</v>
      </c>
      <c r="Q2367" s="1" t="s">
        <v>340</v>
      </c>
      <c r="R2367" s="1" t="s">
        <v>89</v>
      </c>
      <c r="S2367" s="1" t="s">
        <v>80</v>
      </c>
      <c r="T2367" s="18">
        <f>IFERROR(VLOOKUP(A2367,'[1]For Report Q-2 '!$A$2:$T$3476,20,0),"-")</f>
        <v>0.2462</v>
      </c>
      <c r="U2367" s="55">
        <f>IFERROR(VLOOKUP(A2367,'[1]For Report Q-2 '!$A$2:$U$3476,21,0),"-")</f>
        <v>0</v>
      </c>
      <c r="V2367" s="2" t="str">
        <f>IFERROR(VLOOKUP(A2367,'[1]For Report Q-2 '!$A$2:$V$3476,22,0),"-")</f>
        <v>-</v>
      </c>
      <c r="W2367" s="1">
        <f>IFERROR(VLOOKUP(A2367,'[1]For Report Q-2 '!$A$2:$W$3476,23,0),"-")</f>
        <v>0</v>
      </c>
      <c r="X2367" s="1"/>
      <c r="Y2367" s="1"/>
      <c r="Z2367" s="2" t="str">
        <f>IFERROR(VLOOKUP(A2367,'[1]For Report Q-2 '!$A$2:$Z$3476,26,0),"-")</f>
        <v>-</v>
      </c>
      <c r="AA2367" s="1" t="str">
        <f>IFERROR(VLOOKUP(A2367,'[1]For Report Q-2 '!$A$2:$AH$3476,27,0),"-")</f>
        <v>-</v>
      </c>
      <c r="AB2367" s="1" t="str">
        <f>IFERROR(VLOOKUP(A2367,'[1]For Report Q-2 '!$A$2:$AH$3476,28,0),"-")</f>
        <v>-</v>
      </c>
      <c r="AC2367" s="2" t="str">
        <f>IFERROR(VLOOKUP(A2367,'[1]For Report Q-2 '!$A$2:$AH$3476,29,0),"-")</f>
        <v>-</v>
      </c>
      <c r="AD2367" s="2" t="str">
        <f>IFERROR(VLOOKUP(A2367,'[1]For Report Q-2 '!$A$2:$AH$3476,30,0),"-")</f>
        <v>-</v>
      </c>
      <c r="AE2367" s="1" t="str">
        <f>IFERROR(VLOOKUP(A2367,'[1]For Report Q-2 '!$A$2:$AH$3476,31,0),"-")</f>
        <v>-</v>
      </c>
      <c r="AF2367" s="1" t="str">
        <f>IFERROR(VLOOKUP(A2367,'[1]For Report Q-2 '!$A$2:$AH$3476,32,0),"-")</f>
        <v>-</v>
      </c>
      <c r="AG2367" s="2" t="str">
        <f>IFERROR(VLOOKUP(A2367,'[1]For Report Q-2 '!$A$2:$AH$3476,33,0),"-")</f>
        <v>-</v>
      </c>
      <c r="AH2367" s="1" t="str">
        <f t="shared" si="36"/>
        <v>--</v>
      </c>
      <c r="AI2367" t="e">
        <v>#N/A</v>
      </c>
      <c r="AJ2367" t="e">
        <v>#N/A</v>
      </c>
      <c r="AK2367" t="e">
        <v>#N/A</v>
      </c>
    </row>
    <row r="2368" spans="1:37" x14ac:dyDescent="0.25">
      <c r="A2368" s="15">
        <v>9095343</v>
      </c>
      <c r="B2368" s="15" t="s">
        <v>739</v>
      </c>
      <c r="C2368" s="16">
        <v>44734</v>
      </c>
      <c r="D2368" s="15" t="s">
        <v>178</v>
      </c>
      <c r="E2368" s="1" t="s">
        <v>86</v>
      </c>
      <c r="F2368" s="15" t="s">
        <v>46</v>
      </c>
      <c r="G2368" s="1" t="s">
        <v>178</v>
      </c>
      <c r="H2368" s="17">
        <v>12560</v>
      </c>
      <c r="I2368" s="18">
        <v>0.12559999999999999</v>
      </c>
      <c r="J2368" s="1">
        <v>9078413</v>
      </c>
      <c r="K2368" s="1" t="s">
        <v>739</v>
      </c>
      <c r="L2368" s="19">
        <v>10290177.759199969</v>
      </c>
      <c r="M2368" s="1" t="s">
        <v>67</v>
      </c>
      <c r="N2368" s="1" t="s">
        <v>86</v>
      </c>
      <c r="O2368" s="1" t="s">
        <v>180</v>
      </c>
      <c r="P2368" s="20">
        <v>9078413</v>
      </c>
      <c r="Q2368" s="1" t="s">
        <v>340</v>
      </c>
      <c r="R2368" s="1" t="s">
        <v>89</v>
      </c>
      <c r="S2368" s="1" t="s">
        <v>80</v>
      </c>
      <c r="T2368" s="18">
        <f>IFERROR(VLOOKUP(A2368,'[1]For Report Q-2 '!$A$2:$T$3476,20,0),"-")</f>
        <v>0.12559999999999999</v>
      </c>
      <c r="U2368" s="55">
        <f>IFERROR(VLOOKUP(A2368,'[1]For Report Q-2 '!$A$2:$U$3476,21,0),"-")</f>
        <v>0</v>
      </c>
      <c r="V2368" s="2" t="str">
        <f>IFERROR(VLOOKUP(A2368,'[1]For Report Q-2 '!$A$2:$V$3476,22,0),"-")</f>
        <v>-</v>
      </c>
      <c r="W2368" s="1">
        <f>IFERROR(VLOOKUP(A2368,'[1]For Report Q-2 '!$A$2:$W$3476,23,0),"-")</f>
        <v>0</v>
      </c>
      <c r="X2368" s="1"/>
      <c r="Y2368" s="1"/>
      <c r="Z2368" s="2" t="str">
        <f>IFERROR(VLOOKUP(A2368,'[1]For Report Q-2 '!$A$2:$Z$3476,26,0),"-")</f>
        <v>-</v>
      </c>
      <c r="AA2368" s="1" t="str">
        <f>IFERROR(VLOOKUP(A2368,'[1]For Report Q-2 '!$A$2:$AH$3476,27,0),"-")</f>
        <v>-</v>
      </c>
      <c r="AB2368" s="1" t="str">
        <f>IFERROR(VLOOKUP(A2368,'[1]For Report Q-2 '!$A$2:$AH$3476,28,0),"-")</f>
        <v>-</v>
      </c>
      <c r="AC2368" s="2" t="str">
        <f>IFERROR(VLOOKUP(A2368,'[1]For Report Q-2 '!$A$2:$AH$3476,29,0),"-")</f>
        <v>-</v>
      </c>
      <c r="AD2368" s="2" t="str">
        <f>IFERROR(VLOOKUP(A2368,'[1]For Report Q-2 '!$A$2:$AH$3476,30,0),"-")</f>
        <v>-</v>
      </c>
      <c r="AE2368" s="1" t="str">
        <f>IFERROR(VLOOKUP(A2368,'[1]For Report Q-2 '!$A$2:$AH$3476,31,0),"-")</f>
        <v>-</v>
      </c>
      <c r="AF2368" s="1" t="str">
        <f>IFERROR(VLOOKUP(A2368,'[1]For Report Q-2 '!$A$2:$AH$3476,32,0),"-")</f>
        <v>-</v>
      </c>
      <c r="AG2368" s="2" t="str">
        <f>IFERROR(VLOOKUP(A2368,'[1]For Report Q-2 '!$A$2:$AH$3476,33,0),"-")</f>
        <v>-</v>
      </c>
      <c r="AH2368" s="1" t="str">
        <f t="shared" si="36"/>
        <v>--</v>
      </c>
      <c r="AI2368" t="e">
        <v>#N/A</v>
      </c>
      <c r="AJ2368" t="e">
        <v>#N/A</v>
      </c>
      <c r="AK2368" t="e">
        <v>#N/A</v>
      </c>
    </row>
    <row r="2369" spans="1:37" x14ac:dyDescent="0.25">
      <c r="A2369" s="15">
        <v>9095345</v>
      </c>
      <c r="B2369" s="15" t="s">
        <v>739</v>
      </c>
      <c r="C2369" s="16">
        <v>44718</v>
      </c>
      <c r="D2369" s="15" t="s">
        <v>28</v>
      </c>
      <c r="E2369" s="1" t="s">
        <v>86</v>
      </c>
      <c r="F2369" s="15" t="s">
        <v>46</v>
      </c>
      <c r="G2369" s="1" t="s">
        <v>28</v>
      </c>
      <c r="H2369" s="17">
        <v>18495</v>
      </c>
      <c r="I2369" s="18">
        <v>0.18495</v>
      </c>
      <c r="J2369" s="1">
        <v>9078413</v>
      </c>
      <c r="K2369" s="1" t="s">
        <v>739</v>
      </c>
      <c r="L2369" s="19">
        <v>10290177.759199969</v>
      </c>
      <c r="M2369" s="1" t="s">
        <v>67</v>
      </c>
      <c r="N2369" s="1" t="s">
        <v>86</v>
      </c>
      <c r="O2369" s="1" t="s">
        <v>32</v>
      </c>
      <c r="P2369" s="20">
        <v>9078413</v>
      </c>
      <c r="Q2369" s="1" t="s">
        <v>340</v>
      </c>
      <c r="R2369" s="1" t="s">
        <v>89</v>
      </c>
      <c r="S2369" s="1" t="s">
        <v>80</v>
      </c>
      <c r="T2369" s="18">
        <f>IFERROR(VLOOKUP(A2369,'[1]For Report Q-2 '!$A$2:$T$3476,20,0),"-")</f>
        <v>0.17699999999999999</v>
      </c>
      <c r="U2369" s="55">
        <f>IFERROR(VLOOKUP(A2369,'[1]For Report Q-2 '!$A$2:$U$3476,21,0),"-")</f>
        <v>0</v>
      </c>
      <c r="V2369" s="2" t="str">
        <f>IFERROR(VLOOKUP(A2369,'[1]For Report Q-2 '!$A$2:$V$3476,22,0),"-")</f>
        <v>-</v>
      </c>
      <c r="W2369" s="1">
        <f>IFERROR(VLOOKUP(A2369,'[1]For Report Q-2 '!$A$2:$W$3476,23,0),"-")</f>
        <v>0</v>
      </c>
      <c r="X2369" s="1"/>
      <c r="Y2369" s="1"/>
      <c r="Z2369" s="2" t="str">
        <f>IFERROR(VLOOKUP(A2369,'[1]For Report Q-2 '!$A$2:$Z$3476,26,0),"-")</f>
        <v>-</v>
      </c>
      <c r="AA2369" s="1" t="str">
        <f>IFERROR(VLOOKUP(A2369,'[1]For Report Q-2 '!$A$2:$AH$3476,27,0),"-")</f>
        <v>-</v>
      </c>
      <c r="AB2369" s="1" t="str">
        <f>IFERROR(VLOOKUP(A2369,'[1]For Report Q-2 '!$A$2:$AH$3476,28,0),"-")</f>
        <v>-</v>
      </c>
      <c r="AC2369" s="2" t="str">
        <f>IFERROR(VLOOKUP(A2369,'[1]For Report Q-2 '!$A$2:$AH$3476,29,0),"-")</f>
        <v>-</v>
      </c>
      <c r="AD2369" s="2" t="str">
        <f>IFERROR(VLOOKUP(A2369,'[1]For Report Q-2 '!$A$2:$AH$3476,30,0),"-")</f>
        <v>-</v>
      </c>
      <c r="AE2369" s="1" t="str">
        <f>IFERROR(VLOOKUP(A2369,'[1]For Report Q-2 '!$A$2:$AH$3476,31,0),"-")</f>
        <v>-</v>
      </c>
      <c r="AF2369" s="1" t="str">
        <f>IFERROR(VLOOKUP(A2369,'[1]For Report Q-2 '!$A$2:$AH$3476,32,0),"-")</f>
        <v>-</v>
      </c>
      <c r="AG2369" s="2" t="str">
        <f>IFERROR(VLOOKUP(A2369,'[1]For Report Q-2 '!$A$2:$AH$3476,33,0),"-")</f>
        <v>-</v>
      </c>
      <c r="AH2369" s="1" t="str">
        <f t="shared" si="36"/>
        <v>--</v>
      </c>
      <c r="AI2369" t="e">
        <v>#N/A</v>
      </c>
      <c r="AJ2369" t="e">
        <v>#N/A</v>
      </c>
      <c r="AK2369" t="e">
        <v>#N/A</v>
      </c>
    </row>
    <row r="2370" spans="1:37" x14ac:dyDescent="0.25">
      <c r="A2370" s="15">
        <v>9095347</v>
      </c>
      <c r="B2370" s="15" t="s">
        <v>739</v>
      </c>
      <c r="C2370" s="16">
        <v>44714</v>
      </c>
      <c r="D2370" s="15" t="s">
        <v>28</v>
      </c>
      <c r="E2370" s="1" t="s">
        <v>86</v>
      </c>
      <c r="F2370" s="15" t="s">
        <v>46</v>
      </c>
      <c r="G2370" s="1" t="s">
        <v>28</v>
      </c>
      <c r="H2370" s="17">
        <v>18230</v>
      </c>
      <c r="I2370" s="18">
        <v>0.18229999999999999</v>
      </c>
      <c r="J2370" s="1">
        <v>9078413</v>
      </c>
      <c r="K2370" s="1" t="s">
        <v>739</v>
      </c>
      <c r="L2370" s="19">
        <v>10290177.759199969</v>
      </c>
      <c r="M2370" s="1" t="s">
        <v>67</v>
      </c>
      <c r="N2370" s="1" t="s">
        <v>86</v>
      </c>
      <c r="O2370" s="1" t="s">
        <v>32</v>
      </c>
      <c r="P2370" s="20">
        <v>9078413</v>
      </c>
      <c r="Q2370" s="1" t="s">
        <v>340</v>
      </c>
      <c r="R2370" s="1" t="s">
        <v>89</v>
      </c>
      <c r="S2370" s="1" t="s">
        <v>80</v>
      </c>
      <c r="T2370" s="18">
        <f>IFERROR(VLOOKUP(A2370,'[1]For Report Q-2 '!$A$2:$T$3476,20,0),"-")</f>
        <v>0.18229999999999999</v>
      </c>
      <c r="U2370" s="55">
        <f>IFERROR(VLOOKUP(A2370,'[1]For Report Q-2 '!$A$2:$U$3476,21,0),"-")</f>
        <v>0</v>
      </c>
      <c r="V2370" s="2" t="str">
        <f>IFERROR(VLOOKUP(A2370,'[1]For Report Q-2 '!$A$2:$V$3476,22,0),"-")</f>
        <v>-</v>
      </c>
      <c r="W2370" s="1">
        <f>IFERROR(VLOOKUP(A2370,'[1]For Report Q-2 '!$A$2:$W$3476,23,0),"-")</f>
        <v>0</v>
      </c>
      <c r="X2370" s="1"/>
      <c r="Y2370" s="1"/>
      <c r="Z2370" s="2" t="str">
        <f>IFERROR(VLOOKUP(A2370,'[1]For Report Q-2 '!$A$2:$Z$3476,26,0),"-")</f>
        <v>-</v>
      </c>
      <c r="AA2370" s="1" t="str">
        <f>IFERROR(VLOOKUP(A2370,'[1]For Report Q-2 '!$A$2:$AH$3476,27,0),"-")</f>
        <v>-</v>
      </c>
      <c r="AB2370" s="1" t="str">
        <f>IFERROR(VLOOKUP(A2370,'[1]For Report Q-2 '!$A$2:$AH$3476,28,0),"-")</f>
        <v>-</v>
      </c>
      <c r="AC2370" s="2" t="str">
        <f>IFERROR(VLOOKUP(A2370,'[1]For Report Q-2 '!$A$2:$AH$3476,29,0),"-")</f>
        <v>-</v>
      </c>
      <c r="AD2370" s="2" t="str">
        <f>IFERROR(VLOOKUP(A2370,'[1]For Report Q-2 '!$A$2:$AH$3476,30,0),"-")</f>
        <v>-</v>
      </c>
      <c r="AE2370" s="1" t="str">
        <f>IFERROR(VLOOKUP(A2370,'[1]For Report Q-2 '!$A$2:$AH$3476,31,0),"-")</f>
        <v>-</v>
      </c>
      <c r="AF2370" s="1" t="str">
        <f>IFERROR(VLOOKUP(A2370,'[1]For Report Q-2 '!$A$2:$AH$3476,32,0),"-")</f>
        <v>-</v>
      </c>
      <c r="AG2370" s="2" t="str">
        <f>IFERROR(VLOOKUP(A2370,'[1]For Report Q-2 '!$A$2:$AH$3476,33,0),"-")</f>
        <v>-</v>
      </c>
      <c r="AH2370" s="1" t="str">
        <f t="shared" si="36"/>
        <v>--</v>
      </c>
      <c r="AI2370" t="e">
        <v>#N/A</v>
      </c>
      <c r="AJ2370" t="e">
        <v>#N/A</v>
      </c>
      <c r="AK2370" t="e">
        <v>#N/A</v>
      </c>
    </row>
    <row r="2371" spans="1:37" x14ac:dyDescent="0.25">
      <c r="A2371" s="15">
        <v>9095384</v>
      </c>
      <c r="B2371" s="15" t="s">
        <v>739</v>
      </c>
      <c r="C2371" s="16">
        <v>44720</v>
      </c>
      <c r="D2371" s="15" t="s">
        <v>28</v>
      </c>
      <c r="E2371" s="1" t="s">
        <v>86</v>
      </c>
      <c r="F2371" s="15" t="s">
        <v>46</v>
      </c>
      <c r="G2371" s="1" t="s">
        <v>28</v>
      </c>
      <c r="H2371" s="17">
        <v>21330</v>
      </c>
      <c r="I2371" s="18">
        <v>0.21329999999999999</v>
      </c>
      <c r="J2371" s="1">
        <v>9078413</v>
      </c>
      <c r="K2371" s="1" t="s">
        <v>739</v>
      </c>
      <c r="L2371" s="19">
        <v>10290177.759199969</v>
      </c>
      <c r="M2371" s="1" t="s">
        <v>67</v>
      </c>
      <c r="N2371" s="1" t="s">
        <v>86</v>
      </c>
      <c r="O2371" s="1" t="s">
        <v>38</v>
      </c>
      <c r="P2371" s="20">
        <v>9078413</v>
      </c>
      <c r="Q2371" s="1" t="s">
        <v>340</v>
      </c>
      <c r="R2371" s="1" t="s">
        <v>89</v>
      </c>
      <c r="S2371" s="1" t="s">
        <v>80</v>
      </c>
      <c r="T2371" s="18">
        <f>IFERROR(VLOOKUP(A2371,'[1]For Report Q-2 '!$A$2:$T$3476,20,0),"-")</f>
        <v>0.21329999999999999</v>
      </c>
      <c r="U2371" s="55">
        <f>IFERROR(VLOOKUP(A2371,'[1]For Report Q-2 '!$A$2:$U$3476,21,0),"-")</f>
        <v>0</v>
      </c>
      <c r="V2371" s="2" t="str">
        <f>IFERROR(VLOOKUP(A2371,'[1]For Report Q-2 '!$A$2:$V$3476,22,0),"-")</f>
        <v>-</v>
      </c>
      <c r="W2371" s="1">
        <f>IFERROR(VLOOKUP(A2371,'[1]For Report Q-2 '!$A$2:$W$3476,23,0),"-")</f>
        <v>0</v>
      </c>
      <c r="X2371" s="1"/>
      <c r="Y2371" s="1"/>
      <c r="Z2371" s="2" t="str">
        <f>IFERROR(VLOOKUP(A2371,'[1]For Report Q-2 '!$A$2:$Z$3476,26,0),"-")</f>
        <v>-</v>
      </c>
      <c r="AA2371" s="1" t="str">
        <f>IFERROR(VLOOKUP(A2371,'[1]For Report Q-2 '!$A$2:$AH$3476,27,0),"-")</f>
        <v>-</v>
      </c>
      <c r="AB2371" s="1" t="str">
        <f>IFERROR(VLOOKUP(A2371,'[1]For Report Q-2 '!$A$2:$AH$3476,28,0),"-")</f>
        <v>-</v>
      </c>
      <c r="AC2371" s="2" t="str">
        <f>IFERROR(VLOOKUP(A2371,'[1]For Report Q-2 '!$A$2:$AH$3476,29,0),"-")</f>
        <v>-</v>
      </c>
      <c r="AD2371" s="2" t="str">
        <f>IFERROR(VLOOKUP(A2371,'[1]For Report Q-2 '!$A$2:$AH$3476,30,0),"-")</f>
        <v>-</v>
      </c>
      <c r="AE2371" s="1" t="str">
        <f>IFERROR(VLOOKUP(A2371,'[1]For Report Q-2 '!$A$2:$AH$3476,31,0),"-")</f>
        <v>-</v>
      </c>
      <c r="AF2371" s="1" t="str">
        <f>IFERROR(VLOOKUP(A2371,'[1]For Report Q-2 '!$A$2:$AH$3476,32,0),"-")</f>
        <v>-</v>
      </c>
      <c r="AG2371" s="2" t="str">
        <f>IFERROR(VLOOKUP(A2371,'[1]For Report Q-2 '!$A$2:$AH$3476,33,0),"-")</f>
        <v>-</v>
      </c>
      <c r="AH2371" s="1" t="str">
        <f t="shared" ref="AH2371:AH2434" si="37">AF2371&amp;AB2371</f>
        <v>--</v>
      </c>
      <c r="AI2371" t="e">
        <v>#N/A</v>
      </c>
      <c r="AJ2371" t="e">
        <v>#N/A</v>
      </c>
      <c r="AK2371" t="e">
        <v>#N/A</v>
      </c>
    </row>
    <row r="2372" spans="1:37" x14ac:dyDescent="0.25">
      <c r="A2372" s="15">
        <v>9095386</v>
      </c>
      <c r="B2372" s="15" t="s">
        <v>739</v>
      </c>
      <c r="C2372" s="16">
        <v>44730</v>
      </c>
      <c r="D2372" s="15" t="s">
        <v>70</v>
      </c>
      <c r="E2372" s="1" t="s">
        <v>86</v>
      </c>
      <c r="F2372" s="15" t="s">
        <v>46</v>
      </c>
      <c r="G2372" s="1" t="s">
        <v>70</v>
      </c>
      <c r="H2372" s="17">
        <v>10185</v>
      </c>
      <c r="I2372" s="18">
        <v>0.10185</v>
      </c>
      <c r="J2372" s="1">
        <v>9078413</v>
      </c>
      <c r="K2372" s="1" t="s">
        <v>739</v>
      </c>
      <c r="L2372" s="19">
        <v>10290177.759199969</v>
      </c>
      <c r="M2372" s="1" t="s">
        <v>67</v>
      </c>
      <c r="N2372" s="1" t="s">
        <v>86</v>
      </c>
      <c r="O2372" s="1" t="s">
        <v>71</v>
      </c>
      <c r="P2372" s="20">
        <v>9078413</v>
      </c>
      <c r="Q2372" s="1" t="s">
        <v>340</v>
      </c>
      <c r="R2372" s="1" t="s">
        <v>89</v>
      </c>
      <c r="S2372" s="1" t="s">
        <v>80</v>
      </c>
      <c r="T2372" s="18">
        <f>IFERROR(VLOOKUP(A2372,'[1]For Report Q-2 '!$A$2:$T$3476,20,0),"-")</f>
        <v>0.10185</v>
      </c>
      <c r="U2372" s="55">
        <f>IFERROR(VLOOKUP(A2372,'[1]For Report Q-2 '!$A$2:$U$3476,21,0),"-")</f>
        <v>0</v>
      </c>
      <c r="V2372" s="2" t="str">
        <f>IFERROR(VLOOKUP(A2372,'[1]For Report Q-2 '!$A$2:$V$3476,22,0),"-")</f>
        <v>-</v>
      </c>
      <c r="W2372" s="1">
        <f>IFERROR(VLOOKUP(A2372,'[1]For Report Q-2 '!$A$2:$W$3476,23,0),"-")</f>
        <v>0</v>
      </c>
      <c r="X2372" s="1"/>
      <c r="Y2372" s="1"/>
      <c r="Z2372" s="2" t="str">
        <f>IFERROR(VLOOKUP(A2372,'[1]For Report Q-2 '!$A$2:$Z$3476,26,0),"-")</f>
        <v>-</v>
      </c>
      <c r="AA2372" s="1" t="str">
        <f>IFERROR(VLOOKUP(A2372,'[1]For Report Q-2 '!$A$2:$AH$3476,27,0),"-")</f>
        <v>-</v>
      </c>
      <c r="AB2372" s="1" t="str">
        <f>IFERROR(VLOOKUP(A2372,'[1]For Report Q-2 '!$A$2:$AH$3476,28,0),"-")</f>
        <v>-</v>
      </c>
      <c r="AC2372" s="2" t="str">
        <f>IFERROR(VLOOKUP(A2372,'[1]For Report Q-2 '!$A$2:$AH$3476,29,0),"-")</f>
        <v>-</v>
      </c>
      <c r="AD2372" s="2" t="str">
        <f>IFERROR(VLOOKUP(A2372,'[1]For Report Q-2 '!$A$2:$AH$3476,30,0),"-")</f>
        <v>-</v>
      </c>
      <c r="AE2372" s="1" t="str">
        <f>IFERROR(VLOOKUP(A2372,'[1]For Report Q-2 '!$A$2:$AH$3476,31,0),"-")</f>
        <v>-</v>
      </c>
      <c r="AF2372" s="1" t="str">
        <f>IFERROR(VLOOKUP(A2372,'[1]For Report Q-2 '!$A$2:$AH$3476,32,0),"-")</f>
        <v>-</v>
      </c>
      <c r="AG2372" s="2" t="str">
        <f>IFERROR(VLOOKUP(A2372,'[1]For Report Q-2 '!$A$2:$AH$3476,33,0),"-")</f>
        <v>-</v>
      </c>
      <c r="AH2372" s="1" t="str">
        <f t="shared" si="37"/>
        <v>--</v>
      </c>
      <c r="AI2372" t="e">
        <v>#N/A</v>
      </c>
      <c r="AJ2372" t="e">
        <v>#N/A</v>
      </c>
      <c r="AK2372" t="e">
        <v>#N/A</v>
      </c>
    </row>
    <row r="2373" spans="1:37" x14ac:dyDescent="0.25">
      <c r="A2373" s="15">
        <v>9095410</v>
      </c>
      <c r="B2373" s="15" t="s">
        <v>739</v>
      </c>
      <c r="C2373" s="16">
        <v>44727</v>
      </c>
      <c r="D2373" s="15" t="s">
        <v>28</v>
      </c>
      <c r="E2373" s="1" t="s">
        <v>86</v>
      </c>
      <c r="F2373" s="15" t="s">
        <v>46</v>
      </c>
      <c r="G2373" s="1" t="s">
        <v>28</v>
      </c>
      <c r="H2373" s="17">
        <v>11075</v>
      </c>
      <c r="I2373" s="18">
        <v>0.11075</v>
      </c>
      <c r="J2373" s="1">
        <v>9078413</v>
      </c>
      <c r="K2373" s="1" t="s">
        <v>739</v>
      </c>
      <c r="L2373" s="19">
        <v>10290177.759199969</v>
      </c>
      <c r="M2373" s="1" t="s">
        <v>67</v>
      </c>
      <c r="N2373" s="1" t="s">
        <v>86</v>
      </c>
      <c r="O2373" s="1" t="s">
        <v>38</v>
      </c>
      <c r="P2373" s="20">
        <v>9078413</v>
      </c>
      <c r="Q2373" s="1" t="s">
        <v>340</v>
      </c>
      <c r="R2373" s="1" t="s">
        <v>89</v>
      </c>
      <c r="S2373" s="1" t="s">
        <v>80</v>
      </c>
      <c r="T2373" s="18">
        <f>IFERROR(VLOOKUP(A2373,'[1]For Report Q-2 '!$A$2:$T$3476,20,0),"-")</f>
        <v>0.1134</v>
      </c>
      <c r="U2373" s="55">
        <f>IFERROR(VLOOKUP(A2373,'[1]For Report Q-2 '!$A$2:$U$3476,21,0),"-")</f>
        <v>0</v>
      </c>
      <c r="V2373" s="2" t="str">
        <f>IFERROR(VLOOKUP(A2373,'[1]For Report Q-2 '!$A$2:$V$3476,22,0),"-")</f>
        <v>-</v>
      </c>
      <c r="W2373" s="1">
        <f>IFERROR(VLOOKUP(A2373,'[1]For Report Q-2 '!$A$2:$W$3476,23,0),"-")</f>
        <v>0</v>
      </c>
      <c r="X2373" s="1"/>
      <c r="Y2373" s="1"/>
      <c r="Z2373" s="2" t="str">
        <f>IFERROR(VLOOKUP(A2373,'[1]For Report Q-2 '!$A$2:$Z$3476,26,0),"-")</f>
        <v>-</v>
      </c>
      <c r="AA2373" s="1" t="str">
        <f>IFERROR(VLOOKUP(A2373,'[1]For Report Q-2 '!$A$2:$AH$3476,27,0),"-")</f>
        <v>-</v>
      </c>
      <c r="AB2373" s="1" t="str">
        <f>IFERROR(VLOOKUP(A2373,'[1]For Report Q-2 '!$A$2:$AH$3476,28,0),"-")</f>
        <v>-</v>
      </c>
      <c r="AC2373" s="2" t="str">
        <f>IFERROR(VLOOKUP(A2373,'[1]For Report Q-2 '!$A$2:$AH$3476,29,0),"-")</f>
        <v>-</v>
      </c>
      <c r="AD2373" s="2" t="str">
        <f>IFERROR(VLOOKUP(A2373,'[1]For Report Q-2 '!$A$2:$AH$3476,30,0),"-")</f>
        <v>-</v>
      </c>
      <c r="AE2373" s="1" t="str">
        <f>IFERROR(VLOOKUP(A2373,'[1]For Report Q-2 '!$A$2:$AH$3476,31,0),"-")</f>
        <v>-</v>
      </c>
      <c r="AF2373" s="1" t="str">
        <f>IFERROR(VLOOKUP(A2373,'[1]For Report Q-2 '!$A$2:$AH$3476,32,0),"-")</f>
        <v>-</v>
      </c>
      <c r="AG2373" s="2" t="str">
        <f>IFERROR(VLOOKUP(A2373,'[1]For Report Q-2 '!$A$2:$AH$3476,33,0),"-")</f>
        <v>-</v>
      </c>
      <c r="AH2373" s="1" t="str">
        <f t="shared" si="37"/>
        <v>--</v>
      </c>
      <c r="AI2373" t="e">
        <v>#N/A</v>
      </c>
      <c r="AJ2373" t="e">
        <v>#N/A</v>
      </c>
      <c r="AK2373" t="e">
        <v>#N/A</v>
      </c>
    </row>
    <row r="2374" spans="1:37" x14ac:dyDescent="0.25">
      <c r="A2374" s="15">
        <v>9095627</v>
      </c>
      <c r="B2374" s="15" t="s">
        <v>739</v>
      </c>
      <c r="C2374" s="16">
        <v>44728</v>
      </c>
      <c r="D2374" s="15" t="s">
        <v>182</v>
      </c>
      <c r="E2374" s="1" t="s">
        <v>86</v>
      </c>
      <c r="F2374" s="15" t="s">
        <v>46</v>
      </c>
      <c r="G2374" s="1" t="s">
        <v>53</v>
      </c>
      <c r="H2374" s="17">
        <v>17775</v>
      </c>
      <c r="I2374" s="18">
        <v>0.17774999999999999</v>
      </c>
      <c r="J2374" s="1">
        <v>9078413</v>
      </c>
      <c r="K2374" s="1" t="s">
        <v>739</v>
      </c>
      <c r="L2374" s="19">
        <v>10290177.759199969</v>
      </c>
      <c r="M2374" s="1" t="s">
        <v>67</v>
      </c>
      <c r="N2374" s="1" t="s">
        <v>86</v>
      </c>
      <c r="O2374" s="1" t="s">
        <v>54</v>
      </c>
      <c r="P2374" s="20">
        <v>9078413</v>
      </c>
      <c r="Q2374" s="1" t="s">
        <v>340</v>
      </c>
      <c r="R2374" s="1" t="s">
        <v>89</v>
      </c>
      <c r="S2374" s="1" t="s">
        <v>80</v>
      </c>
      <c r="T2374" s="18">
        <f>IFERROR(VLOOKUP(A2374,'[1]For Report Q-2 '!$A$2:$T$3476,20,0),"-")</f>
        <v>0.17774999999999999</v>
      </c>
      <c r="U2374" s="55">
        <f>IFERROR(VLOOKUP(A2374,'[1]For Report Q-2 '!$A$2:$U$3476,21,0),"-")</f>
        <v>0</v>
      </c>
      <c r="V2374" s="2" t="str">
        <f>IFERROR(VLOOKUP(A2374,'[1]For Report Q-2 '!$A$2:$V$3476,22,0),"-")</f>
        <v>-</v>
      </c>
      <c r="W2374" s="1">
        <f>IFERROR(VLOOKUP(A2374,'[1]For Report Q-2 '!$A$2:$W$3476,23,0),"-")</f>
        <v>0</v>
      </c>
      <c r="X2374" s="1"/>
      <c r="Y2374" s="1"/>
      <c r="Z2374" s="2" t="str">
        <f>IFERROR(VLOOKUP(A2374,'[1]For Report Q-2 '!$A$2:$Z$3476,26,0),"-")</f>
        <v>-</v>
      </c>
      <c r="AA2374" s="1" t="str">
        <f>IFERROR(VLOOKUP(A2374,'[1]For Report Q-2 '!$A$2:$AH$3476,27,0),"-")</f>
        <v>-</v>
      </c>
      <c r="AB2374" s="1" t="str">
        <f>IFERROR(VLOOKUP(A2374,'[1]For Report Q-2 '!$A$2:$AH$3476,28,0),"-")</f>
        <v>-</v>
      </c>
      <c r="AC2374" s="2" t="str">
        <f>IFERROR(VLOOKUP(A2374,'[1]For Report Q-2 '!$A$2:$AH$3476,29,0),"-")</f>
        <v>-</v>
      </c>
      <c r="AD2374" s="2" t="str">
        <f>IFERROR(VLOOKUP(A2374,'[1]For Report Q-2 '!$A$2:$AH$3476,30,0),"-")</f>
        <v>-</v>
      </c>
      <c r="AE2374" s="1" t="str">
        <f>IFERROR(VLOOKUP(A2374,'[1]For Report Q-2 '!$A$2:$AH$3476,31,0),"-")</f>
        <v>-</v>
      </c>
      <c r="AF2374" s="1" t="str">
        <f>IFERROR(VLOOKUP(A2374,'[1]For Report Q-2 '!$A$2:$AH$3476,32,0),"-")</f>
        <v>-</v>
      </c>
      <c r="AG2374" s="2" t="str">
        <f>IFERROR(VLOOKUP(A2374,'[1]For Report Q-2 '!$A$2:$AH$3476,33,0),"-")</f>
        <v>-</v>
      </c>
      <c r="AH2374" s="1" t="str">
        <f t="shared" si="37"/>
        <v>--</v>
      </c>
      <c r="AI2374" t="e">
        <v>#N/A</v>
      </c>
      <c r="AJ2374" t="e">
        <v>#N/A</v>
      </c>
      <c r="AK2374" t="e">
        <v>#N/A</v>
      </c>
    </row>
    <row r="2375" spans="1:37" x14ac:dyDescent="0.25">
      <c r="A2375" s="15">
        <v>9095628</v>
      </c>
      <c r="B2375" s="15" t="s">
        <v>739</v>
      </c>
      <c r="C2375" s="16">
        <v>44720</v>
      </c>
      <c r="D2375" s="15" t="s">
        <v>104</v>
      </c>
      <c r="E2375" s="1" t="s">
        <v>86</v>
      </c>
      <c r="F2375" s="15" t="s">
        <v>46</v>
      </c>
      <c r="G2375" s="1" t="s">
        <v>104</v>
      </c>
      <c r="H2375" s="17">
        <v>17505</v>
      </c>
      <c r="I2375" s="18">
        <v>0.17505000000000001</v>
      </c>
      <c r="J2375" s="1">
        <v>9078413</v>
      </c>
      <c r="K2375" s="1" t="s">
        <v>739</v>
      </c>
      <c r="L2375" s="19">
        <v>10290177.759199969</v>
      </c>
      <c r="M2375" s="1" t="s">
        <v>67</v>
      </c>
      <c r="N2375" s="1" t="s">
        <v>86</v>
      </c>
      <c r="O2375" s="1" t="s">
        <v>105</v>
      </c>
      <c r="P2375" s="20">
        <v>9078413</v>
      </c>
      <c r="Q2375" s="1" t="s">
        <v>340</v>
      </c>
      <c r="R2375" s="1" t="s">
        <v>89</v>
      </c>
      <c r="S2375" s="1" t="s">
        <v>80</v>
      </c>
      <c r="T2375" s="18">
        <f>IFERROR(VLOOKUP(A2375,'[1]For Report Q-2 '!$A$2:$T$3476,20,0),"-")</f>
        <v>0.17505000000000001</v>
      </c>
      <c r="U2375" s="55">
        <f>IFERROR(VLOOKUP(A2375,'[1]For Report Q-2 '!$A$2:$U$3476,21,0),"-")</f>
        <v>0</v>
      </c>
      <c r="V2375" s="2" t="str">
        <f>IFERROR(VLOOKUP(A2375,'[1]For Report Q-2 '!$A$2:$V$3476,22,0),"-")</f>
        <v>-</v>
      </c>
      <c r="W2375" s="1">
        <f>IFERROR(VLOOKUP(A2375,'[1]For Report Q-2 '!$A$2:$W$3476,23,0),"-")</f>
        <v>0</v>
      </c>
      <c r="X2375" s="1"/>
      <c r="Y2375" s="1"/>
      <c r="Z2375" s="2" t="str">
        <f>IFERROR(VLOOKUP(A2375,'[1]For Report Q-2 '!$A$2:$Z$3476,26,0),"-")</f>
        <v>-</v>
      </c>
      <c r="AA2375" s="1" t="str">
        <f>IFERROR(VLOOKUP(A2375,'[1]For Report Q-2 '!$A$2:$AH$3476,27,0),"-")</f>
        <v>-</v>
      </c>
      <c r="AB2375" s="1" t="str">
        <f>IFERROR(VLOOKUP(A2375,'[1]For Report Q-2 '!$A$2:$AH$3476,28,0),"-")</f>
        <v>-</v>
      </c>
      <c r="AC2375" s="2" t="str">
        <f>IFERROR(VLOOKUP(A2375,'[1]For Report Q-2 '!$A$2:$AH$3476,29,0),"-")</f>
        <v>-</v>
      </c>
      <c r="AD2375" s="2" t="str">
        <f>IFERROR(VLOOKUP(A2375,'[1]For Report Q-2 '!$A$2:$AH$3476,30,0),"-")</f>
        <v>-</v>
      </c>
      <c r="AE2375" s="1" t="str">
        <f>IFERROR(VLOOKUP(A2375,'[1]For Report Q-2 '!$A$2:$AH$3476,31,0),"-")</f>
        <v>-</v>
      </c>
      <c r="AF2375" s="1" t="str">
        <f>IFERROR(VLOOKUP(A2375,'[1]For Report Q-2 '!$A$2:$AH$3476,32,0),"-")</f>
        <v>-</v>
      </c>
      <c r="AG2375" s="2" t="str">
        <f>IFERROR(VLOOKUP(A2375,'[1]For Report Q-2 '!$A$2:$AH$3476,33,0),"-")</f>
        <v>-</v>
      </c>
      <c r="AH2375" s="1" t="str">
        <f t="shared" si="37"/>
        <v>--</v>
      </c>
      <c r="AI2375" t="e">
        <v>#N/A</v>
      </c>
      <c r="AJ2375" t="e">
        <v>#N/A</v>
      </c>
      <c r="AK2375" t="e">
        <v>#N/A</v>
      </c>
    </row>
    <row r="2376" spans="1:37" x14ac:dyDescent="0.25">
      <c r="A2376" s="15">
        <v>9096032</v>
      </c>
      <c r="B2376" s="15" t="s">
        <v>739</v>
      </c>
      <c r="C2376" s="16">
        <v>44743</v>
      </c>
      <c r="D2376" s="15" t="s">
        <v>28</v>
      </c>
      <c r="E2376" s="1" t="s">
        <v>86</v>
      </c>
      <c r="F2376" s="15" t="s">
        <v>46</v>
      </c>
      <c r="G2376" s="1" t="s">
        <v>28</v>
      </c>
      <c r="H2376" s="17">
        <v>42595</v>
      </c>
      <c r="I2376" s="18">
        <v>0.42595</v>
      </c>
      <c r="J2376" s="1">
        <v>9078413</v>
      </c>
      <c r="K2376" s="1" t="s">
        <v>739</v>
      </c>
      <c r="L2376" s="19">
        <v>10290177.759199969</v>
      </c>
      <c r="M2376" s="1" t="s">
        <v>67</v>
      </c>
      <c r="N2376" s="1" t="s">
        <v>86</v>
      </c>
      <c r="O2376" s="1" t="s">
        <v>32</v>
      </c>
      <c r="P2376" s="20">
        <v>9078413</v>
      </c>
      <c r="Q2376" s="1" t="s">
        <v>340</v>
      </c>
      <c r="R2376" s="1" t="s">
        <v>89</v>
      </c>
      <c r="S2376" s="1" t="s">
        <v>80</v>
      </c>
      <c r="T2376" s="18">
        <f>IFERROR(VLOOKUP(A2376,'[1]For Report Q-2 '!$A$2:$T$3476,20,0),"-")</f>
        <v>0.41270000000000001</v>
      </c>
      <c r="U2376" s="55">
        <f>IFERROR(VLOOKUP(A2376,'[1]For Report Q-2 '!$A$2:$U$3476,21,0),"-")</f>
        <v>0</v>
      </c>
      <c r="V2376" s="2" t="str">
        <f>IFERROR(VLOOKUP(A2376,'[1]For Report Q-2 '!$A$2:$V$3476,22,0),"-")</f>
        <v>-</v>
      </c>
      <c r="W2376" s="1">
        <f>IFERROR(VLOOKUP(A2376,'[1]For Report Q-2 '!$A$2:$W$3476,23,0),"-")</f>
        <v>0</v>
      </c>
      <c r="X2376" s="1"/>
      <c r="Y2376" s="1"/>
      <c r="Z2376" s="2" t="str">
        <f>IFERROR(VLOOKUP(A2376,'[1]For Report Q-2 '!$A$2:$Z$3476,26,0),"-")</f>
        <v>-</v>
      </c>
      <c r="AA2376" s="1" t="str">
        <f>IFERROR(VLOOKUP(A2376,'[1]For Report Q-2 '!$A$2:$AH$3476,27,0),"-")</f>
        <v>-</v>
      </c>
      <c r="AB2376" s="1" t="str">
        <f>IFERROR(VLOOKUP(A2376,'[1]For Report Q-2 '!$A$2:$AH$3476,28,0),"-")</f>
        <v>-</v>
      </c>
      <c r="AC2376" s="2" t="str">
        <f>IFERROR(VLOOKUP(A2376,'[1]For Report Q-2 '!$A$2:$AH$3476,29,0),"-")</f>
        <v>-</v>
      </c>
      <c r="AD2376" s="2" t="str">
        <f>IFERROR(VLOOKUP(A2376,'[1]For Report Q-2 '!$A$2:$AH$3476,30,0),"-")</f>
        <v>-</v>
      </c>
      <c r="AE2376" s="1" t="str">
        <f>IFERROR(VLOOKUP(A2376,'[1]For Report Q-2 '!$A$2:$AH$3476,31,0),"-")</f>
        <v>-</v>
      </c>
      <c r="AF2376" s="1" t="str">
        <f>IFERROR(VLOOKUP(A2376,'[1]For Report Q-2 '!$A$2:$AH$3476,32,0),"-")</f>
        <v>-</v>
      </c>
      <c r="AG2376" s="2" t="str">
        <f>IFERROR(VLOOKUP(A2376,'[1]For Report Q-2 '!$A$2:$AH$3476,33,0),"-")</f>
        <v>-</v>
      </c>
      <c r="AH2376" s="1" t="str">
        <f t="shared" si="37"/>
        <v>--</v>
      </c>
      <c r="AI2376" t="e">
        <v>#N/A</v>
      </c>
      <c r="AJ2376" t="e">
        <v>#N/A</v>
      </c>
      <c r="AK2376" t="e">
        <v>#N/A</v>
      </c>
    </row>
    <row r="2377" spans="1:37" x14ac:dyDescent="0.25">
      <c r="A2377" s="15">
        <v>9096033</v>
      </c>
      <c r="B2377" s="15" t="s">
        <v>739</v>
      </c>
      <c r="C2377" s="16">
        <v>44751</v>
      </c>
      <c r="D2377" s="15" t="s">
        <v>28</v>
      </c>
      <c r="E2377" s="1" t="s">
        <v>86</v>
      </c>
      <c r="F2377" s="15" t="s">
        <v>46</v>
      </c>
      <c r="G2377" s="1" t="s">
        <v>28</v>
      </c>
      <c r="H2377" s="17">
        <v>6735</v>
      </c>
      <c r="I2377" s="18">
        <v>6.7349999999999993E-2</v>
      </c>
      <c r="J2377" s="1">
        <v>9078413</v>
      </c>
      <c r="K2377" s="1" t="s">
        <v>739</v>
      </c>
      <c r="L2377" s="19">
        <v>10290177.759199969</v>
      </c>
      <c r="M2377" s="1" t="s">
        <v>67</v>
      </c>
      <c r="N2377" s="1" t="s">
        <v>86</v>
      </c>
      <c r="O2377" s="1" t="s">
        <v>32</v>
      </c>
      <c r="P2377" s="20">
        <v>9078413</v>
      </c>
      <c r="Q2377" s="1" t="s">
        <v>340</v>
      </c>
      <c r="R2377" s="1" t="s">
        <v>89</v>
      </c>
      <c r="S2377" s="1" t="s">
        <v>80</v>
      </c>
      <c r="T2377" s="18">
        <f>IFERROR(VLOOKUP(A2377,'[1]For Report Q-2 '!$A$2:$T$3476,20,0),"-")</f>
        <v>7.1650000000000005E-2</v>
      </c>
      <c r="U2377" s="55">
        <f>IFERROR(VLOOKUP(A2377,'[1]For Report Q-2 '!$A$2:$U$3476,21,0),"-")</f>
        <v>0</v>
      </c>
      <c r="V2377" s="2" t="str">
        <f>IFERROR(VLOOKUP(A2377,'[1]For Report Q-2 '!$A$2:$V$3476,22,0),"-")</f>
        <v>-</v>
      </c>
      <c r="W2377" s="1">
        <f>IFERROR(VLOOKUP(A2377,'[1]For Report Q-2 '!$A$2:$W$3476,23,0),"-")</f>
        <v>0</v>
      </c>
      <c r="X2377" s="1"/>
      <c r="Y2377" s="1"/>
      <c r="Z2377" s="2" t="str">
        <f>IFERROR(VLOOKUP(A2377,'[1]For Report Q-2 '!$A$2:$Z$3476,26,0),"-")</f>
        <v>-</v>
      </c>
      <c r="AA2377" s="1" t="str">
        <f>IFERROR(VLOOKUP(A2377,'[1]For Report Q-2 '!$A$2:$AH$3476,27,0),"-")</f>
        <v>-</v>
      </c>
      <c r="AB2377" s="1" t="str">
        <f>IFERROR(VLOOKUP(A2377,'[1]For Report Q-2 '!$A$2:$AH$3476,28,0),"-")</f>
        <v>-</v>
      </c>
      <c r="AC2377" s="2" t="str">
        <f>IFERROR(VLOOKUP(A2377,'[1]For Report Q-2 '!$A$2:$AH$3476,29,0),"-")</f>
        <v>-</v>
      </c>
      <c r="AD2377" s="2" t="str">
        <f>IFERROR(VLOOKUP(A2377,'[1]For Report Q-2 '!$A$2:$AH$3476,30,0),"-")</f>
        <v>-</v>
      </c>
      <c r="AE2377" s="1" t="str">
        <f>IFERROR(VLOOKUP(A2377,'[1]For Report Q-2 '!$A$2:$AH$3476,31,0),"-")</f>
        <v>-</v>
      </c>
      <c r="AF2377" s="1" t="str">
        <f>IFERROR(VLOOKUP(A2377,'[1]For Report Q-2 '!$A$2:$AH$3476,32,0),"-")</f>
        <v>-</v>
      </c>
      <c r="AG2377" s="2" t="str">
        <f>IFERROR(VLOOKUP(A2377,'[1]For Report Q-2 '!$A$2:$AH$3476,33,0),"-")</f>
        <v>-</v>
      </c>
      <c r="AH2377" s="1" t="str">
        <f t="shared" si="37"/>
        <v>--</v>
      </c>
      <c r="AI2377" t="e">
        <v>#N/A</v>
      </c>
      <c r="AJ2377" t="e">
        <v>#N/A</v>
      </c>
      <c r="AK2377" t="e">
        <v>#N/A</v>
      </c>
    </row>
    <row r="2378" spans="1:37" x14ac:dyDescent="0.25">
      <c r="A2378" s="15">
        <v>9096036</v>
      </c>
      <c r="B2378" s="15" t="s">
        <v>739</v>
      </c>
      <c r="C2378" s="16">
        <v>44743</v>
      </c>
      <c r="D2378" s="15" t="s">
        <v>390</v>
      </c>
      <c r="E2378" s="1" t="s">
        <v>86</v>
      </c>
      <c r="F2378" s="15" t="s">
        <v>46</v>
      </c>
      <c r="G2378" s="1" t="s">
        <v>53</v>
      </c>
      <c r="H2378" s="17">
        <v>13625</v>
      </c>
      <c r="I2378" s="18">
        <v>0.13625000000000001</v>
      </c>
      <c r="J2378" s="1">
        <v>9078413</v>
      </c>
      <c r="K2378" s="1" t="s">
        <v>739</v>
      </c>
      <c r="L2378" s="19">
        <v>10290177.759199969</v>
      </c>
      <c r="M2378" s="1" t="s">
        <v>67</v>
      </c>
      <c r="N2378" s="1" t="s">
        <v>86</v>
      </c>
      <c r="O2378" s="1" t="s">
        <v>54</v>
      </c>
      <c r="P2378" s="20">
        <v>9078413</v>
      </c>
      <c r="Q2378" s="1" t="s">
        <v>340</v>
      </c>
      <c r="R2378" s="1" t="s">
        <v>89</v>
      </c>
      <c r="S2378" s="1" t="s">
        <v>80</v>
      </c>
      <c r="T2378" s="18">
        <f>IFERROR(VLOOKUP(A2378,'[1]For Report Q-2 '!$A$2:$T$3476,20,0),"-")</f>
        <v>0.13625000000000001</v>
      </c>
      <c r="U2378" s="55">
        <f>IFERROR(VLOOKUP(A2378,'[1]For Report Q-2 '!$A$2:$U$3476,21,0),"-")</f>
        <v>0</v>
      </c>
      <c r="V2378" s="2" t="str">
        <f>IFERROR(VLOOKUP(A2378,'[1]For Report Q-2 '!$A$2:$V$3476,22,0),"-")</f>
        <v>-</v>
      </c>
      <c r="W2378" s="1">
        <f>IFERROR(VLOOKUP(A2378,'[1]For Report Q-2 '!$A$2:$W$3476,23,0),"-")</f>
        <v>0</v>
      </c>
      <c r="X2378" s="1"/>
      <c r="Y2378" s="1"/>
      <c r="Z2378" s="2" t="str">
        <f>IFERROR(VLOOKUP(A2378,'[1]For Report Q-2 '!$A$2:$Z$3476,26,0),"-")</f>
        <v>-</v>
      </c>
      <c r="AA2378" s="1" t="str">
        <f>IFERROR(VLOOKUP(A2378,'[1]For Report Q-2 '!$A$2:$AH$3476,27,0),"-")</f>
        <v>-</v>
      </c>
      <c r="AB2378" s="1" t="str">
        <f>IFERROR(VLOOKUP(A2378,'[1]For Report Q-2 '!$A$2:$AH$3476,28,0),"-")</f>
        <v>-</v>
      </c>
      <c r="AC2378" s="2" t="str">
        <f>IFERROR(VLOOKUP(A2378,'[1]For Report Q-2 '!$A$2:$AH$3476,29,0),"-")</f>
        <v>-</v>
      </c>
      <c r="AD2378" s="2" t="str">
        <f>IFERROR(VLOOKUP(A2378,'[1]For Report Q-2 '!$A$2:$AH$3476,30,0),"-")</f>
        <v>-</v>
      </c>
      <c r="AE2378" s="1" t="str">
        <f>IFERROR(VLOOKUP(A2378,'[1]For Report Q-2 '!$A$2:$AH$3476,31,0),"-")</f>
        <v>-</v>
      </c>
      <c r="AF2378" s="1" t="str">
        <f>IFERROR(VLOOKUP(A2378,'[1]For Report Q-2 '!$A$2:$AH$3476,32,0),"-")</f>
        <v>-</v>
      </c>
      <c r="AG2378" s="2" t="str">
        <f>IFERROR(VLOOKUP(A2378,'[1]For Report Q-2 '!$A$2:$AH$3476,33,0),"-")</f>
        <v>-</v>
      </c>
      <c r="AH2378" s="1" t="str">
        <f t="shared" si="37"/>
        <v>--</v>
      </c>
      <c r="AI2378" t="e">
        <v>#N/A</v>
      </c>
      <c r="AJ2378" t="e">
        <v>#N/A</v>
      </c>
      <c r="AK2378" t="e">
        <v>#N/A</v>
      </c>
    </row>
    <row r="2379" spans="1:37" x14ac:dyDescent="0.25">
      <c r="A2379" s="15">
        <v>9096182</v>
      </c>
      <c r="B2379" s="15" t="s">
        <v>739</v>
      </c>
      <c r="C2379" s="16">
        <v>44744</v>
      </c>
      <c r="D2379" s="15" t="s">
        <v>183</v>
      </c>
      <c r="E2379" s="1" t="s">
        <v>86</v>
      </c>
      <c r="F2379" s="15" t="s">
        <v>46</v>
      </c>
      <c r="G2379" s="1" t="s">
        <v>53</v>
      </c>
      <c r="H2379" s="17">
        <v>15355</v>
      </c>
      <c r="I2379" s="18">
        <v>0.15354999999999999</v>
      </c>
      <c r="J2379" s="1">
        <v>9078413</v>
      </c>
      <c r="K2379" s="1" t="s">
        <v>739</v>
      </c>
      <c r="L2379" s="19">
        <v>10290177.759199969</v>
      </c>
      <c r="M2379" s="1" t="s">
        <v>67</v>
      </c>
      <c r="N2379" s="1" t="s">
        <v>86</v>
      </c>
      <c r="O2379" s="1" t="s">
        <v>54</v>
      </c>
      <c r="P2379" s="20">
        <v>9078413</v>
      </c>
      <c r="Q2379" s="1" t="s">
        <v>340</v>
      </c>
      <c r="R2379" s="1" t="s">
        <v>89</v>
      </c>
      <c r="S2379" s="1" t="s">
        <v>80</v>
      </c>
      <c r="T2379" s="18">
        <f>IFERROR(VLOOKUP(A2379,'[1]For Report Q-2 '!$A$2:$T$3476,20,0),"-")</f>
        <v>0.14065</v>
      </c>
      <c r="U2379" s="55">
        <f>IFERROR(VLOOKUP(A2379,'[1]For Report Q-2 '!$A$2:$U$3476,21,0),"-")</f>
        <v>0</v>
      </c>
      <c r="V2379" s="2" t="str">
        <f>IFERROR(VLOOKUP(A2379,'[1]For Report Q-2 '!$A$2:$V$3476,22,0),"-")</f>
        <v>-</v>
      </c>
      <c r="W2379" s="1">
        <f>IFERROR(VLOOKUP(A2379,'[1]For Report Q-2 '!$A$2:$W$3476,23,0),"-")</f>
        <v>0</v>
      </c>
      <c r="X2379" s="1"/>
      <c r="Y2379" s="1"/>
      <c r="Z2379" s="2" t="str">
        <f>IFERROR(VLOOKUP(A2379,'[1]For Report Q-2 '!$A$2:$Z$3476,26,0),"-")</f>
        <v>-</v>
      </c>
      <c r="AA2379" s="1" t="str">
        <f>IFERROR(VLOOKUP(A2379,'[1]For Report Q-2 '!$A$2:$AH$3476,27,0),"-")</f>
        <v>-</v>
      </c>
      <c r="AB2379" s="1" t="str">
        <f>IFERROR(VLOOKUP(A2379,'[1]For Report Q-2 '!$A$2:$AH$3476,28,0),"-")</f>
        <v>-</v>
      </c>
      <c r="AC2379" s="2" t="str">
        <f>IFERROR(VLOOKUP(A2379,'[1]For Report Q-2 '!$A$2:$AH$3476,29,0),"-")</f>
        <v>-</v>
      </c>
      <c r="AD2379" s="2" t="str">
        <f>IFERROR(VLOOKUP(A2379,'[1]For Report Q-2 '!$A$2:$AH$3476,30,0),"-")</f>
        <v>-</v>
      </c>
      <c r="AE2379" s="1" t="str">
        <f>IFERROR(VLOOKUP(A2379,'[1]For Report Q-2 '!$A$2:$AH$3476,31,0),"-")</f>
        <v>-</v>
      </c>
      <c r="AF2379" s="1" t="str">
        <f>IFERROR(VLOOKUP(A2379,'[1]For Report Q-2 '!$A$2:$AH$3476,32,0),"-")</f>
        <v>-</v>
      </c>
      <c r="AG2379" s="2" t="str">
        <f>IFERROR(VLOOKUP(A2379,'[1]For Report Q-2 '!$A$2:$AH$3476,33,0),"-")</f>
        <v>-</v>
      </c>
      <c r="AH2379" s="1" t="str">
        <f t="shared" si="37"/>
        <v>--</v>
      </c>
      <c r="AI2379" t="e">
        <v>#N/A</v>
      </c>
      <c r="AJ2379" t="e">
        <v>#N/A</v>
      </c>
      <c r="AK2379" t="e">
        <v>#N/A</v>
      </c>
    </row>
    <row r="2380" spans="1:37" x14ac:dyDescent="0.25">
      <c r="A2380" s="15">
        <v>9096183</v>
      </c>
      <c r="B2380" s="15" t="s">
        <v>739</v>
      </c>
      <c r="C2380" s="16">
        <v>44743</v>
      </c>
      <c r="D2380" s="15" t="s">
        <v>178</v>
      </c>
      <c r="E2380" s="1" t="s">
        <v>86</v>
      </c>
      <c r="F2380" s="15" t="s">
        <v>46</v>
      </c>
      <c r="G2380" s="1" t="s">
        <v>178</v>
      </c>
      <c r="H2380" s="17">
        <v>78515</v>
      </c>
      <c r="I2380" s="18">
        <v>0.78515000000000001</v>
      </c>
      <c r="J2380" s="1">
        <v>9078413</v>
      </c>
      <c r="K2380" s="1" t="s">
        <v>739</v>
      </c>
      <c r="L2380" s="19">
        <v>10290177.759199969</v>
      </c>
      <c r="M2380" s="1" t="s">
        <v>67</v>
      </c>
      <c r="N2380" s="1" t="s">
        <v>86</v>
      </c>
      <c r="O2380" s="1" t="s">
        <v>180</v>
      </c>
      <c r="P2380" s="20">
        <v>9078413</v>
      </c>
      <c r="Q2380" s="1" t="s">
        <v>340</v>
      </c>
      <c r="R2380" s="1" t="s">
        <v>89</v>
      </c>
      <c r="S2380" s="1" t="s">
        <v>80</v>
      </c>
      <c r="T2380" s="18">
        <f>IFERROR(VLOOKUP(A2380,'[1]For Report Q-2 '!$A$2:$T$3476,20,0),"-")</f>
        <v>0.74275000000000002</v>
      </c>
      <c r="U2380" s="55">
        <f>IFERROR(VLOOKUP(A2380,'[1]For Report Q-2 '!$A$2:$U$3476,21,0),"-")</f>
        <v>0</v>
      </c>
      <c r="V2380" s="2" t="str">
        <f>IFERROR(VLOOKUP(A2380,'[1]For Report Q-2 '!$A$2:$V$3476,22,0),"-")</f>
        <v>-</v>
      </c>
      <c r="W2380" s="1">
        <f>IFERROR(VLOOKUP(A2380,'[1]For Report Q-2 '!$A$2:$W$3476,23,0),"-")</f>
        <v>0</v>
      </c>
      <c r="X2380" s="1"/>
      <c r="Y2380" s="1"/>
      <c r="Z2380" s="2" t="str">
        <f>IFERROR(VLOOKUP(A2380,'[1]For Report Q-2 '!$A$2:$Z$3476,26,0),"-")</f>
        <v>-</v>
      </c>
      <c r="AA2380" s="1" t="str">
        <f>IFERROR(VLOOKUP(A2380,'[1]For Report Q-2 '!$A$2:$AH$3476,27,0),"-")</f>
        <v>-</v>
      </c>
      <c r="AB2380" s="1" t="str">
        <f>IFERROR(VLOOKUP(A2380,'[1]For Report Q-2 '!$A$2:$AH$3476,28,0),"-")</f>
        <v>-</v>
      </c>
      <c r="AC2380" s="2" t="str">
        <f>IFERROR(VLOOKUP(A2380,'[1]For Report Q-2 '!$A$2:$AH$3476,29,0),"-")</f>
        <v>-</v>
      </c>
      <c r="AD2380" s="2" t="str">
        <f>IFERROR(VLOOKUP(A2380,'[1]For Report Q-2 '!$A$2:$AH$3476,30,0),"-")</f>
        <v>-</v>
      </c>
      <c r="AE2380" s="1" t="str">
        <f>IFERROR(VLOOKUP(A2380,'[1]For Report Q-2 '!$A$2:$AH$3476,31,0),"-")</f>
        <v>-</v>
      </c>
      <c r="AF2380" s="1" t="str">
        <f>IFERROR(VLOOKUP(A2380,'[1]For Report Q-2 '!$A$2:$AH$3476,32,0),"-")</f>
        <v>-</v>
      </c>
      <c r="AG2380" s="2" t="str">
        <f>IFERROR(VLOOKUP(A2380,'[1]For Report Q-2 '!$A$2:$AH$3476,33,0),"-")</f>
        <v>-</v>
      </c>
      <c r="AH2380" s="1" t="str">
        <f t="shared" si="37"/>
        <v>--</v>
      </c>
      <c r="AI2380" t="e">
        <v>#N/A</v>
      </c>
      <c r="AJ2380" t="e">
        <v>#N/A</v>
      </c>
      <c r="AK2380" t="e">
        <v>#N/A</v>
      </c>
    </row>
    <row r="2381" spans="1:37" x14ac:dyDescent="0.25">
      <c r="A2381" s="15">
        <v>9096230</v>
      </c>
      <c r="B2381" s="15" t="s">
        <v>739</v>
      </c>
      <c r="C2381" s="16">
        <v>44748</v>
      </c>
      <c r="D2381" s="15" t="s">
        <v>28</v>
      </c>
      <c r="E2381" s="1" t="s">
        <v>86</v>
      </c>
      <c r="F2381" s="15" t="s">
        <v>46</v>
      </c>
      <c r="G2381" s="1" t="s">
        <v>28</v>
      </c>
      <c r="H2381" s="17">
        <v>59040</v>
      </c>
      <c r="I2381" s="18">
        <v>0.59040000000000004</v>
      </c>
      <c r="J2381" s="1">
        <v>9078413</v>
      </c>
      <c r="K2381" s="1" t="s">
        <v>739</v>
      </c>
      <c r="L2381" s="19">
        <v>10290177.759199969</v>
      </c>
      <c r="M2381" s="1" t="s">
        <v>67</v>
      </c>
      <c r="N2381" s="1" t="s">
        <v>86</v>
      </c>
      <c r="O2381" s="1" t="s">
        <v>32</v>
      </c>
      <c r="P2381" s="20">
        <v>9078413</v>
      </c>
      <c r="Q2381" s="1" t="s">
        <v>340</v>
      </c>
      <c r="R2381" s="1" t="s">
        <v>89</v>
      </c>
      <c r="S2381" s="1" t="s">
        <v>80</v>
      </c>
      <c r="T2381" s="18">
        <f>IFERROR(VLOOKUP(A2381,'[1]For Report Q-2 '!$A$2:$T$3476,20,0),"-")</f>
        <v>0.59040000000000004</v>
      </c>
      <c r="U2381" s="55">
        <f>IFERROR(VLOOKUP(A2381,'[1]For Report Q-2 '!$A$2:$U$3476,21,0),"-")</f>
        <v>0</v>
      </c>
      <c r="V2381" s="2" t="str">
        <f>IFERROR(VLOOKUP(A2381,'[1]For Report Q-2 '!$A$2:$V$3476,22,0),"-")</f>
        <v>-</v>
      </c>
      <c r="W2381" s="1">
        <f>IFERROR(VLOOKUP(A2381,'[1]For Report Q-2 '!$A$2:$W$3476,23,0),"-")</f>
        <v>0</v>
      </c>
      <c r="X2381" s="1"/>
      <c r="Y2381" s="1"/>
      <c r="Z2381" s="2" t="str">
        <f>IFERROR(VLOOKUP(A2381,'[1]For Report Q-2 '!$A$2:$Z$3476,26,0),"-")</f>
        <v>-</v>
      </c>
      <c r="AA2381" s="1" t="str">
        <f>IFERROR(VLOOKUP(A2381,'[1]For Report Q-2 '!$A$2:$AH$3476,27,0),"-")</f>
        <v>-</v>
      </c>
      <c r="AB2381" s="1" t="str">
        <f>IFERROR(VLOOKUP(A2381,'[1]For Report Q-2 '!$A$2:$AH$3476,28,0),"-")</f>
        <v>-</v>
      </c>
      <c r="AC2381" s="2" t="str">
        <f>IFERROR(VLOOKUP(A2381,'[1]For Report Q-2 '!$A$2:$AH$3476,29,0),"-")</f>
        <v>-</v>
      </c>
      <c r="AD2381" s="2" t="str">
        <f>IFERROR(VLOOKUP(A2381,'[1]For Report Q-2 '!$A$2:$AH$3476,30,0),"-")</f>
        <v>-</v>
      </c>
      <c r="AE2381" s="1" t="str">
        <f>IFERROR(VLOOKUP(A2381,'[1]For Report Q-2 '!$A$2:$AH$3476,31,0),"-")</f>
        <v>-</v>
      </c>
      <c r="AF2381" s="1" t="str">
        <f>IFERROR(VLOOKUP(A2381,'[1]For Report Q-2 '!$A$2:$AH$3476,32,0),"-")</f>
        <v>-</v>
      </c>
      <c r="AG2381" s="2" t="str">
        <f>IFERROR(VLOOKUP(A2381,'[1]For Report Q-2 '!$A$2:$AH$3476,33,0),"-")</f>
        <v>-</v>
      </c>
      <c r="AH2381" s="1" t="str">
        <f t="shared" si="37"/>
        <v>--</v>
      </c>
      <c r="AI2381" t="e">
        <v>#N/A</v>
      </c>
      <c r="AJ2381" t="e">
        <v>#N/A</v>
      </c>
      <c r="AK2381" t="e">
        <v>#N/A</v>
      </c>
    </row>
    <row r="2382" spans="1:37" x14ac:dyDescent="0.25">
      <c r="A2382" s="15">
        <v>9096231</v>
      </c>
      <c r="B2382" s="15" t="s">
        <v>739</v>
      </c>
      <c r="C2382" s="16">
        <v>44773</v>
      </c>
      <c r="D2382" s="15" t="s">
        <v>178</v>
      </c>
      <c r="E2382" s="1" t="s">
        <v>86</v>
      </c>
      <c r="F2382" s="15" t="s">
        <v>46</v>
      </c>
      <c r="G2382" s="1" t="s">
        <v>178</v>
      </c>
      <c r="H2382" s="17">
        <v>156375</v>
      </c>
      <c r="I2382" s="18">
        <v>1.56375</v>
      </c>
      <c r="J2382" s="1">
        <v>9078413</v>
      </c>
      <c r="K2382" s="1" t="s">
        <v>739</v>
      </c>
      <c r="L2382" s="19">
        <v>10290177.759199969</v>
      </c>
      <c r="M2382" s="1" t="s">
        <v>67</v>
      </c>
      <c r="N2382" s="1" t="s">
        <v>86</v>
      </c>
      <c r="O2382" s="1" t="s">
        <v>180</v>
      </c>
      <c r="P2382" s="20">
        <v>9078413</v>
      </c>
      <c r="Q2382" s="1" t="s">
        <v>340</v>
      </c>
      <c r="R2382" s="1" t="s">
        <v>89</v>
      </c>
      <c r="S2382" s="1" t="s">
        <v>80</v>
      </c>
      <c r="T2382" s="18">
        <f>IFERROR(VLOOKUP(A2382,'[1]For Report Q-2 '!$A$2:$T$3476,20,0),"-")</f>
        <v>1.56375</v>
      </c>
      <c r="U2382" s="55">
        <f>IFERROR(VLOOKUP(A2382,'[1]For Report Q-2 '!$A$2:$U$3476,21,0),"-")</f>
        <v>0</v>
      </c>
      <c r="V2382" s="2" t="str">
        <f>IFERROR(VLOOKUP(A2382,'[1]For Report Q-2 '!$A$2:$V$3476,22,0),"-")</f>
        <v>-</v>
      </c>
      <c r="W2382" s="1">
        <f>IFERROR(VLOOKUP(A2382,'[1]For Report Q-2 '!$A$2:$W$3476,23,0),"-")</f>
        <v>0</v>
      </c>
      <c r="X2382" s="1"/>
      <c r="Y2382" s="1"/>
      <c r="Z2382" s="2" t="str">
        <f>IFERROR(VLOOKUP(A2382,'[1]For Report Q-2 '!$A$2:$Z$3476,26,0),"-")</f>
        <v>-</v>
      </c>
      <c r="AA2382" s="1" t="str">
        <f>IFERROR(VLOOKUP(A2382,'[1]For Report Q-2 '!$A$2:$AH$3476,27,0),"-")</f>
        <v>-</v>
      </c>
      <c r="AB2382" s="1" t="str">
        <f>IFERROR(VLOOKUP(A2382,'[1]For Report Q-2 '!$A$2:$AH$3476,28,0),"-")</f>
        <v>-</v>
      </c>
      <c r="AC2382" s="2" t="str">
        <f>IFERROR(VLOOKUP(A2382,'[1]For Report Q-2 '!$A$2:$AH$3476,29,0),"-")</f>
        <v>-</v>
      </c>
      <c r="AD2382" s="2" t="str">
        <f>IFERROR(VLOOKUP(A2382,'[1]For Report Q-2 '!$A$2:$AH$3476,30,0),"-")</f>
        <v>-</v>
      </c>
      <c r="AE2382" s="1" t="str">
        <f>IFERROR(VLOOKUP(A2382,'[1]For Report Q-2 '!$A$2:$AH$3476,31,0),"-")</f>
        <v>-</v>
      </c>
      <c r="AF2382" s="1" t="str">
        <f>IFERROR(VLOOKUP(A2382,'[1]For Report Q-2 '!$A$2:$AH$3476,32,0),"-")</f>
        <v>-</v>
      </c>
      <c r="AG2382" s="2" t="str">
        <f>IFERROR(VLOOKUP(A2382,'[1]For Report Q-2 '!$A$2:$AH$3476,33,0),"-")</f>
        <v>-</v>
      </c>
      <c r="AH2382" s="1" t="str">
        <f t="shared" si="37"/>
        <v>--</v>
      </c>
      <c r="AI2382" t="e">
        <v>#N/A</v>
      </c>
      <c r="AJ2382" t="e">
        <v>#N/A</v>
      </c>
      <c r="AK2382" t="e">
        <v>#N/A</v>
      </c>
    </row>
    <row r="2383" spans="1:37" x14ac:dyDescent="0.25">
      <c r="A2383" s="15">
        <v>9096232</v>
      </c>
      <c r="B2383" s="15" t="s">
        <v>739</v>
      </c>
      <c r="C2383" s="16">
        <v>44770</v>
      </c>
      <c r="D2383" s="15" t="s">
        <v>28</v>
      </c>
      <c r="E2383" s="1" t="s">
        <v>86</v>
      </c>
      <c r="F2383" s="15" t="s">
        <v>46</v>
      </c>
      <c r="G2383" s="1" t="s">
        <v>28</v>
      </c>
      <c r="H2383" s="17">
        <v>18590</v>
      </c>
      <c r="I2383" s="18">
        <v>0.18590000000000001</v>
      </c>
      <c r="J2383" s="1">
        <v>9078413</v>
      </c>
      <c r="K2383" s="1" t="s">
        <v>739</v>
      </c>
      <c r="L2383" s="19">
        <v>10290177.759199969</v>
      </c>
      <c r="M2383" s="1" t="s">
        <v>67</v>
      </c>
      <c r="N2383" s="1" t="s">
        <v>86</v>
      </c>
      <c r="O2383" s="1" t="s">
        <v>32</v>
      </c>
      <c r="P2383" s="20">
        <v>9078413</v>
      </c>
      <c r="Q2383" s="1" t="s">
        <v>340</v>
      </c>
      <c r="R2383" s="1" t="s">
        <v>89</v>
      </c>
      <c r="S2383" s="1" t="s">
        <v>80</v>
      </c>
      <c r="T2383" s="18">
        <f>IFERROR(VLOOKUP(A2383,'[1]For Report Q-2 '!$A$2:$T$3476,20,0),"-")</f>
        <v>0.18160000000000001</v>
      </c>
      <c r="U2383" s="55">
        <f>IFERROR(VLOOKUP(A2383,'[1]For Report Q-2 '!$A$2:$U$3476,21,0),"-")</f>
        <v>0</v>
      </c>
      <c r="V2383" s="2" t="str">
        <f>IFERROR(VLOOKUP(A2383,'[1]For Report Q-2 '!$A$2:$V$3476,22,0),"-")</f>
        <v>-</v>
      </c>
      <c r="W2383" s="1">
        <f>IFERROR(VLOOKUP(A2383,'[1]For Report Q-2 '!$A$2:$W$3476,23,0),"-")</f>
        <v>0</v>
      </c>
      <c r="X2383" s="1"/>
      <c r="Y2383" s="1"/>
      <c r="Z2383" s="2" t="str">
        <f>IFERROR(VLOOKUP(A2383,'[1]For Report Q-2 '!$A$2:$Z$3476,26,0),"-")</f>
        <v>-</v>
      </c>
      <c r="AA2383" s="1" t="str">
        <f>IFERROR(VLOOKUP(A2383,'[1]For Report Q-2 '!$A$2:$AH$3476,27,0),"-")</f>
        <v>-</v>
      </c>
      <c r="AB2383" s="1" t="str">
        <f>IFERROR(VLOOKUP(A2383,'[1]For Report Q-2 '!$A$2:$AH$3476,28,0),"-")</f>
        <v>-</v>
      </c>
      <c r="AC2383" s="2" t="str">
        <f>IFERROR(VLOOKUP(A2383,'[1]For Report Q-2 '!$A$2:$AH$3476,29,0),"-")</f>
        <v>-</v>
      </c>
      <c r="AD2383" s="2" t="str">
        <f>IFERROR(VLOOKUP(A2383,'[1]For Report Q-2 '!$A$2:$AH$3476,30,0),"-")</f>
        <v>-</v>
      </c>
      <c r="AE2383" s="1" t="str">
        <f>IFERROR(VLOOKUP(A2383,'[1]For Report Q-2 '!$A$2:$AH$3476,31,0),"-")</f>
        <v>-</v>
      </c>
      <c r="AF2383" s="1" t="str">
        <f>IFERROR(VLOOKUP(A2383,'[1]For Report Q-2 '!$A$2:$AH$3476,32,0),"-")</f>
        <v>-</v>
      </c>
      <c r="AG2383" s="2" t="str">
        <f>IFERROR(VLOOKUP(A2383,'[1]For Report Q-2 '!$A$2:$AH$3476,33,0),"-")</f>
        <v>-</v>
      </c>
      <c r="AH2383" s="1" t="str">
        <f t="shared" si="37"/>
        <v>--</v>
      </c>
      <c r="AI2383" t="e">
        <v>#N/A</v>
      </c>
      <c r="AJ2383" t="e">
        <v>#N/A</v>
      </c>
      <c r="AK2383" t="e">
        <v>#N/A</v>
      </c>
    </row>
    <row r="2384" spans="1:37" x14ac:dyDescent="0.25">
      <c r="A2384" s="15">
        <v>9096677</v>
      </c>
      <c r="B2384" s="15" t="s">
        <v>739</v>
      </c>
      <c r="C2384" s="16">
        <v>44751</v>
      </c>
      <c r="D2384" s="15" t="s">
        <v>28</v>
      </c>
      <c r="E2384" s="1" t="s">
        <v>86</v>
      </c>
      <c r="F2384" s="15" t="s">
        <v>46</v>
      </c>
      <c r="G2384" s="1" t="s">
        <v>28</v>
      </c>
      <c r="H2384" s="17">
        <v>29040</v>
      </c>
      <c r="I2384" s="18">
        <v>0.29039999999999999</v>
      </c>
      <c r="J2384" s="1">
        <v>9078413</v>
      </c>
      <c r="K2384" s="1" t="s">
        <v>739</v>
      </c>
      <c r="L2384" s="19">
        <v>10290177.759199969</v>
      </c>
      <c r="M2384" s="1" t="s">
        <v>67</v>
      </c>
      <c r="N2384" s="1" t="s">
        <v>86</v>
      </c>
      <c r="O2384" s="1" t="s">
        <v>32</v>
      </c>
      <c r="P2384" s="20">
        <v>9078413</v>
      </c>
      <c r="Q2384" s="1" t="s">
        <v>340</v>
      </c>
      <c r="R2384" s="1" t="s">
        <v>89</v>
      </c>
      <c r="S2384" s="1" t="s">
        <v>80</v>
      </c>
      <c r="T2384" s="18">
        <f>IFERROR(VLOOKUP(A2384,'[1]For Report Q-2 '!$A$2:$T$3476,20,0),"-")</f>
        <v>0.29039999999999999</v>
      </c>
      <c r="U2384" s="55">
        <f>IFERROR(VLOOKUP(A2384,'[1]For Report Q-2 '!$A$2:$U$3476,21,0),"-")</f>
        <v>0</v>
      </c>
      <c r="V2384" s="2" t="str">
        <f>IFERROR(VLOOKUP(A2384,'[1]For Report Q-2 '!$A$2:$V$3476,22,0),"-")</f>
        <v>-</v>
      </c>
      <c r="W2384" s="1">
        <f>IFERROR(VLOOKUP(A2384,'[1]For Report Q-2 '!$A$2:$W$3476,23,0),"-")</f>
        <v>0</v>
      </c>
      <c r="X2384" s="1"/>
      <c r="Y2384" s="1"/>
      <c r="Z2384" s="2" t="str">
        <f>IFERROR(VLOOKUP(A2384,'[1]For Report Q-2 '!$A$2:$Z$3476,26,0),"-")</f>
        <v>-</v>
      </c>
      <c r="AA2384" s="1" t="str">
        <f>IFERROR(VLOOKUP(A2384,'[1]For Report Q-2 '!$A$2:$AH$3476,27,0),"-")</f>
        <v>-</v>
      </c>
      <c r="AB2384" s="1" t="str">
        <f>IFERROR(VLOOKUP(A2384,'[1]For Report Q-2 '!$A$2:$AH$3476,28,0),"-")</f>
        <v>-</v>
      </c>
      <c r="AC2384" s="2" t="str">
        <f>IFERROR(VLOOKUP(A2384,'[1]For Report Q-2 '!$A$2:$AH$3476,29,0),"-")</f>
        <v>-</v>
      </c>
      <c r="AD2384" s="2" t="str">
        <f>IFERROR(VLOOKUP(A2384,'[1]For Report Q-2 '!$A$2:$AH$3476,30,0),"-")</f>
        <v>-</v>
      </c>
      <c r="AE2384" s="1" t="str">
        <f>IFERROR(VLOOKUP(A2384,'[1]For Report Q-2 '!$A$2:$AH$3476,31,0),"-")</f>
        <v>-</v>
      </c>
      <c r="AF2384" s="1" t="str">
        <f>IFERROR(VLOOKUP(A2384,'[1]For Report Q-2 '!$A$2:$AH$3476,32,0),"-")</f>
        <v>-</v>
      </c>
      <c r="AG2384" s="2" t="str">
        <f>IFERROR(VLOOKUP(A2384,'[1]For Report Q-2 '!$A$2:$AH$3476,33,0),"-")</f>
        <v>-</v>
      </c>
      <c r="AH2384" s="1" t="str">
        <f t="shared" si="37"/>
        <v>--</v>
      </c>
      <c r="AI2384" t="e">
        <v>#N/A</v>
      </c>
      <c r="AJ2384" t="e">
        <v>#N/A</v>
      </c>
      <c r="AK2384" t="e">
        <v>#N/A</v>
      </c>
    </row>
    <row r="2385" spans="1:37" x14ac:dyDescent="0.25">
      <c r="A2385" s="15">
        <v>9096678</v>
      </c>
      <c r="B2385" s="15" t="s">
        <v>739</v>
      </c>
      <c r="C2385" s="16">
        <v>44774</v>
      </c>
      <c r="D2385" s="15" t="s">
        <v>28</v>
      </c>
      <c r="E2385" s="1" t="s">
        <v>86</v>
      </c>
      <c r="F2385" s="15" t="s">
        <v>46</v>
      </c>
      <c r="G2385" s="1" t="s">
        <v>28</v>
      </c>
      <c r="H2385" s="17">
        <v>13645</v>
      </c>
      <c r="I2385" s="18">
        <v>0.13644999999999999</v>
      </c>
      <c r="J2385" s="1">
        <v>9078413</v>
      </c>
      <c r="K2385" s="1" t="s">
        <v>739</v>
      </c>
      <c r="L2385" s="19">
        <v>10290177.759199969</v>
      </c>
      <c r="M2385" s="1" t="s">
        <v>67</v>
      </c>
      <c r="N2385" s="1" t="s">
        <v>86</v>
      </c>
      <c r="O2385" s="1" t="s">
        <v>38</v>
      </c>
      <c r="P2385" s="20">
        <v>9078413</v>
      </c>
      <c r="Q2385" s="1" t="s">
        <v>340</v>
      </c>
      <c r="R2385" s="1" t="s">
        <v>89</v>
      </c>
      <c r="S2385" s="1" t="s">
        <v>80</v>
      </c>
      <c r="T2385" s="18">
        <f>IFERROR(VLOOKUP(A2385,'[1]For Report Q-2 '!$A$2:$T$3476,20,0),"-")</f>
        <v>0.13644999999999999</v>
      </c>
      <c r="U2385" s="55">
        <f>IFERROR(VLOOKUP(A2385,'[1]For Report Q-2 '!$A$2:$U$3476,21,0),"-")</f>
        <v>0</v>
      </c>
      <c r="V2385" s="2" t="str">
        <f>IFERROR(VLOOKUP(A2385,'[1]For Report Q-2 '!$A$2:$V$3476,22,0),"-")</f>
        <v>-</v>
      </c>
      <c r="W2385" s="1">
        <f>IFERROR(VLOOKUP(A2385,'[1]For Report Q-2 '!$A$2:$W$3476,23,0),"-")</f>
        <v>0</v>
      </c>
      <c r="X2385" s="1"/>
      <c r="Y2385" s="1"/>
      <c r="Z2385" s="2" t="str">
        <f>IFERROR(VLOOKUP(A2385,'[1]For Report Q-2 '!$A$2:$Z$3476,26,0),"-")</f>
        <v>-</v>
      </c>
      <c r="AA2385" s="1" t="str">
        <f>IFERROR(VLOOKUP(A2385,'[1]For Report Q-2 '!$A$2:$AH$3476,27,0),"-")</f>
        <v>-</v>
      </c>
      <c r="AB2385" s="1" t="str">
        <f>IFERROR(VLOOKUP(A2385,'[1]For Report Q-2 '!$A$2:$AH$3476,28,0),"-")</f>
        <v>-</v>
      </c>
      <c r="AC2385" s="2" t="str">
        <f>IFERROR(VLOOKUP(A2385,'[1]For Report Q-2 '!$A$2:$AH$3476,29,0),"-")</f>
        <v>-</v>
      </c>
      <c r="AD2385" s="2" t="str">
        <f>IFERROR(VLOOKUP(A2385,'[1]For Report Q-2 '!$A$2:$AH$3476,30,0),"-")</f>
        <v>-</v>
      </c>
      <c r="AE2385" s="1" t="str">
        <f>IFERROR(VLOOKUP(A2385,'[1]For Report Q-2 '!$A$2:$AH$3476,31,0),"-")</f>
        <v>-</v>
      </c>
      <c r="AF2385" s="1" t="str">
        <f>IFERROR(VLOOKUP(A2385,'[1]For Report Q-2 '!$A$2:$AH$3476,32,0),"-")</f>
        <v>-</v>
      </c>
      <c r="AG2385" s="2" t="str">
        <f>IFERROR(VLOOKUP(A2385,'[1]For Report Q-2 '!$A$2:$AH$3476,33,0),"-")</f>
        <v>-</v>
      </c>
      <c r="AH2385" s="1" t="str">
        <f t="shared" si="37"/>
        <v>--</v>
      </c>
      <c r="AI2385" t="e">
        <v>#N/A</v>
      </c>
      <c r="AJ2385" t="e">
        <v>#N/A</v>
      </c>
      <c r="AK2385" t="e">
        <v>#N/A</v>
      </c>
    </row>
    <row r="2386" spans="1:37" x14ac:dyDescent="0.25">
      <c r="A2386" s="15">
        <v>9096679</v>
      </c>
      <c r="B2386" s="15" t="s">
        <v>739</v>
      </c>
      <c r="C2386" s="16">
        <v>44756</v>
      </c>
      <c r="D2386" s="15" t="s">
        <v>70</v>
      </c>
      <c r="E2386" s="1" t="s">
        <v>86</v>
      </c>
      <c r="F2386" s="15" t="s">
        <v>46</v>
      </c>
      <c r="G2386" s="1" t="s">
        <v>70</v>
      </c>
      <c r="H2386" s="17">
        <v>21415</v>
      </c>
      <c r="I2386" s="18">
        <v>0.21415000000000001</v>
      </c>
      <c r="J2386" s="1">
        <v>9078413</v>
      </c>
      <c r="K2386" s="1" t="s">
        <v>739</v>
      </c>
      <c r="L2386" s="19">
        <v>10290177.759199969</v>
      </c>
      <c r="M2386" s="1" t="s">
        <v>67</v>
      </c>
      <c r="N2386" s="1" t="s">
        <v>86</v>
      </c>
      <c r="O2386" s="1" t="s">
        <v>71</v>
      </c>
      <c r="P2386" s="20">
        <v>9078413</v>
      </c>
      <c r="Q2386" s="1" t="s">
        <v>340</v>
      </c>
      <c r="R2386" s="1" t="s">
        <v>89</v>
      </c>
      <c r="S2386" s="1" t="s">
        <v>80</v>
      </c>
      <c r="T2386" s="18">
        <f>IFERROR(VLOOKUP(A2386,'[1]For Report Q-2 '!$A$2:$T$3476,20,0),"-")</f>
        <v>0.21415000000000001</v>
      </c>
      <c r="U2386" s="55">
        <f>IFERROR(VLOOKUP(A2386,'[1]For Report Q-2 '!$A$2:$U$3476,21,0),"-")</f>
        <v>0</v>
      </c>
      <c r="V2386" s="2" t="str">
        <f>IFERROR(VLOOKUP(A2386,'[1]For Report Q-2 '!$A$2:$V$3476,22,0),"-")</f>
        <v>-</v>
      </c>
      <c r="W2386" s="1">
        <f>IFERROR(VLOOKUP(A2386,'[1]For Report Q-2 '!$A$2:$W$3476,23,0),"-")</f>
        <v>0</v>
      </c>
      <c r="X2386" s="1"/>
      <c r="Y2386" s="1"/>
      <c r="Z2386" s="2" t="str">
        <f>IFERROR(VLOOKUP(A2386,'[1]For Report Q-2 '!$A$2:$Z$3476,26,0),"-")</f>
        <v>-</v>
      </c>
      <c r="AA2386" s="1" t="str">
        <f>IFERROR(VLOOKUP(A2386,'[1]For Report Q-2 '!$A$2:$AH$3476,27,0),"-")</f>
        <v>-</v>
      </c>
      <c r="AB2386" s="1" t="str">
        <f>IFERROR(VLOOKUP(A2386,'[1]For Report Q-2 '!$A$2:$AH$3476,28,0),"-")</f>
        <v>-</v>
      </c>
      <c r="AC2386" s="2" t="str">
        <f>IFERROR(VLOOKUP(A2386,'[1]For Report Q-2 '!$A$2:$AH$3476,29,0),"-")</f>
        <v>-</v>
      </c>
      <c r="AD2386" s="2" t="str">
        <f>IFERROR(VLOOKUP(A2386,'[1]For Report Q-2 '!$A$2:$AH$3476,30,0),"-")</f>
        <v>-</v>
      </c>
      <c r="AE2386" s="1" t="str">
        <f>IFERROR(VLOOKUP(A2386,'[1]For Report Q-2 '!$A$2:$AH$3476,31,0),"-")</f>
        <v>-</v>
      </c>
      <c r="AF2386" s="1" t="str">
        <f>IFERROR(VLOOKUP(A2386,'[1]For Report Q-2 '!$A$2:$AH$3476,32,0),"-")</f>
        <v>-</v>
      </c>
      <c r="AG2386" s="2" t="str">
        <f>IFERROR(VLOOKUP(A2386,'[1]For Report Q-2 '!$A$2:$AH$3476,33,0),"-")</f>
        <v>-</v>
      </c>
      <c r="AH2386" s="1" t="str">
        <f t="shared" si="37"/>
        <v>--</v>
      </c>
      <c r="AI2386" t="e">
        <v>#N/A</v>
      </c>
      <c r="AJ2386" t="e">
        <v>#N/A</v>
      </c>
      <c r="AK2386" t="e">
        <v>#N/A</v>
      </c>
    </row>
    <row r="2387" spans="1:37" x14ac:dyDescent="0.25">
      <c r="A2387" s="15">
        <v>9096680</v>
      </c>
      <c r="B2387" s="15" t="s">
        <v>739</v>
      </c>
      <c r="C2387" s="16">
        <v>44702</v>
      </c>
      <c r="D2387" s="15" t="s">
        <v>28</v>
      </c>
      <c r="E2387" s="1" t="s">
        <v>86</v>
      </c>
      <c r="F2387" s="15" t="s">
        <v>46</v>
      </c>
      <c r="G2387" s="1" t="s">
        <v>28</v>
      </c>
      <c r="H2387" s="17">
        <v>17310</v>
      </c>
      <c r="I2387" s="18">
        <v>0.1731</v>
      </c>
      <c r="J2387" s="1">
        <v>9078413</v>
      </c>
      <c r="K2387" s="1" t="s">
        <v>739</v>
      </c>
      <c r="L2387" s="19">
        <v>10290177.759199969</v>
      </c>
      <c r="M2387" s="1" t="s">
        <v>67</v>
      </c>
      <c r="N2387" s="1" t="s">
        <v>86</v>
      </c>
      <c r="O2387" s="1" t="s">
        <v>32</v>
      </c>
      <c r="P2387" s="20">
        <v>9078413</v>
      </c>
      <c r="Q2387" s="1" t="s">
        <v>340</v>
      </c>
      <c r="R2387" s="1" t="s">
        <v>89</v>
      </c>
      <c r="S2387" s="1" t="s">
        <v>80</v>
      </c>
      <c r="T2387" s="18">
        <f>IFERROR(VLOOKUP(A2387,'[1]For Report Q-2 '!$A$2:$T$3476,20,0),"-")</f>
        <v>0.17094999999999999</v>
      </c>
      <c r="U2387" s="55">
        <f>IFERROR(VLOOKUP(A2387,'[1]For Report Q-2 '!$A$2:$U$3476,21,0),"-")</f>
        <v>0</v>
      </c>
      <c r="V2387" s="2" t="str">
        <f>IFERROR(VLOOKUP(A2387,'[1]For Report Q-2 '!$A$2:$V$3476,22,0),"-")</f>
        <v>-</v>
      </c>
      <c r="W2387" s="1">
        <f>IFERROR(VLOOKUP(A2387,'[1]For Report Q-2 '!$A$2:$W$3476,23,0),"-")</f>
        <v>0</v>
      </c>
      <c r="X2387" s="1"/>
      <c r="Y2387" s="1"/>
      <c r="Z2387" s="2" t="str">
        <f>IFERROR(VLOOKUP(A2387,'[1]For Report Q-2 '!$A$2:$Z$3476,26,0),"-")</f>
        <v>-</v>
      </c>
      <c r="AA2387" s="1" t="str">
        <f>IFERROR(VLOOKUP(A2387,'[1]For Report Q-2 '!$A$2:$AH$3476,27,0),"-")</f>
        <v>-</v>
      </c>
      <c r="AB2387" s="1" t="str">
        <f>IFERROR(VLOOKUP(A2387,'[1]For Report Q-2 '!$A$2:$AH$3476,28,0),"-")</f>
        <v>-</v>
      </c>
      <c r="AC2387" s="2" t="str">
        <f>IFERROR(VLOOKUP(A2387,'[1]For Report Q-2 '!$A$2:$AH$3476,29,0),"-")</f>
        <v>-</v>
      </c>
      <c r="AD2387" s="2" t="str">
        <f>IFERROR(VLOOKUP(A2387,'[1]For Report Q-2 '!$A$2:$AH$3476,30,0),"-")</f>
        <v>-</v>
      </c>
      <c r="AE2387" s="1" t="str">
        <f>IFERROR(VLOOKUP(A2387,'[1]For Report Q-2 '!$A$2:$AH$3476,31,0),"-")</f>
        <v>-</v>
      </c>
      <c r="AF2387" s="1" t="str">
        <f>IFERROR(VLOOKUP(A2387,'[1]For Report Q-2 '!$A$2:$AH$3476,32,0),"-")</f>
        <v>-</v>
      </c>
      <c r="AG2387" s="2" t="str">
        <f>IFERROR(VLOOKUP(A2387,'[1]For Report Q-2 '!$A$2:$AH$3476,33,0),"-")</f>
        <v>-</v>
      </c>
      <c r="AH2387" s="1" t="str">
        <f t="shared" si="37"/>
        <v>--</v>
      </c>
      <c r="AI2387" t="e">
        <v>#N/A</v>
      </c>
      <c r="AJ2387" t="e">
        <v>#N/A</v>
      </c>
      <c r="AK2387" t="e">
        <v>#N/A</v>
      </c>
    </row>
    <row r="2388" spans="1:37" x14ac:dyDescent="0.25">
      <c r="A2388" s="15">
        <v>9096682</v>
      </c>
      <c r="B2388" s="15" t="s">
        <v>739</v>
      </c>
      <c r="C2388" s="16">
        <v>44492</v>
      </c>
      <c r="D2388" s="15" t="s">
        <v>182</v>
      </c>
      <c r="E2388" s="1" t="s">
        <v>86</v>
      </c>
      <c r="F2388" s="15" t="s">
        <v>46</v>
      </c>
      <c r="G2388" s="1" t="s">
        <v>53</v>
      </c>
      <c r="H2388" s="17">
        <v>15075</v>
      </c>
      <c r="I2388" s="18">
        <v>0.15075</v>
      </c>
      <c r="J2388" s="1">
        <v>9078413</v>
      </c>
      <c r="K2388" s="1" t="s">
        <v>739</v>
      </c>
      <c r="L2388" s="19">
        <v>10290177.759199969</v>
      </c>
      <c r="M2388" s="1" t="s">
        <v>67</v>
      </c>
      <c r="N2388" s="1" t="s">
        <v>86</v>
      </c>
      <c r="O2388" s="1" t="s">
        <v>54</v>
      </c>
      <c r="P2388" s="20">
        <v>9078413</v>
      </c>
      <c r="Q2388" s="1" t="s">
        <v>340</v>
      </c>
      <c r="R2388" s="1" t="s">
        <v>89</v>
      </c>
      <c r="S2388" s="1" t="s">
        <v>80</v>
      </c>
      <c r="T2388" s="18">
        <f>IFERROR(VLOOKUP(A2388,'[1]For Report Q-2 '!$A$2:$T$3476,20,0),"-")</f>
        <v>0.15075</v>
      </c>
      <c r="U2388" s="55">
        <f>IFERROR(VLOOKUP(A2388,'[1]For Report Q-2 '!$A$2:$U$3476,21,0),"-")</f>
        <v>0</v>
      </c>
      <c r="V2388" s="2" t="str">
        <f>IFERROR(VLOOKUP(A2388,'[1]For Report Q-2 '!$A$2:$V$3476,22,0),"-")</f>
        <v>-</v>
      </c>
      <c r="W2388" s="1">
        <f>IFERROR(VLOOKUP(A2388,'[1]For Report Q-2 '!$A$2:$W$3476,23,0),"-")</f>
        <v>0</v>
      </c>
      <c r="X2388" s="1"/>
      <c r="Y2388" s="1"/>
      <c r="Z2388" s="2" t="str">
        <f>IFERROR(VLOOKUP(A2388,'[1]For Report Q-2 '!$A$2:$Z$3476,26,0),"-")</f>
        <v>-</v>
      </c>
      <c r="AA2388" s="1" t="str">
        <f>IFERROR(VLOOKUP(A2388,'[1]For Report Q-2 '!$A$2:$AH$3476,27,0),"-")</f>
        <v>-</v>
      </c>
      <c r="AB2388" s="1" t="str">
        <f>IFERROR(VLOOKUP(A2388,'[1]For Report Q-2 '!$A$2:$AH$3476,28,0),"-")</f>
        <v>-</v>
      </c>
      <c r="AC2388" s="2" t="str">
        <f>IFERROR(VLOOKUP(A2388,'[1]For Report Q-2 '!$A$2:$AH$3476,29,0),"-")</f>
        <v>-</v>
      </c>
      <c r="AD2388" s="2" t="str">
        <f>IFERROR(VLOOKUP(A2388,'[1]For Report Q-2 '!$A$2:$AH$3476,30,0),"-")</f>
        <v>-</v>
      </c>
      <c r="AE2388" s="1" t="str">
        <f>IFERROR(VLOOKUP(A2388,'[1]For Report Q-2 '!$A$2:$AH$3476,31,0),"-")</f>
        <v>-</v>
      </c>
      <c r="AF2388" s="1" t="str">
        <f>IFERROR(VLOOKUP(A2388,'[1]For Report Q-2 '!$A$2:$AH$3476,32,0),"-")</f>
        <v>-</v>
      </c>
      <c r="AG2388" s="2" t="str">
        <f>IFERROR(VLOOKUP(A2388,'[1]For Report Q-2 '!$A$2:$AH$3476,33,0),"-")</f>
        <v>-</v>
      </c>
      <c r="AH2388" s="1" t="str">
        <f t="shared" si="37"/>
        <v>--</v>
      </c>
      <c r="AI2388" t="e">
        <v>#N/A</v>
      </c>
      <c r="AJ2388" t="e">
        <v>#N/A</v>
      </c>
      <c r="AK2388" t="e">
        <v>#N/A</v>
      </c>
    </row>
    <row r="2389" spans="1:37" x14ac:dyDescent="0.25">
      <c r="A2389" s="15">
        <v>9096723</v>
      </c>
      <c r="B2389" s="15" t="s">
        <v>739</v>
      </c>
      <c r="C2389" s="16">
        <v>44760</v>
      </c>
      <c r="D2389" s="15" t="s">
        <v>104</v>
      </c>
      <c r="E2389" s="1" t="s">
        <v>86</v>
      </c>
      <c r="F2389" s="15" t="s">
        <v>46</v>
      </c>
      <c r="G2389" s="1" t="s">
        <v>104</v>
      </c>
      <c r="H2389" s="17">
        <v>16440</v>
      </c>
      <c r="I2389" s="18">
        <v>0.16439999999999999</v>
      </c>
      <c r="J2389" s="1">
        <v>9078413</v>
      </c>
      <c r="K2389" s="1" t="s">
        <v>739</v>
      </c>
      <c r="L2389" s="19">
        <v>10290177.759199969</v>
      </c>
      <c r="M2389" s="1" t="s">
        <v>67</v>
      </c>
      <c r="N2389" s="1" t="s">
        <v>86</v>
      </c>
      <c r="O2389" s="1" t="s">
        <v>105</v>
      </c>
      <c r="P2389" s="20">
        <v>9078413</v>
      </c>
      <c r="Q2389" s="1" t="s">
        <v>340</v>
      </c>
      <c r="R2389" s="1" t="s">
        <v>89</v>
      </c>
      <c r="S2389" s="1" t="s">
        <v>80</v>
      </c>
      <c r="T2389" s="18">
        <f>IFERROR(VLOOKUP(A2389,'[1]For Report Q-2 '!$A$2:$T$3476,20,0),"-")</f>
        <v>0.16439999999999999</v>
      </c>
      <c r="U2389" s="55">
        <f>IFERROR(VLOOKUP(A2389,'[1]For Report Q-2 '!$A$2:$U$3476,21,0),"-")</f>
        <v>0</v>
      </c>
      <c r="V2389" s="2" t="str">
        <f>IFERROR(VLOOKUP(A2389,'[1]For Report Q-2 '!$A$2:$V$3476,22,0),"-")</f>
        <v>-</v>
      </c>
      <c r="W2389" s="1">
        <f>IFERROR(VLOOKUP(A2389,'[1]For Report Q-2 '!$A$2:$W$3476,23,0),"-")</f>
        <v>0</v>
      </c>
      <c r="X2389" s="1"/>
      <c r="Y2389" s="1"/>
      <c r="Z2389" s="2" t="str">
        <f>IFERROR(VLOOKUP(A2389,'[1]For Report Q-2 '!$A$2:$Z$3476,26,0),"-")</f>
        <v>-</v>
      </c>
      <c r="AA2389" s="1" t="str">
        <f>IFERROR(VLOOKUP(A2389,'[1]For Report Q-2 '!$A$2:$AH$3476,27,0),"-")</f>
        <v>-</v>
      </c>
      <c r="AB2389" s="1" t="str">
        <f>IFERROR(VLOOKUP(A2389,'[1]For Report Q-2 '!$A$2:$AH$3476,28,0),"-")</f>
        <v>-</v>
      </c>
      <c r="AC2389" s="2" t="str">
        <f>IFERROR(VLOOKUP(A2389,'[1]For Report Q-2 '!$A$2:$AH$3476,29,0),"-")</f>
        <v>-</v>
      </c>
      <c r="AD2389" s="2" t="str">
        <f>IFERROR(VLOOKUP(A2389,'[1]For Report Q-2 '!$A$2:$AH$3476,30,0),"-")</f>
        <v>-</v>
      </c>
      <c r="AE2389" s="1" t="str">
        <f>IFERROR(VLOOKUP(A2389,'[1]For Report Q-2 '!$A$2:$AH$3476,31,0),"-")</f>
        <v>-</v>
      </c>
      <c r="AF2389" s="1" t="str">
        <f>IFERROR(VLOOKUP(A2389,'[1]For Report Q-2 '!$A$2:$AH$3476,32,0),"-")</f>
        <v>-</v>
      </c>
      <c r="AG2389" s="2" t="str">
        <f>IFERROR(VLOOKUP(A2389,'[1]For Report Q-2 '!$A$2:$AH$3476,33,0),"-")</f>
        <v>-</v>
      </c>
      <c r="AH2389" s="1" t="str">
        <f t="shared" si="37"/>
        <v>--</v>
      </c>
      <c r="AI2389" t="e">
        <v>#N/A</v>
      </c>
      <c r="AJ2389" t="e">
        <v>#N/A</v>
      </c>
      <c r="AK2389" t="e">
        <v>#N/A</v>
      </c>
    </row>
    <row r="2390" spans="1:37" x14ac:dyDescent="0.25">
      <c r="A2390" s="15">
        <v>9096725</v>
      </c>
      <c r="B2390" s="15" t="s">
        <v>739</v>
      </c>
      <c r="C2390" s="16">
        <v>44735</v>
      </c>
      <c r="D2390" s="15" t="s">
        <v>28</v>
      </c>
      <c r="E2390" s="1" t="s">
        <v>86</v>
      </c>
      <c r="F2390" s="15" t="s">
        <v>46</v>
      </c>
      <c r="G2390" s="1" t="s">
        <v>28</v>
      </c>
      <c r="H2390" s="17">
        <v>10615</v>
      </c>
      <c r="I2390" s="18">
        <v>0.10614999999999999</v>
      </c>
      <c r="J2390" s="1">
        <v>9078413</v>
      </c>
      <c r="K2390" s="1" t="s">
        <v>739</v>
      </c>
      <c r="L2390" s="19">
        <v>10290177.759199969</v>
      </c>
      <c r="M2390" s="1" t="s">
        <v>67</v>
      </c>
      <c r="N2390" s="1" t="s">
        <v>86</v>
      </c>
      <c r="O2390" s="1" t="s">
        <v>38</v>
      </c>
      <c r="P2390" s="20">
        <v>9078413</v>
      </c>
      <c r="Q2390" s="1" t="s">
        <v>340</v>
      </c>
      <c r="R2390" s="1" t="s">
        <v>89</v>
      </c>
      <c r="S2390" s="1" t="s">
        <v>80</v>
      </c>
      <c r="T2390" s="18">
        <f>IFERROR(VLOOKUP(A2390,'[1]For Report Q-2 '!$A$2:$T$3476,20,0),"-")</f>
        <v>0.10614999999999999</v>
      </c>
      <c r="U2390" s="55">
        <f>IFERROR(VLOOKUP(A2390,'[1]For Report Q-2 '!$A$2:$U$3476,21,0),"-")</f>
        <v>0</v>
      </c>
      <c r="V2390" s="2" t="str">
        <f>IFERROR(VLOOKUP(A2390,'[1]For Report Q-2 '!$A$2:$V$3476,22,0),"-")</f>
        <v>-</v>
      </c>
      <c r="W2390" s="1">
        <f>IFERROR(VLOOKUP(A2390,'[1]For Report Q-2 '!$A$2:$W$3476,23,0),"-")</f>
        <v>0</v>
      </c>
      <c r="X2390" s="1"/>
      <c r="Y2390" s="1"/>
      <c r="Z2390" s="2" t="str">
        <f>IFERROR(VLOOKUP(A2390,'[1]For Report Q-2 '!$A$2:$Z$3476,26,0),"-")</f>
        <v>-</v>
      </c>
      <c r="AA2390" s="1" t="str">
        <f>IFERROR(VLOOKUP(A2390,'[1]For Report Q-2 '!$A$2:$AH$3476,27,0),"-")</f>
        <v>-</v>
      </c>
      <c r="AB2390" s="1" t="str">
        <f>IFERROR(VLOOKUP(A2390,'[1]For Report Q-2 '!$A$2:$AH$3476,28,0),"-")</f>
        <v>-</v>
      </c>
      <c r="AC2390" s="2" t="str">
        <f>IFERROR(VLOOKUP(A2390,'[1]For Report Q-2 '!$A$2:$AH$3476,29,0),"-")</f>
        <v>-</v>
      </c>
      <c r="AD2390" s="2" t="str">
        <f>IFERROR(VLOOKUP(A2390,'[1]For Report Q-2 '!$A$2:$AH$3476,30,0),"-")</f>
        <v>-</v>
      </c>
      <c r="AE2390" s="1" t="str">
        <f>IFERROR(VLOOKUP(A2390,'[1]For Report Q-2 '!$A$2:$AH$3476,31,0),"-")</f>
        <v>-</v>
      </c>
      <c r="AF2390" s="1" t="str">
        <f>IFERROR(VLOOKUP(A2390,'[1]For Report Q-2 '!$A$2:$AH$3476,32,0),"-")</f>
        <v>-</v>
      </c>
      <c r="AG2390" s="2" t="str">
        <f>IFERROR(VLOOKUP(A2390,'[1]For Report Q-2 '!$A$2:$AH$3476,33,0),"-")</f>
        <v>-</v>
      </c>
      <c r="AH2390" s="1" t="str">
        <f t="shared" si="37"/>
        <v>--</v>
      </c>
      <c r="AI2390" t="e">
        <v>#N/A</v>
      </c>
      <c r="AJ2390" t="e">
        <v>#N/A</v>
      </c>
      <c r="AK2390" t="e">
        <v>#N/A</v>
      </c>
    </row>
    <row r="2391" spans="1:37" x14ac:dyDescent="0.25">
      <c r="A2391" s="15">
        <v>9096755</v>
      </c>
      <c r="B2391" s="15" t="s">
        <v>739</v>
      </c>
      <c r="C2391" s="16">
        <v>44774</v>
      </c>
      <c r="D2391" s="15" t="s">
        <v>28</v>
      </c>
      <c r="E2391" s="1" t="s">
        <v>86</v>
      </c>
      <c r="F2391" s="15" t="s">
        <v>46</v>
      </c>
      <c r="G2391" s="1" t="s">
        <v>28</v>
      </c>
      <c r="H2391" s="17">
        <v>9060</v>
      </c>
      <c r="I2391" s="18">
        <v>9.06E-2</v>
      </c>
      <c r="J2391" s="1">
        <v>9078413</v>
      </c>
      <c r="K2391" s="1" t="s">
        <v>739</v>
      </c>
      <c r="L2391" s="19">
        <v>10290177.759199969</v>
      </c>
      <c r="M2391" s="1" t="s">
        <v>67</v>
      </c>
      <c r="N2391" s="1" t="s">
        <v>86</v>
      </c>
      <c r="O2391" s="1" t="s">
        <v>38</v>
      </c>
      <c r="P2391" s="20">
        <v>9078413</v>
      </c>
      <c r="Q2391" s="1" t="s">
        <v>340</v>
      </c>
      <c r="R2391" s="1" t="s">
        <v>89</v>
      </c>
      <c r="S2391" s="1" t="s">
        <v>80</v>
      </c>
      <c r="T2391" s="18">
        <f>IFERROR(VLOOKUP(A2391,'[1]For Report Q-2 '!$A$2:$T$3476,20,0),"-")</f>
        <v>9.06E-2</v>
      </c>
      <c r="U2391" s="55">
        <f>IFERROR(VLOOKUP(A2391,'[1]For Report Q-2 '!$A$2:$U$3476,21,0),"-")</f>
        <v>0</v>
      </c>
      <c r="V2391" s="2" t="str">
        <f>IFERROR(VLOOKUP(A2391,'[1]For Report Q-2 '!$A$2:$V$3476,22,0),"-")</f>
        <v>-</v>
      </c>
      <c r="W2391" s="1">
        <f>IFERROR(VLOOKUP(A2391,'[1]For Report Q-2 '!$A$2:$W$3476,23,0),"-")</f>
        <v>0</v>
      </c>
      <c r="X2391" s="1"/>
      <c r="Y2391" s="1"/>
      <c r="Z2391" s="2" t="str">
        <f>IFERROR(VLOOKUP(A2391,'[1]For Report Q-2 '!$A$2:$Z$3476,26,0),"-")</f>
        <v>-</v>
      </c>
      <c r="AA2391" s="1" t="str">
        <f>IFERROR(VLOOKUP(A2391,'[1]For Report Q-2 '!$A$2:$AH$3476,27,0),"-")</f>
        <v>-</v>
      </c>
      <c r="AB2391" s="1" t="str">
        <f>IFERROR(VLOOKUP(A2391,'[1]For Report Q-2 '!$A$2:$AH$3476,28,0),"-")</f>
        <v>-</v>
      </c>
      <c r="AC2391" s="2" t="str">
        <f>IFERROR(VLOOKUP(A2391,'[1]For Report Q-2 '!$A$2:$AH$3476,29,0),"-")</f>
        <v>-</v>
      </c>
      <c r="AD2391" s="2" t="str">
        <f>IFERROR(VLOOKUP(A2391,'[1]For Report Q-2 '!$A$2:$AH$3476,30,0),"-")</f>
        <v>-</v>
      </c>
      <c r="AE2391" s="1" t="str">
        <f>IFERROR(VLOOKUP(A2391,'[1]For Report Q-2 '!$A$2:$AH$3476,31,0),"-")</f>
        <v>-</v>
      </c>
      <c r="AF2391" s="1" t="str">
        <f>IFERROR(VLOOKUP(A2391,'[1]For Report Q-2 '!$A$2:$AH$3476,32,0),"-")</f>
        <v>-</v>
      </c>
      <c r="AG2391" s="2" t="str">
        <f>IFERROR(VLOOKUP(A2391,'[1]For Report Q-2 '!$A$2:$AH$3476,33,0),"-")</f>
        <v>-</v>
      </c>
      <c r="AH2391" s="1" t="str">
        <f t="shared" si="37"/>
        <v>--</v>
      </c>
      <c r="AI2391" t="e">
        <v>#N/A</v>
      </c>
      <c r="AJ2391" t="e">
        <v>#N/A</v>
      </c>
      <c r="AK2391" t="e">
        <v>#N/A</v>
      </c>
    </row>
    <row r="2392" spans="1:37" x14ac:dyDescent="0.25">
      <c r="A2392" s="15">
        <v>9096840</v>
      </c>
      <c r="B2392" s="15" t="s">
        <v>739</v>
      </c>
      <c r="C2392" s="16">
        <v>44758</v>
      </c>
      <c r="D2392" s="15" t="s">
        <v>178</v>
      </c>
      <c r="E2392" s="1" t="s">
        <v>86</v>
      </c>
      <c r="F2392" s="15" t="s">
        <v>46</v>
      </c>
      <c r="G2392" s="1" t="s">
        <v>178</v>
      </c>
      <c r="H2392" s="17">
        <v>60890</v>
      </c>
      <c r="I2392" s="18">
        <v>0.6089</v>
      </c>
      <c r="J2392" s="1">
        <v>9078413</v>
      </c>
      <c r="K2392" s="1" t="s">
        <v>739</v>
      </c>
      <c r="L2392" s="19">
        <v>10290177.759199969</v>
      </c>
      <c r="M2392" s="1" t="s">
        <v>67</v>
      </c>
      <c r="N2392" s="1" t="s">
        <v>86</v>
      </c>
      <c r="O2392" s="1" t="s">
        <v>180</v>
      </c>
      <c r="P2392" s="20">
        <v>9078413</v>
      </c>
      <c r="Q2392" s="1" t="s">
        <v>340</v>
      </c>
      <c r="R2392" s="1" t="s">
        <v>89</v>
      </c>
      <c r="S2392" s="1" t="s">
        <v>80</v>
      </c>
      <c r="T2392" s="18">
        <f>IFERROR(VLOOKUP(A2392,'[1]For Report Q-2 '!$A$2:$T$3476,20,0),"-")</f>
        <v>0.59384999999999999</v>
      </c>
      <c r="U2392" s="55">
        <f>IFERROR(VLOOKUP(A2392,'[1]For Report Q-2 '!$A$2:$U$3476,21,0),"-")</f>
        <v>0</v>
      </c>
      <c r="V2392" s="2" t="str">
        <f>IFERROR(VLOOKUP(A2392,'[1]For Report Q-2 '!$A$2:$V$3476,22,0),"-")</f>
        <v>-</v>
      </c>
      <c r="W2392" s="1">
        <f>IFERROR(VLOOKUP(A2392,'[1]For Report Q-2 '!$A$2:$W$3476,23,0),"-")</f>
        <v>0</v>
      </c>
      <c r="X2392" s="1"/>
      <c r="Y2392" s="1"/>
      <c r="Z2392" s="2" t="str">
        <f>IFERROR(VLOOKUP(A2392,'[1]For Report Q-2 '!$A$2:$Z$3476,26,0),"-")</f>
        <v>-</v>
      </c>
      <c r="AA2392" s="1" t="str">
        <f>IFERROR(VLOOKUP(A2392,'[1]For Report Q-2 '!$A$2:$AH$3476,27,0),"-")</f>
        <v>-</v>
      </c>
      <c r="AB2392" s="1" t="str">
        <f>IFERROR(VLOOKUP(A2392,'[1]For Report Q-2 '!$A$2:$AH$3476,28,0),"-")</f>
        <v>-</v>
      </c>
      <c r="AC2392" s="2" t="str">
        <f>IFERROR(VLOOKUP(A2392,'[1]For Report Q-2 '!$A$2:$AH$3476,29,0),"-")</f>
        <v>-</v>
      </c>
      <c r="AD2392" s="2" t="str">
        <f>IFERROR(VLOOKUP(A2392,'[1]For Report Q-2 '!$A$2:$AH$3476,30,0),"-")</f>
        <v>-</v>
      </c>
      <c r="AE2392" s="1" t="str">
        <f>IFERROR(VLOOKUP(A2392,'[1]For Report Q-2 '!$A$2:$AH$3476,31,0),"-")</f>
        <v>-</v>
      </c>
      <c r="AF2392" s="1" t="str">
        <f>IFERROR(VLOOKUP(A2392,'[1]For Report Q-2 '!$A$2:$AH$3476,32,0),"-")</f>
        <v>-</v>
      </c>
      <c r="AG2392" s="2" t="str">
        <f>IFERROR(VLOOKUP(A2392,'[1]For Report Q-2 '!$A$2:$AH$3476,33,0),"-")</f>
        <v>-</v>
      </c>
      <c r="AH2392" s="1" t="str">
        <f t="shared" si="37"/>
        <v>--</v>
      </c>
      <c r="AI2392" t="e">
        <v>#N/A</v>
      </c>
      <c r="AJ2392" t="e">
        <v>#N/A</v>
      </c>
      <c r="AK2392" t="e">
        <v>#N/A</v>
      </c>
    </row>
    <row r="2393" spans="1:37" x14ac:dyDescent="0.25">
      <c r="A2393" s="15">
        <v>9097007</v>
      </c>
      <c r="B2393" s="15" t="s">
        <v>739</v>
      </c>
      <c r="C2393" s="16">
        <v>44713</v>
      </c>
      <c r="D2393" s="15" t="s">
        <v>178</v>
      </c>
      <c r="E2393" s="1" t="s">
        <v>86</v>
      </c>
      <c r="F2393" s="15" t="s">
        <v>46</v>
      </c>
      <c r="G2393" s="1" t="s">
        <v>178</v>
      </c>
      <c r="H2393" s="17">
        <v>18825</v>
      </c>
      <c r="I2393" s="18">
        <v>0.18825</v>
      </c>
      <c r="J2393" s="1">
        <v>9078413</v>
      </c>
      <c r="K2393" s="1" t="s">
        <v>739</v>
      </c>
      <c r="L2393" s="19">
        <v>10290177.759199969</v>
      </c>
      <c r="M2393" s="1" t="s">
        <v>67</v>
      </c>
      <c r="N2393" s="1" t="s">
        <v>86</v>
      </c>
      <c r="O2393" s="1" t="s">
        <v>180</v>
      </c>
      <c r="P2393" s="20">
        <v>9078413</v>
      </c>
      <c r="Q2393" s="1" t="s">
        <v>340</v>
      </c>
      <c r="R2393" s="1" t="s">
        <v>89</v>
      </c>
      <c r="S2393" s="1" t="s">
        <v>80</v>
      </c>
      <c r="T2393" s="18">
        <f>IFERROR(VLOOKUP(A2393,'[1]For Report Q-2 '!$A$2:$T$3476,20,0),"-")</f>
        <v>0.18609999999999999</v>
      </c>
      <c r="U2393" s="55">
        <f>IFERROR(VLOOKUP(A2393,'[1]For Report Q-2 '!$A$2:$U$3476,21,0),"-")</f>
        <v>0</v>
      </c>
      <c r="V2393" s="2" t="str">
        <f>IFERROR(VLOOKUP(A2393,'[1]For Report Q-2 '!$A$2:$V$3476,22,0),"-")</f>
        <v>-</v>
      </c>
      <c r="W2393" s="1">
        <f>IFERROR(VLOOKUP(A2393,'[1]For Report Q-2 '!$A$2:$W$3476,23,0),"-")</f>
        <v>0</v>
      </c>
      <c r="X2393" s="1"/>
      <c r="Y2393" s="1"/>
      <c r="Z2393" s="2" t="str">
        <f>IFERROR(VLOOKUP(A2393,'[1]For Report Q-2 '!$A$2:$Z$3476,26,0),"-")</f>
        <v>-</v>
      </c>
      <c r="AA2393" s="1" t="str">
        <f>IFERROR(VLOOKUP(A2393,'[1]For Report Q-2 '!$A$2:$AH$3476,27,0),"-")</f>
        <v>-</v>
      </c>
      <c r="AB2393" s="1" t="str">
        <f>IFERROR(VLOOKUP(A2393,'[1]For Report Q-2 '!$A$2:$AH$3476,28,0),"-")</f>
        <v>-</v>
      </c>
      <c r="AC2393" s="2" t="str">
        <f>IFERROR(VLOOKUP(A2393,'[1]For Report Q-2 '!$A$2:$AH$3476,29,0),"-")</f>
        <v>-</v>
      </c>
      <c r="AD2393" s="2" t="str">
        <f>IFERROR(VLOOKUP(A2393,'[1]For Report Q-2 '!$A$2:$AH$3476,30,0),"-")</f>
        <v>-</v>
      </c>
      <c r="AE2393" s="1" t="str">
        <f>IFERROR(VLOOKUP(A2393,'[1]For Report Q-2 '!$A$2:$AH$3476,31,0),"-")</f>
        <v>-</v>
      </c>
      <c r="AF2393" s="1" t="str">
        <f>IFERROR(VLOOKUP(A2393,'[1]For Report Q-2 '!$A$2:$AH$3476,32,0),"-")</f>
        <v>-</v>
      </c>
      <c r="AG2393" s="2" t="str">
        <f>IFERROR(VLOOKUP(A2393,'[1]For Report Q-2 '!$A$2:$AH$3476,33,0),"-")</f>
        <v>-</v>
      </c>
      <c r="AH2393" s="1" t="str">
        <f t="shared" si="37"/>
        <v>--</v>
      </c>
      <c r="AI2393" t="e">
        <v>#N/A</v>
      </c>
      <c r="AJ2393" t="e">
        <v>#N/A</v>
      </c>
      <c r="AK2393" t="e">
        <v>#N/A</v>
      </c>
    </row>
    <row r="2394" spans="1:37" x14ac:dyDescent="0.25">
      <c r="A2394" s="15">
        <v>9097008</v>
      </c>
      <c r="B2394" s="15" t="s">
        <v>739</v>
      </c>
      <c r="C2394" s="16">
        <v>44757</v>
      </c>
      <c r="D2394" s="15" t="s">
        <v>104</v>
      </c>
      <c r="E2394" s="1" t="s">
        <v>86</v>
      </c>
      <c r="F2394" s="15" t="s">
        <v>46</v>
      </c>
      <c r="G2394" s="1" t="s">
        <v>104</v>
      </c>
      <c r="H2394" s="17">
        <v>128285</v>
      </c>
      <c r="I2394" s="18">
        <v>1.28285</v>
      </c>
      <c r="J2394" s="1">
        <v>9078413</v>
      </c>
      <c r="K2394" s="1" t="s">
        <v>739</v>
      </c>
      <c r="L2394" s="19">
        <v>10290177.759199969</v>
      </c>
      <c r="M2394" s="1" t="s">
        <v>67</v>
      </c>
      <c r="N2394" s="1" t="s">
        <v>86</v>
      </c>
      <c r="O2394" s="1" t="s">
        <v>105</v>
      </c>
      <c r="P2394" s="20">
        <v>9078413</v>
      </c>
      <c r="Q2394" s="1" t="s">
        <v>340</v>
      </c>
      <c r="R2394" s="1" t="s">
        <v>89</v>
      </c>
      <c r="S2394" s="1" t="s">
        <v>80</v>
      </c>
      <c r="T2394" s="18">
        <f>IFERROR(VLOOKUP(A2394,'[1]For Report Q-2 '!$A$2:$T$3476,20,0),"-")</f>
        <v>1.28285</v>
      </c>
      <c r="U2394" s="55">
        <f>IFERROR(VLOOKUP(A2394,'[1]For Report Q-2 '!$A$2:$U$3476,21,0),"-")</f>
        <v>0</v>
      </c>
      <c r="V2394" s="2" t="str">
        <f>IFERROR(VLOOKUP(A2394,'[1]For Report Q-2 '!$A$2:$V$3476,22,0),"-")</f>
        <v>-</v>
      </c>
      <c r="W2394" s="1">
        <f>IFERROR(VLOOKUP(A2394,'[1]For Report Q-2 '!$A$2:$W$3476,23,0),"-")</f>
        <v>0</v>
      </c>
      <c r="X2394" s="1"/>
      <c r="Y2394" s="1"/>
      <c r="Z2394" s="2" t="str">
        <f>IFERROR(VLOOKUP(A2394,'[1]For Report Q-2 '!$A$2:$Z$3476,26,0),"-")</f>
        <v>-</v>
      </c>
      <c r="AA2394" s="1" t="str">
        <f>IFERROR(VLOOKUP(A2394,'[1]For Report Q-2 '!$A$2:$AH$3476,27,0),"-")</f>
        <v>-</v>
      </c>
      <c r="AB2394" s="1" t="str">
        <f>IFERROR(VLOOKUP(A2394,'[1]For Report Q-2 '!$A$2:$AH$3476,28,0),"-")</f>
        <v>-</v>
      </c>
      <c r="AC2394" s="2" t="str">
        <f>IFERROR(VLOOKUP(A2394,'[1]For Report Q-2 '!$A$2:$AH$3476,29,0),"-")</f>
        <v>-</v>
      </c>
      <c r="AD2394" s="2" t="str">
        <f>IFERROR(VLOOKUP(A2394,'[1]For Report Q-2 '!$A$2:$AH$3476,30,0),"-")</f>
        <v>-</v>
      </c>
      <c r="AE2394" s="1" t="str">
        <f>IFERROR(VLOOKUP(A2394,'[1]For Report Q-2 '!$A$2:$AH$3476,31,0),"-")</f>
        <v>-</v>
      </c>
      <c r="AF2394" s="1" t="str">
        <f>IFERROR(VLOOKUP(A2394,'[1]For Report Q-2 '!$A$2:$AH$3476,32,0),"-")</f>
        <v>-</v>
      </c>
      <c r="AG2394" s="2" t="str">
        <f>IFERROR(VLOOKUP(A2394,'[1]For Report Q-2 '!$A$2:$AH$3476,33,0),"-")</f>
        <v>-</v>
      </c>
      <c r="AH2394" s="1" t="str">
        <f t="shared" si="37"/>
        <v>--</v>
      </c>
      <c r="AI2394" t="e">
        <v>#N/A</v>
      </c>
      <c r="AJ2394" t="e">
        <v>#N/A</v>
      </c>
      <c r="AK2394" t="e">
        <v>#N/A</v>
      </c>
    </row>
    <row r="2395" spans="1:37" x14ac:dyDescent="0.25">
      <c r="A2395" s="15">
        <v>9097196</v>
      </c>
      <c r="B2395" s="15" t="s">
        <v>739</v>
      </c>
      <c r="C2395" s="16">
        <v>44805</v>
      </c>
      <c r="D2395" s="15" t="s">
        <v>28</v>
      </c>
      <c r="E2395" s="1" t="s">
        <v>86</v>
      </c>
      <c r="F2395" s="15" t="s">
        <v>46</v>
      </c>
      <c r="G2395" s="1" t="s">
        <v>28</v>
      </c>
      <c r="H2395" s="17">
        <v>109570</v>
      </c>
      <c r="I2395" s="18">
        <v>1.0956999999999999</v>
      </c>
      <c r="J2395" s="1">
        <v>9078413</v>
      </c>
      <c r="K2395" s="1" t="s">
        <v>739</v>
      </c>
      <c r="L2395" s="19">
        <v>10290177.759199969</v>
      </c>
      <c r="M2395" s="1" t="s">
        <v>67</v>
      </c>
      <c r="N2395" s="1" t="s">
        <v>86</v>
      </c>
      <c r="O2395" s="1" t="s">
        <v>38</v>
      </c>
      <c r="P2395" s="20">
        <v>9078413</v>
      </c>
      <c r="Q2395" s="1" t="s">
        <v>340</v>
      </c>
      <c r="R2395" s="1" t="s">
        <v>89</v>
      </c>
      <c r="S2395" s="1" t="s">
        <v>80</v>
      </c>
      <c r="T2395" s="18">
        <f>IFERROR(VLOOKUP(A2395,'[1]For Report Q-2 '!$A$2:$T$3476,20,0),"-")</f>
        <v>1.0956999999999999</v>
      </c>
      <c r="U2395" s="55">
        <f>IFERROR(VLOOKUP(A2395,'[1]For Report Q-2 '!$A$2:$U$3476,21,0),"-")</f>
        <v>0</v>
      </c>
      <c r="V2395" s="2" t="str">
        <f>IFERROR(VLOOKUP(A2395,'[1]For Report Q-2 '!$A$2:$V$3476,22,0),"-")</f>
        <v>-</v>
      </c>
      <c r="W2395" s="1">
        <f>IFERROR(VLOOKUP(A2395,'[1]For Report Q-2 '!$A$2:$W$3476,23,0),"-")</f>
        <v>0</v>
      </c>
      <c r="X2395" s="1"/>
      <c r="Y2395" s="1"/>
      <c r="Z2395" s="2" t="str">
        <f>IFERROR(VLOOKUP(A2395,'[1]For Report Q-2 '!$A$2:$Z$3476,26,0),"-")</f>
        <v>-</v>
      </c>
      <c r="AA2395" s="1" t="str">
        <f>IFERROR(VLOOKUP(A2395,'[1]For Report Q-2 '!$A$2:$AH$3476,27,0),"-")</f>
        <v>-</v>
      </c>
      <c r="AB2395" s="1" t="str">
        <f>IFERROR(VLOOKUP(A2395,'[1]For Report Q-2 '!$A$2:$AH$3476,28,0),"-")</f>
        <v>-</v>
      </c>
      <c r="AC2395" s="2" t="str">
        <f>IFERROR(VLOOKUP(A2395,'[1]For Report Q-2 '!$A$2:$AH$3476,29,0),"-")</f>
        <v>-</v>
      </c>
      <c r="AD2395" s="2" t="str">
        <f>IFERROR(VLOOKUP(A2395,'[1]For Report Q-2 '!$A$2:$AH$3476,30,0),"-")</f>
        <v>-</v>
      </c>
      <c r="AE2395" s="1" t="str">
        <f>IFERROR(VLOOKUP(A2395,'[1]For Report Q-2 '!$A$2:$AH$3476,31,0),"-")</f>
        <v>-</v>
      </c>
      <c r="AF2395" s="1" t="str">
        <f>IFERROR(VLOOKUP(A2395,'[1]For Report Q-2 '!$A$2:$AH$3476,32,0),"-")</f>
        <v>-</v>
      </c>
      <c r="AG2395" s="2" t="str">
        <f>IFERROR(VLOOKUP(A2395,'[1]For Report Q-2 '!$A$2:$AH$3476,33,0),"-")</f>
        <v>-</v>
      </c>
      <c r="AH2395" s="1" t="str">
        <f t="shared" si="37"/>
        <v>--</v>
      </c>
      <c r="AI2395" t="e">
        <v>#N/A</v>
      </c>
      <c r="AJ2395" t="e">
        <v>#N/A</v>
      </c>
      <c r="AK2395" t="e">
        <v>#N/A</v>
      </c>
    </row>
    <row r="2396" spans="1:37" x14ac:dyDescent="0.25">
      <c r="A2396" s="15">
        <v>9097198</v>
      </c>
      <c r="B2396" s="15" t="s">
        <v>739</v>
      </c>
      <c r="C2396" s="16">
        <v>44765</v>
      </c>
      <c r="D2396" s="15" t="s">
        <v>28</v>
      </c>
      <c r="E2396" s="1" t="s">
        <v>86</v>
      </c>
      <c r="F2396" s="15" t="s">
        <v>46</v>
      </c>
      <c r="G2396" s="1" t="s">
        <v>28</v>
      </c>
      <c r="H2396" s="17">
        <v>44955</v>
      </c>
      <c r="I2396" s="18">
        <v>0.44955000000000001</v>
      </c>
      <c r="J2396" s="1">
        <v>9078413</v>
      </c>
      <c r="K2396" s="1" t="s">
        <v>739</v>
      </c>
      <c r="L2396" s="19">
        <v>10290177.759199969</v>
      </c>
      <c r="M2396" s="1" t="s">
        <v>67</v>
      </c>
      <c r="N2396" s="1" t="s">
        <v>86</v>
      </c>
      <c r="O2396" s="1" t="s">
        <v>38</v>
      </c>
      <c r="P2396" s="20">
        <v>9078413</v>
      </c>
      <c r="Q2396" s="1" t="s">
        <v>340</v>
      </c>
      <c r="R2396" s="1" t="s">
        <v>89</v>
      </c>
      <c r="S2396" s="1" t="s">
        <v>80</v>
      </c>
      <c r="T2396" s="18">
        <f>IFERROR(VLOOKUP(A2396,'[1]For Report Q-2 '!$A$2:$T$3476,20,0),"-")</f>
        <v>0.29825000000000002</v>
      </c>
      <c r="U2396" s="55">
        <f>IFERROR(VLOOKUP(A2396,'[1]For Report Q-2 '!$A$2:$U$3476,21,0),"-")</f>
        <v>0</v>
      </c>
      <c r="V2396" s="2" t="str">
        <f>IFERROR(VLOOKUP(A2396,'[1]For Report Q-2 '!$A$2:$V$3476,22,0),"-")</f>
        <v>-</v>
      </c>
      <c r="W2396" s="1">
        <f>IFERROR(VLOOKUP(A2396,'[1]For Report Q-2 '!$A$2:$W$3476,23,0),"-")</f>
        <v>0</v>
      </c>
      <c r="X2396" s="1"/>
      <c r="Y2396" s="1"/>
      <c r="Z2396" s="2">
        <f>IFERROR(VLOOKUP(A2396,'[1]For Report Q-2 '!$A$2:$Z$3476,26,0),"-")</f>
        <v>46120.991388888899</v>
      </c>
      <c r="AA2396" s="1" t="str">
        <f>IFERROR(VLOOKUP(A2396,'[1]For Report Q-2 '!$A$2:$AH$3476,27,0),"-")</f>
        <v>SR26045519803</v>
      </c>
      <c r="AB2396" s="1" t="str">
        <f>IFERROR(VLOOKUP(A2396,'[1]For Report Q-2 '!$A$2:$AH$3476,28,0),"-")</f>
        <v>Active</v>
      </c>
      <c r="AC2396" s="2" t="str">
        <f>IFERROR(VLOOKUP(A2396,'[1]For Report Q-2 '!$A$2:$AH$3476,29,0),"-")</f>
        <v>-</v>
      </c>
      <c r="AD2396" s="2" t="str">
        <f>IFERROR(VLOOKUP(A2396,'[1]For Report Q-2 '!$A$2:$AH$3476,30,0),"-")</f>
        <v>-</v>
      </c>
      <c r="AE2396" s="1" t="str">
        <f>IFERROR(VLOOKUP(A2396,'[1]For Report Q-2 '!$A$2:$AH$3476,31,0),"-")</f>
        <v>-</v>
      </c>
      <c r="AF2396" s="1" t="str">
        <f>IFERROR(VLOOKUP(A2396,'[1]For Report Q-2 '!$A$2:$AH$3476,32,0),"-")</f>
        <v>-</v>
      </c>
      <c r="AG2396" s="2" t="str">
        <f>IFERROR(VLOOKUP(A2396,'[1]For Report Q-2 '!$A$2:$AH$3476,33,0),"-")</f>
        <v>-</v>
      </c>
      <c r="AH2396" s="1" t="str">
        <f t="shared" si="37"/>
        <v>-Active</v>
      </c>
      <c r="AI2396" s="1" t="s">
        <v>1517</v>
      </c>
      <c r="AJ2396" s="1" t="s">
        <v>1430</v>
      </c>
      <c r="AK2396" s="1" t="s">
        <v>1552</v>
      </c>
    </row>
    <row r="2397" spans="1:37" x14ac:dyDescent="0.25">
      <c r="A2397" s="15">
        <v>9097318</v>
      </c>
      <c r="B2397" s="15" t="s">
        <v>739</v>
      </c>
      <c r="C2397" s="16">
        <v>44801</v>
      </c>
      <c r="D2397" s="15" t="s">
        <v>28</v>
      </c>
      <c r="E2397" s="1" t="s">
        <v>86</v>
      </c>
      <c r="F2397" s="15" t="s">
        <v>46</v>
      </c>
      <c r="G2397" s="1" t="s">
        <v>28</v>
      </c>
      <c r="H2397" s="17">
        <v>94520</v>
      </c>
      <c r="I2397" s="18">
        <v>0.94520000000000004</v>
      </c>
      <c r="J2397" s="1">
        <v>9078413</v>
      </c>
      <c r="K2397" s="1" t="s">
        <v>739</v>
      </c>
      <c r="L2397" s="19">
        <v>10290177.759199969</v>
      </c>
      <c r="M2397" s="1" t="s">
        <v>67</v>
      </c>
      <c r="N2397" s="1" t="s">
        <v>86</v>
      </c>
      <c r="O2397" s="1" t="s">
        <v>38</v>
      </c>
      <c r="P2397" s="20">
        <v>9078413</v>
      </c>
      <c r="Q2397" s="1" t="s">
        <v>340</v>
      </c>
      <c r="R2397" s="1" t="s">
        <v>89</v>
      </c>
      <c r="S2397" s="1" t="s">
        <v>80</v>
      </c>
      <c r="T2397" s="18">
        <f>IFERROR(VLOOKUP(A2397,'[1]For Report Q-2 '!$A$2:$T$3476,20,0),"-")</f>
        <v>0.92664999999999997</v>
      </c>
      <c r="U2397" s="55">
        <f>IFERROR(VLOOKUP(A2397,'[1]For Report Q-2 '!$A$2:$U$3476,21,0),"-")</f>
        <v>0</v>
      </c>
      <c r="V2397" s="2" t="str">
        <f>IFERROR(VLOOKUP(A2397,'[1]For Report Q-2 '!$A$2:$V$3476,22,0),"-")</f>
        <v>-</v>
      </c>
      <c r="W2397" s="1">
        <f>IFERROR(VLOOKUP(A2397,'[1]For Report Q-2 '!$A$2:$W$3476,23,0),"-")</f>
        <v>0</v>
      </c>
      <c r="X2397" s="1"/>
      <c r="Y2397" s="1"/>
      <c r="Z2397" s="2" t="str">
        <f>IFERROR(VLOOKUP(A2397,'[1]For Report Q-2 '!$A$2:$Z$3476,26,0),"-")</f>
        <v>-</v>
      </c>
      <c r="AA2397" s="1" t="str">
        <f>IFERROR(VLOOKUP(A2397,'[1]For Report Q-2 '!$A$2:$AH$3476,27,0),"-")</f>
        <v>-</v>
      </c>
      <c r="AB2397" s="1" t="str">
        <f>IFERROR(VLOOKUP(A2397,'[1]For Report Q-2 '!$A$2:$AH$3476,28,0),"-")</f>
        <v>-</v>
      </c>
      <c r="AC2397" s="2" t="str">
        <f>IFERROR(VLOOKUP(A2397,'[1]For Report Q-2 '!$A$2:$AH$3476,29,0),"-")</f>
        <v>-</v>
      </c>
      <c r="AD2397" s="2" t="str">
        <f>IFERROR(VLOOKUP(A2397,'[1]For Report Q-2 '!$A$2:$AH$3476,30,0),"-")</f>
        <v>-</v>
      </c>
      <c r="AE2397" s="1" t="str">
        <f>IFERROR(VLOOKUP(A2397,'[1]For Report Q-2 '!$A$2:$AH$3476,31,0),"-")</f>
        <v>-</v>
      </c>
      <c r="AF2397" s="1" t="str">
        <f>IFERROR(VLOOKUP(A2397,'[1]For Report Q-2 '!$A$2:$AH$3476,32,0),"-")</f>
        <v>-</v>
      </c>
      <c r="AG2397" s="2" t="str">
        <f>IFERROR(VLOOKUP(A2397,'[1]For Report Q-2 '!$A$2:$AH$3476,33,0),"-")</f>
        <v>-</v>
      </c>
      <c r="AH2397" s="1" t="str">
        <f t="shared" si="37"/>
        <v>--</v>
      </c>
      <c r="AI2397" t="e">
        <v>#N/A</v>
      </c>
      <c r="AJ2397" t="e">
        <v>#N/A</v>
      </c>
      <c r="AK2397" t="e">
        <v>#N/A</v>
      </c>
    </row>
    <row r="2398" spans="1:37" x14ac:dyDescent="0.25">
      <c r="A2398" s="15">
        <v>9097324</v>
      </c>
      <c r="B2398" s="15" t="s">
        <v>739</v>
      </c>
      <c r="C2398" s="16">
        <v>44742</v>
      </c>
      <c r="D2398" s="15" t="s">
        <v>28</v>
      </c>
      <c r="E2398" s="1" t="s">
        <v>86</v>
      </c>
      <c r="F2398" s="15" t="s">
        <v>46</v>
      </c>
      <c r="G2398" s="1" t="s">
        <v>28</v>
      </c>
      <c r="H2398" s="17">
        <v>854.15</v>
      </c>
      <c r="I2398" s="18">
        <v>8.5415000000000005E-3</v>
      </c>
      <c r="J2398" s="1">
        <v>9078413</v>
      </c>
      <c r="K2398" s="1" t="s">
        <v>739</v>
      </c>
      <c r="L2398" s="19">
        <v>10290177.759199969</v>
      </c>
      <c r="M2398" s="1" t="s">
        <v>67</v>
      </c>
      <c r="N2398" s="1" t="s">
        <v>86</v>
      </c>
      <c r="O2398" s="1" t="s">
        <v>32</v>
      </c>
      <c r="P2398" s="20">
        <v>9078413</v>
      </c>
      <c r="Q2398" s="1" t="s">
        <v>340</v>
      </c>
      <c r="R2398" s="1" t="s">
        <v>89</v>
      </c>
      <c r="S2398" s="1" t="s">
        <v>80</v>
      </c>
      <c r="T2398" s="18">
        <f>IFERROR(VLOOKUP(A2398,'[1]For Report Q-2 '!$A$2:$T$3476,20,0),"-")</f>
        <v>8.5415000000000005E-3</v>
      </c>
      <c r="U2398" s="55">
        <f>IFERROR(VLOOKUP(A2398,'[1]For Report Q-2 '!$A$2:$U$3476,21,0),"-")</f>
        <v>0</v>
      </c>
      <c r="V2398" s="2" t="str">
        <f>IFERROR(VLOOKUP(A2398,'[1]For Report Q-2 '!$A$2:$V$3476,22,0),"-")</f>
        <v>-</v>
      </c>
      <c r="W2398" s="1">
        <f>IFERROR(VLOOKUP(A2398,'[1]For Report Q-2 '!$A$2:$W$3476,23,0),"-")</f>
        <v>0</v>
      </c>
      <c r="X2398" s="1"/>
      <c r="Y2398" s="1"/>
      <c r="Z2398" s="2" t="str">
        <f>IFERROR(VLOOKUP(A2398,'[1]For Report Q-2 '!$A$2:$Z$3476,26,0),"-")</f>
        <v>-</v>
      </c>
      <c r="AA2398" s="1" t="str">
        <f>IFERROR(VLOOKUP(A2398,'[1]For Report Q-2 '!$A$2:$AH$3476,27,0),"-")</f>
        <v>-</v>
      </c>
      <c r="AB2398" s="1" t="str">
        <f>IFERROR(VLOOKUP(A2398,'[1]For Report Q-2 '!$A$2:$AH$3476,28,0),"-")</f>
        <v>-</v>
      </c>
      <c r="AC2398" s="2" t="str">
        <f>IFERROR(VLOOKUP(A2398,'[1]For Report Q-2 '!$A$2:$AH$3476,29,0),"-")</f>
        <v>-</v>
      </c>
      <c r="AD2398" s="2" t="str">
        <f>IFERROR(VLOOKUP(A2398,'[1]For Report Q-2 '!$A$2:$AH$3476,30,0),"-")</f>
        <v>-</v>
      </c>
      <c r="AE2398" s="1" t="str">
        <f>IFERROR(VLOOKUP(A2398,'[1]For Report Q-2 '!$A$2:$AH$3476,31,0),"-")</f>
        <v>-</v>
      </c>
      <c r="AF2398" s="1" t="str">
        <f>IFERROR(VLOOKUP(A2398,'[1]For Report Q-2 '!$A$2:$AH$3476,32,0),"-")</f>
        <v>-</v>
      </c>
      <c r="AG2398" s="2" t="str">
        <f>IFERROR(VLOOKUP(A2398,'[1]For Report Q-2 '!$A$2:$AH$3476,33,0),"-")</f>
        <v>-</v>
      </c>
      <c r="AH2398" s="1" t="str">
        <f t="shared" si="37"/>
        <v>--</v>
      </c>
      <c r="AI2398" t="e">
        <v>#N/A</v>
      </c>
      <c r="AJ2398" t="e">
        <v>#N/A</v>
      </c>
      <c r="AK2398" t="e">
        <v>#N/A</v>
      </c>
    </row>
    <row r="2399" spans="1:37" x14ac:dyDescent="0.25">
      <c r="A2399" s="15">
        <v>9097325</v>
      </c>
      <c r="B2399" s="15" t="s">
        <v>739</v>
      </c>
      <c r="C2399" s="16">
        <v>44771</v>
      </c>
      <c r="D2399" s="15" t="s">
        <v>28</v>
      </c>
      <c r="E2399" s="1" t="s">
        <v>86</v>
      </c>
      <c r="F2399" s="15" t="s">
        <v>46</v>
      </c>
      <c r="G2399" s="1" t="s">
        <v>28</v>
      </c>
      <c r="H2399" s="17">
        <v>669.68</v>
      </c>
      <c r="I2399" s="18">
        <v>6.6967999999999993E-3</v>
      </c>
      <c r="J2399" s="1">
        <v>9078413</v>
      </c>
      <c r="K2399" s="1" t="s">
        <v>739</v>
      </c>
      <c r="L2399" s="19">
        <v>10290177.759199969</v>
      </c>
      <c r="M2399" s="1" t="s">
        <v>67</v>
      </c>
      <c r="N2399" s="1" t="s">
        <v>86</v>
      </c>
      <c r="O2399" s="1" t="s">
        <v>32</v>
      </c>
      <c r="P2399" s="20">
        <v>9078413</v>
      </c>
      <c r="Q2399" s="1" t="s">
        <v>340</v>
      </c>
      <c r="R2399" s="1" t="s">
        <v>89</v>
      </c>
      <c r="S2399" s="1" t="s">
        <v>80</v>
      </c>
      <c r="T2399" s="18">
        <f>IFERROR(VLOOKUP(A2399,'[1]For Report Q-2 '!$A$2:$T$3476,20,0),"-")</f>
        <v>6.6967999999999993E-3</v>
      </c>
      <c r="U2399" s="55">
        <f>IFERROR(VLOOKUP(A2399,'[1]For Report Q-2 '!$A$2:$U$3476,21,0),"-")</f>
        <v>0</v>
      </c>
      <c r="V2399" s="2" t="str">
        <f>IFERROR(VLOOKUP(A2399,'[1]For Report Q-2 '!$A$2:$V$3476,22,0),"-")</f>
        <v>-</v>
      </c>
      <c r="W2399" s="1">
        <f>IFERROR(VLOOKUP(A2399,'[1]For Report Q-2 '!$A$2:$W$3476,23,0),"-")</f>
        <v>0</v>
      </c>
      <c r="X2399" s="1"/>
      <c r="Y2399" s="1"/>
      <c r="Z2399" s="2" t="str">
        <f>IFERROR(VLOOKUP(A2399,'[1]For Report Q-2 '!$A$2:$Z$3476,26,0),"-")</f>
        <v>-</v>
      </c>
      <c r="AA2399" s="1" t="str">
        <f>IFERROR(VLOOKUP(A2399,'[1]For Report Q-2 '!$A$2:$AH$3476,27,0),"-")</f>
        <v>-</v>
      </c>
      <c r="AB2399" s="1" t="str">
        <f>IFERROR(VLOOKUP(A2399,'[1]For Report Q-2 '!$A$2:$AH$3476,28,0),"-")</f>
        <v>-</v>
      </c>
      <c r="AC2399" s="2" t="str">
        <f>IFERROR(VLOOKUP(A2399,'[1]For Report Q-2 '!$A$2:$AH$3476,29,0),"-")</f>
        <v>-</v>
      </c>
      <c r="AD2399" s="2" t="str">
        <f>IFERROR(VLOOKUP(A2399,'[1]For Report Q-2 '!$A$2:$AH$3476,30,0),"-")</f>
        <v>-</v>
      </c>
      <c r="AE2399" s="1" t="str">
        <f>IFERROR(VLOOKUP(A2399,'[1]For Report Q-2 '!$A$2:$AH$3476,31,0),"-")</f>
        <v>-</v>
      </c>
      <c r="AF2399" s="1" t="str">
        <f>IFERROR(VLOOKUP(A2399,'[1]For Report Q-2 '!$A$2:$AH$3476,32,0),"-")</f>
        <v>-</v>
      </c>
      <c r="AG2399" s="2" t="str">
        <f>IFERROR(VLOOKUP(A2399,'[1]For Report Q-2 '!$A$2:$AH$3476,33,0),"-")</f>
        <v>-</v>
      </c>
      <c r="AH2399" s="1" t="str">
        <f t="shared" si="37"/>
        <v>--</v>
      </c>
      <c r="AI2399" t="e">
        <v>#N/A</v>
      </c>
      <c r="AJ2399" t="e">
        <v>#N/A</v>
      </c>
      <c r="AK2399" t="e">
        <v>#N/A</v>
      </c>
    </row>
    <row r="2400" spans="1:37" x14ac:dyDescent="0.25">
      <c r="A2400" s="15">
        <v>9097326</v>
      </c>
      <c r="B2400" s="15" t="s">
        <v>739</v>
      </c>
      <c r="C2400" s="16">
        <v>44742</v>
      </c>
      <c r="D2400" s="15" t="s">
        <v>28</v>
      </c>
      <c r="E2400" s="1" t="s">
        <v>86</v>
      </c>
      <c r="F2400" s="15" t="s">
        <v>46</v>
      </c>
      <c r="G2400" s="1" t="s">
        <v>28</v>
      </c>
      <c r="H2400" s="17">
        <v>854.15</v>
      </c>
      <c r="I2400" s="18">
        <v>8.5415000000000005E-3</v>
      </c>
      <c r="J2400" s="1">
        <v>9078413</v>
      </c>
      <c r="K2400" s="1" t="s">
        <v>739</v>
      </c>
      <c r="L2400" s="19">
        <v>10290177.759199969</v>
      </c>
      <c r="M2400" s="1" t="s">
        <v>67</v>
      </c>
      <c r="N2400" s="1" t="s">
        <v>86</v>
      </c>
      <c r="O2400" s="1" t="s">
        <v>32</v>
      </c>
      <c r="P2400" s="20">
        <v>9078413</v>
      </c>
      <c r="Q2400" s="1" t="s">
        <v>340</v>
      </c>
      <c r="R2400" s="1" t="s">
        <v>89</v>
      </c>
      <c r="S2400" s="1" t="s">
        <v>80</v>
      </c>
      <c r="T2400" s="18">
        <f>IFERROR(VLOOKUP(A2400,'[1]For Report Q-2 '!$A$2:$T$3476,20,0),"-")</f>
        <v>8.5415000000000005E-3</v>
      </c>
      <c r="U2400" s="55">
        <f>IFERROR(VLOOKUP(A2400,'[1]For Report Q-2 '!$A$2:$U$3476,21,0),"-")</f>
        <v>0</v>
      </c>
      <c r="V2400" s="2" t="str">
        <f>IFERROR(VLOOKUP(A2400,'[1]For Report Q-2 '!$A$2:$V$3476,22,0),"-")</f>
        <v>-</v>
      </c>
      <c r="W2400" s="1">
        <f>IFERROR(VLOOKUP(A2400,'[1]For Report Q-2 '!$A$2:$W$3476,23,0),"-")</f>
        <v>0</v>
      </c>
      <c r="X2400" s="1"/>
      <c r="Y2400" s="1"/>
      <c r="Z2400" s="2" t="str">
        <f>IFERROR(VLOOKUP(A2400,'[1]For Report Q-2 '!$A$2:$Z$3476,26,0),"-")</f>
        <v>-</v>
      </c>
      <c r="AA2400" s="1" t="str">
        <f>IFERROR(VLOOKUP(A2400,'[1]For Report Q-2 '!$A$2:$AH$3476,27,0),"-")</f>
        <v>-</v>
      </c>
      <c r="AB2400" s="1" t="str">
        <f>IFERROR(VLOOKUP(A2400,'[1]For Report Q-2 '!$A$2:$AH$3476,28,0),"-")</f>
        <v>-</v>
      </c>
      <c r="AC2400" s="2" t="str">
        <f>IFERROR(VLOOKUP(A2400,'[1]For Report Q-2 '!$A$2:$AH$3476,29,0),"-")</f>
        <v>-</v>
      </c>
      <c r="AD2400" s="2" t="str">
        <f>IFERROR(VLOOKUP(A2400,'[1]For Report Q-2 '!$A$2:$AH$3476,30,0),"-")</f>
        <v>-</v>
      </c>
      <c r="AE2400" s="1" t="str">
        <f>IFERROR(VLOOKUP(A2400,'[1]For Report Q-2 '!$A$2:$AH$3476,31,0),"-")</f>
        <v>-</v>
      </c>
      <c r="AF2400" s="1" t="str">
        <f>IFERROR(VLOOKUP(A2400,'[1]For Report Q-2 '!$A$2:$AH$3476,32,0),"-")</f>
        <v>-</v>
      </c>
      <c r="AG2400" s="2" t="str">
        <f>IFERROR(VLOOKUP(A2400,'[1]For Report Q-2 '!$A$2:$AH$3476,33,0),"-")</f>
        <v>-</v>
      </c>
      <c r="AH2400" s="1" t="str">
        <f t="shared" si="37"/>
        <v>--</v>
      </c>
      <c r="AI2400" t="e">
        <v>#N/A</v>
      </c>
      <c r="AJ2400" t="e">
        <v>#N/A</v>
      </c>
      <c r="AK2400" t="e">
        <v>#N/A</v>
      </c>
    </row>
    <row r="2401" spans="1:37" x14ac:dyDescent="0.25">
      <c r="A2401" s="15">
        <v>9097347</v>
      </c>
      <c r="B2401" s="15" t="s">
        <v>739</v>
      </c>
      <c r="C2401" s="16">
        <v>44742</v>
      </c>
      <c r="D2401" s="15" t="s">
        <v>28</v>
      </c>
      <c r="E2401" s="1" t="s">
        <v>86</v>
      </c>
      <c r="F2401" s="15" t="s">
        <v>46</v>
      </c>
      <c r="G2401" s="1" t="s">
        <v>28</v>
      </c>
      <c r="H2401" s="17">
        <v>854.15</v>
      </c>
      <c r="I2401" s="18">
        <v>8.5415000000000005E-3</v>
      </c>
      <c r="J2401" s="1">
        <v>9078413</v>
      </c>
      <c r="K2401" s="1" t="s">
        <v>739</v>
      </c>
      <c r="L2401" s="19">
        <v>10290177.759199969</v>
      </c>
      <c r="M2401" s="1" t="s">
        <v>67</v>
      </c>
      <c r="N2401" s="1" t="s">
        <v>86</v>
      </c>
      <c r="O2401" s="1" t="s">
        <v>32</v>
      </c>
      <c r="P2401" s="20">
        <v>9078413</v>
      </c>
      <c r="Q2401" s="1" t="s">
        <v>340</v>
      </c>
      <c r="R2401" s="1" t="s">
        <v>89</v>
      </c>
      <c r="S2401" s="1" t="s">
        <v>80</v>
      </c>
      <c r="T2401" s="18">
        <f>IFERROR(VLOOKUP(A2401,'[1]For Report Q-2 '!$A$2:$T$3476,20,0),"-")</f>
        <v>8.5415000000000005E-3</v>
      </c>
      <c r="U2401" s="55">
        <f>IFERROR(VLOOKUP(A2401,'[1]For Report Q-2 '!$A$2:$U$3476,21,0),"-")</f>
        <v>0</v>
      </c>
      <c r="V2401" s="2" t="str">
        <f>IFERROR(VLOOKUP(A2401,'[1]For Report Q-2 '!$A$2:$V$3476,22,0),"-")</f>
        <v>-</v>
      </c>
      <c r="W2401" s="1">
        <f>IFERROR(VLOOKUP(A2401,'[1]For Report Q-2 '!$A$2:$W$3476,23,0),"-")</f>
        <v>0</v>
      </c>
      <c r="X2401" s="1"/>
      <c r="Y2401" s="1"/>
      <c r="Z2401" s="2" t="str">
        <f>IFERROR(VLOOKUP(A2401,'[1]For Report Q-2 '!$A$2:$Z$3476,26,0),"-")</f>
        <v>-</v>
      </c>
      <c r="AA2401" s="1" t="str">
        <f>IFERROR(VLOOKUP(A2401,'[1]For Report Q-2 '!$A$2:$AH$3476,27,0),"-")</f>
        <v>-</v>
      </c>
      <c r="AB2401" s="1" t="str">
        <f>IFERROR(VLOOKUP(A2401,'[1]For Report Q-2 '!$A$2:$AH$3476,28,0),"-")</f>
        <v>-</v>
      </c>
      <c r="AC2401" s="2" t="str">
        <f>IFERROR(VLOOKUP(A2401,'[1]For Report Q-2 '!$A$2:$AH$3476,29,0),"-")</f>
        <v>-</v>
      </c>
      <c r="AD2401" s="2" t="str">
        <f>IFERROR(VLOOKUP(A2401,'[1]For Report Q-2 '!$A$2:$AH$3476,30,0),"-")</f>
        <v>-</v>
      </c>
      <c r="AE2401" s="1" t="str">
        <f>IFERROR(VLOOKUP(A2401,'[1]For Report Q-2 '!$A$2:$AH$3476,31,0),"-")</f>
        <v>-</v>
      </c>
      <c r="AF2401" s="1" t="str">
        <f>IFERROR(VLOOKUP(A2401,'[1]For Report Q-2 '!$A$2:$AH$3476,32,0),"-")</f>
        <v>-</v>
      </c>
      <c r="AG2401" s="2" t="str">
        <f>IFERROR(VLOOKUP(A2401,'[1]For Report Q-2 '!$A$2:$AH$3476,33,0),"-")</f>
        <v>-</v>
      </c>
      <c r="AH2401" s="1" t="str">
        <f t="shared" si="37"/>
        <v>--</v>
      </c>
      <c r="AI2401" t="e">
        <v>#N/A</v>
      </c>
      <c r="AJ2401" t="e">
        <v>#N/A</v>
      </c>
      <c r="AK2401" t="e">
        <v>#N/A</v>
      </c>
    </row>
    <row r="2402" spans="1:37" x14ac:dyDescent="0.25">
      <c r="A2402" s="15">
        <v>9097349</v>
      </c>
      <c r="B2402" s="15" t="s">
        <v>739</v>
      </c>
      <c r="C2402" s="16">
        <v>44742</v>
      </c>
      <c r="D2402" s="15" t="s">
        <v>28</v>
      </c>
      <c r="E2402" s="1" t="s">
        <v>86</v>
      </c>
      <c r="F2402" s="15" t="s">
        <v>46</v>
      </c>
      <c r="G2402" s="1" t="s">
        <v>28</v>
      </c>
      <c r="H2402" s="17">
        <v>854.15</v>
      </c>
      <c r="I2402" s="18">
        <v>8.5415000000000005E-3</v>
      </c>
      <c r="J2402" s="1">
        <v>9078413</v>
      </c>
      <c r="K2402" s="1" t="s">
        <v>739</v>
      </c>
      <c r="L2402" s="19">
        <v>10290177.759199969</v>
      </c>
      <c r="M2402" s="1" t="s">
        <v>67</v>
      </c>
      <c r="N2402" s="1" t="s">
        <v>86</v>
      </c>
      <c r="O2402" s="1" t="s">
        <v>32</v>
      </c>
      <c r="P2402" s="20">
        <v>9078413</v>
      </c>
      <c r="Q2402" s="1" t="s">
        <v>340</v>
      </c>
      <c r="R2402" s="1" t="s">
        <v>89</v>
      </c>
      <c r="S2402" s="1" t="s">
        <v>80</v>
      </c>
      <c r="T2402" s="18">
        <f>IFERROR(VLOOKUP(A2402,'[1]For Report Q-2 '!$A$2:$T$3476,20,0),"-")</f>
        <v>8.5415000000000005E-3</v>
      </c>
      <c r="U2402" s="55">
        <f>IFERROR(VLOOKUP(A2402,'[1]For Report Q-2 '!$A$2:$U$3476,21,0),"-")</f>
        <v>0</v>
      </c>
      <c r="V2402" s="2" t="str">
        <f>IFERROR(VLOOKUP(A2402,'[1]For Report Q-2 '!$A$2:$V$3476,22,0),"-")</f>
        <v>-</v>
      </c>
      <c r="W2402" s="1">
        <f>IFERROR(VLOOKUP(A2402,'[1]For Report Q-2 '!$A$2:$W$3476,23,0),"-")</f>
        <v>0</v>
      </c>
      <c r="X2402" s="1"/>
      <c r="Y2402" s="1"/>
      <c r="Z2402" s="2" t="str">
        <f>IFERROR(VLOOKUP(A2402,'[1]For Report Q-2 '!$A$2:$Z$3476,26,0),"-")</f>
        <v>-</v>
      </c>
      <c r="AA2402" s="1" t="str">
        <f>IFERROR(VLOOKUP(A2402,'[1]For Report Q-2 '!$A$2:$AH$3476,27,0),"-")</f>
        <v>-</v>
      </c>
      <c r="AB2402" s="1" t="str">
        <f>IFERROR(VLOOKUP(A2402,'[1]For Report Q-2 '!$A$2:$AH$3476,28,0),"-")</f>
        <v>-</v>
      </c>
      <c r="AC2402" s="2" t="str">
        <f>IFERROR(VLOOKUP(A2402,'[1]For Report Q-2 '!$A$2:$AH$3476,29,0),"-")</f>
        <v>-</v>
      </c>
      <c r="AD2402" s="2" t="str">
        <f>IFERROR(VLOOKUP(A2402,'[1]For Report Q-2 '!$A$2:$AH$3476,30,0),"-")</f>
        <v>-</v>
      </c>
      <c r="AE2402" s="1" t="str">
        <f>IFERROR(VLOOKUP(A2402,'[1]For Report Q-2 '!$A$2:$AH$3476,31,0),"-")</f>
        <v>-</v>
      </c>
      <c r="AF2402" s="1" t="str">
        <f>IFERROR(VLOOKUP(A2402,'[1]For Report Q-2 '!$A$2:$AH$3476,32,0),"-")</f>
        <v>-</v>
      </c>
      <c r="AG2402" s="2" t="str">
        <f>IFERROR(VLOOKUP(A2402,'[1]For Report Q-2 '!$A$2:$AH$3476,33,0),"-")</f>
        <v>-</v>
      </c>
      <c r="AH2402" s="1" t="str">
        <f t="shared" si="37"/>
        <v>--</v>
      </c>
      <c r="AI2402" t="e">
        <v>#N/A</v>
      </c>
      <c r="AJ2402" t="e">
        <v>#N/A</v>
      </c>
      <c r="AK2402" t="e">
        <v>#N/A</v>
      </c>
    </row>
    <row r="2403" spans="1:37" x14ac:dyDescent="0.25">
      <c r="A2403" s="15">
        <v>9097350</v>
      </c>
      <c r="B2403" s="15" t="s">
        <v>739</v>
      </c>
      <c r="C2403" s="16">
        <v>44742</v>
      </c>
      <c r="D2403" s="15" t="s">
        <v>28</v>
      </c>
      <c r="E2403" s="1" t="s">
        <v>86</v>
      </c>
      <c r="F2403" s="15" t="s">
        <v>46</v>
      </c>
      <c r="G2403" s="1" t="s">
        <v>28</v>
      </c>
      <c r="H2403" s="17">
        <v>854.15</v>
      </c>
      <c r="I2403" s="18">
        <v>8.5415000000000005E-3</v>
      </c>
      <c r="J2403" s="1">
        <v>9078413</v>
      </c>
      <c r="K2403" s="1" t="s">
        <v>739</v>
      </c>
      <c r="L2403" s="19">
        <v>10290177.759199969</v>
      </c>
      <c r="M2403" s="1" t="s">
        <v>67</v>
      </c>
      <c r="N2403" s="1" t="s">
        <v>86</v>
      </c>
      <c r="O2403" s="1" t="s">
        <v>32</v>
      </c>
      <c r="P2403" s="20">
        <v>9078413</v>
      </c>
      <c r="Q2403" s="1" t="s">
        <v>340</v>
      </c>
      <c r="R2403" s="1" t="s">
        <v>89</v>
      </c>
      <c r="S2403" s="1" t="s">
        <v>80</v>
      </c>
      <c r="T2403" s="18">
        <f>IFERROR(VLOOKUP(A2403,'[1]For Report Q-2 '!$A$2:$T$3476,20,0),"-")</f>
        <v>8.5415000000000005E-3</v>
      </c>
      <c r="U2403" s="55">
        <f>IFERROR(VLOOKUP(A2403,'[1]For Report Q-2 '!$A$2:$U$3476,21,0),"-")</f>
        <v>0</v>
      </c>
      <c r="V2403" s="2" t="str">
        <f>IFERROR(VLOOKUP(A2403,'[1]For Report Q-2 '!$A$2:$V$3476,22,0),"-")</f>
        <v>-</v>
      </c>
      <c r="W2403" s="1">
        <f>IFERROR(VLOOKUP(A2403,'[1]For Report Q-2 '!$A$2:$W$3476,23,0),"-")</f>
        <v>0</v>
      </c>
      <c r="X2403" s="1"/>
      <c r="Y2403" s="1"/>
      <c r="Z2403" s="2" t="str">
        <f>IFERROR(VLOOKUP(A2403,'[1]For Report Q-2 '!$A$2:$Z$3476,26,0),"-")</f>
        <v>-</v>
      </c>
      <c r="AA2403" s="1" t="str">
        <f>IFERROR(VLOOKUP(A2403,'[1]For Report Q-2 '!$A$2:$AH$3476,27,0),"-")</f>
        <v>-</v>
      </c>
      <c r="AB2403" s="1" t="str">
        <f>IFERROR(VLOOKUP(A2403,'[1]For Report Q-2 '!$A$2:$AH$3476,28,0),"-")</f>
        <v>-</v>
      </c>
      <c r="AC2403" s="2" t="str">
        <f>IFERROR(VLOOKUP(A2403,'[1]For Report Q-2 '!$A$2:$AH$3476,29,0),"-")</f>
        <v>-</v>
      </c>
      <c r="AD2403" s="2" t="str">
        <f>IFERROR(VLOOKUP(A2403,'[1]For Report Q-2 '!$A$2:$AH$3476,30,0),"-")</f>
        <v>-</v>
      </c>
      <c r="AE2403" s="1" t="str">
        <f>IFERROR(VLOOKUP(A2403,'[1]For Report Q-2 '!$A$2:$AH$3476,31,0),"-")</f>
        <v>-</v>
      </c>
      <c r="AF2403" s="1" t="str">
        <f>IFERROR(VLOOKUP(A2403,'[1]For Report Q-2 '!$A$2:$AH$3476,32,0),"-")</f>
        <v>-</v>
      </c>
      <c r="AG2403" s="2" t="str">
        <f>IFERROR(VLOOKUP(A2403,'[1]For Report Q-2 '!$A$2:$AH$3476,33,0),"-")</f>
        <v>-</v>
      </c>
      <c r="AH2403" s="1" t="str">
        <f t="shared" si="37"/>
        <v>--</v>
      </c>
      <c r="AI2403" t="e">
        <v>#N/A</v>
      </c>
      <c r="AJ2403" t="e">
        <v>#N/A</v>
      </c>
      <c r="AK2403" t="e">
        <v>#N/A</v>
      </c>
    </row>
    <row r="2404" spans="1:37" x14ac:dyDescent="0.25">
      <c r="A2404" s="15">
        <v>9097351</v>
      </c>
      <c r="B2404" s="15" t="s">
        <v>739</v>
      </c>
      <c r="C2404" s="16">
        <v>44742</v>
      </c>
      <c r="D2404" s="15" t="s">
        <v>28</v>
      </c>
      <c r="E2404" s="1" t="s">
        <v>86</v>
      </c>
      <c r="F2404" s="15" t="s">
        <v>46</v>
      </c>
      <c r="G2404" s="1" t="s">
        <v>28</v>
      </c>
      <c r="H2404" s="17">
        <v>854.15</v>
      </c>
      <c r="I2404" s="18">
        <v>8.5415000000000005E-3</v>
      </c>
      <c r="J2404" s="1">
        <v>9078413</v>
      </c>
      <c r="K2404" s="1" t="s">
        <v>739</v>
      </c>
      <c r="L2404" s="19">
        <v>10290177.759199969</v>
      </c>
      <c r="M2404" s="1" t="s">
        <v>67</v>
      </c>
      <c r="N2404" s="1" t="s">
        <v>86</v>
      </c>
      <c r="O2404" s="1" t="s">
        <v>32</v>
      </c>
      <c r="P2404" s="20">
        <v>9078413</v>
      </c>
      <c r="Q2404" s="1" t="s">
        <v>340</v>
      </c>
      <c r="R2404" s="1" t="s">
        <v>89</v>
      </c>
      <c r="S2404" s="1" t="s">
        <v>80</v>
      </c>
      <c r="T2404" s="18">
        <f>IFERROR(VLOOKUP(A2404,'[1]For Report Q-2 '!$A$2:$T$3476,20,0),"-")</f>
        <v>8.5415000000000005E-3</v>
      </c>
      <c r="U2404" s="55">
        <f>IFERROR(VLOOKUP(A2404,'[1]For Report Q-2 '!$A$2:$U$3476,21,0),"-")</f>
        <v>0</v>
      </c>
      <c r="V2404" s="2" t="str">
        <f>IFERROR(VLOOKUP(A2404,'[1]For Report Q-2 '!$A$2:$V$3476,22,0),"-")</f>
        <v>-</v>
      </c>
      <c r="W2404" s="1">
        <f>IFERROR(VLOOKUP(A2404,'[1]For Report Q-2 '!$A$2:$W$3476,23,0),"-")</f>
        <v>0</v>
      </c>
      <c r="X2404" s="1"/>
      <c r="Y2404" s="1"/>
      <c r="Z2404" s="2" t="str">
        <f>IFERROR(VLOOKUP(A2404,'[1]For Report Q-2 '!$A$2:$Z$3476,26,0),"-")</f>
        <v>-</v>
      </c>
      <c r="AA2404" s="1" t="str">
        <f>IFERROR(VLOOKUP(A2404,'[1]For Report Q-2 '!$A$2:$AH$3476,27,0),"-")</f>
        <v>-</v>
      </c>
      <c r="AB2404" s="1" t="str">
        <f>IFERROR(VLOOKUP(A2404,'[1]For Report Q-2 '!$A$2:$AH$3476,28,0),"-")</f>
        <v>-</v>
      </c>
      <c r="AC2404" s="2" t="str">
        <f>IFERROR(VLOOKUP(A2404,'[1]For Report Q-2 '!$A$2:$AH$3476,29,0),"-")</f>
        <v>-</v>
      </c>
      <c r="AD2404" s="2" t="str">
        <f>IFERROR(VLOOKUP(A2404,'[1]For Report Q-2 '!$A$2:$AH$3476,30,0),"-")</f>
        <v>-</v>
      </c>
      <c r="AE2404" s="1" t="str">
        <f>IFERROR(VLOOKUP(A2404,'[1]For Report Q-2 '!$A$2:$AH$3476,31,0),"-")</f>
        <v>-</v>
      </c>
      <c r="AF2404" s="1" t="str">
        <f>IFERROR(VLOOKUP(A2404,'[1]For Report Q-2 '!$A$2:$AH$3476,32,0),"-")</f>
        <v>-</v>
      </c>
      <c r="AG2404" s="2" t="str">
        <f>IFERROR(VLOOKUP(A2404,'[1]For Report Q-2 '!$A$2:$AH$3476,33,0),"-")</f>
        <v>-</v>
      </c>
      <c r="AH2404" s="1" t="str">
        <f t="shared" si="37"/>
        <v>--</v>
      </c>
      <c r="AI2404" t="e">
        <v>#N/A</v>
      </c>
      <c r="AJ2404" t="e">
        <v>#N/A</v>
      </c>
      <c r="AK2404" t="e">
        <v>#N/A</v>
      </c>
    </row>
    <row r="2405" spans="1:37" x14ac:dyDescent="0.25">
      <c r="A2405" s="15">
        <v>9097352</v>
      </c>
      <c r="B2405" s="15" t="s">
        <v>739</v>
      </c>
      <c r="C2405" s="16">
        <v>44742</v>
      </c>
      <c r="D2405" s="15" t="s">
        <v>28</v>
      </c>
      <c r="E2405" s="1" t="s">
        <v>86</v>
      </c>
      <c r="F2405" s="15" t="s">
        <v>46</v>
      </c>
      <c r="G2405" s="1" t="s">
        <v>28</v>
      </c>
      <c r="H2405" s="17">
        <v>854.15</v>
      </c>
      <c r="I2405" s="18">
        <v>8.5415000000000005E-3</v>
      </c>
      <c r="J2405" s="1">
        <v>9078413</v>
      </c>
      <c r="K2405" s="1" t="s">
        <v>739</v>
      </c>
      <c r="L2405" s="19">
        <v>10290177.759199969</v>
      </c>
      <c r="M2405" s="1" t="s">
        <v>67</v>
      </c>
      <c r="N2405" s="1" t="s">
        <v>86</v>
      </c>
      <c r="O2405" s="1" t="s">
        <v>32</v>
      </c>
      <c r="P2405" s="20">
        <v>9078413</v>
      </c>
      <c r="Q2405" s="1" t="s">
        <v>340</v>
      </c>
      <c r="R2405" s="1" t="s">
        <v>89</v>
      </c>
      <c r="S2405" s="1" t="s">
        <v>80</v>
      </c>
      <c r="T2405" s="18">
        <f>IFERROR(VLOOKUP(A2405,'[1]For Report Q-2 '!$A$2:$T$3476,20,0),"-")</f>
        <v>8.5415000000000005E-3</v>
      </c>
      <c r="U2405" s="55">
        <f>IFERROR(VLOOKUP(A2405,'[1]For Report Q-2 '!$A$2:$U$3476,21,0),"-")</f>
        <v>0</v>
      </c>
      <c r="V2405" s="2" t="str">
        <f>IFERROR(VLOOKUP(A2405,'[1]For Report Q-2 '!$A$2:$V$3476,22,0),"-")</f>
        <v>-</v>
      </c>
      <c r="W2405" s="1">
        <f>IFERROR(VLOOKUP(A2405,'[1]For Report Q-2 '!$A$2:$W$3476,23,0),"-")</f>
        <v>0</v>
      </c>
      <c r="X2405" s="1"/>
      <c r="Y2405" s="1"/>
      <c r="Z2405" s="2" t="str">
        <f>IFERROR(VLOOKUP(A2405,'[1]For Report Q-2 '!$A$2:$Z$3476,26,0),"-")</f>
        <v>-</v>
      </c>
      <c r="AA2405" s="1" t="str">
        <f>IFERROR(VLOOKUP(A2405,'[1]For Report Q-2 '!$A$2:$AH$3476,27,0),"-")</f>
        <v>-</v>
      </c>
      <c r="AB2405" s="1" t="str">
        <f>IFERROR(VLOOKUP(A2405,'[1]For Report Q-2 '!$A$2:$AH$3476,28,0),"-")</f>
        <v>-</v>
      </c>
      <c r="AC2405" s="2" t="str">
        <f>IFERROR(VLOOKUP(A2405,'[1]For Report Q-2 '!$A$2:$AH$3476,29,0),"-")</f>
        <v>-</v>
      </c>
      <c r="AD2405" s="2" t="str">
        <f>IFERROR(VLOOKUP(A2405,'[1]For Report Q-2 '!$A$2:$AH$3476,30,0),"-")</f>
        <v>-</v>
      </c>
      <c r="AE2405" s="1" t="str">
        <f>IFERROR(VLOOKUP(A2405,'[1]For Report Q-2 '!$A$2:$AH$3476,31,0),"-")</f>
        <v>-</v>
      </c>
      <c r="AF2405" s="1" t="str">
        <f>IFERROR(VLOOKUP(A2405,'[1]For Report Q-2 '!$A$2:$AH$3476,32,0),"-")</f>
        <v>-</v>
      </c>
      <c r="AG2405" s="2" t="str">
        <f>IFERROR(VLOOKUP(A2405,'[1]For Report Q-2 '!$A$2:$AH$3476,33,0),"-")</f>
        <v>-</v>
      </c>
      <c r="AH2405" s="1" t="str">
        <f t="shared" si="37"/>
        <v>--</v>
      </c>
      <c r="AI2405" t="e">
        <v>#N/A</v>
      </c>
      <c r="AJ2405" t="e">
        <v>#N/A</v>
      </c>
      <c r="AK2405" t="e">
        <v>#N/A</v>
      </c>
    </row>
    <row r="2406" spans="1:37" x14ac:dyDescent="0.25">
      <c r="A2406" s="15">
        <v>9097353</v>
      </c>
      <c r="B2406" s="15" t="s">
        <v>739</v>
      </c>
      <c r="C2406" s="16">
        <v>44742</v>
      </c>
      <c r="D2406" s="15" t="s">
        <v>28</v>
      </c>
      <c r="E2406" s="1" t="s">
        <v>86</v>
      </c>
      <c r="F2406" s="15" t="s">
        <v>46</v>
      </c>
      <c r="G2406" s="1" t="s">
        <v>28</v>
      </c>
      <c r="H2406" s="17">
        <v>854.15</v>
      </c>
      <c r="I2406" s="18">
        <v>8.5415000000000005E-3</v>
      </c>
      <c r="J2406" s="1">
        <v>9078413</v>
      </c>
      <c r="K2406" s="1" t="s">
        <v>739</v>
      </c>
      <c r="L2406" s="19">
        <v>10290177.759199969</v>
      </c>
      <c r="M2406" s="1" t="s">
        <v>67</v>
      </c>
      <c r="N2406" s="1" t="s">
        <v>86</v>
      </c>
      <c r="O2406" s="1" t="s">
        <v>32</v>
      </c>
      <c r="P2406" s="20">
        <v>9078413</v>
      </c>
      <c r="Q2406" s="1" t="s">
        <v>340</v>
      </c>
      <c r="R2406" s="1" t="s">
        <v>89</v>
      </c>
      <c r="S2406" s="1" t="s">
        <v>80</v>
      </c>
      <c r="T2406" s="18">
        <f>IFERROR(VLOOKUP(A2406,'[1]For Report Q-2 '!$A$2:$T$3476,20,0),"-")</f>
        <v>8.5415000000000005E-3</v>
      </c>
      <c r="U2406" s="55">
        <f>IFERROR(VLOOKUP(A2406,'[1]For Report Q-2 '!$A$2:$U$3476,21,0),"-")</f>
        <v>0</v>
      </c>
      <c r="V2406" s="2" t="str">
        <f>IFERROR(VLOOKUP(A2406,'[1]For Report Q-2 '!$A$2:$V$3476,22,0),"-")</f>
        <v>-</v>
      </c>
      <c r="W2406" s="1">
        <f>IFERROR(VLOOKUP(A2406,'[1]For Report Q-2 '!$A$2:$W$3476,23,0),"-")</f>
        <v>0</v>
      </c>
      <c r="X2406" s="1"/>
      <c r="Y2406" s="1"/>
      <c r="Z2406" s="2" t="str">
        <f>IFERROR(VLOOKUP(A2406,'[1]For Report Q-2 '!$A$2:$Z$3476,26,0),"-")</f>
        <v>-</v>
      </c>
      <c r="AA2406" s="1" t="str">
        <f>IFERROR(VLOOKUP(A2406,'[1]For Report Q-2 '!$A$2:$AH$3476,27,0),"-")</f>
        <v>-</v>
      </c>
      <c r="AB2406" s="1" t="str">
        <f>IFERROR(VLOOKUP(A2406,'[1]For Report Q-2 '!$A$2:$AH$3476,28,0),"-")</f>
        <v>-</v>
      </c>
      <c r="AC2406" s="2" t="str">
        <f>IFERROR(VLOOKUP(A2406,'[1]For Report Q-2 '!$A$2:$AH$3476,29,0),"-")</f>
        <v>-</v>
      </c>
      <c r="AD2406" s="2" t="str">
        <f>IFERROR(VLOOKUP(A2406,'[1]For Report Q-2 '!$A$2:$AH$3476,30,0),"-")</f>
        <v>-</v>
      </c>
      <c r="AE2406" s="1" t="str">
        <f>IFERROR(VLOOKUP(A2406,'[1]For Report Q-2 '!$A$2:$AH$3476,31,0),"-")</f>
        <v>-</v>
      </c>
      <c r="AF2406" s="1" t="str">
        <f>IFERROR(VLOOKUP(A2406,'[1]For Report Q-2 '!$A$2:$AH$3476,32,0),"-")</f>
        <v>-</v>
      </c>
      <c r="AG2406" s="2" t="str">
        <f>IFERROR(VLOOKUP(A2406,'[1]For Report Q-2 '!$A$2:$AH$3476,33,0),"-")</f>
        <v>-</v>
      </c>
      <c r="AH2406" s="1" t="str">
        <f t="shared" si="37"/>
        <v>--</v>
      </c>
      <c r="AI2406" t="e">
        <v>#N/A</v>
      </c>
      <c r="AJ2406" t="e">
        <v>#N/A</v>
      </c>
      <c r="AK2406" t="e">
        <v>#N/A</v>
      </c>
    </row>
    <row r="2407" spans="1:37" x14ac:dyDescent="0.25">
      <c r="A2407" s="15">
        <v>9097354</v>
      </c>
      <c r="B2407" s="15" t="s">
        <v>739</v>
      </c>
      <c r="C2407" s="16">
        <v>44742</v>
      </c>
      <c r="D2407" s="15" t="s">
        <v>28</v>
      </c>
      <c r="E2407" s="1" t="s">
        <v>86</v>
      </c>
      <c r="F2407" s="15" t="s">
        <v>46</v>
      </c>
      <c r="G2407" s="1" t="s">
        <v>28</v>
      </c>
      <c r="H2407" s="17">
        <v>854.15</v>
      </c>
      <c r="I2407" s="18">
        <v>8.5415000000000005E-3</v>
      </c>
      <c r="J2407" s="1">
        <v>9078413</v>
      </c>
      <c r="K2407" s="1" t="s">
        <v>739</v>
      </c>
      <c r="L2407" s="19">
        <v>10290177.759199969</v>
      </c>
      <c r="M2407" s="1" t="s">
        <v>67</v>
      </c>
      <c r="N2407" s="1" t="s">
        <v>86</v>
      </c>
      <c r="O2407" s="1" t="s">
        <v>32</v>
      </c>
      <c r="P2407" s="20">
        <v>9078413</v>
      </c>
      <c r="Q2407" s="1" t="s">
        <v>340</v>
      </c>
      <c r="R2407" s="1" t="s">
        <v>89</v>
      </c>
      <c r="S2407" s="1" t="s">
        <v>80</v>
      </c>
      <c r="T2407" s="18">
        <f>IFERROR(VLOOKUP(A2407,'[1]For Report Q-2 '!$A$2:$T$3476,20,0),"-")</f>
        <v>8.5415000000000005E-3</v>
      </c>
      <c r="U2407" s="55">
        <f>IFERROR(VLOOKUP(A2407,'[1]For Report Q-2 '!$A$2:$U$3476,21,0),"-")</f>
        <v>0</v>
      </c>
      <c r="V2407" s="2" t="str">
        <f>IFERROR(VLOOKUP(A2407,'[1]For Report Q-2 '!$A$2:$V$3476,22,0),"-")</f>
        <v>-</v>
      </c>
      <c r="W2407" s="1">
        <f>IFERROR(VLOOKUP(A2407,'[1]For Report Q-2 '!$A$2:$W$3476,23,0),"-")</f>
        <v>0</v>
      </c>
      <c r="X2407" s="1"/>
      <c r="Y2407" s="1"/>
      <c r="Z2407" s="2" t="str">
        <f>IFERROR(VLOOKUP(A2407,'[1]For Report Q-2 '!$A$2:$Z$3476,26,0),"-")</f>
        <v>-</v>
      </c>
      <c r="AA2407" s="1" t="str">
        <f>IFERROR(VLOOKUP(A2407,'[1]For Report Q-2 '!$A$2:$AH$3476,27,0),"-")</f>
        <v>-</v>
      </c>
      <c r="AB2407" s="1" t="str">
        <f>IFERROR(VLOOKUP(A2407,'[1]For Report Q-2 '!$A$2:$AH$3476,28,0),"-")</f>
        <v>-</v>
      </c>
      <c r="AC2407" s="2" t="str">
        <f>IFERROR(VLOOKUP(A2407,'[1]For Report Q-2 '!$A$2:$AH$3476,29,0),"-")</f>
        <v>-</v>
      </c>
      <c r="AD2407" s="2" t="str">
        <f>IFERROR(VLOOKUP(A2407,'[1]For Report Q-2 '!$A$2:$AH$3476,30,0),"-")</f>
        <v>-</v>
      </c>
      <c r="AE2407" s="1" t="str">
        <f>IFERROR(VLOOKUP(A2407,'[1]For Report Q-2 '!$A$2:$AH$3476,31,0),"-")</f>
        <v>-</v>
      </c>
      <c r="AF2407" s="1" t="str">
        <f>IFERROR(VLOOKUP(A2407,'[1]For Report Q-2 '!$A$2:$AH$3476,32,0),"-")</f>
        <v>-</v>
      </c>
      <c r="AG2407" s="2" t="str">
        <f>IFERROR(VLOOKUP(A2407,'[1]For Report Q-2 '!$A$2:$AH$3476,33,0),"-")</f>
        <v>-</v>
      </c>
      <c r="AH2407" s="1" t="str">
        <f t="shared" si="37"/>
        <v>--</v>
      </c>
      <c r="AI2407" t="e">
        <v>#N/A</v>
      </c>
      <c r="AJ2407" t="e">
        <v>#N/A</v>
      </c>
      <c r="AK2407" t="e">
        <v>#N/A</v>
      </c>
    </row>
    <row r="2408" spans="1:37" x14ac:dyDescent="0.25">
      <c r="A2408" s="15">
        <v>9097355</v>
      </c>
      <c r="B2408" s="15" t="s">
        <v>739</v>
      </c>
      <c r="C2408" s="16">
        <v>44742</v>
      </c>
      <c r="D2408" s="15" t="s">
        <v>28</v>
      </c>
      <c r="E2408" s="1" t="s">
        <v>86</v>
      </c>
      <c r="F2408" s="15" t="s">
        <v>46</v>
      </c>
      <c r="G2408" s="1" t="s">
        <v>28</v>
      </c>
      <c r="H2408" s="17">
        <v>854.15</v>
      </c>
      <c r="I2408" s="18">
        <v>8.5415000000000005E-3</v>
      </c>
      <c r="J2408" s="1">
        <v>9078413</v>
      </c>
      <c r="K2408" s="1" t="s">
        <v>739</v>
      </c>
      <c r="L2408" s="19">
        <v>10290177.759199969</v>
      </c>
      <c r="M2408" s="1" t="s">
        <v>67</v>
      </c>
      <c r="N2408" s="1" t="s">
        <v>86</v>
      </c>
      <c r="O2408" s="1" t="s">
        <v>32</v>
      </c>
      <c r="P2408" s="20">
        <v>9078413</v>
      </c>
      <c r="Q2408" s="1" t="s">
        <v>340</v>
      </c>
      <c r="R2408" s="1" t="s">
        <v>89</v>
      </c>
      <c r="S2408" s="1" t="s">
        <v>80</v>
      </c>
      <c r="T2408" s="18">
        <f>IFERROR(VLOOKUP(A2408,'[1]For Report Q-2 '!$A$2:$T$3476,20,0),"-")</f>
        <v>8.5415000000000005E-3</v>
      </c>
      <c r="U2408" s="55">
        <f>IFERROR(VLOOKUP(A2408,'[1]For Report Q-2 '!$A$2:$U$3476,21,0),"-")</f>
        <v>0</v>
      </c>
      <c r="V2408" s="2" t="str">
        <f>IFERROR(VLOOKUP(A2408,'[1]For Report Q-2 '!$A$2:$V$3476,22,0),"-")</f>
        <v>-</v>
      </c>
      <c r="W2408" s="1">
        <f>IFERROR(VLOOKUP(A2408,'[1]For Report Q-2 '!$A$2:$W$3476,23,0),"-")</f>
        <v>0</v>
      </c>
      <c r="X2408" s="1"/>
      <c r="Y2408" s="1"/>
      <c r="Z2408" s="2" t="str">
        <f>IFERROR(VLOOKUP(A2408,'[1]For Report Q-2 '!$A$2:$Z$3476,26,0),"-")</f>
        <v>-</v>
      </c>
      <c r="AA2408" s="1" t="str">
        <f>IFERROR(VLOOKUP(A2408,'[1]For Report Q-2 '!$A$2:$AH$3476,27,0),"-")</f>
        <v>-</v>
      </c>
      <c r="AB2408" s="1" t="str">
        <f>IFERROR(VLOOKUP(A2408,'[1]For Report Q-2 '!$A$2:$AH$3476,28,0),"-")</f>
        <v>-</v>
      </c>
      <c r="AC2408" s="2" t="str">
        <f>IFERROR(VLOOKUP(A2408,'[1]For Report Q-2 '!$A$2:$AH$3476,29,0),"-")</f>
        <v>-</v>
      </c>
      <c r="AD2408" s="2" t="str">
        <f>IFERROR(VLOOKUP(A2408,'[1]For Report Q-2 '!$A$2:$AH$3476,30,0),"-")</f>
        <v>-</v>
      </c>
      <c r="AE2408" s="1" t="str">
        <f>IFERROR(VLOOKUP(A2408,'[1]For Report Q-2 '!$A$2:$AH$3476,31,0),"-")</f>
        <v>-</v>
      </c>
      <c r="AF2408" s="1" t="str">
        <f>IFERROR(VLOOKUP(A2408,'[1]For Report Q-2 '!$A$2:$AH$3476,32,0),"-")</f>
        <v>-</v>
      </c>
      <c r="AG2408" s="2" t="str">
        <f>IFERROR(VLOOKUP(A2408,'[1]For Report Q-2 '!$A$2:$AH$3476,33,0),"-")</f>
        <v>-</v>
      </c>
      <c r="AH2408" s="1" t="str">
        <f t="shared" si="37"/>
        <v>--</v>
      </c>
      <c r="AI2408" t="e">
        <v>#N/A</v>
      </c>
      <c r="AJ2408" t="e">
        <v>#N/A</v>
      </c>
      <c r="AK2408" t="e">
        <v>#N/A</v>
      </c>
    </row>
    <row r="2409" spans="1:37" x14ac:dyDescent="0.25">
      <c r="A2409" s="15">
        <v>9097361</v>
      </c>
      <c r="B2409" s="15" t="s">
        <v>739</v>
      </c>
      <c r="C2409" s="16">
        <v>44713</v>
      </c>
      <c r="D2409" s="15" t="s">
        <v>743</v>
      </c>
      <c r="E2409" s="1" t="s">
        <v>86</v>
      </c>
      <c r="F2409" s="15" t="s">
        <v>46</v>
      </c>
      <c r="G2409" s="1" t="s">
        <v>56</v>
      </c>
      <c r="H2409" s="17">
        <v>1118</v>
      </c>
      <c r="I2409" s="18">
        <v>1.1180000000000001E-2</v>
      </c>
      <c r="J2409" s="1">
        <v>9078413</v>
      </c>
      <c r="K2409" s="1" t="s">
        <v>739</v>
      </c>
      <c r="L2409" s="19">
        <v>10290177.759199969</v>
      </c>
      <c r="M2409" s="1" t="s">
        <v>67</v>
      </c>
      <c r="N2409" s="1" t="s">
        <v>86</v>
      </c>
      <c r="O2409" s="1" t="s">
        <v>59</v>
      </c>
      <c r="P2409" s="20">
        <v>9078413</v>
      </c>
      <c r="Q2409" s="1" t="s">
        <v>340</v>
      </c>
      <c r="R2409" s="1" t="s">
        <v>89</v>
      </c>
      <c r="S2409" s="1" t="s">
        <v>80</v>
      </c>
      <c r="T2409" s="18">
        <f>IFERROR(VLOOKUP(A2409,'[1]For Report Q-2 '!$A$2:$T$3476,20,0),"-")</f>
        <v>1.1180000000000001E-2</v>
      </c>
      <c r="U2409" s="55">
        <f>IFERROR(VLOOKUP(A2409,'[1]For Report Q-2 '!$A$2:$U$3476,21,0),"-")</f>
        <v>0</v>
      </c>
      <c r="V2409" s="2" t="str">
        <f>IFERROR(VLOOKUP(A2409,'[1]For Report Q-2 '!$A$2:$V$3476,22,0),"-")</f>
        <v>-</v>
      </c>
      <c r="W2409" s="1">
        <f>IFERROR(VLOOKUP(A2409,'[1]For Report Q-2 '!$A$2:$W$3476,23,0),"-")</f>
        <v>0</v>
      </c>
      <c r="X2409" s="1"/>
      <c r="Y2409" s="1"/>
      <c r="Z2409" s="2" t="str">
        <f>IFERROR(VLOOKUP(A2409,'[1]For Report Q-2 '!$A$2:$Z$3476,26,0),"-")</f>
        <v>-</v>
      </c>
      <c r="AA2409" s="1" t="str">
        <f>IFERROR(VLOOKUP(A2409,'[1]For Report Q-2 '!$A$2:$AH$3476,27,0),"-")</f>
        <v>-</v>
      </c>
      <c r="AB2409" s="1" t="str">
        <f>IFERROR(VLOOKUP(A2409,'[1]For Report Q-2 '!$A$2:$AH$3476,28,0),"-")</f>
        <v>-</v>
      </c>
      <c r="AC2409" s="2" t="str">
        <f>IFERROR(VLOOKUP(A2409,'[1]For Report Q-2 '!$A$2:$AH$3476,29,0),"-")</f>
        <v>-</v>
      </c>
      <c r="AD2409" s="2" t="str">
        <f>IFERROR(VLOOKUP(A2409,'[1]For Report Q-2 '!$A$2:$AH$3476,30,0),"-")</f>
        <v>-</v>
      </c>
      <c r="AE2409" s="1" t="str">
        <f>IFERROR(VLOOKUP(A2409,'[1]For Report Q-2 '!$A$2:$AH$3476,31,0),"-")</f>
        <v>-</v>
      </c>
      <c r="AF2409" s="1" t="str">
        <f>IFERROR(VLOOKUP(A2409,'[1]For Report Q-2 '!$A$2:$AH$3476,32,0),"-")</f>
        <v>-</v>
      </c>
      <c r="AG2409" s="2" t="str">
        <f>IFERROR(VLOOKUP(A2409,'[1]For Report Q-2 '!$A$2:$AH$3476,33,0),"-")</f>
        <v>-</v>
      </c>
      <c r="AH2409" s="1" t="str">
        <f t="shared" si="37"/>
        <v>--</v>
      </c>
      <c r="AI2409" t="e">
        <v>#N/A</v>
      </c>
      <c r="AJ2409" t="e">
        <v>#N/A</v>
      </c>
      <c r="AK2409" t="e">
        <v>#N/A</v>
      </c>
    </row>
    <row r="2410" spans="1:37" x14ac:dyDescent="0.25">
      <c r="A2410" s="15">
        <v>9097362</v>
      </c>
      <c r="B2410" s="15" t="s">
        <v>739</v>
      </c>
      <c r="C2410" s="16">
        <v>44736</v>
      </c>
      <c r="D2410" s="15" t="s">
        <v>743</v>
      </c>
      <c r="E2410" s="1" t="s">
        <v>86</v>
      </c>
      <c r="F2410" s="15" t="s">
        <v>46</v>
      </c>
      <c r="G2410" s="1" t="s">
        <v>56</v>
      </c>
      <c r="H2410" s="17">
        <v>1118</v>
      </c>
      <c r="I2410" s="18">
        <v>1.1180000000000001E-2</v>
      </c>
      <c r="J2410" s="1">
        <v>9078413</v>
      </c>
      <c r="K2410" s="1" t="s">
        <v>739</v>
      </c>
      <c r="L2410" s="19">
        <v>10290177.759199969</v>
      </c>
      <c r="M2410" s="1" t="s">
        <v>67</v>
      </c>
      <c r="N2410" s="1" t="s">
        <v>86</v>
      </c>
      <c r="O2410" s="1" t="s">
        <v>59</v>
      </c>
      <c r="P2410" s="20">
        <v>9078413</v>
      </c>
      <c r="Q2410" s="1" t="s">
        <v>340</v>
      </c>
      <c r="R2410" s="1" t="s">
        <v>89</v>
      </c>
      <c r="S2410" s="1" t="s">
        <v>80</v>
      </c>
      <c r="T2410" s="18">
        <f>IFERROR(VLOOKUP(A2410,'[1]For Report Q-2 '!$A$2:$T$3476,20,0),"-")</f>
        <v>1.1180000000000001E-2</v>
      </c>
      <c r="U2410" s="55">
        <f>IFERROR(VLOOKUP(A2410,'[1]For Report Q-2 '!$A$2:$U$3476,21,0),"-")</f>
        <v>0</v>
      </c>
      <c r="V2410" s="2" t="str">
        <f>IFERROR(VLOOKUP(A2410,'[1]For Report Q-2 '!$A$2:$V$3476,22,0),"-")</f>
        <v>-</v>
      </c>
      <c r="W2410" s="1">
        <f>IFERROR(VLOOKUP(A2410,'[1]For Report Q-2 '!$A$2:$W$3476,23,0),"-")</f>
        <v>0</v>
      </c>
      <c r="X2410" s="1"/>
      <c r="Y2410" s="1"/>
      <c r="Z2410" s="2" t="str">
        <f>IFERROR(VLOOKUP(A2410,'[1]For Report Q-2 '!$A$2:$Z$3476,26,0),"-")</f>
        <v>-</v>
      </c>
      <c r="AA2410" s="1" t="str">
        <f>IFERROR(VLOOKUP(A2410,'[1]For Report Q-2 '!$A$2:$AH$3476,27,0),"-")</f>
        <v>-</v>
      </c>
      <c r="AB2410" s="1" t="str">
        <f>IFERROR(VLOOKUP(A2410,'[1]For Report Q-2 '!$A$2:$AH$3476,28,0),"-")</f>
        <v>-</v>
      </c>
      <c r="AC2410" s="2" t="str">
        <f>IFERROR(VLOOKUP(A2410,'[1]For Report Q-2 '!$A$2:$AH$3476,29,0),"-")</f>
        <v>-</v>
      </c>
      <c r="AD2410" s="2" t="str">
        <f>IFERROR(VLOOKUP(A2410,'[1]For Report Q-2 '!$A$2:$AH$3476,30,0),"-")</f>
        <v>-</v>
      </c>
      <c r="AE2410" s="1" t="str">
        <f>IFERROR(VLOOKUP(A2410,'[1]For Report Q-2 '!$A$2:$AH$3476,31,0),"-")</f>
        <v>-</v>
      </c>
      <c r="AF2410" s="1" t="str">
        <f>IFERROR(VLOOKUP(A2410,'[1]For Report Q-2 '!$A$2:$AH$3476,32,0),"-")</f>
        <v>-</v>
      </c>
      <c r="AG2410" s="2" t="str">
        <f>IFERROR(VLOOKUP(A2410,'[1]For Report Q-2 '!$A$2:$AH$3476,33,0),"-")</f>
        <v>-</v>
      </c>
      <c r="AH2410" s="1" t="str">
        <f t="shared" si="37"/>
        <v>--</v>
      </c>
      <c r="AI2410" t="e">
        <v>#N/A</v>
      </c>
      <c r="AJ2410" t="e">
        <v>#N/A</v>
      </c>
      <c r="AK2410" t="e">
        <v>#N/A</v>
      </c>
    </row>
    <row r="2411" spans="1:37" x14ac:dyDescent="0.25">
      <c r="A2411" s="15">
        <v>9097369</v>
      </c>
      <c r="B2411" s="15" t="s">
        <v>739</v>
      </c>
      <c r="C2411" s="16">
        <v>44736</v>
      </c>
      <c r="D2411" s="15" t="s">
        <v>743</v>
      </c>
      <c r="E2411" s="1" t="s">
        <v>86</v>
      </c>
      <c r="F2411" s="15" t="s">
        <v>46</v>
      </c>
      <c r="G2411" s="1" t="s">
        <v>56</v>
      </c>
      <c r="H2411" s="17">
        <v>1118</v>
      </c>
      <c r="I2411" s="18">
        <v>1.1180000000000001E-2</v>
      </c>
      <c r="J2411" s="1">
        <v>9078413</v>
      </c>
      <c r="K2411" s="1" t="s">
        <v>739</v>
      </c>
      <c r="L2411" s="19">
        <v>10290177.759199969</v>
      </c>
      <c r="M2411" s="1" t="s">
        <v>67</v>
      </c>
      <c r="N2411" s="1" t="s">
        <v>86</v>
      </c>
      <c r="O2411" s="1" t="s">
        <v>59</v>
      </c>
      <c r="P2411" s="20">
        <v>9078413</v>
      </c>
      <c r="Q2411" s="1" t="s">
        <v>340</v>
      </c>
      <c r="R2411" s="1" t="s">
        <v>89</v>
      </c>
      <c r="S2411" s="1" t="s">
        <v>80</v>
      </c>
      <c r="T2411" s="18">
        <f>IFERROR(VLOOKUP(A2411,'[1]For Report Q-2 '!$A$2:$T$3476,20,0),"-")</f>
        <v>1.1180000000000001E-2</v>
      </c>
      <c r="U2411" s="55">
        <f>IFERROR(VLOOKUP(A2411,'[1]For Report Q-2 '!$A$2:$U$3476,21,0),"-")</f>
        <v>0</v>
      </c>
      <c r="V2411" s="2" t="str">
        <f>IFERROR(VLOOKUP(A2411,'[1]For Report Q-2 '!$A$2:$V$3476,22,0),"-")</f>
        <v>-</v>
      </c>
      <c r="W2411" s="1">
        <f>IFERROR(VLOOKUP(A2411,'[1]For Report Q-2 '!$A$2:$W$3476,23,0),"-")</f>
        <v>0</v>
      </c>
      <c r="X2411" s="1"/>
      <c r="Y2411" s="1"/>
      <c r="Z2411" s="2" t="str">
        <f>IFERROR(VLOOKUP(A2411,'[1]For Report Q-2 '!$A$2:$Z$3476,26,0),"-")</f>
        <v>-</v>
      </c>
      <c r="AA2411" s="1" t="str">
        <f>IFERROR(VLOOKUP(A2411,'[1]For Report Q-2 '!$A$2:$AH$3476,27,0),"-")</f>
        <v>-</v>
      </c>
      <c r="AB2411" s="1" t="str">
        <f>IFERROR(VLOOKUP(A2411,'[1]For Report Q-2 '!$A$2:$AH$3476,28,0),"-")</f>
        <v>-</v>
      </c>
      <c r="AC2411" s="2" t="str">
        <f>IFERROR(VLOOKUP(A2411,'[1]For Report Q-2 '!$A$2:$AH$3476,29,0),"-")</f>
        <v>-</v>
      </c>
      <c r="AD2411" s="2" t="str">
        <f>IFERROR(VLOOKUP(A2411,'[1]For Report Q-2 '!$A$2:$AH$3476,30,0),"-")</f>
        <v>-</v>
      </c>
      <c r="AE2411" s="1" t="str">
        <f>IFERROR(VLOOKUP(A2411,'[1]For Report Q-2 '!$A$2:$AH$3476,31,0),"-")</f>
        <v>-</v>
      </c>
      <c r="AF2411" s="1" t="str">
        <f>IFERROR(VLOOKUP(A2411,'[1]For Report Q-2 '!$A$2:$AH$3476,32,0),"-")</f>
        <v>-</v>
      </c>
      <c r="AG2411" s="2" t="str">
        <f>IFERROR(VLOOKUP(A2411,'[1]For Report Q-2 '!$A$2:$AH$3476,33,0),"-")</f>
        <v>-</v>
      </c>
      <c r="AH2411" s="1" t="str">
        <f t="shared" si="37"/>
        <v>--</v>
      </c>
      <c r="AI2411" t="e">
        <v>#N/A</v>
      </c>
      <c r="AJ2411" t="e">
        <v>#N/A</v>
      </c>
      <c r="AK2411" t="e">
        <v>#N/A</v>
      </c>
    </row>
    <row r="2412" spans="1:37" x14ac:dyDescent="0.25">
      <c r="A2412" s="15">
        <v>9097370</v>
      </c>
      <c r="B2412" s="15" t="s">
        <v>739</v>
      </c>
      <c r="C2412" s="16">
        <v>44736</v>
      </c>
      <c r="D2412" s="15" t="s">
        <v>743</v>
      </c>
      <c r="E2412" s="1" t="s">
        <v>86</v>
      </c>
      <c r="F2412" s="15" t="s">
        <v>46</v>
      </c>
      <c r="G2412" s="1" t="s">
        <v>56</v>
      </c>
      <c r="H2412" s="17">
        <v>1118</v>
      </c>
      <c r="I2412" s="18">
        <v>1.1180000000000001E-2</v>
      </c>
      <c r="J2412" s="1">
        <v>9078413</v>
      </c>
      <c r="K2412" s="1" t="s">
        <v>739</v>
      </c>
      <c r="L2412" s="19">
        <v>10290177.759199969</v>
      </c>
      <c r="M2412" s="1" t="s">
        <v>67</v>
      </c>
      <c r="N2412" s="1" t="s">
        <v>86</v>
      </c>
      <c r="O2412" s="1" t="s">
        <v>59</v>
      </c>
      <c r="P2412" s="20">
        <v>9078413</v>
      </c>
      <c r="Q2412" s="1" t="s">
        <v>340</v>
      </c>
      <c r="R2412" s="1" t="s">
        <v>89</v>
      </c>
      <c r="S2412" s="1" t="s">
        <v>80</v>
      </c>
      <c r="T2412" s="18">
        <f>IFERROR(VLOOKUP(A2412,'[1]For Report Q-2 '!$A$2:$T$3476,20,0),"-")</f>
        <v>1.1180000000000001E-2</v>
      </c>
      <c r="U2412" s="55">
        <f>IFERROR(VLOOKUP(A2412,'[1]For Report Q-2 '!$A$2:$U$3476,21,0),"-")</f>
        <v>0</v>
      </c>
      <c r="V2412" s="2" t="str">
        <f>IFERROR(VLOOKUP(A2412,'[1]For Report Q-2 '!$A$2:$V$3476,22,0),"-")</f>
        <v>-</v>
      </c>
      <c r="W2412" s="1">
        <f>IFERROR(VLOOKUP(A2412,'[1]For Report Q-2 '!$A$2:$W$3476,23,0),"-")</f>
        <v>0</v>
      </c>
      <c r="X2412" s="1"/>
      <c r="Y2412" s="1"/>
      <c r="Z2412" s="2" t="str">
        <f>IFERROR(VLOOKUP(A2412,'[1]For Report Q-2 '!$A$2:$Z$3476,26,0),"-")</f>
        <v>-</v>
      </c>
      <c r="AA2412" s="1" t="str">
        <f>IFERROR(VLOOKUP(A2412,'[1]For Report Q-2 '!$A$2:$AH$3476,27,0),"-")</f>
        <v>-</v>
      </c>
      <c r="AB2412" s="1" t="str">
        <f>IFERROR(VLOOKUP(A2412,'[1]For Report Q-2 '!$A$2:$AH$3476,28,0),"-")</f>
        <v>-</v>
      </c>
      <c r="AC2412" s="2" t="str">
        <f>IFERROR(VLOOKUP(A2412,'[1]For Report Q-2 '!$A$2:$AH$3476,29,0),"-")</f>
        <v>-</v>
      </c>
      <c r="AD2412" s="2" t="str">
        <f>IFERROR(VLOOKUP(A2412,'[1]For Report Q-2 '!$A$2:$AH$3476,30,0),"-")</f>
        <v>-</v>
      </c>
      <c r="AE2412" s="1" t="str">
        <f>IFERROR(VLOOKUP(A2412,'[1]For Report Q-2 '!$A$2:$AH$3476,31,0),"-")</f>
        <v>-</v>
      </c>
      <c r="AF2412" s="1" t="str">
        <f>IFERROR(VLOOKUP(A2412,'[1]For Report Q-2 '!$A$2:$AH$3476,32,0),"-")</f>
        <v>-</v>
      </c>
      <c r="AG2412" s="2" t="str">
        <f>IFERROR(VLOOKUP(A2412,'[1]For Report Q-2 '!$A$2:$AH$3476,33,0),"-")</f>
        <v>-</v>
      </c>
      <c r="AH2412" s="1" t="str">
        <f t="shared" si="37"/>
        <v>--</v>
      </c>
      <c r="AI2412" t="e">
        <v>#N/A</v>
      </c>
      <c r="AJ2412" t="e">
        <v>#N/A</v>
      </c>
      <c r="AK2412" t="e">
        <v>#N/A</v>
      </c>
    </row>
    <row r="2413" spans="1:37" x14ac:dyDescent="0.25">
      <c r="A2413" s="15">
        <v>9097420</v>
      </c>
      <c r="B2413" s="15" t="s">
        <v>739</v>
      </c>
      <c r="C2413" s="16">
        <v>44750</v>
      </c>
      <c r="D2413" s="15" t="s">
        <v>744</v>
      </c>
      <c r="E2413" s="1" t="s">
        <v>86</v>
      </c>
      <c r="F2413" s="15" t="s">
        <v>46</v>
      </c>
      <c r="G2413" s="1" t="s">
        <v>53</v>
      </c>
      <c r="H2413" s="17">
        <v>14625</v>
      </c>
      <c r="I2413" s="18">
        <v>0.14624999999999999</v>
      </c>
      <c r="J2413" s="1">
        <v>9078413</v>
      </c>
      <c r="K2413" s="1" t="s">
        <v>739</v>
      </c>
      <c r="L2413" s="19">
        <v>10290177.759199969</v>
      </c>
      <c r="M2413" s="1" t="s">
        <v>67</v>
      </c>
      <c r="N2413" s="1" t="s">
        <v>86</v>
      </c>
      <c r="O2413" s="1" t="s">
        <v>54</v>
      </c>
      <c r="P2413" s="20">
        <v>9078413</v>
      </c>
      <c r="Q2413" s="1" t="s">
        <v>340</v>
      </c>
      <c r="R2413" s="1" t="s">
        <v>89</v>
      </c>
      <c r="S2413" s="1" t="s">
        <v>80</v>
      </c>
      <c r="T2413" s="18">
        <f>IFERROR(VLOOKUP(A2413,'[1]For Report Q-2 '!$A$2:$T$3476,20,0),"-")</f>
        <v>0.14624999999999999</v>
      </c>
      <c r="U2413" s="55">
        <f>IFERROR(VLOOKUP(A2413,'[1]For Report Q-2 '!$A$2:$U$3476,21,0),"-")</f>
        <v>0</v>
      </c>
      <c r="V2413" s="2" t="str">
        <f>IFERROR(VLOOKUP(A2413,'[1]For Report Q-2 '!$A$2:$V$3476,22,0),"-")</f>
        <v>-</v>
      </c>
      <c r="W2413" s="1">
        <f>IFERROR(VLOOKUP(A2413,'[1]For Report Q-2 '!$A$2:$W$3476,23,0),"-")</f>
        <v>0</v>
      </c>
      <c r="X2413" s="1"/>
      <c r="Y2413" s="1"/>
      <c r="Z2413" s="2" t="str">
        <f>IFERROR(VLOOKUP(A2413,'[1]For Report Q-2 '!$A$2:$Z$3476,26,0),"-")</f>
        <v>-</v>
      </c>
      <c r="AA2413" s="1" t="str">
        <f>IFERROR(VLOOKUP(A2413,'[1]For Report Q-2 '!$A$2:$AH$3476,27,0),"-")</f>
        <v>-</v>
      </c>
      <c r="AB2413" s="1" t="str">
        <f>IFERROR(VLOOKUP(A2413,'[1]For Report Q-2 '!$A$2:$AH$3476,28,0),"-")</f>
        <v>-</v>
      </c>
      <c r="AC2413" s="2" t="str">
        <f>IFERROR(VLOOKUP(A2413,'[1]For Report Q-2 '!$A$2:$AH$3476,29,0),"-")</f>
        <v>-</v>
      </c>
      <c r="AD2413" s="2" t="str">
        <f>IFERROR(VLOOKUP(A2413,'[1]For Report Q-2 '!$A$2:$AH$3476,30,0),"-")</f>
        <v>-</v>
      </c>
      <c r="AE2413" s="1" t="str">
        <f>IFERROR(VLOOKUP(A2413,'[1]For Report Q-2 '!$A$2:$AH$3476,31,0),"-")</f>
        <v>-</v>
      </c>
      <c r="AF2413" s="1" t="str">
        <f>IFERROR(VLOOKUP(A2413,'[1]For Report Q-2 '!$A$2:$AH$3476,32,0),"-")</f>
        <v>-</v>
      </c>
      <c r="AG2413" s="2" t="str">
        <f>IFERROR(VLOOKUP(A2413,'[1]For Report Q-2 '!$A$2:$AH$3476,33,0),"-")</f>
        <v>-</v>
      </c>
      <c r="AH2413" s="1" t="str">
        <f t="shared" si="37"/>
        <v>--</v>
      </c>
      <c r="AI2413" t="e">
        <v>#N/A</v>
      </c>
      <c r="AJ2413" t="e">
        <v>#N/A</v>
      </c>
      <c r="AK2413" t="e">
        <v>#N/A</v>
      </c>
    </row>
    <row r="2414" spans="1:37" x14ac:dyDescent="0.25">
      <c r="A2414" s="15">
        <v>9097431</v>
      </c>
      <c r="B2414" s="15" t="s">
        <v>739</v>
      </c>
      <c r="C2414" s="16">
        <v>44796</v>
      </c>
      <c r="D2414" s="15" t="s">
        <v>70</v>
      </c>
      <c r="E2414" s="1" t="s">
        <v>86</v>
      </c>
      <c r="F2414" s="15" t="s">
        <v>46</v>
      </c>
      <c r="G2414" s="1" t="s">
        <v>70</v>
      </c>
      <c r="H2414" s="17">
        <v>17965</v>
      </c>
      <c r="I2414" s="18">
        <v>0.17965</v>
      </c>
      <c r="J2414" s="1">
        <v>9078413</v>
      </c>
      <c r="K2414" s="1" t="s">
        <v>739</v>
      </c>
      <c r="L2414" s="19">
        <v>10290177.759199969</v>
      </c>
      <c r="M2414" s="1" t="s">
        <v>67</v>
      </c>
      <c r="N2414" s="1" t="s">
        <v>86</v>
      </c>
      <c r="O2414" s="1" t="s">
        <v>71</v>
      </c>
      <c r="P2414" s="20">
        <v>9078413</v>
      </c>
      <c r="Q2414" s="1" t="s">
        <v>340</v>
      </c>
      <c r="R2414" s="1" t="s">
        <v>89</v>
      </c>
      <c r="S2414" s="1" t="s">
        <v>80</v>
      </c>
      <c r="T2414" s="18">
        <f>IFERROR(VLOOKUP(A2414,'[1]For Report Q-2 '!$A$2:$T$3476,20,0),"-")</f>
        <v>0.16639999999999999</v>
      </c>
      <c r="U2414" s="55">
        <f>IFERROR(VLOOKUP(A2414,'[1]For Report Q-2 '!$A$2:$U$3476,21,0),"-")</f>
        <v>0</v>
      </c>
      <c r="V2414" s="2" t="str">
        <f>IFERROR(VLOOKUP(A2414,'[1]For Report Q-2 '!$A$2:$V$3476,22,0),"-")</f>
        <v>-</v>
      </c>
      <c r="W2414" s="1">
        <f>IFERROR(VLOOKUP(A2414,'[1]For Report Q-2 '!$A$2:$W$3476,23,0),"-")</f>
        <v>0</v>
      </c>
      <c r="X2414" s="1"/>
      <c r="Y2414" s="1"/>
      <c r="Z2414" s="2" t="str">
        <f>IFERROR(VLOOKUP(A2414,'[1]For Report Q-2 '!$A$2:$Z$3476,26,0),"-")</f>
        <v>-</v>
      </c>
      <c r="AA2414" s="1" t="str">
        <f>IFERROR(VLOOKUP(A2414,'[1]For Report Q-2 '!$A$2:$AH$3476,27,0),"-")</f>
        <v>-</v>
      </c>
      <c r="AB2414" s="1" t="str">
        <f>IFERROR(VLOOKUP(A2414,'[1]For Report Q-2 '!$A$2:$AH$3476,28,0),"-")</f>
        <v>-</v>
      </c>
      <c r="AC2414" s="2" t="str">
        <f>IFERROR(VLOOKUP(A2414,'[1]For Report Q-2 '!$A$2:$AH$3476,29,0),"-")</f>
        <v>-</v>
      </c>
      <c r="AD2414" s="2" t="str">
        <f>IFERROR(VLOOKUP(A2414,'[1]For Report Q-2 '!$A$2:$AH$3476,30,0),"-")</f>
        <v>-</v>
      </c>
      <c r="AE2414" s="1" t="str">
        <f>IFERROR(VLOOKUP(A2414,'[1]For Report Q-2 '!$A$2:$AH$3476,31,0),"-")</f>
        <v>-</v>
      </c>
      <c r="AF2414" s="1" t="str">
        <f>IFERROR(VLOOKUP(A2414,'[1]For Report Q-2 '!$A$2:$AH$3476,32,0),"-")</f>
        <v>-</v>
      </c>
      <c r="AG2414" s="2" t="str">
        <f>IFERROR(VLOOKUP(A2414,'[1]For Report Q-2 '!$A$2:$AH$3476,33,0),"-")</f>
        <v>-</v>
      </c>
      <c r="AH2414" s="1" t="str">
        <f t="shared" si="37"/>
        <v>--</v>
      </c>
      <c r="AI2414" t="e">
        <v>#N/A</v>
      </c>
      <c r="AJ2414" t="e">
        <v>#N/A</v>
      </c>
      <c r="AK2414" t="e">
        <v>#N/A</v>
      </c>
    </row>
    <row r="2415" spans="1:37" x14ac:dyDescent="0.25">
      <c r="A2415" s="15">
        <v>9097432</v>
      </c>
      <c r="B2415" s="15" t="s">
        <v>739</v>
      </c>
      <c r="C2415" s="16">
        <v>44758</v>
      </c>
      <c r="D2415" s="15" t="s">
        <v>183</v>
      </c>
      <c r="E2415" s="1" t="s">
        <v>86</v>
      </c>
      <c r="F2415" s="15" t="s">
        <v>46</v>
      </c>
      <c r="G2415" s="1" t="s">
        <v>53</v>
      </c>
      <c r="H2415" s="17">
        <v>18375</v>
      </c>
      <c r="I2415" s="18">
        <v>0.18375</v>
      </c>
      <c r="J2415" s="1">
        <v>9078413</v>
      </c>
      <c r="K2415" s="1" t="s">
        <v>739</v>
      </c>
      <c r="L2415" s="19">
        <v>10290177.759199969</v>
      </c>
      <c r="M2415" s="1" t="s">
        <v>67</v>
      </c>
      <c r="N2415" s="1" t="s">
        <v>86</v>
      </c>
      <c r="O2415" s="1" t="s">
        <v>54</v>
      </c>
      <c r="P2415" s="20">
        <v>9078413</v>
      </c>
      <c r="Q2415" s="1" t="s">
        <v>340</v>
      </c>
      <c r="R2415" s="1" t="s">
        <v>89</v>
      </c>
      <c r="S2415" s="1" t="s">
        <v>80</v>
      </c>
      <c r="T2415" s="18">
        <f>IFERROR(VLOOKUP(A2415,'[1]For Report Q-2 '!$A$2:$T$3476,20,0),"-")</f>
        <v>0.18375</v>
      </c>
      <c r="U2415" s="55">
        <f>IFERROR(VLOOKUP(A2415,'[1]For Report Q-2 '!$A$2:$U$3476,21,0),"-")</f>
        <v>0</v>
      </c>
      <c r="V2415" s="2" t="str">
        <f>IFERROR(VLOOKUP(A2415,'[1]For Report Q-2 '!$A$2:$V$3476,22,0),"-")</f>
        <v>-</v>
      </c>
      <c r="W2415" s="1">
        <f>IFERROR(VLOOKUP(A2415,'[1]For Report Q-2 '!$A$2:$W$3476,23,0),"-")</f>
        <v>0</v>
      </c>
      <c r="X2415" s="1"/>
      <c r="Y2415" s="1"/>
      <c r="Z2415" s="2" t="str">
        <f>IFERROR(VLOOKUP(A2415,'[1]For Report Q-2 '!$A$2:$Z$3476,26,0),"-")</f>
        <v>-</v>
      </c>
      <c r="AA2415" s="1" t="str">
        <f>IFERROR(VLOOKUP(A2415,'[1]For Report Q-2 '!$A$2:$AH$3476,27,0),"-")</f>
        <v>-</v>
      </c>
      <c r="AB2415" s="1" t="str">
        <f>IFERROR(VLOOKUP(A2415,'[1]For Report Q-2 '!$A$2:$AH$3476,28,0),"-")</f>
        <v>-</v>
      </c>
      <c r="AC2415" s="2" t="str">
        <f>IFERROR(VLOOKUP(A2415,'[1]For Report Q-2 '!$A$2:$AH$3476,29,0),"-")</f>
        <v>-</v>
      </c>
      <c r="AD2415" s="2" t="str">
        <f>IFERROR(VLOOKUP(A2415,'[1]For Report Q-2 '!$A$2:$AH$3476,30,0),"-")</f>
        <v>-</v>
      </c>
      <c r="AE2415" s="1" t="str">
        <f>IFERROR(VLOOKUP(A2415,'[1]For Report Q-2 '!$A$2:$AH$3476,31,0),"-")</f>
        <v>-</v>
      </c>
      <c r="AF2415" s="1" t="str">
        <f>IFERROR(VLOOKUP(A2415,'[1]For Report Q-2 '!$A$2:$AH$3476,32,0),"-")</f>
        <v>-</v>
      </c>
      <c r="AG2415" s="2" t="str">
        <f>IFERROR(VLOOKUP(A2415,'[1]For Report Q-2 '!$A$2:$AH$3476,33,0),"-")</f>
        <v>-</v>
      </c>
      <c r="AH2415" s="1" t="str">
        <f t="shared" si="37"/>
        <v>--</v>
      </c>
      <c r="AI2415" t="e">
        <v>#N/A</v>
      </c>
      <c r="AJ2415" t="e">
        <v>#N/A</v>
      </c>
      <c r="AK2415" t="e">
        <v>#N/A</v>
      </c>
    </row>
    <row r="2416" spans="1:37" x14ac:dyDescent="0.25">
      <c r="A2416" s="15">
        <v>9097434</v>
      </c>
      <c r="B2416" s="15" t="s">
        <v>739</v>
      </c>
      <c r="C2416" s="16">
        <v>44748</v>
      </c>
      <c r="D2416" s="15" t="s">
        <v>70</v>
      </c>
      <c r="E2416" s="1" t="s">
        <v>86</v>
      </c>
      <c r="F2416" s="15" t="s">
        <v>46</v>
      </c>
      <c r="G2416" s="1" t="s">
        <v>70</v>
      </c>
      <c r="H2416" s="17">
        <v>16600</v>
      </c>
      <c r="I2416" s="18">
        <v>0.16600000000000001</v>
      </c>
      <c r="J2416" s="1">
        <v>9078413</v>
      </c>
      <c r="K2416" s="1" t="s">
        <v>739</v>
      </c>
      <c r="L2416" s="19">
        <v>10290177.759199969</v>
      </c>
      <c r="M2416" s="1" t="s">
        <v>67</v>
      </c>
      <c r="N2416" s="1" t="s">
        <v>86</v>
      </c>
      <c r="O2416" s="1" t="s">
        <v>71</v>
      </c>
      <c r="P2416" s="20">
        <v>9078413</v>
      </c>
      <c r="Q2416" s="1" t="s">
        <v>340</v>
      </c>
      <c r="R2416" s="1" t="s">
        <v>89</v>
      </c>
      <c r="S2416" s="1" t="s">
        <v>80</v>
      </c>
      <c r="T2416" s="18">
        <f>IFERROR(VLOOKUP(A2416,'[1]For Report Q-2 '!$A$2:$T$3476,20,0),"-")</f>
        <v>0.17660000000000001</v>
      </c>
      <c r="U2416" s="55">
        <f>IFERROR(VLOOKUP(A2416,'[1]For Report Q-2 '!$A$2:$U$3476,21,0),"-")</f>
        <v>0</v>
      </c>
      <c r="V2416" s="2" t="str">
        <f>IFERROR(VLOOKUP(A2416,'[1]For Report Q-2 '!$A$2:$V$3476,22,0),"-")</f>
        <v>-</v>
      </c>
      <c r="W2416" s="1">
        <f>IFERROR(VLOOKUP(A2416,'[1]For Report Q-2 '!$A$2:$W$3476,23,0),"-")</f>
        <v>0</v>
      </c>
      <c r="X2416" s="1"/>
      <c r="Y2416" s="1"/>
      <c r="Z2416" s="2" t="str">
        <f>IFERROR(VLOOKUP(A2416,'[1]For Report Q-2 '!$A$2:$Z$3476,26,0),"-")</f>
        <v>-</v>
      </c>
      <c r="AA2416" s="1" t="str">
        <f>IFERROR(VLOOKUP(A2416,'[1]For Report Q-2 '!$A$2:$AH$3476,27,0),"-")</f>
        <v>-</v>
      </c>
      <c r="AB2416" s="1" t="str">
        <f>IFERROR(VLOOKUP(A2416,'[1]For Report Q-2 '!$A$2:$AH$3476,28,0),"-")</f>
        <v>-</v>
      </c>
      <c r="AC2416" s="2" t="str">
        <f>IFERROR(VLOOKUP(A2416,'[1]For Report Q-2 '!$A$2:$AH$3476,29,0),"-")</f>
        <v>-</v>
      </c>
      <c r="AD2416" s="2" t="str">
        <f>IFERROR(VLOOKUP(A2416,'[1]For Report Q-2 '!$A$2:$AH$3476,30,0),"-")</f>
        <v>-</v>
      </c>
      <c r="AE2416" s="1" t="str">
        <f>IFERROR(VLOOKUP(A2416,'[1]For Report Q-2 '!$A$2:$AH$3476,31,0),"-")</f>
        <v>-</v>
      </c>
      <c r="AF2416" s="1" t="str">
        <f>IFERROR(VLOOKUP(A2416,'[1]For Report Q-2 '!$A$2:$AH$3476,32,0),"-")</f>
        <v>-</v>
      </c>
      <c r="AG2416" s="2" t="str">
        <f>IFERROR(VLOOKUP(A2416,'[1]For Report Q-2 '!$A$2:$AH$3476,33,0),"-")</f>
        <v>-</v>
      </c>
      <c r="AH2416" s="1" t="str">
        <f t="shared" si="37"/>
        <v>--</v>
      </c>
      <c r="AI2416" t="e">
        <v>#N/A</v>
      </c>
      <c r="AJ2416" t="e">
        <v>#N/A</v>
      </c>
      <c r="AK2416" t="e">
        <v>#N/A</v>
      </c>
    </row>
    <row r="2417" spans="1:37" x14ac:dyDescent="0.25">
      <c r="A2417" s="15">
        <v>9097435</v>
      </c>
      <c r="B2417" s="15" t="s">
        <v>739</v>
      </c>
      <c r="C2417" s="16">
        <v>44743</v>
      </c>
      <c r="D2417" s="15" t="s">
        <v>70</v>
      </c>
      <c r="E2417" s="1" t="s">
        <v>86</v>
      </c>
      <c r="F2417" s="15" t="s">
        <v>46</v>
      </c>
      <c r="G2417" s="1" t="s">
        <v>70</v>
      </c>
      <c r="H2417" s="17">
        <v>65460</v>
      </c>
      <c r="I2417" s="18">
        <v>0.65459999999999996</v>
      </c>
      <c r="J2417" s="1">
        <v>9078413</v>
      </c>
      <c r="K2417" s="1" t="s">
        <v>739</v>
      </c>
      <c r="L2417" s="19">
        <v>10290177.759199969</v>
      </c>
      <c r="M2417" s="1" t="s">
        <v>67</v>
      </c>
      <c r="N2417" s="1" t="s">
        <v>86</v>
      </c>
      <c r="O2417" s="1" t="s">
        <v>71</v>
      </c>
      <c r="P2417" s="20">
        <v>9078413</v>
      </c>
      <c r="Q2417" s="1" t="s">
        <v>340</v>
      </c>
      <c r="R2417" s="1" t="s">
        <v>89</v>
      </c>
      <c r="S2417" s="1" t="s">
        <v>80</v>
      </c>
      <c r="T2417" s="18">
        <f>IFERROR(VLOOKUP(A2417,'[1]For Report Q-2 '!$A$2:$T$3476,20,0),"-")</f>
        <v>0.65459999999999996</v>
      </c>
      <c r="U2417" s="55">
        <f>IFERROR(VLOOKUP(A2417,'[1]For Report Q-2 '!$A$2:$U$3476,21,0),"-")</f>
        <v>0</v>
      </c>
      <c r="V2417" s="2" t="str">
        <f>IFERROR(VLOOKUP(A2417,'[1]For Report Q-2 '!$A$2:$V$3476,22,0),"-")</f>
        <v>-</v>
      </c>
      <c r="W2417" s="1">
        <f>IFERROR(VLOOKUP(A2417,'[1]For Report Q-2 '!$A$2:$W$3476,23,0),"-")</f>
        <v>0</v>
      </c>
      <c r="X2417" s="1"/>
      <c r="Y2417" s="1"/>
      <c r="Z2417" s="2" t="str">
        <f>IFERROR(VLOOKUP(A2417,'[1]For Report Q-2 '!$A$2:$Z$3476,26,0),"-")</f>
        <v>-</v>
      </c>
      <c r="AA2417" s="1" t="str">
        <f>IFERROR(VLOOKUP(A2417,'[1]For Report Q-2 '!$A$2:$AH$3476,27,0),"-")</f>
        <v>-</v>
      </c>
      <c r="AB2417" s="1" t="str">
        <f>IFERROR(VLOOKUP(A2417,'[1]For Report Q-2 '!$A$2:$AH$3476,28,0),"-")</f>
        <v>-</v>
      </c>
      <c r="AC2417" s="2" t="str">
        <f>IFERROR(VLOOKUP(A2417,'[1]For Report Q-2 '!$A$2:$AH$3476,29,0),"-")</f>
        <v>-</v>
      </c>
      <c r="AD2417" s="2" t="str">
        <f>IFERROR(VLOOKUP(A2417,'[1]For Report Q-2 '!$A$2:$AH$3476,30,0),"-")</f>
        <v>-</v>
      </c>
      <c r="AE2417" s="1" t="str">
        <f>IFERROR(VLOOKUP(A2417,'[1]For Report Q-2 '!$A$2:$AH$3476,31,0),"-")</f>
        <v>-</v>
      </c>
      <c r="AF2417" s="1" t="str">
        <f>IFERROR(VLOOKUP(A2417,'[1]For Report Q-2 '!$A$2:$AH$3476,32,0),"-")</f>
        <v>-</v>
      </c>
      <c r="AG2417" s="2" t="str">
        <f>IFERROR(VLOOKUP(A2417,'[1]For Report Q-2 '!$A$2:$AH$3476,33,0),"-")</f>
        <v>-</v>
      </c>
      <c r="AH2417" s="1" t="str">
        <f t="shared" si="37"/>
        <v>--</v>
      </c>
      <c r="AI2417" t="e">
        <v>#N/A</v>
      </c>
      <c r="AJ2417" t="e">
        <v>#N/A</v>
      </c>
      <c r="AK2417" t="e">
        <v>#N/A</v>
      </c>
    </row>
    <row r="2418" spans="1:37" x14ac:dyDescent="0.25">
      <c r="A2418" s="15">
        <v>9097581</v>
      </c>
      <c r="B2418" s="15" t="s">
        <v>739</v>
      </c>
      <c r="C2418" s="16">
        <v>44820</v>
      </c>
      <c r="D2418" s="15" t="s">
        <v>390</v>
      </c>
      <c r="E2418" s="1" t="s">
        <v>86</v>
      </c>
      <c r="F2418" s="15" t="s">
        <v>46</v>
      </c>
      <c r="G2418" s="1" t="s">
        <v>53</v>
      </c>
      <c r="H2418" s="17">
        <v>6300</v>
      </c>
      <c r="I2418" s="18">
        <v>6.3E-2</v>
      </c>
      <c r="J2418" s="1">
        <v>9078413</v>
      </c>
      <c r="K2418" s="1" t="s">
        <v>739</v>
      </c>
      <c r="L2418" s="19">
        <v>10290177.759199969</v>
      </c>
      <c r="M2418" s="1" t="s">
        <v>67</v>
      </c>
      <c r="N2418" s="1" t="s">
        <v>86</v>
      </c>
      <c r="O2418" s="1" t="s">
        <v>54</v>
      </c>
      <c r="P2418" s="20">
        <v>9078413</v>
      </c>
      <c r="Q2418" s="1" t="s">
        <v>340</v>
      </c>
      <c r="R2418" s="1" t="s">
        <v>89</v>
      </c>
      <c r="S2418" s="1" t="s">
        <v>80</v>
      </c>
      <c r="T2418" s="18">
        <f>IFERROR(VLOOKUP(A2418,'[1]For Report Q-2 '!$A$2:$T$3476,20,0),"-")</f>
        <v>6.3E-2</v>
      </c>
      <c r="U2418" s="55">
        <f>IFERROR(VLOOKUP(A2418,'[1]For Report Q-2 '!$A$2:$U$3476,21,0),"-")</f>
        <v>0</v>
      </c>
      <c r="V2418" s="2" t="str">
        <f>IFERROR(VLOOKUP(A2418,'[1]For Report Q-2 '!$A$2:$V$3476,22,0),"-")</f>
        <v>-</v>
      </c>
      <c r="W2418" s="1">
        <f>IFERROR(VLOOKUP(A2418,'[1]For Report Q-2 '!$A$2:$W$3476,23,0),"-")</f>
        <v>0</v>
      </c>
      <c r="X2418" s="1"/>
      <c r="Y2418" s="1"/>
      <c r="Z2418" s="2" t="str">
        <f>IFERROR(VLOOKUP(A2418,'[1]For Report Q-2 '!$A$2:$Z$3476,26,0),"-")</f>
        <v>-</v>
      </c>
      <c r="AA2418" s="1" t="str">
        <f>IFERROR(VLOOKUP(A2418,'[1]For Report Q-2 '!$A$2:$AH$3476,27,0),"-")</f>
        <v>-</v>
      </c>
      <c r="AB2418" s="1" t="str">
        <f>IFERROR(VLOOKUP(A2418,'[1]For Report Q-2 '!$A$2:$AH$3476,28,0),"-")</f>
        <v>-</v>
      </c>
      <c r="AC2418" s="2" t="str">
        <f>IFERROR(VLOOKUP(A2418,'[1]For Report Q-2 '!$A$2:$AH$3476,29,0),"-")</f>
        <v>-</v>
      </c>
      <c r="AD2418" s="2" t="str">
        <f>IFERROR(VLOOKUP(A2418,'[1]For Report Q-2 '!$A$2:$AH$3476,30,0),"-")</f>
        <v>-</v>
      </c>
      <c r="AE2418" s="1" t="str">
        <f>IFERROR(VLOOKUP(A2418,'[1]For Report Q-2 '!$A$2:$AH$3476,31,0),"-")</f>
        <v>-</v>
      </c>
      <c r="AF2418" s="1" t="str">
        <f>IFERROR(VLOOKUP(A2418,'[1]For Report Q-2 '!$A$2:$AH$3476,32,0),"-")</f>
        <v>-</v>
      </c>
      <c r="AG2418" s="2" t="str">
        <f>IFERROR(VLOOKUP(A2418,'[1]For Report Q-2 '!$A$2:$AH$3476,33,0),"-")</f>
        <v>-</v>
      </c>
      <c r="AH2418" s="1" t="str">
        <f t="shared" si="37"/>
        <v>--</v>
      </c>
      <c r="AI2418" t="e">
        <v>#N/A</v>
      </c>
      <c r="AJ2418" t="e">
        <v>#N/A</v>
      </c>
      <c r="AK2418" t="e">
        <v>#N/A</v>
      </c>
    </row>
    <row r="2419" spans="1:37" x14ac:dyDescent="0.25">
      <c r="A2419" s="15">
        <v>9097698</v>
      </c>
      <c r="B2419" s="15" t="s">
        <v>739</v>
      </c>
      <c r="C2419" s="16">
        <v>44762</v>
      </c>
      <c r="D2419" s="15" t="s">
        <v>83</v>
      </c>
      <c r="E2419" s="1" t="s">
        <v>86</v>
      </c>
      <c r="F2419" s="15" t="s">
        <v>46</v>
      </c>
      <c r="G2419" s="1" t="s">
        <v>83</v>
      </c>
      <c r="H2419" s="17">
        <v>853.03</v>
      </c>
      <c r="I2419" s="18">
        <v>8.5302999999999993E-3</v>
      </c>
      <c r="J2419" s="1">
        <v>9078413</v>
      </c>
      <c r="K2419" s="1" t="s">
        <v>739</v>
      </c>
      <c r="L2419" s="19">
        <v>10290177.759199969</v>
      </c>
      <c r="M2419" s="1" t="s">
        <v>67</v>
      </c>
      <c r="N2419" s="1" t="s">
        <v>86</v>
      </c>
      <c r="O2419" s="1" t="s">
        <v>84</v>
      </c>
      <c r="P2419" s="20">
        <v>9078413</v>
      </c>
      <c r="Q2419" s="1" t="s">
        <v>340</v>
      </c>
      <c r="R2419" s="1" t="s">
        <v>89</v>
      </c>
      <c r="S2419" s="1" t="s">
        <v>80</v>
      </c>
      <c r="T2419" s="18">
        <f>IFERROR(VLOOKUP(A2419,'[1]For Report Q-2 '!$A$2:$T$3476,20,0),"-")</f>
        <v>8.7651199999999995E-3</v>
      </c>
      <c r="U2419" s="55">
        <f>IFERROR(VLOOKUP(A2419,'[1]For Report Q-2 '!$A$2:$U$3476,21,0),"-")</f>
        <v>0</v>
      </c>
      <c r="V2419" s="2" t="str">
        <f>IFERROR(VLOOKUP(A2419,'[1]For Report Q-2 '!$A$2:$V$3476,22,0),"-")</f>
        <v>-</v>
      </c>
      <c r="W2419" s="1">
        <f>IFERROR(VLOOKUP(A2419,'[1]For Report Q-2 '!$A$2:$W$3476,23,0),"-")</f>
        <v>0</v>
      </c>
      <c r="X2419" s="1"/>
      <c r="Y2419" s="1"/>
      <c r="Z2419" s="2" t="str">
        <f>IFERROR(VLOOKUP(A2419,'[1]For Report Q-2 '!$A$2:$Z$3476,26,0),"-")</f>
        <v>-</v>
      </c>
      <c r="AA2419" s="1" t="str">
        <f>IFERROR(VLOOKUP(A2419,'[1]For Report Q-2 '!$A$2:$AH$3476,27,0),"-")</f>
        <v>-</v>
      </c>
      <c r="AB2419" s="1" t="str">
        <f>IFERROR(VLOOKUP(A2419,'[1]For Report Q-2 '!$A$2:$AH$3476,28,0),"-")</f>
        <v>-</v>
      </c>
      <c r="AC2419" s="2" t="str">
        <f>IFERROR(VLOOKUP(A2419,'[1]For Report Q-2 '!$A$2:$AH$3476,29,0),"-")</f>
        <v>-</v>
      </c>
      <c r="AD2419" s="2" t="str">
        <f>IFERROR(VLOOKUP(A2419,'[1]For Report Q-2 '!$A$2:$AH$3476,30,0),"-")</f>
        <v>-</v>
      </c>
      <c r="AE2419" s="1" t="str">
        <f>IFERROR(VLOOKUP(A2419,'[1]For Report Q-2 '!$A$2:$AH$3476,31,0),"-")</f>
        <v>-</v>
      </c>
      <c r="AF2419" s="1" t="str">
        <f>IFERROR(VLOOKUP(A2419,'[1]For Report Q-2 '!$A$2:$AH$3476,32,0),"-")</f>
        <v>-</v>
      </c>
      <c r="AG2419" s="2" t="str">
        <f>IFERROR(VLOOKUP(A2419,'[1]For Report Q-2 '!$A$2:$AH$3476,33,0),"-")</f>
        <v>-</v>
      </c>
      <c r="AH2419" s="1" t="str">
        <f t="shared" si="37"/>
        <v>--</v>
      </c>
      <c r="AI2419" t="e">
        <v>#N/A</v>
      </c>
      <c r="AJ2419" t="e">
        <v>#N/A</v>
      </c>
      <c r="AK2419" t="e">
        <v>#N/A</v>
      </c>
    </row>
    <row r="2420" spans="1:37" x14ac:dyDescent="0.25">
      <c r="A2420" s="15">
        <v>9097705</v>
      </c>
      <c r="B2420" s="15" t="s">
        <v>739</v>
      </c>
      <c r="C2420" s="16">
        <v>44749</v>
      </c>
      <c r="D2420" s="15" t="s">
        <v>178</v>
      </c>
      <c r="E2420" s="1" t="s">
        <v>86</v>
      </c>
      <c r="F2420" s="15" t="s">
        <v>46</v>
      </c>
      <c r="G2420" s="1" t="s">
        <v>178</v>
      </c>
      <c r="H2420" s="17">
        <v>19395</v>
      </c>
      <c r="I2420" s="18">
        <v>0.19395000000000001</v>
      </c>
      <c r="J2420" s="1">
        <v>9078413</v>
      </c>
      <c r="K2420" s="1" t="s">
        <v>739</v>
      </c>
      <c r="L2420" s="19">
        <v>10290177.759199969</v>
      </c>
      <c r="M2420" s="1" t="s">
        <v>67</v>
      </c>
      <c r="N2420" s="1" t="s">
        <v>86</v>
      </c>
      <c r="O2420" s="1" t="s">
        <v>180</v>
      </c>
      <c r="P2420" s="20">
        <v>9078413</v>
      </c>
      <c r="Q2420" s="1" t="s">
        <v>340</v>
      </c>
      <c r="R2420" s="1" t="s">
        <v>89</v>
      </c>
      <c r="S2420" s="1" t="s">
        <v>80</v>
      </c>
      <c r="T2420" s="18">
        <f>IFERROR(VLOOKUP(A2420,'[1]For Report Q-2 '!$A$2:$T$3476,20,0),"-")</f>
        <v>0.1774</v>
      </c>
      <c r="U2420" s="55">
        <f>IFERROR(VLOOKUP(A2420,'[1]For Report Q-2 '!$A$2:$U$3476,21,0),"-")</f>
        <v>0</v>
      </c>
      <c r="V2420" s="2" t="str">
        <f>IFERROR(VLOOKUP(A2420,'[1]For Report Q-2 '!$A$2:$V$3476,22,0),"-")</f>
        <v>-</v>
      </c>
      <c r="W2420" s="1">
        <f>IFERROR(VLOOKUP(A2420,'[1]For Report Q-2 '!$A$2:$W$3476,23,0),"-")</f>
        <v>0</v>
      </c>
      <c r="X2420" s="1"/>
      <c r="Y2420" s="1"/>
      <c r="Z2420" s="2" t="str">
        <f>IFERROR(VLOOKUP(A2420,'[1]For Report Q-2 '!$A$2:$Z$3476,26,0),"-")</f>
        <v>-</v>
      </c>
      <c r="AA2420" s="1" t="str">
        <f>IFERROR(VLOOKUP(A2420,'[1]For Report Q-2 '!$A$2:$AH$3476,27,0),"-")</f>
        <v>-</v>
      </c>
      <c r="AB2420" s="1" t="str">
        <f>IFERROR(VLOOKUP(A2420,'[1]For Report Q-2 '!$A$2:$AH$3476,28,0),"-")</f>
        <v>-</v>
      </c>
      <c r="AC2420" s="2" t="str">
        <f>IFERROR(VLOOKUP(A2420,'[1]For Report Q-2 '!$A$2:$AH$3476,29,0),"-")</f>
        <v>-</v>
      </c>
      <c r="AD2420" s="2" t="str">
        <f>IFERROR(VLOOKUP(A2420,'[1]For Report Q-2 '!$A$2:$AH$3476,30,0),"-")</f>
        <v>-</v>
      </c>
      <c r="AE2420" s="1" t="str">
        <f>IFERROR(VLOOKUP(A2420,'[1]For Report Q-2 '!$A$2:$AH$3476,31,0),"-")</f>
        <v>-</v>
      </c>
      <c r="AF2420" s="1" t="str">
        <f>IFERROR(VLOOKUP(A2420,'[1]For Report Q-2 '!$A$2:$AH$3476,32,0),"-")</f>
        <v>-</v>
      </c>
      <c r="AG2420" s="2" t="str">
        <f>IFERROR(VLOOKUP(A2420,'[1]For Report Q-2 '!$A$2:$AH$3476,33,0),"-")</f>
        <v>-</v>
      </c>
      <c r="AH2420" s="1" t="str">
        <f t="shared" si="37"/>
        <v>--</v>
      </c>
      <c r="AI2420" t="e">
        <v>#N/A</v>
      </c>
      <c r="AJ2420" t="e">
        <v>#N/A</v>
      </c>
      <c r="AK2420" t="e">
        <v>#N/A</v>
      </c>
    </row>
    <row r="2421" spans="1:37" x14ac:dyDescent="0.25">
      <c r="A2421" s="15">
        <v>9097708</v>
      </c>
      <c r="B2421" s="15" t="s">
        <v>739</v>
      </c>
      <c r="C2421" s="16">
        <v>44763</v>
      </c>
      <c r="D2421" s="15" t="s">
        <v>178</v>
      </c>
      <c r="E2421" s="1" t="s">
        <v>86</v>
      </c>
      <c r="F2421" s="15" t="s">
        <v>46</v>
      </c>
      <c r="G2421" s="1" t="s">
        <v>178</v>
      </c>
      <c r="H2421" s="17">
        <v>11925</v>
      </c>
      <c r="I2421" s="18">
        <v>0.11924999999999999</v>
      </c>
      <c r="J2421" s="1">
        <v>9078413</v>
      </c>
      <c r="K2421" s="1" t="s">
        <v>739</v>
      </c>
      <c r="L2421" s="19">
        <v>10290177.759199969</v>
      </c>
      <c r="M2421" s="1" t="s">
        <v>67</v>
      </c>
      <c r="N2421" s="1" t="s">
        <v>86</v>
      </c>
      <c r="O2421" s="1" t="s">
        <v>180</v>
      </c>
      <c r="P2421" s="20">
        <v>9078413</v>
      </c>
      <c r="Q2421" s="1" t="s">
        <v>340</v>
      </c>
      <c r="R2421" s="1" t="s">
        <v>89</v>
      </c>
      <c r="S2421" s="1" t="s">
        <v>80</v>
      </c>
      <c r="T2421" s="18">
        <f>IFERROR(VLOOKUP(A2421,'[1]For Report Q-2 '!$A$2:$T$3476,20,0),"-")</f>
        <v>0.11700000000000001</v>
      </c>
      <c r="U2421" s="55">
        <f>IFERROR(VLOOKUP(A2421,'[1]For Report Q-2 '!$A$2:$U$3476,21,0),"-")</f>
        <v>0</v>
      </c>
      <c r="V2421" s="2" t="str">
        <f>IFERROR(VLOOKUP(A2421,'[1]For Report Q-2 '!$A$2:$V$3476,22,0),"-")</f>
        <v>-</v>
      </c>
      <c r="W2421" s="1">
        <f>IFERROR(VLOOKUP(A2421,'[1]For Report Q-2 '!$A$2:$W$3476,23,0),"-")</f>
        <v>0</v>
      </c>
      <c r="X2421" s="1"/>
      <c r="Y2421" s="1"/>
      <c r="Z2421" s="2" t="str">
        <f>IFERROR(VLOOKUP(A2421,'[1]For Report Q-2 '!$A$2:$Z$3476,26,0),"-")</f>
        <v>-</v>
      </c>
      <c r="AA2421" s="1" t="str">
        <f>IFERROR(VLOOKUP(A2421,'[1]For Report Q-2 '!$A$2:$AH$3476,27,0),"-")</f>
        <v>-</v>
      </c>
      <c r="AB2421" s="1" t="str">
        <f>IFERROR(VLOOKUP(A2421,'[1]For Report Q-2 '!$A$2:$AH$3476,28,0),"-")</f>
        <v>-</v>
      </c>
      <c r="AC2421" s="2" t="str">
        <f>IFERROR(VLOOKUP(A2421,'[1]For Report Q-2 '!$A$2:$AH$3476,29,0),"-")</f>
        <v>-</v>
      </c>
      <c r="AD2421" s="2" t="str">
        <f>IFERROR(VLOOKUP(A2421,'[1]For Report Q-2 '!$A$2:$AH$3476,30,0),"-")</f>
        <v>-</v>
      </c>
      <c r="AE2421" s="1" t="str">
        <f>IFERROR(VLOOKUP(A2421,'[1]For Report Q-2 '!$A$2:$AH$3476,31,0),"-")</f>
        <v>-</v>
      </c>
      <c r="AF2421" s="1" t="str">
        <f>IFERROR(VLOOKUP(A2421,'[1]For Report Q-2 '!$A$2:$AH$3476,32,0),"-")</f>
        <v>-</v>
      </c>
      <c r="AG2421" s="2" t="str">
        <f>IFERROR(VLOOKUP(A2421,'[1]For Report Q-2 '!$A$2:$AH$3476,33,0),"-")</f>
        <v>-</v>
      </c>
      <c r="AH2421" s="1" t="str">
        <f t="shared" si="37"/>
        <v>--</v>
      </c>
      <c r="AI2421" t="e">
        <v>#N/A</v>
      </c>
      <c r="AJ2421" t="e">
        <v>#N/A</v>
      </c>
      <c r="AK2421" t="e">
        <v>#N/A</v>
      </c>
    </row>
    <row r="2422" spans="1:37" x14ac:dyDescent="0.25">
      <c r="A2422" s="15">
        <v>9097827</v>
      </c>
      <c r="B2422" s="15" t="s">
        <v>739</v>
      </c>
      <c r="C2422" s="16">
        <v>44775</v>
      </c>
      <c r="D2422" s="15" t="s">
        <v>28</v>
      </c>
      <c r="E2422" s="1" t="s">
        <v>86</v>
      </c>
      <c r="F2422" s="15" t="s">
        <v>46</v>
      </c>
      <c r="G2422" s="1" t="s">
        <v>28</v>
      </c>
      <c r="H2422" s="17">
        <v>29240</v>
      </c>
      <c r="I2422" s="18">
        <v>0.29239999999999999</v>
      </c>
      <c r="J2422" s="1">
        <v>9078413</v>
      </c>
      <c r="K2422" s="1" t="s">
        <v>739</v>
      </c>
      <c r="L2422" s="19">
        <v>10290177.759199969</v>
      </c>
      <c r="M2422" s="1" t="s">
        <v>67</v>
      </c>
      <c r="N2422" s="1" t="s">
        <v>86</v>
      </c>
      <c r="O2422" s="1" t="s">
        <v>32</v>
      </c>
      <c r="P2422" s="20">
        <v>9078413</v>
      </c>
      <c r="Q2422" s="1" t="s">
        <v>340</v>
      </c>
      <c r="R2422" s="1" t="s">
        <v>89</v>
      </c>
      <c r="S2422" s="1" t="s">
        <v>80</v>
      </c>
      <c r="T2422" s="18">
        <f>IFERROR(VLOOKUP(A2422,'[1]For Report Q-2 '!$A$2:$T$3476,20,0),"-")</f>
        <v>0.29239999999999999</v>
      </c>
      <c r="U2422" s="55">
        <f>IFERROR(VLOOKUP(A2422,'[1]For Report Q-2 '!$A$2:$U$3476,21,0),"-")</f>
        <v>0</v>
      </c>
      <c r="V2422" s="2" t="str">
        <f>IFERROR(VLOOKUP(A2422,'[1]For Report Q-2 '!$A$2:$V$3476,22,0),"-")</f>
        <v>-</v>
      </c>
      <c r="W2422" s="1">
        <f>IFERROR(VLOOKUP(A2422,'[1]For Report Q-2 '!$A$2:$W$3476,23,0),"-")</f>
        <v>0</v>
      </c>
      <c r="X2422" s="1"/>
      <c r="Y2422" s="1"/>
      <c r="Z2422" s="2" t="str">
        <f>IFERROR(VLOOKUP(A2422,'[1]For Report Q-2 '!$A$2:$Z$3476,26,0),"-")</f>
        <v>-</v>
      </c>
      <c r="AA2422" s="1" t="str">
        <f>IFERROR(VLOOKUP(A2422,'[1]For Report Q-2 '!$A$2:$AH$3476,27,0),"-")</f>
        <v>-</v>
      </c>
      <c r="AB2422" s="1" t="str">
        <f>IFERROR(VLOOKUP(A2422,'[1]For Report Q-2 '!$A$2:$AH$3476,28,0),"-")</f>
        <v>-</v>
      </c>
      <c r="AC2422" s="2" t="str">
        <f>IFERROR(VLOOKUP(A2422,'[1]For Report Q-2 '!$A$2:$AH$3476,29,0),"-")</f>
        <v>-</v>
      </c>
      <c r="AD2422" s="2" t="str">
        <f>IFERROR(VLOOKUP(A2422,'[1]For Report Q-2 '!$A$2:$AH$3476,30,0),"-")</f>
        <v>-</v>
      </c>
      <c r="AE2422" s="1" t="str">
        <f>IFERROR(VLOOKUP(A2422,'[1]For Report Q-2 '!$A$2:$AH$3476,31,0),"-")</f>
        <v>-</v>
      </c>
      <c r="AF2422" s="1" t="str">
        <f>IFERROR(VLOOKUP(A2422,'[1]For Report Q-2 '!$A$2:$AH$3476,32,0),"-")</f>
        <v>-</v>
      </c>
      <c r="AG2422" s="2" t="str">
        <f>IFERROR(VLOOKUP(A2422,'[1]For Report Q-2 '!$A$2:$AH$3476,33,0),"-")</f>
        <v>-</v>
      </c>
      <c r="AH2422" s="1" t="str">
        <f t="shared" si="37"/>
        <v>--</v>
      </c>
      <c r="AI2422" t="e">
        <v>#N/A</v>
      </c>
      <c r="AJ2422" t="e">
        <v>#N/A</v>
      </c>
      <c r="AK2422" t="e">
        <v>#N/A</v>
      </c>
    </row>
    <row r="2423" spans="1:37" x14ac:dyDescent="0.25">
      <c r="A2423" s="15">
        <v>9097830</v>
      </c>
      <c r="B2423" s="15" t="s">
        <v>739</v>
      </c>
      <c r="C2423" s="16">
        <v>44750</v>
      </c>
      <c r="D2423" s="15" t="s">
        <v>104</v>
      </c>
      <c r="E2423" s="1" t="s">
        <v>86</v>
      </c>
      <c r="F2423" s="15" t="s">
        <v>46</v>
      </c>
      <c r="G2423" s="1" t="s">
        <v>104</v>
      </c>
      <c r="H2423" s="17">
        <v>14435</v>
      </c>
      <c r="I2423" s="18">
        <v>0.14435000000000001</v>
      </c>
      <c r="J2423" s="1">
        <v>9078413</v>
      </c>
      <c r="K2423" s="1" t="s">
        <v>739</v>
      </c>
      <c r="L2423" s="19">
        <v>10290177.759199969</v>
      </c>
      <c r="M2423" s="1" t="s">
        <v>67</v>
      </c>
      <c r="N2423" s="1" t="s">
        <v>86</v>
      </c>
      <c r="O2423" s="1" t="s">
        <v>105</v>
      </c>
      <c r="P2423" s="20">
        <v>9078413</v>
      </c>
      <c r="Q2423" s="1" t="s">
        <v>340</v>
      </c>
      <c r="R2423" s="1" t="s">
        <v>89</v>
      </c>
      <c r="S2423" s="1" t="s">
        <v>80</v>
      </c>
      <c r="T2423" s="18">
        <f>IFERROR(VLOOKUP(A2423,'[1]For Report Q-2 '!$A$2:$T$3476,20,0),"-")</f>
        <v>0.14435000000000001</v>
      </c>
      <c r="U2423" s="55">
        <f>IFERROR(VLOOKUP(A2423,'[1]For Report Q-2 '!$A$2:$U$3476,21,0),"-")</f>
        <v>0</v>
      </c>
      <c r="V2423" s="2" t="str">
        <f>IFERROR(VLOOKUP(A2423,'[1]For Report Q-2 '!$A$2:$V$3476,22,0),"-")</f>
        <v>-</v>
      </c>
      <c r="W2423" s="1">
        <f>IFERROR(VLOOKUP(A2423,'[1]For Report Q-2 '!$A$2:$W$3476,23,0),"-")</f>
        <v>0</v>
      </c>
      <c r="X2423" s="1"/>
      <c r="Y2423" s="1"/>
      <c r="Z2423" s="2" t="str">
        <f>IFERROR(VLOOKUP(A2423,'[1]For Report Q-2 '!$A$2:$Z$3476,26,0),"-")</f>
        <v>-</v>
      </c>
      <c r="AA2423" s="1" t="str">
        <f>IFERROR(VLOOKUP(A2423,'[1]For Report Q-2 '!$A$2:$AH$3476,27,0),"-")</f>
        <v>-</v>
      </c>
      <c r="AB2423" s="1" t="str">
        <f>IFERROR(VLOOKUP(A2423,'[1]For Report Q-2 '!$A$2:$AH$3476,28,0),"-")</f>
        <v>-</v>
      </c>
      <c r="AC2423" s="2" t="str">
        <f>IFERROR(VLOOKUP(A2423,'[1]For Report Q-2 '!$A$2:$AH$3476,29,0),"-")</f>
        <v>-</v>
      </c>
      <c r="AD2423" s="2" t="str">
        <f>IFERROR(VLOOKUP(A2423,'[1]For Report Q-2 '!$A$2:$AH$3476,30,0),"-")</f>
        <v>-</v>
      </c>
      <c r="AE2423" s="1" t="str">
        <f>IFERROR(VLOOKUP(A2423,'[1]For Report Q-2 '!$A$2:$AH$3476,31,0),"-")</f>
        <v>-</v>
      </c>
      <c r="AF2423" s="1" t="str">
        <f>IFERROR(VLOOKUP(A2423,'[1]For Report Q-2 '!$A$2:$AH$3476,32,0),"-")</f>
        <v>-</v>
      </c>
      <c r="AG2423" s="2" t="str">
        <f>IFERROR(VLOOKUP(A2423,'[1]For Report Q-2 '!$A$2:$AH$3476,33,0),"-")</f>
        <v>-</v>
      </c>
      <c r="AH2423" s="1" t="str">
        <f t="shared" si="37"/>
        <v>--</v>
      </c>
      <c r="AI2423" t="e">
        <v>#N/A</v>
      </c>
      <c r="AJ2423" t="e">
        <v>#N/A</v>
      </c>
      <c r="AK2423" t="e">
        <v>#N/A</v>
      </c>
    </row>
    <row r="2424" spans="1:37" x14ac:dyDescent="0.25">
      <c r="A2424" s="15">
        <v>9097831</v>
      </c>
      <c r="B2424" s="15" t="s">
        <v>739</v>
      </c>
      <c r="C2424" s="16">
        <v>44759</v>
      </c>
      <c r="D2424" s="15" t="s">
        <v>182</v>
      </c>
      <c r="E2424" s="1" t="s">
        <v>86</v>
      </c>
      <c r="F2424" s="15" t="s">
        <v>46</v>
      </c>
      <c r="G2424" s="1" t="s">
        <v>53</v>
      </c>
      <c r="H2424" s="17">
        <v>20250</v>
      </c>
      <c r="I2424" s="18">
        <v>0.20250000000000001</v>
      </c>
      <c r="J2424" s="1">
        <v>9078413</v>
      </c>
      <c r="K2424" s="1" t="s">
        <v>739</v>
      </c>
      <c r="L2424" s="19">
        <v>10290177.759199969</v>
      </c>
      <c r="M2424" s="1" t="s">
        <v>67</v>
      </c>
      <c r="N2424" s="1" t="s">
        <v>86</v>
      </c>
      <c r="O2424" s="1" t="s">
        <v>54</v>
      </c>
      <c r="P2424" s="20">
        <v>9078413</v>
      </c>
      <c r="Q2424" s="1" t="s">
        <v>340</v>
      </c>
      <c r="R2424" s="1" t="s">
        <v>89</v>
      </c>
      <c r="S2424" s="1" t="s">
        <v>80</v>
      </c>
      <c r="T2424" s="18">
        <f>IFERROR(VLOOKUP(A2424,'[1]For Report Q-2 '!$A$2:$T$3476,20,0),"-")</f>
        <v>0.20250000000000001</v>
      </c>
      <c r="U2424" s="55">
        <f>IFERROR(VLOOKUP(A2424,'[1]For Report Q-2 '!$A$2:$U$3476,21,0),"-")</f>
        <v>0</v>
      </c>
      <c r="V2424" s="2" t="str">
        <f>IFERROR(VLOOKUP(A2424,'[1]For Report Q-2 '!$A$2:$V$3476,22,0),"-")</f>
        <v>-</v>
      </c>
      <c r="W2424" s="1">
        <f>IFERROR(VLOOKUP(A2424,'[1]For Report Q-2 '!$A$2:$W$3476,23,0),"-")</f>
        <v>0</v>
      </c>
      <c r="X2424" s="1"/>
      <c r="Y2424" s="1"/>
      <c r="Z2424" s="2" t="str">
        <f>IFERROR(VLOOKUP(A2424,'[1]For Report Q-2 '!$A$2:$Z$3476,26,0),"-")</f>
        <v>-</v>
      </c>
      <c r="AA2424" s="1" t="str">
        <f>IFERROR(VLOOKUP(A2424,'[1]For Report Q-2 '!$A$2:$AH$3476,27,0),"-")</f>
        <v>-</v>
      </c>
      <c r="AB2424" s="1" t="str">
        <f>IFERROR(VLOOKUP(A2424,'[1]For Report Q-2 '!$A$2:$AH$3476,28,0),"-")</f>
        <v>-</v>
      </c>
      <c r="AC2424" s="2" t="str">
        <f>IFERROR(VLOOKUP(A2424,'[1]For Report Q-2 '!$A$2:$AH$3476,29,0),"-")</f>
        <v>-</v>
      </c>
      <c r="AD2424" s="2" t="str">
        <f>IFERROR(VLOOKUP(A2424,'[1]For Report Q-2 '!$A$2:$AH$3476,30,0),"-")</f>
        <v>-</v>
      </c>
      <c r="AE2424" s="1" t="str">
        <f>IFERROR(VLOOKUP(A2424,'[1]For Report Q-2 '!$A$2:$AH$3476,31,0),"-")</f>
        <v>-</v>
      </c>
      <c r="AF2424" s="1" t="str">
        <f>IFERROR(VLOOKUP(A2424,'[1]For Report Q-2 '!$A$2:$AH$3476,32,0),"-")</f>
        <v>-</v>
      </c>
      <c r="AG2424" s="2" t="str">
        <f>IFERROR(VLOOKUP(A2424,'[1]For Report Q-2 '!$A$2:$AH$3476,33,0),"-")</f>
        <v>-</v>
      </c>
      <c r="AH2424" s="1" t="str">
        <f t="shared" si="37"/>
        <v>--</v>
      </c>
      <c r="AI2424" t="e">
        <v>#N/A</v>
      </c>
      <c r="AJ2424" t="e">
        <v>#N/A</v>
      </c>
      <c r="AK2424" t="e">
        <v>#N/A</v>
      </c>
    </row>
    <row r="2425" spans="1:37" x14ac:dyDescent="0.25">
      <c r="A2425" s="15">
        <v>9097832</v>
      </c>
      <c r="B2425" s="15" t="s">
        <v>739</v>
      </c>
      <c r="C2425" s="16">
        <v>44760</v>
      </c>
      <c r="D2425" s="15" t="s">
        <v>182</v>
      </c>
      <c r="E2425" s="1" t="s">
        <v>86</v>
      </c>
      <c r="F2425" s="15" t="s">
        <v>46</v>
      </c>
      <c r="G2425" s="1" t="s">
        <v>53</v>
      </c>
      <c r="H2425" s="17">
        <v>12825</v>
      </c>
      <c r="I2425" s="18">
        <v>0.12825</v>
      </c>
      <c r="J2425" s="1">
        <v>9078413</v>
      </c>
      <c r="K2425" s="1" t="s">
        <v>739</v>
      </c>
      <c r="L2425" s="19">
        <v>10290177.759199969</v>
      </c>
      <c r="M2425" s="1" t="s">
        <v>67</v>
      </c>
      <c r="N2425" s="1" t="s">
        <v>86</v>
      </c>
      <c r="O2425" s="1" t="s">
        <v>54</v>
      </c>
      <c r="P2425" s="20">
        <v>9078413</v>
      </c>
      <c r="Q2425" s="1" t="s">
        <v>340</v>
      </c>
      <c r="R2425" s="1" t="s">
        <v>89</v>
      </c>
      <c r="S2425" s="1" t="s">
        <v>80</v>
      </c>
      <c r="T2425" s="18">
        <f>IFERROR(VLOOKUP(A2425,'[1]For Report Q-2 '!$A$2:$T$3476,20,0),"-")</f>
        <v>0.12375</v>
      </c>
      <c r="U2425" s="55">
        <f>IFERROR(VLOOKUP(A2425,'[1]For Report Q-2 '!$A$2:$U$3476,21,0),"-")</f>
        <v>0</v>
      </c>
      <c r="V2425" s="2" t="str">
        <f>IFERROR(VLOOKUP(A2425,'[1]For Report Q-2 '!$A$2:$V$3476,22,0),"-")</f>
        <v>-</v>
      </c>
      <c r="W2425" s="1">
        <f>IFERROR(VLOOKUP(A2425,'[1]For Report Q-2 '!$A$2:$W$3476,23,0),"-")</f>
        <v>0</v>
      </c>
      <c r="X2425" s="1"/>
      <c r="Y2425" s="1"/>
      <c r="Z2425" s="2" t="str">
        <f>IFERROR(VLOOKUP(A2425,'[1]For Report Q-2 '!$A$2:$Z$3476,26,0),"-")</f>
        <v>-</v>
      </c>
      <c r="AA2425" s="1" t="str">
        <f>IFERROR(VLOOKUP(A2425,'[1]For Report Q-2 '!$A$2:$AH$3476,27,0),"-")</f>
        <v>-</v>
      </c>
      <c r="AB2425" s="1" t="str">
        <f>IFERROR(VLOOKUP(A2425,'[1]For Report Q-2 '!$A$2:$AH$3476,28,0),"-")</f>
        <v>-</v>
      </c>
      <c r="AC2425" s="2" t="str">
        <f>IFERROR(VLOOKUP(A2425,'[1]For Report Q-2 '!$A$2:$AH$3476,29,0),"-")</f>
        <v>-</v>
      </c>
      <c r="AD2425" s="2" t="str">
        <f>IFERROR(VLOOKUP(A2425,'[1]For Report Q-2 '!$A$2:$AH$3476,30,0),"-")</f>
        <v>-</v>
      </c>
      <c r="AE2425" s="1" t="str">
        <f>IFERROR(VLOOKUP(A2425,'[1]For Report Q-2 '!$A$2:$AH$3476,31,0),"-")</f>
        <v>-</v>
      </c>
      <c r="AF2425" s="1" t="str">
        <f>IFERROR(VLOOKUP(A2425,'[1]For Report Q-2 '!$A$2:$AH$3476,32,0),"-")</f>
        <v>-</v>
      </c>
      <c r="AG2425" s="2" t="str">
        <f>IFERROR(VLOOKUP(A2425,'[1]For Report Q-2 '!$A$2:$AH$3476,33,0),"-")</f>
        <v>-</v>
      </c>
      <c r="AH2425" s="1" t="str">
        <f t="shared" si="37"/>
        <v>--</v>
      </c>
      <c r="AI2425" t="e">
        <v>#N/A</v>
      </c>
      <c r="AJ2425" t="e">
        <v>#N/A</v>
      </c>
      <c r="AK2425" t="e">
        <v>#N/A</v>
      </c>
    </row>
    <row r="2426" spans="1:37" x14ac:dyDescent="0.25">
      <c r="A2426" s="15">
        <v>9097993</v>
      </c>
      <c r="B2426" s="15" t="s">
        <v>739</v>
      </c>
      <c r="C2426" s="16">
        <v>44764</v>
      </c>
      <c r="D2426" s="15" t="s">
        <v>178</v>
      </c>
      <c r="E2426" s="1" t="s">
        <v>86</v>
      </c>
      <c r="F2426" s="15" t="s">
        <v>46</v>
      </c>
      <c r="G2426" s="1" t="s">
        <v>178</v>
      </c>
      <c r="H2426" s="17">
        <v>26775</v>
      </c>
      <c r="I2426" s="18">
        <v>0.26774999999999999</v>
      </c>
      <c r="J2426" s="1">
        <v>9078413</v>
      </c>
      <c r="K2426" s="1" t="s">
        <v>739</v>
      </c>
      <c r="L2426" s="19">
        <v>10290177.759199969</v>
      </c>
      <c r="M2426" s="1" t="s">
        <v>67</v>
      </c>
      <c r="N2426" s="1" t="s">
        <v>86</v>
      </c>
      <c r="O2426" s="1" t="s">
        <v>180</v>
      </c>
      <c r="P2426" s="20">
        <v>9078413</v>
      </c>
      <c r="Q2426" s="1" t="s">
        <v>340</v>
      </c>
      <c r="R2426" s="1" t="s">
        <v>89</v>
      </c>
      <c r="S2426" s="1" t="s">
        <v>80</v>
      </c>
      <c r="T2426" s="18">
        <f>IFERROR(VLOOKUP(A2426,'[1]For Report Q-2 '!$A$2:$T$3476,20,0),"-")</f>
        <v>0.26774999999999999</v>
      </c>
      <c r="U2426" s="55">
        <f>IFERROR(VLOOKUP(A2426,'[1]For Report Q-2 '!$A$2:$U$3476,21,0),"-")</f>
        <v>0</v>
      </c>
      <c r="V2426" s="2" t="str">
        <f>IFERROR(VLOOKUP(A2426,'[1]For Report Q-2 '!$A$2:$V$3476,22,0),"-")</f>
        <v>-</v>
      </c>
      <c r="W2426" s="1">
        <f>IFERROR(VLOOKUP(A2426,'[1]For Report Q-2 '!$A$2:$W$3476,23,0),"-")</f>
        <v>0</v>
      </c>
      <c r="X2426" s="1"/>
      <c r="Y2426" s="1"/>
      <c r="Z2426" s="2" t="str">
        <f>IFERROR(VLOOKUP(A2426,'[1]For Report Q-2 '!$A$2:$Z$3476,26,0),"-")</f>
        <v>-</v>
      </c>
      <c r="AA2426" s="1" t="str">
        <f>IFERROR(VLOOKUP(A2426,'[1]For Report Q-2 '!$A$2:$AH$3476,27,0),"-")</f>
        <v>-</v>
      </c>
      <c r="AB2426" s="1" t="str">
        <f>IFERROR(VLOOKUP(A2426,'[1]For Report Q-2 '!$A$2:$AH$3476,28,0),"-")</f>
        <v>-</v>
      </c>
      <c r="AC2426" s="2" t="str">
        <f>IFERROR(VLOOKUP(A2426,'[1]For Report Q-2 '!$A$2:$AH$3476,29,0),"-")</f>
        <v>-</v>
      </c>
      <c r="AD2426" s="2" t="str">
        <f>IFERROR(VLOOKUP(A2426,'[1]For Report Q-2 '!$A$2:$AH$3476,30,0),"-")</f>
        <v>-</v>
      </c>
      <c r="AE2426" s="1" t="str">
        <f>IFERROR(VLOOKUP(A2426,'[1]For Report Q-2 '!$A$2:$AH$3476,31,0),"-")</f>
        <v>-</v>
      </c>
      <c r="AF2426" s="1" t="str">
        <f>IFERROR(VLOOKUP(A2426,'[1]For Report Q-2 '!$A$2:$AH$3476,32,0),"-")</f>
        <v>-</v>
      </c>
      <c r="AG2426" s="2" t="str">
        <f>IFERROR(VLOOKUP(A2426,'[1]For Report Q-2 '!$A$2:$AH$3476,33,0),"-")</f>
        <v>-</v>
      </c>
      <c r="AH2426" s="1" t="str">
        <f t="shared" si="37"/>
        <v>--</v>
      </c>
      <c r="AI2426" t="e">
        <v>#N/A</v>
      </c>
      <c r="AJ2426" t="e">
        <v>#N/A</v>
      </c>
      <c r="AK2426" t="e">
        <v>#N/A</v>
      </c>
    </row>
    <row r="2427" spans="1:37" x14ac:dyDescent="0.25">
      <c r="A2427" s="15">
        <v>9097994</v>
      </c>
      <c r="B2427" s="15" t="s">
        <v>739</v>
      </c>
      <c r="C2427" s="16">
        <v>44758</v>
      </c>
      <c r="D2427" s="15" t="s">
        <v>178</v>
      </c>
      <c r="E2427" s="1" t="s">
        <v>86</v>
      </c>
      <c r="F2427" s="15" t="s">
        <v>46</v>
      </c>
      <c r="G2427" s="1" t="s">
        <v>178</v>
      </c>
      <c r="H2427" s="17">
        <v>20045</v>
      </c>
      <c r="I2427" s="18">
        <v>0.20044999999999999</v>
      </c>
      <c r="J2427" s="1">
        <v>9078413</v>
      </c>
      <c r="K2427" s="1" t="s">
        <v>739</v>
      </c>
      <c r="L2427" s="19">
        <v>10290177.759199969</v>
      </c>
      <c r="M2427" s="1" t="s">
        <v>67</v>
      </c>
      <c r="N2427" s="1" t="s">
        <v>86</v>
      </c>
      <c r="O2427" s="1" t="s">
        <v>180</v>
      </c>
      <c r="P2427" s="20">
        <v>9078413</v>
      </c>
      <c r="Q2427" s="1" t="s">
        <v>340</v>
      </c>
      <c r="R2427" s="1" t="s">
        <v>89</v>
      </c>
      <c r="S2427" s="1" t="s">
        <v>80</v>
      </c>
      <c r="T2427" s="18">
        <f>IFERROR(VLOOKUP(A2427,'[1]For Report Q-2 '!$A$2:$T$3476,20,0),"-")</f>
        <v>0.18190000000000001</v>
      </c>
      <c r="U2427" s="55">
        <f>IFERROR(VLOOKUP(A2427,'[1]For Report Q-2 '!$A$2:$U$3476,21,0),"-")</f>
        <v>0</v>
      </c>
      <c r="V2427" s="2" t="str">
        <f>IFERROR(VLOOKUP(A2427,'[1]For Report Q-2 '!$A$2:$V$3476,22,0),"-")</f>
        <v>-</v>
      </c>
      <c r="W2427" s="1">
        <f>IFERROR(VLOOKUP(A2427,'[1]For Report Q-2 '!$A$2:$W$3476,23,0),"-")</f>
        <v>0</v>
      </c>
      <c r="X2427" s="1"/>
      <c r="Y2427" s="1"/>
      <c r="Z2427" s="2" t="str">
        <f>IFERROR(VLOOKUP(A2427,'[1]For Report Q-2 '!$A$2:$Z$3476,26,0),"-")</f>
        <v>-</v>
      </c>
      <c r="AA2427" s="1" t="str">
        <f>IFERROR(VLOOKUP(A2427,'[1]For Report Q-2 '!$A$2:$AH$3476,27,0),"-")</f>
        <v>-</v>
      </c>
      <c r="AB2427" s="1" t="str">
        <f>IFERROR(VLOOKUP(A2427,'[1]For Report Q-2 '!$A$2:$AH$3476,28,0),"-")</f>
        <v>-</v>
      </c>
      <c r="AC2427" s="2" t="str">
        <f>IFERROR(VLOOKUP(A2427,'[1]For Report Q-2 '!$A$2:$AH$3476,29,0),"-")</f>
        <v>-</v>
      </c>
      <c r="AD2427" s="2" t="str">
        <f>IFERROR(VLOOKUP(A2427,'[1]For Report Q-2 '!$A$2:$AH$3476,30,0),"-")</f>
        <v>-</v>
      </c>
      <c r="AE2427" s="1" t="str">
        <f>IFERROR(VLOOKUP(A2427,'[1]For Report Q-2 '!$A$2:$AH$3476,31,0),"-")</f>
        <v>-</v>
      </c>
      <c r="AF2427" s="1" t="str">
        <f>IFERROR(VLOOKUP(A2427,'[1]For Report Q-2 '!$A$2:$AH$3476,32,0),"-")</f>
        <v>-</v>
      </c>
      <c r="AG2427" s="2" t="str">
        <f>IFERROR(VLOOKUP(A2427,'[1]For Report Q-2 '!$A$2:$AH$3476,33,0),"-")</f>
        <v>-</v>
      </c>
      <c r="AH2427" s="1" t="str">
        <f t="shared" si="37"/>
        <v>--</v>
      </c>
      <c r="AI2427" t="e">
        <v>#N/A</v>
      </c>
      <c r="AJ2427" t="e">
        <v>#N/A</v>
      </c>
      <c r="AK2427" t="e">
        <v>#N/A</v>
      </c>
    </row>
    <row r="2428" spans="1:37" x14ac:dyDescent="0.25">
      <c r="A2428" s="15">
        <v>9098167</v>
      </c>
      <c r="B2428" s="15" t="s">
        <v>739</v>
      </c>
      <c r="C2428" s="16">
        <v>44786</v>
      </c>
      <c r="D2428" s="15" t="s">
        <v>178</v>
      </c>
      <c r="E2428" s="1" t="s">
        <v>86</v>
      </c>
      <c r="F2428" s="15" t="s">
        <v>46</v>
      </c>
      <c r="G2428" s="1" t="s">
        <v>178</v>
      </c>
      <c r="H2428" s="17">
        <v>1118</v>
      </c>
      <c r="I2428" s="18">
        <v>1.1180000000000001E-2</v>
      </c>
      <c r="J2428" s="1">
        <v>9078413</v>
      </c>
      <c r="K2428" s="1" t="s">
        <v>739</v>
      </c>
      <c r="L2428" s="19">
        <v>10290177.759199969</v>
      </c>
      <c r="M2428" s="1" t="s">
        <v>67</v>
      </c>
      <c r="N2428" s="1" t="s">
        <v>86</v>
      </c>
      <c r="O2428" s="1" t="s">
        <v>180</v>
      </c>
      <c r="P2428" s="20">
        <v>9078413</v>
      </c>
      <c r="Q2428" s="1" t="s">
        <v>340</v>
      </c>
      <c r="R2428" s="1" t="s">
        <v>89</v>
      </c>
      <c r="S2428" s="1" t="s">
        <v>80</v>
      </c>
      <c r="T2428" s="18">
        <f>IFERROR(VLOOKUP(A2428,'[1]For Report Q-2 '!$A$2:$T$3476,20,0),"-")</f>
        <v>1.1180000000000001E-2</v>
      </c>
      <c r="U2428" s="55">
        <f>IFERROR(VLOOKUP(A2428,'[1]For Report Q-2 '!$A$2:$U$3476,21,0),"-")</f>
        <v>0</v>
      </c>
      <c r="V2428" s="2" t="str">
        <f>IFERROR(VLOOKUP(A2428,'[1]For Report Q-2 '!$A$2:$V$3476,22,0),"-")</f>
        <v>-</v>
      </c>
      <c r="W2428" s="1">
        <f>IFERROR(VLOOKUP(A2428,'[1]For Report Q-2 '!$A$2:$W$3476,23,0),"-")</f>
        <v>0</v>
      </c>
      <c r="X2428" s="1"/>
      <c r="Y2428" s="1"/>
      <c r="Z2428" s="2" t="str">
        <f>IFERROR(VLOOKUP(A2428,'[1]For Report Q-2 '!$A$2:$Z$3476,26,0),"-")</f>
        <v>-</v>
      </c>
      <c r="AA2428" s="1" t="str">
        <f>IFERROR(VLOOKUP(A2428,'[1]For Report Q-2 '!$A$2:$AH$3476,27,0),"-")</f>
        <v>-</v>
      </c>
      <c r="AB2428" s="1" t="str">
        <f>IFERROR(VLOOKUP(A2428,'[1]For Report Q-2 '!$A$2:$AH$3476,28,0),"-")</f>
        <v>-</v>
      </c>
      <c r="AC2428" s="2" t="str">
        <f>IFERROR(VLOOKUP(A2428,'[1]For Report Q-2 '!$A$2:$AH$3476,29,0),"-")</f>
        <v>-</v>
      </c>
      <c r="AD2428" s="2" t="str">
        <f>IFERROR(VLOOKUP(A2428,'[1]For Report Q-2 '!$A$2:$AH$3476,30,0),"-")</f>
        <v>-</v>
      </c>
      <c r="AE2428" s="1" t="str">
        <f>IFERROR(VLOOKUP(A2428,'[1]For Report Q-2 '!$A$2:$AH$3476,31,0),"-")</f>
        <v>-</v>
      </c>
      <c r="AF2428" s="1" t="str">
        <f>IFERROR(VLOOKUP(A2428,'[1]For Report Q-2 '!$A$2:$AH$3476,32,0),"-")</f>
        <v>-</v>
      </c>
      <c r="AG2428" s="2" t="str">
        <f>IFERROR(VLOOKUP(A2428,'[1]For Report Q-2 '!$A$2:$AH$3476,33,0),"-")</f>
        <v>-</v>
      </c>
      <c r="AH2428" s="1" t="str">
        <f t="shared" si="37"/>
        <v>--</v>
      </c>
      <c r="AI2428" t="e">
        <v>#N/A</v>
      </c>
      <c r="AJ2428" t="e">
        <v>#N/A</v>
      </c>
      <c r="AK2428" t="e">
        <v>#N/A</v>
      </c>
    </row>
    <row r="2429" spans="1:37" x14ac:dyDescent="0.25">
      <c r="A2429" s="15">
        <v>9098272</v>
      </c>
      <c r="B2429" s="15" t="s">
        <v>739</v>
      </c>
      <c r="C2429" s="16">
        <v>44776</v>
      </c>
      <c r="D2429" s="15" t="s">
        <v>178</v>
      </c>
      <c r="E2429" s="1" t="s">
        <v>86</v>
      </c>
      <c r="F2429" s="15" t="s">
        <v>46</v>
      </c>
      <c r="G2429" s="1" t="s">
        <v>178</v>
      </c>
      <c r="H2429" s="17">
        <v>40635</v>
      </c>
      <c r="I2429" s="18">
        <v>0.40634999999999999</v>
      </c>
      <c r="J2429" s="1">
        <v>9078413</v>
      </c>
      <c r="K2429" s="1" t="s">
        <v>739</v>
      </c>
      <c r="L2429" s="19">
        <v>10290177.759199969</v>
      </c>
      <c r="M2429" s="1" t="s">
        <v>67</v>
      </c>
      <c r="N2429" s="1" t="s">
        <v>86</v>
      </c>
      <c r="O2429" s="1" t="s">
        <v>180</v>
      </c>
      <c r="P2429" s="20">
        <v>9078413</v>
      </c>
      <c r="Q2429" s="1" t="s">
        <v>340</v>
      </c>
      <c r="R2429" s="1" t="s">
        <v>89</v>
      </c>
      <c r="S2429" s="1" t="s">
        <v>80</v>
      </c>
      <c r="T2429" s="18">
        <f>IFERROR(VLOOKUP(A2429,'[1]For Report Q-2 '!$A$2:$T$3476,20,0),"-")</f>
        <v>0.40634999999999999</v>
      </c>
      <c r="U2429" s="55">
        <f>IFERROR(VLOOKUP(A2429,'[1]For Report Q-2 '!$A$2:$U$3476,21,0),"-")</f>
        <v>0</v>
      </c>
      <c r="V2429" s="2" t="str">
        <f>IFERROR(VLOOKUP(A2429,'[1]For Report Q-2 '!$A$2:$V$3476,22,0),"-")</f>
        <v>-</v>
      </c>
      <c r="W2429" s="1">
        <f>IFERROR(VLOOKUP(A2429,'[1]For Report Q-2 '!$A$2:$W$3476,23,0),"-")</f>
        <v>0</v>
      </c>
      <c r="X2429" s="1"/>
      <c r="Y2429" s="1"/>
      <c r="Z2429" s="2" t="str">
        <f>IFERROR(VLOOKUP(A2429,'[1]For Report Q-2 '!$A$2:$Z$3476,26,0),"-")</f>
        <v>-</v>
      </c>
      <c r="AA2429" s="1" t="str">
        <f>IFERROR(VLOOKUP(A2429,'[1]For Report Q-2 '!$A$2:$AH$3476,27,0),"-")</f>
        <v>-</v>
      </c>
      <c r="AB2429" s="1" t="str">
        <f>IFERROR(VLOOKUP(A2429,'[1]For Report Q-2 '!$A$2:$AH$3476,28,0),"-")</f>
        <v>-</v>
      </c>
      <c r="AC2429" s="2" t="str">
        <f>IFERROR(VLOOKUP(A2429,'[1]For Report Q-2 '!$A$2:$AH$3476,29,0),"-")</f>
        <v>-</v>
      </c>
      <c r="AD2429" s="2" t="str">
        <f>IFERROR(VLOOKUP(A2429,'[1]For Report Q-2 '!$A$2:$AH$3476,30,0),"-")</f>
        <v>-</v>
      </c>
      <c r="AE2429" s="1" t="str">
        <f>IFERROR(VLOOKUP(A2429,'[1]For Report Q-2 '!$A$2:$AH$3476,31,0),"-")</f>
        <v>-</v>
      </c>
      <c r="AF2429" s="1" t="str">
        <f>IFERROR(VLOOKUP(A2429,'[1]For Report Q-2 '!$A$2:$AH$3476,32,0),"-")</f>
        <v>-</v>
      </c>
      <c r="AG2429" s="2" t="str">
        <f>IFERROR(VLOOKUP(A2429,'[1]For Report Q-2 '!$A$2:$AH$3476,33,0),"-")</f>
        <v>-</v>
      </c>
      <c r="AH2429" s="1" t="str">
        <f t="shared" si="37"/>
        <v>--</v>
      </c>
      <c r="AI2429" t="e">
        <v>#N/A</v>
      </c>
      <c r="AJ2429" t="e">
        <v>#N/A</v>
      </c>
      <c r="AK2429" t="e">
        <v>#N/A</v>
      </c>
    </row>
    <row r="2430" spans="1:37" x14ac:dyDescent="0.25">
      <c r="A2430" s="15">
        <v>9098280</v>
      </c>
      <c r="B2430" s="15" t="s">
        <v>739</v>
      </c>
      <c r="C2430" s="16">
        <v>44750</v>
      </c>
      <c r="D2430" s="15" t="s">
        <v>178</v>
      </c>
      <c r="E2430" s="1" t="s">
        <v>86</v>
      </c>
      <c r="F2430" s="15" t="s">
        <v>46</v>
      </c>
      <c r="G2430" s="1" t="s">
        <v>178</v>
      </c>
      <c r="H2430" s="17">
        <v>21180</v>
      </c>
      <c r="I2430" s="18">
        <v>0.21179999999999999</v>
      </c>
      <c r="J2430" s="1">
        <v>9078413</v>
      </c>
      <c r="K2430" s="1" t="s">
        <v>739</v>
      </c>
      <c r="L2430" s="19">
        <v>10290177.759199969</v>
      </c>
      <c r="M2430" s="1" t="s">
        <v>67</v>
      </c>
      <c r="N2430" s="1" t="s">
        <v>86</v>
      </c>
      <c r="O2430" s="1" t="s">
        <v>180</v>
      </c>
      <c r="P2430" s="20">
        <v>9078413</v>
      </c>
      <c r="Q2430" s="1" t="s">
        <v>340</v>
      </c>
      <c r="R2430" s="1" t="s">
        <v>89</v>
      </c>
      <c r="S2430" s="1" t="s">
        <v>80</v>
      </c>
      <c r="T2430" s="18">
        <f>IFERROR(VLOOKUP(A2430,'[1]For Report Q-2 '!$A$2:$T$3476,20,0),"-")</f>
        <v>0.21179999999999999</v>
      </c>
      <c r="U2430" s="55">
        <f>IFERROR(VLOOKUP(A2430,'[1]For Report Q-2 '!$A$2:$U$3476,21,0),"-")</f>
        <v>0</v>
      </c>
      <c r="V2430" s="2" t="str">
        <f>IFERROR(VLOOKUP(A2430,'[1]For Report Q-2 '!$A$2:$V$3476,22,0),"-")</f>
        <v>-</v>
      </c>
      <c r="W2430" s="1">
        <f>IFERROR(VLOOKUP(A2430,'[1]For Report Q-2 '!$A$2:$W$3476,23,0),"-")</f>
        <v>0</v>
      </c>
      <c r="X2430" s="1"/>
      <c r="Y2430" s="1"/>
      <c r="Z2430" s="2" t="str">
        <f>IFERROR(VLOOKUP(A2430,'[1]For Report Q-2 '!$A$2:$Z$3476,26,0),"-")</f>
        <v>-</v>
      </c>
      <c r="AA2430" s="1" t="str">
        <f>IFERROR(VLOOKUP(A2430,'[1]For Report Q-2 '!$A$2:$AH$3476,27,0),"-")</f>
        <v>-</v>
      </c>
      <c r="AB2430" s="1" t="str">
        <f>IFERROR(VLOOKUP(A2430,'[1]For Report Q-2 '!$A$2:$AH$3476,28,0),"-")</f>
        <v>-</v>
      </c>
      <c r="AC2430" s="2" t="str">
        <f>IFERROR(VLOOKUP(A2430,'[1]For Report Q-2 '!$A$2:$AH$3476,29,0),"-")</f>
        <v>-</v>
      </c>
      <c r="AD2430" s="2" t="str">
        <f>IFERROR(VLOOKUP(A2430,'[1]For Report Q-2 '!$A$2:$AH$3476,30,0),"-")</f>
        <v>-</v>
      </c>
      <c r="AE2430" s="1" t="str">
        <f>IFERROR(VLOOKUP(A2430,'[1]For Report Q-2 '!$A$2:$AH$3476,31,0),"-")</f>
        <v>-</v>
      </c>
      <c r="AF2430" s="1" t="str">
        <f>IFERROR(VLOOKUP(A2430,'[1]For Report Q-2 '!$A$2:$AH$3476,32,0),"-")</f>
        <v>-</v>
      </c>
      <c r="AG2430" s="2" t="str">
        <f>IFERROR(VLOOKUP(A2430,'[1]For Report Q-2 '!$A$2:$AH$3476,33,0),"-")</f>
        <v>-</v>
      </c>
      <c r="AH2430" s="1" t="str">
        <f t="shared" si="37"/>
        <v>--</v>
      </c>
      <c r="AI2430" t="e">
        <v>#N/A</v>
      </c>
      <c r="AJ2430" t="e">
        <v>#N/A</v>
      </c>
      <c r="AK2430" t="e">
        <v>#N/A</v>
      </c>
    </row>
    <row r="2431" spans="1:37" x14ac:dyDescent="0.25">
      <c r="A2431" s="15">
        <v>9098281</v>
      </c>
      <c r="B2431" s="15" t="s">
        <v>739</v>
      </c>
      <c r="C2431" s="16">
        <v>44767</v>
      </c>
      <c r="D2431" s="15" t="s">
        <v>178</v>
      </c>
      <c r="E2431" s="1" t="s">
        <v>86</v>
      </c>
      <c r="F2431" s="15" t="s">
        <v>46</v>
      </c>
      <c r="G2431" s="1" t="s">
        <v>178</v>
      </c>
      <c r="H2431" s="17">
        <v>10175</v>
      </c>
      <c r="I2431" s="18">
        <v>0.10174999999999999</v>
      </c>
      <c r="J2431" s="1">
        <v>9078413</v>
      </c>
      <c r="K2431" s="1" t="s">
        <v>739</v>
      </c>
      <c r="L2431" s="19">
        <v>10290177.759199969</v>
      </c>
      <c r="M2431" s="1" t="s">
        <v>67</v>
      </c>
      <c r="N2431" s="1" t="s">
        <v>86</v>
      </c>
      <c r="O2431" s="1" t="s">
        <v>180</v>
      </c>
      <c r="P2431" s="20">
        <v>9078413</v>
      </c>
      <c r="Q2431" s="1" t="s">
        <v>340</v>
      </c>
      <c r="R2431" s="1" t="s">
        <v>89</v>
      </c>
      <c r="S2431" s="1" t="s">
        <v>80</v>
      </c>
      <c r="T2431" s="18">
        <f>IFERROR(VLOOKUP(A2431,'[1]For Report Q-2 '!$A$2:$T$3476,20,0),"-")</f>
        <v>9.9599999999999994E-2</v>
      </c>
      <c r="U2431" s="55">
        <f>IFERROR(VLOOKUP(A2431,'[1]For Report Q-2 '!$A$2:$U$3476,21,0),"-")</f>
        <v>0</v>
      </c>
      <c r="V2431" s="2" t="str">
        <f>IFERROR(VLOOKUP(A2431,'[1]For Report Q-2 '!$A$2:$V$3476,22,0),"-")</f>
        <v>-</v>
      </c>
      <c r="W2431" s="1">
        <f>IFERROR(VLOOKUP(A2431,'[1]For Report Q-2 '!$A$2:$W$3476,23,0),"-")</f>
        <v>0</v>
      </c>
      <c r="X2431" s="1"/>
      <c r="Y2431" s="1"/>
      <c r="Z2431" s="2" t="str">
        <f>IFERROR(VLOOKUP(A2431,'[1]For Report Q-2 '!$A$2:$Z$3476,26,0),"-")</f>
        <v>-</v>
      </c>
      <c r="AA2431" s="1" t="str">
        <f>IFERROR(VLOOKUP(A2431,'[1]For Report Q-2 '!$A$2:$AH$3476,27,0),"-")</f>
        <v>-</v>
      </c>
      <c r="AB2431" s="1" t="str">
        <f>IFERROR(VLOOKUP(A2431,'[1]For Report Q-2 '!$A$2:$AH$3476,28,0),"-")</f>
        <v>-</v>
      </c>
      <c r="AC2431" s="2" t="str">
        <f>IFERROR(VLOOKUP(A2431,'[1]For Report Q-2 '!$A$2:$AH$3476,29,0),"-")</f>
        <v>-</v>
      </c>
      <c r="AD2431" s="2" t="str">
        <f>IFERROR(VLOOKUP(A2431,'[1]For Report Q-2 '!$A$2:$AH$3476,30,0),"-")</f>
        <v>-</v>
      </c>
      <c r="AE2431" s="1" t="str">
        <f>IFERROR(VLOOKUP(A2431,'[1]For Report Q-2 '!$A$2:$AH$3476,31,0),"-")</f>
        <v>-</v>
      </c>
      <c r="AF2431" s="1" t="str">
        <f>IFERROR(VLOOKUP(A2431,'[1]For Report Q-2 '!$A$2:$AH$3476,32,0),"-")</f>
        <v>-</v>
      </c>
      <c r="AG2431" s="2" t="str">
        <f>IFERROR(VLOOKUP(A2431,'[1]For Report Q-2 '!$A$2:$AH$3476,33,0),"-")</f>
        <v>-</v>
      </c>
      <c r="AH2431" s="1" t="str">
        <f t="shared" si="37"/>
        <v>--</v>
      </c>
      <c r="AI2431" t="e">
        <v>#N/A</v>
      </c>
      <c r="AJ2431" t="e">
        <v>#N/A</v>
      </c>
      <c r="AK2431" t="e">
        <v>#N/A</v>
      </c>
    </row>
    <row r="2432" spans="1:37" x14ac:dyDescent="0.25">
      <c r="A2432" s="15">
        <v>9098348</v>
      </c>
      <c r="B2432" s="15" t="s">
        <v>739</v>
      </c>
      <c r="C2432" s="16">
        <v>44713</v>
      </c>
      <c r="D2432" s="15" t="s">
        <v>390</v>
      </c>
      <c r="E2432" s="1" t="s">
        <v>86</v>
      </c>
      <c r="F2432" s="15" t="s">
        <v>46</v>
      </c>
      <c r="G2432" s="1" t="s">
        <v>53</v>
      </c>
      <c r="H2432" s="17">
        <v>51565</v>
      </c>
      <c r="I2432" s="18">
        <v>0.51565000000000005</v>
      </c>
      <c r="J2432" s="1">
        <v>9078413</v>
      </c>
      <c r="K2432" s="1" t="s">
        <v>739</v>
      </c>
      <c r="L2432" s="19">
        <v>10290177.759199969</v>
      </c>
      <c r="M2432" s="1" t="s">
        <v>67</v>
      </c>
      <c r="N2432" s="1" t="s">
        <v>86</v>
      </c>
      <c r="O2432" s="1" t="s">
        <v>54</v>
      </c>
      <c r="P2432" s="20">
        <v>9078413</v>
      </c>
      <c r="Q2432" s="1" t="s">
        <v>340</v>
      </c>
      <c r="R2432" s="1" t="s">
        <v>89</v>
      </c>
      <c r="S2432" s="1" t="s">
        <v>80</v>
      </c>
      <c r="T2432" s="18">
        <f>IFERROR(VLOOKUP(A2432,'[1]For Report Q-2 '!$A$2:$T$3476,20,0),"-")</f>
        <v>0.49180000000000001</v>
      </c>
      <c r="U2432" s="55">
        <f>IFERROR(VLOOKUP(A2432,'[1]For Report Q-2 '!$A$2:$U$3476,21,0),"-")</f>
        <v>0</v>
      </c>
      <c r="V2432" s="2" t="str">
        <f>IFERROR(VLOOKUP(A2432,'[1]For Report Q-2 '!$A$2:$V$3476,22,0),"-")</f>
        <v>-</v>
      </c>
      <c r="W2432" s="1">
        <f>IFERROR(VLOOKUP(A2432,'[1]For Report Q-2 '!$A$2:$W$3476,23,0),"-")</f>
        <v>0</v>
      </c>
      <c r="X2432" s="1"/>
      <c r="Y2432" s="1"/>
      <c r="Z2432" s="2" t="str">
        <f>IFERROR(VLOOKUP(A2432,'[1]For Report Q-2 '!$A$2:$Z$3476,26,0),"-")</f>
        <v>-</v>
      </c>
      <c r="AA2432" s="1" t="str">
        <f>IFERROR(VLOOKUP(A2432,'[1]For Report Q-2 '!$A$2:$AH$3476,27,0),"-")</f>
        <v>-</v>
      </c>
      <c r="AB2432" s="1" t="str">
        <f>IFERROR(VLOOKUP(A2432,'[1]For Report Q-2 '!$A$2:$AH$3476,28,0),"-")</f>
        <v>-</v>
      </c>
      <c r="AC2432" s="2" t="str">
        <f>IFERROR(VLOOKUP(A2432,'[1]For Report Q-2 '!$A$2:$AH$3476,29,0),"-")</f>
        <v>-</v>
      </c>
      <c r="AD2432" s="2" t="str">
        <f>IFERROR(VLOOKUP(A2432,'[1]For Report Q-2 '!$A$2:$AH$3476,30,0),"-")</f>
        <v>-</v>
      </c>
      <c r="AE2432" s="1" t="str">
        <f>IFERROR(VLOOKUP(A2432,'[1]For Report Q-2 '!$A$2:$AH$3476,31,0),"-")</f>
        <v>-</v>
      </c>
      <c r="AF2432" s="1" t="str">
        <f>IFERROR(VLOOKUP(A2432,'[1]For Report Q-2 '!$A$2:$AH$3476,32,0),"-")</f>
        <v>-</v>
      </c>
      <c r="AG2432" s="2" t="str">
        <f>IFERROR(VLOOKUP(A2432,'[1]For Report Q-2 '!$A$2:$AH$3476,33,0),"-")</f>
        <v>-</v>
      </c>
      <c r="AH2432" s="1" t="str">
        <f t="shared" si="37"/>
        <v>--</v>
      </c>
      <c r="AI2432" t="e">
        <v>#N/A</v>
      </c>
      <c r="AJ2432" t="e">
        <v>#N/A</v>
      </c>
      <c r="AK2432" t="e">
        <v>#N/A</v>
      </c>
    </row>
    <row r="2433" spans="1:37" x14ac:dyDescent="0.25">
      <c r="A2433" s="15">
        <v>9098571</v>
      </c>
      <c r="B2433" s="15" t="s">
        <v>739</v>
      </c>
      <c r="C2433" s="16">
        <v>44778</v>
      </c>
      <c r="D2433" s="15" t="s">
        <v>390</v>
      </c>
      <c r="E2433" s="1" t="s">
        <v>86</v>
      </c>
      <c r="F2433" s="15" t="s">
        <v>46</v>
      </c>
      <c r="G2433" s="1" t="s">
        <v>53</v>
      </c>
      <c r="H2433" s="17">
        <v>22050</v>
      </c>
      <c r="I2433" s="18">
        <v>0.2205</v>
      </c>
      <c r="J2433" s="1">
        <v>9078413</v>
      </c>
      <c r="K2433" s="1" t="s">
        <v>739</v>
      </c>
      <c r="L2433" s="19">
        <v>10290177.759199969</v>
      </c>
      <c r="M2433" s="1" t="s">
        <v>67</v>
      </c>
      <c r="N2433" s="1" t="s">
        <v>86</v>
      </c>
      <c r="O2433" s="1" t="s">
        <v>54</v>
      </c>
      <c r="P2433" s="20">
        <v>9078413</v>
      </c>
      <c r="Q2433" s="1" t="s">
        <v>340</v>
      </c>
      <c r="R2433" s="1" t="s">
        <v>89</v>
      </c>
      <c r="S2433" s="1" t="s">
        <v>80</v>
      </c>
      <c r="T2433" s="18">
        <f>IFERROR(VLOOKUP(A2433,'[1]For Report Q-2 '!$A$2:$T$3476,20,0),"-")</f>
        <v>0.2205</v>
      </c>
      <c r="U2433" s="55">
        <f>IFERROR(VLOOKUP(A2433,'[1]For Report Q-2 '!$A$2:$U$3476,21,0),"-")</f>
        <v>0</v>
      </c>
      <c r="V2433" s="2" t="str">
        <f>IFERROR(VLOOKUP(A2433,'[1]For Report Q-2 '!$A$2:$V$3476,22,0),"-")</f>
        <v>-</v>
      </c>
      <c r="W2433" s="1">
        <f>IFERROR(VLOOKUP(A2433,'[1]For Report Q-2 '!$A$2:$W$3476,23,0),"-")</f>
        <v>0</v>
      </c>
      <c r="X2433" s="1"/>
      <c r="Y2433" s="1"/>
      <c r="Z2433" s="2" t="str">
        <f>IFERROR(VLOOKUP(A2433,'[1]For Report Q-2 '!$A$2:$Z$3476,26,0),"-")</f>
        <v>-</v>
      </c>
      <c r="AA2433" s="1" t="str">
        <f>IFERROR(VLOOKUP(A2433,'[1]For Report Q-2 '!$A$2:$AH$3476,27,0),"-")</f>
        <v>-</v>
      </c>
      <c r="AB2433" s="1" t="str">
        <f>IFERROR(VLOOKUP(A2433,'[1]For Report Q-2 '!$A$2:$AH$3476,28,0),"-")</f>
        <v>-</v>
      </c>
      <c r="AC2433" s="2" t="str">
        <f>IFERROR(VLOOKUP(A2433,'[1]For Report Q-2 '!$A$2:$AH$3476,29,0),"-")</f>
        <v>-</v>
      </c>
      <c r="AD2433" s="2" t="str">
        <f>IFERROR(VLOOKUP(A2433,'[1]For Report Q-2 '!$A$2:$AH$3476,30,0),"-")</f>
        <v>-</v>
      </c>
      <c r="AE2433" s="1" t="str">
        <f>IFERROR(VLOOKUP(A2433,'[1]For Report Q-2 '!$A$2:$AH$3476,31,0),"-")</f>
        <v>-</v>
      </c>
      <c r="AF2433" s="1" t="str">
        <f>IFERROR(VLOOKUP(A2433,'[1]For Report Q-2 '!$A$2:$AH$3476,32,0),"-")</f>
        <v>-</v>
      </c>
      <c r="AG2433" s="2" t="str">
        <f>IFERROR(VLOOKUP(A2433,'[1]For Report Q-2 '!$A$2:$AH$3476,33,0),"-")</f>
        <v>-</v>
      </c>
      <c r="AH2433" s="1" t="str">
        <f t="shared" si="37"/>
        <v>--</v>
      </c>
      <c r="AI2433" t="e">
        <v>#N/A</v>
      </c>
      <c r="AJ2433" t="e">
        <v>#N/A</v>
      </c>
      <c r="AK2433" t="e">
        <v>#N/A</v>
      </c>
    </row>
    <row r="2434" spans="1:37" x14ac:dyDescent="0.25">
      <c r="A2434" s="15">
        <v>9098573</v>
      </c>
      <c r="B2434" s="15" t="s">
        <v>739</v>
      </c>
      <c r="C2434" s="16">
        <v>44790</v>
      </c>
      <c r="D2434" s="15" t="s">
        <v>104</v>
      </c>
      <c r="E2434" s="1" t="s">
        <v>86</v>
      </c>
      <c r="F2434" s="15" t="s">
        <v>46</v>
      </c>
      <c r="G2434" s="1" t="s">
        <v>104</v>
      </c>
      <c r="H2434" s="17">
        <v>33440</v>
      </c>
      <c r="I2434" s="18">
        <v>0.33439999999999998</v>
      </c>
      <c r="J2434" s="1">
        <v>9078413</v>
      </c>
      <c r="K2434" s="1" t="s">
        <v>739</v>
      </c>
      <c r="L2434" s="19">
        <v>10290177.759199969</v>
      </c>
      <c r="M2434" s="1" t="s">
        <v>67</v>
      </c>
      <c r="N2434" s="1" t="s">
        <v>86</v>
      </c>
      <c r="O2434" s="1" t="s">
        <v>105</v>
      </c>
      <c r="P2434" s="20">
        <v>9078413</v>
      </c>
      <c r="Q2434" s="1" t="s">
        <v>340</v>
      </c>
      <c r="R2434" s="1" t="s">
        <v>89</v>
      </c>
      <c r="S2434" s="1" t="s">
        <v>80</v>
      </c>
      <c r="T2434" s="18">
        <f>IFERROR(VLOOKUP(A2434,'[1]For Report Q-2 '!$A$2:$T$3476,20,0),"-")</f>
        <v>0.33439999999999998</v>
      </c>
      <c r="U2434" s="55">
        <f>IFERROR(VLOOKUP(A2434,'[1]For Report Q-2 '!$A$2:$U$3476,21,0),"-")</f>
        <v>0</v>
      </c>
      <c r="V2434" s="2" t="str">
        <f>IFERROR(VLOOKUP(A2434,'[1]For Report Q-2 '!$A$2:$V$3476,22,0),"-")</f>
        <v>-</v>
      </c>
      <c r="W2434" s="1">
        <f>IFERROR(VLOOKUP(A2434,'[1]For Report Q-2 '!$A$2:$W$3476,23,0),"-")</f>
        <v>0</v>
      </c>
      <c r="X2434" s="1"/>
      <c r="Y2434" s="1"/>
      <c r="Z2434" s="2" t="str">
        <f>IFERROR(VLOOKUP(A2434,'[1]For Report Q-2 '!$A$2:$Z$3476,26,0),"-")</f>
        <v>-</v>
      </c>
      <c r="AA2434" s="1" t="str">
        <f>IFERROR(VLOOKUP(A2434,'[1]For Report Q-2 '!$A$2:$AH$3476,27,0),"-")</f>
        <v>-</v>
      </c>
      <c r="AB2434" s="1" t="str">
        <f>IFERROR(VLOOKUP(A2434,'[1]For Report Q-2 '!$A$2:$AH$3476,28,0),"-")</f>
        <v>-</v>
      </c>
      <c r="AC2434" s="2" t="str">
        <f>IFERROR(VLOOKUP(A2434,'[1]For Report Q-2 '!$A$2:$AH$3476,29,0),"-")</f>
        <v>-</v>
      </c>
      <c r="AD2434" s="2" t="str">
        <f>IFERROR(VLOOKUP(A2434,'[1]For Report Q-2 '!$A$2:$AH$3476,30,0),"-")</f>
        <v>-</v>
      </c>
      <c r="AE2434" s="1" t="str">
        <f>IFERROR(VLOOKUP(A2434,'[1]For Report Q-2 '!$A$2:$AH$3476,31,0),"-")</f>
        <v>-</v>
      </c>
      <c r="AF2434" s="1" t="str">
        <f>IFERROR(VLOOKUP(A2434,'[1]For Report Q-2 '!$A$2:$AH$3476,32,0),"-")</f>
        <v>-</v>
      </c>
      <c r="AG2434" s="2" t="str">
        <f>IFERROR(VLOOKUP(A2434,'[1]For Report Q-2 '!$A$2:$AH$3476,33,0),"-")</f>
        <v>-</v>
      </c>
      <c r="AH2434" s="1" t="str">
        <f t="shared" si="37"/>
        <v>--</v>
      </c>
      <c r="AI2434" t="e">
        <v>#N/A</v>
      </c>
      <c r="AJ2434" t="e">
        <v>#N/A</v>
      </c>
      <c r="AK2434" t="e">
        <v>#N/A</v>
      </c>
    </row>
    <row r="2435" spans="1:37" x14ac:dyDescent="0.25">
      <c r="A2435" s="15">
        <v>9098647</v>
      </c>
      <c r="B2435" s="15" t="s">
        <v>739</v>
      </c>
      <c r="C2435" s="16">
        <v>44768</v>
      </c>
      <c r="D2435" s="15" t="s">
        <v>28</v>
      </c>
      <c r="E2435" s="1" t="s">
        <v>471</v>
      </c>
      <c r="F2435" s="15" t="s">
        <v>46</v>
      </c>
      <c r="G2435" s="1" t="s">
        <v>28</v>
      </c>
      <c r="H2435" s="17">
        <v>34902</v>
      </c>
      <c r="I2435" s="18">
        <v>0.34902</v>
      </c>
      <c r="J2435" s="1">
        <v>9078413</v>
      </c>
      <c r="K2435" s="1" t="s">
        <v>739</v>
      </c>
      <c r="L2435" s="19">
        <v>10290177.759199969</v>
      </c>
      <c r="M2435" s="1" t="s">
        <v>67</v>
      </c>
      <c r="N2435" s="1" t="s">
        <v>471</v>
      </c>
      <c r="O2435" s="1" t="s">
        <v>32</v>
      </c>
      <c r="P2435" s="20">
        <v>9078413</v>
      </c>
      <c r="Q2435" s="1" t="s">
        <v>340</v>
      </c>
      <c r="R2435" s="1" t="s">
        <v>89</v>
      </c>
      <c r="S2435" s="1" t="s">
        <v>80</v>
      </c>
      <c r="T2435" s="18">
        <f>IFERROR(VLOOKUP(A2435,'[1]For Report Q-2 '!$A$2:$T$3476,20,0),"-")</f>
        <v>0.34902</v>
      </c>
      <c r="U2435" s="55">
        <f>IFERROR(VLOOKUP(A2435,'[1]For Report Q-2 '!$A$2:$U$3476,21,0),"-")</f>
        <v>0</v>
      </c>
      <c r="V2435" s="2" t="str">
        <f>IFERROR(VLOOKUP(A2435,'[1]For Report Q-2 '!$A$2:$V$3476,22,0),"-")</f>
        <v>-</v>
      </c>
      <c r="W2435" s="1">
        <f>IFERROR(VLOOKUP(A2435,'[1]For Report Q-2 '!$A$2:$W$3476,23,0),"-")</f>
        <v>0</v>
      </c>
      <c r="X2435" s="1"/>
      <c r="Y2435" s="1"/>
      <c r="Z2435" s="2" t="str">
        <f>IFERROR(VLOOKUP(A2435,'[1]For Report Q-2 '!$A$2:$Z$3476,26,0),"-")</f>
        <v>-</v>
      </c>
      <c r="AA2435" s="1" t="str">
        <f>IFERROR(VLOOKUP(A2435,'[1]For Report Q-2 '!$A$2:$AH$3476,27,0),"-")</f>
        <v>-</v>
      </c>
      <c r="AB2435" s="1" t="str">
        <f>IFERROR(VLOOKUP(A2435,'[1]For Report Q-2 '!$A$2:$AH$3476,28,0),"-")</f>
        <v>-</v>
      </c>
      <c r="AC2435" s="2" t="str">
        <f>IFERROR(VLOOKUP(A2435,'[1]For Report Q-2 '!$A$2:$AH$3476,29,0),"-")</f>
        <v>-</v>
      </c>
      <c r="AD2435" s="2" t="str">
        <f>IFERROR(VLOOKUP(A2435,'[1]For Report Q-2 '!$A$2:$AH$3476,30,0),"-")</f>
        <v>-</v>
      </c>
      <c r="AE2435" s="1" t="str">
        <f>IFERROR(VLOOKUP(A2435,'[1]For Report Q-2 '!$A$2:$AH$3476,31,0),"-")</f>
        <v>-</v>
      </c>
      <c r="AF2435" s="1" t="str">
        <f>IFERROR(VLOOKUP(A2435,'[1]For Report Q-2 '!$A$2:$AH$3476,32,0),"-")</f>
        <v>-</v>
      </c>
      <c r="AG2435" s="2" t="str">
        <f>IFERROR(VLOOKUP(A2435,'[1]For Report Q-2 '!$A$2:$AH$3476,33,0),"-")</f>
        <v>-</v>
      </c>
      <c r="AH2435" s="1" t="str">
        <f t="shared" ref="AH2435:AH2498" si="38">AF2435&amp;AB2435</f>
        <v>--</v>
      </c>
      <c r="AI2435" t="e">
        <v>#N/A</v>
      </c>
      <c r="AJ2435" t="e">
        <v>#N/A</v>
      </c>
      <c r="AK2435" t="e">
        <v>#N/A</v>
      </c>
    </row>
    <row r="2436" spans="1:37" x14ac:dyDescent="0.25">
      <c r="A2436" s="15">
        <v>9098648</v>
      </c>
      <c r="B2436" s="15" t="s">
        <v>739</v>
      </c>
      <c r="C2436" s="16">
        <v>44774</v>
      </c>
      <c r="D2436" s="15" t="s">
        <v>28</v>
      </c>
      <c r="E2436" s="1" t="s">
        <v>86</v>
      </c>
      <c r="F2436" s="15" t="s">
        <v>46</v>
      </c>
      <c r="G2436" s="1" t="s">
        <v>28</v>
      </c>
      <c r="H2436" s="17">
        <v>105305</v>
      </c>
      <c r="I2436" s="18">
        <v>1.05305</v>
      </c>
      <c r="J2436" s="1">
        <v>9078413</v>
      </c>
      <c r="K2436" s="1" t="s">
        <v>739</v>
      </c>
      <c r="L2436" s="19">
        <v>10290177.759199969</v>
      </c>
      <c r="M2436" s="1" t="s">
        <v>67</v>
      </c>
      <c r="N2436" s="1" t="s">
        <v>86</v>
      </c>
      <c r="O2436" s="1" t="s">
        <v>32</v>
      </c>
      <c r="P2436" s="20">
        <v>9078413</v>
      </c>
      <c r="Q2436" s="1" t="s">
        <v>340</v>
      </c>
      <c r="R2436" s="1" t="s">
        <v>89</v>
      </c>
      <c r="S2436" s="1" t="s">
        <v>80</v>
      </c>
      <c r="T2436" s="18">
        <f>IFERROR(VLOOKUP(A2436,'[1]For Report Q-2 '!$A$2:$T$3476,20,0),"-")</f>
        <v>1.0424500000000001</v>
      </c>
      <c r="U2436" s="55">
        <f>IFERROR(VLOOKUP(A2436,'[1]For Report Q-2 '!$A$2:$U$3476,21,0),"-")</f>
        <v>0</v>
      </c>
      <c r="V2436" s="2" t="str">
        <f>IFERROR(VLOOKUP(A2436,'[1]For Report Q-2 '!$A$2:$V$3476,22,0),"-")</f>
        <v>-</v>
      </c>
      <c r="W2436" s="1">
        <f>IFERROR(VLOOKUP(A2436,'[1]For Report Q-2 '!$A$2:$W$3476,23,0),"-")</f>
        <v>0</v>
      </c>
      <c r="X2436" s="1"/>
      <c r="Y2436" s="1"/>
      <c r="Z2436" s="2" t="str">
        <f>IFERROR(VLOOKUP(A2436,'[1]For Report Q-2 '!$A$2:$Z$3476,26,0),"-")</f>
        <v>-</v>
      </c>
      <c r="AA2436" s="1" t="str">
        <f>IFERROR(VLOOKUP(A2436,'[1]For Report Q-2 '!$A$2:$AH$3476,27,0),"-")</f>
        <v>-</v>
      </c>
      <c r="AB2436" s="1" t="str">
        <f>IFERROR(VLOOKUP(A2436,'[1]For Report Q-2 '!$A$2:$AH$3476,28,0),"-")</f>
        <v>-</v>
      </c>
      <c r="AC2436" s="2" t="str">
        <f>IFERROR(VLOOKUP(A2436,'[1]For Report Q-2 '!$A$2:$AH$3476,29,0),"-")</f>
        <v>-</v>
      </c>
      <c r="AD2436" s="2" t="str">
        <f>IFERROR(VLOOKUP(A2436,'[1]For Report Q-2 '!$A$2:$AH$3476,30,0),"-")</f>
        <v>-</v>
      </c>
      <c r="AE2436" s="1" t="str">
        <f>IFERROR(VLOOKUP(A2436,'[1]For Report Q-2 '!$A$2:$AH$3476,31,0),"-")</f>
        <v>-</v>
      </c>
      <c r="AF2436" s="1" t="str">
        <f>IFERROR(VLOOKUP(A2436,'[1]For Report Q-2 '!$A$2:$AH$3476,32,0),"-")</f>
        <v>-</v>
      </c>
      <c r="AG2436" s="2" t="str">
        <f>IFERROR(VLOOKUP(A2436,'[1]For Report Q-2 '!$A$2:$AH$3476,33,0),"-")</f>
        <v>-</v>
      </c>
      <c r="AH2436" s="1" t="str">
        <f t="shared" si="38"/>
        <v>--</v>
      </c>
      <c r="AI2436" t="e">
        <v>#N/A</v>
      </c>
      <c r="AJ2436" t="e">
        <v>#N/A</v>
      </c>
      <c r="AK2436" t="e">
        <v>#N/A</v>
      </c>
    </row>
    <row r="2437" spans="1:37" x14ac:dyDescent="0.25">
      <c r="A2437" s="15">
        <v>9098650</v>
      </c>
      <c r="B2437" s="15" t="s">
        <v>739</v>
      </c>
      <c r="C2437" s="16">
        <v>44770</v>
      </c>
      <c r="D2437" s="15" t="s">
        <v>70</v>
      </c>
      <c r="E2437" s="1" t="s">
        <v>86</v>
      </c>
      <c r="F2437" s="15" t="s">
        <v>46</v>
      </c>
      <c r="G2437" s="1" t="s">
        <v>70</v>
      </c>
      <c r="H2437" s="17">
        <v>13195</v>
      </c>
      <c r="I2437" s="18">
        <v>0.13195000000000001</v>
      </c>
      <c r="J2437" s="1">
        <v>9078413</v>
      </c>
      <c r="K2437" s="1" t="s">
        <v>739</v>
      </c>
      <c r="L2437" s="19">
        <v>10290177.759199969</v>
      </c>
      <c r="M2437" s="1" t="s">
        <v>67</v>
      </c>
      <c r="N2437" s="1" t="s">
        <v>86</v>
      </c>
      <c r="O2437" s="1" t="s">
        <v>71</v>
      </c>
      <c r="P2437" s="20">
        <v>9078413</v>
      </c>
      <c r="Q2437" s="1" t="s">
        <v>340</v>
      </c>
      <c r="R2437" s="1" t="s">
        <v>89</v>
      </c>
      <c r="S2437" s="1" t="s">
        <v>80</v>
      </c>
      <c r="T2437" s="18">
        <f>IFERROR(VLOOKUP(A2437,'[1]For Report Q-2 '!$A$2:$T$3476,20,0),"-")</f>
        <v>0.13195000000000001</v>
      </c>
      <c r="U2437" s="55">
        <f>IFERROR(VLOOKUP(A2437,'[1]For Report Q-2 '!$A$2:$U$3476,21,0),"-")</f>
        <v>0</v>
      </c>
      <c r="V2437" s="2" t="str">
        <f>IFERROR(VLOOKUP(A2437,'[1]For Report Q-2 '!$A$2:$V$3476,22,0),"-")</f>
        <v>-</v>
      </c>
      <c r="W2437" s="1">
        <f>IFERROR(VLOOKUP(A2437,'[1]For Report Q-2 '!$A$2:$W$3476,23,0),"-")</f>
        <v>0</v>
      </c>
      <c r="X2437" s="1"/>
      <c r="Y2437" s="1"/>
      <c r="Z2437" s="2" t="str">
        <f>IFERROR(VLOOKUP(A2437,'[1]For Report Q-2 '!$A$2:$Z$3476,26,0),"-")</f>
        <v>-</v>
      </c>
      <c r="AA2437" s="1" t="str">
        <f>IFERROR(VLOOKUP(A2437,'[1]For Report Q-2 '!$A$2:$AH$3476,27,0),"-")</f>
        <v>-</v>
      </c>
      <c r="AB2437" s="1" t="str">
        <f>IFERROR(VLOOKUP(A2437,'[1]For Report Q-2 '!$A$2:$AH$3476,28,0),"-")</f>
        <v>-</v>
      </c>
      <c r="AC2437" s="2" t="str">
        <f>IFERROR(VLOOKUP(A2437,'[1]For Report Q-2 '!$A$2:$AH$3476,29,0),"-")</f>
        <v>-</v>
      </c>
      <c r="AD2437" s="2" t="str">
        <f>IFERROR(VLOOKUP(A2437,'[1]For Report Q-2 '!$A$2:$AH$3476,30,0),"-")</f>
        <v>-</v>
      </c>
      <c r="AE2437" s="1" t="str">
        <f>IFERROR(VLOOKUP(A2437,'[1]For Report Q-2 '!$A$2:$AH$3476,31,0),"-")</f>
        <v>-</v>
      </c>
      <c r="AF2437" s="1" t="str">
        <f>IFERROR(VLOOKUP(A2437,'[1]For Report Q-2 '!$A$2:$AH$3476,32,0),"-")</f>
        <v>-</v>
      </c>
      <c r="AG2437" s="2" t="str">
        <f>IFERROR(VLOOKUP(A2437,'[1]For Report Q-2 '!$A$2:$AH$3476,33,0),"-")</f>
        <v>-</v>
      </c>
      <c r="AH2437" s="1" t="str">
        <f t="shared" si="38"/>
        <v>--</v>
      </c>
      <c r="AI2437" t="e">
        <v>#N/A</v>
      </c>
      <c r="AJ2437" t="e">
        <v>#N/A</v>
      </c>
      <c r="AK2437" t="e">
        <v>#N/A</v>
      </c>
    </row>
    <row r="2438" spans="1:37" x14ac:dyDescent="0.25">
      <c r="A2438" s="15">
        <v>9098750</v>
      </c>
      <c r="B2438" s="15" t="s">
        <v>739</v>
      </c>
      <c r="C2438" s="16">
        <v>44773</v>
      </c>
      <c r="D2438" s="15" t="s">
        <v>178</v>
      </c>
      <c r="E2438" s="1" t="s">
        <v>86</v>
      </c>
      <c r="F2438" s="15" t="s">
        <v>46</v>
      </c>
      <c r="G2438" s="1" t="s">
        <v>178</v>
      </c>
      <c r="H2438" s="17">
        <v>894.4</v>
      </c>
      <c r="I2438" s="18">
        <v>8.9440000000000006E-3</v>
      </c>
      <c r="J2438" s="1">
        <v>9078413</v>
      </c>
      <c r="K2438" s="1" t="s">
        <v>739</v>
      </c>
      <c r="L2438" s="19">
        <v>10290177.759199969</v>
      </c>
      <c r="M2438" s="1" t="s">
        <v>67</v>
      </c>
      <c r="N2438" s="1" t="s">
        <v>86</v>
      </c>
      <c r="O2438" s="1" t="s">
        <v>180</v>
      </c>
      <c r="P2438" s="20">
        <v>9078413</v>
      </c>
      <c r="Q2438" s="1" t="s">
        <v>340</v>
      </c>
      <c r="R2438" s="1" t="s">
        <v>89</v>
      </c>
      <c r="S2438" s="1" t="s">
        <v>80</v>
      </c>
      <c r="T2438" s="18">
        <f>IFERROR(VLOOKUP(A2438,'[1]For Report Q-2 '!$A$2:$T$3476,20,0),"-")</f>
        <v>8.9440000000000006E-3</v>
      </c>
      <c r="U2438" s="55">
        <f>IFERROR(VLOOKUP(A2438,'[1]For Report Q-2 '!$A$2:$U$3476,21,0),"-")</f>
        <v>0</v>
      </c>
      <c r="V2438" s="2" t="str">
        <f>IFERROR(VLOOKUP(A2438,'[1]For Report Q-2 '!$A$2:$V$3476,22,0),"-")</f>
        <v>-</v>
      </c>
      <c r="W2438" s="1">
        <f>IFERROR(VLOOKUP(A2438,'[1]For Report Q-2 '!$A$2:$W$3476,23,0),"-")</f>
        <v>0</v>
      </c>
      <c r="X2438" s="1"/>
      <c r="Y2438" s="1"/>
      <c r="Z2438" s="2" t="str">
        <f>IFERROR(VLOOKUP(A2438,'[1]For Report Q-2 '!$A$2:$Z$3476,26,0),"-")</f>
        <v>-</v>
      </c>
      <c r="AA2438" s="1" t="str">
        <f>IFERROR(VLOOKUP(A2438,'[1]For Report Q-2 '!$A$2:$AH$3476,27,0),"-")</f>
        <v>-</v>
      </c>
      <c r="AB2438" s="1" t="str">
        <f>IFERROR(VLOOKUP(A2438,'[1]For Report Q-2 '!$A$2:$AH$3476,28,0),"-")</f>
        <v>-</v>
      </c>
      <c r="AC2438" s="2" t="str">
        <f>IFERROR(VLOOKUP(A2438,'[1]For Report Q-2 '!$A$2:$AH$3476,29,0),"-")</f>
        <v>-</v>
      </c>
      <c r="AD2438" s="2" t="str">
        <f>IFERROR(VLOOKUP(A2438,'[1]For Report Q-2 '!$A$2:$AH$3476,30,0),"-")</f>
        <v>-</v>
      </c>
      <c r="AE2438" s="1" t="str">
        <f>IFERROR(VLOOKUP(A2438,'[1]For Report Q-2 '!$A$2:$AH$3476,31,0),"-")</f>
        <v>-</v>
      </c>
      <c r="AF2438" s="1" t="str">
        <f>IFERROR(VLOOKUP(A2438,'[1]For Report Q-2 '!$A$2:$AH$3476,32,0),"-")</f>
        <v>-</v>
      </c>
      <c r="AG2438" s="2" t="str">
        <f>IFERROR(VLOOKUP(A2438,'[1]For Report Q-2 '!$A$2:$AH$3476,33,0),"-")</f>
        <v>-</v>
      </c>
      <c r="AH2438" s="1" t="str">
        <f t="shared" si="38"/>
        <v>--</v>
      </c>
      <c r="AI2438" t="e">
        <v>#N/A</v>
      </c>
      <c r="AJ2438" t="e">
        <v>#N/A</v>
      </c>
      <c r="AK2438" t="e">
        <v>#N/A</v>
      </c>
    </row>
    <row r="2439" spans="1:37" x14ac:dyDescent="0.25">
      <c r="A2439" s="15">
        <v>9098782</v>
      </c>
      <c r="B2439" s="15" t="s">
        <v>739</v>
      </c>
      <c r="C2439" s="16">
        <v>44619</v>
      </c>
      <c r="D2439" s="15" t="s">
        <v>178</v>
      </c>
      <c r="E2439" s="1" t="s">
        <v>86</v>
      </c>
      <c r="F2439" s="15" t="s">
        <v>46</v>
      </c>
      <c r="G2439" s="1" t="s">
        <v>178</v>
      </c>
      <c r="H2439" s="17">
        <v>1118</v>
      </c>
      <c r="I2439" s="18">
        <v>1.1180000000000001E-2</v>
      </c>
      <c r="J2439" s="1">
        <v>9078413</v>
      </c>
      <c r="K2439" s="1" t="s">
        <v>739</v>
      </c>
      <c r="L2439" s="19">
        <v>10290177.759199969</v>
      </c>
      <c r="M2439" s="1" t="s">
        <v>67</v>
      </c>
      <c r="N2439" s="1" t="s">
        <v>86</v>
      </c>
      <c r="O2439" s="1" t="s">
        <v>180</v>
      </c>
      <c r="P2439" s="20">
        <v>9078413</v>
      </c>
      <c r="Q2439" s="1" t="s">
        <v>340</v>
      </c>
      <c r="R2439" s="1" t="s">
        <v>89</v>
      </c>
      <c r="S2439" s="1" t="s">
        <v>80</v>
      </c>
      <c r="T2439" s="18">
        <f>IFERROR(VLOOKUP(A2439,'[1]For Report Q-2 '!$A$2:$T$3476,20,0),"-")</f>
        <v>1.1180000000000001E-2</v>
      </c>
      <c r="U2439" s="55">
        <f>IFERROR(VLOOKUP(A2439,'[1]For Report Q-2 '!$A$2:$U$3476,21,0),"-")</f>
        <v>0</v>
      </c>
      <c r="V2439" s="2" t="str">
        <f>IFERROR(VLOOKUP(A2439,'[1]For Report Q-2 '!$A$2:$V$3476,22,0),"-")</f>
        <v>-</v>
      </c>
      <c r="W2439" s="1">
        <f>IFERROR(VLOOKUP(A2439,'[1]For Report Q-2 '!$A$2:$W$3476,23,0),"-")</f>
        <v>0</v>
      </c>
      <c r="X2439" s="1"/>
      <c r="Y2439" s="1"/>
      <c r="Z2439" s="2" t="str">
        <f>IFERROR(VLOOKUP(A2439,'[1]For Report Q-2 '!$A$2:$Z$3476,26,0),"-")</f>
        <v>-</v>
      </c>
      <c r="AA2439" s="1" t="str">
        <f>IFERROR(VLOOKUP(A2439,'[1]For Report Q-2 '!$A$2:$AH$3476,27,0),"-")</f>
        <v>-</v>
      </c>
      <c r="AB2439" s="1" t="str">
        <f>IFERROR(VLOOKUP(A2439,'[1]For Report Q-2 '!$A$2:$AH$3476,28,0),"-")</f>
        <v>-</v>
      </c>
      <c r="AC2439" s="2" t="str">
        <f>IFERROR(VLOOKUP(A2439,'[1]For Report Q-2 '!$A$2:$AH$3476,29,0),"-")</f>
        <v>-</v>
      </c>
      <c r="AD2439" s="2" t="str">
        <f>IFERROR(VLOOKUP(A2439,'[1]For Report Q-2 '!$A$2:$AH$3476,30,0),"-")</f>
        <v>-</v>
      </c>
      <c r="AE2439" s="1" t="str">
        <f>IFERROR(VLOOKUP(A2439,'[1]For Report Q-2 '!$A$2:$AH$3476,31,0),"-")</f>
        <v>-</v>
      </c>
      <c r="AF2439" s="1" t="str">
        <f>IFERROR(VLOOKUP(A2439,'[1]For Report Q-2 '!$A$2:$AH$3476,32,0),"-")</f>
        <v>-</v>
      </c>
      <c r="AG2439" s="2" t="str">
        <f>IFERROR(VLOOKUP(A2439,'[1]For Report Q-2 '!$A$2:$AH$3476,33,0),"-")</f>
        <v>-</v>
      </c>
      <c r="AH2439" s="1" t="str">
        <f t="shared" si="38"/>
        <v>--</v>
      </c>
      <c r="AI2439" t="e">
        <v>#N/A</v>
      </c>
      <c r="AJ2439" t="e">
        <v>#N/A</v>
      </c>
      <c r="AK2439" t="e">
        <v>#N/A</v>
      </c>
    </row>
    <row r="2440" spans="1:37" x14ac:dyDescent="0.25">
      <c r="A2440" s="15">
        <v>9098843</v>
      </c>
      <c r="B2440" s="15" t="s">
        <v>739</v>
      </c>
      <c r="C2440" s="16">
        <v>44835</v>
      </c>
      <c r="D2440" s="15" t="s">
        <v>104</v>
      </c>
      <c r="E2440" s="1" t="s">
        <v>86</v>
      </c>
      <c r="F2440" s="15" t="s">
        <v>46</v>
      </c>
      <c r="G2440" s="1" t="s">
        <v>104</v>
      </c>
      <c r="H2440" s="17">
        <v>28485</v>
      </c>
      <c r="I2440" s="18">
        <v>0.28484999999999999</v>
      </c>
      <c r="J2440" s="1">
        <v>9078413</v>
      </c>
      <c r="K2440" s="1" t="s">
        <v>739</v>
      </c>
      <c r="L2440" s="19">
        <v>10290177.759199969</v>
      </c>
      <c r="M2440" s="1" t="s">
        <v>67</v>
      </c>
      <c r="N2440" s="1" t="s">
        <v>86</v>
      </c>
      <c r="O2440" s="1" t="s">
        <v>105</v>
      </c>
      <c r="P2440" s="20">
        <v>9078413</v>
      </c>
      <c r="Q2440" s="1" t="s">
        <v>340</v>
      </c>
      <c r="R2440" s="1" t="s">
        <v>89</v>
      </c>
      <c r="S2440" s="1" t="s">
        <v>80</v>
      </c>
      <c r="T2440" s="18">
        <f>IFERROR(VLOOKUP(A2440,'[1]For Report Q-2 '!$A$2:$T$3476,20,0),"-")</f>
        <v>0.28484999999999999</v>
      </c>
      <c r="U2440" s="55">
        <f>IFERROR(VLOOKUP(A2440,'[1]For Report Q-2 '!$A$2:$U$3476,21,0),"-")</f>
        <v>0</v>
      </c>
      <c r="V2440" s="2" t="str">
        <f>IFERROR(VLOOKUP(A2440,'[1]For Report Q-2 '!$A$2:$V$3476,22,0),"-")</f>
        <v>-</v>
      </c>
      <c r="W2440" s="1">
        <f>IFERROR(VLOOKUP(A2440,'[1]For Report Q-2 '!$A$2:$W$3476,23,0),"-")</f>
        <v>0</v>
      </c>
      <c r="X2440" s="1"/>
      <c r="Y2440" s="1"/>
      <c r="Z2440" s="2" t="str">
        <f>IFERROR(VLOOKUP(A2440,'[1]For Report Q-2 '!$A$2:$Z$3476,26,0),"-")</f>
        <v>-</v>
      </c>
      <c r="AA2440" s="1" t="str">
        <f>IFERROR(VLOOKUP(A2440,'[1]For Report Q-2 '!$A$2:$AH$3476,27,0),"-")</f>
        <v>-</v>
      </c>
      <c r="AB2440" s="1" t="str">
        <f>IFERROR(VLOOKUP(A2440,'[1]For Report Q-2 '!$A$2:$AH$3476,28,0),"-")</f>
        <v>-</v>
      </c>
      <c r="AC2440" s="2" t="str">
        <f>IFERROR(VLOOKUP(A2440,'[1]For Report Q-2 '!$A$2:$AH$3476,29,0),"-")</f>
        <v>-</v>
      </c>
      <c r="AD2440" s="2" t="str">
        <f>IFERROR(VLOOKUP(A2440,'[1]For Report Q-2 '!$A$2:$AH$3476,30,0),"-")</f>
        <v>-</v>
      </c>
      <c r="AE2440" s="1" t="str">
        <f>IFERROR(VLOOKUP(A2440,'[1]For Report Q-2 '!$A$2:$AH$3476,31,0),"-")</f>
        <v>-</v>
      </c>
      <c r="AF2440" s="1" t="str">
        <f>IFERROR(VLOOKUP(A2440,'[1]For Report Q-2 '!$A$2:$AH$3476,32,0),"-")</f>
        <v>-</v>
      </c>
      <c r="AG2440" s="2" t="str">
        <f>IFERROR(VLOOKUP(A2440,'[1]For Report Q-2 '!$A$2:$AH$3476,33,0),"-")</f>
        <v>-</v>
      </c>
      <c r="AH2440" s="1" t="str">
        <f t="shared" si="38"/>
        <v>--</v>
      </c>
      <c r="AI2440" t="e">
        <v>#N/A</v>
      </c>
      <c r="AJ2440" t="e">
        <v>#N/A</v>
      </c>
      <c r="AK2440" t="e">
        <v>#N/A</v>
      </c>
    </row>
    <row r="2441" spans="1:37" x14ac:dyDescent="0.25">
      <c r="A2441" s="15">
        <v>9098845</v>
      </c>
      <c r="B2441" s="15" t="s">
        <v>739</v>
      </c>
      <c r="C2441" s="16">
        <v>44793</v>
      </c>
      <c r="D2441" s="15" t="s">
        <v>390</v>
      </c>
      <c r="E2441" s="1" t="s">
        <v>86</v>
      </c>
      <c r="F2441" s="15" t="s">
        <v>46</v>
      </c>
      <c r="G2441" s="1" t="s">
        <v>53</v>
      </c>
      <c r="H2441" s="17">
        <v>42145</v>
      </c>
      <c r="I2441" s="18">
        <v>0.42144999999999999</v>
      </c>
      <c r="J2441" s="1">
        <v>9078413</v>
      </c>
      <c r="K2441" s="1" t="s">
        <v>739</v>
      </c>
      <c r="L2441" s="19">
        <v>10290177.759199969</v>
      </c>
      <c r="M2441" s="1" t="s">
        <v>67</v>
      </c>
      <c r="N2441" s="1" t="s">
        <v>86</v>
      </c>
      <c r="O2441" s="1" t="s">
        <v>54</v>
      </c>
      <c r="P2441" s="20">
        <v>9078413</v>
      </c>
      <c r="Q2441" s="1" t="s">
        <v>340</v>
      </c>
      <c r="R2441" s="1" t="s">
        <v>89</v>
      </c>
      <c r="S2441" s="1" t="s">
        <v>80</v>
      </c>
      <c r="T2441" s="18">
        <f>IFERROR(VLOOKUP(A2441,'[1]For Report Q-2 '!$A$2:$T$3476,20,0),"-")</f>
        <v>0.40555000000000002</v>
      </c>
      <c r="U2441" s="55">
        <f>IFERROR(VLOOKUP(A2441,'[1]For Report Q-2 '!$A$2:$U$3476,21,0),"-")</f>
        <v>0</v>
      </c>
      <c r="V2441" s="2" t="str">
        <f>IFERROR(VLOOKUP(A2441,'[1]For Report Q-2 '!$A$2:$V$3476,22,0),"-")</f>
        <v>-</v>
      </c>
      <c r="W2441" s="1">
        <f>IFERROR(VLOOKUP(A2441,'[1]For Report Q-2 '!$A$2:$W$3476,23,0),"-")</f>
        <v>0</v>
      </c>
      <c r="X2441" s="1"/>
      <c r="Y2441" s="1"/>
      <c r="Z2441" s="2" t="str">
        <f>IFERROR(VLOOKUP(A2441,'[1]For Report Q-2 '!$A$2:$Z$3476,26,0),"-")</f>
        <v>-</v>
      </c>
      <c r="AA2441" s="1" t="str">
        <f>IFERROR(VLOOKUP(A2441,'[1]For Report Q-2 '!$A$2:$AH$3476,27,0),"-")</f>
        <v>-</v>
      </c>
      <c r="AB2441" s="1" t="str">
        <f>IFERROR(VLOOKUP(A2441,'[1]For Report Q-2 '!$A$2:$AH$3476,28,0),"-")</f>
        <v>-</v>
      </c>
      <c r="AC2441" s="2" t="str">
        <f>IFERROR(VLOOKUP(A2441,'[1]For Report Q-2 '!$A$2:$AH$3476,29,0),"-")</f>
        <v>-</v>
      </c>
      <c r="AD2441" s="2" t="str">
        <f>IFERROR(VLOOKUP(A2441,'[1]For Report Q-2 '!$A$2:$AH$3476,30,0),"-")</f>
        <v>-</v>
      </c>
      <c r="AE2441" s="1" t="str">
        <f>IFERROR(VLOOKUP(A2441,'[1]For Report Q-2 '!$A$2:$AH$3476,31,0),"-")</f>
        <v>-</v>
      </c>
      <c r="AF2441" s="1" t="str">
        <f>IFERROR(VLOOKUP(A2441,'[1]For Report Q-2 '!$A$2:$AH$3476,32,0),"-")</f>
        <v>-</v>
      </c>
      <c r="AG2441" s="2" t="str">
        <f>IFERROR(VLOOKUP(A2441,'[1]For Report Q-2 '!$A$2:$AH$3476,33,0),"-")</f>
        <v>-</v>
      </c>
      <c r="AH2441" s="1" t="str">
        <f t="shared" si="38"/>
        <v>--</v>
      </c>
      <c r="AI2441" t="e">
        <v>#N/A</v>
      </c>
      <c r="AJ2441" t="e">
        <v>#N/A</v>
      </c>
      <c r="AK2441" t="e">
        <v>#N/A</v>
      </c>
    </row>
    <row r="2442" spans="1:37" x14ac:dyDescent="0.25">
      <c r="A2442" s="15">
        <v>9098849</v>
      </c>
      <c r="B2442" s="15" t="s">
        <v>739</v>
      </c>
      <c r="C2442" s="16">
        <v>44818</v>
      </c>
      <c r="D2442" s="15" t="s">
        <v>28</v>
      </c>
      <c r="E2442" s="1" t="s">
        <v>86</v>
      </c>
      <c r="F2442" s="15" t="s">
        <v>46</v>
      </c>
      <c r="G2442" s="1" t="s">
        <v>28</v>
      </c>
      <c r="H2442" s="17">
        <v>13950</v>
      </c>
      <c r="I2442" s="18">
        <v>0.13950000000000001</v>
      </c>
      <c r="J2442" s="1">
        <v>9078413</v>
      </c>
      <c r="K2442" s="1" t="s">
        <v>739</v>
      </c>
      <c r="L2442" s="19">
        <v>10290177.759199969</v>
      </c>
      <c r="M2442" s="1" t="s">
        <v>67</v>
      </c>
      <c r="N2442" s="1" t="s">
        <v>86</v>
      </c>
      <c r="O2442" s="1" t="s">
        <v>32</v>
      </c>
      <c r="P2442" s="20">
        <v>9078413</v>
      </c>
      <c r="Q2442" s="1" t="s">
        <v>340</v>
      </c>
      <c r="R2442" s="1" t="s">
        <v>89</v>
      </c>
      <c r="S2442" s="1" t="s">
        <v>80</v>
      </c>
      <c r="T2442" s="18">
        <f>IFERROR(VLOOKUP(A2442,'[1]For Report Q-2 '!$A$2:$T$3476,20,0),"-")</f>
        <v>0.14399999999999999</v>
      </c>
      <c r="U2442" s="55">
        <f>IFERROR(VLOOKUP(A2442,'[1]For Report Q-2 '!$A$2:$U$3476,21,0),"-")</f>
        <v>0</v>
      </c>
      <c r="V2442" s="2" t="str">
        <f>IFERROR(VLOOKUP(A2442,'[1]For Report Q-2 '!$A$2:$V$3476,22,0),"-")</f>
        <v>-</v>
      </c>
      <c r="W2442" s="1">
        <f>IFERROR(VLOOKUP(A2442,'[1]For Report Q-2 '!$A$2:$W$3476,23,0),"-")</f>
        <v>0</v>
      </c>
      <c r="X2442" s="1"/>
      <c r="Y2442" s="1"/>
      <c r="Z2442" s="2" t="str">
        <f>IFERROR(VLOOKUP(A2442,'[1]For Report Q-2 '!$A$2:$Z$3476,26,0),"-")</f>
        <v>-</v>
      </c>
      <c r="AA2442" s="1" t="str">
        <f>IFERROR(VLOOKUP(A2442,'[1]For Report Q-2 '!$A$2:$AH$3476,27,0),"-")</f>
        <v>-</v>
      </c>
      <c r="AB2442" s="1" t="str">
        <f>IFERROR(VLOOKUP(A2442,'[1]For Report Q-2 '!$A$2:$AH$3476,28,0),"-")</f>
        <v>-</v>
      </c>
      <c r="AC2442" s="2" t="str">
        <f>IFERROR(VLOOKUP(A2442,'[1]For Report Q-2 '!$A$2:$AH$3476,29,0),"-")</f>
        <v>-</v>
      </c>
      <c r="AD2442" s="2" t="str">
        <f>IFERROR(VLOOKUP(A2442,'[1]For Report Q-2 '!$A$2:$AH$3476,30,0),"-")</f>
        <v>-</v>
      </c>
      <c r="AE2442" s="1" t="str">
        <f>IFERROR(VLOOKUP(A2442,'[1]For Report Q-2 '!$A$2:$AH$3476,31,0),"-")</f>
        <v>-</v>
      </c>
      <c r="AF2442" s="1" t="str">
        <f>IFERROR(VLOOKUP(A2442,'[1]For Report Q-2 '!$A$2:$AH$3476,32,0),"-")</f>
        <v>-</v>
      </c>
      <c r="AG2442" s="2" t="str">
        <f>IFERROR(VLOOKUP(A2442,'[1]For Report Q-2 '!$A$2:$AH$3476,33,0),"-")</f>
        <v>-</v>
      </c>
      <c r="AH2442" s="1" t="str">
        <f t="shared" si="38"/>
        <v>--</v>
      </c>
      <c r="AI2442" t="e">
        <v>#N/A</v>
      </c>
      <c r="AJ2442" t="e">
        <v>#N/A</v>
      </c>
      <c r="AK2442" t="e">
        <v>#N/A</v>
      </c>
    </row>
    <row r="2443" spans="1:37" x14ac:dyDescent="0.25">
      <c r="A2443" s="15">
        <v>9098850</v>
      </c>
      <c r="B2443" s="15" t="s">
        <v>739</v>
      </c>
      <c r="C2443" s="16">
        <v>44785</v>
      </c>
      <c r="D2443" s="15" t="s">
        <v>70</v>
      </c>
      <c r="E2443" s="1" t="s">
        <v>86</v>
      </c>
      <c r="F2443" s="15" t="s">
        <v>46</v>
      </c>
      <c r="G2443" s="1" t="s">
        <v>70</v>
      </c>
      <c r="H2443" s="17">
        <v>20945</v>
      </c>
      <c r="I2443" s="18">
        <v>0.20945</v>
      </c>
      <c r="J2443" s="1">
        <v>9078413</v>
      </c>
      <c r="K2443" s="1" t="s">
        <v>739</v>
      </c>
      <c r="L2443" s="19">
        <v>10290177.759199969</v>
      </c>
      <c r="M2443" s="1" t="s">
        <v>67</v>
      </c>
      <c r="N2443" s="1" t="s">
        <v>86</v>
      </c>
      <c r="O2443" s="1" t="s">
        <v>71</v>
      </c>
      <c r="P2443" s="20">
        <v>9078413</v>
      </c>
      <c r="Q2443" s="1" t="s">
        <v>340</v>
      </c>
      <c r="R2443" s="1" t="s">
        <v>89</v>
      </c>
      <c r="S2443" s="1" t="s">
        <v>80</v>
      </c>
      <c r="T2443" s="18">
        <f>IFERROR(VLOOKUP(A2443,'[1]For Report Q-2 '!$A$2:$T$3476,20,0),"-")</f>
        <v>0.20515</v>
      </c>
      <c r="U2443" s="55">
        <f>IFERROR(VLOOKUP(A2443,'[1]For Report Q-2 '!$A$2:$U$3476,21,0),"-")</f>
        <v>0</v>
      </c>
      <c r="V2443" s="2" t="str">
        <f>IFERROR(VLOOKUP(A2443,'[1]For Report Q-2 '!$A$2:$V$3476,22,0),"-")</f>
        <v>-</v>
      </c>
      <c r="W2443" s="1">
        <f>IFERROR(VLOOKUP(A2443,'[1]For Report Q-2 '!$A$2:$W$3476,23,0),"-")</f>
        <v>0</v>
      </c>
      <c r="X2443" s="1"/>
      <c r="Y2443" s="1"/>
      <c r="Z2443" s="2" t="str">
        <f>IFERROR(VLOOKUP(A2443,'[1]For Report Q-2 '!$A$2:$Z$3476,26,0),"-")</f>
        <v>-</v>
      </c>
      <c r="AA2443" s="1" t="str">
        <f>IFERROR(VLOOKUP(A2443,'[1]For Report Q-2 '!$A$2:$AH$3476,27,0),"-")</f>
        <v>-</v>
      </c>
      <c r="AB2443" s="1" t="str">
        <f>IFERROR(VLOOKUP(A2443,'[1]For Report Q-2 '!$A$2:$AH$3476,28,0),"-")</f>
        <v>-</v>
      </c>
      <c r="AC2443" s="2" t="str">
        <f>IFERROR(VLOOKUP(A2443,'[1]For Report Q-2 '!$A$2:$AH$3476,29,0),"-")</f>
        <v>-</v>
      </c>
      <c r="AD2443" s="2" t="str">
        <f>IFERROR(VLOOKUP(A2443,'[1]For Report Q-2 '!$A$2:$AH$3476,30,0),"-")</f>
        <v>-</v>
      </c>
      <c r="AE2443" s="1" t="str">
        <f>IFERROR(VLOOKUP(A2443,'[1]For Report Q-2 '!$A$2:$AH$3476,31,0),"-")</f>
        <v>-</v>
      </c>
      <c r="AF2443" s="1" t="str">
        <f>IFERROR(VLOOKUP(A2443,'[1]For Report Q-2 '!$A$2:$AH$3476,32,0),"-")</f>
        <v>-</v>
      </c>
      <c r="AG2443" s="2" t="str">
        <f>IFERROR(VLOOKUP(A2443,'[1]For Report Q-2 '!$A$2:$AH$3476,33,0),"-")</f>
        <v>-</v>
      </c>
      <c r="AH2443" s="1" t="str">
        <f t="shared" si="38"/>
        <v>--</v>
      </c>
      <c r="AI2443" t="e">
        <v>#N/A</v>
      </c>
      <c r="AJ2443" t="e">
        <v>#N/A</v>
      </c>
      <c r="AK2443" t="e">
        <v>#N/A</v>
      </c>
    </row>
    <row r="2444" spans="1:37" x14ac:dyDescent="0.25">
      <c r="A2444" s="15">
        <v>9099126</v>
      </c>
      <c r="B2444" s="15" t="s">
        <v>739</v>
      </c>
      <c r="C2444" s="16">
        <v>44813</v>
      </c>
      <c r="D2444" s="15" t="s">
        <v>28</v>
      </c>
      <c r="E2444" s="1" t="s">
        <v>86</v>
      </c>
      <c r="F2444" s="15" t="s">
        <v>46</v>
      </c>
      <c r="G2444" s="1" t="s">
        <v>28</v>
      </c>
      <c r="H2444" s="17">
        <v>503.1</v>
      </c>
      <c r="I2444" s="18">
        <v>5.0309999999999999E-3</v>
      </c>
      <c r="J2444" s="1">
        <v>9078413</v>
      </c>
      <c r="K2444" s="1" t="s">
        <v>739</v>
      </c>
      <c r="L2444" s="19">
        <v>10290177.759199969</v>
      </c>
      <c r="M2444" s="1" t="s">
        <v>67</v>
      </c>
      <c r="N2444" s="1" t="s">
        <v>86</v>
      </c>
      <c r="O2444" s="1" t="s">
        <v>32</v>
      </c>
      <c r="P2444" s="20">
        <v>9078413</v>
      </c>
      <c r="Q2444" s="1" t="s">
        <v>340</v>
      </c>
      <c r="R2444" s="1" t="s">
        <v>89</v>
      </c>
      <c r="S2444" s="1" t="s">
        <v>80</v>
      </c>
      <c r="T2444" s="18">
        <f>IFERROR(VLOOKUP(A2444,'[1]For Report Q-2 '!$A$2:$T$3476,20,0),"-")</f>
        <v>5.0309999999999999E-3</v>
      </c>
      <c r="U2444" s="55">
        <f>IFERROR(VLOOKUP(A2444,'[1]For Report Q-2 '!$A$2:$U$3476,21,0),"-")</f>
        <v>0</v>
      </c>
      <c r="V2444" s="2" t="str">
        <f>IFERROR(VLOOKUP(A2444,'[1]For Report Q-2 '!$A$2:$V$3476,22,0),"-")</f>
        <v>-</v>
      </c>
      <c r="W2444" s="1">
        <f>IFERROR(VLOOKUP(A2444,'[1]For Report Q-2 '!$A$2:$W$3476,23,0),"-")</f>
        <v>0</v>
      </c>
      <c r="X2444" s="1"/>
      <c r="Y2444" s="1"/>
      <c r="Z2444" s="2" t="str">
        <f>IFERROR(VLOOKUP(A2444,'[1]For Report Q-2 '!$A$2:$Z$3476,26,0),"-")</f>
        <v>-</v>
      </c>
      <c r="AA2444" s="1" t="str">
        <f>IFERROR(VLOOKUP(A2444,'[1]For Report Q-2 '!$A$2:$AH$3476,27,0),"-")</f>
        <v>-</v>
      </c>
      <c r="AB2444" s="1" t="str">
        <f>IFERROR(VLOOKUP(A2444,'[1]For Report Q-2 '!$A$2:$AH$3476,28,0),"-")</f>
        <v>-</v>
      </c>
      <c r="AC2444" s="2" t="str">
        <f>IFERROR(VLOOKUP(A2444,'[1]For Report Q-2 '!$A$2:$AH$3476,29,0),"-")</f>
        <v>-</v>
      </c>
      <c r="AD2444" s="2" t="str">
        <f>IFERROR(VLOOKUP(A2444,'[1]For Report Q-2 '!$A$2:$AH$3476,30,0),"-")</f>
        <v>-</v>
      </c>
      <c r="AE2444" s="1" t="str">
        <f>IFERROR(VLOOKUP(A2444,'[1]For Report Q-2 '!$A$2:$AH$3476,31,0),"-")</f>
        <v>-</v>
      </c>
      <c r="AF2444" s="1" t="str">
        <f>IFERROR(VLOOKUP(A2444,'[1]For Report Q-2 '!$A$2:$AH$3476,32,0),"-")</f>
        <v>-</v>
      </c>
      <c r="AG2444" s="2" t="str">
        <f>IFERROR(VLOOKUP(A2444,'[1]For Report Q-2 '!$A$2:$AH$3476,33,0),"-")</f>
        <v>-</v>
      </c>
      <c r="AH2444" s="1" t="str">
        <f t="shared" si="38"/>
        <v>--</v>
      </c>
      <c r="AI2444" t="e">
        <v>#N/A</v>
      </c>
      <c r="AJ2444" t="e">
        <v>#N/A</v>
      </c>
      <c r="AK2444" t="e">
        <v>#N/A</v>
      </c>
    </row>
    <row r="2445" spans="1:37" x14ac:dyDescent="0.25">
      <c r="A2445" s="15">
        <v>9099137</v>
      </c>
      <c r="B2445" s="15" t="s">
        <v>739</v>
      </c>
      <c r="C2445" s="16">
        <v>44813</v>
      </c>
      <c r="D2445" s="15" t="s">
        <v>28</v>
      </c>
      <c r="E2445" s="1" t="s">
        <v>86</v>
      </c>
      <c r="F2445" s="15" t="s">
        <v>46</v>
      </c>
      <c r="G2445" s="1" t="s">
        <v>28</v>
      </c>
      <c r="H2445" s="17">
        <v>503.1</v>
      </c>
      <c r="I2445" s="18">
        <v>5.0309999999999999E-3</v>
      </c>
      <c r="J2445" s="1">
        <v>9078413</v>
      </c>
      <c r="K2445" s="1" t="s">
        <v>739</v>
      </c>
      <c r="L2445" s="19">
        <v>10290177.759199969</v>
      </c>
      <c r="M2445" s="1" t="s">
        <v>67</v>
      </c>
      <c r="N2445" s="1" t="s">
        <v>86</v>
      </c>
      <c r="O2445" s="1" t="s">
        <v>32</v>
      </c>
      <c r="P2445" s="20">
        <v>9078413</v>
      </c>
      <c r="Q2445" s="1" t="s">
        <v>340</v>
      </c>
      <c r="R2445" s="1" t="s">
        <v>89</v>
      </c>
      <c r="S2445" s="1" t="s">
        <v>80</v>
      </c>
      <c r="T2445" s="18">
        <f>IFERROR(VLOOKUP(A2445,'[1]For Report Q-2 '!$A$2:$T$3476,20,0),"-")</f>
        <v>5.0309999999999999E-3</v>
      </c>
      <c r="U2445" s="55">
        <f>IFERROR(VLOOKUP(A2445,'[1]For Report Q-2 '!$A$2:$U$3476,21,0),"-")</f>
        <v>0</v>
      </c>
      <c r="V2445" s="2" t="str">
        <f>IFERROR(VLOOKUP(A2445,'[1]For Report Q-2 '!$A$2:$V$3476,22,0),"-")</f>
        <v>-</v>
      </c>
      <c r="W2445" s="1">
        <f>IFERROR(VLOOKUP(A2445,'[1]For Report Q-2 '!$A$2:$W$3476,23,0),"-")</f>
        <v>0</v>
      </c>
      <c r="X2445" s="1"/>
      <c r="Y2445" s="1"/>
      <c r="Z2445" s="2" t="str">
        <f>IFERROR(VLOOKUP(A2445,'[1]For Report Q-2 '!$A$2:$Z$3476,26,0),"-")</f>
        <v>-</v>
      </c>
      <c r="AA2445" s="1" t="str">
        <f>IFERROR(VLOOKUP(A2445,'[1]For Report Q-2 '!$A$2:$AH$3476,27,0),"-")</f>
        <v>-</v>
      </c>
      <c r="AB2445" s="1" t="str">
        <f>IFERROR(VLOOKUP(A2445,'[1]For Report Q-2 '!$A$2:$AH$3476,28,0),"-")</f>
        <v>-</v>
      </c>
      <c r="AC2445" s="2" t="str">
        <f>IFERROR(VLOOKUP(A2445,'[1]For Report Q-2 '!$A$2:$AH$3476,29,0),"-")</f>
        <v>-</v>
      </c>
      <c r="AD2445" s="2" t="str">
        <f>IFERROR(VLOOKUP(A2445,'[1]For Report Q-2 '!$A$2:$AH$3476,30,0),"-")</f>
        <v>-</v>
      </c>
      <c r="AE2445" s="1" t="str">
        <f>IFERROR(VLOOKUP(A2445,'[1]For Report Q-2 '!$A$2:$AH$3476,31,0),"-")</f>
        <v>-</v>
      </c>
      <c r="AF2445" s="1" t="str">
        <f>IFERROR(VLOOKUP(A2445,'[1]For Report Q-2 '!$A$2:$AH$3476,32,0),"-")</f>
        <v>-</v>
      </c>
      <c r="AG2445" s="2" t="str">
        <f>IFERROR(VLOOKUP(A2445,'[1]For Report Q-2 '!$A$2:$AH$3476,33,0),"-")</f>
        <v>-</v>
      </c>
      <c r="AH2445" s="1" t="str">
        <f t="shared" si="38"/>
        <v>--</v>
      </c>
      <c r="AI2445" t="e">
        <v>#N/A</v>
      </c>
      <c r="AJ2445" t="e">
        <v>#N/A</v>
      </c>
      <c r="AK2445" t="e">
        <v>#N/A</v>
      </c>
    </row>
    <row r="2446" spans="1:37" x14ac:dyDescent="0.25">
      <c r="A2446" s="15">
        <v>9099138</v>
      </c>
      <c r="B2446" s="15" t="s">
        <v>739</v>
      </c>
      <c r="C2446" s="16">
        <v>44813</v>
      </c>
      <c r="D2446" s="15" t="s">
        <v>28</v>
      </c>
      <c r="E2446" s="1" t="s">
        <v>86</v>
      </c>
      <c r="F2446" s="15" t="s">
        <v>46</v>
      </c>
      <c r="G2446" s="1" t="s">
        <v>28</v>
      </c>
      <c r="H2446" s="17">
        <v>503.1</v>
      </c>
      <c r="I2446" s="18">
        <v>5.0309999999999999E-3</v>
      </c>
      <c r="J2446" s="1">
        <v>9078413</v>
      </c>
      <c r="K2446" s="1" t="s">
        <v>739</v>
      </c>
      <c r="L2446" s="19">
        <v>10290177.759199969</v>
      </c>
      <c r="M2446" s="1" t="s">
        <v>67</v>
      </c>
      <c r="N2446" s="1" t="s">
        <v>86</v>
      </c>
      <c r="O2446" s="1" t="s">
        <v>32</v>
      </c>
      <c r="P2446" s="20">
        <v>9078413</v>
      </c>
      <c r="Q2446" s="1" t="s">
        <v>340</v>
      </c>
      <c r="R2446" s="1" t="s">
        <v>89</v>
      </c>
      <c r="S2446" s="1" t="s">
        <v>80</v>
      </c>
      <c r="T2446" s="18">
        <f>IFERROR(VLOOKUP(A2446,'[1]For Report Q-2 '!$A$2:$T$3476,20,0),"-")</f>
        <v>5.0309999999999999E-3</v>
      </c>
      <c r="U2446" s="55">
        <f>IFERROR(VLOOKUP(A2446,'[1]For Report Q-2 '!$A$2:$U$3476,21,0),"-")</f>
        <v>0</v>
      </c>
      <c r="V2446" s="2" t="str">
        <f>IFERROR(VLOOKUP(A2446,'[1]For Report Q-2 '!$A$2:$V$3476,22,0),"-")</f>
        <v>-</v>
      </c>
      <c r="W2446" s="1">
        <f>IFERROR(VLOOKUP(A2446,'[1]For Report Q-2 '!$A$2:$W$3476,23,0),"-")</f>
        <v>0</v>
      </c>
      <c r="X2446" s="1"/>
      <c r="Y2446" s="1"/>
      <c r="Z2446" s="2" t="str">
        <f>IFERROR(VLOOKUP(A2446,'[1]For Report Q-2 '!$A$2:$Z$3476,26,0),"-")</f>
        <v>-</v>
      </c>
      <c r="AA2446" s="1" t="str">
        <f>IFERROR(VLOOKUP(A2446,'[1]For Report Q-2 '!$A$2:$AH$3476,27,0),"-")</f>
        <v>-</v>
      </c>
      <c r="AB2446" s="1" t="str">
        <f>IFERROR(VLOOKUP(A2446,'[1]For Report Q-2 '!$A$2:$AH$3476,28,0),"-")</f>
        <v>-</v>
      </c>
      <c r="AC2446" s="2" t="str">
        <f>IFERROR(VLOOKUP(A2446,'[1]For Report Q-2 '!$A$2:$AH$3476,29,0),"-")</f>
        <v>-</v>
      </c>
      <c r="AD2446" s="2" t="str">
        <f>IFERROR(VLOOKUP(A2446,'[1]For Report Q-2 '!$A$2:$AH$3476,30,0),"-")</f>
        <v>-</v>
      </c>
      <c r="AE2446" s="1" t="str">
        <f>IFERROR(VLOOKUP(A2446,'[1]For Report Q-2 '!$A$2:$AH$3476,31,0),"-")</f>
        <v>-</v>
      </c>
      <c r="AF2446" s="1" t="str">
        <f>IFERROR(VLOOKUP(A2446,'[1]For Report Q-2 '!$A$2:$AH$3476,32,0),"-")</f>
        <v>-</v>
      </c>
      <c r="AG2446" s="2" t="str">
        <f>IFERROR(VLOOKUP(A2446,'[1]For Report Q-2 '!$A$2:$AH$3476,33,0),"-")</f>
        <v>-</v>
      </c>
      <c r="AH2446" s="1" t="str">
        <f t="shared" si="38"/>
        <v>--</v>
      </c>
      <c r="AI2446" t="e">
        <v>#N/A</v>
      </c>
      <c r="AJ2446" t="e">
        <v>#N/A</v>
      </c>
      <c r="AK2446" t="e">
        <v>#N/A</v>
      </c>
    </row>
    <row r="2447" spans="1:37" x14ac:dyDescent="0.25">
      <c r="A2447" s="15">
        <v>9099141</v>
      </c>
      <c r="B2447" s="15" t="s">
        <v>739</v>
      </c>
      <c r="C2447" s="16">
        <v>44813</v>
      </c>
      <c r="D2447" s="15" t="s">
        <v>28</v>
      </c>
      <c r="E2447" s="1" t="s">
        <v>86</v>
      </c>
      <c r="F2447" s="15" t="s">
        <v>46</v>
      </c>
      <c r="G2447" s="1" t="s">
        <v>28</v>
      </c>
      <c r="H2447" s="17">
        <v>503.1</v>
      </c>
      <c r="I2447" s="18">
        <v>5.0309999999999999E-3</v>
      </c>
      <c r="J2447" s="1">
        <v>9078413</v>
      </c>
      <c r="K2447" s="1" t="s">
        <v>739</v>
      </c>
      <c r="L2447" s="19">
        <v>10290177.759199969</v>
      </c>
      <c r="M2447" s="1" t="s">
        <v>67</v>
      </c>
      <c r="N2447" s="1" t="s">
        <v>86</v>
      </c>
      <c r="O2447" s="1" t="s">
        <v>32</v>
      </c>
      <c r="P2447" s="20">
        <v>9078413</v>
      </c>
      <c r="Q2447" s="1" t="s">
        <v>340</v>
      </c>
      <c r="R2447" s="1" t="s">
        <v>89</v>
      </c>
      <c r="S2447" s="1" t="s">
        <v>80</v>
      </c>
      <c r="T2447" s="18">
        <f>IFERROR(VLOOKUP(A2447,'[1]For Report Q-2 '!$A$2:$T$3476,20,0),"-")</f>
        <v>5.0309999999999999E-3</v>
      </c>
      <c r="U2447" s="55">
        <f>IFERROR(VLOOKUP(A2447,'[1]For Report Q-2 '!$A$2:$U$3476,21,0),"-")</f>
        <v>0</v>
      </c>
      <c r="V2447" s="2" t="str">
        <f>IFERROR(VLOOKUP(A2447,'[1]For Report Q-2 '!$A$2:$V$3476,22,0),"-")</f>
        <v>-</v>
      </c>
      <c r="W2447" s="1">
        <f>IFERROR(VLOOKUP(A2447,'[1]For Report Q-2 '!$A$2:$W$3476,23,0),"-")</f>
        <v>0</v>
      </c>
      <c r="X2447" s="1"/>
      <c r="Y2447" s="1"/>
      <c r="Z2447" s="2" t="str">
        <f>IFERROR(VLOOKUP(A2447,'[1]For Report Q-2 '!$A$2:$Z$3476,26,0),"-")</f>
        <v>-</v>
      </c>
      <c r="AA2447" s="1" t="str">
        <f>IFERROR(VLOOKUP(A2447,'[1]For Report Q-2 '!$A$2:$AH$3476,27,0),"-")</f>
        <v>-</v>
      </c>
      <c r="AB2447" s="1" t="str">
        <f>IFERROR(VLOOKUP(A2447,'[1]For Report Q-2 '!$A$2:$AH$3476,28,0),"-")</f>
        <v>-</v>
      </c>
      <c r="AC2447" s="2" t="str">
        <f>IFERROR(VLOOKUP(A2447,'[1]For Report Q-2 '!$A$2:$AH$3476,29,0),"-")</f>
        <v>-</v>
      </c>
      <c r="AD2447" s="2" t="str">
        <f>IFERROR(VLOOKUP(A2447,'[1]For Report Q-2 '!$A$2:$AH$3476,30,0),"-")</f>
        <v>-</v>
      </c>
      <c r="AE2447" s="1" t="str">
        <f>IFERROR(VLOOKUP(A2447,'[1]For Report Q-2 '!$A$2:$AH$3476,31,0),"-")</f>
        <v>-</v>
      </c>
      <c r="AF2447" s="1" t="str">
        <f>IFERROR(VLOOKUP(A2447,'[1]For Report Q-2 '!$A$2:$AH$3476,32,0),"-")</f>
        <v>-</v>
      </c>
      <c r="AG2447" s="2" t="str">
        <f>IFERROR(VLOOKUP(A2447,'[1]For Report Q-2 '!$A$2:$AH$3476,33,0),"-")</f>
        <v>-</v>
      </c>
      <c r="AH2447" s="1" t="str">
        <f t="shared" si="38"/>
        <v>--</v>
      </c>
      <c r="AI2447" t="e">
        <v>#N/A</v>
      </c>
      <c r="AJ2447" t="e">
        <v>#N/A</v>
      </c>
      <c r="AK2447" t="e">
        <v>#N/A</v>
      </c>
    </row>
    <row r="2448" spans="1:37" x14ac:dyDescent="0.25">
      <c r="A2448" s="15">
        <v>9099146</v>
      </c>
      <c r="B2448" s="15" t="s">
        <v>739</v>
      </c>
      <c r="C2448" s="16">
        <v>44813</v>
      </c>
      <c r="D2448" s="15" t="s">
        <v>28</v>
      </c>
      <c r="E2448" s="1" t="s">
        <v>86</v>
      </c>
      <c r="F2448" s="15" t="s">
        <v>46</v>
      </c>
      <c r="G2448" s="1" t="s">
        <v>28</v>
      </c>
      <c r="H2448" s="17">
        <v>503.1</v>
      </c>
      <c r="I2448" s="18">
        <v>5.0309999999999999E-3</v>
      </c>
      <c r="J2448" s="1">
        <v>9078413</v>
      </c>
      <c r="K2448" s="1" t="s">
        <v>739</v>
      </c>
      <c r="L2448" s="19">
        <v>10290177.759199969</v>
      </c>
      <c r="M2448" s="1" t="s">
        <v>67</v>
      </c>
      <c r="N2448" s="1" t="s">
        <v>86</v>
      </c>
      <c r="O2448" s="1" t="s">
        <v>32</v>
      </c>
      <c r="P2448" s="20">
        <v>9078413</v>
      </c>
      <c r="Q2448" s="1" t="s">
        <v>340</v>
      </c>
      <c r="R2448" s="1" t="s">
        <v>89</v>
      </c>
      <c r="S2448" s="1" t="s">
        <v>80</v>
      </c>
      <c r="T2448" s="18">
        <f>IFERROR(VLOOKUP(A2448,'[1]For Report Q-2 '!$A$2:$T$3476,20,0),"-")</f>
        <v>5.0309999999999999E-3</v>
      </c>
      <c r="U2448" s="55">
        <f>IFERROR(VLOOKUP(A2448,'[1]For Report Q-2 '!$A$2:$U$3476,21,0),"-")</f>
        <v>0</v>
      </c>
      <c r="V2448" s="2" t="str">
        <f>IFERROR(VLOOKUP(A2448,'[1]For Report Q-2 '!$A$2:$V$3476,22,0),"-")</f>
        <v>-</v>
      </c>
      <c r="W2448" s="1">
        <f>IFERROR(VLOOKUP(A2448,'[1]For Report Q-2 '!$A$2:$W$3476,23,0),"-")</f>
        <v>0</v>
      </c>
      <c r="X2448" s="1"/>
      <c r="Y2448" s="1"/>
      <c r="Z2448" s="2" t="str">
        <f>IFERROR(VLOOKUP(A2448,'[1]For Report Q-2 '!$A$2:$Z$3476,26,0),"-")</f>
        <v>-</v>
      </c>
      <c r="AA2448" s="1" t="str">
        <f>IFERROR(VLOOKUP(A2448,'[1]For Report Q-2 '!$A$2:$AH$3476,27,0),"-")</f>
        <v>-</v>
      </c>
      <c r="AB2448" s="1" t="str">
        <f>IFERROR(VLOOKUP(A2448,'[1]For Report Q-2 '!$A$2:$AH$3476,28,0),"-")</f>
        <v>-</v>
      </c>
      <c r="AC2448" s="2" t="str">
        <f>IFERROR(VLOOKUP(A2448,'[1]For Report Q-2 '!$A$2:$AH$3476,29,0),"-")</f>
        <v>-</v>
      </c>
      <c r="AD2448" s="2" t="str">
        <f>IFERROR(VLOOKUP(A2448,'[1]For Report Q-2 '!$A$2:$AH$3476,30,0),"-")</f>
        <v>-</v>
      </c>
      <c r="AE2448" s="1" t="str">
        <f>IFERROR(VLOOKUP(A2448,'[1]For Report Q-2 '!$A$2:$AH$3476,31,0),"-")</f>
        <v>-</v>
      </c>
      <c r="AF2448" s="1" t="str">
        <f>IFERROR(VLOOKUP(A2448,'[1]For Report Q-2 '!$A$2:$AH$3476,32,0),"-")</f>
        <v>-</v>
      </c>
      <c r="AG2448" s="2" t="str">
        <f>IFERROR(VLOOKUP(A2448,'[1]For Report Q-2 '!$A$2:$AH$3476,33,0),"-")</f>
        <v>-</v>
      </c>
      <c r="AH2448" s="1" t="str">
        <f t="shared" si="38"/>
        <v>--</v>
      </c>
      <c r="AI2448" t="e">
        <v>#N/A</v>
      </c>
      <c r="AJ2448" t="e">
        <v>#N/A</v>
      </c>
      <c r="AK2448" t="e">
        <v>#N/A</v>
      </c>
    </row>
    <row r="2449" spans="1:37" x14ac:dyDescent="0.25">
      <c r="A2449" s="15">
        <v>9099148</v>
      </c>
      <c r="B2449" s="15" t="s">
        <v>739</v>
      </c>
      <c r="C2449" s="16">
        <v>44813</v>
      </c>
      <c r="D2449" s="15" t="s">
        <v>28</v>
      </c>
      <c r="E2449" s="1" t="s">
        <v>86</v>
      </c>
      <c r="F2449" s="15" t="s">
        <v>46</v>
      </c>
      <c r="G2449" s="1" t="s">
        <v>28</v>
      </c>
      <c r="H2449" s="17">
        <v>503.1</v>
      </c>
      <c r="I2449" s="18">
        <v>5.0309999999999999E-3</v>
      </c>
      <c r="J2449" s="1">
        <v>9078413</v>
      </c>
      <c r="K2449" s="1" t="s">
        <v>739</v>
      </c>
      <c r="L2449" s="19">
        <v>10290177.759199969</v>
      </c>
      <c r="M2449" s="1" t="s">
        <v>67</v>
      </c>
      <c r="N2449" s="1" t="s">
        <v>86</v>
      </c>
      <c r="O2449" s="1" t="s">
        <v>32</v>
      </c>
      <c r="P2449" s="20">
        <v>9078413</v>
      </c>
      <c r="Q2449" s="1" t="s">
        <v>340</v>
      </c>
      <c r="R2449" s="1" t="s">
        <v>89</v>
      </c>
      <c r="S2449" s="1" t="s">
        <v>80</v>
      </c>
      <c r="T2449" s="18">
        <f>IFERROR(VLOOKUP(A2449,'[1]For Report Q-2 '!$A$2:$T$3476,20,0),"-")</f>
        <v>5.0309999999999999E-3</v>
      </c>
      <c r="U2449" s="55">
        <f>IFERROR(VLOOKUP(A2449,'[1]For Report Q-2 '!$A$2:$U$3476,21,0),"-")</f>
        <v>0</v>
      </c>
      <c r="V2449" s="2" t="str">
        <f>IFERROR(VLOOKUP(A2449,'[1]For Report Q-2 '!$A$2:$V$3476,22,0),"-")</f>
        <v>-</v>
      </c>
      <c r="W2449" s="1">
        <f>IFERROR(VLOOKUP(A2449,'[1]For Report Q-2 '!$A$2:$W$3476,23,0),"-")</f>
        <v>0</v>
      </c>
      <c r="X2449" s="1"/>
      <c r="Y2449" s="1"/>
      <c r="Z2449" s="2" t="str">
        <f>IFERROR(VLOOKUP(A2449,'[1]For Report Q-2 '!$A$2:$Z$3476,26,0),"-")</f>
        <v>-</v>
      </c>
      <c r="AA2449" s="1" t="str">
        <f>IFERROR(VLOOKUP(A2449,'[1]For Report Q-2 '!$A$2:$AH$3476,27,0),"-")</f>
        <v>-</v>
      </c>
      <c r="AB2449" s="1" t="str">
        <f>IFERROR(VLOOKUP(A2449,'[1]For Report Q-2 '!$A$2:$AH$3476,28,0),"-")</f>
        <v>-</v>
      </c>
      <c r="AC2449" s="2" t="str">
        <f>IFERROR(VLOOKUP(A2449,'[1]For Report Q-2 '!$A$2:$AH$3476,29,0),"-")</f>
        <v>-</v>
      </c>
      <c r="AD2449" s="2" t="str">
        <f>IFERROR(VLOOKUP(A2449,'[1]For Report Q-2 '!$A$2:$AH$3476,30,0),"-")</f>
        <v>-</v>
      </c>
      <c r="AE2449" s="1" t="str">
        <f>IFERROR(VLOOKUP(A2449,'[1]For Report Q-2 '!$A$2:$AH$3476,31,0),"-")</f>
        <v>-</v>
      </c>
      <c r="AF2449" s="1" t="str">
        <f>IFERROR(VLOOKUP(A2449,'[1]For Report Q-2 '!$A$2:$AH$3476,32,0),"-")</f>
        <v>-</v>
      </c>
      <c r="AG2449" s="2" t="str">
        <f>IFERROR(VLOOKUP(A2449,'[1]For Report Q-2 '!$A$2:$AH$3476,33,0),"-")</f>
        <v>-</v>
      </c>
      <c r="AH2449" s="1" t="str">
        <f t="shared" si="38"/>
        <v>--</v>
      </c>
      <c r="AI2449" t="e">
        <v>#N/A</v>
      </c>
      <c r="AJ2449" t="e">
        <v>#N/A</v>
      </c>
      <c r="AK2449" t="e">
        <v>#N/A</v>
      </c>
    </row>
    <row r="2450" spans="1:37" x14ac:dyDescent="0.25">
      <c r="A2450" s="15">
        <v>9099158</v>
      </c>
      <c r="B2450" s="15" t="s">
        <v>739</v>
      </c>
      <c r="C2450" s="16">
        <v>44813</v>
      </c>
      <c r="D2450" s="15" t="s">
        <v>28</v>
      </c>
      <c r="E2450" s="1" t="s">
        <v>86</v>
      </c>
      <c r="F2450" s="15" t="s">
        <v>46</v>
      </c>
      <c r="G2450" s="1" t="s">
        <v>28</v>
      </c>
      <c r="H2450" s="17">
        <v>503.1</v>
      </c>
      <c r="I2450" s="18">
        <v>5.0309999999999999E-3</v>
      </c>
      <c r="J2450" s="1">
        <v>9078413</v>
      </c>
      <c r="K2450" s="1" t="s">
        <v>739</v>
      </c>
      <c r="L2450" s="19">
        <v>10290177.759199969</v>
      </c>
      <c r="M2450" s="1" t="s">
        <v>67</v>
      </c>
      <c r="N2450" s="1" t="s">
        <v>86</v>
      </c>
      <c r="O2450" s="1" t="s">
        <v>32</v>
      </c>
      <c r="P2450" s="20">
        <v>9078413</v>
      </c>
      <c r="Q2450" s="1" t="s">
        <v>340</v>
      </c>
      <c r="R2450" s="1" t="s">
        <v>89</v>
      </c>
      <c r="S2450" s="1" t="s">
        <v>80</v>
      </c>
      <c r="T2450" s="18">
        <f>IFERROR(VLOOKUP(A2450,'[1]For Report Q-2 '!$A$2:$T$3476,20,0),"-")</f>
        <v>5.0309999999999999E-3</v>
      </c>
      <c r="U2450" s="55">
        <f>IFERROR(VLOOKUP(A2450,'[1]For Report Q-2 '!$A$2:$U$3476,21,0),"-")</f>
        <v>0</v>
      </c>
      <c r="V2450" s="2" t="str">
        <f>IFERROR(VLOOKUP(A2450,'[1]For Report Q-2 '!$A$2:$V$3476,22,0),"-")</f>
        <v>-</v>
      </c>
      <c r="W2450" s="1">
        <f>IFERROR(VLOOKUP(A2450,'[1]For Report Q-2 '!$A$2:$W$3476,23,0),"-")</f>
        <v>0</v>
      </c>
      <c r="X2450" s="1"/>
      <c r="Y2450" s="1"/>
      <c r="Z2450" s="2" t="str">
        <f>IFERROR(VLOOKUP(A2450,'[1]For Report Q-2 '!$A$2:$Z$3476,26,0),"-")</f>
        <v>-</v>
      </c>
      <c r="AA2450" s="1" t="str">
        <f>IFERROR(VLOOKUP(A2450,'[1]For Report Q-2 '!$A$2:$AH$3476,27,0),"-")</f>
        <v>-</v>
      </c>
      <c r="AB2450" s="1" t="str">
        <f>IFERROR(VLOOKUP(A2450,'[1]For Report Q-2 '!$A$2:$AH$3476,28,0),"-")</f>
        <v>-</v>
      </c>
      <c r="AC2450" s="2" t="str">
        <f>IFERROR(VLOOKUP(A2450,'[1]For Report Q-2 '!$A$2:$AH$3476,29,0),"-")</f>
        <v>-</v>
      </c>
      <c r="AD2450" s="2" t="str">
        <f>IFERROR(VLOOKUP(A2450,'[1]For Report Q-2 '!$A$2:$AH$3476,30,0),"-")</f>
        <v>-</v>
      </c>
      <c r="AE2450" s="1" t="str">
        <f>IFERROR(VLOOKUP(A2450,'[1]For Report Q-2 '!$A$2:$AH$3476,31,0),"-")</f>
        <v>-</v>
      </c>
      <c r="AF2450" s="1" t="str">
        <f>IFERROR(VLOOKUP(A2450,'[1]For Report Q-2 '!$A$2:$AH$3476,32,0),"-")</f>
        <v>-</v>
      </c>
      <c r="AG2450" s="2" t="str">
        <f>IFERROR(VLOOKUP(A2450,'[1]For Report Q-2 '!$A$2:$AH$3476,33,0),"-")</f>
        <v>-</v>
      </c>
      <c r="AH2450" s="1" t="str">
        <f t="shared" si="38"/>
        <v>--</v>
      </c>
      <c r="AI2450" t="e">
        <v>#N/A</v>
      </c>
      <c r="AJ2450" t="e">
        <v>#N/A</v>
      </c>
      <c r="AK2450" t="e">
        <v>#N/A</v>
      </c>
    </row>
    <row r="2451" spans="1:37" x14ac:dyDescent="0.25">
      <c r="A2451" s="15">
        <v>9099159</v>
      </c>
      <c r="B2451" s="15" t="s">
        <v>739</v>
      </c>
      <c r="C2451" s="16">
        <v>44813</v>
      </c>
      <c r="D2451" s="15" t="s">
        <v>28</v>
      </c>
      <c r="E2451" s="1" t="s">
        <v>86</v>
      </c>
      <c r="F2451" s="15" t="s">
        <v>46</v>
      </c>
      <c r="G2451" s="1" t="s">
        <v>28</v>
      </c>
      <c r="H2451" s="17">
        <v>503.1</v>
      </c>
      <c r="I2451" s="18">
        <v>5.0309999999999999E-3</v>
      </c>
      <c r="J2451" s="1">
        <v>9078413</v>
      </c>
      <c r="K2451" s="1" t="s">
        <v>739</v>
      </c>
      <c r="L2451" s="19">
        <v>10290177.759199969</v>
      </c>
      <c r="M2451" s="1" t="s">
        <v>67</v>
      </c>
      <c r="N2451" s="1" t="s">
        <v>86</v>
      </c>
      <c r="O2451" s="1" t="s">
        <v>32</v>
      </c>
      <c r="P2451" s="20">
        <v>9078413</v>
      </c>
      <c r="Q2451" s="1" t="s">
        <v>340</v>
      </c>
      <c r="R2451" s="1" t="s">
        <v>89</v>
      </c>
      <c r="S2451" s="1" t="s">
        <v>80</v>
      </c>
      <c r="T2451" s="18">
        <f>IFERROR(VLOOKUP(A2451,'[1]For Report Q-2 '!$A$2:$T$3476,20,0),"-")</f>
        <v>5.0309999999999999E-3</v>
      </c>
      <c r="U2451" s="55">
        <f>IFERROR(VLOOKUP(A2451,'[1]For Report Q-2 '!$A$2:$U$3476,21,0),"-")</f>
        <v>0</v>
      </c>
      <c r="V2451" s="2" t="str">
        <f>IFERROR(VLOOKUP(A2451,'[1]For Report Q-2 '!$A$2:$V$3476,22,0),"-")</f>
        <v>-</v>
      </c>
      <c r="W2451" s="1">
        <f>IFERROR(VLOOKUP(A2451,'[1]For Report Q-2 '!$A$2:$W$3476,23,0),"-")</f>
        <v>0</v>
      </c>
      <c r="X2451" s="1"/>
      <c r="Y2451" s="1"/>
      <c r="Z2451" s="2" t="str">
        <f>IFERROR(VLOOKUP(A2451,'[1]For Report Q-2 '!$A$2:$Z$3476,26,0),"-")</f>
        <v>-</v>
      </c>
      <c r="AA2451" s="1" t="str">
        <f>IFERROR(VLOOKUP(A2451,'[1]For Report Q-2 '!$A$2:$AH$3476,27,0),"-")</f>
        <v>-</v>
      </c>
      <c r="AB2451" s="1" t="str">
        <f>IFERROR(VLOOKUP(A2451,'[1]For Report Q-2 '!$A$2:$AH$3476,28,0),"-")</f>
        <v>-</v>
      </c>
      <c r="AC2451" s="2" t="str">
        <f>IFERROR(VLOOKUP(A2451,'[1]For Report Q-2 '!$A$2:$AH$3476,29,0),"-")</f>
        <v>-</v>
      </c>
      <c r="AD2451" s="2" t="str">
        <f>IFERROR(VLOOKUP(A2451,'[1]For Report Q-2 '!$A$2:$AH$3476,30,0),"-")</f>
        <v>-</v>
      </c>
      <c r="AE2451" s="1" t="str">
        <f>IFERROR(VLOOKUP(A2451,'[1]For Report Q-2 '!$A$2:$AH$3476,31,0),"-")</f>
        <v>-</v>
      </c>
      <c r="AF2451" s="1" t="str">
        <f>IFERROR(VLOOKUP(A2451,'[1]For Report Q-2 '!$A$2:$AH$3476,32,0),"-")</f>
        <v>-</v>
      </c>
      <c r="AG2451" s="2" t="str">
        <f>IFERROR(VLOOKUP(A2451,'[1]For Report Q-2 '!$A$2:$AH$3476,33,0),"-")</f>
        <v>-</v>
      </c>
      <c r="AH2451" s="1" t="str">
        <f t="shared" si="38"/>
        <v>--</v>
      </c>
      <c r="AI2451" t="e">
        <v>#N/A</v>
      </c>
      <c r="AJ2451" t="e">
        <v>#N/A</v>
      </c>
      <c r="AK2451" t="e">
        <v>#N/A</v>
      </c>
    </row>
    <row r="2452" spans="1:37" x14ac:dyDescent="0.25">
      <c r="A2452" s="15">
        <v>9099160</v>
      </c>
      <c r="B2452" s="15" t="s">
        <v>739</v>
      </c>
      <c r="C2452" s="16">
        <v>44813</v>
      </c>
      <c r="D2452" s="15" t="s">
        <v>28</v>
      </c>
      <c r="E2452" s="1" t="s">
        <v>86</v>
      </c>
      <c r="F2452" s="15" t="s">
        <v>46</v>
      </c>
      <c r="G2452" s="1" t="s">
        <v>28</v>
      </c>
      <c r="H2452" s="17">
        <v>503.1</v>
      </c>
      <c r="I2452" s="18">
        <v>5.0309999999999999E-3</v>
      </c>
      <c r="J2452" s="1">
        <v>9078413</v>
      </c>
      <c r="K2452" s="1" t="s">
        <v>739</v>
      </c>
      <c r="L2452" s="19">
        <v>10290177.759199969</v>
      </c>
      <c r="M2452" s="1" t="s">
        <v>67</v>
      </c>
      <c r="N2452" s="1" t="s">
        <v>86</v>
      </c>
      <c r="O2452" s="1" t="s">
        <v>32</v>
      </c>
      <c r="P2452" s="20">
        <v>9078413</v>
      </c>
      <c r="Q2452" s="1" t="s">
        <v>340</v>
      </c>
      <c r="R2452" s="1" t="s">
        <v>89</v>
      </c>
      <c r="S2452" s="1" t="s">
        <v>80</v>
      </c>
      <c r="T2452" s="18">
        <f>IFERROR(VLOOKUP(A2452,'[1]For Report Q-2 '!$A$2:$T$3476,20,0),"-")</f>
        <v>5.0309999999999999E-3</v>
      </c>
      <c r="U2452" s="55">
        <f>IFERROR(VLOOKUP(A2452,'[1]For Report Q-2 '!$A$2:$U$3476,21,0),"-")</f>
        <v>0</v>
      </c>
      <c r="V2452" s="2" t="str">
        <f>IFERROR(VLOOKUP(A2452,'[1]For Report Q-2 '!$A$2:$V$3476,22,0),"-")</f>
        <v>-</v>
      </c>
      <c r="W2452" s="1">
        <f>IFERROR(VLOOKUP(A2452,'[1]For Report Q-2 '!$A$2:$W$3476,23,0),"-")</f>
        <v>0</v>
      </c>
      <c r="X2452" s="1"/>
      <c r="Y2452" s="1"/>
      <c r="Z2452" s="2" t="str">
        <f>IFERROR(VLOOKUP(A2452,'[1]For Report Q-2 '!$A$2:$Z$3476,26,0),"-")</f>
        <v>-</v>
      </c>
      <c r="AA2452" s="1" t="str">
        <f>IFERROR(VLOOKUP(A2452,'[1]For Report Q-2 '!$A$2:$AH$3476,27,0),"-")</f>
        <v>-</v>
      </c>
      <c r="AB2452" s="1" t="str">
        <f>IFERROR(VLOOKUP(A2452,'[1]For Report Q-2 '!$A$2:$AH$3476,28,0),"-")</f>
        <v>-</v>
      </c>
      <c r="AC2452" s="2" t="str">
        <f>IFERROR(VLOOKUP(A2452,'[1]For Report Q-2 '!$A$2:$AH$3476,29,0),"-")</f>
        <v>-</v>
      </c>
      <c r="AD2452" s="2" t="str">
        <f>IFERROR(VLOOKUP(A2452,'[1]For Report Q-2 '!$A$2:$AH$3476,30,0),"-")</f>
        <v>-</v>
      </c>
      <c r="AE2452" s="1" t="str">
        <f>IFERROR(VLOOKUP(A2452,'[1]For Report Q-2 '!$A$2:$AH$3476,31,0),"-")</f>
        <v>-</v>
      </c>
      <c r="AF2452" s="1" t="str">
        <f>IFERROR(VLOOKUP(A2452,'[1]For Report Q-2 '!$A$2:$AH$3476,32,0),"-")</f>
        <v>-</v>
      </c>
      <c r="AG2452" s="2" t="str">
        <f>IFERROR(VLOOKUP(A2452,'[1]For Report Q-2 '!$A$2:$AH$3476,33,0),"-")</f>
        <v>-</v>
      </c>
      <c r="AH2452" s="1" t="str">
        <f t="shared" si="38"/>
        <v>--</v>
      </c>
      <c r="AI2452" t="e">
        <v>#N/A</v>
      </c>
      <c r="AJ2452" t="e">
        <v>#N/A</v>
      </c>
      <c r="AK2452" t="e">
        <v>#N/A</v>
      </c>
    </row>
    <row r="2453" spans="1:37" x14ac:dyDescent="0.25">
      <c r="A2453" s="15">
        <v>9099161</v>
      </c>
      <c r="B2453" s="15" t="s">
        <v>739</v>
      </c>
      <c r="C2453" s="16">
        <v>44813</v>
      </c>
      <c r="D2453" s="15" t="s">
        <v>28</v>
      </c>
      <c r="E2453" s="1" t="s">
        <v>86</v>
      </c>
      <c r="F2453" s="15" t="s">
        <v>46</v>
      </c>
      <c r="G2453" s="1" t="s">
        <v>28</v>
      </c>
      <c r="H2453" s="17">
        <v>503.1</v>
      </c>
      <c r="I2453" s="18">
        <v>5.0309999999999999E-3</v>
      </c>
      <c r="J2453" s="1">
        <v>9078413</v>
      </c>
      <c r="K2453" s="1" t="s">
        <v>739</v>
      </c>
      <c r="L2453" s="19">
        <v>10290177.759199969</v>
      </c>
      <c r="M2453" s="1" t="s">
        <v>67</v>
      </c>
      <c r="N2453" s="1" t="s">
        <v>86</v>
      </c>
      <c r="O2453" s="1" t="s">
        <v>32</v>
      </c>
      <c r="P2453" s="20">
        <v>9078413</v>
      </c>
      <c r="Q2453" s="1" t="s">
        <v>340</v>
      </c>
      <c r="R2453" s="1" t="s">
        <v>89</v>
      </c>
      <c r="S2453" s="1" t="s">
        <v>80</v>
      </c>
      <c r="T2453" s="18">
        <f>IFERROR(VLOOKUP(A2453,'[1]For Report Q-2 '!$A$2:$T$3476,20,0),"-")</f>
        <v>5.0309999999999999E-3</v>
      </c>
      <c r="U2453" s="55">
        <f>IFERROR(VLOOKUP(A2453,'[1]For Report Q-2 '!$A$2:$U$3476,21,0),"-")</f>
        <v>0</v>
      </c>
      <c r="V2453" s="2" t="str">
        <f>IFERROR(VLOOKUP(A2453,'[1]For Report Q-2 '!$A$2:$V$3476,22,0),"-")</f>
        <v>-</v>
      </c>
      <c r="W2453" s="1">
        <f>IFERROR(VLOOKUP(A2453,'[1]For Report Q-2 '!$A$2:$W$3476,23,0),"-")</f>
        <v>0</v>
      </c>
      <c r="X2453" s="1"/>
      <c r="Y2453" s="1"/>
      <c r="Z2453" s="2" t="str">
        <f>IFERROR(VLOOKUP(A2453,'[1]For Report Q-2 '!$A$2:$Z$3476,26,0),"-")</f>
        <v>-</v>
      </c>
      <c r="AA2453" s="1" t="str">
        <f>IFERROR(VLOOKUP(A2453,'[1]For Report Q-2 '!$A$2:$AH$3476,27,0),"-")</f>
        <v>-</v>
      </c>
      <c r="AB2453" s="1" t="str">
        <f>IFERROR(VLOOKUP(A2453,'[1]For Report Q-2 '!$A$2:$AH$3476,28,0),"-")</f>
        <v>-</v>
      </c>
      <c r="AC2453" s="2" t="str">
        <f>IFERROR(VLOOKUP(A2453,'[1]For Report Q-2 '!$A$2:$AH$3476,29,0),"-")</f>
        <v>-</v>
      </c>
      <c r="AD2453" s="2" t="str">
        <f>IFERROR(VLOOKUP(A2453,'[1]For Report Q-2 '!$A$2:$AH$3476,30,0),"-")</f>
        <v>-</v>
      </c>
      <c r="AE2453" s="1" t="str">
        <f>IFERROR(VLOOKUP(A2453,'[1]For Report Q-2 '!$A$2:$AH$3476,31,0),"-")</f>
        <v>-</v>
      </c>
      <c r="AF2453" s="1" t="str">
        <f>IFERROR(VLOOKUP(A2453,'[1]For Report Q-2 '!$A$2:$AH$3476,32,0),"-")</f>
        <v>-</v>
      </c>
      <c r="AG2453" s="2" t="str">
        <f>IFERROR(VLOOKUP(A2453,'[1]For Report Q-2 '!$A$2:$AH$3476,33,0),"-")</f>
        <v>-</v>
      </c>
      <c r="AH2453" s="1" t="str">
        <f t="shared" si="38"/>
        <v>--</v>
      </c>
      <c r="AI2453" t="e">
        <v>#N/A</v>
      </c>
      <c r="AJ2453" t="e">
        <v>#N/A</v>
      </c>
      <c r="AK2453" t="e">
        <v>#N/A</v>
      </c>
    </row>
    <row r="2454" spans="1:37" x14ac:dyDescent="0.25">
      <c r="A2454" s="15">
        <v>9099162</v>
      </c>
      <c r="B2454" s="15" t="s">
        <v>739</v>
      </c>
      <c r="C2454" s="16">
        <v>44805</v>
      </c>
      <c r="D2454" s="15" t="s">
        <v>28</v>
      </c>
      <c r="E2454" s="1" t="s">
        <v>86</v>
      </c>
      <c r="F2454" s="15" t="s">
        <v>46</v>
      </c>
      <c r="G2454" s="1" t="s">
        <v>28</v>
      </c>
      <c r="H2454" s="17">
        <v>503.1</v>
      </c>
      <c r="I2454" s="18">
        <v>5.0309999999999999E-3</v>
      </c>
      <c r="J2454" s="1">
        <v>9078413</v>
      </c>
      <c r="K2454" s="1" t="s">
        <v>739</v>
      </c>
      <c r="L2454" s="19">
        <v>10290177.759199969</v>
      </c>
      <c r="M2454" s="1" t="s">
        <v>67</v>
      </c>
      <c r="N2454" s="1" t="s">
        <v>86</v>
      </c>
      <c r="O2454" s="1" t="s">
        <v>32</v>
      </c>
      <c r="P2454" s="20">
        <v>9078413</v>
      </c>
      <c r="Q2454" s="1" t="s">
        <v>340</v>
      </c>
      <c r="R2454" s="1" t="s">
        <v>89</v>
      </c>
      <c r="S2454" s="1" t="s">
        <v>80</v>
      </c>
      <c r="T2454" s="18">
        <f>IFERROR(VLOOKUP(A2454,'[1]For Report Q-2 '!$A$2:$T$3476,20,0),"-")</f>
        <v>5.0309999999999999E-3</v>
      </c>
      <c r="U2454" s="55">
        <f>IFERROR(VLOOKUP(A2454,'[1]For Report Q-2 '!$A$2:$U$3476,21,0),"-")</f>
        <v>0</v>
      </c>
      <c r="V2454" s="2" t="str">
        <f>IFERROR(VLOOKUP(A2454,'[1]For Report Q-2 '!$A$2:$V$3476,22,0),"-")</f>
        <v>-</v>
      </c>
      <c r="W2454" s="1">
        <f>IFERROR(VLOOKUP(A2454,'[1]For Report Q-2 '!$A$2:$W$3476,23,0),"-")</f>
        <v>0</v>
      </c>
      <c r="X2454" s="1"/>
      <c r="Y2454" s="1"/>
      <c r="Z2454" s="2" t="str">
        <f>IFERROR(VLOOKUP(A2454,'[1]For Report Q-2 '!$A$2:$Z$3476,26,0),"-")</f>
        <v>-</v>
      </c>
      <c r="AA2454" s="1" t="str">
        <f>IFERROR(VLOOKUP(A2454,'[1]For Report Q-2 '!$A$2:$AH$3476,27,0),"-")</f>
        <v>-</v>
      </c>
      <c r="AB2454" s="1" t="str">
        <f>IFERROR(VLOOKUP(A2454,'[1]For Report Q-2 '!$A$2:$AH$3476,28,0),"-")</f>
        <v>-</v>
      </c>
      <c r="AC2454" s="2" t="str">
        <f>IFERROR(VLOOKUP(A2454,'[1]For Report Q-2 '!$A$2:$AH$3476,29,0),"-")</f>
        <v>-</v>
      </c>
      <c r="AD2454" s="2" t="str">
        <f>IFERROR(VLOOKUP(A2454,'[1]For Report Q-2 '!$A$2:$AH$3476,30,0),"-")</f>
        <v>-</v>
      </c>
      <c r="AE2454" s="1" t="str">
        <f>IFERROR(VLOOKUP(A2454,'[1]For Report Q-2 '!$A$2:$AH$3476,31,0),"-")</f>
        <v>-</v>
      </c>
      <c r="AF2454" s="1" t="str">
        <f>IFERROR(VLOOKUP(A2454,'[1]For Report Q-2 '!$A$2:$AH$3476,32,0),"-")</f>
        <v>-</v>
      </c>
      <c r="AG2454" s="2" t="str">
        <f>IFERROR(VLOOKUP(A2454,'[1]For Report Q-2 '!$A$2:$AH$3476,33,0),"-")</f>
        <v>-</v>
      </c>
      <c r="AH2454" s="1" t="str">
        <f t="shared" si="38"/>
        <v>--</v>
      </c>
      <c r="AI2454" t="e">
        <v>#N/A</v>
      </c>
      <c r="AJ2454" t="e">
        <v>#N/A</v>
      </c>
      <c r="AK2454" t="e">
        <v>#N/A</v>
      </c>
    </row>
    <row r="2455" spans="1:37" x14ac:dyDescent="0.25">
      <c r="A2455" s="15">
        <v>9099163</v>
      </c>
      <c r="B2455" s="15" t="s">
        <v>739</v>
      </c>
      <c r="C2455" s="16">
        <v>44813</v>
      </c>
      <c r="D2455" s="15" t="s">
        <v>28</v>
      </c>
      <c r="E2455" s="1" t="s">
        <v>86</v>
      </c>
      <c r="F2455" s="15" t="s">
        <v>46</v>
      </c>
      <c r="G2455" s="1" t="s">
        <v>28</v>
      </c>
      <c r="H2455" s="17">
        <v>503.1</v>
      </c>
      <c r="I2455" s="18">
        <v>5.0309999999999999E-3</v>
      </c>
      <c r="J2455" s="1">
        <v>9078413</v>
      </c>
      <c r="K2455" s="1" t="s">
        <v>739</v>
      </c>
      <c r="L2455" s="19">
        <v>10290177.759199969</v>
      </c>
      <c r="M2455" s="1" t="s">
        <v>67</v>
      </c>
      <c r="N2455" s="1" t="s">
        <v>86</v>
      </c>
      <c r="O2455" s="1" t="s">
        <v>32</v>
      </c>
      <c r="P2455" s="20">
        <v>9078413</v>
      </c>
      <c r="Q2455" s="1" t="s">
        <v>340</v>
      </c>
      <c r="R2455" s="1" t="s">
        <v>89</v>
      </c>
      <c r="S2455" s="1" t="s">
        <v>80</v>
      </c>
      <c r="T2455" s="18">
        <f>IFERROR(VLOOKUP(A2455,'[1]For Report Q-2 '!$A$2:$T$3476,20,0),"-")</f>
        <v>5.0309999999999999E-3</v>
      </c>
      <c r="U2455" s="55">
        <f>IFERROR(VLOOKUP(A2455,'[1]For Report Q-2 '!$A$2:$U$3476,21,0),"-")</f>
        <v>0</v>
      </c>
      <c r="V2455" s="2" t="str">
        <f>IFERROR(VLOOKUP(A2455,'[1]For Report Q-2 '!$A$2:$V$3476,22,0),"-")</f>
        <v>-</v>
      </c>
      <c r="W2455" s="1">
        <f>IFERROR(VLOOKUP(A2455,'[1]For Report Q-2 '!$A$2:$W$3476,23,0),"-")</f>
        <v>0</v>
      </c>
      <c r="X2455" s="1"/>
      <c r="Y2455" s="1"/>
      <c r="Z2455" s="2" t="str">
        <f>IFERROR(VLOOKUP(A2455,'[1]For Report Q-2 '!$A$2:$Z$3476,26,0),"-")</f>
        <v>-</v>
      </c>
      <c r="AA2455" s="1" t="str">
        <f>IFERROR(VLOOKUP(A2455,'[1]For Report Q-2 '!$A$2:$AH$3476,27,0),"-")</f>
        <v>-</v>
      </c>
      <c r="AB2455" s="1" t="str">
        <f>IFERROR(VLOOKUP(A2455,'[1]For Report Q-2 '!$A$2:$AH$3476,28,0),"-")</f>
        <v>-</v>
      </c>
      <c r="AC2455" s="2" t="str">
        <f>IFERROR(VLOOKUP(A2455,'[1]For Report Q-2 '!$A$2:$AH$3476,29,0),"-")</f>
        <v>-</v>
      </c>
      <c r="AD2455" s="2" t="str">
        <f>IFERROR(VLOOKUP(A2455,'[1]For Report Q-2 '!$A$2:$AH$3476,30,0),"-")</f>
        <v>-</v>
      </c>
      <c r="AE2455" s="1" t="str">
        <f>IFERROR(VLOOKUP(A2455,'[1]For Report Q-2 '!$A$2:$AH$3476,31,0),"-")</f>
        <v>-</v>
      </c>
      <c r="AF2455" s="1" t="str">
        <f>IFERROR(VLOOKUP(A2455,'[1]For Report Q-2 '!$A$2:$AH$3476,32,0),"-")</f>
        <v>-</v>
      </c>
      <c r="AG2455" s="2" t="str">
        <f>IFERROR(VLOOKUP(A2455,'[1]For Report Q-2 '!$A$2:$AH$3476,33,0),"-")</f>
        <v>-</v>
      </c>
      <c r="AH2455" s="1" t="str">
        <f t="shared" si="38"/>
        <v>--</v>
      </c>
      <c r="AI2455" t="e">
        <v>#N/A</v>
      </c>
      <c r="AJ2455" t="e">
        <v>#N/A</v>
      </c>
      <c r="AK2455" t="e">
        <v>#N/A</v>
      </c>
    </row>
    <row r="2456" spans="1:37" x14ac:dyDescent="0.25">
      <c r="A2456" s="15">
        <v>9099520</v>
      </c>
      <c r="B2456" s="15" t="s">
        <v>739</v>
      </c>
      <c r="C2456" s="16">
        <v>44787</v>
      </c>
      <c r="D2456" s="15" t="s">
        <v>28</v>
      </c>
      <c r="E2456" s="1" t="s">
        <v>86</v>
      </c>
      <c r="F2456" s="15" t="s">
        <v>46</v>
      </c>
      <c r="G2456" s="1" t="s">
        <v>28</v>
      </c>
      <c r="H2456" s="17">
        <v>861</v>
      </c>
      <c r="I2456" s="18">
        <v>8.6099999999999996E-3</v>
      </c>
      <c r="J2456" s="1">
        <v>9078413</v>
      </c>
      <c r="K2456" s="1" t="s">
        <v>739</v>
      </c>
      <c r="L2456" s="19">
        <v>10290177.759199969</v>
      </c>
      <c r="M2456" s="1" t="s">
        <v>67</v>
      </c>
      <c r="N2456" s="1" t="s">
        <v>86</v>
      </c>
      <c r="O2456" s="1" t="s">
        <v>32</v>
      </c>
      <c r="P2456" s="20">
        <v>9078413</v>
      </c>
      <c r="Q2456" s="1" t="s">
        <v>340</v>
      </c>
      <c r="R2456" s="1" t="s">
        <v>89</v>
      </c>
      <c r="S2456" s="1" t="s">
        <v>80</v>
      </c>
      <c r="T2456" s="18">
        <f>IFERROR(VLOOKUP(A2456,'[1]For Report Q-2 '!$A$2:$T$3476,20,0),"-")</f>
        <v>8.6099999999999996E-3</v>
      </c>
      <c r="U2456" s="55">
        <f>IFERROR(VLOOKUP(A2456,'[1]For Report Q-2 '!$A$2:$U$3476,21,0),"-")</f>
        <v>0</v>
      </c>
      <c r="V2456" s="2" t="str">
        <f>IFERROR(VLOOKUP(A2456,'[1]For Report Q-2 '!$A$2:$V$3476,22,0),"-")</f>
        <v>-</v>
      </c>
      <c r="W2456" s="1">
        <f>IFERROR(VLOOKUP(A2456,'[1]For Report Q-2 '!$A$2:$W$3476,23,0),"-")</f>
        <v>0</v>
      </c>
      <c r="X2456" s="1"/>
      <c r="Y2456" s="1"/>
      <c r="Z2456" s="2" t="str">
        <f>IFERROR(VLOOKUP(A2456,'[1]For Report Q-2 '!$A$2:$Z$3476,26,0),"-")</f>
        <v>-</v>
      </c>
      <c r="AA2456" s="1" t="str">
        <f>IFERROR(VLOOKUP(A2456,'[1]For Report Q-2 '!$A$2:$AH$3476,27,0),"-")</f>
        <v>-</v>
      </c>
      <c r="AB2456" s="1" t="str">
        <f>IFERROR(VLOOKUP(A2456,'[1]For Report Q-2 '!$A$2:$AH$3476,28,0),"-")</f>
        <v>-</v>
      </c>
      <c r="AC2456" s="2" t="str">
        <f>IFERROR(VLOOKUP(A2456,'[1]For Report Q-2 '!$A$2:$AH$3476,29,0),"-")</f>
        <v>-</v>
      </c>
      <c r="AD2456" s="2" t="str">
        <f>IFERROR(VLOOKUP(A2456,'[1]For Report Q-2 '!$A$2:$AH$3476,30,0),"-")</f>
        <v>-</v>
      </c>
      <c r="AE2456" s="1" t="str">
        <f>IFERROR(VLOOKUP(A2456,'[1]For Report Q-2 '!$A$2:$AH$3476,31,0),"-")</f>
        <v>-</v>
      </c>
      <c r="AF2456" s="1" t="str">
        <f>IFERROR(VLOOKUP(A2456,'[1]For Report Q-2 '!$A$2:$AH$3476,32,0),"-")</f>
        <v>-</v>
      </c>
      <c r="AG2456" s="2" t="str">
        <f>IFERROR(VLOOKUP(A2456,'[1]For Report Q-2 '!$A$2:$AH$3476,33,0),"-")</f>
        <v>-</v>
      </c>
      <c r="AH2456" s="1" t="str">
        <f t="shared" si="38"/>
        <v>--</v>
      </c>
      <c r="AI2456" t="e">
        <v>#N/A</v>
      </c>
      <c r="AJ2456" t="e">
        <v>#N/A</v>
      </c>
      <c r="AK2456" t="e">
        <v>#N/A</v>
      </c>
    </row>
    <row r="2457" spans="1:37" x14ac:dyDescent="0.25">
      <c r="A2457" s="15">
        <v>9099531</v>
      </c>
      <c r="B2457" s="15" t="s">
        <v>739</v>
      </c>
      <c r="C2457" s="16">
        <v>44787</v>
      </c>
      <c r="D2457" s="15" t="s">
        <v>28</v>
      </c>
      <c r="E2457" s="1" t="s">
        <v>86</v>
      </c>
      <c r="F2457" s="15" t="s">
        <v>46</v>
      </c>
      <c r="G2457" s="1" t="s">
        <v>28</v>
      </c>
      <c r="H2457" s="17">
        <v>861</v>
      </c>
      <c r="I2457" s="18">
        <v>8.6099999999999996E-3</v>
      </c>
      <c r="J2457" s="1">
        <v>9078413</v>
      </c>
      <c r="K2457" s="1" t="s">
        <v>739</v>
      </c>
      <c r="L2457" s="19">
        <v>10290177.759199969</v>
      </c>
      <c r="M2457" s="1" t="s">
        <v>67</v>
      </c>
      <c r="N2457" s="1" t="s">
        <v>86</v>
      </c>
      <c r="O2457" s="1" t="s">
        <v>32</v>
      </c>
      <c r="P2457" s="20">
        <v>9078413</v>
      </c>
      <c r="Q2457" s="1" t="s">
        <v>340</v>
      </c>
      <c r="R2457" s="1" t="s">
        <v>89</v>
      </c>
      <c r="S2457" s="1" t="s">
        <v>80</v>
      </c>
      <c r="T2457" s="18">
        <f>IFERROR(VLOOKUP(A2457,'[1]For Report Q-2 '!$A$2:$T$3476,20,0),"-")</f>
        <v>8.6099999999999996E-3</v>
      </c>
      <c r="U2457" s="55">
        <f>IFERROR(VLOOKUP(A2457,'[1]For Report Q-2 '!$A$2:$U$3476,21,0),"-")</f>
        <v>0</v>
      </c>
      <c r="V2457" s="2" t="str">
        <f>IFERROR(VLOOKUP(A2457,'[1]For Report Q-2 '!$A$2:$V$3476,22,0),"-")</f>
        <v>-</v>
      </c>
      <c r="W2457" s="1">
        <f>IFERROR(VLOOKUP(A2457,'[1]For Report Q-2 '!$A$2:$W$3476,23,0),"-")</f>
        <v>0</v>
      </c>
      <c r="X2457" s="1"/>
      <c r="Y2457" s="1"/>
      <c r="Z2457" s="2" t="str">
        <f>IFERROR(VLOOKUP(A2457,'[1]For Report Q-2 '!$A$2:$Z$3476,26,0),"-")</f>
        <v>-</v>
      </c>
      <c r="AA2457" s="1" t="str">
        <f>IFERROR(VLOOKUP(A2457,'[1]For Report Q-2 '!$A$2:$AH$3476,27,0),"-")</f>
        <v>-</v>
      </c>
      <c r="AB2457" s="1" t="str">
        <f>IFERROR(VLOOKUP(A2457,'[1]For Report Q-2 '!$A$2:$AH$3476,28,0),"-")</f>
        <v>-</v>
      </c>
      <c r="AC2457" s="2" t="str">
        <f>IFERROR(VLOOKUP(A2457,'[1]For Report Q-2 '!$A$2:$AH$3476,29,0),"-")</f>
        <v>-</v>
      </c>
      <c r="AD2457" s="2" t="str">
        <f>IFERROR(VLOOKUP(A2457,'[1]For Report Q-2 '!$A$2:$AH$3476,30,0),"-")</f>
        <v>-</v>
      </c>
      <c r="AE2457" s="1" t="str">
        <f>IFERROR(VLOOKUP(A2457,'[1]For Report Q-2 '!$A$2:$AH$3476,31,0),"-")</f>
        <v>-</v>
      </c>
      <c r="AF2457" s="1" t="str">
        <f>IFERROR(VLOOKUP(A2457,'[1]For Report Q-2 '!$A$2:$AH$3476,32,0),"-")</f>
        <v>-</v>
      </c>
      <c r="AG2457" s="2" t="str">
        <f>IFERROR(VLOOKUP(A2457,'[1]For Report Q-2 '!$A$2:$AH$3476,33,0),"-")</f>
        <v>-</v>
      </c>
      <c r="AH2457" s="1" t="str">
        <f t="shared" si="38"/>
        <v>--</v>
      </c>
      <c r="AI2457" t="e">
        <v>#N/A</v>
      </c>
      <c r="AJ2457" t="e">
        <v>#N/A</v>
      </c>
      <c r="AK2457" t="e">
        <v>#N/A</v>
      </c>
    </row>
    <row r="2458" spans="1:37" x14ac:dyDescent="0.25">
      <c r="A2458" s="15">
        <v>9099545</v>
      </c>
      <c r="B2458" s="15" t="s">
        <v>739</v>
      </c>
      <c r="C2458" s="16">
        <v>44787</v>
      </c>
      <c r="D2458" s="15" t="s">
        <v>28</v>
      </c>
      <c r="E2458" s="1" t="s">
        <v>86</v>
      </c>
      <c r="F2458" s="15" t="s">
        <v>46</v>
      </c>
      <c r="G2458" s="1" t="s">
        <v>28</v>
      </c>
      <c r="H2458" s="17">
        <v>861</v>
      </c>
      <c r="I2458" s="18">
        <v>8.6099999999999996E-3</v>
      </c>
      <c r="J2458" s="1">
        <v>9078413</v>
      </c>
      <c r="K2458" s="1" t="s">
        <v>739</v>
      </c>
      <c r="L2458" s="19">
        <v>10290177.759199969</v>
      </c>
      <c r="M2458" s="1" t="s">
        <v>67</v>
      </c>
      <c r="N2458" s="1" t="s">
        <v>86</v>
      </c>
      <c r="O2458" s="1" t="s">
        <v>32</v>
      </c>
      <c r="P2458" s="20">
        <v>9078413</v>
      </c>
      <c r="Q2458" s="1" t="s">
        <v>340</v>
      </c>
      <c r="R2458" s="1" t="s">
        <v>89</v>
      </c>
      <c r="S2458" s="1" t="s">
        <v>80</v>
      </c>
      <c r="T2458" s="18">
        <f>IFERROR(VLOOKUP(A2458,'[1]For Report Q-2 '!$A$2:$T$3476,20,0),"-")</f>
        <v>8.6099999999999996E-3</v>
      </c>
      <c r="U2458" s="55">
        <f>IFERROR(VLOOKUP(A2458,'[1]For Report Q-2 '!$A$2:$U$3476,21,0),"-")</f>
        <v>0</v>
      </c>
      <c r="V2458" s="2" t="str">
        <f>IFERROR(VLOOKUP(A2458,'[1]For Report Q-2 '!$A$2:$V$3476,22,0),"-")</f>
        <v>-</v>
      </c>
      <c r="W2458" s="1">
        <f>IFERROR(VLOOKUP(A2458,'[1]For Report Q-2 '!$A$2:$W$3476,23,0),"-")</f>
        <v>0</v>
      </c>
      <c r="X2458" s="1"/>
      <c r="Y2458" s="1"/>
      <c r="Z2458" s="2" t="str">
        <f>IFERROR(VLOOKUP(A2458,'[1]For Report Q-2 '!$A$2:$Z$3476,26,0),"-")</f>
        <v>-</v>
      </c>
      <c r="AA2458" s="1" t="str">
        <f>IFERROR(VLOOKUP(A2458,'[1]For Report Q-2 '!$A$2:$AH$3476,27,0),"-")</f>
        <v>-</v>
      </c>
      <c r="AB2458" s="1" t="str">
        <f>IFERROR(VLOOKUP(A2458,'[1]For Report Q-2 '!$A$2:$AH$3476,28,0),"-")</f>
        <v>-</v>
      </c>
      <c r="AC2458" s="2" t="str">
        <f>IFERROR(VLOOKUP(A2458,'[1]For Report Q-2 '!$A$2:$AH$3476,29,0),"-")</f>
        <v>-</v>
      </c>
      <c r="AD2458" s="2" t="str">
        <f>IFERROR(VLOOKUP(A2458,'[1]For Report Q-2 '!$A$2:$AH$3476,30,0),"-")</f>
        <v>-</v>
      </c>
      <c r="AE2458" s="1" t="str">
        <f>IFERROR(VLOOKUP(A2458,'[1]For Report Q-2 '!$A$2:$AH$3476,31,0),"-")</f>
        <v>-</v>
      </c>
      <c r="AF2458" s="1" t="str">
        <f>IFERROR(VLOOKUP(A2458,'[1]For Report Q-2 '!$A$2:$AH$3476,32,0),"-")</f>
        <v>-</v>
      </c>
      <c r="AG2458" s="2" t="str">
        <f>IFERROR(VLOOKUP(A2458,'[1]For Report Q-2 '!$A$2:$AH$3476,33,0),"-")</f>
        <v>-</v>
      </c>
      <c r="AH2458" s="1" t="str">
        <f t="shared" si="38"/>
        <v>--</v>
      </c>
      <c r="AI2458" t="e">
        <v>#N/A</v>
      </c>
      <c r="AJ2458" t="e">
        <v>#N/A</v>
      </c>
      <c r="AK2458" t="e">
        <v>#N/A</v>
      </c>
    </row>
    <row r="2459" spans="1:37" x14ac:dyDescent="0.25">
      <c r="A2459" s="15">
        <v>9099559</v>
      </c>
      <c r="B2459" s="15" t="s">
        <v>739</v>
      </c>
      <c r="C2459" s="16">
        <v>44787</v>
      </c>
      <c r="D2459" s="15" t="s">
        <v>28</v>
      </c>
      <c r="E2459" s="1" t="s">
        <v>86</v>
      </c>
      <c r="F2459" s="15" t="s">
        <v>46</v>
      </c>
      <c r="G2459" s="1" t="s">
        <v>28</v>
      </c>
      <c r="H2459" s="17">
        <v>861</v>
      </c>
      <c r="I2459" s="18">
        <v>8.6099999999999996E-3</v>
      </c>
      <c r="J2459" s="1">
        <v>9078413</v>
      </c>
      <c r="K2459" s="1" t="s">
        <v>739</v>
      </c>
      <c r="L2459" s="19">
        <v>10290177.759199969</v>
      </c>
      <c r="M2459" s="1" t="s">
        <v>67</v>
      </c>
      <c r="N2459" s="1" t="s">
        <v>86</v>
      </c>
      <c r="O2459" s="1" t="s">
        <v>32</v>
      </c>
      <c r="P2459" s="20">
        <v>9078413</v>
      </c>
      <c r="Q2459" s="1" t="s">
        <v>340</v>
      </c>
      <c r="R2459" s="1" t="s">
        <v>89</v>
      </c>
      <c r="S2459" s="1" t="s">
        <v>80</v>
      </c>
      <c r="T2459" s="18">
        <f>IFERROR(VLOOKUP(A2459,'[1]For Report Q-2 '!$A$2:$T$3476,20,0),"-")</f>
        <v>8.6099999999999996E-3</v>
      </c>
      <c r="U2459" s="55">
        <f>IFERROR(VLOOKUP(A2459,'[1]For Report Q-2 '!$A$2:$U$3476,21,0),"-")</f>
        <v>0</v>
      </c>
      <c r="V2459" s="2" t="str">
        <f>IFERROR(VLOOKUP(A2459,'[1]For Report Q-2 '!$A$2:$V$3476,22,0),"-")</f>
        <v>-</v>
      </c>
      <c r="W2459" s="1">
        <f>IFERROR(VLOOKUP(A2459,'[1]For Report Q-2 '!$A$2:$W$3476,23,0),"-")</f>
        <v>0</v>
      </c>
      <c r="X2459" s="1"/>
      <c r="Y2459" s="1"/>
      <c r="Z2459" s="2" t="str">
        <f>IFERROR(VLOOKUP(A2459,'[1]For Report Q-2 '!$A$2:$Z$3476,26,0),"-")</f>
        <v>-</v>
      </c>
      <c r="AA2459" s="1" t="str">
        <f>IFERROR(VLOOKUP(A2459,'[1]For Report Q-2 '!$A$2:$AH$3476,27,0),"-")</f>
        <v>-</v>
      </c>
      <c r="AB2459" s="1" t="str">
        <f>IFERROR(VLOOKUP(A2459,'[1]For Report Q-2 '!$A$2:$AH$3476,28,0),"-")</f>
        <v>-</v>
      </c>
      <c r="AC2459" s="2" t="str">
        <f>IFERROR(VLOOKUP(A2459,'[1]For Report Q-2 '!$A$2:$AH$3476,29,0),"-")</f>
        <v>-</v>
      </c>
      <c r="AD2459" s="2" t="str">
        <f>IFERROR(VLOOKUP(A2459,'[1]For Report Q-2 '!$A$2:$AH$3476,30,0),"-")</f>
        <v>-</v>
      </c>
      <c r="AE2459" s="1" t="str">
        <f>IFERROR(VLOOKUP(A2459,'[1]For Report Q-2 '!$A$2:$AH$3476,31,0),"-")</f>
        <v>-</v>
      </c>
      <c r="AF2459" s="1" t="str">
        <f>IFERROR(VLOOKUP(A2459,'[1]For Report Q-2 '!$A$2:$AH$3476,32,0),"-")</f>
        <v>-</v>
      </c>
      <c r="AG2459" s="2" t="str">
        <f>IFERROR(VLOOKUP(A2459,'[1]For Report Q-2 '!$A$2:$AH$3476,33,0),"-")</f>
        <v>-</v>
      </c>
      <c r="AH2459" s="1" t="str">
        <f t="shared" si="38"/>
        <v>--</v>
      </c>
      <c r="AI2459" t="e">
        <v>#N/A</v>
      </c>
      <c r="AJ2459" t="e">
        <v>#N/A</v>
      </c>
      <c r="AK2459" t="e">
        <v>#N/A</v>
      </c>
    </row>
    <row r="2460" spans="1:37" x14ac:dyDescent="0.25">
      <c r="A2460" s="15">
        <v>9099571</v>
      </c>
      <c r="B2460" s="15" t="s">
        <v>739</v>
      </c>
      <c r="C2460" s="16">
        <v>44774</v>
      </c>
      <c r="D2460" s="15" t="s">
        <v>28</v>
      </c>
      <c r="E2460" s="1" t="s">
        <v>86</v>
      </c>
      <c r="F2460" s="15" t="s">
        <v>46</v>
      </c>
      <c r="G2460" s="1" t="s">
        <v>28</v>
      </c>
      <c r="H2460" s="17">
        <v>861</v>
      </c>
      <c r="I2460" s="18">
        <v>8.6099999999999996E-3</v>
      </c>
      <c r="J2460" s="1">
        <v>9078413</v>
      </c>
      <c r="K2460" s="1" t="s">
        <v>739</v>
      </c>
      <c r="L2460" s="19">
        <v>10290177.759199969</v>
      </c>
      <c r="M2460" s="1" t="s">
        <v>67</v>
      </c>
      <c r="N2460" s="1" t="s">
        <v>86</v>
      </c>
      <c r="O2460" s="1" t="s">
        <v>32</v>
      </c>
      <c r="P2460" s="20">
        <v>9078413</v>
      </c>
      <c r="Q2460" s="1" t="s">
        <v>340</v>
      </c>
      <c r="R2460" s="1" t="s">
        <v>89</v>
      </c>
      <c r="S2460" s="1" t="s">
        <v>80</v>
      </c>
      <c r="T2460" s="18">
        <f>IFERROR(VLOOKUP(A2460,'[1]For Report Q-2 '!$A$2:$T$3476,20,0),"-")</f>
        <v>8.6099999999999996E-3</v>
      </c>
      <c r="U2460" s="55">
        <f>IFERROR(VLOOKUP(A2460,'[1]For Report Q-2 '!$A$2:$U$3476,21,0),"-")</f>
        <v>0</v>
      </c>
      <c r="V2460" s="2" t="str">
        <f>IFERROR(VLOOKUP(A2460,'[1]For Report Q-2 '!$A$2:$V$3476,22,0),"-")</f>
        <v>-</v>
      </c>
      <c r="W2460" s="1">
        <f>IFERROR(VLOOKUP(A2460,'[1]For Report Q-2 '!$A$2:$W$3476,23,0),"-")</f>
        <v>0</v>
      </c>
      <c r="X2460" s="1"/>
      <c r="Y2460" s="1"/>
      <c r="Z2460" s="2" t="str">
        <f>IFERROR(VLOOKUP(A2460,'[1]For Report Q-2 '!$A$2:$Z$3476,26,0),"-")</f>
        <v>-</v>
      </c>
      <c r="AA2460" s="1" t="str">
        <f>IFERROR(VLOOKUP(A2460,'[1]For Report Q-2 '!$A$2:$AH$3476,27,0),"-")</f>
        <v>-</v>
      </c>
      <c r="AB2460" s="1" t="str">
        <f>IFERROR(VLOOKUP(A2460,'[1]For Report Q-2 '!$A$2:$AH$3476,28,0),"-")</f>
        <v>-</v>
      </c>
      <c r="AC2460" s="2" t="str">
        <f>IFERROR(VLOOKUP(A2460,'[1]For Report Q-2 '!$A$2:$AH$3476,29,0),"-")</f>
        <v>-</v>
      </c>
      <c r="AD2460" s="2" t="str">
        <f>IFERROR(VLOOKUP(A2460,'[1]For Report Q-2 '!$A$2:$AH$3476,30,0),"-")</f>
        <v>-</v>
      </c>
      <c r="AE2460" s="1" t="str">
        <f>IFERROR(VLOOKUP(A2460,'[1]For Report Q-2 '!$A$2:$AH$3476,31,0),"-")</f>
        <v>-</v>
      </c>
      <c r="AF2460" s="1" t="str">
        <f>IFERROR(VLOOKUP(A2460,'[1]For Report Q-2 '!$A$2:$AH$3476,32,0),"-")</f>
        <v>-</v>
      </c>
      <c r="AG2460" s="2" t="str">
        <f>IFERROR(VLOOKUP(A2460,'[1]For Report Q-2 '!$A$2:$AH$3476,33,0),"-")</f>
        <v>-</v>
      </c>
      <c r="AH2460" s="1" t="str">
        <f t="shared" si="38"/>
        <v>--</v>
      </c>
      <c r="AI2460" t="e">
        <v>#N/A</v>
      </c>
      <c r="AJ2460" t="e">
        <v>#N/A</v>
      </c>
      <c r="AK2460" t="e">
        <v>#N/A</v>
      </c>
    </row>
    <row r="2461" spans="1:37" x14ac:dyDescent="0.25">
      <c r="A2461" s="15">
        <v>9099572</v>
      </c>
      <c r="B2461" s="15" t="s">
        <v>739</v>
      </c>
      <c r="C2461" s="16">
        <v>44787</v>
      </c>
      <c r="D2461" s="15" t="s">
        <v>28</v>
      </c>
      <c r="E2461" s="1" t="s">
        <v>86</v>
      </c>
      <c r="F2461" s="15" t="s">
        <v>46</v>
      </c>
      <c r="G2461" s="1" t="s">
        <v>28</v>
      </c>
      <c r="H2461" s="17">
        <v>861</v>
      </c>
      <c r="I2461" s="18">
        <v>8.6099999999999996E-3</v>
      </c>
      <c r="J2461" s="1">
        <v>9078413</v>
      </c>
      <c r="K2461" s="1" t="s">
        <v>739</v>
      </c>
      <c r="L2461" s="19">
        <v>10290177.759199969</v>
      </c>
      <c r="M2461" s="1" t="s">
        <v>67</v>
      </c>
      <c r="N2461" s="1" t="s">
        <v>86</v>
      </c>
      <c r="O2461" s="1" t="s">
        <v>32</v>
      </c>
      <c r="P2461" s="20">
        <v>9078413</v>
      </c>
      <c r="Q2461" s="1" t="s">
        <v>340</v>
      </c>
      <c r="R2461" s="1" t="s">
        <v>89</v>
      </c>
      <c r="S2461" s="1" t="s">
        <v>80</v>
      </c>
      <c r="T2461" s="18">
        <f>IFERROR(VLOOKUP(A2461,'[1]For Report Q-2 '!$A$2:$T$3476,20,0),"-")</f>
        <v>8.6099999999999996E-3</v>
      </c>
      <c r="U2461" s="55">
        <f>IFERROR(VLOOKUP(A2461,'[1]For Report Q-2 '!$A$2:$U$3476,21,0),"-")</f>
        <v>0</v>
      </c>
      <c r="V2461" s="2" t="str">
        <f>IFERROR(VLOOKUP(A2461,'[1]For Report Q-2 '!$A$2:$V$3476,22,0),"-")</f>
        <v>-</v>
      </c>
      <c r="W2461" s="1">
        <f>IFERROR(VLOOKUP(A2461,'[1]For Report Q-2 '!$A$2:$W$3476,23,0),"-")</f>
        <v>0</v>
      </c>
      <c r="X2461" s="1"/>
      <c r="Y2461" s="1"/>
      <c r="Z2461" s="2" t="str">
        <f>IFERROR(VLOOKUP(A2461,'[1]For Report Q-2 '!$A$2:$Z$3476,26,0),"-")</f>
        <v>-</v>
      </c>
      <c r="AA2461" s="1" t="str">
        <f>IFERROR(VLOOKUP(A2461,'[1]For Report Q-2 '!$A$2:$AH$3476,27,0),"-")</f>
        <v>-</v>
      </c>
      <c r="AB2461" s="1" t="str">
        <f>IFERROR(VLOOKUP(A2461,'[1]For Report Q-2 '!$A$2:$AH$3476,28,0),"-")</f>
        <v>-</v>
      </c>
      <c r="AC2461" s="2" t="str">
        <f>IFERROR(VLOOKUP(A2461,'[1]For Report Q-2 '!$A$2:$AH$3476,29,0),"-")</f>
        <v>-</v>
      </c>
      <c r="AD2461" s="2" t="str">
        <f>IFERROR(VLOOKUP(A2461,'[1]For Report Q-2 '!$A$2:$AH$3476,30,0),"-")</f>
        <v>-</v>
      </c>
      <c r="AE2461" s="1" t="str">
        <f>IFERROR(VLOOKUP(A2461,'[1]For Report Q-2 '!$A$2:$AH$3476,31,0),"-")</f>
        <v>-</v>
      </c>
      <c r="AF2461" s="1" t="str">
        <f>IFERROR(VLOOKUP(A2461,'[1]For Report Q-2 '!$A$2:$AH$3476,32,0),"-")</f>
        <v>-</v>
      </c>
      <c r="AG2461" s="2" t="str">
        <f>IFERROR(VLOOKUP(A2461,'[1]For Report Q-2 '!$A$2:$AH$3476,33,0),"-")</f>
        <v>-</v>
      </c>
      <c r="AH2461" s="1" t="str">
        <f t="shared" si="38"/>
        <v>--</v>
      </c>
      <c r="AI2461" t="e">
        <v>#N/A</v>
      </c>
      <c r="AJ2461" t="e">
        <v>#N/A</v>
      </c>
      <c r="AK2461" t="e">
        <v>#N/A</v>
      </c>
    </row>
    <row r="2462" spans="1:37" x14ac:dyDescent="0.25">
      <c r="A2462" s="15">
        <v>9099573</v>
      </c>
      <c r="B2462" s="15" t="s">
        <v>739</v>
      </c>
      <c r="C2462" s="16">
        <v>44787</v>
      </c>
      <c r="D2462" s="15" t="s">
        <v>28</v>
      </c>
      <c r="E2462" s="1" t="s">
        <v>86</v>
      </c>
      <c r="F2462" s="15" t="s">
        <v>46</v>
      </c>
      <c r="G2462" s="1" t="s">
        <v>28</v>
      </c>
      <c r="H2462" s="17">
        <v>861</v>
      </c>
      <c r="I2462" s="18">
        <v>8.6099999999999996E-3</v>
      </c>
      <c r="J2462" s="1">
        <v>9078413</v>
      </c>
      <c r="K2462" s="1" t="s">
        <v>739</v>
      </c>
      <c r="L2462" s="19">
        <v>10290177.759199969</v>
      </c>
      <c r="M2462" s="1" t="s">
        <v>67</v>
      </c>
      <c r="N2462" s="1" t="s">
        <v>86</v>
      </c>
      <c r="O2462" s="1" t="s">
        <v>32</v>
      </c>
      <c r="P2462" s="20">
        <v>9078413</v>
      </c>
      <c r="Q2462" s="1" t="s">
        <v>340</v>
      </c>
      <c r="R2462" s="1" t="s">
        <v>89</v>
      </c>
      <c r="S2462" s="1" t="s">
        <v>80</v>
      </c>
      <c r="T2462" s="18">
        <f>IFERROR(VLOOKUP(A2462,'[1]For Report Q-2 '!$A$2:$T$3476,20,0),"-")</f>
        <v>8.6099999999999996E-3</v>
      </c>
      <c r="U2462" s="55">
        <f>IFERROR(VLOOKUP(A2462,'[1]For Report Q-2 '!$A$2:$U$3476,21,0),"-")</f>
        <v>0</v>
      </c>
      <c r="V2462" s="2" t="str">
        <f>IFERROR(VLOOKUP(A2462,'[1]For Report Q-2 '!$A$2:$V$3476,22,0),"-")</f>
        <v>-</v>
      </c>
      <c r="W2462" s="1">
        <f>IFERROR(VLOOKUP(A2462,'[1]For Report Q-2 '!$A$2:$W$3476,23,0),"-")</f>
        <v>0</v>
      </c>
      <c r="X2462" s="1"/>
      <c r="Y2462" s="1"/>
      <c r="Z2462" s="2" t="str">
        <f>IFERROR(VLOOKUP(A2462,'[1]For Report Q-2 '!$A$2:$Z$3476,26,0),"-")</f>
        <v>-</v>
      </c>
      <c r="AA2462" s="1" t="str">
        <f>IFERROR(VLOOKUP(A2462,'[1]For Report Q-2 '!$A$2:$AH$3476,27,0),"-")</f>
        <v>-</v>
      </c>
      <c r="AB2462" s="1" t="str">
        <f>IFERROR(VLOOKUP(A2462,'[1]For Report Q-2 '!$A$2:$AH$3476,28,0),"-")</f>
        <v>-</v>
      </c>
      <c r="AC2462" s="2" t="str">
        <f>IFERROR(VLOOKUP(A2462,'[1]For Report Q-2 '!$A$2:$AH$3476,29,0),"-")</f>
        <v>-</v>
      </c>
      <c r="AD2462" s="2" t="str">
        <f>IFERROR(VLOOKUP(A2462,'[1]For Report Q-2 '!$A$2:$AH$3476,30,0),"-")</f>
        <v>-</v>
      </c>
      <c r="AE2462" s="1" t="str">
        <f>IFERROR(VLOOKUP(A2462,'[1]For Report Q-2 '!$A$2:$AH$3476,31,0),"-")</f>
        <v>-</v>
      </c>
      <c r="AF2462" s="1" t="str">
        <f>IFERROR(VLOOKUP(A2462,'[1]For Report Q-2 '!$A$2:$AH$3476,32,0),"-")</f>
        <v>-</v>
      </c>
      <c r="AG2462" s="2" t="str">
        <f>IFERROR(VLOOKUP(A2462,'[1]For Report Q-2 '!$A$2:$AH$3476,33,0),"-")</f>
        <v>-</v>
      </c>
      <c r="AH2462" s="1" t="str">
        <f t="shared" si="38"/>
        <v>--</v>
      </c>
      <c r="AI2462" t="e">
        <v>#N/A</v>
      </c>
      <c r="AJ2462" t="e">
        <v>#N/A</v>
      </c>
      <c r="AK2462" t="e">
        <v>#N/A</v>
      </c>
    </row>
    <row r="2463" spans="1:37" x14ac:dyDescent="0.25">
      <c r="A2463" s="15">
        <v>9099574</v>
      </c>
      <c r="B2463" s="15" t="s">
        <v>739</v>
      </c>
      <c r="C2463" s="16">
        <v>44787</v>
      </c>
      <c r="D2463" s="15" t="s">
        <v>28</v>
      </c>
      <c r="E2463" s="1" t="s">
        <v>86</v>
      </c>
      <c r="F2463" s="15" t="s">
        <v>46</v>
      </c>
      <c r="G2463" s="1" t="s">
        <v>28</v>
      </c>
      <c r="H2463" s="17">
        <v>861</v>
      </c>
      <c r="I2463" s="18">
        <v>8.6099999999999996E-3</v>
      </c>
      <c r="J2463" s="1">
        <v>9078413</v>
      </c>
      <c r="K2463" s="1" t="s">
        <v>739</v>
      </c>
      <c r="L2463" s="19">
        <v>10290177.759199969</v>
      </c>
      <c r="M2463" s="1" t="s">
        <v>67</v>
      </c>
      <c r="N2463" s="1" t="s">
        <v>86</v>
      </c>
      <c r="O2463" s="1" t="s">
        <v>32</v>
      </c>
      <c r="P2463" s="20">
        <v>9078413</v>
      </c>
      <c r="Q2463" s="1" t="s">
        <v>340</v>
      </c>
      <c r="R2463" s="1" t="s">
        <v>89</v>
      </c>
      <c r="S2463" s="1" t="s">
        <v>80</v>
      </c>
      <c r="T2463" s="18">
        <f>IFERROR(VLOOKUP(A2463,'[1]For Report Q-2 '!$A$2:$T$3476,20,0),"-")</f>
        <v>8.6099999999999996E-3</v>
      </c>
      <c r="U2463" s="55">
        <f>IFERROR(VLOOKUP(A2463,'[1]For Report Q-2 '!$A$2:$U$3476,21,0),"-")</f>
        <v>0</v>
      </c>
      <c r="V2463" s="2" t="str">
        <f>IFERROR(VLOOKUP(A2463,'[1]For Report Q-2 '!$A$2:$V$3476,22,0),"-")</f>
        <v>-</v>
      </c>
      <c r="W2463" s="1">
        <f>IFERROR(VLOOKUP(A2463,'[1]For Report Q-2 '!$A$2:$W$3476,23,0),"-")</f>
        <v>0</v>
      </c>
      <c r="X2463" s="1"/>
      <c r="Y2463" s="1"/>
      <c r="Z2463" s="2" t="str">
        <f>IFERROR(VLOOKUP(A2463,'[1]For Report Q-2 '!$A$2:$Z$3476,26,0),"-")</f>
        <v>-</v>
      </c>
      <c r="AA2463" s="1" t="str">
        <f>IFERROR(VLOOKUP(A2463,'[1]For Report Q-2 '!$A$2:$AH$3476,27,0),"-")</f>
        <v>-</v>
      </c>
      <c r="AB2463" s="1" t="str">
        <f>IFERROR(VLOOKUP(A2463,'[1]For Report Q-2 '!$A$2:$AH$3476,28,0),"-")</f>
        <v>-</v>
      </c>
      <c r="AC2463" s="2" t="str">
        <f>IFERROR(VLOOKUP(A2463,'[1]For Report Q-2 '!$A$2:$AH$3476,29,0),"-")</f>
        <v>-</v>
      </c>
      <c r="AD2463" s="2" t="str">
        <f>IFERROR(VLOOKUP(A2463,'[1]For Report Q-2 '!$A$2:$AH$3476,30,0),"-")</f>
        <v>-</v>
      </c>
      <c r="AE2463" s="1" t="str">
        <f>IFERROR(VLOOKUP(A2463,'[1]For Report Q-2 '!$A$2:$AH$3476,31,0),"-")</f>
        <v>-</v>
      </c>
      <c r="AF2463" s="1" t="str">
        <f>IFERROR(VLOOKUP(A2463,'[1]For Report Q-2 '!$A$2:$AH$3476,32,0),"-")</f>
        <v>-</v>
      </c>
      <c r="AG2463" s="2" t="str">
        <f>IFERROR(VLOOKUP(A2463,'[1]For Report Q-2 '!$A$2:$AH$3476,33,0),"-")</f>
        <v>-</v>
      </c>
      <c r="AH2463" s="1" t="str">
        <f t="shared" si="38"/>
        <v>--</v>
      </c>
      <c r="AI2463" t="e">
        <v>#N/A</v>
      </c>
      <c r="AJ2463" t="e">
        <v>#N/A</v>
      </c>
      <c r="AK2463" t="e">
        <v>#N/A</v>
      </c>
    </row>
    <row r="2464" spans="1:37" x14ac:dyDescent="0.25">
      <c r="A2464" s="15">
        <v>9099575</v>
      </c>
      <c r="B2464" s="15" t="s">
        <v>739</v>
      </c>
      <c r="C2464" s="16">
        <v>44774</v>
      </c>
      <c r="D2464" s="15" t="s">
        <v>28</v>
      </c>
      <c r="E2464" s="1" t="s">
        <v>86</v>
      </c>
      <c r="F2464" s="15" t="s">
        <v>46</v>
      </c>
      <c r="G2464" s="1" t="s">
        <v>28</v>
      </c>
      <c r="H2464" s="17">
        <v>861</v>
      </c>
      <c r="I2464" s="18">
        <v>8.6099999999999996E-3</v>
      </c>
      <c r="J2464" s="1">
        <v>9078413</v>
      </c>
      <c r="K2464" s="1" t="s">
        <v>739</v>
      </c>
      <c r="L2464" s="19">
        <v>10290177.759199969</v>
      </c>
      <c r="M2464" s="1" t="s">
        <v>67</v>
      </c>
      <c r="N2464" s="1" t="s">
        <v>86</v>
      </c>
      <c r="O2464" s="1" t="s">
        <v>32</v>
      </c>
      <c r="P2464" s="20">
        <v>9078413</v>
      </c>
      <c r="Q2464" s="1" t="s">
        <v>340</v>
      </c>
      <c r="R2464" s="1" t="s">
        <v>89</v>
      </c>
      <c r="S2464" s="1" t="s">
        <v>80</v>
      </c>
      <c r="T2464" s="18">
        <f>IFERROR(VLOOKUP(A2464,'[1]For Report Q-2 '!$A$2:$T$3476,20,0),"-")</f>
        <v>8.6099999999999996E-3</v>
      </c>
      <c r="U2464" s="55">
        <f>IFERROR(VLOOKUP(A2464,'[1]For Report Q-2 '!$A$2:$U$3476,21,0),"-")</f>
        <v>0</v>
      </c>
      <c r="V2464" s="2" t="str">
        <f>IFERROR(VLOOKUP(A2464,'[1]For Report Q-2 '!$A$2:$V$3476,22,0),"-")</f>
        <v>-</v>
      </c>
      <c r="W2464" s="1">
        <f>IFERROR(VLOOKUP(A2464,'[1]For Report Q-2 '!$A$2:$W$3476,23,0),"-")</f>
        <v>0</v>
      </c>
      <c r="X2464" s="1"/>
      <c r="Y2464" s="1"/>
      <c r="Z2464" s="2" t="str">
        <f>IFERROR(VLOOKUP(A2464,'[1]For Report Q-2 '!$A$2:$Z$3476,26,0),"-")</f>
        <v>-</v>
      </c>
      <c r="AA2464" s="1" t="str">
        <f>IFERROR(VLOOKUP(A2464,'[1]For Report Q-2 '!$A$2:$AH$3476,27,0),"-")</f>
        <v>-</v>
      </c>
      <c r="AB2464" s="1" t="str">
        <f>IFERROR(VLOOKUP(A2464,'[1]For Report Q-2 '!$A$2:$AH$3476,28,0),"-")</f>
        <v>-</v>
      </c>
      <c r="AC2464" s="2" t="str">
        <f>IFERROR(VLOOKUP(A2464,'[1]For Report Q-2 '!$A$2:$AH$3476,29,0),"-")</f>
        <v>-</v>
      </c>
      <c r="AD2464" s="2" t="str">
        <f>IFERROR(VLOOKUP(A2464,'[1]For Report Q-2 '!$A$2:$AH$3476,30,0),"-")</f>
        <v>-</v>
      </c>
      <c r="AE2464" s="1" t="str">
        <f>IFERROR(VLOOKUP(A2464,'[1]For Report Q-2 '!$A$2:$AH$3476,31,0),"-")</f>
        <v>-</v>
      </c>
      <c r="AF2464" s="1" t="str">
        <f>IFERROR(VLOOKUP(A2464,'[1]For Report Q-2 '!$A$2:$AH$3476,32,0),"-")</f>
        <v>-</v>
      </c>
      <c r="AG2464" s="2" t="str">
        <f>IFERROR(VLOOKUP(A2464,'[1]For Report Q-2 '!$A$2:$AH$3476,33,0),"-")</f>
        <v>-</v>
      </c>
      <c r="AH2464" s="1" t="str">
        <f t="shared" si="38"/>
        <v>--</v>
      </c>
      <c r="AI2464" t="e">
        <v>#N/A</v>
      </c>
      <c r="AJ2464" t="e">
        <v>#N/A</v>
      </c>
      <c r="AK2464" t="e">
        <v>#N/A</v>
      </c>
    </row>
    <row r="2465" spans="1:37" x14ac:dyDescent="0.25">
      <c r="A2465" s="15">
        <v>9099576</v>
      </c>
      <c r="B2465" s="15" t="s">
        <v>739</v>
      </c>
      <c r="C2465" s="16">
        <v>44787</v>
      </c>
      <c r="D2465" s="15" t="s">
        <v>28</v>
      </c>
      <c r="E2465" s="1" t="s">
        <v>86</v>
      </c>
      <c r="F2465" s="15" t="s">
        <v>46</v>
      </c>
      <c r="G2465" s="1" t="s">
        <v>28</v>
      </c>
      <c r="H2465" s="17">
        <v>861</v>
      </c>
      <c r="I2465" s="18">
        <v>8.6099999999999996E-3</v>
      </c>
      <c r="J2465" s="1">
        <v>9078413</v>
      </c>
      <c r="K2465" s="1" t="s">
        <v>739</v>
      </c>
      <c r="L2465" s="19">
        <v>10290177.759199969</v>
      </c>
      <c r="M2465" s="1" t="s">
        <v>67</v>
      </c>
      <c r="N2465" s="1" t="s">
        <v>86</v>
      </c>
      <c r="O2465" s="1" t="s">
        <v>32</v>
      </c>
      <c r="P2465" s="20">
        <v>9078413</v>
      </c>
      <c r="Q2465" s="1" t="s">
        <v>340</v>
      </c>
      <c r="R2465" s="1" t="s">
        <v>89</v>
      </c>
      <c r="S2465" s="1" t="s">
        <v>80</v>
      </c>
      <c r="T2465" s="18">
        <f>IFERROR(VLOOKUP(A2465,'[1]For Report Q-2 '!$A$2:$T$3476,20,0),"-")</f>
        <v>8.6099999999999996E-3</v>
      </c>
      <c r="U2465" s="55">
        <f>IFERROR(VLOOKUP(A2465,'[1]For Report Q-2 '!$A$2:$U$3476,21,0),"-")</f>
        <v>0</v>
      </c>
      <c r="V2465" s="2" t="str">
        <f>IFERROR(VLOOKUP(A2465,'[1]For Report Q-2 '!$A$2:$V$3476,22,0),"-")</f>
        <v>-</v>
      </c>
      <c r="W2465" s="1">
        <f>IFERROR(VLOOKUP(A2465,'[1]For Report Q-2 '!$A$2:$W$3476,23,0),"-")</f>
        <v>0</v>
      </c>
      <c r="X2465" s="1"/>
      <c r="Y2465" s="1"/>
      <c r="Z2465" s="2" t="str">
        <f>IFERROR(VLOOKUP(A2465,'[1]For Report Q-2 '!$A$2:$Z$3476,26,0),"-")</f>
        <v>-</v>
      </c>
      <c r="AA2465" s="1" t="str">
        <f>IFERROR(VLOOKUP(A2465,'[1]For Report Q-2 '!$A$2:$AH$3476,27,0),"-")</f>
        <v>-</v>
      </c>
      <c r="AB2465" s="1" t="str">
        <f>IFERROR(VLOOKUP(A2465,'[1]For Report Q-2 '!$A$2:$AH$3476,28,0),"-")</f>
        <v>-</v>
      </c>
      <c r="AC2465" s="2" t="str">
        <f>IFERROR(VLOOKUP(A2465,'[1]For Report Q-2 '!$A$2:$AH$3476,29,0),"-")</f>
        <v>-</v>
      </c>
      <c r="AD2465" s="2" t="str">
        <f>IFERROR(VLOOKUP(A2465,'[1]For Report Q-2 '!$A$2:$AH$3476,30,0),"-")</f>
        <v>-</v>
      </c>
      <c r="AE2465" s="1" t="str">
        <f>IFERROR(VLOOKUP(A2465,'[1]For Report Q-2 '!$A$2:$AH$3476,31,0),"-")</f>
        <v>-</v>
      </c>
      <c r="AF2465" s="1" t="str">
        <f>IFERROR(VLOOKUP(A2465,'[1]For Report Q-2 '!$A$2:$AH$3476,32,0),"-")</f>
        <v>-</v>
      </c>
      <c r="AG2465" s="2" t="str">
        <f>IFERROR(VLOOKUP(A2465,'[1]For Report Q-2 '!$A$2:$AH$3476,33,0),"-")</f>
        <v>-</v>
      </c>
      <c r="AH2465" s="1" t="str">
        <f t="shared" si="38"/>
        <v>--</v>
      </c>
      <c r="AI2465" t="e">
        <v>#N/A</v>
      </c>
      <c r="AJ2465" t="e">
        <v>#N/A</v>
      </c>
      <c r="AK2465" t="e">
        <v>#N/A</v>
      </c>
    </row>
    <row r="2466" spans="1:37" x14ac:dyDescent="0.25">
      <c r="A2466" s="15">
        <v>9099650</v>
      </c>
      <c r="B2466" s="15" t="s">
        <v>739</v>
      </c>
      <c r="C2466" s="16">
        <v>44776</v>
      </c>
      <c r="D2466" s="15" t="s">
        <v>40</v>
      </c>
      <c r="E2466" s="1" t="s">
        <v>86</v>
      </c>
      <c r="F2466" s="15" t="s">
        <v>46</v>
      </c>
      <c r="G2466" s="1" t="s">
        <v>40</v>
      </c>
      <c r="H2466" s="17">
        <v>31725</v>
      </c>
      <c r="I2466" s="18">
        <v>0.31724999999999998</v>
      </c>
      <c r="J2466" s="1">
        <v>9078413</v>
      </c>
      <c r="K2466" s="1" t="s">
        <v>739</v>
      </c>
      <c r="L2466" s="19">
        <v>10290177.759199969</v>
      </c>
      <c r="M2466" s="1" t="s">
        <v>67</v>
      </c>
      <c r="N2466" s="1" t="s">
        <v>86</v>
      </c>
      <c r="O2466" s="1" t="s">
        <v>41</v>
      </c>
      <c r="P2466" s="20">
        <v>9078413</v>
      </c>
      <c r="Q2466" s="1" t="s">
        <v>340</v>
      </c>
      <c r="R2466" s="1" t="s">
        <v>89</v>
      </c>
      <c r="S2466" s="1" t="s">
        <v>80</v>
      </c>
      <c r="T2466" s="18">
        <f>IFERROR(VLOOKUP(A2466,'[1]For Report Q-2 '!$A$2:$T$3476,20,0),"-")</f>
        <v>0.31950000000000001</v>
      </c>
      <c r="U2466" s="55">
        <f>IFERROR(VLOOKUP(A2466,'[1]For Report Q-2 '!$A$2:$U$3476,21,0),"-")</f>
        <v>0</v>
      </c>
      <c r="V2466" s="2" t="str">
        <f>IFERROR(VLOOKUP(A2466,'[1]For Report Q-2 '!$A$2:$V$3476,22,0),"-")</f>
        <v>-</v>
      </c>
      <c r="W2466" s="1">
        <f>IFERROR(VLOOKUP(A2466,'[1]For Report Q-2 '!$A$2:$W$3476,23,0),"-")</f>
        <v>0</v>
      </c>
      <c r="X2466" s="1"/>
      <c r="Y2466" s="1"/>
      <c r="Z2466" s="2" t="str">
        <f>IFERROR(VLOOKUP(A2466,'[1]For Report Q-2 '!$A$2:$Z$3476,26,0),"-")</f>
        <v>-</v>
      </c>
      <c r="AA2466" s="1" t="str">
        <f>IFERROR(VLOOKUP(A2466,'[1]For Report Q-2 '!$A$2:$AH$3476,27,0),"-")</f>
        <v>-</v>
      </c>
      <c r="AB2466" s="1" t="str">
        <f>IFERROR(VLOOKUP(A2466,'[1]For Report Q-2 '!$A$2:$AH$3476,28,0),"-")</f>
        <v>-</v>
      </c>
      <c r="AC2466" s="2" t="str">
        <f>IFERROR(VLOOKUP(A2466,'[1]For Report Q-2 '!$A$2:$AH$3476,29,0),"-")</f>
        <v>-</v>
      </c>
      <c r="AD2466" s="2" t="str">
        <f>IFERROR(VLOOKUP(A2466,'[1]For Report Q-2 '!$A$2:$AH$3476,30,0),"-")</f>
        <v>-</v>
      </c>
      <c r="AE2466" s="1" t="str">
        <f>IFERROR(VLOOKUP(A2466,'[1]For Report Q-2 '!$A$2:$AH$3476,31,0),"-")</f>
        <v>-</v>
      </c>
      <c r="AF2466" s="1" t="str">
        <f>IFERROR(VLOOKUP(A2466,'[1]For Report Q-2 '!$A$2:$AH$3476,32,0),"-")</f>
        <v>-</v>
      </c>
      <c r="AG2466" s="2" t="str">
        <f>IFERROR(VLOOKUP(A2466,'[1]For Report Q-2 '!$A$2:$AH$3476,33,0),"-")</f>
        <v>-</v>
      </c>
      <c r="AH2466" s="1" t="str">
        <f t="shared" si="38"/>
        <v>--</v>
      </c>
      <c r="AI2466" t="e">
        <v>#N/A</v>
      </c>
      <c r="AJ2466" t="e">
        <v>#N/A</v>
      </c>
      <c r="AK2466" t="e">
        <v>#N/A</v>
      </c>
    </row>
    <row r="2467" spans="1:37" x14ac:dyDescent="0.25">
      <c r="A2467" s="15">
        <v>9099654</v>
      </c>
      <c r="B2467" s="15" t="s">
        <v>739</v>
      </c>
      <c r="C2467" s="16">
        <v>44777</v>
      </c>
      <c r="D2467" s="15" t="s">
        <v>40</v>
      </c>
      <c r="E2467" s="1" t="s">
        <v>86</v>
      </c>
      <c r="F2467" s="15" t="s">
        <v>46</v>
      </c>
      <c r="G2467" s="1" t="s">
        <v>40</v>
      </c>
      <c r="H2467" s="17">
        <v>14445</v>
      </c>
      <c r="I2467" s="18">
        <v>0.14445</v>
      </c>
      <c r="J2467" s="1">
        <v>9078413</v>
      </c>
      <c r="K2467" s="1" t="s">
        <v>739</v>
      </c>
      <c r="L2467" s="19">
        <v>10290177.759199969</v>
      </c>
      <c r="M2467" s="1" t="s">
        <v>67</v>
      </c>
      <c r="N2467" s="1" t="s">
        <v>86</v>
      </c>
      <c r="O2467" s="1" t="s">
        <v>41</v>
      </c>
      <c r="P2467" s="20">
        <v>9078413</v>
      </c>
      <c r="Q2467" s="1" t="s">
        <v>340</v>
      </c>
      <c r="R2467" s="1" t="s">
        <v>89</v>
      </c>
      <c r="S2467" s="1" t="s">
        <v>80</v>
      </c>
      <c r="T2467" s="18">
        <f>IFERROR(VLOOKUP(A2467,'[1]For Report Q-2 '!$A$2:$T$3476,20,0),"-")</f>
        <v>0.13155</v>
      </c>
      <c r="U2467" s="55">
        <f>IFERROR(VLOOKUP(A2467,'[1]For Report Q-2 '!$A$2:$U$3476,21,0),"-")</f>
        <v>0</v>
      </c>
      <c r="V2467" s="2" t="str">
        <f>IFERROR(VLOOKUP(A2467,'[1]For Report Q-2 '!$A$2:$V$3476,22,0),"-")</f>
        <v>-</v>
      </c>
      <c r="W2467" s="1">
        <f>IFERROR(VLOOKUP(A2467,'[1]For Report Q-2 '!$A$2:$W$3476,23,0),"-")</f>
        <v>0</v>
      </c>
      <c r="X2467" s="1"/>
      <c r="Y2467" s="1"/>
      <c r="Z2467" s="2" t="str">
        <f>IFERROR(VLOOKUP(A2467,'[1]For Report Q-2 '!$A$2:$Z$3476,26,0),"-")</f>
        <v>-</v>
      </c>
      <c r="AA2467" s="1" t="str">
        <f>IFERROR(VLOOKUP(A2467,'[1]For Report Q-2 '!$A$2:$AH$3476,27,0),"-")</f>
        <v>-</v>
      </c>
      <c r="AB2467" s="1" t="str">
        <f>IFERROR(VLOOKUP(A2467,'[1]For Report Q-2 '!$A$2:$AH$3476,28,0),"-")</f>
        <v>-</v>
      </c>
      <c r="AC2467" s="2" t="str">
        <f>IFERROR(VLOOKUP(A2467,'[1]For Report Q-2 '!$A$2:$AH$3476,29,0),"-")</f>
        <v>-</v>
      </c>
      <c r="AD2467" s="2" t="str">
        <f>IFERROR(VLOOKUP(A2467,'[1]For Report Q-2 '!$A$2:$AH$3476,30,0),"-")</f>
        <v>-</v>
      </c>
      <c r="AE2467" s="1" t="str">
        <f>IFERROR(VLOOKUP(A2467,'[1]For Report Q-2 '!$A$2:$AH$3476,31,0),"-")</f>
        <v>-</v>
      </c>
      <c r="AF2467" s="1" t="str">
        <f>IFERROR(VLOOKUP(A2467,'[1]For Report Q-2 '!$A$2:$AH$3476,32,0),"-")</f>
        <v>-</v>
      </c>
      <c r="AG2467" s="2" t="str">
        <f>IFERROR(VLOOKUP(A2467,'[1]For Report Q-2 '!$A$2:$AH$3476,33,0),"-")</f>
        <v>-</v>
      </c>
      <c r="AH2467" s="1" t="str">
        <f t="shared" si="38"/>
        <v>--</v>
      </c>
      <c r="AI2467" t="e">
        <v>#N/A</v>
      </c>
      <c r="AJ2467" t="e">
        <v>#N/A</v>
      </c>
      <c r="AK2467" t="e">
        <v>#N/A</v>
      </c>
    </row>
    <row r="2468" spans="1:37" x14ac:dyDescent="0.25">
      <c r="A2468" s="15">
        <v>9099655</v>
      </c>
      <c r="B2468" s="15" t="s">
        <v>739</v>
      </c>
      <c r="C2468" s="16">
        <v>44827</v>
      </c>
      <c r="D2468" s="15" t="s">
        <v>28</v>
      </c>
      <c r="E2468" s="1" t="s">
        <v>86</v>
      </c>
      <c r="F2468" s="15" t="s">
        <v>46</v>
      </c>
      <c r="G2468" s="1" t="s">
        <v>28</v>
      </c>
      <c r="H2468" s="17">
        <v>24350</v>
      </c>
      <c r="I2468" s="18">
        <v>0.24349999999999999</v>
      </c>
      <c r="J2468" s="1">
        <v>9078413</v>
      </c>
      <c r="K2468" s="1" t="s">
        <v>739</v>
      </c>
      <c r="L2468" s="19">
        <v>10290177.759199969</v>
      </c>
      <c r="M2468" s="1" t="s">
        <v>67</v>
      </c>
      <c r="N2468" s="1" t="s">
        <v>86</v>
      </c>
      <c r="O2468" s="1" t="s">
        <v>32</v>
      </c>
      <c r="P2468" s="20">
        <v>9078413</v>
      </c>
      <c r="Q2468" s="1" t="s">
        <v>340</v>
      </c>
      <c r="R2468" s="1" t="s">
        <v>89</v>
      </c>
      <c r="S2468" s="1" t="s">
        <v>80</v>
      </c>
      <c r="T2468" s="18">
        <f>IFERROR(VLOOKUP(A2468,'[1]For Report Q-2 '!$A$2:$T$3476,20,0),"-")</f>
        <v>0.24349999999999999</v>
      </c>
      <c r="U2468" s="55">
        <f>IFERROR(VLOOKUP(A2468,'[1]For Report Q-2 '!$A$2:$U$3476,21,0),"-")</f>
        <v>0</v>
      </c>
      <c r="V2468" s="2" t="str">
        <f>IFERROR(VLOOKUP(A2468,'[1]For Report Q-2 '!$A$2:$V$3476,22,0),"-")</f>
        <v>-</v>
      </c>
      <c r="W2468" s="1">
        <f>IFERROR(VLOOKUP(A2468,'[1]For Report Q-2 '!$A$2:$W$3476,23,0),"-")</f>
        <v>0</v>
      </c>
      <c r="X2468" s="1"/>
      <c r="Y2468" s="1"/>
      <c r="Z2468" s="2" t="str">
        <f>IFERROR(VLOOKUP(A2468,'[1]For Report Q-2 '!$A$2:$Z$3476,26,0),"-")</f>
        <v>-</v>
      </c>
      <c r="AA2468" s="1" t="str">
        <f>IFERROR(VLOOKUP(A2468,'[1]For Report Q-2 '!$A$2:$AH$3476,27,0),"-")</f>
        <v>-</v>
      </c>
      <c r="AB2468" s="1" t="str">
        <f>IFERROR(VLOOKUP(A2468,'[1]For Report Q-2 '!$A$2:$AH$3476,28,0),"-")</f>
        <v>-</v>
      </c>
      <c r="AC2468" s="2" t="str">
        <f>IFERROR(VLOOKUP(A2468,'[1]For Report Q-2 '!$A$2:$AH$3476,29,0),"-")</f>
        <v>-</v>
      </c>
      <c r="AD2468" s="2" t="str">
        <f>IFERROR(VLOOKUP(A2468,'[1]For Report Q-2 '!$A$2:$AH$3476,30,0),"-")</f>
        <v>-</v>
      </c>
      <c r="AE2468" s="1" t="str">
        <f>IFERROR(VLOOKUP(A2468,'[1]For Report Q-2 '!$A$2:$AH$3476,31,0),"-")</f>
        <v>-</v>
      </c>
      <c r="AF2468" s="1" t="str">
        <f>IFERROR(VLOOKUP(A2468,'[1]For Report Q-2 '!$A$2:$AH$3476,32,0),"-")</f>
        <v>-</v>
      </c>
      <c r="AG2468" s="2" t="str">
        <f>IFERROR(VLOOKUP(A2468,'[1]For Report Q-2 '!$A$2:$AH$3476,33,0),"-")</f>
        <v>-</v>
      </c>
      <c r="AH2468" s="1" t="str">
        <f t="shared" si="38"/>
        <v>--</v>
      </c>
      <c r="AI2468" t="e">
        <v>#N/A</v>
      </c>
      <c r="AJ2468" t="e">
        <v>#N/A</v>
      </c>
      <c r="AK2468" t="e">
        <v>#N/A</v>
      </c>
    </row>
    <row r="2469" spans="1:37" x14ac:dyDescent="0.25">
      <c r="A2469" s="15">
        <v>9099656</v>
      </c>
      <c r="B2469" s="15" t="s">
        <v>739</v>
      </c>
      <c r="C2469" s="16">
        <v>44809</v>
      </c>
      <c r="D2469" s="15" t="s">
        <v>28</v>
      </c>
      <c r="E2469" s="1" t="s">
        <v>86</v>
      </c>
      <c r="F2469" s="15" t="s">
        <v>46</v>
      </c>
      <c r="G2469" s="1" t="s">
        <v>28</v>
      </c>
      <c r="H2469" s="17">
        <v>15570</v>
      </c>
      <c r="I2469" s="18">
        <v>0.15570000000000001</v>
      </c>
      <c r="J2469" s="1">
        <v>9078413</v>
      </c>
      <c r="K2469" s="1" t="s">
        <v>739</v>
      </c>
      <c r="L2469" s="19">
        <v>10290177.759199969</v>
      </c>
      <c r="M2469" s="1" t="s">
        <v>67</v>
      </c>
      <c r="N2469" s="1" t="s">
        <v>86</v>
      </c>
      <c r="O2469" s="1" t="s">
        <v>38</v>
      </c>
      <c r="P2469" s="20">
        <v>9078413</v>
      </c>
      <c r="Q2469" s="1" t="s">
        <v>340</v>
      </c>
      <c r="R2469" s="1" t="s">
        <v>89</v>
      </c>
      <c r="S2469" s="1" t="s">
        <v>80</v>
      </c>
      <c r="T2469" s="18">
        <f>IFERROR(VLOOKUP(A2469,'[1]For Report Q-2 '!$A$2:$T$3476,20,0),"-")</f>
        <v>0.15570000000000001</v>
      </c>
      <c r="U2469" s="55">
        <f>IFERROR(VLOOKUP(A2469,'[1]For Report Q-2 '!$A$2:$U$3476,21,0),"-")</f>
        <v>0</v>
      </c>
      <c r="V2469" s="2" t="str">
        <f>IFERROR(VLOOKUP(A2469,'[1]For Report Q-2 '!$A$2:$V$3476,22,0),"-")</f>
        <v>-</v>
      </c>
      <c r="W2469" s="1">
        <f>IFERROR(VLOOKUP(A2469,'[1]For Report Q-2 '!$A$2:$W$3476,23,0),"-")</f>
        <v>0</v>
      </c>
      <c r="X2469" s="1"/>
      <c r="Y2469" s="1"/>
      <c r="Z2469" s="2" t="str">
        <f>IFERROR(VLOOKUP(A2469,'[1]For Report Q-2 '!$A$2:$Z$3476,26,0),"-")</f>
        <v>-</v>
      </c>
      <c r="AA2469" s="1" t="str">
        <f>IFERROR(VLOOKUP(A2469,'[1]For Report Q-2 '!$A$2:$AH$3476,27,0),"-")</f>
        <v>-</v>
      </c>
      <c r="AB2469" s="1" t="str">
        <f>IFERROR(VLOOKUP(A2469,'[1]For Report Q-2 '!$A$2:$AH$3476,28,0),"-")</f>
        <v>-</v>
      </c>
      <c r="AC2469" s="2" t="str">
        <f>IFERROR(VLOOKUP(A2469,'[1]For Report Q-2 '!$A$2:$AH$3476,29,0),"-")</f>
        <v>-</v>
      </c>
      <c r="AD2469" s="2" t="str">
        <f>IFERROR(VLOOKUP(A2469,'[1]For Report Q-2 '!$A$2:$AH$3476,30,0),"-")</f>
        <v>-</v>
      </c>
      <c r="AE2469" s="1" t="str">
        <f>IFERROR(VLOOKUP(A2469,'[1]For Report Q-2 '!$A$2:$AH$3476,31,0),"-")</f>
        <v>-</v>
      </c>
      <c r="AF2469" s="1" t="str">
        <f>IFERROR(VLOOKUP(A2469,'[1]For Report Q-2 '!$A$2:$AH$3476,32,0),"-")</f>
        <v>-</v>
      </c>
      <c r="AG2469" s="2" t="str">
        <f>IFERROR(VLOOKUP(A2469,'[1]For Report Q-2 '!$A$2:$AH$3476,33,0),"-")</f>
        <v>-</v>
      </c>
      <c r="AH2469" s="1" t="str">
        <f t="shared" si="38"/>
        <v>--</v>
      </c>
      <c r="AI2469" t="e">
        <v>#N/A</v>
      </c>
      <c r="AJ2469" t="e">
        <v>#N/A</v>
      </c>
      <c r="AK2469" t="e">
        <v>#N/A</v>
      </c>
    </row>
    <row r="2470" spans="1:37" x14ac:dyDescent="0.25">
      <c r="A2470" s="15">
        <v>9099724</v>
      </c>
      <c r="B2470" s="15" t="s">
        <v>739</v>
      </c>
      <c r="C2470" s="16">
        <v>44828</v>
      </c>
      <c r="D2470" s="15" t="s">
        <v>70</v>
      </c>
      <c r="E2470" s="1" t="s">
        <v>86</v>
      </c>
      <c r="F2470" s="15" t="s">
        <v>46</v>
      </c>
      <c r="G2470" s="1" t="s">
        <v>70</v>
      </c>
      <c r="H2470" s="17">
        <v>916.76</v>
      </c>
      <c r="I2470" s="18">
        <v>9.1675999999999997E-3</v>
      </c>
      <c r="J2470" s="1">
        <v>9078413</v>
      </c>
      <c r="K2470" s="1" t="s">
        <v>739</v>
      </c>
      <c r="L2470" s="19">
        <v>10290177.759199969</v>
      </c>
      <c r="M2470" s="1" t="s">
        <v>67</v>
      </c>
      <c r="N2470" s="1" t="s">
        <v>86</v>
      </c>
      <c r="O2470" s="1" t="s">
        <v>71</v>
      </c>
      <c r="P2470" s="20">
        <v>9078413</v>
      </c>
      <c r="Q2470" s="1" t="s">
        <v>340</v>
      </c>
      <c r="R2470" s="1" t="s">
        <v>89</v>
      </c>
      <c r="S2470" s="1" t="s">
        <v>80</v>
      </c>
      <c r="T2470" s="18">
        <f>IFERROR(VLOOKUP(A2470,'[1]For Report Q-2 '!$A$2:$T$3476,20,0),"-")</f>
        <v>9.1675999999999997E-3</v>
      </c>
      <c r="U2470" s="55">
        <f>IFERROR(VLOOKUP(A2470,'[1]For Report Q-2 '!$A$2:$U$3476,21,0),"-")</f>
        <v>0</v>
      </c>
      <c r="V2470" s="2" t="str">
        <f>IFERROR(VLOOKUP(A2470,'[1]For Report Q-2 '!$A$2:$V$3476,22,0),"-")</f>
        <v>-</v>
      </c>
      <c r="W2470" s="1">
        <f>IFERROR(VLOOKUP(A2470,'[1]For Report Q-2 '!$A$2:$W$3476,23,0),"-")</f>
        <v>0</v>
      </c>
      <c r="X2470" s="1"/>
      <c r="Y2470" s="1"/>
      <c r="Z2470" s="2" t="str">
        <f>IFERROR(VLOOKUP(A2470,'[1]For Report Q-2 '!$A$2:$Z$3476,26,0),"-")</f>
        <v>-</v>
      </c>
      <c r="AA2470" s="1" t="str">
        <f>IFERROR(VLOOKUP(A2470,'[1]For Report Q-2 '!$A$2:$AH$3476,27,0),"-")</f>
        <v>-</v>
      </c>
      <c r="AB2470" s="1" t="str">
        <f>IFERROR(VLOOKUP(A2470,'[1]For Report Q-2 '!$A$2:$AH$3476,28,0),"-")</f>
        <v>-</v>
      </c>
      <c r="AC2470" s="2" t="str">
        <f>IFERROR(VLOOKUP(A2470,'[1]For Report Q-2 '!$A$2:$AH$3476,29,0),"-")</f>
        <v>-</v>
      </c>
      <c r="AD2470" s="2" t="str">
        <f>IFERROR(VLOOKUP(A2470,'[1]For Report Q-2 '!$A$2:$AH$3476,30,0),"-")</f>
        <v>-</v>
      </c>
      <c r="AE2470" s="1" t="str">
        <f>IFERROR(VLOOKUP(A2470,'[1]For Report Q-2 '!$A$2:$AH$3476,31,0),"-")</f>
        <v>-</v>
      </c>
      <c r="AF2470" s="1" t="str">
        <f>IFERROR(VLOOKUP(A2470,'[1]For Report Q-2 '!$A$2:$AH$3476,32,0),"-")</f>
        <v>-</v>
      </c>
      <c r="AG2470" s="2" t="str">
        <f>IFERROR(VLOOKUP(A2470,'[1]For Report Q-2 '!$A$2:$AH$3476,33,0),"-")</f>
        <v>-</v>
      </c>
      <c r="AH2470" s="1" t="str">
        <f t="shared" si="38"/>
        <v>--</v>
      </c>
      <c r="AI2470" t="e">
        <v>#N/A</v>
      </c>
      <c r="AJ2470" t="e">
        <v>#N/A</v>
      </c>
      <c r="AK2470" t="e">
        <v>#N/A</v>
      </c>
    </row>
    <row r="2471" spans="1:37" x14ac:dyDescent="0.25">
      <c r="A2471" s="15">
        <v>9099725</v>
      </c>
      <c r="B2471" s="15" t="s">
        <v>739</v>
      </c>
      <c r="C2471" s="16">
        <v>44781</v>
      </c>
      <c r="D2471" s="15" t="s">
        <v>70</v>
      </c>
      <c r="E2471" s="1" t="s">
        <v>86</v>
      </c>
      <c r="F2471" s="15" t="s">
        <v>46</v>
      </c>
      <c r="G2471" s="1" t="s">
        <v>70</v>
      </c>
      <c r="H2471" s="17">
        <v>916.76</v>
      </c>
      <c r="I2471" s="18">
        <v>9.1675999999999997E-3</v>
      </c>
      <c r="J2471" s="1">
        <v>9078413</v>
      </c>
      <c r="K2471" s="1" t="s">
        <v>739</v>
      </c>
      <c r="L2471" s="19">
        <v>10290177.759199969</v>
      </c>
      <c r="M2471" s="1" t="s">
        <v>67</v>
      </c>
      <c r="N2471" s="1" t="s">
        <v>86</v>
      </c>
      <c r="O2471" s="1" t="s">
        <v>71</v>
      </c>
      <c r="P2471" s="20">
        <v>9078413</v>
      </c>
      <c r="Q2471" s="1" t="s">
        <v>340</v>
      </c>
      <c r="R2471" s="1" t="s">
        <v>89</v>
      </c>
      <c r="S2471" s="1" t="s">
        <v>80</v>
      </c>
      <c r="T2471" s="18">
        <f>IFERROR(VLOOKUP(A2471,'[1]For Report Q-2 '!$A$2:$T$3476,20,0),"-")</f>
        <v>9.1675999999999997E-3</v>
      </c>
      <c r="U2471" s="55">
        <f>IFERROR(VLOOKUP(A2471,'[1]For Report Q-2 '!$A$2:$U$3476,21,0),"-")</f>
        <v>0</v>
      </c>
      <c r="V2471" s="2" t="str">
        <f>IFERROR(VLOOKUP(A2471,'[1]For Report Q-2 '!$A$2:$V$3476,22,0),"-")</f>
        <v>-</v>
      </c>
      <c r="W2471" s="1">
        <f>IFERROR(VLOOKUP(A2471,'[1]For Report Q-2 '!$A$2:$W$3476,23,0),"-")</f>
        <v>0</v>
      </c>
      <c r="X2471" s="1"/>
      <c r="Y2471" s="1"/>
      <c r="Z2471" s="2" t="str">
        <f>IFERROR(VLOOKUP(A2471,'[1]For Report Q-2 '!$A$2:$Z$3476,26,0),"-")</f>
        <v>-</v>
      </c>
      <c r="AA2471" s="1" t="str">
        <f>IFERROR(VLOOKUP(A2471,'[1]For Report Q-2 '!$A$2:$AH$3476,27,0),"-")</f>
        <v>-</v>
      </c>
      <c r="AB2471" s="1" t="str">
        <f>IFERROR(VLOOKUP(A2471,'[1]For Report Q-2 '!$A$2:$AH$3476,28,0),"-")</f>
        <v>-</v>
      </c>
      <c r="AC2471" s="2" t="str">
        <f>IFERROR(VLOOKUP(A2471,'[1]For Report Q-2 '!$A$2:$AH$3476,29,0),"-")</f>
        <v>-</v>
      </c>
      <c r="AD2471" s="2" t="str">
        <f>IFERROR(VLOOKUP(A2471,'[1]For Report Q-2 '!$A$2:$AH$3476,30,0),"-")</f>
        <v>-</v>
      </c>
      <c r="AE2471" s="1" t="str">
        <f>IFERROR(VLOOKUP(A2471,'[1]For Report Q-2 '!$A$2:$AH$3476,31,0),"-")</f>
        <v>-</v>
      </c>
      <c r="AF2471" s="1" t="str">
        <f>IFERROR(VLOOKUP(A2471,'[1]For Report Q-2 '!$A$2:$AH$3476,32,0),"-")</f>
        <v>-</v>
      </c>
      <c r="AG2471" s="2" t="str">
        <f>IFERROR(VLOOKUP(A2471,'[1]For Report Q-2 '!$A$2:$AH$3476,33,0),"-")</f>
        <v>-</v>
      </c>
      <c r="AH2471" s="1" t="str">
        <f t="shared" si="38"/>
        <v>--</v>
      </c>
      <c r="AI2471" t="e">
        <v>#N/A</v>
      </c>
      <c r="AJ2471" t="e">
        <v>#N/A</v>
      </c>
      <c r="AK2471" t="e">
        <v>#N/A</v>
      </c>
    </row>
    <row r="2472" spans="1:37" x14ac:dyDescent="0.25">
      <c r="A2472" s="15">
        <v>9099727</v>
      </c>
      <c r="B2472" s="15" t="s">
        <v>739</v>
      </c>
      <c r="C2472" s="16">
        <v>44828</v>
      </c>
      <c r="D2472" s="15" t="s">
        <v>70</v>
      </c>
      <c r="E2472" s="1" t="s">
        <v>86</v>
      </c>
      <c r="F2472" s="15" t="s">
        <v>46</v>
      </c>
      <c r="G2472" s="1" t="s">
        <v>70</v>
      </c>
      <c r="H2472" s="17">
        <v>916.76</v>
      </c>
      <c r="I2472" s="18">
        <v>9.1675999999999997E-3</v>
      </c>
      <c r="J2472" s="1">
        <v>9078413</v>
      </c>
      <c r="K2472" s="1" t="s">
        <v>739</v>
      </c>
      <c r="L2472" s="19">
        <v>10290177.759199969</v>
      </c>
      <c r="M2472" s="1" t="s">
        <v>67</v>
      </c>
      <c r="N2472" s="1" t="s">
        <v>86</v>
      </c>
      <c r="O2472" s="1" t="s">
        <v>71</v>
      </c>
      <c r="P2472" s="20">
        <v>9078413</v>
      </c>
      <c r="Q2472" s="1" t="s">
        <v>340</v>
      </c>
      <c r="R2472" s="1" t="s">
        <v>89</v>
      </c>
      <c r="S2472" s="1" t="s">
        <v>80</v>
      </c>
      <c r="T2472" s="18">
        <f>IFERROR(VLOOKUP(A2472,'[1]For Report Q-2 '!$A$2:$T$3476,20,0),"-")</f>
        <v>9.1675999999999997E-3</v>
      </c>
      <c r="U2472" s="55">
        <f>IFERROR(VLOOKUP(A2472,'[1]For Report Q-2 '!$A$2:$U$3476,21,0),"-")</f>
        <v>0</v>
      </c>
      <c r="V2472" s="2" t="str">
        <f>IFERROR(VLOOKUP(A2472,'[1]For Report Q-2 '!$A$2:$V$3476,22,0),"-")</f>
        <v>-</v>
      </c>
      <c r="W2472" s="1">
        <f>IFERROR(VLOOKUP(A2472,'[1]For Report Q-2 '!$A$2:$W$3476,23,0),"-")</f>
        <v>0</v>
      </c>
      <c r="X2472" s="1"/>
      <c r="Y2472" s="1"/>
      <c r="Z2472" s="2" t="str">
        <f>IFERROR(VLOOKUP(A2472,'[1]For Report Q-2 '!$A$2:$Z$3476,26,0),"-")</f>
        <v>-</v>
      </c>
      <c r="AA2472" s="1" t="str">
        <f>IFERROR(VLOOKUP(A2472,'[1]For Report Q-2 '!$A$2:$AH$3476,27,0),"-")</f>
        <v>-</v>
      </c>
      <c r="AB2472" s="1" t="str">
        <f>IFERROR(VLOOKUP(A2472,'[1]For Report Q-2 '!$A$2:$AH$3476,28,0),"-")</f>
        <v>-</v>
      </c>
      <c r="AC2472" s="2" t="str">
        <f>IFERROR(VLOOKUP(A2472,'[1]For Report Q-2 '!$A$2:$AH$3476,29,0),"-")</f>
        <v>-</v>
      </c>
      <c r="AD2472" s="2" t="str">
        <f>IFERROR(VLOOKUP(A2472,'[1]For Report Q-2 '!$A$2:$AH$3476,30,0),"-")</f>
        <v>-</v>
      </c>
      <c r="AE2472" s="1" t="str">
        <f>IFERROR(VLOOKUP(A2472,'[1]For Report Q-2 '!$A$2:$AH$3476,31,0),"-")</f>
        <v>-</v>
      </c>
      <c r="AF2472" s="1" t="str">
        <f>IFERROR(VLOOKUP(A2472,'[1]For Report Q-2 '!$A$2:$AH$3476,32,0),"-")</f>
        <v>-</v>
      </c>
      <c r="AG2472" s="2" t="str">
        <f>IFERROR(VLOOKUP(A2472,'[1]For Report Q-2 '!$A$2:$AH$3476,33,0),"-")</f>
        <v>-</v>
      </c>
      <c r="AH2472" s="1" t="str">
        <f t="shared" si="38"/>
        <v>--</v>
      </c>
      <c r="AI2472" t="e">
        <v>#N/A</v>
      </c>
      <c r="AJ2472" t="e">
        <v>#N/A</v>
      </c>
      <c r="AK2472" t="e">
        <v>#N/A</v>
      </c>
    </row>
    <row r="2473" spans="1:37" x14ac:dyDescent="0.25">
      <c r="A2473" s="15">
        <v>9099728</v>
      </c>
      <c r="B2473" s="15" t="s">
        <v>739</v>
      </c>
      <c r="C2473" s="16">
        <v>44828</v>
      </c>
      <c r="D2473" s="15" t="s">
        <v>70</v>
      </c>
      <c r="E2473" s="1" t="s">
        <v>86</v>
      </c>
      <c r="F2473" s="15" t="s">
        <v>46</v>
      </c>
      <c r="G2473" s="1" t="s">
        <v>70</v>
      </c>
      <c r="H2473" s="17">
        <v>916.76</v>
      </c>
      <c r="I2473" s="18">
        <v>9.1675999999999997E-3</v>
      </c>
      <c r="J2473" s="1">
        <v>9078413</v>
      </c>
      <c r="K2473" s="1" t="s">
        <v>739</v>
      </c>
      <c r="L2473" s="19">
        <v>10290177.759199969</v>
      </c>
      <c r="M2473" s="1" t="s">
        <v>67</v>
      </c>
      <c r="N2473" s="1" t="s">
        <v>86</v>
      </c>
      <c r="O2473" s="1" t="s">
        <v>71</v>
      </c>
      <c r="P2473" s="20">
        <v>9078413</v>
      </c>
      <c r="Q2473" s="1" t="s">
        <v>340</v>
      </c>
      <c r="R2473" s="1" t="s">
        <v>89</v>
      </c>
      <c r="S2473" s="1" t="s">
        <v>80</v>
      </c>
      <c r="T2473" s="18">
        <f>IFERROR(VLOOKUP(A2473,'[1]For Report Q-2 '!$A$2:$T$3476,20,0),"-")</f>
        <v>9.1675999999999997E-3</v>
      </c>
      <c r="U2473" s="55">
        <f>IFERROR(VLOOKUP(A2473,'[1]For Report Q-2 '!$A$2:$U$3476,21,0),"-")</f>
        <v>0</v>
      </c>
      <c r="V2473" s="2" t="str">
        <f>IFERROR(VLOOKUP(A2473,'[1]For Report Q-2 '!$A$2:$V$3476,22,0),"-")</f>
        <v>-</v>
      </c>
      <c r="W2473" s="1">
        <f>IFERROR(VLOOKUP(A2473,'[1]For Report Q-2 '!$A$2:$W$3476,23,0),"-")</f>
        <v>0</v>
      </c>
      <c r="X2473" s="1"/>
      <c r="Y2473" s="1"/>
      <c r="Z2473" s="2" t="str">
        <f>IFERROR(VLOOKUP(A2473,'[1]For Report Q-2 '!$A$2:$Z$3476,26,0),"-")</f>
        <v>-</v>
      </c>
      <c r="AA2473" s="1" t="str">
        <f>IFERROR(VLOOKUP(A2473,'[1]For Report Q-2 '!$A$2:$AH$3476,27,0),"-")</f>
        <v>-</v>
      </c>
      <c r="AB2473" s="1" t="str">
        <f>IFERROR(VLOOKUP(A2473,'[1]For Report Q-2 '!$A$2:$AH$3476,28,0),"-")</f>
        <v>-</v>
      </c>
      <c r="AC2473" s="2" t="str">
        <f>IFERROR(VLOOKUP(A2473,'[1]For Report Q-2 '!$A$2:$AH$3476,29,0),"-")</f>
        <v>-</v>
      </c>
      <c r="AD2473" s="2" t="str">
        <f>IFERROR(VLOOKUP(A2473,'[1]For Report Q-2 '!$A$2:$AH$3476,30,0),"-")</f>
        <v>-</v>
      </c>
      <c r="AE2473" s="1" t="str">
        <f>IFERROR(VLOOKUP(A2473,'[1]For Report Q-2 '!$A$2:$AH$3476,31,0),"-")</f>
        <v>-</v>
      </c>
      <c r="AF2473" s="1" t="str">
        <f>IFERROR(VLOOKUP(A2473,'[1]For Report Q-2 '!$A$2:$AH$3476,32,0),"-")</f>
        <v>-</v>
      </c>
      <c r="AG2473" s="2" t="str">
        <f>IFERROR(VLOOKUP(A2473,'[1]For Report Q-2 '!$A$2:$AH$3476,33,0),"-")</f>
        <v>-</v>
      </c>
      <c r="AH2473" s="1" t="str">
        <f t="shared" si="38"/>
        <v>--</v>
      </c>
      <c r="AI2473" t="e">
        <v>#N/A</v>
      </c>
      <c r="AJ2473" t="e">
        <v>#N/A</v>
      </c>
      <c r="AK2473" t="e">
        <v>#N/A</v>
      </c>
    </row>
    <row r="2474" spans="1:37" x14ac:dyDescent="0.25">
      <c r="A2474" s="15">
        <v>9099782</v>
      </c>
      <c r="B2474" s="15" t="s">
        <v>739</v>
      </c>
      <c r="C2474" s="16">
        <v>44785</v>
      </c>
      <c r="D2474" s="15" t="s">
        <v>183</v>
      </c>
      <c r="E2474" s="1" t="s">
        <v>86</v>
      </c>
      <c r="F2474" s="15" t="s">
        <v>46</v>
      </c>
      <c r="G2474" s="1" t="s">
        <v>53</v>
      </c>
      <c r="H2474" s="17">
        <v>26125</v>
      </c>
      <c r="I2474" s="18">
        <v>0.26124999999999998</v>
      </c>
      <c r="J2474" s="1">
        <v>9078413</v>
      </c>
      <c r="K2474" s="1" t="s">
        <v>739</v>
      </c>
      <c r="L2474" s="19">
        <v>10290177.759199969</v>
      </c>
      <c r="M2474" s="1" t="s">
        <v>67</v>
      </c>
      <c r="N2474" s="1" t="s">
        <v>86</v>
      </c>
      <c r="O2474" s="1" t="s">
        <v>54</v>
      </c>
      <c r="P2474" s="20">
        <v>9078413</v>
      </c>
      <c r="Q2474" s="1" t="s">
        <v>340</v>
      </c>
      <c r="R2474" s="1" t="s">
        <v>89</v>
      </c>
      <c r="S2474" s="1" t="s">
        <v>80</v>
      </c>
      <c r="T2474" s="18">
        <f>IFERROR(VLOOKUP(A2474,'[1]For Report Q-2 '!$A$2:$T$3476,20,0),"-")</f>
        <v>0.26124999999999998</v>
      </c>
      <c r="U2474" s="55">
        <f>IFERROR(VLOOKUP(A2474,'[1]For Report Q-2 '!$A$2:$U$3476,21,0),"-")</f>
        <v>0</v>
      </c>
      <c r="V2474" s="2" t="str">
        <f>IFERROR(VLOOKUP(A2474,'[1]For Report Q-2 '!$A$2:$V$3476,22,0),"-")</f>
        <v>-</v>
      </c>
      <c r="W2474" s="1">
        <f>IFERROR(VLOOKUP(A2474,'[1]For Report Q-2 '!$A$2:$W$3476,23,0),"-")</f>
        <v>0</v>
      </c>
      <c r="X2474" s="1"/>
      <c r="Y2474" s="1"/>
      <c r="Z2474" s="2" t="str">
        <f>IFERROR(VLOOKUP(A2474,'[1]For Report Q-2 '!$A$2:$Z$3476,26,0),"-")</f>
        <v>-</v>
      </c>
      <c r="AA2474" s="1" t="str">
        <f>IFERROR(VLOOKUP(A2474,'[1]For Report Q-2 '!$A$2:$AH$3476,27,0),"-")</f>
        <v>-</v>
      </c>
      <c r="AB2474" s="1" t="str">
        <f>IFERROR(VLOOKUP(A2474,'[1]For Report Q-2 '!$A$2:$AH$3476,28,0),"-")</f>
        <v>-</v>
      </c>
      <c r="AC2474" s="2" t="str">
        <f>IFERROR(VLOOKUP(A2474,'[1]For Report Q-2 '!$A$2:$AH$3476,29,0),"-")</f>
        <v>-</v>
      </c>
      <c r="AD2474" s="2" t="str">
        <f>IFERROR(VLOOKUP(A2474,'[1]For Report Q-2 '!$A$2:$AH$3476,30,0),"-")</f>
        <v>-</v>
      </c>
      <c r="AE2474" s="1" t="str">
        <f>IFERROR(VLOOKUP(A2474,'[1]For Report Q-2 '!$A$2:$AH$3476,31,0),"-")</f>
        <v>-</v>
      </c>
      <c r="AF2474" s="1" t="str">
        <f>IFERROR(VLOOKUP(A2474,'[1]For Report Q-2 '!$A$2:$AH$3476,32,0),"-")</f>
        <v>-</v>
      </c>
      <c r="AG2474" s="2" t="str">
        <f>IFERROR(VLOOKUP(A2474,'[1]For Report Q-2 '!$A$2:$AH$3476,33,0),"-")</f>
        <v>-</v>
      </c>
      <c r="AH2474" s="1" t="str">
        <f t="shared" si="38"/>
        <v>--</v>
      </c>
      <c r="AI2474" t="e">
        <v>#N/A</v>
      </c>
      <c r="AJ2474" t="e">
        <v>#N/A</v>
      </c>
      <c r="AK2474" t="e">
        <v>#N/A</v>
      </c>
    </row>
    <row r="2475" spans="1:37" x14ac:dyDescent="0.25">
      <c r="A2475" s="15">
        <v>9099786</v>
      </c>
      <c r="B2475" s="15" t="s">
        <v>739</v>
      </c>
      <c r="C2475" s="16">
        <v>44841</v>
      </c>
      <c r="D2475" s="15" t="s">
        <v>178</v>
      </c>
      <c r="E2475" s="1" t="s">
        <v>86</v>
      </c>
      <c r="F2475" s="15" t="s">
        <v>46</v>
      </c>
      <c r="G2475" s="1" t="s">
        <v>178</v>
      </c>
      <c r="H2475" s="17">
        <v>50850</v>
      </c>
      <c r="I2475" s="18">
        <v>0.50849999999999995</v>
      </c>
      <c r="J2475" s="1">
        <v>9078413</v>
      </c>
      <c r="K2475" s="1" t="s">
        <v>739</v>
      </c>
      <c r="L2475" s="19">
        <v>10290177.759199969</v>
      </c>
      <c r="M2475" s="1" t="s">
        <v>67</v>
      </c>
      <c r="N2475" s="1" t="s">
        <v>86</v>
      </c>
      <c r="O2475" s="1" t="s">
        <v>180</v>
      </c>
      <c r="P2475" s="20">
        <v>9078413</v>
      </c>
      <c r="Q2475" s="1" t="s">
        <v>340</v>
      </c>
      <c r="R2475" s="1" t="s">
        <v>89</v>
      </c>
      <c r="S2475" s="1" t="s">
        <v>80</v>
      </c>
      <c r="T2475" s="18">
        <f>IFERROR(VLOOKUP(A2475,'[1]For Report Q-2 '!$A$2:$T$3476,20,0),"-")</f>
        <v>0.50849999999999995</v>
      </c>
      <c r="U2475" s="55">
        <f>IFERROR(VLOOKUP(A2475,'[1]For Report Q-2 '!$A$2:$U$3476,21,0),"-")</f>
        <v>0</v>
      </c>
      <c r="V2475" s="2" t="str">
        <f>IFERROR(VLOOKUP(A2475,'[1]For Report Q-2 '!$A$2:$V$3476,22,0),"-")</f>
        <v>-</v>
      </c>
      <c r="W2475" s="1">
        <f>IFERROR(VLOOKUP(A2475,'[1]For Report Q-2 '!$A$2:$W$3476,23,0),"-")</f>
        <v>0</v>
      </c>
      <c r="X2475" s="1"/>
      <c r="Y2475" s="1"/>
      <c r="Z2475" s="2" t="str">
        <f>IFERROR(VLOOKUP(A2475,'[1]For Report Q-2 '!$A$2:$Z$3476,26,0),"-")</f>
        <v>-</v>
      </c>
      <c r="AA2475" s="1" t="str">
        <f>IFERROR(VLOOKUP(A2475,'[1]For Report Q-2 '!$A$2:$AH$3476,27,0),"-")</f>
        <v>-</v>
      </c>
      <c r="AB2475" s="1" t="str">
        <f>IFERROR(VLOOKUP(A2475,'[1]For Report Q-2 '!$A$2:$AH$3476,28,0),"-")</f>
        <v>-</v>
      </c>
      <c r="AC2475" s="2" t="str">
        <f>IFERROR(VLOOKUP(A2475,'[1]For Report Q-2 '!$A$2:$AH$3476,29,0),"-")</f>
        <v>-</v>
      </c>
      <c r="AD2475" s="2" t="str">
        <f>IFERROR(VLOOKUP(A2475,'[1]For Report Q-2 '!$A$2:$AH$3476,30,0),"-")</f>
        <v>-</v>
      </c>
      <c r="AE2475" s="1" t="str">
        <f>IFERROR(VLOOKUP(A2475,'[1]For Report Q-2 '!$A$2:$AH$3476,31,0),"-")</f>
        <v>-</v>
      </c>
      <c r="AF2475" s="1" t="str">
        <f>IFERROR(VLOOKUP(A2475,'[1]For Report Q-2 '!$A$2:$AH$3476,32,0),"-")</f>
        <v>-</v>
      </c>
      <c r="AG2475" s="2" t="str">
        <f>IFERROR(VLOOKUP(A2475,'[1]For Report Q-2 '!$A$2:$AH$3476,33,0),"-")</f>
        <v>-</v>
      </c>
      <c r="AH2475" s="1" t="str">
        <f t="shared" si="38"/>
        <v>--</v>
      </c>
      <c r="AI2475" t="e">
        <v>#N/A</v>
      </c>
      <c r="AJ2475" t="e">
        <v>#N/A</v>
      </c>
      <c r="AK2475" t="e">
        <v>#N/A</v>
      </c>
    </row>
    <row r="2476" spans="1:37" x14ac:dyDescent="0.25">
      <c r="A2476" s="15">
        <v>9099833</v>
      </c>
      <c r="B2476" s="15" t="s">
        <v>739</v>
      </c>
      <c r="C2476" s="16">
        <v>44810</v>
      </c>
      <c r="D2476" s="15" t="s">
        <v>182</v>
      </c>
      <c r="E2476" s="1" t="s">
        <v>86</v>
      </c>
      <c r="F2476" s="15" t="s">
        <v>46</v>
      </c>
      <c r="G2476" s="1" t="s">
        <v>53</v>
      </c>
      <c r="H2476" s="17">
        <v>11700</v>
      </c>
      <c r="I2476" s="18">
        <v>0.11700000000000001</v>
      </c>
      <c r="J2476" s="1">
        <v>9078413</v>
      </c>
      <c r="K2476" s="1" t="s">
        <v>739</v>
      </c>
      <c r="L2476" s="19">
        <v>10290177.759199969</v>
      </c>
      <c r="M2476" s="1" t="s">
        <v>67</v>
      </c>
      <c r="N2476" s="1" t="s">
        <v>86</v>
      </c>
      <c r="O2476" s="1" t="s">
        <v>54</v>
      </c>
      <c r="P2476" s="20">
        <v>9078413</v>
      </c>
      <c r="Q2476" s="1" t="s">
        <v>340</v>
      </c>
      <c r="R2476" s="1" t="s">
        <v>89</v>
      </c>
      <c r="S2476" s="1" t="s">
        <v>80</v>
      </c>
      <c r="T2476" s="18">
        <f>IFERROR(VLOOKUP(A2476,'[1]For Report Q-2 '!$A$2:$T$3476,20,0),"-")</f>
        <v>0.108</v>
      </c>
      <c r="U2476" s="55">
        <f>IFERROR(VLOOKUP(A2476,'[1]For Report Q-2 '!$A$2:$U$3476,21,0),"-")</f>
        <v>0</v>
      </c>
      <c r="V2476" s="2" t="str">
        <f>IFERROR(VLOOKUP(A2476,'[1]For Report Q-2 '!$A$2:$V$3476,22,0),"-")</f>
        <v>-</v>
      </c>
      <c r="W2476" s="1">
        <f>IFERROR(VLOOKUP(A2476,'[1]For Report Q-2 '!$A$2:$W$3476,23,0),"-")</f>
        <v>0</v>
      </c>
      <c r="X2476" s="1"/>
      <c r="Y2476" s="1"/>
      <c r="Z2476" s="2" t="str">
        <f>IFERROR(VLOOKUP(A2476,'[1]For Report Q-2 '!$A$2:$Z$3476,26,0),"-")</f>
        <v>-</v>
      </c>
      <c r="AA2476" s="1" t="str">
        <f>IFERROR(VLOOKUP(A2476,'[1]For Report Q-2 '!$A$2:$AH$3476,27,0),"-")</f>
        <v>-</v>
      </c>
      <c r="AB2476" s="1" t="str">
        <f>IFERROR(VLOOKUP(A2476,'[1]For Report Q-2 '!$A$2:$AH$3476,28,0),"-")</f>
        <v>-</v>
      </c>
      <c r="AC2476" s="2" t="str">
        <f>IFERROR(VLOOKUP(A2476,'[1]For Report Q-2 '!$A$2:$AH$3476,29,0),"-")</f>
        <v>-</v>
      </c>
      <c r="AD2476" s="2" t="str">
        <f>IFERROR(VLOOKUP(A2476,'[1]For Report Q-2 '!$A$2:$AH$3476,30,0),"-")</f>
        <v>-</v>
      </c>
      <c r="AE2476" s="1" t="str">
        <f>IFERROR(VLOOKUP(A2476,'[1]For Report Q-2 '!$A$2:$AH$3476,31,0),"-")</f>
        <v>-</v>
      </c>
      <c r="AF2476" s="1" t="str">
        <f>IFERROR(VLOOKUP(A2476,'[1]For Report Q-2 '!$A$2:$AH$3476,32,0),"-")</f>
        <v>-</v>
      </c>
      <c r="AG2476" s="2" t="str">
        <f>IFERROR(VLOOKUP(A2476,'[1]For Report Q-2 '!$A$2:$AH$3476,33,0),"-")</f>
        <v>-</v>
      </c>
      <c r="AH2476" s="1" t="str">
        <f t="shared" si="38"/>
        <v>--</v>
      </c>
      <c r="AI2476" t="e">
        <v>#N/A</v>
      </c>
      <c r="AJ2476" t="e">
        <v>#N/A</v>
      </c>
      <c r="AK2476" t="e">
        <v>#N/A</v>
      </c>
    </row>
    <row r="2477" spans="1:37" x14ac:dyDescent="0.25">
      <c r="A2477" s="15">
        <v>9099893</v>
      </c>
      <c r="B2477" s="15" t="s">
        <v>739</v>
      </c>
      <c r="C2477" s="16">
        <v>44774</v>
      </c>
      <c r="D2477" s="15" t="s">
        <v>28</v>
      </c>
      <c r="E2477" s="1" t="s">
        <v>86</v>
      </c>
      <c r="F2477" s="15" t="s">
        <v>46</v>
      </c>
      <c r="G2477" s="1" t="s">
        <v>28</v>
      </c>
      <c r="H2477" s="17">
        <v>503.1</v>
      </c>
      <c r="I2477" s="18">
        <v>5.0309999999999999E-3</v>
      </c>
      <c r="J2477" s="1">
        <v>9078413</v>
      </c>
      <c r="K2477" s="1" t="s">
        <v>739</v>
      </c>
      <c r="L2477" s="19">
        <v>10290177.759199969</v>
      </c>
      <c r="M2477" s="1" t="s">
        <v>67</v>
      </c>
      <c r="N2477" s="1" t="s">
        <v>86</v>
      </c>
      <c r="O2477" s="1" t="s">
        <v>32</v>
      </c>
      <c r="P2477" s="20">
        <v>9078413</v>
      </c>
      <c r="Q2477" s="1" t="s">
        <v>340</v>
      </c>
      <c r="R2477" s="1" t="s">
        <v>89</v>
      </c>
      <c r="S2477" s="1" t="s">
        <v>80</v>
      </c>
      <c r="T2477" s="18">
        <f>IFERROR(VLOOKUP(A2477,'[1]For Report Q-2 '!$A$2:$T$3476,20,0),"-")</f>
        <v>5.0309999999999999E-3</v>
      </c>
      <c r="U2477" s="55">
        <f>IFERROR(VLOOKUP(A2477,'[1]For Report Q-2 '!$A$2:$U$3476,21,0),"-")</f>
        <v>0</v>
      </c>
      <c r="V2477" s="2" t="str">
        <f>IFERROR(VLOOKUP(A2477,'[1]For Report Q-2 '!$A$2:$V$3476,22,0),"-")</f>
        <v>-</v>
      </c>
      <c r="W2477" s="1">
        <f>IFERROR(VLOOKUP(A2477,'[1]For Report Q-2 '!$A$2:$W$3476,23,0),"-")</f>
        <v>0</v>
      </c>
      <c r="X2477" s="1"/>
      <c r="Y2477" s="1"/>
      <c r="Z2477" s="2" t="str">
        <f>IFERROR(VLOOKUP(A2477,'[1]For Report Q-2 '!$A$2:$Z$3476,26,0),"-")</f>
        <v>-</v>
      </c>
      <c r="AA2477" s="1" t="str">
        <f>IFERROR(VLOOKUP(A2477,'[1]For Report Q-2 '!$A$2:$AH$3476,27,0),"-")</f>
        <v>-</v>
      </c>
      <c r="AB2477" s="1" t="str">
        <f>IFERROR(VLOOKUP(A2477,'[1]For Report Q-2 '!$A$2:$AH$3476,28,0),"-")</f>
        <v>-</v>
      </c>
      <c r="AC2477" s="2" t="str">
        <f>IFERROR(VLOOKUP(A2477,'[1]For Report Q-2 '!$A$2:$AH$3476,29,0),"-")</f>
        <v>-</v>
      </c>
      <c r="AD2477" s="2" t="str">
        <f>IFERROR(VLOOKUP(A2477,'[1]For Report Q-2 '!$A$2:$AH$3476,30,0),"-")</f>
        <v>-</v>
      </c>
      <c r="AE2477" s="1" t="str">
        <f>IFERROR(VLOOKUP(A2477,'[1]For Report Q-2 '!$A$2:$AH$3476,31,0),"-")</f>
        <v>-</v>
      </c>
      <c r="AF2477" s="1" t="str">
        <f>IFERROR(VLOOKUP(A2477,'[1]For Report Q-2 '!$A$2:$AH$3476,32,0),"-")</f>
        <v>-</v>
      </c>
      <c r="AG2477" s="2" t="str">
        <f>IFERROR(VLOOKUP(A2477,'[1]For Report Q-2 '!$A$2:$AH$3476,33,0),"-")</f>
        <v>-</v>
      </c>
      <c r="AH2477" s="1" t="str">
        <f t="shared" si="38"/>
        <v>--</v>
      </c>
      <c r="AI2477" t="e">
        <v>#N/A</v>
      </c>
      <c r="AJ2477" t="e">
        <v>#N/A</v>
      </c>
      <c r="AK2477" t="e">
        <v>#N/A</v>
      </c>
    </row>
    <row r="2478" spans="1:37" x14ac:dyDescent="0.25">
      <c r="A2478" s="15">
        <v>9099894</v>
      </c>
      <c r="B2478" s="15" t="s">
        <v>739</v>
      </c>
      <c r="C2478" s="16">
        <v>44785</v>
      </c>
      <c r="D2478" s="15" t="s">
        <v>28</v>
      </c>
      <c r="E2478" s="1" t="s">
        <v>86</v>
      </c>
      <c r="F2478" s="15" t="s">
        <v>46</v>
      </c>
      <c r="G2478" s="1" t="s">
        <v>28</v>
      </c>
      <c r="H2478" s="17">
        <v>503.1</v>
      </c>
      <c r="I2478" s="18">
        <v>5.0309999999999999E-3</v>
      </c>
      <c r="J2478" s="1">
        <v>9078413</v>
      </c>
      <c r="K2478" s="1" t="s">
        <v>739</v>
      </c>
      <c r="L2478" s="19">
        <v>10290177.759199969</v>
      </c>
      <c r="M2478" s="1" t="s">
        <v>67</v>
      </c>
      <c r="N2478" s="1" t="s">
        <v>86</v>
      </c>
      <c r="O2478" s="1" t="s">
        <v>32</v>
      </c>
      <c r="P2478" s="20">
        <v>9078413</v>
      </c>
      <c r="Q2478" s="1" t="s">
        <v>340</v>
      </c>
      <c r="R2478" s="1" t="s">
        <v>89</v>
      </c>
      <c r="S2478" s="1" t="s">
        <v>80</v>
      </c>
      <c r="T2478" s="18">
        <f>IFERROR(VLOOKUP(A2478,'[1]For Report Q-2 '!$A$2:$T$3476,20,0),"-")</f>
        <v>5.0309999999999999E-3</v>
      </c>
      <c r="U2478" s="55">
        <f>IFERROR(VLOOKUP(A2478,'[1]For Report Q-2 '!$A$2:$U$3476,21,0),"-")</f>
        <v>0</v>
      </c>
      <c r="V2478" s="2" t="str">
        <f>IFERROR(VLOOKUP(A2478,'[1]For Report Q-2 '!$A$2:$V$3476,22,0),"-")</f>
        <v>-</v>
      </c>
      <c r="W2478" s="1">
        <f>IFERROR(VLOOKUP(A2478,'[1]For Report Q-2 '!$A$2:$W$3476,23,0),"-")</f>
        <v>0</v>
      </c>
      <c r="X2478" s="1"/>
      <c r="Y2478" s="1"/>
      <c r="Z2478" s="2" t="str">
        <f>IFERROR(VLOOKUP(A2478,'[1]For Report Q-2 '!$A$2:$Z$3476,26,0),"-")</f>
        <v>-</v>
      </c>
      <c r="AA2478" s="1" t="str">
        <f>IFERROR(VLOOKUP(A2478,'[1]For Report Q-2 '!$A$2:$AH$3476,27,0),"-")</f>
        <v>-</v>
      </c>
      <c r="AB2478" s="1" t="str">
        <f>IFERROR(VLOOKUP(A2478,'[1]For Report Q-2 '!$A$2:$AH$3476,28,0),"-")</f>
        <v>-</v>
      </c>
      <c r="AC2478" s="2" t="str">
        <f>IFERROR(VLOOKUP(A2478,'[1]For Report Q-2 '!$A$2:$AH$3476,29,0),"-")</f>
        <v>-</v>
      </c>
      <c r="AD2478" s="2" t="str">
        <f>IFERROR(VLOOKUP(A2478,'[1]For Report Q-2 '!$A$2:$AH$3476,30,0),"-")</f>
        <v>-</v>
      </c>
      <c r="AE2478" s="1" t="str">
        <f>IFERROR(VLOOKUP(A2478,'[1]For Report Q-2 '!$A$2:$AH$3476,31,0),"-")</f>
        <v>-</v>
      </c>
      <c r="AF2478" s="1" t="str">
        <f>IFERROR(VLOOKUP(A2478,'[1]For Report Q-2 '!$A$2:$AH$3476,32,0),"-")</f>
        <v>-</v>
      </c>
      <c r="AG2478" s="2" t="str">
        <f>IFERROR(VLOOKUP(A2478,'[1]For Report Q-2 '!$A$2:$AH$3476,33,0),"-")</f>
        <v>-</v>
      </c>
      <c r="AH2478" s="1" t="str">
        <f t="shared" si="38"/>
        <v>--</v>
      </c>
      <c r="AI2478" t="e">
        <v>#N/A</v>
      </c>
      <c r="AJ2478" t="e">
        <v>#N/A</v>
      </c>
      <c r="AK2478" t="e">
        <v>#N/A</v>
      </c>
    </row>
    <row r="2479" spans="1:37" x14ac:dyDescent="0.25">
      <c r="A2479" s="15">
        <v>9099899</v>
      </c>
      <c r="B2479" s="15" t="s">
        <v>739</v>
      </c>
      <c r="C2479" s="16">
        <v>44785</v>
      </c>
      <c r="D2479" s="15" t="s">
        <v>28</v>
      </c>
      <c r="E2479" s="1" t="s">
        <v>86</v>
      </c>
      <c r="F2479" s="15" t="s">
        <v>46</v>
      </c>
      <c r="G2479" s="1" t="s">
        <v>28</v>
      </c>
      <c r="H2479" s="17">
        <v>503.1</v>
      </c>
      <c r="I2479" s="18">
        <v>5.0309999999999999E-3</v>
      </c>
      <c r="J2479" s="1">
        <v>9078413</v>
      </c>
      <c r="K2479" s="1" t="s">
        <v>739</v>
      </c>
      <c r="L2479" s="19">
        <v>10290177.759199969</v>
      </c>
      <c r="M2479" s="1" t="s">
        <v>67</v>
      </c>
      <c r="N2479" s="1" t="s">
        <v>86</v>
      </c>
      <c r="O2479" s="1" t="s">
        <v>32</v>
      </c>
      <c r="P2479" s="20">
        <v>9078413</v>
      </c>
      <c r="Q2479" s="1" t="s">
        <v>340</v>
      </c>
      <c r="R2479" s="1" t="s">
        <v>89</v>
      </c>
      <c r="S2479" s="1" t="s">
        <v>80</v>
      </c>
      <c r="T2479" s="18">
        <f>IFERROR(VLOOKUP(A2479,'[1]For Report Q-2 '!$A$2:$T$3476,20,0),"-")</f>
        <v>5.0309999999999999E-3</v>
      </c>
      <c r="U2479" s="55">
        <f>IFERROR(VLOOKUP(A2479,'[1]For Report Q-2 '!$A$2:$U$3476,21,0),"-")</f>
        <v>0</v>
      </c>
      <c r="V2479" s="2" t="str">
        <f>IFERROR(VLOOKUP(A2479,'[1]For Report Q-2 '!$A$2:$V$3476,22,0),"-")</f>
        <v>-</v>
      </c>
      <c r="W2479" s="1">
        <f>IFERROR(VLOOKUP(A2479,'[1]For Report Q-2 '!$A$2:$W$3476,23,0),"-")</f>
        <v>0</v>
      </c>
      <c r="X2479" s="1"/>
      <c r="Y2479" s="1"/>
      <c r="Z2479" s="2" t="str">
        <f>IFERROR(VLOOKUP(A2479,'[1]For Report Q-2 '!$A$2:$Z$3476,26,0),"-")</f>
        <v>-</v>
      </c>
      <c r="AA2479" s="1" t="str">
        <f>IFERROR(VLOOKUP(A2479,'[1]For Report Q-2 '!$A$2:$AH$3476,27,0),"-")</f>
        <v>-</v>
      </c>
      <c r="AB2479" s="1" t="str">
        <f>IFERROR(VLOOKUP(A2479,'[1]For Report Q-2 '!$A$2:$AH$3476,28,0),"-")</f>
        <v>-</v>
      </c>
      <c r="AC2479" s="2" t="str">
        <f>IFERROR(VLOOKUP(A2479,'[1]For Report Q-2 '!$A$2:$AH$3476,29,0),"-")</f>
        <v>-</v>
      </c>
      <c r="AD2479" s="2" t="str">
        <f>IFERROR(VLOOKUP(A2479,'[1]For Report Q-2 '!$A$2:$AH$3476,30,0),"-")</f>
        <v>-</v>
      </c>
      <c r="AE2479" s="1" t="str">
        <f>IFERROR(VLOOKUP(A2479,'[1]For Report Q-2 '!$A$2:$AH$3476,31,0),"-")</f>
        <v>-</v>
      </c>
      <c r="AF2479" s="1" t="str">
        <f>IFERROR(VLOOKUP(A2479,'[1]For Report Q-2 '!$A$2:$AH$3476,32,0),"-")</f>
        <v>-</v>
      </c>
      <c r="AG2479" s="2" t="str">
        <f>IFERROR(VLOOKUP(A2479,'[1]For Report Q-2 '!$A$2:$AH$3476,33,0),"-")</f>
        <v>-</v>
      </c>
      <c r="AH2479" s="1" t="str">
        <f t="shared" si="38"/>
        <v>--</v>
      </c>
      <c r="AI2479" t="e">
        <v>#N/A</v>
      </c>
      <c r="AJ2479" t="e">
        <v>#N/A</v>
      </c>
      <c r="AK2479" t="e">
        <v>#N/A</v>
      </c>
    </row>
    <row r="2480" spans="1:37" x14ac:dyDescent="0.25">
      <c r="A2480" s="15">
        <v>9099928</v>
      </c>
      <c r="B2480" s="15" t="s">
        <v>739</v>
      </c>
      <c r="C2480" s="16">
        <v>44787</v>
      </c>
      <c r="D2480" s="15" t="s">
        <v>28</v>
      </c>
      <c r="E2480" s="1" t="s">
        <v>86</v>
      </c>
      <c r="F2480" s="15" t="s">
        <v>46</v>
      </c>
      <c r="G2480" s="1" t="s">
        <v>28</v>
      </c>
      <c r="H2480" s="17">
        <v>861</v>
      </c>
      <c r="I2480" s="18">
        <v>8.6099999999999996E-3</v>
      </c>
      <c r="J2480" s="1">
        <v>9078413</v>
      </c>
      <c r="K2480" s="1" t="s">
        <v>739</v>
      </c>
      <c r="L2480" s="19">
        <v>10290177.759199969</v>
      </c>
      <c r="M2480" s="1" t="s">
        <v>67</v>
      </c>
      <c r="N2480" s="1" t="s">
        <v>86</v>
      </c>
      <c r="O2480" s="1" t="s">
        <v>32</v>
      </c>
      <c r="P2480" s="20">
        <v>9078413</v>
      </c>
      <c r="Q2480" s="1" t="s">
        <v>340</v>
      </c>
      <c r="R2480" s="1" t="s">
        <v>89</v>
      </c>
      <c r="S2480" s="1" t="s">
        <v>80</v>
      </c>
      <c r="T2480" s="18">
        <f>IFERROR(VLOOKUP(A2480,'[1]For Report Q-2 '!$A$2:$T$3476,20,0),"-")</f>
        <v>8.6099999999999996E-3</v>
      </c>
      <c r="U2480" s="55">
        <f>IFERROR(VLOOKUP(A2480,'[1]For Report Q-2 '!$A$2:$U$3476,21,0),"-")</f>
        <v>0</v>
      </c>
      <c r="V2480" s="2" t="str">
        <f>IFERROR(VLOOKUP(A2480,'[1]For Report Q-2 '!$A$2:$V$3476,22,0),"-")</f>
        <v>-</v>
      </c>
      <c r="W2480" s="1">
        <f>IFERROR(VLOOKUP(A2480,'[1]For Report Q-2 '!$A$2:$W$3476,23,0),"-")</f>
        <v>0</v>
      </c>
      <c r="X2480" s="1"/>
      <c r="Y2480" s="1"/>
      <c r="Z2480" s="2" t="str">
        <f>IFERROR(VLOOKUP(A2480,'[1]For Report Q-2 '!$A$2:$Z$3476,26,0),"-")</f>
        <v>-</v>
      </c>
      <c r="AA2480" s="1" t="str">
        <f>IFERROR(VLOOKUP(A2480,'[1]For Report Q-2 '!$A$2:$AH$3476,27,0),"-")</f>
        <v>-</v>
      </c>
      <c r="AB2480" s="1" t="str">
        <f>IFERROR(VLOOKUP(A2480,'[1]For Report Q-2 '!$A$2:$AH$3476,28,0),"-")</f>
        <v>-</v>
      </c>
      <c r="AC2480" s="2" t="str">
        <f>IFERROR(VLOOKUP(A2480,'[1]For Report Q-2 '!$A$2:$AH$3476,29,0),"-")</f>
        <v>-</v>
      </c>
      <c r="AD2480" s="2" t="str">
        <f>IFERROR(VLOOKUP(A2480,'[1]For Report Q-2 '!$A$2:$AH$3476,30,0),"-")</f>
        <v>-</v>
      </c>
      <c r="AE2480" s="1" t="str">
        <f>IFERROR(VLOOKUP(A2480,'[1]For Report Q-2 '!$A$2:$AH$3476,31,0),"-")</f>
        <v>-</v>
      </c>
      <c r="AF2480" s="1" t="str">
        <f>IFERROR(VLOOKUP(A2480,'[1]For Report Q-2 '!$A$2:$AH$3476,32,0),"-")</f>
        <v>-</v>
      </c>
      <c r="AG2480" s="2" t="str">
        <f>IFERROR(VLOOKUP(A2480,'[1]For Report Q-2 '!$A$2:$AH$3476,33,0),"-")</f>
        <v>-</v>
      </c>
      <c r="AH2480" s="1" t="str">
        <f t="shared" si="38"/>
        <v>--</v>
      </c>
      <c r="AI2480" t="e">
        <v>#N/A</v>
      </c>
      <c r="AJ2480" t="e">
        <v>#N/A</v>
      </c>
      <c r="AK2480" t="e">
        <v>#N/A</v>
      </c>
    </row>
    <row r="2481" spans="1:37" x14ac:dyDescent="0.25">
      <c r="A2481" s="15">
        <v>9100275</v>
      </c>
      <c r="B2481" s="15" t="s">
        <v>739</v>
      </c>
      <c r="C2481" s="16">
        <v>44792</v>
      </c>
      <c r="D2481" s="15" t="s">
        <v>28</v>
      </c>
      <c r="E2481" s="1" t="s">
        <v>86</v>
      </c>
      <c r="F2481" s="15" t="s">
        <v>46</v>
      </c>
      <c r="G2481" s="1" t="s">
        <v>28</v>
      </c>
      <c r="H2481" s="17">
        <v>503.1</v>
      </c>
      <c r="I2481" s="18">
        <v>5.0309999999999999E-3</v>
      </c>
      <c r="J2481" s="1">
        <v>9078413</v>
      </c>
      <c r="K2481" s="1" t="s">
        <v>739</v>
      </c>
      <c r="L2481" s="19">
        <v>10290177.759199969</v>
      </c>
      <c r="M2481" s="1" t="s">
        <v>67</v>
      </c>
      <c r="N2481" s="1" t="s">
        <v>86</v>
      </c>
      <c r="O2481" s="1" t="s">
        <v>32</v>
      </c>
      <c r="P2481" s="20">
        <v>9078413</v>
      </c>
      <c r="Q2481" s="1" t="s">
        <v>340</v>
      </c>
      <c r="R2481" s="1" t="s">
        <v>89</v>
      </c>
      <c r="S2481" s="1" t="s">
        <v>80</v>
      </c>
      <c r="T2481" s="18">
        <f>IFERROR(VLOOKUP(A2481,'[1]For Report Q-2 '!$A$2:$T$3476,20,0),"-")</f>
        <v>5.0309999999999999E-3</v>
      </c>
      <c r="U2481" s="55">
        <f>IFERROR(VLOOKUP(A2481,'[1]For Report Q-2 '!$A$2:$U$3476,21,0),"-")</f>
        <v>0</v>
      </c>
      <c r="V2481" s="2" t="str">
        <f>IFERROR(VLOOKUP(A2481,'[1]For Report Q-2 '!$A$2:$V$3476,22,0),"-")</f>
        <v>-</v>
      </c>
      <c r="W2481" s="1">
        <f>IFERROR(VLOOKUP(A2481,'[1]For Report Q-2 '!$A$2:$W$3476,23,0),"-")</f>
        <v>0</v>
      </c>
      <c r="X2481" s="1"/>
      <c r="Y2481" s="1"/>
      <c r="Z2481" s="2" t="str">
        <f>IFERROR(VLOOKUP(A2481,'[1]For Report Q-2 '!$A$2:$Z$3476,26,0),"-")</f>
        <v>-</v>
      </c>
      <c r="AA2481" s="1" t="str">
        <f>IFERROR(VLOOKUP(A2481,'[1]For Report Q-2 '!$A$2:$AH$3476,27,0),"-")</f>
        <v>-</v>
      </c>
      <c r="AB2481" s="1" t="str">
        <f>IFERROR(VLOOKUP(A2481,'[1]For Report Q-2 '!$A$2:$AH$3476,28,0),"-")</f>
        <v>-</v>
      </c>
      <c r="AC2481" s="2" t="str">
        <f>IFERROR(VLOOKUP(A2481,'[1]For Report Q-2 '!$A$2:$AH$3476,29,0),"-")</f>
        <v>-</v>
      </c>
      <c r="AD2481" s="2" t="str">
        <f>IFERROR(VLOOKUP(A2481,'[1]For Report Q-2 '!$A$2:$AH$3476,30,0),"-")</f>
        <v>-</v>
      </c>
      <c r="AE2481" s="1" t="str">
        <f>IFERROR(VLOOKUP(A2481,'[1]For Report Q-2 '!$A$2:$AH$3476,31,0),"-")</f>
        <v>-</v>
      </c>
      <c r="AF2481" s="1" t="str">
        <f>IFERROR(VLOOKUP(A2481,'[1]For Report Q-2 '!$A$2:$AH$3476,32,0),"-")</f>
        <v>-</v>
      </c>
      <c r="AG2481" s="2" t="str">
        <f>IFERROR(VLOOKUP(A2481,'[1]For Report Q-2 '!$A$2:$AH$3476,33,0),"-")</f>
        <v>-</v>
      </c>
      <c r="AH2481" s="1" t="str">
        <f t="shared" si="38"/>
        <v>--</v>
      </c>
      <c r="AI2481" t="e">
        <v>#N/A</v>
      </c>
      <c r="AJ2481" t="e">
        <v>#N/A</v>
      </c>
      <c r="AK2481" t="e">
        <v>#N/A</v>
      </c>
    </row>
    <row r="2482" spans="1:37" x14ac:dyDescent="0.25">
      <c r="A2482" s="15">
        <v>9100276</v>
      </c>
      <c r="B2482" s="15" t="s">
        <v>739</v>
      </c>
      <c r="C2482" s="16">
        <v>44792</v>
      </c>
      <c r="D2482" s="15" t="s">
        <v>28</v>
      </c>
      <c r="E2482" s="1" t="s">
        <v>86</v>
      </c>
      <c r="F2482" s="15" t="s">
        <v>46</v>
      </c>
      <c r="G2482" s="1" t="s">
        <v>28</v>
      </c>
      <c r="H2482" s="17">
        <v>503.1</v>
      </c>
      <c r="I2482" s="18">
        <v>5.0309999999999999E-3</v>
      </c>
      <c r="J2482" s="1">
        <v>9078413</v>
      </c>
      <c r="K2482" s="1" t="s">
        <v>739</v>
      </c>
      <c r="L2482" s="19">
        <v>10290177.759199969</v>
      </c>
      <c r="M2482" s="1" t="s">
        <v>67</v>
      </c>
      <c r="N2482" s="1" t="s">
        <v>86</v>
      </c>
      <c r="O2482" s="1" t="s">
        <v>32</v>
      </c>
      <c r="P2482" s="20">
        <v>9078413</v>
      </c>
      <c r="Q2482" s="1" t="s">
        <v>340</v>
      </c>
      <c r="R2482" s="1" t="s">
        <v>89</v>
      </c>
      <c r="S2482" s="1" t="s">
        <v>80</v>
      </c>
      <c r="T2482" s="18">
        <f>IFERROR(VLOOKUP(A2482,'[1]For Report Q-2 '!$A$2:$T$3476,20,0),"-")</f>
        <v>5.0309999999999999E-3</v>
      </c>
      <c r="U2482" s="55">
        <f>IFERROR(VLOOKUP(A2482,'[1]For Report Q-2 '!$A$2:$U$3476,21,0),"-")</f>
        <v>0</v>
      </c>
      <c r="V2482" s="2" t="str">
        <f>IFERROR(VLOOKUP(A2482,'[1]For Report Q-2 '!$A$2:$V$3476,22,0),"-")</f>
        <v>-</v>
      </c>
      <c r="W2482" s="1">
        <f>IFERROR(VLOOKUP(A2482,'[1]For Report Q-2 '!$A$2:$W$3476,23,0),"-")</f>
        <v>0</v>
      </c>
      <c r="X2482" s="1"/>
      <c r="Y2482" s="1"/>
      <c r="Z2482" s="2" t="str">
        <f>IFERROR(VLOOKUP(A2482,'[1]For Report Q-2 '!$A$2:$Z$3476,26,0),"-")</f>
        <v>-</v>
      </c>
      <c r="AA2482" s="1" t="str">
        <f>IFERROR(VLOOKUP(A2482,'[1]For Report Q-2 '!$A$2:$AH$3476,27,0),"-")</f>
        <v>-</v>
      </c>
      <c r="AB2482" s="1" t="str">
        <f>IFERROR(VLOOKUP(A2482,'[1]For Report Q-2 '!$A$2:$AH$3476,28,0),"-")</f>
        <v>-</v>
      </c>
      <c r="AC2482" s="2" t="str">
        <f>IFERROR(VLOOKUP(A2482,'[1]For Report Q-2 '!$A$2:$AH$3476,29,0),"-")</f>
        <v>-</v>
      </c>
      <c r="AD2482" s="2" t="str">
        <f>IFERROR(VLOOKUP(A2482,'[1]For Report Q-2 '!$A$2:$AH$3476,30,0),"-")</f>
        <v>-</v>
      </c>
      <c r="AE2482" s="1" t="str">
        <f>IFERROR(VLOOKUP(A2482,'[1]For Report Q-2 '!$A$2:$AH$3476,31,0),"-")</f>
        <v>-</v>
      </c>
      <c r="AF2482" s="1" t="str">
        <f>IFERROR(VLOOKUP(A2482,'[1]For Report Q-2 '!$A$2:$AH$3476,32,0),"-")</f>
        <v>-</v>
      </c>
      <c r="AG2482" s="2" t="str">
        <f>IFERROR(VLOOKUP(A2482,'[1]For Report Q-2 '!$A$2:$AH$3476,33,0),"-")</f>
        <v>-</v>
      </c>
      <c r="AH2482" s="1" t="str">
        <f t="shared" si="38"/>
        <v>--</v>
      </c>
      <c r="AI2482" t="e">
        <v>#N/A</v>
      </c>
      <c r="AJ2482" t="e">
        <v>#N/A</v>
      </c>
      <c r="AK2482" t="e">
        <v>#N/A</v>
      </c>
    </row>
    <row r="2483" spans="1:37" x14ac:dyDescent="0.25">
      <c r="A2483" s="15">
        <v>9100277</v>
      </c>
      <c r="B2483" s="15" t="s">
        <v>739</v>
      </c>
      <c r="C2483" s="16">
        <v>44792</v>
      </c>
      <c r="D2483" s="15" t="s">
        <v>28</v>
      </c>
      <c r="E2483" s="1" t="s">
        <v>86</v>
      </c>
      <c r="F2483" s="15" t="s">
        <v>46</v>
      </c>
      <c r="G2483" s="1" t="s">
        <v>28</v>
      </c>
      <c r="H2483" s="17">
        <v>503.1</v>
      </c>
      <c r="I2483" s="18">
        <v>5.0309999999999999E-3</v>
      </c>
      <c r="J2483" s="1">
        <v>9078413</v>
      </c>
      <c r="K2483" s="1" t="s">
        <v>739</v>
      </c>
      <c r="L2483" s="19">
        <v>10290177.759199969</v>
      </c>
      <c r="M2483" s="1" t="s">
        <v>67</v>
      </c>
      <c r="N2483" s="1" t="s">
        <v>86</v>
      </c>
      <c r="O2483" s="1" t="s">
        <v>32</v>
      </c>
      <c r="P2483" s="20">
        <v>9078413</v>
      </c>
      <c r="Q2483" s="1" t="s">
        <v>340</v>
      </c>
      <c r="R2483" s="1" t="s">
        <v>89</v>
      </c>
      <c r="S2483" s="1" t="s">
        <v>80</v>
      </c>
      <c r="T2483" s="18">
        <f>IFERROR(VLOOKUP(A2483,'[1]For Report Q-2 '!$A$2:$T$3476,20,0),"-")</f>
        <v>5.0309999999999999E-3</v>
      </c>
      <c r="U2483" s="55">
        <f>IFERROR(VLOOKUP(A2483,'[1]For Report Q-2 '!$A$2:$U$3476,21,0),"-")</f>
        <v>0</v>
      </c>
      <c r="V2483" s="2" t="str">
        <f>IFERROR(VLOOKUP(A2483,'[1]For Report Q-2 '!$A$2:$V$3476,22,0),"-")</f>
        <v>-</v>
      </c>
      <c r="W2483" s="1">
        <f>IFERROR(VLOOKUP(A2483,'[1]For Report Q-2 '!$A$2:$W$3476,23,0),"-")</f>
        <v>0</v>
      </c>
      <c r="X2483" s="1"/>
      <c r="Y2483" s="1"/>
      <c r="Z2483" s="2" t="str">
        <f>IFERROR(VLOOKUP(A2483,'[1]For Report Q-2 '!$A$2:$Z$3476,26,0),"-")</f>
        <v>-</v>
      </c>
      <c r="AA2483" s="1" t="str">
        <f>IFERROR(VLOOKUP(A2483,'[1]For Report Q-2 '!$A$2:$AH$3476,27,0),"-")</f>
        <v>-</v>
      </c>
      <c r="AB2483" s="1" t="str">
        <f>IFERROR(VLOOKUP(A2483,'[1]For Report Q-2 '!$A$2:$AH$3476,28,0),"-")</f>
        <v>-</v>
      </c>
      <c r="AC2483" s="2" t="str">
        <f>IFERROR(VLOOKUP(A2483,'[1]For Report Q-2 '!$A$2:$AH$3476,29,0),"-")</f>
        <v>-</v>
      </c>
      <c r="AD2483" s="2" t="str">
        <f>IFERROR(VLOOKUP(A2483,'[1]For Report Q-2 '!$A$2:$AH$3476,30,0),"-")</f>
        <v>-</v>
      </c>
      <c r="AE2483" s="1" t="str">
        <f>IFERROR(VLOOKUP(A2483,'[1]For Report Q-2 '!$A$2:$AH$3476,31,0),"-")</f>
        <v>-</v>
      </c>
      <c r="AF2483" s="1" t="str">
        <f>IFERROR(VLOOKUP(A2483,'[1]For Report Q-2 '!$A$2:$AH$3476,32,0),"-")</f>
        <v>-</v>
      </c>
      <c r="AG2483" s="2" t="str">
        <f>IFERROR(VLOOKUP(A2483,'[1]For Report Q-2 '!$A$2:$AH$3476,33,0),"-")</f>
        <v>-</v>
      </c>
      <c r="AH2483" s="1" t="str">
        <f t="shared" si="38"/>
        <v>--</v>
      </c>
      <c r="AI2483" t="e">
        <v>#N/A</v>
      </c>
      <c r="AJ2483" t="e">
        <v>#N/A</v>
      </c>
      <c r="AK2483" t="e">
        <v>#N/A</v>
      </c>
    </row>
    <row r="2484" spans="1:37" x14ac:dyDescent="0.25">
      <c r="A2484" s="15">
        <v>9100278</v>
      </c>
      <c r="B2484" s="15" t="s">
        <v>739</v>
      </c>
      <c r="C2484" s="16">
        <v>44792</v>
      </c>
      <c r="D2484" s="15" t="s">
        <v>28</v>
      </c>
      <c r="E2484" s="1" t="s">
        <v>86</v>
      </c>
      <c r="F2484" s="15" t="s">
        <v>46</v>
      </c>
      <c r="G2484" s="1" t="s">
        <v>28</v>
      </c>
      <c r="H2484" s="17">
        <v>503.1</v>
      </c>
      <c r="I2484" s="18">
        <v>5.0309999999999999E-3</v>
      </c>
      <c r="J2484" s="1">
        <v>9078413</v>
      </c>
      <c r="K2484" s="1" t="s">
        <v>739</v>
      </c>
      <c r="L2484" s="19">
        <v>10290177.759199969</v>
      </c>
      <c r="M2484" s="1" t="s">
        <v>67</v>
      </c>
      <c r="N2484" s="1" t="s">
        <v>86</v>
      </c>
      <c r="O2484" s="1" t="s">
        <v>32</v>
      </c>
      <c r="P2484" s="20">
        <v>9078413</v>
      </c>
      <c r="Q2484" s="1" t="s">
        <v>340</v>
      </c>
      <c r="R2484" s="1" t="s">
        <v>89</v>
      </c>
      <c r="S2484" s="1" t="s">
        <v>80</v>
      </c>
      <c r="T2484" s="18">
        <f>IFERROR(VLOOKUP(A2484,'[1]For Report Q-2 '!$A$2:$T$3476,20,0),"-")</f>
        <v>5.0309999999999999E-3</v>
      </c>
      <c r="U2484" s="55">
        <f>IFERROR(VLOOKUP(A2484,'[1]For Report Q-2 '!$A$2:$U$3476,21,0),"-")</f>
        <v>0</v>
      </c>
      <c r="V2484" s="2" t="str">
        <f>IFERROR(VLOOKUP(A2484,'[1]For Report Q-2 '!$A$2:$V$3476,22,0),"-")</f>
        <v>-</v>
      </c>
      <c r="W2484" s="1">
        <f>IFERROR(VLOOKUP(A2484,'[1]For Report Q-2 '!$A$2:$W$3476,23,0),"-")</f>
        <v>0</v>
      </c>
      <c r="X2484" s="1"/>
      <c r="Y2484" s="1"/>
      <c r="Z2484" s="2" t="str">
        <f>IFERROR(VLOOKUP(A2484,'[1]For Report Q-2 '!$A$2:$Z$3476,26,0),"-")</f>
        <v>-</v>
      </c>
      <c r="AA2484" s="1" t="str">
        <f>IFERROR(VLOOKUP(A2484,'[1]For Report Q-2 '!$A$2:$AH$3476,27,0),"-")</f>
        <v>-</v>
      </c>
      <c r="AB2484" s="1" t="str">
        <f>IFERROR(VLOOKUP(A2484,'[1]For Report Q-2 '!$A$2:$AH$3476,28,0),"-")</f>
        <v>-</v>
      </c>
      <c r="AC2484" s="2" t="str">
        <f>IFERROR(VLOOKUP(A2484,'[1]For Report Q-2 '!$A$2:$AH$3476,29,0),"-")</f>
        <v>-</v>
      </c>
      <c r="AD2484" s="2" t="str">
        <f>IFERROR(VLOOKUP(A2484,'[1]For Report Q-2 '!$A$2:$AH$3476,30,0),"-")</f>
        <v>-</v>
      </c>
      <c r="AE2484" s="1" t="str">
        <f>IFERROR(VLOOKUP(A2484,'[1]For Report Q-2 '!$A$2:$AH$3476,31,0),"-")</f>
        <v>-</v>
      </c>
      <c r="AF2484" s="1" t="str">
        <f>IFERROR(VLOOKUP(A2484,'[1]For Report Q-2 '!$A$2:$AH$3476,32,0),"-")</f>
        <v>-</v>
      </c>
      <c r="AG2484" s="2" t="str">
        <f>IFERROR(VLOOKUP(A2484,'[1]For Report Q-2 '!$A$2:$AH$3476,33,0),"-")</f>
        <v>-</v>
      </c>
      <c r="AH2484" s="1" t="str">
        <f t="shared" si="38"/>
        <v>--</v>
      </c>
      <c r="AI2484" t="e">
        <v>#N/A</v>
      </c>
      <c r="AJ2484" t="e">
        <v>#N/A</v>
      </c>
      <c r="AK2484" t="e">
        <v>#N/A</v>
      </c>
    </row>
    <row r="2485" spans="1:37" x14ac:dyDescent="0.25">
      <c r="A2485" s="15">
        <v>9100279</v>
      </c>
      <c r="B2485" s="15" t="s">
        <v>739</v>
      </c>
      <c r="C2485" s="16">
        <v>44792</v>
      </c>
      <c r="D2485" s="15" t="s">
        <v>28</v>
      </c>
      <c r="E2485" s="1" t="s">
        <v>86</v>
      </c>
      <c r="F2485" s="15" t="s">
        <v>46</v>
      </c>
      <c r="G2485" s="1" t="s">
        <v>28</v>
      </c>
      <c r="H2485" s="17">
        <v>503.1</v>
      </c>
      <c r="I2485" s="18">
        <v>5.0309999999999999E-3</v>
      </c>
      <c r="J2485" s="1">
        <v>9078413</v>
      </c>
      <c r="K2485" s="1" t="s">
        <v>739</v>
      </c>
      <c r="L2485" s="19">
        <v>10290177.759199969</v>
      </c>
      <c r="M2485" s="1" t="s">
        <v>67</v>
      </c>
      <c r="N2485" s="1" t="s">
        <v>86</v>
      </c>
      <c r="O2485" s="1" t="s">
        <v>32</v>
      </c>
      <c r="P2485" s="20">
        <v>9078413</v>
      </c>
      <c r="Q2485" s="1" t="s">
        <v>340</v>
      </c>
      <c r="R2485" s="1" t="s">
        <v>89</v>
      </c>
      <c r="S2485" s="1" t="s">
        <v>80</v>
      </c>
      <c r="T2485" s="18">
        <f>IFERROR(VLOOKUP(A2485,'[1]For Report Q-2 '!$A$2:$T$3476,20,0),"-")</f>
        <v>5.0309999999999999E-3</v>
      </c>
      <c r="U2485" s="55">
        <f>IFERROR(VLOOKUP(A2485,'[1]For Report Q-2 '!$A$2:$U$3476,21,0),"-")</f>
        <v>0</v>
      </c>
      <c r="V2485" s="2" t="str">
        <f>IFERROR(VLOOKUP(A2485,'[1]For Report Q-2 '!$A$2:$V$3476,22,0),"-")</f>
        <v>-</v>
      </c>
      <c r="W2485" s="1">
        <f>IFERROR(VLOOKUP(A2485,'[1]For Report Q-2 '!$A$2:$W$3476,23,0),"-")</f>
        <v>0</v>
      </c>
      <c r="X2485" s="1"/>
      <c r="Y2485" s="1"/>
      <c r="Z2485" s="2" t="str">
        <f>IFERROR(VLOOKUP(A2485,'[1]For Report Q-2 '!$A$2:$Z$3476,26,0),"-")</f>
        <v>-</v>
      </c>
      <c r="AA2485" s="1" t="str">
        <f>IFERROR(VLOOKUP(A2485,'[1]For Report Q-2 '!$A$2:$AH$3476,27,0),"-")</f>
        <v>-</v>
      </c>
      <c r="AB2485" s="1" t="str">
        <f>IFERROR(VLOOKUP(A2485,'[1]For Report Q-2 '!$A$2:$AH$3476,28,0),"-")</f>
        <v>-</v>
      </c>
      <c r="AC2485" s="2" t="str">
        <f>IFERROR(VLOOKUP(A2485,'[1]For Report Q-2 '!$A$2:$AH$3476,29,0),"-")</f>
        <v>-</v>
      </c>
      <c r="AD2485" s="2" t="str">
        <f>IFERROR(VLOOKUP(A2485,'[1]For Report Q-2 '!$A$2:$AH$3476,30,0),"-")</f>
        <v>-</v>
      </c>
      <c r="AE2485" s="1" t="str">
        <f>IFERROR(VLOOKUP(A2485,'[1]For Report Q-2 '!$A$2:$AH$3476,31,0),"-")</f>
        <v>-</v>
      </c>
      <c r="AF2485" s="1" t="str">
        <f>IFERROR(VLOOKUP(A2485,'[1]For Report Q-2 '!$A$2:$AH$3476,32,0),"-")</f>
        <v>-</v>
      </c>
      <c r="AG2485" s="2" t="str">
        <f>IFERROR(VLOOKUP(A2485,'[1]For Report Q-2 '!$A$2:$AH$3476,33,0),"-")</f>
        <v>-</v>
      </c>
      <c r="AH2485" s="1" t="str">
        <f t="shared" si="38"/>
        <v>--</v>
      </c>
      <c r="AI2485" t="e">
        <v>#N/A</v>
      </c>
      <c r="AJ2485" t="e">
        <v>#N/A</v>
      </c>
      <c r="AK2485" t="e">
        <v>#N/A</v>
      </c>
    </row>
    <row r="2486" spans="1:37" x14ac:dyDescent="0.25">
      <c r="A2486" s="15">
        <v>9100280</v>
      </c>
      <c r="B2486" s="15" t="s">
        <v>739</v>
      </c>
      <c r="C2486" s="16">
        <v>44792</v>
      </c>
      <c r="D2486" s="15" t="s">
        <v>28</v>
      </c>
      <c r="E2486" s="1" t="s">
        <v>86</v>
      </c>
      <c r="F2486" s="15" t="s">
        <v>46</v>
      </c>
      <c r="G2486" s="1" t="s">
        <v>28</v>
      </c>
      <c r="H2486" s="17">
        <v>503.1</v>
      </c>
      <c r="I2486" s="18">
        <v>5.0309999999999999E-3</v>
      </c>
      <c r="J2486" s="1">
        <v>9078413</v>
      </c>
      <c r="K2486" s="1" t="s">
        <v>739</v>
      </c>
      <c r="L2486" s="19">
        <v>10290177.759199969</v>
      </c>
      <c r="M2486" s="1" t="s">
        <v>67</v>
      </c>
      <c r="N2486" s="1" t="s">
        <v>86</v>
      </c>
      <c r="O2486" s="1" t="s">
        <v>32</v>
      </c>
      <c r="P2486" s="20">
        <v>9078413</v>
      </c>
      <c r="Q2486" s="1" t="s">
        <v>340</v>
      </c>
      <c r="R2486" s="1" t="s">
        <v>89</v>
      </c>
      <c r="S2486" s="1" t="s">
        <v>80</v>
      </c>
      <c r="T2486" s="18">
        <f>IFERROR(VLOOKUP(A2486,'[1]For Report Q-2 '!$A$2:$T$3476,20,0),"-")</f>
        <v>5.0309999999999999E-3</v>
      </c>
      <c r="U2486" s="55">
        <f>IFERROR(VLOOKUP(A2486,'[1]For Report Q-2 '!$A$2:$U$3476,21,0),"-")</f>
        <v>0</v>
      </c>
      <c r="V2486" s="2" t="str">
        <f>IFERROR(VLOOKUP(A2486,'[1]For Report Q-2 '!$A$2:$V$3476,22,0),"-")</f>
        <v>-</v>
      </c>
      <c r="W2486" s="1">
        <f>IFERROR(VLOOKUP(A2486,'[1]For Report Q-2 '!$A$2:$W$3476,23,0),"-")</f>
        <v>0</v>
      </c>
      <c r="X2486" s="1"/>
      <c r="Y2486" s="1"/>
      <c r="Z2486" s="2" t="str">
        <f>IFERROR(VLOOKUP(A2486,'[1]For Report Q-2 '!$A$2:$Z$3476,26,0),"-")</f>
        <v>-</v>
      </c>
      <c r="AA2486" s="1" t="str">
        <f>IFERROR(VLOOKUP(A2486,'[1]For Report Q-2 '!$A$2:$AH$3476,27,0),"-")</f>
        <v>-</v>
      </c>
      <c r="AB2486" s="1" t="str">
        <f>IFERROR(VLOOKUP(A2486,'[1]For Report Q-2 '!$A$2:$AH$3476,28,0),"-")</f>
        <v>-</v>
      </c>
      <c r="AC2486" s="2" t="str">
        <f>IFERROR(VLOOKUP(A2486,'[1]For Report Q-2 '!$A$2:$AH$3476,29,0),"-")</f>
        <v>-</v>
      </c>
      <c r="AD2486" s="2" t="str">
        <f>IFERROR(VLOOKUP(A2486,'[1]For Report Q-2 '!$A$2:$AH$3476,30,0),"-")</f>
        <v>-</v>
      </c>
      <c r="AE2486" s="1" t="str">
        <f>IFERROR(VLOOKUP(A2486,'[1]For Report Q-2 '!$A$2:$AH$3476,31,0),"-")</f>
        <v>-</v>
      </c>
      <c r="AF2486" s="1" t="str">
        <f>IFERROR(VLOOKUP(A2486,'[1]For Report Q-2 '!$A$2:$AH$3476,32,0),"-")</f>
        <v>-</v>
      </c>
      <c r="AG2486" s="2" t="str">
        <f>IFERROR(VLOOKUP(A2486,'[1]For Report Q-2 '!$A$2:$AH$3476,33,0),"-")</f>
        <v>-</v>
      </c>
      <c r="AH2486" s="1" t="str">
        <f t="shared" si="38"/>
        <v>--</v>
      </c>
      <c r="AI2486" t="e">
        <v>#N/A</v>
      </c>
      <c r="AJ2486" t="e">
        <v>#N/A</v>
      </c>
      <c r="AK2486" t="e">
        <v>#N/A</v>
      </c>
    </row>
    <row r="2487" spans="1:37" x14ac:dyDescent="0.25">
      <c r="A2487" s="15">
        <v>9100281</v>
      </c>
      <c r="B2487" s="15" t="s">
        <v>739</v>
      </c>
      <c r="C2487" s="16">
        <v>44792</v>
      </c>
      <c r="D2487" s="15" t="s">
        <v>28</v>
      </c>
      <c r="E2487" s="1" t="s">
        <v>86</v>
      </c>
      <c r="F2487" s="15" t="s">
        <v>46</v>
      </c>
      <c r="G2487" s="1" t="s">
        <v>28</v>
      </c>
      <c r="H2487" s="17">
        <v>503.1</v>
      </c>
      <c r="I2487" s="18">
        <v>5.0309999999999999E-3</v>
      </c>
      <c r="J2487" s="1">
        <v>9078413</v>
      </c>
      <c r="K2487" s="1" t="s">
        <v>739</v>
      </c>
      <c r="L2487" s="19">
        <v>10290177.759199969</v>
      </c>
      <c r="M2487" s="1" t="s">
        <v>67</v>
      </c>
      <c r="N2487" s="1" t="s">
        <v>86</v>
      </c>
      <c r="O2487" s="1" t="s">
        <v>32</v>
      </c>
      <c r="P2487" s="20">
        <v>9078413</v>
      </c>
      <c r="Q2487" s="1" t="s">
        <v>340</v>
      </c>
      <c r="R2487" s="1" t="s">
        <v>89</v>
      </c>
      <c r="S2487" s="1" t="s">
        <v>80</v>
      </c>
      <c r="T2487" s="18">
        <f>IFERROR(VLOOKUP(A2487,'[1]For Report Q-2 '!$A$2:$T$3476,20,0),"-")</f>
        <v>5.0309999999999999E-3</v>
      </c>
      <c r="U2487" s="55">
        <f>IFERROR(VLOOKUP(A2487,'[1]For Report Q-2 '!$A$2:$U$3476,21,0),"-")</f>
        <v>0</v>
      </c>
      <c r="V2487" s="2" t="str">
        <f>IFERROR(VLOOKUP(A2487,'[1]For Report Q-2 '!$A$2:$V$3476,22,0),"-")</f>
        <v>-</v>
      </c>
      <c r="W2487" s="1">
        <f>IFERROR(VLOOKUP(A2487,'[1]For Report Q-2 '!$A$2:$W$3476,23,0),"-")</f>
        <v>0</v>
      </c>
      <c r="X2487" s="1"/>
      <c r="Y2487" s="1"/>
      <c r="Z2487" s="2" t="str">
        <f>IFERROR(VLOOKUP(A2487,'[1]For Report Q-2 '!$A$2:$Z$3476,26,0),"-")</f>
        <v>-</v>
      </c>
      <c r="AA2487" s="1" t="str">
        <f>IFERROR(VLOOKUP(A2487,'[1]For Report Q-2 '!$A$2:$AH$3476,27,0),"-")</f>
        <v>-</v>
      </c>
      <c r="AB2487" s="1" t="str">
        <f>IFERROR(VLOOKUP(A2487,'[1]For Report Q-2 '!$A$2:$AH$3476,28,0),"-")</f>
        <v>-</v>
      </c>
      <c r="AC2487" s="2" t="str">
        <f>IFERROR(VLOOKUP(A2487,'[1]For Report Q-2 '!$A$2:$AH$3476,29,0),"-")</f>
        <v>-</v>
      </c>
      <c r="AD2487" s="2" t="str">
        <f>IFERROR(VLOOKUP(A2487,'[1]For Report Q-2 '!$A$2:$AH$3476,30,0),"-")</f>
        <v>-</v>
      </c>
      <c r="AE2487" s="1" t="str">
        <f>IFERROR(VLOOKUP(A2487,'[1]For Report Q-2 '!$A$2:$AH$3476,31,0),"-")</f>
        <v>-</v>
      </c>
      <c r="AF2487" s="1" t="str">
        <f>IFERROR(VLOOKUP(A2487,'[1]For Report Q-2 '!$A$2:$AH$3476,32,0),"-")</f>
        <v>-</v>
      </c>
      <c r="AG2487" s="2" t="str">
        <f>IFERROR(VLOOKUP(A2487,'[1]For Report Q-2 '!$A$2:$AH$3476,33,0),"-")</f>
        <v>-</v>
      </c>
      <c r="AH2487" s="1" t="str">
        <f t="shared" si="38"/>
        <v>--</v>
      </c>
      <c r="AI2487" t="e">
        <v>#N/A</v>
      </c>
      <c r="AJ2487" t="e">
        <v>#N/A</v>
      </c>
      <c r="AK2487" t="e">
        <v>#N/A</v>
      </c>
    </row>
    <row r="2488" spans="1:37" x14ac:dyDescent="0.25">
      <c r="A2488" s="15">
        <v>9100282</v>
      </c>
      <c r="B2488" s="15" t="s">
        <v>739</v>
      </c>
      <c r="C2488" s="16">
        <v>44792</v>
      </c>
      <c r="D2488" s="15" t="s">
        <v>28</v>
      </c>
      <c r="E2488" s="1" t="s">
        <v>86</v>
      </c>
      <c r="F2488" s="15" t="s">
        <v>46</v>
      </c>
      <c r="G2488" s="1" t="s">
        <v>28</v>
      </c>
      <c r="H2488" s="17">
        <v>503.1</v>
      </c>
      <c r="I2488" s="18">
        <v>5.0309999999999999E-3</v>
      </c>
      <c r="J2488" s="1">
        <v>9078413</v>
      </c>
      <c r="K2488" s="1" t="s">
        <v>739</v>
      </c>
      <c r="L2488" s="19">
        <v>10290177.759199969</v>
      </c>
      <c r="M2488" s="1" t="s">
        <v>67</v>
      </c>
      <c r="N2488" s="1" t="s">
        <v>86</v>
      </c>
      <c r="O2488" s="1" t="s">
        <v>32</v>
      </c>
      <c r="P2488" s="20">
        <v>9078413</v>
      </c>
      <c r="Q2488" s="1" t="s">
        <v>340</v>
      </c>
      <c r="R2488" s="1" t="s">
        <v>89</v>
      </c>
      <c r="S2488" s="1" t="s">
        <v>80</v>
      </c>
      <c r="T2488" s="18">
        <f>IFERROR(VLOOKUP(A2488,'[1]For Report Q-2 '!$A$2:$T$3476,20,0),"-")</f>
        <v>5.0309999999999999E-3</v>
      </c>
      <c r="U2488" s="55">
        <f>IFERROR(VLOOKUP(A2488,'[1]For Report Q-2 '!$A$2:$U$3476,21,0),"-")</f>
        <v>0</v>
      </c>
      <c r="V2488" s="2" t="str">
        <f>IFERROR(VLOOKUP(A2488,'[1]For Report Q-2 '!$A$2:$V$3476,22,0),"-")</f>
        <v>-</v>
      </c>
      <c r="W2488" s="1">
        <f>IFERROR(VLOOKUP(A2488,'[1]For Report Q-2 '!$A$2:$W$3476,23,0),"-")</f>
        <v>0</v>
      </c>
      <c r="X2488" s="1"/>
      <c r="Y2488" s="1"/>
      <c r="Z2488" s="2" t="str">
        <f>IFERROR(VLOOKUP(A2488,'[1]For Report Q-2 '!$A$2:$Z$3476,26,0),"-")</f>
        <v>-</v>
      </c>
      <c r="AA2488" s="1" t="str">
        <f>IFERROR(VLOOKUP(A2488,'[1]For Report Q-2 '!$A$2:$AH$3476,27,0),"-")</f>
        <v>-</v>
      </c>
      <c r="AB2488" s="1" t="str">
        <f>IFERROR(VLOOKUP(A2488,'[1]For Report Q-2 '!$A$2:$AH$3476,28,0),"-")</f>
        <v>-</v>
      </c>
      <c r="AC2488" s="2" t="str">
        <f>IFERROR(VLOOKUP(A2488,'[1]For Report Q-2 '!$A$2:$AH$3476,29,0),"-")</f>
        <v>-</v>
      </c>
      <c r="AD2488" s="2" t="str">
        <f>IFERROR(VLOOKUP(A2488,'[1]For Report Q-2 '!$A$2:$AH$3476,30,0),"-")</f>
        <v>-</v>
      </c>
      <c r="AE2488" s="1" t="str">
        <f>IFERROR(VLOOKUP(A2488,'[1]For Report Q-2 '!$A$2:$AH$3476,31,0),"-")</f>
        <v>-</v>
      </c>
      <c r="AF2488" s="1" t="str">
        <f>IFERROR(VLOOKUP(A2488,'[1]For Report Q-2 '!$A$2:$AH$3476,32,0),"-")</f>
        <v>-</v>
      </c>
      <c r="AG2488" s="2" t="str">
        <f>IFERROR(VLOOKUP(A2488,'[1]For Report Q-2 '!$A$2:$AH$3476,33,0),"-")</f>
        <v>-</v>
      </c>
      <c r="AH2488" s="1" t="str">
        <f t="shared" si="38"/>
        <v>--</v>
      </c>
      <c r="AI2488" t="e">
        <v>#N/A</v>
      </c>
      <c r="AJ2488" t="e">
        <v>#N/A</v>
      </c>
      <c r="AK2488" t="e">
        <v>#N/A</v>
      </c>
    </row>
    <row r="2489" spans="1:37" x14ac:dyDescent="0.25">
      <c r="A2489" s="15">
        <v>9100283</v>
      </c>
      <c r="B2489" s="15" t="s">
        <v>739</v>
      </c>
      <c r="C2489" s="16">
        <v>44792</v>
      </c>
      <c r="D2489" s="15" t="s">
        <v>28</v>
      </c>
      <c r="E2489" s="1" t="s">
        <v>86</v>
      </c>
      <c r="F2489" s="15" t="s">
        <v>46</v>
      </c>
      <c r="G2489" s="1" t="s">
        <v>28</v>
      </c>
      <c r="H2489" s="17">
        <v>503.1</v>
      </c>
      <c r="I2489" s="18">
        <v>5.0309999999999999E-3</v>
      </c>
      <c r="J2489" s="1">
        <v>9078413</v>
      </c>
      <c r="K2489" s="1" t="s">
        <v>739</v>
      </c>
      <c r="L2489" s="19">
        <v>10290177.759199969</v>
      </c>
      <c r="M2489" s="1" t="s">
        <v>67</v>
      </c>
      <c r="N2489" s="1" t="s">
        <v>86</v>
      </c>
      <c r="O2489" s="1" t="s">
        <v>32</v>
      </c>
      <c r="P2489" s="20">
        <v>9078413</v>
      </c>
      <c r="Q2489" s="1" t="s">
        <v>340</v>
      </c>
      <c r="R2489" s="1" t="s">
        <v>89</v>
      </c>
      <c r="S2489" s="1" t="s">
        <v>80</v>
      </c>
      <c r="T2489" s="18">
        <f>IFERROR(VLOOKUP(A2489,'[1]For Report Q-2 '!$A$2:$T$3476,20,0),"-")</f>
        <v>5.0309999999999999E-3</v>
      </c>
      <c r="U2489" s="55">
        <f>IFERROR(VLOOKUP(A2489,'[1]For Report Q-2 '!$A$2:$U$3476,21,0),"-")</f>
        <v>0</v>
      </c>
      <c r="V2489" s="2" t="str">
        <f>IFERROR(VLOOKUP(A2489,'[1]For Report Q-2 '!$A$2:$V$3476,22,0),"-")</f>
        <v>-</v>
      </c>
      <c r="W2489" s="1">
        <f>IFERROR(VLOOKUP(A2489,'[1]For Report Q-2 '!$A$2:$W$3476,23,0),"-")</f>
        <v>0</v>
      </c>
      <c r="X2489" s="1"/>
      <c r="Y2489" s="1"/>
      <c r="Z2489" s="2" t="str">
        <f>IFERROR(VLOOKUP(A2489,'[1]For Report Q-2 '!$A$2:$Z$3476,26,0),"-")</f>
        <v>-</v>
      </c>
      <c r="AA2489" s="1" t="str">
        <f>IFERROR(VLOOKUP(A2489,'[1]For Report Q-2 '!$A$2:$AH$3476,27,0),"-")</f>
        <v>-</v>
      </c>
      <c r="AB2489" s="1" t="str">
        <f>IFERROR(VLOOKUP(A2489,'[1]For Report Q-2 '!$A$2:$AH$3476,28,0),"-")</f>
        <v>-</v>
      </c>
      <c r="AC2489" s="2" t="str">
        <f>IFERROR(VLOOKUP(A2489,'[1]For Report Q-2 '!$A$2:$AH$3476,29,0),"-")</f>
        <v>-</v>
      </c>
      <c r="AD2489" s="2" t="str">
        <f>IFERROR(VLOOKUP(A2489,'[1]For Report Q-2 '!$A$2:$AH$3476,30,0),"-")</f>
        <v>-</v>
      </c>
      <c r="AE2489" s="1" t="str">
        <f>IFERROR(VLOOKUP(A2489,'[1]For Report Q-2 '!$A$2:$AH$3476,31,0),"-")</f>
        <v>-</v>
      </c>
      <c r="AF2489" s="1" t="str">
        <f>IFERROR(VLOOKUP(A2489,'[1]For Report Q-2 '!$A$2:$AH$3476,32,0),"-")</f>
        <v>-</v>
      </c>
      <c r="AG2489" s="2" t="str">
        <f>IFERROR(VLOOKUP(A2489,'[1]For Report Q-2 '!$A$2:$AH$3476,33,0),"-")</f>
        <v>-</v>
      </c>
      <c r="AH2489" s="1" t="str">
        <f t="shared" si="38"/>
        <v>--</v>
      </c>
      <c r="AI2489" t="e">
        <v>#N/A</v>
      </c>
      <c r="AJ2489" t="e">
        <v>#N/A</v>
      </c>
      <c r="AK2489" t="e">
        <v>#N/A</v>
      </c>
    </row>
    <row r="2490" spans="1:37" x14ac:dyDescent="0.25">
      <c r="A2490" s="15">
        <v>9100284</v>
      </c>
      <c r="B2490" s="15" t="s">
        <v>739</v>
      </c>
      <c r="C2490" s="16">
        <v>44792</v>
      </c>
      <c r="D2490" s="15" t="s">
        <v>28</v>
      </c>
      <c r="E2490" s="1" t="s">
        <v>86</v>
      </c>
      <c r="F2490" s="15" t="s">
        <v>46</v>
      </c>
      <c r="G2490" s="1" t="s">
        <v>28</v>
      </c>
      <c r="H2490" s="17">
        <v>503.1</v>
      </c>
      <c r="I2490" s="18">
        <v>5.0309999999999999E-3</v>
      </c>
      <c r="J2490" s="1">
        <v>9078413</v>
      </c>
      <c r="K2490" s="1" t="s">
        <v>739</v>
      </c>
      <c r="L2490" s="19">
        <v>10290177.759199969</v>
      </c>
      <c r="M2490" s="1" t="s">
        <v>67</v>
      </c>
      <c r="N2490" s="1" t="s">
        <v>86</v>
      </c>
      <c r="O2490" s="1" t="s">
        <v>32</v>
      </c>
      <c r="P2490" s="20">
        <v>9078413</v>
      </c>
      <c r="Q2490" s="1" t="s">
        <v>340</v>
      </c>
      <c r="R2490" s="1" t="s">
        <v>89</v>
      </c>
      <c r="S2490" s="1" t="s">
        <v>80</v>
      </c>
      <c r="T2490" s="18">
        <f>IFERROR(VLOOKUP(A2490,'[1]For Report Q-2 '!$A$2:$T$3476,20,0),"-")</f>
        <v>5.0309999999999999E-3</v>
      </c>
      <c r="U2490" s="55">
        <f>IFERROR(VLOOKUP(A2490,'[1]For Report Q-2 '!$A$2:$U$3476,21,0),"-")</f>
        <v>0</v>
      </c>
      <c r="V2490" s="2" t="str">
        <f>IFERROR(VLOOKUP(A2490,'[1]For Report Q-2 '!$A$2:$V$3476,22,0),"-")</f>
        <v>-</v>
      </c>
      <c r="W2490" s="1">
        <f>IFERROR(VLOOKUP(A2490,'[1]For Report Q-2 '!$A$2:$W$3476,23,0),"-")</f>
        <v>0</v>
      </c>
      <c r="X2490" s="1"/>
      <c r="Y2490" s="1"/>
      <c r="Z2490" s="2" t="str">
        <f>IFERROR(VLOOKUP(A2490,'[1]For Report Q-2 '!$A$2:$Z$3476,26,0),"-")</f>
        <v>-</v>
      </c>
      <c r="AA2490" s="1" t="str">
        <f>IFERROR(VLOOKUP(A2490,'[1]For Report Q-2 '!$A$2:$AH$3476,27,0),"-")</f>
        <v>-</v>
      </c>
      <c r="AB2490" s="1" t="str">
        <f>IFERROR(VLOOKUP(A2490,'[1]For Report Q-2 '!$A$2:$AH$3476,28,0),"-")</f>
        <v>-</v>
      </c>
      <c r="AC2490" s="2" t="str">
        <f>IFERROR(VLOOKUP(A2490,'[1]For Report Q-2 '!$A$2:$AH$3476,29,0),"-")</f>
        <v>-</v>
      </c>
      <c r="AD2490" s="2" t="str">
        <f>IFERROR(VLOOKUP(A2490,'[1]For Report Q-2 '!$A$2:$AH$3476,30,0),"-")</f>
        <v>-</v>
      </c>
      <c r="AE2490" s="1" t="str">
        <f>IFERROR(VLOOKUP(A2490,'[1]For Report Q-2 '!$A$2:$AH$3476,31,0),"-")</f>
        <v>-</v>
      </c>
      <c r="AF2490" s="1" t="str">
        <f>IFERROR(VLOOKUP(A2490,'[1]For Report Q-2 '!$A$2:$AH$3476,32,0),"-")</f>
        <v>-</v>
      </c>
      <c r="AG2490" s="2" t="str">
        <f>IFERROR(VLOOKUP(A2490,'[1]For Report Q-2 '!$A$2:$AH$3476,33,0),"-")</f>
        <v>-</v>
      </c>
      <c r="AH2490" s="1" t="str">
        <f t="shared" si="38"/>
        <v>--</v>
      </c>
      <c r="AI2490" t="e">
        <v>#N/A</v>
      </c>
      <c r="AJ2490" t="e">
        <v>#N/A</v>
      </c>
      <c r="AK2490" t="e">
        <v>#N/A</v>
      </c>
    </row>
    <row r="2491" spans="1:37" x14ac:dyDescent="0.25">
      <c r="A2491" s="15">
        <v>9100285</v>
      </c>
      <c r="B2491" s="15" t="s">
        <v>739</v>
      </c>
      <c r="C2491" s="16">
        <v>44792</v>
      </c>
      <c r="D2491" s="15" t="s">
        <v>28</v>
      </c>
      <c r="E2491" s="1" t="s">
        <v>86</v>
      </c>
      <c r="F2491" s="15" t="s">
        <v>46</v>
      </c>
      <c r="G2491" s="1" t="s">
        <v>28</v>
      </c>
      <c r="H2491" s="17">
        <v>503.1</v>
      </c>
      <c r="I2491" s="18">
        <v>5.0309999999999999E-3</v>
      </c>
      <c r="J2491" s="1">
        <v>9078413</v>
      </c>
      <c r="K2491" s="1" t="s">
        <v>739</v>
      </c>
      <c r="L2491" s="19">
        <v>10290177.759199969</v>
      </c>
      <c r="M2491" s="1" t="s">
        <v>67</v>
      </c>
      <c r="N2491" s="1" t="s">
        <v>86</v>
      </c>
      <c r="O2491" s="1" t="s">
        <v>32</v>
      </c>
      <c r="P2491" s="20">
        <v>9078413</v>
      </c>
      <c r="Q2491" s="1" t="s">
        <v>340</v>
      </c>
      <c r="R2491" s="1" t="s">
        <v>89</v>
      </c>
      <c r="S2491" s="1" t="s">
        <v>80</v>
      </c>
      <c r="T2491" s="18">
        <f>IFERROR(VLOOKUP(A2491,'[1]For Report Q-2 '!$A$2:$T$3476,20,0),"-")</f>
        <v>5.0309999999999999E-3</v>
      </c>
      <c r="U2491" s="55">
        <f>IFERROR(VLOOKUP(A2491,'[1]For Report Q-2 '!$A$2:$U$3476,21,0),"-")</f>
        <v>0</v>
      </c>
      <c r="V2491" s="2" t="str">
        <f>IFERROR(VLOOKUP(A2491,'[1]For Report Q-2 '!$A$2:$V$3476,22,0),"-")</f>
        <v>-</v>
      </c>
      <c r="W2491" s="1">
        <f>IFERROR(VLOOKUP(A2491,'[1]For Report Q-2 '!$A$2:$W$3476,23,0),"-")</f>
        <v>0</v>
      </c>
      <c r="X2491" s="1"/>
      <c r="Y2491" s="1"/>
      <c r="Z2491" s="2" t="str">
        <f>IFERROR(VLOOKUP(A2491,'[1]For Report Q-2 '!$A$2:$Z$3476,26,0),"-")</f>
        <v>-</v>
      </c>
      <c r="AA2491" s="1" t="str">
        <f>IFERROR(VLOOKUP(A2491,'[1]For Report Q-2 '!$A$2:$AH$3476,27,0),"-")</f>
        <v>-</v>
      </c>
      <c r="AB2491" s="1" t="str">
        <f>IFERROR(VLOOKUP(A2491,'[1]For Report Q-2 '!$A$2:$AH$3476,28,0),"-")</f>
        <v>-</v>
      </c>
      <c r="AC2491" s="2" t="str">
        <f>IFERROR(VLOOKUP(A2491,'[1]For Report Q-2 '!$A$2:$AH$3476,29,0),"-")</f>
        <v>-</v>
      </c>
      <c r="AD2491" s="2" t="str">
        <f>IFERROR(VLOOKUP(A2491,'[1]For Report Q-2 '!$A$2:$AH$3476,30,0),"-")</f>
        <v>-</v>
      </c>
      <c r="AE2491" s="1" t="str">
        <f>IFERROR(VLOOKUP(A2491,'[1]For Report Q-2 '!$A$2:$AH$3476,31,0),"-")</f>
        <v>-</v>
      </c>
      <c r="AF2491" s="1" t="str">
        <f>IFERROR(VLOOKUP(A2491,'[1]For Report Q-2 '!$A$2:$AH$3476,32,0),"-")</f>
        <v>-</v>
      </c>
      <c r="AG2491" s="2" t="str">
        <f>IFERROR(VLOOKUP(A2491,'[1]For Report Q-2 '!$A$2:$AH$3476,33,0),"-")</f>
        <v>-</v>
      </c>
      <c r="AH2491" s="1" t="str">
        <f t="shared" si="38"/>
        <v>--</v>
      </c>
      <c r="AI2491" t="e">
        <v>#N/A</v>
      </c>
      <c r="AJ2491" t="e">
        <v>#N/A</v>
      </c>
      <c r="AK2491" t="e">
        <v>#N/A</v>
      </c>
    </row>
    <row r="2492" spans="1:37" x14ac:dyDescent="0.25">
      <c r="A2492" s="15">
        <v>9100286</v>
      </c>
      <c r="B2492" s="15" t="s">
        <v>739</v>
      </c>
      <c r="C2492" s="16">
        <v>44792</v>
      </c>
      <c r="D2492" s="15" t="s">
        <v>28</v>
      </c>
      <c r="E2492" s="1" t="s">
        <v>86</v>
      </c>
      <c r="F2492" s="15" t="s">
        <v>46</v>
      </c>
      <c r="G2492" s="1" t="s">
        <v>28</v>
      </c>
      <c r="H2492" s="17">
        <v>503.1</v>
      </c>
      <c r="I2492" s="18">
        <v>5.0309999999999999E-3</v>
      </c>
      <c r="J2492" s="1">
        <v>9078413</v>
      </c>
      <c r="K2492" s="1" t="s">
        <v>739</v>
      </c>
      <c r="L2492" s="19">
        <v>10290177.759199969</v>
      </c>
      <c r="M2492" s="1" t="s">
        <v>67</v>
      </c>
      <c r="N2492" s="1" t="s">
        <v>86</v>
      </c>
      <c r="O2492" s="1" t="s">
        <v>32</v>
      </c>
      <c r="P2492" s="20">
        <v>9078413</v>
      </c>
      <c r="Q2492" s="1" t="s">
        <v>340</v>
      </c>
      <c r="R2492" s="1" t="s">
        <v>89</v>
      </c>
      <c r="S2492" s="1" t="s">
        <v>80</v>
      </c>
      <c r="T2492" s="18">
        <f>IFERROR(VLOOKUP(A2492,'[1]For Report Q-2 '!$A$2:$T$3476,20,0),"-")</f>
        <v>5.0309999999999999E-3</v>
      </c>
      <c r="U2492" s="55">
        <f>IFERROR(VLOOKUP(A2492,'[1]For Report Q-2 '!$A$2:$U$3476,21,0),"-")</f>
        <v>0</v>
      </c>
      <c r="V2492" s="2" t="str">
        <f>IFERROR(VLOOKUP(A2492,'[1]For Report Q-2 '!$A$2:$V$3476,22,0),"-")</f>
        <v>-</v>
      </c>
      <c r="W2492" s="1">
        <f>IFERROR(VLOOKUP(A2492,'[1]For Report Q-2 '!$A$2:$W$3476,23,0),"-")</f>
        <v>0</v>
      </c>
      <c r="X2492" s="1"/>
      <c r="Y2492" s="1"/>
      <c r="Z2492" s="2" t="str">
        <f>IFERROR(VLOOKUP(A2492,'[1]For Report Q-2 '!$A$2:$Z$3476,26,0),"-")</f>
        <v>-</v>
      </c>
      <c r="AA2492" s="1" t="str">
        <f>IFERROR(VLOOKUP(A2492,'[1]For Report Q-2 '!$A$2:$AH$3476,27,0),"-")</f>
        <v>-</v>
      </c>
      <c r="AB2492" s="1" t="str">
        <f>IFERROR(VLOOKUP(A2492,'[1]For Report Q-2 '!$A$2:$AH$3476,28,0),"-")</f>
        <v>-</v>
      </c>
      <c r="AC2492" s="2" t="str">
        <f>IFERROR(VLOOKUP(A2492,'[1]For Report Q-2 '!$A$2:$AH$3476,29,0),"-")</f>
        <v>-</v>
      </c>
      <c r="AD2492" s="2" t="str">
        <f>IFERROR(VLOOKUP(A2492,'[1]For Report Q-2 '!$A$2:$AH$3476,30,0),"-")</f>
        <v>-</v>
      </c>
      <c r="AE2492" s="1" t="str">
        <f>IFERROR(VLOOKUP(A2492,'[1]For Report Q-2 '!$A$2:$AH$3476,31,0),"-")</f>
        <v>-</v>
      </c>
      <c r="AF2492" s="1" t="str">
        <f>IFERROR(VLOOKUP(A2492,'[1]For Report Q-2 '!$A$2:$AH$3476,32,0),"-")</f>
        <v>-</v>
      </c>
      <c r="AG2492" s="2" t="str">
        <f>IFERROR(VLOOKUP(A2492,'[1]For Report Q-2 '!$A$2:$AH$3476,33,0),"-")</f>
        <v>-</v>
      </c>
      <c r="AH2492" s="1" t="str">
        <f t="shared" si="38"/>
        <v>--</v>
      </c>
      <c r="AI2492" t="e">
        <v>#N/A</v>
      </c>
      <c r="AJ2492" t="e">
        <v>#N/A</v>
      </c>
      <c r="AK2492" t="e">
        <v>#N/A</v>
      </c>
    </row>
    <row r="2493" spans="1:37" x14ac:dyDescent="0.25">
      <c r="A2493" s="15">
        <v>9100287</v>
      </c>
      <c r="B2493" s="15" t="s">
        <v>739</v>
      </c>
      <c r="C2493" s="16">
        <v>44792</v>
      </c>
      <c r="D2493" s="15" t="s">
        <v>28</v>
      </c>
      <c r="E2493" s="1" t="s">
        <v>86</v>
      </c>
      <c r="F2493" s="15" t="s">
        <v>46</v>
      </c>
      <c r="G2493" s="1" t="s">
        <v>28</v>
      </c>
      <c r="H2493" s="17">
        <v>503.1</v>
      </c>
      <c r="I2493" s="18">
        <v>5.0309999999999999E-3</v>
      </c>
      <c r="J2493" s="1">
        <v>9078413</v>
      </c>
      <c r="K2493" s="1" t="s">
        <v>739</v>
      </c>
      <c r="L2493" s="19">
        <v>10290177.759199969</v>
      </c>
      <c r="M2493" s="1" t="s">
        <v>67</v>
      </c>
      <c r="N2493" s="1" t="s">
        <v>86</v>
      </c>
      <c r="O2493" s="1" t="s">
        <v>32</v>
      </c>
      <c r="P2493" s="20">
        <v>9078413</v>
      </c>
      <c r="Q2493" s="1" t="s">
        <v>340</v>
      </c>
      <c r="R2493" s="1" t="s">
        <v>89</v>
      </c>
      <c r="S2493" s="1" t="s">
        <v>80</v>
      </c>
      <c r="T2493" s="18">
        <f>IFERROR(VLOOKUP(A2493,'[1]For Report Q-2 '!$A$2:$T$3476,20,0),"-")</f>
        <v>5.0309999999999999E-3</v>
      </c>
      <c r="U2493" s="55">
        <f>IFERROR(VLOOKUP(A2493,'[1]For Report Q-2 '!$A$2:$U$3476,21,0),"-")</f>
        <v>0</v>
      </c>
      <c r="V2493" s="2" t="str">
        <f>IFERROR(VLOOKUP(A2493,'[1]For Report Q-2 '!$A$2:$V$3476,22,0),"-")</f>
        <v>-</v>
      </c>
      <c r="W2493" s="1">
        <f>IFERROR(VLOOKUP(A2493,'[1]For Report Q-2 '!$A$2:$W$3476,23,0),"-")</f>
        <v>0</v>
      </c>
      <c r="X2493" s="1"/>
      <c r="Y2493" s="1"/>
      <c r="Z2493" s="2" t="str">
        <f>IFERROR(VLOOKUP(A2493,'[1]For Report Q-2 '!$A$2:$Z$3476,26,0),"-")</f>
        <v>-</v>
      </c>
      <c r="AA2493" s="1" t="str">
        <f>IFERROR(VLOOKUP(A2493,'[1]For Report Q-2 '!$A$2:$AH$3476,27,0),"-")</f>
        <v>-</v>
      </c>
      <c r="AB2493" s="1" t="str">
        <f>IFERROR(VLOOKUP(A2493,'[1]For Report Q-2 '!$A$2:$AH$3476,28,0),"-")</f>
        <v>-</v>
      </c>
      <c r="AC2493" s="2" t="str">
        <f>IFERROR(VLOOKUP(A2493,'[1]For Report Q-2 '!$A$2:$AH$3476,29,0),"-")</f>
        <v>-</v>
      </c>
      <c r="AD2493" s="2" t="str">
        <f>IFERROR(VLOOKUP(A2493,'[1]For Report Q-2 '!$A$2:$AH$3476,30,0),"-")</f>
        <v>-</v>
      </c>
      <c r="AE2493" s="1" t="str">
        <f>IFERROR(VLOOKUP(A2493,'[1]For Report Q-2 '!$A$2:$AH$3476,31,0),"-")</f>
        <v>-</v>
      </c>
      <c r="AF2493" s="1" t="str">
        <f>IFERROR(VLOOKUP(A2493,'[1]For Report Q-2 '!$A$2:$AH$3476,32,0),"-")</f>
        <v>-</v>
      </c>
      <c r="AG2493" s="2" t="str">
        <f>IFERROR(VLOOKUP(A2493,'[1]For Report Q-2 '!$A$2:$AH$3476,33,0),"-")</f>
        <v>-</v>
      </c>
      <c r="AH2493" s="1" t="str">
        <f t="shared" si="38"/>
        <v>--</v>
      </c>
      <c r="AI2493" t="e">
        <v>#N/A</v>
      </c>
      <c r="AJ2493" t="e">
        <v>#N/A</v>
      </c>
      <c r="AK2493" t="e">
        <v>#N/A</v>
      </c>
    </row>
    <row r="2494" spans="1:37" x14ac:dyDescent="0.25">
      <c r="A2494" s="15">
        <v>9100288</v>
      </c>
      <c r="B2494" s="15" t="s">
        <v>739</v>
      </c>
      <c r="C2494" s="16">
        <v>44792</v>
      </c>
      <c r="D2494" s="15" t="s">
        <v>28</v>
      </c>
      <c r="E2494" s="1" t="s">
        <v>86</v>
      </c>
      <c r="F2494" s="15" t="s">
        <v>46</v>
      </c>
      <c r="G2494" s="1" t="s">
        <v>28</v>
      </c>
      <c r="H2494" s="17">
        <v>503.1</v>
      </c>
      <c r="I2494" s="18">
        <v>5.0309999999999999E-3</v>
      </c>
      <c r="J2494" s="1">
        <v>9078413</v>
      </c>
      <c r="K2494" s="1" t="s">
        <v>739</v>
      </c>
      <c r="L2494" s="19">
        <v>10290177.759199969</v>
      </c>
      <c r="M2494" s="1" t="s">
        <v>67</v>
      </c>
      <c r="N2494" s="1" t="s">
        <v>86</v>
      </c>
      <c r="O2494" s="1" t="s">
        <v>32</v>
      </c>
      <c r="P2494" s="20">
        <v>9078413</v>
      </c>
      <c r="Q2494" s="1" t="s">
        <v>340</v>
      </c>
      <c r="R2494" s="1" t="s">
        <v>89</v>
      </c>
      <c r="S2494" s="1" t="s">
        <v>80</v>
      </c>
      <c r="T2494" s="18">
        <f>IFERROR(VLOOKUP(A2494,'[1]For Report Q-2 '!$A$2:$T$3476,20,0),"-")</f>
        <v>5.0309999999999999E-3</v>
      </c>
      <c r="U2494" s="55">
        <f>IFERROR(VLOOKUP(A2494,'[1]For Report Q-2 '!$A$2:$U$3476,21,0),"-")</f>
        <v>0</v>
      </c>
      <c r="V2494" s="2" t="str">
        <f>IFERROR(VLOOKUP(A2494,'[1]For Report Q-2 '!$A$2:$V$3476,22,0),"-")</f>
        <v>-</v>
      </c>
      <c r="W2494" s="1">
        <f>IFERROR(VLOOKUP(A2494,'[1]For Report Q-2 '!$A$2:$W$3476,23,0),"-")</f>
        <v>0</v>
      </c>
      <c r="X2494" s="1"/>
      <c r="Y2494" s="1"/>
      <c r="Z2494" s="2" t="str">
        <f>IFERROR(VLOOKUP(A2494,'[1]For Report Q-2 '!$A$2:$Z$3476,26,0),"-")</f>
        <v>-</v>
      </c>
      <c r="AA2494" s="1" t="str">
        <f>IFERROR(VLOOKUP(A2494,'[1]For Report Q-2 '!$A$2:$AH$3476,27,0),"-")</f>
        <v>-</v>
      </c>
      <c r="AB2494" s="1" t="str">
        <f>IFERROR(VLOOKUP(A2494,'[1]For Report Q-2 '!$A$2:$AH$3476,28,0),"-")</f>
        <v>-</v>
      </c>
      <c r="AC2494" s="2" t="str">
        <f>IFERROR(VLOOKUP(A2494,'[1]For Report Q-2 '!$A$2:$AH$3476,29,0),"-")</f>
        <v>-</v>
      </c>
      <c r="AD2494" s="2" t="str">
        <f>IFERROR(VLOOKUP(A2494,'[1]For Report Q-2 '!$A$2:$AH$3476,30,0),"-")</f>
        <v>-</v>
      </c>
      <c r="AE2494" s="1" t="str">
        <f>IFERROR(VLOOKUP(A2494,'[1]For Report Q-2 '!$A$2:$AH$3476,31,0),"-")</f>
        <v>-</v>
      </c>
      <c r="AF2494" s="1" t="str">
        <f>IFERROR(VLOOKUP(A2494,'[1]For Report Q-2 '!$A$2:$AH$3476,32,0),"-")</f>
        <v>-</v>
      </c>
      <c r="AG2494" s="2" t="str">
        <f>IFERROR(VLOOKUP(A2494,'[1]For Report Q-2 '!$A$2:$AH$3476,33,0),"-")</f>
        <v>-</v>
      </c>
      <c r="AH2494" s="1" t="str">
        <f t="shared" si="38"/>
        <v>--</v>
      </c>
      <c r="AI2494" t="e">
        <v>#N/A</v>
      </c>
      <c r="AJ2494" t="e">
        <v>#N/A</v>
      </c>
      <c r="AK2494" t="e">
        <v>#N/A</v>
      </c>
    </row>
    <row r="2495" spans="1:37" x14ac:dyDescent="0.25">
      <c r="A2495" s="15">
        <v>9100289</v>
      </c>
      <c r="B2495" s="15" t="s">
        <v>739</v>
      </c>
      <c r="C2495" s="16">
        <v>44792</v>
      </c>
      <c r="D2495" s="15" t="s">
        <v>28</v>
      </c>
      <c r="E2495" s="1" t="s">
        <v>86</v>
      </c>
      <c r="F2495" s="15" t="s">
        <v>46</v>
      </c>
      <c r="G2495" s="1" t="s">
        <v>28</v>
      </c>
      <c r="H2495" s="17">
        <v>503.1</v>
      </c>
      <c r="I2495" s="18">
        <v>5.0309999999999999E-3</v>
      </c>
      <c r="J2495" s="1">
        <v>9078413</v>
      </c>
      <c r="K2495" s="1" t="s">
        <v>739</v>
      </c>
      <c r="L2495" s="19">
        <v>10290177.759199969</v>
      </c>
      <c r="M2495" s="1" t="s">
        <v>67</v>
      </c>
      <c r="N2495" s="1" t="s">
        <v>86</v>
      </c>
      <c r="O2495" s="1" t="s">
        <v>32</v>
      </c>
      <c r="P2495" s="20">
        <v>9078413</v>
      </c>
      <c r="Q2495" s="1" t="s">
        <v>340</v>
      </c>
      <c r="R2495" s="1" t="s">
        <v>89</v>
      </c>
      <c r="S2495" s="1" t="s">
        <v>80</v>
      </c>
      <c r="T2495" s="18">
        <f>IFERROR(VLOOKUP(A2495,'[1]For Report Q-2 '!$A$2:$T$3476,20,0),"-")</f>
        <v>5.0309999999999999E-3</v>
      </c>
      <c r="U2495" s="55">
        <f>IFERROR(VLOOKUP(A2495,'[1]For Report Q-2 '!$A$2:$U$3476,21,0),"-")</f>
        <v>0</v>
      </c>
      <c r="V2495" s="2" t="str">
        <f>IFERROR(VLOOKUP(A2495,'[1]For Report Q-2 '!$A$2:$V$3476,22,0),"-")</f>
        <v>-</v>
      </c>
      <c r="W2495" s="1">
        <f>IFERROR(VLOOKUP(A2495,'[1]For Report Q-2 '!$A$2:$W$3476,23,0),"-")</f>
        <v>0</v>
      </c>
      <c r="X2495" s="1"/>
      <c r="Y2495" s="1"/>
      <c r="Z2495" s="2" t="str">
        <f>IFERROR(VLOOKUP(A2495,'[1]For Report Q-2 '!$A$2:$Z$3476,26,0),"-")</f>
        <v>-</v>
      </c>
      <c r="AA2495" s="1" t="str">
        <f>IFERROR(VLOOKUP(A2495,'[1]For Report Q-2 '!$A$2:$AH$3476,27,0),"-")</f>
        <v>-</v>
      </c>
      <c r="AB2495" s="1" t="str">
        <f>IFERROR(VLOOKUP(A2495,'[1]For Report Q-2 '!$A$2:$AH$3476,28,0),"-")</f>
        <v>-</v>
      </c>
      <c r="AC2495" s="2" t="str">
        <f>IFERROR(VLOOKUP(A2495,'[1]For Report Q-2 '!$A$2:$AH$3476,29,0),"-")</f>
        <v>-</v>
      </c>
      <c r="AD2495" s="2" t="str">
        <f>IFERROR(VLOOKUP(A2495,'[1]For Report Q-2 '!$A$2:$AH$3476,30,0),"-")</f>
        <v>-</v>
      </c>
      <c r="AE2495" s="1" t="str">
        <f>IFERROR(VLOOKUP(A2495,'[1]For Report Q-2 '!$A$2:$AH$3476,31,0),"-")</f>
        <v>-</v>
      </c>
      <c r="AF2495" s="1" t="str">
        <f>IFERROR(VLOOKUP(A2495,'[1]For Report Q-2 '!$A$2:$AH$3476,32,0),"-")</f>
        <v>-</v>
      </c>
      <c r="AG2495" s="2" t="str">
        <f>IFERROR(VLOOKUP(A2495,'[1]For Report Q-2 '!$A$2:$AH$3476,33,0),"-")</f>
        <v>-</v>
      </c>
      <c r="AH2495" s="1" t="str">
        <f t="shared" si="38"/>
        <v>--</v>
      </c>
      <c r="AI2495" t="e">
        <v>#N/A</v>
      </c>
      <c r="AJ2495" t="e">
        <v>#N/A</v>
      </c>
      <c r="AK2495" t="e">
        <v>#N/A</v>
      </c>
    </row>
    <row r="2496" spans="1:37" x14ac:dyDescent="0.25">
      <c r="A2496" s="15">
        <v>9100290</v>
      </c>
      <c r="B2496" s="15" t="s">
        <v>739</v>
      </c>
      <c r="C2496" s="16">
        <v>44792</v>
      </c>
      <c r="D2496" s="15" t="s">
        <v>28</v>
      </c>
      <c r="E2496" s="1" t="s">
        <v>86</v>
      </c>
      <c r="F2496" s="15" t="s">
        <v>46</v>
      </c>
      <c r="G2496" s="1" t="s">
        <v>28</v>
      </c>
      <c r="H2496" s="17">
        <v>503.1</v>
      </c>
      <c r="I2496" s="18">
        <v>5.0309999999999999E-3</v>
      </c>
      <c r="J2496" s="1">
        <v>9078413</v>
      </c>
      <c r="K2496" s="1" t="s">
        <v>739</v>
      </c>
      <c r="L2496" s="19">
        <v>10290177.759199969</v>
      </c>
      <c r="M2496" s="1" t="s">
        <v>67</v>
      </c>
      <c r="N2496" s="1" t="s">
        <v>86</v>
      </c>
      <c r="O2496" s="1" t="s">
        <v>32</v>
      </c>
      <c r="P2496" s="20">
        <v>9078413</v>
      </c>
      <c r="Q2496" s="1" t="s">
        <v>340</v>
      </c>
      <c r="R2496" s="1" t="s">
        <v>89</v>
      </c>
      <c r="S2496" s="1" t="s">
        <v>80</v>
      </c>
      <c r="T2496" s="18">
        <f>IFERROR(VLOOKUP(A2496,'[1]For Report Q-2 '!$A$2:$T$3476,20,0),"-")</f>
        <v>5.0309999999999999E-3</v>
      </c>
      <c r="U2496" s="55">
        <f>IFERROR(VLOOKUP(A2496,'[1]For Report Q-2 '!$A$2:$U$3476,21,0),"-")</f>
        <v>0</v>
      </c>
      <c r="V2496" s="2" t="str">
        <f>IFERROR(VLOOKUP(A2496,'[1]For Report Q-2 '!$A$2:$V$3476,22,0),"-")</f>
        <v>-</v>
      </c>
      <c r="W2496" s="1">
        <f>IFERROR(VLOOKUP(A2496,'[1]For Report Q-2 '!$A$2:$W$3476,23,0),"-")</f>
        <v>0</v>
      </c>
      <c r="X2496" s="1"/>
      <c r="Y2496" s="1"/>
      <c r="Z2496" s="2" t="str">
        <f>IFERROR(VLOOKUP(A2496,'[1]For Report Q-2 '!$A$2:$Z$3476,26,0),"-")</f>
        <v>-</v>
      </c>
      <c r="AA2496" s="1" t="str">
        <f>IFERROR(VLOOKUP(A2496,'[1]For Report Q-2 '!$A$2:$AH$3476,27,0),"-")</f>
        <v>-</v>
      </c>
      <c r="AB2496" s="1" t="str">
        <f>IFERROR(VLOOKUP(A2496,'[1]For Report Q-2 '!$A$2:$AH$3476,28,0),"-")</f>
        <v>-</v>
      </c>
      <c r="AC2496" s="2" t="str">
        <f>IFERROR(VLOOKUP(A2496,'[1]For Report Q-2 '!$A$2:$AH$3476,29,0),"-")</f>
        <v>-</v>
      </c>
      <c r="AD2496" s="2" t="str">
        <f>IFERROR(VLOOKUP(A2496,'[1]For Report Q-2 '!$A$2:$AH$3476,30,0),"-")</f>
        <v>-</v>
      </c>
      <c r="AE2496" s="1" t="str">
        <f>IFERROR(VLOOKUP(A2496,'[1]For Report Q-2 '!$A$2:$AH$3476,31,0),"-")</f>
        <v>-</v>
      </c>
      <c r="AF2496" s="1" t="str">
        <f>IFERROR(VLOOKUP(A2496,'[1]For Report Q-2 '!$A$2:$AH$3476,32,0),"-")</f>
        <v>-</v>
      </c>
      <c r="AG2496" s="2" t="str">
        <f>IFERROR(VLOOKUP(A2496,'[1]For Report Q-2 '!$A$2:$AH$3476,33,0),"-")</f>
        <v>-</v>
      </c>
      <c r="AH2496" s="1" t="str">
        <f t="shared" si="38"/>
        <v>--</v>
      </c>
      <c r="AI2496" t="e">
        <v>#N/A</v>
      </c>
      <c r="AJ2496" t="e">
        <v>#N/A</v>
      </c>
      <c r="AK2496" t="e">
        <v>#N/A</v>
      </c>
    </row>
    <row r="2497" spans="1:37" x14ac:dyDescent="0.25">
      <c r="A2497" s="15">
        <v>9100292</v>
      </c>
      <c r="B2497" s="15" t="s">
        <v>739</v>
      </c>
      <c r="C2497" s="16">
        <v>44792</v>
      </c>
      <c r="D2497" s="15" t="s">
        <v>28</v>
      </c>
      <c r="E2497" s="1" t="s">
        <v>86</v>
      </c>
      <c r="F2497" s="15" t="s">
        <v>46</v>
      </c>
      <c r="G2497" s="1" t="s">
        <v>28</v>
      </c>
      <c r="H2497" s="17">
        <v>503.1</v>
      </c>
      <c r="I2497" s="18">
        <v>5.0309999999999999E-3</v>
      </c>
      <c r="J2497" s="1">
        <v>9078413</v>
      </c>
      <c r="K2497" s="1" t="s">
        <v>739</v>
      </c>
      <c r="L2497" s="19">
        <v>10290177.759199969</v>
      </c>
      <c r="M2497" s="1" t="s">
        <v>67</v>
      </c>
      <c r="N2497" s="1" t="s">
        <v>86</v>
      </c>
      <c r="O2497" s="1" t="s">
        <v>32</v>
      </c>
      <c r="P2497" s="20">
        <v>9078413</v>
      </c>
      <c r="Q2497" s="1" t="s">
        <v>340</v>
      </c>
      <c r="R2497" s="1" t="s">
        <v>89</v>
      </c>
      <c r="S2497" s="1" t="s">
        <v>80</v>
      </c>
      <c r="T2497" s="18">
        <f>IFERROR(VLOOKUP(A2497,'[1]For Report Q-2 '!$A$2:$T$3476,20,0),"-")</f>
        <v>5.0309999999999999E-3</v>
      </c>
      <c r="U2497" s="55">
        <f>IFERROR(VLOOKUP(A2497,'[1]For Report Q-2 '!$A$2:$U$3476,21,0),"-")</f>
        <v>0</v>
      </c>
      <c r="V2497" s="2" t="str">
        <f>IFERROR(VLOOKUP(A2497,'[1]For Report Q-2 '!$A$2:$V$3476,22,0),"-")</f>
        <v>-</v>
      </c>
      <c r="W2497" s="1">
        <f>IFERROR(VLOOKUP(A2497,'[1]For Report Q-2 '!$A$2:$W$3476,23,0),"-")</f>
        <v>0</v>
      </c>
      <c r="X2497" s="1"/>
      <c r="Y2497" s="1"/>
      <c r="Z2497" s="2" t="str">
        <f>IFERROR(VLOOKUP(A2497,'[1]For Report Q-2 '!$A$2:$Z$3476,26,0),"-")</f>
        <v>-</v>
      </c>
      <c r="AA2497" s="1" t="str">
        <f>IFERROR(VLOOKUP(A2497,'[1]For Report Q-2 '!$A$2:$AH$3476,27,0),"-")</f>
        <v>-</v>
      </c>
      <c r="AB2497" s="1" t="str">
        <f>IFERROR(VLOOKUP(A2497,'[1]For Report Q-2 '!$A$2:$AH$3476,28,0),"-")</f>
        <v>-</v>
      </c>
      <c r="AC2497" s="2" t="str">
        <f>IFERROR(VLOOKUP(A2497,'[1]For Report Q-2 '!$A$2:$AH$3476,29,0),"-")</f>
        <v>-</v>
      </c>
      <c r="AD2497" s="2" t="str">
        <f>IFERROR(VLOOKUP(A2497,'[1]For Report Q-2 '!$A$2:$AH$3476,30,0),"-")</f>
        <v>-</v>
      </c>
      <c r="AE2497" s="1" t="str">
        <f>IFERROR(VLOOKUP(A2497,'[1]For Report Q-2 '!$A$2:$AH$3476,31,0),"-")</f>
        <v>-</v>
      </c>
      <c r="AF2497" s="1" t="str">
        <f>IFERROR(VLOOKUP(A2497,'[1]For Report Q-2 '!$A$2:$AH$3476,32,0),"-")</f>
        <v>-</v>
      </c>
      <c r="AG2497" s="2" t="str">
        <f>IFERROR(VLOOKUP(A2497,'[1]For Report Q-2 '!$A$2:$AH$3476,33,0),"-")</f>
        <v>-</v>
      </c>
      <c r="AH2497" s="1" t="str">
        <f t="shared" si="38"/>
        <v>--</v>
      </c>
      <c r="AI2497" t="e">
        <v>#N/A</v>
      </c>
      <c r="AJ2497" t="e">
        <v>#N/A</v>
      </c>
      <c r="AK2497" t="e">
        <v>#N/A</v>
      </c>
    </row>
    <row r="2498" spans="1:37" x14ac:dyDescent="0.25">
      <c r="A2498" s="15">
        <v>9100299</v>
      </c>
      <c r="B2498" s="15" t="s">
        <v>739</v>
      </c>
      <c r="C2498" s="16">
        <v>44792</v>
      </c>
      <c r="D2498" s="15" t="s">
        <v>28</v>
      </c>
      <c r="E2498" s="1" t="s">
        <v>86</v>
      </c>
      <c r="F2498" s="15" t="s">
        <v>46</v>
      </c>
      <c r="G2498" s="1" t="s">
        <v>28</v>
      </c>
      <c r="H2498" s="17">
        <v>503.1</v>
      </c>
      <c r="I2498" s="18">
        <v>5.0309999999999999E-3</v>
      </c>
      <c r="J2498" s="1">
        <v>9078413</v>
      </c>
      <c r="K2498" s="1" t="s">
        <v>739</v>
      </c>
      <c r="L2498" s="19">
        <v>10290177.759199969</v>
      </c>
      <c r="M2498" s="1" t="s">
        <v>67</v>
      </c>
      <c r="N2498" s="1" t="s">
        <v>86</v>
      </c>
      <c r="O2498" s="1" t="s">
        <v>32</v>
      </c>
      <c r="P2498" s="20">
        <v>9078413</v>
      </c>
      <c r="Q2498" s="1" t="s">
        <v>340</v>
      </c>
      <c r="R2498" s="1" t="s">
        <v>89</v>
      </c>
      <c r="S2498" s="1" t="s">
        <v>80</v>
      </c>
      <c r="T2498" s="18">
        <f>IFERROR(VLOOKUP(A2498,'[1]For Report Q-2 '!$A$2:$T$3476,20,0),"-")</f>
        <v>5.0309999999999999E-3</v>
      </c>
      <c r="U2498" s="55">
        <f>IFERROR(VLOOKUP(A2498,'[1]For Report Q-2 '!$A$2:$U$3476,21,0),"-")</f>
        <v>0</v>
      </c>
      <c r="V2498" s="2" t="str">
        <f>IFERROR(VLOOKUP(A2498,'[1]For Report Q-2 '!$A$2:$V$3476,22,0),"-")</f>
        <v>-</v>
      </c>
      <c r="W2498" s="1">
        <f>IFERROR(VLOOKUP(A2498,'[1]For Report Q-2 '!$A$2:$W$3476,23,0),"-")</f>
        <v>0</v>
      </c>
      <c r="X2498" s="1"/>
      <c r="Y2498" s="1"/>
      <c r="Z2498" s="2" t="str">
        <f>IFERROR(VLOOKUP(A2498,'[1]For Report Q-2 '!$A$2:$Z$3476,26,0),"-")</f>
        <v>-</v>
      </c>
      <c r="AA2498" s="1" t="str">
        <f>IFERROR(VLOOKUP(A2498,'[1]For Report Q-2 '!$A$2:$AH$3476,27,0),"-")</f>
        <v>-</v>
      </c>
      <c r="AB2498" s="1" t="str">
        <f>IFERROR(VLOOKUP(A2498,'[1]For Report Q-2 '!$A$2:$AH$3476,28,0),"-")</f>
        <v>-</v>
      </c>
      <c r="AC2498" s="2" t="str">
        <f>IFERROR(VLOOKUP(A2498,'[1]For Report Q-2 '!$A$2:$AH$3476,29,0),"-")</f>
        <v>-</v>
      </c>
      <c r="AD2498" s="2" t="str">
        <f>IFERROR(VLOOKUP(A2498,'[1]For Report Q-2 '!$A$2:$AH$3476,30,0),"-")</f>
        <v>-</v>
      </c>
      <c r="AE2498" s="1" t="str">
        <f>IFERROR(VLOOKUP(A2498,'[1]For Report Q-2 '!$A$2:$AH$3476,31,0),"-")</f>
        <v>-</v>
      </c>
      <c r="AF2498" s="1" t="str">
        <f>IFERROR(VLOOKUP(A2498,'[1]For Report Q-2 '!$A$2:$AH$3476,32,0),"-")</f>
        <v>-</v>
      </c>
      <c r="AG2498" s="2" t="str">
        <f>IFERROR(VLOOKUP(A2498,'[1]For Report Q-2 '!$A$2:$AH$3476,33,0),"-")</f>
        <v>-</v>
      </c>
      <c r="AH2498" s="1" t="str">
        <f t="shared" si="38"/>
        <v>--</v>
      </c>
      <c r="AI2498" t="e">
        <v>#N/A</v>
      </c>
      <c r="AJ2498" t="e">
        <v>#N/A</v>
      </c>
      <c r="AK2498" t="e">
        <v>#N/A</v>
      </c>
    </row>
    <row r="2499" spans="1:37" x14ac:dyDescent="0.25">
      <c r="A2499" s="15">
        <v>9100300</v>
      </c>
      <c r="B2499" s="15" t="s">
        <v>739</v>
      </c>
      <c r="C2499" s="16">
        <v>44792</v>
      </c>
      <c r="D2499" s="15" t="s">
        <v>28</v>
      </c>
      <c r="E2499" s="1" t="s">
        <v>86</v>
      </c>
      <c r="F2499" s="15" t="s">
        <v>46</v>
      </c>
      <c r="G2499" s="1" t="s">
        <v>28</v>
      </c>
      <c r="H2499" s="17">
        <v>503.1</v>
      </c>
      <c r="I2499" s="18">
        <v>5.0309999999999999E-3</v>
      </c>
      <c r="J2499" s="1">
        <v>9078413</v>
      </c>
      <c r="K2499" s="1" t="s">
        <v>739</v>
      </c>
      <c r="L2499" s="19">
        <v>10290177.759199969</v>
      </c>
      <c r="M2499" s="1" t="s">
        <v>67</v>
      </c>
      <c r="N2499" s="1" t="s">
        <v>86</v>
      </c>
      <c r="O2499" s="1" t="s">
        <v>32</v>
      </c>
      <c r="P2499" s="20">
        <v>9078413</v>
      </c>
      <c r="Q2499" s="1" t="s">
        <v>340</v>
      </c>
      <c r="R2499" s="1" t="s">
        <v>89</v>
      </c>
      <c r="S2499" s="1" t="s">
        <v>80</v>
      </c>
      <c r="T2499" s="18">
        <f>IFERROR(VLOOKUP(A2499,'[1]For Report Q-2 '!$A$2:$T$3476,20,0),"-")</f>
        <v>5.0309999999999999E-3</v>
      </c>
      <c r="U2499" s="55">
        <f>IFERROR(VLOOKUP(A2499,'[1]For Report Q-2 '!$A$2:$U$3476,21,0),"-")</f>
        <v>0</v>
      </c>
      <c r="V2499" s="2" t="str">
        <f>IFERROR(VLOOKUP(A2499,'[1]For Report Q-2 '!$A$2:$V$3476,22,0),"-")</f>
        <v>-</v>
      </c>
      <c r="W2499" s="1">
        <f>IFERROR(VLOOKUP(A2499,'[1]For Report Q-2 '!$A$2:$W$3476,23,0),"-")</f>
        <v>0</v>
      </c>
      <c r="X2499" s="1"/>
      <c r="Y2499" s="1"/>
      <c r="Z2499" s="2" t="str">
        <f>IFERROR(VLOOKUP(A2499,'[1]For Report Q-2 '!$A$2:$Z$3476,26,0),"-")</f>
        <v>-</v>
      </c>
      <c r="AA2499" s="1" t="str">
        <f>IFERROR(VLOOKUP(A2499,'[1]For Report Q-2 '!$A$2:$AH$3476,27,0),"-")</f>
        <v>-</v>
      </c>
      <c r="AB2499" s="1" t="str">
        <f>IFERROR(VLOOKUP(A2499,'[1]For Report Q-2 '!$A$2:$AH$3476,28,0),"-")</f>
        <v>-</v>
      </c>
      <c r="AC2499" s="2" t="str">
        <f>IFERROR(VLOOKUP(A2499,'[1]For Report Q-2 '!$A$2:$AH$3476,29,0),"-")</f>
        <v>-</v>
      </c>
      <c r="AD2499" s="2" t="str">
        <f>IFERROR(VLOOKUP(A2499,'[1]For Report Q-2 '!$A$2:$AH$3476,30,0),"-")</f>
        <v>-</v>
      </c>
      <c r="AE2499" s="1" t="str">
        <f>IFERROR(VLOOKUP(A2499,'[1]For Report Q-2 '!$A$2:$AH$3476,31,0),"-")</f>
        <v>-</v>
      </c>
      <c r="AF2499" s="1" t="str">
        <f>IFERROR(VLOOKUP(A2499,'[1]For Report Q-2 '!$A$2:$AH$3476,32,0),"-")</f>
        <v>-</v>
      </c>
      <c r="AG2499" s="2" t="str">
        <f>IFERROR(VLOOKUP(A2499,'[1]For Report Q-2 '!$A$2:$AH$3476,33,0),"-")</f>
        <v>-</v>
      </c>
      <c r="AH2499" s="1" t="str">
        <f t="shared" ref="AH2499:AH2562" si="39">AF2499&amp;AB2499</f>
        <v>--</v>
      </c>
      <c r="AI2499" t="e">
        <v>#N/A</v>
      </c>
      <c r="AJ2499" t="e">
        <v>#N/A</v>
      </c>
      <c r="AK2499" t="e">
        <v>#N/A</v>
      </c>
    </row>
    <row r="2500" spans="1:37" x14ac:dyDescent="0.25">
      <c r="A2500" s="15">
        <v>9100301</v>
      </c>
      <c r="B2500" s="15" t="s">
        <v>739</v>
      </c>
      <c r="C2500" s="16">
        <v>44792</v>
      </c>
      <c r="D2500" s="15" t="s">
        <v>28</v>
      </c>
      <c r="E2500" s="1" t="s">
        <v>86</v>
      </c>
      <c r="F2500" s="15" t="s">
        <v>46</v>
      </c>
      <c r="G2500" s="1" t="s">
        <v>28</v>
      </c>
      <c r="H2500" s="17">
        <v>503.1</v>
      </c>
      <c r="I2500" s="18">
        <v>5.0309999999999999E-3</v>
      </c>
      <c r="J2500" s="1">
        <v>9078413</v>
      </c>
      <c r="K2500" s="1" t="s">
        <v>739</v>
      </c>
      <c r="L2500" s="19">
        <v>10290177.759199969</v>
      </c>
      <c r="M2500" s="1" t="s">
        <v>67</v>
      </c>
      <c r="N2500" s="1" t="s">
        <v>86</v>
      </c>
      <c r="O2500" s="1" t="s">
        <v>32</v>
      </c>
      <c r="P2500" s="20">
        <v>9078413</v>
      </c>
      <c r="Q2500" s="1" t="s">
        <v>340</v>
      </c>
      <c r="R2500" s="1" t="s">
        <v>89</v>
      </c>
      <c r="S2500" s="1" t="s">
        <v>80</v>
      </c>
      <c r="T2500" s="18">
        <f>IFERROR(VLOOKUP(A2500,'[1]For Report Q-2 '!$A$2:$T$3476,20,0),"-")</f>
        <v>5.0309999999999999E-3</v>
      </c>
      <c r="U2500" s="55">
        <f>IFERROR(VLOOKUP(A2500,'[1]For Report Q-2 '!$A$2:$U$3476,21,0),"-")</f>
        <v>0</v>
      </c>
      <c r="V2500" s="2" t="str">
        <f>IFERROR(VLOOKUP(A2500,'[1]For Report Q-2 '!$A$2:$V$3476,22,0),"-")</f>
        <v>-</v>
      </c>
      <c r="W2500" s="1">
        <f>IFERROR(VLOOKUP(A2500,'[1]For Report Q-2 '!$A$2:$W$3476,23,0),"-")</f>
        <v>0</v>
      </c>
      <c r="X2500" s="1"/>
      <c r="Y2500" s="1"/>
      <c r="Z2500" s="2" t="str">
        <f>IFERROR(VLOOKUP(A2500,'[1]For Report Q-2 '!$A$2:$Z$3476,26,0),"-")</f>
        <v>-</v>
      </c>
      <c r="AA2500" s="1" t="str">
        <f>IFERROR(VLOOKUP(A2500,'[1]For Report Q-2 '!$A$2:$AH$3476,27,0),"-")</f>
        <v>-</v>
      </c>
      <c r="AB2500" s="1" t="str">
        <f>IFERROR(VLOOKUP(A2500,'[1]For Report Q-2 '!$A$2:$AH$3476,28,0),"-")</f>
        <v>-</v>
      </c>
      <c r="AC2500" s="2" t="str">
        <f>IFERROR(VLOOKUP(A2500,'[1]For Report Q-2 '!$A$2:$AH$3476,29,0),"-")</f>
        <v>-</v>
      </c>
      <c r="AD2500" s="2" t="str">
        <f>IFERROR(VLOOKUP(A2500,'[1]For Report Q-2 '!$A$2:$AH$3476,30,0),"-")</f>
        <v>-</v>
      </c>
      <c r="AE2500" s="1" t="str">
        <f>IFERROR(VLOOKUP(A2500,'[1]For Report Q-2 '!$A$2:$AH$3476,31,0),"-")</f>
        <v>-</v>
      </c>
      <c r="AF2500" s="1" t="str">
        <f>IFERROR(VLOOKUP(A2500,'[1]For Report Q-2 '!$A$2:$AH$3476,32,0),"-")</f>
        <v>-</v>
      </c>
      <c r="AG2500" s="2" t="str">
        <f>IFERROR(VLOOKUP(A2500,'[1]For Report Q-2 '!$A$2:$AH$3476,33,0),"-")</f>
        <v>-</v>
      </c>
      <c r="AH2500" s="1" t="str">
        <f t="shared" si="39"/>
        <v>--</v>
      </c>
      <c r="AI2500" t="e">
        <v>#N/A</v>
      </c>
      <c r="AJ2500" t="e">
        <v>#N/A</v>
      </c>
      <c r="AK2500" t="e">
        <v>#N/A</v>
      </c>
    </row>
    <row r="2501" spans="1:37" x14ac:dyDescent="0.25">
      <c r="A2501" s="15">
        <v>9100724</v>
      </c>
      <c r="B2501" s="15" t="s">
        <v>739</v>
      </c>
      <c r="C2501" s="16">
        <v>44798</v>
      </c>
      <c r="D2501" s="15" t="s">
        <v>56</v>
      </c>
      <c r="E2501" s="1" t="s">
        <v>86</v>
      </c>
      <c r="F2501" s="15" t="s">
        <v>46</v>
      </c>
      <c r="G2501" s="1" t="s">
        <v>56</v>
      </c>
      <c r="H2501" s="17">
        <v>1056.51</v>
      </c>
      <c r="I2501" s="18">
        <v>1.0565099999999999E-2</v>
      </c>
      <c r="J2501" s="1">
        <v>9078413</v>
      </c>
      <c r="K2501" s="1" t="s">
        <v>739</v>
      </c>
      <c r="L2501" s="19">
        <v>10290177.759199969</v>
      </c>
      <c r="M2501" s="1" t="s">
        <v>67</v>
      </c>
      <c r="N2501" s="1" t="s">
        <v>86</v>
      </c>
      <c r="O2501" s="1" t="s">
        <v>59</v>
      </c>
      <c r="P2501" s="20">
        <v>9078413</v>
      </c>
      <c r="Q2501" s="1" t="s">
        <v>340</v>
      </c>
      <c r="R2501" s="1" t="s">
        <v>89</v>
      </c>
      <c r="S2501" s="1" t="s">
        <v>80</v>
      </c>
      <c r="T2501" s="18">
        <f>IFERROR(VLOOKUP(A2501,'[1]For Report Q-2 '!$A$2:$T$3476,20,0),"-")</f>
        <v>1.0565099999999999E-2</v>
      </c>
      <c r="U2501" s="55">
        <f>IFERROR(VLOOKUP(A2501,'[1]For Report Q-2 '!$A$2:$U$3476,21,0),"-")</f>
        <v>0</v>
      </c>
      <c r="V2501" s="2" t="str">
        <f>IFERROR(VLOOKUP(A2501,'[1]For Report Q-2 '!$A$2:$V$3476,22,0),"-")</f>
        <v>-</v>
      </c>
      <c r="W2501" s="1">
        <f>IFERROR(VLOOKUP(A2501,'[1]For Report Q-2 '!$A$2:$W$3476,23,0),"-")</f>
        <v>0</v>
      </c>
      <c r="X2501" s="1"/>
      <c r="Y2501" s="1"/>
      <c r="Z2501" s="2" t="str">
        <f>IFERROR(VLOOKUP(A2501,'[1]For Report Q-2 '!$A$2:$Z$3476,26,0),"-")</f>
        <v>-</v>
      </c>
      <c r="AA2501" s="1" t="str">
        <f>IFERROR(VLOOKUP(A2501,'[1]For Report Q-2 '!$A$2:$AH$3476,27,0),"-")</f>
        <v>-</v>
      </c>
      <c r="AB2501" s="1" t="str">
        <f>IFERROR(VLOOKUP(A2501,'[1]For Report Q-2 '!$A$2:$AH$3476,28,0),"-")</f>
        <v>-</v>
      </c>
      <c r="AC2501" s="2" t="str">
        <f>IFERROR(VLOOKUP(A2501,'[1]For Report Q-2 '!$A$2:$AH$3476,29,0),"-")</f>
        <v>-</v>
      </c>
      <c r="AD2501" s="2" t="str">
        <f>IFERROR(VLOOKUP(A2501,'[1]For Report Q-2 '!$A$2:$AH$3476,30,0),"-")</f>
        <v>-</v>
      </c>
      <c r="AE2501" s="1" t="str">
        <f>IFERROR(VLOOKUP(A2501,'[1]For Report Q-2 '!$A$2:$AH$3476,31,0),"-")</f>
        <v>-</v>
      </c>
      <c r="AF2501" s="1" t="str">
        <f>IFERROR(VLOOKUP(A2501,'[1]For Report Q-2 '!$A$2:$AH$3476,32,0),"-")</f>
        <v>-</v>
      </c>
      <c r="AG2501" s="2" t="str">
        <f>IFERROR(VLOOKUP(A2501,'[1]For Report Q-2 '!$A$2:$AH$3476,33,0),"-")</f>
        <v>-</v>
      </c>
      <c r="AH2501" s="1" t="str">
        <f t="shared" si="39"/>
        <v>--</v>
      </c>
      <c r="AI2501" t="e">
        <v>#N/A</v>
      </c>
      <c r="AJ2501" t="e">
        <v>#N/A</v>
      </c>
      <c r="AK2501" t="e">
        <v>#N/A</v>
      </c>
    </row>
    <row r="2502" spans="1:37" x14ac:dyDescent="0.25">
      <c r="A2502" s="15">
        <v>9100725</v>
      </c>
      <c r="B2502" s="15" t="s">
        <v>739</v>
      </c>
      <c r="C2502" s="16">
        <v>44798</v>
      </c>
      <c r="D2502" s="15" t="s">
        <v>56</v>
      </c>
      <c r="E2502" s="1" t="s">
        <v>86</v>
      </c>
      <c r="F2502" s="15" t="s">
        <v>46</v>
      </c>
      <c r="G2502" s="1" t="s">
        <v>56</v>
      </c>
      <c r="H2502" s="17">
        <v>1056.51</v>
      </c>
      <c r="I2502" s="18">
        <v>1.0565099999999999E-2</v>
      </c>
      <c r="J2502" s="1">
        <v>9078413</v>
      </c>
      <c r="K2502" s="1" t="s">
        <v>739</v>
      </c>
      <c r="L2502" s="19">
        <v>10290177.759199969</v>
      </c>
      <c r="M2502" s="1" t="s">
        <v>67</v>
      </c>
      <c r="N2502" s="1" t="s">
        <v>86</v>
      </c>
      <c r="O2502" s="1" t="s">
        <v>59</v>
      </c>
      <c r="P2502" s="20">
        <v>9078413</v>
      </c>
      <c r="Q2502" s="1" t="s">
        <v>340</v>
      </c>
      <c r="R2502" s="1" t="s">
        <v>89</v>
      </c>
      <c r="S2502" s="1" t="s">
        <v>80</v>
      </c>
      <c r="T2502" s="18">
        <f>IFERROR(VLOOKUP(A2502,'[1]For Report Q-2 '!$A$2:$T$3476,20,0),"-")</f>
        <v>1.0565099999999999E-2</v>
      </c>
      <c r="U2502" s="55">
        <f>IFERROR(VLOOKUP(A2502,'[1]For Report Q-2 '!$A$2:$U$3476,21,0),"-")</f>
        <v>0</v>
      </c>
      <c r="V2502" s="2" t="str">
        <f>IFERROR(VLOOKUP(A2502,'[1]For Report Q-2 '!$A$2:$V$3476,22,0),"-")</f>
        <v>-</v>
      </c>
      <c r="W2502" s="1">
        <f>IFERROR(VLOOKUP(A2502,'[1]For Report Q-2 '!$A$2:$W$3476,23,0),"-")</f>
        <v>0</v>
      </c>
      <c r="X2502" s="1"/>
      <c r="Y2502" s="1"/>
      <c r="Z2502" s="2" t="str">
        <f>IFERROR(VLOOKUP(A2502,'[1]For Report Q-2 '!$A$2:$Z$3476,26,0),"-")</f>
        <v>-</v>
      </c>
      <c r="AA2502" s="1" t="str">
        <f>IFERROR(VLOOKUP(A2502,'[1]For Report Q-2 '!$A$2:$AH$3476,27,0),"-")</f>
        <v>-</v>
      </c>
      <c r="AB2502" s="1" t="str">
        <f>IFERROR(VLOOKUP(A2502,'[1]For Report Q-2 '!$A$2:$AH$3476,28,0),"-")</f>
        <v>-</v>
      </c>
      <c r="AC2502" s="2" t="str">
        <f>IFERROR(VLOOKUP(A2502,'[1]For Report Q-2 '!$A$2:$AH$3476,29,0),"-")</f>
        <v>-</v>
      </c>
      <c r="AD2502" s="2" t="str">
        <f>IFERROR(VLOOKUP(A2502,'[1]For Report Q-2 '!$A$2:$AH$3476,30,0),"-")</f>
        <v>-</v>
      </c>
      <c r="AE2502" s="1" t="str">
        <f>IFERROR(VLOOKUP(A2502,'[1]For Report Q-2 '!$A$2:$AH$3476,31,0),"-")</f>
        <v>-</v>
      </c>
      <c r="AF2502" s="1" t="str">
        <f>IFERROR(VLOOKUP(A2502,'[1]For Report Q-2 '!$A$2:$AH$3476,32,0),"-")</f>
        <v>-</v>
      </c>
      <c r="AG2502" s="2" t="str">
        <f>IFERROR(VLOOKUP(A2502,'[1]For Report Q-2 '!$A$2:$AH$3476,33,0),"-")</f>
        <v>-</v>
      </c>
      <c r="AH2502" s="1" t="str">
        <f t="shared" si="39"/>
        <v>--</v>
      </c>
      <c r="AI2502" t="e">
        <v>#N/A</v>
      </c>
      <c r="AJ2502" t="e">
        <v>#N/A</v>
      </c>
      <c r="AK2502" t="e">
        <v>#N/A</v>
      </c>
    </row>
    <row r="2503" spans="1:37" x14ac:dyDescent="0.25">
      <c r="A2503" s="15">
        <v>9100726</v>
      </c>
      <c r="B2503" s="15" t="s">
        <v>739</v>
      </c>
      <c r="C2503" s="16">
        <v>44798</v>
      </c>
      <c r="D2503" s="15" t="s">
        <v>56</v>
      </c>
      <c r="E2503" s="1" t="s">
        <v>86</v>
      </c>
      <c r="F2503" s="15" t="s">
        <v>46</v>
      </c>
      <c r="G2503" s="1" t="s">
        <v>56</v>
      </c>
      <c r="H2503" s="17">
        <v>1056.51</v>
      </c>
      <c r="I2503" s="18">
        <v>1.0565099999999999E-2</v>
      </c>
      <c r="J2503" s="1">
        <v>9078413</v>
      </c>
      <c r="K2503" s="1" t="s">
        <v>739</v>
      </c>
      <c r="L2503" s="19">
        <v>10290177.759199969</v>
      </c>
      <c r="M2503" s="1" t="s">
        <v>67</v>
      </c>
      <c r="N2503" s="1" t="s">
        <v>86</v>
      </c>
      <c r="O2503" s="1" t="s">
        <v>59</v>
      </c>
      <c r="P2503" s="20">
        <v>9078413</v>
      </c>
      <c r="Q2503" s="1" t="s">
        <v>340</v>
      </c>
      <c r="R2503" s="1" t="s">
        <v>89</v>
      </c>
      <c r="S2503" s="1" t="s">
        <v>80</v>
      </c>
      <c r="T2503" s="18">
        <f>IFERROR(VLOOKUP(A2503,'[1]For Report Q-2 '!$A$2:$T$3476,20,0),"-")</f>
        <v>1.1410307999999999E-2</v>
      </c>
      <c r="U2503" s="55">
        <f>IFERROR(VLOOKUP(A2503,'[1]For Report Q-2 '!$A$2:$U$3476,21,0),"-")</f>
        <v>0</v>
      </c>
      <c r="V2503" s="2" t="str">
        <f>IFERROR(VLOOKUP(A2503,'[1]For Report Q-2 '!$A$2:$V$3476,22,0),"-")</f>
        <v>-</v>
      </c>
      <c r="W2503" s="1">
        <f>IFERROR(VLOOKUP(A2503,'[1]For Report Q-2 '!$A$2:$W$3476,23,0),"-")</f>
        <v>0</v>
      </c>
      <c r="X2503" s="1"/>
      <c r="Y2503" s="1"/>
      <c r="Z2503" s="2" t="str">
        <f>IFERROR(VLOOKUP(A2503,'[1]For Report Q-2 '!$A$2:$Z$3476,26,0),"-")</f>
        <v>-</v>
      </c>
      <c r="AA2503" s="1" t="str">
        <f>IFERROR(VLOOKUP(A2503,'[1]For Report Q-2 '!$A$2:$AH$3476,27,0),"-")</f>
        <v>-</v>
      </c>
      <c r="AB2503" s="1" t="str">
        <f>IFERROR(VLOOKUP(A2503,'[1]For Report Q-2 '!$A$2:$AH$3476,28,0),"-")</f>
        <v>-</v>
      </c>
      <c r="AC2503" s="2" t="str">
        <f>IFERROR(VLOOKUP(A2503,'[1]For Report Q-2 '!$A$2:$AH$3476,29,0),"-")</f>
        <v>-</v>
      </c>
      <c r="AD2503" s="2" t="str">
        <f>IFERROR(VLOOKUP(A2503,'[1]For Report Q-2 '!$A$2:$AH$3476,30,0),"-")</f>
        <v>-</v>
      </c>
      <c r="AE2503" s="1" t="str">
        <f>IFERROR(VLOOKUP(A2503,'[1]For Report Q-2 '!$A$2:$AH$3476,31,0),"-")</f>
        <v>-</v>
      </c>
      <c r="AF2503" s="1" t="str">
        <f>IFERROR(VLOOKUP(A2503,'[1]For Report Q-2 '!$A$2:$AH$3476,32,0),"-")</f>
        <v>-</v>
      </c>
      <c r="AG2503" s="2" t="str">
        <f>IFERROR(VLOOKUP(A2503,'[1]For Report Q-2 '!$A$2:$AH$3476,33,0),"-")</f>
        <v>-</v>
      </c>
      <c r="AH2503" s="1" t="str">
        <f t="shared" si="39"/>
        <v>--</v>
      </c>
      <c r="AI2503" t="e">
        <v>#N/A</v>
      </c>
      <c r="AJ2503" t="e">
        <v>#N/A</v>
      </c>
      <c r="AK2503" t="e">
        <v>#N/A</v>
      </c>
    </row>
    <row r="2504" spans="1:37" x14ac:dyDescent="0.25">
      <c r="A2504" s="15">
        <v>9100754</v>
      </c>
      <c r="B2504" s="15" t="s">
        <v>739</v>
      </c>
      <c r="C2504" s="16">
        <v>44814</v>
      </c>
      <c r="D2504" s="15" t="s">
        <v>104</v>
      </c>
      <c r="E2504" s="1" t="s">
        <v>86</v>
      </c>
      <c r="F2504" s="15" t="s">
        <v>46</v>
      </c>
      <c r="G2504" s="1" t="s">
        <v>104</v>
      </c>
      <c r="H2504" s="17">
        <v>29925</v>
      </c>
      <c r="I2504" s="18">
        <v>0.29925000000000002</v>
      </c>
      <c r="J2504" s="1">
        <v>9078413</v>
      </c>
      <c r="K2504" s="1" t="s">
        <v>739</v>
      </c>
      <c r="L2504" s="19">
        <v>10290177.759199969</v>
      </c>
      <c r="M2504" s="1" t="s">
        <v>67</v>
      </c>
      <c r="N2504" s="1" t="s">
        <v>86</v>
      </c>
      <c r="O2504" s="1" t="s">
        <v>105</v>
      </c>
      <c r="P2504" s="20">
        <v>9078413</v>
      </c>
      <c r="Q2504" s="1" t="s">
        <v>340</v>
      </c>
      <c r="R2504" s="1" t="s">
        <v>89</v>
      </c>
      <c r="S2504" s="1" t="s">
        <v>80</v>
      </c>
      <c r="T2504" s="18">
        <f>IFERROR(VLOOKUP(A2504,'[1]For Report Q-2 '!$A$2:$T$3476,20,0),"-")</f>
        <v>0.29925000000000002</v>
      </c>
      <c r="U2504" s="55">
        <f>IFERROR(VLOOKUP(A2504,'[1]For Report Q-2 '!$A$2:$U$3476,21,0),"-")</f>
        <v>0</v>
      </c>
      <c r="V2504" s="2" t="str">
        <f>IFERROR(VLOOKUP(A2504,'[1]For Report Q-2 '!$A$2:$V$3476,22,0),"-")</f>
        <v>-</v>
      </c>
      <c r="W2504" s="1">
        <f>IFERROR(VLOOKUP(A2504,'[1]For Report Q-2 '!$A$2:$W$3476,23,0),"-")</f>
        <v>0</v>
      </c>
      <c r="X2504" s="1"/>
      <c r="Y2504" s="1"/>
      <c r="Z2504" s="2" t="str">
        <f>IFERROR(VLOOKUP(A2504,'[1]For Report Q-2 '!$A$2:$Z$3476,26,0),"-")</f>
        <v>-</v>
      </c>
      <c r="AA2504" s="1" t="str">
        <f>IFERROR(VLOOKUP(A2504,'[1]For Report Q-2 '!$A$2:$AH$3476,27,0),"-")</f>
        <v>-</v>
      </c>
      <c r="AB2504" s="1" t="str">
        <f>IFERROR(VLOOKUP(A2504,'[1]For Report Q-2 '!$A$2:$AH$3476,28,0),"-")</f>
        <v>-</v>
      </c>
      <c r="AC2504" s="2" t="str">
        <f>IFERROR(VLOOKUP(A2504,'[1]For Report Q-2 '!$A$2:$AH$3476,29,0),"-")</f>
        <v>-</v>
      </c>
      <c r="AD2504" s="2" t="str">
        <f>IFERROR(VLOOKUP(A2504,'[1]For Report Q-2 '!$A$2:$AH$3476,30,0),"-")</f>
        <v>-</v>
      </c>
      <c r="AE2504" s="1" t="str">
        <f>IFERROR(VLOOKUP(A2504,'[1]For Report Q-2 '!$A$2:$AH$3476,31,0),"-")</f>
        <v>-</v>
      </c>
      <c r="AF2504" s="1" t="str">
        <f>IFERROR(VLOOKUP(A2504,'[1]For Report Q-2 '!$A$2:$AH$3476,32,0),"-")</f>
        <v>-</v>
      </c>
      <c r="AG2504" s="2" t="str">
        <f>IFERROR(VLOOKUP(A2504,'[1]For Report Q-2 '!$A$2:$AH$3476,33,0),"-")</f>
        <v>-</v>
      </c>
      <c r="AH2504" s="1" t="str">
        <f t="shared" si="39"/>
        <v>--</v>
      </c>
      <c r="AI2504" t="e">
        <v>#N/A</v>
      </c>
      <c r="AJ2504" t="e">
        <v>#N/A</v>
      </c>
      <c r="AK2504" t="e">
        <v>#N/A</v>
      </c>
    </row>
    <row r="2505" spans="1:37" x14ac:dyDescent="0.25">
      <c r="A2505" s="15">
        <v>9100756</v>
      </c>
      <c r="B2505" s="15" t="s">
        <v>739</v>
      </c>
      <c r="C2505" s="16">
        <v>44844</v>
      </c>
      <c r="D2505" s="15" t="s">
        <v>28</v>
      </c>
      <c r="E2505" s="1" t="s">
        <v>86</v>
      </c>
      <c r="F2505" s="15" t="s">
        <v>46</v>
      </c>
      <c r="G2505" s="1" t="s">
        <v>28</v>
      </c>
      <c r="H2505" s="17">
        <v>8025</v>
      </c>
      <c r="I2505" s="18">
        <v>8.0250000000000002E-2</v>
      </c>
      <c r="J2505" s="1">
        <v>9078413</v>
      </c>
      <c r="K2505" s="1" t="s">
        <v>739</v>
      </c>
      <c r="L2505" s="19">
        <v>10290177.759199969</v>
      </c>
      <c r="M2505" s="1" t="s">
        <v>67</v>
      </c>
      <c r="N2505" s="1" t="s">
        <v>86</v>
      </c>
      <c r="O2505" s="1" t="s">
        <v>32</v>
      </c>
      <c r="P2505" s="20">
        <v>9078413</v>
      </c>
      <c r="Q2505" s="1" t="s">
        <v>340</v>
      </c>
      <c r="R2505" s="1" t="s">
        <v>89</v>
      </c>
      <c r="S2505" s="1" t="s">
        <v>80</v>
      </c>
      <c r="T2505" s="18">
        <f>IFERROR(VLOOKUP(A2505,'[1]For Report Q-2 '!$A$2:$T$3476,20,0),"-")</f>
        <v>8.0250000000000002E-2</v>
      </c>
      <c r="U2505" s="55">
        <f>IFERROR(VLOOKUP(A2505,'[1]For Report Q-2 '!$A$2:$U$3476,21,0),"-")</f>
        <v>0</v>
      </c>
      <c r="V2505" s="2" t="str">
        <f>IFERROR(VLOOKUP(A2505,'[1]For Report Q-2 '!$A$2:$V$3476,22,0),"-")</f>
        <v>-</v>
      </c>
      <c r="W2505" s="1">
        <f>IFERROR(VLOOKUP(A2505,'[1]For Report Q-2 '!$A$2:$W$3476,23,0),"-")</f>
        <v>0</v>
      </c>
      <c r="X2505" s="1"/>
      <c r="Y2505" s="1"/>
      <c r="Z2505" s="2" t="str">
        <f>IFERROR(VLOOKUP(A2505,'[1]For Report Q-2 '!$A$2:$Z$3476,26,0),"-")</f>
        <v>-</v>
      </c>
      <c r="AA2505" s="1" t="str">
        <f>IFERROR(VLOOKUP(A2505,'[1]For Report Q-2 '!$A$2:$AH$3476,27,0),"-")</f>
        <v>-</v>
      </c>
      <c r="AB2505" s="1" t="str">
        <f>IFERROR(VLOOKUP(A2505,'[1]For Report Q-2 '!$A$2:$AH$3476,28,0),"-")</f>
        <v>-</v>
      </c>
      <c r="AC2505" s="2" t="str">
        <f>IFERROR(VLOOKUP(A2505,'[1]For Report Q-2 '!$A$2:$AH$3476,29,0),"-")</f>
        <v>-</v>
      </c>
      <c r="AD2505" s="2" t="str">
        <f>IFERROR(VLOOKUP(A2505,'[1]For Report Q-2 '!$A$2:$AH$3476,30,0),"-")</f>
        <v>-</v>
      </c>
      <c r="AE2505" s="1" t="str">
        <f>IFERROR(VLOOKUP(A2505,'[1]For Report Q-2 '!$A$2:$AH$3476,31,0),"-")</f>
        <v>-</v>
      </c>
      <c r="AF2505" s="1" t="str">
        <f>IFERROR(VLOOKUP(A2505,'[1]For Report Q-2 '!$A$2:$AH$3476,32,0),"-")</f>
        <v>-</v>
      </c>
      <c r="AG2505" s="2" t="str">
        <f>IFERROR(VLOOKUP(A2505,'[1]For Report Q-2 '!$A$2:$AH$3476,33,0),"-")</f>
        <v>-</v>
      </c>
      <c r="AH2505" s="1" t="str">
        <f t="shared" si="39"/>
        <v>--</v>
      </c>
      <c r="AI2505" t="e">
        <v>#N/A</v>
      </c>
      <c r="AJ2505" t="e">
        <v>#N/A</v>
      </c>
      <c r="AK2505" t="e">
        <v>#N/A</v>
      </c>
    </row>
    <row r="2506" spans="1:37" x14ac:dyDescent="0.25">
      <c r="A2506" s="15">
        <v>9100759</v>
      </c>
      <c r="B2506" s="15" t="s">
        <v>739</v>
      </c>
      <c r="C2506" s="16">
        <v>44799</v>
      </c>
      <c r="D2506" s="15" t="s">
        <v>70</v>
      </c>
      <c r="E2506" s="1" t="s">
        <v>86</v>
      </c>
      <c r="F2506" s="15" t="s">
        <v>46</v>
      </c>
      <c r="G2506" s="1" t="s">
        <v>70</v>
      </c>
      <c r="H2506" s="17">
        <v>15845</v>
      </c>
      <c r="I2506" s="18">
        <v>0.15845000000000001</v>
      </c>
      <c r="J2506" s="1">
        <v>9078413</v>
      </c>
      <c r="K2506" s="1" t="s">
        <v>739</v>
      </c>
      <c r="L2506" s="19">
        <v>10290177.759199969</v>
      </c>
      <c r="M2506" s="1" t="s">
        <v>67</v>
      </c>
      <c r="N2506" s="1" t="s">
        <v>86</v>
      </c>
      <c r="O2506" s="1" t="s">
        <v>71</v>
      </c>
      <c r="P2506" s="20">
        <v>9078413</v>
      </c>
      <c r="Q2506" s="1" t="s">
        <v>340</v>
      </c>
      <c r="R2506" s="1" t="s">
        <v>89</v>
      </c>
      <c r="S2506" s="1" t="s">
        <v>80</v>
      </c>
      <c r="T2506" s="18">
        <f>IFERROR(VLOOKUP(A2506,'[1]For Report Q-2 '!$A$2:$T$3476,20,0),"-")</f>
        <v>0.16109999999999999</v>
      </c>
      <c r="U2506" s="55">
        <f>IFERROR(VLOOKUP(A2506,'[1]For Report Q-2 '!$A$2:$U$3476,21,0),"-")</f>
        <v>0</v>
      </c>
      <c r="V2506" s="2" t="str">
        <f>IFERROR(VLOOKUP(A2506,'[1]For Report Q-2 '!$A$2:$V$3476,22,0),"-")</f>
        <v>-</v>
      </c>
      <c r="W2506" s="1">
        <f>IFERROR(VLOOKUP(A2506,'[1]For Report Q-2 '!$A$2:$W$3476,23,0),"-")</f>
        <v>0</v>
      </c>
      <c r="X2506" s="1"/>
      <c r="Y2506" s="1"/>
      <c r="Z2506" s="2" t="str">
        <f>IFERROR(VLOOKUP(A2506,'[1]For Report Q-2 '!$A$2:$Z$3476,26,0),"-")</f>
        <v>-</v>
      </c>
      <c r="AA2506" s="1" t="str">
        <f>IFERROR(VLOOKUP(A2506,'[1]For Report Q-2 '!$A$2:$AH$3476,27,0),"-")</f>
        <v>-</v>
      </c>
      <c r="AB2506" s="1" t="str">
        <f>IFERROR(VLOOKUP(A2506,'[1]For Report Q-2 '!$A$2:$AH$3476,28,0),"-")</f>
        <v>-</v>
      </c>
      <c r="AC2506" s="2" t="str">
        <f>IFERROR(VLOOKUP(A2506,'[1]For Report Q-2 '!$A$2:$AH$3476,29,0),"-")</f>
        <v>-</v>
      </c>
      <c r="AD2506" s="2" t="str">
        <f>IFERROR(VLOOKUP(A2506,'[1]For Report Q-2 '!$A$2:$AH$3476,30,0),"-")</f>
        <v>-</v>
      </c>
      <c r="AE2506" s="1" t="str">
        <f>IFERROR(VLOOKUP(A2506,'[1]For Report Q-2 '!$A$2:$AH$3476,31,0),"-")</f>
        <v>-</v>
      </c>
      <c r="AF2506" s="1" t="str">
        <f>IFERROR(VLOOKUP(A2506,'[1]For Report Q-2 '!$A$2:$AH$3476,32,0),"-")</f>
        <v>-</v>
      </c>
      <c r="AG2506" s="2" t="str">
        <f>IFERROR(VLOOKUP(A2506,'[1]For Report Q-2 '!$A$2:$AH$3476,33,0),"-")</f>
        <v>-</v>
      </c>
      <c r="AH2506" s="1" t="str">
        <f t="shared" si="39"/>
        <v>--</v>
      </c>
      <c r="AI2506" t="e">
        <v>#N/A</v>
      </c>
      <c r="AJ2506" t="e">
        <v>#N/A</v>
      </c>
      <c r="AK2506" t="e">
        <v>#N/A</v>
      </c>
    </row>
    <row r="2507" spans="1:37" x14ac:dyDescent="0.25">
      <c r="A2507" s="15">
        <v>9100765</v>
      </c>
      <c r="B2507" s="15" t="s">
        <v>739</v>
      </c>
      <c r="C2507" s="16">
        <v>44812</v>
      </c>
      <c r="D2507" s="15" t="s">
        <v>104</v>
      </c>
      <c r="E2507" s="1" t="s">
        <v>86</v>
      </c>
      <c r="F2507" s="15" t="s">
        <v>46</v>
      </c>
      <c r="G2507" s="1" t="s">
        <v>104</v>
      </c>
      <c r="H2507" s="17">
        <v>37800</v>
      </c>
      <c r="I2507" s="18">
        <v>0.378</v>
      </c>
      <c r="J2507" s="1">
        <v>9078413</v>
      </c>
      <c r="K2507" s="1" t="s">
        <v>739</v>
      </c>
      <c r="L2507" s="19">
        <v>10290177.759199969</v>
      </c>
      <c r="M2507" s="1" t="s">
        <v>67</v>
      </c>
      <c r="N2507" s="1" t="s">
        <v>86</v>
      </c>
      <c r="O2507" s="1" t="s">
        <v>105</v>
      </c>
      <c r="P2507" s="20">
        <v>9078413</v>
      </c>
      <c r="Q2507" s="1" t="s">
        <v>340</v>
      </c>
      <c r="R2507" s="1" t="s">
        <v>89</v>
      </c>
      <c r="S2507" s="1" t="s">
        <v>80</v>
      </c>
      <c r="T2507" s="18">
        <f>IFERROR(VLOOKUP(A2507,'[1]For Report Q-2 '!$A$2:$T$3476,20,0),"-")</f>
        <v>0.378</v>
      </c>
      <c r="U2507" s="55">
        <f>IFERROR(VLOOKUP(A2507,'[1]For Report Q-2 '!$A$2:$U$3476,21,0),"-")</f>
        <v>0</v>
      </c>
      <c r="V2507" s="2" t="str">
        <f>IFERROR(VLOOKUP(A2507,'[1]For Report Q-2 '!$A$2:$V$3476,22,0),"-")</f>
        <v>-</v>
      </c>
      <c r="W2507" s="1">
        <f>IFERROR(VLOOKUP(A2507,'[1]For Report Q-2 '!$A$2:$W$3476,23,0),"-")</f>
        <v>0</v>
      </c>
      <c r="X2507" s="1"/>
      <c r="Y2507" s="1"/>
      <c r="Z2507" s="2" t="str">
        <f>IFERROR(VLOOKUP(A2507,'[1]For Report Q-2 '!$A$2:$Z$3476,26,0),"-")</f>
        <v>-</v>
      </c>
      <c r="AA2507" s="1" t="str">
        <f>IFERROR(VLOOKUP(A2507,'[1]For Report Q-2 '!$A$2:$AH$3476,27,0),"-")</f>
        <v>-</v>
      </c>
      <c r="AB2507" s="1" t="str">
        <f>IFERROR(VLOOKUP(A2507,'[1]For Report Q-2 '!$A$2:$AH$3476,28,0),"-")</f>
        <v>-</v>
      </c>
      <c r="AC2507" s="2" t="str">
        <f>IFERROR(VLOOKUP(A2507,'[1]For Report Q-2 '!$A$2:$AH$3476,29,0),"-")</f>
        <v>-</v>
      </c>
      <c r="AD2507" s="2" t="str">
        <f>IFERROR(VLOOKUP(A2507,'[1]For Report Q-2 '!$A$2:$AH$3476,30,0),"-")</f>
        <v>-</v>
      </c>
      <c r="AE2507" s="1" t="str">
        <f>IFERROR(VLOOKUP(A2507,'[1]For Report Q-2 '!$A$2:$AH$3476,31,0),"-")</f>
        <v>-</v>
      </c>
      <c r="AF2507" s="1" t="str">
        <f>IFERROR(VLOOKUP(A2507,'[1]For Report Q-2 '!$A$2:$AH$3476,32,0),"-")</f>
        <v>-</v>
      </c>
      <c r="AG2507" s="2" t="str">
        <f>IFERROR(VLOOKUP(A2507,'[1]For Report Q-2 '!$A$2:$AH$3476,33,0),"-")</f>
        <v>-</v>
      </c>
      <c r="AH2507" s="1" t="str">
        <f t="shared" si="39"/>
        <v>--</v>
      </c>
      <c r="AI2507" t="e">
        <v>#N/A</v>
      </c>
      <c r="AJ2507" t="e">
        <v>#N/A</v>
      </c>
      <c r="AK2507" t="e">
        <v>#N/A</v>
      </c>
    </row>
    <row r="2508" spans="1:37" x14ac:dyDescent="0.25">
      <c r="A2508" s="15">
        <v>9101158</v>
      </c>
      <c r="B2508" s="15" t="s">
        <v>739</v>
      </c>
      <c r="C2508" s="16">
        <v>44811</v>
      </c>
      <c r="D2508" s="15" t="s">
        <v>28</v>
      </c>
      <c r="E2508" s="1" t="s">
        <v>86</v>
      </c>
      <c r="F2508" s="15" t="s">
        <v>46</v>
      </c>
      <c r="G2508" s="1" t="s">
        <v>28</v>
      </c>
      <c r="H2508" s="17">
        <v>103795</v>
      </c>
      <c r="I2508" s="18">
        <v>1.0379499999999999</v>
      </c>
      <c r="J2508" s="1">
        <v>9078413</v>
      </c>
      <c r="K2508" s="1" t="s">
        <v>739</v>
      </c>
      <c r="L2508" s="19">
        <v>10290177.759199969</v>
      </c>
      <c r="M2508" s="1" t="s">
        <v>67</v>
      </c>
      <c r="N2508" s="1" t="s">
        <v>86</v>
      </c>
      <c r="O2508" s="1" t="s">
        <v>32</v>
      </c>
      <c r="P2508" s="20">
        <v>9078413</v>
      </c>
      <c r="Q2508" s="1" t="s">
        <v>340</v>
      </c>
      <c r="R2508" s="1" t="s">
        <v>89</v>
      </c>
      <c r="S2508" s="1" t="s">
        <v>80</v>
      </c>
      <c r="T2508" s="18">
        <f>IFERROR(VLOOKUP(A2508,'[1]For Report Q-2 '!$A$2:$T$3476,20,0),"-")</f>
        <v>1.0379499999999999</v>
      </c>
      <c r="U2508" s="55">
        <f>IFERROR(VLOOKUP(A2508,'[1]For Report Q-2 '!$A$2:$U$3476,21,0),"-")</f>
        <v>0</v>
      </c>
      <c r="V2508" s="2" t="str">
        <f>IFERROR(VLOOKUP(A2508,'[1]For Report Q-2 '!$A$2:$V$3476,22,0),"-")</f>
        <v>-</v>
      </c>
      <c r="W2508" s="1">
        <f>IFERROR(VLOOKUP(A2508,'[1]For Report Q-2 '!$A$2:$W$3476,23,0),"-")</f>
        <v>0</v>
      </c>
      <c r="X2508" s="1"/>
      <c r="Y2508" s="1"/>
      <c r="Z2508" s="2" t="str">
        <f>IFERROR(VLOOKUP(A2508,'[1]For Report Q-2 '!$A$2:$Z$3476,26,0),"-")</f>
        <v>-</v>
      </c>
      <c r="AA2508" s="1" t="str">
        <f>IFERROR(VLOOKUP(A2508,'[1]For Report Q-2 '!$A$2:$AH$3476,27,0),"-")</f>
        <v>-</v>
      </c>
      <c r="AB2508" s="1" t="str">
        <f>IFERROR(VLOOKUP(A2508,'[1]For Report Q-2 '!$A$2:$AH$3476,28,0),"-")</f>
        <v>-</v>
      </c>
      <c r="AC2508" s="2" t="str">
        <f>IFERROR(VLOOKUP(A2508,'[1]For Report Q-2 '!$A$2:$AH$3476,29,0),"-")</f>
        <v>-</v>
      </c>
      <c r="AD2508" s="2" t="str">
        <f>IFERROR(VLOOKUP(A2508,'[1]For Report Q-2 '!$A$2:$AH$3476,30,0),"-")</f>
        <v>-</v>
      </c>
      <c r="AE2508" s="1" t="str">
        <f>IFERROR(VLOOKUP(A2508,'[1]For Report Q-2 '!$A$2:$AH$3476,31,0),"-")</f>
        <v>-</v>
      </c>
      <c r="AF2508" s="1" t="str">
        <f>IFERROR(VLOOKUP(A2508,'[1]For Report Q-2 '!$A$2:$AH$3476,32,0),"-")</f>
        <v>-</v>
      </c>
      <c r="AG2508" s="2" t="str">
        <f>IFERROR(VLOOKUP(A2508,'[1]For Report Q-2 '!$A$2:$AH$3476,33,0),"-")</f>
        <v>-</v>
      </c>
      <c r="AH2508" s="1" t="str">
        <f t="shared" si="39"/>
        <v>--</v>
      </c>
      <c r="AI2508" t="e">
        <v>#N/A</v>
      </c>
      <c r="AJ2508" t="e">
        <v>#N/A</v>
      </c>
      <c r="AK2508" t="e">
        <v>#N/A</v>
      </c>
    </row>
    <row r="2509" spans="1:37" x14ac:dyDescent="0.25">
      <c r="A2509" s="15">
        <v>9101563</v>
      </c>
      <c r="B2509" s="15" t="s">
        <v>739</v>
      </c>
      <c r="C2509" s="16">
        <v>44819</v>
      </c>
      <c r="D2509" s="15" t="s">
        <v>28</v>
      </c>
      <c r="E2509" s="1" t="s">
        <v>86</v>
      </c>
      <c r="F2509" s="15" t="s">
        <v>46</v>
      </c>
      <c r="G2509" s="1" t="s">
        <v>28</v>
      </c>
      <c r="H2509" s="17">
        <v>10350</v>
      </c>
      <c r="I2509" s="18">
        <v>0.10349999999999999</v>
      </c>
      <c r="J2509" s="1">
        <v>9078413</v>
      </c>
      <c r="K2509" s="1" t="s">
        <v>739</v>
      </c>
      <c r="L2509" s="19">
        <v>10290177.759199969</v>
      </c>
      <c r="M2509" s="1" t="s">
        <v>67</v>
      </c>
      <c r="N2509" s="1" t="s">
        <v>86</v>
      </c>
      <c r="O2509" s="1" t="s">
        <v>38</v>
      </c>
      <c r="P2509" s="20">
        <v>9078413</v>
      </c>
      <c r="Q2509" s="1" t="s">
        <v>340</v>
      </c>
      <c r="R2509" s="1" t="s">
        <v>89</v>
      </c>
      <c r="S2509" s="1" t="s">
        <v>80</v>
      </c>
      <c r="T2509" s="18">
        <f>IFERROR(VLOOKUP(A2509,'[1]For Report Q-2 '!$A$2:$T$3476,20,0),"-")</f>
        <v>0.10349999999999999</v>
      </c>
      <c r="U2509" s="55">
        <f>IFERROR(VLOOKUP(A2509,'[1]For Report Q-2 '!$A$2:$U$3476,21,0),"-")</f>
        <v>0</v>
      </c>
      <c r="V2509" s="2" t="str">
        <f>IFERROR(VLOOKUP(A2509,'[1]For Report Q-2 '!$A$2:$V$3476,22,0),"-")</f>
        <v>-</v>
      </c>
      <c r="W2509" s="1">
        <f>IFERROR(VLOOKUP(A2509,'[1]For Report Q-2 '!$A$2:$W$3476,23,0),"-")</f>
        <v>0</v>
      </c>
      <c r="X2509" s="1"/>
      <c r="Y2509" s="1"/>
      <c r="Z2509" s="2" t="str">
        <f>IFERROR(VLOOKUP(A2509,'[1]For Report Q-2 '!$A$2:$Z$3476,26,0),"-")</f>
        <v>-</v>
      </c>
      <c r="AA2509" s="1" t="str">
        <f>IFERROR(VLOOKUP(A2509,'[1]For Report Q-2 '!$A$2:$AH$3476,27,0),"-")</f>
        <v>-</v>
      </c>
      <c r="AB2509" s="1" t="str">
        <f>IFERROR(VLOOKUP(A2509,'[1]For Report Q-2 '!$A$2:$AH$3476,28,0),"-")</f>
        <v>-</v>
      </c>
      <c r="AC2509" s="2" t="str">
        <f>IFERROR(VLOOKUP(A2509,'[1]For Report Q-2 '!$A$2:$AH$3476,29,0),"-")</f>
        <v>-</v>
      </c>
      <c r="AD2509" s="2" t="str">
        <f>IFERROR(VLOOKUP(A2509,'[1]For Report Q-2 '!$A$2:$AH$3476,30,0),"-")</f>
        <v>-</v>
      </c>
      <c r="AE2509" s="1" t="str">
        <f>IFERROR(VLOOKUP(A2509,'[1]For Report Q-2 '!$A$2:$AH$3476,31,0),"-")</f>
        <v>-</v>
      </c>
      <c r="AF2509" s="1" t="str">
        <f>IFERROR(VLOOKUP(A2509,'[1]For Report Q-2 '!$A$2:$AH$3476,32,0),"-")</f>
        <v>-</v>
      </c>
      <c r="AG2509" s="2" t="str">
        <f>IFERROR(VLOOKUP(A2509,'[1]For Report Q-2 '!$A$2:$AH$3476,33,0),"-")</f>
        <v>-</v>
      </c>
      <c r="AH2509" s="1" t="str">
        <f t="shared" si="39"/>
        <v>--</v>
      </c>
      <c r="AI2509" t="e">
        <v>#N/A</v>
      </c>
      <c r="AJ2509" t="e">
        <v>#N/A</v>
      </c>
      <c r="AK2509" t="e">
        <v>#N/A</v>
      </c>
    </row>
    <row r="2510" spans="1:37" x14ac:dyDescent="0.25">
      <c r="A2510" s="15">
        <v>9101564</v>
      </c>
      <c r="B2510" s="15" t="s">
        <v>739</v>
      </c>
      <c r="C2510" s="16">
        <v>44819</v>
      </c>
      <c r="D2510" s="15" t="s">
        <v>28</v>
      </c>
      <c r="E2510" s="1" t="s">
        <v>86</v>
      </c>
      <c r="F2510" s="15" t="s">
        <v>46</v>
      </c>
      <c r="G2510" s="1" t="s">
        <v>28</v>
      </c>
      <c r="H2510" s="17">
        <v>21375</v>
      </c>
      <c r="I2510" s="18">
        <v>0.21375</v>
      </c>
      <c r="J2510" s="1">
        <v>9078413</v>
      </c>
      <c r="K2510" s="1" t="s">
        <v>739</v>
      </c>
      <c r="L2510" s="19">
        <v>10290177.759199969</v>
      </c>
      <c r="M2510" s="1" t="s">
        <v>67</v>
      </c>
      <c r="N2510" s="1" t="s">
        <v>86</v>
      </c>
      <c r="O2510" s="1" t="s">
        <v>38</v>
      </c>
      <c r="P2510" s="20">
        <v>9078413</v>
      </c>
      <c r="Q2510" s="1" t="s">
        <v>340</v>
      </c>
      <c r="R2510" s="1" t="s">
        <v>89</v>
      </c>
      <c r="S2510" s="1" t="s">
        <v>80</v>
      </c>
      <c r="T2510" s="18">
        <f>IFERROR(VLOOKUP(A2510,'[1]For Report Q-2 '!$A$2:$T$3476,20,0),"-")</f>
        <v>0.21149999999999999</v>
      </c>
      <c r="U2510" s="55">
        <f>IFERROR(VLOOKUP(A2510,'[1]For Report Q-2 '!$A$2:$U$3476,21,0),"-")</f>
        <v>0</v>
      </c>
      <c r="V2510" s="2" t="str">
        <f>IFERROR(VLOOKUP(A2510,'[1]For Report Q-2 '!$A$2:$V$3476,22,0),"-")</f>
        <v>-</v>
      </c>
      <c r="W2510" s="1">
        <f>IFERROR(VLOOKUP(A2510,'[1]For Report Q-2 '!$A$2:$W$3476,23,0),"-")</f>
        <v>0</v>
      </c>
      <c r="X2510" s="1"/>
      <c r="Y2510" s="1"/>
      <c r="Z2510" s="2" t="str">
        <f>IFERROR(VLOOKUP(A2510,'[1]For Report Q-2 '!$A$2:$Z$3476,26,0),"-")</f>
        <v>-</v>
      </c>
      <c r="AA2510" s="1" t="str">
        <f>IFERROR(VLOOKUP(A2510,'[1]For Report Q-2 '!$A$2:$AH$3476,27,0),"-")</f>
        <v>-</v>
      </c>
      <c r="AB2510" s="1" t="str">
        <f>IFERROR(VLOOKUP(A2510,'[1]For Report Q-2 '!$A$2:$AH$3476,28,0),"-")</f>
        <v>-</v>
      </c>
      <c r="AC2510" s="2" t="str">
        <f>IFERROR(VLOOKUP(A2510,'[1]For Report Q-2 '!$A$2:$AH$3476,29,0),"-")</f>
        <v>-</v>
      </c>
      <c r="AD2510" s="2" t="str">
        <f>IFERROR(VLOOKUP(A2510,'[1]For Report Q-2 '!$A$2:$AH$3476,30,0),"-")</f>
        <v>-</v>
      </c>
      <c r="AE2510" s="1" t="str">
        <f>IFERROR(VLOOKUP(A2510,'[1]For Report Q-2 '!$A$2:$AH$3476,31,0),"-")</f>
        <v>-</v>
      </c>
      <c r="AF2510" s="1" t="str">
        <f>IFERROR(VLOOKUP(A2510,'[1]For Report Q-2 '!$A$2:$AH$3476,32,0),"-")</f>
        <v>-</v>
      </c>
      <c r="AG2510" s="2" t="str">
        <f>IFERROR(VLOOKUP(A2510,'[1]For Report Q-2 '!$A$2:$AH$3476,33,0),"-")</f>
        <v>-</v>
      </c>
      <c r="AH2510" s="1" t="str">
        <f t="shared" si="39"/>
        <v>--</v>
      </c>
      <c r="AI2510" t="e">
        <v>#N/A</v>
      </c>
      <c r="AJ2510" t="e">
        <v>#N/A</v>
      </c>
      <c r="AK2510" t="e">
        <v>#N/A</v>
      </c>
    </row>
    <row r="2511" spans="1:37" x14ac:dyDescent="0.25">
      <c r="A2511" s="15">
        <v>9101565</v>
      </c>
      <c r="B2511" s="15" t="s">
        <v>739</v>
      </c>
      <c r="C2511" s="16">
        <v>44819</v>
      </c>
      <c r="D2511" s="15" t="s">
        <v>28</v>
      </c>
      <c r="E2511" s="1" t="s">
        <v>86</v>
      </c>
      <c r="F2511" s="15" t="s">
        <v>46</v>
      </c>
      <c r="G2511" s="1" t="s">
        <v>28</v>
      </c>
      <c r="H2511" s="17">
        <v>11250</v>
      </c>
      <c r="I2511" s="18">
        <v>0.1125</v>
      </c>
      <c r="J2511" s="1">
        <v>9078413</v>
      </c>
      <c r="K2511" s="1" t="s">
        <v>739</v>
      </c>
      <c r="L2511" s="19">
        <v>10290177.759199969</v>
      </c>
      <c r="M2511" s="1" t="s">
        <v>67</v>
      </c>
      <c r="N2511" s="1" t="s">
        <v>86</v>
      </c>
      <c r="O2511" s="1" t="s">
        <v>38</v>
      </c>
      <c r="P2511" s="20">
        <v>9078413</v>
      </c>
      <c r="Q2511" s="1" t="s">
        <v>340</v>
      </c>
      <c r="R2511" s="1" t="s">
        <v>89</v>
      </c>
      <c r="S2511" s="1" t="s">
        <v>80</v>
      </c>
      <c r="T2511" s="18">
        <f>IFERROR(VLOOKUP(A2511,'[1]For Report Q-2 '!$A$2:$T$3476,20,0),"-")</f>
        <v>0.1125</v>
      </c>
      <c r="U2511" s="55">
        <f>IFERROR(VLOOKUP(A2511,'[1]For Report Q-2 '!$A$2:$U$3476,21,0),"-")</f>
        <v>0</v>
      </c>
      <c r="V2511" s="2" t="str">
        <f>IFERROR(VLOOKUP(A2511,'[1]For Report Q-2 '!$A$2:$V$3476,22,0),"-")</f>
        <v>-</v>
      </c>
      <c r="W2511" s="1">
        <f>IFERROR(VLOOKUP(A2511,'[1]For Report Q-2 '!$A$2:$W$3476,23,0),"-")</f>
        <v>0</v>
      </c>
      <c r="X2511" s="1"/>
      <c r="Y2511" s="1"/>
      <c r="Z2511" s="2" t="str">
        <f>IFERROR(VLOOKUP(A2511,'[1]For Report Q-2 '!$A$2:$Z$3476,26,0),"-")</f>
        <v>-</v>
      </c>
      <c r="AA2511" s="1" t="str">
        <f>IFERROR(VLOOKUP(A2511,'[1]For Report Q-2 '!$A$2:$AH$3476,27,0),"-")</f>
        <v>-</v>
      </c>
      <c r="AB2511" s="1" t="str">
        <f>IFERROR(VLOOKUP(A2511,'[1]For Report Q-2 '!$A$2:$AH$3476,28,0),"-")</f>
        <v>-</v>
      </c>
      <c r="AC2511" s="2" t="str">
        <f>IFERROR(VLOOKUP(A2511,'[1]For Report Q-2 '!$A$2:$AH$3476,29,0),"-")</f>
        <v>-</v>
      </c>
      <c r="AD2511" s="2" t="str">
        <f>IFERROR(VLOOKUP(A2511,'[1]For Report Q-2 '!$A$2:$AH$3476,30,0),"-")</f>
        <v>-</v>
      </c>
      <c r="AE2511" s="1" t="str">
        <f>IFERROR(VLOOKUP(A2511,'[1]For Report Q-2 '!$A$2:$AH$3476,31,0),"-")</f>
        <v>-</v>
      </c>
      <c r="AF2511" s="1" t="str">
        <f>IFERROR(VLOOKUP(A2511,'[1]For Report Q-2 '!$A$2:$AH$3476,32,0),"-")</f>
        <v>-</v>
      </c>
      <c r="AG2511" s="2" t="str">
        <f>IFERROR(VLOOKUP(A2511,'[1]For Report Q-2 '!$A$2:$AH$3476,33,0),"-")</f>
        <v>-</v>
      </c>
      <c r="AH2511" s="1" t="str">
        <f t="shared" si="39"/>
        <v>--</v>
      </c>
      <c r="AI2511" t="e">
        <v>#N/A</v>
      </c>
      <c r="AJ2511" t="e">
        <v>#N/A</v>
      </c>
      <c r="AK2511" t="e">
        <v>#N/A</v>
      </c>
    </row>
    <row r="2512" spans="1:37" x14ac:dyDescent="0.25">
      <c r="A2512" s="15">
        <v>9102040</v>
      </c>
      <c r="B2512" s="15" t="s">
        <v>739</v>
      </c>
      <c r="C2512" s="16">
        <v>44900</v>
      </c>
      <c r="D2512" s="15" t="s">
        <v>28</v>
      </c>
      <c r="E2512" s="1" t="s">
        <v>86</v>
      </c>
      <c r="F2512" s="15" t="s">
        <v>46</v>
      </c>
      <c r="G2512" s="1" t="s">
        <v>28</v>
      </c>
      <c r="H2512" s="17">
        <v>115155</v>
      </c>
      <c r="I2512" s="18">
        <v>1.1515500000000001</v>
      </c>
      <c r="J2512" s="1">
        <v>9078413</v>
      </c>
      <c r="K2512" s="1" t="s">
        <v>739</v>
      </c>
      <c r="L2512" s="19">
        <v>10290177.759199969</v>
      </c>
      <c r="M2512" s="1" t="s">
        <v>67</v>
      </c>
      <c r="N2512" s="1" t="s">
        <v>86</v>
      </c>
      <c r="O2512" s="1" t="s">
        <v>32</v>
      </c>
      <c r="P2512" s="20">
        <v>9078413</v>
      </c>
      <c r="Q2512" s="1" t="s">
        <v>340</v>
      </c>
      <c r="R2512" s="1" t="s">
        <v>89</v>
      </c>
      <c r="S2512" s="1" t="s">
        <v>80</v>
      </c>
      <c r="T2512" s="18">
        <f>IFERROR(VLOOKUP(A2512,'[1]For Report Q-2 '!$A$2:$T$3476,20,0),"-")</f>
        <v>1.06735</v>
      </c>
      <c r="U2512" s="55">
        <f>IFERROR(VLOOKUP(A2512,'[1]For Report Q-2 '!$A$2:$U$3476,21,0),"-")</f>
        <v>0</v>
      </c>
      <c r="V2512" s="2" t="str">
        <f>IFERROR(VLOOKUP(A2512,'[1]For Report Q-2 '!$A$2:$V$3476,22,0),"-")</f>
        <v>-</v>
      </c>
      <c r="W2512" s="1">
        <f>IFERROR(VLOOKUP(A2512,'[1]For Report Q-2 '!$A$2:$W$3476,23,0),"-")</f>
        <v>0</v>
      </c>
      <c r="X2512" s="1"/>
      <c r="Y2512" s="1"/>
      <c r="Z2512" s="2" t="str">
        <f>IFERROR(VLOOKUP(A2512,'[1]For Report Q-2 '!$A$2:$Z$3476,26,0),"-")</f>
        <v>-</v>
      </c>
      <c r="AA2512" s="1" t="str">
        <f>IFERROR(VLOOKUP(A2512,'[1]For Report Q-2 '!$A$2:$AH$3476,27,0),"-")</f>
        <v>-</v>
      </c>
      <c r="AB2512" s="1" t="str">
        <f>IFERROR(VLOOKUP(A2512,'[1]For Report Q-2 '!$A$2:$AH$3476,28,0),"-")</f>
        <v>-</v>
      </c>
      <c r="AC2512" s="2" t="str">
        <f>IFERROR(VLOOKUP(A2512,'[1]For Report Q-2 '!$A$2:$AH$3476,29,0),"-")</f>
        <v>-</v>
      </c>
      <c r="AD2512" s="2" t="str">
        <f>IFERROR(VLOOKUP(A2512,'[1]For Report Q-2 '!$A$2:$AH$3476,30,0),"-")</f>
        <v>-</v>
      </c>
      <c r="AE2512" s="1" t="str">
        <f>IFERROR(VLOOKUP(A2512,'[1]For Report Q-2 '!$A$2:$AH$3476,31,0),"-")</f>
        <v>-</v>
      </c>
      <c r="AF2512" s="1" t="str">
        <f>IFERROR(VLOOKUP(A2512,'[1]For Report Q-2 '!$A$2:$AH$3476,32,0),"-")</f>
        <v>-</v>
      </c>
      <c r="AG2512" s="2" t="str">
        <f>IFERROR(VLOOKUP(A2512,'[1]For Report Q-2 '!$A$2:$AH$3476,33,0),"-")</f>
        <v>-</v>
      </c>
      <c r="AH2512" s="1" t="str">
        <f t="shared" si="39"/>
        <v>--</v>
      </c>
      <c r="AI2512" t="e">
        <v>#N/A</v>
      </c>
      <c r="AJ2512" t="e">
        <v>#N/A</v>
      </c>
      <c r="AK2512" t="e">
        <v>#N/A</v>
      </c>
    </row>
    <row r="2513" spans="1:37" x14ac:dyDescent="0.25">
      <c r="A2513" s="15">
        <v>9102043</v>
      </c>
      <c r="B2513" s="15" t="s">
        <v>739</v>
      </c>
      <c r="C2513" s="16">
        <v>44866</v>
      </c>
      <c r="D2513" s="15" t="s">
        <v>28</v>
      </c>
      <c r="E2513" s="1" t="s">
        <v>86</v>
      </c>
      <c r="F2513" s="15" t="s">
        <v>46</v>
      </c>
      <c r="G2513" s="1" t="s">
        <v>28</v>
      </c>
      <c r="H2513" s="17">
        <v>28710</v>
      </c>
      <c r="I2513" s="18">
        <v>0.28710000000000002</v>
      </c>
      <c r="J2513" s="1">
        <v>9078413</v>
      </c>
      <c r="K2513" s="1" t="s">
        <v>739</v>
      </c>
      <c r="L2513" s="19">
        <v>10290177.759199969</v>
      </c>
      <c r="M2513" s="1" t="s">
        <v>67</v>
      </c>
      <c r="N2513" s="1" t="s">
        <v>86</v>
      </c>
      <c r="O2513" s="1" t="s">
        <v>32</v>
      </c>
      <c r="P2513" s="20">
        <v>9078413</v>
      </c>
      <c r="Q2513" s="1" t="s">
        <v>340</v>
      </c>
      <c r="R2513" s="1" t="s">
        <v>89</v>
      </c>
      <c r="S2513" s="1" t="s">
        <v>80</v>
      </c>
      <c r="T2513" s="18">
        <f>IFERROR(VLOOKUP(A2513,'[1]For Report Q-2 '!$A$2:$T$3476,20,0),"-")</f>
        <v>0.28710000000000002</v>
      </c>
      <c r="U2513" s="55">
        <f>IFERROR(VLOOKUP(A2513,'[1]For Report Q-2 '!$A$2:$U$3476,21,0),"-")</f>
        <v>0</v>
      </c>
      <c r="V2513" s="2" t="str">
        <f>IFERROR(VLOOKUP(A2513,'[1]For Report Q-2 '!$A$2:$V$3476,22,0),"-")</f>
        <v>-</v>
      </c>
      <c r="W2513" s="1">
        <f>IFERROR(VLOOKUP(A2513,'[1]For Report Q-2 '!$A$2:$W$3476,23,0),"-")</f>
        <v>0</v>
      </c>
      <c r="X2513" s="1"/>
      <c r="Y2513" s="1"/>
      <c r="Z2513" s="2" t="str">
        <f>IFERROR(VLOOKUP(A2513,'[1]For Report Q-2 '!$A$2:$Z$3476,26,0),"-")</f>
        <v>-</v>
      </c>
      <c r="AA2513" s="1" t="str">
        <f>IFERROR(VLOOKUP(A2513,'[1]For Report Q-2 '!$A$2:$AH$3476,27,0),"-")</f>
        <v>-</v>
      </c>
      <c r="AB2513" s="1" t="str">
        <f>IFERROR(VLOOKUP(A2513,'[1]For Report Q-2 '!$A$2:$AH$3476,28,0),"-")</f>
        <v>-</v>
      </c>
      <c r="AC2513" s="2" t="str">
        <f>IFERROR(VLOOKUP(A2513,'[1]For Report Q-2 '!$A$2:$AH$3476,29,0),"-")</f>
        <v>-</v>
      </c>
      <c r="AD2513" s="2" t="str">
        <f>IFERROR(VLOOKUP(A2513,'[1]For Report Q-2 '!$A$2:$AH$3476,30,0),"-")</f>
        <v>-</v>
      </c>
      <c r="AE2513" s="1" t="str">
        <f>IFERROR(VLOOKUP(A2513,'[1]For Report Q-2 '!$A$2:$AH$3476,31,0),"-")</f>
        <v>-</v>
      </c>
      <c r="AF2513" s="1" t="str">
        <f>IFERROR(VLOOKUP(A2513,'[1]For Report Q-2 '!$A$2:$AH$3476,32,0),"-")</f>
        <v>-</v>
      </c>
      <c r="AG2513" s="2" t="str">
        <f>IFERROR(VLOOKUP(A2513,'[1]For Report Q-2 '!$A$2:$AH$3476,33,0),"-")</f>
        <v>-</v>
      </c>
      <c r="AH2513" s="1" t="str">
        <f t="shared" si="39"/>
        <v>--</v>
      </c>
      <c r="AI2513" t="e">
        <v>#N/A</v>
      </c>
      <c r="AJ2513" t="e">
        <v>#N/A</v>
      </c>
      <c r="AK2513" t="e">
        <v>#N/A</v>
      </c>
    </row>
    <row r="2514" spans="1:37" x14ac:dyDescent="0.25">
      <c r="A2514" s="15">
        <v>9102045</v>
      </c>
      <c r="B2514" s="15" t="s">
        <v>739</v>
      </c>
      <c r="C2514" s="16">
        <v>44866</v>
      </c>
      <c r="D2514" s="15" t="s">
        <v>28</v>
      </c>
      <c r="E2514" s="1" t="s">
        <v>86</v>
      </c>
      <c r="F2514" s="15" t="s">
        <v>46</v>
      </c>
      <c r="G2514" s="1" t="s">
        <v>28</v>
      </c>
      <c r="H2514" s="17">
        <v>19125</v>
      </c>
      <c r="I2514" s="18">
        <v>0.19125</v>
      </c>
      <c r="J2514" s="1">
        <v>9078413</v>
      </c>
      <c r="K2514" s="1" t="s">
        <v>739</v>
      </c>
      <c r="L2514" s="19">
        <v>10290177.759199969</v>
      </c>
      <c r="M2514" s="1" t="s">
        <v>67</v>
      </c>
      <c r="N2514" s="1" t="s">
        <v>86</v>
      </c>
      <c r="O2514" s="1" t="s">
        <v>38</v>
      </c>
      <c r="P2514" s="20">
        <v>9078413</v>
      </c>
      <c r="Q2514" s="1" t="s">
        <v>340</v>
      </c>
      <c r="R2514" s="1" t="s">
        <v>89</v>
      </c>
      <c r="S2514" s="1" t="s">
        <v>80</v>
      </c>
      <c r="T2514" s="18">
        <f>IFERROR(VLOOKUP(A2514,'[1]For Report Q-2 '!$A$2:$T$3476,20,0),"-")</f>
        <v>0.19125</v>
      </c>
      <c r="U2514" s="55">
        <f>IFERROR(VLOOKUP(A2514,'[1]For Report Q-2 '!$A$2:$U$3476,21,0),"-")</f>
        <v>0</v>
      </c>
      <c r="V2514" s="2" t="str">
        <f>IFERROR(VLOOKUP(A2514,'[1]For Report Q-2 '!$A$2:$V$3476,22,0),"-")</f>
        <v>-</v>
      </c>
      <c r="W2514" s="1">
        <f>IFERROR(VLOOKUP(A2514,'[1]For Report Q-2 '!$A$2:$W$3476,23,0),"-")</f>
        <v>0</v>
      </c>
      <c r="X2514" s="1"/>
      <c r="Y2514" s="1"/>
      <c r="Z2514" s="2" t="str">
        <f>IFERROR(VLOOKUP(A2514,'[1]For Report Q-2 '!$A$2:$Z$3476,26,0),"-")</f>
        <v>-</v>
      </c>
      <c r="AA2514" s="1" t="str">
        <f>IFERROR(VLOOKUP(A2514,'[1]For Report Q-2 '!$A$2:$AH$3476,27,0),"-")</f>
        <v>-</v>
      </c>
      <c r="AB2514" s="1" t="str">
        <f>IFERROR(VLOOKUP(A2514,'[1]For Report Q-2 '!$A$2:$AH$3476,28,0),"-")</f>
        <v>-</v>
      </c>
      <c r="AC2514" s="2" t="str">
        <f>IFERROR(VLOOKUP(A2514,'[1]For Report Q-2 '!$A$2:$AH$3476,29,0),"-")</f>
        <v>-</v>
      </c>
      <c r="AD2514" s="2" t="str">
        <f>IFERROR(VLOOKUP(A2514,'[1]For Report Q-2 '!$A$2:$AH$3476,30,0),"-")</f>
        <v>-</v>
      </c>
      <c r="AE2514" s="1" t="str">
        <f>IFERROR(VLOOKUP(A2514,'[1]For Report Q-2 '!$A$2:$AH$3476,31,0),"-")</f>
        <v>-</v>
      </c>
      <c r="AF2514" s="1" t="str">
        <f>IFERROR(VLOOKUP(A2514,'[1]For Report Q-2 '!$A$2:$AH$3476,32,0),"-")</f>
        <v>-</v>
      </c>
      <c r="AG2514" s="2" t="str">
        <f>IFERROR(VLOOKUP(A2514,'[1]For Report Q-2 '!$A$2:$AH$3476,33,0),"-")</f>
        <v>-</v>
      </c>
      <c r="AH2514" s="1" t="str">
        <f t="shared" si="39"/>
        <v>--</v>
      </c>
      <c r="AI2514" t="e">
        <v>#N/A</v>
      </c>
      <c r="AJ2514" t="e">
        <v>#N/A</v>
      </c>
      <c r="AK2514" t="e">
        <v>#N/A</v>
      </c>
    </row>
    <row r="2515" spans="1:37" x14ac:dyDescent="0.25">
      <c r="A2515" s="15">
        <v>9102781</v>
      </c>
      <c r="B2515" s="15" t="s">
        <v>739</v>
      </c>
      <c r="C2515" s="16">
        <v>44828</v>
      </c>
      <c r="D2515" s="15" t="s">
        <v>83</v>
      </c>
      <c r="E2515" s="1" t="s">
        <v>86</v>
      </c>
      <c r="F2515" s="15" t="s">
        <v>46</v>
      </c>
      <c r="G2515" s="1" t="s">
        <v>83</v>
      </c>
      <c r="H2515" s="17">
        <v>803.84</v>
      </c>
      <c r="I2515" s="18">
        <v>8.0384000000000011E-3</v>
      </c>
      <c r="J2515" s="1">
        <v>9078413</v>
      </c>
      <c r="K2515" s="1" t="s">
        <v>739</v>
      </c>
      <c r="L2515" s="19">
        <v>10290177.759199969</v>
      </c>
      <c r="M2515" s="1" t="s">
        <v>67</v>
      </c>
      <c r="N2515" s="1" t="s">
        <v>86</v>
      </c>
      <c r="O2515" s="1" t="s">
        <v>84</v>
      </c>
      <c r="P2515" s="20">
        <v>9078413</v>
      </c>
      <c r="Q2515" s="1" t="s">
        <v>340</v>
      </c>
      <c r="R2515" s="1" t="s">
        <v>89</v>
      </c>
      <c r="S2515" s="1" t="s">
        <v>80</v>
      </c>
      <c r="T2515" s="18">
        <f>IFERROR(VLOOKUP(A2515,'[1]For Report Q-2 '!$A$2:$T$3476,20,0),"-")</f>
        <v>8.3179199999999995E-3</v>
      </c>
      <c r="U2515" s="55">
        <f>IFERROR(VLOOKUP(A2515,'[1]For Report Q-2 '!$A$2:$U$3476,21,0),"-")</f>
        <v>0</v>
      </c>
      <c r="V2515" s="2" t="str">
        <f>IFERROR(VLOOKUP(A2515,'[1]For Report Q-2 '!$A$2:$V$3476,22,0),"-")</f>
        <v>-</v>
      </c>
      <c r="W2515" s="1">
        <f>IFERROR(VLOOKUP(A2515,'[1]For Report Q-2 '!$A$2:$W$3476,23,0),"-")</f>
        <v>0</v>
      </c>
      <c r="X2515" s="1"/>
      <c r="Y2515" s="1"/>
      <c r="Z2515" s="2" t="str">
        <f>IFERROR(VLOOKUP(A2515,'[1]For Report Q-2 '!$A$2:$Z$3476,26,0),"-")</f>
        <v>-</v>
      </c>
      <c r="AA2515" s="1" t="str">
        <f>IFERROR(VLOOKUP(A2515,'[1]For Report Q-2 '!$A$2:$AH$3476,27,0),"-")</f>
        <v>-</v>
      </c>
      <c r="AB2515" s="1" t="str">
        <f>IFERROR(VLOOKUP(A2515,'[1]For Report Q-2 '!$A$2:$AH$3476,28,0),"-")</f>
        <v>-</v>
      </c>
      <c r="AC2515" s="2" t="str">
        <f>IFERROR(VLOOKUP(A2515,'[1]For Report Q-2 '!$A$2:$AH$3476,29,0),"-")</f>
        <v>-</v>
      </c>
      <c r="AD2515" s="2" t="str">
        <f>IFERROR(VLOOKUP(A2515,'[1]For Report Q-2 '!$A$2:$AH$3476,30,0),"-")</f>
        <v>-</v>
      </c>
      <c r="AE2515" s="1" t="str">
        <f>IFERROR(VLOOKUP(A2515,'[1]For Report Q-2 '!$A$2:$AH$3476,31,0),"-")</f>
        <v>-</v>
      </c>
      <c r="AF2515" s="1" t="str">
        <f>IFERROR(VLOOKUP(A2515,'[1]For Report Q-2 '!$A$2:$AH$3476,32,0),"-")</f>
        <v>-</v>
      </c>
      <c r="AG2515" s="2" t="str">
        <f>IFERROR(VLOOKUP(A2515,'[1]For Report Q-2 '!$A$2:$AH$3476,33,0),"-")</f>
        <v>-</v>
      </c>
      <c r="AH2515" s="1" t="str">
        <f t="shared" si="39"/>
        <v>--</v>
      </c>
      <c r="AI2515" t="e">
        <v>#N/A</v>
      </c>
      <c r="AJ2515" t="e">
        <v>#N/A</v>
      </c>
      <c r="AK2515" t="e">
        <v>#N/A</v>
      </c>
    </row>
    <row r="2516" spans="1:37" x14ac:dyDescent="0.25">
      <c r="A2516" s="15">
        <v>9102782</v>
      </c>
      <c r="B2516" s="15" t="s">
        <v>739</v>
      </c>
      <c r="C2516" s="16">
        <v>44834</v>
      </c>
      <c r="D2516" s="15" t="s">
        <v>70</v>
      </c>
      <c r="E2516" s="1" t="s">
        <v>86</v>
      </c>
      <c r="F2516" s="15" t="s">
        <v>46</v>
      </c>
      <c r="G2516" s="1" t="s">
        <v>70</v>
      </c>
      <c r="H2516" s="17">
        <v>916.76</v>
      </c>
      <c r="I2516" s="18">
        <v>9.1675999999999997E-3</v>
      </c>
      <c r="J2516" s="1">
        <v>9078413</v>
      </c>
      <c r="K2516" s="1" t="s">
        <v>739</v>
      </c>
      <c r="L2516" s="19">
        <v>10290177.759199969</v>
      </c>
      <c r="M2516" s="1" t="s">
        <v>67</v>
      </c>
      <c r="N2516" s="1" t="s">
        <v>86</v>
      </c>
      <c r="O2516" s="1" t="s">
        <v>71</v>
      </c>
      <c r="P2516" s="20">
        <v>9078413</v>
      </c>
      <c r="Q2516" s="1" t="s">
        <v>340</v>
      </c>
      <c r="R2516" s="1" t="s">
        <v>89</v>
      </c>
      <c r="S2516" s="1" t="s">
        <v>80</v>
      </c>
      <c r="T2516" s="18">
        <f>IFERROR(VLOOKUP(A2516,'[1]For Report Q-2 '!$A$2:$T$3476,20,0),"-")</f>
        <v>9.1675999999999997E-3</v>
      </c>
      <c r="U2516" s="55">
        <f>IFERROR(VLOOKUP(A2516,'[1]For Report Q-2 '!$A$2:$U$3476,21,0),"-")</f>
        <v>0</v>
      </c>
      <c r="V2516" s="2" t="str">
        <f>IFERROR(VLOOKUP(A2516,'[1]For Report Q-2 '!$A$2:$V$3476,22,0),"-")</f>
        <v>-</v>
      </c>
      <c r="W2516" s="1">
        <f>IFERROR(VLOOKUP(A2516,'[1]For Report Q-2 '!$A$2:$W$3476,23,0),"-")</f>
        <v>0</v>
      </c>
      <c r="X2516" s="1"/>
      <c r="Y2516" s="1"/>
      <c r="Z2516" s="2" t="str">
        <f>IFERROR(VLOOKUP(A2516,'[1]For Report Q-2 '!$A$2:$Z$3476,26,0),"-")</f>
        <v>-</v>
      </c>
      <c r="AA2516" s="1" t="str">
        <f>IFERROR(VLOOKUP(A2516,'[1]For Report Q-2 '!$A$2:$AH$3476,27,0),"-")</f>
        <v>-</v>
      </c>
      <c r="AB2516" s="1" t="str">
        <f>IFERROR(VLOOKUP(A2516,'[1]For Report Q-2 '!$A$2:$AH$3476,28,0),"-")</f>
        <v>-</v>
      </c>
      <c r="AC2516" s="2" t="str">
        <f>IFERROR(VLOOKUP(A2516,'[1]For Report Q-2 '!$A$2:$AH$3476,29,0),"-")</f>
        <v>-</v>
      </c>
      <c r="AD2516" s="2" t="str">
        <f>IFERROR(VLOOKUP(A2516,'[1]For Report Q-2 '!$A$2:$AH$3476,30,0),"-")</f>
        <v>-</v>
      </c>
      <c r="AE2516" s="1" t="str">
        <f>IFERROR(VLOOKUP(A2516,'[1]For Report Q-2 '!$A$2:$AH$3476,31,0),"-")</f>
        <v>-</v>
      </c>
      <c r="AF2516" s="1" t="str">
        <f>IFERROR(VLOOKUP(A2516,'[1]For Report Q-2 '!$A$2:$AH$3476,32,0),"-")</f>
        <v>-</v>
      </c>
      <c r="AG2516" s="2" t="str">
        <f>IFERROR(VLOOKUP(A2516,'[1]For Report Q-2 '!$A$2:$AH$3476,33,0),"-")</f>
        <v>-</v>
      </c>
      <c r="AH2516" s="1" t="str">
        <f t="shared" si="39"/>
        <v>--</v>
      </c>
      <c r="AI2516" t="e">
        <v>#N/A</v>
      </c>
      <c r="AJ2516" t="e">
        <v>#N/A</v>
      </c>
      <c r="AK2516" t="e">
        <v>#N/A</v>
      </c>
    </row>
    <row r="2517" spans="1:37" x14ac:dyDescent="0.25">
      <c r="A2517" s="15">
        <v>9103106</v>
      </c>
      <c r="B2517" s="15" t="s">
        <v>739</v>
      </c>
      <c r="C2517" s="16">
        <v>44835</v>
      </c>
      <c r="D2517" s="15" t="s">
        <v>28</v>
      </c>
      <c r="E2517" s="1" t="s">
        <v>86</v>
      </c>
      <c r="F2517" s="15" t="s">
        <v>46</v>
      </c>
      <c r="G2517" s="1" t="s">
        <v>28</v>
      </c>
      <c r="H2517" s="17">
        <v>35535</v>
      </c>
      <c r="I2517" s="18">
        <v>0.35535</v>
      </c>
      <c r="J2517" s="1">
        <v>9078413</v>
      </c>
      <c r="K2517" s="1" t="s">
        <v>739</v>
      </c>
      <c r="L2517" s="19">
        <v>10290177.759199969</v>
      </c>
      <c r="M2517" s="1" t="s">
        <v>67</v>
      </c>
      <c r="N2517" s="1" t="s">
        <v>86</v>
      </c>
      <c r="O2517" s="1" t="s">
        <v>32</v>
      </c>
      <c r="P2517" s="20">
        <v>9078413</v>
      </c>
      <c r="Q2517" s="1" t="s">
        <v>340</v>
      </c>
      <c r="R2517" s="1" t="s">
        <v>89</v>
      </c>
      <c r="S2517" s="1" t="s">
        <v>80</v>
      </c>
      <c r="T2517" s="18">
        <f>IFERROR(VLOOKUP(A2517,'[1]For Report Q-2 '!$A$2:$T$3476,20,0),"-")</f>
        <v>0.36330000000000001</v>
      </c>
      <c r="U2517" s="55">
        <f>IFERROR(VLOOKUP(A2517,'[1]For Report Q-2 '!$A$2:$U$3476,21,0),"-")</f>
        <v>0</v>
      </c>
      <c r="V2517" s="2" t="str">
        <f>IFERROR(VLOOKUP(A2517,'[1]For Report Q-2 '!$A$2:$V$3476,22,0),"-")</f>
        <v>-</v>
      </c>
      <c r="W2517" s="1">
        <f>IFERROR(VLOOKUP(A2517,'[1]For Report Q-2 '!$A$2:$W$3476,23,0),"-")</f>
        <v>0</v>
      </c>
      <c r="X2517" s="1"/>
      <c r="Y2517" s="1"/>
      <c r="Z2517" s="2" t="str">
        <f>IFERROR(VLOOKUP(A2517,'[1]For Report Q-2 '!$A$2:$Z$3476,26,0),"-")</f>
        <v>-</v>
      </c>
      <c r="AA2517" s="1" t="str">
        <f>IFERROR(VLOOKUP(A2517,'[1]For Report Q-2 '!$A$2:$AH$3476,27,0),"-")</f>
        <v>-</v>
      </c>
      <c r="AB2517" s="1" t="str">
        <f>IFERROR(VLOOKUP(A2517,'[1]For Report Q-2 '!$A$2:$AH$3476,28,0),"-")</f>
        <v>-</v>
      </c>
      <c r="AC2517" s="2" t="str">
        <f>IFERROR(VLOOKUP(A2517,'[1]For Report Q-2 '!$A$2:$AH$3476,29,0),"-")</f>
        <v>-</v>
      </c>
      <c r="AD2517" s="2" t="str">
        <f>IFERROR(VLOOKUP(A2517,'[1]For Report Q-2 '!$A$2:$AH$3476,30,0),"-")</f>
        <v>-</v>
      </c>
      <c r="AE2517" s="1" t="str">
        <f>IFERROR(VLOOKUP(A2517,'[1]For Report Q-2 '!$A$2:$AH$3476,31,0),"-")</f>
        <v>-</v>
      </c>
      <c r="AF2517" s="1" t="str">
        <f>IFERROR(VLOOKUP(A2517,'[1]For Report Q-2 '!$A$2:$AH$3476,32,0),"-")</f>
        <v>-</v>
      </c>
      <c r="AG2517" s="2" t="str">
        <f>IFERROR(VLOOKUP(A2517,'[1]For Report Q-2 '!$A$2:$AH$3476,33,0),"-")</f>
        <v>-</v>
      </c>
      <c r="AH2517" s="1" t="str">
        <f t="shared" si="39"/>
        <v>--</v>
      </c>
      <c r="AI2517" t="e">
        <v>#N/A</v>
      </c>
      <c r="AJ2517" t="e">
        <v>#N/A</v>
      </c>
      <c r="AK2517" t="e">
        <v>#N/A</v>
      </c>
    </row>
    <row r="2518" spans="1:37" x14ac:dyDescent="0.25">
      <c r="A2518" s="15">
        <v>9103107</v>
      </c>
      <c r="B2518" s="15" t="s">
        <v>739</v>
      </c>
      <c r="C2518" s="16">
        <v>44866</v>
      </c>
      <c r="D2518" s="15" t="s">
        <v>28</v>
      </c>
      <c r="E2518" s="1" t="s">
        <v>86</v>
      </c>
      <c r="F2518" s="15" t="s">
        <v>46</v>
      </c>
      <c r="G2518" s="1" t="s">
        <v>28</v>
      </c>
      <c r="H2518" s="17">
        <v>51525</v>
      </c>
      <c r="I2518" s="18">
        <v>0.51524999999999999</v>
      </c>
      <c r="J2518" s="1">
        <v>9078413</v>
      </c>
      <c r="K2518" s="1" t="s">
        <v>739</v>
      </c>
      <c r="L2518" s="19">
        <v>10290177.759199969</v>
      </c>
      <c r="M2518" s="1" t="s">
        <v>67</v>
      </c>
      <c r="N2518" s="1" t="s">
        <v>86</v>
      </c>
      <c r="O2518" s="1" t="s">
        <v>38</v>
      </c>
      <c r="P2518" s="20">
        <v>9078413</v>
      </c>
      <c r="Q2518" s="1" t="s">
        <v>340</v>
      </c>
      <c r="R2518" s="1" t="s">
        <v>89</v>
      </c>
      <c r="S2518" s="1" t="s">
        <v>80</v>
      </c>
      <c r="T2518" s="18">
        <f>IFERROR(VLOOKUP(A2518,'[1]For Report Q-2 '!$A$2:$T$3476,20,0),"-")</f>
        <v>2.9452500000000001</v>
      </c>
      <c r="U2518" s="55">
        <f>IFERROR(VLOOKUP(A2518,'[1]For Report Q-2 '!$A$2:$U$3476,21,0),"-")</f>
        <v>0</v>
      </c>
      <c r="V2518" s="2" t="str">
        <f>IFERROR(VLOOKUP(A2518,'[1]For Report Q-2 '!$A$2:$V$3476,22,0),"-")</f>
        <v>-</v>
      </c>
      <c r="W2518" s="1">
        <f>IFERROR(VLOOKUP(A2518,'[1]For Report Q-2 '!$A$2:$W$3476,23,0),"-")</f>
        <v>0</v>
      </c>
      <c r="X2518" s="1"/>
      <c r="Y2518" s="1"/>
      <c r="Z2518" s="2" t="str">
        <f>IFERROR(VLOOKUP(A2518,'[1]For Report Q-2 '!$A$2:$Z$3476,26,0),"-")</f>
        <v>-</v>
      </c>
      <c r="AA2518" s="1" t="str">
        <f>IFERROR(VLOOKUP(A2518,'[1]For Report Q-2 '!$A$2:$AH$3476,27,0),"-")</f>
        <v>-</v>
      </c>
      <c r="AB2518" s="1" t="str">
        <f>IFERROR(VLOOKUP(A2518,'[1]For Report Q-2 '!$A$2:$AH$3476,28,0),"-")</f>
        <v>-</v>
      </c>
      <c r="AC2518" s="2" t="str">
        <f>IFERROR(VLOOKUP(A2518,'[1]For Report Q-2 '!$A$2:$AH$3476,29,0),"-")</f>
        <v>-</v>
      </c>
      <c r="AD2518" s="2" t="str">
        <f>IFERROR(VLOOKUP(A2518,'[1]For Report Q-2 '!$A$2:$AH$3476,30,0),"-")</f>
        <v>-</v>
      </c>
      <c r="AE2518" s="1" t="str">
        <f>IFERROR(VLOOKUP(A2518,'[1]For Report Q-2 '!$A$2:$AH$3476,31,0),"-")</f>
        <v>-</v>
      </c>
      <c r="AF2518" s="1" t="str">
        <f>IFERROR(VLOOKUP(A2518,'[1]For Report Q-2 '!$A$2:$AH$3476,32,0),"-")</f>
        <v>-</v>
      </c>
      <c r="AG2518" s="2" t="str">
        <f>IFERROR(VLOOKUP(A2518,'[1]For Report Q-2 '!$A$2:$AH$3476,33,0),"-")</f>
        <v>-</v>
      </c>
      <c r="AH2518" s="1" t="str">
        <f t="shared" si="39"/>
        <v>--</v>
      </c>
      <c r="AI2518" t="e">
        <v>#N/A</v>
      </c>
      <c r="AJ2518" t="e">
        <v>#N/A</v>
      </c>
      <c r="AK2518" t="e">
        <v>#N/A</v>
      </c>
    </row>
    <row r="2519" spans="1:37" x14ac:dyDescent="0.25">
      <c r="A2519" s="15">
        <v>9103110</v>
      </c>
      <c r="B2519" s="15" t="s">
        <v>739</v>
      </c>
      <c r="C2519" s="16">
        <v>44880</v>
      </c>
      <c r="D2519" s="15" t="s">
        <v>28</v>
      </c>
      <c r="E2519" s="1" t="s">
        <v>86</v>
      </c>
      <c r="F2519" s="15" t="s">
        <v>46</v>
      </c>
      <c r="G2519" s="1" t="s">
        <v>28</v>
      </c>
      <c r="H2519" s="17">
        <v>17775</v>
      </c>
      <c r="I2519" s="18">
        <v>0.17774999999999999</v>
      </c>
      <c r="J2519" s="1">
        <v>9078413</v>
      </c>
      <c r="K2519" s="1" t="s">
        <v>739</v>
      </c>
      <c r="L2519" s="19">
        <v>10290177.759199969</v>
      </c>
      <c r="M2519" s="1" t="s">
        <v>67</v>
      </c>
      <c r="N2519" s="1" t="s">
        <v>86</v>
      </c>
      <c r="O2519" s="1" t="s">
        <v>38</v>
      </c>
      <c r="P2519" s="20">
        <v>9078413</v>
      </c>
      <c r="Q2519" s="1" t="s">
        <v>340</v>
      </c>
      <c r="R2519" s="1" t="s">
        <v>89</v>
      </c>
      <c r="S2519" s="1" t="s">
        <v>80</v>
      </c>
      <c r="T2519" s="18">
        <f>IFERROR(VLOOKUP(A2519,'[1]For Report Q-2 '!$A$2:$T$3476,20,0),"-")</f>
        <v>0.16875000000000001</v>
      </c>
      <c r="U2519" s="55">
        <f>IFERROR(VLOOKUP(A2519,'[1]For Report Q-2 '!$A$2:$U$3476,21,0),"-")</f>
        <v>0</v>
      </c>
      <c r="V2519" s="2" t="str">
        <f>IFERROR(VLOOKUP(A2519,'[1]For Report Q-2 '!$A$2:$V$3476,22,0),"-")</f>
        <v>-</v>
      </c>
      <c r="W2519" s="1">
        <f>IFERROR(VLOOKUP(A2519,'[1]For Report Q-2 '!$A$2:$W$3476,23,0),"-")</f>
        <v>0</v>
      </c>
      <c r="X2519" s="1"/>
      <c r="Y2519" s="1"/>
      <c r="Z2519" s="2" t="str">
        <f>IFERROR(VLOOKUP(A2519,'[1]For Report Q-2 '!$A$2:$Z$3476,26,0),"-")</f>
        <v>-</v>
      </c>
      <c r="AA2519" s="1" t="str">
        <f>IFERROR(VLOOKUP(A2519,'[1]For Report Q-2 '!$A$2:$AH$3476,27,0),"-")</f>
        <v>-</v>
      </c>
      <c r="AB2519" s="1" t="str">
        <f>IFERROR(VLOOKUP(A2519,'[1]For Report Q-2 '!$A$2:$AH$3476,28,0),"-")</f>
        <v>-</v>
      </c>
      <c r="AC2519" s="2" t="str">
        <f>IFERROR(VLOOKUP(A2519,'[1]For Report Q-2 '!$A$2:$AH$3476,29,0),"-")</f>
        <v>-</v>
      </c>
      <c r="AD2519" s="2" t="str">
        <f>IFERROR(VLOOKUP(A2519,'[1]For Report Q-2 '!$A$2:$AH$3476,30,0),"-")</f>
        <v>-</v>
      </c>
      <c r="AE2519" s="1" t="str">
        <f>IFERROR(VLOOKUP(A2519,'[1]For Report Q-2 '!$A$2:$AH$3476,31,0),"-")</f>
        <v>-</v>
      </c>
      <c r="AF2519" s="1" t="str">
        <f>IFERROR(VLOOKUP(A2519,'[1]For Report Q-2 '!$A$2:$AH$3476,32,0),"-")</f>
        <v>-</v>
      </c>
      <c r="AG2519" s="2" t="str">
        <f>IFERROR(VLOOKUP(A2519,'[1]For Report Q-2 '!$A$2:$AH$3476,33,0),"-")</f>
        <v>-</v>
      </c>
      <c r="AH2519" s="1" t="str">
        <f t="shared" si="39"/>
        <v>--</v>
      </c>
      <c r="AI2519" t="e">
        <v>#N/A</v>
      </c>
      <c r="AJ2519" t="e">
        <v>#N/A</v>
      </c>
      <c r="AK2519" t="e">
        <v>#N/A</v>
      </c>
    </row>
    <row r="2520" spans="1:37" x14ac:dyDescent="0.25">
      <c r="A2520" s="15">
        <v>9103112</v>
      </c>
      <c r="B2520" s="15" t="s">
        <v>739</v>
      </c>
      <c r="C2520" s="16">
        <v>44866</v>
      </c>
      <c r="D2520" s="15" t="s">
        <v>28</v>
      </c>
      <c r="E2520" s="1" t="s">
        <v>86</v>
      </c>
      <c r="F2520" s="15" t="s">
        <v>46</v>
      </c>
      <c r="G2520" s="1" t="s">
        <v>28</v>
      </c>
      <c r="H2520" s="17">
        <v>32580</v>
      </c>
      <c r="I2520" s="18">
        <v>0.32579999999999998</v>
      </c>
      <c r="J2520" s="1">
        <v>9078413</v>
      </c>
      <c r="K2520" s="1" t="s">
        <v>739</v>
      </c>
      <c r="L2520" s="19">
        <v>10290177.759199969</v>
      </c>
      <c r="M2520" s="1" t="s">
        <v>67</v>
      </c>
      <c r="N2520" s="1" t="s">
        <v>86</v>
      </c>
      <c r="O2520" s="1" t="s">
        <v>32</v>
      </c>
      <c r="P2520" s="20">
        <v>9078413</v>
      </c>
      <c r="Q2520" s="1" t="s">
        <v>340</v>
      </c>
      <c r="R2520" s="1" t="s">
        <v>89</v>
      </c>
      <c r="S2520" s="1" t="s">
        <v>80</v>
      </c>
      <c r="T2520" s="18">
        <f>IFERROR(VLOOKUP(A2520,'[1]For Report Q-2 '!$A$2:$T$3476,20,0),"-")</f>
        <v>0.30725000000000002</v>
      </c>
      <c r="U2520" s="55">
        <f>IFERROR(VLOOKUP(A2520,'[1]For Report Q-2 '!$A$2:$U$3476,21,0),"-")</f>
        <v>0</v>
      </c>
      <c r="V2520" s="2" t="str">
        <f>IFERROR(VLOOKUP(A2520,'[1]For Report Q-2 '!$A$2:$V$3476,22,0),"-")</f>
        <v>-</v>
      </c>
      <c r="W2520" s="1">
        <f>IFERROR(VLOOKUP(A2520,'[1]For Report Q-2 '!$A$2:$W$3476,23,0),"-")</f>
        <v>0</v>
      </c>
      <c r="X2520" s="1"/>
      <c r="Y2520" s="1"/>
      <c r="Z2520" s="2" t="str">
        <f>IFERROR(VLOOKUP(A2520,'[1]For Report Q-2 '!$A$2:$Z$3476,26,0),"-")</f>
        <v>-</v>
      </c>
      <c r="AA2520" s="1" t="str">
        <f>IFERROR(VLOOKUP(A2520,'[1]For Report Q-2 '!$A$2:$AH$3476,27,0),"-")</f>
        <v>-</v>
      </c>
      <c r="AB2520" s="1" t="str">
        <f>IFERROR(VLOOKUP(A2520,'[1]For Report Q-2 '!$A$2:$AH$3476,28,0),"-")</f>
        <v>-</v>
      </c>
      <c r="AC2520" s="2" t="str">
        <f>IFERROR(VLOOKUP(A2520,'[1]For Report Q-2 '!$A$2:$AH$3476,29,0),"-")</f>
        <v>-</v>
      </c>
      <c r="AD2520" s="2" t="str">
        <f>IFERROR(VLOOKUP(A2520,'[1]For Report Q-2 '!$A$2:$AH$3476,30,0),"-")</f>
        <v>-</v>
      </c>
      <c r="AE2520" s="1" t="str">
        <f>IFERROR(VLOOKUP(A2520,'[1]For Report Q-2 '!$A$2:$AH$3476,31,0),"-")</f>
        <v>-</v>
      </c>
      <c r="AF2520" s="1" t="str">
        <f>IFERROR(VLOOKUP(A2520,'[1]For Report Q-2 '!$A$2:$AH$3476,32,0),"-")</f>
        <v>-</v>
      </c>
      <c r="AG2520" s="2" t="str">
        <f>IFERROR(VLOOKUP(A2520,'[1]For Report Q-2 '!$A$2:$AH$3476,33,0),"-")</f>
        <v>-</v>
      </c>
      <c r="AH2520" s="1" t="str">
        <f t="shared" si="39"/>
        <v>--</v>
      </c>
      <c r="AI2520" t="e">
        <v>#N/A</v>
      </c>
      <c r="AJ2520" t="e">
        <v>#N/A</v>
      </c>
      <c r="AK2520" t="e">
        <v>#N/A</v>
      </c>
    </row>
    <row r="2521" spans="1:37" x14ac:dyDescent="0.25">
      <c r="A2521" s="15">
        <v>9103176</v>
      </c>
      <c r="B2521" s="15" t="s">
        <v>739</v>
      </c>
      <c r="C2521" s="16">
        <v>44846</v>
      </c>
      <c r="D2521" s="15" t="s">
        <v>28</v>
      </c>
      <c r="E2521" s="1" t="s">
        <v>86</v>
      </c>
      <c r="F2521" s="15" t="s">
        <v>46</v>
      </c>
      <c r="G2521" s="1" t="s">
        <v>28</v>
      </c>
      <c r="H2521" s="17">
        <v>12092</v>
      </c>
      <c r="I2521" s="18">
        <v>0.12092</v>
      </c>
      <c r="J2521" s="1">
        <v>9078413</v>
      </c>
      <c r="K2521" s="1" t="s">
        <v>739</v>
      </c>
      <c r="L2521" s="19">
        <v>10290177.759199969</v>
      </c>
      <c r="M2521" s="1" t="s">
        <v>67</v>
      </c>
      <c r="N2521" s="1" t="s">
        <v>86</v>
      </c>
      <c r="O2521" s="1" t="s">
        <v>38</v>
      </c>
      <c r="P2521" s="20">
        <v>9078413</v>
      </c>
      <c r="Q2521" s="1" t="s">
        <v>340</v>
      </c>
      <c r="R2521" s="1" t="s">
        <v>89</v>
      </c>
      <c r="S2521" s="1" t="s">
        <v>80</v>
      </c>
      <c r="T2521" s="18">
        <f>IFERROR(VLOOKUP(A2521,'[1]For Report Q-2 '!$A$2:$T$3476,20,0),"-")</f>
        <v>0.12092</v>
      </c>
      <c r="U2521" s="55">
        <f>IFERROR(VLOOKUP(A2521,'[1]For Report Q-2 '!$A$2:$U$3476,21,0),"-")</f>
        <v>0</v>
      </c>
      <c r="V2521" s="2" t="str">
        <f>IFERROR(VLOOKUP(A2521,'[1]For Report Q-2 '!$A$2:$V$3476,22,0),"-")</f>
        <v>-</v>
      </c>
      <c r="W2521" s="1">
        <f>IFERROR(VLOOKUP(A2521,'[1]For Report Q-2 '!$A$2:$W$3476,23,0),"-")</f>
        <v>0</v>
      </c>
      <c r="X2521" s="1"/>
      <c r="Y2521" s="1"/>
      <c r="Z2521" s="2" t="str">
        <f>IFERROR(VLOOKUP(A2521,'[1]For Report Q-2 '!$A$2:$Z$3476,26,0),"-")</f>
        <v>-</v>
      </c>
      <c r="AA2521" s="1" t="str">
        <f>IFERROR(VLOOKUP(A2521,'[1]For Report Q-2 '!$A$2:$AH$3476,27,0),"-")</f>
        <v>-</v>
      </c>
      <c r="AB2521" s="1" t="str">
        <f>IFERROR(VLOOKUP(A2521,'[1]For Report Q-2 '!$A$2:$AH$3476,28,0),"-")</f>
        <v>-</v>
      </c>
      <c r="AC2521" s="2" t="str">
        <f>IFERROR(VLOOKUP(A2521,'[1]For Report Q-2 '!$A$2:$AH$3476,29,0),"-")</f>
        <v>-</v>
      </c>
      <c r="AD2521" s="2" t="str">
        <f>IFERROR(VLOOKUP(A2521,'[1]For Report Q-2 '!$A$2:$AH$3476,30,0),"-")</f>
        <v>-</v>
      </c>
      <c r="AE2521" s="1" t="str">
        <f>IFERROR(VLOOKUP(A2521,'[1]For Report Q-2 '!$A$2:$AH$3476,31,0),"-")</f>
        <v>-</v>
      </c>
      <c r="AF2521" s="1" t="str">
        <f>IFERROR(VLOOKUP(A2521,'[1]For Report Q-2 '!$A$2:$AH$3476,32,0),"-")</f>
        <v>-</v>
      </c>
      <c r="AG2521" s="2" t="str">
        <f>IFERROR(VLOOKUP(A2521,'[1]For Report Q-2 '!$A$2:$AH$3476,33,0),"-")</f>
        <v>-</v>
      </c>
      <c r="AH2521" s="1" t="str">
        <f t="shared" si="39"/>
        <v>--</v>
      </c>
      <c r="AI2521" t="e">
        <v>#N/A</v>
      </c>
      <c r="AJ2521" t="e">
        <v>#N/A</v>
      </c>
      <c r="AK2521" t="e">
        <v>#N/A</v>
      </c>
    </row>
    <row r="2522" spans="1:37" x14ac:dyDescent="0.25">
      <c r="A2522" s="15">
        <v>9103384</v>
      </c>
      <c r="B2522" s="15" t="s">
        <v>739</v>
      </c>
      <c r="C2522" s="16">
        <v>44847</v>
      </c>
      <c r="D2522" s="15" t="s">
        <v>28</v>
      </c>
      <c r="E2522" s="1" t="s">
        <v>86</v>
      </c>
      <c r="F2522" s="15" t="s">
        <v>46</v>
      </c>
      <c r="G2522" s="1" t="s">
        <v>28</v>
      </c>
      <c r="H2522" s="17">
        <v>503.1</v>
      </c>
      <c r="I2522" s="18">
        <v>5.0309999999999999E-3</v>
      </c>
      <c r="J2522" s="1">
        <v>9078413</v>
      </c>
      <c r="K2522" s="1" t="s">
        <v>739</v>
      </c>
      <c r="L2522" s="19">
        <v>10290177.759199969</v>
      </c>
      <c r="M2522" s="1" t="s">
        <v>67</v>
      </c>
      <c r="N2522" s="1" t="s">
        <v>86</v>
      </c>
      <c r="O2522" s="1" t="s">
        <v>32</v>
      </c>
      <c r="P2522" s="20">
        <v>9078413</v>
      </c>
      <c r="Q2522" s="1" t="s">
        <v>340</v>
      </c>
      <c r="R2522" s="1" t="s">
        <v>89</v>
      </c>
      <c r="S2522" s="1" t="s">
        <v>80</v>
      </c>
      <c r="T2522" s="18">
        <f>IFERROR(VLOOKUP(A2522,'[1]For Report Q-2 '!$A$2:$T$3476,20,0),"-")</f>
        <v>5.0309999999999999E-3</v>
      </c>
      <c r="U2522" s="55">
        <f>IFERROR(VLOOKUP(A2522,'[1]For Report Q-2 '!$A$2:$U$3476,21,0),"-")</f>
        <v>0</v>
      </c>
      <c r="V2522" s="2" t="str">
        <f>IFERROR(VLOOKUP(A2522,'[1]For Report Q-2 '!$A$2:$V$3476,22,0),"-")</f>
        <v>-</v>
      </c>
      <c r="W2522" s="1">
        <f>IFERROR(VLOOKUP(A2522,'[1]For Report Q-2 '!$A$2:$W$3476,23,0),"-")</f>
        <v>0</v>
      </c>
      <c r="X2522" s="1"/>
      <c r="Y2522" s="1"/>
      <c r="Z2522" s="2" t="str">
        <f>IFERROR(VLOOKUP(A2522,'[1]For Report Q-2 '!$A$2:$Z$3476,26,0),"-")</f>
        <v>-</v>
      </c>
      <c r="AA2522" s="1" t="str">
        <f>IFERROR(VLOOKUP(A2522,'[1]For Report Q-2 '!$A$2:$AH$3476,27,0),"-")</f>
        <v>-</v>
      </c>
      <c r="AB2522" s="1" t="str">
        <f>IFERROR(VLOOKUP(A2522,'[1]For Report Q-2 '!$A$2:$AH$3476,28,0),"-")</f>
        <v>-</v>
      </c>
      <c r="AC2522" s="2" t="str">
        <f>IFERROR(VLOOKUP(A2522,'[1]For Report Q-2 '!$A$2:$AH$3476,29,0),"-")</f>
        <v>-</v>
      </c>
      <c r="AD2522" s="2" t="str">
        <f>IFERROR(VLOOKUP(A2522,'[1]For Report Q-2 '!$A$2:$AH$3476,30,0),"-")</f>
        <v>-</v>
      </c>
      <c r="AE2522" s="1" t="str">
        <f>IFERROR(VLOOKUP(A2522,'[1]For Report Q-2 '!$A$2:$AH$3476,31,0),"-")</f>
        <v>-</v>
      </c>
      <c r="AF2522" s="1" t="str">
        <f>IFERROR(VLOOKUP(A2522,'[1]For Report Q-2 '!$A$2:$AH$3476,32,0),"-")</f>
        <v>-</v>
      </c>
      <c r="AG2522" s="2" t="str">
        <f>IFERROR(VLOOKUP(A2522,'[1]For Report Q-2 '!$A$2:$AH$3476,33,0),"-")</f>
        <v>-</v>
      </c>
      <c r="AH2522" s="1" t="str">
        <f t="shared" si="39"/>
        <v>--</v>
      </c>
      <c r="AI2522" t="e">
        <v>#N/A</v>
      </c>
      <c r="AJ2522" t="e">
        <v>#N/A</v>
      </c>
      <c r="AK2522" t="e">
        <v>#N/A</v>
      </c>
    </row>
    <row r="2523" spans="1:37" x14ac:dyDescent="0.25">
      <c r="A2523" s="15">
        <v>9103385</v>
      </c>
      <c r="B2523" s="15" t="s">
        <v>739</v>
      </c>
      <c r="C2523" s="16">
        <v>44847</v>
      </c>
      <c r="D2523" s="15" t="s">
        <v>28</v>
      </c>
      <c r="E2523" s="1" t="s">
        <v>86</v>
      </c>
      <c r="F2523" s="15" t="s">
        <v>46</v>
      </c>
      <c r="G2523" s="1" t="s">
        <v>28</v>
      </c>
      <c r="H2523" s="17">
        <v>503.1</v>
      </c>
      <c r="I2523" s="18">
        <v>5.0309999999999999E-3</v>
      </c>
      <c r="J2523" s="1">
        <v>9078413</v>
      </c>
      <c r="K2523" s="1" t="s">
        <v>739</v>
      </c>
      <c r="L2523" s="19">
        <v>10290177.759199969</v>
      </c>
      <c r="M2523" s="1" t="s">
        <v>67</v>
      </c>
      <c r="N2523" s="1" t="s">
        <v>86</v>
      </c>
      <c r="O2523" s="1" t="s">
        <v>32</v>
      </c>
      <c r="P2523" s="20">
        <v>9078413</v>
      </c>
      <c r="Q2523" s="1" t="s">
        <v>340</v>
      </c>
      <c r="R2523" s="1" t="s">
        <v>89</v>
      </c>
      <c r="S2523" s="1" t="s">
        <v>80</v>
      </c>
      <c r="T2523" s="18">
        <f>IFERROR(VLOOKUP(A2523,'[1]For Report Q-2 '!$A$2:$T$3476,20,0),"-")</f>
        <v>5.0309999999999999E-3</v>
      </c>
      <c r="U2523" s="55">
        <f>IFERROR(VLOOKUP(A2523,'[1]For Report Q-2 '!$A$2:$U$3476,21,0),"-")</f>
        <v>0</v>
      </c>
      <c r="V2523" s="2" t="str">
        <f>IFERROR(VLOOKUP(A2523,'[1]For Report Q-2 '!$A$2:$V$3476,22,0),"-")</f>
        <v>-</v>
      </c>
      <c r="W2523" s="1">
        <f>IFERROR(VLOOKUP(A2523,'[1]For Report Q-2 '!$A$2:$W$3476,23,0),"-")</f>
        <v>0</v>
      </c>
      <c r="X2523" s="1"/>
      <c r="Y2523" s="1"/>
      <c r="Z2523" s="2" t="str">
        <f>IFERROR(VLOOKUP(A2523,'[1]For Report Q-2 '!$A$2:$Z$3476,26,0),"-")</f>
        <v>-</v>
      </c>
      <c r="AA2523" s="1" t="str">
        <f>IFERROR(VLOOKUP(A2523,'[1]For Report Q-2 '!$A$2:$AH$3476,27,0),"-")</f>
        <v>-</v>
      </c>
      <c r="AB2523" s="1" t="str">
        <f>IFERROR(VLOOKUP(A2523,'[1]For Report Q-2 '!$A$2:$AH$3476,28,0),"-")</f>
        <v>-</v>
      </c>
      <c r="AC2523" s="2" t="str">
        <f>IFERROR(VLOOKUP(A2523,'[1]For Report Q-2 '!$A$2:$AH$3476,29,0),"-")</f>
        <v>-</v>
      </c>
      <c r="AD2523" s="2" t="str">
        <f>IFERROR(VLOOKUP(A2523,'[1]For Report Q-2 '!$A$2:$AH$3476,30,0),"-")</f>
        <v>-</v>
      </c>
      <c r="AE2523" s="1" t="str">
        <f>IFERROR(VLOOKUP(A2523,'[1]For Report Q-2 '!$A$2:$AH$3476,31,0),"-")</f>
        <v>-</v>
      </c>
      <c r="AF2523" s="1" t="str">
        <f>IFERROR(VLOOKUP(A2523,'[1]For Report Q-2 '!$A$2:$AH$3476,32,0),"-")</f>
        <v>-</v>
      </c>
      <c r="AG2523" s="2" t="str">
        <f>IFERROR(VLOOKUP(A2523,'[1]For Report Q-2 '!$A$2:$AH$3476,33,0),"-")</f>
        <v>-</v>
      </c>
      <c r="AH2523" s="1" t="str">
        <f t="shared" si="39"/>
        <v>--</v>
      </c>
      <c r="AI2523" t="e">
        <v>#N/A</v>
      </c>
      <c r="AJ2523" t="e">
        <v>#N/A</v>
      </c>
      <c r="AK2523" t="e">
        <v>#N/A</v>
      </c>
    </row>
    <row r="2524" spans="1:37" x14ac:dyDescent="0.25">
      <c r="A2524" s="15">
        <v>9103386</v>
      </c>
      <c r="B2524" s="15" t="s">
        <v>739</v>
      </c>
      <c r="C2524" s="16">
        <v>44847</v>
      </c>
      <c r="D2524" s="15" t="s">
        <v>28</v>
      </c>
      <c r="E2524" s="1" t="s">
        <v>86</v>
      </c>
      <c r="F2524" s="15" t="s">
        <v>46</v>
      </c>
      <c r="G2524" s="1" t="s">
        <v>28</v>
      </c>
      <c r="H2524" s="17">
        <v>503.1</v>
      </c>
      <c r="I2524" s="18">
        <v>5.0309999999999999E-3</v>
      </c>
      <c r="J2524" s="1">
        <v>9078413</v>
      </c>
      <c r="K2524" s="1" t="s">
        <v>739</v>
      </c>
      <c r="L2524" s="19">
        <v>10290177.759199969</v>
      </c>
      <c r="M2524" s="1" t="s">
        <v>67</v>
      </c>
      <c r="N2524" s="1" t="s">
        <v>86</v>
      </c>
      <c r="O2524" s="1" t="s">
        <v>32</v>
      </c>
      <c r="P2524" s="20">
        <v>9078413</v>
      </c>
      <c r="Q2524" s="1" t="s">
        <v>340</v>
      </c>
      <c r="R2524" s="1" t="s">
        <v>89</v>
      </c>
      <c r="S2524" s="1" t="s">
        <v>80</v>
      </c>
      <c r="T2524" s="18">
        <f>IFERROR(VLOOKUP(A2524,'[1]For Report Q-2 '!$A$2:$T$3476,20,0),"-")</f>
        <v>5.0309999999999999E-3</v>
      </c>
      <c r="U2524" s="55">
        <f>IFERROR(VLOOKUP(A2524,'[1]For Report Q-2 '!$A$2:$U$3476,21,0),"-")</f>
        <v>0</v>
      </c>
      <c r="V2524" s="2" t="str">
        <f>IFERROR(VLOOKUP(A2524,'[1]For Report Q-2 '!$A$2:$V$3476,22,0),"-")</f>
        <v>-</v>
      </c>
      <c r="W2524" s="1">
        <f>IFERROR(VLOOKUP(A2524,'[1]For Report Q-2 '!$A$2:$W$3476,23,0),"-")</f>
        <v>0</v>
      </c>
      <c r="X2524" s="1"/>
      <c r="Y2524" s="1"/>
      <c r="Z2524" s="2" t="str">
        <f>IFERROR(VLOOKUP(A2524,'[1]For Report Q-2 '!$A$2:$Z$3476,26,0),"-")</f>
        <v>-</v>
      </c>
      <c r="AA2524" s="1" t="str">
        <f>IFERROR(VLOOKUP(A2524,'[1]For Report Q-2 '!$A$2:$AH$3476,27,0),"-")</f>
        <v>-</v>
      </c>
      <c r="AB2524" s="1" t="str">
        <f>IFERROR(VLOOKUP(A2524,'[1]For Report Q-2 '!$A$2:$AH$3476,28,0),"-")</f>
        <v>-</v>
      </c>
      <c r="AC2524" s="2" t="str">
        <f>IFERROR(VLOOKUP(A2524,'[1]For Report Q-2 '!$A$2:$AH$3476,29,0),"-")</f>
        <v>-</v>
      </c>
      <c r="AD2524" s="2" t="str">
        <f>IFERROR(VLOOKUP(A2524,'[1]For Report Q-2 '!$A$2:$AH$3476,30,0),"-")</f>
        <v>-</v>
      </c>
      <c r="AE2524" s="1" t="str">
        <f>IFERROR(VLOOKUP(A2524,'[1]For Report Q-2 '!$A$2:$AH$3476,31,0),"-")</f>
        <v>-</v>
      </c>
      <c r="AF2524" s="1" t="str">
        <f>IFERROR(VLOOKUP(A2524,'[1]For Report Q-2 '!$A$2:$AH$3476,32,0),"-")</f>
        <v>-</v>
      </c>
      <c r="AG2524" s="2" t="str">
        <f>IFERROR(VLOOKUP(A2524,'[1]For Report Q-2 '!$A$2:$AH$3476,33,0),"-")</f>
        <v>-</v>
      </c>
      <c r="AH2524" s="1" t="str">
        <f t="shared" si="39"/>
        <v>--</v>
      </c>
      <c r="AI2524" t="e">
        <v>#N/A</v>
      </c>
      <c r="AJ2524" t="e">
        <v>#N/A</v>
      </c>
      <c r="AK2524" t="e">
        <v>#N/A</v>
      </c>
    </row>
    <row r="2525" spans="1:37" x14ac:dyDescent="0.25">
      <c r="A2525" s="15">
        <v>9103387</v>
      </c>
      <c r="B2525" s="15" t="s">
        <v>739</v>
      </c>
      <c r="C2525" s="16">
        <v>44847</v>
      </c>
      <c r="D2525" s="15" t="s">
        <v>28</v>
      </c>
      <c r="E2525" s="1" t="s">
        <v>86</v>
      </c>
      <c r="F2525" s="15" t="s">
        <v>46</v>
      </c>
      <c r="G2525" s="1" t="s">
        <v>28</v>
      </c>
      <c r="H2525" s="17">
        <v>503.1</v>
      </c>
      <c r="I2525" s="18">
        <v>5.0309999999999999E-3</v>
      </c>
      <c r="J2525" s="1">
        <v>9078413</v>
      </c>
      <c r="K2525" s="1" t="s">
        <v>739</v>
      </c>
      <c r="L2525" s="19">
        <v>10290177.759199969</v>
      </c>
      <c r="M2525" s="1" t="s">
        <v>67</v>
      </c>
      <c r="N2525" s="1" t="s">
        <v>86</v>
      </c>
      <c r="O2525" s="1" t="s">
        <v>32</v>
      </c>
      <c r="P2525" s="20">
        <v>9078413</v>
      </c>
      <c r="Q2525" s="1" t="s">
        <v>340</v>
      </c>
      <c r="R2525" s="1" t="s">
        <v>89</v>
      </c>
      <c r="S2525" s="1" t="s">
        <v>80</v>
      </c>
      <c r="T2525" s="18">
        <f>IFERROR(VLOOKUP(A2525,'[1]For Report Q-2 '!$A$2:$T$3476,20,0),"-")</f>
        <v>5.0309999999999999E-3</v>
      </c>
      <c r="U2525" s="55">
        <f>IFERROR(VLOOKUP(A2525,'[1]For Report Q-2 '!$A$2:$U$3476,21,0),"-")</f>
        <v>0</v>
      </c>
      <c r="V2525" s="2" t="str">
        <f>IFERROR(VLOOKUP(A2525,'[1]For Report Q-2 '!$A$2:$V$3476,22,0),"-")</f>
        <v>-</v>
      </c>
      <c r="W2525" s="1">
        <f>IFERROR(VLOOKUP(A2525,'[1]For Report Q-2 '!$A$2:$W$3476,23,0),"-")</f>
        <v>0</v>
      </c>
      <c r="X2525" s="1"/>
      <c r="Y2525" s="1"/>
      <c r="Z2525" s="2" t="str">
        <f>IFERROR(VLOOKUP(A2525,'[1]For Report Q-2 '!$A$2:$Z$3476,26,0),"-")</f>
        <v>-</v>
      </c>
      <c r="AA2525" s="1" t="str">
        <f>IFERROR(VLOOKUP(A2525,'[1]For Report Q-2 '!$A$2:$AH$3476,27,0),"-")</f>
        <v>-</v>
      </c>
      <c r="AB2525" s="1" t="str">
        <f>IFERROR(VLOOKUP(A2525,'[1]For Report Q-2 '!$A$2:$AH$3476,28,0),"-")</f>
        <v>-</v>
      </c>
      <c r="AC2525" s="2" t="str">
        <f>IFERROR(VLOOKUP(A2525,'[1]For Report Q-2 '!$A$2:$AH$3476,29,0),"-")</f>
        <v>-</v>
      </c>
      <c r="AD2525" s="2" t="str">
        <f>IFERROR(VLOOKUP(A2525,'[1]For Report Q-2 '!$A$2:$AH$3476,30,0),"-")</f>
        <v>-</v>
      </c>
      <c r="AE2525" s="1" t="str">
        <f>IFERROR(VLOOKUP(A2525,'[1]For Report Q-2 '!$A$2:$AH$3476,31,0),"-")</f>
        <v>-</v>
      </c>
      <c r="AF2525" s="1" t="str">
        <f>IFERROR(VLOOKUP(A2525,'[1]For Report Q-2 '!$A$2:$AH$3476,32,0),"-")</f>
        <v>-</v>
      </c>
      <c r="AG2525" s="2" t="str">
        <f>IFERROR(VLOOKUP(A2525,'[1]For Report Q-2 '!$A$2:$AH$3476,33,0),"-")</f>
        <v>-</v>
      </c>
      <c r="AH2525" s="1" t="str">
        <f t="shared" si="39"/>
        <v>--</v>
      </c>
      <c r="AI2525" t="e">
        <v>#N/A</v>
      </c>
      <c r="AJ2525" t="e">
        <v>#N/A</v>
      </c>
      <c r="AK2525" t="e">
        <v>#N/A</v>
      </c>
    </row>
    <row r="2526" spans="1:37" x14ac:dyDescent="0.25">
      <c r="A2526" s="15">
        <v>9103388</v>
      </c>
      <c r="B2526" s="15" t="s">
        <v>739</v>
      </c>
      <c r="C2526" s="16">
        <v>44847</v>
      </c>
      <c r="D2526" s="15" t="s">
        <v>28</v>
      </c>
      <c r="E2526" s="1" t="s">
        <v>86</v>
      </c>
      <c r="F2526" s="15" t="s">
        <v>46</v>
      </c>
      <c r="G2526" s="1" t="s">
        <v>28</v>
      </c>
      <c r="H2526" s="17">
        <v>503.1</v>
      </c>
      <c r="I2526" s="18">
        <v>5.0309999999999999E-3</v>
      </c>
      <c r="J2526" s="1">
        <v>9078413</v>
      </c>
      <c r="K2526" s="1" t="s">
        <v>739</v>
      </c>
      <c r="L2526" s="19">
        <v>10290177.759199969</v>
      </c>
      <c r="M2526" s="1" t="s">
        <v>67</v>
      </c>
      <c r="N2526" s="1" t="s">
        <v>86</v>
      </c>
      <c r="O2526" s="1" t="s">
        <v>32</v>
      </c>
      <c r="P2526" s="20">
        <v>9078413</v>
      </c>
      <c r="Q2526" s="1" t="s">
        <v>340</v>
      </c>
      <c r="R2526" s="1" t="s">
        <v>89</v>
      </c>
      <c r="S2526" s="1" t="s">
        <v>80</v>
      </c>
      <c r="T2526" s="18">
        <f>IFERROR(VLOOKUP(A2526,'[1]For Report Q-2 '!$A$2:$T$3476,20,0),"-")</f>
        <v>5.0309999999999999E-3</v>
      </c>
      <c r="U2526" s="55">
        <f>IFERROR(VLOOKUP(A2526,'[1]For Report Q-2 '!$A$2:$U$3476,21,0),"-")</f>
        <v>0</v>
      </c>
      <c r="V2526" s="2" t="str">
        <f>IFERROR(VLOOKUP(A2526,'[1]For Report Q-2 '!$A$2:$V$3476,22,0),"-")</f>
        <v>-</v>
      </c>
      <c r="W2526" s="1">
        <f>IFERROR(VLOOKUP(A2526,'[1]For Report Q-2 '!$A$2:$W$3476,23,0),"-")</f>
        <v>0</v>
      </c>
      <c r="X2526" s="1"/>
      <c r="Y2526" s="1"/>
      <c r="Z2526" s="2" t="str">
        <f>IFERROR(VLOOKUP(A2526,'[1]For Report Q-2 '!$A$2:$Z$3476,26,0),"-")</f>
        <v>-</v>
      </c>
      <c r="AA2526" s="1" t="str">
        <f>IFERROR(VLOOKUP(A2526,'[1]For Report Q-2 '!$A$2:$AH$3476,27,0),"-")</f>
        <v>-</v>
      </c>
      <c r="AB2526" s="1" t="str">
        <f>IFERROR(VLOOKUP(A2526,'[1]For Report Q-2 '!$A$2:$AH$3476,28,0),"-")</f>
        <v>-</v>
      </c>
      <c r="AC2526" s="2" t="str">
        <f>IFERROR(VLOOKUP(A2526,'[1]For Report Q-2 '!$A$2:$AH$3476,29,0),"-")</f>
        <v>-</v>
      </c>
      <c r="AD2526" s="2" t="str">
        <f>IFERROR(VLOOKUP(A2526,'[1]For Report Q-2 '!$A$2:$AH$3476,30,0),"-")</f>
        <v>-</v>
      </c>
      <c r="AE2526" s="1" t="str">
        <f>IFERROR(VLOOKUP(A2526,'[1]For Report Q-2 '!$A$2:$AH$3476,31,0),"-")</f>
        <v>-</v>
      </c>
      <c r="AF2526" s="1" t="str">
        <f>IFERROR(VLOOKUP(A2526,'[1]For Report Q-2 '!$A$2:$AH$3476,32,0),"-")</f>
        <v>-</v>
      </c>
      <c r="AG2526" s="2" t="str">
        <f>IFERROR(VLOOKUP(A2526,'[1]For Report Q-2 '!$A$2:$AH$3476,33,0),"-")</f>
        <v>-</v>
      </c>
      <c r="AH2526" s="1" t="str">
        <f t="shared" si="39"/>
        <v>--</v>
      </c>
      <c r="AI2526" t="e">
        <v>#N/A</v>
      </c>
      <c r="AJ2526" t="e">
        <v>#N/A</v>
      </c>
      <c r="AK2526" t="e">
        <v>#N/A</v>
      </c>
    </row>
    <row r="2527" spans="1:37" x14ac:dyDescent="0.25">
      <c r="A2527" s="15">
        <v>9103389</v>
      </c>
      <c r="B2527" s="15" t="s">
        <v>739</v>
      </c>
      <c r="C2527" s="16">
        <v>44847</v>
      </c>
      <c r="D2527" s="15" t="s">
        <v>28</v>
      </c>
      <c r="E2527" s="1" t="s">
        <v>86</v>
      </c>
      <c r="F2527" s="15" t="s">
        <v>46</v>
      </c>
      <c r="G2527" s="1" t="s">
        <v>28</v>
      </c>
      <c r="H2527" s="17">
        <v>503.1</v>
      </c>
      <c r="I2527" s="18">
        <v>5.0309999999999999E-3</v>
      </c>
      <c r="J2527" s="1">
        <v>9078413</v>
      </c>
      <c r="K2527" s="1" t="s">
        <v>739</v>
      </c>
      <c r="L2527" s="19">
        <v>10290177.759199969</v>
      </c>
      <c r="M2527" s="1" t="s">
        <v>67</v>
      </c>
      <c r="N2527" s="1" t="s">
        <v>86</v>
      </c>
      <c r="O2527" s="1" t="s">
        <v>32</v>
      </c>
      <c r="P2527" s="20">
        <v>9078413</v>
      </c>
      <c r="Q2527" s="1" t="s">
        <v>340</v>
      </c>
      <c r="R2527" s="1" t="s">
        <v>89</v>
      </c>
      <c r="S2527" s="1" t="s">
        <v>80</v>
      </c>
      <c r="T2527" s="18">
        <f>IFERROR(VLOOKUP(A2527,'[1]For Report Q-2 '!$A$2:$T$3476,20,0),"-")</f>
        <v>5.0309999999999999E-3</v>
      </c>
      <c r="U2527" s="55">
        <f>IFERROR(VLOOKUP(A2527,'[1]For Report Q-2 '!$A$2:$U$3476,21,0),"-")</f>
        <v>0</v>
      </c>
      <c r="V2527" s="2" t="str">
        <f>IFERROR(VLOOKUP(A2527,'[1]For Report Q-2 '!$A$2:$V$3476,22,0),"-")</f>
        <v>-</v>
      </c>
      <c r="W2527" s="1">
        <f>IFERROR(VLOOKUP(A2527,'[1]For Report Q-2 '!$A$2:$W$3476,23,0),"-")</f>
        <v>0</v>
      </c>
      <c r="X2527" s="1"/>
      <c r="Y2527" s="1"/>
      <c r="Z2527" s="2" t="str">
        <f>IFERROR(VLOOKUP(A2527,'[1]For Report Q-2 '!$A$2:$Z$3476,26,0),"-")</f>
        <v>-</v>
      </c>
      <c r="AA2527" s="1" t="str">
        <f>IFERROR(VLOOKUP(A2527,'[1]For Report Q-2 '!$A$2:$AH$3476,27,0),"-")</f>
        <v>-</v>
      </c>
      <c r="AB2527" s="1" t="str">
        <f>IFERROR(VLOOKUP(A2527,'[1]For Report Q-2 '!$A$2:$AH$3476,28,0),"-")</f>
        <v>-</v>
      </c>
      <c r="AC2527" s="2" t="str">
        <f>IFERROR(VLOOKUP(A2527,'[1]For Report Q-2 '!$A$2:$AH$3476,29,0),"-")</f>
        <v>-</v>
      </c>
      <c r="AD2527" s="2" t="str">
        <f>IFERROR(VLOOKUP(A2527,'[1]For Report Q-2 '!$A$2:$AH$3476,30,0),"-")</f>
        <v>-</v>
      </c>
      <c r="AE2527" s="1" t="str">
        <f>IFERROR(VLOOKUP(A2527,'[1]For Report Q-2 '!$A$2:$AH$3476,31,0),"-")</f>
        <v>-</v>
      </c>
      <c r="AF2527" s="1" t="str">
        <f>IFERROR(VLOOKUP(A2527,'[1]For Report Q-2 '!$A$2:$AH$3476,32,0),"-")</f>
        <v>-</v>
      </c>
      <c r="AG2527" s="2" t="str">
        <f>IFERROR(VLOOKUP(A2527,'[1]For Report Q-2 '!$A$2:$AH$3476,33,0),"-")</f>
        <v>-</v>
      </c>
      <c r="AH2527" s="1" t="str">
        <f t="shared" si="39"/>
        <v>--</v>
      </c>
      <c r="AI2527" t="e">
        <v>#N/A</v>
      </c>
      <c r="AJ2527" t="e">
        <v>#N/A</v>
      </c>
      <c r="AK2527" t="e">
        <v>#N/A</v>
      </c>
    </row>
    <row r="2528" spans="1:37" x14ac:dyDescent="0.25">
      <c r="A2528" s="15">
        <v>9103390</v>
      </c>
      <c r="B2528" s="15" t="s">
        <v>739</v>
      </c>
      <c r="C2528" s="16">
        <v>44847</v>
      </c>
      <c r="D2528" s="15" t="s">
        <v>28</v>
      </c>
      <c r="E2528" s="1" t="s">
        <v>86</v>
      </c>
      <c r="F2528" s="15" t="s">
        <v>46</v>
      </c>
      <c r="G2528" s="1" t="s">
        <v>28</v>
      </c>
      <c r="H2528" s="17">
        <v>503.1</v>
      </c>
      <c r="I2528" s="18">
        <v>5.0309999999999999E-3</v>
      </c>
      <c r="J2528" s="1">
        <v>9078413</v>
      </c>
      <c r="K2528" s="1" t="s">
        <v>739</v>
      </c>
      <c r="L2528" s="19">
        <v>10290177.759199969</v>
      </c>
      <c r="M2528" s="1" t="s">
        <v>67</v>
      </c>
      <c r="N2528" s="1" t="s">
        <v>86</v>
      </c>
      <c r="O2528" s="1" t="s">
        <v>32</v>
      </c>
      <c r="P2528" s="20">
        <v>9078413</v>
      </c>
      <c r="Q2528" s="1" t="s">
        <v>340</v>
      </c>
      <c r="R2528" s="1" t="s">
        <v>89</v>
      </c>
      <c r="S2528" s="1" t="s">
        <v>80</v>
      </c>
      <c r="T2528" s="18">
        <f>IFERROR(VLOOKUP(A2528,'[1]For Report Q-2 '!$A$2:$T$3476,20,0),"-")</f>
        <v>5.0309999999999999E-3</v>
      </c>
      <c r="U2528" s="55">
        <f>IFERROR(VLOOKUP(A2528,'[1]For Report Q-2 '!$A$2:$U$3476,21,0),"-")</f>
        <v>0</v>
      </c>
      <c r="V2528" s="2" t="str">
        <f>IFERROR(VLOOKUP(A2528,'[1]For Report Q-2 '!$A$2:$V$3476,22,0),"-")</f>
        <v>-</v>
      </c>
      <c r="W2528" s="1">
        <f>IFERROR(VLOOKUP(A2528,'[1]For Report Q-2 '!$A$2:$W$3476,23,0),"-")</f>
        <v>0</v>
      </c>
      <c r="X2528" s="1"/>
      <c r="Y2528" s="1"/>
      <c r="Z2528" s="2" t="str">
        <f>IFERROR(VLOOKUP(A2528,'[1]For Report Q-2 '!$A$2:$Z$3476,26,0),"-")</f>
        <v>-</v>
      </c>
      <c r="AA2528" s="1" t="str">
        <f>IFERROR(VLOOKUP(A2528,'[1]For Report Q-2 '!$A$2:$AH$3476,27,0),"-")</f>
        <v>-</v>
      </c>
      <c r="AB2528" s="1" t="str">
        <f>IFERROR(VLOOKUP(A2528,'[1]For Report Q-2 '!$A$2:$AH$3476,28,0),"-")</f>
        <v>-</v>
      </c>
      <c r="AC2528" s="2" t="str">
        <f>IFERROR(VLOOKUP(A2528,'[1]For Report Q-2 '!$A$2:$AH$3476,29,0),"-")</f>
        <v>-</v>
      </c>
      <c r="AD2528" s="2" t="str">
        <f>IFERROR(VLOOKUP(A2528,'[1]For Report Q-2 '!$A$2:$AH$3476,30,0),"-")</f>
        <v>-</v>
      </c>
      <c r="AE2528" s="1" t="str">
        <f>IFERROR(VLOOKUP(A2528,'[1]For Report Q-2 '!$A$2:$AH$3476,31,0),"-")</f>
        <v>-</v>
      </c>
      <c r="AF2528" s="1" t="str">
        <f>IFERROR(VLOOKUP(A2528,'[1]For Report Q-2 '!$A$2:$AH$3476,32,0),"-")</f>
        <v>-</v>
      </c>
      <c r="AG2528" s="2" t="str">
        <f>IFERROR(VLOOKUP(A2528,'[1]For Report Q-2 '!$A$2:$AH$3476,33,0),"-")</f>
        <v>-</v>
      </c>
      <c r="AH2528" s="1" t="str">
        <f t="shared" si="39"/>
        <v>--</v>
      </c>
      <c r="AI2528" t="e">
        <v>#N/A</v>
      </c>
      <c r="AJ2528" t="e">
        <v>#N/A</v>
      </c>
      <c r="AK2528" t="e">
        <v>#N/A</v>
      </c>
    </row>
    <row r="2529" spans="1:37" x14ac:dyDescent="0.25">
      <c r="A2529" s="15">
        <v>9103391</v>
      </c>
      <c r="B2529" s="15" t="s">
        <v>739</v>
      </c>
      <c r="C2529" s="16">
        <v>44847</v>
      </c>
      <c r="D2529" s="15" t="s">
        <v>28</v>
      </c>
      <c r="E2529" s="1" t="s">
        <v>86</v>
      </c>
      <c r="F2529" s="15" t="s">
        <v>46</v>
      </c>
      <c r="G2529" s="1" t="s">
        <v>28</v>
      </c>
      <c r="H2529" s="17">
        <v>503.1</v>
      </c>
      <c r="I2529" s="18">
        <v>5.0309999999999999E-3</v>
      </c>
      <c r="J2529" s="1">
        <v>9078413</v>
      </c>
      <c r="K2529" s="1" t="s">
        <v>739</v>
      </c>
      <c r="L2529" s="19">
        <v>10290177.759199969</v>
      </c>
      <c r="M2529" s="1" t="s">
        <v>67</v>
      </c>
      <c r="N2529" s="1" t="s">
        <v>86</v>
      </c>
      <c r="O2529" s="1" t="s">
        <v>32</v>
      </c>
      <c r="P2529" s="20">
        <v>9078413</v>
      </c>
      <c r="Q2529" s="1" t="s">
        <v>340</v>
      </c>
      <c r="R2529" s="1" t="s">
        <v>89</v>
      </c>
      <c r="S2529" s="1" t="s">
        <v>80</v>
      </c>
      <c r="T2529" s="18">
        <f>IFERROR(VLOOKUP(A2529,'[1]For Report Q-2 '!$A$2:$T$3476,20,0),"-")</f>
        <v>5.0309999999999999E-3</v>
      </c>
      <c r="U2529" s="55">
        <f>IFERROR(VLOOKUP(A2529,'[1]For Report Q-2 '!$A$2:$U$3476,21,0),"-")</f>
        <v>0</v>
      </c>
      <c r="V2529" s="2" t="str">
        <f>IFERROR(VLOOKUP(A2529,'[1]For Report Q-2 '!$A$2:$V$3476,22,0),"-")</f>
        <v>-</v>
      </c>
      <c r="W2529" s="1">
        <f>IFERROR(VLOOKUP(A2529,'[1]For Report Q-2 '!$A$2:$W$3476,23,0),"-")</f>
        <v>0</v>
      </c>
      <c r="X2529" s="1"/>
      <c r="Y2529" s="1"/>
      <c r="Z2529" s="2" t="str">
        <f>IFERROR(VLOOKUP(A2529,'[1]For Report Q-2 '!$A$2:$Z$3476,26,0),"-")</f>
        <v>-</v>
      </c>
      <c r="AA2529" s="1" t="str">
        <f>IFERROR(VLOOKUP(A2529,'[1]For Report Q-2 '!$A$2:$AH$3476,27,0),"-")</f>
        <v>-</v>
      </c>
      <c r="AB2529" s="1" t="str">
        <f>IFERROR(VLOOKUP(A2529,'[1]For Report Q-2 '!$A$2:$AH$3476,28,0),"-")</f>
        <v>-</v>
      </c>
      <c r="AC2529" s="2" t="str">
        <f>IFERROR(VLOOKUP(A2529,'[1]For Report Q-2 '!$A$2:$AH$3476,29,0),"-")</f>
        <v>-</v>
      </c>
      <c r="AD2529" s="2" t="str">
        <f>IFERROR(VLOOKUP(A2529,'[1]For Report Q-2 '!$A$2:$AH$3476,30,0),"-")</f>
        <v>-</v>
      </c>
      <c r="AE2529" s="1" t="str">
        <f>IFERROR(VLOOKUP(A2529,'[1]For Report Q-2 '!$A$2:$AH$3476,31,0),"-")</f>
        <v>-</v>
      </c>
      <c r="AF2529" s="1" t="str">
        <f>IFERROR(VLOOKUP(A2529,'[1]For Report Q-2 '!$A$2:$AH$3476,32,0),"-")</f>
        <v>-</v>
      </c>
      <c r="AG2529" s="2" t="str">
        <f>IFERROR(VLOOKUP(A2529,'[1]For Report Q-2 '!$A$2:$AH$3476,33,0),"-")</f>
        <v>-</v>
      </c>
      <c r="AH2529" s="1" t="str">
        <f t="shared" si="39"/>
        <v>--</v>
      </c>
      <c r="AI2529" t="e">
        <v>#N/A</v>
      </c>
      <c r="AJ2529" t="e">
        <v>#N/A</v>
      </c>
      <c r="AK2529" t="e">
        <v>#N/A</v>
      </c>
    </row>
    <row r="2530" spans="1:37" x14ac:dyDescent="0.25">
      <c r="A2530" s="15">
        <v>9103392</v>
      </c>
      <c r="B2530" s="15" t="s">
        <v>739</v>
      </c>
      <c r="C2530" s="16">
        <v>44847</v>
      </c>
      <c r="D2530" s="15" t="s">
        <v>28</v>
      </c>
      <c r="E2530" s="1" t="s">
        <v>86</v>
      </c>
      <c r="F2530" s="15" t="s">
        <v>46</v>
      </c>
      <c r="G2530" s="1" t="s">
        <v>28</v>
      </c>
      <c r="H2530" s="17">
        <v>503.1</v>
      </c>
      <c r="I2530" s="18">
        <v>5.0309999999999999E-3</v>
      </c>
      <c r="J2530" s="1">
        <v>9078413</v>
      </c>
      <c r="K2530" s="1" t="s">
        <v>739</v>
      </c>
      <c r="L2530" s="19">
        <v>10290177.759199969</v>
      </c>
      <c r="M2530" s="1" t="s">
        <v>67</v>
      </c>
      <c r="N2530" s="1" t="s">
        <v>86</v>
      </c>
      <c r="O2530" s="1" t="s">
        <v>32</v>
      </c>
      <c r="P2530" s="20">
        <v>9078413</v>
      </c>
      <c r="Q2530" s="1" t="s">
        <v>340</v>
      </c>
      <c r="R2530" s="1" t="s">
        <v>89</v>
      </c>
      <c r="S2530" s="1" t="s">
        <v>80</v>
      </c>
      <c r="T2530" s="18">
        <f>IFERROR(VLOOKUP(A2530,'[1]For Report Q-2 '!$A$2:$T$3476,20,0),"-")</f>
        <v>5.0309999999999999E-3</v>
      </c>
      <c r="U2530" s="55">
        <f>IFERROR(VLOOKUP(A2530,'[1]For Report Q-2 '!$A$2:$U$3476,21,0),"-")</f>
        <v>0</v>
      </c>
      <c r="V2530" s="2" t="str">
        <f>IFERROR(VLOOKUP(A2530,'[1]For Report Q-2 '!$A$2:$V$3476,22,0),"-")</f>
        <v>-</v>
      </c>
      <c r="W2530" s="1">
        <f>IFERROR(VLOOKUP(A2530,'[1]For Report Q-2 '!$A$2:$W$3476,23,0),"-")</f>
        <v>0</v>
      </c>
      <c r="X2530" s="1"/>
      <c r="Y2530" s="1"/>
      <c r="Z2530" s="2" t="str">
        <f>IFERROR(VLOOKUP(A2530,'[1]For Report Q-2 '!$A$2:$Z$3476,26,0),"-")</f>
        <v>-</v>
      </c>
      <c r="AA2530" s="1" t="str">
        <f>IFERROR(VLOOKUP(A2530,'[1]For Report Q-2 '!$A$2:$AH$3476,27,0),"-")</f>
        <v>-</v>
      </c>
      <c r="AB2530" s="1" t="str">
        <f>IFERROR(VLOOKUP(A2530,'[1]For Report Q-2 '!$A$2:$AH$3476,28,0),"-")</f>
        <v>-</v>
      </c>
      <c r="AC2530" s="2" t="str">
        <f>IFERROR(VLOOKUP(A2530,'[1]For Report Q-2 '!$A$2:$AH$3476,29,0),"-")</f>
        <v>-</v>
      </c>
      <c r="AD2530" s="2" t="str">
        <f>IFERROR(VLOOKUP(A2530,'[1]For Report Q-2 '!$A$2:$AH$3476,30,0),"-")</f>
        <v>-</v>
      </c>
      <c r="AE2530" s="1" t="str">
        <f>IFERROR(VLOOKUP(A2530,'[1]For Report Q-2 '!$A$2:$AH$3476,31,0),"-")</f>
        <v>-</v>
      </c>
      <c r="AF2530" s="1" t="str">
        <f>IFERROR(VLOOKUP(A2530,'[1]For Report Q-2 '!$A$2:$AH$3476,32,0),"-")</f>
        <v>-</v>
      </c>
      <c r="AG2530" s="2" t="str">
        <f>IFERROR(VLOOKUP(A2530,'[1]For Report Q-2 '!$A$2:$AH$3476,33,0),"-")</f>
        <v>-</v>
      </c>
      <c r="AH2530" s="1" t="str">
        <f t="shared" si="39"/>
        <v>--</v>
      </c>
      <c r="AI2530" t="e">
        <v>#N/A</v>
      </c>
      <c r="AJ2530" t="e">
        <v>#N/A</v>
      </c>
      <c r="AK2530" t="e">
        <v>#N/A</v>
      </c>
    </row>
    <row r="2531" spans="1:37" x14ac:dyDescent="0.25">
      <c r="A2531" s="15">
        <v>9103393</v>
      </c>
      <c r="B2531" s="15" t="s">
        <v>739</v>
      </c>
      <c r="C2531" s="16">
        <v>44847</v>
      </c>
      <c r="D2531" s="15" t="s">
        <v>28</v>
      </c>
      <c r="E2531" s="1" t="s">
        <v>86</v>
      </c>
      <c r="F2531" s="15" t="s">
        <v>46</v>
      </c>
      <c r="G2531" s="1" t="s">
        <v>28</v>
      </c>
      <c r="H2531" s="17">
        <v>503.1</v>
      </c>
      <c r="I2531" s="18">
        <v>5.0309999999999999E-3</v>
      </c>
      <c r="J2531" s="1">
        <v>9078413</v>
      </c>
      <c r="K2531" s="1" t="s">
        <v>739</v>
      </c>
      <c r="L2531" s="19">
        <v>10290177.759199969</v>
      </c>
      <c r="M2531" s="1" t="s">
        <v>67</v>
      </c>
      <c r="N2531" s="1" t="s">
        <v>86</v>
      </c>
      <c r="O2531" s="1" t="s">
        <v>32</v>
      </c>
      <c r="P2531" s="20">
        <v>9078413</v>
      </c>
      <c r="Q2531" s="1" t="s">
        <v>340</v>
      </c>
      <c r="R2531" s="1" t="s">
        <v>89</v>
      </c>
      <c r="S2531" s="1" t="s">
        <v>80</v>
      </c>
      <c r="T2531" s="18">
        <f>IFERROR(VLOOKUP(A2531,'[1]For Report Q-2 '!$A$2:$T$3476,20,0),"-")</f>
        <v>5.0309999999999999E-3</v>
      </c>
      <c r="U2531" s="55">
        <f>IFERROR(VLOOKUP(A2531,'[1]For Report Q-2 '!$A$2:$U$3476,21,0),"-")</f>
        <v>0</v>
      </c>
      <c r="V2531" s="2" t="str">
        <f>IFERROR(VLOOKUP(A2531,'[1]For Report Q-2 '!$A$2:$V$3476,22,0),"-")</f>
        <v>-</v>
      </c>
      <c r="W2531" s="1">
        <f>IFERROR(VLOOKUP(A2531,'[1]For Report Q-2 '!$A$2:$W$3476,23,0),"-")</f>
        <v>0</v>
      </c>
      <c r="X2531" s="1"/>
      <c r="Y2531" s="1"/>
      <c r="Z2531" s="2" t="str">
        <f>IFERROR(VLOOKUP(A2531,'[1]For Report Q-2 '!$A$2:$Z$3476,26,0),"-")</f>
        <v>-</v>
      </c>
      <c r="AA2531" s="1" t="str">
        <f>IFERROR(VLOOKUP(A2531,'[1]For Report Q-2 '!$A$2:$AH$3476,27,0),"-")</f>
        <v>-</v>
      </c>
      <c r="AB2531" s="1" t="str">
        <f>IFERROR(VLOOKUP(A2531,'[1]For Report Q-2 '!$A$2:$AH$3476,28,0),"-")</f>
        <v>-</v>
      </c>
      <c r="AC2531" s="2" t="str">
        <f>IFERROR(VLOOKUP(A2531,'[1]For Report Q-2 '!$A$2:$AH$3476,29,0),"-")</f>
        <v>-</v>
      </c>
      <c r="AD2531" s="2" t="str">
        <f>IFERROR(VLOOKUP(A2531,'[1]For Report Q-2 '!$A$2:$AH$3476,30,0),"-")</f>
        <v>-</v>
      </c>
      <c r="AE2531" s="1" t="str">
        <f>IFERROR(VLOOKUP(A2531,'[1]For Report Q-2 '!$A$2:$AH$3476,31,0),"-")</f>
        <v>-</v>
      </c>
      <c r="AF2531" s="1" t="str">
        <f>IFERROR(VLOOKUP(A2531,'[1]For Report Q-2 '!$A$2:$AH$3476,32,0),"-")</f>
        <v>-</v>
      </c>
      <c r="AG2531" s="2" t="str">
        <f>IFERROR(VLOOKUP(A2531,'[1]For Report Q-2 '!$A$2:$AH$3476,33,0),"-")</f>
        <v>-</v>
      </c>
      <c r="AH2531" s="1" t="str">
        <f t="shared" si="39"/>
        <v>--</v>
      </c>
      <c r="AI2531" t="e">
        <v>#N/A</v>
      </c>
      <c r="AJ2531" t="e">
        <v>#N/A</v>
      </c>
      <c r="AK2531" t="e">
        <v>#N/A</v>
      </c>
    </row>
    <row r="2532" spans="1:37" x14ac:dyDescent="0.25">
      <c r="A2532" s="15">
        <v>9103394</v>
      </c>
      <c r="B2532" s="15" t="s">
        <v>739</v>
      </c>
      <c r="C2532" s="16">
        <v>44847</v>
      </c>
      <c r="D2532" s="15" t="s">
        <v>28</v>
      </c>
      <c r="E2532" s="1" t="s">
        <v>86</v>
      </c>
      <c r="F2532" s="15" t="s">
        <v>46</v>
      </c>
      <c r="G2532" s="1" t="s">
        <v>28</v>
      </c>
      <c r="H2532" s="17">
        <v>503.1</v>
      </c>
      <c r="I2532" s="18">
        <v>5.0309999999999999E-3</v>
      </c>
      <c r="J2532" s="1">
        <v>9078413</v>
      </c>
      <c r="K2532" s="1" t="s">
        <v>739</v>
      </c>
      <c r="L2532" s="19">
        <v>10290177.759199969</v>
      </c>
      <c r="M2532" s="1" t="s">
        <v>67</v>
      </c>
      <c r="N2532" s="1" t="s">
        <v>86</v>
      </c>
      <c r="O2532" s="1" t="s">
        <v>32</v>
      </c>
      <c r="P2532" s="20">
        <v>9078413</v>
      </c>
      <c r="Q2532" s="1" t="s">
        <v>340</v>
      </c>
      <c r="R2532" s="1" t="s">
        <v>89</v>
      </c>
      <c r="S2532" s="1" t="s">
        <v>80</v>
      </c>
      <c r="T2532" s="18">
        <f>IFERROR(VLOOKUP(A2532,'[1]For Report Q-2 '!$A$2:$T$3476,20,0),"-")</f>
        <v>5.0309999999999999E-3</v>
      </c>
      <c r="U2532" s="55">
        <f>IFERROR(VLOOKUP(A2532,'[1]For Report Q-2 '!$A$2:$U$3476,21,0),"-")</f>
        <v>0</v>
      </c>
      <c r="V2532" s="2" t="str">
        <f>IFERROR(VLOOKUP(A2532,'[1]For Report Q-2 '!$A$2:$V$3476,22,0),"-")</f>
        <v>-</v>
      </c>
      <c r="W2532" s="1">
        <f>IFERROR(VLOOKUP(A2532,'[1]For Report Q-2 '!$A$2:$W$3476,23,0),"-")</f>
        <v>0</v>
      </c>
      <c r="X2532" s="1"/>
      <c r="Y2532" s="1"/>
      <c r="Z2532" s="2" t="str">
        <f>IFERROR(VLOOKUP(A2532,'[1]For Report Q-2 '!$A$2:$Z$3476,26,0),"-")</f>
        <v>-</v>
      </c>
      <c r="AA2532" s="1" t="str">
        <f>IFERROR(VLOOKUP(A2532,'[1]For Report Q-2 '!$A$2:$AH$3476,27,0),"-")</f>
        <v>-</v>
      </c>
      <c r="AB2532" s="1" t="str">
        <f>IFERROR(VLOOKUP(A2532,'[1]For Report Q-2 '!$A$2:$AH$3476,28,0),"-")</f>
        <v>-</v>
      </c>
      <c r="AC2532" s="2" t="str">
        <f>IFERROR(VLOOKUP(A2532,'[1]For Report Q-2 '!$A$2:$AH$3476,29,0),"-")</f>
        <v>-</v>
      </c>
      <c r="AD2532" s="2" t="str">
        <f>IFERROR(VLOOKUP(A2532,'[1]For Report Q-2 '!$A$2:$AH$3476,30,0),"-")</f>
        <v>-</v>
      </c>
      <c r="AE2532" s="1" t="str">
        <f>IFERROR(VLOOKUP(A2532,'[1]For Report Q-2 '!$A$2:$AH$3476,31,0),"-")</f>
        <v>-</v>
      </c>
      <c r="AF2532" s="1" t="str">
        <f>IFERROR(VLOOKUP(A2532,'[1]For Report Q-2 '!$A$2:$AH$3476,32,0),"-")</f>
        <v>-</v>
      </c>
      <c r="AG2532" s="2" t="str">
        <f>IFERROR(VLOOKUP(A2532,'[1]For Report Q-2 '!$A$2:$AH$3476,33,0),"-")</f>
        <v>-</v>
      </c>
      <c r="AH2532" s="1" t="str">
        <f t="shared" si="39"/>
        <v>--</v>
      </c>
      <c r="AI2532" t="e">
        <v>#N/A</v>
      </c>
      <c r="AJ2532" t="e">
        <v>#N/A</v>
      </c>
      <c r="AK2532" t="e">
        <v>#N/A</v>
      </c>
    </row>
    <row r="2533" spans="1:37" x14ac:dyDescent="0.25">
      <c r="A2533" s="15">
        <v>9103395</v>
      </c>
      <c r="B2533" s="15" t="s">
        <v>739</v>
      </c>
      <c r="C2533" s="16">
        <v>44847</v>
      </c>
      <c r="D2533" s="15" t="s">
        <v>28</v>
      </c>
      <c r="E2533" s="1" t="s">
        <v>86</v>
      </c>
      <c r="F2533" s="15" t="s">
        <v>46</v>
      </c>
      <c r="G2533" s="1" t="s">
        <v>28</v>
      </c>
      <c r="H2533" s="17">
        <v>503.1</v>
      </c>
      <c r="I2533" s="18">
        <v>5.0309999999999999E-3</v>
      </c>
      <c r="J2533" s="1">
        <v>9078413</v>
      </c>
      <c r="K2533" s="1" t="s">
        <v>739</v>
      </c>
      <c r="L2533" s="19">
        <v>10290177.759199969</v>
      </c>
      <c r="M2533" s="1" t="s">
        <v>67</v>
      </c>
      <c r="N2533" s="1" t="s">
        <v>86</v>
      </c>
      <c r="O2533" s="1" t="s">
        <v>32</v>
      </c>
      <c r="P2533" s="20">
        <v>9078413</v>
      </c>
      <c r="Q2533" s="1" t="s">
        <v>340</v>
      </c>
      <c r="R2533" s="1" t="s">
        <v>89</v>
      </c>
      <c r="S2533" s="1" t="s">
        <v>80</v>
      </c>
      <c r="T2533" s="18">
        <f>IFERROR(VLOOKUP(A2533,'[1]For Report Q-2 '!$A$2:$T$3476,20,0),"-")</f>
        <v>5.0309999999999999E-3</v>
      </c>
      <c r="U2533" s="55">
        <f>IFERROR(VLOOKUP(A2533,'[1]For Report Q-2 '!$A$2:$U$3476,21,0),"-")</f>
        <v>0</v>
      </c>
      <c r="V2533" s="2" t="str">
        <f>IFERROR(VLOOKUP(A2533,'[1]For Report Q-2 '!$A$2:$V$3476,22,0),"-")</f>
        <v>-</v>
      </c>
      <c r="W2533" s="1">
        <f>IFERROR(VLOOKUP(A2533,'[1]For Report Q-2 '!$A$2:$W$3476,23,0),"-")</f>
        <v>0</v>
      </c>
      <c r="X2533" s="1"/>
      <c r="Y2533" s="1"/>
      <c r="Z2533" s="2" t="str">
        <f>IFERROR(VLOOKUP(A2533,'[1]For Report Q-2 '!$A$2:$Z$3476,26,0),"-")</f>
        <v>-</v>
      </c>
      <c r="AA2533" s="1" t="str">
        <f>IFERROR(VLOOKUP(A2533,'[1]For Report Q-2 '!$A$2:$AH$3476,27,0),"-")</f>
        <v>-</v>
      </c>
      <c r="AB2533" s="1" t="str">
        <f>IFERROR(VLOOKUP(A2533,'[1]For Report Q-2 '!$A$2:$AH$3476,28,0),"-")</f>
        <v>-</v>
      </c>
      <c r="AC2533" s="2" t="str">
        <f>IFERROR(VLOOKUP(A2533,'[1]For Report Q-2 '!$A$2:$AH$3476,29,0),"-")</f>
        <v>-</v>
      </c>
      <c r="AD2533" s="2" t="str">
        <f>IFERROR(VLOOKUP(A2533,'[1]For Report Q-2 '!$A$2:$AH$3476,30,0),"-")</f>
        <v>-</v>
      </c>
      <c r="AE2533" s="1" t="str">
        <f>IFERROR(VLOOKUP(A2533,'[1]For Report Q-2 '!$A$2:$AH$3476,31,0),"-")</f>
        <v>-</v>
      </c>
      <c r="AF2533" s="1" t="str">
        <f>IFERROR(VLOOKUP(A2533,'[1]For Report Q-2 '!$A$2:$AH$3476,32,0),"-")</f>
        <v>-</v>
      </c>
      <c r="AG2533" s="2" t="str">
        <f>IFERROR(VLOOKUP(A2533,'[1]For Report Q-2 '!$A$2:$AH$3476,33,0),"-")</f>
        <v>-</v>
      </c>
      <c r="AH2533" s="1" t="str">
        <f t="shared" si="39"/>
        <v>--</v>
      </c>
      <c r="AI2533" t="e">
        <v>#N/A</v>
      </c>
      <c r="AJ2533" t="e">
        <v>#N/A</v>
      </c>
      <c r="AK2533" t="e">
        <v>#N/A</v>
      </c>
    </row>
    <row r="2534" spans="1:37" x14ac:dyDescent="0.25">
      <c r="A2534" s="15">
        <v>9103396</v>
      </c>
      <c r="B2534" s="15" t="s">
        <v>739</v>
      </c>
      <c r="C2534" s="16">
        <v>44847</v>
      </c>
      <c r="D2534" s="15" t="s">
        <v>28</v>
      </c>
      <c r="E2534" s="1" t="s">
        <v>86</v>
      </c>
      <c r="F2534" s="15" t="s">
        <v>46</v>
      </c>
      <c r="G2534" s="1" t="s">
        <v>28</v>
      </c>
      <c r="H2534" s="17">
        <v>503.1</v>
      </c>
      <c r="I2534" s="18">
        <v>5.0309999999999999E-3</v>
      </c>
      <c r="J2534" s="1">
        <v>9078413</v>
      </c>
      <c r="K2534" s="1" t="s">
        <v>739</v>
      </c>
      <c r="L2534" s="19">
        <v>10290177.759199969</v>
      </c>
      <c r="M2534" s="1" t="s">
        <v>67</v>
      </c>
      <c r="N2534" s="1" t="s">
        <v>86</v>
      </c>
      <c r="O2534" s="1" t="s">
        <v>32</v>
      </c>
      <c r="P2534" s="20">
        <v>9078413</v>
      </c>
      <c r="Q2534" s="1" t="s">
        <v>340</v>
      </c>
      <c r="R2534" s="1" t="s">
        <v>89</v>
      </c>
      <c r="S2534" s="1" t="s">
        <v>80</v>
      </c>
      <c r="T2534" s="18">
        <f>IFERROR(VLOOKUP(A2534,'[1]For Report Q-2 '!$A$2:$T$3476,20,0),"-")</f>
        <v>5.0309999999999999E-3</v>
      </c>
      <c r="U2534" s="55">
        <f>IFERROR(VLOOKUP(A2534,'[1]For Report Q-2 '!$A$2:$U$3476,21,0),"-")</f>
        <v>0</v>
      </c>
      <c r="V2534" s="2" t="str">
        <f>IFERROR(VLOOKUP(A2534,'[1]For Report Q-2 '!$A$2:$V$3476,22,0),"-")</f>
        <v>-</v>
      </c>
      <c r="W2534" s="1">
        <f>IFERROR(VLOOKUP(A2534,'[1]For Report Q-2 '!$A$2:$W$3476,23,0),"-")</f>
        <v>0</v>
      </c>
      <c r="X2534" s="1"/>
      <c r="Y2534" s="1"/>
      <c r="Z2534" s="2" t="str">
        <f>IFERROR(VLOOKUP(A2534,'[1]For Report Q-2 '!$A$2:$Z$3476,26,0),"-")</f>
        <v>-</v>
      </c>
      <c r="AA2534" s="1" t="str">
        <f>IFERROR(VLOOKUP(A2534,'[1]For Report Q-2 '!$A$2:$AH$3476,27,0),"-")</f>
        <v>-</v>
      </c>
      <c r="AB2534" s="1" t="str">
        <f>IFERROR(VLOOKUP(A2534,'[1]For Report Q-2 '!$A$2:$AH$3476,28,0),"-")</f>
        <v>-</v>
      </c>
      <c r="AC2534" s="2" t="str">
        <f>IFERROR(VLOOKUP(A2534,'[1]For Report Q-2 '!$A$2:$AH$3476,29,0),"-")</f>
        <v>-</v>
      </c>
      <c r="AD2534" s="2" t="str">
        <f>IFERROR(VLOOKUP(A2534,'[1]For Report Q-2 '!$A$2:$AH$3476,30,0),"-")</f>
        <v>-</v>
      </c>
      <c r="AE2534" s="1" t="str">
        <f>IFERROR(VLOOKUP(A2534,'[1]For Report Q-2 '!$A$2:$AH$3476,31,0),"-")</f>
        <v>-</v>
      </c>
      <c r="AF2534" s="1" t="str">
        <f>IFERROR(VLOOKUP(A2534,'[1]For Report Q-2 '!$A$2:$AH$3476,32,0),"-")</f>
        <v>-</v>
      </c>
      <c r="AG2534" s="2" t="str">
        <f>IFERROR(VLOOKUP(A2534,'[1]For Report Q-2 '!$A$2:$AH$3476,33,0),"-")</f>
        <v>-</v>
      </c>
      <c r="AH2534" s="1" t="str">
        <f t="shared" si="39"/>
        <v>--</v>
      </c>
      <c r="AI2534" t="e">
        <v>#N/A</v>
      </c>
      <c r="AJ2534" t="e">
        <v>#N/A</v>
      </c>
      <c r="AK2534" t="e">
        <v>#N/A</v>
      </c>
    </row>
    <row r="2535" spans="1:37" x14ac:dyDescent="0.25">
      <c r="A2535" s="15">
        <v>9103397</v>
      </c>
      <c r="B2535" s="15" t="s">
        <v>739</v>
      </c>
      <c r="C2535" s="16">
        <v>44847</v>
      </c>
      <c r="D2535" s="15" t="s">
        <v>28</v>
      </c>
      <c r="E2535" s="1" t="s">
        <v>86</v>
      </c>
      <c r="F2535" s="15" t="s">
        <v>46</v>
      </c>
      <c r="G2535" s="1" t="s">
        <v>28</v>
      </c>
      <c r="H2535" s="17">
        <v>503.1</v>
      </c>
      <c r="I2535" s="18">
        <v>5.0309999999999999E-3</v>
      </c>
      <c r="J2535" s="1">
        <v>9078413</v>
      </c>
      <c r="K2535" s="1" t="s">
        <v>739</v>
      </c>
      <c r="L2535" s="19">
        <v>10290177.759199969</v>
      </c>
      <c r="M2535" s="1" t="s">
        <v>67</v>
      </c>
      <c r="N2535" s="1" t="s">
        <v>86</v>
      </c>
      <c r="O2535" s="1" t="s">
        <v>32</v>
      </c>
      <c r="P2535" s="20">
        <v>9078413</v>
      </c>
      <c r="Q2535" s="1" t="s">
        <v>340</v>
      </c>
      <c r="R2535" s="1" t="s">
        <v>89</v>
      </c>
      <c r="S2535" s="1" t="s">
        <v>80</v>
      </c>
      <c r="T2535" s="18">
        <f>IFERROR(VLOOKUP(A2535,'[1]For Report Q-2 '!$A$2:$T$3476,20,0),"-")</f>
        <v>5.0309999999999999E-3</v>
      </c>
      <c r="U2535" s="55">
        <f>IFERROR(VLOOKUP(A2535,'[1]For Report Q-2 '!$A$2:$U$3476,21,0),"-")</f>
        <v>0</v>
      </c>
      <c r="V2535" s="2" t="str">
        <f>IFERROR(VLOOKUP(A2535,'[1]For Report Q-2 '!$A$2:$V$3476,22,0),"-")</f>
        <v>-</v>
      </c>
      <c r="W2535" s="1">
        <f>IFERROR(VLOOKUP(A2535,'[1]For Report Q-2 '!$A$2:$W$3476,23,0),"-")</f>
        <v>0</v>
      </c>
      <c r="X2535" s="1"/>
      <c r="Y2535" s="1"/>
      <c r="Z2535" s="2" t="str">
        <f>IFERROR(VLOOKUP(A2535,'[1]For Report Q-2 '!$A$2:$Z$3476,26,0),"-")</f>
        <v>-</v>
      </c>
      <c r="AA2535" s="1" t="str">
        <f>IFERROR(VLOOKUP(A2535,'[1]For Report Q-2 '!$A$2:$AH$3476,27,0),"-")</f>
        <v>-</v>
      </c>
      <c r="AB2535" s="1" t="str">
        <f>IFERROR(VLOOKUP(A2535,'[1]For Report Q-2 '!$A$2:$AH$3476,28,0),"-")</f>
        <v>-</v>
      </c>
      <c r="AC2535" s="2" t="str">
        <f>IFERROR(VLOOKUP(A2535,'[1]For Report Q-2 '!$A$2:$AH$3476,29,0),"-")</f>
        <v>-</v>
      </c>
      <c r="AD2535" s="2" t="str">
        <f>IFERROR(VLOOKUP(A2535,'[1]For Report Q-2 '!$A$2:$AH$3476,30,0),"-")</f>
        <v>-</v>
      </c>
      <c r="AE2535" s="1" t="str">
        <f>IFERROR(VLOOKUP(A2535,'[1]For Report Q-2 '!$A$2:$AH$3476,31,0),"-")</f>
        <v>-</v>
      </c>
      <c r="AF2535" s="1" t="str">
        <f>IFERROR(VLOOKUP(A2535,'[1]For Report Q-2 '!$A$2:$AH$3476,32,0),"-")</f>
        <v>-</v>
      </c>
      <c r="AG2535" s="2" t="str">
        <f>IFERROR(VLOOKUP(A2535,'[1]For Report Q-2 '!$A$2:$AH$3476,33,0),"-")</f>
        <v>-</v>
      </c>
      <c r="AH2535" s="1" t="str">
        <f t="shared" si="39"/>
        <v>--</v>
      </c>
      <c r="AI2535" t="e">
        <v>#N/A</v>
      </c>
      <c r="AJ2535" t="e">
        <v>#N/A</v>
      </c>
      <c r="AK2535" t="e">
        <v>#N/A</v>
      </c>
    </row>
    <row r="2536" spans="1:37" x14ac:dyDescent="0.25">
      <c r="A2536" s="15">
        <v>9103398</v>
      </c>
      <c r="B2536" s="15" t="s">
        <v>739</v>
      </c>
      <c r="C2536" s="16">
        <v>44847</v>
      </c>
      <c r="D2536" s="15" t="s">
        <v>28</v>
      </c>
      <c r="E2536" s="1" t="s">
        <v>86</v>
      </c>
      <c r="F2536" s="15" t="s">
        <v>46</v>
      </c>
      <c r="G2536" s="1" t="s">
        <v>28</v>
      </c>
      <c r="H2536" s="17">
        <v>503.1</v>
      </c>
      <c r="I2536" s="18">
        <v>5.0309999999999999E-3</v>
      </c>
      <c r="J2536" s="1">
        <v>9078413</v>
      </c>
      <c r="K2536" s="1" t="s">
        <v>739</v>
      </c>
      <c r="L2536" s="19">
        <v>10290177.759199969</v>
      </c>
      <c r="M2536" s="1" t="s">
        <v>67</v>
      </c>
      <c r="N2536" s="1" t="s">
        <v>86</v>
      </c>
      <c r="O2536" s="1" t="s">
        <v>32</v>
      </c>
      <c r="P2536" s="20">
        <v>9078413</v>
      </c>
      <c r="Q2536" s="1" t="s">
        <v>340</v>
      </c>
      <c r="R2536" s="1" t="s">
        <v>89</v>
      </c>
      <c r="S2536" s="1" t="s">
        <v>80</v>
      </c>
      <c r="T2536" s="18">
        <f>IFERROR(VLOOKUP(A2536,'[1]For Report Q-2 '!$A$2:$T$3476,20,0),"-")</f>
        <v>5.0309999999999999E-3</v>
      </c>
      <c r="U2536" s="55">
        <f>IFERROR(VLOOKUP(A2536,'[1]For Report Q-2 '!$A$2:$U$3476,21,0),"-")</f>
        <v>0</v>
      </c>
      <c r="V2536" s="2" t="str">
        <f>IFERROR(VLOOKUP(A2536,'[1]For Report Q-2 '!$A$2:$V$3476,22,0),"-")</f>
        <v>-</v>
      </c>
      <c r="W2536" s="1">
        <f>IFERROR(VLOOKUP(A2536,'[1]For Report Q-2 '!$A$2:$W$3476,23,0),"-")</f>
        <v>0</v>
      </c>
      <c r="X2536" s="1"/>
      <c r="Y2536" s="1"/>
      <c r="Z2536" s="2" t="str">
        <f>IFERROR(VLOOKUP(A2536,'[1]For Report Q-2 '!$A$2:$Z$3476,26,0),"-")</f>
        <v>-</v>
      </c>
      <c r="AA2536" s="1" t="str">
        <f>IFERROR(VLOOKUP(A2536,'[1]For Report Q-2 '!$A$2:$AH$3476,27,0),"-")</f>
        <v>-</v>
      </c>
      <c r="AB2536" s="1" t="str">
        <f>IFERROR(VLOOKUP(A2536,'[1]For Report Q-2 '!$A$2:$AH$3476,28,0),"-")</f>
        <v>-</v>
      </c>
      <c r="AC2536" s="2" t="str">
        <f>IFERROR(VLOOKUP(A2536,'[1]For Report Q-2 '!$A$2:$AH$3476,29,0),"-")</f>
        <v>-</v>
      </c>
      <c r="AD2536" s="2" t="str">
        <f>IFERROR(VLOOKUP(A2536,'[1]For Report Q-2 '!$A$2:$AH$3476,30,0),"-")</f>
        <v>-</v>
      </c>
      <c r="AE2536" s="1" t="str">
        <f>IFERROR(VLOOKUP(A2536,'[1]For Report Q-2 '!$A$2:$AH$3476,31,0),"-")</f>
        <v>-</v>
      </c>
      <c r="AF2536" s="1" t="str">
        <f>IFERROR(VLOOKUP(A2536,'[1]For Report Q-2 '!$A$2:$AH$3476,32,0),"-")</f>
        <v>-</v>
      </c>
      <c r="AG2536" s="2" t="str">
        <f>IFERROR(VLOOKUP(A2536,'[1]For Report Q-2 '!$A$2:$AH$3476,33,0),"-")</f>
        <v>-</v>
      </c>
      <c r="AH2536" s="1" t="str">
        <f t="shared" si="39"/>
        <v>--</v>
      </c>
      <c r="AI2536" t="e">
        <v>#N/A</v>
      </c>
      <c r="AJ2536" t="e">
        <v>#N/A</v>
      </c>
      <c r="AK2536" t="e">
        <v>#N/A</v>
      </c>
    </row>
    <row r="2537" spans="1:37" x14ac:dyDescent="0.25">
      <c r="A2537" s="15">
        <v>9103399</v>
      </c>
      <c r="B2537" s="15" t="s">
        <v>739</v>
      </c>
      <c r="C2537" s="16">
        <v>44847</v>
      </c>
      <c r="D2537" s="15" t="s">
        <v>28</v>
      </c>
      <c r="E2537" s="1" t="s">
        <v>86</v>
      </c>
      <c r="F2537" s="15" t="s">
        <v>46</v>
      </c>
      <c r="G2537" s="1" t="s">
        <v>28</v>
      </c>
      <c r="H2537" s="17">
        <v>503.1</v>
      </c>
      <c r="I2537" s="18">
        <v>5.0309999999999999E-3</v>
      </c>
      <c r="J2537" s="1">
        <v>9078413</v>
      </c>
      <c r="K2537" s="1" t="s">
        <v>739</v>
      </c>
      <c r="L2537" s="19">
        <v>10290177.759199969</v>
      </c>
      <c r="M2537" s="1" t="s">
        <v>67</v>
      </c>
      <c r="N2537" s="1" t="s">
        <v>86</v>
      </c>
      <c r="O2537" s="1" t="s">
        <v>32</v>
      </c>
      <c r="P2537" s="20">
        <v>9078413</v>
      </c>
      <c r="Q2537" s="1" t="s">
        <v>340</v>
      </c>
      <c r="R2537" s="1" t="s">
        <v>89</v>
      </c>
      <c r="S2537" s="1" t="s">
        <v>80</v>
      </c>
      <c r="T2537" s="18">
        <f>IFERROR(VLOOKUP(A2537,'[1]For Report Q-2 '!$A$2:$T$3476,20,0),"-")</f>
        <v>5.0309999999999999E-3</v>
      </c>
      <c r="U2537" s="55">
        <f>IFERROR(VLOOKUP(A2537,'[1]For Report Q-2 '!$A$2:$U$3476,21,0),"-")</f>
        <v>0</v>
      </c>
      <c r="V2537" s="2" t="str">
        <f>IFERROR(VLOOKUP(A2537,'[1]For Report Q-2 '!$A$2:$V$3476,22,0),"-")</f>
        <v>-</v>
      </c>
      <c r="W2537" s="1">
        <f>IFERROR(VLOOKUP(A2537,'[1]For Report Q-2 '!$A$2:$W$3476,23,0),"-")</f>
        <v>0</v>
      </c>
      <c r="X2537" s="1"/>
      <c r="Y2537" s="1"/>
      <c r="Z2537" s="2" t="str">
        <f>IFERROR(VLOOKUP(A2537,'[1]For Report Q-2 '!$A$2:$Z$3476,26,0),"-")</f>
        <v>-</v>
      </c>
      <c r="AA2537" s="1" t="str">
        <f>IFERROR(VLOOKUP(A2537,'[1]For Report Q-2 '!$A$2:$AH$3476,27,0),"-")</f>
        <v>-</v>
      </c>
      <c r="AB2537" s="1" t="str">
        <f>IFERROR(VLOOKUP(A2537,'[1]For Report Q-2 '!$A$2:$AH$3476,28,0),"-")</f>
        <v>-</v>
      </c>
      <c r="AC2537" s="2" t="str">
        <f>IFERROR(VLOOKUP(A2537,'[1]For Report Q-2 '!$A$2:$AH$3476,29,0),"-")</f>
        <v>-</v>
      </c>
      <c r="AD2537" s="2" t="str">
        <f>IFERROR(VLOOKUP(A2537,'[1]For Report Q-2 '!$A$2:$AH$3476,30,0),"-")</f>
        <v>-</v>
      </c>
      <c r="AE2537" s="1" t="str">
        <f>IFERROR(VLOOKUP(A2537,'[1]For Report Q-2 '!$A$2:$AH$3476,31,0),"-")</f>
        <v>-</v>
      </c>
      <c r="AF2537" s="1" t="str">
        <f>IFERROR(VLOOKUP(A2537,'[1]For Report Q-2 '!$A$2:$AH$3476,32,0),"-")</f>
        <v>-</v>
      </c>
      <c r="AG2537" s="2" t="str">
        <f>IFERROR(VLOOKUP(A2537,'[1]For Report Q-2 '!$A$2:$AH$3476,33,0),"-")</f>
        <v>-</v>
      </c>
      <c r="AH2537" s="1" t="str">
        <f t="shared" si="39"/>
        <v>--</v>
      </c>
      <c r="AI2537" t="e">
        <v>#N/A</v>
      </c>
      <c r="AJ2537" t="e">
        <v>#N/A</v>
      </c>
      <c r="AK2537" t="e">
        <v>#N/A</v>
      </c>
    </row>
    <row r="2538" spans="1:37" x14ac:dyDescent="0.25">
      <c r="A2538" s="15">
        <v>9103400</v>
      </c>
      <c r="B2538" s="15" t="s">
        <v>739</v>
      </c>
      <c r="C2538" s="16">
        <v>44847</v>
      </c>
      <c r="D2538" s="15" t="s">
        <v>28</v>
      </c>
      <c r="E2538" s="1" t="s">
        <v>86</v>
      </c>
      <c r="F2538" s="15" t="s">
        <v>46</v>
      </c>
      <c r="G2538" s="1" t="s">
        <v>28</v>
      </c>
      <c r="H2538" s="17">
        <v>503.1</v>
      </c>
      <c r="I2538" s="18">
        <v>5.0309999999999999E-3</v>
      </c>
      <c r="J2538" s="1">
        <v>9078413</v>
      </c>
      <c r="K2538" s="1" t="s">
        <v>739</v>
      </c>
      <c r="L2538" s="19">
        <v>10290177.759199969</v>
      </c>
      <c r="M2538" s="1" t="s">
        <v>67</v>
      </c>
      <c r="N2538" s="1" t="s">
        <v>86</v>
      </c>
      <c r="O2538" s="1" t="s">
        <v>32</v>
      </c>
      <c r="P2538" s="20">
        <v>9078413</v>
      </c>
      <c r="Q2538" s="1" t="s">
        <v>340</v>
      </c>
      <c r="R2538" s="1" t="s">
        <v>89</v>
      </c>
      <c r="S2538" s="1" t="s">
        <v>80</v>
      </c>
      <c r="T2538" s="18">
        <f>IFERROR(VLOOKUP(A2538,'[1]For Report Q-2 '!$A$2:$T$3476,20,0),"-")</f>
        <v>5.0309999999999999E-3</v>
      </c>
      <c r="U2538" s="55">
        <f>IFERROR(VLOOKUP(A2538,'[1]For Report Q-2 '!$A$2:$U$3476,21,0),"-")</f>
        <v>0</v>
      </c>
      <c r="V2538" s="2" t="str">
        <f>IFERROR(VLOOKUP(A2538,'[1]For Report Q-2 '!$A$2:$V$3476,22,0),"-")</f>
        <v>-</v>
      </c>
      <c r="W2538" s="1">
        <f>IFERROR(VLOOKUP(A2538,'[1]For Report Q-2 '!$A$2:$W$3476,23,0),"-")</f>
        <v>0</v>
      </c>
      <c r="X2538" s="1"/>
      <c r="Y2538" s="1"/>
      <c r="Z2538" s="2" t="str">
        <f>IFERROR(VLOOKUP(A2538,'[1]For Report Q-2 '!$A$2:$Z$3476,26,0),"-")</f>
        <v>-</v>
      </c>
      <c r="AA2538" s="1" t="str">
        <f>IFERROR(VLOOKUP(A2538,'[1]For Report Q-2 '!$A$2:$AH$3476,27,0),"-")</f>
        <v>-</v>
      </c>
      <c r="AB2538" s="1" t="str">
        <f>IFERROR(VLOOKUP(A2538,'[1]For Report Q-2 '!$A$2:$AH$3476,28,0),"-")</f>
        <v>-</v>
      </c>
      <c r="AC2538" s="2" t="str">
        <f>IFERROR(VLOOKUP(A2538,'[1]For Report Q-2 '!$A$2:$AH$3476,29,0),"-")</f>
        <v>-</v>
      </c>
      <c r="AD2538" s="2" t="str">
        <f>IFERROR(VLOOKUP(A2538,'[1]For Report Q-2 '!$A$2:$AH$3476,30,0),"-")</f>
        <v>-</v>
      </c>
      <c r="AE2538" s="1" t="str">
        <f>IFERROR(VLOOKUP(A2538,'[1]For Report Q-2 '!$A$2:$AH$3476,31,0),"-")</f>
        <v>-</v>
      </c>
      <c r="AF2538" s="1" t="str">
        <f>IFERROR(VLOOKUP(A2538,'[1]For Report Q-2 '!$A$2:$AH$3476,32,0),"-")</f>
        <v>-</v>
      </c>
      <c r="AG2538" s="2" t="str">
        <f>IFERROR(VLOOKUP(A2538,'[1]For Report Q-2 '!$A$2:$AH$3476,33,0),"-")</f>
        <v>-</v>
      </c>
      <c r="AH2538" s="1" t="str">
        <f t="shared" si="39"/>
        <v>--</v>
      </c>
      <c r="AI2538" t="e">
        <v>#N/A</v>
      </c>
      <c r="AJ2538" t="e">
        <v>#N/A</v>
      </c>
      <c r="AK2538" t="e">
        <v>#N/A</v>
      </c>
    </row>
    <row r="2539" spans="1:37" x14ac:dyDescent="0.25">
      <c r="A2539" s="15">
        <v>9103401</v>
      </c>
      <c r="B2539" s="15" t="s">
        <v>739</v>
      </c>
      <c r="C2539" s="16">
        <v>44847</v>
      </c>
      <c r="D2539" s="15" t="s">
        <v>28</v>
      </c>
      <c r="E2539" s="1" t="s">
        <v>86</v>
      </c>
      <c r="F2539" s="15" t="s">
        <v>46</v>
      </c>
      <c r="G2539" s="1" t="s">
        <v>28</v>
      </c>
      <c r="H2539" s="17">
        <v>503.1</v>
      </c>
      <c r="I2539" s="18">
        <v>5.0309999999999999E-3</v>
      </c>
      <c r="J2539" s="1">
        <v>9078413</v>
      </c>
      <c r="K2539" s="1" t="s">
        <v>739</v>
      </c>
      <c r="L2539" s="19">
        <v>10290177.759199969</v>
      </c>
      <c r="M2539" s="1" t="s">
        <v>67</v>
      </c>
      <c r="N2539" s="1" t="s">
        <v>86</v>
      </c>
      <c r="O2539" s="1" t="s">
        <v>32</v>
      </c>
      <c r="P2539" s="20">
        <v>9078413</v>
      </c>
      <c r="Q2539" s="1" t="s">
        <v>340</v>
      </c>
      <c r="R2539" s="1" t="s">
        <v>89</v>
      </c>
      <c r="S2539" s="1" t="s">
        <v>80</v>
      </c>
      <c r="T2539" s="18">
        <f>IFERROR(VLOOKUP(A2539,'[1]For Report Q-2 '!$A$2:$T$3476,20,0),"-")</f>
        <v>5.0309999999999999E-3</v>
      </c>
      <c r="U2539" s="55">
        <f>IFERROR(VLOOKUP(A2539,'[1]For Report Q-2 '!$A$2:$U$3476,21,0),"-")</f>
        <v>0</v>
      </c>
      <c r="V2539" s="2" t="str">
        <f>IFERROR(VLOOKUP(A2539,'[1]For Report Q-2 '!$A$2:$V$3476,22,0),"-")</f>
        <v>-</v>
      </c>
      <c r="W2539" s="1">
        <f>IFERROR(VLOOKUP(A2539,'[1]For Report Q-2 '!$A$2:$W$3476,23,0),"-")</f>
        <v>0</v>
      </c>
      <c r="X2539" s="1"/>
      <c r="Y2539" s="1"/>
      <c r="Z2539" s="2" t="str">
        <f>IFERROR(VLOOKUP(A2539,'[1]For Report Q-2 '!$A$2:$Z$3476,26,0),"-")</f>
        <v>-</v>
      </c>
      <c r="AA2539" s="1" t="str">
        <f>IFERROR(VLOOKUP(A2539,'[1]For Report Q-2 '!$A$2:$AH$3476,27,0),"-")</f>
        <v>-</v>
      </c>
      <c r="AB2539" s="1" t="str">
        <f>IFERROR(VLOOKUP(A2539,'[1]For Report Q-2 '!$A$2:$AH$3476,28,0),"-")</f>
        <v>-</v>
      </c>
      <c r="AC2539" s="2" t="str">
        <f>IFERROR(VLOOKUP(A2539,'[1]For Report Q-2 '!$A$2:$AH$3476,29,0),"-")</f>
        <v>-</v>
      </c>
      <c r="AD2539" s="2" t="str">
        <f>IFERROR(VLOOKUP(A2539,'[1]For Report Q-2 '!$A$2:$AH$3476,30,0),"-")</f>
        <v>-</v>
      </c>
      <c r="AE2539" s="1" t="str">
        <f>IFERROR(VLOOKUP(A2539,'[1]For Report Q-2 '!$A$2:$AH$3476,31,0),"-")</f>
        <v>-</v>
      </c>
      <c r="AF2539" s="1" t="str">
        <f>IFERROR(VLOOKUP(A2539,'[1]For Report Q-2 '!$A$2:$AH$3476,32,0),"-")</f>
        <v>-</v>
      </c>
      <c r="AG2539" s="2" t="str">
        <f>IFERROR(VLOOKUP(A2539,'[1]For Report Q-2 '!$A$2:$AH$3476,33,0),"-")</f>
        <v>-</v>
      </c>
      <c r="AH2539" s="1" t="str">
        <f t="shared" si="39"/>
        <v>--</v>
      </c>
      <c r="AI2539" t="e">
        <v>#N/A</v>
      </c>
      <c r="AJ2539" t="e">
        <v>#N/A</v>
      </c>
      <c r="AK2539" t="e">
        <v>#N/A</v>
      </c>
    </row>
    <row r="2540" spans="1:37" x14ac:dyDescent="0.25">
      <c r="A2540" s="15">
        <v>9103402</v>
      </c>
      <c r="B2540" s="15" t="s">
        <v>739</v>
      </c>
      <c r="C2540" s="16">
        <v>44847</v>
      </c>
      <c r="D2540" s="15" t="s">
        <v>28</v>
      </c>
      <c r="E2540" s="1" t="s">
        <v>86</v>
      </c>
      <c r="F2540" s="15" t="s">
        <v>46</v>
      </c>
      <c r="G2540" s="1" t="s">
        <v>28</v>
      </c>
      <c r="H2540" s="17">
        <v>503.1</v>
      </c>
      <c r="I2540" s="18">
        <v>5.0309999999999999E-3</v>
      </c>
      <c r="J2540" s="1">
        <v>9078413</v>
      </c>
      <c r="K2540" s="1" t="s">
        <v>739</v>
      </c>
      <c r="L2540" s="19">
        <v>10290177.759199969</v>
      </c>
      <c r="M2540" s="1" t="s">
        <v>67</v>
      </c>
      <c r="N2540" s="1" t="s">
        <v>86</v>
      </c>
      <c r="O2540" s="1" t="s">
        <v>32</v>
      </c>
      <c r="P2540" s="20">
        <v>9078413</v>
      </c>
      <c r="Q2540" s="1" t="s">
        <v>340</v>
      </c>
      <c r="R2540" s="1" t="s">
        <v>89</v>
      </c>
      <c r="S2540" s="1" t="s">
        <v>80</v>
      </c>
      <c r="T2540" s="18">
        <f>IFERROR(VLOOKUP(A2540,'[1]For Report Q-2 '!$A$2:$T$3476,20,0),"-")</f>
        <v>5.0309999999999999E-3</v>
      </c>
      <c r="U2540" s="55">
        <f>IFERROR(VLOOKUP(A2540,'[1]For Report Q-2 '!$A$2:$U$3476,21,0),"-")</f>
        <v>0</v>
      </c>
      <c r="V2540" s="2" t="str">
        <f>IFERROR(VLOOKUP(A2540,'[1]For Report Q-2 '!$A$2:$V$3476,22,0),"-")</f>
        <v>-</v>
      </c>
      <c r="W2540" s="1">
        <f>IFERROR(VLOOKUP(A2540,'[1]For Report Q-2 '!$A$2:$W$3476,23,0),"-")</f>
        <v>0</v>
      </c>
      <c r="X2540" s="1"/>
      <c r="Y2540" s="1"/>
      <c r="Z2540" s="2" t="str">
        <f>IFERROR(VLOOKUP(A2540,'[1]For Report Q-2 '!$A$2:$Z$3476,26,0),"-")</f>
        <v>-</v>
      </c>
      <c r="AA2540" s="1" t="str">
        <f>IFERROR(VLOOKUP(A2540,'[1]For Report Q-2 '!$A$2:$AH$3476,27,0),"-")</f>
        <v>-</v>
      </c>
      <c r="AB2540" s="1" t="str">
        <f>IFERROR(VLOOKUP(A2540,'[1]For Report Q-2 '!$A$2:$AH$3476,28,0),"-")</f>
        <v>-</v>
      </c>
      <c r="AC2540" s="2" t="str">
        <f>IFERROR(VLOOKUP(A2540,'[1]For Report Q-2 '!$A$2:$AH$3476,29,0),"-")</f>
        <v>-</v>
      </c>
      <c r="AD2540" s="2" t="str">
        <f>IFERROR(VLOOKUP(A2540,'[1]For Report Q-2 '!$A$2:$AH$3476,30,0),"-")</f>
        <v>-</v>
      </c>
      <c r="AE2540" s="1" t="str">
        <f>IFERROR(VLOOKUP(A2540,'[1]For Report Q-2 '!$A$2:$AH$3476,31,0),"-")</f>
        <v>-</v>
      </c>
      <c r="AF2540" s="1" t="str">
        <f>IFERROR(VLOOKUP(A2540,'[1]For Report Q-2 '!$A$2:$AH$3476,32,0),"-")</f>
        <v>-</v>
      </c>
      <c r="AG2540" s="2" t="str">
        <f>IFERROR(VLOOKUP(A2540,'[1]For Report Q-2 '!$A$2:$AH$3476,33,0),"-")</f>
        <v>-</v>
      </c>
      <c r="AH2540" s="1" t="str">
        <f t="shared" si="39"/>
        <v>--</v>
      </c>
      <c r="AI2540" t="e">
        <v>#N/A</v>
      </c>
      <c r="AJ2540" t="e">
        <v>#N/A</v>
      </c>
      <c r="AK2540" t="e">
        <v>#N/A</v>
      </c>
    </row>
    <row r="2541" spans="1:37" x14ac:dyDescent="0.25">
      <c r="A2541" s="15">
        <v>9103403</v>
      </c>
      <c r="B2541" s="15" t="s">
        <v>739</v>
      </c>
      <c r="C2541" s="16">
        <v>44847</v>
      </c>
      <c r="D2541" s="15" t="s">
        <v>28</v>
      </c>
      <c r="E2541" s="1" t="s">
        <v>86</v>
      </c>
      <c r="F2541" s="15" t="s">
        <v>46</v>
      </c>
      <c r="G2541" s="1" t="s">
        <v>28</v>
      </c>
      <c r="H2541" s="17">
        <v>503.1</v>
      </c>
      <c r="I2541" s="18">
        <v>5.0309999999999999E-3</v>
      </c>
      <c r="J2541" s="1">
        <v>9078413</v>
      </c>
      <c r="K2541" s="1" t="s">
        <v>739</v>
      </c>
      <c r="L2541" s="19">
        <v>10290177.759199969</v>
      </c>
      <c r="M2541" s="1" t="s">
        <v>67</v>
      </c>
      <c r="N2541" s="1" t="s">
        <v>86</v>
      </c>
      <c r="O2541" s="1" t="s">
        <v>32</v>
      </c>
      <c r="P2541" s="20">
        <v>9078413</v>
      </c>
      <c r="Q2541" s="1" t="s">
        <v>340</v>
      </c>
      <c r="R2541" s="1" t="s">
        <v>89</v>
      </c>
      <c r="S2541" s="1" t="s">
        <v>80</v>
      </c>
      <c r="T2541" s="18">
        <f>IFERROR(VLOOKUP(A2541,'[1]For Report Q-2 '!$A$2:$T$3476,20,0),"-")</f>
        <v>5.0309999999999999E-3</v>
      </c>
      <c r="U2541" s="55">
        <f>IFERROR(VLOOKUP(A2541,'[1]For Report Q-2 '!$A$2:$U$3476,21,0),"-")</f>
        <v>0</v>
      </c>
      <c r="V2541" s="2" t="str">
        <f>IFERROR(VLOOKUP(A2541,'[1]For Report Q-2 '!$A$2:$V$3476,22,0),"-")</f>
        <v>-</v>
      </c>
      <c r="W2541" s="1">
        <f>IFERROR(VLOOKUP(A2541,'[1]For Report Q-2 '!$A$2:$W$3476,23,0),"-")</f>
        <v>0</v>
      </c>
      <c r="X2541" s="1"/>
      <c r="Y2541" s="1"/>
      <c r="Z2541" s="2" t="str">
        <f>IFERROR(VLOOKUP(A2541,'[1]For Report Q-2 '!$A$2:$Z$3476,26,0),"-")</f>
        <v>-</v>
      </c>
      <c r="AA2541" s="1" t="str">
        <f>IFERROR(VLOOKUP(A2541,'[1]For Report Q-2 '!$A$2:$AH$3476,27,0),"-")</f>
        <v>-</v>
      </c>
      <c r="AB2541" s="1" t="str">
        <f>IFERROR(VLOOKUP(A2541,'[1]For Report Q-2 '!$A$2:$AH$3476,28,0),"-")</f>
        <v>-</v>
      </c>
      <c r="AC2541" s="2" t="str">
        <f>IFERROR(VLOOKUP(A2541,'[1]For Report Q-2 '!$A$2:$AH$3476,29,0),"-")</f>
        <v>-</v>
      </c>
      <c r="AD2541" s="2" t="str">
        <f>IFERROR(VLOOKUP(A2541,'[1]For Report Q-2 '!$A$2:$AH$3476,30,0),"-")</f>
        <v>-</v>
      </c>
      <c r="AE2541" s="1" t="str">
        <f>IFERROR(VLOOKUP(A2541,'[1]For Report Q-2 '!$A$2:$AH$3476,31,0),"-")</f>
        <v>-</v>
      </c>
      <c r="AF2541" s="1" t="str">
        <f>IFERROR(VLOOKUP(A2541,'[1]For Report Q-2 '!$A$2:$AH$3476,32,0),"-")</f>
        <v>-</v>
      </c>
      <c r="AG2541" s="2" t="str">
        <f>IFERROR(VLOOKUP(A2541,'[1]For Report Q-2 '!$A$2:$AH$3476,33,0),"-")</f>
        <v>-</v>
      </c>
      <c r="AH2541" s="1" t="str">
        <f t="shared" si="39"/>
        <v>--</v>
      </c>
      <c r="AI2541" t="e">
        <v>#N/A</v>
      </c>
      <c r="AJ2541" t="e">
        <v>#N/A</v>
      </c>
      <c r="AK2541" t="e">
        <v>#N/A</v>
      </c>
    </row>
    <row r="2542" spans="1:37" x14ac:dyDescent="0.25">
      <c r="A2542" s="15">
        <v>9103404</v>
      </c>
      <c r="B2542" s="15" t="s">
        <v>739</v>
      </c>
      <c r="C2542" s="16">
        <v>44847</v>
      </c>
      <c r="D2542" s="15" t="s">
        <v>28</v>
      </c>
      <c r="E2542" s="1" t="s">
        <v>86</v>
      </c>
      <c r="F2542" s="15" t="s">
        <v>46</v>
      </c>
      <c r="G2542" s="1" t="s">
        <v>28</v>
      </c>
      <c r="H2542" s="17">
        <v>503.1</v>
      </c>
      <c r="I2542" s="18">
        <v>5.0309999999999999E-3</v>
      </c>
      <c r="J2542" s="1">
        <v>9078413</v>
      </c>
      <c r="K2542" s="1" t="s">
        <v>739</v>
      </c>
      <c r="L2542" s="19">
        <v>10290177.759199969</v>
      </c>
      <c r="M2542" s="1" t="s">
        <v>67</v>
      </c>
      <c r="N2542" s="1" t="s">
        <v>86</v>
      </c>
      <c r="O2542" s="1" t="s">
        <v>32</v>
      </c>
      <c r="P2542" s="20">
        <v>9078413</v>
      </c>
      <c r="Q2542" s="1" t="s">
        <v>340</v>
      </c>
      <c r="R2542" s="1" t="s">
        <v>89</v>
      </c>
      <c r="S2542" s="1" t="s">
        <v>80</v>
      </c>
      <c r="T2542" s="18">
        <f>IFERROR(VLOOKUP(A2542,'[1]For Report Q-2 '!$A$2:$T$3476,20,0),"-")</f>
        <v>5.0309999999999999E-3</v>
      </c>
      <c r="U2542" s="55">
        <f>IFERROR(VLOOKUP(A2542,'[1]For Report Q-2 '!$A$2:$U$3476,21,0),"-")</f>
        <v>0</v>
      </c>
      <c r="V2542" s="2" t="str">
        <f>IFERROR(VLOOKUP(A2542,'[1]For Report Q-2 '!$A$2:$V$3476,22,0),"-")</f>
        <v>-</v>
      </c>
      <c r="W2542" s="1">
        <f>IFERROR(VLOOKUP(A2542,'[1]For Report Q-2 '!$A$2:$W$3476,23,0),"-")</f>
        <v>0</v>
      </c>
      <c r="X2542" s="1"/>
      <c r="Y2542" s="1"/>
      <c r="Z2542" s="2" t="str">
        <f>IFERROR(VLOOKUP(A2542,'[1]For Report Q-2 '!$A$2:$Z$3476,26,0),"-")</f>
        <v>-</v>
      </c>
      <c r="AA2542" s="1" t="str">
        <f>IFERROR(VLOOKUP(A2542,'[1]For Report Q-2 '!$A$2:$AH$3476,27,0),"-")</f>
        <v>-</v>
      </c>
      <c r="AB2542" s="1" t="str">
        <f>IFERROR(VLOOKUP(A2542,'[1]For Report Q-2 '!$A$2:$AH$3476,28,0),"-")</f>
        <v>-</v>
      </c>
      <c r="AC2542" s="2" t="str">
        <f>IFERROR(VLOOKUP(A2542,'[1]For Report Q-2 '!$A$2:$AH$3476,29,0),"-")</f>
        <v>-</v>
      </c>
      <c r="AD2542" s="2" t="str">
        <f>IFERROR(VLOOKUP(A2542,'[1]For Report Q-2 '!$A$2:$AH$3476,30,0),"-")</f>
        <v>-</v>
      </c>
      <c r="AE2542" s="1" t="str">
        <f>IFERROR(VLOOKUP(A2542,'[1]For Report Q-2 '!$A$2:$AH$3476,31,0),"-")</f>
        <v>-</v>
      </c>
      <c r="AF2542" s="1" t="str">
        <f>IFERROR(VLOOKUP(A2542,'[1]For Report Q-2 '!$A$2:$AH$3476,32,0),"-")</f>
        <v>-</v>
      </c>
      <c r="AG2542" s="2" t="str">
        <f>IFERROR(VLOOKUP(A2542,'[1]For Report Q-2 '!$A$2:$AH$3476,33,0),"-")</f>
        <v>-</v>
      </c>
      <c r="AH2542" s="1" t="str">
        <f t="shared" si="39"/>
        <v>--</v>
      </c>
      <c r="AI2542" t="e">
        <v>#N/A</v>
      </c>
      <c r="AJ2542" t="e">
        <v>#N/A</v>
      </c>
      <c r="AK2542" t="e">
        <v>#N/A</v>
      </c>
    </row>
    <row r="2543" spans="1:37" x14ac:dyDescent="0.25">
      <c r="A2543" s="15">
        <v>9103405</v>
      </c>
      <c r="B2543" s="15" t="s">
        <v>739</v>
      </c>
      <c r="C2543" s="16">
        <v>44847</v>
      </c>
      <c r="D2543" s="15" t="s">
        <v>28</v>
      </c>
      <c r="E2543" s="1" t="s">
        <v>86</v>
      </c>
      <c r="F2543" s="15" t="s">
        <v>46</v>
      </c>
      <c r="G2543" s="1" t="s">
        <v>28</v>
      </c>
      <c r="H2543" s="17">
        <v>503.1</v>
      </c>
      <c r="I2543" s="18">
        <v>5.0309999999999999E-3</v>
      </c>
      <c r="J2543" s="1">
        <v>9078413</v>
      </c>
      <c r="K2543" s="1" t="s">
        <v>739</v>
      </c>
      <c r="L2543" s="19">
        <v>10290177.759199969</v>
      </c>
      <c r="M2543" s="1" t="s">
        <v>67</v>
      </c>
      <c r="N2543" s="1" t="s">
        <v>86</v>
      </c>
      <c r="O2543" s="1" t="s">
        <v>32</v>
      </c>
      <c r="P2543" s="20">
        <v>9078413</v>
      </c>
      <c r="Q2543" s="1" t="s">
        <v>340</v>
      </c>
      <c r="R2543" s="1" t="s">
        <v>89</v>
      </c>
      <c r="S2543" s="1" t="s">
        <v>80</v>
      </c>
      <c r="T2543" s="18">
        <f>IFERROR(VLOOKUP(A2543,'[1]For Report Q-2 '!$A$2:$T$3476,20,0),"-")</f>
        <v>5.0309999999999999E-3</v>
      </c>
      <c r="U2543" s="55">
        <f>IFERROR(VLOOKUP(A2543,'[1]For Report Q-2 '!$A$2:$U$3476,21,0),"-")</f>
        <v>0</v>
      </c>
      <c r="V2543" s="2" t="str">
        <f>IFERROR(VLOOKUP(A2543,'[1]For Report Q-2 '!$A$2:$V$3476,22,0),"-")</f>
        <v>-</v>
      </c>
      <c r="W2543" s="1">
        <f>IFERROR(VLOOKUP(A2543,'[1]For Report Q-2 '!$A$2:$W$3476,23,0),"-")</f>
        <v>0</v>
      </c>
      <c r="X2543" s="1"/>
      <c r="Y2543" s="1"/>
      <c r="Z2543" s="2" t="str">
        <f>IFERROR(VLOOKUP(A2543,'[1]For Report Q-2 '!$A$2:$Z$3476,26,0),"-")</f>
        <v>-</v>
      </c>
      <c r="AA2543" s="1" t="str">
        <f>IFERROR(VLOOKUP(A2543,'[1]For Report Q-2 '!$A$2:$AH$3476,27,0),"-")</f>
        <v>-</v>
      </c>
      <c r="AB2543" s="1" t="str">
        <f>IFERROR(VLOOKUP(A2543,'[1]For Report Q-2 '!$A$2:$AH$3476,28,0),"-")</f>
        <v>-</v>
      </c>
      <c r="AC2543" s="2" t="str">
        <f>IFERROR(VLOOKUP(A2543,'[1]For Report Q-2 '!$A$2:$AH$3476,29,0),"-")</f>
        <v>-</v>
      </c>
      <c r="AD2543" s="2" t="str">
        <f>IFERROR(VLOOKUP(A2543,'[1]For Report Q-2 '!$A$2:$AH$3476,30,0),"-")</f>
        <v>-</v>
      </c>
      <c r="AE2543" s="1" t="str">
        <f>IFERROR(VLOOKUP(A2543,'[1]For Report Q-2 '!$A$2:$AH$3476,31,0),"-")</f>
        <v>-</v>
      </c>
      <c r="AF2543" s="1" t="str">
        <f>IFERROR(VLOOKUP(A2543,'[1]For Report Q-2 '!$A$2:$AH$3476,32,0),"-")</f>
        <v>-</v>
      </c>
      <c r="AG2543" s="2" t="str">
        <f>IFERROR(VLOOKUP(A2543,'[1]For Report Q-2 '!$A$2:$AH$3476,33,0),"-")</f>
        <v>-</v>
      </c>
      <c r="AH2543" s="1" t="str">
        <f t="shared" si="39"/>
        <v>--</v>
      </c>
      <c r="AI2543" t="e">
        <v>#N/A</v>
      </c>
      <c r="AJ2543" t="e">
        <v>#N/A</v>
      </c>
      <c r="AK2543" t="e">
        <v>#N/A</v>
      </c>
    </row>
    <row r="2544" spans="1:37" x14ac:dyDescent="0.25">
      <c r="A2544" s="15">
        <v>9103406</v>
      </c>
      <c r="B2544" s="15" t="s">
        <v>739</v>
      </c>
      <c r="C2544" s="16">
        <v>44847</v>
      </c>
      <c r="D2544" s="15" t="s">
        <v>28</v>
      </c>
      <c r="E2544" s="1" t="s">
        <v>86</v>
      </c>
      <c r="F2544" s="15" t="s">
        <v>46</v>
      </c>
      <c r="G2544" s="1" t="s">
        <v>28</v>
      </c>
      <c r="H2544" s="17">
        <v>503.1</v>
      </c>
      <c r="I2544" s="18">
        <v>5.0309999999999999E-3</v>
      </c>
      <c r="J2544" s="1">
        <v>9078413</v>
      </c>
      <c r="K2544" s="1" t="s">
        <v>739</v>
      </c>
      <c r="L2544" s="19">
        <v>10290177.759199969</v>
      </c>
      <c r="M2544" s="1" t="s">
        <v>67</v>
      </c>
      <c r="N2544" s="1" t="s">
        <v>86</v>
      </c>
      <c r="O2544" s="1" t="s">
        <v>32</v>
      </c>
      <c r="P2544" s="20">
        <v>9078413</v>
      </c>
      <c r="Q2544" s="1" t="s">
        <v>340</v>
      </c>
      <c r="R2544" s="1" t="s">
        <v>89</v>
      </c>
      <c r="S2544" s="1" t="s">
        <v>80</v>
      </c>
      <c r="T2544" s="18">
        <f>IFERROR(VLOOKUP(A2544,'[1]For Report Q-2 '!$A$2:$T$3476,20,0),"-")</f>
        <v>5.0309999999999999E-3</v>
      </c>
      <c r="U2544" s="55">
        <f>IFERROR(VLOOKUP(A2544,'[1]For Report Q-2 '!$A$2:$U$3476,21,0),"-")</f>
        <v>0</v>
      </c>
      <c r="V2544" s="2" t="str">
        <f>IFERROR(VLOOKUP(A2544,'[1]For Report Q-2 '!$A$2:$V$3476,22,0),"-")</f>
        <v>-</v>
      </c>
      <c r="W2544" s="1">
        <f>IFERROR(VLOOKUP(A2544,'[1]For Report Q-2 '!$A$2:$W$3476,23,0),"-")</f>
        <v>0</v>
      </c>
      <c r="X2544" s="1"/>
      <c r="Y2544" s="1"/>
      <c r="Z2544" s="2" t="str">
        <f>IFERROR(VLOOKUP(A2544,'[1]For Report Q-2 '!$A$2:$Z$3476,26,0),"-")</f>
        <v>-</v>
      </c>
      <c r="AA2544" s="1" t="str">
        <f>IFERROR(VLOOKUP(A2544,'[1]For Report Q-2 '!$A$2:$AH$3476,27,0),"-")</f>
        <v>-</v>
      </c>
      <c r="AB2544" s="1" t="str">
        <f>IFERROR(VLOOKUP(A2544,'[1]For Report Q-2 '!$A$2:$AH$3476,28,0),"-")</f>
        <v>-</v>
      </c>
      <c r="AC2544" s="2" t="str">
        <f>IFERROR(VLOOKUP(A2544,'[1]For Report Q-2 '!$A$2:$AH$3476,29,0),"-")</f>
        <v>-</v>
      </c>
      <c r="AD2544" s="2" t="str">
        <f>IFERROR(VLOOKUP(A2544,'[1]For Report Q-2 '!$A$2:$AH$3476,30,0),"-")</f>
        <v>-</v>
      </c>
      <c r="AE2544" s="1" t="str">
        <f>IFERROR(VLOOKUP(A2544,'[1]For Report Q-2 '!$A$2:$AH$3476,31,0),"-")</f>
        <v>-</v>
      </c>
      <c r="AF2544" s="1" t="str">
        <f>IFERROR(VLOOKUP(A2544,'[1]For Report Q-2 '!$A$2:$AH$3476,32,0),"-")</f>
        <v>-</v>
      </c>
      <c r="AG2544" s="2" t="str">
        <f>IFERROR(VLOOKUP(A2544,'[1]For Report Q-2 '!$A$2:$AH$3476,33,0),"-")</f>
        <v>-</v>
      </c>
      <c r="AH2544" s="1" t="str">
        <f t="shared" si="39"/>
        <v>--</v>
      </c>
      <c r="AI2544" t="e">
        <v>#N/A</v>
      </c>
      <c r="AJ2544" t="e">
        <v>#N/A</v>
      </c>
      <c r="AK2544" t="e">
        <v>#N/A</v>
      </c>
    </row>
    <row r="2545" spans="1:37" x14ac:dyDescent="0.25">
      <c r="A2545" s="15">
        <v>9103407</v>
      </c>
      <c r="B2545" s="15" t="s">
        <v>739</v>
      </c>
      <c r="C2545" s="16">
        <v>44847</v>
      </c>
      <c r="D2545" s="15" t="s">
        <v>28</v>
      </c>
      <c r="E2545" s="1" t="s">
        <v>86</v>
      </c>
      <c r="F2545" s="15" t="s">
        <v>46</v>
      </c>
      <c r="G2545" s="1" t="s">
        <v>28</v>
      </c>
      <c r="H2545" s="17">
        <v>503.1</v>
      </c>
      <c r="I2545" s="18">
        <v>5.0309999999999999E-3</v>
      </c>
      <c r="J2545" s="1">
        <v>9078413</v>
      </c>
      <c r="K2545" s="1" t="s">
        <v>739</v>
      </c>
      <c r="L2545" s="19">
        <v>10290177.759199969</v>
      </c>
      <c r="M2545" s="1" t="s">
        <v>67</v>
      </c>
      <c r="N2545" s="1" t="s">
        <v>86</v>
      </c>
      <c r="O2545" s="1" t="s">
        <v>32</v>
      </c>
      <c r="P2545" s="20">
        <v>9078413</v>
      </c>
      <c r="Q2545" s="1" t="s">
        <v>340</v>
      </c>
      <c r="R2545" s="1" t="s">
        <v>89</v>
      </c>
      <c r="S2545" s="1" t="s">
        <v>80</v>
      </c>
      <c r="T2545" s="18">
        <f>IFERROR(VLOOKUP(A2545,'[1]For Report Q-2 '!$A$2:$T$3476,20,0),"-")</f>
        <v>5.0309999999999999E-3</v>
      </c>
      <c r="U2545" s="55">
        <f>IFERROR(VLOOKUP(A2545,'[1]For Report Q-2 '!$A$2:$U$3476,21,0),"-")</f>
        <v>0</v>
      </c>
      <c r="V2545" s="2" t="str">
        <f>IFERROR(VLOOKUP(A2545,'[1]For Report Q-2 '!$A$2:$V$3476,22,0),"-")</f>
        <v>-</v>
      </c>
      <c r="W2545" s="1">
        <f>IFERROR(VLOOKUP(A2545,'[1]For Report Q-2 '!$A$2:$W$3476,23,0),"-")</f>
        <v>0</v>
      </c>
      <c r="X2545" s="1"/>
      <c r="Y2545" s="1"/>
      <c r="Z2545" s="2" t="str">
        <f>IFERROR(VLOOKUP(A2545,'[1]For Report Q-2 '!$A$2:$Z$3476,26,0),"-")</f>
        <v>-</v>
      </c>
      <c r="AA2545" s="1" t="str">
        <f>IFERROR(VLOOKUP(A2545,'[1]For Report Q-2 '!$A$2:$AH$3476,27,0),"-")</f>
        <v>-</v>
      </c>
      <c r="AB2545" s="1" t="str">
        <f>IFERROR(VLOOKUP(A2545,'[1]For Report Q-2 '!$A$2:$AH$3476,28,0),"-")</f>
        <v>-</v>
      </c>
      <c r="AC2545" s="2" t="str">
        <f>IFERROR(VLOOKUP(A2545,'[1]For Report Q-2 '!$A$2:$AH$3476,29,0),"-")</f>
        <v>-</v>
      </c>
      <c r="AD2545" s="2" t="str">
        <f>IFERROR(VLOOKUP(A2545,'[1]For Report Q-2 '!$A$2:$AH$3476,30,0),"-")</f>
        <v>-</v>
      </c>
      <c r="AE2545" s="1" t="str">
        <f>IFERROR(VLOOKUP(A2545,'[1]For Report Q-2 '!$A$2:$AH$3476,31,0),"-")</f>
        <v>-</v>
      </c>
      <c r="AF2545" s="1" t="str">
        <f>IFERROR(VLOOKUP(A2545,'[1]For Report Q-2 '!$A$2:$AH$3476,32,0),"-")</f>
        <v>-</v>
      </c>
      <c r="AG2545" s="2" t="str">
        <f>IFERROR(VLOOKUP(A2545,'[1]For Report Q-2 '!$A$2:$AH$3476,33,0),"-")</f>
        <v>-</v>
      </c>
      <c r="AH2545" s="1" t="str">
        <f t="shared" si="39"/>
        <v>--</v>
      </c>
      <c r="AI2545" t="e">
        <v>#N/A</v>
      </c>
      <c r="AJ2545" t="e">
        <v>#N/A</v>
      </c>
      <c r="AK2545" t="e">
        <v>#N/A</v>
      </c>
    </row>
    <row r="2546" spans="1:37" x14ac:dyDescent="0.25">
      <c r="A2546" s="15">
        <v>9103408</v>
      </c>
      <c r="B2546" s="15" t="s">
        <v>739</v>
      </c>
      <c r="C2546" s="16">
        <v>44847</v>
      </c>
      <c r="D2546" s="15" t="s">
        <v>28</v>
      </c>
      <c r="E2546" s="1" t="s">
        <v>86</v>
      </c>
      <c r="F2546" s="15" t="s">
        <v>46</v>
      </c>
      <c r="G2546" s="1" t="s">
        <v>28</v>
      </c>
      <c r="H2546" s="17">
        <v>503.1</v>
      </c>
      <c r="I2546" s="18">
        <v>5.0309999999999999E-3</v>
      </c>
      <c r="J2546" s="1">
        <v>9078413</v>
      </c>
      <c r="K2546" s="1" t="s">
        <v>739</v>
      </c>
      <c r="L2546" s="19">
        <v>10290177.759199969</v>
      </c>
      <c r="M2546" s="1" t="s">
        <v>67</v>
      </c>
      <c r="N2546" s="1" t="s">
        <v>86</v>
      </c>
      <c r="O2546" s="1" t="s">
        <v>32</v>
      </c>
      <c r="P2546" s="20">
        <v>9078413</v>
      </c>
      <c r="Q2546" s="1" t="s">
        <v>340</v>
      </c>
      <c r="R2546" s="1" t="s">
        <v>89</v>
      </c>
      <c r="S2546" s="1" t="s">
        <v>80</v>
      </c>
      <c r="T2546" s="18">
        <f>IFERROR(VLOOKUP(A2546,'[1]For Report Q-2 '!$A$2:$T$3476,20,0),"-")</f>
        <v>5.0309999999999999E-3</v>
      </c>
      <c r="U2546" s="55">
        <f>IFERROR(VLOOKUP(A2546,'[1]For Report Q-2 '!$A$2:$U$3476,21,0),"-")</f>
        <v>0</v>
      </c>
      <c r="V2546" s="2" t="str">
        <f>IFERROR(VLOOKUP(A2546,'[1]For Report Q-2 '!$A$2:$V$3476,22,0),"-")</f>
        <v>-</v>
      </c>
      <c r="W2546" s="1">
        <f>IFERROR(VLOOKUP(A2546,'[1]For Report Q-2 '!$A$2:$W$3476,23,0),"-")</f>
        <v>0</v>
      </c>
      <c r="X2546" s="1"/>
      <c r="Y2546" s="1"/>
      <c r="Z2546" s="2" t="str">
        <f>IFERROR(VLOOKUP(A2546,'[1]For Report Q-2 '!$A$2:$Z$3476,26,0),"-")</f>
        <v>-</v>
      </c>
      <c r="AA2546" s="1" t="str">
        <f>IFERROR(VLOOKUP(A2546,'[1]For Report Q-2 '!$A$2:$AH$3476,27,0),"-")</f>
        <v>-</v>
      </c>
      <c r="AB2546" s="1" t="str">
        <f>IFERROR(VLOOKUP(A2546,'[1]For Report Q-2 '!$A$2:$AH$3476,28,0),"-")</f>
        <v>-</v>
      </c>
      <c r="AC2546" s="2" t="str">
        <f>IFERROR(VLOOKUP(A2546,'[1]For Report Q-2 '!$A$2:$AH$3476,29,0),"-")</f>
        <v>-</v>
      </c>
      <c r="AD2546" s="2" t="str">
        <f>IFERROR(VLOOKUP(A2546,'[1]For Report Q-2 '!$A$2:$AH$3476,30,0),"-")</f>
        <v>-</v>
      </c>
      <c r="AE2546" s="1" t="str">
        <f>IFERROR(VLOOKUP(A2546,'[1]For Report Q-2 '!$A$2:$AH$3476,31,0),"-")</f>
        <v>-</v>
      </c>
      <c r="AF2546" s="1" t="str">
        <f>IFERROR(VLOOKUP(A2546,'[1]For Report Q-2 '!$A$2:$AH$3476,32,0),"-")</f>
        <v>-</v>
      </c>
      <c r="AG2546" s="2" t="str">
        <f>IFERROR(VLOOKUP(A2546,'[1]For Report Q-2 '!$A$2:$AH$3476,33,0),"-")</f>
        <v>-</v>
      </c>
      <c r="AH2546" s="1" t="str">
        <f t="shared" si="39"/>
        <v>--</v>
      </c>
      <c r="AI2546" t="e">
        <v>#N/A</v>
      </c>
      <c r="AJ2546" t="e">
        <v>#N/A</v>
      </c>
      <c r="AK2546" t="e">
        <v>#N/A</v>
      </c>
    </row>
    <row r="2547" spans="1:37" x14ac:dyDescent="0.25">
      <c r="A2547" s="15">
        <v>9103409</v>
      </c>
      <c r="B2547" s="15" t="s">
        <v>739</v>
      </c>
      <c r="C2547" s="16">
        <v>44847</v>
      </c>
      <c r="D2547" s="15" t="s">
        <v>28</v>
      </c>
      <c r="E2547" s="1" t="s">
        <v>86</v>
      </c>
      <c r="F2547" s="15" t="s">
        <v>46</v>
      </c>
      <c r="G2547" s="1" t="s">
        <v>28</v>
      </c>
      <c r="H2547" s="17">
        <v>503.1</v>
      </c>
      <c r="I2547" s="18">
        <v>5.0309999999999999E-3</v>
      </c>
      <c r="J2547" s="1">
        <v>9078413</v>
      </c>
      <c r="K2547" s="1" t="s">
        <v>739</v>
      </c>
      <c r="L2547" s="19">
        <v>10290177.759199969</v>
      </c>
      <c r="M2547" s="1" t="s">
        <v>67</v>
      </c>
      <c r="N2547" s="1" t="s">
        <v>86</v>
      </c>
      <c r="O2547" s="1" t="s">
        <v>32</v>
      </c>
      <c r="P2547" s="20">
        <v>9078413</v>
      </c>
      <c r="Q2547" s="1" t="s">
        <v>340</v>
      </c>
      <c r="R2547" s="1" t="s">
        <v>89</v>
      </c>
      <c r="S2547" s="1" t="s">
        <v>80</v>
      </c>
      <c r="T2547" s="18">
        <f>IFERROR(VLOOKUP(A2547,'[1]For Report Q-2 '!$A$2:$T$3476,20,0),"-")</f>
        <v>5.0309999999999999E-3</v>
      </c>
      <c r="U2547" s="55">
        <f>IFERROR(VLOOKUP(A2547,'[1]For Report Q-2 '!$A$2:$U$3476,21,0),"-")</f>
        <v>0</v>
      </c>
      <c r="V2547" s="2" t="str">
        <f>IFERROR(VLOOKUP(A2547,'[1]For Report Q-2 '!$A$2:$V$3476,22,0),"-")</f>
        <v>-</v>
      </c>
      <c r="W2547" s="1">
        <f>IFERROR(VLOOKUP(A2547,'[1]For Report Q-2 '!$A$2:$W$3476,23,0),"-")</f>
        <v>0</v>
      </c>
      <c r="X2547" s="1"/>
      <c r="Y2547" s="1"/>
      <c r="Z2547" s="2" t="str">
        <f>IFERROR(VLOOKUP(A2547,'[1]For Report Q-2 '!$A$2:$Z$3476,26,0),"-")</f>
        <v>-</v>
      </c>
      <c r="AA2547" s="1" t="str">
        <f>IFERROR(VLOOKUP(A2547,'[1]For Report Q-2 '!$A$2:$AH$3476,27,0),"-")</f>
        <v>-</v>
      </c>
      <c r="AB2547" s="1" t="str">
        <f>IFERROR(VLOOKUP(A2547,'[1]For Report Q-2 '!$A$2:$AH$3476,28,0),"-")</f>
        <v>-</v>
      </c>
      <c r="AC2547" s="2" t="str">
        <f>IFERROR(VLOOKUP(A2547,'[1]For Report Q-2 '!$A$2:$AH$3476,29,0),"-")</f>
        <v>-</v>
      </c>
      <c r="AD2547" s="2" t="str">
        <f>IFERROR(VLOOKUP(A2547,'[1]For Report Q-2 '!$A$2:$AH$3476,30,0),"-")</f>
        <v>-</v>
      </c>
      <c r="AE2547" s="1" t="str">
        <f>IFERROR(VLOOKUP(A2547,'[1]For Report Q-2 '!$A$2:$AH$3476,31,0),"-")</f>
        <v>-</v>
      </c>
      <c r="AF2547" s="1" t="str">
        <f>IFERROR(VLOOKUP(A2547,'[1]For Report Q-2 '!$A$2:$AH$3476,32,0),"-")</f>
        <v>-</v>
      </c>
      <c r="AG2547" s="2" t="str">
        <f>IFERROR(VLOOKUP(A2547,'[1]For Report Q-2 '!$A$2:$AH$3476,33,0),"-")</f>
        <v>-</v>
      </c>
      <c r="AH2547" s="1" t="str">
        <f t="shared" si="39"/>
        <v>--</v>
      </c>
      <c r="AI2547" t="e">
        <v>#N/A</v>
      </c>
      <c r="AJ2547" t="e">
        <v>#N/A</v>
      </c>
      <c r="AK2547" t="e">
        <v>#N/A</v>
      </c>
    </row>
    <row r="2548" spans="1:37" x14ac:dyDescent="0.25">
      <c r="A2548" s="15">
        <v>9103410</v>
      </c>
      <c r="B2548" s="15" t="s">
        <v>739</v>
      </c>
      <c r="C2548" s="16">
        <v>44847</v>
      </c>
      <c r="D2548" s="15" t="s">
        <v>28</v>
      </c>
      <c r="E2548" s="1" t="s">
        <v>86</v>
      </c>
      <c r="F2548" s="15" t="s">
        <v>46</v>
      </c>
      <c r="G2548" s="1" t="s">
        <v>28</v>
      </c>
      <c r="H2548" s="17">
        <v>503.1</v>
      </c>
      <c r="I2548" s="18">
        <v>5.0309999999999999E-3</v>
      </c>
      <c r="J2548" s="1">
        <v>9078413</v>
      </c>
      <c r="K2548" s="1" t="s">
        <v>739</v>
      </c>
      <c r="L2548" s="19">
        <v>10290177.759199969</v>
      </c>
      <c r="M2548" s="1" t="s">
        <v>67</v>
      </c>
      <c r="N2548" s="1" t="s">
        <v>86</v>
      </c>
      <c r="O2548" s="1" t="s">
        <v>32</v>
      </c>
      <c r="P2548" s="20">
        <v>9078413</v>
      </c>
      <c r="Q2548" s="1" t="s">
        <v>340</v>
      </c>
      <c r="R2548" s="1" t="s">
        <v>89</v>
      </c>
      <c r="S2548" s="1" t="s">
        <v>80</v>
      </c>
      <c r="T2548" s="18">
        <f>IFERROR(VLOOKUP(A2548,'[1]For Report Q-2 '!$A$2:$T$3476,20,0),"-")</f>
        <v>5.0309999999999999E-3</v>
      </c>
      <c r="U2548" s="55">
        <f>IFERROR(VLOOKUP(A2548,'[1]For Report Q-2 '!$A$2:$U$3476,21,0),"-")</f>
        <v>0</v>
      </c>
      <c r="V2548" s="2" t="str">
        <f>IFERROR(VLOOKUP(A2548,'[1]For Report Q-2 '!$A$2:$V$3476,22,0),"-")</f>
        <v>-</v>
      </c>
      <c r="W2548" s="1">
        <f>IFERROR(VLOOKUP(A2548,'[1]For Report Q-2 '!$A$2:$W$3476,23,0),"-")</f>
        <v>0</v>
      </c>
      <c r="X2548" s="1"/>
      <c r="Y2548" s="1"/>
      <c r="Z2548" s="2" t="str">
        <f>IFERROR(VLOOKUP(A2548,'[1]For Report Q-2 '!$A$2:$Z$3476,26,0),"-")</f>
        <v>-</v>
      </c>
      <c r="AA2548" s="1" t="str">
        <f>IFERROR(VLOOKUP(A2548,'[1]For Report Q-2 '!$A$2:$AH$3476,27,0),"-")</f>
        <v>-</v>
      </c>
      <c r="AB2548" s="1" t="str">
        <f>IFERROR(VLOOKUP(A2548,'[1]For Report Q-2 '!$A$2:$AH$3476,28,0),"-")</f>
        <v>-</v>
      </c>
      <c r="AC2548" s="2" t="str">
        <f>IFERROR(VLOOKUP(A2548,'[1]For Report Q-2 '!$A$2:$AH$3476,29,0),"-")</f>
        <v>-</v>
      </c>
      <c r="AD2548" s="2" t="str">
        <f>IFERROR(VLOOKUP(A2548,'[1]For Report Q-2 '!$A$2:$AH$3476,30,0),"-")</f>
        <v>-</v>
      </c>
      <c r="AE2548" s="1" t="str">
        <f>IFERROR(VLOOKUP(A2548,'[1]For Report Q-2 '!$A$2:$AH$3476,31,0),"-")</f>
        <v>-</v>
      </c>
      <c r="AF2548" s="1" t="str">
        <f>IFERROR(VLOOKUP(A2548,'[1]For Report Q-2 '!$A$2:$AH$3476,32,0),"-")</f>
        <v>-</v>
      </c>
      <c r="AG2548" s="2" t="str">
        <f>IFERROR(VLOOKUP(A2548,'[1]For Report Q-2 '!$A$2:$AH$3476,33,0),"-")</f>
        <v>-</v>
      </c>
      <c r="AH2548" s="1" t="str">
        <f t="shared" si="39"/>
        <v>--</v>
      </c>
      <c r="AI2548" t="e">
        <v>#N/A</v>
      </c>
      <c r="AJ2548" t="e">
        <v>#N/A</v>
      </c>
      <c r="AK2548" t="e">
        <v>#N/A</v>
      </c>
    </row>
    <row r="2549" spans="1:37" x14ac:dyDescent="0.25">
      <c r="A2549" s="15">
        <v>9103411</v>
      </c>
      <c r="B2549" s="15" t="s">
        <v>739</v>
      </c>
      <c r="C2549" s="16">
        <v>44847</v>
      </c>
      <c r="D2549" s="15" t="s">
        <v>28</v>
      </c>
      <c r="E2549" s="1" t="s">
        <v>86</v>
      </c>
      <c r="F2549" s="15" t="s">
        <v>46</v>
      </c>
      <c r="G2549" s="1" t="s">
        <v>28</v>
      </c>
      <c r="H2549" s="17">
        <v>503.1</v>
      </c>
      <c r="I2549" s="18">
        <v>5.0309999999999999E-3</v>
      </c>
      <c r="J2549" s="1">
        <v>9078413</v>
      </c>
      <c r="K2549" s="1" t="s">
        <v>739</v>
      </c>
      <c r="L2549" s="19">
        <v>10290177.759199969</v>
      </c>
      <c r="M2549" s="1" t="s">
        <v>67</v>
      </c>
      <c r="N2549" s="1" t="s">
        <v>86</v>
      </c>
      <c r="O2549" s="1" t="s">
        <v>32</v>
      </c>
      <c r="P2549" s="20">
        <v>9078413</v>
      </c>
      <c r="Q2549" s="1" t="s">
        <v>340</v>
      </c>
      <c r="R2549" s="1" t="s">
        <v>89</v>
      </c>
      <c r="S2549" s="1" t="s">
        <v>80</v>
      </c>
      <c r="T2549" s="18">
        <f>IFERROR(VLOOKUP(A2549,'[1]For Report Q-2 '!$A$2:$T$3476,20,0),"-")</f>
        <v>5.0309999999999999E-3</v>
      </c>
      <c r="U2549" s="55">
        <f>IFERROR(VLOOKUP(A2549,'[1]For Report Q-2 '!$A$2:$U$3476,21,0),"-")</f>
        <v>0</v>
      </c>
      <c r="V2549" s="2" t="str">
        <f>IFERROR(VLOOKUP(A2549,'[1]For Report Q-2 '!$A$2:$V$3476,22,0),"-")</f>
        <v>-</v>
      </c>
      <c r="W2549" s="1">
        <f>IFERROR(VLOOKUP(A2549,'[1]For Report Q-2 '!$A$2:$W$3476,23,0),"-")</f>
        <v>0</v>
      </c>
      <c r="X2549" s="1"/>
      <c r="Y2549" s="1"/>
      <c r="Z2549" s="2" t="str">
        <f>IFERROR(VLOOKUP(A2549,'[1]For Report Q-2 '!$A$2:$Z$3476,26,0),"-")</f>
        <v>-</v>
      </c>
      <c r="AA2549" s="1" t="str">
        <f>IFERROR(VLOOKUP(A2549,'[1]For Report Q-2 '!$A$2:$AH$3476,27,0),"-")</f>
        <v>-</v>
      </c>
      <c r="AB2549" s="1" t="str">
        <f>IFERROR(VLOOKUP(A2549,'[1]For Report Q-2 '!$A$2:$AH$3476,28,0),"-")</f>
        <v>-</v>
      </c>
      <c r="AC2549" s="2" t="str">
        <f>IFERROR(VLOOKUP(A2549,'[1]For Report Q-2 '!$A$2:$AH$3476,29,0),"-")</f>
        <v>-</v>
      </c>
      <c r="AD2549" s="2" t="str">
        <f>IFERROR(VLOOKUP(A2549,'[1]For Report Q-2 '!$A$2:$AH$3476,30,0),"-")</f>
        <v>-</v>
      </c>
      <c r="AE2549" s="1" t="str">
        <f>IFERROR(VLOOKUP(A2549,'[1]For Report Q-2 '!$A$2:$AH$3476,31,0),"-")</f>
        <v>-</v>
      </c>
      <c r="AF2549" s="1" t="str">
        <f>IFERROR(VLOOKUP(A2549,'[1]For Report Q-2 '!$A$2:$AH$3476,32,0),"-")</f>
        <v>-</v>
      </c>
      <c r="AG2549" s="2" t="str">
        <f>IFERROR(VLOOKUP(A2549,'[1]For Report Q-2 '!$A$2:$AH$3476,33,0),"-")</f>
        <v>-</v>
      </c>
      <c r="AH2549" s="1" t="str">
        <f t="shared" si="39"/>
        <v>--</v>
      </c>
      <c r="AI2549" t="e">
        <v>#N/A</v>
      </c>
      <c r="AJ2549" t="e">
        <v>#N/A</v>
      </c>
      <c r="AK2549" t="e">
        <v>#N/A</v>
      </c>
    </row>
    <row r="2550" spans="1:37" x14ac:dyDescent="0.25">
      <c r="A2550" s="15">
        <v>9103412</v>
      </c>
      <c r="B2550" s="15" t="s">
        <v>739</v>
      </c>
      <c r="C2550" s="16">
        <v>44847</v>
      </c>
      <c r="D2550" s="15" t="s">
        <v>28</v>
      </c>
      <c r="E2550" s="1" t="s">
        <v>86</v>
      </c>
      <c r="F2550" s="15" t="s">
        <v>46</v>
      </c>
      <c r="G2550" s="1" t="s">
        <v>28</v>
      </c>
      <c r="H2550" s="17">
        <v>503.1</v>
      </c>
      <c r="I2550" s="18">
        <v>5.0309999999999999E-3</v>
      </c>
      <c r="J2550" s="1">
        <v>9078413</v>
      </c>
      <c r="K2550" s="1" t="s">
        <v>739</v>
      </c>
      <c r="L2550" s="19">
        <v>10290177.759199969</v>
      </c>
      <c r="M2550" s="1" t="s">
        <v>67</v>
      </c>
      <c r="N2550" s="1" t="s">
        <v>86</v>
      </c>
      <c r="O2550" s="1" t="s">
        <v>32</v>
      </c>
      <c r="P2550" s="20">
        <v>9078413</v>
      </c>
      <c r="Q2550" s="1" t="s">
        <v>340</v>
      </c>
      <c r="R2550" s="1" t="s">
        <v>89</v>
      </c>
      <c r="S2550" s="1" t="s">
        <v>80</v>
      </c>
      <c r="T2550" s="18">
        <f>IFERROR(VLOOKUP(A2550,'[1]For Report Q-2 '!$A$2:$T$3476,20,0),"-")</f>
        <v>5.0309999999999999E-3</v>
      </c>
      <c r="U2550" s="55">
        <f>IFERROR(VLOOKUP(A2550,'[1]For Report Q-2 '!$A$2:$U$3476,21,0),"-")</f>
        <v>0</v>
      </c>
      <c r="V2550" s="2" t="str">
        <f>IFERROR(VLOOKUP(A2550,'[1]For Report Q-2 '!$A$2:$V$3476,22,0),"-")</f>
        <v>-</v>
      </c>
      <c r="W2550" s="1">
        <f>IFERROR(VLOOKUP(A2550,'[1]For Report Q-2 '!$A$2:$W$3476,23,0),"-")</f>
        <v>0</v>
      </c>
      <c r="X2550" s="1"/>
      <c r="Y2550" s="1"/>
      <c r="Z2550" s="2" t="str">
        <f>IFERROR(VLOOKUP(A2550,'[1]For Report Q-2 '!$A$2:$Z$3476,26,0),"-")</f>
        <v>-</v>
      </c>
      <c r="AA2550" s="1" t="str">
        <f>IFERROR(VLOOKUP(A2550,'[1]For Report Q-2 '!$A$2:$AH$3476,27,0),"-")</f>
        <v>-</v>
      </c>
      <c r="AB2550" s="1" t="str">
        <f>IFERROR(VLOOKUP(A2550,'[1]For Report Q-2 '!$A$2:$AH$3476,28,0),"-")</f>
        <v>-</v>
      </c>
      <c r="AC2550" s="2" t="str">
        <f>IFERROR(VLOOKUP(A2550,'[1]For Report Q-2 '!$A$2:$AH$3476,29,0),"-")</f>
        <v>-</v>
      </c>
      <c r="AD2550" s="2" t="str">
        <f>IFERROR(VLOOKUP(A2550,'[1]For Report Q-2 '!$A$2:$AH$3476,30,0),"-")</f>
        <v>-</v>
      </c>
      <c r="AE2550" s="1" t="str">
        <f>IFERROR(VLOOKUP(A2550,'[1]For Report Q-2 '!$A$2:$AH$3476,31,0),"-")</f>
        <v>-</v>
      </c>
      <c r="AF2550" s="1" t="str">
        <f>IFERROR(VLOOKUP(A2550,'[1]For Report Q-2 '!$A$2:$AH$3476,32,0),"-")</f>
        <v>-</v>
      </c>
      <c r="AG2550" s="2" t="str">
        <f>IFERROR(VLOOKUP(A2550,'[1]For Report Q-2 '!$A$2:$AH$3476,33,0),"-")</f>
        <v>-</v>
      </c>
      <c r="AH2550" s="1" t="str">
        <f t="shared" si="39"/>
        <v>--</v>
      </c>
      <c r="AI2550" t="e">
        <v>#N/A</v>
      </c>
      <c r="AJ2550" t="e">
        <v>#N/A</v>
      </c>
      <c r="AK2550" t="e">
        <v>#N/A</v>
      </c>
    </row>
    <row r="2551" spans="1:37" x14ac:dyDescent="0.25">
      <c r="A2551" s="15">
        <v>9103413</v>
      </c>
      <c r="B2551" s="15" t="s">
        <v>739</v>
      </c>
      <c r="C2551" s="16">
        <v>44847</v>
      </c>
      <c r="D2551" s="15" t="s">
        <v>28</v>
      </c>
      <c r="E2551" s="1" t="s">
        <v>86</v>
      </c>
      <c r="F2551" s="15" t="s">
        <v>46</v>
      </c>
      <c r="G2551" s="1" t="s">
        <v>28</v>
      </c>
      <c r="H2551" s="17">
        <v>503.1</v>
      </c>
      <c r="I2551" s="18">
        <v>5.0309999999999999E-3</v>
      </c>
      <c r="J2551" s="1">
        <v>9078413</v>
      </c>
      <c r="K2551" s="1" t="s">
        <v>739</v>
      </c>
      <c r="L2551" s="19">
        <v>10290177.759199969</v>
      </c>
      <c r="M2551" s="1" t="s">
        <v>67</v>
      </c>
      <c r="N2551" s="1" t="s">
        <v>86</v>
      </c>
      <c r="O2551" s="1" t="s">
        <v>32</v>
      </c>
      <c r="P2551" s="20">
        <v>9078413</v>
      </c>
      <c r="Q2551" s="1" t="s">
        <v>340</v>
      </c>
      <c r="R2551" s="1" t="s">
        <v>89</v>
      </c>
      <c r="S2551" s="1" t="s">
        <v>80</v>
      </c>
      <c r="T2551" s="18">
        <f>IFERROR(VLOOKUP(A2551,'[1]For Report Q-2 '!$A$2:$T$3476,20,0),"-")</f>
        <v>5.0309999999999999E-3</v>
      </c>
      <c r="U2551" s="55">
        <f>IFERROR(VLOOKUP(A2551,'[1]For Report Q-2 '!$A$2:$U$3476,21,0),"-")</f>
        <v>0</v>
      </c>
      <c r="V2551" s="2" t="str">
        <f>IFERROR(VLOOKUP(A2551,'[1]For Report Q-2 '!$A$2:$V$3476,22,0),"-")</f>
        <v>-</v>
      </c>
      <c r="W2551" s="1">
        <f>IFERROR(VLOOKUP(A2551,'[1]For Report Q-2 '!$A$2:$W$3476,23,0),"-")</f>
        <v>0</v>
      </c>
      <c r="X2551" s="1"/>
      <c r="Y2551" s="1"/>
      <c r="Z2551" s="2" t="str">
        <f>IFERROR(VLOOKUP(A2551,'[1]For Report Q-2 '!$A$2:$Z$3476,26,0),"-")</f>
        <v>-</v>
      </c>
      <c r="AA2551" s="1" t="str">
        <f>IFERROR(VLOOKUP(A2551,'[1]For Report Q-2 '!$A$2:$AH$3476,27,0),"-")</f>
        <v>-</v>
      </c>
      <c r="AB2551" s="1" t="str">
        <f>IFERROR(VLOOKUP(A2551,'[1]For Report Q-2 '!$A$2:$AH$3476,28,0),"-")</f>
        <v>-</v>
      </c>
      <c r="AC2551" s="2" t="str">
        <f>IFERROR(VLOOKUP(A2551,'[1]For Report Q-2 '!$A$2:$AH$3476,29,0),"-")</f>
        <v>-</v>
      </c>
      <c r="AD2551" s="2" t="str">
        <f>IFERROR(VLOOKUP(A2551,'[1]For Report Q-2 '!$A$2:$AH$3476,30,0),"-")</f>
        <v>-</v>
      </c>
      <c r="AE2551" s="1" t="str">
        <f>IFERROR(VLOOKUP(A2551,'[1]For Report Q-2 '!$A$2:$AH$3476,31,0),"-")</f>
        <v>-</v>
      </c>
      <c r="AF2551" s="1" t="str">
        <f>IFERROR(VLOOKUP(A2551,'[1]For Report Q-2 '!$A$2:$AH$3476,32,0),"-")</f>
        <v>-</v>
      </c>
      <c r="AG2551" s="2" t="str">
        <f>IFERROR(VLOOKUP(A2551,'[1]For Report Q-2 '!$A$2:$AH$3476,33,0),"-")</f>
        <v>-</v>
      </c>
      <c r="AH2551" s="1" t="str">
        <f t="shared" si="39"/>
        <v>--</v>
      </c>
      <c r="AI2551" t="e">
        <v>#N/A</v>
      </c>
      <c r="AJ2551" t="e">
        <v>#N/A</v>
      </c>
      <c r="AK2551" t="e">
        <v>#N/A</v>
      </c>
    </row>
    <row r="2552" spans="1:37" x14ac:dyDescent="0.25">
      <c r="A2552" s="15">
        <v>9103414</v>
      </c>
      <c r="B2552" s="15" t="s">
        <v>739</v>
      </c>
      <c r="C2552" s="16">
        <v>44847</v>
      </c>
      <c r="D2552" s="15" t="s">
        <v>28</v>
      </c>
      <c r="E2552" s="1" t="s">
        <v>86</v>
      </c>
      <c r="F2552" s="15" t="s">
        <v>46</v>
      </c>
      <c r="G2552" s="1" t="s">
        <v>28</v>
      </c>
      <c r="H2552" s="17">
        <v>503.1</v>
      </c>
      <c r="I2552" s="18">
        <v>5.0309999999999999E-3</v>
      </c>
      <c r="J2552" s="1">
        <v>9078413</v>
      </c>
      <c r="K2552" s="1" t="s">
        <v>739</v>
      </c>
      <c r="L2552" s="19">
        <v>10290177.759199969</v>
      </c>
      <c r="M2552" s="1" t="s">
        <v>67</v>
      </c>
      <c r="N2552" s="1" t="s">
        <v>86</v>
      </c>
      <c r="O2552" s="1" t="s">
        <v>32</v>
      </c>
      <c r="P2552" s="20">
        <v>9078413</v>
      </c>
      <c r="Q2552" s="1" t="s">
        <v>340</v>
      </c>
      <c r="R2552" s="1" t="s">
        <v>89</v>
      </c>
      <c r="S2552" s="1" t="s">
        <v>80</v>
      </c>
      <c r="T2552" s="18">
        <f>IFERROR(VLOOKUP(A2552,'[1]For Report Q-2 '!$A$2:$T$3476,20,0),"-")</f>
        <v>5.0309999999999999E-3</v>
      </c>
      <c r="U2552" s="55">
        <f>IFERROR(VLOOKUP(A2552,'[1]For Report Q-2 '!$A$2:$U$3476,21,0),"-")</f>
        <v>0</v>
      </c>
      <c r="V2552" s="2" t="str">
        <f>IFERROR(VLOOKUP(A2552,'[1]For Report Q-2 '!$A$2:$V$3476,22,0),"-")</f>
        <v>-</v>
      </c>
      <c r="W2552" s="1">
        <f>IFERROR(VLOOKUP(A2552,'[1]For Report Q-2 '!$A$2:$W$3476,23,0),"-")</f>
        <v>0</v>
      </c>
      <c r="X2552" s="1"/>
      <c r="Y2552" s="1"/>
      <c r="Z2552" s="2" t="str">
        <f>IFERROR(VLOOKUP(A2552,'[1]For Report Q-2 '!$A$2:$Z$3476,26,0),"-")</f>
        <v>-</v>
      </c>
      <c r="AA2552" s="1" t="str">
        <f>IFERROR(VLOOKUP(A2552,'[1]For Report Q-2 '!$A$2:$AH$3476,27,0),"-")</f>
        <v>-</v>
      </c>
      <c r="AB2552" s="1" t="str">
        <f>IFERROR(VLOOKUP(A2552,'[1]For Report Q-2 '!$A$2:$AH$3476,28,0),"-")</f>
        <v>-</v>
      </c>
      <c r="AC2552" s="2" t="str">
        <f>IFERROR(VLOOKUP(A2552,'[1]For Report Q-2 '!$A$2:$AH$3476,29,0),"-")</f>
        <v>-</v>
      </c>
      <c r="AD2552" s="2" t="str">
        <f>IFERROR(VLOOKUP(A2552,'[1]For Report Q-2 '!$A$2:$AH$3476,30,0),"-")</f>
        <v>-</v>
      </c>
      <c r="AE2552" s="1" t="str">
        <f>IFERROR(VLOOKUP(A2552,'[1]For Report Q-2 '!$A$2:$AH$3476,31,0),"-")</f>
        <v>-</v>
      </c>
      <c r="AF2552" s="1" t="str">
        <f>IFERROR(VLOOKUP(A2552,'[1]For Report Q-2 '!$A$2:$AH$3476,32,0),"-")</f>
        <v>-</v>
      </c>
      <c r="AG2552" s="2" t="str">
        <f>IFERROR(VLOOKUP(A2552,'[1]For Report Q-2 '!$A$2:$AH$3476,33,0),"-")</f>
        <v>-</v>
      </c>
      <c r="AH2552" s="1" t="str">
        <f t="shared" si="39"/>
        <v>--</v>
      </c>
      <c r="AI2552" t="e">
        <v>#N/A</v>
      </c>
      <c r="AJ2552" t="e">
        <v>#N/A</v>
      </c>
      <c r="AK2552" t="e">
        <v>#N/A</v>
      </c>
    </row>
    <row r="2553" spans="1:37" x14ac:dyDescent="0.25">
      <c r="A2553" s="15">
        <v>9103415</v>
      </c>
      <c r="B2553" s="15" t="s">
        <v>739</v>
      </c>
      <c r="C2553" s="16">
        <v>44847</v>
      </c>
      <c r="D2553" s="15" t="s">
        <v>28</v>
      </c>
      <c r="E2553" s="1" t="s">
        <v>86</v>
      </c>
      <c r="F2553" s="15" t="s">
        <v>46</v>
      </c>
      <c r="G2553" s="1" t="s">
        <v>28</v>
      </c>
      <c r="H2553" s="17">
        <v>503.1</v>
      </c>
      <c r="I2553" s="18">
        <v>5.0309999999999999E-3</v>
      </c>
      <c r="J2553" s="1">
        <v>9078413</v>
      </c>
      <c r="K2553" s="1" t="s">
        <v>739</v>
      </c>
      <c r="L2553" s="19">
        <v>10290177.759199969</v>
      </c>
      <c r="M2553" s="1" t="s">
        <v>67</v>
      </c>
      <c r="N2553" s="1" t="s">
        <v>86</v>
      </c>
      <c r="O2553" s="1" t="s">
        <v>32</v>
      </c>
      <c r="P2553" s="20">
        <v>9078413</v>
      </c>
      <c r="Q2553" s="1" t="s">
        <v>340</v>
      </c>
      <c r="R2553" s="1" t="s">
        <v>89</v>
      </c>
      <c r="S2553" s="1" t="s">
        <v>80</v>
      </c>
      <c r="T2553" s="18">
        <f>IFERROR(VLOOKUP(A2553,'[1]For Report Q-2 '!$A$2:$T$3476,20,0),"-")</f>
        <v>5.0309999999999999E-3</v>
      </c>
      <c r="U2553" s="55">
        <f>IFERROR(VLOOKUP(A2553,'[1]For Report Q-2 '!$A$2:$U$3476,21,0),"-")</f>
        <v>0</v>
      </c>
      <c r="V2553" s="2" t="str">
        <f>IFERROR(VLOOKUP(A2553,'[1]For Report Q-2 '!$A$2:$V$3476,22,0),"-")</f>
        <v>-</v>
      </c>
      <c r="W2553" s="1">
        <f>IFERROR(VLOOKUP(A2553,'[1]For Report Q-2 '!$A$2:$W$3476,23,0),"-")</f>
        <v>0</v>
      </c>
      <c r="X2553" s="1"/>
      <c r="Y2553" s="1"/>
      <c r="Z2553" s="2" t="str">
        <f>IFERROR(VLOOKUP(A2553,'[1]For Report Q-2 '!$A$2:$Z$3476,26,0),"-")</f>
        <v>-</v>
      </c>
      <c r="AA2553" s="1" t="str">
        <f>IFERROR(VLOOKUP(A2553,'[1]For Report Q-2 '!$A$2:$AH$3476,27,0),"-")</f>
        <v>-</v>
      </c>
      <c r="AB2553" s="1" t="str">
        <f>IFERROR(VLOOKUP(A2553,'[1]For Report Q-2 '!$A$2:$AH$3476,28,0),"-")</f>
        <v>-</v>
      </c>
      <c r="AC2553" s="2" t="str">
        <f>IFERROR(VLOOKUP(A2553,'[1]For Report Q-2 '!$A$2:$AH$3476,29,0),"-")</f>
        <v>-</v>
      </c>
      <c r="AD2553" s="2" t="str">
        <f>IFERROR(VLOOKUP(A2553,'[1]For Report Q-2 '!$A$2:$AH$3476,30,0),"-")</f>
        <v>-</v>
      </c>
      <c r="AE2553" s="1" t="str">
        <f>IFERROR(VLOOKUP(A2553,'[1]For Report Q-2 '!$A$2:$AH$3476,31,0),"-")</f>
        <v>-</v>
      </c>
      <c r="AF2553" s="1" t="str">
        <f>IFERROR(VLOOKUP(A2553,'[1]For Report Q-2 '!$A$2:$AH$3476,32,0),"-")</f>
        <v>-</v>
      </c>
      <c r="AG2553" s="2" t="str">
        <f>IFERROR(VLOOKUP(A2553,'[1]For Report Q-2 '!$A$2:$AH$3476,33,0),"-")</f>
        <v>-</v>
      </c>
      <c r="AH2553" s="1" t="str">
        <f t="shared" si="39"/>
        <v>--</v>
      </c>
      <c r="AI2553" t="e">
        <v>#N/A</v>
      </c>
      <c r="AJ2553" t="e">
        <v>#N/A</v>
      </c>
      <c r="AK2553" t="e">
        <v>#N/A</v>
      </c>
    </row>
    <row r="2554" spans="1:37" x14ac:dyDescent="0.25">
      <c r="A2554" s="15">
        <v>9103416</v>
      </c>
      <c r="B2554" s="15" t="s">
        <v>739</v>
      </c>
      <c r="C2554" s="16">
        <v>44847</v>
      </c>
      <c r="D2554" s="15" t="s">
        <v>28</v>
      </c>
      <c r="E2554" s="1" t="s">
        <v>86</v>
      </c>
      <c r="F2554" s="15" t="s">
        <v>46</v>
      </c>
      <c r="G2554" s="1" t="s">
        <v>28</v>
      </c>
      <c r="H2554" s="17">
        <v>503.1</v>
      </c>
      <c r="I2554" s="18">
        <v>5.0309999999999999E-3</v>
      </c>
      <c r="J2554" s="1">
        <v>9078413</v>
      </c>
      <c r="K2554" s="1" t="s">
        <v>739</v>
      </c>
      <c r="L2554" s="19">
        <v>10290177.759199969</v>
      </c>
      <c r="M2554" s="1" t="s">
        <v>67</v>
      </c>
      <c r="N2554" s="1" t="s">
        <v>86</v>
      </c>
      <c r="O2554" s="1" t="s">
        <v>32</v>
      </c>
      <c r="P2554" s="20">
        <v>9078413</v>
      </c>
      <c r="Q2554" s="1" t="s">
        <v>340</v>
      </c>
      <c r="R2554" s="1" t="s">
        <v>89</v>
      </c>
      <c r="S2554" s="1" t="s">
        <v>80</v>
      </c>
      <c r="T2554" s="18">
        <f>IFERROR(VLOOKUP(A2554,'[1]For Report Q-2 '!$A$2:$T$3476,20,0),"-")</f>
        <v>5.0309999999999999E-3</v>
      </c>
      <c r="U2554" s="55">
        <f>IFERROR(VLOOKUP(A2554,'[1]For Report Q-2 '!$A$2:$U$3476,21,0),"-")</f>
        <v>0</v>
      </c>
      <c r="V2554" s="2" t="str">
        <f>IFERROR(VLOOKUP(A2554,'[1]For Report Q-2 '!$A$2:$V$3476,22,0),"-")</f>
        <v>-</v>
      </c>
      <c r="W2554" s="1">
        <f>IFERROR(VLOOKUP(A2554,'[1]For Report Q-2 '!$A$2:$W$3476,23,0),"-")</f>
        <v>0</v>
      </c>
      <c r="X2554" s="1"/>
      <c r="Y2554" s="1"/>
      <c r="Z2554" s="2" t="str">
        <f>IFERROR(VLOOKUP(A2554,'[1]For Report Q-2 '!$A$2:$Z$3476,26,0),"-")</f>
        <v>-</v>
      </c>
      <c r="AA2554" s="1" t="str">
        <f>IFERROR(VLOOKUP(A2554,'[1]For Report Q-2 '!$A$2:$AH$3476,27,0),"-")</f>
        <v>-</v>
      </c>
      <c r="AB2554" s="1" t="str">
        <f>IFERROR(VLOOKUP(A2554,'[1]For Report Q-2 '!$A$2:$AH$3476,28,0),"-")</f>
        <v>-</v>
      </c>
      <c r="AC2554" s="2" t="str">
        <f>IFERROR(VLOOKUP(A2554,'[1]For Report Q-2 '!$A$2:$AH$3476,29,0),"-")</f>
        <v>-</v>
      </c>
      <c r="AD2554" s="2" t="str">
        <f>IFERROR(VLOOKUP(A2554,'[1]For Report Q-2 '!$A$2:$AH$3476,30,0),"-")</f>
        <v>-</v>
      </c>
      <c r="AE2554" s="1" t="str">
        <f>IFERROR(VLOOKUP(A2554,'[1]For Report Q-2 '!$A$2:$AH$3476,31,0),"-")</f>
        <v>-</v>
      </c>
      <c r="AF2554" s="1" t="str">
        <f>IFERROR(VLOOKUP(A2554,'[1]For Report Q-2 '!$A$2:$AH$3476,32,0),"-")</f>
        <v>-</v>
      </c>
      <c r="AG2554" s="2" t="str">
        <f>IFERROR(VLOOKUP(A2554,'[1]For Report Q-2 '!$A$2:$AH$3476,33,0),"-")</f>
        <v>-</v>
      </c>
      <c r="AH2554" s="1" t="str">
        <f t="shared" si="39"/>
        <v>--</v>
      </c>
      <c r="AI2554" t="e">
        <v>#N/A</v>
      </c>
      <c r="AJ2554" t="e">
        <v>#N/A</v>
      </c>
      <c r="AK2554" t="e">
        <v>#N/A</v>
      </c>
    </row>
    <row r="2555" spans="1:37" x14ac:dyDescent="0.25">
      <c r="A2555" s="15">
        <v>9103417</v>
      </c>
      <c r="B2555" s="15" t="s">
        <v>739</v>
      </c>
      <c r="C2555" s="16">
        <v>44847</v>
      </c>
      <c r="D2555" s="15" t="s">
        <v>28</v>
      </c>
      <c r="E2555" s="1" t="s">
        <v>86</v>
      </c>
      <c r="F2555" s="15" t="s">
        <v>46</v>
      </c>
      <c r="G2555" s="1" t="s">
        <v>28</v>
      </c>
      <c r="H2555" s="17">
        <v>503.1</v>
      </c>
      <c r="I2555" s="18">
        <v>5.0309999999999999E-3</v>
      </c>
      <c r="J2555" s="1">
        <v>9078413</v>
      </c>
      <c r="K2555" s="1" t="s">
        <v>739</v>
      </c>
      <c r="L2555" s="19">
        <v>10290177.759199969</v>
      </c>
      <c r="M2555" s="1" t="s">
        <v>67</v>
      </c>
      <c r="N2555" s="1" t="s">
        <v>86</v>
      </c>
      <c r="O2555" s="1" t="s">
        <v>32</v>
      </c>
      <c r="P2555" s="20">
        <v>9078413</v>
      </c>
      <c r="Q2555" s="1" t="s">
        <v>340</v>
      </c>
      <c r="R2555" s="1" t="s">
        <v>89</v>
      </c>
      <c r="S2555" s="1" t="s">
        <v>80</v>
      </c>
      <c r="T2555" s="18">
        <f>IFERROR(VLOOKUP(A2555,'[1]For Report Q-2 '!$A$2:$T$3476,20,0),"-")</f>
        <v>5.0309999999999999E-3</v>
      </c>
      <c r="U2555" s="55">
        <f>IFERROR(VLOOKUP(A2555,'[1]For Report Q-2 '!$A$2:$U$3476,21,0),"-")</f>
        <v>0</v>
      </c>
      <c r="V2555" s="2" t="str">
        <f>IFERROR(VLOOKUP(A2555,'[1]For Report Q-2 '!$A$2:$V$3476,22,0),"-")</f>
        <v>-</v>
      </c>
      <c r="W2555" s="1">
        <f>IFERROR(VLOOKUP(A2555,'[1]For Report Q-2 '!$A$2:$W$3476,23,0),"-")</f>
        <v>0</v>
      </c>
      <c r="X2555" s="1"/>
      <c r="Y2555" s="1"/>
      <c r="Z2555" s="2" t="str">
        <f>IFERROR(VLOOKUP(A2555,'[1]For Report Q-2 '!$A$2:$Z$3476,26,0),"-")</f>
        <v>-</v>
      </c>
      <c r="AA2555" s="1" t="str">
        <f>IFERROR(VLOOKUP(A2555,'[1]For Report Q-2 '!$A$2:$AH$3476,27,0),"-")</f>
        <v>-</v>
      </c>
      <c r="AB2555" s="1" t="str">
        <f>IFERROR(VLOOKUP(A2555,'[1]For Report Q-2 '!$A$2:$AH$3476,28,0),"-")</f>
        <v>-</v>
      </c>
      <c r="AC2555" s="2" t="str">
        <f>IFERROR(VLOOKUP(A2555,'[1]For Report Q-2 '!$A$2:$AH$3476,29,0),"-")</f>
        <v>-</v>
      </c>
      <c r="AD2555" s="2" t="str">
        <f>IFERROR(VLOOKUP(A2555,'[1]For Report Q-2 '!$A$2:$AH$3476,30,0),"-")</f>
        <v>-</v>
      </c>
      <c r="AE2555" s="1" t="str">
        <f>IFERROR(VLOOKUP(A2555,'[1]For Report Q-2 '!$A$2:$AH$3476,31,0),"-")</f>
        <v>-</v>
      </c>
      <c r="AF2555" s="1" t="str">
        <f>IFERROR(VLOOKUP(A2555,'[1]For Report Q-2 '!$A$2:$AH$3476,32,0),"-")</f>
        <v>-</v>
      </c>
      <c r="AG2555" s="2" t="str">
        <f>IFERROR(VLOOKUP(A2555,'[1]For Report Q-2 '!$A$2:$AH$3476,33,0),"-")</f>
        <v>-</v>
      </c>
      <c r="AH2555" s="1" t="str">
        <f t="shared" si="39"/>
        <v>--</v>
      </c>
      <c r="AI2555" t="e">
        <v>#N/A</v>
      </c>
      <c r="AJ2555" t="e">
        <v>#N/A</v>
      </c>
      <c r="AK2555" t="e">
        <v>#N/A</v>
      </c>
    </row>
    <row r="2556" spans="1:37" x14ac:dyDescent="0.25">
      <c r="A2556" s="15">
        <v>9103418</v>
      </c>
      <c r="B2556" s="15" t="s">
        <v>739</v>
      </c>
      <c r="C2556" s="16">
        <v>44847</v>
      </c>
      <c r="D2556" s="15" t="s">
        <v>28</v>
      </c>
      <c r="E2556" s="1" t="s">
        <v>86</v>
      </c>
      <c r="F2556" s="15" t="s">
        <v>46</v>
      </c>
      <c r="G2556" s="1" t="s">
        <v>28</v>
      </c>
      <c r="H2556" s="17">
        <v>503.1</v>
      </c>
      <c r="I2556" s="18">
        <v>5.0309999999999999E-3</v>
      </c>
      <c r="J2556" s="1">
        <v>9078413</v>
      </c>
      <c r="K2556" s="1" t="s">
        <v>739</v>
      </c>
      <c r="L2556" s="19">
        <v>10290177.759199969</v>
      </c>
      <c r="M2556" s="1" t="s">
        <v>67</v>
      </c>
      <c r="N2556" s="1" t="s">
        <v>86</v>
      </c>
      <c r="O2556" s="1" t="s">
        <v>32</v>
      </c>
      <c r="P2556" s="20">
        <v>9078413</v>
      </c>
      <c r="Q2556" s="1" t="s">
        <v>340</v>
      </c>
      <c r="R2556" s="1" t="s">
        <v>89</v>
      </c>
      <c r="S2556" s="1" t="s">
        <v>80</v>
      </c>
      <c r="T2556" s="18">
        <f>IFERROR(VLOOKUP(A2556,'[1]For Report Q-2 '!$A$2:$T$3476,20,0),"-")</f>
        <v>5.0309999999999999E-3</v>
      </c>
      <c r="U2556" s="55">
        <f>IFERROR(VLOOKUP(A2556,'[1]For Report Q-2 '!$A$2:$U$3476,21,0),"-")</f>
        <v>0</v>
      </c>
      <c r="V2556" s="2" t="str">
        <f>IFERROR(VLOOKUP(A2556,'[1]For Report Q-2 '!$A$2:$V$3476,22,0),"-")</f>
        <v>-</v>
      </c>
      <c r="W2556" s="1">
        <f>IFERROR(VLOOKUP(A2556,'[1]For Report Q-2 '!$A$2:$W$3476,23,0),"-")</f>
        <v>0</v>
      </c>
      <c r="X2556" s="1"/>
      <c r="Y2556" s="1"/>
      <c r="Z2556" s="2" t="str">
        <f>IFERROR(VLOOKUP(A2556,'[1]For Report Q-2 '!$A$2:$Z$3476,26,0),"-")</f>
        <v>-</v>
      </c>
      <c r="AA2556" s="1" t="str">
        <f>IFERROR(VLOOKUP(A2556,'[1]For Report Q-2 '!$A$2:$AH$3476,27,0),"-")</f>
        <v>-</v>
      </c>
      <c r="AB2556" s="1" t="str">
        <f>IFERROR(VLOOKUP(A2556,'[1]For Report Q-2 '!$A$2:$AH$3476,28,0),"-")</f>
        <v>-</v>
      </c>
      <c r="AC2556" s="2" t="str">
        <f>IFERROR(VLOOKUP(A2556,'[1]For Report Q-2 '!$A$2:$AH$3476,29,0),"-")</f>
        <v>-</v>
      </c>
      <c r="AD2556" s="2" t="str">
        <f>IFERROR(VLOOKUP(A2556,'[1]For Report Q-2 '!$A$2:$AH$3476,30,0),"-")</f>
        <v>-</v>
      </c>
      <c r="AE2556" s="1" t="str">
        <f>IFERROR(VLOOKUP(A2556,'[1]For Report Q-2 '!$A$2:$AH$3476,31,0),"-")</f>
        <v>-</v>
      </c>
      <c r="AF2556" s="1" t="str">
        <f>IFERROR(VLOOKUP(A2556,'[1]For Report Q-2 '!$A$2:$AH$3476,32,0),"-")</f>
        <v>-</v>
      </c>
      <c r="AG2556" s="2" t="str">
        <f>IFERROR(VLOOKUP(A2556,'[1]For Report Q-2 '!$A$2:$AH$3476,33,0),"-")</f>
        <v>-</v>
      </c>
      <c r="AH2556" s="1" t="str">
        <f t="shared" si="39"/>
        <v>--</v>
      </c>
      <c r="AI2556" t="e">
        <v>#N/A</v>
      </c>
      <c r="AJ2556" t="e">
        <v>#N/A</v>
      </c>
      <c r="AK2556" t="e">
        <v>#N/A</v>
      </c>
    </row>
    <row r="2557" spans="1:37" x14ac:dyDescent="0.25">
      <c r="A2557" s="15">
        <v>9103419</v>
      </c>
      <c r="B2557" s="15" t="s">
        <v>739</v>
      </c>
      <c r="C2557" s="16">
        <v>44847</v>
      </c>
      <c r="D2557" s="15" t="s">
        <v>28</v>
      </c>
      <c r="E2557" s="1" t="s">
        <v>86</v>
      </c>
      <c r="F2557" s="15" t="s">
        <v>46</v>
      </c>
      <c r="G2557" s="1" t="s">
        <v>28</v>
      </c>
      <c r="H2557" s="17">
        <v>503.1</v>
      </c>
      <c r="I2557" s="18">
        <v>5.0309999999999999E-3</v>
      </c>
      <c r="J2557" s="1">
        <v>9078413</v>
      </c>
      <c r="K2557" s="1" t="s">
        <v>739</v>
      </c>
      <c r="L2557" s="19">
        <v>10290177.759199969</v>
      </c>
      <c r="M2557" s="1" t="s">
        <v>67</v>
      </c>
      <c r="N2557" s="1" t="s">
        <v>86</v>
      </c>
      <c r="O2557" s="1" t="s">
        <v>32</v>
      </c>
      <c r="P2557" s="20">
        <v>9078413</v>
      </c>
      <c r="Q2557" s="1" t="s">
        <v>340</v>
      </c>
      <c r="R2557" s="1" t="s">
        <v>89</v>
      </c>
      <c r="S2557" s="1" t="s">
        <v>80</v>
      </c>
      <c r="T2557" s="18">
        <f>IFERROR(VLOOKUP(A2557,'[1]For Report Q-2 '!$A$2:$T$3476,20,0),"-")</f>
        <v>5.0309999999999999E-3</v>
      </c>
      <c r="U2557" s="55">
        <f>IFERROR(VLOOKUP(A2557,'[1]For Report Q-2 '!$A$2:$U$3476,21,0),"-")</f>
        <v>0</v>
      </c>
      <c r="V2557" s="2" t="str">
        <f>IFERROR(VLOOKUP(A2557,'[1]For Report Q-2 '!$A$2:$V$3476,22,0),"-")</f>
        <v>-</v>
      </c>
      <c r="W2557" s="1">
        <f>IFERROR(VLOOKUP(A2557,'[1]For Report Q-2 '!$A$2:$W$3476,23,0),"-")</f>
        <v>0</v>
      </c>
      <c r="X2557" s="1"/>
      <c r="Y2557" s="1"/>
      <c r="Z2557" s="2" t="str">
        <f>IFERROR(VLOOKUP(A2557,'[1]For Report Q-2 '!$A$2:$Z$3476,26,0),"-")</f>
        <v>-</v>
      </c>
      <c r="AA2557" s="1" t="str">
        <f>IFERROR(VLOOKUP(A2557,'[1]For Report Q-2 '!$A$2:$AH$3476,27,0),"-")</f>
        <v>-</v>
      </c>
      <c r="AB2557" s="1" t="str">
        <f>IFERROR(VLOOKUP(A2557,'[1]For Report Q-2 '!$A$2:$AH$3476,28,0),"-")</f>
        <v>-</v>
      </c>
      <c r="AC2557" s="2" t="str">
        <f>IFERROR(VLOOKUP(A2557,'[1]For Report Q-2 '!$A$2:$AH$3476,29,0),"-")</f>
        <v>-</v>
      </c>
      <c r="AD2557" s="2" t="str">
        <f>IFERROR(VLOOKUP(A2557,'[1]For Report Q-2 '!$A$2:$AH$3476,30,0),"-")</f>
        <v>-</v>
      </c>
      <c r="AE2557" s="1" t="str">
        <f>IFERROR(VLOOKUP(A2557,'[1]For Report Q-2 '!$A$2:$AH$3476,31,0),"-")</f>
        <v>-</v>
      </c>
      <c r="AF2557" s="1" t="str">
        <f>IFERROR(VLOOKUP(A2557,'[1]For Report Q-2 '!$A$2:$AH$3476,32,0),"-")</f>
        <v>-</v>
      </c>
      <c r="AG2557" s="2" t="str">
        <f>IFERROR(VLOOKUP(A2557,'[1]For Report Q-2 '!$A$2:$AH$3476,33,0),"-")</f>
        <v>-</v>
      </c>
      <c r="AH2557" s="1" t="str">
        <f t="shared" si="39"/>
        <v>--</v>
      </c>
      <c r="AI2557" t="e">
        <v>#N/A</v>
      </c>
      <c r="AJ2557" t="e">
        <v>#N/A</v>
      </c>
      <c r="AK2557" t="e">
        <v>#N/A</v>
      </c>
    </row>
    <row r="2558" spans="1:37" x14ac:dyDescent="0.25">
      <c r="A2558" s="15">
        <v>9103420</v>
      </c>
      <c r="B2558" s="15" t="s">
        <v>739</v>
      </c>
      <c r="C2558" s="16">
        <v>44847</v>
      </c>
      <c r="D2558" s="15" t="s">
        <v>28</v>
      </c>
      <c r="E2558" s="1" t="s">
        <v>86</v>
      </c>
      <c r="F2558" s="15" t="s">
        <v>46</v>
      </c>
      <c r="G2558" s="1" t="s">
        <v>28</v>
      </c>
      <c r="H2558" s="17">
        <v>503.1</v>
      </c>
      <c r="I2558" s="18">
        <v>5.0309999999999999E-3</v>
      </c>
      <c r="J2558" s="1">
        <v>9078413</v>
      </c>
      <c r="K2558" s="1" t="s">
        <v>739</v>
      </c>
      <c r="L2558" s="19">
        <v>10290177.759199969</v>
      </c>
      <c r="M2558" s="1" t="s">
        <v>67</v>
      </c>
      <c r="N2558" s="1" t="s">
        <v>86</v>
      </c>
      <c r="O2558" s="1" t="s">
        <v>32</v>
      </c>
      <c r="P2558" s="20">
        <v>9078413</v>
      </c>
      <c r="Q2558" s="1" t="s">
        <v>340</v>
      </c>
      <c r="R2558" s="1" t="s">
        <v>89</v>
      </c>
      <c r="S2558" s="1" t="s">
        <v>80</v>
      </c>
      <c r="T2558" s="18">
        <f>IFERROR(VLOOKUP(A2558,'[1]For Report Q-2 '!$A$2:$T$3476,20,0),"-")</f>
        <v>5.0309999999999999E-3</v>
      </c>
      <c r="U2558" s="55">
        <f>IFERROR(VLOOKUP(A2558,'[1]For Report Q-2 '!$A$2:$U$3476,21,0),"-")</f>
        <v>0</v>
      </c>
      <c r="V2558" s="2" t="str">
        <f>IFERROR(VLOOKUP(A2558,'[1]For Report Q-2 '!$A$2:$V$3476,22,0),"-")</f>
        <v>-</v>
      </c>
      <c r="W2558" s="1">
        <f>IFERROR(VLOOKUP(A2558,'[1]For Report Q-2 '!$A$2:$W$3476,23,0),"-")</f>
        <v>0</v>
      </c>
      <c r="X2558" s="1"/>
      <c r="Y2558" s="1"/>
      <c r="Z2558" s="2" t="str">
        <f>IFERROR(VLOOKUP(A2558,'[1]For Report Q-2 '!$A$2:$Z$3476,26,0),"-")</f>
        <v>-</v>
      </c>
      <c r="AA2558" s="1" t="str">
        <f>IFERROR(VLOOKUP(A2558,'[1]For Report Q-2 '!$A$2:$AH$3476,27,0),"-")</f>
        <v>-</v>
      </c>
      <c r="AB2558" s="1" t="str">
        <f>IFERROR(VLOOKUP(A2558,'[1]For Report Q-2 '!$A$2:$AH$3476,28,0),"-")</f>
        <v>-</v>
      </c>
      <c r="AC2558" s="2" t="str">
        <f>IFERROR(VLOOKUP(A2558,'[1]For Report Q-2 '!$A$2:$AH$3476,29,0),"-")</f>
        <v>-</v>
      </c>
      <c r="AD2558" s="2" t="str">
        <f>IFERROR(VLOOKUP(A2558,'[1]For Report Q-2 '!$A$2:$AH$3476,30,0),"-")</f>
        <v>-</v>
      </c>
      <c r="AE2558" s="1" t="str">
        <f>IFERROR(VLOOKUP(A2558,'[1]For Report Q-2 '!$A$2:$AH$3476,31,0),"-")</f>
        <v>-</v>
      </c>
      <c r="AF2558" s="1" t="str">
        <f>IFERROR(VLOOKUP(A2558,'[1]For Report Q-2 '!$A$2:$AH$3476,32,0),"-")</f>
        <v>-</v>
      </c>
      <c r="AG2558" s="2" t="str">
        <f>IFERROR(VLOOKUP(A2558,'[1]For Report Q-2 '!$A$2:$AH$3476,33,0),"-")</f>
        <v>-</v>
      </c>
      <c r="AH2558" s="1" t="str">
        <f t="shared" si="39"/>
        <v>--</v>
      </c>
      <c r="AI2558" t="e">
        <v>#N/A</v>
      </c>
      <c r="AJ2558" t="e">
        <v>#N/A</v>
      </c>
      <c r="AK2558" t="e">
        <v>#N/A</v>
      </c>
    </row>
    <row r="2559" spans="1:37" x14ac:dyDescent="0.25">
      <c r="A2559" s="15">
        <v>9103421</v>
      </c>
      <c r="B2559" s="15" t="s">
        <v>739</v>
      </c>
      <c r="C2559" s="16">
        <v>44847</v>
      </c>
      <c r="D2559" s="15" t="s">
        <v>28</v>
      </c>
      <c r="E2559" s="1" t="s">
        <v>86</v>
      </c>
      <c r="F2559" s="15" t="s">
        <v>46</v>
      </c>
      <c r="G2559" s="1" t="s">
        <v>28</v>
      </c>
      <c r="H2559" s="17">
        <v>503.1</v>
      </c>
      <c r="I2559" s="18">
        <v>5.0309999999999999E-3</v>
      </c>
      <c r="J2559" s="1">
        <v>9078413</v>
      </c>
      <c r="K2559" s="1" t="s">
        <v>739</v>
      </c>
      <c r="L2559" s="19">
        <v>10290177.759199969</v>
      </c>
      <c r="M2559" s="1" t="s">
        <v>67</v>
      </c>
      <c r="N2559" s="1" t="s">
        <v>86</v>
      </c>
      <c r="O2559" s="1" t="s">
        <v>32</v>
      </c>
      <c r="P2559" s="20">
        <v>9078413</v>
      </c>
      <c r="Q2559" s="1" t="s">
        <v>340</v>
      </c>
      <c r="R2559" s="1" t="s">
        <v>89</v>
      </c>
      <c r="S2559" s="1" t="s">
        <v>80</v>
      </c>
      <c r="T2559" s="18">
        <f>IFERROR(VLOOKUP(A2559,'[1]For Report Q-2 '!$A$2:$T$3476,20,0),"-")</f>
        <v>5.0309999999999999E-3</v>
      </c>
      <c r="U2559" s="55">
        <f>IFERROR(VLOOKUP(A2559,'[1]For Report Q-2 '!$A$2:$U$3476,21,0),"-")</f>
        <v>0</v>
      </c>
      <c r="V2559" s="2" t="str">
        <f>IFERROR(VLOOKUP(A2559,'[1]For Report Q-2 '!$A$2:$V$3476,22,0),"-")</f>
        <v>-</v>
      </c>
      <c r="W2559" s="1">
        <f>IFERROR(VLOOKUP(A2559,'[1]For Report Q-2 '!$A$2:$W$3476,23,0),"-")</f>
        <v>0</v>
      </c>
      <c r="X2559" s="1"/>
      <c r="Y2559" s="1"/>
      <c r="Z2559" s="2" t="str">
        <f>IFERROR(VLOOKUP(A2559,'[1]For Report Q-2 '!$A$2:$Z$3476,26,0),"-")</f>
        <v>-</v>
      </c>
      <c r="AA2559" s="1" t="str">
        <f>IFERROR(VLOOKUP(A2559,'[1]For Report Q-2 '!$A$2:$AH$3476,27,0),"-")</f>
        <v>-</v>
      </c>
      <c r="AB2559" s="1" t="str">
        <f>IFERROR(VLOOKUP(A2559,'[1]For Report Q-2 '!$A$2:$AH$3476,28,0),"-")</f>
        <v>-</v>
      </c>
      <c r="AC2559" s="2" t="str">
        <f>IFERROR(VLOOKUP(A2559,'[1]For Report Q-2 '!$A$2:$AH$3476,29,0),"-")</f>
        <v>-</v>
      </c>
      <c r="AD2559" s="2" t="str">
        <f>IFERROR(VLOOKUP(A2559,'[1]For Report Q-2 '!$A$2:$AH$3476,30,0),"-")</f>
        <v>-</v>
      </c>
      <c r="AE2559" s="1" t="str">
        <f>IFERROR(VLOOKUP(A2559,'[1]For Report Q-2 '!$A$2:$AH$3476,31,0),"-")</f>
        <v>-</v>
      </c>
      <c r="AF2559" s="1" t="str">
        <f>IFERROR(VLOOKUP(A2559,'[1]For Report Q-2 '!$A$2:$AH$3476,32,0),"-")</f>
        <v>-</v>
      </c>
      <c r="AG2559" s="2" t="str">
        <f>IFERROR(VLOOKUP(A2559,'[1]For Report Q-2 '!$A$2:$AH$3476,33,0),"-")</f>
        <v>-</v>
      </c>
      <c r="AH2559" s="1" t="str">
        <f t="shared" si="39"/>
        <v>--</v>
      </c>
      <c r="AI2559" t="e">
        <v>#N/A</v>
      </c>
      <c r="AJ2559" t="e">
        <v>#N/A</v>
      </c>
      <c r="AK2559" t="e">
        <v>#N/A</v>
      </c>
    </row>
    <row r="2560" spans="1:37" x14ac:dyDescent="0.25">
      <c r="A2560" s="15">
        <v>9103422</v>
      </c>
      <c r="B2560" s="15" t="s">
        <v>739</v>
      </c>
      <c r="C2560" s="16">
        <v>44847</v>
      </c>
      <c r="D2560" s="15" t="s">
        <v>28</v>
      </c>
      <c r="E2560" s="1" t="s">
        <v>86</v>
      </c>
      <c r="F2560" s="15" t="s">
        <v>46</v>
      </c>
      <c r="G2560" s="1" t="s">
        <v>28</v>
      </c>
      <c r="H2560" s="17">
        <v>503.1</v>
      </c>
      <c r="I2560" s="18">
        <v>5.0309999999999999E-3</v>
      </c>
      <c r="J2560" s="1">
        <v>9078413</v>
      </c>
      <c r="K2560" s="1" t="s">
        <v>739</v>
      </c>
      <c r="L2560" s="19">
        <v>10290177.759199969</v>
      </c>
      <c r="M2560" s="1" t="s">
        <v>67</v>
      </c>
      <c r="N2560" s="1" t="s">
        <v>86</v>
      </c>
      <c r="O2560" s="1" t="s">
        <v>32</v>
      </c>
      <c r="P2560" s="20">
        <v>9078413</v>
      </c>
      <c r="Q2560" s="1" t="s">
        <v>340</v>
      </c>
      <c r="R2560" s="1" t="s">
        <v>89</v>
      </c>
      <c r="S2560" s="1" t="s">
        <v>80</v>
      </c>
      <c r="T2560" s="18">
        <f>IFERROR(VLOOKUP(A2560,'[1]For Report Q-2 '!$A$2:$T$3476,20,0),"-")</f>
        <v>5.0309999999999999E-3</v>
      </c>
      <c r="U2560" s="55">
        <f>IFERROR(VLOOKUP(A2560,'[1]For Report Q-2 '!$A$2:$U$3476,21,0),"-")</f>
        <v>0</v>
      </c>
      <c r="V2560" s="2" t="str">
        <f>IFERROR(VLOOKUP(A2560,'[1]For Report Q-2 '!$A$2:$V$3476,22,0),"-")</f>
        <v>-</v>
      </c>
      <c r="W2560" s="1">
        <f>IFERROR(VLOOKUP(A2560,'[1]For Report Q-2 '!$A$2:$W$3476,23,0),"-")</f>
        <v>0</v>
      </c>
      <c r="X2560" s="1"/>
      <c r="Y2560" s="1"/>
      <c r="Z2560" s="2" t="str">
        <f>IFERROR(VLOOKUP(A2560,'[1]For Report Q-2 '!$A$2:$Z$3476,26,0),"-")</f>
        <v>-</v>
      </c>
      <c r="AA2560" s="1" t="str">
        <f>IFERROR(VLOOKUP(A2560,'[1]For Report Q-2 '!$A$2:$AH$3476,27,0),"-")</f>
        <v>-</v>
      </c>
      <c r="AB2560" s="1" t="str">
        <f>IFERROR(VLOOKUP(A2560,'[1]For Report Q-2 '!$A$2:$AH$3476,28,0),"-")</f>
        <v>-</v>
      </c>
      <c r="AC2560" s="2" t="str">
        <f>IFERROR(VLOOKUP(A2560,'[1]For Report Q-2 '!$A$2:$AH$3476,29,0),"-")</f>
        <v>-</v>
      </c>
      <c r="AD2560" s="2" t="str">
        <f>IFERROR(VLOOKUP(A2560,'[1]For Report Q-2 '!$A$2:$AH$3476,30,0),"-")</f>
        <v>-</v>
      </c>
      <c r="AE2560" s="1" t="str">
        <f>IFERROR(VLOOKUP(A2560,'[1]For Report Q-2 '!$A$2:$AH$3476,31,0),"-")</f>
        <v>-</v>
      </c>
      <c r="AF2560" s="1" t="str">
        <f>IFERROR(VLOOKUP(A2560,'[1]For Report Q-2 '!$A$2:$AH$3476,32,0),"-")</f>
        <v>-</v>
      </c>
      <c r="AG2560" s="2" t="str">
        <f>IFERROR(VLOOKUP(A2560,'[1]For Report Q-2 '!$A$2:$AH$3476,33,0),"-")</f>
        <v>-</v>
      </c>
      <c r="AH2560" s="1" t="str">
        <f t="shared" si="39"/>
        <v>--</v>
      </c>
      <c r="AI2560" t="e">
        <v>#N/A</v>
      </c>
      <c r="AJ2560" t="e">
        <v>#N/A</v>
      </c>
      <c r="AK2560" t="e">
        <v>#N/A</v>
      </c>
    </row>
    <row r="2561" spans="1:37" x14ac:dyDescent="0.25">
      <c r="A2561" s="15">
        <v>9103423</v>
      </c>
      <c r="B2561" s="15" t="s">
        <v>739</v>
      </c>
      <c r="C2561" s="16">
        <v>44847</v>
      </c>
      <c r="D2561" s="15" t="s">
        <v>28</v>
      </c>
      <c r="E2561" s="1" t="s">
        <v>86</v>
      </c>
      <c r="F2561" s="15" t="s">
        <v>46</v>
      </c>
      <c r="G2561" s="1" t="s">
        <v>28</v>
      </c>
      <c r="H2561" s="17">
        <v>503.1</v>
      </c>
      <c r="I2561" s="18">
        <v>5.0309999999999999E-3</v>
      </c>
      <c r="J2561" s="1">
        <v>9078413</v>
      </c>
      <c r="K2561" s="1" t="s">
        <v>739</v>
      </c>
      <c r="L2561" s="19">
        <v>10290177.759199969</v>
      </c>
      <c r="M2561" s="1" t="s">
        <v>67</v>
      </c>
      <c r="N2561" s="1" t="s">
        <v>86</v>
      </c>
      <c r="O2561" s="1" t="s">
        <v>32</v>
      </c>
      <c r="P2561" s="20">
        <v>9078413</v>
      </c>
      <c r="Q2561" s="1" t="s">
        <v>340</v>
      </c>
      <c r="R2561" s="1" t="s">
        <v>89</v>
      </c>
      <c r="S2561" s="1" t="s">
        <v>80</v>
      </c>
      <c r="T2561" s="18">
        <f>IFERROR(VLOOKUP(A2561,'[1]For Report Q-2 '!$A$2:$T$3476,20,0),"-")</f>
        <v>5.0309999999999999E-3</v>
      </c>
      <c r="U2561" s="55">
        <f>IFERROR(VLOOKUP(A2561,'[1]For Report Q-2 '!$A$2:$U$3476,21,0),"-")</f>
        <v>0</v>
      </c>
      <c r="V2561" s="2" t="str">
        <f>IFERROR(VLOOKUP(A2561,'[1]For Report Q-2 '!$A$2:$V$3476,22,0),"-")</f>
        <v>-</v>
      </c>
      <c r="W2561" s="1">
        <f>IFERROR(VLOOKUP(A2561,'[1]For Report Q-2 '!$A$2:$W$3476,23,0),"-")</f>
        <v>0</v>
      </c>
      <c r="X2561" s="1"/>
      <c r="Y2561" s="1"/>
      <c r="Z2561" s="2" t="str">
        <f>IFERROR(VLOOKUP(A2561,'[1]For Report Q-2 '!$A$2:$Z$3476,26,0),"-")</f>
        <v>-</v>
      </c>
      <c r="AA2561" s="1" t="str">
        <f>IFERROR(VLOOKUP(A2561,'[1]For Report Q-2 '!$A$2:$AH$3476,27,0),"-")</f>
        <v>-</v>
      </c>
      <c r="AB2561" s="1" t="str">
        <f>IFERROR(VLOOKUP(A2561,'[1]For Report Q-2 '!$A$2:$AH$3476,28,0),"-")</f>
        <v>-</v>
      </c>
      <c r="AC2561" s="2" t="str">
        <f>IFERROR(VLOOKUP(A2561,'[1]For Report Q-2 '!$A$2:$AH$3476,29,0),"-")</f>
        <v>-</v>
      </c>
      <c r="AD2561" s="2" t="str">
        <f>IFERROR(VLOOKUP(A2561,'[1]For Report Q-2 '!$A$2:$AH$3476,30,0),"-")</f>
        <v>-</v>
      </c>
      <c r="AE2561" s="1" t="str">
        <f>IFERROR(VLOOKUP(A2561,'[1]For Report Q-2 '!$A$2:$AH$3476,31,0),"-")</f>
        <v>-</v>
      </c>
      <c r="AF2561" s="1" t="str">
        <f>IFERROR(VLOOKUP(A2561,'[1]For Report Q-2 '!$A$2:$AH$3476,32,0),"-")</f>
        <v>-</v>
      </c>
      <c r="AG2561" s="2" t="str">
        <f>IFERROR(VLOOKUP(A2561,'[1]For Report Q-2 '!$A$2:$AH$3476,33,0),"-")</f>
        <v>-</v>
      </c>
      <c r="AH2561" s="1" t="str">
        <f t="shared" si="39"/>
        <v>--</v>
      </c>
      <c r="AI2561" t="e">
        <v>#N/A</v>
      </c>
      <c r="AJ2561" t="e">
        <v>#N/A</v>
      </c>
      <c r="AK2561" t="e">
        <v>#N/A</v>
      </c>
    </row>
    <row r="2562" spans="1:37" x14ac:dyDescent="0.25">
      <c r="A2562" s="15">
        <v>9103424</v>
      </c>
      <c r="B2562" s="15" t="s">
        <v>739</v>
      </c>
      <c r="C2562" s="16">
        <v>44847</v>
      </c>
      <c r="D2562" s="15" t="s">
        <v>28</v>
      </c>
      <c r="E2562" s="1" t="s">
        <v>86</v>
      </c>
      <c r="F2562" s="15" t="s">
        <v>46</v>
      </c>
      <c r="G2562" s="1" t="s">
        <v>28</v>
      </c>
      <c r="H2562" s="17">
        <v>503.1</v>
      </c>
      <c r="I2562" s="18">
        <v>5.0309999999999999E-3</v>
      </c>
      <c r="J2562" s="1">
        <v>9078413</v>
      </c>
      <c r="K2562" s="1" t="s">
        <v>739</v>
      </c>
      <c r="L2562" s="19">
        <v>10290177.759199969</v>
      </c>
      <c r="M2562" s="1" t="s">
        <v>67</v>
      </c>
      <c r="N2562" s="1" t="s">
        <v>86</v>
      </c>
      <c r="O2562" s="1" t="s">
        <v>32</v>
      </c>
      <c r="P2562" s="20">
        <v>9078413</v>
      </c>
      <c r="Q2562" s="1" t="s">
        <v>340</v>
      </c>
      <c r="R2562" s="1" t="s">
        <v>89</v>
      </c>
      <c r="S2562" s="1" t="s">
        <v>80</v>
      </c>
      <c r="T2562" s="18">
        <f>IFERROR(VLOOKUP(A2562,'[1]For Report Q-2 '!$A$2:$T$3476,20,0),"-")</f>
        <v>5.0309999999999999E-3</v>
      </c>
      <c r="U2562" s="55">
        <f>IFERROR(VLOOKUP(A2562,'[1]For Report Q-2 '!$A$2:$U$3476,21,0),"-")</f>
        <v>0</v>
      </c>
      <c r="V2562" s="2" t="str">
        <f>IFERROR(VLOOKUP(A2562,'[1]For Report Q-2 '!$A$2:$V$3476,22,0),"-")</f>
        <v>-</v>
      </c>
      <c r="W2562" s="1">
        <f>IFERROR(VLOOKUP(A2562,'[1]For Report Q-2 '!$A$2:$W$3476,23,0),"-")</f>
        <v>0</v>
      </c>
      <c r="X2562" s="1"/>
      <c r="Y2562" s="1"/>
      <c r="Z2562" s="2" t="str">
        <f>IFERROR(VLOOKUP(A2562,'[1]For Report Q-2 '!$A$2:$Z$3476,26,0),"-")</f>
        <v>-</v>
      </c>
      <c r="AA2562" s="1" t="str">
        <f>IFERROR(VLOOKUP(A2562,'[1]For Report Q-2 '!$A$2:$AH$3476,27,0),"-")</f>
        <v>-</v>
      </c>
      <c r="AB2562" s="1" t="str">
        <f>IFERROR(VLOOKUP(A2562,'[1]For Report Q-2 '!$A$2:$AH$3476,28,0),"-")</f>
        <v>-</v>
      </c>
      <c r="AC2562" s="2" t="str">
        <f>IFERROR(VLOOKUP(A2562,'[1]For Report Q-2 '!$A$2:$AH$3476,29,0),"-")</f>
        <v>-</v>
      </c>
      <c r="AD2562" s="2" t="str">
        <f>IFERROR(VLOOKUP(A2562,'[1]For Report Q-2 '!$A$2:$AH$3476,30,0),"-")</f>
        <v>-</v>
      </c>
      <c r="AE2562" s="1" t="str">
        <f>IFERROR(VLOOKUP(A2562,'[1]For Report Q-2 '!$A$2:$AH$3476,31,0),"-")</f>
        <v>-</v>
      </c>
      <c r="AF2562" s="1" t="str">
        <f>IFERROR(VLOOKUP(A2562,'[1]For Report Q-2 '!$A$2:$AH$3476,32,0),"-")</f>
        <v>-</v>
      </c>
      <c r="AG2562" s="2" t="str">
        <f>IFERROR(VLOOKUP(A2562,'[1]For Report Q-2 '!$A$2:$AH$3476,33,0),"-")</f>
        <v>-</v>
      </c>
      <c r="AH2562" s="1" t="str">
        <f t="shared" si="39"/>
        <v>--</v>
      </c>
      <c r="AI2562" t="e">
        <v>#N/A</v>
      </c>
      <c r="AJ2562" t="e">
        <v>#N/A</v>
      </c>
      <c r="AK2562" t="e">
        <v>#N/A</v>
      </c>
    </row>
    <row r="2563" spans="1:37" x14ac:dyDescent="0.25">
      <c r="A2563" s="15">
        <v>9103425</v>
      </c>
      <c r="B2563" s="15" t="s">
        <v>739</v>
      </c>
      <c r="C2563" s="16">
        <v>44847</v>
      </c>
      <c r="D2563" s="15" t="s">
        <v>28</v>
      </c>
      <c r="E2563" s="1" t="s">
        <v>86</v>
      </c>
      <c r="F2563" s="15" t="s">
        <v>46</v>
      </c>
      <c r="G2563" s="1" t="s">
        <v>28</v>
      </c>
      <c r="H2563" s="17">
        <v>503.1</v>
      </c>
      <c r="I2563" s="18">
        <v>5.0309999999999999E-3</v>
      </c>
      <c r="J2563" s="1">
        <v>9078413</v>
      </c>
      <c r="K2563" s="1" t="s">
        <v>739</v>
      </c>
      <c r="L2563" s="19">
        <v>10290177.759199969</v>
      </c>
      <c r="M2563" s="1" t="s">
        <v>67</v>
      </c>
      <c r="N2563" s="1" t="s">
        <v>86</v>
      </c>
      <c r="O2563" s="1" t="s">
        <v>32</v>
      </c>
      <c r="P2563" s="20">
        <v>9078413</v>
      </c>
      <c r="Q2563" s="1" t="s">
        <v>340</v>
      </c>
      <c r="R2563" s="1" t="s">
        <v>89</v>
      </c>
      <c r="S2563" s="1" t="s">
        <v>80</v>
      </c>
      <c r="T2563" s="18">
        <f>IFERROR(VLOOKUP(A2563,'[1]For Report Q-2 '!$A$2:$T$3476,20,0),"-")</f>
        <v>5.0309999999999999E-3</v>
      </c>
      <c r="U2563" s="55">
        <f>IFERROR(VLOOKUP(A2563,'[1]For Report Q-2 '!$A$2:$U$3476,21,0),"-")</f>
        <v>0</v>
      </c>
      <c r="V2563" s="2" t="str">
        <f>IFERROR(VLOOKUP(A2563,'[1]For Report Q-2 '!$A$2:$V$3476,22,0),"-")</f>
        <v>-</v>
      </c>
      <c r="W2563" s="1">
        <f>IFERROR(VLOOKUP(A2563,'[1]For Report Q-2 '!$A$2:$W$3476,23,0),"-")</f>
        <v>0</v>
      </c>
      <c r="X2563" s="1"/>
      <c r="Y2563" s="1"/>
      <c r="Z2563" s="2" t="str">
        <f>IFERROR(VLOOKUP(A2563,'[1]For Report Q-2 '!$A$2:$Z$3476,26,0),"-")</f>
        <v>-</v>
      </c>
      <c r="AA2563" s="1" t="str">
        <f>IFERROR(VLOOKUP(A2563,'[1]For Report Q-2 '!$A$2:$AH$3476,27,0),"-")</f>
        <v>-</v>
      </c>
      <c r="AB2563" s="1" t="str">
        <f>IFERROR(VLOOKUP(A2563,'[1]For Report Q-2 '!$A$2:$AH$3476,28,0),"-")</f>
        <v>-</v>
      </c>
      <c r="AC2563" s="2" t="str">
        <f>IFERROR(VLOOKUP(A2563,'[1]For Report Q-2 '!$A$2:$AH$3476,29,0),"-")</f>
        <v>-</v>
      </c>
      <c r="AD2563" s="2" t="str">
        <f>IFERROR(VLOOKUP(A2563,'[1]For Report Q-2 '!$A$2:$AH$3476,30,0),"-")</f>
        <v>-</v>
      </c>
      <c r="AE2563" s="1" t="str">
        <f>IFERROR(VLOOKUP(A2563,'[1]For Report Q-2 '!$A$2:$AH$3476,31,0),"-")</f>
        <v>-</v>
      </c>
      <c r="AF2563" s="1" t="str">
        <f>IFERROR(VLOOKUP(A2563,'[1]For Report Q-2 '!$A$2:$AH$3476,32,0),"-")</f>
        <v>-</v>
      </c>
      <c r="AG2563" s="2" t="str">
        <f>IFERROR(VLOOKUP(A2563,'[1]For Report Q-2 '!$A$2:$AH$3476,33,0),"-")</f>
        <v>-</v>
      </c>
      <c r="AH2563" s="1" t="str">
        <f t="shared" ref="AH2563:AH2626" si="40">AF2563&amp;AB2563</f>
        <v>--</v>
      </c>
      <c r="AI2563" t="e">
        <v>#N/A</v>
      </c>
      <c r="AJ2563" t="e">
        <v>#N/A</v>
      </c>
      <c r="AK2563" t="e">
        <v>#N/A</v>
      </c>
    </row>
    <row r="2564" spans="1:37" x14ac:dyDescent="0.25">
      <c r="A2564" s="15">
        <v>9103426</v>
      </c>
      <c r="B2564" s="15" t="s">
        <v>739</v>
      </c>
      <c r="C2564" s="16">
        <v>44847</v>
      </c>
      <c r="D2564" s="15" t="s">
        <v>28</v>
      </c>
      <c r="E2564" s="1" t="s">
        <v>86</v>
      </c>
      <c r="F2564" s="15" t="s">
        <v>46</v>
      </c>
      <c r="G2564" s="1" t="s">
        <v>28</v>
      </c>
      <c r="H2564" s="17">
        <v>503.1</v>
      </c>
      <c r="I2564" s="18">
        <v>5.0309999999999999E-3</v>
      </c>
      <c r="J2564" s="1">
        <v>9078413</v>
      </c>
      <c r="K2564" s="1" t="s">
        <v>739</v>
      </c>
      <c r="L2564" s="19">
        <v>10290177.759199969</v>
      </c>
      <c r="M2564" s="1" t="s">
        <v>67</v>
      </c>
      <c r="N2564" s="1" t="s">
        <v>86</v>
      </c>
      <c r="O2564" s="1" t="s">
        <v>32</v>
      </c>
      <c r="P2564" s="20">
        <v>9078413</v>
      </c>
      <c r="Q2564" s="1" t="s">
        <v>340</v>
      </c>
      <c r="R2564" s="1" t="s">
        <v>89</v>
      </c>
      <c r="S2564" s="1" t="s">
        <v>80</v>
      </c>
      <c r="T2564" s="18">
        <f>IFERROR(VLOOKUP(A2564,'[1]For Report Q-2 '!$A$2:$T$3476,20,0),"-")</f>
        <v>5.0309999999999999E-3</v>
      </c>
      <c r="U2564" s="55">
        <f>IFERROR(VLOOKUP(A2564,'[1]For Report Q-2 '!$A$2:$U$3476,21,0),"-")</f>
        <v>0</v>
      </c>
      <c r="V2564" s="2" t="str">
        <f>IFERROR(VLOOKUP(A2564,'[1]For Report Q-2 '!$A$2:$V$3476,22,0),"-")</f>
        <v>-</v>
      </c>
      <c r="W2564" s="1">
        <f>IFERROR(VLOOKUP(A2564,'[1]For Report Q-2 '!$A$2:$W$3476,23,0),"-")</f>
        <v>0</v>
      </c>
      <c r="X2564" s="1"/>
      <c r="Y2564" s="1"/>
      <c r="Z2564" s="2" t="str">
        <f>IFERROR(VLOOKUP(A2564,'[1]For Report Q-2 '!$A$2:$Z$3476,26,0),"-")</f>
        <v>-</v>
      </c>
      <c r="AA2564" s="1" t="str">
        <f>IFERROR(VLOOKUP(A2564,'[1]For Report Q-2 '!$A$2:$AH$3476,27,0),"-")</f>
        <v>-</v>
      </c>
      <c r="AB2564" s="1" t="str">
        <f>IFERROR(VLOOKUP(A2564,'[1]For Report Q-2 '!$A$2:$AH$3476,28,0),"-")</f>
        <v>-</v>
      </c>
      <c r="AC2564" s="2" t="str">
        <f>IFERROR(VLOOKUP(A2564,'[1]For Report Q-2 '!$A$2:$AH$3476,29,0),"-")</f>
        <v>-</v>
      </c>
      <c r="AD2564" s="2" t="str">
        <f>IFERROR(VLOOKUP(A2564,'[1]For Report Q-2 '!$A$2:$AH$3476,30,0),"-")</f>
        <v>-</v>
      </c>
      <c r="AE2564" s="1" t="str">
        <f>IFERROR(VLOOKUP(A2564,'[1]For Report Q-2 '!$A$2:$AH$3476,31,0),"-")</f>
        <v>-</v>
      </c>
      <c r="AF2564" s="1" t="str">
        <f>IFERROR(VLOOKUP(A2564,'[1]For Report Q-2 '!$A$2:$AH$3476,32,0),"-")</f>
        <v>-</v>
      </c>
      <c r="AG2564" s="2" t="str">
        <f>IFERROR(VLOOKUP(A2564,'[1]For Report Q-2 '!$A$2:$AH$3476,33,0),"-")</f>
        <v>-</v>
      </c>
      <c r="AH2564" s="1" t="str">
        <f t="shared" si="40"/>
        <v>--</v>
      </c>
      <c r="AI2564" t="e">
        <v>#N/A</v>
      </c>
      <c r="AJ2564" t="e">
        <v>#N/A</v>
      </c>
      <c r="AK2564" t="e">
        <v>#N/A</v>
      </c>
    </row>
    <row r="2565" spans="1:37" x14ac:dyDescent="0.25">
      <c r="A2565" s="15">
        <v>9103848</v>
      </c>
      <c r="B2565" s="15" t="s">
        <v>739</v>
      </c>
      <c r="C2565" s="16">
        <v>44853</v>
      </c>
      <c r="D2565" s="15" t="s">
        <v>28</v>
      </c>
      <c r="E2565" s="1" t="s">
        <v>86</v>
      </c>
      <c r="F2565" s="15" t="s">
        <v>46</v>
      </c>
      <c r="G2565" s="1" t="s">
        <v>28</v>
      </c>
      <c r="H2565" s="17">
        <v>503.1</v>
      </c>
      <c r="I2565" s="18">
        <v>5.0309999999999999E-3</v>
      </c>
      <c r="J2565" s="1">
        <v>9078413</v>
      </c>
      <c r="K2565" s="1" t="s">
        <v>739</v>
      </c>
      <c r="L2565" s="19">
        <v>10290177.759199969</v>
      </c>
      <c r="M2565" s="1" t="s">
        <v>67</v>
      </c>
      <c r="N2565" s="1" t="s">
        <v>86</v>
      </c>
      <c r="O2565" s="1" t="s">
        <v>32</v>
      </c>
      <c r="P2565" s="20">
        <v>9078413</v>
      </c>
      <c r="Q2565" s="1" t="s">
        <v>340</v>
      </c>
      <c r="R2565" s="1" t="s">
        <v>89</v>
      </c>
      <c r="S2565" s="1" t="s">
        <v>80</v>
      </c>
      <c r="T2565" s="18">
        <f>IFERROR(VLOOKUP(A2565,'[1]For Report Q-2 '!$A$2:$T$3476,20,0),"-")</f>
        <v>5.0309999999999999E-3</v>
      </c>
      <c r="U2565" s="55">
        <f>IFERROR(VLOOKUP(A2565,'[1]For Report Q-2 '!$A$2:$U$3476,21,0),"-")</f>
        <v>0</v>
      </c>
      <c r="V2565" s="2" t="str">
        <f>IFERROR(VLOOKUP(A2565,'[1]For Report Q-2 '!$A$2:$V$3476,22,0),"-")</f>
        <v>-</v>
      </c>
      <c r="W2565" s="1">
        <f>IFERROR(VLOOKUP(A2565,'[1]For Report Q-2 '!$A$2:$W$3476,23,0),"-")</f>
        <v>0</v>
      </c>
      <c r="X2565" s="1"/>
      <c r="Y2565" s="1"/>
      <c r="Z2565" s="2" t="str">
        <f>IFERROR(VLOOKUP(A2565,'[1]For Report Q-2 '!$A$2:$Z$3476,26,0),"-")</f>
        <v>-</v>
      </c>
      <c r="AA2565" s="1" t="str">
        <f>IFERROR(VLOOKUP(A2565,'[1]For Report Q-2 '!$A$2:$AH$3476,27,0),"-")</f>
        <v>-</v>
      </c>
      <c r="AB2565" s="1" t="str">
        <f>IFERROR(VLOOKUP(A2565,'[1]For Report Q-2 '!$A$2:$AH$3476,28,0),"-")</f>
        <v>-</v>
      </c>
      <c r="AC2565" s="2" t="str">
        <f>IFERROR(VLOOKUP(A2565,'[1]For Report Q-2 '!$A$2:$AH$3476,29,0),"-")</f>
        <v>-</v>
      </c>
      <c r="AD2565" s="2" t="str">
        <f>IFERROR(VLOOKUP(A2565,'[1]For Report Q-2 '!$A$2:$AH$3476,30,0),"-")</f>
        <v>-</v>
      </c>
      <c r="AE2565" s="1" t="str">
        <f>IFERROR(VLOOKUP(A2565,'[1]For Report Q-2 '!$A$2:$AH$3476,31,0),"-")</f>
        <v>-</v>
      </c>
      <c r="AF2565" s="1" t="str">
        <f>IFERROR(VLOOKUP(A2565,'[1]For Report Q-2 '!$A$2:$AH$3476,32,0),"-")</f>
        <v>-</v>
      </c>
      <c r="AG2565" s="2" t="str">
        <f>IFERROR(VLOOKUP(A2565,'[1]For Report Q-2 '!$A$2:$AH$3476,33,0),"-")</f>
        <v>-</v>
      </c>
      <c r="AH2565" s="1" t="str">
        <f t="shared" si="40"/>
        <v>--</v>
      </c>
      <c r="AI2565" t="e">
        <v>#N/A</v>
      </c>
      <c r="AJ2565" t="e">
        <v>#N/A</v>
      </c>
      <c r="AK2565" t="e">
        <v>#N/A</v>
      </c>
    </row>
    <row r="2566" spans="1:37" x14ac:dyDescent="0.25">
      <c r="A2566" s="15">
        <v>9103849</v>
      </c>
      <c r="B2566" s="15" t="s">
        <v>739</v>
      </c>
      <c r="C2566" s="16">
        <v>44853</v>
      </c>
      <c r="D2566" s="15" t="s">
        <v>28</v>
      </c>
      <c r="E2566" s="1" t="s">
        <v>86</v>
      </c>
      <c r="F2566" s="15" t="s">
        <v>46</v>
      </c>
      <c r="G2566" s="1" t="s">
        <v>28</v>
      </c>
      <c r="H2566" s="17">
        <v>503.1</v>
      </c>
      <c r="I2566" s="18">
        <v>5.0309999999999999E-3</v>
      </c>
      <c r="J2566" s="1">
        <v>9078413</v>
      </c>
      <c r="K2566" s="1" t="s">
        <v>739</v>
      </c>
      <c r="L2566" s="19">
        <v>10290177.759199969</v>
      </c>
      <c r="M2566" s="1" t="s">
        <v>67</v>
      </c>
      <c r="N2566" s="1" t="s">
        <v>86</v>
      </c>
      <c r="O2566" s="1" t="s">
        <v>32</v>
      </c>
      <c r="P2566" s="20">
        <v>9078413</v>
      </c>
      <c r="Q2566" s="1" t="s">
        <v>340</v>
      </c>
      <c r="R2566" s="1" t="s">
        <v>89</v>
      </c>
      <c r="S2566" s="1" t="s">
        <v>80</v>
      </c>
      <c r="T2566" s="18">
        <f>IFERROR(VLOOKUP(A2566,'[1]For Report Q-2 '!$A$2:$T$3476,20,0),"-")</f>
        <v>5.0309999999999999E-3</v>
      </c>
      <c r="U2566" s="55">
        <f>IFERROR(VLOOKUP(A2566,'[1]For Report Q-2 '!$A$2:$U$3476,21,0),"-")</f>
        <v>0</v>
      </c>
      <c r="V2566" s="2" t="str">
        <f>IFERROR(VLOOKUP(A2566,'[1]For Report Q-2 '!$A$2:$V$3476,22,0),"-")</f>
        <v>-</v>
      </c>
      <c r="W2566" s="1">
        <f>IFERROR(VLOOKUP(A2566,'[1]For Report Q-2 '!$A$2:$W$3476,23,0),"-")</f>
        <v>0</v>
      </c>
      <c r="X2566" s="1"/>
      <c r="Y2566" s="1"/>
      <c r="Z2566" s="2" t="str">
        <f>IFERROR(VLOOKUP(A2566,'[1]For Report Q-2 '!$A$2:$Z$3476,26,0),"-")</f>
        <v>-</v>
      </c>
      <c r="AA2566" s="1" t="str">
        <f>IFERROR(VLOOKUP(A2566,'[1]For Report Q-2 '!$A$2:$AH$3476,27,0),"-")</f>
        <v>-</v>
      </c>
      <c r="AB2566" s="1" t="str">
        <f>IFERROR(VLOOKUP(A2566,'[1]For Report Q-2 '!$A$2:$AH$3476,28,0),"-")</f>
        <v>-</v>
      </c>
      <c r="AC2566" s="2" t="str">
        <f>IFERROR(VLOOKUP(A2566,'[1]For Report Q-2 '!$A$2:$AH$3476,29,0),"-")</f>
        <v>-</v>
      </c>
      <c r="AD2566" s="2" t="str">
        <f>IFERROR(VLOOKUP(A2566,'[1]For Report Q-2 '!$A$2:$AH$3476,30,0),"-")</f>
        <v>-</v>
      </c>
      <c r="AE2566" s="1" t="str">
        <f>IFERROR(VLOOKUP(A2566,'[1]For Report Q-2 '!$A$2:$AH$3476,31,0),"-")</f>
        <v>-</v>
      </c>
      <c r="AF2566" s="1" t="str">
        <f>IFERROR(VLOOKUP(A2566,'[1]For Report Q-2 '!$A$2:$AH$3476,32,0),"-")</f>
        <v>-</v>
      </c>
      <c r="AG2566" s="2" t="str">
        <f>IFERROR(VLOOKUP(A2566,'[1]For Report Q-2 '!$A$2:$AH$3476,33,0),"-")</f>
        <v>-</v>
      </c>
      <c r="AH2566" s="1" t="str">
        <f t="shared" si="40"/>
        <v>--</v>
      </c>
      <c r="AI2566" t="e">
        <v>#N/A</v>
      </c>
      <c r="AJ2566" t="e">
        <v>#N/A</v>
      </c>
      <c r="AK2566" t="e">
        <v>#N/A</v>
      </c>
    </row>
    <row r="2567" spans="1:37" x14ac:dyDescent="0.25">
      <c r="A2567" s="15">
        <v>9103850</v>
      </c>
      <c r="B2567" s="15" t="s">
        <v>739</v>
      </c>
      <c r="C2567" s="16">
        <v>44853</v>
      </c>
      <c r="D2567" s="15" t="s">
        <v>28</v>
      </c>
      <c r="E2567" s="1" t="s">
        <v>86</v>
      </c>
      <c r="F2567" s="15" t="s">
        <v>46</v>
      </c>
      <c r="G2567" s="1" t="s">
        <v>28</v>
      </c>
      <c r="H2567" s="17">
        <v>503.1</v>
      </c>
      <c r="I2567" s="18">
        <v>5.0309999999999999E-3</v>
      </c>
      <c r="J2567" s="1">
        <v>9078413</v>
      </c>
      <c r="K2567" s="1" t="s">
        <v>739</v>
      </c>
      <c r="L2567" s="19">
        <v>10290177.759199969</v>
      </c>
      <c r="M2567" s="1" t="s">
        <v>67</v>
      </c>
      <c r="N2567" s="1" t="s">
        <v>86</v>
      </c>
      <c r="O2567" s="1" t="s">
        <v>32</v>
      </c>
      <c r="P2567" s="20">
        <v>9078413</v>
      </c>
      <c r="Q2567" s="1" t="s">
        <v>340</v>
      </c>
      <c r="R2567" s="1" t="s">
        <v>89</v>
      </c>
      <c r="S2567" s="1" t="s">
        <v>80</v>
      </c>
      <c r="T2567" s="18">
        <f>IFERROR(VLOOKUP(A2567,'[1]For Report Q-2 '!$A$2:$T$3476,20,0),"-")</f>
        <v>5.0309999999999999E-3</v>
      </c>
      <c r="U2567" s="55">
        <f>IFERROR(VLOOKUP(A2567,'[1]For Report Q-2 '!$A$2:$U$3476,21,0),"-")</f>
        <v>0</v>
      </c>
      <c r="V2567" s="2" t="str">
        <f>IFERROR(VLOOKUP(A2567,'[1]For Report Q-2 '!$A$2:$V$3476,22,0),"-")</f>
        <v>-</v>
      </c>
      <c r="W2567" s="1">
        <f>IFERROR(VLOOKUP(A2567,'[1]For Report Q-2 '!$A$2:$W$3476,23,0),"-")</f>
        <v>0</v>
      </c>
      <c r="X2567" s="1"/>
      <c r="Y2567" s="1"/>
      <c r="Z2567" s="2" t="str">
        <f>IFERROR(VLOOKUP(A2567,'[1]For Report Q-2 '!$A$2:$Z$3476,26,0),"-")</f>
        <v>-</v>
      </c>
      <c r="AA2567" s="1" t="str">
        <f>IFERROR(VLOOKUP(A2567,'[1]For Report Q-2 '!$A$2:$AH$3476,27,0),"-")</f>
        <v>-</v>
      </c>
      <c r="AB2567" s="1" t="str">
        <f>IFERROR(VLOOKUP(A2567,'[1]For Report Q-2 '!$A$2:$AH$3476,28,0),"-")</f>
        <v>-</v>
      </c>
      <c r="AC2567" s="2" t="str">
        <f>IFERROR(VLOOKUP(A2567,'[1]For Report Q-2 '!$A$2:$AH$3476,29,0),"-")</f>
        <v>-</v>
      </c>
      <c r="AD2567" s="2" t="str">
        <f>IFERROR(VLOOKUP(A2567,'[1]For Report Q-2 '!$A$2:$AH$3476,30,0),"-")</f>
        <v>-</v>
      </c>
      <c r="AE2567" s="1" t="str">
        <f>IFERROR(VLOOKUP(A2567,'[1]For Report Q-2 '!$A$2:$AH$3476,31,0),"-")</f>
        <v>-</v>
      </c>
      <c r="AF2567" s="1" t="str">
        <f>IFERROR(VLOOKUP(A2567,'[1]For Report Q-2 '!$A$2:$AH$3476,32,0),"-")</f>
        <v>-</v>
      </c>
      <c r="AG2567" s="2" t="str">
        <f>IFERROR(VLOOKUP(A2567,'[1]For Report Q-2 '!$A$2:$AH$3476,33,0),"-")</f>
        <v>-</v>
      </c>
      <c r="AH2567" s="1" t="str">
        <f t="shared" si="40"/>
        <v>--</v>
      </c>
      <c r="AI2567" t="e">
        <v>#N/A</v>
      </c>
      <c r="AJ2567" t="e">
        <v>#N/A</v>
      </c>
      <c r="AK2567" t="e">
        <v>#N/A</v>
      </c>
    </row>
    <row r="2568" spans="1:37" x14ac:dyDescent="0.25">
      <c r="A2568" s="15">
        <v>9103851</v>
      </c>
      <c r="B2568" s="15" t="s">
        <v>739</v>
      </c>
      <c r="C2568" s="16">
        <v>44853</v>
      </c>
      <c r="D2568" s="15" t="s">
        <v>28</v>
      </c>
      <c r="E2568" s="1" t="s">
        <v>86</v>
      </c>
      <c r="F2568" s="15" t="s">
        <v>46</v>
      </c>
      <c r="G2568" s="1" t="s">
        <v>28</v>
      </c>
      <c r="H2568" s="17">
        <v>503.1</v>
      </c>
      <c r="I2568" s="18">
        <v>5.0309999999999999E-3</v>
      </c>
      <c r="J2568" s="1">
        <v>9078413</v>
      </c>
      <c r="K2568" s="1" t="s">
        <v>739</v>
      </c>
      <c r="L2568" s="19">
        <v>10290177.759199969</v>
      </c>
      <c r="M2568" s="1" t="s">
        <v>67</v>
      </c>
      <c r="N2568" s="1" t="s">
        <v>86</v>
      </c>
      <c r="O2568" s="1" t="s">
        <v>32</v>
      </c>
      <c r="P2568" s="20">
        <v>9078413</v>
      </c>
      <c r="Q2568" s="1" t="s">
        <v>340</v>
      </c>
      <c r="R2568" s="1" t="s">
        <v>89</v>
      </c>
      <c r="S2568" s="1" t="s">
        <v>80</v>
      </c>
      <c r="T2568" s="18">
        <f>IFERROR(VLOOKUP(A2568,'[1]For Report Q-2 '!$A$2:$T$3476,20,0),"-")</f>
        <v>5.0309999999999999E-3</v>
      </c>
      <c r="U2568" s="55">
        <f>IFERROR(VLOOKUP(A2568,'[1]For Report Q-2 '!$A$2:$U$3476,21,0),"-")</f>
        <v>0</v>
      </c>
      <c r="V2568" s="2" t="str">
        <f>IFERROR(VLOOKUP(A2568,'[1]For Report Q-2 '!$A$2:$V$3476,22,0),"-")</f>
        <v>-</v>
      </c>
      <c r="W2568" s="1">
        <f>IFERROR(VLOOKUP(A2568,'[1]For Report Q-2 '!$A$2:$W$3476,23,0),"-")</f>
        <v>0</v>
      </c>
      <c r="X2568" s="1"/>
      <c r="Y2568" s="1"/>
      <c r="Z2568" s="2" t="str">
        <f>IFERROR(VLOOKUP(A2568,'[1]For Report Q-2 '!$A$2:$Z$3476,26,0),"-")</f>
        <v>-</v>
      </c>
      <c r="AA2568" s="1" t="str">
        <f>IFERROR(VLOOKUP(A2568,'[1]For Report Q-2 '!$A$2:$AH$3476,27,0),"-")</f>
        <v>-</v>
      </c>
      <c r="AB2568" s="1" t="str">
        <f>IFERROR(VLOOKUP(A2568,'[1]For Report Q-2 '!$A$2:$AH$3476,28,0),"-")</f>
        <v>-</v>
      </c>
      <c r="AC2568" s="2" t="str">
        <f>IFERROR(VLOOKUP(A2568,'[1]For Report Q-2 '!$A$2:$AH$3476,29,0),"-")</f>
        <v>-</v>
      </c>
      <c r="AD2568" s="2" t="str">
        <f>IFERROR(VLOOKUP(A2568,'[1]For Report Q-2 '!$A$2:$AH$3476,30,0),"-")</f>
        <v>-</v>
      </c>
      <c r="AE2568" s="1" t="str">
        <f>IFERROR(VLOOKUP(A2568,'[1]For Report Q-2 '!$A$2:$AH$3476,31,0),"-")</f>
        <v>-</v>
      </c>
      <c r="AF2568" s="1" t="str">
        <f>IFERROR(VLOOKUP(A2568,'[1]For Report Q-2 '!$A$2:$AH$3476,32,0),"-")</f>
        <v>-</v>
      </c>
      <c r="AG2568" s="2" t="str">
        <f>IFERROR(VLOOKUP(A2568,'[1]For Report Q-2 '!$A$2:$AH$3476,33,0),"-")</f>
        <v>-</v>
      </c>
      <c r="AH2568" s="1" t="str">
        <f t="shared" si="40"/>
        <v>--</v>
      </c>
      <c r="AI2568" t="e">
        <v>#N/A</v>
      </c>
      <c r="AJ2568" t="e">
        <v>#N/A</v>
      </c>
      <c r="AK2568" t="e">
        <v>#N/A</v>
      </c>
    </row>
    <row r="2569" spans="1:37" x14ac:dyDescent="0.25">
      <c r="A2569" s="15">
        <v>9103852</v>
      </c>
      <c r="B2569" s="15" t="s">
        <v>739</v>
      </c>
      <c r="C2569" s="16">
        <v>44853</v>
      </c>
      <c r="D2569" s="15" t="s">
        <v>28</v>
      </c>
      <c r="E2569" s="1" t="s">
        <v>86</v>
      </c>
      <c r="F2569" s="15" t="s">
        <v>46</v>
      </c>
      <c r="G2569" s="1" t="s">
        <v>28</v>
      </c>
      <c r="H2569" s="17">
        <v>503.1</v>
      </c>
      <c r="I2569" s="18">
        <v>5.0309999999999999E-3</v>
      </c>
      <c r="J2569" s="1">
        <v>9078413</v>
      </c>
      <c r="K2569" s="1" t="s">
        <v>739</v>
      </c>
      <c r="L2569" s="19">
        <v>10290177.759199969</v>
      </c>
      <c r="M2569" s="1" t="s">
        <v>67</v>
      </c>
      <c r="N2569" s="1" t="s">
        <v>86</v>
      </c>
      <c r="O2569" s="1" t="s">
        <v>32</v>
      </c>
      <c r="P2569" s="20">
        <v>9078413</v>
      </c>
      <c r="Q2569" s="1" t="s">
        <v>340</v>
      </c>
      <c r="R2569" s="1" t="s">
        <v>89</v>
      </c>
      <c r="S2569" s="1" t="s">
        <v>80</v>
      </c>
      <c r="T2569" s="18">
        <f>IFERROR(VLOOKUP(A2569,'[1]For Report Q-2 '!$A$2:$T$3476,20,0),"-")</f>
        <v>5.0309999999999999E-3</v>
      </c>
      <c r="U2569" s="55">
        <f>IFERROR(VLOOKUP(A2569,'[1]For Report Q-2 '!$A$2:$U$3476,21,0),"-")</f>
        <v>0</v>
      </c>
      <c r="V2569" s="2" t="str">
        <f>IFERROR(VLOOKUP(A2569,'[1]For Report Q-2 '!$A$2:$V$3476,22,0),"-")</f>
        <v>-</v>
      </c>
      <c r="W2569" s="1">
        <f>IFERROR(VLOOKUP(A2569,'[1]For Report Q-2 '!$A$2:$W$3476,23,0),"-")</f>
        <v>0</v>
      </c>
      <c r="X2569" s="1"/>
      <c r="Y2569" s="1"/>
      <c r="Z2569" s="2" t="str">
        <f>IFERROR(VLOOKUP(A2569,'[1]For Report Q-2 '!$A$2:$Z$3476,26,0),"-")</f>
        <v>-</v>
      </c>
      <c r="AA2569" s="1" t="str">
        <f>IFERROR(VLOOKUP(A2569,'[1]For Report Q-2 '!$A$2:$AH$3476,27,0),"-")</f>
        <v>-</v>
      </c>
      <c r="AB2569" s="1" t="str">
        <f>IFERROR(VLOOKUP(A2569,'[1]For Report Q-2 '!$A$2:$AH$3476,28,0),"-")</f>
        <v>-</v>
      </c>
      <c r="AC2569" s="2" t="str">
        <f>IFERROR(VLOOKUP(A2569,'[1]For Report Q-2 '!$A$2:$AH$3476,29,0),"-")</f>
        <v>-</v>
      </c>
      <c r="AD2569" s="2" t="str">
        <f>IFERROR(VLOOKUP(A2569,'[1]For Report Q-2 '!$A$2:$AH$3476,30,0),"-")</f>
        <v>-</v>
      </c>
      <c r="AE2569" s="1" t="str">
        <f>IFERROR(VLOOKUP(A2569,'[1]For Report Q-2 '!$A$2:$AH$3476,31,0),"-")</f>
        <v>-</v>
      </c>
      <c r="AF2569" s="1" t="str">
        <f>IFERROR(VLOOKUP(A2569,'[1]For Report Q-2 '!$A$2:$AH$3476,32,0),"-")</f>
        <v>-</v>
      </c>
      <c r="AG2569" s="2" t="str">
        <f>IFERROR(VLOOKUP(A2569,'[1]For Report Q-2 '!$A$2:$AH$3476,33,0),"-")</f>
        <v>-</v>
      </c>
      <c r="AH2569" s="1" t="str">
        <f t="shared" si="40"/>
        <v>--</v>
      </c>
      <c r="AI2569" t="e">
        <v>#N/A</v>
      </c>
      <c r="AJ2569" t="e">
        <v>#N/A</v>
      </c>
      <c r="AK2569" t="e">
        <v>#N/A</v>
      </c>
    </row>
    <row r="2570" spans="1:37" x14ac:dyDescent="0.25">
      <c r="A2570" s="15">
        <v>9103853</v>
      </c>
      <c r="B2570" s="15" t="s">
        <v>739</v>
      </c>
      <c r="C2570" s="16">
        <v>44853</v>
      </c>
      <c r="D2570" s="15" t="s">
        <v>28</v>
      </c>
      <c r="E2570" s="1" t="s">
        <v>86</v>
      </c>
      <c r="F2570" s="15" t="s">
        <v>46</v>
      </c>
      <c r="G2570" s="1" t="s">
        <v>28</v>
      </c>
      <c r="H2570" s="17">
        <v>503.1</v>
      </c>
      <c r="I2570" s="18">
        <v>5.0309999999999999E-3</v>
      </c>
      <c r="J2570" s="1">
        <v>9078413</v>
      </c>
      <c r="K2570" s="1" t="s">
        <v>739</v>
      </c>
      <c r="L2570" s="19">
        <v>10290177.759199969</v>
      </c>
      <c r="M2570" s="1" t="s">
        <v>67</v>
      </c>
      <c r="N2570" s="1" t="s">
        <v>86</v>
      </c>
      <c r="O2570" s="1" t="s">
        <v>32</v>
      </c>
      <c r="P2570" s="20">
        <v>9078413</v>
      </c>
      <c r="Q2570" s="1" t="s">
        <v>340</v>
      </c>
      <c r="R2570" s="1" t="s">
        <v>89</v>
      </c>
      <c r="S2570" s="1" t="s">
        <v>80</v>
      </c>
      <c r="T2570" s="18">
        <f>IFERROR(VLOOKUP(A2570,'[1]For Report Q-2 '!$A$2:$T$3476,20,0),"-")</f>
        <v>5.0309999999999999E-3</v>
      </c>
      <c r="U2570" s="55">
        <f>IFERROR(VLOOKUP(A2570,'[1]For Report Q-2 '!$A$2:$U$3476,21,0),"-")</f>
        <v>0</v>
      </c>
      <c r="V2570" s="2" t="str">
        <f>IFERROR(VLOOKUP(A2570,'[1]For Report Q-2 '!$A$2:$V$3476,22,0),"-")</f>
        <v>-</v>
      </c>
      <c r="W2570" s="1">
        <f>IFERROR(VLOOKUP(A2570,'[1]For Report Q-2 '!$A$2:$W$3476,23,0),"-")</f>
        <v>0</v>
      </c>
      <c r="X2570" s="1"/>
      <c r="Y2570" s="1"/>
      <c r="Z2570" s="2" t="str">
        <f>IFERROR(VLOOKUP(A2570,'[1]For Report Q-2 '!$A$2:$Z$3476,26,0),"-")</f>
        <v>-</v>
      </c>
      <c r="AA2570" s="1" t="str">
        <f>IFERROR(VLOOKUP(A2570,'[1]For Report Q-2 '!$A$2:$AH$3476,27,0),"-")</f>
        <v>-</v>
      </c>
      <c r="AB2570" s="1" t="str">
        <f>IFERROR(VLOOKUP(A2570,'[1]For Report Q-2 '!$A$2:$AH$3476,28,0),"-")</f>
        <v>-</v>
      </c>
      <c r="AC2570" s="2" t="str">
        <f>IFERROR(VLOOKUP(A2570,'[1]For Report Q-2 '!$A$2:$AH$3476,29,0),"-")</f>
        <v>-</v>
      </c>
      <c r="AD2570" s="2" t="str">
        <f>IFERROR(VLOOKUP(A2570,'[1]For Report Q-2 '!$A$2:$AH$3476,30,0),"-")</f>
        <v>-</v>
      </c>
      <c r="AE2570" s="1" t="str">
        <f>IFERROR(VLOOKUP(A2570,'[1]For Report Q-2 '!$A$2:$AH$3476,31,0),"-")</f>
        <v>-</v>
      </c>
      <c r="AF2570" s="1" t="str">
        <f>IFERROR(VLOOKUP(A2570,'[1]For Report Q-2 '!$A$2:$AH$3476,32,0),"-")</f>
        <v>-</v>
      </c>
      <c r="AG2570" s="2" t="str">
        <f>IFERROR(VLOOKUP(A2570,'[1]For Report Q-2 '!$A$2:$AH$3476,33,0),"-")</f>
        <v>-</v>
      </c>
      <c r="AH2570" s="1" t="str">
        <f t="shared" si="40"/>
        <v>--</v>
      </c>
      <c r="AI2570" t="e">
        <v>#N/A</v>
      </c>
      <c r="AJ2570" t="e">
        <v>#N/A</v>
      </c>
      <c r="AK2570" t="e">
        <v>#N/A</v>
      </c>
    </row>
    <row r="2571" spans="1:37" x14ac:dyDescent="0.25">
      <c r="A2571" s="15">
        <v>9103854</v>
      </c>
      <c r="B2571" s="15" t="s">
        <v>739</v>
      </c>
      <c r="C2571" s="16">
        <v>44853</v>
      </c>
      <c r="D2571" s="15" t="s">
        <v>28</v>
      </c>
      <c r="E2571" s="1" t="s">
        <v>86</v>
      </c>
      <c r="F2571" s="15" t="s">
        <v>46</v>
      </c>
      <c r="G2571" s="1" t="s">
        <v>28</v>
      </c>
      <c r="H2571" s="17">
        <v>503.1</v>
      </c>
      <c r="I2571" s="18">
        <v>5.0309999999999999E-3</v>
      </c>
      <c r="J2571" s="1">
        <v>9078413</v>
      </c>
      <c r="K2571" s="1" t="s">
        <v>739</v>
      </c>
      <c r="L2571" s="19">
        <v>10290177.759199969</v>
      </c>
      <c r="M2571" s="1" t="s">
        <v>67</v>
      </c>
      <c r="N2571" s="1" t="s">
        <v>86</v>
      </c>
      <c r="O2571" s="1" t="s">
        <v>32</v>
      </c>
      <c r="P2571" s="20">
        <v>9078413</v>
      </c>
      <c r="Q2571" s="1" t="s">
        <v>340</v>
      </c>
      <c r="R2571" s="1" t="s">
        <v>89</v>
      </c>
      <c r="S2571" s="1" t="s">
        <v>80</v>
      </c>
      <c r="T2571" s="18">
        <f>IFERROR(VLOOKUP(A2571,'[1]For Report Q-2 '!$A$2:$T$3476,20,0),"-")</f>
        <v>5.0309999999999999E-3</v>
      </c>
      <c r="U2571" s="55">
        <f>IFERROR(VLOOKUP(A2571,'[1]For Report Q-2 '!$A$2:$U$3476,21,0),"-")</f>
        <v>0</v>
      </c>
      <c r="V2571" s="2" t="str">
        <f>IFERROR(VLOOKUP(A2571,'[1]For Report Q-2 '!$A$2:$V$3476,22,0),"-")</f>
        <v>-</v>
      </c>
      <c r="W2571" s="1">
        <f>IFERROR(VLOOKUP(A2571,'[1]For Report Q-2 '!$A$2:$W$3476,23,0),"-")</f>
        <v>0</v>
      </c>
      <c r="X2571" s="1"/>
      <c r="Y2571" s="1"/>
      <c r="Z2571" s="2" t="str">
        <f>IFERROR(VLOOKUP(A2571,'[1]For Report Q-2 '!$A$2:$Z$3476,26,0),"-")</f>
        <v>-</v>
      </c>
      <c r="AA2571" s="1" t="str">
        <f>IFERROR(VLOOKUP(A2571,'[1]For Report Q-2 '!$A$2:$AH$3476,27,0),"-")</f>
        <v>-</v>
      </c>
      <c r="AB2571" s="1" t="str">
        <f>IFERROR(VLOOKUP(A2571,'[1]For Report Q-2 '!$A$2:$AH$3476,28,0),"-")</f>
        <v>-</v>
      </c>
      <c r="AC2571" s="2" t="str">
        <f>IFERROR(VLOOKUP(A2571,'[1]For Report Q-2 '!$A$2:$AH$3476,29,0),"-")</f>
        <v>-</v>
      </c>
      <c r="AD2571" s="2" t="str">
        <f>IFERROR(VLOOKUP(A2571,'[1]For Report Q-2 '!$A$2:$AH$3476,30,0),"-")</f>
        <v>-</v>
      </c>
      <c r="AE2571" s="1" t="str">
        <f>IFERROR(VLOOKUP(A2571,'[1]For Report Q-2 '!$A$2:$AH$3476,31,0),"-")</f>
        <v>-</v>
      </c>
      <c r="AF2571" s="1" t="str">
        <f>IFERROR(VLOOKUP(A2571,'[1]For Report Q-2 '!$A$2:$AH$3476,32,0),"-")</f>
        <v>-</v>
      </c>
      <c r="AG2571" s="2" t="str">
        <f>IFERROR(VLOOKUP(A2571,'[1]For Report Q-2 '!$A$2:$AH$3476,33,0),"-")</f>
        <v>-</v>
      </c>
      <c r="AH2571" s="1" t="str">
        <f t="shared" si="40"/>
        <v>--</v>
      </c>
      <c r="AI2571" t="e">
        <v>#N/A</v>
      </c>
      <c r="AJ2571" t="e">
        <v>#N/A</v>
      </c>
      <c r="AK2571" t="e">
        <v>#N/A</v>
      </c>
    </row>
    <row r="2572" spans="1:37" x14ac:dyDescent="0.25">
      <c r="A2572" s="15">
        <v>9103855</v>
      </c>
      <c r="B2572" s="15" t="s">
        <v>739</v>
      </c>
      <c r="C2572" s="16">
        <v>44853</v>
      </c>
      <c r="D2572" s="15" t="s">
        <v>28</v>
      </c>
      <c r="E2572" s="1" t="s">
        <v>86</v>
      </c>
      <c r="F2572" s="15" t="s">
        <v>46</v>
      </c>
      <c r="G2572" s="1" t="s">
        <v>28</v>
      </c>
      <c r="H2572" s="17">
        <v>503.1</v>
      </c>
      <c r="I2572" s="18">
        <v>5.0309999999999999E-3</v>
      </c>
      <c r="J2572" s="1">
        <v>9078413</v>
      </c>
      <c r="K2572" s="1" t="s">
        <v>739</v>
      </c>
      <c r="L2572" s="19">
        <v>10290177.759199969</v>
      </c>
      <c r="M2572" s="1" t="s">
        <v>67</v>
      </c>
      <c r="N2572" s="1" t="s">
        <v>86</v>
      </c>
      <c r="O2572" s="1" t="s">
        <v>32</v>
      </c>
      <c r="P2572" s="20">
        <v>9078413</v>
      </c>
      <c r="Q2572" s="1" t="s">
        <v>340</v>
      </c>
      <c r="R2572" s="1" t="s">
        <v>89</v>
      </c>
      <c r="S2572" s="1" t="s">
        <v>80</v>
      </c>
      <c r="T2572" s="18">
        <f>IFERROR(VLOOKUP(A2572,'[1]For Report Q-2 '!$A$2:$T$3476,20,0),"-")</f>
        <v>5.0309999999999999E-3</v>
      </c>
      <c r="U2572" s="55">
        <f>IFERROR(VLOOKUP(A2572,'[1]For Report Q-2 '!$A$2:$U$3476,21,0),"-")</f>
        <v>0</v>
      </c>
      <c r="V2572" s="2" t="str">
        <f>IFERROR(VLOOKUP(A2572,'[1]For Report Q-2 '!$A$2:$V$3476,22,0),"-")</f>
        <v>-</v>
      </c>
      <c r="W2572" s="1">
        <f>IFERROR(VLOOKUP(A2572,'[1]For Report Q-2 '!$A$2:$W$3476,23,0),"-")</f>
        <v>0</v>
      </c>
      <c r="X2572" s="1"/>
      <c r="Y2572" s="1"/>
      <c r="Z2572" s="2" t="str">
        <f>IFERROR(VLOOKUP(A2572,'[1]For Report Q-2 '!$A$2:$Z$3476,26,0),"-")</f>
        <v>-</v>
      </c>
      <c r="AA2572" s="1" t="str">
        <f>IFERROR(VLOOKUP(A2572,'[1]For Report Q-2 '!$A$2:$AH$3476,27,0),"-")</f>
        <v>-</v>
      </c>
      <c r="AB2572" s="1" t="str">
        <f>IFERROR(VLOOKUP(A2572,'[1]For Report Q-2 '!$A$2:$AH$3476,28,0),"-")</f>
        <v>-</v>
      </c>
      <c r="AC2572" s="2" t="str">
        <f>IFERROR(VLOOKUP(A2572,'[1]For Report Q-2 '!$A$2:$AH$3476,29,0),"-")</f>
        <v>-</v>
      </c>
      <c r="AD2572" s="2" t="str">
        <f>IFERROR(VLOOKUP(A2572,'[1]For Report Q-2 '!$A$2:$AH$3476,30,0),"-")</f>
        <v>-</v>
      </c>
      <c r="AE2572" s="1" t="str">
        <f>IFERROR(VLOOKUP(A2572,'[1]For Report Q-2 '!$A$2:$AH$3476,31,0),"-")</f>
        <v>-</v>
      </c>
      <c r="AF2572" s="1" t="str">
        <f>IFERROR(VLOOKUP(A2572,'[1]For Report Q-2 '!$A$2:$AH$3476,32,0),"-")</f>
        <v>-</v>
      </c>
      <c r="AG2572" s="2" t="str">
        <f>IFERROR(VLOOKUP(A2572,'[1]For Report Q-2 '!$A$2:$AH$3476,33,0),"-")</f>
        <v>-</v>
      </c>
      <c r="AH2572" s="1" t="str">
        <f t="shared" si="40"/>
        <v>--</v>
      </c>
      <c r="AI2572" t="e">
        <v>#N/A</v>
      </c>
      <c r="AJ2572" t="e">
        <v>#N/A</v>
      </c>
      <c r="AK2572" t="e">
        <v>#N/A</v>
      </c>
    </row>
    <row r="2573" spans="1:37" x14ac:dyDescent="0.25">
      <c r="A2573" s="15">
        <v>9103868</v>
      </c>
      <c r="B2573" s="15" t="s">
        <v>739</v>
      </c>
      <c r="C2573" s="16">
        <v>44853</v>
      </c>
      <c r="D2573" s="15" t="s">
        <v>28</v>
      </c>
      <c r="E2573" s="1" t="s">
        <v>86</v>
      </c>
      <c r="F2573" s="15" t="s">
        <v>46</v>
      </c>
      <c r="G2573" s="1" t="s">
        <v>28</v>
      </c>
      <c r="H2573" s="17">
        <v>503.1</v>
      </c>
      <c r="I2573" s="18">
        <v>5.0309999999999999E-3</v>
      </c>
      <c r="J2573" s="1">
        <v>9078413</v>
      </c>
      <c r="K2573" s="1" t="s">
        <v>739</v>
      </c>
      <c r="L2573" s="19">
        <v>10290177.759199969</v>
      </c>
      <c r="M2573" s="1" t="s">
        <v>67</v>
      </c>
      <c r="N2573" s="1" t="s">
        <v>86</v>
      </c>
      <c r="O2573" s="1" t="s">
        <v>32</v>
      </c>
      <c r="P2573" s="20">
        <v>9078413</v>
      </c>
      <c r="Q2573" s="1" t="s">
        <v>340</v>
      </c>
      <c r="R2573" s="1" t="s">
        <v>89</v>
      </c>
      <c r="S2573" s="1" t="s">
        <v>80</v>
      </c>
      <c r="T2573" s="18">
        <f>IFERROR(VLOOKUP(A2573,'[1]For Report Q-2 '!$A$2:$T$3476,20,0),"-")</f>
        <v>5.0309999999999999E-3</v>
      </c>
      <c r="U2573" s="55">
        <f>IFERROR(VLOOKUP(A2573,'[1]For Report Q-2 '!$A$2:$U$3476,21,0),"-")</f>
        <v>0</v>
      </c>
      <c r="V2573" s="2" t="str">
        <f>IFERROR(VLOOKUP(A2573,'[1]For Report Q-2 '!$A$2:$V$3476,22,0),"-")</f>
        <v>-</v>
      </c>
      <c r="W2573" s="1">
        <f>IFERROR(VLOOKUP(A2573,'[1]For Report Q-2 '!$A$2:$W$3476,23,0),"-")</f>
        <v>0</v>
      </c>
      <c r="X2573" s="1"/>
      <c r="Y2573" s="1"/>
      <c r="Z2573" s="2" t="str">
        <f>IFERROR(VLOOKUP(A2573,'[1]For Report Q-2 '!$A$2:$Z$3476,26,0),"-")</f>
        <v>-</v>
      </c>
      <c r="AA2573" s="1" t="str">
        <f>IFERROR(VLOOKUP(A2573,'[1]For Report Q-2 '!$A$2:$AH$3476,27,0),"-")</f>
        <v>-</v>
      </c>
      <c r="AB2573" s="1" t="str">
        <f>IFERROR(VLOOKUP(A2573,'[1]For Report Q-2 '!$A$2:$AH$3476,28,0),"-")</f>
        <v>-</v>
      </c>
      <c r="AC2573" s="2" t="str">
        <f>IFERROR(VLOOKUP(A2573,'[1]For Report Q-2 '!$A$2:$AH$3476,29,0),"-")</f>
        <v>-</v>
      </c>
      <c r="AD2573" s="2" t="str">
        <f>IFERROR(VLOOKUP(A2573,'[1]For Report Q-2 '!$A$2:$AH$3476,30,0),"-")</f>
        <v>-</v>
      </c>
      <c r="AE2573" s="1" t="str">
        <f>IFERROR(VLOOKUP(A2573,'[1]For Report Q-2 '!$A$2:$AH$3476,31,0),"-")</f>
        <v>-</v>
      </c>
      <c r="AF2573" s="1" t="str">
        <f>IFERROR(VLOOKUP(A2573,'[1]For Report Q-2 '!$A$2:$AH$3476,32,0),"-")</f>
        <v>-</v>
      </c>
      <c r="AG2573" s="2" t="str">
        <f>IFERROR(VLOOKUP(A2573,'[1]For Report Q-2 '!$A$2:$AH$3476,33,0),"-")</f>
        <v>-</v>
      </c>
      <c r="AH2573" s="1" t="str">
        <f t="shared" si="40"/>
        <v>--</v>
      </c>
      <c r="AI2573" t="e">
        <v>#N/A</v>
      </c>
      <c r="AJ2573" t="e">
        <v>#N/A</v>
      </c>
      <c r="AK2573" t="e">
        <v>#N/A</v>
      </c>
    </row>
    <row r="2574" spans="1:37" x14ac:dyDescent="0.25">
      <c r="A2574" s="15">
        <v>9103869</v>
      </c>
      <c r="B2574" s="15" t="s">
        <v>739</v>
      </c>
      <c r="C2574" s="16">
        <v>44853</v>
      </c>
      <c r="D2574" s="15" t="s">
        <v>28</v>
      </c>
      <c r="E2574" s="1" t="s">
        <v>86</v>
      </c>
      <c r="F2574" s="15" t="s">
        <v>46</v>
      </c>
      <c r="G2574" s="1" t="s">
        <v>28</v>
      </c>
      <c r="H2574" s="17">
        <v>503.1</v>
      </c>
      <c r="I2574" s="18">
        <v>5.0309999999999999E-3</v>
      </c>
      <c r="J2574" s="1">
        <v>9078413</v>
      </c>
      <c r="K2574" s="1" t="s">
        <v>739</v>
      </c>
      <c r="L2574" s="19">
        <v>10290177.759199969</v>
      </c>
      <c r="M2574" s="1" t="s">
        <v>67</v>
      </c>
      <c r="N2574" s="1" t="s">
        <v>86</v>
      </c>
      <c r="O2574" s="1" t="s">
        <v>32</v>
      </c>
      <c r="P2574" s="20">
        <v>9078413</v>
      </c>
      <c r="Q2574" s="1" t="s">
        <v>340</v>
      </c>
      <c r="R2574" s="1" t="s">
        <v>89</v>
      </c>
      <c r="S2574" s="1" t="s">
        <v>80</v>
      </c>
      <c r="T2574" s="18">
        <f>IFERROR(VLOOKUP(A2574,'[1]For Report Q-2 '!$A$2:$T$3476,20,0),"-")</f>
        <v>5.0309999999999999E-3</v>
      </c>
      <c r="U2574" s="55">
        <f>IFERROR(VLOOKUP(A2574,'[1]For Report Q-2 '!$A$2:$U$3476,21,0),"-")</f>
        <v>0</v>
      </c>
      <c r="V2574" s="2" t="str">
        <f>IFERROR(VLOOKUP(A2574,'[1]For Report Q-2 '!$A$2:$V$3476,22,0),"-")</f>
        <v>-</v>
      </c>
      <c r="W2574" s="1">
        <f>IFERROR(VLOOKUP(A2574,'[1]For Report Q-2 '!$A$2:$W$3476,23,0),"-")</f>
        <v>0</v>
      </c>
      <c r="X2574" s="1"/>
      <c r="Y2574" s="1"/>
      <c r="Z2574" s="2" t="str">
        <f>IFERROR(VLOOKUP(A2574,'[1]For Report Q-2 '!$A$2:$Z$3476,26,0),"-")</f>
        <v>-</v>
      </c>
      <c r="AA2574" s="1" t="str">
        <f>IFERROR(VLOOKUP(A2574,'[1]For Report Q-2 '!$A$2:$AH$3476,27,0),"-")</f>
        <v>-</v>
      </c>
      <c r="AB2574" s="1" t="str">
        <f>IFERROR(VLOOKUP(A2574,'[1]For Report Q-2 '!$A$2:$AH$3476,28,0),"-")</f>
        <v>-</v>
      </c>
      <c r="AC2574" s="2" t="str">
        <f>IFERROR(VLOOKUP(A2574,'[1]For Report Q-2 '!$A$2:$AH$3476,29,0),"-")</f>
        <v>-</v>
      </c>
      <c r="AD2574" s="2" t="str">
        <f>IFERROR(VLOOKUP(A2574,'[1]For Report Q-2 '!$A$2:$AH$3476,30,0),"-")</f>
        <v>-</v>
      </c>
      <c r="AE2574" s="1" t="str">
        <f>IFERROR(VLOOKUP(A2574,'[1]For Report Q-2 '!$A$2:$AH$3476,31,0),"-")</f>
        <v>-</v>
      </c>
      <c r="AF2574" s="1" t="str">
        <f>IFERROR(VLOOKUP(A2574,'[1]For Report Q-2 '!$A$2:$AH$3476,32,0),"-")</f>
        <v>-</v>
      </c>
      <c r="AG2574" s="2" t="str">
        <f>IFERROR(VLOOKUP(A2574,'[1]For Report Q-2 '!$A$2:$AH$3476,33,0),"-")</f>
        <v>-</v>
      </c>
      <c r="AH2574" s="1" t="str">
        <f t="shared" si="40"/>
        <v>--</v>
      </c>
      <c r="AI2574" t="e">
        <v>#N/A</v>
      </c>
      <c r="AJ2574" t="e">
        <v>#N/A</v>
      </c>
      <c r="AK2574" t="e">
        <v>#N/A</v>
      </c>
    </row>
    <row r="2575" spans="1:37" x14ac:dyDescent="0.25">
      <c r="A2575" s="15">
        <v>9103871</v>
      </c>
      <c r="B2575" s="15" t="s">
        <v>739</v>
      </c>
      <c r="C2575" s="16">
        <v>44853</v>
      </c>
      <c r="D2575" s="15" t="s">
        <v>28</v>
      </c>
      <c r="E2575" s="1" t="s">
        <v>86</v>
      </c>
      <c r="F2575" s="15" t="s">
        <v>46</v>
      </c>
      <c r="G2575" s="1" t="s">
        <v>28</v>
      </c>
      <c r="H2575" s="17">
        <v>503.1</v>
      </c>
      <c r="I2575" s="18">
        <v>5.0309999999999999E-3</v>
      </c>
      <c r="J2575" s="1">
        <v>9078413</v>
      </c>
      <c r="K2575" s="1" t="s">
        <v>739</v>
      </c>
      <c r="L2575" s="19">
        <v>10290177.759199969</v>
      </c>
      <c r="M2575" s="1" t="s">
        <v>67</v>
      </c>
      <c r="N2575" s="1" t="s">
        <v>86</v>
      </c>
      <c r="O2575" s="1" t="s">
        <v>32</v>
      </c>
      <c r="P2575" s="20">
        <v>9078413</v>
      </c>
      <c r="Q2575" s="1" t="s">
        <v>340</v>
      </c>
      <c r="R2575" s="1" t="s">
        <v>89</v>
      </c>
      <c r="S2575" s="1" t="s">
        <v>80</v>
      </c>
      <c r="T2575" s="18">
        <f>IFERROR(VLOOKUP(A2575,'[1]For Report Q-2 '!$A$2:$T$3476,20,0),"-")</f>
        <v>5.0309999999999999E-3</v>
      </c>
      <c r="U2575" s="55">
        <f>IFERROR(VLOOKUP(A2575,'[1]For Report Q-2 '!$A$2:$U$3476,21,0),"-")</f>
        <v>0</v>
      </c>
      <c r="V2575" s="2" t="str">
        <f>IFERROR(VLOOKUP(A2575,'[1]For Report Q-2 '!$A$2:$V$3476,22,0),"-")</f>
        <v>-</v>
      </c>
      <c r="W2575" s="1">
        <f>IFERROR(VLOOKUP(A2575,'[1]For Report Q-2 '!$A$2:$W$3476,23,0),"-")</f>
        <v>0</v>
      </c>
      <c r="X2575" s="1"/>
      <c r="Y2575" s="1"/>
      <c r="Z2575" s="2" t="str">
        <f>IFERROR(VLOOKUP(A2575,'[1]For Report Q-2 '!$A$2:$Z$3476,26,0),"-")</f>
        <v>-</v>
      </c>
      <c r="AA2575" s="1" t="str">
        <f>IFERROR(VLOOKUP(A2575,'[1]For Report Q-2 '!$A$2:$AH$3476,27,0),"-")</f>
        <v>-</v>
      </c>
      <c r="AB2575" s="1" t="str">
        <f>IFERROR(VLOOKUP(A2575,'[1]For Report Q-2 '!$A$2:$AH$3476,28,0),"-")</f>
        <v>-</v>
      </c>
      <c r="AC2575" s="2" t="str">
        <f>IFERROR(VLOOKUP(A2575,'[1]For Report Q-2 '!$A$2:$AH$3476,29,0),"-")</f>
        <v>-</v>
      </c>
      <c r="AD2575" s="2" t="str">
        <f>IFERROR(VLOOKUP(A2575,'[1]For Report Q-2 '!$A$2:$AH$3476,30,0),"-")</f>
        <v>-</v>
      </c>
      <c r="AE2575" s="1" t="str">
        <f>IFERROR(VLOOKUP(A2575,'[1]For Report Q-2 '!$A$2:$AH$3476,31,0),"-")</f>
        <v>-</v>
      </c>
      <c r="AF2575" s="1" t="str">
        <f>IFERROR(VLOOKUP(A2575,'[1]For Report Q-2 '!$A$2:$AH$3476,32,0),"-")</f>
        <v>-</v>
      </c>
      <c r="AG2575" s="2" t="str">
        <f>IFERROR(VLOOKUP(A2575,'[1]For Report Q-2 '!$A$2:$AH$3476,33,0),"-")</f>
        <v>-</v>
      </c>
      <c r="AH2575" s="1" t="str">
        <f t="shared" si="40"/>
        <v>--</v>
      </c>
      <c r="AI2575" t="e">
        <v>#N/A</v>
      </c>
      <c r="AJ2575" t="e">
        <v>#N/A</v>
      </c>
      <c r="AK2575" t="e">
        <v>#N/A</v>
      </c>
    </row>
    <row r="2576" spans="1:37" x14ac:dyDescent="0.25">
      <c r="A2576" s="15">
        <v>9103886</v>
      </c>
      <c r="B2576" s="15" t="s">
        <v>739</v>
      </c>
      <c r="C2576" s="16">
        <v>44853</v>
      </c>
      <c r="D2576" s="15" t="s">
        <v>28</v>
      </c>
      <c r="E2576" s="1" t="s">
        <v>86</v>
      </c>
      <c r="F2576" s="15" t="s">
        <v>46</v>
      </c>
      <c r="G2576" s="1" t="s">
        <v>28</v>
      </c>
      <c r="H2576" s="17">
        <v>503.1</v>
      </c>
      <c r="I2576" s="18">
        <v>5.0309999999999999E-3</v>
      </c>
      <c r="J2576" s="1">
        <v>9078413</v>
      </c>
      <c r="K2576" s="1" t="s">
        <v>739</v>
      </c>
      <c r="L2576" s="19">
        <v>10290177.759199969</v>
      </c>
      <c r="M2576" s="1" t="s">
        <v>67</v>
      </c>
      <c r="N2576" s="1" t="s">
        <v>86</v>
      </c>
      <c r="O2576" s="1" t="s">
        <v>32</v>
      </c>
      <c r="P2576" s="20">
        <v>9078413</v>
      </c>
      <c r="Q2576" s="1" t="s">
        <v>340</v>
      </c>
      <c r="R2576" s="1" t="s">
        <v>89</v>
      </c>
      <c r="S2576" s="1" t="s">
        <v>80</v>
      </c>
      <c r="T2576" s="18">
        <f>IFERROR(VLOOKUP(A2576,'[1]For Report Q-2 '!$A$2:$T$3476,20,0),"-")</f>
        <v>5.0309999999999999E-3</v>
      </c>
      <c r="U2576" s="55">
        <f>IFERROR(VLOOKUP(A2576,'[1]For Report Q-2 '!$A$2:$U$3476,21,0),"-")</f>
        <v>0</v>
      </c>
      <c r="V2576" s="2" t="str">
        <f>IFERROR(VLOOKUP(A2576,'[1]For Report Q-2 '!$A$2:$V$3476,22,0),"-")</f>
        <v>-</v>
      </c>
      <c r="W2576" s="1">
        <f>IFERROR(VLOOKUP(A2576,'[1]For Report Q-2 '!$A$2:$W$3476,23,0),"-")</f>
        <v>0</v>
      </c>
      <c r="X2576" s="1"/>
      <c r="Y2576" s="1"/>
      <c r="Z2576" s="2" t="str">
        <f>IFERROR(VLOOKUP(A2576,'[1]For Report Q-2 '!$A$2:$Z$3476,26,0),"-")</f>
        <v>-</v>
      </c>
      <c r="AA2576" s="1" t="str">
        <f>IFERROR(VLOOKUP(A2576,'[1]For Report Q-2 '!$A$2:$AH$3476,27,0),"-")</f>
        <v>-</v>
      </c>
      <c r="AB2576" s="1" t="str">
        <f>IFERROR(VLOOKUP(A2576,'[1]For Report Q-2 '!$A$2:$AH$3476,28,0),"-")</f>
        <v>-</v>
      </c>
      <c r="AC2576" s="2" t="str">
        <f>IFERROR(VLOOKUP(A2576,'[1]For Report Q-2 '!$A$2:$AH$3476,29,0),"-")</f>
        <v>-</v>
      </c>
      <c r="AD2576" s="2" t="str">
        <f>IFERROR(VLOOKUP(A2576,'[1]For Report Q-2 '!$A$2:$AH$3476,30,0),"-")</f>
        <v>-</v>
      </c>
      <c r="AE2576" s="1" t="str">
        <f>IFERROR(VLOOKUP(A2576,'[1]For Report Q-2 '!$A$2:$AH$3476,31,0),"-")</f>
        <v>-</v>
      </c>
      <c r="AF2576" s="1" t="str">
        <f>IFERROR(VLOOKUP(A2576,'[1]For Report Q-2 '!$A$2:$AH$3476,32,0),"-")</f>
        <v>-</v>
      </c>
      <c r="AG2576" s="2" t="str">
        <f>IFERROR(VLOOKUP(A2576,'[1]For Report Q-2 '!$A$2:$AH$3476,33,0),"-")</f>
        <v>-</v>
      </c>
      <c r="AH2576" s="1" t="str">
        <f t="shared" si="40"/>
        <v>--</v>
      </c>
      <c r="AI2576" t="e">
        <v>#N/A</v>
      </c>
      <c r="AJ2576" t="e">
        <v>#N/A</v>
      </c>
      <c r="AK2576" t="e">
        <v>#N/A</v>
      </c>
    </row>
    <row r="2577" spans="1:37" x14ac:dyDescent="0.25">
      <c r="A2577" s="15">
        <v>9103887</v>
      </c>
      <c r="B2577" s="15" t="s">
        <v>739</v>
      </c>
      <c r="C2577" s="16">
        <v>44853</v>
      </c>
      <c r="D2577" s="15" t="s">
        <v>28</v>
      </c>
      <c r="E2577" s="1" t="s">
        <v>86</v>
      </c>
      <c r="F2577" s="15" t="s">
        <v>46</v>
      </c>
      <c r="G2577" s="1" t="s">
        <v>28</v>
      </c>
      <c r="H2577" s="17">
        <v>503.1</v>
      </c>
      <c r="I2577" s="18">
        <v>5.0309999999999999E-3</v>
      </c>
      <c r="J2577" s="1">
        <v>9078413</v>
      </c>
      <c r="K2577" s="1" t="s">
        <v>739</v>
      </c>
      <c r="L2577" s="19">
        <v>10290177.759199969</v>
      </c>
      <c r="M2577" s="1" t="s">
        <v>67</v>
      </c>
      <c r="N2577" s="1" t="s">
        <v>86</v>
      </c>
      <c r="O2577" s="1" t="s">
        <v>32</v>
      </c>
      <c r="P2577" s="20">
        <v>9078413</v>
      </c>
      <c r="Q2577" s="1" t="s">
        <v>340</v>
      </c>
      <c r="R2577" s="1" t="s">
        <v>89</v>
      </c>
      <c r="S2577" s="1" t="s">
        <v>80</v>
      </c>
      <c r="T2577" s="18">
        <f>IFERROR(VLOOKUP(A2577,'[1]For Report Q-2 '!$A$2:$T$3476,20,0),"-")</f>
        <v>5.0309999999999999E-3</v>
      </c>
      <c r="U2577" s="55">
        <f>IFERROR(VLOOKUP(A2577,'[1]For Report Q-2 '!$A$2:$U$3476,21,0),"-")</f>
        <v>0</v>
      </c>
      <c r="V2577" s="2" t="str">
        <f>IFERROR(VLOOKUP(A2577,'[1]For Report Q-2 '!$A$2:$V$3476,22,0),"-")</f>
        <v>-</v>
      </c>
      <c r="W2577" s="1">
        <f>IFERROR(VLOOKUP(A2577,'[1]For Report Q-2 '!$A$2:$W$3476,23,0),"-")</f>
        <v>0</v>
      </c>
      <c r="X2577" s="1"/>
      <c r="Y2577" s="1"/>
      <c r="Z2577" s="2" t="str">
        <f>IFERROR(VLOOKUP(A2577,'[1]For Report Q-2 '!$A$2:$Z$3476,26,0),"-")</f>
        <v>-</v>
      </c>
      <c r="AA2577" s="1" t="str">
        <f>IFERROR(VLOOKUP(A2577,'[1]For Report Q-2 '!$A$2:$AH$3476,27,0),"-")</f>
        <v>-</v>
      </c>
      <c r="AB2577" s="1" t="str">
        <f>IFERROR(VLOOKUP(A2577,'[1]For Report Q-2 '!$A$2:$AH$3476,28,0),"-")</f>
        <v>-</v>
      </c>
      <c r="AC2577" s="2" t="str">
        <f>IFERROR(VLOOKUP(A2577,'[1]For Report Q-2 '!$A$2:$AH$3476,29,0),"-")</f>
        <v>-</v>
      </c>
      <c r="AD2577" s="2" t="str">
        <f>IFERROR(VLOOKUP(A2577,'[1]For Report Q-2 '!$A$2:$AH$3476,30,0),"-")</f>
        <v>-</v>
      </c>
      <c r="AE2577" s="1" t="str">
        <f>IFERROR(VLOOKUP(A2577,'[1]For Report Q-2 '!$A$2:$AH$3476,31,0),"-")</f>
        <v>-</v>
      </c>
      <c r="AF2577" s="1" t="str">
        <f>IFERROR(VLOOKUP(A2577,'[1]For Report Q-2 '!$A$2:$AH$3476,32,0),"-")</f>
        <v>-</v>
      </c>
      <c r="AG2577" s="2" t="str">
        <f>IFERROR(VLOOKUP(A2577,'[1]For Report Q-2 '!$A$2:$AH$3476,33,0),"-")</f>
        <v>-</v>
      </c>
      <c r="AH2577" s="1" t="str">
        <f t="shared" si="40"/>
        <v>--</v>
      </c>
      <c r="AI2577" t="e">
        <v>#N/A</v>
      </c>
      <c r="AJ2577" t="e">
        <v>#N/A</v>
      </c>
      <c r="AK2577" t="e">
        <v>#N/A</v>
      </c>
    </row>
    <row r="2578" spans="1:37" x14ac:dyDescent="0.25">
      <c r="A2578" s="15">
        <v>9103888</v>
      </c>
      <c r="B2578" s="15" t="s">
        <v>739</v>
      </c>
      <c r="C2578" s="16">
        <v>44853</v>
      </c>
      <c r="D2578" s="15" t="s">
        <v>28</v>
      </c>
      <c r="E2578" s="1" t="s">
        <v>86</v>
      </c>
      <c r="F2578" s="15" t="s">
        <v>46</v>
      </c>
      <c r="G2578" s="1" t="s">
        <v>28</v>
      </c>
      <c r="H2578" s="17">
        <v>503.1</v>
      </c>
      <c r="I2578" s="18">
        <v>5.0309999999999999E-3</v>
      </c>
      <c r="J2578" s="1">
        <v>9078413</v>
      </c>
      <c r="K2578" s="1" t="s">
        <v>739</v>
      </c>
      <c r="L2578" s="19">
        <v>10290177.759199969</v>
      </c>
      <c r="M2578" s="1" t="s">
        <v>67</v>
      </c>
      <c r="N2578" s="1" t="s">
        <v>86</v>
      </c>
      <c r="O2578" s="1" t="s">
        <v>32</v>
      </c>
      <c r="P2578" s="20">
        <v>9078413</v>
      </c>
      <c r="Q2578" s="1" t="s">
        <v>340</v>
      </c>
      <c r="R2578" s="1" t="s">
        <v>89</v>
      </c>
      <c r="S2578" s="1" t="s">
        <v>80</v>
      </c>
      <c r="T2578" s="18">
        <f>IFERROR(VLOOKUP(A2578,'[1]For Report Q-2 '!$A$2:$T$3476,20,0),"-")</f>
        <v>5.0309999999999999E-3</v>
      </c>
      <c r="U2578" s="55">
        <f>IFERROR(VLOOKUP(A2578,'[1]For Report Q-2 '!$A$2:$U$3476,21,0),"-")</f>
        <v>0</v>
      </c>
      <c r="V2578" s="2" t="str">
        <f>IFERROR(VLOOKUP(A2578,'[1]For Report Q-2 '!$A$2:$V$3476,22,0),"-")</f>
        <v>-</v>
      </c>
      <c r="W2578" s="1">
        <f>IFERROR(VLOOKUP(A2578,'[1]For Report Q-2 '!$A$2:$W$3476,23,0),"-")</f>
        <v>0</v>
      </c>
      <c r="X2578" s="1"/>
      <c r="Y2578" s="1"/>
      <c r="Z2578" s="2" t="str">
        <f>IFERROR(VLOOKUP(A2578,'[1]For Report Q-2 '!$A$2:$Z$3476,26,0),"-")</f>
        <v>-</v>
      </c>
      <c r="AA2578" s="1" t="str">
        <f>IFERROR(VLOOKUP(A2578,'[1]For Report Q-2 '!$A$2:$AH$3476,27,0),"-")</f>
        <v>-</v>
      </c>
      <c r="AB2578" s="1" t="str">
        <f>IFERROR(VLOOKUP(A2578,'[1]For Report Q-2 '!$A$2:$AH$3476,28,0),"-")</f>
        <v>-</v>
      </c>
      <c r="AC2578" s="2" t="str">
        <f>IFERROR(VLOOKUP(A2578,'[1]For Report Q-2 '!$A$2:$AH$3476,29,0),"-")</f>
        <v>-</v>
      </c>
      <c r="AD2578" s="2" t="str">
        <f>IFERROR(VLOOKUP(A2578,'[1]For Report Q-2 '!$A$2:$AH$3476,30,0),"-")</f>
        <v>-</v>
      </c>
      <c r="AE2578" s="1" t="str">
        <f>IFERROR(VLOOKUP(A2578,'[1]For Report Q-2 '!$A$2:$AH$3476,31,0),"-")</f>
        <v>-</v>
      </c>
      <c r="AF2578" s="1" t="str">
        <f>IFERROR(VLOOKUP(A2578,'[1]For Report Q-2 '!$A$2:$AH$3476,32,0),"-")</f>
        <v>-</v>
      </c>
      <c r="AG2578" s="2" t="str">
        <f>IFERROR(VLOOKUP(A2578,'[1]For Report Q-2 '!$A$2:$AH$3476,33,0),"-")</f>
        <v>-</v>
      </c>
      <c r="AH2578" s="1" t="str">
        <f t="shared" si="40"/>
        <v>--</v>
      </c>
      <c r="AI2578" t="e">
        <v>#N/A</v>
      </c>
      <c r="AJ2578" t="e">
        <v>#N/A</v>
      </c>
      <c r="AK2578" t="e">
        <v>#N/A</v>
      </c>
    </row>
    <row r="2579" spans="1:37" x14ac:dyDescent="0.25">
      <c r="A2579" s="15">
        <v>9103889</v>
      </c>
      <c r="B2579" s="15" t="s">
        <v>739</v>
      </c>
      <c r="C2579" s="16">
        <v>44853</v>
      </c>
      <c r="D2579" s="15" t="s">
        <v>28</v>
      </c>
      <c r="E2579" s="1" t="s">
        <v>86</v>
      </c>
      <c r="F2579" s="15" t="s">
        <v>46</v>
      </c>
      <c r="G2579" s="1" t="s">
        <v>28</v>
      </c>
      <c r="H2579" s="17">
        <v>503.1</v>
      </c>
      <c r="I2579" s="18">
        <v>5.0309999999999999E-3</v>
      </c>
      <c r="J2579" s="1">
        <v>9078413</v>
      </c>
      <c r="K2579" s="1" t="s">
        <v>739</v>
      </c>
      <c r="L2579" s="19">
        <v>10290177.759199969</v>
      </c>
      <c r="M2579" s="1" t="s">
        <v>67</v>
      </c>
      <c r="N2579" s="1" t="s">
        <v>86</v>
      </c>
      <c r="O2579" s="1" t="s">
        <v>32</v>
      </c>
      <c r="P2579" s="20">
        <v>9078413</v>
      </c>
      <c r="Q2579" s="1" t="s">
        <v>340</v>
      </c>
      <c r="R2579" s="1" t="s">
        <v>89</v>
      </c>
      <c r="S2579" s="1" t="s">
        <v>80</v>
      </c>
      <c r="T2579" s="18">
        <f>IFERROR(VLOOKUP(A2579,'[1]For Report Q-2 '!$A$2:$T$3476,20,0),"-")</f>
        <v>5.0309999999999999E-3</v>
      </c>
      <c r="U2579" s="55">
        <f>IFERROR(VLOOKUP(A2579,'[1]For Report Q-2 '!$A$2:$U$3476,21,0),"-")</f>
        <v>0</v>
      </c>
      <c r="V2579" s="2" t="str">
        <f>IFERROR(VLOOKUP(A2579,'[1]For Report Q-2 '!$A$2:$V$3476,22,0),"-")</f>
        <v>-</v>
      </c>
      <c r="W2579" s="1">
        <f>IFERROR(VLOOKUP(A2579,'[1]For Report Q-2 '!$A$2:$W$3476,23,0),"-")</f>
        <v>0</v>
      </c>
      <c r="X2579" s="1"/>
      <c r="Y2579" s="1"/>
      <c r="Z2579" s="2" t="str">
        <f>IFERROR(VLOOKUP(A2579,'[1]For Report Q-2 '!$A$2:$Z$3476,26,0),"-")</f>
        <v>-</v>
      </c>
      <c r="AA2579" s="1" t="str">
        <f>IFERROR(VLOOKUP(A2579,'[1]For Report Q-2 '!$A$2:$AH$3476,27,0),"-")</f>
        <v>-</v>
      </c>
      <c r="AB2579" s="1" t="str">
        <f>IFERROR(VLOOKUP(A2579,'[1]For Report Q-2 '!$A$2:$AH$3476,28,0),"-")</f>
        <v>-</v>
      </c>
      <c r="AC2579" s="2" t="str">
        <f>IFERROR(VLOOKUP(A2579,'[1]For Report Q-2 '!$A$2:$AH$3476,29,0),"-")</f>
        <v>-</v>
      </c>
      <c r="AD2579" s="2" t="str">
        <f>IFERROR(VLOOKUP(A2579,'[1]For Report Q-2 '!$A$2:$AH$3476,30,0),"-")</f>
        <v>-</v>
      </c>
      <c r="AE2579" s="1" t="str">
        <f>IFERROR(VLOOKUP(A2579,'[1]For Report Q-2 '!$A$2:$AH$3476,31,0),"-")</f>
        <v>-</v>
      </c>
      <c r="AF2579" s="1" t="str">
        <f>IFERROR(VLOOKUP(A2579,'[1]For Report Q-2 '!$A$2:$AH$3476,32,0),"-")</f>
        <v>-</v>
      </c>
      <c r="AG2579" s="2" t="str">
        <f>IFERROR(VLOOKUP(A2579,'[1]For Report Q-2 '!$A$2:$AH$3476,33,0),"-")</f>
        <v>-</v>
      </c>
      <c r="AH2579" s="1" t="str">
        <f t="shared" si="40"/>
        <v>--</v>
      </c>
      <c r="AI2579" t="e">
        <v>#N/A</v>
      </c>
      <c r="AJ2579" t="e">
        <v>#N/A</v>
      </c>
      <c r="AK2579" t="e">
        <v>#N/A</v>
      </c>
    </row>
    <row r="2580" spans="1:37" x14ac:dyDescent="0.25">
      <c r="A2580" s="15">
        <v>9103890</v>
      </c>
      <c r="B2580" s="15" t="s">
        <v>739</v>
      </c>
      <c r="C2580" s="16">
        <v>44853</v>
      </c>
      <c r="D2580" s="15" t="s">
        <v>28</v>
      </c>
      <c r="E2580" s="1" t="s">
        <v>86</v>
      </c>
      <c r="F2580" s="15" t="s">
        <v>46</v>
      </c>
      <c r="G2580" s="1" t="s">
        <v>28</v>
      </c>
      <c r="H2580" s="17">
        <v>503.1</v>
      </c>
      <c r="I2580" s="18">
        <v>5.0309999999999999E-3</v>
      </c>
      <c r="J2580" s="1">
        <v>9078413</v>
      </c>
      <c r="K2580" s="1" t="s">
        <v>739</v>
      </c>
      <c r="L2580" s="19">
        <v>10290177.759199969</v>
      </c>
      <c r="M2580" s="1" t="s">
        <v>67</v>
      </c>
      <c r="N2580" s="1" t="s">
        <v>86</v>
      </c>
      <c r="O2580" s="1" t="s">
        <v>32</v>
      </c>
      <c r="P2580" s="20">
        <v>9078413</v>
      </c>
      <c r="Q2580" s="1" t="s">
        <v>340</v>
      </c>
      <c r="R2580" s="1" t="s">
        <v>89</v>
      </c>
      <c r="S2580" s="1" t="s">
        <v>80</v>
      </c>
      <c r="T2580" s="18">
        <f>IFERROR(VLOOKUP(A2580,'[1]For Report Q-2 '!$A$2:$T$3476,20,0),"-")</f>
        <v>5.0309999999999999E-3</v>
      </c>
      <c r="U2580" s="55">
        <f>IFERROR(VLOOKUP(A2580,'[1]For Report Q-2 '!$A$2:$U$3476,21,0),"-")</f>
        <v>0</v>
      </c>
      <c r="V2580" s="2" t="str">
        <f>IFERROR(VLOOKUP(A2580,'[1]For Report Q-2 '!$A$2:$V$3476,22,0),"-")</f>
        <v>-</v>
      </c>
      <c r="W2580" s="1">
        <f>IFERROR(VLOOKUP(A2580,'[1]For Report Q-2 '!$A$2:$W$3476,23,0),"-")</f>
        <v>0</v>
      </c>
      <c r="X2580" s="1"/>
      <c r="Y2580" s="1"/>
      <c r="Z2580" s="2" t="str">
        <f>IFERROR(VLOOKUP(A2580,'[1]For Report Q-2 '!$A$2:$Z$3476,26,0),"-")</f>
        <v>-</v>
      </c>
      <c r="AA2580" s="1" t="str">
        <f>IFERROR(VLOOKUP(A2580,'[1]For Report Q-2 '!$A$2:$AH$3476,27,0),"-")</f>
        <v>-</v>
      </c>
      <c r="AB2580" s="1" t="str">
        <f>IFERROR(VLOOKUP(A2580,'[1]For Report Q-2 '!$A$2:$AH$3476,28,0),"-")</f>
        <v>-</v>
      </c>
      <c r="AC2580" s="2" t="str">
        <f>IFERROR(VLOOKUP(A2580,'[1]For Report Q-2 '!$A$2:$AH$3476,29,0),"-")</f>
        <v>-</v>
      </c>
      <c r="AD2580" s="2" t="str">
        <f>IFERROR(VLOOKUP(A2580,'[1]For Report Q-2 '!$A$2:$AH$3476,30,0),"-")</f>
        <v>-</v>
      </c>
      <c r="AE2580" s="1" t="str">
        <f>IFERROR(VLOOKUP(A2580,'[1]For Report Q-2 '!$A$2:$AH$3476,31,0),"-")</f>
        <v>-</v>
      </c>
      <c r="AF2580" s="1" t="str">
        <f>IFERROR(VLOOKUP(A2580,'[1]For Report Q-2 '!$A$2:$AH$3476,32,0),"-")</f>
        <v>-</v>
      </c>
      <c r="AG2580" s="2" t="str">
        <f>IFERROR(VLOOKUP(A2580,'[1]For Report Q-2 '!$A$2:$AH$3476,33,0),"-")</f>
        <v>-</v>
      </c>
      <c r="AH2580" s="1" t="str">
        <f t="shared" si="40"/>
        <v>--</v>
      </c>
      <c r="AI2580" t="e">
        <v>#N/A</v>
      </c>
      <c r="AJ2580" t="e">
        <v>#N/A</v>
      </c>
      <c r="AK2580" t="e">
        <v>#N/A</v>
      </c>
    </row>
    <row r="2581" spans="1:37" x14ac:dyDescent="0.25">
      <c r="A2581" s="15">
        <v>9103891</v>
      </c>
      <c r="B2581" s="15" t="s">
        <v>739</v>
      </c>
      <c r="C2581" s="16">
        <v>44853</v>
      </c>
      <c r="D2581" s="15" t="s">
        <v>28</v>
      </c>
      <c r="E2581" s="1" t="s">
        <v>86</v>
      </c>
      <c r="F2581" s="15" t="s">
        <v>46</v>
      </c>
      <c r="G2581" s="1" t="s">
        <v>28</v>
      </c>
      <c r="H2581" s="17">
        <v>503.1</v>
      </c>
      <c r="I2581" s="18">
        <v>5.0309999999999999E-3</v>
      </c>
      <c r="J2581" s="1">
        <v>9078413</v>
      </c>
      <c r="K2581" s="1" t="s">
        <v>739</v>
      </c>
      <c r="L2581" s="19">
        <v>10290177.759199969</v>
      </c>
      <c r="M2581" s="1" t="s">
        <v>67</v>
      </c>
      <c r="N2581" s="1" t="s">
        <v>86</v>
      </c>
      <c r="O2581" s="1" t="s">
        <v>32</v>
      </c>
      <c r="P2581" s="20">
        <v>9078413</v>
      </c>
      <c r="Q2581" s="1" t="s">
        <v>340</v>
      </c>
      <c r="R2581" s="1" t="s">
        <v>89</v>
      </c>
      <c r="S2581" s="1" t="s">
        <v>80</v>
      </c>
      <c r="T2581" s="18">
        <f>IFERROR(VLOOKUP(A2581,'[1]For Report Q-2 '!$A$2:$T$3476,20,0),"-")</f>
        <v>5.0309999999999999E-3</v>
      </c>
      <c r="U2581" s="55">
        <f>IFERROR(VLOOKUP(A2581,'[1]For Report Q-2 '!$A$2:$U$3476,21,0),"-")</f>
        <v>0</v>
      </c>
      <c r="V2581" s="2" t="str">
        <f>IFERROR(VLOOKUP(A2581,'[1]For Report Q-2 '!$A$2:$V$3476,22,0),"-")</f>
        <v>-</v>
      </c>
      <c r="W2581" s="1">
        <f>IFERROR(VLOOKUP(A2581,'[1]For Report Q-2 '!$A$2:$W$3476,23,0),"-")</f>
        <v>0</v>
      </c>
      <c r="X2581" s="1"/>
      <c r="Y2581" s="1"/>
      <c r="Z2581" s="2" t="str">
        <f>IFERROR(VLOOKUP(A2581,'[1]For Report Q-2 '!$A$2:$Z$3476,26,0),"-")</f>
        <v>-</v>
      </c>
      <c r="AA2581" s="1" t="str">
        <f>IFERROR(VLOOKUP(A2581,'[1]For Report Q-2 '!$A$2:$AH$3476,27,0),"-")</f>
        <v>-</v>
      </c>
      <c r="AB2581" s="1" t="str">
        <f>IFERROR(VLOOKUP(A2581,'[1]For Report Q-2 '!$A$2:$AH$3476,28,0),"-")</f>
        <v>-</v>
      </c>
      <c r="AC2581" s="2" t="str">
        <f>IFERROR(VLOOKUP(A2581,'[1]For Report Q-2 '!$A$2:$AH$3476,29,0),"-")</f>
        <v>-</v>
      </c>
      <c r="AD2581" s="2" t="str">
        <f>IFERROR(VLOOKUP(A2581,'[1]For Report Q-2 '!$A$2:$AH$3476,30,0),"-")</f>
        <v>-</v>
      </c>
      <c r="AE2581" s="1" t="str">
        <f>IFERROR(VLOOKUP(A2581,'[1]For Report Q-2 '!$A$2:$AH$3476,31,0),"-")</f>
        <v>-</v>
      </c>
      <c r="AF2581" s="1" t="str">
        <f>IFERROR(VLOOKUP(A2581,'[1]For Report Q-2 '!$A$2:$AH$3476,32,0),"-")</f>
        <v>-</v>
      </c>
      <c r="AG2581" s="2" t="str">
        <f>IFERROR(VLOOKUP(A2581,'[1]For Report Q-2 '!$A$2:$AH$3476,33,0),"-")</f>
        <v>-</v>
      </c>
      <c r="AH2581" s="1" t="str">
        <f t="shared" si="40"/>
        <v>--</v>
      </c>
      <c r="AI2581" t="e">
        <v>#N/A</v>
      </c>
      <c r="AJ2581" t="e">
        <v>#N/A</v>
      </c>
      <c r="AK2581" t="e">
        <v>#N/A</v>
      </c>
    </row>
    <row r="2582" spans="1:37" x14ac:dyDescent="0.25">
      <c r="A2582" s="15">
        <v>9103892</v>
      </c>
      <c r="B2582" s="15" t="s">
        <v>739</v>
      </c>
      <c r="C2582" s="16">
        <v>44853</v>
      </c>
      <c r="D2582" s="15" t="s">
        <v>28</v>
      </c>
      <c r="E2582" s="1" t="s">
        <v>86</v>
      </c>
      <c r="F2582" s="15" t="s">
        <v>46</v>
      </c>
      <c r="G2582" s="1" t="s">
        <v>28</v>
      </c>
      <c r="H2582" s="17">
        <v>503.1</v>
      </c>
      <c r="I2582" s="18">
        <v>5.0309999999999999E-3</v>
      </c>
      <c r="J2582" s="1">
        <v>9078413</v>
      </c>
      <c r="K2582" s="1" t="s">
        <v>739</v>
      </c>
      <c r="L2582" s="19">
        <v>10290177.759199969</v>
      </c>
      <c r="M2582" s="1" t="s">
        <v>67</v>
      </c>
      <c r="N2582" s="1" t="s">
        <v>86</v>
      </c>
      <c r="O2582" s="1" t="s">
        <v>32</v>
      </c>
      <c r="P2582" s="20">
        <v>9078413</v>
      </c>
      <c r="Q2582" s="1" t="s">
        <v>340</v>
      </c>
      <c r="R2582" s="1" t="s">
        <v>89</v>
      </c>
      <c r="S2582" s="1" t="s">
        <v>80</v>
      </c>
      <c r="T2582" s="18">
        <f>IFERROR(VLOOKUP(A2582,'[1]For Report Q-2 '!$A$2:$T$3476,20,0),"-")</f>
        <v>5.0309999999999999E-3</v>
      </c>
      <c r="U2582" s="55">
        <f>IFERROR(VLOOKUP(A2582,'[1]For Report Q-2 '!$A$2:$U$3476,21,0),"-")</f>
        <v>0</v>
      </c>
      <c r="V2582" s="2" t="str">
        <f>IFERROR(VLOOKUP(A2582,'[1]For Report Q-2 '!$A$2:$V$3476,22,0),"-")</f>
        <v>-</v>
      </c>
      <c r="W2582" s="1">
        <f>IFERROR(VLOOKUP(A2582,'[1]For Report Q-2 '!$A$2:$W$3476,23,0),"-")</f>
        <v>0</v>
      </c>
      <c r="X2582" s="1"/>
      <c r="Y2582" s="1"/>
      <c r="Z2582" s="2" t="str">
        <f>IFERROR(VLOOKUP(A2582,'[1]For Report Q-2 '!$A$2:$Z$3476,26,0),"-")</f>
        <v>-</v>
      </c>
      <c r="AA2582" s="1" t="str">
        <f>IFERROR(VLOOKUP(A2582,'[1]For Report Q-2 '!$A$2:$AH$3476,27,0),"-")</f>
        <v>-</v>
      </c>
      <c r="AB2582" s="1" t="str">
        <f>IFERROR(VLOOKUP(A2582,'[1]For Report Q-2 '!$A$2:$AH$3476,28,0),"-")</f>
        <v>-</v>
      </c>
      <c r="AC2582" s="2" t="str">
        <f>IFERROR(VLOOKUP(A2582,'[1]For Report Q-2 '!$A$2:$AH$3476,29,0),"-")</f>
        <v>-</v>
      </c>
      <c r="AD2582" s="2" t="str">
        <f>IFERROR(VLOOKUP(A2582,'[1]For Report Q-2 '!$A$2:$AH$3476,30,0),"-")</f>
        <v>-</v>
      </c>
      <c r="AE2582" s="1" t="str">
        <f>IFERROR(VLOOKUP(A2582,'[1]For Report Q-2 '!$A$2:$AH$3476,31,0),"-")</f>
        <v>-</v>
      </c>
      <c r="AF2582" s="1" t="str">
        <f>IFERROR(VLOOKUP(A2582,'[1]For Report Q-2 '!$A$2:$AH$3476,32,0),"-")</f>
        <v>-</v>
      </c>
      <c r="AG2582" s="2" t="str">
        <f>IFERROR(VLOOKUP(A2582,'[1]For Report Q-2 '!$A$2:$AH$3476,33,0),"-")</f>
        <v>-</v>
      </c>
      <c r="AH2582" s="1" t="str">
        <f t="shared" si="40"/>
        <v>--</v>
      </c>
      <c r="AI2582" t="e">
        <v>#N/A</v>
      </c>
      <c r="AJ2582" t="e">
        <v>#N/A</v>
      </c>
      <c r="AK2582" t="e">
        <v>#N/A</v>
      </c>
    </row>
    <row r="2583" spans="1:37" x14ac:dyDescent="0.25">
      <c r="A2583" s="15">
        <v>9103893</v>
      </c>
      <c r="B2583" s="15" t="s">
        <v>739</v>
      </c>
      <c r="C2583" s="16">
        <v>44853</v>
      </c>
      <c r="D2583" s="15" t="s">
        <v>28</v>
      </c>
      <c r="E2583" s="1" t="s">
        <v>86</v>
      </c>
      <c r="F2583" s="15" t="s">
        <v>46</v>
      </c>
      <c r="G2583" s="1" t="s">
        <v>28</v>
      </c>
      <c r="H2583" s="17">
        <v>503.1</v>
      </c>
      <c r="I2583" s="18">
        <v>5.0309999999999999E-3</v>
      </c>
      <c r="J2583" s="1">
        <v>9078413</v>
      </c>
      <c r="K2583" s="1" t="s">
        <v>739</v>
      </c>
      <c r="L2583" s="19">
        <v>10290177.759199969</v>
      </c>
      <c r="M2583" s="1" t="s">
        <v>67</v>
      </c>
      <c r="N2583" s="1" t="s">
        <v>86</v>
      </c>
      <c r="O2583" s="1" t="s">
        <v>32</v>
      </c>
      <c r="P2583" s="20">
        <v>9078413</v>
      </c>
      <c r="Q2583" s="1" t="s">
        <v>340</v>
      </c>
      <c r="R2583" s="1" t="s">
        <v>89</v>
      </c>
      <c r="S2583" s="1" t="s">
        <v>80</v>
      </c>
      <c r="T2583" s="18">
        <f>IFERROR(VLOOKUP(A2583,'[1]For Report Q-2 '!$A$2:$T$3476,20,0),"-")</f>
        <v>5.0309999999999999E-3</v>
      </c>
      <c r="U2583" s="55">
        <f>IFERROR(VLOOKUP(A2583,'[1]For Report Q-2 '!$A$2:$U$3476,21,0),"-")</f>
        <v>0</v>
      </c>
      <c r="V2583" s="2" t="str">
        <f>IFERROR(VLOOKUP(A2583,'[1]For Report Q-2 '!$A$2:$V$3476,22,0),"-")</f>
        <v>-</v>
      </c>
      <c r="W2583" s="1">
        <f>IFERROR(VLOOKUP(A2583,'[1]For Report Q-2 '!$A$2:$W$3476,23,0),"-")</f>
        <v>0</v>
      </c>
      <c r="X2583" s="1"/>
      <c r="Y2583" s="1"/>
      <c r="Z2583" s="2" t="str">
        <f>IFERROR(VLOOKUP(A2583,'[1]For Report Q-2 '!$A$2:$Z$3476,26,0),"-")</f>
        <v>-</v>
      </c>
      <c r="AA2583" s="1" t="str">
        <f>IFERROR(VLOOKUP(A2583,'[1]For Report Q-2 '!$A$2:$AH$3476,27,0),"-")</f>
        <v>-</v>
      </c>
      <c r="AB2583" s="1" t="str">
        <f>IFERROR(VLOOKUP(A2583,'[1]For Report Q-2 '!$A$2:$AH$3476,28,0),"-")</f>
        <v>-</v>
      </c>
      <c r="AC2583" s="2" t="str">
        <f>IFERROR(VLOOKUP(A2583,'[1]For Report Q-2 '!$A$2:$AH$3476,29,0),"-")</f>
        <v>-</v>
      </c>
      <c r="AD2583" s="2" t="str">
        <f>IFERROR(VLOOKUP(A2583,'[1]For Report Q-2 '!$A$2:$AH$3476,30,0),"-")</f>
        <v>-</v>
      </c>
      <c r="AE2583" s="1" t="str">
        <f>IFERROR(VLOOKUP(A2583,'[1]For Report Q-2 '!$A$2:$AH$3476,31,0),"-")</f>
        <v>-</v>
      </c>
      <c r="AF2583" s="1" t="str">
        <f>IFERROR(VLOOKUP(A2583,'[1]For Report Q-2 '!$A$2:$AH$3476,32,0),"-")</f>
        <v>-</v>
      </c>
      <c r="AG2583" s="2" t="str">
        <f>IFERROR(VLOOKUP(A2583,'[1]For Report Q-2 '!$A$2:$AH$3476,33,0),"-")</f>
        <v>-</v>
      </c>
      <c r="AH2583" s="1" t="str">
        <f t="shared" si="40"/>
        <v>--</v>
      </c>
      <c r="AI2583" t="e">
        <v>#N/A</v>
      </c>
      <c r="AJ2583" t="e">
        <v>#N/A</v>
      </c>
      <c r="AK2583" t="e">
        <v>#N/A</v>
      </c>
    </row>
    <row r="2584" spans="1:37" x14ac:dyDescent="0.25">
      <c r="A2584" s="15">
        <v>9103894</v>
      </c>
      <c r="B2584" s="15" t="s">
        <v>739</v>
      </c>
      <c r="C2584" s="16">
        <v>44853</v>
      </c>
      <c r="D2584" s="15" t="s">
        <v>28</v>
      </c>
      <c r="E2584" s="1" t="s">
        <v>86</v>
      </c>
      <c r="F2584" s="15" t="s">
        <v>46</v>
      </c>
      <c r="G2584" s="1" t="s">
        <v>28</v>
      </c>
      <c r="H2584" s="17">
        <v>503.1</v>
      </c>
      <c r="I2584" s="18">
        <v>5.0309999999999999E-3</v>
      </c>
      <c r="J2584" s="1">
        <v>9078413</v>
      </c>
      <c r="K2584" s="1" t="s">
        <v>739</v>
      </c>
      <c r="L2584" s="19">
        <v>10290177.759199969</v>
      </c>
      <c r="M2584" s="1" t="s">
        <v>67</v>
      </c>
      <c r="N2584" s="1" t="s">
        <v>86</v>
      </c>
      <c r="O2584" s="1" t="s">
        <v>32</v>
      </c>
      <c r="P2584" s="20">
        <v>9078413</v>
      </c>
      <c r="Q2584" s="1" t="s">
        <v>340</v>
      </c>
      <c r="R2584" s="1" t="s">
        <v>89</v>
      </c>
      <c r="S2584" s="1" t="s">
        <v>80</v>
      </c>
      <c r="T2584" s="18">
        <f>IFERROR(VLOOKUP(A2584,'[1]For Report Q-2 '!$A$2:$T$3476,20,0),"-")</f>
        <v>5.0309999999999999E-3</v>
      </c>
      <c r="U2584" s="55">
        <f>IFERROR(VLOOKUP(A2584,'[1]For Report Q-2 '!$A$2:$U$3476,21,0),"-")</f>
        <v>0</v>
      </c>
      <c r="V2584" s="2" t="str">
        <f>IFERROR(VLOOKUP(A2584,'[1]For Report Q-2 '!$A$2:$V$3476,22,0),"-")</f>
        <v>-</v>
      </c>
      <c r="W2584" s="1">
        <f>IFERROR(VLOOKUP(A2584,'[1]For Report Q-2 '!$A$2:$W$3476,23,0),"-")</f>
        <v>0</v>
      </c>
      <c r="X2584" s="1"/>
      <c r="Y2584" s="1"/>
      <c r="Z2584" s="2" t="str">
        <f>IFERROR(VLOOKUP(A2584,'[1]For Report Q-2 '!$A$2:$Z$3476,26,0),"-")</f>
        <v>-</v>
      </c>
      <c r="AA2584" s="1" t="str">
        <f>IFERROR(VLOOKUP(A2584,'[1]For Report Q-2 '!$A$2:$AH$3476,27,0),"-")</f>
        <v>-</v>
      </c>
      <c r="AB2584" s="1" t="str">
        <f>IFERROR(VLOOKUP(A2584,'[1]For Report Q-2 '!$A$2:$AH$3476,28,0),"-")</f>
        <v>-</v>
      </c>
      <c r="AC2584" s="2" t="str">
        <f>IFERROR(VLOOKUP(A2584,'[1]For Report Q-2 '!$A$2:$AH$3476,29,0),"-")</f>
        <v>-</v>
      </c>
      <c r="AD2584" s="2" t="str">
        <f>IFERROR(VLOOKUP(A2584,'[1]For Report Q-2 '!$A$2:$AH$3476,30,0),"-")</f>
        <v>-</v>
      </c>
      <c r="AE2584" s="1" t="str">
        <f>IFERROR(VLOOKUP(A2584,'[1]For Report Q-2 '!$A$2:$AH$3476,31,0),"-")</f>
        <v>-</v>
      </c>
      <c r="AF2584" s="1" t="str">
        <f>IFERROR(VLOOKUP(A2584,'[1]For Report Q-2 '!$A$2:$AH$3476,32,0),"-")</f>
        <v>-</v>
      </c>
      <c r="AG2584" s="2" t="str">
        <f>IFERROR(VLOOKUP(A2584,'[1]For Report Q-2 '!$A$2:$AH$3476,33,0),"-")</f>
        <v>-</v>
      </c>
      <c r="AH2584" s="1" t="str">
        <f t="shared" si="40"/>
        <v>--</v>
      </c>
      <c r="AI2584" t="e">
        <v>#N/A</v>
      </c>
      <c r="AJ2584" t="e">
        <v>#N/A</v>
      </c>
      <c r="AK2584" t="e">
        <v>#N/A</v>
      </c>
    </row>
    <row r="2585" spans="1:37" x14ac:dyDescent="0.25">
      <c r="A2585" s="15">
        <v>9103895</v>
      </c>
      <c r="B2585" s="15" t="s">
        <v>739</v>
      </c>
      <c r="C2585" s="16">
        <v>44853</v>
      </c>
      <c r="D2585" s="15" t="s">
        <v>28</v>
      </c>
      <c r="E2585" s="1" t="s">
        <v>86</v>
      </c>
      <c r="F2585" s="15" t="s">
        <v>46</v>
      </c>
      <c r="G2585" s="1" t="s">
        <v>28</v>
      </c>
      <c r="H2585" s="17">
        <v>503.1</v>
      </c>
      <c r="I2585" s="18">
        <v>5.0309999999999999E-3</v>
      </c>
      <c r="J2585" s="1">
        <v>9078413</v>
      </c>
      <c r="K2585" s="1" t="s">
        <v>739</v>
      </c>
      <c r="L2585" s="19">
        <v>10290177.759199969</v>
      </c>
      <c r="M2585" s="1" t="s">
        <v>67</v>
      </c>
      <c r="N2585" s="1" t="s">
        <v>86</v>
      </c>
      <c r="O2585" s="1" t="s">
        <v>32</v>
      </c>
      <c r="P2585" s="20">
        <v>9078413</v>
      </c>
      <c r="Q2585" s="1" t="s">
        <v>340</v>
      </c>
      <c r="R2585" s="1" t="s">
        <v>89</v>
      </c>
      <c r="S2585" s="1" t="s">
        <v>80</v>
      </c>
      <c r="T2585" s="18">
        <f>IFERROR(VLOOKUP(A2585,'[1]For Report Q-2 '!$A$2:$T$3476,20,0),"-")</f>
        <v>5.0309999999999999E-3</v>
      </c>
      <c r="U2585" s="55">
        <f>IFERROR(VLOOKUP(A2585,'[1]For Report Q-2 '!$A$2:$U$3476,21,0),"-")</f>
        <v>0</v>
      </c>
      <c r="V2585" s="2" t="str">
        <f>IFERROR(VLOOKUP(A2585,'[1]For Report Q-2 '!$A$2:$V$3476,22,0),"-")</f>
        <v>-</v>
      </c>
      <c r="W2585" s="1">
        <f>IFERROR(VLOOKUP(A2585,'[1]For Report Q-2 '!$A$2:$W$3476,23,0),"-")</f>
        <v>0</v>
      </c>
      <c r="X2585" s="1"/>
      <c r="Y2585" s="1"/>
      <c r="Z2585" s="2" t="str">
        <f>IFERROR(VLOOKUP(A2585,'[1]For Report Q-2 '!$A$2:$Z$3476,26,0),"-")</f>
        <v>-</v>
      </c>
      <c r="AA2585" s="1" t="str">
        <f>IFERROR(VLOOKUP(A2585,'[1]For Report Q-2 '!$A$2:$AH$3476,27,0),"-")</f>
        <v>-</v>
      </c>
      <c r="AB2585" s="1" t="str">
        <f>IFERROR(VLOOKUP(A2585,'[1]For Report Q-2 '!$A$2:$AH$3476,28,0),"-")</f>
        <v>-</v>
      </c>
      <c r="AC2585" s="2" t="str">
        <f>IFERROR(VLOOKUP(A2585,'[1]For Report Q-2 '!$A$2:$AH$3476,29,0),"-")</f>
        <v>-</v>
      </c>
      <c r="AD2585" s="2" t="str">
        <f>IFERROR(VLOOKUP(A2585,'[1]For Report Q-2 '!$A$2:$AH$3476,30,0),"-")</f>
        <v>-</v>
      </c>
      <c r="AE2585" s="1" t="str">
        <f>IFERROR(VLOOKUP(A2585,'[1]For Report Q-2 '!$A$2:$AH$3476,31,0),"-")</f>
        <v>-</v>
      </c>
      <c r="AF2585" s="1" t="str">
        <f>IFERROR(VLOOKUP(A2585,'[1]For Report Q-2 '!$A$2:$AH$3476,32,0),"-")</f>
        <v>-</v>
      </c>
      <c r="AG2585" s="2" t="str">
        <f>IFERROR(VLOOKUP(A2585,'[1]For Report Q-2 '!$A$2:$AH$3476,33,0),"-")</f>
        <v>-</v>
      </c>
      <c r="AH2585" s="1" t="str">
        <f t="shared" si="40"/>
        <v>--</v>
      </c>
      <c r="AI2585" t="e">
        <v>#N/A</v>
      </c>
      <c r="AJ2585" t="e">
        <v>#N/A</v>
      </c>
      <c r="AK2585" t="e">
        <v>#N/A</v>
      </c>
    </row>
    <row r="2586" spans="1:37" x14ac:dyDescent="0.25">
      <c r="A2586" s="15">
        <v>9103938</v>
      </c>
      <c r="B2586" s="15" t="s">
        <v>739</v>
      </c>
      <c r="C2586" s="16">
        <v>44853</v>
      </c>
      <c r="D2586" s="15" t="s">
        <v>28</v>
      </c>
      <c r="E2586" s="1" t="s">
        <v>86</v>
      </c>
      <c r="F2586" s="15" t="s">
        <v>46</v>
      </c>
      <c r="G2586" s="1" t="s">
        <v>28</v>
      </c>
      <c r="H2586" s="17">
        <v>503.1</v>
      </c>
      <c r="I2586" s="18">
        <v>5.0309999999999999E-3</v>
      </c>
      <c r="J2586" s="1">
        <v>9078413</v>
      </c>
      <c r="K2586" s="1" t="s">
        <v>739</v>
      </c>
      <c r="L2586" s="19">
        <v>10290177.759199969</v>
      </c>
      <c r="M2586" s="1" t="s">
        <v>67</v>
      </c>
      <c r="N2586" s="1" t="s">
        <v>86</v>
      </c>
      <c r="O2586" s="1" t="s">
        <v>32</v>
      </c>
      <c r="P2586" s="20">
        <v>9078413</v>
      </c>
      <c r="Q2586" s="1" t="s">
        <v>340</v>
      </c>
      <c r="R2586" s="1" t="s">
        <v>89</v>
      </c>
      <c r="S2586" s="1" t="s">
        <v>80</v>
      </c>
      <c r="T2586" s="18">
        <f>IFERROR(VLOOKUP(A2586,'[1]For Report Q-2 '!$A$2:$T$3476,20,0),"-")</f>
        <v>5.0309999999999999E-3</v>
      </c>
      <c r="U2586" s="55">
        <f>IFERROR(VLOOKUP(A2586,'[1]For Report Q-2 '!$A$2:$U$3476,21,0),"-")</f>
        <v>0</v>
      </c>
      <c r="V2586" s="2" t="str">
        <f>IFERROR(VLOOKUP(A2586,'[1]For Report Q-2 '!$A$2:$V$3476,22,0),"-")</f>
        <v>-</v>
      </c>
      <c r="W2586" s="1">
        <f>IFERROR(VLOOKUP(A2586,'[1]For Report Q-2 '!$A$2:$W$3476,23,0),"-")</f>
        <v>0</v>
      </c>
      <c r="X2586" s="1"/>
      <c r="Y2586" s="1"/>
      <c r="Z2586" s="2" t="str">
        <f>IFERROR(VLOOKUP(A2586,'[1]For Report Q-2 '!$A$2:$Z$3476,26,0),"-")</f>
        <v>-</v>
      </c>
      <c r="AA2586" s="1" t="str">
        <f>IFERROR(VLOOKUP(A2586,'[1]For Report Q-2 '!$A$2:$AH$3476,27,0),"-")</f>
        <v>-</v>
      </c>
      <c r="AB2586" s="1" t="str">
        <f>IFERROR(VLOOKUP(A2586,'[1]For Report Q-2 '!$A$2:$AH$3476,28,0),"-")</f>
        <v>-</v>
      </c>
      <c r="AC2586" s="2" t="str">
        <f>IFERROR(VLOOKUP(A2586,'[1]For Report Q-2 '!$A$2:$AH$3476,29,0),"-")</f>
        <v>-</v>
      </c>
      <c r="AD2586" s="2" t="str">
        <f>IFERROR(VLOOKUP(A2586,'[1]For Report Q-2 '!$A$2:$AH$3476,30,0),"-")</f>
        <v>-</v>
      </c>
      <c r="AE2586" s="1" t="str">
        <f>IFERROR(VLOOKUP(A2586,'[1]For Report Q-2 '!$A$2:$AH$3476,31,0),"-")</f>
        <v>-</v>
      </c>
      <c r="AF2586" s="1" t="str">
        <f>IFERROR(VLOOKUP(A2586,'[1]For Report Q-2 '!$A$2:$AH$3476,32,0),"-")</f>
        <v>-</v>
      </c>
      <c r="AG2586" s="2" t="str">
        <f>IFERROR(VLOOKUP(A2586,'[1]For Report Q-2 '!$A$2:$AH$3476,33,0),"-")</f>
        <v>-</v>
      </c>
      <c r="AH2586" s="1" t="str">
        <f t="shared" si="40"/>
        <v>--</v>
      </c>
      <c r="AI2586" t="e">
        <v>#N/A</v>
      </c>
      <c r="AJ2586" t="e">
        <v>#N/A</v>
      </c>
      <c r="AK2586" t="e">
        <v>#N/A</v>
      </c>
    </row>
    <row r="2587" spans="1:37" x14ac:dyDescent="0.25">
      <c r="A2587" s="15">
        <v>9104345</v>
      </c>
      <c r="B2587" s="15" t="s">
        <v>739</v>
      </c>
      <c r="C2587" s="16">
        <v>44866</v>
      </c>
      <c r="D2587" s="15" t="s">
        <v>70</v>
      </c>
      <c r="E2587" s="1" t="s">
        <v>86</v>
      </c>
      <c r="F2587" s="15" t="s">
        <v>46</v>
      </c>
      <c r="G2587" s="1" t="s">
        <v>70</v>
      </c>
      <c r="H2587" s="17">
        <v>37665</v>
      </c>
      <c r="I2587" s="18">
        <v>0.37664999999999998</v>
      </c>
      <c r="J2587" s="1">
        <v>9078413</v>
      </c>
      <c r="K2587" s="1" t="s">
        <v>739</v>
      </c>
      <c r="L2587" s="19">
        <v>10290177.759199969</v>
      </c>
      <c r="M2587" s="1" t="s">
        <v>67</v>
      </c>
      <c r="N2587" s="1" t="s">
        <v>86</v>
      </c>
      <c r="O2587" s="1" t="s">
        <v>71</v>
      </c>
      <c r="P2587" s="20">
        <v>9078413</v>
      </c>
      <c r="Q2587" s="1" t="s">
        <v>340</v>
      </c>
      <c r="R2587" s="1" t="s">
        <v>89</v>
      </c>
      <c r="S2587" s="1" t="s">
        <v>80</v>
      </c>
      <c r="T2587" s="18">
        <f>IFERROR(VLOOKUP(A2587,'[1]For Report Q-2 '!$A$2:$T$3476,20,0),"-")</f>
        <v>0.37664999999999998</v>
      </c>
      <c r="U2587" s="55">
        <f>IFERROR(VLOOKUP(A2587,'[1]For Report Q-2 '!$A$2:$U$3476,21,0),"-")</f>
        <v>0</v>
      </c>
      <c r="V2587" s="2" t="str">
        <f>IFERROR(VLOOKUP(A2587,'[1]For Report Q-2 '!$A$2:$V$3476,22,0),"-")</f>
        <v>-</v>
      </c>
      <c r="W2587" s="1">
        <f>IFERROR(VLOOKUP(A2587,'[1]For Report Q-2 '!$A$2:$W$3476,23,0),"-")</f>
        <v>0</v>
      </c>
      <c r="X2587" s="1"/>
      <c r="Y2587" s="1"/>
      <c r="Z2587" s="2" t="str">
        <f>IFERROR(VLOOKUP(A2587,'[1]For Report Q-2 '!$A$2:$Z$3476,26,0),"-")</f>
        <v>-</v>
      </c>
      <c r="AA2587" s="1" t="str">
        <f>IFERROR(VLOOKUP(A2587,'[1]For Report Q-2 '!$A$2:$AH$3476,27,0),"-")</f>
        <v>-</v>
      </c>
      <c r="AB2587" s="1" t="str">
        <f>IFERROR(VLOOKUP(A2587,'[1]For Report Q-2 '!$A$2:$AH$3476,28,0),"-")</f>
        <v>-</v>
      </c>
      <c r="AC2587" s="2" t="str">
        <f>IFERROR(VLOOKUP(A2587,'[1]For Report Q-2 '!$A$2:$AH$3476,29,0),"-")</f>
        <v>-</v>
      </c>
      <c r="AD2587" s="2" t="str">
        <f>IFERROR(VLOOKUP(A2587,'[1]For Report Q-2 '!$A$2:$AH$3476,30,0),"-")</f>
        <v>-</v>
      </c>
      <c r="AE2587" s="1" t="str">
        <f>IFERROR(VLOOKUP(A2587,'[1]For Report Q-2 '!$A$2:$AH$3476,31,0),"-")</f>
        <v>-</v>
      </c>
      <c r="AF2587" s="1" t="str">
        <f>IFERROR(VLOOKUP(A2587,'[1]For Report Q-2 '!$A$2:$AH$3476,32,0),"-")</f>
        <v>-</v>
      </c>
      <c r="AG2587" s="2" t="str">
        <f>IFERROR(VLOOKUP(A2587,'[1]For Report Q-2 '!$A$2:$AH$3476,33,0),"-")</f>
        <v>-</v>
      </c>
      <c r="AH2587" s="1" t="str">
        <f t="shared" si="40"/>
        <v>--</v>
      </c>
      <c r="AI2587" t="e">
        <v>#N/A</v>
      </c>
      <c r="AJ2587" t="e">
        <v>#N/A</v>
      </c>
      <c r="AK2587" t="e">
        <v>#N/A</v>
      </c>
    </row>
    <row r="2588" spans="1:37" x14ac:dyDescent="0.25">
      <c r="A2588" s="15">
        <v>9104697</v>
      </c>
      <c r="B2588" s="15" t="s">
        <v>739</v>
      </c>
      <c r="C2588" s="16">
        <v>44848</v>
      </c>
      <c r="D2588" s="15" t="s">
        <v>70</v>
      </c>
      <c r="E2588" s="1" t="s">
        <v>86</v>
      </c>
      <c r="F2588" s="15" t="s">
        <v>46</v>
      </c>
      <c r="G2588" s="1" t="s">
        <v>70</v>
      </c>
      <c r="H2588" s="17">
        <v>910.05</v>
      </c>
      <c r="I2588" s="18">
        <v>9.1004999999999992E-3</v>
      </c>
      <c r="J2588" s="1">
        <v>9078413</v>
      </c>
      <c r="K2588" s="1" t="s">
        <v>739</v>
      </c>
      <c r="L2588" s="19">
        <v>10290177.759199969</v>
      </c>
      <c r="M2588" s="1" t="s">
        <v>67</v>
      </c>
      <c r="N2588" s="1" t="s">
        <v>86</v>
      </c>
      <c r="O2588" s="1" t="s">
        <v>71</v>
      </c>
      <c r="P2588" s="20">
        <v>9078413</v>
      </c>
      <c r="Q2588" s="1" t="s">
        <v>340</v>
      </c>
      <c r="R2588" s="1" t="s">
        <v>89</v>
      </c>
      <c r="S2588" s="1" t="s">
        <v>80</v>
      </c>
      <c r="T2588" s="18">
        <f>IFERROR(VLOOKUP(A2588,'[1]For Report Q-2 '!$A$2:$T$3476,20,0),"-")</f>
        <v>9.1004999999999992E-3</v>
      </c>
      <c r="U2588" s="55">
        <f>IFERROR(VLOOKUP(A2588,'[1]For Report Q-2 '!$A$2:$U$3476,21,0),"-")</f>
        <v>0</v>
      </c>
      <c r="V2588" s="2" t="str">
        <f>IFERROR(VLOOKUP(A2588,'[1]For Report Q-2 '!$A$2:$V$3476,22,0),"-")</f>
        <v>-</v>
      </c>
      <c r="W2588" s="1">
        <f>IFERROR(VLOOKUP(A2588,'[1]For Report Q-2 '!$A$2:$W$3476,23,0),"-")</f>
        <v>0</v>
      </c>
      <c r="X2588" s="1"/>
      <c r="Y2588" s="1"/>
      <c r="Z2588" s="2" t="str">
        <f>IFERROR(VLOOKUP(A2588,'[1]For Report Q-2 '!$A$2:$Z$3476,26,0),"-")</f>
        <v>-</v>
      </c>
      <c r="AA2588" s="1" t="str">
        <f>IFERROR(VLOOKUP(A2588,'[1]For Report Q-2 '!$A$2:$AH$3476,27,0),"-")</f>
        <v>-</v>
      </c>
      <c r="AB2588" s="1" t="str">
        <f>IFERROR(VLOOKUP(A2588,'[1]For Report Q-2 '!$A$2:$AH$3476,28,0),"-")</f>
        <v>-</v>
      </c>
      <c r="AC2588" s="2" t="str">
        <f>IFERROR(VLOOKUP(A2588,'[1]For Report Q-2 '!$A$2:$AH$3476,29,0),"-")</f>
        <v>-</v>
      </c>
      <c r="AD2588" s="2" t="str">
        <f>IFERROR(VLOOKUP(A2588,'[1]For Report Q-2 '!$A$2:$AH$3476,30,0),"-")</f>
        <v>-</v>
      </c>
      <c r="AE2588" s="1" t="str">
        <f>IFERROR(VLOOKUP(A2588,'[1]For Report Q-2 '!$A$2:$AH$3476,31,0),"-")</f>
        <v>-</v>
      </c>
      <c r="AF2588" s="1" t="str">
        <f>IFERROR(VLOOKUP(A2588,'[1]For Report Q-2 '!$A$2:$AH$3476,32,0),"-")</f>
        <v>-</v>
      </c>
      <c r="AG2588" s="2" t="str">
        <f>IFERROR(VLOOKUP(A2588,'[1]For Report Q-2 '!$A$2:$AH$3476,33,0),"-")</f>
        <v>-</v>
      </c>
      <c r="AH2588" s="1" t="str">
        <f t="shared" si="40"/>
        <v>--</v>
      </c>
      <c r="AI2588" t="e">
        <v>#N/A</v>
      </c>
      <c r="AJ2588" t="e">
        <v>#N/A</v>
      </c>
      <c r="AK2588" t="e">
        <v>#N/A</v>
      </c>
    </row>
    <row r="2589" spans="1:37" x14ac:dyDescent="0.25">
      <c r="A2589" s="15">
        <v>9104790</v>
      </c>
      <c r="B2589" s="15" t="s">
        <v>739</v>
      </c>
      <c r="C2589" s="16">
        <v>44879</v>
      </c>
      <c r="D2589" s="15" t="s">
        <v>28</v>
      </c>
      <c r="E2589" s="1" t="s">
        <v>86</v>
      </c>
      <c r="F2589" s="15" t="s">
        <v>46</v>
      </c>
      <c r="G2589" s="1" t="s">
        <v>28</v>
      </c>
      <c r="H2589" s="17">
        <v>854.15</v>
      </c>
      <c r="I2589" s="18">
        <v>8.5415000000000005E-3</v>
      </c>
      <c r="J2589" s="1">
        <v>9078413</v>
      </c>
      <c r="K2589" s="1" t="s">
        <v>739</v>
      </c>
      <c r="L2589" s="19">
        <v>10290177.759199969</v>
      </c>
      <c r="M2589" s="1" t="s">
        <v>67</v>
      </c>
      <c r="N2589" s="1" t="s">
        <v>86</v>
      </c>
      <c r="O2589" s="1" t="s">
        <v>32</v>
      </c>
      <c r="P2589" s="20">
        <v>9078413</v>
      </c>
      <c r="Q2589" s="1" t="s">
        <v>340</v>
      </c>
      <c r="R2589" s="1" t="s">
        <v>89</v>
      </c>
      <c r="S2589" s="1" t="s">
        <v>80</v>
      </c>
      <c r="T2589" s="18">
        <f>IFERROR(VLOOKUP(A2589,'[1]For Report Q-2 '!$A$2:$T$3476,20,0),"-")</f>
        <v>8.5415000000000005E-3</v>
      </c>
      <c r="U2589" s="55">
        <f>IFERROR(VLOOKUP(A2589,'[1]For Report Q-2 '!$A$2:$U$3476,21,0),"-")</f>
        <v>0</v>
      </c>
      <c r="V2589" s="2" t="str">
        <f>IFERROR(VLOOKUP(A2589,'[1]For Report Q-2 '!$A$2:$V$3476,22,0),"-")</f>
        <v>-</v>
      </c>
      <c r="W2589" s="1">
        <f>IFERROR(VLOOKUP(A2589,'[1]For Report Q-2 '!$A$2:$W$3476,23,0),"-")</f>
        <v>0</v>
      </c>
      <c r="X2589" s="1"/>
      <c r="Y2589" s="1"/>
      <c r="Z2589" s="2" t="str">
        <f>IFERROR(VLOOKUP(A2589,'[1]For Report Q-2 '!$A$2:$Z$3476,26,0),"-")</f>
        <v>-</v>
      </c>
      <c r="AA2589" s="1" t="str">
        <f>IFERROR(VLOOKUP(A2589,'[1]For Report Q-2 '!$A$2:$AH$3476,27,0),"-")</f>
        <v>-</v>
      </c>
      <c r="AB2589" s="1" t="str">
        <f>IFERROR(VLOOKUP(A2589,'[1]For Report Q-2 '!$A$2:$AH$3476,28,0),"-")</f>
        <v>-</v>
      </c>
      <c r="AC2589" s="2" t="str">
        <f>IFERROR(VLOOKUP(A2589,'[1]For Report Q-2 '!$A$2:$AH$3476,29,0),"-")</f>
        <v>-</v>
      </c>
      <c r="AD2589" s="2" t="str">
        <f>IFERROR(VLOOKUP(A2589,'[1]For Report Q-2 '!$A$2:$AH$3476,30,0),"-")</f>
        <v>-</v>
      </c>
      <c r="AE2589" s="1" t="str">
        <f>IFERROR(VLOOKUP(A2589,'[1]For Report Q-2 '!$A$2:$AH$3476,31,0),"-")</f>
        <v>-</v>
      </c>
      <c r="AF2589" s="1" t="str">
        <f>IFERROR(VLOOKUP(A2589,'[1]For Report Q-2 '!$A$2:$AH$3476,32,0),"-")</f>
        <v>-</v>
      </c>
      <c r="AG2589" s="2" t="str">
        <f>IFERROR(VLOOKUP(A2589,'[1]For Report Q-2 '!$A$2:$AH$3476,33,0),"-")</f>
        <v>-</v>
      </c>
      <c r="AH2589" s="1" t="str">
        <f t="shared" si="40"/>
        <v>--</v>
      </c>
      <c r="AI2589" t="e">
        <v>#N/A</v>
      </c>
      <c r="AJ2589" t="e">
        <v>#N/A</v>
      </c>
      <c r="AK2589" t="e">
        <v>#N/A</v>
      </c>
    </row>
    <row r="2590" spans="1:37" x14ac:dyDescent="0.25">
      <c r="A2590" s="15">
        <v>9104791</v>
      </c>
      <c r="B2590" s="15" t="s">
        <v>739</v>
      </c>
      <c r="C2590" s="16">
        <v>44879</v>
      </c>
      <c r="D2590" s="15" t="s">
        <v>28</v>
      </c>
      <c r="E2590" s="1" t="s">
        <v>86</v>
      </c>
      <c r="F2590" s="15" t="s">
        <v>46</v>
      </c>
      <c r="G2590" s="1" t="s">
        <v>28</v>
      </c>
      <c r="H2590" s="17">
        <v>854.15</v>
      </c>
      <c r="I2590" s="18">
        <v>8.5415000000000005E-3</v>
      </c>
      <c r="J2590" s="1">
        <v>9078413</v>
      </c>
      <c r="K2590" s="1" t="s">
        <v>739</v>
      </c>
      <c r="L2590" s="19">
        <v>10290177.759199969</v>
      </c>
      <c r="M2590" s="1" t="s">
        <v>67</v>
      </c>
      <c r="N2590" s="1" t="s">
        <v>86</v>
      </c>
      <c r="O2590" s="1" t="s">
        <v>32</v>
      </c>
      <c r="P2590" s="20">
        <v>9078413</v>
      </c>
      <c r="Q2590" s="1" t="s">
        <v>340</v>
      </c>
      <c r="R2590" s="1" t="s">
        <v>89</v>
      </c>
      <c r="S2590" s="1" t="s">
        <v>80</v>
      </c>
      <c r="T2590" s="18">
        <f>IFERROR(VLOOKUP(A2590,'[1]For Report Q-2 '!$A$2:$T$3476,20,0),"-")</f>
        <v>8.5415000000000005E-3</v>
      </c>
      <c r="U2590" s="55">
        <f>IFERROR(VLOOKUP(A2590,'[1]For Report Q-2 '!$A$2:$U$3476,21,0),"-")</f>
        <v>0</v>
      </c>
      <c r="V2590" s="2" t="str">
        <f>IFERROR(VLOOKUP(A2590,'[1]For Report Q-2 '!$A$2:$V$3476,22,0),"-")</f>
        <v>-</v>
      </c>
      <c r="W2590" s="1">
        <f>IFERROR(VLOOKUP(A2590,'[1]For Report Q-2 '!$A$2:$W$3476,23,0),"-")</f>
        <v>0</v>
      </c>
      <c r="X2590" s="1"/>
      <c r="Y2590" s="1"/>
      <c r="Z2590" s="2" t="str">
        <f>IFERROR(VLOOKUP(A2590,'[1]For Report Q-2 '!$A$2:$Z$3476,26,0),"-")</f>
        <v>-</v>
      </c>
      <c r="AA2590" s="1" t="str">
        <f>IFERROR(VLOOKUP(A2590,'[1]For Report Q-2 '!$A$2:$AH$3476,27,0),"-")</f>
        <v>-</v>
      </c>
      <c r="AB2590" s="1" t="str">
        <f>IFERROR(VLOOKUP(A2590,'[1]For Report Q-2 '!$A$2:$AH$3476,28,0),"-")</f>
        <v>-</v>
      </c>
      <c r="AC2590" s="2" t="str">
        <f>IFERROR(VLOOKUP(A2590,'[1]For Report Q-2 '!$A$2:$AH$3476,29,0),"-")</f>
        <v>-</v>
      </c>
      <c r="AD2590" s="2" t="str">
        <f>IFERROR(VLOOKUP(A2590,'[1]For Report Q-2 '!$A$2:$AH$3476,30,0),"-")</f>
        <v>-</v>
      </c>
      <c r="AE2590" s="1" t="str">
        <f>IFERROR(VLOOKUP(A2590,'[1]For Report Q-2 '!$A$2:$AH$3476,31,0),"-")</f>
        <v>-</v>
      </c>
      <c r="AF2590" s="1" t="str">
        <f>IFERROR(VLOOKUP(A2590,'[1]For Report Q-2 '!$A$2:$AH$3476,32,0),"-")</f>
        <v>-</v>
      </c>
      <c r="AG2590" s="2" t="str">
        <f>IFERROR(VLOOKUP(A2590,'[1]For Report Q-2 '!$A$2:$AH$3476,33,0),"-")</f>
        <v>-</v>
      </c>
      <c r="AH2590" s="1" t="str">
        <f t="shared" si="40"/>
        <v>--</v>
      </c>
      <c r="AI2590" t="e">
        <v>#N/A</v>
      </c>
      <c r="AJ2590" t="e">
        <v>#N/A</v>
      </c>
      <c r="AK2590" t="e">
        <v>#N/A</v>
      </c>
    </row>
    <row r="2591" spans="1:37" x14ac:dyDescent="0.25">
      <c r="A2591" s="15">
        <v>9104794</v>
      </c>
      <c r="B2591" s="15" t="s">
        <v>739</v>
      </c>
      <c r="C2591" s="16">
        <v>44879</v>
      </c>
      <c r="D2591" s="15" t="s">
        <v>28</v>
      </c>
      <c r="E2591" s="1" t="s">
        <v>86</v>
      </c>
      <c r="F2591" s="15" t="s">
        <v>46</v>
      </c>
      <c r="G2591" s="1" t="s">
        <v>28</v>
      </c>
      <c r="H2591" s="17">
        <v>854.15</v>
      </c>
      <c r="I2591" s="18">
        <v>8.5415000000000005E-3</v>
      </c>
      <c r="J2591" s="1">
        <v>9078413</v>
      </c>
      <c r="K2591" s="1" t="s">
        <v>739</v>
      </c>
      <c r="L2591" s="19">
        <v>10290177.759199969</v>
      </c>
      <c r="M2591" s="1" t="s">
        <v>67</v>
      </c>
      <c r="N2591" s="1" t="s">
        <v>86</v>
      </c>
      <c r="O2591" s="1" t="s">
        <v>32</v>
      </c>
      <c r="P2591" s="20">
        <v>9078413</v>
      </c>
      <c r="Q2591" s="1" t="s">
        <v>340</v>
      </c>
      <c r="R2591" s="1" t="s">
        <v>89</v>
      </c>
      <c r="S2591" s="1" t="s">
        <v>80</v>
      </c>
      <c r="T2591" s="18">
        <f>IFERROR(VLOOKUP(A2591,'[1]For Report Q-2 '!$A$2:$T$3476,20,0),"-")</f>
        <v>8.5415000000000005E-3</v>
      </c>
      <c r="U2591" s="55">
        <f>IFERROR(VLOOKUP(A2591,'[1]For Report Q-2 '!$A$2:$U$3476,21,0),"-")</f>
        <v>0</v>
      </c>
      <c r="V2591" s="2" t="str">
        <f>IFERROR(VLOOKUP(A2591,'[1]For Report Q-2 '!$A$2:$V$3476,22,0),"-")</f>
        <v>-</v>
      </c>
      <c r="W2591" s="1">
        <f>IFERROR(VLOOKUP(A2591,'[1]For Report Q-2 '!$A$2:$W$3476,23,0),"-")</f>
        <v>0</v>
      </c>
      <c r="X2591" s="1"/>
      <c r="Y2591" s="1"/>
      <c r="Z2591" s="2" t="str">
        <f>IFERROR(VLOOKUP(A2591,'[1]For Report Q-2 '!$A$2:$Z$3476,26,0),"-")</f>
        <v>-</v>
      </c>
      <c r="AA2591" s="1" t="str">
        <f>IFERROR(VLOOKUP(A2591,'[1]For Report Q-2 '!$A$2:$AH$3476,27,0),"-")</f>
        <v>-</v>
      </c>
      <c r="AB2591" s="1" t="str">
        <f>IFERROR(VLOOKUP(A2591,'[1]For Report Q-2 '!$A$2:$AH$3476,28,0),"-")</f>
        <v>-</v>
      </c>
      <c r="AC2591" s="2" t="str">
        <f>IFERROR(VLOOKUP(A2591,'[1]For Report Q-2 '!$A$2:$AH$3476,29,0),"-")</f>
        <v>-</v>
      </c>
      <c r="AD2591" s="2" t="str">
        <f>IFERROR(VLOOKUP(A2591,'[1]For Report Q-2 '!$A$2:$AH$3476,30,0),"-")</f>
        <v>-</v>
      </c>
      <c r="AE2591" s="1" t="str">
        <f>IFERROR(VLOOKUP(A2591,'[1]For Report Q-2 '!$A$2:$AH$3476,31,0),"-")</f>
        <v>-</v>
      </c>
      <c r="AF2591" s="1" t="str">
        <f>IFERROR(VLOOKUP(A2591,'[1]For Report Q-2 '!$A$2:$AH$3476,32,0),"-")</f>
        <v>-</v>
      </c>
      <c r="AG2591" s="2" t="str">
        <f>IFERROR(VLOOKUP(A2591,'[1]For Report Q-2 '!$A$2:$AH$3476,33,0),"-")</f>
        <v>-</v>
      </c>
      <c r="AH2591" s="1" t="str">
        <f t="shared" si="40"/>
        <v>--</v>
      </c>
      <c r="AI2591" t="e">
        <v>#N/A</v>
      </c>
      <c r="AJ2591" t="e">
        <v>#N/A</v>
      </c>
      <c r="AK2591" t="e">
        <v>#N/A</v>
      </c>
    </row>
    <row r="2592" spans="1:37" x14ac:dyDescent="0.25">
      <c r="A2592" s="15">
        <v>9104795</v>
      </c>
      <c r="B2592" s="15" t="s">
        <v>739</v>
      </c>
      <c r="C2592" s="16">
        <v>44879</v>
      </c>
      <c r="D2592" s="15" t="s">
        <v>28</v>
      </c>
      <c r="E2592" s="1" t="s">
        <v>86</v>
      </c>
      <c r="F2592" s="15" t="s">
        <v>46</v>
      </c>
      <c r="G2592" s="1" t="s">
        <v>28</v>
      </c>
      <c r="H2592" s="17">
        <v>854.15</v>
      </c>
      <c r="I2592" s="18">
        <v>8.5415000000000005E-3</v>
      </c>
      <c r="J2592" s="1">
        <v>9078413</v>
      </c>
      <c r="K2592" s="1" t="s">
        <v>739</v>
      </c>
      <c r="L2592" s="19">
        <v>10290177.759199969</v>
      </c>
      <c r="M2592" s="1" t="s">
        <v>67</v>
      </c>
      <c r="N2592" s="1" t="s">
        <v>86</v>
      </c>
      <c r="O2592" s="1" t="s">
        <v>32</v>
      </c>
      <c r="P2592" s="20">
        <v>9078413</v>
      </c>
      <c r="Q2592" s="1" t="s">
        <v>340</v>
      </c>
      <c r="R2592" s="1" t="s">
        <v>89</v>
      </c>
      <c r="S2592" s="1" t="s">
        <v>80</v>
      </c>
      <c r="T2592" s="18">
        <f>IFERROR(VLOOKUP(A2592,'[1]For Report Q-2 '!$A$2:$T$3476,20,0),"-")</f>
        <v>8.5415000000000005E-3</v>
      </c>
      <c r="U2592" s="55">
        <f>IFERROR(VLOOKUP(A2592,'[1]For Report Q-2 '!$A$2:$U$3476,21,0),"-")</f>
        <v>0</v>
      </c>
      <c r="V2592" s="2" t="str">
        <f>IFERROR(VLOOKUP(A2592,'[1]For Report Q-2 '!$A$2:$V$3476,22,0),"-")</f>
        <v>-</v>
      </c>
      <c r="W2592" s="1">
        <f>IFERROR(VLOOKUP(A2592,'[1]For Report Q-2 '!$A$2:$W$3476,23,0),"-")</f>
        <v>0</v>
      </c>
      <c r="X2592" s="1"/>
      <c r="Y2592" s="1"/>
      <c r="Z2592" s="2" t="str">
        <f>IFERROR(VLOOKUP(A2592,'[1]For Report Q-2 '!$A$2:$Z$3476,26,0),"-")</f>
        <v>-</v>
      </c>
      <c r="AA2592" s="1" t="str">
        <f>IFERROR(VLOOKUP(A2592,'[1]For Report Q-2 '!$A$2:$AH$3476,27,0),"-")</f>
        <v>-</v>
      </c>
      <c r="AB2592" s="1" t="str">
        <f>IFERROR(VLOOKUP(A2592,'[1]For Report Q-2 '!$A$2:$AH$3476,28,0),"-")</f>
        <v>-</v>
      </c>
      <c r="AC2592" s="2" t="str">
        <f>IFERROR(VLOOKUP(A2592,'[1]For Report Q-2 '!$A$2:$AH$3476,29,0),"-")</f>
        <v>-</v>
      </c>
      <c r="AD2592" s="2" t="str">
        <f>IFERROR(VLOOKUP(A2592,'[1]For Report Q-2 '!$A$2:$AH$3476,30,0),"-")</f>
        <v>-</v>
      </c>
      <c r="AE2592" s="1" t="str">
        <f>IFERROR(VLOOKUP(A2592,'[1]For Report Q-2 '!$A$2:$AH$3476,31,0),"-")</f>
        <v>-</v>
      </c>
      <c r="AF2592" s="1" t="str">
        <f>IFERROR(VLOOKUP(A2592,'[1]For Report Q-2 '!$A$2:$AH$3476,32,0),"-")</f>
        <v>-</v>
      </c>
      <c r="AG2592" s="2" t="str">
        <f>IFERROR(VLOOKUP(A2592,'[1]For Report Q-2 '!$A$2:$AH$3476,33,0),"-")</f>
        <v>-</v>
      </c>
      <c r="AH2592" s="1" t="str">
        <f t="shared" si="40"/>
        <v>--</v>
      </c>
      <c r="AI2592" t="e">
        <v>#N/A</v>
      </c>
      <c r="AJ2592" t="e">
        <v>#N/A</v>
      </c>
      <c r="AK2592" t="e">
        <v>#N/A</v>
      </c>
    </row>
    <row r="2593" spans="1:37" x14ac:dyDescent="0.25">
      <c r="A2593" s="15">
        <v>9104796</v>
      </c>
      <c r="B2593" s="15" t="s">
        <v>739</v>
      </c>
      <c r="C2593" s="16">
        <v>44879</v>
      </c>
      <c r="D2593" s="15" t="s">
        <v>28</v>
      </c>
      <c r="E2593" s="1" t="s">
        <v>86</v>
      </c>
      <c r="F2593" s="15" t="s">
        <v>46</v>
      </c>
      <c r="G2593" s="1" t="s">
        <v>28</v>
      </c>
      <c r="H2593" s="17">
        <v>854.15</v>
      </c>
      <c r="I2593" s="18">
        <v>8.5415000000000005E-3</v>
      </c>
      <c r="J2593" s="1">
        <v>9078413</v>
      </c>
      <c r="K2593" s="1" t="s">
        <v>739</v>
      </c>
      <c r="L2593" s="19">
        <v>10290177.759199969</v>
      </c>
      <c r="M2593" s="1" t="s">
        <v>67</v>
      </c>
      <c r="N2593" s="1" t="s">
        <v>86</v>
      </c>
      <c r="O2593" s="1" t="s">
        <v>32</v>
      </c>
      <c r="P2593" s="20">
        <v>9078413</v>
      </c>
      <c r="Q2593" s="1" t="s">
        <v>340</v>
      </c>
      <c r="R2593" s="1" t="s">
        <v>89</v>
      </c>
      <c r="S2593" s="1" t="s">
        <v>80</v>
      </c>
      <c r="T2593" s="18">
        <f>IFERROR(VLOOKUP(A2593,'[1]For Report Q-2 '!$A$2:$T$3476,20,0),"-")</f>
        <v>8.5415000000000005E-3</v>
      </c>
      <c r="U2593" s="55">
        <f>IFERROR(VLOOKUP(A2593,'[1]For Report Q-2 '!$A$2:$U$3476,21,0),"-")</f>
        <v>0</v>
      </c>
      <c r="V2593" s="2" t="str">
        <f>IFERROR(VLOOKUP(A2593,'[1]For Report Q-2 '!$A$2:$V$3476,22,0),"-")</f>
        <v>-</v>
      </c>
      <c r="W2593" s="1">
        <f>IFERROR(VLOOKUP(A2593,'[1]For Report Q-2 '!$A$2:$W$3476,23,0),"-")</f>
        <v>0</v>
      </c>
      <c r="X2593" s="1"/>
      <c r="Y2593" s="1"/>
      <c r="Z2593" s="2" t="str">
        <f>IFERROR(VLOOKUP(A2593,'[1]For Report Q-2 '!$A$2:$Z$3476,26,0),"-")</f>
        <v>-</v>
      </c>
      <c r="AA2593" s="1" t="str">
        <f>IFERROR(VLOOKUP(A2593,'[1]For Report Q-2 '!$A$2:$AH$3476,27,0),"-")</f>
        <v>-</v>
      </c>
      <c r="AB2593" s="1" t="str">
        <f>IFERROR(VLOOKUP(A2593,'[1]For Report Q-2 '!$A$2:$AH$3476,28,0),"-")</f>
        <v>-</v>
      </c>
      <c r="AC2593" s="2" t="str">
        <f>IFERROR(VLOOKUP(A2593,'[1]For Report Q-2 '!$A$2:$AH$3476,29,0),"-")</f>
        <v>-</v>
      </c>
      <c r="AD2593" s="2" t="str">
        <f>IFERROR(VLOOKUP(A2593,'[1]For Report Q-2 '!$A$2:$AH$3476,30,0),"-")</f>
        <v>-</v>
      </c>
      <c r="AE2593" s="1" t="str">
        <f>IFERROR(VLOOKUP(A2593,'[1]For Report Q-2 '!$A$2:$AH$3476,31,0),"-")</f>
        <v>-</v>
      </c>
      <c r="AF2593" s="1" t="str">
        <f>IFERROR(VLOOKUP(A2593,'[1]For Report Q-2 '!$A$2:$AH$3476,32,0),"-")</f>
        <v>-</v>
      </c>
      <c r="AG2593" s="2" t="str">
        <f>IFERROR(VLOOKUP(A2593,'[1]For Report Q-2 '!$A$2:$AH$3476,33,0),"-")</f>
        <v>-</v>
      </c>
      <c r="AH2593" s="1" t="str">
        <f t="shared" si="40"/>
        <v>--</v>
      </c>
      <c r="AI2593" t="e">
        <v>#N/A</v>
      </c>
      <c r="AJ2593" t="e">
        <v>#N/A</v>
      </c>
      <c r="AK2593" t="e">
        <v>#N/A</v>
      </c>
    </row>
    <row r="2594" spans="1:37" x14ac:dyDescent="0.25">
      <c r="A2594" s="15">
        <v>9104797</v>
      </c>
      <c r="B2594" s="15" t="s">
        <v>739</v>
      </c>
      <c r="C2594" s="16">
        <v>44879</v>
      </c>
      <c r="D2594" s="15" t="s">
        <v>28</v>
      </c>
      <c r="E2594" s="1" t="s">
        <v>86</v>
      </c>
      <c r="F2594" s="15" t="s">
        <v>46</v>
      </c>
      <c r="G2594" s="1" t="s">
        <v>28</v>
      </c>
      <c r="H2594" s="17">
        <v>854.15</v>
      </c>
      <c r="I2594" s="18">
        <v>8.5415000000000005E-3</v>
      </c>
      <c r="J2594" s="1">
        <v>9078413</v>
      </c>
      <c r="K2594" s="1" t="s">
        <v>739</v>
      </c>
      <c r="L2594" s="19">
        <v>10290177.759199969</v>
      </c>
      <c r="M2594" s="1" t="s">
        <v>67</v>
      </c>
      <c r="N2594" s="1" t="s">
        <v>86</v>
      </c>
      <c r="O2594" s="1" t="s">
        <v>32</v>
      </c>
      <c r="P2594" s="20">
        <v>9078413</v>
      </c>
      <c r="Q2594" s="1" t="s">
        <v>340</v>
      </c>
      <c r="R2594" s="1" t="s">
        <v>89</v>
      </c>
      <c r="S2594" s="1" t="s">
        <v>80</v>
      </c>
      <c r="T2594" s="18">
        <f>IFERROR(VLOOKUP(A2594,'[1]For Report Q-2 '!$A$2:$T$3476,20,0),"-")</f>
        <v>8.5415000000000005E-3</v>
      </c>
      <c r="U2594" s="55">
        <f>IFERROR(VLOOKUP(A2594,'[1]For Report Q-2 '!$A$2:$U$3476,21,0),"-")</f>
        <v>0</v>
      </c>
      <c r="V2594" s="2" t="str">
        <f>IFERROR(VLOOKUP(A2594,'[1]For Report Q-2 '!$A$2:$V$3476,22,0),"-")</f>
        <v>-</v>
      </c>
      <c r="W2594" s="1">
        <f>IFERROR(VLOOKUP(A2594,'[1]For Report Q-2 '!$A$2:$W$3476,23,0),"-")</f>
        <v>0</v>
      </c>
      <c r="X2594" s="1"/>
      <c r="Y2594" s="1"/>
      <c r="Z2594" s="2" t="str">
        <f>IFERROR(VLOOKUP(A2594,'[1]For Report Q-2 '!$A$2:$Z$3476,26,0),"-")</f>
        <v>-</v>
      </c>
      <c r="AA2594" s="1" t="str">
        <f>IFERROR(VLOOKUP(A2594,'[1]For Report Q-2 '!$A$2:$AH$3476,27,0),"-")</f>
        <v>-</v>
      </c>
      <c r="AB2594" s="1" t="str">
        <f>IFERROR(VLOOKUP(A2594,'[1]For Report Q-2 '!$A$2:$AH$3476,28,0),"-")</f>
        <v>-</v>
      </c>
      <c r="AC2594" s="2" t="str">
        <f>IFERROR(VLOOKUP(A2594,'[1]For Report Q-2 '!$A$2:$AH$3476,29,0),"-")</f>
        <v>-</v>
      </c>
      <c r="AD2594" s="2" t="str">
        <f>IFERROR(VLOOKUP(A2594,'[1]For Report Q-2 '!$A$2:$AH$3476,30,0),"-")</f>
        <v>-</v>
      </c>
      <c r="AE2594" s="1" t="str">
        <f>IFERROR(VLOOKUP(A2594,'[1]For Report Q-2 '!$A$2:$AH$3476,31,0),"-")</f>
        <v>-</v>
      </c>
      <c r="AF2594" s="1" t="str">
        <f>IFERROR(VLOOKUP(A2594,'[1]For Report Q-2 '!$A$2:$AH$3476,32,0),"-")</f>
        <v>-</v>
      </c>
      <c r="AG2594" s="2" t="str">
        <f>IFERROR(VLOOKUP(A2594,'[1]For Report Q-2 '!$A$2:$AH$3476,33,0),"-")</f>
        <v>-</v>
      </c>
      <c r="AH2594" s="1" t="str">
        <f t="shared" si="40"/>
        <v>--</v>
      </c>
      <c r="AI2594" t="e">
        <v>#N/A</v>
      </c>
      <c r="AJ2594" t="e">
        <v>#N/A</v>
      </c>
      <c r="AK2594" t="e">
        <v>#N/A</v>
      </c>
    </row>
    <row r="2595" spans="1:37" x14ac:dyDescent="0.25">
      <c r="A2595" s="15">
        <v>9104798</v>
      </c>
      <c r="B2595" s="15" t="s">
        <v>739</v>
      </c>
      <c r="C2595" s="16">
        <v>44879</v>
      </c>
      <c r="D2595" s="15" t="s">
        <v>28</v>
      </c>
      <c r="E2595" s="1" t="s">
        <v>86</v>
      </c>
      <c r="F2595" s="15" t="s">
        <v>46</v>
      </c>
      <c r="G2595" s="1" t="s">
        <v>28</v>
      </c>
      <c r="H2595" s="17">
        <v>854.15</v>
      </c>
      <c r="I2595" s="18">
        <v>8.5415000000000005E-3</v>
      </c>
      <c r="J2595" s="1">
        <v>9078413</v>
      </c>
      <c r="K2595" s="1" t="s">
        <v>739</v>
      </c>
      <c r="L2595" s="19">
        <v>10290177.759199969</v>
      </c>
      <c r="M2595" s="1" t="s">
        <v>67</v>
      </c>
      <c r="N2595" s="1" t="s">
        <v>86</v>
      </c>
      <c r="O2595" s="1" t="s">
        <v>32</v>
      </c>
      <c r="P2595" s="20">
        <v>9078413</v>
      </c>
      <c r="Q2595" s="1" t="s">
        <v>340</v>
      </c>
      <c r="R2595" s="1" t="s">
        <v>89</v>
      </c>
      <c r="S2595" s="1" t="s">
        <v>80</v>
      </c>
      <c r="T2595" s="18">
        <f>IFERROR(VLOOKUP(A2595,'[1]For Report Q-2 '!$A$2:$T$3476,20,0),"-")</f>
        <v>8.5415000000000005E-3</v>
      </c>
      <c r="U2595" s="55">
        <f>IFERROR(VLOOKUP(A2595,'[1]For Report Q-2 '!$A$2:$U$3476,21,0),"-")</f>
        <v>0</v>
      </c>
      <c r="V2595" s="2" t="str">
        <f>IFERROR(VLOOKUP(A2595,'[1]For Report Q-2 '!$A$2:$V$3476,22,0),"-")</f>
        <v>-</v>
      </c>
      <c r="W2595" s="1">
        <f>IFERROR(VLOOKUP(A2595,'[1]For Report Q-2 '!$A$2:$W$3476,23,0),"-")</f>
        <v>0</v>
      </c>
      <c r="X2595" s="1"/>
      <c r="Y2595" s="1"/>
      <c r="Z2595" s="2" t="str">
        <f>IFERROR(VLOOKUP(A2595,'[1]For Report Q-2 '!$A$2:$Z$3476,26,0),"-")</f>
        <v>-</v>
      </c>
      <c r="AA2595" s="1" t="str">
        <f>IFERROR(VLOOKUP(A2595,'[1]For Report Q-2 '!$A$2:$AH$3476,27,0),"-")</f>
        <v>-</v>
      </c>
      <c r="AB2595" s="1" t="str">
        <f>IFERROR(VLOOKUP(A2595,'[1]For Report Q-2 '!$A$2:$AH$3476,28,0),"-")</f>
        <v>-</v>
      </c>
      <c r="AC2595" s="2" t="str">
        <f>IFERROR(VLOOKUP(A2595,'[1]For Report Q-2 '!$A$2:$AH$3476,29,0),"-")</f>
        <v>-</v>
      </c>
      <c r="AD2595" s="2" t="str">
        <f>IFERROR(VLOOKUP(A2595,'[1]For Report Q-2 '!$A$2:$AH$3476,30,0),"-")</f>
        <v>-</v>
      </c>
      <c r="AE2595" s="1" t="str">
        <f>IFERROR(VLOOKUP(A2595,'[1]For Report Q-2 '!$A$2:$AH$3476,31,0),"-")</f>
        <v>-</v>
      </c>
      <c r="AF2595" s="1" t="str">
        <f>IFERROR(VLOOKUP(A2595,'[1]For Report Q-2 '!$A$2:$AH$3476,32,0),"-")</f>
        <v>-</v>
      </c>
      <c r="AG2595" s="2" t="str">
        <f>IFERROR(VLOOKUP(A2595,'[1]For Report Q-2 '!$A$2:$AH$3476,33,0),"-")</f>
        <v>-</v>
      </c>
      <c r="AH2595" s="1" t="str">
        <f t="shared" si="40"/>
        <v>--</v>
      </c>
      <c r="AI2595" t="e">
        <v>#N/A</v>
      </c>
      <c r="AJ2595" t="e">
        <v>#N/A</v>
      </c>
      <c r="AK2595" t="e">
        <v>#N/A</v>
      </c>
    </row>
    <row r="2596" spans="1:37" x14ac:dyDescent="0.25">
      <c r="A2596" s="15">
        <v>9104799</v>
      </c>
      <c r="B2596" s="15" t="s">
        <v>739</v>
      </c>
      <c r="C2596" s="16">
        <v>44879</v>
      </c>
      <c r="D2596" s="15" t="s">
        <v>28</v>
      </c>
      <c r="E2596" s="1" t="s">
        <v>86</v>
      </c>
      <c r="F2596" s="15" t="s">
        <v>46</v>
      </c>
      <c r="G2596" s="1" t="s">
        <v>28</v>
      </c>
      <c r="H2596" s="17">
        <v>854.15</v>
      </c>
      <c r="I2596" s="18">
        <v>8.5415000000000005E-3</v>
      </c>
      <c r="J2596" s="1">
        <v>9078413</v>
      </c>
      <c r="K2596" s="1" t="s">
        <v>739</v>
      </c>
      <c r="L2596" s="19">
        <v>10290177.759199969</v>
      </c>
      <c r="M2596" s="1" t="s">
        <v>67</v>
      </c>
      <c r="N2596" s="1" t="s">
        <v>86</v>
      </c>
      <c r="O2596" s="1" t="s">
        <v>32</v>
      </c>
      <c r="P2596" s="20">
        <v>9078413</v>
      </c>
      <c r="Q2596" s="1" t="s">
        <v>340</v>
      </c>
      <c r="R2596" s="1" t="s">
        <v>89</v>
      </c>
      <c r="S2596" s="1" t="s">
        <v>80</v>
      </c>
      <c r="T2596" s="18">
        <f>IFERROR(VLOOKUP(A2596,'[1]For Report Q-2 '!$A$2:$T$3476,20,0),"-")</f>
        <v>8.5415000000000005E-3</v>
      </c>
      <c r="U2596" s="55">
        <f>IFERROR(VLOOKUP(A2596,'[1]For Report Q-2 '!$A$2:$U$3476,21,0),"-")</f>
        <v>0</v>
      </c>
      <c r="V2596" s="2" t="str">
        <f>IFERROR(VLOOKUP(A2596,'[1]For Report Q-2 '!$A$2:$V$3476,22,0),"-")</f>
        <v>-</v>
      </c>
      <c r="W2596" s="1">
        <f>IFERROR(VLOOKUP(A2596,'[1]For Report Q-2 '!$A$2:$W$3476,23,0),"-")</f>
        <v>0</v>
      </c>
      <c r="X2596" s="1"/>
      <c r="Y2596" s="1"/>
      <c r="Z2596" s="2" t="str">
        <f>IFERROR(VLOOKUP(A2596,'[1]For Report Q-2 '!$A$2:$Z$3476,26,0),"-")</f>
        <v>-</v>
      </c>
      <c r="AA2596" s="1" t="str">
        <f>IFERROR(VLOOKUP(A2596,'[1]For Report Q-2 '!$A$2:$AH$3476,27,0),"-")</f>
        <v>-</v>
      </c>
      <c r="AB2596" s="1" t="str">
        <f>IFERROR(VLOOKUP(A2596,'[1]For Report Q-2 '!$A$2:$AH$3476,28,0),"-")</f>
        <v>-</v>
      </c>
      <c r="AC2596" s="2" t="str">
        <f>IFERROR(VLOOKUP(A2596,'[1]For Report Q-2 '!$A$2:$AH$3476,29,0),"-")</f>
        <v>-</v>
      </c>
      <c r="AD2596" s="2" t="str">
        <f>IFERROR(VLOOKUP(A2596,'[1]For Report Q-2 '!$A$2:$AH$3476,30,0),"-")</f>
        <v>-</v>
      </c>
      <c r="AE2596" s="1" t="str">
        <f>IFERROR(VLOOKUP(A2596,'[1]For Report Q-2 '!$A$2:$AH$3476,31,0),"-")</f>
        <v>-</v>
      </c>
      <c r="AF2596" s="1" t="str">
        <f>IFERROR(VLOOKUP(A2596,'[1]For Report Q-2 '!$A$2:$AH$3476,32,0),"-")</f>
        <v>-</v>
      </c>
      <c r="AG2596" s="2" t="str">
        <f>IFERROR(VLOOKUP(A2596,'[1]For Report Q-2 '!$A$2:$AH$3476,33,0),"-")</f>
        <v>-</v>
      </c>
      <c r="AH2596" s="1" t="str">
        <f t="shared" si="40"/>
        <v>--</v>
      </c>
      <c r="AI2596" t="e">
        <v>#N/A</v>
      </c>
      <c r="AJ2596" t="e">
        <v>#N/A</v>
      </c>
      <c r="AK2596" t="e">
        <v>#N/A</v>
      </c>
    </row>
    <row r="2597" spans="1:37" x14ac:dyDescent="0.25">
      <c r="A2597" s="15">
        <v>9104800</v>
      </c>
      <c r="B2597" s="15" t="s">
        <v>739</v>
      </c>
      <c r="C2597" s="16">
        <v>44879</v>
      </c>
      <c r="D2597" s="15" t="s">
        <v>28</v>
      </c>
      <c r="E2597" s="1" t="s">
        <v>86</v>
      </c>
      <c r="F2597" s="15" t="s">
        <v>46</v>
      </c>
      <c r="G2597" s="1" t="s">
        <v>28</v>
      </c>
      <c r="H2597" s="17">
        <v>854.15</v>
      </c>
      <c r="I2597" s="18">
        <v>8.5415000000000005E-3</v>
      </c>
      <c r="J2597" s="1">
        <v>9078413</v>
      </c>
      <c r="K2597" s="1" t="s">
        <v>739</v>
      </c>
      <c r="L2597" s="19">
        <v>10290177.759199969</v>
      </c>
      <c r="M2597" s="1" t="s">
        <v>67</v>
      </c>
      <c r="N2597" s="1" t="s">
        <v>86</v>
      </c>
      <c r="O2597" s="1" t="s">
        <v>32</v>
      </c>
      <c r="P2597" s="20">
        <v>9078413</v>
      </c>
      <c r="Q2597" s="1" t="s">
        <v>340</v>
      </c>
      <c r="R2597" s="1" t="s">
        <v>89</v>
      </c>
      <c r="S2597" s="1" t="s">
        <v>80</v>
      </c>
      <c r="T2597" s="18">
        <f>IFERROR(VLOOKUP(A2597,'[1]For Report Q-2 '!$A$2:$T$3476,20,0),"-")</f>
        <v>8.5415000000000005E-3</v>
      </c>
      <c r="U2597" s="55">
        <f>IFERROR(VLOOKUP(A2597,'[1]For Report Q-2 '!$A$2:$U$3476,21,0),"-")</f>
        <v>0</v>
      </c>
      <c r="V2597" s="2" t="str">
        <f>IFERROR(VLOOKUP(A2597,'[1]For Report Q-2 '!$A$2:$V$3476,22,0),"-")</f>
        <v>-</v>
      </c>
      <c r="W2597" s="1">
        <f>IFERROR(VLOOKUP(A2597,'[1]For Report Q-2 '!$A$2:$W$3476,23,0),"-")</f>
        <v>0</v>
      </c>
      <c r="X2597" s="1"/>
      <c r="Y2597" s="1"/>
      <c r="Z2597" s="2" t="str">
        <f>IFERROR(VLOOKUP(A2597,'[1]For Report Q-2 '!$A$2:$Z$3476,26,0),"-")</f>
        <v>-</v>
      </c>
      <c r="AA2597" s="1" t="str">
        <f>IFERROR(VLOOKUP(A2597,'[1]For Report Q-2 '!$A$2:$AH$3476,27,0),"-")</f>
        <v>-</v>
      </c>
      <c r="AB2597" s="1" t="str">
        <f>IFERROR(VLOOKUP(A2597,'[1]For Report Q-2 '!$A$2:$AH$3476,28,0),"-")</f>
        <v>-</v>
      </c>
      <c r="AC2597" s="2" t="str">
        <f>IFERROR(VLOOKUP(A2597,'[1]For Report Q-2 '!$A$2:$AH$3476,29,0),"-")</f>
        <v>-</v>
      </c>
      <c r="AD2597" s="2" t="str">
        <f>IFERROR(VLOOKUP(A2597,'[1]For Report Q-2 '!$A$2:$AH$3476,30,0),"-")</f>
        <v>-</v>
      </c>
      <c r="AE2597" s="1" t="str">
        <f>IFERROR(VLOOKUP(A2597,'[1]For Report Q-2 '!$A$2:$AH$3476,31,0),"-")</f>
        <v>-</v>
      </c>
      <c r="AF2597" s="1" t="str">
        <f>IFERROR(VLOOKUP(A2597,'[1]For Report Q-2 '!$A$2:$AH$3476,32,0),"-")</f>
        <v>-</v>
      </c>
      <c r="AG2597" s="2" t="str">
        <f>IFERROR(VLOOKUP(A2597,'[1]For Report Q-2 '!$A$2:$AH$3476,33,0),"-")</f>
        <v>-</v>
      </c>
      <c r="AH2597" s="1" t="str">
        <f t="shared" si="40"/>
        <v>--</v>
      </c>
      <c r="AI2597" t="e">
        <v>#N/A</v>
      </c>
      <c r="AJ2597" t="e">
        <v>#N/A</v>
      </c>
      <c r="AK2597" t="e">
        <v>#N/A</v>
      </c>
    </row>
    <row r="2598" spans="1:37" x14ac:dyDescent="0.25">
      <c r="A2598" s="15">
        <v>9104801</v>
      </c>
      <c r="B2598" s="15" t="s">
        <v>739</v>
      </c>
      <c r="C2598" s="16">
        <v>44879</v>
      </c>
      <c r="D2598" s="15" t="s">
        <v>28</v>
      </c>
      <c r="E2598" s="1" t="s">
        <v>86</v>
      </c>
      <c r="F2598" s="15" t="s">
        <v>46</v>
      </c>
      <c r="G2598" s="1" t="s">
        <v>28</v>
      </c>
      <c r="H2598" s="17">
        <v>854.15</v>
      </c>
      <c r="I2598" s="18">
        <v>8.5415000000000005E-3</v>
      </c>
      <c r="J2598" s="1">
        <v>9078413</v>
      </c>
      <c r="K2598" s="1" t="s">
        <v>739</v>
      </c>
      <c r="L2598" s="19">
        <v>10290177.759199969</v>
      </c>
      <c r="M2598" s="1" t="s">
        <v>67</v>
      </c>
      <c r="N2598" s="1" t="s">
        <v>86</v>
      </c>
      <c r="O2598" s="1" t="s">
        <v>32</v>
      </c>
      <c r="P2598" s="20">
        <v>9078413</v>
      </c>
      <c r="Q2598" s="1" t="s">
        <v>340</v>
      </c>
      <c r="R2598" s="1" t="s">
        <v>89</v>
      </c>
      <c r="S2598" s="1" t="s">
        <v>80</v>
      </c>
      <c r="T2598" s="18">
        <f>IFERROR(VLOOKUP(A2598,'[1]For Report Q-2 '!$A$2:$T$3476,20,0),"-")</f>
        <v>8.5415000000000005E-3</v>
      </c>
      <c r="U2598" s="55">
        <f>IFERROR(VLOOKUP(A2598,'[1]For Report Q-2 '!$A$2:$U$3476,21,0),"-")</f>
        <v>0</v>
      </c>
      <c r="V2598" s="2" t="str">
        <f>IFERROR(VLOOKUP(A2598,'[1]For Report Q-2 '!$A$2:$V$3476,22,0),"-")</f>
        <v>-</v>
      </c>
      <c r="W2598" s="1">
        <f>IFERROR(VLOOKUP(A2598,'[1]For Report Q-2 '!$A$2:$W$3476,23,0),"-")</f>
        <v>0</v>
      </c>
      <c r="X2598" s="1"/>
      <c r="Y2598" s="1"/>
      <c r="Z2598" s="2" t="str">
        <f>IFERROR(VLOOKUP(A2598,'[1]For Report Q-2 '!$A$2:$Z$3476,26,0),"-")</f>
        <v>-</v>
      </c>
      <c r="AA2598" s="1" t="str">
        <f>IFERROR(VLOOKUP(A2598,'[1]For Report Q-2 '!$A$2:$AH$3476,27,0),"-")</f>
        <v>-</v>
      </c>
      <c r="AB2598" s="1" t="str">
        <f>IFERROR(VLOOKUP(A2598,'[1]For Report Q-2 '!$A$2:$AH$3476,28,0),"-")</f>
        <v>-</v>
      </c>
      <c r="AC2598" s="2" t="str">
        <f>IFERROR(VLOOKUP(A2598,'[1]For Report Q-2 '!$A$2:$AH$3476,29,0),"-")</f>
        <v>-</v>
      </c>
      <c r="AD2598" s="2" t="str">
        <f>IFERROR(VLOOKUP(A2598,'[1]For Report Q-2 '!$A$2:$AH$3476,30,0),"-")</f>
        <v>-</v>
      </c>
      <c r="AE2598" s="1" t="str">
        <f>IFERROR(VLOOKUP(A2598,'[1]For Report Q-2 '!$A$2:$AH$3476,31,0),"-")</f>
        <v>-</v>
      </c>
      <c r="AF2598" s="1" t="str">
        <f>IFERROR(VLOOKUP(A2598,'[1]For Report Q-2 '!$A$2:$AH$3476,32,0),"-")</f>
        <v>-</v>
      </c>
      <c r="AG2598" s="2" t="str">
        <f>IFERROR(VLOOKUP(A2598,'[1]For Report Q-2 '!$A$2:$AH$3476,33,0),"-")</f>
        <v>-</v>
      </c>
      <c r="AH2598" s="1" t="str">
        <f t="shared" si="40"/>
        <v>--</v>
      </c>
      <c r="AI2598" t="e">
        <v>#N/A</v>
      </c>
      <c r="AJ2598" t="e">
        <v>#N/A</v>
      </c>
      <c r="AK2598" t="e">
        <v>#N/A</v>
      </c>
    </row>
    <row r="2599" spans="1:37" x14ac:dyDescent="0.25">
      <c r="A2599" s="15">
        <v>9104802</v>
      </c>
      <c r="B2599" s="15" t="s">
        <v>739</v>
      </c>
      <c r="C2599" s="16">
        <v>44879</v>
      </c>
      <c r="D2599" s="15" t="s">
        <v>28</v>
      </c>
      <c r="E2599" s="1" t="s">
        <v>86</v>
      </c>
      <c r="F2599" s="15" t="s">
        <v>46</v>
      </c>
      <c r="G2599" s="1" t="s">
        <v>28</v>
      </c>
      <c r="H2599" s="17">
        <v>854.15</v>
      </c>
      <c r="I2599" s="18">
        <v>8.5415000000000005E-3</v>
      </c>
      <c r="J2599" s="1">
        <v>9078413</v>
      </c>
      <c r="K2599" s="1" t="s">
        <v>739</v>
      </c>
      <c r="L2599" s="19">
        <v>10290177.759199969</v>
      </c>
      <c r="M2599" s="1" t="s">
        <v>67</v>
      </c>
      <c r="N2599" s="1" t="s">
        <v>86</v>
      </c>
      <c r="O2599" s="1" t="s">
        <v>32</v>
      </c>
      <c r="P2599" s="20">
        <v>9078413</v>
      </c>
      <c r="Q2599" s="1" t="s">
        <v>340</v>
      </c>
      <c r="R2599" s="1" t="s">
        <v>89</v>
      </c>
      <c r="S2599" s="1" t="s">
        <v>80</v>
      </c>
      <c r="T2599" s="18">
        <f>IFERROR(VLOOKUP(A2599,'[1]For Report Q-2 '!$A$2:$T$3476,20,0),"-")</f>
        <v>8.5415000000000005E-3</v>
      </c>
      <c r="U2599" s="55">
        <f>IFERROR(VLOOKUP(A2599,'[1]For Report Q-2 '!$A$2:$U$3476,21,0),"-")</f>
        <v>0</v>
      </c>
      <c r="V2599" s="2" t="str">
        <f>IFERROR(VLOOKUP(A2599,'[1]For Report Q-2 '!$A$2:$V$3476,22,0),"-")</f>
        <v>-</v>
      </c>
      <c r="W2599" s="1">
        <f>IFERROR(VLOOKUP(A2599,'[1]For Report Q-2 '!$A$2:$W$3476,23,0),"-")</f>
        <v>0</v>
      </c>
      <c r="X2599" s="1"/>
      <c r="Y2599" s="1"/>
      <c r="Z2599" s="2" t="str">
        <f>IFERROR(VLOOKUP(A2599,'[1]For Report Q-2 '!$A$2:$Z$3476,26,0),"-")</f>
        <v>-</v>
      </c>
      <c r="AA2599" s="1" t="str">
        <f>IFERROR(VLOOKUP(A2599,'[1]For Report Q-2 '!$A$2:$AH$3476,27,0),"-")</f>
        <v>-</v>
      </c>
      <c r="AB2599" s="1" t="str">
        <f>IFERROR(VLOOKUP(A2599,'[1]For Report Q-2 '!$A$2:$AH$3476,28,0),"-")</f>
        <v>-</v>
      </c>
      <c r="AC2599" s="2" t="str">
        <f>IFERROR(VLOOKUP(A2599,'[1]For Report Q-2 '!$A$2:$AH$3476,29,0),"-")</f>
        <v>-</v>
      </c>
      <c r="AD2599" s="2" t="str">
        <f>IFERROR(VLOOKUP(A2599,'[1]For Report Q-2 '!$A$2:$AH$3476,30,0),"-")</f>
        <v>-</v>
      </c>
      <c r="AE2599" s="1" t="str">
        <f>IFERROR(VLOOKUP(A2599,'[1]For Report Q-2 '!$A$2:$AH$3476,31,0),"-")</f>
        <v>-</v>
      </c>
      <c r="AF2599" s="1" t="str">
        <f>IFERROR(VLOOKUP(A2599,'[1]For Report Q-2 '!$A$2:$AH$3476,32,0),"-")</f>
        <v>-</v>
      </c>
      <c r="AG2599" s="2" t="str">
        <f>IFERROR(VLOOKUP(A2599,'[1]For Report Q-2 '!$A$2:$AH$3476,33,0),"-")</f>
        <v>-</v>
      </c>
      <c r="AH2599" s="1" t="str">
        <f t="shared" si="40"/>
        <v>--</v>
      </c>
      <c r="AI2599" t="e">
        <v>#N/A</v>
      </c>
      <c r="AJ2599" t="e">
        <v>#N/A</v>
      </c>
      <c r="AK2599" t="e">
        <v>#N/A</v>
      </c>
    </row>
    <row r="2600" spans="1:37" x14ac:dyDescent="0.25">
      <c r="A2600" s="15">
        <v>9104803</v>
      </c>
      <c r="B2600" s="15" t="s">
        <v>739</v>
      </c>
      <c r="C2600" s="16">
        <v>44879</v>
      </c>
      <c r="D2600" s="15" t="s">
        <v>28</v>
      </c>
      <c r="E2600" s="1" t="s">
        <v>86</v>
      </c>
      <c r="F2600" s="15" t="s">
        <v>46</v>
      </c>
      <c r="G2600" s="1" t="s">
        <v>28</v>
      </c>
      <c r="H2600" s="17">
        <v>854.15</v>
      </c>
      <c r="I2600" s="18">
        <v>8.5415000000000005E-3</v>
      </c>
      <c r="J2600" s="1">
        <v>9078413</v>
      </c>
      <c r="K2600" s="1" t="s">
        <v>739</v>
      </c>
      <c r="L2600" s="19">
        <v>10290177.759199969</v>
      </c>
      <c r="M2600" s="1" t="s">
        <v>67</v>
      </c>
      <c r="N2600" s="1" t="s">
        <v>86</v>
      </c>
      <c r="O2600" s="1" t="s">
        <v>32</v>
      </c>
      <c r="P2600" s="20">
        <v>9078413</v>
      </c>
      <c r="Q2600" s="1" t="s">
        <v>340</v>
      </c>
      <c r="R2600" s="1" t="s">
        <v>89</v>
      </c>
      <c r="S2600" s="1" t="s">
        <v>80</v>
      </c>
      <c r="T2600" s="18">
        <f>IFERROR(VLOOKUP(A2600,'[1]For Report Q-2 '!$A$2:$T$3476,20,0),"-")</f>
        <v>8.5415000000000005E-3</v>
      </c>
      <c r="U2600" s="55">
        <f>IFERROR(VLOOKUP(A2600,'[1]For Report Q-2 '!$A$2:$U$3476,21,0),"-")</f>
        <v>0</v>
      </c>
      <c r="V2600" s="2" t="str">
        <f>IFERROR(VLOOKUP(A2600,'[1]For Report Q-2 '!$A$2:$V$3476,22,0),"-")</f>
        <v>-</v>
      </c>
      <c r="W2600" s="1">
        <f>IFERROR(VLOOKUP(A2600,'[1]For Report Q-2 '!$A$2:$W$3476,23,0),"-")</f>
        <v>0</v>
      </c>
      <c r="X2600" s="1"/>
      <c r="Y2600" s="1"/>
      <c r="Z2600" s="2" t="str">
        <f>IFERROR(VLOOKUP(A2600,'[1]For Report Q-2 '!$A$2:$Z$3476,26,0),"-")</f>
        <v>-</v>
      </c>
      <c r="AA2600" s="1" t="str">
        <f>IFERROR(VLOOKUP(A2600,'[1]For Report Q-2 '!$A$2:$AH$3476,27,0),"-")</f>
        <v>-</v>
      </c>
      <c r="AB2600" s="1" t="str">
        <f>IFERROR(VLOOKUP(A2600,'[1]For Report Q-2 '!$A$2:$AH$3476,28,0),"-")</f>
        <v>-</v>
      </c>
      <c r="AC2600" s="2" t="str">
        <f>IFERROR(VLOOKUP(A2600,'[1]For Report Q-2 '!$A$2:$AH$3476,29,0),"-")</f>
        <v>-</v>
      </c>
      <c r="AD2600" s="2" t="str">
        <f>IFERROR(VLOOKUP(A2600,'[1]For Report Q-2 '!$A$2:$AH$3476,30,0),"-")</f>
        <v>-</v>
      </c>
      <c r="AE2600" s="1" t="str">
        <f>IFERROR(VLOOKUP(A2600,'[1]For Report Q-2 '!$A$2:$AH$3476,31,0),"-")</f>
        <v>-</v>
      </c>
      <c r="AF2600" s="1" t="str">
        <f>IFERROR(VLOOKUP(A2600,'[1]For Report Q-2 '!$A$2:$AH$3476,32,0),"-")</f>
        <v>-</v>
      </c>
      <c r="AG2600" s="2" t="str">
        <f>IFERROR(VLOOKUP(A2600,'[1]For Report Q-2 '!$A$2:$AH$3476,33,0),"-")</f>
        <v>-</v>
      </c>
      <c r="AH2600" s="1" t="str">
        <f t="shared" si="40"/>
        <v>--</v>
      </c>
      <c r="AI2600" t="e">
        <v>#N/A</v>
      </c>
      <c r="AJ2600" t="e">
        <v>#N/A</v>
      </c>
      <c r="AK2600" t="e">
        <v>#N/A</v>
      </c>
    </row>
    <row r="2601" spans="1:37" x14ac:dyDescent="0.25">
      <c r="A2601" s="15">
        <v>9104804</v>
      </c>
      <c r="B2601" s="15" t="s">
        <v>739</v>
      </c>
      <c r="C2601" s="16">
        <v>44879</v>
      </c>
      <c r="D2601" s="15" t="s">
        <v>28</v>
      </c>
      <c r="E2601" s="1" t="s">
        <v>86</v>
      </c>
      <c r="F2601" s="15" t="s">
        <v>46</v>
      </c>
      <c r="G2601" s="1" t="s">
        <v>28</v>
      </c>
      <c r="H2601" s="17">
        <v>854.15</v>
      </c>
      <c r="I2601" s="18">
        <v>8.5415000000000005E-3</v>
      </c>
      <c r="J2601" s="1">
        <v>9078413</v>
      </c>
      <c r="K2601" s="1" t="s">
        <v>739</v>
      </c>
      <c r="L2601" s="19">
        <v>10290177.759199969</v>
      </c>
      <c r="M2601" s="1" t="s">
        <v>67</v>
      </c>
      <c r="N2601" s="1" t="s">
        <v>86</v>
      </c>
      <c r="O2601" s="1" t="s">
        <v>32</v>
      </c>
      <c r="P2601" s="20">
        <v>9078413</v>
      </c>
      <c r="Q2601" s="1" t="s">
        <v>340</v>
      </c>
      <c r="R2601" s="1" t="s">
        <v>89</v>
      </c>
      <c r="S2601" s="1" t="s">
        <v>80</v>
      </c>
      <c r="T2601" s="18">
        <f>IFERROR(VLOOKUP(A2601,'[1]For Report Q-2 '!$A$2:$T$3476,20,0),"-")</f>
        <v>8.5415000000000005E-3</v>
      </c>
      <c r="U2601" s="55">
        <f>IFERROR(VLOOKUP(A2601,'[1]For Report Q-2 '!$A$2:$U$3476,21,0),"-")</f>
        <v>0</v>
      </c>
      <c r="V2601" s="2" t="str">
        <f>IFERROR(VLOOKUP(A2601,'[1]For Report Q-2 '!$A$2:$V$3476,22,0),"-")</f>
        <v>-</v>
      </c>
      <c r="W2601" s="1">
        <f>IFERROR(VLOOKUP(A2601,'[1]For Report Q-2 '!$A$2:$W$3476,23,0),"-")</f>
        <v>0</v>
      </c>
      <c r="X2601" s="1"/>
      <c r="Y2601" s="1"/>
      <c r="Z2601" s="2" t="str">
        <f>IFERROR(VLOOKUP(A2601,'[1]For Report Q-2 '!$A$2:$Z$3476,26,0),"-")</f>
        <v>-</v>
      </c>
      <c r="AA2601" s="1" t="str">
        <f>IFERROR(VLOOKUP(A2601,'[1]For Report Q-2 '!$A$2:$AH$3476,27,0),"-")</f>
        <v>-</v>
      </c>
      <c r="AB2601" s="1" t="str">
        <f>IFERROR(VLOOKUP(A2601,'[1]For Report Q-2 '!$A$2:$AH$3476,28,0),"-")</f>
        <v>-</v>
      </c>
      <c r="AC2601" s="2" t="str">
        <f>IFERROR(VLOOKUP(A2601,'[1]For Report Q-2 '!$A$2:$AH$3476,29,0),"-")</f>
        <v>-</v>
      </c>
      <c r="AD2601" s="2" t="str">
        <f>IFERROR(VLOOKUP(A2601,'[1]For Report Q-2 '!$A$2:$AH$3476,30,0),"-")</f>
        <v>-</v>
      </c>
      <c r="AE2601" s="1" t="str">
        <f>IFERROR(VLOOKUP(A2601,'[1]For Report Q-2 '!$A$2:$AH$3476,31,0),"-")</f>
        <v>-</v>
      </c>
      <c r="AF2601" s="1" t="str">
        <f>IFERROR(VLOOKUP(A2601,'[1]For Report Q-2 '!$A$2:$AH$3476,32,0),"-")</f>
        <v>-</v>
      </c>
      <c r="AG2601" s="2" t="str">
        <f>IFERROR(VLOOKUP(A2601,'[1]For Report Q-2 '!$A$2:$AH$3476,33,0),"-")</f>
        <v>-</v>
      </c>
      <c r="AH2601" s="1" t="str">
        <f t="shared" si="40"/>
        <v>--</v>
      </c>
      <c r="AI2601" t="e">
        <v>#N/A</v>
      </c>
      <c r="AJ2601" t="e">
        <v>#N/A</v>
      </c>
      <c r="AK2601" t="e">
        <v>#N/A</v>
      </c>
    </row>
    <row r="2602" spans="1:37" x14ac:dyDescent="0.25">
      <c r="A2602" s="15">
        <v>9105538</v>
      </c>
      <c r="B2602" s="15" t="s">
        <v>739</v>
      </c>
      <c r="C2602" s="16">
        <v>44919</v>
      </c>
      <c r="D2602" s="15" t="s">
        <v>178</v>
      </c>
      <c r="E2602" s="1" t="s">
        <v>86</v>
      </c>
      <c r="F2602" s="15" t="s">
        <v>46</v>
      </c>
      <c r="G2602" s="1" t="s">
        <v>178</v>
      </c>
      <c r="H2602" s="17">
        <v>177280</v>
      </c>
      <c r="I2602" s="18">
        <v>1.7727999999999999</v>
      </c>
      <c r="J2602" s="1">
        <v>9078413</v>
      </c>
      <c r="K2602" s="1" t="s">
        <v>739</v>
      </c>
      <c r="L2602" s="19">
        <v>10290177.759199969</v>
      </c>
      <c r="M2602" s="1" t="s">
        <v>67</v>
      </c>
      <c r="N2602" s="1" t="s">
        <v>86</v>
      </c>
      <c r="O2602" s="1" t="s">
        <v>180</v>
      </c>
      <c r="P2602" s="20">
        <v>9078413</v>
      </c>
      <c r="Q2602" s="1" t="s">
        <v>340</v>
      </c>
      <c r="R2602" s="1" t="s">
        <v>89</v>
      </c>
      <c r="S2602" s="1" t="s">
        <v>80</v>
      </c>
      <c r="T2602" s="18">
        <f>IFERROR(VLOOKUP(A2602,'[1]For Report Q-2 '!$A$2:$T$3476,20,0),"-")</f>
        <v>1.6556</v>
      </c>
      <c r="U2602" s="55">
        <f>IFERROR(VLOOKUP(A2602,'[1]For Report Q-2 '!$A$2:$U$3476,21,0),"-")</f>
        <v>0</v>
      </c>
      <c r="V2602" s="2" t="str">
        <f>IFERROR(VLOOKUP(A2602,'[1]For Report Q-2 '!$A$2:$V$3476,22,0),"-")</f>
        <v>-</v>
      </c>
      <c r="W2602" s="1">
        <f>IFERROR(VLOOKUP(A2602,'[1]For Report Q-2 '!$A$2:$W$3476,23,0),"-")</f>
        <v>0</v>
      </c>
      <c r="X2602" s="1"/>
      <c r="Y2602" s="1"/>
      <c r="Z2602" s="2" t="str">
        <f>IFERROR(VLOOKUP(A2602,'[1]For Report Q-2 '!$A$2:$Z$3476,26,0),"-")</f>
        <v>-</v>
      </c>
      <c r="AA2602" s="1" t="str">
        <f>IFERROR(VLOOKUP(A2602,'[1]For Report Q-2 '!$A$2:$AH$3476,27,0),"-")</f>
        <v>-</v>
      </c>
      <c r="AB2602" s="1" t="str">
        <f>IFERROR(VLOOKUP(A2602,'[1]For Report Q-2 '!$A$2:$AH$3476,28,0),"-")</f>
        <v>-</v>
      </c>
      <c r="AC2602" s="2" t="str">
        <f>IFERROR(VLOOKUP(A2602,'[1]For Report Q-2 '!$A$2:$AH$3476,29,0),"-")</f>
        <v>-</v>
      </c>
      <c r="AD2602" s="2" t="str">
        <f>IFERROR(VLOOKUP(A2602,'[1]For Report Q-2 '!$A$2:$AH$3476,30,0),"-")</f>
        <v>-</v>
      </c>
      <c r="AE2602" s="1" t="str">
        <f>IFERROR(VLOOKUP(A2602,'[1]For Report Q-2 '!$A$2:$AH$3476,31,0),"-")</f>
        <v>-</v>
      </c>
      <c r="AF2602" s="1" t="str">
        <f>IFERROR(VLOOKUP(A2602,'[1]For Report Q-2 '!$A$2:$AH$3476,32,0),"-")</f>
        <v>-</v>
      </c>
      <c r="AG2602" s="2" t="str">
        <f>IFERROR(VLOOKUP(A2602,'[1]For Report Q-2 '!$A$2:$AH$3476,33,0),"-")</f>
        <v>-</v>
      </c>
      <c r="AH2602" s="1" t="str">
        <f t="shared" si="40"/>
        <v>--</v>
      </c>
      <c r="AI2602" t="e">
        <v>#N/A</v>
      </c>
      <c r="AJ2602" t="e">
        <v>#N/A</v>
      </c>
      <c r="AK2602" t="e">
        <v>#N/A</v>
      </c>
    </row>
    <row r="2603" spans="1:37" x14ac:dyDescent="0.25">
      <c r="A2603" s="15">
        <v>9106671</v>
      </c>
      <c r="B2603" s="15" t="s">
        <v>739</v>
      </c>
      <c r="C2603" s="16">
        <v>44922</v>
      </c>
      <c r="D2603" s="15" t="s">
        <v>178</v>
      </c>
      <c r="E2603" s="1" t="s">
        <v>86</v>
      </c>
      <c r="F2603" s="15" t="s">
        <v>46</v>
      </c>
      <c r="G2603" s="1" t="s">
        <v>178</v>
      </c>
      <c r="H2603" s="17">
        <v>1006</v>
      </c>
      <c r="I2603" s="18">
        <v>1.0059999999999999E-2</v>
      </c>
      <c r="J2603" s="1">
        <v>9078413</v>
      </c>
      <c r="K2603" s="1" t="s">
        <v>739</v>
      </c>
      <c r="L2603" s="19">
        <v>10290177.759199969</v>
      </c>
      <c r="M2603" s="1" t="s">
        <v>67</v>
      </c>
      <c r="N2603" s="1" t="s">
        <v>86</v>
      </c>
      <c r="O2603" s="1" t="s">
        <v>180</v>
      </c>
      <c r="P2603" s="20">
        <v>9078413</v>
      </c>
      <c r="Q2603" s="1" t="s">
        <v>340</v>
      </c>
      <c r="R2603" s="1" t="s">
        <v>89</v>
      </c>
      <c r="S2603" s="1" t="s">
        <v>80</v>
      </c>
      <c r="T2603" s="18">
        <f>IFERROR(VLOOKUP(A2603,'[1]For Report Q-2 '!$A$2:$T$3476,20,0),"-")</f>
        <v>1.0059999999999999E-2</v>
      </c>
      <c r="U2603" s="55">
        <f>IFERROR(VLOOKUP(A2603,'[1]For Report Q-2 '!$A$2:$U$3476,21,0),"-")</f>
        <v>0</v>
      </c>
      <c r="V2603" s="2" t="str">
        <f>IFERROR(VLOOKUP(A2603,'[1]For Report Q-2 '!$A$2:$V$3476,22,0),"-")</f>
        <v>-</v>
      </c>
      <c r="W2603" s="1">
        <f>IFERROR(VLOOKUP(A2603,'[1]For Report Q-2 '!$A$2:$W$3476,23,0),"-")</f>
        <v>0</v>
      </c>
      <c r="X2603" s="1"/>
      <c r="Y2603" s="1"/>
      <c r="Z2603" s="2" t="str">
        <f>IFERROR(VLOOKUP(A2603,'[1]For Report Q-2 '!$A$2:$Z$3476,26,0),"-")</f>
        <v>-</v>
      </c>
      <c r="AA2603" s="1" t="str">
        <f>IFERROR(VLOOKUP(A2603,'[1]For Report Q-2 '!$A$2:$AH$3476,27,0),"-")</f>
        <v>-</v>
      </c>
      <c r="AB2603" s="1" t="str">
        <f>IFERROR(VLOOKUP(A2603,'[1]For Report Q-2 '!$A$2:$AH$3476,28,0),"-")</f>
        <v>-</v>
      </c>
      <c r="AC2603" s="2" t="str">
        <f>IFERROR(VLOOKUP(A2603,'[1]For Report Q-2 '!$A$2:$AH$3476,29,0),"-")</f>
        <v>-</v>
      </c>
      <c r="AD2603" s="2" t="str">
        <f>IFERROR(VLOOKUP(A2603,'[1]For Report Q-2 '!$A$2:$AH$3476,30,0),"-")</f>
        <v>-</v>
      </c>
      <c r="AE2603" s="1" t="str">
        <f>IFERROR(VLOOKUP(A2603,'[1]For Report Q-2 '!$A$2:$AH$3476,31,0),"-")</f>
        <v>-</v>
      </c>
      <c r="AF2603" s="1" t="str">
        <f>IFERROR(VLOOKUP(A2603,'[1]For Report Q-2 '!$A$2:$AH$3476,32,0),"-")</f>
        <v>-</v>
      </c>
      <c r="AG2603" s="2" t="str">
        <f>IFERROR(VLOOKUP(A2603,'[1]For Report Q-2 '!$A$2:$AH$3476,33,0),"-")</f>
        <v>-</v>
      </c>
      <c r="AH2603" s="1" t="str">
        <f t="shared" si="40"/>
        <v>--</v>
      </c>
      <c r="AI2603" t="e">
        <v>#N/A</v>
      </c>
      <c r="AJ2603" t="e">
        <v>#N/A</v>
      </c>
      <c r="AK2603" t="e">
        <v>#N/A</v>
      </c>
    </row>
    <row r="2604" spans="1:37" x14ac:dyDescent="0.25">
      <c r="A2604" s="15">
        <v>9107080</v>
      </c>
      <c r="B2604" s="15" t="s">
        <v>739</v>
      </c>
      <c r="C2604" s="16">
        <v>44986</v>
      </c>
      <c r="D2604" s="15" t="s">
        <v>183</v>
      </c>
      <c r="E2604" s="1" t="s">
        <v>86</v>
      </c>
      <c r="F2604" s="15" t="s">
        <v>46</v>
      </c>
      <c r="G2604" s="1" t="s">
        <v>53</v>
      </c>
      <c r="H2604" s="17">
        <v>29100</v>
      </c>
      <c r="I2604" s="18">
        <v>0.29099999999999998</v>
      </c>
      <c r="J2604" s="1">
        <v>9078413</v>
      </c>
      <c r="K2604" s="1" t="s">
        <v>739</v>
      </c>
      <c r="L2604" s="19">
        <v>10290177.759199969</v>
      </c>
      <c r="M2604" s="1" t="s">
        <v>67</v>
      </c>
      <c r="N2604" s="1" t="s">
        <v>86</v>
      </c>
      <c r="O2604" s="1" t="s">
        <v>54</v>
      </c>
      <c r="P2604" s="20">
        <v>9078413</v>
      </c>
      <c r="Q2604" s="1" t="s">
        <v>340</v>
      </c>
      <c r="R2604" s="1" t="s">
        <v>89</v>
      </c>
      <c r="S2604" s="1" t="s">
        <v>80</v>
      </c>
      <c r="T2604" s="18">
        <f>IFERROR(VLOOKUP(A2604,'[1]For Report Q-2 '!$A$2:$T$3476,20,0),"-")</f>
        <v>0.52154999999999996</v>
      </c>
      <c r="U2604" s="55">
        <f>IFERROR(VLOOKUP(A2604,'[1]For Report Q-2 '!$A$2:$U$3476,21,0),"-")</f>
        <v>0</v>
      </c>
      <c r="V2604" s="2" t="str">
        <f>IFERROR(VLOOKUP(A2604,'[1]For Report Q-2 '!$A$2:$V$3476,22,0),"-")</f>
        <v>-</v>
      </c>
      <c r="W2604" s="1">
        <f>IFERROR(VLOOKUP(A2604,'[1]For Report Q-2 '!$A$2:$W$3476,23,0),"-")</f>
        <v>0</v>
      </c>
      <c r="X2604" s="1"/>
      <c r="Y2604" s="1"/>
      <c r="Z2604" s="2" t="str">
        <f>IFERROR(VLOOKUP(A2604,'[1]For Report Q-2 '!$A$2:$Z$3476,26,0),"-")</f>
        <v>-</v>
      </c>
      <c r="AA2604" s="1" t="str">
        <f>IFERROR(VLOOKUP(A2604,'[1]For Report Q-2 '!$A$2:$AH$3476,27,0),"-")</f>
        <v>-</v>
      </c>
      <c r="AB2604" s="1" t="str">
        <f>IFERROR(VLOOKUP(A2604,'[1]For Report Q-2 '!$A$2:$AH$3476,28,0),"-")</f>
        <v>-</v>
      </c>
      <c r="AC2604" s="2" t="str">
        <f>IFERROR(VLOOKUP(A2604,'[1]For Report Q-2 '!$A$2:$AH$3476,29,0),"-")</f>
        <v>-</v>
      </c>
      <c r="AD2604" s="2" t="str">
        <f>IFERROR(VLOOKUP(A2604,'[1]For Report Q-2 '!$A$2:$AH$3476,30,0),"-")</f>
        <v>-</v>
      </c>
      <c r="AE2604" s="1" t="str">
        <f>IFERROR(VLOOKUP(A2604,'[1]For Report Q-2 '!$A$2:$AH$3476,31,0),"-")</f>
        <v>-</v>
      </c>
      <c r="AF2604" s="1" t="str">
        <f>IFERROR(VLOOKUP(A2604,'[1]For Report Q-2 '!$A$2:$AH$3476,32,0),"-")</f>
        <v>-</v>
      </c>
      <c r="AG2604" s="2" t="str">
        <f>IFERROR(VLOOKUP(A2604,'[1]For Report Q-2 '!$A$2:$AH$3476,33,0),"-")</f>
        <v>-</v>
      </c>
      <c r="AH2604" s="1" t="str">
        <f t="shared" si="40"/>
        <v>--</v>
      </c>
      <c r="AI2604" t="e">
        <v>#N/A</v>
      </c>
      <c r="AJ2604" t="e">
        <v>#N/A</v>
      </c>
      <c r="AK2604" t="e">
        <v>#N/A</v>
      </c>
    </row>
    <row r="2605" spans="1:37" x14ac:dyDescent="0.25">
      <c r="A2605" s="15">
        <v>9107608</v>
      </c>
      <c r="B2605" s="15" t="s">
        <v>739</v>
      </c>
      <c r="C2605" s="16">
        <v>44953</v>
      </c>
      <c r="D2605" s="15" t="s">
        <v>28</v>
      </c>
      <c r="E2605" s="1" t="s">
        <v>471</v>
      </c>
      <c r="F2605" s="15" t="s">
        <v>46</v>
      </c>
      <c r="G2605" s="1" t="s">
        <v>28</v>
      </c>
      <c r="H2605" s="17">
        <v>699</v>
      </c>
      <c r="I2605" s="18">
        <v>6.9899999999999997E-3</v>
      </c>
      <c r="J2605" s="1">
        <v>9078413</v>
      </c>
      <c r="K2605" s="1" t="s">
        <v>739</v>
      </c>
      <c r="L2605" s="19">
        <v>10290177.759199969</v>
      </c>
      <c r="M2605" s="1" t="s">
        <v>67</v>
      </c>
      <c r="N2605" s="1" t="s">
        <v>471</v>
      </c>
      <c r="O2605" s="1" t="s">
        <v>32</v>
      </c>
      <c r="P2605" s="20">
        <v>9078413</v>
      </c>
      <c r="Q2605" s="1" t="s">
        <v>340</v>
      </c>
      <c r="R2605" s="1" t="s">
        <v>89</v>
      </c>
      <c r="S2605" s="1" t="s">
        <v>80</v>
      </c>
      <c r="T2605" s="18">
        <f>IFERROR(VLOOKUP(A2605,'[1]For Report Q-2 '!$A$2:$T$3476,20,0),"-")</f>
        <v>6.9899999999999997E-3</v>
      </c>
      <c r="U2605" s="55">
        <f>IFERROR(VLOOKUP(A2605,'[1]For Report Q-2 '!$A$2:$U$3476,21,0),"-")</f>
        <v>0</v>
      </c>
      <c r="V2605" s="2" t="str">
        <f>IFERROR(VLOOKUP(A2605,'[1]For Report Q-2 '!$A$2:$V$3476,22,0),"-")</f>
        <v>-</v>
      </c>
      <c r="W2605" s="1">
        <f>IFERROR(VLOOKUP(A2605,'[1]For Report Q-2 '!$A$2:$W$3476,23,0),"-")</f>
        <v>0</v>
      </c>
      <c r="X2605" s="1"/>
      <c r="Y2605" s="1"/>
      <c r="Z2605" s="2" t="str">
        <f>IFERROR(VLOOKUP(A2605,'[1]For Report Q-2 '!$A$2:$Z$3476,26,0),"-")</f>
        <v>-</v>
      </c>
      <c r="AA2605" s="1" t="str">
        <f>IFERROR(VLOOKUP(A2605,'[1]For Report Q-2 '!$A$2:$AH$3476,27,0),"-")</f>
        <v>-</v>
      </c>
      <c r="AB2605" s="1" t="str">
        <f>IFERROR(VLOOKUP(A2605,'[1]For Report Q-2 '!$A$2:$AH$3476,28,0),"-")</f>
        <v>-</v>
      </c>
      <c r="AC2605" s="2" t="str">
        <f>IFERROR(VLOOKUP(A2605,'[1]For Report Q-2 '!$A$2:$AH$3476,29,0),"-")</f>
        <v>-</v>
      </c>
      <c r="AD2605" s="2" t="str">
        <f>IFERROR(VLOOKUP(A2605,'[1]For Report Q-2 '!$A$2:$AH$3476,30,0),"-")</f>
        <v>-</v>
      </c>
      <c r="AE2605" s="1" t="str">
        <f>IFERROR(VLOOKUP(A2605,'[1]For Report Q-2 '!$A$2:$AH$3476,31,0),"-")</f>
        <v>-</v>
      </c>
      <c r="AF2605" s="1" t="str">
        <f>IFERROR(VLOOKUP(A2605,'[1]For Report Q-2 '!$A$2:$AH$3476,32,0),"-")</f>
        <v>-</v>
      </c>
      <c r="AG2605" s="2" t="str">
        <f>IFERROR(VLOOKUP(A2605,'[1]For Report Q-2 '!$A$2:$AH$3476,33,0),"-")</f>
        <v>-</v>
      </c>
      <c r="AH2605" s="1" t="str">
        <f t="shared" si="40"/>
        <v>--</v>
      </c>
      <c r="AI2605" t="e">
        <v>#N/A</v>
      </c>
      <c r="AJ2605" t="e">
        <v>#N/A</v>
      </c>
      <c r="AK2605" t="e">
        <v>#N/A</v>
      </c>
    </row>
    <row r="2606" spans="1:37" x14ac:dyDescent="0.25">
      <c r="A2606" s="15">
        <v>9107609</v>
      </c>
      <c r="B2606" s="15" t="s">
        <v>739</v>
      </c>
      <c r="C2606" s="16">
        <v>44953</v>
      </c>
      <c r="D2606" s="15" t="s">
        <v>28</v>
      </c>
      <c r="E2606" s="1" t="s">
        <v>471</v>
      </c>
      <c r="F2606" s="15" t="s">
        <v>46</v>
      </c>
      <c r="G2606" s="1" t="s">
        <v>28</v>
      </c>
      <c r="H2606" s="17">
        <v>699</v>
      </c>
      <c r="I2606" s="18">
        <v>6.9899999999999997E-3</v>
      </c>
      <c r="J2606" s="1">
        <v>9078413</v>
      </c>
      <c r="K2606" s="1" t="s">
        <v>739</v>
      </c>
      <c r="L2606" s="19">
        <v>10290177.759199969</v>
      </c>
      <c r="M2606" s="1" t="s">
        <v>67</v>
      </c>
      <c r="N2606" s="1" t="s">
        <v>471</v>
      </c>
      <c r="O2606" s="1" t="s">
        <v>32</v>
      </c>
      <c r="P2606" s="20">
        <v>9078413</v>
      </c>
      <c r="Q2606" s="1" t="s">
        <v>340</v>
      </c>
      <c r="R2606" s="1" t="s">
        <v>89</v>
      </c>
      <c r="S2606" s="1" t="s">
        <v>80</v>
      </c>
      <c r="T2606" s="18">
        <f>IFERROR(VLOOKUP(A2606,'[1]For Report Q-2 '!$A$2:$T$3476,20,0),"-")</f>
        <v>6.9899999999999997E-3</v>
      </c>
      <c r="U2606" s="55">
        <f>IFERROR(VLOOKUP(A2606,'[1]For Report Q-2 '!$A$2:$U$3476,21,0),"-")</f>
        <v>0</v>
      </c>
      <c r="V2606" s="2" t="str">
        <f>IFERROR(VLOOKUP(A2606,'[1]For Report Q-2 '!$A$2:$V$3476,22,0),"-")</f>
        <v>-</v>
      </c>
      <c r="W2606" s="1">
        <f>IFERROR(VLOOKUP(A2606,'[1]For Report Q-2 '!$A$2:$W$3476,23,0),"-")</f>
        <v>0</v>
      </c>
      <c r="X2606" s="1"/>
      <c r="Y2606" s="1"/>
      <c r="Z2606" s="2" t="str">
        <f>IFERROR(VLOOKUP(A2606,'[1]For Report Q-2 '!$A$2:$Z$3476,26,0),"-")</f>
        <v>-</v>
      </c>
      <c r="AA2606" s="1" t="str">
        <f>IFERROR(VLOOKUP(A2606,'[1]For Report Q-2 '!$A$2:$AH$3476,27,0),"-")</f>
        <v>-</v>
      </c>
      <c r="AB2606" s="1" t="str">
        <f>IFERROR(VLOOKUP(A2606,'[1]For Report Q-2 '!$A$2:$AH$3476,28,0),"-")</f>
        <v>-</v>
      </c>
      <c r="AC2606" s="2" t="str">
        <f>IFERROR(VLOOKUP(A2606,'[1]For Report Q-2 '!$A$2:$AH$3476,29,0),"-")</f>
        <v>-</v>
      </c>
      <c r="AD2606" s="2" t="str">
        <f>IFERROR(VLOOKUP(A2606,'[1]For Report Q-2 '!$A$2:$AH$3476,30,0),"-")</f>
        <v>-</v>
      </c>
      <c r="AE2606" s="1" t="str">
        <f>IFERROR(VLOOKUP(A2606,'[1]For Report Q-2 '!$A$2:$AH$3476,31,0),"-")</f>
        <v>-</v>
      </c>
      <c r="AF2606" s="1" t="str">
        <f>IFERROR(VLOOKUP(A2606,'[1]For Report Q-2 '!$A$2:$AH$3476,32,0),"-")</f>
        <v>-</v>
      </c>
      <c r="AG2606" s="2" t="str">
        <f>IFERROR(VLOOKUP(A2606,'[1]For Report Q-2 '!$A$2:$AH$3476,33,0),"-")</f>
        <v>-</v>
      </c>
      <c r="AH2606" s="1" t="str">
        <f t="shared" si="40"/>
        <v>--</v>
      </c>
      <c r="AI2606" t="e">
        <v>#N/A</v>
      </c>
      <c r="AJ2606" t="e">
        <v>#N/A</v>
      </c>
      <c r="AK2606" t="e">
        <v>#N/A</v>
      </c>
    </row>
    <row r="2607" spans="1:37" x14ac:dyDescent="0.25">
      <c r="A2607" s="15">
        <v>9107610</v>
      </c>
      <c r="B2607" s="15" t="s">
        <v>739</v>
      </c>
      <c r="C2607" s="16">
        <v>44944</v>
      </c>
      <c r="D2607" s="15" t="s">
        <v>28</v>
      </c>
      <c r="E2607" s="1" t="s">
        <v>86</v>
      </c>
      <c r="F2607" s="15" t="s">
        <v>46</v>
      </c>
      <c r="G2607" s="1" t="s">
        <v>28</v>
      </c>
      <c r="H2607" s="17">
        <v>503.1</v>
      </c>
      <c r="I2607" s="18">
        <v>5.0309999999999999E-3</v>
      </c>
      <c r="J2607" s="1">
        <v>9078413</v>
      </c>
      <c r="K2607" s="1" t="s">
        <v>739</v>
      </c>
      <c r="L2607" s="19">
        <v>10290177.759199969</v>
      </c>
      <c r="M2607" s="1" t="s">
        <v>67</v>
      </c>
      <c r="N2607" s="1" t="s">
        <v>86</v>
      </c>
      <c r="O2607" s="1" t="s">
        <v>32</v>
      </c>
      <c r="P2607" s="20">
        <v>9078413</v>
      </c>
      <c r="Q2607" s="1" t="s">
        <v>340</v>
      </c>
      <c r="R2607" s="1" t="s">
        <v>89</v>
      </c>
      <c r="S2607" s="1" t="s">
        <v>80</v>
      </c>
      <c r="T2607" s="18">
        <f>IFERROR(VLOOKUP(A2607,'[1]For Report Q-2 '!$A$2:$T$3476,20,0),"-")</f>
        <v>5.0309999999999999E-3</v>
      </c>
      <c r="U2607" s="55">
        <f>IFERROR(VLOOKUP(A2607,'[1]For Report Q-2 '!$A$2:$U$3476,21,0),"-")</f>
        <v>0</v>
      </c>
      <c r="V2607" s="2" t="str">
        <f>IFERROR(VLOOKUP(A2607,'[1]For Report Q-2 '!$A$2:$V$3476,22,0),"-")</f>
        <v>-</v>
      </c>
      <c r="W2607" s="1">
        <f>IFERROR(VLOOKUP(A2607,'[1]For Report Q-2 '!$A$2:$W$3476,23,0),"-")</f>
        <v>0</v>
      </c>
      <c r="X2607" s="1"/>
      <c r="Y2607" s="1"/>
      <c r="Z2607" s="2" t="str">
        <f>IFERROR(VLOOKUP(A2607,'[1]For Report Q-2 '!$A$2:$Z$3476,26,0),"-")</f>
        <v>-</v>
      </c>
      <c r="AA2607" s="1" t="str">
        <f>IFERROR(VLOOKUP(A2607,'[1]For Report Q-2 '!$A$2:$AH$3476,27,0),"-")</f>
        <v>-</v>
      </c>
      <c r="AB2607" s="1" t="str">
        <f>IFERROR(VLOOKUP(A2607,'[1]For Report Q-2 '!$A$2:$AH$3476,28,0),"-")</f>
        <v>-</v>
      </c>
      <c r="AC2607" s="2" t="str">
        <f>IFERROR(VLOOKUP(A2607,'[1]For Report Q-2 '!$A$2:$AH$3476,29,0),"-")</f>
        <v>-</v>
      </c>
      <c r="AD2607" s="2" t="str">
        <f>IFERROR(VLOOKUP(A2607,'[1]For Report Q-2 '!$A$2:$AH$3476,30,0),"-")</f>
        <v>-</v>
      </c>
      <c r="AE2607" s="1" t="str">
        <f>IFERROR(VLOOKUP(A2607,'[1]For Report Q-2 '!$A$2:$AH$3476,31,0),"-")</f>
        <v>-</v>
      </c>
      <c r="AF2607" s="1" t="str">
        <f>IFERROR(VLOOKUP(A2607,'[1]For Report Q-2 '!$A$2:$AH$3476,32,0),"-")</f>
        <v>-</v>
      </c>
      <c r="AG2607" s="2" t="str">
        <f>IFERROR(VLOOKUP(A2607,'[1]For Report Q-2 '!$A$2:$AH$3476,33,0),"-")</f>
        <v>-</v>
      </c>
      <c r="AH2607" s="1" t="str">
        <f t="shared" si="40"/>
        <v>--</v>
      </c>
      <c r="AI2607" t="e">
        <v>#N/A</v>
      </c>
      <c r="AJ2607" t="e">
        <v>#N/A</v>
      </c>
      <c r="AK2607" t="e">
        <v>#N/A</v>
      </c>
    </row>
    <row r="2608" spans="1:37" x14ac:dyDescent="0.25">
      <c r="A2608" s="15">
        <v>9107611</v>
      </c>
      <c r="B2608" s="15" t="s">
        <v>739</v>
      </c>
      <c r="C2608" s="16">
        <v>44944</v>
      </c>
      <c r="D2608" s="15" t="s">
        <v>28</v>
      </c>
      <c r="E2608" s="1" t="s">
        <v>86</v>
      </c>
      <c r="F2608" s="15" t="s">
        <v>46</v>
      </c>
      <c r="G2608" s="1" t="s">
        <v>28</v>
      </c>
      <c r="H2608" s="17">
        <v>503.1</v>
      </c>
      <c r="I2608" s="18">
        <v>5.0309999999999999E-3</v>
      </c>
      <c r="J2608" s="1">
        <v>9078413</v>
      </c>
      <c r="K2608" s="1" t="s">
        <v>739</v>
      </c>
      <c r="L2608" s="19">
        <v>10290177.759199969</v>
      </c>
      <c r="M2608" s="1" t="s">
        <v>67</v>
      </c>
      <c r="N2608" s="1" t="s">
        <v>86</v>
      </c>
      <c r="O2608" s="1" t="s">
        <v>32</v>
      </c>
      <c r="P2608" s="20">
        <v>9078413</v>
      </c>
      <c r="Q2608" s="1" t="s">
        <v>340</v>
      </c>
      <c r="R2608" s="1" t="s">
        <v>89</v>
      </c>
      <c r="S2608" s="1" t="s">
        <v>80</v>
      </c>
      <c r="T2608" s="18">
        <f>IFERROR(VLOOKUP(A2608,'[1]For Report Q-2 '!$A$2:$T$3476,20,0),"-")</f>
        <v>5.0309999999999999E-3</v>
      </c>
      <c r="U2608" s="55">
        <f>IFERROR(VLOOKUP(A2608,'[1]For Report Q-2 '!$A$2:$U$3476,21,0),"-")</f>
        <v>0</v>
      </c>
      <c r="V2608" s="2" t="str">
        <f>IFERROR(VLOOKUP(A2608,'[1]For Report Q-2 '!$A$2:$V$3476,22,0),"-")</f>
        <v>-</v>
      </c>
      <c r="W2608" s="1">
        <f>IFERROR(VLOOKUP(A2608,'[1]For Report Q-2 '!$A$2:$W$3476,23,0),"-")</f>
        <v>0</v>
      </c>
      <c r="X2608" s="1"/>
      <c r="Y2608" s="1"/>
      <c r="Z2608" s="2" t="str">
        <f>IFERROR(VLOOKUP(A2608,'[1]For Report Q-2 '!$A$2:$Z$3476,26,0),"-")</f>
        <v>-</v>
      </c>
      <c r="AA2608" s="1" t="str">
        <f>IFERROR(VLOOKUP(A2608,'[1]For Report Q-2 '!$A$2:$AH$3476,27,0),"-")</f>
        <v>-</v>
      </c>
      <c r="AB2608" s="1" t="str">
        <f>IFERROR(VLOOKUP(A2608,'[1]For Report Q-2 '!$A$2:$AH$3476,28,0),"-")</f>
        <v>-</v>
      </c>
      <c r="AC2608" s="2" t="str">
        <f>IFERROR(VLOOKUP(A2608,'[1]For Report Q-2 '!$A$2:$AH$3476,29,0),"-")</f>
        <v>-</v>
      </c>
      <c r="AD2608" s="2" t="str">
        <f>IFERROR(VLOOKUP(A2608,'[1]For Report Q-2 '!$A$2:$AH$3476,30,0),"-")</f>
        <v>-</v>
      </c>
      <c r="AE2608" s="1" t="str">
        <f>IFERROR(VLOOKUP(A2608,'[1]For Report Q-2 '!$A$2:$AH$3476,31,0),"-")</f>
        <v>-</v>
      </c>
      <c r="AF2608" s="1" t="str">
        <f>IFERROR(VLOOKUP(A2608,'[1]For Report Q-2 '!$A$2:$AH$3476,32,0),"-")</f>
        <v>-</v>
      </c>
      <c r="AG2608" s="2" t="str">
        <f>IFERROR(VLOOKUP(A2608,'[1]For Report Q-2 '!$A$2:$AH$3476,33,0),"-")</f>
        <v>-</v>
      </c>
      <c r="AH2608" s="1" t="str">
        <f t="shared" si="40"/>
        <v>--</v>
      </c>
      <c r="AI2608" t="e">
        <v>#N/A</v>
      </c>
      <c r="AJ2608" t="e">
        <v>#N/A</v>
      </c>
      <c r="AK2608" t="e">
        <v>#N/A</v>
      </c>
    </row>
    <row r="2609" spans="1:37" x14ac:dyDescent="0.25">
      <c r="A2609" s="15">
        <v>9107612</v>
      </c>
      <c r="B2609" s="15" t="s">
        <v>739</v>
      </c>
      <c r="C2609" s="16">
        <v>44944</v>
      </c>
      <c r="D2609" s="15" t="s">
        <v>28</v>
      </c>
      <c r="E2609" s="1" t="s">
        <v>86</v>
      </c>
      <c r="F2609" s="15" t="s">
        <v>46</v>
      </c>
      <c r="G2609" s="1" t="s">
        <v>28</v>
      </c>
      <c r="H2609" s="17">
        <v>503.1</v>
      </c>
      <c r="I2609" s="18">
        <v>5.0309999999999999E-3</v>
      </c>
      <c r="J2609" s="1">
        <v>9078413</v>
      </c>
      <c r="K2609" s="1" t="s">
        <v>739</v>
      </c>
      <c r="L2609" s="19">
        <v>10290177.759199969</v>
      </c>
      <c r="M2609" s="1" t="s">
        <v>67</v>
      </c>
      <c r="N2609" s="1" t="s">
        <v>86</v>
      </c>
      <c r="O2609" s="1" t="s">
        <v>32</v>
      </c>
      <c r="P2609" s="20">
        <v>9078413</v>
      </c>
      <c r="Q2609" s="1" t="s">
        <v>340</v>
      </c>
      <c r="R2609" s="1" t="s">
        <v>89</v>
      </c>
      <c r="S2609" s="1" t="s">
        <v>80</v>
      </c>
      <c r="T2609" s="18">
        <f>IFERROR(VLOOKUP(A2609,'[1]For Report Q-2 '!$A$2:$T$3476,20,0),"-")</f>
        <v>5.0309999999999999E-3</v>
      </c>
      <c r="U2609" s="55">
        <f>IFERROR(VLOOKUP(A2609,'[1]For Report Q-2 '!$A$2:$U$3476,21,0),"-")</f>
        <v>0</v>
      </c>
      <c r="V2609" s="2" t="str">
        <f>IFERROR(VLOOKUP(A2609,'[1]For Report Q-2 '!$A$2:$V$3476,22,0),"-")</f>
        <v>-</v>
      </c>
      <c r="W2609" s="1">
        <f>IFERROR(VLOOKUP(A2609,'[1]For Report Q-2 '!$A$2:$W$3476,23,0),"-")</f>
        <v>0</v>
      </c>
      <c r="X2609" s="1"/>
      <c r="Y2609" s="1"/>
      <c r="Z2609" s="2" t="str">
        <f>IFERROR(VLOOKUP(A2609,'[1]For Report Q-2 '!$A$2:$Z$3476,26,0),"-")</f>
        <v>-</v>
      </c>
      <c r="AA2609" s="1" t="str">
        <f>IFERROR(VLOOKUP(A2609,'[1]For Report Q-2 '!$A$2:$AH$3476,27,0),"-")</f>
        <v>-</v>
      </c>
      <c r="AB2609" s="1" t="str">
        <f>IFERROR(VLOOKUP(A2609,'[1]For Report Q-2 '!$A$2:$AH$3476,28,0),"-")</f>
        <v>-</v>
      </c>
      <c r="AC2609" s="2" t="str">
        <f>IFERROR(VLOOKUP(A2609,'[1]For Report Q-2 '!$A$2:$AH$3476,29,0),"-")</f>
        <v>-</v>
      </c>
      <c r="AD2609" s="2" t="str">
        <f>IFERROR(VLOOKUP(A2609,'[1]For Report Q-2 '!$A$2:$AH$3476,30,0),"-")</f>
        <v>-</v>
      </c>
      <c r="AE2609" s="1" t="str">
        <f>IFERROR(VLOOKUP(A2609,'[1]For Report Q-2 '!$A$2:$AH$3476,31,0),"-")</f>
        <v>-</v>
      </c>
      <c r="AF2609" s="1" t="str">
        <f>IFERROR(VLOOKUP(A2609,'[1]For Report Q-2 '!$A$2:$AH$3476,32,0),"-")</f>
        <v>-</v>
      </c>
      <c r="AG2609" s="2" t="str">
        <f>IFERROR(VLOOKUP(A2609,'[1]For Report Q-2 '!$A$2:$AH$3476,33,0),"-")</f>
        <v>-</v>
      </c>
      <c r="AH2609" s="1" t="str">
        <f t="shared" si="40"/>
        <v>--</v>
      </c>
      <c r="AI2609" t="e">
        <v>#N/A</v>
      </c>
      <c r="AJ2609" t="e">
        <v>#N/A</v>
      </c>
      <c r="AK2609" t="e">
        <v>#N/A</v>
      </c>
    </row>
    <row r="2610" spans="1:37" x14ac:dyDescent="0.25">
      <c r="A2610" s="15">
        <v>9107613</v>
      </c>
      <c r="B2610" s="15" t="s">
        <v>739</v>
      </c>
      <c r="C2610" s="16">
        <v>44944</v>
      </c>
      <c r="D2610" s="15" t="s">
        <v>28</v>
      </c>
      <c r="E2610" s="1" t="s">
        <v>86</v>
      </c>
      <c r="F2610" s="15" t="s">
        <v>46</v>
      </c>
      <c r="G2610" s="1" t="s">
        <v>28</v>
      </c>
      <c r="H2610" s="17">
        <v>503.1</v>
      </c>
      <c r="I2610" s="18">
        <v>5.0309999999999999E-3</v>
      </c>
      <c r="J2610" s="1">
        <v>9078413</v>
      </c>
      <c r="K2610" s="1" t="s">
        <v>739</v>
      </c>
      <c r="L2610" s="19">
        <v>10290177.759199969</v>
      </c>
      <c r="M2610" s="1" t="s">
        <v>67</v>
      </c>
      <c r="N2610" s="1" t="s">
        <v>86</v>
      </c>
      <c r="O2610" s="1" t="s">
        <v>32</v>
      </c>
      <c r="P2610" s="20">
        <v>9078413</v>
      </c>
      <c r="Q2610" s="1" t="s">
        <v>340</v>
      </c>
      <c r="R2610" s="1" t="s">
        <v>89</v>
      </c>
      <c r="S2610" s="1" t="s">
        <v>80</v>
      </c>
      <c r="T2610" s="18">
        <f>IFERROR(VLOOKUP(A2610,'[1]For Report Q-2 '!$A$2:$T$3476,20,0),"-")</f>
        <v>5.0309999999999999E-3</v>
      </c>
      <c r="U2610" s="55">
        <f>IFERROR(VLOOKUP(A2610,'[1]For Report Q-2 '!$A$2:$U$3476,21,0),"-")</f>
        <v>0</v>
      </c>
      <c r="V2610" s="2" t="str">
        <f>IFERROR(VLOOKUP(A2610,'[1]For Report Q-2 '!$A$2:$V$3476,22,0),"-")</f>
        <v>-</v>
      </c>
      <c r="W2610" s="1">
        <f>IFERROR(VLOOKUP(A2610,'[1]For Report Q-2 '!$A$2:$W$3476,23,0),"-")</f>
        <v>0</v>
      </c>
      <c r="X2610" s="1"/>
      <c r="Y2610" s="1"/>
      <c r="Z2610" s="2" t="str">
        <f>IFERROR(VLOOKUP(A2610,'[1]For Report Q-2 '!$A$2:$Z$3476,26,0),"-")</f>
        <v>-</v>
      </c>
      <c r="AA2610" s="1" t="str">
        <f>IFERROR(VLOOKUP(A2610,'[1]For Report Q-2 '!$A$2:$AH$3476,27,0),"-")</f>
        <v>-</v>
      </c>
      <c r="AB2610" s="1" t="str">
        <f>IFERROR(VLOOKUP(A2610,'[1]For Report Q-2 '!$A$2:$AH$3476,28,0),"-")</f>
        <v>-</v>
      </c>
      <c r="AC2610" s="2" t="str">
        <f>IFERROR(VLOOKUP(A2610,'[1]For Report Q-2 '!$A$2:$AH$3476,29,0),"-")</f>
        <v>-</v>
      </c>
      <c r="AD2610" s="2" t="str">
        <f>IFERROR(VLOOKUP(A2610,'[1]For Report Q-2 '!$A$2:$AH$3476,30,0),"-")</f>
        <v>-</v>
      </c>
      <c r="AE2610" s="1" t="str">
        <f>IFERROR(VLOOKUP(A2610,'[1]For Report Q-2 '!$A$2:$AH$3476,31,0),"-")</f>
        <v>-</v>
      </c>
      <c r="AF2610" s="1" t="str">
        <f>IFERROR(VLOOKUP(A2610,'[1]For Report Q-2 '!$A$2:$AH$3476,32,0),"-")</f>
        <v>-</v>
      </c>
      <c r="AG2610" s="2" t="str">
        <f>IFERROR(VLOOKUP(A2610,'[1]For Report Q-2 '!$A$2:$AH$3476,33,0),"-")</f>
        <v>-</v>
      </c>
      <c r="AH2610" s="1" t="str">
        <f t="shared" si="40"/>
        <v>--</v>
      </c>
      <c r="AI2610" t="e">
        <v>#N/A</v>
      </c>
      <c r="AJ2610" t="e">
        <v>#N/A</v>
      </c>
      <c r="AK2610" t="e">
        <v>#N/A</v>
      </c>
    </row>
    <row r="2611" spans="1:37" x14ac:dyDescent="0.25">
      <c r="A2611" s="15">
        <v>9107614</v>
      </c>
      <c r="B2611" s="15" t="s">
        <v>739</v>
      </c>
      <c r="C2611" s="16">
        <v>44944</v>
      </c>
      <c r="D2611" s="15" t="s">
        <v>28</v>
      </c>
      <c r="E2611" s="1" t="s">
        <v>86</v>
      </c>
      <c r="F2611" s="15" t="s">
        <v>46</v>
      </c>
      <c r="G2611" s="1" t="s">
        <v>28</v>
      </c>
      <c r="H2611" s="17">
        <v>503.1</v>
      </c>
      <c r="I2611" s="18">
        <v>5.0309999999999999E-3</v>
      </c>
      <c r="J2611" s="1">
        <v>9078413</v>
      </c>
      <c r="K2611" s="1" t="s">
        <v>739</v>
      </c>
      <c r="L2611" s="19">
        <v>10290177.759199969</v>
      </c>
      <c r="M2611" s="1" t="s">
        <v>67</v>
      </c>
      <c r="N2611" s="1" t="s">
        <v>86</v>
      </c>
      <c r="O2611" s="1" t="s">
        <v>32</v>
      </c>
      <c r="P2611" s="20">
        <v>9078413</v>
      </c>
      <c r="Q2611" s="1" t="s">
        <v>340</v>
      </c>
      <c r="R2611" s="1" t="s">
        <v>89</v>
      </c>
      <c r="S2611" s="1" t="s">
        <v>80</v>
      </c>
      <c r="T2611" s="18">
        <f>IFERROR(VLOOKUP(A2611,'[1]For Report Q-2 '!$A$2:$T$3476,20,0),"-")</f>
        <v>5.0309999999999999E-3</v>
      </c>
      <c r="U2611" s="55">
        <f>IFERROR(VLOOKUP(A2611,'[1]For Report Q-2 '!$A$2:$U$3476,21,0),"-")</f>
        <v>0</v>
      </c>
      <c r="V2611" s="2" t="str">
        <f>IFERROR(VLOOKUP(A2611,'[1]For Report Q-2 '!$A$2:$V$3476,22,0),"-")</f>
        <v>-</v>
      </c>
      <c r="W2611" s="1">
        <f>IFERROR(VLOOKUP(A2611,'[1]For Report Q-2 '!$A$2:$W$3476,23,0),"-")</f>
        <v>0</v>
      </c>
      <c r="X2611" s="1"/>
      <c r="Y2611" s="1"/>
      <c r="Z2611" s="2" t="str">
        <f>IFERROR(VLOOKUP(A2611,'[1]For Report Q-2 '!$A$2:$Z$3476,26,0),"-")</f>
        <v>-</v>
      </c>
      <c r="AA2611" s="1" t="str">
        <f>IFERROR(VLOOKUP(A2611,'[1]For Report Q-2 '!$A$2:$AH$3476,27,0),"-")</f>
        <v>-</v>
      </c>
      <c r="AB2611" s="1" t="str">
        <f>IFERROR(VLOOKUP(A2611,'[1]For Report Q-2 '!$A$2:$AH$3476,28,0),"-")</f>
        <v>-</v>
      </c>
      <c r="AC2611" s="2" t="str">
        <f>IFERROR(VLOOKUP(A2611,'[1]For Report Q-2 '!$A$2:$AH$3476,29,0),"-")</f>
        <v>-</v>
      </c>
      <c r="AD2611" s="2" t="str">
        <f>IFERROR(VLOOKUP(A2611,'[1]For Report Q-2 '!$A$2:$AH$3476,30,0),"-")</f>
        <v>-</v>
      </c>
      <c r="AE2611" s="1" t="str">
        <f>IFERROR(VLOOKUP(A2611,'[1]For Report Q-2 '!$A$2:$AH$3476,31,0),"-")</f>
        <v>-</v>
      </c>
      <c r="AF2611" s="1" t="str">
        <f>IFERROR(VLOOKUP(A2611,'[1]For Report Q-2 '!$A$2:$AH$3476,32,0),"-")</f>
        <v>-</v>
      </c>
      <c r="AG2611" s="2" t="str">
        <f>IFERROR(VLOOKUP(A2611,'[1]For Report Q-2 '!$A$2:$AH$3476,33,0),"-")</f>
        <v>-</v>
      </c>
      <c r="AH2611" s="1" t="str">
        <f t="shared" si="40"/>
        <v>--</v>
      </c>
      <c r="AI2611" t="e">
        <v>#N/A</v>
      </c>
      <c r="AJ2611" t="e">
        <v>#N/A</v>
      </c>
      <c r="AK2611" t="e">
        <v>#N/A</v>
      </c>
    </row>
    <row r="2612" spans="1:37" x14ac:dyDescent="0.25">
      <c r="A2612" s="15">
        <v>9107615</v>
      </c>
      <c r="B2612" s="15" t="s">
        <v>739</v>
      </c>
      <c r="C2612" s="16">
        <v>44944</v>
      </c>
      <c r="D2612" s="15" t="s">
        <v>28</v>
      </c>
      <c r="E2612" s="1" t="s">
        <v>86</v>
      </c>
      <c r="F2612" s="15" t="s">
        <v>46</v>
      </c>
      <c r="G2612" s="1" t="s">
        <v>28</v>
      </c>
      <c r="H2612" s="17">
        <v>503.1</v>
      </c>
      <c r="I2612" s="18">
        <v>5.0309999999999999E-3</v>
      </c>
      <c r="J2612" s="1">
        <v>9078413</v>
      </c>
      <c r="K2612" s="1" t="s">
        <v>739</v>
      </c>
      <c r="L2612" s="19">
        <v>10290177.759199969</v>
      </c>
      <c r="M2612" s="1" t="s">
        <v>67</v>
      </c>
      <c r="N2612" s="1" t="s">
        <v>86</v>
      </c>
      <c r="O2612" s="1" t="s">
        <v>32</v>
      </c>
      <c r="P2612" s="20">
        <v>9078413</v>
      </c>
      <c r="Q2612" s="1" t="s">
        <v>340</v>
      </c>
      <c r="R2612" s="1" t="s">
        <v>89</v>
      </c>
      <c r="S2612" s="1" t="s">
        <v>80</v>
      </c>
      <c r="T2612" s="18">
        <f>IFERROR(VLOOKUP(A2612,'[1]For Report Q-2 '!$A$2:$T$3476,20,0),"-")</f>
        <v>5.0309999999999999E-3</v>
      </c>
      <c r="U2612" s="55">
        <f>IFERROR(VLOOKUP(A2612,'[1]For Report Q-2 '!$A$2:$U$3476,21,0),"-")</f>
        <v>0</v>
      </c>
      <c r="V2612" s="2" t="str">
        <f>IFERROR(VLOOKUP(A2612,'[1]For Report Q-2 '!$A$2:$V$3476,22,0),"-")</f>
        <v>-</v>
      </c>
      <c r="W2612" s="1">
        <f>IFERROR(VLOOKUP(A2612,'[1]For Report Q-2 '!$A$2:$W$3476,23,0),"-")</f>
        <v>0</v>
      </c>
      <c r="X2612" s="1"/>
      <c r="Y2612" s="1"/>
      <c r="Z2612" s="2" t="str">
        <f>IFERROR(VLOOKUP(A2612,'[1]For Report Q-2 '!$A$2:$Z$3476,26,0),"-")</f>
        <v>-</v>
      </c>
      <c r="AA2612" s="1" t="str">
        <f>IFERROR(VLOOKUP(A2612,'[1]For Report Q-2 '!$A$2:$AH$3476,27,0),"-")</f>
        <v>-</v>
      </c>
      <c r="AB2612" s="1" t="str">
        <f>IFERROR(VLOOKUP(A2612,'[1]For Report Q-2 '!$A$2:$AH$3476,28,0),"-")</f>
        <v>-</v>
      </c>
      <c r="AC2612" s="2" t="str">
        <f>IFERROR(VLOOKUP(A2612,'[1]For Report Q-2 '!$A$2:$AH$3476,29,0),"-")</f>
        <v>-</v>
      </c>
      <c r="AD2612" s="2" t="str">
        <f>IFERROR(VLOOKUP(A2612,'[1]For Report Q-2 '!$A$2:$AH$3476,30,0),"-")</f>
        <v>-</v>
      </c>
      <c r="AE2612" s="1" t="str">
        <f>IFERROR(VLOOKUP(A2612,'[1]For Report Q-2 '!$A$2:$AH$3476,31,0),"-")</f>
        <v>-</v>
      </c>
      <c r="AF2612" s="1" t="str">
        <f>IFERROR(VLOOKUP(A2612,'[1]For Report Q-2 '!$A$2:$AH$3476,32,0),"-")</f>
        <v>-</v>
      </c>
      <c r="AG2612" s="2" t="str">
        <f>IFERROR(VLOOKUP(A2612,'[1]For Report Q-2 '!$A$2:$AH$3476,33,0),"-")</f>
        <v>-</v>
      </c>
      <c r="AH2612" s="1" t="str">
        <f t="shared" si="40"/>
        <v>--</v>
      </c>
      <c r="AI2612" t="e">
        <v>#N/A</v>
      </c>
      <c r="AJ2612" t="e">
        <v>#N/A</v>
      </c>
      <c r="AK2612" t="e">
        <v>#N/A</v>
      </c>
    </row>
    <row r="2613" spans="1:37" x14ac:dyDescent="0.25">
      <c r="A2613" s="15">
        <v>9107616</v>
      </c>
      <c r="B2613" s="15" t="s">
        <v>739</v>
      </c>
      <c r="C2613" s="16">
        <v>44944</v>
      </c>
      <c r="D2613" s="15" t="s">
        <v>28</v>
      </c>
      <c r="E2613" s="1" t="s">
        <v>86</v>
      </c>
      <c r="F2613" s="15" t="s">
        <v>46</v>
      </c>
      <c r="G2613" s="1" t="s">
        <v>28</v>
      </c>
      <c r="H2613" s="17">
        <v>503.1</v>
      </c>
      <c r="I2613" s="18">
        <v>5.0309999999999999E-3</v>
      </c>
      <c r="J2613" s="1">
        <v>9078413</v>
      </c>
      <c r="K2613" s="1" t="s">
        <v>739</v>
      </c>
      <c r="L2613" s="19">
        <v>10290177.759199969</v>
      </c>
      <c r="M2613" s="1" t="s">
        <v>67</v>
      </c>
      <c r="N2613" s="1" t="s">
        <v>86</v>
      </c>
      <c r="O2613" s="1" t="s">
        <v>32</v>
      </c>
      <c r="P2613" s="20">
        <v>9078413</v>
      </c>
      <c r="Q2613" s="1" t="s">
        <v>340</v>
      </c>
      <c r="R2613" s="1" t="s">
        <v>89</v>
      </c>
      <c r="S2613" s="1" t="s">
        <v>80</v>
      </c>
      <c r="T2613" s="18">
        <f>IFERROR(VLOOKUP(A2613,'[1]For Report Q-2 '!$A$2:$T$3476,20,0),"-")</f>
        <v>5.0309999999999999E-3</v>
      </c>
      <c r="U2613" s="55">
        <f>IFERROR(VLOOKUP(A2613,'[1]For Report Q-2 '!$A$2:$U$3476,21,0),"-")</f>
        <v>0</v>
      </c>
      <c r="V2613" s="2" t="str">
        <f>IFERROR(VLOOKUP(A2613,'[1]For Report Q-2 '!$A$2:$V$3476,22,0),"-")</f>
        <v>-</v>
      </c>
      <c r="W2613" s="1">
        <f>IFERROR(VLOOKUP(A2613,'[1]For Report Q-2 '!$A$2:$W$3476,23,0),"-")</f>
        <v>0</v>
      </c>
      <c r="X2613" s="1"/>
      <c r="Y2613" s="1"/>
      <c r="Z2613" s="2" t="str">
        <f>IFERROR(VLOOKUP(A2613,'[1]For Report Q-2 '!$A$2:$Z$3476,26,0),"-")</f>
        <v>-</v>
      </c>
      <c r="AA2613" s="1" t="str">
        <f>IFERROR(VLOOKUP(A2613,'[1]For Report Q-2 '!$A$2:$AH$3476,27,0),"-")</f>
        <v>-</v>
      </c>
      <c r="AB2613" s="1" t="str">
        <f>IFERROR(VLOOKUP(A2613,'[1]For Report Q-2 '!$A$2:$AH$3476,28,0),"-")</f>
        <v>-</v>
      </c>
      <c r="AC2613" s="2" t="str">
        <f>IFERROR(VLOOKUP(A2613,'[1]For Report Q-2 '!$A$2:$AH$3476,29,0),"-")</f>
        <v>-</v>
      </c>
      <c r="AD2613" s="2" t="str">
        <f>IFERROR(VLOOKUP(A2613,'[1]For Report Q-2 '!$A$2:$AH$3476,30,0),"-")</f>
        <v>-</v>
      </c>
      <c r="AE2613" s="1" t="str">
        <f>IFERROR(VLOOKUP(A2613,'[1]For Report Q-2 '!$A$2:$AH$3476,31,0),"-")</f>
        <v>-</v>
      </c>
      <c r="AF2613" s="1" t="str">
        <f>IFERROR(VLOOKUP(A2613,'[1]For Report Q-2 '!$A$2:$AH$3476,32,0),"-")</f>
        <v>-</v>
      </c>
      <c r="AG2613" s="2" t="str">
        <f>IFERROR(VLOOKUP(A2613,'[1]For Report Q-2 '!$A$2:$AH$3476,33,0),"-")</f>
        <v>-</v>
      </c>
      <c r="AH2613" s="1" t="str">
        <f t="shared" si="40"/>
        <v>--</v>
      </c>
      <c r="AI2613" t="e">
        <v>#N/A</v>
      </c>
      <c r="AJ2613" t="e">
        <v>#N/A</v>
      </c>
      <c r="AK2613" t="e">
        <v>#N/A</v>
      </c>
    </row>
    <row r="2614" spans="1:37" x14ac:dyDescent="0.25">
      <c r="A2614" s="15">
        <v>9107618</v>
      </c>
      <c r="B2614" s="15" t="s">
        <v>739</v>
      </c>
      <c r="C2614" s="16">
        <v>44944</v>
      </c>
      <c r="D2614" s="15" t="s">
        <v>28</v>
      </c>
      <c r="E2614" s="1" t="s">
        <v>86</v>
      </c>
      <c r="F2614" s="15" t="s">
        <v>46</v>
      </c>
      <c r="G2614" s="1" t="s">
        <v>28</v>
      </c>
      <c r="H2614" s="17">
        <v>503.1</v>
      </c>
      <c r="I2614" s="18">
        <v>5.0309999999999999E-3</v>
      </c>
      <c r="J2614" s="1">
        <v>9078413</v>
      </c>
      <c r="K2614" s="1" t="s">
        <v>739</v>
      </c>
      <c r="L2614" s="19">
        <v>10290177.759199969</v>
      </c>
      <c r="M2614" s="1" t="s">
        <v>67</v>
      </c>
      <c r="N2614" s="1" t="s">
        <v>86</v>
      </c>
      <c r="O2614" s="1" t="s">
        <v>32</v>
      </c>
      <c r="P2614" s="20">
        <v>9078413</v>
      </c>
      <c r="Q2614" s="1" t="s">
        <v>340</v>
      </c>
      <c r="R2614" s="1" t="s">
        <v>89</v>
      </c>
      <c r="S2614" s="1" t="s">
        <v>80</v>
      </c>
      <c r="T2614" s="18">
        <f>IFERROR(VLOOKUP(A2614,'[1]For Report Q-2 '!$A$2:$T$3476,20,0),"-")</f>
        <v>5.0309999999999999E-3</v>
      </c>
      <c r="U2614" s="55">
        <f>IFERROR(VLOOKUP(A2614,'[1]For Report Q-2 '!$A$2:$U$3476,21,0),"-")</f>
        <v>0</v>
      </c>
      <c r="V2614" s="2" t="str">
        <f>IFERROR(VLOOKUP(A2614,'[1]For Report Q-2 '!$A$2:$V$3476,22,0),"-")</f>
        <v>-</v>
      </c>
      <c r="W2614" s="1">
        <f>IFERROR(VLOOKUP(A2614,'[1]For Report Q-2 '!$A$2:$W$3476,23,0),"-")</f>
        <v>0</v>
      </c>
      <c r="X2614" s="1"/>
      <c r="Y2614" s="1"/>
      <c r="Z2614" s="2" t="str">
        <f>IFERROR(VLOOKUP(A2614,'[1]For Report Q-2 '!$A$2:$Z$3476,26,0),"-")</f>
        <v>-</v>
      </c>
      <c r="AA2614" s="1" t="str">
        <f>IFERROR(VLOOKUP(A2614,'[1]For Report Q-2 '!$A$2:$AH$3476,27,0),"-")</f>
        <v>-</v>
      </c>
      <c r="AB2614" s="1" t="str">
        <f>IFERROR(VLOOKUP(A2614,'[1]For Report Q-2 '!$A$2:$AH$3476,28,0),"-")</f>
        <v>-</v>
      </c>
      <c r="AC2614" s="2" t="str">
        <f>IFERROR(VLOOKUP(A2614,'[1]For Report Q-2 '!$A$2:$AH$3476,29,0),"-")</f>
        <v>-</v>
      </c>
      <c r="AD2614" s="2" t="str">
        <f>IFERROR(VLOOKUP(A2614,'[1]For Report Q-2 '!$A$2:$AH$3476,30,0),"-")</f>
        <v>-</v>
      </c>
      <c r="AE2614" s="1" t="str">
        <f>IFERROR(VLOOKUP(A2614,'[1]For Report Q-2 '!$A$2:$AH$3476,31,0),"-")</f>
        <v>-</v>
      </c>
      <c r="AF2614" s="1" t="str">
        <f>IFERROR(VLOOKUP(A2614,'[1]For Report Q-2 '!$A$2:$AH$3476,32,0),"-")</f>
        <v>-</v>
      </c>
      <c r="AG2614" s="2" t="str">
        <f>IFERROR(VLOOKUP(A2614,'[1]For Report Q-2 '!$A$2:$AH$3476,33,0),"-")</f>
        <v>-</v>
      </c>
      <c r="AH2614" s="1" t="str">
        <f t="shared" si="40"/>
        <v>--</v>
      </c>
      <c r="AI2614" t="e">
        <v>#N/A</v>
      </c>
      <c r="AJ2614" t="e">
        <v>#N/A</v>
      </c>
      <c r="AK2614" t="e">
        <v>#N/A</v>
      </c>
    </row>
    <row r="2615" spans="1:37" x14ac:dyDescent="0.25">
      <c r="A2615" s="15">
        <v>9107619</v>
      </c>
      <c r="B2615" s="15" t="s">
        <v>739</v>
      </c>
      <c r="C2615" s="16">
        <v>44944</v>
      </c>
      <c r="D2615" s="15" t="s">
        <v>28</v>
      </c>
      <c r="E2615" s="1" t="s">
        <v>86</v>
      </c>
      <c r="F2615" s="15" t="s">
        <v>46</v>
      </c>
      <c r="G2615" s="1" t="s">
        <v>28</v>
      </c>
      <c r="H2615" s="17">
        <v>503.1</v>
      </c>
      <c r="I2615" s="18">
        <v>5.0309999999999999E-3</v>
      </c>
      <c r="J2615" s="1">
        <v>9078413</v>
      </c>
      <c r="K2615" s="1" t="s">
        <v>739</v>
      </c>
      <c r="L2615" s="19">
        <v>10290177.759199969</v>
      </c>
      <c r="M2615" s="1" t="s">
        <v>67</v>
      </c>
      <c r="N2615" s="1" t="s">
        <v>86</v>
      </c>
      <c r="O2615" s="1" t="s">
        <v>32</v>
      </c>
      <c r="P2615" s="20">
        <v>9078413</v>
      </c>
      <c r="Q2615" s="1" t="s">
        <v>340</v>
      </c>
      <c r="R2615" s="1" t="s">
        <v>89</v>
      </c>
      <c r="S2615" s="1" t="s">
        <v>80</v>
      </c>
      <c r="T2615" s="18">
        <f>IFERROR(VLOOKUP(A2615,'[1]For Report Q-2 '!$A$2:$T$3476,20,0),"-")</f>
        <v>5.0309999999999999E-3</v>
      </c>
      <c r="U2615" s="55">
        <f>IFERROR(VLOOKUP(A2615,'[1]For Report Q-2 '!$A$2:$U$3476,21,0),"-")</f>
        <v>0</v>
      </c>
      <c r="V2615" s="2" t="str">
        <f>IFERROR(VLOOKUP(A2615,'[1]For Report Q-2 '!$A$2:$V$3476,22,0),"-")</f>
        <v>-</v>
      </c>
      <c r="W2615" s="1">
        <f>IFERROR(VLOOKUP(A2615,'[1]For Report Q-2 '!$A$2:$W$3476,23,0),"-")</f>
        <v>0</v>
      </c>
      <c r="X2615" s="1"/>
      <c r="Y2615" s="1"/>
      <c r="Z2615" s="2" t="str">
        <f>IFERROR(VLOOKUP(A2615,'[1]For Report Q-2 '!$A$2:$Z$3476,26,0),"-")</f>
        <v>-</v>
      </c>
      <c r="AA2615" s="1" t="str">
        <f>IFERROR(VLOOKUP(A2615,'[1]For Report Q-2 '!$A$2:$AH$3476,27,0),"-")</f>
        <v>-</v>
      </c>
      <c r="AB2615" s="1" t="str">
        <f>IFERROR(VLOOKUP(A2615,'[1]For Report Q-2 '!$A$2:$AH$3476,28,0),"-")</f>
        <v>-</v>
      </c>
      <c r="AC2615" s="2" t="str">
        <f>IFERROR(VLOOKUP(A2615,'[1]For Report Q-2 '!$A$2:$AH$3476,29,0),"-")</f>
        <v>-</v>
      </c>
      <c r="AD2615" s="2" t="str">
        <f>IFERROR(VLOOKUP(A2615,'[1]For Report Q-2 '!$A$2:$AH$3476,30,0),"-")</f>
        <v>-</v>
      </c>
      <c r="AE2615" s="1" t="str">
        <f>IFERROR(VLOOKUP(A2615,'[1]For Report Q-2 '!$A$2:$AH$3476,31,0),"-")</f>
        <v>-</v>
      </c>
      <c r="AF2615" s="1" t="str">
        <f>IFERROR(VLOOKUP(A2615,'[1]For Report Q-2 '!$A$2:$AH$3476,32,0),"-")</f>
        <v>-</v>
      </c>
      <c r="AG2615" s="2" t="str">
        <f>IFERROR(VLOOKUP(A2615,'[1]For Report Q-2 '!$A$2:$AH$3476,33,0),"-")</f>
        <v>-</v>
      </c>
      <c r="AH2615" s="1" t="str">
        <f t="shared" si="40"/>
        <v>--</v>
      </c>
      <c r="AI2615" t="e">
        <v>#N/A</v>
      </c>
      <c r="AJ2615" t="e">
        <v>#N/A</v>
      </c>
      <c r="AK2615" t="e">
        <v>#N/A</v>
      </c>
    </row>
    <row r="2616" spans="1:37" x14ac:dyDescent="0.25">
      <c r="A2616" s="15">
        <v>9107620</v>
      </c>
      <c r="B2616" s="15" t="s">
        <v>739</v>
      </c>
      <c r="C2616" s="16">
        <v>44944</v>
      </c>
      <c r="D2616" s="15" t="s">
        <v>28</v>
      </c>
      <c r="E2616" s="1" t="s">
        <v>86</v>
      </c>
      <c r="F2616" s="15" t="s">
        <v>46</v>
      </c>
      <c r="G2616" s="1" t="s">
        <v>28</v>
      </c>
      <c r="H2616" s="17">
        <v>503.1</v>
      </c>
      <c r="I2616" s="18">
        <v>5.0309999999999999E-3</v>
      </c>
      <c r="J2616" s="1">
        <v>9078413</v>
      </c>
      <c r="K2616" s="1" t="s">
        <v>739</v>
      </c>
      <c r="L2616" s="19">
        <v>10290177.759199969</v>
      </c>
      <c r="M2616" s="1" t="s">
        <v>67</v>
      </c>
      <c r="N2616" s="1" t="s">
        <v>86</v>
      </c>
      <c r="O2616" s="1" t="s">
        <v>32</v>
      </c>
      <c r="P2616" s="20">
        <v>9078413</v>
      </c>
      <c r="Q2616" s="1" t="s">
        <v>340</v>
      </c>
      <c r="R2616" s="1" t="s">
        <v>89</v>
      </c>
      <c r="S2616" s="1" t="s">
        <v>80</v>
      </c>
      <c r="T2616" s="18">
        <f>IFERROR(VLOOKUP(A2616,'[1]For Report Q-2 '!$A$2:$T$3476,20,0),"-")</f>
        <v>5.0309999999999999E-3</v>
      </c>
      <c r="U2616" s="55">
        <f>IFERROR(VLOOKUP(A2616,'[1]For Report Q-2 '!$A$2:$U$3476,21,0),"-")</f>
        <v>0</v>
      </c>
      <c r="V2616" s="2" t="str">
        <f>IFERROR(VLOOKUP(A2616,'[1]For Report Q-2 '!$A$2:$V$3476,22,0),"-")</f>
        <v>-</v>
      </c>
      <c r="W2616" s="1">
        <f>IFERROR(VLOOKUP(A2616,'[1]For Report Q-2 '!$A$2:$W$3476,23,0),"-")</f>
        <v>0</v>
      </c>
      <c r="X2616" s="1"/>
      <c r="Y2616" s="1"/>
      <c r="Z2616" s="2" t="str">
        <f>IFERROR(VLOOKUP(A2616,'[1]For Report Q-2 '!$A$2:$Z$3476,26,0),"-")</f>
        <v>-</v>
      </c>
      <c r="AA2616" s="1" t="str">
        <f>IFERROR(VLOOKUP(A2616,'[1]For Report Q-2 '!$A$2:$AH$3476,27,0),"-")</f>
        <v>-</v>
      </c>
      <c r="AB2616" s="1" t="str">
        <f>IFERROR(VLOOKUP(A2616,'[1]For Report Q-2 '!$A$2:$AH$3476,28,0),"-")</f>
        <v>-</v>
      </c>
      <c r="AC2616" s="2" t="str">
        <f>IFERROR(VLOOKUP(A2616,'[1]For Report Q-2 '!$A$2:$AH$3476,29,0),"-")</f>
        <v>-</v>
      </c>
      <c r="AD2616" s="2" t="str">
        <f>IFERROR(VLOOKUP(A2616,'[1]For Report Q-2 '!$A$2:$AH$3476,30,0),"-")</f>
        <v>-</v>
      </c>
      <c r="AE2616" s="1" t="str">
        <f>IFERROR(VLOOKUP(A2616,'[1]For Report Q-2 '!$A$2:$AH$3476,31,0),"-")</f>
        <v>-</v>
      </c>
      <c r="AF2616" s="1" t="str">
        <f>IFERROR(VLOOKUP(A2616,'[1]For Report Q-2 '!$A$2:$AH$3476,32,0),"-")</f>
        <v>-</v>
      </c>
      <c r="AG2616" s="2" t="str">
        <f>IFERROR(VLOOKUP(A2616,'[1]For Report Q-2 '!$A$2:$AH$3476,33,0),"-")</f>
        <v>-</v>
      </c>
      <c r="AH2616" s="1" t="str">
        <f t="shared" si="40"/>
        <v>--</v>
      </c>
      <c r="AI2616" t="e">
        <v>#N/A</v>
      </c>
      <c r="AJ2616" t="e">
        <v>#N/A</v>
      </c>
      <c r="AK2616" t="e">
        <v>#N/A</v>
      </c>
    </row>
    <row r="2617" spans="1:37" x14ac:dyDescent="0.25">
      <c r="A2617" s="15">
        <v>9107621</v>
      </c>
      <c r="B2617" s="15" t="s">
        <v>739</v>
      </c>
      <c r="C2617" s="16">
        <v>44944</v>
      </c>
      <c r="D2617" s="15" t="s">
        <v>28</v>
      </c>
      <c r="E2617" s="1" t="s">
        <v>86</v>
      </c>
      <c r="F2617" s="15" t="s">
        <v>46</v>
      </c>
      <c r="G2617" s="1" t="s">
        <v>28</v>
      </c>
      <c r="H2617" s="17">
        <v>503.1</v>
      </c>
      <c r="I2617" s="18">
        <v>5.0309999999999999E-3</v>
      </c>
      <c r="J2617" s="1">
        <v>9078413</v>
      </c>
      <c r="K2617" s="1" t="s">
        <v>739</v>
      </c>
      <c r="L2617" s="19">
        <v>10290177.759199969</v>
      </c>
      <c r="M2617" s="1" t="s">
        <v>67</v>
      </c>
      <c r="N2617" s="1" t="s">
        <v>86</v>
      </c>
      <c r="O2617" s="1" t="s">
        <v>32</v>
      </c>
      <c r="P2617" s="20">
        <v>9078413</v>
      </c>
      <c r="Q2617" s="1" t="s">
        <v>340</v>
      </c>
      <c r="R2617" s="1" t="s">
        <v>89</v>
      </c>
      <c r="S2617" s="1" t="s">
        <v>80</v>
      </c>
      <c r="T2617" s="18">
        <f>IFERROR(VLOOKUP(A2617,'[1]For Report Q-2 '!$A$2:$T$3476,20,0),"-")</f>
        <v>5.0309999999999999E-3</v>
      </c>
      <c r="U2617" s="55">
        <f>IFERROR(VLOOKUP(A2617,'[1]For Report Q-2 '!$A$2:$U$3476,21,0),"-")</f>
        <v>0</v>
      </c>
      <c r="V2617" s="2" t="str">
        <f>IFERROR(VLOOKUP(A2617,'[1]For Report Q-2 '!$A$2:$V$3476,22,0),"-")</f>
        <v>-</v>
      </c>
      <c r="W2617" s="1">
        <f>IFERROR(VLOOKUP(A2617,'[1]For Report Q-2 '!$A$2:$W$3476,23,0),"-")</f>
        <v>0</v>
      </c>
      <c r="X2617" s="1"/>
      <c r="Y2617" s="1"/>
      <c r="Z2617" s="2" t="str">
        <f>IFERROR(VLOOKUP(A2617,'[1]For Report Q-2 '!$A$2:$Z$3476,26,0),"-")</f>
        <v>-</v>
      </c>
      <c r="AA2617" s="1" t="str">
        <f>IFERROR(VLOOKUP(A2617,'[1]For Report Q-2 '!$A$2:$AH$3476,27,0),"-")</f>
        <v>-</v>
      </c>
      <c r="AB2617" s="1" t="str">
        <f>IFERROR(VLOOKUP(A2617,'[1]For Report Q-2 '!$A$2:$AH$3476,28,0),"-")</f>
        <v>-</v>
      </c>
      <c r="AC2617" s="2" t="str">
        <f>IFERROR(VLOOKUP(A2617,'[1]For Report Q-2 '!$A$2:$AH$3476,29,0),"-")</f>
        <v>-</v>
      </c>
      <c r="AD2617" s="2" t="str">
        <f>IFERROR(VLOOKUP(A2617,'[1]For Report Q-2 '!$A$2:$AH$3476,30,0),"-")</f>
        <v>-</v>
      </c>
      <c r="AE2617" s="1" t="str">
        <f>IFERROR(VLOOKUP(A2617,'[1]For Report Q-2 '!$A$2:$AH$3476,31,0),"-")</f>
        <v>-</v>
      </c>
      <c r="AF2617" s="1" t="str">
        <f>IFERROR(VLOOKUP(A2617,'[1]For Report Q-2 '!$A$2:$AH$3476,32,0),"-")</f>
        <v>-</v>
      </c>
      <c r="AG2617" s="2" t="str">
        <f>IFERROR(VLOOKUP(A2617,'[1]For Report Q-2 '!$A$2:$AH$3476,33,0),"-")</f>
        <v>-</v>
      </c>
      <c r="AH2617" s="1" t="str">
        <f t="shared" si="40"/>
        <v>--</v>
      </c>
      <c r="AI2617" t="e">
        <v>#N/A</v>
      </c>
      <c r="AJ2617" t="e">
        <v>#N/A</v>
      </c>
      <c r="AK2617" t="e">
        <v>#N/A</v>
      </c>
    </row>
    <row r="2618" spans="1:37" x14ac:dyDescent="0.25">
      <c r="A2618" s="15">
        <v>9107622</v>
      </c>
      <c r="B2618" s="15" t="s">
        <v>739</v>
      </c>
      <c r="C2618" s="16">
        <v>44944</v>
      </c>
      <c r="D2618" s="15" t="s">
        <v>28</v>
      </c>
      <c r="E2618" s="1" t="s">
        <v>86</v>
      </c>
      <c r="F2618" s="15" t="s">
        <v>46</v>
      </c>
      <c r="G2618" s="1" t="s">
        <v>28</v>
      </c>
      <c r="H2618" s="17">
        <v>503.1</v>
      </c>
      <c r="I2618" s="18">
        <v>5.0309999999999999E-3</v>
      </c>
      <c r="J2618" s="1">
        <v>9078413</v>
      </c>
      <c r="K2618" s="1" t="s">
        <v>739</v>
      </c>
      <c r="L2618" s="19">
        <v>10290177.759199969</v>
      </c>
      <c r="M2618" s="1" t="s">
        <v>67</v>
      </c>
      <c r="N2618" s="1" t="s">
        <v>86</v>
      </c>
      <c r="O2618" s="1" t="s">
        <v>32</v>
      </c>
      <c r="P2618" s="20">
        <v>9078413</v>
      </c>
      <c r="Q2618" s="1" t="s">
        <v>340</v>
      </c>
      <c r="R2618" s="1" t="s">
        <v>89</v>
      </c>
      <c r="S2618" s="1" t="s">
        <v>80</v>
      </c>
      <c r="T2618" s="18">
        <f>IFERROR(VLOOKUP(A2618,'[1]For Report Q-2 '!$A$2:$T$3476,20,0),"-")</f>
        <v>5.0309999999999999E-3</v>
      </c>
      <c r="U2618" s="55">
        <f>IFERROR(VLOOKUP(A2618,'[1]For Report Q-2 '!$A$2:$U$3476,21,0),"-")</f>
        <v>0</v>
      </c>
      <c r="V2618" s="2" t="str">
        <f>IFERROR(VLOOKUP(A2618,'[1]For Report Q-2 '!$A$2:$V$3476,22,0),"-")</f>
        <v>-</v>
      </c>
      <c r="W2618" s="1">
        <f>IFERROR(VLOOKUP(A2618,'[1]For Report Q-2 '!$A$2:$W$3476,23,0),"-")</f>
        <v>0</v>
      </c>
      <c r="X2618" s="1"/>
      <c r="Y2618" s="1"/>
      <c r="Z2618" s="2" t="str">
        <f>IFERROR(VLOOKUP(A2618,'[1]For Report Q-2 '!$A$2:$Z$3476,26,0),"-")</f>
        <v>-</v>
      </c>
      <c r="AA2618" s="1" t="str">
        <f>IFERROR(VLOOKUP(A2618,'[1]For Report Q-2 '!$A$2:$AH$3476,27,0),"-")</f>
        <v>-</v>
      </c>
      <c r="AB2618" s="1" t="str">
        <f>IFERROR(VLOOKUP(A2618,'[1]For Report Q-2 '!$A$2:$AH$3476,28,0),"-")</f>
        <v>-</v>
      </c>
      <c r="AC2618" s="2" t="str">
        <f>IFERROR(VLOOKUP(A2618,'[1]For Report Q-2 '!$A$2:$AH$3476,29,0),"-")</f>
        <v>-</v>
      </c>
      <c r="AD2618" s="2" t="str">
        <f>IFERROR(VLOOKUP(A2618,'[1]For Report Q-2 '!$A$2:$AH$3476,30,0),"-")</f>
        <v>-</v>
      </c>
      <c r="AE2618" s="1" t="str">
        <f>IFERROR(VLOOKUP(A2618,'[1]For Report Q-2 '!$A$2:$AH$3476,31,0),"-")</f>
        <v>-</v>
      </c>
      <c r="AF2618" s="1" t="str">
        <f>IFERROR(VLOOKUP(A2618,'[1]For Report Q-2 '!$A$2:$AH$3476,32,0),"-")</f>
        <v>-</v>
      </c>
      <c r="AG2618" s="2" t="str">
        <f>IFERROR(VLOOKUP(A2618,'[1]For Report Q-2 '!$A$2:$AH$3476,33,0),"-")</f>
        <v>-</v>
      </c>
      <c r="AH2618" s="1" t="str">
        <f t="shared" si="40"/>
        <v>--</v>
      </c>
      <c r="AI2618" t="e">
        <v>#N/A</v>
      </c>
      <c r="AJ2618" t="e">
        <v>#N/A</v>
      </c>
      <c r="AK2618" t="e">
        <v>#N/A</v>
      </c>
    </row>
    <row r="2619" spans="1:37" x14ac:dyDescent="0.25">
      <c r="A2619" s="15">
        <v>9107623</v>
      </c>
      <c r="B2619" s="15" t="s">
        <v>739</v>
      </c>
      <c r="C2619" s="16">
        <v>44944</v>
      </c>
      <c r="D2619" s="15" t="s">
        <v>28</v>
      </c>
      <c r="E2619" s="1" t="s">
        <v>86</v>
      </c>
      <c r="F2619" s="15" t="s">
        <v>46</v>
      </c>
      <c r="G2619" s="1" t="s">
        <v>28</v>
      </c>
      <c r="H2619" s="17">
        <v>503.1</v>
      </c>
      <c r="I2619" s="18">
        <v>5.0309999999999999E-3</v>
      </c>
      <c r="J2619" s="1">
        <v>9078413</v>
      </c>
      <c r="K2619" s="1" t="s">
        <v>739</v>
      </c>
      <c r="L2619" s="19">
        <v>10290177.759199969</v>
      </c>
      <c r="M2619" s="1" t="s">
        <v>67</v>
      </c>
      <c r="N2619" s="1" t="s">
        <v>86</v>
      </c>
      <c r="O2619" s="1" t="s">
        <v>32</v>
      </c>
      <c r="P2619" s="20">
        <v>9078413</v>
      </c>
      <c r="Q2619" s="1" t="s">
        <v>340</v>
      </c>
      <c r="R2619" s="1" t="s">
        <v>89</v>
      </c>
      <c r="S2619" s="1" t="s">
        <v>80</v>
      </c>
      <c r="T2619" s="18">
        <f>IFERROR(VLOOKUP(A2619,'[1]For Report Q-2 '!$A$2:$T$3476,20,0),"-")</f>
        <v>5.0309999999999999E-3</v>
      </c>
      <c r="U2619" s="55">
        <f>IFERROR(VLOOKUP(A2619,'[1]For Report Q-2 '!$A$2:$U$3476,21,0),"-")</f>
        <v>0</v>
      </c>
      <c r="V2619" s="2" t="str">
        <f>IFERROR(VLOOKUP(A2619,'[1]For Report Q-2 '!$A$2:$V$3476,22,0),"-")</f>
        <v>-</v>
      </c>
      <c r="W2619" s="1">
        <f>IFERROR(VLOOKUP(A2619,'[1]For Report Q-2 '!$A$2:$W$3476,23,0),"-")</f>
        <v>0</v>
      </c>
      <c r="X2619" s="1"/>
      <c r="Y2619" s="1"/>
      <c r="Z2619" s="2" t="str">
        <f>IFERROR(VLOOKUP(A2619,'[1]For Report Q-2 '!$A$2:$Z$3476,26,0),"-")</f>
        <v>-</v>
      </c>
      <c r="AA2619" s="1" t="str">
        <f>IFERROR(VLOOKUP(A2619,'[1]For Report Q-2 '!$A$2:$AH$3476,27,0),"-")</f>
        <v>-</v>
      </c>
      <c r="AB2619" s="1" t="str">
        <f>IFERROR(VLOOKUP(A2619,'[1]For Report Q-2 '!$A$2:$AH$3476,28,0),"-")</f>
        <v>-</v>
      </c>
      <c r="AC2619" s="2" t="str">
        <f>IFERROR(VLOOKUP(A2619,'[1]For Report Q-2 '!$A$2:$AH$3476,29,0),"-")</f>
        <v>-</v>
      </c>
      <c r="AD2619" s="2" t="str">
        <f>IFERROR(VLOOKUP(A2619,'[1]For Report Q-2 '!$A$2:$AH$3476,30,0),"-")</f>
        <v>-</v>
      </c>
      <c r="AE2619" s="1" t="str">
        <f>IFERROR(VLOOKUP(A2619,'[1]For Report Q-2 '!$A$2:$AH$3476,31,0),"-")</f>
        <v>-</v>
      </c>
      <c r="AF2619" s="1" t="str">
        <f>IFERROR(VLOOKUP(A2619,'[1]For Report Q-2 '!$A$2:$AH$3476,32,0),"-")</f>
        <v>-</v>
      </c>
      <c r="AG2619" s="2" t="str">
        <f>IFERROR(VLOOKUP(A2619,'[1]For Report Q-2 '!$A$2:$AH$3476,33,0),"-")</f>
        <v>-</v>
      </c>
      <c r="AH2619" s="1" t="str">
        <f t="shared" si="40"/>
        <v>--</v>
      </c>
      <c r="AI2619" t="e">
        <v>#N/A</v>
      </c>
      <c r="AJ2619" t="e">
        <v>#N/A</v>
      </c>
      <c r="AK2619" t="e">
        <v>#N/A</v>
      </c>
    </row>
    <row r="2620" spans="1:37" x14ac:dyDescent="0.25">
      <c r="A2620" s="15">
        <v>9107624</v>
      </c>
      <c r="B2620" s="15" t="s">
        <v>739</v>
      </c>
      <c r="C2620" s="16">
        <v>44944</v>
      </c>
      <c r="D2620" s="15" t="s">
        <v>28</v>
      </c>
      <c r="E2620" s="1" t="s">
        <v>86</v>
      </c>
      <c r="F2620" s="15" t="s">
        <v>46</v>
      </c>
      <c r="G2620" s="1" t="s">
        <v>28</v>
      </c>
      <c r="H2620" s="17">
        <v>503.1</v>
      </c>
      <c r="I2620" s="18">
        <v>5.0309999999999999E-3</v>
      </c>
      <c r="J2620" s="1">
        <v>9078413</v>
      </c>
      <c r="K2620" s="1" t="s">
        <v>739</v>
      </c>
      <c r="L2620" s="19">
        <v>10290177.759199969</v>
      </c>
      <c r="M2620" s="1" t="s">
        <v>67</v>
      </c>
      <c r="N2620" s="1" t="s">
        <v>86</v>
      </c>
      <c r="O2620" s="1" t="s">
        <v>32</v>
      </c>
      <c r="P2620" s="20">
        <v>9078413</v>
      </c>
      <c r="Q2620" s="1" t="s">
        <v>340</v>
      </c>
      <c r="R2620" s="1" t="s">
        <v>89</v>
      </c>
      <c r="S2620" s="1" t="s">
        <v>80</v>
      </c>
      <c r="T2620" s="18">
        <f>IFERROR(VLOOKUP(A2620,'[1]For Report Q-2 '!$A$2:$T$3476,20,0),"-")</f>
        <v>5.0309999999999999E-3</v>
      </c>
      <c r="U2620" s="55">
        <f>IFERROR(VLOOKUP(A2620,'[1]For Report Q-2 '!$A$2:$U$3476,21,0),"-")</f>
        <v>0</v>
      </c>
      <c r="V2620" s="2" t="str">
        <f>IFERROR(VLOOKUP(A2620,'[1]For Report Q-2 '!$A$2:$V$3476,22,0),"-")</f>
        <v>-</v>
      </c>
      <c r="W2620" s="1">
        <f>IFERROR(VLOOKUP(A2620,'[1]For Report Q-2 '!$A$2:$W$3476,23,0),"-")</f>
        <v>0</v>
      </c>
      <c r="X2620" s="1"/>
      <c r="Y2620" s="1"/>
      <c r="Z2620" s="2" t="str">
        <f>IFERROR(VLOOKUP(A2620,'[1]For Report Q-2 '!$A$2:$Z$3476,26,0),"-")</f>
        <v>-</v>
      </c>
      <c r="AA2620" s="1" t="str">
        <f>IFERROR(VLOOKUP(A2620,'[1]For Report Q-2 '!$A$2:$AH$3476,27,0),"-")</f>
        <v>-</v>
      </c>
      <c r="AB2620" s="1" t="str">
        <f>IFERROR(VLOOKUP(A2620,'[1]For Report Q-2 '!$A$2:$AH$3476,28,0),"-")</f>
        <v>-</v>
      </c>
      <c r="AC2620" s="2" t="str">
        <f>IFERROR(VLOOKUP(A2620,'[1]For Report Q-2 '!$A$2:$AH$3476,29,0),"-")</f>
        <v>-</v>
      </c>
      <c r="AD2620" s="2" t="str">
        <f>IFERROR(VLOOKUP(A2620,'[1]For Report Q-2 '!$A$2:$AH$3476,30,0),"-")</f>
        <v>-</v>
      </c>
      <c r="AE2620" s="1" t="str">
        <f>IFERROR(VLOOKUP(A2620,'[1]For Report Q-2 '!$A$2:$AH$3476,31,0),"-")</f>
        <v>-</v>
      </c>
      <c r="AF2620" s="1" t="str">
        <f>IFERROR(VLOOKUP(A2620,'[1]For Report Q-2 '!$A$2:$AH$3476,32,0),"-")</f>
        <v>-</v>
      </c>
      <c r="AG2620" s="2" t="str">
        <f>IFERROR(VLOOKUP(A2620,'[1]For Report Q-2 '!$A$2:$AH$3476,33,0),"-")</f>
        <v>-</v>
      </c>
      <c r="AH2620" s="1" t="str">
        <f t="shared" si="40"/>
        <v>--</v>
      </c>
      <c r="AI2620" t="e">
        <v>#N/A</v>
      </c>
      <c r="AJ2620" t="e">
        <v>#N/A</v>
      </c>
      <c r="AK2620" t="e">
        <v>#N/A</v>
      </c>
    </row>
    <row r="2621" spans="1:37" x14ac:dyDescent="0.25">
      <c r="A2621" s="15">
        <v>9107625</v>
      </c>
      <c r="B2621" s="15" t="s">
        <v>739</v>
      </c>
      <c r="C2621" s="16">
        <v>44944</v>
      </c>
      <c r="D2621" s="15" t="s">
        <v>28</v>
      </c>
      <c r="E2621" s="1" t="s">
        <v>86</v>
      </c>
      <c r="F2621" s="15" t="s">
        <v>46</v>
      </c>
      <c r="G2621" s="1" t="s">
        <v>28</v>
      </c>
      <c r="H2621" s="17">
        <v>503.1</v>
      </c>
      <c r="I2621" s="18">
        <v>5.0309999999999999E-3</v>
      </c>
      <c r="J2621" s="1">
        <v>9078413</v>
      </c>
      <c r="K2621" s="1" t="s">
        <v>739</v>
      </c>
      <c r="L2621" s="19">
        <v>10290177.759199969</v>
      </c>
      <c r="M2621" s="1" t="s">
        <v>67</v>
      </c>
      <c r="N2621" s="1" t="s">
        <v>86</v>
      </c>
      <c r="O2621" s="1" t="s">
        <v>32</v>
      </c>
      <c r="P2621" s="20">
        <v>9078413</v>
      </c>
      <c r="Q2621" s="1" t="s">
        <v>340</v>
      </c>
      <c r="R2621" s="1" t="s">
        <v>89</v>
      </c>
      <c r="S2621" s="1" t="s">
        <v>80</v>
      </c>
      <c r="T2621" s="18">
        <f>IFERROR(VLOOKUP(A2621,'[1]For Report Q-2 '!$A$2:$T$3476,20,0),"-")</f>
        <v>5.0309999999999999E-3</v>
      </c>
      <c r="U2621" s="55">
        <f>IFERROR(VLOOKUP(A2621,'[1]For Report Q-2 '!$A$2:$U$3476,21,0),"-")</f>
        <v>0</v>
      </c>
      <c r="V2621" s="2" t="str">
        <f>IFERROR(VLOOKUP(A2621,'[1]For Report Q-2 '!$A$2:$V$3476,22,0),"-")</f>
        <v>-</v>
      </c>
      <c r="W2621" s="1">
        <f>IFERROR(VLOOKUP(A2621,'[1]For Report Q-2 '!$A$2:$W$3476,23,0),"-")</f>
        <v>0</v>
      </c>
      <c r="X2621" s="1"/>
      <c r="Y2621" s="1"/>
      <c r="Z2621" s="2" t="str">
        <f>IFERROR(VLOOKUP(A2621,'[1]For Report Q-2 '!$A$2:$Z$3476,26,0),"-")</f>
        <v>-</v>
      </c>
      <c r="AA2621" s="1" t="str">
        <f>IFERROR(VLOOKUP(A2621,'[1]For Report Q-2 '!$A$2:$AH$3476,27,0),"-")</f>
        <v>-</v>
      </c>
      <c r="AB2621" s="1" t="str">
        <f>IFERROR(VLOOKUP(A2621,'[1]For Report Q-2 '!$A$2:$AH$3476,28,0),"-")</f>
        <v>-</v>
      </c>
      <c r="AC2621" s="2" t="str">
        <f>IFERROR(VLOOKUP(A2621,'[1]For Report Q-2 '!$A$2:$AH$3476,29,0),"-")</f>
        <v>-</v>
      </c>
      <c r="AD2621" s="2" t="str">
        <f>IFERROR(VLOOKUP(A2621,'[1]For Report Q-2 '!$A$2:$AH$3476,30,0),"-")</f>
        <v>-</v>
      </c>
      <c r="AE2621" s="1" t="str">
        <f>IFERROR(VLOOKUP(A2621,'[1]For Report Q-2 '!$A$2:$AH$3476,31,0),"-")</f>
        <v>-</v>
      </c>
      <c r="AF2621" s="1" t="str">
        <f>IFERROR(VLOOKUP(A2621,'[1]For Report Q-2 '!$A$2:$AH$3476,32,0),"-")</f>
        <v>-</v>
      </c>
      <c r="AG2621" s="2" t="str">
        <f>IFERROR(VLOOKUP(A2621,'[1]For Report Q-2 '!$A$2:$AH$3476,33,0),"-")</f>
        <v>-</v>
      </c>
      <c r="AH2621" s="1" t="str">
        <f t="shared" si="40"/>
        <v>--</v>
      </c>
      <c r="AI2621" t="e">
        <v>#N/A</v>
      </c>
      <c r="AJ2621" t="e">
        <v>#N/A</v>
      </c>
      <c r="AK2621" t="e">
        <v>#N/A</v>
      </c>
    </row>
    <row r="2622" spans="1:37" x14ac:dyDescent="0.25">
      <c r="A2622" s="15">
        <v>9107626</v>
      </c>
      <c r="B2622" s="15" t="s">
        <v>739</v>
      </c>
      <c r="C2622" s="16">
        <v>44944</v>
      </c>
      <c r="D2622" s="15" t="s">
        <v>28</v>
      </c>
      <c r="E2622" s="1" t="s">
        <v>86</v>
      </c>
      <c r="F2622" s="15" t="s">
        <v>46</v>
      </c>
      <c r="G2622" s="1" t="s">
        <v>28</v>
      </c>
      <c r="H2622" s="17">
        <v>503.1</v>
      </c>
      <c r="I2622" s="18">
        <v>5.0309999999999999E-3</v>
      </c>
      <c r="J2622" s="1">
        <v>9078413</v>
      </c>
      <c r="K2622" s="1" t="s">
        <v>739</v>
      </c>
      <c r="L2622" s="19">
        <v>10290177.759199969</v>
      </c>
      <c r="M2622" s="1" t="s">
        <v>67</v>
      </c>
      <c r="N2622" s="1" t="s">
        <v>86</v>
      </c>
      <c r="O2622" s="1" t="s">
        <v>32</v>
      </c>
      <c r="P2622" s="20">
        <v>9078413</v>
      </c>
      <c r="Q2622" s="1" t="s">
        <v>340</v>
      </c>
      <c r="R2622" s="1" t="s">
        <v>89</v>
      </c>
      <c r="S2622" s="1" t="s">
        <v>80</v>
      </c>
      <c r="T2622" s="18">
        <f>IFERROR(VLOOKUP(A2622,'[1]For Report Q-2 '!$A$2:$T$3476,20,0),"-")</f>
        <v>5.0309999999999999E-3</v>
      </c>
      <c r="U2622" s="55">
        <f>IFERROR(VLOOKUP(A2622,'[1]For Report Q-2 '!$A$2:$U$3476,21,0),"-")</f>
        <v>0</v>
      </c>
      <c r="V2622" s="2" t="str">
        <f>IFERROR(VLOOKUP(A2622,'[1]For Report Q-2 '!$A$2:$V$3476,22,0),"-")</f>
        <v>-</v>
      </c>
      <c r="W2622" s="1">
        <f>IFERROR(VLOOKUP(A2622,'[1]For Report Q-2 '!$A$2:$W$3476,23,0),"-")</f>
        <v>0</v>
      </c>
      <c r="X2622" s="1"/>
      <c r="Y2622" s="1"/>
      <c r="Z2622" s="2" t="str">
        <f>IFERROR(VLOOKUP(A2622,'[1]For Report Q-2 '!$A$2:$Z$3476,26,0),"-")</f>
        <v>-</v>
      </c>
      <c r="AA2622" s="1" t="str">
        <f>IFERROR(VLOOKUP(A2622,'[1]For Report Q-2 '!$A$2:$AH$3476,27,0),"-")</f>
        <v>-</v>
      </c>
      <c r="AB2622" s="1" t="str">
        <f>IFERROR(VLOOKUP(A2622,'[1]For Report Q-2 '!$A$2:$AH$3476,28,0),"-")</f>
        <v>-</v>
      </c>
      <c r="AC2622" s="2" t="str">
        <f>IFERROR(VLOOKUP(A2622,'[1]For Report Q-2 '!$A$2:$AH$3476,29,0),"-")</f>
        <v>-</v>
      </c>
      <c r="AD2622" s="2" t="str">
        <f>IFERROR(VLOOKUP(A2622,'[1]For Report Q-2 '!$A$2:$AH$3476,30,0),"-")</f>
        <v>-</v>
      </c>
      <c r="AE2622" s="1" t="str">
        <f>IFERROR(VLOOKUP(A2622,'[1]For Report Q-2 '!$A$2:$AH$3476,31,0),"-")</f>
        <v>-</v>
      </c>
      <c r="AF2622" s="1" t="str">
        <f>IFERROR(VLOOKUP(A2622,'[1]For Report Q-2 '!$A$2:$AH$3476,32,0),"-")</f>
        <v>-</v>
      </c>
      <c r="AG2622" s="2" t="str">
        <f>IFERROR(VLOOKUP(A2622,'[1]For Report Q-2 '!$A$2:$AH$3476,33,0),"-")</f>
        <v>-</v>
      </c>
      <c r="AH2622" s="1" t="str">
        <f t="shared" si="40"/>
        <v>--</v>
      </c>
      <c r="AI2622" t="e">
        <v>#N/A</v>
      </c>
      <c r="AJ2622" t="e">
        <v>#N/A</v>
      </c>
      <c r="AK2622" t="e">
        <v>#N/A</v>
      </c>
    </row>
    <row r="2623" spans="1:37" x14ac:dyDescent="0.25">
      <c r="A2623" s="15">
        <v>9107627</v>
      </c>
      <c r="B2623" s="15" t="s">
        <v>739</v>
      </c>
      <c r="C2623" s="16">
        <v>44944</v>
      </c>
      <c r="D2623" s="15" t="s">
        <v>28</v>
      </c>
      <c r="E2623" s="1" t="s">
        <v>86</v>
      </c>
      <c r="F2623" s="15" t="s">
        <v>46</v>
      </c>
      <c r="G2623" s="1" t="s">
        <v>28</v>
      </c>
      <c r="H2623" s="17">
        <v>503.1</v>
      </c>
      <c r="I2623" s="18">
        <v>5.0309999999999999E-3</v>
      </c>
      <c r="J2623" s="1">
        <v>9078413</v>
      </c>
      <c r="K2623" s="1" t="s">
        <v>739</v>
      </c>
      <c r="L2623" s="19">
        <v>10290177.759199969</v>
      </c>
      <c r="M2623" s="1" t="s">
        <v>67</v>
      </c>
      <c r="N2623" s="1" t="s">
        <v>86</v>
      </c>
      <c r="O2623" s="1" t="s">
        <v>32</v>
      </c>
      <c r="P2623" s="20">
        <v>9078413</v>
      </c>
      <c r="Q2623" s="1" t="s">
        <v>340</v>
      </c>
      <c r="R2623" s="1" t="s">
        <v>89</v>
      </c>
      <c r="S2623" s="1" t="s">
        <v>80</v>
      </c>
      <c r="T2623" s="18">
        <f>IFERROR(VLOOKUP(A2623,'[1]For Report Q-2 '!$A$2:$T$3476,20,0),"-")</f>
        <v>5.0309999999999999E-3</v>
      </c>
      <c r="U2623" s="55">
        <f>IFERROR(VLOOKUP(A2623,'[1]For Report Q-2 '!$A$2:$U$3476,21,0),"-")</f>
        <v>0</v>
      </c>
      <c r="V2623" s="2" t="str">
        <f>IFERROR(VLOOKUP(A2623,'[1]For Report Q-2 '!$A$2:$V$3476,22,0),"-")</f>
        <v>-</v>
      </c>
      <c r="W2623" s="1">
        <f>IFERROR(VLOOKUP(A2623,'[1]For Report Q-2 '!$A$2:$W$3476,23,0),"-")</f>
        <v>0</v>
      </c>
      <c r="X2623" s="1"/>
      <c r="Y2623" s="1"/>
      <c r="Z2623" s="2" t="str">
        <f>IFERROR(VLOOKUP(A2623,'[1]For Report Q-2 '!$A$2:$Z$3476,26,0),"-")</f>
        <v>-</v>
      </c>
      <c r="AA2623" s="1" t="str">
        <f>IFERROR(VLOOKUP(A2623,'[1]For Report Q-2 '!$A$2:$AH$3476,27,0),"-")</f>
        <v>-</v>
      </c>
      <c r="AB2623" s="1" t="str">
        <f>IFERROR(VLOOKUP(A2623,'[1]For Report Q-2 '!$A$2:$AH$3476,28,0),"-")</f>
        <v>-</v>
      </c>
      <c r="AC2623" s="2" t="str">
        <f>IFERROR(VLOOKUP(A2623,'[1]For Report Q-2 '!$A$2:$AH$3476,29,0),"-")</f>
        <v>-</v>
      </c>
      <c r="AD2623" s="2" t="str">
        <f>IFERROR(VLOOKUP(A2623,'[1]For Report Q-2 '!$A$2:$AH$3476,30,0),"-")</f>
        <v>-</v>
      </c>
      <c r="AE2623" s="1" t="str">
        <f>IFERROR(VLOOKUP(A2623,'[1]For Report Q-2 '!$A$2:$AH$3476,31,0),"-")</f>
        <v>-</v>
      </c>
      <c r="AF2623" s="1" t="str">
        <f>IFERROR(VLOOKUP(A2623,'[1]For Report Q-2 '!$A$2:$AH$3476,32,0),"-")</f>
        <v>-</v>
      </c>
      <c r="AG2623" s="2" t="str">
        <f>IFERROR(VLOOKUP(A2623,'[1]For Report Q-2 '!$A$2:$AH$3476,33,0),"-")</f>
        <v>-</v>
      </c>
      <c r="AH2623" s="1" t="str">
        <f t="shared" si="40"/>
        <v>--</v>
      </c>
      <c r="AI2623" t="e">
        <v>#N/A</v>
      </c>
      <c r="AJ2623" t="e">
        <v>#N/A</v>
      </c>
      <c r="AK2623" t="e">
        <v>#N/A</v>
      </c>
    </row>
    <row r="2624" spans="1:37" x14ac:dyDescent="0.25">
      <c r="A2624" s="15">
        <v>9107628</v>
      </c>
      <c r="B2624" s="15" t="s">
        <v>739</v>
      </c>
      <c r="C2624" s="16">
        <v>44944</v>
      </c>
      <c r="D2624" s="15" t="s">
        <v>28</v>
      </c>
      <c r="E2624" s="1" t="s">
        <v>86</v>
      </c>
      <c r="F2624" s="15" t="s">
        <v>46</v>
      </c>
      <c r="G2624" s="1" t="s">
        <v>28</v>
      </c>
      <c r="H2624" s="17">
        <v>503.1</v>
      </c>
      <c r="I2624" s="18">
        <v>5.0309999999999999E-3</v>
      </c>
      <c r="J2624" s="1">
        <v>9078413</v>
      </c>
      <c r="K2624" s="1" t="s">
        <v>739</v>
      </c>
      <c r="L2624" s="19">
        <v>10290177.759199969</v>
      </c>
      <c r="M2624" s="1" t="s">
        <v>67</v>
      </c>
      <c r="N2624" s="1" t="s">
        <v>86</v>
      </c>
      <c r="O2624" s="1" t="s">
        <v>32</v>
      </c>
      <c r="P2624" s="20">
        <v>9078413</v>
      </c>
      <c r="Q2624" s="1" t="s">
        <v>340</v>
      </c>
      <c r="R2624" s="1" t="s">
        <v>89</v>
      </c>
      <c r="S2624" s="1" t="s">
        <v>80</v>
      </c>
      <c r="T2624" s="18">
        <f>IFERROR(VLOOKUP(A2624,'[1]For Report Q-2 '!$A$2:$T$3476,20,0),"-")</f>
        <v>5.0309999999999999E-3</v>
      </c>
      <c r="U2624" s="55">
        <f>IFERROR(VLOOKUP(A2624,'[1]For Report Q-2 '!$A$2:$U$3476,21,0),"-")</f>
        <v>0</v>
      </c>
      <c r="V2624" s="2" t="str">
        <f>IFERROR(VLOOKUP(A2624,'[1]For Report Q-2 '!$A$2:$V$3476,22,0),"-")</f>
        <v>-</v>
      </c>
      <c r="W2624" s="1">
        <f>IFERROR(VLOOKUP(A2624,'[1]For Report Q-2 '!$A$2:$W$3476,23,0),"-")</f>
        <v>0</v>
      </c>
      <c r="X2624" s="1"/>
      <c r="Y2624" s="1"/>
      <c r="Z2624" s="2" t="str">
        <f>IFERROR(VLOOKUP(A2624,'[1]For Report Q-2 '!$A$2:$Z$3476,26,0),"-")</f>
        <v>-</v>
      </c>
      <c r="AA2624" s="1" t="str">
        <f>IFERROR(VLOOKUP(A2624,'[1]For Report Q-2 '!$A$2:$AH$3476,27,0),"-")</f>
        <v>-</v>
      </c>
      <c r="AB2624" s="1" t="str">
        <f>IFERROR(VLOOKUP(A2624,'[1]For Report Q-2 '!$A$2:$AH$3476,28,0),"-")</f>
        <v>-</v>
      </c>
      <c r="AC2624" s="2" t="str">
        <f>IFERROR(VLOOKUP(A2624,'[1]For Report Q-2 '!$A$2:$AH$3476,29,0),"-")</f>
        <v>-</v>
      </c>
      <c r="AD2624" s="2" t="str">
        <f>IFERROR(VLOOKUP(A2624,'[1]For Report Q-2 '!$A$2:$AH$3476,30,0),"-")</f>
        <v>-</v>
      </c>
      <c r="AE2624" s="1" t="str">
        <f>IFERROR(VLOOKUP(A2624,'[1]For Report Q-2 '!$A$2:$AH$3476,31,0),"-")</f>
        <v>-</v>
      </c>
      <c r="AF2624" s="1" t="str">
        <f>IFERROR(VLOOKUP(A2624,'[1]For Report Q-2 '!$A$2:$AH$3476,32,0),"-")</f>
        <v>-</v>
      </c>
      <c r="AG2624" s="2" t="str">
        <f>IFERROR(VLOOKUP(A2624,'[1]For Report Q-2 '!$A$2:$AH$3476,33,0),"-")</f>
        <v>-</v>
      </c>
      <c r="AH2624" s="1" t="str">
        <f t="shared" si="40"/>
        <v>--</v>
      </c>
      <c r="AI2624" t="e">
        <v>#N/A</v>
      </c>
      <c r="AJ2624" t="e">
        <v>#N/A</v>
      </c>
      <c r="AK2624" t="e">
        <v>#N/A</v>
      </c>
    </row>
    <row r="2625" spans="1:37" x14ac:dyDescent="0.25">
      <c r="A2625" s="15">
        <v>9107629</v>
      </c>
      <c r="B2625" s="15" t="s">
        <v>739</v>
      </c>
      <c r="C2625" s="16">
        <v>44944</v>
      </c>
      <c r="D2625" s="15" t="s">
        <v>28</v>
      </c>
      <c r="E2625" s="1" t="s">
        <v>86</v>
      </c>
      <c r="F2625" s="15" t="s">
        <v>46</v>
      </c>
      <c r="G2625" s="1" t="s">
        <v>28</v>
      </c>
      <c r="H2625" s="17">
        <v>503.1</v>
      </c>
      <c r="I2625" s="18">
        <v>5.0309999999999999E-3</v>
      </c>
      <c r="J2625" s="1">
        <v>9078413</v>
      </c>
      <c r="K2625" s="1" t="s">
        <v>739</v>
      </c>
      <c r="L2625" s="19">
        <v>10290177.759199969</v>
      </c>
      <c r="M2625" s="1" t="s">
        <v>67</v>
      </c>
      <c r="N2625" s="1" t="s">
        <v>86</v>
      </c>
      <c r="O2625" s="1" t="s">
        <v>32</v>
      </c>
      <c r="P2625" s="20">
        <v>9078413</v>
      </c>
      <c r="Q2625" s="1" t="s">
        <v>340</v>
      </c>
      <c r="R2625" s="1" t="s">
        <v>89</v>
      </c>
      <c r="S2625" s="1" t="s">
        <v>80</v>
      </c>
      <c r="T2625" s="18">
        <f>IFERROR(VLOOKUP(A2625,'[1]For Report Q-2 '!$A$2:$T$3476,20,0),"-")</f>
        <v>5.0309999999999999E-3</v>
      </c>
      <c r="U2625" s="55">
        <f>IFERROR(VLOOKUP(A2625,'[1]For Report Q-2 '!$A$2:$U$3476,21,0),"-")</f>
        <v>0</v>
      </c>
      <c r="V2625" s="2" t="str">
        <f>IFERROR(VLOOKUP(A2625,'[1]For Report Q-2 '!$A$2:$V$3476,22,0),"-")</f>
        <v>-</v>
      </c>
      <c r="W2625" s="1">
        <f>IFERROR(VLOOKUP(A2625,'[1]For Report Q-2 '!$A$2:$W$3476,23,0),"-")</f>
        <v>0</v>
      </c>
      <c r="X2625" s="1"/>
      <c r="Y2625" s="1"/>
      <c r="Z2625" s="2" t="str">
        <f>IFERROR(VLOOKUP(A2625,'[1]For Report Q-2 '!$A$2:$Z$3476,26,0),"-")</f>
        <v>-</v>
      </c>
      <c r="AA2625" s="1" t="str">
        <f>IFERROR(VLOOKUP(A2625,'[1]For Report Q-2 '!$A$2:$AH$3476,27,0),"-")</f>
        <v>-</v>
      </c>
      <c r="AB2625" s="1" t="str">
        <f>IFERROR(VLOOKUP(A2625,'[1]For Report Q-2 '!$A$2:$AH$3476,28,0),"-")</f>
        <v>-</v>
      </c>
      <c r="AC2625" s="2" t="str">
        <f>IFERROR(VLOOKUP(A2625,'[1]For Report Q-2 '!$A$2:$AH$3476,29,0),"-")</f>
        <v>-</v>
      </c>
      <c r="AD2625" s="2" t="str">
        <f>IFERROR(VLOOKUP(A2625,'[1]For Report Q-2 '!$A$2:$AH$3476,30,0),"-")</f>
        <v>-</v>
      </c>
      <c r="AE2625" s="1" t="str">
        <f>IFERROR(VLOOKUP(A2625,'[1]For Report Q-2 '!$A$2:$AH$3476,31,0),"-")</f>
        <v>-</v>
      </c>
      <c r="AF2625" s="1" t="str">
        <f>IFERROR(VLOOKUP(A2625,'[1]For Report Q-2 '!$A$2:$AH$3476,32,0),"-")</f>
        <v>-</v>
      </c>
      <c r="AG2625" s="2" t="str">
        <f>IFERROR(VLOOKUP(A2625,'[1]For Report Q-2 '!$A$2:$AH$3476,33,0),"-")</f>
        <v>-</v>
      </c>
      <c r="AH2625" s="1" t="str">
        <f t="shared" si="40"/>
        <v>--</v>
      </c>
      <c r="AI2625" t="e">
        <v>#N/A</v>
      </c>
      <c r="AJ2625" t="e">
        <v>#N/A</v>
      </c>
      <c r="AK2625" t="e">
        <v>#N/A</v>
      </c>
    </row>
    <row r="2626" spans="1:37" x14ac:dyDescent="0.25">
      <c r="A2626" s="15">
        <v>9107630</v>
      </c>
      <c r="B2626" s="15" t="s">
        <v>739</v>
      </c>
      <c r="C2626" s="16">
        <v>44953</v>
      </c>
      <c r="D2626" s="15" t="s">
        <v>28</v>
      </c>
      <c r="E2626" s="1" t="s">
        <v>471</v>
      </c>
      <c r="F2626" s="15" t="s">
        <v>46</v>
      </c>
      <c r="G2626" s="1" t="s">
        <v>28</v>
      </c>
      <c r="H2626" s="17">
        <v>699</v>
      </c>
      <c r="I2626" s="18">
        <v>6.9899999999999997E-3</v>
      </c>
      <c r="J2626" s="1">
        <v>9078413</v>
      </c>
      <c r="K2626" s="1" t="s">
        <v>739</v>
      </c>
      <c r="L2626" s="19">
        <v>10290177.759199969</v>
      </c>
      <c r="M2626" s="1" t="s">
        <v>67</v>
      </c>
      <c r="N2626" s="1" t="s">
        <v>471</v>
      </c>
      <c r="O2626" s="1" t="s">
        <v>38</v>
      </c>
      <c r="P2626" s="20">
        <v>9078413</v>
      </c>
      <c r="Q2626" s="1" t="s">
        <v>340</v>
      </c>
      <c r="R2626" s="1" t="s">
        <v>89</v>
      </c>
      <c r="S2626" s="1" t="s">
        <v>80</v>
      </c>
      <c r="T2626" s="18">
        <f>IFERROR(VLOOKUP(A2626,'[1]For Report Q-2 '!$A$2:$T$3476,20,0),"-")</f>
        <v>6.9899999999999997E-3</v>
      </c>
      <c r="U2626" s="55">
        <f>IFERROR(VLOOKUP(A2626,'[1]For Report Q-2 '!$A$2:$U$3476,21,0),"-")</f>
        <v>0</v>
      </c>
      <c r="V2626" s="2" t="str">
        <f>IFERROR(VLOOKUP(A2626,'[1]For Report Q-2 '!$A$2:$V$3476,22,0),"-")</f>
        <v>-</v>
      </c>
      <c r="W2626" s="1">
        <f>IFERROR(VLOOKUP(A2626,'[1]For Report Q-2 '!$A$2:$W$3476,23,0),"-")</f>
        <v>0</v>
      </c>
      <c r="X2626" s="1"/>
      <c r="Y2626" s="1"/>
      <c r="Z2626" s="2" t="str">
        <f>IFERROR(VLOOKUP(A2626,'[1]For Report Q-2 '!$A$2:$Z$3476,26,0),"-")</f>
        <v>-</v>
      </c>
      <c r="AA2626" s="1" t="str">
        <f>IFERROR(VLOOKUP(A2626,'[1]For Report Q-2 '!$A$2:$AH$3476,27,0),"-")</f>
        <v>-</v>
      </c>
      <c r="AB2626" s="1" t="str">
        <f>IFERROR(VLOOKUP(A2626,'[1]For Report Q-2 '!$A$2:$AH$3476,28,0),"-")</f>
        <v>-</v>
      </c>
      <c r="AC2626" s="2" t="str">
        <f>IFERROR(VLOOKUP(A2626,'[1]For Report Q-2 '!$A$2:$AH$3476,29,0),"-")</f>
        <v>-</v>
      </c>
      <c r="AD2626" s="2" t="str">
        <f>IFERROR(VLOOKUP(A2626,'[1]For Report Q-2 '!$A$2:$AH$3476,30,0),"-")</f>
        <v>-</v>
      </c>
      <c r="AE2626" s="1" t="str">
        <f>IFERROR(VLOOKUP(A2626,'[1]For Report Q-2 '!$A$2:$AH$3476,31,0),"-")</f>
        <v>-</v>
      </c>
      <c r="AF2626" s="1" t="str">
        <f>IFERROR(VLOOKUP(A2626,'[1]For Report Q-2 '!$A$2:$AH$3476,32,0),"-")</f>
        <v>-</v>
      </c>
      <c r="AG2626" s="2" t="str">
        <f>IFERROR(VLOOKUP(A2626,'[1]For Report Q-2 '!$A$2:$AH$3476,33,0),"-")</f>
        <v>-</v>
      </c>
      <c r="AH2626" s="1" t="str">
        <f t="shared" si="40"/>
        <v>--</v>
      </c>
      <c r="AI2626" t="e">
        <v>#N/A</v>
      </c>
      <c r="AJ2626" t="e">
        <v>#N/A</v>
      </c>
      <c r="AK2626" t="e">
        <v>#N/A</v>
      </c>
    </row>
    <row r="2627" spans="1:37" x14ac:dyDescent="0.25">
      <c r="A2627" s="15">
        <v>9107631</v>
      </c>
      <c r="B2627" s="15" t="s">
        <v>739</v>
      </c>
      <c r="C2627" s="16">
        <v>44953</v>
      </c>
      <c r="D2627" s="15" t="s">
        <v>28</v>
      </c>
      <c r="E2627" s="1" t="s">
        <v>471</v>
      </c>
      <c r="F2627" s="15" t="s">
        <v>46</v>
      </c>
      <c r="G2627" s="1" t="s">
        <v>28</v>
      </c>
      <c r="H2627" s="17">
        <v>699</v>
      </c>
      <c r="I2627" s="18">
        <v>6.9899999999999997E-3</v>
      </c>
      <c r="J2627" s="1">
        <v>9078413</v>
      </c>
      <c r="K2627" s="1" t="s">
        <v>739</v>
      </c>
      <c r="L2627" s="19">
        <v>10290177.759199969</v>
      </c>
      <c r="M2627" s="1" t="s">
        <v>67</v>
      </c>
      <c r="N2627" s="1" t="s">
        <v>471</v>
      </c>
      <c r="O2627" s="1" t="s">
        <v>38</v>
      </c>
      <c r="P2627" s="20">
        <v>9078413</v>
      </c>
      <c r="Q2627" s="1" t="s">
        <v>340</v>
      </c>
      <c r="R2627" s="1" t="s">
        <v>89</v>
      </c>
      <c r="S2627" s="1" t="s">
        <v>80</v>
      </c>
      <c r="T2627" s="18">
        <f>IFERROR(VLOOKUP(A2627,'[1]For Report Q-2 '!$A$2:$T$3476,20,0),"-")</f>
        <v>6.9899999999999997E-3</v>
      </c>
      <c r="U2627" s="55">
        <f>IFERROR(VLOOKUP(A2627,'[1]For Report Q-2 '!$A$2:$U$3476,21,0),"-")</f>
        <v>0</v>
      </c>
      <c r="V2627" s="2" t="str">
        <f>IFERROR(VLOOKUP(A2627,'[1]For Report Q-2 '!$A$2:$V$3476,22,0),"-")</f>
        <v>-</v>
      </c>
      <c r="W2627" s="1">
        <f>IFERROR(VLOOKUP(A2627,'[1]For Report Q-2 '!$A$2:$W$3476,23,0),"-")</f>
        <v>0</v>
      </c>
      <c r="X2627" s="1"/>
      <c r="Y2627" s="1"/>
      <c r="Z2627" s="2" t="str">
        <f>IFERROR(VLOOKUP(A2627,'[1]For Report Q-2 '!$A$2:$Z$3476,26,0),"-")</f>
        <v>-</v>
      </c>
      <c r="AA2627" s="1" t="str">
        <f>IFERROR(VLOOKUP(A2627,'[1]For Report Q-2 '!$A$2:$AH$3476,27,0),"-")</f>
        <v>-</v>
      </c>
      <c r="AB2627" s="1" t="str">
        <f>IFERROR(VLOOKUP(A2627,'[1]For Report Q-2 '!$A$2:$AH$3476,28,0),"-")</f>
        <v>-</v>
      </c>
      <c r="AC2627" s="2" t="str">
        <f>IFERROR(VLOOKUP(A2627,'[1]For Report Q-2 '!$A$2:$AH$3476,29,0),"-")</f>
        <v>-</v>
      </c>
      <c r="AD2627" s="2" t="str">
        <f>IFERROR(VLOOKUP(A2627,'[1]For Report Q-2 '!$A$2:$AH$3476,30,0),"-")</f>
        <v>-</v>
      </c>
      <c r="AE2627" s="1" t="str">
        <f>IFERROR(VLOOKUP(A2627,'[1]For Report Q-2 '!$A$2:$AH$3476,31,0),"-")</f>
        <v>-</v>
      </c>
      <c r="AF2627" s="1" t="str">
        <f>IFERROR(VLOOKUP(A2627,'[1]For Report Q-2 '!$A$2:$AH$3476,32,0),"-")</f>
        <v>-</v>
      </c>
      <c r="AG2627" s="2" t="str">
        <f>IFERROR(VLOOKUP(A2627,'[1]For Report Q-2 '!$A$2:$AH$3476,33,0),"-")</f>
        <v>-</v>
      </c>
      <c r="AH2627" s="1" t="str">
        <f t="shared" ref="AH2627:AH2690" si="41">AF2627&amp;AB2627</f>
        <v>--</v>
      </c>
      <c r="AI2627" t="e">
        <v>#N/A</v>
      </c>
      <c r="AJ2627" t="e">
        <v>#N/A</v>
      </c>
      <c r="AK2627" t="e">
        <v>#N/A</v>
      </c>
    </row>
    <row r="2628" spans="1:37" x14ac:dyDescent="0.25">
      <c r="A2628" s="15">
        <v>9107632</v>
      </c>
      <c r="B2628" s="15" t="s">
        <v>739</v>
      </c>
      <c r="C2628" s="16">
        <v>44953</v>
      </c>
      <c r="D2628" s="15" t="s">
        <v>28</v>
      </c>
      <c r="E2628" s="1" t="s">
        <v>471</v>
      </c>
      <c r="F2628" s="15" t="s">
        <v>46</v>
      </c>
      <c r="G2628" s="1" t="s">
        <v>28</v>
      </c>
      <c r="H2628" s="17">
        <v>699</v>
      </c>
      <c r="I2628" s="18">
        <v>6.9899999999999997E-3</v>
      </c>
      <c r="J2628" s="1">
        <v>9078413</v>
      </c>
      <c r="K2628" s="1" t="s">
        <v>739</v>
      </c>
      <c r="L2628" s="19">
        <v>10290177.759199969</v>
      </c>
      <c r="M2628" s="1" t="s">
        <v>67</v>
      </c>
      <c r="N2628" s="1" t="s">
        <v>471</v>
      </c>
      <c r="O2628" s="1" t="s">
        <v>32</v>
      </c>
      <c r="P2628" s="20">
        <v>9078413</v>
      </c>
      <c r="Q2628" s="1" t="s">
        <v>340</v>
      </c>
      <c r="R2628" s="1" t="s">
        <v>89</v>
      </c>
      <c r="S2628" s="1" t="s">
        <v>80</v>
      </c>
      <c r="T2628" s="18">
        <f>IFERROR(VLOOKUP(A2628,'[1]For Report Q-2 '!$A$2:$T$3476,20,0),"-")</f>
        <v>6.9899999999999997E-3</v>
      </c>
      <c r="U2628" s="55">
        <f>IFERROR(VLOOKUP(A2628,'[1]For Report Q-2 '!$A$2:$U$3476,21,0),"-")</f>
        <v>0</v>
      </c>
      <c r="V2628" s="2" t="str">
        <f>IFERROR(VLOOKUP(A2628,'[1]For Report Q-2 '!$A$2:$V$3476,22,0),"-")</f>
        <v>-</v>
      </c>
      <c r="W2628" s="1">
        <f>IFERROR(VLOOKUP(A2628,'[1]For Report Q-2 '!$A$2:$W$3476,23,0),"-")</f>
        <v>0</v>
      </c>
      <c r="X2628" s="1"/>
      <c r="Y2628" s="1"/>
      <c r="Z2628" s="2" t="str">
        <f>IFERROR(VLOOKUP(A2628,'[1]For Report Q-2 '!$A$2:$Z$3476,26,0),"-")</f>
        <v>-</v>
      </c>
      <c r="AA2628" s="1" t="str">
        <f>IFERROR(VLOOKUP(A2628,'[1]For Report Q-2 '!$A$2:$AH$3476,27,0),"-")</f>
        <v>-</v>
      </c>
      <c r="AB2628" s="1" t="str">
        <f>IFERROR(VLOOKUP(A2628,'[1]For Report Q-2 '!$A$2:$AH$3476,28,0),"-")</f>
        <v>-</v>
      </c>
      <c r="AC2628" s="2" t="str">
        <f>IFERROR(VLOOKUP(A2628,'[1]For Report Q-2 '!$A$2:$AH$3476,29,0),"-")</f>
        <v>-</v>
      </c>
      <c r="AD2628" s="2" t="str">
        <f>IFERROR(VLOOKUP(A2628,'[1]For Report Q-2 '!$A$2:$AH$3476,30,0),"-")</f>
        <v>-</v>
      </c>
      <c r="AE2628" s="1" t="str">
        <f>IFERROR(VLOOKUP(A2628,'[1]For Report Q-2 '!$A$2:$AH$3476,31,0),"-")</f>
        <v>-</v>
      </c>
      <c r="AF2628" s="1" t="str">
        <f>IFERROR(VLOOKUP(A2628,'[1]For Report Q-2 '!$A$2:$AH$3476,32,0),"-")</f>
        <v>-</v>
      </c>
      <c r="AG2628" s="2" t="str">
        <f>IFERROR(VLOOKUP(A2628,'[1]For Report Q-2 '!$A$2:$AH$3476,33,0),"-")</f>
        <v>-</v>
      </c>
      <c r="AH2628" s="1" t="str">
        <f t="shared" si="41"/>
        <v>--</v>
      </c>
      <c r="AI2628" t="e">
        <v>#N/A</v>
      </c>
      <c r="AJ2628" t="e">
        <v>#N/A</v>
      </c>
      <c r="AK2628" t="e">
        <v>#N/A</v>
      </c>
    </row>
    <row r="2629" spans="1:37" x14ac:dyDescent="0.25">
      <c r="A2629" s="15">
        <v>9107633</v>
      </c>
      <c r="B2629" s="15" t="s">
        <v>739</v>
      </c>
      <c r="C2629" s="16">
        <v>44953</v>
      </c>
      <c r="D2629" s="15" t="s">
        <v>28</v>
      </c>
      <c r="E2629" s="1" t="s">
        <v>471</v>
      </c>
      <c r="F2629" s="15" t="s">
        <v>46</v>
      </c>
      <c r="G2629" s="1" t="s">
        <v>28</v>
      </c>
      <c r="H2629" s="17">
        <v>699</v>
      </c>
      <c r="I2629" s="18">
        <v>6.9899999999999997E-3</v>
      </c>
      <c r="J2629" s="1">
        <v>9078413</v>
      </c>
      <c r="K2629" s="1" t="s">
        <v>739</v>
      </c>
      <c r="L2629" s="19">
        <v>10290177.759199969</v>
      </c>
      <c r="M2629" s="1" t="s">
        <v>67</v>
      </c>
      <c r="N2629" s="1" t="s">
        <v>471</v>
      </c>
      <c r="O2629" s="1" t="s">
        <v>32</v>
      </c>
      <c r="P2629" s="20">
        <v>9078413</v>
      </c>
      <c r="Q2629" s="1" t="s">
        <v>340</v>
      </c>
      <c r="R2629" s="1" t="s">
        <v>89</v>
      </c>
      <c r="S2629" s="1" t="s">
        <v>80</v>
      </c>
      <c r="T2629" s="18">
        <f>IFERROR(VLOOKUP(A2629,'[1]For Report Q-2 '!$A$2:$T$3476,20,0),"-")</f>
        <v>6.9899999999999997E-3</v>
      </c>
      <c r="U2629" s="55">
        <f>IFERROR(VLOOKUP(A2629,'[1]For Report Q-2 '!$A$2:$U$3476,21,0),"-")</f>
        <v>0</v>
      </c>
      <c r="V2629" s="2" t="str">
        <f>IFERROR(VLOOKUP(A2629,'[1]For Report Q-2 '!$A$2:$V$3476,22,0),"-")</f>
        <v>-</v>
      </c>
      <c r="W2629" s="1">
        <f>IFERROR(VLOOKUP(A2629,'[1]For Report Q-2 '!$A$2:$W$3476,23,0),"-")</f>
        <v>0</v>
      </c>
      <c r="X2629" s="1"/>
      <c r="Y2629" s="1"/>
      <c r="Z2629" s="2" t="str">
        <f>IFERROR(VLOOKUP(A2629,'[1]For Report Q-2 '!$A$2:$Z$3476,26,0),"-")</f>
        <v>-</v>
      </c>
      <c r="AA2629" s="1" t="str">
        <f>IFERROR(VLOOKUP(A2629,'[1]For Report Q-2 '!$A$2:$AH$3476,27,0),"-")</f>
        <v>-</v>
      </c>
      <c r="AB2629" s="1" t="str">
        <f>IFERROR(VLOOKUP(A2629,'[1]For Report Q-2 '!$A$2:$AH$3476,28,0),"-")</f>
        <v>-</v>
      </c>
      <c r="AC2629" s="2" t="str">
        <f>IFERROR(VLOOKUP(A2629,'[1]For Report Q-2 '!$A$2:$AH$3476,29,0),"-")</f>
        <v>-</v>
      </c>
      <c r="AD2629" s="2" t="str">
        <f>IFERROR(VLOOKUP(A2629,'[1]For Report Q-2 '!$A$2:$AH$3476,30,0),"-")</f>
        <v>-</v>
      </c>
      <c r="AE2629" s="1" t="str">
        <f>IFERROR(VLOOKUP(A2629,'[1]For Report Q-2 '!$A$2:$AH$3476,31,0),"-")</f>
        <v>-</v>
      </c>
      <c r="AF2629" s="1" t="str">
        <f>IFERROR(VLOOKUP(A2629,'[1]For Report Q-2 '!$A$2:$AH$3476,32,0),"-")</f>
        <v>-</v>
      </c>
      <c r="AG2629" s="2" t="str">
        <f>IFERROR(VLOOKUP(A2629,'[1]For Report Q-2 '!$A$2:$AH$3476,33,0),"-")</f>
        <v>-</v>
      </c>
      <c r="AH2629" s="1" t="str">
        <f t="shared" si="41"/>
        <v>--</v>
      </c>
      <c r="AI2629" t="e">
        <v>#N/A</v>
      </c>
      <c r="AJ2629" t="e">
        <v>#N/A</v>
      </c>
      <c r="AK2629" t="e">
        <v>#N/A</v>
      </c>
    </row>
    <row r="2630" spans="1:37" x14ac:dyDescent="0.25">
      <c r="A2630" s="15">
        <v>9107634</v>
      </c>
      <c r="B2630" s="15" t="s">
        <v>739</v>
      </c>
      <c r="C2630" s="16">
        <v>44953</v>
      </c>
      <c r="D2630" s="15" t="s">
        <v>28</v>
      </c>
      <c r="E2630" s="1" t="s">
        <v>471</v>
      </c>
      <c r="F2630" s="15" t="s">
        <v>46</v>
      </c>
      <c r="G2630" s="1" t="s">
        <v>28</v>
      </c>
      <c r="H2630" s="17">
        <v>699</v>
      </c>
      <c r="I2630" s="18">
        <v>6.9899999999999997E-3</v>
      </c>
      <c r="J2630" s="1">
        <v>9078413</v>
      </c>
      <c r="K2630" s="1" t="s">
        <v>739</v>
      </c>
      <c r="L2630" s="19">
        <v>10290177.759199969</v>
      </c>
      <c r="M2630" s="1" t="s">
        <v>67</v>
      </c>
      <c r="N2630" s="1" t="s">
        <v>471</v>
      </c>
      <c r="O2630" s="1" t="s">
        <v>32</v>
      </c>
      <c r="P2630" s="20">
        <v>9078413</v>
      </c>
      <c r="Q2630" s="1" t="s">
        <v>340</v>
      </c>
      <c r="R2630" s="1" t="s">
        <v>89</v>
      </c>
      <c r="S2630" s="1" t="s">
        <v>80</v>
      </c>
      <c r="T2630" s="18">
        <f>IFERROR(VLOOKUP(A2630,'[1]For Report Q-2 '!$A$2:$T$3476,20,0),"-")</f>
        <v>6.9899999999999997E-3</v>
      </c>
      <c r="U2630" s="55">
        <f>IFERROR(VLOOKUP(A2630,'[1]For Report Q-2 '!$A$2:$U$3476,21,0),"-")</f>
        <v>0</v>
      </c>
      <c r="V2630" s="2" t="str">
        <f>IFERROR(VLOOKUP(A2630,'[1]For Report Q-2 '!$A$2:$V$3476,22,0),"-")</f>
        <v>-</v>
      </c>
      <c r="W2630" s="1">
        <f>IFERROR(VLOOKUP(A2630,'[1]For Report Q-2 '!$A$2:$W$3476,23,0),"-")</f>
        <v>0</v>
      </c>
      <c r="X2630" s="1"/>
      <c r="Y2630" s="1"/>
      <c r="Z2630" s="2" t="str">
        <f>IFERROR(VLOOKUP(A2630,'[1]For Report Q-2 '!$A$2:$Z$3476,26,0),"-")</f>
        <v>-</v>
      </c>
      <c r="AA2630" s="1" t="str">
        <f>IFERROR(VLOOKUP(A2630,'[1]For Report Q-2 '!$A$2:$AH$3476,27,0),"-")</f>
        <v>-</v>
      </c>
      <c r="AB2630" s="1" t="str">
        <f>IFERROR(VLOOKUP(A2630,'[1]For Report Q-2 '!$A$2:$AH$3476,28,0),"-")</f>
        <v>-</v>
      </c>
      <c r="AC2630" s="2" t="str">
        <f>IFERROR(VLOOKUP(A2630,'[1]For Report Q-2 '!$A$2:$AH$3476,29,0),"-")</f>
        <v>-</v>
      </c>
      <c r="AD2630" s="2" t="str">
        <f>IFERROR(VLOOKUP(A2630,'[1]For Report Q-2 '!$A$2:$AH$3476,30,0),"-")</f>
        <v>-</v>
      </c>
      <c r="AE2630" s="1" t="str">
        <f>IFERROR(VLOOKUP(A2630,'[1]For Report Q-2 '!$A$2:$AH$3476,31,0),"-")</f>
        <v>-</v>
      </c>
      <c r="AF2630" s="1" t="str">
        <f>IFERROR(VLOOKUP(A2630,'[1]For Report Q-2 '!$A$2:$AH$3476,32,0),"-")</f>
        <v>-</v>
      </c>
      <c r="AG2630" s="2" t="str">
        <f>IFERROR(VLOOKUP(A2630,'[1]For Report Q-2 '!$A$2:$AH$3476,33,0),"-")</f>
        <v>-</v>
      </c>
      <c r="AH2630" s="1" t="str">
        <f t="shared" si="41"/>
        <v>--</v>
      </c>
      <c r="AI2630" t="e">
        <v>#N/A</v>
      </c>
      <c r="AJ2630" t="e">
        <v>#N/A</v>
      </c>
      <c r="AK2630" t="e">
        <v>#N/A</v>
      </c>
    </row>
    <row r="2631" spans="1:37" x14ac:dyDescent="0.25">
      <c r="A2631" s="15">
        <v>9107635</v>
      </c>
      <c r="B2631" s="15" t="s">
        <v>739</v>
      </c>
      <c r="C2631" s="16">
        <v>44953</v>
      </c>
      <c r="D2631" s="15" t="s">
        <v>28</v>
      </c>
      <c r="E2631" s="1" t="s">
        <v>471</v>
      </c>
      <c r="F2631" s="15" t="s">
        <v>46</v>
      </c>
      <c r="G2631" s="1" t="s">
        <v>28</v>
      </c>
      <c r="H2631" s="17">
        <v>699</v>
      </c>
      <c r="I2631" s="18">
        <v>6.9899999999999997E-3</v>
      </c>
      <c r="J2631" s="1">
        <v>9078413</v>
      </c>
      <c r="K2631" s="1" t="s">
        <v>739</v>
      </c>
      <c r="L2631" s="19">
        <v>10290177.759199969</v>
      </c>
      <c r="M2631" s="1" t="s">
        <v>67</v>
      </c>
      <c r="N2631" s="1" t="s">
        <v>471</v>
      </c>
      <c r="O2631" s="1" t="s">
        <v>32</v>
      </c>
      <c r="P2631" s="20">
        <v>9078413</v>
      </c>
      <c r="Q2631" s="1" t="s">
        <v>340</v>
      </c>
      <c r="R2631" s="1" t="s">
        <v>89</v>
      </c>
      <c r="S2631" s="1" t="s">
        <v>80</v>
      </c>
      <c r="T2631" s="18">
        <f>IFERROR(VLOOKUP(A2631,'[1]For Report Q-2 '!$A$2:$T$3476,20,0),"-")</f>
        <v>6.9899999999999997E-3</v>
      </c>
      <c r="U2631" s="55">
        <f>IFERROR(VLOOKUP(A2631,'[1]For Report Q-2 '!$A$2:$U$3476,21,0),"-")</f>
        <v>0</v>
      </c>
      <c r="V2631" s="2" t="str">
        <f>IFERROR(VLOOKUP(A2631,'[1]For Report Q-2 '!$A$2:$V$3476,22,0),"-")</f>
        <v>-</v>
      </c>
      <c r="W2631" s="1">
        <f>IFERROR(VLOOKUP(A2631,'[1]For Report Q-2 '!$A$2:$W$3476,23,0),"-")</f>
        <v>0</v>
      </c>
      <c r="X2631" s="1"/>
      <c r="Y2631" s="1"/>
      <c r="Z2631" s="2" t="str">
        <f>IFERROR(VLOOKUP(A2631,'[1]For Report Q-2 '!$A$2:$Z$3476,26,0),"-")</f>
        <v>-</v>
      </c>
      <c r="AA2631" s="1" t="str">
        <f>IFERROR(VLOOKUP(A2631,'[1]For Report Q-2 '!$A$2:$AH$3476,27,0),"-")</f>
        <v>-</v>
      </c>
      <c r="AB2631" s="1" t="str">
        <f>IFERROR(VLOOKUP(A2631,'[1]For Report Q-2 '!$A$2:$AH$3476,28,0),"-")</f>
        <v>-</v>
      </c>
      <c r="AC2631" s="2" t="str">
        <f>IFERROR(VLOOKUP(A2631,'[1]For Report Q-2 '!$A$2:$AH$3476,29,0),"-")</f>
        <v>-</v>
      </c>
      <c r="AD2631" s="2" t="str">
        <f>IFERROR(VLOOKUP(A2631,'[1]For Report Q-2 '!$A$2:$AH$3476,30,0),"-")</f>
        <v>-</v>
      </c>
      <c r="AE2631" s="1" t="str">
        <f>IFERROR(VLOOKUP(A2631,'[1]For Report Q-2 '!$A$2:$AH$3476,31,0),"-")</f>
        <v>-</v>
      </c>
      <c r="AF2631" s="1" t="str">
        <f>IFERROR(VLOOKUP(A2631,'[1]For Report Q-2 '!$A$2:$AH$3476,32,0),"-")</f>
        <v>-</v>
      </c>
      <c r="AG2631" s="2" t="str">
        <f>IFERROR(VLOOKUP(A2631,'[1]For Report Q-2 '!$A$2:$AH$3476,33,0),"-")</f>
        <v>-</v>
      </c>
      <c r="AH2631" s="1" t="str">
        <f t="shared" si="41"/>
        <v>--</v>
      </c>
      <c r="AI2631" t="e">
        <v>#N/A</v>
      </c>
      <c r="AJ2631" t="e">
        <v>#N/A</v>
      </c>
      <c r="AK2631" t="e">
        <v>#N/A</v>
      </c>
    </row>
    <row r="2632" spans="1:37" x14ac:dyDescent="0.25">
      <c r="A2632" s="15">
        <v>9109125</v>
      </c>
      <c r="B2632" s="15" t="s">
        <v>739</v>
      </c>
      <c r="C2632" s="16">
        <v>44982</v>
      </c>
      <c r="D2632" s="15" t="s">
        <v>56</v>
      </c>
      <c r="E2632" s="1" t="s">
        <v>86</v>
      </c>
      <c r="F2632" s="15" t="s">
        <v>46</v>
      </c>
      <c r="G2632" s="1" t="s">
        <v>56</v>
      </c>
      <c r="H2632" s="17">
        <v>12485</v>
      </c>
      <c r="I2632" s="18">
        <v>0.12485</v>
      </c>
      <c r="J2632" s="1">
        <v>9078413</v>
      </c>
      <c r="K2632" s="1" t="s">
        <v>739</v>
      </c>
      <c r="L2632" s="19">
        <v>10290177.759199969</v>
      </c>
      <c r="M2632" s="1" t="s">
        <v>67</v>
      </c>
      <c r="N2632" s="1" t="s">
        <v>86</v>
      </c>
      <c r="O2632" s="1" t="s">
        <v>59</v>
      </c>
      <c r="P2632" s="20">
        <v>9078413</v>
      </c>
      <c r="Q2632" s="1" t="s">
        <v>340</v>
      </c>
      <c r="R2632" s="1" t="s">
        <v>89</v>
      </c>
      <c r="S2632" s="1" t="s">
        <v>80</v>
      </c>
      <c r="T2632" s="18">
        <f>IFERROR(VLOOKUP(A2632,'[1]For Report Q-2 '!$A$2:$T$3476,20,0),"-")</f>
        <v>0.12784999999999999</v>
      </c>
      <c r="U2632" s="55">
        <f>IFERROR(VLOOKUP(A2632,'[1]For Report Q-2 '!$A$2:$U$3476,21,0),"-")</f>
        <v>0</v>
      </c>
      <c r="V2632" s="2" t="str">
        <f>IFERROR(VLOOKUP(A2632,'[1]For Report Q-2 '!$A$2:$V$3476,22,0),"-")</f>
        <v>-</v>
      </c>
      <c r="W2632" s="1">
        <f>IFERROR(VLOOKUP(A2632,'[1]For Report Q-2 '!$A$2:$W$3476,23,0),"-")</f>
        <v>0</v>
      </c>
      <c r="X2632" s="1"/>
      <c r="Y2632" s="1"/>
      <c r="Z2632" s="2" t="str">
        <f>IFERROR(VLOOKUP(A2632,'[1]For Report Q-2 '!$A$2:$Z$3476,26,0),"-")</f>
        <v>-</v>
      </c>
      <c r="AA2632" s="1" t="str">
        <f>IFERROR(VLOOKUP(A2632,'[1]For Report Q-2 '!$A$2:$AH$3476,27,0),"-")</f>
        <v>-</v>
      </c>
      <c r="AB2632" s="1" t="str">
        <f>IFERROR(VLOOKUP(A2632,'[1]For Report Q-2 '!$A$2:$AH$3476,28,0),"-")</f>
        <v>-</v>
      </c>
      <c r="AC2632" s="2" t="str">
        <f>IFERROR(VLOOKUP(A2632,'[1]For Report Q-2 '!$A$2:$AH$3476,29,0),"-")</f>
        <v>-</v>
      </c>
      <c r="AD2632" s="2" t="str">
        <f>IFERROR(VLOOKUP(A2632,'[1]For Report Q-2 '!$A$2:$AH$3476,30,0),"-")</f>
        <v>-</v>
      </c>
      <c r="AE2632" s="1" t="str">
        <f>IFERROR(VLOOKUP(A2632,'[1]For Report Q-2 '!$A$2:$AH$3476,31,0),"-")</f>
        <v>-</v>
      </c>
      <c r="AF2632" s="1" t="str">
        <f>IFERROR(VLOOKUP(A2632,'[1]For Report Q-2 '!$A$2:$AH$3476,32,0),"-")</f>
        <v>-</v>
      </c>
      <c r="AG2632" s="2" t="str">
        <f>IFERROR(VLOOKUP(A2632,'[1]For Report Q-2 '!$A$2:$AH$3476,33,0),"-")</f>
        <v>-</v>
      </c>
      <c r="AH2632" s="1" t="str">
        <f t="shared" si="41"/>
        <v>--</v>
      </c>
      <c r="AI2632" t="e">
        <v>#N/A</v>
      </c>
      <c r="AJ2632" t="e">
        <v>#N/A</v>
      </c>
      <c r="AK2632" t="e">
        <v>#N/A</v>
      </c>
    </row>
    <row r="2633" spans="1:37" x14ac:dyDescent="0.25">
      <c r="A2633" s="15">
        <v>9109422</v>
      </c>
      <c r="B2633" s="15" t="s">
        <v>739</v>
      </c>
      <c r="C2633" s="16">
        <v>45017</v>
      </c>
      <c r="D2633" s="15" t="s">
        <v>28</v>
      </c>
      <c r="E2633" s="1" t="s">
        <v>86</v>
      </c>
      <c r="F2633" s="15" t="s">
        <v>46</v>
      </c>
      <c r="G2633" s="1" t="s">
        <v>28</v>
      </c>
      <c r="H2633" s="17">
        <v>87530</v>
      </c>
      <c r="I2633" s="18">
        <v>0.87529999999999997</v>
      </c>
      <c r="J2633" s="1">
        <v>9078413</v>
      </c>
      <c r="K2633" s="1" t="s">
        <v>739</v>
      </c>
      <c r="L2633" s="19">
        <v>10290177.759199969</v>
      </c>
      <c r="M2633" s="1" t="s">
        <v>67</v>
      </c>
      <c r="N2633" s="1" t="s">
        <v>86</v>
      </c>
      <c r="O2633" s="1" t="s">
        <v>32</v>
      </c>
      <c r="P2633" s="20">
        <v>9078413</v>
      </c>
      <c r="Q2633" s="1" t="s">
        <v>340</v>
      </c>
      <c r="R2633" s="1" t="s">
        <v>89</v>
      </c>
      <c r="S2633" s="1" t="s">
        <v>80</v>
      </c>
      <c r="T2633" s="18">
        <f>IFERROR(VLOOKUP(A2633,'[1]For Report Q-2 '!$A$2:$T$3476,20,0),"-")</f>
        <v>0.87795000000000001</v>
      </c>
      <c r="U2633" s="55">
        <f>IFERROR(VLOOKUP(A2633,'[1]For Report Q-2 '!$A$2:$U$3476,21,0),"-")</f>
        <v>0</v>
      </c>
      <c r="V2633" s="2" t="str">
        <f>IFERROR(VLOOKUP(A2633,'[1]For Report Q-2 '!$A$2:$V$3476,22,0),"-")</f>
        <v>-</v>
      </c>
      <c r="W2633" s="1">
        <f>IFERROR(VLOOKUP(A2633,'[1]For Report Q-2 '!$A$2:$W$3476,23,0),"-")</f>
        <v>0</v>
      </c>
      <c r="X2633" s="1"/>
      <c r="Y2633" s="1"/>
      <c r="Z2633" s="2" t="str">
        <f>IFERROR(VLOOKUP(A2633,'[1]For Report Q-2 '!$A$2:$Z$3476,26,0),"-")</f>
        <v>-</v>
      </c>
      <c r="AA2633" s="1" t="str">
        <f>IFERROR(VLOOKUP(A2633,'[1]For Report Q-2 '!$A$2:$AH$3476,27,0),"-")</f>
        <v>-</v>
      </c>
      <c r="AB2633" s="1" t="str">
        <f>IFERROR(VLOOKUP(A2633,'[1]For Report Q-2 '!$A$2:$AH$3476,28,0),"-")</f>
        <v>-</v>
      </c>
      <c r="AC2633" s="2" t="str">
        <f>IFERROR(VLOOKUP(A2633,'[1]For Report Q-2 '!$A$2:$AH$3476,29,0),"-")</f>
        <v>-</v>
      </c>
      <c r="AD2633" s="2" t="str">
        <f>IFERROR(VLOOKUP(A2633,'[1]For Report Q-2 '!$A$2:$AH$3476,30,0),"-")</f>
        <v>-</v>
      </c>
      <c r="AE2633" s="1" t="str">
        <f>IFERROR(VLOOKUP(A2633,'[1]For Report Q-2 '!$A$2:$AH$3476,31,0),"-")</f>
        <v>-</v>
      </c>
      <c r="AF2633" s="1" t="str">
        <f>IFERROR(VLOOKUP(A2633,'[1]For Report Q-2 '!$A$2:$AH$3476,32,0),"-")</f>
        <v>-</v>
      </c>
      <c r="AG2633" s="2" t="str">
        <f>IFERROR(VLOOKUP(A2633,'[1]For Report Q-2 '!$A$2:$AH$3476,33,0),"-")</f>
        <v>-</v>
      </c>
      <c r="AH2633" s="1" t="str">
        <f t="shared" si="41"/>
        <v>--</v>
      </c>
      <c r="AI2633" t="e">
        <v>#N/A</v>
      </c>
      <c r="AJ2633" t="e">
        <v>#N/A</v>
      </c>
      <c r="AK2633" t="e">
        <v>#N/A</v>
      </c>
    </row>
    <row r="2634" spans="1:37" x14ac:dyDescent="0.25">
      <c r="A2634" s="15">
        <v>9109553</v>
      </c>
      <c r="B2634" s="15" t="s">
        <v>739</v>
      </c>
      <c r="C2634" s="16">
        <v>44986</v>
      </c>
      <c r="D2634" s="15" t="s">
        <v>28</v>
      </c>
      <c r="E2634" s="1" t="s">
        <v>86</v>
      </c>
      <c r="F2634" s="15" t="s">
        <v>46</v>
      </c>
      <c r="G2634" s="1" t="s">
        <v>28</v>
      </c>
      <c r="H2634" s="17">
        <v>270875</v>
      </c>
      <c r="I2634" s="18">
        <v>2.7087500000000002</v>
      </c>
      <c r="J2634" s="1">
        <v>9078413</v>
      </c>
      <c r="K2634" s="1" t="s">
        <v>739</v>
      </c>
      <c r="L2634" s="19">
        <v>10290177.759199969</v>
      </c>
      <c r="M2634" s="1" t="s">
        <v>67</v>
      </c>
      <c r="N2634" s="1" t="s">
        <v>86</v>
      </c>
      <c r="O2634" s="1" t="s">
        <v>32</v>
      </c>
      <c r="P2634" s="20">
        <v>9078413</v>
      </c>
      <c r="Q2634" s="1" t="s">
        <v>340</v>
      </c>
      <c r="R2634" s="1" t="s">
        <v>89</v>
      </c>
      <c r="S2634" s="1" t="s">
        <v>80</v>
      </c>
      <c r="T2634" s="18">
        <f>IFERROR(VLOOKUP(A2634,'[1]For Report Q-2 '!$A$2:$T$3476,20,0),"-")</f>
        <v>5.4175000000000004</v>
      </c>
      <c r="U2634" s="55">
        <f>IFERROR(VLOOKUP(A2634,'[1]For Report Q-2 '!$A$2:$U$3476,21,0),"-")</f>
        <v>0</v>
      </c>
      <c r="V2634" s="2" t="str">
        <f>IFERROR(VLOOKUP(A2634,'[1]For Report Q-2 '!$A$2:$V$3476,22,0),"-")</f>
        <v>-</v>
      </c>
      <c r="W2634" s="1">
        <f>IFERROR(VLOOKUP(A2634,'[1]For Report Q-2 '!$A$2:$W$3476,23,0),"-")</f>
        <v>0</v>
      </c>
      <c r="X2634" s="1"/>
      <c r="Y2634" s="1"/>
      <c r="Z2634" s="2" t="str">
        <f>IFERROR(VLOOKUP(A2634,'[1]For Report Q-2 '!$A$2:$Z$3476,26,0),"-")</f>
        <v>-</v>
      </c>
      <c r="AA2634" s="1" t="str">
        <f>IFERROR(VLOOKUP(A2634,'[1]For Report Q-2 '!$A$2:$AH$3476,27,0),"-")</f>
        <v>-</v>
      </c>
      <c r="AB2634" s="1" t="str">
        <f>IFERROR(VLOOKUP(A2634,'[1]For Report Q-2 '!$A$2:$AH$3476,28,0),"-")</f>
        <v>-</v>
      </c>
      <c r="AC2634" s="2" t="str">
        <f>IFERROR(VLOOKUP(A2634,'[1]For Report Q-2 '!$A$2:$AH$3476,29,0),"-")</f>
        <v>-</v>
      </c>
      <c r="AD2634" s="2" t="str">
        <f>IFERROR(VLOOKUP(A2634,'[1]For Report Q-2 '!$A$2:$AH$3476,30,0),"-")</f>
        <v>-</v>
      </c>
      <c r="AE2634" s="1" t="str">
        <f>IFERROR(VLOOKUP(A2634,'[1]For Report Q-2 '!$A$2:$AH$3476,31,0),"-")</f>
        <v>-</v>
      </c>
      <c r="AF2634" s="1" t="str">
        <f>IFERROR(VLOOKUP(A2634,'[1]For Report Q-2 '!$A$2:$AH$3476,32,0),"-")</f>
        <v>-</v>
      </c>
      <c r="AG2634" s="2" t="str">
        <f>IFERROR(VLOOKUP(A2634,'[1]For Report Q-2 '!$A$2:$AH$3476,33,0),"-")</f>
        <v>-</v>
      </c>
      <c r="AH2634" s="1" t="str">
        <f t="shared" si="41"/>
        <v>--</v>
      </c>
      <c r="AI2634" t="e">
        <v>#N/A</v>
      </c>
      <c r="AJ2634" t="e">
        <v>#N/A</v>
      </c>
      <c r="AK2634" t="e">
        <v>#N/A</v>
      </c>
    </row>
    <row r="2635" spans="1:37" x14ac:dyDescent="0.25">
      <c r="A2635" s="15">
        <v>9110079</v>
      </c>
      <c r="B2635" s="15" t="s">
        <v>739</v>
      </c>
      <c r="C2635" s="16">
        <v>45050</v>
      </c>
      <c r="D2635" s="15" t="s">
        <v>83</v>
      </c>
      <c r="E2635" s="1" t="s">
        <v>86</v>
      </c>
      <c r="F2635" s="15" t="s">
        <v>46</v>
      </c>
      <c r="G2635" s="1" t="s">
        <v>83</v>
      </c>
      <c r="H2635" s="17">
        <v>24120</v>
      </c>
      <c r="I2635" s="18">
        <v>0.2412</v>
      </c>
      <c r="J2635" s="1">
        <v>9078413</v>
      </c>
      <c r="K2635" s="1" t="s">
        <v>739</v>
      </c>
      <c r="L2635" s="19">
        <v>10290177.759199969</v>
      </c>
      <c r="M2635" s="1" t="s">
        <v>67</v>
      </c>
      <c r="N2635" s="1" t="s">
        <v>86</v>
      </c>
      <c r="O2635" s="1" t="s">
        <v>84</v>
      </c>
      <c r="P2635" s="20">
        <v>9078413</v>
      </c>
      <c r="Q2635" s="1" t="s">
        <v>340</v>
      </c>
      <c r="R2635" s="1" t="s">
        <v>89</v>
      </c>
      <c r="S2635" s="1" t="s">
        <v>80</v>
      </c>
      <c r="T2635" s="18">
        <f>IFERROR(VLOOKUP(A2635,'[1]For Report Q-2 '!$A$2:$T$3476,20,0),"-")</f>
        <v>0.22</v>
      </c>
      <c r="U2635" s="55">
        <f>IFERROR(VLOOKUP(A2635,'[1]For Report Q-2 '!$A$2:$U$3476,21,0),"-")</f>
        <v>0</v>
      </c>
      <c r="V2635" s="2" t="str">
        <f>IFERROR(VLOOKUP(A2635,'[1]For Report Q-2 '!$A$2:$V$3476,22,0),"-")</f>
        <v>-</v>
      </c>
      <c r="W2635" s="1">
        <f>IFERROR(VLOOKUP(A2635,'[1]For Report Q-2 '!$A$2:$W$3476,23,0),"-")</f>
        <v>0</v>
      </c>
      <c r="X2635" s="1"/>
      <c r="Y2635" s="1"/>
      <c r="Z2635" s="2" t="str">
        <f>IFERROR(VLOOKUP(A2635,'[1]For Report Q-2 '!$A$2:$Z$3476,26,0),"-")</f>
        <v>-</v>
      </c>
      <c r="AA2635" s="1" t="str">
        <f>IFERROR(VLOOKUP(A2635,'[1]For Report Q-2 '!$A$2:$AH$3476,27,0),"-")</f>
        <v>-</v>
      </c>
      <c r="AB2635" s="1" t="str">
        <f>IFERROR(VLOOKUP(A2635,'[1]For Report Q-2 '!$A$2:$AH$3476,28,0),"-")</f>
        <v>-</v>
      </c>
      <c r="AC2635" s="2" t="str">
        <f>IFERROR(VLOOKUP(A2635,'[1]For Report Q-2 '!$A$2:$AH$3476,29,0),"-")</f>
        <v>-</v>
      </c>
      <c r="AD2635" s="2" t="str">
        <f>IFERROR(VLOOKUP(A2635,'[1]For Report Q-2 '!$A$2:$AH$3476,30,0),"-")</f>
        <v>-</v>
      </c>
      <c r="AE2635" s="1" t="str">
        <f>IFERROR(VLOOKUP(A2635,'[1]For Report Q-2 '!$A$2:$AH$3476,31,0),"-")</f>
        <v>-</v>
      </c>
      <c r="AF2635" s="1" t="str">
        <f>IFERROR(VLOOKUP(A2635,'[1]For Report Q-2 '!$A$2:$AH$3476,32,0),"-")</f>
        <v>-</v>
      </c>
      <c r="AG2635" s="2" t="str">
        <f>IFERROR(VLOOKUP(A2635,'[1]For Report Q-2 '!$A$2:$AH$3476,33,0),"-")</f>
        <v>-</v>
      </c>
      <c r="AH2635" s="1" t="str">
        <f t="shared" si="41"/>
        <v>--</v>
      </c>
      <c r="AI2635" t="e">
        <v>#N/A</v>
      </c>
      <c r="AJ2635" t="e">
        <v>#N/A</v>
      </c>
      <c r="AK2635" t="e">
        <v>#N/A</v>
      </c>
    </row>
    <row r="2636" spans="1:37" x14ac:dyDescent="0.25">
      <c r="A2636" s="15">
        <v>9110201</v>
      </c>
      <c r="B2636" s="15" t="s">
        <v>739</v>
      </c>
      <c r="C2636" s="16">
        <v>45000</v>
      </c>
      <c r="D2636" s="15" t="s">
        <v>104</v>
      </c>
      <c r="E2636" s="1" t="s">
        <v>86</v>
      </c>
      <c r="F2636" s="15" t="s">
        <v>46</v>
      </c>
      <c r="G2636" s="1" t="s">
        <v>104</v>
      </c>
      <c r="H2636" s="17">
        <v>559</v>
      </c>
      <c r="I2636" s="18">
        <v>5.5900000000000004E-3</v>
      </c>
      <c r="J2636" s="1">
        <v>9078413</v>
      </c>
      <c r="K2636" s="1" t="s">
        <v>739</v>
      </c>
      <c r="L2636" s="19">
        <v>10290177.759199969</v>
      </c>
      <c r="M2636" s="1" t="s">
        <v>67</v>
      </c>
      <c r="N2636" s="1" t="s">
        <v>86</v>
      </c>
      <c r="O2636" s="1" t="s">
        <v>105</v>
      </c>
      <c r="P2636" s="20">
        <v>9078413</v>
      </c>
      <c r="Q2636" s="1" t="s">
        <v>340</v>
      </c>
      <c r="R2636" s="1" t="s">
        <v>89</v>
      </c>
      <c r="S2636" s="1" t="s">
        <v>80</v>
      </c>
      <c r="T2636" s="18">
        <f>IFERROR(VLOOKUP(A2636,'[1]For Report Q-2 '!$A$2:$T$3476,20,0),"-")</f>
        <v>5.5900000000000004E-3</v>
      </c>
      <c r="U2636" s="55">
        <f>IFERROR(VLOOKUP(A2636,'[1]For Report Q-2 '!$A$2:$U$3476,21,0),"-")</f>
        <v>0</v>
      </c>
      <c r="V2636" s="2" t="str">
        <f>IFERROR(VLOOKUP(A2636,'[1]For Report Q-2 '!$A$2:$V$3476,22,0),"-")</f>
        <v>-</v>
      </c>
      <c r="W2636" s="1">
        <f>IFERROR(VLOOKUP(A2636,'[1]For Report Q-2 '!$A$2:$W$3476,23,0),"-")</f>
        <v>0</v>
      </c>
      <c r="X2636" s="1"/>
      <c r="Y2636" s="1"/>
      <c r="Z2636" s="2" t="str">
        <f>IFERROR(VLOOKUP(A2636,'[1]For Report Q-2 '!$A$2:$Z$3476,26,0),"-")</f>
        <v>-</v>
      </c>
      <c r="AA2636" s="1" t="str">
        <f>IFERROR(VLOOKUP(A2636,'[1]For Report Q-2 '!$A$2:$AH$3476,27,0),"-")</f>
        <v>-</v>
      </c>
      <c r="AB2636" s="1" t="str">
        <f>IFERROR(VLOOKUP(A2636,'[1]For Report Q-2 '!$A$2:$AH$3476,28,0),"-")</f>
        <v>-</v>
      </c>
      <c r="AC2636" s="2" t="str">
        <f>IFERROR(VLOOKUP(A2636,'[1]For Report Q-2 '!$A$2:$AH$3476,29,0),"-")</f>
        <v>-</v>
      </c>
      <c r="AD2636" s="2" t="str">
        <f>IFERROR(VLOOKUP(A2636,'[1]For Report Q-2 '!$A$2:$AH$3476,30,0),"-")</f>
        <v>-</v>
      </c>
      <c r="AE2636" s="1" t="str">
        <f>IFERROR(VLOOKUP(A2636,'[1]For Report Q-2 '!$A$2:$AH$3476,31,0),"-")</f>
        <v>-</v>
      </c>
      <c r="AF2636" s="1" t="str">
        <f>IFERROR(VLOOKUP(A2636,'[1]For Report Q-2 '!$A$2:$AH$3476,32,0),"-")</f>
        <v>-</v>
      </c>
      <c r="AG2636" s="2" t="str">
        <f>IFERROR(VLOOKUP(A2636,'[1]For Report Q-2 '!$A$2:$AH$3476,33,0),"-")</f>
        <v>-</v>
      </c>
      <c r="AH2636" s="1" t="str">
        <f t="shared" si="41"/>
        <v>--</v>
      </c>
      <c r="AI2636" t="e">
        <v>#N/A</v>
      </c>
      <c r="AJ2636" t="e">
        <v>#N/A</v>
      </c>
      <c r="AK2636" t="e">
        <v>#N/A</v>
      </c>
    </row>
    <row r="2637" spans="1:37" x14ac:dyDescent="0.25">
      <c r="A2637" s="15">
        <v>9110202</v>
      </c>
      <c r="B2637" s="15" t="s">
        <v>739</v>
      </c>
      <c r="C2637" s="16">
        <v>45000</v>
      </c>
      <c r="D2637" s="15" t="s">
        <v>104</v>
      </c>
      <c r="E2637" s="1" t="s">
        <v>86</v>
      </c>
      <c r="F2637" s="15" t="s">
        <v>46</v>
      </c>
      <c r="G2637" s="1" t="s">
        <v>104</v>
      </c>
      <c r="H2637" s="17">
        <v>559</v>
      </c>
      <c r="I2637" s="18">
        <v>5.5900000000000004E-3</v>
      </c>
      <c r="J2637" s="1">
        <v>9078413</v>
      </c>
      <c r="K2637" s="1" t="s">
        <v>739</v>
      </c>
      <c r="L2637" s="19">
        <v>10290177.759199969</v>
      </c>
      <c r="M2637" s="1" t="s">
        <v>67</v>
      </c>
      <c r="N2637" s="1" t="s">
        <v>86</v>
      </c>
      <c r="O2637" s="1" t="s">
        <v>105</v>
      </c>
      <c r="P2637" s="20">
        <v>9078413</v>
      </c>
      <c r="Q2637" s="1" t="s">
        <v>340</v>
      </c>
      <c r="R2637" s="1" t="s">
        <v>89</v>
      </c>
      <c r="S2637" s="1" t="s">
        <v>80</v>
      </c>
      <c r="T2637" s="18">
        <f>IFERROR(VLOOKUP(A2637,'[1]For Report Q-2 '!$A$2:$T$3476,20,0),"-")</f>
        <v>5.5900000000000004E-3</v>
      </c>
      <c r="U2637" s="55">
        <f>IFERROR(VLOOKUP(A2637,'[1]For Report Q-2 '!$A$2:$U$3476,21,0),"-")</f>
        <v>0</v>
      </c>
      <c r="V2637" s="2" t="str">
        <f>IFERROR(VLOOKUP(A2637,'[1]For Report Q-2 '!$A$2:$V$3476,22,0),"-")</f>
        <v>-</v>
      </c>
      <c r="W2637" s="1">
        <f>IFERROR(VLOOKUP(A2637,'[1]For Report Q-2 '!$A$2:$W$3476,23,0),"-")</f>
        <v>0</v>
      </c>
      <c r="X2637" s="1"/>
      <c r="Y2637" s="1"/>
      <c r="Z2637" s="2" t="str">
        <f>IFERROR(VLOOKUP(A2637,'[1]For Report Q-2 '!$A$2:$Z$3476,26,0),"-")</f>
        <v>-</v>
      </c>
      <c r="AA2637" s="1" t="str">
        <f>IFERROR(VLOOKUP(A2637,'[1]For Report Q-2 '!$A$2:$AH$3476,27,0),"-")</f>
        <v>-</v>
      </c>
      <c r="AB2637" s="1" t="str">
        <f>IFERROR(VLOOKUP(A2637,'[1]For Report Q-2 '!$A$2:$AH$3476,28,0),"-")</f>
        <v>-</v>
      </c>
      <c r="AC2637" s="2" t="str">
        <f>IFERROR(VLOOKUP(A2637,'[1]For Report Q-2 '!$A$2:$AH$3476,29,0),"-")</f>
        <v>-</v>
      </c>
      <c r="AD2637" s="2" t="str">
        <f>IFERROR(VLOOKUP(A2637,'[1]For Report Q-2 '!$A$2:$AH$3476,30,0),"-")</f>
        <v>-</v>
      </c>
      <c r="AE2637" s="1" t="str">
        <f>IFERROR(VLOOKUP(A2637,'[1]For Report Q-2 '!$A$2:$AH$3476,31,0),"-")</f>
        <v>-</v>
      </c>
      <c r="AF2637" s="1" t="str">
        <f>IFERROR(VLOOKUP(A2637,'[1]For Report Q-2 '!$A$2:$AH$3476,32,0),"-")</f>
        <v>-</v>
      </c>
      <c r="AG2637" s="2" t="str">
        <f>IFERROR(VLOOKUP(A2637,'[1]For Report Q-2 '!$A$2:$AH$3476,33,0),"-")</f>
        <v>-</v>
      </c>
      <c r="AH2637" s="1" t="str">
        <f t="shared" si="41"/>
        <v>--</v>
      </c>
      <c r="AI2637" t="e">
        <v>#N/A</v>
      </c>
      <c r="AJ2637" t="e">
        <v>#N/A</v>
      </c>
      <c r="AK2637" t="e">
        <v>#N/A</v>
      </c>
    </row>
    <row r="2638" spans="1:37" x14ac:dyDescent="0.25">
      <c r="A2638" s="15">
        <v>9110203</v>
      </c>
      <c r="B2638" s="15" t="s">
        <v>739</v>
      </c>
      <c r="C2638" s="16">
        <v>45000</v>
      </c>
      <c r="D2638" s="15" t="s">
        <v>104</v>
      </c>
      <c r="E2638" s="1" t="s">
        <v>86</v>
      </c>
      <c r="F2638" s="15" t="s">
        <v>46</v>
      </c>
      <c r="G2638" s="1" t="s">
        <v>104</v>
      </c>
      <c r="H2638" s="17">
        <v>559</v>
      </c>
      <c r="I2638" s="18">
        <v>5.5900000000000004E-3</v>
      </c>
      <c r="J2638" s="1">
        <v>9078413</v>
      </c>
      <c r="K2638" s="1" t="s">
        <v>739</v>
      </c>
      <c r="L2638" s="19">
        <v>10290177.759199969</v>
      </c>
      <c r="M2638" s="1" t="s">
        <v>67</v>
      </c>
      <c r="N2638" s="1" t="s">
        <v>86</v>
      </c>
      <c r="O2638" s="1" t="s">
        <v>105</v>
      </c>
      <c r="P2638" s="20">
        <v>9078413</v>
      </c>
      <c r="Q2638" s="1" t="s">
        <v>340</v>
      </c>
      <c r="R2638" s="1" t="s">
        <v>89</v>
      </c>
      <c r="S2638" s="1" t="s">
        <v>80</v>
      </c>
      <c r="T2638" s="18">
        <f>IFERROR(VLOOKUP(A2638,'[1]For Report Q-2 '!$A$2:$T$3476,20,0),"-")</f>
        <v>5.5900000000000004E-3</v>
      </c>
      <c r="U2638" s="55">
        <f>IFERROR(VLOOKUP(A2638,'[1]For Report Q-2 '!$A$2:$U$3476,21,0),"-")</f>
        <v>0</v>
      </c>
      <c r="V2638" s="2" t="str">
        <f>IFERROR(VLOOKUP(A2638,'[1]For Report Q-2 '!$A$2:$V$3476,22,0),"-")</f>
        <v>-</v>
      </c>
      <c r="W2638" s="1">
        <f>IFERROR(VLOOKUP(A2638,'[1]For Report Q-2 '!$A$2:$W$3476,23,0),"-")</f>
        <v>0</v>
      </c>
      <c r="X2638" s="1"/>
      <c r="Y2638" s="1"/>
      <c r="Z2638" s="2" t="str">
        <f>IFERROR(VLOOKUP(A2638,'[1]For Report Q-2 '!$A$2:$Z$3476,26,0),"-")</f>
        <v>-</v>
      </c>
      <c r="AA2638" s="1" t="str">
        <f>IFERROR(VLOOKUP(A2638,'[1]For Report Q-2 '!$A$2:$AH$3476,27,0),"-")</f>
        <v>-</v>
      </c>
      <c r="AB2638" s="1" t="str">
        <f>IFERROR(VLOOKUP(A2638,'[1]For Report Q-2 '!$A$2:$AH$3476,28,0),"-")</f>
        <v>-</v>
      </c>
      <c r="AC2638" s="2" t="str">
        <f>IFERROR(VLOOKUP(A2638,'[1]For Report Q-2 '!$A$2:$AH$3476,29,0),"-")</f>
        <v>-</v>
      </c>
      <c r="AD2638" s="2" t="str">
        <f>IFERROR(VLOOKUP(A2638,'[1]For Report Q-2 '!$A$2:$AH$3476,30,0),"-")</f>
        <v>-</v>
      </c>
      <c r="AE2638" s="1" t="str">
        <f>IFERROR(VLOOKUP(A2638,'[1]For Report Q-2 '!$A$2:$AH$3476,31,0),"-")</f>
        <v>-</v>
      </c>
      <c r="AF2638" s="1" t="str">
        <f>IFERROR(VLOOKUP(A2638,'[1]For Report Q-2 '!$A$2:$AH$3476,32,0),"-")</f>
        <v>-</v>
      </c>
      <c r="AG2638" s="2" t="str">
        <f>IFERROR(VLOOKUP(A2638,'[1]For Report Q-2 '!$A$2:$AH$3476,33,0),"-")</f>
        <v>-</v>
      </c>
      <c r="AH2638" s="1" t="str">
        <f t="shared" si="41"/>
        <v>--</v>
      </c>
      <c r="AI2638" t="e">
        <v>#N/A</v>
      </c>
      <c r="AJ2638" t="e">
        <v>#N/A</v>
      </c>
      <c r="AK2638" t="e">
        <v>#N/A</v>
      </c>
    </row>
    <row r="2639" spans="1:37" x14ac:dyDescent="0.25">
      <c r="A2639" s="15">
        <v>9110204</v>
      </c>
      <c r="B2639" s="15" t="s">
        <v>739</v>
      </c>
      <c r="C2639" s="16">
        <v>45000</v>
      </c>
      <c r="D2639" s="15" t="s">
        <v>104</v>
      </c>
      <c r="E2639" s="1" t="s">
        <v>86</v>
      </c>
      <c r="F2639" s="15" t="s">
        <v>46</v>
      </c>
      <c r="G2639" s="1" t="s">
        <v>104</v>
      </c>
      <c r="H2639" s="17">
        <v>559</v>
      </c>
      <c r="I2639" s="18">
        <v>5.5900000000000004E-3</v>
      </c>
      <c r="J2639" s="1">
        <v>9078413</v>
      </c>
      <c r="K2639" s="1" t="s">
        <v>739</v>
      </c>
      <c r="L2639" s="19">
        <v>10290177.759199969</v>
      </c>
      <c r="M2639" s="1" t="s">
        <v>67</v>
      </c>
      <c r="N2639" s="1" t="s">
        <v>86</v>
      </c>
      <c r="O2639" s="1" t="s">
        <v>105</v>
      </c>
      <c r="P2639" s="20">
        <v>9078413</v>
      </c>
      <c r="Q2639" s="1" t="s">
        <v>340</v>
      </c>
      <c r="R2639" s="1" t="s">
        <v>89</v>
      </c>
      <c r="S2639" s="1" t="s">
        <v>80</v>
      </c>
      <c r="T2639" s="18">
        <f>IFERROR(VLOOKUP(A2639,'[1]For Report Q-2 '!$A$2:$T$3476,20,0),"-")</f>
        <v>5.5900000000000004E-3</v>
      </c>
      <c r="U2639" s="55">
        <f>IFERROR(VLOOKUP(A2639,'[1]For Report Q-2 '!$A$2:$U$3476,21,0),"-")</f>
        <v>0</v>
      </c>
      <c r="V2639" s="2" t="str">
        <f>IFERROR(VLOOKUP(A2639,'[1]For Report Q-2 '!$A$2:$V$3476,22,0),"-")</f>
        <v>-</v>
      </c>
      <c r="W2639" s="1">
        <f>IFERROR(VLOOKUP(A2639,'[1]For Report Q-2 '!$A$2:$W$3476,23,0),"-")</f>
        <v>0</v>
      </c>
      <c r="X2639" s="1"/>
      <c r="Y2639" s="1"/>
      <c r="Z2639" s="2" t="str">
        <f>IFERROR(VLOOKUP(A2639,'[1]For Report Q-2 '!$A$2:$Z$3476,26,0),"-")</f>
        <v>-</v>
      </c>
      <c r="AA2639" s="1" t="str">
        <f>IFERROR(VLOOKUP(A2639,'[1]For Report Q-2 '!$A$2:$AH$3476,27,0),"-")</f>
        <v>-</v>
      </c>
      <c r="AB2639" s="1" t="str">
        <f>IFERROR(VLOOKUP(A2639,'[1]For Report Q-2 '!$A$2:$AH$3476,28,0),"-")</f>
        <v>-</v>
      </c>
      <c r="AC2639" s="2" t="str">
        <f>IFERROR(VLOOKUP(A2639,'[1]For Report Q-2 '!$A$2:$AH$3476,29,0),"-")</f>
        <v>-</v>
      </c>
      <c r="AD2639" s="2" t="str">
        <f>IFERROR(VLOOKUP(A2639,'[1]For Report Q-2 '!$A$2:$AH$3476,30,0),"-")</f>
        <v>-</v>
      </c>
      <c r="AE2639" s="1" t="str">
        <f>IFERROR(VLOOKUP(A2639,'[1]For Report Q-2 '!$A$2:$AH$3476,31,0),"-")</f>
        <v>-</v>
      </c>
      <c r="AF2639" s="1" t="str">
        <f>IFERROR(VLOOKUP(A2639,'[1]For Report Q-2 '!$A$2:$AH$3476,32,0),"-")</f>
        <v>-</v>
      </c>
      <c r="AG2639" s="2" t="str">
        <f>IFERROR(VLOOKUP(A2639,'[1]For Report Q-2 '!$A$2:$AH$3476,33,0),"-")</f>
        <v>-</v>
      </c>
      <c r="AH2639" s="1" t="str">
        <f t="shared" si="41"/>
        <v>--</v>
      </c>
      <c r="AI2639" t="e">
        <v>#N/A</v>
      </c>
      <c r="AJ2639" t="e">
        <v>#N/A</v>
      </c>
      <c r="AK2639" t="e">
        <v>#N/A</v>
      </c>
    </row>
    <row r="2640" spans="1:37" x14ac:dyDescent="0.25">
      <c r="A2640" s="15">
        <v>9110205</v>
      </c>
      <c r="B2640" s="15" t="s">
        <v>739</v>
      </c>
      <c r="C2640" s="16">
        <v>45000</v>
      </c>
      <c r="D2640" s="15" t="s">
        <v>104</v>
      </c>
      <c r="E2640" s="1" t="s">
        <v>86</v>
      </c>
      <c r="F2640" s="15" t="s">
        <v>46</v>
      </c>
      <c r="G2640" s="1" t="s">
        <v>104</v>
      </c>
      <c r="H2640" s="17">
        <v>559</v>
      </c>
      <c r="I2640" s="18">
        <v>5.5900000000000004E-3</v>
      </c>
      <c r="J2640" s="1">
        <v>9078413</v>
      </c>
      <c r="K2640" s="1" t="s">
        <v>739</v>
      </c>
      <c r="L2640" s="19">
        <v>10290177.759199969</v>
      </c>
      <c r="M2640" s="1" t="s">
        <v>67</v>
      </c>
      <c r="N2640" s="1" t="s">
        <v>86</v>
      </c>
      <c r="O2640" s="1" t="s">
        <v>105</v>
      </c>
      <c r="P2640" s="20">
        <v>9078413</v>
      </c>
      <c r="Q2640" s="1" t="s">
        <v>340</v>
      </c>
      <c r="R2640" s="1" t="s">
        <v>89</v>
      </c>
      <c r="S2640" s="1" t="s">
        <v>80</v>
      </c>
      <c r="T2640" s="18">
        <f>IFERROR(VLOOKUP(A2640,'[1]For Report Q-2 '!$A$2:$T$3476,20,0),"-")</f>
        <v>5.5900000000000004E-3</v>
      </c>
      <c r="U2640" s="55">
        <f>IFERROR(VLOOKUP(A2640,'[1]For Report Q-2 '!$A$2:$U$3476,21,0),"-")</f>
        <v>0</v>
      </c>
      <c r="V2640" s="2" t="str">
        <f>IFERROR(VLOOKUP(A2640,'[1]For Report Q-2 '!$A$2:$V$3476,22,0),"-")</f>
        <v>-</v>
      </c>
      <c r="W2640" s="1">
        <f>IFERROR(VLOOKUP(A2640,'[1]For Report Q-2 '!$A$2:$W$3476,23,0),"-")</f>
        <v>0</v>
      </c>
      <c r="X2640" s="1"/>
      <c r="Y2640" s="1"/>
      <c r="Z2640" s="2" t="str">
        <f>IFERROR(VLOOKUP(A2640,'[1]For Report Q-2 '!$A$2:$Z$3476,26,0),"-")</f>
        <v>-</v>
      </c>
      <c r="AA2640" s="1" t="str">
        <f>IFERROR(VLOOKUP(A2640,'[1]For Report Q-2 '!$A$2:$AH$3476,27,0),"-")</f>
        <v>-</v>
      </c>
      <c r="AB2640" s="1" t="str">
        <f>IFERROR(VLOOKUP(A2640,'[1]For Report Q-2 '!$A$2:$AH$3476,28,0),"-")</f>
        <v>-</v>
      </c>
      <c r="AC2640" s="2" t="str">
        <f>IFERROR(VLOOKUP(A2640,'[1]For Report Q-2 '!$A$2:$AH$3476,29,0),"-")</f>
        <v>-</v>
      </c>
      <c r="AD2640" s="2" t="str">
        <f>IFERROR(VLOOKUP(A2640,'[1]For Report Q-2 '!$A$2:$AH$3476,30,0),"-")</f>
        <v>-</v>
      </c>
      <c r="AE2640" s="1" t="str">
        <f>IFERROR(VLOOKUP(A2640,'[1]For Report Q-2 '!$A$2:$AH$3476,31,0),"-")</f>
        <v>-</v>
      </c>
      <c r="AF2640" s="1" t="str">
        <f>IFERROR(VLOOKUP(A2640,'[1]For Report Q-2 '!$A$2:$AH$3476,32,0),"-")</f>
        <v>-</v>
      </c>
      <c r="AG2640" s="2" t="str">
        <f>IFERROR(VLOOKUP(A2640,'[1]For Report Q-2 '!$A$2:$AH$3476,33,0),"-")</f>
        <v>-</v>
      </c>
      <c r="AH2640" s="1" t="str">
        <f t="shared" si="41"/>
        <v>--</v>
      </c>
      <c r="AI2640" t="e">
        <v>#N/A</v>
      </c>
      <c r="AJ2640" t="e">
        <v>#N/A</v>
      </c>
      <c r="AK2640" t="e">
        <v>#N/A</v>
      </c>
    </row>
    <row r="2641" spans="1:37" x14ac:dyDescent="0.25">
      <c r="A2641" s="15">
        <v>9110206</v>
      </c>
      <c r="B2641" s="15" t="s">
        <v>739</v>
      </c>
      <c r="C2641" s="16">
        <v>45000</v>
      </c>
      <c r="D2641" s="15" t="s">
        <v>104</v>
      </c>
      <c r="E2641" s="1" t="s">
        <v>86</v>
      </c>
      <c r="F2641" s="15" t="s">
        <v>46</v>
      </c>
      <c r="G2641" s="1" t="s">
        <v>104</v>
      </c>
      <c r="H2641" s="17">
        <v>559</v>
      </c>
      <c r="I2641" s="18">
        <v>5.5900000000000004E-3</v>
      </c>
      <c r="J2641" s="1">
        <v>9078413</v>
      </c>
      <c r="K2641" s="1" t="s">
        <v>739</v>
      </c>
      <c r="L2641" s="19">
        <v>10290177.759199969</v>
      </c>
      <c r="M2641" s="1" t="s">
        <v>67</v>
      </c>
      <c r="N2641" s="1" t="s">
        <v>86</v>
      </c>
      <c r="O2641" s="1" t="s">
        <v>105</v>
      </c>
      <c r="P2641" s="20">
        <v>9078413</v>
      </c>
      <c r="Q2641" s="1" t="s">
        <v>340</v>
      </c>
      <c r="R2641" s="1" t="s">
        <v>89</v>
      </c>
      <c r="S2641" s="1" t="s">
        <v>80</v>
      </c>
      <c r="T2641" s="18">
        <f>IFERROR(VLOOKUP(A2641,'[1]For Report Q-2 '!$A$2:$T$3476,20,0),"-")</f>
        <v>5.5900000000000004E-3</v>
      </c>
      <c r="U2641" s="55">
        <f>IFERROR(VLOOKUP(A2641,'[1]For Report Q-2 '!$A$2:$U$3476,21,0),"-")</f>
        <v>0</v>
      </c>
      <c r="V2641" s="2" t="str">
        <f>IFERROR(VLOOKUP(A2641,'[1]For Report Q-2 '!$A$2:$V$3476,22,0),"-")</f>
        <v>-</v>
      </c>
      <c r="W2641" s="1">
        <f>IFERROR(VLOOKUP(A2641,'[1]For Report Q-2 '!$A$2:$W$3476,23,0),"-")</f>
        <v>0</v>
      </c>
      <c r="X2641" s="1"/>
      <c r="Y2641" s="1"/>
      <c r="Z2641" s="2" t="str">
        <f>IFERROR(VLOOKUP(A2641,'[1]For Report Q-2 '!$A$2:$Z$3476,26,0),"-")</f>
        <v>-</v>
      </c>
      <c r="AA2641" s="1" t="str">
        <f>IFERROR(VLOOKUP(A2641,'[1]For Report Q-2 '!$A$2:$AH$3476,27,0),"-")</f>
        <v>-</v>
      </c>
      <c r="AB2641" s="1" t="str">
        <f>IFERROR(VLOOKUP(A2641,'[1]For Report Q-2 '!$A$2:$AH$3476,28,0),"-")</f>
        <v>-</v>
      </c>
      <c r="AC2641" s="2" t="str">
        <f>IFERROR(VLOOKUP(A2641,'[1]For Report Q-2 '!$A$2:$AH$3476,29,0),"-")</f>
        <v>-</v>
      </c>
      <c r="AD2641" s="2" t="str">
        <f>IFERROR(VLOOKUP(A2641,'[1]For Report Q-2 '!$A$2:$AH$3476,30,0),"-")</f>
        <v>-</v>
      </c>
      <c r="AE2641" s="1" t="str">
        <f>IFERROR(VLOOKUP(A2641,'[1]For Report Q-2 '!$A$2:$AH$3476,31,0),"-")</f>
        <v>-</v>
      </c>
      <c r="AF2641" s="1" t="str">
        <f>IFERROR(VLOOKUP(A2641,'[1]For Report Q-2 '!$A$2:$AH$3476,32,0),"-")</f>
        <v>-</v>
      </c>
      <c r="AG2641" s="2" t="str">
        <f>IFERROR(VLOOKUP(A2641,'[1]For Report Q-2 '!$A$2:$AH$3476,33,0),"-")</f>
        <v>-</v>
      </c>
      <c r="AH2641" s="1" t="str">
        <f t="shared" si="41"/>
        <v>--</v>
      </c>
      <c r="AI2641" t="e">
        <v>#N/A</v>
      </c>
      <c r="AJ2641" t="e">
        <v>#N/A</v>
      </c>
      <c r="AK2641" t="e">
        <v>#N/A</v>
      </c>
    </row>
    <row r="2642" spans="1:37" x14ac:dyDescent="0.25">
      <c r="A2642" s="15">
        <v>9110207</v>
      </c>
      <c r="B2642" s="15" t="s">
        <v>739</v>
      </c>
      <c r="C2642" s="16">
        <v>45000</v>
      </c>
      <c r="D2642" s="15" t="s">
        <v>104</v>
      </c>
      <c r="E2642" s="1" t="s">
        <v>86</v>
      </c>
      <c r="F2642" s="15" t="s">
        <v>46</v>
      </c>
      <c r="G2642" s="1" t="s">
        <v>104</v>
      </c>
      <c r="H2642" s="17">
        <v>559</v>
      </c>
      <c r="I2642" s="18">
        <v>5.5900000000000004E-3</v>
      </c>
      <c r="J2642" s="1">
        <v>9078413</v>
      </c>
      <c r="K2642" s="1" t="s">
        <v>739</v>
      </c>
      <c r="L2642" s="19">
        <v>10290177.759199969</v>
      </c>
      <c r="M2642" s="1" t="s">
        <v>67</v>
      </c>
      <c r="N2642" s="1" t="s">
        <v>86</v>
      </c>
      <c r="O2642" s="1" t="s">
        <v>105</v>
      </c>
      <c r="P2642" s="20">
        <v>9078413</v>
      </c>
      <c r="Q2642" s="1" t="s">
        <v>340</v>
      </c>
      <c r="R2642" s="1" t="s">
        <v>89</v>
      </c>
      <c r="S2642" s="1" t="s">
        <v>80</v>
      </c>
      <c r="T2642" s="18">
        <f>IFERROR(VLOOKUP(A2642,'[1]For Report Q-2 '!$A$2:$T$3476,20,0),"-")</f>
        <v>5.5900000000000004E-3</v>
      </c>
      <c r="U2642" s="55">
        <f>IFERROR(VLOOKUP(A2642,'[1]For Report Q-2 '!$A$2:$U$3476,21,0),"-")</f>
        <v>0</v>
      </c>
      <c r="V2642" s="2" t="str">
        <f>IFERROR(VLOOKUP(A2642,'[1]For Report Q-2 '!$A$2:$V$3476,22,0),"-")</f>
        <v>-</v>
      </c>
      <c r="W2642" s="1">
        <f>IFERROR(VLOOKUP(A2642,'[1]For Report Q-2 '!$A$2:$W$3476,23,0),"-")</f>
        <v>0</v>
      </c>
      <c r="X2642" s="1"/>
      <c r="Y2642" s="1"/>
      <c r="Z2642" s="2" t="str">
        <f>IFERROR(VLOOKUP(A2642,'[1]For Report Q-2 '!$A$2:$Z$3476,26,0),"-")</f>
        <v>-</v>
      </c>
      <c r="AA2642" s="1" t="str">
        <f>IFERROR(VLOOKUP(A2642,'[1]For Report Q-2 '!$A$2:$AH$3476,27,0),"-")</f>
        <v>-</v>
      </c>
      <c r="AB2642" s="1" t="str">
        <f>IFERROR(VLOOKUP(A2642,'[1]For Report Q-2 '!$A$2:$AH$3476,28,0),"-")</f>
        <v>-</v>
      </c>
      <c r="AC2642" s="2" t="str">
        <f>IFERROR(VLOOKUP(A2642,'[1]For Report Q-2 '!$A$2:$AH$3476,29,0),"-")</f>
        <v>-</v>
      </c>
      <c r="AD2642" s="2" t="str">
        <f>IFERROR(VLOOKUP(A2642,'[1]For Report Q-2 '!$A$2:$AH$3476,30,0),"-")</f>
        <v>-</v>
      </c>
      <c r="AE2642" s="1" t="str">
        <f>IFERROR(VLOOKUP(A2642,'[1]For Report Q-2 '!$A$2:$AH$3476,31,0),"-")</f>
        <v>-</v>
      </c>
      <c r="AF2642" s="1" t="str">
        <f>IFERROR(VLOOKUP(A2642,'[1]For Report Q-2 '!$A$2:$AH$3476,32,0),"-")</f>
        <v>-</v>
      </c>
      <c r="AG2642" s="2" t="str">
        <f>IFERROR(VLOOKUP(A2642,'[1]For Report Q-2 '!$A$2:$AH$3476,33,0),"-")</f>
        <v>-</v>
      </c>
      <c r="AH2642" s="1" t="str">
        <f t="shared" si="41"/>
        <v>--</v>
      </c>
      <c r="AI2642" t="e">
        <v>#N/A</v>
      </c>
      <c r="AJ2642" t="e">
        <v>#N/A</v>
      </c>
      <c r="AK2642" t="e">
        <v>#N/A</v>
      </c>
    </row>
    <row r="2643" spans="1:37" x14ac:dyDescent="0.25">
      <c r="A2643" s="15">
        <v>9110208</v>
      </c>
      <c r="B2643" s="15" t="s">
        <v>739</v>
      </c>
      <c r="C2643" s="16">
        <v>45000</v>
      </c>
      <c r="D2643" s="15" t="s">
        <v>104</v>
      </c>
      <c r="E2643" s="1" t="s">
        <v>86</v>
      </c>
      <c r="F2643" s="15" t="s">
        <v>46</v>
      </c>
      <c r="G2643" s="1" t="s">
        <v>104</v>
      </c>
      <c r="H2643" s="17">
        <v>559</v>
      </c>
      <c r="I2643" s="18">
        <v>5.5900000000000004E-3</v>
      </c>
      <c r="J2643" s="1">
        <v>9078413</v>
      </c>
      <c r="K2643" s="1" t="s">
        <v>739</v>
      </c>
      <c r="L2643" s="19">
        <v>10290177.759199969</v>
      </c>
      <c r="M2643" s="1" t="s">
        <v>67</v>
      </c>
      <c r="N2643" s="1" t="s">
        <v>86</v>
      </c>
      <c r="O2643" s="1" t="s">
        <v>105</v>
      </c>
      <c r="P2643" s="20">
        <v>9078413</v>
      </c>
      <c r="Q2643" s="1" t="s">
        <v>340</v>
      </c>
      <c r="R2643" s="1" t="s">
        <v>89</v>
      </c>
      <c r="S2643" s="1" t="s">
        <v>80</v>
      </c>
      <c r="T2643" s="18">
        <f>IFERROR(VLOOKUP(A2643,'[1]For Report Q-2 '!$A$2:$T$3476,20,0),"-")</f>
        <v>5.5900000000000004E-3</v>
      </c>
      <c r="U2643" s="55">
        <f>IFERROR(VLOOKUP(A2643,'[1]For Report Q-2 '!$A$2:$U$3476,21,0),"-")</f>
        <v>0</v>
      </c>
      <c r="V2643" s="2" t="str">
        <f>IFERROR(VLOOKUP(A2643,'[1]For Report Q-2 '!$A$2:$V$3476,22,0),"-")</f>
        <v>-</v>
      </c>
      <c r="W2643" s="1">
        <f>IFERROR(VLOOKUP(A2643,'[1]For Report Q-2 '!$A$2:$W$3476,23,0),"-")</f>
        <v>0</v>
      </c>
      <c r="X2643" s="1"/>
      <c r="Y2643" s="1"/>
      <c r="Z2643" s="2" t="str">
        <f>IFERROR(VLOOKUP(A2643,'[1]For Report Q-2 '!$A$2:$Z$3476,26,0),"-")</f>
        <v>-</v>
      </c>
      <c r="AA2643" s="1" t="str">
        <f>IFERROR(VLOOKUP(A2643,'[1]For Report Q-2 '!$A$2:$AH$3476,27,0),"-")</f>
        <v>-</v>
      </c>
      <c r="AB2643" s="1" t="str">
        <f>IFERROR(VLOOKUP(A2643,'[1]For Report Q-2 '!$A$2:$AH$3476,28,0),"-")</f>
        <v>-</v>
      </c>
      <c r="AC2643" s="2" t="str">
        <f>IFERROR(VLOOKUP(A2643,'[1]For Report Q-2 '!$A$2:$AH$3476,29,0),"-")</f>
        <v>-</v>
      </c>
      <c r="AD2643" s="2" t="str">
        <f>IFERROR(VLOOKUP(A2643,'[1]For Report Q-2 '!$A$2:$AH$3476,30,0),"-")</f>
        <v>-</v>
      </c>
      <c r="AE2643" s="1" t="str">
        <f>IFERROR(VLOOKUP(A2643,'[1]For Report Q-2 '!$A$2:$AH$3476,31,0),"-")</f>
        <v>-</v>
      </c>
      <c r="AF2643" s="1" t="str">
        <f>IFERROR(VLOOKUP(A2643,'[1]For Report Q-2 '!$A$2:$AH$3476,32,0),"-")</f>
        <v>-</v>
      </c>
      <c r="AG2643" s="2" t="str">
        <f>IFERROR(VLOOKUP(A2643,'[1]For Report Q-2 '!$A$2:$AH$3476,33,0),"-")</f>
        <v>-</v>
      </c>
      <c r="AH2643" s="1" t="str">
        <f t="shared" si="41"/>
        <v>--</v>
      </c>
      <c r="AI2643" t="e">
        <v>#N/A</v>
      </c>
      <c r="AJ2643" t="e">
        <v>#N/A</v>
      </c>
      <c r="AK2643" t="e">
        <v>#N/A</v>
      </c>
    </row>
    <row r="2644" spans="1:37" x14ac:dyDescent="0.25">
      <c r="A2644" s="15">
        <v>9110826</v>
      </c>
      <c r="B2644" s="15" t="s">
        <v>739</v>
      </c>
      <c r="C2644" s="16">
        <v>45104</v>
      </c>
      <c r="D2644" s="15" t="s">
        <v>745</v>
      </c>
      <c r="E2644" s="1" t="s">
        <v>86</v>
      </c>
      <c r="F2644" s="15" t="s">
        <v>46</v>
      </c>
      <c r="G2644" s="1" t="s">
        <v>44</v>
      </c>
      <c r="H2644" s="17">
        <v>171440</v>
      </c>
      <c r="I2644" s="18">
        <v>1.7143999999999999</v>
      </c>
      <c r="J2644" s="1">
        <v>9078413</v>
      </c>
      <c r="K2644" s="1" t="s">
        <v>739</v>
      </c>
      <c r="L2644" s="19">
        <v>10290177.759199969</v>
      </c>
      <c r="M2644" s="1" t="s">
        <v>67</v>
      </c>
      <c r="N2644" s="1" t="s">
        <v>86</v>
      </c>
      <c r="O2644" s="1" t="s">
        <v>48</v>
      </c>
      <c r="P2644" s="20">
        <v>9078413</v>
      </c>
      <c r="Q2644" s="1" t="s">
        <v>340</v>
      </c>
      <c r="R2644" s="1" t="s">
        <v>89</v>
      </c>
      <c r="S2644" s="1" t="s">
        <v>80</v>
      </c>
      <c r="T2644" s="18">
        <f>IFERROR(VLOOKUP(A2644,'[1]For Report Q-2 '!$A$2:$T$3476,20,0),"-")</f>
        <v>1.7023999999999999</v>
      </c>
      <c r="U2644" s="55">
        <f>IFERROR(VLOOKUP(A2644,'[1]For Report Q-2 '!$A$2:$U$3476,21,0),"-")</f>
        <v>0</v>
      </c>
      <c r="V2644" s="2" t="str">
        <f>IFERROR(VLOOKUP(A2644,'[1]For Report Q-2 '!$A$2:$V$3476,22,0),"-")</f>
        <v>-</v>
      </c>
      <c r="W2644" s="1">
        <f>IFERROR(VLOOKUP(A2644,'[1]For Report Q-2 '!$A$2:$W$3476,23,0),"-")</f>
        <v>0</v>
      </c>
      <c r="X2644" s="1"/>
      <c r="Y2644" s="1"/>
      <c r="Z2644" s="2" t="str">
        <f>IFERROR(VLOOKUP(A2644,'[1]For Report Q-2 '!$A$2:$Z$3476,26,0),"-")</f>
        <v>-</v>
      </c>
      <c r="AA2644" s="1" t="str">
        <f>IFERROR(VLOOKUP(A2644,'[1]For Report Q-2 '!$A$2:$AH$3476,27,0),"-")</f>
        <v>-</v>
      </c>
      <c r="AB2644" s="1" t="str">
        <f>IFERROR(VLOOKUP(A2644,'[1]For Report Q-2 '!$A$2:$AH$3476,28,0),"-")</f>
        <v>-</v>
      </c>
      <c r="AC2644" s="2" t="str">
        <f>IFERROR(VLOOKUP(A2644,'[1]For Report Q-2 '!$A$2:$AH$3476,29,0),"-")</f>
        <v>-</v>
      </c>
      <c r="AD2644" s="2" t="str">
        <f>IFERROR(VLOOKUP(A2644,'[1]For Report Q-2 '!$A$2:$AH$3476,30,0),"-")</f>
        <v>-</v>
      </c>
      <c r="AE2644" s="1" t="str">
        <f>IFERROR(VLOOKUP(A2644,'[1]For Report Q-2 '!$A$2:$AH$3476,31,0),"-")</f>
        <v>-</v>
      </c>
      <c r="AF2644" s="1" t="str">
        <f>IFERROR(VLOOKUP(A2644,'[1]For Report Q-2 '!$A$2:$AH$3476,32,0),"-")</f>
        <v>-</v>
      </c>
      <c r="AG2644" s="2" t="str">
        <f>IFERROR(VLOOKUP(A2644,'[1]For Report Q-2 '!$A$2:$AH$3476,33,0),"-")</f>
        <v>-</v>
      </c>
      <c r="AH2644" s="1" t="str">
        <f t="shared" si="41"/>
        <v>--</v>
      </c>
      <c r="AI2644" t="e">
        <v>#N/A</v>
      </c>
      <c r="AJ2644" t="e">
        <v>#N/A</v>
      </c>
      <c r="AK2644" t="e">
        <v>#N/A</v>
      </c>
    </row>
    <row r="2645" spans="1:37" x14ac:dyDescent="0.25">
      <c r="A2645" s="15">
        <v>9110827</v>
      </c>
      <c r="B2645" s="15" t="s">
        <v>739</v>
      </c>
      <c r="C2645" s="16">
        <v>45024</v>
      </c>
      <c r="D2645" s="15" t="s">
        <v>70</v>
      </c>
      <c r="E2645" s="1" t="s">
        <v>86</v>
      </c>
      <c r="F2645" s="15" t="s">
        <v>46</v>
      </c>
      <c r="G2645" s="1" t="s">
        <v>70</v>
      </c>
      <c r="H2645" s="17">
        <v>7005</v>
      </c>
      <c r="I2645" s="18">
        <v>7.0050000000000001E-2</v>
      </c>
      <c r="J2645" s="1">
        <v>9078413</v>
      </c>
      <c r="K2645" s="1" t="s">
        <v>739</v>
      </c>
      <c r="L2645" s="19">
        <v>10290177.759199969</v>
      </c>
      <c r="M2645" s="1" t="s">
        <v>67</v>
      </c>
      <c r="N2645" s="1" t="s">
        <v>86</v>
      </c>
      <c r="O2645" s="1" t="s">
        <v>71</v>
      </c>
      <c r="P2645" s="20">
        <v>9078413</v>
      </c>
      <c r="Q2645" s="1" t="s">
        <v>340</v>
      </c>
      <c r="R2645" s="1" t="s">
        <v>89</v>
      </c>
      <c r="S2645" s="1" t="s">
        <v>80</v>
      </c>
      <c r="T2645" s="18">
        <f>IFERROR(VLOOKUP(A2645,'[1]For Report Q-2 '!$A$2:$T$3476,20,0),"-")</f>
        <v>7.0050000000000001E-2</v>
      </c>
      <c r="U2645" s="55">
        <f>IFERROR(VLOOKUP(A2645,'[1]For Report Q-2 '!$A$2:$U$3476,21,0),"-")</f>
        <v>0</v>
      </c>
      <c r="V2645" s="2" t="str">
        <f>IFERROR(VLOOKUP(A2645,'[1]For Report Q-2 '!$A$2:$V$3476,22,0),"-")</f>
        <v>-</v>
      </c>
      <c r="W2645" s="1">
        <f>IFERROR(VLOOKUP(A2645,'[1]For Report Q-2 '!$A$2:$W$3476,23,0),"-")</f>
        <v>0</v>
      </c>
      <c r="X2645" s="1"/>
      <c r="Y2645" s="1"/>
      <c r="Z2645" s="2" t="str">
        <f>IFERROR(VLOOKUP(A2645,'[1]For Report Q-2 '!$A$2:$Z$3476,26,0),"-")</f>
        <v>-</v>
      </c>
      <c r="AA2645" s="1" t="str">
        <f>IFERROR(VLOOKUP(A2645,'[1]For Report Q-2 '!$A$2:$AH$3476,27,0),"-")</f>
        <v>-</v>
      </c>
      <c r="AB2645" s="1" t="str">
        <f>IFERROR(VLOOKUP(A2645,'[1]For Report Q-2 '!$A$2:$AH$3476,28,0),"-")</f>
        <v>-</v>
      </c>
      <c r="AC2645" s="2" t="str">
        <f>IFERROR(VLOOKUP(A2645,'[1]For Report Q-2 '!$A$2:$AH$3476,29,0),"-")</f>
        <v>-</v>
      </c>
      <c r="AD2645" s="2" t="str">
        <f>IFERROR(VLOOKUP(A2645,'[1]For Report Q-2 '!$A$2:$AH$3476,30,0),"-")</f>
        <v>-</v>
      </c>
      <c r="AE2645" s="1" t="str">
        <f>IFERROR(VLOOKUP(A2645,'[1]For Report Q-2 '!$A$2:$AH$3476,31,0),"-")</f>
        <v>-</v>
      </c>
      <c r="AF2645" s="1" t="str">
        <f>IFERROR(VLOOKUP(A2645,'[1]For Report Q-2 '!$A$2:$AH$3476,32,0),"-")</f>
        <v>-</v>
      </c>
      <c r="AG2645" s="2" t="str">
        <f>IFERROR(VLOOKUP(A2645,'[1]For Report Q-2 '!$A$2:$AH$3476,33,0),"-")</f>
        <v>-</v>
      </c>
      <c r="AH2645" s="1" t="str">
        <f t="shared" si="41"/>
        <v>--</v>
      </c>
      <c r="AI2645" t="e">
        <v>#N/A</v>
      </c>
      <c r="AJ2645" t="e">
        <v>#N/A</v>
      </c>
      <c r="AK2645" t="e">
        <v>#N/A</v>
      </c>
    </row>
    <row r="2646" spans="1:37" x14ac:dyDescent="0.25">
      <c r="A2646" s="15">
        <v>9112036</v>
      </c>
      <c r="B2646" s="15" t="s">
        <v>739</v>
      </c>
      <c r="C2646" s="16">
        <v>45126</v>
      </c>
      <c r="D2646" s="15" t="s">
        <v>28</v>
      </c>
      <c r="E2646" s="1" t="s">
        <v>86</v>
      </c>
      <c r="F2646" s="15" t="s">
        <v>46</v>
      </c>
      <c r="G2646" s="1" t="s">
        <v>28</v>
      </c>
      <c r="H2646" s="17">
        <v>33130</v>
      </c>
      <c r="I2646" s="18">
        <v>0.33129999999999998</v>
      </c>
      <c r="J2646" s="1">
        <v>9078413</v>
      </c>
      <c r="K2646" s="1" t="s">
        <v>739</v>
      </c>
      <c r="L2646" s="19">
        <v>10290177.759199969</v>
      </c>
      <c r="M2646" s="1" t="s">
        <v>67</v>
      </c>
      <c r="N2646" s="1" t="s">
        <v>86</v>
      </c>
      <c r="O2646" s="1" t="s">
        <v>38</v>
      </c>
      <c r="P2646" s="20">
        <v>9078413</v>
      </c>
      <c r="Q2646" s="1" t="s">
        <v>340</v>
      </c>
      <c r="R2646" s="1" t="s">
        <v>89</v>
      </c>
      <c r="S2646" s="1" t="s">
        <v>80</v>
      </c>
      <c r="T2646" s="18">
        <f>IFERROR(VLOOKUP(A2646,'[1]For Report Q-2 '!$A$2:$T$3476,20,0),"-")</f>
        <v>0.33129999999999998</v>
      </c>
      <c r="U2646" s="55">
        <f>IFERROR(VLOOKUP(A2646,'[1]For Report Q-2 '!$A$2:$U$3476,21,0),"-")</f>
        <v>0</v>
      </c>
      <c r="V2646" s="2" t="str">
        <f>IFERROR(VLOOKUP(A2646,'[1]For Report Q-2 '!$A$2:$V$3476,22,0),"-")</f>
        <v>-</v>
      </c>
      <c r="W2646" s="1">
        <f>IFERROR(VLOOKUP(A2646,'[1]For Report Q-2 '!$A$2:$W$3476,23,0),"-")</f>
        <v>0</v>
      </c>
      <c r="X2646" s="1"/>
      <c r="Y2646" s="1"/>
      <c r="Z2646" s="2" t="str">
        <f>IFERROR(VLOOKUP(A2646,'[1]For Report Q-2 '!$A$2:$Z$3476,26,0),"-")</f>
        <v>-</v>
      </c>
      <c r="AA2646" s="1" t="str">
        <f>IFERROR(VLOOKUP(A2646,'[1]For Report Q-2 '!$A$2:$AH$3476,27,0),"-")</f>
        <v>-</v>
      </c>
      <c r="AB2646" s="1" t="str">
        <f>IFERROR(VLOOKUP(A2646,'[1]For Report Q-2 '!$A$2:$AH$3476,28,0),"-")</f>
        <v>-</v>
      </c>
      <c r="AC2646" s="2" t="str">
        <f>IFERROR(VLOOKUP(A2646,'[1]For Report Q-2 '!$A$2:$AH$3476,29,0),"-")</f>
        <v>-</v>
      </c>
      <c r="AD2646" s="2" t="str">
        <f>IFERROR(VLOOKUP(A2646,'[1]For Report Q-2 '!$A$2:$AH$3476,30,0),"-")</f>
        <v>-</v>
      </c>
      <c r="AE2646" s="1" t="str">
        <f>IFERROR(VLOOKUP(A2646,'[1]For Report Q-2 '!$A$2:$AH$3476,31,0),"-")</f>
        <v>-</v>
      </c>
      <c r="AF2646" s="1" t="str">
        <f>IFERROR(VLOOKUP(A2646,'[1]For Report Q-2 '!$A$2:$AH$3476,32,0),"-")</f>
        <v>-</v>
      </c>
      <c r="AG2646" s="2" t="str">
        <f>IFERROR(VLOOKUP(A2646,'[1]For Report Q-2 '!$A$2:$AH$3476,33,0),"-")</f>
        <v>-</v>
      </c>
      <c r="AH2646" s="1" t="str">
        <f t="shared" si="41"/>
        <v>--</v>
      </c>
      <c r="AI2646" t="e">
        <v>#N/A</v>
      </c>
      <c r="AJ2646" t="e">
        <v>#N/A</v>
      </c>
      <c r="AK2646" t="e">
        <v>#N/A</v>
      </c>
    </row>
    <row r="2647" spans="1:37" x14ac:dyDescent="0.25">
      <c r="A2647" s="15">
        <v>9112038</v>
      </c>
      <c r="B2647" s="15" t="s">
        <v>739</v>
      </c>
      <c r="C2647" s="16">
        <v>45047</v>
      </c>
      <c r="D2647" s="15" t="s">
        <v>28</v>
      </c>
      <c r="E2647" s="1" t="s">
        <v>86</v>
      </c>
      <c r="F2647" s="15" t="s">
        <v>46</v>
      </c>
      <c r="G2647" s="1" t="s">
        <v>28</v>
      </c>
      <c r="H2647" s="17">
        <v>19020</v>
      </c>
      <c r="I2647" s="18">
        <v>0.19020000000000001</v>
      </c>
      <c r="J2647" s="1">
        <v>9078413</v>
      </c>
      <c r="K2647" s="1" t="s">
        <v>739</v>
      </c>
      <c r="L2647" s="19">
        <v>10290177.759199969</v>
      </c>
      <c r="M2647" s="1" t="s">
        <v>67</v>
      </c>
      <c r="N2647" s="1" t="s">
        <v>86</v>
      </c>
      <c r="O2647" s="1" t="s">
        <v>32</v>
      </c>
      <c r="P2647" s="20">
        <v>9078413</v>
      </c>
      <c r="Q2647" s="1" t="s">
        <v>340</v>
      </c>
      <c r="R2647" s="1" t="s">
        <v>89</v>
      </c>
      <c r="S2647" s="1" t="s">
        <v>80</v>
      </c>
      <c r="T2647" s="18">
        <f>IFERROR(VLOOKUP(A2647,'[1]For Report Q-2 '!$A$2:$T$3476,20,0),"-")</f>
        <v>0.19020000000000001</v>
      </c>
      <c r="U2647" s="55">
        <f>IFERROR(VLOOKUP(A2647,'[1]For Report Q-2 '!$A$2:$U$3476,21,0),"-")</f>
        <v>0</v>
      </c>
      <c r="V2647" s="2" t="str">
        <f>IFERROR(VLOOKUP(A2647,'[1]For Report Q-2 '!$A$2:$V$3476,22,0),"-")</f>
        <v>-</v>
      </c>
      <c r="W2647" s="1">
        <f>IFERROR(VLOOKUP(A2647,'[1]For Report Q-2 '!$A$2:$W$3476,23,0),"-")</f>
        <v>0</v>
      </c>
      <c r="X2647" s="1"/>
      <c r="Y2647" s="1"/>
      <c r="Z2647" s="2" t="str">
        <f>IFERROR(VLOOKUP(A2647,'[1]For Report Q-2 '!$A$2:$Z$3476,26,0),"-")</f>
        <v>-</v>
      </c>
      <c r="AA2647" s="1" t="str">
        <f>IFERROR(VLOOKUP(A2647,'[1]For Report Q-2 '!$A$2:$AH$3476,27,0),"-")</f>
        <v>-</v>
      </c>
      <c r="AB2647" s="1" t="str">
        <f>IFERROR(VLOOKUP(A2647,'[1]For Report Q-2 '!$A$2:$AH$3476,28,0),"-")</f>
        <v>-</v>
      </c>
      <c r="AC2647" s="2" t="str">
        <f>IFERROR(VLOOKUP(A2647,'[1]For Report Q-2 '!$A$2:$AH$3476,29,0),"-")</f>
        <v>-</v>
      </c>
      <c r="AD2647" s="2" t="str">
        <f>IFERROR(VLOOKUP(A2647,'[1]For Report Q-2 '!$A$2:$AH$3476,30,0),"-")</f>
        <v>-</v>
      </c>
      <c r="AE2647" s="1" t="str">
        <f>IFERROR(VLOOKUP(A2647,'[1]For Report Q-2 '!$A$2:$AH$3476,31,0),"-")</f>
        <v>-</v>
      </c>
      <c r="AF2647" s="1" t="str">
        <f>IFERROR(VLOOKUP(A2647,'[1]For Report Q-2 '!$A$2:$AH$3476,32,0),"-")</f>
        <v>-</v>
      </c>
      <c r="AG2647" s="2" t="str">
        <f>IFERROR(VLOOKUP(A2647,'[1]For Report Q-2 '!$A$2:$AH$3476,33,0),"-")</f>
        <v>-</v>
      </c>
      <c r="AH2647" s="1" t="str">
        <f t="shared" si="41"/>
        <v>--</v>
      </c>
      <c r="AI2647" t="e">
        <v>#N/A</v>
      </c>
      <c r="AJ2647" t="e">
        <v>#N/A</v>
      </c>
      <c r="AK2647" t="e">
        <v>#N/A</v>
      </c>
    </row>
    <row r="2648" spans="1:37" x14ac:dyDescent="0.25">
      <c r="A2648" s="15">
        <v>9112881</v>
      </c>
      <c r="B2648" s="15" t="s">
        <v>739</v>
      </c>
      <c r="C2648" s="16">
        <v>45075</v>
      </c>
      <c r="D2648" s="15" t="s">
        <v>28</v>
      </c>
      <c r="E2648" s="1" t="s">
        <v>471</v>
      </c>
      <c r="F2648" s="15" t="s">
        <v>46</v>
      </c>
      <c r="G2648" s="1" t="s">
        <v>28</v>
      </c>
      <c r="H2648" s="17">
        <v>699</v>
      </c>
      <c r="I2648" s="18">
        <v>6.9899999999999997E-3</v>
      </c>
      <c r="J2648" s="1">
        <v>9078413</v>
      </c>
      <c r="K2648" s="1" t="s">
        <v>739</v>
      </c>
      <c r="L2648" s="19">
        <v>10290177.759199969</v>
      </c>
      <c r="M2648" s="1" t="s">
        <v>67</v>
      </c>
      <c r="N2648" s="1" t="s">
        <v>471</v>
      </c>
      <c r="O2648" s="1" t="s">
        <v>32</v>
      </c>
      <c r="P2648" s="20">
        <v>9078413</v>
      </c>
      <c r="Q2648" s="1" t="s">
        <v>340</v>
      </c>
      <c r="R2648" s="1" t="s">
        <v>89</v>
      </c>
      <c r="S2648" s="1" t="s">
        <v>80</v>
      </c>
      <c r="T2648" s="18">
        <f>IFERROR(VLOOKUP(A2648,'[1]For Report Q-2 '!$A$2:$T$3476,20,0),"-")</f>
        <v>6.9899999999999997E-3</v>
      </c>
      <c r="U2648" s="55">
        <f>IFERROR(VLOOKUP(A2648,'[1]For Report Q-2 '!$A$2:$U$3476,21,0),"-")</f>
        <v>0</v>
      </c>
      <c r="V2648" s="2" t="str">
        <f>IFERROR(VLOOKUP(A2648,'[1]For Report Q-2 '!$A$2:$V$3476,22,0),"-")</f>
        <v>-</v>
      </c>
      <c r="W2648" s="1">
        <f>IFERROR(VLOOKUP(A2648,'[1]For Report Q-2 '!$A$2:$W$3476,23,0),"-")</f>
        <v>0</v>
      </c>
      <c r="X2648" s="1"/>
      <c r="Y2648" s="1"/>
      <c r="Z2648" s="2" t="str">
        <f>IFERROR(VLOOKUP(A2648,'[1]For Report Q-2 '!$A$2:$Z$3476,26,0),"-")</f>
        <v>-</v>
      </c>
      <c r="AA2648" s="1" t="str">
        <f>IFERROR(VLOOKUP(A2648,'[1]For Report Q-2 '!$A$2:$AH$3476,27,0),"-")</f>
        <v>-</v>
      </c>
      <c r="AB2648" s="1" t="str">
        <f>IFERROR(VLOOKUP(A2648,'[1]For Report Q-2 '!$A$2:$AH$3476,28,0),"-")</f>
        <v>-</v>
      </c>
      <c r="AC2648" s="2" t="str">
        <f>IFERROR(VLOOKUP(A2648,'[1]For Report Q-2 '!$A$2:$AH$3476,29,0),"-")</f>
        <v>-</v>
      </c>
      <c r="AD2648" s="2" t="str">
        <f>IFERROR(VLOOKUP(A2648,'[1]For Report Q-2 '!$A$2:$AH$3476,30,0),"-")</f>
        <v>-</v>
      </c>
      <c r="AE2648" s="1" t="str">
        <f>IFERROR(VLOOKUP(A2648,'[1]For Report Q-2 '!$A$2:$AH$3476,31,0),"-")</f>
        <v>-</v>
      </c>
      <c r="AF2648" s="1" t="str">
        <f>IFERROR(VLOOKUP(A2648,'[1]For Report Q-2 '!$A$2:$AH$3476,32,0),"-")</f>
        <v>-</v>
      </c>
      <c r="AG2648" s="2" t="str">
        <f>IFERROR(VLOOKUP(A2648,'[1]For Report Q-2 '!$A$2:$AH$3476,33,0),"-")</f>
        <v>-</v>
      </c>
      <c r="AH2648" s="1" t="str">
        <f t="shared" si="41"/>
        <v>--</v>
      </c>
      <c r="AI2648" t="e">
        <v>#N/A</v>
      </c>
      <c r="AJ2648" t="e">
        <v>#N/A</v>
      </c>
      <c r="AK2648" t="e">
        <v>#N/A</v>
      </c>
    </row>
    <row r="2649" spans="1:37" x14ac:dyDescent="0.25">
      <c r="A2649" s="15">
        <v>9112882</v>
      </c>
      <c r="B2649" s="15" t="s">
        <v>739</v>
      </c>
      <c r="C2649" s="16">
        <v>45075</v>
      </c>
      <c r="D2649" s="15" t="s">
        <v>28</v>
      </c>
      <c r="E2649" s="1" t="s">
        <v>471</v>
      </c>
      <c r="F2649" s="15" t="s">
        <v>46</v>
      </c>
      <c r="G2649" s="1" t="s">
        <v>28</v>
      </c>
      <c r="H2649" s="17">
        <v>699</v>
      </c>
      <c r="I2649" s="18">
        <v>6.9899999999999997E-3</v>
      </c>
      <c r="J2649" s="1">
        <v>9078413</v>
      </c>
      <c r="K2649" s="1" t="s">
        <v>739</v>
      </c>
      <c r="L2649" s="19">
        <v>10290177.759199969</v>
      </c>
      <c r="M2649" s="1" t="s">
        <v>67</v>
      </c>
      <c r="N2649" s="1" t="s">
        <v>471</v>
      </c>
      <c r="O2649" s="1" t="s">
        <v>32</v>
      </c>
      <c r="P2649" s="20">
        <v>9078413</v>
      </c>
      <c r="Q2649" s="1" t="s">
        <v>340</v>
      </c>
      <c r="R2649" s="1" t="s">
        <v>89</v>
      </c>
      <c r="S2649" s="1" t="s">
        <v>80</v>
      </c>
      <c r="T2649" s="18">
        <f>IFERROR(VLOOKUP(A2649,'[1]For Report Q-2 '!$A$2:$T$3476,20,0),"-")</f>
        <v>6.9899999999999997E-3</v>
      </c>
      <c r="U2649" s="55">
        <f>IFERROR(VLOOKUP(A2649,'[1]For Report Q-2 '!$A$2:$U$3476,21,0),"-")</f>
        <v>0</v>
      </c>
      <c r="V2649" s="2" t="str">
        <f>IFERROR(VLOOKUP(A2649,'[1]For Report Q-2 '!$A$2:$V$3476,22,0),"-")</f>
        <v>-</v>
      </c>
      <c r="W2649" s="1">
        <f>IFERROR(VLOOKUP(A2649,'[1]For Report Q-2 '!$A$2:$W$3476,23,0),"-")</f>
        <v>0</v>
      </c>
      <c r="X2649" s="1"/>
      <c r="Y2649" s="1"/>
      <c r="Z2649" s="2" t="str">
        <f>IFERROR(VLOOKUP(A2649,'[1]For Report Q-2 '!$A$2:$Z$3476,26,0),"-")</f>
        <v>-</v>
      </c>
      <c r="AA2649" s="1" t="str">
        <f>IFERROR(VLOOKUP(A2649,'[1]For Report Q-2 '!$A$2:$AH$3476,27,0),"-")</f>
        <v>-</v>
      </c>
      <c r="AB2649" s="1" t="str">
        <f>IFERROR(VLOOKUP(A2649,'[1]For Report Q-2 '!$A$2:$AH$3476,28,0),"-")</f>
        <v>-</v>
      </c>
      <c r="AC2649" s="2" t="str">
        <f>IFERROR(VLOOKUP(A2649,'[1]For Report Q-2 '!$A$2:$AH$3476,29,0),"-")</f>
        <v>-</v>
      </c>
      <c r="AD2649" s="2" t="str">
        <f>IFERROR(VLOOKUP(A2649,'[1]For Report Q-2 '!$A$2:$AH$3476,30,0),"-")</f>
        <v>-</v>
      </c>
      <c r="AE2649" s="1" t="str">
        <f>IFERROR(VLOOKUP(A2649,'[1]For Report Q-2 '!$A$2:$AH$3476,31,0),"-")</f>
        <v>-</v>
      </c>
      <c r="AF2649" s="1" t="str">
        <f>IFERROR(VLOOKUP(A2649,'[1]For Report Q-2 '!$A$2:$AH$3476,32,0),"-")</f>
        <v>-</v>
      </c>
      <c r="AG2649" s="2" t="str">
        <f>IFERROR(VLOOKUP(A2649,'[1]For Report Q-2 '!$A$2:$AH$3476,33,0),"-")</f>
        <v>-</v>
      </c>
      <c r="AH2649" s="1" t="str">
        <f t="shared" si="41"/>
        <v>--</v>
      </c>
      <c r="AI2649" t="e">
        <v>#N/A</v>
      </c>
      <c r="AJ2649" t="e">
        <v>#N/A</v>
      </c>
      <c r="AK2649" t="e">
        <v>#N/A</v>
      </c>
    </row>
    <row r="2650" spans="1:37" x14ac:dyDescent="0.25">
      <c r="A2650" s="15">
        <v>9112883</v>
      </c>
      <c r="B2650" s="15" t="s">
        <v>739</v>
      </c>
      <c r="C2650" s="16">
        <v>45075</v>
      </c>
      <c r="D2650" s="15" t="s">
        <v>28</v>
      </c>
      <c r="E2650" s="1" t="s">
        <v>471</v>
      </c>
      <c r="F2650" s="15" t="s">
        <v>46</v>
      </c>
      <c r="G2650" s="1" t="s">
        <v>28</v>
      </c>
      <c r="H2650" s="17">
        <v>699</v>
      </c>
      <c r="I2650" s="18">
        <v>6.9899999999999997E-3</v>
      </c>
      <c r="J2650" s="1">
        <v>9078413</v>
      </c>
      <c r="K2650" s="1" t="s">
        <v>739</v>
      </c>
      <c r="L2650" s="19">
        <v>10290177.759199969</v>
      </c>
      <c r="M2650" s="1" t="s">
        <v>67</v>
      </c>
      <c r="N2650" s="1" t="s">
        <v>471</v>
      </c>
      <c r="O2650" s="1" t="s">
        <v>32</v>
      </c>
      <c r="P2650" s="20">
        <v>9078413</v>
      </c>
      <c r="Q2650" s="1" t="s">
        <v>340</v>
      </c>
      <c r="R2650" s="1" t="s">
        <v>89</v>
      </c>
      <c r="S2650" s="1" t="s">
        <v>80</v>
      </c>
      <c r="T2650" s="18">
        <f>IFERROR(VLOOKUP(A2650,'[1]For Report Q-2 '!$A$2:$T$3476,20,0),"-")</f>
        <v>6.9899999999999997E-3</v>
      </c>
      <c r="U2650" s="55">
        <f>IFERROR(VLOOKUP(A2650,'[1]For Report Q-2 '!$A$2:$U$3476,21,0),"-")</f>
        <v>0</v>
      </c>
      <c r="V2650" s="2" t="str">
        <f>IFERROR(VLOOKUP(A2650,'[1]For Report Q-2 '!$A$2:$V$3476,22,0),"-")</f>
        <v>-</v>
      </c>
      <c r="W2650" s="1">
        <f>IFERROR(VLOOKUP(A2650,'[1]For Report Q-2 '!$A$2:$W$3476,23,0),"-")</f>
        <v>0</v>
      </c>
      <c r="X2650" s="1"/>
      <c r="Y2650" s="1"/>
      <c r="Z2650" s="2" t="str">
        <f>IFERROR(VLOOKUP(A2650,'[1]For Report Q-2 '!$A$2:$Z$3476,26,0),"-")</f>
        <v>-</v>
      </c>
      <c r="AA2650" s="1" t="str">
        <f>IFERROR(VLOOKUP(A2650,'[1]For Report Q-2 '!$A$2:$AH$3476,27,0),"-")</f>
        <v>-</v>
      </c>
      <c r="AB2650" s="1" t="str">
        <f>IFERROR(VLOOKUP(A2650,'[1]For Report Q-2 '!$A$2:$AH$3476,28,0),"-")</f>
        <v>-</v>
      </c>
      <c r="AC2650" s="2" t="str">
        <f>IFERROR(VLOOKUP(A2650,'[1]For Report Q-2 '!$A$2:$AH$3476,29,0),"-")</f>
        <v>-</v>
      </c>
      <c r="AD2650" s="2" t="str">
        <f>IFERROR(VLOOKUP(A2650,'[1]For Report Q-2 '!$A$2:$AH$3476,30,0),"-")</f>
        <v>-</v>
      </c>
      <c r="AE2650" s="1" t="str">
        <f>IFERROR(VLOOKUP(A2650,'[1]For Report Q-2 '!$A$2:$AH$3476,31,0),"-")</f>
        <v>-</v>
      </c>
      <c r="AF2650" s="1" t="str">
        <f>IFERROR(VLOOKUP(A2650,'[1]For Report Q-2 '!$A$2:$AH$3476,32,0),"-")</f>
        <v>-</v>
      </c>
      <c r="AG2650" s="2" t="str">
        <f>IFERROR(VLOOKUP(A2650,'[1]For Report Q-2 '!$A$2:$AH$3476,33,0),"-")</f>
        <v>-</v>
      </c>
      <c r="AH2650" s="1" t="str">
        <f t="shared" si="41"/>
        <v>--</v>
      </c>
      <c r="AI2650" t="e">
        <v>#N/A</v>
      </c>
      <c r="AJ2650" t="e">
        <v>#N/A</v>
      </c>
      <c r="AK2650" t="e">
        <v>#N/A</v>
      </c>
    </row>
    <row r="2651" spans="1:37" x14ac:dyDescent="0.25">
      <c r="A2651" s="15">
        <v>9112884</v>
      </c>
      <c r="B2651" s="15" t="s">
        <v>739</v>
      </c>
      <c r="C2651" s="16">
        <v>45075</v>
      </c>
      <c r="D2651" s="15" t="s">
        <v>28</v>
      </c>
      <c r="E2651" s="1" t="s">
        <v>471</v>
      </c>
      <c r="F2651" s="15" t="s">
        <v>46</v>
      </c>
      <c r="G2651" s="1" t="s">
        <v>28</v>
      </c>
      <c r="H2651" s="17">
        <v>699</v>
      </c>
      <c r="I2651" s="18">
        <v>6.9899999999999997E-3</v>
      </c>
      <c r="J2651" s="1">
        <v>9078413</v>
      </c>
      <c r="K2651" s="1" t="s">
        <v>739</v>
      </c>
      <c r="L2651" s="19">
        <v>10290177.759199969</v>
      </c>
      <c r="M2651" s="1" t="s">
        <v>67</v>
      </c>
      <c r="N2651" s="1" t="s">
        <v>471</v>
      </c>
      <c r="O2651" s="1" t="s">
        <v>32</v>
      </c>
      <c r="P2651" s="20">
        <v>9078413</v>
      </c>
      <c r="Q2651" s="1" t="s">
        <v>340</v>
      </c>
      <c r="R2651" s="1" t="s">
        <v>89</v>
      </c>
      <c r="S2651" s="1" t="s">
        <v>80</v>
      </c>
      <c r="T2651" s="18">
        <f>IFERROR(VLOOKUP(A2651,'[1]For Report Q-2 '!$A$2:$T$3476,20,0),"-")</f>
        <v>6.9899999999999997E-3</v>
      </c>
      <c r="U2651" s="55">
        <f>IFERROR(VLOOKUP(A2651,'[1]For Report Q-2 '!$A$2:$U$3476,21,0),"-")</f>
        <v>0</v>
      </c>
      <c r="V2651" s="2" t="str">
        <f>IFERROR(VLOOKUP(A2651,'[1]For Report Q-2 '!$A$2:$V$3476,22,0),"-")</f>
        <v>-</v>
      </c>
      <c r="W2651" s="1">
        <f>IFERROR(VLOOKUP(A2651,'[1]For Report Q-2 '!$A$2:$W$3476,23,0),"-")</f>
        <v>0</v>
      </c>
      <c r="X2651" s="1"/>
      <c r="Y2651" s="1"/>
      <c r="Z2651" s="2" t="str">
        <f>IFERROR(VLOOKUP(A2651,'[1]For Report Q-2 '!$A$2:$Z$3476,26,0),"-")</f>
        <v>-</v>
      </c>
      <c r="AA2651" s="1" t="str">
        <f>IFERROR(VLOOKUP(A2651,'[1]For Report Q-2 '!$A$2:$AH$3476,27,0),"-")</f>
        <v>-</v>
      </c>
      <c r="AB2651" s="1" t="str">
        <f>IFERROR(VLOOKUP(A2651,'[1]For Report Q-2 '!$A$2:$AH$3476,28,0),"-")</f>
        <v>-</v>
      </c>
      <c r="AC2651" s="2" t="str">
        <f>IFERROR(VLOOKUP(A2651,'[1]For Report Q-2 '!$A$2:$AH$3476,29,0),"-")</f>
        <v>-</v>
      </c>
      <c r="AD2651" s="2" t="str">
        <f>IFERROR(VLOOKUP(A2651,'[1]For Report Q-2 '!$A$2:$AH$3476,30,0),"-")</f>
        <v>-</v>
      </c>
      <c r="AE2651" s="1" t="str">
        <f>IFERROR(VLOOKUP(A2651,'[1]For Report Q-2 '!$A$2:$AH$3476,31,0),"-")</f>
        <v>-</v>
      </c>
      <c r="AF2651" s="1" t="str">
        <f>IFERROR(VLOOKUP(A2651,'[1]For Report Q-2 '!$A$2:$AH$3476,32,0),"-")</f>
        <v>-</v>
      </c>
      <c r="AG2651" s="2" t="str">
        <f>IFERROR(VLOOKUP(A2651,'[1]For Report Q-2 '!$A$2:$AH$3476,33,0),"-")</f>
        <v>-</v>
      </c>
      <c r="AH2651" s="1" t="str">
        <f t="shared" si="41"/>
        <v>--</v>
      </c>
      <c r="AI2651" t="e">
        <v>#N/A</v>
      </c>
      <c r="AJ2651" t="e">
        <v>#N/A</v>
      </c>
      <c r="AK2651" t="e">
        <v>#N/A</v>
      </c>
    </row>
    <row r="2652" spans="1:37" x14ac:dyDescent="0.25">
      <c r="A2652" s="15">
        <v>9112885</v>
      </c>
      <c r="B2652" s="15" t="s">
        <v>739</v>
      </c>
      <c r="C2652" s="16">
        <v>45075</v>
      </c>
      <c r="D2652" s="15" t="s">
        <v>28</v>
      </c>
      <c r="E2652" s="1" t="s">
        <v>471</v>
      </c>
      <c r="F2652" s="15" t="s">
        <v>46</v>
      </c>
      <c r="G2652" s="1" t="s">
        <v>28</v>
      </c>
      <c r="H2652" s="17">
        <v>699</v>
      </c>
      <c r="I2652" s="18">
        <v>6.9899999999999997E-3</v>
      </c>
      <c r="J2652" s="1">
        <v>9078413</v>
      </c>
      <c r="K2652" s="1" t="s">
        <v>739</v>
      </c>
      <c r="L2652" s="19">
        <v>10290177.759199969</v>
      </c>
      <c r="M2652" s="1" t="s">
        <v>67</v>
      </c>
      <c r="N2652" s="1" t="s">
        <v>471</v>
      </c>
      <c r="O2652" s="1" t="s">
        <v>32</v>
      </c>
      <c r="P2652" s="20">
        <v>9078413</v>
      </c>
      <c r="Q2652" s="1" t="s">
        <v>340</v>
      </c>
      <c r="R2652" s="1" t="s">
        <v>89</v>
      </c>
      <c r="S2652" s="1" t="s">
        <v>80</v>
      </c>
      <c r="T2652" s="18">
        <f>IFERROR(VLOOKUP(A2652,'[1]For Report Q-2 '!$A$2:$T$3476,20,0),"-")</f>
        <v>6.9899999999999997E-3</v>
      </c>
      <c r="U2652" s="55">
        <f>IFERROR(VLOOKUP(A2652,'[1]For Report Q-2 '!$A$2:$U$3476,21,0),"-")</f>
        <v>0</v>
      </c>
      <c r="V2652" s="2" t="str">
        <f>IFERROR(VLOOKUP(A2652,'[1]For Report Q-2 '!$A$2:$V$3476,22,0),"-")</f>
        <v>-</v>
      </c>
      <c r="W2652" s="1">
        <f>IFERROR(VLOOKUP(A2652,'[1]For Report Q-2 '!$A$2:$W$3476,23,0),"-")</f>
        <v>0</v>
      </c>
      <c r="X2652" s="1"/>
      <c r="Y2652" s="1"/>
      <c r="Z2652" s="2" t="str">
        <f>IFERROR(VLOOKUP(A2652,'[1]For Report Q-2 '!$A$2:$Z$3476,26,0),"-")</f>
        <v>-</v>
      </c>
      <c r="AA2652" s="1" t="str">
        <f>IFERROR(VLOOKUP(A2652,'[1]For Report Q-2 '!$A$2:$AH$3476,27,0),"-")</f>
        <v>-</v>
      </c>
      <c r="AB2652" s="1" t="str">
        <f>IFERROR(VLOOKUP(A2652,'[1]For Report Q-2 '!$A$2:$AH$3476,28,0),"-")</f>
        <v>-</v>
      </c>
      <c r="AC2652" s="2" t="str">
        <f>IFERROR(VLOOKUP(A2652,'[1]For Report Q-2 '!$A$2:$AH$3476,29,0),"-")</f>
        <v>-</v>
      </c>
      <c r="AD2652" s="2" t="str">
        <f>IFERROR(VLOOKUP(A2652,'[1]For Report Q-2 '!$A$2:$AH$3476,30,0),"-")</f>
        <v>-</v>
      </c>
      <c r="AE2652" s="1" t="str">
        <f>IFERROR(VLOOKUP(A2652,'[1]For Report Q-2 '!$A$2:$AH$3476,31,0),"-")</f>
        <v>-</v>
      </c>
      <c r="AF2652" s="1" t="str">
        <f>IFERROR(VLOOKUP(A2652,'[1]For Report Q-2 '!$A$2:$AH$3476,32,0),"-")</f>
        <v>-</v>
      </c>
      <c r="AG2652" s="2" t="str">
        <f>IFERROR(VLOOKUP(A2652,'[1]For Report Q-2 '!$A$2:$AH$3476,33,0),"-")</f>
        <v>-</v>
      </c>
      <c r="AH2652" s="1" t="str">
        <f t="shared" si="41"/>
        <v>--</v>
      </c>
      <c r="AI2652" t="e">
        <v>#N/A</v>
      </c>
      <c r="AJ2652" t="e">
        <v>#N/A</v>
      </c>
      <c r="AK2652" t="e">
        <v>#N/A</v>
      </c>
    </row>
    <row r="2653" spans="1:37" x14ac:dyDescent="0.25">
      <c r="A2653" s="15">
        <v>9112886</v>
      </c>
      <c r="B2653" s="15" t="s">
        <v>739</v>
      </c>
      <c r="C2653" s="16">
        <v>45075</v>
      </c>
      <c r="D2653" s="15" t="s">
        <v>28</v>
      </c>
      <c r="E2653" s="1" t="s">
        <v>471</v>
      </c>
      <c r="F2653" s="15" t="s">
        <v>46</v>
      </c>
      <c r="G2653" s="1" t="s">
        <v>28</v>
      </c>
      <c r="H2653" s="17">
        <v>699</v>
      </c>
      <c r="I2653" s="18">
        <v>6.9899999999999997E-3</v>
      </c>
      <c r="J2653" s="1">
        <v>9078413</v>
      </c>
      <c r="K2653" s="1" t="s">
        <v>739</v>
      </c>
      <c r="L2653" s="19">
        <v>10290177.759199969</v>
      </c>
      <c r="M2653" s="1" t="s">
        <v>67</v>
      </c>
      <c r="N2653" s="1" t="s">
        <v>471</v>
      </c>
      <c r="O2653" s="1" t="s">
        <v>32</v>
      </c>
      <c r="P2653" s="20">
        <v>9078413</v>
      </c>
      <c r="Q2653" s="1" t="s">
        <v>340</v>
      </c>
      <c r="R2653" s="1" t="s">
        <v>89</v>
      </c>
      <c r="S2653" s="1" t="s">
        <v>80</v>
      </c>
      <c r="T2653" s="18">
        <f>IFERROR(VLOOKUP(A2653,'[1]For Report Q-2 '!$A$2:$T$3476,20,0),"-")</f>
        <v>6.9899999999999997E-3</v>
      </c>
      <c r="U2653" s="55">
        <f>IFERROR(VLOOKUP(A2653,'[1]For Report Q-2 '!$A$2:$U$3476,21,0),"-")</f>
        <v>0</v>
      </c>
      <c r="V2653" s="2" t="str">
        <f>IFERROR(VLOOKUP(A2653,'[1]For Report Q-2 '!$A$2:$V$3476,22,0),"-")</f>
        <v>-</v>
      </c>
      <c r="W2653" s="1">
        <f>IFERROR(VLOOKUP(A2653,'[1]For Report Q-2 '!$A$2:$W$3476,23,0),"-")</f>
        <v>0</v>
      </c>
      <c r="X2653" s="1"/>
      <c r="Y2653" s="1"/>
      <c r="Z2653" s="2" t="str">
        <f>IFERROR(VLOOKUP(A2653,'[1]For Report Q-2 '!$A$2:$Z$3476,26,0),"-")</f>
        <v>-</v>
      </c>
      <c r="AA2653" s="1" t="str">
        <f>IFERROR(VLOOKUP(A2653,'[1]For Report Q-2 '!$A$2:$AH$3476,27,0),"-")</f>
        <v>-</v>
      </c>
      <c r="AB2653" s="1" t="str">
        <f>IFERROR(VLOOKUP(A2653,'[1]For Report Q-2 '!$A$2:$AH$3476,28,0),"-")</f>
        <v>-</v>
      </c>
      <c r="AC2653" s="2" t="str">
        <f>IFERROR(VLOOKUP(A2653,'[1]For Report Q-2 '!$A$2:$AH$3476,29,0),"-")</f>
        <v>-</v>
      </c>
      <c r="AD2653" s="2" t="str">
        <f>IFERROR(VLOOKUP(A2653,'[1]For Report Q-2 '!$A$2:$AH$3476,30,0),"-")</f>
        <v>-</v>
      </c>
      <c r="AE2653" s="1" t="str">
        <f>IFERROR(VLOOKUP(A2653,'[1]For Report Q-2 '!$A$2:$AH$3476,31,0),"-")</f>
        <v>-</v>
      </c>
      <c r="AF2653" s="1" t="str">
        <f>IFERROR(VLOOKUP(A2653,'[1]For Report Q-2 '!$A$2:$AH$3476,32,0),"-")</f>
        <v>-</v>
      </c>
      <c r="AG2653" s="2" t="str">
        <f>IFERROR(VLOOKUP(A2653,'[1]For Report Q-2 '!$A$2:$AH$3476,33,0),"-")</f>
        <v>-</v>
      </c>
      <c r="AH2653" s="1" t="str">
        <f t="shared" si="41"/>
        <v>--</v>
      </c>
      <c r="AI2653" t="e">
        <v>#N/A</v>
      </c>
      <c r="AJ2653" t="e">
        <v>#N/A</v>
      </c>
      <c r="AK2653" t="e">
        <v>#N/A</v>
      </c>
    </row>
    <row r="2654" spans="1:37" x14ac:dyDescent="0.25">
      <c r="A2654" s="15">
        <v>9112887</v>
      </c>
      <c r="B2654" s="15" t="s">
        <v>739</v>
      </c>
      <c r="C2654" s="16">
        <v>45075</v>
      </c>
      <c r="D2654" s="15" t="s">
        <v>28</v>
      </c>
      <c r="E2654" s="1" t="s">
        <v>471</v>
      </c>
      <c r="F2654" s="15" t="s">
        <v>46</v>
      </c>
      <c r="G2654" s="1" t="s">
        <v>28</v>
      </c>
      <c r="H2654" s="17">
        <v>699</v>
      </c>
      <c r="I2654" s="18">
        <v>6.9899999999999997E-3</v>
      </c>
      <c r="J2654" s="1">
        <v>9078413</v>
      </c>
      <c r="K2654" s="1" t="s">
        <v>739</v>
      </c>
      <c r="L2654" s="19">
        <v>10290177.759199969</v>
      </c>
      <c r="M2654" s="1" t="s">
        <v>67</v>
      </c>
      <c r="N2654" s="1" t="s">
        <v>471</v>
      </c>
      <c r="O2654" s="1" t="s">
        <v>32</v>
      </c>
      <c r="P2654" s="20">
        <v>9078413</v>
      </c>
      <c r="Q2654" s="1" t="s">
        <v>340</v>
      </c>
      <c r="R2654" s="1" t="s">
        <v>89</v>
      </c>
      <c r="S2654" s="1" t="s">
        <v>80</v>
      </c>
      <c r="T2654" s="18">
        <f>IFERROR(VLOOKUP(A2654,'[1]For Report Q-2 '!$A$2:$T$3476,20,0),"-")</f>
        <v>6.9899999999999997E-3</v>
      </c>
      <c r="U2654" s="55">
        <f>IFERROR(VLOOKUP(A2654,'[1]For Report Q-2 '!$A$2:$U$3476,21,0),"-")</f>
        <v>0</v>
      </c>
      <c r="V2654" s="2" t="str">
        <f>IFERROR(VLOOKUP(A2654,'[1]For Report Q-2 '!$A$2:$V$3476,22,0),"-")</f>
        <v>-</v>
      </c>
      <c r="W2654" s="1">
        <f>IFERROR(VLOOKUP(A2654,'[1]For Report Q-2 '!$A$2:$W$3476,23,0),"-")</f>
        <v>0</v>
      </c>
      <c r="X2654" s="1"/>
      <c r="Y2654" s="1"/>
      <c r="Z2654" s="2" t="str">
        <f>IFERROR(VLOOKUP(A2654,'[1]For Report Q-2 '!$A$2:$Z$3476,26,0),"-")</f>
        <v>-</v>
      </c>
      <c r="AA2654" s="1" t="str">
        <f>IFERROR(VLOOKUP(A2654,'[1]For Report Q-2 '!$A$2:$AH$3476,27,0),"-")</f>
        <v>-</v>
      </c>
      <c r="AB2654" s="1" t="str">
        <f>IFERROR(VLOOKUP(A2654,'[1]For Report Q-2 '!$A$2:$AH$3476,28,0),"-")</f>
        <v>-</v>
      </c>
      <c r="AC2654" s="2" t="str">
        <f>IFERROR(VLOOKUP(A2654,'[1]For Report Q-2 '!$A$2:$AH$3476,29,0),"-")</f>
        <v>-</v>
      </c>
      <c r="AD2654" s="2" t="str">
        <f>IFERROR(VLOOKUP(A2654,'[1]For Report Q-2 '!$A$2:$AH$3476,30,0),"-")</f>
        <v>-</v>
      </c>
      <c r="AE2654" s="1" t="str">
        <f>IFERROR(VLOOKUP(A2654,'[1]For Report Q-2 '!$A$2:$AH$3476,31,0),"-")</f>
        <v>-</v>
      </c>
      <c r="AF2654" s="1" t="str">
        <f>IFERROR(VLOOKUP(A2654,'[1]For Report Q-2 '!$A$2:$AH$3476,32,0),"-")</f>
        <v>-</v>
      </c>
      <c r="AG2654" s="2" t="str">
        <f>IFERROR(VLOOKUP(A2654,'[1]For Report Q-2 '!$A$2:$AH$3476,33,0),"-")</f>
        <v>-</v>
      </c>
      <c r="AH2654" s="1" t="str">
        <f t="shared" si="41"/>
        <v>--</v>
      </c>
      <c r="AI2654" t="e">
        <v>#N/A</v>
      </c>
      <c r="AJ2654" t="e">
        <v>#N/A</v>
      </c>
      <c r="AK2654" t="e">
        <v>#N/A</v>
      </c>
    </row>
    <row r="2655" spans="1:37" x14ac:dyDescent="0.25">
      <c r="A2655" s="15">
        <v>9112888</v>
      </c>
      <c r="B2655" s="15" t="s">
        <v>739</v>
      </c>
      <c r="C2655" s="16">
        <v>45075</v>
      </c>
      <c r="D2655" s="15" t="s">
        <v>28</v>
      </c>
      <c r="E2655" s="1" t="s">
        <v>471</v>
      </c>
      <c r="F2655" s="15" t="s">
        <v>46</v>
      </c>
      <c r="G2655" s="1" t="s">
        <v>28</v>
      </c>
      <c r="H2655" s="17">
        <v>699</v>
      </c>
      <c r="I2655" s="18">
        <v>6.9899999999999997E-3</v>
      </c>
      <c r="J2655" s="1">
        <v>9078413</v>
      </c>
      <c r="K2655" s="1" t="s">
        <v>739</v>
      </c>
      <c r="L2655" s="19">
        <v>10290177.759199969</v>
      </c>
      <c r="M2655" s="1" t="s">
        <v>67</v>
      </c>
      <c r="N2655" s="1" t="s">
        <v>471</v>
      </c>
      <c r="O2655" s="1" t="s">
        <v>32</v>
      </c>
      <c r="P2655" s="20">
        <v>9078413</v>
      </c>
      <c r="Q2655" s="1" t="s">
        <v>340</v>
      </c>
      <c r="R2655" s="1" t="s">
        <v>89</v>
      </c>
      <c r="S2655" s="1" t="s">
        <v>80</v>
      </c>
      <c r="T2655" s="18">
        <f>IFERROR(VLOOKUP(A2655,'[1]For Report Q-2 '!$A$2:$T$3476,20,0),"-")</f>
        <v>6.9899999999999997E-3</v>
      </c>
      <c r="U2655" s="55">
        <f>IFERROR(VLOOKUP(A2655,'[1]For Report Q-2 '!$A$2:$U$3476,21,0),"-")</f>
        <v>0</v>
      </c>
      <c r="V2655" s="2" t="str">
        <f>IFERROR(VLOOKUP(A2655,'[1]For Report Q-2 '!$A$2:$V$3476,22,0),"-")</f>
        <v>-</v>
      </c>
      <c r="W2655" s="1">
        <f>IFERROR(VLOOKUP(A2655,'[1]For Report Q-2 '!$A$2:$W$3476,23,0),"-")</f>
        <v>0</v>
      </c>
      <c r="X2655" s="1"/>
      <c r="Y2655" s="1"/>
      <c r="Z2655" s="2" t="str">
        <f>IFERROR(VLOOKUP(A2655,'[1]For Report Q-2 '!$A$2:$Z$3476,26,0),"-")</f>
        <v>-</v>
      </c>
      <c r="AA2655" s="1" t="str">
        <f>IFERROR(VLOOKUP(A2655,'[1]For Report Q-2 '!$A$2:$AH$3476,27,0),"-")</f>
        <v>-</v>
      </c>
      <c r="AB2655" s="1" t="str">
        <f>IFERROR(VLOOKUP(A2655,'[1]For Report Q-2 '!$A$2:$AH$3476,28,0),"-")</f>
        <v>-</v>
      </c>
      <c r="AC2655" s="2" t="str">
        <f>IFERROR(VLOOKUP(A2655,'[1]For Report Q-2 '!$A$2:$AH$3476,29,0),"-")</f>
        <v>-</v>
      </c>
      <c r="AD2655" s="2" t="str">
        <f>IFERROR(VLOOKUP(A2655,'[1]For Report Q-2 '!$A$2:$AH$3476,30,0),"-")</f>
        <v>-</v>
      </c>
      <c r="AE2655" s="1" t="str">
        <f>IFERROR(VLOOKUP(A2655,'[1]For Report Q-2 '!$A$2:$AH$3476,31,0),"-")</f>
        <v>-</v>
      </c>
      <c r="AF2655" s="1" t="str">
        <f>IFERROR(VLOOKUP(A2655,'[1]For Report Q-2 '!$A$2:$AH$3476,32,0),"-")</f>
        <v>-</v>
      </c>
      <c r="AG2655" s="2" t="str">
        <f>IFERROR(VLOOKUP(A2655,'[1]For Report Q-2 '!$A$2:$AH$3476,33,0),"-")</f>
        <v>-</v>
      </c>
      <c r="AH2655" s="1" t="str">
        <f t="shared" si="41"/>
        <v>--</v>
      </c>
      <c r="AI2655" t="e">
        <v>#N/A</v>
      </c>
      <c r="AJ2655" t="e">
        <v>#N/A</v>
      </c>
      <c r="AK2655" t="e">
        <v>#N/A</v>
      </c>
    </row>
    <row r="2656" spans="1:37" x14ac:dyDescent="0.25">
      <c r="A2656" s="15">
        <v>9112890</v>
      </c>
      <c r="B2656" s="15" t="s">
        <v>739</v>
      </c>
      <c r="C2656" s="16">
        <v>45086</v>
      </c>
      <c r="D2656" s="15" t="s">
        <v>28</v>
      </c>
      <c r="E2656" s="1" t="s">
        <v>86</v>
      </c>
      <c r="F2656" s="15" t="s">
        <v>46</v>
      </c>
      <c r="G2656" s="1" t="s">
        <v>28</v>
      </c>
      <c r="H2656" s="17">
        <v>31420</v>
      </c>
      <c r="I2656" s="18">
        <v>0.31419999999999998</v>
      </c>
      <c r="J2656" s="1">
        <v>9078413</v>
      </c>
      <c r="K2656" s="1" t="s">
        <v>739</v>
      </c>
      <c r="L2656" s="19">
        <v>10290177.759199969</v>
      </c>
      <c r="M2656" s="1" t="s">
        <v>67</v>
      </c>
      <c r="N2656" s="1" t="s">
        <v>86</v>
      </c>
      <c r="O2656" s="1" t="s">
        <v>38</v>
      </c>
      <c r="P2656" s="20">
        <v>9078413</v>
      </c>
      <c r="Q2656" s="1" t="s">
        <v>340</v>
      </c>
      <c r="R2656" s="1" t="s">
        <v>89</v>
      </c>
      <c r="S2656" s="1" t="s">
        <v>80</v>
      </c>
      <c r="T2656" s="18">
        <f>IFERROR(VLOOKUP(A2656,'[1]For Report Q-2 '!$A$2:$T$3476,20,0),"-")</f>
        <v>0.31419999999999998</v>
      </c>
      <c r="U2656" s="55">
        <f>IFERROR(VLOOKUP(A2656,'[1]For Report Q-2 '!$A$2:$U$3476,21,0),"-")</f>
        <v>0</v>
      </c>
      <c r="V2656" s="2" t="str">
        <f>IFERROR(VLOOKUP(A2656,'[1]For Report Q-2 '!$A$2:$V$3476,22,0),"-")</f>
        <v>-</v>
      </c>
      <c r="W2656" s="1">
        <f>IFERROR(VLOOKUP(A2656,'[1]For Report Q-2 '!$A$2:$W$3476,23,0),"-")</f>
        <v>0</v>
      </c>
      <c r="X2656" s="1"/>
      <c r="Y2656" s="1"/>
      <c r="Z2656" s="2" t="str">
        <f>IFERROR(VLOOKUP(A2656,'[1]For Report Q-2 '!$A$2:$Z$3476,26,0),"-")</f>
        <v>-</v>
      </c>
      <c r="AA2656" s="1" t="str">
        <f>IFERROR(VLOOKUP(A2656,'[1]For Report Q-2 '!$A$2:$AH$3476,27,0),"-")</f>
        <v>-</v>
      </c>
      <c r="AB2656" s="1" t="str">
        <f>IFERROR(VLOOKUP(A2656,'[1]For Report Q-2 '!$A$2:$AH$3476,28,0),"-")</f>
        <v>-</v>
      </c>
      <c r="AC2656" s="2" t="str">
        <f>IFERROR(VLOOKUP(A2656,'[1]For Report Q-2 '!$A$2:$AH$3476,29,0),"-")</f>
        <v>-</v>
      </c>
      <c r="AD2656" s="2" t="str">
        <f>IFERROR(VLOOKUP(A2656,'[1]For Report Q-2 '!$A$2:$AH$3476,30,0),"-")</f>
        <v>-</v>
      </c>
      <c r="AE2656" s="1" t="str">
        <f>IFERROR(VLOOKUP(A2656,'[1]For Report Q-2 '!$A$2:$AH$3476,31,0),"-")</f>
        <v>-</v>
      </c>
      <c r="AF2656" s="1" t="str">
        <f>IFERROR(VLOOKUP(A2656,'[1]For Report Q-2 '!$A$2:$AH$3476,32,0),"-")</f>
        <v>-</v>
      </c>
      <c r="AG2656" s="2" t="str">
        <f>IFERROR(VLOOKUP(A2656,'[1]For Report Q-2 '!$A$2:$AH$3476,33,0),"-")</f>
        <v>-</v>
      </c>
      <c r="AH2656" s="1" t="str">
        <f t="shared" si="41"/>
        <v>--</v>
      </c>
      <c r="AI2656" t="e">
        <v>#N/A</v>
      </c>
      <c r="AJ2656" t="e">
        <v>#N/A</v>
      </c>
      <c r="AK2656" t="e">
        <v>#N/A</v>
      </c>
    </row>
    <row r="2657" spans="1:37" x14ac:dyDescent="0.25">
      <c r="A2657" s="15">
        <v>9114117</v>
      </c>
      <c r="B2657" s="15" t="s">
        <v>739</v>
      </c>
      <c r="C2657" s="16">
        <v>45109</v>
      </c>
      <c r="D2657" s="15" t="s">
        <v>178</v>
      </c>
      <c r="E2657" s="1" t="s">
        <v>86</v>
      </c>
      <c r="F2657" s="15" t="s">
        <v>46</v>
      </c>
      <c r="G2657" s="1" t="s">
        <v>178</v>
      </c>
      <c r="H2657" s="17">
        <v>1118</v>
      </c>
      <c r="I2657" s="18">
        <v>1.1180000000000001E-2</v>
      </c>
      <c r="J2657" s="1">
        <v>9078413</v>
      </c>
      <c r="K2657" s="1" t="s">
        <v>739</v>
      </c>
      <c r="L2657" s="19">
        <v>10290177.759199969</v>
      </c>
      <c r="M2657" s="1" t="s">
        <v>67</v>
      </c>
      <c r="N2657" s="1" t="s">
        <v>86</v>
      </c>
      <c r="O2657" s="1" t="s">
        <v>180</v>
      </c>
      <c r="P2657" s="20">
        <v>9078413</v>
      </c>
      <c r="Q2657" s="1" t="s">
        <v>340</v>
      </c>
      <c r="R2657" s="1" t="s">
        <v>89</v>
      </c>
      <c r="S2657" s="1" t="s">
        <v>80</v>
      </c>
      <c r="T2657" s="18">
        <f>IFERROR(VLOOKUP(A2657,'[1]For Report Q-2 '!$A$2:$T$3476,20,0),"-")</f>
        <v>1.1180000000000001E-2</v>
      </c>
      <c r="U2657" s="55">
        <f>IFERROR(VLOOKUP(A2657,'[1]For Report Q-2 '!$A$2:$U$3476,21,0),"-")</f>
        <v>0</v>
      </c>
      <c r="V2657" s="2" t="str">
        <f>IFERROR(VLOOKUP(A2657,'[1]For Report Q-2 '!$A$2:$V$3476,22,0),"-")</f>
        <v>-</v>
      </c>
      <c r="W2657" s="1">
        <f>IFERROR(VLOOKUP(A2657,'[1]For Report Q-2 '!$A$2:$W$3476,23,0),"-")</f>
        <v>0</v>
      </c>
      <c r="X2657" s="1"/>
      <c r="Y2657" s="1"/>
      <c r="Z2657" s="2" t="str">
        <f>IFERROR(VLOOKUP(A2657,'[1]For Report Q-2 '!$A$2:$Z$3476,26,0),"-")</f>
        <v>-</v>
      </c>
      <c r="AA2657" s="1" t="str">
        <f>IFERROR(VLOOKUP(A2657,'[1]For Report Q-2 '!$A$2:$AH$3476,27,0),"-")</f>
        <v>-</v>
      </c>
      <c r="AB2657" s="1" t="str">
        <f>IFERROR(VLOOKUP(A2657,'[1]For Report Q-2 '!$A$2:$AH$3476,28,0),"-")</f>
        <v>-</v>
      </c>
      <c r="AC2657" s="2" t="str">
        <f>IFERROR(VLOOKUP(A2657,'[1]For Report Q-2 '!$A$2:$AH$3476,29,0),"-")</f>
        <v>-</v>
      </c>
      <c r="AD2657" s="2" t="str">
        <f>IFERROR(VLOOKUP(A2657,'[1]For Report Q-2 '!$A$2:$AH$3476,30,0),"-")</f>
        <v>-</v>
      </c>
      <c r="AE2657" s="1" t="str">
        <f>IFERROR(VLOOKUP(A2657,'[1]For Report Q-2 '!$A$2:$AH$3476,31,0),"-")</f>
        <v>-</v>
      </c>
      <c r="AF2657" s="1" t="str">
        <f>IFERROR(VLOOKUP(A2657,'[1]For Report Q-2 '!$A$2:$AH$3476,32,0),"-")</f>
        <v>-</v>
      </c>
      <c r="AG2657" s="2" t="str">
        <f>IFERROR(VLOOKUP(A2657,'[1]For Report Q-2 '!$A$2:$AH$3476,33,0),"-")</f>
        <v>-</v>
      </c>
      <c r="AH2657" s="1" t="str">
        <f t="shared" si="41"/>
        <v>--</v>
      </c>
      <c r="AI2657" t="e">
        <v>#N/A</v>
      </c>
      <c r="AJ2657" t="e">
        <v>#N/A</v>
      </c>
      <c r="AK2657" t="e">
        <v>#N/A</v>
      </c>
    </row>
    <row r="2658" spans="1:37" x14ac:dyDescent="0.25">
      <c r="A2658" s="15">
        <v>9114118</v>
      </c>
      <c r="B2658" s="15" t="s">
        <v>739</v>
      </c>
      <c r="C2658" s="16">
        <v>45096</v>
      </c>
      <c r="D2658" s="15" t="s">
        <v>56</v>
      </c>
      <c r="E2658" s="1" t="s">
        <v>471</v>
      </c>
      <c r="F2658" s="15" t="s">
        <v>46</v>
      </c>
      <c r="G2658" s="1" t="s">
        <v>56</v>
      </c>
      <c r="H2658" s="17">
        <v>699</v>
      </c>
      <c r="I2658" s="18">
        <v>6.9899999999999997E-3</v>
      </c>
      <c r="J2658" s="1">
        <v>9078413</v>
      </c>
      <c r="K2658" s="1" t="s">
        <v>739</v>
      </c>
      <c r="L2658" s="19">
        <v>10290177.759199969</v>
      </c>
      <c r="M2658" s="1" t="s">
        <v>67</v>
      </c>
      <c r="N2658" s="1" t="s">
        <v>471</v>
      </c>
      <c r="O2658" s="1" t="s">
        <v>59</v>
      </c>
      <c r="P2658" s="20">
        <v>9078413</v>
      </c>
      <c r="Q2658" s="1" t="s">
        <v>340</v>
      </c>
      <c r="R2658" s="1" t="s">
        <v>89</v>
      </c>
      <c r="S2658" s="1" t="s">
        <v>80</v>
      </c>
      <c r="T2658" s="18">
        <f>IFERROR(VLOOKUP(A2658,'[1]For Report Q-2 '!$A$2:$T$3476,20,0),"-")</f>
        <v>6.9899999999999997E-3</v>
      </c>
      <c r="U2658" s="55">
        <f>IFERROR(VLOOKUP(A2658,'[1]For Report Q-2 '!$A$2:$U$3476,21,0),"-")</f>
        <v>0</v>
      </c>
      <c r="V2658" s="2" t="str">
        <f>IFERROR(VLOOKUP(A2658,'[1]For Report Q-2 '!$A$2:$V$3476,22,0),"-")</f>
        <v>-</v>
      </c>
      <c r="W2658" s="1">
        <f>IFERROR(VLOOKUP(A2658,'[1]For Report Q-2 '!$A$2:$W$3476,23,0),"-")</f>
        <v>0</v>
      </c>
      <c r="X2658" s="1"/>
      <c r="Y2658" s="1"/>
      <c r="Z2658" s="2" t="str">
        <f>IFERROR(VLOOKUP(A2658,'[1]For Report Q-2 '!$A$2:$Z$3476,26,0),"-")</f>
        <v>-</v>
      </c>
      <c r="AA2658" s="1" t="str">
        <f>IFERROR(VLOOKUP(A2658,'[1]For Report Q-2 '!$A$2:$AH$3476,27,0),"-")</f>
        <v>-</v>
      </c>
      <c r="AB2658" s="1" t="str">
        <f>IFERROR(VLOOKUP(A2658,'[1]For Report Q-2 '!$A$2:$AH$3476,28,0),"-")</f>
        <v>-</v>
      </c>
      <c r="AC2658" s="2" t="str">
        <f>IFERROR(VLOOKUP(A2658,'[1]For Report Q-2 '!$A$2:$AH$3476,29,0),"-")</f>
        <v>-</v>
      </c>
      <c r="AD2658" s="2" t="str">
        <f>IFERROR(VLOOKUP(A2658,'[1]For Report Q-2 '!$A$2:$AH$3476,30,0),"-")</f>
        <v>-</v>
      </c>
      <c r="AE2658" s="1" t="str">
        <f>IFERROR(VLOOKUP(A2658,'[1]For Report Q-2 '!$A$2:$AH$3476,31,0),"-")</f>
        <v>-</v>
      </c>
      <c r="AF2658" s="1" t="str">
        <f>IFERROR(VLOOKUP(A2658,'[1]For Report Q-2 '!$A$2:$AH$3476,32,0),"-")</f>
        <v>-</v>
      </c>
      <c r="AG2658" s="2" t="str">
        <f>IFERROR(VLOOKUP(A2658,'[1]For Report Q-2 '!$A$2:$AH$3476,33,0),"-")</f>
        <v>-</v>
      </c>
      <c r="AH2658" s="1" t="str">
        <f t="shared" si="41"/>
        <v>--</v>
      </c>
      <c r="AI2658" t="e">
        <v>#N/A</v>
      </c>
      <c r="AJ2658" t="e">
        <v>#N/A</v>
      </c>
      <c r="AK2658" t="e">
        <v>#N/A</v>
      </c>
    </row>
    <row r="2659" spans="1:37" x14ac:dyDescent="0.25">
      <c r="A2659" s="15">
        <v>9114119</v>
      </c>
      <c r="B2659" s="15" t="s">
        <v>739</v>
      </c>
      <c r="C2659" s="16">
        <v>45096</v>
      </c>
      <c r="D2659" s="15" t="s">
        <v>56</v>
      </c>
      <c r="E2659" s="1" t="s">
        <v>471</v>
      </c>
      <c r="F2659" s="15" t="s">
        <v>46</v>
      </c>
      <c r="G2659" s="1" t="s">
        <v>56</v>
      </c>
      <c r="H2659" s="17">
        <v>699</v>
      </c>
      <c r="I2659" s="18">
        <v>6.9899999999999997E-3</v>
      </c>
      <c r="J2659" s="1">
        <v>9078413</v>
      </c>
      <c r="K2659" s="1" t="s">
        <v>739</v>
      </c>
      <c r="L2659" s="19">
        <v>10290177.759199969</v>
      </c>
      <c r="M2659" s="1" t="s">
        <v>67</v>
      </c>
      <c r="N2659" s="1" t="s">
        <v>471</v>
      </c>
      <c r="O2659" s="1" t="s">
        <v>59</v>
      </c>
      <c r="P2659" s="20">
        <v>9078413</v>
      </c>
      <c r="Q2659" s="1" t="s">
        <v>340</v>
      </c>
      <c r="R2659" s="1" t="s">
        <v>89</v>
      </c>
      <c r="S2659" s="1" t="s">
        <v>80</v>
      </c>
      <c r="T2659" s="18">
        <f>IFERROR(VLOOKUP(A2659,'[1]For Report Q-2 '!$A$2:$T$3476,20,0),"-")</f>
        <v>6.9899999999999997E-3</v>
      </c>
      <c r="U2659" s="55">
        <f>IFERROR(VLOOKUP(A2659,'[1]For Report Q-2 '!$A$2:$U$3476,21,0),"-")</f>
        <v>0</v>
      </c>
      <c r="V2659" s="2" t="str">
        <f>IFERROR(VLOOKUP(A2659,'[1]For Report Q-2 '!$A$2:$V$3476,22,0),"-")</f>
        <v>-</v>
      </c>
      <c r="W2659" s="1">
        <f>IFERROR(VLOOKUP(A2659,'[1]For Report Q-2 '!$A$2:$W$3476,23,0),"-")</f>
        <v>0</v>
      </c>
      <c r="X2659" s="1"/>
      <c r="Y2659" s="1"/>
      <c r="Z2659" s="2" t="str">
        <f>IFERROR(VLOOKUP(A2659,'[1]For Report Q-2 '!$A$2:$Z$3476,26,0),"-")</f>
        <v>-</v>
      </c>
      <c r="AA2659" s="1" t="str">
        <f>IFERROR(VLOOKUP(A2659,'[1]For Report Q-2 '!$A$2:$AH$3476,27,0),"-")</f>
        <v>-</v>
      </c>
      <c r="AB2659" s="1" t="str">
        <f>IFERROR(VLOOKUP(A2659,'[1]For Report Q-2 '!$A$2:$AH$3476,28,0),"-")</f>
        <v>-</v>
      </c>
      <c r="AC2659" s="2" t="str">
        <f>IFERROR(VLOOKUP(A2659,'[1]For Report Q-2 '!$A$2:$AH$3476,29,0),"-")</f>
        <v>-</v>
      </c>
      <c r="AD2659" s="2" t="str">
        <f>IFERROR(VLOOKUP(A2659,'[1]For Report Q-2 '!$A$2:$AH$3476,30,0),"-")</f>
        <v>-</v>
      </c>
      <c r="AE2659" s="1" t="str">
        <f>IFERROR(VLOOKUP(A2659,'[1]For Report Q-2 '!$A$2:$AH$3476,31,0),"-")</f>
        <v>-</v>
      </c>
      <c r="AF2659" s="1" t="str">
        <f>IFERROR(VLOOKUP(A2659,'[1]For Report Q-2 '!$A$2:$AH$3476,32,0),"-")</f>
        <v>-</v>
      </c>
      <c r="AG2659" s="2" t="str">
        <f>IFERROR(VLOOKUP(A2659,'[1]For Report Q-2 '!$A$2:$AH$3476,33,0),"-")</f>
        <v>-</v>
      </c>
      <c r="AH2659" s="1" t="str">
        <f t="shared" si="41"/>
        <v>--</v>
      </c>
      <c r="AI2659" t="e">
        <v>#N/A</v>
      </c>
      <c r="AJ2659" t="e">
        <v>#N/A</v>
      </c>
      <c r="AK2659" t="e">
        <v>#N/A</v>
      </c>
    </row>
    <row r="2660" spans="1:37" x14ac:dyDescent="0.25">
      <c r="A2660" s="15">
        <v>9114120</v>
      </c>
      <c r="B2660" s="15" t="s">
        <v>739</v>
      </c>
      <c r="C2660" s="16">
        <v>45096</v>
      </c>
      <c r="D2660" s="15" t="s">
        <v>56</v>
      </c>
      <c r="E2660" s="1" t="s">
        <v>471</v>
      </c>
      <c r="F2660" s="15" t="s">
        <v>46</v>
      </c>
      <c r="G2660" s="1" t="s">
        <v>56</v>
      </c>
      <c r="H2660" s="17">
        <v>699</v>
      </c>
      <c r="I2660" s="18">
        <v>6.9899999999999997E-3</v>
      </c>
      <c r="J2660" s="1">
        <v>9078413</v>
      </c>
      <c r="K2660" s="1" t="s">
        <v>739</v>
      </c>
      <c r="L2660" s="19">
        <v>10290177.759199969</v>
      </c>
      <c r="M2660" s="1" t="s">
        <v>67</v>
      </c>
      <c r="N2660" s="1" t="s">
        <v>471</v>
      </c>
      <c r="O2660" s="1" t="s">
        <v>59</v>
      </c>
      <c r="P2660" s="20">
        <v>9078413</v>
      </c>
      <c r="Q2660" s="1" t="s">
        <v>340</v>
      </c>
      <c r="R2660" s="1" t="s">
        <v>89</v>
      </c>
      <c r="S2660" s="1" t="s">
        <v>80</v>
      </c>
      <c r="T2660" s="18">
        <f>IFERROR(VLOOKUP(A2660,'[1]For Report Q-2 '!$A$2:$T$3476,20,0),"-")</f>
        <v>6.9899999999999997E-3</v>
      </c>
      <c r="U2660" s="55">
        <f>IFERROR(VLOOKUP(A2660,'[1]For Report Q-2 '!$A$2:$U$3476,21,0),"-")</f>
        <v>0</v>
      </c>
      <c r="V2660" s="2" t="str">
        <f>IFERROR(VLOOKUP(A2660,'[1]For Report Q-2 '!$A$2:$V$3476,22,0),"-")</f>
        <v>-</v>
      </c>
      <c r="W2660" s="1">
        <f>IFERROR(VLOOKUP(A2660,'[1]For Report Q-2 '!$A$2:$W$3476,23,0),"-")</f>
        <v>0</v>
      </c>
      <c r="X2660" s="1"/>
      <c r="Y2660" s="1"/>
      <c r="Z2660" s="2" t="str">
        <f>IFERROR(VLOOKUP(A2660,'[1]For Report Q-2 '!$A$2:$Z$3476,26,0),"-")</f>
        <v>-</v>
      </c>
      <c r="AA2660" s="1" t="str">
        <f>IFERROR(VLOOKUP(A2660,'[1]For Report Q-2 '!$A$2:$AH$3476,27,0),"-")</f>
        <v>-</v>
      </c>
      <c r="AB2660" s="1" t="str">
        <f>IFERROR(VLOOKUP(A2660,'[1]For Report Q-2 '!$A$2:$AH$3476,28,0),"-")</f>
        <v>-</v>
      </c>
      <c r="AC2660" s="2" t="str">
        <f>IFERROR(VLOOKUP(A2660,'[1]For Report Q-2 '!$A$2:$AH$3476,29,0),"-")</f>
        <v>-</v>
      </c>
      <c r="AD2660" s="2" t="str">
        <f>IFERROR(VLOOKUP(A2660,'[1]For Report Q-2 '!$A$2:$AH$3476,30,0),"-")</f>
        <v>-</v>
      </c>
      <c r="AE2660" s="1" t="str">
        <f>IFERROR(VLOOKUP(A2660,'[1]For Report Q-2 '!$A$2:$AH$3476,31,0),"-")</f>
        <v>-</v>
      </c>
      <c r="AF2660" s="1" t="str">
        <f>IFERROR(VLOOKUP(A2660,'[1]For Report Q-2 '!$A$2:$AH$3476,32,0),"-")</f>
        <v>-</v>
      </c>
      <c r="AG2660" s="2" t="str">
        <f>IFERROR(VLOOKUP(A2660,'[1]For Report Q-2 '!$A$2:$AH$3476,33,0),"-")</f>
        <v>-</v>
      </c>
      <c r="AH2660" s="1" t="str">
        <f t="shared" si="41"/>
        <v>--</v>
      </c>
      <c r="AI2660" t="e">
        <v>#N/A</v>
      </c>
      <c r="AJ2660" t="e">
        <v>#N/A</v>
      </c>
      <c r="AK2660" t="e">
        <v>#N/A</v>
      </c>
    </row>
    <row r="2661" spans="1:37" x14ac:dyDescent="0.25">
      <c r="A2661" s="15">
        <v>9114121</v>
      </c>
      <c r="B2661" s="15" t="s">
        <v>739</v>
      </c>
      <c r="C2661" s="16">
        <v>45096</v>
      </c>
      <c r="D2661" s="15" t="s">
        <v>56</v>
      </c>
      <c r="E2661" s="1" t="s">
        <v>471</v>
      </c>
      <c r="F2661" s="15" t="s">
        <v>46</v>
      </c>
      <c r="G2661" s="1" t="s">
        <v>56</v>
      </c>
      <c r="H2661" s="17">
        <v>699</v>
      </c>
      <c r="I2661" s="18">
        <v>6.9899999999999997E-3</v>
      </c>
      <c r="J2661" s="1">
        <v>9078413</v>
      </c>
      <c r="K2661" s="1" t="s">
        <v>739</v>
      </c>
      <c r="L2661" s="19">
        <v>10290177.759199969</v>
      </c>
      <c r="M2661" s="1" t="s">
        <v>67</v>
      </c>
      <c r="N2661" s="1" t="s">
        <v>471</v>
      </c>
      <c r="O2661" s="1" t="s">
        <v>59</v>
      </c>
      <c r="P2661" s="20">
        <v>9078413</v>
      </c>
      <c r="Q2661" s="1" t="s">
        <v>340</v>
      </c>
      <c r="R2661" s="1" t="s">
        <v>89</v>
      </c>
      <c r="S2661" s="1" t="s">
        <v>80</v>
      </c>
      <c r="T2661" s="18">
        <f>IFERROR(VLOOKUP(A2661,'[1]For Report Q-2 '!$A$2:$T$3476,20,0),"-")</f>
        <v>6.9899999999999997E-3</v>
      </c>
      <c r="U2661" s="55">
        <f>IFERROR(VLOOKUP(A2661,'[1]For Report Q-2 '!$A$2:$U$3476,21,0),"-")</f>
        <v>0</v>
      </c>
      <c r="V2661" s="2" t="str">
        <f>IFERROR(VLOOKUP(A2661,'[1]For Report Q-2 '!$A$2:$V$3476,22,0),"-")</f>
        <v>-</v>
      </c>
      <c r="W2661" s="1">
        <f>IFERROR(VLOOKUP(A2661,'[1]For Report Q-2 '!$A$2:$W$3476,23,0),"-")</f>
        <v>0</v>
      </c>
      <c r="X2661" s="1"/>
      <c r="Y2661" s="1"/>
      <c r="Z2661" s="2" t="str">
        <f>IFERROR(VLOOKUP(A2661,'[1]For Report Q-2 '!$A$2:$Z$3476,26,0),"-")</f>
        <v>-</v>
      </c>
      <c r="AA2661" s="1" t="str">
        <f>IFERROR(VLOOKUP(A2661,'[1]For Report Q-2 '!$A$2:$AH$3476,27,0),"-")</f>
        <v>-</v>
      </c>
      <c r="AB2661" s="1" t="str">
        <f>IFERROR(VLOOKUP(A2661,'[1]For Report Q-2 '!$A$2:$AH$3476,28,0),"-")</f>
        <v>-</v>
      </c>
      <c r="AC2661" s="2" t="str">
        <f>IFERROR(VLOOKUP(A2661,'[1]For Report Q-2 '!$A$2:$AH$3476,29,0),"-")</f>
        <v>-</v>
      </c>
      <c r="AD2661" s="2" t="str">
        <f>IFERROR(VLOOKUP(A2661,'[1]For Report Q-2 '!$A$2:$AH$3476,30,0),"-")</f>
        <v>-</v>
      </c>
      <c r="AE2661" s="1" t="str">
        <f>IFERROR(VLOOKUP(A2661,'[1]For Report Q-2 '!$A$2:$AH$3476,31,0),"-")</f>
        <v>-</v>
      </c>
      <c r="AF2661" s="1" t="str">
        <f>IFERROR(VLOOKUP(A2661,'[1]For Report Q-2 '!$A$2:$AH$3476,32,0),"-")</f>
        <v>-</v>
      </c>
      <c r="AG2661" s="2" t="str">
        <f>IFERROR(VLOOKUP(A2661,'[1]For Report Q-2 '!$A$2:$AH$3476,33,0),"-")</f>
        <v>-</v>
      </c>
      <c r="AH2661" s="1" t="str">
        <f t="shared" si="41"/>
        <v>--</v>
      </c>
      <c r="AI2661" t="e">
        <v>#N/A</v>
      </c>
      <c r="AJ2661" t="e">
        <v>#N/A</v>
      </c>
      <c r="AK2661" t="e">
        <v>#N/A</v>
      </c>
    </row>
    <row r="2662" spans="1:37" x14ac:dyDescent="0.25">
      <c r="A2662" s="15">
        <v>9114122</v>
      </c>
      <c r="B2662" s="15" t="s">
        <v>739</v>
      </c>
      <c r="C2662" s="16">
        <v>45096</v>
      </c>
      <c r="D2662" s="15" t="s">
        <v>56</v>
      </c>
      <c r="E2662" s="1" t="s">
        <v>471</v>
      </c>
      <c r="F2662" s="15" t="s">
        <v>46</v>
      </c>
      <c r="G2662" s="1" t="s">
        <v>56</v>
      </c>
      <c r="H2662" s="17">
        <v>699</v>
      </c>
      <c r="I2662" s="18">
        <v>6.9899999999999997E-3</v>
      </c>
      <c r="J2662" s="1">
        <v>9078413</v>
      </c>
      <c r="K2662" s="1" t="s">
        <v>739</v>
      </c>
      <c r="L2662" s="19">
        <v>10290177.759199969</v>
      </c>
      <c r="M2662" s="1" t="s">
        <v>67</v>
      </c>
      <c r="N2662" s="1" t="s">
        <v>471</v>
      </c>
      <c r="O2662" s="1" t="s">
        <v>59</v>
      </c>
      <c r="P2662" s="20">
        <v>9078413</v>
      </c>
      <c r="Q2662" s="1" t="s">
        <v>340</v>
      </c>
      <c r="R2662" s="1" t="s">
        <v>89</v>
      </c>
      <c r="S2662" s="1" t="s">
        <v>80</v>
      </c>
      <c r="T2662" s="18">
        <f>IFERROR(VLOOKUP(A2662,'[1]For Report Q-2 '!$A$2:$T$3476,20,0),"-")</f>
        <v>6.9899999999999997E-3</v>
      </c>
      <c r="U2662" s="55">
        <f>IFERROR(VLOOKUP(A2662,'[1]For Report Q-2 '!$A$2:$U$3476,21,0),"-")</f>
        <v>0</v>
      </c>
      <c r="V2662" s="2" t="str">
        <f>IFERROR(VLOOKUP(A2662,'[1]For Report Q-2 '!$A$2:$V$3476,22,0),"-")</f>
        <v>-</v>
      </c>
      <c r="W2662" s="1">
        <f>IFERROR(VLOOKUP(A2662,'[1]For Report Q-2 '!$A$2:$W$3476,23,0),"-")</f>
        <v>0</v>
      </c>
      <c r="X2662" s="1"/>
      <c r="Y2662" s="1"/>
      <c r="Z2662" s="2" t="str">
        <f>IFERROR(VLOOKUP(A2662,'[1]For Report Q-2 '!$A$2:$Z$3476,26,0),"-")</f>
        <v>-</v>
      </c>
      <c r="AA2662" s="1" t="str">
        <f>IFERROR(VLOOKUP(A2662,'[1]For Report Q-2 '!$A$2:$AH$3476,27,0),"-")</f>
        <v>-</v>
      </c>
      <c r="AB2662" s="1" t="str">
        <f>IFERROR(VLOOKUP(A2662,'[1]For Report Q-2 '!$A$2:$AH$3476,28,0),"-")</f>
        <v>-</v>
      </c>
      <c r="AC2662" s="2" t="str">
        <f>IFERROR(VLOOKUP(A2662,'[1]For Report Q-2 '!$A$2:$AH$3476,29,0),"-")</f>
        <v>-</v>
      </c>
      <c r="AD2662" s="2" t="str">
        <f>IFERROR(VLOOKUP(A2662,'[1]For Report Q-2 '!$A$2:$AH$3476,30,0),"-")</f>
        <v>-</v>
      </c>
      <c r="AE2662" s="1" t="str">
        <f>IFERROR(VLOOKUP(A2662,'[1]For Report Q-2 '!$A$2:$AH$3476,31,0),"-")</f>
        <v>-</v>
      </c>
      <c r="AF2662" s="1" t="str">
        <f>IFERROR(VLOOKUP(A2662,'[1]For Report Q-2 '!$A$2:$AH$3476,32,0),"-")</f>
        <v>-</v>
      </c>
      <c r="AG2662" s="2" t="str">
        <f>IFERROR(VLOOKUP(A2662,'[1]For Report Q-2 '!$A$2:$AH$3476,33,0),"-")</f>
        <v>-</v>
      </c>
      <c r="AH2662" s="1" t="str">
        <f t="shared" si="41"/>
        <v>--</v>
      </c>
      <c r="AI2662" t="e">
        <v>#N/A</v>
      </c>
      <c r="AJ2662" t="e">
        <v>#N/A</v>
      </c>
      <c r="AK2662" t="e">
        <v>#N/A</v>
      </c>
    </row>
    <row r="2663" spans="1:37" x14ac:dyDescent="0.25">
      <c r="A2663" s="15">
        <v>9114123</v>
      </c>
      <c r="B2663" s="15" t="s">
        <v>739</v>
      </c>
      <c r="C2663" s="16">
        <v>45096</v>
      </c>
      <c r="D2663" s="15" t="s">
        <v>56</v>
      </c>
      <c r="E2663" s="1" t="s">
        <v>471</v>
      </c>
      <c r="F2663" s="15" t="s">
        <v>46</v>
      </c>
      <c r="G2663" s="1" t="s">
        <v>56</v>
      </c>
      <c r="H2663" s="17">
        <v>699</v>
      </c>
      <c r="I2663" s="18">
        <v>6.9899999999999997E-3</v>
      </c>
      <c r="J2663" s="1">
        <v>9078413</v>
      </c>
      <c r="K2663" s="1" t="s">
        <v>739</v>
      </c>
      <c r="L2663" s="19">
        <v>10290177.759199969</v>
      </c>
      <c r="M2663" s="1" t="s">
        <v>67</v>
      </c>
      <c r="N2663" s="1" t="s">
        <v>471</v>
      </c>
      <c r="O2663" s="1" t="s">
        <v>59</v>
      </c>
      <c r="P2663" s="20">
        <v>9078413</v>
      </c>
      <c r="Q2663" s="1" t="s">
        <v>340</v>
      </c>
      <c r="R2663" s="1" t="s">
        <v>89</v>
      </c>
      <c r="S2663" s="1" t="s">
        <v>80</v>
      </c>
      <c r="T2663" s="18">
        <f>IFERROR(VLOOKUP(A2663,'[1]For Report Q-2 '!$A$2:$T$3476,20,0),"-")</f>
        <v>6.9899999999999997E-3</v>
      </c>
      <c r="U2663" s="55">
        <f>IFERROR(VLOOKUP(A2663,'[1]For Report Q-2 '!$A$2:$U$3476,21,0),"-")</f>
        <v>0</v>
      </c>
      <c r="V2663" s="2" t="str">
        <f>IFERROR(VLOOKUP(A2663,'[1]For Report Q-2 '!$A$2:$V$3476,22,0),"-")</f>
        <v>-</v>
      </c>
      <c r="W2663" s="1">
        <f>IFERROR(VLOOKUP(A2663,'[1]For Report Q-2 '!$A$2:$W$3476,23,0),"-")</f>
        <v>0</v>
      </c>
      <c r="X2663" s="1"/>
      <c r="Y2663" s="1"/>
      <c r="Z2663" s="2" t="str">
        <f>IFERROR(VLOOKUP(A2663,'[1]For Report Q-2 '!$A$2:$Z$3476,26,0),"-")</f>
        <v>-</v>
      </c>
      <c r="AA2663" s="1" t="str">
        <f>IFERROR(VLOOKUP(A2663,'[1]For Report Q-2 '!$A$2:$AH$3476,27,0),"-")</f>
        <v>-</v>
      </c>
      <c r="AB2663" s="1" t="str">
        <f>IFERROR(VLOOKUP(A2663,'[1]For Report Q-2 '!$A$2:$AH$3476,28,0),"-")</f>
        <v>-</v>
      </c>
      <c r="AC2663" s="2" t="str">
        <f>IFERROR(VLOOKUP(A2663,'[1]For Report Q-2 '!$A$2:$AH$3476,29,0),"-")</f>
        <v>-</v>
      </c>
      <c r="AD2663" s="2" t="str">
        <f>IFERROR(VLOOKUP(A2663,'[1]For Report Q-2 '!$A$2:$AH$3476,30,0),"-")</f>
        <v>-</v>
      </c>
      <c r="AE2663" s="1" t="str">
        <f>IFERROR(VLOOKUP(A2663,'[1]For Report Q-2 '!$A$2:$AH$3476,31,0),"-")</f>
        <v>-</v>
      </c>
      <c r="AF2663" s="1" t="str">
        <f>IFERROR(VLOOKUP(A2663,'[1]For Report Q-2 '!$A$2:$AH$3476,32,0),"-")</f>
        <v>-</v>
      </c>
      <c r="AG2663" s="2" t="str">
        <f>IFERROR(VLOOKUP(A2663,'[1]For Report Q-2 '!$A$2:$AH$3476,33,0),"-")</f>
        <v>-</v>
      </c>
      <c r="AH2663" s="1" t="str">
        <f t="shared" si="41"/>
        <v>--</v>
      </c>
      <c r="AI2663" t="e">
        <v>#N/A</v>
      </c>
      <c r="AJ2663" t="e">
        <v>#N/A</v>
      </c>
      <c r="AK2663" t="e">
        <v>#N/A</v>
      </c>
    </row>
    <row r="2664" spans="1:37" x14ac:dyDescent="0.25">
      <c r="A2664" s="15">
        <v>9114124</v>
      </c>
      <c r="B2664" s="15" t="s">
        <v>739</v>
      </c>
      <c r="C2664" s="16">
        <v>45096</v>
      </c>
      <c r="D2664" s="15" t="s">
        <v>56</v>
      </c>
      <c r="E2664" s="1" t="s">
        <v>471</v>
      </c>
      <c r="F2664" s="15" t="s">
        <v>46</v>
      </c>
      <c r="G2664" s="1" t="s">
        <v>56</v>
      </c>
      <c r="H2664" s="17">
        <v>699</v>
      </c>
      <c r="I2664" s="18">
        <v>6.9899999999999997E-3</v>
      </c>
      <c r="J2664" s="1">
        <v>9078413</v>
      </c>
      <c r="K2664" s="1" t="s">
        <v>739</v>
      </c>
      <c r="L2664" s="19">
        <v>10290177.759199969</v>
      </c>
      <c r="M2664" s="1" t="s">
        <v>67</v>
      </c>
      <c r="N2664" s="1" t="s">
        <v>471</v>
      </c>
      <c r="O2664" s="1" t="s">
        <v>59</v>
      </c>
      <c r="P2664" s="20">
        <v>9078413</v>
      </c>
      <c r="Q2664" s="1" t="s">
        <v>340</v>
      </c>
      <c r="R2664" s="1" t="s">
        <v>89</v>
      </c>
      <c r="S2664" s="1" t="s">
        <v>80</v>
      </c>
      <c r="T2664" s="18">
        <f>IFERROR(VLOOKUP(A2664,'[1]For Report Q-2 '!$A$2:$T$3476,20,0),"-")</f>
        <v>6.9899999999999997E-3</v>
      </c>
      <c r="U2664" s="55">
        <f>IFERROR(VLOOKUP(A2664,'[1]For Report Q-2 '!$A$2:$U$3476,21,0),"-")</f>
        <v>0</v>
      </c>
      <c r="V2664" s="2" t="str">
        <f>IFERROR(VLOOKUP(A2664,'[1]For Report Q-2 '!$A$2:$V$3476,22,0),"-")</f>
        <v>-</v>
      </c>
      <c r="W2664" s="1">
        <f>IFERROR(VLOOKUP(A2664,'[1]For Report Q-2 '!$A$2:$W$3476,23,0),"-")</f>
        <v>0</v>
      </c>
      <c r="X2664" s="1"/>
      <c r="Y2664" s="1"/>
      <c r="Z2664" s="2" t="str">
        <f>IFERROR(VLOOKUP(A2664,'[1]For Report Q-2 '!$A$2:$Z$3476,26,0),"-")</f>
        <v>-</v>
      </c>
      <c r="AA2664" s="1" t="str">
        <f>IFERROR(VLOOKUP(A2664,'[1]For Report Q-2 '!$A$2:$AH$3476,27,0),"-")</f>
        <v>-</v>
      </c>
      <c r="AB2664" s="1" t="str">
        <f>IFERROR(VLOOKUP(A2664,'[1]For Report Q-2 '!$A$2:$AH$3476,28,0),"-")</f>
        <v>-</v>
      </c>
      <c r="AC2664" s="2" t="str">
        <f>IFERROR(VLOOKUP(A2664,'[1]For Report Q-2 '!$A$2:$AH$3476,29,0),"-")</f>
        <v>-</v>
      </c>
      <c r="AD2664" s="2" t="str">
        <f>IFERROR(VLOOKUP(A2664,'[1]For Report Q-2 '!$A$2:$AH$3476,30,0),"-")</f>
        <v>-</v>
      </c>
      <c r="AE2664" s="1" t="str">
        <f>IFERROR(VLOOKUP(A2664,'[1]For Report Q-2 '!$A$2:$AH$3476,31,0),"-")</f>
        <v>-</v>
      </c>
      <c r="AF2664" s="1" t="str">
        <f>IFERROR(VLOOKUP(A2664,'[1]For Report Q-2 '!$A$2:$AH$3476,32,0),"-")</f>
        <v>-</v>
      </c>
      <c r="AG2664" s="2" t="str">
        <f>IFERROR(VLOOKUP(A2664,'[1]For Report Q-2 '!$A$2:$AH$3476,33,0),"-")</f>
        <v>-</v>
      </c>
      <c r="AH2664" s="1" t="str">
        <f t="shared" si="41"/>
        <v>--</v>
      </c>
      <c r="AI2664" t="e">
        <v>#N/A</v>
      </c>
      <c r="AJ2664" t="e">
        <v>#N/A</v>
      </c>
      <c r="AK2664" t="e">
        <v>#N/A</v>
      </c>
    </row>
    <row r="2665" spans="1:37" x14ac:dyDescent="0.25">
      <c r="A2665" s="15">
        <v>9114125</v>
      </c>
      <c r="B2665" s="15" t="s">
        <v>739</v>
      </c>
      <c r="C2665" s="16">
        <v>45096</v>
      </c>
      <c r="D2665" s="15" t="s">
        <v>56</v>
      </c>
      <c r="E2665" s="1" t="s">
        <v>471</v>
      </c>
      <c r="F2665" s="15" t="s">
        <v>46</v>
      </c>
      <c r="G2665" s="1" t="s">
        <v>56</v>
      </c>
      <c r="H2665" s="17">
        <v>699</v>
      </c>
      <c r="I2665" s="18">
        <v>6.9899999999999997E-3</v>
      </c>
      <c r="J2665" s="1">
        <v>9078413</v>
      </c>
      <c r="K2665" s="1" t="s">
        <v>739</v>
      </c>
      <c r="L2665" s="19">
        <v>10290177.759199969</v>
      </c>
      <c r="M2665" s="1" t="s">
        <v>67</v>
      </c>
      <c r="N2665" s="1" t="s">
        <v>471</v>
      </c>
      <c r="O2665" s="1" t="s">
        <v>59</v>
      </c>
      <c r="P2665" s="20">
        <v>9078413</v>
      </c>
      <c r="Q2665" s="1" t="s">
        <v>340</v>
      </c>
      <c r="R2665" s="1" t="s">
        <v>89</v>
      </c>
      <c r="S2665" s="1" t="s">
        <v>80</v>
      </c>
      <c r="T2665" s="18">
        <f>IFERROR(VLOOKUP(A2665,'[1]For Report Q-2 '!$A$2:$T$3476,20,0),"-")</f>
        <v>6.9899999999999997E-3</v>
      </c>
      <c r="U2665" s="55">
        <f>IFERROR(VLOOKUP(A2665,'[1]For Report Q-2 '!$A$2:$U$3476,21,0),"-")</f>
        <v>0</v>
      </c>
      <c r="V2665" s="2" t="str">
        <f>IFERROR(VLOOKUP(A2665,'[1]For Report Q-2 '!$A$2:$V$3476,22,0),"-")</f>
        <v>-</v>
      </c>
      <c r="W2665" s="1">
        <f>IFERROR(VLOOKUP(A2665,'[1]For Report Q-2 '!$A$2:$W$3476,23,0),"-")</f>
        <v>0</v>
      </c>
      <c r="X2665" s="1"/>
      <c r="Y2665" s="1"/>
      <c r="Z2665" s="2" t="str">
        <f>IFERROR(VLOOKUP(A2665,'[1]For Report Q-2 '!$A$2:$Z$3476,26,0),"-")</f>
        <v>-</v>
      </c>
      <c r="AA2665" s="1" t="str">
        <f>IFERROR(VLOOKUP(A2665,'[1]For Report Q-2 '!$A$2:$AH$3476,27,0),"-")</f>
        <v>-</v>
      </c>
      <c r="AB2665" s="1" t="str">
        <f>IFERROR(VLOOKUP(A2665,'[1]For Report Q-2 '!$A$2:$AH$3476,28,0),"-")</f>
        <v>-</v>
      </c>
      <c r="AC2665" s="2" t="str">
        <f>IFERROR(VLOOKUP(A2665,'[1]For Report Q-2 '!$A$2:$AH$3476,29,0),"-")</f>
        <v>-</v>
      </c>
      <c r="AD2665" s="2" t="str">
        <f>IFERROR(VLOOKUP(A2665,'[1]For Report Q-2 '!$A$2:$AH$3476,30,0),"-")</f>
        <v>-</v>
      </c>
      <c r="AE2665" s="1" t="str">
        <f>IFERROR(VLOOKUP(A2665,'[1]For Report Q-2 '!$A$2:$AH$3476,31,0),"-")</f>
        <v>-</v>
      </c>
      <c r="AF2665" s="1" t="str">
        <f>IFERROR(VLOOKUP(A2665,'[1]For Report Q-2 '!$A$2:$AH$3476,32,0),"-")</f>
        <v>-</v>
      </c>
      <c r="AG2665" s="2" t="str">
        <f>IFERROR(VLOOKUP(A2665,'[1]For Report Q-2 '!$A$2:$AH$3476,33,0),"-")</f>
        <v>-</v>
      </c>
      <c r="AH2665" s="1" t="str">
        <f t="shared" si="41"/>
        <v>--</v>
      </c>
      <c r="AI2665" t="e">
        <v>#N/A</v>
      </c>
      <c r="AJ2665" t="e">
        <v>#N/A</v>
      </c>
      <c r="AK2665" t="e">
        <v>#N/A</v>
      </c>
    </row>
    <row r="2666" spans="1:37" x14ac:dyDescent="0.25">
      <c r="A2666" s="15">
        <v>9114126</v>
      </c>
      <c r="B2666" s="15" t="s">
        <v>739</v>
      </c>
      <c r="C2666" s="16">
        <v>45096</v>
      </c>
      <c r="D2666" s="15" t="s">
        <v>56</v>
      </c>
      <c r="E2666" s="1" t="s">
        <v>471</v>
      </c>
      <c r="F2666" s="15" t="s">
        <v>46</v>
      </c>
      <c r="G2666" s="1" t="s">
        <v>56</v>
      </c>
      <c r="H2666" s="17">
        <v>699</v>
      </c>
      <c r="I2666" s="18">
        <v>6.9899999999999997E-3</v>
      </c>
      <c r="J2666" s="1">
        <v>9078413</v>
      </c>
      <c r="K2666" s="1" t="s">
        <v>739</v>
      </c>
      <c r="L2666" s="19">
        <v>10290177.759199969</v>
      </c>
      <c r="M2666" s="1" t="s">
        <v>67</v>
      </c>
      <c r="N2666" s="1" t="s">
        <v>471</v>
      </c>
      <c r="O2666" s="1" t="s">
        <v>59</v>
      </c>
      <c r="P2666" s="20">
        <v>9078413</v>
      </c>
      <c r="Q2666" s="1" t="s">
        <v>340</v>
      </c>
      <c r="R2666" s="1" t="s">
        <v>89</v>
      </c>
      <c r="S2666" s="1" t="s">
        <v>80</v>
      </c>
      <c r="T2666" s="18">
        <f>IFERROR(VLOOKUP(A2666,'[1]For Report Q-2 '!$A$2:$T$3476,20,0),"-")</f>
        <v>6.9899999999999997E-3</v>
      </c>
      <c r="U2666" s="55">
        <f>IFERROR(VLOOKUP(A2666,'[1]For Report Q-2 '!$A$2:$U$3476,21,0),"-")</f>
        <v>0</v>
      </c>
      <c r="V2666" s="2" t="str">
        <f>IFERROR(VLOOKUP(A2666,'[1]For Report Q-2 '!$A$2:$V$3476,22,0),"-")</f>
        <v>-</v>
      </c>
      <c r="W2666" s="1">
        <f>IFERROR(VLOOKUP(A2666,'[1]For Report Q-2 '!$A$2:$W$3476,23,0),"-")</f>
        <v>0</v>
      </c>
      <c r="X2666" s="1"/>
      <c r="Y2666" s="1"/>
      <c r="Z2666" s="2" t="str">
        <f>IFERROR(VLOOKUP(A2666,'[1]For Report Q-2 '!$A$2:$Z$3476,26,0),"-")</f>
        <v>-</v>
      </c>
      <c r="AA2666" s="1" t="str">
        <f>IFERROR(VLOOKUP(A2666,'[1]For Report Q-2 '!$A$2:$AH$3476,27,0),"-")</f>
        <v>-</v>
      </c>
      <c r="AB2666" s="1" t="str">
        <f>IFERROR(VLOOKUP(A2666,'[1]For Report Q-2 '!$A$2:$AH$3476,28,0),"-")</f>
        <v>-</v>
      </c>
      <c r="AC2666" s="2" t="str">
        <f>IFERROR(VLOOKUP(A2666,'[1]For Report Q-2 '!$A$2:$AH$3476,29,0),"-")</f>
        <v>-</v>
      </c>
      <c r="AD2666" s="2" t="str">
        <f>IFERROR(VLOOKUP(A2666,'[1]For Report Q-2 '!$A$2:$AH$3476,30,0),"-")</f>
        <v>-</v>
      </c>
      <c r="AE2666" s="1" t="str">
        <f>IFERROR(VLOOKUP(A2666,'[1]For Report Q-2 '!$A$2:$AH$3476,31,0),"-")</f>
        <v>-</v>
      </c>
      <c r="AF2666" s="1" t="str">
        <f>IFERROR(VLOOKUP(A2666,'[1]For Report Q-2 '!$A$2:$AH$3476,32,0),"-")</f>
        <v>-</v>
      </c>
      <c r="AG2666" s="2" t="str">
        <f>IFERROR(VLOOKUP(A2666,'[1]For Report Q-2 '!$A$2:$AH$3476,33,0),"-")</f>
        <v>-</v>
      </c>
      <c r="AH2666" s="1" t="str">
        <f t="shared" si="41"/>
        <v>--</v>
      </c>
      <c r="AI2666" t="e">
        <v>#N/A</v>
      </c>
      <c r="AJ2666" t="e">
        <v>#N/A</v>
      </c>
      <c r="AK2666" t="e">
        <v>#N/A</v>
      </c>
    </row>
    <row r="2667" spans="1:37" x14ac:dyDescent="0.25">
      <c r="A2667" s="15">
        <v>9114127</v>
      </c>
      <c r="B2667" s="15" t="s">
        <v>739</v>
      </c>
      <c r="C2667" s="16">
        <v>45096</v>
      </c>
      <c r="D2667" s="15" t="s">
        <v>56</v>
      </c>
      <c r="E2667" s="1" t="s">
        <v>471</v>
      </c>
      <c r="F2667" s="15" t="s">
        <v>46</v>
      </c>
      <c r="G2667" s="1" t="s">
        <v>56</v>
      </c>
      <c r="H2667" s="17">
        <v>699</v>
      </c>
      <c r="I2667" s="18">
        <v>6.9899999999999997E-3</v>
      </c>
      <c r="J2667" s="1">
        <v>9078413</v>
      </c>
      <c r="K2667" s="1" t="s">
        <v>739</v>
      </c>
      <c r="L2667" s="19">
        <v>10290177.759199969</v>
      </c>
      <c r="M2667" s="1" t="s">
        <v>67</v>
      </c>
      <c r="N2667" s="1" t="s">
        <v>471</v>
      </c>
      <c r="O2667" s="1" t="s">
        <v>59</v>
      </c>
      <c r="P2667" s="20">
        <v>9078413</v>
      </c>
      <c r="Q2667" s="1" t="s">
        <v>340</v>
      </c>
      <c r="R2667" s="1" t="s">
        <v>89</v>
      </c>
      <c r="S2667" s="1" t="s">
        <v>80</v>
      </c>
      <c r="T2667" s="18">
        <f>IFERROR(VLOOKUP(A2667,'[1]For Report Q-2 '!$A$2:$T$3476,20,0),"-")</f>
        <v>6.9899999999999997E-3</v>
      </c>
      <c r="U2667" s="55">
        <f>IFERROR(VLOOKUP(A2667,'[1]For Report Q-2 '!$A$2:$U$3476,21,0),"-")</f>
        <v>0</v>
      </c>
      <c r="V2667" s="2" t="str">
        <f>IFERROR(VLOOKUP(A2667,'[1]For Report Q-2 '!$A$2:$V$3476,22,0),"-")</f>
        <v>-</v>
      </c>
      <c r="W2667" s="1">
        <f>IFERROR(VLOOKUP(A2667,'[1]For Report Q-2 '!$A$2:$W$3476,23,0),"-")</f>
        <v>0</v>
      </c>
      <c r="X2667" s="1"/>
      <c r="Y2667" s="1"/>
      <c r="Z2667" s="2" t="str">
        <f>IFERROR(VLOOKUP(A2667,'[1]For Report Q-2 '!$A$2:$Z$3476,26,0),"-")</f>
        <v>-</v>
      </c>
      <c r="AA2667" s="1" t="str">
        <f>IFERROR(VLOOKUP(A2667,'[1]For Report Q-2 '!$A$2:$AH$3476,27,0),"-")</f>
        <v>-</v>
      </c>
      <c r="AB2667" s="1" t="str">
        <f>IFERROR(VLOOKUP(A2667,'[1]For Report Q-2 '!$A$2:$AH$3476,28,0),"-")</f>
        <v>-</v>
      </c>
      <c r="AC2667" s="2" t="str">
        <f>IFERROR(VLOOKUP(A2667,'[1]For Report Q-2 '!$A$2:$AH$3476,29,0),"-")</f>
        <v>-</v>
      </c>
      <c r="AD2667" s="2" t="str">
        <f>IFERROR(VLOOKUP(A2667,'[1]For Report Q-2 '!$A$2:$AH$3476,30,0),"-")</f>
        <v>-</v>
      </c>
      <c r="AE2667" s="1" t="str">
        <f>IFERROR(VLOOKUP(A2667,'[1]For Report Q-2 '!$A$2:$AH$3476,31,0),"-")</f>
        <v>-</v>
      </c>
      <c r="AF2667" s="1" t="str">
        <f>IFERROR(VLOOKUP(A2667,'[1]For Report Q-2 '!$A$2:$AH$3476,32,0),"-")</f>
        <v>-</v>
      </c>
      <c r="AG2667" s="2" t="str">
        <f>IFERROR(VLOOKUP(A2667,'[1]For Report Q-2 '!$A$2:$AH$3476,33,0),"-")</f>
        <v>-</v>
      </c>
      <c r="AH2667" s="1" t="str">
        <f t="shared" si="41"/>
        <v>--</v>
      </c>
      <c r="AI2667" t="e">
        <v>#N/A</v>
      </c>
      <c r="AJ2667" t="e">
        <v>#N/A</v>
      </c>
      <c r="AK2667" t="e">
        <v>#N/A</v>
      </c>
    </row>
    <row r="2668" spans="1:37" x14ac:dyDescent="0.25">
      <c r="A2668" s="15">
        <v>9114128</v>
      </c>
      <c r="B2668" s="15" t="s">
        <v>739</v>
      </c>
      <c r="C2668" s="16">
        <v>45096</v>
      </c>
      <c r="D2668" s="15" t="s">
        <v>56</v>
      </c>
      <c r="E2668" s="1" t="s">
        <v>471</v>
      </c>
      <c r="F2668" s="15" t="s">
        <v>46</v>
      </c>
      <c r="G2668" s="1" t="s">
        <v>56</v>
      </c>
      <c r="H2668" s="17">
        <v>699</v>
      </c>
      <c r="I2668" s="18">
        <v>6.9899999999999997E-3</v>
      </c>
      <c r="J2668" s="1">
        <v>9078413</v>
      </c>
      <c r="K2668" s="1" t="s">
        <v>739</v>
      </c>
      <c r="L2668" s="19">
        <v>10290177.759199969</v>
      </c>
      <c r="M2668" s="1" t="s">
        <v>67</v>
      </c>
      <c r="N2668" s="1" t="s">
        <v>471</v>
      </c>
      <c r="O2668" s="1" t="s">
        <v>59</v>
      </c>
      <c r="P2668" s="20">
        <v>9078413</v>
      </c>
      <c r="Q2668" s="1" t="s">
        <v>340</v>
      </c>
      <c r="R2668" s="1" t="s">
        <v>89</v>
      </c>
      <c r="S2668" s="1" t="s">
        <v>80</v>
      </c>
      <c r="T2668" s="18">
        <f>IFERROR(VLOOKUP(A2668,'[1]For Report Q-2 '!$A$2:$T$3476,20,0),"-")</f>
        <v>6.9899999999999997E-3</v>
      </c>
      <c r="U2668" s="55">
        <f>IFERROR(VLOOKUP(A2668,'[1]For Report Q-2 '!$A$2:$U$3476,21,0),"-")</f>
        <v>0</v>
      </c>
      <c r="V2668" s="2" t="str">
        <f>IFERROR(VLOOKUP(A2668,'[1]For Report Q-2 '!$A$2:$V$3476,22,0),"-")</f>
        <v>-</v>
      </c>
      <c r="W2668" s="1">
        <f>IFERROR(VLOOKUP(A2668,'[1]For Report Q-2 '!$A$2:$W$3476,23,0),"-")</f>
        <v>0</v>
      </c>
      <c r="X2668" s="1"/>
      <c r="Y2668" s="1"/>
      <c r="Z2668" s="2" t="str">
        <f>IFERROR(VLOOKUP(A2668,'[1]For Report Q-2 '!$A$2:$Z$3476,26,0),"-")</f>
        <v>-</v>
      </c>
      <c r="AA2668" s="1" t="str">
        <f>IFERROR(VLOOKUP(A2668,'[1]For Report Q-2 '!$A$2:$AH$3476,27,0),"-")</f>
        <v>-</v>
      </c>
      <c r="AB2668" s="1" t="str">
        <f>IFERROR(VLOOKUP(A2668,'[1]For Report Q-2 '!$A$2:$AH$3476,28,0),"-")</f>
        <v>-</v>
      </c>
      <c r="AC2668" s="2" t="str">
        <f>IFERROR(VLOOKUP(A2668,'[1]For Report Q-2 '!$A$2:$AH$3476,29,0),"-")</f>
        <v>-</v>
      </c>
      <c r="AD2668" s="2" t="str">
        <f>IFERROR(VLOOKUP(A2668,'[1]For Report Q-2 '!$A$2:$AH$3476,30,0),"-")</f>
        <v>-</v>
      </c>
      <c r="AE2668" s="1" t="str">
        <f>IFERROR(VLOOKUP(A2668,'[1]For Report Q-2 '!$A$2:$AH$3476,31,0),"-")</f>
        <v>-</v>
      </c>
      <c r="AF2668" s="1" t="str">
        <f>IFERROR(VLOOKUP(A2668,'[1]For Report Q-2 '!$A$2:$AH$3476,32,0),"-")</f>
        <v>-</v>
      </c>
      <c r="AG2668" s="2" t="str">
        <f>IFERROR(VLOOKUP(A2668,'[1]For Report Q-2 '!$A$2:$AH$3476,33,0),"-")</f>
        <v>-</v>
      </c>
      <c r="AH2668" s="1" t="str">
        <f t="shared" si="41"/>
        <v>--</v>
      </c>
      <c r="AI2668" t="e">
        <v>#N/A</v>
      </c>
      <c r="AJ2668" t="e">
        <v>#N/A</v>
      </c>
      <c r="AK2668" t="e">
        <v>#N/A</v>
      </c>
    </row>
    <row r="2669" spans="1:37" x14ac:dyDescent="0.25">
      <c r="A2669" s="15">
        <v>9114129</v>
      </c>
      <c r="B2669" s="15" t="s">
        <v>739</v>
      </c>
      <c r="C2669" s="16">
        <v>45096</v>
      </c>
      <c r="D2669" s="15" t="s">
        <v>56</v>
      </c>
      <c r="E2669" s="1" t="s">
        <v>471</v>
      </c>
      <c r="F2669" s="15" t="s">
        <v>46</v>
      </c>
      <c r="G2669" s="1" t="s">
        <v>56</v>
      </c>
      <c r="H2669" s="17">
        <v>699</v>
      </c>
      <c r="I2669" s="18">
        <v>6.9899999999999997E-3</v>
      </c>
      <c r="J2669" s="1">
        <v>9078413</v>
      </c>
      <c r="K2669" s="1" t="s">
        <v>739</v>
      </c>
      <c r="L2669" s="19">
        <v>10290177.759199969</v>
      </c>
      <c r="M2669" s="1" t="s">
        <v>67</v>
      </c>
      <c r="N2669" s="1" t="s">
        <v>471</v>
      </c>
      <c r="O2669" s="1" t="s">
        <v>59</v>
      </c>
      <c r="P2669" s="20">
        <v>9078413</v>
      </c>
      <c r="Q2669" s="1" t="s">
        <v>340</v>
      </c>
      <c r="R2669" s="1" t="s">
        <v>89</v>
      </c>
      <c r="S2669" s="1" t="s">
        <v>80</v>
      </c>
      <c r="T2669" s="18">
        <f>IFERROR(VLOOKUP(A2669,'[1]For Report Q-2 '!$A$2:$T$3476,20,0),"-")</f>
        <v>6.9899999999999997E-3</v>
      </c>
      <c r="U2669" s="55">
        <f>IFERROR(VLOOKUP(A2669,'[1]For Report Q-2 '!$A$2:$U$3476,21,0),"-")</f>
        <v>0</v>
      </c>
      <c r="V2669" s="2" t="str">
        <f>IFERROR(VLOOKUP(A2669,'[1]For Report Q-2 '!$A$2:$V$3476,22,0),"-")</f>
        <v>-</v>
      </c>
      <c r="W2669" s="1">
        <f>IFERROR(VLOOKUP(A2669,'[1]For Report Q-2 '!$A$2:$W$3476,23,0),"-")</f>
        <v>0</v>
      </c>
      <c r="X2669" s="1"/>
      <c r="Y2669" s="1"/>
      <c r="Z2669" s="2" t="str">
        <f>IFERROR(VLOOKUP(A2669,'[1]For Report Q-2 '!$A$2:$Z$3476,26,0),"-")</f>
        <v>-</v>
      </c>
      <c r="AA2669" s="1" t="str">
        <f>IFERROR(VLOOKUP(A2669,'[1]For Report Q-2 '!$A$2:$AH$3476,27,0),"-")</f>
        <v>-</v>
      </c>
      <c r="AB2669" s="1" t="str">
        <f>IFERROR(VLOOKUP(A2669,'[1]For Report Q-2 '!$A$2:$AH$3476,28,0),"-")</f>
        <v>-</v>
      </c>
      <c r="AC2669" s="2" t="str">
        <f>IFERROR(VLOOKUP(A2669,'[1]For Report Q-2 '!$A$2:$AH$3476,29,0),"-")</f>
        <v>-</v>
      </c>
      <c r="AD2669" s="2" t="str">
        <f>IFERROR(VLOOKUP(A2669,'[1]For Report Q-2 '!$A$2:$AH$3476,30,0),"-")</f>
        <v>-</v>
      </c>
      <c r="AE2669" s="1" t="str">
        <f>IFERROR(VLOOKUP(A2669,'[1]For Report Q-2 '!$A$2:$AH$3476,31,0),"-")</f>
        <v>-</v>
      </c>
      <c r="AF2669" s="1" t="str">
        <f>IFERROR(VLOOKUP(A2669,'[1]For Report Q-2 '!$A$2:$AH$3476,32,0),"-")</f>
        <v>-</v>
      </c>
      <c r="AG2669" s="2" t="str">
        <f>IFERROR(VLOOKUP(A2669,'[1]For Report Q-2 '!$A$2:$AH$3476,33,0),"-")</f>
        <v>-</v>
      </c>
      <c r="AH2669" s="1" t="str">
        <f t="shared" si="41"/>
        <v>--</v>
      </c>
      <c r="AI2669" t="e">
        <v>#N/A</v>
      </c>
      <c r="AJ2669" t="e">
        <v>#N/A</v>
      </c>
      <c r="AK2669" t="e">
        <v>#N/A</v>
      </c>
    </row>
    <row r="2670" spans="1:37" x14ac:dyDescent="0.25">
      <c r="A2670" s="15">
        <v>9114130</v>
      </c>
      <c r="B2670" s="15" t="s">
        <v>739</v>
      </c>
      <c r="C2670" s="16">
        <v>45096</v>
      </c>
      <c r="D2670" s="15" t="s">
        <v>56</v>
      </c>
      <c r="E2670" s="1" t="s">
        <v>471</v>
      </c>
      <c r="F2670" s="15" t="s">
        <v>46</v>
      </c>
      <c r="G2670" s="1" t="s">
        <v>56</v>
      </c>
      <c r="H2670" s="17">
        <v>699</v>
      </c>
      <c r="I2670" s="18">
        <v>6.9899999999999997E-3</v>
      </c>
      <c r="J2670" s="1">
        <v>9078413</v>
      </c>
      <c r="K2670" s="1" t="s">
        <v>739</v>
      </c>
      <c r="L2670" s="19">
        <v>10290177.759199969</v>
      </c>
      <c r="M2670" s="1" t="s">
        <v>67</v>
      </c>
      <c r="N2670" s="1" t="s">
        <v>471</v>
      </c>
      <c r="O2670" s="1" t="s">
        <v>59</v>
      </c>
      <c r="P2670" s="20">
        <v>9078413</v>
      </c>
      <c r="Q2670" s="1" t="s">
        <v>340</v>
      </c>
      <c r="R2670" s="1" t="s">
        <v>89</v>
      </c>
      <c r="S2670" s="1" t="s">
        <v>80</v>
      </c>
      <c r="T2670" s="18">
        <f>IFERROR(VLOOKUP(A2670,'[1]For Report Q-2 '!$A$2:$T$3476,20,0),"-")</f>
        <v>6.9899999999999997E-3</v>
      </c>
      <c r="U2670" s="55">
        <f>IFERROR(VLOOKUP(A2670,'[1]For Report Q-2 '!$A$2:$U$3476,21,0),"-")</f>
        <v>0</v>
      </c>
      <c r="V2670" s="2" t="str">
        <f>IFERROR(VLOOKUP(A2670,'[1]For Report Q-2 '!$A$2:$V$3476,22,0),"-")</f>
        <v>-</v>
      </c>
      <c r="W2670" s="1">
        <f>IFERROR(VLOOKUP(A2670,'[1]For Report Q-2 '!$A$2:$W$3476,23,0),"-")</f>
        <v>0</v>
      </c>
      <c r="X2670" s="1"/>
      <c r="Y2670" s="1"/>
      <c r="Z2670" s="2" t="str">
        <f>IFERROR(VLOOKUP(A2670,'[1]For Report Q-2 '!$A$2:$Z$3476,26,0),"-")</f>
        <v>-</v>
      </c>
      <c r="AA2670" s="1" t="str">
        <f>IFERROR(VLOOKUP(A2670,'[1]For Report Q-2 '!$A$2:$AH$3476,27,0),"-")</f>
        <v>-</v>
      </c>
      <c r="AB2670" s="1" t="str">
        <f>IFERROR(VLOOKUP(A2670,'[1]For Report Q-2 '!$A$2:$AH$3476,28,0),"-")</f>
        <v>-</v>
      </c>
      <c r="AC2670" s="2" t="str">
        <f>IFERROR(VLOOKUP(A2670,'[1]For Report Q-2 '!$A$2:$AH$3476,29,0),"-")</f>
        <v>-</v>
      </c>
      <c r="AD2670" s="2" t="str">
        <f>IFERROR(VLOOKUP(A2670,'[1]For Report Q-2 '!$A$2:$AH$3476,30,0),"-")</f>
        <v>-</v>
      </c>
      <c r="AE2670" s="1" t="str">
        <f>IFERROR(VLOOKUP(A2670,'[1]For Report Q-2 '!$A$2:$AH$3476,31,0),"-")</f>
        <v>-</v>
      </c>
      <c r="AF2670" s="1" t="str">
        <f>IFERROR(VLOOKUP(A2670,'[1]For Report Q-2 '!$A$2:$AH$3476,32,0),"-")</f>
        <v>-</v>
      </c>
      <c r="AG2670" s="2" t="str">
        <f>IFERROR(VLOOKUP(A2670,'[1]For Report Q-2 '!$A$2:$AH$3476,33,0),"-")</f>
        <v>-</v>
      </c>
      <c r="AH2670" s="1" t="str">
        <f t="shared" si="41"/>
        <v>--</v>
      </c>
      <c r="AI2670" t="e">
        <v>#N/A</v>
      </c>
      <c r="AJ2670" t="e">
        <v>#N/A</v>
      </c>
      <c r="AK2670" t="e">
        <v>#N/A</v>
      </c>
    </row>
    <row r="2671" spans="1:37" x14ac:dyDescent="0.25">
      <c r="A2671" s="15">
        <v>9114131</v>
      </c>
      <c r="B2671" s="15" t="s">
        <v>739</v>
      </c>
      <c r="C2671" s="16">
        <v>45096</v>
      </c>
      <c r="D2671" s="15" t="s">
        <v>56</v>
      </c>
      <c r="E2671" s="1" t="s">
        <v>471</v>
      </c>
      <c r="F2671" s="15" t="s">
        <v>46</v>
      </c>
      <c r="G2671" s="1" t="s">
        <v>56</v>
      </c>
      <c r="H2671" s="17">
        <v>699</v>
      </c>
      <c r="I2671" s="18">
        <v>6.9899999999999997E-3</v>
      </c>
      <c r="J2671" s="1">
        <v>9078413</v>
      </c>
      <c r="K2671" s="1" t="s">
        <v>739</v>
      </c>
      <c r="L2671" s="19">
        <v>10290177.759199969</v>
      </c>
      <c r="M2671" s="1" t="s">
        <v>67</v>
      </c>
      <c r="N2671" s="1" t="s">
        <v>471</v>
      </c>
      <c r="O2671" s="1" t="s">
        <v>59</v>
      </c>
      <c r="P2671" s="20">
        <v>9078413</v>
      </c>
      <c r="Q2671" s="1" t="s">
        <v>340</v>
      </c>
      <c r="R2671" s="1" t="s">
        <v>89</v>
      </c>
      <c r="S2671" s="1" t="s">
        <v>80</v>
      </c>
      <c r="T2671" s="18">
        <f>IFERROR(VLOOKUP(A2671,'[1]For Report Q-2 '!$A$2:$T$3476,20,0),"-")</f>
        <v>6.9899999999999997E-3</v>
      </c>
      <c r="U2671" s="55">
        <f>IFERROR(VLOOKUP(A2671,'[1]For Report Q-2 '!$A$2:$U$3476,21,0),"-")</f>
        <v>0</v>
      </c>
      <c r="V2671" s="2" t="str">
        <f>IFERROR(VLOOKUP(A2671,'[1]For Report Q-2 '!$A$2:$V$3476,22,0),"-")</f>
        <v>-</v>
      </c>
      <c r="W2671" s="1">
        <f>IFERROR(VLOOKUP(A2671,'[1]For Report Q-2 '!$A$2:$W$3476,23,0),"-")</f>
        <v>0</v>
      </c>
      <c r="X2671" s="1"/>
      <c r="Y2671" s="1"/>
      <c r="Z2671" s="2" t="str">
        <f>IFERROR(VLOOKUP(A2671,'[1]For Report Q-2 '!$A$2:$Z$3476,26,0),"-")</f>
        <v>-</v>
      </c>
      <c r="AA2671" s="1" t="str">
        <f>IFERROR(VLOOKUP(A2671,'[1]For Report Q-2 '!$A$2:$AH$3476,27,0),"-")</f>
        <v>-</v>
      </c>
      <c r="AB2671" s="1" t="str">
        <f>IFERROR(VLOOKUP(A2671,'[1]For Report Q-2 '!$A$2:$AH$3476,28,0),"-")</f>
        <v>-</v>
      </c>
      <c r="AC2671" s="2" t="str">
        <f>IFERROR(VLOOKUP(A2671,'[1]For Report Q-2 '!$A$2:$AH$3476,29,0),"-")</f>
        <v>-</v>
      </c>
      <c r="AD2671" s="2" t="str">
        <f>IFERROR(VLOOKUP(A2671,'[1]For Report Q-2 '!$A$2:$AH$3476,30,0),"-")</f>
        <v>-</v>
      </c>
      <c r="AE2671" s="1" t="str">
        <f>IFERROR(VLOOKUP(A2671,'[1]For Report Q-2 '!$A$2:$AH$3476,31,0),"-")</f>
        <v>-</v>
      </c>
      <c r="AF2671" s="1" t="str">
        <f>IFERROR(VLOOKUP(A2671,'[1]For Report Q-2 '!$A$2:$AH$3476,32,0),"-")</f>
        <v>-</v>
      </c>
      <c r="AG2671" s="2" t="str">
        <f>IFERROR(VLOOKUP(A2671,'[1]For Report Q-2 '!$A$2:$AH$3476,33,0),"-")</f>
        <v>-</v>
      </c>
      <c r="AH2671" s="1" t="str">
        <f t="shared" si="41"/>
        <v>--</v>
      </c>
      <c r="AI2671" t="e">
        <v>#N/A</v>
      </c>
      <c r="AJ2671" t="e">
        <v>#N/A</v>
      </c>
      <c r="AK2671" t="e">
        <v>#N/A</v>
      </c>
    </row>
    <row r="2672" spans="1:37" x14ac:dyDescent="0.25">
      <c r="A2672" s="15">
        <v>9114132</v>
      </c>
      <c r="B2672" s="15" t="s">
        <v>739</v>
      </c>
      <c r="C2672" s="16">
        <v>45096</v>
      </c>
      <c r="D2672" s="15" t="s">
        <v>56</v>
      </c>
      <c r="E2672" s="1" t="s">
        <v>471</v>
      </c>
      <c r="F2672" s="15" t="s">
        <v>46</v>
      </c>
      <c r="G2672" s="1" t="s">
        <v>56</v>
      </c>
      <c r="H2672" s="17">
        <v>699</v>
      </c>
      <c r="I2672" s="18">
        <v>6.9899999999999997E-3</v>
      </c>
      <c r="J2672" s="1">
        <v>9078413</v>
      </c>
      <c r="K2672" s="1" t="s">
        <v>739</v>
      </c>
      <c r="L2672" s="19">
        <v>10290177.759199969</v>
      </c>
      <c r="M2672" s="1" t="s">
        <v>67</v>
      </c>
      <c r="N2672" s="1" t="s">
        <v>471</v>
      </c>
      <c r="O2672" s="1" t="s">
        <v>59</v>
      </c>
      <c r="P2672" s="20">
        <v>9078413</v>
      </c>
      <c r="Q2672" s="1" t="s">
        <v>340</v>
      </c>
      <c r="R2672" s="1" t="s">
        <v>89</v>
      </c>
      <c r="S2672" s="1" t="s">
        <v>80</v>
      </c>
      <c r="T2672" s="18">
        <f>IFERROR(VLOOKUP(A2672,'[1]For Report Q-2 '!$A$2:$T$3476,20,0),"-")</f>
        <v>6.9899999999999997E-3</v>
      </c>
      <c r="U2672" s="55">
        <f>IFERROR(VLOOKUP(A2672,'[1]For Report Q-2 '!$A$2:$U$3476,21,0),"-")</f>
        <v>0</v>
      </c>
      <c r="V2672" s="2" t="str">
        <f>IFERROR(VLOOKUP(A2672,'[1]For Report Q-2 '!$A$2:$V$3476,22,0),"-")</f>
        <v>-</v>
      </c>
      <c r="W2672" s="1">
        <f>IFERROR(VLOOKUP(A2672,'[1]For Report Q-2 '!$A$2:$W$3476,23,0),"-")</f>
        <v>0</v>
      </c>
      <c r="X2672" s="1"/>
      <c r="Y2672" s="1"/>
      <c r="Z2672" s="2" t="str">
        <f>IFERROR(VLOOKUP(A2672,'[1]For Report Q-2 '!$A$2:$Z$3476,26,0),"-")</f>
        <v>-</v>
      </c>
      <c r="AA2672" s="1" t="str">
        <f>IFERROR(VLOOKUP(A2672,'[1]For Report Q-2 '!$A$2:$AH$3476,27,0),"-")</f>
        <v>-</v>
      </c>
      <c r="AB2672" s="1" t="str">
        <f>IFERROR(VLOOKUP(A2672,'[1]For Report Q-2 '!$A$2:$AH$3476,28,0),"-")</f>
        <v>-</v>
      </c>
      <c r="AC2672" s="2" t="str">
        <f>IFERROR(VLOOKUP(A2672,'[1]For Report Q-2 '!$A$2:$AH$3476,29,0),"-")</f>
        <v>-</v>
      </c>
      <c r="AD2672" s="2" t="str">
        <f>IFERROR(VLOOKUP(A2672,'[1]For Report Q-2 '!$A$2:$AH$3476,30,0),"-")</f>
        <v>-</v>
      </c>
      <c r="AE2672" s="1" t="str">
        <f>IFERROR(VLOOKUP(A2672,'[1]For Report Q-2 '!$A$2:$AH$3476,31,0),"-")</f>
        <v>-</v>
      </c>
      <c r="AF2672" s="1" t="str">
        <f>IFERROR(VLOOKUP(A2672,'[1]For Report Q-2 '!$A$2:$AH$3476,32,0),"-")</f>
        <v>-</v>
      </c>
      <c r="AG2672" s="2" t="str">
        <f>IFERROR(VLOOKUP(A2672,'[1]For Report Q-2 '!$A$2:$AH$3476,33,0),"-")</f>
        <v>-</v>
      </c>
      <c r="AH2672" s="1" t="str">
        <f t="shared" si="41"/>
        <v>--</v>
      </c>
      <c r="AI2672" t="e">
        <v>#N/A</v>
      </c>
      <c r="AJ2672" t="e">
        <v>#N/A</v>
      </c>
      <c r="AK2672" t="e">
        <v>#N/A</v>
      </c>
    </row>
    <row r="2673" spans="1:37" x14ac:dyDescent="0.25">
      <c r="A2673" s="15">
        <v>9114133</v>
      </c>
      <c r="B2673" s="15" t="s">
        <v>739</v>
      </c>
      <c r="C2673" s="16">
        <v>45093</v>
      </c>
      <c r="D2673" s="15" t="s">
        <v>56</v>
      </c>
      <c r="E2673" s="1" t="s">
        <v>471</v>
      </c>
      <c r="F2673" s="15" t="s">
        <v>46</v>
      </c>
      <c r="G2673" s="1" t="s">
        <v>56</v>
      </c>
      <c r="H2673" s="17">
        <v>699</v>
      </c>
      <c r="I2673" s="18">
        <v>6.9899999999999997E-3</v>
      </c>
      <c r="J2673" s="1">
        <v>9078413</v>
      </c>
      <c r="K2673" s="1" t="s">
        <v>739</v>
      </c>
      <c r="L2673" s="19">
        <v>10290177.759199969</v>
      </c>
      <c r="M2673" s="1" t="s">
        <v>67</v>
      </c>
      <c r="N2673" s="1" t="s">
        <v>471</v>
      </c>
      <c r="O2673" s="1" t="s">
        <v>59</v>
      </c>
      <c r="P2673" s="20">
        <v>9078413</v>
      </c>
      <c r="Q2673" s="1" t="s">
        <v>340</v>
      </c>
      <c r="R2673" s="1" t="s">
        <v>89</v>
      </c>
      <c r="S2673" s="1" t="s">
        <v>80</v>
      </c>
      <c r="T2673" s="18">
        <f>IFERROR(VLOOKUP(A2673,'[1]For Report Q-2 '!$A$2:$T$3476,20,0),"-")</f>
        <v>6.9899999999999997E-3</v>
      </c>
      <c r="U2673" s="55">
        <f>IFERROR(VLOOKUP(A2673,'[1]For Report Q-2 '!$A$2:$U$3476,21,0),"-")</f>
        <v>0</v>
      </c>
      <c r="V2673" s="2" t="str">
        <f>IFERROR(VLOOKUP(A2673,'[1]For Report Q-2 '!$A$2:$V$3476,22,0),"-")</f>
        <v>-</v>
      </c>
      <c r="W2673" s="1">
        <f>IFERROR(VLOOKUP(A2673,'[1]For Report Q-2 '!$A$2:$W$3476,23,0),"-")</f>
        <v>0</v>
      </c>
      <c r="X2673" s="1"/>
      <c r="Y2673" s="1"/>
      <c r="Z2673" s="2" t="str">
        <f>IFERROR(VLOOKUP(A2673,'[1]For Report Q-2 '!$A$2:$Z$3476,26,0),"-")</f>
        <v>-</v>
      </c>
      <c r="AA2673" s="1" t="str">
        <f>IFERROR(VLOOKUP(A2673,'[1]For Report Q-2 '!$A$2:$AH$3476,27,0),"-")</f>
        <v>-</v>
      </c>
      <c r="AB2673" s="1" t="str">
        <f>IFERROR(VLOOKUP(A2673,'[1]For Report Q-2 '!$A$2:$AH$3476,28,0),"-")</f>
        <v>-</v>
      </c>
      <c r="AC2673" s="2" t="str">
        <f>IFERROR(VLOOKUP(A2673,'[1]For Report Q-2 '!$A$2:$AH$3476,29,0),"-")</f>
        <v>-</v>
      </c>
      <c r="AD2673" s="2" t="str">
        <f>IFERROR(VLOOKUP(A2673,'[1]For Report Q-2 '!$A$2:$AH$3476,30,0),"-")</f>
        <v>-</v>
      </c>
      <c r="AE2673" s="1" t="str">
        <f>IFERROR(VLOOKUP(A2673,'[1]For Report Q-2 '!$A$2:$AH$3476,31,0),"-")</f>
        <v>-</v>
      </c>
      <c r="AF2673" s="1" t="str">
        <f>IFERROR(VLOOKUP(A2673,'[1]For Report Q-2 '!$A$2:$AH$3476,32,0),"-")</f>
        <v>-</v>
      </c>
      <c r="AG2673" s="2" t="str">
        <f>IFERROR(VLOOKUP(A2673,'[1]For Report Q-2 '!$A$2:$AH$3476,33,0),"-")</f>
        <v>-</v>
      </c>
      <c r="AH2673" s="1" t="str">
        <f t="shared" si="41"/>
        <v>--</v>
      </c>
      <c r="AI2673" t="e">
        <v>#N/A</v>
      </c>
      <c r="AJ2673" t="e">
        <v>#N/A</v>
      </c>
      <c r="AK2673" t="e">
        <v>#N/A</v>
      </c>
    </row>
    <row r="2674" spans="1:37" x14ac:dyDescent="0.25">
      <c r="A2674" s="15">
        <v>9114248</v>
      </c>
      <c r="B2674" s="15" t="s">
        <v>739</v>
      </c>
      <c r="C2674" s="16">
        <v>45109</v>
      </c>
      <c r="D2674" s="15" t="s">
        <v>178</v>
      </c>
      <c r="E2674" s="1" t="s">
        <v>86</v>
      </c>
      <c r="F2674" s="15" t="s">
        <v>46</v>
      </c>
      <c r="G2674" s="1" t="s">
        <v>178</v>
      </c>
      <c r="H2674" s="17">
        <v>1118</v>
      </c>
      <c r="I2674" s="18">
        <v>1.1180000000000001E-2</v>
      </c>
      <c r="J2674" s="1">
        <v>9078413</v>
      </c>
      <c r="K2674" s="1" t="s">
        <v>739</v>
      </c>
      <c r="L2674" s="19">
        <v>10290177.759199969</v>
      </c>
      <c r="M2674" s="1" t="s">
        <v>67</v>
      </c>
      <c r="N2674" s="1" t="s">
        <v>86</v>
      </c>
      <c r="O2674" s="1" t="s">
        <v>180</v>
      </c>
      <c r="P2674" s="20">
        <v>9078413</v>
      </c>
      <c r="Q2674" s="1" t="s">
        <v>340</v>
      </c>
      <c r="R2674" s="1" t="s">
        <v>89</v>
      </c>
      <c r="S2674" s="1" t="s">
        <v>80</v>
      </c>
      <c r="T2674" s="18">
        <f>IFERROR(VLOOKUP(A2674,'[1]For Report Q-2 '!$A$2:$T$3476,20,0),"-")</f>
        <v>1.1180000000000001E-2</v>
      </c>
      <c r="U2674" s="55">
        <f>IFERROR(VLOOKUP(A2674,'[1]For Report Q-2 '!$A$2:$U$3476,21,0),"-")</f>
        <v>0</v>
      </c>
      <c r="V2674" s="2" t="str">
        <f>IFERROR(VLOOKUP(A2674,'[1]For Report Q-2 '!$A$2:$V$3476,22,0),"-")</f>
        <v>-</v>
      </c>
      <c r="W2674" s="1">
        <f>IFERROR(VLOOKUP(A2674,'[1]For Report Q-2 '!$A$2:$W$3476,23,0),"-")</f>
        <v>0</v>
      </c>
      <c r="X2674" s="1"/>
      <c r="Y2674" s="1"/>
      <c r="Z2674" s="2" t="str">
        <f>IFERROR(VLOOKUP(A2674,'[1]For Report Q-2 '!$A$2:$Z$3476,26,0),"-")</f>
        <v>-</v>
      </c>
      <c r="AA2674" s="1" t="str">
        <f>IFERROR(VLOOKUP(A2674,'[1]For Report Q-2 '!$A$2:$AH$3476,27,0),"-")</f>
        <v>-</v>
      </c>
      <c r="AB2674" s="1" t="str">
        <f>IFERROR(VLOOKUP(A2674,'[1]For Report Q-2 '!$A$2:$AH$3476,28,0),"-")</f>
        <v>-</v>
      </c>
      <c r="AC2674" s="2" t="str">
        <f>IFERROR(VLOOKUP(A2674,'[1]For Report Q-2 '!$A$2:$AH$3476,29,0),"-")</f>
        <v>-</v>
      </c>
      <c r="AD2674" s="2" t="str">
        <f>IFERROR(VLOOKUP(A2674,'[1]For Report Q-2 '!$A$2:$AH$3476,30,0),"-")</f>
        <v>-</v>
      </c>
      <c r="AE2674" s="1" t="str">
        <f>IFERROR(VLOOKUP(A2674,'[1]For Report Q-2 '!$A$2:$AH$3476,31,0),"-")</f>
        <v>-</v>
      </c>
      <c r="AF2674" s="1" t="str">
        <f>IFERROR(VLOOKUP(A2674,'[1]For Report Q-2 '!$A$2:$AH$3476,32,0),"-")</f>
        <v>-</v>
      </c>
      <c r="AG2674" s="2" t="str">
        <f>IFERROR(VLOOKUP(A2674,'[1]For Report Q-2 '!$A$2:$AH$3476,33,0),"-")</f>
        <v>-</v>
      </c>
      <c r="AH2674" s="1" t="str">
        <f t="shared" si="41"/>
        <v>--</v>
      </c>
      <c r="AI2674" t="e">
        <v>#N/A</v>
      </c>
      <c r="AJ2674" t="e">
        <v>#N/A</v>
      </c>
      <c r="AK2674" t="e">
        <v>#N/A</v>
      </c>
    </row>
    <row r="2675" spans="1:37" x14ac:dyDescent="0.25">
      <c r="A2675" s="15">
        <v>9114249</v>
      </c>
      <c r="B2675" s="15" t="s">
        <v>739</v>
      </c>
      <c r="C2675" s="16">
        <v>45109</v>
      </c>
      <c r="D2675" s="15" t="s">
        <v>178</v>
      </c>
      <c r="E2675" s="1" t="s">
        <v>86</v>
      </c>
      <c r="F2675" s="15" t="s">
        <v>46</v>
      </c>
      <c r="G2675" s="1" t="s">
        <v>178</v>
      </c>
      <c r="H2675" s="17">
        <v>1118</v>
      </c>
      <c r="I2675" s="18">
        <v>1.1180000000000001E-2</v>
      </c>
      <c r="J2675" s="1">
        <v>9078413</v>
      </c>
      <c r="K2675" s="1" t="s">
        <v>739</v>
      </c>
      <c r="L2675" s="19">
        <v>10290177.759199969</v>
      </c>
      <c r="M2675" s="1" t="s">
        <v>67</v>
      </c>
      <c r="N2675" s="1" t="s">
        <v>86</v>
      </c>
      <c r="O2675" s="1" t="s">
        <v>180</v>
      </c>
      <c r="P2675" s="20">
        <v>9078413</v>
      </c>
      <c r="Q2675" s="1" t="s">
        <v>340</v>
      </c>
      <c r="R2675" s="1" t="s">
        <v>89</v>
      </c>
      <c r="S2675" s="1" t="s">
        <v>80</v>
      </c>
      <c r="T2675" s="18">
        <f>IFERROR(VLOOKUP(A2675,'[1]For Report Q-2 '!$A$2:$T$3476,20,0),"-")</f>
        <v>1.1180000000000001E-2</v>
      </c>
      <c r="U2675" s="55">
        <f>IFERROR(VLOOKUP(A2675,'[1]For Report Q-2 '!$A$2:$U$3476,21,0),"-")</f>
        <v>0</v>
      </c>
      <c r="V2675" s="2" t="str">
        <f>IFERROR(VLOOKUP(A2675,'[1]For Report Q-2 '!$A$2:$V$3476,22,0),"-")</f>
        <v>-</v>
      </c>
      <c r="W2675" s="1">
        <f>IFERROR(VLOOKUP(A2675,'[1]For Report Q-2 '!$A$2:$W$3476,23,0),"-")</f>
        <v>0</v>
      </c>
      <c r="X2675" s="1"/>
      <c r="Y2675" s="1"/>
      <c r="Z2675" s="2" t="str">
        <f>IFERROR(VLOOKUP(A2675,'[1]For Report Q-2 '!$A$2:$Z$3476,26,0),"-")</f>
        <v>-</v>
      </c>
      <c r="AA2675" s="1" t="str">
        <f>IFERROR(VLOOKUP(A2675,'[1]For Report Q-2 '!$A$2:$AH$3476,27,0),"-")</f>
        <v>-</v>
      </c>
      <c r="AB2675" s="1" t="str">
        <f>IFERROR(VLOOKUP(A2675,'[1]For Report Q-2 '!$A$2:$AH$3476,28,0),"-")</f>
        <v>-</v>
      </c>
      <c r="AC2675" s="2" t="str">
        <f>IFERROR(VLOOKUP(A2675,'[1]For Report Q-2 '!$A$2:$AH$3476,29,0),"-")</f>
        <v>-</v>
      </c>
      <c r="AD2675" s="2" t="str">
        <f>IFERROR(VLOOKUP(A2675,'[1]For Report Q-2 '!$A$2:$AH$3476,30,0),"-")</f>
        <v>-</v>
      </c>
      <c r="AE2675" s="1" t="str">
        <f>IFERROR(VLOOKUP(A2675,'[1]For Report Q-2 '!$A$2:$AH$3476,31,0),"-")</f>
        <v>-</v>
      </c>
      <c r="AF2675" s="1" t="str">
        <f>IFERROR(VLOOKUP(A2675,'[1]For Report Q-2 '!$A$2:$AH$3476,32,0),"-")</f>
        <v>-</v>
      </c>
      <c r="AG2675" s="2" t="str">
        <f>IFERROR(VLOOKUP(A2675,'[1]For Report Q-2 '!$A$2:$AH$3476,33,0),"-")</f>
        <v>-</v>
      </c>
      <c r="AH2675" s="1" t="str">
        <f t="shared" si="41"/>
        <v>--</v>
      </c>
      <c r="AI2675" t="e">
        <v>#N/A</v>
      </c>
      <c r="AJ2675" t="e">
        <v>#N/A</v>
      </c>
      <c r="AK2675" t="e">
        <v>#N/A</v>
      </c>
    </row>
    <row r="2676" spans="1:37" x14ac:dyDescent="0.25">
      <c r="A2676" s="15">
        <v>9114250</v>
      </c>
      <c r="B2676" s="15" t="s">
        <v>739</v>
      </c>
      <c r="C2676" s="16">
        <v>45109</v>
      </c>
      <c r="D2676" s="15" t="s">
        <v>178</v>
      </c>
      <c r="E2676" s="1" t="s">
        <v>86</v>
      </c>
      <c r="F2676" s="15" t="s">
        <v>46</v>
      </c>
      <c r="G2676" s="1" t="s">
        <v>178</v>
      </c>
      <c r="H2676" s="17">
        <v>1118</v>
      </c>
      <c r="I2676" s="18">
        <v>1.1180000000000001E-2</v>
      </c>
      <c r="J2676" s="1">
        <v>9078413</v>
      </c>
      <c r="K2676" s="1" t="s">
        <v>739</v>
      </c>
      <c r="L2676" s="19">
        <v>10290177.759199969</v>
      </c>
      <c r="M2676" s="1" t="s">
        <v>67</v>
      </c>
      <c r="N2676" s="1" t="s">
        <v>86</v>
      </c>
      <c r="O2676" s="1" t="s">
        <v>180</v>
      </c>
      <c r="P2676" s="20">
        <v>9078413</v>
      </c>
      <c r="Q2676" s="1" t="s">
        <v>340</v>
      </c>
      <c r="R2676" s="1" t="s">
        <v>89</v>
      </c>
      <c r="S2676" s="1" t="s">
        <v>80</v>
      </c>
      <c r="T2676" s="18">
        <f>IFERROR(VLOOKUP(A2676,'[1]For Report Q-2 '!$A$2:$T$3476,20,0),"-")</f>
        <v>1.1180000000000001E-2</v>
      </c>
      <c r="U2676" s="55">
        <f>IFERROR(VLOOKUP(A2676,'[1]For Report Q-2 '!$A$2:$U$3476,21,0),"-")</f>
        <v>0</v>
      </c>
      <c r="V2676" s="2" t="str">
        <f>IFERROR(VLOOKUP(A2676,'[1]For Report Q-2 '!$A$2:$V$3476,22,0),"-")</f>
        <v>-</v>
      </c>
      <c r="W2676" s="1">
        <f>IFERROR(VLOOKUP(A2676,'[1]For Report Q-2 '!$A$2:$W$3476,23,0),"-")</f>
        <v>0</v>
      </c>
      <c r="X2676" s="1"/>
      <c r="Y2676" s="1"/>
      <c r="Z2676" s="2" t="str">
        <f>IFERROR(VLOOKUP(A2676,'[1]For Report Q-2 '!$A$2:$Z$3476,26,0),"-")</f>
        <v>-</v>
      </c>
      <c r="AA2676" s="1" t="str">
        <f>IFERROR(VLOOKUP(A2676,'[1]For Report Q-2 '!$A$2:$AH$3476,27,0),"-")</f>
        <v>-</v>
      </c>
      <c r="AB2676" s="1" t="str">
        <f>IFERROR(VLOOKUP(A2676,'[1]For Report Q-2 '!$A$2:$AH$3476,28,0),"-")</f>
        <v>-</v>
      </c>
      <c r="AC2676" s="2" t="str">
        <f>IFERROR(VLOOKUP(A2676,'[1]For Report Q-2 '!$A$2:$AH$3476,29,0),"-")</f>
        <v>-</v>
      </c>
      <c r="AD2676" s="2" t="str">
        <f>IFERROR(VLOOKUP(A2676,'[1]For Report Q-2 '!$A$2:$AH$3476,30,0),"-")</f>
        <v>-</v>
      </c>
      <c r="AE2676" s="1" t="str">
        <f>IFERROR(VLOOKUP(A2676,'[1]For Report Q-2 '!$A$2:$AH$3476,31,0),"-")</f>
        <v>-</v>
      </c>
      <c r="AF2676" s="1" t="str">
        <f>IFERROR(VLOOKUP(A2676,'[1]For Report Q-2 '!$A$2:$AH$3476,32,0),"-")</f>
        <v>-</v>
      </c>
      <c r="AG2676" s="2" t="str">
        <f>IFERROR(VLOOKUP(A2676,'[1]For Report Q-2 '!$A$2:$AH$3476,33,0),"-")</f>
        <v>-</v>
      </c>
      <c r="AH2676" s="1" t="str">
        <f t="shared" si="41"/>
        <v>--</v>
      </c>
      <c r="AI2676" t="e">
        <v>#N/A</v>
      </c>
      <c r="AJ2676" t="e">
        <v>#N/A</v>
      </c>
      <c r="AK2676" t="e">
        <v>#N/A</v>
      </c>
    </row>
    <row r="2677" spans="1:37" x14ac:dyDescent="0.25">
      <c r="A2677" s="15">
        <v>9114427</v>
      </c>
      <c r="B2677" s="15" t="s">
        <v>739</v>
      </c>
      <c r="C2677" s="16">
        <v>45107</v>
      </c>
      <c r="D2677" s="15" t="s">
        <v>28</v>
      </c>
      <c r="E2677" s="1" t="s">
        <v>86</v>
      </c>
      <c r="F2677" s="15" t="s">
        <v>46</v>
      </c>
      <c r="G2677" s="1" t="s">
        <v>28</v>
      </c>
      <c r="H2677" s="17">
        <v>10190</v>
      </c>
      <c r="I2677" s="18">
        <v>0.1019</v>
      </c>
      <c r="J2677" s="1">
        <v>9078413</v>
      </c>
      <c r="K2677" s="1" t="s">
        <v>739</v>
      </c>
      <c r="L2677" s="19">
        <v>10290177.759199969</v>
      </c>
      <c r="M2677" s="1" t="s">
        <v>67</v>
      </c>
      <c r="N2677" s="1" t="s">
        <v>86</v>
      </c>
      <c r="O2677" s="1" t="s">
        <v>32</v>
      </c>
      <c r="P2677" s="20">
        <v>9078413</v>
      </c>
      <c r="Q2677" s="1" t="s">
        <v>340</v>
      </c>
      <c r="R2677" s="1" t="s">
        <v>89</v>
      </c>
      <c r="S2677" s="1" t="s">
        <v>80</v>
      </c>
      <c r="T2677" s="18">
        <f>IFERROR(VLOOKUP(A2677,'[1]For Report Q-2 '!$A$2:$T$3476,20,0),"-")</f>
        <v>0.1019</v>
      </c>
      <c r="U2677" s="55">
        <f>IFERROR(VLOOKUP(A2677,'[1]For Report Q-2 '!$A$2:$U$3476,21,0),"-")</f>
        <v>0</v>
      </c>
      <c r="V2677" s="2" t="str">
        <f>IFERROR(VLOOKUP(A2677,'[1]For Report Q-2 '!$A$2:$V$3476,22,0),"-")</f>
        <v>-</v>
      </c>
      <c r="W2677" s="1">
        <f>IFERROR(VLOOKUP(A2677,'[1]For Report Q-2 '!$A$2:$W$3476,23,0),"-")</f>
        <v>0</v>
      </c>
      <c r="X2677" s="1"/>
      <c r="Y2677" s="1"/>
      <c r="Z2677" s="2" t="str">
        <f>IFERROR(VLOOKUP(A2677,'[1]For Report Q-2 '!$A$2:$Z$3476,26,0),"-")</f>
        <v>-</v>
      </c>
      <c r="AA2677" s="1" t="str">
        <f>IFERROR(VLOOKUP(A2677,'[1]For Report Q-2 '!$A$2:$AH$3476,27,0),"-")</f>
        <v>-</v>
      </c>
      <c r="AB2677" s="1" t="str">
        <f>IFERROR(VLOOKUP(A2677,'[1]For Report Q-2 '!$A$2:$AH$3476,28,0),"-")</f>
        <v>-</v>
      </c>
      <c r="AC2677" s="2" t="str">
        <f>IFERROR(VLOOKUP(A2677,'[1]For Report Q-2 '!$A$2:$AH$3476,29,0),"-")</f>
        <v>-</v>
      </c>
      <c r="AD2677" s="2" t="str">
        <f>IFERROR(VLOOKUP(A2677,'[1]For Report Q-2 '!$A$2:$AH$3476,30,0),"-")</f>
        <v>-</v>
      </c>
      <c r="AE2677" s="1" t="str">
        <f>IFERROR(VLOOKUP(A2677,'[1]For Report Q-2 '!$A$2:$AH$3476,31,0),"-")</f>
        <v>-</v>
      </c>
      <c r="AF2677" s="1" t="str">
        <f>IFERROR(VLOOKUP(A2677,'[1]For Report Q-2 '!$A$2:$AH$3476,32,0),"-")</f>
        <v>-</v>
      </c>
      <c r="AG2677" s="2" t="str">
        <f>IFERROR(VLOOKUP(A2677,'[1]For Report Q-2 '!$A$2:$AH$3476,33,0),"-")</f>
        <v>-</v>
      </c>
      <c r="AH2677" s="1" t="str">
        <f t="shared" si="41"/>
        <v>--</v>
      </c>
      <c r="AI2677" t="e">
        <v>#N/A</v>
      </c>
      <c r="AJ2677" t="e">
        <v>#N/A</v>
      </c>
      <c r="AK2677" t="e">
        <v>#N/A</v>
      </c>
    </row>
    <row r="2678" spans="1:37" x14ac:dyDescent="0.25">
      <c r="A2678" s="15">
        <v>9115619</v>
      </c>
      <c r="B2678" s="15" t="s">
        <v>739</v>
      </c>
      <c r="C2678" s="16">
        <v>45139</v>
      </c>
      <c r="D2678" s="15" t="s">
        <v>178</v>
      </c>
      <c r="E2678" s="1" t="s">
        <v>86</v>
      </c>
      <c r="F2678" s="15" t="s">
        <v>46</v>
      </c>
      <c r="G2678" s="1" t="s">
        <v>178</v>
      </c>
      <c r="H2678" s="17">
        <v>24325</v>
      </c>
      <c r="I2678" s="18">
        <v>0.24324999999999999</v>
      </c>
      <c r="J2678" s="1">
        <v>9078413</v>
      </c>
      <c r="K2678" s="1" t="s">
        <v>739</v>
      </c>
      <c r="L2678" s="19">
        <v>10290177.759199969</v>
      </c>
      <c r="M2678" s="1" t="s">
        <v>67</v>
      </c>
      <c r="N2678" s="1" t="s">
        <v>86</v>
      </c>
      <c r="O2678" s="1" t="s">
        <v>180</v>
      </c>
      <c r="P2678" s="20">
        <v>9078413</v>
      </c>
      <c r="Q2678" s="1" t="s">
        <v>340</v>
      </c>
      <c r="R2678" s="1" t="s">
        <v>89</v>
      </c>
      <c r="S2678" s="1" t="s">
        <v>80</v>
      </c>
      <c r="T2678" s="18">
        <f>IFERROR(VLOOKUP(A2678,'[1]For Report Q-2 '!$A$2:$T$3476,20,0),"-")</f>
        <v>0.23649999999999999</v>
      </c>
      <c r="U2678" s="55">
        <f>IFERROR(VLOOKUP(A2678,'[1]For Report Q-2 '!$A$2:$U$3476,21,0),"-")</f>
        <v>0</v>
      </c>
      <c r="V2678" s="2" t="str">
        <f>IFERROR(VLOOKUP(A2678,'[1]For Report Q-2 '!$A$2:$V$3476,22,0),"-")</f>
        <v>-</v>
      </c>
      <c r="W2678" s="1">
        <f>IFERROR(VLOOKUP(A2678,'[1]For Report Q-2 '!$A$2:$W$3476,23,0),"-")</f>
        <v>0</v>
      </c>
      <c r="X2678" s="1"/>
      <c r="Y2678" s="1"/>
      <c r="Z2678" s="2" t="str">
        <f>IFERROR(VLOOKUP(A2678,'[1]For Report Q-2 '!$A$2:$Z$3476,26,0),"-")</f>
        <v>-</v>
      </c>
      <c r="AA2678" s="1" t="str">
        <f>IFERROR(VLOOKUP(A2678,'[1]For Report Q-2 '!$A$2:$AH$3476,27,0),"-")</f>
        <v>-</v>
      </c>
      <c r="AB2678" s="1" t="str">
        <f>IFERROR(VLOOKUP(A2678,'[1]For Report Q-2 '!$A$2:$AH$3476,28,0),"-")</f>
        <v>-</v>
      </c>
      <c r="AC2678" s="2" t="str">
        <f>IFERROR(VLOOKUP(A2678,'[1]For Report Q-2 '!$A$2:$AH$3476,29,0),"-")</f>
        <v>-</v>
      </c>
      <c r="AD2678" s="2" t="str">
        <f>IFERROR(VLOOKUP(A2678,'[1]For Report Q-2 '!$A$2:$AH$3476,30,0),"-")</f>
        <v>-</v>
      </c>
      <c r="AE2678" s="1" t="str">
        <f>IFERROR(VLOOKUP(A2678,'[1]For Report Q-2 '!$A$2:$AH$3476,31,0),"-")</f>
        <v>-</v>
      </c>
      <c r="AF2678" s="1" t="str">
        <f>IFERROR(VLOOKUP(A2678,'[1]For Report Q-2 '!$A$2:$AH$3476,32,0),"-")</f>
        <v>-</v>
      </c>
      <c r="AG2678" s="2" t="str">
        <f>IFERROR(VLOOKUP(A2678,'[1]For Report Q-2 '!$A$2:$AH$3476,33,0),"-")</f>
        <v>-</v>
      </c>
      <c r="AH2678" s="1" t="str">
        <f t="shared" si="41"/>
        <v>--</v>
      </c>
      <c r="AI2678" t="e">
        <v>#N/A</v>
      </c>
      <c r="AJ2678" t="e">
        <v>#N/A</v>
      </c>
      <c r="AK2678" t="e">
        <v>#N/A</v>
      </c>
    </row>
    <row r="2679" spans="1:37" x14ac:dyDescent="0.25">
      <c r="A2679" s="15">
        <v>9115620</v>
      </c>
      <c r="B2679" s="15" t="s">
        <v>739</v>
      </c>
      <c r="C2679" s="16">
        <v>45139</v>
      </c>
      <c r="D2679" s="15" t="s">
        <v>178</v>
      </c>
      <c r="E2679" s="1" t="s">
        <v>86</v>
      </c>
      <c r="F2679" s="15" t="s">
        <v>46</v>
      </c>
      <c r="G2679" s="1" t="s">
        <v>178</v>
      </c>
      <c r="H2679" s="17">
        <v>18075</v>
      </c>
      <c r="I2679" s="18">
        <v>0.18074999999999999</v>
      </c>
      <c r="J2679" s="1">
        <v>9078413</v>
      </c>
      <c r="K2679" s="1" t="s">
        <v>739</v>
      </c>
      <c r="L2679" s="19">
        <v>10290177.759199969</v>
      </c>
      <c r="M2679" s="1" t="s">
        <v>67</v>
      </c>
      <c r="N2679" s="1" t="s">
        <v>86</v>
      </c>
      <c r="O2679" s="1" t="s">
        <v>180</v>
      </c>
      <c r="P2679" s="20">
        <v>9078413</v>
      </c>
      <c r="Q2679" s="1" t="s">
        <v>340</v>
      </c>
      <c r="R2679" s="1" t="s">
        <v>89</v>
      </c>
      <c r="S2679" s="1" t="s">
        <v>80</v>
      </c>
      <c r="T2679" s="18">
        <f>IFERROR(VLOOKUP(A2679,'[1]For Report Q-2 '!$A$2:$T$3476,20,0),"-")</f>
        <v>0.18525</v>
      </c>
      <c r="U2679" s="55">
        <f>IFERROR(VLOOKUP(A2679,'[1]For Report Q-2 '!$A$2:$U$3476,21,0),"-")</f>
        <v>0</v>
      </c>
      <c r="V2679" s="2" t="str">
        <f>IFERROR(VLOOKUP(A2679,'[1]For Report Q-2 '!$A$2:$V$3476,22,0),"-")</f>
        <v>-</v>
      </c>
      <c r="W2679" s="1">
        <f>IFERROR(VLOOKUP(A2679,'[1]For Report Q-2 '!$A$2:$W$3476,23,0),"-")</f>
        <v>0</v>
      </c>
      <c r="X2679" s="1"/>
      <c r="Y2679" s="1"/>
      <c r="Z2679" s="2" t="str">
        <f>IFERROR(VLOOKUP(A2679,'[1]For Report Q-2 '!$A$2:$Z$3476,26,0),"-")</f>
        <v>-</v>
      </c>
      <c r="AA2679" s="1" t="str">
        <f>IFERROR(VLOOKUP(A2679,'[1]For Report Q-2 '!$A$2:$AH$3476,27,0),"-")</f>
        <v>-</v>
      </c>
      <c r="AB2679" s="1" t="str">
        <f>IFERROR(VLOOKUP(A2679,'[1]For Report Q-2 '!$A$2:$AH$3476,28,0),"-")</f>
        <v>-</v>
      </c>
      <c r="AC2679" s="2" t="str">
        <f>IFERROR(VLOOKUP(A2679,'[1]For Report Q-2 '!$A$2:$AH$3476,29,0),"-")</f>
        <v>-</v>
      </c>
      <c r="AD2679" s="2" t="str">
        <f>IFERROR(VLOOKUP(A2679,'[1]For Report Q-2 '!$A$2:$AH$3476,30,0),"-")</f>
        <v>-</v>
      </c>
      <c r="AE2679" s="1" t="str">
        <f>IFERROR(VLOOKUP(A2679,'[1]For Report Q-2 '!$A$2:$AH$3476,31,0),"-")</f>
        <v>-</v>
      </c>
      <c r="AF2679" s="1" t="str">
        <f>IFERROR(VLOOKUP(A2679,'[1]For Report Q-2 '!$A$2:$AH$3476,32,0),"-")</f>
        <v>-</v>
      </c>
      <c r="AG2679" s="2" t="str">
        <f>IFERROR(VLOOKUP(A2679,'[1]For Report Q-2 '!$A$2:$AH$3476,33,0),"-")</f>
        <v>-</v>
      </c>
      <c r="AH2679" s="1" t="str">
        <f t="shared" si="41"/>
        <v>--</v>
      </c>
      <c r="AI2679" t="e">
        <v>#N/A</v>
      </c>
      <c r="AJ2679" t="e">
        <v>#N/A</v>
      </c>
      <c r="AK2679" t="e">
        <v>#N/A</v>
      </c>
    </row>
    <row r="2680" spans="1:37" x14ac:dyDescent="0.25">
      <c r="A2680" s="15">
        <v>9115621</v>
      </c>
      <c r="B2680" s="15" t="s">
        <v>739</v>
      </c>
      <c r="C2680" s="16">
        <v>45267</v>
      </c>
      <c r="D2680" s="15" t="s">
        <v>28</v>
      </c>
      <c r="E2680" s="1" t="s">
        <v>86</v>
      </c>
      <c r="F2680" s="15" t="s">
        <v>46</v>
      </c>
      <c r="G2680" s="1" t="s">
        <v>28</v>
      </c>
      <c r="H2680" s="17">
        <v>41330</v>
      </c>
      <c r="I2680" s="18">
        <v>0.4133</v>
      </c>
      <c r="J2680" s="1">
        <v>9078413</v>
      </c>
      <c r="K2680" s="1" t="s">
        <v>739</v>
      </c>
      <c r="L2680" s="19">
        <v>10290177.759199969</v>
      </c>
      <c r="M2680" s="1" t="s">
        <v>67</v>
      </c>
      <c r="N2680" s="1" t="s">
        <v>86</v>
      </c>
      <c r="O2680" s="1" t="s">
        <v>32</v>
      </c>
      <c r="P2680" s="20">
        <v>9078413</v>
      </c>
      <c r="Q2680" s="1" t="s">
        <v>340</v>
      </c>
      <c r="R2680" s="1" t="s">
        <v>89</v>
      </c>
      <c r="S2680" s="1" t="s">
        <v>80</v>
      </c>
      <c r="T2680" s="18">
        <f>IFERROR(VLOOKUP(A2680,'[1]For Report Q-2 '!$A$2:$T$3476,20,0),"-")</f>
        <v>0.44929999999999998</v>
      </c>
      <c r="U2680" s="55">
        <f>IFERROR(VLOOKUP(A2680,'[1]For Report Q-2 '!$A$2:$U$3476,21,0),"-")</f>
        <v>0</v>
      </c>
      <c r="V2680" s="2" t="str">
        <f>IFERROR(VLOOKUP(A2680,'[1]For Report Q-2 '!$A$2:$V$3476,22,0),"-")</f>
        <v>-</v>
      </c>
      <c r="W2680" s="1">
        <f>IFERROR(VLOOKUP(A2680,'[1]For Report Q-2 '!$A$2:$W$3476,23,0),"-")</f>
        <v>0</v>
      </c>
      <c r="X2680" s="1"/>
      <c r="Y2680" s="1"/>
      <c r="Z2680" s="2" t="str">
        <f>IFERROR(VLOOKUP(A2680,'[1]For Report Q-2 '!$A$2:$Z$3476,26,0),"-")</f>
        <v>-</v>
      </c>
      <c r="AA2680" s="1" t="str">
        <f>IFERROR(VLOOKUP(A2680,'[1]For Report Q-2 '!$A$2:$AH$3476,27,0),"-")</f>
        <v>-</v>
      </c>
      <c r="AB2680" s="1" t="str">
        <f>IFERROR(VLOOKUP(A2680,'[1]For Report Q-2 '!$A$2:$AH$3476,28,0),"-")</f>
        <v>-</v>
      </c>
      <c r="AC2680" s="2" t="str">
        <f>IFERROR(VLOOKUP(A2680,'[1]For Report Q-2 '!$A$2:$AH$3476,29,0),"-")</f>
        <v>-</v>
      </c>
      <c r="AD2680" s="2" t="str">
        <f>IFERROR(VLOOKUP(A2680,'[1]For Report Q-2 '!$A$2:$AH$3476,30,0),"-")</f>
        <v>-</v>
      </c>
      <c r="AE2680" s="1" t="str">
        <f>IFERROR(VLOOKUP(A2680,'[1]For Report Q-2 '!$A$2:$AH$3476,31,0),"-")</f>
        <v>-</v>
      </c>
      <c r="AF2680" s="1" t="str">
        <f>IFERROR(VLOOKUP(A2680,'[1]For Report Q-2 '!$A$2:$AH$3476,32,0),"-")</f>
        <v>-</v>
      </c>
      <c r="AG2680" s="2" t="str">
        <f>IFERROR(VLOOKUP(A2680,'[1]For Report Q-2 '!$A$2:$AH$3476,33,0),"-")</f>
        <v>-</v>
      </c>
      <c r="AH2680" s="1" t="str">
        <f t="shared" si="41"/>
        <v>--</v>
      </c>
      <c r="AI2680" t="e">
        <v>#N/A</v>
      </c>
      <c r="AJ2680" t="e">
        <v>#N/A</v>
      </c>
      <c r="AK2680" t="e">
        <v>#N/A</v>
      </c>
    </row>
    <row r="2681" spans="1:37" x14ac:dyDescent="0.25">
      <c r="A2681" s="15">
        <v>9120078</v>
      </c>
      <c r="B2681" s="15" t="s">
        <v>739</v>
      </c>
      <c r="C2681" s="16">
        <v>45306</v>
      </c>
      <c r="D2681" s="15" t="s">
        <v>178</v>
      </c>
      <c r="E2681" s="1" t="s">
        <v>86</v>
      </c>
      <c r="F2681" s="15" t="s">
        <v>46</v>
      </c>
      <c r="G2681" s="1" t="s">
        <v>178</v>
      </c>
      <c r="H2681" s="17">
        <v>40690</v>
      </c>
      <c r="I2681" s="18">
        <v>0.40689999999999998</v>
      </c>
      <c r="J2681" s="1">
        <v>9078413</v>
      </c>
      <c r="K2681" s="1" t="s">
        <v>739</v>
      </c>
      <c r="L2681" s="19">
        <v>10290177.759199969</v>
      </c>
      <c r="M2681" s="1" t="s">
        <v>67</v>
      </c>
      <c r="N2681" s="1" t="s">
        <v>86</v>
      </c>
      <c r="O2681" s="1" t="s">
        <v>180</v>
      </c>
      <c r="P2681" s="20">
        <v>9078413</v>
      </c>
      <c r="Q2681" s="1" t="s">
        <v>340</v>
      </c>
      <c r="R2681" s="1" t="s">
        <v>89</v>
      </c>
      <c r="S2681" s="1" t="s">
        <v>80</v>
      </c>
      <c r="T2681" s="18">
        <f>IFERROR(VLOOKUP(A2681,'[1]For Report Q-2 '!$A$2:$T$3476,20,0),"-")</f>
        <v>0.40689999999999998</v>
      </c>
      <c r="U2681" s="55">
        <f>IFERROR(VLOOKUP(A2681,'[1]For Report Q-2 '!$A$2:$U$3476,21,0),"-")</f>
        <v>0</v>
      </c>
      <c r="V2681" s="2" t="str">
        <f>IFERROR(VLOOKUP(A2681,'[1]For Report Q-2 '!$A$2:$V$3476,22,0),"-")</f>
        <v>-</v>
      </c>
      <c r="W2681" s="1">
        <f>IFERROR(VLOOKUP(A2681,'[1]For Report Q-2 '!$A$2:$W$3476,23,0),"-")</f>
        <v>0</v>
      </c>
      <c r="X2681" s="1"/>
      <c r="Y2681" s="1"/>
      <c r="Z2681" s="2" t="str">
        <f>IFERROR(VLOOKUP(A2681,'[1]For Report Q-2 '!$A$2:$Z$3476,26,0),"-")</f>
        <v>-</v>
      </c>
      <c r="AA2681" s="1" t="str">
        <f>IFERROR(VLOOKUP(A2681,'[1]For Report Q-2 '!$A$2:$AH$3476,27,0),"-")</f>
        <v>-</v>
      </c>
      <c r="AB2681" s="1" t="str">
        <f>IFERROR(VLOOKUP(A2681,'[1]For Report Q-2 '!$A$2:$AH$3476,28,0),"-")</f>
        <v>-</v>
      </c>
      <c r="AC2681" s="2" t="str">
        <f>IFERROR(VLOOKUP(A2681,'[1]For Report Q-2 '!$A$2:$AH$3476,29,0),"-")</f>
        <v>-</v>
      </c>
      <c r="AD2681" s="2" t="str">
        <f>IFERROR(VLOOKUP(A2681,'[1]For Report Q-2 '!$A$2:$AH$3476,30,0),"-")</f>
        <v>-</v>
      </c>
      <c r="AE2681" s="1" t="str">
        <f>IFERROR(VLOOKUP(A2681,'[1]For Report Q-2 '!$A$2:$AH$3476,31,0),"-")</f>
        <v>-</v>
      </c>
      <c r="AF2681" s="1" t="str">
        <f>IFERROR(VLOOKUP(A2681,'[1]For Report Q-2 '!$A$2:$AH$3476,32,0),"-")</f>
        <v>-</v>
      </c>
      <c r="AG2681" s="2" t="str">
        <f>IFERROR(VLOOKUP(A2681,'[1]For Report Q-2 '!$A$2:$AH$3476,33,0),"-")</f>
        <v>-</v>
      </c>
      <c r="AH2681" s="1" t="str">
        <f t="shared" si="41"/>
        <v>--</v>
      </c>
      <c r="AI2681" t="e">
        <v>#N/A</v>
      </c>
      <c r="AJ2681" t="e">
        <v>#N/A</v>
      </c>
      <c r="AK2681" t="e">
        <v>#N/A</v>
      </c>
    </row>
    <row r="2682" spans="1:37" x14ac:dyDescent="0.25">
      <c r="A2682" s="15">
        <v>9126040</v>
      </c>
      <c r="B2682" s="15" t="s">
        <v>739</v>
      </c>
      <c r="C2682" s="16">
        <v>45563</v>
      </c>
      <c r="D2682" s="15" t="s">
        <v>390</v>
      </c>
      <c r="E2682" s="1" t="s">
        <v>86</v>
      </c>
      <c r="F2682" s="15" t="s">
        <v>46</v>
      </c>
      <c r="G2682" s="1" t="s">
        <v>53</v>
      </c>
      <c r="H2682" s="17">
        <v>25950</v>
      </c>
      <c r="I2682" s="18">
        <v>0.25950000000000001</v>
      </c>
      <c r="J2682" s="1">
        <v>9078413</v>
      </c>
      <c r="K2682" s="1" t="s">
        <v>739</v>
      </c>
      <c r="L2682" s="19">
        <v>10290177.759199969</v>
      </c>
      <c r="M2682" s="1" t="s">
        <v>67</v>
      </c>
      <c r="N2682" s="1" t="s">
        <v>86</v>
      </c>
      <c r="O2682" s="1" t="s">
        <v>54</v>
      </c>
      <c r="P2682" s="20">
        <v>9078413</v>
      </c>
      <c r="Q2682" s="1" t="s">
        <v>340</v>
      </c>
      <c r="R2682" s="1" t="s">
        <v>89</v>
      </c>
      <c r="S2682" s="1" t="s">
        <v>80</v>
      </c>
      <c r="T2682" s="18">
        <f>IFERROR(VLOOKUP(A2682,'[1]For Report Q-2 '!$A$2:$T$3476,20,0),"-")</f>
        <v>0.25950000000000001</v>
      </c>
      <c r="U2682" s="55">
        <f>IFERROR(VLOOKUP(A2682,'[1]For Report Q-2 '!$A$2:$U$3476,21,0),"-")</f>
        <v>0</v>
      </c>
      <c r="V2682" s="2" t="str">
        <f>IFERROR(VLOOKUP(A2682,'[1]For Report Q-2 '!$A$2:$V$3476,22,0),"-")</f>
        <v>-</v>
      </c>
      <c r="W2682" s="1">
        <f>IFERROR(VLOOKUP(A2682,'[1]For Report Q-2 '!$A$2:$W$3476,23,0),"-")</f>
        <v>0</v>
      </c>
      <c r="X2682" s="1"/>
      <c r="Y2682" s="1"/>
      <c r="Z2682" s="2" t="str">
        <f>IFERROR(VLOOKUP(A2682,'[1]For Report Q-2 '!$A$2:$Z$3476,26,0),"-")</f>
        <v>-</v>
      </c>
      <c r="AA2682" s="1" t="str">
        <f>IFERROR(VLOOKUP(A2682,'[1]For Report Q-2 '!$A$2:$AH$3476,27,0),"-")</f>
        <v>-</v>
      </c>
      <c r="AB2682" s="1" t="str">
        <f>IFERROR(VLOOKUP(A2682,'[1]For Report Q-2 '!$A$2:$AH$3476,28,0),"-")</f>
        <v>-</v>
      </c>
      <c r="AC2682" s="2" t="str">
        <f>IFERROR(VLOOKUP(A2682,'[1]For Report Q-2 '!$A$2:$AH$3476,29,0),"-")</f>
        <v>-</v>
      </c>
      <c r="AD2682" s="2" t="str">
        <f>IFERROR(VLOOKUP(A2682,'[1]For Report Q-2 '!$A$2:$AH$3476,30,0),"-")</f>
        <v>-</v>
      </c>
      <c r="AE2682" s="1" t="str">
        <f>IFERROR(VLOOKUP(A2682,'[1]For Report Q-2 '!$A$2:$AH$3476,31,0),"-")</f>
        <v>-</v>
      </c>
      <c r="AF2682" s="1" t="str">
        <f>IFERROR(VLOOKUP(A2682,'[1]For Report Q-2 '!$A$2:$AH$3476,32,0),"-")</f>
        <v>-</v>
      </c>
      <c r="AG2682" s="2" t="str">
        <f>IFERROR(VLOOKUP(A2682,'[1]For Report Q-2 '!$A$2:$AH$3476,33,0),"-")</f>
        <v>-</v>
      </c>
      <c r="AH2682" s="1" t="str">
        <f t="shared" si="41"/>
        <v>--</v>
      </c>
      <c r="AI2682" t="e">
        <v>#N/A</v>
      </c>
      <c r="AJ2682" t="e">
        <v>#N/A</v>
      </c>
      <c r="AK2682" t="e">
        <v>#N/A</v>
      </c>
    </row>
    <row r="2683" spans="1:37" x14ac:dyDescent="0.25">
      <c r="A2683" s="15">
        <v>9131528</v>
      </c>
      <c r="B2683" s="15" t="s">
        <v>739</v>
      </c>
      <c r="C2683" s="16">
        <v>45870</v>
      </c>
      <c r="D2683" s="15" t="s">
        <v>28</v>
      </c>
      <c r="E2683" s="1" t="s">
        <v>86</v>
      </c>
      <c r="F2683" s="15" t="s">
        <v>46</v>
      </c>
      <c r="G2683" s="1" t="s">
        <v>28</v>
      </c>
      <c r="H2683" s="17">
        <v>65785</v>
      </c>
      <c r="I2683" s="18">
        <v>0.65785000000000005</v>
      </c>
      <c r="J2683" s="1">
        <v>9078413</v>
      </c>
      <c r="K2683" s="1" t="s">
        <v>739</v>
      </c>
      <c r="L2683" s="19">
        <v>10290177.759199969</v>
      </c>
      <c r="M2683" s="1" t="s">
        <v>67</v>
      </c>
      <c r="N2683" s="1" t="s">
        <v>86</v>
      </c>
      <c r="O2683" s="1" t="s">
        <v>32</v>
      </c>
      <c r="P2683" s="20">
        <v>9078413</v>
      </c>
      <c r="Q2683" s="1" t="s">
        <v>340</v>
      </c>
      <c r="R2683" s="1" t="s">
        <v>89</v>
      </c>
      <c r="S2683" s="1" t="s">
        <v>80</v>
      </c>
      <c r="T2683" s="18">
        <f>IFERROR(VLOOKUP(A2683,'[1]For Report Q-2 '!$A$2:$T$3476,20,0),"-")</f>
        <v>0.65785000000000005</v>
      </c>
      <c r="U2683" s="55">
        <f>IFERROR(VLOOKUP(A2683,'[1]For Report Q-2 '!$A$2:$U$3476,21,0),"-")</f>
        <v>0</v>
      </c>
      <c r="V2683" s="2" t="str">
        <f>IFERROR(VLOOKUP(A2683,'[1]For Report Q-2 '!$A$2:$V$3476,22,0),"-")</f>
        <v>-</v>
      </c>
      <c r="W2683" s="1">
        <f>IFERROR(VLOOKUP(A2683,'[1]For Report Q-2 '!$A$2:$W$3476,23,0),"-")</f>
        <v>0</v>
      </c>
      <c r="X2683" s="1"/>
      <c r="Y2683" s="1"/>
      <c r="Z2683" s="2" t="str">
        <f>IFERROR(VLOOKUP(A2683,'[1]For Report Q-2 '!$A$2:$Z$3476,26,0),"-")</f>
        <v>-</v>
      </c>
      <c r="AA2683" s="1" t="str">
        <f>IFERROR(VLOOKUP(A2683,'[1]For Report Q-2 '!$A$2:$AH$3476,27,0),"-")</f>
        <v>-</v>
      </c>
      <c r="AB2683" s="1" t="str">
        <f>IFERROR(VLOOKUP(A2683,'[1]For Report Q-2 '!$A$2:$AH$3476,28,0),"-")</f>
        <v>-</v>
      </c>
      <c r="AC2683" s="2" t="str">
        <f>IFERROR(VLOOKUP(A2683,'[1]For Report Q-2 '!$A$2:$AH$3476,29,0),"-")</f>
        <v>-</v>
      </c>
      <c r="AD2683" s="2" t="str">
        <f>IFERROR(VLOOKUP(A2683,'[1]For Report Q-2 '!$A$2:$AH$3476,30,0),"-")</f>
        <v>-</v>
      </c>
      <c r="AE2683" s="1" t="str">
        <f>IFERROR(VLOOKUP(A2683,'[1]For Report Q-2 '!$A$2:$AH$3476,31,0),"-")</f>
        <v>-</v>
      </c>
      <c r="AF2683" s="1" t="str">
        <f>IFERROR(VLOOKUP(A2683,'[1]For Report Q-2 '!$A$2:$AH$3476,32,0),"-")</f>
        <v>-</v>
      </c>
      <c r="AG2683" s="2" t="str">
        <f>IFERROR(VLOOKUP(A2683,'[1]For Report Q-2 '!$A$2:$AH$3476,33,0),"-")</f>
        <v>-</v>
      </c>
      <c r="AH2683" s="1" t="str">
        <f t="shared" si="41"/>
        <v>--</v>
      </c>
      <c r="AI2683" t="e">
        <v>#N/A</v>
      </c>
      <c r="AJ2683" t="e">
        <v>#N/A</v>
      </c>
      <c r="AK2683" t="e">
        <v>#N/A</v>
      </c>
    </row>
    <row r="2684" spans="1:37" x14ac:dyDescent="0.25">
      <c r="A2684" s="15">
        <v>9131571</v>
      </c>
      <c r="B2684" s="15" t="s">
        <v>739</v>
      </c>
      <c r="C2684" s="16">
        <v>45870</v>
      </c>
      <c r="D2684" s="15" t="s">
        <v>746</v>
      </c>
      <c r="E2684" s="1" t="s">
        <v>86</v>
      </c>
      <c r="F2684" s="15" t="s">
        <v>46</v>
      </c>
      <c r="G2684" s="1" t="s">
        <v>53</v>
      </c>
      <c r="H2684" s="17">
        <v>21965</v>
      </c>
      <c r="I2684" s="18">
        <v>0.21965000000000001</v>
      </c>
      <c r="J2684" s="1">
        <v>9078413</v>
      </c>
      <c r="K2684" s="1" t="s">
        <v>739</v>
      </c>
      <c r="L2684" s="19">
        <v>10290177.759199969</v>
      </c>
      <c r="M2684" s="1" t="s">
        <v>67</v>
      </c>
      <c r="N2684" s="1" t="s">
        <v>86</v>
      </c>
      <c r="O2684" s="1" t="s">
        <v>54</v>
      </c>
      <c r="P2684" s="20">
        <v>9078413</v>
      </c>
      <c r="Q2684" s="1" t="s">
        <v>340</v>
      </c>
      <c r="R2684" s="1" t="s">
        <v>89</v>
      </c>
      <c r="S2684" s="1" t="s">
        <v>80</v>
      </c>
      <c r="T2684" s="18">
        <f>IFERROR(VLOOKUP(A2684,'[1]For Report Q-2 '!$A$2:$T$3476,20,0),"-")</f>
        <v>0.22495000000000001</v>
      </c>
      <c r="U2684" s="55">
        <f>IFERROR(VLOOKUP(A2684,'[1]For Report Q-2 '!$A$2:$U$3476,21,0),"-")</f>
        <v>0</v>
      </c>
      <c r="V2684" s="2" t="str">
        <f>IFERROR(VLOOKUP(A2684,'[1]For Report Q-2 '!$A$2:$V$3476,22,0),"-")</f>
        <v>-</v>
      </c>
      <c r="W2684" s="1">
        <f>IFERROR(VLOOKUP(A2684,'[1]For Report Q-2 '!$A$2:$W$3476,23,0),"-")</f>
        <v>0</v>
      </c>
      <c r="X2684" s="1"/>
      <c r="Y2684" s="1"/>
      <c r="Z2684" s="2" t="str">
        <f>IFERROR(VLOOKUP(A2684,'[1]For Report Q-2 '!$A$2:$Z$3476,26,0),"-")</f>
        <v>-</v>
      </c>
      <c r="AA2684" s="1" t="str">
        <f>IFERROR(VLOOKUP(A2684,'[1]For Report Q-2 '!$A$2:$AH$3476,27,0),"-")</f>
        <v>-</v>
      </c>
      <c r="AB2684" s="1" t="str">
        <f>IFERROR(VLOOKUP(A2684,'[1]For Report Q-2 '!$A$2:$AH$3476,28,0),"-")</f>
        <v>-</v>
      </c>
      <c r="AC2684" s="2" t="str">
        <f>IFERROR(VLOOKUP(A2684,'[1]For Report Q-2 '!$A$2:$AH$3476,29,0),"-")</f>
        <v>-</v>
      </c>
      <c r="AD2684" s="2" t="str">
        <f>IFERROR(VLOOKUP(A2684,'[1]For Report Q-2 '!$A$2:$AH$3476,30,0),"-")</f>
        <v>-</v>
      </c>
      <c r="AE2684" s="1" t="str">
        <f>IFERROR(VLOOKUP(A2684,'[1]For Report Q-2 '!$A$2:$AH$3476,31,0),"-")</f>
        <v>-</v>
      </c>
      <c r="AF2684" s="1" t="str">
        <f>IFERROR(VLOOKUP(A2684,'[1]For Report Q-2 '!$A$2:$AH$3476,32,0),"-")</f>
        <v>-</v>
      </c>
      <c r="AG2684" s="2" t="str">
        <f>IFERROR(VLOOKUP(A2684,'[1]For Report Q-2 '!$A$2:$AH$3476,33,0),"-")</f>
        <v>-</v>
      </c>
      <c r="AH2684" s="1" t="str">
        <f t="shared" si="41"/>
        <v>--</v>
      </c>
      <c r="AI2684" t="e">
        <v>#N/A</v>
      </c>
      <c r="AJ2684" t="e">
        <v>#N/A</v>
      </c>
      <c r="AK2684" t="e">
        <v>#N/A</v>
      </c>
    </row>
    <row r="2685" spans="1:37" x14ac:dyDescent="0.25">
      <c r="A2685" s="15">
        <v>9131577</v>
      </c>
      <c r="B2685" s="15" t="s">
        <v>739</v>
      </c>
      <c r="C2685" s="16">
        <v>45870</v>
      </c>
      <c r="D2685" s="15" t="s">
        <v>401</v>
      </c>
      <c r="E2685" s="1" t="s">
        <v>86</v>
      </c>
      <c r="F2685" s="15" t="s">
        <v>46</v>
      </c>
      <c r="G2685" s="1" t="s">
        <v>53</v>
      </c>
      <c r="H2685" s="17">
        <v>6150</v>
      </c>
      <c r="I2685" s="18">
        <v>6.1499999999999999E-2</v>
      </c>
      <c r="J2685" s="1">
        <v>9078413</v>
      </c>
      <c r="K2685" s="1" t="s">
        <v>739</v>
      </c>
      <c r="L2685" s="19">
        <v>10290177.759199969</v>
      </c>
      <c r="M2685" s="1" t="s">
        <v>67</v>
      </c>
      <c r="N2685" s="1" t="s">
        <v>86</v>
      </c>
      <c r="O2685" s="1" t="s">
        <v>54</v>
      </c>
      <c r="P2685" s="20">
        <v>9078413</v>
      </c>
      <c r="Q2685" s="1" t="s">
        <v>340</v>
      </c>
      <c r="R2685" s="1" t="s">
        <v>89</v>
      </c>
      <c r="S2685" s="1" t="s">
        <v>80</v>
      </c>
      <c r="T2685" s="18">
        <f>IFERROR(VLOOKUP(A2685,'[1]For Report Q-2 '!$A$2:$T$3476,20,0),"-")</f>
        <v>6.1499999999999999E-2</v>
      </c>
      <c r="U2685" s="55">
        <f>IFERROR(VLOOKUP(A2685,'[1]For Report Q-2 '!$A$2:$U$3476,21,0),"-")</f>
        <v>0</v>
      </c>
      <c r="V2685" s="2" t="str">
        <f>IFERROR(VLOOKUP(A2685,'[1]For Report Q-2 '!$A$2:$V$3476,22,0),"-")</f>
        <v>-</v>
      </c>
      <c r="W2685" s="1">
        <f>IFERROR(VLOOKUP(A2685,'[1]For Report Q-2 '!$A$2:$W$3476,23,0),"-")</f>
        <v>0</v>
      </c>
      <c r="X2685" s="1"/>
      <c r="Y2685" s="1"/>
      <c r="Z2685" s="2" t="str">
        <f>IFERROR(VLOOKUP(A2685,'[1]For Report Q-2 '!$A$2:$Z$3476,26,0),"-")</f>
        <v>-</v>
      </c>
      <c r="AA2685" s="1" t="str">
        <f>IFERROR(VLOOKUP(A2685,'[1]For Report Q-2 '!$A$2:$AH$3476,27,0),"-")</f>
        <v>-</v>
      </c>
      <c r="AB2685" s="1" t="str">
        <f>IFERROR(VLOOKUP(A2685,'[1]For Report Q-2 '!$A$2:$AH$3476,28,0),"-")</f>
        <v>-</v>
      </c>
      <c r="AC2685" s="2" t="str">
        <f>IFERROR(VLOOKUP(A2685,'[1]For Report Q-2 '!$A$2:$AH$3476,29,0),"-")</f>
        <v>-</v>
      </c>
      <c r="AD2685" s="2" t="str">
        <f>IFERROR(VLOOKUP(A2685,'[1]For Report Q-2 '!$A$2:$AH$3476,30,0),"-")</f>
        <v>-</v>
      </c>
      <c r="AE2685" s="1" t="str">
        <f>IFERROR(VLOOKUP(A2685,'[1]For Report Q-2 '!$A$2:$AH$3476,31,0),"-")</f>
        <v>-</v>
      </c>
      <c r="AF2685" s="1" t="str">
        <f>IFERROR(VLOOKUP(A2685,'[1]For Report Q-2 '!$A$2:$AH$3476,32,0),"-")</f>
        <v>-</v>
      </c>
      <c r="AG2685" s="2" t="str">
        <f>IFERROR(VLOOKUP(A2685,'[1]For Report Q-2 '!$A$2:$AH$3476,33,0),"-")</f>
        <v>-</v>
      </c>
      <c r="AH2685" s="1" t="str">
        <f t="shared" si="41"/>
        <v>--</v>
      </c>
      <c r="AI2685" t="e">
        <v>#N/A</v>
      </c>
      <c r="AJ2685" t="e">
        <v>#N/A</v>
      </c>
      <c r="AK2685" t="e">
        <v>#N/A</v>
      </c>
    </row>
    <row r="2686" spans="1:37" x14ac:dyDescent="0.25">
      <c r="A2686" s="15">
        <v>9131581</v>
      </c>
      <c r="B2686" s="15" t="s">
        <v>739</v>
      </c>
      <c r="C2686" s="16">
        <v>45870</v>
      </c>
      <c r="D2686" s="15" t="s">
        <v>401</v>
      </c>
      <c r="E2686" s="1" t="s">
        <v>86</v>
      </c>
      <c r="F2686" s="15" t="s">
        <v>46</v>
      </c>
      <c r="G2686" s="1" t="s">
        <v>53</v>
      </c>
      <c r="H2686" s="17">
        <v>5075</v>
      </c>
      <c r="I2686" s="18">
        <v>5.0750000000000003E-2</v>
      </c>
      <c r="J2686" s="1">
        <v>9078413</v>
      </c>
      <c r="K2686" s="1" t="s">
        <v>739</v>
      </c>
      <c r="L2686" s="19">
        <v>10290177.759199969</v>
      </c>
      <c r="M2686" s="1" t="s">
        <v>67</v>
      </c>
      <c r="N2686" s="1" t="s">
        <v>86</v>
      </c>
      <c r="O2686" s="1" t="s">
        <v>54</v>
      </c>
      <c r="P2686" s="20">
        <v>9078413</v>
      </c>
      <c r="Q2686" s="1" t="s">
        <v>340</v>
      </c>
      <c r="R2686" s="1" t="s">
        <v>89</v>
      </c>
      <c r="S2686" s="1" t="s">
        <v>80</v>
      </c>
      <c r="T2686" s="18">
        <f>IFERROR(VLOOKUP(A2686,'[1]For Report Q-2 '!$A$2:$T$3476,20,0),"-")</f>
        <v>5.0750000000000003E-2</v>
      </c>
      <c r="U2686" s="55">
        <f>IFERROR(VLOOKUP(A2686,'[1]For Report Q-2 '!$A$2:$U$3476,21,0),"-")</f>
        <v>0</v>
      </c>
      <c r="V2686" s="2" t="str">
        <f>IFERROR(VLOOKUP(A2686,'[1]For Report Q-2 '!$A$2:$V$3476,22,0),"-")</f>
        <v>-</v>
      </c>
      <c r="W2686" s="1">
        <f>IFERROR(VLOOKUP(A2686,'[1]For Report Q-2 '!$A$2:$W$3476,23,0),"-")</f>
        <v>0</v>
      </c>
      <c r="X2686" s="1"/>
      <c r="Y2686" s="1"/>
      <c r="Z2686" s="2" t="str">
        <f>IFERROR(VLOOKUP(A2686,'[1]For Report Q-2 '!$A$2:$Z$3476,26,0),"-")</f>
        <v>-</v>
      </c>
      <c r="AA2686" s="1" t="str">
        <f>IFERROR(VLOOKUP(A2686,'[1]For Report Q-2 '!$A$2:$AH$3476,27,0),"-")</f>
        <v>-</v>
      </c>
      <c r="AB2686" s="1" t="str">
        <f>IFERROR(VLOOKUP(A2686,'[1]For Report Q-2 '!$A$2:$AH$3476,28,0),"-")</f>
        <v>-</v>
      </c>
      <c r="AC2686" s="2" t="str">
        <f>IFERROR(VLOOKUP(A2686,'[1]For Report Q-2 '!$A$2:$AH$3476,29,0),"-")</f>
        <v>-</v>
      </c>
      <c r="AD2686" s="2" t="str">
        <f>IFERROR(VLOOKUP(A2686,'[1]For Report Q-2 '!$A$2:$AH$3476,30,0),"-")</f>
        <v>-</v>
      </c>
      <c r="AE2686" s="1" t="str">
        <f>IFERROR(VLOOKUP(A2686,'[1]For Report Q-2 '!$A$2:$AH$3476,31,0),"-")</f>
        <v>-</v>
      </c>
      <c r="AF2686" s="1" t="str">
        <f>IFERROR(VLOOKUP(A2686,'[1]For Report Q-2 '!$A$2:$AH$3476,32,0),"-")</f>
        <v>-</v>
      </c>
      <c r="AG2686" s="2" t="str">
        <f>IFERROR(VLOOKUP(A2686,'[1]For Report Q-2 '!$A$2:$AH$3476,33,0),"-")</f>
        <v>-</v>
      </c>
      <c r="AH2686" s="1" t="str">
        <f t="shared" si="41"/>
        <v>--</v>
      </c>
      <c r="AI2686" t="e">
        <v>#N/A</v>
      </c>
      <c r="AJ2686" t="e">
        <v>#N/A</v>
      </c>
      <c r="AK2686" t="e">
        <v>#N/A</v>
      </c>
    </row>
    <row r="2687" spans="1:37" x14ac:dyDescent="0.25">
      <c r="A2687" s="15">
        <v>9131606</v>
      </c>
      <c r="B2687" s="15" t="s">
        <v>739</v>
      </c>
      <c r="C2687" s="16">
        <v>45870</v>
      </c>
      <c r="D2687" s="15" t="s">
        <v>56</v>
      </c>
      <c r="E2687" s="1" t="s">
        <v>86</v>
      </c>
      <c r="F2687" s="15" t="s">
        <v>46</v>
      </c>
      <c r="G2687" s="1" t="s">
        <v>56</v>
      </c>
      <c r="H2687" s="17">
        <v>25650</v>
      </c>
      <c r="I2687" s="18">
        <v>0.25650000000000001</v>
      </c>
      <c r="J2687" s="1">
        <v>9078413</v>
      </c>
      <c r="K2687" s="1" t="s">
        <v>739</v>
      </c>
      <c r="L2687" s="19">
        <v>10290177.759199969</v>
      </c>
      <c r="M2687" s="1" t="s">
        <v>67</v>
      </c>
      <c r="N2687" s="1" t="s">
        <v>86</v>
      </c>
      <c r="O2687" s="1" t="s">
        <v>59</v>
      </c>
      <c r="P2687" s="20">
        <v>9078413</v>
      </c>
      <c r="Q2687" s="1" t="s">
        <v>340</v>
      </c>
      <c r="R2687" s="1" t="s">
        <v>89</v>
      </c>
      <c r="S2687" s="1" t="s">
        <v>80</v>
      </c>
      <c r="T2687" s="18">
        <f>IFERROR(VLOOKUP(A2687,'[1]For Report Q-2 '!$A$2:$T$3476,20,0),"-")</f>
        <v>0.25650000000000001</v>
      </c>
      <c r="U2687" s="55">
        <f>IFERROR(VLOOKUP(A2687,'[1]For Report Q-2 '!$A$2:$U$3476,21,0),"-")</f>
        <v>0</v>
      </c>
      <c r="V2687" s="2" t="str">
        <f>IFERROR(VLOOKUP(A2687,'[1]For Report Q-2 '!$A$2:$V$3476,22,0),"-")</f>
        <v>-</v>
      </c>
      <c r="W2687" s="1">
        <f>IFERROR(VLOOKUP(A2687,'[1]For Report Q-2 '!$A$2:$W$3476,23,0),"-")</f>
        <v>0</v>
      </c>
      <c r="X2687" s="1"/>
      <c r="Y2687" s="1"/>
      <c r="Z2687" s="2" t="str">
        <f>IFERROR(VLOOKUP(A2687,'[1]For Report Q-2 '!$A$2:$Z$3476,26,0),"-")</f>
        <v>-</v>
      </c>
      <c r="AA2687" s="1" t="str">
        <f>IFERROR(VLOOKUP(A2687,'[1]For Report Q-2 '!$A$2:$AH$3476,27,0),"-")</f>
        <v>-</v>
      </c>
      <c r="AB2687" s="1" t="str">
        <f>IFERROR(VLOOKUP(A2687,'[1]For Report Q-2 '!$A$2:$AH$3476,28,0),"-")</f>
        <v>-</v>
      </c>
      <c r="AC2687" s="2" t="str">
        <f>IFERROR(VLOOKUP(A2687,'[1]For Report Q-2 '!$A$2:$AH$3476,29,0),"-")</f>
        <v>-</v>
      </c>
      <c r="AD2687" s="2" t="str">
        <f>IFERROR(VLOOKUP(A2687,'[1]For Report Q-2 '!$A$2:$AH$3476,30,0),"-")</f>
        <v>-</v>
      </c>
      <c r="AE2687" s="1" t="str">
        <f>IFERROR(VLOOKUP(A2687,'[1]For Report Q-2 '!$A$2:$AH$3476,31,0),"-")</f>
        <v>-</v>
      </c>
      <c r="AF2687" s="1" t="str">
        <f>IFERROR(VLOOKUP(A2687,'[1]For Report Q-2 '!$A$2:$AH$3476,32,0),"-")</f>
        <v>-</v>
      </c>
      <c r="AG2687" s="2" t="str">
        <f>IFERROR(VLOOKUP(A2687,'[1]For Report Q-2 '!$A$2:$AH$3476,33,0),"-")</f>
        <v>-</v>
      </c>
      <c r="AH2687" s="1" t="str">
        <f t="shared" si="41"/>
        <v>--</v>
      </c>
      <c r="AI2687" t="e">
        <v>#N/A</v>
      </c>
      <c r="AJ2687" t="e">
        <v>#N/A</v>
      </c>
      <c r="AK2687" t="e">
        <v>#N/A</v>
      </c>
    </row>
    <row r="2688" spans="1:37" x14ac:dyDescent="0.25">
      <c r="A2688" s="15">
        <v>9131652</v>
      </c>
      <c r="B2688" s="15" t="s">
        <v>739</v>
      </c>
      <c r="C2688" s="16">
        <v>45901</v>
      </c>
      <c r="D2688" s="15" t="s">
        <v>44</v>
      </c>
      <c r="E2688" s="1" t="s">
        <v>86</v>
      </c>
      <c r="F2688" s="15" t="s">
        <v>46</v>
      </c>
      <c r="G2688" s="1" t="s">
        <v>44</v>
      </c>
      <c r="H2688" s="17">
        <v>27835</v>
      </c>
      <c r="I2688" s="18">
        <v>0.27834999999999999</v>
      </c>
      <c r="J2688" s="1">
        <v>9078413</v>
      </c>
      <c r="K2688" s="1" t="s">
        <v>739</v>
      </c>
      <c r="L2688" s="19">
        <v>10290177.759199969</v>
      </c>
      <c r="M2688" s="1" t="s">
        <v>67</v>
      </c>
      <c r="N2688" s="1" t="s">
        <v>86</v>
      </c>
      <c r="O2688" s="1" t="s">
        <v>48</v>
      </c>
      <c r="P2688" s="20">
        <v>9078413</v>
      </c>
      <c r="Q2688" s="1" t="s">
        <v>340</v>
      </c>
      <c r="R2688" s="1" t="s">
        <v>89</v>
      </c>
      <c r="S2688" s="1" t="s">
        <v>80</v>
      </c>
      <c r="T2688" s="18">
        <f>IFERROR(VLOOKUP(A2688,'[1]For Report Q-2 '!$A$2:$T$3476,20,0),"-")</f>
        <v>0.27834999999999999</v>
      </c>
      <c r="U2688" s="55">
        <f>IFERROR(VLOOKUP(A2688,'[1]For Report Q-2 '!$A$2:$U$3476,21,0),"-")</f>
        <v>0</v>
      </c>
      <c r="V2688" s="2" t="str">
        <f>IFERROR(VLOOKUP(A2688,'[1]For Report Q-2 '!$A$2:$V$3476,22,0),"-")</f>
        <v>-</v>
      </c>
      <c r="W2688" s="1">
        <f>IFERROR(VLOOKUP(A2688,'[1]For Report Q-2 '!$A$2:$W$3476,23,0),"-")</f>
        <v>0</v>
      </c>
      <c r="X2688" s="1"/>
      <c r="Y2688" s="1"/>
      <c r="Z2688" s="2" t="str">
        <f>IFERROR(VLOOKUP(A2688,'[1]For Report Q-2 '!$A$2:$Z$3476,26,0),"-")</f>
        <v>-</v>
      </c>
      <c r="AA2688" s="1" t="str">
        <f>IFERROR(VLOOKUP(A2688,'[1]For Report Q-2 '!$A$2:$AH$3476,27,0),"-")</f>
        <v>-</v>
      </c>
      <c r="AB2688" s="1" t="str">
        <f>IFERROR(VLOOKUP(A2688,'[1]For Report Q-2 '!$A$2:$AH$3476,28,0),"-")</f>
        <v>-</v>
      </c>
      <c r="AC2688" s="2" t="str">
        <f>IFERROR(VLOOKUP(A2688,'[1]For Report Q-2 '!$A$2:$AH$3476,29,0),"-")</f>
        <v>-</v>
      </c>
      <c r="AD2688" s="2" t="str">
        <f>IFERROR(VLOOKUP(A2688,'[1]For Report Q-2 '!$A$2:$AH$3476,30,0),"-")</f>
        <v>-</v>
      </c>
      <c r="AE2688" s="1" t="str">
        <f>IFERROR(VLOOKUP(A2688,'[1]For Report Q-2 '!$A$2:$AH$3476,31,0),"-")</f>
        <v>-</v>
      </c>
      <c r="AF2688" s="1" t="str">
        <f>IFERROR(VLOOKUP(A2688,'[1]For Report Q-2 '!$A$2:$AH$3476,32,0),"-")</f>
        <v>-</v>
      </c>
      <c r="AG2688" s="2" t="str">
        <f>IFERROR(VLOOKUP(A2688,'[1]For Report Q-2 '!$A$2:$AH$3476,33,0),"-")</f>
        <v>-</v>
      </c>
      <c r="AH2688" s="1" t="str">
        <f t="shared" si="41"/>
        <v>--</v>
      </c>
      <c r="AI2688" t="e">
        <v>#N/A</v>
      </c>
      <c r="AJ2688" t="e">
        <v>#N/A</v>
      </c>
      <c r="AK2688" t="e">
        <v>#N/A</v>
      </c>
    </row>
    <row r="2689" spans="1:37" x14ac:dyDescent="0.25">
      <c r="A2689" s="15">
        <v>9131836</v>
      </c>
      <c r="B2689" s="15" t="s">
        <v>739</v>
      </c>
      <c r="C2689" s="16">
        <v>45901</v>
      </c>
      <c r="D2689" s="15" t="s">
        <v>401</v>
      </c>
      <c r="E2689" s="1" t="s">
        <v>86</v>
      </c>
      <c r="F2689" s="15" t="s">
        <v>46</v>
      </c>
      <c r="G2689" s="1" t="s">
        <v>53</v>
      </c>
      <c r="H2689" s="17">
        <v>13050</v>
      </c>
      <c r="I2689" s="18">
        <v>0.1305</v>
      </c>
      <c r="J2689" s="1">
        <v>9078413</v>
      </c>
      <c r="K2689" s="1" t="s">
        <v>739</v>
      </c>
      <c r="L2689" s="19">
        <v>10290177.759199969</v>
      </c>
      <c r="M2689" s="1" t="s">
        <v>67</v>
      </c>
      <c r="N2689" s="1" t="s">
        <v>86</v>
      </c>
      <c r="O2689" s="1" t="s">
        <v>54</v>
      </c>
      <c r="P2689" s="20">
        <v>9078413</v>
      </c>
      <c r="Q2689" s="1" t="s">
        <v>340</v>
      </c>
      <c r="R2689" s="1" t="s">
        <v>89</v>
      </c>
      <c r="S2689" s="1" t="s">
        <v>80</v>
      </c>
      <c r="T2689" s="18">
        <f>IFERROR(VLOOKUP(A2689,'[1]For Report Q-2 '!$A$2:$T$3476,20,0),"-")</f>
        <v>0.1305</v>
      </c>
      <c r="U2689" s="55">
        <f>IFERROR(VLOOKUP(A2689,'[1]For Report Q-2 '!$A$2:$U$3476,21,0),"-")</f>
        <v>0</v>
      </c>
      <c r="V2689" s="2" t="str">
        <f>IFERROR(VLOOKUP(A2689,'[1]For Report Q-2 '!$A$2:$V$3476,22,0),"-")</f>
        <v>-</v>
      </c>
      <c r="W2689" s="1">
        <f>IFERROR(VLOOKUP(A2689,'[1]For Report Q-2 '!$A$2:$W$3476,23,0),"-")</f>
        <v>0</v>
      </c>
      <c r="X2689" s="1"/>
      <c r="Y2689" s="1"/>
      <c r="Z2689" s="2" t="str">
        <f>IFERROR(VLOOKUP(A2689,'[1]For Report Q-2 '!$A$2:$Z$3476,26,0),"-")</f>
        <v>-</v>
      </c>
      <c r="AA2689" s="1" t="str">
        <f>IFERROR(VLOOKUP(A2689,'[1]For Report Q-2 '!$A$2:$AH$3476,27,0),"-")</f>
        <v>-</v>
      </c>
      <c r="AB2689" s="1" t="str">
        <f>IFERROR(VLOOKUP(A2689,'[1]For Report Q-2 '!$A$2:$AH$3476,28,0),"-")</f>
        <v>-</v>
      </c>
      <c r="AC2689" s="2" t="str">
        <f>IFERROR(VLOOKUP(A2689,'[1]For Report Q-2 '!$A$2:$AH$3476,29,0),"-")</f>
        <v>-</v>
      </c>
      <c r="AD2689" s="2" t="str">
        <f>IFERROR(VLOOKUP(A2689,'[1]For Report Q-2 '!$A$2:$AH$3476,30,0),"-")</f>
        <v>-</v>
      </c>
      <c r="AE2689" s="1" t="str">
        <f>IFERROR(VLOOKUP(A2689,'[1]For Report Q-2 '!$A$2:$AH$3476,31,0),"-")</f>
        <v>-</v>
      </c>
      <c r="AF2689" s="1" t="str">
        <f>IFERROR(VLOOKUP(A2689,'[1]For Report Q-2 '!$A$2:$AH$3476,32,0),"-")</f>
        <v>-</v>
      </c>
      <c r="AG2689" s="2" t="str">
        <f>IFERROR(VLOOKUP(A2689,'[1]For Report Q-2 '!$A$2:$AH$3476,33,0),"-")</f>
        <v>-</v>
      </c>
      <c r="AH2689" s="1" t="str">
        <f t="shared" si="41"/>
        <v>--</v>
      </c>
      <c r="AI2689" t="e">
        <v>#N/A</v>
      </c>
      <c r="AJ2689" t="e">
        <v>#N/A</v>
      </c>
      <c r="AK2689" t="e">
        <v>#N/A</v>
      </c>
    </row>
    <row r="2690" spans="1:37" x14ac:dyDescent="0.25">
      <c r="A2690" s="15">
        <v>9131838</v>
      </c>
      <c r="B2690" s="15" t="s">
        <v>739</v>
      </c>
      <c r="C2690" s="16">
        <v>45900</v>
      </c>
      <c r="D2690" s="15" t="s">
        <v>401</v>
      </c>
      <c r="E2690" s="1" t="s">
        <v>86</v>
      </c>
      <c r="F2690" s="15" t="s">
        <v>46</v>
      </c>
      <c r="G2690" s="1" t="s">
        <v>53</v>
      </c>
      <c r="H2690" s="17">
        <v>7720</v>
      </c>
      <c r="I2690" s="18">
        <v>7.7200000000000005E-2</v>
      </c>
      <c r="J2690" s="1">
        <v>9078413</v>
      </c>
      <c r="K2690" s="1" t="s">
        <v>739</v>
      </c>
      <c r="L2690" s="19">
        <v>10290177.759199969</v>
      </c>
      <c r="M2690" s="1" t="s">
        <v>67</v>
      </c>
      <c r="N2690" s="1" t="s">
        <v>86</v>
      </c>
      <c r="O2690" s="1" t="s">
        <v>54</v>
      </c>
      <c r="P2690" s="20">
        <v>9078413</v>
      </c>
      <c r="Q2690" s="1" t="s">
        <v>340</v>
      </c>
      <c r="R2690" s="1" t="s">
        <v>89</v>
      </c>
      <c r="S2690" s="1" t="s">
        <v>80</v>
      </c>
      <c r="T2690" s="18">
        <f>IFERROR(VLOOKUP(A2690,'[1]For Report Q-2 '!$A$2:$T$3476,20,0),"-")</f>
        <v>7.7200000000000005E-2</v>
      </c>
      <c r="U2690" s="55">
        <f>IFERROR(VLOOKUP(A2690,'[1]For Report Q-2 '!$A$2:$U$3476,21,0),"-")</f>
        <v>0</v>
      </c>
      <c r="V2690" s="2" t="str">
        <f>IFERROR(VLOOKUP(A2690,'[1]For Report Q-2 '!$A$2:$V$3476,22,0),"-")</f>
        <v>-</v>
      </c>
      <c r="W2690" s="1">
        <f>IFERROR(VLOOKUP(A2690,'[1]For Report Q-2 '!$A$2:$W$3476,23,0),"-")</f>
        <v>0</v>
      </c>
      <c r="X2690" s="1"/>
      <c r="Y2690" s="1"/>
      <c r="Z2690" s="2" t="str">
        <f>IFERROR(VLOOKUP(A2690,'[1]For Report Q-2 '!$A$2:$Z$3476,26,0),"-")</f>
        <v>-</v>
      </c>
      <c r="AA2690" s="1" t="str">
        <f>IFERROR(VLOOKUP(A2690,'[1]For Report Q-2 '!$A$2:$AH$3476,27,0),"-")</f>
        <v>-</v>
      </c>
      <c r="AB2690" s="1" t="str">
        <f>IFERROR(VLOOKUP(A2690,'[1]For Report Q-2 '!$A$2:$AH$3476,28,0),"-")</f>
        <v>-</v>
      </c>
      <c r="AC2690" s="2" t="str">
        <f>IFERROR(VLOOKUP(A2690,'[1]For Report Q-2 '!$A$2:$AH$3476,29,0),"-")</f>
        <v>-</v>
      </c>
      <c r="AD2690" s="2" t="str">
        <f>IFERROR(VLOOKUP(A2690,'[1]For Report Q-2 '!$A$2:$AH$3476,30,0),"-")</f>
        <v>-</v>
      </c>
      <c r="AE2690" s="1" t="str">
        <f>IFERROR(VLOOKUP(A2690,'[1]For Report Q-2 '!$A$2:$AH$3476,31,0),"-")</f>
        <v>-</v>
      </c>
      <c r="AF2690" s="1" t="str">
        <f>IFERROR(VLOOKUP(A2690,'[1]For Report Q-2 '!$A$2:$AH$3476,32,0),"-")</f>
        <v>-</v>
      </c>
      <c r="AG2690" s="2" t="str">
        <f>IFERROR(VLOOKUP(A2690,'[1]For Report Q-2 '!$A$2:$AH$3476,33,0),"-")</f>
        <v>-</v>
      </c>
      <c r="AH2690" s="1" t="str">
        <f t="shared" si="41"/>
        <v>--</v>
      </c>
      <c r="AI2690" t="e">
        <v>#N/A</v>
      </c>
      <c r="AJ2690" t="e">
        <v>#N/A</v>
      </c>
      <c r="AK2690" t="e">
        <v>#N/A</v>
      </c>
    </row>
    <row r="2691" spans="1:37" x14ac:dyDescent="0.25">
      <c r="A2691" s="15">
        <v>9131929</v>
      </c>
      <c r="B2691" s="15" t="s">
        <v>739</v>
      </c>
      <c r="C2691" s="16">
        <v>45901</v>
      </c>
      <c r="D2691" s="15" t="s">
        <v>401</v>
      </c>
      <c r="E2691" s="1" t="s">
        <v>86</v>
      </c>
      <c r="F2691" s="15" t="s">
        <v>46</v>
      </c>
      <c r="G2691" s="1" t="s">
        <v>53</v>
      </c>
      <c r="H2691" s="17">
        <v>5075</v>
      </c>
      <c r="I2691" s="18">
        <v>5.0750000000000003E-2</v>
      </c>
      <c r="J2691" s="1">
        <v>9078413</v>
      </c>
      <c r="K2691" s="1" t="s">
        <v>739</v>
      </c>
      <c r="L2691" s="19">
        <v>10290177.759199969</v>
      </c>
      <c r="M2691" s="1" t="s">
        <v>67</v>
      </c>
      <c r="N2691" s="1" t="s">
        <v>86</v>
      </c>
      <c r="O2691" s="1" t="s">
        <v>54</v>
      </c>
      <c r="P2691" s="20">
        <v>9078413</v>
      </c>
      <c r="Q2691" s="1" t="s">
        <v>340</v>
      </c>
      <c r="R2691" s="1" t="s">
        <v>89</v>
      </c>
      <c r="S2691" s="1" t="s">
        <v>80</v>
      </c>
      <c r="T2691" s="18">
        <f>IFERROR(VLOOKUP(A2691,'[1]For Report Q-2 '!$A$2:$T$3476,20,0),"-")</f>
        <v>5.0750000000000003E-2</v>
      </c>
      <c r="U2691" s="55">
        <f>IFERROR(VLOOKUP(A2691,'[1]For Report Q-2 '!$A$2:$U$3476,21,0),"-")</f>
        <v>0</v>
      </c>
      <c r="V2691" s="2" t="str">
        <f>IFERROR(VLOOKUP(A2691,'[1]For Report Q-2 '!$A$2:$V$3476,22,0),"-")</f>
        <v>-</v>
      </c>
      <c r="W2691" s="1">
        <f>IFERROR(VLOOKUP(A2691,'[1]For Report Q-2 '!$A$2:$W$3476,23,0),"-")</f>
        <v>0</v>
      </c>
      <c r="X2691" s="1"/>
      <c r="Y2691" s="1"/>
      <c r="Z2691" s="2" t="str">
        <f>IFERROR(VLOOKUP(A2691,'[1]For Report Q-2 '!$A$2:$Z$3476,26,0),"-")</f>
        <v>-</v>
      </c>
      <c r="AA2691" s="1" t="str">
        <f>IFERROR(VLOOKUP(A2691,'[1]For Report Q-2 '!$A$2:$AH$3476,27,0),"-")</f>
        <v>-</v>
      </c>
      <c r="AB2691" s="1" t="str">
        <f>IFERROR(VLOOKUP(A2691,'[1]For Report Q-2 '!$A$2:$AH$3476,28,0),"-")</f>
        <v>-</v>
      </c>
      <c r="AC2691" s="2" t="str">
        <f>IFERROR(VLOOKUP(A2691,'[1]For Report Q-2 '!$A$2:$AH$3476,29,0),"-")</f>
        <v>-</v>
      </c>
      <c r="AD2691" s="2" t="str">
        <f>IFERROR(VLOOKUP(A2691,'[1]For Report Q-2 '!$A$2:$AH$3476,30,0),"-")</f>
        <v>-</v>
      </c>
      <c r="AE2691" s="1" t="str">
        <f>IFERROR(VLOOKUP(A2691,'[1]For Report Q-2 '!$A$2:$AH$3476,31,0),"-")</f>
        <v>-</v>
      </c>
      <c r="AF2691" s="1" t="str">
        <f>IFERROR(VLOOKUP(A2691,'[1]For Report Q-2 '!$A$2:$AH$3476,32,0),"-")</f>
        <v>-</v>
      </c>
      <c r="AG2691" s="2" t="str">
        <f>IFERROR(VLOOKUP(A2691,'[1]For Report Q-2 '!$A$2:$AH$3476,33,0),"-")</f>
        <v>-</v>
      </c>
      <c r="AH2691" s="1" t="str">
        <f t="shared" ref="AH2691:AH2754" si="42">AF2691&amp;AB2691</f>
        <v>--</v>
      </c>
      <c r="AI2691" t="e">
        <v>#N/A</v>
      </c>
      <c r="AJ2691" t="e">
        <v>#N/A</v>
      </c>
      <c r="AK2691" t="e">
        <v>#N/A</v>
      </c>
    </row>
    <row r="2692" spans="1:37" x14ac:dyDescent="0.25">
      <c r="A2692" s="15">
        <v>9132238</v>
      </c>
      <c r="B2692" s="15" t="s">
        <v>739</v>
      </c>
      <c r="C2692" s="16">
        <v>45901</v>
      </c>
      <c r="D2692" s="15" t="s">
        <v>390</v>
      </c>
      <c r="E2692" s="1" t="s">
        <v>86</v>
      </c>
      <c r="F2692" s="15" t="s">
        <v>46</v>
      </c>
      <c r="G2692" s="1" t="s">
        <v>53</v>
      </c>
      <c r="H2692" s="17">
        <v>19395</v>
      </c>
      <c r="I2692" s="18">
        <v>0.19395000000000001</v>
      </c>
      <c r="J2692" s="1">
        <v>9078413</v>
      </c>
      <c r="K2692" s="1" t="s">
        <v>739</v>
      </c>
      <c r="L2692" s="19">
        <v>10290177.759199969</v>
      </c>
      <c r="M2692" s="1" t="s">
        <v>67</v>
      </c>
      <c r="N2692" s="1" t="s">
        <v>86</v>
      </c>
      <c r="O2692" s="1" t="s">
        <v>54</v>
      </c>
      <c r="P2692" s="20">
        <v>9078413</v>
      </c>
      <c r="Q2692" s="1" t="s">
        <v>340</v>
      </c>
      <c r="R2692" s="1" t="s">
        <v>89</v>
      </c>
      <c r="S2692" s="1" t="s">
        <v>80</v>
      </c>
      <c r="T2692" s="18">
        <f>IFERROR(VLOOKUP(A2692,'[1]For Report Q-2 '!$A$2:$T$3476,20,0),"-")</f>
        <v>0.38790000000000002</v>
      </c>
      <c r="U2692" s="55">
        <f>IFERROR(VLOOKUP(A2692,'[1]For Report Q-2 '!$A$2:$U$3476,21,0),"-")</f>
        <v>0</v>
      </c>
      <c r="V2692" s="2" t="str">
        <f>IFERROR(VLOOKUP(A2692,'[1]For Report Q-2 '!$A$2:$V$3476,22,0),"-")</f>
        <v>-</v>
      </c>
      <c r="W2692" s="1">
        <f>IFERROR(VLOOKUP(A2692,'[1]For Report Q-2 '!$A$2:$W$3476,23,0),"-")</f>
        <v>0</v>
      </c>
      <c r="X2692" s="1"/>
      <c r="Y2692" s="1"/>
      <c r="Z2692" s="2" t="str">
        <f>IFERROR(VLOOKUP(A2692,'[1]For Report Q-2 '!$A$2:$Z$3476,26,0),"-")</f>
        <v>-</v>
      </c>
      <c r="AA2692" s="1" t="str">
        <f>IFERROR(VLOOKUP(A2692,'[1]For Report Q-2 '!$A$2:$AH$3476,27,0),"-")</f>
        <v>-</v>
      </c>
      <c r="AB2692" s="1" t="str">
        <f>IFERROR(VLOOKUP(A2692,'[1]For Report Q-2 '!$A$2:$AH$3476,28,0),"-")</f>
        <v>-</v>
      </c>
      <c r="AC2692" s="2" t="str">
        <f>IFERROR(VLOOKUP(A2692,'[1]For Report Q-2 '!$A$2:$AH$3476,29,0),"-")</f>
        <v>-</v>
      </c>
      <c r="AD2692" s="2" t="str">
        <f>IFERROR(VLOOKUP(A2692,'[1]For Report Q-2 '!$A$2:$AH$3476,30,0),"-")</f>
        <v>-</v>
      </c>
      <c r="AE2692" s="1" t="str">
        <f>IFERROR(VLOOKUP(A2692,'[1]For Report Q-2 '!$A$2:$AH$3476,31,0),"-")</f>
        <v>-</v>
      </c>
      <c r="AF2692" s="1" t="str">
        <f>IFERROR(VLOOKUP(A2692,'[1]For Report Q-2 '!$A$2:$AH$3476,32,0),"-")</f>
        <v>-</v>
      </c>
      <c r="AG2692" s="2" t="str">
        <f>IFERROR(VLOOKUP(A2692,'[1]For Report Q-2 '!$A$2:$AH$3476,33,0),"-")</f>
        <v>-</v>
      </c>
      <c r="AH2692" s="1" t="str">
        <f t="shared" si="42"/>
        <v>--</v>
      </c>
      <c r="AI2692" t="e">
        <v>#N/A</v>
      </c>
      <c r="AJ2692" t="e">
        <v>#N/A</v>
      </c>
      <c r="AK2692" t="e">
        <v>#N/A</v>
      </c>
    </row>
    <row r="2693" spans="1:37" x14ac:dyDescent="0.25">
      <c r="A2693" s="15">
        <v>9132239</v>
      </c>
      <c r="B2693" s="15" t="s">
        <v>739</v>
      </c>
      <c r="C2693" s="16">
        <v>45901</v>
      </c>
      <c r="D2693" s="15" t="s">
        <v>83</v>
      </c>
      <c r="E2693" s="1" t="s">
        <v>86</v>
      </c>
      <c r="F2693" s="15" t="s">
        <v>46</v>
      </c>
      <c r="G2693" s="1" t="s">
        <v>83</v>
      </c>
      <c r="H2693" s="17">
        <v>15330</v>
      </c>
      <c r="I2693" s="18">
        <v>0.15329999999999999</v>
      </c>
      <c r="J2693" s="1">
        <v>9078413</v>
      </c>
      <c r="K2693" s="1" t="s">
        <v>739</v>
      </c>
      <c r="L2693" s="19">
        <v>10290177.759199969</v>
      </c>
      <c r="M2693" s="1" t="s">
        <v>67</v>
      </c>
      <c r="N2693" s="1" t="s">
        <v>86</v>
      </c>
      <c r="O2693" s="1" t="s">
        <v>84</v>
      </c>
      <c r="P2693" s="20">
        <v>9078413</v>
      </c>
      <c r="Q2693" s="1" t="s">
        <v>340</v>
      </c>
      <c r="R2693" s="1" t="s">
        <v>89</v>
      </c>
      <c r="S2693" s="1" t="s">
        <v>80</v>
      </c>
      <c r="T2693" s="18">
        <f>IFERROR(VLOOKUP(A2693,'[1]For Report Q-2 '!$A$2:$T$3476,20,0),"-")</f>
        <v>0.15329999999999999</v>
      </c>
      <c r="U2693" s="55">
        <f>IFERROR(VLOOKUP(A2693,'[1]For Report Q-2 '!$A$2:$U$3476,21,0),"-")</f>
        <v>0</v>
      </c>
      <c r="V2693" s="2" t="str">
        <f>IFERROR(VLOOKUP(A2693,'[1]For Report Q-2 '!$A$2:$V$3476,22,0),"-")</f>
        <v>-</v>
      </c>
      <c r="W2693" s="1">
        <f>IFERROR(VLOOKUP(A2693,'[1]For Report Q-2 '!$A$2:$W$3476,23,0),"-")</f>
        <v>0</v>
      </c>
      <c r="X2693" s="1"/>
      <c r="Y2693" s="1"/>
      <c r="Z2693" s="2" t="str">
        <f>IFERROR(VLOOKUP(A2693,'[1]For Report Q-2 '!$A$2:$Z$3476,26,0),"-")</f>
        <v>-</v>
      </c>
      <c r="AA2693" s="1" t="str">
        <f>IFERROR(VLOOKUP(A2693,'[1]For Report Q-2 '!$A$2:$AH$3476,27,0),"-")</f>
        <v>-</v>
      </c>
      <c r="AB2693" s="1" t="str">
        <f>IFERROR(VLOOKUP(A2693,'[1]For Report Q-2 '!$A$2:$AH$3476,28,0),"-")</f>
        <v>-</v>
      </c>
      <c r="AC2693" s="2" t="str">
        <f>IFERROR(VLOOKUP(A2693,'[1]For Report Q-2 '!$A$2:$AH$3476,29,0),"-")</f>
        <v>-</v>
      </c>
      <c r="AD2693" s="2" t="str">
        <f>IFERROR(VLOOKUP(A2693,'[1]For Report Q-2 '!$A$2:$AH$3476,30,0),"-")</f>
        <v>-</v>
      </c>
      <c r="AE2693" s="1" t="str">
        <f>IFERROR(VLOOKUP(A2693,'[1]For Report Q-2 '!$A$2:$AH$3476,31,0),"-")</f>
        <v>-</v>
      </c>
      <c r="AF2693" s="1" t="str">
        <f>IFERROR(VLOOKUP(A2693,'[1]For Report Q-2 '!$A$2:$AH$3476,32,0),"-")</f>
        <v>-</v>
      </c>
      <c r="AG2693" s="2" t="str">
        <f>IFERROR(VLOOKUP(A2693,'[1]For Report Q-2 '!$A$2:$AH$3476,33,0),"-")</f>
        <v>-</v>
      </c>
      <c r="AH2693" s="1" t="str">
        <f t="shared" si="42"/>
        <v>--</v>
      </c>
      <c r="AI2693" t="e">
        <v>#N/A</v>
      </c>
      <c r="AJ2693" t="e">
        <v>#N/A</v>
      </c>
      <c r="AK2693" t="e">
        <v>#N/A</v>
      </c>
    </row>
    <row r="2694" spans="1:37" x14ac:dyDescent="0.25">
      <c r="A2694" s="15">
        <v>9078434</v>
      </c>
      <c r="B2694" s="15" t="s">
        <v>747</v>
      </c>
      <c r="C2694" s="16">
        <v>43628</v>
      </c>
      <c r="D2694" s="15" t="s">
        <v>28</v>
      </c>
      <c r="E2694" s="1" t="s">
        <v>45</v>
      </c>
      <c r="F2694" s="15" t="s">
        <v>46</v>
      </c>
      <c r="G2694" s="1" t="s">
        <v>28</v>
      </c>
      <c r="H2694" s="17">
        <v>42500</v>
      </c>
      <c r="I2694" s="18">
        <v>0.42499999999999999</v>
      </c>
      <c r="J2694" s="1">
        <v>9078434</v>
      </c>
      <c r="K2694" s="1" t="s">
        <v>747</v>
      </c>
      <c r="L2694" s="19">
        <v>42500</v>
      </c>
      <c r="M2694" s="1" t="s">
        <v>31</v>
      </c>
      <c r="N2694" s="1" t="s">
        <v>47</v>
      </c>
      <c r="O2694" s="1" t="s">
        <v>38</v>
      </c>
      <c r="P2694" s="20">
        <v>9078434</v>
      </c>
      <c r="Q2694" s="1" t="s">
        <v>157</v>
      </c>
      <c r="R2694" s="1" t="s">
        <v>16</v>
      </c>
      <c r="S2694" s="1" t="s">
        <v>69</v>
      </c>
      <c r="T2694" s="18">
        <f>IFERROR(VLOOKUP(A2694,'[1]For Report Q-2 '!$A$2:$T$3476,20,0),"-")</f>
        <v>0.42499999999999999</v>
      </c>
      <c r="U2694" s="55">
        <f>IFERROR(VLOOKUP(A2694,'[1]For Report Q-2 '!$A$2:$U$3476,21,0),"-")</f>
        <v>0</v>
      </c>
      <c r="V2694" s="2" t="str">
        <f>IFERROR(VLOOKUP(A2694,'[1]For Report Q-2 '!$A$2:$V$3476,22,0),"-")</f>
        <v>-</v>
      </c>
      <c r="W2694" s="1">
        <f>IFERROR(VLOOKUP(A2694,'[1]For Report Q-2 '!$A$2:$W$3476,23,0),"-")</f>
        <v>0</v>
      </c>
      <c r="X2694" s="1"/>
      <c r="Y2694" s="1"/>
      <c r="Z2694" s="2" t="str">
        <f>IFERROR(VLOOKUP(A2694,'[1]For Report Q-2 '!$A$2:$Z$3476,26,0),"-")</f>
        <v>-</v>
      </c>
      <c r="AA2694" s="1" t="str">
        <f>IFERROR(VLOOKUP(A2694,'[1]For Report Q-2 '!$A$2:$AH$3476,27,0),"-")</f>
        <v>-</v>
      </c>
      <c r="AB2694" s="1" t="str">
        <f>IFERROR(VLOOKUP(A2694,'[1]For Report Q-2 '!$A$2:$AH$3476,28,0),"-")</f>
        <v>-</v>
      </c>
      <c r="AC2694" s="2" t="str">
        <f>IFERROR(VLOOKUP(A2694,'[1]For Report Q-2 '!$A$2:$AH$3476,29,0),"-")</f>
        <v>-</v>
      </c>
      <c r="AD2694" s="2" t="str">
        <f>IFERROR(VLOOKUP(A2694,'[1]For Report Q-2 '!$A$2:$AH$3476,30,0),"-")</f>
        <v>-</v>
      </c>
      <c r="AE2694" s="1" t="str">
        <f>IFERROR(VLOOKUP(A2694,'[1]For Report Q-2 '!$A$2:$AH$3476,31,0),"-")</f>
        <v>-</v>
      </c>
      <c r="AF2694" s="1" t="str">
        <f>IFERROR(VLOOKUP(A2694,'[1]For Report Q-2 '!$A$2:$AH$3476,32,0),"-")</f>
        <v>-</v>
      </c>
      <c r="AG2694" s="2" t="str">
        <f>IFERROR(VLOOKUP(A2694,'[1]For Report Q-2 '!$A$2:$AH$3476,33,0),"-")</f>
        <v>-</v>
      </c>
      <c r="AH2694" s="1" t="str">
        <f t="shared" si="42"/>
        <v>--</v>
      </c>
      <c r="AI2694" t="e">
        <v>#N/A</v>
      </c>
      <c r="AJ2694" t="e">
        <v>#N/A</v>
      </c>
      <c r="AK2694" t="e">
        <v>#N/A</v>
      </c>
    </row>
    <row r="2695" spans="1:37" x14ac:dyDescent="0.25">
      <c r="A2695" s="15">
        <v>9026290</v>
      </c>
      <c r="B2695" s="15" t="s">
        <v>748</v>
      </c>
      <c r="C2695" s="16">
        <v>44074</v>
      </c>
      <c r="D2695" s="15" t="s">
        <v>75</v>
      </c>
      <c r="E2695" s="1" t="s">
        <v>274</v>
      </c>
      <c r="F2695" s="15" t="s">
        <v>46</v>
      </c>
      <c r="G2695" s="1" t="s">
        <v>44</v>
      </c>
      <c r="H2695" s="17">
        <v>10416.666666666666</v>
      </c>
      <c r="I2695" s="18">
        <v>0.10416666666666666</v>
      </c>
      <c r="J2695" s="1">
        <v>9078641</v>
      </c>
      <c r="K2695" s="1" t="s">
        <v>749</v>
      </c>
      <c r="L2695" s="19">
        <v>318666.66666666663</v>
      </c>
      <c r="M2695" s="1" t="s">
        <v>67</v>
      </c>
      <c r="N2695" s="1" t="s">
        <v>47</v>
      </c>
      <c r="O2695" s="1" t="s">
        <v>48</v>
      </c>
      <c r="P2695" s="20">
        <v>9078641</v>
      </c>
      <c r="Q2695" s="1" t="s">
        <v>137</v>
      </c>
      <c r="R2695" s="1" t="s">
        <v>89</v>
      </c>
      <c r="S2695" s="1" t="s">
        <v>137</v>
      </c>
      <c r="T2695" s="18">
        <f>IFERROR(VLOOKUP(A2695,'[1]For Report Q-2 '!$A$2:$T$3476,20,0),"-")</f>
        <v>0.10416666666666666</v>
      </c>
      <c r="U2695" s="55">
        <f>IFERROR(VLOOKUP(A2695,'[1]For Report Q-2 '!$A$2:$U$3476,21,0),"-")</f>
        <v>0</v>
      </c>
      <c r="V2695" s="2" t="str">
        <f>IFERROR(VLOOKUP(A2695,'[1]For Report Q-2 '!$A$2:$V$3476,22,0),"-")</f>
        <v>-</v>
      </c>
      <c r="W2695" s="1">
        <f>IFERROR(VLOOKUP(A2695,'[1]For Report Q-2 '!$A$2:$W$3476,23,0),"-")</f>
        <v>0</v>
      </c>
      <c r="X2695" s="1"/>
      <c r="Y2695" s="1"/>
      <c r="Z2695" s="2" t="str">
        <f>IFERROR(VLOOKUP(A2695,'[1]For Report Q-2 '!$A$2:$Z$3476,26,0),"-")</f>
        <v>-</v>
      </c>
      <c r="AA2695" s="1" t="str">
        <f>IFERROR(VLOOKUP(A2695,'[1]For Report Q-2 '!$A$2:$AH$3476,27,0),"-")</f>
        <v>-</v>
      </c>
      <c r="AB2695" s="1" t="str">
        <f>IFERROR(VLOOKUP(A2695,'[1]For Report Q-2 '!$A$2:$AH$3476,28,0),"-")</f>
        <v>-</v>
      </c>
      <c r="AC2695" s="2" t="str">
        <f>IFERROR(VLOOKUP(A2695,'[1]For Report Q-2 '!$A$2:$AH$3476,29,0),"-")</f>
        <v>-</v>
      </c>
      <c r="AD2695" s="2" t="str">
        <f>IFERROR(VLOOKUP(A2695,'[1]For Report Q-2 '!$A$2:$AH$3476,30,0),"-")</f>
        <v>-</v>
      </c>
      <c r="AE2695" s="1" t="str">
        <f>IFERROR(VLOOKUP(A2695,'[1]For Report Q-2 '!$A$2:$AH$3476,31,0),"-")</f>
        <v>-</v>
      </c>
      <c r="AF2695" s="1" t="str">
        <f>IFERROR(VLOOKUP(A2695,'[1]For Report Q-2 '!$A$2:$AH$3476,32,0),"-")</f>
        <v>-</v>
      </c>
      <c r="AG2695" s="2" t="str">
        <f>IFERROR(VLOOKUP(A2695,'[1]For Report Q-2 '!$A$2:$AH$3476,33,0),"-")</f>
        <v>-</v>
      </c>
      <c r="AH2695" s="1" t="str">
        <f t="shared" si="42"/>
        <v>--</v>
      </c>
      <c r="AI2695" t="e">
        <v>#N/A</v>
      </c>
      <c r="AJ2695" t="e">
        <v>#N/A</v>
      </c>
      <c r="AK2695" t="e">
        <v>#N/A</v>
      </c>
    </row>
    <row r="2696" spans="1:37" x14ac:dyDescent="0.25">
      <c r="A2696" s="15">
        <v>9026291</v>
      </c>
      <c r="B2696" s="15" t="s">
        <v>748</v>
      </c>
      <c r="C2696" s="16">
        <v>44074</v>
      </c>
      <c r="D2696" s="15" t="s">
        <v>75</v>
      </c>
      <c r="E2696" s="1" t="s">
        <v>274</v>
      </c>
      <c r="F2696" s="15" t="s">
        <v>46</v>
      </c>
      <c r="G2696" s="1" t="s">
        <v>44</v>
      </c>
      <c r="H2696" s="17">
        <v>9166.6666666666661</v>
      </c>
      <c r="I2696" s="18">
        <v>9.166666666666666E-2</v>
      </c>
      <c r="J2696" s="1">
        <v>9078641</v>
      </c>
      <c r="K2696" s="1" t="s">
        <v>749</v>
      </c>
      <c r="L2696" s="19">
        <v>318666.66666666663</v>
      </c>
      <c r="M2696" s="1" t="s">
        <v>67</v>
      </c>
      <c r="N2696" s="1" t="s">
        <v>47</v>
      </c>
      <c r="O2696" s="1" t="s">
        <v>48</v>
      </c>
      <c r="P2696" s="20">
        <v>9078641</v>
      </c>
      <c r="Q2696" s="1" t="s">
        <v>137</v>
      </c>
      <c r="R2696" s="1" t="s">
        <v>89</v>
      </c>
      <c r="S2696" s="1" t="s">
        <v>137</v>
      </c>
      <c r="T2696" s="18">
        <f>IFERROR(VLOOKUP(A2696,'[1]For Report Q-2 '!$A$2:$T$3476,20,0),"-")</f>
        <v>9.166666666666666E-2</v>
      </c>
      <c r="U2696" s="55">
        <f>IFERROR(VLOOKUP(A2696,'[1]For Report Q-2 '!$A$2:$U$3476,21,0),"-")</f>
        <v>0</v>
      </c>
      <c r="V2696" s="2" t="str">
        <f>IFERROR(VLOOKUP(A2696,'[1]For Report Q-2 '!$A$2:$V$3476,22,0),"-")</f>
        <v>-</v>
      </c>
      <c r="W2696" s="1">
        <f>IFERROR(VLOOKUP(A2696,'[1]For Report Q-2 '!$A$2:$W$3476,23,0),"-")</f>
        <v>0</v>
      </c>
      <c r="X2696" s="1"/>
      <c r="Y2696" s="1"/>
      <c r="Z2696" s="2" t="str">
        <f>IFERROR(VLOOKUP(A2696,'[1]For Report Q-2 '!$A$2:$Z$3476,26,0),"-")</f>
        <v>-</v>
      </c>
      <c r="AA2696" s="1" t="str">
        <f>IFERROR(VLOOKUP(A2696,'[1]For Report Q-2 '!$A$2:$AH$3476,27,0),"-")</f>
        <v>-</v>
      </c>
      <c r="AB2696" s="1" t="str">
        <f>IFERROR(VLOOKUP(A2696,'[1]For Report Q-2 '!$A$2:$AH$3476,28,0),"-")</f>
        <v>-</v>
      </c>
      <c r="AC2696" s="2" t="str">
        <f>IFERROR(VLOOKUP(A2696,'[1]For Report Q-2 '!$A$2:$AH$3476,29,0),"-")</f>
        <v>-</v>
      </c>
      <c r="AD2696" s="2" t="str">
        <f>IFERROR(VLOOKUP(A2696,'[1]For Report Q-2 '!$A$2:$AH$3476,30,0),"-")</f>
        <v>-</v>
      </c>
      <c r="AE2696" s="1" t="str">
        <f>IFERROR(VLOOKUP(A2696,'[1]For Report Q-2 '!$A$2:$AH$3476,31,0),"-")</f>
        <v>-</v>
      </c>
      <c r="AF2696" s="1" t="str">
        <f>IFERROR(VLOOKUP(A2696,'[1]For Report Q-2 '!$A$2:$AH$3476,32,0),"-")</f>
        <v>-</v>
      </c>
      <c r="AG2696" s="2" t="str">
        <f>IFERROR(VLOOKUP(A2696,'[1]For Report Q-2 '!$A$2:$AH$3476,33,0),"-")</f>
        <v>-</v>
      </c>
      <c r="AH2696" s="1" t="str">
        <f t="shared" si="42"/>
        <v>--</v>
      </c>
      <c r="AI2696" t="e">
        <v>#N/A</v>
      </c>
      <c r="AJ2696" t="e">
        <v>#N/A</v>
      </c>
      <c r="AK2696" t="e">
        <v>#N/A</v>
      </c>
    </row>
    <row r="2697" spans="1:37" x14ac:dyDescent="0.25">
      <c r="A2697" s="15">
        <v>9028097</v>
      </c>
      <c r="B2697" s="15" t="s">
        <v>748</v>
      </c>
      <c r="C2697" s="16">
        <v>45784</v>
      </c>
      <c r="D2697" s="15" t="s">
        <v>75</v>
      </c>
      <c r="E2697" s="1" t="s">
        <v>274</v>
      </c>
      <c r="F2697" s="15" t="s">
        <v>46</v>
      </c>
      <c r="G2697" s="1" t="s">
        <v>44</v>
      </c>
      <c r="H2697" s="17">
        <v>20833.333333333332</v>
      </c>
      <c r="I2697" s="18">
        <v>0.20833333333333331</v>
      </c>
      <c r="J2697" s="1">
        <v>9078641</v>
      </c>
      <c r="K2697" s="1" t="s">
        <v>749</v>
      </c>
      <c r="L2697" s="19">
        <v>318666.66666666663</v>
      </c>
      <c r="M2697" s="1" t="s">
        <v>67</v>
      </c>
      <c r="N2697" s="1" t="s">
        <v>47</v>
      </c>
      <c r="O2697" s="1" t="s">
        <v>48</v>
      </c>
      <c r="P2697" s="20">
        <v>9078641</v>
      </c>
      <c r="Q2697" s="1" t="s">
        <v>137</v>
      </c>
      <c r="R2697" s="1" t="s">
        <v>89</v>
      </c>
      <c r="S2697" s="1" t="s">
        <v>137</v>
      </c>
      <c r="T2697" s="18">
        <f>IFERROR(VLOOKUP(A2697,'[1]For Report Q-2 '!$A$2:$T$3476,20,0),"-")</f>
        <v>0.20833333333333331</v>
      </c>
      <c r="U2697" s="55">
        <f>IFERROR(VLOOKUP(A2697,'[1]For Report Q-2 '!$A$2:$U$3476,21,0),"-")</f>
        <v>0</v>
      </c>
      <c r="V2697" s="2" t="str">
        <f>IFERROR(VLOOKUP(A2697,'[1]For Report Q-2 '!$A$2:$V$3476,22,0),"-")</f>
        <v>-</v>
      </c>
      <c r="W2697" s="1">
        <f>IFERROR(VLOOKUP(A2697,'[1]For Report Q-2 '!$A$2:$W$3476,23,0),"-")</f>
        <v>0</v>
      </c>
      <c r="X2697" s="1"/>
      <c r="Y2697" s="1"/>
      <c r="Z2697" s="2" t="str">
        <f>IFERROR(VLOOKUP(A2697,'[1]For Report Q-2 '!$A$2:$Z$3476,26,0),"-")</f>
        <v>-</v>
      </c>
      <c r="AA2697" s="1" t="str">
        <f>IFERROR(VLOOKUP(A2697,'[1]For Report Q-2 '!$A$2:$AH$3476,27,0),"-")</f>
        <v>-</v>
      </c>
      <c r="AB2697" s="1" t="str">
        <f>IFERROR(VLOOKUP(A2697,'[1]For Report Q-2 '!$A$2:$AH$3476,28,0),"-")</f>
        <v>-</v>
      </c>
      <c r="AC2697" s="2" t="str">
        <f>IFERROR(VLOOKUP(A2697,'[1]For Report Q-2 '!$A$2:$AH$3476,29,0),"-")</f>
        <v>-</v>
      </c>
      <c r="AD2697" s="2" t="str">
        <f>IFERROR(VLOOKUP(A2697,'[1]For Report Q-2 '!$A$2:$AH$3476,30,0),"-")</f>
        <v>-</v>
      </c>
      <c r="AE2697" s="1" t="str">
        <f>IFERROR(VLOOKUP(A2697,'[1]For Report Q-2 '!$A$2:$AH$3476,31,0),"-")</f>
        <v>-</v>
      </c>
      <c r="AF2697" s="1" t="str">
        <f>IFERROR(VLOOKUP(A2697,'[1]For Report Q-2 '!$A$2:$AH$3476,32,0),"-")</f>
        <v>-</v>
      </c>
      <c r="AG2697" s="2" t="str">
        <f>IFERROR(VLOOKUP(A2697,'[1]For Report Q-2 '!$A$2:$AH$3476,33,0),"-")</f>
        <v>-</v>
      </c>
      <c r="AH2697" s="1" t="str">
        <f t="shared" si="42"/>
        <v>--</v>
      </c>
      <c r="AI2697" t="e">
        <v>#N/A</v>
      </c>
      <c r="AJ2697" t="e">
        <v>#N/A</v>
      </c>
      <c r="AK2697" t="e">
        <v>#N/A</v>
      </c>
    </row>
    <row r="2698" spans="1:37" x14ac:dyDescent="0.25">
      <c r="A2698" s="15">
        <v>9028251</v>
      </c>
      <c r="B2698" s="15" t="s">
        <v>749</v>
      </c>
      <c r="C2698" s="16">
        <v>45972</v>
      </c>
      <c r="D2698" s="15" t="s">
        <v>63</v>
      </c>
      <c r="E2698" s="1" t="s">
        <v>274</v>
      </c>
      <c r="F2698" s="15" t="s">
        <v>46</v>
      </c>
      <c r="G2698" s="1" t="s">
        <v>40</v>
      </c>
      <c r="H2698" s="17">
        <v>20833.333333333332</v>
      </c>
      <c r="I2698" s="18">
        <v>0.20833333333333331</v>
      </c>
      <c r="J2698" s="1">
        <v>9078641</v>
      </c>
      <c r="K2698" s="1" t="s">
        <v>749</v>
      </c>
      <c r="L2698" s="19">
        <v>318666.66666666663</v>
      </c>
      <c r="M2698" s="1" t="s">
        <v>67</v>
      </c>
      <c r="N2698" s="1" t="s">
        <v>47</v>
      </c>
      <c r="O2698" s="1" t="s">
        <v>41</v>
      </c>
      <c r="P2698" s="20">
        <v>9078641</v>
      </c>
      <c r="Q2698" s="1" t="s">
        <v>137</v>
      </c>
      <c r="R2698" s="1" t="s">
        <v>89</v>
      </c>
      <c r="S2698" s="1" t="s">
        <v>137</v>
      </c>
      <c r="T2698" s="18">
        <f>IFERROR(VLOOKUP(A2698,'[1]For Report Q-2 '!$A$2:$T$3476,20,0),"-")</f>
        <v>0.20833333333333331</v>
      </c>
      <c r="U2698" s="55">
        <f>IFERROR(VLOOKUP(A2698,'[1]For Report Q-2 '!$A$2:$U$3476,21,0),"-")</f>
        <v>0</v>
      </c>
      <c r="V2698" s="2" t="str">
        <f>IFERROR(VLOOKUP(A2698,'[1]For Report Q-2 '!$A$2:$V$3476,22,0),"-")</f>
        <v>-</v>
      </c>
      <c r="W2698" s="1">
        <f>IFERROR(VLOOKUP(A2698,'[1]For Report Q-2 '!$A$2:$W$3476,23,0),"-")</f>
        <v>0</v>
      </c>
      <c r="X2698" s="1"/>
      <c r="Y2698" s="1"/>
      <c r="Z2698" s="2" t="str">
        <f>IFERROR(VLOOKUP(A2698,'[1]For Report Q-2 '!$A$2:$Z$3476,26,0),"-")</f>
        <v>-</v>
      </c>
      <c r="AA2698" s="1" t="str">
        <f>IFERROR(VLOOKUP(A2698,'[1]For Report Q-2 '!$A$2:$AH$3476,27,0),"-")</f>
        <v>-</v>
      </c>
      <c r="AB2698" s="1" t="str">
        <f>IFERROR(VLOOKUP(A2698,'[1]For Report Q-2 '!$A$2:$AH$3476,28,0),"-")</f>
        <v>-</v>
      </c>
      <c r="AC2698" s="2" t="str">
        <f>IFERROR(VLOOKUP(A2698,'[1]For Report Q-2 '!$A$2:$AH$3476,29,0),"-")</f>
        <v>-</v>
      </c>
      <c r="AD2698" s="2" t="str">
        <f>IFERROR(VLOOKUP(A2698,'[1]For Report Q-2 '!$A$2:$AH$3476,30,0),"-")</f>
        <v>-</v>
      </c>
      <c r="AE2698" s="1" t="str">
        <f>IFERROR(VLOOKUP(A2698,'[1]For Report Q-2 '!$A$2:$AH$3476,31,0),"-")</f>
        <v>-</v>
      </c>
      <c r="AF2698" s="1" t="str">
        <f>IFERROR(VLOOKUP(A2698,'[1]For Report Q-2 '!$A$2:$AH$3476,32,0),"-")</f>
        <v>-</v>
      </c>
      <c r="AG2698" s="2" t="str">
        <f>IFERROR(VLOOKUP(A2698,'[1]For Report Q-2 '!$A$2:$AH$3476,33,0),"-")</f>
        <v>-</v>
      </c>
      <c r="AH2698" s="1" t="str">
        <f t="shared" si="42"/>
        <v>--</v>
      </c>
      <c r="AI2698" t="e">
        <v>#N/A</v>
      </c>
      <c r="AJ2698" t="e">
        <v>#N/A</v>
      </c>
      <c r="AK2698" t="e">
        <v>#N/A</v>
      </c>
    </row>
    <row r="2699" spans="1:37" x14ac:dyDescent="0.25">
      <c r="A2699" s="15">
        <v>9078641</v>
      </c>
      <c r="B2699" s="15" t="s">
        <v>748</v>
      </c>
      <c r="C2699" s="16">
        <v>43649</v>
      </c>
      <c r="D2699" s="15" t="s">
        <v>75</v>
      </c>
      <c r="E2699" s="1" t="s">
        <v>118</v>
      </c>
      <c r="F2699" s="15" t="s">
        <v>46</v>
      </c>
      <c r="G2699" s="1" t="s">
        <v>44</v>
      </c>
      <c r="H2699" s="17">
        <v>158333.33333333334</v>
      </c>
      <c r="I2699" s="18">
        <v>1.5833333333333335</v>
      </c>
      <c r="J2699" s="1">
        <v>9078641</v>
      </c>
      <c r="K2699" s="1" t="s">
        <v>749</v>
      </c>
      <c r="L2699" s="19">
        <v>318666.66666666663</v>
      </c>
      <c r="M2699" s="1" t="s">
        <v>67</v>
      </c>
      <c r="N2699" s="1" t="s">
        <v>47</v>
      </c>
      <c r="O2699" s="1" t="s">
        <v>48</v>
      </c>
      <c r="P2699" s="20">
        <v>9078641</v>
      </c>
      <c r="Q2699" s="1" t="s">
        <v>137</v>
      </c>
      <c r="R2699" s="1" t="s">
        <v>89</v>
      </c>
      <c r="S2699" s="1" t="s">
        <v>137</v>
      </c>
      <c r="T2699" s="18">
        <f>IFERROR(VLOOKUP(A2699,'[1]For Report Q-2 '!$A$2:$T$3476,20,0),"-")</f>
        <v>1.5833333333333335</v>
      </c>
      <c r="U2699" s="55">
        <f>IFERROR(VLOOKUP(A2699,'[1]For Report Q-2 '!$A$2:$U$3476,21,0),"-")</f>
        <v>0</v>
      </c>
      <c r="V2699" s="2" t="str">
        <f>IFERROR(VLOOKUP(A2699,'[1]For Report Q-2 '!$A$2:$V$3476,22,0),"-")</f>
        <v>-</v>
      </c>
      <c r="W2699" s="1">
        <f>IFERROR(VLOOKUP(A2699,'[1]For Report Q-2 '!$A$2:$W$3476,23,0),"-")</f>
        <v>0</v>
      </c>
      <c r="X2699" s="1"/>
      <c r="Y2699" s="1"/>
      <c r="Z2699" s="2" t="str">
        <f>IFERROR(VLOOKUP(A2699,'[1]For Report Q-2 '!$A$2:$Z$3476,26,0),"-")</f>
        <v>-</v>
      </c>
      <c r="AA2699" s="1" t="str">
        <f>IFERROR(VLOOKUP(A2699,'[1]For Report Q-2 '!$A$2:$AH$3476,27,0),"-")</f>
        <v>-</v>
      </c>
      <c r="AB2699" s="1" t="str">
        <f>IFERROR(VLOOKUP(A2699,'[1]For Report Q-2 '!$A$2:$AH$3476,28,0),"-")</f>
        <v>-</v>
      </c>
      <c r="AC2699" s="2" t="str">
        <f>IFERROR(VLOOKUP(A2699,'[1]For Report Q-2 '!$A$2:$AH$3476,29,0),"-")</f>
        <v>-</v>
      </c>
      <c r="AD2699" s="2" t="str">
        <f>IFERROR(VLOOKUP(A2699,'[1]For Report Q-2 '!$A$2:$AH$3476,30,0),"-")</f>
        <v>-</v>
      </c>
      <c r="AE2699" s="1" t="str">
        <f>IFERROR(VLOOKUP(A2699,'[1]For Report Q-2 '!$A$2:$AH$3476,31,0),"-")</f>
        <v>-</v>
      </c>
      <c r="AF2699" s="1" t="str">
        <f>IFERROR(VLOOKUP(A2699,'[1]For Report Q-2 '!$A$2:$AH$3476,32,0),"-")</f>
        <v>-</v>
      </c>
      <c r="AG2699" s="2" t="str">
        <f>IFERROR(VLOOKUP(A2699,'[1]For Report Q-2 '!$A$2:$AH$3476,33,0),"-")</f>
        <v>-</v>
      </c>
      <c r="AH2699" s="1" t="str">
        <f t="shared" si="42"/>
        <v>--</v>
      </c>
      <c r="AI2699" t="e">
        <v>#N/A</v>
      </c>
      <c r="AJ2699" t="e">
        <v>#N/A</v>
      </c>
      <c r="AK2699" t="e">
        <v>#N/A</v>
      </c>
    </row>
    <row r="2700" spans="1:37" x14ac:dyDescent="0.25">
      <c r="A2700" s="15">
        <v>9093060</v>
      </c>
      <c r="B2700" s="15" t="s">
        <v>749</v>
      </c>
      <c r="C2700" s="16">
        <v>44676</v>
      </c>
      <c r="D2700" s="15" t="s">
        <v>28</v>
      </c>
      <c r="E2700" s="1" t="s">
        <v>118</v>
      </c>
      <c r="F2700" s="15" t="s">
        <v>46</v>
      </c>
      <c r="G2700" s="1" t="s">
        <v>28</v>
      </c>
      <c r="H2700" s="17">
        <v>30833.333333333332</v>
      </c>
      <c r="I2700" s="18">
        <v>0.30833333333333335</v>
      </c>
      <c r="J2700" s="1">
        <v>9078641</v>
      </c>
      <c r="K2700" s="1" t="s">
        <v>749</v>
      </c>
      <c r="L2700" s="19">
        <v>318666.66666666663</v>
      </c>
      <c r="M2700" s="1" t="s">
        <v>67</v>
      </c>
      <c r="N2700" s="1" t="s">
        <v>47</v>
      </c>
      <c r="O2700" s="1" t="s">
        <v>38</v>
      </c>
      <c r="P2700" s="20">
        <v>9078641</v>
      </c>
      <c r="Q2700" s="1" t="s">
        <v>137</v>
      </c>
      <c r="R2700" s="1" t="s">
        <v>89</v>
      </c>
      <c r="S2700" s="1" t="s">
        <v>137</v>
      </c>
      <c r="T2700" s="18">
        <f>IFERROR(VLOOKUP(A2700,'[1]For Report Q-2 '!$A$2:$T$3476,20,0),"-")</f>
        <v>0.30833333333333335</v>
      </c>
      <c r="U2700" s="55">
        <f>IFERROR(VLOOKUP(A2700,'[1]For Report Q-2 '!$A$2:$U$3476,21,0),"-")</f>
        <v>0</v>
      </c>
      <c r="V2700" s="2" t="str">
        <f>IFERROR(VLOOKUP(A2700,'[1]For Report Q-2 '!$A$2:$V$3476,22,0),"-")</f>
        <v>-</v>
      </c>
      <c r="W2700" s="1">
        <f>IFERROR(VLOOKUP(A2700,'[1]For Report Q-2 '!$A$2:$W$3476,23,0),"-")</f>
        <v>0</v>
      </c>
      <c r="X2700" s="1"/>
      <c r="Y2700" s="1"/>
      <c r="Z2700" s="2" t="str">
        <f>IFERROR(VLOOKUP(A2700,'[1]For Report Q-2 '!$A$2:$Z$3476,26,0),"-")</f>
        <v>-</v>
      </c>
      <c r="AA2700" s="1" t="str">
        <f>IFERROR(VLOOKUP(A2700,'[1]For Report Q-2 '!$A$2:$AH$3476,27,0),"-")</f>
        <v>-</v>
      </c>
      <c r="AB2700" s="1" t="str">
        <f>IFERROR(VLOOKUP(A2700,'[1]For Report Q-2 '!$A$2:$AH$3476,28,0),"-")</f>
        <v>-</v>
      </c>
      <c r="AC2700" s="2" t="str">
        <f>IFERROR(VLOOKUP(A2700,'[1]For Report Q-2 '!$A$2:$AH$3476,29,0),"-")</f>
        <v>-</v>
      </c>
      <c r="AD2700" s="2" t="str">
        <f>IFERROR(VLOOKUP(A2700,'[1]For Report Q-2 '!$A$2:$AH$3476,30,0),"-")</f>
        <v>-</v>
      </c>
      <c r="AE2700" s="1" t="str">
        <f>IFERROR(VLOOKUP(A2700,'[1]For Report Q-2 '!$A$2:$AH$3476,31,0),"-")</f>
        <v>-</v>
      </c>
      <c r="AF2700" s="1" t="str">
        <f>IFERROR(VLOOKUP(A2700,'[1]For Report Q-2 '!$A$2:$AH$3476,32,0),"-")</f>
        <v>-</v>
      </c>
      <c r="AG2700" s="2" t="str">
        <f>IFERROR(VLOOKUP(A2700,'[1]For Report Q-2 '!$A$2:$AH$3476,33,0),"-")</f>
        <v>-</v>
      </c>
      <c r="AH2700" s="1" t="str">
        <f t="shared" si="42"/>
        <v>--</v>
      </c>
      <c r="AI2700" t="e">
        <v>#N/A</v>
      </c>
      <c r="AJ2700" t="e">
        <v>#N/A</v>
      </c>
      <c r="AK2700" t="e">
        <v>#N/A</v>
      </c>
    </row>
    <row r="2701" spans="1:37" x14ac:dyDescent="0.25">
      <c r="A2701" s="15">
        <v>9093274</v>
      </c>
      <c r="B2701" s="15" t="s">
        <v>748</v>
      </c>
      <c r="C2701" s="16">
        <v>44672</v>
      </c>
      <c r="D2701" s="15" t="s">
        <v>83</v>
      </c>
      <c r="E2701" s="1" t="s">
        <v>45</v>
      </c>
      <c r="F2701" s="15" t="s">
        <v>46</v>
      </c>
      <c r="G2701" s="1" t="s">
        <v>83</v>
      </c>
      <c r="H2701" s="17">
        <v>6666.666666666667</v>
      </c>
      <c r="I2701" s="18">
        <v>6.6666666666666666E-2</v>
      </c>
      <c r="J2701" s="1">
        <v>9078641</v>
      </c>
      <c r="K2701" s="1" t="s">
        <v>749</v>
      </c>
      <c r="L2701" s="19">
        <v>318666.66666666663</v>
      </c>
      <c r="M2701" s="1" t="s">
        <v>67</v>
      </c>
      <c r="N2701" s="1" t="s">
        <v>47</v>
      </c>
      <c r="O2701" s="1" t="s">
        <v>84</v>
      </c>
      <c r="P2701" s="20">
        <v>9078641</v>
      </c>
      <c r="Q2701" s="1" t="s">
        <v>137</v>
      </c>
      <c r="R2701" s="1" t="s">
        <v>89</v>
      </c>
      <c r="S2701" s="1" t="s">
        <v>137</v>
      </c>
      <c r="T2701" s="18">
        <f>IFERROR(VLOOKUP(A2701,'[1]For Report Q-2 '!$A$2:$T$3476,20,0),"-")</f>
        <v>6.6666666666666666E-2</v>
      </c>
      <c r="U2701" s="55">
        <f>IFERROR(VLOOKUP(A2701,'[1]For Report Q-2 '!$A$2:$U$3476,21,0),"-")</f>
        <v>0</v>
      </c>
      <c r="V2701" s="2" t="str">
        <f>IFERROR(VLOOKUP(A2701,'[1]For Report Q-2 '!$A$2:$V$3476,22,0),"-")</f>
        <v>-</v>
      </c>
      <c r="W2701" s="1">
        <f>IFERROR(VLOOKUP(A2701,'[1]For Report Q-2 '!$A$2:$W$3476,23,0),"-")</f>
        <v>0</v>
      </c>
      <c r="X2701" s="1"/>
      <c r="Y2701" s="1"/>
      <c r="Z2701" s="2" t="str">
        <f>IFERROR(VLOOKUP(A2701,'[1]For Report Q-2 '!$A$2:$Z$3476,26,0),"-")</f>
        <v>-</v>
      </c>
      <c r="AA2701" s="1" t="str">
        <f>IFERROR(VLOOKUP(A2701,'[1]For Report Q-2 '!$A$2:$AH$3476,27,0),"-")</f>
        <v>-</v>
      </c>
      <c r="AB2701" s="1" t="str">
        <f>IFERROR(VLOOKUP(A2701,'[1]For Report Q-2 '!$A$2:$AH$3476,28,0),"-")</f>
        <v>-</v>
      </c>
      <c r="AC2701" s="2" t="str">
        <f>IFERROR(VLOOKUP(A2701,'[1]For Report Q-2 '!$A$2:$AH$3476,29,0),"-")</f>
        <v>-</v>
      </c>
      <c r="AD2701" s="2" t="str">
        <f>IFERROR(VLOOKUP(A2701,'[1]For Report Q-2 '!$A$2:$AH$3476,30,0),"-")</f>
        <v>-</v>
      </c>
      <c r="AE2701" s="1" t="str">
        <f>IFERROR(VLOOKUP(A2701,'[1]For Report Q-2 '!$A$2:$AH$3476,31,0),"-")</f>
        <v>-</v>
      </c>
      <c r="AF2701" s="1" t="str">
        <f>IFERROR(VLOOKUP(A2701,'[1]For Report Q-2 '!$A$2:$AH$3476,32,0),"-")</f>
        <v>-</v>
      </c>
      <c r="AG2701" s="2" t="str">
        <f>IFERROR(VLOOKUP(A2701,'[1]For Report Q-2 '!$A$2:$AH$3476,33,0),"-")</f>
        <v>-</v>
      </c>
      <c r="AH2701" s="1" t="str">
        <f t="shared" si="42"/>
        <v>--</v>
      </c>
      <c r="AI2701" t="e">
        <v>#N/A</v>
      </c>
      <c r="AJ2701" t="e">
        <v>#N/A</v>
      </c>
      <c r="AK2701" t="e">
        <v>#N/A</v>
      </c>
    </row>
    <row r="2702" spans="1:37" x14ac:dyDescent="0.25">
      <c r="A2702" s="15">
        <v>9093777</v>
      </c>
      <c r="B2702" s="15" t="s">
        <v>748</v>
      </c>
      <c r="C2702" s="16">
        <v>44718</v>
      </c>
      <c r="D2702" s="15" t="s">
        <v>178</v>
      </c>
      <c r="E2702" s="1" t="s">
        <v>72</v>
      </c>
      <c r="F2702" s="15" t="s">
        <v>46</v>
      </c>
      <c r="G2702" s="1" t="s">
        <v>178</v>
      </c>
      <c r="H2702" s="17">
        <v>7416.666666666667</v>
      </c>
      <c r="I2702" s="18">
        <v>7.4166666666666672E-2</v>
      </c>
      <c r="J2702" s="1">
        <v>9078641</v>
      </c>
      <c r="K2702" s="1" t="s">
        <v>749</v>
      </c>
      <c r="L2702" s="19">
        <v>318666.66666666663</v>
      </c>
      <c r="M2702" s="1" t="s">
        <v>67</v>
      </c>
      <c r="N2702" s="1" t="s">
        <v>72</v>
      </c>
      <c r="O2702" s="1" t="s">
        <v>180</v>
      </c>
      <c r="P2702" s="20">
        <v>9078641</v>
      </c>
      <c r="Q2702" s="1" t="s">
        <v>137</v>
      </c>
      <c r="R2702" s="1" t="s">
        <v>89</v>
      </c>
      <c r="S2702" s="1" t="s">
        <v>137</v>
      </c>
      <c r="T2702" s="18">
        <f>IFERROR(VLOOKUP(A2702,'[1]For Report Q-2 '!$A$2:$T$3476,20,0),"-")</f>
        <v>7.4166666666666672E-2</v>
      </c>
      <c r="U2702" s="55">
        <f>IFERROR(VLOOKUP(A2702,'[1]For Report Q-2 '!$A$2:$U$3476,21,0),"-")</f>
        <v>0</v>
      </c>
      <c r="V2702" s="2" t="str">
        <f>IFERROR(VLOOKUP(A2702,'[1]For Report Q-2 '!$A$2:$V$3476,22,0),"-")</f>
        <v>-</v>
      </c>
      <c r="W2702" s="1">
        <f>IFERROR(VLOOKUP(A2702,'[1]For Report Q-2 '!$A$2:$W$3476,23,0),"-")</f>
        <v>0</v>
      </c>
      <c r="X2702" s="1"/>
      <c r="Y2702" s="1"/>
      <c r="Z2702" s="2" t="str">
        <f>IFERROR(VLOOKUP(A2702,'[1]For Report Q-2 '!$A$2:$Z$3476,26,0),"-")</f>
        <v>-</v>
      </c>
      <c r="AA2702" s="1" t="str">
        <f>IFERROR(VLOOKUP(A2702,'[1]For Report Q-2 '!$A$2:$AH$3476,27,0),"-")</f>
        <v>-</v>
      </c>
      <c r="AB2702" s="1" t="str">
        <f>IFERROR(VLOOKUP(A2702,'[1]For Report Q-2 '!$A$2:$AH$3476,28,0),"-")</f>
        <v>-</v>
      </c>
      <c r="AC2702" s="2" t="str">
        <f>IFERROR(VLOOKUP(A2702,'[1]For Report Q-2 '!$A$2:$AH$3476,29,0),"-")</f>
        <v>-</v>
      </c>
      <c r="AD2702" s="2" t="str">
        <f>IFERROR(VLOOKUP(A2702,'[1]For Report Q-2 '!$A$2:$AH$3476,30,0),"-")</f>
        <v>-</v>
      </c>
      <c r="AE2702" s="1" t="str">
        <f>IFERROR(VLOOKUP(A2702,'[1]For Report Q-2 '!$A$2:$AH$3476,31,0),"-")</f>
        <v>-</v>
      </c>
      <c r="AF2702" s="1" t="str">
        <f>IFERROR(VLOOKUP(A2702,'[1]For Report Q-2 '!$A$2:$AH$3476,32,0),"-")</f>
        <v>-</v>
      </c>
      <c r="AG2702" s="2" t="str">
        <f>IFERROR(VLOOKUP(A2702,'[1]For Report Q-2 '!$A$2:$AH$3476,33,0),"-")</f>
        <v>-</v>
      </c>
      <c r="AH2702" s="1" t="str">
        <f t="shared" si="42"/>
        <v>--</v>
      </c>
      <c r="AI2702" t="e">
        <v>#N/A</v>
      </c>
      <c r="AJ2702" t="e">
        <v>#N/A</v>
      </c>
      <c r="AK2702" t="e">
        <v>#N/A</v>
      </c>
    </row>
    <row r="2703" spans="1:37" x14ac:dyDescent="0.25">
      <c r="A2703" s="15">
        <v>9096212</v>
      </c>
      <c r="B2703" s="15" t="s">
        <v>750</v>
      </c>
      <c r="C2703" s="16">
        <v>44721</v>
      </c>
      <c r="D2703" s="15" t="s">
        <v>56</v>
      </c>
      <c r="E2703" s="1" t="s">
        <v>45</v>
      </c>
      <c r="F2703" s="15" t="s">
        <v>46</v>
      </c>
      <c r="G2703" s="1" t="s">
        <v>56</v>
      </c>
      <c r="H2703" s="17">
        <v>16666.666666666668</v>
      </c>
      <c r="I2703" s="18">
        <v>0.16666666666666669</v>
      </c>
      <c r="J2703" s="1">
        <v>9078641</v>
      </c>
      <c r="K2703" s="1" t="s">
        <v>749</v>
      </c>
      <c r="L2703" s="19">
        <v>318666.66666666663</v>
      </c>
      <c r="M2703" s="1" t="s">
        <v>67</v>
      </c>
      <c r="N2703" s="1" t="s">
        <v>47</v>
      </c>
      <c r="O2703" s="1" t="s">
        <v>59</v>
      </c>
      <c r="P2703" s="20">
        <v>9078641</v>
      </c>
      <c r="Q2703" s="1" t="s">
        <v>137</v>
      </c>
      <c r="R2703" s="1" t="s">
        <v>89</v>
      </c>
      <c r="S2703" s="1" t="s">
        <v>137</v>
      </c>
      <c r="T2703" s="18">
        <f>IFERROR(VLOOKUP(A2703,'[1]For Report Q-2 '!$A$2:$T$3476,20,0),"-")</f>
        <v>0.16666666666666669</v>
      </c>
      <c r="U2703" s="55">
        <f>IFERROR(VLOOKUP(A2703,'[1]For Report Q-2 '!$A$2:$U$3476,21,0),"-")</f>
        <v>0</v>
      </c>
      <c r="V2703" s="2" t="str">
        <f>IFERROR(VLOOKUP(A2703,'[1]For Report Q-2 '!$A$2:$V$3476,22,0),"-")</f>
        <v>-</v>
      </c>
      <c r="W2703" s="1">
        <f>IFERROR(VLOOKUP(A2703,'[1]For Report Q-2 '!$A$2:$W$3476,23,0),"-")</f>
        <v>0</v>
      </c>
      <c r="X2703" s="1"/>
      <c r="Y2703" s="1"/>
      <c r="Z2703" s="2" t="str">
        <f>IFERROR(VLOOKUP(A2703,'[1]For Report Q-2 '!$A$2:$Z$3476,26,0),"-")</f>
        <v>-</v>
      </c>
      <c r="AA2703" s="1" t="str">
        <f>IFERROR(VLOOKUP(A2703,'[1]For Report Q-2 '!$A$2:$AH$3476,27,0),"-")</f>
        <v>-</v>
      </c>
      <c r="AB2703" s="1" t="str">
        <f>IFERROR(VLOOKUP(A2703,'[1]For Report Q-2 '!$A$2:$AH$3476,28,0),"-")</f>
        <v>-</v>
      </c>
      <c r="AC2703" s="2" t="str">
        <f>IFERROR(VLOOKUP(A2703,'[1]For Report Q-2 '!$A$2:$AH$3476,29,0),"-")</f>
        <v>-</v>
      </c>
      <c r="AD2703" s="2" t="str">
        <f>IFERROR(VLOOKUP(A2703,'[1]For Report Q-2 '!$A$2:$AH$3476,30,0),"-")</f>
        <v>-</v>
      </c>
      <c r="AE2703" s="1" t="str">
        <f>IFERROR(VLOOKUP(A2703,'[1]For Report Q-2 '!$A$2:$AH$3476,31,0),"-")</f>
        <v>-</v>
      </c>
      <c r="AF2703" s="1" t="str">
        <f>IFERROR(VLOOKUP(A2703,'[1]For Report Q-2 '!$A$2:$AH$3476,32,0),"-")</f>
        <v>-</v>
      </c>
      <c r="AG2703" s="2" t="str">
        <f>IFERROR(VLOOKUP(A2703,'[1]For Report Q-2 '!$A$2:$AH$3476,33,0),"-")</f>
        <v>-</v>
      </c>
      <c r="AH2703" s="1" t="str">
        <f t="shared" si="42"/>
        <v>--</v>
      </c>
      <c r="AI2703" t="e">
        <v>#N/A</v>
      </c>
      <c r="AJ2703" t="e">
        <v>#N/A</v>
      </c>
      <c r="AK2703" t="e">
        <v>#N/A</v>
      </c>
    </row>
    <row r="2704" spans="1:37" x14ac:dyDescent="0.25">
      <c r="A2704" s="15">
        <v>9119697</v>
      </c>
      <c r="B2704" s="15" t="s">
        <v>749</v>
      </c>
      <c r="C2704" s="16">
        <v>45365</v>
      </c>
      <c r="D2704" s="15" t="s">
        <v>183</v>
      </c>
      <c r="E2704" s="1" t="s">
        <v>72</v>
      </c>
      <c r="F2704" s="15" t="s">
        <v>46</v>
      </c>
      <c r="G2704" s="1" t="s">
        <v>53</v>
      </c>
      <c r="H2704" s="17">
        <v>7500</v>
      </c>
      <c r="I2704" s="18">
        <v>7.4999999999999997E-2</v>
      </c>
      <c r="J2704" s="1">
        <v>9078641</v>
      </c>
      <c r="K2704" s="1" t="s">
        <v>749</v>
      </c>
      <c r="L2704" s="19">
        <v>318666.66666666663</v>
      </c>
      <c r="M2704" s="1" t="s">
        <v>67</v>
      </c>
      <c r="N2704" s="1" t="s">
        <v>72</v>
      </c>
      <c r="O2704" s="1" t="s">
        <v>54</v>
      </c>
      <c r="P2704" s="20">
        <v>9078641</v>
      </c>
      <c r="Q2704" s="1" t="s">
        <v>137</v>
      </c>
      <c r="R2704" s="1" t="s">
        <v>89</v>
      </c>
      <c r="S2704" s="1" t="s">
        <v>137</v>
      </c>
      <c r="T2704" s="18">
        <f>IFERROR(VLOOKUP(A2704,'[1]For Report Q-2 '!$A$2:$T$3476,20,0),"-")</f>
        <v>7.4999999999999997E-2</v>
      </c>
      <c r="U2704" s="55">
        <f>IFERROR(VLOOKUP(A2704,'[1]For Report Q-2 '!$A$2:$U$3476,21,0),"-")</f>
        <v>0</v>
      </c>
      <c r="V2704" s="2" t="str">
        <f>IFERROR(VLOOKUP(A2704,'[1]For Report Q-2 '!$A$2:$V$3476,22,0),"-")</f>
        <v>-</v>
      </c>
      <c r="W2704" s="1">
        <f>IFERROR(VLOOKUP(A2704,'[1]For Report Q-2 '!$A$2:$W$3476,23,0),"-")</f>
        <v>0</v>
      </c>
      <c r="X2704" s="1"/>
      <c r="Y2704" s="1"/>
      <c r="Z2704" s="2" t="str">
        <f>IFERROR(VLOOKUP(A2704,'[1]For Report Q-2 '!$A$2:$Z$3476,26,0),"-")</f>
        <v>-</v>
      </c>
      <c r="AA2704" s="1" t="str">
        <f>IFERROR(VLOOKUP(A2704,'[1]For Report Q-2 '!$A$2:$AH$3476,27,0),"-")</f>
        <v>-</v>
      </c>
      <c r="AB2704" s="1" t="str">
        <f>IFERROR(VLOOKUP(A2704,'[1]For Report Q-2 '!$A$2:$AH$3476,28,0),"-")</f>
        <v>-</v>
      </c>
      <c r="AC2704" s="2" t="str">
        <f>IFERROR(VLOOKUP(A2704,'[1]For Report Q-2 '!$A$2:$AH$3476,29,0),"-")</f>
        <v>-</v>
      </c>
      <c r="AD2704" s="2" t="str">
        <f>IFERROR(VLOOKUP(A2704,'[1]For Report Q-2 '!$A$2:$AH$3476,30,0),"-")</f>
        <v>-</v>
      </c>
      <c r="AE2704" s="1" t="str">
        <f>IFERROR(VLOOKUP(A2704,'[1]For Report Q-2 '!$A$2:$AH$3476,31,0),"-")</f>
        <v>-</v>
      </c>
      <c r="AF2704" s="1" t="str">
        <f>IFERROR(VLOOKUP(A2704,'[1]For Report Q-2 '!$A$2:$AH$3476,32,0),"-")</f>
        <v>-</v>
      </c>
      <c r="AG2704" s="2" t="str">
        <f>IFERROR(VLOOKUP(A2704,'[1]For Report Q-2 '!$A$2:$AH$3476,33,0),"-")</f>
        <v>-</v>
      </c>
      <c r="AH2704" s="1" t="str">
        <f t="shared" si="42"/>
        <v>--</v>
      </c>
      <c r="AI2704" t="e">
        <v>#N/A</v>
      </c>
      <c r="AJ2704" t="e">
        <v>#N/A</v>
      </c>
      <c r="AK2704" t="e">
        <v>#N/A</v>
      </c>
    </row>
    <row r="2705" spans="1:37" x14ac:dyDescent="0.25">
      <c r="A2705" s="15">
        <v>9120710</v>
      </c>
      <c r="B2705" s="15" t="s">
        <v>749</v>
      </c>
      <c r="C2705" s="16">
        <v>45366</v>
      </c>
      <c r="D2705" s="15" t="s">
        <v>104</v>
      </c>
      <c r="E2705" s="1" t="s">
        <v>72</v>
      </c>
      <c r="F2705" s="15" t="s">
        <v>46</v>
      </c>
      <c r="G2705" s="1" t="s">
        <v>104</v>
      </c>
      <c r="H2705" s="17">
        <v>13333.333333333332</v>
      </c>
      <c r="I2705" s="18">
        <v>0.13333333333333333</v>
      </c>
      <c r="J2705" s="1">
        <v>9078641</v>
      </c>
      <c r="K2705" s="1" t="s">
        <v>749</v>
      </c>
      <c r="L2705" s="19">
        <v>318666.66666666663</v>
      </c>
      <c r="M2705" s="1" t="s">
        <v>67</v>
      </c>
      <c r="N2705" s="1" t="s">
        <v>72</v>
      </c>
      <c r="O2705" s="1" t="s">
        <v>105</v>
      </c>
      <c r="P2705" s="20">
        <v>9078641</v>
      </c>
      <c r="Q2705" s="1" t="s">
        <v>137</v>
      </c>
      <c r="R2705" s="1" t="s">
        <v>89</v>
      </c>
      <c r="S2705" s="1" t="s">
        <v>137</v>
      </c>
      <c r="T2705" s="18">
        <f>IFERROR(VLOOKUP(A2705,'[1]For Report Q-2 '!$A$2:$T$3476,20,0),"-")</f>
        <v>0.13333333333333333</v>
      </c>
      <c r="U2705" s="55">
        <f>IFERROR(VLOOKUP(A2705,'[1]For Report Q-2 '!$A$2:$U$3476,21,0),"-")</f>
        <v>0</v>
      </c>
      <c r="V2705" s="2" t="str">
        <f>IFERROR(VLOOKUP(A2705,'[1]For Report Q-2 '!$A$2:$V$3476,22,0),"-")</f>
        <v>-</v>
      </c>
      <c r="W2705" s="1">
        <f>IFERROR(VLOOKUP(A2705,'[1]For Report Q-2 '!$A$2:$W$3476,23,0),"-")</f>
        <v>0</v>
      </c>
      <c r="X2705" s="1"/>
      <c r="Y2705" s="1"/>
      <c r="Z2705" s="2" t="str">
        <f>IFERROR(VLOOKUP(A2705,'[1]For Report Q-2 '!$A$2:$Z$3476,26,0),"-")</f>
        <v>-</v>
      </c>
      <c r="AA2705" s="1" t="str">
        <f>IFERROR(VLOOKUP(A2705,'[1]For Report Q-2 '!$A$2:$AH$3476,27,0),"-")</f>
        <v>-</v>
      </c>
      <c r="AB2705" s="1" t="str">
        <f>IFERROR(VLOOKUP(A2705,'[1]For Report Q-2 '!$A$2:$AH$3476,28,0),"-")</f>
        <v>-</v>
      </c>
      <c r="AC2705" s="2" t="str">
        <f>IFERROR(VLOOKUP(A2705,'[1]For Report Q-2 '!$A$2:$AH$3476,29,0),"-")</f>
        <v>-</v>
      </c>
      <c r="AD2705" s="2" t="str">
        <f>IFERROR(VLOOKUP(A2705,'[1]For Report Q-2 '!$A$2:$AH$3476,30,0),"-")</f>
        <v>-</v>
      </c>
      <c r="AE2705" s="1" t="str">
        <f>IFERROR(VLOOKUP(A2705,'[1]For Report Q-2 '!$A$2:$AH$3476,31,0),"-")</f>
        <v>-</v>
      </c>
      <c r="AF2705" s="1" t="str">
        <f>IFERROR(VLOOKUP(A2705,'[1]For Report Q-2 '!$A$2:$AH$3476,32,0),"-")</f>
        <v>-</v>
      </c>
      <c r="AG2705" s="2" t="str">
        <f>IFERROR(VLOOKUP(A2705,'[1]For Report Q-2 '!$A$2:$AH$3476,33,0),"-")</f>
        <v>-</v>
      </c>
      <c r="AH2705" s="1" t="str">
        <f t="shared" si="42"/>
        <v>--</v>
      </c>
      <c r="AI2705" t="e">
        <v>#N/A</v>
      </c>
      <c r="AJ2705" t="e">
        <v>#N/A</v>
      </c>
      <c r="AK2705" t="e">
        <v>#N/A</v>
      </c>
    </row>
    <row r="2706" spans="1:37" x14ac:dyDescent="0.25">
      <c r="A2706" s="15">
        <v>9128289</v>
      </c>
      <c r="B2706" s="15" t="s">
        <v>749</v>
      </c>
      <c r="C2706" s="16">
        <v>45708</v>
      </c>
      <c r="D2706" s="15" t="s">
        <v>400</v>
      </c>
      <c r="E2706" s="1" t="s">
        <v>72</v>
      </c>
      <c r="F2706" s="15" t="s">
        <v>46</v>
      </c>
      <c r="G2706" s="1" t="s">
        <v>53</v>
      </c>
      <c r="H2706" s="17">
        <v>8333.3333333333339</v>
      </c>
      <c r="I2706" s="18">
        <v>8.3333333333333343E-2</v>
      </c>
      <c r="J2706" s="1">
        <v>9078641</v>
      </c>
      <c r="K2706" s="1" t="s">
        <v>749</v>
      </c>
      <c r="L2706" s="19">
        <v>318666.66666666663</v>
      </c>
      <c r="M2706" s="1" t="s">
        <v>67</v>
      </c>
      <c r="N2706" s="1" t="s">
        <v>72</v>
      </c>
      <c r="O2706" s="1" t="s">
        <v>54</v>
      </c>
      <c r="P2706" s="20">
        <v>9078641</v>
      </c>
      <c r="Q2706" s="1" t="s">
        <v>137</v>
      </c>
      <c r="R2706" s="1" t="s">
        <v>89</v>
      </c>
      <c r="S2706" s="1" t="s">
        <v>137</v>
      </c>
      <c r="T2706" s="18">
        <f>IFERROR(VLOOKUP(A2706,'[1]For Report Q-2 '!$A$2:$T$3476,20,0),"-")</f>
        <v>8.3333333333333343E-2</v>
      </c>
      <c r="U2706" s="55">
        <f>IFERROR(VLOOKUP(A2706,'[1]For Report Q-2 '!$A$2:$U$3476,21,0),"-")</f>
        <v>0</v>
      </c>
      <c r="V2706" s="2" t="str">
        <f>IFERROR(VLOOKUP(A2706,'[1]For Report Q-2 '!$A$2:$V$3476,22,0),"-")</f>
        <v>-</v>
      </c>
      <c r="W2706" s="1">
        <f>IFERROR(VLOOKUP(A2706,'[1]For Report Q-2 '!$A$2:$W$3476,23,0),"-")</f>
        <v>0</v>
      </c>
      <c r="X2706" s="1"/>
      <c r="Y2706" s="1"/>
      <c r="Z2706" s="2" t="str">
        <f>IFERROR(VLOOKUP(A2706,'[1]For Report Q-2 '!$A$2:$Z$3476,26,0),"-")</f>
        <v>-</v>
      </c>
      <c r="AA2706" s="1" t="str">
        <f>IFERROR(VLOOKUP(A2706,'[1]For Report Q-2 '!$A$2:$AH$3476,27,0),"-")</f>
        <v>-</v>
      </c>
      <c r="AB2706" s="1" t="str">
        <f>IFERROR(VLOOKUP(A2706,'[1]For Report Q-2 '!$A$2:$AH$3476,28,0),"-")</f>
        <v>-</v>
      </c>
      <c r="AC2706" s="2" t="str">
        <f>IFERROR(VLOOKUP(A2706,'[1]For Report Q-2 '!$A$2:$AH$3476,29,0),"-")</f>
        <v>-</v>
      </c>
      <c r="AD2706" s="2" t="str">
        <f>IFERROR(VLOOKUP(A2706,'[1]For Report Q-2 '!$A$2:$AH$3476,30,0),"-")</f>
        <v>-</v>
      </c>
      <c r="AE2706" s="1" t="str">
        <f>IFERROR(VLOOKUP(A2706,'[1]For Report Q-2 '!$A$2:$AH$3476,31,0),"-")</f>
        <v>-</v>
      </c>
      <c r="AF2706" s="1" t="str">
        <f>IFERROR(VLOOKUP(A2706,'[1]For Report Q-2 '!$A$2:$AH$3476,32,0),"-")</f>
        <v>-</v>
      </c>
      <c r="AG2706" s="2" t="str">
        <f>IFERROR(VLOOKUP(A2706,'[1]For Report Q-2 '!$A$2:$AH$3476,33,0),"-")</f>
        <v>-</v>
      </c>
      <c r="AH2706" s="1" t="str">
        <f t="shared" si="42"/>
        <v>--</v>
      </c>
      <c r="AI2706" t="e">
        <v>#N/A</v>
      </c>
      <c r="AJ2706" t="e">
        <v>#N/A</v>
      </c>
      <c r="AK2706" t="e">
        <v>#N/A</v>
      </c>
    </row>
    <row r="2707" spans="1:37" x14ac:dyDescent="0.25">
      <c r="A2707" s="15">
        <v>9128290</v>
      </c>
      <c r="B2707" s="15" t="s">
        <v>749</v>
      </c>
      <c r="C2707" s="16">
        <v>45797</v>
      </c>
      <c r="D2707" s="15" t="s">
        <v>390</v>
      </c>
      <c r="E2707" s="1" t="s">
        <v>72</v>
      </c>
      <c r="F2707" s="15" t="s">
        <v>46</v>
      </c>
      <c r="G2707" s="1" t="s">
        <v>53</v>
      </c>
      <c r="H2707" s="17">
        <v>8333.3333333333339</v>
      </c>
      <c r="I2707" s="18">
        <v>8.3333333333333343E-2</v>
      </c>
      <c r="J2707" s="1">
        <v>9078641</v>
      </c>
      <c r="K2707" s="1" t="s">
        <v>749</v>
      </c>
      <c r="L2707" s="19">
        <v>318666.66666666663</v>
      </c>
      <c r="M2707" s="1" t="s">
        <v>67</v>
      </c>
      <c r="N2707" s="1" t="s">
        <v>72</v>
      </c>
      <c r="O2707" s="1" t="s">
        <v>54</v>
      </c>
      <c r="P2707" s="20">
        <v>9078641</v>
      </c>
      <c r="Q2707" s="1" t="s">
        <v>137</v>
      </c>
      <c r="R2707" s="1" t="s">
        <v>89</v>
      </c>
      <c r="S2707" s="1" t="s">
        <v>137</v>
      </c>
      <c r="T2707" s="18">
        <f>IFERROR(VLOOKUP(A2707,'[1]For Report Q-2 '!$A$2:$T$3476,20,0),"-")</f>
        <v>8.3333333333333343E-2</v>
      </c>
      <c r="U2707" s="55">
        <f>IFERROR(VLOOKUP(A2707,'[1]For Report Q-2 '!$A$2:$U$3476,21,0),"-")</f>
        <v>0</v>
      </c>
      <c r="V2707" s="2" t="str">
        <f>IFERROR(VLOOKUP(A2707,'[1]For Report Q-2 '!$A$2:$V$3476,22,0),"-")</f>
        <v>-</v>
      </c>
      <c r="W2707" s="1">
        <f>IFERROR(VLOOKUP(A2707,'[1]For Report Q-2 '!$A$2:$W$3476,23,0),"-")</f>
        <v>0</v>
      </c>
      <c r="X2707" s="1"/>
      <c r="Y2707" s="1"/>
      <c r="Z2707" s="2" t="str">
        <f>IFERROR(VLOOKUP(A2707,'[1]For Report Q-2 '!$A$2:$Z$3476,26,0),"-")</f>
        <v>-</v>
      </c>
      <c r="AA2707" s="1" t="str">
        <f>IFERROR(VLOOKUP(A2707,'[1]For Report Q-2 '!$A$2:$AH$3476,27,0),"-")</f>
        <v>-</v>
      </c>
      <c r="AB2707" s="1" t="str">
        <f>IFERROR(VLOOKUP(A2707,'[1]For Report Q-2 '!$A$2:$AH$3476,28,0),"-")</f>
        <v>-</v>
      </c>
      <c r="AC2707" s="2" t="str">
        <f>IFERROR(VLOOKUP(A2707,'[1]For Report Q-2 '!$A$2:$AH$3476,29,0),"-")</f>
        <v>-</v>
      </c>
      <c r="AD2707" s="2" t="str">
        <f>IFERROR(VLOOKUP(A2707,'[1]For Report Q-2 '!$A$2:$AH$3476,30,0),"-")</f>
        <v>-</v>
      </c>
      <c r="AE2707" s="1" t="str">
        <f>IFERROR(VLOOKUP(A2707,'[1]For Report Q-2 '!$A$2:$AH$3476,31,0),"-")</f>
        <v>-</v>
      </c>
      <c r="AF2707" s="1" t="str">
        <f>IFERROR(VLOOKUP(A2707,'[1]For Report Q-2 '!$A$2:$AH$3476,32,0),"-")</f>
        <v>-</v>
      </c>
      <c r="AG2707" s="2" t="str">
        <f>IFERROR(VLOOKUP(A2707,'[1]For Report Q-2 '!$A$2:$AH$3476,33,0),"-")</f>
        <v>-</v>
      </c>
      <c r="AH2707" s="1" t="str">
        <f t="shared" si="42"/>
        <v>--</v>
      </c>
      <c r="AI2707" t="e">
        <v>#N/A</v>
      </c>
      <c r="AJ2707" t="e">
        <v>#N/A</v>
      </c>
      <c r="AK2707" t="e">
        <v>#N/A</v>
      </c>
    </row>
    <row r="2708" spans="1:37" x14ac:dyDescent="0.25">
      <c r="A2708" s="15">
        <v>9079243</v>
      </c>
      <c r="B2708" s="15" t="s">
        <v>751</v>
      </c>
      <c r="C2708" s="16">
        <v>43680</v>
      </c>
      <c r="D2708" s="15" t="s">
        <v>83</v>
      </c>
      <c r="E2708" s="1" t="s">
        <v>45</v>
      </c>
      <c r="F2708" s="15" t="s">
        <v>46</v>
      </c>
      <c r="G2708" s="1" t="s">
        <v>83</v>
      </c>
      <c r="H2708" s="17">
        <v>40833.333333333336</v>
      </c>
      <c r="I2708" s="18">
        <v>0.40833333333333338</v>
      </c>
      <c r="J2708" s="1">
        <v>9079243</v>
      </c>
      <c r="K2708" s="1" t="s">
        <v>751</v>
      </c>
      <c r="L2708" s="19">
        <v>56250</v>
      </c>
      <c r="M2708" s="1" t="s">
        <v>31</v>
      </c>
      <c r="N2708" s="1" t="s">
        <v>47</v>
      </c>
      <c r="O2708" s="1" t="s">
        <v>84</v>
      </c>
      <c r="P2708" s="20">
        <v>9079243</v>
      </c>
      <c r="Q2708" s="1" t="s">
        <v>99</v>
      </c>
      <c r="R2708" s="1" t="s">
        <v>16</v>
      </c>
      <c r="S2708" s="1" t="s">
        <v>100</v>
      </c>
      <c r="T2708" s="18">
        <f>IFERROR(VLOOKUP(A2708,'[1]For Report Q-2 '!$A$2:$T$3476,20,0),"-")</f>
        <v>0.40833333333333338</v>
      </c>
      <c r="U2708" s="55">
        <f>IFERROR(VLOOKUP(A2708,'[1]For Report Q-2 '!$A$2:$U$3476,21,0),"-")</f>
        <v>0</v>
      </c>
      <c r="V2708" s="2" t="str">
        <f>IFERROR(VLOOKUP(A2708,'[1]For Report Q-2 '!$A$2:$V$3476,22,0),"-")</f>
        <v>-</v>
      </c>
      <c r="W2708" s="1">
        <f>IFERROR(VLOOKUP(A2708,'[1]For Report Q-2 '!$A$2:$W$3476,23,0),"-")</f>
        <v>0</v>
      </c>
      <c r="X2708" s="1"/>
      <c r="Y2708" s="1"/>
      <c r="Z2708" s="2" t="str">
        <f>IFERROR(VLOOKUP(A2708,'[1]For Report Q-2 '!$A$2:$Z$3476,26,0),"-")</f>
        <v>-</v>
      </c>
      <c r="AA2708" s="1" t="str">
        <f>IFERROR(VLOOKUP(A2708,'[1]For Report Q-2 '!$A$2:$AH$3476,27,0),"-")</f>
        <v>-</v>
      </c>
      <c r="AB2708" s="1" t="str">
        <f>IFERROR(VLOOKUP(A2708,'[1]For Report Q-2 '!$A$2:$AH$3476,28,0),"-")</f>
        <v>-</v>
      </c>
      <c r="AC2708" s="2" t="str">
        <f>IFERROR(VLOOKUP(A2708,'[1]For Report Q-2 '!$A$2:$AH$3476,29,0),"-")</f>
        <v>-</v>
      </c>
      <c r="AD2708" s="2" t="str">
        <f>IFERROR(VLOOKUP(A2708,'[1]For Report Q-2 '!$A$2:$AH$3476,30,0),"-")</f>
        <v>-</v>
      </c>
      <c r="AE2708" s="1" t="str">
        <f>IFERROR(VLOOKUP(A2708,'[1]For Report Q-2 '!$A$2:$AH$3476,31,0),"-")</f>
        <v>-</v>
      </c>
      <c r="AF2708" s="1" t="str">
        <f>IFERROR(VLOOKUP(A2708,'[1]For Report Q-2 '!$A$2:$AH$3476,32,0),"-")</f>
        <v>-</v>
      </c>
      <c r="AG2708" s="2" t="str">
        <f>IFERROR(VLOOKUP(A2708,'[1]For Report Q-2 '!$A$2:$AH$3476,33,0),"-")</f>
        <v>-</v>
      </c>
      <c r="AH2708" s="1" t="str">
        <f t="shared" si="42"/>
        <v>--</v>
      </c>
      <c r="AI2708" t="e">
        <v>#N/A</v>
      </c>
      <c r="AJ2708" t="e">
        <v>#N/A</v>
      </c>
      <c r="AK2708" t="e">
        <v>#N/A</v>
      </c>
    </row>
    <row r="2709" spans="1:37" x14ac:dyDescent="0.25">
      <c r="A2709" s="15">
        <v>9079245</v>
      </c>
      <c r="B2709" s="15" t="s">
        <v>751</v>
      </c>
      <c r="C2709" s="16">
        <v>43690</v>
      </c>
      <c r="D2709" s="15" t="s">
        <v>75</v>
      </c>
      <c r="E2709" s="1" t="s">
        <v>45</v>
      </c>
      <c r="F2709" s="15" t="s">
        <v>46</v>
      </c>
      <c r="G2709" s="1" t="s">
        <v>44</v>
      </c>
      <c r="H2709" s="17">
        <v>4166.666666666667</v>
      </c>
      <c r="I2709" s="18">
        <v>4.1666666666666671E-2</v>
      </c>
      <c r="J2709" s="1">
        <v>9079243</v>
      </c>
      <c r="K2709" s="1" t="s">
        <v>751</v>
      </c>
      <c r="L2709" s="19">
        <v>56250</v>
      </c>
      <c r="M2709" s="1" t="s">
        <v>31</v>
      </c>
      <c r="N2709" s="1" t="s">
        <v>47</v>
      </c>
      <c r="O2709" s="1" t="s">
        <v>48</v>
      </c>
      <c r="P2709" s="20">
        <v>9079243</v>
      </c>
      <c r="Q2709" s="1" t="s">
        <v>99</v>
      </c>
      <c r="R2709" s="1" t="s">
        <v>16</v>
      </c>
      <c r="S2709" s="1" t="s">
        <v>100</v>
      </c>
      <c r="T2709" s="18">
        <f>IFERROR(VLOOKUP(A2709,'[1]For Report Q-2 '!$A$2:$T$3476,20,0),"-")</f>
        <v>4.1666666666666671E-2</v>
      </c>
      <c r="U2709" s="55">
        <f>IFERROR(VLOOKUP(A2709,'[1]For Report Q-2 '!$A$2:$U$3476,21,0),"-")</f>
        <v>0</v>
      </c>
      <c r="V2709" s="2" t="str">
        <f>IFERROR(VLOOKUP(A2709,'[1]For Report Q-2 '!$A$2:$V$3476,22,0),"-")</f>
        <v>-</v>
      </c>
      <c r="W2709" s="1">
        <f>IFERROR(VLOOKUP(A2709,'[1]For Report Q-2 '!$A$2:$W$3476,23,0),"-")</f>
        <v>0</v>
      </c>
      <c r="X2709" s="1"/>
      <c r="Y2709" s="1"/>
      <c r="Z2709" s="2" t="str">
        <f>IFERROR(VLOOKUP(A2709,'[1]For Report Q-2 '!$A$2:$Z$3476,26,0),"-")</f>
        <v>-</v>
      </c>
      <c r="AA2709" s="1" t="str">
        <f>IFERROR(VLOOKUP(A2709,'[1]For Report Q-2 '!$A$2:$AH$3476,27,0),"-")</f>
        <v>-</v>
      </c>
      <c r="AB2709" s="1" t="str">
        <f>IFERROR(VLOOKUP(A2709,'[1]For Report Q-2 '!$A$2:$AH$3476,28,0),"-")</f>
        <v>-</v>
      </c>
      <c r="AC2709" s="2" t="str">
        <f>IFERROR(VLOOKUP(A2709,'[1]For Report Q-2 '!$A$2:$AH$3476,29,0),"-")</f>
        <v>-</v>
      </c>
      <c r="AD2709" s="2" t="str">
        <f>IFERROR(VLOOKUP(A2709,'[1]For Report Q-2 '!$A$2:$AH$3476,30,0),"-")</f>
        <v>-</v>
      </c>
      <c r="AE2709" s="1" t="str">
        <f>IFERROR(VLOOKUP(A2709,'[1]For Report Q-2 '!$A$2:$AH$3476,31,0),"-")</f>
        <v>-</v>
      </c>
      <c r="AF2709" s="1" t="str">
        <f>IFERROR(VLOOKUP(A2709,'[1]For Report Q-2 '!$A$2:$AH$3476,32,0),"-")</f>
        <v>-</v>
      </c>
      <c r="AG2709" s="2" t="str">
        <f>IFERROR(VLOOKUP(A2709,'[1]For Report Q-2 '!$A$2:$AH$3476,33,0),"-")</f>
        <v>-</v>
      </c>
      <c r="AH2709" s="1" t="str">
        <f t="shared" si="42"/>
        <v>--</v>
      </c>
      <c r="AI2709" t="e">
        <v>#N/A</v>
      </c>
      <c r="AJ2709" t="e">
        <v>#N/A</v>
      </c>
      <c r="AK2709" t="e">
        <v>#N/A</v>
      </c>
    </row>
    <row r="2710" spans="1:37" x14ac:dyDescent="0.25">
      <c r="A2710" s="15">
        <v>9132554</v>
      </c>
      <c r="B2710" s="15" t="s">
        <v>751</v>
      </c>
      <c r="C2710" s="16">
        <v>45952</v>
      </c>
      <c r="D2710" s="15" t="s">
        <v>83</v>
      </c>
      <c r="E2710" s="1" t="s">
        <v>45</v>
      </c>
      <c r="F2710" s="15" t="s">
        <v>46</v>
      </c>
      <c r="G2710" s="1" t="s">
        <v>83</v>
      </c>
      <c r="H2710" s="17">
        <v>11250</v>
      </c>
      <c r="I2710" s="18">
        <v>0.1125</v>
      </c>
      <c r="J2710" s="1">
        <v>9079243</v>
      </c>
      <c r="K2710" s="1" t="s">
        <v>751</v>
      </c>
      <c r="L2710" s="19">
        <v>56250</v>
      </c>
      <c r="M2710" s="1" t="s">
        <v>31</v>
      </c>
      <c r="N2710" s="1" t="s">
        <v>47</v>
      </c>
      <c r="O2710" s="1" t="s">
        <v>84</v>
      </c>
      <c r="P2710" s="20">
        <v>9079243</v>
      </c>
      <c r="Q2710" s="1" t="s">
        <v>99</v>
      </c>
      <c r="R2710" s="1" t="s">
        <v>16</v>
      </c>
      <c r="S2710" s="1" t="s">
        <v>100</v>
      </c>
      <c r="T2710" s="18">
        <f>IFERROR(VLOOKUP(A2710,'[1]For Report Q-2 '!$A$2:$T$3476,20,0),"-")</f>
        <v>0.1125</v>
      </c>
      <c r="U2710" s="55">
        <f>IFERROR(VLOOKUP(A2710,'[1]For Report Q-2 '!$A$2:$U$3476,21,0),"-")</f>
        <v>0</v>
      </c>
      <c r="V2710" s="2" t="str">
        <f>IFERROR(VLOOKUP(A2710,'[1]For Report Q-2 '!$A$2:$V$3476,22,0),"-")</f>
        <v>-</v>
      </c>
      <c r="W2710" s="1">
        <f>IFERROR(VLOOKUP(A2710,'[1]For Report Q-2 '!$A$2:$W$3476,23,0),"-")</f>
        <v>0</v>
      </c>
      <c r="X2710" s="1"/>
      <c r="Y2710" s="1"/>
      <c r="Z2710" s="2" t="str">
        <f>IFERROR(VLOOKUP(A2710,'[1]For Report Q-2 '!$A$2:$Z$3476,26,0),"-")</f>
        <v>-</v>
      </c>
      <c r="AA2710" s="1" t="str">
        <f>IFERROR(VLOOKUP(A2710,'[1]For Report Q-2 '!$A$2:$AH$3476,27,0),"-")</f>
        <v>-</v>
      </c>
      <c r="AB2710" s="1" t="str">
        <f>IFERROR(VLOOKUP(A2710,'[1]For Report Q-2 '!$A$2:$AH$3476,28,0),"-")</f>
        <v>-</v>
      </c>
      <c r="AC2710" s="2" t="str">
        <f>IFERROR(VLOOKUP(A2710,'[1]For Report Q-2 '!$A$2:$AH$3476,29,0),"-")</f>
        <v>-</v>
      </c>
      <c r="AD2710" s="2" t="str">
        <f>IFERROR(VLOOKUP(A2710,'[1]For Report Q-2 '!$A$2:$AH$3476,30,0),"-")</f>
        <v>-</v>
      </c>
      <c r="AE2710" s="1" t="str">
        <f>IFERROR(VLOOKUP(A2710,'[1]For Report Q-2 '!$A$2:$AH$3476,31,0),"-")</f>
        <v>-</v>
      </c>
      <c r="AF2710" s="1" t="str">
        <f>IFERROR(VLOOKUP(A2710,'[1]For Report Q-2 '!$A$2:$AH$3476,32,0),"-")</f>
        <v>-</v>
      </c>
      <c r="AG2710" s="2" t="str">
        <f>IFERROR(VLOOKUP(A2710,'[1]For Report Q-2 '!$A$2:$AH$3476,33,0),"-")</f>
        <v>-</v>
      </c>
      <c r="AH2710" s="1" t="str">
        <f t="shared" si="42"/>
        <v>--</v>
      </c>
      <c r="AI2710" t="e">
        <v>#N/A</v>
      </c>
      <c r="AJ2710" t="e">
        <v>#N/A</v>
      </c>
      <c r="AK2710" t="e">
        <v>#N/A</v>
      </c>
    </row>
    <row r="2711" spans="1:37" x14ac:dyDescent="0.25">
      <c r="A2711" s="15">
        <v>9026243</v>
      </c>
      <c r="B2711" s="15" t="s">
        <v>752</v>
      </c>
      <c r="C2711" s="16">
        <v>44228</v>
      </c>
      <c r="D2711" s="15" t="s">
        <v>44</v>
      </c>
      <c r="E2711" s="1" t="s">
        <v>274</v>
      </c>
      <c r="F2711" s="15" t="s">
        <v>46</v>
      </c>
      <c r="G2711" s="1" t="s">
        <v>44</v>
      </c>
      <c r="H2711" s="17">
        <v>12083.333333333334</v>
      </c>
      <c r="I2711" s="18">
        <v>0.12083333333333333</v>
      </c>
      <c r="J2711" s="1">
        <v>9079696</v>
      </c>
      <c r="K2711" s="1" t="s">
        <v>752</v>
      </c>
      <c r="L2711" s="19">
        <v>256250</v>
      </c>
      <c r="M2711" s="1" t="s">
        <v>67</v>
      </c>
      <c r="N2711" s="1" t="s">
        <v>47</v>
      </c>
      <c r="O2711" s="1" t="s">
        <v>48</v>
      </c>
      <c r="P2711" s="20">
        <v>9079696</v>
      </c>
      <c r="Q2711" s="1" t="s">
        <v>218</v>
      </c>
      <c r="R2711" s="1" t="s">
        <v>89</v>
      </c>
      <c r="S2711" s="1" t="s">
        <v>218</v>
      </c>
      <c r="T2711" s="18">
        <f>IFERROR(VLOOKUP(A2711,'[1]For Report Q-2 '!$A$2:$T$3476,20,0),"-")</f>
        <v>0.12083333333333333</v>
      </c>
      <c r="U2711" s="55">
        <f>IFERROR(VLOOKUP(A2711,'[1]For Report Q-2 '!$A$2:$U$3476,21,0),"-")</f>
        <v>0</v>
      </c>
      <c r="V2711" s="2" t="str">
        <f>IFERROR(VLOOKUP(A2711,'[1]For Report Q-2 '!$A$2:$V$3476,22,0),"-")</f>
        <v>-</v>
      </c>
      <c r="W2711" s="1">
        <f>IFERROR(VLOOKUP(A2711,'[1]For Report Q-2 '!$A$2:$W$3476,23,0),"-")</f>
        <v>0</v>
      </c>
      <c r="X2711" s="1"/>
      <c r="Y2711" s="1"/>
      <c r="Z2711" s="2" t="str">
        <f>IFERROR(VLOOKUP(A2711,'[1]For Report Q-2 '!$A$2:$Z$3476,26,0),"-")</f>
        <v>-</v>
      </c>
      <c r="AA2711" s="1" t="str">
        <f>IFERROR(VLOOKUP(A2711,'[1]For Report Q-2 '!$A$2:$AH$3476,27,0),"-")</f>
        <v>-</v>
      </c>
      <c r="AB2711" s="1" t="str">
        <f>IFERROR(VLOOKUP(A2711,'[1]For Report Q-2 '!$A$2:$AH$3476,28,0),"-")</f>
        <v>-</v>
      </c>
      <c r="AC2711" s="2" t="str">
        <f>IFERROR(VLOOKUP(A2711,'[1]For Report Q-2 '!$A$2:$AH$3476,29,0),"-")</f>
        <v>-</v>
      </c>
      <c r="AD2711" s="2" t="str">
        <f>IFERROR(VLOOKUP(A2711,'[1]For Report Q-2 '!$A$2:$AH$3476,30,0),"-")</f>
        <v>-</v>
      </c>
      <c r="AE2711" s="1" t="str">
        <f>IFERROR(VLOOKUP(A2711,'[1]For Report Q-2 '!$A$2:$AH$3476,31,0),"-")</f>
        <v>-</v>
      </c>
      <c r="AF2711" s="1" t="str">
        <f>IFERROR(VLOOKUP(A2711,'[1]For Report Q-2 '!$A$2:$AH$3476,32,0),"-")</f>
        <v>-</v>
      </c>
      <c r="AG2711" s="2" t="str">
        <f>IFERROR(VLOOKUP(A2711,'[1]For Report Q-2 '!$A$2:$AH$3476,33,0),"-")</f>
        <v>-</v>
      </c>
      <c r="AH2711" s="1" t="str">
        <f t="shared" si="42"/>
        <v>--</v>
      </c>
      <c r="AI2711" t="e">
        <v>#N/A</v>
      </c>
      <c r="AJ2711" t="e">
        <v>#N/A</v>
      </c>
      <c r="AK2711" t="e">
        <v>#N/A</v>
      </c>
    </row>
    <row r="2712" spans="1:37" x14ac:dyDescent="0.25">
      <c r="A2712" s="15">
        <v>9026351</v>
      </c>
      <c r="B2712" s="15" t="s">
        <v>752</v>
      </c>
      <c r="C2712" s="16">
        <v>44167</v>
      </c>
      <c r="D2712" s="15" t="s">
        <v>75</v>
      </c>
      <c r="E2712" s="1" t="s">
        <v>274</v>
      </c>
      <c r="F2712" s="15" t="s">
        <v>46</v>
      </c>
      <c r="G2712" s="1" t="s">
        <v>44</v>
      </c>
      <c r="H2712" s="17">
        <v>13333.333333333334</v>
      </c>
      <c r="I2712" s="18">
        <v>0.13333333333333333</v>
      </c>
      <c r="J2712" s="1">
        <v>9079696</v>
      </c>
      <c r="K2712" s="1" t="s">
        <v>752</v>
      </c>
      <c r="L2712" s="19">
        <v>256250</v>
      </c>
      <c r="M2712" s="1" t="s">
        <v>67</v>
      </c>
      <c r="N2712" s="1" t="s">
        <v>47</v>
      </c>
      <c r="O2712" s="1" t="s">
        <v>48</v>
      </c>
      <c r="P2712" s="20">
        <v>9079696</v>
      </c>
      <c r="Q2712" s="1" t="s">
        <v>218</v>
      </c>
      <c r="R2712" s="1" t="s">
        <v>89</v>
      </c>
      <c r="S2712" s="1" t="s">
        <v>218</v>
      </c>
      <c r="T2712" s="18">
        <f>IFERROR(VLOOKUP(A2712,'[1]For Report Q-2 '!$A$2:$T$3476,20,0),"-")</f>
        <v>0.13333333333333333</v>
      </c>
      <c r="U2712" s="55">
        <f>IFERROR(VLOOKUP(A2712,'[1]For Report Q-2 '!$A$2:$U$3476,21,0),"-")</f>
        <v>0</v>
      </c>
      <c r="V2712" s="2" t="str">
        <f>IFERROR(VLOOKUP(A2712,'[1]For Report Q-2 '!$A$2:$V$3476,22,0),"-")</f>
        <v>-</v>
      </c>
      <c r="W2712" s="1">
        <f>IFERROR(VLOOKUP(A2712,'[1]For Report Q-2 '!$A$2:$W$3476,23,0),"-")</f>
        <v>0</v>
      </c>
      <c r="X2712" s="1"/>
      <c r="Y2712" s="1"/>
      <c r="Z2712" s="2" t="str">
        <f>IFERROR(VLOOKUP(A2712,'[1]For Report Q-2 '!$A$2:$Z$3476,26,0),"-")</f>
        <v>-</v>
      </c>
      <c r="AA2712" s="1" t="str">
        <f>IFERROR(VLOOKUP(A2712,'[1]For Report Q-2 '!$A$2:$AH$3476,27,0),"-")</f>
        <v>-</v>
      </c>
      <c r="AB2712" s="1" t="str">
        <f>IFERROR(VLOOKUP(A2712,'[1]For Report Q-2 '!$A$2:$AH$3476,28,0),"-")</f>
        <v>-</v>
      </c>
      <c r="AC2712" s="2" t="str">
        <f>IFERROR(VLOOKUP(A2712,'[1]For Report Q-2 '!$A$2:$AH$3476,29,0),"-")</f>
        <v>-</v>
      </c>
      <c r="AD2712" s="2" t="str">
        <f>IFERROR(VLOOKUP(A2712,'[1]For Report Q-2 '!$A$2:$AH$3476,30,0),"-")</f>
        <v>-</v>
      </c>
      <c r="AE2712" s="1" t="str">
        <f>IFERROR(VLOOKUP(A2712,'[1]For Report Q-2 '!$A$2:$AH$3476,31,0),"-")</f>
        <v>-</v>
      </c>
      <c r="AF2712" s="1" t="str">
        <f>IFERROR(VLOOKUP(A2712,'[1]For Report Q-2 '!$A$2:$AH$3476,32,0),"-")</f>
        <v>-</v>
      </c>
      <c r="AG2712" s="2" t="str">
        <f>IFERROR(VLOOKUP(A2712,'[1]For Report Q-2 '!$A$2:$AH$3476,33,0),"-")</f>
        <v>-</v>
      </c>
      <c r="AH2712" s="1" t="str">
        <f t="shared" si="42"/>
        <v>--</v>
      </c>
      <c r="AI2712" t="e">
        <v>#N/A</v>
      </c>
      <c r="AJ2712" t="e">
        <v>#N/A</v>
      </c>
      <c r="AK2712" t="e">
        <v>#N/A</v>
      </c>
    </row>
    <row r="2713" spans="1:37" x14ac:dyDescent="0.25">
      <c r="A2713" s="15">
        <v>9079696</v>
      </c>
      <c r="B2713" s="15" t="s">
        <v>752</v>
      </c>
      <c r="C2713" s="16">
        <v>43734</v>
      </c>
      <c r="D2713" s="15" t="s">
        <v>83</v>
      </c>
      <c r="E2713" s="1" t="s">
        <v>118</v>
      </c>
      <c r="F2713" s="15" t="s">
        <v>46</v>
      </c>
      <c r="G2713" s="1" t="s">
        <v>83</v>
      </c>
      <c r="H2713" s="17">
        <v>83333.333333333328</v>
      </c>
      <c r="I2713" s="18">
        <v>0.83333333333333326</v>
      </c>
      <c r="J2713" s="1">
        <v>9079696</v>
      </c>
      <c r="K2713" s="1" t="s">
        <v>752</v>
      </c>
      <c r="L2713" s="19">
        <v>256250</v>
      </c>
      <c r="M2713" s="1" t="s">
        <v>67</v>
      </c>
      <c r="N2713" s="1" t="s">
        <v>47</v>
      </c>
      <c r="O2713" s="1" t="s">
        <v>84</v>
      </c>
      <c r="P2713" s="20">
        <v>9079696</v>
      </c>
      <c r="Q2713" s="1" t="s">
        <v>218</v>
      </c>
      <c r="R2713" s="1" t="s">
        <v>89</v>
      </c>
      <c r="S2713" s="1" t="s">
        <v>218</v>
      </c>
      <c r="T2713" s="18">
        <f>IFERROR(VLOOKUP(A2713,'[1]For Report Q-2 '!$A$2:$T$3476,20,0),"-")</f>
        <v>0.83333333333333326</v>
      </c>
      <c r="U2713" s="55">
        <f>IFERROR(VLOOKUP(A2713,'[1]For Report Q-2 '!$A$2:$U$3476,21,0),"-")</f>
        <v>0</v>
      </c>
      <c r="V2713" s="2" t="str">
        <f>IFERROR(VLOOKUP(A2713,'[1]For Report Q-2 '!$A$2:$V$3476,22,0),"-")</f>
        <v>-</v>
      </c>
      <c r="W2713" s="1">
        <f>IFERROR(VLOOKUP(A2713,'[1]For Report Q-2 '!$A$2:$W$3476,23,0),"-")</f>
        <v>0</v>
      </c>
      <c r="X2713" s="1"/>
      <c r="Y2713" s="1"/>
      <c r="Z2713" s="2" t="str">
        <f>IFERROR(VLOOKUP(A2713,'[1]For Report Q-2 '!$A$2:$Z$3476,26,0),"-")</f>
        <v>-</v>
      </c>
      <c r="AA2713" s="1" t="str">
        <f>IFERROR(VLOOKUP(A2713,'[1]For Report Q-2 '!$A$2:$AH$3476,27,0),"-")</f>
        <v>-</v>
      </c>
      <c r="AB2713" s="1" t="str">
        <f>IFERROR(VLOOKUP(A2713,'[1]For Report Q-2 '!$A$2:$AH$3476,28,0),"-")</f>
        <v>-</v>
      </c>
      <c r="AC2713" s="2" t="str">
        <f>IFERROR(VLOOKUP(A2713,'[1]For Report Q-2 '!$A$2:$AH$3476,29,0),"-")</f>
        <v>-</v>
      </c>
      <c r="AD2713" s="2" t="str">
        <f>IFERROR(VLOOKUP(A2713,'[1]For Report Q-2 '!$A$2:$AH$3476,30,0),"-")</f>
        <v>-</v>
      </c>
      <c r="AE2713" s="1" t="str">
        <f>IFERROR(VLOOKUP(A2713,'[1]For Report Q-2 '!$A$2:$AH$3476,31,0),"-")</f>
        <v>-</v>
      </c>
      <c r="AF2713" s="1" t="str">
        <f>IFERROR(VLOOKUP(A2713,'[1]For Report Q-2 '!$A$2:$AH$3476,32,0),"-")</f>
        <v>-</v>
      </c>
      <c r="AG2713" s="2" t="str">
        <f>IFERROR(VLOOKUP(A2713,'[1]For Report Q-2 '!$A$2:$AH$3476,33,0),"-")</f>
        <v>-</v>
      </c>
      <c r="AH2713" s="1" t="str">
        <f t="shared" si="42"/>
        <v>--</v>
      </c>
      <c r="AI2713" t="e">
        <v>#N/A</v>
      </c>
      <c r="AJ2713" t="e">
        <v>#N/A</v>
      </c>
      <c r="AK2713" t="e">
        <v>#N/A</v>
      </c>
    </row>
    <row r="2714" spans="1:37" x14ac:dyDescent="0.25">
      <c r="A2714" s="15">
        <v>9088534</v>
      </c>
      <c r="B2714" s="15" t="s">
        <v>752</v>
      </c>
      <c r="C2714" s="16">
        <v>44607</v>
      </c>
      <c r="D2714" s="15" t="s">
        <v>40</v>
      </c>
      <c r="E2714" s="1" t="s">
        <v>118</v>
      </c>
      <c r="F2714" s="15" t="s">
        <v>46</v>
      </c>
      <c r="G2714" s="1" t="s">
        <v>40</v>
      </c>
      <c r="H2714" s="17">
        <v>10000</v>
      </c>
      <c r="I2714" s="18">
        <v>0.1</v>
      </c>
      <c r="J2714" s="1">
        <v>9079696</v>
      </c>
      <c r="K2714" s="1" t="s">
        <v>752</v>
      </c>
      <c r="L2714" s="19">
        <v>256250</v>
      </c>
      <c r="M2714" s="1" t="s">
        <v>67</v>
      </c>
      <c r="N2714" s="1" t="s">
        <v>47</v>
      </c>
      <c r="O2714" s="1" t="s">
        <v>41</v>
      </c>
      <c r="P2714" s="20">
        <v>9079696</v>
      </c>
      <c r="Q2714" s="1" t="s">
        <v>218</v>
      </c>
      <c r="R2714" s="1" t="s">
        <v>89</v>
      </c>
      <c r="S2714" s="1" t="s">
        <v>218</v>
      </c>
      <c r="T2714" s="18">
        <f>IFERROR(VLOOKUP(A2714,'[1]For Report Q-2 '!$A$2:$T$3476,20,0),"-")</f>
        <v>0.1</v>
      </c>
      <c r="U2714" s="55">
        <f>IFERROR(VLOOKUP(A2714,'[1]For Report Q-2 '!$A$2:$U$3476,21,0),"-")</f>
        <v>0</v>
      </c>
      <c r="V2714" s="2" t="str">
        <f>IFERROR(VLOOKUP(A2714,'[1]For Report Q-2 '!$A$2:$V$3476,22,0),"-")</f>
        <v>-</v>
      </c>
      <c r="W2714" s="1">
        <f>IFERROR(VLOOKUP(A2714,'[1]For Report Q-2 '!$A$2:$W$3476,23,0),"-")</f>
        <v>0</v>
      </c>
      <c r="X2714" s="1"/>
      <c r="Y2714" s="1"/>
      <c r="Z2714" s="2" t="str">
        <f>IFERROR(VLOOKUP(A2714,'[1]For Report Q-2 '!$A$2:$Z$3476,26,0),"-")</f>
        <v>-</v>
      </c>
      <c r="AA2714" s="1" t="str">
        <f>IFERROR(VLOOKUP(A2714,'[1]For Report Q-2 '!$A$2:$AH$3476,27,0),"-")</f>
        <v>-</v>
      </c>
      <c r="AB2714" s="1" t="str">
        <f>IFERROR(VLOOKUP(A2714,'[1]For Report Q-2 '!$A$2:$AH$3476,28,0),"-")</f>
        <v>-</v>
      </c>
      <c r="AC2714" s="2" t="str">
        <f>IFERROR(VLOOKUP(A2714,'[1]For Report Q-2 '!$A$2:$AH$3476,29,0),"-")</f>
        <v>-</v>
      </c>
      <c r="AD2714" s="2" t="str">
        <f>IFERROR(VLOOKUP(A2714,'[1]For Report Q-2 '!$A$2:$AH$3476,30,0),"-")</f>
        <v>-</v>
      </c>
      <c r="AE2714" s="1" t="str">
        <f>IFERROR(VLOOKUP(A2714,'[1]For Report Q-2 '!$A$2:$AH$3476,31,0),"-")</f>
        <v>-</v>
      </c>
      <c r="AF2714" s="1" t="str">
        <f>IFERROR(VLOOKUP(A2714,'[1]For Report Q-2 '!$A$2:$AH$3476,32,0),"-")</f>
        <v>-</v>
      </c>
      <c r="AG2714" s="2" t="str">
        <f>IFERROR(VLOOKUP(A2714,'[1]For Report Q-2 '!$A$2:$AH$3476,33,0),"-")</f>
        <v>-</v>
      </c>
      <c r="AH2714" s="1" t="str">
        <f t="shared" si="42"/>
        <v>--</v>
      </c>
      <c r="AI2714" t="e">
        <v>#N/A</v>
      </c>
      <c r="AJ2714" t="e">
        <v>#N/A</v>
      </c>
      <c r="AK2714" t="e">
        <v>#N/A</v>
      </c>
    </row>
    <row r="2715" spans="1:37" x14ac:dyDescent="0.25">
      <c r="A2715" s="15">
        <v>9130864</v>
      </c>
      <c r="B2715" s="15" t="s">
        <v>752</v>
      </c>
      <c r="C2715" s="16">
        <v>45833</v>
      </c>
      <c r="D2715" s="15" t="s">
        <v>44</v>
      </c>
      <c r="E2715" s="1" t="s">
        <v>118</v>
      </c>
      <c r="F2715" s="15" t="s">
        <v>46</v>
      </c>
      <c r="G2715" s="1" t="s">
        <v>44</v>
      </c>
      <c r="H2715" s="17">
        <v>137500</v>
      </c>
      <c r="I2715" s="18">
        <v>1.375</v>
      </c>
      <c r="J2715" s="1">
        <v>9079696</v>
      </c>
      <c r="K2715" s="1" t="s">
        <v>752</v>
      </c>
      <c r="L2715" s="19">
        <v>256250</v>
      </c>
      <c r="M2715" s="1" t="s">
        <v>67</v>
      </c>
      <c r="N2715" s="1" t="s">
        <v>47</v>
      </c>
      <c r="O2715" s="1" t="s">
        <v>48</v>
      </c>
      <c r="P2715" s="20">
        <v>9079696</v>
      </c>
      <c r="Q2715" s="1" t="s">
        <v>218</v>
      </c>
      <c r="R2715" s="1" t="s">
        <v>89</v>
      </c>
      <c r="S2715" s="1" t="s">
        <v>218</v>
      </c>
      <c r="T2715" s="18">
        <f>IFERROR(VLOOKUP(A2715,'[1]For Report Q-2 '!$A$2:$T$3476,20,0),"-")</f>
        <v>1.375</v>
      </c>
      <c r="U2715" s="55">
        <f>IFERROR(VLOOKUP(A2715,'[1]For Report Q-2 '!$A$2:$U$3476,21,0),"-")</f>
        <v>0</v>
      </c>
      <c r="V2715" s="2" t="str">
        <f>IFERROR(VLOOKUP(A2715,'[1]For Report Q-2 '!$A$2:$V$3476,22,0),"-")</f>
        <v>-</v>
      </c>
      <c r="W2715" s="1">
        <f>IFERROR(VLOOKUP(A2715,'[1]For Report Q-2 '!$A$2:$W$3476,23,0),"-")</f>
        <v>0</v>
      </c>
      <c r="X2715" s="1"/>
      <c r="Y2715" s="1"/>
      <c r="Z2715" s="2" t="str">
        <f>IFERROR(VLOOKUP(A2715,'[1]For Report Q-2 '!$A$2:$Z$3476,26,0),"-")</f>
        <v>-</v>
      </c>
      <c r="AA2715" s="1" t="str">
        <f>IFERROR(VLOOKUP(A2715,'[1]For Report Q-2 '!$A$2:$AH$3476,27,0),"-")</f>
        <v>-</v>
      </c>
      <c r="AB2715" s="1" t="str">
        <f>IFERROR(VLOOKUP(A2715,'[1]For Report Q-2 '!$A$2:$AH$3476,28,0),"-")</f>
        <v>-</v>
      </c>
      <c r="AC2715" s="2" t="str">
        <f>IFERROR(VLOOKUP(A2715,'[1]For Report Q-2 '!$A$2:$AH$3476,29,0),"-")</f>
        <v>-</v>
      </c>
      <c r="AD2715" s="2" t="str">
        <f>IFERROR(VLOOKUP(A2715,'[1]For Report Q-2 '!$A$2:$AH$3476,30,0),"-")</f>
        <v>-</v>
      </c>
      <c r="AE2715" s="1" t="str">
        <f>IFERROR(VLOOKUP(A2715,'[1]For Report Q-2 '!$A$2:$AH$3476,31,0),"-")</f>
        <v>-</v>
      </c>
      <c r="AF2715" s="1" t="str">
        <f>IFERROR(VLOOKUP(A2715,'[1]For Report Q-2 '!$A$2:$AH$3476,32,0),"-")</f>
        <v>-</v>
      </c>
      <c r="AG2715" s="2" t="str">
        <f>IFERROR(VLOOKUP(A2715,'[1]For Report Q-2 '!$A$2:$AH$3476,33,0),"-")</f>
        <v>-</v>
      </c>
      <c r="AH2715" s="1" t="str">
        <f t="shared" si="42"/>
        <v>--</v>
      </c>
      <c r="AI2715" t="e">
        <v>#N/A</v>
      </c>
      <c r="AJ2715" t="e">
        <v>#N/A</v>
      </c>
      <c r="AK2715" t="e">
        <v>#N/A</v>
      </c>
    </row>
    <row r="2716" spans="1:37" x14ac:dyDescent="0.25">
      <c r="A2716" s="15">
        <v>9028098</v>
      </c>
      <c r="B2716" s="15" t="s">
        <v>753</v>
      </c>
      <c r="C2716" s="16">
        <v>45799</v>
      </c>
      <c r="D2716" s="15" t="s">
        <v>56</v>
      </c>
      <c r="E2716" s="1" t="s">
        <v>462</v>
      </c>
      <c r="F2716" s="15" t="s">
        <v>46</v>
      </c>
      <c r="G2716" s="1" t="s">
        <v>56</v>
      </c>
      <c r="H2716" s="17">
        <v>47916.666666666664</v>
      </c>
      <c r="I2716" s="18">
        <v>0.47916666666666663</v>
      </c>
      <c r="J2716" s="1">
        <v>9080238</v>
      </c>
      <c r="K2716" s="1" t="s">
        <v>754</v>
      </c>
      <c r="L2716" s="19">
        <v>83583.332666666669</v>
      </c>
      <c r="M2716" s="1" t="s">
        <v>31</v>
      </c>
      <c r="N2716" s="1" t="s">
        <v>462</v>
      </c>
      <c r="O2716" s="1" t="s">
        <v>59</v>
      </c>
      <c r="P2716" s="20">
        <v>9080238</v>
      </c>
      <c r="Q2716" s="1" t="s">
        <v>33</v>
      </c>
      <c r="R2716" s="1" t="s">
        <v>16</v>
      </c>
      <c r="S2716" s="1" t="s">
        <v>34</v>
      </c>
      <c r="T2716" s="18">
        <f>IFERROR(VLOOKUP(A2716,'[1]For Report Q-2 '!$A$2:$T$3476,20,0),"-")</f>
        <v>0.47916666666666663</v>
      </c>
      <c r="U2716" s="55">
        <f>IFERROR(VLOOKUP(A2716,'[1]For Report Q-2 '!$A$2:$U$3476,21,0),"-")</f>
        <v>0</v>
      </c>
      <c r="V2716" s="2" t="str">
        <f>IFERROR(VLOOKUP(A2716,'[1]For Report Q-2 '!$A$2:$V$3476,22,0),"-")</f>
        <v>-</v>
      </c>
      <c r="W2716" s="1">
        <f>IFERROR(VLOOKUP(A2716,'[1]For Report Q-2 '!$A$2:$W$3476,23,0),"-")</f>
        <v>0</v>
      </c>
      <c r="X2716" s="1"/>
      <c r="Y2716" s="1"/>
      <c r="Z2716" s="2" t="str">
        <f>IFERROR(VLOOKUP(A2716,'[1]For Report Q-2 '!$A$2:$Z$3476,26,0),"-")</f>
        <v>-</v>
      </c>
      <c r="AA2716" s="1" t="str">
        <f>IFERROR(VLOOKUP(A2716,'[1]For Report Q-2 '!$A$2:$AH$3476,27,0),"-")</f>
        <v>-</v>
      </c>
      <c r="AB2716" s="1" t="str">
        <f>IFERROR(VLOOKUP(A2716,'[1]For Report Q-2 '!$A$2:$AH$3476,28,0),"-")</f>
        <v>-</v>
      </c>
      <c r="AC2716" s="2" t="str">
        <f>IFERROR(VLOOKUP(A2716,'[1]For Report Q-2 '!$A$2:$AH$3476,29,0),"-")</f>
        <v>-</v>
      </c>
      <c r="AD2716" s="2" t="str">
        <f>IFERROR(VLOOKUP(A2716,'[1]For Report Q-2 '!$A$2:$AH$3476,30,0),"-")</f>
        <v>-</v>
      </c>
      <c r="AE2716" s="1" t="str">
        <f>IFERROR(VLOOKUP(A2716,'[1]For Report Q-2 '!$A$2:$AH$3476,31,0),"-")</f>
        <v>-</v>
      </c>
      <c r="AF2716" s="1" t="str">
        <f>IFERROR(VLOOKUP(A2716,'[1]For Report Q-2 '!$A$2:$AH$3476,32,0),"-")</f>
        <v>-</v>
      </c>
      <c r="AG2716" s="2" t="str">
        <f>IFERROR(VLOOKUP(A2716,'[1]For Report Q-2 '!$A$2:$AH$3476,33,0),"-")</f>
        <v>-</v>
      </c>
      <c r="AH2716" s="1" t="str">
        <f t="shared" si="42"/>
        <v>--</v>
      </c>
      <c r="AI2716" t="e">
        <v>#N/A</v>
      </c>
      <c r="AJ2716" t="e">
        <v>#N/A</v>
      </c>
      <c r="AK2716" t="e">
        <v>#N/A</v>
      </c>
    </row>
    <row r="2717" spans="1:37" x14ac:dyDescent="0.25">
      <c r="A2717" s="15">
        <v>9080238</v>
      </c>
      <c r="B2717" s="15" t="s">
        <v>754</v>
      </c>
      <c r="C2717" s="16">
        <v>44228</v>
      </c>
      <c r="D2717" s="15" t="s">
        <v>28</v>
      </c>
      <c r="E2717" s="1" t="s">
        <v>45</v>
      </c>
      <c r="F2717" s="15" t="s">
        <v>46</v>
      </c>
      <c r="G2717" s="1" t="s">
        <v>28</v>
      </c>
      <c r="H2717" s="17">
        <v>18166.666000000001</v>
      </c>
      <c r="I2717" s="18">
        <v>0.18166666000000001</v>
      </c>
      <c r="J2717" s="1">
        <v>9080238</v>
      </c>
      <c r="K2717" s="1" t="s">
        <v>754</v>
      </c>
      <c r="L2717" s="19">
        <v>83583.332666666669</v>
      </c>
      <c r="M2717" s="1" t="s">
        <v>31</v>
      </c>
      <c r="N2717" s="1" t="s">
        <v>47</v>
      </c>
      <c r="O2717" s="1" t="s">
        <v>38</v>
      </c>
      <c r="P2717" s="20">
        <v>9080238</v>
      </c>
      <c r="Q2717" s="1" t="s">
        <v>33</v>
      </c>
      <c r="R2717" s="1" t="s">
        <v>16</v>
      </c>
      <c r="S2717" s="1" t="s">
        <v>34</v>
      </c>
      <c r="T2717" s="18">
        <f>IFERROR(VLOOKUP(A2717,'[1]For Report Q-2 '!$A$2:$T$3476,20,0),"-")</f>
        <v>0.18166666000000001</v>
      </c>
      <c r="U2717" s="55">
        <f>IFERROR(VLOOKUP(A2717,'[1]For Report Q-2 '!$A$2:$U$3476,21,0),"-")</f>
        <v>0</v>
      </c>
      <c r="V2717" s="2" t="str">
        <f>IFERROR(VLOOKUP(A2717,'[1]For Report Q-2 '!$A$2:$V$3476,22,0),"-")</f>
        <v>-</v>
      </c>
      <c r="W2717" s="1">
        <f>IFERROR(VLOOKUP(A2717,'[1]For Report Q-2 '!$A$2:$W$3476,23,0),"-")</f>
        <v>0</v>
      </c>
      <c r="X2717" s="1"/>
      <c r="Y2717" s="1"/>
      <c r="Z2717" s="2" t="str">
        <f>IFERROR(VLOOKUP(A2717,'[1]For Report Q-2 '!$A$2:$Z$3476,26,0),"-")</f>
        <v>-</v>
      </c>
      <c r="AA2717" s="1" t="str">
        <f>IFERROR(VLOOKUP(A2717,'[1]For Report Q-2 '!$A$2:$AH$3476,27,0),"-")</f>
        <v>-</v>
      </c>
      <c r="AB2717" s="1" t="str">
        <f>IFERROR(VLOOKUP(A2717,'[1]For Report Q-2 '!$A$2:$AH$3476,28,0),"-")</f>
        <v>-</v>
      </c>
      <c r="AC2717" s="2" t="str">
        <f>IFERROR(VLOOKUP(A2717,'[1]For Report Q-2 '!$A$2:$AH$3476,29,0),"-")</f>
        <v>-</v>
      </c>
      <c r="AD2717" s="2" t="str">
        <f>IFERROR(VLOOKUP(A2717,'[1]For Report Q-2 '!$A$2:$AH$3476,30,0),"-")</f>
        <v>-</v>
      </c>
      <c r="AE2717" s="1" t="str">
        <f>IFERROR(VLOOKUP(A2717,'[1]For Report Q-2 '!$A$2:$AH$3476,31,0),"-")</f>
        <v>-</v>
      </c>
      <c r="AF2717" s="1" t="str">
        <f>IFERROR(VLOOKUP(A2717,'[1]For Report Q-2 '!$A$2:$AH$3476,32,0),"-")</f>
        <v>-</v>
      </c>
      <c r="AG2717" s="2" t="str">
        <f>IFERROR(VLOOKUP(A2717,'[1]For Report Q-2 '!$A$2:$AH$3476,33,0),"-")</f>
        <v>-</v>
      </c>
      <c r="AH2717" s="1" t="str">
        <f t="shared" si="42"/>
        <v>--</v>
      </c>
      <c r="AI2717" t="e">
        <v>#N/A</v>
      </c>
      <c r="AJ2717" t="e">
        <v>#N/A</v>
      </c>
      <c r="AK2717" t="e">
        <v>#N/A</v>
      </c>
    </row>
    <row r="2718" spans="1:37" x14ac:dyDescent="0.25">
      <c r="A2718" s="15">
        <v>9085020</v>
      </c>
      <c r="B2718" s="15" t="s">
        <v>754</v>
      </c>
      <c r="C2718" s="16">
        <v>45370</v>
      </c>
      <c r="D2718" s="15" t="s">
        <v>40</v>
      </c>
      <c r="E2718" s="1" t="s">
        <v>45</v>
      </c>
      <c r="F2718" s="15" t="s">
        <v>46</v>
      </c>
      <c r="G2718" s="1" t="s">
        <v>40</v>
      </c>
      <c r="H2718" s="17">
        <v>17500</v>
      </c>
      <c r="I2718" s="18">
        <v>0.17499999999999999</v>
      </c>
      <c r="J2718" s="1">
        <v>9080238</v>
      </c>
      <c r="K2718" s="1" t="s">
        <v>754</v>
      </c>
      <c r="L2718" s="19">
        <v>83583.332666666669</v>
      </c>
      <c r="M2718" s="1" t="s">
        <v>31</v>
      </c>
      <c r="N2718" s="1" t="s">
        <v>47</v>
      </c>
      <c r="O2718" s="1" t="s">
        <v>41</v>
      </c>
      <c r="P2718" s="20">
        <v>9080238</v>
      </c>
      <c r="Q2718" s="1" t="s">
        <v>33</v>
      </c>
      <c r="R2718" s="1" t="s">
        <v>16</v>
      </c>
      <c r="S2718" s="1" t="s">
        <v>34</v>
      </c>
      <c r="T2718" s="18">
        <f>IFERROR(VLOOKUP(A2718,'[1]For Report Q-2 '!$A$2:$T$3476,20,0),"-")</f>
        <v>0.17499999999999999</v>
      </c>
      <c r="U2718" s="55">
        <f>IFERROR(VLOOKUP(A2718,'[1]For Report Q-2 '!$A$2:$U$3476,21,0),"-")</f>
        <v>0</v>
      </c>
      <c r="V2718" s="2" t="str">
        <f>IFERROR(VLOOKUP(A2718,'[1]For Report Q-2 '!$A$2:$V$3476,22,0),"-")</f>
        <v>-</v>
      </c>
      <c r="W2718" s="1">
        <f>IFERROR(VLOOKUP(A2718,'[1]For Report Q-2 '!$A$2:$W$3476,23,0),"-")</f>
        <v>0</v>
      </c>
      <c r="X2718" s="1"/>
      <c r="Y2718" s="1"/>
      <c r="Z2718" s="2" t="str">
        <f>IFERROR(VLOOKUP(A2718,'[1]For Report Q-2 '!$A$2:$Z$3476,26,0),"-")</f>
        <v>-</v>
      </c>
      <c r="AA2718" s="1" t="str">
        <f>IFERROR(VLOOKUP(A2718,'[1]For Report Q-2 '!$A$2:$AH$3476,27,0),"-")</f>
        <v>-</v>
      </c>
      <c r="AB2718" s="1" t="str">
        <f>IFERROR(VLOOKUP(A2718,'[1]For Report Q-2 '!$A$2:$AH$3476,28,0),"-")</f>
        <v>-</v>
      </c>
      <c r="AC2718" s="2" t="str">
        <f>IFERROR(VLOOKUP(A2718,'[1]For Report Q-2 '!$A$2:$AH$3476,29,0),"-")</f>
        <v>-</v>
      </c>
      <c r="AD2718" s="2" t="str">
        <f>IFERROR(VLOOKUP(A2718,'[1]For Report Q-2 '!$A$2:$AH$3476,30,0),"-")</f>
        <v>-</v>
      </c>
      <c r="AE2718" s="1" t="str">
        <f>IFERROR(VLOOKUP(A2718,'[1]For Report Q-2 '!$A$2:$AH$3476,31,0),"-")</f>
        <v>-</v>
      </c>
      <c r="AF2718" s="1" t="str">
        <f>IFERROR(VLOOKUP(A2718,'[1]For Report Q-2 '!$A$2:$AH$3476,32,0),"-")</f>
        <v>-</v>
      </c>
      <c r="AG2718" s="2" t="str">
        <f>IFERROR(VLOOKUP(A2718,'[1]For Report Q-2 '!$A$2:$AH$3476,33,0),"-")</f>
        <v>-</v>
      </c>
      <c r="AH2718" s="1" t="str">
        <f t="shared" si="42"/>
        <v>--</v>
      </c>
      <c r="AI2718" t="e">
        <v>#N/A</v>
      </c>
      <c r="AJ2718" t="e">
        <v>#N/A</v>
      </c>
      <c r="AK2718" t="e">
        <v>#N/A</v>
      </c>
    </row>
    <row r="2719" spans="1:37" x14ac:dyDescent="0.25">
      <c r="A2719" s="15">
        <v>9080262</v>
      </c>
      <c r="B2719" s="15" t="s">
        <v>755</v>
      </c>
      <c r="C2719" s="16">
        <v>44447</v>
      </c>
      <c r="D2719" s="15" t="s">
        <v>40</v>
      </c>
      <c r="E2719" s="1" t="s">
        <v>45</v>
      </c>
      <c r="F2719" s="15" t="s">
        <v>46</v>
      </c>
      <c r="G2719" s="1" t="s">
        <v>40</v>
      </c>
      <c r="H2719" s="17">
        <v>45833.333333333336</v>
      </c>
      <c r="I2719" s="18">
        <v>0.45833333333333337</v>
      </c>
      <c r="J2719" s="1">
        <v>9080262</v>
      </c>
      <c r="K2719" s="1" t="s">
        <v>755</v>
      </c>
      <c r="L2719" s="19">
        <v>45833.333333333336</v>
      </c>
      <c r="M2719" s="1" t="s">
        <v>31</v>
      </c>
      <c r="N2719" s="1" t="s">
        <v>47</v>
      </c>
      <c r="O2719" s="1" t="s">
        <v>50</v>
      </c>
      <c r="P2719" s="20">
        <v>9080262</v>
      </c>
      <c r="Q2719" s="1" t="s">
        <v>51</v>
      </c>
      <c r="R2719" s="1" t="s">
        <v>16</v>
      </c>
      <c r="S2719" s="1" t="s">
        <v>43</v>
      </c>
      <c r="T2719" s="18">
        <f>IFERROR(VLOOKUP(A2719,'[1]For Report Q-2 '!$A$2:$T$3476,20,0),"-")</f>
        <v>0.45833333333333337</v>
      </c>
      <c r="U2719" s="55">
        <f>IFERROR(VLOOKUP(A2719,'[1]For Report Q-2 '!$A$2:$U$3476,21,0),"-")</f>
        <v>0</v>
      </c>
      <c r="V2719" s="2" t="str">
        <f>IFERROR(VLOOKUP(A2719,'[1]For Report Q-2 '!$A$2:$V$3476,22,0),"-")</f>
        <v>-</v>
      </c>
      <c r="W2719" s="1">
        <f>IFERROR(VLOOKUP(A2719,'[1]For Report Q-2 '!$A$2:$W$3476,23,0),"-")</f>
        <v>0</v>
      </c>
      <c r="X2719" s="1"/>
      <c r="Y2719" s="1"/>
      <c r="Z2719" s="2" t="str">
        <f>IFERROR(VLOOKUP(A2719,'[1]For Report Q-2 '!$A$2:$Z$3476,26,0),"-")</f>
        <v>-</v>
      </c>
      <c r="AA2719" s="1" t="str">
        <f>IFERROR(VLOOKUP(A2719,'[1]For Report Q-2 '!$A$2:$AH$3476,27,0),"-")</f>
        <v>-</v>
      </c>
      <c r="AB2719" s="1" t="str">
        <f>IFERROR(VLOOKUP(A2719,'[1]For Report Q-2 '!$A$2:$AH$3476,28,0),"-")</f>
        <v>-</v>
      </c>
      <c r="AC2719" s="2" t="str">
        <f>IFERROR(VLOOKUP(A2719,'[1]For Report Q-2 '!$A$2:$AH$3476,29,0),"-")</f>
        <v>-</v>
      </c>
      <c r="AD2719" s="2" t="str">
        <f>IFERROR(VLOOKUP(A2719,'[1]For Report Q-2 '!$A$2:$AH$3476,30,0),"-")</f>
        <v>-</v>
      </c>
      <c r="AE2719" s="1" t="str">
        <f>IFERROR(VLOOKUP(A2719,'[1]For Report Q-2 '!$A$2:$AH$3476,31,0),"-")</f>
        <v>-</v>
      </c>
      <c r="AF2719" s="1" t="str">
        <f>IFERROR(VLOOKUP(A2719,'[1]For Report Q-2 '!$A$2:$AH$3476,32,0),"-")</f>
        <v>-</v>
      </c>
      <c r="AG2719" s="2" t="str">
        <f>IFERROR(VLOOKUP(A2719,'[1]For Report Q-2 '!$A$2:$AH$3476,33,0),"-")</f>
        <v>-</v>
      </c>
      <c r="AH2719" s="1" t="str">
        <f t="shared" si="42"/>
        <v>--</v>
      </c>
      <c r="AI2719" s="1" t="s">
        <v>1501</v>
      </c>
      <c r="AJ2719" s="1" t="s">
        <v>1444</v>
      </c>
      <c r="AK2719" s="1" t="s">
        <v>1445</v>
      </c>
    </row>
    <row r="2720" spans="1:37" x14ac:dyDescent="0.25">
      <c r="A2720" s="15">
        <v>2347163</v>
      </c>
      <c r="B2720" s="15" t="s">
        <v>756</v>
      </c>
      <c r="C2720" s="16">
        <v>45565</v>
      </c>
      <c r="D2720" s="15" t="s">
        <v>83</v>
      </c>
      <c r="E2720" s="1" t="s">
        <v>57</v>
      </c>
      <c r="F2720" s="15" t="s">
        <v>30</v>
      </c>
      <c r="G2720" s="1" t="s">
        <v>83</v>
      </c>
      <c r="H2720" s="17">
        <v>2999</v>
      </c>
      <c r="I2720" s="18">
        <v>2.9989999999999999E-2</v>
      </c>
      <c r="J2720" s="1">
        <v>9080426</v>
      </c>
      <c r="K2720" s="1" t="s">
        <v>756</v>
      </c>
      <c r="L2720" s="19">
        <v>21671.45</v>
      </c>
      <c r="M2720" s="1" t="s">
        <v>31</v>
      </c>
      <c r="N2720" s="1" t="s">
        <v>57</v>
      </c>
      <c r="O2720" s="1" t="s">
        <v>84</v>
      </c>
      <c r="P2720" s="20">
        <v>9080426</v>
      </c>
      <c r="Q2720" s="1" t="s">
        <v>218</v>
      </c>
      <c r="R2720" s="1" t="s">
        <v>89</v>
      </c>
      <c r="S2720" s="1" t="s">
        <v>218</v>
      </c>
      <c r="T2720" s="18">
        <f>IFERROR(VLOOKUP(A2720,'[1]For Report Q-2 '!$A$2:$T$3476,20,0),"-")</f>
        <v>2.9989999999999999E-2</v>
      </c>
      <c r="U2720" s="55">
        <f>IFERROR(VLOOKUP(A2720,'[1]For Report Q-2 '!$A$2:$U$3476,21,0),"-")</f>
        <v>0</v>
      </c>
      <c r="V2720" s="2" t="str">
        <f>IFERROR(VLOOKUP(A2720,'[1]For Report Q-2 '!$A$2:$V$3476,22,0),"-")</f>
        <v>-</v>
      </c>
      <c r="W2720" s="1">
        <f>IFERROR(VLOOKUP(A2720,'[1]For Report Q-2 '!$A$2:$W$3476,23,0),"-")</f>
        <v>0</v>
      </c>
      <c r="X2720" s="1"/>
      <c r="Y2720" s="1"/>
      <c r="Z2720" s="2" t="str">
        <f>IFERROR(VLOOKUP(A2720,'[1]For Report Q-2 '!$A$2:$Z$3476,26,0),"-")</f>
        <v>-</v>
      </c>
      <c r="AA2720" s="1" t="str">
        <f>IFERROR(VLOOKUP(A2720,'[1]For Report Q-2 '!$A$2:$AH$3476,27,0),"-")</f>
        <v>-</v>
      </c>
      <c r="AB2720" s="1" t="str">
        <f>IFERROR(VLOOKUP(A2720,'[1]For Report Q-2 '!$A$2:$AH$3476,28,0),"-")</f>
        <v>-</v>
      </c>
      <c r="AC2720" s="2" t="str">
        <f>IFERROR(VLOOKUP(A2720,'[1]For Report Q-2 '!$A$2:$AH$3476,29,0),"-")</f>
        <v>-</v>
      </c>
      <c r="AD2720" s="2" t="str">
        <f>IFERROR(VLOOKUP(A2720,'[1]For Report Q-2 '!$A$2:$AH$3476,30,0),"-")</f>
        <v>-</v>
      </c>
      <c r="AE2720" s="1" t="str">
        <f>IFERROR(VLOOKUP(A2720,'[1]For Report Q-2 '!$A$2:$AH$3476,31,0),"-")</f>
        <v>-</v>
      </c>
      <c r="AF2720" s="1" t="str">
        <f>IFERROR(VLOOKUP(A2720,'[1]For Report Q-2 '!$A$2:$AH$3476,32,0),"-")</f>
        <v>-</v>
      </c>
      <c r="AG2720" s="2" t="str">
        <f>IFERROR(VLOOKUP(A2720,'[1]For Report Q-2 '!$A$2:$AH$3476,33,0),"-")</f>
        <v>-</v>
      </c>
      <c r="AH2720" s="1" t="str">
        <f t="shared" si="42"/>
        <v>--</v>
      </c>
      <c r="AI2720" t="e">
        <v>#N/A</v>
      </c>
      <c r="AJ2720" t="e">
        <v>#N/A</v>
      </c>
      <c r="AK2720" t="e">
        <v>#N/A</v>
      </c>
    </row>
    <row r="2721" spans="1:37" x14ac:dyDescent="0.25">
      <c r="A2721" s="15">
        <v>9115810</v>
      </c>
      <c r="B2721" s="15" t="s">
        <v>756</v>
      </c>
      <c r="C2721" s="16">
        <v>45205</v>
      </c>
      <c r="D2721" s="15" t="s">
        <v>40</v>
      </c>
      <c r="E2721" s="1" t="s">
        <v>118</v>
      </c>
      <c r="F2721" s="15" t="s">
        <v>46</v>
      </c>
      <c r="G2721" s="1" t="s">
        <v>40</v>
      </c>
      <c r="H2721" s="17">
        <v>18672.45</v>
      </c>
      <c r="I2721" s="18">
        <v>0.18672450000000002</v>
      </c>
      <c r="J2721" s="1">
        <v>9080426</v>
      </c>
      <c r="K2721" s="1" t="s">
        <v>756</v>
      </c>
      <c r="L2721" s="19">
        <v>21671.45</v>
      </c>
      <c r="M2721" s="1" t="s">
        <v>31</v>
      </c>
      <c r="N2721" s="1" t="s">
        <v>47</v>
      </c>
      <c r="O2721" s="1" t="s">
        <v>41</v>
      </c>
      <c r="P2721" s="20">
        <v>9080426</v>
      </c>
      <c r="Q2721" s="1" t="s">
        <v>218</v>
      </c>
      <c r="R2721" s="1" t="s">
        <v>89</v>
      </c>
      <c r="S2721" s="1" t="s">
        <v>218</v>
      </c>
      <c r="T2721" s="18">
        <f>IFERROR(VLOOKUP(A2721,'[1]For Report Q-2 '!$A$2:$T$3476,20,0),"-")</f>
        <v>0.18672450000000002</v>
      </c>
      <c r="U2721" s="55">
        <f>IFERROR(VLOOKUP(A2721,'[1]For Report Q-2 '!$A$2:$U$3476,21,0),"-")</f>
        <v>0</v>
      </c>
      <c r="V2721" s="2" t="str">
        <f>IFERROR(VLOOKUP(A2721,'[1]For Report Q-2 '!$A$2:$V$3476,22,0),"-")</f>
        <v>-</v>
      </c>
      <c r="W2721" s="1">
        <f>IFERROR(VLOOKUP(A2721,'[1]For Report Q-2 '!$A$2:$W$3476,23,0),"-")</f>
        <v>0</v>
      </c>
      <c r="X2721" s="1"/>
      <c r="Y2721" s="1"/>
      <c r="Z2721" s="2" t="str">
        <f>IFERROR(VLOOKUP(A2721,'[1]For Report Q-2 '!$A$2:$Z$3476,26,0),"-")</f>
        <v>-</v>
      </c>
      <c r="AA2721" s="1" t="str">
        <f>IFERROR(VLOOKUP(A2721,'[1]For Report Q-2 '!$A$2:$AH$3476,27,0),"-")</f>
        <v>-</v>
      </c>
      <c r="AB2721" s="1" t="str">
        <f>IFERROR(VLOOKUP(A2721,'[1]For Report Q-2 '!$A$2:$AH$3476,28,0),"-")</f>
        <v>-</v>
      </c>
      <c r="AC2721" s="2" t="str">
        <f>IFERROR(VLOOKUP(A2721,'[1]For Report Q-2 '!$A$2:$AH$3476,29,0),"-")</f>
        <v>-</v>
      </c>
      <c r="AD2721" s="2" t="str">
        <f>IFERROR(VLOOKUP(A2721,'[1]For Report Q-2 '!$A$2:$AH$3476,30,0),"-")</f>
        <v>-</v>
      </c>
      <c r="AE2721" s="1" t="str">
        <f>IFERROR(VLOOKUP(A2721,'[1]For Report Q-2 '!$A$2:$AH$3476,31,0),"-")</f>
        <v>-</v>
      </c>
      <c r="AF2721" s="1" t="str">
        <f>IFERROR(VLOOKUP(A2721,'[1]For Report Q-2 '!$A$2:$AH$3476,32,0),"-")</f>
        <v>-</v>
      </c>
      <c r="AG2721" s="2" t="str">
        <f>IFERROR(VLOOKUP(A2721,'[1]For Report Q-2 '!$A$2:$AH$3476,33,0),"-")</f>
        <v>-</v>
      </c>
      <c r="AH2721" s="1" t="str">
        <f t="shared" si="42"/>
        <v>--</v>
      </c>
      <c r="AI2721" t="e">
        <v>#N/A</v>
      </c>
      <c r="AJ2721" t="e">
        <v>#N/A</v>
      </c>
      <c r="AK2721" t="e">
        <v>#N/A</v>
      </c>
    </row>
    <row r="2722" spans="1:37" x14ac:dyDescent="0.25">
      <c r="A2722" s="15">
        <v>9080430</v>
      </c>
      <c r="B2722" s="15" t="s">
        <v>757</v>
      </c>
      <c r="C2722" s="16">
        <v>43776</v>
      </c>
      <c r="D2722" s="15" t="s">
        <v>56</v>
      </c>
      <c r="E2722" s="1" t="s">
        <v>118</v>
      </c>
      <c r="F2722" s="15" t="s">
        <v>46</v>
      </c>
      <c r="G2722" s="1" t="s">
        <v>56</v>
      </c>
      <c r="H2722" s="17">
        <v>43750</v>
      </c>
      <c r="I2722" s="18">
        <v>0.4375</v>
      </c>
      <c r="J2722" s="1">
        <v>9080430</v>
      </c>
      <c r="K2722" s="1" t="s">
        <v>757</v>
      </c>
      <c r="L2722" s="19">
        <v>43750</v>
      </c>
      <c r="M2722" s="1" t="s">
        <v>31</v>
      </c>
      <c r="N2722" s="1" t="s">
        <v>47</v>
      </c>
      <c r="O2722" s="1" t="s">
        <v>59</v>
      </c>
      <c r="P2722" s="20">
        <v>9080430</v>
      </c>
      <c r="Q2722" s="1" t="s">
        <v>85</v>
      </c>
      <c r="R2722" s="1" t="s">
        <v>16</v>
      </c>
      <c r="S2722" s="1" t="s">
        <v>80</v>
      </c>
      <c r="T2722" s="18">
        <f>IFERROR(VLOOKUP(A2722,'[1]For Report Q-2 '!$A$2:$T$3476,20,0),"-")</f>
        <v>0.4375</v>
      </c>
      <c r="U2722" s="55">
        <f>IFERROR(VLOOKUP(A2722,'[1]For Report Q-2 '!$A$2:$U$3476,21,0),"-")</f>
        <v>0</v>
      </c>
      <c r="V2722" s="2" t="str">
        <f>IFERROR(VLOOKUP(A2722,'[1]For Report Q-2 '!$A$2:$V$3476,22,0),"-")</f>
        <v>-</v>
      </c>
      <c r="W2722" s="1">
        <f>IFERROR(VLOOKUP(A2722,'[1]For Report Q-2 '!$A$2:$W$3476,23,0),"-")</f>
        <v>0</v>
      </c>
      <c r="X2722" s="1"/>
      <c r="Y2722" s="1"/>
      <c r="Z2722" s="2" t="str">
        <f>IFERROR(VLOOKUP(A2722,'[1]For Report Q-2 '!$A$2:$Z$3476,26,0),"-")</f>
        <v>-</v>
      </c>
      <c r="AA2722" s="1" t="str">
        <f>IFERROR(VLOOKUP(A2722,'[1]For Report Q-2 '!$A$2:$AH$3476,27,0),"-")</f>
        <v>-</v>
      </c>
      <c r="AB2722" s="1" t="str">
        <f>IFERROR(VLOOKUP(A2722,'[1]For Report Q-2 '!$A$2:$AH$3476,28,0),"-")</f>
        <v>-</v>
      </c>
      <c r="AC2722" s="2" t="str">
        <f>IFERROR(VLOOKUP(A2722,'[1]For Report Q-2 '!$A$2:$AH$3476,29,0),"-")</f>
        <v>-</v>
      </c>
      <c r="AD2722" s="2" t="str">
        <f>IFERROR(VLOOKUP(A2722,'[1]For Report Q-2 '!$A$2:$AH$3476,30,0),"-")</f>
        <v>-</v>
      </c>
      <c r="AE2722" s="1" t="str">
        <f>IFERROR(VLOOKUP(A2722,'[1]For Report Q-2 '!$A$2:$AH$3476,31,0),"-")</f>
        <v>-</v>
      </c>
      <c r="AF2722" s="1" t="str">
        <f>IFERROR(VLOOKUP(A2722,'[1]For Report Q-2 '!$A$2:$AH$3476,32,0),"-")</f>
        <v>-</v>
      </c>
      <c r="AG2722" s="2" t="str">
        <f>IFERROR(VLOOKUP(A2722,'[1]For Report Q-2 '!$A$2:$AH$3476,33,0),"-")</f>
        <v>-</v>
      </c>
      <c r="AH2722" s="1" t="str">
        <f t="shared" si="42"/>
        <v>--</v>
      </c>
      <c r="AI2722" t="e">
        <v>#N/A</v>
      </c>
      <c r="AJ2722" t="e">
        <v>#N/A</v>
      </c>
      <c r="AK2722" t="e">
        <v>#N/A</v>
      </c>
    </row>
    <row r="2723" spans="1:37" x14ac:dyDescent="0.25">
      <c r="A2723" s="15">
        <v>2345789</v>
      </c>
      <c r="B2723" s="15" t="s">
        <v>758</v>
      </c>
      <c r="C2723" s="16">
        <v>45437</v>
      </c>
      <c r="D2723" s="15" t="s">
        <v>28</v>
      </c>
      <c r="E2723" s="1" t="s">
        <v>57</v>
      </c>
      <c r="F2723" s="15" t="s">
        <v>30</v>
      </c>
      <c r="G2723" s="1" t="s">
        <v>28</v>
      </c>
      <c r="H2723" s="17">
        <v>2699</v>
      </c>
      <c r="I2723" s="18">
        <v>2.699E-2</v>
      </c>
      <c r="J2723" s="1">
        <v>9080505</v>
      </c>
      <c r="K2723" s="1" t="s">
        <v>759</v>
      </c>
      <c r="L2723" s="19">
        <v>50949</v>
      </c>
      <c r="M2723" s="1" t="s">
        <v>31</v>
      </c>
      <c r="N2723" s="1" t="s">
        <v>57</v>
      </c>
      <c r="O2723" s="1" t="s">
        <v>32</v>
      </c>
      <c r="P2723" s="20">
        <v>9080505</v>
      </c>
      <c r="Q2723" s="1" t="s">
        <v>340</v>
      </c>
      <c r="R2723" s="1" t="s">
        <v>89</v>
      </c>
      <c r="S2723" s="1" t="s">
        <v>80</v>
      </c>
      <c r="T2723" s="18">
        <f>IFERROR(VLOOKUP(A2723,'[1]For Report Q-2 '!$A$2:$T$3476,20,0),"-")</f>
        <v>2.699E-2</v>
      </c>
      <c r="U2723" s="55">
        <f>IFERROR(VLOOKUP(A2723,'[1]For Report Q-2 '!$A$2:$U$3476,21,0),"-")</f>
        <v>0</v>
      </c>
      <c r="V2723" s="2" t="str">
        <f>IFERROR(VLOOKUP(A2723,'[1]For Report Q-2 '!$A$2:$V$3476,22,0),"-")</f>
        <v>-</v>
      </c>
      <c r="W2723" s="1">
        <f>IFERROR(VLOOKUP(A2723,'[1]For Report Q-2 '!$A$2:$W$3476,23,0),"-")</f>
        <v>0</v>
      </c>
      <c r="X2723" s="1"/>
      <c r="Y2723" s="1"/>
      <c r="Z2723" s="2" t="str">
        <f>IFERROR(VLOOKUP(A2723,'[1]For Report Q-2 '!$A$2:$Z$3476,26,0),"-")</f>
        <v>-</v>
      </c>
      <c r="AA2723" s="1" t="str">
        <f>IFERROR(VLOOKUP(A2723,'[1]For Report Q-2 '!$A$2:$AH$3476,27,0),"-")</f>
        <v>-</v>
      </c>
      <c r="AB2723" s="1" t="str">
        <f>IFERROR(VLOOKUP(A2723,'[1]For Report Q-2 '!$A$2:$AH$3476,28,0),"-")</f>
        <v>-</v>
      </c>
      <c r="AC2723" s="2" t="str">
        <f>IFERROR(VLOOKUP(A2723,'[1]For Report Q-2 '!$A$2:$AH$3476,29,0),"-")</f>
        <v>-</v>
      </c>
      <c r="AD2723" s="2" t="str">
        <f>IFERROR(VLOOKUP(A2723,'[1]For Report Q-2 '!$A$2:$AH$3476,30,0),"-")</f>
        <v>-</v>
      </c>
      <c r="AE2723" s="1" t="str">
        <f>IFERROR(VLOOKUP(A2723,'[1]For Report Q-2 '!$A$2:$AH$3476,31,0),"-")</f>
        <v>-</v>
      </c>
      <c r="AF2723" s="1" t="str">
        <f>IFERROR(VLOOKUP(A2723,'[1]For Report Q-2 '!$A$2:$AH$3476,32,0),"-")</f>
        <v>-</v>
      </c>
      <c r="AG2723" s="2" t="str">
        <f>IFERROR(VLOOKUP(A2723,'[1]For Report Q-2 '!$A$2:$AH$3476,33,0),"-")</f>
        <v>-</v>
      </c>
      <c r="AH2723" s="1" t="str">
        <f t="shared" si="42"/>
        <v>--</v>
      </c>
      <c r="AI2723" t="e">
        <v>#N/A</v>
      </c>
      <c r="AJ2723" t="e">
        <v>#N/A</v>
      </c>
      <c r="AK2723" t="e">
        <v>#N/A</v>
      </c>
    </row>
    <row r="2724" spans="1:37" x14ac:dyDescent="0.25">
      <c r="A2724" s="15">
        <v>9085162</v>
      </c>
      <c r="B2724" s="15" t="s">
        <v>758</v>
      </c>
      <c r="C2724" s="16">
        <v>44400</v>
      </c>
      <c r="D2724" s="15" t="s">
        <v>400</v>
      </c>
      <c r="E2724" s="1" t="s">
        <v>86</v>
      </c>
      <c r="F2724" s="15" t="s">
        <v>46</v>
      </c>
      <c r="G2724" s="1" t="s">
        <v>53</v>
      </c>
      <c r="H2724" s="17">
        <v>21750</v>
      </c>
      <c r="I2724" s="18">
        <v>0.2175</v>
      </c>
      <c r="J2724" s="1">
        <v>9080505</v>
      </c>
      <c r="K2724" s="1" t="s">
        <v>759</v>
      </c>
      <c r="L2724" s="19">
        <v>50949</v>
      </c>
      <c r="M2724" s="1" t="s">
        <v>31</v>
      </c>
      <c r="N2724" s="1" t="s">
        <v>86</v>
      </c>
      <c r="O2724" s="1" t="s">
        <v>54</v>
      </c>
      <c r="P2724" s="20">
        <v>9080505</v>
      </c>
      <c r="Q2724" s="1" t="s">
        <v>340</v>
      </c>
      <c r="R2724" s="1" t="s">
        <v>89</v>
      </c>
      <c r="S2724" s="1" t="s">
        <v>80</v>
      </c>
      <c r="T2724" s="18">
        <f>IFERROR(VLOOKUP(A2724,'[1]For Report Q-2 '!$A$2:$T$3476,20,0),"-")</f>
        <v>0.2175</v>
      </c>
      <c r="U2724" s="55">
        <f>IFERROR(VLOOKUP(A2724,'[1]For Report Q-2 '!$A$2:$U$3476,21,0),"-")</f>
        <v>0</v>
      </c>
      <c r="V2724" s="2" t="str">
        <f>IFERROR(VLOOKUP(A2724,'[1]For Report Q-2 '!$A$2:$V$3476,22,0),"-")</f>
        <v>-</v>
      </c>
      <c r="W2724" s="1">
        <f>IFERROR(VLOOKUP(A2724,'[1]For Report Q-2 '!$A$2:$W$3476,23,0),"-")</f>
        <v>0</v>
      </c>
      <c r="X2724" s="1"/>
      <c r="Y2724" s="1"/>
      <c r="Z2724" s="2" t="str">
        <f>IFERROR(VLOOKUP(A2724,'[1]For Report Q-2 '!$A$2:$Z$3476,26,0),"-")</f>
        <v>-</v>
      </c>
      <c r="AA2724" s="1" t="str">
        <f>IFERROR(VLOOKUP(A2724,'[1]For Report Q-2 '!$A$2:$AH$3476,27,0),"-")</f>
        <v>-</v>
      </c>
      <c r="AB2724" s="1" t="str">
        <f>IFERROR(VLOOKUP(A2724,'[1]For Report Q-2 '!$A$2:$AH$3476,28,0),"-")</f>
        <v>-</v>
      </c>
      <c r="AC2724" s="2" t="str">
        <f>IFERROR(VLOOKUP(A2724,'[1]For Report Q-2 '!$A$2:$AH$3476,29,0),"-")</f>
        <v>-</v>
      </c>
      <c r="AD2724" s="2" t="str">
        <f>IFERROR(VLOOKUP(A2724,'[1]For Report Q-2 '!$A$2:$AH$3476,30,0),"-")</f>
        <v>-</v>
      </c>
      <c r="AE2724" s="1" t="str">
        <f>IFERROR(VLOOKUP(A2724,'[1]For Report Q-2 '!$A$2:$AH$3476,31,0),"-")</f>
        <v>-</v>
      </c>
      <c r="AF2724" s="1" t="str">
        <f>IFERROR(VLOOKUP(A2724,'[1]For Report Q-2 '!$A$2:$AH$3476,32,0),"-")</f>
        <v>-</v>
      </c>
      <c r="AG2724" s="2" t="str">
        <f>IFERROR(VLOOKUP(A2724,'[1]For Report Q-2 '!$A$2:$AH$3476,33,0),"-")</f>
        <v>-</v>
      </c>
      <c r="AH2724" s="1" t="str">
        <f t="shared" si="42"/>
        <v>--</v>
      </c>
      <c r="AI2724" t="e">
        <v>#N/A</v>
      </c>
      <c r="AJ2724" t="e">
        <v>#N/A</v>
      </c>
      <c r="AK2724" t="e">
        <v>#N/A</v>
      </c>
    </row>
    <row r="2725" spans="1:37" x14ac:dyDescent="0.25">
      <c r="A2725" s="15">
        <v>9088695</v>
      </c>
      <c r="B2725" s="15" t="s">
        <v>758</v>
      </c>
      <c r="C2725" s="16">
        <v>44517</v>
      </c>
      <c r="D2725" s="15" t="s">
        <v>341</v>
      </c>
      <c r="E2725" s="1" t="s">
        <v>86</v>
      </c>
      <c r="F2725" s="15" t="s">
        <v>46</v>
      </c>
      <c r="G2725" s="1" t="s">
        <v>53</v>
      </c>
      <c r="H2725" s="17">
        <v>26500</v>
      </c>
      <c r="I2725" s="18">
        <v>0.26500000000000001</v>
      </c>
      <c r="J2725" s="1">
        <v>9080505</v>
      </c>
      <c r="K2725" s="1" t="s">
        <v>759</v>
      </c>
      <c r="L2725" s="19">
        <v>50949</v>
      </c>
      <c r="M2725" s="1" t="s">
        <v>31</v>
      </c>
      <c r="N2725" s="1" t="s">
        <v>86</v>
      </c>
      <c r="O2725" s="1" t="s">
        <v>50</v>
      </c>
      <c r="P2725" s="20">
        <v>9080505</v>
      </c>
      <c r="Q2725" s="1" t="s">
        <v>340</v>
      </c>
      <c r="R2725" s="1" t="s">
        <v>89</v>
      </c>
      <c r="S2725" s="1" t="s">
        <v>80</v>
      </c>
      <c r="T2725" s="18">
        <f>IFERROR(VLOOKUP(A2725,'[1]For Report Q-2 '!$A$2:$T$3476,20,0),"-")</f>
        <v>0.26500000000000001</v>
      </c>
      <c r="U2725" s="55">
        <f>IFERROR(VLOOKUP(A2725,'[1]For Report Q-2 '!$A$2:$U$3476,21,0),"-")</f>
        <v>0</v>
      </c>
      <c r="V2725" s="2" t="str">
        <f>IFERROR(VLOOKUP(A2725,'[1]For Report Q-2 '!$A$2:$V$3476,22,0),"-")</f>
        <v>-</v>
      </c>
      <c r="W2725" s="1">
        <f>IFERROR(VLOOKUP(A2725,'[1]For Report Q-2 '!$A$2:$W$3476,23,0),"-")</f>
        <v>0</v>
      </c>
      <c r="X2725" s="1"/>
      <c r="Y2725" s="1"/>
      <c r="Z2725" s="2" t="str">
        <f>IFERROR(VLOOKUP(A2725,'[1]For Report Q-2 '!$A$2:$Z$3476,26,0),"-")</f>
        <v>-</v>
      </c>
      <c r="AA2725" s="1" t="str">
        <f>IFERROR(VLOOKUP(A2725,'[1]For Report Q-2 '!$A$2:$AH$3476,27,0),"-")</f>
        <v>-</v>
      </c>
      <c r="AB2725" s="1" t="str">
        <f>IFERROR(VLOOKUP(A2725,'[1]For Report Q-2 '!$A$2:$AH$3476,28,0),"-")</f>
        <v>-</v>
      </c>
      <c r="AC2725" s="2" t="str">
        <f>IFERROR(VLOOKUP(A2725,'[1]For Report Q-2 '!$A$2:$AH$3476,29,0),"-")</f>
        <v>-</v>
      </c>
      <c r="AD2725" s="2" t="str">
        <f>IFERROR(VLOOKUP(A2725,'[1]For Report Q-2 '!$A$2:$AH$3476,30,0),"-")</f>
        <v>-</v>
      </c>
      <c r="AE2725" s="1" t="str">
        <f>IFERROR(VLOOKUP(A2725,'[1]For Report Q-2 '!$A$2:$AH$3476,31,0),"-")</f>
        <v>-</v>
      </c>
      <c r="AF2725" s="1" t="str">
        <f>IFERROR(VLOOKUP(A2725,'[1]For Report Q-2 '!$A$2:$AH$3476,32,0),"-")</f>
        <v>-</v>
      </c>
      <c r="AG2725" s="2" t="str">
        <f>IFERROR(VLOOKUP(A2725,'[1]For Report Q-2 '!$A$2:$AH$3476,33,0),"-")</f>
        <v>-</v>
      </c>
      <c r="AH2725" s="1" t="str">
        <f t="shared" si="42"/>
        <v>--</v>
      </c>
      <c r="AI2725" t="e">
        <v>#N/A</v>
      </c>
      <c r="AJ2725" t="e">
        <v>#N/A</v>
      </c>
      <c r="AK2725" t="e">
        <v>#N/A</v>
      </c>
    </row>
    <row r="2726" spans="1:37" x14ac:dyDescent="0.25">
      <c r="A2726" s="15">
        <v>602473</v>
      </c>
      <c r="B2726" s="15" t="s">
        <v>760</v>
      </c>
      <c r="C2726" s="16">
        <v>44522</v>
      </c>
      <c r="D2726" s="15" t="s">
        <v>473</v>
      </c>
      <c r="E2726" s="1" t="s">
        <v>187</v>
      </c>
      <c r="F2726" s="15" t="s">
        <v>163</v>
      </c>
      <c r="G2726" s="1" t="s">
        <v>53</v>
      </c>
      <c r="H2726" s="17">
        <v>5500</v>
      </c>
      <c r="I2726" s="18">
        <v>5.5E-2</v>
      </c>
      <c r="J2726" s="1">
        <v>9080531</v>
      </c>
      <c r="K2726" s="1" t="s">
        <v>761</v>
      </c>
      <c r="L2726" s="19">
        <v>75416.666666666672</v>
      </c>
      <c r="M2726" s="1" t="s">
        <v>31</v>
      </c>
      <c r="N2726" s="1" t="s">
        <v>187</v>
      </c>
      <c r="O2726" s="1" t="s">
        <v>53</v>
      </c>
      <c r="P2726" s="20">
        <v>9080531</v>
      </c>
      <c r="Q2726" s="1" t="s">
        <v>109</v>
      </c>
      <c r="R2726" s="1" t="s">
        <v>16</v>
      </c>
      <c r="S2726" s="1" t="s">
        <v>80</v>
      </c>
      <c r="T2726" s="18">
        <f>IFERROR(VLOOKUP(A2726,'[1]For Report Q-2 '!$A$2:$T$3476,20,0),"-")</f>
        <v>5.5E-2</v>
      </c>
      <c r="U2726" s="55">
        <f>IFERROR(VLOOKUP(A2726,'[1]For Report Q-2 '!$A$2:$U$3476,21,0),"-")</f>
        <v>0</v>
      </c>
      <c r="V2726" s="2" t="str">
        <f>IFERROR(VLOOKUP(A2726,'[1]For Report Q-2 '!$A$2:$V$3476,22,0),"-")</f>
        <v>-</v>
      </c>
      <c r="W2726" s="1">
        <f>IFERROR(VLOOKUP(A2726,'[1]For Report Q-2 '!$A$2:$W$3476,23,0),"-")</f>
        <v>0</v>
      </c>
      <c r="X2726" s="1"/>
      <c r="Y2726" s="1"/>
      <c r="Z2726" s="2" t="str">
        <f>IFERROR(VLOOKUP(A2726,'[1]For Report Q-2 '!$A$2:$Z$3476,26,0),"-")</f>
        <v>-</v>
      </c>
      <c r="AA2726" s="1" t="str">
        <f>IFERROR(VLOOKUP(A2726,'[1]For Report Q-2 '!$A$2:$AH$3476,27,0),"-")</f>
        <v>-</v>
      </c>
      <c r="AB2726" s="1" t="str">
        <f>IFERROR(VLOOKUP(A2726,'[1]For Report Q-2 '!$A$2:$AH$3476,28,0),"-")</f>
        <v>-</v>
      </c>
      <c r="AC2726" s="2" t="str">
        <f>IFERROR(VLOOKUP(A2726,'[1]For Report Q-2 '!$A$2:$AH$3476,29,0),"-")</f>
        <v>-</v>
      </c>
      <c r="AD2726" s="2" t="str">
        <f>IFERROR(VLOOKUP(A2726,'[1]For Report Q-2 '!$A$2:$AH$3476,30,0),"-")</f>
        <v>-</v>
      </c>
      <c r="AE2726" s="1" t="str">
        <f>IFERROR(VLOOKUP(A2726,'[1]For Report Q-2 '!$A$2:$AH$3476,31,0),"-")</f>
        <v>-</v>
      </c>
      <c r="AF2726" s="1" t="str">
        <f>IFERROR(VLOOKUP(A2726,'[1]For Report Q-2 '!$A$2:$AH$3476,32,0),"-")</f>
        <v>-</v>
      </c>
      <c r="AG2726" s="2" t="str">
        <f>IFERROR(VLOOKUP(A2726,'[1]For Report Q-2 '!$A$2:$AH$3476,33,0),"-")</f>
        <v>-</v>
      </c>
      <c r="AH2726" s="1" t="str">
        <f t="shared" si="42"/>
        <v>--</v>
      </c>
      <c r="AI2726" t="e">
        <v>#N/A</v>
      </c>
      <c r="AJ2726" t="e">
        <v>#N/A</v>
      </c>
      <c r="AK2726" t="e">
        <v>#N/A</v>
      </c>
    </row>
    <row r="2727" spans="1:37" x14ac:dyDescent="0.25">
      <c r="A2727" s="15">
        <v>602652</v>
      </c>
      <c r="B2727" s="15" t="s">
        <v>761</v>
      </c>
      <c r="C2727" s="16">
        <v>45043</v>
      </c>
      <c r="D2727" s="15" t="s">
        <v>44</v>
      </c>
      <c r="E2727" s="1" t="s">
        <v>187</v>
      </c>
      <c r="F2727" s="15" t="s">
        <v>163</v>
      </c>
      <c r="G2727" s="1" t="s">
        <v>44</v>
      </c>
      <c r="H2727" s="17">
        <v>1833.3333333333333</v>
      </c>
      <c r="I2727" s="18">
        <v>1.8333333333333333E-2</v>
      </c>
      <c r="J2727" s="1">
        <v>9080531</v>
      </c>
      <c r="K2727" s="1" t="s">
        <v>761</v>
      </c>
      <c r="L2727" s="19">
        <v>75416.666666666672</v>
      </c>
      <c r="M2727" s="1" t="s">
        <v>31</v>
      </c>
      <c r="N2727" s="1" t="s">
        <v>187</v>
      </c>
      <c r="O2727" s="1" t="s">
        <v>48</v>
      </c>
      <c r="P2727" s="20">
        <v>9080531</v>
      </c>
      <c r="Q2727" s="1" t="s">
        <v>109</v>
      </c>
      <c r="R2727" s="1" t="s">
        <v>16</v>
      </c>
      <c r="S2727" s="1" t="s">
        <v>80</v>
      </c>
      <c r="T2727" s="18">
        <f>IFERROR(VLOOKUP(A2727,'[1]For Report Q-2 '!$A$2:$T$3476,20,0),"-")</f>
        <v>1.8333333333333333E-2</v>
      </c>
      <c r="U2727" s="55">
        <f>IFERROR(VLOOKUP(A2727,'[1]For Report Q-2 '!$A$2:$U$3476,21,0),"-")</f>
        <v>0</v>
      </c>
      <c r="V2727" s="2" t="str">
        <f>IFERROR(VLOOKUP(A2727,'[1]For Report Q-2 '!$A$2:$V$3476,22,0),"-")</f>
        <v>-</v>
      </c>
      <c r="W2727" s="1">
        <f>IFERROR(VLOOKUP(A2727,'[1]For Report Q-2 '!$A$2:$W$3476,23,0),"-")</f>
        <v>0</v>
      </c>
      <c r="X2727" s="1"/>
      <c r="Y2727" s="1"/>
      <c r="Z2727" s="2" t="str">
        <f>IFERROR(VLOOKUP(A2727,'[1]For Report Q-2 '!$A$2:$Z$3476,26,0),"-")</f>
        <v>-</v>
      </c>
      <c r="AA2727" s="1" t="str">
        <f>IFERROR(VLOOKUP(A2727,'[1]For Report Q-2 '!$A$2:$AH$3476,27,0),"-")</f>
        <v>-</v>
      </c>
      <c r="AB2727" s="1" t="str">
        <f>IFERROR(VLOOKUP(A2727,'[1]For Report Q-2 '!$A$2:$AH$3476,28,0),"-")</f>
        <v>-</v>
      </c>
      <c r="AC2727" s="2" t="str">
        <f>IFERROR(VLOOKUP(A2727,'[1]For Report Q-2 '!$A$2:$AH$3476,29,0),"-")</f>
        <v>-</v>
      </c>
      <c r="AD2727" s="2" t="str">
        <f>IFERROR(VLOOKUP(A2727,'[1]For Report Q-2 '!$A$2:$AH$3476,30,0),"-")</f>
        <v>-</v>
      </c>
      <c r="AE2727" s="1" t="str">
        <f>IFERROR(VLOOKUP(A2727,'[1]For Report Q-2 '!$A$2:$AH$3476,31,0),"-")</f>
        <v>-</v>
      </c>
      <c r="AF2727" s="1" t="str">
        <f>IFERROR(VLOOKUP(A2727,'[1]For Report Q-2 '!$A$2:$AH$3476,32,0),"-")</f>
        <v>-</v>
      </c>
      <c r="AG2727" s="2" t="str">
        <f>IFERROR(VLOOKUP(A2727,'[1]For Report Q-2 '!$A$2:$AH$3476,33,0),"-")</f>
        <v>-</v>
      </c>
      <c r="AH2727" s="1" t="str">
        <f t="shared" si="42"/>
        <v>--</v>
      </c>
      <c r="AI2727" t="e">
        <v>#N/A</v>
      </c>
      <c r="AJ2727" t="e">
        <v>#N/A</v>
      </c>
      <c r="AK2727" t="e">
        <v>#N/A</v>
      </c>
    </row>
    <row r="2728" spans="1:37" x14ac:dyDescent="0.25">
      <c r="A2728" s="15">
        <v>602692</v>
      </c>
      <c r="B2728" s="15" t="s">
        <v>762</v>
      </c>
      <c r="C2728" s="16">
        <v>45748</v>
      </c>
      <c r="D2728" s="15" t="s">
        <v>56</v>
      </c>
      <c r="E2728" s="1" t="s">
        <v>162</v>
      </c>
      <c r="F2728" s="15" t="s">
        <v>163</v>
      </c>
      <c r="G2728" s="1" t="s">
        <v>56</v>
      </c>
      <c r="H2728" s="17">
        <v>5000</v>
      </c>
      <c r="I2728" s="18">
        <v>0.05</v>
      </c>
      <c r="J2728" s="1">
        <v>9080531</v>
      </c>
      <c r="K2728" s="1" t="s">
        <v>761</v>
      </c>
      <c r="L2728" s="19">
        <v>75416.666666666672</v>
      </c>
      <c r="M2728" s="1" t="s">
        <v>31</v>
      </c>
      <c r="N2728" s="1" t="s">
        <v>162</v>
      </c>
      <c r="O2728" s="1" t="s">
        <v>59</v>
      </c>
      <c r="P2728" s="20">
        <v>9080531</v>
      </c>
      <c r="Q2728" s="1" t="s">
        <v>109</v>
      </c>
      <c r="R2728" s="1" t="s">
        <v>16</v>
      </c>
      <c r="S2728" s="1" t="s">
        <v>80</v>
      </c>
      <c r="T2728" s="18">
        <f>IFERROR(VLOOKUP(A2728,'[1]For Report Q-2 '!$A$2:$T$3476,20,0),"-")</f>
        <v>0.05</v>
      </c>
      <c r="U2728" s="55">
        <f>IFERROR(VLOOKUP(A2728,'[1]For Report Q-2 '!$A$2:$U$3476,21,0),"-")</f>
        <v>0</v>
      </c>
      <c r="V2728" s="2" t="str">
        <f>IFERROR(VLOOKUP(A2728,'[1]For Report Q-2 '!$A$2:$V$3476,22,0),"-")</f>
        <v>-</v>
      </c>
      <c r="W2728" s="1">
        <f>IFERROR(VLOOKUP(A2728,'[1]For Report Q-2 '!$A$2:$W$3476,23,0),"-")</f>
        <v>0</v>
      </c>
      <c r="X2728" s="1"/>
      <c r="Y2728" s="1"/>
      <c r="Z2728" s="2" t="str">
        <f>IFERROR(VLOOKUP(A2728,'[1]For Report Q-2 '!$A$2:$Z$3476,26,0),"-")</f>
        <v>-</v>
      </c>
      <c r="AA2728" s="1" t="str">
        <f>IFERROR(VLOOKUP(A2728,'[1]For Report Q-2 '!$A$2:$AH$3476,27,0),"-")</f>
        <v>-</v>
      </c>
      <c r="AB2728" s="1" t="str">
        <f>IFERROR(VLOOKUP(A2728,'[1]For Report Q-2 '!$A$2:$AH$3476,28,0),"-")</f>
        <v>-</v>
      </c>
      <c r="AC2728" s="2" t="str">
        <f>IFERROR(VLOOKUP(A2728,'[1]For Report Q-2 '!$A$2:$AH$3476,29,0),"-")</f>
        <v>-</v>
      </c>
      <c r="AD2728" s="2" t="str">
        <f>IFERROR(VLOOKUP(A2728,'[1]For Report Q-2 '!$A$2:$AH$3476,30,0),"-")</f>
        <v>-</v>
      </c>
      <c r="AE2728" s="1" t="str">
        <f>IFERROR(VLOOKUP(A2728,'[1]For Report Q-2 '!$A$2:$AH$3476,31,0),"-")</f>
        <v>-</v>
      </c>
      <c r="AF2728" s="1" t="str">
        <f>IFERROR(VLOOKUP(A2728,'[1]For Report Q-2 '!$A$2:$AH$3476,32,0),"-")</f>
        <v>-</v>
      </c>
      <c r="AG2728" s="2" t="str">
        <f>IFERROR(VLOOKUP(A2728,'[1]For Report Q-2 '!$A$2:$AH$3476,33,0),"-")</f>
        <v>-</v>
      </c>
      <c r="AH2728" s="1" t="str">
        <f t="shared" si="42"/>
        <v>--</v>
      </c>
      <c r="AI2728" t="e">
        <v>#N/A</v>
      </c>
      <c r="AJ2728" t="e">
        <v>#N/A</v>
      </c>
      <c r="AK2728" t="e">
        <v>#N/A</v>
      </c>
    </row>
    <row r="2729" spans="1:37" x14ac:dyDescent="0.25">
      <c r="A2729" s="15">
        <v>602794</v>
      </c>
      <c r="B2729" s="15" t="s">
        <v>761</v>
      </c>
      <c r="C2729" s="16">
        <v>45045</v>
      </c>
      <c r="D2729" s="15" t="s">
        <v>83</v>
      </c>
      <c r="E2729" s="1" t="s">
        <v>162</v>
      </c>
      <c r="F2729" s="15" t="s">
        <v>163</v>
      </c>
      <c r="G2729" s="1" t="s">
        <v>83</v>
      </c>
      <c r="H2729" s="17">
        <v>5500</v>
      </c>
      <c r="I2729" s="18">
        <v>5.5E-2</v>
      </c>
      <c r="J2729" s="1">
        <v>9080531</v>
      </c>
      <c r="K2729" s="1" t="s">
        <v>761</v>
      </c>
      <c r="L2729" s="19">
        <v>75416.666666666672</v>
      </c>
      <c r="M2729" s="1" t="s">
        <v>31</v>
      </c>
      <c r="N2729" s="1" t="s">
        <v>162</v>
      </c>
      <c r="O2729" s="1" t="s">
        <v>84</v>
      </c>
      <c r="P2729" s="20">
        <v>9080531</v>
      </c>
      <c r="Q2729" s="1" t="s">
        <v>109</v>
      </c>
      <c r="R2729" s="1" t="s">
        <v>16</v>
      </c>
      <c r="S2729" s="1" t="s">
        <v>80</v>
      </c>
      <c r="T2729" s="18">
        <f>IFERROR(VLOOKUP(A2729,'[1]For Report Q-2 '!$A$2:$T$3476,20,0),"-")</f>
        <v>5.5E-2</v>
      </c>
      <c r="U2729" s="55">
        <f>IFERROR(VLOOKUP(A2729,'[1]For Report Q-2 '!$A$2:$U$3476,21,0),"-")</f>
        <v>0</v>
      </c>
      <c r="V2729" s="2" t="str">
        <f>IFERROR(VLOOKUP(A2729,'[1]For Report Q-2 '!$A$2:$V$3476,22,0),"-")</f>
        <v>-</v>
      </c>
      <c r="W2729" s="1">
        <f>IFERROR(VLOOKUP(A2729,'[1]For Report Q-2 '!$A$2:$W$3476,23,0),"-")</f>
        <v>0</v>
      </c>
      <c r="X2729" s="1"/>
      <c r="Y2729" s="1"/>
      <c r="Z2729" s="2" t="str">
        <f>IFERROR(VLOOKUP(A2729,'[1]For Report Q-2 '!$A$2:$Z$3476,26,0),"-")</f>
        <v>-</v>
      </c>
      <c r="AA2729" s="1" t="str">
        <f>IFERROR(VLOOKUP(A2729,'[1]For Report Q-2 '!$A$2:$AH$3476,27,0),"-")</f>
        <v>-</v>
      </c>
      <c r="AB2729" s="1" t="str">
        <f>IFERROR(VLOOKUP(A2729,'[1]For Report Q-2 '!$A$2:$AH$3476,28,0),"-")</f>
        <v>-</v>
      </c>
      <c r="AC2729" s="2" t="str">
        <f>IFERROR(VLOOKUP(A2729,'[1]For Report Q-2 '!$A$2:$AH$3476,29,0),"-")</f>
        <v>-</v>
      </c>
      <c r="AD2729" s="2" t="str">
        <f>IFERROR(VLOOKUP(A2729,'[1]For Report Q-2 '!$A$2:$AH$3476,30,0),"-")</f>
        <v>-</v>
      </c>
      <c r="AE2729" s="1" t="str">
        <f>IFERROR(VLOOKUP(A2729,'[1]For Report Q-2 '!$A$2:$AH$3476,31,0),"-")</f>
        <v>-</v>
      </c>
      <c r="AF2729" s="1" t="str">
        <f>IFERROR(VLOOKUP(A2729,'[1]For Report Q-2 '!$A$2:$AH$3476,32,0),"-")</f>
        <v>-</v>
      </c>
      <c r="AG2729" s="2" t="str">
        <f>IFERROR(VLOOKUP(A2729,'[1]For Report Q-2 '!$A$2:$AH$3476,33,0),"-")</f>
        <v>-</v>
      </c>
      <c r="AH2729" s="1" t="str">
        <f t="shared" si="42"/>
        <v>--</v>
      </c>
      <c r="AI2729" t="e">
        <v>#N/A</v>
      </c>
      <c r="AJ2729" t="e">
        <v>#N/A</v>
      </c>
      <c r="AK2729" t="e">
        <v>#N/A</v>
      </c>
    </row>
    <row r="2730" spans="1:37" x14ac:dyDescent="0.25">
      <c r="A2730" s="15">
        <v>602834</v>
      </c>
      <c r="B2730" s="15" t="s">
        <v>761</v>
      </c>
      <c r="C2730" s="16">
        <v>45106</v>
      </c>
      <c r="D2730" s="15" t="s">
        <v>44</v>
      </c>
      <c r="E2730" s="1" t="s">
        <v>162</v>
      </c>
      <c r="F2730" s="15" t="s">
        <v>163</v>
      </c>
      <c r="G2730" s="1" t="s">
        <v>44</v>
      </c>
      <c r="H2730" s="17">
        <v>5500</v>
      </c>
      <c r="I2730" s="18">
        <v>5.5E-2</v>
      </c>
      <c r="J2730" s="1">
        <v>9080531</v>
      </c>
      <c r="K2730" s="1" t="s">
        <v>761</v>
      </c>
      <c r="L2730" s="19">
        <v>75416.666666666672</v>
      </c>
      <c r="M2730" s="1" t="s">
        <v>31</v>
      </c>
      <c r="N2730" s="1" t="s">
        <v>162</v>
      </c>
      <c r="O2730" s="1" t="s">
        <v>48</v>
      </c>
      <c r="P2730" s="20">
        <v>9080531</v>
      </c>
      <c r="Q2730" s="1" t="s">
        <v>109</v>
      </c>
      <c r="R2730" s="1" t="s">
        <v>16</v>
      </c>
      <c r="S2730" s="1" t="s">
        <v>80</v>
      </c>
      <c r="T2730" s="18">
        <f>IFERROR(VLOOKUP(A2730,'[1]For Report Q-2 '!$A$2:$T$3476,20,0),"-")</f>
        <v>5.5E-2</v>
      </c>
      <c r="U2730" s="55">
        <f>IFERROR(VLOOKUP(A2730,'[1]For Report Q-2 '!$A$2:$U$3476,21,0),"-")</f>
        <v>0</v>
      </c>
      <c r="V2730" s="2" t="str">
        <f>IFERROR(VLOOKUP(A2730,'[1]For Report Q-2 '!$A$2:$V$3476,22,0),"-")</f>
        <v>-</v>
      </c>
      <c r="W2730" s="1">
        <f>IFERROR(VLOOKUP(A2730,'[1]For Report Q-2 '!$A$2:$W$3476,23,0),"-")</f>
        <v>0</v>
      </c>
      <c r="X2730" s="1"/>
      <c r="Y2730" s="1"/>
      <c r="Z2730" s="2" t="str">
        <f>IFERROR(VLOOKUP(A2730,'[1]For Report Q-2 '!$A$2:$Z$3476,26,0),"-")</f>
        <v>-</v>
      </c>
      <c r="AA2730" s="1" t="str">
        <f>IFERROR(VLOOKUP(A2730,'[1]For Report Q-2 '!$A$2:$AH$3476,27,0),"-")</f>
        <v>-</v>
      </c>
      <c r="AB2730" s="1" t="str">
        <f>IFERROR(VLOOKUP(A2730,'[1]For Report Q-2 '!$A$2:$AH$3476,28,0),"-")</f>
        <v>-</v>
      </c>
      <c r="AC2730" s="2" t="str">
        <f>IFERROR(VLOOKUP(A2730,'[1]For Report Q-2 '!$A$2:$AH$3476,29,0),"-")</f>
        <v>-</v>
      </c>
      <c r="AD2730" s="2" t="str">
        <f>IFERROR(VLOOKUP(A2730,'[1]For Report Q-2 '!$A$2:$AH$3476,30,0),"-")</f>
        <v>-</v>
      </c>
      <c r="AE2730" s="1" t="str">
        <f>IFERROR(VLOOKUP(A2730,'[1]For Report Q-2 '!$A$2:$AH$3476,31,0),"-")</f>
        <v>-</v>
      </c>
      <c r="AF2730" s="1" t="str">
        <f>IFERROR(VLOOKUP(A2730,'[1]For Report Q-2 '!$A$2:$AH$3476,32,0),"-")</f>
        <v>-</v>
      </c>
      <c r="AG2730" s="2" t="str">
        <f>IFERROR(VLOOKUP(A2730,'[1]For Report Q-2 '!$A$2:$AH$3476,33,0),"-")</f>
        <v>-</v>
      </c>
      <c r="AH2730" s="1" t="str">
        <f t="shared" si="42"/>
        <v>--</v>
      </c>
      <c r="AI2730" t="e">
        <v>#N/A</v>
      </c>
      <c r="AJ2730" t="e">
        <v>#N/A</v>
      </c>
      <c r="AK2730" t="e">
        <v>#N/A</v>
      </c>
    </row>
    <row r="2731" spans="1:37" x14ac:dyDescent="0.25">
      <c r="A2731" s="15">
        <v>9080531</v>
      </c>
      <c r="B2731" s="15" t="s">
        <v>761</v>
      </c>
      <c r="C2731" s="16">
        <v>43786</v>
      </c>
      <c r="D2731" s="15" t="s">
        <v>56</v>
      </c>
      <c r="E2731" s="1" t="s">
        <v>118</v>
      </c>
      <c r="F2731" s="15" t="s">
        <v>46</v>
      </c>
      <c r="G2731" s="1" t="s">
        <v>56</v>
      </c>
      <c r="H2731" s="17">
        <v>52083.333333333336</v>
      </c>
      <c r="I2731" s="18">
        <v>0.52083333333333337</v>
      </c>
      <c r="J2731" s="1">
        <v>9080531</v>
      </c>
      <c r="K2731" s="1" t="s">
        <v>761</v>
      </c>
      <c r="L2731" s="19">
        <v>75416.666666666672</v>
      </c>
      <c r="M2731" s="1" t="s">
        <v>31</v>
      </c>
      <c r="N2731" s="1" t="s">
        <v>47</v>
      </c>
      <c r="O2731" s="1" t="s">
        <v>59</v>
      </c>
      <c r="P2731" s="20">
        <v>9080531</v>
      </c>
      <c r="Q2731" s="1" t="s">
        <v>109</v>
      </c>
      <c r="R2731" s="1" t="s">
        <v>16</v>
      </c>
      <c r="S2731" s="1" t="s">
        <v>80</v>
      </c>
      <c r="T2731" s="18">
        <f>IFERROR(VLOOKUP(A2731,'[1]For Report Q-2 '!$A$2:$T$3476,20,0),"-")</f>
        <v>0.52083333333333337</v>
      </c>
      <c r="U2731" s="55">
        <f>IFERROR(VLOOKUP(A2731,'[1]For Report Q-2 '!$A$2:$U$3476,21,0),"-")</f>
        <v>0</v>
      </c>
      <c r="V2731" s="2" t="str">
        <f>IFERROR(VLOOKUP(A2731,'[1]For Report Q-2 '!$A$2:$V$3476,22,0),"-")</f>
        <v>-</v>
      </c>
      <c r="W2731" s="1">
        <f>IFERROR(VLOOKUP(A2731,'[1]For Report Q-2 '!$A$2:$W$3476,23,0),"-")</f>
        <v>0</v>
      </c>
      <c r="X2731" s="1"/>
      <c r="Y2731" s="1"/>
      <c r="Z2731" s="2" t="str">
        <f>IFERROR(VLOOKUP(A2731,'[1]For Report Q-2 '!$A$2:$Z$3476,26,0),"-")</f>
        <v>-</v>
      </c>
      <c r="AA2731" s="1" t="str">
        <f>IFERROR(VLOOKUP(A2731,'[1]For Report Q-2 '!$A$2:$AH$3476,27,0),"-")</f>
        <v>-</v>
      </c>
      <c r="AB2731" s="1" t="str">
        <f>IFERROR(VLOOKUP(A2731,'[1]For Report Q-2 '!$A$2:$AH$3476,28,0),"-")</f>
        <v>-</v>
      </c>
      <c r="AC2731" s="2" t="str">
        <f>IFERROR(VLOOKUP(A2731,'[1]For Report Q-2 '!$A$2:$AH$3476,29,0),"-")</f>
        <v>-</v>
      </c>
      <c r="AD2731" s="2" t="str">
        <f>IFERROR(VLOOKUP(A2731,'[1]For Report Q-2 '!$A$2:$AH$3476,30,0),"-")</f>
        <v>-</v>
      </c>
      <c r="AE2731" s="1" t="str">
        <f>IFERROR(VLOOKUP(A2731,'[1]For Report Q-2 '!$A$2:$AH$3476,31,0),"-")</f>
        <v>-</v>
      </c>
      <c r="AF2731" s="1" t="str">
        <f>IFERROR(VLOOKUP(A2731,'[1]For Report Q-2 '!$A$2:$AH$3476,32,0),"-")</f>
        <v>-</v>
      </c>
      <c r="AG2731" s="2" t="str">
        <f>IFERROR(VLOOKUP(A2731,'[1]For Report Q-2 '!$A$2:$AH$3476,33,0),"-")</f>
        <v>-</v>
      </c>
      <c r="AH2731" s="1" t="str">
        <f t="shared" si="42"/>
        <v>--</v>
      </c>
      <c r="AI2731" t="e">
        <v>#N/A</v>
      </c>
      <c r="AJ2731" t="e">
        <v>#N/A</v>
      </c>
      <c r="AK2731" t="e">
        <v>#N/A</v>
      </c>
    </row>
    <row r="2732" spans="1:37" x14ac:dyDescent="0.25">
      <c r="A2732" s="15">
        <v>9080763</v>
      </c>
      <c r="B2732" s="15" t="s">
        <v>763</v>
      </c>
      <c r="C2732" s="16">
        <v>43822</v>
      </c>
      <c r="D2732" s="15" t="s">
        <v>56</v>
      </c>
      <c r="E2732" s="1" t="s">
        <v>45</v>
      </c>
      <c r="F2732" s="15" t="s">
        <v>46</v>
      </c>
      <c r="G2732" s="1" t="s">
        <v>56</v>
      </c>
      <c r="H2732" s="17">
        <v>45000</v>
      </c>
      <c r="I2732" s="18">
        <v>0.45</v>
      </c>
      <c r="J2732" s="1">
        <v>9080763</v>
      </c>
      <c r="K2732" s="1" t="s">
        <v>763</v>
      </c>
      <c r="L2732" s="19">
        <v>45000</v>
      </c>
      <c r="M2732" s="1" t="s">
        <v>31</v>
      </c>
      <c r="N2732" s="1" t="s">
        <v>47</v>
      </c>
      <c r="O2732" s="1" t="s">
        <v>59</v>
      </c>
      <c r="P2732" s="20">
        <v>9080763</v>
      </c>
      <c r="Q2732" s="1" t="s">
        <v>85</v>
      </c>
      <c r="R2732" s="1" t="s">
        <v>16</v>
      </c>
      <c r="S2732" s="1" t="s">
        <v>80</v>
      </c>
      <c r="T2732" s="18">
        <f>IFERROR(VLOOKUP(A2732,'[1]For Report Q-2 '!$A$2:$T$3476,20,0),"-")</f>
        <v>0.45</v>
      </c>
      <c r="U2732" s="55">
        <f>IFERROR(VLOOKUP(A2732,'[1]For Report Q-2 '!$A$2:$U$3476,21,0),"-")</f>
        <v>0</v>
      </c>
      <c r="V2732" s="2" t="str">
        <f>IFERROR(VLOOKUP(A2732,'[1]For Report Q-2 '!$A$2:$V$3476,22,0),"-")</f>
        <v>-</v>
      </c>
      <c r="W2732" s="1">
        <f>IFERROR(VLOOKUP(A2732,'[1]For Report Q-2 '!$A$2:$W$3476,23,0),"-")</f>
        <v>0</v>
      </c>
      <c r="X2732" s="1"/>
      <c r="Y2732" s="1"/>
      <c r="Z2732" s="2" t="str">
        <f>IFERROR(VLOOKUP(A2732,'[1]For Report Q-2 '!$A$2:$Z$3476,26,0),"-")</f>
        <v>-</v>
      </c>
      <c r="AA2732" s="1" t="str">
        <f>IFERROR(VLOOKUP(A2732,'[1]For Report Q-2 '!$A$2:$AH$3476,27,0),"-")</f>
        <v>-</v>
      </c>
      <c r="AB2732" s="1" t="str">
        <f>IFERROR(VLOOKUP(A2732,'[1]For Report Q-2 '!$A$2:$AH$3476,28,0),"-")</f>
        <v>-</v>
      </c>
      <c r="AC2732" s="2" t="str">
        <f>IFERROR(VLOOKUP(A2732,'[1]For Report Q-2 '!$A$2:$AH$3476,29,0),"-")</f>
        <v>-</v>
      </c>
      <c r="AD2732" s="2" t="str">
        <f>IFERROR(VLOOKUP(A2732,'[1]For Report Q-2 '!$A$2:$AH$3476,30,0),"-")</f>
        <v>-</v>
      </c>
      <c r="AE2732" s="1" t="str">
        <f>IFERROR(VLOOKUP(A2732,'[1]For Report Q-2 '!$A$2:$AH$3476,31,0),"-")</f>
        <v>-</v>
      </c>
      <c r="AF2732" s="1" t="str">
        <f>IFERROR(VLOOKUP(A2732,'[1]For Report Q-2 '!$A$2:$AH$3476,32,0),"-")</f>
        <v>-</v>
      </c>
      <c r="AG2732" s="2" t="str">
        <f>IFERROR(VLOOKUP(A2732,'[1]For Report Q-2 '!$A$2:$AH$3476,33,0),"-")</f>
        <v>-</v>
      </c>
      <c r="AH2732" s="1" t="str">
        <f t="shared" si="42"/>
        <v>--</v>
      </c>
      <c r="AI2732" t="e">
        <v>#N/A</v>
      </c>
      <c r="AJ2732" t="e">
        <v>#N/A</v>
      </c>
      <c r="AK2732" t="e">
        <v>#N/A</v>
      </c>
    </row>
    <row r="2733" spans="1:37" x14ac:dyDescent="0.25">
      <c r="A2733" s="15">
        <v>9080966</v>
      </c>
      <c r="B2733" s="15" t="s">
        <v>764</v>
      </c>
      <c r="C2733" s="16">
        <v>44440</v>
      </c>
      <c r="D2733" s="15" t="s">
        <v>28</v>
      </c>
      <c r="E2733" s="1" t="s">
        <v>86</v>
      </c>
      <c r="F2733" s="15" t="s">
        <v>46</v>
      </c>
      <c r="G2733" s="1" t="s">
        <v>28</v>
      </c>
      <c r="H2733" s="17">
        <v>24500</v>
      </c>
      <c r="I2733" s="18">
        <v>0.245</v>
      </c>
      <c r="J2733" s="1">
        <v>9081255</v>
      </c>
      <c r="K2733" s="1" t="s">
        <v>764</v>
      </c>
      <c r="L2733" s="19">
        <v>333500</v>
      </c>
      <c r="M2733" s="1" t="s">
        <v>67</v>
      </c>
      <c r="N2733" s="1" t="s">
        <v>86</v>
      </c>
      <c r="O2733" s="1" t="s">
        <v>32</v>
      </c>
      <c r="P2733" s="20">
        <v>9081255</v>
      </c>
      <c r="Q2733" s="1" t="s">
        <v>34</v>
      </c>
      <c r="R2733" s="1" t="s">
        <v>89</v>
      </c>
      <c r="S2733" s="1" t="s">
        <v>34</v>
      </c>
      <c r="T2733" s="18">
        <f>IFERROR(VLOOKUP(A2733,'[1]For Report Q-2 '!$A$2:$T$3476,20,0),"-")</f>
        <v>0.2525</v>
      </c>
      <c r="U2733" s="55">
        <f>IFERROR(VLOOKUP(A2733,'[1]For Report Q-2 '!$A$2:$U$3476,21,0),"-")</f>
        <v>0</v>
      </c>
      <c r="V2733" s="2" t="str">
        <f>IFERROR(VLOOKUP(A2733,'[1]For Report Q-2 '!$A$2:$V$3476,22,0),"-")</f>
        <v>-</v>
      </c>
      <c r="W2733" s="1">
        <f>IFERROR(VLOOKUP(A2733,'[1]For Report Q-2 '!$A$2:$W$3476,23,0),"-")</f>
        <v>0</v>
      </c>
      <c r="X2733" s="1"/>
      <c r="Y2733" s="1"/>
      <c r="Z2733" s="2" t="str">
        <f>IFERROR(VLOOKUP(A2733,'[1]For Report Q-2 '!$A$2:$Z$3476,26,0),"-")</f>
        <v>-</v>
      </c>
      <c r="AA2733" s="1" t="str">
        <f>IFERROR(VLOOKUP(A2733,'[1]For Report Q-2 '!$A$2:$AH$3476,27,0),"-")</f>
        <v>-</v>
      </c>
      <c r="AB2733" s="1" t="str">
        <f>IFERROR(VLOOKUP(A2733,'[1]For Report Q-2 '!$A$2:$AH$3476,28,0),"-")</f>
        <v>-</v>
      </c>
      <c r="AC2733" s="2" t="str">
        <f>IFERROR(VLOOKUP(A2733,'[1]For Report Q-2 '!$A$2:$AH$3476,29,0),"-")</f>
        <v>-</v>
      </c>
      <c r="AD2733" s="2" t="str">
        <f>IFERROR(VLOOKUP(A2733,'[1]For Report Q-2 '!$A$2:$AH$3476,30,0),"-")</f>
        <v>-</v>
      </c>
      <c r="AE2733" s="1" t="str">
        <f>IFERROR(VLOOKUP(A2733,'[1]For Report Q-2 '!$A$2:$AH$3476,31,0),"-")</f>
        <v>-</v>
      </c>
      <c r="AF2733" s="1" t="str">
        <f>IFERROR(VLOOKUP(A2733,'[1]For Report Q-2 '!$A$2:$AH$3476,32,0),"-")</f>
        <v>-</v>
      </c>
      <c r="AG2733" s="2" t="str">
        <f>IFERROR(VLOOKUP(A2733,'[1]For Report Q-2 '!$A$2:$AH$3476,33,0),"-")</f>
        <v>-</v>
      </c>
      <c r="AH2733" s="1" t="str">
        <f t="shared" si="42"/>
        <v>--</v>
      </c>
      <c r="AI2733" t="e">
        <v>#N/A</v>
      </c>
      <c r="AJ2733" t="e">
        <v>#N/A</v>
      </c>
      <c r="AK2733" t="e">
        <v>#N/A</v>
      </c>
    </row>
    <row r="2734" spans="1:37" x14ac:dyDescent="0.25">
      <c r="A2734" s="15">
        <v>9081255</v>
      </c>
      <c r="B2734" s="15" t="s">
        <v>764</v>
      </c>
      <c r="C2734" s="16">
        <v>44197</v>
      </c>
      <c r="D2734" s="15" t="s">
        <v>28</v>
      </c>
      <c r="E2734" s="1" t="s">
        <v>86</v>
      </c>
      <c r="F2734" s="15" t="s">
        <v>46</v>
      </c>
      <c r="G2734" s="1" t="s">
        <v>28</v>
      </c>
      <c r="H2734" s="17">
        <v>16500</v>
      </c>
      <c r="I2734" s="18">
        <v>0.16500000000000001</v>
      </c>
      <c r="J2734" s="1">
        <v>9081255</v>
      </c>
      <c r="K2734" s="1" t="s">
        <v>764</v>
      </c>
      <c r="L2734" s="19">
        <v>333500</v>
      </c>
      <c r="M2734" s="1" t="s">
        <v>67</v>
      </c>
      <c r="N2734" s="1" t="s">
        <v>86</v>
      </c>
      <c r="O2734" s="1" t="s">
        <v>38</v>
      </c>
      <c r="P2734" s="20">
        <v>9081255</v>
      </c>
      <c r="Q2734" s="1" t="s">
        <v>34</v>
      </c>
      <c r="R2734" s="1" t="s">
        <v>89</v>
      </c>
      <c r="S2734" s="1" t="s">
        <v>34</v>
      </c>
      <c r="T2734" s="18">
        <f>IFERROR(VLOOKUP(A2734,'[1]For Report Q-2 '!$A$2:$T$3476,20,0),"-")</f>
        <v>0.1575</v>
      </c>
      <c r="U2734" s="55">
        <f>IFERROR(VLOOKUP(A2734,'[1]For Report Q-2 '!$A$2:$U$3476,21,0),"-")</f>
        <v>0</v>
      </c>
      <c r="V2734" s="2" t="str">
        <f>IFERROR(VLOOKUP(A2734,'[1]For Report Q-2 '!$A$2:$V$3476,22,0),"-")</f>
        <v>-</v>
      </c>
      <c r="W2734" s="1">
        <f>IFERROR(VLOOKUP(A2734,'[1]For Report Q-2 '!$A$2:$W$3476,23,0),"-")</f>
        <v>0</v>
      </c>
      <c r="X2734" s="1"/>
      <c r="Y2734" s="1"/>
      <c r="Z2734" s="2" t="str">
        <f>IFERROR(VLOOKUP(A2734,'[1]For Report Q-2 '!$A$2:$Z$3476,26,0),"-")</f>
        <v>-</v>
      </c>
      <c r="AA2734" s="1" t="str">
        <f>IFERROR(VLOOKUP(A2734,'[1]For Report Q-2 '!$A$2:$AH$3476,27,0),"-")</f>
        <v>-</v>
      </c>
      <c r="AB2734" s="1" t="str">
        <f>IFERROR(VLOOKUP(A2734,'[1]For Report Q-2 '!$A$2:$AH$3476,28,0),"-")</f>
        <v>-</v>
      </c>
      <c r="AC2734" s="2" t="str">
        <f>IFERROR(VLOOKUP(A2734,'[1]For Report Q-2 '!$A$2:$AH$3476,29,0),"-")</f>
        <v>-</v>
      </c>
      <c r="AD2734" s="2" t="str">
        <f>IFERROR(VLOOKUP(A2734,'[1]For Report Q-2 '!$A$2:$AH$3476,30,0),"-")</f>
        <v>-</v>
      </c>
      <c r="AE2734" s="1" t="str">
        <f>IFERROR(VLOOKUP(A2734,'[1]For Report Q-2 '!$A$2:$AH$3476,31,0),"-")</f>
        <v>-</v>
      </c>
      <c r="AF2734" s="1" t="str">
        <f>IFERROR(VLOOKUP(A2734,'[1]For Report Q-2 '!$A$2:$AH$3476,32,0),"-")</f>
        <v>-</v>
      </c>
      <c r="AG2734" s="2" t="str">
        <f>IFERROR(VLOOKUP(A2734,'[1]For Report Q-2 '!$A$2:$AH$3476,33,0),"-")</f>
        <v>-</v>
      </c>
      <c r="AH2734" s="1" t="str">
        <f t="shared" si="42"/>
        <v>--</v>
      </c>
      <c r="AI2734" t="e">
        <v>#N/A</v>
      </c>
      <c r="AJ2734" t="e">
        <v>#N/A</v>
      </c>
      <c r="AK2734" t="e">
        <v>#N/A</v>
      </c>
    </row>
    <row r="2735" spans="1:37" x14ac:dyDescent="0.25">
      <c r="A2735" s="15">
        <v>9082668</v>
      </c>
      <c r="B2735" s="15" t="s">
        <v>764</v>
      </c>
      <c r="C2735" s="16">
        <v>44440</v>
      </c>
      <c r="D2735" s="15" t="s">
        <v>28</v>
      </c>
      <c r="E2735" s="1" t="s">
        <v>86</v>
      </c>
      <c r="F2735" s="15" t="s">
        <v>46</v>
      </c>
      <c r="G2735" s="1" t="s">
        <v>28</v>
      </c>
      <c r="H2735" s="17">
        <v>12750</v>
      </c>
      <c r="I2735" s="18">
        <v>0.1275</v>
      </c>
      <c r="J2735" s="1">
        <v>9081255</v>
      </c>
      <c r="K2735" s="1" t="s">
        <v>764</v>
      </c>
      <c r="L2735" s="19">
        <v>333500</v>
      </c>
      <c r="M2735" s="1" t="s">
        <v>67</v>
      </c>
      <c r="N2735" s="1" t="s">
        <v>86</v>
      </c>
      <c r="O2735" s="1" t="s">
        <v>32</v>
      </c>
      <c r="P2735" s="20">
        <v>9081255</v>
      </c>
      <c r="Q2735" s="1" t="s">
        <v>34</v>
      </c>
      <c r="R2735" s="1" t="s">
        <v>89</v>
      </c>
      <c r="S2735" s="1" t="s">
        <v>34</v>
      </c>
      <c r="T2735" s="18">
        <f>IFERROR(VLOOKUP(A2735,'[1]For Report Q-2 '!$A$2:$T$3476,20,0),"-")</f>
        <v>0.1275</v>
      </c>
      <c r="U2735" s="55">
        <f>IFERROR(VLOOKUP(A2735,'[1]For Report Q-2 '!$A$2:$U$3476,21,0),"-")</f>
        <v>0</v>
      </c>
      <c r="V2735" s="2" t="str">
        <f>IFERROR(VLOOKUP(A2735,'[1]For Report Q-2 '!$A$2:$V$3476,22,0),"-")</f>
        <v>-</v>
      </c>
      <c r="W2735" s="1">
        <f>IFERROR(VLOOKUP(A2735,'[1]For Report Q-2 '!$A$2:$W$3476,23,0),"-")</f>
        <v>0</v>
      </c>
      <c r="X2735" s="1"/>
      <c r="Y2735" s="1"/>
      <c r="Z2735" s="2" t="str">
        <f>IFERROR(VLOOKUP(A2735,'[1]For Report Q-2 '!$A$2:$Z$3476,26,0),"-")</f>
        <v>-</v>
      </c>
      <c r="AA2735" s="1" t="str">
        <f>IFERROR(VLOOKUP(A2735,'[1]For Report Q-2 '!$A$2:$AH$3476,27,0),"-")</f>
        <v>-</v>
      </c>
      <c r="AB2735" s="1" t="str">
        <f>IFERROR(VLOOKUP(A2735,'[1]For Report Q-2 '!$A$2:$AH$3476,28,0),"-")</f>
        <v>-</v>
      </c>
      <c r="AC2735" s="2" t="str">
        <f>IFERROR(VLOOKUP(A2735,'[1]For Report Q-2 '!$A$2:$AH$3476,29,0),"-")</f>
        <v>-</v>
      </c>
      <c r="AD2735" s="2" t="str">
        <f>IFERROR(VLOOKUP(A2735,'[1]For Report Q-2 '!$A$2:$AH$3476,30,0),"-")</f>
        <v>-</v>
      </c>
      <c r="AE2735" s="1" t="str">
        <f>IFERROR(VLOOKUP(A2735,'[1]For Report Q-2 '!$A$2:$AH$3476,31,0),"-")</f>
        <v>-</v>
      </c>
      <c r="AF2735" s="1" t="str">
        <f>IFERROR(VLOOKUP(A2735,'[1]For Report Q-2 '!$A$2:$AH$3476,32,0),"-")</f>
        <v>-</v>
      </c>
      <c r="AG2735" s="2" t="str">
        <f>IFERROR(VLOOKUP(A2735,'[1]For Report Q-2 '!$A$2:$AH$3476,33,0),"-")</f>
        <v>-</v>
      </c>
      <c r="AH2735" s="1" t="str">
        <f t="shared" si="42"/>
        <v>--</v>
      </c>
      <c r="AI2735" t="e">
        <v>#N/A</v>
      </c>
      <c r="AJ2735" t="e">
        <v>#N/A</v>
      </c>
      <c r="AK2735" t="e">
        <v>#N/A</v>
      </c>
    </row>
    <row r="2736" spans="1:37" x14ac:dyDescent="0.25">
      <c r="A2736" s="15">
        <v>9083288</v>
      </c>
      <c r="B2736" s="15" t="s">
        <v>764</v>
      </c>
      <c r="C2736" s="16">
        <v>44393</v>
      </c>
      <c r="D2736" s="15" t="s">
        <v>28</v>
      </c>
      <c r="E2736" s="1" t="s">
        <v>86</v>
      </c>
      <c r="F2736" s="15" t="s">
        <v>46</v>
      </c>
      <c r="G2736" s="1" t="s">
        <v>28</v>
      </c>
      <c r="H2736" s="17">
        <v>6000</v>
      </c>
      <c r="I2736" s="18">
        <v>0.06</v>
      </c>
      <c r="J2736" s="1">
        <v>9081255</v>
      </c>
      <c r="K2736" s="1" t="s">
        <v>764</v>
      </c>
      <c r="L2736" s="19">
        <v>333500</v>
      </c>
      <c r="M2736" s="1" t="s">
        <v>67</v>
      </c>
      <c r="N2736" s="1" t="s">
        <v>86</v>
      </c>
      <c r="O2736" s="1" t="s">
        <v>32</v>
      </c>
      <c r="P2736" s="20">
        <v>9081255</v>
      </c>
      <c r="Q2736" s="1" t="s">
        <v>34</v>
      </c>
      <c r="R2736" s="1" t="s">
        <v>89</v>
      </c>
      <c r="S2736" s="1" t="s">
        <v>34</v>
      </c>
      <c r="T2736" s="18">
        <f>IFERROR(VLOOKUP(A2736,'[1]For Report Q-2 '!$A$2:$T$3476,20,0),"-")</f>
        <v>5.7500000000000002E-2</v>
      </c>
      <c r="U2736" s="55">
        <f>IFERROR(VLOOKUP(A2736,'[1]For Report Q-2 '!$A$2:$U$3476,21,0),"-")</f>
        <v>0</v>
      </c>
      <c r="V2736" s="2" t="str">
        <f>IFERROR(VLOOKUP(A2736,'[1]For Report Q-2 '!$A$2:$V$3476,22,0),"-")</f>
        <v>-</v>
      </c>
      <c r="W2736" s="1">
        <f>IFERROR(VLOOKUP(A2736,'[1]For Report Q-2 '!$A$2:$W$3476,23,0),"-")</f>
        <v>0</v>
      </c>
      <c r="X2736" s="1"/>
      <c r="Y2736" s="1"/>
      <c r="Z2736" s="2" t="str">
        <f>IFERROR(VLOOKUP(A2736,'[1]For Report Q-2 '!$A$2:$Z$3476,26,0),"-")</f>
        <v>-</v>
      </c>
      <c r="AA2736" s="1" t="str">
        <f>IFERROR(VLOOKUP(A2736,'[1]For Report Q-2 '!$A$2:$AH$3476,27,0),"-")</f>
        <v>-</v>
      </c>
      <c r="AB2736" s="1" t="str">
        <f>IFERROR(VLOOKUP(A2736,'[1]For Report Q-2 '!$A$2:$AH$3476,28,0),"-")</f>
        <v>-</v>
      </c>
      <c r="AC2736" s="2" t="str">
        <f>IFERROR(VLOOKUP(A2736,'[1]For Report Q-2 '!$A$2:$AH$3476,29,0),"-")</f>
        <v>-</v>
      </c>
      <c r="AD2736" s="2" t="str">
        <f>IFERROR(VLOOKUP(A2736,'[1]For Report Q-2 '!$A$2:$AH$3476,30,0),"-")</f>
        <v>-</v>
      </c>
      <c r="AE2736" s="1" t="str">
        <f>IFERROR(VLOOKUP(A2736,'[1]For Report Q-2 '!$A$2:$AH$3476,31,0),"-")</f>
        <v>-</v>
      </c>
      <c r="AF2736" s="1" t="str">
        <f>IFERROR(VLOOKUP(A2736,'[1]For Report Q-2 '!$A$2:$AH$3476,32,0),"-")</f>
        <v>-</v>
      </c>
      <c r="AG2736" s="2" t="str">
        <f>IFERROR(VLOOKUP(A2736,'[1]For Report Q-2 '!$A$2:$AH$3476,33,0),"-")</f>
        <v>-</v>
      </c>
      <c r="AH2736" s="1" t="str">
        <f t="shared" si="42"/>
        <v>--</v>
      </c>
      <c r="AI2736" t="e">
        <v>#N/A</v>
      </c>
      <c r="AJ2736" t="e">
        <v>#N/A</v>
      </c>
      <c r="AK2736" t="e">
        <v>#N/A</v>
      </c>
    </row>
    <row r="2737" spans="1:37" x14ac:dyDescent="0.25">
      <c r="A2737" s="15">
        <v>9083295</v>
      </c>
      <c r="B2737" s="15" t="s">
        <v>764</v>
      </c>
      <c r="C2737" s="16">
        <v>44393</v>
      </c>
      <c r="D2737" s="15" t="s">
        <v>28</v>
      </c>
      <c r="E2737" s="1" t="s">
        <v>86</v>
      </c>
      <c r="F2737" s="15" t="s">
        <v>46</v>
      </c>
      <c r="G2737" s="1" t="s">
        <v>28</v>
      </c>
      <c r="H2737" s="17">
        <v>10000</v>
      </c>
      <c r="I2737" s="18">
        <v>0.1</v>
      </c>
      <c r="J2737" s="1">
        <v>9081255</v>
      </c>
      <c r="K2737" s="1" t="s">
        <v>764</v>
      </c>
      <c r="L2737" s="19">
        <v>333500</v>
      </c>
      <c r="M2737" s="1" t="s">
        <v>67</v>
      </c>
      <c r="N2737" s="1" t="s">
        <v>86</v>
      </c>
      <c r="O2737" s="1" t="s">
        <v>32</v>
      </c>
      <c r="P2737" s="20">
        <v>9081255</v>
      </c>
      <c r="Q2737" s="1" t="s">
        <v>34</v>
      </c>
      <c r="R2737" s="1" t="s">
        <v>89</v>
      </c>
      <c r="S2737" s="1" t="s">
        <v>34</v>
      </c>
      <c r="T2737" s="18">
        <f>IFERROR(VLOOKUP(A2737,'[1]For Report Q-2 '!$A$2:$T$3476,20,0),"-")</f>
        <v>0.10249999999999999</v>
      </c>
      <c r="U2737" s="55">
        <f>IFERROR(VLOOKUP(A2737,'[1]For Report Q-2 '!$A$2:$U$3476,21,0),"-")</f>
        <v>0</v>
      </c>
      <c r="V2737" s="2" t="str">
        <f>IFERROR(VLOOKUP(A2737,'[1]For Report Q-2 '!$A$2:$V$3476,22,0),"-")</f>
        <v>-</v>
      </c>
      <c r="W2737" s="1">
        <f>IFERROR(VLOOKUP(A2737,'[1]For Report Q-2 '!$A$2:$W$3476,23,0),"-")</f>
        <v>0</v>
      </c>
      <c r="X2737" s="1"/>
      <c r="Y2737" s="1"/>
      <c r="Z2737" s="2" t="str">
        <f>IFERROR(VLOOKUP(A2737,'[1]For Report Q-2 '!$A$2:$Z$3476,26,0),"-")</f>
        <v>-</v>
      </c>
      <c r="AA2737" s="1" t="str">
        <f>IFERROR(VLOOKUP(A2737,'[1]For Report Q-2 '!$A$2:$AH$3476,27,0),"-")</f>
        <v>-</v>
      </c>
      <c r="AB2737" s="1" t="str">
        <f>IFERROR(VLOOKUP(A2737,'[1]For Report Q-2 '!$A$2:$AH$3476,28,0),"-")</f>
        <v>-</v>
      </c>
      <c r="AC2737" s="2" t="str">
        <f>IFERROR(VLOOKUP(A2737,'[1]For Report Q-2 '!$A$2:$AH$3476,29,0),"-")</f>
        <v>-</v>
      </c>
      <c r="AD2737" s="2" t="str">
        <f>IFERROR(VLOOKUP(A2737,'[1]For Report Q-2 '!$A$2:$AH$3476,30,0),"-")</f>
        <v>-</v>
      </c>
      <c r="AE2737" s="1" t="str">
        <f>IFERROR(VLOOKUP(A2737,'[1]For Report Q-2 '!$A$2:$AH$3476,31,0),"-")</f>
        <v>-</v>
      </c>
      <c r="AF2737" s="1" t="str">
        <f>IFERROR(VLOOKUP(A2737,'[1]For Report Q-2 '!$A$2:$AH$3476,32,0),"-")</f>
        <v>-</v>
      </c>
      <c r="AG2737" s="2" t="str">
        <f>IFERROR(VLOOKUP(A2737,'[1]For Report Q-2 '!$A$2:$AH$3476,33,0),"-")</f>
        <v>-</v>
      </c>
      <c r="AH2737" s="1" t="str">
        <f t="shared" si="42"/>
        <v>--</v>
      </c>
      <c r="AI2737" t="e">
        <v>#N/A</v>
      </c>
      <c r="AJ2737" t="e">
        <v>#N/A</v>
      </c>
      <c r="AK2737" t="e">
        <v>#N/A</v>
      </c>
    </row>
    <row r="2738" spans="1:37" x14ac:dyDescent="0.25">
      <c r="A2738" s="15">
        <v>9083339</v>
      </c>
      <c r="B2738" s="15" t="s">
        <v>764</v>
      </c>
      <c r="C2738" s="16">
        <v>44393</v>
      </c>
      <c r="D2738" s="15" t="s">
        <v>28</v>
      </c>
      <c r="E2738" s="1" t="s">
        <v>86</v>
      </c>
      <c r="F2738" s="15" t="s">
        <v>46</v>
      </c>
      <c r="G2738" s="1" t="s">
        <v>28</v>
      </c>
      <c r="H2738" s="17">
        <v>6000</v>
      </c>
      <c r="I2738" s="18">
        <v>0.06</v>
      </c>
      <c r="J2738" s="1">
        <v>9081255</v>
      </c>
      <c r="K2738" s="1" t="s">
        <v>764</v>
      </c>
      <c r="L2738" s="19">
        <v>333500</v>
      </c>
      <c r="M2738" s="1" t="s">
        <v>67</v>
      </c>
      <c r="N2738" s="1" t="s">
        <v>86</v>
      </c>
      <c r="O2738" s="1" t="s">
        <v>32</v>
      </c>
      <c r="P2738" s="20">
        <v>9081255</v>
      </c>
      <c r="Q2738" s="1" t="s">
        <v>34</v>
      </c>
      <c r="R2738" s="1" t="s">
        <v>89</v>
      </c>
      <c r="S2738" s="1" t="s">
        <v>34</v>
      </c>
      <c r="T2738" s="18">
        <f>IFERROR(VLOOKUP(A2738,'[1]For Report Q-2 '!$A$2:$T$3476,20,0),"-")</f>
        <v>5.7500000000000002E-2</v>
      </c>
      <c r="U2738" s="55">
        <f>IFERROR(VLOOKUP(A2738,'[1]For Report Q-2 '!$A$2:$U$3476,21,0),"-")</f>
        <v>0</v>
      </c>
      <c r="V2738" s="2" t="str">
        <f>IFERROR(VLOOKUP(A2738,'[1]For Report Q-2 '!$A$2:$V$3476,22,0),"-")</f>
        <v>-</v>
      </c>
      <c r="W2738" s="1">
        <f>IFERROR(VLOOKUP(A2738,'[1]For Report Q-2 '!$A$2:$W$3476,23,0),"-")</f>
        <v>0</v>
      </c>
      <c r="X2738" s="1"/>
      <c r="Y2738" s="1"/>
      <c r="Z2738" s="2" t="str">
        <f>IFERROR(VLOOKUP(A2738,'[1]For Report Q-2 '!$A$2:$Z$3476,26,0),"-")</f>
        <v>-</v>
      </c>
      <c r="AA2738" s="1" t="str">
        <f>IFERROR(VLOOKUP(A2738,'[1]For Report Q-2 '!$A$2:$AH$3476,27,0),"-")</f>
        <v>-</v>
      </c>
      <c r="AB2738" s="1" t="str">
        <f>IFERROR(VLOOKUP(A2738,'[1]For Report Q-2 '!$A$2:$AH$3476,28,0),"-")</f>
        <v>-</v>
      </c>
      <c r="AC2738" s="2" t="str">
        <f>IFERROR(VLOOKUP(A2738,'[1]For Report Q-2 '!$A$2:$AH$3476,29,0),"-")</f>
        <v>-</v>
      </c>
      <c r="AD2738" s="2" t="str">
        <f>IFERROR(VLOOKUP(A2738,'[1]For Report Q-2 '!$A$2:$AH$3476,30,0),"-")</f>
        <v>-</v>
      </c>
      <c r="AE2738" s="1" t="str">
        <f>IFERROR(VLOOKUP(A2738,'[1]For Report Q-2 '!$A$2:$AH$3476,31,0),"-")</f>
        <v>-</v>
      </c>
      <c r="AF2738" s="1" t="str">
        <f>IFERROR(VLOOKUP(A2738,'[1]For Report Q-2 '!$A$2:$AH$3476,32,0),"-")</f>
        <v>-</v>
      </c>
      <c r="AG2738" s="2" t="str">
        <f>IFERROR(VLOOKUP(A2738,'[1]For Report Q-2 '!$A$2:$AH$3476,33,0),"-")</f>
        <v>-</v>
      </c>
      <c r="AH2738" s="1" t="str">
        <f t="shared" si="42"/>
        <v>--</v>
      </c>
      <c r="AI2738" t="e">
        <v>#N/A</v>
      </c>
      <c r="AJ2738" t="e">
        <v>#N/A</v>
      </c>
      <c r="AK2738" t="e">
        <v>#N/A</v>
      </c>
    </row>
    <row r="2739" spans="1:37" x14ac:dyDescent="0.25">
      <c r="A2739" s="15">
        <v>9083377</v>
      </c>
      <c r="B2739" s="15" t="s">
        <v>764</v>
      </c>
      <c r="C2739" s="16">
        <v>44393</v>
      </c>
      <c r="D2739" s="15" t="s">
        <v>28</v>
      </c>
      <c r="E2739" s="1" t="s">
        <v>86</v>
      </c>
      <c r="F2739" s="15" t="s">
        <v>46</v>
      </c>
      <c r="G2739" s="1" t="s">
        <v>28</v>
      </c>
      <c r="H2739" s="17">
        <v>5500</v>
      </c>
      <c r="I2739" s="18">
        <v>5.5E-2</v>
      </c>
      <c r="J2739" s="1">
        <v>9081255</v>
      </c>
      <c r="K2739" s="1" t="s">
        <v>764</v>
      </c>
      <c r="L2739" s="19">
        <v>333500</v>
      </c>
      <c r="M2739" s="1" t="s">
        <v>67</v>
      </c>
      <c r="N2739" s="1" t="s">
        <v>86</v>
      </c>
      <c r="O2739" s="1" t="s">
        <v>32</v>
      </c>
      <c r="P2739" s="20">
        <v>9081255</v>
      </c>
      <c r="Q2739" s="1" t="s">
        <v>34</v>
      </c>
      <c r="R2739" s="1" t="s">
        <v>89</v>
      </c>
      <c r="S2739" s="1" t="s">
        <v>34</v>
      </c>
      <c r="T2739" s="18">
        <f>IFERROR(VLOOKUP(A2739,'[1]For Report Q-2 '!$A$2:$T$3476,20,0),"-")</f>
        <v>5.2499999999999998E-2</v>
      </c>
      <c r="U2739" s="55">
        <f>IFERROR(VLOOKUP(A2739,'[1]For Report Q-2 '!$A$2:$U$3476,21,0),"-")</f>
        <v>0</v>
      </c>
      <c r="V2739" s="2" t="str">
        <f>IFERROR(VLOOKUP(A2739,'[1]For Report Q-2 '!$A$2:$V$3476,22,0),"-")</f>
        <v>-</v>
      </c>
      <c r="W2739" s="1">
        <f>IFERROR(VLOOKUP(A2739,'[1]For Report Q-2 '!$A$2:$W$3476,23,0),"-")</f>
        <v>0</v>
      </c>
      <c r="X2739" s="1"/>
      <c r="Y2739" s="1"/>
      <c r="Z2739" s="2" t="str">
        <f>IFERROR(VLOOKUP(A2739,'[1]For Report Q-2 '!$A$2:$Z$3476,26,0),"-")</f>
        <v>-</v>
      </c>
      <c r="AA2739" s="1" t="str">
        <f>IFERROR(VLOOKUP(A2739,'[1]For Report Q-2 '!$A$2:$AH$3476,27,0),"-")</f>
        <v>-</v>
      </c>
      <c r="AB2739" s="1" t="str">
        <f>IFERROR(VLOOKUP(A2739,'[1]For Report Q-2 '!$A$2:$AH$3476,28,0),"-")</f>
        <v>-</v>
      </c>
      <c r="AC2739" s="2" t="str">
        <f>IFERROR(VLOOKUP(A2739,'[1]For Report Q-2 '!$A$2:$AH$3476,29,0),"-")</f>
        <v>-</v>
      </c>
      <c r="AD2739" s="2" t="str">
        <f>IFERROR(VLOOKUP(A2739,'[1]For Report Q-2 '!$A$2:$AH$3476,30,0),"-")</f>
        <v>-</v>
      </c>
      <c r="AE2739" s="1" t="str">
        <f>IFERROR(VLOOKUP(A2739,'[1]For Report Q-2 '!$A$2:$AH$3476,31,0),"-")</f>
        <v>-</v>
      </c>
      <c r="AF2739" s="1" t="str">
        <f>IFERROR(VLOOKUP(A2739,'[1]For Report Q-2 '!$A$2:$AH$3476,32,0),"-")</f>
        <v>-</v>
      </c>
      <c r="AG2739" s="2" t="str">
        <f>IFERROR(VLOOKUP(A2739,'[1]For Report Q-2 '!$A$2:$AH$3476,33,0),"-")</f>
        <v>-</v>
      </c>
      <c r="AH2739" s="1" t="str">
        <f t="shared" si="42"/>
        <v>--</v>
      </c>
      <c r="AI2739" t="e">
        <v>#N/A</v>
      </c>
      <c r="AJ2739" t="e">
        <v>#N/A</v>
      </c>
      <c r="AK2739" t="e">
        <v>#N/A</v>
      </c>
    </row>
    <row r="2740" spans="1:37" x14ac:dyDescent="0.25">
      <c r="A2740" s="15">
        <v>9083383</v>
      </c>
      <c r="B2740" s="15" t="s">
        <v>764</v>
      </c>
      <c r="C2740" s="16">
        <v>44407</v>
      </c>
      <c r="D2740" s="15" t="s">
        <v>28</v>
      </c>
      <c r="E2740" s="1" t="s">
        <v>86</v>
      </c>
      <c r="F2740" s="15" t="s">
        <v>46</v>
      </c>
      <c r="G2740" s="1" t="s">
        <v>28</v>
      </c>
      <c r="H2740" s="17">
        <v>5000</v>
      </c>
      <c r="I2740" s="18">
        <v>0.05</v>
      </c>
      <c r="J2740" s="1">
        <v>9081255</v>
      </c>
      <c r="K2740" s="1" t="s">
        <v>764</v>
      </c>
      <c r="L2740" s="19">
        <v>333500</v>
      </c>
      <c r="M2740" s="1" t="s">
        <v>67</v>
      </c>
      <c r="N2740" s="1" t="s">
        <v>86</v>
      </c>
      <c r="O2740" s="1" t="s">
        <v>32</v>
      </c>
      <c r="P2740" s="20">
        <v>9081255</v>
      </c>
      <c r="Q2740" s="1" t="s">
        <v>34</v>
      </c>
      <c r="R2740" s="1" t="s">
        <v>89</v>
      </c>
      <c r="S2740" s="1" t="s">
        <v>34</v>
      </c>
      <c r="T2740" s="18">
        <f>IFERROR(VLOOKUP(A2740,'[1]For Report Q-2 '!$A$2:$T$3476,20,0),"-")</f>
        <v>0.05</v>
      </c>
      <c r="U2740" s="55">
        <f>IFERROR(VLOOKUP(A2740,'[1]For Report Q-2 '!$A$2:$U$3476,21,0),"-")</f>
        <v>0</v>
      </c>
      <c r="V2740" s="2" t="str">
        <f>IFERROR(VLOOKUP(A2740,'[1]For Report Q-2 '!$A$2:$V$3476,22,0),"-")</f>
        <v>-</v>
      </c>
      <c r="W2740" s="1">
        <f>IFERROR(VLOOKUP(A2740,'[1]For Report Q-2 '!$A$2:$W$3476,23,0),"-")</f>
        <v>0</v>
      </c>
      <c r="X2740" s="1"/>
      <c r="Y2740" s="1"/>
      <c r="Z2740" s="2" t="str">
        <f>IFERROR(VLOOKUP(A2740,'[1]For Report Q-2 '!$A$2:$Z$3476,26,0),"-")</f>
        <v>-</v>
      </c>
      <c r="AA2740" s="1" t="str">
        <f>IFERROR(VLOOKUP(A2740,'[1]For Report Q-2 '!$A$2:$AH$3476,27,0),"-")</f>
        <v>-</v>
      </c>
      <c r="AB2740" s="1" t="str">
        <f>IFERROR(VLOOKUP(A2740,'[1]For Report Q-2 '!$A$2:$AH$3476,28,0),"-")</f>
        <v>-</v>
      </c>
      <c r="AC2740" s="2" t="str">
        <f>IFERROR(VLOOKUP(A2740,'[1]For Report Q-2 '!$A$2:$AH$3476,29,0),"-")</f>
        <v>-</v>
      </c>
      <c r="AD2740" s="2" t="str">
        <f>IFERROR(VLOOKUP(A2740,'[1]For Report Q-2 '!$A$2:$AH$3476,30,0),"-")</f>
        <v>-</v>
      </c>
      <c r="AE2740" s="1" t="str">
        <f>IFERROR(VLOOKUP(A2740,'[1]For Report Q-2 '!$A$2:$AH$3476,31,0),"-")</f>
        <v>-</v>
      </c>
      <c r="AF2740" s="1" t="str">
        <f>IFERROR(VLOOKUP(A2740,'[1]For Report Q-2 '!$A$2:$AH$3476,32,0),"-")</f>
        <v>-</v>
      </c>
      <c r="AG2740" s="2" t="str">
        <f>IFERROR(VLOOKUP(A2740,'[1]For Report Q-2 '!$A$2:$AH$3476,33,0),"-")</f>
        <v>-</v>
      </c>
      <c r="AH2740" s="1" t="str">
        <f t="shared" si="42"/>
        <v>--</v>
      </c>
      <c r="AI2740" t="e">
        <v>#N/A</v>
      </c>
      <c r="AJ2740" t="e">
        <v>#N/A</v>
      </c>
      <c r="AK2740" t="e">
        <v>#N/A</v>
      </c>
    </row>
    <row r="2741" spans="1:37" x14ac:dyDescent="0.25">
      <c r="A2741" s="15">
        <v>9083419</v>
      </c>
      <c r="B2741" s="15" t="s">
        <v>764</v>
      </c>
      <c r="C2741" s="16">
        <v>44409</v>
      </c>
      <c r="D2741" s="15" t="s">
        <v>28</v>
      </c>
      <c r="E2741" s="1" t="s">
        <v>86</v>
      </c>
      <c r="F2741" s="15" t="s">
        <v>46</v>
      </c>
      <c r="G2741" s="1" t="s">
        <v>28</v>
      </c>
      <c r="H2741" s="17">
        <v>6250</v>
      </c>
      <c r="I2741" s="18">
        <v>6.25E-2</v>
      </c>
      <c r="J2741" s="1">
        <v>9081255</v>
      </c>
      <c r="K2741" s="1" t="s">
        <v>764</v>
      </c>
      <c r="L2741" s="19">
        <v>333500</v>
      </c>
      <c r="M2741" s="1" t="s">
        <v>67</v>
      </c>
      <c r="N2741" s="1" t="s">
        <v>86</v>
      </c>
      <c r="O2741" s="1" t="s">
        <v>38</v>
      </c>
      <c r="P2741" s="20">
        <v>9081255</v>
      </c>
      <c r="Q2741" s="1" t="s">
        <v>34</v>
      </c>
      <c r="R2741" s="1" t="s">
        <v>89</v>
      </c>
      <c r="S2741" s="1" t="s">
        <v>34</v>
      </c>
      <c r="T2741" s="18">
        <f>IFERROR(VLOOKUP(A2741,'[1]For Report Q-2 '!$A$2:$T$3476,20,0),"-")</f>
        <v>0.06</v>
      </c>
      <c r="U2741" s="55">
        <f>IFERROR(VLOOKUP(A2741,'[1]For Report Q-2 '!$A$2:$U$3476,21,0),"-")</f>
        <v>0</v>
      </c>
      <c r="V2741" s="2" t="str">
        <f>IFERROR(VLOOKUP(A2741,'[1]For Report Q-2 '!$A$2:$V$3476,22,0),"-")</f>
        <v>-</v>
      </c>
      <c r="W2741" s="1">
        <f>IFERROR(VLOOKUP(A2741,'[1]For Report Q-2 '!$A$2:$W$3476,23,0),"-")</f>
        <v>0</v>
      </c>
      <c r="X2741" s="1"/>
      <c r="Y2741" s="1"/>
      <c r="Z2741" s="2" t="str">
        <f>IFERROR(VLOOKUP(A2741,'[1]For Report Q-2 '!$A$2:$Z$3476,26,0),"-")</f>
        <v>-</v>
      </c>
      <c r="AA2741" s="1" t="str">
        <f>IFERROR(VLOOKUP(A2741,'[1]For Report Q-2 '!$A$2:$AH$3476,27,0),"-")</f>
        <v>-</v>
      </c>
      <c r="AB2741" s="1" t="str">
        <f>IFERROR(VLOOKUP(A2741,'[1]For Report Q-2 '!$A$2:$AH$3476,28,0),"-")</f>
        <v>-</v>
      </c>
      <c r="AC2741" s="2" t="str">
        <f>IFERROR(VLOOKUP(A2741,'[1]For Report Q-2 '!$A$2:$AH$3476,29,0),"-")</f>
        <v>-</v>
      </c>
      <c r="AD2741" s="2" t="str">
        <f>IFERROR(VLOOKUP(A2741,'[1]For Report Q-2 '!$A$2:$AH$3476,30,0),"-")</f>
        <v>-</v>
      </c>
      <c r="AE2741" s="1" t="str">
        <f>IFERROR(VLOOKUP(A2741,'[1]For Report Q-2 '!$A$2:$AH$3476,31,0),"-")</f>
        <v>-</v>
      </c>
      <c r="AF2741" s="1" t="str">
        <f>IFERROR(VLOOKUP(A2741,'[1]For Report Q-2 '!$A$2:$AH$3476,32,0),"-")</f>
        <v>-</v>
      </c>
      <c r="AG2741" s="2" t="str">
        <f>IFERROR(VLOOKUP(A2741,'[1]For Report Q-2 '!$A$2:$AH$3476,33,0),"-")</f>
        <v>-</v>
      </c>
      <c r="AH2741" s="1" t="str">
        <f t="shared" si="42"/>
        <v>--</v>
      </c>
      <c r="AI2741" t="e">
        <v>#N/A</v>
      </c>
      <c r="AJ2741" t="e">
        <v>#N/A</v>
      </c>
      <c r="AK2741" t="e">
        <v>#N/A</v>
      </c>
    </row>
    <row r="2742" spans="1:37" x14ac:dyDescent="0.25">
      <c r="A2742" s="15">
        <v>9083422</v>
      </c>
      <c r="B2742" s="15" t="s">
        <v>764</v>
      </c>
      <c r="C2742" s="16">
        <v>44440</v>
      </c>
      <c r="D2742" s="15" t="s">
        <v>28</v>
      </c>
      <c r="E2742" s="1" t="s">
        <v>86</v>
      </c>
      <c r="F2742" s="15" t="s">
        <v>46</v>
      </c>
      <c r="G2742" s="1" t="s">
        <v>28</v>
      </c>
      <c r="H2742" s="17">
        <v>10000</v>
      </c>
      <c r="I2742" s="18">
        <v>0.1</v>
      </c>
      <c r="J2742" s="1">
        <v>9081255</v>
      </c>
      <c r="K2742" s="1" t="s">
        <v>764</v>
      </c>
      <c r="L2742" s="19">
        <v>333500</v>
      </c>
      <c r="M2742" s="1" t="s">
        <v>67</v>
      </c>
      <c r="N2742" s="1" t="s">
        <v>86</v>
      </c>
      <c r="O2742" s="1" t="s">
        <v>32</v>
      </c>
      <c r="P2742" s="20">
        <v>9081255</v>
      </c>
      <c r="Q2742" s="1" t="s">
        <v>34</v>
      </c>
      <c r="R2742" s="1" t="s">
        <v>89</v>
      </c>
      <c r="S2742" s="1" t="s">
        <v>34</v>
      </c>
      <c r="T2742" s="18">
        <f>IFERROR(VLOOKUP(A2742,'[1]For Report Q-2 '!$A$2:$T$3476,20,0),"-")</f>
        <v>0.1075</v>
      </c>
      <c r="U2742" s="55">
        <f>IFERROR(VLOOKUP(A2742,'[1]For Report Q-2 '!$A$2:$U$3476,21,0),"-")</f>
        <v>0</v>
      </c>
      <c r="V2742" s="2" t="str">
        <f>IFERROR(VLOOKUP(A2742,'[1]For Report Q-2 '!$A$2:$V$3476,22,0),"-")</f>
        <v>-</v>
      </c>
      <c r="W2742" s="1">
        <f>IFERROR(VLOOKUP(A2742,'[1]For Report Q-2 '!$A$2:$W$3476,23,0),"-")</f>
        <v>0</v>
      </c>
      <c r="X2742" s="1"/>
      <c r="Y2742" s="1"/>
      <c r="Z2742" s="2" t="str">
        <f>IFERROR(VLOOKUP(A2742,'[1]For Report Q-2 '!$A$2:$Z$3476,26,0),"-")</f>
        <v>-</v>
      </c>
      <c r="AA2742" s="1" t="str">
        <f>IFERROR(VLOOKUP(A2742,'[1]For Report Q-2 '!$A$2:$AH$3476,27,0),"-")</f>
        <v>-</v>
      </c>
      <c r="AB2742" s="1" t="str">
        <f>IFERROR(VLOOKUP(A2742,'[1]For Report Q-2 '!$A$2:$AH$3476,28,0),"-")</f>
        <v>-</v>
      </c>
      <c r="AC2742" s="2" t="str">
        <f>IFERROR(VLOOKUP(A2742,'[1]For Report Q-2 '!$A$2:$AH$3476,29,0),"-")</f>
        <v>-</v>
      </c>
      <c r="AD2742" s="2" t="str">
        <f>IFERROR(VLOOKUP(A2742,'[1]For Report Q-2 '!$A$2:$AH$3476,30,0),"-")</f>
        <v>-</v>
      </c>
      <c r="AE2742" s="1" t="str">
        <f>IFERROR(VLOOKUP(A2742,'[1]For Report Q-2 '!$A$2:$AH$3476,31,0),"-")</f>
        <v>-</v>
      </c>
      <c r="AF2742" s="1" t="str">
        <f>IFERROR(VLOOKUP(A2742,'[1]For Report Q-2 '!$A$2:$AH$3476,32,0),"-")</f>
        <v>-</v>
      </c>
      <c r="AG2742" s="2" t="str">
        <f>IFERROR(VLOOKUP(A2742,'[1]For Report Q-2 '!$A$2:$AH$3476,33,0),"-")</f>
        <v>-</v>
      </c>
      <c r="AH2742" s="1" t="str">
        <f t="shared" si="42"/>
        <v>--</v>
      </c>
      <c r="AI2742" t="e">
        <v>#N/A</v>
      </c>
      <c r="AJ2742" t="e">
        <v>#N/A</v>
      </c>
      <c r="AK2742" t="e">
        <v>#N/A</v>
      </c>
    </row>
    <row r="2743" spans="1:37" x14ac:dyDescent="0.25">
      <c r="A2743" s="15">
        <v>9083513</v>
      </c>
      <c r="B2743" s="15" t="s">
        <v>764</v>
      </c>
      <c r="C2743" s="16">
        <v>44409</v>
      </c>
      <c r="D2743" s="15" t="s">
        <v>28</v>
      </c>
      <c r="E2743" s="1" t="s">
        <v>86</v>
      </c>
      <c r="F2743" s="15" t="s">
        <v>46</v>
      </c>
      <c r="G2743" s="1" t="s">
        <v>28</v>
      </c>
      <c r="H2743" s="17">
        <v>22500</v>
      </c>
      <c r="I2743" s="18">
        <v>0.22500000000000001</v>
      </c>
      <c r="J2743" s="1">
        <v>9081255</v>
      </c>
      <c r="K2743" s="1" t="s">
        <v>764</v>
      </c>
      <c r="L2743" s="19">
        <v>333500</v>
      </c>
      <c r="M2743" s="1" t="s">
        <v>67</v>
      </c>
      <c r="N2743" s="1" t="s">
        <v>86</v>
      </c>
      <c r="O2743" s="1" t="s">
        <v>38</v>
      </c>
      <c r="P2743" s="20">
        <v>9081255</v>
      </c>
      <c r="Q2743" s="1" t="s">
        <v>34</v>
      </c>
      <c r="R2743" s="1" t="s">
        <v>89</v>
      </c>
      <c r="S2743" s="1" t="s">
        <v>34</v>
      </c>
      <c r="T2743" s="18">
        <f>IFERROR(VLOOKUP(A2743,'[1]For Report Q-2 '!$A$2:$T$3476,20,0),"-")</f>
        <v>0.27750000000000002</v>
      </c>
      <c r="U2743" s="55">
        <f>IFERROR(VLOOKUP(A2743,'[1]For Report Q-2 '!$A$2:$U$3476,21,0),"-")</f>
        <v>0</v>
      </c>
      <c r="V2743" s="2" t="str">
        <f>IFERROR(VLOOKUP(A2743,'[1]For Report Q-2 '!$A$2:$V$3476,22,0),"-")</f>
        <v>-</v>
      </c>
      <c r="W2743" s="1">
        <f>IFERROR(VLOOKUP(A2743,'[1]For Report Q-2 '!$A$2:$W$3476,23,0),"-")</f>
        <v>0</v>
      </c>
      <c r="X2743" s="1"/>
      <c r="Y2743" s="1"/>
      <c r="Z2743" s="2" t="str">
        <f>IFERROR(VLOOKUP(A2743,'[1]For Report Q-2 '!$A$2:$Z$3476,26,0),"-")</f>
        <v>-</v>
      </c>
      <c r="AA2743" s="1" t="str">
        <f>IFERROR(VLOOKUP(A2743,'[1]For Report Q-2 '!$A$2:$AH$3476,27,0),"-")</f>
        <v>-</v>
      </c>
      <c r="AB2743" s="1" t="str">
        <f>IFERROR(VLOOKUP(A2743,'[1]For Report Q-2 '!$A$2:$AH$3476,28,0),"-")</f>
        <v>-</v>
      </c>
      <c r="AC2743" s="2" t="str">
        <f>IFERROR(VLOOKUP(A2743,'[1]For Report Q-2 '!$A$2:$AH$3476,29,0),"-")</f>
        <v>-</v>
      </c>
      <c r="AD2743" s="2" t="str">
        <f>IFERROR(VLOOKUP(A2743,'[1]For Report Q-2 '!$A$2:$AH$3476,30,0),"-")</f>
        <v>-</v>
      </c>
      <c r="AE2743" s="1" t="str">
        <f>IFERROR(VLOOKUP(A2743,'[1]For Report Q-2 '!$A$2:$AH$3476,31,0),"-")</f>
        <v>-</v>
      </c>
      <c r="AF2743" s="1" t="str">
        <f>IFERROR(VLOOKUP(A2743,'[1]For Report Q-2 '!$A$2:$AH$3476,32,0),"-")</f>
        <v>-</v>
      </c>
      <c r="AG2743" s="2" t="str">
        <f>IFERROR(VLOOKUP(A2743,'[1]For Report Q-2 '!$A$2:$AH$3476,33,0),"-")</f>
        <v>-</v>
      </c>
      <c r="AH2743" s="1" t="str">
        <f t="shared" si="42"/>
        <v>--</v>
      </c>
      <c r="AI2743" t="e">
        <v>#N/A</v>
      </c>
      <c r="AJ2743" t="e">
        <v>#N/A</v>
      </c>
      <c r="AK2743" t="e">
        <v>#N/A</v>
      </c>
    </row>
    <row r="2744" spans="1:37" x14ac:dyDescent="0.25">
      <c r="A2744" s="15">
        <v>9083619</v>
      </c>
      <c r="B2744" s="15" t="s">
        <v>764</v>
      </c>
      <c r="C2744" s="16">
        <v>44440</v>
      </c>
      <c r="D2744" s="15" t="s">
        <v>28</v>
      </c>
      <c r="E2744" s="1" t="s">
        <v>86</v>
      </c>
      <c r="F2744" s="15" t="s">
        <v>46</v>
      </c>
      <c r="G2744" s="1" t="s">
        <v>28</v>
      </c>
      <c r="H2744" s="17">
        <v>19250</v>
      </c>
      <c r="I2744" s="18">
        <v>0.1925</v>
      </c>
      <c r="J2744" s="1">
        <v>9081255</v>
      </c>
      <c r="K2744" s="1" t="s">
        <v>764</v>
      </c>
      <c r="L2744" s="19">
        <v>333500</v>
      </c>
      <c r="M2744" s="1" t="s">
        <v>67</v>
      </c>
      <c r="N2744" s="1" t="s">
        <v>86</v>
      </c>
      <c r="O2744" s="1" t="s">
        <v>32</v>
      </c>
      <c r="P2744" s="20">
        <v>9081255</v>
      </c>
      <c r="Q2744" s="1" t="s">
        <v>34</v>
      </c>
      <c r="R2744" s="1" t="s">
        <v>89</v>
      </c>
      <c r="S2744" s="1" t="s">
        <v>34</v>
      </c>
      <c r="T2744" s="18">
        <f>IFERROR(VLOOKUP(A2744,'[1]For Report Q-2 '!$A$2:$T$3476,20,0),"-")</f>
        <v>0.1925</v>
      </c>
      <c r="U2744" s="55">
        <f>IFERROR(VLOOKUP(A2744,'[1]For Report Q-2 '!$A$2:$U$3476,21,0),"-")</f>
        <v>0</v>
      </c>
      <c r="V2744" s="2" t="str">
        <f>IFERROR(VLOOKUP(A2744,'[1]For Report Q-2 '!$A$2:$V$3476,22,0),"-")</f>
        <v>-</v>
      </c>
      <c r="W2744" s="1">
        <f>IFERROR(VLOOKUP(A2744,'[1]For Report Q-2 '!$A$2:$W$3476,23,0),"-")</f>
        <v>0</v>
      </c>
      <c r="X2744" s="1"/>
      <c r="Y2744" s="1"/>
      <c r="Z2744" s="2" t="str">
        <f>IFERROR(VLOOKUP(A2744,'[1]For Report Q-2 '!$A$2:$Z$3476,26,0),"-")</f>
        <v>-</v>
      </c>
      <c r="AA2744" s="1" t="str">
        <f>IFERROR(VLOOKUP(A2744,'[1]For Report Q-2 '!$A$2:$AH$3476,27,0),"-")</f>
        <v>-</v>
      </c>
      <c r="AB2744" s="1" t="str">
        <f>IFERROR(VLOOKUP(A2744,'[1]For Report Q-2 '!$A$2:$AH$3476,28,0),"-")</f>
        <v>-</v>
      </c>
      <c r="AC2744" s="2" t="str">
        <f>IFERROR(VLOOKUP(A2744,'[1]For Report Q-2 '!$A$2:$AH$3476,29,0),"-")</f>
        <v>-</v>
      </c>
      <c r="AD2744" s="2" t="str">
        <f>IFERROR(VLOOKUP(A2744,'[1]For Report Q-2 '!$A$2:$AH$3476,30,0),"-")</f>
        <v>-</v>
      </c>
      <c r="AE2744" s="1" t="str">
        <f>IFERROR(VLOOKUP(A2744,'[1]For Report Q-2 '!$A$2:$AH$3476,31,0),"-")</f>
        <v>-</v>
      </c>
      <c r="AF2744" s="1" t="str">
        <f>IFERROR(VLOOKUP(A2744,'[1]For Report Q-2 '!$A$2:$AH$3476,32,0),"-")</f>
        <v>-</v>
      </c>
      <c r="AG2744" s="2" t="str">
        <f>IFERROR(VLOOKUP(A2744,'[1]For Report Q-2 '!$A$2:$AH$3476,33,0),"-")</f>
        <v>-</v>
      </c>
      <c r="AH2744" s="1" t="str">
        <f t="shared" si="42"/>
        <v>--</v>
      </c>
      <c r="AI2744" t="e">
        <v>#N/A</v>
      </c>
      <c r="AJ2744" t="e">
        <v>#N/A</v>
      </c>
      <c r="AK2744" t="e">
        <v>#N/A</v>
      </c>
    </row>
    <row r="2745" spans="1:37" x14ac:dyDescent="0.25">
      <c r="A2745" s="15">
        <v>9083624</v>
      </c>
      <c r="B2745" s="15" t="s">
        <v>764</v>
      </c>
      <c r="C2745" s="16">
        <v>44440</v>
      </c>
      <c r="D2745" s="15" t="s">
        <v>28</v>
      </c>
      <c r="E2745" s="1" t="s">
        <v>86</v>
      </c>
      <c r="F2745" s="15" t="s">
        <v>46</v>
      </c>
      <c r="G2745" s="1" t="s">
        <v>28</v>
      </c>
      <c r="H2745" s="17">
        <v>19750</v>
      </c>
      <c r="I2745" s="18">
        <v>0.19750000000000001</v>
      </c>
      <c r="J2745" s="1">
        <v>9081255</v>
      </c>
      <c r="K2745" s="1" t="s">
        <v>764</v>
      </c>
      <c r="L2745" s="19">
        <v>333500</v>
      </c>
      <c r="M2745" s="1" t="s">
        <v>67</v>
      </c>
      <c r="N2745" s="1" t="s">
        <v>86</v>
      </c>
      <c r="O2745" s="1" t="s">
        <v>32</v>
      </c>
      <c r="P2745" s="20">
        <v>9081255</v>
      </c>
      <c r="Q2745" s="1" t="s">
        <v>34</v>
      </c>
      <c r="R2745" s="1" t="s">
        <v>89</v>
      </c>
      <c r="S2745" s="1" t="s">
        <v>34</v>
      </c>
      <c r="T2745" s="18">
        <f>IFERROR(VLOOKUP(A2745,'[1]For Report Q-2 '!$A$2:$T$3476,20,0),"-")</f>
        <v>0.2</v>
      </c>
      <c r="U2745" s="55">
        <f>IFERROR(VLOOKUP(A2745,'[1]For Report Q-2 '!$A$2:$U$3476,21,0),"-")</f>
        <v>0</v>
      </c>
      <c r="V2745" s="2" t="str">
        <f>IFERROR(VLOOKUP(A2745,'[1]For Report Q-2 '!$A$2:$V$3476,22,0),"-")</f>
        <v>-</v>
      </c>
      <c r="W2745" s="1">
        <f>IFERROR(VLOOKUP(A2745,'[1]For Report Q-2 '!$A$2:$W$3476,23,0),"-")</f>
        <v>0</v>
      </c>
      <c r="X2745" s="1"/>
      <c r="Y2745" s="1"/>
      <c r="Z2745" s="2" t="str">
        <f>IFERROR(VLOOKUP(A2745,'[1]For Report Q-2 '!$A$2:$Z$3476,26,0),"-")</f>
        <v>-</v>
      </c>
      <c r="AA2745" s="1" t="str">
        <f>IFERROR(VLOOKUP(A2745,'[1]For Report Q-2 '!$A$2:$AH$3476,27,0),"-")</f>
        <v>-</v>
      </c>
      <c r="AB2745" s="1" t="str">
        <f>IFERROR(VLOOKUP(A2745,'[1]For Report Q-2 '!$A$2:$AH$3476,28,0),"-")</f>
        <v>-</v>
      </c>
      <c r="AC2745" s="2" t="str">
        <f>IFERROR(VLOOKUP(A2745,'[1]For Report Q-2 '!$A$2:$AH$3476,29,0),"-")</f>
        <v>-</v>
      </c>
      <c r="AD2745" s="2" t="str">
        <f>IFERROR(VLOOKUP(A2745,'[1]For Report Q-2 '!$A$2:$AH$3476,30,0),"-")</f>
        <v>-</v>
      </c>
      <c r="AE2745" s="1" t="str">
        <f>IFERROR(VLOOKUP(A2745,'[1]For Report Q-2 '!$A$2:$AH$3476,31,0),"-")</f>
        <v>-</v>
      </c>
      <c r="AF2745" s="1" t="str">
        <f>IFERROR(VLOOKUP(A2745,'[1]For Report Q-2 '!$A$2:$AH$3476,32,0),"-")</f>
        <v>-</v>
      </c>
      <c r="AG2745" s="2" t="str">
        <f>IFERROR(VLOOKUP(A2745,'[1]For Report Q-2 '!$A$2:$AH$3476,33,0),"-")</f>
        <v>-</v>
      </c>
      <c r="AH2745" s="1" t="str">
        <f t="shared" si="42"/>
        <v>--</v>
      </c>
      <c r="AI2745" t="e">
        <v>#N/A</v>
      </c>
      <c r="AJ2745" t="e">
        <v>#N/A</v>
      </c>
      <c r="AK2745" t="e">
        <v>#N/A</v>
      </c>
    </row>
    <row r="2746" spans="1:37" x14ac:dyDescent="0.25">
      <c r="A2746" s="15">
        <v>9083627</v>
      </c>
      <c r="B2746" s="15" t="s">
        <v>764</v>
      </c>
      <c r="C2746" s="16">
        <v>44440</v>
      </c>
      <c r="D2746" s="15" t="s">
        <v>28</v>
      </c>
      <c r="E2746" s="1" t="s">
        <v>86</v>
      </c>
      <c r="F2746" s="15" t="s">
        <v>46</v>
      </c>
      <c r="G2746" s="1" t="s">
        <v>28</v>
      </c>
      <c r="H2746" s="17">
        <v>12500</v>
      </c>
      <c r="I2746" s="18">
        <v>0.125</v>
      </c>
      <c r="J2746" s="1">
        <v>9081255</v>
      </c>
      <c r="K2746" s="1" t="s">
        <v>764</v>
      </c>
      <c r="L2746" s="19">
        <v>333500</v>
      </c>
      <c r="M2746" s="1" t="s">
        <v>67</v>
      </c>
      <c r="N2746" s="1" t="s">
        <v>86</v>
      </c>
      <c r="O2746" s="1" t="s">
        <v>32</v>
      </c>
      <c r="P2746" s="20">
        <v>9081255</v>
      </c>
      <c r="Q2746" s="1" t="s">
        <v>34</v>
      </c>
      <c r="R2746" s="1" t="s">
        <v>89</v>
      </c>
      <c r="S2746" s="1" t="s">
        <v>34</v>
      </c>
      <c r="T2746" s="18">
        <f>IFERROR(VLOOKUP(A2746,'[1]For Report Q-2 '!$A$2:$T$3476,20,0),"-")</f>
        <v>0.13500000000000001</v>
      </c>
      <c r="U2746" s="55">
        <f>IFERROR(VLOOKUP(A2746,'[1]For Report Q-2 '!$A$2:$U$3476,21,0),"-")</f>
        <v>0</v>
      </c>
      <c r="V2746" s="2" t="str">
        <f>IFERROR(VLOOKUP(A2746,'[1]For Report Q-2 '!$A$2:$V$3476,22,0),"-")</f>
        <v>-</v>
      </c>
      <c r="W2746" s="1">
        <f>IFERROR(VLOOKUP(A2746,'[1]For Report Q-2 '!$A$2:$W$3476,23,0),"-")</f>
        <v>0</v>
      </c>
      <c r="X2746" s="1"/>
      <c r="Y2746" s="1"/>
      <c r="Z2746" s="2" t="str">
        <f>IFERROR(VLOOKUP(A2746,'[1]For Report Q-2 '!$A$2:$Z$3476,26,0),"-")</f>
        <v>-</v>
      </c>
      <c r="AA2746" s="1" t="str">
        <f>IFERROR(VLOOKUP(A2746,'[1]For Report Q-2 '!$A$2:$AH$3476,27,0),"-")</f>
        <v>-</v>
      </c>
      <c r="AB2746" s="1" t="str">
        <f>IFERROR(VLOOKUP(A2746,'[1]For Report Q-2 '!$A$2:$AH$3476,28,0),"-")</f>
        <v>-</v>
      </c>
      <c r="AC2746" s="2" t="str">
        <f>IFERROR(VLOOKUP(A2746,'[1]For Report Q-2 '!$A$2:$AH$3476,29,0),"-")</f>
        <v>-</v>
      </c>
      <c r="AD2746" s="2" t="str">
        <f>IFERROR(VLOOKUP(A2746,'[1]For Report Q-2 '!$A$2:$AH$3476,30,0),"-")</f>
        <v>-</v>
      </c>
      <c r="AE2746" s="1" t="str">
        <f>IFERROR(VLOOKUP(A2746,'[1]For Report Q-2 '!$A$2:$AH$3476,31,0),"-")</f>
        <v>-</v>
      </c>
      <c r="AF2746" s="1" t="str">
        <f>IFERROR(VLOOKUP(A2746,'[1]For Report Q-2 '!$A$2:$AH$3476,32,0),"-")</f>
        <v>-</v>
      </c>
      <c r="AG2746" s="2" t="str">
        <f>IFERROR(VLOOKUP(A2746,'[1]For Report Q-2 '!$A$2:$AH$3476,33,0),"-")</f>
        <v>-</v>
      </c>
      <c r="AH2746" s="1" t="str">
        <f t="shared" si="42"/>
        <v>--</v>
      </c>
      <c r="AI2746" t="e">
        <v>#N/A</v>
      </c>
      <c r="AJ2746" t="e">
        <v>#N/A</v>
      </c>
      <c r="AK2746" t="e">
        <v>#N/A</v>
      </c>
    </row>
    <row r="2747" spans="1:37" x14ac:dyDescent="0.25">
      <c r="A2747" s="15">
        <v>9083629</v>
      </c>
      <c r="B2747" s="15" t="s">
        <v>764</v>
      </c>
      <c r="C2747" s="16">
        <v>44440</v>
      </c>
      <c r="D2747" s="15" t="s">
        <v>28</v>
      </c>
      <c r="E2747" s="1" t="s">
        <v>86</v>
      </c>
      <c r="F2747" s="15" t="s">
        <v>46</v>
      </c>
      <c r="G2747" s="1" t="s">
        <v>28</v>
      </c>
      <c r="H2747" s="17">
        <v>10500</v>
      </c>
      <c r="I2747" s="18">
        <v>0.105</v>
      </c>
      <c r="J2747" s="1">
        <v>9081255</v>
      </c>
      <c r="K2747" s="1" t="s">
        <v>764</v>
      </c>
      <c r="L2747" s="19">
        <v>333500</v>
      </c>
      <c r="M2747" s="1" t="s">
        <v>67</v>
      </c>
      <c r="N2747" s="1" t="s">
        <v>86</v>
      </c>
      <c r="O2747" s="1" t="s">
        <v>32</v>
      </c>
      <c r="P2747" s="20">
        <v>9081255</v>
      </c>
      <c r="Q2747" s="1" t="s">
        <v>34</v>
      </c>
      <c r="R2747" s="1" t="s">
        <v>89</v>
      </c>
      <c r="S2747" s="1" t="s">
        <v>34</v>
      </c>
      <c r="T2747" s="18">
        <f>IFERROR(VLOOKUP(A2747,'[1]For Report Q-2 '!$A$2:$T$3476,20,0),"-")</f>
        <v>0.1</v>
      </c>
      <c r="U2747" s="55">
        <f>IFERROR(VLOOKUP(A2747,'[1]For Report Q-2 '!$A$2:$U$3476,21,0),"-")</f>
        <v>0</v>
      </c>
      <c r="V2747" s="2" t="str">
        <f>IFERROR(VLOOKUP(A2747,'[1]For Report Q-2 '!$A$2:$V$3476,22,0),"-")</f>
        <v>-</v>
      </c>
      <c r="W2747" s="1">
        <f>IFERROR(VLOOKUP(A2747,'[1]For Report Q-2 '!$A$2:$W$3476,23,0),"-")</f>
        <v>0</v>
      </c>
      <c r="X2747" s="1"/>
      <c r="Y2747" s="1"/>
      <c r="Z2747" s="2" t="str">
        <f>IFERROR(VLOOKUP(A2747,'[1]For Report Q-2 '!$A$2:$Z$3476,26,0),"-")</f>
        <v>-</v>
      </c>
      <c r="AA2747" s="1" t="str">
        <f>IFERROR(VLOOKUP(A2747,'[1]For Report Q-2 '!$A$2:$AH$3476,27,0),"-")</f>
        <v>-</v>
      </c>
      <c r="AB2747" s="1" t="str">
        <f>IFERROR(VLOOKUP(A2747,'[1]For Report Q-2 '!$A$2:$AH$3476,28,0),"-")</f>
        <v>-</v>
      </c>
      <c r="AC2747" s="2" t="str">
        <f>IFERROR(VLOOKUP(A2747,'[1]For Report Q-2 '!$A$2:$AH$3476,29,0),"-")</f>
        <v>-</v>
      </c>
      <c r="AD2747" s="2" t="str">
        <f>IFERROR(VLOOKUP(A2747,'[1]For Report Q-2 '!$A$2:$AH$3476,30,0),"-")</f>
        <v>-</v>
      </c>
      <c r="AE2747" s="1" t="str">
        <f>IFERROR(VLOOKUP(A2747,'[1]For Report Q-2 '!$A$2:$AH$3476,31,0),"-")</f>
        <v>-</v>
      </c>
      <c r="AF2747" s="1" t="str">
        <f>IFERROR(VLOOKUP(A2747,'[1]For Report Q-2 '!$A$2:$AH$3476,32,0),"-")</f>
        <v>-</v>
      </c>
      <c r="AG2747" s="2" t="str">
        <f>IFERROR(VLOOKUP(A2747,'[1]For Report Q-2 '!$A$2:$AH$3476,33,0),"-")</f>
        <v>-</v>
      </c>
      <c r="AH2747" s="1" t="str">
        <f t="shared" si="42"/>
        <v>--</v>
      </c>
      <c r="AI2747" t="e">
        <v>#N/A</v>
      </c>
      <c r="AJ2747" t="e">
        <v>#N/A</v>
      </c>
      <c r="AK2747" t="e">
        <v>#N/A</v>
      </c>
    </row>
    <row r="2748" spans="1:37" x14ac:dyDescent="0.25">
      <c r="A2748" s="15">
        <v>9083760</v>
      </c>
      <c r="B2748" s="15" t="s">
        <v>764</v>
      </c>
      <c r="C2748" s="16">
        <v>44378</v>
      </c>
      <c r="D2748" s="15" t="s">
        <v>28</v>
      </c>
      <c r="E2748" s="1" t="s">
        <v>86</v>
      </c>
      <c r="F2748" s="15" t="s">
        <v>46</v>
      </c>
      <c r="G2748" s="1" t="s">
        <v>28</v>
      </c>
      <c r="H2748" s="17">
        <v>15250</v>
      </c>
      <c r="I2748" s="18">
        <v>0.1525</v>
      </c>
      <c r="J2748" s="1">
        <v>9081255</v>
      </c>
      <c r="K2748" s="1" t="s">
        <v>764</v>
      </c>
      <c r="L2748" s="19">
        <v>333500</v>
      </c>
      <c r="M2748" s="1" t="s">
        <v>67</v>
      </c>
      <c r="N2748" s="1" t="s">
        <v>86</v>
      </c>
      <c r="O2748" s="1" t="s">
        <v>32</v>
      </c>
      <c r="P2748" s="20">
        <v>9081255</v>
      </c>
      <c r="Q2748" s="1" t="s">
        <v>34</v>
      </c>
      <c r="R2748" s="1" t="s">
        <v>89</v>
      </c>
      <c r="S2748" s="1" t="s">
        <v>34</v>
      </c>
      <c r="T2748" s="18">
        <f>IFERROR(VLOOKUP(A2748,'[1]For Report Q-2 '!$A$2:$T$3476,20,0),"-")</f>
        <v>0.1525</v>
      </c>
      <c r="U2748" s="55">
        <f>IFERROR(VLOOKUP(A2748,'[1]For Report Q-2 '!$A$2:$U$3476,21,0),"-")</f>
        <v>0</v>
      </c>
      <c r="V2748" s="2" t="str">
        <f>IFERROR(VLOOKUP(A2748,'[1]For Report Q-2 '!$A$2:$V$3476,22,0),"-")</f>
        <v>-</v>
      </c>
      <c r="W2748" s="1">
        <f>IFERROR(VLOOKUP(A2748,'[1]For Report Q-2 '!$A$2:$W$3476,23,0),"-")</f>
        <v>0</v>
      </c>
      <c r="X2748" s="1"/>
      <c r="Y2748" s="1"/>
      <c r="Z2748" s="2" t="str">
        <f>IFERROR(VLOOKUP(A2748,'[1]For Report Q-2 '!$A$2:$Z$3476,26,0),"-")</f>
        <v>-</v>
      </c>
      <c r="AA2748" s="1" t="str">
        <f>IFERROR(VLOOKUP(A2748,'[1]For Report Q-2 '!$A$2:$AH$3476,27,0),"-")</f>
        <v>-</v>
      </c>
      <c r="AB2748" s="1" t="str">
        <f>IFERROR(VLOOKUP(A2748,'[1]For Report Q-2 '!$A$2:$AH$3476,28,0),"-")</f>
        <v>-</v>
      </c>
      <c r="AC2748" s="2" t="str">
        <f>IFERROR(VLOOKUP(A2748,'[1]For Report Q-2 '!$A$2:$AH$3476,29,0),"-")</f>
        <v>-</v>
      </c>
      <c r="AD2748" s="2" t="str">
        <f>IFERROR(VLOOKUP(A2748,'[1]For Report Q-2 '!$A$2:$AH$3476,30,0),"-")</f>
        <v>-</v>
      </c>
      <c r="AE2748" s="1" t="str">
        <f>IFERROR(VLOOKUP(A2748,'[1]For Report Q-2 '!$A$2:$AH$3476,31,0),"-")</f>
        <v>-</v>
      </c>
      <c r="AF2748" s="1" t="str">
        <f>IFERROR(VLOOKUP(A2748,'[1]For Report Q-2 '!$A$2:$AH$3476,32,0),"-")</f>
        <v>-</v>
      </c>
      <c r="AG2748" s="2" t="str">
        <f>IFERROR(VLOOKUP(A2748,'[1]For Report Q-2 '!$A$2:$AH$3476,33,0),"-")</f>
        <v>-</v>
      </c>
      <c r="AH2748" s="1" t="str">
        <f t="shared" si="42"/>
        <v>--</v>
      </c>
      <c r="AI2748" t="e">
        <v>#N/A</v>
      </c>
      <c r="AJ2748" t="e">
        <v>#N/A</v>
      </c>
      <c r="AK2748" t="e">
        <v>#N/A</v>
      </c>
    </row>
    <row r="2749" spans="1:37" x14ac:dyDescent="0.25">
      <c r="A2749" s="15">
        <v>9083854</v>
      </c>
      <c r="B2749" s="15" t="s">
        <v>764</v>
      </c>
      <c r="C2749" s="16">
        <v>44440</v>
      </c>
      <c r="D2749" s="15" t="s">
        <v>28</v>
      </c>
      <c r="E2749" s="1" t="s">
        <v>86</v>
      </c>
      <c r="F2749" s="15" t="s">
        <v>46</v>
      </c>
      <c r="G2749" s="1" t="s">
        <v>28</v>
      </c>
      <c r="H2749" s="17">
        <v>12750</v>
      </c>
      <c r="I2749" s="18">
        <v>0.1275</v>
      </c>
      <c r="J2749" s="1">
        <v>9081255</v>
      </c>
      <c r="K2749" s="1" t="s">
        <v>764</v>
      </c>
      <c r="L2749" s="19">
        <v>333500</v>
      </c>
      <c r="M2749" s="1" t="s">
        <v>67</v>
      </c>
      <c r="N2749" s="1" t="s">
        <v>86</v>
      </c>
      <c r="O2749" s="1" t="s">
        <v>38</v>
      </c>
      <c r="P2749" s="20">
        <v>9081255</v>
      </c>
      <c r="Q2749" s="1" t="s">
        <v>34</v>
      </c>
      <c r="R2749" s="1" t="s">
        <v>89</v>
      </c>
      <c r="S2749" s="1" t="s">
        <v>34</v>
      </c>
      <c r="T2749" s="18">
        <f>IFERROR(VLOOKUP(A2749,'[1]For Report Q-2 '!$A$2:$T$3476,20,0),"-")</f>
        <v>0.13750000000000001</v>
      </c>
      <c r="U2749" s="55">
        <f>IFERROR(VLOOKUP(A2749,'[1]For Report Q-2 '!$A$2:$U$3476,21,0),"-")</f>
        <v>0</v>
      </c>
      <c r="V2749" s="2" t="str">
        <f>IFERROR(VLOOKUP(A2749,'[1]For Report Q-2 '!$A$2:$V$3476,22,0),"-")</f>
        <v>-</v>
      </c>
      <c r="W2749" s="1">
        <f>IFERROR(VLOOKUP(A2749,'[1]For Report Q-2 '!$A$2:$W$3476,23,0),"-")</f>
        <v>0</v>
      </c>
      <c r="X2749" s="1"/>
      <c r="Y2749" s="1"/>
      <c r="Z2749" s="2" t="str">
        <f>IFERROR(VLOOKUP(A2749,'[1]For Report Q-2 '!$A$2:$Z$3476,26,0),"-")</f>
        <v>-</v>
      </c>
      <c r="AA2749" s="1" t="str">
        <f>IFERROR(VLOOKUP(A2749,'[1]For Report Q-2 '!$A$2:$AH$3476,27,0),"-")</f>
        <v>-</v>
      </c>
      <c r="AB2749" s="1" t="str">
        <f>IFERROR(VLOOKUP(A2749,'[1]For Report Q-2 '!$A$2:$AH$3476,28,0),"-")</f>
        <v>-</v>
      </c>
      <c r="AC2749" s="2" t="str">
        <f>IFERROR(VLOOKUP(A2749,'[1]For Report Q-2 '!$A$2:$AH$3476,29,0),"-")</f>
        <v>-</v>
      </c>
      <c r="AD2749" s="2" t="str">
        <f>IFERROR(VLOOKUP(A2749,'[1]For Report Q-2 '!$A$2:$AH$3476,30,0),"-")</f>
        <v>-</v>
      </c>
      <c r="AE2749" s="1" t="str">
        <f>IFERROR(VLOOKUP(A2749,'[1]For Report Q-2 '!$A$2:$AH$3476,31,0),"-")</f>
        <v>-</v>
      </c>
      <c r="AF2749" s="1" t="str">
        <f>IFERROR(VLOOKUP(A2749,'[1]For Report Q-2 '!$A$2:$AH$3476,32,0),"-")</f>
        <v>-</v>
      </c>
      <c r="AG2749" s="2" t="str">
        <f>IFERROR(VLOOKUP(A2749,'[1]For Report Q-2 '!$A$2:$AH$3476,33,0),"-")</f>
        <v>-</v>
      </c>
      <c r="AH2749" s="1" t="str">
        <f t="shared" si="42"/>
        <v>--</v>
      </c>
      <c r="AI2749" t="e">
        <v>#N/A</v>
      </c>
      <c r="AJ2749" t="e">
        <v>#N/A</v>
      </c>
      <c r="AK2749" t="e">
        <v>#N/A</v>
      </c>
    </row>
    <row r="2750" spans="1:37" x14ac:dyDescent="0.25">
      <c r="A2750" s="15">
        <v>9083917</v>
      </c>
      <c r="B2750" s="15" t="s">
        <v>764</v>
      </c>
      <c r="C2750" s="16">
        <v>44440</v>
      </c>
      <c r="D2750" s="15" t="s">
        <v>28</v>
      </c>
      <c r="E2750" s="1" t="s">
        <v>86</v>
      </c>
      <c r="F2750" s="15" t="s">
        <v>46</v>
      </c>
      <c r="G2750" s="1" t="s">
        <v>28</v>
      </c>
      <c r="H2750" s="17">
        <v>21000</v>
      </c>
      <c r="I2750" s="18">
        <v>0.21</v>
      </c>
      <c r="J2750" s="1">
        <v>9081255</v>
      </c>
      <c r="K2750" s="1" t="s">
        <v>764</v>
      </c>
      <c r="L2750" s="19">
        <v>333500</v>
      </c>
      <c r="M2750" s="1" t="s">
        <v>67</v>
      </c>
      <c r="N2750" s="1" t="s">
        <v>86</v>
      </c>
      <c r="O2750" s="1" t="s">
        <v>32</v>
      </c>
      <c r="P2750" s="20">
        <v>9081255</v>
      </c>
      <c r="Q2750" s="1" t="s">
        <v>34</v>
      </c>
      <c r="R2750" s="1" t="s">
        <v>89</v>
      </c>
      <c r="S2750" s="1" t="s">
        <v>34</v>
      </c>
      <c r="T2750" s="18">
        <f>IFERROR(VLOOKUP(A2750,'[1]For Report Q-2 '!$A$2:$T$3476,20,0),"-")</f>
        <v>0.20250000000000001</v>
      </c>
      <c r="U2750" s="55">
        <f>IFERROR(VLOOKUP(A2750,'[1]For Report Q-2 '!$A$2:$U$3476,21,0),"-")</f>
        <v>0</v>
      </c>
      <c r="V2750" s="2" t="str">
        <f>IFERROR(VLOOKUP(A2750,'[1]For Report Q-2 '!$A$2:$V$3476,22,0),"-")</f>
        <v>-</v>
      </c>
      <c r="W2750" s="1">
        <f>IFERROR(VLOOKUP(A2750,'[1]For Report Q-2 '!$A$2:$W$3476,23,0),"-")</f>
        <v>0</v>
      </c>
      <c r="X2750" s="1"/>
      <c r="Y2750" s="1"/>
      <c r="Z2750" s="2" t="str">
        <f>IFERROR(VLOOKUP(A2750,'[1]For Report Q-2 '!$A$2:$Z$3476,26,0),"-")</f>
        <v>-</v>
      </c>
      <c r="AA2750" s="1" t="str">
        <f>IFERROR(VLOOKUP(A2750,'[1]For Report Q-2 '!$A$2:$AH$3476,27,0),"-")</f>
        <v>-</v>
      </c>
      <c r="AB2750" s="1" t="str">
        <f>IFERROR(VLOOKUP(A2750,'[1]For Report Q-2 '!$A$2:$AH$3476,28,0),"-")</f>
        <v>-</v>
      </c>
      <c r="AC2750" s="2" t="str">
        <f>IFERROR(VLOOKUP(A2750,'[1]For Report Q-2 '!$A$2:$AH$3476,29,0),"-")</f>
        <v>-</v>
      </c>
      <c r="AD2750" s="2" t="str">
        <f>IFERROR(VLOOKUP(A2750,'[1]For Report Q-2 '!$A$2:$AH$3476,30,0),"-")</f>
        <v>-</v>
      </c>
      <c r="AE2750" s="1" t="str">
        <f>IFERROR(VLOOKUP(A2750,'[1]For Report Q-2 '!$A$2:$AH$3476,31,0),"-")</f>
        <v>-</v>
      </c>
      <c r="AF2750" s="1" t="str">
        <f>IFERROR(VLOOKUP(A2750,'[1]For Report Q-2 '!$A$2:$AH$3476,32,0),"-")</f>
        <v>-</v>
      </c>
      <c r="AG2750" s="2" t="str">
        <f>IFERROR(VLOOKUP(A2750,'[1]For Report Q-2 '!$A$2:$AH$3476,33,0),"-")</f>
        <v>-</v>
      </c>
      <c r="AH2750" s="1" t="str">
        <f t="shared" si="42"/>
        <v>--</v>
      </c>
      <c r="AI2750" t="e">
        <v>#N/A</v>
      </c>
      <c r="AJ2750" t="e">
        <v>#N/A</v>
      </c>
      <c r="AK2750" t="e">
        <v>#N/A</v>
      </c>
    </row>
    <row r="2751" spans="1:37" x14ac:dyDescent="0.25">
      <c r="A2751" s="15">
        <v>9083930</v>
      </c>
      <c r="B2751" s="15" t="s">
        <v>764</v>
      </c>
      <c r="C2751" s="16">
        <v>44440</v>
      </c>
      <c r="D2751" s="15" t="s">
        <v>28</v>
      </c>
      <c r="E2751" s="1" t="s">
        <v>86</v>
      </c>
      <c r="F2751" s="15" t="s">
        <v>46</v>
      </c>
      <c r="G2751" s="1" t="s">
        <v>28</v>
      </c>
      <c r="H2751" s="17">
        <v>30000</v>
      </c>
      <c r="I2751" s="18">
        <v>0.3</v>
      </c>
      <c r="J2751" s="1">
        <v>9081255</v>
      </c>
      <c r="K2751" s="1" t="s">
        <v>764</v>
      </c>
      <c r="L2751" s="19">
        <v>333500</v>
      </c>
      <c r="M2751" s="1" t="s">
        <v>67</v>
      </c>
      <c r="N2751" s="1" t="s">
        <v>86</v>
      </c>
      <c r="O2751" s="1" t="s">
        <v>32</v>
      </c>
      <c r="P2751" s="20">
        <v>9081255</v>
      </c>
      <c r="Q2751" s="1" t="s">
        <v>34</v>
      </c>
      <c r="R2751" s="1" t="s">
        <v>89</v>
      </c>
      <c r="S2751" s="1" t="s">
        <v>34</v>
      </c>
      <c r="T2751" s="18">
        <f>IFERROR(VLOOKUP(A2751,'[1]For Report Q-2 '!$A$2:$T$3476,20,0),"-")</f>
        <v>0.28749999999999998</v>
      </c>
      <c r="U2751" s="55">
        <f>IFERROR(VLOOKUP(A2751,'[1]For Report Q-2 '!$A$2:$U$3476,21,0),"-")</f>
        <v>0</v>
      </c>
      <c r="V2751" s="2" t="str">
        <f>IFERROR(VLOOKUP(A2751,'[1]For Report Q-2 '!$A$2:$V$3476,22,0),"-")</f>
        <v>-</v>
      </c>
      <c r="W2751" s="1">
        <f>IFERROR(VLOOKUP(A2751,'[1]For Report Q-2 '!$A$2:$W$3476,23,0),"-")</f>
        <v>0</v>
      </c>
      <c r="X2751" s="1"/>
      <c r="Y2751" s="1"/>
      <c r="Z2751" s="2" t="str">
        <f>IFERROR(VLOOKUP(A2751,'[1]For Report Q-2 '!$A$2:$Z$3476,26,0),"-")</f>
        <v>-</v>
      </c>
      <c r="AA2751" s="1" t="str">
        <f>IFERROR(VLOOKUP(A2751,'[1]For Report Q-2 '!$A$2:$AH$3476,27,0),"-")</f>
        <v>-</v>
      </c>
      <c r="AB2751" s="1" t="str">
        <f>IFERROR(VLOOKUP(A2751,'[1]For Report Q-2 '!$A$2:$AH$3476,28,0),"-")</f>
        <v>-</v>
      </c>
      <c r="AC2751" s="2" t="str">
        <f>IFERROR(VLOOKUP(A2751,'[1]For Report Q-2 '!$A$2:$AH$3476,29,0),"-")</f>
        <v>-</v>
      </c>
      <c r="AD2751" s="2" t="str">
        <f>IFERROR(VLOOKUP(A2751,'[1]For Report Q-2 '!$A$2:$AH$3476,30,0),"-")</f>
        <v>-</v>
      </c>
      <c r="AE2751" s="1" t="str">
        <f>IFERROR(VLOOKUP(A2751,'[1]For Report Q-2 '!$A$2:$AH$3476,31,0),"-")</f>
        <v>-</v>
      </c>
      <c r="AF2751" s="1" t="str">
        <f>IFERROR(VLOOKUP(A2751,'[1]For Report Q-2 '!$A$2:$AH$3476,32,0),"-")</f>
        <v>-</v>
      </c>
      <c r="AG2751" s="2" t="str">
        <f>IFERROR(VLOOKUP(A2751,'[1]For Report Q-2 '!$A$2:$AH$3476,33,0),"-")</f>
        <v>-</v>
      </c>
      <c r="AH2751" s="1" t="str">
        <f t="shared" si="42"/>
        <v>--</v>
      </c>
      <c r="AI2751" t="e">
        <v>#N/A</v>
      </c>
      <c r="AJ2751" t="e">
        <v>#N/A</v>
      </c>
      <c r="AK2751" t="e">
        <v>#N/A</v>
      </c>
    </row>
    <row r="2752" spans="1:37" x14ac:dyDescent="0.25">
      <c r="A2752" s="15">
        <v>9084122</v>
      </c>
      <c r="B2752" s="15" t="s">
        <v>764</v>
      </c>
      <c r="C2752" s="16">
        <v>44440</v>
      </c>
      <c r="D2752" s="15" t="s">
        <v>28</v>
      </c>
      <c r="E2752" s="1" t="s">
        <v>86</v>
      </c>
      <c r="F2752" s="15" t="s">
        <v>46</v>
      </c>
      <c r="G2752" s="1" t="s">
        <v>28</v>
      </c>
      <c r="H2752" s="17">
        <v>16000</v>
      </c>
      <c r="I2752" s="18">
        <v>0.16</v>
      </c>
      <c r="J2752" s="1">
        <v>9081255</v>
      </c>
      <c r="K2752" s="1" t="s">
        <v>764</v>
      </c>
      <c r="L2752" s="19">
        <v>333500</v>
      </c>
      <c r="M2752" s="1" t="s">
        <v>67</v>
      </c>
      <c r="N2752" s="1" t="s">
        <v>86</v>
      </c>
      <c r="O2752" s="1" t="s">
        <v>32</v>
      </c>
      <c r="P2752" s="20">
        <v>9081255</v>
      </c>
      <c r="Q2752" s="1" t="s">
        <v>34</v>
      </c>
      <c r="R2752" s="1" t="s">
        <v>89</v>
      </c>
      <c r="S2752" s="1" t="s">
        <v>34</v>
      </c>
      <c r="T2752" s="18">
        <f>IFERROR(VLOOKUP(A2752,'[1]For Report Q-2 '!$A$2:$T$3476,20,0),"-")</f>
        <v>0.16250000000000001</v>
      </c>
      <c r="U2752" s="55">
        <f>IFERROR(VLOOKUP(A2752,'[1]For Report Q-2 '!$A$2:$U$3476,21,0),"-")</f>
        <v>0</v>
      </c>
      <c r="V2752" s="2" t="str">
        <f>IFERROR(VLOOKUP(A2752,'[1]For Report Q-2 '!$A$2:$V$3476,22,0),"-")</f>
        <v>-</v>
      </c>
      <c r="W2752" s="1">
        <f>IFERROR(VLOOKUP(A2752,'[1]For Report Q-2 '!$A$2:$W$3476,23,0),"-")</f>
        <v>0</v>
      </c>
      <c r="X2752" s="1"/>
      <c r="Y2752" s="1"/>
      <c r="Z2752" s="2" t="str">
        <f>IFERROR(VLOOKUP(A2752,'[1]For Report Q-2 '!$A$2:$Z$3476,26,0),"-")</f>
        <v>-</v>
      </c>
      <c r="AA2752" s="1" t="str">
        <f>IFERROR(VLOOKUP(A2752,'[1]For Report Q-2 '!$A$2:$AH$3476,27,0),"-")</f>
        <v>-</v>
      </c>
      <c r="AB2752" s="1" t="str">
        <f>IFERROR(VLOOKUP(A2752,'[1]For Report Q-2 '!$A$2:$AH$3476,28,0),"-")</f>
        <v>-</v>
      </c>
      <c r="AC2752" s="2" t="str">
        <f>IFERROR(VLOOKUP(A2752,'[1]For Report Q-2 '!$A$2:$AH$3476,29,0),"-")</f>
        <v>-</v>
      </c>
      <c r="AD2752" s="2" t="str">
        <f>IFERROR(VLOOKUP(A2752,'[1]For Report Q-2 '!$A$2:$AH$3476,30,0),"-")</f>
        <v>-</v>
      </c>
      <c r="AE2752" s="1" t="str">
        <f>IFERROR(VLOOKUP(A2752,'[1]For Report Q-2 '!$A$2:$AH$3476,31,0),"-")</f>
        <v>-</v>
      </c>
      <c r="AF2752" s="1" t="str">
        <f>IFERROR(VLOOKUP(A2752,'[1]For Report Q-2 '!$A$2:$AH$3476,32,0),"-")</f>
        <v>-</v>
      </c>
      <c r="AG2752" s="2" t="str">
        <f>IFERROR(VLOOKUP(A2752,'[1]For Report Q-2 '!$A$2:$AH$3476,33,0),"-")</f>
        <v>-</v>
      </c>
      <c r="AH2752" s="1" t="str">
        <f t="shared" si="42"/>
        <v>--</v>
      </c>
      <c r="AI2752" t="e">
        <v>#N/A</v>
      </c>
      <c r="AJ2752" t="e">
        <v>#N/A</v>
      </c>
      <c r="AK2752" t="e">
        <v>#N/A</v>
      </c>
    </row>
    <row r="2753" spans="1:37" x14ac:dyDescent="0.25">
      <c r="A2753" s="15">
        <v>9086584</v>
      </c>
      <c r="B2753" s="15" t="s">
        <v>764</v>
      </c>
      <c r="C2753" s="16">
        <v>44615</v>
      </c>
      <c r="D2753" s="15" t="s">
        <v>104</v>
      </c>
      <c r="E2753" s="1" t="s">
        <v>86</v>
      </c>
      <c r="F2753" s="15" t="s">
        <v>46</v>
      </c>
      <c r="G2753" s="1" t="s">
        <v>104</v>
      </c>
      <c r="H2753" s="17">
        <v>23250</v>
      </c>
      <c r="I2753" s="18">
        <v>0.23250000000000001</v>
      </c>
      <c r="J2753" s="1">
        <v>9081255</v>
      </c>
      <c r="K2753" s="1" t="s">
        <v>764</v>
      </c>
      <c r="L2753" s="19">
        <v>333500</v>
      </c>
      <c r="M2753" s="1" t="s">
        <v>67</v>
      </c>
      <c r="N2753" s="1" t="s">
        <v>86</v>
      </c>
      <c r="O2753" s="1" t="s">
        <v>105</v>
      </c>
      <c r="P2753" s="20">
        <v>9081255</v>
      </c>
      <c r="Q2753" s="1" t="s">
        <v>34</v>
      </c>
      <c r="R2753" s="1" t="s">
        <v>89</v>
      </c>
      <c r="S2753" s="1" t="s">
        <v>34</v>
      </c>
      <c r="T2753" s="18">
        <f>IFERROR(VLOOKUP(A2753,'[1]For Report Q-2 '!$A$2:$T$3476,20,0),"-")</f>
        <v>0.23250000000000001</v>
      </c>
      <c r="U2753" s="55">
        <f>IFERROR(VLOOKUP(A2753,'[1]For Report Q-2 '!$A$2:$U$3476,21,0),"-")</f>
        <v>0</v>
      </c>
      <c r="V2753" s="2" t="str">
        <f>IFERROR(VLOOKUP(A2753,'[1]For Report Q-2 '!$A$2:$V$3476,22,0),"-")</f>
        <v>-</v>
      </c>
      <c r="W2753" s="1">
        <f>IFERROR(VLOOKUP(A2753,'[1]For Report Q-2 '!$A$2:$W$3476,23,0),"-")</f>
        <v>0</v>
      </c>
      <c r="X2753" s="1"/>
      <c r="Y2753" s="1"/>
      <c r="Z2753" s="2" t="str">
        <f>IFERROR(VLOOKUP(A2753,'[1]For Report Q-2 '!$A$2:$Z$3476,26,0),"-")</f>
        <v>-</v>
      </c>
      <c r="AA2753" s="1" t="str">
        <f>IFERROR(VLOOKUP(A2753,'[1]For Report Q-2 '!$A$2:$AH$3476,27,0),"-")</f>
        <v>-</v>
      </c>
      <c r="AB2753" s="1" t="str">
        <f>IFERROR(VLOOKUP(A2753,'[1]For Report Q-2 '!$A$2:$AH$3476,28,0),"-")</f>
        <v>-</v>
      </c>
      <c r="AC2753" s="2" t="str">
        <f>IFERROR(VLOOKUP(A2753,'[1]For Report Q-2 '!$A$2:$AH$3476,29,0),"-")</f>
        <v>-</v>
      </c>
      <c r="AD2753" s="2" t="str">
        <f>IFERROR(VLOOKUP(A2753,'[1]For Report Q-2 '!$A$2:$AH$3476,30,0),"-")</f>
        <v>-</v>
      </c>
      <c r="AE2753" s="1" t="str">
        <f>IFERROR(VLOOKUP(A2753,'[1]For Report Q-2 '!$A$2:$AH$3476,31,0),"-")</f>
        <v>-</v>
      </c>
      <c r="AF2753" s="1" t="str">
        <f>IFERROR(VLOOKUP(A2753,'[1]For Report Q-2 '!$A$2:$AH$3476,32,0),"-")</f>
        <v>-</v>
      </c>
      <c r="AG2753" s="2" t="str">
        <f>IFERROR(VLOOKUP(A2753,'[1]For Report Q-2 '!$A$2:$AH$3476,33,0),"-")</f>
        <v>-</v>
      </c>
      <c r="AH2753" s="1" t="str">
        <f t="shared" si="42"/>
        <v>--</v>
      </c>
      <c r="AI2753" t="e">
        <v>#N/A</v>
      </c>
      <c r="AJ2753" t="e">
        <v>#N/A</v>
      </c>
      <c r="AK2753" t="e">
        <v>#N/A</v>
      </c>
    </row>
    <row r="2754" spans="1:37" x14ac:dyDescent="0.25">
      <c r="A2754" s="15">
        <v>9086631</v>
      </c>
      <c r="B2754" s="15" t="s">
        <v>764</v>
      </c>
      <c r="C2754" s="16">
        <v>44508</v>
      </c>
      <c r="D2754" s="15" t="s">
        <v>28</v>
      </c>
      <c r="E2754" s="1" t="s">
        <v>86</v>
      </c>
      <c r="F2754" s="15" t="s">
        <v>46</v>
      </c>
      <c r="G2754" s="1" t="s">
        <v>28</v>
      </c>
      <c r="H2754" s="17">
        <v>8250</v>
      </c>
      <c r="I2754" s="18">
        <v>8.2500000000000004E-2</v>
      </c>
      <c r="J2754" s="1">
        <v>9081255</v>
      </c>
      <c r="K2754" s="1" t="s">
        <v>764</v>
      </c>
      <c r="L2754" s="19">
        <v>333500</v>
      </c>
      <c r="M2754" s="1" t="s">
        <v>67</v>
      </c>
      <c r="N2754" s="1" t="s">
        <v>86</v>
      </c>
      <c r="O2754" s="1" t="s">
        <v>32</v>
      </c>
      <c r="P2754" s="20">
        <v>9081255</v>
      </c>
      <c r="Q2754" s="1" t="s">
        <v>34</v>
      </c>
      <c r="R2754" s="1" t="s">
        <v>89</v>
      </c>
      <c r="S2754" s="1" t="s">
        <v>34</v>
      </c>
      <c r="T2754" s="18">
        <f>IFERROR(VLOOKUP(A2754,'[1]For Report Q-2 '!$A$2:$T$3476,20,0),"-")</f>
        <v>8.2500000000000004E-2</v>
      </c>
      <c r="U2754" s="55">
        <f>IFERROR(VLOOKUP(A2754,'[1]For Report Q-2 '!$A$2:$U$3476,21,0),"-")</f>
        <v>0</v>
      </c>
      <c r="V2754" s="2" t="str">
        <f>IFERROR(VLOOKUP(A2754,'[1]For Report Q-2 '!$A$2:$V$3476,22,0),"-")</f>
        <v>-</v>
      </c>
      <c r="W2754" s="1">
        <f>IFERROR(VLOOKUP(A2754,'[1]For Report Q-2 '!$A$2:$W$3476,23,0),"-")</f>
        <v>0</v>
      </c>
      <c r="X2754" s="1"/>
      <c r="Y2754" s="1"/>
      <c r="Z2754" s="2" t="str">
        <f>IFERROR(VLOOKUP(A2754,'[1]For Report Q-2 '!$A$2:$Z$3476,26,0),"-")</f>
        <v>-</v>
      </c>
      <c r="AA2754" s="1" t="str">
        <f>IFERROR(VLOOKUP(A2754,'[1]For Report Q-2 '!$A$2:$AH$3476,27,0),"-")</f>
        <v>-</v>
      </c>
      <c r="AB2754" s="1" t="str">
        <f>IFERROR(VLOOKUP(A2754,'[1]For Report Q-2 '!$A$2:$AH$3476,28,0),"-")</f>
        <v>-</v>
      </c>
      <c r="AC2754" s="2" t="str">
        <f>IFERROR(VLOOKUP(A2754,'[1]For Report Q-2 '!$A$2:$AH$3476,29,0),"-")</f>
        <v>-</v>
      </c>
      <c r="AD2754" s="2" t="str">
        <f>IFERROR(VLOOKUP(A2754,'[1]For Report Q-2 '!$A$2:$AH$3476,30,0),"-")</f>
        <v>-</v>
      </c>
      <c r="AE2754" s="1" t="str">
        <f>IFERROR(VLOOKUP(A2754,'[1]For Report Q-2 '!$A$2:$AH$3476,31,0),"-")</f>
        <v>-</v>
      </c>
      <c r="AF2754" s="1" t="str">
        <f>IFERROR(VLOOKUP(A2754,'[1]For Report Q-2 '!$A$2:$AH$3476,32,0),"-")</f>
        <v>-</v>
      </c>
      <c r="AG2754" s="2" t="str">
        <f>IFERROR(VLOOKUP(A2754,'[1]For Report Q-2 '!$A$2:$AH$3476,33,0),"-")</f>
        <v>-</v>
      </c>
      <c r="AH2754" s="1" t="str">
        <f t="shared" si="42"/>
        <v>--</v>
      </c>
      <c r="AI2754" t="e">
        <v>#N/A</v>
      </c>
      <c r="AJ2754" t="e">
        <v>#N/A</v>
      </c>
      <c r="AK2754" t="e">
        <v>#N/A</v>
      </c>
    </row>
    <row r="2755" spans="1:37" x14ac:dyDescent="0.25">
      <c r="A2755" s="15">
        <v>9114312</v>
      </c>
      <c r="B2755" s="15" t="s">
        <v>764</v>
      </c>
      <c r="C2755" s="16">
        <v>45154</v>
      </c>
      <c r="D2755" s="15" t="s">
        <v>28</v>
      </c>
      <c r="E2755" s="1" t="s">
        <v>86</v>
      </c>
      <c r="F2755" s="15" t="s">
        <v>46</v>
      </c>
      <c r="G2755" s="1" t="s">
        <v>28</v>
      </c>
      <c r="H2755" s="17">
        <v>7000</v>
      </c>
      <c r="I2755" s="18">
        <v>7.0000000000000007E-2</v>
      </c>
      <c r="J2755" s="1">
        <v>9081255</v>
      </c>
      <c r="K2755" s="1" t="s">
        <v>764</v>
      </c>
      <c r="L2755" s="19">
        <v>333500</v>
      </c>
      <c r="M2755" s="1" t="s">
        <v>67</v>
      </c>
      <c r="N2755" s="1" t="s">
        <v>86</v>
      </c>
      <c r="O2755" s="1" t="s">
        <v>32</v>
      </c>
      <c r="P2755" s="20">
        <v>9081255</v>
      </c>
      <c r="Q2755" s="1" t="s">
        <v>34</v>
      </c>
      <c r="R2755" s="1" t="s">
        <v>89</v>
      </c>
      <c r="S2755" s="1" t="s">
        <v>34</v>
      </c>
      <c r="T2755" s="18">
        <f>IFERROR(VLOOKUP(A2755,'[1]For Report Q-2 '!$A$2:$T$3476,20,0),"-")</f>
        <v>7.2499999999999995E-2</v>
      </c>
      <c r="U2755" s="55">
        <f>IFERROR(VLOOKUP(A2755,'[1]For Report Q-2 '!$A$2:$U$3476,21,0),"-")</f>
        <v>0</v>
      </c>
      <c r="V2755" s="2" t="str">
        <f>IFERROR(VLOOKUP(A2755,'[1]For Report Q-2 '!$A$2:$V$3476,22,0),"-")</f>
        <v>-</v>
      </c>
      <c r="W2755" s="1">
        <f>IFERROR(VLOOKUP(A2755,'[1]For Report Q-2 '!$A$2:$W$3476,23,0),"-")</f>
        <v>0</v>
      </c>
      <c r="X2755" s="1"/>
      <c r="Y2755" s="1"/>
      <c r="Z2755" s="2" t="str">
        <f>IFERROR(VLOOKUP(A2755,'[1]For Report Q-2 '!$A$2:$Z$3476,26,0),"-")</f>
        <v>-</v>
      </c>
      <c r="AA2755" s="1" t="str">
        <f>IFERROR(VLOOKUP(A2755,'[1]For Report Q-2 '!$A$2:$AH$3476,27,0),"-")</f>
        <v>-</v>
      </c>
      <c r="AB2755" s="1" t="str">
        <f>IFERROR(VLOOKUP(A2755,'[1]For Report Q-2 '!$A$2:$AH$3476,28,0),"-")</f>
        <v>-</v>
      </c>
      <c r="AC2755" s="2" t="str">
        <f>IFERROR(VLOOKUP(A2755,'[1]For Report Q-2 '!$A$2:$AH$3476,29,0),"-")</f>
        <v>-</v>
      </c>
      <c r="AD2755" s="2" t="str">
        <f>IFERROR(VLOOKUP(A2755,'[1]For Report Q-2 '!$A$2:$AH$3476,30,0),"-")</f>
        <v>-</v>
      </c>
      <c r="AE2755" s="1" t="str">
        <f>IFERROR(VLOOKUP(A2755,'[1]For Report Q-2 '!$A$2:$AH$3476,31,0),"-")</f>
        <v>-</v>
      </c>
      <c r="AF2755" s="1" t="str">
        <f>IFERROR(VLOOKUP(A2755,'[1]For Report Q-2 '!$A$2:$AH$3476,32,0),"-")</f>
        <v>-</v>
      </c>
      <c r="AG2755" s="2" t="str">
        <f>IFERROR(VLOOKUP(A2755,'[1]For Report Q-2 '!$A$2:$AH$3476,33,0),"-")</f>
        <v>-</v>
      </c>
      <c r="AH2755" s="1" t="str">
        <f t="shared" ref="AH2755:AH2818" si="43">AF2755&amp;AB2755</f>
        <v>--</v>
      </c>
      <c r="AI2755" t="e">
        <v>#N/A</v>
      </c>
      <c r="AJ2755" t="e">
        <v>#N/A</v>
      </c>
      <c r="AK2755" t="e">
        <v>#N/A</v>
      </c>
    </row>
    <row r="2756" spans="1:37" x14ac:dyDescent="0.25">
      <c r="A2756" s="15">
        <v>9114314</v>
      </c>
      <c r="B2756" s="15" t="s">
        <v>764</v>
      </c>
      <c r="C2756" s="16">
        <v>45156</v>
      </c>
      <c r="D2756" s="15" t="s">
        <v>28</v>
      </c>
      <c r="E2756" s="1" t="s">
        <v>86</v>
      </c>
      <c r="F2756" s="15" t="s">
        <v>46</v>
      </c>
      <c r="G2756" s="1" t="s">
        <v>28</v>
      </c>
      <c r="H2756" s="17">
        <v>13000</v>
      </c>
      <c r="I2756" s="18">
        <v>0.13</v>
      </c>
      <c r="J2756" s="1">
        <v>9081255</v>
      </c>
      <c r="K2756" s="1" t="s">
        <v>764</v>
      </c>
      <c r="L2756" s="19">
        <v>333500</v>
      </c>
      <c r="M2756" s="1" t="s">
        <v>67</v>
      </c>
      <c r="N2756" s="1" t="s">
        <v>86</v>
      </c>
      <c r="O2756" s="1" t="s">
        <v>32</v>
      </c>
      <c r="P2756" s="20">
        <v>9081255</v>
      </c>
      <c r="Q2756" s="1" t="s">
        <v>34</v>
      </c>
      <c r="R2756" s="1" t="s">
        <v>89</v>
      </c>
      <c r="S2756" s="1" t="s">
        <v>34</v>
      </c>
      <c r="T2756" s="18">
        <f>IFERROR(VLOOKUP(A2756,'[1]For Report Q-2 '!$A$2:$T$3476,20,0),"-")</f>
        <v>0.13</v>
      </c>
      <c r="U2756" s="55">
        <f>IFERROR(VLOOKUP(A2756,'[1]For Report Q-2 '!$A$2:$U$3476,21,0),"-")</f>
        <v>0</v>
      </c>
      <c r="V2756" s="2" t="str">
        <f>IFERROR(VLOOKUP(A2756,'[1]For Report Q-2 '!$A$2:$V$3476,22,0),"-")</f>
        <v>-</v>
      </c>
      <c r="W2756" s="1">
        <f>IFERROR(VLOOKUP(A2756,'[1]For Report Q-2 '!$A$2:$W$3476,23,0),"-")</f>
        <v>0</v>
      </c>
      <c r="X2756" s="1"/>
      <c r="Y2756" s="1"/>
      <c r="Z2756" s="2" t="str">
        <f>IFERROR(VLOOKUP(A2756,'[1]For Report Q-2 '!$A$2:$Z$3476,26,0),"-")</f>
        <v>-</v>
      </c>
      <c r="AA2756" s="1" t="str">
        <f>IFERROR(VLOOKUP(A2756,'[1]For Report Q-2 '!$A$2:$AH$3476,27,0),"-")</f>
        <v>-</v>
      </c>
      <c r="AB2756" s="1" t="str">
        <f>IFERROR(VLOOKUP(A2756,'[1]For Report Q-2 '!$A$2:$AH$3476,28,0),"-")</f>
        <v>-</v>
      </c>
      <c r="AC2756" s="2" t="str">
        <f>IFERROR(VLOOKUP(A2756,'[1]For Report Q-2 '!$A$2:$AH$3476,29,0),"-")</f>
        <v>-</v>
      </c>
      <c r="AD2756" s="2" t="str">
        <f>IFERROR(VLOOKUP(A2756,'[1]For Report Q-2 '!$A$2:$AH$3476,30,0),"-")</f>
        <v>-</v>
      </c>
      <c r="AE2756" s="1" t="str">
        <f>IFERROR(VLOOKUP(A2756,'[1]For Report Q-2 '!$A$2:$AH$3476,31,0),"-")</f>
        <v>-</v>
      </c>
      <c r="AF2756" s="1" t="str">
        <f>IFERROR(VLOOKUP(A2756,'[1]For Report Q-2 '!$A$2:$AH$3476,32,0),"-")</f>
        <v>-</v>
      </c>
      <c r="AG2756" s="2" t="str">
        <f>IFERROR(VLOOKUP(A2756,'[1]For Report Q-2 '!$A$2:$AH$3476,33,0),"-")</f>
        <v>-</v>
      </c>
      <c r="AH2756" s="1" t="str">
        <f t="shared" si="43"/>
        <v>--</v>
      </c>
      <c r="AI2756" t="e">
        <v>#N/A</v>
      </c>
      <c r="AJ2756" t="e">
        <v>#N/A</v>
      </c>
      <c r="AK2756" t="e">
        <v>#N/A</v>
      </c>
    </row>
    <row r="2757" spans="1:37" x14ac:dyDescent="0.25">
      <c r="A2757" s="15" t="s">
        <v>765</v>
      </c>
      <c r="B2757" s="15" t="s">
        <v>766</v>
      </c>
      <c r="C2757" s="16">
        <v>43858</v>
      </c>
      <c r="D2757" s="15" t="s">
        <v>40</v>
      </c>
      <c r="E2757" s="1" t="s">
        <v>45</v>
      </c>
      <c r="F2757" s="15" t="s">
        <v>46</v>
      </c>
      <c r="G2757" s="1" t="s">
        <v>40</v>
      </c>
      <c r="H2757" s="17">
        <v>20000</v>
      </c>
      <c r="I2757" s="18">
        <v>0.2</v>
      </c>
      <c r="J2757" s="1">
        <v>9081318</v>
      </c>
      <c r="K2757" s="1" t="s">
        <v>766</v>
      </c>
      <c r="L2757" s="19">
        <v>40000</v>
      </c>
      <c r="M2757" s="1" t="s">
        <v>31</v>
      </c>
      <c r="N2757" s="1" t="s">
        <v>47</v>
      </c>
      <c r="O2757" s="1" t="s">
        <v>41</v>
      </c>
      <c r="P2757" s="20">
        <v>9081318</v>
      </c>
      <c r="Q2757" s="1" t="s">
        <v>51</v>
      </c>
      <c r="R2757" s="1" t="s">
        <v>16</v>
      </c>
      <c r="S2757" s="1" t="s">
        <v>43</v>
      </c>
      <c r="T2757" s="18">
        <f>IFERROR(VLOOKUP(A2757,'[1]For Report Q-2 '!$A$2:$T$3476,20,0),"-")</f>
        <v>0.2</v>
      </c>
      <c r="U2757" s="55">
        <f>IFERROR(VLOOKUP(A2757,'[1]For Report Q-2 '!$A$2:$U$3476,21,0),"-")</f>
        <v>0</v>
      </c>
      <c r="V2757" s="2" t="str">
        <f>IFERROR(VLOOKUP(A2757,'[1]For Report Q-2 '!$A$2:$V$3476,22,0),"-")</f>
        <v>-</v>
      </c>
      <c r="W2757" s="1">
        <f>IFERROR(VLOOKUP(A2757,'[1]For Report Q-2 '!$A$2:$W$3476,23,0),"-")</f>
        <v>0</v>
      </c>
      <c r="X2757" s="1"/>
      <c r="Y2757" s="1"/>
      <c r="Z2757" s="2" t="str">
        <f>IFERROR(VLOOKUP(A2757,'[1]For Report Q-2 '!$A$2:$Z$3476,26,0),"-")</f>
        <v>-</v>
      </c>
      <c r="AA2757" s="1" t="str">
        <f>IFERROR(VLOOKUP(A2757,'[1]For Report Q-2 '!$A$2:$AH$3476,27,0),"-")</f>
        <v>-</v>
      </c>
      <c r="AB2757" s="1" t="str">
        <f>IFERROR(VLOOKUP(A2757,'[1]For Report Q-2 '!$A$2:$AH$3476,28,0),"-")</f>
        <v>-</v>
      </c>
      <c r="AC2757" s="2" t="str">
        <f>IFERROR(VLOOKUP(A2757,'[1]For Report Q-2 '!$A$2:$AH$3476,29,0),"-")</f>
        <v>-</v>
      </c>
      <c r="AD2757" s="2" t="str">
        <f>IFERROR(VLOOKUP(A2757,'[1]For Report Q-2 '!$A$2:$AH$3476,30,0),"-")</f>
        <v>-</v>
      </c>
      <c r="AE2757" s="1" t="str">
        <f>IFERROR(VLOOKUP(A2757,'[1]For Report Q-2 '!$A$2:$AH$3476,31,0),"-")</f>
        <v>-</v>
      </c>
      <c r="AF2757" s="1" t="str">
        <f>IFERROR(VLOOKUP(A2757,'[1]For Report Q-2 '!$A$2:$AH$3476,32,0),"-")</f>
        <v>-</v>
      </c>
      <c r="AG2757" s="2" t="str">
        <f>IFERROR(VLOOKUP(A2757,'[1]For Report Q-2 '!$A$2:$AH$3476,33,0),"-")</f>
        <v>-</v>
      </c>
      <c r="AH2757" s="1" t="str">
        <f t="shared" si="43"/>
        <v>--</v>
      </c>
      <c r="AI2757" t="e">
        <v>#N/A</v>
      </c>
      <c r="AJ2757" t="e">
        <v>#N/A</v>
      </c>
      <c r="AK2757" t="e">
        <v>#N/A</v>
      </c>
    </row>
    <row r="2758" spans="1:37" x14ac:dyDescent="0.25">
      <c r="A2758" s="15">
        <v>9094779</v>
      </c>
      <c r="B2758" s="15" t="s">
        <v>767</v>
      </c>
      <c r="C2758" s="16">
        <v>44709</v>
      </c>
      <c r="D2758" s="15" t="s">
        <v>83</v>
      </c>
      <c r="E2758" s="1" t="s">
        <v>45</v>
      </c>
      <c r="F2758" s="15" t="s">
        <v>46</v>
      </c>
      <c r="G2758" s="1" t="s">
        <v>83</v>
      </c>
      <c r="H2758" s="17">
        <v>20000</v>
      </c>
      <c r="I2758" s="18">
        <v>0.2</v>
      </c>
      <c r="J2758" s="1">
        <v>9081318</v>
      </c>
      <c r="K2758" s="1" t="s">
        <v>766</v>
      </c>
      <c r="L2758" s="19">
        <v>40000</v>
      </c>
      <c r="M2758" s="1" t="s">
        <v>31</v>
      </c>
      <c r="N2758" s="1" t="s">
        <v>47</v>
      </c>
      <c r="O2758" s="1" t="s">
        <v>84</v>
      </c>
      <c r="P2758" s="20">
        <v>9081318</v>
      </c>
      <c r="Q2758" s="1" t="s">
        <v>51</v>
      </c>
      <c r="R2758" s="1" t="s">
        <v>16</v>
      </c>
      <c r="S2758" s="1" t="s">
        <v>43</v>
      </c>
      <c r="T2758" s="18">
        <f>IFERROR(VLOOKUP(A2758,'[1]For Report Q-2 '!$A$2:$T$3476,20,0),"-")</f>
        <v>0.2</v>
      </c>
      <c r="U2758" s="55">
        <f>IFERROR(VLOOKUP(A2758,'[1]For Report Q-2 '!$A$2:$U$3476,21,0),"-")</f>
        <v>0</v>
      </c>
      <c r="V2758" s="2" t="str">
        <f>IFERROR(VLOOKUP(A2758,'[1]For Report Q-2 '!$A$2:$V$3476,22,0),"-")</f>
        <v>-</v>
      </c>
      <c r="W2758" s="1">
        <f>IFERROR(VLOOKUP(A2758,'[1]For Report Q-2 '!$A$2:$W$3476,23,0),"-")</f>
        <v>0</v>
      </c>
      <c r="X2758" s="1"/>
      <c r="Y2758" s="1"/>
      <c r="Z2758" s="2" t="str">
        <f>IFERROR(VLOOKUP(A2758,'[1]For Report Q-2 '!$A$2:$Z$3476,26,0),"-")</f>
        <v>-</v>
      </c>
      <c r="AA2758" s="1" t="str">
        <f>IFERROR(VLOOKUP(A2758,'[1]For Report Q-2 '!$A$2:$AH$3476,27,0),"-")</f>
        <v>-</v>
      </c>
      <c r="AB2758" s="1" t="str">
        <f>IFERROR(VLOOKUP(A2758,'[1]For Report Q-2 '!$A$2:$AH$3476,28,0),"-")</f>
        <v>-</v>
      </c>
      <c r="AC2758" s="2" t="str">
        <f>IFERROR(VLOOKUP(A2758,'[1]For Report Q-2 '!$A$2:$AH$3476,29,0),"-")</f>
        <v>-</v>
      </c>
      <c r="AD2758" s="2" t="str">
        <f>IFERROR(VLOOKUP(A2758,'[1]For Report Q-2 '!$A$2:$AH$3476,30,0),"-")</f>
        <v>-</v>
      </c>
      <c r="AE2758" s="1" t="str">
        <f>IFERROR(VLOOKUP(A2758,'[1]For Report Q-2 '!$A$2:$AH$3476,31,0),"-")</f>
        <v>-</v>
      </c>
      <c r="AF2758" s="1" t="str">
        <f>IFERROR(VLOOKUP(A2758,'[1]For Report Q-2 '!$A$2:$AH$3476,32,0),"-")</f>
        <v>-</v>
      </c>
      <c r="AG2758" s="2" t="str">
        <f>IFERROR(VLOOKUP(A2758,'[1]For Report Q-2 '!$A$2:$AH$3476,33,0),"-")</f>
        <v>-</v>
      </c>
      <c r="AH2758" s="1" t="str">
        <f t="shared" si="43"/>
        <v>--</v>
      </c>
      <c r="AI2758" t="e">
        <v>#N/A</v>
      </c>
      <c r="AJ2758" t="e">
        <v>#N/A</v>
      </c>
      <c r="AK2758" t="e">
        <v>#N/A</v>
      </c>
    </row>
    <row r="2759" spans="1:37" x14ac:dyDescent="0.25">
      <c r="A2759" s="15">
        <v>9081523</v>
      </c>
      <c r="B2759" s="15" t="s">
        <v>768</v>
      </c>
      <c r="C2759" s="16">
        <v>43831</v>
      </c>
      <c r="D2759" s="15" t="s">
        <v>40</v>
      </c>
      <c r="E2759" s="1" t="s">
        <v>118</v>
      </c>
      <c r="F2759" s="15" t="s">
        <v>46</v>
      </c>
      <c r="G2759" s="1" t="s">
        <v>40</v>
      </c>
      <c r="H2759" s="17">
        <v>95000</v>
      </c>
      <c r="I2759" s="18">
        <v>0.95</v>
      </c>
      <c r="J2759" s="1">
        <v>9081523</v>
      </c>
      <c r="K2759" s="1" t="s">
        <v>768</v>
      </c>
      <c r="L2759" s="19">
        <v>126666.66666666667</v>
      </c>
      <c r="M2759" s="1" t="s">
        <v>67</v>
      </c>
      <c r="N2759" s="1" t="s">
        <v>47</v>
      </c>
      <c r="O2759" s="1" t="s">
        <v>41</v>
      </c>
      <c r="P2759" s="20">
        <v>9081523</v>
      </c>
      <c r="Q2759" s="1" t="s">
        <v>42</v>
      </c>
      <c r="R2759" s="1" t="s">
        <v>16</v>
      </c>
      <c r="S2759" s="1" t="s">
        <v>43</v>
      </c>
      <c r="T2759" s="18">
        <f>IFERROR(VLOOKUP(A2759,'[1]For Report Q-2 '!$A$2:$T$3476,20,0),"-")</f>
        <v>0.95</v>
      </c>
      <c r="U2759" s="55">
        <f>IFERROR(VLOOKUP(A2759,'[1]For Report Q-2 '!$A$2:$U$3476,21,0),"-")</f>
        <v>0</v>
      </c>
      <c r="V2759" s="2" t="str">
        <f>IFERROR(VLOOKUP(A2759,'[1]For Report Q-2 '!$A$2:$V$3476,22,0),"-")</f>
        <v>-</v>
      </c>
      <c r="W2759" s="1">
        <f>IFERROR(VLOOKUP(A2759,'[1]For Report Q-2 '!$A$2:$W$3476,23,0),"-")</f>
        <v>0</v>
      </c>
      <c r="X2759" s="1"/>
      <c r="Y2759" s="1"/>
      <c r="Z2759" s="2" t="str">
        <f>IFERROR(VLOOKUP(A2759,'[1]For Report Q-2 '!$A$2:$Z$3476,26,0),"-")</f>
        <v>-</v>
      </c>
      <c r="AA2759" s="1" t="str">
        <f>IFERROR(VLOOKUP(A2759,'[1]For Report Q-2 '!$A$2:$AH$3476,27,0),"-")</f>
        <v>-</v>
      </c>
      <c r="AB2759" s="1" t="str">
        <f>IFERROR(VLOOKUP(A2759,'[1]For Report Q-2 '!$A$2:$AH$3476,28,0),"-")</f>
        <v>-</v>
      </c>
      <c r="AC2759" s="2" t="str">
        <f>IFERROR(VLOOKUP(A2759,'[1]For Report Q-2 '!$A$2:$AH$3476,29,0),"-")</f>
        <v>-</v>
      </c>
      <c r="AD2759" s="2" t="str">
        <f>IFERROR(VLOOKUP(A2759,'[1]For Report Q-2 '!$A$2:$AH$3476,30,0),"-")</f>
        <v>-</v>
      </c>
      <c r="AE2759" s="1" t="str">
        <f>IFERROR(VLOOKUP(A2759,'[1]For Report Q-2 '!$A$2:$AH$3476,31,0),"-")</f>
        <v>-</v>
      </c>
      <c r="AF2759" s="1" t="str">
        <f>IFERROR(VLOOKUP(A2759,'[1]For Report Q-2 '!$A$2:$AH$3476,32,0),"-")</f>
        <v>-</v>
      </c>
      <c r="AG2759" s="2" t="str">
        <f>IFERROR(VLOOKUP(A2759,'[1]For Report Q-2 '!$A$2:$AH$3476,33,0),"-")</f>
        <v>-</v>
      </c>
      <c r="AH2759" s="1" t="str">
        <f t="shared" si="43"/>
        <v>--</v>
      </c>
      <c r="AI2759" t="e">
        <v>#N/A</v>
      </c>
      <c r="AJ2759" t="e">
        <v>#N/A</v>
      </c>
      <c r="AK2759" t="e">
        <v>#N/A</v>
      </c>
    </row>
    <row r="2760" spans="1:37" x14ac:dyDescent="0.25">
      <c r="A2760" s="15">
        <v>9116148</v>
      </c>
      <c r="B2760" s="15" t="s">
        <v>768</v>
      </c>
      <c r="C2760" s="16">
        <v>45156</v>
      </c>
      <c r="D2760" s="15" t="s">
        <v>40</v>
      </c>
      <c r="E2760" s="1" t="s">
        <v>45</v>
      </c>
      <c r="F2760" s="15" t="s">
        <v>46</v>
      </c>
      <c r="G2760" s="1" t="s">
        <v>40</v>
      </c>
      <c r="H2760" s="17">
        <v>31666.666666666668</v>
      </c>
      <c r="I2760" s="18">
        <v>0.31666666666666665</v>
      </c>
      <c r="J2760" s="1">
        <v>9081523</v>
      </c>
      <c r="K2760" s="1" t="s">
        <v>768</v>
      </c>
      <c r="L2760" s="19">
        <v>126666.66666666667</v>
      </c>
      <c r="M2760" s="1" t="s">
        <v>67</v>
      </c>
      <c r="N2760" s="1" t="s">
        <v>47</v>
      </c>
      <c r="O2760" s="1" t="s">
        <v>41</v>
      </c>
      <c r="P2760" s="20">
        <v>9081523</v>
      </c>
      <c r="Q2760" s="1" t="s">
        <v>42</v>
      </c>
      <c r="R2760" s="1" t="s">
        <v>16</v>
      </c>
      <c r="S2760" s="1" t="s">
        <v>43</v>
      </c>
      <c r="T2760" s="18">
        <f>IFERROR(VLOOKUP(A2760,'[1]For Report Q-2 '!$A$2:$T$3476,20,0),"-")</f>
        <v>0.31666666666666665</v>
      </c>
      <c r="U2760" s="55">
        <f>IFERROR(VLOOKUP(A2760,'[1]For Report Q-2 '!$A$2:$U$3476,21,0),"-")</f>
        <v>0</v>
      </c>
      <c r="V2760" s="2" t="str">
        <f>IFERROR(VLOOKUP(A2760,'[1]For Report Q-2 '!$A$2:$V$3476,22,0),"-")</f>
        <v>-</v>
      </c>
      <c r="W2760" s="1">
        <f>IFERROR(VLOOKUP(A2760,'[1]For Report Q-2 '!$A$2:$W$3476,23,0),"-")</f>
        <v>0</v>
      </c>
      <c r="X2760" s="1"/>
      <c r="Y2760" s="1"/>
      <c r="Z2760" s="2" t="str">
        <f>IFERROR(VLOOKUP(A2760,'[1]For Report Q-2 '!$A$2:$Z$3476,26,0),"-")</f>
        <v>-</v>
      </c>
      <c r="AA2760" s="1" t="str">
        <f>IFERROR(VLOOKUP(A2760,'[1]For Report Q-2 '!$A$2:$AH$3476,27,0),"-")</f>
        <v>-</v>
      </c>
      <c r="AB2760" s="1" t="str">
        <f>IFERROR(VLOOKUP(A2760,'[1]For Report Q-2 '!$A$2:$AH$3476,28,0),"-")</f>
        <v>-</v>
      </c>
      <c r="AC2760" s="2" t="str">
        <f>IFERROR(VLOOKUP(A2760,'[1]For Report Q-2 '!$A$2:$AH$3476,29,0),"-")</f>
        <v>-</v>
      </c>
      <c r="AD2760" s="2" t="str">
        <f>IFERROR(VLOOKUP(A2760,'[1]For Report Q-2 '!$A$2:$AH$3476,30,0),"-")</f>
        <v>-</v>
      </c>
      <c r="AE2760" s="1" t="str">
        <f>IFERROR(VLOOKUP(A2760,'[1]For Report Q-2 '!$A$2:$AH$3476,31,0),"-")</f>
        <v>-</v>
      </c>
      <c r="AF2760" s="1" t="str">
        <f>IFERROR(VLOOKUP(A2760,'[1]For Report Q-2 '!$A$2:$AH$3476,32,0),"-")</f>
        <v>-</v>
      </c>
      <c r="AG2760" s="2" t="str">
        <f>IFERROR(VLOOKUP(A2760,'[1]For Report Q-2 '!$A$2:$AH$3476,33,0),"-")</f>
        <v>-</v>
      </c>
      <c r="AH2760" s="1" t="str">
        <f t="shared" si="43"/>
        <v>--</v>
      </c>
      <c r="AI2760" t="e">
        <v>#N/A</v>
      </c>
      <c r="AJ2760" t="e">
        <v>#N/A</v>
      </c>
      <c r="AK2760" t="e">
        <v>#N/A</v>
      </c>
    </row>
    <row r="2761" spans="1:37" x14ac:dyDescent="0.25">
      <c r="A2761" s="15">
        <v>9081743</v>
      </c>
      <c r="B2761" s="15" t="s">
        <v>769</v>
      </c>
      <c r="C2761" s="16">
        <v>43901</v>
      </c>
      <c r="D2761" s="15" t="s">
        <v>56</v>
      </c>
      <c r="E2761" s="1" t="s">
        <v>118</v>
      </c>
      <c r="F2761" s="15" t="s">
        <v>46</v>
      </c>
      <c r="G2761" s="1" t="s">
        <v>56</v>
      </c>
      <c r="H2761" s="17">
        <v>188541.66666666666</v>
      </c>
      <c r="I2761" s="18">
        <v>1.8854166666666665</v>
      </c>
      <c r="J2761" s="1">
        <v>9081743</v>
      </c>
      <c r="K2761" s="1" t="s">
        <v>769</v>
      </c>
      <c r="L2761" s="19">
        <v>188541.66666666666</v>
      </c>
      <c r="M2761" s="1" t="s">
        <v>67</v>
      </c>
      <c r="N2761" s="1" t="s">
        <v>47</v>
      </c>
      <c r="O2761" s="1" t="s">
        <v>59</v>
      </c>
      <c r="P2761" s="20">
        <v>9081743</v>
      </c>
      <c r="Q2761" s="1" t="s">
        <v>340</v>
      </c>
      <c r="R2761" s="1" t="s">
        <v>89</v>
      </c>
      <c r="S2761" s="1" t="s">
        <v>80</v>
      </c>
      <c r="T2761" s="18">
        <f>IFERROR(VLOOKUP(A2761,'[1]For Report Q-2 '!$A$2:$T$3476,20,0),"-")</f>
        <v>1.8854166666666665</v>
      </c>
      <c r="U2761" s="55">
        <f>IFERROR(VLOOKUP(A2761,'[1]For Report Q-2 '!$A$2:$U$3476,21,0),"-")</f>
        <v>0</v>
      </c>
      <c r="V2761" s="2" t="str">
        <f>IFERROR(VLOOKUP(A2761,'[1]For Report Q-2 '!$A$2:$V$3476,22,0),"-")</f>
        <v>-</v>
      </c>
      <c r="W2761" s="1">
        <f>IFERROR(VLOOKUP(A2761,'[1]For Report Q-2 '!$A$2:$W$3476,23,0),"-")</f>
        <v>0</v>
      </c>
      <c r="X2761" s="1"/>
      <c r="Y2761" s="1"/>
      <c r="Z2761" s="2" t="str">
        <f>IFERROR(VLOOKUP(A2761,'[1]For Report Q-2 '!$A$2:$Z$3476,26,0),"-")</f>
        <v>-</v>
      </c>
      <c r="AA2761" s="1" t="str">
        <f>IFERROR(VLOOKUP(A2761,'[1]For Report Q-2 '!$A$2:$AH$3476,27,0),"-")</f>
        <v>-</v>
      </c>
      <c r="AB2761" s="1" t="str">
        <f>IFERROR(VLOOKUP(A2761,'[1]For Report Q-2 '!$A$2:$AH$3476,28,0),"-")</f>
        <v>-</v>
      </c>
      <c r="AC2761" s="2" t="str">
        <f>IFERROR(VLOOKUP(A2761,'[1]For Report Q-2 '!$A$2:$AH$3476,29,0),"-")</f>
        <v>-</v>
      </c>
      <c r="AD2761" s="2" t="str">
        <f>IFERROR(VLOOKUP(A2761,'[1]For Report Q-2 '!$A$2:$AH$3476,30,0),"-")</f>
        <v>-</v>
      </c>
      <c r="AE2761" s="1" t="str">
        <f>IFERROR(VLOOKUP(A2761,'[1]For Report Q-2 '!$A$2:$AH$3476,31,0),"-")</f>
        <v>-</v>
      </c>
      <c r="AF2761" s="1" t="str">
        <f>IFERROR(VLOOKUP(A2761,'[1]For Report Q-2 '!$A$2:$AH$3476,32,0),"-")</f>
        <v>-</v>
      </c>
      <c r="AG2761" s="2" t="str">
        <f>IFERROR(VLOOKUP(A2761,'[1]For Report Q-2 '!$A$2:$AH$3476,33,0),"-")</f>
        <v>-</v>
      </c>
      <c r="AH2761" s="1" t="str">
        <f t="shared" si="43"/>
        <v>--</v>
      </c>
      <c r="AI2761" t="e">
        <v>#N/A</v>
      </c>
      <c r="AJ2761" t="e">
        <v>#N/A</v>
      </c>
      <c r="AK2761" t="e">
        <v>#N/A</v>
      </c>
    </row>
    <row r="2762" spans="1:37" x14ac:dyDescent="0.25">
      <c r="A2762" s="15">
        <v>9081846</v>
      </c>
      <c r="B2762" s="15" t="s">
        <v>770</v>
      </c>
      <c r="C2762" s="16">
        <v>43908</v>
      </c>
      <c r="D2762" s="15" t="s">
        <v>40</v>
      </c>
      <c r="E2762" s="1" t="s">
        <v>45</v>
      </c>
      <c r="F2762" s="15" t="s">
        <v>46</v>
      </c>
      <c r="G2762" s="1" t="s">
        <v>40</v>
      </c>
      <c r="H2762" s="17">
        <v>39166.666666666664</v>
      </c>
      <c r="I2762" s="18">
        <v>0.39166666666666666</v>
      </c>
      <c r="J2762" s="1">
        <v>9081846</v>
      </c>
      <c r="K2762" s="1" t="s">
        <v>770</v>
      </c>
      <c r="L2762" s="19">
        <v>56250</v>
      </c>
      <c r="M2762" s="1" t="s">
        <v>31</v>
      </c>
      <c r="N2762" s="1" t="s">
        <v>47</v>
      </c>
      <c r="O2762" s="1" t="s">
        <v>41</v>
      </c>
      <c r="P2762" s="20">
        <v>9081846</v>
      </c>
      <c r="Q2762" s="1" t="s">
        <v>42</v>
      </c>
      <c r="R2762" s="1" t="s">
        <v>16</v>
      </c>
      <c r="S2762" s="1" t="s">
        <v>43</v>
      </c>
      <c r="T2762" s="18">
        <f>IFERROR(VLOOKUP(A2762,'[1]For Report Q-2 '!$A$2:$T$3476,20,0),"-")</f>
        <v>0.39166666666666666</v>
      </c>
      <c r="U2762" s="55">
        <f>IFERROR(VLOOKUP(A2762,'[1]For Report Q-2 '!$A$2:$U$3476,21,0),"-")</f>
        <v>0</v>
      </c>
      <c r="V2762" s="2" t="str">
        <f>IFERROR(VLOOKUP(A2762,'[1]For Report Q-2 '!$A$2:$V$3476,22,0),"-")</f>
        <v>-</v>
      </c>
      <c r="W2762" s="1">
        <f>IFERROR(VLOOKUP(A2762,'[1]For Report Q-2 '!$A$2:$W$3476,23,0),"-")</f>
        <v>0</v>
      </c>
      <c r="X2762" s="1"/>
      <c r="Y2762" s="1"/>
      <c r="Z2762" s="2" t="str">
        <f>IFERROR(VLOOKUP(A2762,'[1]For Report Q-2 '!$A$2:$Z$3476,26,0),"-")</f>
        <v>-</v>
      </c>
      <c r="AA2762" s="1" t="str">
        <f>IFERROR(VLOOKUP(A2762,'[1]For Report Q-2 '!$A$2:$AH$3476,27,0),"-")</f>
        <v>-</v>
      </c>
      <c r="AB2762" s="1" t="str">
        <f>IFERROR(VLOOKUP(A2762,'[1]For Report Q-2 '!$A$2:$AH$3476,28,0),"-")</f>
        <v>-</v>
      </c>
      <c r="AC2762" s="2" t="str">
        <f>IFERROR(VLOOKUP(A2762,'[1]For Report Q-2 '!$A$2:$AH$3476,29,0),"-")</f>
        <v>-</v>
      </c>
      <c r="AD2762" s="2" t="str">
        <f>IFERROR(VLOOKUP(A2762,'[1]For Report Q-2 '!$A$2:$AH$3476,30,0),"-")</f>
        <v>-</v>
      </c>
      <c r="AE2762" s="1" t="str">
        <f>IFERROR(VLOOKUP(A2762,'[1]For Report Q-2 '!$A$2:$AH$3476,31,0),"-")</f>
        <v>-</v>
      </c>
      <c r="AF2762" s="1" t="str">
        <f>IFERROR(VLOOKUP(A2762,'[1]For Report Q-2 '!$A$2:$AH$3476,32,0),"-")</f>
        <v>-</v>
      </c>
      <c r="AG2762" s="2" t="str">
        <f>IFERROR(VLOOKUP(A2762,'[1]For Report Q-2 '!$A$2:$AH$3476,33,0),"-")</f>
        <v>-</v>
      </c>
      <c r="AH2762" s="1" t="str">
        <f t="shared" si="43"/>
        <v>--</v>
      </c>
      <c r="AI2762" t="e">
        <v>#N/A</v>
      </c>
      <c r="AJ2762" t="e">
        <v>#N/A</v>
      </c>
      <c r="AK2762" t="e">
        <v>#N/A</v>
      </c>
    </row>
    <row r="2763" spans="1:37" x14ac:dyDescent="0.25">
      <c r="A2763" s="15">
        <v>9086101</v>
      </c>
      <c r="B2763" s="15" t="s">
        <v>770</v>
      </c>
      <c r="C2763" s="16">
        <v>44438</v>
      </c>
      <c r="D2763" s="15" t="s">
        <v>40</v>
      </c>
      <c r="E2763" s="1" t="s">
        <v>118</v>
      </c>
      <c r="F2763" s="15" t="s">
        <v>46</v>
      </c>
      <c r="G2763" s="1" t="s">
        <v>40</v>
      </c>
      <c r="H2763" s="17">
        <v>17083.333333333332</v>
      </c>
      <c r="I2763" s="18">
        <v>0.17083333333333331</v>
      </c>
      <c r="J2763" s="1">
        <v>9081846</v>
      </c>
      <c r="K2763" s="1" t="s">
        <v>770</v>
      </c>
      <c r="L2763" s="19">
        <v>56250</v>
      </c>
      <c r="M2763" s="1" t="s">
        <v>31</v>
      </c>
      <c r="N2763" s="1" t="s">
        <v>47</v>
      </c>
      <c r="O2763" s="1" t="s">
        <v>41</v>
      </c>
      <c r="P2763" s="20">
        <v>9081846</v>
      </c>
      <c r="Q2763" s="1" t="s">
        <v>42</v>
      </c>
      <c r="R2763" s="1" t="s">
        <v>16</v>
      </c>
      <c r="S2763" s="1" t="s">
        <v>43</v>
      </c>
      <c r="T2763" s="18">
        <f>IFERROR(VLOOKUP(A2763,'[1]For Report Q-2 '!$A$2:$T$3476,20,0),"-")</f>
        <v>0.17083333333333331</v>
      </c>
      <c r="U2763" s="55">
        <f>IFERROR(VLOOKUP(A2763,'[1]For Report Q-2 '!$A$2:$U$3476,21,0),"-")</f>
        <v>0</v>
      </c>
      <c r="V2763" s="2" t="str">
        <f>IFERROR(VLOOKUP(A2763,'[1]For Report Q-2 '!$A$2:$V$3476,22,0),"-")</f>
        <v>-</v>
      </c>
      <c r="W2763" s="1">
        <f>IFERROR(VLOOKUP(A2763,'[1]For Report Q-2 '!$A$2:$W$3476,23,0),"-")</f>
        <v>0</v>
      </c>
      <c r="X2763" s="1"/>
      <c r="Y2763" s="1"/>
      <c r="Z2763" s="2" t="str">
        <f>IFERROR(VLOOKUP(A2763,'[1]For Report Q-2 '!$A$2:$Z$3476,26,0),"-")</f>
        <v>-</v>
      </c>
      <c r="AA2763" s="1" t="str">
        <f>IFERROR(VLOOKUP(A2763,'[1]For Report Q-2 '!$A$2:$AH$3476,27,0),"-")</f>
        <v>-</v>
      </c>
      <c r="AB2763" s="1" t="str">
        <f>IFERROR(VLOOKUP(A2763,'[1]For Report Q-2 '!$A$2:$AH$3476,28,0),"-")</f>
        <v>-</v>
      </c>
      <c r="AC2763" s="2" t="str">
        <f>IFERROR(VLOOKUP(A2763,'[1]For Report Q-2 '!$A$2:$AH$3476,29,0),"-")</f>
        <v>-</v>
      </c>
      <c r="AD2763" s="2" t="str">
        <f>IFERROR(VLOOKUP(A2763,'[1]For Report Q-2 '!$A$2:$AH$3476,30,0),"-")</f>
        <v>-</v>
      </c>
      <c r="AE2763" s="1" t="str">
        <f>IFERROR(VLOOKUP(A2763,'[1]For Report Q-2 '!$A$2:$AH$3476,31,0),"-")</f>
        <v>-</v>
      </c>
      <c r="AF2763" s="1" t="str">
        <f>IFERROR(VLOOKUP(A2763,'[1]For Report Q-2 '!$A$2:$AH$3476,32,0),"-")</f>
        <v>-</v>
      </c>
      <c r="AG2763" s="2" t="str">
        <f>IFERROR(VLOOKUP(A2763,'[1]For Report Q-2 '!$A$2:$AH$3476,33,0),"-")</f>
        <v>-</v>
      </c>
      <c r="AH2763" s="1" t="str">
        <f t="shared" si="43"/>
        <v>--</v>
      </c>
      <c r="AI2763" t="e">
        <v>#N/A</v>
      </c>
      <c r="AJ2763" t="e">
        <v>#N/A</v>
      </c>
      <c r="AK2763" t="e">
        <v>#N/A</v>
      </c>
    </row>
    <row r="2764" spans="1:37" x14ac:dyDescent="0.25">
      <c r="A2764" s="15">
        <v>9081877</v>
      </c>
      <c r="B2764" s="15" t="s">
        <v>771</v>
      </c>
      <c r="C2764" s="16">
        <v>43921</v>
      </c>
      <c r="D2764" s="15" t="s">
        <v>40</v>
      </c>
      <c r="E2764" s="1" t="s">
        <v>118</v>
      </c>
      <c r="F2764" s="15" t="s">
        <v>46</v>
      </c>
      <c r="G2764" s="1" t="s">
        <v>40</v>
      </c>
      <c r="H2764" s="17">
        <v>21666.666666666668</v>
      </c>
      <c r="I2764" s="18">
        <v>0.21666666666666667</v>
      </c>
      <c r="J2764" s="1">
        <v>9081877</v>
      </c>
      <c r="K2764" s="1" t="s">
        <v>771</v>
      </c>
      <c r="L2764" s="19">
        <v>71666.666666666672</v>
      </c>
      <c r="M2764" s="1" t="s">
        <v>31</v>
      </c>
      <c r="N2764" s="1" t="s">
        <v>47</v>
      </c>
      <c r="O2764" s="1" t="s">
        <v>50</v>
      </c>
      <c r="P2764" s="20">
        <v>9081877</v>
      </c>
      <c r="Q2764" s="1" t="s">
        <v>137</v>
      </c>
      <c r="R2764" s="1" t="s">
        <v>89</v>
      </c>
      <c r="S2764" s="1" t="s">
        <v>137</v>
      </c>
      <c r="T2764" s="18">
        <f>IFERROR(VLOOKUP(A2764,'[1]For Report Q-2 '!$A$2:$T$3476,20,0),"-")</f>
        <v>0.21666666666666667</v>
      </c>
      <c r="U2764" s="55">
        <f>IFERROR(VLOOKUP(A2764,'[1]For Report Q-2 '!$A$2:$U$3476,21,0),"-")</f>
        <v>0</v>
      </c>
      <c r="V2764" s="2" t="str">
        <f>IFERROR(VLOOKUP(A2764,'[1]For Report Q-2 '!$A$2:$V$3476,22,0),"-")</f>
        <v>-</v>
      </c>
      <c r="W2764" s="1">
        <f>IFERROR(VLOOKUP(A2764,'[1]For Report Q-2 '!$A$2:$W$3476,23,0),"-")</f>
        <v>0</v>
      </c>
      <c r="X2764" s="1"/>
      <c r="Y2764" s="1"/>
      <c r="Z2764" s="2" t="str">
        <f>IFERROR(VLOOKUP(A2764,'[1]For Report Q-2 '!$A$2:$Z$3476,26,0),"-")</f>
        <v>-</v>
      </c>
      <c r="AA2764" s="1" t="str">
        <f>IFERROR(VLOOKUP(A2764,'[1]For Report Q-2 '!$A$2:$AH$3476,27,0),"-")</f>
        <v>-</v>
      </c>
      <c r="AB2764" s="1" t="str">
        <f>IFERROR(VLOOKUP(A2764,'[1]For Report Q-2 '!$A$2:$AH$3476,28,0),"-")</f>
        <v>-</v>
      </c>
      <c r="AC2764" s="2" t="str">
        <f>IFERROR(VLOOKUP(A2764,'[1]For Report Q-2 '!$A$2:$AH$3476,29,0),"-")</f>
        <v>-</v>
      </c>
      <c r="AD2764" s="2" t="str">
        <f>IFERROR(VLOOKUP(A2764,'[1]For Report Q-2 '!$A$2:$AH$3476,30,0),"-")</f>
        <v>-</v>
      </c>
      <c r="AE2764" s="1" t="str">
        <f>IFERROR(VLOOKUP(A2764,'[1]For Report Q-2 '!$A$2:$AH$3476,31,0),"-")</f>
        <v>-</v>
      </c>
      <c r="AF2764" s="1" t="str">
        <f>IFERROR(VLOOKUP(A2764,'[1]For Report Q-2 '!$A$2:$AH$3476,32,0),"-")</f>
        <v>-</v>
      </c>
      <c r="AG2764" s="2" t="str">
        <f>IFERROR(VLOOKUP(A2764,'[1]For Report Q-2 '!$A$2:$AH$3476,33,0),"-")</f>
        <v>-</v>
      </c>
      <c r="AH2764" s="1" t="str">
        <f t="shared" si="43"/>
        <v>--</v>
      </c>
      <c r="AI2764" t="e">
        <v>#N/A</v>
      </c>
      <c r="AJ2764" t="e">
        <v>#N/A</v>
      </c>
      <c r="AK2764" t="e">
        <v>#N/A</v>
      </c>
    </row>
    <row r="2765" spans="1:37" x14ac:dyDescent="0.25">
      <c r="A2765" s="15">
        <v>9082780</v>
      </c>
      <c r="B2765" s="15" t="s">
        <v>771</v>
      </c>
      <c r="C2765" s="16">
        <v>44090</v>
      </c>
      <c r="D2765" s="15" t="s">
        <v>83</v>
      </c>
      <c r="E2765" s="1" t="s">
        <v>45</v>
      </c>
      <c r="F2765" s="15" t="s">
        <v>46</v>
      </c>
      <c r="G2765" s="1" t="s">
        <v>83</v>
      </c>
      <c r="H2765" s="17">
        <v>25000</v>
      </c>
      <c r="I2765" s="18">
        <v>0.25</v>
      </c>
      <c r="J2765" s="1">
        <v>9081877</v>
      </c>
      <c r="K2765" s="1" t="s">
        <v>771</v>
      </c>
      <c r="L2765" s="19">
        <v>71666.666666666672</v>
      </c>
      <c r="M2765" s="1" t="s">
        <v>31</v>
      </c>
      <c r="N2765" s="1" t="s">
        <v>47</v>
      </c>
      <c r="O2765" s="1" t="s">
        <v>84</v>
      </c>
      <c r="P2765" s="20">
        <v>9081877</v>
      </c>
      <c r="Q2765" s="1" t="s">
        <v>137</v>
      </c>
      <c r="R2765" s="1" t="s">
        <v>89</v>
      </c>
      <c r="S2765" s="1" t="s">
        <v>137</v>
      </c>
      <c r="T2765" s="18">
        <f>IFERROR(VLOOKUP(A2765,'[1]For Report Q-2 '!$A$2:$T$3476,20,0),"-")</f>
        <v>0.25</v>
      </c>
      <c r="U2765" s="55">
        <f>IFERROR(VLOOKUP(A2765,'[1]For Report Q-2 '!$A$2:$U$3476,21,0),"-")</f>
        <v>0</v>
      </c>
      <c r="V2765" s="2" t="str">
        <f>IFERROR(VLOOKUP(A2765,'[1]For Report Q-2 '!$A$2:$V$3476,22,0),"-")</f>
        <v>-</v>
      </c>
      <c r="W2765" s="1">
        <f>IFERROR(VLOOKUP(A2765,'[1]For Report Q-2 '!$A$2:$W$3476,23,0),"-")</f>
        <v>0</v>
      </c>
      <c r="X2765" s="1"/>
      <c r="Y2765" s="1"/>
      <c r="Z2765" s="2" t="str">
        <f>IFERROR(VLOOKUP(A2765,'[1]For Report Q-2 '!$A$2:$Z$3476,26,0),"-")</f>
        <v>-</v>
      </c>
      <c r="AA2765" s="1" t="str">
        <f>IFERROR(VLOOKUP(A2765,'[1]For Report Q-2 '!$A$2:$AH$3476,27,0),"-")</f>
        <v>-</v>
      </c>
      <c r="AB2765" s="1" t="str">
        <f>IFERROR(VLOOKUP(A2765,'[1]For Report Q-2 '!$A$2:$AH$3476,28,0),"-")</f>
        <v>-</v>
      </c>
      <c r="AC2765" s="2" t="str">
        <f>IFERROR(VLOOKUP(A2765,'[1]For Report Q-2 '!$A$2:$AH$3476,29,0),"-")</f>
        <v>-</v>
      </c>
      <c r="AD2765" s="2" t="str">
        <f>IFERROR(VLOOKUP(A2765,'[1]For Report Q-2 '!$A$2:$AH$3476,30,0),"-")</f>
        <v>-</v>
      </c>
      <c r="AE2765" s="1" t="str">
        <f>IFERROR(VLOOKUP(A2765,'[1]For Report Q-2 '!$A$2:$AH$3476,31,0),"-")</f>
        <v>-</v>
      </c>
      <c r="AF2765" s="1" t="str">
        <f>IFERROR(VLOOKUP(A2765,'[1]For Report Q-2 '!$A$2:$AH$3476,32,0),"-")</f>
        <v>-</v>
      </c>
      <c r="AG2765" s="2" t="str">
        <f>IFERROR(VLOOKUP(A2765,'[1]For Report Q-2 '!$A$2:$AH$3476,33,0),"-")</f>
        <v>-</v>
      </c>
      <c r="AH2765" s="1" t="str">
        <f t="shared" si="43"/>
        <v>--</v>
      </c>
      <c r="AI2765" t="e">
        <v>#N/A</v>
      </c>
      <c r="AJ2765" t="e">
        <v>#N/A</v>
      </c>
      <c r="AK2765" t="e">
        <v>#N/A</v>
      </c>
    </row>
    <row r="2766" spans="1:37" x14ac:dyDescent="0.25">
      <c r="A2766" s="15">
        <v>9124155</v>
      </c>
      <c r="B2766" s="15" t="s">
        <v>771</v>
      </c>
      <c r="C2766" s="16">
        <v>45456</v>
      </c>
      <c r="D2766" s="15" t="s">
        <v>44</v>
      </c>
      <c r="E2766" s="1" t="s">
        <v>45</v>
      </c>
      <c r="F2766" s="15" t="s">
        <v>46</v>
      </c>
      <c r="G2766" s="1" t="s">
        <v>44</v>
      </c>
      <c r="H2766" s="17">
        <v>25000</v>
      </c>
      <c r="I2766" s="18">
        <v>0.25</v>
      </c>
      <c r="J2766" s="1">
        <v>9081877</v>
      </c>
      <c r="K2766" s="1" t="s">
        <v>771</v>
      </c>
      <c r="L2766" s="19">
        <v>71666.666666666672</v>
      </c>
      <c r="M2766" s="1" t="s">
        <v>31</v>
      </c>
      <c r="N2766" s="1" t="s">
        <v>47</v>
      </c>
      <c r="O2766" s="1" t="s">
        <v>48</v>
      </c>
      <c r="P2766" s="20">
        <v>9081877</v>
      </c>
      <c r="Q2766" s="1" t="s">
        <v>137</v>
      </c>
      <c r="R2766" s="1" t="s">
        <v>89</v>
      </c>
      <c r="S2766" s="1" t="s">
        <v>137</v>
      </c>
      <c r="T2766" s="18">
        <f>IFERROR(VLOOKUP(A2766,'[1]For Report Q-2 '!$A$2:$T$3476,20,0),"-")</f>
        <v>0.25</v>
      </c>
      <c r="U2766" s="55">
        <f>IFERROR(VLOOKUP(A2766,'[1]For Report Q-2 '!$A$2:$U$3476,21,0),"-")</f>
        <v>0</v>
      </c>
      <c r="V2766" s="2" t="str">
        <f>IFERROR(VLOOKUP(A2766,'[1]For Report Q-2 '!$A$2:$V$3476,22,0),"-")</f>
        <v>-</v>
      </c>
      <c r="W2766" s="1">
        <f>IFERROR(VLOOKUP(A2766,'[1]For Report Q-2 '!$A$2:$W$3476,23,0),"-")</f>
        <v>0</v>
      </c>
      <c r="X2766" s="1"/>
      <c r="Y2766" s="1"/>
      <c r="Z2766" s="2" t="str">
        <f>IFERROR(VLOOKUP(A2766,'[1]For Report Q-2 '!$A$2:$Z$3476,26,0),"-")</f>
        <v>-</v>
      </c>
      <c r="AA2766" s="1" t="str">
        <f>IFERROR(VLOOKUP(A2766,'[1]For Report Q-2 '!$A$2:$AH$3476,27,0),"-")</f>
        <v>-</v>
      </c>
      <c r="AB2766" s="1" t="str">
        <f>IFERROR(VLOOKUP(A2766,'[1]For Report Q-2 '!$A$2:$AH$3476,28,0),"-")</f>
        <v>-</v>
      </c>
      <c r="AC2766" s="2" t="str">
        <f>IFERROR(VLOOKUP(A2766,'[1]For Report Q-2 '!$A$2:$AH$3476,29,0),"-")</f>
        <v>-</v>
      </c>
      <c r="AD2766" s="2" t="str">
        <f>IFERROR(VLOOKUP(A2766,'[1]For Report Q-2 '!$A$2:$AH$3476,30,0),"-")</f>
        <v>-</v>
      </c>
      <c r="AE2766" s="1" t="str">
        <f>IFERROR(VLOOKUP(A2766,'[1]For Report Q-2 '!$A$2:$AH$3476,31,0),"-")</f>
        <v>-</v>
      </c>
      <c r="AF2766" s="1" t="str">
        <f>IFERROR(VLOOKUP(A2766,'[1]For Report Q-2 '!$A$2:$AH$3476,32,0),"-")</f>
        <v>-</v>
      </c>
      <c r="AG2766" s="2" t="str">
        <f>IFERROR(VLOOKUP(A2766,'[1]For Report Q-2 '!$A$2:$AH$3476,33,0),"-")</f>
        <v>-</v>
      </c>
      <c r="AH2766" s="1" t="str">
        <f t="shared" si="43"/>
        <v>--</v>
      </c>
      <c r="AI2766" t="e">
        <v>#N/A</v>
      </c>
      <c r="AJ2766" t="e">
        <v>#N/A</v>
      </c>
      <c r="AK2766" t="e">
        <v>#N/A</v>
      </c>
    </row>
    <row r="2767" spans="1:37" x14ac:dyDescent="0.25">
      <c r="A2767" s="15">
        <v>9081958</v>
      </c>
      <c r="B2767" s="15" t="s">
        <v>772</v>
      </c>
      <c r="C2767" s="16">
        <v>43988</v>
      </c>
      <c r="D2767" s="15" t="s">
        <v>28</v>
      </c>
      <c r="E2767" s="1" t="s">
        <v>86</v>
      </c>
      <c r="F2767" s="15" t="s">
        <v>46</v>
      </c>
      <c r="G2767" s="1" t="s">
        <v>28</v>
      </c>
      <c r="H2767" s="17">
        <v>42390</v>
      </c>
      <c r="I2767" s="18">
        <v>0.4239</v>
      </c>
      <c r="J2767" s="1">
        <v>9081958</v>
      </c>
      <c r="K2767" s="1" t="s">
        <v>772</v>
      </c>
      <c r="L2767" s="19">
        <v>331830</v>
      </c>
      <c r="M2767" s="1" t="s">
        <v>67</v>
      </c>
      <c r="N2767" s="1" t="s">
        <v>86</v>
      </c>
      <c r="O2767" s="1" t="s">
        <v>32</v>
      </c>
      <c r="P2767" s="20">
        <v>9081958</v>
      </c>
      <c r="Q2767" s="1" t="s">
        <v>34</v>
      </c>
      <c r="R2767" s="1" t="s">
        <v>89</v>
      </c>
      <c r="S2767" s="1" t="s">
        <v>34</v>
      </c>
      <c r="T2767" s="18">
        <f>IFERROR(VLOOKUP(A2767,'[1]For Report Q-2 '!$A$2:$T$3476,20,0),"-")</f>
        <v>0.42120000000000002</v>
      </c>
      <c r="U2767" s="55">
        <f>IFERROR(VLOOKUP(A2767,'[1]For Report Q-2 '!$A$2:$U$3476,21,0),"-")</f>
        <v>0</v>
      </c>
      <c r="V2767" s="2" t="str">
        <f>IFERROR(VLOOKUP(A2767,'[1]For Report Q-2 '!$A$2:$V$3476,22,0),"-")</f>
        <v>-</v>
      </c>
      <c r="W2767" s="1">
        <f>IFERROR(VLOOKUP(A2767,'[1]For Report Q-2 '!$A$2:$W$3476,23,0),"-")</f>
        <v>0</v>
      </c>
      <c r="X2767" s="1"/>
      <c r="Y2767" s="1"/>
      <c r="Z2767" s="2" t="str">
        <f>IFERROR(VLOOKUP(A2767,'[1]For Report Q-2 '!$A$2:$Z$3476,26,0),"-")</f>
        <v>-</v>
      </c>
      <c r="AA2767" s="1" t="str">
        <f>IFERROR(VLOOKUP(A2767,'[1]For Report Q-2 '!$A$2:$AH$3476,27,0),"-")</f>
        <v>-</v>
      </c>
      <c r="AB2767" s="1" t="str">
        <f>IFERROR(VLOOKUP(A2767,'[1]For Report Q-2 '!$A$2:$AH$3476,28,0),"-")</f>
        <v>-</v>
      </c>
      <c r="AC2767" s="2" t="str">
        <f>IFERROR(VLOOKUP(A2767,'[1]For Report Q-2 '!$A$2:$AH$3476,29,0),"-")</f>
        <v>-</v>
      </c>
      <c r="AD2767" s="2" t="str">
        <f>IFERROR(VLOOKUP(A2767,'[1]For Report Q-2 '!$A$2:$AH$3476,30,0),"-")</f>
        <v>-</v>
      </c>
      <c r="AE2767" s="1" t="str">
        <f>IFERROR(VLOOKUP(A2767,'[1]For Report Q-2 '!$A$2:$AH$3476,31,0),"-")</f>
        <v>-</v>
      </c>
      <c r="AF2767" s="1" t="str">
        <f>IFERROR(VLOOKUP(A2767,'[1]For Report Q-2 '!$A$2:$AH$3476,32,0),"-")</f>
        <v>-</v>
      </c>
      <c r="AG2767" s="2" t="str">
        <f>IFERROR(VLOOKUP(A2767,'[1]For Report Q-2 '!$A$2:$AH$3476,33,0),"-")</f>
        <v>-</v>
      </c>
      <c r="AH2767" s="1" t="str">
        <f t="shared" si="43"/>
        <v>--</v>
      </c>
      <c r="AI2767" t="e">
        <v>#N/A</v>
      </c>
      <c r="AJ2767" t="e">
        <v>#N/A</v>
      </c>
      <c r="AK2767" t="e">
        <v>#N/A</v>
      </c>
    </row>
    <row r="2768" spans="1:37" x14ac:dyDescent="0.25">
      <c r="A2768" s="15">
        <v>9084306</v>
      </c>
      <c r="B2768" s="15" t="s">
        <v>772</v>
      </c>
      <c r="C2768" s="16">
        <v>44256</v>
      </c>
      <c r="D2768" s="15" t="s">
        <v>28</v>
      </c>
      <c r="E2768" s="1" t="s">
        <v>86</v>
      </c>
      <c r="F2768" s="15" t="s">
        <v>46</v>
      </c>
      <c r="G2768" s="1" t="s">
        <v>28</v>
      </c>
      <c r="H2768" s="17">
        <v>7560</v>
      </c>
      <c r="I2768" s="18">
        <v>7.5600000000000001E-2</v>
      </c>
      <c r="J2768" s="1">
        <v>9081958</v>
      </c>
      <c r="K2768" s="1" t="s">
        <v>772</v>
      </c>
      <c r="L2768" s="19">
        <v>331830</v>
      </c>
      <c r="M2768" s="1" t="s">
        <v>67</v>
      </c>
      <c r="N2768" s="1" t="s">
        <v>86</v>
      </c>
      <c r="O2768" s="1" t="s">
        <v>38</v>
      </c>
      <c r="P2768" s="20">
        <v>9081958</v>
      </c>
      <c r="Q2768" s="1" t="s">
        <v>34</v>
      </c>
      <c r="R2768" s="1" t="s">
        <v>89</v>
      </c>
      <c r="S2768" s="1" t="s">
        <v>34</v>
      </c>
      <c r="T2768" s="18">
        <f>IFERROR(VLOOKUP(A2768,'[1]For Report Q-2 '!$A$2:$T$3476,20,0),"-")</f>
        <v>7.5600000000000001E-2</v>
      </c>
      <c r="U2768" s="55">
        <f>IFERROR(VLOOKUP(A2768,'[1]For Report Q-2 '!$A$2:$U$3476,21,0),"-")</f>
        <v>0</v>
      </c>
      <c r="V2768" s="2" t="str">
        <f>IFERROR(VLOOKUP(A2768,'[1]For Report Q-2 '!$A$2:$V$3476,22,0),"-")</f>
        <v>-</v>
      </c>
      <c r="W2768" s="1">
        <f>IFERROR(VLOOKUP(A2768,'[1]For Report Q-2 '!$A$2:$W$3476,23,0),"-")</f>
        <v>0</v>
      </c>
      <c r="X2768" s="1"/>
      <c r="Y2768" s="1"/>
      <c r="Z2768" s="2" t="str">
        <f>IFERROR(VLOOKUP(A2768,'[1]For Report Q-2 '!$A$2:$Z$3476,26,0),"-")</f>
        <v>-</v>
      </c>
      <c r="AA2768" s="1" t="str">
        <f>IFERROR(VLOOKUP(A2768,'[1]For Report Q-2 '!$A$2:$AH$3476,27,0),"-")</f>
        <v>-</v>
      </c>
      <c r="AB2768" s="1" t="str">
        <f>IFERROR(VLOOKUP(A2768,'[1]For Report Q-2 '!$A$2:$AH$3476,28,0),"-")</f>
        <v>-</v>
      </c>
      <c r="AC2768" s="2" t="str">
        <f>IFERROR(VLOOKUP(A2768,'[1]For Report Q-2 '!$A$2:$AH$3476,29,0),"-")</f>
        <v>-</v>
      </c>
      <c r="AD2768" s="2" t="str">
        <f>IFERROR(VLOOKUP(A2768,'[1]For Report Q-2 '!$A$2:$AH$3476,30,0),"-")</f>
        <v>-</v>
      </c>
      <c r="AE2768" s="1" t="str">
        <f>IFERROR(VLOOKUP(A2768,'[1]For Report Q-2 '!$A$2:$AH$3476,31,0),"-")</f>
        <v>-</v>
      </c>
      <c r="AF2768" s="1" t="str">
        <f>IFERROR(VLOOKUP(A2768,'[1]For Report Q-2 '!$A$2:$AH$3476,32,0),"-")</f>
        <v>-</v>
      </c>
      <c r="AG2768" s="2" t="str">
        <f>IFERROR(VLOOKUP(A2768,'[1]For Report Q-2 '!$A$2:$AH$3476,33,0),"-")</f>
        <v>-</v>
      </c>
      <c r="AH2768" s="1" t="str">
        <f t="shared" si="43"/>
        <v>--</v>
      </c>
      <c r="AI2768" t="e">
        <v>#N/A</v>
      </c>
      <c r="AJ2768" t="e">
        <v>#N/A</v>
      </c>
      <c r="AK2768" t="e">
        <v>#N/A</v>
      </c>
    </row>
    <row r="2769" spans="1:37" x14ac:dyDescent="0.25">
      <c r="A2769" s="15">
        <v>9089988</v>
      </c>
      <c r="B2769" s="15" t="s">
        <v>773</v>
      </c>
      <c r="C2769" s="16">
        <v>44671</v>
      </c>
      <c r="D2769" s="15" t="s">
        <v>28</v>
      </c>
      <c r="E2769" s="1" t="s">
        <v>86</v>
      </c>
      <c r="F2769" s="15" t="s">
        <v>46</v>
      </c>
      <c r="G2769" s="1" t="s">
        <v>28</v>
      </c>
      <c r="H2769" s="17">
        <v>22140</v>
      </c>
      <c r="I2769" s="18">
        <v>0.22140000000000001</v>
      </c>
      <c r="J2769" s="1">
        <v>9081958</v>
      </c>
      <c r="K2769" s="1" t="s">
        <v>772</v>
      </c>
      <c r="L2769" s="19">
        <v>331830</v>
      </c>
      <c r="M2769" s="1" t="s">
        <v>67</v>
      </c>
      <c r="N2769" s="1" t="s">
        <v>86</v>
      </c>
      <c r="O2769" s="1" t="s">
        <v>32</v>
      </c>
      <c r="P2769" s="20">
        <v>9081958</v>
      </c>
      <c r="Q2769" s="1" t="s">
        <v>34</v>
      </c>
      <c r="R2769" s="1" t="s">
        <v>89</v>
      </c>
      <c r="S2769" s="1" t="s">
        <v>34</v>
      </c>
      <c r="T2769" s="18">
        <f>IFERROR(VLOOKUP(A2769,'[1]For Report Q-2 '!$A$2:$T$3476,20,0),"-")</f>
        <v>0.1782</v>
      </c>
      <c r="U2769" s="55">
        <f>IFERROR(VLOOKUP(A2769,'[1]For Report Q-2 '!$A$2:$U$3476,21,0),"-")</f>
        <v>0</v>
      </c>
      <c r="V2769" s="2" t="str">
        <f>IFERROR(VLOOKUP(A2769,'[1]For Report Q-2 '!$A$2:$V$3476,22,0),"-")</f>
        <v>-</v>
      </c>
      <c r="W2769" s="1">
        <f>IFERROR(VLOOKUP(A2769,'[1]For Report Q-2 '!$A$2:$W$3476,23,0),"-")</f>
        <v>0</v>
      </c>
      <c r="X2769" s="1"/>
      <c r="Y2769" s="1"/>
      <c r="Z2769" s="2" t="str">
        <f>IFERROR(VLOOKUP(A2769,'[1]For Report Q-2 '!$A$2:$Z$3476,26,0),"-")</f>
        <v>-</v>
      </c>
      <c r="AA2769" s="1" t="str">
        <f>IFERROR(VLOOKUP(A2769,'[1]For Report Q-2 '!$A$2:$AH$3476,27,0),"-")</f>
        <v>-</v>
      </c>
      <c r="AB2769" s="1" t="str">
        <f>IFERROR(VLOOKUP(A2769,'[1]For Report Q-2 '!$A$2:$AH$3476,28,0),"-")</f>
        <v>-</v>
      </c>
      <c r="AC2769" s="2" t="str">
        <f>IFERROR(VLOOKUP(A2769,'[1]For Report Q-2 '!$A$2:$AH$3476,29,0),"-")</f>
        <v>-</v>
      </c>
      <c r="AD2769" s="2" t="str">
        <f>IFERROR(VLOOKUP(A2769,'[1]For Report Q-2 '!$A$2:$AH$3476,30,0),"-")</f>
        <v>-</v>
      </c>
      <c r="AE2769" s="1" t="str">
        <f>IFERROR(VLOOKUP(A2769,'[1]For Report Q-2 '!$A$2:$AH$3476,31,0),"-")</f>
        <v>-</v>
      </c>
      <c r="AF2769" s="1" t="str">
        <f>IFERROR(VLOOKUP(A2769,'[1]For Report Q-2 '!$A$2:$AH$3476,32,0),"-")</f>
        <v>-</v>
      </c>
      <c r="AG2769" s="2" t="str">
        <f>IFERROR(VLOOKUP(A2769,'[1]For Report Q-2 '!$A$2:$AH$3476,33,0),"-")</f>
        <v>-</v>
      </c>
      <c r="AH2769" s="1" t="str">
        <f t="shared" si="43"/>
        <v>--</v>
      </c>
      <c r="AI2769" t="e">
        <v>#N/A</v>
      </c>
      <c r="AJ2769" t="e">
        <v>#N/A</v>
      </c>
      <c r="AK2769" t="e">
        <v>#N/A</v>
      </c>
    </row>
    <row r="2770" spans="1:37" x14ac:dyDescent="0.25">
      <c r="A2770" s="15">
        <v>9104317</v>
      </c>
      <c r="B2770" s="15" t="s">
        <v>772</v>
      </c>
      <c r="C2770" s="16">
        <v>45069</v>
      </c>
      <c r="D2770" s="15" t="s">
        <v>28</v>
      </c>
      <c r="E2770" s="1" t="s">
        <v>86</v>
      </c>
      <c r="F2770" s="15" t="s">
        <v>46</v>
      </c>
      <c r="G2770" s="1" t="s">
        <v>28</v>
      </c>
      <c r="H2770" s="17">
        <v>44175</v>
      </c>
      <c r="I2770" s="18">
        <v>0.44174999999999998</v>
      </c>
      <c r="J2770" s="1">
        <v>9081958</v>
      </c>
      <c r="K2770" s="1" t="s">
        <v>772</v>
      </c>
      <c r="L2770" s="19">
        <v>331830</v>
      </c>
      <c r="M2770" s="1" t="s">
        <v>67</v>
      </c>
      <c r="N2770" s="1" t="s">
        <v>86</v>
      </c>
      <c r="O2770" s="1" t="s">
        <v>32</v>
      </c>
      <c r="P2770" s="20">
        <v>9081958</v>
      </c>
      <c r="Q2770" s="1" t="s">
        <v>34</v>
      </c>
      <c r="R2770" s="1" t="s">
        <v>89</v>
      </c>
      <c r="S2770" s="1" t="s">
        <v>34</v>
      </c>
      <c r="T2770" s="18">
        <f>IFERROR(VLOOKUP(A2770,'[1]For Report Q-2 '!$A$2:$T$3476,20,0),"-")</f>
        <v>0.43319999999999997</v>
      </c>
      <c r="U2770" s="55">
        <f>IFERROR(VLOOKUP(A2770,'[1]For Report Q-2 '!$A$2:$U$3476,21,0),"-")</f>
        <v>0</v>
      </c>
      <c r="V2770" s="2" t="str">
        <f>IFERROR(VLOOKUP(A2770,'[1]For Report Q-2 '!$A$2:$V$3476,22,0),"-")</f>
        <v>-</v>
      </c>
      <c r="W2770" s="1">
        <f>IFERROR(VLOOKUP(A2770,'[1]For Report Q-2 '!$A$2:$W$3476,23,0),"-")</f>
        <v>0</v>
      </c>
      <c r="X2770" s="1"/>
      <c r="Y2770" s="1"/>
      <c r="Z2770" s="2" t="str">
        <f>IFERROR(VLOOKUP(A2770,'[1]For Report Q-2 '!$A$2:$Z$3476,26,0),"-")</f>
        <v>-</v>
      </c>
      <c r="AA2770" s="1" t="str">
        <f>IFERROR(VLOOKUP(A2770,'[1]For Report Q-2 '!$A$2:$AH$3476,27,0),"-")</f>
        <v>-</v>
      </c>
      <c r="AB2770" s="1" t="str">
        <f>IFERROR(VLOOKUP(A2770,'[1]For Report Q-2 '!$A$2:$AH$3476,28,0),"-")</f>
        <v>-</v>
      </c>
      <c r="AC2770" s="2" t="str">
        <f>IFERROR(VLOOKUP(A2770,'[1]For Report Q-2 '!$A$2:$AH$3476,29,0),"-")</f>
        <v>-</v>
      </c>
      <c r="AD2770" s="2" t="str">
        <f>IFERROR(VLOOKUP(A2770,'[1]For Report Q-2 '!$A$2:$AH$3476,30,0),"-")</f>
        <v>-</v>
      </c>
      <c r="AE2770" s="1" t="str">
        <f>IFERROR(VLOOKUP(A2770,'[1]For Report Q-2 '!$A$2:$AH$3476,31,0),"-")</f>
        <v>-</v>
      </c>
      <c r="AF2770" s="1" t="str">
        <f>IFERROR(VLOOKUP(A2770,'[1]For Report Q-2 '!$A$2:$AH$3476,32,0),"-")</f>
        <v>-</v>
      </c>
      <c r="AG2770" s="2" t="str">
        <f>IFERROR(VLOOKUP(A2770,'[1]For Report Q-2 '!$A$2:$AH$3476,33,0),"-")</f>
        <v>-</v>
      </c>
      <c r="AH2770" s="1" t="str">
        <f t="shared" si="43"/>
        <v>--</v>
      </c>
      <c r="AI2770" t="e">
        <v>#N/A</v>
      </c>
      <c r="AJ2770" t="e">
        <v>#N/A</v>
      </c>
      <c r="AK2770" t="e">
        <v>#N/A</v>
      </c>
    </row>
    <row r="2771" spans="1:37" x14ac:dyDescent="0.25">
      <c r="A2771" s="15">
        <v>9115122</v>
      </c>
      <c r="B2771" s="15" t="s">
        <v>774</v>
      </c>
      <c r="C2771" s="16">
        <v>45167</v>
      </c>
      <c r="D2771" s="15" t="s">
        <v>40</v>
      </c>
      <c r="E2771" s="1" t="s">
        <v>86</v>
      </c>
      <c r="F2771" s="15" t="s">
        <v>46</v>
      </c>
      <c r="G2771" s="1" t="s">
        <v>40</v>
      </c>
      <c r="H2771" s="17">
        <v>27810</v>
      </c>
      <c r="I2771" s="18">
        <v>0.27810000000000001</v>
      </c>
      <c r="J2771" s="1">
        <v>9081958</v>
      </c>
      <c r="K2771" s="1" t="s">
        <v>772</v>
      </c>
      <c r="L2771" s="19">
        <v>331830</v>
      </c>
      <c r="M2771" s="1" t="s">
        <v>67</v>
      </c>
      <c r="N2771" s="1" t="s">
        <v>86</v>
      </c>
      <c r="O2771" s="1" t="s">
        <v>41</v>
      </c>
      <c r="P2771" s="20">
        <v>9081958</v>
      </c>
      <c r="Q2771" s="1" t="s">
        <v>34</v>
      </c>
      <c r="R2771" s="1" t="s">
        <v>89</v>
      </c>
      <c r="S2771" s="1" t="s">
        <v>34</v>
      </c>
      <c r="T2771" s="18">
        <f>IFERROR(VLOOKUP(A2771,'[1]For Report Q-2 '!$A$2:$T$3476,20,0),"-")</f>
        <v>0.28349999999999997</v>
      </c>
      <c r="U2771" s="55">
        <f>IFERROR(VLOOKUP(A2771,'[1]For Report Q-2 '!$A$2:$U$3476,21,0),"-")</f>
        <v>0</v>
      </c>
      <c r="V2771" s="2" t="str">
        <f>IFERROR(VLOOKUP(A2771,'[1]For Report Q-2 '!$A$2:$V$3476,22,0),"-")</f>
        <v>-</v>
      </c>
      <c r="W2771" s="1">
        <f>IFERROR(VLOOKUP(A2771,'[1]For Report Q-2 '!$A$2:$W$3476,23,0),"-")</f>
        <v>0</v>
      </c>
      <c r="X2771" s="1"/>
      <c r="Y2771" s="1"/>
      <c r="Z2771" s="2" t="str">
        <f>IFERROR(VLOOKUP(A2771,'[1]For Report Q-2 '!$A$2:$Z$3476,26,0),"-")</f>
        <v>-</v>
      </c>
      <c r="AA2771" s="1" t="str">
        <f>IFERROR(VLOOKUP(A2771,'[1]For Report Q-2 '!$A$2:$AH$3476,27,0),"-")</f>
        <v>-</v>
      </c>
      <c r="AB2771" s="1" t="str">
        <f>IFERROR(VLOOKUP(A2771,'[1]For Report Q-2 '!$A$2:$AH$3476,28,0),"-")</f>
        <v>-</v>
      </c>
      <c r="AC2771" s="2" t="str">
        <f>IFERROR(VLOOKUP(A2771,'[1]For Report Q-2 '!$A$2:$AH$3476,29,0),"-")</f>
        <v>-</v>
      </c>
      <c r="AD2771" s="2" t="str">
        <f>IFERROR(VLOOKUP(A2771,'[1]For Report Q-2 '!$A$2:$AH$3476,30,0),"-")</f>
        <v>-</v>
      </c>
      <c r="AE2771" s="1" t="str">
        <f>IFERROR(VLOOKUP(A2771,'[1]For Report Q-2 '!$A$2:$AH$3476,31,0),"-")</f>
        <v>-</v>
      </c>
      <c r="AF2771" s="1" t="str">
        <f>IFERROR(VLOOKUP(A2771,'[1]For Report Q-2 '!$A$2:$AH$3476,32,0),"-")</f>
        <v>-</v>
      </c>
      <c r="AG2771" s="2" t="str">
        <f>IFERROR(VLOOKUP(A2771,'[1]For Report Q-2 '!$A$2:$AH$3476,33,0),"-")</f>
        <v>-</v>
      </c>
      <c r="AH2771" s="1" t="str">
        <f t="shared" si="43"/>
        <v>--</v>
      </c>
      <c r="AI2771" t="e">
        <v>#N/A</v>
      </c>
      <c r="AJ2771" t="e">
        <v>#N/A</v>
      </c>
      <c r="AK2771" t="e">
        <v>#N/A</v>
      </c>
    </row>
    <row r="2772" spans="1:37" x14ac:dyDescent="0.25">
      <c r="A2772" s="15">
        <v>9115942</v>
      </c>
      <c r="B2772" s="15" t="s">
        <v>775</v>
      </c>
      <c r="C2772" s="16">
        <v>45191</v>
      </c>
      <c r="D2772" s="15" t="s">
        <v>390</v>
      </c>
      <c r="E2772" s="1" t="s">
        <v>86</v>
      </c>
      <c r="F2772" s="15" t="s">
        <v>46</v>
      </c>
      <c r="G2772" s="1" t="s">
        <v>53</v>
      </c>
      <c r="H2772" s="17">
        <v>39960</v>
      </c>
      <c r="I2772" s="18">
        <v>0.39960000000000001</v>
      </c>
      <c r="J2772" s="1">
        <v>9081958</v>
      </c>
      <c r="K2772" s="1" t="s">
        <v>772</v>
      </c>
      <c r="L2772" s="19">
        <v>331830</v>
      </c>
      <c r="M2772" s="1" t="s">
        <v>67</v>
      </c>
      <c r="N2772" s="1" t="s">
        <v>86</v>
      </c>
      <c r="O2772" s="1" t="s">
        <v>54</v>
      </c>
      <c r="P2772" s="20">
        <v>9081958</v>
      </c>
      <c r="Q2772" s="1" t="s">
        <v>34</v>
      </c>
      <c r="R2772" s="1" t="s">
        <v>89</v>
      </c>
      <c r="S2772" s="1" t="s">
        <v>34</v>
      </c>
      <c r="T2772" s="18">
        <f>IFERROR(VLOOKUP(A2772,'[1]For Report Q-2 '!$A$2:$T$3476,20,0),"-")</f>
        <v>0.40500000000000003</v>
      </c>
      <c r="U2772" s="55">
        <f>IFERROR(VLOOKUP(A2772,'[1]For Report Q-2 '!$A$2:$U$3476,21,0),"-")</f>
        <v>0</v>
      </c>
      <c r="V2772" s="2" t="str">
        <f>IFERROR(VLOOKUP(A2772,'[1]For Report Q-2 '!$A$2:$V$3476,22,0),"-")</f>
        <v>-</v>
      </c>
      <c r="W2772" s="1">
        <f>IFERROR(VLOOKUP(A2772,'[1]For Report Q-2 '!$A$2:$W$3476,23,0),"-")</f>
        <v>0</v>
      </c>
      <c r="X2772" s="1"/>
      <c r="Y2772" s="1"/>
      <c r="Z2772" s="2" t="str">
        <f>IFERROR(VLOOKUP(A2772,'[1]For Report Q-2 '!$A$2:$Z$3476,26,0),"-")</f>
        <v>-</v>
      </c>
      <c r="AA2772" s="1" t="str">
        <f>IFERROR(VLOOKUP(A2772,'[1]For Report Q-2 '!$A$2:$AH$3476,27,0),"-")</f>
        <v>-</v>
      </c>
      <c r="AB2772" s="1" t="str">
        <f>IFERROR(VLOOKUP(A2772,'[1]For Report Q-2 '!$A$2:$AH$3476,28,0),"-")</f>
        <v>-</v>
      </c>
      <c r="AC2772" s="2" t="str">
        <f>IFERROR(VLOOKUP(A2772,'[1]For Report Q-2 '!$A$2:$AH$3476,29,0),"-")</f>
        <v>-</v>
      </c>
      <c r="AD2772" s="2" t="str">
        <f>IFERROR(VLOOKUP(A2772,'[1]For Report Q-2 '!$A$2:$AH$3476,30,0),"-")</f>
        <v>-</v>
      </c>
      <c r="AE2772" s="1" t="str">
        <f>IFERROR(VLOOKUP(A2772,'[1]For Report Q-2 '!$A$2:$AH$3476,31,0),"-")</f>
        <v>-</v>
      </c>
      <c r="AF2772" s="1" t="str">
        <f>IFERROR(VLOOKUP(A2772,'[1]For Report Q-2 '!$A$2:$AH$3476,32,0),"-")</f>
        <v>-</v>
      </c>
      <c r="AG2772" s="2" t="str">
        <f>IFERROR(VLOOKUP(A2772,'[1]For Report Q-2 '!$A$2:$AH$3476,33,0),"-")</f>
        <v>-</v>
      </c>
      <c r="AH2772" s="1" t="str">
        <f t="shared" si="43"/>
        <v>--</v>
      </c>
      <c r="AI2772" t="e">
        <v>#N/A</v>
      </c>
      <c r="AJ2772" t="e">
        <v>#N/A</v>
      </c>
      <c r="AK2772" t="e">
        <v>#N/A</v>
      </c>
    </row>
    <row r="2773" spans="1:37" x14ac:dyDescent="0.25">
      <c r="A2773" s="15">
        <v>9120730</v>
      </c>
      <c r="B2773" s="15" t="s">
        <v>776</v>
      </c>
      <c r="C2773" s="16">
        <v>45330</v>
      </c>
      <c r="D2773" s="15" t="s">
        <v>28</v>
      </c>
      <c r="E2773" s="1" t="s">
        <v>86</v>
      </c>
      <c r="F2773" s="15" t="s">
        <v>46</v>
      </c>
      <c r="G2773" s="1" t="s">
        <v>28</v>
      </c>
      <c r="H2773" s="17">
        <v>31860</v>
      </c>
      <c r="I2773" s="18">
        <v>0.31859999999999999</v>
      </c>
      <c r="J2773" s="1">
        <v>9081958</v>
      </c>
      <c r="K2773" s="1" t="s">
        <v>772</v>
      </c>
      <c r="L2773" s="19">
        <v>331830</v>
      </c>
      <c r="M2773" s="1" t="s">
        <v>67</v>
      </c>
      <c r="N2773" s="1" t="s">
        <v>86</v>
      </c>
      <c r="O2773" s="1" t="s">
        <v>38</v>
      </c>
      <c r="P2773" s="20">
        <v>9081958</v>
      </c>
      <c r="Q2773" s="1" t="s">
        <v>34</v>
      </c>
      <c r="R2773" s="1" t="s">
        <v>89</v>
      </c>
      <c r="S2773" s="1" t="s">
        <v>34</v>
      </c>
      <c r="T2773" s="18">
        <f>IFERROR(VLOOKUP(A2773,'[1]For Report Q-2 '!$A$2:$T$3476,20,0),"-")</f>
        <v>0.31859999999999999</v>
      </c>
      <c r="U2773" s="55">
        <f>IFERROR(VLOOKUP(A2773,'[1]For Report Q-2 '!$A$2:$U$3476,21,0),"-")</f>
        <v>0</v>
      </c>
      <c r="V2773" s="2" t="str">
        <f>IFERROR(VLOOKUP(A2773,'[1]For Report Q-2 '!$A$2:$V$3476,22,0),"-")</f>
        <v>-</v>
      </c>
      <c r="W2773" s="1">
        <f>IFERROR(VLOOKUP(A2773,'[1]For Report Q-2 '!$A$2:$W$3476,23,0),"-")</f>
        <v>0</v>
      </c>
      <c r="X2773" s="1"/>
      <c r="Y2773" s="1"/>
      <c r="Z2773" s="2" t="str">
        <f>IFERROR(VLOOKUP(A2773,'[1]For Report Q-2 '!$A$2:$Z$3476,26,0),"-")</f>
        <v>-</v>
      </c>
      <c r="AA2773" s="1" t="str">
        <f>IFERROR(VLOOKUP(A2773,'[1]For Report Q-2 '!$A$2:$AH$3476,27,0),"-")</f>
        <v>-</v>
      </c>
      <c r="AB2773" s="1" t="str">
        <f>IFERROR(VLOOKUP(A2773,'[1]For Report Q-2 '!$A$2:$AH$3476,28,0),"-")</f>
        <v>-</v>
      </c>
      <c r="AC2773" s="2" t="str">
        <f>IFERROR(VLOOKUP(A2773,'[1]For Report Q-2 '!$A$2:$AH$3476,29,0),"-")</f>
        <v>-</v>
      </c>
      <c r="AD2773" s="2" t="str">
        <f>IFERROR(VLOOKUP(A2773,'[1]For Report Q-2 '!$A$2:$AH$3476,30,0),"-")</f>
        <v>-</v>
      </c>
      <c r="AE2773" s="1" t="str">
        <f>IFERROR(VLOOKUP(A2773,'[1]For Report Q-2 '!$A$2:$AH$3476,31,0),"-")</f>
        <v>-</v>
      </c>
      <c r="AF2773" s="1" t="str">
        <f>IFERROR(VLOOKUP(A2773,'[1]For Report Q-2 '!$A$2:$AH$3476,32,0),"-")</f>
        <v>-</v>
      </c>
      <c r="AG2773" s="2" t="str">
        <f>IFERROR(VLOOKUP(A2773,'[1]For Report Q-2 '!$A$2:$AH$3476,33,0),"-")</f>
        <v>-</v>
      </c>
      <c r="AH2773" s="1" t="str">
        <f t="shared" si="43"/>
        <v>--</v>
      </c>
      <c r="AI2773" t="e">
        <v>#N/A</v>
      </c>
      <c r="AJ2773" t="e">
        <v>#N/A</v>
      </c>
      <c r="AK2773" t="e">
        <v>#N/A</v>
      </c>
    </row>
    <row r="2774" spans="1:37" x14ac:dyDescent="0.25">
      <c r="A2774" s="15">
        <v>9123740</v>
      </c>
      <c r="B2774" s="15" t="s">
        <v>776</v>
      </c>
      <c r="C2774" s="16">
        <v>45485</v>
      </c>
      <c r="D2774" s="15" t="s">
        <v>28</v>
      </c>
      <c r="E2774" s="1" t="s">
        <v>86</v>
      </c>
      <c r="F2774" s="15" t="s">
        <v>46</v>
      </c>
      <c r="G2774" s="1" t="s">
        <v>28</v>
      </c>
      <c r="H2774" s="17">
        <v>13680</v>
      </c>
      <c r="I2774" s="18">
        <v>0.1368</v>
      </c>
      <c r="J2774" s="1">
        <v>9081958</v>
      </c>
      <c r="K2774" s="1" t="s">
        <v>772</v>
      </c>
      <c r="L2774" s="19">
        <v>331830</v>
      </c>
      <c r="M2774" s="1" t="s">
        <v>67</v>
      </c>
      <c r="N2774" s="1" t="s">
        <v>86</v>
      </c>
      <c r="O2774" s="1" t="s">
        <v>32</v>
      </c>
      <c r="P2774" s="20">
        <v>9081958</v>
      </c>
      <c r="Q2774" s="1" t="s">
        <v>34</v>
      </c>
      <c r="R2774" s="1" t="s">
        <v>89</v>
      </c>
      <c r="S2774" s="1" t="s">
        <v>34</v>
      </c>
      <c r="T2774" s="18">
        <f>IFERROR(VLOOKUP(A2774,'[1]For Report Q-2 '!$A$2:$T$3476,20,0),"-")</f>
        <v>0.15104999999999999</v>
      </c>
      <c r="U2774" s="55">
        <f>IFERROR(VLOOKUP(A2774,'[1]For Report Q-2 '!$A$2:$U$3476,21,0),"-")</f>
        <v>0</v>
      </c>
      <c r="V2774" s="2" t="str">
        <f>IFERROR(VLOOKUP(A2774,'[1]For Report Q-2 '!$A$2:$V$3476,22,0),"-")</f>
        <v>-</v>
      </c>
      <c r="W2774" s="1">
        <f>IFERROR(VLOOKUP(A2774,'[1]For Report Q-2 '!$A$2:$W$3476,23,0),"-")</f>
        <v>0</v>
      </c>
      <c r="X2774" s="1"/>
      <c r="Y2774" s="1"/>
      <c r="Z2774" s="2" t="str">
        <f>IFERROR(VLOOKUP(A2774,'[1]For Report Q-2 '!$A$2:$Z$3476,26,0),"-")</f>
        <v>-</v>
      </c>
      <c r="AA2774" s="1" t="str">
        <f>IFERROR(VLOOKUP(A2774,'[1]For Report Q-2 '!$A$2:$AH$3476,27,0),"-")</f>
        <v>-</v>
      </c>
      <c r="AB2774" s="1" t="str">
        <f>IFERROR(VLOOKUP(A2774,'[1]For Report Q-2 '!$A$2:$AH$3476,28,0),"-")</f>
        <v>-</v>
      </c>
      <c r="AC2774" s="2" t="str">
        <f>IFERROR(VLOOKUP(A2774,'[1]For Report Q-2 '!$A$2:$AH$3476,29,0),"-")</f>
        <v>-</v>
      </c>
      <c r="AD2774" s="2" t="str">
        <f>IFERROR(VLOOKUP(A2774,'[1]For Report Q-2 '!$A$2:$AH$3476,30,0),"-")</f>
        <v>-</v>
      </c>
      <c r="AE2774" s="1" t="str">
        <f>IFERROR(VLOOKUP(A2774,'[1]For Report Q-2 '!$A$2:$AH$3476,31,0),"-")</f>
        <v>-</v>
      </c>
      <c r="AF2774" s="1" t="str">
        <f>IFERROR(VLOOKUP(A2774,'[1]For Report Q-2 '!$A$2:$AH$3476,32,0),"-")</f>
        <v>-</v>
      </c>
      <c r="AG2774" s="2" t="str">
        <f>IFERROR(VLOOKUP(A2774,'[1]For Report Q-2 '!$A$2:$AH$3476,33,0),"-")</f>
        <v>-</v>
      </c>
      <c r="AH2774" s="1" t="str">
        <f t="shared" si="43"/>
        <v>--</v>
      </c>
      <c r="AI2774" t="e">
        <v>#N/A</v>
      </c>
      <c r="AJ2774" t="e">
        <v>#N/A</v>
      </c>
      <c r="AK2774" t="e">
        <v>#N/A</v>
      </c>
    </row>
    <row r="2775" spans="1:37" x14ac:dyDescent="0.25">
      <c r="A2775" s="15">
        <v>9131122</v>
      </c>
      <c r="B2775" s="15" t="s">
        <v>777</v>
      </c>
      <c r="C2775" s="16">
        <v>45892</v>
      </c>
      <c r="D2775" s="15" t="s">
        <v>28</v>
      </c>
      <c r="E2775" s="1" t="s">
        <v>86</v>
      </c>
      <c r="F2775" s="15" t="s">
        <v>46</v>
      </c>
      <c r="G2775" s="1" t="s">
        <v>28</v>
      </c>
      <c r="H2775" s="17">
        <v>102255</v>
      </c>
      <c r="I2775" s="18">
        <v>1.0225500000000001</v>
      </c>
      <c r="J2775" s="1">
        <v>9081958</v>
      </c>
      <c r="K2775" s="1" t="s">
        <v>772</v>
      </c>
      <c r="L2775" s="19">
        <v>331830</v>
      </c>
      <c r="M2775" s="1" t="s">
        <v>67</v>
      </c>
      <c r="N2775" s="1" t="s">
        <v>86</v>
      </c>
      <c r="O2775" s="1" t="s">
        <v>32</v>
      </c>
      <c r="P2775" s="20">
        <v>9081958</v>
      </c>
      <c r="Q2775" s="1" t="s">
        <v>34</v>
      </c>
      <c r="R2775" s="1" t="s">
        <v>89</v>
      </c>
      <c r="S2775" s="1" t="s">
        <v>34</v>
      </c>
      <c r="T2775" s="18">
        <f>IFERROR(VLOOKUP(A2775,'[1]For Report Q-2 '!$A$2:$T$3476,20,0),"-")</f>
        <v>0.92054999999999998</v>
      </c>
      <c r="U2775" s="55">
        <f>IFERROR(VLOOKUP(A2775,'[1]For Report Q-2 '!$A$2:$U$3476,21,0),"-")</f>
        <v>0</v>
      </c>
      <c r="V2775" s="2" t="str">
        <f>IFERROR(VLOOKUP(A2775,'[1]For Report Q-2 '!$A$2:$V$3476,22,0),"-")</f>
        <v>-</v>
      </c>
      <c r="W2775" s="1">
        <f>IFERROR(VLOOKUP(A2775,'[1]For Report Q-2 '!$A$2:$W$3476,23,0),"-")</f>
        <v>0</v>
      </c>
      <c r="X2775" s="1"/>
      <c r="Y2775" s="1"/>
      <c r="Z2775" s="2" t="str">
        <f>IFERROR(VLOOKUP(A2775,'[1]For Report Q-2 '!$A$2:$Z$3476,26,0),"-")</f>
        <v>-</v>
      </c>
      <c r="AA2775" s="1" t="str">
        <f>IFERROR(VLOOKUP(A2775,'[1]For Report Q-2 '!$A$2:$AH$3476,27,0),"-")</f>
        <v>-</v>
      </c>
      <c r="AB2775" s="1" t="str">
        <f>IFERROR(VLOOKUP(A2775,'[1]For Report Q-2 '!$A$2:$AH$3476,28,0),"-")</f>
        <v>-</v>
      </c>
      <c r="AC2775" s="2" t="str">
        <f>IFERROR(VLOOKUP(A2775,'[1]For Report Q-2 '!$A$2:$AH$3476,29,0),"-")</f>
        <v>-</v>
      </c>
      <c r="AD2775" s="2" t="str">
        <f>IFERROR(VLOOKUP(A2775,'[1]For Report Q-2 '!$A$2:$AH$3476,30,0),"-")</f>
        <v>-</v>
      </c>
      <c r="AE2775" s="1" t="str">
        <f>IFERROR(VLOOKUP(A2775,'[1]For Report Q-2 '!$A$2:$AH$3476,31,0),"-")</f>
        <v>-</v>
      </c>
      <c r="AF2775" s="1" t="str">
        <f>IFERROR(VLOOKUP(A2775,'[1]For Report Q-2 '!$A$2:$AH$3476,32,0),"-")</f>
        <v>-</v>
      </c>
      <c r="AG2775" s="2" t="str">
        <f>IFERROR(VLOOKUP(A2775,'[1]For Report Q-2 '!$A$2:$AH$3476,33,0),"-")</f>
        <v>-</v>
      </c>
      <c r="AH2775" s="1" t="str">
        <f t="shared" si="43"/>
        <v>--</v>
      </c>
      <c r="AI2775" t="e">
        <v>#N/A</v>
      </c>
      <c r="AJ2775" t="e">
        <v>#N/A</v>
      </c>
      <c r="AK2775" t="e">
        <v>#N/A</v>
      </c>
    </row>
    <row r="2776" spans="1:37" x14ac:dyDescent="0.25">
      <c r="A2776" s="15">
        <v>9082089</v>
      </c>
      <c r="B2776" s="15" t="s">
        <v>778</v>
      </c>
      <c r="C2776" s="16">
        <v>43997</v>
      </c>
      <c r="D2776" s="15" t="s">
        <v>70</v>
      </c>
      <c r="E2776" s="1" t="s">
        <v>118</v>
      </c>
      <c r="F2776" s="15" t="s">
        <v>46</v>
      </c>
      <c r="G2776" s="1" t="s">
        <v>70</v>
      </c>
      <c r="H2776" s="17">
        <v>50000</v>
      </c>
      <c r="I2776" s="18">
        <v>0.5</v>
      </c>
      <c r="J2776" s="1">
        <v>9082089</v>
      </c>
      <c r="K2776" s="1" t="s">
        <v>778</v>
      </c>
      <c r="L2776" s="19">
        <v>50000</v>
      </c>
      <c r="M2776" s="1" t="s">
        <v>31</v>
      </c>
      <c r="N2776" s="1" t="s">
        <v>47</v>
      </c>
      <c r="O2776" s="1" t="s">
        <v>71</v>
      </c>
      <c r="P2776" s="20">
        <v>9082089</v>
      </c>
      <c r="Q2776" s="1" t="s">
        <v>68</v>
      </c>
      <c r="R2776" s="1" t="s">
        <v>16</v>
      </c>
      <c r="S2776" s="1" t="s">
        <v>69</v>
      </c>
      <c r="T2776" s="18">
        <f>IFERROR(VLOOKUP(A2776,'[1]For Report Q-2 '!$A$2:$T$3476,20,0),"-")</f>
        <v>0.5</v>
      </c>
      <c r="U2776" s="55">
        <f>IFERROR(VLOOKUP(A2776,'[1]For Report Q-2 '!$A$2:$U$3476,21,0),"-")</f>
        <v>0</v>
      </c>
      <c r="V2776" s="2" t="str">
        <f>IFERROR(VLOOKUP(A2776,'[1]For Report Q-2 '!$A$2:$V$3476,22,0),"-")</f>
        <v>-</v>
      </c>
      <c r="W2776" s="1">
        <f>IFERROR(VLOOKUP(A2776,'[1]For Report Q-2 '!$A$2:$W$3476,23,0),"-")</f>
        <v>0</v>
      </c>
      <c r="X2776" s="1"/>
      <c r="Y2776" s="1"/>
      <c r="Z2776" s="2" t="str">
        <f>IFERROR(VLOOKUP(A2776,'[1]For Report Q-2 '!$A$2:$Z$3476,26,0),"-")</f>
        <v>-</v>
      </c>
      <c r="AA2776" s="1" t="str">
        <f>IFERROR(VLOOKUP(A2776,'[1]For Report Q-2 '!$A$2:$AH$3476,27,0),"-")</f>
        <v>-</v>
      </c>
      <c r="AB2776" s="1" t="str">
        <f>IFERROR(VLOOKUP(A2776,'[1]For Report Q-2 '!$A$2:$AH$3476,28,0),"-")</f>
        <v>-</v>
      </c>
      <c r="AC2776" s="2" t="str">
        <f>IFERROR(VLOOKUP(A2776,'[1]For Report Q-2 '!$A$2:$AH$3476,29,0),"-")</f>
        <v>-</v>
      </c>
      <c r="AD2776" s="2" t="str">
        <f>IFERROR(VLOOKUP(A2776,'[1]For Report Q-2 '!$A$2:$AH$3476,30,0),"-")</f>
        <v>-</v>
      </c>
      <c r="AE2776" s="1" t="str">
        <f>IFERROR(VLOOKUP(A2776,'[1]For Report Q-2 '!$A$2:$AH$3476,31,0),"-")</f>
        <v>-</v>
      </c>
      <c r="AF2776" s="1" t="str">
        <f>IFERROR(VLOOKUP(A2776,'[1]For Report Q-2 '!$A$2:$AH$3476,32,0),"-")</f>
        <v>-</v>
      </c>
      <c r="AG2776" s="2" t="str">
        <f>IFERROR(VLOOKUP(A2776,'[1]For Report Q-2 '!$A$2:$AH$3476,33,0),"-")</f>
        <v>-</v>
      </c>
      <c r="AH2776" s="1" t="str">
        <f t="shared" si="43"/>
        <v>--</v>
      </c>
      <c r="AI2776" t="e">
        <v>#N/A</v>
      </c>
      <c r="AJ2776" t="e">
        <v>#N/A</v>
      </c>
      <c r="AK2776" t="e">
        <v>#N/A</v>
      </c>
    </row>
    <row r="2777" spans="1:37" x14ac:dyDescent="0.25">
      <c r="A2777" s="15">
        <v>9082184</v>
      </c>
      <c r="B2777" s="15" t="s">
        <v>779</v>
      </c>
      <c r="C2777" s="16">
        <v>44006</v>
      </c>
      <c r="D2777" s="15" t="s">
        <v>56</v>
      </c>
      <c r="E2777" s="1" t="s">
        <v>45</v>
      </c>
      <c r="F2777" s="15" t="s">
        <v>46</v>
      </c>
      <c r="G2777" s="1" t="s">
        <v>56</v>
      </c>
      <c r="H2777" s="17">
        <v>40000</v>
      </c>
      <c r="I2777" s="18">
        <v>0.4</v>
      </c>
      <c r="J2777" s="1">
        <v>9082184</v>
      </c>
      <c r="K2777" s="1" t="s">
        <v>779</v>
      </c>
      <c r="L2777" s="19">
        <v>40000</v>
      </c>
      <c r="M2777" s="1" t="s">
        <v>31</v>
      </c>
      <c r="N2777" s="1" t="s">
        <v>47</v>
      </c>
      <c r="O2777" s="1" t="s">
        <v>59</v>
      </c>
      <c r="P2777" s="20">
        <v>9082184</v>
      </c>
      <c r="Q2777" s="1" t="s">
        <v>109</v>
      </c>
      <c r="R2777" s="1" t="s">
        <v>16</v>
      </c>
      <c r="S2777" s="1" t="s">
        <v>80</v>
      </c>
      <c r="T2777" s="18">
        <f>IFERROR(VLOOKUP(A2777,'[1]For Report Q-2 '!$A$2:$T$3476,20,0),"-")</f>
        <v>0.4</v>
      </c>
      <c r="U2777" s="55">
        <f>IFERROR(VLOOKUP(A2777,'[1]For Report Q-2 '!$A$2:$U$3476,21,0),"-")</f>
        <v>0</v>
      </c>
      <c r="V2777" s="2" t="str">
        <f>IFERROR(VLOOKUP(A2777,'[1]For Report Q-2 '!$A$2:$V$3476,22,0),"-")</f>
        <v>-</v>
      </c>
      <c r="W2777" s="1">
        <f>IFERROR(VLOOKUP(A2777,'[1]For Report Q-2 '!$A$2:$W$3476,23,0),"-")</f>
        <v>0</v>
      </c>
      <c r="X2777" s="1"/>
      <c r="Y2777" s="1"/>
      <c r="Z2777" s="2" t="str">
        <f>IFERROR(VLOOKUP(A2777,'[1]For Report Q-2 '!$A$2:$Z$3476,26,0),"-")</f>
        <v>-</v>
      </c>
      <c r="AA2777" s="1" t="str">
        <f>IFERROR(VLOOKUP(A2777,'[1]For Report Q-2 '!$A$2:$AH$3476,27,0),"-")</f>
        <v>-</v>
      </c>
      <c r="AB2777" s="1" t="str">
        <f>IFERROR(VLOOKUP(A2777,'[1]For Report Q-2 '!$A$2:$AH$3476,28,0),"-")</f>
        <v>-</v>
      </c>
      <c r="AC2777" s="2" t="str">
        <f>IFERROR(VLOOKUP(A2777,'[1]For Report Q-2 '!$A$2:$AH$3476,29,0),"-")</f>
        <v>-</v>
      </c>
      <c r="AD2777" s="2" t="str">
        <f>IFERROR(VLOOKUP(A2777,'[1]For Report Q-2 '!$A$2:$AH$3476,30,0),"-")</f>
        <v>-</v>
      </c>
      <c r="AE2777" s="1" t="str">
        <f>IFERROR(VLOOKUP(A2777,'[1]For Report Q-2 '!$A$2:$AH$3476,31,0),"-")</f>
        <v>-</v>
      </c>
      <c r="AF2777" s="1" t="str">
        <f>IFERROR(VLOOKUP(A2777,'[1]For Report Q-2 '!$A$2:$AH$3476,32,0),"-")</f>
        <v>-</v>
      </c>
      <c r="AG2777" s="2" t="str">
        <f>IFERROR(VLOOKUP(A2777,'[1]For Report Q-2 '!$A$2:$AH$3476,33,0),"-")</f>
        <v>-</v>
      </c>
      <c r="AH2777" s="1" t="str">
        <f t="shared" si="43"/>
        <v>--</v>
      </c>
      <c r="AI2777" t="e">
        <v>#N/A</v>
      </c>
      <c r="AJ2777" t="e">
        <v>#N/A</v>
      </c>
      <c r="AK2777" t="e">
        <v>#N/A</v>
      </c>
    </row>
    <row r="2778" spans="1:37" x14ac:dyDescent="0.25">
      <c r="A2778" s="15">
        <v>9082273</v>
      </c>
      <c r="B2778" s="15" t="s">
        <v>780</v>
      </c>
      <c r="C2778" s="16">
        <v>44027</v>
      </c>
      <c r="D2778" s="15" t="s">
        <v>75</v>
      </c>
      <c r="E2778" s="1" t="s">
        <v>118</v>
      </c>
      <c r="F2778" s="15" t="s">
        <v>46</v>
      </c>
      <c r="G2778" s="1" t="s">
        <v>44</v>
      </c>
      <c r="H2778" s="17">
        <v>73333.333333333328</v>
      </c>
      <c r="I2778" s="18">
        <v>0.73333333333333328</v>
      </c>
      <c r="J2778" s="1">
        <v>9082273</v>
      </c>
      <c r="K2778" s="1" t="s">
        <v>780</v>
      </c>
      <c r="L2778" s="19">
        <v>73333.333333333328</v>
      </c>
      <c r="M2778" s="1" t="s">
        <v>31</v>
      </c>
      <c r="N2778" s="1" t="s">
        <v>47</v>
      </c>
      <c r="O2778" s="1" t="s">
        <v>48</v>
      </c>
      <c r="P2778" s="20">
        <v>9082273</v>
      </c>
      <c r="Q2778" s="1" t="s">
        <v>137</v>
      </c>
      <c r="R2778" s="1" t="s">
        <v>89</v>
      </c>
      <c r="S2778" s="1" t="s">
        <v>137</v>
      </c>
      <c r="T2778" s="18">
        <f>IFERROR(VLOOKUP(A2778,'[1]For Report Q-2 '!$A$2:$T$3476,20,0),"-")</f>
        <v>0.73333333333333328</v>
      </c>
      <c r="U2778" s="55">
        <f>IFERROR(VLOOKUP(A2778,'[1]For Report Q-2 '!$A$2:$U$3476,21,0),"-")</f>
        <v>0</v>
      </c>
      <c r="V2778" s="2" t="str">
        <f>IFERROR(VLOOKUP(A2778,'[1]For Report Q-2 '!$A$2:$V$3476,22,0),"-")</f>
        <v>-</v>
      </c>
      <c r="W2778" s="1">
        <f>IFERROR(VLOOKUP(A2778,'[1]For Report Q-2 '!$A$2:$W$3476,23,0),"-")</f>
        <v>0</v>
      </c>
      <c r="X2778" s="1"/>
      <c r="Y2778" s="1"/>
      <c r="Z2778" s="2" t="str">
        <f>IFERROR(VLOOKUP(A2778,'[1]For Report Q-2 '!$A$2:$Z$3476,26,0),"-")</f>
        <v>-</v>
      </c>
      <c r="AA2778" s="1" t="str">
        <f>IFERROR(VLOOKUP(A2778,'[1]For Report Q-2 '!$A$2:$AH$3476,27,0),"-")</f>
        <v>-</v>
      </c>
      <c r="AB2778" s="1" t="str">
        <f>IFERROR(VLOOKUP(A2778,'[1]For Report Q-2 '!$A$2:$AH$3476,28,0),"-")</f>
        <v>-</v>
      </c>
      <c r="AC2778" s="2" t="str">
        <f>IFERROR(VLOOKUP(A2778,'[1]For Report Q-2 '!$A$2:$AH$3476,29,0),"-")</f>
        <v>-</v>
      </c>
      <c r="AD2778" s="2" t="str">
        <f>IFERROR(VLOOKUP(A2778,'[1]For Report Q-2 '!$A$2:$AH$3476,30,0),"-")</f>
        <v>-</v>
      </c>
      <c r="AE2778" s="1" t="str">
        <f>IFERROR(VLOOKUP(A2778,'[1]For Report Q-2 '!$A$2:$AH$3476,31,0),"-")</f>
        <v>-</v>
      </c>
      <c r="AF2778" s="1" t="str">
        <f>IFERROR(VLOOKUP(A2778,'[1]For Report Q-2 '!$A$2:$AH$3476,32,0),"-")</f>
        <v>-</v>
      </c>
      <c r="AG2778" s="2" t="str">
        <f>IFERROR(VLOOKUP(A2778,'[1]For Report Q-2 '!$A$2:$AH$3476,33,0),"-")</f>
        <v>-</v>
      </c>
      <c r="AH2778" s="1" t="str">
        <f t="shared" si="43"/>
        <v>--</v>
      </c>
      <c r="AI2778" t="e">
        <v>#N/A</v>
      </c>
      <c r="AJ2778" t="e">
        <v>#N/A</v>
      </c>
      <c r="AK2778" t="e">
        <v>#N/A</v>
      </c>
    </row>
    <row r="2779" spans="1:37" x14ac:dyDescent="0.25">
      <c r="A2779" s="15">
        <v>228742</v>
      </c>
      <c r="B2779" s="15" t="s">
        <v>781</v>
      </c>
      <c r="C2779" s="16">
        <v>44238</v>
      </c>
      <c r="D2779" s="15" t="s">
        <v>56</v>
      </c>
      <c r="E2779" s="1" t="s">
        <v>29</v>
      </c>
      <c r="F2779" s="15" t="s">
        <v>30</v>
      </c>
      <c r="G2779" s="1" t="s">
        <v>56</v>
      </c>
      <c r="H2779" s="17">
        <v>4999</v>
      </c>
      <c r="I2779" s="18">
        <v>4.999E-2</v>
      </c>
      <c r="J2779" s="1">
        <v>9082508</v>
      </c>
      <c r="K2779" s="1" t="s">
        <v>781</v>
      </c>
      <c r="L2779" s="19">
        <v>51049</v>
      </c>
      <c r="M2779" s="1" t="s">
        <v>31</v>
      </c>
      <c r="N2779" s="1" t="s">
        <v>29</v>
      </c>
      <c r="O2779" s="1" t="s">
        <v>59</v>
      </c>
      <c r="P2779" s="20">
        <v>9082508</v>
      </c>
      <c r="Q2779" s="1" t="s">
        <v>109</v>
      </c>
      <c r="R2779" s="1" t="s">
        <v>16</v>
      </c>
      <c r="S2779" s="1" t="s">
        <v>80</v>
      </c>
      <c r="T2779" s="18">
        <f>IFERROR(VLOOKUP(A2779,'[1]For Report Q-2 '!$A$2:$T$3476,20,0),"-")</f>
        <v>4.999E-2</v>
      </c>
      <c r="U2779" s="55">
        <f>IFERROR(VLOOKUP(A2779,'[1]For Report Q-2 '!$A$2:$U$3476,21,0),"-")</f>
        <v>0</v>
      </c>
      <c r="V2779" s="2" t="str">
        <f>IFERROR(VLOOKUP(A2779,'[1]For Report Q-2 '!$A$2:$V$3476,22,0),"-")</f>
        <v>-</v>
      </c>
      <c r="W2779" s="1">
        <f>IFERROR(VLOOKUP(A2779,'[1]For Report Q-2 '!$A$2:$W$3476,23,0),"-")</f>
        <v>0</v>
      </c>
      <c r="X2779" s="1"/>
      <c r="Y2779" s="1"/>
      <c r="Z2779" s="2" t="str">
        <f>IFERROR(VLOOKUP(A2779,'[1]For Report Q-2 '!$A$2:$Z$3476,26,0),"-")</f>
        <v>-</v>
      </c>
      <c r="AA2779" s="1" t="str">
        <f>IFERROR(VLOOKUP(A2779,'[1]For Report Q-2 '!$A$2:$AH$3476,27,0),"-")</f>
        <v>-</v>
      </c>
      <c r="AB2779" s="1" t="str">
        <f>IFERROR(VLOOKUP(A2779,'[1]For Report Q-2 '!$A$2:$AH$3476,28,0),"-")</f>
        <v>-</v>
      </c>
      <c r="AC2779" s="2" t="str">
        <f>IFERROR(VLOOKUP(A2779,'[1]For Report Q-2 '!$A$2:$AH$3476,29,0),"-")</f>
        <v>-</v>
      </c>
      <c r="AD2779" s="2" t="str">
        <f>IFERROR(VLOOKUP(A2779,'[1]For Report Q-2 '!$A$2:$AH$3476,30,0),"-")</f>
        <v>-</v>
      </c>
      <c r="AE2779" s="1" t="str">
        <f>IFERROR(VLOOKUP(A2779,'[1]For Report Q-2 '!$A$2:$AH$3476,31,0),"-")</f>
        <v>-</v>
      </c>
      <c r="AF2779" s="1" t="str">
        <f>IFERROR(VLOOKUP(A2779,'[1]For Report Q-2 '!$A$2:$AH$3476,32,0),"-")</f>
        <v>-</v>
      </c>
      <c r="AG2779" s="2" t="str">
        <f>IFERROR(VLOOKUP(A2779,'[1]For Report Q-2 '!$A$2:$AH$3476,33,0),"-")</f>
        <v>-</v>
      </c>
      <c r="AH2779" s="1" t="str">
        <f t="shared" si="43"/>
        <v>--</v>
      </c>
      <c r="AI2779" t="e">
        <v>#N/A</v>
      </c>
      <c r="AJ2779" t="e">
        <v>#N/A</v>
      </c>
      <c r="AK2779" t="e">
        <v>#N/A</v>
      </c>
    </row>
    <row r="2780" spans="1:37" x14ac:dyDescent="0.25">
      <c r="A2780" s="15">
        <v>9082508</v>
      </c>
      <c r="B2780" s="15" t="s">
        <v>781</v>
      </c>
      <c r="C2780" s="16">
        <v>44057</v>
      </c>
      <c r="D2780" s="15" t="s">
        <v>56</v>
      </c>
      <c r="E2780" s="1" t="s">
        <v>45</v>
      </c>
      <c r="F2780" s="15" t="s">
        <v>46</v>
      </c>
      <c r="G2780" s="1" t="s">
        <v>56</v>
      </c>
      <c r="H2780" s="17">
        <v>46050</v>
      </c>
      <c r="I2780" s="18">
        <v>0.46050000000000002</v>
      </c>
      <c r="J2780" s="1">
        <v>9082508</v>
      </c>
      <c r="K2780" s="1" t="s">
        <v>781</v>
      </c>
      <c r="L2780" s="19">
        <v>51049</v>
      </c>
      <c r="M2780" s="1" t="s">
        <v>31</v>
      </c>
      <c r="N2780" s="1" t="s">
        <v>47</v>
      </c>
      <c r="O2780" s="1" t="s">
        <v>59</v>
      </c>
      <c r="P2780" s="20">
        <v>9082508</v>
      </c>
      <c r="Q2780" s="1" t="s">
        <v>109</v>
      </c>
      <c r="R2780" s="1" t="s">
        <v>16</v>
      </c>
      <c r="S2780" s="1" t="s">
        <v>80</v>
      </c>
      <c r="T2780" s="18">
        <f>IFERROR(VLOOKUP(A2780,'[1]For Report Q-2 '!$A$2:$T$3476,20,0),"-")</f>
        <v>0.46050000000000002</v>
      </c>
      <c r="U2780" s="55">
        <f>IFERROR(VLOOKUP(A2780,'[1]For Report Q-2 '!$A$2:$U$3476,21,0),"-")</f>
        <v>0</v>
      </c>
      <c r="V2780" s="2" t="str">
        <f>IFERROR(VLOOKUP(A2780,'[1]For Report Q-2 '!$A$2:$V$3476,22,0),"-")</f>
        <v>-</v>
      </c>
      <c r="W2780" s="1">
        <f>IFERROR(VLOOKUP(A2780,'[1]For Report Q-2 '!$A$2:$W$3476,23,0),"-")</f>
        <v>0</v>
      </c>
      <c r="X2780" s="1"/>
      <c r="Y2780" s="1"/>
      <c r="Z2780" s="2" t="str">
        <f>IFERROR(VLOOKUP(A2780,'[1]For Report Q-2 '!$A$2:$Z$3476,26,0),"-")</f>
        <v>-</v>
      </c>
      <c r="AA2780" s="1" t="str">
        <f>IFERROR(VLOOKUP(A2780,'[1]For Report Q-2 '!$A$2:$AH$3476,27,0),"-")</f>
        <v>-</v>
      </c>
      <c r="AB2780" s="1" t="str">
        <f>IFERROR(VLOOKUP(A2780,'[1]For Report Q-2 '!$A$2:$AH$3476,28,0),"-")</f>
        <v>-</v>
      </c>
      <c r="AC2780" s="2" t="str">
        <f>IFERROR(VLOOKUP(A2780,'[1]For Report Q-2 '!$A$2:$AH$3476,29,0),"-")</f>
        <v>-</v>
      </c>
      <c r="AD2780" s="2" t="str">
        <f>IFERROR(VLOOKUP(A2780,'[1]For Report Q-2 '!$A$2:$AH$3476,30,0),"-")</f>
        <v>-</v>
      </c>
      <c r="AE2780" s="1" t="str">
        <f>IFERROR(VLOOKUP(A2780,'[1]For Report Q-2 '!$A$2:$AH$3476,31,0),"-")</f>
        <v>-</v>
      </c>
      <c r="AF2780" s="1" t="str">
        <f>IFERROR(VLOOKUP(A2780,'[1]For Report Q-2 '!$A$2:$AH$3476,32,0),"-")</f>
        <v>-</v>
      </c>
      <c r="AG2780" s="2" t="str">
        <f>IFERROR(VLOOKUP(A2780,'[1]For Report Q-2 '!$A$2:$AH$3476,33,0),"-")</f>
        <v>-</v>
      </c>
      <c r="AH2780" s="1" t="str">
        <f t="shared" si="43"/>
        <v>--</v>
      </c>
      <c r="AI2780" t="e">
        <v>#N/A</v>
      </c>
      <c r="AJ2780" t="e">
        <v>#N/A</v>
      </c>
      <c r="AK2780" t="e">
        <v>#N/A</v>
      </c>
    </row>
    <row r="2781" spans="1:37" x14ac:dyDescent="0.25">
      <c r="A2781" s="15">
        <v>9082510</v>
      </c>
      <c r="B2781" s="15" t="s">
        <v>782</v>
      </c>
      <c r="C2781" s="16">
        <v>44065</v>
      </c>
      <c r="D2781" s="15" t="s">
        <v>40</v>
      </c>
      <c r="E2781" s="1" t="s">
        <v>45</v>
      </c>
      <c r="F2781" s="15" t="s">
        <v>46</v>
      </c>
      <c r="G2781" s="1" t="s">
        <v>40</v>
      </c>
      <c r="H2781" s="17">
        <v>39583.33</v>
      </c>
      <c r="I2781" s="18">
        <v>0.3958333</v>
      </c>
      <c r="J2781" s="1">
        <v>9082510</v>
      </c>
      <c r="K2781" s="1" t="s">
        <v>782</v>
      </c>
      <c r="L2781" s="19">
        <v>39583.33</v>
      </c>
      <c r="M2781" s="1" t="s">
        <v>31</v>
      </c>
      <c r="N2781" s="1" t="s">
        <v>47</v>
      </c>
      <c r="O2781" s="1" t="s">
        <v>50</v>
      </c>
      <c r="P2781" s="20">
        <v>9082510</v>
      </c>
      <c r="Q2781" s="1" t="s">
        <v>60</v>
      </c>
      <c r="R2781" s="1" t="s">
        <v>16</v>
      </c>
      <c r="S2781" s="1" t="s">
        <v>43</v>
      </c>
      <c r="T2781" s="18">
        <f>IFERROR(VLOOKUP(A2781,'[1]For Report Q-2 '!$A$2:$T$3476,20,0),"-")</f>
        <v>0</v>
      </c>
      <c r="U2781" s="55">
        <f>IFERROR(VLOOKUP(A2781,'[1]For Report Q-2 '!$A$2:$U$3476,21,0),"-")</f>
        <v>0.3958333</v>
      </c>
      <c r="V2781" s="2">
        <f>IFERROR(VLOOKUP(A2781,'[1]For Report Q-2 '!$A$2:$V$3476,22,0),"-")</f>
        <v>46125</v>
      </c>
      <c r="W2781" s="1" t="str">
        <f>IFERROR(VLOOKUP(A2781,'[1]For Report Q-2 '!$A$2:$W$3476,23,0),"-")</f>
        <v>Apr'26</v>
      </c>
      <c r="X2781" s="1"/>
      <c r="Y2781" s="1"/>
      <c r="Z2781" s="2" t="str">
        <f>IFERROR(VLOOKUP(A2781,'[1]For Report Q-2 '!$A$2:$Z$3476,26,0),"-")</f>
        <v>-</v>
      </c>
      <c r="AA2781" s="1" t="str">
        <f>IFERROR(VLOOKUP(A2781,'[1]For Report Q-2 '!$A$2:$AH$3476,27,0),"-")</f>
        <v>-</v>
      </c>
      <c r="AB2781" s="1" t="str">
        <f>IFERROR(VLOOKUP(A2781,'[1]For Report Q-2 '!$A$2:$AH$3476,28,0),"-")</f>
        <v>-</v>
      </c>
      <c r="AC2781" s="2" t="str">
        <f>IFERROR(VLOOKUP(A2781,'[1]For Report Q-2 '!$A$2:$AH$3476,29,0),"-")</f>
        <v>-</v>
      </c>
      <c r="AD2781" s="2">
        <f>IFERROR(VLOOKUP(A2781,'[1]For Report Q-2 '!$A$2:$AH$3476,30,0),"-")</f>
        <v>46094.643437500003</v>
      </c>
      <c r="AE2781" s="1" t="str">
        <f>IFERROR(VLOOKUP(A2781,'[1]For Report Q-2 '!$A$2:$AH$3476,31,0),"-")</f>
        <v>SR26035491201</v>
      </c>
      <c r="AF2781" s="1" t="str">
        <f>IFERROR(VLOOKUP(A2781,'[1]For Report Q-2 '!$A$2:$AH$3476,32,0),"-")</f>
        <v>Churned</v>
      </c>
      <c r="AG2781" s="2">
        <f>IFERROR(VLOOKUP(A2781,'[1]For Report Q-2 '!$A$2:$AH$3476,33,0),"-")</f>
        <v>46125</v>
      </c>
      <c r="AH2781" s="1" t="str">
        <f t="shared" si="43"/>
        <v>Churned-</v>
      </c>
      <c r="AI2781" t="s">
        <v>1463</v>
      </c>
      <c r="AJ2781" t="s">
        <v>1456</v>
      </c>
      <c r="AK2781" t="s">
        <v>1457</v>
      </c>
    </row>
    <row r="2782" spans="1:37" x14ac:dyDescent="0.25">
      <c r="A2782" s="15">
        <v>9082654</v>
      </c>
      <c r="B2782" s="15" t="s">
        <v>783</v>
      </c>
      <c r="C2782" s="16">
        <v>45658</v>
      </c>
      <c r="D2782" s="15" t="s">
        <v>40</v>
      </c>
      <c r="E2782" s="1" t="s">
        <v>86</v>
      </c>
      <c r="F2782" s="15" t="s">
        <v>46</v>
      </c>
      <c r="G2782" s="1" t="s">
        <v>40</v>
      </c>
      <c r="H2782" s="17">
        <v>44500</v>
      </c>
      <c r="I2782" s="18">
        <v>0.44500000000000001</v>
      </c>
      <c r="J2782" s="1">
        <v>9082654</v>
      </c>
      <c r="K2782" s="1" t="s">
        <v>783</v>
      </c>
      <c r="L2782" s="19">
        <v>44500</v>
      </c>
      <c r="M2782" s="1" t="s">
        <v>31</v>
      </c>
      <c r="N2782" s="1" t="s">
        <v>86</v>
      </c>
      <c r="O2782" s="1" t="s">
        <v>50</v>
      </c>
      <c r="P2782" s="20">
        <v>9082654</v>
      </c>
      <c r="Q2782" s="1" t="s">
        <v>137</v>
      </c>
      <c r="R2782" s="1" t="s">
        <v>89</v>
      </c>
      <c r="S2782" s="1" t="s">
        <v>137</v>
      </c>
      <c r="T2782" s="18">
        <f>IFERROR(VLOOKUP(A2782,'[1]For Report Q-2 '!$A$2:$T$3476,20,0),"-")</f>
        <v>0.44500000000000001</v>
      </c>
      <c r="U2782" s="55">
        <f>IFERROR(VLOOKUP(A2782,'[1]For Report Q-2 '!$A$2:$U$3476,21,0),"-")</f>
        <v>0</v>
      </c>
      <c r="V2782" s="2" t="str">
        <f>IFERROR(VLOOKUP(A2782,'[1]For Report Q-2 '!$A$2:$V$3476,22,0),"-")</f>
        <v>-</v>
      </c>
      <c r="W2782" s="1">
        <f>IFERROR(VLOOKUP(A2782,'[1]For Report Q-2 '!$A$2:$W$3476,23,0),"-")</f>
        <v>0</v>
      </c>
      <c r="X2782" s="1"/>
      <c r="Y2782" s="1"/>
      <c r="Z2782" s="2" t="str">
        <f>IFERROR(VLOOKUP(A2782,'[1]For Report Q-2 '!$A$2:$Z$3476,26,0),"-")</f>
        <v>-</v>
      </c>
      <c r="AA2782" s="1" t="str">
        <f>IFERROR(VLOOKUP(A2782,'[1]For Report Q-2 '!$A$2:$AH$3476,27,0),"-")</f>
        <v>-</v>
      </c>
      <c r="AB2782" s="1" t="str">
        <f>IFERROR(VLOOKUP(A2782,'[1]For Report Q-2 '!$A$2:$AH$3476,28,0),"-")</f>
        <v>-</v>
      </c>
      <c r="AC2782" s="2" t="str">
        <f>IFERROR(VLOOKUP(A2782,'[1]For Report Q-2 '!$A$2:$AH$3476,29,0),"-")</f>
        <v>-</v>
      </c>
      <c r="AD2782" s="2" t="str">
        <f>IFERROR(VLOOKUP(A2782,'[1]For Report Q-2 '!$A$2:$AH$3476,30,0),"-")</f>
        <v>-</v>
      </c>
      <c r="AE2782" s="1" t="str">
        <f>IFERROR(VLOOKUP(A2782,'[1]For Report Q-2 '!$A$2:$AH$3476,31,0),"-")</f>
        <v>-</v>
      </c>
      <c r="AF2782" s="1" t="str">
        <f>IFERROR(VLOOKUP(A2782,'[1]For Report Q-2 '!$A$2:$AH$3476,32,0),"-")</f>
        <v>-</v>
      </c>
      <c r="AG2782" s="2" t="str">
        <f>IFERROR(VLOOKUP(A2782,'[1]For Report Q-2 '!$A$2:$AH$3476,33,0),"-")</f>
        <v>-</v>
      </c>
      <c r="AH2782" s="1" t="str">
        <f t="shared" si="43"/>
        <v>--</v>
      </c>
      <c r="AI2782" t="e">
        <v>#N/A</v>
      </c>
      <c r="AJ2782" t="e">
        <v>#N/A</v>
      </c>
      <c r="AK2782" t="e">
        <v>#N/A</v>
      </c>
    </row>
    <row r="2783" spans="1:37" x14ac:dyDescent="0.25">
      <c r="A2783" s="15">
        <v>9082826</v>
      </c>
      <c r="B2783" s="15" t="s">
        <v>784</v>
      </c>
      <c r="C2783" s="16">
        <v>44158</v>
      </c>
      <c r="D2783" s="15" t="s">
        <v>56</v>
      </c>
      <c r="E2783" s="1" t="s">
        <v>45</v>
      </c>
      <c r="F2783" s="15" t="s">
        <v>46</v>
      </c>
      <c r="G2783" s="1" t="s">
        <v>56</v>
      </c>
      <c r="H2783" s="17">
        <v>41666.67</v>
      </c>
      <c r="I2783" s="18">
        <v>0.4166667</v>
      </c>
      <c r="J2783" s="1">
        <v>9082826</v>
      </c>
      <c r="K2783" s="1" t="s">
        <v>784</v>
      </c>
      <c r="L2783" s="19">
        <v>41666.67</v>
      </c>
      <c r="M2783" s="1" t="s">
        <v>31</v>
      </c>
      <c r="N2783" s="1" t="s">
        <v>47</v>
      </c>
      <c r="O2783" s="1" t="s">
        <v>59</v>
      </c>
      <c r="P2783" s="20">
        <v>9082826</v>
      </c>
      <c r="Q2783" s="1" t="s">
        <v>85</v>
      </c>
      <c r="R2783" s="1" t="s">
        <v>16</v>
      </c>
      <c r="S2783" s="1" t="s">
        <v>80</v>
      </c>
      <c r="T2783" s="18">
        <f>IFERROR(VLOOKUP(A2783,'[1]For Report Q-2 '!$A$2:$T$3476,20,0),"-")</f>
        <v>0.4166667</v>
      </c>
      <c r="U2783" s="55">
        <f>IFERROR(VLOOKUP(A2783,'[1]For Report Q-2 '!$A$2:$U$3476,21,0),"-")</f>
        <v>0</v>
      </c>
      <c r="V2783" s="2" t="str">
        <f>IFERROR(VLOOKUP(A2783,'[1]For Report Q-2 '!$A$2:$V$3476,22,0),"-")</f>
        <v>-</v>
      </c>
      <c r="W2783" s="1">
        <f>IFERROR(VLOOKUP(A2783,'[1]For Report Q-2 '!$A$2:$W$3476,23,0),"-")</f>
        <v>0</v>
      </c>
      <c r="X2783" s="1"/>
      <c r="Y2783" s="1"/>
      <c r="Z2783" s="2" t="str">
        <f>IFERROR(VLOOKUP(A2783,'[1]For Report Q-2 '!$A$2:$Z$3476,26,0),"-")</f>
        <v>-</v>
      </c>
      <c r="AA2783" s="1" t="str">
        <f>IFERROR(VLOOKUP(A2783,'[1]For Report Q-2 '!$A$2:$AH$3476,27,0),"-")</f>
        <v>-</v>
      </c>
      <c r="AB2783" s="1" t="str">
        <f>IFERROR(VLOOKUP(A2783,'[1]For Report Q-2 '!$A$2:$AH$3476,28,0),"-")</f>
        <v>-</v>
      </c>
      <c r="AC2783" s="2" t="str">
        <f>IFERROR(VLOOKUP(A2783,'[1]For Report Q-2 '!$A$2:$AH$3476,29,0),"-")</f>
        <v>-</v>
      </c>
      <c r="AD2783" s="2" t="str">
        <f>IFERROR(VLOOKUP(A2783,'[1]For Report Q-2 '!$A$2:$AH$3476,30,0),"-")</f>
        <v>-</v>
      </c>
      <c r="AE2783" s="1" t="str">
        <f>IFERROR(VLOOKUP(A2783,'[1]For Report Q-2 '!$A$2:$AH$3476,31,0),"-")</f>
        <v>-</v>
      </c>
      <c r="AF2783" s="1" t="str">
        <f>IFERROR(VLOOKUP(A2783,'[1]For Report Q-2 '!$A$2:$AH$3476,32,0),"-")</f>
        <v>-</v>
      </c>
      <c r="AG2783" s="2" t="str">
        <f>IFERROR(VLOOKUP(A2783,'[1]For Report Q-2 '!$A$2:$AH$3476,33,0),"-")</f>
        <v>-</v>
      </c>
      <c r="AH2783" s="1" t="str">
        <f t="shared" si="43"/>
        <v>--</v>
      </c>
      <c r="AI2783" t="e">
        <v>#N/A</v>
      </c>
      <c r="AJ2783" t="e">
        <v>#N/A</v>
      </c>
      <c r="AK2783" t="e">
        <v>#N/A</v>
      </c>
    </row>
    <row r="2784" spans="1:37" x14ac:dyDescent="0.25">
      <c r="A2784" s="15">
        <v>9082862</v>
      </c>
      <c r="B2784" s="15" t="s">
        <v>785</v>
      </c>
      <c r="C2784" s="16">
        <v>44097</v>
      </c>
      <c r="D2784" s="15" t="s">
        <v>40</v>
      </c>
      <c r="E2784" s="1" t="s">
        <v>45</v>
      </c>
      <c r="F2784" s="15" t="s">
        <v>46</v>
      </c>
      <c r="G2784" s="1" t="s">
        <v>40</v>
      </c>
      <c r="H2784" s="17">
        <v>35000</v>
      </c>
      <c r="I2784" s="18">
        <v>0.35</v>
      </c>
      <c r="J2784" s="1">
        <v>9082862</v>
      </c>
      <c r="K2784" s="1" t="s">
        <v>786</v>
      </c>
      <c r="L2784" s="19">
        <v>35000</v>
      </c>
      <c r="M2784" s="1" t="s">
        <v>31</v>
      </c>
      <c r="N2784" s="1" t="s">
        <v>47</v>
      </c>
      <c r="O2784" s="1" t="s">
        <v>41</v>
      </c>
      <c r="P2784" s="20">
        <v>9082862</v>
      </c>
      <c r="Q2784" s="1" t="s">
        <v>60</v>
      </c>
      <c r="R2784" s="1" t="s">
        <v>16</v>
      </c>
      <c r="S2784" s="1" t="s">
        <v>43</v>
      </c>
      <c r="T2784" s="18">
        <f>IFERROR(VLOOKUP(A2784,'[1]For Report Q-2 '!$A$2:$T$3476,20,0),"-")</f>
        <v>0.35</v>
      </c>
      <c r="U2784" s="55">
        <f>IFERROR(VLOOKUP(A2784,'[1]For Report Q-2 '!$A$2:$U$3476,21,0),"-")</f>
        <v>0</v>
      </c>
      <c r="V2784" s="2" t="str">
        <f>IFERROR(VLOOKUP(A2784,'[1]For Report Q-2 '!$A$2:$V$3476,22,0),"-")</f>
        <v>-</v>
      </c>
      <c r="W2784" s="1">
        <f>IFERROR(VLOOKUP(A2784,'[1]For Report Q-2 '!$A$2:$W$3476,23,0),"-")</f>
        <v>0</v>
      </c>
      <c r="X2784" s="1"/>
      <c r="Y2784" s="1"/>
      <c r="Z2784" s="2" t="str">
        <f>IFERROR(VLOOKUP(A2784,'[1]For Report Q-2 '!$A$2:$Z$3476,26,0),"-")</f>
        <v>-</v>
      </c>
      <c r="AA2784" s="1" t="str">
        <f>IFERROR(VLOOKUP(A2784,'[1]For Report Q-2 '!$A$2:$AH$3476,27,0),"-")</f>
        <v>-</v>
      </c>
      <c r="AB2784" s="1" t="str">
        <f>IFERROR(VLOOKUP(A2784,'[1]For Report Q-2 '!$A$2:$AH$3476,28,0),"-")</f>
        <v>-</v>
      </c>
      <c r="AC2784" s="2" t="str">
        <f>IFERROR(VLOOKUP(A2784,'[1]For Report Q-2 '!$A$2:$AH$3476,29,0),"-")</f>
        <v>-</v>
      </c>
      <c r="AD2784" s="2" t="str">
        <f>IFERROR(VLOOKUP(A2784,'[1]For Report Q-2 '!$A$2:$AH$3476,30,0),"-")</f>
        <v>-</v>
      </c>
      <c r="AE2784" s="1" t="str">
        <f>IFERROR(VLOOKUP(A2784,'[1]For Report Q-2 '!$A$2:$AH$3476,31,0),"-")</f>
        <v>-</v>
      </c>
      <c r="AF2784" s="1" t="str">
        <f>IFERROR(VLOOKUP(A2784,'[1]For Report Q-2 '!$A$2:$AH$3476,32,0),"-")</f>
        <v>-</v>
      </c>
      <c r="AG2784" s="2" t="str">
        <f>IFERROR(VLOOKUP(A2784,'[1]For Report Q-2 '!$A$2:$AH$3476,33,0),"-")</f>
        <v>-</v>
      </c>
      <c r="AH2784" s="1" t="str">
        <f t="shared" si="43"/>
        <v>--</v>
      </c>
      <c r="AI2784" t="e">
        <v>#N/A</v>
      </c>
      <c r="AJ2784" t="e">
        <v>#N/A</v>
      </c>
      <c r="AK2784" t="e">
        <v>#N/A</v>
      </c>
    </row>
    <row r="2785" spans="1:37" x14ac:dyDescent="0.25">
      <c r="A2785" s="15">
        <v>2317781</v>
      </c>
      <c r="B2785" s="15" t="s">
        <v>787</v>
      </c>
      <c r="C2785" s="16">
        <v>44475</v>
      </c>
      <c r="D2785" s="15" t="s">
        <v>40</v>
      </c>
      <c r="E2785" s="1" t="s">
        <v>29</v>
      </c>
      <c r="F2785" s="15" t="s">
        <v>30</v>
      </c>
      <c r="G2785" s="1" t="s">
        <v>40</v>
      </c>
      <c r="H2785" s="17">
        <v>4999</v>
      </c>
      <c r="I2785" s="18">
        <v>4.999E-2</v>
      </c>
      <c r="J2785" s="1">
        <v>9083299</v>
      </c>
      <c r="K2785" s="1" t="s">
        <v>787</v>
      </c>
      <c r="L2785" s="19">
        <v>138078.33333333331</v>
      </c>
      <c r="M2785" s="1" t="s">
        <v>67</v>
      </c>
      <c r="N2785" s="1" t="s">
        <v>29</v>
      </c>
      <c r="O2785" s="1" t="s">
        <v>41</v>
      </c>
      <c r="P2785" s="20">
        <v>9083299</v>
      </c>
      <c r="Q2785" s="1" t="s">
        <v>34</v>
      </c>
      <c r="R2785" s="1" t="s">
        <v>89</v>
      </c>
      <c r="S2785" s="1" t="s">
        <v>34</v>
      </c>
      <c r="T2785" s="18">
        <f>IFERROR(VLOOKUP(A2785,'[1]For Report Q-2 '!$A$2:$T$3476,20,0),"-")</f>
        <v>4.999E-2</v>
      </c>
      <c r="U2785" s="55">
        <f>IFERROR(VLOOKUP(A2785,'[1]For Report Q-2 '!$A$2:$U$3476,21,0),"-")</f>
        <v>0</v>
      </c>
      <c r="V2785" s="2" t="str">
        <f>IFERROR(VLOOKUP(A2785,'[1]For Report Q-2 '!$A$2:$V$3476,22,0),"-")</f>
        <v>-</v>
      </c>
      <c r="W2785" s="1">
        <f>IFERROR(VLOOKUP(A2785,'[1]For Report Q-2 '!$A$2:$W$3476,23,0),"-")</f>
        <v>0</v>
      </c>
      <c r="X2785" s="1"/>
      <c r="Y2785" s="1"/>
      <c r="Z2785" s="2" t="str">
        <f>IFERROR(VLOOKUP(A2785,'[1]For Report Q-2 '!$A$2:$Z$3476,26,0),"-")</f>
        <v>-</v>
      </c>
      <c r="AA2785" s="1" t="str">
        <f>IFERROR(VLOOKUP(A2785,'[1]For Report Q-2 '!$A$2:$AH$3476,27,0),"-")</f>
        <v>-</v>
      </c>
      <c r="AB2785" s="1" t="str">
        <f>IFERROR(VLOOKUP(A2785,'[1]For Report Q-2 '!$A$2:$AH$3476,28,0),"-")</f>
        <v>-</v>
      </c>
      <c r="AC2785" s="2" t="str">
        <f>IFERROR(VLOOKUP(A2785,'[1]For Report Q-2 '!$A$2:$AH$3476,29,0),"-")</f>
        <v>-</v>
      </c>
      <c r="AD2785" s="2" t="str">
        <f>IFERROR(VLOOKUP(A2785,'[1]For Report Q-2 '!$A$2:$AH$3476,30,0),"-")</f>
        <v>-</v>
      </c>
      <c r="AE2785" s="1" t="str">
        <f>IFERROR(VLOOKUP(A2785,'[1]For Report Q-2 '!$A$2:$AH$3476,31,0),"-")</f>
        <v>-</v>
      </c>
      <c r="AF2785" s="1" t="str">
        <f>IFERROR(VLOOKUP(A2785,'[1]For Report Q-2 '!$A$2:$AH$3476,32,0),"-")</f>
        <v>-</v>
      </c>
      <c r="AG2785" s="2" t="str">
        <f>IFERROR(VLOOKUP(A2785,'[1]For Report Q-2 '!$A$2:$AH$3476,33,0),"-")</f>
        <v>-</v>
      </c>
      <c r="AH2785" s="1" t="str">
        <f t="shared" si="43"/>
        <v>--</v>
      </c>
      <c r="AI2785" t="e">
        <v>#N/A</v>
      </c>
      <c r="AJ2785" t="e">
        <v>#N/A</v>
      </c>
      <c r="AK2785" t="e">
        <v>#N/A</v>
      </c>
    </row>
    <row r="2786" spans="1:37" x14ac:dyDescent="0.25">
      <c r="A2786" s="15">
        <v>2327922</v>
      </c>
      <c r="B2786" s="15" t="s">
        <v>788</v>
      </c>
      <c r="C2786" s="16">
        <v>45304</v>
      </c>
      <c r="D2786" s="15" t="s">
        <v>40</v>
      </c>
      <c r="E2786" s="1" t="s">
        <v>57</v>
      </c>
      <c r="F2786" s="15" t="s">
        <v>30</v>
      </c>
      <c r="G2786" s="1" t="s">
        <v>40</v>
      </c>
      <c r="H2786" s="17">
        <v>1299</v>
      </c>
      <c r="I2786" s="18">
        <v>1.299E-2</v>
      </c>
      <c r="J2786" s="1">
        <v>9083299</v>
      </c>
      <c r="K2786" s="1" t="s">
        <v>787</v>
      </c>
      <c r="L2786" s="19">
        <v>138078.33333333331</v>
      </c>
      <c r="M2786" s="1" t="s">
        <v>67</v>
      </c>
      <c r="N2786" s="1" t="s">
        <v>57</v>
      </c>
      <c r="O2786" s="1" t="s">
        <v>41</v>
      </c>
      <c r="P2786" s="20">
        <v>9083299</v>
      </c>
      <c r="Q2786" s="1" t="s">
        <v>34</v>
      </c>
      <c r="R2786" s="1" t="s">
        <v>89</v>
      </c>
      <c r="S2786" s="1" t="s">
        <v>34</v>
      </c>
      <c r="T2786" s="18">
        <f>IFERROR(VLOOKUP(A2786,'[1]For Report Q-2 '!$A$2:$T$3476,20,0),"-")</f>
        <v>1.299E-2</v>
      </c>
      <c r="U2786" s="55">
        <f>IFERROR(VLOOKUP(A2786,'[1]For Report Q-2 '!$A$2:$U$3476,21,0),"-")</f>
        <v>0</v>
      </c>
      <c r="V2786" s="2" t="str">
        <f>IFERROR(VLOOKUP(A2786,'[1]For Report Q-2 '!$A$2:$V$3476,22,0),"-")</f>
        <v>-</v>
      </c>
      <c r="W2786" s="1">
        <f>IFERROR(VLOOKUP(A2786,'[1]For Report Q-2 '!$A$2:$W$3476,23,0),"-")</f>
        <v>0</v>
      </c>
      <c r="X2786" s="1"/>
      <c r="Y2786" s="1"/>
      <c r="Z2786" s="2" t="str">
        <f>IFERROR(VLOOKUP(A2786,'[1]For Report Q-2 '!$A$2:$Z$3476,26,0),"-")</f>
        <v>-</v>
      </c>
      <c r="AA2786" s="1" t="str">
        <f>IFERROR(VLOOKUP(A2786,'[1]For Report Q-2 '!$A$2:$AH$3476,27,0),"-")</f>
        <v>-</v>
      </c>
      <c r="AB2786" s="1" t="str">
        <f>IFERROR(VLOOKUP(A2786,'[1]For Report Q-2 '!$A$2:$AH$3476,28,0),"-")</f>
        <v>-</v>
      </c>
      <c r="AC2786" s="2" t="str">
        <f>IFERROR(VLOOKUP(A2786,'[1]For Report Q-2 '!$A$2:$AH$3476,29,0),"-")</f>
        <v>-</v>
      </c>
      <c r="AD2786" s="2" t="str">
        <f>IFERROR(VLOOKUP(A2786,'[1]For Report Q-2 '!$A$2:$AH$3476,30,0),"-")</f>
        <v>-</v>
      </c>
      <c r="AE2786" s="1" t="str">
        <f>IFERROR(VLOOKUP(A2786,'[1]For Report Q-2 '!$A$2:$AH$3476,31,0),"-")</f>
        <v>-</v>
      </c>
      <c r="AF2786" s="1" t="str">
        <f>IFERROR(VLOOKUP(A2786,'[1]For Report Q-2 '!$A$2:$AH$3476,32,0),"-")</f>
        <v>-</v>
      </c>
      <c r="AG2786" s="2" t="str">
        <f>IFERROR(VLOOKUP(A2786,'[1]For Report Q-2 '!$A$2:$AH$3476,33,0),"-")</f>
        <v>-</v>
      </c>
      <c r="AH2786" s="1" t="str">
        <f t="shared" si="43"/>
        <v>--</v>
      </c>
      <c r="AI2786" t="e">
        <v>#N/A</v>
      </c>
      <c r="AJ2786" t="e">
        <v>#N/A</v>
      </c>
      <c r="AK2786" t="e">
        <v>#N/A</v>
      </c>
    </row>
    <row r="2787" spans="1:37" x14ac:dyDescent="0.25">
      <c r="A2787" s="15">
        <v>2342536</v>
      </c>
      <c r="B2787" s="15" t="s">
        <v>787</v>
      </c>
      <c r="C2787" s="16">
        <v>45212</v>
      </c>
      <c r="D2787" s="15" t="s">
        <v>40</v>
      </c>
      <c r="E2787" s="1" t="s">
        <v>57</v>
      </c>
      <c r="F2787" s="15" t="s">
        <v>30</v>
      </c>
      <c r="G2787" s="1" t="s">
        <v>40</v>
      </c>
      <c r="H2787" s="17">
        <v>1899</v>
      </c>
      <c r="I2787" s="18">
        <v>1.899E-2</v>
      </c>
      <c r="J2787" s="1">
        <v>9083299</v>
      </c>
      <c r="K2787" s="1" t="s">
        <v>787</v>
      </c>
      <c r="L2787" s="19">
        <v>138078.33333333331</v>
      </c>
      <c r="M2787" s="1" t="s">
        <v>67</v>
      </c>
      <c r="N2787" s="1" t="s">
        <v>57</v>
      </c>
      <c r="O2787" s="1" t="s">
        <v>41</v>
      </c>
      <c r="P2787" s="20">
        <v>9083299</v>
      </c>
      <c r="Q2787" s="1" t="s">
        <v>34</v>
      </c>
      <c r="R2787" s="1" t="s">
        <v>89</v>
      </c>
      <c r="S2787" s="1" t="s">
        <v>34</v>
      </c>
      <c r="T2787" s="18">
        <f>IFERROR(VLOOKUP(A2787,'[1]For Report Q-2 '!$A$2:$T$3476,20,0),"-")</f>
        <v>1.899E-2</v>
      </c>
      <c r="U2787" s="55">
        <f>IFERROR(VLOOKUP(A2787,'[1]For Report Q-2 '!$A$2:$U$3476,21,0),"-")</f>
        <v>0</v>
      </c>
      <c r="V2787" s="2" t="str">
        <f>IFERROR(VLOOKUP(A2787,'[1]For Report Q-2 '!$A$2:$V$3476,22,0),"-")</f>
        <v>-</v>
      </c>
      <c r="W2787" s="1">
        <f>IFERROR(VLOOKUP(A2787,'[1]For Report Q-2 '!$A$2:$W$3476,23,0),"-")</f>
        <v>0</v>
      </c>
      <c r="X2787" s="1"/>
      <c r="Y2787" s="1"/>
      <c r="Z2787" s="2" t="str">
        <f>IFERROR(VLOOKUP(A2787,'[1]For Report Q-2 '!$A$2:$Z$3476,26,0),"-")</f>
        <v>-</v>
      </c>
      <c r="AA2787" s="1" t="str">
        <f>IFERROR(VLOOKUP(A2787,'[1]For Report Q-2 '!$A$2:$AH$3476,27,0),"-")</f>
        <v>-</v>
      </c>
      <c r="AB2787" s="1" t="str">
        <f>IFERROR(VLOOKUP(A2787,'[1]For Report Q-2 '!$A$2:$AH$3476,28,0),"-")</f>
        <v>-</v>
      </c>
      <c r="AC2787" s="2" t="str">
        <f>IFERROR(VLOOKUP(A2787,'[1]For Report Q-2 '!$A$2:$AH$3476,29,0),"-")</f>
        <v>-</v>
      </c>
      <c r="AD2787" s="2" t="str">
        <f>IFERROR(VLOOKUP(A2787,'[1]For Report Q-2 '!$A$2:$AH$3476,30,0),"-")</f>
        <v>-</v>
      </c>
      <c r="AE2787" s="1" t="str">
        <f>IFERROR(VLOOKUP(A2787,'[1]For Report Q-2 '!$A$2:$AH$3476,31,0),"-")</f>
        <v>-</v>
      </c>
      <c r="AF2787" s="1" t="str">
        <f>IFERROR(VLOOKUP(A2787,'[1]For Report Q-2 '!$A$2:$AH$3476,32,0),"-")</f>
        <v>-</v>
      </c>
      <c r="AG2787" s="2" t="str">
        <f>IFERROR(VLOOKUP(A2787,'[1]For Report Q-2 '!$A$2:$AH$3476,33,0),"-")</f>
        <v>-</v>
      </c>
      <c r="AH2787" s="1" t="str">
        <f t="shared" si="43"/>
        <v>--</v>
      </c>
      <c r="AI2787" t="e">
        <v>#N/A</v>
      </c>
      <c r="AJ2787" t="e">
        <v>#N/A</v>
      </c>
      <c r="AK2787" t="e">
        <v>#N/A</v>
      </c>
    </row>
    <row r="2788" spans="1:37" x14ac:dyDescent="0.25">
      <c r="A2788" s="15">
        <v>2342568</v>
      </c>
      <c r="B2788" s="15" t="s">
        <v>787</v>
      </c>
      <c r="C2788" s="16">
        <v>45212</v>
      </c>
      <c r="D2788" s="15" t="s">
        <v>56</v>
      </c>
      <c r="E2788" s="1" t="s">
        <v>57</v>
      </c>
      <c r="F2788" s="15" t="s">
        <v>30</v>
      </c>
      <c r="G2788" s="1" t="s">
        <v>56</v>
      </c>
      <c r="H2788" s="17">
        <v>1899</v>
      </c>
      <c r="I2788" s="18">
        <v>1.899E-2</v>
      </c>
      <c r="J2788" s="1">
        <v>9083299</v>
      </c>
      <c r="K2788" s="1" t="s">
        <v>787</v>
      </c>
      <c r="L2788" s="19">
        <v>138078.33333333331</v>
      </c>
      <c r="M2788" s="1" t="s">
        <v>67</v>
      </c>
      <c r="N2788" s="1" t="s">
        <v>57</v>
      </c>
      <c r="O2788" s="1" t="s">
        <v>59</v>
      </c>
      <c r="P2788" s="20">
        <v>9083299</v>
      </c>
      <c r="Q2788" s="1" t="s">
        <v>34</v>
      </c>
      <c r="R2788" s="1" t="s">
        <v>89</v>
      </c>
      <c r="S2788" s="1" t="s">
        <v>34</v>
      </c>
      <c r="T2788" s="18">
        <f>IFERROR(VLOOKUP(A2788,'[1]For Report Q-2 '!$A$2:$T$3476,20,0),"-")</f>
        <v>1.899E-2</v>
      </c>
      <c r="U2788" s="55">
        <f>IFERROR(VLOOKUP(A2788,'[1]For Report Q-2 '!$A$2:$U$3476,21,0),"-")</f>
        <v>0</v>
      </c>
      <c r="V2788" s="2" t="str">
        <f>IFERROR(VLOOKUP(A2788,'[1]For Report Q-2 '!$A$2:$V$3476,22,0),"-")</f>
        <v>-</v>
      </c>
      <c r="W2788" s="1">
        <f>IFERROR(VLOOKUP(A2788,'[1]For Report Q-2 '!$A$2:$W$3476,23,0),"-")</f>
        <v>0</v>
      </c>
      <c r="X2788" s="1"/>
      <c r="Y2788" s="1"/>
      <c r="Z2788" s="2" t="str">
        <f>IFERROR(VLOOKUP(A2788,'[1]For Report Q-2 '!$A$2:$Z$3476,26,0),"-")</f>
        <v>-</v>
      </c>
      <c r="AA2788" s="1" t="str">
        <f>IFERROR(VLOOKUP(A2788,'[1]For Report Q-2 '!$A$2:$AH$3476,27,0),"-")</f>
        <v>-</v>
      </c>
      <c r="AB2788" s="1" t="str">
        <f>IFERROR(VLOOKUP(A2788,'[1]For Report Q-2 '!$A$2:$AH$3476,28,0),"-")</f>
        <v>-</v>
      </c>
      <c r="AC2788" s="2" t="str">
        <f>IFERROR(VLOOKUP(A2788,'[1]For Report Q-2 '!$A$2:$AH$3476,29,0),"-")</f>
        <v>-</v>
      </c>
      <c r="AD2788" s="2" t="str">
        <f>IFERROR(VLOOKUP(A2788,'[1]For Report Q-2 '!$A$2:$AH$3476,30,0),"-")</f>
        <v>-</v>
      </c>
      <c r="AE2788" s="1" t="str">
        <f>IFERROR(VLOOKUP(A2788,'[1]For Report Q-2 '!$A$2:$AH$3476,31,0),"-")</f>
        <v>-</v>
      </c>
      <c r="AF2788" s="1" t="str">
        <f>IFERROR(VLOOKUP(A2788,'[1]For Report Q-2 '!$A$2:$AH$3476,32,0),"-")</f>
        <v>-</v>
      </c>
      <c r="AG2788" s="2" t="str">
        <f>IFERROR(VLOOKUP(A2788,'[1]For Report Q-2 '!$A$2:$AH$3476,33,0),"-")</f>
        <v>-</v>
      </c>
      <c r="AH2788" s="1" t="str">
        <f t="shared" si="43"/>
        <v>--</v>
      </c>
      <c r="AI2788" t="e">
        <v>#N/A</v>
      </c>
      <c r="AJ2788" t="e">
        <v>#N/A</v>
      </c>
      <c r="AK2788" t="e">
        <v>#N/A</v>
      </c>
    </row>
    <row r="2789" spans="1:37" x14ac:dyDescent="0.25">
      <c r="A2789" s="15">
        <v>2345778</v>
      </c>
      <c r="B2789" s="15" t="s">
        <v>787</v>
      </c>
      <c r="C2789" s="16">
        <v>45436</v>
      </c>
      <c r="D2789" s="15" t="s">
        <v>28</v>
      </c>
      <c r="E2789" s="1" t="s">
        <v>57</v>
      </c>
      <c r="F2789" s="15" t="s">
        <v>30</v>
      </c>
      <c r="G2789" s="1" t="s">
        <v>28</v>
      </c>
      <c r="H2789" s="17">
        <v>1899</v>
      </c>
      <c r="I2789" s="18">
        <v>1.899E-2</v>
      </c>
      <c r="J2789" s="1">
        <v>9083299</v>
      </c>
      <c r="K2789" s="1" t="s">
        <v>787</v>
      </c>
      <c r="L2789" s="19">
        <v>138078.33333333331</v>
      </c>
      <c r="M2789" s="1" t="s">
        <v>67</v>
      </c>
      <c r="N2789" s="1" t="s">
        <v>57</v>
      </c>
      <c r="O2789" s="1" t="s">
        <v>38</v>
      </c>
      <c r="P2789" s="20">
        <v>9083299</v>
      </c>
      <c r="Q2789" s="1" t="s">
        <v>34</v>
      </c>
      <c r="R2789" s="1" t="s">
        <v>89</v>
      </c>
      <c r="S2789" s="1" t="s">
        <v>34</v>
      </c>
      <c r="T2789" s="18">
        <f>IFERROR(VLOOKUP(A2789,'[1]For Report Q-2 '!$A$2:$T$3476,20,0),"-")</f>
        <v>1.899E-2</v>
      </c>
      <c r="U2789" s="55">
        <f>IFERROR(VLOOKUP(A2789,'[1]For Report Q-2 '!$A$2:$U$3476,21,0),"-")</f>
        <v>0</v>
      </c>
      <c r="V2789" s="2" t="str">
        <f>IFERROR(VLOOKUP(A2789,'[1]For Report Q-2 '!$A$2:$V$3476,22,0),"-")</f>
        <v>-</v>
      </c>
      <c r="W2789" s="1">
        <f>IFERROR(VLOOKUP(A2789,'[1]For Report Q-2 '!$A$2:$W$3476,23,0),"-")</f>
        <v>0</v>
      </c>
      <c r="X2789" s="1"/>
      <c r="Y2789" s="1"/>
      <c r="Z2789" s="2" t="str">
        <f>IFERROR(VLOOKUP(A2789,'[1]For Report Q-2 '!$A$2:$Z$3476,26,0),"-")</f>
        <v>-</v>
      </c>
      <c r="AA2789" s="1" t="str">
        <f>IFERROR(VLOOKUP(A2789,'[1]For Report Q-2 '!$A$2:$AH$3476,27,0),"-")</f>
        <v>-</v>
      </c>
      <c r="AB2789" s="1" t="str">
        <f>IFERROR(VLOOKUP(A2789,'[1]For Report Q-2 '!$A$2:$AH$3476,28,0),"-")</f>
        <v>-</v>
      </c>
      <c r="AC2789" s="2" t="str">
        <f>IFERROR(VLOOKUP(A2789,'[1]For Report Q-2 '!$A$2:$AH$3476,29,0),"-")</f>
        <v>-</v>
      </c>
      <c r="AD2789" s="2" t="str">
        <f>IFERROR(VLOOKUP(A2789,'[1]For Report Q-2 '!$A$2:$AH$3476,30,0),"-")</f>
        <v>-</v>
      </c>
      <c r="AE2789" s="1" t="str">
        <f>IFERROR(VLOOKUP(A2789,'[1]For Report Q-2 '!$A$2:$AH$3476,31,0),"-")</f>
        <v>-</v>
      </c>
      <c r="AF2789" s="1" t="str">
        <f>IFERROR(VLOOKUP(A2789,'[1]For Report Q-2 '!$A$2:$AH$3476,32,0),"-")</f>
        <v>-</v>
      </c>
      <c r="AG2789" s="2" t="str">
        <f>IFERROR(VLOOKUP(A2789,'[1]For Report Q-2 '!$A$2:$AH$3476,33,0),"-")</f>
        <v>-</v>
      </c>
      <c r="AH2789" s="1" t="str">
        <f t="shared" si="43"/>
        <v>--</v>
      </c>
      <c r="AI2789" t="e">
        <v>#N/A</v>
      </c>
      <c r="AJ2789" t="e">
        <v>#N/A</v>
      </c>
      <c r="AK2789" t="e">
        <v>#N/A</v>
      </c>
    </row>
    <row r="2790" spans="1:37" x14ac:dyDescent="0.25">
      <c r="A2790" s="15">
        <v>9083299</v>
      </c>
      <c r="B2790" s="15" t="s">
        <v>787</v>
      </c>
      <c r="C2790" s="16">
        <v>44141</v>
      </c>
      <c r="D2790" s="15" t="s">
        <v>40</v>
      </c>
      <c r="E2790" s="1" t="s">
        <v>45</v>
      </c>
      <c r="F2790" s="15" t="s">
        <v>46</v>
      </c>
      <c r="G2790" s="1" t="s">
        <v>40</v>
      </c>
      <c r="H2790" s="17">
        <v>16666.666666666668</v>
      </c>
      <c r="I2790" s="18">
        <v>0.16666666666666669</v>
      </c>
      <c r="J2790" s="1">
        <v>9083299</v>
      </c>
      <c r="K2790" s="1" t="s">
        <v>787</v>
      </c>
      <c r="L2790" s="19">
        <v>138078.33333333331</v>
      </c>
      <c r="M2790" s="1" t="s">
        <v>67</v>
      </c>
      <c r="N2790" s="1" t="s">
        <v>47</v>
      </c>
      <c r="O2790" s="1" t="s">
        <v>50</v>
      </c>
      <c r="P2790" s="20">
        <v>9083299</v>
      </c>
      <c r="Q2790" s="1" t="s">
        <v>34</v>
      </c>
      <c r="R2790" s="1" t="s">
        <v>89</v>
      </c>
      <c r="S2790" s="1" t="s">
        <v>34</v>
      </c>
      <c r="T2790" s="18">
        <f>IFERROR(VLOOKUP(A2790,'[1]For Report Q-2 '!$A$2:$T$3476,20,0),"-")</f>
        <v>0.16666666666666669</v>
      </c>
      <c r="U2790" s="55">
        <f>IFERROR(VLOOKUP(A2790,'[1]For Report Q-2 '!$A$2:$U$3476,21,0),"-")</f>
        <v>0</v>
      </c>
      <c r="V2790" s="2" t="str">
        <f>IFERROR(VLOOKUP(A2790,'[1]For Report Q-2 '!$A$2:$V$3476,22,0),"-")</f>
        <v>-</v>
      </c>
      <c r="W2790" s="1">
        <f>IFERROR(VLOOKUP(A2790,'[1]For Report Q-2 '!$A$2:$W$3476,23,0),"-")</f>
        <v>0</v>
      </c>
      <c r="X2790" s="1"/>
      <c r="Y2790" s="1"/>
      <c r="Z2790" s="2" t="str">
        <f>IFERROR(VLOOKUP(A2790,'[1]For Report Q-2 '!$A$2:$Z$3476,26,0),"-")</f>
        <v>-</v>
      </c>
      <c r="AA2790" s="1" t="str">
        <f>IFERROR(VLOOKUP(A2790,'[1]For Report Q-2 '!$A$2:$AH$3476,27,0),"-")</f>
        <v>-</v>
      </c>
      <c r="AB2790" s="1" t="str">
        <f>IFERROR(VLOOKUP(A2790,'[1]For Report Q-2 '!$A$2:$AH$3476,28,0),"-")</f>
        <v>-</v>
      </c>
      <c r="AC2790" s="2" t="str">
        <f>IFERROR(VLOOKUP(A2790,'[1]For Report Q-2 '!$A$2:$AH$3476,29,0),"-")</f>
        <v>-</v>
      </c>
      <c r="AD2790" s="2" t="str">
        <f>IFERROR(VLOOKUP(A2790,'[1]For Report Q-2 '!$A$2:$AH$3476,30,0),"-")</f>
        <v>-</v>
      </c>
      <c r="AE2790" s="1" t="str">
        <f>IFERROR(VLOOKUP(A2790,'[1]For Report Q-2 '!$A$2:$AH$3476,31,0),"-")</f>
        <v>-</v>
      </c>
      <c r="AF2790" s="1" t="str">
        <f>IFERROR(VLOOKUP(A2790,'[1]For Report Q-2 '!$A$2:$AH$3476,32,0),"-")</f>
        <v>-</v>
      </c>
      <c r="AG2790" s="2" t="str">
        <f>IFERROR(VLOOKUP(A2790,'[1]For Report Q-2 '!$A$2:$AH$3476,33,0),"-")</f>
        <v>-</v>
      </c>
      <c r="AH2790" s="1" t="str">
        <f t="shared" si="43"/>
        <v>--</v>
      </c>
      <c r="AI2790" t="e">
        <v>#N/A</v>
      </c>
      <c r="AJ2790" t="e">
        <v>#N/A</v>
      </c>
      <c r="AK2790" t="e">
        <v>#N/A</v>
      </c>
    </row>
    <row r="2791" spans="1:37" x14ac:dyDescent="0.25">
      <c r="A2791" s="15">
        <v>9085940</v>
      </c>
      <c r="B2791" s="15" t="s">
        <v>787</v>
      </c>
      <c r="C2791" s="16">
        <v>44426</v>
      </c>
      <c r="D2791" s="15" t="s">
        <v>56</v>
      </c>
      <c r="E2791" s="1" t="s">
        <v>45</v>
      </c>
      <c r="F2791" s="15" t="s">
        <v>46</v>
      </c>
      <c r="G2791" s="1" t="s">
        <v>56</v>
      </c>
      <c r="H2791" s="17">
        <v>10000</v>
      </c>
      <c r="I2791" s="18">
        <v>0.1</v>
      </c>
      <c r="J2791" s="1">
        <v>9083299</v>
      </c>
      <c r="K2791" s="1" t="s">
        <v>787</v>
      </c>
      <c r="L2791" s="19">
        <v>138078.33333333331</v>
      </c>
      <c r="M2791" s="1" t="s">
        <v>67</v>
      </c>
      <c r="N2791" s="1" t="s">
        <v>47</v>
      </c>
      <c r="O2791" s="1" t="s">
        <v>59</v>
      </c>
      <c r="P2791" s="20">
        <v>9083299</v>
      </c>
      <c r="Q2791" s="1" t="s">
        <v>34</v>
      </c>
      <c r="R2791" s="1" t="s">
        <v>89</v>
      </c>
      <c r="S2791" s="1" t="s">
        <v>34</v>
      </c>
      <c r="T2791" s="18">
        <f>IFERROR(VLOOKUP(A2791,'[1]For Report Q-2 '!$A$2:$T$3476,20,0),"-")</f>
        <v>0.1</v>
      </c>
      <c r="U2791" s="55">
        <f>IFERROR(VLOOKUP(A2791,'[1]For Report Q-2 '!$A$2:$U$3476,21,0),"-")</f>
        <v>0</v>
      </c>
      <c r="V2791" s="2" t="str">
        <f>IFERROR(VLOOKUP(A2791,'[1]For Report Q-2 '!$A$2:$V$3476,22,0),"-")</f>
        <v>-</v>
      </c>
      <c r="W2791" s="1">
        <f>IFERROR(VLOOKUP(A2791,'[1]For Report Q-2 '!$A$2:$W$3476,23,0),"-")</f>
        <v>0</v>
      </c>
      <c r="X2791" s="1"/>
      <c r="Y2791" s="1"/>
      <c r="Z2791" s="2" t="str">
        <f>IFERROR(VLOOKUP(A2791,'[1]For Report Q-2 '!$A$2:$Z$3476,26,0),"-")</f>
        <v>-</v>
      </c>
      <c r="AA2791" s="1" t="str">
        <f>IFERROR(VLOOKUP(A2791,'[1]For Report Q-2 '!$A$2:$AH$3476,27,0),"-")</f>
        <v>-</v>
      </c>
      <c r="AB2791" s="1" t="str">
        <f>IFERROR(VLOOKUP(A2791,'[1]For Report Q-2 '!$A$2:$AH$3476,28,0),"-")</f>
        <v>-</v>
      </c>
      <c r="AC2791" s="2" t="str">
        <f>IFERROR(VLOOKUP(A2791,'[1]For Report Q-2 '!$A$2:$AH$3476,29,0),"-")</f>
        <v>-</v>
      </c>
      <c r="AD2791" s="2" t="str">
        <f>IFERROR(VLOOKUP(A2791,'[1]For Report Q-2 '!$A$2:$AH$3476,30,0),"-")</f>
        <v>-</v>
      </c>
      <c r="AE2791" s="1" t="str">
        <f>IFERROR(VLOOKUP(A2791,'[1]For Report Q-2 '!$A$2:$AH$3476,31,0),"-")</f>
        <v>-</v>
      </c>
      <c r="AF2791" s="1" t="str">
        <f>IFERROR(VLOOKUP(A2791,'[1]For Report Q-2 '!$A$2:$AH$3476,32,0),"-")</f>
        <v>-</v>
      </c>
      <c r="AG2791" s="2" t="str">
        <f>IFERROR(VLOOKUP(A2791,'[1]For Report Q-2 '!$A$2:$AH$3476,33,0),"-")</f>
        <v>-</v>
      </c>
      <c r="AH2791" s="1" t="str">
        <f t="shared" si="43"/>
        <v>--</v>
      </c>
      <c r="AI2791" t="e">
        <v>#N/A</v>
      </c>
      <c r="AJ2791" t="e">
        <v>#N/A</v>
      </c>
      <c r="AK2791" t="e">
        <v>#N/A</v>
      </c>
    </row>
    <row r="2792" spans="1:37" x14ac:dyDescent="0.25">
      <c r="A2792" s="15">
        <v>9108699</v>
      </c>
      <c r="B2792" s="15" t="s">
        <v>787</v>
      </c>
      <c r="C2792" s="16">
        <v>45019</v>
      </c>
      <c r="D2792" s="15" t="s">
        <v>28</v>
      </c>
      <c r="E2792" s="1" t="s">
        <v>45</v>
      </c>
      <c r="F2792" s="15" t="s">
        <v>46</v>
      </c>
      <c r="G2792" s="1" t="s">
        <v>28</v>
      </c>
      <c r="H2792" s="17">
        <v>16666.666666666668</v>
      </c>
      <c r="I2792" s="18">
        <v>0.16666666666666669</v>
      </c>
      <c r="J2792" s="1">
        <v>9083299</v>
      </c>
      <c r="K2792" s="1" t="s">
        <v>787</v>
      </c>
      <c r="L2792" s="19">
        <v>138078.33333333331</v>
      </c>
      <c r="M2792" s="1" t="s">
        <v>67</v>
      </c>
      <c r="N2792" s="1" t="s">
        <v>47</v>
      </c>
      <c r="O2792" s="1" t="s">
        <v>38</v>
      </c>
      <c r="P2792" s="20">
        <v>9083299</v>
      </c>
      <c r="Q2792" s="1" t="s">
        <v>34</v>
      </c>
      <c r="R2792" s="1" t="s">
        <v>89</v>
      </c>
      <c r="S2792" s="1" t="s">
        <v>34</v>
      </c>
      <c r="T2792" s="18">
        <f>IFERROR(VLOOKUP(A2792,'[1]For Report Q-2 '!$A$2:$T$3476,20,0),"-")</f>
        <v>0.16666666666666669</v>
      </c>
      <c r="U2792" s="55">
        <f>IFERROR(VLOOKUP(A2792,'[1]For Report Q-2 '!$A$2:$U$3476,21,0),"-")</f>
        <v>0</v>
      </c>
      <c r="V2792" s="2" t="str">
        <f>IFERROR(VLOOKUP(A2792,'[1]For Report Q-2 '!$A$2:$V$3476,22,0),"-")</f>
        <v>-</v>
      </c>
      <c r="W2792" s="1">
        <f>IFERROR(VLOOKUP(A2792,'[1]For Report Q-2 '!$A$2:$W$3476,23,0),"-")</f>
        <v>0</v>
      </c>
      <c r="X2792" s="1"/>
      <c r="Y2792" s="1"/>
      <c r="Z2792" s="2" t="str">
        <f>IFERROR(VLOOKUP(A2792,'[1]For Report Q-2 '!$A$2:$Z$3476,26,0),"-")</f>
        <v>-</v>
      </c>
      <c r="AA2792" s="1" t="str">
        <f>IFERROR(VLOOKUP(A2792,'[1]For Report Q-2 '!$A$2:$AH$3476,27,0),"-")</f>
        <v>-</v>
      </c>
      <c r="AB2792" s="1" t="str">
        <f>IFERROR(VLOOKUP(A2792,'[1]For Report Q-2 '!$A$2:$AH$3476,28,0),"-")</f>
        <v>-</v>
      </c>
      <c r="AC2792" s="2" t="str">
        <f>IFERROR(VLOOKUP(A2792,'[1]For Report Q-2 '!$A$2:$AH$3476,29,0),"-")</f>
        <v>-</v>
      </c>
      <c r="AD2792" s="2" t="str">
        <f>IFERROR(VLOOKUP(A2792,'[1]For Report Q-2 '!$A$2:$AH$3476,30,0),"-")</f>
        <v>-</v>
      </c>
      <c r="AE2792" s="1" t="str">
        <f>IFERROR(VLOOKUP(A2792,'[1]For Report Q-2 '!$A$2:$AH$3476,31,0),"-")</f>
        <v>-</v>
      </c>
      <c r="AF2792" s="1" t="str">
        <f>IFERROR(VLOOKUP(A2792,'[1]For Report Q-2 '!$A$2:$AH$3476,32,0),"-")</f>
        <v>-</v>
      </c>
      <c r="AG2792" s="2" t="str">
        <f>IFERROR(VLOOKUP(A2792,'[1]For Report Q-2 '!$A$2:$AH$3476,33,0),"-")</f>
        <v>-</v>
      </c>
      <c r="AH2792" s="1" t="str">
        <f t="shared" si="43"/>
        <v>--</v>
      </c>
      <c r="AI2792" t="e">
        <v>#N/A</v>
      </c>
      <c r="AJ2792" t="e">
        <v>#N/A</v>
      </c>
      <c r="AK2792" t="e">
        <v>#N/A</v>
      </c>
    </row>
    <row r="2793" spans="1:37" x14ac:dyDescent="0.25">
      <c r="A2793" s="15">
        <v>9117018</v>
      </c>
      <c r="B2793" s="15" t="s">
        <v>787</v>
      </c>
      <c r="C2793" s="16">
        <v>45200</v>
      </c>
      <c r="D2793" s="15" t="s">
        <v>28</v>
      </c>
      <c r="E2793" s="1" t="s">
        <v>45</v>
      </c>
      <c r="F2793" s="15" t="s">
        <v>46</v>
      </c>
      <c r="G2793" s="1" t="s">
        <v>28</v>
      </c>
      <c r="H2793" s="17">
        <v>15833.333333333332</v>
      </c>
      <c r="I2793" s="18">
        <v>0.15833333333333333</v>
      </c>
      <c r="J2793" s="1">
        <v>9083299</v>
      </c>
      <c r="K2793" s="1" t="s">
        <v>787</v>
      </c>
      <c r="L2793" s="19">
        <v>138078.33333333331</v>
      </c>
      <c r="M2793" s="1" t="s">
        <v>67</v>
      </c>
      <c r="N2793" s="1" t="s">
        <v>47</v>
      </c>
      <c r="O2793" s="1" t="s">
        <v>38</v>
      </c>
      <c r="P2793" s="20">
        <v>9083299</v>
      </c>
      <c r="Q2793" s="1" t="s">
        <v>34</v>
      </c>
      <c r="R2793" s="1" t="s">
        <v>89</v>
      </c>
      <c r="S2793" s="1" t="s">
        <v>34</v>
      </c>
      <c r="T2793" s="18">
        <f>IFERROR(VLOOKUP(A2793,'[1]For Report Q-2 '!$A$2:$T$3476,20,0),"-")</f>
        <v>0.15833333333333333</v>
      </c>
      <c r="U2793" s="55">
        <f>IFERROR(VLOOKUP(A2793,'[1]For Report Q-2 '!$A$2:$U$3476,21,0),"-")</f>
        <v>0</v>
      </c>
      <c r="V2793" s="2" t="str">
        <f>IFERROR(VLOOKUP(A2793,'[1]For Report Q-2 '!$A$2:$V$3476,22,0),"-")</f>
        <v>-</v>
      </c>
      <c r="W2793" s="1">
        <f>IFERROR(VLOOKUP(A2793,'[1]For Report Q-2 '!$A$2:$W$3476,23,0),"-")</f>
        <v>0</v>
      </c>
      <c r="X2793" s="1"/>
      <c r="Y2793" s="1"/>
      <c r="Z2793" s="2" t="str">
        <f>IFERROR(VLOOKUP(A2793,'[1]For Report Q-2 '!$A$2:$Z$3476,26,0),"-")</f>
        <v>-</v>
      </c>
      <c r="AA2793" s="1" t="str">
        <f>IFERROR(VLOOKUP(A2793,'[1]For Report Q-2 '!$A$2:$AH$3476,27,0),"-")</f>
        <v>-</v>
      </c>
      <c r="AB2793" s="1" t="str">
        <f>IFERROR(VLOOKUP(A2793,'[1]For Report Q-2 '!$A$2:$AH$3476,28,0),"-")</f>
        <v>-</v>
      </c>
      <c r="AC2793" s="2" t="str">
        <f>IFERROR(VLOOKUP(A2793,'[1]For Report Q-2 '!$A$2:$AH$3476,29,0),"-")</f>
        <v>-</v>
      </c>
      <c r="AD2793" s="2" t="str">
        <f>IFERROR(VLOOKUP(A2793,'[1]For Report Q-2 '!$A$2:$AH$3476,30,0),"-")</f>
        <v>-</v>
      </c>
      <c r="AE2793" s="1" t="str">
        <f>IFERROR(VLOOKUP(A2793,'[1]For Report Q-2 '!$A$2:$AH$3476,31,0),"-")</f>
        <v>-</v>
      </c>
      <c r="AF2793" s="1" t="str">
        <f>IFERROR(VLOOKUP(A2793,'[1]For Report Q-2 '!$A$2:$AH$3476,32,0),"-")</f>
        <v>-</v>
      </c>
      <c r="AG2793" s="2" t="str">
        <f>IFERROR(VLOOKUP(A2793,'[1]For Report Q-2 '!$A$2:$AH$3476,33,0),"-")</f>
        <v>-</v>
      </c>
      <c r="AH2793" s="1" t="str">
        <f t="shared" si="43"/>
        <v>--</v>
      </c>
      <c r="AI2793" t="e">
        <v>#N/A</v>
      </c>
      <c r="AJ2793" t="e">
        <v>#N/A</v>
      </c>
      <c r="AK2793" t="e">
        <v>#N/A</v>
      </c>
    </row>
    <row r="2794" spans="1:37" x14ac:dyDescent="0.25">
      <c r="A2794" s="15">
        <v>9117725</v>
      </c>
      <c r="B2794" s="15" t="s">
        <v>787</v>
      </c>
      <c r="C2794" s="16">
        <v>45210</v>
      </c>
      <c r="D2794" s="15" t="s">
        <v>56</v>
      </c>
      <c r="E2794" s="1" t="s">
        <v>45</v>
      </c>
      <c r="F2794" s="15" t="s">
        <v>46</v>
      </c>
      <c r="G2794" s="1" t="s">
        <v>56</v>
      </c>
      <c r="H2794" s="17">
        <v>7083.333333333333</v>
      </c>
      <c r="I2794" s="18">
        <v>7.0833333333333331E-2</v>
      </c>
      <c r="J2794" s="1">
        <v>9083299</v>
      </c>
      <c r="K2794" s="1" t="s">
        <v>787</v>
      </c>
      <c r="L2794" s="19">
        <v>138078.33333333331</v>
      </c>
      <c r="M2794" s="1" t="s">
        <v>67</v>
      </c>
      <c r="N2794" s="1" t="s">
        <v>47</v>
      </c>
      <c r="O2794" s="1" t="s">
        <v>59</v>
      </c>
      <c r="P2794" s="20">
        <v>9083299</v>
      </c>
      <c r="Q2794" s="1" t="s">
        <v>34</v>
      </c>
      <c r="R2794" s="1" t="s">
        <v>89</v>
      </c>
      <c r="S2794" s="1" t="s">
        <v>34</v>
      </c>
      <c r="T2794" s="18">
        <f>IFERROR(VLOOKUP(A2794,'[1]For Report Q-2 '!$A$2:$T$3476,20,0),"-")</f>
        <v>7.0833333333333331E-2</v>
      </c>
      <c r="U2794" s="55">
        <f>IFERROR(VLOOKUP(A2794,'[1]For Report Q-2 '!$A$2:$U$3476,21,0),"-")</f>
        <v>0</v>
      </c>
      <c r="V2794" s="2" t="str">
        <f>IFERROR(VLOOKUP(A2794,'[1]For Report Q-2 '!$A$2:$V$3476,22,0),"-")</f>
        <v>-</v>
      </c>
      <c r="W2794" s="1">
        <f>IFERROR(VLOOKUP(A2794,'[1]For Report Q-2 '!$A$2:$W$3476,23,0),"-")</f>
        <v>0</v>
      </c>
      <c r="X2794" s="1"/>
      <c r="Y2794" s="1"/>
      <c r="Z2794" s="2" t="str">
        <f>IFERROR(VLOOKUP(A2794,'[1]For Report Q-2 '!$A$2:$Z$3476,26,0),"-")</f>
        <v>-</v>
      </c>
      <c r="AA2794" s="1" t="str">
        <f>IFERROR(VLOOKUP(A2794,'[1]For Report Q-2 '!$A$2:$AH$3476,27,0),"-")</f>
        <v>-</v>
      </c>
      <c r="AB2794" s="1" t="str">
        <f>IFERROR(VLOOKUP(A2794,'[1]For Report Q-2 '!$A$2:$AH$3476,28,0),"-")</f>
        <v>-</v>
      </c>
      <c r="AC2794" s="2" t="str">
        <f>IFERROR(VLOOKUP(A2794,'[1]For Report Q-2 '!$A$2:$AH$3476,29,0),"-")</f>
        <v>-</v>
      </c>
      <c r="AD2794" s="2" t="str">
        <f>IFERROR(VLOOKUP(A2794,'[1]For Report Q-2 '!$A$2:$AH$3476,30,0),"-")</f>
        <v>-</v>
      </c>
      <c r="AE2794" s="1" t="str">
        <f>IFERROR(VLOOKUP(A2794,'[1]For Report Q-2 '!$A$2:$AH$3476,31,0),"-")</f>
        <v>-</v>
      </c>
      <c r="AF2794" s="1" t="str">
        <f>IFERROR(VLOOKUP(A2794,'[1]For Report Q-2 '!$A$2:$AH$3476,32,0),"-")</f>
        <v>-</v>
      </c>
      <c r="AG2794" s="2" t="str">
        <f>IFERROR(VLOOKUP(A2794,'[1]For Report Q-2 '!$A$2:$AH$3476,33,0),"-")</f>
        <v>-</v>
      </c>
      <c r="AH2794" s="1" t="str">
        <f t="shared" si="43"/>
        <v>--</v>
      </c>
      <c r="AI2794" t="e">
        <v>#N/A</v>
      </c>
      <c r="AJ2794" t="e">
        <v>#N/A</v>
      </c>
      <c r="AK2794" t="e">
        <v>#N/A</v>
      </c>
    </row>
    <row r="2795" spans="1:37" x14ac:dyDescent="0.25">
      <c r="A2795" s="15">
        <v>9121626</v>
      </c>
      <c r="B2795" s="15" t="s">
        <v>787</v>
      </c>
      <c r="C2795" s="16">
        <v>45381</v>
      </c>
      <c r="D2795" s="15" t="s">
        <v>40</v>
      </c>
      <c r="E2795" s="1" t="s">
        <v>45</v>
      </c>
      <c r="F2795" s="15" t="s">
        <v>46</v>
      </c>
      <c r="G2795" s="1" t="s">
        <v>40</v>
      </c>
      <c r="H2795" s="17">
        <v>15833.333333333332</v>
      </c>
      <c r="I2795" s="18">
        <v>0.15833333333333333</v>
      </c>
      <c r="J2795" s="1">
        <v>9083299</v>
      </c>
      <c r="K2795" s="1" t="s">
        <v>787</v>
      </c>
      <c r="L2795" s="19">
        <v>138078.33333333331</v>
      </c>
      <c r="M2795" s="1" t="s">
        <v>67</v>
      </c>
      <c r="N2795" s="1" t="s">
        <v>47</v>
      </c>
      <c r="O2795" s="1" t="s">
        <v>41</v>
      </c>
      <c r="P2795" s="20">
        <v>9083299</v>
      </c>
      <c r="Q2795" s="1" t="s">
        <v>34</v>
      </c>
      <c r="R2795" s="1" t="s">
        <v>89</v>
      </c>
      <c r="S2795" s="1" t="s">
        <v>34</v>
      </c>
      <c r="T2795" s="18">
        <f>IFERROR(VLOOKUP(A2795,'[1]For Report Q-2 '!$A$2:$T$3476,20,0),"-")</f>
        <v>0.15833333333333333</v>
      </c>
      <c r="U2795" s="55">
        <f>IFERROR(VLOOKUP(A2795,'[1]For Report Q-2 '!$A$2:$U$3476,21,0),"-")</f>
        <v>0</v>
      </c>
      <c r="V2795" s="2" t="str">
        <f>IFERROR(VLOOKUP(A2795,'[1]For Report Q-2 '!$A$2:$V$3476,22,0),"-")</f>
        <v>-</v>
      </c>
      <c r="W2795" s="1">
        <f>IFERROR(VLOOKUP(A2795,'[1]For Report Q-2 '!$A$2:$W$3476,23,0),"-")</f>
        <v>0</v>
      </c>
      <c r="X2795" s="1"/>
      <c r="Y2795" s="1"/>
      <c r="Z2795" s="2" t="str">
        <f>IFERROR(VLOOKUP(A2795,'[1]For Report Q-2 '!$A$2:$Z$3476,26,0),"-")</f>
        <v>-</v>
      </c>
      <c r="AA2795" s="1" t="str">
        <f>IFERROR(VLOOKUP(A2795,'[1]For Report Q-2 '!$A$2:$AH$3476,27,0),"-")</f>
        <v>-</v>
      </c>
      <c r="AB2795" s="1" t="str">
        <f>IFERROR(VLOOKUP(A2795,'[1]For Report Q-2 '!$A$2:$AH$3476,28,0),"-")</f>
        <v>-</v>
      </c>
      <c r="AC2795" s="2" t="str">
        <f>IFERROR(VLOOKUP(A2795,'[1]For Report Q-2 '!$A$2:$AH$3476,29,0),"-")</f>
        <v>-</v>
      </c>
      <c r="AD2795" s="2" t="str">
        <f>IFERROR(VLOOKUP(A2795,'[1]For Report Q-2 '!$A$2:$AH$3476,30,0),"-")</f>
        <v>-</v>
      </c>
      <c r="AE2795" s="1" t="str">
        <f>IFERROR(VLOOKUP(A2795,'[1]For Report Q-2 '!$A$2:$AH$3476,31,0),"-")</f>
        <v>-</v>
      </c>
      <c r="AF2795" s="1" t="str">
        <f>IFERROR(VLOOKUP(A2795,'[1]For Report Q-2 '!$A$2:$AH$3476,32,0),"-")</f>
        <v>-</v>
      </c>
      <c r="AG2795" s="2" t="str">
        <f>IFERROR(VLOOKUP(A2795,'[1]For Report Q-2 '!$A$2:$AH$3476,33,0),"-")</f>
        <v>-</v>
      </c>
      <c r="AH2795" s="1" t="str">
        <f t="shared" si="43"/>
        <v>--</v>
      </c>
      <c r="AI2795" t="e">
        <v>#N/A</v>
      </c>
      <c r="AJ2795" t="e">
        <v>#N/A</v>
      </c>
      <c r="AK2795" t="e">
        <v>#N/A</v>
      </c>
    </row>
    <row r="2796" spans="1:37" x14ac:dyDescent="0.25">
      <c r="A2796" s="15">
        <v>9123356</v>
      </c>
      <c r="B2796" s="15" t="s">
        <v>787</v>
      </c>
      <c r="C2796" s="16">
        <v>45417</v>
      </c>
      <c r="D2796" s="15" t="s">
        <v>28</v>
      </c>
      <c r="E2796" s="1" t="s">
        <v>45</v>
      </c>
      <c r="F2796" s="15" t="s">
        <v>46</v>
      </c>
      <c r="G2796" s="1" t="s">
        <v>28</v>
      </c>
      <c r="H2796" s="17">
        <v>44000</v>
      </c>
      <c r="I2796" s="18">
        <v>0.44</v>
      </c>
      <c r="J2796" s="1">
        <v>9083299</v>
      </c>
      <c r="K2796" s="1" t="s">
        <v>787</v>
      </c>
      <c r="L2796" s="19">
        <v>138078.33333333331</v>
      </c>
      <c r="M2796" s="1" t="s">
        <v>67</v>
      </c>
      <c r="N2796" s="1" t="s">
        <v>47</v>
      </c>
      <c r="O2796" s="1" t="s">
        <v>32</v>
      </c>
      <c r="P2796" s="20">
        <v>9083299</v>
      </c>
      <c r="Q2796" s="1" t="s">
        <v>34</v>
      </c>
      <c r="R2796" s="1" t="s">
        <v>89</v>
      </c>
      <c r="S2796" s="1" t="s">
        <v>34</v>
      </c>
      <c r="T2796" s="18">
        <f>IFERROR(VLOOKUP(A2796,'[1]For Report Q-2 '!$A$2:$T$3476,20,0),"-")</f>
        <v>0.44</v>
      </c>
      <c r="U2796" s="55">
        <f>IFERROR(VLOOKUP(A2796,'[1]For Report Q-2 '!$A$2:$U$3476,21,0),"-")</f>
        <v>0</v>
      </c>
      <c r="V2796" s="2" t="str">
        <f>IFERROR(VLOOKUP(A2796,'[1]For Report Q-2 '!$A$2:$V$3476,22,0),"-")</f>
        <v>-</v>
      </c>
      <c r="W2796" s="1">
        <f>IFERROR(VLOOKUP(A2796,'[1]For Report Q-2 '!$A$2:$W$3476,23,0),"-")</f>
        <v>0</v>
      </c>
      <c r="X2796" s="1"/>
      <c r="Y2796" s="1"/>
      <c r="Z2796" s="2" t="str">
        <f>IFERROR(VLOOKUP(A2796,'[1]For Report Q-2 '!$A$2:$Z$3476,26,0),"-")</f>
        <v>-</v>
      </c>
      <c r="AA2796" s="1" t="str">
        <f>IFERROR(VLOOKUP(A2796,'[1]For Report Q-2 '!$A$2:$AH$3476,27,0),"-")</f>
        <v>-</v>
      </c>
      <c r="AB2796" s="1" t="str">
        <f>IFERROR(VLOOKUP(A2796,'[1]For Report Q-2 '!$A$2:$AH$3476,28,0),"-")</f>
        <v>-</v>
      </c>
      <c r="AC2796" s="2" t="str">
        <f>IFERROR(VLOOKUP(A2796,'[1]For Report Q-2 '!$A$2:$AH$3476,29,0),"-")</f>
        <v>-</v>
      </c>
      <c r="AD2796" s="2" t="str">
        <f>IFERROR(VLOOKUP(A2796,'[1]For Report Q-2 '!$A$2:$AH$3476,30,0),"-")</f>
        <v>-</v>
      </c>
      <c r="AE2796" s="1" t="str">
        <f>IFERROR(VLOOKUP(A2796,'[1]For Report Q-2 '!$A$2:$AH$3476,31,0),"-")</f>
        <v>-</v>
      </c>
      <c r="AF2796" s="1" t="str">
        <f>IFERROR(VLOOKUP(A2796,'[1]For Report Q-2 '!$A$2:$AH$3476,32,0),"-")</f>
        <v>-</v>
      </c>
      <c r="AG2796" s="2" t="str">
        <f>IFERROR(VLOOKUP(A2796,'[1]For Report Q-2 '!$A$2:$AH$3476,33,0),"-")</f>
        <v>-</v>
      </c>
      <c r="AH2796" s="1" t="str">
        <f t="shared" si="43"/>
        <v>--</v>
      </c>
      <c r="AI2796" s="1" t="s">
        <v>1464</v>
      </c>
      <c r="AJ2796" s="1" t="s">
        <v>1436</v>
      </c>
      <c r="AK2796" t="s">
        <v>1437</v>
      </c>
    </row>
    <row r="2797" spans="1:37" x14ac:dyDescent="0.25">
      <c r="A2797" s="15">
        <v>9083523</v>
      </c>
      <c r="B2797" s="15" t="s">
        <v>789</v>
      </c>
      <c r="C2797" s="16">
        <v>44239</v>
      </c>
      <c r="D2797" s="15" t="s">
        <v>83</v>
      </c>
      <c r="E2797" s="1" t="s">
        <v>72</v>
      </c>
      <c r="F2797" s="15" t="s">
        <v>46</v>
      </c>
      <c r="G2797" s="1" t="s">
        <v>83</v>
      </c>
      <c r="H2797" s="17">
        <v>41666.666666666664</v>
      </c>
      <c r="I2797" s="18">
        <v>0.41666666666666663</v>
      </c>
      <c r="J2797" s="1">
        <v>9083523</v>
      </c>
      <c r="K2797" s="1" t="s">
        <v>789</v>
      </c>
      <c r="L2797" s="19">
        <v>41666.666666666664</v>
      </c>
      <c r="M2797" s="1" t="s">
        <v>31</v>
      </c>
      <c r="N2797" s="1" t="s">
        <v>72</v>
      </c>
      <c r="O2797" s="1" t="s">
        <v>84</v>
      </c>
      <c r="P2797" s="20">
        <v>9083523</v>
      </c>
      <c r="Q2797" s="1" t="s">
        <v>218</v>
      </c>
      <c r="R2797" s="1" t="s">
        <v>89</v>
      </c>
      <c r="S2797" s="1" t="s">
        <v>218</v>
      </c>
      <c r="T2797" s="18">
        <f>IFERROR(VLOOKUP(A2797,'[1]For Report Q-2 '!$A$2:$T$3476,20,0),"-")</f>
        <v>0.41666666666666663</v>
      </c>
      <c r="U2797" s="55">
        <f>IFERROR(VLOOKUP(A2797,'[1]For Report Q-2 '!$A$2:$U$3476,21,0),"-")</f>
        <v>0</v>
      </c>
      <c r="V2797" s="2" t="str">
        <f>IFERROR(VLOOKUP(A2797,'[1]For Report Q-2 '!$A$2:$V$3476,22,0),"-")</f>
        <v>-</v>
      </c>
      <c r="W2797" s="1">
        <f>IFERROR(VLOOKUP(A2797,'[1]For Report Q-2 '!$A$2:$W$3476,23,0),"-")</f>
        <v>0</v>
      </c>
      <c r="X2797" s="1"/>
      <c r="Y2797" s="1"/>
      <c r="Z2797" s="2" t="str">
        <f>IFERROR(VLOOKUP(A2797,'[1]For Report Q-2 '!$A$2:$Z$3476,26,0),"-")</f>
        <v>-</v>
      </c>
      <c r="AA2797" s="1" t="str">
        <f>IFERROR(VLOOKUP(A2797,'[1]For Report Q-2 '!$A$2:$AH$3476,27,0),"-")</f>
        <v>-</v>
      </c>
      <c r="AB2797" s="1" t="str">
        <f>IFERROR(VLOOKUP(A2797,'[1]For Report Q-2 '!$A$2:$AH$3476,28,0),"-")</f>
        <v>-</v>
      </c>
      <c r="AC2797" s="2" t="str">
        <f>IFERROR(VLOOKUP(A2797,'[1]For Report Q-2 '!$A$2:$AH$3476,29,0),"-")</f>
        <v>-</v>
      </c>
      <c r="AD2797" s="2" t="str">
        <f>IFERROR(VLOOKUP(A2797,'[1]For Report Q-2 '!$A$2:$AH$3476,30,0),"-")</f>
        <v>-</v>
      </c>
      <c r="AE2797" s="1" t="str">
        <f>IFERROR(VLOOKUP(A2797,'[1]For Report Q-2 '!$A$2:$AH$3476,31,0),"-")</f>
        <v>-</v>
      </c>
      <c r="AF2797" s="1" t="str">
        <f>IFERROR(VLOOKUP(A2797,'[1]For Report Q-2 '!$A$2:$AH$3476,32,0),"-")</f>
        <v>-</v>
      </c>
      <c r="AG2797" s="2" t="str">
        <f>IFERROR(VLOOKUP(A2797,'[1]For Report Q-2 '!$A$2:$AH$3476,33,0),"-")</f>
        <v>-</v>
      </c>
      <c r="AH2797" s="1" t="str">
        <f t="shared" si="43"/>
        <v>--</v>
      </c>
      <c r="AI2797" t="e">
        <v>#N/A</v>
      </c>
      <c r="AJ2797" t="e">
        <v>#N/A</v>
      </c>
      <c r="AK2797" t="e">
        <v>#N/A</v>
      </c>
    </row>
    <row r="2798" spans="1:37" x14ac:dyDescent="0.25">
      <c r="A2798" s="15">
        <v>9083552</v>
      </c>
      <c r="B2798" s="15" t="s">
        <v>790</v>
      </c>
      <c r="C2798" s="16">
        <v>44169</v>
      </c>
      <c r="D2798" s="15" t="s">
        <v>40</v>
      </c>
      <c r="E2798" s="1" t="s">
        <v>45</v>
      </c>
      <c r="F2798" s="15" t="s">
        <v>46</v>
      </c>
      <c r="G2798" s="1" t="s">
        <v>40</v>
      </c>
      <c r="H2798" s="17">
        <v>18333.333333333332</v>
      </c>
      <c r="I2798" s="18">
        <v>0.18333333333333332</v>
      </c>
      <c r="J2798" s="1">
        <v>9083552</v>
      </c>
      <c r="K2798" s="1" t="s">
        <v>790</v>
      </c>
      <c r="L2798" s="19">
        <v>98750</v>
      </c>
      <c r="M2798" s="1" t="s">
        <v>31</v>
      </c>
      <c r="N2798" s="1" t="s">
        <v>47</v>
      </c>
      <c r="O2798" s="1" t="s">
        <v>41</v>
      </c>
      <c r="P2798" s="20">
        <v>9083552</v>
      </c>
      <c r="Q2798" s="1" t="s">
        <v>60</v>
      </c>
      <c r="R2798" s="1" t="s">
        <v>16</v>
      </c>
      <c r="S2798" s="1" t="s">
        <v>43</v>
      </c>
      <c r="T2798" s="18">
        <f>IFERROR(VLOOKUP(A2798,'[1]For Report Q-2 '!$A$2:$T$3476,20,0),"-")</f>
        <v>0</v>
      </c>
      <c r="U2798" s="55">
        <f>IFERROR(VLOOKUP(A2798,'[1]For Report Q-2 '!$A$2:$U$3476,21,0),"-")</f>
        <v>0.18333333333333332</v>
      </c>
      <c r="V2798" s="2">
        <f>IFERROR(VLOOKUP(A2798,'[1]For Report Q-2 '!$A$2:$V$3476,22,0),"-")</f>
        <v>46121</v>
      </c>
      <c r="W2798" s="1" t="str">
        <f>IFERROR(VLOOKUP(A2798,'[1]For Report Q-2 '!$A$2:$W$3476,23,0),"-")</f>
        <v>Apr'26</v>
      </c>
      <c r="X2798" s="1"/>
      <c r="Y2798" s="1"/>
      <c r="Z2798" s="2" t="str">
        <f>IFERROR(VLOOKUP(A2798,'[1]For Report Q-2 '!$A$2:$Z$3476,26,0),"-")</f>
        <v>-</v>
      </c>
      <c r="AA2798" s="1" t="str">
        <f>IFERROR(VLOOKUP(A2798,'[1]For Report Q-2 '!$A$2:$AH$3476,27,0),"-")</f>
        <v>-</v>
      </c>
      <c r="AB2798" s="1" t="str">
        <f>IFERROR(VLOOKUP(A2798,'[1]For Report Q-2 '!$A$2:$AH$3476,28,0),"-")</f>
        <v>-</v>
      </c>
      <c r="AC2798" s="2" t="str">
        <f>IFERROR(VLOOKUP(A2798,'[1]For Report Q-2 '!$A$2:$AH$3476,29,0),"-")</f>
        <v>-</v>
      </c>
      <c r="AD2798" s="2">
        <f>IFERROR(VLOOKUP(A2798,'[1]For Report Q-2 '!$A$2:$AH$3476,30,0),"-")</f>
        <v>46091.4856828704</v>
      </c>
      <c r="AE2798" s="1" t="str">
        <f>IFERROR(VLOOKUP(A2798,'[1]For Report Q-2 '!$A$2:$AH$3476,31,0),"-")</f>
        <v>SR26035487450</v>
      </c>
      <c r="AF2798" s="1" t="str">
        <f>IFERROR(VLOOKUP(A2798,'[1]For Report Q-2 '!$A$2:$AH$3476,32,0),"-")</f>
        <v>Churned</v>
      </c>
      <c r="AG2798" s="2">
        <f>IFERROR(VLOOKUP(A2798,'[1]For Report Q-2 '!$A$2:$AH$3476,33,0),"-")</f>
        <v>46121</v>
      </c>
      <c r="AH2798" s="1" t="str">
        <f t="shared" si="43"/>
        <v>Churned-</v>
      </c>
      <c r="AI2798" t="s">
        <v>1465</v>
      </c>
      <c r="AJ2798" t="s">
        <v>1439</v>
      </c>
      <c r="AK2798" t="s">
        <v>1440</v>
      </c>
    </row>
    <row r="2799" spans="1:37" x14ac:dyDescent="0.25">
      <c r="A2799" s="15">
        <v>9121554</v>
      </c>
      <c r="B2799" s="15" t="s">
        <v>790</v>
      </c>
      <c r="C2799" s="16">
        <v>45505</v>
      </c>
      <c r="D2799" s="15" t="s">
        <v>40</v>
      </c>
      <c r="E2799" s="1" t="s">
        <v>72</v>
      </c>
      <c r="F2799" s="15" t="s">
        <v>46</v>
      </c>
      <c r="G2799" s="1" t="s">
        <v>40</v>
      </c>
      <c r="H2799" s="17">
        <v>80416.666666666672</v>
      </c>
      <c r="I2799" s="18">
        <v>0.8041666666666667</v>
      </c>
      <c r="J2799" s="1">
        <v>9083552</v>
      </c>
      <c r="K2799" s="1" t="s">
        <v>790</v>
      </c>
      <c r="L2799" s="19">
        <v>98750</v>
      </c>
      <c r="M2799" s="1" t="s">
        <v>31</v>
      </c>
      <c r="N2799" s="1" t="s">
        <v>72</v>
      </c>
      <c r="O2799" s="1" t="s">
        <v>59</v>
      </c>
      <c r="P2799" s="20">
        <v>9083552</v>
      </c>
      <c r="Q2799" s="1" t="s">
        <v>60</v>
      </c>
      <c r="R2799" s="1" t="s">
        <v>16</v>
      </c>
      <c r="S2799" s="1" t="s">
        <v>43</v>
      </c>
      <c r="T2799" s="18">
        <f>IFERROR(VLOOKUP(A2799,'[1]For Report Q-2 '!$A$2:$T$3476,20,0),"-")</f>
        <v>0.8041666666666667</v>
      </c>
      <c r="U2799" s="55">
        <f>IFERROR(VLOOKUP(A2799,'[1]For Report Q-2 '!$A$2:$U$3476,21,0),"-")</f>
        <v>0</v>
      </c>
      <c r="V2799" s="2" t="str">
        <f>IFERROR(VLOOKUP(A2799,'[1]For Report Q-2 '!$A$2:$V$3476,22,0),"-")</f>
        <v>-</v>
      </c>
      <c r="W2799" s="1">
        <f>IFERROR(VLOOKUP(A2799,'[1]For Report Q-2 '!$A$2:$W$3476,23,0),"-")</f>
        <v>0</v>
      </c>
      <c r="X2799" s="1"/>
      <c r="Y2799" s="1"/>
      <c r="Z2799" s="2" t="str">
        <f>IFERROR(VLOOKUP(A2799,'[1]For Report Q-2 '!$A$2:$Z$3476,26,0),"-")</f>
        <v>-</v>
      </c>
      <c r="AA2799" s="1" t="str">
        <f>IFERROR(VLOOKUP(A2799,'[1]For Report Q-2 '!$A$2:$AH$3476,27,0),"-")</f>
        <v>-</v>
      </c>
      <c r="AB2799" s="1" t="str">
        <f>IFERROR(VLOOKUP(A2799,'[1]For Report Q-2 '!$A$2:$AH$3476,28,0),"-")</f>
        <v>-</v>
      </c>
      <c r="AC2799" s="2" t="str">
        <f>IFERROR(VLOOKUP(A2799,'[1]For Report Q-2 '!$A$2:$AH$3476,29,0),"-")</f>
        <v>-</v>
      </c>
      <c r="AD2799" s="2" t="str">
        <f>IFERROR(VLOOKUP(A2799,'[1]For Report Q-2 '!$A$2:$AH$3476,30,0),"-")</f>
        <v>-</v>
      </c>
      <c r="AE2799" s="1" t="str">
        <f>IFERROR(VLOOKUP(A2799,'[1]For Report Q-2 '!$A$2:$AH$3476,31,0),"-")</f>
        <v>-</v>
      </c>
      <c r="AF2799" s="1" t="str">
        <f>IFERROR(VLOOKUP(A2799,'[1]For Report Q-2 '!$A$2:$AH$3476,32,0),"-")</f>
        <v>-</v>
      </c>
      <c r="AG2799" s="2" t="str">
        <f>IFERROR(VLOOKUP(A2799,'[1]For Report Q-2 '!$A$2:$AH$3476,33,0),"-")</f>
        <v>-</v>
      </c>
      <c r="AH2799" s="1" t="str">
        <f t="shared" si="43"/>
        <v>--</v>
      </c>
      <c r="AI2799" t="e">
        <v>#N/A</v>
      </c>
      <c r="AJ2799" t="e">
        <v>#N/A</v>
      </c>
      <c r="AK2799" t="e">
        <v>#N/A</v>
      </c>
    </row>
    <row r="2800" spans="1:37" x14ac:dyDescent="0.25">
      <c r="A2800" s="15">
        <v>9083583</v>
      </c>
      <c r="B2800" s="15" t="s">
        <v>791</v>
      </c>
      <c r="C2800" s="16">
        <v>44172</v>
      </c>
      <c r="D2800" s="15" t="s">
        <v>56</v>
      </c>
      <c r="E2800" s="1" t="s">
        <v>45</v>
      </c>
      <c r="F2800" s="15" t="s">
        <v>46</v>
      </c>
      <c r="G2800" s="1" t="s">
        <v>56</v>
      </c>
      <c r="H2800" s="17">
        <v>32500</v>
      </c>
      <c r="I2800" s="18">
        <v>0.32500000000000001</v>
      </c>
      <c r="J2800" s="1">
        <v>9083583</v>
      </c>
      <c r="K2800" s="1" t="s">
        <v>791</v>
      </c>
      <c r="L2800" s="19">
        <v>32500</v>
      </c>
      <c r="M2800" s="1" t="s">
        <v>31</v>
      </c>
      <c r="N2800" s="1" t="s">
        <v>47</v>
      </c>
      <c r="O2800" s="1" t="s">
        <v>59</v>
      </c>
      <c r="P2800" s="20">
        <v>9083583</v>
      </c>
      <c r="Q2800" s="1" t="s">
        <v>85</v>
      </c>
      <c r="R2800" s="1" t="s">
        <v>16</v>
      </c>
      <c r="S2800" s="1" t="s">
        <v>80</v>
      </c>
      <c r="T2800" s="18">
        <f>IFERROR(VLOOKUP(A2800,'[1]For Report Q-2 '!$A$2:$T$3476,20,0),"-")</f>
        <v>0.32500000000000001</v>
      </c>
      <c r="U2800" s="55">
        <f>IFERROR(VLOOKUP(A2800,'[1]For Report Q-2 '!$A$2:$U$3476,21,0),"-")</f>
        <v>0</v>
      </c>
      <c r="V2800" s="2" t="str">
        <f>IFERROR(VLOOKUP(A2800,'[1]For Report Q-2 '!$A$2:$V$3476,22,0),"-")</f>
        <v>-</v>
      </c>
      <c r="W2800" s="1">
        <f>IFERROR(VLOOKUP(A2800,'[1]For Report Q-2 '!$A$2:$W$3476,23,0),"-")</f>
        <v>0</v>
      </c>
      <c r="X2800" s="1"/>
      <c r="Y2800" s="1"/>
      <c r="Z2800" s="2" t="str">
        <f>IFERROR(VLOOKUP(A2800,'[1]For Report Q-2 '!$A$2:$Z$3476,26,0),"-")</f>
        <v>-</v>
      </c>
      <c r="AA2800" s="1" t="str">
        <f>IFERROR(VLOOKUP(A2800,'[1]For Report Q-2 '!$A$2:$AH$3476,27,0),"-")</f>
        <v>-</v>
      </c>
      <c r="AB2800" s="1" t="str">
        <f>IFERROR(VLOOKUP(A2800,'[1]For Report Q-2 '!$A$2:$AH$3476,28,0),"-")</f>
        <v>-</v>
      </c>
      <c r="AC2800" s="2" t="str">
        <f>IFERROR(VLOOKUP(A2800,'[1]For Report Q-2 '!$A$2:$AH$3476,29,0),"-")</f>
        <v>-</v>
      </c>
      <c r="AD2800" s="2" t="str">
        <f>IFERROR(VLOOKUP(A2800,'[1]For Report Q-2 '!$A$2:$AH$3476,30,0),"-")</f>
        <v>-</v>
      </c>
      <c r="AE2800" s="1" t="str">
        <f>IFERROR(VLOOKUP(A2800,'[1]For Report Q-2 '!$A$2:$AH$3476,31,0),"-")</f>
        <v>-</v>
      </c>
      <c r="AF2800" s="1" t="str">
        <f>IFERROR(VLOOKUP(A2800,'[1]For Report Q-2 '!$A$2:$AH$3476,32,0),"-")</f>
        <v>-</v>
      </c>
      <c r="AG2800" s="2" t="str">
        <f>IFERROR(VLOOKUP(A2800,'[1]For Report Q-2 '!$A$2:$AH$3476,33,0),"-")</f>
        <v>-</v>
      </c>
      <c r="AH2800" s="1" t="str">
        <f t="shared" si="43"/>
        <v>--</v>
      </c>
      <c r="AI2800" t="e">
        <v>#N/A</v>
      </c>
      <c r="AJ2800" t="e">
        <v>#N/A</v>
      </c>
      <c r="AK2800" t="e">
        <v>#N/A</v>
      </c>
    </row>
    <row r="2801" spans="1:37" x14ac:dyDescent="0.25">
      <c r="A2801" s="15">
        <v>9083630</v>
      </c>
      <c r="B2801" s="15" t="s">
        <v>792</v>
      </c>
      <c r="C2801" s="16">
        <v>44182</v>
      </c>
      <c r="D2801" s="15" t="s">
        <v>56</v>
      </c>
      <c r="E2801" s="1" t="s">
        <v>45</v>
      </c>
      <c r="F2801" s="15" t="s">
        <v>46</v>
      </c>
      <c r="G2801" s="1" t="s">
        <v>56</v>
      </c>
      <c r="H2801" s="17">
        <v>18333.333333333332</v>
      </c>
      <c r="I2801" s="18">
        <v>0.18333333333333332</v>
      </c>
      <c r="J2801" s="1">
        <v>9083630</v>
      </c>
      <c r="K2801" s="1" t="s">
        <v>792</v>
      </c>
      <c r="L2801" s="19">
        <v>33750</v>
      </c>
      <c r="M2801" s="1" t="s">
        <v>31</v>
      </c>
      <c r="N2801" s="1" t="s">
        <v>47</v>
      </c>
      <c r="O2801" s="1" t="s">
        <v>59</v>
      </c>
      <c r="P2801" s="20">
        <v>9083630</v>
      </c>
      <c r="Q2801" s="1" t="s">
        <v>85</v>
      </c>
      <c r="R2801" s="1" t="s">
        <v>16</v>
      </c>
      <c r="S2801" s="1" t="s">
        <v>80</v>
      </c>
      <c r="T2801" s="18">
        <f>IFERROR(VLOOKUP(A2801,'[1]For Report Q-2 '!$A$2:$T$3476,20,0),"-")</f>
        <v>0.18333333333333332</v>
      </c>
      <c r="U2801" s="55">
        <f>IFERROR(VLOOKUP(A2801,'[1]For Report Q-2 '!$A$2:$U$3476,21,0),"-")</f>
        <v>0</v>
      </c>
      <c r="V2801" s="2" t="str">
        <f>IFERROR(VLOOKUP(A2801,'[1]For Report Q-2 '!$A$2:$V$3476,22,0),"-")</f>
        <v>-</v>
      </c>
      <c r="W2801" s="1">
        <f>IFERROR(VLOOKUP(A2801,'[1]For Report Q-2 '!$A$2:$W$3476,23,0),"-")</f>
        <v>0</v>
      </c>
      <c r="X2801" s="1"/>
      <c r="Y2801" s="1"/>
      <c r="Z2801" s="2" t="str">
        <f>IFERROR(VLOOKUP(A2801,'[1]For Report Q-2 '!$A$2:$Z$3476,26,0),"-")</f>
        <v>-</v>
      </c>
      <c r="AA2801" s="1" t="str">
        <f>IFERROR(VLOOKUP(A2801,'[1]For Report Q-2 '!$A$2:$AH$3476,27,0),"-")</f>
        <v>-</v>
      </c>
      <c r="AB2801" s="1" t="str">
        <f>IFERROR(VLOOKUP(A2801,'[1]For Report Q-2 '!$A$2:$AH$3476,28,0),"-")</f>
        <v>-</v>
      </c>
      <c r="AC2801" s="2" t="str">
        <f>IFERROR(VLOOKUP(A2801,'[1]For Report Q-2 '!$A$2:$AH$3476,29,0),"-")</f>
        <v>-</v>
      </c>
      <c r="AD2801" s="2" t="str">
        <f>IFERROR(VLOOKUP(A2801,'[1]For Report Q-2 '!$A$2:$AH$3476,30,0),"-")</f>
        <v>-</v>
      </c>
      <c r="AE2801" s="1" t="str">
        <f>IFERROR(VLOOKUP(A2801,'[1]For Report Q-2 '!$A$2:$AH$3476,31,0),"-")</f>
        <v>-</v>
      </c>
      <c r="AF2801" s="1" t="str">
        <f>IFERROR(VLOOKUP(A2801,'[1]For Report Q-2 '!$A$2:$AH$3476,32,0),"-")</f>
        <v>-</v>
      </c>
      <c r="AG2801" s="2" t="str">
        <f>IFERROR(VLOOKUP(A2801,'[1]For Report Q-2 '!$A$2:$AH$3476,33,0),"-")</f>
        <v>-</v>
      </c>
      <c r="AH2801" s="1" t="str">
        <f t="shared" si="43"/>
        <v>--</v>
      </c>
      <c r="AI2801" t="e">
        <v>#N/A</v>
      </c>
      <c r="AJ2801" t="e">
        <v>#N/A</v>
      </c>
      <c r="AK2801" t="e">
        <v>#N/A</v>
      </c>
    </row>
    <row r="2802" spans="1:37" x14ac:dyDescent="0.25">
      <c r="A2802" s="15">
        <v>9123283</v>
      </c>
      <c r="B2802" s="15" t="s">
        <v>792</v>
      </c>
      <c r="C2802" s="16">
        <v>45429</v>
      </c>
      <c r="D2802" s="15" t="s">
        <v>40</v>
      </c>
      <c r="E2802" s="1" t="s">
        <v>45</v>
      </c>
      <c r="F2802" s="15" t="s">
        <v>46</v>
      </c>
      <c r="G2802" s="1" t="s">
        <v>40</v>
      </c>
      <c r="H2802" s="17">
        <v>15416.666666666668</v>
      </c>
      <c r="I2802" s="18">
        <v>0.15416666666666667</v>
      </c>
      <c r="J2802" s="1">
        <v>9083630</v>
      </c>
      <c r="K2802" s="1" t="s">
        <v>792</v>
      </c>
      <c r="L2802" s="19">
        <v>33750</v>
      </c>
      <c r="M2802" s="1" t="s">
        <v>31</v>
      </c>
      <c r="N2802" s="1" t="s">
        <v>47</v>
      </c>
      <c r="O2802" s="1" t="s">
        <v>41</v>
      </c>
      <c r="P2802" s="20">
        <v>9083630</v>
      </c>
      <c r="Q2802" s="1" t="s">
        <v>85</v>
      </c>
      <c r="R2802" s="1" t="s">
        <v>16</v>
      </c>
      <c r="S2802" s="1" t="s">
        <v>80</v>
      </c>
      <c r="T2802" s="18">
        <f>IFERROR(VLOOKUP(A2802,'[1]For Report Q-2 '!$A$2:$T$3476,20,0),"-")</f>
        <v>0.15416666666666667</v>
      </c>
      <c r="U2802" s="55">
        <f>IFERROR(VLOOKUP(A2802,'[1]For Report Q-2 '!$A$2:$U$3476,21,0),"-")</f>
        <v>0</v>
      </c>
      <c r="V2802" s="2" t="str">
        <f>IFERROR(VLOOKUP(A2802,'[1]For Report Q-2 '!$A$2:$V$3476,22,0),"-")</f>
        <v>-</v>
      </c>
      <c r="W2802" s="1">
        <f>IFERROR(VLOOKUP(A2802,'[1]For Report Q-2 '!$A$2:$W$3476,23,0),"-")</f>
        <v>0</v>
      </c>
      <c r="X2802" s="1"/>
      <c r="Y2802" s="1"/>
      <c r="Z2802" s="2" t="str">
        <f>IFERROR(VLOOKUP(A2802,'[1]For Report Q-2 '!$A$2:$Z$3476,26,0),"-")</f>
        <v>-</v>
      </c>
      <c r="AA2802" s="1" t="str">
        <f>IFERROR(VLOOKUP(A2802,'[1]For Report Q-2 '!$A$2:$AH$3476,27,0),"-")</f>
        <v>-</v>
      </c>
      <c r="AB2802" s="1" t="str">
        <f>IFERROR(VLOOKUP(A2802,'[1]For Report Q-2 '!$A$2:$AH$3476,28,0),"-")</f>
        <v>-</v>
      </c>
      <c r="AC2802" s="2" t="str">
        <f>IFERROR(VLOOKUP(A2802,'[1]For Report Q-2 '!$A$2:$AH$3476,29,0),"-")</f>
        <v>-</v>
      </c>
      <c r="AD2802" s="2" t="str">
        <f>IFERROR(VLOOKUP(A2802,'[1]For Report Q-2 '!$A$2:$AH$3476,30,0),"-")</f>
        <v>-</v>
      </c>
      <c r="AE2802" s="1" t="str">
        <f>IFERROR(VLOOKUP(A2802,'[1]For Report Q-2 '!$A$2:$AH$3476,31,0),"-")</f>
        <v>-</v>
      </c>
      <c r="AF2802" s="1" t="str">
        <f>IFERROR(VLOOKUP(A2802,'[1]For Report Q-2 '!$A$2:$AH$3476,32,0),"-")</f>
        <v>-</v>
      </c>
      <c r="AG2802" s="2" t="str">
        <f>IFERROR(VLOOKUP(A2802,'[1]For Report Q-2 '!$A$2:$AH$3476,33,0),"-")</f>
        <v>-</v>
      </c>
      <c r="AH2802" s="1" t="str">
        <f t="shared" si="43"/>
        <v>--</v>
      </c>
      <c r="AI2802" t="e">
        <v>#N/A</v>
      </c>
      <c r="AJ2802" t="e">
        <v>#N/A</v>
      </c>
      <c r="AK2802" t="e">
        <v>#N/A</v>
      </c>
    </row>
    <row r="2803" spans="1:37" x14ac:dyDescent="0.25">
      <c r="A2803" s="15">
        <v>9083679</v>
      </c>
      <c r="B2803" s="15" t="s">
        <v>793</v>
      </c>
      <c r="C2803" s="16">
        <v>44196</v>
      </c>
      <c r="D2803" s="15" t="s">
        <v>40</v>
      </c>
      <c r="E2803" s="1" t="s">
        <v>118</v>
      </c>
      <c r="F2803" s="15" t="s">
        <v>46</v>
      </c>
      <c r="G2803" s="1" t="s">
        <v>40</v>
      </c>
      <c r="H2803" s="17">
        <v>37500</v>
      </c>
      <c r="I2803" s="18">
        <v>0.375</v>
      </c>
      <c r="J2803" s="1">
        <v>9083679</v>
      </c>
      <c r="K2803" s="1" t="s">
        <v>793</v>
      </c>
      <c r="L2803" s="19">
        <v>37500</v>
      </c>
      <c r="M2803" s="1" t="s">
        <v>31</v>
      </c>
      <c r="N2803" s="1" t="s">
        <v>47</v>
      </c>
      <c r="O2803" s="1" t="s">
        <v>41</v>
      </c>
      <c r="P2803" s="20">
        <v>9083679</v>
      </c>
      <c r="Q2803" s="1" t="s">
        <v>60</v>
      </c>
      <c r="R2803" s="1" t="s">
        <v>16</v>
      </c>
      <c r="S2803" s="1" t="s">
        <v>43</v>
      </c>
      <c r="T2803" s="18">
        <f>IFERROR(VLOOKUP(A2803,'[1]For Report Q-2 '!$A$2:$T$3476,20,0),"-")</f>
        <v>0.375</v>
      </c>
      <c r="U2803" s="55">
        <f>IFERROR(VLOOKUP(A2803,'[1]For Report Q-2 '!$A$2:$U$3476,21,0),"-")</f>
        <v>0</v>
      </c>
      <c r="V2803" s="2" t="str">
        <f>IFERROR(VLOOKUP(A2803,'[1]For Report Q-2 '!$A$2:$V$3476,22,0),"-")</f>
        <v>-</v>
      </c>
      <c r="W2803" s="1">
        <f>IFERROR(VLOOKUP(A2803,'[1]For Report Q-2 '!$A$2:$W$3476,23,0),"-")</f>
        <v>0</v>
      </c>
      <c r="X2803" s="1"/>
      <c r="Y2803" s="1"/>
      <c r="Z2803" s="2" t="str">
        <f>IFERROR(VLOOKUP(A2803,'[1]For Report Q-2 '!$A$2:$Z$3476,26,0),"-")</f>
        <v>-</v>
      </c>
      <c r="AA2803" s="1" t="str">
        <f>IFERROR(VLOOKUP(A2803,'[1]For Report Q-2 '!$A$2:$AH$3476,27,0),"-")</f>
        <v>-</v>
      </c>
      <c r="AB2803" s="1" t="str">
        <f>IFERROR(VLOOKUP(A2803,'[1]For Report Q-2 '!$A$2:$AH$3476,28,0),"-")</f>
        <v>-</v>
      </c>
      <c r="AC2803" s="2" t="str">
        <f>IFERROR(VLOOKUP(A2803,'[1]For Report Q-2 '!$A$2:$AH$3476,29,0),"-")</f>
        <v>-</v>
      </c>
      <c r="AD2803" s="2" t="str">
        <f>IFERROR(VLOOKUP(A2803,'[1]For Report Q-2 '!$A$2:$AH$3476,30,0),"-")</f>
        <v>-</v>
      </c>
      <c r="AE2803" s="1" t="str">
        <f>IFERROR(VLOOKUP(A2803,'[1]For Report Q-2 '!$A$2:$AH$3476,31,0),"-")</f>
        <v>-</v>
      </c>
      <c r="AF2803" s="1" t="str">
        <f>IFERROR(VLOOKUP(A2803,'[1]For Report Q-2 '!$A$2:$AH$3476,32,0),"-")</f>
        <v>-</v>
      </c>
      <c r="AG2803" s="2" t="str">
        <f>IFERROR(VLOOKUP(A2803,'[1]For Report Q-2 '!$A$2:$AH$3476,33,0),"-")</f>
        <v>-</v>
      </c>
      <c r="AH2803" s="1" t="str">
        <f t="shared" si="43"/>
        <v>--</v>
      </c>
      <c r="AI2803" t="e">
        <v>#N/A</v>
      </c>
      <c r="AJ2803" t="e">
        <v>#N/A</v>
      </c>
      <c r="AK2803" t="e">
        <v>#N/A</v>
      </c>
    </row>
    <row r="2804" spans="1:37" x14ac:dyDescent="0.25">
      <c r="A2804" s="15">
        <v>9075025</v>
      </c>
      <c r="B2804" s="15" t="s">
        <v>794</v>
      </c>
      <c r="C2804" s="16">
        <v>45160</v>
      </c>
      <c r="D2804" s="15" t="s">
        <v>56</v>
      </c>
      <c r="E2804" s="1" t="s">
        <v>45</v>
      </c>
      <c r="F2804" s="15" t="s">
        <v>46</v>
      </c>
      <c r="G2804" s="1" t="s">
        <v>56</v>
      </c>
      <c r="H2804" s="17">
        <v>15000</v>
      </c>
      <c r="I2804" s="18">
        <v>0.15</v>
      </c>
      <c r="J2804" s="1">
        <v>9084254</v>
      </c>
      <c r="K2804" s="1" t="s">
        <v>795</v>
      </c>
      <c r="L2804" s="19">
        <v>35000</v>
      </c>
      <c r="M2804" s="1" t="s">
        <v>31</v>
      </c>
      <c r="N2804" s="1" t="s">
        <v>47</v>
      </c>
      <c r="O2804" s="1" t="s">
        <v>59</v>
      </c>
      <c r="P2804" s="20">
        <v>9084254</v>
      </c>
      <c r="Q2804" s="1" t="s">
        <v>109</v>
      </c>
      <c r="R2804" s="1" t="s">
        <v>16</v>
      </c>
      <c r="S2804" s="1" t="s">
        <v>80</v>
      </c>
      <c r="T2804" s="18">
        <f>IFERROR(VLOOKUP(A2804,'[1]For Report Q-2 '!$A$2:$T$3476,20,0),"-")</f>
        <v>0.15</v>
      </c>
      <c r="U2804" s="55">
        <f>IFERROR(VLOOKUP(A2804,'[1]For Report Q-2 '!$A$2:$U$3476,21,0),"-")</f>
        <v>0</v>
      </c>
      <c r="V2804" s="2" t="str">
        <f>IFERROR(VLOOKUP(A2804,'[1]For Report Q-2 '!$A$2:$V$3476,22,0),"-")</f>
        <v>-</v>
      </c>
      <c r="W2804" s="1">
        <f>IFERROR(VLOOKUP(A2804,'[1]For Report Q-2 '!$A$2:$W$3476,23,0),"-")</f>
        <v>0</v>
      </c>
      <c r="X2804" s="1"/>
      <c r="Y2804" s="1"/>
      <c r="Z2804" s="2" t="str">
        <f>IFERROR(VLOOKUP(A2804,'[1]For Report Q-2 '!$A$2:$Z$3476,26,0),"-")</f>
        <v>-</v>
      </c>
      <c r="AA2804" s="1" t="str">
        <f>IFERROR(VLOOKUP(A2804,'[1]For Report Q-2 '!$A$2:$AH$3476,27,0),"-")</f>
        <v>-</v>
      </c>
      <c r="AB2804" s="1" t="str">
        <f>IFERROR(VLOOKUP(A2804,'[1]For Report Q-2 '!$A$2:$AH$3476,28,0),"-")</f>
        <v>-</v>
      </c>
      <c r="AC2804" s="2" t="str">
        <f>IFERROR(VLOOKUP(A2804,'[1]For Report Q-2 '!$A$2:$AH$3476,29,0),"-")</f>
        <v>-</v>
      </c>
      <c r="AD2804" s="2" t="str">
        <f>IFERROR(VLOOKUP(A2804,'[1]For Report Q-2 '!$A$2:$AH$3476,30,0),"-")</f>
        <v>-</v>
      </c>
      <c r="AE2804" s="1" t="str">
        <f>IFERROR(VLOOKUP(A2804,'[1]For Report Q-2 '!$A$2:$AH$3476,31,0),"-")</f>
        <v>-</v>
      </c>
      <c r="AF2804" s="1" t="str">
        <f>IFERROR(VLOOKUP(A2804,'[1]For Report Q-2 '!$A$2:$AH$3476,32,0),"-")</f>
        <v>-</v>
      </c>
      <c r="AG2804" s="2" t="str">
        <f>IFERROR(VLOOKUP(A2804,'[1]For Report Q-2 '!$A$2:$AH$3476,33,0),"-")</f>
        <v>-</v>
      </c>
      <c r="AH2804" s="1" t="str">
        <f t="shared" si="43"/>
        <v>--</v>
      </c>
      <c r="AI2804" t="e">
        <v>#N/A</v>
      </c>
      <c r="AJ2804" t="e">
        <v>#N/A</v>
      </c>
      <c r="AK2804" t="e">
        <v>#N/A</v>
      </c>
    </row>
    <row r="2805" spans="1:37" x14ac:dyDescent="0.25">
      <c r="A2805" s="15">
        <v>9084254</v>
      </c>
      <c r="B2805" s="15" t="s">
        <v>795</v>
      </c>
      <c r="C2805" s="16">
        <v>44252</v>
      </c>
      <c r="D2805" s="15" t="s">
        <v>40</v>
      </c>
      <c r="E2805" s="1" t="s">
        <v>45</v>
      </c>
      <c r="F2805" s="15" t="s">
        <v>46</v>
      </c>
      <c r="G2805" s="1" t="s">
        <v>40</v>
      </c>
      <c r="H2805" s="17">
        <v>20000</v>
      </c>
      <c r="I2805" s="18">
        <v>0.2</v>
      </c>
      <c r="J2805" s="1">
        <v>9084254</v>
      </c>
      <c r="K2805" s="1" t="s">
        <v>795</v>
      </c>
      <c r="L2805" s="19">
        <v>35000</v>
      </c>
      <c r="M2805" s="1" t="s">
        <v>31</v>
      </c>
      <c r="N2805" s="1" t="s">
        <v>47</v>
      </c>
      <c r="O2805" s="1" t="s">
        <v>50</v>
      </c>
      <c r="P2805" s="20">
        <v>9084254</v>
      </c>
      <c r="Q2805" s="1" t="s">
        <v>109</v>
      </c>
      <c r="R2805" s="1" t="s">
        <v>16</v>
      </c>
      <c r="S2805" s="1" t="s">
        <v>80</v>
      </c>
      <c r="T2805" s="18">
        <f>IFERROR(VLOOKUP(A2805,'[1]For Report Q-2 '!$A$2:$T$3476,20,0),"-")</f>
        <v>0.2</v>
      </c>
      <c r="U2805" s="55">
        <f>IFERROR(VLOOKUP(A2805,'[1]For Report Q-2 '!$A$2:$U$3476,21,0),"-")</f>
        <v>0</v>
      </c>
      <c r="V2805" s="2" t="str">
        <f>IFERROR(VLOOKUP(A2805,'[1]For Report Q-2 '!$A$2:$V$3476,22,0),"-")</f>
        <v>-</v>
      </c>
      <c r="W2805" s="1">
        <f>IFERROR(VLOOKUP(A2805,'[1]For Report Q-2 '!$A$2:$W$3476,23,0),"-")</f>
        <v>0</v>
      </c>
      <c r="X2805" s="1"/>
      <c r="Y2805" s="1"/>
      <c r="Z2805" s="2" t="str">
        <f>IFERROR(VLOOKUP(A2805,'[1]For Report Q-2 '!$A$2:$Z$3476,26,0),"-")</f>
        <v>-</v>
      </c>
      <c r="AA2805" s="1" t="str">
        <f>IFERROR(VLOOKUP(A2805,'[1]For Report Q-2 '!$A$2:$AH$3476,27,0),"-")</f>
        <v>-</v>
      </c>
      <c r="AB2805" s="1" t="str">
        <f>IFERROR(VLOOKUP(A2805,'[1]For Report Q-2 '!$A$2:$AH$3476,28,0),"-")</f>
        <v>-</v>
      </c>
      <c r="AC2805" s="2" t="str">
        <f>IFERROR(VLOOKUP(A2805,'[1]For Report Q-2 '!$A$2:$AH$3476,29,0),"-")</f>
        <v>-</v>
      </c>
      <c r="AD2805" s="2" t="str">
        <f>IFERROR(VLOOKUP(A2805,'[1]For Report Q-2 '!$A$2:$AH$3476,30,0),"-")</f>
        <v>-</v>
      </c>
      <c r="AE2805" s="1" t="str">
        <f>IFERROR(VLOOKUP(A2805,'[1]For Report Q-2 '!$A$2:$AH$3476,31,0),"-")</f>
        <v>-</v>
      </c>
      <c r="AF2805" s="1" t="str">
        <f>IFERROR(VLOOKUP(A2805,'[1]For Report Q-2 '!$A$2:$AH$3476,32,0),"-")</f>
        <v>-</v>
      </c>
      <c r="AG2805" s="2" t="str">
        <f>IFERROR(VLOOKUP(A2805,'[1]For Report Q-2 '!$A$2:$AH$3476,33,0),"-")</f>
        <v>-</v>
      </c>
      <c r="AH2805" s="1" t="str">
        <f t="shared" si="43"/>
        <v>--</v>
      </c>
      <c r="AI2805" t="e">
        <v>#N/A</v>
      </c>
      <c r="AJ2805" t="e">
        <v>#N/A</v>
      </c>
      <c r="AK2805" t="e">
        <v>#N/A</v>
      </c>
    </row>
    <row r="2806" spans="1:37" x14ac:dyDescent="0.25">
      <c r="A2806" s="15">
        <v>9084280</v>
      </c>
      <c r="B2806" s="15" t="s">
        <v>796</v>
      </c>
      <c r="C2806" s="16">
        <v>44253</v>
      </c>
      <c r="D2806" s="15" t="s">
        <v>40</v>
      </c>
      <c r="E2806" s="1" t="s">
        <v>45</v>
      </c>
      <c r="F2806" s="15" t="s">
        <v>46</v>
      </c>
      <c r="G2806" s="1" t="s">
        <v>40</v>
      </c>
      <c r="H2806" s="17">
        <v>19000</v>
      </c>
      <c r="I2806" s="18">
        <v>0.19</v>
      </c>
      <c r="J2806" s="1">
        <v>9084280</v>
      </c>
      <c r="K2806" s="1" t="s">
        <v>796</v>
      </c>
      <c r="L2806" s="19">
        <v>32750</v>
      </c>
      <c r="M2806" s="1" t="s">
        <v>31</v>
      </c>
      <c r="N2806" s="1" t="s">
        <v>47</v>
      </c>
      <c r="O2806" s="1" t="s">
        <v>41</v>
      </c>
      <c r="P2806" s="20">
        <v>9084280</v>
      </c>
      <c r="Q2806" s="1" t="s">
        <v>60</v>
      </c>
      <c r="R2806" s="1" t="s">
        <v>16</v>
      </c>
      <c r="S2806" s="1" t="s">
        <v>43</v>
      </c>
      <c r="T2806" s="18">
        <f>IFERROR(VLOOKUP(A2806,'[1]For Report Q-2 '!$A$2:$T$3476,20,0),"-")</f>
        <v>0.19</v>
      </c>
      <c r="U2806" s="55">
        <f>IFERROR(VLOOKUP(A2806,'[1]For Report Q-2 '!$A$2:$U$3476,21,0),"-")</f>
        <v>0</v>
      </c>
      <c r="V2806" s="2" t="str">
        <f>IFERROR(VLOOKUP(A2806,'[1]For Report Q-2 '!$A$2:$V$3476,22,0),"-")</f>
        <v>-</v>
      </c>
      <c r="W2806" s="1">
        <f>IFERROR(VLOOKUP(A2806,'[1]For Report Q-2 '!$A$2:$W$3476,23,0),"-")</f>
        <v>0</v>
      </c>
      <c r="X2806" s="1"/>
      <c r="Y2806" s="1"/>
      <c r="Z2806" s="2" t="str">
        <f>IFERROR(VLOOKUP(A2806,'[1]For Report Q-2 '!$A$2:$Z$3476,26,0),"-")</f>
        <v>-</v>
      </c>
      <c r="AA2806" s="1" t="str">
        <f>IFERROR(VLOOKUP(A2806,'[1]For Report Q-2 '!$A$2:$AH$3476,27,0),"-")</f>
        <v>-</v>
      </c>
      <c r="AB2806" s="1" t="str">
        <f>IFERROR(VLOOKUP(A2806,'[1]For Report Q-2 '!$A$2:$AH$3476,28,0),"-")</f>
        <v>-</v>
      </c>
      <c r="AC2806" s="2" t="str">
        <f>IFERROR(VLOOKUP(A2806,'[1]For Report Q-2 '!$A$2:$AH$3476,29,0),"-")</f>
        <v>-</v>
      </c>
      <c r="AD2806" s="2" t="str">
        <f>IFERROR(VLOOKUP(A2806,'[1]For Report Q-2 '!$A$2:$AH$3476,30,0),"-")</f>
        <v>-</v>
      </c>
      <c r="AE2806" s="1" t="str">
        <f>IFERROR(VLOOKUP(A2806,'[1]For Report Q-2 '!$A$2:$AH$3476,31,0),"-")</f>
        <v>-</v>
      </c>
      <c r="AF2806" s="1" t="str">
        <f>IFERROR(VLOOKUP(A2806,'[1]For Report Q-2 '!$A$2:$AH$3476,32,0),"-")</f>
        <v>-</v>
      </c>
      <c r="AG2806" s="2" t="str">
        <f>IFERROR(VLOOKUP(A2806,'[1]For Report Q-2 '!$A$2:$AH$3476,33,0),"-")</f>
        <v>-</v>
      </c>
      <c r="AH2806" s="1" t="str">
        <f t="shared" si="43"/>
        <v>--</v>
      </c>
      <c r="AI2806" t="e">
        <v>#N/A</v>
      </c>
      <c r="AJ2806" t="e">
        <v>#N/A</v>
      </c>
      <c r="AK2806" t="e">
        <v>#N/A</v>
      </c>
    </row>
    <row r="2807" spans="1:37" x14ac:dyDescent="0.25">
      <c r="A2807" s="15">
        <v>9127406</v>
      </c>
      <c r="B2807" s="15" t="s">
        <v>797</v>
      </c>
      <c r="C2807" s="16">
        <v>45589</v>
      </c>
      <c r="D2807" s="15" t="s">
        <v>40</v>
      </c>
      <c r="E2807" s="1" t="s">
        <v>45</v>
      </c>
      <c r="F2807" s="15" t="s">
        <v>46</v>
      </c>
      <c r="G2807" s="1" t="s">
        <v>40</v>
      </c>
      <c r="H2807" s="17">
        <v>13750</v>
      </c>
      <c r="I2807" s="18">
        <v>0.13750000000000001</v>
      </c>
      <c r="J2807" s="1">
        <v>9084280</v>
      </c>
      <c r="K2807" s="1" t="s">
        <v>796</v>
      </c>
      <c r="L2807" s="19">
        <v>32750</v>
      </c>
      <c r="M2807" s="1" t="s">
        <v>31</v>
      </c>
      <c r="N2807" s="1" t="s">
        <v>47</v>
      </c>
      <c r="O2807" s="1" t="s">
        <v>41</v>
      </c>
      <c r="P2807" s="20">
        <v>9084280</v>
      </c>
      <c r="Q2807" s="1" t="s">
        <v>60</v>
      </c>
      <c r="R2807" s="1" t="s">
        <v>16</v>
      </c>
      <c r="S2807" s="1" t="s">
        <v>43</v>
      </c>
      <c r="T2807" s="18">
        <f>IFERROR(VLOOKUP(A2807,'[1]For Report Q-2 '!$A$2:$T$3476,20,0),"-")</f>
        <v>0.13750000000000001</v>
      </c>
      <c r="U2807" s="55">
        <f>IFERROR(VLOOKUP(A2807,'[1]For Report Q-2 '!$A$2:$U$3476,21,0),"-")</f>
        <v>0</v>
      </c>
      <c r="V2807" s="2" t="str">
        <f>IFERROR(VLOOKUP(A2807,'[1]For Report Q-2 '!$A$2:$V$3476,22,0),"-")</f>
        <v>-</v>
      </c>
      <c r="W2807" s="1">
        <f>IFERROR(VLOOKUP(A2807,'[1]For Report Q-2 '!$A$2:$W$3476,23,0),"-")</f>
        <v>0</v>
      </c>
      <c r="X2807" s="1"/>
      <c r="Y2807" s="1"/>
      <c r="Z2807" s="2" t="str">
        <f>IFERROR(VLOOKUP(A2807,'[1]For Report Q-2 '!$A$2:$Z$3476,26,0),"-")</f>
        <v>-</v>
      </c>
      <c r="AA2807" s="1" t="str">
        <f>IFERROR(VLOOKUP(A2807,'[1]For Report Q-2 '!$A$2:$AH$3476,27,0),"-")</f>
        <v>-</v>
      </c>
      <c r="AB2807" s="1" t="str">
        <f>IFERROR(VLOOKUP(A2807,'[1]For Report Q-2 '!$A$2:$AH$3476,28,0),"-")</f>
        <v>-</v>
      </c>
      <c r="AC2807" s="2" t="str">
        <f>IFERROR(VLOOKUP(A2807,'[1]For Report Q-2 '!$A$2:$AH$3476,29,0),"-")</f>
        <v>-</v>
      </c>
      <c r="AD2807" s="2" t="str">
        <f>IFERROR(VLOOKUP(A2807,'[1]For Report Q-2 '!$A$2:$AH$3476,30,0),"-")</f>
        <v>-</v>
      </c>
      <c r="AE2807" s="1" t="str">
        <f>IFERROR(VLOOKUP(A2807,'[1]For Report Q-2 '!$A$2:$AH$3476,31,0),"-")</f>
        <v>-</v>
      </c>
      <c r="AF2807" s="1" t="str">
        <f>IFERROR(VLOOKUP(A2807,'[1]For Report Q-2 '!$A$2:$AH$3476,32,0),"-")</f>
        <v>-</v>
      </c>
      <c r="AG2807" s="2" t="str">
        <f>IFERROR(VLOOKUP(A2807,'[1]For Report Q-2 '!$A$2:$AH$3476,33,0),"-")</f>
        <v>-</v>
      </c>
      <c r="AH2807" s="1" t="str">
        <f t="shared" si="43"/>
        <v>--</v>
      </c>
      <c r="AI2807" t="e">
        <v>#N/A</v>
      </c>
      <c r="AJ2807" t="e">
        <v>#N/A</v>
      </c>
      <c r="AK2807" t="e">
        <v>#N/A</v>
      </c>
    </row>
    <row r="2808" spans="1:37" x14ac:dyDescent="0.25">
      <c r="A2808" s="15">
        <v>2337082</v>
      </c>
      <c r="B2808" s="15" t="s">
        <v>798</v>
      </c>
      <c r="C2808" s="16">
        <v>44959</v>
      </c>
      <c r="D2808" s="15" t="s">
        <v>44</v>
      </c>
      <c r="E2808" s="1" t="s">
        <v>57</v>
      </c>
      <c r="F2808" s="15" t="s">
        <v>30</v>
      </c>
      <c r="G2808" s="1" t="s">
        <v>44</v>
      </c>
      <c r="H2808" s="17">
        <v>1899</v>
      </c>
      <c r="I2808" s="18">
        <v>1.899E-2</v>
      </c>
      <c r="J2808" s="1">
        <v>9084337</v>
      </c>
      <c r="K2808" s="1" t="s">
        <v>799</v>
      </c>
      <c r="L2808" s="19">
        <v>40314.666666666664</v>
      </c>
      <c r="M2808" s="1" t="s">
        <v>31</v>
      </c>
      <c r="N2808" s="1" t="s">
        <v>57</v>
      </c>
      <c r="O2808" s="1" t="s">
        <v>48</v>
      </c>
      <c r="P2808" s="20">
        <v>9084337</v>
      </c>
      <c r="Q2808" s="1" t="s">
        <v>218</v>
      </c>
      <c r="R2808" s="1" t="s">
        <v>89</v>
      </c>
      <c r="S2808" s="1" t="s">
        <v>218</v>
      </c>
      <c r="T2808" s="18">
        <f>IFERROR(VLOOKUP(A2808,'[1]For Report Q-2 '!$A$2:$T$3476,20,0),"-")</f>
        <v>1.899E-2</v>
      </c>
      <c r="U2808" s="55">
        <f>IFERROR(VLOOKUP(A2808,'[1]For Report Q-2 '!$A$2:$U$3476,21,0),"-")</f>
        <v>0</v>
      </c>
      <c r="V2808" s="2" t="str">
        <f>IFERROR(VLOOKUP(A2808,'[1]For Report Q-2 '!$A$2:$V$3476,22,0),"-")</f>
        <v>-</v>
      </c>
      <c r="W2808" s="1">
        <f>IFERROR(VLOOKUP(A2808,'[1]For Report Q-2 '!$A$2:$W$3476,23,0),"-")</f>
        <v>0</v>
      </c>
      <c r="X2808" s="1"/>
      <c r="Y2808" s="1"/>
      <c r="Z2808" s="2" t="str">
        <f>IFERROR(VLOOKUP(A2808,'[1]For Report Q-2 '!$A$2:$Z$3476,26,0),"-")</f>
        <v>-</v>
      </c>
      <c r="AA2808" s="1" t="str">
        <f>IFERROR(VLOOKUP(A2808,'[1]For Report Q-2 '!$A$2:$AH$3476,27,0),"-")</f>
        <v>-</v>
      </c>
      <c r="AB2808" s="1" t="str">
        <f>IFERROR(VLOOKUP(A2808,'[1]For Report Q-2 '!$A$2:$AH$3476,28,0),"-")</f>
        <v>-</v>
      </c>
      <c r="AC2808" s="2" t="str">
        <f>IFERROR(VLOOKUP(A2808,'[1]For Report Q-2 '!$A$2:$AH$3476,29,0),"-")</f>
        <v>-</v>
      </c>
      <c r="AD2808" s="2" t="str">
        <f>IFERROR(VLOOKUP(A2808,'[1]For Report Q-2 '!$A$2:$AH$3476,30,0),"-")</f>
        <v>-</v>
      </c>
      <c r="AE2808" s="1" t="str">
        <f>IFERROR(VLOOKUP(A2808,'[1]For Report Q-2 '!$A$2:$AH$3476,31,0),"-")</f>
        <v>-</v>
      </c>
      <c r="AF2808" s="1" t="str">
        <f>IFERROR(VLOOKUP(A2808,'[1]For Report Q-2 '!$A$2:$AH$3476,32,0),"-")</f>
        <v>-</v>
      </c>
      <c r="AG2808" s="2" t="str">
        <f>IFERROR(VLOOKUP(A2808,'[1]For Report Q-2 '!$A$2:$AH$3476,33,0),"-")</f>
        <v>-</v>
      </c>
      <c r="AH2808" s="1" t="str">
        <f t="shared" si="43"/>
        <v>--</v>
      </c>
      <c r="AI2808" t="e">
        <v>#N/A</v>
      </c>
      <c r="AJ2808" t="e">
        <v>#N/A</v>
      </c>
      <c r="AK2808" t="e">
        <v>#N/A</v>
      </c>
    </row>
    <row r="2809" spans="1:37" x14ac:dyDescent="0.25">
      <c r="A2809" s="15">
        <v>2341761</v>
      </c>
      <c r="B2809" s="15" t="s">
        <v>798</v>
      </c>
      <c r="C2809" s="16">
        <v>45167</v>
      </c>
      <c r="D2809" s="15" t="s">
        <v>44</v>
      </c>
      <c r="E2809" s="1" t="s">
        <v>29</v>
      </c>
      <c r="F2809" s="15" t="s">
        <v>30</v>
      </c>
      <c r="G2809" s="1" t="s">
        <v>44</v>
      </c>
      <c r="H2809" s="17">
        <v>2999</v>
      </c>
      <c r="I2809" s="18">
        <v>2.9989999999999999E-2</v>
      </c>
      <c r="J2809" s="1">
        <v>9084337</v>
      </c>
      <c r="K2809" s="1" t="s">
        <v>799</v>
      </c>
      <c r="L2809" s="19">
        <v>40314.666666666664</v>
      </c>
      <c r="M2809" s="1" t="s">
        <v>31</v>
      </c>
      <c r="N2809" s="1" t="s">
        <v>29</v>
      </c>
      <c r="O2809" s="1" t="s">
        <v>48</v>
      </c>
      <c r="P2809" s="20">
        <v>9084337</v>
      </c>
      <c r="Q2809" s="1" t="s">
        <v>218</v>
      </c>
      <c r="R2809" s="1" t="s">
        <v>89</v>
      </c>
      <c r="S2809" s="1" t="s">
        <v>218</v>
      </c>
      <c r="T2809" s="18">
        <f>IFERROR(VLOOKUP(A2809,'[1]For Report Q-2 '!$A$2:$T$3476,20,0),"-")</f>
        <v>2.9989999999999999E-2</v>
      </c>
      <c r="U2809" s="55">
        <f>IFERROR(VLOOKUP(A2809,'[1]For Report Q-2 '!$A$2:$U$3476,21,0),"-")</f>
        <v>0</v>
      </c>
      <c r="V2809" s="2" t="str">
        <f>IFERROR(VLOOKUP(A2809,'[1]For Report Q-2 '!$A$2:$V$3476,22,0),"-")</f>
        <v>-</v>
      </c>
      <c r="W2809" s="1">
        <f>IFERROR(VLOOKUP(A2809,'[1]For Report Q-2 '!$A$2:$W$3476,23,0),"-")</f>
        <v>0</v>
      </c>
      <c r="X2809" s="1"/>
      <c r="Y2809" s="1"/>
      <c r="Z2809" s="2" t="str">
        <f>IFERROR(VLOOKUP(A2809,'[1]For Report Q-2 '!$A$2:$Z$3476,26,0),"-")</f>
        <v>-</v>
      </c>
      <c r="AA2809" s="1" t="str">
        <f>IFERROR(VLOOKUP(A2809,'[1]For Report Q-2 '!$A$2:$AH$3476,27,0),"-")</f>
        <v>-</v>
      </c>
      <c r="AB2809" s="1" t="str">
        <f>IFERROR(VLOOKUP(A2809,'[1]For Report Q-2 '!$A$2:$AH$3476,28,0),"-")</f>
        <v>-</v>
      </c>
      <c r="AC2809" s="2" t="str">
        <f>IFERROR(VLOOKUP(A2809,'[1]For Report Q-2 '!$A$2:$AH$3476,29,0),"-")</f>
        <v>-</v>
      </c>
      <c r="AD2809" s="2" t="str">
        <f>IFERROR(VLOOKUP(A2809,'[1]For Report Q-2 '!$A$2:$AH$3476,30,0),"-")</f>
        <v>-</v>
      </c>
      <c r="AE2809" s="1" t="str">
        <f>IFERROR(VLOOKUP(A2809,'[1]For Report Q-2 '!$A$2:$AH$3476,31,0),"-")</f>
        <v>-</v>
      </c>
      <c r="AF2809" s="1" t="str">
        <f>IFERROR(VLOOKUP(A2809,'[1]For Report Q-2 '!$A$2:$AH$3476,32,0),"-")</f>
        <v>-</v>
      </c>
      <c r="AG2809" s="2" t="str">
        <f>IFERROR(VLOOKUP(A2809,'[1]For Report Q-2 '!$A$2:$AH$3476,33,0),"-")</f>
        <v>-</v>
      </c>
      <c r="AH2809" s="1" t="str">
        <f t="shared" si="43"/>
        <v>--</v>
      </c>
      <c r="AI2809" t="e">
        <v>#N/A</v>
      </c>
      <c r="AJ2809" t="e">
        <v>#N/A</v>
      </c>
      <c r="AK2809" t="e">
        <v>#N/A</v>
      </c>
    </row>
    <row r="2810" spans="1:37" x14ac:dyDescent="0.25">
      <c r="A2810" s="15">
        <v>9084337</v>
      </c>
      <c r="B2810" s="15" t="s">
        <v>798</v>
      </c>
      <c r="C2810" s="16">
        <v>44265</v>
      </c>
      <c r="D2810" s="15" t="s">
        <v>83</v>
      </c>
      <c r="E2810" s="1" t="s">
        <v>118</v>
      </c>
      <c r="F2810" s="15" t="s">
        <v>46</v>
      </c>
      <c r="G2810" s="1" t="s">
        <v>83</v>
      </c>
      <c r="H2810" s="17">
        <v>35416.666666666664</v>
      </c>
      <c r="I2810" s="18">
        <v>0.35416666666666663</v>
      </c>
      <c r="J2810" s="1">
        <v>9084337</v>
      </c>
      <c r="K2810" s="1" t="s">
        <v>799</v>
      </c>
      <c r="L2810" s="19">
        <v>40314.666666666664</v>
      </c>
      <c r="M2810" s="1" t="s">
        <v>31</v>
      </c>
      <c r="N2810" s="1" t="s">
        <v>47</v>
      </c>
      <c r="O2810" s="1" t="s">
        <v>84</v>
      </c>
      <c r="P2810" s="20">
        <v>9084337</v>
      </c>
      <c r="Q2810" s="1" t="s">
        <v>218</v>
      </c>
      <c r="R2810" s="1" t="s">
        <v>89</v>
      </c>
      <c r="S2810" s="1" t="s">
        <v>218</v>
      </c>
      <c r="T2810" s="18">
        <f>IFERROR(VLOOKUP(A2810,'[1]For Report Q-2 '!$A$2:$T$3476,20,0),"-")</f>
        <v>0.35416666666666663</v>
      </c>
      <c r="U2810" s="55">
        <f>IFERROR(VLOOKUP(A2810,'[1]For Report Q-2 '!$A$2:$U$3476,21,0),"-")</f>
        <v>0</v>
      </c>
      <c r="V2810" s="2" t="str">
        <f>IFERROR(VLOOKUP(A2810,'[1]For Report Q-2 '!$A$2:$V$3476,22,0),"-")</f>
        <v>-</v>
      </c>
      <c r="W2810" s="1">
        <f>IFERROR(VLOOKUP(A2810,'[1]For Report Q-2 '!$A$2:$W$3476,23,0),"-")</f>
        <v>0</v>
      </c>
      <c r="X2810" s="1"/>
      <c r="Y2810" s="1"/>
      <c r="Z2810" s="2" t="str">
        <f>IFERROR(VLOOKUP(A2810,'[1]For Report Q-2 '!$A$2:$Z$3476,26,0),"-")</f>
        <v>-</v>
      </c>
      <c r="AA2810" s="1" t="str">
        <f>IFERROR(VLOOKUP(A2810,'[1]For Report Q-2 '!$A$2:$AH$3476,27,0),"-")</f>
        <v>-</v>
      </c>
      <c r="AB2810" s="1" t="str">
        <f>IFERROR(VLOOKUP(A2810,'[1]For Report Q-2 '!$A$2:$AH$3476,28,0),"-")</f>
        <v>-</v>
      </c>
      <c r="AC2810" s="2" t="str">
        <f>IFERROR(VLOOKUP(A2810,'[1]For Report Q-2 '!$A$2:$AH$3476,29,0),"-")</f>
        <v>-</v>
      </c>
      <c r="AD2810" s="2" t="str">
        <f>IFERROR(VLOOKUP(A2810,'[1]For Report Q-2 '!$A$2:$AH$3476,30,0),"-")</f>
        <v>-</v>
      </c>
      <c r="AE2810" s="1" t="str">
        <f>IFERROR(VLOOKUP(A2810,'[1]For Report Q-2 '!$A$2:$AH$3476,31,0),"-")</f>
        <v>-</v>
      </c>
      <c r="AF2810" s="1" t="str">
        <f>IFERROR(VLOOKUP(A2810,'[1]For Report Q-2 '!$A$2:$AH$3476,32,0),"-")</f>
        <v>-</v>
      </c>
      <c r="AG2810" s="2" t="str">
        <f>IFERROR(VLOOKUP(A2810,'[1]For Report Q-2 '!$A$2:$AH$3476,33,0),"-")</f>
        <v>-</v>
      </c>
      <c r="AH2810" s="1" t="str">
        <f t="shared" si="43"/>
        <v>--</v>
      </c>
      <c r="AI2810" t="e">
        <v>#N/A</v>
      </c>
      <c r="AJ2810" t="e">
        <v>#N/A</v>
      </c>
      <c r="AK2810" t="e">
        <v>#N/A</v>
      </c>
    </row>
    <row r="2811" spans="1:37" x14ac:dyDescent="0.25">
      <c r="A2811" s="15">
        <v>602232</v>
      </c>
      <c r="B2811" s="15" t="s">
        <v>800</v>
      </c>
      <c r="C2811" s="16">
        <v>44545</v>
      </c>
      <c r="D2811" s="15" t="s">
        <v>40</v>
      </c>
      <c r="E2811" s="1" t="s">
        <v>162</v>
      </c>
      <c r="F2811" s="15" t="s">
        <v>163</v>
      </c>
      <c r="G2811" s="1" t="s">
        <v>40</v>
      </c>
      <c r="H2811" s="17">
        <v>7500</v>
      </c>
      <c r="I2811" s="18">
        <v>7.4999999999999997E-2</v>
      </c>
      <c r="J2811" s="1">
        <v>9084357</v>
      </c>
      <c r="K2811" s="1" t="s">
        <v>800</v>
      </c>
      <c r="L2811" s="19">
        <v>127466.66666666667</v>
      </c>
      <c r="M2811" s="1" t="s">
        <v>67</v>
      </c>
      <c r="N2811" s="1" t="s">
        <v>162</v>
      </c>
      <c r="O2811" s="1" t="s">
        <v>50</v>
      </c>
      <c r="P2811" s="20">
        <v>9084357</v>
      </c>
      <c r="Q2811" s="1" t="s">
        <v>60</v>
      </c>
      <c r="R2811" s="1" t="s">
        <v>16</v>
      </c>
      <c r="S2811" s="1" t="s">
        <v>43</v>
      </c>
      <c r="T2811" s="18">
        <f>IFERROR(VLOOKUP(A2811,'[1]For Report Q-2 '!$A$2:$T$3476,20,0),"-")</f>
        <v>7.4999999999999997E-2</v>
      </c>
      <c r="U2811" s="55">
        <f>IFERROR(VLOOKUP(A2811,'[1]For Report Q-2 '!$A$2:$U$3476,21,0),"-")</f>
        <v>0</v>
      </c>
      <c r="V2811" s="2" t="str">
        <f>IFERROR(VLOOKUP(A2811,'[1]For Report Q-2 '!$A$2:$V$3476,22,0),"-")</f>
        <v>-</v>
      </c>
      <c r="W2811" s="1">
        <f>IFERROR(VLOOKUP(A2811,'[1]For Report Q-2 '!$A$2:$W$3476,23,0),"-")</f>
        <v>0</v>
      </c>
      <c r="X2811" s="1"/>
      <c r="Y2811" s="1"/>
      <c r="Z2811" s="2" t="str">
        <f>IFERROR(VLOOKUP(A2811,'[1]For Report Q-2 '!$A$2:$Z$3476,26,0),"-")</f>
        <v>-</v>
      </c>
      <c r="AA2811" s="1" t="str">
        <f>IFERROR(VLOOKUP(A2811,'[1]For Report Q-2 '!$A$2:$AH$3476,27,0),"-")</f>
        <v>-</v>
      </c>
      <c r="AB2811" s="1" t="str">
        <f>IFERROR(VLOOKUP(A2811,'[1]For Report Q-2 '!$A$2:$AH$3476,28,0),"-")</f>
        <v>-</v>
      </c>
      <c r="AC2811" s="2" t="str">
        <f>IFERROR(VLOOKUP(A2811,'[1]For Report Q-2 '!$A$2:$AH$3476,29,0),"-")</f>
        <v>-</v>
      </c>
      <c r="AD2811" s="2" t="str">
        <f>IFERROR(VLOOKUP(A2811,'[1]For Report Q-2 '!$A$2:$AH$3476,30,0),"-")</f>
        <v>-</v>
      </c>
      <c r="AE2811" s="1" t="str">
        <f>IFERROR(VLOOKUP(A2811,'[1]For Report Q-2 '!$A$2:$AH$3476,31,0),"-")</f>
        <v>-</v>
      </c>
      <c r="AF2811" s="1" t="str">
        <f>IFERROR(VLOOKUP(A2811,'[1]For Report Q-2 '!$A$2:$AH$3476,32,0),"-")</f>
        <v>-</v>
      </c>
      <c r="AG2811" s="2" t="str">
        <f>IFERROR(VLOOKUP(A2811,'[1]For Report Q-2 '!$A$2:$AH$3476,33,0),"-")</f>
        <v>-</v>
      </c>
      <c r="AH2811" s="1" t="str">
        <f t="shared" si="43"/>
        <v>--</v>
      </c>
      <c r="AI2811" t="e">
        <v>#N/A</v>
      </c>
      <c r="AJ2811" t="e">
        <v>#N/A</v>
      </c>
      <c r="AK2811" t="e">
        <v>#N/A</v>
      </c>
    </row>
    <row r="2812" spans="1:37" x14ac:dyDescent="0.25">
      <c r="A2812" s="15">
        <v>602239</v>
      </c>
      <c r="B2812" s="15" t="s">
        <v>800</v>
      </c>
      <c r="C2812" s="16">
        <v>44545</v>
      </c>
      <c r="D2812" s="15" t="s">
        <v>178</v>
      </c>
      <c r="E2812" s="1" t="s">
        <v>187</v>
      </c>
      <c r="F2812" s="15" t="s">
        <v>163</v>
      </c>
      <c r="G2812" s="1" t="s">
        <v>178</v>
      </c>
      <c r="H2812" s="17">
        <v>6000</v>
      </c>
      <c r="I2812" s="18">
        <v>0.06</v>
      </c>
      <c r="J2812" s="1">
        <v>9084357</v>
      </c>
      <c r="K2812" s="1" t="s">
        <v>800</v>
      </c>
      <c r="L2812" s="19">
        <v>127466.66666666667</v>
      </c>
      <c r="M2812" s="1" t="s">
        <v>67</v>
      </c>
      <c r="N2812" s="1" t="s">
        <v>187</v>
      </c>
      <c r="O2812" s="1" t="s">
        <v>180</v>
      </c>
      <c r="P2812" s="20">
        <v>9084357</v>
      </c>
      <c r="Q2812" s="1" t="s">
        <v>60</v>
      </c>
      <c r="R2812" s="1" t="s">
        <v>16</v>
      </c>
      <c r="S2812" s="1" t="s">
        <v>43</v>
      </c>
      <c r="T2812" s="18">
        <f>IFERROR(VLOOKUP(A2812,'[1]For Report Q-2 '!$A$2:$T$3476,20,0),"-")</f>
        <v>0.06</v>
      </c>
      <c r="U2812" s="55">
        <f>IFERROR(VLOOKUP(A2812,'[1]For Report Q-2 '!$A$2:$U$3476,21,0),"-")</f>
        <v>0</v>
      </c>
      <c r="V2812" s="2" t="str">
        <f>IFERROR(VLOOKUP(A2812,'[1]For Report Q-2 '!$A$2:$V$3476,22,0),"-")</f>
        <v>-</v>
      </c>
      <c r="W2812" s="1">
        <f>IFERROR(VLOOKUP(A2812,'[1]For Report Q-2 '!$A$2:$W$3476,23,0),"-")</f>
        <v>0</v>
      </c>
      <c r="X2812" s="1"/>
      <c r="Y2812" s="1"/>
      <c r="Z2812" s="2" t="str">
        <f>IFERROR(VLOOKUP(A2812,'[1]For Report Q-2 '!$A$2:$Z$3476,26,0),"-")</f>
        <v>-</v>
      </c>
      <c r="AA2812" s="1" t="str">
        <f>IFERROR(VLOOKUP(A2812,'[1]For Report Q-2 '!$A$2:$AH$3476,27,0),"-")</f>
        <v>-</v>
      </c>
      <c r="AB2812" s="1" t="str">
        <f>IFERROR(VLOOKUP(A2812,'[1]For Report Q-2 '!$A$2:$AH$3476,28,0),"-")</f>
        <v>-</v>
      </c>
      <c r="AC2812" s="2" t="str">
        <f>IFERROR(VLOOKUP(A2812,'[1]For Report Q-2 '!$A$2:$AH$3476,29,0),"-")</f>
        <v>-</v>
      </c>
      <c r="AD2812" s="2" t="str">
        <f>IFERROR(VLOOKUP(A2812,'[1]For Report Q-2 '!$A$2:$AH$3476,30,0),"-")</f>
        <v>-</v>
      </c>
      <c r="AE2812" s="1" t="str">
        <f>IFERROR(VLOOKUP(A2812,'[1]For Report Q-2 '!$A$2:$AH$3476,31,0),"-")</f>
        <v>-</v>
      </c>
      <c r="AF2812" s="1" t="str">
        <f>IFERROR(VLOOKUP(A2812,'[1]For Report Q-2 '!$A$2:$AH$3476,32,0),"-")</f>
        <v>-</v>
      </c>
      <c r="AG2812" s="2" t="str">
        <f>IFERROR(VLOOKUP(A2812,'[1]For Report Q-2 '!$A$2:$AH$3476,33,0),"-")</f>
        <v>-</v>
      </c>
      <c r="AH2812" s="1" t="str">
        <f t="shared" si="43"/>
        <v>--</v>
      </c>
      <c r="AI2812" t="e">
        <v>#N/A</v>
      </c>
      <c r="AJ2812" t="e">
        <v>#N/A</v>
      </c>
      <c r="AK2812" t="e">
        <v>#N/A</v>
      </c>
    </row>
    <row r="2813" spans="1:37" x14ac:dyDescent="0.25">
      <c r="A2813" s="15">
        <v>602240</v>
      </c>
      <c r="B2813" s="15" t="s">
        <v>800</v>
      </c>
      <c r="C2813" s="16">
        <v>44545</v>
      </c>
      <c r="D2813" s="15" t="s">
        <v>178</v>
      </c>
      <c r="E2813" s="1" t="s">
        <v>187</v>
      </c>
      <c r="F2813" s="15" t="s">
        <v>163</v>
      </c>
      <c r="G2813" s="1" t="s">
        <v>178</v>
      </c>
      <c r="H2813" s="17">
        <v>6000</v>
      </c>
      <c r="I2813" s="18">
        <v>0.06</v>
      </c>
      <c r="J2813" s="1">
        <v>9084357</v>
      </c>
      <c r="K2813" s="1" t="s">
        <v>800</v>
      </c>
      <c r="L2813" s="19">
        <v>127466.66666666667</v>
      </c>
      <c r="M2813" s="1" t="s">
        <v>67</v>
      </c>
      <c r="N2813" s="1" t="s">
        <v>187</v>
      </c>
      <c r="O2813" s="1" t="s">
        <v>180</v>
      </c>
      <c r="P2813" s="20">
        <v>9084357</v>
      </c>
      <c r="Q2813" s="1" t="s">
        <v>60</v>
      </c>
      <c r="R2813" s="1" t="s">
        <v>16</v>
      </c>
      <c r="S2813" s="1" t="s">
        <v>43</v>
      </c>
      <c r="T2813" s="18">
        <f>IFERROR(VLOOKUP(A2813,'[1]For Report Q-2 '!$A$2:$T$3476,20,0),"-")</f>
        <v>0.06</v>
      </c>
      <c r="U2813" s="55">
        <f>IFERROR(VLOOKUP(A2813,'[1]For Report Q-2 '!$A$2:$U$3476,21,0),"-")</f>
        <v>0</v>
      </c>
      <c r="V2813" s="2" t="str">
        <f>IFERROR(VLOOKUP(A2813,'[1]For Report Q-2 '!$A$2:$V$3476,22,0),"-")</f>
        <v>-</v>
      </c>
      <c r="W2813" s="1">
        <f>IFERROR(VLOOKUP(A2813,'[1]For Report Q-2 '!$A$2:$W$3476,23,0),"-")</f>
        <v>0</v>
      </c>
      <c r="X2813" s="1"/>
      <c r="Y2813" s="1"/>
      <c r="Z2813" s="2" t="str">
        <f>IFERROR(VLOOKUP(A2813,'[1]For Report Q-2 '!$A$2:$Z$3476,26,0),"-")</f>
        <v>-</v>
      </c>
      <c r="AA2813" s="1" t="str">
        <f>IFERROR(VLOOKUP(A2813,'[1]For Report Q-2 '!$A$2:$AH$3476,27,0),"-")</f>
        <v>-</v>
      </c>
      <c r="AB2813" s="1" t="str">
        <f>IFERROR(VLOOKUP(A2813,'[1]For Report Q-2 '!$A$2:$AH$3476,28,0),"-")</f>
        <v>-</v>
      </c>
      <c r="AC2813" s="2" t="str">
        <f>IFERROR(VLOOKUP(A2813,'[1]For Report Q-2 '!$A$2:$AH$3476,29,0),"-")</f>
        <v>-</v>
      </c>
      <c r="AD2813" s="2" t="str">
        <f>IFERROR(VLOOKUP(A2813,'[1]For Report Q-2 '!$A$2:$AH$3476,30,0),"-")</f>
        <v>-</v>
      </c>
      <c r="AE2813" s="1" t="str">
        <f>IFERROR(VLOOKUP(A2813,'[1]For Report Q-2 '!$A$2:$AH$3476,31,0),"-")</f>
        <v>-</v>
      </c>
      <c r="AF2813" s="1" t="str">
        <f>IFERROR(VLOOKUP(A2813,'[1]For Report Q-2 '!$A$2:$AH$3476,32,0),"-")</f>
        <v>-</v>
      </c>
      <c r="AG2813" s="2" t="str">
        <f>IFERROR(VLOOKUP(A2813,'[1]For Report Q-2 '!$A$2:$AH$3476,33,0),"-")</f>
        <v>-</v>
      </c>
      <c r="AH2813" s="1" t="str">
        <f t="shared" si="43"/>
        <v>--</v>
      </c>
      <c r="AI2813" t="e">
        <v>#N/A</v>
      </c>
      <c r="AJ2813" t="e">
        <v>#N/A</v>
      </c>
      <c r="AK2813" t="e">
        <v>#N/A</v>
      </c>
    </row>
    <row r="2814" spans="1:37" x14ac:dyDescent="0.25">
      <c r="A2814" s="15">
        <v>602241</v>
      </c>
      <c r="B2814" s="15" t="s">
        <v>800</v>
      </c>
      <c r="C2814" s="16">
        <v>44546</v>
      </c>
      <c r="D2814" s="15" t="s">
        <v>341</v>
      </c>
      <c r="E2814" s="1" t="s">
        <v>187</v>
      </c>
      <c r="F2814" s="15" t="s">
        <v>163</v>
      </c>
      <c r="G2814" s="1" t="s">
        <v>53</v>
      </c>
      <c r="H2814" s="17">
        <v>6000</v>
      </c>
      <c r="I2814" s="18">
        <v>0.06</v>
      </c>
      <c r="J2814" s="1">
        <v>9084357</v>
      </c>
      <c r="K2814" s="1" t="s">
        <v>800</v>
      </c>
      <c r="L2814" s="19">
        <v>127466.66666666667</v>
      </c>
      <c r="M2814" s="1" t="s">
        <v>67</v>
      </c>
      <c r="N2814" s="1" t="s">
        <v>187</v>
      </c>
      <c r="O2814" s="1" t="s">
        <v>53</v>
      </c>
      <c r="P2814" s="20">
        <v>9084357</v>
      </c>
      <c r="Q2814" s="1" t="s">
        <v>60</v>
      </c>
      <c r="R2814" s="1" t="s">
        <v>16</v>
      </c>
      <c r="S2814" s="1" t="s">
        <v>43</v>
      </c>
      <c r="T2814" s="18">
        <f>IFERROR(VLOOKUP(A2814,'[1]For Report Q-2 '!$A$2:$T$3476,20,0),"-")</f>
        <v>0.06</v>
      </c>
      <c r="U2814" s="55">
        <f>IFERROR(VLOOKUP(A2814,'[1]For Report Q-2 '!$A$2:$U$3476,21,0),"-")</f>
        <v>0</v>
      </c>
      <c r="V2814" s="2" t="str">
        <f>IFERROR(VLOOKUP(A2814,'[1]For Report Q-2 '!$A$2:$V$3476,22,0),"-")</f>
        <v>-</v>
      </c>
      <c r="W2814" s="1">
        <f>IFERROR(VLOOKUP(A2814,'[1]For Report Q-2 '!$A$2:$W$3476,23,0),"-")</f>
        <v>0</v>
      </c>
      <c r="X2814" s="1"/>
      <c r="Y2814" s="1"/>
      <c r="Z2814" s="2" t="str">
        <f>IFERROR(VLOOKUP(A2814,'[1]For Report Q-2 '!$A$2:$Z$3476,26,0),"-")</f>
        <v>-</v>
      </c>
      <c r="AA2814" s="1" t="str">
        <f>IFERROR(VLOOKUP(A2814,'[1]For Report Q-2 '!$A$2:$AH$3476,27,0),"-")</f>
        <v>-</v>
      </c>
      <c r="AB2814" s="1" t="str">
        <f>IFERROR(VLOOKUP(A2814,'[1]For Report Q-2 '!$A$2:$AH$3476,28,0),"-")</f>
        <v>-</v>
      </c>
      <c r="AC2814" s="2" t="str">
        <f>IFERROR(VLOOKUP(A2814,'[1]For Report Q-2 '!$A$2:$AH$3476,29,0),"-")</f>
        <v>-</v>
      </c>
      <c r="AD2814" s="2" t="str">
        <f>IFERROR(VLOOKUP(A2814,'[1]For Report Q-2 '!$A$2:$AH$3476,30,0),"-")</f>
        <v>-</v>
      </c>
      <c r="AE2814" s="1" t="str">
        <f>IFERROR(VLOOKUP(A2814,'[1]For Report Q-2 '!$A$2:$AH$3476,31,0),"-")</f>
        <v>-</v>
      </c>
      <c r="AF2814" s="1" t="str">
        <f>IFERROR(VLOOKUP(A2814,'[1]For Report Q-2 '!$A$2:$AH$3476,32,0),"-")</f>
        <v>-</v>
      </c>
      <c r="AG2814" s="2" t="str">
        <f>IFERROR(VLOOKUP(A2814,'[1]For Report Q-2 '!$A$2:$AH$3476,33,0),"-")</f>
        <v>-</v>
      </c>
      <c r="AH2814" s="1" t="str">
        <f t="shared" si="43"/>
        <v>--</v>
      </c>
      <c r="AI2814" t="e">
        <v>#N/A</v>
      </c>
      <c r="AJ2814" t="e">
        <v>#N/A</v>
      </c>
      <c r="AK2814" t="e">
        <v>#N/A</v>
      </c>
    </row>
    <row r="2815" spans="1:37" x14ac:dyDescent="0.25">
      <c r="A2815" s="15">
        <v>602242</v>
      </c>
      <c r="B2815" s="15" t="s">
        <v>800</v>
      </c>
      <c r="C2815" s="16">
        <v>44545</v>
      </c>
      <c r="D2815" s="15" t="s">
        <v>83</v>
      </c>
      <c r="E2815" s="1" t="s">
        <v>187</v>
      </c>
      <c r="F2815" s="15" t="s">
        <v>163</v>
      </c>
      <c r="G2815" s="1" t="s">
        <v>83</v>
      </c>
      <c r="H2815" s="17">
        <v>6000</v>
      </c>
      <c r="I2815" s="18">
        <v>0.06</v>
      </c>
      <c r="J2815" s="1">
        <v>9084357</v>
      </c>
      <c r="K2815" s="1" t="s">
        <v>800</v>
      </c>
      <c r="L2815" s="19">
        <v>127466.66666666667</v>
      </c>
      <c r="M2815" s="1" t="s">
        <v>67</v>
      </c>
      <c r="N2815" s="1" t="s">
        <v>187</v>
      </c>
      <c r="O2815" s="1" t="s">
        <v>84</v>
      </c>
      <c r="P2815" s="20">
        <v>9084357</v>
      </c>
      <c r="Q2815" s="1" t="s">
        <v>60</v>
      </c>
      <c r="R2815" s="1" t="s">
        <v>16</v>
      </c>
      <c r="S2815" s="1" t="s">
        <v>43</v>
      </c>
      <c r="T2815" s="18">
        <f>IFERROR(VLOOKUP(A2815,'[1]For Report Q-2 '!$A$2:$T$3476,20,0),"-")</f>
        <v>0.06</v>
      </c>
      <c r="U2815" s="55">
        <f>IFERROR(VLOOKUP(A2815,'[1]For Report Q-2 '!$A$2:$U$3476,21,0),"-")</f>
        <v>0</v>
      </c>
      <c r="V2815" s="2" t="str">
        <f>IFERROR(VLOOKUP(A2815,'[1]For Report Q-2 '!$A$2:$V$3476,22,0),"-")</f>
        <v>-</v>
      </c>
      <c r="W2815" s="1">
        <f>IFERROR(VLOOKUP(A2815,'[1]For Report Q-2 '!$A$2:$W$3476,23,0),"-")</f>
        <v>0</v>
      </c>
      <c r="X2815" s="1"/>
      <c r="Y2815" s="1"/>
      <c r="Z2815" s="2" t="str">
        <f>IFERROR(VLOOKUP(A2815,'[1]For Report Q-2 '!$A$2:$Z$3476,26,0),"-")</f>
        <v>-</v>
      </c>
      <c r="AA2815" s="1" t="str">
        <f>IFERROR(VLOOKUP(A2815,'[1]For Report Q-2 '!$A$2:$AH$3476,27,0),"-")</f>
        <v>-</v>
      </c>
      <c r="AB2815" s="1" t="str">
        <f>IFERROR(VLOOKUP(A2815,'[1]For Report Q-2 '!$A$2:$AH$3476,28,0),"-")</f>
        <v>-</v>
      </c>
      <c r="AC2815" s="2" t="str">
        <f>IFERROR(VLOOKUP(A2815,'[1]For Report Q-2 '!$A$2:$AH$3476,29,0),"-")</f>
        <v>-</v>
      </c>
      <c r="AD2815" s="2" t="str">
        <f>IFERROR(VLOOKUP(A2815,'[1]For Report Q-2 '!$A$2:$AH$3476,30,0),"-")</f>
        <v>-</v>
      </c>
      <c r="AE2815" s="1" t="str">
        <f>IFERROR(VLOOKUP(A2815,'[1]For Report Q-2 '!$A$2:$AH$3476,31,0),"-")</f>
        <v>-</v>
      </c>
      <c r="AF2815" s="1" t="str">
        <f>IFERROR(VLOOKUP(A2815,'[1]For Report Q-2 '!$A$2:$AH$3476,32,0),"-")</f>
        <v>-</v>
      </c>
      <c r="AG2815" s="2" t="str">
        <f>IFERROR(VLOOKUP(A2815,'[1]For Report Q-2 '!$A$2:$AH$3476,33,0),"-")</f>
        <v>-</v>
      </c>
      <c r="AH2815" s="1" t="str">
        <f t="shared" si="43"/>
        <v>--</v>
      </c>
      <c r="AI2815" t="e">
        <v>#N/A</v>
      </c>
      <c r="AJ2815" t="e">
        <v>#N/A</v>
      </c>
      <c r="AK2815" t="e">
        <v>#N/A</v>
      </c>
    </row>
    <row r="2816" spans="1:37" x14ac:dyDescent="0.25">
      <c r="A2816" s="15">
        <v>602243</v>
      </c>
      <c r="B2816" s="15" t="s">
        <v>800</v>
      </c>
      <c r="C2816" s="16">
        <v>44545</v>
      </c>
      <c r="D2816" s="15" t="s">
        <v>463</v>
      </c>
      <c r="E2816" s="1" t="s">
        <v>187</v>
      </c>
      <c r="F2816" s="15" t="s">
        <v>163</v>
      </c>
      <c r="G2816" s="1" t="s">
        <v>53</v>
      </c>
      <c r="H2816" s="17">
        <v>6000</v>
      </c>
      <c r="I2816" s="18">
        <v>0.06</v>
      </c>
      <c r="J2816" s="1">
        <v>9084357</v>
      </c>
      <c r="K2816" s="1" t="s">
        <v>800</v>
      </c>
      <c r="L2816" s="19">
        <v>127466.66666666667</v>
      </c>
      <c r="M2816" s="1" t="s">
        <v>67</v>
      </c>
      <c r="N2816" s="1" t="s">
        <v>187</v>
      </c>
      <c r="O2816" s="1" t="s">
        <v>53</v>
      </c>
      <c r="P2816" s="20">
        <v>9084357</v>
      </c>
      <c r="Q2816" s="1" t="s">
        <v>60</v>
      </c>
      <c r="R2816" s="1" t="s">
        <v>16</v>
      </c>
      <c r="S2816" s="1" t="s">
        <v>43</v>
      </c>
      <c r="T2816" s="18">
        <f>IFERROR(VLOOKUP(A2816,'[1]For Report Q-2 '!$A$2:$T$3476,20,0),"-")</f>
        <v>0.06</v>
      </c>
      <c r="U2816" s="55">
        <f>IFERROR(VLOOKUP(A2816,'[1]For Report Q-2 '!$A$2:$U$3476,21,0),"-")</f>
        <v>0</v>
      </c>
      <c r="V2816" s="2" t="str">
        <f>IFERROR(VLOOKUP(A2816,'[1]For Report Q-2 '!$A$2:$V$3476,22,0),"-")</f>
        <v>-</v>
      </c>
      <c r="W2816" s="1">
        <f>IFERROR(VLOOKUP(A2816,'[1]For Report Q-2 '!$A$2:$W$3476,23,0),"-")</f>
        <v>0</v>
      </c>
      <c r="X2816" s="1"/>
      <c r="Y2816" s="1"/>
      <c r="Z2816" s="2" t="str">
        <f>IFERROR(VLOOKUP(A2816,'[1]For Report Q-2 '!$A$2:$Z$3476,26,0),"-")</f>
        <v>-</v>
      </c>
      <c r="AA2816" s="1" t="str">
        <f>IFERROR(VLOOKUP(A2816,'[1]For Report Q-2 '!$A$2:$AH$3476,27,0),"-")</f>
        <v>-</v>
      </c>
      <c r="AB2816" s="1" t="str">
        <f>IFERROR(VLOOKUP(A2816,'[1]For Report Q-2 '!$A$2:$AH$3476,28,0),"-")</f>
        <v>-</v>
      </c>
      <c r="AC2816" s="2" t="str">
        <f>IFERROR(VLOOKUP(A2816,'[1]For Report Q-2 '!$A$2:$AH$3476,29,0),"-")</f>
        <v>-</v>
      </c>
      <c r="AD2816" s="2" t="str">
        <f>IFERROR(VLOOKUP(A2816,'[1]For Report Q-2 '!$A$2:$AH$3476,30,0),"-")</f>
        <v>-</v>
      </c>
      <c r="AE2816" s="1" t="str">
        <f>IFERROR(VLOOKUP(A2816,'[1]For Report Q-2 '!$A$2:$AH$3476,31,0),"-")</f>
        <v>-</v>
      </c>
      <c r="AF2816" s="1" t="str">
        <f>IFERROR(VLOOKUP(A2816,'[1]For Report Q-2 '!$A$2:$AH$3476,32,0),"-")</f>
        <v>-</v>
      </c>
      <c r="AG2816" s="2" t="str">
        <f>IFERROR(VLOOKUP(A2816,'[1]For Report Q-2 '!$A$2:$AH$3476,33,0),"-")</f>
        <v>-</v>
      </c>
      <c r="AH2816" s="1" t="str">
        <f t="shared" si="43"/>
        <v>--</v>
      </c>
      <c r="AI2816" t="e">
        <v>#N/A</v>
      </c>
      <c r="AJ2816" t="e">
        <v>#N/A</v>
      </c>
      <c r="AK2816" t="e">
        <v>#N/A</v>
      </c>
    </row>
    <row r="2817" spans="1:37" x14ac:dyDescent="0.25">
      <c r="A2817" s="15">
        <v>602244</v>
      </c>
      <c r="B2817" s="15" t="s">
        <v>800</v>
      </c>
      <c r="C2817" s="16">
        <v>44545</v>
      </c>
      <c r="D2817" s="15" t="s">
        <v>28</v>
      </c>
      <c r="E2817" s="1" t="s">
        <v>187</v>
      </c>
      <c r="F2817" s="15" t="s">
        <v>163</v>
      </c>
      <c r="G2817" s="1" t="s">
        <v>28</v>
      </c>
      <c r="H2817" s="17">
        <v>6000</v>
      </c>
      <c r="I2817" s="18">
        <v>0.06</v>
      </c>
      <c r="J2817" s="1">
        <v>9084357</v>
      </c>
      <c r="K2817" s="1" t="s">
        <v>800</v>
      </c>
      <c r="L2817" s="19">
        <v>127466.66666666667</v>
      </c>
      <c r="M2817" s="1" t="s">
        <v>67</v>
      </c>
      <c r="N2817" s="1" t="s">
        <v>187</v>
      </c>
      <c r="O2817" s="1" t="s">
        <v>32</v>
      </c>
      <c r="P2817" s="20">
        <v>9084357</v>
      </c>
      <c r="Q2817" s="1" t="s">
        <v>60</v>
      </c>
      <c r="R2817" s="1" t="s">
        <v>16</v>
      </c>
      <c r="S2817" s="1" t="s">
        <v>43</v>
      </c>
      <c r="T2817" s="18">
        <f>IFERROR(VLOOKUP(A2817,'[1]For Report Q-2 '!$A$2:$T$3476,20,0),"-")</f>
        <v>0.06</v>
      </c>
      <c r="U2817" s="55">
        <f>IFERROR(VLOOKUP(A2817,'[1]For Report Q-2 '!$A$2:$U$3476,21,0),"-")</f>
        <v>0</v>
      </c>
      <c r="V2817" s="2" t="str">
        <f>IFERROR(VLOOKUP(A2817,'[1]For Report Q-2 '!$A$2:$V$3476,22,0),"-")</f>
        <v>-</v>
      </c>
      <c r="W2817" s="1">
        <f>IFERROR(VLOOKUP(A2817,'[1]For Report Q-2 '!$A$2:$W$3476,23,0),"-")</f>
        <v>0</v>
      </c>
      <c r="X2817" s="1"/>
      <c r="Y2817" s="1"/>
      <c r="Z2817" s="2" t="str">
        <f>IFERROR(VLOOKUP(A2817,'[1]For Report Q-2 '!$A$2:$Z$3476,26,0),"-")</f>
        <v>-</v>
      </c>
      <c r="AA2817" s="1" t="str">
        <f>IFERROR(VLOOKUP(A2817,'[1]For Report Q-2 '!$A$2:$AH$3476,27,0),"-")</f>
        <v>-</v>
      </c>
      <c r="AB2817" s="1" t="str">
        <f>IFERROR(VLOOKUP(A2817,'[1]For Report Q-2 '!$A$2:$AH$3476,28,0),"-")</f>
        <v>-</v>
      </c>
      <c r="AC2817" s="2" t="str">
        <f>IFERROR(VLOOKUP(A2817,'[1]For Report Q-2 '!$A$2:$AH$3476,29,0),"-")</f>
        <v>-</v>
      </c>
      <c r="AD2817" s="2" t="str">
        <f>IFERROR(VLOOKUP(A2817,'[1]For Report Q-2 '!$A$2:$AH$3476,30,0),"-")</f>
        <v>-</v>
      </c>
      <c r="AE2817" s="1" t="str">
        <f>IFERROR(VLOOKUP(A2817,'[1]For Report Q-2 '!$A$2:$AH$3476,31,0),"-")</f>
        <v>-</v>
      </c>
      <c r="AF2817" s="1" t="str">
        <f>IFERROR(VLOOKUP(A2817,'[1]For Report Q-2 '!$A$2:$AH$3476,32,0),"-")</f>
        <v>-</v>
      </c>
      <c r="AG2817" s="2" t="str">
        <f>IFERROR(VLOOKUP(A2817,'[1]For Report Q-2 '!$A$2:$AH$3476,33,0),"-")</f>
        <v>-</v>
      </c>
      <c r="AH2817" s="1" t="str">
        <f t="shared" si="43"/>
        <v>--</v>
      </c>
      <c r="AI2817" t="e">
        <v>#N/A</v>
      </c>
      <c r="AJ2817" t="e">
        <v>#N/A</v>
      </c>
      <c r="AK2817" t="e">
        <v>#N/A</v>
      </c>
    </row>
    <row r="2818" spans="1:37" x14ac:dyDescent="0.25">
      <c r="A2818" s="15">
        <v>602245</v>
      </c>
      <c r="B2818" s="15" t="s">
        <v>800</v>
      </c>
      <c r="C2818" s="16">
        <v>44566</v>
      </c>
      <c r="D2818" s="15" t="s">
        <v>390</v>
      </c>
      <c r="E2818" s="1" t="s">
        <v>187</v>
      </c>
      <c r="F2818" s="15" t="s">
        <v>163</v>
      </c>
      <c r="G2818" s="1" t="s">
        <v>53</v>
      </c>
      <c r="H2818" s="17">
        <v>7500</v>
      </c>
      <c r="I2818" s="18">
        <v>7.4999999999999997E-2</v>
      </c>
      <c r="J2818" s="1">
        <v>9084357</v>
      </c>
      <c r="K2818" s="1" t="s">
        <v>800</v>
      </c>
      <c r="L2818" s="19">
        <v>127466.66666666667</v>
      </c>
      <c r="M2818" s="1" t="s">
        <v>67</v>
      </c>
      <c r="N2818" s="1" t="s">
        <v>187</v>
      </c>
      <c r="O2818" s="1" t="s">
        <v>53</v>
      </c>
      <c r="P2818" s="20">
        <v>9084357</v>
      </c>
      <c r="Q2818" s="1" t="s">
        <v>60</v>
      </c>
      <c r="R2818" s="1" t="s">
        <v>16</v>
      </c>
      <c r="S2818" s="1" t="s">
        <v>43</v>
      </c>
      <c r="T2818" s="18">
        <f>IFERROR(VLOOKUP(A2818,'[1]For Report Q-2 '!$A$2:$T$3476,20,0),"-")</f>
        <v>7.4999999999999997E-2</v>
      </c>
      <c r="U2818" s="55">
        <f>IFERROR(VLOOKUP(A2818,'[1]For Report Q-2 '!$A$2:$U$3476,21,0),"-")</f>
        <v>0</v>
      </c>
      <c r="V2818" s="2" t="str">
        <f>IFERROR(VLOOKUP(A2818,'[1]For Report Q-2 '!$A$2:$V$3476,22,0),"-")</f>
        <v>-</v>
      </c>
      <c r="W2818" s="1">
        <f>IFERROR(VLOOKUP(A2818,'[1]For Report Q-2 '!$A$2:$W$3476,23,0),"-")</f>
        <v>0</v>
      </c>
      <c r="X2818" s="1"/>
      <c r="Y2818" s="1"/>
      <c r="Z2818" s="2" t="str">
        <f>IFERROR(VLOOKUP(A2818,'[1]For Report Q-2 '!$A$2:$Z$3476,26,0),"-")</f>
        <v>-</v>
      </c>
      <c r="AA2818" s="1" t="str">
        <f>IFERROR(VLOOKUP(A2818,'[1]For Report Q-2 '!$A$2:$AH$3476,27,0),"-")</f>
        <v>-</v>
      </c>
      <c r="AB2818" s="1" t="str">
        <f>IFERROR(VLOOKUP(A2818,'[1]For Report Q-2 '!$A$2:$AH$3476,28,0),"-")</f>
        <v>-</v>
      </c>
      <c r="AC2818" s="2" t="str">
        <f>IFERROR(VLOOKUP(A2818,'[1]For Report Q-2 '!$A$2:$AH$3476,29,0),"-")</f>
        <v>-</v>
      </c>
      <c r="AD2818" s="2" t="str">
        <f>IFERROR(VLOOKUP(A2818,'[1]For Report Q-2 '!$A$2:$AH$3476,30,0),"-")</f>
        <v>-</v>
      </c>
      <c r="AE2818" s="1" t="str">
        <f>IFERROR(VLOOKUP(A2818,'[1]For Report Q-2 '!$A$2:$AH$3476,31,0),"-")</f>
        <v>-</v>
      </c>
      <c r="AF2818" s="1" t="str">
        <f>IFERROR(VLOOKUP(A2818,'[1]For Report Q-2 '!$A$2:$AH$3476,32,0),"-")</f>
        <v>-</v>
      </c>
      <c r="AG2818" s="2" t="str">
        <f>IFERROR(VLOOKUP(A2818,'[1]For Report Q-2 '!$A$2:$AH$3476,33,0),"-")</f>
        <v>-</v>
      </c>
      <c r="AH2818" s="1" t="str">
        <f t="shared" si="43"/>
        <v>--</v>
      </c>
      <c r="AI2818" t="e">
        <v>#N/A</v>
      </c>
      <c r="AJ2818" t="e">
        <v>#N/A</v>
      </c>
      <c r="AK2818" t="e">
        <v>#N/A</v>
      </c>
    </row>
    <row r="2819" spans="1:37" x14ac:dyDescent="0.25">
      <c r="A2819" s="15">
        <v>602447</v>
      </c>
      <c r="B2819" s="15" t="s">
        <v>800</v>
      </c>
      <c r="C2819" s="16">
        <v>44592</v>
      </c>
      <c r="D2819" s="15" t="s">
        <v>40</v>
      </c>
      <c r="E2819" s="1" t="s">
        <v>187</v>
      </c>
      <c r="F2819" s="15" t="s">
        <v>163</v>
      </c>
      <c r="G2819" s="1" t="s">
        <v>40</v>
      </c>
      <c r="H2819" s="17">
        <v>6000</v>
      </c>
      <c r="I2819" s="18">
        <v>0.06</v>
      </c>
      <c r="J2819" s="1">
        <v>9084357</v>
      </c>
      <c r="K2819" s="1" t="s">
        <v>800</v>
      </c>
      <c r="L2819" s="19">
        <v>127466.66666666667</v>
      </c>
      <c r="M2819" s="1" t="s">
        <v>67</v>
      </c>
      <c r="N2819" s="1" t="s">
        <v>187</v>
      </c>
      <c r="O2819" s="1" t="s">
        <v>41</v>
      </c>
      <c r="P2819" s="20">
        <v>9084357</v>
      </c>
      <c r="Q2819" s="1" t="s">
        <v>60</v>
      </c>
      <c r="R2819" s="1" t="s">
        <v>16</v>
      </c>
      <c r="S2819" s="1" t="s">
        <v>43</v>
      </c>
      <c r="T2819" s="18">
        <f>IFERROR(VLOOKUP(A2819,'[1]For Report Q-2 '!$A$2:$T$3476,20,0),"-")</f>
        <v>0.06</v>
      </c>
      <c r="U2819" s="55">
        <f>IFERROR(VLOOKUP(A2819,'[1]For Report Q-2 '!$A$2:$U$3476,21,0),"-")</f>
        <v>0</v>
      </c>
      <c r="V2819" s="2" t="str">
        <f>IFERROR(VLOOKUP(A2819,'[1]For Report Q-2 '!$A$2:$V$3476,22,0),"-")</f>
        <v>-</v>
      </c>
      <c r="W2819" s="1">
        <f>IFERROR(VLOOKUP(A2819,'[1]For Report Q-2 '!$A$2:$W$3476,23,0),"-")</f>
        <v>0</v>
      </c>
      <c r="X2819" s="1"/>
      <c r="Y2819" s="1"/>
      <c r="Z2819" s="2" t="str">
        <f>IFERROR(VLOOKUP(A2819,'[1]For Report Q-2 '!$A$2:$Z$3476,26,0),"-")</f>
        <v>-</v>
      </c>
      <c r="AA2819" s="1" t="str">
        <f>IFERROR(VLOOKUP(A2819,'[1]For Report Q-2 '!$A$2:$AH$3476,27,0),"-")</f>
        <v>-</v>
      </c>
      <c r="AB2819" s="1" t="str">
        <f>IFERROR(VLOOKUP(A2819,'[1]For Report Q-2 '!$A$2:$AH$3476,28,0),"-")</f>
        <v>-</v>
      </c>
      <c r="AC2819" s="2" t="str">
        <f>IFERROR(VLOOKUP(A2819,'[1]For Report Q-2 '!$A$2:$AH$3476,29,0),"-")</f>
        <v>-</v>
      </c>
      <c r="AD2819" s="2" t="str">
        <f>IFERROR(VLOOKUP(A2819,'[1]For Report Q-2 '!$A$2:$AH$3476,30,0),"-")</f>
        <v>-</v>
      </c>
      <c r="AE2819" s="1" t="str">
        <f>IFERROR(VLOOKUP(A2819,'[1]For Report Q-2 '!$A$2:$AH$3476,31,0),"-")</f>
        <v>-</v>
      </c>
      <c r="AF2819" s="1" t="str">
        <f>IFERROR(VLOOKUP(A2819,'[1]For Report Q-2 '!$A$2:$AH$3476,32,0),"-")</f>
        <v>-</v>
      </c>
      <c r="AG2819" s="2" t="str">
        <f>IFERROR(VLOOKUP(A2819,'[1]For Report Q-2 '!$A$2:$AH$3476,33,0),"-")</f>
        <v>-</v>
      </c>
      <c r="AH2819" s="1" t="str">
        <f t="shared" ref="AH2819:AH2882" si="44">AF2819&amp;AB2819</f>
        <v>--</v>
      </c>
      <c r="AI2819" t="e">
        <v>#N/A</v>
      </c>
      <c r="AJ2819" t="e">
        <v>#N/A</v>
      </c>
      <c r="AK2819" t="e">
        <v>#N/A</v>
      </c>
    </row>
    <row r="2820" spans="1:37" x14ac:dyDescent="0.25">
      <c r="A2820" s="15">
        <v>602452</v>
      </c>
      <c r="B2820" s="15" t="s">
        <v>800</v>
      </c>
      <c r="C2820" s="16">
        <v>44592</v>
      </c>
      <c r="D2820" s="15" t="s">
        <v>104</v>
      </c>
      <c r="E2820" s="1" t="s">
        <v>187</v>
      </c>
      <c r="F2820" s="15" t="s">
        <v>163</v>
      </c>
      <c r="G2820" s="1" t="s">
        <v>104</v>
      </c>
      <c r="H2820" s="17">
        <v>6000</v>
      </c>
      <c r="I2820" s="18">
        <v>0.06</v>
      </c>
      <c r="J2820" s="1">
        <v>9084357</v>
      </c>
      <c r="K2820" s="1" t="s">
        <v>800</v>
      </c>
      <c r="L2820" s="19">
        <v>127466.66666666667</v>
      </c>
      <c r="M2820" s="1" t="s">
        <v>67</v>
      </c>
      <c r="N2820" s="1" t="s">
        <v>187</v>
      </c>
      <c r="O2820" s="1" t="s">
        <v>105</v>
      </c>
      <c r="P2820" s="20">
        <v>9084357</v>
      </c>
      <c r="Q2820" s="1" t="s">
        <v>60</v>
      </c>
      <c r="R2820" s="1" t="s">
        <v>16</v>
      </c>
      <c r="S2820" s="1" t="s">
        <v>43</v>
      </c>
      <c r="T2820" s="18">
        <f>IFERROR(VLOOKUP(A2820,'[1]For Report Q-2 '!$A$2:$T$3476,20,0),"-")</f>
        <v>0.06</v>
      </c>
      <c r="U2820" s="55">
        <f>IFERROR(VLOOKUP(A2820,'[1]For Report Q-2 '!$A$2:$U$3476,21,0),"-")</f>
        <v>0</v>
      </c>
      <c r="V2820" s="2" t="str">
        <f>IFERROR(VLOOKUP(A2820,'[1]For Report Q-2 '!$A$2:$V$3476,22,0),"-")</f>
        <v>-</v>
      </c>
      <c r="W2820" s="1">
        <f>IFERROR(VLOOKUP(A2820,'[1]For Report Q-2 '!$A$2:$W$3476,23,0),"-")</f>
        <v>0</v>
      </c>
      <c r="X2820" s="1"/>
      <c r="Y2820" s="1"/>
      <c r="Z2820" s="2" t="str">
        <f>IFERROR(VLOOKUP(A2820,'[1]For Report Q-2 '!$A$2:$Z$3476,26,0),"-")</f>
        <v>-</v>
      </c>
      <c r="AA2820" s="1" t="str">
        <f>IFERROR(VLOOKUP(A2820,'[1]For Report Q-2 '!$A$2:$AH$3476,27,0),"-")</f>
        <v>-</v>
      </c>
      <c r="AB2820" s="1" t="str">
        <f>IFERROR(VLOOKUP(A2820,'[1]For Report Q-2 '!$A$2:$AH$3476,28,0),"-")</f>
        <v>-</v>
      </c>
      <c r="AC2820" s="2" t="str">
        <f>IFERROR(VLOOKUP(A2820,'[1]For Report Q-2 '!$A$2:$AH$3476,29,0),"-")</f>
        <v>-</v>
      </c>
      <c r="AD2820" s="2" t="str">
        <f>IFERROR(VLOOKUP(A2820,'[1]For Report Q-2 '!$A$2:$AH$3476,30,0),"-")</f>
        <v>-</v>
      </c>
      <c r="AE2820" s="1" t="str">
        <f>IFERROR(VLOOKUP(A2820,'[1]For Report Q-2 '!$A$2:$AH$3476,31,0),"-")</f>
        <v>-</v>
      </c>
      <c r="AF2820" s="1" t="str">
        <f>IFERROR(VLOOKUP(A2820,'[1]For Report Q-2 '!$A$2:$AH$3476,32,0),"-")</f>
        <v>-</v>
      </c>
      <c r="AG2820" s="2" t="str">
        <f>IFERROR(VLOOKUP(A2820,'[1]For Report Q-2 '!$A$2:$AH$3476,33,0),"-")</f>
        <v>-</v>
      </c>
      <c r="AH2820" s="1" t="str">
        <f t="shared" si="44"/>
        <v>--</v>
      </c>
      <c r="AI2820" t="e">
        <v>#N/A</v>
      </c>
      <c r="AJ2820" t="e">
        <v>#N/A</v>
      </c>
      <c r="AK2820" t="e">
        <v>#N/A</v>
      </c>
    </row>
    <row r="2821" spans="1:37" x14ac:dyDescent="0.25">
      <c r="A2821" s="15">
        <v>602453</v>
      </c>
      <c r="B2821" s="15" t="s">
        <v>800</v>
      </c>
      <c r="C2821" s="16">
        <v>44592</v>
      </c>
      <c r="D2821" s="15" t="s">
        <v>400</v>
      </c>
      <c r="E2821" s="1" t="s">
        <v>187</v>
      </c>
      <c r="F2821" s="15" t="s">
        <v>163</v>
      </c>
      <c r="G2821" s="1" t="s">
        <v>53</v>
      </c>
      <c r="H2821" s="17">
        <v>6000</v>
      </c>
      <c r="I2821" s="18">
        <v>0.06</v>
      </c>
      <c r="J2821" s="1">
        <v>9084357</v>
      </c>
      <c r="K2821" s="1" t="s">
        <v>800</v>
      </c>
      <c r="L2821" s="19">
        <v>127466.66666666667</v>
      </c>
      <c r="M2821" s="1" t="s">
        <v>67</v>
      </c>
      <c r="N2821" s="1" t="s">
        <v>187</v>
      </c>
      <c r="O2821" s="1" t="s">
        <v>53</v>
      </c>
      <c r="P2821" s="20">
        <v>9084357</v>
      </c>
      <c r="Q2821" s="1" t="s">
        <v>60</v>
      </c>
      <c r="R2821" s="1" t="s">
        <v>16</v>
      </c>
      <c r="S2821" s="1" t="s">
        <v>43</v>
      </c>
      <c r="T2821" s="18">
        <f>IFERROR(VLOOKUP(A2821,'[1]For Report Q-2 '!$A$2:$T$3476,20,0),"-")</f>
        <v>0.06</v>
      </c>
      <c r="U2821" s="55">
        <f>IFERROR(VLOOKUP(A2821,'[1]For Report Q-2 '!$A$2:$U$3476,21,0),"-")</f>
        <v>0</v>
      </c>
      <c r="V2821" s="2" t="str">
        <f>IFERROR(VLOOKUP(A2821,'[1]For Report Q-2 '!$A$2:$V$3476,22,0),"-")</f>
        <v>-</v>
      </c>
      <c r="W2821" s="1">
        <f>IFERROR(VLOOKUP(A2821,'[1]For Report Q-2 '!$A$2:$W$3476,23,0),"-")</f>
        <v>0</v>
      </c>
      <c r="X2821" s="1"/>
      <c r="Y2821" s="1"/>
      <c r="Z2821" s="2" t="str">
        <f>IFERROR(VLOOKUP(A2821,'[1]For Report Q-2 '!$A$2:$Z$3476,26,0),"-")</f>
        <v>-</v>
      </c>
      <c r="AA2821" s="1" t="str">
        <f>IFERROR(VLOOKUP(A2821,'[1]For Report Q-2 '!$A$2:$AH$3476,27,0),"-")</f>
        <v>-</v>
      </c>
      <c r="AB2821" s="1" t="str">
        <f>IFERROR(VLOOKUP(A2821,'[1]For Report Q-2 '!$A$2:$AH$3476,28,0),"-")</f>
        <v>-</v>
      </c>
      <c r="AC2821" s="2" t="str">
        <f>IFERROR(VLOOKUP(A2821,'[1]For Report Q-2 '!$A$2:$AH$3476,29,0),"-")</f>
        <v>-</v>
      </c>
      <c r="AD2821" s="2" t="str">
        <f>IFERROR(VLOOKUP(A2821,'[1]For Report Q-2 '!$A$2:$AH$3476,30,0),"-")</f>
        <v>-</v>
      </c>
      <c r="AE2821" s="1" t="str">
        <f>IFERROR(VLOOKUP(A2821,'[1]For Report Q-2 '!$A$2:$AH$3476,31,0),"-")</f>
        <v>-</v>
      </c>
      <c r="AF2821" s="1" t="str">
        <f>IFERROR(VLOOKUP(A2821,'[1]For Report Q-2 '!$A$2:$AH$3476,32,0),"-")</f>
        <v>-</v>
      </c>
      <c r="AG2821" s="2" t="str">
        <f>IFERROR(VLOOKUP(A2821,'[1]For Report Q-2 '!$A$2:$AH$3476,33,0),"-")</f>
        <v>-</v>
      </c>
      <c r="AH2821" s="1" t="str">
        <f t="shared" si="44"/>
        <v>--</v>
      </c>
      <c r="AI2821" t="e">
        <v>#N/A</v>
      </c>
      <c r="AJ2821" t="e">
        <v>#N/A</v>
      </c>
      <c r="AK2821" t="e">
        <v>#N/A</v>
      </c>
    </row>
    <row r="2822" spans="1:37" x14ac:dyDescent="0.25">
      <c r="A2822" s="15">
        <v>602795</v>
      </c>
      <c r="B2822" s="15" t="s">
        <v>800</v>
      </c>
      <c r="C2822" s="16">
        <v>45344</v>
      </c>
      <c r="D2822" s="15" t="s">
        <v>63</v>
      </c>
      <c r="E2822" s="1" t="s">
        <v>162</v>
      </c>
      <c r="F2822" s="15" t="s">
        <v>163</v>
      </c>
      <c r="G2822" s="1" t="s">
        <v>40</v>
      </c>
      <c r="H2822" s="17">
        <v>18000</v>
      </c>
      <c r="I2822" s="18">
        <v>0.18</v>
      </c>
      <c r="J2822" s="1">
        <v>9084357</v>
      </c>
      <c r="K2822" s="1" t="s">
        <v>800</v>
      </c>
      <c r="L2822" s="19">
        <v>127466.66666666667</v>
      </c>
      <c r="M2822" s="1" t="s">
        <v>67</v>
      </c>
      <c r="N2822" s="1" t="s">
        <v>162</v>
      </c>
      <c r="O2822" s="1" t="s">
        <v>50</v>
      </c>
      <c r="P2822" s="20">
        <v>9084357</v>
      </c>
      <c r="Q2822" s="1" t="s">
        <v>60</v>
      </c>
      <c r="R2822" s="1" t="s">
        <v>16</v>
      </c>
      <c r="S2822" s="1" t="s">
        <v>43</v>
      </c>
      <c r="T2822" s="18">
        <f>IFERROR(VLOOKUP(A2822,'[1]For Report Q-2 '!$A$2:$T$3476,20,0),"-")</f>
        <v>0.18</v>
      </c>
      <c r="U2822" s="55">
        <f>IFERROR(VLOOKUP(A2822,'[1]For Report Q-2 '!$A$2:$U$3476,21,0),"-")</f>
        <v>0</v>
      </c>
      <c r="V2822" s="2" t="str">
        <f>IFERROR(VLOOKUP(A2822,'[1]For Report Q-2 '!$A$2:$V$3476,22,0),"-")</f>
        <v>-</v>
      </c>
      <c r="W2822" s="1">
        <f>IFERROR(VLOOKUP(A2822,'[1]For Report Q-2 '!$A$2:$W$3476,23,0),"-")</f>
        <v>0</v>
      </c>
      <c r="X2822" s="1"/>
      <c r="Y2822" s="1"/>
      <c r="Z2822" s="2" t="str">
        <f>IFERROR(VLOOKUP(A2822,'[1]For Report Q-2 '!$A$2:$Z$3476,26,0),"-")</f>
        <v>-</v>
      </c>
      <c r="AA2822" s="1" t="str">
        <f>IFERROR(VLOOKUP(A2822,'[1]For Report Q-2 '!$A$2:$AH$3476,27,0),"-")</f>
        <v>-</v>
      </c>
      <c r="AB2822" s="1" t="str">
        <f>IFERROR(VLOOKUP(A2822,'[1]For Report Q-2 '!$A$2:$AH$3476,28,0),"-")</f>
        <v>-</v>
      </c>
      <c r="AC2822" s="2" t="str">
        <f>IFERROR(VLOOKUP(A2822,'[1]For Report Q-2 '!$A$2:$AH$3476,29,0),"-")</f>
        <v>-</v>
      </c>
      <c r="AD2822" s="2" t="str">
        <f>IFERROR(VLOOKUP(A2822,'[1]For Report Q-2 '!$A$2:$AH$3476,30,0),"-")</f>
        <v>-</v>
      </c>
      <c r="AE2822" s="1" t="str">
        <f>IFERROR(VLOOKUP(A2822,'[1]For Report Q-2 '!$A$2:$AH$3476,31,0),"-")</f>
        <v>-</v>
      </c>
      <c r="AF2822" s="1" t="str">
        <f>IFERROR(VLOOKUP(A2822,'[1]For Report Q-2 '!$A$2:$AH$3476,32,0),"-")</f>
        <v>-</v>
      </c>
      <c r="AG2822" s="2" t="str">
        <f>IFERROR(VLOOKUP(A2822,'[1]For Report Q-2 '!$A$2:$AH$3476,33,0),"-")</f>
        <v>-</v>
      </c>
      <c r="AH2822" s="1" t="str">
        <f t="shared" si="44"/>
        <v>--</v>
      </c>
      <c r="AI2822" t="e">
        <v>#N/A</v>
      </c>
      <c r="AJ2822" t="e">
        <v>#N/A</v>
      </c>
      <c r="AK2822" t="e">
        <v>#N/A</v>
      </c>
    </row>
    <row r="2823" spans="1:37" x14ac:dyDescent="0.25">
      <c r="A2823" s="15">
        <v>602799</v>
      </c>
      <c r="B2823" s="15" t="s">
        <v>800</v>
      </c>
      <c r="C2823" s="16">
        <v>45045</v>
      </c>
      <c r="D2823" s="15" t="s">
        <v>463</v>
      </c>
      <c r="E2823" s="1" t="s">
        <v>162</v>
      </c>
      <c r="F2823" s="15" t="s">
        <v>163</v>
      </c>
      <c r="G2823" s="1" t="s">
        <v>53</v>
      </c>
      <c r="H2823" s="17">
        <v>7200</v>
      </c>
      <c r="I2823" s="18">
        <v>7.1999999999999995E-2</v>
      </c>
      <c r="J2823" s="1">
        <v>9084357</v>
      </c>
      <c r="K2823" s="1" t="s">
        <v>800</v>
      </c>
      <c r="L2823" s="19">
        <v>127466.66666666667</v>
      </c>
      <c r="M2823" s="1" t="s">
        <v>67</v>
      </c>
      <c r="N2823" s="1" t="s">
        <v>162</v>
      </c>
      <c r="O2823" s="1" t="s">
        <v>53</v>
      </c>
      <c r="P2823" s="20">
        <v>9084357</v>
      </c>
      <c r="Q2823" s="1" t="s">
        <v>60</v>
      </c>
      <c r="R2823" s="1" t="s">
        <v>16</v>
      </c>
      <c r="S2823" s="1" t="s">
        <v>43</v>
      </c>
      <c r="T2823" s="18">
        <f>IFERROR(VLOOKUP(A2823,'[1]For Report Q-2 '!$A$2:$T$3476,20,0),"-")</f>
        <v>7.1999999999999995E-2</v>
      </c>
      <c r="U2823" s="55">
        <f>IFERROR(VLOOKUP(A2823,'[1]For Report Q-2 '!$A$2:$U$3476,21,0),"-")</f>
        <v>0</v>
      </c>
      <c r="V2823" s="2" t="str">
        <f>IFERROR(VLOOKUP(A2823,'[1]For Report Q-2 '!$A$2:$V$3476,22,0),"-")</f>
        <v>-</v>
      </c>
      <c r="W2823" s="1">
        <f>IFERROR(VLOOKUP(A2823,'[1]For Report Q-2 '!$A$2:$W$3476,23,0),"-")</f>
        <v>0</v>
      </c>
      <c r="X2823" s="1"/>
      <c r="Y2823" s="1"/>
      <c r="Z2823" s="2" t="str">
        <f>IFERROR(VLOOKUP(A2823,'[1]For Report Q-2 '!$A$2:$Z$3476,26,0),"-")</f>
        <v>-</v>
      </c>
      <c r="AA2823" s="1" t="str">
        <f>IFERROR(VLOOKUP(A2823,'[1]For Report Q-2 '!$A$2:$AH$3476,27,0),"-")</f>
        <v>-</v>
      </c>
      <c r="AB2823" s="1" t="str">
        <f>IFERROR(VLOOKUP(A2823,'[1]For Report Q-2 '!$A$2:$AH$3476,28,0),"-")</f>
        <v>-</v>
      </c>
      <c r="AC2823" s="2" t="str">
        <f>IFERROR(VLOOKUP(A2823,'[1]For Report Q-2 '!$A$2:$AH$3476,29,0),"-")</f>
        <v>-</v>
      </c>
      <c r="AD2823" s="2" t="str">
        <f>IFERROR(VLOOKUP(A2823,'[1]For Report Q-2 '!$A$2:$AH$3476,30,0),"-")</f>
        <v>-</v>
      </c>
      <c r="AE2823" s="1" t="str">
        <f>IFERROR(VLOOKUP(A2823,'[1]For Report Q-2 '!$A$2:$AH$3476,31,0),"-")</f>
        <v>-</v>
      </c>
      <c r="AF2823" s="1" t="str">
        <f>IFERROR(VLOOKUP(A2823,'[1]For Report Q-2 '!$A$2:$AH$3476,32,0),"-")</f>
        <v>-</v>
      </c>
      <c r="AG2823" s="2" t="str">
        <f>IFERROR(VLOOKUP(A2823,'[1]For Report Q-2 '!$A$2:$AH$3476,33,0),"-")</f>
        <v>-</v>
      </c>
      <c r="AH2823" s="1" t="str">
        <f t="shared" si="44"/>
        <v>--</v>
      </c>
      <c r="AI2823" t="e">
        <v>#N/A</v>
      </c>
      <c r="AJ2823" t="e">
        <v>#N/A</v>
      </c>
      <c r="AK2823" t="e">
        <v>#N/A</v>
      </c>
    </row>
    <row r="2824" spans="1:37" x14ac:dyDescent="0.25">
      <c r="A2824" s="15">
        <v>602800</v>
      </c>
      <c r="B2824" s="15" t="s">
        <v>800</v>
      </c>
      <c r="C2824" s="16">
        <v>45045</v>
      </c>
      <c r="D2824" s="15" t="s">
        <v>70</v>
      </c>
      <c r="E2824" s="1" t="s">
        <v>162</v>
      </c>
      <c r="F2824" s="15" t="s">
        <v>163</v>
      </c>
      <c r="G2824" s="1" t="s">
        <v>70</v>
      </c>
      <c r="H2824" s="17">
        <v>7200</v>
      </c>
      <c r="I2824" s="18">
        <v>7.1999999999999995E-2</v>
      </c>
      <c r="J2824" s="1">
        <v>9084357</v>
      </c>
      <c r="K2824" s="1" t="s">
        <v>800</v>
      </c>
      <c r="L2824" s="19">
        <v>127466.66666666667</v>
      </c>
      <c r="M2824" s="1" t="s">
        <v>67</v>
      </c>
      <c r="N2824" s="1" t="s">
        <v>162</v>
      </c>
      <c r="O2824" s="1" t="s">
        <v>71</v>
      </c>
      <c r="P2824" s="20">
        <v>9084357</v>
      </c>
      <c r="Q2824" s="1" t="s">
        <v>60</v>
      </c>
      <c r="R2824" s="1" t="s">
        <v>16</v>
      </c>
      <c r="S2824" s="1" t="s">
        <v>43</v>
      </c>
      <c r="T2824" s="18">
        <f>IFERROR(VLOOKUP(A2824,'[1]For Report Q-2 '!$A$2:$T$3476,20,0),"-")</f>
        <v>7.1999999999999995E-2</v>
      </c>
      <c r="U2824" s="55">
        <f>IFERROR(VLOOKUP(A2824,'[1]For Report Q-2 '!$A$2:$U$3476,21,0),"-")</f>
        <v>0</v>
      </c>
      <c r="V2824" s="2" t="str">
        <f>IFERROR(VLOOKUP(A2824,'[1]For Report Q-2 '!$A$2:$V$3476,22,0),"-")</f>
        <v>-</v>
      </c>
      <c r="W2824" s="1">
        <f>IFERROR(VLOOKUP(A2824,'[1]For Report Q-2 '!$A$2:$W$3476,23,0),"-")</f>
        <v>0</v>
      </c>
      <c r="X2824" s="1"/>
      <c r="Y2824" s="1"/>
      <c r="Z2824" s="2" t="str">
        <f>IFERROR(VLOOKUP(A2824,'[1]For Report Q-2 '!$A$2:$Z$3476,26,0),"-")</f>
        <v>-</v>
      </c>
      <c r="AA2824" s="1" t="str">
        <f>IFERROR(VLOOKUP(A2824,'[1]For Report Q-2 '!$A$2:$AH$3476,27,0),"-")</f>
        <v>-</v>
      </c>
      <c r="AB2824" s="1" t="str">
        <f>IFERROR(VLOOKUP(A2824,'[1]For Report Q-2 '!$A$2:$AH$3476,28,0),"-")</f>
        <v>-</v>
      </c>
      <c r="AC2824" s="2" t="str">
        <f>IFERROR(VLOOKUP(A2824,'[1]For Report Q-2 '!$A$2:$AH$3476,29,0),"-")</f>
        <v>-</v>
      </c>
      <c r="AD2824" s="2" t="str">
        <f>IFERROR(VLOOKUP(A2824,'[1]For Report Q-2 '!$A$2:$AH$3476,30,0),"-")</f>
        <v>-</v>
      </c>
      <c r="AE2824" s="1" t="str">
        <f>IFERROR(VLOOKUP(A2824,'[1]For Report Q-2 '!$A$2:$AH$3476,31,0),"-")</f>
        <v>-</v>
      </c>
      <c r="AF2824" s="1" t="str">
        <f>IFERROR(VLOOKUP(A2824,'[1]For Report Q-2 '!$A$2:$AH$3476,32,0),"-")</f>
        <v>-</v>
      </c>
      <c r="AG2824" s="2" t="str">
        <f>IFERROR(VLOOKUP(A2824,'[1]For Report Q-2 '!$A$2:$AH$3476,33,0),"-")</f>
        <v>-</v>
      </c>
      <c r="AH2824" s="1" t="str">
        <f t="shared" si="44"/>
        <v>--</v>
      </c>
      <c r="AI2824" t="e">
        <v>#N/A</v>
      </c>
      <c r="AJ2824" t="e">
        <v>#N/A</v>
      </c>
      <c r="AK2824" t="e">
        <v>#N/A</v>
      </c>
    </row>
    <row r="2825" spans="1:37" x14ac:dyDescent="0.25">
      <c r="A2825" s="15">
        <v>602801</v>
      </c>
      <c r="B2825" s="15" t="s">
        <v>800</v>
      </c>
      <c r="C2825" s="16">
        <v>45045</v>
      </c>
      <c r="D2825" s="15" t="s">
        <v>182</v>
      </c>
      <c r="E2825" s="1" t="s">
        <v>162</v>
      </c>
      <c r="F2825" s="15" t="s">
        <v>163</v>
      </c>
      <c r="G2825" s="1" t="s">
        <v>53</v>
      </c>
      <c r="H2825" s="17">
        <v>7200</v>
      </c>
      <c r="I2825" s="18">
        <v>7.1999999999999995E-2</v>
      </c>
      <c r="J2825" s="1">
        <v>9084357</v>
      </c>
      <c r="K2825" s="1" t="s">
        <v>800</v>
      </c>
      <c r="L2825" s="19">
        <v>127466.66666666667</v>
      </c>
      <c r="M2825" s="1" t="s">
        <v>67</v>
      </c>
      <c r="N2825" s="1" t="s">
        <v>162</v>
      </c>
      <c r="O2825" s="1" t="s">
        <v>53</v>
      </c>
      <c r="P2825" s="20">
        <v>9084357</v>
      </c>
      <c r="Q2825" s="1" t="s">
        <v>60</v>
      </c>
      <c r="R2825" s="1" t="s">
        <v>16</v>
      </c>
      <c r="S2825" s="1" t="s">
        <v>43</v>
      </c>
      <c r="T2825" s="18">
        <f>IFERROR(VLOOKUP(A2825,'[1]For Report Q-2 '!$A$2:$T$3476,20,0),"-")</f>
        <v>7.1999999999999995E-2</v>
      </c>
      <c r="U2825" s="55">
        <f>IFERROR(VLOOKUP(A2825,'[1]For Report Q-2 '!$A$2:$U$3476,21,0),"-")</f>
        <v>0</v>
      </c>
      <c r="V2825" s="2" t="str">
        <f>IFERROR(VLOOKUP(A2825,'[1]For Report Q-2 '!$A$2:$V$3476,22,0),"-")</f>
        <v>-</v>
      </c>
      <c r="W2825" s="1">
        <f>IFERROR(VLOOKUP(A2825,'[1]For Report Q-2 '!$A$2:$W$3476,23,0),"-")</f>
        <v>0</v>
      </c>
      <c r="X2825" s="1"/>
      <c r="Y2825" s="1"/>
      <c r="Z2825" s="2" t="str">
        <f>IFERROR(VLOOKUP(A2825,'[1]For Report Q-2 '!$A$2:$Z$3476,26,0),"-")</f>
        <v>-</v>
      </c>
      <c r="AA2825" s="1" t="str">
        <f>IFERROR(VLOOKUP(A2825,'[1]For Report Q-2 '!$A$2:$AH$3476,27,0),"-")</f>
        <v>-</v>
      </c>
      <c r="AB2825" s="1" t="str">
        <f>IFERROR(VLOOKUP(A2825,'[1]For Report Q-2 '!$A$2:$AH$3476,28,0),"-")</f>
        <v>-</v>
      </c>
      <c r="AC2825" s="2" t="str">
        <f>IFERROR(VLOOKUP(A2825,'[1]For Report Q-2 '!$A$2:$AH$3476,29,0),"-")</f>
        <v>-</v>
      </c>
      <c r="AD2825" s="2" t="str">
        <f>IFERROR(VLOOKUP(A2825,'[1]For Report Q-2 '!$A$2:$AH$3476,30,0),"-")</f>
        <v>-</v>
      </c>
      <c r="AE2825" s="1" t="str">
        <f>IFERROR(VLOOKUP(A2825,'[1]For Report Q-2 '!$A$2:$AH$3476,31,0),"-")</f>
        <v>-</v>
      </c>
      <c r="AF2825" s="1" t="str">
        <f>IFERROR(VLOOKUP(A2825,'[1]For Report Q-2 '!$A$2:$AH$3476,32,0),"-")</f>
        <v>-</v>
      </c>
      <c r="AG2825" s="2" t="str">
        <f>IFERROR(VLOOKUP(A2825,'[1]For Report Q-2 '!$A$2:$AH$3476,33,0),"-")</f>
        <v>-</v>
      </c>
      <c r="AH2825" s="1" t="str">
        <f t="shared" si="44"/>
        <v>--</v>
      </c>
      <c r="AI2825" t="e">
        <v>#N/A</v>
      </c>
      <c r="AJ2825" t="e">
        <v>#N/A</v>
      </c>
      <c r="AK2825" t="e">
        <v>#N/A</v>
      </c>
    </row>
    <row r="2826" spans="1:37" x14ac:dyDescent="0.25">
      <c r="A2826" s="15">
        <v>602802</v>
      </c>
      <c r="B2826" s="15" t="s">
        <v>800</v>
      </c>
      <c r="C2826" s="16">
        <v>45045</v>
      </c>
      <c r="D2826" s="15" t="s">
        <v>28</v>
      </c>
      <c r="E2826" s="1" t="s">
        <v>162</v>
      </c>
      <c r="F2826" s="15" t="s">
        <v>163</v>
      </c>
      <c r="G2826" s="1" t="s">
        <v>28</v>
      </c>
      <c r="H2826" s="17">
        <v>7200</v>
      </c>
      <c r="I2826" s="18">
        <v>7.1999999999999995E-2</v>
      </c>
      <c r="J2826" s="1">
        <v>9084357</v>
      </c>
      <c r="K2826" s="1" t="s">
        <v>800</v>
      </c>
      <c r="L2826" s="19">
        <v>127466.66666666667</v>
      </c>
      <c r="M2826" s="1" t="s">
        <v>67</v>
      </c>
      <c r="N2826" s="1" t="s">
        <v>162</v>
      </c>
      <c r="O2826" s="1" t="s">
        <v>32</v>
      </c>
      <c r="P2826" s="20">
        <v>9084357</v>
      </c>
      <c r="Q2826" s="1" t="s">
        <v>60</v>
      </c>
      <c r="R2826" s="1" t="s">
        <v>16</v>
      </c>
      <c r="S2826" s="1" t="s">
        <v>43</v>
      </c>
      <c r="T2826" s="18">
        <f>IFERROR(VLOOKUP(A2826,'[1]For Report Q-2 '!$A$2:$T$3476,20,0),"-")</f>
        <v>7.1999999999999995E-2</v>
      </c>
      <c r="U2826" s="55">
        <f>IFERROR(VLOOKUP(A2826,'[1]For Report Q-2 '!$A$2:$U$3476,21,0),"-")</f>
        <v>0</v>
      </c>
      <c r="V2826" s="2" t="str">
        <f>IFERROR(VLOOKUP(A2826,'[1]For Report Q-2 '!$A$2:$V$3476,22,0),"-")</f>
        <v>-</v>
      </c>
      <c r="W2826" s="1">
        <f>IFERROR(VLOOKUP(A2826,'[1]For Report Q-2 '!$A$2:$W$3476,23,0),"-")</f>
        <v>0</v>
      </c>
      <c r="X2826" s="1"/>
      <c r="Y2826" s="1"/>
      <c r="Z2826" s="2" t="str">
        <f>IFERROR(VLOOKUP(A2826,'[1]For Report Q-2 '!$A$2:$Z$3476,26,0),"-")</f>
        <v>-</v>
      </c>
      <c r="AA2826" s="1" t="str">
        <f>IFERROR(VLOOKUP(A2826,'[1]For Report Q-2 '!$A$2:$AH$3476,27,0),"-")</f>
        <v>-</v>
      </c>
      <c r="AB2826" s="1" t="str">
        <f>IFERROR(VLOOKUP(A2826,'[1]For Report Q-2 '!$A$2:$AH$3476,28,0),"-")</f>
        <v>-</v>
      </c>
      <c r="AC2826" s="2" t="str">
        <f>IFERROR(VLOOKUP(A2826,'[1]For Report Q-2 '!$A$2:$AH$3476,29,0),"-")</f>
        <v>-</v>
      </c>
      <c r="AD2826" s="2" t="str">
        <f>IFERROR(VLOOKUP(A2826,'[1]For Report Q-2 '!$A$2:$AH$3476,30,0),"-")</f>
        <v>-</v>
      </c>
      <c r="AE2826" s="1" t="str">
        <f>IFERROR(VLOOKUP(A2826,'[1]For Report Q-2 '!$A$2:$AH$3476,31,0),"-")</f>
        <v>-</v>
      </c>
      <c r="AF2826" s="1" t="str">
        <f>IFERROR(VLOOKUP(A2826,'[1]For Report Q-2 '!$A$2:$AH$3476,32,0),"-")</f>
        <v>-</v>
      </c>
      <c r="AG2826" s="2" t="str">
        <f>IFERROR(VLOOKUP(A2826,'[1]For Report Q-2 '!$A$2:$AH$3476,33,0),"-")</f>
        <v>-</v>
      </c>
      <c r="AH2826" s="1" t="str">
        <f t="shared" si="44"/>
        <v>--</v>
      </c>
      <c r="AI2826" t="e">
        <v>#N/A</v>
      </c>
      <c r="AJ2826" t="e">
        <v>#N/A</v>
      </c>
      <c r="AK2826" t="e">
        <v>#N/A</v>
      </c>
    </row>
    <row r="2827" spans="1:37" x14ac:dyDescent="0.25">
      <c r="A2827" s="15">
        <v>9084357</v>
      </c>
      <c r="B2827" s="15" t="s">
        <v>800</v>
      </c>
      <c r="C2827" s="16">
        <v>44260</v>
      </c>
      <c r="D2827" s="15" t="s">
        <v>40</v>
      </c>
      <c r="E2827" s="1" t="s">
        <v>45</v>
      </c>
      <c r="F2827" s="15" t="s">
        <v>46</v>
      </c>
      <c r="G2827" s="1" t="s">
        <v>40</v>
      </c>
      <c r="H2827" s="17">
        <v>11666.666666666666</v>
      </c>
      <c r="I2827" s="18">
        <v>0.11666666666666665</v>
      </c>
      <c r="J2827" s="1">
        <v>9084357</v>
      </c>
      <c r="K2827" s="1" t="s">
        <v>800</v>
      </c>
      <c r="L2827" s="19">
        <v>127466.66666666667</v>
      </c>
      <c r="M2827" s="1" t="s">
        <v>67</v>
      </c>
      <c r="N2827" s="1" t="s">
        <v>47</v>
      </c>
      <c r="O2827" s="1" t="s">
        <v>50</v>
      </c>
      <c r="P2827" s="20">
        <v>9084357</v>
      </c>
      <c r="Q2827" s="1" t="s">
        <v>60</v>
      </c>
      <c r="R2827" s="1" t="s">
        <v>16</v>
      </c>
      <c r="S2827" s="1" t="s">
        <v>43</v>
      </c>
      <c r="T2827" s="18">
        <f>IFERROR(VLOOKUP(A2827,'[1]For Report Q-2 '!$A$2:$T$3476,20,0),"-")</f>
        <v>0.11666666666666665</v>
      </c>
      <c r="U2827" s="55">
        <f>IFERROR(VLOOKUP(A2827,'[1]For Report Q-2 '!$A$2:$U$3476,21,0),"-")</f>
        <v>0</v>
      </c>
      <c r="V2827" s="2" t="str">
        <f>IFERROR(VLOOKUP(A2827,'[1]For Report Q-2 '!$A$2:$V$3476,22,0),"-")</f>
        <v>-</v>
      </c>
      <c r="W2827" s="1">
        <f>IFERROR(VLOOKUP(A2827,'[1]For Report Q-2 '!$A$2:$W$3476,23,0),"-")</f>
        <v>0</v>
      </c>
      <c r="X2827" s="1"/>
      <c r="Y2827" s="1"/>
      <c r="Z2827" s="2" t="str">
        <f>IFERROR(VLOOKUP(A2827,'[1]For Report Q-2 '!$A$2:$Z$3476,26,0),"-")</f>
        <v>-</v>
      </c>
      <c r="AA2827" s="1" t="str">
        <f>IFERROR(VLOOKUP(A2827,'[1]For Report Q-2 '!$A$2:$AH$3476,27,0),"-")</f>
        <v>-</v>
      </c>
      <c r="AB2827" s="1" t="str">
        <f>IFERROR(VLOOKUP(A2827,'[1]For Report Q-2 '!$A$2:$AH$3476,28,0),"-")</f>
        <v>-</v>
      </c>
      <c r="AC2827" s="2" t="str">
        <f>IFERROR(VLOOKUP(A2827,'[1]For Report Q-2 '!$A$2:$AH$3476,29,0),"-")</f>
        <v>-</v>
      </c>
      <c r="AD2827" s="2" t="str">
        <f>IFERROR(VLOOKUP(A2827,'[1]For Report Q-2 '!$A$2:$AH$3476,30,0),"-")</f>
        <v>-</v>
      </c>
      <c r="AE2827" s="1" t="str">
        <f>IFERROR(VLOOKUP(A2827,'[1]For Report Q-2 '!$A$2:$AH$3476,31,0),"-")</f>
        <v>-</v>
      </c>
      <c r="AF2827" s="1" t="str">
        <f>IFERROR(VLOOKUP(A2827,'[1]For Report Q-2 '!$A$2:$AH$3476,32,0),"-")</f>
        <v>-</v>
      </c>
      <c r="AG2827" s="2" t="str">
        <f>IFERROR(VLOOKUP(A2827,'[1]For Report Q-2 '!$A$2:$AH$3476,33,0),"-")</f>
        <v>-</v>
      </c>
      <c r="AH2827" s="1" t="str">
        <f t="shared" si="44"/>
        <v>--</v>
      </c>
      <c r="AI2827" t="e">
        <v>#N/A</v>
      </c>
      <c r="AJ2827" t="e">
        <v>#N/A</v>
      </c>
      <c r="AK2827" t="e">
        <v>#N/A</v>
      </c>
    </row>
    <row r="2828" spans="1:37" x14ac:dyDescent="0.25">
      <c r="A2828" s="15">
        <v>9084381</v>
      </c>
      <c r="B2828" s="15" t="s">
        <v>801</v>
      </c>
      <c r="C2828" s="16">
        <v>44256</v>
      </c>
      <c r="D2828" s="15" t="s">
        <v>28</v>
      </c>
      <c r="E2828" s="1" t="s">
        <v>86</v>
      </c>
      <c r="F2828" s="15" t="s">
        <v>46</v>
      </c>
      <c r="G2828" s="1" t="s">
        <v>28</v>
      </c>
      <c r="H2828" s="17">
        <v>18575</v>
      </c>
      <c r="I2828" s="18">
        <v>0.18575</v>
      </c>
      <c r="J2828" s="1">
        <v>9084381</v>
      </c>
      <c r="K2828" s="1" t="s">
        <v>802</v>
      </c>
      <c r="L2828" s="19">
        <v>401670</v>
      </c>
      <c r="M2828" s="1" t="s">
        <v>67</v>
      </c>
      <c r="N2828" s="1" t="s">
        <v>86</v>
      </c>
      <c r="O2828" s="1" t="s">
        <v>38</v>
      </c>
      <c r="P2828" s="20">
        <v>9084381</v>
      </c>
      <c r="Q2828" s="1" t="s">
        <v>34</v>
      </c>
      <c r="R2828" s="1" t="s">
        <v>89</v>
      </c>
      <c r="S2828" s="1" t="s">
        <v>34</v>
      </c>
      <c r="T2828" s="18">
        <f>IFERROR(VLOOKUP(A2828,'[1]For Report Q-2 '!$A$2:$T$3476,20,0),"-")</f>
        <v>0.18870000000000001</v>
      </c>
      <c r="U2828" s="55">
        <f>IFERROR(VLOOKUP(A2828,'[1]For Report Q-2 '!$A$2:$U$3476,21,0),"-")</f>
        <v>0</v>
      </c>
      <c r="V2828" s="2" t="str">
        <f>IFERROR(VLOOKUP(A2828,'[1]For Report Q-2 '!$A$2:$V$3476,22,0),"-")</f>
        <v>-</v>
      </c>
      <c r="W2828" s="1">
        <f>IFERROR(VLOOKUP(A2828,'[1]For Report Q-2 '!$A$2:$W$3476,23,0),"-")</f>
        <v>0</v>
      </c>
      <c r="X2828" s="1"/>
      <c r="Y2828" s="1"/>
      <c r="Z2828" s="2" t="str">
        <f>IFERROR(VLOOKUP(A2828,'[1]For Report Q-2 '!$A$2:$Z$3476,26,0),"-")</f>
        <v>-</v>
      </c>
      <c r="AA2828" s="1" t="str">
        <f>IFERROR(VLOOKUP(A2828,'[1]For Report Q-2 '!$A$2:$AH$3476,27,0),"-")</f>
        <v>-</v>
      </c>
      <c r="AB2828" s="1" t="str">
        <f>IFERROR(VLOOKUP(A2828,'[1]For Report Q-2 '!$A$2:$AH$3476,28,0),"-")</f>
        <v>-</v>
      </c>
      <c r="AC2828" s="2" t="str">
        <f>IFERROR(VLOOKUP(A2828,'[1]For Report Q-2 '!$A$2:$AH$3476,29,0),"-")</f>
        <v>-</v>
      </c>
      <c r="AD2828" s="2" t="str">
        <f>IFERROR(VLOOKUP(A2828,'[1]For Report Q-2 '!$A$2:$AH$3476,30,0),"-")</f>
        <v>-</v>
      </c>
      <c r="AE2828" s="1" t="str">
        <f>IFERROR(VLOOKUP(A2828,'[1]For Report Q-2 '!$A$2:$AH$3476,31,0),"-")</f>
        <v>-</v>
      </c>
      <c r="AF2828" s="1" t="str">
        <f>IFERROR(VLOOKUP(A2828,'[1]For Report Q-2 '!$A$2:$AH$3476,32,0),"-")</f>
        <v>-</v>
      </c>
      <c r="AG2828" s="2" t="str">
        <f>IFERROR(VLOOKUP(A2828,'[1]For Report Q-2 '!$A$2:$AH$3476,33,0),"-")</f>
        <v>-</v>
      </c>
      <c r="AH2828" s="1" t="str">
        <f t="shared" si="44"/>
        <v>--</v>
      </c>
      <c r="AI2828" t="e">
        <v>#N/A</v>
      </c>
      <c r="AJ2828" t="e">
        <v>#N/A</v>
      </c>
      <c r="AK2828" t="e">
        <v>#N/A</v>
      </c>
    </row>
    <row r="2829" spans="1:37" x14ac:dyDescent="0.25">
      <c r="A2829" s="15">
        <v>9084394</v>
      </c>
      <c r="B2829" s="15" t="s">
        <v>803</v>
      </c>
      <c r="C2829" s="16">
        <v>44835</v>
      </c>
      <c r="D2829" s="15" t="s">
        <v>28</v>
      </c>
      <c r="E2829" s="1" t="s">
        <v>86</v>
      </c>
      <c r="F2829" s="15" t="s">
        <v>46</v>
      </c>
      <c r="G2829" s="1" t="s">
        <v>28</v>
      </c>
      <c r="H2829" s="17">
        <v>21815</v>
      </c>
      <c r="I2829" s="18">
        <v>0.21815000000000001</v>
      </c>
      <c r="J2829" s="1">
        <v>9084381</v>
      </c>
      <c r="K2829" s="1" t="s">
        <v>802</v>
      </c>
      <c r="L2829" s="19">
        <v>401670</v>
      </c>
      <c r="M2829" s="1" t="s">
        <v>67</v>
      </c>
      <c r="N2829" s="1" t="s">
        <v>86</v>
      </c>
      <c r="O2829" s="1" t="s">
        <v>38</v>
      </c>
      <c r="P2829" s="20">
        <v>9084381</v>
      </c>
      <c r="Q2829" s="1" t="s">
        <v>34</v>
      </c>
      <c r="R2829" s="1" t="s">
        <v>89</v>
      </c>
      <c r="S2829" s="1" t="s">
        <v>34</v>
      </c>
      <c r="T2829" s="18">
        <f>IFERROR(VLOOKUP(A2829,'[1]For Report Q-2 '!$A$2:$T$3476,20,0),"-")</f>
        <v>0.21815000000000001</v>
      </c>
      <c r="U2829" s="55">
        <f>IFERROR(VLOOKUP(A2829,'[1]For Report Q-2 '!$A$2:$U$3476,21,0),"-")</f>
        <v>0</v>
      </c>
      <c r="V2829" s="2" t="str">
        <f>IFERROR(VLOOKUP(A2829,'[1]For Report Q-2 '!$A$2:$V$3476,22,0),"-")</f>
        <v>-</v>
      </c>
      <c r="W2829" s="1">
        <f>IFERROR(VLOOKUP(A2829,'[1]For Report Q-2 '!$A$2:$W$3476,23,0),"-")</f>
        <v>0</v>
      </c>
      <c r="X2829" s="1"/>
      <c r="Y2829" s="1"/>
      <c r="Z2829" s="2" t="str">
        <f>IFERROR(VLOOKUP(A2829,'[1]For Report Q-2 '!$A$2:$Z$3476,26,0),"-")</f>
        <v>-</v>
      </c>
      <c r="AA2829" s="1" t="str">
        <f>IFERROR(VLOOKUP(A2829,'[1]For Report Q-2 '!$A$2:$AH$3476,27,0),"-")</f>
        <v>-</v>
      </c>
      <c r="AB2829" s="1" t="str">
        <f>IFERROR(VLOOKUP(A2829,'[1]For Report Q-2 '!$A$2:$AH$3476,28,0),"-")</f>
        <v>-</v>
      </c>
      <c r="AC2829" s="2" t="str">
        <f>IFERROR(VLOOKUP(A2829,'[1]For Report Q-2 '!$A$2:$AH$3476,29,0),"-")</f>
        <v>-</v>
      </c>
      <c r="AD2829" s="2" t="str">
        <f>IFERROR(VLOOKUP(A2829,'[1]For Report Q-2 '!$A$2:$AH$3476,30,0),"-")</f>
        <v>-</v>
      </c>
      <c r="AE2829" s="1" t="str">
        <f>IFERROR(VLOOKUP(A2829,'[1]For Report Q-2 '!$A$2:$AH$3476,31,0),"-")</f>
        <v>-</v>
      </c>
      <c r="AF2829" s="1" t="str">
        <f>IFERROR(VLOOKUP(A2829,'[1]For Report Q-2 '!$A$2:$AH$3476,32,0),"-")</f>
        <v>-</v>
      </c>
      <c r="AG2829" s="2" t="str">
        <f>IFERROR(VLOOKUP(A2829,'[1]For Report Q-2 '!$A$2:$AH$3476,33,0),"-")</f>
        <v>-</v>
      </c>
      <c r="AH2829" s="1" t="str">
        <f t="shared" si="44"/>
        <v>--</v>
      </c>
      <c r="AI2829" t="e">
        <v>#N/A</v>
      </c>
      <c r="AJ2829" t="e">
        <v>#N/A</v>
      </c>
      <c r="AK2829" t="e">
        <v>#N/A</v>
      </c>
    </row>
    <row r="2830" spans="1:37" x14ac:dyDescent="0.25">
      <c r="A2830" s="15">
        <v>9088260</v>
      </c>
      <c r="B2830" s="15" t="s">
        <v>804</v>
      </c>
      <c r="C2830" s="16">
        <v>44525</v>
      </c>
      <c r="D2830" s="15" t="s">
        <v>28</v>
      </c>
      <c r="E2830" s="1" t="s">
        <v>86</v>
      </c>
      <c r="F2830" s="15" t="s">
        <v>46</v>
      </c>
      <c r="G2830" s="1" t="s">
        <v>28</v>
      </c>
      <c r="H2830" s="17">
        <v>44800</v>
      </c>
      <c r="I2830" s="18">
        <v>0.44800000000000001</v>
      </c>
      <c r="J2830" s="1">
        <v>9084381</v>
      </c>
      <c r="K2830" s="1" t="s">
        <v>802</v>
      </c>
      <c r="L2830" s="19">
        <v>401670</v>
      </c>
      <c r="M2830" s="1" t="s">
        <v>67</v>
      </c>
      <c r="N2830" s="1" t="s">
        <v>86</v>
      </c>
      <c r="O2830" s="1" t="s">
        <v>38</v>
      </c>
      <c r="P2830" s="20">
        <v>9084381</v>
      </c>
      <c r="Q2830" s="1" t="s">
        <v>34</v>
      </c>
      <c r="R2830" s="1" t="s">
        <v>89</v>
      </c>
      <c r="S2830" s="1" t="s">
        <v>34</v>
      </c>
      <c r="T2830" s="18">
        <f>IFERROR(VLOOKUP(A2830,'[1]For Report Q-2 '!$A$2:$T$3476,20,0),"-")</f>
        <v>0.44800000000000001</v>
      </c>
      <c r="U2830" s="55">
        <f>IFERROR(VLOOKUP(A2830,'[1]For Report Q-2 '!$A$2:$U$3476,21,0),"-")</f>
        <v>0</v>
      </c>
      <c r="V2830" s="2" t="str">
        <f>IFERROR(VLOOKUP(A2830,'[1]For Report Q-2 '!$A$2:$V$3476,22,0),"-")</f>
        <v>-</v>
      </c>
      <c r="W2830" s="1">
        <f>IFERROR(VLOOKUP(A2830,'[1]For Report Q-2 '!$A$2:$W$3476,23,0),"-")</f>
        <v>0</v>
      </c>
      <c r="X2830" s="1"/>
      <c r="Y2830" s="1"/>
      <c r="Z2830" s="2" t="str">
        <f>IFERROR(VLOOKUP(A2830,'[1]For Report Q-2 '!$A$2:$Z$3476,26,0),"-")</f>
        <v>-</v>
      </c>
      <c r="AA2830" s="1" t="str">
        <f>IFERROR(VLOOKUP(A2830,'[1]For Report Q-2 '!$A$2:$AH$3476,27,0),"-")</f>
        <v>-</v>
      </c>
      <c r="AB2830" s="1" t="str">
        <f>IFERROR(VLOOKUP(A2830,'[1]For Report Q-2 '!$A$2:$AH$3476,28,0),"-")</f>
        <v>-</v>
      </c>
      <c r="AC2830" s="2" t="str">
        <f>IFERROR(VLOOKUP(A2830,'[1]For Report Q-2 '!$A$2:$AH$3476,29,0),"-")</f>
        <v>-</v>
      </c>
      <c r="AD2830" s="2" t="str">
        <f>IFERROR(VLOOKUP(A2830,'[1]For Report Q-2 '!$A$2:$AH$3476,30,0),"-")</f>
        <v>-</v>
      </c>
      <c r="AE2830" s="1" t="str">
        <f>IFERROR(VLOOKUP(A2830,'[1]For Report Q-2 '!$A$2:$AH$3476,31,0),"-")</f>
        <v>-</v>
      </c>
      <c r="AF2830" s="1" t="str">
        <f>IFERROR(VLOOKUP(A2830,'[1]For Report Q-2 '!$A$2:$AH$3476,32,0),"-")</f>
        <v>-</v>
      </c>
      <c r="AG2830" s="2" t="str">
        <f>IFERROR(VLOOKUP(A2830,'[1]For Report Q-2 '!$A$2:$AH$3476,33,0),"-")</f>
        <v>-</v>
      </c>
      <c r="AH2830" s="1" t="str">
        <f t="shared" si="44"/>
        <v>--</v>
      </c>
      <c r="AI2830" t="e">
        <v>#N/A</v>
      </c>
      <c r="AJ2830" t="e">
        <v>#N/A</v>
      </c>
      <c r="AK2830" t="e">
        <v>#N/A</v>
      </c>
    </row>
    <row r="2831" spans="1:37" x14ac:dyDescent="0.25">
      <c r="A2831" s="15">
        <v>9092922</v>
      </c>
      <c r="B2831" s="15" t="s">
        <v>805</v>
      </c>
      <c r="C2831" s="16">
        <v>44665</v>
      </c>
      <c r="D2831" s="15" t="s">
        <v>28</v>
      </c>
      <c r="E2831" s="1" t="s">
        <v>86</v>
      </c>
      <c r="F2831" s="15" t="s">
        <v>46</v>
      </c>
      <c r="G2831" s="1" t="s">
        <v>28</v>
      </c>
      <c r="H2831" s="17">
        <v>14925</v>
      </c>
      <c r="I2831" s="18">
        <v>0.14924999999999999</v>
      </c>
      <c r="J2831" s="1">
        <v>9084381</v>
      </c>
      <c r="K2831" s="1" t="s">
        <v>802</v>
      </c>
      <c r="L2831" s="19">
        <v>401670</v>
      </c>
      <c r="M2831" s="1" t="s">
        <v>67</v>
      </c>
      <c r="N2831" s="1" t="s">
        <v>86</v>
      </c>
      <c r="O2831" s="1" t="s">
        <v>38</v>
      </c>
      <c r="P2831" s="20">
        <v>9084381</v>
      </c>
      <c r="Q2831" s="1" t="s">
        <v>34</v>
      </c>
      <c r="R2831" s="1" t="s">
        <v>89</v>
      </c>
      <c r="S2831" s="1" t="s">
        <v>34</v>
      </c>
      <c r="T2831" s="18">
        <f>IFERROR(VLOOKUP(A2831,'[1]For Report Q-2 '!$A$2:$T$3476,20,0),"-")</f>
        <v>0.17374999999999999</v>
      </c>
      <c r="U2831" s="55">
        <f>IFERROR(VLOOKUP(A2831,'[1]For Report Q-2 '!$A$2:$U$3476,21,0),"-")</f>
        <v>0</v>
      </c>
      <c r="V2831" s="2" t="str">
        <f>IFERROR(VLOOKUP(A2831,'[1]For Report Q-2 '!$A$2:$V$3476,22,0),"-")</f>
        <v>-</v>
      </c>
      <c r="W2831" s="1">
        <f>IFERROR(VLOOKUP(A2831,'[1]For Report Q-2 '!$A$2:$W$3476,23,0),"-")</f>
        <v>0</v>
      </c>
      <c r="X2831" s="1"/>
      <c r="Y2831" s="1"/>
      <c r="Z2831" s="2" t="str">
        <f>IFERROR(VLOOKUP(A2831,'[1]For Report Q-2 '!$A$2:$Z$3476,26,0),"-")</f>
        <v>-</v>
      </c>
      <c r="AA2831" s="1" t="str">
        <f>IFERROR(VLOOKUP(A2831,'[1]For Report Q-2 '!$A$2:$AH$3476,27,0),"-")</f>
        <v>-</v>
      </c>
      <c r="AB2831" s="1" t="str">
        <f>IFERROR(VLOOKUP(A2831,'[1]For Report Q-2 '!$A$2:$AH$3476,28,0),"-")</f>
        <v>-</v>
      </c>
      <c r="AC2831" s="2" t="str">
        <f>IFERROR(VLOOKUP(A2831,'[1]For Report Q-2 '!$A$2:$AH$3476,29,0),"-")</f>
        <v>-</v>
      </c>
      <c r="AD2831" s="2" t="str">
        <f>IFERROR(VLOOKUP(A2831,'[1]For Report Q-2 '!$A$2:$AH$3476,30,0),"-")</f>
        <v>-</v>
      </c>
      <c r="AE2831" s="1" t="str">
        <f>IFERROR(VLOOKUP(A2831,'[1]For Report Q-2 '!$A$2:$AH$3476,31,0),"-")</f>
        <v>-</v>
      </c>
      <c r="AF2831" s="1" t="str">
        <f>IFERROR(VLOOKUP(A2831,'[1]For Report Q-2 '!$A$2:$AH$3476,32,0),"-")</f>
        <v>-</v>
      </c>
      <c r="AG2831" s="2" t="str">
        <f>IFERROR(VLOOKUP(A2831,'[1]For Report Q-2 '!$A$2:$AH$3476,33,0),"-")</f>
        <v>-</v>
      </c>
      <c r="AH2831" s="1" t="str">
        <f t="shared" si="44"/>
        <v>--</v>
      </c>
      <c r="AI2831" t="e">
        <v>#N/A</v>
      </c>
      <c r="AJ2831" t="e">
        <v>#N/A</v>
      </c>
      <c r="AK2831" t="e">
        <v>#N/A</v>
      </c>
    </row>
    <row r="2832" spans="1:37" x14ac:dyDescent="0.25">
      <c r="A2832" s="15">
        <v>9094428</v>
      </c>
      <c r="B2832" s="15" t="s">
        <v>806</v>
      </c>
      <c r="C2832" s="16">
        <v>44703</v>
      </c>
      <c r="D2832" s="15" t="s">
        <v>28</v>
      </c>
      <c r="E2832" s="1" t="s">
        <v>86</v>
      </c>
      <c r="F2832" s="15" t="s">
        <v>46</v>
      </c>
      <c r="G2832" s="1" t="s">
        <v>28</v>
      </c>
      <c r="H2832" s="17">
        <v>12200</v>
      </c>
      <c r="I2832" s="18">
        <v>0.122</v>
      </c>
      <c r="J2832" s="1">
        <v>9084381</v>
      </c>
      <c r="K2832" s="1" t="s">
        <v>802</v>
      </c>
      <c r="L2832" s="19">
        <v>401670</v>
      </c>
      <c r="M2832" s="1" t="s">
        <v>67</v>
      </c>
      <c r="N2832" s="1" t="s">
        <v>86</v>
      </c>
      <c r="O2832" s="1" t="s">
        <v>38</v>
      </c>
      <c r="P2832" s="20">
        <v>9084381</v>
      </c>
      <c r="Q2832" s="1" t="s">
        <v>34</v>
      </c>
      <c r="R2832" s="1" t="s">
        <v>89</v>
      </c>
      <c r="S2832" s="1" t="s">
        <v>34</v>
      </c>
      <c r="T2832" s="18">
        <f>IFERROR(VLOOKUP(A2832,'[1]For Report Q-2 '!$A$2:$T$3476,20,0),"-")</f>
        <v>0.1145</v>
      </c>
      <c r="U2832" s="55">
        <f>IFERROR(VLOOKUP(A2832,'[1]For Report Q-2 '!$A$2:$U$3476,21,0),"-")</f>
        <v>0</v>
      </c>
      <c r="V2832" s="2" t="str">
        <f>IFERROR(VLOOKUP(A2832,'[1]For Report Q-2 '!$A$2:$V$3476,22,0),"-")</f>
        <v>-</v>
      </c>
      <c r="W2832" s="1">
        <f>IFERROR(VLOOKUP(A2832,'[1]For Report Q-2 '!$A$2:$W$3476,23,0),"-")</f>
        <v>0</v>
      </c>
      <c r="X2832" s="1"/>
      <c r="Y2832" s="1"/>
      <c r="Z2832" s="2" t="str">
        <f>IFERROR(VLOOKUP(A2832,'[1]For Report Q-2 '!$A$2:$Z$3476,26,0),"-")</f>
        <v>-</v>
      </c>
      <c r="AA2832" s="1" t="str">
        <f>IFERROR(VLOOKUP(A2832,'[1]For Report Q-2 '!$A$2:$AH$3476,27,0),"-")</f>
        <v>-</v>
      </c>
      <c r="AB2832" s="1" t="str">
        <f>IFERROR(VLOOKUP(A2832,'[1]For Report Q-2 '!$A$2:$AH$3476,28,0),"-")</f>
        <v>-</v>
      </c>
      <c r="AC2832" s="2" t="str">
        <f>IFERROR(VLOOKUP(A2832,'[1]For Report Q-2 '!$A$2:$AH$3476,29,0),"-")</f>
        <v>-</v>
      </c>
      <c r="AD2832" s="2" t="str">
        <f>IFERROR(VLOOKUP(A2832,'[1]For Report Q-2 '!$A$2:$AH$3476,30,0),"-")</f>
        <v>-</v>
      </c>
      <c r="AE2832" s="1" t="str">
        <f>IFERROR(VLOOKUP(A2832,'[1]For Report Q-2 '!$A$2:$AH$3476,31,0),"-")</f>
        <v>-</v>
      </c>
      <c r="AF2832" s="1" t="str">
        <f>IFERROR(VLOOKUP(A2832,'[1]For Report Q-2 '!$A$2:$AH$3476,32,0),"-")</f>
        <v>-</v>
      </c>
      <c r="AG2832" s="2" t="str">
        <f>IFERROR(VLOOKUP(A2832,'[1]For Report Q-2 '!$A$2:$AH$3476,33,0),"-")</f>
        <v>-</v>
      </c>
      <c r="AH2832" s="1" t="str">
        <f t="shared" si="44"/>
        <v>--</v>
      </c>
      <c r="AI2832" t="e">
        <v>#N/A</v>
      </c>
      <c r="AJ2832" t="e">
        <v>#N/A</v>
      </c>
      <c r="AK2832" t="e">
        <v>#N/A</v>
      </c>
    </row>
    <row r="2833" spans="1:37" x14ac:dyDescent="0.25">
      <c r="A2833" s="15">
        <v>9098722</v>
      </c>
      <c r="B2833" s="15" t="s">
        <v>807</v>
      </c>
      <c r="C2833" s="16">
        <v>44795</v>
      </c>
      <c r="D2833" s="15" t="s">
        <v>28</v>
      </c>
      <c r="E2833" s="1" t="s">
        <v>86</v>
      </c>
      <c r="F2833" s="15" t="s">
        <v>46</v>
      </c>
      <c r="G2833" s="1" t="s">
        <v>28</v>
      </c>
      <c r="H2833" s="17">
        <v>26350</v>
      </c>
      <c r="I2833" s="18">
        <v>0.26350000000000001</v>
      </c>
      <c r="J2833" s="1">
        <v>9084381</v>
      </c>
      <c r="K2833" s="1" t="s">
        <v>802</v>
      </c>
      <c r="L2833" s="19">
        <v>401670</v>
      </c>
      <c r="M2833" s="1" t="s">
        <v>67</v>
      </c>
      <c r="N2833" s="1" t="s">
        <v>86</v>
      </c>
      <c r="O2833" s="1" t="s">
        <v>38</v>
      </c>
      <c r="P2833" s="20">
        <v>9084381</v>
      </c>
      <c r="Q2833" s="1" t="s">
        <v>34</v>
      </c>
      <c r="R2833" s="1" t="s">
        <v>89</v>
      </c>
      <c r="S2833" s="1" t="s">
        <v>34</v>
      </c>
      <c r="T2833" s="18">
        <f>IFERROR(VLOOKUP(A2833,'[1]For Report Q-2 '!$A$2:$T$3476,20,0),"-")</f>
        <v>0.26700000000000002</v>
      </c>
      <c r="U2833" s="55">
        <f>IFERROR(VLOOKUP(A2833,'[1]For Report Q-2 '!$A$2:$U$3476,21,0),"-")</f>
        <v>0</v>
      </c>
      <c r="V2833" s="2" t="str">
        <f>IFERROR(VLOOKUP(A2833,'[1]For Report Q-2 '!$A$2:$V$3476,22,0),"-")</f>
        <v>-</v>
      </c>
      <c r="W2833" s="1">
        <f>IFERROR(VLOOKUP(A2833,'[1]For Report Q-2 '!$A$2:$W$3476,23,0),"-")</f>
        <v>0</v>
      </c>
      <c r="X2833" s="1"/>
      <c r="Y2833" s="1"/>
      <c r="Z2833" s="2" t="str">
        <f>IFERROR(VLOOKUP(A2833,'[1]For Report Q-2 '!$A$2:$Z$3476,26,0),"-")</f>
        <v>-</v>
      </c>
      <c r="AA2833" s="1" t="str">
        <f>IFERROR(VLOOKUP(A2833,'[1]For Report Q-2 '!$A$2:$AH$3476,27,0),"-")</f>
        <v>-</v>
      </c>
      <c r="AB2833" s="1" t="str">
        <f>IFERROR(VLOOKUP(A2833,'[1]For Report Q-2 '!$A$2:$AH$3476,28,0),"-")</f>
        <v>-</v>
      </c>
      <c r="AC2833" s="2" t="str">
        <f>IFERROR(VLOOKUP(A2833,'[1]For Report Q-2 '!$A$2:$AH$3476,29,0),"-")</f>
        <v>-</v>
      </c>
      <c r="AD2833" s="2" t="str">
        <f>IFERROR(VLOOKUP(A2833,'[1]For Report Q-2 '!$A$2:$AH$3476,30,0),"-")</f>
        <v>-</v>
      </c>
      <c r="AE2833" s="1" t="str">
        <f>IFERROR(VLOOKUP(A2833,'[1]For Report Q-2 '!$A$2:$AH$3476,31,0),"-")</f>
        <v>-</v>
      </c>
      <c r="AF2833" s="1" t="str">
        <f>IFERROR(VLOOKUP(A2833,'[1]For Report Q-2 '!$A$2:$AH$3476,32,0),"-")</f>
        <v>-</v>
      </c>
      <c r="AG2833" s="2" t="str">
        <f>IFERROR(VLOOKUP(A2833,'[1]For Report Q-2 '!$A$2:$AH$3476,33,0),"-")</f>
        <v>-</v>
      </c>
      <c r="AH2833" s="1" t="str">
        <f t="shared" si="44"/>
        <v>--</v>
      </c>
      <c r="AI2833" t="e">
        <v>#N/A</v>
      </c>
      <c r="AJ2833" t="e">
        <v>#N/A</v>
      </c>
      <c r="AK2833" t="e">
        <v>#N/A</v>
      </c>
    </row>
    <row r="2834" spans="1:37" x14ac:dyDescent="0.25">
      <c r="A2834" s="15">
        <v>9100641</v>
      </c>
      <c r="B2834" s="15" t="s">
        <v>808</v>
      </c>
      <c r="C2834" s="16">
        <v>44844</v>
      </c>
      <c r="D2834" s="15" t="s">
        <v>28</v>
      </c>
      <c r="E2834" s="1" t="s">
        <v>86</v>
      </c>
      <c r="F2834" s="15" t="s">
        <v>46</v>
      </c>
      <c r="G2834" s="1" t="s">
        <v>28</v>
      </c>
      <c r="H2834" s="17">
        <v>14825</v>
      </c>
      <c r="I2834" s="18">
        <v>0.14824999999999999</v>
      </c>
      <c r="J2834" s="1">
        <v>9084381</v>
      </c>
      <c r="K2834" s="1" t="s">
        <v>802</v>
      </c>
      <c r="L2834" s="19">
        <v>401670</v>
      </c>
      <c r="M2834" s="1" t="s">
        <v>67</v>
      </c>
      <c r="N2834" s="1" t="s">
        <v>86</v>
      </c>
      <c r="O2834" s="1" t="s">
        <v>38</v>
      </c>
      <c r="P2834" s="20">
        <v>9084381</v>
      </c>
      <c r="Q2834" s="1" t="s">
        <v>34</v>
      </c>
      <c r="R2834" s="1" t="s">
        <v>89</v>
      </c>
      <c r="S2834" s="1" t="s">
        <v>34</v>
      </c>
      <c r="T2834" s="18">
        <f>IFERROR(VLOOKUP(A2834,'[1]For Report Q-2 '!$A$2:$T$3476,20,0),"-")</f>
        <v>0.14074999999999999</v>
      </c>
      <c r="U2834" s="55">
        <f>IFERROR(VLOOKUP(A2834,'[1]For Report Q-2 '!$A$2:$U$3476,21,0),"-")</f>
        <v>0</v>
      </c>
      <c r="V2834" s="2" t="str">
        <f>IFERROR(VLOOKUP(A2834,'[1]For Report Q-2 '!$A$2:$V$3476,22,0),"-")</f>
        <v>-</v>
      </c>
      <c r="W2834" s="1">
        <f>IFERROR(VLOOKUP(A2834,'[1]For Report Q-2 '!$A$2:$W$3476,23,0),"-")</f>
        <v>0</v>
      </c>
      <c r="X2834" s="1"/>
      <c r="Y2834" s="1"/>
      <c r="Z2834" s="2" t="str">
        <f>IFERROR(VLOOKUP(A2834,'[1]For Report Q-2 '!$A$2:$Z$3476,26,0),"-")</f>
        <v>-</v>
      </c>
      <c r="AA2834" s="1" t="str">
        <f>IFERROR(VLOOKUP(A2834,'[1]For Report Q-2 '!$A$2:$AH$3476,27,0),"-")</f>
        <v>-</v>
      </c>
      <c r="AB2834" s="1" t="str">
        <f>IFERROR(VLOOKUP(A2834,'[1]For Report Q-2 '!$A$2:$AH$3476,28,0),"-")</f>
        <v>-</v>
      </c>
      <c r="AC2834" s="2" t="str">
        <f>IFERROR(VLOOKUP(A2834,'[1]For Report Q-2 '!$A$2:$AH$3476,29,0),"-")</f>
        <v>-</v>
      </c>
      <c r="AD2834" s="2" t="str">
        <f>IFERROR(VLOOKUP(A2834,'[1]For Report Q-2 '!$A$2:$AH$3476,30,0),"-")</f>
        <v>-</v>
      </c>
      <c r="AE2834" s="1" t="str">
        <f>IFERROR(VLOOKUP(A2834,'[1]For Report Q-2 '!$A$2:$AH$3476,31,0),"-")</f>
        <v>-</v>
      </c>
      <c r="AF2834" s="1" t="str">
        <f>IFERROR(VLOOKUP(A2834,'[1]For Report Q-2 '!$A$2:$AH$3476,32,0),"-")</f>
        <v>-</v>
      </c>
      <c r="AG2834" s="2" t="str">
        <f>IFERROR(VLOOKUP(A2834,'[1]For Report Q-2 '!$A$2:$AH$3476,33,0),"-")</f>
        <v>-</v>
      </c>
      <c r="AH2834" s="1" t="str">
        <f t="shared" si="44"/>
        <v>--</v>
      </c>
      <c r="AI2834" t="e">
        <v>#N/A</v>
      </c>
      <c r="AJ2834" t="e">
        <v>#N/A</v>
      </c>
      <c r="AK2834" t="e">
        <v>#N/A</v>
      </c>
    </row>
    <row r="2835" spans="1:37" x14ac:dyDescent="0.25">
      <c r="A2835" s="15">
        <v>9100661</v>
      </c>
      <c r="B2835" s="15" t="s">
        <v>809</v>
      </c>
      <c r="C2835" s="16">
        <v>44805</v>
      </c>
      <c r="D2835" s="15" t="s">
        <v>28</v>
      </c>
      <c r="E2835" s="1" t="s">
        <v>86</v>
      </c>
      <c r="F2835" s="15" t="s">
        <v>46</v>
      </c>
      <c r="G2835" s="1" t="s">
        <v>28</v>
      </c>
      <c r="H2835" s="17">
        <v>12375</v>
      </c>
      <c r="I2835" s="18">
        <v>0.12375</v>
      </c>
      <c r="J2835" s="1">
        <v>9084381</v>
      </c>
      <c r="K2835" s="1" t="s">
        <v>802</v>
      </c>
      <c r="L2835" s="19">
        <v>401670</v>
      </c>
      <c r="M2835" s="1" t="s">
        <v>67</v>
      </c>
      <c r="N2835" s="1" t="s">
        <v>86</v>
      </c>
      <c r="O2835" s="1" t="s">
        <v>38</v>
      </c>
      <c r="P2835" s="20">
        <v>9084381</v>
      </c>
      <c r="Q2835" s="1" t="s">
        <v>34</v>
      </c>
      <c r="R2835" s="1" t="s">
        <v>89</v>
      </c>
      <c r="S2835" s="1" t="s">
        <v>34</v>
      </c>
      <c r="T2835" s="18">
        <f>IFERROR(VLOOKUP(A2835,'[1]For Report Q-2 '!$A$2:$T$3476,20,0),"-")</f>
        <v>0.1275</v>
      </c>
      <c r="U2835" s="55">
        <f>IFERROR(VLOOKUP(A2835,'[1]For Report Q-2 '!$A$2:$U$3476,21,0),"-")</f>
        <v>0</v>
      </c>
      <c r="V2835" s="2" t="str">
        <f>IFERROR(VLOOKUP(A2835,'[1]For Report Q-2 '!$A$2:$V$3476,22,0),"-")</f>
        <v>-</v>
      </c>
      <c r="W2835" s="1">
        <f>IFERROR(VLOOKUP(A2835,'[1]For Report Q-2 '!$A$2:$W$3476,23,0),"-")</f>
        <v>0</v>
      </c>
      <c r="X2835" s="1"/>
      <c r="Y2835" s="1"/>
      <c r="Z2835" s="2" t="str">
        <f>IFERROR(VLOOKUP(A2835,'[1]For Report Q-2 '!$A$2:$Z$3476,26,0),"-")</f>
        <v>-</v>
      </c>
      <c r="AA2835" s="1" t="str">
        <f>IFERROR(VLOOKUP(A2835,'[1]For Report Q-2 '!$A$2:$AH$3476,27,0),"-")</f>
        <v>-</v>
      </c>
      <c r="AB2835" s="1" t="str">
        <f>IFERROR(VLOOKUP(A2835,'[1]For Report Q-2 '!$A$2:$AH$3476,28,0),"-")</f>
        <v>-</v>
      </c>
      <c r="AC2835" s="2" t="str">
        <f>IFERROR(VLOOKUP(A2835,'[1]For Report Q-2 '!$A$2:$AH$3476,29,0),"-")</f>
        <v>-</v>
      </c>
      <c r="AD2835" s="2" t="str">
        <f>IFERROR(VLOOKUP(A2835,'[1]For Report Q-2 '!$A$2:$AH$3476,30,0),"-")</f>
        <v>-</v>
      </c>
      <c r="AE2835" s="1" t="str">
        <f>IFERROR(VLOOKUP(A2835,'[1]For Report Q-2 '!$A$2:$AH$3476,31,0),"-")</f>
        <v>-</v>
      </c>
      <c r="AF2835" s="1" t="str">
        <f>IFERROR(VLOOKUP(A2835,'[1]For Report Q-2 '!$A$2:$AH$3476,32,0),"-")</f>
        <v>-</v>
      </c>
      <c r="AG2835" s="2" t="str">
        <f>IFERROR(VLOOKUP(A2835,'[1]For Report Q-2 '!$A$2:$AH$3476,33,0),"-")</f>
        <v>-</v>
      </c>
      <c r="AH2835" s="1" t="str">
        <f t="shared" si="44"/>
        <v>--</v>
      </c>
      <c r="AI2835" t="e">
        <v>#N/A</v>
      </c>
      <c r="AJ2835" t="e">
        <v>#N/A</v>
      </c>
      <c r="AK2835" t="e">
        <v>#N/A</v>
      </c>
    </row>
    <row r="2836" spans="1:37" x14ac:dyDescent="0.25">
      <c r="A2836" s="15">
        <v>9104003</v>
      </c>
      <c r="B2836" s="15" t="s">
        <v>810</v>
      </c>
      <c r="C2836" s="16">
        <v>44904</v>
      </c>
      <c r="D2836" s="15" t="s">
        <v>811</v>
      </c>
      <c r="E2836" s="1" t="s">
        <v>86</v>
      </c>
      <c r="F2836" s="15" t="s">
        <v>46</v>
      </c>
      <c r="G2836" s="1" t="s">
        <v>53</v>
      </c>
      <c r="H2836" s="17">
        <v>13325</v>
      </c>
      <c r="I2836" s="18">
        <v>0.13325000000000001</v>
      </c>
      <c r="J2836" s="1">
        <v>9084381</v>
      </c>
      <c r="K2836" s="1" t="s">
        <v>802</v>
      </c>
      <c r="L2836" s="19">
        <v>401670</v>
      </c>
      <c r="M2836" s="1" t="s">
        <v>67</v>
      </c>
      <c r="N2836" s="1" t="s">
        <v>86</v>
      </c>
      <c r="O2836" s="1" t="s">
        <v>54</v>
      </c>
      <c r="P2836" s="20">
        <v>9084381</v>
      </c>
      <c r="Q2836" s="1" t="s">
        <v>34</v>
      </c>
      <c r="R2836" s="1" t="s">
        <v>89</v>
      </c>
      <c r="S2836" s="1" t="s">
        <v>34</v>
      </c>
      <c r="T2836" s="18">
        <f>IFERROR(VLOOKUP(A2836,'[1]For Report Q-2 '!$A$2:$T$3476,20,0),"-")</f>
        <v>0.13325000000000001</v>
      </c>
      <c r="U2836" s="55">
        <f>IFERROR(VLOOKUP(A2836,'[1]For Report Q-2 '!$A$2:$U$3476,21,0),"-")</f>
        <v>0</v>
      </c>
      <c r="V2836" s="2" t="str">
        <f>IFERROR(VLOOKUP(A2836,'[1]For Report Q-2 '!$A$2:$V$3476,22,0),"-")</f>
        <v>-</v>
      </c>
      <c r="W2836" s="1">
        <f>IFERROR(VLOOKUP(A2836,'[1]For Report Q-2 '!$A$2:$W$3476,23,0),"-")</f>
        <v>0</v>
      </c>
      <c r="X2836" s="1"/>
      <c r="Y2836" s="1"/>
      <c r="Z2836" s="2" t="str">
        <f>IFERROR(VLOOKUP(A2836,'[1]For Report Q-2 '!$A$2:$Z$3476,26,0),"-")</f>
        <v>-</v>
      </c>
      <c r="AA2836" s="1" t="str">
        <f>IFERROR(VLOOKUP(A2836,'[1]For Report Q-2 '!$A$2:$AH$3476,27,0),"-")</f>
        <v>-</v>
      </c>
      <c r="AB2836" s="1" t="str">
        <f>IFERROR(VLOOKUP(A2836,'[1]For Report Q-2 '!$A$2:$AH$3476,28,0),"-")</f>
        <v>-</v>
      </c>
      <c r="AC2836" s="2" t="str">
        <f>IFERROR(VLOOKUP(A2836,'[1]For Report Q-2 '!$A$2:$AH$3476,29,0),"-")</f>
        <v>-</v>
      </c>
      <c r="AD2836" s="2" t="str">
        <f>IFERROR(VLOOKUP(A2836,'[1]For Report Q-2 '!$A$2:$AH$3476,30,0),"-")</f>
        <v>-</v>
      </c>
      <c r="AE2836" s="1" t="str">
        <f>IFERROR(VLOOKUP(A2836,'[1]For Report Q-2 '!$A$2:$AH$3476,31,0),"-")</f>
        <v>-</v>
      </c>
      <c r="AF2836" s="1" t="str">
        <f>IFERROR(VLOOKUP(A2836,'[1]For Report Q-2 '!$A$2:$AH$3476,32,0),"-")</f>
        <v>-</v>
      </c>
      <c r="AG2836" s="2" t="str">
        <f>IFERROR(VLOOKUP(A2836,'[1]For Report Q-2 '!$A$2:$AH$3476,33,0),"-")</f>
        <v>-</v>
      </c>
      <c r="AH2836" s="1" t="str">
        <f t="shared" si="44"/>
        <v>--</v>
      </c>
      <c r="AI2836" t="e">
        <v>#N/A</v>
      </c>
      <c r="AJ2836" t="e">
        <v>#N/A</v>
      </c>
      <c r="AK2836" t="e">
        <v>#N/A</v>
      </c>
    </row>
    <row r="2837" spans="1:37" x14ac:dyDescent="0.25">
      <c r="A2837" s="15">
        <v>9107284</v>
      </c>
      <c r="B2837" s="15" t="s">
        <v>812</v>
      </c>
      <c r="C2837" s="16">
        <v>44998</v>
      </c>
      <c r="D2837" s="15" t="s">
        <v>28</v>
      </c>
      <c r="E2837" s="1" t="s">
        <v>86</v>
      </c>
      <c r="F2837" s="15" t="s">
        <v>46</v>
      </c>
      <c r="G2837" s="1" t="s">
        <v>28</v>
      </c>
      <c r="H2837" s="17">
        <v>13015</v>
      </c>
      <c r="I2837" s="18">
        <v>0.13014999999999999</v>
      </c>
      <c r="J2837" s="1">
        <v>9084381</v>
      </c>
      <c r="K2837" s="1" t="s">
        <v>802</v>
      </c>
      <c r="L2837" s="19">
        <v>401670</v>
      </c>
      <c r="M2837" s="1" t="s">
        <v>67</v>
      </c>
      <c r="N2837" s="1" t="s">
        <v>86</v>
      </c>
      <c r="O2837" s="1" t="s">
        <v>38</v>
      </c>
      <c r="P2837" s="20">
        <v>9084381</v>
      </c>
      <c r="Q2837" s="1" t="s">
        <v>34</v>
      </c>
      <c r="R2837" s="1" t="s">
        <v>89</v>
      </c>
      <c r="S2837" s="1" t="s">
        <v>34</v>
      </c>
      <c r="T2837" s="18">
        <f>IFERROR(VLOOKUP(A2837,'[1]For Report Q-2 '!$A$2:$T$3476,20,0),"-")</f>
        <v>0.13014999999999999</v>
      </c>
      <c r="U2837" s="55">
        <f>IFERROR(VLOOKUP(A2837,'[1]For Report Q-2 '!$A$2:$U$3476,21,0),"-")</f>
        <v>0</v>
      </c>
      <c r="V2837" s="2" t="str">
        <f>IFERROR(VLOOKUP(A2837,'[1]For Report Q-2 '!$A$2:$V$3476,22,0),"-")</f>
        <v>-</v>
      </c>
      <c r="W2837" s="1">
        <f>IFERROR(VLOOKUP(A2837,'[1]For Report Q-2 '!$A$2:$W$3476,23,0),"-")</f>
        <v>0</v>
      </c>
      <c r="X2837" s="1"/>
      <c r="Y2837" s="1"/>
      <c r="Z2837" s="2" t="str">
        <f>IFERROR(VLOOKUP(A2837,'[1]For Report Q-2 '!$A$2:$Z$3476,26,0),"-")</f>
        <v>-</v>
      </c>
      <c r="AA2837" s="1" t="str">
        <f>IFERROR(VLOOKUP(A2837,'[1]For Report Q-2 '!$A$2:$AH$3476,27,0),"-")</f>
        <v>-</v>
      </c>
      <c r="AB2837" s="1" t="str">
        <f>IFERROR(VLOOKUP(A2837,'[1]For Report Q-2 '!$A$2:$AH$3476,28,0),"-")</f>
        <v>-</v>
      </c>
      <c r="AC2837" s="2" t="str">
        <f>IFERROR(VLOOKUP(A2837,'[1]For Report Q-2 '!$A$2:$AH$3476,29,0),"-")</f>
        <v>-</v>
      </c>
      <c r="AD2837" s="2" t="str">
        <f>IFERROR(VLOOKUP(A2837,'[1]For Report Q-2 '!$A$2:$AH$3476,30,0),"-")</f>
        <v>-</v>
      </c>
      <c r="AE2837" s="1" t="str">
        <f>IFERROR(VLOOKUP(A2837,'[1]For Report Q-2 '!$A$2:$AH$3476,31,0),"-")</f>
        <v>-</v>
      </c>
      <c r="AF2837" s="1" t="str">
        <f>IFERROR(VLOOKUP(A2837,'[1]For Report Q-2 '!$A$2:$AH$3476,32,0),"-")</f>
        <v>-</v>
      </c>
      <c r="AG2837" s="2" t="str">
        <f>IFERROR(VLOOKUP(A2837,'[1]For Report Q-2 '!$A$2:$AH$3476,33,0),"-")</f>
        <v>-</v>
      </c>
      <c r="AH2837" s="1" t="str">
        <f t="shared" si="44"/>
        <v>--</v>
      </c>
      <c r="AI2837" t="e">
        <v>#N/A</v>
      </c>
      <c r="AJ2837" t="e">
        <v>#N/A</v>
      </c>
      <c r="AK2837" t="e">
        <v>#N/A</v>
      </c>
    </row>
    <row r="2838" spans="1:37" x14ac:dyDescent="0.25">
      <c r="A2838" s="15">
        <v>9108553</v>
      </c>
      <c r="B2838" s="15" t="s">
        <v>813</v>
      </c>
      <c r="C2838" s="16">
        <v>45051</v>
      </c>
      <c r="D2838" s="15" t="s">
        <v>28</v>
      </c>
      <c r="E2838" s="1" t="s">
        <v>86</v>
      </c>
      <c r="F2838" s="15" t="s">
        <v>46</v>
      </c>
      <c r="G2838" s="1" t="s">
        <v>28</v>
      </c>
      <c r="H2838" s="17">
        <v>22350</v>
      </c>
      <c r="I2838" s="18">
        <v>0.2235</v>
      </c>
      <c r="J2838" s="1">
        <v>9084381</v>
      </c>
      <c r="K2838" s="1" t="s">
        <v>802</v>
      </c>
      <c r="L2838" s="19">
        <v>401670</v>
      </c>
      <c r="M2838" s="1" t="s">
        <v>67</v>
      </c>
      <c r="N2838" s="1" t="s">
        <v>86</v>
      </c>
      <c r="O2838" s="1" t="s">
        <v>32</v>
      </c>
      <c r="P2838" s="20">
        <v>9084381</v>
      </c>
      <c r="Q2838" s="1" t="s">
        <v>34</v>
      </c>
      <c r="R2838" s="1" t="s">
        <v>89</v>
      </c>
      <c r="S2838" s="1" t="s">
        <v>34</v>
      </c>
      <c r="T2838" s="18">
        <f>IFERROR(VLOOKUP(A2838,'[1]For Report Q-2 '!$A$2:$T$3476,20,0),"-")</f>
        <v>0.2235</v>
      </c>
      <c r="U2838" s="55">
        <f>IFERROR(VLOOKUP(A2838,'[1]For Report Q-2 '!$A$2:$U$3476,21,0),"-")</f>
        <v>0</v>
      </c>
      <c r="V2838" s="2" t="str">
        <f>IFERROR(VLOOKUP(A2838,'[1]For Report Q-2 '!$A$2:$V$3476,22,0),"-")</f>
        <v>-</v>
      </c>
      <c r="W2838" s="1">
        <f>IFERROR(VLOOKUP(A2838,'[1]For Report Q-2 '!$A$2:$W$3476,23,0),"-")</f>
        <v>0</v>
      </c>
      <c r="X2838" s="1"/>
      <c r="Y2838" s="1"/>
      <c r="Z2838" s="2" t="str">
        <f>IFERROR(VLOOKUP(A2838,'[1]For Report Q-2 '!$A$2:$Z$3476,26,0),"-")</f>
        <v>-</v>
      </c>
      <c r="AA2838" s="1" t="str">
        <f>IFERROR(VLOOKUP(A2838,'[1]For Report Q-2 '!$A$2:$AH$3476,27,0),"-")</f>
        <v>-</v>
      </c>
      <c r="AB2838" s="1" t="str">
        <f>IFERROR(VLOOKUP(A2838,'[1]For Report Q-2 '!$A$2:$AH$3476,28,0),"-")</f>
        <v>-</v>
      </c>
      <c r="AC2838" s="2" t="str">
        <f>IFERROR(VLOOKUP(A2838,'[1]For Report Q-2 '!$A$2:$AH$3476,29,0),"-")</f>
        <v>-</v>
      </c>
      <c r="AD2838" s="2" t="str">
        <f>IFERROR(VLOOKUP(A2838,'[1]For Report Q-2 '!$A$2:$AH$3476,30,0),"-")</f>
        <v>-</v>
      </c>
      <c r="AE2838" s="1" t="str">
        <f>IFERROR(VLOOKUP(A2838,'[1]For Report Q-2 '!$A$2:$AH$3476,31,0),"-")</f>
        <v>-</v>
      </c>
      <c r="AF2838" s="1" t="str">
        <f>IFERROR(VLOOKUP(A2838,'[1]For Report Q-2 '!$A$2:$AH$3476,32,0),"-")</f>
        <v>-</v>
      </c>
      <c r="AG2838" s="2" t="str">
        <f>IFERROR(VLOOKUP(A2838,'[1]For Report Q-2 '!$A$2:$AH$3476,33,0),"-")</f>
        <v>-</v>
      </c>
      <c r="AH2838" s="1" t="str">
        <f t="shared" si="44"/>
        <v>--</v>
      </c>
      <c r="AI2838" t="e">
        <v>#N/A</v>
      </c>
      <c r="AJ2838" t="e">
        <v>#N/A</v>
      </c>
      <c r="AK2838" t="e">
        <v>#N/A</v>
      </c>
    </row>
    <row r="2839" spans="1:37" x14ac:dyDescent="0.25">
      <c r="A2839" s="15">
        <v>9113622</v>
      </c>
      <c r="B2839" s="15" t="s">
        <v>814</v>
      </c>
      <c r="C2839" s="16">
        <v>45250</v>
      </c>
      <c r="D2839" s="15" t="s">
        <v>28</v>
      </c>
      <c r="E2839" s="1" t="s">
        <v>86</v>
      </c>
      <c r="F2839" s="15" t="s">
        <v>46</v>
      </c>
      <c r="G2839" s="1" t="s">
        <v>28</v>
      </c>
      <c r="H2839" s="17">
        <v>17855</v>
      </c>
      <c r="I2839" s="18">
        <v>0.17854999999999999</v>
      </c>
      <c r="J2839" s="1">
        <v>9084381</v>
      </c>
      <c r="K2839" s="1" t="s">
        <v>802</v>
      </c>
      <c r="L2839" s="19">
        <v>401670</v>
      </c>
      <c r="M2839" s="1" t="s">
        <v>67</v>
      </c>
      <c r="N2839" s="1" t="s">
        <v>86</v>
      </c>
      <c r="O2839" s="1" t="s">
        <v>38</v>
      </c>
      <c r="P2839" s="20">
        <v>9084381</v>
      </c>
      <c r="Q2839" s="1" t="s">
        <v>34</v>
      </c>
      <c r="R2839" s="1" t="s">
        <v>89</v>
      </c>
      <c r="S2839" s="1" t="s">
        <v>34</v>
      </c>
      <c r="T2839" s="18">
        <f>IFERROR(VLOOKUP(A2839,'[1]For Report Q-2 '!$A$2:$T$3476,20,0),"-")</f>
        <v>0.17854999999999999</v>
      </c>
      <c r="U2839" s="55">
        <f>IFERROR(VLOOKUP(A2839,'[1]For Report Q-2 '!$A$2:$U$3476,21,0),"-")</f>
        <v>0</v>
      </c>
      <c r="V2839" s="2" t="str">
        <f>IFERROR(VLOOKUP(A2839,'[1]For Report Q-2 '!$A$2:$V$3476,22,0),"-")</f>
        <v>-</v>
      </c>
      <c r="W2839" s="1">
        <f>IFERROR(VLOOKUP(A2839,'[1]For Report Q-2 '!$A$2:$W$3476,23,0),"-")</f>
        <v>0</v>
      </c>
      <c r="X2839" s="1"/>
      <c r="Y2839" s="1"/>
      <c r="Z2839" s="2" t="str">
        <f>IFERROR(VLOOKUP(A2839,'[1]For Report Q-2 '!$A$2:$Z$3476,26,0),"-")</f>
        <v>-</v>
      </c>
      <c r="AA2839" s="1" t="str">
        <f>IFERROR(VLOOKUP(A2839,'[1]For Report Q-2 '!$A$2:$AH$3476,27,0),"-")</f>
        <v>-</v>
      </c>
      <c r="AB2839" s="1" t="str">
        <f>IFERROR(VLOOKUP(A2839,'[1]For Report Q-2 '!$A$2:$AH$3476,28,0),"-")</f>
        <v>-</v>
      </c>
      <c r="AC2839" s="2" t="str">
        <f>IFERROR(VLOOKUP(A2839,'[1]For Report Q-2 '!$A$2:$AH$3476,29,0),"-")</f>
        <v>-</v>
      </c>
      <c r="AD2839" s="2" t="str">
        <f>IFERROR(VLOOKUP(A2839,'[1]For Report Q-2 '!$A$2:$AH$3476,30,0),"-")</f>
        <v>-</v>
      </c>
      <c r="AE2839" s="1" t="str">
        <f>IFERROR(VLOOKUP(A2839,'[1]For Report Q-2 '!$A$2:$AH$3476,31,0),"-")</f>
        <v>-</v>
      </c>
      <c r="AF2839" s="1" t="str">
        <f>IFERROR(VLOOKUP(A2839,'[1]For Report Q-2 '!$A$2:$AH$3476,32,0),"-")</f>
        <v>-</v>
      </c>
      <c r="AG2839" s="2" t="str">
        <f>IFERROR(VLOOKUP(A2839,'[1]For Report Q-2 '!$A$2:$AH$3476,33,0),"-")</f>
        <v>-</v>
      </c>
      <c r="AH2839" s="1" t="str">
        <f t="shared" si="44"/>
        <v>--</v>
      </c>
      <c r="AI2839" t="e">
        <v>#N/A</v>
      </c>
      <c r="AJ2839" t="e">
        <v>#N/A</v>
      </c>
      <c r="AK2839" t="e">
        <v>#N/A</v>
      </c>
    </row>
    <row r="2840" spans="1:37" x14ac:dyDescent="0.25">
      <c r="A2840" s="15">
        <v>9115155</v>
      </c>
      <c r="B2840" s="15" t="s">
        <v>815</v>
      </c>
      <c r="C2840" s="16">
        <v>45289</v>
      </c>
      <c r="D2840" s="15" t="s">
        <v>28</v>
      </c>
      <c r="E2840" s="1" t="s">
        <v>86</v>
      </c>
      <c r="F2840" s="15" t="s">
        <v>46</v>
      </c>
      <c r="G2840" s="1" t="s">
        <v>28</v>
      </c>
      <c r="H2840" s="17">
        <v>22175</v>
      </c>
      <c r="I2840" s="18">
        <v>0.22175</v>
      </c>
      <c r="J2840" s="1">
        <v>9084381</v>
      </c>
      <c r="K2840" s="1" t="s">
        <v>802</v>
      </c>
      <c r="L2840" s="19">
        <v>401670</v>
      </c>
      <c r="M2840" s="1" t="s">
        <v>67</v>
      </c>
      <c r="N2840" s="1" t="s">
        <v>86</v>
      </c>
      <c r="O2840" s="1" t="s">
        <v>38</v>
      </c>
      <c r="P2840" s="20">
        <v>9084381</v>
      </c>
      <c r="Q2840" s="1" t="s">
        <v>34</v>
      </c>
      <c r="R2840" s="1" t="s">
        <v>89</v>
      </c>
      <c r="S2840" s="1" t="s">
        <v>34</v>
      </c>
      <c r="T2840" s="18">
        <f>IFERROR(VLOOKUP(A2840,'[1]For Report Q-2 '!$A$2:$T$3476,20,0),"-")</f>
        <v>0.22055</v>
      </c>
      <c r="U2840" s="55">
        <f>IFERROR(VLOOKUP(A2840,'[1]For Report Q-2 '!$A$2:$U$3476,21,0),"-")</f>
        <v>0</v>
      </c>
      <c r="V2840" s="2" t="str">
        <f>IFERROR(VLOOKUP(A2840,'[1]For Report Q-2 '!$A$2:$V$3476,22,0),"-")</f>
        <v>-</v>
      </c>
      <c r="W2840" s="1">
        <f>IFERROR(VLOOKUP(A2840,'[1]For Report Q-2 '!$A$2:$W$3476,23,0),"-")</f>
        <v>0</v>
      </c>
      <c r="X2840" s="1"/>
      <c r="Y2840" s="1"/>
      <c r="Z2840" s="2" t="str">
        <f>IFERROR(VLOOKUP(A2840,'[1]For Report Q-2 '!$A$2:$Z$3476,26,0),"-")</f>
        <v>-</v>
      </c>
      <c r="AA2840" s="1" t="str">
        <f>IFERROR(VLOOKUP(A2840,'[1]For Report Q-2 '!$A$2:$AH$3476,27,0),"-")</f>
        <v>-</v>
      </c>
      <c r="AB2840" s="1" t="str">
        <f>IFERROR(VLOOKUP(A2840,'[1]For Report Q-2 '!$A$2:$AH$3476,28,0),"-")</f>
        <v>-</v>
      </c>
      <c r="AC2840" s="2" t="str">
        <f>IFERROR(VLOOKUP(A2840,'[1]For Report Q-2 '!$A$2:$AH$3476,29,0),"-")</f>
        <v>-</v>
      </c>
      <c r="AD2840" s="2" t="str">
        <f>IFERROR(VLOOKUP(A2840,'[1]For Report Q-2 '!$A$2:$AH$3476,30,0),"-")</f>
        <v>-</v>
      </c>
      <c r="AE2840" s="1" t="str">
        <f>IFERROR(VLOOKUP(A2840,'[1]For Report Q-2 '!$A$2:$AH$3476,31,0),"-")</f>
        <v>-</v>
      </c>
      <c r="AF2840" s="1" t="str">
        <f>IFERROR(VLOOKUP(A2840,'[1]For Report Q-2 '!$A$2:$AH$3476,32,0),"-")</f>
        <v>-</v>
      </c>
      <c r="AG2840" s="2" t="str">
        <f>IFERROR(VLOOKUP(A2840,'[1]For Report Q-2 '!$A$2:$AH$3476,33,0),"-")</f>
        <v>-</v>
      </c>
      <c r="AH2840" s="1" t="str">
        <f t="shared" si="44"/>
        <v>--</v>
      </c>
      <c r="AI2840" t="e">
        <v>#N/A</v>
      </c>
      <c r="AJ2840" t="e">
        <v>#N/A</v>
      </c>
      <c r="AK2840" t="e">
        <v>#N/A</v>
      </c>
    </row>
    <row r="2841" spans="1:37" x14ac:dyDescent="0.25">
      <c r="A2841" s="15">
        <v>9116232</v>
      </c>
      <c r="B2841" s="15" t="s">
        <v>816</v>
      </c>
      <c r="C2841" s="16">
        <v>45245</v>
      </c>
      <c r="D2841" s="15" t="s">
        <v>28</v>
      </c>
      <c r="E2841" s="1" t="s">
        <v>86</v>
      </c>
      <c r="F2841" s="15" t="s">
        <v>46</v>
      </c>
      <c r="G2841" s="1" t="s">
        <v>28</v>
      </c>
      <c r="H2841" s="17">
        <v>14975</v>
      </c>
      <c r="I2841" s="18">
        <v>0.14974999999999999</v>
      </c>
      <c r="J2841" s="1">
        <v>9084381</v>
      </c>
      <c r="K2841" s="1" t="s">
        <v>802</v>
      </c>
      <c r="L2841" s="19">
        <v>401670</v>
      </c>
      <c r="M2841" s="1" t="s">
        <v>67</v>
      </c>
      <c r="N2841" s="1" t="s">
        <v>86</v>
      </c>
      <c r="O2841" s="1" t="s">
        <v>38</v>
      </c>
      <c r="P2841" s="20">
        <v>9084381</v>
      </c>
      <c r="Q2841" s="1" t="s">
        <v>34</v>
      </c>
      <c r="R2841" s="1" t="s">
        <v>89</v>
      </c>
      <c r="S2841" s="1" t="s">
        <v>34</v>
      </c>
      <c r="T2841" s="18">
        <f>IFERROR(VLOOKUP(A2841,'[1]For Report Q-2 '!$A$2:$T$3476,20,0),"-")</f>
        <v>0.14974999999999999</v>
      </c>
      <c r="U2841" s="55">
        <f>IFERROR(VLOOKUP(A2841,'[1]For Report Q-2 '!$A$2:$U$3476,21,0),"-")</f>
        <v>0</v>
      </c>
      <c r="V2841" s="2" t="str">
        <f>IFERROR(VLOOKUP(A2841,'[1]For Report Q-2 '!$A$2:$V$3476,22,0),"-")</f>
        <v>-</v>
      </c>
      <c r="W2841" s="1">
        <f>IFERROR(VLOOKUP(A2841,'[1]For Report Q-2 '!$A$2:$W$3476,23,0),"-")</f>
        <v>0</v>
      </c>
      <c r="X2841" s="1"/>
      <c r="Y2841" s="1"/>
      <c r="Z2841" s="2" t="str">
        <f>IFERROR(VLOOKUP(A2841,'[1]For Report Q-2 '!$A$2:$Z$3476,26,0),"-")</f>
        <v>-</v>
      </c>
      <c r="AA2841" s="1" t="str">
        <f>IFERROR(VLOOKUP(A2841,'[1]For Report Q-2 '!$A$2:$AH$3476,27,0),"-")</f>
        <v>-</v>
      </c>
      <c r="AB2841" s="1" t="str">
        <f>IFERROR(VLOOKUP(A2841,'[1]For Report Q-2 '!$A$2:$AH$3476,28,0),"-")</f>
        <v>-</v>
      </c>
      <c r="AC2841" s="2" t="str">
        <f>IFERROR(VLOOKUP(A2841,'[1]For Report Q-2 '!$A$2:$AH$3476,29,0),"-")</f>
        <v>-</v>
      </c>
      <c r="AD2841" s="2" t="str">
        <f>IFERROR(VLOOKUP(A2841,'[1]For Report Q-2 '!$A$2:$AH$3476,30,0),"-")</f>
        <v>-</v>
      </c>
      <c r="AE2841" s="1" t="str">
        <f>IFERROR(VLOOKUP(A2841,'[1]For Report Q-2 '!$A$2:$AH$3476,31,0),"-")</f>
        <v>-</v>
      </c>
      <c r="AF2841" s="1" t="str">
        <f>IFERROR(VLOOKUP(A2841,'[1]For Report Q-2 '!$A$2:$AH$3476,32,0),"-")</f>
        <v>-</v>
      </c>
      <c r="AG2841" s="2" t="str">
        <f>IFERROR(VLOOKUP(A2841,'[1]For Report Q-2 '!$A$2:$AH$3476,33,0),"-")</f>
        <v>-</v>
      </c>
      <c r="AH2841" s="1" t="str">
        <f t="shared" si="44"/>
        <v>--</v>
      </c>
      <c r="AI2841" t="e">
        <v>#N/A</v>
      </c>
      <c r="AJ2841" t="e">
        <v>#N/A</v>
      </c>
      <c r="AK2841" t="e">
        <v>#N/A</v>
      </c>
    </row>
    <row r="2842" spans="1:37" x14ac:dyDescent="0.25">
      <c r="A2842" s="15">
        <v>9117294</v>
      </c>
      <c r="B2842" s="15" t="s">
        <v>817</v>
      </c>
      <c r="C2842" s="16">
        <v>45362</v>
      </c>
      <c r="D2842" s="15" t="s">
        <v>28</v>
      </c>
      <c r="E2842" s="1" t="s">
        <v>86</v>
      </c>
      <c r="F2842" s="15" t="s">
        <v>46</v>
      </c>
      <c r="G2842" s="1" t="s">
        <v>28</v>
      </c>
      <c r="H2842" s="17">
        <v>12805</v>
      </c>
      <c r="I2842" s="18">
        <v>0.12805</v>
      </c>
      <c r="J2842" s="1">
        <v>9084381</v>
      </c>
      <c r="K2842" s="1" t="s">
        <v>802</v>
      </c>
      <c r="L2842" s="19">
        <v>401670</v>
      </c>
      <c r="M2842" s="1" t="s">
        <v>67</v>
      </c>
      <c r="N2842" s="1" t="s">
        <v>86</v>
      </c>
      <c r="O2842" s="1" t="s">
        <v>32</v>
      </c>
      <c r="P2842" s="20">
        <v>9084381</v>
      </c>
      <c r="Q2842" s="1" t="s">
        <v>34</v>
      </c>
      <c r="R2842" s="1" t="s">
        <v>89</v>
      </c>
      <c r="S2842" s="1" t="s">
        <v>34</v>
      </c>
      <c r="T2842" s="18">
        <f>IFERROR(VLOOKUP(A2842,'[1]For Report Q-2 '!$A$2:$T$3476,20,0),"-")</f>
        <v>0.12805</v>
      </c>
      <c r="U2842" s="55">
        <f>IFERROR(VLOOKUP(A2842,'[1]For Report Q-2 '!$A$2:$U$3476,21,0),"-")</f>
        <v>0</v>
      </c>
      <c r="V2842" s="2" t="str">
        <f>IFERROR(VLOOKUP(A2842,'[1]For Report Q-2 '!$A$2:$V$3476,22,0),"-")</f>
        <v>-</v>
      </c>
      <c r="W2842" s="1">
        <f>IFERROR(VLOOKUP(A2842,'[1]For Report Q-2 '!$A$2:$W$3476,23,0),"-")</f>
        <v>0</v>
      </c>
      <c r="X2842" s="1"/>
      <c r="Y2842" s="1"/>
      <c r="Z2842" s="2" t="str">
        <f>IFERROR(VLOOKUP(A2842,'[1]For Report Q-2 '!$A$2:$Z$3476,26,0),"-")</f>
        <v>-</v>
      </c>
      <c r="AA2842" s="1" t="str">
        <f>IFERROR(VLOOKUP(A2842,'[1]For Report Q-2 '!$A$2:$AH$3476,27,0),"-")</f>
        <v>-</v>
      </c>
      <c r="AB2842" s="1" t="str">
        <f>IFERROR(VLOOKUP(A2842,'[1]For Report Q-2 '!$A$2:$AH$3476,28,0),"-")</f>
        <v>-</v>
      </c>
      <c r="AC2842" s="2" t="str">
        <f>IFERROR(VLOOKUP(A2842,'[1]For Report Q-2 '!$A$2:$AH$3476,29,0),"-")</f>
        <v>-</v>
      </c>
      <c r="AD2842" s="2" t="str">
        <f>IFERROR(VLOOKUP(A2842,'[1]For Report Q-2 '!$A$2:$AH$3476,30,0),"-")</f>
        <v>-</v>
      </c>
      <c r="AE2842" s="1" t="str">
        <f>IFERROR(VLOOKUP(A2842,'[1]For Report Q-2 '!$A$2:$AH$3476,31,0),"-")</f>
        <v>-</v>
      </c>
      <c r="AF2842" s="1" t="str">
        <f>IFERROR(VLOOKUP(A2842,'[1]For Report Q-2 '!$A$2:$AH$3476,32,0),"-")</f>
        <v>-</v>
      </c>
      <c r="AG2842" s="2" t="str">
        <f>IFERROR(VLOOKUP(A2842,'[1]For Report Q-2 '!$A$2:$AH$3476,33,0),"-")</f>
        <v>-</v>
      </c>
      <c r="AH2842" s="1" t="str">
        <f t="shared" si="44"/>
        <v>--</v>
      </c>
      <c r="AI2842" t="e">
        <v>#N/A</v>
      </c>
      <c r="AJ2842" t="e">
        <v>#N/A</v>
      </c>
      <c r="AK2842" t="e">
        <v>#N/A</v>
      </c>
    </row>
    <row r="2843" spans="1:37" x14ac:dyDescent="0.25">
      <c r="A2843" s="15">
        <v>9119371</v>
      </c>
      <c r="B2843" s="15" t="s">
        <v>818</v>
      </c>
      <c r="C2843" s="16">
        <v>45378</v>
      </c>
      <c r="D2843" s="15" t="s">
        <v>28</v>
      </c>
      <c r="E2843" s="1" t="s">
        <v>86</v>
      </c>
      <c r="F2843" s="15" t="s">
        <v>46</v>
      </c>
      <c r="G2843" s="1" t="s">
        <v>28</v>
      </c>
      <c r="H2843" s="17">
        <v>26035</v>
      </c>
      <c r="I2843" s="18">
        <v>0.26035000000000003</v>
      </c>
      <c r="J2843" s="1">
        <v>9084381</v>
      </c>
      <c r="K2843" s="1" t="s">
        <v>802</v>
      </c>
      <c r="L2843" s="19">
        <v>401670</v>
      </c>
      <c r="M2843" s="1" t="s">
        <v>67</v>
      </c>
      <c r="N2843" s="1" t="s">
        <v>86</v>
      </c>
      <c r="O2843" s="1" t="s">
        <v>38</v>
      </c>
      <c r="P2843" s="20">
        <v>9084381</v>
      </c>
      <c r="Q2843" s="1" t="s">
        <v>34</v>
      </c>
      <c r="R2843" s="1" t="s">
        <v>89</v>
      </c>
      <c r="S2843" s="1" t="s">
        <v>34</v>
      </c>
      <c r="T2843" s="18">
        <f>IFERROR(VLOOKUP(A2843,'[1]For Report Q-2 '!$A$2:$T$3476,20,0),"-")</f>
        <v>0.24195</v>
      </c>
      <c r="U2843" s="55">
        <f>IFERROR(VLOOKUP(A2843,'[1]For Report Q-2 '!$A$2:$U$3476,21,0),"-")</f>
        <v>0</v>
      </c>
      <c r="V2843" s="2" t="str">
        <f>IFERROR(VLOOKUP(A2843,'[1]For Report Q-2 '!$A$2:$V$3476,22,0),"-")</f>
        <v>-</v>
      </c>
      <c r="W2843" s="1">
        <f>IFERROR(VLOOKUP(A2843,'[1]For Report Q-2 '!$A$2:$W$3476,23,0),"-")</f>
        <v>0</v>
      </c>
      <c r="X2843" s="1"/>
      <c r="Y2843" s="1"/>
      <c r="Z2843" s="2" t="str">
        <f>IFERROR(VLOOKUP(A2843,'[1]For Report Q-2 '!$A$2:$Z$3476,26,0),"-")</f>
        <v>-</v>
      </c>
      <c r="AA2843" s="1" t="str">
        <f>IFERROR(VLOOKUP(A2843,'[1]For Report Q-2 '!$A$2:$AH$3476,27,0),"-")</f>
        <v>-</v>
      </c>
      <c r="AB2843" s="1" t="str">
        <f>IFERROR(VLOOKUP(A2843,'[1]For Report Q-2 '!$A$2:$AH$3476,28,0),"-")</f>
        <v>-</v>
      </c>
      <c r="AC2843" s="2" t="str">
        <f>IFERROR(VLOOKUP(A2843,'[1]For Report Q-2 '!$A$2:$AH$3476,29,0),"-")</f>
        <v>-</v>
      </c>
      <c r="AD2843" s="2" t="str">
        <f>IFERROR(VLOOKUP(A2843,'[1]For Report Q-2 '!$A$2:$AH$3476,30,0),"-")</f>
        <v>-</v>
      </c>
      <c r="AE2843" s="1" t="str">
        <f>IFERROR(VLOOKUP(A2843,'[1]For Report Q-2 '!$A$2:$AH$3476,31,0),"-")</f>
        <v>-</v>
      </c>
      <c r="AF2843" s="1" t="str">
        <f>IFERROR(VLOOKUP(A2843,'[1]For Report Q-2 '!$A$2:$AH$3476,32,0),"-")</f>
        <v>-</v>
      </c>
      <c r="AG2843" s="2" t="str">
        <f>IFERROR(VLOOKUP(A2843,'[1]For Report Q-2 '!$A$2:$AH$3476,33,0),"-")</f>
        <v>-</v>
      </c>
      <c r="AH2843" s="1" t="str">
        <f t="shared" si="44"/>
        <v>--</v>
      </c>
      <c r="AI2843" t="e">
        <v>#N/A</v>
      </c>
      <c r="AJ2843" t="e">
        <v>#N/A</v>
      </c>
      <c r="AK2843" t="e">
        <v>#N/A</v>
      </c>
    </row>
    <row r="2844" spans="1:37" x14ac:dyDescent="0.25">
      <c r="A2844" s="15">
        <v>9120421</v>
      </c>
      <c r="B2844" s="15" t="s">
        <v>819</v>
      </c>
      <c r="C2844" s="16">
        <v>45323</v>
      </c>
      <c r="D2844" s="15" t="s">
        <v>28</v>
      </c>
      <c r="E2844" s="1" t="s">
        <v>86</v>
      </c>
      <c r="F2844" s="15" t="s">
        <v>46</v>
      </c>
      <c r="G2844" s="1" t="s">
        <v>28</v>
      </c>
      <c r="H2844" s="17">
        <v>27995</v>
      </c>
      <c r="I2844" s="18">
        <v>0.27994999999999998</v>
      </c>
      <c r="J2844" s="1">
        <v>9084381</v>
      </c>
      <c r="K2844" s="1" t="s">
        <v>802</v>
      </c>
      <c r="L2844" s="19">
        <v>401670</v>
      </c>
      <c r="M2844" s="1" t="s">
        <v>67</v>
      </c>
      <c r="N2844" s="1" t="s">
        <v>86</v>
      </c>
      <c r="O2844" s="1" t="s">
        <v>38</v>
      </c>
      <c r="P2844" s="20">
        <v>9084381</v>
      </c>
      <c r="Q2844" s="1" t="s">
        <v>34</v>
      </c>
      <c r="R2844" s="1" t="s">
        <v>89</v>
      </c>
      <c r="S2844" s="1" t="s">
        <v>34</v>
      </c>
      <c r="T2844" s="18">
        <f>IFERROR(VLOOKUP(A2844,'[1]For Report Q-2 '!$A$2:$T$3476,20,0),"-")</f>
        <v>0.27994999999999998</v>
      </c>
      <c r="U2844" s="55">
        <f>IFERROR(VLOOKUP(A2844,'[1]For Report Q-2 '!$A$2:$U$3476,21,0),"-")</f>
        <v>0</v>
      </c>
      <c r="V2844" s="2" t="str">
        <f>IFERROR(VLOOKUP(A2844,'[1]For Report Q-2 '!$A$2:$V$3476,22,0),"-")</f>
        <v>-</v>
      </c>
      <c r="W2844" s="1">
        <f>IFERROR(VLOOKUP(A2844,'[1]For Report Q-2 '!$A$2:$W$3476,23,0),"-")</f>
        <v>0</v>
      </c>
      <c r="X2844" s="1"/>
      <c r="Y2844" s="1"/>
      <c r="Z2844" s="2" t="str">
        <f>IFERROR(VLOOKUP(A2844,'[1]For Report Q-2 '!$A$2:$Z$3476,26,0),"-")</f>
        <v>-</v>
      </c>
      <c r="AA2844" s="1" t="str">
        <f>IFERROR(VLOOKUP(A2844,'[1]For Report Q-2 '!$A$2:$AH$3476,27,0),"-")</f>
        <v>-</v>
      </c>
      <c r="AB2844" s="1" t="str">
        <f>IFERROR(VLOOKUP(A2844,'[1]For Report Q-2 '!$A$2:$AH$3476,28,0),"-")</f>
        <v>-</v>
      </c>
      <c r="AC2844" s="2" t="str">
        <f>IFERROR(VLOOKUP(A2844,'[1]For Report Q-2 '!$A$2:$AH$3476,29,0),"-")</f>
        <v>-</v>
      </c>
      <c r="AD2844" s="2" t="str">
        <f>IFERROR(VLOOKUP(A2844,'[1]For Report Q-2 '!$A$2:$AH$3476,30,0),"-")</f>
        <v>-</v>
      </c>
      <c r="AE2844" s="1" t="str">
        <f>IFERROR(VLOOKUP(A2844,'[1]For Report Q-2 '!$A$2:$AH$3476,31,0),"-")</f>
        <v>-</v>
      </c>
      <c r="AF2844" s="1" t="str">
        <f>IFERROR(VLOOKUP(A2844,'[1]For Report Q-2 '!$A$2:$AH$3476,32,0),"-")</f>
        <v>-</v>
      </c>
      <c r="AG2844" s="2" t="str">
        <f>IFERROR(VLOOKUP(A2844,'[1]For Report Q-2 '!$A$2:$AH$3476,33,0),"-")</f>
        <v>-</v>
      </c>
      <c r="AH2844" s="1" t="str">
        <f t="shared" si="44"/>
        <v>--</v>
      </c>
      <c r="AI2844" t="e">
        <v>#N/A</v>
      </c>
      <c r="AJ2844" t="e">
        <v>#N/A</v>
      </c>
      <c r="AK2844" t="e">
        <v>#N/A</v>
      </c>
    </row>
    <row r="2845" spans="1:37" x14ac:dyDescent="0.25">
      <c r="A2845" s="15">
        <v>9121940</v>
      </c>
      <c r="B2845" s="15" t="s">
        <v>820</v>
      </c>
      <c r="C2845" s="16">
        <v>45566</v>
      </c>
      <c r="D2845" s="15" t="s">
        <v>390</v>
      </c>
      <c r="E2845" s="1" t="s">
        <v>86</v>
      </c>
      <c r="F2845" s="15" t="s">
        <v>46</v>
      </c>
      <c r="G2845" s="1" t="s">
        <v>53</v>
      </c>
      <c r="H2845" s="17">
        <v>20355</v>
      </c>
      <c r="I2845" s="18">
        <v>0.20355000000000001</v>
      </c>
      <c r="J2845" s="1">
        <v>9084381</v>
      </c>
      <c r="K2845" s="1" t="s">
        <v>802</v>
      </c>
      <c r="L2845" s="19">
        <v>401670</v>
      </c>
      <c r="M2845" s="1" t="s">
        <v>67</v>
      </c>
      <c r="N2845" s="1" t="s">
        <v>86</v>
      </c>
      <c r="O2845" s="1" t="s">
        <v>54</v>
      </c>
      <c r="P2845" s="20">
        <v>9084381</v>
      </c>
      <c r="Q2845" s="1" t="s">
        <v>34</v>
      </c>
      <c r="R2845" s="1" t="s">
        <v>89</v>
      </c>
      <c r="S2845" s="1" t="s">
        <v>34</v>
      </c>
      <c r="T2845" s="18">
        <f>IFERROR(VLOOKUP(A2845,'[1]For Report Q-2 '!$A$2:$T$3476,20,0),"-")</f>
        <v>0.20355000000000001</v>
      </c>
      <c r="U2845" s="55">
        <f>IFERROR(VLOOKUP(A2845,'[1]For Report Q-2 '!$A$2:$U$3476,21,0),"-")</f>
        <v>0</v>
      </c>
      <c r="V2845" s="2" t="str">
        <f>IFERROR(VLOOKUP(A2845,'[1]For Report Q-2 '!$A$2:$V$3476,22,0),"-")</f>
        <v>-</v>
      </c>
      <c r="W2845" s="1">
        <f>IFERROR(VLOOKUP(A2845,'[1]For Report Q-2 '!$A$2:$W$3476,23,0),"-")</f>
        <v>0</v>
      </c>
      <c r="X2845" s="1"/>
      <c r="Y2845" s="1"/>
      <c r="Z2845" s="2" t="str">
        <f>IFERROR(VLOOKUP(A2845,'[1]For Report Q-2 '!$A$2:$Z$3476,26,0),"-")</f>
        <v>-</v>
      </c>
      <c r="AA2845" s="1" t="str">
        <f>IFERROR(VLOOKUP(A2845,'[1]For Report Q-2 '!$A$2:$AH$3476,27,0),"-")</f>
        <v>-</v>
      </c>
      <c r="AB2845" s="1" t="str">
        <f>IFERROR(VLOOKUP(A2845,'[1]For Report Q-2 '!$A$2:$AH$3476,28,0),"-")</f>
        <v>-</v>
      </c>
      <c r="AC2845" s="2" t="str">
        <f>IFERROR(VLOOKUP(A2845,'[1]For Report Q-2 '!$A$2:$AH$3476,29,0),"-")</f>
        <v>-</v>
      </c>
      <c r="AD2845" s="2" t="str">
        <f>IFERROR(VLOOKUP(A2845,'[1]For Report Q-2 '!$A$2:$AH$3476,30,0),"-")</f>
        <v>-</v>
      </c>
      <c r="AE2845" s="1" t="str">
        <f>IFERROR(VLOOKUP(A2845,'[1]For Report Q-2 '!$A$2:$AH$3476,31,0),"-")</f>
        <v>-</v>
      </c>
      <c r="AF2845" s="1" t="str">
        <f>IFERROR(VLOOKUP(A2845,'[1]For Report Q-2 '!$A$2:$AH$3476,32,0),"-")</f>
        <v>-</v>
      </c>
      <c r="AG2845" s="2" t="str">
        <f>IFERROR(VLOOKUP(A2845,'[1]For Report Q-2 '!$A$2:$AH$3476,33,0),"-")</f>
        <v>-</v>
      </c>
      <c r="AH2845" s="1" t="str">
        <f t="shared" si="44"/>
        <v>--</v>
      </c>
      <c r="AI2845" t="e">
        <v>#N/A</v>
      </c>
      <c r="AJ2845" t="e">
        <v>#N/A</v>
      </c>
      <c r="AK2845" t="e">
        <v>#N/A</v>
      </c>
    </row>
    <row r="2846" spans="1:37" x14ac:dyDescent="0.25">
      <c r="A2846" s="15">
        <v>9125124</v>
      </c>
      <c r="B2846" s="15" t="s">
        <v>821</v>
      </c>
      <c r="C2846" s="16">
        <v>45531</v>
      </c>
      <c r="D2846" s="15" t="s">
        <v>28</v>
      </c>
      <c r="E2846" s="1" t="s">
        <v>86</v>
      </c>
      <c r="F2846" s="15" t="s">
        <v>46</v>
      </c>
      <c r="G2846" s="1" t="s">
        <v>28</v>
      </c>
      <c r="H2846" s="17">
        <v>15770</v>
      </c>
      <c r="I2846" s="18">
        <v>0.15770000000000001</v>
      </c>
      <c r="J2846" s="1">
        <v>9084381</v>
      </c>
      <c r="K2846" s="1" t="s">
        <v>802</v>
      </c>
      <c r="L2846" s="19">
        <v>401670</v>
      </c>
      <c r="M2846" s="1" t="s">
        <v>67</v>
      </c>
      <c r="N2846" s="1" t="s">
        <v>86</v>
      </c>
      <c r="O2846" s="1" t="s">
        <v>38</v>
      </c>
      <c r="P2846" s="20">
        <v>9084381</v>
      </c>
      <c r="Q2846" s="1" t="s">
        <v>34</v>
      </c>
      <c r="R2846" s="1" t="s">
        <v>89</v>
      </c>
      <c r="S2846" s="1" t="s">
        <v>34</v>
      </c>
      <c r="T2846" s="18">
        <f>IFERROR(VLOOKUP(A2846,'[1]For Report Q-2 '!$A$2:$T$3476,20,0),"-")</f>
        <v>0.15895000000000001</v>
      </c>
      <c r="U2846" s="55">
        <f>IFERROR(VLOOKUP(A2846,'[1]For Report Q-2 '!$A$2:$U$3476,21,0),"-")</f>
        <v>0</v>
      </c>
      <c r="V2846" s="2" t="str">
        <f>IFERROR(VLOOKUP(A2846,'[1]For Report Q-2 '!$A$2:$V$3476,22,0),"-")</f>
        <v>-</v>
      </c>
      <c r="W2846" s="1">
        <f>IFERROR(VLOOKUP(A2846,'[1]For Report Q-2 '!$A$2:$W$3476,23,0),"-")</f>
        <v>0</v>
      </c>
      <c r="X2846" s="1"/>
      <c r="Y2846" s="1"/>
      <c r="Z2846" s="2" t="str">
        <f>IFERROR(VLOOKUP(A2846,'[1]For Report Q-2 '!$A$2:$Z$3476,26,0),"-")</f>
        <v>-</v>
      </c>
      <c r="AA2846" s="1" t="str">
        <f>IFERROR(VLOOKUP(A2846,'[1]For Report Q-2 '!$A$2:$AH$3476,27,0),"-")</f>
        <v>-</v>
      </c>
      <c r="AB2846" s="1" t="str">
        <f>IFERROR(VLOOKUP(A2846,'[1]For Report Q-2 '!$A$2:$AH$3476,28,0),"-")</f>
        <v>-</v>
      </c>
      <c r="AC2846" s="2" t="str">
        <f>IFERROR(VLOOKUP(A2846,'[1]For Report Q-2 '!$A$2:$AH$3476,29,0),"-")</f>
        <v>-</v>
      </c>
      <c r="AD2846" s="2" t="str">
        <f>IFERROR(VLOOKUP(A2846,'[1]For Report Q-2 '!$A$2:$AH$3476,30,0),"-")</f>
        <v>-</v>
      </c>
      <c r="AE2846" s="1" t="str">
        <f>IFERROR(VLOOKUP(A2846,'[1]For Report Q-2 '!$A$2:$AH$3476,31,0),"-")</f>
        <v>-</v>
      </c>
      <c r="AF2846" s="1" t="str">
        <f>IFERROR(VLOOKUP(A2846,'[1]For Report Q-2 '!$A$2:$AH$3476,32,0),"-")</f>
        <v>-</v>
      </c>
      <c r="AG2846" s="2" t="str">
        <f>IFERROR(VLOOKUP(A2846,'[1]For Report Q-2 '!$A$2:$AH$3476,33,0),"-")</f>
        <v>-</v>
      </c>
      <c r="AH2846" s="1" t="str">
        <f t="shared" si="44"/>
        <v>--</v>
      </c>
      <c r="AI2846" t="e">
        <v>#N/A</v>
      </c>
      <c r="AJ2846" t="e">
        <v>#N/A</v>
      </c>
      <c r="AK2846" t="e">
        <v>#N/A</v>
      </c>
    </row>
    <row r="2847" spans="1:37" x14ac:dyDescent="0.25">
      <c r="A2847" s="15">
        <v>9126006</v>
      </c>
      <c r="B2847" s="15" t="s">
        <v>822</v>
      </c>
      <c r="C2847" s="16">
        <v>45603</v>
      </c>
      <c r="D2847" s="15" t="s">
        <v>823</v>
      </c>
      <c r="E2847" s="1" t="s">
        <v>86</v>
      </c>
      <c r="F2847" s="15" t="s">
        <v>46</v>
      </c>
      <c r="G2847" s="1" t="s">
        <v>53</v>
      </c>
      <c r="H2847" s="17">
        <v>17975</v>
      </c>
      <c r="I2847" s="18">
        <v>0.17974999999999999</v>
      </c>
      <c r="J2847" s="1">
        <v>9084381</v>
      </c>
      <c r="K2847" s="1" t="s">
        <v>802</v>
      </c>
      <c r="L2847" s="19">
        <v>401670</v>
      </c>
      <c r="M2847" s="1" t="s">
        <v>67</v>
      </c>
      <c r="N2847" s="1" t="s">
        <v>86</v>
      </c>
      <c r="O2847" s="1" t="s">
        <v>54</v>
      </c>
      <c r="P2847" s="20">
        <v>9084381</v>
      </c>
      <c r="Q2847" s="1" t="s">
        <v>34</v>
      </c>
      <c r="R2847" s="1" t="s">
        <v>89</v>
      </c>
      <c r="S2847" s="1" t="s">
        <v>34</v>
      </c>
      <c r="T2847" s="18">
        <f>IFERROR(VLOOKUP(A2847,'[1]For Report Q-2 '!$A$2:$T$3476,20,0),"-")</f>
        <v>0.17974999999999999</v>
      </c>
      <c r="U2847" s="55">
        <f>IFERROR(VLOOKUP(A2847,'[1]For Report Q-2 '!$A$2:$U$3476,21,0),"-")</f>
        <v>0</v>
      </c>
      <c r="V2847" s="2" t="str">
        <f>IFERROR(VLOOKUP(A2847,'[1]For Report Q-2 '!$A$2:$V$3476,22,0),"-")</f>
        <v>-</v>
      </c>
      <c r="W2847" s="1">
        <f>IFERROR(VLOOKUP(A2847,'[1]For Report Q-2 '!$A$2:$W$3476,23,0),"-")</f>
        <v>0</v>
      </c>
      <c r="X2847" s="1"/>
      <c r="Y2847" s="1"/>
      <c r="Z2847" s="2" t="str">
        <f>IFERROR(VLOOKUP(A2847,'[1]For Report Q-2 '!$A$2:$Z$3476,26,0),"-")</f>
        <v>-</v>
      </c>
      <c r="AA2847" s="1" t="str">
        <f>IFERROR(VLOOKUP(A2847,'[1]For Report Q-2 '!$A$2:$AH$3476,27,0),"-")</f>
        <v>-</v>
      </c>
      <c r="AB2847" s="1" t="str">
        <f>IFERROR(VLOOKUP(A2847,'[1]For Report Q-2 '!$A$2:$AH$3476,28,0),"-")</f>
        <v>-</v>
      </c>
      <c r="AC2847" s="2" t="str">
        <f>IFERROR(VLOOKUP(A2847,'[1]For Report Q-2 '!$A$2:$AH$3476,29,0),"-")</f>
        <v>-</v>
      </c>
      <c r="AD2847" s="2" t="str">
        <f>IFERROR(VLOOKUP(A2847,'[1]For Report Q-2 '!$A$2:$AH$3476,30,0),"-")</f>
        <v>-</v>
      </c>
      <c r="AE2847" s="1" t="str">
        <f>IFERROR(VLOOKUP(A2847,'[1]For Report Q-2 '!$A$2:$AH$3476,31,0),"-")</f>
        <v>-</v>
      </c>
      <c r="AF2847" s="1" t="str">
        <f>IFERROR(VLOOKUP(A2847,'[1]For Report Q-2 '!$A$2:$AH$3476,32,0),"-")</f>
        <v>-</v>
      </c>
      <c r="AG2847" s="2" t="str">
        <f>IFERROR(VLOOKUP(A2847,'[1]For Report Q-2 '!$A$2:$AH$3476,33,0),"-")</f>
        <v>-</v>
      </c>
      <c r="AH2847" s="1" t="str">
        <f t="shared" si="44"/>
        <v>--</v>
      </c>
      <c r="AI2847" t="e">
        <v>#N/A</v>
      </c>
      <c r="AJ2847" t="e">
        <v>#N/A</v>
      </c>
      <c r="AK2847" t="e">
        <v>#N/A</v>
      </c>
    </row>
    <row r="2848" spans="1:37" x14ac:dyDescent="0.25">
      <c r="A2848" s="15">
        <v>9127517</v>
      </c>
      <c r="B2848" s="15" t="s">
        <v>824</v>
      </c>
      <c r="C2848" s="16">
        <v>45689</v>
      </c>
      <c r="D2848" s="15" t="s">
        <v>28</v>
      </c>
      <c r="E2848" s="1" t="s">
        <v>86</v>
      </c>
      <c r="F2848" s="15" t="s">
        <v>46</v>
      </c>
      <c r="G2848" s="1" t="s">
        <v>28</v>
      </c>
      <c r="H2848" s="17">
        <v>11175</v>
      </c>
      <c r="I2848" s="18">
        <v>0.11175</v>
      </c>
      <c r="J2848" s="1">
        <v>9084381</v>
      </c>
      <c r="K2848" s="1" t="s">
        <v>802</v>
      </c>
      <c r="L2848" s="19">
        <v>401670</v>
      </c>
      <c r="M2848" s="1" t="s">
        <v>67</v>
      </c>
      <c r="N2848" s="1" t="s">
        <v>86</v>
      </c>
      <c r="O2848" s="1" t="s">
        <v>38</v>
      </c>
      <c r="P2848" s="20">
        <v>9084381</v>
      </c>
      <c r="Q2848" s="1" t="s">
        <v>34</v>
      </c>
      <c r="R2848" s="1" t="s">
        <v>89</v>
      </c>
      <c r="S2848" s="1" t="s">
        <v>34</v>
      </c>
      <c r="T2848" s="18">
        <f>IFERROR(VLOOKUP(A2848,'[1]For Report Q-2 '!$A$2:$T$3476,20,0),"-")</f>
        <v>0.10715</v>
      </c>
      <c r="U2848" s="55">
        <f>IFERROR(VLOOKUP(A2848,'[1]For Report Q-2 '!$A$2:$U$3476,21,0),"-")</f>
        <v>0</v>
      </c>
      <c r="V2848" s="2" t="str">
        <f>IFERROR(VLOOKUP(A2848,'[1]For Report Q-2 '!$A$2:$V$3476,22,0),"-")</f>
        <v>-</v>
      </c>
      <c r="W2848" s="1">
        <f>IFERROR(VLOOKUP(A2848,'[1]For Report Q-2 '!$A$2:$W$3476,23,0),"-")</f>
        <v>0</v>
      </c>
      <c r="X2848" s="1"/>
      <c r="Y2848" s="1"/>
      <c r="Z2848" s="2" t="str">
        <f>IFERROR(VLOOKUP(A2848,'[1]For Report Q-2 '!$A$2:$Z$3476,26,0),"-")</f>
        <v>-</v>
      </c>
      <c r="AA2848" s="1" t="str">
        <f>IFERROR(VLOOKUP(A2848,'[1]For Report Q-2 '!$A$2:$AH$3476,27,0),"-")</f>
        <v>-</v>
      </c>
      <c r="AB2848" s="1" t="str">
        <f>IFERROR(VLOOKUP(A2848,'[1]For Report Q-2 '!$A$2:$AH$3476,28,0),"-")</f>
        <v>-</v>
      </c>
      <c r="AC2848" s="2" t="str">
        <f>IFERROR(VLOOKUP(A2848,'[1]For Report Q-2 '!$A$2:$AH$3476,29,0),"-")</f>
        <v>-</v>
      </c>
      <c r="AD2848" s="2" t="str">
        <f>IFERROR(VLOOKUP(A2848,'[1]For Report Q-2 '!$A$2:$AH$3476,30,0),"-")</f>
        <v>-</v>
      </c>
      <c r="AE2848" s="1" t="str">
        <f>IFERROR(VLOOKUP(A2848,'[1]For Report Q-2 '!$A$2:$AH$3476,31,0),"-")</f>
        <v>-</v>
      </c>
      <c r="AF2848" s="1" t="str">
        <f>IFERROR(VLOOKUP(A2848,'[1]For Report Q-2 '!$A$2:$AH$3476,32,0),"-")</f>
        <v>-</v>
      </c>
      <c r="AG2848" s="2" t="str">
        <f>IFERROR(VLOOKUP(A2848,'[1]For Report Q-2 '!$A$2:$AH$3476,33,0),"-")</f>
        <v>-</v>
      </c>
      <c r="AH2848" s="1" t="str">
        <f t="shared" si="44"/>
        <v>--</v>
      </c>
      <c r="AI2848" t="e">
        <v>#N/A</v>
      </c>
      <c r="AJ2848" t="e">
        <v>#N/A</v>
      </c>
      <c r="AK2848" t="e">
        <v>#N/A</v>
      </c>
    </row>
    <row r="2849" spans="1:37" x14ac:dyDescent="0.25">
      <c r="A2849" s="15">
        <v>2320791</v>
      </c>
      <c r="B2849" s="15" t="s">
        <v>825</v>
      </c>
      <c r="C2849" s="16">
        <v>44572</v>
      </c>
      <c r="D2849" s="15" t="s">
        <v>40</v>
      </c>
      <c r="E2849" s="1" t="s">
        <v>57</v>
      </c>
      <c r="F2849" s="15" t="s">
        <v>30</v>
      </c>
      <c r="G2849" s="1" t="s">
        <v>40</v>
      </c>
      <c r="H2849" s="17">
        <v>2999</v>
      </c>
      <c r="I2849" s="18">
        <v>2.9989999999999999E-2</v>
      </c>
      <c r="J2849" s="1">
        <v>9084403</v>
      </c>
      <c r="K2849" s="1" t="s">
        <v>825</v>
      </c>
      <c r="L2849" s="19">
        <v>32164.666666666668</v>
      </c>
      <c r="M2849" s="1" t="s">
        <v>31</v>
      </c>
      <c r="N2849" s="1" t="s">
        <v>57</v>
      </c>
      <c r="O2849" s="1" t="s">
        <v>50</v>
      </c>
      <c r="P2849" s="20">
        <v>9084403</v>
      </c>
      <c r="Q2849" s="1" t="s">
        <v>136</v>
      </c>
      <c r="R2849" s="1" t="s">
        <v>16</v>
      </c>
      <c r="S2849" s="1" t="s">
        <v>137</v>
      </c>
      <c r="T2849" s="18">
        <f>IFERROR(VLOOKUP(A2849,'[1]For Report Q-2 '!$A$2:$T$3476,20,0),"-")</f>
        <v>2.9989999999999999E-2</v>
      </c>
      <c r="U2849" s="55">
        <f>IFERROR(VLOOKUP(A2849,'[1]For Report Q-2 '!$A$2:$U$3476,21,0),"-")</f>
        <v>0</v>
      </c>
      <c r="V2849" s="2" t="str">
        <f>IFERROR(VLOOKUP(A2849,'[1]For Report Q-2 '!$A$2:$V$3476,22,0),"-")</f>
        <v>-</v>
      </c>
      <c r="W2849" s="1">
        <f>IFERROR(VLOOKUP(A2849,'[1]For Report Q-2 '!$A$2:$W$3476,23,0),"-")</f>
        <v>0</v>
      </c>
      <c r="X2849" s="1"/>
      <c r="Y2849" s="1"/>
      <c r="Z2849" s="2" t="str">
        <f>IFERROR(VLOOKUP(A2849,'[1]For Report Q-2 '!$A$2:$Z$3476,26,0),"-")</f>
        <v>-</v>
      </c>
      <c r="AA2849" s="1" t="str">
        <f>IFERROR(VLOOKUP(A2849,'[1]For Report Q-2 '!$A$2:$AH$3476,27,0),"-")</f>
        <v>-</v>
      </c>
      <c r="AB2849" s="1" t="str">
        <f>IFERROR(VLOOKUP(A2849,'[1]For Report Q-2 '!$A$2:$AH$3476,28,0),"-")</f>
        <v>-</v>
      </c>
      <c r="AC2849" s="2" t="str">
        <f>IFERROR(VLOOKUP(A2849,'[1]For Report Q-2 '!$A$2:$AH$3476,29,0),"-")</f>
        <v>-</v>
      </c>
      <c r="AD2849" s="2" t="str">
        <f>IFERROR(VLOOKUP(A2849,'[1]For Report Q-2 '!$A$2:$AH$3476,30,0),"-")</f>
        <v>-</v>
      </c>
      <c r="AE2849" s="1" t="str">
        <f>IFERROR(VLOOKUP(A2849,'[1]For Report Q-2 '!$A$2:$AH$3476,31,0),"-")</f>
        <v>-</v>
      </c>
      <c r="AF2849" s="1" t="str">
        <f>IFERROR(VLOOKUP(A2849,'[1]For Report Q-2 '!$A$2:$AH$3476,32,0),"-")</f>
        <v>-</v>
      </c>
      <c r="AG2849" s="2" t="str">
        <f>IFERROR(VLOOKUP(A2849,'[1]For Report Q-2 '!$A$2:$AH$3476,33,0),"-")</f>
        <v>-</v>
      </c>
      <c r="AH2849" s="1" t="str">
        <f t="shared" si="44"/>
        <v>--</v>
      </c>
      <c r="AI2849" t="e">
        <v>#N/A</v>
      </c>
      <c r="AJ2849" t="e">
        <v>#N/A</v>
      </c>
      <c r="AK2849" t="e">
        <v>#N/A</v>
      </c>
    </row>
    <row r="2850" spans="1:37" x14ac:dyDescent="0.25">
      <c r="A2850" s="15">
        <v>2343816</v>
      </c>
      <c r="B2850" s="15" t="s">
        <v>825</v>
      </c>
      <c r="C2850" s="16">
        <v>45299</v>
      </c>
      <c r="D2850" s="15" t="s">
        <v>40</v>
      </c>
      <c r="E2850" s="1" t="s">
        <v>29</v>
      </c>
      <c r="F2850" s="15" t="s">
        <v>30</v>
      </c>
      <c r="G2850" s="1" t="s">
        <v>40</v>
      </c>
      <c r="H2850" s="17">
        <v>4999</v>
      </c>
      <c r="I2850" s="18">
        <v>4.999E-2</v>
      </c>
      <c r="J2850" s="1">
        <v>9084403</v>
      </c>
      <c r="K2850" s="1" t="s">
        <v>825</v>
      </c>
      <c r="L2850" s="19">
        <v>32164.666666666668</v>
      </c>
      <c r="M2850" s="1" t="s">
        <v>31</v>
      </c>
      <c r="N2850" s="1" t="s">
        <v>29</v>
      </c>
      <c r="O2850" s="1" t="s">
        <v>50</v>
      </c>
      <c r="P2850" s="20">
        <v>9084403</v>
      </c>
      <c r="Q2850" s="1" t="s">
        <v>136</v>
      </c>
      <c r="R2850" s="1" t="s">
        <v>16</v>
      </c>
      <c r="S2850" s="1" t="s">
        <v>137</v>
      </c>
      <c r="T2850" s="18">
        <f>IFERROR(VLOOKUP(A2850,'[1]For Report Q-2 '!$A$2:$T$3476,20,0),"-")</f>
        <v>4.999E-2</v>
      </c>
      <c r="U2850" s="55">
        <f>IFERROR(VLOOKUP(A2850,'[1]For Report Q-2 '!$A$2:$U$3476,21,0),"-")</f>
        <v>0</v>
      </c>
      <c r="V2850" s="2" t="str">
        <f>IFERROR(VLOOKUP(A2850,'[1]For Report Q-2 '!$A$2:$V$3476,22,0),"-")</f>
        <v>-</v>
      </c>
      <c r="W2850" s="1">
        <f>IFERROR(VLOOKUP(A2850,'[1]For Report Q-2 '!$A$2:$W$3476,23,0),"-")</f>
        <v>0</v>
      </c>
      <c r="X2850" s="1"/>
      <c r="Y2850" s="1"/>
      <c r="Z2850" s="2" t="str">
        <f>IFERROR(VLOOKUP(A2850,'[1]For Report Q-2 '!$A$2:$Z$3476,26,0),"-")</f>
        <v>-</v>
      </c>
      <c r="AA2850" s="1" t="str">
        <f>IFERROR(VLOOKUP(A2850,'[1]For Report Q-2 '!$A$2:$AH$3476,27,0),"-")</f>
        <v>-</v>
      </c>
      <c r="AB2850" s="1" t="str">
        <f>IFERROR(VLOOKUP(A2850,'[1]For Report Q-2 '!$A$2:$AH$3476,28,0),"-")</f>
        <v>-</v>
      </c>
      <c r="AC2850" s="2" t="str">
        <f>IFERROR(VLOOKUP(A2850,'[1]For Report Q-2 '!$A$2:$AH$3476,29,0),"-")</f>
        <v>-</v>
      </c>
      <c r="AD2850" s="2" t="str">
        <f>IFERROR(VLOOKUP(A2850,'[1]For Report Q-2 '!$A$2:$AH$3476,30,0),"-")</f>
        <v>-</v>
      </c>
      <c r="AE2850" s="1" t="str">
        <f>IFERROR(VLOOKUP(A2850,'[1]For Report Q-2 '!$A$2:$AH$3476,31,0),"-")</f>
        <v>-</v>
      </c>
      <c r="AF2850" s="1" t="str">
        <f>IFERROR(VLOOKUP(A2850,'[1]For Report Q-2 '!$A$2:$AH$3476,32,0),"-")</f>
        <v>-</v>
      </c>
      <c r="AG2850" s="2" t="str">
        <f>IFERROR(VLOOKUP(A2850,'[1]For Report Q-2 '!$A$2:$AH$3476,33,0),"-")</f>
        <v>-</v>
      </c>
      <c r="AH2850" s="1" t="str">
        <f t="shared" si="44"/>
        <v>--</v>
      </c>
      <c r="AI2850" t="e">
        <v>#N/A</v>
      </c>
      <c r="AJ2850" t="e">
        <v>#N/A</v>
      </c>
      <c r="AK2850" t="e">
        <v>#N/A</v>
      </c>
    </row>
    <row r="2851" spans="1:37" x14ac:dyDescent="0.25">
      <c r="A2851" s="15">
        <v>602826</v>
      </c>
      <c r="B2851" s="15" t="s">
        <v>825</v>
      </c>
      <c r="C2851" s="16">
        <v>45101</v>
      </c>
      <c r="D2851" s="15" t="s">
        <v>44</v>
      </c>
      <c r="E2851" s="1" t="s">
        <v>162</v>
      </c>
      <c r="F2851" s="15" t="s">
        <v>163</v>
      </c>
      <c r="G2851" s="1" t="s">
        <v>44</v>
      </c>
      <c r="H2851" s="17">
        <v>5000</v>
      </c>
      <c r="I2851" s="18">
        <v>0.05</v>
      </c>
      <c r="J2851" s="1">
        <v>9084403</v>
      </c>
      <c r="K2851" s="1" t="s">
        <v>825</v>
      </c>
      <c r="L2851" s="19">
        <v>32164.666666666668</v>
      </c>
      <c r="M2851" s="1" t="s">
        <v>31</v>
      </c>
      <c r="N2851" s="1" t="s">
        <v>162</v>
      </c>
      <c r="O2851" s="1" t="s">
        <v>48</v>
      </c>
      <c r="P2851" s="20">
        <v>9084403</v>
      </c>
      <c r="Q2851" s="1" t="s">
        <v>136</v>
      </c>
      <c r="R2851" s="1" t="s">
        <v>16</v>
      </c>
      <c r="S2851" s="1" t="s">
        <v>137</v>
      </c>
      <c r="T2851" s="18">
        <f>IFERROR(VLOOKUP(A2851,'[1]For Report Q-2 '!$A$2:$T$3476,20,0),"-")</f>
        <v>0.05</v>
      </c>
      <c r="U2851" s="55">
        <f>IFERROR(VLOOKUP(A2851,'[1]For Report Q-2 '!$A$2:$U$3476,21,0),"-")</f>
        <v>0</v>
      </c>
      <c r="V2851" s="2" t="str">
        <f>IFERROR(VLOOKUP(A2851,'[1]For Report Q-2 '!$A$2:$V$3476,22,0),"-")</f>
        <v>-</v>
      </c>
      <c r="W2851" s="1">
        <f>IFERROR(VLOOKUP(A2851,'[1]For Report Q-2 '!$A$2:$W$3476,23,0),"-")</f>
        <v>0</v>
      </c>
      <c r="X2851" s="1"/>
      <c r="Y2851" s="1"/>
      <c r="Z2851" s="2" t="str">
        <f>IFERROR(VLOOKUP(A2851,'[1]For Report Q-2 '!$A$2:$Z$3476,26,0),"-")</f>
        <v>-</v>
      </c>
      <c r="AA2851" s="1" t="str">
        <f>IFERROR(VLOOKUP(A2851,'[1]For Report Q-2 '!$A$2:$AH$3476,27,0),"-")</f>
        <v>-</v>
      </c>
      <c r="AB2851" s="1" t="str">
        <f>IFERROR(VLOOKUP(A2851,'[1]For Report Q-2 '!$A$2:$AH$3476,28,0),"-")</f>
        <v>-</v>
      </c>
      <c r="AC2851" s="2" t="str">
        <f>IFERROR(VLOOKUP(A2851,'[1]For Report Q-2 '!$A$2:$AH$3476,29,0),"-")</f>
        <v>-</v>
      </c>
      <c r="AD2851" s="2" t="str">
        <f>IFERROR(VLOOKUP(A2851,'[1]For Report Q-2 '!$A$2:$AH$3476,30,0),"-")</f>
        <v>-</v>
      </c>
      <c r="AE2851" s="1" t="str">
        <f>IFERROR(VLOOKUP(A2851,'[1]For Report Q-2 '!$A$2:$AH$3476,31,0),"-")</f>
        <v>-</v>
      </c>
      <c r="AF2851" s="1" t="str">
        <f>IFERROR(VLOOKUP(A2851,'[1]For Report Q-2 '!$A$2:$AH$3476,32,0),"-")</f>
        <v>-</v>
      </c>
      <c r="AG2851" s="2" t="str">
        <f>IFERROR(VLOOKUP(A2851,'[1]For Report Q-2 '!$A$2:$AH$3476,33,0),"-")</f>
        <v>-</v>
      </c>
      <c r="AH2851" s="1" t="str">
        <f t="shared" si="44"/>
        <v>--</v>
      </c>
      <c r="AI2851" t="e">
        <v>#N/A</v>
      </c>
      <c r="AJ2851" t="e">
        <v>#N/A</v>
      </c>
      <c r="AK2851" t="e">
        <v>#N/A</v>
      </c>
    </row>
    <row r="2852" spans="1:37" x14ac:dyDescent="0.25">
      <c r="A2852" s="15">
        <v>9084403</v>
      </c>
      <c r="B2852" s="15" t="s">
        <v>825</v>
      </c>
      <c r="C2852" s="16">
        <v>44268</v>
      </c>
      <c r="D2852" s="15" t="s">
        <v>75</v>
      </c>
      <c r="E2852" s="1" t="s">
        <v>45</v>
      </c>
      <c r="F2852" s="15" t="s">
        <v>46</v>
      </c>
      <c r="G2852" s="1" t="s">
        <v>44</v>
      </c>
      <c r="H2852" s="17">
        <v>19166.666666666668</v>
      </c>
      <c r="I2852" s="18">
        <v>0.19166666666666668</v>
      </c>
      <c r="J2852" s="1">
        <v>9084403</v>
      </c>
      <c r="K2852" s="1" t="s">
        <v>825</v>
      </c>
      <c r="L2852" s="19">
        <v>32164.666666666668</v>
      </c>
      <c r="M2852" s="1" t="s">
        <v>31</v>
      </c>
      <c r="N2852" s="1" t="s">
        <v>47</v>
      </c>
      <c r="O2852" s="1" t="s">
        <v>48</v>
      </c>
      <c r="P2852" s="20">
        <v>9084403</v>
      </c>
      <c r="Q2852" s="1" t="s">
        <v>136</v>
      </c>
      <c r="R2852" s="1" t="s">
        <v>16</v>
      </c>
      <c r="S2852" s="1" t="s">
        <v>137</v>
      </c>
      <c r="T2852" s="18">
        <f>IFERROR(VLOOKUP(A2852,'[1]For Report Q-2 '!$A$2:$T$3476,20,0),"-")</f>
        <v>0.19166666666666668</v>
      </c>
      <c r="U2852" s="55">
        <f>IFERROR(VLOOKUP(A2852,'[1]For Report Q-2 '!$A$2:$U$3476,21,0),"-")</f>
        <v>0</v>
      </c>
      <c r="V2852" s="2" t="str">
        <f>IFERROR(VLOOKUP(A2852,'[1]For Report Q-2 '!$A$2:$V$3476,22,0),"-")</f>
        <v>-</v>
      </c>
      <c r="W2852" s="1">
        <f>IFERROR(VLOOKUP(A2852,'[1]For Report Q-2 '!$A$2:$W$3476,23,0),"-")</f>
        <v>0</v>
      </c>
      <c r="X2852" s="1"/>
      <c r="Y2852" s="1"/>
      <c r="Z2852" s="2" t="str">
        <f>IFERROR(VLOOKUP(A2852,'[1]For Report Q-2 '!$A$2:$Z$3476,26,0),"-")</f>
        <v>-</v>
      </c>
      <c r="AA2852" s="1" t="str">
        <f>IFERROR(VLOOKUP(A2852,'[1]For Report Q-2 '!$A$2:$AH$3476,27,0),"-")</f>
        <v>-</v>
      </c>
      <c r="AB2852" s="1" t="str">
        <f>IFERROR(VLOOKUP(A2852,'[1]For Report Q-2 '!$A$2:$AH$3476,28,0),"-")</f>
        <v>-</v>
      </c>
      <c r="AC2852" s="2" t="str">
        <f>IFERROR(VLOOKUP(A2852,'[1]For Report Q-2 '!$A$2:$AH$3476,29,0),"-")</f>
        <v>-</v>
      </c>
      <c r="AD2852" s="2" t="str">
        <f>IFERROR(VLOOKUP(A2852,'[1]For Report Q-2 '!$A$2:$AH$3476,30,0),"-")</f>
        <v>-</v>
      </c>
      <c r="AE2852" s="1" t="str">
        <f>IFERROR(VLOOKUP(A2852,'[1]For Report Q-2 '!$A$2:$AH$3476,31,0),"-")</f>
        <v>-</v>
      </c>
      <c r="AF2852" s="1" t="str">
        <f>IFERROR(VLOOKUP(A2852,'[1]For Report Q-2 '!$A$2:$AH$3476,32,0),"-")</f>
        <v>-</v>
      </c>
      <c r="AG2852" s="2" t="str">
        <f>IFERROR(VLOOKUP(A2852,'[1]For Report Q-2 '!$A$2:$AH$3476,33,0),"-")</f>
        <v>-</v>
      </c>
      <c r="AH2852" s="1" t="str">
        <f t="shared" si="44"/>
        <v>--</v>
      </c>
      <c r="AI2852" t="e">
        <v>#N/A</v>
      </c>
      <c r="AJ2852" t="e">
        <v>#N/A</v>
      </c>
      <c r="AK2852" t="e">
        <v>#N/A</v>
      </c>
    </row>
    <row r="2853" spans="1:37" x14ac:dyDescent="0.25">
      <c r="A2853" s="15">
        <v>9084410</v>
      </c>
      <c r="B2853" s="15" t="s">
        <v>826</v>
      </c>
      <c r="C2853" s="16">
        <v>44264</v>
      </c>
      <c r="D2853" s="15" t="s">
        <v>40</v>
      </c>
      <c r="E2853" s="1" t="s">
        <v>118</v>
      </c>
      <c r="F2853" s="15" t="s">
        <v>46</v>
      </c>
      <c r="G2853" s="1" t="s">
        <v>40</v>
      </c>
      <c r="H2853" s="17">
        <v>54166.666666666664</v>
      </c>
      <c r="I2853" s="18">
        <v>0.54166666666666663</v>
      </c>
      <c r="J2853" s="1">
        <v>9084410</v>
      </c>
      <c r="K2853" s="1" t="s">
        <v>826</v>
      </c>
      <c r="L2853" s="19">
        <v>54166.666666666664</v>
      </c>
      <c r="M2853" s="1" t="s">
        <v>31</v>
      </c>
      <c r="N2853" s="1" t="s">
        <v>47</v>
      </c>
      <c r="O2853" s="1" t="s">
        <v>50</v>
      </c>
      <c r="P2853" s="20">
        <v>9084410</v>
      </c>
      <c r="Q2853" s="1" t="s">
        <v>42</v>
      </c>
      <c r="R2853" s="1" t="s">
        <v>16</v>
      </c>
      <c r="S2853" s="1" t="s">
        <v>43</v>
      </c>
      <c r="T2853" s="18">
        <f>IFERROR(VLOOKUP(A2853,'[1]For Report Q-2 '!$A$2:$T$3476,20,0),"-")</f>
        <v>0.23983333333333332</v>
      </c>
      <c r="U2853" s="55">
        <f>IFERROR(VLOOKUP(A2853,'[1]For Report Q-2 '!$A$2:$U$3476,21,0),"-")</f>
        <v>0</v>
      </c>
      <c r="V2853" s="2" t="str">
        <f>IFERROR(VLOOKUP(A2853,'[1]For Report Q-2 '!$A$2:$V$3476,22,0),"-")</f>
        <v>-</v>
      </c>
      <c r="W2853" s="1">
        <f>IFERROR(VLOOKUP(A2853,'[1]For Report Q-2 '!$A$2:$W$3476,23,0),"-")</f>
        <v>0</v>
      </c>
      <c r="X2853" s="1"/>
      <c r="Y2853" s="1"/>
      <c r="Z2853" s="2" t="str">
        <f>IFERROR(VLOOKUP(A2853,'[1]For Report Q-2 '!$A$2:$Z$3476,26,0),"-")</f>
        <v>-</v>
      </c>
      <c r="AA2853" s="1" t="str">
        <f>IFERROR(VLOOKUP(A2853,'[1]For Report Q-2 '!$A$2:$AH$3476,27,0),"-")</f>
        <v>-</v>
      </c>
      <c r="AB2853" s="1" t="str">
        <f>IFERROR(VLOOKUP(A2853,'[1]For Report Q-2 '!$A$2:$AH$3476,28,0),"-")</f>
        <v>-</v>
      </c>
      <c r="AC2853" s="2" t="str">
        <f>IFERROR(VLOOKUP(A2853,'[1]For Report Q-2 '!$A$2:$AH$3476,29,0),"-")</f>
        <v>-</v>
      </c>
      <c r="AD2853" s="2" t="str">
        <f>IFERROR(VLOOKUP(A2853,'[1]For Report Q-2 '!$A$2:$AH$3476,30,0),"-")</f>
        <v>-</v>
      </c>
      <c r="AE2853" s="1" t="str">
        <f>IFERROR(VLOOKUP(A2853,'[1]For Report Q-2 '!$A$2:$AH$3476,31,0),"-")</f>
        <v>-</v>
      </c>
      <c r="AF2853" s="1" t="str">
        <f>IFERROR(VLOOKUP(A2853,'[1]For Report Q-2 '!$A$2:$AH$3476,32,0),"-")</f>
        <v>-</v>
      </c>
      <c r="AG2853" s="2" t="str">
        <f>IFERROR(VLOOKUP(A2853,'[1]For Report Q-2 '!$A$2:$AH$3476,33,0),"-")</f>
        <v>-</v>
      </c>
      <c r="AH2853" s="1" t="str">
        <f t="shared" si="44"/>
        <v>--</v>
      </c>
      <c r="AI2853" t="e">
        <v>#N/A</v>
      </c>
      <c r="AJ2853" t="e">
        <v>#N/A</v>
      </c>
      <c r="AK2853" t="e">
        <v>#N/A</v>
      </c>
    </row>
    <row r="2854" spans="1:37" x14ac:dyDescent="0.25">
      <c r="A2854" s="15">
        <v>2317485</v>
      </c>
      <c r="B2854" s="15" t="s">
        <v>827</v>
      </c>
      <c r="C2854" s="16">
        <v>44464</v>
      </c>
      <c r="D2854" s="15" t="s">
        <v>40</v>
      </c>
      <c r="E2854" s="1" t="s">
        <v>57</v>
      </c>
      <c r="F2854" s="15" t="s">
        <v>30</v>
      </c>
      <c r="G2854" s="1" t="s">
        <v>40</v>
      </c>
      <c r="H2854" s="17">
        <v>2999</v>
      </c>
      <c r="I2854" s="18">
        <v>2.9989999999999999E-2</v>
      </c>
      <c r="J2854" s="1">
        <v>9084493</v>
      </c>
      <c r="K2854" s="1" t="s">
        <v>827</v>
      </c>
      <c r="L2854" s="19">
        <v>79833.665999999997</v>
      </c>
      <c r="M2854" s="1" t="s">
        <v>31</v>
      </c>
      <c r="N2854" s="1" t="s">
        <v>57</v>
      </c>
      <c r="O2854" s="1" t="s">
        <v>41</v>
      </c>
      <c r="P2854" s="20">
        <v>9084493</v>
      </c>
      <c r="Q2854" s="1" t="s">
        <v>51</v>
      </c>
      <c r="R2854" s="1" t="s">
        <v>16</v>
      </c>
      <c r="S2854" s="1" t="s">
        <v>43</v>
      </c>
      <c r="T2854" s="18">
        <f>IFERROR(VLOOKUP(A2854,'[1]For Report Q-2 '!$A$2:$T$3476,20,0),"-")</f>
        <v>2.9989999999999999E-2</v>
      </c>
      <c r="U2854" s="55">
        <f>IFERROR(VLOOKUP(A2854,'[1]For Report Q-2 '!$A$2:$U$3476,21,0),"-")</f>
        <v>0</v>
      </c>
      <c r="V2854" s="2" t="str">
        <f>IFERROR(VLOOKUP(A2854,'[1]For Report Q-2 '!$A$2:$V$3476,22,0),"-")</f>
        <v>-</v>
      </c>
      <c r="W2854" s="1">
        <f>IFERROR(VLOOKUP(A2854,'[1]For Report Q-2 '!$A$2:$W$3476,23,0),"-")</f>
        <v>0</v>
      </c>
      <c r="X2854" s="1"/>
      <c r="Y2854" s="1"/>
      <c r="Z2854" s="2" t="str">
        <f>IFERROR(VLOOKUP(A2854,'[1]For Report Q-2 '!$A$2:$Z$3476,26,0),"-")</f>
        <v>-</v>
      </c>
      <c r="AA2854" s="1" t="str">
        <f>IFERROR(VLOOKUP(A2854,'[1]For Report Q-2 '!$A$2:$AH$3476,27,0),"-")</f>
        <v>-</v>
      </c>
      <c r="AB2854" s="1" t="str">
        <f>IFERROR(VLOOKUP(A2854,'[1]For Report Q-2 '!$A$2:$AH$3476,28,0),"-")</f>
        <v>-</v>
      </c>
      <c r="AC2854" s="2" t="str">
        <f>IFERROR(VLOOKUP(A2854,'[1]For Report Q-2 '!$A$2:$AH$3476,29,0),"-")</f>
        <v>-</v>
      </c>
      <c r="AD2854" s="2" t="str">
        <f>IFERROR(VLOOKUP(A2854,'[1]For Report Q-2 '!$A$2:$AH$3476,30,0),"-")</f>
        <v>-</v>
      </c>
      <c r="AE2854" s="1" t="str">
        <f>IFERROR(VLOOKUP(A2854,'[1]For Report Q-2 '!$A$2:$AH$3476,31,0),"-")</f>
        <v>-</v>
      </c>
      <c r="AF2854" s="1" t="str">
        <f>IFERROR(VLOOKUP(A2854,'[1]For Report Q-2 '!$A$2:$AH$3476,32,0),"-")</f>
        <v>-</v>
      </c>
      <c r="AG2854" s="2" t="str">
        <f>IFERROR(VLOOKUP(A2854,'[1]For Report Q-2 '!$A$2:$AH$3476,33,0),"-")</f>
        <v>-</v>
      </c>
      <c r="AH2854" s="1" t="str">
        <f t="shared" si="44"/>
        <v>--</v>
      </c>
      <c r="AI2854" t="e">
        <v>#N/A</v>
      </c>
      <c r="AJ2854" t="e">
        <v>#N/A</v>
      </c>
      <c r="AK2854" t="e">
        <v>#N/A</v>
      </c>
    </row>
    <row r="2855" spans="1:37" x14ac:dyDescent="0.25">
      <c r="A2855" s="15">
        <v>2317487</v>
      </c>
      <c r="B2855" s="15" t="s">
        <v>827</v>
      </c>
      <c r="C2855" s="16">
        <v>44464</v>
      </c>
      <c r="D2855" s="15" t="s">
        <v>40</v>
      </c>
      <c r="E2855" s="1" t="s">
        <v>57</v>
      </c>
      <c r="F2855" s="15" t="s">
        <v>30</v>
      </c>
      <c r="G2855" s="1" t="s">
        <v>40</v>
      </c>
      <c r="H2855" s="17">
        <v>2999</v>
      </c>
      <c r="I2855" s="18">
        <v>2.9989999999999999E-2</v>
      </c>
      <c r="J2855" s="1">
        <v>9084493</v>
      </c>
      <c r="K2855" s="1" t="s">
        <v>827</v>
      </c>
      <c r="L2855" s="19">
        <v>79833.665999999997</v>
      </c>
      <c r="M2855" s="1" t="s">
        <v>31</v>
      </c>
      <c r="N2855" s="1" t="s">
        <v>57</v>
      </c>
      <c r="O2855" s="1" t="s">
        <v>41</v>
      </c>
      <c r="P2855" s="20">
        <v>9084493</v>
      </c>
      <c r="Q2855" s="1" t="s">
        <v>51</v>
      </c>
      <c r="R2855" s="1" t="s">
        <v>16</v>
      </c>
      <c r="S2855" s="1" t="s">
        <v>43</v>
      </c>
      <c r="T2855" s="18">
        <f>IFERROR(VLOOKUP(A2855,'[1]For Report Q-2 '!$A$2:$T$3476,20,0),"-")</f>
        <v>2.9989999999999999E-2</v>
      </c>
      <c r="U2855" s="55">
        <f>IFERROR(VLOOKUP(A2855,'[1]For Report Q-2 '!$A$2:$U$3476,21,0),"-")</f>
        <v>0</v>
      </c>
      <c r="V2855" s="2" t="str">
        <f>IFERROR(VLOOKUP(A2855,'[1]For Report Q-2 '!$A$2:$V$3476,22,0),"-")</f>
        <v>-</v>
      </c>
      <c r="W2855" s="1">
        <f>IFERROR(VLOOKUP(A2855,'[1]For Report Q-2 '!$A$2:$W$3476,23,0),"-")</f>
        <v>0</v>
      </c>
      <c r="X2855" s="1"/>
      <c r="Y2855" s="1"/>
      <c r="Z2855" s="2" t="str">
        <f>IFERROR(VLOOKUP(A2855,'[1]For Report Q-2 '!$A$2:$Z$3476,26,0),"-")</f>
        <v>-</v>
      </c>
      <c r="AA2855" s="1" t="str">
        <f>IFERROR(VLOOKUP(A2855,'[1]For Report Q-2 '!$A$2:$AH$3476,27,0),"-")</f>
        <v>-</v>
      </c>
      <c r="AB2855" s="1" t="str">
        <f>IFERROR(VLOOKUP(A2855,'[1]For Report Q-2 '!$A$2:$AH$3476,28,0),"-")</f>
        <v>-</v>
      </c>
      <c r="AC2855" s="2" t="str">
        <f>IFERROR(VLOOKUP(A2855,'[1]For Report Q-2 '!$A$2:$AH$3476,29,0),"-")</f>
        <v>-</v>
      </c>
      <c r="AD2855" s="2" t="str">
        <f>IFERROR(VLOOKUP(A2855,'[1]For Report Q-2 '!$A$2:$AH$3476,30,0),"-")</f>
        <v>-</v>
      </c>
      <c r="AE2855" s="1" t="str">
        <f>IFERROR(VLOOKUP(A2855,'[1]For Report Q-2 '!$A$2:$AH$3476,31,0),"-")</f>
        <v>-</v>
      </c>
      <c r="AF2855" s="1" t="str">
        <f>IFERROR(VLOOKUP(A2855,'[1]For Report Q-2 '!$A$2:$AH$3476,32,0),"-")</f>
        <v>-</v>
      </c>
      <c r="AG2855" s="2" t="str">
        <f>IFERROR(VLOOKUP(A2855,'[1]For Report Q-2 '!$A$2:$AH$3476,33,0),"-")</f>
        <v>-</v>
      </c>
      <c r="AH2855" s="1" t="str">
        <f t="shared" si="44"/>
        <v>--</v>
      </c>
      <c r="AI2855" t="e">
        <v>#N/A</v>
      </c>
      <c r="AJ2855" t="e">
        <v>#N/A</v>
      </c>
      <c r="AK2855" t="e">
        <v>#N/A</v>
      </c>
    </row>
    <row r="2856" spans="1:37" x14ac:dyDescent="0.25">
      <c r="A2856" s="15">
        <v>2317496</v>
      </c>
      <c r="B2856" s="15" t="s">
        <v>827</v>
      </c>
      <c r="C2856" s="16">
        <v>44464</v>
      </c>
      <c r="D2856" s="15" t="s">
        <v>40</v>
      </c>
      <c r="E2856" s="1" t="s">
        <v>57</v>
      </c>
      <c r="F2856" s="15" t="s">
        <v>30</v>
      </c>
      <c r="G2856" s="1" t="s">
        <v>40</v>
      </c>
      <c r="H2856" s="17">
        <v>2999</v>
      </c>
      <c r="I2856" s="18">
        <v>2.9989999999999999E-2</v>
      </c>
      <c r="J2856" s="1">
        <v>9084493</v>
      </c>
      <c r="K2856" s="1" t="s">
        <v>827</v>
      </c>
      <c r="L2856" s="19">
        <v>79833.665999999997</v>
      </c>
      <c r="M2856" s="1" t="s">
        <v>31</v>
      </c>
      <c r="N2856" s="1" t="s">
        <v>57</v>
      </c>
      <c r="O2856" s="1" t="s">
        <v>41</v>
      </c>
      <c r="P2856" s="20">
        <v>9084493</v>
      </c>
      <c r="Q2856" s="1" t="s">
        <v>51</v>
      </c>
      <c r="R2856" s="1" t="s">
        <v>16</v>
      </c>
      <c r="S2856" s="1" t="s">
        <v>43</v>
      </c>
      <c r="T2856" s="18">
        <f>IFERROR(VLOOKUP(A2856,'[1]For Report Q-2 '!$A$2:$T$3476,20,0),"-")</f>
        <v>2.9989999999999999E-2</v>
      </c>
      <c r="U2856" s="55">
        <f>IFERROR(VLOOKUP(A2856,'[1]For Report Q-2 '!$A$2:$U$3476,21,0),"-")</f>
        <v>0</v>
      </c>
      <c r="V2856" s="2" t="str">
        <f>IFERROR(VLOOKUP(A2856,'[1]For Report Q-2 '!$A$2:$V$3476,22,0),"-")</f>
        <v>-</v>
      </c>
      <c r="W2856" s="1">
        <f>IFERROR(VLOOKUP(A2856,'[1]For Report Q-2 '!$A$2:$W$3476,23,0),"-")</f>
        <v>0</v>
      </c>
      <c r="X2856" s="1"/>
      <c r="Y2856" s="1"/>
      <c r="Z2856" s="2" t="str">
        <f>IFERROR(VLOOKUP(A2856,'[1]For Report Q-2 '!$A$2:$Z$3476,26,0),"-")</f>
        <v>-</v>
      </c>
      <c r="AA2856" s="1" t="str">
        <f>IFERROR(VLOOKUP(A2856,'[1]For Report Q-2 '!$A$2:$AH$3476,27,0),"-")</f>
        <v>-</v>
      </c>
      <c r="AB2856" s="1" t="str">
        <f>IFERROR(VLOOKUP(A2856,'[1]For Report Q-2 '!$A$2:$AH$3476,28,0),"-")</f>
        <v>-</v>
      </c>
      <c r="AC2856" s="2" t="str">
        <f>IFERROR(VLOOKUP(A2856,'[1]For Report Q-2 '!$A$2:$AH$3476,29,0),"-")</f>
        <v>-</v>
      </c>
      <c r="AD2856" s="2" t="str">
        <f>IFERROR(VLOOKUP(A2856,'[1]For Report Q-2 '!$A$2:$AH$3476,30,0),"-")</f>
        <v>-</v>
      </c>
      <c r="AE2856" s="1" t="str">
        <f>IFERROR(VLOOKUP(A2856,'[1]For Report Q-2 '!$A$2:$AH$3476,31,0),"-")</f>
        <v>-</v>
      </c>
      <c r="AF2856" s="1" t="str">
        <f>IFERROR(VLOOKUP(A2856,'[1]For Report Q-2 '!$A$2:$AH$3476,32,0),"-")</f>
        <v>-</v>
      </c>
      <c r="AG2856" s="2" t="str">
        <f>IFERROR(VLOOKUP(A2856,'[1]For Report Q-2 '!$A$2:$AH$3476,33,0),"-")</f>
        <v>-</v>
      </c>
      <c r="AH2856" s="1" t="str">
        <f t="shared" si="44"/>
        <v>--</v>
      </c>
      <c r="AI2856" t="e">
        <v>#N/A</v>
      </c>
      <c r="AJ2856" t="e">
        <v>#N/A</v>
      </c>
      <c r="AK2856" t="e">
        <v>#N/A</v>
      </c>
    </row>
    <row r="2857" spans="1:37" x14ac:dyDescent="0.25">
      <c r="A2857" s="15">
        <v>2317501</v>
      </c>
      <c r="B2857" s="15" t="s">
        <v>827</v>
      </c>
      <c r="C2857" s="16">
        <v>44464</v>
      </c>
      <c r="D2857" s="15" t="s">
        <v>40</v>
      </c>
      <c r="E2857" s="1" t="s">
        <v>57</v>
      </c>
      <c r="F2857" s="15" t="s">
        <v>30</v>
      </c>
      <c r="G2857" s="1" t="s">
        <v>40</v>
      </c>
      <c r="H2857" s="17">
        <v>2999</v>
      </c>
      <c r="I2857" s="18">
        <v>2.9989999999999999E-2</v>
      </c>
      <c r="J2857" s="1">
        <v>9084493</v>
      </c>
      <c r="K2857" s="1" t="s">
        <v>827</v>
      </c>
      <c r="L2857" s="19">
        <v>79833.665999999997</v>
      </c>
      <c r="M2857" s="1" t="s">
        <v>31</v>
      </c>
      <c r="N2857" s="1" t="s">
        <v>57</v>
      </c>
      <c r="O2857" s="1" t="s">
        <v>41</v>
      </c>
      <c r="P2857" s="20">
        <v>9084493</v>
      </c>
      <c r="Q2857" s="1" t="s">
        <v>51</v>
      </c>
      <c r="R2857" s="1" t="s">
        <v>16</v>
      </c>
      <c r="S2857" s="1" t="s">
        <v>43</v>
      </c>
      <c r="T2857" s="18">
        <f>IFERROR(VLOOKUP(A2857,'[1]For Report Q-2 '!$A$2:$T$3476,20,0),"-")</f>
        <v>2.9989999999999999E-2</v>
      </c>
      <c r="U2857" s="55">
        <f>IFERROR(VLOOKUP(A2857,'[1]For Report Q-2 '!$A$2:$U$3476,21,0),"-")</f>
        <v>0</v>
      </c>
      <c r="V2857" s="2" t="str">
        <f>IFERROR(VLOOKUP(A2857,'[1]For Report Q-2 '!$A$2:$V$3476,22,0),"-")</f>
        <v>-</v>
      </c>
      <c r="W2857" s="1">
        <f>IFERROR(VLOOKUP(A2857,'[1]For Report Q-2 '!$A$2:$W$3476,23,0),"-")</f>
        <v>0</v>
      </c>
      <c r="X2857" s="1"/>
      <c r="Y2857" s="1"/>
      <c r="Z2857" s="2" t="str">
        <f>IFERROR(VLOOKUP(A2857,'[1]For Report Q-2 '!$A$2:$Z$3476,26,0),"-")</f>
        <v>-</v>
      </c>
      <c r="AA2857" s="1" t="str">
        <f>IFERROR(VLOOKUP(A2857,'[1]For Report Q-2 '!$A$2:$AH$3476,27,0),"-")</f>
        <v>-</v>
      </c>
      <c r="AB2857" s="1" t="str">
        <f>IFERROR(VLOOKUP(A2857,'[1]For Report Q-2 '!$A$2:$AH$3476,28,0),"-")</f>
        <v>-</v>
      </c>
      <c r="AC2857" s="2" t="str">
        <f>IFERROR(VLOOKUP(A2857,'[1]For Report Q-2 '!$A$2:$AH$3476,29,0),"-")</f>
        <v>-</v>
      </c>
      <c r="AD2857" s="2" t="str">
        <f>IFERROR(VLOOKUP(A2857,'[1]For Report Q-2 '!$A$2:$AH$3476,30,0),"-")</f>
        <v>-</v>
      </c>
      <c r="AE2857" s="1" t="str">
        <f>IFERROR(VLOOKUP(A2857,'[1]For Report Q-2 '!$A$2:$AH$3476,31,0),"-")</f>
        <v>-</v>
      </c>
      <c r="AF2857" s="1" t="str">
        <f>IFERROR(VLOOKUP(A2857,'[1]For Report Q-2 '!$A$2:$AH$3476,32,0),"-")</f>
        <v>-</v>
      </c>
      <c r="AG2857" s="2" t="str">
        <f>IFERROR(VLOOKUP(A2857,'[1]For Report Q-2 '!$A$2:$AH$3476,33,0),"-")</f>
        <v>-</v>
      </c>
      <c r="AH2857" s="1" t="str">
        <f t="shared" si="44"/>
        <v>--</v>
      </c>
      <c r="AI2857" t="e">
        <v>#N/A</v>
      </c>
      <c r="AJ2857" t="e">
        <v>#N/A</v>
      </c>
      <c r="AK2857" t="e">
        <v>#N/A</v>
      </c>
    </row>
    <row r="2858" spans="1:37" x14ac:dyDescent="0.25">
      <c r="A2858" s="15">
        <v>2317537</v>
      </c>
      <c r="B2858" s="15" t="s">
        <v>827</v>
      </c>
      <c r="C2858" s="16">
        <v>44465</v>
      </c>
      <c r="D2858" s="15" t="s">
        <v>40</v>
      </c>
      <c r="E2858" s="1" t="s">
        <v>57</v>
      </c>
      <c r="F2858" s="15" t="s">
        <v>30</v>
      </c>
      <c r="G2858" s="1" t="s">
        <v>40</v>
      </c>
      <c r="H2858" s="17">
        <v>2999</v>
      </c>
      <c r="I2858" s="18">
        <v>2.9989999999999999E-2</v>
      </c>
      <c r="J2858" s="1">
        <v>9084493</v>
      </c>
      <c r="K2858" s="1" t="s">
        <v>827</v>
      </c>
      <c r="L2858" s="19">
        <v>79833.665999999997</v>
      </c>
      <c r="M2858" s="1" t="s">
        <v>31</v>
      </c>
      <c r="N2858" s="1" t="s">
        <v>57</v>
      </c>
      <c r="O2858" s="1" t="s">
        <v>41</v>
      </c>
      <c r="P2858" s="20">
        <v>9084493</v>
      </c>
      <c r="Q2858" s="1" t="s">
        <v>51</v>
      </c>
      <c r="R2858" s="1" t="s">
        <v>16</v>
      </c>
      <c r="S2858" s="1" t="s">
        <v>43</v>
      </c>
      <c r="T2858" s="18">
        <f>IFERROR(VLOOKUP(A2858,'[1]For Report Q-2 '!$A$2:$T$3476,20,0),"-")</f>
        <v>2.9989999999999999E-2</v>
      </c>
      <c r="U2858" s="55">
        <f>IFERROR(VLOOKUP(A2858,'[1]For Report Q-2 '!$A$2:$U$3476,21,0),"-")</f>
        <v>0</v>
      </c>
      <c r="V2858" s="2" t="str">
        <f>IFERROR(VLOOKUP(A2858,'[1]For Report Q-2 '!$A$2:$V$3476,22,0),"-")</f>
        <v>-</v>
      </c>
      <c r="W2858" s="1">
        <f>IFERROR(VLOOKUP(A2858,'[1]For Report Q-2 '!$A$2:$W$3476,23,0),"-")</f>
        <v>0</v>
      </c>
      <c r="X2858" s="1"/>
      <c r="Y2858" s="1"/>
      <c r="Z2858" s="2" t="str">
        <f>IFERROR(VLOOKUP(A2858,'[1]For Report Q-2 '!$A$2:$Z$3476,26,0),"-")</f>
        <v>-</v>
      </c>
      <c r="AA2858" s="1" t="str">
        <f>IFERROR(VLOOKUP(A2858,'[1]For Report Q-2 '!$A$2:$AH$3476,27,0),"-")</f>
        <v>-</v>
      </c>
      <c r="AB2858" s="1" t="str">
        <f>IFERROR(VLOOKUP(A2858,'[1]For Report Q-2 '!$A$2:$AH$3476,28,0),"-")</f>
        <v>-</v>
      </c>
      <c r="AC2858" s="2" t="str">
        <f>IFERROR(VLOOKUP(A2858,'[1]For Report Q-2 '!$A$2:$AH$3476,29,0),"-")</f>
        <v>-</v>
      </c>
      <c r="AD2858" s="2" t="str">
        <f>IFERROR(VLOOKUP(A2858,'[1]For Report Q-2 '!$A$2:$AH$3476,30,0),"-")</f>
        <v>-</v>
      </c>
      <c r="AE2858" s="1" t="str">
        <f>IFERROR(VLOOKUP(A2858,'[1]For Report Q-2 '!$A$2:$AH$3476,31,0),"-")</f>
        <v>-</v>
      </c>
      <c r="AF2858" s="1" t="str">
        <f>IFERROR(VLOOKUP(A2858,'[1]For Report Q-2 '!$A$2:$AH$3476,32,0),"-")</f>
        <v>-</v>
      </c>
      <c r="AG2858" s="2" t="str">
        <f>IFERROR(VLOOKUP(A2858,'[1]For Report Q-2 '!$A$2:$AH$3476,33,0),"-")</f>
        <v>-</v>
      </c>
      <c r="AH2858" s="1" t="str">
        <f t="shared" si="44"/>
        <v>--</v>
      </c>
      <c r="AI2858" t="e">
        <v>#N/A</v>
      </c>
      <c r="AJ2858" t="e">
        <v>#N/A</v>
      </c>
      <c r="AK2858" t="e">
        <v>#N/A</v>
      </c>
    </row>
    <row r="2859" spans="1:37" x14ac:dyDescent="0.25">
      <c r="A2859" s="15">
        <v>2317538</v>
      </c>
      <c r="B2859" s="15" t="s">
        <v>827</v>
      </c>
      <c r="C2859" s="16">
        <v>44465</v>
      </c>
      <c r="D2859" s="15" t="s">
        <v>40</v>
      </c>
      <c r="E2859" s="1" t="s">
        <v>57</v>
      </c>
      <c r="F2859" s="15" t="s">
        <v>30</v>
      </c>
      <c r="G2859" s="1" t="s">
        <v>40</v>
      </c>
      <c r="H2859" s="17">
        <v>2999</v>
      </c>
      <c r="I2859" s="18">
        <v>2.9989999999999999E-2</v>
      </c>
      <c r="J2859" s="1">
        <v>9084493</v>
      </c>
      <c r="K2859" s="1" t="s">
        <v>827</v>
      </c>
      <c r="L2859" s="19">
        <v>79833.665999999997</v>
      </c>
      <c r="M2859" s="1" t="s">
        <v>31</v>
      </c>
      <c r="N2859" s="1" t="s">
        <v>57</v>
      </c>
      <c r="O2859" s="1" t="s">
        <v>41</v>
      </c>
      <c r="P2859" s="20">
        <v>9084493</v>
      </c>
      <c r="Q2859" s="1" t="s">
        <v>51</v>
      </c>
      <c r="R2859" s="1" t="s">
        <v>16</v>
      </c>
      <c r="S2859" s="1" t="s">
        <v>43</v>
      </c>
      <c r="T2859" s="18">
        <f>IFERROR(VLOOKUP(A2859,'[1]For Report Q-2 '!$A$2:$T$3476,20,0),"-")</f>
        <v>2.9989999999999999E-2</v>
      </c>
      <c r="U2859" s="55">
        <f>IFERROR(VLOOKUP(A2859,'[1]For Report Q-2 '!$A$2:$U$3476,21,0),"-")</f>
        <v>0</v>
      </c>
      <c r="V2859" s="2" t="str">
        <f>IFERROR(VLOOKUP(A2859,'[1]For Report Q-2 '!$A$2:$V$3476,22,0),"-")</f>
        <v>-</v>
      </c>
      <c r="W2859" s="1">
        <f>IFERROR(VLOOKUP(A2859,'[1]For Report Q-2 '!$A$2:$W$3476,23,0),"-")</f>
        <v>0</v>
      </c>
      <c r="X2859" s="1"/>
      <c r="Y2859" s="1"/>
      <c r="Z2859" s="2" t="str">
        <f>IFERROR(VLOOKUP(A2859,'[1]For Report Q-2 '!$A$2:$Z$3476,26,0),"-")</f>
        <v>-</v>
      </c>
      <c r="AA2859" s="1" t="str">
        <f>IFERROR(VLOOKUP(A2859,'[1]For Report Q-2 '!$A$2:$AH$3476,27,0),"-")</f>
        <v>-</v>
      </c>
      <c r="AB2859" s="1" t="str">
        <f>IFERROR(VLOOKUP(A2859,'[1]For Report Q-2 '!$A$2:$AH$3476,28,0),"-")</f>
        <v>-</v>
      </c>
      <c r="AC2859" s="2" t="str">
        <f>IFERROR(VLOOKUP(A2859,'[1]For Report Q-2 '!$A$2:$AH$3476,29,0),"-")</f>
        <v>-</v>
      </c>
      <c r="AD2859" s="2" t="str">
        <f>IFERROR(VLOOKUP(A2859,'[1]For Report Q-2 '!$A$2:$AH$3476,30,0),"-")</f>
        <v>-</v>
      </c>
      <c r="AE2859" s="1" t="str">
        <f>IFERROR(VLOOKUP(A2859,'[1]For Report Q-2 '!$A$2:$AH$3476,31,0),"-")</f>
        <v>-</v>
      </c>
      <c r="AF2859" s="1" t="str">
        <f>IFERROR(VLOOKUP(A2859,'[1]For Report Q-2 '!$A$2:$AH$3476,32,0),"-")</f>
        <v>-</v>
      </c>
      <c r="AG2859" s="2" t="str">
        <f>IFERROR(VLOOKUP(A2859,'[1]For Report Q-2 '!$A$2:$AH$3476,33,0),"-")</f>
        <v>-</v>
      </c>
      <c r="AH2859" s="1" t="str">
        <f t="shared" si="44"/>
        <v>--</v>
      </c>
      <c r="AI2859" t="e">
        <v>#N/A</v>
      </c>
      <c r="AJ2859" t="e">
        <v>#N/A</v>
      </c>
      <c r="AK2859" t="e">
        <v>#N/A</v>
      </c>
    </row>
    <row r="2860" spans="1:37" x14ac:dyDescent="0.25">
      <c r="A2860" s="15">
        <v>2317539</v>
      </c>
      <c r="B2860" s="15" t="s">
        <v>827</v>
      </c>
      <c r="C2860" s="16">
        <v>44465</v>
      </c>
      <c r="D2860" s="15" t="s">
        <v>40</v>
      </c>
      <c r="E2860" s="1" t="s">
        <v>57</v>
      </c>
      <c r="F2860" s="15" t="s">
        <v>30</v>
      </c>
      <c r="G2860" s="1" t="s">
        <v>40</v>
      </c>
      <c r="H2860" s="17">
        <v>2999</v>
      </c>
      <c r="I2860" s="18">
        <v>2.9989999999999999E-2</v>
      </c>
      <c r="J2860" s="1">
        <v>9084493</v>
      </c>
      <c r="K2860" s="1" t="s">
        <v>827</v>
      </c>
      <c r="L2860" s="19">
        <v>79833.665999999997</v>
      </c>
      <c r="M2860" s="1" t="s">
        <v>31</v>
      </c>
      <c r="N2860" s="1" t="s">
        <v>57</v>
      </c>
      <c r="O2860" s="1" t="s">
        <v>41</v>
      </c>
      <c r="P2860" s="20">
        <v>9084493</v>
      </c>
      <c r="Q2860" s="1" t="s">
        <v>51</v>
      </c>
      <c r="R2860" s="1" t="s">
        <v>16</v>
      </c>
      <c r="S2860" s="1" t="s">
        <v>43</v>
      </c>
      <c r="T2860" s="18">
        <f>IFERROR(VLOOKUP(A2860,'[1]For Report Q-2 '!$A$2:$T$3476,20,0),"-")</f>
        <v>2.9989999999999999E-2</v>
      </c>
      <c r="U2860" s="55">
        <f>IFERROR(VLOOKUP(A2860,'[1]For Report Q-2 '!$A$2:$U$3476,21,0),"-")</f>
        <v>0</v>
      </c>
      <c r="V2860" s="2" t="str">
        <f>IFERROR(VLOOKUP(A2860,'[1]For Report Q-2 '!$A$2:$V$3476,22,0),"-")</f>
        <v>-</v>
      </c>
      <c r="W2860" s="1">
        <f>IFERROR(VLOOKUP(A2860,'[1]For Report Q-2 '!$A$2:$W$3476,23,0),"-")</f>
        <v>0</v>
      </c>
      <c r="X2860" s="1"/>
      <c r="Y2860" s="1"/>
      <c r="Z2860" s="2" t="str">
        <f>IFERROR(VLOOKUP(A2860,'[1]For Report Q-2 '!$A$2:$Z$3476,26,0),"-")</f>
        <v>-</v>
      </c>
      <c r="AA2860" s="1" t="str">
        <f>IFERROR(VLOOKUP(A2860,'[1]For Report Q-2 '!$A$2:$AH$3476,27,0),"-")</f>
        <v>-</v>
      </c>
      <c r="AB2860" s="1" t="str">
        <f>IFERROR(VLOOKUP(A2860,'[1]For Report Q-2 '!$A$2:$AH$3476,28,0),"-")</f>
        <v>-</v>
      </c>
      <c r="AC2860" s="2" t="str">
        <f>IFERROR(VLOOKUP(A2860,'[1]For Report Q-2 '!$A$2:$AH$3476,29,0),"-")</f>
        <v>-</v>
      </c>
      <c r="AD2860" s="2" t="str">
        <f>IFERROR(VLOOKUP(A2860,'[1]For Report Q-2 '!$A$2:$AH$3476,30,0),"-")</f>
        <v>-</v>
      </c>
      <c r="AE2860" s="1" t="str">
        <f>IFERROR(VLOOKUP(A2860,'[1]For Report Q-2 '!$A$2:$AH$3476,31,0),"-")</f>
        <v>-</v>
      </c>
      <c r="AF2860" s="1" t="str">
        <f>IFERROR(VLOOKUP(A2860,'[1]For Report Q-2 '!$A$2:$AH$3476,32,0),"-")</f>
        <v>-</v>
      </c>
      <c r="AG2860" s="2" t="str">
        <f>IFERROR(VLOOKUP(A2860,'[1]For Report Q-2 '!$A$2:$AH$3476,33,0),"-")</f>
        <v>-</v>
      </c>
      <c r="AH2860" s="1" t="str">
        <f t="shared" si="44"/>
        <v>--</v>
      </c>
      <c r="AI2860" t="e">
        <v>#N/A</v>
      </c>
      <c r="AJ2860" t="e">
        <v>#N/A</v>
      </c>
      <c r="AK2860" t="e">
        <v>#N/A</v>
      </c>
    </row>
    <row r="2861" spans="1:37" x14ac:dyDescent="0.25">
      <c r="A2861" s="15">
        <v>2317545</v>
      </c>
      <c r="B2861" s="15" t="s">
        <v>827</v>
      </c>
      <c r="C2861" s="16">
        <v>44465</v>
      </c>
      <c r="D2861" s="15" t="s">
        <v>40</v>
      </c>
      <c r="E2861" s="1" t="s">
        <v>57</v>
      </c>
      <c r="F2861" s="15" t="s">
        <v>30</v>
      </c>
      <c r="G2861" s="1" t="s">
        <v>40</v>
      </c>
      <c r="H2861" s="17">
        <v>2999</v>
      </c>
      <c r="I2861" s="18">
        <v>2.9989999999999999E-2</v>
      </c>
      <c r="J2861" s="1">
        <v>9084493</v>
      </c>
      <c r="K2861" s="1" t="s">
        <v>827</v>
      </c>
      <c r="L2861" s="19">
        <v>79833.665999999997</v>
      </c>
      <c r="M2861" s="1" t="s">
        <v>31</v>
      </c>
      <c r="N2861" s="1" t="s">
        <v>57</v>
      </c>
      <c r="O2861" s="1" t="s">
        <v>41</v>
      </c>
      <c r="P2861" s="20">
        <v>9084493</v>
      </c>
      <c r="Q2861" s="1" t="s">
        <v>51</v>
      </c>
      <c r="R2861" s="1" t="s">
        <v>16</v>
      </c>
      <c r="S2861" s="1" t="s">
        <v>43</v>
      </c>
      <c r="T2861" s="18">
        <f>IFERROR(VLOOKUP(A2861,'[1]For Report Q-2 '!$A$2:$T$3476,20,0),"-")</f>
        <v>2.9989999999999999E-2</v>
      </c>
      <c r="U2861" s="55">
        <f>IFERROR(VLOOKUP(A2861,'[1]For Report Q-2 '!$A$2:$U$3476,21,0),"-")</f>
        <v>0</v>
      </c>
      <c r="V2861" s="2" t="str">
        <f>IFERROR(VLOOKUP(A2861,'[1]For Report Q-2 '!$A$2:$V$3476,22,0),"-")</f>
        <v>-</v>
      </c>
      <c r="W2861" s="1">
        <f>IFERROR(VLOOKUP(A2861,'[1]For Report Q-2 '!$A$2:$W$3476,23,0),"-")</f>
        <v>0</v>
      </c>
      <c r="X2861" s="1"/>
      <c r="Y2861" s="1"/>
      <c r="Z2861" s="2" t="str">
        <f>IFERROR(VLOOKUP(A2861,'[1]For Report Q-2 '!$A$2:$Z$3476,26,0),"-")</f>
        <v>-</v>
      </c>
      <c r="AA2861" s="1" t="str">
        <f>IFERROR(VLOOKUP(A2861,'[1]For Report Q-2 '!$A$2:$AH$3476,27,0),"-")</f>
        <v>-</v>
      </c>
      <c r="AB2861" s="1" t="str">
        <f>IFERROR(VLOOKUP(A2861,'[1]For Report Q-2 '!$A$2:$AH$3476,28,0),"-")</f>
        <v>-</v>
      </c>
      <c r="AC2861" s="2" t="str">
        <f>IFERROR(VLOOKUP(A2861,'[1]For Report Q-2 '!$A$2:$AH$3476,29,0),"-")</f>
        <v>-</v>
      </c>
      <c r="AD2861" s="2" t="str">
        <f>IFERROR(VLOOKUP(A2861,'[1]For Report Q-2 '!$A$2:$AH$3476,30,0),"-")</f>
        <v>-</v>
      </c>
      <c r="AE2861" s="1" t="str">
        <f>IFERROR(VLOOKUP(A2861,'[1]For Report Q-2 '!$A$2:$AH$3476,31,0),"-")</f>
        <v>-</v>
      </c>
      <c r="AF2861" s="1" t="str">
        <f>IFERROR(VLOOKUP(A2861,'[1]For Report Q-2 '!$A$2:$AH$3476,32,0),"-")</f>
        <v>-</v>
      </c>
      <c r="AG2861" s="2" t="str">
        <f>IFERROR(VLOOKUP(A2861,'[1]For Report Q-2 '!$A$2:$AH$3476,33,0),"-")</f>
        <v>-</v>
      </c>
      <c r="AH2861" s="1" t="str">
        <f t="shared" si="44"/>
        <v>--</v>
      </c>
      <c r="AI2861" t="e">
        <v>#N/A</v>
      </c>
      <c r="AJ2861" t="e">
        <v>#N/A</v>
      </c>
      <c r="AK2861" t="e">
        <v>#N/A</v>
      </c>
    </row>
    <row r="2862" spans="1:37" x14ac:dyDescent="0.25">
      <c r="A2862" s="15">
        <v>2317551</v>
      </c>
      <c r="B2862" s="15" t="s">
        <v>827</v>
      </c>
      <c r="C2862" s="16">
        <v>44465</v>
      </c>
      <c r="D2862" s="15" t="s">
        <v>40</v>
      </c>
      <c r="E2862" s="1" t="s">
        <v>57</v>
      </c>
      <c r="F2862" s="15" t="s">
        <v>30</v>
      </c>
      <c r="G2862" s="1" t="s">
        <v>40</v>
      </c>
      <c r="H2862" s="17">
        <v>2999</v>
      </c>
      <c r="I2862" s="18">
        <v>2.9989999999999999E-2</v>
      </c>
      <c r="J2862" s="1">
        <v>9084493</v>
      </c>
      <c r="K2862" s="1" t="s">
        <v>827</v>
      </c>
      <c r="L2862" s="19">
        <v>79833.665999999997</v>
      </c>
      <c r="M2862" s="1" t="s">
        <v>31</v>
      </c>
      <c r="N2862" s="1" t="s">
        <v>57</v>
      </c>
      <c r="O2862" s="1" t="s">
        <v>41</v>
      </c>
      <c r="P2862" s="20">
        <v>9084493</v>
      </c>
      <c r="Q2862" s="1" t="s">
        <v>51</v>
      </c>
      <c r="R2862" s="1" t="s">
        <v>16</v>
      </c>
      <c r="S2862" s="1" t="s">
        <v>43</v>
      </c>
      <c r="T2862" s="18">
        <f>IFERROR(VLOOKUP(A2862,'[1]For Report Q-2 '!$A$2:$T$3476,20,0),"-")</f>
        <v>2.9989999999999999E-2</v>
      </c>
      <c r="U2862" s="55">
        <f>IFERROR(VLOOKUP(A2862,'[1]For Report Q-2 '!$A$2:$U$3476,21,0),"-")</f>
        <v>0</v>
      </c>
      <c r="V2862" s="2" t="str">
        <f>IFERROR(VLOOKUP(A2862,'[1]For Report Q-2 '!$A$2:$V$3476,22,0),"-")</f>
        <v>-</v>
      </c>
      <c r="W2862" s="1">
        <f>IFERROR(VLOOKUP(A2862,'[1]For Report Q-2 '!$A$2:$W$3476,23,0),"-")</f>
        <v>0</v>
      </c>
      <c r="X2862" s="1"/>
      <c r="Y2862" s="1"/>
      <c r="Z2862" s="2" t="str">
        <f>IFERROR(VLOOKUP(A2862,'[1]For Report Q-2 '!$A$2:$Z$3476,26,0),"-")</f>
        <v>-</v>
      </c>
      <c r="AA2862" s="1" t="str">
        <f>IFERROR(VLOOKUP(A2862,'[1]For Report Q-2 '!$A$2:$AH$3476,27,0),"-")</f>
        <v>-</v>
      </c>
      <c r="AB2862" s="1" t="str">
        <f>IFERROR(VLOOKUP(A2862,'[1]For Report Q-2 '!$A$2:$AH$3476,28,0),"-")</f>
        <v>-</v>
      </c>
      <c r="AC2862" s="2" t="str">
        <f>IFERROR(VLOOKUP(A2862,'[1]For Report Q-2 '!$A$2:$AH$3476,29,0),"-")</f>
        <v>-</v>
      </c>
      <c r="AD2862" s="2" t="str">
        <f>IFERROR(VLOOKUP(A2862,'[1]For Report Q-2 '!$A$2:$AH$3476,30,0),"-")</f>
        <v>-</v>
      </c>
      <c r="AE2862" s="1" t="str">
        <f>IFERROR(VLOOKUP(A2862,'[1]For Report Q-2 '!$A$2:$AH$3476,31,0),"-")</f>
        <v>-</v>
      </c>
      <c r="AF2862" s="1" t="str">
        <f>IFERROR(VLOOKUP(A2862,'[1]For Report Q-2 '!$A$2:$AH$3476,32,0),"-")</f>
        <v>-</v>
      </c>
      <c r="AG2862" s="2" t="str">
        <f>IFERROR(VLOOKUP(A2862,'[1]For Report Q-2 '!$A$2:$AH$3476,33,0),"-")</f>
        <v>-</v>
      </c>
      <c r="AH2862" s="1" t="str">
        <f t="shared" si="44"/>
        <v>--</v>
      </c>
      <c r="AI2862" t="e">
        <v>#N/A</v>
      </c>
      <c r="AJ2862" t="e">
        <v>#N/A</v>
      </c>
      <c r="AK2862" t="e">
        <v>#N/A</v>
      </c>
    </row>
    <row r="2863" spans="1:37" x14ac:dyDescent="0.25">
      <c r="A2863" s="15">
        <v>2317554</v>
      </c>
      <c r="B2863" s="15" t="s">
        <v>827</v>
      </c>
      <c r="C2863" s="16">
        <v>44465</v>
      </c>
      <c r="D2863" s="15" t="s">
        <v>40</v>
      </c>
      <c r="E2863" s="1" t="s">
        <v>57</v>
      </c>
      <c r="F2863" s="15" t="s">
        <v>30</v>
      </c>
      <c r="G2863" s="1" t="s">
        <v>40</v>
      </c>
      <c r="H2863" s="17">
        <v>2999</v>
      </c>
      <c r="I2863" s="18">
        <v>2.9989999999999999E-2</v>
      </c>
      <c r="J2863" s="1">
        <v>9084493</v>
      </c>
      <c r="K2863" s="1" t="s">
        <v>827</v>
      </c>
      <c r="L2863" s="19">
        <v>79833.665999999997</v>
      </c>
      <c r="M2863" s="1" t="s">
        <v>31</v>
      </c>
      <c r="N2863" s="1" t="s">
        <v>57</v>
      </c>
      <c r="O2863" s="1" t="s">
        <v>41</v>
      </c>
      <c r="P2863" s="20">
        <v>9084493</v>
      </c>
      <c r="Q2863" s="1" t="s">
        <v>51</v>
      </c>
      <c r="R2863" s="1" t="s">
        <v>16</v>
      </c>
      <c r="S2863" s="1" t="s">
        <v>43</v>
      </c>
      <c r="T2863" s="18">
        <f>IFERROR(VLOOKUP(A2863,'[1]For Report Q-2 '!$A$2:$T$3476,20,0),"-")</f>
        <v>2.9989999999999999E-2</v>
      </c>
      <c r="U2863" s="55">
        <f>IFERROR(VLOOKUP(A2863,'[1]For Report Q-2 '!$A$2:$U$3476,21,0),"-")</f>
        <v>0</v>
      </c>
      <c r="V2863" s="2" t="str">
        <f>IFERROR(VLOOKUP(A2863,'[1]For Report Q-2 '!$A$2:$V$3476,22,0),"-")</f>
        <v>-</v>
      </c>
      <c r="W2863" s="1">
        <f>IFERROR(VLOOKUP(A2863,'[1]For Report Q-2 '!$A$2:$W$3476,23,0),"-")</f>
        <v>0</v>
      </c>
      <c r="X2863" s="1"/>
      <c r="Y2863" s="1"/>
      <c r="Z2863" s="2" t="str">
        <f>IFERROR(VLOOKUP(A2863,'[1]For Report Q-2 '!$A$2:$Z$3476,26,0),"-")</f>
        <v>-</v>
      </c>
      <c r="AA2863" s="1" t="str">
        <f>IFERROR(VLOOKUP(A2863,'[1]For Report Q-2 '!$A$2:$AH$3476,27,0),"-")</f>
        <v>-</v>
      </c>
      <c r="AB2863" s="1" t="str">
        <f>IFERROR(VLOOKUP(A2863,'[1]For Report Q-2 '!$A$2:$AH$3476,28,0),"-")</f>
        <v>-</v>
      </c>
      <c r="AC2863" s="2" t="str">
        <f>IFERROR(VLOOKUP(A2863,'[1]For Report Q-2 '!$A$2:$AH$3476,29,0),"-")</f>
        <v>-</v>
      </c>
      <c r="AD2863" s="2" t="str">
        <f>IFERROR(VLOOKUP(A2863,'[1]For Report Q-2 '!$A$2:$AH$3476,30,0),"-")</f>
        <v>-</v>
      </c>
      <c r="AE2863" s="1" t="str">
        <f>IFERROR(VLOOKUP(A2863,'[1]For Report Q-2 '!$A$2:$AH$3476,31,0),"-")</f>
        <v>-</v>
      </c>
      <c r="AF2863" s="1" t="str">
        <f>IFERROR(VLOOKUP(A2863,'[1]For Report Q-2 '!$A$2:$AH$3476,32,0),"-")</f>
        <v>-</v>
      </c>
      <c r="AG2863" s="2" t="str">
        <f>IFERROR(VLOOKUP(A2863,'[1]For Report Q-2 '!$A$2:$AH$3476,33,0),"-")</f>
        <v>-</v>
      </c>
      <c r="AH2863" s="1" t="str">
        <f t="shared" si="44"/>
        <v>--</v>
      </c>
      <c r="AI2863" t="e">
        <v>#N/A</v>
      </c>
      <c r="AJ2863" t="e">
        <v>#N/A</v>
      </c>
      <c r="AK2863" t="e">
        <v>#N/A</v>
      </c>
    </row>
    <row r="2864" spans="1:37" x14ac:dyDescent="0.25">
      <c r="A2864" s="15">
        <v>2317559</v>
      </c>
      <c r="B2864" s="15" t="s">
        <v>827</v>
      </c>
      <c r="C2864" s="16">
        <v>44465</v>
      </c>
      <c r="D2864" s="15" t="s">
        <v>40</v>
      </c>
      <c r="E2864" s="1" t="s">
        <v>57</v>
      </c>
      <c r="F2864" s="15" t="s">
        <v>30</v>
      </c>
      <c r="G2864" s="1" t="s">
        <v>40</v>
      </c>
      <c r="H2864" s="17">
        <v>2999</v>
      </c>
      <c r="I2864" s="18">
        <v>2.9989999999999999E-2</v>
      </c>
      <c r="J2864" s="1">
        <v>9084493</v>
      </c>
      <c r="K2864" s="1" t="s">
        <v>827</v>
      </c>
      <c r="L2864" s="19">
        <v>79833.665999999997</v>
      </c>
      <c r="M2864" s="1" t="s">
        <v>31</v>
      </c>
      <c r="N2864" s="1" t="s">
        <v>57</v>
      </c>
      <c r="O2864" s="1" t="s">
        <v>41</v>
      </c>
      <c r="P2864" s="20">
        <v>9084493</v>
      </c>
      <c r="Q2864" s="1" t="s">
        <v>51</v>
      </c>
      <c r="R2864" s="1" t="s">
        <v>16</v>
      </c>
      <c r="S2864" s="1" t="s">
        <v>43</v>
      </c>
      <c r="T2864" s="18">
        <f>IFERROR(VLOOKUP(A2864,'[1]For Report Q-2 '!$A$2:$T$3476,20,0),"-")</f>
        <v>2.9989999999999999E-2</v>
      </c>
      <c r="U2864" s="55">
        <f>IFERROR(VLOOKUP(A2864,'[1]For Report Q-2 '!$A$2:$U$3476,21,0),"-")</f>
        <v>0</v>
      </c>
      <c r="V2864" s="2" t="str">
        <f>IFERROR(VLOOKUP(A2864,'[1]For Report Q-2 '!$A$2:$V$3476,22,0),"-")</f>
        <v>-</v>
      </c>
      <c r="W2864" s="1">
        <f>IFERROR(VLOOKUP(A2864,'[1]For Report Q-2 '!$A$2:$W$3476,23,0),"-")</f>
        <v>0</v>
      </c>
      <c r="X2864" s="1"/>
      <c r="Y2864" s="1"/>
      <c r="Z2864" s="2" t="str">
        <f>IFERROR(VLOOKUP(A2864,'[1]For Report Q-2 '!$A$2:$Z$3476,26,0),"-")</f>
        <v>-</v>
      </c>
      <c r="AA2864" s="1" t="str">
        <f>IFERROR(VLOOKUP(A2864,'[1]For Report Q-2 '!$A$2:$AH$3476,27,0),"-")</f>
        <v>-</v>
      </c>
      <c r="AB2864" s="1" t="str">
        <f>IFERROR(VLOOKUP(A2864,'[1]For Report Q-2 '!$A$2:$AH$3476,28,0),"-")</f>
        <v>-</v>
      </c>
      <c r="AC2864" s="2" t="str">
        <f>IFERROR(VLOOKUP(A2864,'[1]For Report Q-2 '!$A$2:$AH$3476,29,0),"-")</f>
        <v>-</v>
      </c>
      <c r="AD2864" s="2" t="str">
        <f>IFERROR(VLOOKUP(A2864,'[1]For Report Q-2 '!$A$2:$AH$3476,30,0),"-")</f>
        <v>-</v>
      </c>
      <c r="AE2864" s="1" t="str">
        <f>IFERROR(VLOOKUP(A2864,'[1]For Report Q-2 '!$A$2:$AH$3476,31,0),"-")</f>
        <v>-</v>
      </c>
      <c r="AF2864" s="1" t="str">
        <f>IFERROR(VLOOKUP(A2864,'[1]For Report Q-2 '!$A$2:$AH$3476,32,0),"-")</f>
        <v>-</v>
      </c>
      <c r="AG2864" s="2" t="str">
        <f>IFERROR(VLOOKUP(A2864,'[1]For Report Q-2 '!$A$2:$AH$3476,33,0),"-")</f>
        <v>-</v>
      </c>
      <c r="AH2864" s="1" t="str">
        <f t="shared" si="44"/>
        <v>--</v>
      </c>
      <c r="AI2864" t="e">
        <v>#N/A</v>
      </c>
      <c r="AJ2864" t="e">
        <v>#N/A</v>
      </c>
      <c r="AK2864" t="e">
        <v>#N/A</v>
      </c>
    </row>
    <row r="2865" spans="1:37" x14ac:dyDescent="0.25">
      <c r="A2865" s="15">
        <v>2317562</v>
      </c>
      <c r="B2865" s="15" t="s">
        <v>827</v>
      </c>
      <c r="C2865" s="16">
        <v>44465</v>
      </c>
      <c r="D2865" s="15" t="s">
        <v>40</v>
      </c>
      <c r="E2865" s="1" t="s">
        <v>57</v>
      </c>
      <c r="F2865" s="15" t="s">
        <v>30</v>
      </c>
      <c r="G2865" s="1" t="s">
        <v>40</v>
      </c>
      <c r="H2865" s="17">
        <v>2999</v>
      </c>
      <c r="I2865" s="18">
        <v>2.9989999999999999E-2</v>
      </c>
      <c r="J2865" s="1">
        <v>9084493</v>
      </c>
      <c r="K2865" s="1" t="s">
        <v>827</v>
      </c>
      <c r="L2865" s="19">
        <v>79833.665999999997</v>
      </c>
      <c r="M2865" s="1" t="s">
        <v>31</v>
      </c>
      <c r="N2865" s="1" t="s">
        <v>57</v>
      </c>
      <c r="O2865" s="1" t="s">
        <v>41</v>
      </c>
      <c r="P2865" s="20">
        <v>9084493</v>
      </c>
      <c r="Q2865" s="1" t="s">
        <v>51</v>
      </c>
      <c r="R2865" s="1" t="s">
        <v>16</v>
      </c>
      <c r="S2865" s="1" t="s">
        <v>43</v>
      </c>
      <c r="T2865" s="18">
        <f>IFERROR(VLOOKUP(A2865,'[1]For Report Q-2 '!$A$2:$T$3476,20,0),"-")</f>
        <v>2.9989999999999999E-2</v>
      </c>
      <c r="U2865" s="55">
        <f>IFERROR(VLOOKUP(A2865,'[1]For Report Q-2 '!$A$2:$U$3476,21,0),"-")</f>
        <v>0</v>
      </c>
      <c r="V2865" s="2" t="str">
        <f>IFERROR(VLOOKUP(A2865,'[1]For Report Q-2 '!$A$2:$V$3476,22,0),"-")</f>
        <v>-</v>
      </c>
      <c r="W2865" s="1">
        <f>IFERROR(VLOOKUP(A2865,'[1]For Report Q-2 '!$A$2:$W$3476,23,0),"-")</f>
        <v>0</v>
      </c>
      <c r="X2865" s="1"/>
      <c r="Y2865" s="1"/>
      <c r="Z2865" s="2" t="str">
        <f>IFERROR(VLOOKUP(A2865,'[1]For Report Q-2 '!$A$2:$Z$3476,26,0),"-")</f>
        <v>-</v>
      </c>
      <c r="AA2865" s="1" t="str">
        <f>IFERROR(VLOOKUP(A2865,'[1]For Report Q-2 '!$A$2:$AH$3476,27,0),"-")</f>
        <v>-</v>
      </c>
      <c r="AB2865" s="1" t="str">
        <f>IFERROR(VLOOKUP(A2865,'[1]For Report Q-2 '!$A$2:$AH$3476,28,0),"-")</f>
        <v>-</v>
      </c>
      <c r="AC2865" s="2" t="str">
        <f>IFERROR(VLOOKUP(A2865,'[1]For Report Q-2 '!$A$2:$AH$3476,29,0),"-")</f>
        <v>-</v>
      </c>
      <c r="AD2865" s="2" t="str">
        <f>IFERROR(VLOOKUP(A2865,'[1]For Report Q-2 '!$A$2:$AH$3476,30,0),"-")</f>
        <v>-</v>
      </c>
      <c r="AE2865" s="1" t="str">
        <f>IFERROR(VLOOKUP(A2865,'[1]For Report Q-2 '!$A$2:$AH$3476,31,0),"-")</f>
        <v>-</v>
      </c>
      <c r="AF2865" s="1" t="str">
        <f>IFERROR(VLOOKUP(A2865,'[1]For Report Q-2 '!$A$2:$AH$3476,32,0),"-")</f>
        <v>-</v>
      </c>
      <c r="AG2865" s="2" t="str">
        <f>IFERROR(VLOOKUP(A2865,'[1]For Report Q-2 '!$A$2:$AH$3476,33,0),"-")</f>
        <v>-</v>
      </c>
      <c r="AH2865" s="1" t="str">
        <f t="shared" si="44"/>
        <v>--</v>
      </c>
      <c r="AI2865" t="e">
        <v>#N/A</v>
      </c>
      <c r="AJ2865" t="e">
        <v>#N/A</v>
      </c>
      <c r="AK2865" t="e">
        <v>#N/A</v>
      </c>
    </row>
    <row r="2866" spans="1:37" x14ac:dyDescent="0.25">
      <c r="A2866" s="15">
        <v>2317566</v>
      </c>
      <c r="B2866" s="15" t="s">
        <v>827</v>
      </c>
      <c r="C2866" s="16">
        <v>44465</v>
      </c>
      <c r="D2866" s="15" t="s">
        <v>40</v>
      </c>
      <c r="E2866" s="1" t="s">
        <v>57</v>
      </c>
      <c r="F2866" s="15" t="s">
        <v>30</v>
      </c>
      <c r="G2866" s="1" t="s">
        <v>40</v>
      </c>
      <c r="H2866" s="17">
        <v>2999</v>
      </c>
      <c r="I2866" s="18">
        <v>2.9989999999999999E-2</v>
      </c>
      <c r="J2866" s="1">
        <v>9084493</v>
      </c>
      <c r="K2866" s="1" t="s">
        <v>827</v>
      </c>
      <c r="L2866" s="19">
        <v>79833.665999999997</v>
      </c>
      <c r="M2866" s="1" t="s">
        <v>31</v>
      </c>
      <c r="N2866" s="1" t="s">
        <v>57</v>
      </c>
      <c r="O2866" s="1" t="s">
        <v>41</v>
      </c>
      <c r="P2866" s="20">
        <v>9084493</v>
      </c>
      <c r="Q2866" s="1" t="s">
        <v>51</v>
      </c>
      <c r="R2866" s="1" t="s">
        <v>16</v>
      </c>
      <c r="S2866" s="1" t="s">
        <v>43</v>
      </c>
      <c r="T2866" s="18">
        <f>IFERROR(VLOOKUP(A2866,'[1]For Report Q-2 '!$A$2:$T$3476,20,0),"-")</f>
        <v>2.9989999999999999E-2</v>
      </c>
      <c r="U2866" s="55">
        <f>IFERROR(VLOOKUP(A2866,'[1]For Report Q-2 '!$A$2:$U$3476,21,0),"-")</f>
        <v>0</v>
      </c>
      <c r="V2866" s="2" t="str">
        <f>IFERROR(VLOOKUP(A2866,'[1]For Report Q-2 '!$A$2:$V$3476,22,0),"-")</f>
        <v>-</v>
      </c>
      <c r="W2866" s="1">
        <f>IFERROR(VLOOKUP(A2866,'[1]For Report Q-2 '!$A$2:$W$3476,23,0),"-")</f>
        <v>0</v>
      </c>
      <c r="X2866" s="1"/>
      <c r="Y2866" s="1"/>
      <c r="Z2866" s="2" t="str">
        <f>IFERROR(VLOOKUP(A2866,'[1]For Report Q-2 '!$A$2:$Z$3476,26,0),"-")</f>
        <v>-</v>
      </c>
      <c r="AA2866" s="1" t="str">
        <f>IFERROR(VLOOKUP(A2866,'[1]For Report Q-2 '!$A$2:$AH$3476,27,0),"-")</f>
        <v>-</v>
      </c>
      <c r="AB2866" s="1" t="str">
        <f>IFERROR(VLOOKUP(A2866,'[1]For Report Q-2 '!$A$2:$AH$3476,28,0),"-")</f>
        <v>-</v>
      </c>
      <c r="AC2866" s="2" t="str">
        <f>IFERROR(VLOOKUP(A2866,'[1]For Report Q-2 '!$A$2:$AH$3476,29,0),"-")</f>
        <v>-</v>
      </c>
      <c r="AD2866" s="2" t="str">
        <f>IFERROR(VLOOKUP(A2866,'[1]For Report Q-2 '!$A$2:$AH$3476,30,0),"-")</f>
        <v>-</v>
      </c>
      <c r="AE2866" s="1" t="str">
        <f>IFERROR(VLOOKUP(A2866,'[1]For Report Q-2 '!$A$2:$AH$3476,31,0),"-")</f>
        <v>-</v>
      </c>
      <c r="AF2866" s="1" t="str">
        <f>IFERROR(VLOOKUP(A2866,'[1]For Report Q-2 '!$A$2:$AH$3476,32,0),"-")</f>
        <v>-</v>
      </c>
      <c r="AG2866" s="2" t="str">
        <f>IFERROR(VLOOKUP(A2866,'[1]For Report Q-2 '!$A$2:$AH$3476,33,0),"-")</f>
        <v>-</v>
      </c>
      <c r="AH2866" s="1" t="str">
        <f t="shared" si="44"/>
        <v>--</v>
      </c>
      <c r="AI2866" t="e">
        <v>#N/A</v>
      </c>
      <c r="AJ2866" t="e">
        <v>#N/A</v>
      </c>
      <c r="AK2866" t="e">
        <v>#N/A</v>
      </c>
    </row>
    <row r="2867" spans="1:37" x14ac:dyDescent="0.25">
      <c r="A2867" s="15">
        <v>2317567</v>
      </c>
      <c r="B2867" s="15" t="s">
        <v>827</v>
      </c>
      <c r="C2867" s="16">
        <v>44465</v>
      </c>
      <c r="D2867" s="15" t="s">
        <v>40</v>
      </c>
      <c r="E2867" s="1" t="s">
        <v>57</v>
      </c>
      <c r="F2867" s="15" t="s">
        <v>30</v>
      </c>
      <c r="G2867" s="1" t="s">
        <v>40</v>
      </c>
      <c r="H2867" s="17">
        <v>2999</v>
      </c>
      <c r="I2867" s="18">
        <v>2.9989999999999999E-2</v>
      </c>
      <c r="J2867" s="1">
        <v>9084493</v>
      </c>
      <c r="K2867" s="1" t="s">
        <v>827</v>
      </c>
      <c r="L2867" s="19">
        <v>79833.665999999997</v>
      </c>
      <c r="M2867" s="1" t="s">
        <v>31</v>
      </c>
      <c r="N2867" s="1" t="s">
        <v>57</v>
      </c>
      <c r="O2867" s="1" t="s">
        <v>41</v>
      </c>
      <c r="P2867" s="20">
        <v>9084493</v>
      </c>
      <c r="Q2867" s="1" t="s">
        <v>51</v>
      </c>
      <c r="R2867" s="1" t="s">
        <v>16</v>
      </c>
      <c r="S2867" s="1" t="s">
        <v>43</v>
      </c>
      <c r="T2867" s="18">
        <f>IFERROR(VLOOKUP(A2867,'[1]For Report Q-2 '!$A$2:$T$3476,20,0),"-")</f>
        <v>2.9989999999999999E-2</v>
      </c>
      <c r="U2867" s="55">
        <f>IFERROR(VLOOKUP(A2867,'[1]For Report Q-2 '!$A$2:$U$3476,21,0),"-")</f>
        <v>0</v>
      </c>
      <c r="V2867" s="2" t="str">
        <f>IFERROR(VLOOKUP(A2867,'[1]For Report Q-2 '!$A$2:$V$3476,22,0),"-")</f>
        <v>-</v>
      </c>
      <c r="W2867" s="1">
        <f>IFERROR(VLOOKUP(A2867,'[1]For Report Q-2 '!$A$2:$W$3476,23,0),"-")</f>
        <v>0</v>
      </c>
      <c r="X2867" s="1"/>
      <c r="Y2867" s="1"/>
      <c r="Z2867" s="2" t="str">
        <f>IFERROR(VLOOKUP(A2867,'[1]For Report Q-2 '!$A$2:$Z$3476,26,0),"-")</f>
        <v>-</v>
      </c>
      <c r="AA2867" s="1" t="str">
        <f>IFERROR(VLOOKUP(A2867,'[1]For Report Q-2 '!$A$2:$AH$3476,27,0),"-")</f>
        <v>-</v>
      </c>
      <c r="AB2867" s="1" t="str">
        <f>IFERROR(VLOOKUP(A2867,'[1]For Report Q-2 '!$A$2:$AH$3476,28,0),"-")</f>
        <v>-</v>
      </c>
      <c r="AC2867" s="2" t="str">
        <f>IFERROR(VLOOKUP(A2867,'[1]For Report Q-2 '!$A$2:$AH$3476,29,0),"-")</f>
        <v>-</v>
      </c>
      <c r="AD2867" s="2" t="str">
        <f>IFERROR(VLOOKUP(A2867,'[1]For Report Q-2 '!$A$2:$AH$3476,30,0),"-")</f>
        <v>-</v>
      </c>
      <c r="AE2867" s="1" t="str">
        <f>IFERROR(VLOOKUP(A2867,'[1]For Report Q-2 '!$A$2:$AH$3476,31,0),"-")</f>
        <v>-</v>
      </c>
      <c r="AF2867" s="1" t="str">
        <f>IFERROR(VLOOKUP(A2867,'[1]For Report Q-2 '!$A$2:$AH$3476,32,0),"-")</f>
        <v>-</v>
      </c>
      <c r="AG2867" s="2" t="str">
        <f>IFERROR(VLOOKUP(A2867,'[1]For Report Q-2 '!$A$2:$AH$3476,33,0),"-")</f>
        <v>-</v>
      </c>
      <c r="AH2867" s="1" t="str">
        <f t="shared" si="44"/>
        <v>--</v>
      </c>
      <c r="AI2867" t="e">
        <v>#N/A</v>
      </c>
      <c r="AJ2867" t="e">
        <v>#N/A</v>
      </c>
      <c r="AK2867" t="e">
        <v>#N/A</v>
      </c>
    </row>
    <row r="2868" spans="1:37" x14ac:dyDescent="0.25">
      <c r="A2868" s="15">
        <v>2317570</v>
      </c>
      <c r="B2868" s="15" t="s">
        <v>827</v>
      </c>
      <c r="C2868" s="16">
        <v>44465</v>
      </c>
      <c r="D2868" s="15" t="s">
        <v>40</v>
      </c>
      <c r="E2868" s="1" t="s">
        <v>57</v>
      </c>
      <c r="F2868" s="15" t="s">
        <v>30</v>
      </c>
      <c r="G2868" s="1" t="s">
        <v>40</v>
      </c>
      <c r="H2868" s="17">
        <v>2999</v>
      </c>
      <c r="I2868" s="18">
        <v>2.9989999999999999E-2</v>
      </c>
      <c r="J2868" s="1">
        <v>9084493</v>
      </c>
      <c r="K2868" s="1" t="s">
        <v>827</v>
      </c>
      <c r="L2868" s="19">
        <v>79833.665999999997</v>
      </c>
      <c r="M2868" s="1" t="s">
        <v>31</v>
      </c>
      <c r="N2868" s="1" t="s">
        <v>57</v>
      </c>
      <c r="O2868" s="1" t="s">
        <v>41</v>
      </c>
      <c r="P2868" s="20">
        <v>9084493</v>
      </c>
      <c r="Q2868" s="1" t="s">
        <v>51</v>
      </c>
      <c r="R2868" s="1" t="s">
        <v>16</v>
      </c>
      <c r="S2868" s="1" t="s">
        <v>43</v>
      </c>
      <c r="T2868" s="18">
        <f>IFERROR(VLOOKUP(A2868,'[1]For Report Q-2 '!$A$2:$T$3476,20,0),"-")</f>
        <v>2.9989999999999999E-2</v>
      </c>
      <c r="U2868" s="55">
        <f>IFERROR(VLOOKUP(A2868,'[1]For Report Q-2 '!$A$2:$U$3476,21,0),"-")</f>
        <v>0</v>
      </c>
      <c r="V2868" s="2" t="str">
        <f>IFERROR(VLOOKUP(A2868,'[1]For Report Q-2 '!$A$2:$V$3476,22,0),"-")</f>
        <v>-</v>
      </c>
      <c r="W2868" s="1">
        <f>IFERROR(VLOOKUP(A2868,'[1]For Report Q-2 '!$A$2:$W$3476,23,0),"-")</f>
        <v>0</v>
      </c>
      <c r="X2868" s="1"/>
      <c r="Y2868" s="1"/>
      <c r="Z2868" s="2" t="str">
        <f>IFERROR(VLOOKUP(A2868,'[1]For Report Q-2 '!$A$2:$Z$3476,26,0),"-")</f>
        <v>-</v>
      </c>
      <c r="AA2868" s="1" t="str">
        <f>IFERROR(VLOOKUP(A2868,'[1]For Report Q-2 '!$A$2:$AH$3476,27,0),"-")</f>
        <v>-</v>
      </c>
      <c r="AB2868" s="1" t="str">
        <f>IFERROR(VLOOKUP(A2868,'[1]For Report Q-2 '!$A$2:$AH$3476,28,0),"-")</f>
        <v>-</v>
      </c>
      <c r="AC2868" s="2" t="str">
        <f>IFERROR(VLOOKUP(A2868,'[1]For Report Q-2 '!$A$2:$AH$3476,29,0),"-")</f>
        <v>-</v>
      </c>
      <c r="AD2868" s="2" t="str">
        <f>IFERROR(VLOOKUP(A2868,'[1]For Report Q-2 '!$A$2:$AH$3476,30,0),"-")</f>
        <v>-</v>
      </c>
      <c r="AE2868" s="1" t="str">
        <f>IFERROR(VLOOKUP(A2868,'[1]For Report Q-2 '!$A$2:$AH$3476,31,0),"-")</f>
        <v>-</v>
      </c>
      <c r="AF2868" s="1" t="str">
        <f>IFERROR(VLOOKUP(A2868,'[1]For Report Q-2 '!$A$2:$AH$3476,32,0),"-")</f>
        <v>-</v>
      </c>
      <c r="AG2868" s="2" t="str">
        <f>IFERROR(VLOOKUP(A2868,'[1]For Report Q-2 '!$A$2:$AH$3476,33,0),"-")</f>
        <v>-</v>
      </c>
      <c r="AH2868" s="1" t="str">
        <f t="shared" si="44"/>
        <v>--</v>
      </c>
      <c r="AI2868" t="e">
        <v>#N/A</v>
      </c>
      <c r="AJ2868" t="e">
        <v>#N/A</v>
      </c>
      <c r="AK2868" t="e">
        <v>#N/A</v>
      </c>
    </row>
    <row r="2869" spans="1:37" x14ac:dyDescent="0.25">
      <c r="A2869" s="15">
        <v>2325136</v>
      </c>
      <c r="B2869" s="15" t="s">
        <v>827</v>
      </c>
      <c r="C2869" s="16">
        <v>44699</v>
      </c>
      <c r="D2869" s="15" t="s">
        <v>40</v>
      </c>
      <c r="E2869" s="1" t="s">
        <v>57</v>
      </c>
      <c r="F2869" s="15" t="s">
        <v>30</v>
      </c>
      <c r="G2869" s="1" t="s">
        <v>40</v>
      </c>
      <c r="H2869" s="17">
        <v>1998</v>
      </c>
      <c r="I2869" s="18">
        <v>1.9980000000000001E-2</v>
      </c>
      <c r="J2869" s="1">
        <v>9084493</v>
      </c>
      <c r="K2869" s="1" t="s">
        <v>827</v>
      </c>
      <c r="L2869" s="19">
        <v>79833.665999999997</v>
      </c>
      <c r="M2869" s="1" t="s">
        <v>31</v>
      </c>
      <c r="N2869" s="1" t="s">
        <v>57</v>
      </c>
      <c r="O2869" s="1" t="s">
        <v>41</v>
      </c>
      <c r="P2869" s="20">
        <v>9084493</v>
      </c>
      <c r="Q2869" s="1" t="s">
        <v>51</v>
      </c>
      <c r="R2869" s="1" t="s">
        <v>16</v>
      </c>
      <c r="S2869" s="1" t="s">
        <v>43</v>
      </c>
      <c r="T2869" s="18">
        <f>IFERROR(VLOOKUP(A2869,'[1]For Report Q-2 '!$A$2:$T$3476,20,0),"-")</f>
        <v>1.9980000000000001E-2</v>
      </c>
      <c r="U2869" s="55">
        <f>IFERROR(VLOOKUP(A2869,'[1]For Report Q-2 '!$A$2:$U$3476,21,0),"-")</f>
        <v>0</v>
      </c>
      <c r="V2869" s="2" t="str">
        <f>IFERROR(VLOOKUP(A2869,'[1]For Report Q-2 '!$A$2:$V$3476,22,0),"-")</f>
        <v>-</v>
      </c>
      <c r="W2869" s="1">
        <f>IFERROR(VLOOKUP(A2869,'[1]For Report Q-2 '!$A$2:$W$3476,23,0),"-")</f>
        <v>0</v>
      </c>
      <c r="X2869" s="1"/>
      <c r="Y2869" s="1"/>
      <c r="Z2869" s="2" t="str">
        <f>IFERROR(VLOOKUP(A2869,'[1]For Report Q-2 '!$A$2:$Z$3476,26,0),"-")</f>
        <v>-</v>
      </c>
      <c r="AA2869" s="1" t="str">
        <f>IFERROR(VLOOKUP(A2869,'[1]For Report Q-2 '!$A$2:$AH$3476,27,0),"-")</f>
        <v>-</v>
      </c>
      <c r="AB2869" s="1" t="str">
        <f>IFERROR(VLOOKUP(A2869,'[1]For Report Q-2 '!$A$2:$AH$3476,28,0),"-")</f>
        <v>-</v>
      </c>
      <c r="AC2869" s="2" t="str">
        <f>IFERROR(VLOOKUP(A2869,'[1]For Report Q-2 '!$A$2:$AH$3476,29,0),"-")</f>
        <v>-</v>
      </c>
      <c r="AD2869" s="2" t="str">
        <f>IFERROR(VLOOKUP(A2869,'[1]For Report Q-2 '!$A$2:$AH$3476,30,0),"-")</f>
        <v>-</v>
      </c>
      <c r="AE2869" s="1" t="str">
        <f>IFERROR(VLOOKUP(A2869,'[1]For Report Q-2 '!$A$2:$AH$3476,31,0),"-")</f>
        <v>-</v>
      </c>
      <c r="AF2869" s="1" t="str">
        <f>IFERROR(VLOOKUP(A2869,'[1]For Report Q-2 '!$A$2:$AH$3476,32,0),"-")</f>
        <v>-</v>
      </c>
      <c r="AG2869" s="2" t="str">
        <f>IFERROR(VLOOKUP(A2869,'[1]For Report Q-2 '!$A$2:$AH$3476,33,0),"-")</f>
        <v>-</v>
      </c>
      <c r="AH2869" s="1" t="str">
        <f t="shared" si="44"/>
        <v>--</v>
      </c>
      <c r="AI2869" t="e">
        <v>#N/A</v>
      </c>
      <c r="AJ2869" t="e">
        <v>#N/A</v>
      </c>
      <c r="AK2869" t="e">
        <v>#N/A</v>
      </c>
    </row>
    <row r="2870" spans="1:37" x14ac:dyDescent="0.25">
      <c r="A2870" s="15">
        <v>2339414</v>
      </c>
      <c r="B2870" s="15" t="s">
        <v>827</v>
      </c>
      <c r="C2870" s="16">
        <v>45044</v>
      </c>
      <c r="D2870" s="15" t="s">
        <v>40</v>
      </c>
      <c r="E2870" s="1" t="s">
        <v>57</v>
      </c>
      <c r="F2870" s="15" t="s">
        <v>30</v>
      </c>
      <c r="G2870" s="1" t="s">
        <v>40</v>
      </c>
      <c r="H2870" s="17">
        <v>2098</v>
      </c>
      <c r="I2870" s="18">
        <v>2.0979999999999999E-2</v>
      </c>
      <c r="J2870" s="1">
        <v>9084493</v>
      </c>
      <c r="K2870" s="1" t="s">
        <v>827</v>
      </c>
      <c r="L2870" s="19">
        <v>79833.665999999997</v>
      </c>
      <c r="M2870" s="1" t="s">
        <v>31</v>
      </c>
      <c r="N2870" s="1" t="s">
        <v>57</v>
      </c>
      <c r="O2870" s="1" t="s">
        <v>41</v>
      </c>
      <c r="P2870" s="20">
        <v>9084493</v>
      </c>
      <c r="Q2870" s="1" t="s">
        <v>51</v>
      </c>
      <c r="R2870" s="1" t="s">
        <v>16</v>
      </c>
      <c r="S2870" s="1" t="s">
        <v>43</v>
      </c>
      <c r="T2870" s="18">
        <f>IFERROR(VLOOKUP(A2870,'[1]For Report Q-2 '!$A$2:$T$3476,20,0),"-")</f>
        <v>2.0979999999999999E-2</v>
      </c>
      <c r="U2870" s="55">
        <f>IFERROR(VLOOKUP(A2870,'[1]For Report Q-2 '!$A$2:$U$3476,21,0),"-")</f>
        <v>0</v>
      </c>
      <c r="V2870" s="2" t="str">
        <f>IFERROR(VLOOKUP(A2870,'[1]For Report Q-2 '!$A$2:$V$3476,22,0),"-")</f>
        <v>-</v>
      </c>
      <c r="W2870" s="1">
        <f>IFERROR(VLOOKUP(A2870,'[1]For Report Q-2 '!$A$2:$W$3476,23,0),"-")</f>
        <v>0</v>
      </c>
      <c r="X2870" s="1"/>
      <c r="Y2870" s="1"/>
      <c r="Z2870" s="2" t="str">
        <f>IFERROR(VLOOKUP(A2870,'[1]For Report Q-2 '!$A$2:$Z$3476,26,0),"-")</f>
        <v>-</v>
      </c>
      <c r="AA2870" s="1" t="str">
        <f>IFERROR(VLOOKUP(A2870,'[1]For Report Q-2 '!$A$2:$AH$3476,27,0),"-")</f>
        <v>-</v>
      </c>
      <c r="AB2870" s="1" t="str">
        <f>IFERROR(VLOOKUP(A2870,'[1]For Report Q-2 '!$A$2:$AH$3476,28,0),"-")</f>
        <v>-</v>
      </c>
      <c r="AC2870" s="2" t="str">
        <f>IFERROR(VLOOKUP(A2870,'[1]For Report Q-2 '!$A$2:$AH$3476,29,0),"-")</f>
        <v>-</v>
      </c>
      <c r="AD2870" s="2" t="str">
        <f>IFERROR(VLOOKUP(A2870,'[1]For Report Q-2 '!$A$2:$AH$3476,30,0),"-")</f>
        <v>-</v>
      </c>
      <c r="AE2870" s="1" t="str">
        <f>IFERROR(VLOOKUP(A2870,'[1]For Report Q-2 '!$A$2:$AH$3476,31,0),"-")</f>
        <v>-</v>
      </c>
      <c r="AF2870" s="1" t="str">
        <f>IFERROR(VLOOKUP(A2870,'[1]For Report Q-2 '!$A$2:$AH$3476,32,0),"-")</f>
        <v>-</v>
      </c>
      <c r="AG2870" s="2" t="str">
        <f>IFERROR(VLOOKUP(A2870,'[1]For Report Q-2 '!$A$2:$AH$3476,33,0),"-")</f>
        <v>-</v>
      </c>
      <c r="AH2870" s="1" t="str">
        <f t="shared" si="44"/>
        <v>--</v>
      </c>
      <c r="AI2870" t="e">
        <v>#N/A</v>
      </c>
      <c r="AJ2870" t="e">
        <v>#N/A</v>
      </c>
      <c r="AK2870" t="e">
        <v>#N/A</v>
      </c>
    </row>
    <row r="2871" spans="1:37" x14ac:dyDescent="0.25">
      <c r="A2871" s="15">
        <v>2339415</v>
      </c>
      <c r="B2871" s="15" t="s">
        <v>827</v>
      </c>
      <c r="C2871" s="16">
        <v>45044</v>
      </c>
      <c r="D2871" s="15" t="s">
        <v>40</v>
      </c>
      <c r="E2871" s="1" t="s">
        <v>57</v>
      </c>
      <c r="F2871" s="15" t="s">
        <v>30</v>
      </c>
      <c r="G2871" s="1" t="s">
        <v>40</v>
      </c>
      <c r="H2871" s="17">
        <v>2098</v>
      </c>
      <c r="I2871" s="18">
        <v>2.0979999999999999E-2</v>
      </c>
      <c r="J2871" s="1">
        <v>9084493</v>
      </c>
      <c r="K2871" s="1" t="s">
        <v>827</v>
      </c>
      <c r="L2871" s="19">
        <v>79833.665999999997</v>
      </c>
      <c r="M2871" s="1" t="s">
        <v>31</v>
      </c>
      <c r="N2871" s="1" t="s">
        <v>57</v>
      </c>
      <c r="O2871" s="1" t="s">
        <v>41</v>
      </c>
      <c r="P2871" s="20">
        <v>9084493</v>
      </c>
      <c r="Q2871" s="1" t="s">
        <v>51</v>
      </c>
      <c r="R2871" s="1" t="s">
        <v>16</v>
      </c>
      <c r="S2871" s="1" t="s">
        <v>43</v>
      </c>
      <c r="T2871" s="18">
        <f>IFERROR(VLOOKUP(A2871,'[1]For Report Q-2 '!$A$2:$T$3476,20,0),"-")</f>
        <v>2.0979999999999999E-2</v>
      </c>
      <c r="U2871" s="55">
        <f>IFERROR(VLOOKUP(A2871,'[1]For Report Q-2 '!$A$2:$U$3476,21,0),"-")</f>
        <v>0</v>
      </c>
      <c r="V2871" s="2" t="str">
        <f>IFERROR(VLOOKUP(A2871,'[1]For Report Q-2 '!$A$2:$V$3476,22,0),"-")</f>
        <v>-</v>
      </c>
      <c r="W2871" s="1">
        <f>IFERROR(VLOOKUP(A2871,'[1]For Report Q-2 '!$A$2:$W$3476,23,0),"-")</f>
        <v>0</v>
      </c>
      <c r="X2871" s="1"/>
      <c r="Y2871" s="1"/>
      <c r="Z2871" s="2" t="str">
        <f>IFERROR(VLOOKUP(A2871,'[1]For Report Q-2 '!$A$2:$Z$3476,26,0),"-")</f>
        <v>-</v>
      </c>
      <c r="AA2871" s="1" t="str">
        <f>IFERROR(VLOOKUP(A2871,'[1]For Report Q-2 '!$A$2:$AH$3476,27,0),"-")</f>
        <v>-</v>
      </c>
      <c r="AB2871" s="1" t="str">
        <f>IFERROR(VLOOKUP(A2871,'[1]For Report Q-2 '!$A$2:$AH$3476,28,0),"-")</f>
        <v>-</v>
      </c>
      <c r="AC2871" s="2" t="str">
        <f>IFERROR(VLOOKUP(A2871,'[1]For Report Q-2 '!$A$2:$AH$3476,29,0),"-")</f>
        <v>-</v>
      </c>
      <c r="AD2871" s="2" t="str">
        <f>IFERROR(VLOOKUP(A2871,'[1]For Report Q-2 '!$A$2:$AH$3476,30,0),"-")</f>
        <v>-</v>
      </c>
      <c r="AE2871" s="1" t="str">
        <f>IFERROR(VLOOKUP(A2871,'[1]For Report Q-2 '!$A$2:$AH$3476,31,0),"-")</f>
        <v>-</v>
      </c>
      <c r="AF2871" s="1" t="str">
        <f>IFERROR(VLOOKUP(A2871,'[1]For Report Q-2 '!$A$2:$AH$3476,32,0),"-")</f>
        <v>-</v>
      </c>
      <c r="AG2871" s="2" t="str">
        <f>IFERROR(VLOOKUP(A2871,'[1]For Report Q-2 '!$A$2:$AH$3476,33,0),"-")</f>
        <v>-</v>
      </c>
      <c r="AH2871" s="1" t="str">
        <f t="shared" si="44"/>
        <v>--</v>
      </c>
      <c r="AI2871" t="e">
        <v>#N/A</v>
      </c>
      <c r="AJ2871" t="e">
        <v>#N/A</v>
      </c>
      <c r="AK2871" t="e">
        <v>#N/A</v>
      </c>
    </row>
    <row r="2872" spans="1:37" x14ac:dyDescent="0.25">
      <c r="A2872" s="15">
        <v>2345960</v>
      </c>
      <c r="B2872" s="15" t="s">
        <v>827</v>
      </c>
      <c r="C2872" s="16">
        <v>45444</v>
      </c>
      <c r="D2872" s="15" t="s">
        <v>40</v>
      </c>
      <c r="E2872" s="1" t="s">
        <v>57</v>
      </c>
      <c r="F2872" s="15" t="s">
        <v>30</v>
      </c>
      <c r="G2872" s="1" t="s">
        <v>40</v>
      </c>
      <c r="H2872" s="17">
        <v>999</v>
      </c>
      <c r="I2872" s="18">
        <v>9.9900000000000006E-3</v>
      </c>
      <c r="J2872" s="1">
        <v>9084493</v>
      </c>
      <c r="K2872" s="1" t="s">
        <v>827</v>
      </c>
      <c r="L2872" s="19">
        <v>79833.665999999997</v>
      </c>
      <c r="M2872" s="1" t="s">
        <v>31</v>
      </c>
      <c r="N2872" s="1" t="s">
        <v>57</v>
      </c>
      <c r="O2872" s="1" t="s">
        <v>41</v>
      </c>
      <c r="P2872" s="20">
        <v>9084493</v>
      </c>
      <c r="Q2872" s="1" t="s">
        <v>51</v>
      </c>
      <c r="R2872" s="1" t="s">
        <v>16</v>
      </c>
      <c r="S2872" s="1" t="s">
        <v>43</v>
      </c>
      <c r="T2872" s="18">
        <f>IFERROR(VLOOKUP(A2872,'[1]For Report Q-2 '!$A$2:$T$3476,20,0),"-")</f>
        <v>9.9900000000000006E-3</v>
      </c>
      <c r="U2872" s="55">
        <f>IFERROR(VLOOKUP(A2872,'[1]For Report Q-2 '!$A$2:$U$3476,21,0),"-")</f>
        <v>0</v>
      </c>
      <c r="V2872" s="2" t="str">
        <f>IFERROR(VLOOKUP(A2872,'[1]For Report Q-2 '!$A$2:$V$3476,22,0),"-")</f>
        <v>-</v>
      </c>
      <c r="W2872" s="1">
        <f>IFERROR(VLOOKUP(A2872,'[1]For Report Q-2 '!$A$2:$W$3476,23,0),"-")</f>
        <v>0</v>
      </c>
      <c r="X2872" s="1"/>
      <c r="Y2872" s="1"/>
      <c r="Z2872" s="2" t="str">
        <f>IFERROR(VLOOKUP(A2872,'[1]For Report Q-2 '!$A$2:$Z$3476,26,0),"-")</f>
        <v>-</v>
      </c>
      <c r="AA2872" s="1" t="str">
        <f>IFERROR(VLOOKUP(A2872,'[1]For Report Q-2 '!$A$2:$AH$3476,27,0),"-")</f>
        <v>-</v>
      </c>
      <c r="AB2872" s="1" t="str">
        <f>IFERROR(VLOOKUP(A2872,'[1]For Report Q-2 '!$A$2:$AH$3476,28,0),"-")</f>
        <v>-</v>
      </c>
      <c r="AC2872" s="2" t="str">
        <f>IFERROR(VLOOKUP(A2872,'[1]For Report Q-2 '!$A$2:$AH$3476,29,0),"-")</f>
        <v>-</v>
      </c>
      <c r="AD2872" s="2" t="str">
        <f>IFERROR(VLOOKUP(A2872,'[1]For Report Q-2 '!$A$2:$AH$3476,30,0),"-")</f>
        <v>-</v>
      </c>
      <c r="AE2872" s="1" t="str">
        <f>IFERROR(VLOOKUP(A2872,'[1]For Report Q-2 '!$A$2:$AH$3476,31,0),"-")</f>
        <v>-</v>
      </c>
      <c r="AF2872" s="1" t="str">
        <f>IFERROR(VLOOKUP(A2872,'[1]For Report Q-2 '!$A$2:$AH$3476,32,0),"-")</f>
        <v>-</v>
      </c>
      <c r="AG2872" s="2" t="str">
        <f>IFERROR(VLOOKUP(A2872,'[1]For Report Q-2 '!$A$2:$AH$3476,33,0),"-")</f>
        <v>-</v>
      </c>
      <c r="AH2872" s="1" t="str">
        <f t="shared" si="44"/>
        <v>--</v>
      </c>
      <c r="AI2872" t="e">
        <v>#N/A</v>
      </c>
      <c r="AJ2872" t="e">
        <v>#N/A</v>
      </c>
      <c r="AK2872" t="e">
        <v>#N/A</v>
      </c>
    </row>
    <row r="2873" spans="1:37" x14ac:dyDescent="0.25">
      <c r="A2873" s="15">
        <v>2345961</v>
      </c>
      <c r="B2873" s="15" t="s">
        <v>827</v>
      </c>
      <c r="C2873" s="16">
        <v>45444</v>
      </c>
      <c r="D2873" s="15" t="s">
        <v>40</v>
      </c>
      <c r="E2873" s="1" t="s">
        <v>57</v>
      </c>
      <c r="F2873" s="15" t="s">
        <v>30</v>
      </c>
      <c r="G2873" s="1" t="s">
        <v>40</v>
      </c>
      <c r="H2873" s="17">
        <v>999</v>
      </c>
      <c r="I2873" s="18">
        <v>9.9900000000000006E-3</v>
      </c>
      <c r="J2873" s="1">
        <v>9084493</v>
      </c>
      <c r="K2873" s="1" t="s">
        <v>827</v>
      </c>
      <c r="L2873" s="19">
        <v>79833.665999999997</v>
      </c>
      <c r="M2873" s="1" t="s">
        <v>31</v>
      </c>
      <c r="N2873" s="1" t="s">
        <v>57</v>
      </c>
      <c r="O2873" s="1" t="s">
        <v>41</v>
      </c>
      <c r="P2873" s="20">
        <v>9084493</v>
      </c>
      <c r="Q2873" s="1" t="s">
        <v>51</v>
      </c>
      <c r="R2873" s="1" t="s">
        <v>16</v>
      </c>
      <c r="S2873" s="1" t="s">
        <v>43</v>
      </c>
      <c r="T2873" s="18">
        <f>IFERROR(VLOOKUP(A2873,'[1]For Report Q-2 '!$A$2:$T$3476,20,0),"-")</f>
        <v>9.9900000000000006E-3</v>
      </c>
      <c r="U2873" s="55">
        <f>IFERROR(VLOOKUP(A2873,'[1]For Report Q-2 '!$A$2:$U$3476,21,0),"-")</f>
        <v>0</v>
      </c>
      <c r="V2873" s="2" t="str">
        <f>IFERROR(VLOOKUP(A2873,'[1]For Report Q-2 '!$A$2:$V$3476,22,0),"-")</f>
        <v>-</v>
      </c>
      <c r="W2873" s="1">
        <f>IFERROR(VLOOKUP(A2873,'[1]For Report Q-2 '!$A$2:$W$3476,23,0),"-")</f>
        <v>0</v>
      </c>
      <c r="X2873" s="1"/>
      <c r="Y2873" s="1"/>
      <c r="Z2873" s="2" t="str">
        <f>IFERROR(VLOOKUP(A2873,'[1]For Report Q-2 '!$A$2:$Z$3476,26,0),"-")</f>
        <v>-</v>
      </c>
      <c r="AA2873" s="1" t="str">
        <f>IFERROR(VLOOKUP(A2873,'[1]For Report Q-2 '!$A$2:$AH$3476,27,0),"-")</f>
        <v>-</v>
      </c>
      <c r="AB2873" s="1" t="str">
        <f>IFERROR(VLOOKUP(A2873,'[1]For Report Q-2 '!$A$2:$AH$3476,28,0),"-")</f>
        <v>-</v>
      </c>
      <c r="AC2873" s="2" t="str">
        <f>IFERROR(VLOOKUP(A2873,'[1]For Report Q-2 '!$A$2:$AH$3476,29,0),"-")</f>
        <v>-</v>
      </c>
      <c r="AD2873" s="2" t="str">
        <f>IFERROR(VLOOKUP(A2873,'[1]For Report Q-2 '!$A$2:$AH$3476,30,0),"-")</f>
        <v>-</v>
      </c>
      <c r="AE2873" s="1" t="str">
        <f>IFERROR(VLOOKUP(A2873,'[1]For Report Q-2 '!$A$2:$AH$3476,31,0),"-")</f>
        <v>-</v>
      </c>
      <c r="AF2873" s="1" t="str">
        <f>IFERROR(VLOOKUP(A2873,'[1]For Report Q-2 '!$A$2:$AH$3476,32,0),"-")</f>
        <v>-</v>
      </c>
      <c r="AG2873" s="2" t="str">
        <f>IFERROR(VLOOKUP(A2873,'[1]For Report Q-2 '!$A$2:$AH$3476,33,0),"-")</f>
        <v>-</v>
      </c>
      <c r="AH2873" s="1" t="str">
        <f t="shared" si="44"/>
        <v>--</v>
      </c>
      <c r="AI2873" t="e">
        <v>#N/A</v>
      </c>
      <c r="AJ2873" t="e">
        <v>#N/A</v>
      </c>
      <c r="AK2873" t="e">
        <v>#N/A</v>
      </c>
    </row>
    <row r="2874" spans="1:37" x14ac:dyDescent="0.25">
      <c r="A2874" s="15">
        <v>2345962</v>
      </c>
      <c r="B2874" s="15" t="s">
        <v>827</v>
      </c>
      <c r="C2874" s="16">
        <v>45444</v>
      </c>
      <c r="D2874" s="15" t="s">
        <v>40</v>
      </c>
      <c r="E2874" s="1" t="s">
        <v>57</v>
      </c>
      <c r="F2874" s="15" t="s">
        <v>30</v>
      </c>
      <c r="G2874" s="1" t="s">
        <v>40</v>
      </c>
      <c r="H2874" s="17">
        <v>999</v>
      </c>
      <c r="I2874" s="18">
        <v>9.9900000000000006E-3</v>
      </c>
      <c r="J2874" s="1">
        <v>9084493</v>
      </c>
      <c r="K2874" s="1" t="s">
        <v>827</v>
      </c>
      <c r="L2874" s="19">
        <v>79833.665999999997</v>
      </c>
      <c r="M2874" s="1" t="s">
        <v>31</v>
      </c>
      <c r="N2874" s="1" t="s">
        <v>57</v>
      </c>
      <c r="O2874" s="1" t="s">
        <v>41</v>
      </c>
      <c r="P2874" s="20">
        <v>9084493</v>
      </c>
      <c r="Q2874" s="1" t="s">
        <v>51</v>
      </c>
      <c r="R2874" s="1" t="s">
        <v>16</v>
      </c>
      <c r="S2874" s="1" t="s">
        <v>43</v>
      </c>
      <c r="T2874" s="18">
        <f>IFERROR(VLOOKUP(A2874,'[1]For Report Q-2 '!$A$2:$T$3476,20,0),"-")</f>
        <v>9.9900000000000006E-3</v>
      </c>
      <c r="U2874" s="55">
        <f>IFERROR(VLOOKUP(A2874,'[1]For Report Q-2 '!$A$2:$U$3476,21,0),"-")</f>
        <v>0</v>
      </c>
      <c r="V2874" s="2" t="str">
        <f>IFERROR(VLOOKUP(A2874,'[1]For Report Q-2 '!$A$2:$V$3476,22,0),"-")</f>
        <v>-</v>
      </c>
      <c r="W2874" s="1">
        <f>IFERROR(VLOOKUP(A2874,'[1]For Report Q-2 '!$A$2:$W$3476,23,0),"-")</f>
        <v>0</v>
      </c>
      <c r="X2874" s="1"/>
      <c r="Y2874" s="1"/>
      <c r="Z2874" s="2" t="str">
        <f>IFERROR(VLOOKUP(A2874,'[1]For Report Q-2 '!$A$2:$Z$3476,26,0),"-")</f>
        <v>-</v>
      </c>
      <c r="AA2874" s="1" t="str">
        <f>IFERROR(VLOOKUP(A2874,'[1]For Report Q-2 '!$A$2:$AH$3476,27,0),"-")</f>
        <v>-</v>
      </c>
      <c r="AB2874" s="1" t="str">
        <f>IFERROR(VLOOKUP(A2874,'[1]For Report Q-2 '!$A$2:$AH$3476,28,0),"-")</f>
        <v>-</v>
      </c>
      <c r="AC2874" s="2" t="str">
        <f>IFERROR(VLOOKUP(A2874,'[1]For Report Q-2 '!$A$2:$AH$3476,29,0),"-")</f>
        <v>-</v>
      </c>
      <c r="AD2874" s="2" t="str">
        <f>IFERROR(VLOOKUP(A2874,'[1]For Report Q-2 '!$A$2:$AH$3476,30,0),"-")</f>
        <v>-</v>
      </c>
      <c r="AE2874" s="1" t="str">
        <f>IFERROR(VLOOKUP(A2874,'[1]For Report Q-2 '!$A$2:$AH$3476,31,0),"-")</f>
        <v>-</v>
      </c>
      <c r="AF2874" s="1" t="str">
        <f>IFERROR(VLOOKUP(A2874,'[1]For Report Q-2 '!$A$2:$AH$3476,32,0),"-")</f>
        <v>-</v>
      </c>
      <c r="AG2874" s="2" t="str">
        <f>IFERROR(VLOOKUP(A2874,'[1]For Report Q-2 '!$A$2:$AH$3476,33,0),"-")</f>
        <v>-</v>
      </c>
      <c r="AH2874" s="1" t="str">
        <f t="shared" si="44"/>
        <v>--</v>
      </c>
      <c r="AI2874" t="e">
        <v>#N/A</v>
      </c>
      <c r="AJ2874" t="e">
        <v>#N/A</v>
      </c>
      <c r="AK2874" t="e">
        <v>#N/A</v>
      </c>
    </row>
    <row r="2875" spans="1:37" x14ac:dyDescent="0.25">
      <c r="A2875" s="15">
        <v>2345963</v>
      </c>
      <c r="B2875" s="15" t="s">
        <v>827</v>
      </c>
      <c r="C2875" s="16">
        <v>45444</v>
      </c>
      <c r="D2875" s="15" t="s">
        <v>40</v>
      </c>
      <c r="E2875" s="1" t="s">
        <v>57</v>
      </c>
      <c r="F2875" s="15" t="s">
        <v>30</v>
      </c>
      <c r="G2875" s="1" t="s">
        <v>40</v>
      </c>
      <c r="H2875" s="17">
        <v>999</v>
      </c>
      <c r="I2875" s="18">
        <v>9.9900000000000006E-3</v>
      </c>
      <c r="J2875" s="1">
        <v>9084493</v>
      </c>
      <c r="K2875" s="1" t="s">
        <v>827</v>
      </c>
      <c r="L2875" s="19">
        <v>79833.665999999997</v>
      </c>
      <c r="M2875" s="1" t="s">
        <v>31</v>
      </c>
      <c r="N2875" s="1" t="s">
        <v>57</v>
      </c>
      <c r="O2875" s="1" t="s">
        <v>41</v>
      </c>
      <c r="P2875" s="20">
        <v>9084493</v>
      </c>
      <c r="Q2875" s="1" t="s">
        <v>51</v>
      </c>
      <c r="R2875" s="1" t="s">
        <v>16</v>
      </c>
      <c r="S2875" s="1" t="s">
        <v>43</v>
      </c>
      <c r="T2875" s="18">
        <f>IFERROR(VLOOKUP(A2875,'[1]For Report Q-2 '!$A$2:$T$3476,20,0),"-")</f>
        <v>9.9900000000000006E-3</v>
      </c>
      <c r="U2875" s="55">
        <f>IFERROR(VLOOKUP(A2875,'[1]For Report Q-2 '!$A$2:$U$3476,21,0),"-")</f>
        <v>0</v>
      </c>
      <c r="V2875" s="2" t="str">
        <f>IFERROR(VLOOKUP(A2875,'[1]For Report Q-2 '!$A$2:$V$3476,22,0),"-")</f>
        <v>-</v>
      </c>
      <c r="W2875" s="1">
        <f>IFERROR(VLOOKUP(A2875,'[1]For Report Q-2 '!$A$2:$W$3476,23,0),"-")</f>
        <v>0</v>
      </c>
      <c r="X2875" s="1"/>
      <c r="Y2875" s="1"/>
      <c r="Z2875" s="2" t="str">
        <f>IFERROR(VLOOKUP(A2875,'[1]For Report Q-2 '!$A$2:$Z$3476,26,0),"-")</f>
        <v>-</v>
      </c>
      <c r="AA2875" s="1" t="str">
        <f>IFERROR(VLOOKUP(A2875,'[1]For Report Q-2 '!$A$2:$AH$3476,27,0),"-")</f>
        <v>-</v>
      </c>
      <c r="AB2875" s="1" t="str">
        <f>IFERROR(VLOOKUP(A2875,'[1]For Report Q-2 '!$A$2:$AH$3476,28,0),"-")</f>
        <v>-</v>
      </c>
      <c r="AC2875" s="2" t="str">
        <f>IFERROR(VLOOKUP(A2875,'[1]For Report Q-2 '!$A$2:$AH$3476,29,0),"-")</f>
        <v>-</v>
      </c>
      <c r="AD2875" s="2" t="str">
        <f>IFERROR(VLOOKUP(A2875,'[1]For Report Q-2 '!$A$2:$AH$3476,30,0),"-")</f>
        <v>-</v>
      </c>
      <c r="AE2875" s="1" t="str">
        <f>IFERROR(VLOOKUP(A2875,'[1]For Report Q-2 '!$A$2:$AH$3476,31,0),"-")</f>
        <v>-</v>
      </c>
      <c r="AF2875" s="1" t="str">
        <f>IFERROR(VLOOKUP(A2875,'[1]For Report Q-2 '!$A$2:$AH$3476,32,0),"-")</f>
        <v>-</v>
      </c>
      <c r="AG2875" s="2" t="str">
        <f>IFERROR(VLOOKUP(A2875,'[1]For Report Q-2 '!$A$2:$AH$3476,33,0),"-")</f>
        <v>-</v>
      </c>
      <c r="AH2875" s="1" t="str">
        <f t="shared" si="44"/>
        <v>--</v>
      </c>
      <c r="AI2875" t="e">
        <v>#N/A</v>
      </c>
      <c r="AJ2875" t="e">
        <v>#N/A</v>
      </c>
      <c r="AK2875" t="e">
        <v>#N/A</v>
      </c>
    </row>
    <row r="2876" spans="1:37" x14ac:dyDescent="0.25">
      <c r="A2876" s="15">
        <v>2345964</v>
      </c>
      <c r="B2876" s="15" t="s">
        <v>827</v>
      </c>
      <c r="C2876" s="16">
        <v>45444</v>
      </c>
      <c r="D2876" s="15" t="s">
        <v>40</v>
      </c>
      <c r="E2876" s="1" t="s">
        <v>57</v>
      </c>
      <c r="F2876" s="15" t="s">
        <v>30</v>
      </c>
      <c r="G2876" s="1" t="s">
        <v>40</v>
      </c>
      <c r="H2876" s="17">
        <v>999</v>
      </c>
      <c r="I2876" s="18">
        <v>9.9900000000000006E-3</v>
      </c>
      <c r="J2876" s="1">
        <v>9084493</v>
      </c>
      <c r="K2876" s="1" t="s">
        <v>827</v>
      </c>
      <c r="L2876" s="19">
        <v>79833.665999999997</v>
      </c>
      <c r="M2876" s="1" t="s">
        <v>31</v>
      </c>
      <c r="N2876" s="1" t="s">
        <v>57</v>
      </c>
      <c r="O2876" s="1" t="s">
        <v>41</v>
      </c>
      <c r="P2876" s="20">
        <v>9084493</v>
      </c>
      <c r="Q2876" s="1" t="s">
        <v>51</v>
      </c>
      <c r="R2876" s="1" t="s">
        <v>16</v>
      </c>
      <c r="S2876" s="1" t="s">
        <v>43</v>
      </c>
      <c r="T2876" s="18">
        <f>IFERROR(VLOOKUP(A2876,'[1]For Report Q-2 '!$A$2:$T$3476,20,0),"-")</f>
        <v>9.9900000000000006E-3</v>
      </c>
      <c r="U2876" s="55">
        <f>IFERROR(VLOOKUP(A2876,'[1]For Report Q-2 '!$A$2:$U$3476,21,0),"-")</f>
        <v>0</v>
      </c>
      <c r="V2876" s="2" t="str">
        <f>IFERROR(VLOOKUP(A2876,'[1]For Report Q-2 '!$A$2:$V$3476,22,0),"-")</f>
        <v>-</v>
      </c>
      <c r="W2876" s="1">
        <f>IFERROR(VLOOKUP(A2876,'[1]For Report Q-2 '!$A$2:$W$3476,23,0),"-")</f>
        <v>0</v>
      </c>
      <c r="X2876" s="1"/>
      <c r="Y2876" s="1"/>
      <c r="Z2876" s="2" t="str">
        <f>IFERROR(VLOOKUP(A2876,'[1]For Report Q-2 '!$A$2:$Z$3476,26,0),"-")</f>
        <v>-</v>
      </c>
      <c r="AA2876" s="1" t="str">
        <f>IFERROR(VLOOKUP(A2876,'[1]For Report Q-2 '!$A$2:$AH$3476,27,0),"-")</f>
        <v>-</v>
      </c>
      <c r="AB2876" s="1" t="str">
        <f>IFERROR(VLOOKUP(A2876,'[1]For Report Q-2 '!$A$2:$AH$3476,28,0),"-")</f>
        <v>-</v>
      </c>
      <c r="AC2876" s="2" t="str">
        <f>IFERROR(VLOOKUP(A2876,'[1]For Report Q-2 '!$A$2:$AH$3476,29,0),"-")</f>
        <v>-</v>
      </c>
      <c r="AD2876" s="2" t="str">
        <f>IFERROR(VLOOKUP(A2876,'[1]For Report Q-2 '!$A$2:$AH$3476,30,0),"-")</f>
        <v>-</v>
      </c>
      <c r="AE2876" s="1" t="str">
        <f>IFERROR(VLOOKUP(A2876,'[1]For Report Q-2 '!$A$2:$AH$3476,31,0),"-")</f>
        <v>-</v>
      </c>
      <c r="AF2876" s="1" t="str">
        <f>IFERROR(VLOOKUP(A2876,'[1]For Report Q-2 '!$A$2:$AH$3476,32,0),"-")</f>
        <v>-</v>
      </c>
      <c r="AG2876" s="2" t="str">
        <f>IFERROR(VLOOKUP(A2876,'[1]For Report Q-2 '!$A$2:$AH$3476,33,0),"-")</f>
        <v>-</v>
      </c>
      <c r="AH2876" s="1" t="str">
        <f t="shared" si="44"/>
        <v>--</v>
      </c>
      <c r="AI2876" t="e">
        <v>#N/A</v>
      </c>
      <c r="AJ2876" t="e">
        <v>#N/A</v>
      </c>
      <c r="AK2876" t="e">
        <v>#N/A</v>
      </c>
    </row>
    <row r="2877" spans="1:37" x14ac:dyDescent="0.25">
      <c r="A2877" s="15">
        <v>2345965</v>
      </c>
      <c r="B2877" s="15" t="s">
        <v>827</v>
      </c>
      <c r="C2877" s="16">
        <v>45444</v>
      </c>
      <c r="D2877" s="15" t="s">
        <v>40</v>
      </c>
      <c r="E2877" s="1" t="s">
        <v>57</v>
      </c>
      <c r="F2877" s="15" t="s">
        <v>30</v>
      </c>
      <c r="G2877" s="1" t="s">
        <v>40</v>
      </c>
      <c r="H2877" s="17">
        <v>999</v>
      </c>
      <c r="I2877" s="18">
        <v>9.9900000000000006E-3</v>
      </c>
      <c r="J2877" s="1">
        <v>9084493</v>
      </c>
      <c r="K2877" s="1" t="s">
        <v>827</v>
      </c>
      <c r="L2877" s="19">
        <v>79833.665999999997</v>
      </c>
      <c r="M2877" s="1" t="s">
        <v>31</v>
      </c>
      <c r="N2877" s="1" t="s">
        <v>57</v>
      </c>
      <c r="O2877" s="1" t="s">
        <v>41</v>
      </c>
      <c r="P2877" s="20">
        <v>9084493</v>
      </c>
      <c r="Q2877" s="1" t="s">
        <v>51</v>
      </c>
      <c r="R2877" s="1" t="s">
        <v>16</v>
      </c>
      <c r="S2877" s="1" t="s">
        <v>43</v>
      </c>
      <c r="T2877" s="18">
        <f>IFERROR(VLOOKUP(A2877,'[1]For Report Q-2 '!$A$2:$T$3476,20,0),"-")</f>
        <v>9.9900000000000006E-3</v>
      </c>
      <c r="U2877" s="55">
        <f>IFERROR(VLOOKUP(A2877,'[1]For Report Q-2 '!$A$2:$U$3476,21,0),"-")</f>
        <v>0</v>
      </c>
      <c r="V2877" s="2" t="str">
        <f>IFERROR(VLOOKUP(A2877,'[1]For Report Q-2 '!$A$2:$V$3476,22,0),"-")</f>
        <v>-</v>
      </c>
      <c r="W2877" s="1">
        <f>IFERROR(VLOOKUP(A2877,'[1]For Report Q-2 '!$A$2:$W$3476,23,0),"-")</f>
        <v>0</v>
      </c>
      <c r="X2877" s="1"/>
      <c r="Y2877" s="1"/>
      <c r="Z2877" s="2" t="str">
        <f>IFERROR(VLOOKUP(A2877,'[1]For Report Q-2 '!$A$2:$Z$3476,26,0),"-")</f>
        <v>-</v>
      </c>
      <c r="AA2877" s="1" t="str">
        <f>IFERROR(VLOOKUP(A2877,'[1]For Report Q-2 '!$A$2:$AH$3476,27,0),"-")</f>
        <v>-</v>
      </c>
      <c r="AB2877" s="1" t="str">
        <f>IFERROR(VLOOKUP(A2877,'[1]For Report Q-2 '!$A$2:$AH$3476,28,0),"-")</f>
        <v>-</v>
      </c>
      <c r="AC2877" s="2" t="str">
        <f>IFERROR(VLOOKUP(A2877,'[1]For Report Q-2 '!$A$2:$AH$3476,29,0),"-")</f>
        <v>-</v>
      </c>
      <c r="AD2877" s="2" t="str">
        <f>IFERROR(VLOOKUP(A2877,'[1]For Report Q-2 '!$A$2:$AH$3476,30,0),"-")</f>
        <v>-</v>
      </c>
      <c r="AE2877" s="1" t="str">
        <f>IFERROR(VLOOKUP(A2877,'[1]For Report Q-2 '!$A$2:$AH$3476,31,0),"-")</f>
        <v>-</v>
      </c>
      <c r="AF2877" s="1" t="str">
        <f>IFERROR(VLOOKUP(A2877,'[1]For Report Q-2 '!$A$2:$AH$3476,32,0),"-")</f>
        <v>-</v>
      </c>
      <c r="AG2877" s="2" t="str">
        <f>IFERROR(VLOOKUP(A2877,'[1]For Report Q-2 '!$A$2:$AH$3476,33,0),"-")</f>
        <v>-</v>
      </c>
      <c r="AH2877" s="1" t="str">
        <f t="shared" si="44"/>
        <v>--</v>
      </c>
      <c r="AI2877" t="e">
        <v>#N/A</v>
      </c>
      <c r="AJ2877" t="e">
        <v>#N/A</v>
      </c>
      <c r="AK2877" t="e">
        <v>#N/A</v>
      </c>
    </row>
    <row r="2878" spans="1:37" x14ac:dyDescent="0.25">
      <c r="A2878" s="15">
        <v>2345967</v>
      </c>
      <c r="B2878" s="15" t="s">
        <v>827</v>
      </c>
      <c r="C2878" s="16">
        <v>45444</v>
      </c>
      <c r="D2878" s="15" t="s">
        <v>40</v>
      </c>
      <c r="E2878" s="1" t="s">
        <v>57</v>
      </c>
      <c r="F2878" s="15" t="s">
        <v>30</v>
      </c>
      <c r="G2878" s="1" t="s">
        <v>40</v>
      </c>
      <c r="H2878" s="17">
        <v>999</v>
      </c>
      <c r="I2878" s="18">
        <v>9.9900000000000006E-3</v>
      </c>
      <c r="J2878" s="1">
        <v>9084493</v>
      </c>
      <c r="K2878" s="1" t="s">
        <v>827</v>
      </c>
      <c r="L2878" s="19">
        <v>79833.665999999997</v>
      </c>
      <c r="M2878" s="1" t="s">
        <v>31</v>
      </c>
      <c r="N2878" s="1" t="s">
        <v>57</v>
      </c>
      <c r="O2878" s="1" t="s">
        <v>41</v>
      </c>
      <c r="P2878" s="20">
        <v>9084493</v>
      </c>
      <c r="Q2878" s="1" t="s">
        <v>51</v>
      </c>
      <c r="R2878" s="1" t="s">
        <v>16</v>
      </c>
      <c r="S2878" s="1" t="s">
        <v>43</v>
      </c>
      <c r="T2878" s="18">
        <f>IFERROR(VLOOKUP(A2878,'[1]For Report Q-2 '!$A$2:$T$3476,20,0),"-")</f>
        <v>9.9900000000000006E-3</v>
      </c>
      <c r="U2878" s="55">
        <f>IFERROR(VLOOKUP(A2878,'[1]For Report Q-2 '!$A$2:$U$3476,21,0),"-")</f>
        <v>0</v>
      </c>
      <c r="V2878" s="2" t="str">
        <f>IFERROR(VLOOKUP(A2878,'[1]For Report Q-2 '!$A$2:$V$3476,22,0),"-")</f>
        <v>-</v>
      </c>
      <c r="W2878" s="1">
        <f>IFERROR(VLOOKUP(A2878,'[1]For Report Q-2 '!$A$2:$W$3476,23,0),"-")</f>
        <v>0</v>
      </c>
      <c r="X2878" s="1"/>
      <c r="Y2878" s="1"/>
      <c r="Z2878" s="2" t="str">
        <f>IFERROR(VLOOKUP(A2878,'[1]For Report Q-2 '!$A$2:$Z$3476,26,0),"-")</f>
        <v>-</v>
      </c>
      <c r="AA2878" s="1" t="str">
        <f>IFERROR(VLOOKUP(A2878,'[1]For Report Q-2 '!$A$2:$AH$3476,27,0),"-")</f>
        <v>-</v>
      </c>
      <c r="AB2878" s="1" t="str">
        <f>IFERROR(VLOOKUP(A2878,'[1]For Report Q-2 '!$A$2:$AH$3476,28,0),"-")</f>
        <v>-</v>
      </c>
      <c r="AC2878" s="2" t="str">
        <f>IFERROR(VLOOKUP(A2878,'[1]For Report Q-2 '!$A$2:$AH$3476,29,0),"-")</f>
        <v>-</v>
      </c>
      <c r="AD2878" s="2" t="str">
        <f>IFERROR(VLOOKUP(A2878,'[1]For Report Q-2 '!$A$2:$AH$3476,30,0),"-")</f>
        <v>-</v>
      </c>
      <c r="AE2878" s="1" t="str">
        <f>IFERROR(VLOOKUP(A2878,'[1]For Report Q-2 '!$A$2:$AH$3476,31,0),"-")</f>
        <v>-</v>
      </c>
      <c r="AF2878" s="1" t="str">
        <f>IFERROR(VLOOKUP(A2878,'[1]For Report Q-2 '!$A$2:$AH$3476,32,0),"-")</f>
        <v>-</v>
      </c>
      <c r="AG2878" s="2" t="str">
        <f>IFERROR(VLOOKUP(A2878,'[1]For Report Q-2 '!$A$2:$AH$3476,33,0),"-")</f>
        <v>-</v>
      </c>
      <c r="AH2878" s="1" t="str">
        <f t="shared" si="44"/>
        <v>--</v>
      </c>
      <c r="AI2878" t="e">
        <v>#N/A</v>
      </c>
      <c r="AJ2878" t="e">
        <v>#N/A</v>
      </c>
      <c r="AK2878" t="e">
        <v>#N/A</v>
      </c>
    </row>
    <row r="2879" spans="1:37" x14ac:dyDescent="0.25">
      <c r="A2879" s="15">
        <v>2345968</v>
      </c>
      <c r="B2879" s="15" t="s">
        <v>827</v>
      </c>
      <c r="C2879" s="16">
        <v>45444</v>
      </c>
      <c r="D2879" s="15" t="s">
        <v>40</v>
      </c>
      <c r="E2879" s="1" t="s">
        <v>57</v>
      </c>
      <c r="F2879" s="15" t="s">
        <v>30</v>
      </c>
      <c r="G2879" s="1" t="s">
        <v>40</v>
      </c>
      <c r="H2879" s="17">
        <v>999</v>
      </c>
      <c r="I2879" s="18">
        <v>9.9900000000000006E-3</v>
      </c>
      <c r="J2879" s="1">
        <v>9084493</v>
      </c>
      <c r="K2879" s="1" t="s">
        <v>827</v>
      </c>
      <c r="L2879" s="19">
        <v>79833.665999999997</v>
      </c>
      <c r="M2879" s="1" t="s">
        <v>31</v>
      </c>
      <c r="N2879" s="1" t="s">
        <v>57</v>
      </c>
      <c r="O2879" s="1" t="s">
        <v>41</v>
      </c>
      <c r="P2879" s="20">
        <v>9084493</v>
      </c>
      <c r="Q2879" s="1" t="s">
        <v>51</v>
      </c>
      <c r="R2879" s="1" t="s">
        <v>16</v>
      </c>
      <c r="S2879" s="1" t="s">
        <v>43</v>
      </c>
      <c r="T2879" s="18">
        <f>IFERROR(VLOOKUP(A2879,'[1]For Report Q-2 '!$A$2:$T$3476,20,0),"-")</f>
        <v>9.9900000000000006E-3</v>
      </c>
      <c r="U2879" s="55">
        <f>IFERROR(VLOOKUP(A2879,'[1]For Report Q-2 '!$A$2:$U$3476,21,0),"-")</f>
        <v>0</v>
      </c>
      <c r="V2879" s="2" t="str">
        <f>IFERROR(VLOOKUP(A2879,'[1]For Report Q-2 '!$A$2:$V$3476,22,0),"-")</f>
        <v>-</v>
      </c>
      <c r="W2879" s="1">
        <f>IFERROR(VLOOKUP(A2879,'[1]For Report Q-2 '!$A$2:$W$3476,23,0),"-")</f>
        <v>0</v>
      </c>
      <c r="X2879" s="1"/>
      <c r="Y2879" s="1"/>
      <c r="Z2879" s="2" t="str">
        <f>IFERROR(VLOOKUP(A2879,'[1]For Report Q-2 '!$A$2:$Z$3476,26,0),"-")</f>
        <v>-</v>
      </c>
      <c r="AA2879" s="1" t="str">
        <f>IFERROR(VLOOKUP(A2879,'[1]For Report Q-2 '!$A$2:$AH$3476,27,0),"-")</f>
        <v>-</v>
      </c>
      <c r="AB2879" s="1" t="str">
        <f>IFERROR(VLOOKUP(A2879,'[1]For Report Q-2 '!$A$2:$AH$3476,28,0),"-")</f>
        <v>-</v>
      </c>
      <c r="AC2879" s="2" t="str">
        <f>IFERROR(VLOOKUP(A2879,'[1]For Report Q-2 '!$A$2:$AH$3476,29,0),"-")</f>
        <v>-</v>
      </c>
      <c r="AD2879" s="2" t="str">
        <f>IFERROR(VLOOKUP(A2879,'[1]For Report Q-2 '!$A$2:$AH$3476,30,0),"-")</f>
        <v>-</v>
      </c>
      <c r="AE2879" s="1" t="str">
        <f>IFERROR(VLOOKUP(A2879,'[1]For Report Q-2 '!$A$2:$AH$3476,31,0),"-")</f>
        <v>-</v>
      </c>
      <c r="AF2879" s="1" t="str">
        <f>IFERROR(VLOOKUP(A2879,'[1]For Report Q-2 '!$A$2:$AH$3476,32,0),"-")</f>
        <v>-</v>
      </c>
      <c r="AG2879" s="2" t="str">
        <f>IFERROR(VLOOKUP(A2879,'[1]For Report Q-2 '!$A$2:$AH$3476,33,0),"-")</f>
        <v>-</v>
      </c>
      <c r="AH2879" s="1" t="str">
        <f t="shared" si="44"/>
        <v>--</v>
      </c>
      <c r="AI2879" t="e">
        <v>#N/A</v>
      </c>
      <c r="AJ2879" t="e">
        <v>#N/A</v>
      </c>
      <c r="AK2879" t="e">
        <v>#N/A</v>
      </c>
    </row>
    <row r="2880" spans="1:37" x14ac:dyDescent="0.25">
      <c r="A2880" s="15">
        <v>2345969</v>
      </c>
      <c r="B2880" s="15" t="s">
        <v>827</v>
      </c>
      <c r="C2880" s="16">
        <v>45444</v>
      </c>
      <c r="D2880" s="15" t="s">
        <v>40</v>
      </c>
      <c r="E2880" s="1" t="s">
        <v>57</v>
      </c>
      <c r="F2880" s="15" t="s">
        <v>30</v>
      </c>
      <c r="G2880" s="1" t="s">
        <v>40</v>
      </c>
      <c r="H2880" s="17">
        <v>999</v>
      </c>
      <c r="I2880" s="18">
        <v>9.9900000000000006E-3</v>
      </c>
      <c r="J2880" s="1">
        <v>9084493</v>
      </c>
      <c r="K2880" s="1" t="s">
        <v>827</v>
      </c>
      <c r="L2880" s="19">
        <v>79833.665999999997</v>
      </c>
      <c r="M2880" s="1" t="s">
        <v>31</v>
      </c>
      <c r="N2880" s="1" t="s">
        <v>57</v>
      </c>
      <c r="O2880" s="1" t="s">
        <v>41</v>
      </c>
      <c r="P2880" s="20">
        <v>9084493</v>
      </c>
      <c r="Q2880" s="1" t="s">
        <v>51</v>
      </c>
      <c r="R2880" s="1" t="s">
        <v>16</v>
      </c>
      <c r="S2880" s="1" t="s">
        <v>43</v>
      </c>
      <c r="T2880" s="18">
        <f>IFERROR(VLOOKUP(A2880,'[1]For Report Q-2 '!$A$2:$T$3476,20,0),"-")</f>
        <v>9.9900000000000006E-3</v>
      </c>
      <c r="U2880" s="55">
        <f>IFERROR(VLOOKUP(A2880,'[1]For Report Q-2 '!$A$2:$U$3476,21,0),"-")</f>
        <v>0</v>
      </c>
      <c r="V2880" s="2" t="str">
        <f>IFERROR(VLOOKUP(A2880,'[1]For Report Q-2 '!$A$2:$V$3476,22,0),"-")</f>
        <v>-</v>
      </c>
      <c r="W2880" s="1">
        <f>IFERROR(VLOOKUP(A2880,'[1]For Report Q-2 '!$A$2:$W$3476,23,0),"-")</f>
        <v>0</v>
      </c>
      <c r="X2880" s="1"/>
      <c r="Y2880" s="1"/>
      <c r="Z2880" s="2" t="str">
        <f>IFERROR(VLOOKUP(A2880,'[1]For Report Q-2 '!$A$2:$Z$3476,26,0),"-")</f>
        <v>-</v>
      </c>
      <c r="AA2880" s="1" t="str">
        <f>IFERROR(VLOOKUP(A2880,'[1]For Report Q-2 '!$A$2:$AH$3476,27,0),"-")</f>
        <v>-</v>
      </c>
      <c r="AB2880" s="1" t="str">
        <f>IFERROR(VLOOKUP(A2880,'[1]For Report Q-2 '!$A$2:$AH$3476,28,0),"-")</f>
        <v>-</v>
      </c>
      <c r="AC2880" s="2" t="str">
        <f>IFERROR(VLOOKUP(A2880,'[1]For Report Q-2 '!$A$2:$AH$3476,29,0),"-")</f>
        <v>-</v>
      </c>
      <c r="AD2880" s="2" t="str">
        <f>IFERROR(VLOOKUP(A2880,'[1]For Report Q-2 '!$A$2:$AH$3476,30,0),"-")</f>
        <v>-</v>
      </c>
      <c r="AE2880" s="1" t="str">
        <f>IFERROR(VLOOKUP(A2880,'[1]For Report Q-2 '!$A$2:$AH$3476,31,0),"-")</f>
        <v>-</v>
      </c>
      <c r="AF2880" s="1" t="str">
        <f>IFERROR(VLOOKUP(A2880,'[1]For Report Q-2 '!$A$2:$AH$3476,32,0),"-")</f>
        <v>-</v>
      </c>
      <c r="AG2880" s="2" t="str">
        <f>IFERROR(VLOOKUP(A2880,'[1]For Report Q-2 '!$A$2:$AH$3476,33,0),"-")</f>
        <v>-</v>
      </c>
      <c r="AH2880" s="1" t="str">
        <f t="shared" si="44"/>
        <v>--</v>
      </c>
      <c r="AI2880" t="e">
        <v>#N/A</v>
      </c>
      <c r="AJ2880" t="e">
        <v>#N/A</v>
      </c>
      <c r="AK2880" t="e">
        <v>#N/A</v>
      </c>
    </row>
    <row r="2881" spans="1:37" x14ac:dyDescent="0.25">
      <c r="A2881" s="15">
        <v>2345970</v>
      </c>
      <c r="B2881" s="15" t="s">
        <v>827</v>
      </c>
      <c r="C2881" s="16">
        <v>45444</v>
      </c>
      <c r="D2881" s="15" t="s">
        <v>40</v>
      </c>
      <c r="E2881" s="1" t="s">
        <v>57</v>
      </c>
      <c r="F2881" s="15" t="s">
        <v>30</v>
      </c>
      <c r="G2881" s="1" t="s">
        <v>40</v>
      </c>
      <c r="H2881" s="17">
        <v>999</v>
      </c>
      <c r="I2881" s="18">
        <v>9.9900000000000006E-3</v>
      </c>
      <c r="J2881" s="1">
        <v>9084493</v>
      </c>
      <c r="K2881" s="1" t="s">
        <v>827</v>
      </c>
      <c r="L2881" s="19">
        <v>79833.665999999997</v>
      </c>
      <c r="M2881" s="1" t="s">
        <v>31</v>
      </c>
      <c r="N2881" s="1" t="s">
        <v>57</v>
      </c>
      <c r="O2881" s="1" t="s">
        <v>41</v>
      </c>
      <c r="P2881" s="20">
        <v>9084493</v>
      </c>
      <c r="Q2881" s="1" t="s">
        <v>51</v>
      </c>
      <c r="R2881" s="1" t="s">
        <v>16</v>
      </c>
      <c r="S2881" s="1" t="s">
        <v>43</v>
      </c>
      <c r="T2881" s="18">
        <f>IFERROR(VLOOKUP(A2881,'[1]For Report Q-2 '!$A$2:$T$3476,20,0),"-")</f>
        <v>9.9900000000000006E-3</v>
      </c>
      <c r="U2881" s="55">
        <f>IFERROR(VLOOKUP(A2881,'[1]For Report Q-2 '!$A$2:$U$3476,21,0),"-")</f>
        <v>0</v>
      </c>
      <c r="V2881" s="2" t="str">
        <f>IFERROR(VLOOKUP(A2881,'[1]For Report Q-2 '!$A$2:$V$3476,22,0),"-")</f>
        <v>-</v>
      </c>
      <c r="W2881" s="1">
        <f>IFERROR(VLOOKUP(A2881,'[1]For Report Q-2 '!$A$2:$W$3476,23,0),"-")</f>
        <v>0</v>
      </c>
      <c r="X2881" s="1"/>
      <c r="Y2881" s="1"/>
      <c r="Z2881" s="2" t="str">
        <f>IFERROR(VLOOKUP(A2881,'[1]For Report Q-2 '!$A$2:$Z$3476,26,0),"-")</f>
        <v>-</v>
      </c>
      <c r="AA2881" s="1" t="str">
        <f>IFERROR(VLOOKUP(A2881,'[1]For Report Q-2 '!$A$2:$AH$3476,27,0),"-")</f>
        <v>-</v>
      </c>
      <c r="AB2881" s="1" t="str">
        <f>IFERROR(VLOOKUP(A2881,'[1]For Report Q-2 '!$A$2:$AH$3476,28,0),"-")</f>
        <v>-</v>
      </c>
      <c r="AC2881" s="2" t="str">
        <f>IFERROR(VLOOKUP(A2881,'[1]For Report Q-2 '!$A$2:$AH$3476,29,0),"-")</f>
        <v>-</v>
      </c>
      <c r="AD2881" s="2" t="str">
        <f>IFERROR(VLOOKUP(A2881,'[1]For Report Q-2 '!$A$2:$AH$3476,30,0),"-")</f>
        <v>-</v>
      </c>
      <c r="AE2881" s="1" t="str">
        <f>IFERROR(VLOOKUP(A2881,'[1]For Report Q-2 '!$A$2:$AH$3476,31,0),"-")</f>
        <v>-</v>
      </c>
      <c r="AF2881" s="1" t="str">
        <f>IFERROR(VLOOKUP(A2881,'[1]For Report Q-2 '!$A$2:$AH$3476,32,0),"-")</f>
        <v>-</v>
      </c>
      <c r="AG2881" s="2" t="str">
        <f>IFERROR(VLOOKUP(A2881,'[1]For Report Q-2 '!$A$2:$AH$3476,33,0),"-")</f>
        <v>-</v>
      </c>
      <c r="AH2881" s="1" t="str">
        <f t="shared" si="44"/>
        <v>--</v>
      </c>
      <c r="AI2881" t="e">
        <v>#N/A</v>
      </c>
      <c r="AJ2881" t="e">
        <v>#N/A</v>
      </c>
      <c r="AK2881" t="e">
        <v>#N/A</v>
      </c>
    </row>
    <row r="2882" spans="1:37" x14ac:dyDescent="0.25">
      <c r="A2882" s="15">
        <v>2345971</v>
      </c>
      <c r="B2882" s="15" t="s">
        <v>827</v>
      </c>
      <c r="C2882" s="16">
        <v>45444</v>
      </c>
      <c r="D2882" s="15" t="s">
        <v>40</v>
      </c>
      <c r="E2882" s="1" t="s">
        <v>57</v>
      </c>
      <c r="F2882" s="15" t="s">
        <v>30</v>
      </c>
      <c r="G2882" s="1" t="s">
        <v>40</v>
      </c>
      <c r="H2882" s="17">
        <v>999</v>
      </c>
      <c r="I2882" s="18">
        <v>9.9900000000000006E-3</v>
      </c>
      <c r="J2882" s="1">
        <v>9084493</v>
      </c>
      <c r="K2882" s="1" t="s">
        <v>827</v>
      </c>
      <c r="L2882" s="19">
        <v>79833.665999999997</v>
      </c>
      <c r="M2882" s="1" t="s">
        <v>31</v>
      </c>
      <c r="N2882" s="1" t="s">
        <v>57</v>
      </c>
      <c r="O2882" s="1" t="s">
        <v>41</v>
      </c>
      <c r="P2882" s="20">
        <v>9084493</v>
      </c>
      <c r="Q2882" s="1" t="s">
        <v>51</v>
      </c>
      <c r="R2882" s="1" t="s">
        <v>16</v>
      </c>
      <c r="S2882" s="1" t="s">
        <v>43</v>
      </c>
      <c r="T2882" s="18">
        <f>IFERROR(VLOOKUP(A2882,'[1]For Report Q-2 '!$A$2:$T$3476,20,0),"-")</f>
        <v>9.9900000000000006E-3</v>
      </c>
      <c r="U2882" s="55">
        <f>IFERROR(VLOOKUP(A2882,'[1]For Report Q-2 '!$A$2:$U$3476,21,0),"-")</f>
        <v>0</v>
      </c>
      <c r="V2882" s="2" t="str">
        <f>IFERROR(VLOOKUP(A2882,'[1]For Report Q-2 '!$A$2:$V$3476,22,0),"-")</f>
        <v>-</v>
      </c>
      <c r="W2882" s="1">
        <f>IFERROR(VLOOKUP(A2882,'[1]For Report Q-2 '!$A$2:$W$3476,23,0),"-")</f>
        <v>0</v>
      </c>
      <c r="X2882" s="1"/>
      <c r="Y2882" s="1"/>
      <c r="Z2882" s="2" t="str">
        <f>IFERROR(VLOOKUP(A2882,'[1]For Report Q-2 '!$A$2:$Z$3476,26,0),"-")</f>
        <v>-</v>
      </c>
      <c r="AA2882" s="1" t="str">
        <f>IFERROR(VLOOKUP(A2882,'[1]For Report Q-2 '!$A$2:$AH$3476,27,0),"-")</f>
        <v>-</v>
      </c>
      <c r="AB2882" s="1" t="str">
        <f>IFERROR(VLOOKUP(A2882,'[1]For Report Q-2 '!$A$2:$AH$3476,28,0),"-")</f>
        <v>-</v>
      </c>
      <c r="AC2882" s="2" t="str">
        <f>IFERROR(VLOOKUP(A2882,'[1]For Report Q-2 '!$A$2:$AH$3476,29,0),"-")</f>
        <v>-</v>
      </c>
      <c r="AD2882" s="2" t="str">
        <f>IFERROR(VLOOKUP(A2882,'[1]For Report Q-2 '!$A$2:$AH$3476,30,0),"-")</f>
        <v>-</v>
      </c>
      <c r="AE2882" s="1" t="str">
        <f>IFERROR(VLOOKUP(A2882,'[1]For Report Q-2 '!$A$2:$AH$3476,31,0),"-")</f>
        <v>-</v>
      </c>
      <c r="AF2882" s="1" t="str">
        <f>IFERROR(VLOOKUP(A2882,'[1]For Report Q-2 '!$A$2:$AH$3476,32,0),"-")</f>
        <v>-</v>
      </c>
      <c r="AG2882" s="2" t="str">
        <f>IFERROR(VLOOKUP(A2882,'[1]For Report Q-2 '!$A$2:$AH$3476,33,0),"-")</f>
        <v>-</v>
      </c>
      <c r="AH2882" s="1" t="str">
        <f t="shared" si="44"/>
        <v>--</v>
      </c>
      <c r="AI2882" t="e">
        <v>#N/A</v>
      </c>
      <c r="AJ2882" t="e">
        <v>#N/A</v>
      </c>
      <c r="AK2882" t="e">
        <v>#N/A</v>
      </c>
    </row>
    <row r="2883" spans="1:37" x14ac:dyDescent="0.25">
      <c r="A2883" s="15">
        <v>2345972</v>
      </c>
      <c r="B2883" s="15" t="s">
        <v>827</v>
      </c>
      <c r="C2883" s="16">
        <v>45444</v>
      </c>
      <c r="D2883" s="15" t="s">
        <v>40</v>
      </c>
      <c r="E2883" s="1" t="s">
        <v>57</v>
      </c>
      <c r="F2883" s="15" t="s">
        <v>30</v>
      </c>
      <c r="G2883" s="1" t="s">
        <v>40</v>
      </c>
      <c r="H2883" s="17">
        <v>999</v>
      </c>
      <c r="I2883" s="18">
        <v>9.9900000000000006E-3</v>
      </c>
      <c r="J2883" s="1">
        <v>9084493</v>
      </c>
      <c r="K2883" s="1" t="s">
        <v>827</v>
      </c>
      <c r="L2883" s="19">
        <v>79833.665999999997</v>
      </c>
      <c r="M2883" s="1" t="s">
        <v>31</v>
      </c>
      <c r="N2883" s="1" t="s">
        <v>57</v>
      </c>
      <c r="O2883" s="1" t="s">
        <v>41</v>
      </c>
      <c r="P2883" s="20">
        <v>9084493</v>
      </c>
      <c r="Q2883" s="1" t="s">
        <v>51</v>
      </c>
      <c r="R2883" s="1" t="s">
        <v>16</v>
      </c>
      <c r="S2883" s="1" t="s">
        <v>43</v>
      </c>
      <c r="T2883" s="18">
        <f>IFERROR(VLOOKUP(A2883,'[1]For Report Q-2 '!$A$2:$T$3476,20,0),"-")</f>
        <v>9.9900000000000006E-3</v>
      </c>
      <c r="U2883" s="55">
        <f>IFERROR(VLOOKUP(A2883,'[1]For Report Q-2 '!$A$2:$U$3476,21,0),"-")</f>
        <v>0</v>
      </c>
      <c r="V2883" s="2" t="str">
        <f>IFERROR(VLOOKUP(A2883,'[1]For Report Q-2 '!$A$2:$V$3476,22,0),"-")</f>
        <v>-</v>
      </c>
      <c r="W2883" s="1">
        <f>IFERROR(VLOOKUP(A2883,'[1]For Report Q-2 '!$A$2:$W$3476,23,0),"-")</f>
        <v>0</v>
      </c>
      <c r="X2883" s="1"/>
      <c r="Y2883" s="1"/>
      <c r="Z2883" s="2" t="str">
        <f>IFERROR(VLOOKUP(A2883,'[1]For Report Q-2 '!$A$2:$Z$3476,26,0),"-")</f>
        <v>-</v>
      </c>
      <c r="AA2883" s="1" t="str">
        <f>IFERROR(VLOOKUP(A2883,'[1]For Report Q-2 '!$A$2:$AH$3476,27,0),"-")</f>
        <v>-</v>
      </c>
      <c r="AB2883" s="1" t="str">
        <f>IFERROR(VLOOKUP(A2883,'[1]For Report Q-2 '!$A$2:$AH$3476,28,0),"-")</f>
        <v>-</v>
      </c>
      <c r="AC2883" s="2" t="str">
        <f>IFERROR(VLOOKUP(A2883,'[1]For Report Q-2 '!$A$2:$AH$3476,29,0),"-")</f>
        <v>-</v>
      </c>
      <c r="AD2883" s="2" t="str">
        <f>IFERROR(VLOOKUP(A2883,'[1]For Report Q-2 '!$A$2:$AH$3476,30,0),"-")</f>
        <v>-</v>
      </c>
      <c r="AE2883" s="1" t="str">
        <f>IFERROR(VLOOKUP(A2883,'[1]For Report Q-2 '!$A$2:$AH$3476,31,0),"-")</f>
        <v>-</v>
      </c>
      <c r="AF2883" s="1" t="str">
        <f>IFERROR(VLOOKUP(A2883,'[1]For Report Q-2 '!$A$2:$AH$3476,32,0),"-")</f>
        <v>-</v>
      </c>
      <c r="AG2883" s="2" t="str">
        <f>IFERROR(VLOOKUP(A2883,'[1]For Report Q-2 '!$A$2:$AH$3476,33,0),"-")</f>
        <v>-</v>
      </c>
      <c r="AH2883" s="1" t="str">
        <f t="shared" ref="AH2883:AH2946" si="45">AF2883&amp;AB2883</f>
        <v>--</v>
      </c>
      <c r="AI2883" t="e">
        <v>#N/A</v>
      </c>
      <c r="AJ2883" t="e">
        <v>#N/A</v>
      </c>
      <c r="AK2883" t="e">
        <v>#N/A</v>
      </c>
    </row>
    <row r="2884" spans="1:37" x14ac:dyDescent="0.25">
      <c r="A2884" s="15">
        <v>9084493</v>
      </c>
      <c r="B2884" s="15" t="s">
        <v>827</v>
      </c>
      <c r="C2884" s="16">
        <v>44277</v>
      </c>
      <c r="D2884" s="15" t="s">
        <v>40</v>
      </c>
      <c r="E2884" s="1" t="s">
        <v>45</v>
      </c>
      <c r="F2884" s="15" t="s">
        <v>46</v>
      </c>
      <c r="G2884" s="1" t="s">
        <v>40</v>
      </c>
      <c r="H2884" s="17">
        <v>16666.666000000001</v>
      </c>
      <c r="I2884" s="18">
        <v>0.16666666000000002</v>
      </c>
      <c r="J2884" s="1">
        <v>9084493</v>
      </c>
      <c r="K2884" s="1" t="s">
        <v>827</v>
      </c>
      <c r="L2884" s="19">
        <v>79833.665999999997</v>
      </c>
      <c r="M2884" s="1" t="s">
        <v>31</v>
      </c>
      <c r="N2884" s="1" t="s">
        <v>47</v>
      </c>
      <c r="O2884" s="1" t="s">
        <v>41</v>
      </c>
      <c r="P2884" s="20">
        <v>9084493</v>
      </c>
      <c r="Q2884" s="1" t="s">
        <v>51</v>
      </c>
      <c r="R2884" s="1" t="s">
        <v>16</v>
      </c>
      <c r="S2884" s="1" t="s">
        <v>43</v>
      </c>
      <c r="T2884" s="18">
        <f>IFERROR(VLOOKUP(A2884,'[1]For Report Q-2 '!$A$2:$T$3476,20,0),"-")</f>
        <v>0.16666666000000002</v>
      </c>
      <c r="U2884" s="55">
        <f>IFERROR(VLOOKUP(A2884,'[1]For Report Q-2 '!$A$2:$U$3476,21,0),"-")</f>
        <v>0</v>
      </c>
      <c r="V2884" s="2" t="str">
        <f>IFERROR(VLOOKUP(A2884,'[1]For Report Q-2 '!$A$2:$V$3476,22,0),"-")</f>
        <v>-</v>
      </c>
      <c r="W2884" s="1">
        <f>IFERROR(VLOOKUP(A2884,'[1]For Report Q-2 '!$A$2:$W$3476,23,0),"-")</f>
        <v>0</v>
      </c>
      <c r="X2884" s="1"/>
      <c r="Y2884" s="1"/>
      <c r="Z2884" s="2" t="str">
        <f>IFERROR(VLOOKUP(A2884,'[1]For Report Q-2 '!$A$2:$Z$3476,26,0),"-")</f>
        <v>-</v>
      </c>
      <c r="AA2884" s="1" t="str">
        <f>IFERROR(VLOOKUP(A2884,'[1]For Report Q-2 '!$A$2:$AH$3476,27,0),"-")</f>
        <v>-</v>
      </c>
      <c r="AB2884" s="1" t="str">
        <f>IFERROR(VLOOKUP(A2884,'[1]For Report Q-2 '!$A$2:$AH$3476,28,0),"-")</f>
        <v>-</v>
      </c>
      <c r="AC2884" s="2" t="str">
        <f>IFERROR(VLOOKUP(A2884,'[1]For Report Q-2 '!$A$2:$AH$3476,29,0),"-")</f>
        <v>-</v>
      </c>
      <c r="AD2884" s="2" t="str">
        <f>IFERROR(VLOOKUP(A2884,'[1]For Report Q-2 '!$A$2:$AH$3476,30,0),"-")</f>
        <v>-</v>
      </c>
      <c r="AE2884" s="1" t="str">
        <f>IFERROR(VLOOKUP(A2884,'[1]For Report Q-2 '!$A$2:$AH$3476,31,0),"-")</f>
        <v>-</v>
      </c>
      <c r="AF2884" s="1" t="str">
        <f>IFERROR(VLOOKUP(A2884,'[1]For Report Q-2 '!$A$2:$AH$3476,32,0),"-")</f>
        <v>-</v>
      </c>
      <c r="AG2884" s="2" t="str">
        <f>IFERROR(VLOOKUP(A2884,'[1]For Report Q-2 '!$A$2:$AH$3476,33,0),"-")</f>
        <v>-</v>
      </c>
      <c r="AH2884" s="1" t="str">
        <f t="shared" si="45"/>
        <v>--</v>
      </c>
      <c r="AI2884" t="e">
        <v>#N/A</v>
      </c>
      <c r="AJ2884" t="e">
        <v>#N/A</v>
      </c>
      <c r="AK2884" t="e">
        <v>#N/A</v>
      </c>
    </row>
    <row r="2885" spans="1:37" x14ac:dyDescent="0.25">
      <c r="A2885" s="15">
        <v>9084615</v>
      </c>
      <c r="B2885" s="15" t="s">
        <v>828</v>
      </c>
      <c r="C2885" s="16">
        <v>44286</v>
      </c>
      <c r="D2885" s="15" t="s">
        <v>56</v>
      </c>
      <c r="E2885" s="1" t="s">
        <v>45</v>
      </c>
      <c r="F2885" s="15" t="s">
        <v>46</v>
      </c>
      <c r="G2885" s="1" t="s">
        <v>56</v>
      </c>
      <c r="H2885" s="17">
        <v>33333.333333333336</v>
      </c>
      <c r="I2885" s="18">
        <v>0.33333333333333337</v>
      </c>
      <c r="J2885" s="1">
        <v>9084615</v>
      </c>
      <c r="K2885" s="1" t="s">
        <v>828</v>
      </c>
      <c r="L2885" s="19">
        <v>33333.333333333336</v>
      </c>
      <c r="M2885" s="1" t="s">
        <v>31</v>
      </c>
      <c r="N2885" s="1" t="s">
        <v>47</v>
      </c>
      <c r="O2885" s="1" t="s">
        <v>59</v>
      </c>
      <c r="P2885" s="20">
        <v>9084615</v>
      </c>
      <c r="Q2885" s="1" t="s">
        <v>42</v>
      </c>
      <c r="R2885" s="1" t="s">
        <v>16</v>
      </c>
      <c r="S2885" s="1" t="s">
        <v>43</v>
      </c>
      <c r="T2885" s="18">
        <f>IFERROR(VLOOKUP(A2885,'[1]For Report Q-2 '!$A$2:$T$3476,20,0),"-")</f>
        <v>0.33333333333333337</v>
      </c>
      <c r="U2885" s="55">
        <f>IFERROR(VLOOKUP(A2885,'[1]For Report Q-2 '!$A$2:$U$3476,21,0),"-")</f>
        <v>0</v>
      </c>
      <c r="V2885" s="2" t="str">
        <f>IFERROR(VLOOKUP(A2885,'[1]For Report Q-2 '!$A$2:$V$3476,22,0),"-")</f>
        <v>-</v>
      </c>
      <c r="W2885" s="1">
        <f>IFERROR(VLOOKUP(A2885,'[1]For Report Q-2 '!$A$2:$W$3476,23,0),"-")</f>
        <v>0</v>
      </c>
      <c r="X2885" s="1"/>
      <c r="Y2885" s="1"/>
      <c r="Z2885" s="2" t="str">
        <f>IFERROR(VLOOKUP(A2885,'[1]For Report Q-2 '!$A$2:$Z$3476,26,0),"-")</f>
        <v>-</v>
      </c>
      <c r="AA2885" s="1" t="str">
        <f>IFERROR(VLOOKUP(A2885,'[1]For Report Q-2 '!$A$2:$AH$3476,27,0),"-")</f>
        <v>-</v>
      </c>
      <c r="AB2885" s="1" t="str">
        <f>IFERROR(VLOOKUP(A2885,'[1]For Report Q-2 '!$A$2:$AH$3476,28,0),"-")</f>
        <v>-</v>
      </c>
      <c r="AC2885" s="2" t="str">
        <f>IFERROR(VLOOKUP(A2885,'[1]For Report Q-2 '!$A$2:$AH$3476,29,0),"-")</f>
        <v>-</v>
      </c>
      <c r="AD2885" s="2" t="str">
        <f>IFERROR(VLOOKUP(A2885,'[1]For Report Q-2 '!$A$2:$AH$3476,30,0),"-")</f>
        <v>-</v>
      </c>
      <c r="AE2885" s="1" t="str">
        <f>IFERROR(VLOOKUP(A2885,'[1]For Report Q-2 '!$A$2:$AH$3476,31,0),"-")</f>
        <v>-</v>
      </c>
      <c r="AF2885" s="1" t="str">
        <f>IFERROR(VLOOKUP(A2885,'[1]For Report Q-2 '!$A$2:$AH$3476,32,0),"-")</f>
        <v>-</v>
      </c>
      <c r="AG2885" s="2" t="str">
        <f>IFERROR(VLOOKUP(A2885,'[1]For Report Q-2 '!$A$2:$AH$3476,33,0),"-")</f>
        <v>-</v>
      </c>
      <c r="AH2885" s="1" t="str">
        <f t="shared" si="45"/>
        <v>--</v>
      </c>
      <c r="AI2885" t="e">
        <v>#N/A</v>
      </c>
      <c r="AJ2885" t="e">
        <v>#N/A</v>
      </c>
      <c r="AK2885" t="e">
        <v>#N/A</v>
      </c>
    </row>
    <row r="2886" spans="1:37" x14ac:dyDescent="0.25">
      <c r="A2886" s="15">
        <v>9084693</v>
      </c>
      <c r="B2886" s="15" t="s">
        <v>829</v>
      </c>
      <c r="C2886" s="16">
        <v>44286</v>
      </c>
      <c r="D2886" s="15" t="s">
        <v>56</v>
      </c>
      <c r="E2886" s="1" t="s">
        <v>45</v>
      </c>
      <c r="F2886" s="15" t="s">
        <v>46</v>
      </c>
      <c r="G2886" s="1" t="s">
        <v>56</v>
      </c>
      <c r="H2886" s="17">
        <v>43333.333333333336</v>
      </c>
      <c r="I2886" s="18">
        <v>0.43333333333333335</v>
      </c>
      <c r="J2886" s="1">
        <v>9084693</v>
      </c>
      <c r="K2886" s="1" t="s">
        <v>829</v>
      </c>
      <c r="L2886" s="19">
        <v>43333.333333333336</v>
      </c>
      <c r="M2886" s="1" t="s">
        <v>31</v>
      </c>
      <c r="N2886" s="1" t="s">
        <v>47</v>
      </c>
      <c r="O2886" s="1" t="s">
        <v>59</v>
      </c>
      <c r="P2886" s="20">
        <v>9084693</v>
      </c>
      <c r="Q2886" s="1" t="s">
        <v>85</v>
      </c>
      <c r="R2886" s="1" t="s">
        <v>16</v>
      </c>
      <c r="S2886" s="1" t="s">
        <v>80</v>
      </c>
      <c r="T2886" s="18">
        <f>IFERROR(VLOOKUP(A2886,'[1]For Report Q-2 '!$A$2:$T$3476,20,0),"-")</f>
        <v>0.43333333333333335</v>
      </c>
      <c r="U2886" s="55">
        <f>IFERROR(VLOOKUP(A2886,'[1]For Report Q-2 '!$A$2:$U$3476,21,0),"-")</f>
        <v>0</v>
      </c>
      <c r="V2886" s="2" t="str">
        <f>IFERROR(VLOOKUP(A2886,'[1]For Report Q-2 '!$A$2:$V$3476,22,0),"-")</f>
        <v>-</v>
      </c>
      <c r="W2886" s="1">
        <f>IFERROR(VLOOKUP(A2886,'[1]For Report Q-2 '!$A$2:$W$3476,23,0),"-")</f>
        <v>0</v>
      </c>
      <c r="X2886" s="1"/>
      <c r="Y2886" s="1"/>
      <c r="Z2886" s="2" t="str">
        <f>IFERROR(VLOOKUP(A2886,'[1]For Report Q-2 '!$A$2:$Z$3476,26,0),"-")</f>
        <v>-</v>
      </c>
      <c r="AA2886" s="1" t="str">
        <f>IFERROR(VLOOKUP(A2886,'[1]For Report Q-2 '!$A$2:$AH$3476,27,0),"-")</f>
        <v>-</v>
      </c>
      <c r="AB2886" s="1" t="str">
        <f>IFERROR(VLOOKUP(A2886,'[1]For Report Q-2 '!$A$2:$AH$3476,28,0),"-")</f>
        <v>-</v>
      </c>
      <c r="AC2886" s="2" t="str">
        <f>IFERROR(VLOOKUP(A2886,'[1]For Report Q-2 '!$A$2:$AH$3476,29,0),"-")</f>
        <v>-</v>
      </c>
      <c r="AD2886" s="2" t="str">
        <f>IFERROR(VLOOKUP(A2886,'[1]For Report Q-2 '!$A$2:$AH$3476,30,0),"-")</f>
        <v>-</v>
      </c>
      <c r="AE2886" s="1" t="str">
        <f>IFERROR(VLOOKUP(A2886,'[1]For Report Q-2 '!$A$2:$AH$3476,31,0),"-")</f>
        <v>-</v>
      </c>
      <c r="AF2886" s="1" t="str">
        <f>IFERROR(VLOOKUP(A2886,'[1]For Report Q-2 '!$A$2:$AH$3476,32,0),"-")</f>
        <v>-</v>
      </c>
      <c r="AG2886" s="2" t="str">
        <f>IFERROR(VLOOKUP(A2886,'[1]For Report Q-2 '!$A$2:$AH$3476,33,0),"-")</f>
        <v>-</v>
      </c>
      <c r="AH2886" s="1" t="str">
        <f t="shared" si="45"/>
        <v>--</v>
      </c>
      <c r="AI2886" t="e">
        <v>#N/A</v>
      </c>
      <c r="AJ2886" t="e">
        <v>#N/A</v>
      </c>
      <c r="AK2886" t="e">
        <v>#N/A</v>
      </c>
    </row>
    <row r="2887" spans="1:37" x14ac:dyDescent="0.25">
      <c r="A2887" s="15">
        <v>9028246</v>
      </c>
      <c r="B2887" s="15" t="s">
        <v>830</v>
      </c>
      <c r="C2887" s="16">
        <v>45930</v>
      </c>
      <c r="D2887" s="15" t="s">
        <v>70</v>
      </c>
      <c r="E2887" s="1" t="s">
        <v>274</v>
      </c>
      <c r="F2887" s="15" t="s">
        <v>46</v>
      </c>
      <c r="G2887" s="1" t="s">
        <v>70</v>
      </c>
      <c r="H2887" s="17">
        <v>25000</v>
      </c>
      <c r="I2887" s="18">
        <v>0.25</v>
      </c>
      <c r="J2887" s="1">
        <v>9084764</v>
      </c>
      <c r="K2887" s="1" t="s">
        <v>830</v>
      </c>
      <c r="L2887" s="19">
        <v>50833.333333333336</v>
      </c>
      <c r="M2887" s="1" t="s">
        <v>31</v>
      </c>
      <c r="N2887" s="1" t="s">
        <v>47</v>
      </c>
      <c r="O2887" s="1" t="s">
        <v>71</v>
      </c>
      <c r="P2887" s="20">
        <v>9084764</v>
      </c>
      <c r="Q2887" s="1" t="s">
        <v>68</v>
      </c>
      <c r="R2887" s="1" t="s">
        <v>16</v>
      </c>
      <c r="S2887" s="1" t="s">
        <v>69</v>
      </c>
      <c r="T2887" s="18">
        <f>IFERROR(VLOOKUP(A2887,'[1]For Report Q-2 '!$A$2:$T$3476,20,0),"-")</f>
        <v>0.25</v>
      </c>
      <c r="U2887" s="55">
        <f>IFERROR(VLOOKUP(A2887,'[1]For Report Q-2 '!$A$2:$U$3476,21,0),"-")</f>
        <v>0</v>
      </c>
      <c r="V2887" s="2" t="str">
        <f>IFERROR(VLOOKUP(A2887,'[1]For Report Q-2 '!$A$2:$V$3476,22,0),"-")</f>
        <v>-</v>
      </c>
      <c r="W2887" s="1">
        <f>IFERROR(VLOOKUP(A2887,'[1]For Report Q-2 '!$A$2:$W$3476,23,0),"-")</f>
        <v>0</v>
      </c>
      <c r="X2887" s="1"/>
      <c r="Y2887" s="1"/>
      <c r="Z2887" s="2" t="str">
        <f>IFERROR(VLOOKUP(A2887,'[1]For Report Q-2 '!$A$2:$Z$3476,26,0),"-")</f>
        <v>-</v>
      </c>
      <c r="AA2887" s="1" t="str">
        <f>IFERROR(VLOOKUP(A2887,'[1]For Report Q-2 '!$A$2:$AH$3476,27,0),"-")</f>
        <v>-</v>
      </c>
      <c r="AB2887" s="1" t="str">
        <f>IFERROR(VLOOKUP(A2887,'[1]For Report Q-2 '!$A$2:$AH$3476,28,0),"-")</f>
        <v>-</v>
      </c>
      <c r="AC2887" s="2" t="str">
        <f>IFERROR(VLOOKUP(A2887,'[1]For Report Q-2 '!$A$2:$AH$3476,29,0),"-")</f>
        <v>-</v>
      </c>
      <c r="AD2887" s="2" t="str">
        <f>IFERROR(VLOOKUP(A2887,'[1]For Report Q-2 '!$A$2:$AH$3476,30,0),"-")</f>
        <v>-</v>
      </c>
      <c r="AE2887" s="1" t="str">
        <f>IFERROR(VLOOKUP(A2887,'[1]For Report Q-2 '!$A$2:$AH$3476,31,0),"-")</f>
        <v>-</v>
      </c>
      <c r="AF2887" s="1" t="str">
        <f>IFERROR(VLOOKUP(A2887,'[1]For Report Q-2 '!$A$2:$AH$3476,32,0),"-")</f>
        <v>-</v>
      </c>
      <c r="AG2887" s="2" t="str">
        <f>IFERROR(VLOOKUP(A2887,'[1]For Report Q-2 '!$A$2:$AH$3476,33,0),"-")</f>
        <v>-</v>
      </c>
      <c r="AH2887" s="1" t="str">
        <f t="shared" si="45"/>
        <v>--</v>
      </c>
      <c r="AI2887" t="e">
        <v>#N/A</v>
      </c>
      <c r="AJ2887" t="e">
        <v>#N/A</v>
      </c>
      <c r="AK2887" t="e">
        <v>#N/A</v>
      </c>
    </row>
    <row r="2888" spans="1:37" x14ac:dyDescent="0.25">
      <c r="A2888" s="15">
        <v>9084764</v>
      </c>
      <c r="B2888" s="15" t="s">
        <v>830</v>
      </c>
      <c r="C2888" s="16">
        <v>44292</v>
      </c>
      <c r="D2888" s="15" t="s">
        <v>75</v>
      </c>
      <c r="E2888" s="1" t="s">
        <v>45</v>
      </c>
      <c r="F2888" s="15" t="s">
        <v>46</v>
      </c>
      <c r="G2888" s="1" t="s">
        <v>44</v>
      </c>
      <c r="H2888" s="17">
        <v>8333.3333333333339</v>
      </c>
      <c r="I2888" s="18">
        <v>8.3333333333333343E-2</v>
      </c>
      <c r="J2888" s="1">
        <v>9084764</v>
      </c>
      <c r="K2888" s="1" t="s">
        <v>830</v>
      </c>
      <c r="L2888" s="19">
        <v>50833.333333333336</v>
      </c>
      <c r="M2888" s="1" t="s">
        <v>31</v>
      </c>
      <c r="N2888" s="1" t="s">
        <v>47</v>
      </c>
      <c r="O2888" s="1" t="s">
        <v>48</v>
      </c>
      <c r="P2888" s="20">
        <v>9084764</v>
      </c>
      <c r="Q2888" s="1" t="s">
        <v>68</v>
      </c>
      <c r="R2888" s="1" t="s">
        <v>16</v>
      </c>
      <c r="S2888" s="1" t="s">
        <v>69</v>
      </c>
      <c r="T2888" s="18">
        <f>IFERROR(VLOOKUP(A2888,'[1]For Report Q-2 '!$A$2:$T$3476,20,0),"-")</f>
        <v>8.3333333333333343E-2</v>
      </c>
      <c r="U2888" s="55">
        <f>IFERROR(VLOOKUP(A2888,'[1]For Report Q-2 '!$A$2:$U$3476,21,0),"-")</f>
        <v>0</v>
      </c>
      <c r="V2888" s="2" t="str">
        <f>IFERROR(VLOOKUP(A2888,'[1]For Report Q-2 '!$A$2:$V$3476,22,0),"-")</f>
        <v>-</v>
      </c>
      <c r="W2888" s="1">
        <f>IFERROR(VLOOKUP(A2888,'[1]For Report Q-2 '!$A$2:$W$3476,23,0),"-")</f>
        <v>0</v>
      </c>
      <c r="X2888" s="1"/>
      <c r="Y2888" s="1"/>
      <c r="Z2888" s="2" t="str">
        <f>IFERROR(VLOOKUP(A2888,'[1]For Report Q-2 '!$A$2:$Z$3476,26,0),"-")</f>
        <v>-</v>
      </c>
      <c r="AA2888" s="1" t="str">
        <f>IFERROR(VLOOKUP(A2888,'[1]For Report Q-2 '!$A$2:$AH$3476,27,0),"-")</f>
        <v>-</v>
      </c>
      <c r="AB2888" s="1" t="str">
        <f>IFERROR(VLOOKUP(A2888,'[1]For Report Q-2 '!$A$2:$AH$3476,28,0),"-")</f>
        <v>-</v>
      </c>
      <c r="AC2888" s="2" t="str">
        <f>IFERROR(VLOOKUP(A2888,'[1]For Report Q-2 '!$A$2:$AH$3476,29,0),"-")</f>
        <v>-</v>
      </c>
      <c r="AD2888" s="2" t="str">
        <f>IFERROR(VLOOKUP(A2888,'[1]For Report Q-2 '!$A$2:$AH$3476,30,0),"-")</f>
        <v>-</v>
      </c>
      <c r="AE2888" s="1" t="str">
        <f>IFERROR(VLOOKUP(A2888,'[1]For Report Q-2 '!$A$2:$AH$3476,31,0),"-")</f>
        <v>-</v>
      </c>
      <c r="AF2888" s="1" t="str">
        <f>IFERROR(VLOOKUP(A2888,'[1]For Report Q-2 '!$A$2:$AH$3476,32,0),"-")</f>
        <v>-</v>
      </c>
      <c r="AG2888" s="2" t="str">
        <f>IFERROR(VLOOKUP(A2888,'[1]For Report Q-2 '!$A$2:$AH$3476,33,0),"-")</f>
        <v>-</v>
      </c>
      <c r="AH2888" s="1" t="str">
        <f t="shared" si="45"/>
        <v>--</v>
      </c>
      <c r="AI2888" t="e">
        <v>#N/A</v>
      </c>
      <c r="AJ2888" t="e">
        <v>#N/A</v>
      </c>
      <c r="AK2888" t="e">
        <v>#N/A</v>
      </c>
    </row>
    <row r="2889" spans="1:37" x14ac:dyDescent="0.25">
      <c r="A2889" s="15">
        <v>9112120</v>
      </c>
      <c r="B2889" s="15" t="s">
        <v>830</v>
      </c>
      <c r="C2889" s="16">
        <v>45048</v>
      </c>
      <c r="D2889" s="15" t="s">
        <v>70</v>
      </c>
      <c r="E2889" s="1" t="s">
        <v>45</v>
      </c>
      <c r="F2889" s="15" t="s">
        <v>46</v>
      </c>
      <c r="G2889" s="1" t="s">
        <v>70</v>
      </c>
      <c r="H2889" s="17">
        <v>17500</v>
      </c>
      <c r="I2889" s="18">
        <v>0.17499999999999999</v>
      </c>
      <c r="J2889" s="1">
        <v>9084764</v>
      </c>
      <c r="K2889" s="1" t="s">
        <v>830</v>
      </c>
      <c r="L2889" s="19">
        <v>50833.333333333336</v>
      </c>
      <c r="M2889" s="1" t="s">
        <v>31</v>
      </c>
      <c r="N2889" s="1" t="s">
        <v>47</v>
      </c>
      <c r="O2889" s="1" t="s">
        <v>71</v>
      </c>
      <c r="P2889" s="20">
        <v>9084764</v>
      </c>
      <c r="Q2889" s="1" t="s">
        <v>68</v>
      </c>
      <c r="R2889" s="1" t="s">
        <v>16</v>
      </c>
      <c r="S2889" s="1" t="s">
        <v>69</v>
      </c>
      <c r="T2889" s="18">
        <f>IFERROR(VLOOKUP(A2889,'[1]For Report Q-2 '!$A$2:$T$3476,20,0),"-")</f>
        <v>0.17499999999999999</v>
      </c>
      <c r="U2889" s="55">
        <f>IFERROR(VLOOKUP(A2889,'[1]For Report Q-2 '!$A$2:$U$3476,21,0),"-")</f>
        <v>0</v>
      </c>
      <c r="V2889" s="2" t="str">
        <f>IFERROR(VLOOKUP(A2889,'[1]For Report Q-2 '!$A$2:$V$3476,22,0),"-")</f>
        <v>-</v>
      </c>
      <c r="W2889" s="1">
        <f>IFERROR(VLOOKUP(A2889,'[1]For Report Q-2 '!$A$2:$W$3476,23,0),"-")</f>
        <v>0</v>
      </c>
      <c r="X2889" s="1"/>
      <c r="Y2889" s="1"/>
      <c r="Z2889" s="2" t="str">
        <f>IFERROR(VLOOKUP(A2889,'[1]For Report Q-2 '!$A$2:$Z$3476,26,0),"-")</f>
        <v>-</v>
      </c>
      <c r="AA2889" s="1" t="str">
        <f>IFERROR(VLOOKUP(A2889,'[1]For Report Q-2 '!$A$2:$AH$3476,27,0),"-")</f>
        <v>-</v>
      </c>
      <c r="AB2889" s="1" t="str">
        <f>IFERROR(VLOOKUP(A2889,'[1]For Report Q-2 '!$A$2:$AH$3476,28,0),"-")</f>
        <v>-</v>
      </c>
      <c r="AC2889" s="2" t="str">
        <f>IFERROR(VLOOKUP(A2889,'[1]For Report Q-2 '!$A$2:$AH$3476,29,0),"-")</f>
        <v>-</v>
      </c>
      <c r="AD2889" s="2" t="str">
        <f>IFERROR(VLOOKUP(A2889,'[1]For Report Q-2 '!$A$2:$AH$3476,30,0),"-")</f>
        <v>-</v>
      </c>
      <c r="AE2889" s="1" t="str">
        <f>IFERROR(VLOOKUP(A2889,'[1]For Report Q-2 '!$A$2:$AH$3476,31,0),"-")</f>
        <v>-</v>
      </c>
      <c r="AF2889" s="1" t="str">
        <f>IFERROR(VLOOKUP(A2889,'[1]For Report Q-2 '!$A$2:$AH$3476,32,0),"-")</f>
        <v>-</v>
      </c>
      <c r="AG2889" s="2" t="str">
        <f>IFERROR(VLOOKUP(A2889,'[1]For Report Q-2 '!$A$2:$AH$3476,33,0),"-")</f>
        <v>-</v>
      </c>
      <c r="AH2889" s="1" t="str">
        <f t="shared" si="45"/>
        <v>--</v>
      </c>
      <c r="AI2889" t="e">
        <v>#N/A</v>
      </c>
      <c r="AJ2889" t="e">
        <v>#N/A</v>
      </c>
      <c r="AK2889" t="e">
        <v>#N/A</v>
      </c>
    </row>
    <row r="2890" spans="1:37" x14ac:dyDescent="0.25">
      <c r="A2890" s="15">
        <v>9084798</v>
      </c>
      <c r="B2890" s="15" t="s">
        <v>831</v>
      </c>
      <c r="C2890" s="16">
        <v>44494</v>
      </c>
      <c r="D2890" s="15" t="s">
        <v>44</v>
      </c>
      <c r="E2890" s="1" t="s">
        <v>45</v>
      </c>
      <c r="F2890" s="15" t="s">
        <v>46</v>
      </c>
      <c r="G2890" s="1" t="s">
        <v>44</v>
      </c>
      <c r="H2890" s="17">
        <v>39166.666666666664</v>
      </c>
      <c r="I2890" s="18">
        <v>0.39166666666666666</v>
      </c>
      <c r="J2890" s="1">
        <v>9084798</v>
      </c>
      <c r="K2890" s="1" t="s">
        <v>831</v>
      </c>
      <c r="L2890" s="19">
        <v>39166.666666666664</v>
      </c>
      <c r="M2890" s="1" t="s">
        <v>31</v>
      </c>
      <c r="N2890" s="1" t="s">
        <v>47</v>
      </c>
      <c r="O2890" s="1" t="s">
        <v>48</v>
      </c>
      <c r="P2890" s="20">
        <v>9084798</v>
      </c>
      <c r="Q2890" s="1" t="s">
        <v>136</v>
      </c>
      <c r="R2890" s="1" t="s">
        <v>16</v>
      </c>
      <c r="S2890" s="1" t="s">
        <v>137</v>
      </c>
      <c r="T2890" s="18">
        <f>IFERROR(VLOOKUP(A2890,'[1]For Report Q-2 '!$A$2:$T$3476,20,0),"-")</f>
        <v>0.39166666666666666</v>
      </c>
      <c r="U2890" s="55">
        <f>IFERROR(VLOOKUP(A2890,'[1]For Report Q-2 '!$A$2:$U$3476,21,0),"-")</f>
        <v>0</v>
      </c>
      <c r="V2890" s="2" t="str">
        <f>IFERROR(VLOOKUP(A2890,'[1]For Report Q-2 '!$A$2:$V$3476,22,0),"-")</f>
        <v>-</v>
      </c>
      <c r="W2890" s="1">
        <f>IFERROR(VLOOKUP(A2890,'[1]For Report Q-2 '!$A$2:$W$3476,23,0),"-")</f>
        <v>0</v>
      </c>
      <c r="X2890" s="1"/>
      <c r="Y2890" s="1"/>
      <c r="Z2890" s="2" t="str">
        <f>IFERROR(VLOOKUP(A2890,'[1]For Report Q-2 '!$A$2:$Z$3476,26,0),"-")</f>
        <v>-</v>
      </c>
      <c r="AA2890" s="1" t="str">
        <f>IFERROR(VLOOKUP(A2890,'[1]For Report Q-2 '!$A$2:$AH$3476,27,0),"-")</f>
        <v>-</v>
      </c>
      <c r="AB2890" s="1" t="str">
        <f>IFERROR(VLOOKUP(A2890,'[1]For Report Q-2 '!$A$2:$AH$3476,28,0),"-")</f>
        <v>-</v>
      </c>
      <c r="AC2890" s="2" t="str">
        <f>IFERROR(VLOOKUP(A2890,'[1]For Report Q-2 '!$A$2:$AH$3476,29,0),"-")</f>
        <v>-</v>
      </c>
      <c r="AD2890" s="2" t="str">
        <f>IFERROR(VLOOKUP(A2890,'[1]For Report Q-2 '!$A$2:$AH$3476,30,0),"-")</f>
        <v>-</v>
      </c>
      <c r="AE2890" s="1" t="str">
        <f>IFERROR(VLOOKUP(A2890,'[1]For Report Q-2 '!$A$2:$AH$3476,31,0),"-")</f>
        <v>-</v>
      </c>
      <c r="AF2890" s="1" t="str">
        <f>IFERROR(VLOOKUP(A2890,'[1]For Report Q-2 '!$A$2:$AH$3476,32,0),"-")</f>
        <v>-</v>
      </c>
      <c r="AG2890" s="2" t="str">
        <f>IFERROR(VLOOKUP(A2890,'[1]For Report Q-2 '!$A$2:$AH$3476,33,0),"-")</f>
        <v>-</v>
      </c>
      <c r="AH2890" s="1" t="str">
        <f t="shared" si="45"/>
        <v>--</v>
      </c>
      <c r="AI2890" t="e">
        <v>#N/A</v>
      </c>
      <c r="AJ2890" t="e">
        <v>#N/A</v>
      </c>
      <c r="AK2890" t="e">
        <v>#N/A</v>
      </c>
    </row>
    <row r="2891" spans="1:37" x14ac:dyDescent="0.25">
      <c r="A2891" s="15">
        <v>2343852</v>
      </c>
      <c r="B2891" s="15" t="s">
        <v>832</v>
      </c>
      <c r="C2891" s="16">
        <v>45310</v>
      </c>
      <c r="D2891" s="15" t="s">
        <v>56</v>
      </c>
      <c r="E2891" s="1" t="s">
        <v>29</v>
      </c>
      <c r="F2891" s="15" t="s">
        <v>30</v>
      </c>
      <c r="G2891" s="1" t="s">
        <v>56</v>
      </c>
      <c r="H2891" s="17">
        <v>12999</v>
      </c>
      <c r="I2891" s="18">
        <v>0.12998999999999999</v>
      </c>
      <c r="J2891" s="1">
        <v>9084811</v>
      </c>
      <c r="K2891" s="1" t="s">
        <v>832</v>
      </c>
      <c r="L2891" s="19">
        <v>142165.66</v>
      </c>
      <c r="M2891" s="1" t="s">
        <v>67</v>
      </c>
      <c r="N2891" s="1" t="s">
        <v>29</v>
      </c>
      <c r="O2891" s="1" t="s">
        <v>59</v>
      </c>
      <c r="P2891" s="20">
        <v>9084811</v>
      </c>
      <c r="Q2891" s="1" t="s">
        <v>109</v>
      </c>
      <c r="R2891" s="1" t="s">
        <v>16</v>
      </c>
      <c r="S2891" s="1" t="s">
        <v>80</v>
      </c>
      <c r="T2891" s="18">
        <f>IFERROR(VLOOKUP(A2891,'[1]For Report Q-2 '!$A$2:$T$3476,20,0),"-")</f>
        <v>0.12998999999999999</v>
      </c>
      <c r="U2891" s="55">
        <f>IFERROR(VLOOKUP(A2891,'[1]For Report Q-2 '!$A$2:$U$3476,21,0),"-")</f>
        <v>0</v>
      </c>
      <c r="V2891" s="2" t="str">
        <f>IFERROR(VLOOKUP(A2891,'[1]For Report Q-2 '!$A$2:$V$3476,22,0),"-")</f>
        <v>-</v>
      </c>
      <c r="W2891" s="1">
        <f>IFERROR(VLOOKUP(A2891,'[1]For Report Q-2 '!$A$2:$W$3476,23,0),"-")</f>
        <v>0</v>
      </c>
      <c r="X2891" s="1"/>
      <c r="Y2891" s="1"/>
      <c r="Z2891" s="2" t="str">
        <f>IFERROR(VLOOKUP(A2891,'[1]For Report Q-2 '!$A$2:$Z$3476,26,0),"-")</f>
        <v>-</v>
      </c>
      <c r="AA2891" s="1" t="str">
        <f>IFERROR(VLOOKUP(A2891,'[1]For Report Q-2 '!$A$2:$AH$3476,27,0),"-")</f>
        <v>-</v>
      </c>
      <c r="AB2891" s="1" t="str">
        <f>IFERROR(VLOOKUP(A2891,'[1]For Report Q-2 '!$A$2:$AH$3476,28,0),"-")</f>
        <v>-</v>
      </c>
      <c r="AC2891" s="2" t="str">
        <f>IFERROR(VLOOKUP(A2891,'[1]For Report Q-2 '!$A$2:$AH$3476,29,0),"-")</f>
        <v>-</v>
      </c>
      <c r="AD2891" s="2" t="str">
        <f>IFERROR(VLOOKUP(A2891,'[1]For Report Q-2 '!$A$2:$AH$3476,30,0),"-")</f>
        <v>-</v>
      </c>
      <c r="AE2891" s="1" t="str">
        <f>IFERROR(VLOOKUP(A2891,'[1]For Report Q-2 '!$A$2:$AH$3476,31,0),"-")</f>
        <v>-</v>
      </c>
      <c r="AF2891" s="1" t="str">
        <f>IFERROR(VLOOKUP(A2891,'[1]For Report Q-2 '!$A$2:$AH$3476,32,0),"-")</f>
        <v>-</v>
      </c>
      <c r="AG2891" s="2" t="str">
        <f>IFERROR(VLOOKUP(A2891,'[1]For Report Q-2 '!$A$2:$AH$3476,33,0),"-")</f>
        <v>-</v>
      </c>
      <c r="AH2891" s="1" t="str">
        <f t="shared" si="45"/>
        <v>--</v>
      </c>
      <c r="AI2891" t="e">
        <v>#N/A</v>
      </c>
      <c r="AJ2891" t="e">
        <v>#N/A</v>
      </c>
      <c r="AK2891" t="e">
        <v>#N/A</v>
      </c>
    </row>
    <row r="2892" spans="1:37" x14ac:dyDescent="0.25">
      <c r="A2892" s="15">
        <v>9084811</v>
      </c>
      <c r="B2892" s="15" t="s">
        <v>833</v>
      </c>
      <c r="C2892" s="16">
        <v>45033</v>
      </c>
      <c r="D2892" s="15" t="s">
        <v>56</v>
      </c>
      <c r="E2892" s="1" t="s">
        <v>118</v>
      </c>
      <c r="F2892" s="15" t="s">
        <v>46</v>
      </c>
      <c r="G2892" s="1" t="s">
        <v>56</v>
      </c>
      <c r="H2892" s="17">
        <v>66666.66</v>
      </c>
      <c r="I2892" s="18">
        <v>0.6666666</v>
      </c>
      <c r="J2892" s="1">
        <v>9084811</v>
      </c>
      <c r="K2892" s="1" t="s">
        <v>832</v>
      </c>
      <c r="L2892" s="19">
        <v>142165.66</v>
      </c>
      <c r="M2892" s="1" t="s">
        <v>67</v>
      </c>
      <c r="N2892" s="1" t="s">
        <v>47</v>
      </c>
      <c r="O2892" s="1" t="s">
        <v>59</v>
      </c>
      <c r="P2892" s="20">
        <v>9084811</v>
      </c>
      <c r="Q2892" s="1" t="s">
        <v>109</v>
      </c>
      <c r="R2892" s="1" t="s">
        <v>16</v>
      </c>
      <c r="S2892" s="1" t="s">
        <v>80</v>
      </c>
      <c r="T2892" s="18">
        <f>IFERROR(VLOOKUP(A2892,'[1]For Report Q-2 '!$A$2:$T$3476,20,0),"-")</f>
        <v>0.6666666</v>
      </c>
      <c r="U2892" s="55">
        <f>IFERROR(VLOOKUP(A2892,'[1]For Report Q-2 '!$A$2:$U$3476,21,0),"-")</f>
        <v>0</v>
      </c>
      <c r="V2892" s="2" t="str">
        <f>IFERROR(VLOOKUP(A2892,'[1]For Report Q-2 '!$A$2:$V$3476,22,0),"-")</f>
        <v>-</v>
      </c>
      <c r="W2892" s="1">
        <f>IFERROR(VLOOKUP(A2892,'[1]For Report Q-2 '!$A$2:$W$3476,23,0),"-")</f>
        <v>0</v>
      </c>
      <c r="X2892" s="1"/>
      <c r="Y2892" s="1"/>
      <c r="Z2892" s="2" t="str">
        <f>IFERROR(VLOOKUP(A2892,'[1]For Report Q-2 '!$A$2:$Z$3476,26,0),"-")</f>
        <v>-</v>
      </c>
      <c r="AA2892" s="1" t="str">
        <f>IFERROR(VLOOKUP(A2892,'[1]For Report Q-2 '!$A$2:$AH$3476,27,0),"-")</f>
        <v>-</v>
      </c>
      <c r="AB2892" s="1" t="str">
        <f>IFERROR(VLOOKUP(A2892,'[1]For Report Q-2 '!$A$2:$AH$3476,28,0),"-")</f>
        <v>-</v>
      </c>
      <c r="AC2892" s="2" t="str">
        <f>IFERROR(VLOOKUP(A2892,'[1]For Report Q-2 '!$A$2:$AH$3476,29,0),"-")</f>
        <v>-</v>
      </c>
      <c r="AD2892" s="2" t="str">
        <f>IFERROR(VLOOKUP(A2892,'[1]For Report Q-2 '!$A$2:$AH$3476,30,0),"-")</f>
        <v>-</v>
      </c>
      <c r="AE2892" s="1" t="str">
        <f>IFERROR(VLOOKUP(A2892,'[1]For Report Q-2 '!$A$2:$AH$3476,31,0),"-")</f>
        <v>-</v>
      </c>
      <c r="AF2892" s="1" t="str">
        <f>IFERROR(VLOOKUP(A2892,'[1]For Report Q-2 '!$A$2:$AH$3476,32,0),"-")</f>
        <v>-</v>
      </c>
      <c r="AG2892" s="2" t="str">
        <f>IFERROR(VLOOKUP(A2892,'[1]For Report Q-2 '!$A$2:$AH$3476,33,0),"-")</f>
        <v>-</v>
      </c>
      <c r="AH2892" s="1" t="str">
        <f t="shared" si="45"/>
        <v>--</v>
      </c>
      <c r="AI2892" t="e">
        <v>#N/A</v>
      </c>
      <c r="AJ2892" t="e">
        <v>#N/A</v>
      </c>
      <c r="AK2892" t="e">
        <v>#N/A</v>
      </c>
    </row>
    <row r="2893" spans="1:37" x14ac:dyDescent="0.25">
      <c r="A2893" s="15">
        <v>9133078</v>
      </c>
      <c r="B2893" s="15" t="s">
        <v>833</v>
      </c>
      <c r="C2893" s="16">
        <v>46057</v>
      </c>
      <c r="D2893" s="15" t="s">
        <v>56</v>
      </c>
      <c r="E2893" s="1" t="s">
        <v>118</v>
      </c>
      <c r="F2893" s="15" t="s">
        <v>46</v>
      </c>
      <c r="G2893" s="1" t="s">
        <v>56</v>
      </c>
      <c r="H2893" s="17">
        <v>62500</v>
      </c>
      <c r="I2893" s="18">
        <v>0.625</v>
      </c>
      <c r="J2893" s="1">
        <v>9084811</v>
      </c>
      <c r="K2893" s="1" t="s">
        <v>832</v>
      </c>
      <c r="L2893" s="19">
        <v>142165.66</v>
      </c>
      <c r="M2893" s="1" t="s">
        <v>67</v>
      </c>
      <c r="N2893" s="1" t="s">
        <v>47</v>
      </c>
      <c r="O2893" s="1" t="s">
        <v>59</v>
      </c>
      <c r="P2893" s="20">
        <v>9084811</v>
      </c>
      <c r="Q2893" s="1" t="s">
        <v>109</v>
      </c>
      <c r="R2893" s="1" t="s">
        <v>16</v>
      </c>
      <c r="S2893" s="1" t="s">
        <v>80</v>
      </c>
      <c r="T2893" s="18">
        <f>IFERROR(VLOOKUP(A2893,'[1]For Report Q-2 '!$A$2:$T$3476,20,0),"-")</f>
        <v>0.625</v>
      </c>
      <c r="U2893" s="55">
        <f>IFERROR(VLOOKUP(A2893,'[1]For Report Q-2 '!$A$2:$U$3476,21,0),"-")</f>
        <v>0</v>
      </c>
      <c r="V2893" s="2" t="str">
        <f>IFERROR(VLOOKUP(A2893,'[1]For Report Q-2 '!$A$2:$V$3476,22,0),"-")</f>
        <v>-</v>
      </c>
      <c r="W2893" s="1">
        <f>IFERROR(VLOOKUP(A2893,'[1]For Report Q-2 '!$A$2:$W$3476,23,0),"-")</f>
        <v>0</v>
      </c>
      <c r="X2893" s="1"/>
      <c r="Y2893" s="1"/>
      <c r="Z2893" s="2" t="str">
        <f>IFERROR(VLOOKUP(A2893,'[1]For Report Q-2 '!$A$2:$Z$3476,26,0),"-")</f>
        <v>-</v>
      </c>
      <c r="AA2893" s="1" t="str">
        <f>IFERROR(VLOOKUP(A2893,'[1]For Report Q-2 '!$A$2:$AH$3476,27,0),"-")</f>
        <v>-</v>
      </c>
      <c r="AB2893" s="1" t="str">
        <f>IFERROR(VLOOKUP(A2893,'[1]For Report Q-2 '!$A$2:$AH$3476,28,0),"-")</f>
        <v>-</v>
      </c>
      <c r="AC2893" s="2" t="str">
        <f>IFERROR(VLOOKUP(A2893,'[1]For Report Q-2 '!$A$2:$AH$3476,29,0),"-")</f>
        <v>-</v>
      </c>
      <c r="AD2893" s="2" t="str">
        <f>IFERROR(VLOOKUP(A2893,'[1]For Report Q-2 '!$A$2:$AH$3476,30,0),"-")</f>
        <v>-</v>
      </c>
      <c r="AE2893" s="1" t="str">
        <f>IFERROR(VLOOKUP(A2893,'[1]For Report Q-2 '!$A$2:$AH$3476,31,0),"-")</f>
        <v>-</v>
      </c>
      <c r="AF2893" s="1" t="str">
        <f>IFERROR(VLOOKUP(A2893,'[1]For Report Q-2 '!$A$2:$AH$3476,32,0),"-")</f>
        <v>-</v>
      </c>
      <c r="AG2893" s="2" t="str">
        <f>IFERROR(VLOOKUP(A2893,'[1]For Report Q-2 '!$A$2:$AH$3476,33,0),"-")</f>
        <v>-</v>
      </c>
      <c r="AH2893" s="1" t="str">
        <f t="shared" si="45"/>
        <v>--</v>
      </c>
      <c r="AI2893" t="e">
        <v>#N/A</v>
      </c>
      <c r="AJ2893" t="e">
        <v>#N/A</v>
      </c>
      <c r="AK2893" t="e">
        <v>#N/A</v>
      </c>
    </row>
    <row r="2894" spans="1:37" x14ac:dyDescent="0.25">
      <c r="A2894" s="15">
        <v>9084866</v>
      </c>
      <c r="B2894" s="15" t="s">
        <v>834</v>
      </c>
      <c r="C2894" s="16">
        <v>44305</v>
      </c>
      <c r="D2894" s="15" t="s">
        <v>56</v>
      </c>
      <c r="E2894" s="1" t="s">
        <v>45</v>
      </c>
      <c r="F2894" s="15" t="s">
        <v>46</v>
      </c>
      <c r="G2894" s="1" t="s">
        <v>56</v>
      </c>
      <c r="H2894" s="17">
        <v>34166.667999999998</v>
      </c>
      <c r="I2894" s="18">
        <v>0.34166668</v>
      </c>
      <c r="J2894" s="1">
        <v>9084866</v>
      </c>
      <c r="K2894" s="1" t="s">
        <v>834</v>
      </c>
      <c r="L2894" s="19">
        <v>34166.667999999998</v>
      </c>
      <c r="M2894" s="1" t="s">
        <v>31</v>
      </c>
      <c r="N2894" s="1" t="s">
        <v>47</v>
      </c>
      <c r="O2894" s="1" t="s">
        <v>59</v>
      </c>
      <c r="P2894" s="20">
        <v>9084866</v>
      </c>
      <c r="Q2894" s="1" t="s">
        <v>85</v>
      </c>
      <c r="R2894" s="1" t="s">
        <v>16</v>
      </c>
      <c r="S2894" s="1" t="s">
        <v>80</v>
      </c>
      <c r="T2894" s="18">
        <f>IFERROR(VLOOKUP(A2894,'[1]For Report Q-2 '!$A$2:$T$3476,20,0),"-")</f>
        <v>0.34166668</v>
      </c>
      <c r="U2894" s="55">
        <f>IFERROR(VLOOKUP(A2894,'[1]For Report Q-2 '!$A$2:$U$3476,21,0),"-")</f>
        <v>0</v>
      </c>
      <c r="V2894" s="2" t="str">
        <f>IFERROR(VLOOKUP(A2894,'[1]For Report Q-2 '!$A$2:$V$3476,22,0),"-")</f>
        <v>-</v>
      </c>
      <c r="W2894" s="1">
        <f>IFERROR(VLOOKUP(A2894,'[1]For Report Q-2 '!$A$2:$W$3476,23,0),"-")</f>
        <v>0</v>
      </c>
      <c r="X2894" s="1"/>
      <c r="Y2894" s="1"/>
      <c r="Z2894" s="2" t="str">
        <f>IFERROR(VLOOKUP(A2894,'[1]For Report Q-2 '!$A$2:$Z$3476,26,0),"-")</f>
        <v>-</v>
      </c>
      <c r="AA2894" s="1" t="str">
        <f>IFERROR(VLOOKUP(A2894,'[1]For Report Q-2 '!$A$2:$AH$3476,27,0),"-")</f>
        <v>-</v>
      </c>
      <c r="AB2894" s="1" t="str">
        <f>IFERROR(VLOOKUP(A2894,'[1]For Report Q-2 '!$A$2:$AH$3476,28,0),"-")</f>
        <v>-</v>
      </c>
      <c r="AC2894" s="2" t="str">
        <f>IFERROR(VLOOKUP(A2894,'[1]For Report Q-2 '!$A$2:$AH$3476,29,0),"-")</f>
        <v>-</v>
      </c>
      <c r="AD2894" s="2" t="str">
        <f>IFERROR(VLOOKUP(A2894,'[1]For Report Q-2 '!$A$2:$AH$3476,30,0),"-")</f>
        <v>-</v>
      </c>
      <c r="AE2894" s="1" t="str">
        <f>IFERROR(VLOOKUP(A2894,'[1]For Report Q-2 '!$A$2:$AH$3476,31,0),"-")</f>
        <v>-</v>
      </c>
      <c r="AF2894" s="1" t="str">
        <f>IFERROR(VLOOKUP(A2894,'[1]For Report Q-2 '!$A$2:$AH$3476,32,0),"-")</f>
        <v>-</v>
      </c>
      <c r="AG2894" s="2" t="str">
        <f>IFERROR(VLOOKUP(A2894,'[1]For Report Q-2 '!$A$2:$AH$3476,33,0),"-")</f>
        <v>-</v>
      </c>
      <c r="AH2894" s="1" t="str">
        <f t="shared" si="45"/>
        <v>--</v>
      </c>
      <c r="AI2894" t="e">
        <v>#N/A</v>
      </c>
      <c r="AJ2894" t="e">
        <v>#N/A</v>
      </c>
      <c r="AK2894" t="e">
        <v>#N/A</v>
      </c>
    </row>
    <row r="2895" spans="1:37" x14ac:dyDescent="0.25">
      <c r="A2895" s="15">
        <v>9084878</v>
      </c>
      <c r="B2895" s="15" t="s">
        <v>835</v>
      </c>
      <c r="C2895" s="16">
        <v>45597</v>
      </c>
      <c r="D2895" s="15" t="s">
        <v>28</v>
      </c>
      <c r="E2895" s="1" t="s">
        <v>118</v>
      </c>
      <c r="F2895" s="15" t="s">
        <v>46</v>
      </c>
      <c r="G2895" s="1" t="s">
        <v>28</v>
      </c>
      <c r="H2895" s="17">
        <v>79166.666666666672</v>
      </c>
      <c r="I2895" s="18">
        <v>0.79166666666666674</v>
      </c>
      <c r="J2895" s="1">
        <v>9084878</v>
      </c>
      <c r="K2895" s="1" t="s">
        <v>836</v>
      </c>
      <c r="L2895" s="19">
        <v>221666.66666666666</v>
      </c>
      <c r="M2895" s="1" t="s">
        <v>67</v>
      </c>
      <c r="N2895" s="1" t="s">
        <v>47</v>
      </c>
      <c r="O2895" s="1" t="s">
        <v>38</v>
      </c>
      <c r="P2895" s="20">
        <v>9084878</v>
      </c>
      <c r="Q2895" s="1" t="s">
        <v>69</v>
      </c>
      <c r="R2895" s="1" t="s">
        <v>89</v>
      </c>
      <c r="S2895" s="1" t="s">
        <v>69</v>
      </c>
      <c r="T2895" s="18">
        <f>IFERROR(VLOOKUP(A2895,'[1]For Report Q-2 '!$A$2:$T$3476,20,0),"-")</f>
        <v>0.79166666666666674</v>
      </c>
      <c r="U2895" s="55">
        <f>IFERROR(VLOOKUP(A2895,'[1]For Report Q-2 '!$A$2:$U$3476,21,0),"-")</f>
        <v>0</v>
      </c>
      <c r="V2895" s="2" t="str">
        <f>IFERROR(VLOOKUP(A2895,'[1]For Report Q-2 '!$A$2:$V$3476,22,0),"-")</f>
        <v>-</v>
      </c>
      <c r="W2895" s="1">
        <f>IFERROR(VLOOKUP(A2895,'[1]For Report Q-2 '!$A$2:$W$3476,23,0),"-")</f>
        <v>0</v>
      </c>
      <c r="X2895" s="1"/>
      <c r="Y2895" s="1"/>
      <c r="Z2895" s="2" t="str">
        <f>IFERROR(VLOOKUP(A2895,'[1]For Report Q-2 '!$A$2:$Z$3476,26,0),"-")</f>
        <v>-</v>
      </c>
      <c r="AA2895" s="1" t="str">
        <f>IFERROR(VLOOKUP(A2895,'[1]For Report Q-2 '!$A$2:$AH$3476,27,0),"-")</f>
        <v>-</v>
      </c>
      <c r="AB2895" s="1" t="str">
        <f>IFERROR(VLOOKUP(A2895,'[1]For Report Q-2 '!$A$2:$AH$3476,28,0),"-")</f>
        <v>-</v>
      </c>
      <c r="AC2895" s="2" t="str">
        <f>IFERROR(VLOOKUP(A2895,'[1]For Report Q-2 '!$A$2:$AH$3476,29,0),"-")</f>
        <v>-</v>
      </c>
      <c r="AD2895" s="2" t="str">
        <f>IFERROR(VLOOKUP(A2895,'[1]For Report Q-2 '!$A$2:$AH$3476,30,0),"-")</f>
        <v>-</v>
      </c>
      <c r="AE2895" s="1" t="str">
        <f>IFERROR(VLOOKUP(A2895,'[1]For Report Q-2 '!$A$2:$AH$3476,31,0),"-")</f>
        <v>-</v>
      </c>
      <c r="AF2895" s="1" t="str">
        <f>IFERROR(VLOOKUP(A2895,'[1]For Report Q-2 '!$A$2:$AH$3476,32,0),"-")</f>
        <v>-</v>
      </c>
      <c r="AG2895" s="2" t="str">
        <f>IFERROR(VLOOKUP(A2895,'[1]For Report Q-2 '!$A$2:$AH$3476,33,0),"-")</f>
        <v>-</v>
      </c>
      <c r="AH2895" s="1" t="str">
        <f t="shared" si="45"/>
        <v>--</v>
      </c>
      <c r="AI2895" t="e">
        <v>#N/A</v>
      </c>
      <c r="AJ2895" t="e">
        <v>#N/A</v>
      </c>
      <c r="AK2895" t="e">
        <v>#N/A</v>
      </c>
    </row>
    <row r="2896" spans="1:37" x14ac:dyDescent="0.25">
      <c r="A2896" s="15">
        <v>9091204</v>
      </c>
      <c r="B2896" s="15" t="s">
        <v>835</v>
      </c>
      <c r="C2896" s="16">
        <v>45627</v>
      </c>
      <c r="D2896" s="15" t="s">
        <v>28</v>
      </c>
      <c r="E2896" s="1" t="s">
        <v>118</v>
      </c>
      <c r="F2896" s="15" t="s">
        <v>46</v>
      </c>
      <c r="G2896" s="1" t="s">
        <v>28</v>
      </c>
      <c r="H2896" s="17">
        <v>88333.333333333328</v>
      </c>
      <c r="I2896" s="18">
        <v>0.8833333333333333</v>
      </c>
      <c r="J2896" s="1">
        <v>9084878</v>
      </c>
      <c r="K2896" s="1" t="s">
        <v>836</v>
      </c>
      <c r="L2896" s="19">
        <v>221666.66666666666</v>
      </c>
      <c r="M2896" s="1" t="s">
        <v>67</v>
      </c>
      <c r="N2896" s="1" t="s">
        <v>47</v>
      </c>
      <c r="O2896" s="1" t="s">
        <v>38</v>
      </c>
      <c r="P2896" s="20">
        <v>9084878</v>
      </c>
      <c r="Q2896" s="1" t="s">
        <v>69</v>
      </c>
      <c r="R2896" s="1" t="s">
        <v>89</v>
      </c>
      <c r="S2896" s="1" t="s">
        <v>69</v>
      </c>
      <c r="T2896" s="18">
        <f>IFERROR(VLOOKUP(A2896,'[1]For Report Q-2 '!$A$2:$T$3476,20,0),"-")</f>
        <v>0.8833333333333333</v>
      </c>
      <c r="U2896" s="55">
        <f>IFERROR(VLOOKUP(A2896,'[1]For Report Q-2 '!$A$2:$U$3476,21,0),"-")</f>
        <v>0</v>
      </c>
      <c r="V2896" s="2" t="str">
        <f>IFERROR(VLOOKUP(A2896,'[1]For Report Q-2 '!$A$2:$V$3476,22,0),"-")</f>
        <v>-</v>
      </c>
      <c r="W2896" s="1">
        <f>IFERROR(VLOOKUP(A2896,'[1]For Report Q-2 '!$A$2:$W$3476,23,0),"-")</f>
        <v>0</v>
      </c>
      <c r="X2896" s="1"/>
      <c r="Y2896" s="1"/>
      <c r="Z2896" s="2" t="str">
        <f>IFERROR(VLOOKUP(A2896,'[1]For Report Q-2 '!$A$2:$Z$3476,26,0),"-")</f>
        <v>-</v>
      </c>
      <c r="AA2896" s="1" t="str">
        <f>IFERROR(VLOOKUP(A2896,'[1]For Report Q-2 '!$A$2:$AH$3476,27,0),"-")</f>
        <v>-</v>
      </c>
      <c r="AB2896" s="1" t="str">
        <f>IFERROR(VLOOKUP(A2896,'[1]For Report Q-2 '!$A$2:$AH$3476,28,0),"-")</f>
        <v>-</v>
      </c>
      <c r="AC2896" s="2" t="str">
        <f>IFERROR(VLOOKUP(A2896,'[1]For Report Q-2 '!$A$2:$AH$3476,29,0),"-")</f>
        <v>-</v>
      </c>
      <c r="AD2896" s="2" t="str">
        <f>IFERROR(VLOOKUP(A2896,'[1]For Report Q-2 '!$A$2:$AH$3476,30,0),"-")</f>
        <v>-</v>
      </c>
      <c r="AE2896" s="1" t="str">
        <f>IFERROR(VLOOKUP(A2896,'[1]For Report Q-2 '!$A$2:$AH$3476,31,0),"-")</f>
        <v>-</v>
      </c>
      <c r="AF2896" s="1" t="str">
        <f>IFERROR(VLOOKUP(A2896,'[1]For Report Q-2 '!$A$2:$AH$3476,32,0),"-")</f>
        <v>-</v>
      </c>
      <c r="AG2896" s="2" t="str">
        <f>IFERROR(VLOOKUP(A2896,'[1]For Report Q-2 '!$A$2:$AH$3476,33,0),"-")</f>
        <v>-</v>
      </c>
      <c r="AH2896" s="1" t="str">
        <f t="shared" si="45"/>
        <v>--</v>
      </c>
      <c r="AI2896" t="e">
        <v>#N/A</v>
      </c>
      <c r="AJ2896" t="e">
        <v>#N/A</v>
      </c>
      <c r="AK2896" t="e">
        <v>#N/A</v>
      </c>
    </row>
    <row r="2897" spans="1:37" x14ac:dyDescent="0.25">
      <c r="A2897" s="15">
        <v>9132816</v>
      </c>
      <c r="B2897" s="15" t="s">
        <v>835</v>
      </c>
      <c r="C2897" s="16">
        <v>45989</v>
      </c>
      <c r="D2897" s="15" t="s">
        <v>28</v>
      </c>
      <c r="E2897" s="1" t="s">
        <v>45</v>
      </c>
      <c r="F2897" s="15" t="s">
        <v>46</v>
      </c>
      <c r="G2897" s="1" t="s">
        <v>28</v>
      </c>
      <c r="H2897" s="17">
        <v>54166.666666666664</v>
      </c>
      <c r="I2897" s="18">
        <v>0.54166666666666663</v>
      </c>
      <c r="J2897" s="1">
        <v>9084878</v>
      </c>
      <c r="K2897" s="1" t="s">
        <v>836</v>
      </c>
      <c r="L2897" s="19">
        <v>221666.66666666666</v>
      </c>
      <c r="M2897" s="1" t="s">
        <v>67</v>
      </c>
      <c r="N2897" s="1" t="s">
        <v>47</v>
      </c>
      <c r="O2897" s="1" t="s">
        <v>38</v>
      </c>
      <c r="P2897" s="20">
        <v>9084878</v>
      </c>
      <c r="Q2897" s="1" t="s">
        <v>69</v>
      </c>
      <c r="R2897" s="1" t="s">
        <v>89</v>
      </c>
      <c r="S2897" s="1" t="s">
        <v>69</v>
      </c>
      <c r="T2897" s="18">
        <f>IFERROR(VLOOKUP(A2897,'[1]For Report Q-2 '!$A$2:$T$3476,20,0),"-")</f>
        <v>0.54166666666666663</v>
      </c>
      <c r="U2897" s="55">
        <f>IFERROR(VLOOKUP(A2897,'[1]For Report Q-2 '!$A$2:$U$3476,21,0),"-")</f>
        <v>0</v>
      </c>
      <c r="V2897" s="2" t="str">
        <f>IFERROR(VLOOKUP(A2897,'[1]For Report Q-2 '!$A$2:$V$3476,22,0),"-")</f>
        <v>-</v>
      </c>
      <c r="W2897" s="1">
        <f>IFERROR(VLOOKUP(A2897,'[1]For Report Q-2 '!$A$2:$W$3476,23,0),"-")</f>
        <v>0</v>
      </c>
      <c r="X2897" s="1"/>
      <c r="Y2897" s="1"/>
      <c r="Z2897" s="2" t="str">
        <f>IFERROR(VLOOKUP(A2897,'[1]For Report Q-2 '!$A$2:$Z$3476,26,0),"-")</f>
        <v>-</v>
      </c>
      <c r="AA2897" s="1" t="str">
        <f>IFERROR(VLOOKUP(A2897,'[1]For Report Q-2 '!$A$2:$AH$3476,27,0),"-")</f>
        <v>-</v>
      </c>
      <c r="AB2897" s="1" t="str">
        <f>IFERROR(VLOOKUP(A2897,'[1]For Report Q-2 '!$A$2:$AH$3476,28,0),"-")</f>
        <v>-</v>
      </c>
      <c r="AC2897" s="2" t="str">
        <f>IFERROR(VLOOKUP(A2897,'[1]For Report Q-2 '!$A$2:$AH$3476,29,0),"-")</f>
        <v>-</v>
      </c>
      <c r="AD2897" s="2" t="str">
        <f>IFERROR(VLOOKUP(A2897,'[1]For Report Q-2 '!$A$2:$AH$3476,30,0),"-")</f>
        <v>-</v>
      </c>
      <c r="AE2897" s="1" t="str">
        <f>IFERROR(VLOOKUP(A2897,'[1]For Report Q-2 '!$A$2:$AH$3476,31,0),"-")</f>
        <v>-</v>
      </c>
      <c r="AF2897" s="1" t="str">
        <f>IFERROR(VLOOKUP(A2897,'[1]For Report Q-2 '!$A$2:$AH$3476,32,0),"-")</f>
        <v>-</v>
      </c>
      <c r="AG2897" s="2" t="str">
        <f>IFERROR(VLOOKUP(A2897,'[1]For Report Q-2 '!$A$2:$AH$3476,33,0),"-")</f>
        <v>-</v>
      </c>
      <c r="AH2897" s="1" t="str">
        <f t="shared" si="45"/>
        <v>--</v>
      </c>
      <c r="AI2897" t="e">
        <v>#N/A</v>
      </c>
      <c r="AJ2897" t="e">
        <v>#N/A</v>
      </c>
      <c r="AK2897" t="e">
        <v>#N/A</v>
      </c>
    </row>
    <row r="2898" spans="1:37" x14ac:dyDescent="0.25">
      <c r="A2898" s="15">
        <v>7000040</v>
      </c>
      <c r="B2898" s="15" t="s">
        <v>837</v>
      </c>
      <c r="C2898" s="16">
        <v>44474</v>
      </c>
      <c r="D2898" s="15" t="s">
        <v>44</v>
      </c>
      <c r="E2898" s="1" t="s">
        <v>98</v>
      </c>
      <c r="F2898" s="15" t="s">
        <v>46</v>
      </c>
      <c r="G2898" s="1" t="s">
        <v>44</v>
      </c>
      <c r="H2898" s="17">
        <v>15000</v>
      </c>
      <c r="I2898" s="18">
        <v>0.15</v>
      </c>
      <c r="J2898" s="1">
        <v>9085001</v>
      </c>
      <c r="K2898" s="1" t="s">
        <v>837</v>
      </c>
      <c r="L2898" s="19">
        <v>38333.333666666666</v>
      </c>
      <c r="M2898" s="1" t="s">
        <v>31</v>
      </c>
      <c r="N2898" s="1" t="s">
        <v>98</v>
      </c>
      <c r="O2898" s="1" t="s">
        <v>48</v>
      </c>
      <c r="P2898" s="20">
        <v>9085001</v>
      </c>
      <c r="Q2898" s="1" t="s">
        <v>136</v>
      </c>
      <c r="R2898" s="1" t="s">
        <v>16</v>
      </c>
      <c r="S2898" s="1" t="s">
        <v>137</v>
      </c>
      <c r="T2898" s="18">
        <f>IFERROR(VLOOKUP(A2898,'[1]For Report Q-2 '!$A$2:$T$3476,20,0),"-")</f>
        <v>0.15</v>
      </c>
      <c r="U2898" s="55">
        <f>IFERROR(VLOOKUP(A2898,'[1]For Report Q-2 '!$A$2:$U$3476,21,0),"-")</f>
        <v>0</v>
      </c>
      <c r="V2898" s="2" t="str">
        <f>IFERROR(VLOOKUP(A2898,'[1]For Report Q-2 '!$A$2:$V$3476,22,0),"-")</f>
        <v>-</v>
      </c>
      <c r="W2898" s="1">
        <f>IFERROR(VLOOKUP(A2898,'[1]For Report Q-2 '!$A$2:$W$3476,23,0),"-")</f>
        <v>0</v>
      </c>
      <c r="X2898" s="1"/>
      <c r="Y2898" s="1"/>
      <c r="Z2898" s="2" t="str">
        <f>IFERROR(VLOOKUP(A2898,'[1]For Report Q-2 '!$A$2:$Z$3476,26,0),"-")</f>
        <v>-</v>
      </c>
      <c r="AA2898" s="1" t="str">
        <f>IFERROR(VLOOKUP(A2898,'[1]For Report Q-2 '!$A$2:$AH$3476,27,0),"-")</f>
        <v>-</v>
      </c>
      <c r="AB2898" s="1" t="str">
        <f>IFERROR(VLOOKUP(A2898,'[1]For Report Q-2 '!$A$2:$AH$3476,28,0),"-")</f>
        <v>-</v>
      </c>
      <c r="AC2898" s="2" t="str">
        <f>IFERROR(VLOOKUP(A2898,'[1]For Report Q-2 '!$A$2:$AH$3476,29,0),"-")</f>
        <v>-</v>
      </c>
      <c r="AD2898" s="2" t="str">
        <f>IFERROR(VLOOKUP(A2898,'[1]For Report Q-2 '!$A$2:$AH$3476,30,0),"-")</f>
        <v>-</v>
      </c>
      <c r="AE2898" s="1" t="str">
        <f>IFERROR(VLOOKUP(A2898,'[1]For Report Q-2 '!$A$2:$AH$3476,31,0),"-")</f>
        <v>-</v>
      </c>
      <c r="AF2898" s="1" t="str">
        <f>IFERROR(VLOOKUP(A2898,'[1]For Report Q-2 '!$A$2:$AH$3476,32,0),"-")</f>
        <v>-</v>
      </c>
      <c r="AG2898" s="2" t="str">
        <f>IFERROR(VLOOKUP(A2898,'[1]For Report Q-2 '!$A$2:$AH$3476,33,0),"-")</f>
        <v>-</v>
      </c>
      <c r="AH2898" s="1" t="str">
        <f t="shared" si="45"/>
        <v>--</v>
      </c>
      <c r="AI2898" t="e">
        <v>#N/A</v>
      </c>
      <c r="AJ2898" t="e">
        <v>#N/A</v>
      </c>
      <c r="AK2898" t="e">
        <v>#N/A</v>
      </c>
    </row>
    <row r="2899" spans="1:37" x14ac:dyDescent="0.25">
      <c r="A2899" s="15">
        <v>9085001</v>
      </c>
      <c r="B2899" s="15" t="s">
        <v>837</v>
      </c>
      <c r="C2899" s="16">
        <v>44377</v>
      </c>
      <c r="D2899" s="15" t="s">
        <v>44</v>
      </c>
      <c r="E2899" s="1" t="s">
        <v>118</v>
      </c>
      <c r="F2899" s="15" t="s">
        <v>46</v>
      </c>
      <c r="G2899" s="1" t="s">
        <v>44</v>
      </c>
      <c r="H2899" s="17">
        <v>16666.666666666668</v>
      </c>
      <c r="I2899" s="18">
        <v>0.16666666666666669</v>
      </c>
      <c r="J2899" s="1">
        <v>9085001</v>
      </c>
      <c r="K2899" s="1" t="s">
        <v>837</v>
      </c>
      <c r="L2899" s="19">
        <v>38333.333666666666</v>
      </c>
      <c r="M2899" s="1" t="s">
        <v>31</v>
      </c>
      <c r="N2899" s="1" t="s">
        <v>47</v>
      </c>
      <c r="O2899" s="1" t="s">
        <v>48</v>
      </c>
      <c r="P2899" s="20">
        <v>9085001</v>
      </c>
      <c r="Q2899" s="1" t="s">
        <v>136</v>
      </c>
      <c r="R2899" s="1" t="s">
        <v>16</v>
      </c>
      <c r="S2899" s="1" t="s">
        <v>137</v>
      </c>
      <c r="T2899" s="18">
        <f>IFERROR(VLOOKUP(A2899,'[1]For Report Q-2 '!$A$2:$T$3476,20,0),"-")</f>
        <v>0.16666666666666669</v>
      </c>
      <c r="U2899" s="55">
        <f>IFERROR(VLOOKUP(A2899,'[1]For Report Q-2 '!$A$2:$U$3476,21,0),"-")</f>
        <v>0</v>
      </c>
      <c r="V2899" s="2" t="str">
        <f>IFERROR(VLOOKUP(A2899,'[1]For Report Q-2 '!$A$2:$V$3476,22,0),"-")</f>
        <v>-</v>
      </c>
      <c r="W2899" s="1">
        <f>IFERROR(VLOOKUP(A2899,'[1]For Report Q-2 '!$A$2:$W$3476,23,0),"-")</f>
        <v>0</v>
      </c>
      <c r="X2899" s="1"/>
      <c r="Y2899" s="1"/>
      <c r="Z2899" s="2">
        <f>IFERROR(VLOOKUP(A2899,'[1]For Report Q-2 '!$A$2:$Z$3476,26,0),"-")</f>
        <v>46142.398402777799</v>
      </c>
      <c r="AA2899" s="1" t="str">
        <f>IFERROR(VLOOKUP(A2899,'[1]For Report Q-2 '!$A$2:$AH$3476,27,0),"-")</f>
        <v>SR26045543820</v>
      </c>
      <c r="AB2899" s="1" t="str">
        <f>IFERROR(VLOOKUP(A2899,'[1]For Report Q-2 '!$A$2:$AH$3476,28,0),"-")</f>
        <v>Active</v>
      </c>
      <c r="AC2899" s="2" t="str">
        <f>IFERROR(VLOOKUP(A2899,'[1]For Report Q-2 '!$A$2:$AH$3476,29,0),"-")</f>
        <v>-</v>
      </c>
      <c r="AD2899" s="2" t="str">
        <f>IFERROR(VLOOKUP(A2899,'[1]For Report Q-2 '!$A$2:$AH$3476,30,0),"-")</f>
        <v>-</v>
      </c>
      <c r="AE2899" s="1" t="str">
        <f>IFERROR(VLOOKUP(A2899,'[1]For Report Q-2 '!$A$2:$AH$3476,31,0),"-")</f>
        <v>-</v>
      </c>
      <c r="AF2899" s="1" t="str">
        <f>IFERROR(VLOOKUP(A2899,'[1]For Report Q-2 '!$A$2:$AH$3476,32,0),"-")</f>
        <v>-</v>
      </c>
      <c r="AG2899" s="2" t="str">
        <f>IFERROR(VLOOKUP(A2899,'[1]For Report Q-2 '!$A$2:$AH$3476,33,0),"-")</f>
        <v>-</v>
      </c>
      <c r="AH2899" s="1" t="str">
        <f t="shared" si="45"/>
        <v>-Active</v>
      </c>
      <c r="AI2899" t="e">
        <v>#N/A</v>
      </c>
      <c r="AJ2899" t="e">
        <v>#N/A</v>
      </c>
      <c r="AK2899" t="e">
        <v>#N/A</v>
      </c>
    </row>
    <row r="2900" spans="1:37" x14ac:dyDescent="0.25">
      <c r="A2900" s="15">
        <v>9085500</v>
      </c>
      <c r="B2900" s="15" t="s">
        <v>837</v>
      </c>
      <c r="C2900" s="16">
        <v>44429</v>
      </c>
      <c r="D2900" s="15" t="s">
        <v>83</v>
      </c>
      <c r="E2900" s="1" t="s">
        <v>45</v>
      </c>
      <c r="F2900" s="15" t="s">
        <v>46</v>
      </c>
      <c r="G2900" s="1" t="s">
        <v>83</v>
      </c>
      <c r="H2900" s="17">
        <v>6666.6670000000004</v>
      </c>
      <c r="I2900" s="18">
        <v>6.6666669999999997E-2</v>
      </c>
      <c r="J2900" s="1">
        <v>9085001</v>
      </c>
      <c r="K2900" s="1" t="s">
        <v>837</v>
      </c>
      <c r="L2900" s="19">
        <v>38333.333666666666</v>
      </c>
      <c r="M2900" s="1" t="s">
        <v>31</v>
      </c>
      <c r="N2900" s="1" t="s">
        <v>47</v>
      </c>
      <c r="O2900" s="1" t="s">
        <v>84</v>
      </c>
      <c r="P2900" s="20">
        <v>9085001</v>
      </c>
      <c r="Q2900" s="1" t="s">
        <v>136</v>
      </c>
      <c r="R2900" s="1" t="s">
        <v>16</v>
      </c>
      <c r="S2900" s="1" t="s">
        <v>137</v>
      </c>
      <c r="T2900" s="18">
        <f>IFERROR(VLOOKUP(A2900,'[1]For Report Q-2 '!$A$2:$T$3476,20,0),"-")</f>
        <v>6.6666669999999997E-2</v>
      </c>
      <c r="U2900" s="55">
        <f>IFERROR(VLOOKUP(A2900,'[1]For Report Q-2 '!$A$2:$U$3476,21,0),"-")</f>
        <v>0</v>
      </c>
      <c r="V2900" s="2" t="str">
        <f>IFERROR(VLOOKUP(A2900,'[1]For Report Q-2 '!$A$2:$V$3476,22,0),"-")</f>
        <v>-</v>
      </c>
      <c r="W2900" s="1">
        <f>IFERROR(VLOOKUP(A2900,'[1]For Report Q-2 '!$A$2:$W$3476,23,0),"-")</f>
        <v>0</v>
      </c>
      <c r="X2900" s="1"/>
      <c r="Y2900" s="1"/>
      <c r="Z2900" s="2" t="str">
        <f>IFERROR(VLOOKUP(A2900,'[1]For Report Q-2 '!$A$2:$Z$3476,26,0),"-")</f>
        <v>-</v>
      </c>
      <c r="AA2900" s="1" t="str">
        <f>IFERROR(VLOOKUP(A2900,'[1]For Report Q-2 '!$A$2:$AH$3476,27,0),"-")</f>
        <v>-</v>
      </c>
      <c r="AB2900" s="1" t="str">
        <f>IFERROR(VLOOKUP(A2900,'[1]For Report Q-2 '!$A$2:$AH$3476,28,0),"-")</f>
        <v>-</v>
      </c>
      <c r="AC2900" s="2" t="str">
        <f>IFERROR(VLOOKUP(A2900,'[1]For Report Q-2 '!$A$2:$AH$3476,29,0),"-")</f>
        <v>-</v>
      </c>
      <c r="AD2900" s="2" t="str">
        <f>IFERROR(VLOOKUP(A2900,'[1]For Report Q-2 '!$A$2:$AH$3476,30,0),"-")</f>
        <v>-</v>
      </c>
      <c r="AE2900" s="1" t="str">
        <f>IFERROR(VLOOKUP(A2900,'[1]For Report Q-2 '!$A$2:$AH$3476,31,0),"-")</f>
        <v>-</v>
      </c>
      <c r="AF2900" s="1" t="str">
        <f>IFERROR(VLOOKUP(A2900,'[1]For Report Q-2 '!$A$2:$AH$3476,32,0),"-")</f>
        <v>-</v>
      </c>
      <c r="AG2900" s="2" t="str">
        <f>IFERROR(VLOOKUP(A2900,'[1]For Report Q-2 '!$A$2:$AH$3476,33,0),"-")</f>
        <v>-</v>
      </c>
      <c r="AH2900" s="1" t="str">
        <f t="shared" si="45"/>
        <v>--</v>
      </c>
      <c r="AI2900" t="e">
        <v>#N/A</v>
      </c>
      <c r="AJ2900" t="e">
        <v>#N/A</v>
      </c>
      <c r="AK2900" t="e">
        <v>#N/A</v>
      </c>
    </row>
    <row r="2901" spans="1:37" x14ac:dyDescent="0.25">
      <c r="A2901" s="15">
        <v>2328534</v>
      </c>
      <c r="B2901" s="15" t="s">
        <v>838</v>
      </c>
      <c r="C2901" s="16">
        <v>44814</v>
      </c>
      <c r="D2901" s="15" t="s">
        <v>28</v>
      </c>
      <c r="E2901" s="1" t="s">
        <v>57</v>
      </c>
      <c r="F2901" s="15" t="s">
        <v>30</v>
      </c>
      <c r="G2901" s="1" t="s">
        <v>28</v>
      </c>
      <c r="H2901" s="17">
        <v>2199</v>
      </c>
      <c r="I2901" s="18">
        <v>2.1989999999999999E-2</v>
      </c>
      <c r="J2901" s="1">
        <v>9085029</v>
      </c>
      <c r="K2901" s="1" t="s">
        <v>839</v>
      </c>
      <c r="L2901" s="19">
        <v>34710</v>
      </c>
      <c r="M2901" s="1" t="s">
        <v>31</v>
      </c>
      <c r="N2901" s="1" t="s">
        <v>57</v>
      </c>
      <c r="O2901" s="1" t="s">
        <v>38</v>
      </c>
      <c r="P2901" s="20">
        <v>9085029</v>
      </c>
      <c r="Q2901" s="1" t="s">
        <v>99</v>
      </c>
      <c r="R2901" s="1" t="s">
        <v>16</v>
      </c>
      <c r="S2901" s="1" t="s">
        <v>100</v>
      </c>
      <c r="T2901" s="18">
        <f>IFERROR(VLOOKUP(A2901,'[1]For Report Q-2 '!$A$2:$T$3476,20,0),"-")</f>
        <v>2.1989999999999999E-2</v>
      </c>
      <c r="U2901" s="55">
        <f>IFERROR(VLOOKUP(A2901,'[1]For Report Q-2 '!$A$2:$U$3476,21,0),"-")</f>
        <v>0</v>
      </c>
      <c r="V2901" s="2" t="str">
        <f>IFERROR(VLOOKUP(A2901,'[1]For Report Q-2 '!$A$2:$V$3476,22,0),"-")</f>
        <v>-</v>
      </c>
      <c r="W2901" s="1">
        <f>IFERROR(VLOOKUP(A2901,'[1]For Report Q-2 '!$A$2:$W$3476,23,0),"-")</f>
        <v>0</v>
      </c>
      <c r="X2901" s="1"/>
      <c r="Y2901" s="1"/>
      <c r="Z2901" s="2" t="str">
        <f>IFERROR(VLOOKUP(A2901,'[1]For Report Q-2 '!$A$2:$Z$3476,26,0),"-")</f>
        <v>-</v>
      </c>
      <c r="AA2901" s="1" t="str">
        <f>IFERROR(VLOOKUP(A2901,'[1]For Report Q-2 '!$A$2:$AH$3476,27,0),"-")</f>
        <v>-</v>
      </c>
      <c r="AB2901" s="1" t="str">
        <f>IFERROR(VLOOKUP(A2901,'[1]For Report Q-2 '!$A$2:$AH$3476,28,0),"-")</f>
        <v>-</v>
      </c>
      <c r="AC2901" s="2" t="str">
        <f>IFERROR(VLOOKUP(A2901,'[1]For Report Q-2 '!$A$2:$AH$3476,29,0),"-")</f>
        <v>-</v>
      </c>
      <c r="AD2901" s="2" t="str">
        <f>IFERROR(VLOOKUP(A2901,'[1]For Report Q-2 '!$A$2:$AH$3476,30,0),"-")</f>
        <v>-</v>
      </c>
      <c r="AE2901" s="1" t="str">
        <f>IFERROR(VLOOKUP(A2901,'[1]For Report Q-2 '!$A$2:$AH$3476,31,0),"-")</f>
        <v>-</v>
      </c>
      <c r="AF2901" s="1" t="str">
        <f>IFERROR(VLOOKUP(A2901,'[1]For Report Q-2 '!$A$2:$AH$3476,32,0),"-")</f>
        <v>-</v>
      </c>
      <c r="AG2901" s="2" t="str">
        <f>IFERROR(VLOOKUP(A2901,'[1]For Report Q-2 '!$A$2:$AH$3476,33,0),"-")</f>
        <v>-</v>
      </c>
      <c r="AH2901" s="1" t="str">
        <f t="shared" si="45"/>
        <v>--</v>
      </c>
      <c r="AI2901" t="e">
        <v>#N/A</v>
      </c>
      <c r="AJ2901" t="e">
        <v>#N/A</v>
      </c>
      <c r="AK2901" t="e">
        <v>#N/A</v>
      </c>
    </row>
    <row r="2902" spans="1:37" x14ac:dyDescent="0.25">
      <c r="A2902" s="15">
        <v>2338877</v>
      </c>
      <c r="B2902" s="15" t="s">
        <v>839</v>
      </c>
      <c r="C2902" s="16">
        <v>45027</v>
      </c>
      <c r="D2902" s="15" t="s">
        <v>83</v>
      </c>
      <c r="E2902" s="1" t="s">
        <v>57</v>
      </c>
      <c r="F2902" s="15" t="s">
        <v>30</v>
      </c>
      <c r="G2902" s="1" t="s">
        <v>83</v>
      </c>
      <c r="H2902" s="17">
        <v>2298</v>
      </c>
      <c r="I2902" s="18">
        <v>2.298E-2</v>
      </c>
      <c r="J2902" s="1">
        <v>9085029</v>
      </c>
      <c r="K2902" s="1" t="s">
        <v>839</v>
      </c>
      <c r="L2902" s="19">
        <v>34710</v>
      </c>
      <c r="M2902" s="1" t="s">
        <v>31</v>
      </c>
      <c r="N2902" s="1" t="s">
        <v>57</v>
      </c>
      <c r="O2902" s="1" t="s">
        <v>84</v>
      </c>
      <c r="P2902" s="20">
        <v>9085029</v>
      </c>
      <c r="Q2902" s="1" t="s">
        <v>99</v>
      </c>
      <c r="R2902" s="1" t="s">
        <v>16</v>
      </c>
      <c r="S2902" s="1" t="s">
        <v>100</v>
      </c>
      <c r="T2902" s="18">
        <f>IFERROR(VLOOKUP(A2902,'[1]For Report Q-2 '!$A$2:$T$3476,20,0),"-")</f>
        <v>2.298E-2</v>
      </c>
      <c r="U2902" s="55">
        <f>IFERROR(VLOOKUP(A2902,'[1]For Report Q-2 '!$A$2:$U$3476,21,0),"-")</f>
        <v>0</v>
      </c>
      <c r="V2902" s="2" t="str">
        <f>IFERROR(VLOOKUP(A2902,'[1]For Report Q-2 '!$A$2:$V$3476,22,0),"-")</f>
        <v>-</v>
      </c>
      <c r="W2902" s="1">
        <f>IFERROR(VLOOKUP(A2902,'[1]For Report Q-2 '!$A$2:$W$3476,23,0),"-")</f>
        <v>0</v>
      </c>
      <c r="X2902" s="1"/>
      <c r="Y2902" s="1"/>
      <c r="Z2902" s="2" t="str">
        <f>IFERROR(VLOOKUP(A2902,'[1]For Report Q-2 '!$A$2:$Z$3476,26,0),"-")</f>
        <v>-</v>
      </c>
      <c r="AA2902" s="1" t="str">
        <f>IFERROR(VLOOKUP(A2902,'[1]For Report Q-2 '!$A$2:$AH$3476,27,0),"-")</f>
        <v>-</v>
      </c>
      <c r="AB2902" s="1" t="str">
        <f>IFERROR(VLOOKUP(A2902,'[1]For Report Q-2 '!$A$2:$AH$3476,28,0),"-")</f>
        <v>-</v>
      </c>
      <c r="AC2902" s="2" t="str">
        <f>IFERROR(VLOOKUP(A2902,'[1]For Report Q-2 '!$A$2:$AH$3476,29,0),"-")</f>
        <v>-</v>
      </c>
      <c r="AD2902" s="2" t="str">
        <f>IFERROR(VLOOKUP(A2902,'[1]For Report Q-2 '!$A$2:$AH$3476,30,0),"-")</f>
        <v>-</v>
      </c>
      <c r="AE2902" s="1" t="str">
        <f>IFERROR(VLOOKUP(A2902,'[1]For Report Q-2 '!$A$2:$AH$3476,31,0),"-")</f>
        <v>-</v>
      </c>
      <c r="AF2902" s="1" t="str">
        <f>IFERROR(VLOOKUP(A2902,'[1]For Report Q-2 '!$A$2:$AH$3476,32,0),"-")</f>
        <v>-</v>
      </c>
      <c r="AG2902" s="2" t="str">
        <f>IFERROR(VLOOKUP(A2902,'[1]For Report Q-2 '!$A$2:$AH$3476,33,0),"-")</f>
        <v>-</v>
      </c>
      <c r="AH2902" s="1" t="str">
        <f t="shared" si="45"/>
        <v>--</v>
      </c>
      <c r="AI2902" t="e">
        <v>#N/A</v>
      </c>
      <c r="AJ2902" t="e">
        <v>#N/A</v>
      </c>
      <c r="AK2902" t="e">
        <v>#N/A</v>
      </c>
    </row>
    <row r="2903" spans="1:37" x14ac:dyDescent="0.25">
      <c r="A2903" s="15">
        <v>2347611</v>
      </c>
      <c r="B2903" s="15" t="s">
        <v>840</v>
      </c>
      <c r="C2903" s="16">
        <v>45633</v>
      </c>
      <c r="D2903" s="15" t="s">
        <v>40</v>
      </c>
      <c r="E2903" s="1" t="s">
        <v>29</v>
      </c>
      <c r="F2903" s="15" t="s">
        <v>30</v>
      </c>
      <c r="G2903" s="1" t="s">
        <v>40</v>
      </c>
      <c r="H2903" s="17">
        <v>7713</v>
      </c>
      <c r="I2903" s="18">
        <v>7.7130000000000004E-2</v>
      </c>
      <c r="J2903" s="1">
        <v>9085029</v>
      </c>
      <c r="K2903" s="1" t="s">
        <v>839</v>
      </c>
      <c r="L2903" s="19">
        <v>34710</v>
      </c>
      <c r="M2903" s="1" t="s">
        <v>31</v>
      </c>
      <c r="N2903" s="1" t="s">
        <v>29</v>
      </c>
      <c r="O2903" s="1" t="s">
        <v>41</v>
      </c>
      <c r="P2903" s="20">
        <v>9085029</v>
      </c>
      <c r="Q2903" s="1" t="s">
        <v>99</v>
      </c>
      <c r="R2903" s="1" t="s">
        <v>16</v>
      </c>
      <c r="S2903" s="1" t="s">
        <v>100</v>
      </c>
      <c r="T2903" s="18">
        <f>IFERROR(VLOOKUP(A2903,'[1]For Report Q-2 '!$A$2:$T$3476,20,0),"-")</f>
        <v>7.7130000000000004E-2</v>
      </c>
      <c r="U2903" s="55">
        <f>IFERROR(VLOOKUP(A2903,'[1]For Report Q-2 '!$A$2:$U$3476,21,0),"-")</f>
        <v>0</v>
      </c>
      <c r="V2903" s="2" t="str">
        <f>IFERROR(VLOOKUP(A2903,'[1]For Report Q-2 '!$A$2:$V$3476,22,0),"-")</f>
        <v>-</v>
      </c>
      <c r="W2903" s="1">
        <f>IFERROR(VLOOKUP(A2903,'[1]For Report Q-2 '!$A$2:$W$3476,23,0),"-")</f>
        <v>0</v>
      </c>
      <c r="X2903" s="1"/>
      <c r="Y2903" s="1"/>
      <c r="Z2903" s="2">
        <f>IFERROR(VLOOKUP(A2903,'[1]For Report Q-2 '!$A$2:$Z$3476,26,0),"-")</f>
        <v>46136.572395833296</v>
      </c>
      <c r="AA2903" s="1" t="str">
        <f>IFERROR(VLOOKUP(A2903,'[1]For Report Q-2 '!$A$2:$AH$3476,27,0),"-")</f>
        <v>SR26045537560</v>
      </c>
      <c r="AB2903" s="1" t="str">
        <f>IFERROR(VLOOKUP(A2903,'[1]For Report Q-2 '!$A$2:$AH$3476,28,0),"-")</f>
        <v>Retained</v>
      </c>
      <c r="AC2903" s="2" t="str">
        <f>IFERROR(VLOOKUP(A2903,'[1]For Report Q-2 '!$A$2:$AH$3476,29,0),"-")</f>
        <v>-</v>
      </c>
      <c r="AD2903" s="2" t="str">
        <f>IFERROR(VLOOKUP(A2903,'[1]For Report Q-2 '!$A$2:$AH$3476,30,0),"-")</f>
        <v>-</v>
      </c>
      <c r="AE2903" s="1" t="str">
        <f>IFERROR(VLOOKUP(A2903,'[1]For Report Q-2 '!$A$2:$AH$3476,31,0),"-")</f>
        <v>-</v>
      </c>
      <c r="AF2903" s="1" t="str">
        <f>IFERROR(VLOOKUP(A2903,'[1]For Report Q-2 '!$A$2:$AH$3476,32,0),"-")</f>
        <v>-</v>
      </c>
      <c r="AG2903" s="2" t="str">
        <f>IFERROR(VLOOKUP(A2903,'[1]For Report Q-2 '!$A$2:$AH$3476,33,0),"-")</f>
        <v>-</v>
      </c>
      <c r="AH2903" s="1" t="str">
        <f t="shared" si="45"/>
        <v>-Retained</v>
      </c>
      <c r="AI2903" t="e">
        <v>#N/A</v>
      </c>
      <c r="AJ2903" t="e">
        <v>#N/A</v>
      </c>
      <c r="AK2903" t="e">
        <v>#N/A</v>
      </c>
    </row>
    <row r="2904" spans="1:37" x14ac:dyDescent="0.25">
      <c r="A2904" s="15">
        <v>9085029</v>
      </c>
      <c r="B2904" s="15" t="s">
        <v>838</v>
      </c>
      <c r="C2904" s="16">
        <v>44342</v>
      </c>
      <c r="D2904" s="15" t="s">
        <v>83</v>
      </c>
      <c r="E2904" s="1" t="s">
        <v>72</v>
      </c>
      <c r="F2904" s="15" t="s">
        <v>46</v>
      </c>
      <c r="G2904" s="1" t="s">
        <v>83</v>
      </c>
      <c r="H2904" s="17">
        <v>22500</v>
      </c>
      <c r="I2904" s="18">
        <v>0.22500000000000001</v>
      </c>
      <c r="J2904" s="1">
        <v>9085029</v>
      </c>
      <c r="K2904" s="1" t="s">
        <v>839</v>
      </c>
      <c r="L2904" s="19">
        <v>34710</v>
      </c>
      <c r="M2904" s="1" t="s">
        <v>31</v>
      </c>
      <c r="N2904" s="1" t="s">
        <v>72</v>
      </c>
      <c r="O2904" s="1" t="s">
        <v>84</v>
      </c>
      <c r="P2904" s="20">
        <v>9085029</v>
      </c>
      <c r="Q2904" s="1" t="s">
        <v>99</v>
      </c>
      <c r="R2904" s="1" t="s">
        <v>16</v>
      </c>
      <c r="S2904" s="1" t="s">
        <v>100</v>
      </c>
      <c r="T2904" s="18">
        <f>IFERROR(VLOOKUP(A2904,'[1]For Report Q-2 '!$A$2:$T$3476,20,0),"-")</f>
        <v>0.22500000000000001</v>
      </c>
      <c r="U2904" s="55">
        <f>IFERROR(VLOOKUP(A2904,'[1]For Report Q-2 '!$A$2:$U$3476,21,0),"-")</f>
        <v>0</v>
      </c>
      <c r="V2904" s="2" t="str">
        <f>IFERROR(VLOOKUP(A2904,'[1]For Report Q-2 '!$A$2:$V$3476,22,0),"-")</f>
        <v>-</v>
      </c>
      <c r="W2904" s="1">
        <f>IFERROR(VLOOKUP(A2904,'[1]For Report Q-2 '!$A$2:$W$3476,23,0),"-")</f>
        <v>0</v>
      </c>
      <c r="X2904" s="1"/>
      <c r="Y2904" s="1"/>
      <c r="Z2904" s="2" t="str">
        <f>IFERROR(VLOOKUP(A2904,'[1]For Report Q-2 '!$A$2:$Z$3476,26,0),"-")</f>
        <v>-</v>
      </c>
      <c r="AA2904" s="1" t="str">
        <f>IFERROR(VLOOKUP(A2904,'[1]For Report Q-2 '!$A$2:$AH$3476,27,0),"-")</f>
        <v>-</v>
      </c>
      <c r="AB2904" s="1" t="str">
        <f>IFERROR(VLOOKUP(A2904,'[1]For Report Q-2 '!$A$2:$AH$3476,28,0),"-")</f>
        <v>-</v>
      </c>
      <c r="AC2904" s="2" t="str">
        <f>IFERROR(VLOOKUP(A2904,'[1]For Report Q-2 '!$A$2:$AH$3476,29,0),"-")</f>
        <v>-</v>
      </c>
      <c r="AD2904" s="2" t="str">
        <f>IFERROR(VLOOKUP(A2904,'[1]For Report Q-2 '!$A$2:$AH$3476,30,0),"-")</f>
        <v>-</v>
      </c>
      <c r="AE2904" s="1" t="str">
        <f>IFERROR(VLOOKUP(A2904,'[1]For Report Q-2 '!$A$2:$AH$3476,31,0),"-")</f>
        <v>-</v>
      </c>
      <c r="AF2904" s="1" t="str">
        <f>IFERROR(VLOOKUP(A2904,'[1]For Report Q-2 '!$A$2:$AH$3476,32,0),"-")</f>
        <v>-</v>
      </c>
      <c r="AG2904" s="2" t="str">
        <f>IFERROR(VLOOKUP(A2904,'[1]For Report Q-2 '!$A$2:$AH$3476,33,0),"-")</f>
        <v>-</v>
      </c>
      <c r="AH2904" s="1" t="str">
        <f t="shared" si="45"/>
        <v>--</v>
      </c>
      <c r="AI2904" t="e">
        <v>#N/A</v>
      </c>
      <c r="AJ2904" t="e">
        <v>#N/A</v>
      </c>
      <c r="AK2904" t="e">
        <v>#N/A</v>
      </c>
    </row>
    <row r="2905" spans="1:37" x14ac:dyDescent="0.25">
      <c r="A2905" s="15">
        <v>9085097</v>
      </c>
      <c r="B2905" s="15" t="s">
        <v>841</v>
      </c>
      <c r="C2905" s="16">
        <v>44349</v>
      </c>
      <c r="D2905" s="15" t="s">
        <v>56</v>
      </c>
      <c r="E2905" s="1" t="s">
        <v>118</v>
      </c>
      <c r="F2905" s="15" t="s">
        <v>46</v>
      </c>
      <c r="G2905" s="1" t="s">
        <v>56</v>
      </c>
      <c r="H2905" s="17">
        <v>60833.333333333336</v>
      </c>
      <c r="I2905" s="18">
        <v>0.60833333333333339</v>
      </c>
      <c r="J2905" s="1">
        <v>9085097</v>
      </c>
      <c r="K2905" s="1" t="s">
        <v>842</v>
      </c>
      <c r="L2905" s="19">
        <v>60833.333333333336</v>
      </c>
      <c r="M2905" s="1" t="s">
        <v>31</v>
      </c>
      <c r="N2905" s="1" t="s">
        <v>47</v>
      </c>
      <c r="O2905" s="1" t="s">
        <v>59</v>
      </c>
      <c r="P2905" s="20">
        <v>9085097</v>
      </c>
      <c r="Q2905" s="1" t="s">
        <v>85</v>
      </c>
      <c r="R2905" s="1" t="s">
        <v>16</v>
      </c>
      <c r="S2905" s="1" t="s">
        <v>80</v>
      </c>
      <c r="T2905" s="18">
        <f>IFERROR(VLOOKUP(A2905,'[1]For Report Q-2 '!$A$2:$T$3476,20,0),"-")</f>
        <v>0.60833333333333339</v>
      </c>
      <c r="U2905" s="55">
        <f>IFERROR(VLOOKUP(A2905,'[1]For Report Q-2 '!$A$2:$U$3476,21,0),"-")</f>
        <v>0</v>
      </c>
      <c r="V2905" s="2" t="str">
        <f>IFERROR(VLOOKUP(A2905,'[1]For Report Q-2 '!$A$2:$V$3476,22,0),"-")</f>
        <v>-</v>
      </c>
      <c r="W2905" s="1">
        <f>IFERROR(VLOOKUP(A2905,'[1]For Report Q-2 '!$A$2:$W$3476,23,0),"-")</f>
        <v>0</v>
      </c>
      <c r="X2905" s="1"/>
      <c r="Y2905" s="1"/>
      <c r="Z2905" s="2" t="str">
        <f>IFERROR(VLOOKUP(A2905,'[1]For Report Q-2 '!$A$2:$Z$3476,26,0),"-")</f>
        <v>-</v>
      </c>
      <c r="AA2905" s="1" t="str">
        <f>IFERROR(VLOOKUP(A2905,'[1]For Report Q-2 '!$A$2:$AH$3476,27,0),"-")</f>
        <v>-</v>
      </c>
      <c r="AB2905" s="1" t="str">
        <f>IFERROR(VLOOKUP(A2905,'[1]For Report Q-2 '!$A$2:$AH$3476,28,0),"-")</f>
        <v>-</v>
      </c>
      <c r="AC2905" s="2" t="str">
        <f>IFERROR(VLOOKUP(A2905,'[1]For Report Q-2 '!$A$2:$AH$3476,29,0),"-")</f>
        <v>-</v>
      </c>
      <c r="AD2905" s="2" t="str">
        <f>IFERROR(VLOOKUP(A2905,'[1]For Report Q-2 '!$A$2:$AH$3476,30,0),"-")</f>
        <v>-</v>
      </c>
      <c r="AE2905" s="1" t="str">
        <f>IFERROR(VLOOKUP(A2905,'[1]For Report Q-2 '!$A$2:$AH$3476,31,0),"-")</f>
        <v>-</v>
      </c>
      <c r="AF2905" s="1" t="str">
        <f>IFERROR(VLOOKUP(A2905,'[1]For Report Q-2 '!$A$2:$AH$3476,32,0),"-")</f>
        <v>-</v>
      </c>
      <c r="AG2905" s="2" t="str">
        <f>IFERROR(VLOOKUP(A2905,'[1]For Report Q-2 '!$A$2:$AH$3476,33,0),"-")</f>
        <v>-</v>
      </c>
      <c r="AH2905" s="1" t="str">
        <f t="shared" si="45"/>
        <v>--</v>
      </c>
      <c r="AI2905" t="e">
        <v>#N/A</v>
      </c>
      <c r="AJ2905" t="e">
        <v>#N/A</v>
      </c>
      <c r="AK2905" t="e">
        <v>#N/A</v>
      </c>
    </row>
    <row r="2906" spans="1:37" x14ac:dyDescent="0.25">
      <c r="A2906" s="15">
        <v>9085253</v>
      </c>
      <c r="B2906" s="15" t="s">
        <v>843</v>
      </c>
      <c r="C2906" s="16">
        <v>44412</v>
      </c>
      <c r="D2906" s="15" t="s">
        <v>28</v>
      </c>
      <c r="E2906" s="1" t="s">
        <v>45</v>
      </c>
      <c r="F2906" s="15" t="s">
        <v>46</v>
      </c>
      <c r="G2906" s="1" t="s">
        <v>28</v>
      </c>
      <c r="H2906" s="17">
        <v>60000</v>
      </c>
      <c r="I2906" s="18">
        <v>0.6</v>
      </c>
      <c r="J2906" s="1">
        <v>9085253</v>
      </c>
      <c r="K2906" s="1" t="s">
        <v>843</v>
      </c>
      <c r="L2906" s="19">
        <v>60000</v>
      </c>
      <c r="M2906" s="1" t="s">
        <v>31</v>
      </c>
      <c r="N2906" s="1" t="s">
        <v>47</v>
      </c>
      <c r="O2906" s="1" t="s">
        <v>32</v>
      </c>
      <c r="P2906" s="20">
        <v>9085253</v>
      </c>
      <c r="Q2906" s="1" t="s">
        <v>33</v>
      </c>
      <c r="R2906" s="1" t="s">
        <v>16</v>
      </c>
      <c r="S2906" s="1" t="s">
        <v>34</v>
      </c>
      <c r="T2906" s="18">
        <f>IFERROR(VLOOKUP(A2906,'[1]For Report Q-2 '!$A$2:$T$3476,20,0),"-")</f>
        <v>0.6</v>
      </c>
      <c r="U2906" s="55">
        <f>IFERROR(VLOOKUP(A2906,'[1]For Report Q-2 '!$A$2:$U$3476,21,0),"-")</f>
        <v>0</v>
      </c>
      <c r="V2906" s="2" t="str">
        <f>IFERROR(VLOOKUP(A2906,'[1]For Report Q-2 '!$A$2:$V$3476,22,0),"-")</f>
        <v>-</v>
      </c>
      <c r="W2906" s="1">
        <f>IFERROR(VLOOKUP(A2906,'[1]For Report Q-2 '!$A$2:$W$3476,23,0),"-")</f>
        <v>0</v>
      </c>
      <c r="X2906" s="1"/>
      <c r="Y2906" s="1"/>
      <c r="Z2906" s="2" t="str">
        <f>IFERROR(VLOOKUP(A2906,'[1]For Report Q-2 '!$A$2:$Z$3476,26,0),"-")</f>
        <v>-</v>
      </c>
      <c r="AA2906" s="1" t="str">
        <f>IFERROR(VLOOKUP(A2906,'[1]For Report Q-2 '!$A$2:$AH$3476,27,0),"-")</f>
        <v>-</v>
      </c>
      <c r="AB2906" s="1" t="str">
        <f>IFERROR(VLOOKUP(A2906,'[1]For Report Q-2 '!$A$2:$AH$3476,28,0),"-")</f>
        <v>-</v>
      </c>
      <c r="AC2906" s="2" t="str">
        <f>IFERROR(VLOOKUP(A2906,'[1]For Report Q-2 '!$A$2:$AH$3476,29,0),"-")</f>
        <v>-</v>
      </c>
      <c r="AD2906" s="2" t="str">
        <f>IFERROR(VLOOKUP(A2906,'[1]For Report Q-2 '!$A$2:$AH$3476,30,0),"-")</f>
        <v>-</v>
      </c>
      <c r="AE2906" s="1" t="str">
        <f>IFERROR(VLOOKUP(A2906,'[1]For Report Q-2 '!$A$2:$AH$3476,31,0),"-")</f>
        <v>-</v>
      </c>
      <c r="AF2906" s="1" t="str">
        <f>IFERROR(VLOOKUP(A2906,'[1]For Report Q-2 '!$A$2:$AH$3476,32,0),"-")</f>
        <v>-</v>
      </c>
      <c r="AG2906" s="2" t="str">
        <f>IFERROR(VLOOKUP(A2906,'[1]For Report Q-2 '!$A$2:$AH$3476,33,0),"-")</f>
        <v>-</v>
      </c>
      <c r="AH2906" s="1" t="str">
        <f t="shared" si="45"/>
        <v>--</v>
      </c>
      <c r="AI2906" t="e">
        <v>#N/A</v>
      </c>
      <c r="AJ2906" t="e">
        <v>#N/A</v>
      </c>
      <c r="AK2906" t="e">
        <v>#N/A</v>
      </c>
    </row>
    <row r="2907" spans="1:37" x14ac:dyDescent="0.25">
      <c r="A2907" s="15">
        <v>9085305</v>
      </c>
      <c r="B2907" s="15" t="s">
        <v>844</v>
      </c>
      <c r="C2907" s="16">
        <v>44372</v>
      </c>
      <c r="D2907" s="15" t="s">
        <v>56</v>
      </c>
      <c r="E2907" s="1" t="s">
        <v>45</v>
      </c>
      <c r="F2907" s="15" t="s">
        <v>46</v>
      </c>
      <c r="G2907" s="1" t="s">
        <v>56</v>
      </c>
      <c r="H2907" s="17">
        <v>32500</v>
      </c>
      <c r="I2907" s="18">
        <v>0.32500000000000001</v>
      </c>
      <c r="J2907" s="1">
        <v>9085305</v>
      </c>
      <c r="K2907" s="1" t="s">
        <v>844</v>
      </c>
      <c r="L2907" s="19">
        <v>32500</v>
      </c>
      <c r="M2907" s="1" t="s">
        <v>31</v>
      </c>
      <c r="N2907" s="1" t="s">
        <v>47</v>
      </c>
      <c r="O2907" s="1" t="s">
        <v>59</v>
      </c>
      <c r="P2907" s="20">
        <v>9085305</v>
      </c>
      <c r="Q2907" s="1" t="s">
        <v>42</v>
      </c>
      <c r="R2907" s="1" t="s">
        <v>16</v>
      </c>
      <c r="S2907" s="1" t="s">
        <v>43</v>
      </c>
      <c r="T2907" s="18">
        <f>IFERROR(VLOOKUP(A2907,'[1]For Report Q-2 '!$A$2:$T$3476,20,0),"-")</f>
        <v>0.32500000000000001</v>
      </c>
      <c r="U2907" s="55">
        <f>IFERROR(VLOOKUP(A2907,'[1]For Report Q-2 '!$A$2:$U$3476,21,0),"-")</f>
        <v>0</v>
      </c>
      <c r="V2907" s="2" t="str">
        <f>IFERROR(VLOOKUP(A2907,'[1]For Report Q-2 '!$A$2:$V$3476,22,0),"-")</f>
        <v>-</v>
      </c>
      <c r="W2907" s="1">
        <f>IFERROR(VLOOKUP(A2907,'[1]For Report Q-2 '!$A$2:$W$3476,23,0),"-")</f>
        <v>0</v>
      </c>
      <c r="X2907" s="1"/>
      <c r="Y2907" s="1"/>
      <c r="Z2907" s="2" t="str">
        <f>IFERROR(VLOOKUP(A2907,'[1]For Report Q-2 '!$A$2:$Z$3476,26,0),"-")</f>
        <v>-</v>
      </c>
      <c r="AA2907" s="1" t="str">
        <f>IFERROR(VLOOKUP(A2907,'[1]For Report Q-2 '!$A$2:$AH$3476,27,0),"-")</f>
        <v>-</v>
      </c>
      <c r="AB2907" s="1" t="str">
        <f>IFERROR(VLOOKUP(A2907,'[1]For Report Q-2 '!$A$2:$AH$3476,28,0),"-")</f>
        <v>-</v>
      </c>
      <c r="AC2907" s="2" t="str">
        <f>IFERROR(VLOOKUP(A2907,'[1]For Report Q-2 '!$A$2:$AH$3476,29,0),"-")</f>
        <v>-</v>
      </c>
      <c r="AD2907" s="2" t="str">
        <f>IFERROR(VLOOKUP(A2907,'[1]For Report Q-2 '!$A$2:$AH$3476,30,0),"-")</f>
        <v>-</v>
      </c>
      <c r="AE2907" s="1" t="str">
        <f>IFERROR(VLOOKUP(A2907,'[1]For Report Q-2 '!$A$2:$AH$3476,31,0),"-")</f>
        <v>-</v>
      </c>
      <c r="AF2907" s="1" t="str">
        <f>IFERROR(VLOOKUP(A2907,'[1]For Report Q-2 '!$A$2:$AH$3476,32,0),"-")</f>
        <v>-</v>
      </c>
      <c r="AG2907" s="2" t="str">
        <f>IFERROR(VLOOKUP(A2907,'[1]For Report Q-2 '!$A$2:$AH$3476,33,0),"-")</f>
        <v>-</v>
      </c>
      <c r="AH2907" s="1" t="str">
        <f t="shared" si="45"/>
        <v>--</v>
      </c>
      <c r="AI2907" t="e">
        <v>#N/A</v>
      </c>
      <c r="AJ2907" t="e">
        <v>#N/A</v>
      </c>
      <c r="AK2907" t="e">
        <v>#N/A</v>
      </c>
    </row>
    <row r="2908" spans="1:37" x14ac:dyDescent="0.25">
      <c r="A2908" s="15">
        <v>9085336</v>
      </c>
      <c r="B2908" s="15" t="s">
        <v>845</v>
      </c>
      <c r="C2908" s="16">
        <v>44379</v>
      </c>
      <c r="D2908" s="15" t="s">
        <v>44</v>
      </c>
      <c r="E2908" s="1" t="s">
        <v>72</v>
      </c>
      <c r="F2908" s="15" t="s">
        <v>46</v>
      </c>
      <c r="G2908" s="1" t="s">
        <v>44</v>
      </c>
      <c r="H2908" s="17">
        <v>21666.666666666668</v>
      </c>
      <c r="I2908" s="18">
        <v>0.21666666666666667</v>
      </c>
      <c r="J2908" s="1">
        <v>9085336</v>
      </c>
      <c r="K2908" s="1" t="s">
        <v>845</v>
      </c>
      <c r="L2908" s="19">
        <v>21666.666666666668</v>
      </c>
      <c r="M2908" s="1" t="s">
        <v>31</v>
      </c>
      <c r="N2908" s="1" t="s">
        <v>72</v>
      </c>
      <c r="O2908" s="1" t="s">
        <v>48</v>
      </c>
      <c r="P2908" s="20">
        <v>9085336</v>
      </c>
      <c r="Q2908" s="1" t="s">
        <v>136</v>
      </c>
      <c r="R2908" s="1" t="s">
        <v>16</v>
      </c>
      <c r="S2908" s="1" t="s">
        <v>137</v>
      </c>
      <c r="T2908" s="18">
        <f>IFERROR(VLOOKUP(A2908,'[1]For Report Q-2 '!$A$2:$T$3476,20,0),"-")</f>
        <v>0.21666666666666667</v>
      </c>
      <c r="U2908" s="55">
        <f>IFERROR(VLOOKUP(A2908,'[1]For Report Q-2 '!$A$2:$U$3476,21,0),"-")</f>
        <v>0</v>
      </c>
      <c r="V2908" s="2" t="str">
        <f>IFERROR(VLOOKUP(A2908,'[1]For Report Q-2 '!$A$2:$V$3476,22,0),"-")</f>
        <v>-</v>
      </c>
      <c r="W2908" s="1">
        <f>IFERROR(VLOOKUP(A2908,'[1]For Report Q-2 '!$A$2:$W$3476,23,0),"-")</f>
        <v>0</v>
      </c>
      <c r="X2908" s="1"/>
      <c r="Y2908" s="1"/>
      <c r="Z2908" s="2" t="str">
        <f>IFERROR(VLOOKUP(A2908,'[1]For Report Q-2 '!$A$2:$Z$3476,26,0),"-")</f>
        <v>-</v>
      </c>
      <c r="AA2908" s="1" t="str">
        <f>IFERROR(VLOOKUP(A2908,'[1]For Report Q-2 '!$A$2:$AH$3476,27,0),"-")</f>
        <v>-</v>
      </c>
      <c r="AB2908" s="1" t="str">
        <f>IFERROR(VLOOKUP(A2908,'[1]For Report Q-2 '!$A$2:$AH$3476,28,0),"-")</f>
        <v>-</v>
      </c>
      <c r="AC2908" s="2" t="str">
        <f>IFERROR(VLOOKUP(A2908,'[1]For Report Q-2 '!$A$2:$AH$3476,29,0),"-")</f>
        <v>-</v>
      </c>
      <c r="AD2908" s="2" t="str">
        <f>IFERROR(VLOOKUP(A2908,'[1]For Report Q-2 '!$A$2:$AH$3476,30,0),"-")</f>
        <v>-</v>
      </c>
      <c r="AE2908" s="1" t="str">
        <f>IFERROR(VLOOKUP(A2908,'[1]For Report Q-2 '!$A$2:$AH$3476,31,0),"-")</f>
        <v>-</v>
      </c>
      <c r="AF2908" s="1" t="str">
        <f>IFERROR(VLOOKUP(A2908,'[1]For Report Q-2 '!$A$2:$AH$3476,32,0),"-")</f>
        <v>-</v>
      </c>
      <c r="AG2908" s="2" t="str">
        <f>IFERROR(VLOOKUP(A2908,'[1]For Report Q-2 '!$A$2:$AH$3476,33,0),"-")</f>
        <v>-</v>
      </c>
      <c r="AH2908" s="1" t="str">
        <f t="shared" si="45"/>
        <v>--</v>
      </c>
      <c r="AI2908" t="e">
        <v>#N/A</v>
      </c>
      <c r="AJ2908" t="e">
        <v>#N/A</v>
      </c>
      <c r="AK2908" t="e">
        <v>#N/A</v>
      </c>
    </row>
    <row r="2909" spans="1:37" x14ac:dyDescent="0.25">
      <c r="A2909" s="15">
        <v>9085370</v>
      </c>
      <c r="B2909" s="15" t="s">
        <v>846</v>
      </c>
      <c r="C2909" s="16">
        <v>44392</v>
      </c>
      <c r="D2909" s="15" t="s">
        <v>56</v>
      </c>
      <c r="E2909" s="1" t="s">
        <v>45</v>
      </c>
      <c r="F2909" s="15" t="s">
        <v>46</v>
      </c>
      <c r="G2909" s="1" t="s">
        <v>56</v>
      </c>
      <c r="H2909" s="17">
        <v>54166.66</v>
      </c>
      <c r="I2909" s="18">
        <v>0.5416666</v>
      </c>
      <c r="J2909" s="1">
        <v>9085370</v>
      </c>
      <c r="K2909" s="1" t="s">
        <v>846</v>
      </c>
      <c r="L2909" s="19">
        <v>54166.66</v>
      </c>
      <c r="M2909" s="1" t="s">
        <v>31</v>
      </c>
      <c r="N2909" s="1" t="s">
        <v>47</v>
      </c>
      <c r="O2909" s="1" t="s">
        <v>59</v>
      </c>
      <c r="P2909" s="20">
        <v>9085370</v>
      </c>
      <c r="Q2909" s="1" t="s">
        <v>109</v>
      </c>
      <c r="R2909" s="1" t="s">
        <v>16</v>
      </c>
      <c r="S2909" s="1" t="s">
        <v>80</v>
      </c>
      <c r="T2909" s="18">
        <f>IFERROR(VLOOKUP(A2909,'[1]For Report Q-2 '!$A$2:$T$3476,20,0),"-")</f>
        <v>0.5416666</v>
      </c>
      <c r="U2909" s="55">
        <f>IFERROR(VLOOKUP(A2909,'[1]For Report Q-2 '!$A$2:$U$3476,21,0),"-")</f>
        <v>0</v>
      </c>
      <c r="V2909" s="2" t="str">
        <f>IFERROR(VLOOKUP(A2909,'[1]For Report Q-2 '!$A$2:$V$3476,22,0),"-")</f>
        <v>-</v>
      </c>
      <c r="W2909" s="1">
        <f>IFERROR(VLOOKUP(A2909,'[1]For Report Q-2 '!$A$2:$W$3476,23,0),"-")</f>
        <v>0</v>
      </c>
      <c r="X2909" s="1"/>
      <c r="Y2909" s="1"/>
      <c r="Z2909" s="2" t="str">
        <f>IFERROR(VLOOKUP(A2909,'[1]For Report Q-2 '!$A$2:$Z$3476,26,0),"-")</f>
        <v>-</v>
      </c>
      <c r="AA2909" s="1" t="str">
        <f>IFERROR(VLOOKUP(A2909,'[1]For Report Q-2 '!$A$2:$AH$3476,27,0),"-")</f>
        <v>-</v>
      </c>
      <c r="AB2909" s="1" t="str">
        <f>IFERROR(VLOOKUP(A2909,'[1]For Report Q-2 '!$A$2:$AH$3476,28,0),"-")</f>
        <v>-</v>
      </c>
      <c r="AC2909" s="2" t="str">
        <f>IFERROR(VLOOKUP(A2909,'[1]For Report Q-2 '!$A$2:$AH$3476,29,0),"-")</f>
        <v>-</v>
      </c>
      <c r="AD2909" s="2" t="str">
        <f>IFERROR(VLOOKUP(A2909,'[1]For Report Q-2 '!$A$2:$AH$3476,30,0),"-")</f>
        <v>-</v>
      </c>
      <c r="AE2909" s="1" t="str">
        <f>IFERROR(VLOOKUP(A2909,'[1]For Report Q-2 '!$A$2:$AH$3476,31,0),"-")</f>
        <v>-</v>
      </c>
      <c r="AF2909" s="1" t="str">
        <f>IFERROR(VLOOKUP(A2909,'[1]For Report Q-2 '!$A$2:$AH$3476,32,0),"-")</f>
        <v>-</v>
      </c>
      <c r="AG2909" s="2" t="str">
        <f>IFERROR(VLOOKUP(A2909,'[1]For Report Q-2 '!$A$2:$AH$3476,33,0),"-")</f>
        <v>-</v>
      </c>
      <c r="AH2909" s="1" t="str">
        <f t="shared" si="45"/>
        <v>--</v>
      </c>
      <c r="AI2909" t="e">
        <v>#N/A</v>
      </c>
      <c r="AJ2909" t="e">
        <v>#N/A</v>
      </c>
      <c r="AK2909" t="e">
        <v>#N/A</v>
      </c>
    </row>
    <row r="2910" spans="1:37" x14ac:dyDescent="0.25">
      <c r="A2910" s="15">
        <v>2339877</v>
      </c>
      <c r="B2910" s="15" t="s">
        <v>847</v>
      </c>
      <c r="C2910" s="16">
        <v>45066</v>
      </c>
      <c r="D2910" s="15" t="s">
        <v>56</v>
      </c>
      <c r="E2910" s="1" t="s">
        <v>57</v>
      </c>
      <c r="F2910" s="15" t="s">
        <v>30</v>
      </c>
      <c r="G2910" s="1" t="s">
        <v>56</v>
      </c>
      <c r="H2910" s="17">
        <v>3499</v>
      </c>
      <c r="I2910" s="18">
        <v>3.499E-2</v>
      </c>
      <c r="J2910" s="1">
        <v>9085409</v>
      </c>
      <c r="K2910" s="1" t="s">
        <v>847</v>
      </c>
      <c r="L2910" s="19">
        <v>60165.666666666664</v>
      </c>
      <c r="M2910" s="1" t="s">
        <v>31</v>
      </c>
      <c r="N2910" s="1" t="s">
        <v>57</v>
      </c>
      <c r="O2910" s="1" t="s">
        <v>59</v>
      </c>
      <c r="P2910" s="20">
        <v>9085409</v>
      </c>
      <c r="Q2910" s="1" t="s">
        <v>99</v>
      </c>
      <c r="R2910" s="1" t="s">
        <v>16</v>
      </c>
      <c r="S2910" s="1" t="s">
        <v>100</v>
      </c>
      <c r="T2910" s="18">
        <f>IFERROR(VLOOKUP(A2910,'[1]For Report Q-2 '!$A$2:$T$3476,20,0),"-")</f>
        <v>3.499E-2</v>
      </c>
      <c r="U2910" s="55">
        <f>IFERROR(VLOOKUP(A2910,'[1]For Report Q-2 '!$A$2:$U$3476,21,0),"-")</f>
        <v>0</v>
      </c>
      <c r="V2910" s="2" t="str">
        <f>IFERROR(VLOOKUP(A2910,'[1]For Report Q-2 '!$A$2:$V$3476,22,0),"-")</f>
        <v>-</v>
      </c>
      <c r="W2910" s="1">
        <f>IFERROR(VLOOKUP(A2910,'[1]For Report Q-2 '!$A$2:$W$3476,23,0),"-")</f>
        <v>0</v>
      </c>
      <c r="X2910" s="1"/>
      <c r="Y2910" s="1"/>
      <c r="Z2910" s="2" t="str">
        <f>IFERROR(VLOOKUP(A2910,'[1]For Report Q-2 '!$A$2:$Z$3476,26,0),"-")</f>
        <v>-</v>
      </c>
      <c r="AA2910" s="1" t="str">
        <f>IFERROR(VLOOKUP(A2910,'[1]For Report Q-2 '!$A$2:$AH$3476,27,0),"-")</f>
        <v>-</v>
      </c>
      <c r="AB2910" s="1" t="str">
        <f>IFERROR(VLOOKUP(A2910,'[1]For Report Q-2 '!$A$2:$AH$3476,28,0),"-")</f>
        <v>-</v>
      </c>
      <c r="AC2910" s="2" t="str">
        <f>IFERROR(VLOOKUP(A2910,'[1]For Report Q-2 '!$A$2:$AH$3476,29,0),"-")</f>
        <v>-</v>
      </c>
      <c r="AD2910" s="2" t="str">
        <f>IFERROR(VLOOKUP(A2910,'[1]For Report Q-2 '!$A$2:$AH$3476,30,0),"-")</f>
        <v>-</v>
      </c>
      <c r="AE2910" s="1" t="str">
        <f>IFERROR(VLOOKUP(A2910,'[1]For Report Q-2 '!$A$2:$AH$3476,31,0),"-")</f>
        <v>-</v>
      </c>
      <c r="AF2910" s="1" t="str">
        <f>IFERROR(VLOOKUP(A2910,'[1]For Report Q-2 '!$A$2:$AH$3476,32,0),"-")</f>
        <v>-</v>
      </c>
      <c r="AG2910" s="2" t="str">
        <f>IFERROR(VLOOKUP(A2910,'[1]For Report Q-2 '!$A$2:$AH$3476,33,0),"-")</f>
        <v>-</v>
      </c>
      <c r="AH2910" s="1" t="str">
        <f t="shared" si="45"/>
        <v>--</v>
      </c>
      <c r="AI2910" t="e">
        <v>#N/A</v>
      </c>
      <c r="AJ2910" t="e">
        <v>#N/A</v>
      </c>
      <c r="AK2910" t="e">
        <v>#N/A</v>
      </c>
    </row>
    <row r="2911" spans="1:37" x14ac:dyDescent="0.25">
      <c r="A2911" s="15">
        <v>9085409</v>
      </c>
      <c r="B2911" s="15" t="s">
        <v>847</v>
      </c>
      <c r="C2911" s="16">
        <v>44399</v>
      </c>
      <c r="D2911" s="15" t="s">
        <v>28</v>
      </c>
      <c r="E2911" s="1" t="s">
        <v>45</v>
      </c>
      <c r="F2911" s="15" t="s">
        <v>46</v>
      </c>
      <c r="G2911" s="1" t="s">
        <v>28</v>
      </c>
      <c r="H2911" s="17">
        <v>28333.333333333332</v>
      </c>
      <c r="I2911" s="18">
        <v>0.28333333333333333</v>
      </c>
      <c r="J2911" s="1">
        <v>9085409</v>
      </c>
      <c r="K2911" s="1" t="s">
        <v>847</v>
      </c>
      <c r="L2911" s="19">
        <v>60165.666666666664</v>
      </c>
      <c r="M2911" s="1" t="s">
        <v>31</v>
      </c>
      <c r="N2911" s="1" t="s">
        <v>47</v>
      </c>
      <c r="O2911" s="1" t="s">
        <v>32</v>
      </c>
      <c r="P2911" s="20">
        <v>9085409</v>
      </c>
      <c r="Q2911" s="1" t="s">
        <v>99</v>
      </c>
      <c r="R2911" s="1" t="s">
        <v>16</v>
      </c>
      <c r="S2911" s="1" t="s">
        <v>100</v>
      </c>
      <c r="T2911" s="18">
        <f>IFERROR(VLOOKUP(A2911,'[1]For Report Q-2 '!$A$2:$T$3476,20,0),"-")</f>
        <v>0.28333333333333333</v>
      </c>
      <c r="U2911" s="55">
        <f>IFERROR(VLOOKUP(A2911,'[1]For Report Q-2 '!$A$2:$U$3476,21,0),"-")</f>
        <v>0</v>
      </c>
      <c r="V2911" s="2" t="str">
        <f>IFERROR(VLOOKUP(A2911,'[1]For Report Q-2 '!$A$2:$V$3476,22,0),"-")</f>
        <v>-</v>
      </c>
      <c r="W2911" s="1">
        <f>IFERROR(VLOOKUP(A2911,'[1]For Report Q-2 '!$A$2:$W$3476,23,0),"-")</f>
        <v>0</v>
      </c>
      <c r="X2911" s="1"/>
      <c r="Y2911" s="1"/>
      <c r="Z2911" s="2" t="str">
        <f>IFERROR(VLOOKUP(A2911,'[1]For Report Q-2 '!$A$2:$Z$3476,26,0),"-")</f>
        <v>-</v>
      </c>
      <c r="AA2911" s="1" t="str">
        <f>IFERROR(VLOOKUP(A2911,'[1]For Report Q-2 '!$A$2:$AH$3476,27,0),"-")</f>
        <v>-</v>
      </c>
      <c r="AB2911" s="1" t="str">
        <f>IFERROR(VLOOKUP(A2911,'[1]For Report Q-2 '!$A$2:$AH$3476,28,0),"-")</f>
        <v>-</v>
      </c>
      <c r="AC2911" s="2" t="str">
        <f>IFERROR(VLOOKUP(A2911,'[1]For Report Q-2 '!$A$2:$AH$3476,29,0),"-")</f>
        <v>-</v>
      </c>
      <c r="AD2911" s="2" t="str">
        <f>IFERROR(VLOOKUP(A2911,'[1]For Report Q-2 '!$A$2:$AH$3476,30,0),"-")</f>
        <v>-</v>
      </c>
      <c r="AE2911" s="1" t="str">
        <f>IFERROR(VLOOKUP(A2911,'[1]For Report Q-2 '!$A$2:$AH$3476,31,0),"-")</f>
        <v>-</v>
      </c>
      <c r="AF2911" s="1" t="str">
        <f>IFERROR(VLOOKUP(A2911,'[1]For Report Q-2 '!$A$2:$AH$3476,32,0),"-")</f>
        <v>-</v>
      </c>
      <c r="AG2911" s="2" t="str">
        <f>IFERROR(VLOOKUP(A2911,'[1]For Report Q-2 '!$A$2:$AH$3476,33,0),"-")</f>
        <v>-</v>
      </c>
      <c r="AH2911" s="1" t="str">
        <f t="shared" si="45"/>
        <v>--</v>
      </c>
      <c r="AI2911" t="e">
        <v>#N/A</v>
      </c>
      <c r="AJ2911" t="e">
        <v>#N/A</v>
      </c>
      <c r="AK2911" t="e">
        <v>#N/A</v>
      </c>
    </row>
    <row r="2912" spans="1:37" x14ac:dyDescent="0.25">
      <c r="A2912" s="15">
        <v>9087888</v>
      </c>
      <c r="B2912" s="15" t="s">
        <v>847</v>
      </c>
      <c r="C2912" s="16">
        <v>44499</v>
      </c>
      <c r="D2912" s="15" t="s">
        <v>56</v>
      </c>
      <c r="E2912" s="1" t="s">
        <v>45</v>
      </c>
      <c r="F2912" s="15" t="s">
        <v>46</v>
      </c>
      <c r="G2912" s="1" t="s">
        <v>56</v>
      </c>
      <c r="H2912" s="17">
        <v>28333.333333333332</v>
      </c>
      <c r="I2912" s="18">
        <v>0.28333333333333333</v>
      </c>
      <c r="J2912" s="1">
        <v>9085409</v>
      </c>
      <c r="K2912" s="1" t="s">
        <v>847</v>
      </c>
      <c r="L2912" s="19">
        <v>60165.666666666664</v>
      </c>
      <c r="M2912" s="1" t="s">
        <v>31</v>
      </c>
      <c r="N2912" s="1" t="s">
        <v>47</v>
      </c>
      <c r="O2912" s="1" t="s">
        <v>59</v>
      </c>
      <c r="P2912" s="20">
        <v>9085409</v>
      </c>
      <c r="Q2912" s="1" t="s">
        <v>99</v>
      </c>
      <c r="R2912" s="1" t="s">
        <v>16</v>
      </c>
      <c r="S2912" s="1" t="s">
        <v>100</v>
      </c>
      <c r="T2912" s="18">
        <f>IFERROR(VLOOKUP(A2912,'[1]For Report Q-2 '!$A$2:$T$3476,20,0),"-")</f>
        <v>0.28333333333333333</v>
      </c>
      <c r="U2912" s="55">
        <f>IFERROR(VLOOKUP(A2912,'[1]For Report Q-2 '!$A$2:$U$3476,21,0),"-")</f>
        <v>0</v>
      </c>
      <c r="V2912" s="2" t="str">
        <f>IFERROR(VLOOKUP(A2912,'[1]For Report Q-2 '!$A$2:$V$3476,22,0),"-")</f>
        <v>-</v>
      </c>
      <c r="W2912" s="1">
        <f>IFERROR(VLOOKUP(A2912,'[1]For Report Q-2 '!$A$2:$W$3476,23,0),"-")</f>
        <v>0</v>
      </c>
      <c r="X2912" s="1"/>
      <c r="Y2912" s="1"/>
      <c r="Z2912" s="2" t="str">
        <f>IFERROR(VLOOKUP(A2912,'[1]For Report Q-2 '!$A$2:$Z$3476,26,0),"-")</f>
        <v>-</v>
      </c>
      <c r="AA2912" s="1" t="str">
        <f>IFERROR(VLOOKUP(A2912,'[1]For Report Q-2 '!$A$2:$AH$3476,27,0),"-")</f>
        <v>-</v>
      </c>
      <c r="AB2912" s="1" t="str">
        <f>IFERROR(VLOOKUP(A2912,'[1]For Report Q-2 '!$A$2:$AH$3476,28,0),"-")</f>
        <v>-</v>
      </c>
      <c r="AC2912" s="2" t="str">
        <f>IFERROR(VLOOKUP(A2912,'[1]For Report Q-2 '!$A$2:$AH$3476,29,0),"-")</f>
        <v>-</v>
      </c>
      <c r="AD2912" s="2" t="str">
        <f>IFERROR(VLOOKUP(A2912,'[1]For Report Q-2 '!$A$2:$AH$3476,30,0),"-")</f>
        <v>-</v>
      </c>
      <c r="AE2912" s="1" t="str">
        <f>IFERROR(VLOOKUP(A2912,'[1]For Report Q-2 '!$A$2:$AH$3476,31,0),"-")</f>
        <v>-</v>
      </c>
      <c r="AF2912" s="1" t="str">
        <f>IFERROR(VLOOKUP(A2912,'[1]For Report Q-2 '!$A$2:$AH$3476,32,0),"-")</f>
        <v>-</v>
      </c>
      <c r="AG2912" s="2" t="str">
        <f>IFERROR(VLOOKUP(A2912,'[1]For Report Q-2 '!$A$2:$AH$3476,33,0),"-")</f>
        <v>-</v>
      </c>
      <c r="AH2912" s="1" t="str">
        <f t="shared" si="45"/>
        <v>--</v>
      </c>
      <c r="AI2912" t="e">
        <v>#N/A</v>
      </c>
      <c r="AJ2912" t="e">
        <v>#N/A</v>
      </c>
      <c r="AK2912" t="e">
        <v>#N/A</v>
      </c>
    </row>
    <row r="2913" spans="1:37" x14ac:dyDescent="0.25">
      <c r="A2913" s="15">
        <v>9085427</v>
      </c>
      <c r="B2913" s="15" t="s">
        <v>848</v>
      </c>
      <c r="C2913" s="16">
        <v>44382</v>
      </c>
      <c r="D2913" s="15" t="s">
        <v>28</v>
      </c>
      <c r="E2913" s="1" t="s">
        <v>118</v>
      </c>
      <c r="F2913" s="15" t="s">
        <v>46</v>
      </c>
      <c r="G2913" s="1" t="s">
        <v>28</v>
      </c>
      <c r="H2913" s="17">
        <v>15000</v>
      </c>
      <c r="I2913" s="18">
        <v>0.15</v>
      </c>
      <c r="J2913" s="1">
        <v>9085427</v>
      </c>
      <c r="K2913" s="1" t="s">
        <v>848</v>
      </c>
      <c r="L2913" s="19">
        <v>30000</v>
      </c>
      <c r="M2913" s="1" t="s">
        <v>31</v>
      </c>
      <c r="N2913" s="1" t="s">
        <v>47</v>
      </c>
      <c r="O2913" s="1" t="s">
        <v>38</v>
      </c>
      <c r="P2913" s="20">
        <v>9085427</v>
      </c>
      <c r="Q2913" s="1" t="s">
        <v>33</v>
      </c>
      <c r="R2913" s="1" t="s">
        <v>16</v>
      </c>
      <c r="S2913" s="1" t="s">
        <v>34</v>
      </c>
      <c r="T2913" s="18">
        <f>IFERROR(VLOOKUP(A2913,'[1]For Report Q-2 '!$A$2:$T$3476,20,0),"-")</f>
        <v>0.15</v>
      </c>
      <c r="U2913" s="55">
        <f>IFERROR(VLOOKUP(A2913,'[1]For Report Q-2 '!$A$2:$U$3476,21,0),"-")</f>
        <v>0</v>
      </c>
      <c r="V2913" s="2" t="str">
        <f>IFERROR(VLOOKUP(A2913,'[1]For Report Q-2 '!$A$2:$V$3476,22,0),"-")</f>
        <v>-</v>
      </c>
      <c r="W2913" s="1">
        <f>IFERROR(VLOOKUP(A2913,'[1]For Report Q-2 '!$A$2:$W$3476,23,0),"-")</f>
        <v>0</v>
      </c>
      <c r="X2913" s="1"/>
      <c r="Y2913" s="1"/>
      <c r="Z2913" s="2" t="str">
        <f>IFERROR(VLOOKUP(A2913,'[1]For Report Q-2 '!$A$2:$Z$3476,26,0),"-")</f>
        <v>-</v>
      </c>
      <c r="AA2913" s="1" t="str">
        <f>IFERROR(VLOOKUP(A2913,'[1]For Report Q-2 '!$A$2:$AH$3476,27,0),"-")</f>
        <v>-</v>
      </c>
      <c r="AB2913" s="1" t="str">
        <f>IFERROR(VLOOKUP(A2913,'[1]For Report Q-2 '!$A$2:$AH$3476,28,0),"-")</f>
        <v>-</v>
      </c>
      <c r="AC2913" s="2" t="str">
        <f>IFERROR(VLOOKUP(A2913,'[1]For Report Q-2 '!$A$2:$AH$3476,29,0),"-")</f>
        <v>-</v>
      </c>
      <c r="AD2913" s="2" t="str">
        <f>IFERROR(VLOOKUP(A2913,'[1]For Report Q-2 '!$A$2:$AH$3476,30,0),"-")</f>
        <v>-</v>
      </c>
      <c r="AE2913" s="1" t="str">
        <f>IFERROR(VLOOKUP(A2913,'[1]For Report Q-2 '!$A$2:$AH$3476,31,0),"-")</f>
        <v>-</v>
      </c>
      <c r="AF2913" s="1" t="str">
        <f>IFERROR(VLOOKUP(A2913,'[1]For Report Q-2 '!$A$2:$AH$3476,32,0),"-")</f>
        <v>-</v>
      </c>
      <c r="AG2913" s="2" t="str">
        <f>IFERROR(VLOOKUP(A2913,'[1]For Report Q-2 '!$A$2:$AH$3476,33,0),"-")</f>
        <v>-</v>
      </c>
      <c r="AH2913" s="1" t="str">
        <f t="shared" si="45"/>
        <v>--</v>
      </c>
      <c r="AI2913" t="e">
        <v>#N/A</v>
      </c>
      <c r="AJ2913" t="e">
        <v>#N/A</v>
      </c>
      <c r="AK2913" t="e">
        <v>#N/A</v>
      </c>
    </row>
    <row r="2914" spans="1:37" x14ac:dyDescent="0.25">
      <c r="A2914" s="15">
        <v>9122558</v>
      </c>
      <c r="B2914" s="15" t="s">
        <v>848</v>
      </c>
      <c r="C2914" s="16">
        <v>45405</v>
      </c>
      <c r="D2914" s="15" t="s">
        <v>28</v>
      </c>
      <c r="E2914" s="1" t="s">
        <v>86</v>
      </c>
      <c r="F2914" s="15" t="s">
        <v>46</v>
      </c>
      <c r="G2914" s="1" t="s">
        <v>28</v>
      </c>
      <c r="H2914" s="17">
        <v>15000</v>
      </c>
      <c r="I2914" s="18">
        <v>0.15</v>
      </c>
      <c r="J2914" s="1">
        <v>9085427</v>
      </c>
      <c r="K2914" s="1" t="s">
        <v>848</v>
      </c>
      <c r="L2914" s="19">
        <v>30000</v>
      </c>
      <c r="M2914" s="1" t="s">
        <v>31</v>
      </c>
      <c r="N2914" s="1" t="s">
        <v>86</v>
      </c>
      <c r="O2914" s="1" t="s">
        <v>38</v>
      </c>
      <c r="P2914" s="20">
        <v>9085427</v>
      </c>
      <c r="Q2914" s="1" t="s">
        <v>33</v>
      </c>
      <c r="R2914" s="1" t="s">
        <v>16</v>
      </c>
      <c r="S2914" s="1" t="s">
        <v>34</v>
      </c>
      <c r="T2914" s="18">
        <f>IFERROR(VLOOKUP(A2914,'[1]For Report Q-2 '!$A$2:$T$3476,20,0),"-")</f>
        <v>0.15</v>
      </c>
      <c r="U2914" s="55">
        <f>IFERROR(VLOOKUP(A2914,'[1]For Report Q-2 '!$A$2:$U$3476,21,0),"-")</f>
        <v>0</v>
      </c>
      <c r="V2914" s="2" t="str">
        <f>IFERROR(VLOOKUP(A2914,'[1]For Report Q-2 '!$A$2:$V$3476,22,0),"-")</f>
        <v>-</v>
      </c>
      <c r="W2914" s="1">
        <f>IFERROR(VLOOKUP(A2914,'[1]For Report Q-2 '!$A$2:$W$3476,23,0),"-")</f>
        <v>0</v>
      </c>
      <c r="X2914" s="1"/>
      <c r="Y2914" s="1"/>
      <c r="Z2914" s="2" t="str">
        <f>IFERROR(VLOOKUP(A2914,'[1]For Report Q-2 '!$A$2:$Z$3476,26,0),"-")</f>
        <v>-</v>
      </c>
      <c r="AA2914" s="1" t="str">
        <f>IFERROR(VLOOKUP(A2914,'[1]For Report Q-2 '!$A$2:$AH$3476,27,0),"-")</f>
        <v>-</v>
      </c>
      <c r="AB2914" s="1" t="str">
        <f>IFERROR(VLOOKUP(A2914,'[1]For Report Q-2 '!$A$2:$AH$3476,28,0),"-")</f>
        <v>-</v>
      </c>
      <c r="AC2914" s="2" t="str">
        <f>IFERROR(VLOOKUP(A2914,'[1]For Report Q-2 '!$A$2:$AH$3476,29,0),"-")</f>
        <v>-</v>
      </c>
      <c r="AD2914" s="2" t="str">
        <f>IFERROR(VLOOKUP(A2914,'[1]For Report Q-2 '!$A$2:$AH$3476,30,0),"-")</f>
        <v>-</v>
      </c>
      <c r="AE2914" s="1" t="str">
        <f>IFERROR(VLOOKUP(A2914,'[1]For Report Q-2 '!$A$2:$AH$3476,31,0),"-")</f>
        <v>-</v>
      </c>
      <c r="AF2914" s="1" t="str">
        <f>IFERROR(VLOOKUP(A2914,'[1]For Report Q-2 '!$A$2:$AH$3476,32,0),"-")</f>
        <v>-</v>
      </c>
      <c r="AG2914" s="2" t="str">
        <f>IFERROR(VLOOKUP(A2914,'[1]For Report Q-2 '!$A$2:$AH$3476,33,0),"-")</f>
        <v>-</v>
      </c>
      <c r="AH2914" s="1" t="str">
        <f t="shared" si="45"/>
        <v>--</v>
      </c>
      <c r="AI2914" t="e">
        <v>#N/A</v>
      </c>
      <c r="AJ2914" t="e">
        <v>#N/A</v>
      </c>
      <c r="AK2914" t="e">
        <v>#N/A</v>
      </c>
    </row>
    <row r="2915" spans="1:37" x14ac:dyDescent="0.25">
      <c r="A2915" s="15">
        <v>602882</v>
      </c>
      <c r="B2915" s="15" t="s">
        <v>849</v>
      </c>
      <c r="C2915" s="16">
        <v>45470</v>
      </c>
      <c r="D2915" s="15" t="s">
        <v>56</v>
      </c>
      <c r="E2915" s="1" t="s">
        <v>162</v>
      </c>
      <c r="F2915" s="15" t="s">
        <v>163</v>
      </c>
      <c r="G2915" s="1" t="s">
        <v>56</v>
      </c>
      <c r="H2915" s="17">
        <v>25000</v>
      </c>
      <c r="I2915" s="18">
        <v>0.25</v>
      </c>
      <c r="J2915" s="1">
        <v>9085502</v>
      </c>
      <c r="K2915" s="1" t="s">
        <v>849</v>
      </c>
      <c r="L2915" s="19">
        <v>407999.99999999994</v>
      </c>
      <c r="M2915" s="1" t="s">
        <v>67</v>
      </c>
      <c r="N2915" s="1" t="s">
        <v>162</v>
      </c>
      <c r="O2915" s="1" t="s">
        <v>59</v>
      </c>
      <c r="P2915" s="20">
        <v>9085502</v>
      </c>
      <c r="Q2915" s="1" t="s">
        <v>340</v>
      </c>
      <c r="R2915" s="1" t="s">
        <v>89</v>
      </c>
      <c r="S2915" s="1" t="s">
        <v>80</v>
      </c>
      <c r="T2915" s="18">
        <f>IFERROR(VLOOKUP(A2915,'[1]For Report Q-2 '!$A$2:$T$3476,20,0),"-")</f>
        <v>0.25</v>
      </c>
      <c r="U2915" s="55">
        <f>IFERROR(VLOOKUP(A2915,'[1]For Report Q-2 '!$A$2:$U$3476,21,0),"-")</f>
        <v>0</v>
      </c>
      <c r="V2915" s="2" t="str">
        <f>IFERROR(VLOOKUP(A2915,'[1]For Report Q-2 '!$A$2:$V$3476,22,0),"-")</f>
        <v>-</v>
      </c>
      <c r="W2915" s="1">
        <f>IFERROR(VLOOKUP(A2915,'[1]For Report Q-2 '!$A$2:$W$3476,23,0),"-")</f>
        <v>0</v>
      </c>
      <c r="X2915" s="1"/>
      <c r="Y2915" s="1"/>
      <c r="Z2915" s="2" t="str">
        <f>IFERROR(VLOOKUP(A2915,'[1]For Report Q-2 '!$A$2:$Z$3476,26,0),"-")</f>
        <v>-</v>
      </c>
      <c r="AA2915" s="1" t="str">
        <f>IFERROR(VLOOKUP(A2915,'[1]For Report Q-2 '!$A$2:$AH$3476,27,0),"-")</f>
        <v>-</v>
      </c>
      <c r="AB2915" s="1" t="str">
        <f>IFERROR(VLOOKUP(A2915,'[1]For Report Q-2 '!$A$2:$AH$3476,28,0),"-")</f>
        <v>-</v>
      </c>
      <c r="AC2915" s="2" t="str">
        <f>IFERROR(VLOOKUP(A2915,'[1]For Report Q-2 '!$A$2:$AH$3476,29,0),"-")</f>
        <v>-</v>
      </c>
      <c r="AD2915" s="2" t="str">
        <f>IFERROR(VLOOKUP(A2915,'[1]For Report Q-2 '!$A$2:$AH$3476,30,0),"-")</f>
        <v>-</v>
      </c>
      <c r="AE2915" s="1" t="str">
        <f>IFERROR(VLOOKUP(A2915,'[1]For Report Q-2 '!$A$2:$AH$3476,31,0),"-")</f>
        <v>-</v>
      </c>
      <c r="AF2915" s="1" t="str">
        <f>IFERROR(VLOOKUP(A2915,'[1]For Report Q-2 '!$A$2:$AH$3476,32,0),"-")</f>
        <v>-</v>
      </c>
      <c r="AG2915" s="2" t="str">
        <f>IFERROR(VLOOKUP(A2915,'[1]For Report Q-2 '!$A$2:$AH$3476,33,0),"-")</f>
        <v>-</v>
      </c>
      <c r="AH2915" s="1" t="str">
        <f t="shared" si="45"/>
        <v>--</v>
      </c>
      <c r="AI2915" t="e">
        <v>#N/A</v>
      </c>
      <c r="AJ2915" t="e">
        <v>#N/A</v>
      </c>
      <c r="AK2915" t="e">
        <v>#N/A</v>
      </c>
    </row>
    <row r="2916" spans="1:37" x14ac:dyDescent="0.25">
      <c r="A2916" s="15">
        <v>602898</v>
      </c>
      <c r="B2916" s="15" t="s">
        <v>849</v>
      </c>
      <c r="C2916" s="16">
        <v>45315</v>
      </c>
      <c r="D2916" s="15" t="s">
        <v>56</v>
      </c>
      <c r="E2916" s="1" t="s">
        <v>187</v>
      </c>
      <c r="F2916" s="15" t="s">
        <v>163</v>
      </c>
      <c r="G2916" s="1" t="s">
        <v>56</v>
      </c>
      <c r="H2916" s="17">
        <v>12000</v>
      </c>
      <c r="I2916" s="18">
        <v>0.12</v>
      </c>
      <c r="J2916" s="1">
        <v>9085502</v>
      </c>
      <c r="K2916" s="1" t="s">
        <v>849</v>
      </c>
      <c r="L2916" s="19">
        <v>407999.99999999994</v>
      </c>
      <c r="M2916" s="1" t="s">
        <v>67</v>
      </c>
      <c r="N2916" s="1" t="s">
        <v>187</v>
      </c>
      <c r="O2916" s="1" t="s">
        <v>59</v>
      </c>
      <c r="P2916" s="20">
        <v>9085502</v>
      </c>
      <c r="Q2916" s="1" t="s">
        <v>340</v>
      </c>
      <c r="R2916" s="1" t="s">
        <v>89</v>
      </c>
      <c r="S2916" s="1" t="s">
        <v>80</v>
      </c>
      <c r="T2916" s="18">
        <f>IFERROR(VLOOKUP(A2916,'[1]For Report Q-2 '!$A$2:$T$3476,20,0),"-")</f>
        <v>0.12</v>
      </c>
      <c r="U2916" s="55">
        <f>IFERROR(VLOOKUP(A2916,'[1]For Report Q-2 '!$A$2:$U$3476,21,0),"-")</f>
        <v>0</v>
      </c>
      <c r="V2916" s="2" t="str">
        <f>IFERROR(VLOOKUP(A2916,'[1]For Report Q-2 '!$A$2:$V$3476,22,0),"-")</f>
        <v>-</v>
      </c>
      <c r="W2916" s="1">
        <f>IFERROR(VLOOKUP(A2916,'[1]For Report Q-2 '!$A$2:$W$3476,23,0),"-")</f>
        <v>0</v>
      </c>
      <c r="X2916" s="1"/>
      <c r="Y2916" s="1"/>
      <c r="Z2916" s="2" t="str">
        <f>IFERROR(VLOOKUP(A2916,'[1]For Report Q-2 '!$A$2:$Z$3476,26,0),"-")</f>
        <v>-</v>
      </c>
      <c r="AA2916" s="1" t="str">
        <f>IFERROR(VLOOKUP(A2916,'[1]For Report Q-2 '!$A$2:$AH$3476,27,0),"-")</f>
        <v>-</v>
      </c>
      <c r="AB2916" s="1" t="str">
        <f>IFERROR(VLOOKUP(A2916,'[1]For Report Q-2 '!$A$2:$AH$3476,28,0),"-")</f>
        <v>-</v>
      </c>
      <c r="AC2916" s="2" t="str">
        <f>IFERROR(VLOOKUP(A2916,'[1]For Report Q-2 '!$A$2:$AH$3476,29,0),"-")</f>
        <v>-</v>
      </c>
      <c r="AD2916" s="2" t="str">
        <f>IFERROR(VLOOKUP(A2916,'[1]For Report Q-2 '!$A$2:$AH$3476,30,0),"-")</f>
        <v>-</v>
      </c>
      <c r="AE2916" s="1" t="str">
        <f>IFERROR(VLOOKUP(A2916,'[1]For Report Q-2 '!$A$2:$AH$3476,31,0),"-")</f>
        <v>-</v>
      </c>
      <c r="AF2916" s="1" t="str">
        <f>IFERROR(VLOOKUP(A2916,'[1]For Report Q-2 '!$A$2:$AH$3476,32,0),"-")</f>
        <v>-</v>
      </c>
      <c r="AG2916" s="2" t="str">
        <f>IFERROR(VLOOKUP(A2916,'[1]For Report Q-2 '!$A$2:$AH$3476,33,0),"-")</f>
        <v>-</v>
      </c>
      <c r="AH2916" s="1" t="str">
        <f t="shared" si="45"/>
        <v>--</v>
      </c>
      <c r="AI2916" t="e">
        <v>#N/A</v>
      </c>
      <c r="AJ2916" t="e">
        <v>#N/A</v>
      </c>
      <c r="AK2916" t="e">
        <v>#N/A</v>
      </c>
    </row>
    <row r="2917" spans="1:37" x14ac:dyDescent="0.25">
      <c r="A2917" s="15">
        <v>602899</v>
      </c>
      <c r="B2917" s="15" t="s">
        <v>849</v>
      </c>
      <c r="C2917" s="16">
        <v>45315</v>
      </c>
      <c r="D2917" s="15" t="s">
        <v>40</v>
      </c>
      <c r="E2917" s="1" t="s">
        <v>162</v>
      </c>
      <c r="F2917" s="15" t="s">
        <v>163</v>
      </c>
      <c r="G2917" s="1" t="s">
        <v>40</v>
      </c>
      <c r="H2917" s="17">
        <v>12000</v>
      </c>
      <c r="I2917" s="18">
        <v>0.12</v>
      </c>
      <c r="J2917" s="1">
        <v>9085502</v>
      </c>
      <c r="K2917" s="1" t="s">
        <v>849</v>
      </c>
      <c r="L2917" s="19">
        <v>407999.99999999994</v>
      </c>
      <c r="M2917" s="1" t="s">
        <v>67</v>
      </c>
      <c r="N2917" s="1" t="s">
        <v>162</v>
      </c>
      <c r="O2917" s="1" t="s">
        <v>41</v>
      </c>
      <c r="P2917" s="20">
        <v>9085502</v>
      </c>
      <c r="Q2917" s="1" t="s">
        <v>340</v>
      </c>
      <c r="R2917" s="1" t="s">
        <v>89</v>
      </c>
      <c r="S2917" s="1" t="s">
        <v>80</v>
      </c>
      <c r="T2917" s="18">
        <f>IFERROR(VLOOKUP(A2917,'[1]For Report Q-2 '!$A$2:$T$3476,20,0),"-")</f>
        <v>0.12</v>
      </c>
      <c r="U2917" s="55">
        <f>IFERROR(VLOOKUP(A2917,'[1]For Report Q-2 '!$A$2:$U$3476,21,0),"-")</f>
        <v>0</v>
      </c>
      <c r="V2917" s="2" t="str">
        <f>IFERROR(VLOOKUP(A2917,'[1]For Report Q-2 '!$A$2:$V$3476,22,0),"-")</f>
        <v>-</v>
      </c>
      <c r="W2917" s="1">
        <f>IFERROR(VLOOKUP(A2917,'[1]For Report Q-2 '!$A$2:$W$3476,23,0),"-")</f>
        <v>0</v>
      </c>
      <c r="X2917" s="1"/>
      <c r="Y2917" s="1"/>
      <c r="Z2917" s="2" t="str">
        <f>IFERROR(VLOOKUP(A2917,'[1]For Report Q-2 '!$A$2:$Z$3476,26,0),"-")</f>
        <v>-</v>
      </c>
      <c r="AA2917" s="1" t="str">
        <f>IFERROR(VLOOKUP(A2917,'[1]For Report Q-2 '!$A$2:$AH$3476,27,0),"-")</f>
        <v>-</v>
      </c>
      <c r="AB2917" s="1" t="str">
        <f>IFERROR(VLOOKUP(A2917,'[1]For Report Q-2 '!$A$2:$AH$3476,28,0),"-")</f>
        <v>-</v>
      </c>
      <c r="AC2917" s="2" t="str">
        <f>IFERROR(VLOOKUP(A2917,'[1]For Report Q-2 '!$A$2:$AH$3476,29,0),"-")</f>
        <v>-</v>
      </c>
      <c r="AD2917" s="2" t="str">
        <f>IFERROR(VLOOKUP(A2917,'[1]For Report Q-2 '!$A$2:$AH$3476,30,0),"-")</f>
        <v>-</v>
      </c>
      <c r="AE2917" s="1" t="str">
        <f>IFERROR(VLOOKUP(A2917,'[1]For Report Q-2 '!$A$2:$AH$3476,31,0),"-")</f>
        <v>-</v>
      </c>
      <c r="AF2917" s="1" t="str">
        <f>IFERROR(VLOOKUP(A2917,'[1]For Report Q-2 '!$A$2:$AH$3476,32,0),"-")</f>
        <v>-</v>
      </c>
      <c r="AG2917" s="2" t="str">
        <f>IFERROR(VLOOKUP(A2917,'[1]For Report Q-2 '!$A$2:$AH$3476,33,0),"-")</f>
        <v>-</v>
      </c>
      <c r="AH2917" s="1" t="str">
        <f t="shared" si="45"/>
        <v>--</v>
      </c>
      <c r="AI2917" t="e">
        <v>#N/A</v>
      </c>
      <c r="AJ2917" t="e">
        <v>#N/A</v>
      </c>
      <c r="AK2917" t="e">
        <v>#N/A</v>
      </c>
    </row>
    <row r="2918" spans="1:37" x14ac:dyDescent="0.25">
      <c r="A2918" s="15">
        <v>602900</v>
      </c>
      <c r="B2918" s="15" t="s">
        <v>849</v>
      </c>
      <c r="C2918" s="16">
        <v>45315</v>
      </c>
      <c r="D2918" s="15" t="s">
        <v>745</v>
      </c>
      <c r="E2918" s="1" t="s">
        <v>162</v>
      </c>
      <c r="F2918" s="15" t="s">
        <v>163</v>
      </c>
      <c r="G2918" s="1" t="s">
        <v>44</v>
      </c>
      <c r="H2918" s="17">
        <v>12000</v>
      </c>
      <c r="I2918" s="18">
        <v>0.12</v>
      </c>
      <c r="J2918" s="1">
        <v>9085502</v>
      </c>
      <c r="K2918" s="1" t="s">
        <v>849</v>
      </c>
      <c r="L2918" s="19">
        <v>407999.99999999994</v>
      </c>
      <c r="M2918" s="1" t="s">
        <v>67</v>
      </c>
      <c r="N2918" s="1" t="s">
        <v>162</v>
      </c>
      <c r="O2918" s="1" t="s">
        <v>48</v>
      </c>
      <c r="P2918" s="20">
        <v>9085502</v>
      </c>
      <c r="Q2918" s="1" t="s">
        <v>340</v>
      </c>
      <c r="R2918" s="1" t="s">
        <v>89</v>
      </c>
      <c r="S2918" s="1" t="s">
        <v>80</v>
      </c>
      <c r="T2918" s="18">
        <f>IFERROR(VLOOKUP(A2918,'[1]For Report Q-2 '!$A$2:$T$3476,20,0),"-")</f>
        <v>0.12</v>
      </c>
      <c r="U2918" s="55">
        <f>IFERROR(VLOOKUP(A2918,'[1]For Report Q-2 '!$A$2:$U$3476,21,0),"-")</f>
        <v>0</v>
      </c>
      <c r="V2918" s="2" t="str">
        <f>IFERROR(VLOOKUP(A2918,'[1]For Report Q-2 '!$A$2:$V$3476,22,0),"-")</f>
        <v>-</v>
      </c>
      <c r="W2918" s="1">
        <f>IFERROR(VLOOKUP(A2918,'[1]For Report Q-2 '!$A$2:$W$3476,23,0),"-")</f>
        <v>0</v>
      </c>
      <c r="X2918" s="1"/>
      <c r="Y2918" s="1"/>
      <c r="Z2918" s="2" t="str">
        <f>IFERROR(VLOOKUP(A2918,'[1]For Report Q-2 '!$A$2:$Z$3476,26,0),"-")</f>
        <v>-</v>
      </c>
      <c r="AA2918" s="1" t="str">
        <f>IFERROR(VLOOKUP(A2918,'[1]For Report Q-2 '!$A$2:$AH$3476,27,0),"-")</f>
        <v>-</v>
      </c>
      <c r="AB2918" s="1" t="str">
        <f>IFERROR(VLOOKUP(A2918,'[1]For Report Q-2 '!$A$2:$AH$3476,28,0),"-")</f>
        <v>-</v>
      </c>
      <c r="AC2918" s="2" t="str">
        <f>IFERROR(VLOOKUP(A2918,'[1]For Report Q-2 '!$A$2:$AH$3476,29,0),"-")</f>
        <v>-</v>
      </c>
      <c r="AD2918" s="2" t="str">
        <f>IFERROR(VLOOKUP(A2918,'[1]For Report Q-2 '!$A$2:$AH$3476,30,0),"-")</f>
        <v>-</v>
      </c>
      <c r="AE2918" s="1" t="str">
        <f>IFERROR(VLOOKUP(A2918,'[1]For Report Q-2 '!$A$2:$AH$3476,31,0),"-")</f>
        <v>-</v>
      </c>
      <c r="AF2918" s="1" t="str">
        <f>IFERROR(VLOOKUP(A2918,'[1]For Report Q-2 '!$A$2:$AH$3476,32,0),"-")</f>
        <v>-</v>
      </c>
      <c r="AG2918" s="2" t="str">
        <f>IFERROR(VLOOKUP(A2918,'[1]For Report Q-2 '!$A$2:$AH$3476,33,0),"-")</f>
        <v>-</v>
      </c>
      <c r="AH2918" s="1" t="str">
        <f t="shared" si="45"/>
        <v>--</v>
      </c>
      <c r="AI2918" t="e">
        <v>#N/A</v>
      </c>
      <c r="AJ2918" t="e">
        <v>#N/A</v>
      </c>
      <c r="AK2918" t="e">
        <v>#N/A</v>
      </c>
    </row>
    <row r="2919" spans="1:37" x14ac:dyDescent="0.25">
      <c r="A2919" s="15">
        <v>602901</v>
      </c>
      <c r="B2919" s="15" t="s">
        <v>849</v>
      </c>
      <c r="C2919" s="16">
        <v>45470</v>
      </c>
      <c r="D2919" s="15" t="s">
        <v>56</v>
      </c>
      <c r="E2919" s="1" t="s">
        <v>162</v>
      </c>
      <c r="F2919" s="15" t="s">
        <v>163</v>
      </c>
      <c r="G2919" s="1" t="s">
        <v>56</v>
      </c>
      <c r="H2919" s="17">
        <v>25000</v>
      </c>
      <c r="I2919" s="18">
        <v>0.25</v>
      </c>
      <c r="J2919" s="1">
        <v>9085502</v>
      </c>
      <c r="K2919" s="1" t="s">
        <v>849</v>
      </c>
      <c r="L2919" s="19">
        <v>407999.99999999994</v>
      </c>
      <c r="M2919" s="1" t="s">
        <v>67</v>
      </c>
      <c r="N2919" s="1" t="s">
        <v>162</v>
      </c>
      <c r="O2919" s="1" t="s">
        <v>59</v>
      </c>
      <c r="P2919" s="20">
        <v>9085502</v>
      </c>
      <c r="Q2919" s="1" t="s">
        <v>340</v>
      </c>
      <c r="R2919" s="1" t="s">
        <v>89</v>
      </c>
      <c r="S2919" s="1" t="s">
        <v>80</v>
      </c>
      <c r="T2919" s="18">
        <f>IFERROR(VLOOKUP(A2919,'[1]For Report Q-2 '!$A$2:$T$3476,20,0),"-")</f>
        <v>0.25</v>
      </c>
      <c r="U2919" s="55">
        <f>IFERROR(VLOOKUP(A2919,'[1]For Report Q-2 '!$A$2:$U$3476,21,0),"-")</f>
        <v>0</v>
      </c>
      <c r="V2919" s="2" t="str">
        <f>IFERROR(VLOOKUP(A2919,'[1]For Report Q-2 '!$A$2:$V$3476,22,0),"-")</f>
        <v>-</v>
      </c>
      <c r="W2919" s="1">
        <f>IFERROR(VLOOKUP(A2919,'[1]For Report Q-2 '!$A$2:$W$3476,23,0),"-")</f>
        <v>0</v>
      </c>
      <c r="X2919" s="1"/>
      <c r="Y2919" s="1"/>
      <c r="Z2919" s="2" t="str">
        <f>IFERROR(VLOOKUP(A2919,'[1]For Report Q-2 '!$A$2:$Z$3476,26,0),"-")</f>
        <v>-</v>
      </c>
      <c r="AA2919" s="1" t="str">
        <f>IFERROR(VLOOKUP(A2919,'[1]For Report Q-2 '!$A$2:$AH$3476,27,0),"-")</f>
        <v>-</v>
      </c>
      <c r="AB2919" s="1" t="str">
        <f>IFERROR(VLOOKUP(A2919,'[1]For Report Q-2 '!$A$2:$AH$3476,28,0),"-")</f>
        <v>-</v>
      </c>
      <c r="AC2919" s="2" t="str">
        <f>IFERROR(VLOOKUP(A2919,'[1]For Report Q-2 '!$A$2:$AH$3476,29,0),"-")</f>
        <v>-</v>
      </c>
      <c r="AD2919" s="2" t="str">
        <f>IFERROR(VLOOKUP(A2919,'[1]For Report Q-2 '!$A$2:$AH$3476,30,0),"-")</f>
        <v>-</v>
      </c>
      <c r="AE2919" s="1" t="str">
        <f>IFERROR(VLOOKUP(A2919,'[1]For Report Q-2 '!$A$2:$AH$3476,31,0),"-")</f>
        <v>-</v>
      </c>
      <c r="AF2919" s="1" t="str">
        <f>IFERROR(VLOOKUP(A2919,'[1]For Report Q-2 '!$A$2:$AH$3476,32,0),"-")</f>
        <v>-</v>
      </c>
      <c r="AG2919" s="2" t="str">
        <f>IFERROR(VLOOKUP(A2919,'[1]For Report Q-2 '!$A$2:$AH$3476,33,0),"-")</f>
        <v>-</v>
      </c>
      <c r="AH2919" s="1" t="str">
        <f t="shared" si="45"/>
        <v>--</v>
      </c>
      <c r="AI2919" t="e">
        <v>#N/A</v>
      </c>
      <c r="AJ2919" t="e">
        <v>#N/A</v>
      </c>
      <c r="AK2919" t="e">
        <v>#N/A</v>
      </c>
    </row>
    <row r="2920" spans="1:37" x14ac:dyDescent="0.25">
      <c r="A2920" s="15">
        <v>602905</v>
      </c>
      <c r="B2920" s="15" t="s">
        <v>849</v>
      </c>
      <c r="C2920" s="16">
        <v>45315</v>
      </c>
      <c r="D2920" s="15" t="s">
        <v>850</v>
      </c>
      <c r="E2920" s="1" t="s">
        <v>162</v>
      </c>
      <c r="F2920" s="15" t="s">
        <v>163</v>
      </c>
      <c r="G2920" s="1" t="s">
        <v>53</v>
      </c>
      <c r="H2920" s="17">
        <v>12000</v>
      </c>
      <c r="I2920" s="18">
        <v>0.12</v>
      </c>
      <c r="J2920" s="1">
        <v>9085502</v>
      </c>
      <c r="K2920" s="1" t="s">
        <v>849</v>
      </c>
      <c r="L2920" s="19">
        <v>407999.99999999994</v>
      </c>
      <c r="M2920" s="1" t="s">
        <v>67</v>
      </c>
      <c r="N2920" s="1" t="s">
        <v>162</v>
      </c>
      <c r="O2920" s="1" t="s">
        <v>53</v>
      </c>
      <c r="P2920" s="20">
        <v>9085502</v>
      </c>
      <c r="Q2920" s="1" t="s">
        <v>340</v>
      </c>
      <c r="R2920" s="1" t="s">
        <v>89</v>
      </c>
      <c r="S2920" s="1" t="s">
        <v>80</v>
      </c>
      <c r="T2920" s="18">
        <f>IFERROR(VLOOKUP(A2920,'[1]For Report Q-2 '!$A$2:$T$3476,20,0),"-")</f>
        <v>0.12</v>
      </c>
      <c r="U2920" s="55">
        <f>IFERROR(VLOOKUP(A2920,'[1]For Report Q-2 '!$A$2:$U$3476,21,0),"-")</f>
        <v>0</v>
      </c>
      <c r="V2920" s="2" t="str">
        <f>IFERROR(VLOOKUP(A2920,'[1]For Report Q-2 '!$A$2:$V$3476,22,0),"-")</f>
        <v>-</v>
      </c>
      <c r="W2920" s="1">
        <f>IFERROR(VLOOKUP(A2920,'[1]For Report Q-2 '!$A$2:$W$3476,23,0),"-")</f>
        <v>0</v>
      </c>
      <c r="X2920" s="1"/>
      <c r="Y2920" s="1"/>
      <c r="Z2920" s="2" t="str">
        <f>IFERROR(VLOOKUP(A2920,'[1]For Report Q-2 '!$A$2:$Z$3476,26,0),"-")</f>
        <v>-</v>
      </c>
      <c r="AA2920" s="1" t="str">
        <f>IFERROR(VLOOKUP(A2920,'[1]For Report Q-2 '!$A$2:$AH$3476,27,0),"-")</f>
        <v>-</v>
      </c>
      <c r="AB2920" s="1" t="str">
        <f>IFERROR(VLOOKUP(A2920,'[1]For Report Q-2 '!$A$2:$AH$3476,28,0),"-")</f>
        <v>-</v>
      </c>
      <c r="AC2920" s="2" t="str">
        <f>IFERROR(VLOOKUP(A2920,'[1]For Report Q-2 '!$A$2:$AH$3476,29,0),"-")</f>
        <v>-</v>
      </c>
      <c r="AD2920" s="2" t="str">
        <f>IFERROR(VLOOKUP(A2920,'[1]For Report Q-2 '!$A$2:$AH$3476,30,0),"-")</f>
        <v>-</v>
      </c>
      <c r="AE2920" s="1" t="str">
        <f>IFERROR(VLOOKUP(A2920,'[1]For Report Q-2 '!$A$2:$AH$3476,31,0),"-")</f>
        <v>-</v>
      </c>
      <c r="AF2920" s="1" t="str">
        <f>IFERROR(VLOOKUP(A2920,'[1]For Report Q-2 '!$A$2:$AH$3476,32,0),"-")</f>
        <v>-</v>
      </c>
      <c r="AG2920" s="2" t="str">
        <f>IFERROR(VLOOKUP(A2920,'[1]For Report Q-2 '!$A$2:$AH$3476,33,0),"-")</f>
        <v>-</v>
      </c>
      <c r="AH2920" s="1" t="str">
        <f t="shared" si="45"/>
        <v>--</v>
      </c>
      <c r="AI2920" t="e">
        <v>#N/A</v>
      </c>
      <c r="AJ2920" t="e">
        <v>#N/A</v>
      </c>
      <c r="AK2920" t="e">
        <v>#N/A</v>
      </c>
    </row>
    <row r="2921" spans="1:37" x14ac:dyDescent="0.25">
      <c r="A2921" s="15">
        <v>602907</v>
      </c>
      <c r="B2921" s="15" t="s">
        <v>849</v>
      </c>
      <c r="C2921" s="16">
        <v>45315</v>
      </c>
      <c r="D2921" s="15" t="s">
        <v>850</v>
      </c>
      <c r="E2921" s="1" t="s">
        <v>162</v>
      </c>
      <c r="F2921" s="15" t="s">
        <v>163</v>
      </c>
      <c r="G2921" s="1" t="s">
        <v>53</v>
      </c>
      <c r="H2921" s="17">
        <v>12000</v>
      </c>
      <c r="I2921" s="18">
        <v>0.12</v>
      </c>
      <c r="J2921" s="1">
        <v>9085502</v>
      </c>
      <c r="K2921" s="1" t="s">
        <v>849</v>
      </c>
      <c r="L2921" s="19">
        <v>407999.99999999994</v>
      </c>
      <c r="M2921" s="1" t="s">
        <v>67</v>
      </c>
      <c r="N2921" s="1" t="s">
        <v>162</v>
      </c>
      <c r="O2921" s="1" t="s">
        <v>53</v>
      </c>
      <c r="P2921" s="20">
        <v>9085502</v>
      </c>
      <c r="Q2921" s="1" t="s">
        <v>340</v>
      </c>
      <c r="R2921" s="1" t="s">
        <v>89</v>
      </c>
      <c r="S2921" s="1" t="s">
        <v>80</v>
      </c>
      <c r="T2921" s="18">
        <f>IFERROR(VLOOKUP(A2921,'[1]For Report Q-2 '!$A$2:$T$3476,20,0),"-")</f>
        <v>0.12</v>
      </c>
      <c r="U2921" s="55">
        <f>IFERROR(VLOOKUP(A2921,'[1]For Report Q-2 '!$A$2:$U$3476,21,0),"-")</f>
        <v>0</v>
      </c>
      <c r="V2921" s="2" t="str">
        <f>IFERROR(VLOOKUP(A2921,'[1]For Report Q-2 '!$A$2:$V$3476,22,0),"-")</f>
        <v>-</v>
      </c>
      <c r="W2921" s="1">
        <f>IFERROR(VLOOKUP(A2921,'[1]For Report Q-2 '!$A$2:$W$3476,23,0),"-")</f>
        <v>0</v>
      </c>
      <c r="X2921" s="1"/>
      <c r="Y2921" s="1"/>
      <c r="Z2921" s="2" t="str">
        <f>IFERROR(VLOOKUP(A2921,'[1]For Report Q-2 '!$A$2:$Z$3476,26,0),"-")</f>
        <v>-</v>
      </c>
      <c r="AA2921" s="1" t="str">
        <f>IFERROR(VLOOKUP(A2921,'[1]For Report Q-2 '!$A$2:$AH$3476,27,0),"-")</f>
        <v>-</v>
      </c>
      <c r="AB2921" s="1" t="str">
        <f>IFERROR(VLOOKUP(A2921,'[1]For Report Q-2 '!$A$2:$AH$3476,28,0),"-")</f>
        <v>-</v>
      </c>
      <c r="AC2921" s="2" t="str">
        <f>IFERROR(VLOOKUP(A2921,'[1]For Report Q-2 '!$A$2:$AH$3476,29,0),"-")</f>
        <v>-</v>
      </c>
      <c r="AD2921" s="2" t="str">
        <f>IFERROR(VLOOKUP(A2921,'[1]For Report Q-2 '!$A$2:$AH$3476,30,0),"-")</f>
        <v>-</v>
      </c>
      <c r="AE2921" s="1" t="str">
        <f>IFERROR(VLOOKUP(A2921,'[1]For Report Q-2 '!$A$2:$AH$3476,31,0),"-")</f>
        <v>-</v>
      </c>
      <c r="AF2921" s="1" t="str">
        <f>IFERROR(VLOOKUP(A2921,'[1]For Report Q-2 '!$A$2:$AH$3476,32,0),"-")</f>
        <v>-</v>
      </c>
      <c r="AG2921" s="2" t="str">
        <f>IFERROR(VLOOKUP(A2921,'[1]For Report Q-2 '!$A$2:$AH$3476,33,0),"-")</f>
        <v>-</v>
      </c>
      <c r="AH2921" s="1" t="str">
        <f t="shared" si="45"/>
        <v>--</v>
      </c>
      <c r="AI2921" t="e">
        <v>#N/A</v>
      </c>
      <c r="AJ2921" t="e">
        <v>#N/A</v>
      </c>
      <c r="AK2921" t="e">
        <v>#N/A</v>
      </c>
    </row>
    <row r="2922" spans="1:37" x14ac:dyDescent="0.25">
      <c r="A2922" s="15">
        <v>602909</v>
      </c>
      <c r="B2922" s="15" t="s">
        <v>849</v>
      </c>
      <c r="C2922" s="16">
        <v>45315</v>
      </c>
      <c r="D2922" s="15" t="s">
        <v>850</v>
      </c>
      <c r="E2922" s="1" t="s">
        <v>162</v>
      </c>
      <c r="F2922" s="15" t="s">
        <v>163</v>
      </c>
      <c r="G2922" s="1" t="s">
        <v>53</v>
      </c>
      <c r="H2922" s="17">
        <v>12000</v>
      </c>
      <c r="I2922" s="18">
        <v>0.12</v>
      </c>
      <c r="J2922" s="1">
        <v>9085502</v>
      </c>
      <c r="K2922" s="1" t="s">
        <v>849</v>
      </c>
      <c r="L2922" s="19">
        <v>407999.99999999994</v>
      </c>
      <c r="M2922" s="1" t="s">
        <v>67</v>
      </c>
      <c r="N2922" s="1" t="s">
        <v>162</v>
      </c>
      <c r="O2922" s="1" t="s">
        <v>53</v>
      </c>
      <c r="P2922" s="20">
        <v>9085502</v>
      </c>
      <c r="Q2922" s="1" t="s">
        <v>340</v>
      </c>
      <c r="R2922" s="1" t="s">
        <v>89</v>
      </c>
      <c r="S2922" s="1" t="s">
        <v>80</v>
      </c>
      <c r="T2922" s="18">
        <f>IFERROR(VLOOKUP(A2922,'[1]For Report Q-2 '!$A$2:$T$3476,20,0),"-")</f>
        <v>0.12</v>
      </c>
      <c r="U2922" s="55">
        <f>IFERROR(VLOOKUP(A2922,'[1]For Report Q-2 '!$A$2:$U$3476,21,0),"-")</f>
        <v>0</v>
      </c>
      <c r="V2922" s="2" t="str">
        <f>IFERROR(VLOOKUP(A2922,'[1]For Report Q-2 '!$A$2:$V$3476,22,0),"-")</f>
        <v>-</v>
      </c>
      <c r="W2922" s="1">
        <f>IFERROR(VLOOKUP(A2922,'[1]For Report Q-2 '!$A$2:$W$3476,23,0),"-")</f>
        <v>0</v>
      </c>
      <c r="X2922" s="1"/>
      <c r="Y2922" s="1"/>
      <c r="Z2922" s="2" t="str">
        <f>IFERROR(VLOOKUP(A2922,'[1]For Report Q-2 '!$A$2:$Z$3476,26,0),"-")</f>
        <v>-</v>
      </c>
      <c r="AA2922" s="1" t="str">
        <f>IFERROR(VLOOKUP(A2922,'[1]For Report Q-2 '!$A$2:$AH$3476,27,0),"-")</f>
        <v>-</v>
      </c>
      <c r="AB2922" s="1" t="str">
        <f>IFERROR(VLOOKUP(A2922,'[1]For Report Q-2 '!$A$2:$AH$3476,28,0),"-")</f>
        <v>-</v>
      </c>
      <c r="AC2922" s="2" t="str">
        <f>IFERROR(VLOOKUP(A2922,'[1]For Report Q-2 '!$A$2:$AH$3476,29,0),"-")</f>
        <v>-</v>
      </c>
      <c r="AD2922" s="2" t="str">
        <f>IFERROR(VLOOKUP(A2922,'[1]For Report Q-2 '!$A$2:$AH$3476,30,0),"-")</f>
        <v>-</v>
      </c>
      <c r="AE2922" s="1" t="str">
        <f>IFERROR(VLOOKUP(A2922,'[1]For Report Q-2 '!$A$2:$AH$3476,31,0),"-")</f>
        <v>-</v>
      </c>
      <c r="AF2922" s="1" t="str">
        <f>IFERROR(VLOOKUP(A2922,'[1]For Report Q-2 '!$A$2:$AH$3476,32,0),"-")</f>
        <v>-</v>
      </c>
      <c r="AG2922" s="2" t="str">
        <f>IFERROR(VLOOKUP(A2922,'[1]For Report Q-2 '!$A$2:$AH$3476,33,0),"-")</f>
        <v>-</v>
      </c>
      <c r="AH2922" s="1" t="str">
        <f t="shared" si="45"/>
        <v>--</v>
      </c>
      <c r="AI2922" t="e">
        <v>#N/A</v>
      </c>
      <c r="AJ2922" t="e">
        <v>#N/A</v>
      </c>
      <c r="AK2922" t="e">
        <v>#N/A</v>
      </c>
    </row>
    <row r="2923" spans="1:37" x14ac:dyDescent="0.25">
      <c r="A2923" s="15">
        <v>602911</v>
      </c>
      <c r="B2923" s="15" t="s">
        <v>849</v>
      </c>
      <c r="C2923" s="16">
        <v>45315</v>
      </c>
      <c r="D2923" s="15" t="s">
        <v>390</v>
      </c>
      <c r="E2923" s="1" t="s">
        <v>162</v>
      </c>
      <c r="F2923" s="15" t="s">
        <v>163</v>
      </c>
      <c r="G2923" s="1" t="s">
        <v>53</v>
      </c>
      <c r="H2923" s="17">
        <v>12000</v>
      </c>
      <c r="I2923" s="18">
        <v>0.12</v>
      </c>
      <c r="J2923" s="1">
        <v>9085502</v>
      </c>
      <c r="K2923" s="1" t="s">
        <v>849</v>
      </c>
      <c r="L2923" s="19">
        <v>407999.99999999994</v>
      </c>
      <c r="M2923" s="1" t="s">
        <v>67</v>
      </c>
      <c r="N2923" s="1" t="s">
        <v>162</v>
      </c>
      <c r="O2923" s="1" t="s">
        <v>53</v>
      </c>
      <c r="P2923" s="20">
        <v>9085502</v>
      </c>
      <c r="Q2923" s="1" t="s">
        <v>340</v>
      </c>
      <c r="R2923" s="1" t="s">
        <v>89</v>
      </c>
      <c r="S2923" s="1" t="s">
        <v>80</v>
      </c>
      <c r="T2923" s="18">
        <f>IFERROR(VLOOKUP(A2923,'[1]For Report Q-2 '!$A$2:$T$3476,20,0),"-")</f>
        <v>0.12</v>
      </c>
      <c r="U2923" s="55">
        <f>IFERROR(VLOOKUP(A2923,'[1]For Report Q-2 '!$A$2:$U$3476,21,0),"-")</f>
        <v>0</v>
      </c>
      <c r="V2923" s="2" t="str">
        <f>IFERROR(VLOOKUP(A2923,'[1]For Report Q-2 '!$A$2:$V$3476,22,0),"-")</f>
        <v>-</v>
      </c>
      <c r="W2923" s="1">
        <f>IFERROR(VLOOKUP(A2923,'[1]For Report Q-2 '!$A$2:$W$3476,23,0),"-")</f>
        <v>0</v>
      </c>
      <c r="X2923" s="1"/>
      <c r="Y2923" s="1"/>
      <c r="Z2923" s="2" t="str">
        <f>IFERROR(VLOOKUP(A2923,'[1]For Report Q-2 '!$A$2:$Z$3476,26,0),"-")</f>
        <v>-</v>
      </c>
      <c r="AA2923" s="1" t="str">
        <f>IFERROR(VLOOKUP(A2923,'[1]For Report Q-2 '!$A$2:$AH$3476,27,0),"-")</f>
        <v>-</v>
      </c>
      <c r="AB2923" s="1" t="str">
        <f>IFERROR(VLOOKUP(A2923,'[1]For Report Q-2 '!$A$2:$AH$3476,28,0),"-")</f>
        <v>-</v>
      </c>
      <c r="AC2923" s="2" t="str">
        <f>IFERROR(VLOOKUP(A2923,'[1]For Report Q-2 '!$A$2:$AH$3476,29,0),"-")</f>
        <v>-</v>
      </c>
      <c r="AD2923" s="2" t="str">
        <f>IFERROR(VLOOKUP(A2923,'[1]For Report Q-2 '!$A$2:$AH$3476,30,0),"-")</f>
        <v>-</v>
      </c>
      <c r="AE2923" s="1" t="str">
        <f>IFERROR(VLOOKUP(A2923,'[1]For Report Q-2 '!$A$2:$AH$3476,31,0),"-")</f>
        <v>-</v>
      </c>
      <c r="AF2923" s="1" t="str">
        <f>IFERROR(VLOOKUP(A2923,'[1]For Report Q-2 '!$A$2:$AH$3476,32,0),"-")</f>
        <v>-</v>
      </c>
      <c r="AG2923" s="2" t="str">
        <f>IFERROR(VLOOKUP(A2923,'[1]For Report Q-2 '!$A$2:$AH$3476,33,0),"-")</f>
        <v>-</v>
      </c>
      <c r="AH2923" s="1" t="str">
        <f t="shared" si="45"/>
        <v>--</v>
      </c>
      <c r="AI2923" t="e">
        <v>#N/A</v>
      </c>
      <c r="AJ2923" t="e">
        <v>#N/A</v>
      </c>
      <c r="AK2923" t="e">
        <v>#N/A</v>
      </c>
    </row>
    <row r="2924" spans="1:37" x14ac:dyDescent="0.25">
      <c r="A2924" s="15">
        <v>602913</v>
      </c>
      <c r="B2924" s="15" t="s">
        <v>849</v>
      </c>
      <c r="C2924" s="16">
        <v>45315</v>
      </c>
      <c r="D2924" s="15" t="s">
        <v>850</v>
      </c>
      <c r="E2924" s="1" t="s">
        <v>187</v>
      </c>
      <c r="F2924" s="15" t="s">
        <v>163</v>
      </c>
      <c r="G2924" s="1" t="s">
        <v>53</v>
      </c>
      <c r="H2924" s="17">
        <v>6000</v>
      </c>
      <c r="I2924" s="18">
        <v>0.06</v>
      </c>
      <c r="J2924" s="1">
        <v>9085502</v>
      </c>
      <c r="K2924" s="1" t="s">
        <v>849</v>
      </c>
      <c r="L2924" s="19">
        <v>407999.99999999994</v>
      </c>
      <c r="M2924" s="1" t="s">
        <v>67</v>
      </c>
      <c r="N2924" s="1" t="s">
        <v>187</v>
      </c>
      <c r="O2924" s="1" t="s">
        <v>53</v>
      </c>
      <c r="P2924" s="20">
        <v>9085502</v>
      </c>
      <c r="Q2924" s="1" t="s">
        <v>340</v>
      </c>
      <c r="R2924" s="1" t="s">
        <v>89</v>
      </c>
      <c r="S2924" s="1" t="s">
        <v>80</v>
      </c>
      <c r="T2924" s="18">
        <f>IFERROR(VLOOKUP(A2924,'[1]For Report Q-2 '!$A$2:$T$3476,20,0),"-")</f>
        <v>0.06</v>
      </c>
      <c r="U2924" s="55">
        <f>IFERROR(VLOOKUP(A2924,'[1]For Report Q-2 '!$A$2:$U$3476,21,0),"-")</f>
        <v>0</v>
      </c>
      <c r="V2924" s="2" t="str">
        <f>IFERROR(VLOOKUP(A2924,'[1]For Report Q-2 '!$A$2:$V$3476,22,0),"-")</f>
        <v>-</v>
      </c>
      <c r="W2924" s="1">
        <f>IFERROR(VLOOKUP(A2924,'[1]For Report Q-2 '!$A$2:$W$3476,23,0),"-")</f>
        <v>0</v>
      </c>
      <c r="X2924" s="1"/>
      <c r="Y2924" s="1"/>
      <c r="Z2924" s="2" t="str">
        <f>IFERROR(VLOOKUP(A2924,'[1]For Report Q-2 '!$A$2:$Z$3476,26,0),"-")</f>
        <v>-</v>
      </c>
      <c r="AA2924" s="1" t="str">
        <f>IFERROR(VLOOKUP(A2924,'[1]For Report Q-2 '!$A$2:$AH$3476,27,0),"-")</f>
        <v>-</v>
      </c>
      <c r="AB2924" s="1" t="str">
        <f>IFERROR(VLOOKUP(A2924,'[1]For Report Q-2 '!$A$2:$AH$3476,28,0),"-")</f>
        <v>-</v>
      </c>
      <c r="AC2924" s="2" t="str">
        <f>IFERROR(VLOOKUP(A2924,'[1]For Report Q-2 '!$A$2:$AH$3476,29,0),"-")</f>
        <v>-</v>
      </c>
      <c r="AD2924" s="2" t="str">
        <f>IFERROR(VLOOKUP(A2924,'[1]For Report Q-2 '!$A$2:$AH$3476,30,0),"-")</f>
        <v>-</v>
      </c>
      <c r="AE2924" s="1" t="str">
        <f>IFERROR(VLOOKUP(A2924,'[1]For Report Q-2 '!$A$2:$AH$3476,31,0),"-")</f>
        <v>-</v>
      </c>
      <c r="AF2924" s="1" t="str">
        <f>IFERROR(VLOOKUP(A2924,'[1]For Report Q-2 '!$A$2:$AH$3476,32,0),"-")</f>
        <v>-</v>
      </c>
      <c r="AG2924" s="2" t="str">
        <f>IFERROR(VLOOKUP(A2924,'[1]For Report Q-2 '!$A$2:$AH$3476,33,0),"-")</f>
        <v>-</v>
      </c>
      <c r="AH2924" s="1" t="str">
        <f t="shared" si="45"/>
        <v>--</v>
      </c>
      <c r="AI2924" t="e">
        <v>#N/A</v>
      </c>
      <c r="AJ2924" t="e">
        <v>#N/A</v>
      </c>
      <c r="AK2924" t="e">
        <v>#N/A</v>
      </c>
    </row>
    <row r="2925" spans="1:37" x14ac:dyDescent="0.25">
      <c r="A2925" s="15">
        <v>602915</v>
      </c>
      <c r="B2925" s="15" t="s">
        <v>849</v>
      </c>
      <c r="C2925" s="16">
        <v>45566</v>
      </c>
      <c r="D2925" s="15" t="s">
        <v>28</v>
      </c>
      <c r="E2925" s="1" t="s">
        <v>162</v>
      </c>
      <c r="F2925" s="15" t="s">
        <v>163</v>
      </c>
      <c r="G2925" s="1" t="s">
        <v>28</v>
      </c>
      <c r="H2925" s="17">
        <v>12000</v>
      </c>
      <c r="I2925" s="18">
        <v>0.12</v>
      </c>
      <c r="J2925" s="1">
        <v>9085502</v>
      </c>
      <c r="K2925" s="1" t="s">
        <v>849</v>
      </c>
      <c r="L2925" s="19">
        <v>407999.99999999994</v>
      </c>
      <c r="M2925" s="1" t="s">
        <v>67</v>
      </c>
      <c r="N2925" s="1" t="s">
        <v>162</v>
      </c>
      <c r="O2925" s="1" t="s">
        <v>38</v>
      </c>
      <c r="P2925" s="20">
        <v>9085502</v>
      </c>
      <c r="Q2925" s="1" t="s">
        <v>340</v>
      </c>
      <c r="R2925" s="1" t="s">
        <v>89</v>
      </c>
      <c r="S2925" s="1" t="s">
        <v>80</v>
      </c>
      <c r="T2925" s="18">
        <f>IFERROR(VLOOKUP(A2925,'[1]For Report Q-2 '!$A$2:$T$3476,20,0),"-")</f>
        <v>0.12</v>
      </c>
      <c r="U2925" s="55">
        <f>IFERROR(VLOOKUP(A2925,'[1]For Report Q-2 '!$A$2:$U$3476,21,0),"-")</f>
        <v>0</v>
      </c>
      <c r="V2925" s="2" t="str">
        <f>IFERROR(VLOOKUP(A2925,'[1]For Report Q-2 '!$A$2:$V$3476,22,0),"-")</f>
        <v>-</v>
      </c>
      <c r="W2925" s="1">
        <f>IFERROR(VLOOKUP(A2925,'[1]For Report Q-2 '!$A$2:$W$3476,23,0),"-")</f>
        <v>0</v>
      </c>
      <c r="X2925" s="1"/>
      <c r="Y2925" s="1"/>
      <c r="Z2925" s="2" t="str">
        <f>IFERROR(VLOOKUP(A2925,'[1]For Report Q-2 '!$A$2:$Z$3476,26,0),"-")</f>
        <v>-</v>
      </c>
      <c r="AA2925" s="1" t="str">
        <f>IFERROR(VLOOKUP(A2925,'[1]For Report Q-2 '!$A$2:$AH$3476,27,0),"-")</f>
        <v>-</v>
      </c>
      <c r="AB2925" s="1" t="str">
        <f>IFERROR(VLOOKUP(A2925,'[1]For Report Q-2 '!$A$2:$AH$3476,28,0),"-")</f>
        <v>-</v>
      </c>
      <c r="AC2925" s="2" t="str">
        <f>IFERROR(VLOOKUP(A2925,'[1]For Report Q-2 '!$A$2:$AH$3476,29,0),"-")</f>
        <v>-</v>
      </c>
      <c r="AD2925" s="2" t="str">
        <f>IFERROR(VLOOKUP(A2925,'[1]For Report Q-2 '!$A$2:$AH$3476,30,0),"-")</f>
        <v>-</v>
      </c>
      <c r="AE2925" s="1" t="str">
        <f>IFERROR(VLOOKUP(A2925,'[1]For Report Q-2 '!$A$2:$AH$3476,31,0),"-")</f>
        <v>-</v>
      </c>
      <c r="AF2925" s="1" t="str">
        <f>IFERROR(VLOOKUP(A2925,'[1]For Report Q-2 '!$A$2:$AH$3476,32,0),"-")</f>
        <v>-</v>
      </c>
      <c r="AG2925" s="2" t="str">
        <f>IFERROR(VLOOKUP(A2925,'[1]For Report Q-2 '!$A$2:$AH$3476,33,0),"-")</f>
        <v>-</v>
      </c>
      <c r="AH2925" s="1" t="str">
        <f t="shared" si="45"/>
        <v>--</v>
      </c>
      <c r="AI2925" t="e">
        <v>#N/A</v>
      </c>
      <c r="AJ2925" t="e">
        <v>#N/A</v>
      </c>
      <c r="AK2925" t="e">
        <v>#N/A</v>
      </c>
    </row>
    <row r="2926" spans="1:37" x14ac:dyDescent="0.25">
      <c r="A2926" s="15">
        <v>602919</v>
      </c>
      <c r="B2926" s="15" t="s">
        <v>849</v>
      </c>
      <c r="C2926" s="16">
        <v>45566</v>
      </c>
      <c r="D2926" s="15" t="s">
        <v>104</v>
      </c>
      <c r="E2926" s="1" t="s">
        <v>187</v>
      </c>
      <c r="F2926" s="15" t="s">
        <v>163</v>
      </c>
      <c r="G2926" s="1" t="s">
        <v>104</v>
      </c>
      <c r="H2926" s="17">
        <v>12000</v>
      </c>
      <c r="I2926" s="18">
        <v>0.12</v>
      </c>
      <c r="J2926" s="1">
        <v>9085502</v>
      </c>
      <c r="K2926" s="1" t="s">
        <v>849</v>
      </c>
      <c r="L2926" s="19">
        <v>407999.99999999994</v>
      </c>
      <c r="M2926" s="1" t="s">
        <v>67</v>
      </c>
      <c r="N2926" s="1" t="s">
        <v>187</v>
      </c>
      <c r="O2926" s="1" t="s">
        <v>105</v>
      </c>
      <c r="P2926" s="20">
        <v>9085502</v>
      </c>
      <c r="Q2926" s="1" t="s">
        <v>340</v>
      </c>
      <c r="R2926" s="1" t="s">
        <v>89</v>
      </c>
      <c r="S2926" s="1" t="s">
        <v>80</v>
      </c>
      <c r="T2926" s="18">
        <f>IFERROR(VLOOKUP(A2926,'[1]For Report Q-2 '!$A$2:$T$3476,20,0),"-")</f>
        <v>0.12</v>
      </c>
      <c r="U2926" s="55">
        <f>IFERROR(VLOOKUP(A2926,'[1]For Report Q-2 '!$A$2:$U$3476,21,0),"-")</f>
        <v>0</v>
      </c>
      <c r="V2926" s="2" t="str">
        <f>IFERROR(VLOOKUP(A2926,'[1]For Report Q-2 '!$A$2:$V$3476,22,0),"-")</f>
        <v>-</v>
      </c>
      <c r="W2926" s="1">
        <f>IFERROR(VLOOKUP(A2926,'[1]For Report Q-2 '!$A$2:$W$3476,23,0),"-")</f>
        <v>0</v>
      </c>
      <c r="X2926" s="1"/>
      <c r="Y2926" s="1"/>
      <c r="Z2926" s="2" t="str">
        <f>IFERROR(VLOOKUP(A2926,'[1]For Report Q-2 '!$A$2:$Z$3476,26,0),"-")</f>
        <v>-</v>
      </c>
      <c r="AA2926" s="1" t="str">
        <f>IFERROR(VLOOKUP(A2926,'[1]For Report Q-2 '!$A$2:$AH$3476,27,0),"-")</f>
        <v>-</v>
      </c>
      <c r="AB2926" s="1" t="str">
        <f>IFERROR(VLOOKUP(A2926,'[1]For Report Q-2 '!$A$2:$AH$3476,28,0),"-")</f>
        <v>-</v>
      </c>
      <c r="AC2926" s="2" t="str">
        <f>IFERROR(VLOOKUP(A2926,'[1]For Report Q-2 '!$A$2:$AH$3476,29,0),"-")</f>
        <v>-</v>
      </c>
      <c r="AD2926" s="2" t="str">
        <f>IFERROR(VLOOKUP(A2926,'[1]For Report Q-2 '!$A$2:$AH$3476,30,0),"-")</f>
        <v>-</v>
      </c>
      <c r="AE2926" s="1" t="str">
        <f>IFERROR(VLOOKUP(A2926,'[1]For Report Q-2 '!$A$2:$AH$3476,31,0),"-")</f>
        <v>-</v>
      </c>
      <c r="AF2926" s="1" t="str">
        <f>IFERROR(VLOOKUP(A2926,'[1]For Report Q-2 '!$A$2:$AH$3476,32,0),"-")</f>
        <v>-</v>
      </c>
      <c r="AG2926" s="2" t="str">
        <f>IFERROR(VLOOKUP(A2926,'[1]For Report Q-2 '!$A$2:$AH$3476,33,0),"-")</f>
        <v>-</v>
      </c>
      <c r="AH2926" s="1" t="str">
        <f t="shared" si="45"/>
        <v>--</v>
      </c>
      <c r="AI2926" t="e">
        <v>#N/A</v>
      </c>
      <c r="AJ2926" t="e">
        <v>#N/A</v>
      </c>
      <c r="AK2926" t="e">
        <v>#N/A</v>
      </c>
    </row>
    <row r="2927" spans="1:37" x14ac:dyDescent="0.25">
      <c r="A2927" s="15">
        <v>602921</v>
      </c>
      <c r="B2927" s="15" t="s">
        <v>849</v>
      </c>
      <c r="C2927" s="16">
        <v>45566</v>
      </c>
      <c r="D2927" s="15" t="s">
        <v>341</v>
      </c>
      <c r="E2927" s="1" t="s">
        <v>187</v>
      </c>
      <c r="F2927" s="15" t="s">
        <v>163</v>
      </c>
      <c r="G2927" s="1" t="s">
        <v>53</v>
      </c>
      <c r="H2927" s="17">
        <v>12000</v>
      </c>
      <c r="I2927" s="18">
        <v>0.12</v>
      </c>
      <c r="J2927" s="1">
        <v>9085502</v>
      </c>
      <c r="K2927" s="1" t="s">
        <v>849</v>
      </c>
      <c r="L2927" s="19">
        <v>407999.99999999994</v>
      </c>
      <c r="M2927" s="1" t="s">
        <v>67</v>
      </c>
      <c r="N2927" s="1" t="s">
        <v>187</v>
      </c>
      <c r="O2927" s="1" t="s">
        <v>53</v>
      </c>
      <c r="P2927" s="20">
        <v>9085502</v>
      </c>
      <c r="Q2927" s="1" t="s">
        <v>340</v>
      </c>
      <c r="R2927" s="1" t="s">
        <v>89</v>
      </c>
      <c r="S2927" s="1" t="s">
        <v>80</v>
      </c>
      <c r="T2927" s="18">
        <f>IFERROR(VLOOKUP(A2927,'[1]For Report Q-2 '!$A$2:$T$3476,20,0),"-")</f>
        <v>0.12</v>
      </c>
      <c r="U2927" s="55">
        <f>IFERROR(VLOOKUP(A2927,'[1]For Report Q-2 '!$A$2:$U$3476,21,0),"-")</f>
        <v>0</v>
      </c>
      <c r="V2927" s="2" t="str">
        <f>IFERROR(VLOOKUP(A2927,'[1]For Report Q-2 '!$A$2:$V$3476,22,0),"-")</f>
        <v>-</v>
      </c>
      <c r="W2927" s="1">
        <f>IFERROR(VLOOKUP(A2927,'[1]For Report Q-2 '!$A$2:$W$3476,23,0),"-")</f>
        <v>0</v>
      </c>
      <c r="X2927" s="1"/>
      <c r="Y2927" s="1"/>
      <c r="Z2927" s="2" t="str">
        <f>IFERROR(VLOOKUP(A2927,'[1]For Report Q-2 '!$A$2:$Z$3476,26,0),"-")</f>
        <v>-</v>
      </c>
      <c r="AA2927" s="1" t="str">
        <f>IFERROR(VLOOKUP(A2927,'[1]For Report Q-2 '!$A$2:$AH$3476,27,0),"-")</f>
        <v>-</v>
      </c>
      <c r="AB2927" s="1" t="str">
        <f>IFERROR(VLOOKUP(A2927,'[1]For Report Q-2 '!$A$2:$AH$3476,28,0),"-")</f>
        <v>-</v>
      </c>
      <c r="AC2927" s="2" t="str">
        <f>IFERROR(VLOOKUP(A2927,'[1]For Report Q-2 '!$A$2:$AH$3476,29,0),"-")</f>
        <v>-</v>
      </c>
      <c r="AD2927" s="2" t="str">
        <f>IFERROR(VLOOKUP(A2927,'[1]For Report Q-2 '!$A$2:$AH$3476,30,0),"-")</f>
        <v>-</v>
      </c>
      <c r="AE2927" s="1" t="str">
        <f>IFERROR(VLOOKUP(A2927,'[1]For Report Q-2 '!$A$2:$AH$3476,31,0),"-")</f>
        <v>-</v>
      </c>
      <c r="AF2927" s="1" t="str">
        <f>IFERROR(VLOOKUP(A2927,'[1]For Report Q-2 '!$A$2:$AH$3476,32,0),"-")</f>
        <v>-</v>
      </c>
      <c r="AG2927" s="2" t="str">
        <f>IFERROR(VLOOKUP(A2927,'[1]For Report Q-2 '!$A$2:$AH$3476,33,0),"-")</f>
        <v>-</v>
      </c>
      <c r="AH2927" s="1" t="str">
        <f t="shared" si="45"/>
        <v>--</v>
      </c>
      <c r="AI2927" t="e">
        <v>#N/A</v>
      </c>
      <c r="AJ2927" t="e">
        <v>#N/A</v>
      </c>
      <c r="AK2927" t="e">
        <v>#N/A</v>
      </c>
    </row>
    <row r="2928" spans="1:37" x14ac:dyDescent="0.25">
      <c r="A2928" s="15">
        <v>602923</v>
      </c>
      <c r="B2928" s="15" t="s">
        <v>849</v>
      </c>
      <c r="C2928" s="16">
        <v>45566</v>
      </c>
      <c r="D2928" s="15" t="s">
        <v>83</v>
      </c>
      <c r="E2928" s="1" t="s">
        <v>187</v>
      </c>
      <c r="F2928" s="15" t="s">
        <v>163</v>
      </c>
      <c r="G2928" s="1" t="s">
        <v>83</v>
      </c>
      <c r="H2928" s="17">
        <v>12000</v>
      </c>
      <c r="I2928" s="18">
        <v>0.12</v>
      </c>
      <c r="J2928" s="1">
        <v>9085502</v>
      </c>
      <c r="K2928" s="1" t="s">
        <v>849</v>
      </c>
      <c r="L2928" s="19">
        <v>407999.99999999994</v>
      </c>
      <c r="M2928" s="1" t="s">
        <v>67</v>
      </c>
      <c r="N2928" s="1" t="s">
        <v>187</v>
      </c>
      <c r="O2928" s="1" t="s">
        <v>84</v>
      </c>
      <c r="P2928" s="20">
        <v>9085502</v>
      </c>
      <c r="Q2928" s="1" t="s">
        <v>340</v>
      </c>
      <c r="R2928" s="1" t="s">
        <v>89</v>
      </c>
      <c r="S2928" s="1" t="s">
        <v>80</v>
      </c>
      <c r="T2928" s="18">
        <f>IFERROR(VLOOKUP(A2928,'[1]For Report Q-2 '!$A$2:$T$3476,20,0),"-")</f>
        <v>0.12</v>
      </c>
      <c r="U2928" s="55">
        <f>IFERROR(VLOOKUP(A2928,'[1]For Report Q-2 '!$A$2:$U$3476,21,0),"-")</f>
        <v>0</v>
      </c>
      <c r="V2928" s="2" t="str">
        <f>IFERROR(VLOOKUP(A2928,'[1]For Report Q-2 '!$A$2:$V$3476,22,0),"-")</f>
        <v>-</v>
      </c>
      <c r="W2928" s="1">
        <f>IFERROR(VLOOKUP(A2928,'[1]For Report Q-2 '!$A$2:$W$3476,23,0),"-")</f>
        <v>0</v>
      </c>
      <c r="X2928" s="1"/>
      <c r="Y2928" s="1"/>
      <c r="Z2928" s="2" t="str">
        <f>IFERROR(VLOOKUP(A2928,'[1]For Report Q-2 '!$A$2:$Z$3476,26,0),"-")</f>
        <v>-</v>
      </c>
      <c r="AA2928" s="1" t="str">
        <f>IFERROR(VLOOKUP(A2928,'[1]For Report Q-2 '!$A$2:$AH$3476,27,0),"-")</f>
        <v>-</v>
      </c>
      <c r="AB2928" s="1" t="str">
        <f>IFERROR(VLOOKUP(A2928,'[1]For Report Q-2 '!$A$2:$AH$3476,28,0),"-")</f>
        <v>-</v>
      </c>
      <c r="AC2928" s="2" t="str">
        <f>IFERROR(VLOOKUP(A2928,'[1]For Report Q-2 '!$A$2:$AH$3476,29,0),"-")</f>
        <v>-</v>
      </c>
      <c r="AD2928" s="2" t="str">
        <f>IFERROR(VLOOKUP(A2928,'[1]For Report Q-2 '!$A$2:$AH$3476,30,0),"-")</f>
        <v>-</v>
      </c>
      <c r="AE2928" s="1" t="str">
        <f>IFERROR(VLOOKUP(A2928,'[1]For Report Q-2 '!$A$2:$AH$3476,31,0),"-")</f>
        <v>-</v>
      </c>
      <c r="AF2928" s="1" t="str">
        <f>IFERROR(VLOOKUP(A2928,'[1]For Report Q-2 '!$A$2:$AH$3476,32,0),"-")</f>
        <v>-</v>
      </c>
      <c r="AG2928" s="2" t="str">
        <f>IFERROR(VLOOKUP(A2928,'[1]For Report Q-2 '!$A$2:$AH$3476,33,0),"-")</f>
        <v>-</v>
      </c>
      <c r="AH2928" s="1" t="str">
        <f t="shared" si="45"/>
        <v>--</v>
      </c>
      <c r="AI2928" t="e">
        <v>#N/A</v>
      </c>
      <c r="AJ2928" t="e">
        <v>#N/A</v>
      </c>
      <c r="AK2928" t="e">
        <v>#N/A</v>
      </c>
    </row>
    <row r="2929" spans="1:37" x14ac:dyDescent="0.25">
      <c r="A2929" s="15">
        <v>602925</v>
      </c>
      <c r="B2929" s="15" t="s">
        <v>849</v>
      </c>
      <c r="C2929" s="16">
        <v>45566</v>
      </c>
      <c r="D2929" s="15" t="s">
        <v>70</v>
      </c>
      <c r="E2929" s="1" t="s">
        <v>162</v>
      </c>
      <c r="F2929" s="15" t="s">
        <v>163</v>
      </c>
      <c r="G2929" s="1" t="s">
        <v>70</v>
      </c>
      <c r="H2929" s="17">
        <v>12000</v>
      </c>
      <c r="I2929" s="18">
        <v>0.12</v>
      </c>
      <c r="J2929" s="1">
        <v>9085502</v>
      </c>
      <c r="K2929" s="1" t="s">
        <v>849</v>
      </c>
      <c r="L2929" s="19">
        <v>407999.99999999994</v>
      </c>
      <c r="M2929" s="1" t="s">
        <v>67</v>
      </c>
      <c r="N2929" s="1" t="s">
        <v>162</v>
      </c>
      <c r="O2929" s="1" t="s">
        <v>71</v>
      </c>
      <c r="P2929" s="20">
        <v>9085502</v>
      </c>
      <c r="Q2929" s="1" t="s">
        <v>340</v>
      </c>
      <c r="R2929" s="1" t="s">
        <v>89</v>
      </c>
      <c r="S2929" s="1" t="s">
        <v>80</v>
      </c>
      <c r="T2929" s="18">
        <f>IFERROR(VLOOKUP(A2929,'[1]For Report Q-2 '!$A$2:$T$3476,20,0),"-")</f>
        <v>0.12</v>
      </c>
      <c r="U2929" s="55">
        <f>IFERROR(VLOOKUP(A2929,'[1]For Report Q-2 '!$A$2:$U$3476,21,0),"-")</f>
        <v>0</v>
      </c>
      <c r="V2929" s="2" t="str">
        <f>IFERROR(VLOOKUP(A2929,'[1]For Report Q-2 '!$A$2:$V$3476,22,0),"-")</f>
        <v>-</v>
      </c>
      <c r="W2929" s="1">
        <f>IFERROR(VLOOKUP(A2929,'[1]For Report Q-2 '!$A$2:$W$3476,23,0),"-")</f>
        <v>0</v>
      </c>
      <c r="X2929" s="1"/>
      <c r="Y2929" s="1"/>
      <c r="Z2929" s="2" t="str">
        <f>IFERROR(VLOOKUP(A2929,'[1]For Report Q-2 '!$A$2:$Z$3476,26,0),"-")</f>
        <v>-</v>
      </c>
      <c r="AA2929" s="1" t="str">
        <f>IFERROR(VLOOKUP(A2929,'[1]For Report Q-2 '!$A$2:$AH$3476,27,0),"-")</f>
        <v>-</v>
      </c>
      <c r="AB2929" s="1" t="str">
        <f>IFERROR(VLOOKUP(A2929,'[1]For Report Q-2 '!$A$2:$AH$3476,28,0),"-")</f>
        <v>-</v>
      </c>
      <c r="AC2929" s="2" t="str">
        <f>IFERROR(VLOOKUP(A2929,'[1]For Report Q-2 '!$A$2:$AH$3476,29,0),"-")</f>
        <v>-</v>
      </c>
      <c r="AD2929" s="2" t="str">
        <f>IFERROR(VLOOKUP(A2929,'[1]For Report Q-2 '!$A$2:$AH$3476,30,0),"-")</f>
        <v>-</v>
      </c>
      <c r="AE2929" s="1" t="str">
        <f>IFERROR(VLOOKUP(A2929,'[1]For Report Q-2 '!$A$2:$AH$3476,31,0),"-")</f>
        <v>-</v>
      </c>
      <c r="AF2929" s="1" t="str">
        <f>IFERROR(VLOOKUP(A2929,'[1]For Report Q-2 '!$A$2:$AH$3476,32,0),"-")</f>
        <v>-</v>
      </c>
      <c r="AG2929" s="2" t="str">
        <f>IFERROR(VLOOKUP(A2929,'[1]For Report Q-2 '!$A$2:$AH$3476,33,0),"-")</f>
        <v>-</v>
      </c>
      <c r="AH2929" s="1" t="str">
        <f t="shared" si="45"/>
        <v>--</v>
      </c>
      <c r="AI2929" t="e">
        <v>#N/A</v>
      </c>
      <c r="AJ2929" t="e">
        <v>#N/A</v>
      </c>
      <c r="AK2929" t="e">
        <v>#N/A</v>
      </c>
    </row>
    <row r="2930" spans="1:37" x14ac:dyDescent="0.25">
      <c r="A2930" s="15">
        <v>602927</v>
      </c>
      <c r="B2930" s="15" t="s">
        <v>849</v>
      </c>
      <c r="C2930" s="16">
        <v>45566</v>
      </c>
      <c r="D2930" s="15" t="s">
        <v>390</v>
      </c>
      <c r="E2930" s="1" t="s">
        <v>162</v>
      </c>
      <c r="F2930" s="15" t="s">
        <v>163</v>
      </c>
      <c r="G2930" s="1" t="s">
        <v>53</v>
      </c>
      <c r="H2930" s="17">
        <v>12000</v>
      </c>
      <c r="I2930" s="18">
        <v>0.12</v>
      </c>
      <c r="J2930" s="1">
        <v>9085502</v>
      </c>
      <c r="K2930" s="1" t="s">
        <v>849</v>
      </c>
      <c r="L2930" s="19">
        <v>407999.99999999994</v>
      </c>
      <c r="M2930" s="1" t="s">
        <v>67</v>
      </c>
      <c r="N2930" s="1" t="s">
        <v>162</v>
      </c>
      <c r="O2930" s="1" t="s">
        <v>53</v>
      </c>
      <c r="P2930" s="20">
        <v>9085502</v>
      </c>
      <c r="Q2930" s="1" t="s">
        <v>340</v>
      </c>
      <c r="R2930" s="1" t="s">
        <v>89</v>
      </c>
      <c r="S2930" s="1" t="s">
        <v>80</v>
      </c>
      <c r="T2930" s="18">
        <f>IFERROR(VLOOKUP(A2930,'[1]For Report Q-2 '!$A$2:$T$3476,20,0),"-")</f>
        <v>0.12</v>
      </c>
      <c r="U2930" s="55">
        <f>IFERROR(VLOOKUP(A2930,'[1]For Report Q-2 '!$A$2:$U$3476,21,0),"-")</f>
        <v>0</v>
      </c>
      <c r="V2930" s="2" t="str">
        <f>IFERROR(VLOOKUP(A2930,'[1]For Report Q-2 '!$A$2:$V$3476,22,0),"-")</f>
        <v>-</v>
      </c>
      <c r="W2930" s="1">
        <f>IFERROR(VLOOKUP(A2930,'[1]For Report Q-2 '!$A$2:$W$3476,23,0),"-")</f>
        <v>0</v>
      </c>
      <c r="X2930" s="1"/>
      <c r="Y2930" s="1"/>
      <c r="Z2930" s="2" t="str">
        <f>IFERROR(VLOOKUP(A2930,'[1]For Report Q-2 '!$A$2:$Z$3476,26,0),"-")</f>
        <v>-</v>
      </c>
      <c r="AA2930" s="1" t="str">
        <f>IFERROR(VLOOKUP(A2930,'[1]For Report Q-2 '!$A$2:$AH$3476,27,0),"-")</f>
        <v>-</v>
      </c>
      <c r="AB2930" s="1" t="str">
        <f>IFERROR(VLOOKUP(A2930,'[1]For Report Q-2 '!$A$2:$AH$3476,28,0),"-")</f>
        <v>-</v>
      </c>
      <c r="AC2930" s="2" t="str">
        <f>IFERROR(VLOOKUP(A2930,'[1]For Report Q-2 '!$A$2:$AH$3476,29,0),"-")</f>
        <v>-</v>
      </c>
      <c r="AD2930" s="2" t="str">
        <f>IFERROR(VLOOKUP(A2930,'[1]For Report Q-2 '!$A$2:$AH$3476,30,0),"-")</f>
        <v>-</v>
      </c>
      <c r="AE2930" s="1" t="str">
        <f>IFERROR(VLOOKUP(A2930,'[1]For Report Q-2 '!$A$2:$AH$3476,31,0),"-")</f>
        <v>-</v>
      </c>
      <c r="AF2930" s="1" t="str">
        <f>IFERROR(VLOOKUP(A2930,'[1]For Report Q-2 '!$A$2:$AH$3476,32,0),"-")</f>
        <v>-</v>
      </c>
      <c r="AG2930" s="2" t="str">
        <f>IFERROR(VLOOKUP(A2930,'[1]For Report Q-2 '!$A$2:$AH$3476,33,0),"-")</f>
        <v>-</v>
      </c>
      <c r="AH2930" s="1" t="str">
        <f t="shared" si="45"/>
        <v>--</v>
      </c>
      <c r="AI2930" t="e">
        <v>#N/A</v>
      </c>
      <c r="AJ2930" t="e">
        <v>#N/A</v>
      </c>
      <c r="AK2930" t="e">
        <v>#N/A</v>
      </c>
    </row>
    <row r="2931" spans="1:37" x14ac:dyDescent="0.25">
      <c r="A2931" s="15">
        <v>602929</v>
      </c>
      <c r="B2931" s="15" t="s">
        <v>851</v>
      </c>
      <c r="C2931" s="16">
        <v>45315</v>
      </c>
      <c r="D2931" s="15" t="s">
        <v>184</v>
      </c>
      <c r="E2931" s="1" t="s">
        <v>162</v>
      </c>
      <c r="F2931" s="15" t="s">
        <v>163</v>
      </c>
      <c r="G2931" s="1" t="s">
        <v>53</v>
      </c>
      <c r="H2931" s="17">
        <v>12000</v>
      </c>
      <c r="I2931" s="18">
        <v>0.12</v>
      </c>
      <c r="J2931" s="1">
        <v>9085502</v>
      </c>
      <c r="K2931" s="1" t="s">
        <v>849</v>
      </c>
      <c r="L2931" s="19">
        <v>407999.99999999994</v>
      </c>
      <c r="M2931" s="1" t="s">
        <v>67</v>
      </c>
      <c r="N2931" s="1" t="s">
        <v>162</v>
      </c>
      <c r="O2931" s="1" t="s">
        <v>53</v>
      </c>
      <c r="P2931" s="20">
        <v>9085502</v>
      </c>
      <c r="Q2931" s="1" t="s">
        <v>340</v>
      </c>
      <c r="R2931" s="1" t="s">
        <v>89</v>
      </c>
      <c r="S2931" s="1" t="s">
        <v>80</v>
      </c>
      <c r="T2931" s="18">
        <f>IFERROR(VLOOKUP(A2931,'[1]For Report Q-2 '!$A$2:$T$3476,20,0),"-")</f>
        <v>0.12</v>
      </c>
      <c r="U2931" s="55">
        <f>IFERROR(VLOOKUP(A2931,'[1]For Report Q-2 '!$A$2:$U$3476,21,0),"-")</f>
        <v>0</v>
      </c>
      <c r="V2931" s="2" t="str">
        <f>IFERROR(VLOOKUP(A2931,'[1]For Report Q-2 '!$A$2:$V$3476,22,0),"-")</f>
        <v>-</v>
      </c>
      <c r="W2931" s="1">
        <f>IFERROR(VLOOKUP(A2931,'[1]For Report Q-2 '!$A$2:$W$3476,23,0),"-")</f>
        <v>0</v>
      </c>
      <c r="X2931" s="1"/>
      <c r="Y2931" s="1"/>
      <c r="Z2931" s="2" t="str">
        <f>IFERROR(VLOOKUP(A2931,'[1]For Report Q-2 '!$A$2:$Z$3476,26,0),"-")</f>
        <v>-</v>
      </c>
      <c r="AA2931" s="1" t="str">
        <f>IFERROR(VLOOKUP(A2931,'[1]For Report Q-2 '!$A$2:$AH$3476,27,0),"-")</f>
        <v>-</v>
      </c>
      <c r="AB2931" s="1" t="str">
        <f>IFERROR(VLOOKUP(A2931,'[1]For Report Q-2 '!$A$2:$AH$3476,28,0),"-")</f>
        <v>-</v>
      </c>
      <c r="AC2931" s="2" t="str">
        <f>IFERROR(VLOOKUP(A2931,'[1]For Report Q-2 '!$A$2:$AH$3476,29,0),"-")</f>
        <v>-</v>
      </c>
      <c r="AD2931" s="2" t="str">
        <f>IFERROR(VLOOKUP(A2931,'[1]For Report Q-2 '!$A$2:$AH$3476,30,0),"-")</f>
        <v>-</v>
      </c>
      <c r="AE2931" s="1" t="str">
        <f>IFERROR(VLOOKUP(A2931,'[1]For Report Q-2 '!$A$2:$AH$3476,31,0),"-")</f>
        <v>-</v>
      </c>
      <c r="AF2931" s="1" t="str">
        <f>IFERROR(VLOOKUP(A2931,'[1]For Report Q-2 '!$A$2:$AH$3476,32,0),"-")</f>
        <v>-</v>
      </c>
      <c r="AG2931" s="2" t="str">
        <f>IFERROR(VLOOKUP(A2931,'[1]For Report Q-2 '!$A$2:$AH$3476,33,0),"-")</f>
        <v>-</v>
      </c>
      <c r="AH2931" s="1" t="str">
        <f t="shared" si="45"/>
        <v>--</v>
      </c>
      <c r="AI2931" t="e">
        <v>#N/A</v>
      </c>
      <c r="AJ2931" t="e">
        <v>#N/A</v>
      </c>
      <c r="AK2931" t="e">
        <v>#N/A</v>
      </c>
    </row>
    <row r="2932" spans="1:37" x14ac:dyDescent="0.25">
      <c r="A2932" s="15">
        <v>603003</v>
      </c>
      <c r="B2932" s="15" t="s">
        <v>849</v>
      </c>
      <c r="C2932" s="16">
        <v>45413</v>
      </c>
      <c r="D2932" s="15" t="s">
        <v>463</v>
      </c>
      <c r="E2932" s="1" t="s">
        <v>162</v>
      </c>
      <c r="F2932" s="15" t="s">
        <v>163</v>
      </c>
      <c r="G2932" s="1" t="s">
        <v>53</v>
      </c>
      <c r="H2932" s="17">
        <v>12000</v>
      </c>
      <c r="I2932" s="18">
        <v>0.12</v>
      </c>
      <c r="J2932" s="1">
        <v>9085502</v>
      </c>
      <c r="K2932" s="1" t="s">
        <v>849</v>
      </c>
      <c r="L2932" s="19">
        <v>407999.99999999994</v>
      </c>
      <c r="M2932" s="1" t="s">
        <v>67</v>
      </c>
      <c r="N2932" s="1" t="s">
        <v>162</v>
      </c>
      <c r="O2932" s="1" t="s">
        <v>53</v>
      </c>
      <c r="P2932" s="20">
        <v>9085502</v>
      </c>
      <c r="Q2932" s="1" t="s">
        <v>340</v>
      </c>
      <c r="R2932" s="1" t="s">
        <v>89</v>
      </c>
      <c r="S2932" s="1" t="s">
        <v>80</v>
      </c>
      <c r="T2932" s="18">
        <f>IFERROR(VLOOKUP(A2932,'[1]For Report Q-2 '!$A$2:$T$3476,20,0),"-")</f>
        <v>0.12</v>
      </c>
      <c r="U2932" s="55">
        <f>IFERROR(VLOOKUP(A2932,'[1]For Report Q-2 '!$A$2:$U$3476,21,0),"-")</f>
        <v>0</v>
      </c>
      <c r="V2932" s="2" t="str">
        <f>IFERROR(VLOOKUP(A2932,'[1]For Report Q-2 '!$A$2:$V$3476,22,0),"-")</f>
        <v>-</v>
      </c>
      <c r="W2932" s="1">
        <f>IFERROR(VLOOKUP(A2932,'[1]For Report Q-2 '!$A$2:$W$3476,23,0),"-")</f>
        <v>0</v>
      </c>
      <c r="X2932" s="1"/>
      <c r="Y2932" s="1"/>
      <c r="Z2932" s="2" t="str">
        <f>IFERROR(VLOOKUP(A2932,'[1]For Report Q-2 '!$A$2:$Z$3476,26,0),"-")</f>
        <v>-</v>
      </c>
      <c r="AA2932" s="1" t="str">
        <f>IFERROR(VLOOKUP(A2932,'[1]For Report Q-2 '!$A$2:$AH$3476,27,0),"-")</f>
        <v>-</v>
      </c>
      <c r="AB2932" s="1" t="str">
        <f>IFERROR(VLOOKUP(A2932,'[1]For Report Q-2 '!$A$2:$AH$3476,28,0),"-")</f>
        <v>-</v>
      </c>
      <c r="AC2932" s="2" t="str">
        <f>IFERROR(VLOOKUP(A2932,'[1]For Report Q-2 '!$A$2:$AH$3476,29,0),"-")</f>
        <v>-</v>
      </c>
      <c r="AD2932" s="2" t="str">
        <f>IFERROR(VLOOKUP(A2932,'[1]For Report Q-2 '!$A$2:$AH$3476,30,0),"-")</f>
        <v>-</v>
      </c>
      <c r="AE2932" s="1" t="str">
        <f>IFERROR(VLOOKUP(A2932,'[1]For Report Q-2 '!$A$2:$AH$3476,31,0),"-")</f>
        <v>-</v>
      </c>
      <c r="AF2932" s="1" t="str">
        <f>IFERROR(VLOOKUP(A2932,'[1]For Report Q-2 '!$A$2:$AH$3476,32,0),"-")</f>
        <v>-</v>
      </c>
      <c r="AG2932" s="2" t="str">
        <f>IFERROR(VLOOKUP(A2932,'[1]For Report Q-2 '!$A$2:$AH$3476,33,0),"-")</f>
        <v>-</v>
      </c>
      <c r="AH2932" s="1" t="str">
        <f t="shared" si="45"/>
        <v>--</v>
      </c>
      <c r="AI2932" t="e">
        <v>#N/A</v>
      </c>
      <c r="AJ2932" t="e">
        <v>#N/A</v>
      </c>
      <c r="AK2932" t="e">
        <v>#N/A</v>
      </c>
    </row>
    <row r="2933" spans="1:37" x14ac:dyDescent="0.25">
      <c r="A2933" s="15">
        <v>603127</v>
      </c>
      <c r="B2933" s="15" t="s">
        <v>849</v>
      </c>
      <c r="C2933" s="16">
        <v>45498</v>
      </c>
      <c r="D2933" s="15" t="s">
        <v>390</v>
      </c>
      <c r="E2933" s="1" t="s">
        <v>162</v>
      </c>
      <c r="F2933" s="15" t="s">
        <v>163</v>
      </c>
      <c r="G2933" s="1" t="s">
        <v>53</v>
      </c>
      <c r="H2933" s="17">
        <v>12000</v>
      </c>
      <c r="I2933" s="18">
        <v>0.12</v>
      </c>
      <c r="J2933" s="1">
        <v>9085502</v>
      </c>
      <c r="K2933" s="1" t="s">
        <v>849</v>
      </c>
      <c r="L2933" s="19">
        <v>407999.99999999994</v>
      </c>
      <c r="M2933" s="1" t="s">
        <v>67</v>
      </c>
      <c r="N2933" s="1" t="s">
        <v>162</v>
      </c>
      <c r="O2933" s="1" t="s">
        <v>53</v>
      </c>
      <c r="P2933" s="20">
        <v>9085502</v>
      </c>
      <c r="Q2933" s="1" t="s">
        <v>340</v>
      </c>
      <c r="R2933" s="1" t="s">
        <v>89</v>
      </c>
      <c r="S2933" s="1" t="s">
        <v>80</v>
      </c>
      <c r="T2933" s="18">
        <f>IFERROR(VLOOKUP(A2933,'[1]For Report Q-2 '!$A$2:$T$3476,20,0),"-")</f>
        <v>0.12</v>
      </c>
      <c r="U2933" s="55">
        <f>IFERROR(VLOOKUP(A2933,'[1]For Report Q-2 '!$A$2:$U$3476,21,0),"-")</f>
        <v>0</v>
      </c>
      <c r="V2933" s="2" t="str">
        <f>IFERROR(VLOOKUP(A2933,'[1]For Report Q-2 '!$A$2:$V$3476,22,0),"-")</f>
        <v>-</v>
      </c>
      <c r="W2933" s="1">
        <f>IFERROR(VLOOKUP(A2933,'[1]For Report Q-2 '!$A$2:$W$3476,23,0),"-")</f>
        <v>0</v>
      </c>
      <c r="X2933" s="1"/>
      <c r="Y2933" s="1"/>
      <c r="Z2933" s="2" t="str">
        <f>IFERROR(VLOOKUP(A2933,'[1]For Report Q-2 '!$A$2:$Z$3476,26,0),"-")</f>
        <v>-</v>
      </c>
      <c r="AA2933" s="1" t="str">
        <f>IFERROR(VLOOKUP(A2933,'[1]For Report Q-2 '!$A$2:$AH$3476,27,0),"-")</f>
        <v>-</v>
      </c>
      <c r="AB2933" s="1" t="str">
        <f>IFERROR(VLOOKUP(A2933,'[1]For Report Q-2 '!$A$2:$AH$3476,28,0),"-")</f>
        <v>-</v>
      </c>
      <c r="AC2933" s="2" t="str">
        <f>IFERROR(VLOOKUP(A2933,'[1]For Report Q-2 '!$A$2:$AH$3476,29,0),"-")</f>
        <v>-</v>
      </c>
      <c r="AD2933" s="2" t="str">
        <f>IFERROR(VLOOKUP(A2933,'[1]For Report Q-2 '!$A$2:$AH$3476,30,0),"-")</f>
        <v>-</v>
      </c>
      <c r="AE2933" s="1" t="str">
        <f>IFERROR(VLOOKUP(A2933,'[1]For Report Q-2 '!$A$2:$AH$3476,31,0),"-")</f>
        <v>-</v>
      </c>
      <c r="AF2933" s="1" t="str">
        <f>IFERROR(VLOOKUP(A2933,'[1]For Report Q-2 '!$A$2:$AH$3476,32,0),"-")</f>
        <v>-</v>
      </c>
      <c r="AG2933" s="2" t="str">
        <f>IFERROR(VLOOKUP(A2933,'[1]For Report Q-2 '!$A$2:$AH$3476,33,0),"-")</f>
        <v>-</v>
      </c>
      <c r="AH2933" s="1" t="str">
        <f t="shared" si="45"/>
        <v>--</v>
      </c>
      <c r="AI2933" t="e">
        <v>#N/A</v>
      </c>
      <c r="AJ2933" t="e">
        <v>#N/A</v>
      </c>
      <c r="AK2933" t="e">
        <v>#N/A</v>
      </c>
    </row>
    <row r="2934" spans="1:37" x14ac:dyDescent="0.25">
      <c r="A2934" s="15">
        <v>9082007</v>
      </c>
      <c r="B2934" s="15" t="s">
        <v>849</v>
      </c>
      <c r="C2934" s="16">
        <v>45566</v>
      </c>
      <c r="D2934" s="15" t="s">
        <v>28</v>
      </c>
      <c r="E2934" s="1" t="s">
        <v>45</v>
      </c>
      <c r="F2934" s="15" t="s">
        <v>46</v>
      </c>
      <c r="G2934" s="1" t="s">
        <v>28</v>
      </c>
      <c r="H2934" s="17">
        <v>20833.333333333332</v>
      </c>
      <c r="I2934" s="18">
        <v>0.20833333333333331</v>
      </c>
      <c r="J2934" s="1">
        <v>9085502</v>
      </c>
      <c r="K2934" s="1" t="s">
        <v>849</v>
      </c>
      <c r="L2934" s="19">
        <v>407999.99999999994</v>
      </c>
      <c r="M2934" s="1" t="s">
        <v>67</v>
      </c>
      <c r="N2934" s="1" t="s">
        <v>47</v>
      </c>
      <c r="O2934" s="1" t="s">
        <v>38</v>
      </c>
      <c r="P2934" s="20">
        <v>9085502</v>
      </c>
      <c r="Q2934" s="1" t="s">
        <v>340</v>
      </c>
      <c r="R2934" s="1" t="s">
        <v>89</v>
      </c>
      <c r="S2934" s="1" t="s">
        <v>80</v>
      </c>
      <c r="T2934" s="18">
        <f>IFERROR(VLOOKUP(A2934,'[1]For Report Q-2 '!$A$2:$T$3476,20,0),"-")</f>
        <v>0.20833333333333331</v>
      </c>
      <c r="U2934" s="55">
        <f>IFERROR(VLOOKUP(A2934,'[1]For Report Q-2 '!$A$2:$U$3476,21,0),"-")</f>
        <v>0</v>
      </c>
      <c r="V2934" s="2" t="str">
        <f>IFERROR(VLOOKUP(A2934,'[1]For Report Q-2 '!$A$2:$V$3476,22,0),"-")</f>
        <v>-</v>
      </c>
      <c r="W2934" s="1">
        <f>IFERROR(VLOOKUP(A2934,'[1]For Report Q-2 '!$A$2:$W$3476,23,0),"-")</f>
        <v>0</v>
      </c>
      <c r="X2934" s="1"/>
      <c r="Y2934" s="1"/>
      <c r="Z2934" s="2" t="str">
        <f>IFERROR(VLOOKUP(A2934,'[1]For Report Q-2 '!$A$2:$Z$3476,26,0),"-")</f>
        <v>-</v>
      </c>
      <c r="AA2934" s="1" t="str">
        <f>IFERROR(VLOOKUP(A2934,'[1]For Report Q-2 '!$A$2:$AH$3476,27,0),"-")</f>
        <v>-</v>
      </c>
      <c r="AB2934" s="1" t="str">
        <f>IFERROR(VLOOKUP(A2934,'[1]For Report Q-2 '!$A$2:$AH$3476,28,0),"-")</f>
        <v>-</v>
      </c>
      <c r="AC2934" s="2" t="str">
        <f>IFERROR(VLOOKUP(A2934,'[1]For Report Q-2 '!$A$2:$AH$3476,29,0),"-")</f>
        <v>-</v>
      </c>
      <c r="AD2934" s="2" t="str">
        <f>IFERROR(VLOOKUP(A2934,'[1]For Report Q-2 '!$A$2:$AH$3476,30,0),"-")</f>
        <v>-</v>
      </c>
      <c r="AE2934" s="1" t="str">
        <f>IFERROR(VLOOKUP(A2934,'[1]For Report Q-2 '!$A$2:$AH$3476,31,0),"-")</f>
        <v>-</v>
      </c>
      <c r="AF2934" s="1" t="str">
        <f>IFERROR(VLOOKUP(A2934,'[1]For Report Q-2 '!$A$2:$AH$3476,32,0),"-")</f>
        <v>-</v>
      </c>
      <c r="AG2934" s="2" t="str">
        <f>IFERROR(VLOOKUP(A2934,'[1]For Report Q-2 '!$A$2:$AH$3476,33,0),"-")</f>
        <v>-</v>
      </c>
      <c r="AH2934" s="1" t="str">
        <f t="shared" si="45"/>
        <v>--</v>
      </c>
      <c r="AI2934" t="e">
        <v>#N/A</v>
      </c>
      <c r="AJ2934" t="e">
        <v>#N/A</v>
      </c>
      <c r="AK2934" t="e">
        <v>#N/A</v>
      </c>
    </row>
    <row r="2935" spans="1:37" x14ac:dyDescent="0.25">
      <c r="A2935" s="15">
        <v>9085502</v>
      </c>
      <c r="B2935" s="15" t="s">
        <v>849</v>
      </c>
      <c r="C2935" s="16">
        <v>44426</v>
      </c>
      <c r="D2935" s="15" t="s">
        <v>390</v>
      </c>
      <c r="E2935" s="1" t="s">
        <v>72</v>
      </c>
      <c r="F2935" s="15" t="s">
        <v>46</v>
      </c>
      <c r="G2935" s="1" t="s">
        <v>53</v>
      </c>
      <c r="H2935" s="17">
        <v>12500</v>
      </c>
      <c r="I2935" s="18">
        <v>0.125</v>
      </c>
      <c r="J2935" s="1">
        <v>9085502</v>
      </c>
      <c r="K2935" s="1" t="s">
        <v>849</v>
      </c>
      <c r="L2935" s="19">
        <v>407999.99999999994</v>
      </c>
      <c r="M2935" s="1" t="s">
        <v>67</v>
      </c>
      <c r="N2935" s="1" t="s">
        <v>72</v>
      </c>
      <c r="O2935" s="1" t="s">
        <v>50</v>
      </c>
      <c r="P2935" s="20">
        <v>9085502</v>
      </c>
      <c r="Q2935" s="1" t="s">
        <v>340</v>
      </c>
      <c r="R2935" s="1" t="s">
        <v>89</v>
      </c>
      <c r="S2935" s="1" t="s">
        <v>80</v>
      </c>
      <c r="T2935" s="18">
        <f>IFERROR(VLOOKUP(A2935,'[1]For Report Q-2 '!$A$2:$T$3476,20,0),"-")</f>
        <v>0.125</v>
      </c>
      <c r="U2935" s="55">
        <f>IFERROR(VLOOKUP(A2935,'[1]For Report Q-2 '!$A$2:$U$3476,21,0),"-")</f>
        <v>0</v>
      </c>
      <c r="V2935" s="2" t="str">
        <f>IFERROR(VLOOKUP(A2935,'[1]For Report Q-2 '!$A$2:$V$3476,22,0),"-")</f>
        <v>-</v>
      </c>
      <c r="W2935" s="1">
        <f>IFERROR(VLOOKUP(A2935,'[1]For Report Q-2 '!$A$2:$W$3476,23,0),"-")</f>
        <v>0</v>
      </c>
      <c r="X2935" s="1"/>
      <c r="Y2935" s="1"/>
      <c r="Z2935" s="2" t="str">
        <f>IFERROR(VLOOKUP(A2935,'[1]For Report Q-2 '!$A$2:$Z$3476,26,0),"-")</f>
        <v>-</v>
      </c>
      <c r="AA2935" s="1" t="str">
        <f>IFERROR(VLOOKUP(A2935,'[1]For Report Q-2 '!$A$2:$AH$3476,27,0),"-")</f>
        <v>-</v>
      </c>
      <c r="AB2935" s="1" t="str">
        <f>IFERROR(VLOOKUP(A2935,'[1]For Report Q-2 '!$A$2:$AH$3476,28,0),"-")</f>
        <v>-</v>
      </c>
      <c r="AC2935" s="2" t="str">
        <f>IFERROR(VLOOKUP(A2935,'[1]For Report Q-2 '!$A$2:$AH$3476,29,0),"-")</f>
        <v>-</v>
      </c>
      <c r="AD2935" s="2" t="str">
        <f>IFERROR(VLOOKUP(A2935,'[1]For Report Q-2 '!$A$2:$AH$3476,30,0),"-")</f>
        <v>-</v>
      </c>
      <c r="AE2935" s="1" t="str">
        <f>IFERROR(VLOOKUP(A2935,'[1]For Report Q-2 '!$A$2:$AH$3476,31,0),"-")</f>
        <v>-</v>
      </c>
      <c r="AF2935" s="1" t="str">
        <f>IFERROR(VLOOKUP(A2935,'[1]For Report Q-2 '!$A$2:$AH$3476,32,0),"-")</f>
        <v>-</v>
      </c>
      <c r="AG2935" s="2" t="str">
        <f>IFERROR(VLOOKUP(A2935,'[1]For Report Q-2 '!$A$2:$AH$3476,33,0),"-")</f>
        <v>-</v>
      </c>
      <c r="AH2935" s="1" t="str">
        <f t="shared" si="45"/>
        <v>--</v>
      </c>
      <c r="AI2935" t="e">
        <v>#N/A</v>
      </c>
      <c r="AJ2935" t="e">
        <v>#N/A</v>
      </c>
      <c r="AK2935" t="e">
        <v>#N/A</v>
      </c>
    </row>
    <row r="2936" spans="1:37" x14ac:dyDescent="0.25">
      <c r="A2936" s="15">
        <v>9085721</v>
      </c>
      <c r="B2936" s="15" t="s">
        <v>849</v>
      </c>
      <c r="C2936" s="16">
        <v>45502</v>
      </c>
      <c r="D2936" s="15" t="s">
        <v>83</v>
      </c>
      <c r="E2936" s="1" t="s">
        <v>72</v>
      </c>
      <c r="F2936" s="15" t="s">
        <v>46</v>
      </c>
      <c r="G2936" s="1" t="s">
        <v>83</v>
      </c>
      <c r="H2936" s="17">
        <v>13333.333333333332</v>
      </c>
      <c r="I2936" s="18">
        <v>0.13333333333333333</v>
      </c>
      <c r="J2936" s="1">
        <v>9085502</v>
      </c>
      <c r="K2936" s="1" t="s">
        <v>849</v>
      </c>
      <c r="L2936" s="19">
        <v>407999.99999999994</v>
      </c>
      <c r="M2936" s="1" t="s">
        <v>67</v>
      </c>
      <c r="N2936" s="1" t="s">
        <v>72</v>
      </c>
      <c r="O2936" s="1" t="s">
        <v>84</v>
      </c>
      <c r="P2936" s="20">
        <v>9085502</v>
      </c>
      <c r="Q2936" s="1" t="s">
        <v>340</v>
      </c>
      <c r="R2936" s="1" t="s">
        <v>89</v>
      </c>
      <c r="S2936" s="1" t="s">
        <v>80</v>
      </c>
      <c r="T2936" s="18">
        <f>IFERROR(VLOOKUP(A2936,'[1]For Report Q-2 '!$A$2:$T$3476,20,0),"-")</f>
        <v>0.13333333333333333</v>
      </c>
      <c r="U2936" s="55">
        <f>IFERROR(VLOOKUP(A2936,'[1]For Report Q-2 '!$A$2:$U$3476,21,0),"-")</f>
        <v>0</v>
      </c>
      <c r="V2936" s="2" t="str">
        <f>IFERROR(VLOOKUP(A2936,'[1]For Report Q-2 '!$A$2:$V$3476,22,0),"-")</f>
        <v>-</v>
      </c>
      <c r="W2936" s="1">
        <f>IFERROR(VLOOKUP(A2936,'[1]For Report Q-2 '!$A$2:$W$3476,23,0),"-")</f>
        <v>0</v>
      </c>
      <c r="X2936" s="1"/>
      <c r="Y2936" s="1"/>
      <c r="Z2936" s="2" t="str">
        <f>IFERROR(VLOOKUP(A2936,'[1]For Report Q-2 '!$A$2:$Z$3476,26,0),"-")</f>
        <v>-</v>
      </c>
      <c r="AA2936" s="1" t="str">
        <f>IFERROR(VLOOKUP(A2936,'[1]For Report Q-2 '!$A$2:$AH$3476,27,0),"-")</f>
        <v>-</v>
      </c>
      <c r="AB2936" s="1" t="str">
        <f>IFERROR(VLOOKUP(A2936,'[1]For Report Q-2 '!$A$2:$AH$3476,28,0),"-")</f>
        <v>-</v>
      </c>
      <c r="AC2936" s="2" t="str">
        <f>IFERROR(VLOOKUP(A2936,'[1]For Report Q-2 '!$A$2:$AH$3476,29,0),"-")</f>
        <v>-</v>
      </c>
      <c r="AD2936" s="2" t="str">
        <f>IFERROR(VLOOKUP(A2936,'[1]For Report Q-2 '!$A$2:$AH$3476,30,0),"-")</f>
        <v>-</v>
      </c>
      <c r="AE2936" s="1" t="str">
        <f>IFERROR(VLOOKUP(A2936,'[1]For Report Q-2 '!$A$2:$AH$3476,31,0),"-")</f>
        <v>-</v>
      </c>
      <c r="AF2936" s="1" t="str">
        <f>IFERROR(VLOOKUP(A2936,'[1]For Report Q-2 '!$A$2:$AH$3476,32,0),"-")</f>
        <v>-</v>
      </c>
      <c r="AG2936" s="2" t="str">
        <f>IFERROR(VLOOKUP(A2936,'[1]For Report Q-2 '!$A$2:$AH$3476,33,0),"-")</f>
        <v>-</v>
      </c>
      <c r="AH2936" s="1" t="str">
        <f t="shared" si="45"/>
        <v>--</v>
      </c>
      <c r="AI2936" t="e">
        <v>#N/A</v>
      </c>
      <c r="AJ2936" t="e">
        <v>#N/A</v>
      </c>
      <c r="AK2936" t="e">
        <v>#N/A</v>
      </c>
    </row>
    <row r="2937" spans="1:37" x14ac:dyDescent="0.25">
      <c r="A2937" s="15">
        <v>9086009</v>
      </c>
      <c r="B2937" s="15" t="s">
        <v>849</v>
      </c>
      <c r="C2937" s="16">
        <v>45566</v>
      </c>
      <c r="D2937" s="15" t="s">
        <v>104</v>
      </c>
      <c r="E2937" s="1" t="s">
        <v>72</v>
      </c>
      <c r="F2937" s="15" t="s">
        <v>46</v>
      </c>
      <c r="G2937" s="1" t="s">
        <v>104</v>
      </c>
      <c r="H2937" s="17">
        <v>13750</v>
      </c>
      <c r="I2937" s="18">
        <v>0.13750000000000001</v>
      </c>
      <c r="J2937" s="1">
        <v>9085502</v>
      </c>
      <c r="K2937" s="1" t="s">
        <v>849</v>
      </c>
      <c r="L2937" s="19">
        <v>407999.99999999994</v>
      </c>
      <c r="M2937" s="1" t="s">
        <v>67</v>
      </c>
      <c r="N2937" s="1" t="s">
        <v>72</v>
      </c>
      <c r="O2937" s="1" t="s">
        <v>105</v>
      </c>
      <c r="P2937" s="20">
        <v>9085502</v>
      </c>
      <c r="Q2937" s="1" t="s">
        <v>340</v>
      </c>
      <c r="R2937" s="1" t="s">
        <v>89</v>
      </c>
      <c r="S2937" s="1" t="s">
        <v>80</v>
      </c>
      <c r="T2937" s="18">
        <f>IFERROR(VLOOKUP(A2937,'[1]For Report Q-2 '!$A$2:$T$3476,20,0),"-")</f>
        <v>0.13750000000000001</v>
      </c>
      <c r="U2937" s="55">
        <f>IFERROR(VLOOKUP(A2937,'[1]For Report Q-2 '!$A$2:$U$3476,21,0),"-")</f>
        <v>0</v>
      </c>
      <c r="V2937" s="2" t="str">
        <f>IFERROR(VLOOKUP(A2937,'[1]For Report Q-2 '!$A$2:$V$3476,22,0),"-")</f>
        <v>-</v>
      </c>
      <c r="W2937" s="1">
        <f>IFERROR(VLOOKUP(A2937,'[1]For Report Q-2 '!$A$2:$W$3476,23,0),"-")</f>
        <v>0</v>
      </c>
      <c r="X2937" s="1"/>
      <c r="Y2937" s="1"/>
      <c r="Z2937" s="2" t="str">
        <f>IFERROR(VLOOKUP(A2937,'[1]For Report Q-2 '!$A$2:$Z$3476,26,0),"-")</f>
        <v>-</v>
      </c>
      <c r="AA2937" s="1" t="str">
        <f>IFERROR(VLOOKUP(A2937,'[1]For Report Q-2 '!$A$2:$AH$3476,27,0),"-")</f>
        <v>-</v>
      </c>
      <c r="AB2937" s="1" t="str">
        <f>IFERROR(VLOOKUP(A2937,'[1]For Report Q-2 '!$A$2:$AH$3476,28,0),"-")</f>
        <v>-</v>
      </c>
      <c r="AC2937" s="2" t="str">
        <f>IFERROR(VLOOKUP(A2937,'[1]For Report Q-2 '!$A$2:$AH$3476,29,0),"-")</f>
        <v>-</v>
      </c>
      <c r="AD2937" s="2" t="str">
        <f>IFERROR(VLOOKUP(A2937,'[1]For Report Q-2 '!$A$2:$AH$3476,30,0),"-")</f>
        <v>-</v>
      </c>
      <c r="AE2937" s="1" t="str">
        <f>IFERROR(VLOOKUP(A2937,'[1]For Report Q-2 '!$A$2:$AH$3476,31,0),"-")</f>
        <v>-</v>
      </c>
      <c r="AF2937" s="1" t="str">
        <f>IFERROR(VLOOKUP(A2937,'[1]For Report Q-2 '!$A$2:$AH$3476,32,0),"-")</f>
        <v>-</v>
      </c>
      <c r="AG2937" s="2" t="str">
        <f>IFERROR(VLOOKUP(A2937,'[1]For Report Q-2 '!$A$2:$AH$3476,33,0),"-")</f>
        <v>-</v>
      </c>
      <c r="AH2937" s="1" t="str">
        <f t="shared" si="45"/>
        <v>--</v>
      </c>
      <c r="AI2937" t="e">
        <v>#N/A</v>
      </c>
      <c r="AJ2937" t="e">
        <v>#N/A</v>
      </c>
      <c r="AK2937" t="e">
        <v>#N/A</v>
      </c>
    </row>
    <row r="2938" spans="1:37" x14ac:dyDescent="0.25">
      <c r="A2938" s="15">
        <v>9086010</v>
      </c>
      <c r="B2938" s="15" t="s">
        <v>849</v>
      </c>
      <c r="C2938" s="16">
        <v>45566</v>
      </c>
      <c r="D2938" s="15" t="s">
        <v>390</v>
      </c>
      <c r="E2938" s="1" t="s">
        <v>72</v>
      </c>
      <c r="F2938" s="15" t="s">
        <v>46</v>
      </c>
      <c r="G2938" s="1" t="s">
        <v>53</v>
      </c>
      <c r="H2938" s="17">
        <v>13750</v>
      </c>
      <c r="I2938" s="18">
        <v>0.13750000000000001</v>
      </c>
      <c r="J2938" s="1">
        <v>9085502</v>
      </c>
      <c r="K2938" s="1" t="s">
        <v>849</v>
      </c>
      <c r="L2938" s="19">
        <v>407999.99999999994</v>
      </c>
      <c r="M2938" s="1" t="s">
        <v>67</v>
      </c>
      <c r="N2938" s="1" t="s">
        <v>72</v>
      </c>
      <c r="O2938" s="1" t="s">
        <v>50</v>
      </c>
      <c r="P2938" s="20">
        <v>9085502</v>
      </c>
      <c r="Q2938" s="1" t="s">
        <v>340</v>
      </c>
      <c r="R2938" s="1" t="s">
        <v>89</v>
      </c>
      <c r="S2938" s="1" t="s">
        <v>80</v>
      </c>
      <c r="T2938" s="18">
        <f>IFERROR(VLOOKUP(A2938,'[1]For Report Q-2 '!$A$2:$T$3476,20,0),"-")</f>
        <v>0.13750000000000001</v>
      </c>
      <c r="U2938" s="55">
        <f>IFERROR(VLOOKUP(A2938,'[1]For Report Q-2 '!$A$2:$U$3476,21,0),"-")</f>
        <v>0</v>
      </c>
      <c r="V2938" s="2" t="str">
        <f>IFERROR(VLOOKUP(A2938,'[1]For Report Q-2 '!$A$2:$V$3476,22,0),"-")</f>
        <v>-</v>
      </c>
      <c r="W2938" s="1">
        <f>IFERROR(VLOOKUP(A2938,'[1]For Report Q-2 '!$A$2:$W$3476,23,0),"-")</f>
        <v>0</v>
      </c>
      <c r="X2938" s="1"/>
      <c r="Y2938" s="1"/>
      <c r="Z2938" s="2" t="str">
        <f>IFERROR(VLOOKUP(A2938,'[1]For Report Q-2 '!$A$2:$Z$3476,26,0),"-")</f>
        <v>-</v>
      </c>
      <c r="AA2938" s="1" t="str">
        <f>IFERROR(VLOOKUP(A2938,'[1]For Report Q-2 '!$A$2:$AH$3476,27,0),"-")</f>
        <v>-</v>
      </c>
      <c r="AB2938" s="1" t="str">
        <f>IFERROR(VLOOKUP(A2938,'[1]For Report Q-2 '!$A$2:$AH$3476,28,0),"-")</f>
        <v>-</v>
      </c>
      <c r="AC2938" s="2" t="str">
        <f>IFERROR(VLOOKUP(A2938,'[1]For Report Q-2 '!$A$2:$AH$3476,29,0),"-")</f>
        <v>-</v>
      </c>
      <c r="AD2938" s="2" t="str">
        <f>IFERROR(VLOOKUP(A2938,'[1]For Report Q-2 '!$A$2:$AH$3476,30,0),"-")</f>
        <v>-</v>
      </c>
      <c r="AE2938" s="1" t="str">
        <f>IFERROR(VLOOKUP(A2938,'[1]For Report Q-2 '!$A$2:$AH$3476,31,0),"-")</f>
        <v>-</v>
      </c>
      <c r="AF2938" s="1" t="str">
        <f>IFERROR(VLOOKUP(A2938,'[1]For Report Q-2 '!$A$2:$AH$3476,32,0),"-")</f>
        <v>-</v>
      </c>
      <c r="AG2938" s="2" t="str">
        <f>IFERROR(VLOOKUP(A2938,'[1]For Report Q-2 '!$A$2:$AH$3476,33,0),"-")</f>
        <v>-</v>
      </c>
      <c r="AH2938" s="1" t="str">
        <f t="shared" si="45"/>
        <v>--</v>
      </c>
      <c r="AI2938" t="e">
        <v>#N/A</v>
      </c>
      <c r="AJ2938" t="e">
        <v>#N/A</v>
      </c>
      <c r="AK2938" t="e">
        <v>#N/A</v>
      </c>
    </row>
    <row r="2939" spans="1:37" x14ac:dyDescent="0.25">
      <c r="A2939" s="15">
        <v>9086078</v>
      </c>
      <c r="B2939" s="15" t="s">
        <v>849</v>
      </c>
      <c r="C2939" s="16">
        <v>45566</v>
      </c>
      <c r="D2939" s="15" t="s">
        <v>341</v>
      </c>
      <c r="E2939" s="1" t="s">
        <v>72</v>
      </c>
      <c r="F2939" s="15" t="s">
        <v>46</v>
      </c>
      <c r="G2939" s="1" t="s">
        <v>53</v>
      </c>
      <c r="H2939" s="17">
        <v>13750</v>
      </c>
      <c r="I2939" s="18">
        <v>0.13750000000000001</v>
      </c>
      <c r="J2939" s="1">
        <v>9085502</v>
      </c>
      <c r="K2939" s="1" t="s">
        <v>849</v>
      </c>
      <c r="L2939" s="19">
        <v>407999.99999999994</v>
      </c>
      <c r="M2939" s="1" t="s">
        <v>67</v>
      </c>
      <c r="N2939" s="1" t="s">
        <v>72</v>
      </c>
      <c r="O2939" s="1" t="s">
        <v>50</v>
      </c>
      <c r="P2939" s="20">
        <v>9085502</v>
      </c>
      <c r="Q2939" s="1" t="s">
        <v>340</v>
      </c>
      <c r="R2939" s="1" t="s">
        <v>89</v>
      </c>
      <c r="S2939" s="1" t="s">
        <v>80</v>
      </c>
      <c r="T2939" s="18">
        <f>IFERROR(VLOOKUP(A2939,'[1]For Report Q-2 '!$A$2:$T$3476,20,0),"-")</f>
        <v>0.13750000000000001</v>
      </c>
      <c r="U2939" s="55">
        <f>IFERROR(VLOOKUP(A2939,'[1]For Report Q-2 '!$A$2:$U$3476,21,0),"-")</f>
        <v>0</v>
      </c>
      <c r="V2939" s="2" t="str">
        <f>IFERROR(VLOOKUP(A2939,'[1]For Report Q-2 '!$A$2:$V$3476,22,0),"-")</f>
        <v>-</v>
      </c>
      <c r="W2939" s="1">
        <f>IFERROR(VLOOKUP(A2939,'[1]For Report Q-2 '!$A$2:$W$3476,23,0),"-")</f>
        <v>0</v>
      </c>
      <c r="X2939" s="1"/>
      <c r="Y2939" s="1"/>
      <c r="Z2939" s="2" t="str">
        <f>IFERROR(VLOOKUP(A2939,'[1]For Report Q-2 '!$A$2:$Z$3476,26,0),"-")</f>
        <v>-</v>
      </c>
      <c r="AA2939" s="1" t="str">
        <f>IFERROR(VLOOKUP(A2939,'[1]For Report Q-2 '!$A$2:$AH$3476,27,0),"-")</f>
        <v>-</v>
      </c>
      <c r="AB2939" s="1" t="str">
        <f>IFERROR(VLOOKUP(A2939,'[1]For Report Q-2 '!$A$2:$AH$3476,28,0),"-")</f>
        <v>-</v>
      </c>
      <c r="AC2939" s="2" t="str">
        <f>IFERROR(VLOOKUP(A2939,'[1]For Report Q-2 '!$A$2:$AH$3476,29,0),"-")</f>
        <v>-</v>
      </c>
      <c r="AD2939" s="2" t="str">
        <f>IFERROR(VLOOKUP(A2939,'[1]For Report Q-2 '!$A$2:$AH$3476,30,0),"-")</f>
        <v>-</v>
      </c>
      <c r="AE2939" s="1" t="str">
        <f>IFERROR(VLOOKUP(A2939,'[1]For Report Q-2 '!$A$2:$AH$3476,31,0),"-")</f>
        <v>-</v>
      </c>
      <c r="AF2939" s="1" t="str">
        <f>IFERROR(VLOOKUP(A2939,'[1]For Report Q-2 '!$A$2:$AH$3476,32,0),"-")</f>
        <v>-</v>
      </c>
      <c r="AG2939" s="2" t="str">
        <f>IFERROR(VLOOKUP(A2939,'[1]For Report Q-2 '!$A$2:$AH$3476,33,0),"-")</f>
        <v>-</v>
      </c>
      <c r="AH2939" s="1" t="str">
        <f t="shared" si="45"/>
        <v>--</v>
      </c>
      <c r="AI2939" t="e">
        <v>#N/A</v>
      </c>
      <c r="AJ2939" t="e">
        <v>#N/A</v>
      </c>
      <c r="AK2939" t="e">
        <v>#N/A</v>
      </c>
    </row>
    <row r="2940" spans="1:37" x14ac:dyDescent="0.25">
      <c r="A2940" s="15">
        <v>9103900</v>
      </c>
      <c r="B2940" s="15" t="s">
        <v>849</v>
      </c>
      <c r="C2940" s="16">
        <v>44861</v>
      </c>
      <c r="D2940" s="15" t="s">
        <v>56</v>
      </c>
      <c r="E2940" s="1" t="s">
        <v>45</v>
      </c>
      <c r="F2940" s="15" t="s">
        <v>46</v>
      </c>
      <c r="G2940" s="1" t="s">
        <v>56</v>
      </c>
      <c r="H2940" s="17">
        <v>50000</v>
      </c>
      <c r="I2940" s="18">
        <v>0.5</v>
      </c>
      <c r="J2940" s="1">
        <v>9085502</v>
      </c>
      <c r="K2940" s="1" t="s">
        <v>849</v>
      </c>
      <c r="L2940" s="19">
        <v>407999.99999999994</v>
      </c>
      <c r="M2940" s="1" t="s">
        <v>67</v>
      </c>
      <c r="N2940" s="1" t="s">
        <v>47</v>
      </c>
      <c r="O2940" s="1" t="s">
        <v>59</v>
      </c>
      <c r="P2940" s="20">
        <v>9085502</v>
      </c>
      <c r="Q2940" s="1" t="s">
        <v>340</v>
      </c>
      <c r="R2940" s="1" t="s">
        <v>89</v>
      </c>
      <c r="S2940" s="1" t="s">
        <v>80</v>
      </c>
      <c r="T2940" s="18">
        <f>IFERROR(VLOOKUP(A2940,'[1]For Report Q-2 '!$A$2:$T$3476,20,0),"-")</f>
        <v>0.5</v>
      </c>
      <c r="U2940" s="55">
        <f>IFERROR(VLOOKUP(A2940,'[1]For Report Q-2 '!$A$2:$U$3476,21,0),"-")</f>
        <v>0</v>
      </c>
      <c r="V2940" s="2" t="str">
        <f>IFERROR(VLOOKUP(A2940,'[1]For Report Q-2 '!$A$2:$V$3476,22,0),"-")</f>
        <v>-</v>
      </c>
      <c r="W2940" s="1">
        <f>IFERROR(VLOOKUP(A2940,'[1]For Report Q-2 '!$A$2:$W$3476,23,0),"-")</f>
        <v>0</v>
      </c>
      <c r="X2940" s="1"/>
      <c r="Y2940" s="1"/>
      <c r="Z2940" s="2" t="str">
        <f>IFERROR(VLOOKUP(A2940,'[1]For Report Q-2 '!$A$2:$Z$3476,26,0),"-")</f>
        <v>-</v>
      </c>
      <c r="AA2940" s="1" t="str">
        <f>IFERROR(VLOOKUP(A2940,'[1]For Report Q-2 '!$A$2:$AH$3476,27,0),"-")</f>
        <v>-</v>
      </c>
      <c r="AB2940" s="1" t="str">
        <f>IFERROR(VLOOKUP(A2940,'[1]For Report Q-2 '!$A$2:$AH$3476,28,0),"-")</f>
        <v>-</v>
      </c>
      <c r="AC2940" s="2" t="str">
        <f>IFERROR(VLOOKUP(A2940,'[1]For Report Q-2 '!$A$2:$AH$3476,29,0),"-")</f>
        <v>-</v>
      </c>
      <c r="AD2940" s="2" t="str">
        <f>IFERROR(VLOOKUP(A2940,'[1]For Report Q-2 '!$A$2:$AH$3476,30,0),"-")</f>
        <v>-</v>
      </c>
      <c r="AE2940" s="1" t="str">
        <f>IFERROR(VLOOKUP(A2940,'[1]For Report Q-2 '!$A$2:$AH$3476,31,0),"-")</f>
        <v>-</v>
      </c>
      <c r="AF2940" s="1" t="str">
        <f>IFERROR(VLOOKUP(A2940,'[1]For Report Q-2 '!$A$2:$AH$3476,32,0),"-")</f>
        <v>-</v>
      </c>
      <c r="AG2940" s="2" t="str">
        <f>IFERROR(VLOOKUP(A2940,'[1]For Report Q-2 '!$A$2:$AH$3476,33,0),"-")</f>
        <v>-</v>
      </c>
      <c r="AH2940" s="1" t="str">
        <f t="shared" si="45"/>
        <v>--</v>
      </c>
      <c r="AI2940" t="e">
        <v>#N/A</v>
      </c>
      <c r="AJ2940" t="e">
        <v>#N/A</v>
      </c>
      <c r="AK2940" t="e">
        <v>#N/A</v>
      </c>
    </row>
    <row r="2941" spans="1:37" x14ac:dyDescent="0.25">
      <c r="A2941" s="15">
        <v>9106192</v>
      </c>
      <c r="B2941" s="15" t="s">
        <v>849</v>
      </c>
      <c r="C2941" s="16">
        <v>45604</v>
      </c>
      <c r="D2941" s="15" t="s">
        <v>70</v>
      </c>
      <c r="E2941" s="1" t="s">
        <v>45</v>
      </c>
      <c r="F2941" s="15" t="s">
        <v>46</v>
      </c>
      <c r="G2941" s="1" t="s">
        <v>70</v>
      </c>
      <c r="H2941" s="17">
        <v>13750</v>
      </c>
      <c r="I2941" s="18">
        <v>0.13750000000000001</v>
      </c>
      <c r="J2941" s="1">
        <v>9085502</v>
      </c>
      <c r="K2941" s="1" t="s">
        <v>849</v>
      </c>
      <c r="L2941" s="19">
        <v>407999.99999999994</v>
      </c>
      <c r="M2941" s="1" t="s">
        <v>67</v>
      </c>
      <c r="N2941" s="1" t="s">
        <v>47</v>
      </c>
      <c r="O2941" s="1" t="s">
        <v>71</v>
      </c>
      <c r="P2941" s="20">
        <v>9085502</v>
      </c>
      <c r="Q2941" s="1" t="s">
        <v>340</v>
      </c>
      <c r="R2941" s="1" t="s">
        <v>89</v>
      </c>
      <c r="S2941" s="1" t="s">
        <v>80</v>
      </c>
      <c r="T2941" s="18">
        <f>IFERROR(VLOOKUP(A2941,'[1]For Report Q-2 '!$A$2:$T$3476,20,0),"-")</f>
        <v>0.13750000000000001</v>
      </c>
      <c r="U2941" s="55">
        <f>IFERROR(VLOOKUP(A2941,'[1]For Report Q-2 '!$A$2:$U$3476,21,0),"-")</f>
        <v>0</v>
      </c>
      <c r="V2941" s="2" t="str">
        <f>IFERROR(VLOOKUP(A2941,'[1]For Report Q-2 '!$A$2:$V$3476,22,0),"-")</f>
        <v>-</v>
      </c>
      <c r="W2941" s="1">
        <f>IFERROR(VLOOKUP(A2941,'[1]For Report Q-2 '!$A$2:$W$3476,23,0),"-")</f>
        <v>0</v>
      </c>
      <c r="X2941" s="1"/>
      <c r="Y2941" s="1"/>
      <c r="Z2941" s="2" t="str">
        <f>IFERROR(VLOOKUP(A2941,'[1]For Report Q-2 '!$A$2:$Z$3476,26,0),"-")</f>
        <v>-</v>
      </c>
      <c r="AA2941" s="1" t="str">
        <f>IFERROR(VLOOKUP(A2941,'[1]For Report Q-2 '!$A$2:$AH$3476,27,0),"-")</f>
        <v>-</v>
      </c>
      <c r="AB2941" s="1" t="str">
        <f>IFERROR(VLOOKUP(A2941,'[1]For Report Q-2 '!$A$2:$AH$3476,28,0),"-")</f>
        <v>-</v>
      </c>
      <c r="AC2941" s="2" t="str">
        <f>IFERROR(VLOOKUP(A2941,'[1]For Report Q-2 '!$A$2:$AH$3476,29,0),"-")</f>
        <v>-</v>
      </c>
      <c r="AD2941" s="2" t="str">
        <f>IFERROR(VLOOKUP(A2941,'[1]For Report Q-2 '!$A$2:$AH$3476,30,0),"-")</f>
        <v>-</v>
      </c>
      <c r="AE2941" s="1" t="str">
        <f>IFERROR(VLOOKUP(A2941,'[1]For Report Q-2 '!$A$2:$AH$3476,31,0),"-")</f>
        <v>-</v>
      </c>
      <c r="AF2941" s="1" t="str">
        <f>IFERROR(VLOOKUP(A2941,'[1]For Report Q-2 '!$A$2:$AH$3476,32,0),"-")</f>
        <v>-</v>
      </c>
      <c r="AG2941" s="2" t="str">
        <f>IFERROR(VLOOKUP(A2941,'[1]For Report Q-2 '!$A$2:$AH$3476,33,0),"-")</f>
        <v>-</v>
      </c>
      <c r="AH2941" s="1" t="str">
        <f t="shared" si="45"/>
        <v>--</v>
      </c>
      <c r="AI2941" t="e">
        <v>#N/A</v>
      </c>
      <c r="AJ2941" t="e">
        <v>#N/A</v>
      </c>
      <c r="AK2941" t="e">
        <v>#N/A</v>
      </c>
    </row>
    <row r="2942" spans="1:37" x14ac:dyDescent="0.25">
      <c r="A2942" s="15">
        <v>9114420</v>
      </c>
      <c r="B2942" s="15" t="s">
        <v>849</v>
      </c>
      <c r="C2942" s="16">
        <v>45101</v>
      </c>
      <c r="D2942" s="15" t="s">
        <v>56</v>
      </c>
      <c r="E2942" s="1" t="s">
        <v>72</v>
      </c>
      <c r="F2942" s="15" t="s">
        <v>46</v>
      </c>
      <c r="G2942" s="1" t="s">
        <v>56</v>
      </c>
      <c r="H2942" s="17">
        <v>8333.3333333333339</v>
      </c>
      <c r="I2942" s="18">
        <v>8.3333333333333343E-2</v>
      </c>
      <c r="J2942" s="1">
        <v>9085502</v>
      </c>
      <c r="K2942" s="1" t="s">
        <v>849</v>
      </c>
      <c r="L2942" s="19">
        <v>407999.99999999994</v>
      </c>
      <c r="M2942" s="1" t="s">
        <v>67</v>
      </c>
      <c r="N2942" s="1" t="s">
        <v>72</v>
      </c>
      <c r="O2942" s="1" t="s">
        <v>59</v>
      </c>
      <c r="P2942" s="20">
        <v>9085502</v>
      </c>
      <c r="Q2942" s="1" t="s">
        <v>340</v>
      </c>
      <c r="R2942" s="1" t="s">
        <v>89</v>
      </c>
      <c r="S2942" s="1" t="s">
        <v>80</v>
      </c>
      <c r="T2942" s="18">
        <f>IFERROR(VLOOKUP(A2942,'[1]For Report Q-2 '!$A$2:$T$3476,20,0),"-")</f>
        <v>8.3333333333333343E-2</v>
      </c>
      <c r="U2942" s="55">
        <f>IFERROR(VLOOKUP(A2942,'[1]For Report Q-2 '!$A$2:$U$3476,21,0),"-")</f>
        <v>0</v>
      </c>
      <c r="V2942" s="2" t="str">
        <f>IFERROR(VLOOKUP(A2942,'[1]For Report Q-2 '!$A$2:$V$3476,22,0),"-")</f>
        <v>-</v>
      </c>
      <c r="W2942" s="1">
        <f>IFERROR(VLOOKUP(A2942,'[1]For Report Q-2 '!$A$2:$W$3476,23,0),"-")</f>
        <v>0</v>
      </c>
      <c r="X2942" s="1"/>
      <c r="Y2942" s="1"/>
      <c r="Z2942" s="2" t="str">
        <f>IFERROR(VLOOKUP(A2942,'[1]For Report Q-2 '!$A$2:$Z$3476,26,0),"-")</f>
        <v>-</v>
      </c>
      <c r="AA2942" s="1" t="str">
        <f>IFERROR(VLOOKUP(A2942,'[1]For Report Q-2 '!$A$2:$AH$3476,27,0),"-")</f>
        <v>-</v>
      </c>
      <c r="AB2942" s="1" t="str">
        <f>IFERROR(VLOOKUP(A2942,'[1]For Report Q-2 '!$A$2:$AH$3476,28,0),"-")</f>
        <v>-</v>
      </c>
      <c r="AC2942" s="2" t="str">
        <f>IFERROR(VLOOKUP(A2942,'[1]For Report Q-2 '!$A$2:$AH$3476,29,0),"-")</f>
        <v>-</v>
      </c>
      <c r="AD2942" s="2" t="str">
        <f>IFERROR(VLOOKUP(A2942,'[1]For Report Q-2 '!$A$2:$AH$3476,30,0),"-")</f>
        <v>-</v>
      </c>
      <c r="AE2942" s="1" t="str">
        <f>IFERROR(VLOOKUP(A2942,'[1]For Report Q-2 '!$A$2:$AH$3476,31,0),"-")</f>
        <v>-</v>
      </c>
      <c r="AF2942" s="1" t="str">
        <f>IFERROR(VLOOKUP(A2942,'[1]For Report Q-2 '!$A$2:$AH$3476,32,0),"-")</f>
        <v>-</v>
      </c>
      <c r="AG2942" s="2" t="str">
        <f>IFERROR(VLOOKUP(A2942,'[1]For Report Q-2 '!$A$2:$AH$3476,33,0),"-")</f>
        <v>-</v>
      </c>
      <c r="AH2942" s="1" t="str">
        <f t="shared" si="45"/>
        <v>--</v>
      </c>
      <c r="AI2942" t="e">
        <v>#N/A</v>
      </c>
      <c r="AJ2942" t="e">
        <v>#N/A</v>
      </c>
      <c r="AK2942" t="e">
        <v>#N/A</v>
      </c>
    </row>
    <row r="2943" spans="1:37" x14ac:dyDescent="0.25">
      <c r="A2943" s="15">
        <v>9085678</v>
      </c>
      <c r="B2943" s="15" t="s">
        <v>852</v>
      </c>
      <c r="C2943" s="16">
        <v>44406</v>
      </c>
      <c r="D2943" s="15" t="s">
        <v>40</v>
      </c>
      <c r="E2943" s="1" t="s">
        <v>45</v>
      </c>
      <c r="F2943" s="15" t="s">
        <v>46</v>
      </c>
      <c r="G2943" s="1" t="s">
        <v>40</v>
      </c>
      <c r="H2943" s="17">
        <v>34583.333333333336</v>
      </c>
      <c r="I2943" s="18">
        <v>0.34583333333333338</v>
      </c>
      <c r="J2943" s="1">
        <v>9085678</v>
      </c>
      <c r="K2943" s="1" t="s">
        <v>852</v>
      </c>
      <c r="L2943" s="19">
        <v>57500</v>
      </c>
      <c r="M2943" s="1" t="s">
        <v>31</v>
      </c>
      <c r="N2943" s="1" t="s">
        <v>47</v>
      </c>
      <c r="O2943" s="1" t="s">
        <v>50</v>
      </c>
      <c r="P2943" s="20">
        <v>9085678</v>
      </c>
      <c r="Q2943" s="1" t="s">
        <v>51</v>
      </c>
      <c r="R2943" s="1" t="s">
        <v>16</v>
      </c>
      <c r="S2943" s="1" t="s">
        <v>43</v>
      </c>
      <c r="T2943" s="18">
        <f>IFERROR(VLOOKUP(A2943,'[1]For Report Q-2 '!$A$2:$T$3476,20,0),"-")</f>
        <v>0.34583333333333338</v>
      </c>
      <c r="U2943" s="55">
        <f>IFERROR(VLOOKUP(A2943,'[1]For Report Q-2 '!$A$2:$U$3476,21,0),"-")</f>
        <v>0</v>
      </c>
      <c r="V2943" s="2" t="str">
        <f>IFERROR(VLOOKUP(A2943,'[1]For Report Q-2 '!$A$2:$V$3476,22,0),"-")</f>
        <v>-</v>
      </c>
      <c r="W2943" s="1">
        <f>IFERROR(VLOOKUP(A2943,'[1]For Report Q-2 '!$A$2:$W$3476,23,0),"-")</f>
        <v>0</v>
      </c>
      <c r="X2943" s="1"/>
      <c r="Y2943" s="1"/>
      <c r="Z2943" s="2" t="str">
        <f>IFERROR(VLOOKUP(A2943,'[1]For Report Q-2 '!$A$2:$Z$3476,26,0),"-")</f>
        <v>-</v>
      </c>
      <c r="AA2943" s="1" t="str">
        <f>IFERROR(VLOOKUP(A2943,'[1]For Report Q-2 '!$A$2:$AH$3476,27,0),"-")</f>
        <v>-</v>
      </c>
      <c r="AB2943" s="1" t="str">
        <f>IFERROR(VLOOKUP(A2943,'[1]For Report Q-2 '!$A$2:$AH$3476,28,0),"-")</f>
        <v>-</v>
      </c>
      <c r="AC2943" s="2" t="str">
        <f>IFERROR(VLOOKUP(A2943,'[1]For Report Q-2 '!$A$2:$AH$3476,29,0),"-")</f>
        <v>-</v>
      </c>
      <c r="AD2943" s="2" t="str">
        <f>IFERROR(VLOOKUP(A2943,'[1]For Report Q-2 '!$A$2:$AH$3476,30,0),"-")</f>
        <v>-</v>
      </c>
      <c r="AE2943" s="1" t="str">
        <f>IFERROR(VLOOKUP(A2943,'[1]For Report Q-2 '!$A$2:$AH$3476,31,0),"-")</f>
        <v>-</v>
      </c>
      <c r="AF2943" s="1" t="str">
        <f>IFERROR(VLOOKUP(A2943,'[1]For Report Q-2 '!$A$2:$AH$3476,32,0),"-")</f>
        <v>-</v>
      </c>
      <c r="AG2943" s="2" t="str">
        <f>IFERROR(VLOOKUP(A2943,'[1]For Report Q-2 '!$A$2:$AH$3476,33,0),"-")</f>
        <v>-</v>
      </c>
      <c r="AH2943" s="1" t="str">
        <f t="shared" si="45"/>
        <v>--</v>
      </c>
      <c r="AI2943" t="e">
        <v>#N/A</v>
      </c>
      <c r="AJ2943" t="e">
        <v>#N/A</v>
      </c>
      <c r="AK2943" t="e">
        <v>#N/A</v>
      </c>
    </row>
    <row r="2944" spans="1:37" x14ac:dyDescent="0.25">
      <c r="A2944" s="15">
        <v>9099841</v>
      </c>
      <c r="B2944" s="15" t="s">
        <v>852</v>
      </c>
      <c r="C2944" s="16">
        <v>44781</v>
      </c>
      <c r="D2944" s="15" t="s">
        <v>40</v>
      </c>
      <c r="E2944" s="1" t="s">
        <v>45</v>
      </c>
      <c r="F2944" s="15" t="s">
        <v>46</v>
      </c>
      <c r="G2944" s="1" t="s">
        <v>40</v>
      </c>
      <c r="H2944" s="17">
        <v>22916.666666666668</v>
      </c>
      <c r="I2944" s="18">
        <v>0.22916666666666669</v>
      </c>
      <c r="J2944" s="1">
        <v>9085678</v>
      </c>
      <c r="K2944" s="1" t="s">
        <v>852</v>
      </c>
      <c r="L2944" s="19">
        <v>57500</v>
      </c>
      <c r="M2944" s="1" t="s">
        <v>31</v>
      </c>
      <c r="N2944" s="1" t="s">
        <v>47</v>
      </c>
      <c r="O2944" s="1" t="s">
        <v>50</v>
      </c>
      <c r="P2944" s="20">
        <v>9085678</v>
      </c>
      <c r="Q2944" s="1" t="s">
        <v>51</v>
      </c>
      <c r="R2944" s="1" t="s">
        <v>16</v>
      </c>
      <c r="S2944" s="1" t="s">
        <v>43</v>
      </c>
      <c r="T2944" s="18">
        <f>IFERROR(VLOOKUP(A2944,'[1]For Report Q-2 '!$A$2:$T$3476,20,0),"-")</f>
        <v>0.22916666666666669</v>
      </c>
      <c r="U2944" s="55">
        <f>IFERROR(VLOOKUP(A2944,'[1]For Report Q-2 '!$A$2:$U$3476,21,0),"-")</f>
        <v>0</v>
      </c>
      <c r="V2944" s="2" t="str">
        <f>IFERROR(VLOOKUP(A2944,'[1]For Report Q-2 '!$A$2:$V$3476,22,0),"-")</f>
        <v>-</v>
      </c>
      <c r="W2944" s="1">
        <f>IFERROR(VLOOKUP(A2944,'[1]For Report Q-2 '!$A$2:$W$3476,23,0),"-")</f>
        <v>0</v>
      </c>
      <c r="X2944" s="1"/>
      <c r="Y2944" s="1"/>
      <c r="Z2944" s="2" t="str">
        <f>IFERROR(VLOOKUP(A2944,'[1]For Report Q-2 '!$A$2:$Z$3476,26,0),"-")</f>
        <v>-</v>
      </c>
      <c r="AA2944" s="1" t="str">
        <f>IFERROR(VLOOKUP(A2944,'[1]For Report Q-2 '!$A$2:$AH$3476,27,0),"-")</f>
        <v>-</v>
      </c>
      <c r="AB2944" s="1" t="str">
        <f>IFERROR(VLOOKUP(A2944,'[1]For Report Q-2 '!$A$2:$AH$3476,28,0),"-")</f>
        <v>-</v>
      </c>
      <c r="AC2944" s="2" t="str">
        <f>IFERROR(VLOOKUP(A2944,'[1]For Report Q-2 '!$A$2:$AH$3476,29,0),"-")</f>
        <v>-</v>
      </c>
      <c r="AD2944" s="2" t="str">
        <f>IFERROR(VLOOKUP(A2944,'[1]For Report Q-2 '!$A$2:$AH$3476,30,0),"-")</f>
        <v>-</v>
      </c>
      <c r="AE2944" s="1" t="str">
        <f>IFERROR(VLOOKUP(A2944,'[1]For Report Q-2 '!$A$2:$AH$3476,31,0),"-")</f>
        <v>-</v>
      </c>
      <c r="AF2944" s="1" t="str">
        <f>IFERROR(VLOOKUP(A2944,'[1]For Report Q-2 '!$A$2:$AH$3476,32,0),"-")</f>
        <v>-</v>
      </c>
      <c r="AG2944" s="2" t="str">
        <f>IFERROR(VLOOKUP(A2944,'[1]For Report Q-2 '!$A$2:$AH$3476,33,0),"-")</f>
        <v>-</v>
      </c>
      <c r="AH2944" s="1" t="str">
        <f t="shared" si="45"/>
        <v>--</v>
      </c>
      <c r="AI2944" t="e">
        <v>#N/A</v>
      </c>
      <c r="AJ2944" t="e">
        <v>#N/A</v>
      </c>
      <c r="AK2944" t="e">
        <v>#N/A</v>
      </c>
    </row>
    <row r="2945" spans="1:37" x14ac:dyDescent="0.25">
      <c r="A2945" s="15">
        <v>9085716</v>
      </c>
      <c r="B2945" s="15" t="s">
        <v>853</v>
      </c>
      <c r="C2945" s="16">
        <v>44406</v>
      </c>
      <c r="D2945" s="15" t="s">
        <v>40</v>
      </c>
      <c r="E2945" s="1" t="s">
        <v>45</v>
      </c>
      <c r="F2945" s="15" t="s">
        <v>46</v>
      </c>
      <c r="G2945" s="1" t="s">
        <v>40</v>
      </c>
      <c r="H2945" s="17">
        <v>32916.666666666664</v>
      </c>
      <c r="I2945" s="18">
        <v>0.32916666666666666</v>
      </c>
      <c r="J2945" s="1">
        <v>9085716</v>
      </c>
      <c r="K2945" s="1" t="s">
        <v>854</v>
      </c>
      <c r="L2945" s="19">
        <v>32916.666666666664</v>
      </c>
      <c r="M2945" s="1" t="s">
        <v>31</v>
      </c>
      <c r="N2945" s="1" t="s">
        <v>47</v>
      </c>
      <c r="O2945" s="1" t="s">
        <v>50</v>
      </c>
      <c r="P2945" s="20">
        <v>9085716</v>
      </c>
      <c r="Q2945" s="1" t="s">
        <v>42</v>
      </c>
      <c r="R2945" s="1" t="s">
        <v>16</v>
      </c>
      <c r="S2945" s="1" t="s">
        <v>43</v>
      </c>
      <c r="T2945" s="18">
        <f>IFERROR(VLOOKUP(A2945,'[1]For Report Q-2 '!$A$2:$T$3476,20,0),"-")</f>
        <v>0.32916666666666666</v>
      </c>
      <c r="U2945" s="55">
        <f>IFERROR(VLOOKUP(A2945,'[1]For Report Q-2 '!$A$2:$U$3476,21,0),"-")</f>
        <v>0</v>
      </c>
      <c r="V2945" s="2" t="str">
        <f>IFERROR(VLOOKUP(A2945,'[1]For Report Q-2 '!$A$2:$V$3476,22,0),"-")</f>
        <v>-</v>
      </c>
      <c r="W2945" s="1">
        <f>IFERROR(VLOOKUP(A2945,'[1]For Report Q-2 '!$A$2:$W$3476,23,0),"-")</f>
        <v>0</v>
      </c>
      <c r="X2945" s="1"/>
      <c r="Y2945" s="1"/>
      <c r="Z2945" s="2" t="str">
        <f>IFERROR(VLOOKUP(A2945,'[1]For Report Q-2 '!$A$2:$Z$3476,26,0),"-")</f>
        <v>-</v>
      </c>
      <c r="AA2945" s="1" t="str">
        <f>IFERROR(VLOOKUP(A2945,'[1]For Report Q-2 '!$A$2:$AH$3476,27,0),"-")</f>
        <v>-</v>
      </c>
      <c r="AB2945" s="1" t="str">
        <f>IFERROR(VLOOKUP(A2945,'[1]For Report Q-2 '!$A$2:$AH$3476,28,0),"-")</f>
        <v>-</v>
      </c>
      <c r="AC2945" s="2" t="str">
        <f>IFERROR(VLOOKUP(A2945,'[1]For Report Q-2 '!$A$2:$AH$3476,29,0),"-")</f>
        <v>-</v>
      </c>
      <c r="AD2945" s="2" t="str">
        <f>IFERROR(VLOOKUP(A2945,'[1]For Report Q-2 '!$A$2:$AH$3476,30,0),"-")</f>
        <v>-</v>
      </c>
      <c r="AE2945" s="1" t="str">
        <f>IFERROR(VLOOKUP(A2945,'[1]For Report Q-2 '!$A$2:$AH$3476,31,0),"-")</f>
        <v>-</v>
      </c>
      <c r="AF2945" s="1" t="str">
        <f>IFERROR(VLOOKUP(A2945,'[1]For Report Q-2 '!$A$2:$AH$3476,32,0),"-")</f>
        <v>-</v>
      </c>
      <c r="AG2945" s="2" t="str">
        <f>IFERROR(VLOOKUP(A2945,'[1]For Report Q-2 '!$A$2:$AH$3476,33,0),"-")</f>
        <v>-</v>
      </c>
      <c r="AH2945" s="1" t="str">
        <f t="shared" si="45"/>
        <v>--</v>
      </c>
      <c r="AI2945" t="e">
        <v>#N/A</v>
      </c>
      <c r="AJ2945" t="e">
        <v>#N/A</v>
      </c>
      <c r="AK2945" t="e">
        <v>#N/A</v>
      </c>
    </row>
    <row r="2946" spans="1:37" x14ac:dyDescent="0.25">
      <c r="A2946" s="15">
        <v>2336162</v>
      </c>
      <c r="B2946" s="15" t="s">
        <v>855</v>
      </c>
      <c r="C2946" s="16">
        <v>44956</v>
      </c>
      <c r="D2946" s="15" t="s">
        <v>83</v>
      </c>
      <c r="E2946" s="1" t="s">
        <v>29</v>
      </c>
      <c r="F2946" s="15" t="s">
        <v>30</v>
      </c>
      <c r="G2946" s="1" t="s">
        <v>83</v>
      </c>
      <c r="H2946" s="17">
        <v>8999</v>
      </c>
      <c r="I2946" s="18">
        <v>8.9990000000000001E-2</v>
      </c>
      <c r="J2946" s="1">
        <v>9085734</v>
      </c>
      <c r="K2946" s="1" t="s">
        <v>856</v>
      </c>
      <c r="L2946" s="19">
        <v>66832.333333333343</v>
      </c>
      <c r="M2946" s="1" t="s">
        <v>31</v>
      </c>
      <c r="N2946" s="1" t="s">
        <v>29</v>
      </c>
      <c r="O2946" s="1" t="s">
        <v>84</v>
      </c>
      <c r="P2946" s="20">
        <v>9085734</v>
      </c>
      <c r="Q2946" s="1" t="s">
        <v>79</v>
      </c>
      <c r="R2946" s="1" t="s">
        <v>16</v>
      </c>
      <c r="S2946" s="1" t="s">
        <v>80</v>
      </c>
      <c r="T2946" s="18">
        <f>IFERROR(VLOOKUP(A2946,'[1]For Report Q-2 '!$A$2:$T$3476,20,0),"-")</f>
        <v>8.9990000000000001E-2</v>
      </c>
      <c r="U2946" s="55">
        <f>IFERROR(VLOOKUP(A2946,'[1]For Report Q-2 '!$A$2:$U$3476,21,0),"-")</f>
        <v>0</v>
      </c>
      <c r="V2946" s="2" t="str">
        <f>IFERROR(VLOOKUP(A2946,'[1]For Report Q-2 '!$A$2:$V$3476,22,0),"-")</f>
        <v>-</v>
      </c>
      <c r="W2946" s="1">
        <f>IFERROR(VLOOKUP(A2946,'[1]For Report Q-2 '!$A$2:$W$3476,23,0),"-")</f>
        <v>0</v>
      </c>
      <c r="X2946" s="1"/>
      <c r="Y2946" s="1"/>
      <c r="Z2946" s="2">
        <f>IFERROR(VLOOKUP(A2946,'[1]For Report Q-2 '!$A$2:$Z$3476,26,0),"-")</f>
        <v>46132.4674421296</v>
      </c>
      <c r="AA2946" s="1" t="str">
        <f>IFERROR(VLOOKUP(A2946,'[1]For Report Q-2 '!$A$2:$AH$3476,27,0),"-")</f>
        <v>SR26045532768</v>
      </c>
      <c r="AB2946" s="1" t="str">
        <f>IFERROR(VLOOKUP(A2946,'[1]For Report Q-2 '!$A$2:$AH$3476,28,0),"-")</f>
        <v>Retained</v>
      </c>
      <c r="AC2946" s="2" t="str">
        <f>IFERROR(VLOOKUP(A2946,'[1]For Report Q-2 '!$A$2:$AH$3476,29,0),"-")</f>
        <v>-</v>
      </c>
      <c r="AD2946" s="2" t="str">
        <f>IFERROR(VLOOKUP(A2946,'[1]For Report Q-2 '!$A$2:$AH$3476,30,0),"-")</f>
        <v>-</v>
      </c>
      <c r="AE2946" s="1" t="str">
        <f>IFERROR(VLOOKUP(A2946,'[1]For Report Q-2 '!$A$2:$AH$3476,31,0),"-")</f>
        <v>-</v>
      </c>
      <c r="AF2946" s="1" t="str">
        <f>IFERROR(VLOOKUP(A2946,'[1]For Report Q-2 '!$A$2:$AH$3476,32,0),"-")</f>
        <v>-</v>
      </c>
      <c r="AG2946" s="2" t="str">
        <f>IFERROR(VLOOKUP(A2946,'[1]For Report Q-2 '!$A$2:$AH$3476,33,0),"-")</f>
        <v>-</v>
      </c>
      <c r="AH2946" s="1" t="str">
        <f t="shared" si="45"/>
        <v>-Retained</v>
      </c>
      <c r="AI2946" s="1" t="s">
        <v>1448</v>
      </c>
      <c r="AJ2946" s="1" t="s">
        <v>1432</v>
      </c>
      <c r="AK2946" s="1" t="s">
        <v>1445</v>
      </c>
    </row>
    <row r="2947" spans="1:37" x14ac:dyDescent="0.25">
      <c r="A2947" s="15">
        <v>9085734</v>
      </c>
      <c r="B2947" s="15" t="s">
        <v>857</v>
      </c>
      <c r="C2947" s="16">
        <v>44404</v>
      </c>
      <c r="D2947" s="15" t="s">
        <v>44</v>
      </c>
      <c r="E2947" s="1" t="s">
        <v>45</v>
      </c>
      <c r="F2947" s="15" t="s">
        <v>46</v>
      </c>
      <c r="G2947" s="1" t="s">
        <v>44</v>
      </c>
      <c r="H2947" s="17">
        <v>12000</v>
      </c>
      <c r="I2947" s="18">
        <v>0.12</v>
      </c>
      <c r="J2947" s="1">
        <v>9085734</v>
      </c>
      <c r="K2947" s="1" t="s">
        <v>856</v>
      </c>
      <c r="L2947" s="19">
        <v>66832.333333333343</v>
      </c>
      <c r="M2947" s="1" t="s">
        <v>31</v>
      </c>
      <c r="N2947" s="1" t="s">
        <v>47</v>
      </c>
      <c r="O2947" s="1" t="s">
        <v>48</v>
      </c>
      <c r="P2947" s="20">
        <v>9085734</v>
      </c>
      <c r="Q2947" s="1" t="s">
        <v>79</v>
      </c>
      <c r="R2947" s="1" t="s">
        <v>16</v>
      </c>
      <c r="S2947" s="1" t="s">
        <v>80</v>
      </c>
      <c r="T2947" s="18">
        <f>IFERROR(VLOOKUP(A2947,'[1]For Report Q-2 '!$A$2:$T$3476,20,0),"-")</f>
        <v>0.12</v>
      </c>
      <c r="U2947" s="55">
        <f>IFERROR(VLOOKUP(A2947,'[1]For Report Q-2 '!$A$2:$U$3476,21,0),"-")</f>
        <v>0</v>
      </c>
      <c r="V2947" s="2" t="str">
        <f>IFERROR(VLOOKUP(A2947,'[1]For Report Q-2 '!$A$2:$V$3476,22,0),"-")</f>
        <v>-</v>
      </c>
      <c r="W2947" s="1">
        <f>IFERROR(VLOOKUP(A2947,'[1]For Report Q-2 '!$A$2:$W$3476,23,0),"-")</f>
        <v>0</v>
      </c>
      <c r="X2947" s="1"/>
      <c r="Y2947" s="1"/>
      <c r="Z2947" s="2" t="str">
        <f>IFERROR(VLOOKUP(A2947,'[1]For Report Q-2 '!$A$2:$Z$3476,26,0),"-")</f>
        <v>-</v>
      </c>
      <c r="AA2947" s="1" t="str">
        <f>IFERROR(VLOOKUP(A2947,'[1]For Report Q-2 '!$A$2:$AH$3476,27,0),"-")</f>
        <v>-</v>
      </c>
      <c r="AB2947" s="1" t="str">
        <f>IFERROR(VLOOKUP(A2947,'[1]For Report Q-2 '!$A$2:$AH$3476,28,0),"-")</f>
        <v>-</v>
      </c>
      <c r="AC2947" s="2" t="str">
        <f>IFERROR(VLOOKUP(A2947,'[1]For Report Q-2 '!$A$2:$AH$3476,29,0),"-")</f>
        <v>-</v>
      </c>
      <c r="AD2947" s="2" t="str">
        <f>IFERROR(VLOOKUP(A2947,'[1]For Report Q-2 '!$A$2:$AH$3476,30,0),"-")</f>
        <v>-</v>
      </c>
      <c r="AE2947" s="1" t="str">
        <f>IFERROR(VLOOKUP(A2947,'[1]For Report Q-2 '!$A$2:$AH$3476,31,0),"-")</f>
        <v>-</v>
      </c>
      <c r="AF2947" s="1" t="str">
        <f>IFERROR(VLOOKUP(A2947,'[1]For Report Q-2 '!$A$2:$AH$3476,32,0),"-")</f>
        <v>-</v>
      </c>
      <c r="AG2947" s="2" t="str">
        <f>IFERROR(VLOOKUP(A2947,'[1]For Report Q-2 '!$A$2:$AH$3476,33,0),"-")</f>
        <v>-</v>
      </c>
      <c r="AH2947" s="1" t="str">
        <f t="shared" ref="AH2947:AH3010" si="46">AF2947&amp;AB2947</f>
        <v>--</v>
      </c>
      <c r="AI2947" t="e">
        <v>#N/A</v>
      </c>
      <c r="AJ2947" t="e">
        <v>#N/A</v>
      </c>
      <c r="AK2947" t="e">
        <v>#N/A</v>
      </c>
    </row>
    <row r="2948" spans="1:37" x14ac:dyDescent="0.25">
      <c r="A2948" s="15">
        <v>9097858</v>
      </c>
      <c r="B2948" s="15" t="s">
        <v>857</v>
      </c>
      <c r="C2948" s="16">
        <v>44773</v>
      </c>
      <c r="D2948" s="15" t="s">
        <v>56</v>
      </c>
      <c r="E2948" s="1" t="s">
        <v>118</v>
      </c>
      <c r="F2948" s="15" t="s">
        <v>46</v>
      </c>
      <c r="G2948" s="1" t="s">
        <v>56</v>
      </c>
      <c r="H2948" s="17">
        <v>45833.333333333336</v>
      </c>
      <c r="I2948" s="18">
        <v>0.45833333333333337</v>
      </c>
      <c r="J2948" s="1">
        <v>9085734</v>
      </c>
      <c r="K2948" s="1" t="s">
        <v>856</v>
      </c>
      <c r="L2948" s="19">
        <v>66832.333333333343</v>
      </c>
      <c r="M2948" s="1" t="s">
        <v>31</v>
      </c>
      <c r="N2948" s="1" t="s">
        <v>47</v>
      </c>
      <c r="O2948" s="1" t="s">
        <v>59</v>
      </c>
      <c r="P2948" s="20">
        <v>9085734</v>
      </c>
      <c r="Q2948" s="1" t="s">
        <v>79</v>
      </c>
      <c r="R2948" s="1" t="s">
        <v>16</v>
      </c>
      <c r="S2948" s="1" t="s">
        <v>80</v>
      </c>
      <c r="T2948" s="18">
        <f>IFERROR(VLOOKUP(A2948,'[1]For Report Q-2 '!$A$2:$T$3476,20,0),"-")</f>
        <v>0.45833333333333337</v>
      </c>
      <c r="U2948" s="55">
        <f>IFERROR(VLOOKUP(A2948,'[1]For Report Q-2 '!$A$2:$U$3476,21,0),"-")</f>
        <v>0</v>
      </c>
      <c r="V2948" s="2" t="str">
        <f>IFERROR(VLOOKUP(A2948,'[1]For Report Q-2 '!$A$2:$V$3476,22,0),"-")</f>
        <v>-</v>
      </c>
      <c r="W2948" s="1">
        <f>IFERROR(VLOOKUP(A2948,'[1]For Report Q-2 '!$A$2:$W$3476,23,0),"-")</f>
        <v>0</v>
      </c>
      <c r="X2948" s="1"/>
      <c r="Y2948" s="1"/>
      <c r="Z2948" s="2" t="str">
        <f>IFERROR(VLOOKUP(A2948,'[1]For Report Q-2 '!$A$2:$Z$3476,26,0),"-")</f>
        <v>-</v>
      </c>
      <c r="AA2948" s="1" t="str">
        <f>IFERROR(VLOOKUP(A2948,'[1]For Report Q-2 '!$A$2:$AH$3476,27,0),"-")</f>
        <v>-</v>
      </c>
      <c r="AB2948" s="1" t="str">
        <f>IFERROR(VLOOKUP(A2948,'[1]For Report Q-2 '!$A$2:$AH$3476,28,0),"-")</f>
        <v>-</v>
      </c>
      <c r="AC2948" s="2" t="str">
        <f>IFERROR(VLOOKUP(A2948,'[1]For Report Q-2 '!$A$2:$AH$3476,29,0),"-")</f>
        <v>-</v>
      </c>
      <c r="AD2948" s="2" t="str">
        <f>IFERROR(VLOOKUP(A2948,'[1]For Report Q-2 '!$A$2:$AH$3476,30,0),"-")</f>
        <v>-</v>
      </c>
      <c r="AE2948" s="1" t="str">
        <f>IFERROR(VLOOKUP(A2948,'[1]For Report Q-2 '!$A$2:$AH$3476,31,0),"-")</f>
        <v>-</v>
      </c>
      <c r="AF2948" s="1" t="str">
        <f>IFERROR(VLOOKUP(A2948,'[1]For Report Q-2 '!$A$2:$AH$3476,32,0),"-")</f>
        <v>-</v>
      </c>
      <c r="AG2948" s="2" t="str">
        <f>IFERROR(VLOOKUP(A2948,'[1]For Report Q-2 '!$A$2:$AH$3476,33,0),"-")</f>
        <v>-</v>
      </c>
      <c r="AH2948" s="1" t="str">
        <f t="shared" si="46"/>
        <v>--</v>
      </c>
      <c r="AI2948" t="e">
        <v>#N/A</v>
      </c>
      <c r="AJ2948" t="e">
        <v>#N/A</v>
      </c>
      <c r="AK2948" t="e">
        <v>#N/A</v>
      </c>
    </row>
    <row r="2949" spans="1:37" x14ac:dyDescent="0.25">
      <c r="A2949" s="15">
        <v>7000035</v>
      </c>
      <c r="B2949" s="15" t="s">
        <v>858</v>
      </c>
      <c r="C2949" s="16">
        <v>44420</v>
      </c>
      <c r="D2949" s="15" t="s">
        <v>40</v>
      </c>
      <c r="E2949" s="1" t="s">
        <v>98</v>
      </c>
      <c r="F2949" s="15" t="s">
        <v>46</v>
      </c>
      <c r="G2949" s="1" t="s">
        <v>40</v>
      </c>
      <c r="H2949" s="17">
        <v>7500</v>
      </c>
      <c r="I2949" s="18">
        <v>7.4999999999999997E-2</v>
      </c>
      <c r="J2949" s="1">
        <v>9085756</v>
      </c>
      <c r="K2949" s="1" t="s">
        <v>858</v>
      </c>
      <c r="L2949" s="19">
        <v>86666.666666666672</v>
      </c>
      <c r="M2949" s="1" t="s">
        <v>31</v>
      </c>
      <c r="N2949" s="1" t="s">
        <v>98</v>
      </c>
      <c r="O2949" s="1" t="s">
        <v>50</v>
      </c>
      <c r="P2949" s="20">
        <v>9085756</v>
      </c>
      <c r="Q2949" s="1" t="s">
        <v>85</v>
      </c>
      <c r="R2949" s="1" t="s">
        <v>16</v>
      </c>
      <c r="S2949" s="1" t="s">
        <v>80</v>
      </c>
      <c r="T2949" s="18">
        <f>IFERROR(VLOOKUP(A2949,'[1]For Report Q-2 '!$A$2:$T$3476,20,0),"-")</f>
        <v>0</v>
      </c>
      <c r="U2949" s="55">
        <f>IFERROR(VLOOKUP(A2949,'[1]For Report Q-2 '!$A$2:$U$3476,21,0),"-")</f>
        <v>7.4999999999999997E-2</v>
      </c>
      <c r="V2949" s="2">
        <f>IFERROR(VLOOKUP(A2949,'[1]For Report Q-2 '!$A$2:$V$3476,22,0),"-")</f>
        <v>46113</v>
      </c>
      <c r="W2949" s="1" t="str">
        <f>IFERROR(VLOOKUP(A2949,'[1]For Report Q-2 '!$A$2:$W$3476,23,0),"-")</f>
        <v>Apr'26</v>
      </c>
      <c r="X2949" s="1"/>
      <c r="Y2949" s="1"/>
      <c r="Z2949" s="2">
        <f>IFERROR(VLOOKUP(A2949,'[1]For Report Q-2 '!$A$2:$Z$3476,26,0),"-")</f>
        <v>46128.605115740698</v>
      </c>
      <c r="AA2949" s="1" t="str">
        <f>IFERROR(VLOOKUP(A2949,'[1]For Report Q-2 '!$A$2:$AH$3476,27,0),"-")</f>
        <v>SR26045528696</v>
      </c>
      <c r="AB2949" s="1" t="str">
        <f>IFERROR(VLOOKUP(A2949,'[1]For Report Q-2 '!$A$2:$AH$3476,28,0),"-")</f>
        <v>Churned</v>
      </c>
      <c r="AC2949" s="2">
        <f>IFERROR(VLOOKUP(A2949,'[1]For Report Q-2 '!$A$2:$AH$3476,29,0),"-")</f>
        <v>46113</v>
      </c>
      <c r="AD2949" s="2" t="str">
        <f>IFERROR(VLOOKUP(A2949,'[1]For Report Q-2 '!$A$2:$AH$3476,30,0),"-")</f>
        <v>-</v>
      </c>
      <c r="AE2949" s="1" t="str">
        <f>IFERROR(VLOOKUP(A2949,'[1]For Report Q-2 '!$A$2:$AH$3476,31,0),"-")</f>
        <v>-</v>
      </c>
      <c r="AF2949" s="1" t="str">
        <f>IFERROR(VLOOKUP(A2949,'[1]For Report Q-2 '!$A$2:$AH$3476,32,0),"-")</f>
        <v>-</v>
      </c>
      <c r="AG2949" s="2" t="str">
        <f>IFERROR(VLOOKUP(A2949,'[1]For Report Q-2 '!$A$2:$AH$3476,33,0),"-")</f>
        <v>-</v>
      </c>
      <c r="AH2949" s="1" t="str">
        <f t="shared" si="46"/>
        <v>-Churned</v>
      </c>
      <c r="AI2949" s="1" t="s">
        <v>1540</v>
      </c>
      <c r="AJ2949" s="1" t="s">
        <v>1436</v>
      </c>
      <c r="AK2949" t="s">
        <v>1437</v>
      </c>
    </row>
    <row r="2950" spans="1:37" x14ac:dyDescent="0.25">
      <c r="A2950" s="15">
        <v>9092903</v>
      </c>
      <c r="B2950" s="15" t="s">
        <v>858</v>
      </c>
      <c r="C2950" s="16">
        <v>44711</v>
      </c>
      <c r="D2950" s="15" t="s">
        <v>28</v>
      </c>
      <c r="E2950" s="1" t="s">
        <v>118</v>
      </c>
      <c r="F2950" s="15" t="s">
        <v>46</v>
      </c>
      <c r="G2950" s="1" t="s">
        <v>28</v>
      </c>
      <c r="H2950" s="17">
        <v>79166.666666666672</v>
      </c>
      <c r="I2950" s="18">
        <v>0.79166666666666674</v>
      </c>
      <c r="J2950" s="1">
        <v>9085756</v>
      </c>
      <c r="K2950" s="1" t="s">
        <v>858</v>
      </c>
      <c r="L2950" s="19">
        <v>86666.666666666672</v>
      </c>
      <c r="M2950" s="1" t="s">
        <v>31</v>
      </c>
      <c r="N2950" s="1" t="s">
        <v>47</v>
      </c>
      <c r="O2950" s="1" t="s">
        <v>32</v>
      </c>
      <c r="P2950" s="20">
        <v>9085756</v>
      </c>
      <c r="Q2950" s="1" t="s">
        <v>85</v>
      </c>
      <c r="R2950" s="1" t="s">
        <v>16</v>
      </c>
      <c r="S2950" s="1" t="s">
        <v>80</v>
      </c>
      <c r="T2950" s="18">
        <f>IFERROR(VLOOKUP(A2950,'[1]For Report Q-2 '!$A$2:$T$3476,20,0),"-")</f>
        <v>0.79166666666666674</v>
      </c>
      <c r="U2950" s="55">
        <f>IFERROR(VLOOKUP(A2950,'[1]For Report Q-2 '!$A$2:$U$3476,21,0),"-")</f>
        <v>0</v>
      </c>
      <c r="V2950" s="2" t="str">
        <f>IFERROR(VLOOKUP(A2950,'[1]For Report Q-2 '!$A$2:$V$3476,22,0),"-")</f>
        <v>-</v>
      </c>
      <c r="W2950" s="1">
        <f>IFERROR(VLOOKUP(A2950,'[1]For Report Q-2 '!$A$2:$W$3476,23,0),"-")</f>
        <v>0</v>
      </c>
      <c r="X2950" s="1"/>
      <c r="Y2950" s="1"/>
      <c r="Z2950" s="2" t="str">
        <f>IFERROR(VLOOKUP(A2950,'[1]For Report Q-2 '!$A$2:$Z$3476,26,0),"-")</f>
        <v>-</v>
      </c>
      <c r="AA2950" s="1" t="str">
        <f>IFERROR(VLOOKUP(A2950,'[1]For Report Q-2 '!$A$2:$AH$3476,27,0),"-")</f>
        <v>-</v>
      </c>
      <c r="AB2950" s="1" t="str">
        <f>IFERROR(VLOOKUP(A2950,'[1]For Report Q-2 '!$A$2:$AH$3476,28,0),"-")</f>
        <v>-</v>
      </c>
      <c r="AC2950" s="2" t="str">
        <f>IFERROR(VLOOKUP(A2950,'[1]For Report Q-2 '!$A$2:$AH$3476,29,0),"-")</f>
        <v>-</v>
      </c>
      <c r="AD2950" s="2" t="str">
        <f>IFERROR(VLOOKUP(A2950,'[1]For Report Q-2 '!$A$2:$AH$3476,30,0),"-")</f>
        <v>-</v>
      </c>
      <c r="AE2950" s="1" t="str">
        <f>IFERROR(VLOOKUP(A2950,'[1]For Report Q-2 '!$A$2:$AH$3476,31,0),"-")</f>
        <v>-</v>
      </c>
      <c r="AF2950" s="1" t="str">
        <f>IFERROR(VLOOKUP(A2950,'[1]For Report Q-2 '!$A$2:$AH$3476,32,0),"-")</f>
        <v>-</v>
      </c>
      <c r="AG2950" s="2" t="str">
        <f>IFERROR(VLOOKUP(A2950,'[1]For Report Q-2 '!$A$2:$AH$3476,33,0),"-")</f>
        <v>-</v>
      </c>
      <c r="AH2950" s="1" t="str">
        <f t="shared" si="46"/>
        <v>--</v>
      </c>
      <c r="AI2950" t="e">
        <v>#N/A</v>
      </c>
      <c r="AJ2950" t="e">
        <v>#N/A</v>
      </c>
      <c r="AK2950" t="e">
        <v>#N/A</v>
      </c>
    </row>
    <row r="2951" spans="1:37" x14ac:dyDescent="0.25">
      <c r="A2951" s="15">
        <v>9085761</v>
      </c>
      <c r="B2951" s="15" t="s">
        <v>859</v>
      </c>
      <c r="C2951" s="16">
        <v>44408</v>
      </c>
      <c r="D2951" s="15" t="s">
        <v>56</v>
      </c>
      <c r="E2951" s="1" t="s">
        <v>45</v>
      </c>
      <c r="F2951" s="15" t="s">
        <v>46</v>
      </c>
      <c r="G2951" s="1" t="s">
        <v>56</v>
      </c>
      <c r="H2951" s="17">
        <v>20833.333333333332</v>
      </c>
      <c r="I2951" s="18">
        <v>0.20833333333333331</v>
      </c>
      <c r="J2951" s="1">
        <v>9085761</v>
      </c>
      <c r="K2951" s="1" t="s">
        <v>859</v>
      </c>
      <c r="L2951" s="19">
        <v>125833.33333333333</v>
      </c>
      <c r="M2951" s="1" t="s">
        <v>67</v>
      </c>
      <c r="N2951" s="1" t="s">
        <v>47</v>
      </c>
      <c r="O2951" s="1" t="s">
        <v>59</v>
      </c>
      <c r="P2951" s="20">
        <v>9085761</v>
      </c>
      <c r="Q2951" s="1" t="s">
        <v>109</v>
      </c>
      <c r="R2951" s="1" t="s">
        <v>16</v>
      </c>
      <c r="S2951" s="1" t="s">
        <v>80</v>
      </c>
      <c r="T2951" s="18">
        <f>IFERROR(VLOOKUP(A2951,'[1]For Report Q-2 '!$A$2:$T$3476,20,0),"-")</f>
        <v>0.20833333333333331</v>
      </c>
      <c r="U2951" s="55">
        <f>IFERROR(VLOOKUP(A2951,'[1]For Report Q-2 '!$A$2:$U$3476,21,0),"-")</f>
        <v>0</v>
      </c>
      <c r="V2951" s="2" t="str">
        <f>IFERROR(VLOOKUP(A2951,'[1]For Report Q-2 '!$A$2:$V$3476,22,0),"-")</f>
        <v>-</v>
      </c>
      <c r="W2951" s="1">
        <f>IFERROR(VLOOKUP(A2951,'[1]For Report Q-2 '!$A$2:$W$3476,23,0),"-")</f>
        <v>0</v>
      </c>
      <c r="X2951" s="1"/>
      <c r="Y2951" s="1"/>
      <c r="Z2951" s="2" t="str">
        <f>IFERROR(VLOOKUP(A2951,'[1]For Report Q-2 '!$A$2:$Z$3476,26,0),"-")</f>
        <v>-</v>
      </c>
      <c r="AA2951" s="1" t="str">
        <f>IFERROR(VLOOKUP(A2951,'[1]For Report Q-2 '!$A$2:$AH$3476,27,0),"-")</f>
        <v>-</v>
      </c>
      <c r="AB2951" s="1" t="str">
        <f>IFERROR(VLOOKUP(A2951,'[1]For Report Q-2 '!$A$2:$AH$3476,28,0),"-")</f>
        <v>-</v>
      </c>
      <c r="AC2951" s="2" t="str">
        <f>IFERROR(VLOOKUP(A2951,'[1]For Report Q-2 '!$A$2:$AH$3476,29,0),"-")</f>
        <v>-</v>
      </c>
      <c r="AD2951" s="2" t="str">
        <f>IFERROR(VLOOKUP(A2951,'[1]For Report Q-2 '!$A$2:$AH$3476,30,0),"-")</f>
        <v>-</v>
      </c>
      <c r="AE2951" s="1" t="str">
        <f>IFERROR(VLOOKUP(A2951,'[1]For Report Q-2 '!$A$2:$AH$3476,31,0),"-")</f>
        <v>-</v>
      </c>
      <c r="AF2951" s="1" t="str">
        <f>IFERROR(VLOOKUP(A2951,'[1]For Report Q-2 '!$A$2:$AH$3476,32,0),"-")</f>
        <v>-</v>
      </c>
      <c r="AG2951" s="2" t="str">
        <f>IFERROR(VLOOKUP(A2951,'[1]For Report Q-2 '!$A$2:$AH$3476,33,0),"-")</f>
        <v>-</v>
      </c>
      <c r="AH2951" s="1" t="str">
        <f t="shared" si="46"/>
        <v>--</v>
      </c>
      <c r="AI2951" t="e">
        <v>#N/A</v>
      </c>
      <c r="AJ2951" t="e">
        <v>#N/A</v>
      </c>
      <c r="AK2951" t="e">
        <v>#N/A</v>
      </c>
    </row>
    <row r="2952" spans="1:37" x14ac:dyDescent="0.25">
      <c r="A2952" s="15">
        <v>9127581</v>
      </c>
      <c r="B2952" s="15" t="s">
        <v>860</v>
      </c>
      <c r="C2952" s="16">
        <v>45819</v>
      </c>
      <c r="D2952" s="15" t="s">
        <v>70</v>
      </c>
      <c r="E2952" s="1" t="s">
        <v>86</v>
      </c>
      <c r="F2952" s="15" t="s">
        <v>46</v>
      </c>
      <c r="G2952" s="1" t="s">
        <v>70</v>
      </c>
      <c r="H2952" s="17">
        <v>20000</v>
      </c>
      <c r="I2952" s="18">
        <v>0.2</v>
      </c>
      <c r="J2952" s="1">
        <v>9085761</v>
      </c>
      <c r="K2952" s="1" t="s">
        <v>859</v>
      </c>
      <c r="L2952" s="19">
        <v>125833.33333333333</v>
      </c>
      <c r="M2952" s="1" t="s">
        <v>67</v>
      </c>
      <c r="N2952" s="1" t="s">
        <v>86</v>
      </c>
      <c r="O2952" s="1" t="s">
        <v>71</v>
      </c>
      <c r="P2952" s="20">
        <v>9085761</v>
      </c>
      <c r="Q2952" s="1" t="s">
        <v>109</v>
      </c>
      <c r="R2952" s="1" t="s">
        <v>16</v>
      </c>
      <c r="S2952" s="1" t="s">
        <v>80</v>
      </c>
      <c r="T2952" s="18">
        <f>IFERROR(VLOOKUP(A2952,'[1]For Report Q-2 '!$A$2:$T$3476,20,0),"-")</f>
        <v>0.2</v>
      </c>
      <c r="U2952" s="55">
        <f>IFERROR(VLOOKUP(A2952,'[1]For Report Q-2 '!$A$2:$U$3476,21,0),"-")</f>
        <v>0</v>
      </c>
      <c r="V2952" s="2" t="str">
        <f>IFERROR(VLOOKUP(A2952,'[1]For Report Q-2 '!$A$2:$V$3476,22,0),"-")</f>
        <v>-</v>
      </c>
      <c r="W2952" s="1">
        <f>IFERROR(VLOOKUP(A2952,'[1]For Report Q-2 '!$A$2:$W$3476,23,0),"-")</f>
        <v>0</v>
      </c>
      <c r="X2952" s="1"/>
      <c r="Y2952" s="1"/>
      <c r="Z2952" s="2" t="str">
        <f>IFERROR(VLOOKUP(A2952,'[1]For Report Q-2 '!$A$2:$Z$3476,26,0),"-")</f>
        <v>-</v>
      </c>
      <c r="AA2952" s="1" t="str">
        <f>IFERROR(VLOOKUP(A2952,'[1]For Report Q-2 '!$A$2:$AH$3476,27,0),"-")</f>
        <v>-</v>
      </c>
      <c r="AB2952" s="1" t="str">
        <f>IFERROR(VLOOKUP(A2952,'[1]For Report Q-2 '!$A$2:$AH$3476,28,0),"-")</f>
        <v>-</v>
      </c>
      <c r="AC2952" s="2" t="str">
        <f>IFERROR(VLOOKUP(A2952,'[1]For Report Q-2 '!$A$2:$AH$3476,29,0),"-")</f>
        <v>-</v>
      </c>
      <c r="AD2952" s="2" t="str">
        <f>IFERROR(VLOOKUP(A2952,'[1]For Report Q-2 '!$A$2:$AH$3476,30,0),"-")</f>
        <v>-</v>
      </c>
      <c r="AE2952" s="1" t="str">
        <f>IFERROR(VLOOKUP(A2952,'[1]For Report Q-2 '!$A$2:$AH$3476,31,0),"-")</f>
        <v>-</v>
      </c>
      <c r="AF2952" s="1" t="str">
        <f>IFERROR(VLOOKUP(A2952,'[1]For Report Q-2 '!$A$2:$AH$3476,32,0),"-")</f>
        <v>-</v>
      </c>
      <c r="AG2952" s="2" t="str">
        <f>IFERROR(VLOOKUP(A2952,'[1]For Report Q-2 '!$A$2:$AH$3476,33,0),"-")</f>
        <v>-</v>
      </c>
      <c r="AH2952" s="1" t="str">
        <f t="shared" si="46"/>
        <v>--</v>
      </c>
      <c r="AI2952" t="e">
        <v>#N/A</v>
      </c>
      <c r="AJ2952" t="e">
        <v>#N/A</v>
      </c>
      <c r="AK2952" t="e">
        <v>#N/A</v>
      </c>
    </row>
    <row r="2953" spans="1:37" x14ac:dyDescent="0.25">
      <c r="A2953" s="15">
        <v>9127869</v>
      </c>
      <c r="B2953" s="15" t="s">
        <v>861</v>
      </c>
      <c r="C2953" s="16">
        <v>45807</v>
      </c>
      <c r="D2953" s="15" t="s">
        <v>56</v>
      </c>
      <c r="E2953" s="1" t="s">
        <v>86</v>
      </c>
      <c r="F2953" s="15" t="s">
        <v>46</v>
      </c>
      <c r="G2953" s="1" t="s">
        <v>56</v>
      </c>
      <c r="H2953" s="17">
        <v>50000</v>
      </c>
      <c r="I2953" s="18">
        <v>0.5</v>
      </c>
      <c r="J2953" s="1">
        <v>9085761</v>
      </c>
      <c r="K2953" s="1" t="s">
        <v>859</v>
      </c>
      <c r="L2953" s="19">
        <v>125833.33333333333</v>
      </c>
      <c r="M2953" s="1" t="s">
        <v>67</v>
      </c>
      <c r="N2953" s="1" t="s">
        <v>86</v>
      </c>
      <c r="O2953" s="1" t="s">
        <v>59</v>
      </c>
      <c r="P2953" s="20">
        <v>9085761</v>
      </c>
      <c r="Q2953" s="1" t="s">
        <v>109</v>
      </c>
      <c r="R2953" s="1" t="s">
        <v>16</v>
      </c>
      <c r="S2953" s="1" t="s">
        <v>80</v>
      </c>
      <c r="T2953" s="18">
        <f>IFERROR(VLOOKUP(A2953,'[1]For Report Q-2 '!$A$2:$T$3476,20,0),"-")</f>
        <v>0.5</v>
      </c>
      <c r="U2953" s="55">
        <f>IFERROR(VLOOKUP(A2953,'[1]For Report Q-2 '!$A$2:$U$3476,21,0),"-")</f>
        <v>0</v>
      </c>
      <c r="V2953" s="2" t="str">
        <f>IFERROR(VLOOKUP(A2953,'[1]For Report Q-2 '!$A$2:$V$3476,22,0),"-")</f>
        <v>-</v>
      </c>
      <c r="W2953" s="1">
        <f>IFERROR(VLOOKUP(A2953,'[1]For Report Q-2 '!$A$2:$W$3476,23,0),"-")</f>
        <v>0</v>
      </c>
      <c r="X2953" s="1"/>
      <c r="Y2953" s="1"/>
      <c r="Z2953" s="2" t="str">
        <f>IFERROR(VLOOKUP(A2953,'[1]For Report Q-2 '!$A$2:$Z$3476,26,0),"-")</f>
        <v>-</v>
      </c>
      <c r="AA2953" s="1" t="str">
        <f>IFERROR(VLOOKUP(A2953,'[1]For Report Q-2 '!$A$2:$AH$3476,27,0),"-")</f>
        <v>-</v>
      </c>
      <c r="AB2953" s="1" t="str">
        <f>IFERROR(VLOOKUP(A2953,'[1]For Report Q-2 '!$A$2:$AH$3476,28,0),"-")</f>
        <v>-</v>
      </c>
      <c r="AC2953" s="2" t="str">
        <f>IFERROR(VLOOKUP(A2953,'[1]For Report Q-2 '!$A$2:$AH$3476,29,0),"-")</f>
        <v>-</v>
      </c>
      <c r="AD2953" s="2" t="str">
        <f>IFERROR(VLOOKUP(A2953,'[1]For Report Q-2 '!$A$2:$AH$3476,30,0),"-")</f>
        <v>-</v>
      </c>
      <c r="AE2953" s="1" t="str">
        <f>IFERROR(VLOOKUP(A2953,'[1]For Report Q-2 '!$A$2:$AH$3476,31,0),"-")</f>
        <v>-</v>
      </c>
      <c r="AF2953" s="1" t="str">
        <f>IFERROR(VLOOKUP(A2953,'[1]For Report Q-2 '!$A$2:$AH$3476,32,0),"-")</f>
        <v>-</v>
      </c>
      <c r="AG2953" s="2" t="str">
        <f>IFERROR(VLOOKUP(A2953,'[1]For Report Q-2 '!$A$2:$AH$3476,33,0),"-")</f>
        <v>-</v>
      </c>
      <c r="AH2953" s="1" t="str">
        <f t="shared" si="46"/>
        <v>--</v>
      </c>
      <c r="AI2953" t="e">
        <v>#N/A</v>
      </c>
      <c r="AJ2953" t="e">
        <v>#N/A</v>
      </c>
      <c r="AK2953" t="e">
        <v>#N/A</v>
      </c>
    </row>
    <row r="2954" spans="1:37" x14ac:dyDescent="0.25">
      <c r="A2954" s="15">
        <v>9131477</v>
      </c>
      <c r="B2954" s="15" t="s">
        <v>859</v>
      </c>
      <c r="C2954" s="16">
        <v>45867</v>
      </c>
      <c r="D2954" s="15" t="s">
        <v>83</v>
      </c>
      <c r="E2954" s="1" t="s">
        <v>86</v>
      </c>
      <c r="F2954" s="15" t="s">
        <v>46</v>
      </c>
      <c r="G2954" s="1" t="s">
        <v>83</v>
      </c>
      <c r="H2954" s="17">
        <v>35000</v>
      </c>
      <c r="I2954" s="18">
        <v>0.35</v>
      </c>
      <c r="J2954" s="1">
        <v>9085761</v>
      </c>
      <c r="K2954" s="1" t="s">
        <v>859</v>
      </c>
      <c r="L2954" s="19">
        <v>125833.33333333333</v>
      </c>
      <c r="M2954" s="1" t="s">
        <v>67</v>
      </c>
      <c r="N2954" s="1" t="s">
        <v>86</v>
      </c>
      <c r="O2954" s="1" t="s">
        <v>84</v>
      </c>
      <c r="P2954" s="20">
        <v>9085761</v>
      </c>
      <c r="Q2954" s="1" t="s">
        <v>109</v>
      </c>
      <c r="R2954" s="1" t="s">
        <v>16</v>
      </c>
      <c r="S2954" s="1" t="s">
        <v>80</v>
      </c>
      <c r="T2954" s="18">
        <f>IFERROR(VLOOKUP(A2954,'[1]For Report Q-2 '!$A$2:$T$3476,20,0),"-")</f>
        <v>0.35</v>
      </c>
      <c r="U2954" s="55">
        <f>IFERROR(VLOOKUP(A2954,'[1]For Report Q-2 '!$A$2:$U$3476,21,0),"-")</f>
        <v>0</v>
      </c>
      <c r="V2954" s="2" t="str">
        <f>IFERROR(VLOOKUP(A2954,'[1]For Report Q-2 '!$A$2:$V$3476,22,0),"-")</f>
        <v>-</v>
      </c>
      <c r="W2954" s="1">
        <f>IFERROR(VLOOKUP(A2954,'[1]For Report Q-2 '!$A$2:$W$3476,23,0),"-")</f>
        <v>0</v>
      </c>
      <c r="X2954" s="1"/>
      <c r="Y2954" s="1"/>
      <c r="Z2954" s="2" t="str">
        <f>IFERROR(VLOOKUP(A2954,'[1]For Report Q-2 '!$A$2:$Z$3476,26,0),"-")</f>
        <v>-</v>
      </c>
      <c r="AA2954" s="1" t="str">
        <f>IFERROR(VLOOKUP(A2954,'[1]For Report Q-2 '!$A$2:$AH$3476,27,0),"-")</f>
        <v>-</v>
      </c>
      <c r="AB2954" s="1" t="str">
        <f>IFERROR(VLOOKUP(A2954,'[1]For Report Q-2 '!$A$2:$AH$3476,28,0),"-")</f>
        <v>-</v>
      </c>
      <c r="AC2954" s="2" t="str">
        <f>IFERROR(VLOOKUP(A2954,'[1]For Report Q-2 '!$A$2:$AH$3476,29,0),"-")</f>
        <v>-</v>
      </c>
      <c r="AD2954" s="2" t="str">
        <f>IFERROR(VLOOKUP(A2954,'[1]For Report Q-2 '!$A$2:$AH$3476,30,0),"-")</f>
        <v>-</v>
      </c>
      <c r="AE2954" s="1" t="str">
        <f>IFERROR(VLOOKUP(A2954,'[1]For Report Q-2 '!$A$2:$AH$3476,31,0),"-")</f>
        <v>-</v>
      </c>
      <c r="AF2954" s="1" t="str">
        <f>IFERROR(VLOOKUP(A2954,'[1]For Report Q-2 '!$A$2:$AH$3476,32,0),"-")</f>
        <v>-</v>
      </c>
      <c r="AG2954" s="2" t="str">
        <f>IFERROR(VLOOKUP(A2954,'[1]For Report Q-2 '!$A$2:$AH$3476,33,0),"-")</f>
        <v>-</v>
      </c>
      <c r="AH2954" s="1" t="str">
        <f t="shared" si="46"/>
        <v>--</v>
      </c>
      <c r="AI2954" t="e">
        <v>#N/A</v>
      </c>
      <c r="AJ2954" t="e">
        <v>#N/A</v>
      </c>
      <c r="AK2954" t="e">
        <v>#N/A</v>
      </c>
    </row>
    <row r="2955" spans="1:37" x14ac:dyDescent="0.25">
      <c r="A2955" s="15">
        <v>9085786</v>
      </c>
      <c r="B2955" s="15" t="s">
        <v>862</v>
      </c>
      <c r="C2955" s="16">
        <v>45139</v>
      </c>
      <c r="D2955" s="15" t="s">
        <v>75</v>
      </c>
      <c r="E2955" s="1" t="s">
        <v>45</v>
      </c>
      <c r="F2955" s="15" t="s">
        <v>46</v>
      </c>
      <c r="G2955" s="1" t="s">
        <v>44</v>
      </c>
      <c r="H2955" s="17">
        <v>10000</v>
      </c>
      <c r="I2955" s="18">
        <v>0.1</v>
      </c>
      <c r="J2955" s="1">
        <v>9085786</v>
      </c>
      <c r="K2955" s="1" t="s">
        <v>863</v>
      </c>
      <c r="L2955" s="19">
        <v>55000</v>
      </c>
      <c r="M2955" s="1" t="s">
        <v>31</v>
      </c>
      <c r="N2955" s="1" t="s">
        <v>47</v>
      </c>
      <c r="O2955" s="1" t="s">
        <v>48</v>
      </c>
      <c r="P2955" s="20">
        <v>9085786</v>
      </c>
      <c r="Q2955" s="1" t="s">
        <v>136</v>
      </c>
      <c r="R2955" s="1" t="s">
        <v>16</v>
      </c>
      <c r="S2955" s="1" t="s">
        <v>137</v>
      </c>
      <c r="T2955" s="18">
        <f>IFERROR(VLOOKUP(A2955,'[1]For Report Q-2 '!$A$2:$T$3476,20,0),"-")</f>
        <v>0.1</v>
      </c>
      <c r="U2955" s="55">
        <f>IFERROR(VLOOKUP(A2955,'[1]For Report Q-2 '!$A$2:$U$3476,21,0),"-")</f>
        <v>0</v>
      </c>
      <c r="V2955" s="2" t="str">
        <f>IFERROR(VLOOKUP(A2955,'[1]For Report Q-2 '!$A$2:$V$3476,22,0),"-")</f>
        <v>-</v>
      </c>
      <c r="W2955" s="1">
        <f>IFERROR(VLOOKUP(A2955,'[1]For Report Q-2 '!$A$2:$W$3476,23,0),"-")</f>
        <v>0</v>
      </c>
      <c r="X2955" s="1"/>
      <c r="Y2955" s="1"/>
      <c r="Z2955" s="2" t="str">
        <f>IFERROR(VLOOKUP(A2955,'[1]For Report Q-2 '!$A$2:$Z$3476,26,0),"-")</f>
        <v>-</v>
      </c>
      <c r="AA2955" s="1" t="str">
        <f>IFERROR(VLOOKUP(A2955,'[1]For Report Q-2 '!$A$2:$AH$3476,27,0),"-")</f>
        <v>-</v>
      </c>
      <c r="AB2955" s="1" t="str">
        <f>IFERROR(VLOOKUP(A2955,'[1]For Report Q-2 '!$A$2:$AH$3476,28,0),"-")</f>
        <v>-</v>
      </c>
      <c r="AC2955" s="2" t="str">
        <f>IFERROR(VLOOKUP(A2955,'[1]For Report Q-2 '!$A$2:$AH$3476,29,0),"-")</f>
        <v>-</v>
      </c>
      <c r="AD2955" s="2" t="str">
        <f>IFERROR(VLOOKUP(A2955,'[1]For Report Q-2 '!$A$2:$AH$3476,30,0),"-")</f>
        <v>-</v>
      </c>
      <c r="AE2955" s="1" t="str">
        <f>IFERROR(VLOOKUP(A2955,'[1]For Report Q-2 '!$A$2:$AH$3476,31,0),"-")</f>
        <v>-</v>
      </c>
      <c r="AF2955" s="1" t="str">
        <f>IFERROR(VLOOKUP(A2955,'[1]For Report Q-2 '!$A$2:$AH$3476,32,0),"-")</f>
        <v>-</v>
      </c>
      <c r="AG2955" s="2" t="str">
        <f>IFERROR(VLOOKUP(A2955,'[1]For Report Q-2 '!$A$2:$AH$3476,33,0),"-")</f>
        <v>-</v>
      </c>
      <c r="AH2955" s="1" t="str">
        <f t="shared" si="46"/>
        <v>--</v>
      </c>
      <c r="AI2955" t="e">
        <v>#N/A</v>
      </c>
      <c r="AJ2955" t="e">
        <v>#N/A</v>
      </c>
      <c r="AK2955" t="e">
        <v>#N/A</v>
      </c>
    </row>
    <row r="2956" spans="1:37" x14ac:dyDescent="0.25">
      <c r="A2956" s="15">
        <v>9118324</v>
      </c>
      <c r="B2956" s="15" t="s">
        <v>862</v>
      </c>
      <c r="C2956" s="16">
        <v>45299</v>
      </c>
      <c r="D2956" s="15" t="s">
        <v>40</v>
      </c>
      <c r="E2956" s="1" t="s">
        <v>72</v>
      </c>
      <c r="F2956" s="15" t="s">
        <v>46</v>
      </c>
      <c r="G2956" s="1" t="s">
        <v>40</v>
      </c>
      <c r="H2956" s="17">
        <v>20000</v>
      </c>
      <c r="I2956" s="18">
        <v>0.2</v>
      </c>
      <c r="J2956" s="1">
        <v>9085786</v>
      </c>
      <c r="K2956" s="1" t="s">
        <v>863</v>
      </c>
      <c r="L2956" s="19">
        <v>55000</v>
      </c>
      <c r="M2956" s="1" t="s">
        <v>31</v>
      </c>
      <c r="N2956" s="1" t="s">
        <v>72</v>
      </c>
      <c r="O2956" s="1" t="s">
        <v>50</v>
      </c>
      <c r="P2956" s="20">
        <v>9085786</v>
      </c>
      <c r="Q2956" s="1" t="s">
        <v>136</v>
      </c>
      <c r="R2956" s="1" t="s">
        <v>16</v>
      </c>
      <c r="S2956" s="1" t="s">
        <v>137</v>
      </c>
      <c r="T2956" s="18">
        <f>IFERROR(VLOOKUP(A2956,'[1]For Report Q-2 '!$A$2:$T$3476,20,0),"-")</f>
        <v>0.2</v>
      </c>
      <c r="U2956" s="55">
        <f>IFERROR(VLOOKUP(A2956,'[1]For Report Q-2 '!$A$2:$U$3476,21,0),"-")</f>
        <v>0</v>
      </c>
      <c r="V2956" s="2" t="str">
        <f>IFERROR(VLOOKUP(A2956,'[1]For Report Q-2 '!$A$2:$V$3476,22,0),"-")</f>
        <v>-</v>
      </c>
      <c r="W2956" s="1">
        <f>IFERROR(VLOOKUP(A2956,'[1]For Report Q-2 '!$A$2:$W$3476,23,0),"-")</f>
        <v>0</v>
      </c>
      <c r="X2956" s="1"/>
      <c r="Y2956" s="1"/>
      <c r="Z2956" s="2" t="str">
        <f>IFERROR(VLOOKUP(A2956,'[1]For Report Q-2 '!$A$2:$Z$3476,26,0),"-")</f>
        <v>-</v>
      </c>
      <c r="AA2956" s="1" t="str">
        <f>IFERROR(VLOOKUP(A2956,'[1]For Report Q-2 '!$A$2:$AH$3476,27,0),"-")</f>
        <v>-</v>
      </c>
      <c r="AB2956" s="1" t="str">
        <f>IFERROR(VLOOKUP(A2956,'[1]For Report Q-2 '!$A$2:$AH$3476,28,0),"-")</f>
        <v>-</v>
      </c>
      <c r="AC2956" s="2" t="str">
        <f>IFERROR(VLOOKUP(A2956,'[1]For Report Q-2 '!$A$2:$AH$3476,29,0),"-")</f>
        <v>-</v>
      </c>
      <c r="AD2956" s="2" t="str">
        <f>IFERROR(VLOOKUP(A2956,'[1]For Report Q-2 '!$A$2:$AH$3476,30,0),"-")</f>
        <v>-</v>
      </c>
      <c r="AE2956" s="1" t="str">
        <f>IFERROR(VLOOKUP(A2956,'[1]For Report Q-2 '!$A$2:$AH$3476,31,0),"-")</f>
        <v>-</v>
      </c>
      <c r="AF2956" s="1" t="str">
        <f>IFERROR(VLOOKUP(A2956,'[1]For Report Q-2 '!$A$2:$AH$3476,32,0),"-")</f>
        <v>-</v>
      </c>
      <c r="AG2956" s="2" t="str">
        <f>IFERROR(VLOOKUP(A2956,'[1]For Report Q-2 '!$A$2:$AH$3476,33,0),"-")</f>
        <v>-</v>
      </c>
      <c r="AH2956" s="1" t="str">
        <f t="shared" si="46"/>
        <v>--</v>
      </c>
      <c r="AI2956" t="e">
        <v>#N/A</v>
      </c>
      <c r="AJ2956" t="e">
        <v>#N/A</v>
      </c>
      <c r="AK2956" t="e">
        <v>#N/A</v>
      </c>
    </row>
    <row r="2957" spans="1:37" x14ac:dyDescent="0.25">
      <c r="A2957" s="15">
        <v>9128595</v>
      </c>
      <c r="B2957" s="15" t="s">
        <v>862</v>
      </c>
      <c r="C2957" s="16">
        <v>45678</v>
      </c>
      <c r="D2957" s="15" t="s">
        <v>44</v>
      </c>
      <c r="E2957" s="1" t="s">
        <v>45</v>
      </c>
      <c r="F2957" s="15" t="s">
        <v>46</v>
      </c>
      <c r="G2957" s="1" t="s">
        <v>44</v>
      </c>
      <c r="H2957" s="17">
        <v>25000</v>
      </c>
      <c r="I2957" s="18">
        <v>0.25</v>
      </c>
      <c r="J2957" s="1">
        <v>9085786</v>
      </c>
      <c r="K2957" s="1" t="s">
        <v>863</v>
      </c>
      <c r="L2957" s="19">
        <v>55000</v>
      </c>
      <c r="M2957" s="1" t="s">
        <v>31</v>
      </c>
      <c r="N2957" s="1" t="s">
        <v>47</v>
      </c>
      <c r="O2957" s="1" t="s">
        <v>48</v>
      </c>
      <c r="P2957" s="20">
        <v>9085786</v>
      </c>
      <c r="Q2957" s="1" t="s">
        <v>136</v>
      </c>
      <c r="R2957" s="1" t="s">
        <v>16</v>
      </c>
      <c r="S2957" s="1" t="s">
        <v>137</v>
      </c>
      <c r="T2957" s="18">
        <f>IFERROR(VLOOKUP(A2957,'[1]For Report Q-2 '!$A$2:$T$3476,20,0),"-")</f>
        <v>0.25</v>
      </c>
      <c r="U2957" s="55">
        <f>IFERROR(VLOOKUP(A2957,'[1]For Report Q-2 '!$A$2:$U$3476,21,0),"-")</f>
        <v>0</v>
      </c>
      <c r="V2957" s="2" t="str">
        <f>IFERROR(VLOOKUP(A2957,'[1]For Report Q-2 '!$A$2:$V$3476,22,0),"-")</f>
        <v>-</v>
      </c>
      <c r="W2957" s="1">
        <f>IFERROR(VLOOKUP(A2957,'[1]For Report Q-2 '!$A$2:$W$3476,23,0),"-")</f>
        <v>0</v>
      </c>
      <c r="X2957" s="1"/>
      <c r="Y2957" s="1"/>
      <c r="Z2957" s="2" t="str">
        <f>IFERROR(VLOOKUP(A2957,'[1]For Report Q-2 '!$A$2:$Z$3476,26,0),"-")</f>
        <v>-</v>
      </c>
      <c r="AA2957" s="1" t="str">
        <f>IFERROR(VLOOKUP(A2957,'[1]For Report Q-2 '!$A$2:$AH$3476,27,0),"-")</f>
        <v>-</v>
      </c>
      <c r="AB2957" s="1" t="str">
        <f>IFERROR(VLOOKUP(A2957,'[1]For Report Q-2 '!$A$2:$AH$3476,28,0),"-")</f>
        <v>-</v>
      </c>
      <c r="AC2957" s="2" t="str">
        <f>IFERROR(VLOOKUP(A2957,'[1]For Report Q-2 '!$A$2:$AH$3476,29,0),"-")</f>
        <v>-</v>
      </c>
      <c r="AD2957" s="2" t="str">
        <f>IFERROR(VLOOKUP(A2957,'[1]For Report Q-2 '!$A$2:$AH$3476,30,0),"-")</f>
        <v>-</v>
      </c>
      <c r="AE2957" s="1" t="str">
        <f>IFERROR(VLOOKUP(A2957,'[1]For Report Q-2 '!$A$2:$AH$3476,31,0),"-")</f>
        <v>-</v>
      </c>
      <c r="AF2957" s="1" t="str">
        <f>IFERROR(VLOOKUP(A2957,'[1]For Report Q-2 '!$A$2:$AH$3476,32,0),"-")</f>
        <v>-</v>
      </c>
      <c r="AG2957" s="2" t="str">
        <f>IFERROR(VLOOKUP(A2957,'[1]For Report Q-2 '!$A$2:$AH$3476,33,0),"-")</f>
        <v>-</v>
      </c>
      <c r="AH2957" s="1" t="str">
        <f t="shared" si="46"/>
        <v>--</v>
      </c>
      <c r="AI2957" t="e">
        <v>#N/A</v>
      </c>
      <c r="AJ2957" t="e">
        <v>#N/A</v>
      </c>
      <c r="AK2957" t="e">
        <v>#N/A</v>
      </c>
    </row>
    <row r="2958" spans="1:37" x14ac:dyDescent="0.25">
      <c r="A2958" s="15">
        <v>7000036</v>
      </c>
      <c r="B2958" s="15" t="s">
        <v>300</v>
      </c>
      <c r="C2958" s="16">
        <v>45717</v>
      </c>
      <c r="D2958" s="15" t="s">
        <v>44</v>
      </c>
      <c r="E2958" s="1" t="s">
        <v>98</v>
      </c>
      <c r="F2958" s="15" t="s">
        <v>46</v>
      </c>
      <c r="G2958" s="1" t="s">
        <v>44</v>
      </c>
      <c r="H2958" s="17">
        <v>12000</v>
      </c>
      <c r="I2958" s="18">
        <v>0.12</v>
      </c>
      <c r="J2958" s="1">
        <v>9085826</v>
      </c>
      <c r="K2958" s="1" t="s">
        <v>864</v>
      </c>
      <c r="L2958" s="19">
        <v>34500</v>
      </c>
      <c r="M2958" s="1" t="s">
        <v>31</v>
      </c>
      <c r="N2958" s="1" t="s">
        <v>98</v>
      </c>
      <c r="O2958" s="1" t="s">
        <v>48</v>
      </c>
      <c r="P2958" s="20">
        <v>9085826</v>
      </c>
      <c r="Q2958" s="1" t="s">
        <v>109</v>
      </c>
      <c r="R2958" s="1" t="s">
        <v>16</v>
      </c>
      <c r="S2958" s="1" t="s">
        <v>80</v>
      </c>
      <c r="T2958" s="18">
        <f>IFERROR(VLOOKUP(A2958,'[1]For Report Q-2 '!$A$2:$T$3476,20,0),"-")</f>
        <v>0.12</v>
      </c>
      <c r="U2958" s="55">
        <f>IFERROR(VLOOKUP(A2958,'[1]For Report Q-2 '!$A$2:$U$3476,21,0),"-")</f>
        <v>0</v>
      </c>
      <c r="V2958" s="2" t="str">
        <f>IFERROR(VLOOKUP(A2958,'[1]For Report Q-2 '!$A$2:$V$3476,22,0),"-")</f>
        <v>-</v>
      </c>
      <c r="W2958" s="1">
        <f>IFERROR(VLOOKUP(A2958,'[1]For Report Q-2 '!$A$2:$W$3476,23,0),"-")</f>
        <v>0</v>
      </c>
      <c r="X2958" s="1"/>
      <c r="Y2958" s="1"/>
      <c r="Z2958" s="2" t="str">
        <f>IFERROR(VLOOKUP(A2958,'[1]For Report Q-2 '!$A$2:$Z$3476,26,0),"-")</f>
        <v>-</v>
      </c>
      <c r="AA2958" s="1" t="str">
        <f>IFERROR(VLOOKUP(A2958,'[1]For Report Q-2 '!$A$2:$AH$3476,27,0),"-")</f>
        <v>-</v>
      </c>
      <c r="AB2958" s="1" t="str">
        <f>IFERROR(VLOOKUP(A2958,'[1]For Report Q-2 '!$A$2:$AH$3476,28,0),"-")</f>
        <v>-</v>
      </c>
      <c r="AC2958" s="2" t="str">
        <f>IFERROR(VLOOKUP(A2958,'[1]For Report Q-2 '!$A$2:$AH$3476,29,0),"-")</f>
        <v>-</v>
      </c>
      <c r="AD2958" s="2" t="str">
        <f>IFERROR(VLOOKUP(A2958,'[1]For Report Q-2 '!$A$2:$AH$3476,30,0),"-")</f>
        <v>-</v>
      </c>
      <c r="AE2958" s="1" t="str">
        <f>IFERROR(VLOOKUP(A2958,'[1]For Report Q-2 '!$A$2:$AH$3476,31,0),"-")</f>
        <v>-</v>
      </c>
      <c r="AF2958" s="1" t="str">
        <f>IFERROR(VLOOKUP(A2958,'[1]For Report Q-2 '!$A$2:$AH$3476,32,0),"-")</f>
        <v>-</v>
      </c>
      <c r="AG2958" s="2" t="str">
        <f>IFERROR(VLOOKUP(A2958,'[1]For Report Q-2 '!$A$2:$AH$3476,33,0),"-")</f>
        <v>-</v>
      </c>
      <c r="AH2958" s="1" t="str">
        <f t="shared" si="46"/>
        <v>--</v>
      </c>
      <c r="AI2958" t="e">
        <v>#N/A</v>
      </c>
      <c r="AJ2958" t="e">
        <v>#N/A</v>
      </c>
      <c r="AK2958" t="e">
        <v>#N/A</v>
      </c>
    </row>
    <row r="2959" spans="1:37" x14ac:dyDescent="0.25">
      <c r="A2959" s="15">
        <v>9026517</v>
      </c>
      <c r="B2959" s="15" t="s">
        <v>300</v>
      </c>
      <c r="C2959" s="16">
        <v>45717</v>
      </c>
      <c r="D2959" s="15" t="s">
        <v>56</v>
      </c>
      <c r="E2959" s="1" t="s">
        <v>274</v>
      </c>
      <c r="F2959" s="15" t="s">
        <v>46</v>
      </c>
      <c r="G2959" s="1" t="s">
        <v>56</v>
      </c>
      <c r="H2959" s="17">
        <v>10000</v>
      </c>
      <c r="I2959" s="18">
        <v>0.1</v>
      </c>
      <c r="J2959" s="1">
        <v>9085826</v>
      </c>
      <c r="K2959" s="1" t="s">
        <v>864</v>
      </c>
      <c r="L2959" s="19">
        <v>34500</v>
      </c>
      <c r="M2959" s="1" t="s">
        <v>31</v>
      </c>
      <c r="N2959" s="1" t="s">
        <v>47</v>
      </c>
      <c r="O2959" s="1" t="s">
        <v>59</v>
      </c>
      <c r="P2959" s="20">
        <v>9085826</v>
      </c>
      <c r="Q2959" s="1" t="s">
        <v>109</v>
      </c>
      <c r="R2959" s="1" t="s">
        <v>16</v>
      </c>
      <c r="S2959" s="1" t="s">
        <v>80</v>
      </c>
      <c r="T2959" s="18">
        <f>IFERROR(VLOOKUP(A2959,'[1]For Report Q-2 '!$A$2:$T$3476,20,0),"-")</f>
        <v>0.1</v>
      </c>
      <c r="U2959" s="55">
        <f>IFERROR(VLOOKUP(A2959,'[1]For Report Q-2 '!$A$2:$U$3476,21,0),"-")</f>
        <v>0</v>
      </c>
      <c r="V2959" s="2" t="str">
        <f>IFERROR(VLOOKUP(A2959,'[1]For Report Q-2 '!$A$2:$V$3476,22,0),"-")</f>
        <v>-</v>
      </c>
      <c r="W2959" s="1">
        <f>IFERROR(VLOOKUP(A2959,'[1]For Report Q-2 '!$A$2:$W$3476,23,0),"-")</f>
        <v>0</v>
      </c>
      <c r="X2959" s="1"/>
      <c r="Y2959" s="1"/>
      <c r="Z2959" s="2" t="str">
        <f>IFERROR(VLOOKUP(A2959,'[1]For Report Q-2 '!$A$2:$Z$3476,26,0),"-")</f>
        <v>-</v>
      </c>
      <c r="AA2959" s="1" t="str">
        <f>IFERROR(VLOOKUP(A2959,'[1]For Report Q-2 '!$A$2:$AH$3476,27,0),"-")</f>
        <v>-</v>
      </c>
      <c r="AB2959" s="1" t="str">
        <f>IFERROR(VLOOKUP(A2959,'[1]For Report Q-2 '!$A$2:$AH$3476,28,0),"-")</f>
        <v>-</v>
      </c>
      <c r="AC2959" s="2" t="str">
        <f>IFERROR(VLOOKUP(A2959,'[1]For Report Q-2 '!$A$2:$AH$3476,29,0),"-")</f>
        <v>-</v>
      </c>
      <c r="AD2959" s="2" t="str">
        <f>IFERROR(VLOOKUP(A2959,'[1]For Report Q-2 '!$A$2:$AH$3476,30,0),"-")</f>
        <v>-</v>
      </c>
      <c r="AE2959" s="1" t="str">
        <f>IFERROR(VLOOKUP(A2959,'[1]For Report Q-2 '!$A$2:$AH$3476,31,0),"-")</f>
        <v>-</v>
      </c>
      <c r="AF2959" s="1" t="str">
        <f>IFERROR(VLOOKUP(A2959,'[1]For Report Q-2 '!$A$2:$AH$3476,32,0),"-")</f>
        <v>-</v>
      </c>
      <c r="AG2959" s="2" t="str">
        <f>IFERROR(VLOOKUP(A2959,'[1]For Report Q-2 '!$A$2:$AH$3476,33,0),"-")</f>
        <v>-</v>
      </c>
      <c r="AH2959" s="1" t="str">
        <f t="shared" si="46"/>
        <v>--</v>
      </c>
      <c r="AI2959" t="e">
        <v>#N/A</v>
      </c>
      <c r="AJ2959" t="e">
        <v>#N/A</v>
      </c>
      <c r="AK2959" t="e">
        <v>#N/A</v>
      </c>
    </row>
    <row r="2960" spans="1:37" x14ac:dyDescent="0.25">
      <c r="A2960" s="15">
        <v>9085826</v>
      </c>
      <c r="B2960" s="15" t="s">
        <v>300</v>
      </c>
      <c r="C2960" s="16">
        <v>45793</v>
      </c>
      <c r="D2960" s="15" t="s">
        <v>75</v>
      </c>
      <c r="E2960" s="1" t="s">
        <v>45</v>
      </c>
      <c r="F2960" s="15" t="s">
        <v>46</v>
      </c>
      <c r="G2960" s="1" t="s">
        <v>44</v>
      </c>
      <c r="H2960" s="17">
        <v>12500</v>
      </c>
      <c r="I2960" s="18">
        <v>0.125</v>
      </c>
      <c r="J2960" s="1">
        <v>9085826</v>
      </c>
      <c r="K2960" s="1" t="s">
        <v>864</v>
      </c>
      <c r="L2960" s="19">
        <v>34500</v>
      </c>
      <c r="M2960" s="1" t="s">
        <v>31</v>
      </c>
      <c r="N2960" s="1" t="s">
        <v>47</v>
      </c>
      <c r="O2960" s="1" t="s">
        <v>48</v>
      </c>
      <c r="P2960" s="20">
        <v>9085826</v>
      </c>
      <c r="Q2960" s="1" t="s">
        <v>109</v>
      </c>
      <c r="R2960" s="1" t="s">
        <v>16</v>
      </c>
      <c r="S2960" s="1" t="s">
        <v>80</v>
      </c>
      <c r="T2960" s="18">
        <f>IFERROR(VLOOKUP(A2960,'[1]For Report Q-2 '!$A$2:$T$3476,20,0),"-")</f>
        <v>0.125</v>
      </c>
      <c r="U2960" s="55">
        <f>IFERROR(VLOOKUP(A2960,'[1]For Report Q-2 '!$A$2:$U$3476,21,0),"-")</f>
        <v>0</v>
      </c>
      <c r="V2960" s="2" t="str">
        <f>IFERROR(VLOOKUP(A2960,'[1]For Report Q-2 '!$A$2:$V$3476,22,0),"-")</f>
        <v>-</v>
      </c>
      <c r="W2960" s="1">
        <f>IFERROR(VLOOKUP(A2960,'[1]For Report Q-2 '!$A$2:$W$3476,23,0),"-")</f>
        <v>0</v>
      </c>
      <c r="X2960" s="1"/>
      <c r="Y2960" s="1"/>
      <c r="Z2960" s="2" t="str">
        <f>IFERROR(VLOOKUP(A2960,'[1]For Report Q-2 '!$A$2:$Z$3476,26,0),"-")</f>
        <v>-</v>
      </c>
      <c r="AA2960" s="1" t="str">
        <f>IFERROR(VLOOKUP(A2960,'[1]For Report Q-2 '!$A$2:$AH$3476,27,0),"-")</f>
        <v>-</v>
      </c>
      <c r="AB2960" s="1" t="str">
        <f>IFERROR(VLOOKUP(A2960,'[1]For Report Q-2 '!$A$2:$AH$3476,28,0),"-")</f>
        <v>-</v>
      </c>
      <c r="AC2960" s="2" t="str">
        <f>IFERROR(VLOOKUP(A2960,'[1]For Report Q-2 '!$A$2:$AH$3476,29,0),"-")</f>
        <v>-</v>
      </c>
      <c r="AD2960" s="2" t="str">
        <f>IFERROR(VLOOKUP(A2960,'[1]For Report Q-2 '!$A$2:$AH$3476,30,0),"-")</f>
        <v>-</v>
      </c>
      <c r="AE2960" s="1" t="str">
        <f>IFERROR(VLOOKUP(A2960,'[1]For Report Q-2 '!$A$2:$AH$3476,31,0),"-")</f>
        <v>-</v>
      </c>
      <c r="AF2960" s="1" t="str">
        <f>IFERROR(VLOOKUP(A2960,'[1]For Report Q-2 '!$A$2:$AH$3476,32,0),"-")</f>
        <v>-</v>
      </c>
      <c r="AG2960" s="2" t="str">
        <f>IFERROR(VLOOKUP(A2960,'[1]For Report Q-2 '!$A$2:$AH$3476,33,0),"-")</f>
        <v>-</v>
      </c>
      <c r="AH2960" s="1" t="str">
        <f t="shared" si="46"/>
        <v>--</v>
      </c>
      <c r="AI2960" t="e">
        <v>#N/A</v>
      </c>
      <c r="AJ2960" t="e">
        <v>#N/A</v>
      </c>
      <c r="AK2960" t="e">
        <v>#N/A</v>
      </c>
    </row>
    <row r="2961" spans="1:37" x14ac:dyDescent="0.25">
      <c r="A2961" s="15">
        <v>9086053</v>
      </c>
      <c r="B2961" s="15" t="s">
        <v>865</v>
      </c>
      <c r="C2961" s="16">
        <v>45936</v>
      </c>
      <c r="D2961" s="15" t="s">
        <v>70</v>
      </c>
      <c r="E2961" s="1" t="s">
        <v>45</v>
      </c>
      <c r="F2961" s="15" t="s">
        <v>46</v>
      </c>
      <c r="G2961" s="1" t="s">
        <v>70</v>
      </c>
      <c r="H2961" s="17">
        <v>70833.33</v>
      </c>
      <c r="I2961" s="18">
        <v>0.70833330000000005</v>
      </c>
      <c r="J2961" s="1">
        <v>9086053</v>
      </c>
      <c r="K2961" s="1" t="s">
        <v>866</v>
      </c>
      <c r="L2961" s="19">
        <v>70833.33</v>
      </c>
      <c r="M2961" s="1" t="s">
        <v>31</v>
      </c>
      <c r="N2961" s="1" t="s">
        <v>47</v>
      </c>
      <c r="O2961" s="1" t="s">
        <v>71</v>
      </c>
      <c r="P2961" s="20">
        <v>9086053</v>
      </c>
      <c r="Q2961" s="1" t="s">
        <v>68</v>
      </c>
      <c r="R2961" s="1" t="s">
        <v>16</v>
      </c>
      <c r="S2961" s="1" t="s">
        <v>69</v>
      </c>
      <c r="T2961" s="18">
        <f>IFERROR(VLOOKUP(A2961,'[1]For Report Q-2 '!$A$2:$T$3476,20,0),"-")</f>
        <v>0.70833330000000005</v>
      </c>
      <c r="U2961" s="55">
        <f>IFERROR(VLOOKUP(A2961,'[1]For Report Q-2 '!$A$2:$U$3476,21,0),"-")</f>
        <v>0</v>
      </c>
      <c r="V2961" s="2" t="str">
        <f>IFERROR(VLOOKUP(A2961,'[1]For Report Q-2 '!$A$2:$V$3476,22,0),"-")</f>
        <v>-</v>
      </c>
      <c r="W2961" s="1">
        <f>IFERROR(VLOOKUP(A2961,'[1]For Report Q-2 '!$A$2:$W$3476,23,0),"-")</f>
        <v>0</v>
      </c>
      <c r="X2961" s="1"/>
      <c r="Y2961" s="1"/>
      <c r="Z2961" s="2" t="str">
        <f>IFERROR(VLOOKUP(A2961,'[1]For Report Q-2 '!$A$2:$Z$3476,26,0),"-")</f>
        <v>-</v>
      </c>
      <c r="AA2961" s="1" t="str">
        <f>IFERROR(VLOOKUP(A2961,'[1]For Report Q-2 '!$A$2:$AH$3476,27,0),"-")</f>
        <v>-</v>
      </c>
      <c r="AB2961" s="1" t="str">
        <f>IFERROR(VLOOKUP(A2961,'[1]For Report Q-2 '!$A$2:$AH$3476,28,0),"-")</f>
        <v>-</v>
      </c>
      <c r="AC2961" s="2" t="str">
        <f>IFERROR(VLOOKUP(A2961,'[1]For Report Q-2 '!$A$2:$AH$3476,29,0),"-")</f>
        <v>-</v>
      </c>
      <c r="AD2961" s="2" t="str">
        <f>IFERROR(VLOOKUP(A2961,'[1]For Report Q-2 '!$A$2:$AH$3476,30,0),"-")</f>
        <v>-</v>
      </c>
      <c r="AE2961" s="1" t="str">
        <f>IFERROR(VLOOKUP(A2961,'[1]For Report Q-2 '!$A$2:$AH$3476,31,0),"-")</f>
        <v>-</v>
      </c>
      <c r="AF2961" s="1" t="str">
        <f>IFERROR(VLOOKUP(A2961,'[1]For Report Q-2 '!$A$2:$AH$3476,32,0),"-")</f>
        <v>-</v>
      </c>
      <c r="AG2961" s="2" t="str">
        <f>IFERROR(VLOOKUP(A2961,'[1]For Report Q-2 '!$A$2:$AH$3476,33,0),"-")</f>
        <v>-</v>
      </c>
      <c r="AH2961" s="1" t="str">
        <f t="shared" si="46"/>
        <v>--</v>
      </c>
      <c r="AI2961" t="e">
        <v>#N/A</v>
      </c>
      <c r="AJ2961" t="e">
        <v>#N/A</v>
      </c>
      <c r="AK2961" t="e">
        <v>#N/A</v>
      </c>
    </row>
    <row r="2962" spans="1:37" x14ac:dyDescent="0.25">
      <c r="A2962" s="15">
        <v>9086292</v>
      </c>
      <c r="B2962" s="15" t="s">
        <v>867</v>
      </c>
      <c r="C2962" s="16">
        <v>44453</v>
      </c>
      <c r="D2962" s="15" t="s">
        <v>56</v>
      </c>
      <c r="E2962" s="1" t="s">
        <v>72</v>
      </c>
      <c r="F2962" s="15" t="s">
        <v>46</v>
      </c>
      <c r="G2962" s="1" t="s">
        <v>56</v>
      </c>
      <c r="H2962" s="17">
        <v>37500</v>
      </c>
      <c r="I2962" s="18">
        <v>0.375</v>
      </c>
      <c r="J2962" s="1">
        <v>9086292</v>
      </c>
      <c r="K2962" s="1" t="s">
        <v>867</v>
      </c>
      <c r="L2962" s="19">
        <v>37500</v>
      </c>
      <c r="M2962" s="1" t="s">
        <v>31</v>
      </c>
      <c r="N2962" s="1" t="s">
        <v>72</v>
      </c>
      <c r="O2962" s="1" t="s">
        <v>59</v>
      </c>
      <c r="P2962" s="20">
        <v>9086292</v>
      </c>
      <c r="Q2962" s="1" t="s">
        <v>79</v>
      </c>
      <c r="R2962" s="1" t="s">
        <v>16</v>
      </c>
      <c r="S2962" s="1" t="s">
        <v>80</v>
      </c>
      <c r="T2962" s="18">
        <f>IFERROR(VLOOKUP(A2962,'[1]For Report Q-2 '!$A$2:$T$3476,20,0),"-")</f>
        <v>0.375</v>
      </c>
      <c r="U2962" s="55">
        <f>IFERROR(VLOOKUP(A2962,'[1]For Report Q-2 '!$A$2:$U$3476,21,0),"-")</f>
        <v>0</v>
      </c>
      <c r="V2962" s="2" t="str">
        <f>IFERROR(VLOOKUP(A2962,'[1]For Report Q-2 '!$A$2:$V$3476,22,0),"-")</f>
        <v>-</v>
      </c>
      <c r="W2962" s="1">
        <f>IFERROR(VLOOKUP(A2962,'[1]For Report Q-2 '!$A$2:$W$3476,23,0),"-")</f>
        <v>0</v>
      </c>
      <c r="X2962" s="1"/>
      <c r="Y2962" s="1"/>
      <c r="Z2962" s="2" t="str">
        <f>IFERROR(VLOOKUP(A2962,'[1]For Report Q-2 '!$A$2:$Z$3476,26,0),"-")</f>
        <v>-</v>
      </c>
      <c r="AA2962" s="1" t="str">
        <f>IFERROR(VLOOKUP(A2962,'[1]For Report Q-2 '!$A$2:$AH$3476,27,0),"-")</f>
        <v>-</v>
      </c>
      <c r="AB2962" s="1" t="str">
        <f>IFERROR(VLOOKUP(A2962,'[1]For Report Q-2 '!$A$2:$AH$3476,28,0),"-")</f>
        <v>-</v>
      </c>
      <c r="AC2962" s="2" t="str">
        <f>IFERROR(VLOOKUP(A2962,'[1]For Report Q-2 '!$A$2:$AH$3476,29,0),"-")</f>
        <v>-</v>
      </c>
      <c r="AD2962" s="2" t="str">
        <f>IFERROR(VLOOKUP(A2962,'[1]For Report Q-2 '!$A$2:$AH$3476,30,0),"-")</f>
        <v>-</v>
      </c>
      <c r="AE2962" s="1" t="str">
        <f>IFERROR(VLOOKUP(A2962,'[1]For Report Q-2 '!$A$2:$AH$3476,31,0),"-")</f>
        <v>-</v>
      </c>
      <c r="AF2962" s="1" t="str">
        <f>IFERROR(VLOOKUP(A2962,'[1]For Report Q-2 '!$A$2:$AH$3476,32,0),"-")</f>
        <v>-</v>
      </c>
      <c r="AG2962" s="2" t="str">
        <f>IFERROR(VLOOKUP(A2962,'[1]For Report Q-2 '!$A$2:$AH$3476,33,0),"-")</f>
        <v>-</v>
      </c>
      <c r="AH2962" s="1" t="str">
        <f t="shared" si="46"/>
        <v>--</v>
      </c>
      <c r="AI2962" t="e">
        <v>#N/A</v>
      </c>
      <c r="AJ2962" t="e">
        <v>#N/A</v>
      </c>
      <c r="AK2962" t="e">
        <v>#N/A</v>
      </c>
    </row>
    <row r="2963" spans="1:37" x14ac:dyDescent="0.25">
      <c r="A2963" s="15">
        <v>9086316</v>
      </c>
      <c r="B2963" s="15" t="s">
        <v>868</v>
      </c>
      <c r="C2963" s="16">
        <v>44464</v>
      </c>
      <c r="D2963" s="15" t="s">
        <v>44</v>
      </c>
      <c r="E2963" s="1" t="s">
        <v>45</v>
      </c>
      <c r="F2963" s="15" t="s">
        <v>46</v>
      </c>
      <c r="G2963" s="1" t="s">
        <v>44</v>
      </c>
      <c r="H2963" s="17">
        <v>35000</v>
      </c>
      <c r="I2963" s="18">
        <v>0.35</v>
      </c>
      <c r="J2963" s="1">
        <v>9086316</v>
      </c>
      <c r="K2963" s="1" t="s">
        <v>868</v>
      </c>
      <c r="L2963" s="19">
        <v>35500</v>
      </c>
      <c r="M2963" s="1" t="s">
        <v>31</v>
      </c>
      <c r="N2963" s="1" t="s">
        <v>47</v>
      </c>
      <c r="O2963" s="1" t="s">
        <v>48</v>
      </c>
      <c r="P2963" s="20">
        <v>9086316</v>
      </c>
      <c r="Q2963" s="1" t="s">
        <v>137</v>
      </c>
      <c r="R2963" s="1" t="s">
        <v>89</v>
      </c>
      <c r="S2963" s="1" t="s">
        <v>137</v>
      </c>
      <c r="T2963" s="18">
        <f>IFERROR(VLOOKUP(A2963,'[1]For Report Q-2 '!$A$2:$T$3476,20,0),"-")</f>
        <v>0.35</v>
      </c>
      <c r="U2963" s="55">
        <f>IFERROR(VLOOKUP(A2963,'[1]For Report Q-2 '!$A$2:$U$3476,21,0),"-")</f>
        <v>0</v>
      </c>
      <c r="V2963" s="2" t="str">
        <f>IFERROR(VLOOKUP(A2963,'[1]For Report Q-2 '!$A$2:$V$3476,22,0),"-")</f>
        <v>-</v>
      </c>
      <c r="W2963" s="1">
        <f>IFERROR(VLOOKUP(A2963,'[1]For Report Q-2 '!$A$2:$W$3476,23,0),"-")</f>
        <v>0</v>
      </c>
      <c r="X2963" s="1"/>
      <c r="Y2963" s="1"/>
      <c r="Z2963" s="2" t="str">
        <f>IFERROR(VLOOKUP(A2963,'[1]For Report Q-2 '!$A$2:$Z$3476,26,0),"-")</f>
        <v>-</v>
      </c>
      <c r="AA2963" s="1" t="str">
        <f>IFERROR(VLOOKUP(A2963,'[1]For Report Q-2 '!$A$2:$AH$3476,27,0),"-")</f>
        <v>-</v>
      </c>
      <c r="AB2963" s="1" t="str">
        <f>IFERROR(VLOOKUP(A2963,'[1]For Report Q-2 '!$A$2:$AH$3476,28,0),"-")</f>
        <v>-</v>
      </c>
      <c r="AC2963" s="2" t="str">
        <f>IFERROR(VLOOKUP(A2963,'[1]For Report Q-2 '!$A$2:$AH$3476,29,0),"-")</f>
        <v>-</v>
      </c>
      <c r="AD2963" s="2" t="str">
        <f>IFERROR(VLOOKUP(A2963,'[1]For Report Q-2 '!$A$2:$AH$3476,30,0),"-")</f>
        <v>-</v>
      </c>
      <c r="AE2963" s="1" t="str">
        <f>IFERROR(VLOOKUP(A2963,'[1]For Report Q-2 '!$A$2:$AH$3476,31,0),"-")</f>
        <v>-</v>
      </c>
      <c r="AF2963" s="1" t="str">
        <f>IFERROR(VLOOKUP(A2963,'[1]For Report Q-2 '!$A$2:$AH$3476,32,0),"-")</f>
        <v>-</v>
      </c>
      <c r="AG2963" s="2" t="str">
        <f>IFERROR(VLOOKUP(A2963,'[1]For Report Q-2 '!$A$2:$AH$3476,33,0),"-")</f>
        <v>-</v>
      </c>
      <c r="AH2963" s="1" t="str">
        <f t="shared" si="46"/>
        <v>--</v>
      </c>
      <c r="AI2963" t="e">
        <v>#N/A</v>
      </c>
      <c r="AJ2963" t="e">
        <v>#N/A</v>
      </c>
      <c r="AK2963" t="e">
        <v>#N/A</v>
      </c>
    </row>
    <row r="2964" spans="1:37" x14ac:dyDescent="0.25">
      <c r="A2964" s="15">
        <v>90863163</v>
      </c>
      <c r="B2964" s="15" t="s">
        <v>868</v>
      </c>
      <c r="C2964" s="16">
        <v>45112</v>
      </c>
      <c r="D2964" s="15" t="s">
        <v>75</v>
      </c>
      <c r="E2964" s="1" t="s">
        <v>98</v>
      </c>
      <c r="F2964" s="15" t="s">
        <v>46</v>
      </c>
      <c r="G2964" s="1" t="s">
        <v>44</v>
      </c>
      <c r="H2964" s="17">
        <v>500</v>
      </c>
      <c r="I2964" s="18">
        <v>5.0000000000000001E-3</v>
      </c>
      <c r="J2964" s="1">
        <v>9086316</v>
      </c>
      <c r="K2964" s="1" t="s">
        <v>868</v>
      </c>
      <c r="L2964" s="19">
        <v>35500</v>
      </c>
      <c r="M2964" s="1" t="s">
        <v>31</v>
      </c>
      <c r="N2964" s="1" t="s">
        <v>98</v>
      </c>
      <c r="O2964" s="1" t="s">
        <v>48</v>
      </c>
      <c r="P2964" s="20">
        <v>9086316</v>
      </c>
      <c r="Q2964" s="1" t="s">
        <v>137</v>
      </c>
      <c r="R2964" s="1" t="s">
        <v>89</v>
      </c>
      <c r="S2964" s="1" t="s">
        <v>137</v>
      </c>
      <c r="T2964" s="18">
        <f>IFERROR(VLOOKUP(A2964,'[1]For Report Q-2 '!$A$2:$T$3476,20,0),"-")</f>
        <v>5.0000000000000001E-3</v>
      </c>
      <c r="U2964" s="55">
        <f>IFERROR(VLOOKUP(A2964,'[1]For Report Q-2 '!$A$2:$U$3476,21,0),"-")</f>
        <v>0</v>
      </c>
      <c r="V2964" s="2" t="str">
        <f>IFERROR(VLOOKUP(A2964,'[1]For Report Q-2 '!$A$2:$V$3476,22,0),"-")</f>
        <v>-</v>
      </c>
      <c r="W2964" s="1">
        <f>IFERROR(VLOOKUP(A2964,'[1]For Report Q-2 '!$A$2:$W$3476,23,0),"-")</f>
        <v>0</v>
      </c>
      <c r="X2964" s="1"/>
      <c r="Y2964" s="1"/>
      <c r="Z2964" s="2" t="str">
        <f>IFERROR(VLOOKUP(A2964,'[1]For Report Q-2 '!$A$2:$Z$3476,26,0),"-")</f>
        <v>-</v>
      </c>
      <c r="AA2964" s="1" t="str">
        <f>IFERROR(VLOOKUP(A2964,'[1]For Report Q-2 '!$A$2:$AH$3476,27,0),"-")</f>
        <v>-</v>
      </c>
      <c r="AB2964" s="1" t="str">
        <f>IFERROR(VLOOKUP(A2964,'[1]For Report Q-2 '!$A$2:$AH$3476,28,0),"-")</f>
        <v>-</v>
      </c>
      <c r="AC2964" s="2" t="str">
        <f>IFERROR(VLOOKUP(A2964,'[1]For Report Q-2 '!$A$2:$AH$3476,29,0),"-")</f>
        <v>-</v>
      </c>
      <c r="AD2964" s="2" t="str">
        <f>IFERROR(VLOOKUP(A2964,'[1]For Report Q-2 '!$A$2:$AH$3476,30,0),"-")</f>
        <v>-</v>
      </c>
      <c r="AE2964" s="1" t="str">
        <f>IFERROR(VLOOKUP(A2964,'[1]For Report Q-2 '!$A$2:$AH$3476,31,0),"-")</f>
        <v>-</v>
      </c>
      <c r="AF2964" s="1" t="str">
        <f>IFERROR(VLOOKUP(A2964,'[1]For Report Q-2 '!$A$2:$AH$3476,32,0),"-")</f>
        <v>-</v>
      </c>
      <c r="AG2964" s="2" t="str">
        <f>IFERROR(VLOOKUP(A2964,'[1]For Report Q-2 '!$A$2:$AH$3476,33,0),"-")</f>
        <v>-</v>
      </c>
      <c r="AH2964" s="1" t="str">
        <f t="shared" si="46"/>
        <v>--</v>
      </c>
      <c r="AI2964" t="e">
        <v>#N/A</v>
      </c>
      <c r="AJ2964" t="e">
        <v>#N/A</v>
      </c>
      <c r="AK2964" t="e">
        <v>#N/A</v>
      </c>
    </row>
    <row r="2965" spans="1:37" x14ac:dyDescent="0.25">
      <c r="A2965" s="15">
        <v>9087125</v>
      </c>
      <c r="B2965" s="15" t="s">
        <v>869</v>
      </c>
      <c r="C2965" s="16">
        <v>44481</v>
      </c>
      <c r="D2965" s="15" t="s">
        <v>83</v>
      </c>
      <c r="E2965" s="1" t="s">
        <v>118</v>
      </c>
      <c r="F2965" s="15" t="s">
        <v>46</v>
      </c>
      <c r="G2965" s="1" t="s">
        <v>83</v>
      </c>
      <c r="H2965" s="17">
        <v>122500</v>
      </c>
      <c r="I2965" s="18">
        <v>1.2250000000000001</v>
      </c>
      <c r="J2965" s="1">
        <v>9087125</v>
      </c>
      <c r="K2965" s="1" t="s">
        <v>869</v>
      </c>
      <c r="L2965" s="19">
        <v>172500</v>
      </c>
      <c r="M2965" s="1" t="s">
        <v>67</v>
      </c>
      <c r="N2965" s="1" t="s">
        <v>47</v>
      </c>
      <c r="O2965" s="1" t="s">
        <v>84</v>
      </c>
      <c r="P2965" s="20">
        <v>9087125</v>
      </c>
      <c r="Q2965" s="1" t="s">
        <v>100</v>
      </c>
      <c r="R2965" s="1" t="s">
        <v>89</v>
      </c>
      <c r="S2965" s="1" t="s">
        <v>100</v>
      </c>
      <c r="T2965" s="18">
        <f>IFERROR(VLOOKUP(A2965,'[1]For Report Q-2 '!$A$2:$T$3476,20,0),"-")</f>
        <v>1.2250000000000001</v>
      </c>
      <c r="U2965" s="55">
        <f>IFERROR(VLOOKUP(A2965,'[1]For Report Q-2 '!$A$2:$U$3476,21,0),"-")</f>
        <v>0</v>
      </c>
      <c r="V2965" s="2" t="str">
        <f>IFERROR(VLOOKUP(A2965,'[1]For Report Q-2 '!$A$2:$V$3476,22,0),"-")</f>
        <v>-</v>
      </c>
      <c r="W2965" s="1">
        <f>IFERROR(VLOOKUP(A2965,'[1]For Report Q-2 '!$A$2:$W$3476,23,0),"-")</f>
        <v>0</v>
      </c>
      <c r="X2965" s="1"/>
      <c r="Y2965" s="1"/>
      <c r="Z2965" s="2" t="str">
        <f>IFERROR(VLOOKUP(A2965,'[1]For Report Q-2 '!$A$2:$Z$3476,26,0),"-")</f>
        <v>-</v>
      </c>
      <c r="AA2965" s="1" t="str">
        <f>IFERROR(VLOOKUP(A2965,'[1]For Report Q-2 '!$A$2:$AH$3476,27,0),"-")</f>
        <v>-</v>
      </c>
      <c r="AB2965" s="1" t="str">
        <f>IFERROR(VLOOKUP(A2965,'[1]For Report Q-2 '!$A$2:$AH$3476,28,0),"-")</f>
        <v>-</v>
      </c>
      <c r="AC2965" s="2" t="str">
        <f>IFERROR(VLOOKUP(A2965,'[1]For Report Q-2 '!$A$2:$AH$3476,29,0),"-")</f>
        <v>-</v>
      </c>
      <c r="AD2965" s="2" t="str">
        <f>IFERROR(VLOOKUP(A2965,'[1]For Report Q-2 '!$A$2:$AH$3476,30,0),"-")</f>
        <v>-</v>
      </c>
      <c r="AE2965" s="1" t="str">
        <f>IFERROR(VLOOKUP(A2965,'[1]For Report Q-2 '!$A$2:$AH$3476,31,0),"-")</f>
        <v>-</v>
      </c>
      <c r="AF2965" s="1" t="str">
        <f>IFERROR(VLOOKUP(A2965,'[1]For Report Q-2 '!$A$2:$AH$3476,32,0),"-")</f>
        <v>-</v>
      </c>
      <c r="AG2965" s="2" t="str">
        <f>IFERROR(VLOOKUP(A2965,'[1]For Report Q-2 '!$A$2:$AH$3476,33,0),"-")</f>
        <v>-</v>
      </c>
      <c r="AH2965" s="1" t="str">
        <f t="shared" si="46"/>
        <v>--</v>
      </c>
      <c r="AI2965" t="e">
        <v>#N/A</v>
      </c>
      <c r="AJ2965" t="e">
        <v>#N/A</v>
      </c>
      <c r="AK2965" t="e">
        <v>#N/A</v>
      </c>
    </row>
    <row r="2966" spans="1:37" x14ac:dyDescent="0.25">
      <c r="A2966" s="15">
        <v>9124240</v>
      </c>
      <c r="B2966" s="15" t="s">
        <v>869</v>
      </c>
      <c r="C2966" s="16">
        <v>45518</v>
      </c>
      <c r="D2966" s="15" t="s">
        <v>83</v>
      </c>
      <c r="E2966" s="1" t="s">
        <v>45</v>
      </c>
      <c r="F2966" s="15" t="s">
        <v>46</v>
      </c>
      <c r="G2966" s="1" t="s">
        <v>83</v>
      </c>
      <c r="H2966" s="17">
        <v>50000</v>
      </c>
      <c r="I2966" s="18">
        <v>0.5</v>
      </c>
      <c r="J2966" s="1">
        <v>9087125</v>
      </c>
      <c r="K2966" s="1" t="s">
        <v>869</v>
      </c>
      <c r="L2966" s="19">
        <v>172500</v>
      </c>
      <c r="M2966" s="1" t="s">
        <v>67</v>
      </c>
      <c r="N2966" s="1" t="s">
        <v>47</v>
      </c>
      <c r="O2966" s="1" t="s">
        <v>84</v>
      </c>
      <c r="P2966" s="20">
        <v>9087125</v>
      </c>
      <c r="Q2966" s="1" t="s">
        <v>100</v>
      </c>
      <c r="R2966" s="1" t="s">
        <v>89</v>
      </c>
      <c r="S2966" s="1" t="s">
        <v>100</v>
      </c>
      <c r="T2966" s="18">
        <f>IFERROR(VLOOKUP(A2966,'[1]For Report Q-2 '!$A$2:$T$3476,20,0),"-")</f>
        <v>0.5</v>
      </c>
      <c r="U2966" s="55">
        <f>IFERROR(VLOOKUP(A2966,'[1]For Report Q-2 '!$A$2:$U$3476,21,0),"-")</f>
        <v>0</v>
      </c>
      <c r="V2966" s="2" t="str">
        <f>IFERROR(VLOOKUP(A2966,'[1]For Report Q-2 '!$A$2:$V$3476,22,0),"-")</f>
        <v>-</v>
      </c>
      <c r="W2966" s="1">
        <f>IFERROR(VLOOKUP(A2966,'[1]For Report Q-2 '!$A$2:$W$3476,23,0),"-")</f>
        <v>0</v>
      </c>
      <c r="X2966" s="1"/>
      <c r="Y2966" s="1"/>
      <c r="Z2966" s="2" t="str">
        <f>IFERROR(VLOOKUP(A2966,'[1]For Report Q-2 '!$A$2:$Z$3476,26,0),"-")</f>
        <v>-</v>
      </c>
      <c r="AA2966" s="1" t="str">
        <f>IFERROR(VLOOKUP(A2966,'[1]For Report Q-2 '!$A$2:$AH$3476,27,0),"-")</f>
        <v>-</v>
      </c>
      <c r="AB2966" s="1" t="str">
        <f>IFERROR(VLOOKUP(A2966,'[1]For Report Q-2 '!$A$2:$AH$3476,28,0),"-")</f>
        <v>-</v>
      </c>
      <c r="AC2966" s="2" t="str">
        <f>IFERROR(VLOOKUP(A2966,'[1]For Report Q-2 '!$A$2:$AH$3476,29,0),"-")</f>
        <v>-</v>
      </c>
      <c r="AD2966" s="2" t="str">
        <f>IFERROR(VLOOKUP(A2966,'[1]For Report Q-2 '!$A$2:$AH$3476,30,0),"-")</f>
        <v>-</v>
      </c>
      <c r="AE2966" s="1" t="str">
        <f>IFERROR(VLOOKUP(A2966,'[1]For Report Q-2 '!$A$2:$AH$3476,31,0),"-")</f>
        <v>-</v>
      </c>
      <c r="AF2966" s="1" t="str">
        <f>IFERROR(VLOOKUP(A2966,'[1]For Report Q-2 '!$A$2:$AH$3476,32,0),"-")</f>
        <v>-</v>
      </c>
      <c r="AG2966" s="2" t="str">
        <f>IFERROR(VLOOKUP(A2966,'[1]For Report Q-2 '!$A$2:$AH$3476,33,0),"-")</f>
        <v>-</v>
      </c>
      <c r="AH2966" s="1" t="str">
        <f t="shared" si="46"/>
        <v>--</v>
      </c>
      <c r="AI2966" t="e">
        <v>#N/A</v>
      </c>
      <c r="AJ2966" t="e">
        <v>#N/A</v>
      </c>
      <c r="AK2966" t="e">
        <v>#N/A</v>
      </c>
    </row>
    <row r="2967" spans="1:37" x14ac:dyDescent="0.25">
      <c r="A2967" s="15">
        <v>9076339</v>
      </c>
      <c r="B2967" s="15" t="s">
        <v>870</v>
      </c>
      <c r="C2967" s="16">
        <v>44608</v>
      </c>
      <c r="D2967" s="15" t="s">
        <v>56</v>
      </c>
      <c r="E2967" s="1" t="s">
        <v>118</v>
      </c>
      <c r="F2967" s="15" t="s">
        <v>46</v>
      </c>
      <c r="G2967" s="1" t="s">
        <v>56</v>
      </c>
      <c r="H2967" s="17">
        <v>47500</v>
      </c>
      <c r="I2967" s="18">
        <v>0.47499999999999998</v>
      </c>
      <c r="J2967" s="1">
        <v>9087521</v>
      </c>
      <c r="K2967" s="1" t="s">
        <v>871</v>
      </c>
      <c r="L2967" s="19">
        <v>76666.666666666672</v>
      </c>
      <c r="M2967" s="1" t="s">
        <v>31</v>
      </c>
      <c r="N2967" s="1" t="s">
        <v>47</v>
      </c>
      <c r="O2967" s="1" t="s">
        <v>59</v>
      </c>
      <c r="P2967" s="20">
        <v>9087521</v>
      </c>
      <c r="Q2967" s="1" t="s">
        <v>79</v>
      </c>
      <c r="R2967" s="1" t="s">
        <v>16</v>
      </c>
      <c r="S2967" s="1" t="s">
        <v>80</v>
      </c>
      <c r="T2967" s="18">
        <f>IFERROR(VLOOKUP(A2967,'[1]For Report Q-2 '!$A$2:$T$3476,20,0),"-")</f>
        <v>0.47499999999999998</v>
      </c>
      <c r="U2967" s="55">
        <f>IFERROR(VLOOKUP(A2967,'[1]For Report Q-2 '!$A$2:$U$3476,21,0),"-")</f>
        <v>0</v>
      </c>
      <c r="V2967" s="2" t="str">
        <f>IFERROR(VLOOKUP(A2967,'[1]For Report Q-2 '!$A$2:$V$3476,22,0),"-")</f>
        <v>-</v>
      </c>
      <c r="W2967" s="1">
        <f>IFERROR(VLOOKUP(A2967,'[1]For Report Q-2 '!$A$2:$W$3476,23,0),"-")</f>
        <v>0</v>
      </c>
      <c r="X2967" s="1"/>
      <c r="Y2967" s="1"/>
      <c r="Z2967" s="2" t="str">
        <f>IFERROR(VLOOKUP(A2967,'[1]For Report Q-2 '!$A$2:$Z$3476,26,0),"-")</f>
        <v>-</v>
      </c>
      <c r="AA2967" s="1" t="str">
        <f>IFERROR(VLOOKUP(A2967,'[1]For Report Q-2 '!$A$2:$AH$3476,27,0),"-")</f>
        <v>-</v>
      </c>
      <c r="AB2967" s="1" t="str">
        <f>IFERROR(VLOOKUP(A2967,'[1]For Report Q-2 '!$A$2:$AH$3476,28,0),"-")</f>
        <v>-</v>
      </c>
      <c r="AC2967" s="2" t="str">
        <f>IFERROR(VLOOKUP(A2967,'[1]For Report Q-2 '!$A$2:$AH$3476,29,0),"-")</f>
        <v>-</v>
      </c>
      <c r="AD2967" s="2" t="str">
        <f>IFERROR(VLOOKUP(A2967,'[1]For Report Q-2 '!$A$2:$AH$3476,30,0),"-")</f>
        <v>-</v>
      </c>
      <c r="AE2967" s="1" t="str">
        <f>IFERROR(VLOOKUP(A2967,'[1]For Report Q-2 '!$A$2:$AH$3476,31,0),"-")</f>
        <v>-</v>
      </c>
      <c r="AF2967" s="1" t="str">
        <f>IFERROR(VLOOKUP(A2967,'[1]For Report Q-2 '!$A$2:$AH$3476,32,0),"-")</f>
        <v>-</v>
      </c>
      <c r="AG2967" s="2" t="str">
        <f>IFERROR(VLOOKUP(A2967,'[1]For Report Q-2 '!$A$2:$AH$3476,33,0),"-")</f>
        <v>-</v>
      </c>
      <c r="AH2967" s="1" t="str">
        <f t="shared" si="46"/>
        <v>--</v>
      </c>
      <c r="AI2967" t="e">
        <v>#N/A</v>
      </c>
      <c r="AJ2967" t="e">
        <v>#N/A</v>
      </c>
      <c r="AK2967" t="e">
        <v>#N/A</v>
      </c>
    </row>
    <row r="2968" spans="1:37" x14ac:dyDescent="0.25">
      <c r="A2968" s="15">
        <v>9087521</v>
      </c>
      <c r="B2968" s="15" t="s">
        <v>871</v>
      </c>
      <c r="C2968" s="16">
        <v>44492</v>
      </c>
      <c r="D2968" s="15" t="s">
        <v>40</v>
      </c>
      <c r="E2968" s="1" t="s">
        <v>118</v>
      </c>
      <c r="F2968" s="15" t="s">
        <v>46</v>
      </c>
      <c r="G2968" s="1" t="s">
        <v>40</v>
      </c>
      <c r="H2968" s="17">
        <v>29166.666666666668</v>
      </c>
      <c r="I2968" s="18">
        <v>0.29166666666666669</v>
      </c>
      <c r="J2968" s="1">
        <v>9087521</v>
      </c>
      <c r="K2968" s="1" t="s">
        <v>871</v>
      </c>
      <c r="L2968" s="19">
        <v>76666.666666666672</v>
      </c>
      <c r="M2968" s="1" t="s">
        <v>31</v>
      </c>
      <c r="N2968" s="1" t="s">
        <v>47</v>
      </c>
      <c r="O2968" s="1" t="s">
        <v>50</v>
      </c>
      <c r="P2968" s="20">
        <v>9087521</v>
      </c>
      <c r="Q2968" s="1" t="s">
        <v>79</v>
      </c>
      <c r="R2968" s="1" t="s">
        <v>16</v>
      </c>
      <c r="S2968" s="1" t="s">
        <v>80</v>
      </c>
      <c r="T2968" s="18">
        <f>IFERROR(VLOOKUP(A2968,'[1]For Report Q-2 '!$A$2:$T$3476,20,0),"-")</f>
        <v>0.29166666666666669</v>
      </c>
      <c r="U2968" s="55">
        <f>IFERROR(VLOOKUP(A2968,'[1]For Report Q-2 '!$A$2:$U$3476,21,0),"-")</f>
        <v>0</v>
      </c>
      <c r="V2968" s="2" t="str">
        <f>IFERROR(VLOOKUP(A2968,'[1]For Report Q-2 '!$A$2:$V$3476,22,0),"-")</f>
        <v>-</v>
      </c>
      <c r="W2968" s="1">
        <f>IFERROR(VLOOKUP(A2968,'[1]For Report Q-2 '!$A$2:$W$3476,23,0),"-")</f>
        <v>0</v>
      </c>
      <c r="X2968" s="1"/>
      <c r="Y2968" s="1"/>
      <c r="Z2968" s="2" t="str">
        <f>IFERROR(VLOOKUP(A2968,'[1]For Report Q-2 '!$A$2:$Z$3476,26,0),"-")</f>
        <v>-</v>
      </c>
      <c r="AA2968" s="1" t="str">
        <f>IFERROR(VLOOKUP(A2968,'[1]For Report Q-2 '!$A$2:$AH$3476,27,0),"-")</f>
        <v>-</v>
      </c>
      <c r="AB2968" s="1" t="str">
        <f>IFERROR(VLOOKUP(A2968,'[1]For Report Q-2 '!$A$2:$AH$3476,28,0),"-")</f>
        <v>-</v>
      </c>
      <c r="AC2968" s="2" t="str">
        <f>IFERROR(VLOOKUP(A2968,'[1]For Report Q-2 '!$A$2:$AH$3476,29,0),"-")</f>
        <v>-</v>
      </c>
      <c r="AD2968" s="2" t="str">
        <f>IFERROR(VLOOKUP(A2968,'[1]For Report Q-2 '!$A$2:$AH$3476,30,0),"-")</f>
        <v>-</v>
      </c>
      <c r="AE2968" s="1" t="str">
        <f>IFERROR(VLOOKUP(A2968,'[1]For Report Q-2 '!$A$2:$AH$3476,31,0),"-")</f>
        <v>-</v>
      </c>
      <c r="AF2968" s="1" t="str">
        <f>IFERROR(VLOOKUP(A2968,'[1]For Report Q-2 '!$A$2:$AH$3476,32,0),"-")</f>
        <v>-</v>
      </c>
      <c r="AG2968" s="2" t="str">
        <f>IFERROR(VLOOKUP(A2968,'[1]For Report Q-2 '!$A$2:$AH$3476,33,0),"-")</f>
        <v>-</v>
      </c>
      <c r="AH2968" s="1" t="str">
        <f t="shared" si="46"/>
        <v>--</v>
      </c>
      <c r="AI2968" t="e">
        <v>#N/A</v>
      </c>
      <c r="AJ2968" t="e">
        <v>#N/A</v>
      </c>
      <c r="AK2968" t="e">
        <v>#N/A</v>
      </c>
    </row>
    <row r="2969" spans="1:37" x14ac:dyDescent="0.25">
      <c r="A2969" s="15">
        <v>2347855</v>
      </c>
      <c r="B2969" s="15" t="s">
        <v>872</v>
      </c>
      <c r="C2969" s="16">
        <v>45749</v>
      </c>
      <c r="D2969" s="15" t="s">
        <v>28</v>
      </c>
      <c r="E2969" s="1" t="s">
        <v>29</v>
      </c>
      <c r="F2969" s="15" t="s">
        <v>30</v>
      </c>
      <c r="G2969" s="1" t="s">
        <v>28</v>
      </c>
      <c r="H2969" s="17">
        <v>23999</v>
      </c>
      <c r="I2969" s="18">
        <v>0.23999000000000001</v>
      </c>
      <c r="J2969" s="1">
        <v>9087549</v>
      </c>
      <c r="K2969" s="1" t="s">
        <v>873</v>
      </c>
      <c r="L2969" s="19">
        <v>143024</v>
      </c>
      <c r="M2969" s="1" t="s">
        <v>67</v>
      </c>
      <c r="N2969" s="1" t="s">
        <v>29</v>
      </c>
      <c r="O2969" s="1" t="s">
        <v>38</v>
      </c>
      <c r="P2969" s="20">
        <v>9087549</v>
      </c>
      <c r="Q2969" s="1" t="s">
        <v>69</v>
      </c>
      <c r="R2969" s="1" t="s">
        <v>89</v>
      </c>
      <c r="S2969" s="1" t="s">
        <v>69</v>
      </c>
      <c r="T2969" s="18">
        <f>IFERROR(VLOOKUP(A2969,'[1]For Report Q-2 '!$A$2:$T$3476,20,0),"-")</f>
        <v>0.23999000000000001</v>
      </c>
      <c r="U2969" s="55">
        <f>IFERROR(VLOOKUP(A2969,'[1]For Report Q-2 '!$A$2:$U$3476,21,0),"-")</f>
        <v>0</v>
      </c>
      <c r="V2969" s="2" t="str">
        <f>IFERROR(VLOOKUP(A2969,'[1]For Report Q-2 '!$A$2:$V$3476,22,0),"-")</f>
        <v>-</v>
      </c>
      <c r="W2969" s="1">
        <f>IFERROR(VLOOKUP(A2969,'[1]For Report Q-2 '!$A$2:$W$3476,23,0),"-")</f>
        <v>0</v>
      </c>
      <c r="X2969" s="1"/>
      <c r="Y2969" s="1"/>
      <c r="Z2969" s="2" t="str">
        <f>IFERROR(VLOOKUP(A2969,'[1]For Report Q-2 '!$A$2:$Z$3476,26,0),"-")</f>
        <v>-</v>
      </c>
      <c r="AA2969" s="1" t="str">
        <f>IFERROR(VLOOKUP(A2969,'[1]For Report Q-2 '!$A$2:$AH$3476,27,0),"-")</f>
        <v>-</v>
      </c>
      <c r="AB2969" s="1" t="str">
        <f>IFERROR(VLOOKUP(A2969,'[1]For Report Q-2 '!$A$2:$AH$3476,28,0),"-")</f>
        <v>-</v>
      </c>
      <c r="AC2969" s="2" t="str">
        <f>IFERROR(VLOOKUP(A2969,'[1]For Report Q-2 '!$A$2:$AH$3476,29,0),"-")</f>
        <v>-</v>
      </c>
      <c r="AD2969" s="2" t="str">
        <f>IFERROR(VLOOKUP(A2969,'[1]For Report Q-2 '!$A$2:$AH$3476,30,0),"-")</f>
        <v>-</v>
      </c>
      <c r="AE2969" s="1" t="str">
        <f>IFERROR(VLOOKUP(A2969,'[1]For Report Q-2 '!$A$2:$AH$3476,31,0),"-")</f>
        <v>-</v>
      </c>
      <c r="AF2969" s="1" t="str">
        <f>IFERROR(VLOOKUP(A2969,'[1]For Report Q-2 '!$A$2:$AH$3476,32,0),"-")</f>
        <v>-</v>
      </c>
      <c r="AG2969" s="2" t="str">
        <f>IFERROR(VLOOKUP(A2969,'[1]For Report Q-2 '!$A$2:$AH$3476,33,0),"-")</f>
        <v>-</v>
      </c>
      <c r="AH2969" s="1" t="str">
        <f t="shared" si="46"/>
        <v>--</v>
      </c>
      <c r="AI2969" t="e">
        <v>#N/A</v>
      </c>
      <c r="AJ2969" t="e">
        <v>#N/A</v>
      </c>
      <c r="AK2969" t="e">
        <v>#N/A</v>
      </c>
    </row>
    <row r="2970" spans="1:37" x14ac:dyDescent="0.25">
      <c r="A2970" s="15">
        <v>603328</v>
      </c>
      <c r="B2970" s="15" t="s">
        <v>874</v>
      </c>
      <c r="C2970" s="16">
        <v>45707</v>
      </c>
      <c r="D2970" s="15" t="s">
        <v>28</v>
      </c>
      <c r="E2970" s="1" t="s">
        <v>162</v>
      </c>
      <c r="F2970" s="15" t="s">
        <v>163</v>
      </c>
      <c r="G2970" s="1" t="s">
        <v>28</v>
      </c>
      <c r="H2970" s="17">
        <v>4800</v>
      </c>
      <c r="I2970" s="18">
        <v>4.8000000000000001E-2</v>
      </c>
      <c r="J2970" s="1">
        <v>9087549</v>
      </c>
      <c r="K2970" s="1" t="s">
        <v>873</v>
      </c>
      <c r="L2970" s="19">
        <v>143024</v>
      </c>
      <c r="M2970" s="1" t="s">
        <v>67</v>
      </c>
      <c r="N2970" s="1" t="s">
        <v>162</v>
      </c>
      <c r="O2970" s="1" t="s">
        <v>32</v>
      </c>
      <c r="P2970" s="20">
        <v>9087549</v>
      </c>
      <c r="Q2970" s="1" t="s">
        <v>69</v>
      </c>
      <c r="R2970" s="1" t="s">
        <v>89</v>
      </c>
      <c r="S2970" s="1" t="s">
        <v>69</v>
      </c>
      <c r="T2970" s="18">
        <f>IFERROR(VLOOKUP(A2970,'[1]For Report Q-2 '!$A$2:$T$3476,20,0),"-")</f>
        <v>4.8000000000000001E-2</v>
      </c>
      <c r="U2970" s="55">
        <f>IFERROR(VLOOKUP(A2970,'[1]For Report Q-2 '!$A$2:$U$3476,21,0),"-")</f>
        <v>0</v>
      </c>
      <c r="V2970" s="2" t="str">
        <f>IFERROR(VLOOKUP(A2970,'[1]For Report Q-2 '!$A$2:$V$3476,22,0),"-")</f>
        <v>-</v>
      </c>
      <c r="W2970" s="1">
        <f>IFERROR(VLOOKUP(A2970,'[1]For Report Q-2 '!$A$2:$W$3476,23,0),"-")</f>
        <v>0</v>
      </c>
      <c r="X2970" s="1"/>
      <c r="Y2970" s="1"/>
      <c r="Z2970" s="2" t="str">
        <f>IFERROR(VLOOKUP(A2970,'[1]For Report Q-2 '!$A$2:$Z$3476,26,0),"-")</f>
        <v>-</v>
      </c>
      <c r="AA2970" s="1" t="str">
        <f>IFERROR(VLOOKUP(A2970,'[1]For Report Q-2 '!$A$2:$AH$3476,27,0),"-")</f>
        <v>-</v>
      </c>
      <c r="AB2970" s="1" t="str">
        <f>IFERROR(VLOOKUP(A2970,'[1]For Report Q-2 '!$A$2:$AH$3476,28,0),"-")</f>
        <v>-</v>
      </c>
      <c r="AC2970" s="2" t="str">
        <f>IFERROR(VLOOKUP(A2970,'[1]For Report Q-2 '!$A$2:$AH$3476,29,0),"-")</f>
        <v>-</v>
      </c>
      <c r="AD2970" s="2" t="str">
        <f>IFERROR(VLOOKUP(A2970,'[1]For Report Q-2 '!$A$2:$AH$3476,30,0),"-")</f>
        <v>-</v>
      </c>
      <c r="AE2970" s="1" t="str">
        <f>IFERROR(VLOOKUP(A2970,'[1]For Report Q-2 '!$A$2:$AH$3476,31,0),"-")</f>
        <v>-</v>
      </c>
      <c r="AF2970" s="1" t="str">
        <f>IFERROR(VLOOKUP(A2970,'[1]For Report Q-2 '!$A$2:$AH$3476,32,0),"-")</f>
        <v>-</v>
      </c>
      <c r="AG2970" s="2" t="str">
        <f>IFERROR(VLOOKUP(A2970,'[1]For Report Q-2 '!$A$2:$AH$3476,33,0),"-")</f>
        <v>-</v>
      </c>
      <c r="AH2970" s="1" t="str">
        <f t="shared" si="46"/>
        <v>--</v>
      </c>
      <c r="AI2970" t="e">
        <v>#N/A</v>
      </c>
      <c r="AJ2970" t="e">
        <v>#N/A</v>
      </c>
      <c r="AK2970" t="e">
        <v>#N/A</v>
      </c>
    </row>
    <row r="2971" spans="1:37" x14ac:dyDescent="0.25">
      <c r="A2971" s="15">
        <v>603329</v>
      </c>
      <c r="B2971" s="15" t="s">
        <v>874</v>
      </c>
      <c r="C2971" s="16">
        <v>45707</v>
      </c>
      <c r="D2971" s="15" t="s">
        <v>28</v>
      </c>
      <c r="E2971" s="1" t="s">
        <v>162</v>
      </c>
      <c r="F2971" s="15" t="s">
        <v>163</v>
      </c>
      <c r="G2971" s="1" t="s">
        <v>28</v>
      </c>
      <c r="H2971" s="17">
        <v>4800</v>
      </c>
      <c r="I2971" s="18">
        <v>4.8000000000000001E-2</v>
      </c>
      <c r="J2971" s="1">
        <v>9087549</v>
      </c>
      <c r="K2971" s="1" t="s">
        <v>873</v>
      </c>
      <c r="L2971" s="19">
        <v>143024</v>
      </c>
      <c r="M2971" s="1" t="s">
        <v>67</v>
      </c>
      <c r="N2971" s="1" t="s">
        <v>162</v>
      </c>
      <c r="O2971" s="1" t="s">
        <v>32</v>
      </c>
      <c r="P2971" s="20">
        <v>9087549</v>
      </c>
      <c r="Q2971" s="1" t="s">
        <v>69</v>
      </c>
      <c r="R2971" s="1" t="s">
        <v>89</v>
      </c>
      <c r="S2971" s="1" t="s">
        <v>69</v>
      </c>
      <c r="T2971" s="18">
        <f>IFERROR(VLOOKUP(A2971,'[1]For Report Q-2 '!$A$2:$T$3476,20,0),"-")</f>
        <v>4.8000000000000001E-2</v>
      </c>
      <c r="U2971" s="55">
        <f>IFERROR(VLOOKUP(A2971,'[1]For Report Q-2 '!$A$2:$U$3476,21,0),"-")</f>
        <v>0</v>
      </c>
      <c r="V2971" s="2" t="str">
        <f>IFERROR(VLOOKUP(A2971,'[1]For Report Q-2 '!$A$2:$V$3476,22,0),"-")</f>
        <v>-</v>
      </c>
      <c r="W2971" s="1">
        <f>IFERROR(VLOOKUP(A2971,'[1]For Report Q-2 '!$A$2:$W$3476,23,0),"-")</f>
        <v>0</v>
      </c>
      <c r="X2971" s="1"/>
      <c r="Y2971" s="1"/>
      <c r="Z2971" s="2" t="str">
        <f>IFERROR(VLOOKUP(A2971,'[1]For Report Q-2 '!$A$2:$Z$3476,26,0),"-")</f>
        <v>-</v>
      </c>
      <c r="AA2971" s="1" t="str">
        <f>IFERROR(VLOOKUP(A2971,'[1]For Report Q-2 '!$A$2:$AH$3476,27,0),"-")</f>
        <v>-</v>
      </c>
      <c r="AB2971" s="1" t="str">
        <f>IFERROR(VLOOKUP(A2971,'[1]For Report Q-2 '!$A$2:$AH$3476,28,0),"-")</f>
        <v>-</v>
      </c>
      <c r="AC2971" s="2" t="str">
        <f>IFERROR(VLOOKUP(A2971,'[1]For Report Q-2 '!$A$2:$AH$3476,29,0),"-")</f>
        <v>-</v>
      </c>
      <c r="AD2971" s="2" t="str">
        <f>IFERROR(VLOOKUP(A2971,'[1]For Report Q-2 '!$A$2:$AH$3476,30,0),"-")</f>
        <v>-</v>
      </c>
      <c r="AE2971" s="1" t="str">
        <f>IFERROR(VLOOKUP(A2971,'[1]For Report Q-2 '!$A$2:$AH$3476,31,0),"-")</f>
        <v>-</v>
      </c>
      <c r="AF2971" s="1" t="str">
        <f>IFERROR(VLOOKUP(A2971,'[1]For Report Q-2 '!$A$2:$AH$3476,32,0),"-")</f>
        <v>-</v>
      </c>
      <c r="AG2971" s="2" t="str">
        <f>IFERROR(VLOOKUP(A2971,'[1]For Report Q-2 '!$A$2:$AH$3476,33,0),"-")</f>
        <v>-</v>
      </c>
      <c r="AH2971" s="1" t="str">
        <f t="shared" si="46"/>
        <v>--</v>
      </c>
      <c r="AI2971" t="e">
        <v>#N/A</v>
      </c>
      <c r="AJ2971" t="e">
        <v>#N/A</v>
      </c>
      <c r="AK2971" t="e">
        <v>#N/A</v>
      </c>
    </row>
    <row r="2972" spans="1:37" x14ac:dyDescent="0.25">
      <c r="A2972" s="15">
        <v>603330</v>
      </c>
      <c r="B2972" s="15" t="s">
        <v>874</v>
      </c>
      <c r="C2972" s="16">
        <v>45707</v>
      </c>
      <c r="D2972" s="15" t="s">
        <v>28</v>
      </c>
      <c r="E2972" s="1" t="s">
        <v>162</v>
      </c>
      <c r="F2972" s="15" t="s">
        <v>163</v>
      </c>
      <c r="G2972" s="1" t="s">
        <v>28</v>
      </c>
      <c r="H2972" s="17">
        <v>4800</v>
      </c>
      <c r="I2972" s="18">
        <v>4.8000000000000001E-2</v>
      </c>
      <c r="J2972" s="1">
        <v>9087549</v>
      </c>
      <c r="K2972" s="1" t="s">
        <v>873</v>
      </c>
      <c r="L2972" s="19">
        <v>143024</v>
      </c>
      <c r="M2972" s="1" t="s">
        <v>67</v>
      </c>
      <c r="N2972" s="1" t="s">
        <v>162</v>
      </c>
      <c r="O2972" s="1" t="s">
        <v>32</v>
      </c>
      <c r="P2972" s="20">
        <v>9087549</v>
      </c>
      <c r="Q2972" s="1" t="s">
        <v>69</v>
      </c>
      <c r="R2972" s="1" t="s">
        <v>89</v>
      </c>
      <c r="S2972" s="1" t="s">
        <v>69</v>
      </c>
      <c r="T2972" s="18">
        <f>IFERROR(VLOOKUP(A2972,'[1]For Report Q-2 '!$A$2:$T$3476,20,0),"-")</f>
        <v>4.8000000000000001E-2</v>
      </c>
      <c r="U2972" s="55">
        <f>IFERROR(VLOOKUP(A2972,'[1]For Report Q-2 '!$A$2:$U$3476,21,0),"-")</f>
        <v>0</v>
      </c>
      <c r="V2972" s="2" t="str">
        <f>IFERROR(VLOOKUP(A2972,'[1]For Report Q-2 '!$A$2:$V$3476,22,0),"-")</f>
        <v>-</v>
      </c>
      <c r="W2972" s="1">
        <f>IFERROR(VLOOKUP(A2972,'[1]For Report Q-2 '!$A$2:$W$3476,23,0),"-")</f>
        <v>0</v>
      </c>
      <c r="X2972" s="1"/>
      <c r="Y2972" s="1"/>
      <c r="Z2972" s="2" t="str">
        <f>IFERROR(VLOOKUP(A2972,'[1]For Report Q-2 '!$A$2:$Z$3476,26,0),"-")</f>
        <v>-</v>
      </c>
      <c r="AA2972" s="1" t="str">
        <f>IFERROR(VLOOKUP(A2972,'[1]For Report Q-2 '!$A$2:$AH$3476,27,0),"-")</f>
        <v>-</v>
      </c>
      <c r="AB2972" s="1" t="str">
        <f>IFERROR(VLOOKUP(A2972,'[1]For Report Q-2 '!$A$2:$AH$3476,28,0),"-")</f>
        <v>-</v>
      </c>
      <c r="AC2972" s="2" t="str">
        <f>IFERROR(VLOOKUP(A2972,'[1]For Report Q-2 '!$A$2:$AH$3476,29,0),"-")</f>
        <v>-</v>
      </c>
      <c r="AD2972" s="2" t="str">
        <f>IFERROR(VLOOKUP(A2972,'[1]For Report Q-2 '!$A$2:$AH$3476,30,0),"-")</f>
        <v>-</v>
      </c>
      <c r="AE2972" s="1" t="str">
        <f>IFERROR(VLOOKUP(A2972,'[1]For Report Q-2 '!$A$2:$AH$3476,31,0),"-")</f>
        <v>-</v>
      </c>
      <c r="AF2972" s="1" t="str">
        <f>IFERROR(VLOOKUP(A2972,'[1]For Report Q-2 '!$A$2:$AH$3476,32,0),"-")</f>
        <v>-</v>
      </c>
      <c r="AG2972" s="2" t="str">
        <f>IFERROR(VLOOKUP(A2972,'[1]For Report Q-2 '!$A$2:$AH$3476,33,0),"-")</f>
        <v>-</v>
      </c>
      <c r="AH2972" s="1" t="str">
        <f t="shared" si="46"/>
        <v>--</v>
      </c>
      <c r="AI2972" t="e">
        <v>#N/A</v>
      </c>
      <c r="AJ2972" t="e">
        <v>#N/A</v>
      </c>
      <c r="AK2972" t="e">
        <v>#N/A</v>
      </c>
    </row>
    <row r="2973" spans="1:37" x14ac:dyDescent="0.25">
      <c r="A2973" s="15">
        <v>9087549</v>
      </c>
      <c r="B2973" s="15" t="s">
        <v>874</v>
      </c>
      <c r="C2973" s="16">
        <v>44481</v>
      </c>
      <c r="D2973" s="15" t="s">
        <v>28</v>
      </c>
      <c r="E2973" s="1" t="s">
        <v>45</v>
      </c>
      <c r="F2973" s="15" t="s">
        <v>46</v>
      </c>
      <c r="G2973" s="1" t="s">
        <v>28</v>
      </c>
      <c r="H2973" s="17">
        <v>10000</v>
      </c>
      <c r="I2973" s="18">
        <v>0.1</v>
      </c>
      <c r="J2973" s="1">
        <v>9087549</v>
      </c>
      <c r="K2973" s="1" t="s">
        <v>873</v>
      </c>
      <c r="L2973" s="19">
        <v>143024</v>
      </c>
      <c r="M2973" s="1" t="s">
        <v>67</v>
      </c>
      <c r="N2973" s="1" t="s">
        <v>47</v>
      </c>
      <c r="O2973" s="1" t="s">
        <v>32</v>
      </c>
      <c r="P2973" s="20">
        <v>9087549</v>
      </c>
      <c r="Q2973" s="1" t="s">
        <v>69</v>
      </c>
      <c r="R2973" s="1" t="s">
        <v>89</v>
      </c>
      <c r="S2973" s="1" t="s">
        <v>69</v>
      </c>
      <c r="T2973" s="18">
        <f>IFERROR(VLOOKUP(A2973,'[1]For Report Q-2 '!$A$2:$T$3476,20,0),"-")</f>
        <v>0.1</v>
      </c>
      <c r="U2973" s="55">
        <f>IFERROR(VLOOKUP(A2973,'[1]For Report Q-2 '!$A$2:$U$3476,21,0),"-")</f>
        <v>0</v>
      </c>
      <c r="V2973" s="2" t="str">
        <f>IFERROR(VLOOKUP(A2973,'[1]For Report Q-2 '!$A$2:$V$3476,22,0),"-")</f>
        <v>-</v>
      </c>
      <c r="W2973" s="1">
        <f>IFERROR(VLOOKUP(A2973,'[1]For Report Q-2 '!$A$2:$W$3476,23,0),"-")</f>
        <v>0</v>
      </c>
      <c r="X2973" s="1"/>
      <c r="Y2973" s="1"/>
      <c r="Z2973" s="2" t="str">
        <f>IFERROR(VLOOKUP(A2973,'[1]For Report Q-2 '!$A$2:$Z$3476,26,0),"-")</f>
        <v>-</v>
      </c>
      <c r="AA2973" s="1" t="str">
        <f>IFERROR(VLOOKUP(A2973,'[1]For Report Q-2 '!$A$2:$AH$3476,27,0),"-")</f>
        <v>-</v>
      </c>
      <c r="AB2973" s="1" t="str">
        <f>IFERROR(VLOOKUP(A2973,'[1]For Report Q-2 '!$A$2:$AH$3476,28,0),"-")</f>
        <v>-</v>
      </c>
      <c r="AC2973" s="2" t="str">
        <f>IFERROR(VLOOKUP(A2973,'[1]For Report Q-2 '!$A$2:$AH$3476,29,0),"-")</f>
        <v>-</v>
      </c>
      <c r="AD2973" s="2" t="str">
        <f>IFERROR(VLOOKUP(A2973,'[1]For Report Q-2 '!$A$2:$AH$3476,30,0),"-")</f>
        <v>-</v>
      </c>
      <c r="AE2973" s="1" t="str">
        <f>IFERROR(VLOOKUP(A2973,'[1]For Report Q-2 '!$A$2:$AH$3476,31,0),"-")</f>
        <v>-</v>
      </c>
      <c r="AF2973" s="1" t="str">
        <f>IFERROR(VLOOKUP(A2973,'[1]For Report Q-2 '!$A$2:$AH$3476,32,0),"-")</f>
        <v>-</v>
      </c>
      <c r="AG2973" s="2" t="str">
        <f>IFERROR(VLOOKUP(A2973,'[1]For Report Q-2 '!$A$2:$AH$3476,33,0),"-")</f>
        <v>-</v>
      </c>
      <c r="AH2973" s="1" t="str">
        <f t="shared" si="46"/>
        <v>--</v>
      </c>
      <c r="AI2973" t="e">
        <v>#N/A</v>
      </c>
      <c r="AJ2973" t="e">
        <v>#N/A</v>
      </c>
      <c r="AK2973" t="e">
        <v>#N/A</v>
      </c>
    </row>
    <row r="2974" spans="1:37" x14ac:dyDescent="0.25">
      <c r="A2974" s="15">
        <v>9128774</v>
      </c>
      <c r="B2974" s="15" t="s">
        <v>874</v>
      </c>
      <c r="C2974" s="16">
        <v>45687</v>
      </c>
      <c r="D2974" s="15" t="s">
        <v>28</v>
      </c>
      <c r="E2974" s="1" t="s">
        <v>45</v>
      </c>
      <c r="F2974" s="15" t="s">
        <v>46</v>
      </c>
      <c r="G2974" s="1" t="s">
        <v>28</v>
      </c>
      <c r="H2974" s="17">
        <v>5708.333333333333</v>
      </c>
      <c r="I2974" s="18">
        <v>5.7083333333333333E-2</v>
      </c>
      <c r="J2974" s="1">
        <v>9087549</v>
      </c>
      <c r="K2974" s="1" t="s">
        <v>873</v>
      </c>
      <c r="L2974" s="19">
        <v>143024</v>
      </c>
      <c r="M2974" s="1" t="s">
        <v>67</v>
      </c>
      <c r="N2974" s="1" t="s">
        <v>47</v>
      </c>
      <c r="O2974" s="1" t="s">
        <v>32</v>
      </c>
      <c r="P2974" s="20">
        <v>9087549</v>
      </c>
      <c r="Q2974" s="1" t="s">
        <v>69</v>
      </c>
      <c r="R2974" s="1" t="s">
        <v>89</v>
      </c>
      <c r="S2974" s="1" t="s">
        <v>69</v>
      </c>
      <c r="T2974" s="18">
        <f>IFERROR(VLOOKUP(A2974,'[1]For Report Q-2 '!$A$2:$T$3476,20,0),"-")</f>
        <v>5.7083333333333333E-2</v>
      </c>
      <c r="U2974" s="55">
        <f>IFERROR(VLOOKUP(A2974,'[1]For Report Q-2 '!$A$2:$U$3476,21,0),"-")</f>
        <v>0</v>
      </c>
      <c r="V2974" s="2" t="str">
        <f>IFERROR(VLOOKUP(A2974,'[1]For Report Q-2 '!$A$2:$V$3476,22,0),"-")</f>
        <v>-</v>
      </c>
      <c r="W2974" s="1">
        <f>IFERROR(VLOOKUP(A2974,'[1]For Report Q-2 '!$A$2:$W$3476,23,0),"-")</f>
        <v>0</v>
      </c>
      <c r="X2974" s="1"/>
      <c r="Y2974" s="1"/>
      <c r="Z2974" s="2" t="str">
        <f>IFERROR(VLOOKUP(A2974,'[1]For Report Q-2 '!$A$2:$Z$3476,26,0),"-")</f>
        <v>-</v>
      </c>
      <c r="AA2974" s="1" t="str">
        <f>IFERROR(VLOOKUP(A2974,'[1]For Report Q-2 '!$A$2:$AH$3476,27,0),"-")</f>
        <v>-</v>
      </c>
      <c r="AB2974" s="1" t="str">
        <f>IFERROR(VLOOKUP(A2974,'[1]For Report Q-2 '!$A$2:$AH$3476,28,0),"-")</f>
        <v>-</v>
      </c>
      <c r="AC2974" s="2" t="str">
        <f>IFERROR(VLOOKUP(A2974,'[1]For Report Q-2 '!$A$2:$AH$3476,29,0),"-")</f>
        <v>-</v>
      </c>
      <c r="AD2974" s="2" t="str">
        <f>IFERROR(VLOOKUP(A2974,'[1]For Report Q-2 '!$A$2:$AH$3476,30,0),"-")</f>
        <v>-</v>
      </c>
      <c r="AE2974" s="1" t="str">
        <f>IFERROR(VLOOKUP(A2974,'[1]For Report Q-2 '!$A$2:$AH$3476,31,0),"-")</f>
        <v>-</v>
      </c>
      <c r="AF2974" s="1" t="str">
        <f>IFERROR(VLOOKUP(A2974,'[1]For Report Q-2 '!$A$2:$AH$3476,32,0),"-")</f>
        <v>-</v>
      </c>
      <c r="AG2974" s="2" t="str">
        <f>IFERROR(VLOOKUP(A2974,'[1]For Report Q-2 '!$A$2:$AH$3476,33,0),"-")</f>
        <v>-</v>
      </c>
      <c r="AH2974" s="1" t="str">
        <f t="shared" si="46"/>
        <v>--</v>
      </c>
      <c r="AI2974" t="e">
        <v>#N/A</v>
      </c>
      <c r="AJ2974" t="e">
        <v>#N/A</v>
      </c>
      <c r="AK2974" t="e">
        <v>#N/A</v>
      </c>
    </row>
    <row r="2975" spans="1:37" x14ac:dyDescent="0.25">
      <c r="A2975" s="15">
        <v>9128776</v>
      </c>
      <c r="B2975" s="15" t="s">
        <v>874</v>
      </c>
      <c r="C2975" s="16">
        <v>45686</v>
      </c>
      <c r="D2975" s="15" t="s">
        <v>28</v>
      </c>
      <c r="E2975" s="1" t="s">
        <v>45</v>
      </c>
      <c r="F2975" s="15" t="s">
        <v>46</v>
      </c>
      <c r="G2975" s="1" t="s">
        <v>28</v>
      </c>
      <c r="H2975" s="17">
        <v>5708.333333333333</v>
      </c>
      <c r="I2975" s="18">
        <v>5.7083333333333333E-2</v>
      </c>
      <c r="J2975" s="1">
        <v>9087549</v>
      </c>
      <c r="K2975" s="1" t="s">
        <v>873</v>
      </c>
      <c r="L2975" s="19">
        <v>143024</v>
      </c>
      <c r="M2975" s="1" t="s">
        <v>67</v>
      </c>
      <c r="N2975" s="1" t="s">
        <v>47</v>
      </c>
      <c r="O2975" s="1" t="s">
        <v>38</v>
      </c>
      <c r="P2975" s="20">
        <v>9087549</v>
      </c>
      <c r="Q2975" s="1" t="s">
        <v>69</v>
      </c>
      <c r="R2975" s="1" t="s">
        <v>89</v>
      </c>
      <c r="S2975" s="1" t="s">
        <v>69</v>
      </c>
      <c r="T2975" s="18">
        <f>IFERROR(VLOOKUP(A2975,'[1]For Report Q-2 '!$A$2:$T$3476,20,0),"-")</f>
        <v>5.7083333333333333E-2</v>
      </c>
      <c r="U2975" s="55">
        <f>IFERROR(VLOOKUP(A2975,'[1]For Report Q-2 '!$A$2:$U$3476,21,0),"-")</f>
        <v>0</v>
      </c>
      <c r="V2975" s="2" t="str">
        <f>IFERROR(VLOOKUP(A2975,'[1]For Report Q-2 '!$A$2:$V$3476,22,0),"-")</f>
        <v>-</v>
      </c>
      <c r="W2975" s="1">
        <f>IFERROR(VLOOKUP(A2975,'[1]For Report Q-2 '!$A$2:$W$3476,23,0),"-")</f>
        <v>0</v>
      </c>
      <c r="X2975" s="1"/>
      <c r="Y2975" s="1"/>
      <c r="Z2975" s="2" t="str">
        <f>IFERROR(VLOOKUP(A2975,'[1]For Report Q-2 '!$A$2:$Z$3476,26,0),"-")</f>
        <v>-</v>
      </c>
      <c r="AA2975" s="1" t="str">
        <f>IFERROR(VLOOKUP(A2975,'[1]For Report Q-2 '!$A$2:$AH$3476,27,0),"-")</f>
        <v>-</v>
      </c>
      <c r="AB2975" s="1" t="str">
        <f>IFERROR(VLOOKUP(A2975,'[1]For Report Q-2 '!$A$2:$AH$3476,28,0),"-")</f>
        <v>-</v>
      </c>
      <c r="AC2975" s="2" t="str">
        <f>IFERROR(VLOOKUP(A2975,'[1]For Report Q-2 '!$A$2:$AH$3476,29,0),"-")</f>
        <v>-</v>
      </c>
      <c r="AD2975" s="2" t="str">
        <f>IFERROR(VLOOKUP(A2975,'[1]For Report Q-2 '!$A$2:$AH$3476,30,0),"-")</f>
        <v>-</v>
      </c>
      <c r="AE2975" s="1" t="str">
        <f>IFERROR(VLOOKUP(A2975,'[1]For Report Q-2 '!$A$2:$AH$3476,31,0),"-")</f>
        <v>-</v>
      </c>
      <c r="AF2975" s="1" t="str">
        <f>IFERROR(VLOOKUP(A2975,'[1]For Report Q-2 '!$A$2:$AH$3476,32,0),"-")</f>
        <v>-</v>
      </c>
      <c r="AG2975" s="2" t="str">
        <f>IFERROR(VLOOKUP(A2975,'[1]For Report Q-2 '!$A$2:$AH$3476,33,0),"-")</f>
        <v>-</v>
      </c>
      <c r="AH2975" s="1" t="str">
        <f t="shared" si="46"/>
        <v>--</v>
      </c>
      <c r="AI2975" t="e">
        <v>#N/A</v>
      </c>
      <c r="AJ2975" t="e">
        <v>#N/A</v>
      </c>
      <c r="AK2975" t="e">
        <v>#N/A</v>
      </c>
    </row>
    <row r="2976" spans="1:37" x14ac:dyDescent="0.25">
      <c r="A2976" s="15">
        <v>9128777</v>
      </c>
      <c r="B2976" s="15" t="s">
        <v>874</v>
      </c>
      <c r="C2976" s="16">
        <v>45689</v>
      </c>
      <c r="D2976" s="15" t="s">
        <v>28</v>
      </c>
      <c r="E2976" s="1" t="s">
        <v>45</v>
      </c>
      <c r="F2976" s="15" t="s">
        <v>46</v>
      </c>
      <c r="G2976" s="1" t="s">
        <v>28</v>
      </c>
      <c r="H2976" s="17">
        <v>5708.333333333333</v>
      </c>
      <c r="I2976" s="18">
        <v>5.7083333333333333E-2</v>
      </c>
      <c r="J2976" s="1">
        <v>9087549</v>
      </c>
      <c r="K2976" s="1" t="s">
        <v>873</v>
      </c>
      <c r="L2976" s="19">
        <v>143024</v>
      </c>
      <c r="M2976" s="1" t="s">
        <v>67</v>
      </c>
      <c r="N2976" s="1" t="s">
        <v>47</v>
      </c>
      <c r="O2976" s="1" t="s">
        <v>38</v>
      </c>
      <c r="P2976" s="20">
        <v>9087549</v>
      </c>
      <c r="Q2976" s="1" t="s">
        <v>69</v>
      </c>
      <c r="R2976" s="1" t="s">
        <v>89</v>
      </c>
      <c r="S2976" s="1" t="s">
        <v>69</v>
      </c>
      <c r="T2976" s="18">
        <f>IFERROR(VLOOKUP(A2976,'[1]For Report Q-2 '!$A$2:$T$3476,20,0),"-")</f>
        <v>5.7083333333333333E-2</v>
      </c>
      <c r="U2976" s="55">
        <f>IFERROR(VLOOKUP(A2976,'[1]For Report Q-2 '!$A$2:$U$3476,21,0),"-")</f>
        <v>0</v>
      </c>
      <c r="V2976" s="2" t="str">
        <f>IFERROR(VLOOKUP(A2976,'[1]For Report Q-2 '!$A$2:$V$3476,22,0),"-")</f>
        <v>-</v>
      </c>
      <c r="W2976" s="1">
        <f>IFERROR(VLOOKUP(A2976,'[1]For Report Q-2 '!$A$2:$W$3476,23,0),"-")</f>
        <v>0</v>
      </c>
      <c r="X2976" s="1"/>
      <c r="Y2976" s="1"/>
      <c r="Z2976" s="2" t="str">
        <f>IFERROR(VLOOKUP(A2976,'[1]For Report Q-2 '!$A$2:$Z$3476,26,0),"-")</f>
        <v>-</v>
      </c>
      <c r="AA2976" s="1" t="str">
        <f>IFERROR(VLOOKUP(A2976,'[1]For Report Q-2 '!$A$2:$AH$3476,27,0),"-")</f>
        <v>-</v>
      </c>
      <c r="AB2976" s="1" t="str">
        <f>IFERROR(VLOOKUP(A2976,'[1]For Report Q-2 '!$A$2:$AH$3476,28,0),"-")</f>
        <v>-</v>
      </c>
      <c r="AC2976" s="2" t="str">
        <f>IFERROR(VLOOKUP(A2976,'[1]For Report Q-2 '!$A$2:$AH$3476,29,0),"-")</f>
        <v>-</v>
      </c>
      <c r="AD2976" s="2" t="str">
        <f>IFERROR(VLOOKUP(A2976,'[1]For Report Q-2 '!$A$2:$AH$3476,30,0),"-")</f>
        <v>-</v>
      </c>
      <c r="AE2976" s="1" t="str">
        <f>IFERROR(VLOOKUP(A2976,'[1]For Report Q-2 '!$A$2:$AH$3476,31,0),"-")</f>
        <v>-</v>
      </c>
      <c r="AF2976" s="1" t="str">
        <f>IFERROR(VLOOKUP(A2976,'[1]For Report Q-2 '!$A$2:$AH$3476,32,0),"-")</f>
        <v>-</v>
      </c>
      <c r="AG2976" s="2" t="str">
        <f>IFERROR(VLOOKUP(A2976,'[1]For Report Q-2 '!$A$2:$AH$3476,33,0),"-")</f>
        <v>-</v>
      </c>
      <c r="AH2976" s="1" t="str">
        <f t="shared" si="46"/>
        <v>--</v>
      </c>
      <c r="AI2976" t="e">
        <v>#N/A</v>
      </c>
      <c r="AJ2976" t="e">
        <v>#N/A</v>
      </c>
      <c r="AK2976" t="e">
        <v>#N/A</v>
      </c>
    </row>
    <row r="2977" spans="1:37" x14ac:dyDescent="0.25">
      <c r="A2977" s="15">
        <v>9128874</v>
      </c>
      <c r="B2977" s="15" t="s">
        <v>874</v>
      </c>
      <c r="C2977" s="16">
        <v>45762</v>
      </c>
      <c r="D2977" s="15" t="s">
        <v>28</v>
      </c>
      <c r="E2977" s="1" t="s">
        <v>86</v>
      </c>
      <c r="F2977" s="15" t="s">
        <v>46</v>
      </c>
      <c r="G2977" s="1" t="s">
        <v>28</v>
      </c>
      <c r="H2977" s="17">
        <v>77500</v>
      </c>
      <c r="I2977" s="18">
        <v>0.77500000000000002</v>
      </c>
      <c r="J2977" s="1">
        <v>9087549</v>
      </c>
      <c r="K2977" s="1" t="s">
        <v>873</v>
      </c>
      <c r="L2977" s="19">
        <v>143024</v>
      </c>
      <c r="M2977" s="1" t="s">
        <v>67</v>
      </c>
      <c r="N2977" s="1" t="s">
        <v>86</v>
      </c>
      <c r="O2977" s="1" t="s">
        <v>38</v>
      </c>
      <c r="P2977" s="20">
        <v>9087549</v>
      </c>
      <c r="Q2977" s="1" t="s">
        <v>69</v>
      </c>
      <c r="R2977" s="1" t="s">
        <v>89</v>
      </c>
      <c r="S2977" s="1" t="s">
        <v>69</v>
      </c>
      <c r="T2977" s="18">
        <f>IFERROR(VLOOKUP(A2977,'[1]For Report Q-2 '!$A$2:$T$3476,20,0),"-")</f>
        <v>0.77500000000000002</v>
      </c>
      <c r="U2977" s="55">
        <f>IFERROR(VLOOKUP(A2977,'[1]For Report Q-2 '!$A$2:$U$3476,21,0),"-")</f>
        <v>0</v>
      </c>
      <c r="V2977" s="2" t="str">
        <f>IFERROR(VLOOKUP(A2977,'[1]For Report Q-2 '!$A$2:$V$3476,22,0),"-")</f>
        <v>-</v>
      </c>
      <c r="W2977" s="1">
        <f>IFERROR(VLOOKUP(A2977,'[1]For Report Q-2 '!$A$2:$W$3476,23,0),"-")</f>
        <v>0</v>
      </c>
      <c r="X2977" s="1"/>
      <c r="Y2977" s="1"/>
      <c r="Z2977" s="2" t="str">
        <f>IFERROR(VLOOKUP(A2977,'[1]For Report Q-2 '!$A$2:$Z$3476,26,0),"-")</f>
        <v>-</v>
      </c>
      <c r="AA2977" s="1" t="str">
        <f>IFERROR(VLOOKUP(A2977,'[1]For Report Q-2 '!$A$2:$AH$3476,27,0),"-")</f>
        <v>-</v>
      </c>
      <c r="AB2977" s="1" t="str">
        <f>IFERROR(VLOOKUP(A2977,'[1]For Report Q-2 '!$A$2:$AH$3476,28,0),"-")</f>
        <v>-</v>
      </c>
      <c r="AC2977" s="2" t="str">
        <f>IFERROR(VLOOKUP(A2977,'[1]For Report Q-2 '!$A$2:$AH$3476,29,0),"-")</f>
        <v>-</v>
      </c>
      <c r="AD2977" s="2" t="str">
        <f>IFERROR(VLOOKUP(A2977,'[1]For Report Q-2 '!$A$2:$AH$3476,30,0),"-")</f>
        <v>-</v>
      </c>
      <c r="AE2977" s="1" t="str">
        <f>IFERROR(VLOOKUP(A2977,'[1]For Report Q-2 '!$A$2:$AH$3476,31,0),"-")</f>
        <v>-</v>
      </c>
      <c r="AF2977" s="1" t="str">
        <f>IFERROR(VLOOKUP(A2977,'[1]For Report Q-2 '!$A$2:$AH$3476,32,0),"-")</f>
        <v>-</v>
      </c>
      <c r="AG2977" s="2" t="str">
        <f>IFERROR(VLOOKUP(A2977,'[1]For Report Q-2 '!$A$2:$AH$3476,33,0),"-")</f>
        <v>-</v>
      </c>
      <c r="AH2977" s="1" t="str">
        <f t="shared" si="46"/>
        <v>--</v>
      </c>
      <c r="AI2977" t="e">
        <v>#N/A</v>
      </c>
      <c r="AJ2977" t="e">
        <v>#N/A</v>
      </c>
      <c r="AK2977" t="e">
        <v>#N/A</v>
      </c>
    </row>
    <row r="2978" spans="1:37" x14ac:dyDescent="0.25">
      <c r="A2978" s="15">
        <v>602440</v>
      </c>
      <c r="B2978" s="15" t="s">
        <v>875</v>
      </c>
      <c r="C2978" s="16">
        <v>44545</v>
      </c>
      <c r="D2978" s="15" t="s">
        <v>28</v>
      </c>
      <c r="E2978" s="1" t="s">
        <v>162</v>
      </c>
      <c r="F2978" s="15" t="s">
        <v>163</v>
      </c>
      <c r="G2978" s="1" t="s">
        <v>28</v>
      </c>
      <c r="H2978" s="17">
        <v>15000</v>
      </c>
      <c r="I2978" s="18">
        <v>0.15</v>
      </c>
      <c r="J2978" s="1">
        <v>9087718</v>
      </c>
      <c r="K2978" s="1" t="s">
        <v>876</v>
      </c>
      <c r="L2978" s="19">
        <v>57500</v>
      </c>
      <c r="M2978" s="1" t="s">
        <v>31</v>
      </c>
      <c r="N2978" s="1" t="s">
        <v>162</v>
      </c>
      <c r="O2978" s="1" t="s">
        <v>38</v>
      </c>
      <c r="P2978" s="20">
        <v>9087718</v>
      </c>
      <c r="Q2978" s="1" t="s">
        <v>33</v>
      </c>
      <c r="R2978" s="1" t="s">
        <v>16</v>
      </c>
      <c r="S2978" s="1" t="s">
        <v>34</v>
      </c>
      <c r="T2978" s="18">
        <f>IFERROR(VLOOKUP(A2978,'[1]For Report Q-2 '!$A$2:$T$3476,20,0),"-")</f>
        <v>0.15</v>
      </c>
      <c r="U2978" s="55">
        <f>IFERROR(VLOOKUP(A2978,'[1]For Report Q-2 '!$A$2:$U$3476,21,0),"-")</f>
        <v>0</v>
      </c>
      <c r="V2978" s="2" t="str">
        <f>IFERROR(VLOOKUP(A2978,'[1]For Report Q-2 '!$A$2:$V$3476,22,0),"-")</f>
        <v>-</v>
      </c>
      <c r="W2978" s="1">
        <f>IFERROR(VLOOKUP(A2978,'[1]For Report Q-2 '!$A$2:$W$3476,23,0),"-")</f>
        <v>0</v>
      </c>
      <c r="X2978" s="1"/>
      <c r="Y2978" s="1"/>
      <c r="Z2978" s="2" t="str">
        <f>IFERROR(VLOOKUP(A2978,'[1]For Report Q-2 '!$A$2:$Z$3476,26,0),"-")</f>
        <v>-</v>
      </c>
      <c r="AA2978" s="1" t="str">
        <f>IFERROR(VLOOKUP(A2978,'[1]For Report Q-2 '!$A$2:$AH$3476,27,0),"-")</f>
        <v>-</v>
      </c>
      <c r="AB2978" s="1" t="str">
        <f>IFERROR(VLOOKUP(A2978,'[1]For Report Q-2 '!$A$2:$AH$3476,28,0),"-")</f>
        <v>-</v>
      </c>
      <c r="AC2978" s="2" t="str">
        <f>IFERROR(VLOOKUP(A2978,'[1]For Report Q-2 '!$A$2:$AH$3476,29,0),"-")</f>
        <v>-</v>
      </c>
      <c r="AD2978" s="2" t="str">
        <f>IFERROR(VLOOKUP(A2978,'[1]For Report Q-2 '!$A$2:$AH$3476,30,0),"-")</f>
        <v>-</v>
      </c>
      <c r="AE2978" s="1" t="str">
        <f>IFERROR(VLOOKUP(A2978,'[1]For Report Q-2 '!$A$2:$AH$3476,31,0),"-")</f>
        <v>-</v>
      </c>
      <c r="AF2978" s="1" t="str">
        <f>IFERROR(VLOOKUP(A2978,'[1]For Report Q-2 '!$A$2:$AH$3476,32,0),"-")</f>
        <v>-</v>
      </c>
      <c r="AG2978" s="2" t="str">
        <f>IFERROR(VLOOKUP(A2978,'[1]For Report Q-2 '!$A$2:$AH$3476,33,0),"-")</f>
        <v>-</v>
      </c>
      <c r="AH2978" s="1" t="str">
        <f t="shared" si="46"/>
        <v>--</v>
      </c>
      <c r="AI2978" t="e">
        <v>#N/A</v>
      </c>
      <c r="AJ2978" t="e">
        <v>#N/A</v>
      </c>
      <c r="AK2978" t="e">
        <v>#N/A</v>
      </c>
    </row>
    <row r="2979" spans="1:37" x14ac:dyDescent="0.25">
      <c r="A2979" s="15">
        <v>9087718</v>
      </c>
      <c r="B2979" s="15" t="s">
        <v>876</v>
      </c>
      <c r="C2979" s="16">
        <v>44497</v>
      </c>
      <c r="D2979" s="15" t="s">
        <v>28</v>
      </c>
      <c r="E2979" s="1" t="s">
        <v>45</v>
      </c>
      <c r="F2979" s="15" t="s">
        <v>46</v>
      </c>
      <c r="G2979" s="1" t="s">
        <v>28</v>
      </c>
      <c r="H2979" s="17">
        <v>42500</v>
      </c>
      <c r="I2979" s="18">
        <v>0.42499999999999999</v>
      </c>
      <c r="J2979" s="1">
        <v>9087718</v>
      </c>
      <c r="K2979" s="1" t="s">
        <v>876</v>
      </c>
      <c r="L2979" s="19">
        <v>57500</v>
      </c>
      <c r="M2979" s="1" t="s">
        <v>31</v>
      </c>
      <c r="N2979" s="1" t="s">
        <v>47</v>
      </c>
      <c r="O2979" s="1" t="s">
        <v>38</v>
      </c>
      <c r="P2979" s="20">
        <v>9087718</v>
      </c>
      <c r="Q2979" s="1" t="s">
        <v>33</v>
      </c>
      <c r="R2979" s="1" t="s">
        <v>16</v>
      </c>
      <c r="S2979" s="1" t="s">
        <v>34</v>
      </c>
      <c r="T2979" s="18">
        <f>IFERROR(VLOOKUP(A2979,'[1]For Report Q-2 '!$A$2:$T$3476,20,0),"-")</f>
        <v>0.42499999999999999</v>
      </c>
      <c r="U2979" s="55">
        <f>IFERROR(VLOOKUP(A2979,'[1]For Report Q-2 '!$A$2:$U$3476,21,0),"-")</f>
        <v>0</v>
      </c>
      <c r="V2979" s="2" t="str">
        <f>IFERROR(VLOOKUP(A2979,'[1]For Report Q-2 '!$A$2:$V$3476,22,0),"-")</f>
        <v>-</v>
      </c>
      <c r="W2979" s="1">
        <f>IFERROR(VLOOKUP(A2979,'[1]For Report Q-2 '!$A$2:$W$3476,23,0),"-")</f>
        <v>0</v>
      </c>
      <c r="X2979" s="1"/>
      <c r="Y2979" s="1"/>
      <c r="Z2979" s="2" t="str">
        <f>IFERROR(VLOOKUP(A2979,'[1]For Report Q-2 '!$A$2:$Z$3476,26,0),"-")</f>
        <v>-</v>
      </c>
      <c r="AA2979" s="1" t="str">
        <f>IFERROR(VLOOKUP(A2979,'[1]For Report Q-2 '!$A$2:$AH$3476,27,0),"-")</f>
        <v>-</v>
      </c>
      <c r="AB2979" s="1" t="str">
        <f>IFERROR(VLOOKUP(A2979,'[1]For Report Q-2 '!$A$2:$AH$3476,28,0),"-")</f>
        <v>-</v>
      </c>
      <c r="AC2979" s="2" t="str">
        <f>IFERROR(VLOOKUP(A2979,'[1]For Report Q-2 '!$A$2:$AH$3476,29,0),"-")</f>
        <v>-</v>
      </c>
      <c r="AD2979" s="2" t="str">
        <f>IFERROR(VLOOKUP(A2979,'[1]For Report Q-2 '!$A$2:$AH$3476,30,0),"-")</f>
        <v>-</v>
      </c>
      <c r="AE2979" s="1" t="str">
        <f>IFERROR(VLOOKUP(A2979,'[1]For Report Q-2 '!$A$2:$AH$3476,31,0),"-")</f>
        <v>-</v>
      </c>
      <c r="AF2979" s="1" t="str">
        <f>IFERROR(VLOOKUP(A2979,'[1]For Report Q-2 '!$A$2:$AH$3476,32,0),"-")</f>
        <v>-</v>
      </c>
      <c r="AG2979" s="2" t="str">
        <f>IFERROR(VLOOKUP(A2979,'[1]For Report Q-2 '!$A$2:$AH$3476,33,0),"-")</f>
        <v>-</v>
      </c>
      <c r="AH2979" s="1" t="str">
        <f t="shared" si="46"/>
        <v>--</v>
      </c>
      <c r="AI2979" t="e">
        <v>#N/A</v>
      </c>
      <c r="AJ2979" t="e">
        <v>#N/A</v>
      </c>
      <c r="AK2979" t="e">
        <v>#N/A</v>
      </c>
    </row>
    <row r="2980" spans="1:37" x14ac:dyDescent="0.25">
      <c r="A2980" s="15">
        <v>9088209</v>
      </c>
      <c r="B2980" s="15" t="s">
        <v>877</v>
      </c>
      <c r="C2980" s="16">
        <v>44503</v>
      </c>
      <c r="D2980" s="15" t="s">
        <v>44</v>
      </c>
      <c r="E2980" s="1" t="s">
        <v>45</v>
      </c>
      <c r="F2980" s="15" t="s">
        <v>46</v>
      </c>
      <c r="G2980" s="1" t="s">
        <v>44</v>
      </c>
      <c r="H2980" s="17">
        <v>46666.666666666664</v>
      </c>
      <c r="I2980" s="18">
        <v>0.46666666666666662</v>
      </c>
      <c r="J2980" s="1">
        <v>9088209</v>
      </c>
      <c r="K2980" s="1" t="s">
        <v>877</v>
      </c>
      <c r="L2980" s="19">
        <v>46666.666666666664</v>
      </c>
      <c r="M2980" s="1" t="s">
        <v>31</v>
      </c>
      <c r="N2980" s="1" t="s">
        <v>47</v>
      </c>
      <c r="O2980" s="1" t="s">
        <v>48</v>
      </c>
      <c r="P2980" s="20">
        <v>9088209</v>
      </c>
      <c r="Q2980" s="1" t="s">
        <v>136</v>
      </c>
      <c r="R2980" s="1" t="s">
        <v>16</v>
      </c>
      <c r="S2980" s="1" t="s">
        <v>137</v>
      </c>
      <c r="T2980" s="18">
        <f>IFERROR(VLOOKUP(A2980,'[1]For Report Q-2 '!$A$2:$T$3476,20,0),"-")</f>
        <v>0.46666666666666662</v>
      </c>
      <c r="U2980" s="55">
        <f>IFERROR(VLOOKUP(A2980,'[1]For Report Q-2 '!$A$2:$U$3476,21,0),"-")</f>
        <v>0</v>
      </c>
      <c r="V2980" s="2" t="str">
        <f>IFERROR(VLOOKUP(A2980,'[1]For Report Q-2 '!$A$2:$V$3476,22,0),"-")</f>
        <v>-</v>
      </c>
      <c r="W2980" s="1">
        <f>IFERROR(VLOOKUP(A2980,'[1]For Report Q-2 '!$A$2:$W$3476,23,0),"-")</f>
        <v>0</v>
      </c>
      <c r="X2980" s="1"/>
      <c r="Y2980" s="1"/>
      <c r="Z2980" s="2" t="str">
        <f>IFERROR(VLOOKUP(A2980,'[1]For Report Q-2 '!$A$2:$Z$3476,26,0),"-")</f>
        <v>-</v>
      </c>
      <c r="AA2980" s="1" t="str">
        <f>IFERROR(VLOOKUP(A2980,'[1]For Report Q-2 '!$A$2:$AH$3476,27,0),"-")</f>
        <v>-</v>
      </c>
      <c r="AB2980" s="1" t="str">
        <f>IFERROR(VLOOKUP(A2980,'[1]For Report Q-2 '!$A$2:$AH$3476,28,0),"-")</f>
        <v>-</v>
      </c>
      <c r="AC2980" s="2" t="str">
        <f>IFERROR(VLOOKUP(A2980,'[1]For Report Q-2 '!$A$2:$AH$3476,29,0),"-")</f>
        <v>-</v>
      </c>
      <c r="AD2980" s="2" t="str">
        <f>IFERROR(VLOOKUP(A2980,'[1]For Report Q-2 '!$A$2:$AH$3476,30,0),"-")</f>
        <v>-</v>
      </c>
      <c r="AE2980" s="1" t="str">
        <f>IFERROR(VLOOKUP(A2980,'[1]For Report Q-2 '!$A$2:$AH$3476,31,0),"-")</f>
        <v>-</v>
      </c>
      <c r="AF2980" s="1" t="str">
        <f>IFERROR(VLOOKUP(A2980,'[1]For Report Q-2 '!$A$2:$AH$3476,32,0),"-")</f>
        <v>-</v>
      </c>
      <c r="AG2980" s="2" t="str">
        <f>IFERROR(VLOOKUP(A2980,'[1]For Report Q-2 '!$A$2:$AH$3476,33,0),"-")</f>
        <v>-</v>
      </c>
      <c r="AH2980" s="1" t="str">
        <f t="shared" si="46"/>
        <v>--</v>
      </c>
      <c r="AI2980" t="e">
        <v>#N/A</v>
      </c>
      <c r="AJ2980" t="e">
        <v>#N/A</v>
      </c>
      <c r="AK2980" t="e">
        <v>#N/A</v>
      </c>
    </row>
    <row r="2981" spans="1:37" x14ac:dyDescent="0.25">
      <c r="A2981" s="15">
        <v>9088235</v>
      </c>
      <c r="B2981" s="15" t="s">
        <v>878</v>
      </c>
      <c r="C2981" s="16">
        <v>44513</v>
      </c>
      <c r="D2981" s="15" t="s">
        <v>56</v>
      </c>
      <c r="E2981" s="1" t="s">
        <v>72</v>
      </c>
      <c r="F2981" s="15" t="s">
        <v>46</v>
      </c>
      <c r="G2981" s="1" t="s">
        <v>56</v>
      </c>
      <c r="H2981" s="17">
        <v>38333.333333333336</v>
      </c>
      <c r="I2981" s="18">
        <v>0.38333333333333336</v>
      </c>
      <c r="J2981" s="1">
        <v>9088235</v>
      </c>
      <c r="K2981" s="1" t="s">
        <v>878</v>
      </c>
      <c r="L2981" s="19">
        <v>38333.333333333336</v>
      </c>
      <c r="M2981" s="1" t="s">
        <v>31</v>
      </c>
      <c r="N2981" s="1" t="s">
        <v>72</v>
      </c>
      <c r="O2981" s="1" t="s">
        <v>59</v>
      </c>
      <c r="P2981" s="20">
        <v>9088235</v>
      </c>
      <c r="Q2981" s="1" t="s">
        <v>85</v>
      </c>
      <c r="R2981" s="1" t="s">
        <v>16</v>
      </c>
      <c r="S2981" s="1" t="s">
        <v>80</v>
      </c>
      <c r="T2981" s="18">
        <f>IFERROR(VLOOKUP(A2981,'[1]For Report Q-2 '!$A$2:$T$3476,20,0),"-")</f>
        <v>0.38333333333333336</v>
      </c>
      <c r="U2981" s="55">
        <f>IFERROR(VLOOKUP(A2981,'[1]For Report Q-2 '!$A$2:$U$3476,21,0),"-")</f>
        <v>0</v>
      </c>
      <c r="V2981" s="2" t="str">
        <f>IFERROR(VLOOKUP(A2981,'[1]For Report Q-2 '!$A$2:$V$3476,22,0),"-")</f>
        <v>-</v>
      </c>
      <c r="W2981" s="1">
        <f>IFERROR(VLOOKUP(A2981,'[1]For Report Q-2 '!$A$2:$W$3476,23,0),"-")</f>
        <v>0</v>
      </c>
      <c r="X2981" s="1"/>
      <c r="Y2981" s="1"/>
      <c r="Z2981" s="2" t="str">
        <f>IFERROR(VLOOKUP(A2981,'[1]For Report Q-2 '!$A$2:$Z$3476,26,0),"-")</f>
        <v>-</v>
      </c>
      <c r="AA2981" s="1" t="str">
        <f>IFERROR(VLOOKUP(A2981,'[1]For Report Q-2 '!$A$2:$AH$3476,27,0),"-")</f>
        <v>-</v>
      </c>
      <c r="AB2981" s="1" t="str">
        <f>IFERROR(VLOOKUP(A2981,'[1]For Report Q-2 '!$A$2:$AH$3476,28,0),"-")</f>
        <v>-</v>
      </c>
      <c r="AC2981" s="2" t="str">
        <f>IFERROR(VLOOKUP(A2981,'[1]For Report Q-2 '!$A$2:$AH$3476,29,0),"-")</f>
        <v>-</v>
      </c>
      <c r="AD2981" s="2" t="str">
        <f>IFERROR(VLOOKUP(A2981,'[1]For Report Q-2 '!$A$2:$AH$3476,30,0),"-")</f>
        <v>-</v>
      </c>
      <c r="AE2981" s="1" t="str">
        <f>IFERROR(VLOOKUP(A2981,'[1]For Report Q-2 '!$A$2:$AH$3476,31,0),"-")</f>
        <v>-</v>
      </c>
      <c r="AF2981" s="1" t="str">
        <f>IFERROR(VLOOKUP(A2981,'[1]For Report Q-2 '!$A$2:$AH$3476,32,0),"-")</f>
        <v>-</v>
      </c>
      <c r="AG2981" s="2" t="str">
        <f>IFERROR(VLOOKUP(A2981,'[1]For Report Q-2 '!$A$2:$AH$3476,33,0),"-")</f>
        <v>-</v>
      </c>
      <c r="AH2981" s="1" t="str">
        <f t="shared" si="46"/>
        <v>--</v>
      </c>
      <c r="AI2981" t="e">
        <v>#N/A</v>
      </c>
      <c r="AJ2981" t="e">
        <v>#N/A</v>
      </c>
      <c r="AK2981" t="e">
        <v>#N/A</v>
      </c>
    </row>
    <row r="2982" spans="1:37" x14ac:dyDescent="0.25">
      <c r="A2982" s="15">
        <v>225559</v>
      </c>
      <c r="B2982" s="15" t="s">
        <v>879</v>
      </c>
      <c r="C2982" s="16">
        <v>45127</v>
      </c>
      <c r="D2982" s="15" t="s">
        <v>28</v>
      </c>
      <c r="E2982" s="1" t="s">
        <v>57</v>
      </c>
      <c r="F2982" s="15" t="s">
        <v>30</v>
      </c>
      <c r="G2982" s="1" t="s">
        <v>28</v>
      </c>
      <c r="H2982" s="17">
        <v>1899</v>
      </c>
      <c r="I2982" s="18">
        <v>1.899E-2</v>
      </c>
      <c r="J2982" s="1">
        <v>9088314</v>
      </c>
      <c r="K2982" s="1" t="s">
        <v>880</v>
      </c>
      <c r="L2982" s="19">
        <v>46399</v>
      </c>
      <c r="M2982" s="1" t="s">
        <v>31</v>
      </c>
      <c r="N2982" s="1" t="s">
        <v>57</v>
      </c>
      <c r="O2982" s="1" t="s">
        <v>32</v>
      </c>
      <c r="P2982" s="20">
        <v>9088314</v>
      </c>
      <c r="Q2982" s="1" t="s">
        <v>109</v>
      </c>
      <c r="R2982" s="1" t="s">
        <v>16</v>
      </c>
      <c r="S2982" s="1" t="s">
        <v>80</v>
      </c>
      <c r="T2982" s="18">
        <f>IFERROR(VLOOKUP(A2982,'[1]For Report Q-2 '!$A$2:$T$3476,20,0),"-")</f>
        <v>1.899E-2</v>
      </c>
      <c r="U2982" s="55">
        <f>IFERROR(VLOOKUP(A2982,'[1]For Report Q-2 '!$A$2:$U$3476,21,0),"-")</f>
        <v>0</v>
      </c>
      <c r="V2982" s="2" t="str">
        <f>IFERROR(VLOOKUP(A2982,'[1]For Report Q-2 '!$A$2:$V$3476,22,0),"-")</f>
        <v>-</v>
      </c>
      <c r="W2982" s="1">
        <f>IFERROR(VLOOKUP(A2982,'[1]For Report Q-2 '!$A$2:$W$3476,23,0),"-")</f>
        <v>0</v>
      </c>
      <c r="X2982" s="1"/>
      <c r="Y2982" s="1"/>
      <c r="Z2982" s="2" t="str">
        <f>IFERROR(VLOOKUP(A2982,'[1]For Report Q-2 '!$A$2:$Z$3476,26,0),"-")</f>
        <v>-</v>
      </c>
      <c r="AA2982" s="1" t="str">
        <f>IFERROR(VLOOKUP(A2982,'[1]For Report Q-2 '!$A$2:$AH$3476,27,0),"-")</f>
        <v>-</v>
      </c>
      <c r="AB2982" s="1" t="str">
        <f>IFERROR(VLOOKUP(A2982,'[1]For Report Q-2 '!$A$2:$AH$3476,28,0),"-")</f>
        <v>-</v>
      </c>
      <c r="AC2982" s="2" t="str">
        <f>IFERROR(VLOOKUP(A2982,'[1]For Report Q-2 '!$A$2:$AH$3476,29,0),"-")</f>
        <v>-</v>
      </c>
      <c r="AD2982" s="2" t="str">
        <f>IFERROR(VLOOKUP(A2982,'[1]For Report Q-2 '!$A$2:$AH$3476,30,0),"-")</f>
        <v>-</v>
      </c>
      <c r="AE2982" s="1" t="str">
        <f>IFERROR(VLOOKUP(A2982,'[1]For Report Q-2 '!$A$2:$AH$3476,31,0),"-")</f>
        <v>-</v>
      </c>
      <c r="AF2982" s="1" t="str">
        <f>IFERROR(VLOOKUP(A2982,'[1]For Report Q-2 '!$A$2:$AH$3476,32,0),"-")</f>
        <v>-</v>
      </c>
      <c r="AG2982" s="2" t="str">
        <f>IFERROR(VLOOKUP(A2982,'[1]For Report Q-2 '!$A$2:$AH$3476,33,0),"-")</f>
        <v>-</v>
      </c>
      <c r="AH2982" s="1" t="str">
        <f t="shared" si="46"/>
        <v>--</v>
      </c>
      <c r="AI2982" t="e">
        <v>#N/A</v>
      </c>
      <c r="AJ2982" t="e">
        <v>#N/A</v>
      </c>
      <c r="AK2982" t="e">
        <v>#N/A</v>
      </c>
    </row>
    <row r="2983" spans="1:37" x14ac:dyDescent="0.25">
      <c r="A2983" s="15">
        <v>9088314</v>
      </c>
      <c r="B2983" s="15" t="s">
        <v>881</v>
      </c>
      <c r="C2983" s="16">
        <v>44954</v>
      </c>
      <c r="D2983" s="15" t="s">
        <v>56</v>
      </c>
      <c r="E2983" s="1" t="s">
        <v>118</v>
      </c>
      <c r="F2983" s="15" t="s">
        <v>46</v>
      </c>
      <c r="G2983" s="1" t="s">
        <v>56</v>
      </c>
      <c r="H2983" s="17">
        <v>44500</v>
      </c>
      <c r="I2983" s="18">
        <v>0.44500000000000001</v>
      </c>
      <c r="J2983" s="1">
        <v>9088314</v>
      </c>
      <c r="K2983" s="1" t="s">
        <v>880</v>
      </c>
      <c r="L2983" s="19">
        <v>46399</v>
      </c>
      <c r="M2983" s="1" t="s">
        <v>31</v>
      </c>
      <c r="N2983" s="1" t="s">
        <v>47</v>
      </c>
      <c r="O2983" s="1" t="s">
        <v>59</v>
      </c>
      <c r="P2983" s="20">
        <v>9088314</v>
      </c>
      <c r="Q2983" s="1" t="s">
        <v>109</v>
      </c>
      <c r="R2983" s="1" t="s">
        <v>16</v>
      </c>
      <c r="S2983" s="1" t="s">
        <v>80</v>
      </c>
      <c r="T2983" s="18">
        <f>IFERROR(VLOOKUP(A2983,'[1]For Report Q-2 '!$A$2:$T$3476,20,0),"-")</f>
        <v>0.44500000000000001</v>
      </c>
      <c r="U2983" s="55">
        <f>IFERROR(VLOOKUP(A2983,'[1]For Report Q-2 '!$A$2:$U$3476,21,0),"-")</f>
        <v>0</v>
      </c>
      <c r="V2983" s="2" t="str">
        <f>IFERROR(VLOOKUP(A2983,'[1]For Report Q-2 '!$A$2:$V$3476,22,0),"-")</f>
        <v>-</v>
      </c>
      <c r="W2983" s="1">
        <f>IFERROR(VLOOKUP(A2983,'[1]For Report Q-2 '!$A$2:$W$3476,23,0),"-")</f>
        <v>0</v>
      </c>
      <c r="X2983" s="1"/>
      <c r="Y2983" s="1"/>
      <c r="Z2983" s="2" t="str">
        <f>IFERROR(VLOOKUP(A2983,'[1]For Report Q-2 '!$A$2:$Z$3476,26,0),"-")</f>
        <v>-</v>
      </c>
      <c r="AA2983" s="1" t="str">
        <f>IFERROR(VLOOKUP(A2983,'[1]For Report Q-2 '!$A$2:$AH$3476,27,0),"-")</f>
        <v>-</v>
      </c>
      <c r="AB2983" s="1" t="str">
        <f>IFERROR(VLOOKUP(A2983,'[1]For Report Q-2 '!$A$2:$AH$3476,28,0),"-")</f>
        <v>-</v>
      </c>
      <c r="AC2983" s="2" t="str">
        <f>IFERROR(VLOOKUP(A2983,'[1]For Report Q-2 '!$A$2:$AH$3476,29,0),"-")</f>
        <v>-</v>
      </c>
      <c r="AD2983" s="2" t="str">
        <f>IFERROR(VLOOKUP(A2983,'[1]For Report Q-2 '!$A$2:$AH$3476,30,0),"-")</f>
        <v>-</v>
      </c>
      <c r="AE2983" s="1" t="str">
        <f>IFERROR(VLOOKUP(A2983,'[1]For Report Q-2 '!$A$2:$AH$3476,31,0),"-")</f>
        <v>-</v>
      </c>
      <c r="AF2983" s="1" t="str">
        <f>IFERROR(VLOOKUP(A2983,'[1]For Report Q-2 '!$A$2:$AH$3476,32,0),"-")</f>
        <v>-</v>
      </c>
      <c r="AG2983" s="2" t="str">
        <f>IFERROR(VLOOKUP(A2983,'[1]For Report Q-2 '!$A$2:$AH$3476,33,0),"-")</f>
        <v>-</v>
      </c>
      <c r="AH2983" s="1" t="str">
        <f t="shared" si="46"/>
        <v>--</v>
      </c>
      <c r="AI2983" t="e">
        <v>#N/A</v>
      </c>
      <c r="AJ2983" t="e">
        <v>#N/A</v>
      </c>
      <c r="AK2983" t="e">
        <v>#N/A</v>
      </c>
    </row>
    <row r="2984" spans="1:37" x14ac:dyDescent="0.25">
      <c r="A2984" s="15">
        <v>9111012</v>
      </c>
      <c r="B2984" s="15" t="s">
        <v>882</v>
      </c>
      <c r="C2984" s="16">
        <v>45022</v>
      </c>
      <c r="D2984" s="15" t="s">
        <v>40</v>
      </c>
      <c r="E2984" s="1" t="s">
        <v>45</v>
      </c>
      <c r="F2984" s="15" t="s">
        <v>46</v>
      </c>
      <c r="G2984" s="1" t="s">
        <v>40</v>
      </c>
      <c r="H2984" s="17">
        <v>25000</v>
      </c>
      <c r="I2984" s="18">
        <v>0.25</v>
      </c>
      <c r="J2984" s="1">
        <v>9088574</v>
      </c>
      <c r="K2984" s="1" t="s">
        <v>882</v>
      </c>
      <c r="L2984" s="19">
        <v>38333.333333333328</v>
      </c>
      <c r="M2984" s="1" t="s">
        <v>31</v>
      </c>
      <c r="N2984" s="1" t="s">
        <v>47</v>
      </c>
      <c r="O2984" s="1" t="s">
        <v>41</v>
      </c>
      <c r="P2984" s="20">
        <v>9088574</v>
      </c>
      <c r="Q2984" s="1" t="s">
        <v>60</v>
      </c>
      <c r="R2984" s="1" t="s">
        <v>16</v>
      </c>
      <c r="S2984" s="1" t="s">
        <v>43</v>
      </c>
      <c r="T2984" s="18">
        <f>IFERROR(VLOOKUP(A2984,'[1]For Report Q-2 '!$A$2:$T$3476,20,0),"-")</f>
        <v>0.25</v>
      </c>
      <c r="U2984" s="55">
        <f>IFERROR(VLOOKUP(A2984,'[1]For Report Q-2 '!$A$2:$U$3476,21,0),"-")</f>
        <v>0</v>
      </c>
      <c r="V2984" s="2" t="str">
        <f>IFERROR(VLOOKUP(A2984,'[1]For Report Q-2 '!$A$2:$V$3476,22,0),"-")</f>
        <v>-</v>
      </c>
      <c r="W2984" s="1">
        <f>IFERROR(VLOOKUP(A2984,'[1]For Report Q-2 '!$A$2:$W$3476,23,0),"-")</f>
        <v>0</v>
      </c>
      <c r="X2984" s="1"/>
      <c r="Y2984" s="1"/>
      <c r="Z2984" s="2" t="str">
        <f>IFERROR(VLOOKUP(A2984,'[1]For Report Q-2 '!$A$2:$Z$3476,26,0),"-")</f>
        <v>-</v>
      </c>
      <c r="AA2984" s="1" t="str">
        <f>IFERROR(VLOOKUP(A2984,'[1]For Report Q-2 '!$A$2:$AH$3476,27,0),"-")</f>
        <v>-</v>
      </c>
      <c r="AB2984" s="1" t="str">
        <f>IFERROR(VLOOKUP(A2984,'[1]For Report Q-2 '!$A$2:$AH$3476,28,0),"-")</f>
        <v>-</v>
      </c>
      <c r="AC2984" s="2" t="str">
        <f>IFERROR(VLOOKUP(A2984,'[1]For Report Q-2 '!$A$2:$AH$3476,29,0),"-")</f>
        <v>-</v>
      </c>
      <c r="AD2984" s="2" t="str">
        <f>IFERROR(VLOOKUP(A2984,'[1]For Report Q-2 '!$A$2:$AH$3476,30,0),"-")</f>
        <v>-</v>
      </c>
      <c r="AE2984" s="1" t="str">
        <f>IFERROR(VLOOKUP(A2984,'[1]For Report Q-2 '!$A$2:$AH$3476,31,0),"-")</f>
        <v>-</v>
      </c>
      <c r="AF2984" s="1" t="str">
        <f>IFERROR(VLOOKUP(A2984,'[1]For Report Q-2 '!$A$2:$AH$3476,32,0),"-")</f>
        <v>-</v>
      </c>
      <c r="AG2984" s="2" t="str">
        <f>IFERROR(VLOOKUP(A2984,'[1]For Report Q-2 '!$A$2:$AH$3476,33,0),"-")</f>
        <v>-</v>
      </c>
      <c r="AH2984" s="1" t="str">
        <f t="shared" si="46"/>
        <v>--</v>
      </c>
      <c r="AI2984" t="e">
        <v>#N/A</v>
      </c>
      <c r="AJ2984" t="e">
        <v>#N/A</v>
      </c>
      <c r="AK2984" t="e">
        <v>#N/A</v>
      </c>
    </row>
    <row r="2985" spans="1:37" x14ac:dyDescent="0.25">
      <c r="A2985" s="15">
        <v>9119015</v>
      </c>
      <c r="B2985" s="15" t="s">
        <v>882</v>
      </c>
      <c r="C2985" s="16">
        <v>45268</v>
      </c>
      <c r="D2985" s="15" t="s">
        <v>40</v>
      </c>
      <c r="E2985" s="1" t="s">
        <v>45</v>
      </c>
      <c r="F2985" s="15" t="s">
        <v>46</v>
      </c>
      <c r="G2985" s="1" t="s">
        <v>40</v>
      </c>
      <c r="H2985" s="17">
        <v>13333.333333333332</v>
      </c>
      <c r="I2985" s="18">
        <v>0.13333333333333333</v>
      </c>
      <c r="J2985" s="1">
        <v>9088574</v>
      </c>
      <c r="K2985" s="1" t="s">
        <v>882</v>
      </c>
      <c r="L2985" s="19">
        <v>38333.333333333328</v>
      </c>
      <c r="M2985" s="1" t="s">
        <v>31</v>
      </c>
      <c r="N2985" s="1" t="s">
        <v>47</v>
      </c>
      <c r="O2985" s="1" t="s">
        <v>41</v>
      </c>
      <c r="P2985" s="20">
        <v>9088574</v>
      </c>
      <c r="Q2985" s="1" t="s">
        <v>60</v>
      </c>
      <c r="R2985" s="1" t="s">
        <v>16</v>
      </c>
      <c r="S2985" s="1" t="s">
        <v>43</v>
      </c>
      <c r="T2985" s="18">
        <f>IFERROR(VLOOKUP(A2985,'[1]For Report Q-2 '!$A$2:$T$3476,20,0),"-")</f>
        <v>0.13333333333333333</v>
      </c>
      <c r="U2985" s="55">
        <f>IFERROR(VLOOKUP(A2985,'[1]For Report Q-2 '!$A$2:$U$3476,21,0),"-")</f>
        <v>0</v>
      </c>
      <c r="V2985" s="2" t="str">
        <f>IFERROR(VLOOKUP(A2985,'[1]For Report Q-2 '!$A$2:$V$3476,22,0),"-")</f>
        <v>-</v>
      </c>
      <c r="W2985" s="1">
        <f>IFERROR(VLOOKUP(A2985,'[1]For Report Q-2 '!$A$2:$W$3476,23,0),"-")</f>
        <v>0</v>
      </c>
      <c r="X2985" s="1"/>
      <c r="Y2985" s="1"/>
      <c r="Z2985" s="2" t="str">
        <f>IFERROR(VLOOKUP(A2985,'[1]For Report Q-2 '!$A$2:$Z$3476,26,0),"-")</f>
        <v>-</v>
      </c>
      <c r="AA2985" s="1" t="str">
        <f>IFERROR(VLOOKUP(A2985,'[1]For Report Q-2 '!$A$2:$AH$3476,27,0),"-")</f>
        <v>-</v>
      </c>
      <c r="AB2985" s="1" t="str">
        <f>IFERROR(VLOOKUP(A2985,'[1]For Report Q-2 '!$A$2:$AH$3476,28,0),"-")</f>
        <v>-</v>
      </c>
      <c r="AC2985" s="2" t="str">
        <f>IFERROR(VLOOKUP(A2985,'[1]For Report Q-2 '!$A$2:$AH$3476,29,0),"-")</f>
        <v>-</v>
      </c>
      <c r="AD2985" s="2" t="str">
        <f>IFERROR(VLOOKUP(A2985,'[1]For Report Q-2 '!$A$2:$AH$3476,30,0),"-")</f>
        <v>-</v>
      </c>
      <c r="AE2985" s="1" t="str">
        <f>IFERROR(VLOOKUP(A2985,'[1]For Report Q-2 '!$A$2:$AH$3476,31,0),"-")</f>
        <v>-</v>
      </c>
      <c r="AF2985" s="1" t="str">
        <f>IFERROR(VLOOKUP(A2985,'[1]For Report Q-2 '!$A$2:$AH$3476,32,0),"-")</f>
        <v>-</v>
      </c>
      <c r="AG2985" s="2" t="str">
        <f>IFERROR(VLOOKUP(A2985,'[1]For Report Q-2 '!$A$2:$AH$3476,33,0),"-")</f>
        <v>-</v>
      </c>
      <c r="AH2985" s="1" t="str">
        <f t="shared" si="46"/>
        <v>--</v>
      </c>
      <c r="AI2985" t="e">
        <v>#N/A</v>
      </c>
      <c r="AJ2985" t="e">
        <v>#N/A</v>
      </c>
      <c r="AK2985" t="e">
        <v>#N/A</v>
      </c>
    </row>
    <row r="2986" spans="1:37" x14ac:dyDescent="0.25">
      <c r="A2986" s="15">
        <v>9088835</v>
      </c>
      <c r="B2986" s="15" t="s">
        <v>883</v>
      </c>
      <c r="C2986" s="16">
        <v>40201</v>
      </c>
      <c r="D2986" s="15" t="s">
        <v>28</v>
      </c>
      <c r="E2986" s="1" t="s">
        <v>86</v>
      </c>
      <c r="F2986" s="15" t="s">
        <v>46</v>
      </c>
      <c r="G2986" s="1" t="s">
        <v>28</v>
      </c>
      <c r="H2986" s="17">
        <v>54175</v>
      </c>
      <c r="I2986" s="18">
        <v>0.54174999999999995</v>
      </c>
      <c r="J2986" s="1">
        <v>9088835</v>
      </c>
      <c r="K2986" s="1" t="s">
        <v>883</v>
      </c>
      <c r="L2986" s="19">
        <v>673885</v>
      </c>
      <c r="M2986" s="1" t="s">
        <v>67</v>
      </c>
      <c r="N2986" s="1" t="s">
        <v>86</v>
      </c>
      <c r="O2986" s="1" t="s">
        <v>32</v>
      </c>
      <c r="P2986" s="20">
        <v>9088835</v>
      </c>
      <c r="Q2986" s="1" t="s">
        <v>34</v>
      </c>
      <c r="R2986" s="1" t="s">
        <v>89</v>
      </c>
      <c r="S2986" s="1" t="s">
        <v>34</v>
      </c>
      <c r="T2986" s="18">
        <f>IFERROR(VLOOKUP(A2986,'[1]For Report Q-2 '!$A$2:$T$3476,20,0),"-")</f>
        <v>0.56915000000000004</v>
      </c>
      <c r="U2986" s="55">
        <f>IFERROR(VLOOKUP(A2986,'[1]For Report Q-2 '!$A$2:$U$3476,21,0),"-")</f>
        <v>0</v>
      </c>
      <c r="V2986" s="2" t="str">
        <f>IFERROR(VLOOKUP(A2986,'[1]For Report Q-2 '!$A$2:$V$3476,22,0),"-")</f>
        <v>-</v>
      </c>
      <c r="W2986" s="1">
        <f>IFERROR(VLOOKUP(A2986,'[1]For Report Q-2 '!$A$2:$W$3476,23,0),"-")</f>
        <v>0</v>
      </c>
      <c r="X2986" s="1"/>
      <c r="Y2986" s="1"/>
      <c r="Z2986" s="2" t="str">
        <f>IFERROR(VLOOKUP(A2986,'[1]For Report Q-2 '!$A$2:$Z$3476,26,0),"-")</f>
        <v>-</v>
      </c>
      <c r="AA2986" s="1" t="str">
        <f>IFERROR(VLOOKUP(A2986,'[1]For Report Q-2 '!$A$2:$AH$3476,27,0),"-")</f>
        <v>-</v>
      </c>
      <c r="AB2986" s="1" t="str">
        <f>IFERROR(VLOOKUP(A2986,'[1]For Report Q-2 '!$A$2:$AH$3476,28,0),"-")</f>
        <v>-</v>
      </c>
      <c r="AC2986" s="2" t="str">
        <f>IFERROR(VLOOKUP(A2986,'[1]For Report Q-2 '!$A$2:$AH$3476,29,0),"-")</f>
        <v>-</v>
      </c>
      <c r="AD2986" s="2" t="str">
        <f>IFERROR(VLOOKUP(A2986,'[1]For Report Q-2 '!$A$2:$AH$3476,30,0),"-")</f>
        <v>-</v>
      </c>
      <c r="AE2986" s="1" t="str">
        <f>IFERROR(VLOOKUP(A2986,'[1]For Report Q-2 '!$A$2:$AH$3476,31,0),"-")</f>
        <v>-</v>
      </c>
      <c r="AF2986" s="1" t="str">
        <f>IFERROR(VLOOKUP(A2986,'[1]For Report Q-2 '!$A$2:$AH$3476,32,0),"-")</f>
        <v>-</v>
      </c>
      <c r="AG2986" s="2" t="str">
        <f>IFERROR(VLOOKUP(A2986,'[1]For Report Q-2 '!$A$2:$AH$3476,33,0),"-")</f>
        <v>-</v>
      </c>
      <c r="AH2986" s="1" t="str">
        <f t="shared" si="46"/>
        <v>--</v>
      </c>
      <c r="AI2986" t="e">
        <v>#N/A</v>
      </c>
      <c r="AJ2986" t="e">
        <v>#N/A</v>
      </c>
      <c r="AK2986" t="e">
        <v>#N/A</v>
      </c>
    </row>
    <row r="2987" spans="1:37" x14ac:dyDescent="0.25">
      <c r="A2987" s="15">
        <v>9092554</v>
      </c>
      <c r="B2987" s="15" t="s">
        <v>883</v>
      </c>
      <c r="C2987" s="16">
        <v>40201</v>
      </c>
      <c r="D2987" s="15" t="s">
        <v>28</v>
      </c>
      <c r="E2987" s="1" t="s">
        <v>86</v>
      </c>
      <c r="F2987" s="15" t="s">
        <v>46</v>
      </c>
      <c r="G2987" s="1" t="s">
        <v>28</v>
      </c>
      <c r="H2987" s="17">
        <v>72810</v>
      </c>
      <c r="I2987" s="18">
        <v>0.72809999999999997</v>
      </c>
      <c r="J2987" s="1">
        <v>9088835</v>
      </c>
      <c r="K2987" s="1" t="s">
        <v>883</v>
      </c>
      <c r="L2987" s="19">
        <v>673885</v>
      </c>
      <c r="M2987" s="1" t="s">
        <v>67</v>
      </c>
      <c r="N2987" s="1" t="s">
        <v>86</v>
      </c>
      <c r="O2987" s="1" t="s">
        <v>32</v>
      </c>
      <c r="P2987" s="20">
        <v>9088835</v>
      </c>
      <c r="Q2987" s="1" t="s">
        <v>34</v>
      </c>
      <c r="R2987" s="1" t="s">
        <v>89</v>
      </c>
      <c r="S2987" s="1" t="s">
        <v>34</v>
      </c>
      <c r="T2987" s="18">
        <f>IFERROR(VLOOKUP(A2987,'[1]For Report Q-2 '!$A$2:$T$3476,20,0),"-")</f>
        <v>0.74314999999999998</v>
      </c>
      <c r="U2987" s="55">
        <f>IFERROR(VLOOKUP(A2987,'[1]For Report Q-2 '!$A$2:$U$3476,21,0),"-")</f>
        <v>0</v>
      </c>
      <c r="V2987" s="2" t="str">
        <f>IFERROR(VLOOKUP(A2987,'[1]For Report Q-2 '!$A$2:$V$3476,22,0),"-")</f>
        <v>-</v>
      </c>
      <c r="W2987" s="1">
        <f>IFERROR(VLOOKUP(A2987,'[1]For Report Q-2 '!$A$2:$W$3476,23,0),"-")</f>
        <v>0</v>
      </c>
      <c r="X2987" s="1"/>
      <c r="Y2987" s="1"/>
      <c r="Z2987" s="2" t="str">
        <f>IFERROR(VLOOKUP(A2987,'[1]For Report Q-2 '!$A$2:$Z$3476,26,0),"-")</f>
        <v>-</v>
      </c>
      <c r="AA2987" s="1" t="str">
        <f>IFERROR(VLOOKUP(A2987,'[1]For Report Q-2 '!$A$2:$AH$3476,27,0),"-")</f>
        <v>-</v>
      </c>
      <c r="AB2987" s="1" t="str">
        <f>IFERROR(VLOOKUP(A2987,'[1]For Report Q-2 '!$A$2:$AH$3476,28,0),"-")</f>
        <v>-</v>
      </c>
      <c r="AC2987" s="2" t="str">
        <f>IFERROR(VLOOKUP(A2987,'[1]For Report Q-2 '!$A$2:$AH$3476,29,0),"-")</f>
        <v>-</v>
      </c>
      <c r="AD2987" s="2" t="str">
        <f>IFERROR(VLOOKUP(A2987,'[1]For Report Q-2 '!$A$2:$AH$3476,30,0),"-")</f>
        <v>-</v>
      </c>
      <c r="AE2987" s="1" t="str">
        <f>IFERROR(VLOOKUP(A2987,'[1]For Report Q-2 '!$A$2:$AH$3476,31,0),"-")</f>
        <v>-</v>
      </c>
      <c r="AF2987" s="1" t="str">
        <f>IFERROR(VLOOKUP(A2987,'[1]For Report Q-2 '!$A$2:$AH$3476,32,0),"-")</f>
        <v>-</v>
      </c>
      <c r="AG2987" s="2" t="str">
        <f>IFERROR(VLOOKUP(A2987,'[1]For Report Q-2 '!$A$2:$AH$3476,33,0),"-")</f>
        <v>-</v>
      </c>
      <c r="AH2987" s="1" t="str">
        <f t="shared" si="46"/>
        <v>--</v>
      </c>
      <c r="AI2987" t="e">
        <v>#N/A</v>
      </c>
      <c r="AJ2987" t="e">
        <v>#N/A</v>
      </c>
      <c r="AK2987" t="e">
        <v>#N/A</v>
      </c>
    </row>
    <row r="2988" spans="1:37" x14ac:dyDescent="0.25">
      <c r="A2988" s="15">
        <v>9092842</v>
      </c>
      <c r="B2988" s="15" t="s">
        <v>883</v>
      </c>
      <c r="C2988" s="16">
        <v>40201</v>
      </c>
      <c r="D2988" s="15" t="s">
        <v>28</v>
      </c>
      <c r="E2988" s="1" t="s">
        <v>86</v>
      </c>
      <c r="F2988" s="15" t="s">
        <v>46</v>
      </c>
      <c r="G2988" s="1" t="s">
        <v>28</v>
      </c>
      <c r="H2988" s="17">
        <v>62830</v>
      </c>
      <c r="I2988" s="18">
        <v>0.62829999999999997</v>
      </c>
      <c r="J2988" s="1">
        <v>9088835</v>
      </c>
      <c r="K2988" s="1" t="s">
        <v>883</v>
      </c>
      <c r="L2988" s="19">
        <v>673885</v>
      </c>
      <c r="M2988" s="1" t="s">
        <v>67</v>
      </c>
      <c r="N2988" s="1" t="s">
        <v>86</v>
      </c>
      <c r="O2988" s="1" t="s">
        <v>32</v>
      </c>
      <c r="P2988" s="20">
        <v>9088835</v>
      </c>
      <c r="Q2988" s="1" t="s">
        <v>34</v>
      </c>
      <c r="R2988" s="1" t="s">
        <v>89</v>
      </c>
      <c r="S2988" s="1" t="s">
        <v>34</v>
      </c>
      <c r="T2988" s="18">
        <f>IFERROR(VLOOKUP(A2988,'[1]For Report Q-2 '!$A$2:$T$3476,20,0),"-")</f>
        <v>0.67120000000000002</v>
      </c>
      <c r="U2988" s="55">
        <f>IFERROR(VLOOKUP(A2988,'[1]For Report Q-2 '!$A$2:$U$3476,21,0),"-")</f>
        <v>0</v>
      </c>
      <c r="V2988" s="2" t="str">
        <f>IFERROR(VLOOKUP(A2988,'[1]For Report Q-2 '!$A$2:$V$3476,22,0),"-")</f>
        <v>-</v>
      </c>
      <c r="W2988" s="1">
        <f>IFERROR(VLOOKUP(A2988,'[1]For Report Q-2 '!$A$2:$W$3476,23,0),"-")</f>
        <v>0</v>
      </c>
      <c r="X2988" s="1"/>
      <c r="Y2988" s="1"/>
      <c r="Z2988" s="2" t="str">
        <f>IFERROR(VLOOKUP(A2988,'[1]For Report Q-2 '!$A$2:$Z$3476,26,0),"-")</f>
        <v>-</v>
      </c>
      <c r="AA2988" s="1" t="str">
        <f>IFERROR(VLOOKUP(A2988,'[1]For Report Q-2 '!$A$2:$AH$3476,27,0),"-")</f>
        <v>-</v>
      </c>
      <c r="AB2988" s="1" t="str">
        <f>IFERROR(VLOOKUP(A2988,'[1]For Report Q-2 '!$A$2:$AH$3476,28,0),"-")</f>
        <v>-</v>
      </c>
      <c r="AC2988" s="2" t="str">
        <f>IFERROR(VLOOKUP(A2988,'[1]For Report Q-2 '!$A$2:$AH$3476,29,0),"-")</f>
        <v>-</v>
      </c>
      <c r="AD2988" s="2" t="str">
        <f>IFERROR(VLOOKUP(A2988,'[1]For Report Q-2 '!$A$2:$AH$3476,30,0),"-")</f>
        <v>-</v>
      </c>
      <c r="AE2988" s="1" t="str">
        <f>IFERROR(VLOOKUP(A2988,'[1]For Report Q-2 '!$A$2:$AH$3476,31,0),"-")</f>
        <v>-</v>
      </c>
      <c r="AF2988" s="1" t="str">
        <f>IFERROR(VLOOKUP(A2988,'[1]For Report Q-2 '!$A$2:$AH$3476,32,0),"-")</f>
        <v>-</v>
      </c>
      <c r="AG2988" s="2" t="str">
        <f>IFERROR(VLOOKUP(A2988,'[1]For Report Q-2 '!$A$2:$AH$3476,33,0),"-")</f>
        <v>-</v>
      </c>
      <c r="AH2988" s="1" t="str">
        <f t="shared" si="46"/>
        <v>--</v>
      </c>
      <c r="AI2988" t="e">
        <v>#N/A</v>
      </c>
      <c r="AJ2988" t="e">
        <v>#N/A</v>
      </c>
      <c r="AK2988" t="e">
        <v>#N/A</v>
      </c>
    </row>
    <row r="2989" spans="1:37" x14ac:dyDescent="0.25">
      <c r="A2989" s="15">
        <v>9092870</v>
      </c>
      <c r="B2989" s="15" t="s">
        <v>883</v>
      </c>
      <c r="C2989" s="16">
        <v>40201</v>
      </c>
      <c r="D2989" s="15" t="s">
        <v>28</v>
      </c>
      <c r="E2989" s="1" t="s">
        <v>86</v>
      </c>
      <c r="F2989" s="15" t="s">
        <v>46</v>
      </c>
      <c r="G2989" s="1" t="s">
        <v>28</v>
      </c>
      <c r="H2989" s="17">
        <v>39340</v>
      </c>
      <c r="I2989" s="18">
        <v>0.39340000000000003</v>
      </c>
      <c r="J2989" s="1">
        <v>9088835</v>
      </c>
      <c r="K2989" s="1" t="s">
        <v>883</v>
      </c>
      <c r="L2989" s="19">
        <v>673885</v>
      </c>
      <c r="M2989" s="1" t="s">
        <v>67</v>
      </c>
      <c r="N2989" s="1" t="s">
        <v>86</v>
      </c>
      <c r="O2989" s="1" t="s">
        <v>38</v>
      </c>
      <c r="P2989" s="20">
        <v>9088835</v>
      </c>
      <c r="Q2989" s="1" t="s">
        <v>34</v>
      </c>
      <c r="R2989" s="1" t="s">
        <v>89</v>
      </c>
      <c r="S2989" s="1" t="s">
        <v>34</v>
      </c>
      <c r="T2989" s="18">
        <f>IFERROR(VLOOKUP(A2989,'[1]For Report Q-2 '!$A$2:$T$3476,20,0),"-")</f>
        <v>0.39679999999999999</v>
      </c>
      <c r="U2989" s="55">
        <f>IFERROR(VLOOKUP(A2989,'[1]For Report Q-2 '!$A$2:$U$3476,21,0),"-")</f>
        <v>0</v>
      </c>
      <c r="V2989" s="2" t="str">
        <f>IFERROR(VLOOKUP(A2989,'[1]For Report Q-2 '!$A$2:$V$3476,22,0),"-")</f>
        <v>-</v>
      </c>
      <c r="W2989" s="1">
        <f>IFERROR(VLOOKUP(A2989,'[1]For Report Q-2 '!$A$2:$W$3476,23,0),"-")</f>
        <v>0</v>
      </c>
      <c r="X2989" s="1"/>
      <c r="Y2989" s="1"/>
      <c r="Z2989" s="2" t="str">
        <f>IFERROR(VLOOKUP(A2989,'[1]For Report Q-2 '!$A$2:$Z$3476,26,0),"-")</f>
        <v>-</v>
      </c>
      <c r="AA2989" s="1" t="str">
        <f>IFERROR(VLOOKUP(A2989,'[1]For Report Q-2 '!$A$2:$AH$3476,27,0),"-")</f>
        <v>-</v>
      </c>
      <c r="AB2989" s="1" t="str">
        <f>IFERROR(VLOOKUP(A2989,'[1]For Report Q-2 '!$A$2:$AH$3476,28,0),"-")</f>
        <v>-</v>
      </c>
      <c r="AC2989" s="2" t="str">
        <f>IFERROR(VLOOKUP(A2989,'[1]For Report Q-2 '!$A$2:$AH$3476,29,0),"-")</f>
        <v>-</v>
      </c>
      <c r="AD2989" s="2" t="str">
        <f>IFERROR(VLOOKUP(A2989,'[1]For Report Q-2 '!$A$2:$AH$3476,30,0),"-")</f>
        <v>-</v>
      </c>
      <c r="AE2989" s="1" t="str">
        <f>IFERROR(VLOOKUP(A2989,'[1]For Report Q-2 '!$A$2:$AH$3476,31,0),"-")</f>
        <v>-</v>
      </c>
      <c r="AF2989" s="1" t="str">
        <f>IFERROR(VLOOKUP(A2989,'[1]For Report Q-2 '!$A$2:$AH$3476,32,0),"-")</f>
        <v>-</v>
      </c>
      <c r="AG2989" s="2" t="str">
        <f>IFERROR(VLOOKUP(A2989,'[1]For Report Q-2 '!$A$2:$AH$3476,33,0),"-")</f>
        <v>-</v>
      </c>
      <c r="AH2989" s="1" t="str">
        <f t="shared" si="46"/>
        <v>--</v>
      </c>
      <c r="AI2989" t="e">
        <v>#N/A</v>
      </c>
      <c r="AJ2989" t="e">
        <v>#N/A</v>
      </c>
      <c r="AK2989" t="e">
        <v>#N/A</v>
      </c>
    </row>
    <row r="2990" spans="1:37" x14ac:dyDescent="0.25">
      <c r="A2990" s="15">
        <v>9092878</v>
      </c>
      <c r="B2990" s="15" t="s">
        <v>883</v>
      </c>
      <c r="C2990" s="16">
        <v>40201</v>
      </c>
      <c r="D2990" s="15" t="s">
        <v>28</v>
      </c>
      <c r="E2990" s="1" t="s">
        <v>86</v>
      </c>
      <c r="F2990" s="15" t="s">
        <v>46</v>
      </c>
      <c r="G2990" s="1" t="s">
        <v>28</v>
      </c>
      <c r="H2990" s="17">
        <v>26775</v>
      </c>
      <c r="I2990" s="18">
        <v>0.26774999999999999</v>
      </c>
      <c r="J2990" s="1">
        <v>9088835</v>
      </c>
      <c r="K2990" s="1" t="s">
        <v>883</v>
      </c>
      <c r="L2990" s="19">
        <v>673885</v>
      </c>
      <c r="M2990" s="1" t="s">
        <v>67</v>
      </c>
      <c r="N2990" s="1" t="s">
        <v>86</v>
      </c>
      <c r="O2990" s="1" t="s">
        <v>32</v>
      </c>
      <c r="P2990" s="20">
        <v>9088835</v>
      </c>
      <c r="Q2990" s="1" t="s">
        <v>34</v>
      </c>
      <c r="R2990" s="1" t="s">
        <v>89</v>
      </c>
      <c r="S2990" s="1" t="s">
        <v>34</v>
      </c>
      <c r="T2990" s="18">
        <f>IFERROR(VLOOKUP(A2990,'[1]For Report Q-2 '!$A$2:$T$3476,20,0),"-")</f>
        <v>0.28349999999999997</v>
      </c>
      <c r="U2990" s="55">
        <f>IFERROR(VLOOKUP(A2990,'[1]For Report Q-2 '!$A$2:$U$3476,21,0),"-")</f>
        <v>0</v>
      </c>
      <c r="V2990" s="2" t="str">
        <f>IFERROR(VLOOKUP(A2990,'[1]For Report Q-2 '!$A$2:$V$3476,22,0),"-")</f>
        <v>-</v>
      </c>
      <c r="W2990" s="1">
        <f>IFERROR(VLOOKUP(A2990,'[1]For Report Q-2 '!$A$2:$W$3476,23,0),"-")</f>
        <v>0</v>
      </c>
      <c r="X2990" s="1"/>
      <c r="Y2990" s="1"/>
      <c r="Z2990" s="2" t="str">
        <f>IFERROR(VLOOKUP(A2990,'[1]For Report Q-2 '!$A$2:$Z$3476,26,0),"-")</f>
        <v>-</v>
      </c>
      <c r="AA2990" s="1" t="str">
        <f>IFERROR(VLOOKUP(A2990,'[1]For Report Q-2 '!$A$2:$AH$3476,27,0),"-")</f>
        <v>-</v>
      </c>
      <c r="AB2990" s="1" t="str">
        <f>IFERROR(VLOOKUP(A2990,'[1]For Report Q-2 '!$A$2:$AH$3476,28,0),"-")</f>
        <v>-</v>
      </c>
      <c r="AC2990" s="2" t="str">
        <f>IFERROR(VLOOKUP(A2990,'[1]For Report Q-2 '!$A$2:$AH$3476,29,0),"-")</f>
        <v>-</v>
      </c>
      <c r="AD2990" s="2" t="str">
        <f>IFERROR(VLOOKUP(A2990,'[1]For Report Q-2 '!$A$2:$AH$3476,30,0),"-")</f>
        <v>-</v>
      </c>
      <c r="AE2990" s="1" t="str">
        <f>IFERROR(VLOOKUP(A2990,'[1]For Report Q-2 '!$A$2:$AH$3476,31,0),"-")</f>
        <v>-</v>
      </c>
      <c r="AF2990" s="1" t="str">
        <f>IFERROR(VLOOKUP(A2990,'[1]For Report Q-2 '!$A$2:$AH$3476,32,0),"-")</f>
        <v>-</v>
      </c>
      <c r="AG2990" s="2" t="str">
        <f>IFERROR(VLOOKUP(A2990,'[1]For Report Q-2 '!$A$2:$AH$3476,33,0),"-")</f>
        <v>-</v>
      </c>
      <c r="AH2990" s="1" t="str">
        <f t="shared" si="46"/>
        <v>--</v>
      </c>
      <c r="AI2990" t="e">
        <v>#N/A</v>
      </c>
      <c r="AJ2990" t="e">
        <v>#N/A</v>
      </c>
      <c r="AK2990" t="e">
        <v>#N/A</v>
      </c>
    </row>
    <row r="2991" spans="1:37" x14ac:dyDescent="0.25">
      <c r="A2991" s="15">
        <v>9096153</v>
      </c>
      <c r="B2991" s="15" t="s">
        <v>883</v>
      </c>
      <c r="C2991" s="16">
        <v>40201</v>
      </c>
      <c r="D2991" s="15" t="s">
        <v>28</v>
      </c>
      <c r="E2991" s="1" t="s">
        <v>86</v>
      </c>
      <c r="F2991" s="15" t="s">
        <v>46</v>
      </c>
      <c r="G2991" s="1" t="s">
        <v>28</v>
      </c>
      <c r="H2991" s="17">
        <v>166510</v>
      </c>
      <c r="I2991" s="18">
        <v>1.6651</v>
      </c>
      <c r="J2991" s="1">
        <v>9088835</v>
      </c>
      <c r="K2991" s="1" t="s">
        <v>883</v>
      </c>
      <c r="L2991" s="19">
        <v>673885</v>
      </c>
      <c r="M2991" s="1" t="s">
        <v>67</v>
      </c>
      <c r="N2991" s="1" t="s">
        <v>86</v>
      </c>
      <c r="O2991" s="1" t="s">
        <v>32</v>
      </c>
      <c r="P2991" s="20">
        <v>9088835</v>
      </c>
      <c r="Q2991" s="1" t="s">
        <v>34</v>
      </c>
      <c r="R2991" s="1" t="s">
        <v>89</v>
      </c>
      <c r="S2991" s="1" t="s">
        <v>34</v>
      </c>
      <c r="T2991" s="18">
        <f>IFERROR(VLOOKUP(A2991,'[1]For Report Q-2 '!$A$2:$T$3476,20,0),"-")</f>
        <v>1.8025500000000001</v>
      </c>
      <c r="U2991" s="55">
        <f>IFERROR(VLOOKUP(A2991,'[1]For Report Q-2 '!$A$2:$U$3476,21,0),"-")</f>
        <v>0</v>
      </c>
      <c r="V2991" s="2" t="str">
        <f>IFERROR(VLOOKUP(A2991,'[1]For Report Q-2 '!$A$2:$V$3476,22,0),"-")</f>
        <v>-</v>
      </c>
      <c r="W2991" s="1">
        <f>IFERROR(VLOOKUP(A2991,'[1]For Report Q-2 '!$A$2:$W$3476,23,0),"-")</f>
        <v>0</v>
      </c>
      <c r="X2991" s="1"/>
      <c r="Y2991" s="1"/>
      <c r="Z2991" s="2" t="str">
        <f>IFERROR(VLOOKUP(A2991,'[1]For Report Q-2 '!$A$2:$Z$3476,26,0),"-")</f>
        <v>-</v>
      </c>
      <c r="AA2991" s="1" t="str">
        <f>IFERROR(VLOOKUP(A2991,'[1]For Report Q-2 '!$A$2:$AH$3476,27,0),"-")</f>
        <v>-</v>
      </c>
      <c r="AB2991" s="1" t="str">
        <f>IFERROR(VLOOKUP(A2991,'[1]For Report Q-2 '!$A$2:$AH$3476,28,0),"-")</f>
        <v>-</v>
      </c>
      <c r="AC2991" s="2" t="str">
        <f>IFERROR(VLOOKUP(A2991,'[1]For Report Q-2 '!$A$2:$AH$3476,29,0),"-")</f>
        <v>-</v>
      </c>
      <c r="AD2991" s="2" t="str">
        <f>IFERROR(VLOOKUP(A2991,'[1]For Report Q-2 '!$A$2:$AH$3476,30,0),"-")</f>
        <v>-</v>
      </c>
      <c r="AE2991" s="1" t="str">
        <f>IFERROR(VLOOKUP(A2991,'[1]For Report Q-2 '!$A$2:$AH$3476,31,0),"-")</f>
        <v>-</v>
      </c>
      <c r="AF2991" s="1" t="str">
        <f>IFERROR(VLOOKUP(A2991,'[1]For Report Q-2 '!$A$2:$AH$3476,32,0),"-")</f>
        <v>-</v>
      </c>
      <c r="AG2991" s="2" t="str">
        <f>IFERROR(VLOOKUP(A2991,'[1]For Report Q-2 '!$A$2:$AH$3476,33,0),"-")</f>
        <v>-</v>
      </c>
      <c r="AH2991" s="1" t="str">
        <f t="shared" si="46"/>
        <v>--</v>
      </c>
      <c r="AI2991" t="e">
        <v>#N/A</v>
      </c>
      <c r="AJ2991" t="e">
        <v>#N/A</v>
      </c>
      <c r="AK2991" t="e">
        <v>#N/A</v>
      </c>
    </row>
    <row r="2992" spans="1:37" x14ac:dyDescent="0.25">
      <c r="A2992" s="15">
        <v>9122708</v>
      </c>
      <c r="B2992" s="15" t="s">
        <v>883</v>
      </c>
      <c r="C2992" s="16">
        <v>45428</v>
      </c>
      <c r="D2992" s="15" t="s">
        <v>28</v>
      </c>
      <c r="E2992" s="1" t="s">
        <v>86</v>
      </c>
      <c r="F2992" s="15" t="s">
        <v>46</v>
      </c>
      <c r="G2992" s="1" t="s">
        <v>28</v>
      </c>
      <c r="H2992" s="17">
        <v>43725</v>
      </c>
      <c r="I2992" s="18">
        <v>0.43725000000000003</v>
      </c>
      <c r="J2992" s="1">
        <v>9088835</v>
      </c>
      <c r="K2992" s="1" t="s">
        <v>883</v>
      </c>
      <c r="L2992" s="19">
        <v>673885</v>
      </c>
      <c r="M2992" s="1" t="s">
        <v>67</v>
      </c>
      <c r="N2992" s="1" t="s">
        <v>86</v>
      </c>
      <c r="O2992" s="1" t="s">
        <v>32</v>
      </c>
      <c r="P2992" s="20">
        <v>9088835</v>
      </c>
      <c r="Q2992" s="1" t="s">
        <v>34</v>
      </c>
      <c r="R2992" s="1" t="s">
        <v>89</v>
      </c>
      <c r="S2992" s="1" t="s">
        <v>34</v>
      </c>
      <c r="T2992" s="18">
        <f>IFERROR(VLOOKUP(A2992,'[1]For Report Q-2 '!$A$2:$T$3476,20,0),"-")</f>
        <v>0.44385000000000002</v>
      </c>
      <c r="U2992" s="55">
        <f>IFERROR(VLOOKUP(A2992,'[1]For Report Q-2 '!$A$2:$U$3476,21,0),"-")</f>
        <v>0</v>
      </c>
      <c r="V2992" s="2" t="str">
        <f>IFERROR(VLOOKUP(A2992,'[1]For Report Q-2 '!$A$2:$V$3476,22,0),"-")</f>
        <v>-</v>
      </c>
      <c r="W2992" s="1">
        <f>IFERROR(VLOOKUP(A2992,'[1]For Report Q-2 '!$A$2:$W$3476,23,0),"-")</f>
        <v>0</v>
      </c>
      <c r="X2992" s="1"/>
      <c r="Y2992" s="1"/>
      <c r="Z2992" s="2" t="str">
        <f>IFERROR(VLOOKUP(A2992,'[1]For Report Q-2 '!$A$2:$Z$3476,26,0),"-")</f>
        <v>-</v>
      </c>
      <c r="AA2992" s="1" t="str">
        <f>IFERROR(VLOOKUP(A2992,'[1]For Report Q-2 '!$A$2:$AH$3476,27,0),"-")</f>
        <v>-</v>
      </c>
      <c r="AB2992" s="1" t="str">
        <f>IFERROR(VLOOKUP(A2992,'[1]For Report Q-2 '!$A$2:$AH$3476,28,0),"-")</f>
        <v>-</v>
      </c>
      <c r="AC2992" s="2" t="str">
        <f>IFERROR(VLOOKUP(A2992,'[1]For Report Q-2 '!$A$2:$AH$3476,29,0),"-")</f>
        <v>-</v>
      </c>
      <c r="AD2992" s="2" t="str">
        <f>IFERROR(VLOOKUP(A2992,'[1]For Report Q-2 '!$A$2:$AH$3476,30,0),"-")</f>
        <v>-</v>
      </c>
      <c r="AE2992" s="1" t="str">
        <f>IFERROR(VLOOKUP(A2992,'[1]For Report Q-2 '!$A$2:$AH$3476,31,0),"-")</f>
        <v>-</v>
      </c>
      <c r="AF2992" s="1" t="str">
        <f>IFERROR(VLOOKUP(A2992,'[1]For Report Q-2 '!$A$2:$AH$3476,32,0),"-")</f>
        <v>-</v>
      </c>
      <c r="AG2992" s="2" t="str">
        <f>IFERROR(VLOOKUP(A2992,'[1]For Report Q-2 '!$A$2:$AH$3476,33,0),"-")</f>
        <v>-</v>
      </c>
      <c r="AH2992" s="1" t="str">
        <f t="shared" si="46"/>
        <v>--</v>
      </c>
      <c r="AI2992" t="e">
        <v>#N/A</v>
      </c>
      <c r="AJ2992" t="e">
        <v>#N/A</v>
      </c>
      <c r="AK2992" t="e">
        <v>#N/A</v>
      </c>
    </row>
    <row r="2993" spans="1:37" x14ac:dyDescent="0.25">
      <c r="A2993" s="15">
        <v>9125870</v>
      </c>
      <c r="B2993" s="15" t="s">
        <v>883</v>
      </c>
      <c r="C2993" s="16">
        <v>45689</v>
      </c>
      <c r="D2993" s="15" t="s">
        <v>28</v>
      </c>
      <c r="E2993" s="1" t="s">
        <v>86</v>
      </c>
      <c r="F2993" s="15" t="s">
        <v>46</v>
      </c>
      <c r="G2993" s="1" t="s">
        <v>28</v>
      </c>
      <c r="H2993" s="17">
        <v>44845</v>
      </c>
      <c r="I2993" s="18">
        <v>0.44845000000000002</v>
      </c>
      <c r="J2993" s="1">
        <v>9088835</v>
      </c>
      <c r="K2993" s="1" t="s">
        <v>883</v>
      </c>
      <c r="L2993" s="19">
        <v>673885</v>
      </c>
      <c r="M2993" s="1" t="s">
        <v>67</v>
      </c>
      <c r="N2993" s="1" t="s">
        <v>86</v>
      </c>
      <c r="O2993" s="1" t="s">
        <v>38</v>
      </c>
      <c r="P2993" s="20">
        <v>9088835</v>
      </c>
      <c r="Q2993" s="1" t="s">
        <v>34</v>
      </c>
      <c r="R2993" s="1" t="s">
        <v>89</v>
      </c>
      <c r="S2993" s="1" t="s">
        <v>34</v>
      </c>
      <c r="T2993" s="18">
        <f>IFERROR(VLOOKUP(A2993,'[1]For Report Q-2 '!$A$2:$T$3476,20,0),"-")</f>
        <v>0.47110000000000002</v>
      </c>
      <c r="U2993" s="55">
        <f>IFERROR(VLOOKUP(A2993,'[1]For Report Q-2 '!$A$2:$U$3476,21,0),"-")</f>
        <v>0</v>
      </c>
      <c r="V2993" s="2" t="str">
        <f>IFERROR(VLOOKUP(A2993,'[1]For Report Q-2 '!$A$2:$V$3476,22,0),"-")</f>
        <v>-</v>
      </c>
      <c r="W2993" s="1">
        <f>IFERROR(VLOOKUP(A2993,'[1]For Report Q-2 '!$A$2:$W$3476,23,0),"-")</f>
        <v>0</v>
      </c>
      <c r="X2993" s="1"/>
      <c r="Y2993" s="1"/>
      <c r="Z2993" s="2" t="str">
        <f>IFERROR(VLOOKUP(A2993,'[1]For Report Q-2 '!$A$2:$Z$3476,26,0),"-")</f>
        <v>-</v>
      </c>
      <c r="AA2993" s="1" t="str">
        <f>IFERROR(VLOOKUP(A2993,'[1]For Report Q-2 '!$A$2:$AH$3476,27,0),"-")</f>
        <v>-</v>
      </c>
      <c r="AB2993" s="1" t="str">
        <f>IFERROR(VLOOKUP(A2993,'[1]For Report Q-2 '!$A$2:$AH$3476,28,0),"-")</f>
        <v>-</v>
      </c>
      <c r="AC2993" s="2" t="str">
        <f>IFERROR(VLOOKUP(A2993,'[1]For Report Q-2 '!$A$2:$AH$3476,29,0),"-")</f>
        <v>-</v>
      </c>
      <c r="AD2993" s="2" t="str">
        <f>IFERROR(VLOOKUP(A2993,'[1]For Report Q-2 '!$A$2:$AH$3476,30,0),"-")</f>
        <v>-</v>
      </c>
      <c r="AE2993" s="1" t="str">
        <f>IFERROR(VLOOKUP(A2993,'[1]For Report Q-2 '!$A$2:$AH$3476,31,0),"-")</f>
        <v>-</v>
      </c>
      <c r="AF2993" s="1" t="str">
        <f>IFERROR(VLOOKUP(A2993,'[1]For Report Q-2 '!$A$2:$AH$3476,32,0),"-")</f>
        <v>-</v>
      </c>
      <c r="AG2993" s="2" t="str">
        <f>IFERROR(VLOOKUP(A2993,'[1]For Report Q-2 '!$A$2:$AH$3476,33,0),"-")</f>
        <v>-</v>
      </c>
      <c r="AH2993" s="1" t="str">
        <f t="shared" si="46"/>
        <v>--</v>
      </c>
      <c r="AI2993" t="e">
        <v>#N/A</v>
      </c>
      <c r="AJ2993" t="e">
        <v>#N/A</v>
      </c>
      <c r="AK2993" t="e">
        <v>#N/A</v>
      </c>
    </row>
    <row r="2994" spans="1:37" x14ac:dyDescent="0.25">
      <c r="A2994" s="15">
        <v>9128516</v>
      </c>
      <c r="B2994" s="15" t="s">
        <v>883</v>
      </c>
      <c r="C2994" s="16">
        <v>45689</v>
      </c>
      <c r="D2994" s="15" t="s">
        <v>28</v>
      </c>
      <c r="E2994" s="1" t="s">
        <v>86</v>
      </c>
      <c r="F2994" s="15" t="s">
        <v>46</v>
      </c>
      <c r="G2994" s="1" t="s">
        <v>28</v>
      </c>
      <c r="H2994" s="17">
        <v>59980</v>
      </c>
      <c r="I2994" s="18">
        <v>0.5998</v>
      </c>
      <c r="J2994" s="1">
        <v>9088835</v>
      </c>
      <c r="K2994" s="1" t="s">
        <v>883</v>
      </c>
      <c r="L2994" s="19">
        <v>673885</v>
      </c>
      <c r="M2994" s="1" t="s">
        <v>67</v>
      </c>
      <c r="N2994" s="1" t="s">
        <v>86</v>
      </c>
      <c r="O2994" s="1" t="s">
        <v>32</v>
      </c>
      <c r="P2994" s="20">
        <v>9088835</v>
      </c>
      <c r="Q2994" s="1" t="s">
        <v>34</v>
      </c>
      <c r="R2994" s="1" t="s">
        <v>89</v>
      </c>
      <c r="S2994" s="1" t="s">
        <v>34</v>
      </c>
      <c r="T2994" s="18">
        <f>IFERROR(VLOOKUP(A2994,'[1]For Report Q-2 '!$A$2:$T$3476,20,0),"-")</f>
        <v>0.5998</v>
      </c>
      <c r="U2994" s="55">
        <f>IFERROR(VLOOKUP(A2994,'[1]For Report Q-2 '!$A$2:$U$3476,21,0),"-")</f>
        <v>0</v>
      </c>
      <c r="V2994" s="2" t="str">
        <f>IFERROR(VLOOKUP(A2994,'[1]For Report Q-2 '!$A$2:$V$3476,22,0),"-")</f>
        <v>-</v>
      </c>
      <c r="W2994" s="1">
        <f>IFERROR(VLOOKUP(A2994,'[1]For Report Q-2 '!$A$2:$W$3476,23,0),"-")</f>
        <v>0</v>
      </c>
      <c r="X2994" s="1"/>
      <c r="Y2994" s="1"/>
      <c r="Z2994" s="2" t="str">
        <f>IFERROR(VLOOKUP(A2994,'[1]For Report Q-2 '!$A$2:$Z$3476,26,0),"-")</f>
        <v>-</v>
      </c>
      <c r="AA2994" s="1" t="str">
        <f>IFERROR(VLOOKUP(A2994,'[1]For Report Q-2 '!$A$2:$AH$3476,27,0),"-")</f>
        <v>-</v>
      </c>
      <c r="AB2994" s="1" t="str">
        <f>IFERROR(VLOOKUP(A2994,'[1]For Report Q-2 '!$A$2:$AH$3476,28,0),"-")</f>
        <v>-</v>
      </c>
      <c r="AC2994" s="2" t="str">
        <f>IFERROR(VLOOKUP(A2994,'[1]For Report Q-2 '!$A$2:$AH$3476,29,0),"-")</f>
        <v>-</v>
      </c>
      <c r="AD2994" s="2" t="str">
        <f>IFERROR(VLOOKUP(A2994,'[1]For Report Q-2 '!$A$2:$AH$3476,30,0),"-")</f>
        <v>-</v>
      </c>
      <c r="AE2994" s="1" t="str">
        <f>IFERROR(VLOOKUP(A2994,'[1]For Report Q-2 '!$A$2:$AH$3476,31,0),"-")</f>
        <v>-</v>
      </c>
      <c r="AF2994" s="1" t="str">
        <f>IFERROR(VLOOKUP(A2994,'[1]For Report Q-2 '!$A$2:$AH$3476,32,0),"-")</f>
        <v>-</v>
      </c>
      <c r="AG2994" s="2" t="str">
        <f>IFERROR(VLOOKUP(A2994,'[1]For Report Q-2 '!$A$2:$AH$3476,33,0),"-")</f>
        <v>-</v>
      </c>
      <c r="AH2994" s="1" t="str">
        <f t="shared" si="46"/>
        <v>--</v>
      </c>
      <c r="AI2994" t="e">
        <v>#N/A</v>
      </c>
      <c r="AJ2994" t="e">
        <v>#N/A</v>
      </c>
      <c r="AK2994" t="e">
        <v>#N/A</v>
      </c>
    </row>
    <row r="2995" spans="1:37" x14ac:dyDescent="0.25">
      <c r="A2995" s="15">
        <v>9129963</v>
      </c>
      <c r="B2995" s="15" t="s">
        <v>883</v>
      </c>
      <c r="C2995" s="16">
        <v>45930</v>
      </c>
      <c r="D2995" s="15" t="s">
        <v>28</v>
      </c>
      <c r="E2995" s="1" t="s">
        <v>86</v>
      </c>
      <c r="F2995" s="15" t="s">
        <v>46</v>
      </c>
      <c r="G2995" s="1" t="s">
        <v>28</v>
      </c>
      <c r="H2995" s="17">
        <v>69050</v>
      </c>
      <c r="I2995" s="18">
        <v>0.6905</v>
      </c>
      <c r="J2995" s="1">
        <v>9088835</v>
      </c>
      <c r="K2995" s="1" t="s">
        <v>883</v>
      </c>
      <c r="L2995" s="19">
        <v>673885</v>
      </c>
      <c r="M2995" s="1" t="s">
        <v>67</v>
      </c>
      <c r="N2995" s="1" t="s">
        <v>86</v>
      </c>
      <c r="O2995" s="1" t="s">
        <v>32</v>
      </c>
      <c r="P2995" s="20">
        <v>9088835</v>
      </c>
      <c r="Q2995" s="1" t="s">
        <v>34</v>
      </c>
      <c r="R2995" s="1" t="s">
        <v>89</v>
      </c>
      <c r="S2995" s="1" t="s">
        <v>34</v>
      </c>
      <c r="T2995" s="18">
        <f>IFERROR(VLOOKUP(A2995,'[1]For Report Q-2 '!$A$2:$T$3476,20,0),"-")</f>
        <v>0.67125000000000001</v>
      </c>
      <c r="U2995" s="55">
        <f>IFERROR(VLOOKUP(A2995,'[1]For Report Q-2 '!$A$2:$U$3476,21,0),"-")</f>
        <v>0</v>
      </c>
      <c r="V2995" s="2" t="str">
        <f>IFERROR(VLOOKUP(A2995,'[1]For Report Q-2 '!$A$2:$V$3476,22,0),"-")</f>
        <v>-</v>
      </c>
      <c r="W2995" s="1">
        <f>IFERROR(VLOOKUP(A2995,'[1]For Report Q-2 '!$A$2:$W$3476,23,0),"-")</f>
        <v>0</v>
      </c>
      <c r="X2995" s="1"/>
      <c r="Y2995" s="1"/>
      <c r="Z2995" s="2" t="str">
        <f>IFERROR(VLOOKUP(A2995,'[1]For Report Q-2 '!$A$2:$Z$3476,26,0),"-")</f>
        <v>-</v>
      </c>
      <c r="AA2995" s="1" t="str">
        <f>IFERROR(VLOOKUP(A2995,'[1]For Report Q-2 '!$A$2:$AH$3476,27,0),"-")</f>
        <v>-</v>
      </c>
      <c r="AB2995" s="1" t="str">
        <f>IFERROR(VLOOKUP(A2995,'[1]For Report Q-2 '!$A$2:$AH$3476,28,0),"-")</f>
        <v>-</v>
      </c>
      <c r="AC2995" s="2" t="str">
        <f>IFERROR(VLOOKUP(A2995,'[1]For Report Q-2 '!$A$2:$AH$3476,29,0),"-")</f>
        <v>-</v>
      </c>
      <c r="AD2995" s="2" t="str">
        <f>IFERROR(VLOOKUP(A2995,'[1]For Report Q-2 '!$A$2:$AH$3476,30,0),"-")</f>
        <v>-</v>
      </c>
      <c r="AE2995" s="1" t="str">
        <f>IFERROR(VLOOKUP(A2995,'[1]For Report Q-2 '!$A$2:$AH$3476,31,0),"-")</f>
        <v>-</v>
      </c>
      <c r="AF2995" s="1" t="str">
        <f>IFERROR(VLOOKUP(A2995,'[1]For Report Q-2 '!$A$2:$AH$3476,32,0),"-")</f>
        <v>-</v>
      </c>
      <c r="AG2995" s="2" t="str">
        <f>IFERROR(VLOOKUP(A2995,'[1]For Report Q-2 '!$A$2:$AH$3476,33,0),"-")</f>
        <v>-</v>
      </c>
      <c r="AH2995" s="1" t="str">
        <f t="shared" si="46"/>
        <v>--</v>
      </c>
      <c r="AI2995" t="e">
        <v>#N/A</v>
      </c>
      <c r="AJ2995" t="e">
        <v>#N/A</v>
      </c>
      <c r="AK2995" t="e">
        <v>#N/A</v>
      </c>
    </row>
    <row r="2996" spans="1:37" x14ac:dyDescent="0.25">
      <c r="A2996" s="15">
        <v>9130381</v>
      </c>
      <c r="B2996" s="15" t="s">
        <v>883</v>
      </c>
      <c r="C2996" s="16">
        <v>45930</v>
      </c>
      <c r="D2996" s="15" t="s">
        <v>28</v>
      </c>
      <c r="E2996" s="1" t="s">
        <v>86</v>
      </c>
      <c r="F2996" s="15" t="s">
        <v>46</v>
      </c>
      <c r="G2996" s="1" t="s">
        <v>28</v>
      </c>
      <c r="H2996" s="17">
        <v>33845</v>
      </c>
      <c r="I2996" s="18">
        <v>0.33844999999999997</v>
      </c>
      <c r="J2996" s="1">
        <v>9088835</v>
      </c>
      <c r="K2996" s="1" t="s">
        <v>883</v>
      </c>
      <c r="L2996" s="19">
        <v>673885</v>
      </c>
      <c r="M2996" s="1" t="s">
        <v>67</v>
      </c>
      <c r="N2996" s="1" t="s">
        <v>86</v>
      </c>
      <c r="O2996" s="1" t="s">
        <v>32</v>
      </c>
      <c r="P2996" s="20">
        <v>9088835</v>
      </c>
      <c r="Q2996" s="1" t="s">
        <v>34</v>
      </c>
      <c r="R2996" s="1" t="s">
        <v>89</v>
      </c>
      <c r="S2996" s="1" t="s">
        <v>34</v>
      </c>
      <c r="T2996" s="18">
        <f>IFERROR(VLOOKUP(A2996,'[1]For Report Q-2 '!$A$2:$T$3476,20,0),"-")</f>
        <v>0.33610000000000001</v>
      </c>
      <c r="U2996" s="55">
        <f>IFERROR(VLOOKUP(A2996,'[1]For Report Q-2 '!$A$2:$U$3476,21,0),"-")</f>
        <v>0</v>
      </c>
      <c r="V2996" s="2" t="str">
        <f>IFERROR(VLOOKUP(A2996,'[1]For Report Q-2 '!$A$2:$V$3476,22,0),"-")</f>
        <v>-</v>
      </c>
      <c r="W2996" s="1">
        <f>IFERROR(VLOOKUP(A2996,'[1]For Report Q-2 '!$A$2:$W$3476,23,0),"-")</f>
        <v>0</v>
      </c>
      <c r="X2996" s="1"/>
      <c r="Y2996" s="1"/>
      <c r="Z2996" s="2" t="str">
        <f>IFERROR(VLOOKUP(A2996,'[1]For Report Q-2 '!$A$2:$Z$3476,26,0),"-")</f>
        <v>-</v>
      </c>
      <c r="AA2996" s="1" t="str">
        <f>IFERROR(VLOOKUP(A2996,'[1]For Report Q-2 '!$A$2:$AH$3476,27,0),"-")</f>
        <v>-</v>
      </c>
      <c r="AB2996" s="1" t="str">
        <f>IFERROR(VLOOKUP(A2996,'[1]For Report Q-2 '!$A$2:$AH$3476,28,0),"-")</f>
        <v>-</v>
      </c>
      <c r="AC2996" s="2" t="str">
        <f>IFERROR(VLOOKUP(A2996,'[1]For Report Q-2 '!$A$2:$AH$3476,29,0),"-")</f>
        <v>-</v>
      </c>
      <c r="AD2996" s="2" t="str">
        <f>IFERROR(VLOOKUP(A2996,'[1]For Report Q-2 '!$A$2:$AH$3476,30,0),"-")</f>
        <v>-</v>
      </c>
      <c r="AE2996" s="1" t="str">
        <f>IFERROR(VLOOKUP(A2996,'[1]For Report Q-2 '!$A$2:$AH$3476,31,0),"-")</f>
        <v>-</v>
      </c>
      <c r="AF2996" s="1" t="str">
        <f>IFERROR(VLOOKUP(A2996,'[1]For Report Q-2 '!$A$2:$AH$3476,32,0),"-")</f>
        <v>-</v>
      </c>
      <c r="AG2996" s="2" t="str">
        <f>IFERROR(VLOOKUP(A2996,'[1]For Report Q-2 '!$A$2:$AH$3476,33,0),"-")</f>
        <v>-</v>
      </c>
      <c r="AH2996" s="1" t="str">
        <f t="shared" si="46"/>
        <v>--</v>
      </c>
      <c r="AI2996" t="e">
        <v>#N/A</v>
      </c>
      <c r="AJ2996" t="e">
        <v>#N/A</v>
      </c>
      <c r="AK2996" t="e">
        <v>#N/A</v>
      </c>
    </row>
    <row r="2997" spans="1:37" x14ac:dyDescent="0.25">
      <c r="A2997" s="15">
        <v>9089005</v>
      </c>
      <c r="B2997" s="15" t="s">
        <v>884</v>
      </c>
      <c r="C2997" s="16">
        <v>44544</v>
      </c>
      <c r="D2997" s="15" t="s">
        <v>40</v>
      </c>
      <c r="E2997" s="1" t="s">
        <v>45</v>
      </c>
      <c r="F2997" s="15" t="s">
        <v>46</v>
      </c>
      <c r="G2997" s="1" t="s">
        <v>40</v>
      </c>
      <c r="H2997" s="17">
        <v>41666.666666666664</v>
      </c>
      <c r="I2997" s="18">
        <v>0.41666666666666663</v>
      </c>
      <c r="J2997" s="1">
        <v>9089005</v>
      </c>
      <c r="K2997" s="1" t="s">
        <v>884</v>
      </c>
      <c r="L2997" s="19">
        <v>41666.666666666664</v>
      </c>
      <c r="M2997" s="1" t="s">
        <v>31</v>
      </c>
      <c r="N2997" s="1" t="s">
        <v>47</v>
      </c>
      <c r="O2997" s="1" t="s">
        <v>50</v>
      </c>
      <c r="P2997" s="20">
        <v>9089005</v>
      </c>
      <c r="Q2997" s="1" t="s">
        <v>60</v>
      </c>
      <c r="R2997" s="1" t="s">
        <v>16</v>
      </c>
      <c r="S2997" s="1" t="s">
        <v>43</v>
      </c>
      <c r="T2997" s="18">
        <f>IFERROR(VLOOKUP(A2997,'[1]For Report Q-2 '!$A$2:$T$3476,20,0),"-")</f>
        <v>0.41666666666666663</v>
      </c>
      <c r="U2997" s="55">
        <f>IFERROR(VLOOKUP(A2997,'[1]For Report Q-2 '!$A$2:$U$3476,21,0),"-")</f>
        <v>0</v>
      </c>
      <c r="V2997" s="2" t="str">
        <f>IFERROR(VLOOKUP(A2997,'[1]For Report Q-2 '!$A$2:$V$3476,22,0),"-")</f>
        <v>-</v>
      </c>
      <c r="W2997" s="1">
        <f>IFERROR(VLOOKUP(A2997,'[1]For Report Q-2 '!$A$2:$W$3476,23,0),"-")</f>
        <v>0</v>
      </c>
      <c r="X2997" s="1"/>
      <c r="Y2997" s="1"/>
      <c r="Z2997" s="2" t="str">
        <f>IFERROR(VLOOKUP(A2997,'[1]For Report Q-2 '!$A$2:$Z$3476,26,0),"-")</f>
        <v>-</v>
      </c>
      <c r="AA2997" s="1" t="str">
        <f>IFERROR(VLOOKUP(A2997,'[1]For Report Q-2 '!$A$2:$AH$3476,27,0),"-")</f>
        <v>-</v>
      </c>
      <c r="AB2997" s="1" t="str">
        <f>IFERROR(VLOOKUP(A2997,'[1]For Report Q-2 '!$A$2:$AH$3476,28,0),"-")</f>
        <v>-</v>
      </c>
      <c r="AC2997" s="2" t="str">
        <f>IFERROR(VLOOKUP(A2997,'[1]For Report Q-2 '!$A$2:$AH$3476,29,0),"-")</f>
        <v>-</v>
      </c>
      <c r="AD2997" s="2" t="str">
        <f>IFERROR(VLOOKUP(A2997,'[1]For Report Q-2 '!$A$2:$AH$3476,30,0),"-")</f>
        <v>-</v>
      </c>
      <c r="AE2997" s="1" t="str">
        <f>IFERROR(VLOOKUP(A2997,'[1]For Report Q-2 '!$A$2:$AH$3476,31,0),"-")</f>
        <v>-</v>
      </c>
      <c r="AF2997" s="1" t="str">
        <f>IFERROR(VLOOKUP(A2997,'[1]For Report Q-2 '!$A$2:$AH$3476,32,0),"-")</f>
        <v>-</v>
      </c>
      <c r="AG2997" s="2" t="str">
        <f>IFERROR(VLOOKUP(A2997,'[1]For Report Q-2 '!$A$2:$AH$3476,33,0),"-")</f>
        <v>-</v>
      </c>
      <c r="AH2997" s="1" t="str">
        <f t="shared" si="46"/>
        <v>--</v>
      </c>
      <c r="AI2997" t="e">
        <v>#N/A</v>
      </c>
      <c r="AJ2997" t="e">
        <v>#N/A</v>
      </c>
      <c r="AK2997" t="e">
        <v>#N/A</v>
      </c>
    </row>
    <row r="2998" spans="1:37" x14ac:dyDescent="0.25">
      <c r="A2998" s="15">
        <v>9089111</v>
      </c>
      <c r="B2998" s="15" t="s">
        <v>885</v>
      </c>
      <c r="C2998" s="16">
        <v>44588</v>
      </c>
      <c r="D2998" s="15" t="s">
        <v>40</v>
      </c>
      <c r="E2998" s="1" t="s">
        <v>72</v>
      </c>
      <c r="F2998" s="15" t="s">
        <v>46</v>
      </c>
      <c r="G2998" s="1" t="s">
        <v>40</v>
      </c>
      <c r="H2998" s="17">
        <v>5833.333333333333</v>
      </c>
      <c r="I2998" s="18">
        <v>5.8333333333333327E-2</v>
      </c>
      <c r="J2998" s="1">
        <v>9089111</v>
      </c>
      <c r="K2998" s="1" t="s">
        <v>885</v>
      </c>
      <c r="L2998" s="19">
        <v>91250</v>
      </c>
      <c r="M2998" s="1" t="s">
        <v>31</v>
      </c>
      <c r="N2998" s="1" t="s">
        <v>72</v>
      </c>
      <c r="O2998" s="1" t="s">
        <v>59</v>
      </c>
      <c r="P2998" s="20">
        <v>9089111</v>
      </c>
      <c r="Q2998" s="1" t="s">
        <v>51</v>
      </c>
      <c r="R2998" s="1" t="s">
        <v>16</v>
      </c>
      <c r="S2998" s="1" t="s">
        <v>43</v>
      </c>
      <c r="T2998" s="18">
        <f>IFERROR(VLOOKUP(A2998,'[1]For Report Q-2 '!$A$2:$T$3476,20,0),"-")</f>
        <v>5.8333333333333327E-2</v>
      </c>
      <c r="U2998" s="55">
        <f>IFERROR(VLOOKUP(A2998,'[1]For Report Q-2 '!$A$2:$U$3476,21,0),"-")</f>
        <v>0</v>
      </c>
      <c r="V2998" s="2" t="str">
        <f>IFERROR(VLOOKUP(A2998,'[1]For Report Q-2 '!$A$2:$V$3476,22,0),"-")</f>
        <v>-</v>
      </c>
      <c r="W2998" s="1">
        <f>IFERROR(VLOOKUP(A2998,'[1]For Report Q-2 '!$A$2:$W$3476,23,0),"-")</f>
        <v>0</v>
      </c>
      <c r="X2998" s="1"/>
      <c r="Y2998" s="1"/>
      <c r="Z2998" s="2" t="str">
        <f>IFERROR(VLOOKUP(A2998,'[1]For Report Q-2 '!$A$2:$Z$3476,26,0),"-")</f>
        <v>-</v>
      </c>
      <c r="AA2998" s="1" t="str">
        <f>IFERROR(VLOOKUP(A2998,'[1]For Report Q-2 '!$A$2:$AH$3476,27,0),"-")</f>
        <v>-</v>
      </c>
      <c r="AB2998" s="1" t="str">
        <f>IFERROR(VLOOKUP(A2998,'[1]For Report Q-2 '!$A$2:$AH$3476,28,0),"-")</f>
        <v>-</v>
      </c>
      <c r="AC2998" s="2" t="str">
        <f>IFERROR(VLOOKUP(A2998,'[1]For Report Q-2 '!$A$2:$AH$3476,29,0),"-")</f>
        <v>-</v>
      </c>
      <c r="AD2998" s="2" t="str">
        <f>IFERROR(VLOOKUP(A2998,'[1]For Report Q-2 '!$A$2:$AH$3476,30,0),"-")</f>
        <v>-</v>
      </c>
      <c r="AE2998" s="1" t="str">
        <f>IFERROR(VLOOKUP(A2998,'[1]For Report Q-2 '!$A$2:$AH$3476,31,0),"-")</f>
        <v>-</v>
      </c>
      <c r="AF2998" s="1" t="str">
        <f>IFERROR(VLOOKUP(A2998,'[1]For Report Q-2 '!$A$2:$AH$3476,32,0),"-")</f>
        <v>-</v>
      </c>
      <c r="AG2998" s="2" t="str">
        <f>IFERROR(VLOOKUP(A2998,'[1]For Report Q-2 '!$A$2:$AH$3476,33,0),"-")</f>
        <v>-</v>
      </c>
      <c r="AH2998" s="1" t="str">
        <f t="shared" si="46"/>
        <v>--</v>
      </c>
      <c r="AI2998" t="e">
        <v>#N/A</v>
      </c>
      <c r="AJ2998" t="e">
        <v>#N/A</v>
      </c>
      <c r="AK2998" t="e">
        <v>#N/A</v>
      </c>
    </row>
    <row r="2999" spans="1:37" x14ac:dyDescent="0.25">
      <c r="A2999" s="15">
        <v>9092555</v>
      </c>
      <c r="B2999" s="15" t="s">
        <v>886</v>
      </c>
      <c r="C2999" s="16">
        <v>44667</v>
      </c>
      <c r="D2999" s="15" t="s">
        <v>40</v>
      </c>
      <c r="E2999" s="1" t="s">
        <v>72</v>
      </c>
      <c r="F2999" s="15" t="s">
        <v>46</v>
      </c>
      <c r="G2999" s="1" t="s">
        <v>40</v>
      </c>
      <c r="H2999" s="17">
        <v>29166.666666666668</v>
      </c>
      <c r="I2999" s="18">
        <v>0.29166666666666669</v>
      </c>
      <c r="J2999" s="1">
        <v>9089111</v>
      </c>
      <c r="K2999" s="1" t="s">
        <v>885</v>
      </c>
      <c r="L2999" s="19">
        <v>91250</v>
      </c>
      <c r="M2999" s="1" t="s">
        <v>31</v>
      </c>
      <c r="N2999" s="1" t="s">
        <v>72</v>
      </c>
      <c r="O2999" s="1" t="s">
        <v>59</v>
      </c>
      <c r="P2999" s="20">
        <v>9089111</v>
      </c>
      <c r="Q2999" s="1" t="s">
        <v>51</v>
      </c>
      <c r="R2999" s="1" t="s">
        <v>16</v>
      </c>
      <c r="S2999" s="1" t="s">
        <v>43</v>
      </c>
      <c r="T2999" s="18">
        <f>IFERROR(VLOOKUP(A2999,'[1]For Report Q-2 '!$A$2:$T$3476,20,0),"-")</f>
        <v>0.46250000000000002</v>
      </c>
      <c r="U2999" s="55">
        <f>IFERROR(VLOOKUP(A2999,'[1]For Report Q-2 '!$A$2:$U$3476,21,0),"-")</f>
        <v>0</v>
      </c>
      <c r="V2999" s="2" t="str">
        <f>IFERROR(VLOOKUP(A2999,'[1]For Report Q-2 '!$A$2:$V$3476,22,0),"-")</f>
        <v>-</v>
      </c>
      <c r="W2999" s="1">
        <f>IFERROR(VLOOKUP(A2999,'[1]For Report Q-2 '!$A$2:$W$3476,23,0),"-")</f>
        <v>0</v>
      </c>
      <c r="X2999" s="1"/>
      <c r="Y2999" s="1"/>
      <c r="Z2999" s="2" t="str">
        <f>IFERROR(VLOOKUP(A2999,'[1]For Report Q-2 '!$A$2:$Z$3476,26,0),"-")</f>
        <v>-</v>
      </c>
      <c r="AA2999" s="1" t="str">
        <f>IFERROR(VLOOKUP(A2999,'[1]For Report Q-2 '!$A$2:$AH$3476,27,0),"-")</f>
        <v>-</v>
      </c>
      <c r="AB2999" s="1" t="str">
        <f>IFERROR(VLOOKUP(A2999,'[1]For Report Q-2 '!$A$2:$AH$3476,28,0),"-")</f>
        <v>-</v>
      </c>
      <c r="AC2999" s="2" t="str">
        <f>IFERROR(VLOOKUP(A2999,'[1]For Report Q-2 '!$A$2:$AH$3476,29,0),"-")</f>
        <v>-</v>
      </c>
      <c r="AD2999" s="2" t="str">
        <f>IFERROR(VLOOKUP(A2999,'[1]For Report Q-2 '!$A$2:$AH$3476,30,0),"-")</f>
        <v>-</v>
      </c>
      <c r="AE2999" s="1" t="str">
        <f>IFERROR(VLOOKUP(A2999,'[1]For Report Q-2 '!$A$2:$AH$3476,31,0),"-")</f>
        <v>-</v>
      </c>
      <c r="AF2999" s="1" t="str">
        <f>IFERROR(VLOOKUP(A2999,'[1]For Report Q-2 '!$A$2:$AH$3476,32,0),"-")</f>
        <v>-</v>
      </c>
      <c r="AG2999" s="2" t="str">
        <f>IFERROR(VLOOKUP(A2999,'[1]For Report Q-2 '!$A$2:$AH$3476,33,0),"-")</f>
        <v>-</v>
      </c>
      <c r="AH2999" s="1" t="str">
        <f t="shared" si="46"/>
        <v>--</v>
      </c>
      <c r="AI2999" t="e">
        <v>#N/A</v>
      </c>
      <c r="AJ2999" t="e">
        <v>#N/A</v>
      </c>
      <c r="AK2999" t="e">
        <v>#N/A</v>
      </c>
    </row>
    <row r="3000" spans="1:37" x14ac:dyDescent="0.25">
      <c r="A3000" s="15">
        <v>9094605</v>
      </c>
      <c r="B3000" s="15" t="s">
        <v>886</v>
      </c>
      <c r="C3000" s="16">
        <v>44716</v>
      </c>
      <c r="D3000" s="15" t="s">
        <v>83</v>
      </c>
      <c r="E3000" s="1" t="s">
        <v>45</v>
      </c>
      <c r="F3000" s="15" t="s">
        <v>46</v>
      </c>
      <c r="G3000" s="1" t="s">
        <v>83</v>
      </c>
      <c r="H3000" s="17">
        <v>27083.333333333332</v>
      </c>
      <c r="I3000" s="18">
        <v>0.27083333333333331</v>
      </c>
      <c r="J3000" s="1">
        <v>9089111</v>
      </c>
      <c r="K3000" s="1" t="s">
        <v>885</v>
      </c>
      <c r="L3000" s="19">
        <v>91250</v>
      </c>
      <c r="M3000" s="1" t="s">
        <v>31</v>
      </c>
      <c r="N3000" s="1" t="s">
        <v>47</v>
      </c>
      <c r="O3000" s="1" t="s">
        <v>84</v>
      </c>
      <c r="P3000" s="20">
        <v>9089111</v>
      </c>
      <c r="Q3000" s="1" t="s">
        <v>51</v>
      </c>
      <c r="R3000" s="1" t="s">
        <v>16</v>
      </c>
      <c r="S3000" s="1" t="s">
        <v>43</v>
      </c>
      <c r="T3000" s="18">
        <f>IFERROR(VLOOKUP(A3000,'[1]For Report Q-2 '!$A$2:$T$3476,20,0),"-")</f>
        <v>0.27083333333333331</v>
      </c>
      <c r="U3000" s="55">
        <f>IFERROR(VLOOKUP(A3000,'[1]For Report Q-2 '!$A$2:$U$3476,21,0),"-")</f>
        <v>0</v>
      </c>
      <c r="V3000" s="2" t="str">
        <f>IFERROR(VLOOKUP(A3000,'[1]For Report Q-2 '!$A$2:$V$3476,22,0),"-")</f>
        <v>-</v>
      </c>
      <c r="W3000" s="1">
        <f>IFERROR(VLOOKUP(A3000,'[1]For Report Q-2 '!$A$2:$W$3476,23,0),"-")</f>
        <v>0</v>
      </c>
      <c r="X3000" s="1"/>
      <c r="Y3000" s="1"/>
      <c r="Z3000" s="2" t="str">
        <f>IFERROR(VLOOKUP(A3000,'[1]For Report Q-2 '!$A$2:$Z$3476,26,0),"-")</f>
        <v>-</v>
      </c>
      <c r="AA3000" s="1" t="str">
        <f>IFERROR(VLOOKUP(A3000,'[1]For Report Q-2 '!$A$2:$AH$3476,27,0),"-")</f>
        <v>-</v>
      </c>
      <c r="AB3000" s="1" t="str">
        <f>IFERROR(VLOOKUP(A3000,'[1]For Report Q-2 '!$A$2:$AH$3476,28,0),"-")</f>
        <v>-</v>
      </c>
      <c r="AC3000" s="2" t="str">
        <f>IFERROR(VLOOKUP(A3000,'[1]For Report Q-2 '!$A$2:$AH$3476,29,0),"-")</f>
        <v>-</v>
      </c>
      <c r="AD3000" s="2" t="str">
        <f>IFERROR(VLOOKUP(A3000,'[1]For Report Q-2 '!$A$2:$AH$3476,30,0),"-")</f>
        <v>-</v>
      </c>
      <c r="AE3000" s="1" t="str">
        <f>IFERROR(VLOOKUP(A3000,'[1]For Report Q-2 '!$A$2:$AH$3476,31,0),"-")</f>
        <v>-</v>
      </c>
      <c r="AF3000" s="1" t="str">
        <f>IFERROR(VLOOKUP(A3000,'[1]For Report Q-2 '!$A$2:$AH$3476,32,0),"-")</f>
        <v>-</v>
      </c>
      <c r="AG3000" s="2" t="str">
        <f>IFERROR(VLOOKUP(A3000,'[1]For Report Q-2 '!$A$2:$AH$3476,33,0),"-")</f>
        <v>-</v>
      </c>
      <c r="AH3000" s="1" t="str">
        <f t="shared" si="46"/>
        <v>--</v>
      </c>
      <c r="AI3000" t="e">
        <v>#N/A</v>
      </c>
      <c r="AJ3000" t="e">
        <v>#N/A</v>
      </c>
      <c r="AK3000" t="e">
        <v>#N/A</v>
      </c>
    </row>
    <row r="3001" spans="1:37" x14ac:dyDescent="0.25">
      <c r="A3001" s="15">
        <v>9089166</v>
      </c>
      <c r="B3001" s="15" t="s">
        <v>887</v>
      </c>
      <c r="C3001" s="16">
        <v>44543</v>
      </c>
      <c r="D3001" s="15" t="s">
        <v>40</v>
      </c>
      <c r="E3001" s="1" t="s">
        <v>45</v>
      </c>
      <c r="F3001" s="15" t="s">
        <v>46</v>
      </c>
      <c r="G3001" s="1" t="s">
        <v>40</v>
      </c>
      <c r="H3001" s="17">
        <v>37083.333333333336</v>
      </c>
      <c r="I3001" s="18">
        <v>0.37083333333333335</v>
      </c>
      <c r="J3001" s="1">
        <v>9089166</v>
      </c>
      <c r="K3001" s="1" t="s">
        <v>888</v>
      </c>
      <c r="L3001" s="19">
        <v>37083.333333333336</v>
      </c>
      <c r="M3001" s="1" t="s">
        <v>31</v>
      </c>
      <c r="N3001" s="1" t="s">
        <v>47</v>
      </c>
      <c r="O3001" s="1" t="s">
        <v>50</v>
      </c>
      <c r="P3001" s="20">
        <v>9089166</v>
      </c>
      <c r="Q3001" s="1" t="s">
        <v>51</v>
      </c>
      <c r="R3001" s="1" t="s">
        <v>16</v>
      </c>
      <c r="S3001" s="1" t="s">
        <v>43</v>
      </c>
      <c r="T3001" s="18">
        <f>IFERROR(VLOOKUP(A3001,'[1]For Report Q-2 '!$A$2:$T$3476,20,0),"-")</f>
        <v>0.37083333333333335</v>
      </c>
      <c r="U3001" s="55">
        <f>IFERROR(VLOOKUP(A3001,'[1]For Report Q-2 '!$A$2:$U$3476,21,0),"-")</f>
        <v>0</v>
      </c>
      <c r="V3001" s="2" t="str">
        <f>IFERROR(VLOOKUP(A3001,'[1]For Report Q-2 '!$A$2:$V$3476,22,0),"-")</f>
        <v>-</v>
      </c>
      <c r="W3001" s="1">
        <f>IFERROR(VLOOKUP(A3001,'[1]For Report Q-2 '!$A$2:$W$3476,23,0),"-")</f>
        <v>0</v>
      </c>
      <c r="X3001" s="1"/>
      <c r="Y3001" s="1"/>
      <c r="Z3001" s="2" t="str">
        <f>IFERROR(VLOOKUP(A3001,'[1]For Report Q-2 '!$A$2:$Z$3476,26,0),"-")</f>
        <v>-</v>
      </c>
      <c r="AA3001" s="1" t="str">
        <f>IFERROR(VLOOKUP(A3001,'[1]For Report Q-2 '!$A$2:$AH$3476,27,0),"-")</f>
        <v>-</v>
      </c>
      <c r="AB3001" s="1" t="str">
        <f>IFERROR(VLOOKUP(A3001,'[1]For Report Q-2 '!$A$2:$AH$3476,28,0),"-")</f>
        <v>-</v>
      </c>
      <c r="AC3001" s="2" t="str">
        <f>IFERROR(VLOOKUP(A3001,'[1]For Report Q-2 '!$A$2:$AH$3476,29,0),"-")</f>
        <v>-</v>
      </c>
      <c r="AD3001" s="2" t="str">
        <f>IFERROR(VLOOKUP(A3001,'[1]For Report Q-2 '!$A$2:$AH$3476,30,0),"-")</f>
        <v>-</v>
      </c>
      <c r="AE3001" s="1" t="str">
        <f>IFERROR(VLOOKUP(A3001,'[1]For Report Q-2 '!$A$2:$AH$3476,31,0),"-")</f>
        <v>-</v>
      </c>
      <c r="AF3001" s="1" t="str">
        <f>IFERROR(VLOOKUP(A3001,'[1]For Report Q-2 '!$A$2:$AH$3476,32,0),"-")</f>
        <v>-</v>
      </c>
      <c r="AG3001" s="2" t="str">
        <f>IFERROR(VLOOKUP(A3001,'[1]For Report Q-2 '!$A$2:$AH$3476,33,0),"-")</f>
        <v>-</v>
      </c>
      <c r="AH3001" s="1" t="str">
        <f t="shared" si="46"/>
        <v>--</v>
      </c>
      <c r="AI3001" t="e">
        <v>#N/A</v>
      </c>
      <c r="AJ3001" t="e">
        <v>#N/A</v>
      </c>
      <c r="AK3001" t="e">
        <v>#N/A</v>
      </c>
    </row>
    <row r="3002" spans="1:37" x14ac:dyDescent="0.25">
      <c r="A3002" s="15">
        <v>9089309</v>
      </c>
      <c r="B3002" s="15" t="s">
        <v>889</v>
      </c>
      <c r="C3002" s="16">
        <v>44707</v>
      </c>
      <c r="D3002" s="15" t="s">
        <v>40</v>
      </c>
      <c r="E3002" s="1" t="s">
        <v>86</v>
      </c>
      <c r="F3002" s="15" t="s">
        <v>46</v>
      </c>
      <c r="G3002" s="1" t="s">
        <v>40</v>
      </c>
      <c r="H3002" s="17">
        <v>135000</v>
      </c>
      <c r="I3002" s="18">
        <v>1.35</v>
      </c>
      <c r="J3002" s="1">
        <v>9089309</v>
      </c>
      <c r="K3002" s="1" t="s">
        <v>889</v>
      </c>
      <c r="L3002" s="19">
        <v>135000</v>
      </c>
      <c r="M3002" s="1" t="s">
        <v>67</v>
      </c>
      <c r="N3002" s="1" t="s">
        <v>86</v>
      </c>
      <c r="O3002" s="1" t="s">
        <v>41</v>
      </c>
      <c r="P3002" s="20">
        <v>9089309</v>
      </c>
      <c r="Q3002" s="1" t="s">
        <v>43</v>
      </c>
      <c r="R3002" s="1" t="s">
        <v>89</v>
      </c>
      <c r="S3002" s="1" t="s">
        <v>43</v>
      </c>
      <c r="T3002" s="18">
        <f>IFERROR(VLOOKUP(A3002,'[1]For Report Q-2 '!$A$2:$T$3476,20,0),"-")</f>
        <v>1.35</v>
      </c>
      <c r="U3002" s="55">
        <f>IFERROR(VLOOKUP(A3002,'[1]For Report Q-2 '!$A$2:$U$3476,21,0),"-")</f>
        <v>0</v>
      </c>
      <c r="V3002" s="2" t="str">
        <f>IFERROR(VLOOKUP(A3002,'[1]For Report Q-2 '!$A$2:$V$3476,22,0),"-")</f>
        <v>-</v>
      </c>
      <c r="W3002" s="1">
        <f>IFERROR(VLOOKUP(A3002,'[1]For Report Q-2 '!$A$2:$W$3476,23,0),"-")</f>
        <v>0</v>
      </c>
      <c r="X3002" s="1"/>
      <c r="Y3002" s="1"/>
      <c r="Z3002" s="2" t="str">
        <f>IFERROR(VLOOKUP(A3002,'[1]For Report Q-2 '!$A$2:$Z$3476,26,0),"-")</f>
        <v>-</v>
      </c>
      <c r="AA3002" s="1" t="str">
        <f>IFERROR(VLOOKUP(A3002,'[1]For Report Q-2 '!$A$2:$AH$3476,27,0),"-")</f>
        <v>-</v>
      </c>
      <c r="AB3002" s="1" t="str">
        <f>IFERROR(VLOOKUP(A3002,'[1]For Report Q-2 '!$A$2:$AH$3476,28,0),"-")</f>
        <v>-</v>
      </c>
      <c r="AC3002" s="2" t="str">
        <f>IFERROR(VLOOKUP(A3002,'[1]For Report Q-2 '!$A$2:$AH$3476,29,0),"-")</f>
        <v>-</v>
      </c>
      <c r="AD3002" s="2" t="str">
        <f>IFERROR(VLOOKUP(A3002,'[1]For Report Q-2 '!$A$2:$AH$3476,30,0),"-")</f>
        <v>-</v>
      </c>
      <c r="AE3002" s="1" t="str">
        <f>IFERROR(VLOOKUP(A3002,'[1]For Report Q-2 '!$A$2:$AH$3476,31,0),"-")</f>
        <v>-</v>
      </c>
      <c r="AF3002" s="1" t="str">
        <f>IFERROR(VLOOKUP(A3002,'[1]For Report Q-2 '!$A$2:$AH$3476,32,0),"-")</f>
        <v>-</v>
      </c>
      <c r="AG3002" s="2" t="str">
        <f>IFERROR(VLOOKUP(A3002,'[1]For Report Q-2 '!$A$2:$AH$3476,33,0),"-")</f>
        <v>-</v>
      </c>
      <c r="AH3002" s="1" t="str">
        <f t="shared" si="46"/>
        <v>--</v>
      </c>
      <c r="AI3002" t="e">
        <v>#N/A</v>
      </c>
      <c r="AJ3002" t="e">
        <v>#N/A</v>
      </c>
      <c r="AK3002" t="e">
        <v>#N/A</v>
      </c>
    </row>
    <row r="3003" spans="1:37" x14ac:dyDescent="0.25">
      <c r="A3003" s="15">
        <v>9089673</v>
      </c>
      <c r="B3003" s="15" t="s">
        <v>890</v>
      </c>
      <c r="C3003" s="16">
        <v>44561</v>
      </c>
      <c r="D3003" s="15" t="s">
        <v>40</v>
      </c>
      <c r="E3003" s="1" t="s">
        <v>45</v>
      </c>
      <c r="F3003" s="15" t="s">
        <v>46</v>
      </c>
      <c r="G3003" s="1" t="s">
        <v>40</v>
      </c>
      <c r="H3003" s="17">
        <v>79166.666666666672</v>
      </c>
      <c r="I3003" s="18">
        <v>0.79166666666666674</v>
      </c>
      <c r="J3003" s="1">
        <v>9089673</v>
      </c>
      <c r="K3003" s="1" t="s">
        <v>890</v>
      </c>
      <c r="L3003" s="19">
        <v>125000</v>
      </c>
      <c r="M3003" s="1" t="s">
        <v>67</v>
      </c>
      <c r="N3003" s="1" t="s">
        <v>47</v>
      </c>
      <c r="O3003" s="1" t="s">
        <v>41</v>
      </c>
      <c r="P3003" s="20">
        <v>9089673</v>
      </c>
      <c r="Q3003" s="1" t="s">
        <v>42</v>
      </c>
      <c r="R3003" s="1" t="s">
        <v>16</v>
      </c>
      <c r="S3003" s="1" t="s">
        <v>43</v>
      </c>
      <c r="T3003" s="18">
        <f>IFERROR(VLOOKUP(A3003,'[1]For Report Q-2 '!$A$2:$T$3476,20,0),"-")</f>
        <v>0.79166666666666674</v>
      </c>
      <c r="U3003" s="55">
        <f>IFERROR(VLOOKUP(A3003,'[1]For Report Q-2 '!$A$2:$U$3476,21,0),"-")</f>
        <v>0</v>
      </c>
      <c r="V3003" s="2" t="str">
        <f>IFERROR(VLOOKUP(A3003,'[1]For Report Q-2 '!$A$2:$V$3476,22,0),"-")</f>
        <v>-</v>
      </c>
      <c r="W3003" s="1">
        <f>IFERROR(VLOOKUP(A3003,'[1]For Report Q-2 '!$A$2:$W$3476,23,0),"-")</f>
        <v>0</v>
      </c>
      <c r="X3003" s="1"/>
      <c r="Y3003" s="1"/>
      <c r="Z3003" s="2" t="str">
        <f>IFERROR(VLOOKUP(A3003,'[1]For Report Q-2 '!$A$2:$Z$3476,26,0),"-")</f>
        <v>-</v>
      </c>
      <c r="AA3003" s="1" t="str">
        <f>IFERROR(VLOOKUP(A3003,'[1]For Report Q-2 '!$A$2:$AH$3476,27,0),"-")</f>
        <v>-</v>
      </c>
      <c r="AB3003" s="1" t="str">
        <f>IFERROR(VLOOKUP(A3003,'[1]For Report Q-2 '!$A$2:$AH$3476,28,0),"-")</f>
        <v>-</v>
      </c>
      <c r="AC3003" s="2" t="str">
        <f>IFERROR(VLOOKUP(A3003,'[1]For Report Q-2 '!$A$2:$AH$3476,29,0),"-")</f>
        <v>-</v>
      </c>
      <c r="AD3003" s="2" t="str">
        <f>IFERROR(VLOOKUP(A3003,'[1]For Report Q-2 '!$A$2:$AH$3476,30,0),"-")</f>
        <v>-</v>
      </c>
      <c r="AE3003" s="1" t="str">
        <f>IFERROR(VLOOKUP(A3003,'[1]For Report Q-2 '!$A$2:$AH$3476,31,0),"-")</f>
        <v>-</v>
      </c>
      <c r="AF3003" s="1" t="str">
        <f>IFERROR(VLOOKUP(A3003,'[1]For Report Q-2 '!$A$2:$AH$3476,32,0),"-")</f>
        <v>-</v>
      </c>
      <c r="AG3003" s="2" t="str">
        <f>IFERROR(VLOOKUP(A3003,'[1]For Report Q-2 '!$A$2:$AH$3476,33,0),"-")</f>
        <v>-</v>
      </c>
      <c r="AH3003" s="1" t="str">
        <f t="shared" si="46"/>
        <v>--</v>
      </c>
      <c r="AI3003" t="e">
        <v>#N/A</v>
      </c>
      <c r="AJ3003" t="e">
        <v>#N/A</v>
      </c>
      <c r="AK3003" t="e">
        <v>#N/A</v>
      </c>
    </row>
    <row r="3004" spans="1:37" x14ac:dyDescent="0.25">
      <c r="A3004" s="15">
        <v>9132971</v>
      </c>
      <c r="B3004" s="15" t="s">
        <v>890</v>
      </c>
      <c r="C3004" s="16">
        <v>46039</v>
      </c>
      <c r="D3004" s="15" t="s">
        <v>40</v>
      </c>
      <c r="E3004" s="1" t="s">
        <v>72</v>
      </c>
      <c r="F3004" s="15" t="s">
        <v>46</v>
      </c>
      <c r="G3004" s="1" t="s">
        <v>40</v>
      </c>
      <c r="H3004" s="17">
        <v>45833.333333333336</v>
      </c>
      <c r="I3004" s="18">
        <v>0.45833333333333337</v>
      </c>
      <c r="J3004" s="1">
        <v>9089673</v>
      </c>
      <c r="K3004" s="1" t="s">
        <v>890</v>
      </c>
      <c r="L3004" s="19">
        <v>125000</v>
      </c>
      <c r="M3004" s="1" t="s">
        <v>67</v>
      </c>
      <c r="N3004" s="1" t="s">
        <v>72</v>
      </c>
      <c r="O3004" s="1" t="s">
        <v>41</v>
      </c>
      <c r="P3004" s="20">
        <v>9089673</v>
      </c>
      <c r="Q3004" s="1" t="s">
        <v>42</v>
      </c>
      <c r="R3004" s="1" t="s">
        <v>16</v>
      </c>
      <c r="S3004" s="1" t="s">
        <v>43</v>
      </c>
      <c r="T3004" s="18">
        <f>IFERROR(VLOOKUP(A3004,'[1]For Report Q-2 '!$A$2:$T$3476,20,0),"-")</f>
        <v>0.45833333333333337</v>
      </c>
      <c r="U3004" s="55">
        <f>IFERROR(VLOOKUP(A3004,'[1]For Report Q-2 '!$A$2:$U$3476,21,0),"-")</f>
        <v>0</v>
      </c>
      <c r="V3004" s="2" t="str">
        <f>IFERROR(VLOOKUP(A3004,'[1]For Report Q-2 '!$A$2:$V$3476,22,0),"-")</f>
        <v>-</v>
      </c>
      <c r="W3004" s="1">
        <f>IFERROR(VLOOKUP(A3004,'[1]For Report Q-2 '!$A$2:$W$3476,23,0),"-")</f>
        <v>0</v>
      </c>
      <c r="X3004" s="1"/>
      <c r="Y3004" s="1"/>
      <c r="Z3004" s="2" t="str">
        <f>IFERROR(VLOOKUP(A3004,'[1]For Report Q-2 '!$A$2:$Z$3476,26,0),"-")</f>
        <v>-</v>
      </c>
      <c r="AA3004" s="1" t="str">
        <f>IFERROR(VLOOKUP(A3004,'[1]For Report Q-2 '!$A$2:$AH$3476,27,0),"-")</f>
        <v>-</v>
      </c>
      <c r="AB3004" s="1" t="str">
        <f>IFERROR(VLOOKUP(A3004,'[1]For Report Q-2 '!$A$2:$AH$3476,28,0),"-")</f>
        <v>-</v>
      </c>
      <c r="AC3004" s="2" t="str">
        <f>IFERROR(VLOOKUP(A3004,'[1]For Report Q-2 '!$A$2:$AH$3476,29,0),"-")</f>
        <v>-</v>
      </c>
      <c r="AD3004" s="2" t="str">
        <f>IFERROR(VLOOKUP(A3004,'[1]For Report Q-2 '!$A$2:$AH$3476,30,0),"-")</f>
        <v>-</v>
      </c>
      <c r="AE3004" s="1" t="str">
        <f>IFERROR(VLOOKUP(A3004,'[1]For Report Q-2 '!$A$2:$AH$3476,31,0),"-")</f>
        <v>-</v>
      </c>
      <c r="AF3004" s="1" t="str">
        <f>IFERROR(VLOOKUP(A3004,'[1]For Report Q-2 '!$A$2:$AH$3476,32,0),"-")</f>
        <v>-</v>
      </c>
      <c r="AG3004" s="2" t="str">
        <f>IFERROR(VLOOKUP(A3004,'[1]For Report Q-2 '!$A$2:$AH$3476,33,0),"-")</f>
        <v>-</v>
      </c>
      <c r="AH3004" s="1" t="str">
        <f t="shared" si="46"/>
        <v>--</v>
      </c>
      <c r="AI3004" t="e">
        <v>#N/A</v>
      </c>
      <c r="AJ3004" t="e">
        <v>#N/A</v>
      </c>
      <c r="AK3004" t="e">
        <v>#N/A</v>
      </c>
    </row>
    <row r="3005" spans="1:37" x14ac:dyDescent="0.25">
      <c r="A3005" s="15">
        <v>9090687</v>
      </c>
      <c r="B3005" s="15" t="s">
        <v>891</v>
      </c>
      <c r="C3005" s="16">
        <v>44599</v>
      </c>
      <c r="D3005" s="15" t="s">
        <v>40</v>
      </c>
      <c r="E3005" s="1" t="s">
        <v>118</v>
      </c>
      <c r="F3005" s="15" t="s">
        <v>46</v>
      </c>
      <c r="G3005" s="1" t="s">
        <v>40</v>
      </c>
      <c r="H3005" s="17">
        <v>76666.666666666672</v>
      </c>
      <c r="I3005" s="18">
        <v>0.76666666666666672</v>
      </c>
      <c r="J3005" s="1">
        <v>9090687</v>
      </c>
      <c r="K3005" s="1" t="s">
        <v>891</v>
      </c>
      <c r="L3005" s="19">
        <v>118166.66666666667</v>
      </c>
      <c r="M3005" s="1" t="s">
        <v>67</v>
      </c>
      <c r="N3005" s="1" t="s">
        <v>47</v>
      </c>
      <c r="O3005" s="1" t="s">
        <v>41</v>
      </c>
      <c r="P3005" s="20">
        <v>9090687</v>
      </c>
      <c r="Q3005" s="1" t="s">
        <v>218</v>
      </c>
      <c r="R3005" s="1" t="s">
        <v>89</v>
      </c>
      <c r="S3005" s="1" t="s">
        <v>218</v>
      </c>
      <c r="T3005" s="18">
        <f>IFERROR(VLOOKUP(A3005,'[1]For Report Q-2 '!$A$2:$T$3476,20,0),"-")</f>
        <v>0.76666666666666672</v>
      </c>
      <c r="U3005" s="55">
        <f>IFERROR(VLOOKUP(A3005,'[1]For Report Q-2 '!$A$2:$U$3476,21,0),"-")</f>
        <v>0</v>
      </c>
      <c r="V3005" s="2" t="str">
        <f>IFERROR(VLOOKUP(A3005,'[1]For Report Q-2 '!$A$2:$V$3476,22,0),"-")</f>
        <v>-</v>
      </c>
      <c r="W3005" s="1">
        <f>IFERROR(VLOOKUP(A3005,'[1]For Report Q-2 '!$A$2:$W$3476,23,0),"-")</f>
        <v>0</v>
      </c>
      <c r="X3005" s="1"/>
      <c r="Y3005" s="1"/>
      <c r="Z3005" s="2" t="str">
        <f>IFERROR(VLOOKUP(A3005,'[1]For Report Q-2 '!$A$2:$Z$3476,26,0),"-")</f>
        <v>-</v>
      </c>
      <c r="AA3005" s="1" t="str">
        <f>IFERROR(VLOOKUP(A3005,'[1]For Report Q-2 '!$A$2:$AH$3476,27,0),"-")</f>
        <v>-</v>
      </c>
      <c r="AB3005" s="1" t="str">
        <f>IFERROR(VLOOKUP(A3005,'[1]For Report Q-2 '!$A$2:$AH$3476,28,0),"-")</f>
        <v>-</v>
      </c>
      <c r="AC3005" s="2" t="str">
        <f>IFERROR(VLOOKUP(A3005,'[1]For Report Q-2 '!$A$2:$AH$3476,29,0),"-")</f>
        <v>-</v>
      </c>
      <c r="AD3005" s="2" t="str">
        <f>IFERROR(VLOOKUP(A3005,'[1]For Report Q-2 '!$A$2:$AH$3476,30,0),"-")</f>
        <v>-</v>
      </c>
      <c r="AE3005" s="1" t="str">
        <f>IFERROR(VLOOKUP(A3005,'[1]For Report Q-2 '!$A$2:$AH$3476,31,0),"-")</f>
        <v>-</v>
      </c>
      <c r="AF3005" s="1" t="str">
        <f>IFERROR(VLOOKUP(A3005,'[1]For Report Q-2 '!$A$2:$AH$3476,32,0),"-")</f>
        <v>-</v>
      </c>
      <c r="AG3005" s="2" t="str">
        <f>IFERROR(VLOOKUP(A3005,'[1]For Report Q-2 '!$A$2:$AH$3476,33,0),"-")</f>
        <v>-</v>
      </c>
      <c r="AH3005" s="1" t="str">
        <f t="shared" si="46"/>
        <v>--</v>
      </c>
      <c r="AI3005" t="e">
        <v>#N/A</v>
      </c>
      <c r="AJ3005" t="e">
        <v>#N/A</v>
      </c>
      <c r="AK3005" t="e">
        <v>#N/A</v>
      </c>
    </row>
    <row r="3006" spans="1:37" x14ac:dyDescent="0.25">
      <c r="A3006" s="15">
        <v>9103380</v>
      </c>
      <c r="B3006" s="15" t="s">
        <v>891</v>
      </c>
      <c r="C3006" s="16">
        <v>44866</v>
      </c>
      <c r="D3006" s="15" t="s">
        <v>40</v>
      </c>
      <c r="E3006" s="1" t="s">
        <v>86</v>
      </c>
      <c r="F3006" s="15" t="s">
        <v>46</v>
      </c>
      <c r="G3006" s="1" t="s">
        <v>40</v>
      </c>
      <c r="H3006" s="17">
        <v>41500</v>
      </c>
      <c r="I3006" s="18">
        <v>0.41499999999999998</v>
      </c>
      <c r="J3006" s="1">
        <v>9090687</v>
      </c>
      <c r="K3006" s="1" t="s">
        <v>891</v>
      </c>
      <c r="L3006" s="19">
        <v>118166.66666666667</v>
      </c>
      <c r="M3006" s="1" t="s">
        <v>67</v>
      </c>
      <c r="N3006" s="1" t="s">
        <v>86</v>
      </c>
      <c r="O3006" s="1" t="s">
        <v>41</v>
      </c>
      <c r="P3006" s="20">
        <v>9090687</v>
      </c>
      <c r="Q3006" s="1" t="s">
        <v>218</v>
      </c>
      <c r="R3006" s="1" t="s">
        <v>89</v>
      </c>
      <c r="S3006" s="1" t="s">
        <v>218</v>
      </c>
      <c r="T3006" s="18">
        <f>IFERROR(VLOOKUP(A3006,'[1]For Report Q-2 '!$A$2:$T$3476,20,0),"-")</f>
        <v>0.41499999999999998</v>
      </c>
      <c r="U3006" s="55">
        <f>IFERROR(VLOOKUP(A3006,'[1]For Report Q-2 '!$A$2:$U$3476,21,0),"-")</f>
        <v>0</v>
      </c>
      <c r="V3006" s="2" t="str">
        <f>IFERROR(VLOOKUP(A3006,'[1]For Report Q-2 '!$A$2:$V$3476,22,0),"-")</f>
        <v>-</v>
      </c>
      <c r="W3006" s="1">
        <f>IFERROR(VLOOKUP(A3006,'[1]For Report Q-2 '!$A$2:$W$3476,23,0),"-")</f>
        <v>0</v>
      </c>
      <c r="X3006" s="1"/>
      <c r="Y3006" s="1"/>
      <c r="Z3006" s="2" t="str">
        <f>IFERROR(VLOOKUP(A3006,'[1]For Report Q-2 '!$A$2:$Z$3476,26,0),"-")</f>
        <v>-</v>
      </c>
      <c r="AA3006" s="1" t="str">
        <f>IFERROR(VLOOKUP(A3006,'[1]For Report Q-2 '!$A$2:$AH$3476,27,0),"-")</f>
        <v>-</v>
      </c>
      <c r="AB3006" s="1" t="str">
        <f>IFERROR(VLOOKUP(A3006,'[1]For Report Q-2 '!$A$2:$AH$3476,28,0),"-")</f>
        <v>-</v>
      </c>
      <c r="AC3006" s="2" t="str">
        <f>IFERROR(VLOOKUP(A3006,'[1]For Report Q-2 '!$A$2:$AH$3476,29,0),"-")</f>
        <v>-</v>
      </c>
      <c r="AD3006" s="2" t="str">
        <f>IFERROR(VLOOKUP(A3006,'[1]For Report Q-2 '!$A$2:$AH$3476,30,0),"-")</f>
        <v>-</v>
      </c>
      <c r="AE3006" s="1" t="str">
        <f>IFERROR(VLOOKUP(A3006,'[1]For Report Q-2 '!$A$2:$AH$3476,31,0),"-")</f>
        <v>-</v>
      </c>
      <c r="AF3006" s="1" t="str">
        <f>IFERROR(VLOOKUP(A3006,'[1]For Report Q-2 '!$A$2:$AH$3476,32,0),"-")</f>
        <v>-</v>
      </c>
      <c r="AG3006" s="2" t="str">
        <f>IFERROR(VLOOKUP(A3006,'[1]For Report Q-2 '!$A$2:$AH$3476,33,0),"-")</f>
        <v>-</v>
      </c>
      <c r="AH3006" s="1" t="str">
        <f t="shared" si="46"/>
        <v>--</v>
      </c>
      <c r="AI3006" t="e">
        <v>#N/A</v>
      </c>
      <c r="AJ3006" t="e">
        <v>#N/A</v>
      </c>
      <c r="AK3006" t="e">
        <v>#N/A</v>
      </c>
    </row>
    <row r="3007" spans="1:37" x14ac:dyDescent="0.25">
      <c r="A3007" s="15">
        <v>9091444</v>
      </c>
      <c r="B3007" s="15" t="s">
        <v>892</v>
      </c>
      <c r="C3007" s="16">
        <v>44651</v>
      </c>
      <c r="D3007" s="15" t="s">
        <v>40</v>
      </c>
      <c r="E3007" s="1" t="s">
        <v>72</v>
      </c>
      <c r="F3007" s="15" t="s">
        <v>46</v>
      </c>
      <c r="G3007" s="1" t="s">
        <v>40</v>
      </c>
      <c r="H3007" s="17">
        <v>34166.666666666664</v>
      </c>
      <c r="I3007" s="18">
        <v>0.34166666666666662</v>
      </c>
      <c r="J3007" s="1">
        <v>9091444</v>
      </c>
      <c r="K3007" s="1" t="s">
        <v>892</v>
      </c>
      <c r="L3007" s="19">
        <v>34166.666666666664</v>
      </c>
      <c r="M3007" s="1" t="s">
        <v>31</v>
      </c>
      <c r="N3007" s="1" t="s">
        <v>72</v>
      </c>
      <c r="O3007" s="1" t="s">
        <v>50</v>
      </c>
      <c r="P3007" s="20">
        <v>9091444</v>
      </c>
      <c r="Q3007" s="1" t="s">
        <v>60</v>
      </c>
      <c r="R3007" s="1" t="s">
        <v>16</v>
      </c>
      <c r="S3007" s="1" t="s">
        <v>43</v>
      </c>
      <c r="T3007" s="18">
        <f>IFERROR(VLOOKUP(A3007,'[1]For Report Q-2 '!$A$2:$T$3476,20,0),"-")</f>
        <v>0.40333333333333338</v>
      </c>
      <c r="U3007" s="55">
        <f>IFERROR(VLOOKUP(A3007,'[1]For Report Q-2 '!$A$2:$U$3476,21,0),"-")</f>
        <v>0</v>
      </c>
      <c r="V3007" s="2" t="str">
        <f>IFERROR(VLOOKUP(A3007,'[1]For Report Q-2 '!$A$2:$V$3476,22,0),"-")</f>
        <v>-</v>
      </c>
      <c r="W3007" s="1">
        <f>IFERROR(VLOOKUP(A3007,'[1]For Report Q-2 '!$A$2:$W$3476,23,0),"-")</f>
        <v>0</v>
      </c>
      <c r="X3007" s="1"/>
      <c r="Y3007" s="1"/>
      <c r="Z3007" s="2" t="str">
        <f>IFERROR(VLOOKUP(A3007,'[1]For Report Q-2 '!$A$2:$Z$3476,26,0),"-")</f>
        <v>-</v>
      </c>
      <c r="AA3007" s="1" t="str">
        <f>IFERROR(VLOOKUP(A3007,'[1]For Report Q-2 '!$A$2:$AH$3476,27,0),"-")</f>
        <v>-</v>
      </c>
      <c r="AB3007" s="1" t="str">
        <f>IFERROR(VLOOKUP(A3007,'[1]For Report Q-2 '!$A$2:$AH$3476,28,0),"-")</f>
        <v>-</v>
      </c>
      <c r="AC3007" s="2" t="str">
        <f>IFERROR(VLOOKUP(A3007,'[1]For Report Q-2 '!$A$2:$AH$3476,29,0),"-")</f>
        <v>-</v>
      </c>
      <c r="AD3007" s="2" t="str">
        <f>IFERROR(VLOOKUP(A3007,'[1]For Report Q-2 '!$A$2:$AH$3476,30,0),"-")</f>
        <v>-</v>
      </c>
      <c r="AE3007" s="1" t="str">
        <f>IFERROR(VLOOKUP(A3007,'[1]For Report Q-2 '!$A$2:$AH$3476,31,0),"-")</f>
        <v>-</v>
      </c>
      <c r="AF3007" s="1" t="str">
        <f>IFERROR(VLOOKUP(A3007,'[1]For Report Q-2 '!$A$2:$AH$3476,32,0),"-")</f>
        <v>-</v>
      </c>
      <c r="AG3007" s="2" t="str">
        <f>IFERROR(VLOOKUP(A3007,'[1]For Report Q-2 '!$A$2:$AH$3476,33,0),"-")</f>
        <v>-</v>
      </c>
      <c r="AH3007" s="1" t="str">
        <f t="shared" si="46"/>
        <v>--</v>
      </c>
      <c r="AI3007" t="e">
        <v>#N/A</v>
      </c>
      <c r="AJ3007" t="e">
        <v>#N/A</v>
      </c>
      <c r="AK3007" t="e">
        <v>#N/A</v>
      </c>
    </row>
    <row r="3008" spans="1:37" x14ac:dyDescent="0.25">
      <c r="A3008" s="15">
        <v>9091561</v>
      </c>
      <c r="B3008" s="15" t="s">
        <v>893</v>
      </c>
      <c r="C3008" s="16">
        <v>44670</v>
      </c>
      <c r="D3008" s="15" t="s">
        <v>44</v>
      </c>
      <c r="E3008" s="1" t="s">
        <v>45</v>
      </c>
      <c r="F3008" s="15" t="s">
        <v>46</v>
      </c>
      <c r="G3008" s="1" t="s">
        <v>44</v>
      </c>
      <c r="H3008" s="17">
        <v>30416.666666666668</v>
      </c>
      <c r="I3008" s="18">
        <v>0.3041666666666667</v>
      </c>
      <c r="J3008" s="1">
        <v>9091561</v>
      </c>
      <c r="K3008" s="1" t="s">
        <v>894</v>
      </c>
      <c r="L3008" s="19">
        <v>30416.666666666668</v>
      </c>
      <c r="M3008" s="1" t="s">
        <v>31</v>
      </c>
      <c r="N3008" s="1" t="s">
        <v>47</v>
      </c>
      <c r="O3008" s="1" t="s">
        <v>48</v>
      </c>
      <c r="P3008" s="20">
        <v>9091561</v>
      </c>
      <c r="Q3008" s="1" t="s">
        <v>136</v>
      </c>
      <c r="R3008" s="1" t="s">
        <v>16</v>
      </c>
      <c r="S3008" s="1" t="s">
        <v>137</v>
      </c>
      <c r="T3008" s="18">
        <f>IFERROR(VLOOKUP(A3008,'[1]For Report Q-2 '!$A$2:$T$3476,20,0),"-")</f>
        <v>0.3041666666666667</v>
      </c>
      <c r="U3008" s="55">
        <f>IFERROR(VLOOKUP(A3008,'[1]For Report Q-2 '!$A$2:$U$3476,21,0),"-")</f>
        <v>0</v>
      </c>
      <c r="V3008" s="2" t="str">
        <f>IFERROR(VLOOKUP(A3008,'[1]For Report Q-2 '!$A$2:$V$3476,22,0),"-")</f>
        <v>-</v>
      </c>
      <c r="W3008" s="1">
        <f>IFERROR(VLOOKUP(A3008,'[1]For Report Q-2 '!$A$2:$W$3476,23,0),"-")</f>
        <v>0</v>
      </c>
      <c r="X3008" s="1"/>
      <c r="Y3008" s="1"/>
      <c r="Z3008" s="2" t="str">
        <f>IFERROR(VLOOKUP(A3008,'[1]For Report Q-2 '!$A$2:$Z$3476,26,0),"-")</f>
        <v>-</v>
      </c>
      <c r="AA3008" s="1" t="str">
        <f>IFERROR(VLOOKUP(A3008,'[1]For Report Q-2 '!$A$2:$AH$3476,27,0),"-")</f>
        <v>-</v>
      </c>
      <c r="AB3008" s="1" t="str">
        <f>IFERROR(VLOOKUP(A3008,'[1]For Report Q-2 '!$A$2:$AH$3476,28,0),"-")</f>
        <v>-</v>
      </c>
      <c r="AC3008" s="2" t="str">
        <f>IFERROR(VLOOKUP(A3008,'[1]For Report Q-2 '!$A$2:$AH$3476,29,0),"-")</f>
        <v>-</v>
      </c>
      <c r="AD3008" s="2" t="str">
        <f>IFERROR(VLOOKUP(A3008,'[1]For Report Q-2 '!$A$2:$AH$3476,30,0),"-")</f>
        <v>-</v>
      </c>
      <c r="AE3008" s="1" t="str">
        <f>IFERROR(VLOOKUP(A3008,'[1]For Report Q-2 '!$A$2:$AH$3476,31,0),"-")</f>
        <v>-</v>
      </c>
      <c r="AF3008" s="1" t="str">
        <f>IFERROR(VLOOKUP(A3008,'[1]For Report Q-2 '!$A$2:$AH$3476,32,0),"-")</f>
        <v>-</v>
      </c>
      <c r="AG3008" s="2" t="str">
        <f>IFERROR(VLOOKUP(A3008,'[1]For Report Q-2 '!$A$2:$AH$3476,33,0),"-")</f>
        <v>-</v>
      </c>
      <c r="AH3008" s="1" t="str">
        <f t="shared" si="46"/>
        <v>--</v>
      </c>
      <c r="AI3008" t="e">
        <v>#N/A</v>
      </c>
      <c r="AJ3008" t="e">
        <v>#N/A</v>
      </c>
      <c r="AK3008" t="e">
        <v>#N/A</v>
      </c>
    </row>
    <row r="3009" spans="1:37" x14ac:dyDescent="0.25">
      <c r="A3009" s="15">
        <v>9091592</v>
      </c>
      <c r="B3009" s="15" t="s">
        <v>895</v>
      </c>
      <c r="C3009" s="16">
        <v>44623</v>
      </c>
      <c r="D3009" s="15" t="s">
        <v>70</v>
      </c>
      <c r="E3009" s="1" t="s">
        <v>118</v>
      </c>
      <c r="F3009" s="15" t="s">
        <v>46</v>
      </c>
      <c r="G3009" s="1" t="s">
        <v>70</v>
      </c>
      <c r="H3009" s="17">
        <v>35833.333333333336</v>
      </c>
      <c r="I3009" s="18">
        <v>0.35833333333333334</v>
      </c>
      <c r="J3009" s="1">
        <v>9091592</v>
      </c>
      <c r="K3009" s="1" t="s">
        <v>896</v>
      </c>
      <c r="L3009" s="19">
        <v>35833.333333333336</v>
      </c>
      <c r="M3009" s="1" t="s">
        <v>31</v>
      </c>
      <c r="N3009" s="1" t="s">
        <v>47</v>
      </c>
      <c r="O3009" s="1" t="s">
        <v>71</v>
      </c>
      <c r="P3009" s="20">
        <v>9091592</v>
      </c>
      <c r="Q3009" s="1" t="s">
        <v>68</v>
      </c>
      <c r="R3009" s="1" t="s">
        <v>16</v>
      </c>
      <c r="S3009" s="1" t="s">
        <v>69</v>
      </c>
      <c r="T3009" s="18">
        <f>IFERROR(VLOOKUP(A3009,'[1]For Report Q-2 '!$A$2:$T$3476,20,0),"-")</f>
        <v>0.35833333333333334</v>
      </c>
      <c r="U3009" s="55">
        <f>IFERROR(VLOOKUP(A3009,'[1]For Report Q-2 '!$A$2:$U$3476,21,0),"-")</f>
        <v>0</v>
      </c>
      <c r="V3009" s="2" t="str">
        <f>IFERROR(VLOOKUP(A3009,'[1]For Report Q-2 '!$A$2:$V$3476,22,0),"-")</f>
        <v>-</v>
      </c>
      <c r="W3009" s="1">
        <f>IFERROR(VLOOKUP(A3009,'[1]For Report Q-2 '!$A$2:$W$3476,23,0),"-")</f>
        <v>0</v>
      </c>
      <c r="X3009" s="1"/>
      <c r="Y3009" s="1"/>
      <c r="Z3009" s="2" t="str">
        <f>IFERROR(VLOOKUP(A3009,'[1]For Report Q-2 '!$A$2:$Z$3476,26,0),"-")</f>
        <v>-</v>
      </c>
      <c r="AA3009" s="1" t="str">
        <f>IFERROR(VLOOKUP(A3009,'[1]For Report Q-2 '!$A$2:$AH$3476,27,0),"-")</f>
        <v>-</v>
      </c>
      <c r="AB3009" s="1" t="str">
        <f>IFERROR(VLOOKUP(A3009,'[1]For Report Q-2 '!$A$2:$AH$3476,28,0),"-")</f>
        <v>-</v>
      </c>
      <c r="AC3009" s="2" t="str">
        <f>IFERROR(VLOOKUP(A3009,'[1]For Report Q-2 '!$A$2:$AH$3476,29,0),"-")</f>
        <v>-</v>
      </c>
      <c r="AD3009" s="2" t="str">
        <f>IFERROR(VLOOKUP(A3009,'[1]For Report Q-2 '!$A$2:$AH$3476,30,0),"-")</f>
        <v>-</v>
      </c>
      <c r="AE3009" s="1" t="str">
        <f>IFERROR(VLOOKUP(A3009,'[1]For Report Q-2 '!$A$2:$AH$3476,31,0),"-")</f>
        <v>-</v>
      </c>
      <c r="AF3009" s="1" t="str">
        <f>IFERROR(VLOOKUP(A3009,'[1]For Report Q-2 '!$A$2:$AH$3476,32,0),"-")</f>
        <v>-</v>
      </c>
      <c r="AG3009" s="2" t="str">
        <f>IFERROR(VLOOKUP(A3009,'[1]For Report Q-2 '!$A$2:$AH$3476,33,0),"-")</f>
        <v>-</v>
      </c>
      <c r="AH3009" s="1" t="str">
        <f t="shared" si="46"/>
        <v>--</v>
      </c>
      <c r="AI3009" t="e">
        <v>#N/A</v>
      </c>
      <c r="AJ3009" t="e">
        <v>#N/A</v>
      </c>
      <c r="AK3009" t="e">
        <v>#N/A</v>
      </c>
    </row>
    <row r="3010" spans="1:37" x14ac:dyDescent="0.25">
      <c r="A3010" s="15">
        <v>9092020</v>
      </c>
      <c r="B3010" s="15" t="s">
        <v>897</v>
      </c>
      <c r="C3010" s="16">
        <v>44636</v>
      </c>
      <c r="D3010" s="15" t="s">
        <v>44</v>
      </c>
      <c r="E3010" s="1" t="s">
        <v>45</v>
      </c>
      <c r="F3010" s="15" t="s">
        <v>46</v>
      </c>
      <c r="G3010" s="1" t="s">
        <v>44</v>
      </c>
      <c r="H3010" s="17">
        <v>32083.333999999999</v>
      </c>
      <c r="I3010" s="18">
        <v>0.32083333999999997</v>
      </c>
      <c r="J3010" s="1">
        <v>9092020</v>
      </c>
      <c r="K3010" s="1" t="s">
        <v>898</v>
      </c>
      <c r="L3010" s="19">
        <v>32083.333999999999</v>
      </c>
      <c r="M3010" s="1" t="s">
        <v>31</v>
      </c>
      <c r="N3010" s="1" t="s">
        <v>47</v>
      </c>
      <c r="O3010" s="1" t="s">
        <v>48</v>
      </c>
      <c r="P3010" s="20">
        <v>9092020</v>
      </c>
      <c r="Q3010" s="1" t="s">
        <v>136</v>
      </c>
      <c r="R3010" s="1" t="s">
        <v>16</v>
      </c>
      <c r="S3010" s="1" t="s">
        <v>137</v>
      </c>
      <c r="T3010" s="18">
        <f>IFERROR(VLOOKUP(A3010,'[1]For Report Q-2 '!$A$2:$T$3476,20,0),"-")</f>
        <v>0.32083333999999997</v>
      </c>
      <c r="U3010" s="55">
        <f>IFERROR(VLOOKUP(A3010,'[1]For Report Q-2 '!$A$2:$U$3476,21,0),"-")</f>
        <v>0</v>
      </c>
      <c r="V3010" s="2" t="str">
        <f>IFERROR(VLOOKUP(A3010,'[1]For Report Q-2 '!$A$2:$V$3476,22,0),"-")</f>
        <v>-</v>
      </c>
      <c r="W3010" s="1">
        <f>IFERROR(VLOOKUP(A3010,'[1]For Report Q-2 '!$A$2:$W$3476,23,0),"-")</f>
        <v>0</v>
      </c>
      <c r="X3010" s="1"/>
      <c r="Y3010" s="1"/>
      <c r="Z3010" s="2" t="str">
        <f>IFERROR(VLOOKUP(A3010,'[1]For Report Q-2 '!$A$2:$Z$3476,26,0),"-")</f>
        <v>-</v>
      </c>
      <c r="AA3010" s="1" t="str">
        <f>IFERROR(VLOOKUP(A3010,'[1]For Report Q-2 '!$A$2:$AH$3476,27,0),"-")</f>
        <v>-</v>
      </c>
      <c r="AB3010" s="1" t="str">
        <f>IFERROR(VLOOKUP(A3010,'[1]For Report Q-2 '!$A$2:$AH$3476,28,0),"-")</f>
        <v>-</v>
      </c>
      <c r="AC3010" s="2" t="str">
        <f>IFERROR(VLOOKUP(A3010,'[1]For Report Q-2 '!$A$2:$AH$3476,29,0),"-")</f>
        <v>-</v>
      </c>
      <c r="AD3010" s="2" t="str">
        <f>IFERROR(VLOOKUP(A3010,'[1]For Report Q-2 '!$A$2:$AH$3476,30,0),"-")</f>
        <v>-</v>
      </c>
      <c r="AE3010" s="1" t="str">
        <f>IFERROR(VLOOKUP(A3010,'[1]For Report Q-2 '!$A$2:$AH$3476,31,0),"-")</f>
        <v>-</v>
      </c>
      <c r="AF3010" s="1" t="str">
        <f>IFERROR(VLOOKUP(A3010,'[1]For Report Q-2 '!$A$2:$AH$3476,32,0),"-")</f>
        <v>-</v>
      </c>
      <c r="AG3010" s="2" t="str">
        <f>IFERROR(VLOOKUP(A3010,'[1]For Report Q-2 '!$A$2:$AH$3476,33,0),"-")</f>
        <v>-</v>
      </c>
      <c r="AH3010" s="1" t="str">
        <f t="shared" si="46"/>
        <v>--</v>
      </c>
      <c r="AI3010" t="e">
        <v>#N/A</v>
      </c>
      <c r="AJ3010" t="e">
        <v>#N/A</v>
      </c>
      <c r="AK3010" t="e">
        <v>#N/A</v>
      </c>
    </row>
    <row r="3011" spans="1:37" x14ac:dyDescent="0.25">
      <c r="A3011" s="15">
        <v>9092225</v>
      </c>
      <c r="B3011" s="15" t="s">
        <v>899</v>
      </c>
      <c r="C3011" s="16">
        <v>44642</v>
      </c>
      <c r="D3011" s="15" t="s">
        <v>56</v>
      </c>
      <c r="E3011" s="1" t="s">
        <v>118</v>
      </c>
      <c r="F3011" s="15" t="s">
        <v>46</v>
      </c>
      <c r="G3011" s="1" t="s">
        <v>56</v>
      </c>
      <c r="H3011" s="17">
        <v>39166.666666666664</v>
      </c>
      <c r="I3011" s="18">
        <v>0.39166666666666666</v>
      </c>
      <c r="J3011" s="1">
        <v>9092225</v>
      </c>
      <c r="K3011" s="1" t="s">
        <v>900</v>
      </c>
      <c r="L3011" s="19">
        <v>39166.666666666664</v>
      </c>
      <c r="M3011" s="1" t="s">
        <v>31</v>
      </c>
      <c r="N3011" s="1" t="s">
        <v>47</v>
      </c>
      <c r="O3011" s="1" t="s">
        <v>59</v>
      </c>
      <c r="P3011" s="20">
        <v>9092225</v>
      </c>
      <c r="Q3011" s="1" t="s">
        <v>85</v>
      </c>
      <c r="R3011" s="1" t="s">
        <v>16</v>
      </c>
      <c r="S3011" s="1" t="s">
        <v>80</v>
      </c>
      <c r="T3011" s="18">
        <f>IFERROR(VLOOKUP(A3011,'[1]For Report Q-2 '!$A$2:$T$3476,20,0),"-")</f>
        <v>0.39166666666666666</v>
      </c>
      <c r="U3011" s="55">
        <f>IFERROR(VLOOKUP(A3011,'[1]For Report Q-2 '!$A$2:$U$3476,21,0),"-")</f>
        <v>0</v>
      </c>
      <c r="V3011" s="2" t="str">
        <f>IFERROR(VLOOKUP(A3011,'[1]For Report Q-2 '!$A$2:$V$3476,22,0),"-")</f>
        <v>-</v>
      </c>
      <c r="W3011" s="1">
        <f>IFERROR(VLOOKUP(A3011,'[1]For Report Q-2 '!$A$2:$W$3476,23,0),"-")</f>
        <v>0</v>
      </c>
      <c r="X3011" s="1"/>
      <c r="Y3011" s="1"/>
      <c r="Z3011" s="2" t="str">
        <f>IFERROR(VLOOKUP(A3011,'[1]For Report Q-2 '!$A$2:$Z$3476,26,0),"-")</f>
        <v>-</v>
      </c>
      <c r="AA3011" s="1" t="str">
        <f>IFERROR(VLOOKUP(A3011,'[1]For Report Q-2 '!$A$2:$AH$3476,27,0),"-")</f>
        <v>-</v>
      </c>
      <c r="AB3011" s="1" t="str">
        <f>IFERROR(VLOOKUP(A3011,'[1]For Report Q-2 '!$A$2:$AH$3476,28,0),"-")</f>
        <v>-</v>
      </c>
      <c r="AC3011" s="2" t="str">
        <f>IFERROR(VLOOKUP(A3011,'[1]For Report Q-2 '!$A$2:$AH$3476,29,0),"-")</f>
        <v>-</v>
      </c>
      <c r="AD3011" s="2" t="str">
        <f>IFERROR(VLOOKUP(A3011,'[1]For Report Q-2 '!$A$2:$AH$3476,30,0),"-")</f>
        <v>-</v>
      </c>
      <c r="AE3011" s="1" t="str">
        <f>IFERROR(VLOOKUP(A3011,'[1]For Report Q-2 '!$A$2:$AH$3476,31,0),"-")</f>
        <v>-</v>
      </c>
      <c r="AF3011" s="1" t="str">
        <f>IFERROR(VLOOKUP(A3011,'[1]For Report Q-2 '!$A$2:$AH$3476,32,0),"-")</f>
        <v>-</v>
      </c>
      <c r="AG3011" s="2" t="str">
        <f>IFERROR(VLOOKUP(A3011,'[1]For Report Q-2 '!$A$2:$AH$3476,33,0),"-")</f>
        <v>-</v>
      </c>
      <c r="AH3011" s="1" t="str">
        <f t="shared" ref="AH3011:AH3074" si="47">AF3011&amp;AB3011</f>
        <v>--</v>
      </c>
      <c r="AI3011" t="e">
        <v>#N/A</v>
      </c>
      <c r="AJ3011" t="e">
        <v>#N/A</v>
      </c>
      <c r="AK3011" t="e">
        <v>#N/A</v>
      </c>
    </row>
    <row r="3012" spans="1:37" x14ac:dyDescent="0.25">
      <c r="A3012" s="15">
        <v>9092342</v>
      </c>
      <c r="B3012" s="15" t="s">
        <v>901</v>
      </c>
      <c r="C3012" s="16">
        <v>44832</v>
      </c>
      <c r="D3012" s="15" t="s">
        <v>745</v>
      </c>
      <c r="E3012" s="1" t="s">
        <v>118</v>
      </c>
      <c r="F3012" s="15" t="s">
        <v>46</v>
      </c>
      <c r="G3012" s="1" t="s">
        <v>44</v>
      </c>
      <c r="H3012" s="17">
        <v>100000</v>
      </c>
      <c r="I3012" s="18">
        <v>1</v>
      </c>
      <c r="J3012" s="1">
        <v>9092342</v>
      </c>
      <c r="K3012" s="1" t="s">
        <v>901</v>
      </c>
      <c r="L3012" s="19">
        <v>300000</v>
      </c>
      <c r="M3012" s="1" t="s">
        <v>67</v>
      </c>
      <c r="N3012" s="1" t="s">
        <v>47</v>
      </c>
      <c r="O3012" s="1" t="s">
        <v>48</v>
      </c>
      <c r="P3012" s="20">
        <v>9092342</v>
      </c>
      <c r="Q3012" s="1" t="s">
        <v>100</v>
      </c>
      <c r="R3012" s="1" t="s">
        <v>89</v>
      </c>
      <c r="S3012" s="1" t="s">
        <v>100</v>
      </c>
      <c r="T3012" s="18">
        <f>IFERROR(VLOOKUP(A3012,'[1]For Report Q-2 '!$A$2:$T$3476,20,0),"-")</f>
        <v>1</v>
      </c>
      <c r="U3012" s="55">
        <f>IFERROR(VLOOKUP(A3012,'[1]For Report Q-2 '!$A$2:$U$3476,21,0),"-")</f>
        <v>0</v>
      </c>
      <c r="V3012" s="2" t="str">
        <f>IFERROR(VLOOKUP(A3012,'[1]For Report Q-2 '!$A$2:$V$3476,22,0),"-")</f>
        <v>-</v>
      </c>
      <c r="W3012" s="1">
        <f>IFERROR(VLOOKUP(A3012,'[1]For Report Q-2 '!$A$2:$W$3476,23,0),"-")</f>
        <v>0</v>
      </c>
      <c r="X3012" s="1"/>
      <c r="Y3012" s="1"/>
      <c r="Z3012" s="2" t="str">
        <f>IFERROR(VLOOKUP(A3012,'[1]For Report Q-2 '!$A$2:$Z$3476,26,0),"-")</f>
        <v>-</v>
      </c>
      <c r="AA3012" s="1" t="str">
        <f>IFERROR(VLOOKUP(A3012,'[1]For Report Q-2 '!$A$2:$AH$3476,27,0),"-")</f>
        <v>-</v>
      </c>
      <c r="AB3012" s="1" t="str">
        <f>IFERROR(VLOOKUP(A3012,'[1]For Report Q-2 '!$A$2:$AH$3476,28,0),"-")</f>
        <v>-</v>
      </c>
      <c r="AC3012" s="2" t="str">
        <f>IFERROR(VLOOKUP(A3012,'[1]For Report Q-2 '!$A$2:$AH$3476,29,0),"-")</f>
        <v>-</v>
      </c>
      <c r="AD3012" s="2" t="str">
        <f>IFERROR(VLOOKUP(A3012,'[1]For Report Q-2 '!$A$2:$AH$3476,30,0),"-")</f>
        <v>-</v>
      </c>
      <c r="AE3012" s="1" t="str">
        <f>IFERROR(VLOOKUP(A3012,'[1]For Report Q-2 '!$A$2:$AH$3476,31,0),"-")</f>
        <v>-</v>
      </c>
      <c r="AF3012" s="1" t="str">
        <f>IFERROR(VLOOKUP(A3012,'[1]For Report Q-2 '!$A$2:$AH$3476,32,0),"-")</f>
        <v>-</v>
      </c>
      <c r="AG3012" s="2" t="str">
        <f>IFERROR(VLOOKUP(A3012,'[1]For Report Q-2 '!$A$2:$AH$3476,33,0),"-")</f>
        <v>-</v>
      </c>
      <c r="AH3012" s="1" t="str">
        <f t="shared" si="47"/>
        <v>--</v>
      </c>
      <c r="AI3012" t="e">
        <v>#N/A</v>
      </c>
      <c r="AJ3012" t="e">
        <v>#N/A</v>
      </c>
      <c r="AK3012" t="e">
        <v>#N/A</v>
      </c>
    </row>
    <row r="3013" spans="1:37" x14ac:dyDescent="0.25">
      <c r="A3013" s="15">
        <v>9107233</v>
      </c>
      <c r="B3013" s="15" t="s">
        <v>901</v>
      </c>
      <c r="C3013" s="16">
        <v>45019</v>
      </c>
      <c r="D3013" s="15" t="s">
        <v>83</v>
      </c>
      <c r="E3013" s="1" t="s">
        <v>118</v>
      </c>
      <c r="F3013" s="15" t="s">
        <v>46</v>
      </c>
      <c r="G3013" s="1" t="s">
        <v>83</v>
      </c>
      <c r="H3013" s="17">
        <v>100000</v>
      </c>
      <c r="I3013" s="18">
        <v>1</v>
      </c>
      <c r="J3013" s="1">
        <v>9092342</v>
      </c>
      <c r="K3013" s="1" t="s">
        <v>901</v>
      </c>
      <c r="L3013" s="19">
        <v>300000</v>
      </c>
      <c r="M3013" s="1" t="s">
        <v>67</v>
      </c>
      <c r="N3013" s="1" t="s">
        <v>47</v>
      </c>
      <c r="O3013" s="1" t="s">
        <v>84</v>
      </c>
      <c r="P3013" s="20">
        <v>9092342</v>
      </c>
      <c r="Q3013" s="1" t="s">
        <v>100</v>
      </c>
      <c r="R3013" s="1" t="s">
        <v>89</v>
      </c>
      <c r="S3013" s="1" t="s">
        <v>100</v>
      </c>
      <c r="T3013" s="18">
        <f>IFERROR(VLOOKUP(A3013,'[1]For Report Q-2 '!$A$2:$T$3476,20,0),"-")</f>
        <v>1</v>
      </c>
      <c r="U3013" s="55">
        <f>IFERROR(VLOOKUP(A3013,'[1]For Report Q-2 '!$A$2:$U$3476,21,0),"-")</f>
        <v>0</v>
      </c>
      <c r="V3013" s="2" t="str">
        <f>IFERROR(VLOOKUP(A3013,'[1]For Report Q-2 '!$A$2:$V$3476,22,0),"-")</f>
        <v>-</v>
      </c>
      <c r="W3013" s="1">
        <f>IFERROR(VLOOKUP(A3013,'[1]For Report Q-2 '!$A$2:$W$3476,23,0),"-")</f>
        <v>0</v>
      </c>
      <c r="X3013" s="1"/>
      <c r="Y3013" s="1"/>
      <c r="Z3013" s="2" t="str">
        <f>IFERROR(VLOOKUP(A3013,'[1]For Report Q-2 '!$A$2:$Z$3476,26,0),"-")</f>
        <v>-</v>
      </c>
      <c r="AA3013" s="1" t="str">
        <f>IFERROR(VLOOKUP(A3013,'[1]For Report Q-2 '!$A$2:$AH$3476,27,0),"-")</f>
        <v>-</v>
      </c>
      <c r="AB3013" s="1" t="str">
        <f>IFERROR(VLOOKUP(A3013,'[1]For Report Q-2 '!$A$2:$AH$3476,28,0),"-")</f>
        <v>-</v>
      </c>
      <c r="AC3013" s="2" t="str">
        <f>IFERROR(VLOOKUP(A3013,'[1]For Report Q-2 '!$A$2:$AH$3476,29,0),"-")</f>
        <v>-</v>
      </c>
      <c r="AD3013" s="2" t="str">
        <f>IFERROR(VLOOKUP(A3013,'[1]For Report Q-2 '!$A$2:$AH$3476,30,0),"-")</f>
        <v>-</v>
      </c>
      <c r="AE3013" s="1" t="str">
        <f>IFERROR(VLOOKUP(A3013,'[1]For Report Q-2 '!$A$2:$AH$3476,31,0),"-")</f>
        <v>-</v>
      </c>
      <c r="AF3013" s="1" t="str">
        <f>IFERROR(VLOOKUP(A3013,'[1]For Report Q-2 '!$A$2:$AH$3476,32,0),"-")</f>
        <v>-</v>
      </c>
      <c r="AG3013" s="2" t="str">
        <f>IFERROR(VLOOKUP(A3013,'[1]For Report Q-2 '!$A$2:$AH$3476,33,0),"-")</f>
        <v>-</v>
      </c>
      <c r="AH3013" s="1" t="str">
        <f t="shared" si="47"/>
        <v>--</v>
      </c>
      <c r="AI3013" t="e">
        <v>#N/A</v>
      </c>
      <c r="AJ3013" t="e">
        <v>#N/A</v>
      </c>
      <c r="AK3013" t="e">
        <v>#N/A</v>
      </c>
    </row>
    <row r="3014" spans="1:37" x14ac:dyDescent="0.25">
      <c r="A3014" s="15">
        <v>9082135</v>
      </c>
      <c r="B3014" s="15" t="s">
        <v>902</v>
      </c>
      <c r="C3014" s="16">
        <v>44531</v>
      </c>
      <c r="D3014" s="15" t="s">
        <v>178</v>
      </c>
      <c r="E3014" s="1" t="s">
        <v>86</v>
      </c>
      <c r="F3014" s="15" t="s">
        <v>46</v>
      </c>
      <c r="G3014" s="1" t="s">
        <v>178</v>
      </c>
      <c r="H3014" s="17">
        <v>51145</v>
      </c>
      <c r="I3014" s="18">
        <v>0.51144999999999996</v>
      </c>
      <c r="J3014" s="1">
        <v>9092846</v>
      </c>
      <c r="K3014" s="1" t="s">
        <v>903</v>
      </c>
      <c r="L3014" s="19">
        <v>101230</v>
      </c>
      <c r="M3014" s="1" t="s">
        <v>67</v>
      </c>
      <c r="N3014" s="1" t="s">
        <v>86</v>
      </c>
      <c r="O3014" s="1" t="s">
        <v>180</v>
      </c>
      <c r="P3014" s="20">
        <v>9092846</v>
      </c>
      <c r="Q3014" s="1" t="s">
        <v>100</v>
      </c>
      <c r="R3014" s="1" t="s">
        <v>89</v>
      </c>
      <c r="S3014" s="1" t="s">
        <v>100</v>
      </c>
      <c r="T3014" s="18">
        <f>IFERROR(VLOOKUP(A3014,'[1]For Report Q-2 '!$A$2:$T$3476,20,0),"-")</f>
        <v>0</v>
      </c>
      <c r="U3014" s="55">
        <f>IFERROR(VLOOKUP(A3014,'[1]For Report Q-2 '!$A$2:$U$3476,21,0),"-")</f>
        <v>0.51144999999999996</v>
      </c>
      <c r="V3014" s="2">
        <f>IFERROR(VLOOKUP(A3014,'[1]For Report Q-2 '!$A$2:$V$3476,22,0),"-")</f>
        <v>46121</v>
      </c>
      <c r="W3014" s="1" t="str">
        <f>IFERROR(VLOOKUP(A3014,'[1]For Report Q-2 '!$A$2:$W$3476,23,0),"-")</f>
        <v>Apr'26</v>
      </c>
      <c r="X3014" s="1"/>
      <c r="Y3014" s="1"/>
      <c r="Z3014" s="2" t="str">
        <f>IFERROR(VLOOKUP(A3014,'[1]For Report Q-2 '!$A$2:$Z$3476,26,0),"-")</f>
        <v>-</v>
      </c>
      <c r="AA3014" s="1" t="str">
        <f>IFERROR(VLOOKUP(A3014,'[1]For Report Q-2 '!$A$2:$AH$3476,27,0),"-")</f>
        <v>-</v>
      </c>
      <c r="AB3014" s="1" t="str">
        <f>IFERROR(VLOOKUP(A3014,'[1]For Report Q-2 '!$A$2:$AH$3476,28,0),"-")</f>
        <v>-</v>
      </c>
      <c r="AC3014" s="2" t="str">
        <f>IFERROR(VLOOKUP(A3014,'[1]For Report Q-2 '!$A$2:$AH$3476,29,0),"-")</f>
        <v>-</v>
      </c>
      <c r="AD3014" s="2">
        <f>IFERROR(VLOOKUP(A3014,'[1]For Report Q-2 '!$A$2:$AH$3476,30,0),"-")</f>
        <v>46092.539837962999</v>
      </c>
      <c r="AE3014" s="1" t="str">
        <f>IFERROR(VLOOKUP(A3014,'[1]For Report Q-2 '!$A$2:$AH$3476,31,0),"-")</f>
        <v>SR26035488899</v>
      </c>
      <c r="AF3014" s="1" t="str">
        <f>IFERROR(VLOOKUP(A3014,'[1]For Report Q-2 '!$A$2:$AH$3476,32,0),"-")</f>
        <v>Churned</v>
      </c>
      <c r="AG3014" s="2">
        <f>IFERROR(VLOOKUP(A3014,'[1]For Report Q-2 '!$A$2:$AH$3476,33,0),"-")</f>
        <v>46121</v>
      </c>
      <c r="AH3014" s="1" t="str">
        <f t="shared" si="47"/>
        <v>Churned-</v>
      </c>
      <c r="AI3014" t="s">
        <v>1466</v>
      </c>
      <c r="AJ3014" t="s">
        <v>1444</v>
      </c>
      <c r="AK3014" t="s">
        <v>1445</v>
      </c>
    </row>
    <row r="3015" spans="1:37" x14ac:dyDescent="0.25">
      <c r="A3015" s="15">
        <v>9092846</v>
      </c>
      <c r="B3015" s="15" t="s">
        <v>902</v>
      </c>
      <c r="C3015" s="16">
        <v>44454</v>
      </c>
      <c r="D3015" s="15" t="s">
        <v>178</v>
      </c>
      <c r="E3015" s="1" t="s">
        <v>86</v>
      </c>
      <c r="F3015" s="15" t="s">
        <v>46</v>
      </c>
      <c r="G3015" s="1" t="s">
        <v>178</v>
      </c>
      <c r="H3015" s="17">
        <v>50085</v>
      </c>
      <c r="I3015" s="18">
        <v>0.50085000000000002</v>
      </c>
      <c r="J3015" s="1">
        <v>9092846</v>
      </c>
      <c r="K3015" s="1" t="s">
        <v>903</v>
      </c>
      <c r="L3015" s="19">
        <v>101230</v>
      </c>
      <c r="M3015" s="1" t="s">
        <v>67</v>
      </c>
      <c r="N3015" s="1" t="s">
        <v>86</v>
      </c>
      <c r="O3015" s="1" t="s">
        <v>180</v>
      </c>
      <c r="P3015" s="20">
        <v>9092846</v>
      </c>
      <c r="Q3015" s="1" t="s">
        <v>100</v>
      </c>
      <c r="R3015" s="1" t="s">
        <v>89</v>
      </c>
      <c r="S3015" s="1" t="s">
        <v>100</v>
      </c>
      <c r="T3015" s="18">
        <f>IFERROR(VLOOKUP(A3015,'[1]For Report Q-2 '!$A$2:$T$3476,20,0),"-")</f>
        <v>0</v>
      </c>
      <c r="U3015" s="55">
        <f>IFERROR(VLOOKUP(A3015,'[1]For Report Q-2 '!$A$2:$U$3476,21,0),"-")</f>
        <v>0.50085000000000002</v>
      </c>
      <c r="V3015" s="2">
        <f>IFERROR(VLOOKUP(A3015,'[1]For Report Q-2 '!$A$2:$V$3476,22,0),"-")</f>
        <v>46121</v>
      </c>
      <c r="W3015" s="1" t="str">
        <f>IFERROR(VLOOKUP(A3015,'[1]For Report Q-2 '!$A$2:$W$3476,23,0),"-")</f>
        <v>Apr'26</v>
      </c>
      <c r="X3015" s="1"/>
      <c r="Y3015" s="1"/>
      <c r="Z3015" s="2" t="str">
        <f>IFERROR(VLOOKUP(A3015,'[1]For Report Q-2 '!$A$2:$Z$3476,26,0),"-")</f>
        <v>-</v>
      </c>
      <c r="AA3015" s="1" t="str">
        <f>IFERROR(VLOOKUP(A3015,'[1]For Report Q-2 '!$A$2:$AH$3476,27,0),"-")</f>
        <v>-</v>
      </c>
      <c r="AB3015" s="1" t="str">
        <f>IFERROR(VLOOKUP(A3015,'[1]For Report Q-2 '!$A$2:$AH$3476,28,0),"-")</f>
        <v>-</v>
      </c>
      <c r="AC3015" s="2" t="str">
        <f>IFERROR(VLOOKUP(A3015,'[1]For Report Q-2 '!$A$2:$AH$3476,29,0),"-")</f>
        <v>-</v>
      </c>
      <c r="AD3015" s="2">
        <f>IFERROR(VLOOKUP(A3015,'[1]For Report Q-2 '!$A$2:$AH$3476,30,0),"-")</f>
        <v>46092.541273148097</v>
      </c>
      <c r="AE3015" s="1" t="str">
        <f>IFERROR(VLOOKUP(A3015,'[1]For Report Q-2 '!$A$2:$AH$3476,31,0),"-")</f>
        <v>SR26035488907</v>
      </c>
      <c r="AF3015" s="1" t="str">
        <f>IFERROR(VLOOKUP(A3015,'[1]For Report Q-2 '!$A$2:$AH$3476,32,0),"-")</f>
        <v>Churned</v>
      </c>
      <c r="AG3015" s="2">
        <f>IFERROR(VLOOKUP(A3015,'[1]For Report Q-2 '!$A$2:$AH$3476,33,0),"-")</f>
        <v>46121</v>
      </c>
      <c r="AH3015" s="1" t="str">
        <f t="shared" si="47"/>
        <v>Churned-</v>
      </c>
      <c r="AI3015" t="s">
        <v>1466</v>
      </c>
      <c r="AJ3015" t="s">
        <v>1439</v>
      </c>
      <c r="AK3015" t="s">
        <v>1440</v>
      </c>
    </row>
    <row r="3016" spans="1:37" x14ac:dyDescent="0.25">
      <c r="A3016" s="15">
        <v>9092875</v>
      </c>
      <c r="B3016" s="15" t="s">
        <v>904</v>
      </c>
      <c r="C3016" s="16">
        <v>44783</v>
      </c>
      <c r="D3016" s="15" t="s">
        <v>40</v>
      </c>
      <c r="E3016" s="1" t="s">
        <v>72</v>
      </c>
      <c r="F3016" s="15" t="s">
        <v>46</v>
      </c>
      <c r="G3016" s="1" t="s">
        <v>40</v>
      </c>
      <c r="H3016" s="17">
        <v>35000</v>
      </c>
      <c r="I3016" s="18">
        <v>0.35</v>
      </c>
      <c r="J3016" s="1">
        <v>9092875</v>
      </c>
      <c r="K3016" s="1" t="s">
        <v>905</v>
      </c>
      <c r="L3016" s="19">
        <v>35000</v>
      </c>
      <c r="M3016" s="1" t="s">
        <v>31</v>
      </c>
      <c r="N3016" s="1" t="s">
        <v>72</v>
      </c>
      <c r="O3016" s="1" t="s">
        <v>59</v>
      </c>
      <c r="P3016" s="20">
        <v>9092875</v>
      </c>
      <c r="Q3016" s="1" t="s">
        <v>51</v>
      </c>
      <c r="R3016" s="1" t="s">
        <v>16</v>
      </c>
      <c r="S3016" s="1" t="s">
        <v>43</v>
      </c>
      <c r="T3016" s="18">
        <f>IFERROR(VLOOKUP(A3016,'[1]For Report Q-2 '!$A$2:$T$3476,20,0),"-")</f>
        <v>0.35</v>
      </c>
      <c r="U3016" s="55">
        <f>IFERROR(VLOOKUP(A3016,'[1]For Report Q-2 '!$A$2:$U$3476,21,0),"-")</f>
        <v>0</v>
      </c>
      <c r="V3016" s="2" t="str">
        <f>IFERROR(VLOOKUP(A3016,'[1]For Report Q-2 '!$A$2:$V$3476,22,0),"-")</f>
        <v>-</v>
      </c>
      <c r="W3016" s="1">
        <f>IFERROR(VLOOKUP(A3016,'[1]For Report Q-2 '!$A$2:$W$3476,23,0),"-")</f>
        <v>0</v>
      </c>
      <c r="X3016" s="1"/>
      <c r="Y3016" s="1"/>
      <c r="Z3016" s="2" t="str">
        <f>IFERROR(VLOOKUP(A3016,'[1]For Report Q-2 '!$A$2:$Z$3476,26,0),"-")</f>
        <v>-</v>
      </c>
      <c r="AA3016" s="1" t="str">
        <f>IFERROR(VLOOKUP(A3016,'[1]For Report Q-2 '!$A$2:$AH$3476,27,0),"-")</f>
        <v>-</v>
      </c>
      <c r="AB3016" s="1" t="str">
        <f>IFERROR(VLOOKUP(A3016,'[1]For Report Q-2 '!$A$2:$AH$3476,28,0),"-")</f>
        <v>-</v>
      </c>
      <c r="AC3016" s="2" t="str">
        <f>IFERROR(VLOOKUP(A3016,'[1]For Report Q-2 '!$A$2:$AH$3476,29,0),"-")</f>
        <v>-</v>
      </c>
      <c r="AD3016" s="2" t="str">
        <f>IFERROR(VLOOKUP(A3016,'[1]For Report Q-2 '!$A$2:$AH$3476,30,0),"-")</f>
        <v>-</v>
      </c>
      <c r="AE3016" s="1" t="str">
        <f>IFERROR(VLOOKUP(A3016,'[1]For Report Q-2 '!$A$2:$AH$3476,31,0),"-")</f>
        <v>-</v>
      </c>
      <c r="AF3016" s="1" t="str">
        <f>IFERROR(VLOOKUP(A3016,'[1]For Report Q-2 '!$A$2:$AH$3476,32,0),"-")</f>
        <v>-</v>
      </c>
      <c r="AG3016" s="2" t="str">
        <f>IFERROR(VLOOKUP(A3016,'[1]For Report Q-2 '!$A$2:$AH$3476,33,0),"-")</f>
        <v>-</v>
      </c>
      <c r="AH3016" s="1" t="str">
        <f t="shared" si="47"/>
        <v>--</v>
      </c>
      <c r="AI3016" t="e">
        <v>#N/A</v>
      </c>
      <c r="AJ3016" t="e">
        <v>#N/A</v>
      </c>
      <c r="AK3016" t="e">
        <v>#N/A</v>
      </c>
    </row>
    <row r="3017" spans="1:37" x14ac:dyDescent="0.25">
      <c r="A3017" s="15">
        <v>2337754</v>
      </c>
      <c r="B3017" s="15" t="s">
        <v>906</v>
      </c>
      <c r="C3017" s="16">
        <v>44981</v>
      </c>
      <c r="D3017" s="15" t="s">
        <v>28</v>
      </c>
      <c r="E3017" s="1" t="s">
        <v>57</v>
      </c>
      <c r="F3017" s="15" t="s">
        <v>30</v>
      </c>
      <c r="G3017" s="1" t="s">
        <v>28</v>
      </c>
      <c r="H3017" s="17">
        <v>2299</v>
      </c>
      <c r="I3017" s="18">
        <v>2.299E-2</v>
      </c>
      <c r="J3017" s="1">
        <v>9092905</v>
      </c>
      <c r="K3017" s="1" t="s">
        <v>907</v>
      </c>
      <c r="L3017" s="19">
        <v>81465.666666666672</v>
      </c>
      <c r="M3017" s="1" t="s">
        <v>31</v>
      </c>
      <c r="N3017" s="1" t="s">
        <v>57</v>
      </c>
      <c r="O3017" s="1" t="s">
        <v>38</v>
      </c>
      <c r="P3017" s="20">
        <v>9092905</v>
      </c>
      <c r="Q3017" s="1" t="s">
        <v>85</v>
      </c>
      <c r="R3017" s="1" t="s">
        <v>16</v>
      </c>
      <c r="S3017" s="1" t="s">
        <v>80</v>
      </c>
      <c r="T3017" s="18">
        <f>IFERROR(VLOOKUP(A3017,'[1]For Report Q-2 '!$A$2:$T$3476,20,0),"-")</f>
        <v>2.299E-2</v>
      </c>
      <c r="U3017" s="55">
        <f>IFERROR(VLOOKUP(A3017,'[1]For Report Q-2 '!$A$2:$U$3476,21,0),"-")</f>
        <v>0</v>
      </c>
      <c r="V3017" s="2" t="str">
        <f>IFERROR(VLOOKUP(A3017,'[1]For Report Q-2 '!$A$2:$V$3476,22,0),"-")</f>
        <v>-</v>
      </c>
      <c r="W3017" s="1">
        <f>IFERROR(VLOOKUP(A3017,'[1]For Report Q-2 '!$A$2:$W$3476,23,0),"-")</f>
        <v>0</v>
      </c>
      <c r="X3017" s="1"/>
      <c r="Y3017" s="1"/>
      <c r="Z3017" s="2" t="str">
        <f>IFERROR(VLOOKUP(A3017,'[1]For Report Q-2 '!$A$2:$Z$3476,26,0),"-")</f>
        <v>-</v>
      </c>
      <c r="AA3017" s="1" t="str">
        <f>IFERROR(VLOOKUP(A3017,'[1]For Report Q-2 '!$A$2:$AH$3476,27,0),"-")</f>
        <v>-</v>
      </c>
      <c r="AB3017" s="1" t="str">
        <f>IFERROR(VLOOKUP(A3017,'[1]For Report Q-2 '!$A$2:$AH$3476,28,0),"-")</f>
        <v>-</v>
      </c>
      <c r="AC3017" s="2" t="str">
        <f>IFERROR(VLOOKUP(A3017,'[1]For Report Q-2 '!$A$2:$AH$3476,29,0),"-")</f>
        <v>-</v>
      </c>
      <c r="AD3017" s="2" t="str">
        <f>IFERROR(VLOOKUP(A3017,'[1]For Report Q-2 '!$A$2:$AH$3476,30,0),"-")</f>
        <v>-</v>
      </c>
      <c r="AE3017" s="1" t="str">
        <f>IFERROR(VLOOKUP(A3017,'[1]For Report Q-2 '!$A$2:$AH$3476,31,0),"-")</f>
        <v>-</v>
      </c>
      <c r="AF3017" s="1" t="str">
        <f>IFERROR(VLOOKUP(A3017,'[1]For Report Q-2 '!$A$2:$AH$3476,32,0),"-")</f>
        <v>-</v>
      </c>
      <c r="AG3017" s="2" t="str">
        <f>IFERROR(VLOOKUP(A3017,'[1]For Report Q-2 '!$A$2:$AH$3476,33,0),"-")</f>
        <v>-</v>
      </c>
      <c r="AH3017" s="1" t="str">
        <f t="shared" si="47"/>
        <v>--</v>
      </c>
      <c r="AI3017" t="e">
        <v>#N/A</v>
      </c>
      <c r="AJ3017" t="e">
        <v>#N/A</v>
      </c>
      <c r="AK3017" t="e">
        <v>#N/A</v>
      </c>
    </row>
    <row r="3018" spans="1:37" x14ac:dyDescent="0.25">
      <c r="A3018" s="15">
        <v>9092905</v>
      </c>
      <c r="B3018" s="15" t="s">
        <v>908</v>
      </c>
      <c r="C3018" s="16">
        <v>45839</v>
      </c>
      <c r="D3018" s="15" t="s">
        <v>83</v>
      </c>
      <c r="E3018" s="1" t="s">
        <v>118</v>
      </c>
      <c r="F3018" s="15" t="s">
        <v>46</v>
      </c>
      <c r="G3018" s="1" t="s">
        <v>83</v>
      </c>
      <c r="H3018" s="17">
        <v>79166.666666666672</v>
      </c>
      <c r="I3018" s="18">
        <v>0.79166666666666674</v>
      </c>
      <c r="J3018" s="1">
        <v>9092905</v>
      </c>
      <c r="K3018" s="1" t="s">
        <v>907</v>
      </c>
      <c r="L3018" s="19">
        <v>81465.666666666672</v>
      </c>
      <c r="M3018" s="1" t="s">
        <v>31</v>
      </c>
      <c r="N3018" s="1" t="s">
        <v>47</v>
      </c>
      <c r="O3018" s="1" t="s">
        <v>84</v>
      </c>
      <c r="P3018" s="20">
        <v>9092905</v>
      </c>
      <c r="Q3018" s="1" t="s">
        <v>85</v>
      </c>
      <c r="R3018" s="1" t="s">
        <v>16</v>
      </c>
      <c r="S3018" s="1" t="s">
        <v>80</v>
      </c>
      <c r="T3018" s="18">
        <f>IFERROR(VLOOKUP(A3018,'[1]For Report Q-2 '!$A$2:$T$3476,20,0),"-")</f>
        <v>0.79166666666666674</v>
      </c>
      <c r="U3018" s="55">
        <f>IFERROR(VLOOKUP(A3018,'[1]For Report Q-2 '!$A$2:$U$3476,21,0),"-")</f>
        <v>0</v>
      </c>
      <c r="V3018" s="2" t="str">
        <f>IFERROR(VLOOKUP(A3018,'[1]For Report Q-2 '!$A$2:$V$3476,22,0),"-")</f>
        <v>-</v>
      </c>
      <c r="W3018" s="1">
        <f>IFERROR(VLOOKUP(A3018,'[1]For Report Q-2 '!$A$2:$W$3476,23,0),"-")</f>
        <v>0</v>
      </c>
      <c r="X3018" s="1"/>
      <c r="Y3018" s="1"/>
      <c r="Z3018" s="2" t="str">
        <f>IFERROR(VLOOKUP(A3018,'[1]For Report Q-2 '!$A$2:$Z$3476,26,0),"-")</f>
        <v>-</v>
      </c>
      <c r="AA3018" s="1" t="str">
        <f>IFERROR(VLOOKUP(A3018,'[1]For Report Q-2 '!$A$2:$AH$3476,27,0),"-")</f>
        <v>-</v>
      </c>
      <c r="AB3018" s="1" t="str">
        <f>IFERROR(VLOOKUP(A3018,'[1]For Report Q-2 '!$A$2:$AH$3476,28,0),"-")</f>
        <v>-</v>
      </c>
      <c r="AC3018" s="2" t="str">
        <f>IFERROR(VLOOKUP(A3018,'[1]For Report Q-2 '!$A$2:$AH$3476,29,0),"-")</f>
        <v>-</v>
      </c>
      <c r="AD3018" s="2" t="str">
        <f>IFERROR(VLOOKUP(A3018,'[1]For Report Q-2 '!$A$2:$AH$3476,30,0),"-")</f>
        <v>-</v>
      </c>
      <c r="AE3018" s="1" t="str">
        <f>IFERROR(VLOOKUP(A3018,'[1]For Report Q-2 '!$A$2:$AH$3476,31,0),"-")</f>
        <v>-</v>
      </c>
      <c r="AF3018" s="1" t="str">
        <f>IFERROR(VLOOKUP(A3018,'[1]For Report Q-2 '!$A$2:$AH$3476,32,0),"-")</f>
        <v>-</v>
      </c>
      <c r="AG3018" s="2" t="str">
        <f>IFERROR(VLOOKUP(A3018,'[1]For Report Q-2 '!$A$2:$AH$3476,33,0),"-")</f>
        <v>-</v>
      </c>
      <c r="AH3018" s="1" t="str">
        <f t="shared" si="47"/>
        <v>--</v>
      </c>
      <c r="AI3018" t="e">
        <v>#N/A</v>
      </c>
      <c r="AJ3018" t="e">
        <v>#N/A</v>
      </c>
      <c r="AK3018" t="e">
        <v>#N/A</v>
      </c>
    </row>
    <row r="3019" spans="1:37" x14ac:dyDescent="0.25">
      <c r="A3019" s="15">
        <v>2325603</v>
      </c>
      <c r="B3019" s="15" t="s">
        <v>909</v>
      </c>
      <c r="C3019" s="16">
        <v>44711</v>
      </c>
      <c r="D3019" s="15" t="s">
        <v>44</v>
      </c>
      <c r="E3019" s="1" t="s">
        <v>57</v>
      </c>
      <c r="F3019" s="15" t="s">
        <v>30</v>
      </c>
      <c r="G3019" s="1" t="s">
        <v>44</v>
      </c>
      <c r="H3019" s="17">
        <v>2999</v>
      </c>
      <c r="I3019" s="18">
        <v>2.9989999999999999E-2</v>
      </c>
      <c r="J3019" s="1">
        <v>9092917</v>
      </c>
      <c r="K3019" s="1" t="s">
        <v>909</v>
      </c>
      <c r="L3019" s="19">
        <v>45082.333333333336</v>
      </c>
      <c r="M3019" s="1" t="s">
        <v>31</v>
      </c>
      <c r="N3019" s="1" t="s">
        <v>57</v>
      </c>
      <c r="O3019" s="1" t="s">
        <v>48</v>
      </c>
      <c r="P3019" s="20">
        <v>9092917</v>
      </c>
      <c r="Q3019" s="1" t="s">
        <v>51</v>
      </c>
      <c r="R3019" s="1" t="s">
        <v>16</v>
      </c>
      <c r="S3019" s="1" t="s">
        <v>43</v>
      </c>
      <c r="T3019" s="18">
        <f>IFERROR(VLOOKUP(A3019,'[1]For Report Q-2 '!$A$2:$T$3476,20,0),"-")</f>
        <v>2.9989999999999999E-2</v>
      </c>
      <c r="U3019" s="55">
        <f>IFERROR(VLOOKUP(A3019,'[1]For Report Q-2 '!$A$2:$U$3476,21,0),"-")</f>
        <v>0</v>
      </c>
      <c r="V3019" s="2" t="str">
        <f>IFERROR(VLOOKUP(A3019,'[1]For Report Q-2 '!$A$2:$V$3476,22,0),"-")</f>
        <v>-</v>
      </c>
      <c r="W3019" s="1">
        <f>IFERROR(VLOOKUP(A3019,'[1]For Report Q-2 '!$A$2:$W$3476,23,0),"-")</f>
        <v>0</v>
      </c>
      <c r="X3019" s="1"/>
      <c r="Y3019" s="1"/>
      <c r="Z3019" s="2" t="str">
        <f>IFERROR(VLOOKUP(A3019,'[1]For Report Q-2 '!$A$2:$Z$3476,26,0),"-")</f>
        <v>-</v>
      </c>
      <c r="AA3019" s="1" t="str">
        <f>IFERROR(VLOOKUP(A3019,'[1]For Report Q-2 '!$A$2:$AH$3476,27,0),"-")</f>
        <v>-</v>
      </c>
      <c r="AB3019" s="1" t="str">
        <f>IFERROR(VLOOKUP(A3019,'[1]For Report Q-2 '!$A$2:$AH$3476,28,0),"-")</f>
        <v>-</v>
      </c>
      <c r="AC3019" s="2" t="str">
        <f>IFERROR(VLOOKUP(A3019,'[1]For Report Q-2 '!$A$2:$AH$3476,29,0),"-")</f>
        <v>-</v>
      </c>
      <c r="AD3019" s="2" t="str">
        <f>IFERROR(VLOOKUP(A3019,'[1]For Report Q-2 '!$A$2:$AH$3476,30,0),"-")</f>
        <v>-</v>
      </c>
      <c r="AE3019" s="1" t="str">
        <f>IFERROR(VLOOKUP(A3019,'[1]For Report Q-2 '!$A$2:$AH$3476,31,0),"-")</f>
        <v>-</v>
      </c>
      <c r="AF3019" s="1" t="str">
        <f>IFERROR(VLOOKUP(A3019,'[1]For Report Q-2 '!$A$2:$AH$3476,32,0),"-")</f>
        <v>-</v>
      </c>
      <c r="AG3019" s="2" t="str">
        <f>IFERROR(VLOOKUP(A3019,'[1]For Report Q-2 '!$A$2:$AH$3476,33,0),"-")</f>
        <v>-</v>
      </c>
      <c r="AH3019" s="1" t="str">
        <f t="shared" si="47"/>
        <v>--</v>
      </c>
      <c r="AI3019" t="e">
        <v>#N/A</v>
      </c>
      <c r="AJ3019" t="e">
        <v>#N/A</v>
      </c>
      <c r="AK3019" t="e">
        <v>#N/A</v>
      </c>
    </row>
    <row r="3020" spans="1:37" x14ac:dyDescent="0.25">
      <c r="A3020" s="15">
        <v>9092917</v>
      </c>
      <c r="B3020" s="15" t="s">
        <v>910</v>
      </c>
      <c r="C3020" s="16">
        <v>44662</v>
      </c>
      <c r="D3020" s="15" t="s">
        <v>44</v>
      </c>
      <c r="E3020" s="1" t="s">
        <v>118</v>
      </c>
      <c r="F3020" s="15" t="s">
        <v>46</v>
      </c>
      <c r="G3020" s="1" t="s">
        <v>44</v>
      </c>
      <c r="H3020" s="17">
        <v>42083.333333333336</v>
      </c>
      <c r="I3020" s="18">
        <v>0.42083333333333334</v>
      </c>
      <c r="J3020" s="1">
        <v>9092917</v>
      </c>
      <c r="K3020" s="1" t="s">
        <v>909</v>
      </c>
      <c r="L3020" s="19">
        <v>45082.333333333336</v>
      </c>
      <c r="M3020" s="1" t="s">
        <v>31</v>
      </c>
      <c r="N3020" s="1" t="s">
        <v>47</v>
      </c>
      <c r="O3020" s="1" t="s">
        <v>48</v>
      </c>
      <c r="P3020" s="20">
        <v>9092917</v>
      </c>
      <c r="Q3020" s="1" t="s">
        <v>51</v>
      </c>
      <c r="R3020" s="1" t="s">
        <v>16</v>
      </c>
      <c r="S3020" s="1" t="s">
        <v>43</v>
      </c>
      <c r="T3020" s="18">
        <f>IFERROR(VLOOKUP(A3020,'[1]For Report Q-2 '!$A$2:$T$3476,20,0),"-")</f>
        <v>0.42083333333333334</v>
      </c>
      <c r="U3020" s="55">
        <f>IFERROR(VLOOKUP(A3020,'[1]For Report Q-2 '!$A$2:$U$3476,21,0),"-")</f>
        <v>0</v>
      </c>
      <c r="V3020" s="2" t="str">
        <f>IFERROR(VLOOKUP(A3020,'[1]For Report Q-2 '!$A$2:$V$3476,22,0),"-")</f>
        <v>-</v>
      </c>
      <c r="W3020" s="1">
        <f>IFERROR(VLOOKUP(A3020,'[1]For Report Q-2 '!$A$2:$W$3476,23,0),"-")</f>
        <v>0</v>
      </c>
      <c r="X3020" s="1"/>
      <c r="Y3020" s="1"/>
      <c r="Z3020" s="2" t="str">
        <f>IFERROR(VLOOKUP(A3020,'[1]For Report Q-2 '!$A$2:$Z$3476,26,0),"-")</f>
        <v>-</v>
      </c>
      <c r="AA3020" s="1" t="str">
        <f>IFERROR(VLOOKUP(A3020,'[1]For Report Q-2 '!$A$2:$AH$3476,27,0),"-")</f>
        <v>-</v>
      </c>
      <c r="AB3020" s="1" t="str">
        <f>IFERROR(VLOOKUP(A3020,'[1]For Report Q-2 '!$A$2:$AH$3476,28,0),"-")</f>
        <v>-</v>
      </c>
      <c r="AC3020" s="2" t="str">
        <f>IFERROR(VLOOKUP(A3020,'[1]For Report Q-2 '!$A$2:$AH$3476,29,0),"-")</f>
        <v>-</v>
      </c>
      <c r="AD3020" s="2" t="str">
        <f>IFERROR(VLOOKUP(A3020,'[1]For Report Q-2 '!$A$2:$AH$3476,30,0),"-")</f>
        <v>-</v>
      </c>
      <c r="AE3020" s="1" t="str">
        <f>IFERROR(VLOOKUP(A3020,'[1]For Report Q-2 '!$A$2:$AH$3476,31,0),"-")</f>
        <v>-</v>
      </c>
      <c r="AF3020" s="1" t="str">
        <f>IFERROR(VLOOKUP(A3020,'[1]For Report Q-2 '!$A$2:$AH$3476,32,0),"-")</f>
        <v>-</v>
      </c>
      <c r="AG3020" s="2" t="str">
        <f>IFERROR(VLOOKUP(A3020,'[1]For Report Q-2 '!$A$2:$AH$3476,33,0),"-")</f>
        <v>-</v>
      </c>
      <c r="AH3020" s="1" t="str">
        <f t="shared" si="47"/>
        <v>--</v>
      </c>
      <c r="AI3020" t="e">
        <v>#N/A</v>
      </c>
      <c r="AJ3020" t="e">
        <v>#N/A</v>
      </c>
      <c r="AK3020" t="e">
        <v>#N/A</v>
      </c>
    </row>
    <row r="3021" spans="1:37" x14ac:dyDescent="0.25">
      <c r="A3021" s="15">
        <v>9092919</v>
      </c>
      <c r="B3021" s="15" t="s">
        <v>911</v>
      </c>
      <c r="C3021" s="16">
        <v>44657</v>
      </c>
      <c r="D3021" s="15" t="s">
        <v>28</v>
      </c>
      <c r="E3021" s="1" t="s">
        <v>72</v>
      </c>
      <c r="F3021" s="15" t="s">
        <v>46</v>
      </c>
      <c r="G3021" s="1" t="s">
        <v>28</v>
      </c>
      <c r="H3021" s="17">
        <v>40416.660000000003</v>
      </c>
      <c r="I3021" s="18">
        <v>0.40416660000000004</v>
      </c>
      <c r="J3021" s="1">
        <v>9092919</v>
      </c>
      <c r="K3021" s="1" t="s">
        <v>912</v>
      </c>
      <c r="L3021" s="19">
        <v>40416.660000000003</v>
      </c>
      <c r="M3021" s="1" t="s">
        <v>31</v>
      </c>
      <c r="N3021" s="1" t="s">
        <v>72</v>
      </c>
      <c r="O3021" s="1" t="s">
        <v>32</v>
      </c>
      <c r="P3021" s="20">
        <v>9092919</v>
      </c>
      <c r="Q3021" s="1" t="s">
        <v>33</v>
      </c>
      <c r="R3021" s="1" t="s">
        <v>16</v>
      </c>
      <c r="S3021" s="1" t="s">
        <v>34</v>
      </c>
      <c r="T3021" s="18">
        <f>IFERROR(VLOOKUP(A3021,'[1]For Report Q-2 '!$A$2:$T$3476,20,0),"-")</f>
        <v>0.40416660000000004</v>
      </c>
      <c r="U3021" s="55">
        <f>IFERROR(VLOOKUP(A3021,'[1]For Report Q-2 '!$A$2:$U$3476,21,0),"-")</f>
        <v>0</v>
      </c>
      <c r="V3021" s="2" t="str">
        <f>IFERROR(VLOOKUP(A3021,'[1]For Report Q-2 '!$A$2:$V$3476,22,0),"-")</f>
        <v>-</v>
      </c>
      <c r="W3021" s="1">
        <f>IFERROR(VLOOKUP(A3021,'[1]For Report Q-2 '!$A$2:$W$3476,23,0),"-")</f>
        <v>0</v>
      </c>
      <c r="X3021" s="1"/>
      <c r="Y3021" s="1"/>
      <c r="Z3021" s="2" t="str">
        <f>IFERROR(VLOOKUP(A3021,'[1]For Report Q-2 '!$A$2:$Z$3476,26,0),"-")</f>
        <v>-</v>
      </c>
      <c r="AA3021" s="1" t="str">
        <f>IFERROR(VLOOKUP(A3021,'[1]For Report Q-2 '!$A$2:$AH$3476,27,0),"-")</f>
        <v>-</v>
      </c>
      <c r="AB3021" s="1" t="str">
        <f>IFERROR(VLOOKUP(A3021,'[1]For Report Q-2 '!$A$2:$AH$3476,28,0),"-")</f>
        <v>-</v>
      </c>
      <c r="AC3021" s="2" t="str">
        <f>IFERROR(VLOOKUP(A3021,'[1]For Report Q-2 '!$A$2:$AH$3476,29,0),"-")</f>
        <v>-</v>
      </c>
      <c r="AD3021" s="2" t="str">
        <f>IFERROR(VLOOKUP(A3021,'[1]For Report Q-2 '!$A$2:$AH$3476,30,0),"-")</f>
        <v>-</v>
      </c>
      <c r="AE3021" s="1" t="str">
        <f>IFERROR(VLOOKUP(A3021,'[1]For Report Q-2 '!$A$2:$AH$3476,31,0),"-")</f>
        <v>-</v>
      </c>
      <c r="AF3021" s="1" t="str">
        <f>IFERROR(VLOOKUP(A3021,'[1]For Report Q-2 '!$A$2:$AH$3476,32,0),"-")</f>
        <v>-</v>
      </c>
      <c r="AG3021" s="2" t="str">
        <f>IFERROR(VLOOKUP(A3021,'[1]For Report Q-2 '!$A$2:$AH$3476,33,0),"-")</f>
        <v>-</v>
      </c>
      <c r="AH3021" s="1" t="str">
        <f t="shared" si="47"/>
        <v>--</v>
      </c>
      <c r="AI3021" t="e">
        <v>#N/A</v>
      </c>
      <c r="AJ3021" t="e">
        <v>#N/A</v>
      </c>
      <c r="AK3021" t="e">
        <v>#N/A</v>
      </c>
    </row>
    <row r="3022" spans="1:37" x14ac:dyDescent="0.25">
      <c r="A3022" s="15">
        <v>2340647</v>
      </c>
      <c r="B3022" s="15" t="s">
        <v>913</v>
      </c>
      <c r="C3022" s="16">
        <v>45111</v>
      </c>
      <c r="D3022" s="15" t="s">
        <v>28</v>
      </c>
      <c r="E3022" s="1" t="s">
        <v>29</v>
      </c>
      <c r="F3022" s="15" t="s">
        <v>30</v>
      </c>
      <c r="G3022" s="1" t="s">
        <v>28</v>
      </c>
      <c r="H3022" s="17">
        <v>4999</v>
      </c>
      <c r="I3022" s="18">
        <v>4.999E-2</v>
      </c>
      <c r="J3022" s="1">
        <v>9093233</v>
      </c>
      <c r="K3022" s="1" t="s">
        <v>914</v>
      </c>
      <c r="L3022" s="19">
        <v>38699</v>
      </c>
      <c r="M3022" s="1" t="s">
        <v>31</v>
      </c>
      <c r="N3022" s="1" t="s">
        <v>29</v>
      </c>
      <c r="O3022" s="1" t="s">
        <v>38</v>
      </c>
      <c r="P3022" s="20">
        <v>9093233</v>
      </c>
      <c r="Q3022" s="1" t="s">
        <v>69</v>
      </c>
      <c r="R3022" s="1" t="s">
        <v>89</v>
      </c>
      <c r="S3022" s="1" t="s">
        <v>69</v>
      </c>
      <c r="T3022" s="18">
        <f>IFERROR(VLOOKUP(A3022,'[1]For Report Q-2 '!$A$2:$T$3476,20,0),"-")</f>
        <v>4.999E-2</v>
      </c>
      <c r="U3022" s="55">
        <f>IFERROR(VLOOKUP(A3022,'[1]For Report Q-2 '!$A$2:$U$3476,21,0),"-")</f>
        <v>0</v>
      </c>
      <c r="V3022" s="2" t="str">
        <f>IFERROR(VLOOKUP(A3022,'[1]For Report Q-2 '!$A$2:$V$3476,22,0),"-")</f>
        <v>-</v>
      </c>
      <c r="W3022" s="1">
        <f>IFERROR(VLOOKUP(A3022,'[1]For Report Q-2 '!$A$2:$W$3476,23,0),"-")</f>
        <v>0</v>
      </c>
      <c r="X3022" s="1"/>
      <c r="Y3022" s="1"/>
      <c r="Z3022" s="2" t="str">
        <f>IFERROR(VLOOKUP(A3022,'[1]For Report Q-2 '!$A$2:$Z$3476,26,0),"-")</f>
        <v>-</v>
      </c>
      <c r="AA3022" s="1" t="str">
        <f>IFERROR(VLOOKUP(A3022,'[1]For Report Q-2 '!$A$2:$AH$3476,27,0),"-")</f>
        <v>-</v>
      </c>
      <c r="AB3022" s="1" t="str">
        <f>IFERROR(VLOOKUP(A3022,'[1]For Report Q-2 '!$A$2:$AH$3476,28,0),"-")</f>
        <v>-</v>
      </c>
      <c r="AC3022" s="2" t="str">
        <f>IFERROR(VLOOKUP(A3022,'[1]For Report Q-2 '!$A$2:$AH$3476,29,0),"-")</f>
        <v>-</v>
      </c>
      <c r="AD3022" s="2" t="str">
        <f>IFERROR(VLOOKUP(A3022,'[1]For Report Q-2 '!$A$2:$AH$3476,30,0),"-")</f>
        <v>-</v>
      </c>
      <c r="AE3022" s="1" t="str">
        <f>IFERROR(VLOOKUP(A3022,'[1]For Report Q-2 '!$A$2:$AH$3476,31,0),"-")</f>
        <v>-</v>
      </c>
      <c r="AF3022" s="1" t="str">
        <f>IFERROR(VLOOKUP(A3022,'[1]For Report Q-2 '!$A$2:$AH$3476,32,0),"-")</f>
        <v>-</v>
      </c>
      <c r="AG3022" s="2" t="str">
        <f>IFERROR(VLOOKUP(A3022,'[1]For Report Q-2 '!$A$2:$AH$3476,33,0),"-")</f>
        <v>-</v>
      </c>
      <c r="AH3022" s="1" t="str">
        <f t="shared" si="47"/>
        <v>--</v>
      </c>
      <c r="AI3022" t="e">
        <v>#N/A</v>
      </c>
      <c r="AJ3022" t="e">
        <v>#N/A</v>
      </c>
      <c r="AK3022" t="e">
        <v>#N/A</v>
      </c>
    </row>
    <row r="3023" spans="1:37" x14ac:dyDescent="0.25">
      <c r="A3023" s="15">
        <v>602512</v>
      </c>
      <c r="B3023" s="15" t="s">
        <v>915</v>
      </c>
      <c r="C3023" s="16">
        <v>44712</v>
      </c>
      <c r="D3023" s="15" t="s">
        <v>28</v>
      </c>
      <c r="E3023" s="1" t="s">
        <v>162</v>
      </c>
      <c r="F3023" s="15" t="s">
        <v>163</v>
      </c>
      <c r="G3023" s="1" t="s">
        <v>28</v>
      </c>
      <c r="H3023" s="17">
        <v>15000</v>
      </c>
      <c r="I3023" s="18">
        <v>0.15</v>
      </c>
      <c r="J3023" s="1">
        <v>9093233</v>
      </c>
      <c r="K3023" s="1" t="s">
        <v>914</v>
      </c>
      <c r="L3023" s="19">
        <v>38699</v>
      </c>
      <c r="M3023" s="1" t="s">
        <v>31</v>
      </c>
      <c r="N3023" s="1" t="s">
        <v>162</v>
      </c>
      <c r="O3023" s="1" t="s">
        <v>38</v>
      </c>
      <c r="P3023" s="20">
        <v>9093233</v>
      </c>
      <c r="Q3023" s="1" t="s">
        <v>69</v>
      </c>
      <c r="R3023" s="1" t="s">
        <v>89</v>
      </c>
      <c r="S3023" s="1" t="s">
        <v>69</v>
      </c>
      <c r="T3023" s="18">
        <f>IFERROR(VLOOKUP(A3023,'[1]For Report Q-2 '!$A$2:$T$3476,20,0),"-")</f>
        <v>0.15</v>
      </c>
      <c r="U3023" s="55">
        <f>IFERROR(VLOOKUP(A3023,'[1]For Report Q-2 '!$A$2:$U$3476,21,0),"-")</f>
        <v>0</v>
      </c>
      <c r="V3023" s="2" t="str">
        <f>IFERROR(VLOOKUP(A3023,'[1]For Report Q-2 '!$A$2:$V$3476,22,0),"-")</f>
        <v>-</v>
      </c>
      <c r="W3023" s="1">
        <f>IFERROR(VLOOKUP(A3023,'[1]For Report Q-2 '!$A$2:$W$3476,23,0),"-")</f>
        <v>0</v>
      </c>
      <c r="X3023" s="1"/>
      <c r="Y3023" s="1"/>
      <c r="Z3023" s="2" t="str">
        <f>IFERROR(VLOOKUP(A3023,'[1]For Report Q-2 '!$A$2:$Z$3476,26,0),"-")</f>
        <v>-</v>
      </c>
      <c r="AA3023" s="1" t="str">
        <f>IFERROR(VLOOKUP(A3023,'[1]For Report Q-2 '!$A$2:$AH$3476,27,0),"-")</f>
        <v>-</v>
      </c>
      <c r="AB3023" s="1" t="str">
        <f>IFERROR(VLOOKUP(A3023,'[1]For Report Q-2 '!$A$2:$AH$3476,28,0),"-")</f>
        <v>-</v>
      </c>
      <c r="AC3023" s="2" t="str">
        <f>IFERROR(VLOOKUP(A3023,'[1]For Report Q-2 '!$A$2:$AH$3476,29,0),"-")</f>
        <v>-</v>
      </c>
      <c r="AD3023" s="2" t="str">
        <f>IFERROR(VLOOKUP(A3023,'[1]For Report Q-2 '!$A$2:$AH$3476,30,0),"-")</f>
        <v>-</v>
      </c>
      <c r="AE3023" s="1" t="str">
        <f>IFERROR(VLOOKUP(A3023,'[1]For Report Q-2 '!$A$2:$AH$3476,31,0),"-")</f>
        <v>-</v>
      </c>
      <c r="AF3023" s="1" t="str">
        <f>IFERROR(VLOOKUP(A3023,'[1]For Report Q-2 '!$A$2:$AH$3476,32,0),"-")</f>
        <v>-</v>
      </c>
      <c r="AG3023" s="2" t="str">
        <f>IFERROR(VLOOKUP(A3023,'[1]For Report Q-2 '!$A$2:$AH$3476,33,0),"-")</f>
        <v>-</v>
      </c>
      <c r="AH3023" s="1" t="str">
        <f t="shared" si="47"/>
        <v>--</v>
      </c>
      <c r="AI3023" t="e">
        <v>#N/A</v>
      </c>
      <c r="AJ3023" t="e">
        <v>#N/A</v>
      </c>
      <c r="AK3023" t="e">
        <v>#N/A</v>
      </c>
    </row>
    <row r="3024" spans="1:37" x14ac:dyDescent="0.25">
      <c r="A3024" s="15">
        <v>9093233</v>
      </c>
      <c r="B3024" s="15" t="s">
        <v>915</v>
      </c>
      <c r="C3024" s="16">
        <v>44702</v>
      </c>
      <c r="D3024" s="15" t="s">
        <v>28</v>
      </c>
      <c r="E3024" s="1" t="s">
        <v>86</v>
      </c>
      <c r="F3024" s="15" t="s">
        <v>46</v>
      </c>
      <c r="G3024" s="1" t="s">
        <v>28</v>
      </c>
      <c r="H3024" s="17">
        <v>18700</v>
      </c>
      <c r="I3024" s="18">
        <v>0.187</v>
      </c>
      <c r="J3024" s="1">
        <v>9093233</v>
      </c>
      <c r="K3024" s="1" t="s">
        <v>914</v>
      </c>
      <c r="L3024" s="19">
        <v>38699</v>
      </c>
      <c r="M3024" s="1" t="s">
        <v>31</v>
      </c>
      <c r="N3024" s="1" t="s">
        <v>86</v>
      </c>
      <c r="O3024" s="1" t="s">
        <v>38</v>
      </c>
      <c r="P3024" s="20">
        <v>9093233</v>
      </c>
      <c r="Q3024" s="1" t="s">
        <v>69</v>
      </c>
      <c r="R3024" s="1" t="s">
        <v>89</v>
      </c>
      <c r="S3024" s="1" t="s">
        <v>69</v>
      </c>
      <c r="T3024" s="18">
        <f>IFERROR(VLOOKUP(A3024,'[1]For Report Q-2 '!$A$2:$T$3476,20,0),"-")</f>
        <v>0.187</v>
      </c>
      <c r="U3024" s="55">
        <f>IFERROR(VLOOKUP(A3024,'[1]For Report Q-2 '!$A$2:$U$3476,21,0),"-")</f>
        <v>0</v>
      </c>
      <c r="V3024" s="2" t="str">
        <f>IFERROR(VLOOKUP(A3024,'[1]For Report Q-2 '!$A$2:$V$3476,22,0),"-")</f>
        <v>-</v>
      </c>
      <c r="W3024" s="1">
        <f>IFERROR(VLOOKUP(A3024,'[1]For Report Q-2 '!$A$2:$W$3476,23,0),"-")</f>
        <v>0</v>
      </c>
      <c r="X3024" s="1"/>
      <c r="Y3024" s="1"/>
      <c r="Z3024" s="2" t="str">
        <f>IFERROR(VLOOKUP(A3024,'[1]For Report Q-2 '!$A$2:$Z$3476,26,0),"-")</f>
        <v>-</v>
      </c>
      <c r="AA3024" s="1" t="str">
        <f>IFERROR(VLOOKUP(A3024,'[1]For Report Q-2 '!$A$2:$AH$3476,27,0),"-")</f>
        <v>-</v>
      </c>
      <c r="AB3024" s="1" t="str">
        <f>IFERROR(VLOOKUP(A3024,'[1]For Report Q-2 '!$A$2:$AH$3476,28,0),"-")</f>
        <v>-</v>
      </c>
      <c r="AC3024" s="2" t="str">
        <f>IFERROR(VLOOKUP(A3024,'[1]For Report Q-2 '!$A$2:$AH$3476,29,0),"-")</f>
        <v>-</v>
      </c>
      <c r="AD3024" s="2" t="str">
        <f>IFERROR(VLOOKUP(A3024,'[1]For Report Q-2 '!$A$2:$AH$3476,30,0),"-")</f>
        <v>-</v>
      </c>
      <c r="AE3024" s="1" t="str">
        <f>IFERROR(VLOOKUP(A3024,'[1]For Report Q-2 '!$A$2:$AH$3476,31,0),"-")</f>
        <v>-</v>
      </c>
      <c r="AF3024" s="1" t="str">
        <f>IFERROR(VLOOKUP(A3024,'[1]For Report Q-2 '!$A$2:$AH$3476,32,0),"-")</f>
        <v>-</v>
      </c>
      <c r="AG3024" s="2" t="str">
        <f>IFERROR(VLOOKUP(A3024,'[1]For Report Q-2 '!$A$2:$AH$3476,33,0),"-")</f>
        <v>-</v>
      </c>
      <c r="AH3024" s="1" t="str">
        <f t="shared" si="47"/>
        <v>--</v>
      </c>
      <c r="AI3024" t="e">
        <v>#N/A</v>
      </c>
      <c r="AJ3024" t="e">
        <v>#N/A</v>
      </c>
      <c r="AK3024" t="e">
        <v>#N/A</v>
      </c>
    </row>
    <row r="3025" spans="1:37" x14ac:dyDescent="0.25">
      <c r="A3025" s="15">
        <v>2339477</v>
      </c>
      <c r="B3025" s="15" t="s">
        <v>916</v>
      </c>
      <c r="C3025" s="16">
        <v>45048</v>
      </c>
      <c r="D3025" s="15" t="s">
        <v>40</v>
      </c>
      <c r="E3025" s="1" t="s">
        <v>57</v>
      </c>
      <c r="F3025" s="15" t="s">
        <v>30</v>
      </c>
      <c r="G3025" s="1" t="s">
        <v>40</v>
      </c>
      <c r="H3025" s="17">
        <v>1899</v>
      </c>
      <c r="I3025" s="18">
        <v>1.899E-2</v>
      </c>
      <c r="J3025" s="1">
        <v>9093340</v>
      </c>
      <c r="K3025" s="1" t="s">
        <v>917</v>
      </c>
      <c r="L3025" s="19">
        <v>1899</v>
      </c>
      <c r="M3025" s="1" t="s">
        <v>31</v>
      </c>
      <c r="N3025" s="1" t="s">
        <v>57</v>
      </c>
      <c r="O3025" s="1" t="s">
        <v>41</v>
      </c>
      <c r="P3025" s="20">
        <v>9093340</v>
      </c>
      <c r="Q3025" s="1" t="s">
        <v>218</v>
      </c>
      <c r="R3025" s="1" t="s">
        <v>89</v>
      </c>
      <c r="S3025" s="1" t="s">
        <v>218</v>
      </c>
      <c r="T3025" s="18">
        <f>IFERROR(VLOOKUP(A3025,'[1]For Report Q-2 '!$A$2:$T$3476,20,0),"-")</f>
        <v>1.899E-2</v>
      </c>
      <c r="U3025" s="55">
        <f>IFERROR(VLOOKUP(A3025,'[1]For Report Q-2 '!$A$2:$U$3476,21,0),"-")</f>
        <v>0</v>
      </c>
      <c r="V3025" s="2" t="str">
        <f>IFERROR(VLOOKUP(A3025,'[1]For Report Q-2 '!$A$2:$V$3476,22,0),"-")</f>
        <v>-</v>
      </c>
      <c r="W3025" s="1">
        <f>IFERROR(VLOOKUP(A3025,'[1]For Report Q-2 '!$A$2:$W$3476,23,0),"-")</f>
        <v>0</v>
      </c>
      <c r="X3025" s="1"/>
      <c r="Y3025" s="1"/>
      <c r="Z3025" s="2" t="str">
        <f>IFERROR(VLOOKUP(A3025,'[1]For Report Q-2 '!$A$2:$Z$3476,26,0),"-")</f>
        <v>-</v>
      </c>
      <c r="AA3025" s="1" t="str">
        <f>IFERROR(VLOOKUP(A3025,'[1]For Report Q-2 '!$A$2:$AH$3476,27,0),"-")</f>
        <v>-</v>
      </c>
      <c r="AB3025" s="1" t="str">
        <f>IFERROR(VLOOKUP(A3025,'[1]For Report Q-2 '!$A$2:$AH$3476,28,0),"-")</f>
        <v>-</v>
      </c>
      <c r="AC3025" s="2" t="str">
        <f>IFERROR(VLOOKUP(A3025,'[1]For Report Q-2 '!$A$2:$AH$3476,29,0),"-")</f>
        <v>-</v>
      </c>
      <c r="AD3025" s="2" t="str">
        <f>IFERROR(VLOOKUP(A3025,'[1]For Report Q-2 '!$A$2:$AH$3476,30,0),"-")</f>
        <v>-</v>
      </c>
      <c r="AE3025" s="1" t="str">
        <f>IFERROR(VLOOKUP(A3025,'[1]For Report Q-2 '!$A$2:$AH$3476,31,0),"-")</f>
        <v>-</v>
      </c>
      <c r="AF3025" s="1" t="str">
        <f>IFERROR(VLOOKUP(A3025,'[1]For Report Q-2 '!$A$2:$AH$3476,32,0),"-")</f>
        <v>-</v>
      </c>
      <c r="AG3025" s="2" t="str">
        <f>IFERROR(VLOOKUP(A3025,'[1]For Report Q-2 '!$A$2:$AH$3476,33,0),"-")</f>
        <v>-</v>
      </c>
      <c r="AH3025" s="1" t="str">
        <f t="shared" si="47"/>
        <v>--</v>
      </c>
      <c r="AI3025" t="e">
        <v>#N/A</v>
      </c>
      <c r="AJ3025" t="e">
        <v>#N/A</v>
      </c>
      <c r="AK3025" t="e">
        <v>#N/A</v>
      </c>
    </row>
    <row r="3026" spans="1:37" x14ac:dyDescent="0.25">
      <c r="A3026" s="15">
        <v>602684</v>
      </c>
      <c r="B3026" s="15" t="s">
        <v>918</v>
      </c>
      <c r="C3026" s="16">
        <v>44957</v>
      </c>
      <c r="D3026" s="15" t="s">
        <v>44</v>
      </c>
      <c r="E3026" s="1" t="s">
        <v>162</v>
      </c>
      <c r="F3026" s="15" t="s">
        <v>163</v>
      </c>
      <c r="G3026" s="1" t="s">
        <v>44</v>
      </c>
      <c r="H3026" s="17">
        <v>5000</v>
      </c>
      <c r="I3026" s="18">
        <v>0.05</v>
      </c>
      <c r="J3026" s="1">
        <v>9093764</v>
      </c>
      <c r="K3026" s="1" t="s">
        <v>919</v>
      </c>
      <c r="L3026" s="19">
        <v>46666.666666666664</v>
      </c>
      <c r="M3026" s="1" t="s">
        <v>31</v>
      </c>
      <c r="N3026" s="1" t="s">
        <v>162</v>
      </c>
      <c r="O3026" s="1" t="s">
        <v>48</v>
      </c>
      <c r="P3026" s="20">
        <v>9093764</v>
      </c>
      <c r="Q3026" s="1" t="s">
        <v>136</v>
      </c>
      <c r="R3026" s="1" t="s">
        <v>16</v>
      </c>
      <c r="S3026" s="1" t="s">
        <v>137</v>
      </c>
      <c r="T3026" s="18">
        <f>IFERROR(VLOOKUP(A3026,'[1]For Report Q-2 '!$A$2:$T$3476,20,0),"-")</f>
        <v>0.05</v>
      </c>
      <c r="U3026" s="55">
        <f>IFERROR(VLOOKUP(A3026,'[1]For Report Q-2 '!$A$2:$U$3476,21,0),"-")</f>
        <v>0</v>
      </c>
      <c r="V3026" s="2" t="str">
        <f>IFERROR(VLOOKUP(A3026,'[1]For Report Q-2 '!$A$2:$V$3476,22,0),"-")</f>
        <v>-</v>
      </c>
      <c r="W3026" s="1">
        <f>IFERROR(VLOOKUP(A3026,'[1]For Report Q-2 '!$A$2:$W$3476,23,0),"-")</f>
        <v>0</v>
      </c>
      <c r="X3026" s="1"/>
      <c r="Y3026" s="1"/>
      <c r="Z3026" s="2" t="str">
        <f>IFERROR(VLOOKUP(A3026,'[1]For Report Q-2 '!$A$2:$Z$3476,26,0),"-")</f>
        <v>-</v>
      </c>
      <c r="AA3026" s="1" t="str">
        <f>IFERROR(VLOOKUP(A3026,'[1]For Report Q-2 '!$A$2:$AH$3476,27,0),"-")</f>
        <v>-</v>
      </c>
      <c r="AB3026" s="1" t="str">
        <f>IFERROR(VLOOKUP(A3026,'[1]For Report Q-2 '!$A$2:$AH$3476,28,0),"-")</f>
        <v>-</v>
      </c>
      <c r="AC3026" s="2" t="str">
        <f>IFERROR(VLOOKUP(A3026,'[1]For Report Q-2 '!$A$2:$AH$3476,29,0),"-")</f>
        <v>-</v>
      </c>
      <c r="AD3026" s="2" t="str">
        <f>IFERROR(VLOOKUP(A3026,'[1]For Report Q-2 '!$A$2:$AH$3476,30,0),"-")</f>
        <v>-</v>
      </c>
      <c r="AE3026" s="1" t="str">
        <f>IFERROR(VLOOKUP(A3026,'[1]For Report Q-2 '!$A$2:$AH$3476,31,0),"-")</f>
        <v>-</v>
      </c>
      <c r="AF3026" s="1" t="str">
        <f>IFERROR(VLOOKUP(A3026,'[1]For Report Q-2 '!$A$2:$AH$3476,32,0),"-")</f>
        <v>-</v>
      </c>
      <c r="AG3026" s="2" t="str">
        <f>IFERROR(VLOOKUP(A3026,'[1]For Report Q-2 '!$A$2:$AH$3476,33,0),"-")</f>
        <v>-</v>
      </c>
      <c r="AH3026" s="1" t="str">
        <f t="shared" si="47"/>
        <v>--</v>
      </c>
      <c r="AI3026" t="e">
        <v>#N/A</v>
      </c>
      <c r="AJ3026" t="e">
        <v>#N/A</v>
      </c>
      <c r="AK3026" t="e">
        <v>#N/A</v>
      </c>
    </row>
    <row r="3027" spans="1:37" x14ac:dyDescent="0.25">
      <c r="A3027" s="15">
        <v>9093764</v>
      </c>
      <c r="B3027" s="15" t="s">
        <v>918</v>
      </c>
      <c r="C3027" s="16">
        <v>44679</v>
      </c>
      <c r="D3027" s="15" t="s">
        <v>44</v>
      </c>
      <c r="E3027" s="1" t="s">
        <v>45</v>
      </c>
      <c r="F3027" s="15" t="s">
        <v>46</v>
      </c>
      <c r="G3027" s="1" t="s">
        <v>44</v>
      </c>
      <c r="H3027" s="17">
        <v>41666.666666666664</v>
      </c>
      <c r="I3027" s="18">
        <v>0.41666666666666663</v>
      </c>
      <c r="J3027" s="1">
        <v>9093764</v>
      </c>
      <c r="K3027" s="1" t="s">
        <v>919</v>
      </c>
      <c r="L3027" s="19">
        <v>46666.666666666664</v>
      </c>
      <c r="M3027" s="1" t="s">
        <v>31</v>
      </c>
      <c r="N3027" s="1" t="s">
        <v>47</v>
      </c>
      <c r="O3027" s="1" t="s">
        <v>48</v>
      </c>
      <c r="P3027" s="20">
        <v>9093764</v>
      </c>
      <c r="Q3027" s="1" t="s">
        <v>136</v>
      </c>
      <c r="R3027" s="1" t="s">
        <v>16</v>
      </c>
      <c r="S3027" s="1" t="s">
        <v>137</v>
      </c>
      <c r="T3027" s="18">
        <f>IFERROR(VLOOKUP(A3027,'[1]For Report Q-2 '!$A$2:$T$3476,20,0),"-")</f>
        <v>0.41666666666666663</v>
      </c>
      <c r="U3027" s="55">
        <f>IFERROR(VLOOKUP(A3027,'[1]For Report Q-2 '!$A$2:$U$3476,21,0),"-")</f>
        <v>0</v>
      </c>
      <c r="V3027" s="2" t="str">
        <f>IFERROR(VLOOKUP(A3027,'[1]For Report Q-2 '!$A$2:$V$3476,22,0),"-")</f>
        <v>-</v>
      </c>
      <c r="W3027" s="1">
        <f>IFERROR(VLOOKUP(A3027,'[1]For Report Q-2 '!$A$2:$W$3476,23,0),"-")</f>
        <v>0</v>
      </c>
      <c r="X3027" s="1"/>
      <c r="Y3027" s="1"/>
      <c r="Z3027" s="2" t="str">
        <f>IFERROR(VLOOKUP(A3027,'[1]For Report Q-2 '!$A$2:$Z$3476,26,0),"-")</f>
        <v>-</v>
      </c>
      <c r="AA3027" s="1" t="str">
        <f>IFERROR(VLOOKUP(A3027,'[1]For Report Q-2 '!$A$2:$AH$3476,27,0),"-")</f>
        <v>-</v>
      </c>
      <c r="AB3027" s="1" t="str">
        <f>IFERROR(VLOOKUP(A3027,'[1]For Report Q-2 '!$A$2:$AH$3476,28,0),"-")</f>
        <v>-</v>
      </c>
      <c r="AC3027" s="2" t="str">
        <f>IFERROR(VLOOKUP(A3027,'[1]For Report Q-2 '!$A$2:$AH$3476,29,0),"-")</f>
        <v>-</v>
      </c>
      <c r="AD3027" s="2" t="str">
        <f>IFERROR(VLOOKUP(A3027,'[1]For Report Q-2 '!$A$2:$AH$3476,30,0),"-")</f>
        <v>-</v>
      </c>
      <c r="AE3027" s="1" t="str">
        <f>IFERROR(VLOOKUP(A3027,'[1]For Report Q-2 '!$A$2:$AH$3476,31,0),"-")</f>
        <v>-</v>
      </c>
      <c r="AF3027" s="1" t="str">
        <f>IFERROR(VLOOKUP(A3027,'[1]For Report Q-2 '!$A$2:$AH$3476,32,0),"-")</f>
        <v>-</v>
      </c>
      <c r="AG3027" s="2" t="str">
        <f>IFERROR(VLOOKUP(A3027,'[1]For Report Q-2 '!$A$2:$AH$3476,33,0),"-")</f>
        <v>-</v>
      </c>
      <c r="AH3027" s="1" t="str">
        <f t="shared" si="47"/>
        <v>--</v>
      </c>
      <c r="AI3027" t="e">
        <v>#N/A</v>
      </c>
      <c r="AJ3027" t="e">
        <v>#N/A</v>
      </c>
      <c r="AK3027" t="e">
        <v>#N/A</v>
      </c>
    </row>
    <row r="3028" spans="1:37" x14ac:dyDescent="0.25">
      <c r="A3028" s="15">
        <v>9093860</v>
      </c>
      <c r="B3028" s="15" t="s">
        <v>920</v>
      </c>
      <c r="C3028" s="16">
        <v>44771</v>
      </c>
      <c r="D3028" s="15" t="s">
        <v>40</v>
      </c>
      <c r="E3028" s="1" t="s">
        <v>72</v>
      </c>
      <c r="F3028" s="15" t="s">
        <v>46</v>
      </c>
      <c r="G3028" s="1" t="s">
        <v>40</v>
      </c>
      <c r="H3028" s="17">
        <v>8416.6666666666661</v>
      </c>
      <c r="I3028" s="18">
        <v>8.4166666666666667E-2</v>
      </c>
      <c r="J3028" s="1">
        <v>9093870</v>
      </c>
      <c r="K3028" s="1" t="s">
        <v>920</v>
      </c>
      <c r="L3028" s="19">
        <v>87083.333333333343</v>
      </c>
      <c r="M3028" s="1" t="s">
        <v>31</v>
      </c>
      <c r="N3028" s="1" t="s">
        <v>72</v>
      </c>
      <c r="O3028" s="1" t="s">
        <v>50</v>
      </c>
      <c r="P3028" s="20">
        <v>9093870</v>
      </c>
      <c r="Q3028" s="1" t="s">
        <v>99</v>
      </c>
      <c r="R3028" s="1" t="s">
        <v>16</v>
      </c>
      <c r="S3028" s="1" t="s">
        <v>100</v>
      </c>
      <c r="T3028" s="18">
        <f>IFERROR(VLOOKUP(A3028,'[1]For Report Q-2 '!$A$2:$T$3476,20,0),"-")</f>
        <v>8.4166666666666667E-2</v>
      </c>
      <c r="U3028" s="55">
        <f>IFERROR(VLOOKUP(A3028,'[1]For Report Q-2 '!$A$2:$U$3476,21,0),"-")</f>
        <v>0</v>
      </c>
      <c r="V3028" s="2" t="str">
        <f>IFERROR(VLOOKUP(A3028,'[1]For Report Q-2 '!$A$2:$V$3476,22,0),"-")</f>
        <v>-</v>
      </c>
      <c r="W3028" s="1">
        <f>IFERROR(VLOOKUP(A3028,'[1]For Report Q-2 '!$A$2:$W$3476,23,0),"-")</f>
        <v>0</v>
      </c>
      <c r="X3028" s="1"/>
      <c r="Y3028" s="1"/>
      <c r="Z3028" s="2" t="str">
        <f>IFERROR(VLOOKUP(A3028,'[1]For Report Q-2 '!$A$2:$Z$3476,26,0),"-")</f>
        <v>-</v>
      </c>
      <c r="AA3028" s="1" t="str">
        <f>IFERROR(VLOOKUP(A3028,'[1]For Report Q-2 '!$A$2:$AH$3476,27,0),"-")</f>
        <v>-</v>
      </c>
      <c r="AB3028" s="1" t="str">
        <f>IFERROR(VLOOKUP(A3028,'[1]For Report Q-2 '!$A$2:$AH$3476,28,0),"-")</f>
        <v>-</v>
      </c>
      <c r="AC3028" s="2" t="str">
        <f>IFERROR(VLOOKUP(A3028,'[1]For Report Q-2 '!$A$2:$AH$3476,29,0),"-")</f>
        <v>-</v>
      </c>
      <c r="AD3028" s="2" t="str">
        <f>IFERROR(VLOOKUP(A3028,'[1]For Report Q-2 '!$A$2:$AH$3476,30,0),"-")</f>
        <v>-</v>
      </c>
      <c r="AE3028" s="1" t="str">
        <f>IFERROR(VLOOKUP(A3028,'[1]For Report Q-2 '!$A$2:$AH$3476,31,0),"-")</f>
        <v>-</v>
      </c>
      <c r="AF3028" s="1" t="str">
        <f>IFERROR(VLOOKUP(A3028,'[1]For Report Q-2 '!$A$2:$AH$3476,32,0),"-")</f>
        <v>-</v>
      </c>
      <c r="AG3028" s="2" t="str">
        <f>IFERROR(VLOOKUP(A3028,'[1]For Report Q-2 '!$A$2:$AH$3476,33,0),"-")</f>
        <v>-</v>
      </c>
      <c r="AH3028" s="1" t="str">
        <f t="shared" si="47"/>
        <v>--</v>
      </c>
      <c r="AI3028" t="e">
        <v>#N/A</v>
      </c>
      <c r="AJ3028" t="e">
        <v>#N/A</v>
      </c>
      <c r="AK3028" t="e">
        <v>#N/A</v>
      </c>
    </row>
    <row r="3029" spans="1:37" x14ac:dyDescent="0.25">
      <c r="A3029" s="15">
        <v>9093870</v>
      </c>
      <c r="B3029" s="15" t="s">
        <v>920</v>
      </c>
      <c r="C3029" s="16">
        <v>44741</v>
      </c>
      <c r="D3029" s="15" t="s">
        <v>40</v>
      </c>
      <c r="E3029" s="1" t="s">
        <v>72</v>
      </c>
      <c r="F3029" s="15" t="s">
        <v>46</v>
      </c>
      <c r="G3029" s="1" t="s">
        <v>40</v>
      </c>
      <c r="H3029" s="17">
        <v>8416.6666666666661</v>
      </c>
      <c r="I3029" s="18">
        <v>8.4166666666666667E-2</v>
      </c>
      <c r="J3029" s="1">
        <v>9093870</v>
      </c>
      <c r="K3029" s="1" t="s">
        <v>920</v>
      </c>
      <c r="L3029" s="19">
        <v>87083.333333333343</v>
      </c>
      <c r="M3029" s="1" t="s">
        <v>31</v>
      </c>
      <c r="N3029" s="1" t="s">
        <v>72</v>
      </c>
      <c r="O3029" s="1" t="s">
        <v>50</v>
      </c>
      <c r="P3029" s="20">
        <v>9093870</v>
      </c>
      <c r="Q3029" s="1" t="s">
        <v>99</v>
      </c>
      <c r="R3029" s="1" t="s">
        <v>16</v>
      </c>
      <c r="S3029" s="1" t="s">
        <v>100</v>
      </c>
      <c r="T3029" s="18">
        <f>IFERROR(VLOOKUP(A3029,'[1]For Report Q-2 '!$A$2:$T$3476,20,0),"-")</f>
        <v>8.4166666666666667E-2</v>
      </c>
      <c r="U3029" s="55">
        <f>IFERROR(VLOOKUP(A3029,'[1]For Report Q-2 '!$A$2:$U$3476,21,0),"-")</f>
        <v>0</v>
      </c>
      <c r="V3029" s="2" t="str">
        <f>IFERROR(VLOOKUP(A3029,'[1]For Report Q-2 '!$A$2:$V$3476,22,0),"-")</f>
        <v>-</v>
      </c>
      <c r="W3029" s="1">
        <f>IFERROR(VLOOKUP(A3029,'[1]For Report Q-2 '!$A$2:$W$3476,23,0),"-")</f>
        <v>0</v>
      </c>
      <c r="X3029" s="1"/>
      <c r="Y3029" s="1"/>
      <c r="Z3029" s="2" t="str">
        <f>IFERROR(VLOOKUP(A3029,'[1]For Report Q-2 '!$A$2:$Z$3476,26,0),"-")</f>
        <v>-</v>
      </c>
      <c r="AA3029" s="1" t="str">
        <f>IFERROR(VLOOKUP(A3029,'[1]For Report Q-2 '!$A$2:$AH$3476,27,0),"-")</f>
        <v>-</v>
      </c>
      <c r="AB3029" s="1" t="str">
        <f>IFERROR(VLOOKUP(A3029,'[1]For Report Q-2 '!$A$2:$AH$3476,28,0),"-")</f>
        <v>-</v>
      </c>
      <c r="AC3029" s="2" t="str">
        <f>IFERROR(VLOOKUP(A3029,'[1]For Report Q-2 '!$A$2:$AH$3476,29,0),"-")</f>
        <v>-</v>
      </c>
      <c r="AD3029" s="2" t="str">
        <f>IFERROR(VLOOKUP(A3029,'[1]For Report Q-2 '!$A$2:$AH$3476,30,0),"-")</f>
        <v>-</v>
      </c>
      <c r="AE3029" s="1" t="str">
        <f>IFERROR(VLOOKUP(A3029,'[1]For Report Q-2 '!$A$2:$AH$3476,31,0),"-")</f>
        <v>-</v>
      </c>
      <c r="AF3029" s="1" t="str">
        <f>IFERROR(VLOOKUP(A3029,'[1]For Report Q-2 '!$A$2:$AH$3476,32,0),"-")</f>
        <v>-</v>
      </c>
      <c r="AG3029" s="2" t="str">
        <f>IFERROR(VLOOKUP(A3029,'[1]For Report Q-2 '!$A$2:$AH$3476,33,0),"-")</f>
        <v>-</v>
      </c>
      <c r="AH3029" s="1" t="str">
        <f t="shared" si="47"/>
        <v>--</v>
      </c>
      <c r="AI3029" t="e">
        <v>#N/A</v>
      </c>
      <c r="AJ3029" t="e">
        <v>#N/A</v>
      </c>
      <c r="AK3029" t="e">
        <v>#N/A</v>
      </c>
    </row>
    <row r="3030" spans="1:37" x14ac:dyDescent="0.25">
      <c r="A3030" s="15">
        <v>9095985</v>
      </c>
      <c r="B3030" s="15" t="s">
        <v>920</v>
      </c>
      <c r="C3030" s="16">
        <v>44741</v>
      </c>
      <c r="D3030" s="15" t="s">
        <v>40</v>
      </c>
      <c r="E3030" s="1" t="s">
        <v>72</v>
      </c>
      <c r="F3030" s="15" t="s">
        <v>46</v>
      </c>
      <c r="G3030" s="1" t="s">
        <v>40</v>
      </c>
      <c r="H3030" s="17">
        <v>8416.6666666666661</v>
      </c>
      <c r="I3030" s="18">
        <v>8.4166666666666667E-2</v>
      </c>
      <c r="J3030" s="1">
        <v>9093870</v>
      </c>
      <c r="K3030" s="1" t="s">
        <v>920</v>
      </c>
      <c r="L3030" s="19">
        <v>87083.333333333343</v>
      </c>
      <c r="M3030" s="1" t="s">
        <v>31</v>
      </c>
      <c r="N3030" s="1" t="s">
        <v>72</v>
      </c>
      <c r="O3030" s="1" t="s">
        <v>59</v>
      </c>
      <c r="P3030" s="20">
        <v>9093870</v>
      </c>
      <c r="Q3030" s="1" t="s">
        <v>99</v>
      </c>
      <c r="R3030" s="1" t="s">
        <v>16</v>
      </c>
      <c r="S3030" s="1" t="s">
        <v>100</v>
      </c>
      <c r="T3030" s="18">
        <f>IFERROR(VLOOKUP(A3030,'[1]For Report Q-2 '!$A$2:$T$3476,20,0),"-")</f>
        <v>8.4166666666666667E-2</v>
      </c>
      <c r="U3030" s="55">
        <f>IFERROR(VLOOKUP(A3030,'[1]For Report Q-2 '!$A$2:$U$3476,21,0),"-")</f>
        <v>0</v>
      </c>
      <c r="V3030" s="2" t="str">
        <f>IFERROR(VLOOKUP(A3030,'[1]For Report Q-2 '!$A$2:$V$3476,22,0),"-")</f>
        <v>-</v>
      </c>
      <c r="W3030" s="1">
        <f>IFERROR(VLOOKUP(A3030,'[1]For Report Q-2 '!$A$2:$W$3476,23,0),"-")</f>
        <v>0</v>
      </c>
      <c r="X3030" s="1"/>
      <c r="Y3030" s="1"/>
      <c r="Z3030" s="2" t="str">
        <f>IFERROR(VLOOKUP(A3030,'[1]For Report Q-2 '!$A$2:$Z$3476,26,0),"-")</f>
        <v>-</v>
      </c>
      <c r="AA3030" s="1" t="str">
        <f>IFERROR(VLOOKUP(A3030,'[1]For Report Q-2 '!$A$2:$AH$3476,27,0),"-")</f>
        <v>-</v>
      </c>
      <c r="AB3030" s="1" t="str">
        <f>IFERROR(VLOOKUP(A3030,'[1]For Report Q-2 '!$A$2:$AH$3476,28,0),"-")</f>
        <v>-</v>
      </c>
      <c r="AC3030" s="2" t="str">
        <f>IFERROR(VLOOKUP(A3030,'[1]For Report Q-2 '!$A$2:$AH$3476,29,0),"-")</f>
        <v>-</v>
      </c>
      <c r="AD3030" s="2" t="str">
        <f>IFERROR(VLOOKUP(A3030,'[1]For Report Q-2 '!$A$2:$AH$3476,30,0),"-")</f>
        <v>-</v>
      </c>
      <c r="AE3030" s="1" t="str">
        <f>IFERROR(VLOOKUP(A3030,'[1]For Report Q-2 '!$A$2:$AH$3476,31,0),"-")</f>
        <v>-</v>
      </c>
      <c r="AF3030" s="1" t="str">
        <f>IFERROR(VLOOKUP(A3030,'[1]For Report Q-2 '!$A$2:$AH$3476,32,0),"-")</f>
        <v>-</v>
      </c>
      <c r="AG3030" s="2" t="str">
        <f>IFERROR(VLOOKUP(A3030,'[1]For Report Q-2 '!$A$2:$AH$3476,33,0),"-")</f>
        <v>-</v>
      </c>
      <c r="AH3030" s="1" t="str">
        <f t="shared" si="47"/>
        <v>--</v>
      </c>
      <c r="AI3030" t="e">
        <v>#N/A</v>
      </c>
      <c r="AJ3030" t="e">
        <v>#N/A</v>
      </c>
      <c r="AK3030" t="e">
        <v>#N/A</v>
      </c>
    </row>
    <row r="3031" spans="1:37" x14ac:dyDescent="0.25">
      <c r="A3031" s="15">
        <v>9095986</v>
      </c>
      <c r="B3031" s="15" t="s">
        <v>920</v>
      </c>
      <c r="C3031" s="16">
        <v>44771</v>
      </c>
      <c r="D3031" s="15" t="s">
        <v>40</v>
      </c>
      <c r="E3031" s="1" t="s">
        <v>45</v>
      </c>
      <c r="F3031" s="15" t="s">
        <v>46</v>
      </c>
      <c r="G3031" s="1" t="s">
        <v>40</v>
      </c>
      <c r="H3031" s="17">
        <v>13416.666666666668</v>
      </c>
      <c r="I3031" s="18">
        <v>0.13416666666666668</v>
      </c>
      <c r="J3031" s="1">
        <v>9093870</v>
      </c>
      <c r="K3031" s="1" t="s">
        <v>920</v>
      </c>
      <c r="L3031" s="19">
        <v>87083.333333333343</v>
      </c>
      <c r="M3031" s="1" t="s">
        <v>31</v>
      </c>
      <c r="N3031" s="1" t="s">
        <v>47</v>
      </c>
      <c r="O3031" s="1" t="s">
        <v>59</v>
      </c>
      <c r="P3031" s="20">
        <v>9093870</v>
      </c>
      <c r="Q3031" s="1" t="s">
        <v>99</v>
      </c>
      <c r="R3031" s="1" t="s">
        <v>16</v>
      </c>
      <c r="S3031" s="1" t="s">
        <v>100</v>
      </c>
      <c r="T3031" s="18">
        <f>IFERROR(VLOOKUP(A3031,'[1]For Report Q-2 '!$A$2:$T$3476,20,0),"-")</f>
        <v>0.13416666666666668</v>
      </c>
      <c r="U3031" s="55">
        <f>IFERROR(VLOOKUP(A3031,'[1]For Report Q-2 '!$A$2:$U$3476,21,0),"-")</f>
        <v>0</v>
      </c>
      <c r="V3031" s="2" t="str">
        <f>IFERROR(VLOOKUP(A3031,'[1]For Report Q-2 '!$A$2:$V$3476,22,0),"-")</f>
        <v>-</v>
      </c>
      <c r="W3031" s="1">
        <f>IFERROR(VLOOKUP(A3031,'[1]For Report Q-2 '!$A$2:$W$3476,23,0),"-")</f>
        <v>0</v>
      </c>
      <c r="X3031" s="1"/>
      <c r="Y3031" s="1"/>
      <c r="Z3031" s="2" t="str">
        <f>IFERROR(VLOOKUP(A3031,'[1]For Report Q-2 '!$A$2:$Z$3476,26,0),"-")</f>
        <v>-</v>
      </c>
      <c r="AA3031" s="1" t="str">
        <f>IFERROR(VLOOKUP(A3031,'[1]For Report Q-2 '!$A$2:$AH$3476,27,0),"-")</f>
        <v>-</v>
      </c>
      <c r="AB3031" s="1" t="str">
        <f>IFERROR(VLOOKUP(A3031,'[1]For Report Q-2 '!$A$2:$AH$3476,28,0),"-")</f>
        <v>-</v>
      </c>
      <c r="AC3031" s="2" t="str">
        <f>IFERROR(VLOOKUP(A3031,'[1]For Report Q-2 '!$A$2:$AH$3476,29,0),"-")</f>
        <v>-</v>
      </c>
      <c r="AD3031" s="2" t="str">
        <f>IFERROR(VLOOKUP(A3031,'[1]For Report Q-2 '!$A$2:$AH$3476,30,0),"-")</f>
        <v>-</v>
      </c>
      <c r="AE3031" s="1" t="str">
        <f>IFERROR(VLOOKUP(A3031,'[1]For Report Q-2 '!$A$2:$AH$3476,31,0),"-")</f>
        <v>-</v>
      </c>
      <c r="AF3031" s="1" t="str">
        <f>IFERROR(VLOOKUP(A3031,'[1]For Report Q-2 '!$A$2:$AH$3476,32,0),"-")</f>
        <v>-</v>
      </c>
      <c r="AG3031" s="2" t="str">
        <f>IFERROR(VLOOKUP(A3031,'[1]For Report Q-2 '!$A$2:$AH$3476,33,0),"-")</f>
        <v>-</v>
      </c>
      <c r="AH3031" s="1" t="str">
        <f t="shared" si="47"/>
        <v>--</v>
      </c>
      <c r="AI3031" t="e">
        <v>#N/A</v>
      </c>
      <c r="AJ3031" t="e">
        <v>#N/A</v>
      </c>
      <c r="AK3031" t="e">
        <v>#N/A</v>
      </c>
    </row>
    <row r="3032" spans="1:37" x14ac:dyDescent="0.25">
      <c r="A3032" s="15">
        <v>9095987</v>
      </c>
      <c r="B3032" s="15" t="s">
        <v>920</v>
      </c>
      <c r="C3032" s="16">
        <v>44771</v>
      </c>
      <c r="D3032" s="15" t="s">
        <v>40</v>
      </c>
      <c r="E3032" s="1" t="s">
        <v>72</v>
      </c>
      <c r="F3032" s="15" t="s">
        <v>46</v>
      </c>
      <c r="G3032" s="1" t="s">
        <v>40</v>
      </c>
      <c r="H3032" s="17">
        <v>8416.6666666666661</v>
      </c>
      <c r="I3032" s="18">
        <v>8.4166666666666667E-2</v>
      </c>
      <c r="J3032" s="1">
        <v>9093870</v>
      </c>
      <c r="K3032" s="1" t="s">
        <v>920</v>
      </c>
      <c r="L3032" s="19">
        <v>87083.333333333343</v>
      </c>
      <c r="M3032" s="1" t="s">
        <v>31</v>
      </c>
      <c r="N3032" s="1" t="s">
        <v>72</v>
      </c>
      <c r="O3032" s="1" t="s">
        <v>59</v>
      </c>
      <c r="P3032" s="20">
        <v>9093870</v>
      </c>
      <c r="Q3032" s="1" t="s">
        <v>99</v>
      </c>
      <c r="R3032" s="1" t="s">
        <v>16</v>
      </c>
      <c r="S3032" s="1" t="s">
        <v>100</v>
      </c>
      <c r="T3032" s="18">
        <f>IFERROR(VLOOKUP(A3032,'[1]For Report Q-2 '!$A$2:$T$3476,20,0),"-")</f>
        <v>8.4166666666666667E-2</v>
      </c>
      <c r="U3032" s="55">
        <f>IFERROR(VLOOKUP(A3032,'[1]For Report Q-2 '!$A$2:$U$3476,21,0),"-")</f>
        <v>0</v>
      </c>
      <c r="V3032" s="2" t="str">
        <f>IFERROR(VLOOKUP(A3032,'[1]For Report Q-2 '!$A$2:$V$3476,22,0),"-")</f>
        <v>-</v>
      </c>
      <c r="W3032" s="1">
        <f>IFERROR(VLOOKUP(A3032,'[1]For Report Q-2 '!$A$2:$W$3476,23,0),"-")</f>
        <v>0</v>
      </c>
      <c r="X3032" s="1"/>
      <c r="Y3032" s="1"/>
      <c r="Z3032" s="2" t="str">
        <f>IFERROR(VLOOKUP(A3032,'[1]For Report Q-2 '!$A$2:$Z$3476,26,0),"-")</f>
        <v>-</v>
      </c>
      <c r="AA3032" s="1" t="str">
        <f>IFERROR(VLOOKUP(A3032,'[1]For Report Q-2 '!$A$2:$AH$3476,27,0),"-")</f>
        <v>-</v>
      </c>
      <c r="AB3032" s="1" t="str">
        <f>IFERROR(VLOOKUP(A3032,'[1]For Report Q-2 '!$A$2:$AH$3476,28,0),"-")</f>
        <v>-</v>
      </c>
      <c r="AC3032" s="2" t="str">
        <f>IFERROR(VLOOKUP(A3032,'[1]For Report Q-2 '!$A$2:$AH$3476,29,0),"-")</f>
        <v>-</v>
      </c>
      <c r="AD3032" s="2" t="str">
        <f>IFERROR(VLOOKUP(A3032,'[1]For Report Q-2 '!$A$2:$AH$3476,30,0),"-")</f>
        <v>-</v>
      </c>
      <c r="AE3032" s="1" t="str">
        <f>IFERROR(VLOOKUP(A3032,'[1]For Report Q-2 '!$A$2:$AH$3476,31,0),"-")</f>
        <v>-</v>
      </c>
      <c r="AF3032" s="1" t="str">
        <f>IFERROR(VLOOKUP(A3032,'[1]For Report Q-2 '!$A$2:$AH$3476,32,0),"-")</f>
        <v>-</v>
      </c>
      <c r="AG3032" s="2" t="str">
        <f>IFERROR(VLOOKUP(A3032,'[1]For Report Q-2 '!$A$2:$AH$3476,33,0),"-")</f>
        <v>-</v>
      </c>
      <c r="AH3032" s="1" t="str">
        <f t="shared" si="47"/>
        <v>--</v>
      </c>
      <c r="AI3032" t="e">
        <v>#N/A</v>
      </c>
      <c r="AJ3032" t="e">
        <v>#N/A</v>
      </c>
      <c r="AK3032" t="e">
        <v>#N/A</v>
      </c>
    </row>
    <row r="3033" spans="1:37" x14ac:dyDescent="0.25">
      <c r="A3033" s="15">
        <v>9096734</v>
      </c>
      <c r="B3033" s="15" t="s">
        <v>920</v>
      </c>
      <c r="C3033" s="16">
        <v>44771</v>
      </c>
      <c r="D3033" s="15" t="s">
        <v>40</v>
      </c>
      <c r="E3033" s="1" t="s">
        <v>72</v>
      </c>
      <c r="F3033" s="15" t="s">
        <v>46</v>
      </c>
      <c r="G3033" s="1" t="s">
        <v>40</v>
      </c>
      <c r="H3033" s="17">
        <v>40000</v>
      </c>
      <c r="I3033" s="18">
        <v>0.4</v>
      </c>
      <c r="J3033" s="1">
        <v>9093870</v>
      </c>
      <c r="K3033" s="1" t="s">
        <v>920</v>
      </c>
      <c r="L3033" s="19">
        <v>87083.333333333343</v>
      </c>
      <c r="M3033" s="1" t="s">
        <v>31</v>
      </c>
      <c r="N3033" s="1" t="s">
        <v>72</v>
      </c>
      <c r="O3033" s="1" t="s">
        <v>50</v>
      </c>
      <c r="P3033" s="20">
        <v>9093870</v>
      </c>
      <c r="Q3033" s="1" t="s">
        <v>99</v>
      </c>
      <c r="R3033" s="1" t="s">
        <v>16</v>
      </c>
      <c r="S3033" s="1" t="s">
        <v>100</v>
      </c>
      <c r="T3033" s="18">
        <f>IFERROR(VLOOKUP(A3033,'[1]For Report Q-2 '!$A$2:$T$3476,20,0),"-")</f>
        <v>0.4</v>
      </c>
      <c r="U3033" s="55">
        <f>IFERROR(VLOOKUP(A3033,'[1]For Report Q-2 '!$A$2:$U$3476,21,0),"-")</f>
        <v>0</v>
      </c>
      <c r="V3033" s="2" t="str">
        <f>IFERROR(VLOOKUP(A3033,'[1]For Report Q-2 '!$A$2:$V$3476,22,0),"-")</f>
        <v>-</v>
      </c>
      <c r="W3033" s="1">
        <f>IFERROR(VLOOKUP(A3033,'[1]For Report Q-2 '!$A$2:$W$3476,23,0),"-")</f>
        <v>0</v>
      </c>
      <c r="X3033" s="1"/>
      <c r="Y3033" s="1"/>
      <c r="Z3033" s="2" t="str">
        <f>IFERROR(VLOOKUP(A3033,'[1]For Report Q-2 '!$A$2:$Z$3476,26,0),"-")</f>
        <v>-</v>
      </c>
      <c r="AA3033" s="1" t="str">
        <f>IFERROR(VLOOKUP(A3033,'[1]For Report Q-2 '!$A$2:$AH$3476,27,0),"-")</f>
        <v>-</v>
      </c>
      <c r="AB3033" s="1" t="str">
        <f>IFERROR(VLOOKUP(A3033,'[1]For Report Q-2 '!$A$2:$AH$3476,28,0),"-")</f>
        <v>-</v>
      </c>
      <c r="AC3033" s="2" t="str">
        <f>IFERROR(VLOOKUP(A3033,'[1]For Report Q-2 '!$A$2:$AH$3476,29,0),"-")</f>
        <v>-</v>
      </c>
      <c r="AD3033" s="2" t="str">
        <f>IFERROR(VLOOKUP(A3033,'[1]For Report Q-2 '!$A$2:$AH$3476,30,0),"-")</f>
        <v>-</v>
      </c>
      <c r="AE3033" s="1" t="str">
        <f>IFERROR(VLOOKUP(A3033,'[1]For Report Q-2 '!$A$2:$AH$3476,31,0),"-")</f>
        <v>-</v>
      </c>
      <c r="AF3033" s="1" t="str">
        <f>IFERROR(VLOOKUP(A3033,'[1]For Report Q-2 '!$A$2:$AH$3476,32,0),"-")</f>
        <v>-</v>
      </c>
      <c r="AG3033" s="2" t="str">
        <f>IFERROR(VLOOKUP(A3033,'[1]For Report Q-2 '!$A$2:$AH$3476,33,0),"-")</f>
        <v>-</v>
      </c>
      <c r="AH3033" s="1" t="str">
        <f t="shared" si="47"/>
        <v>--</v>
      </c>
      <c r="AI3033" t="e">
        <v>#N/A</v>
      </c>
      <c r="AJ3033" t="e">
        <v>#N/A</v>
      </c>
      <c r="AK3033" t="e">
        <v>#N/A</v>
      </c>
    </row>
    <row r="3034" spans="1:37" x14ac:dyDescent="0.25">
      <c r="A3034" s="15">
        <v>9094902</v>
      </c>
      <c r="B3034" s="15" t="s">
        <v>921</v>
      </c>
      <c r="C3034" s="16">
        <v>44833</v>
      </c>
      <c r="D3034" s="15" t="s">
        <v>70</v>
      </c>
      <c r="E3034" s="1" t="s">
        <v>118</v>
      </c>
      <c r="F3034" s="15" t="s">
        <v>46</v>
      </c>
      <c r="G3034" s="1" t="s">
        <v>70</v>
      </c>
      <c r="H3034" s="17">
        <v>108333.33333333333</v>
      </c>
      <c r="I3034" s="18">
        <v>1.0833333333333333</v>
      </c>
      <c r="J3034" s="1">
        <v>9094902</v>
      </c>
      <c r="K3034" s="1" t="s">
        <v>922</v>
      </c>
      <c r="L3034" s="19">
        <v>203333.33333333331</v>
      </c>
      <c r="M3034" s="1" t="s">
        <v>67</v>
      </c>
      <c r="N3034" s="1" t="s">
        <v>47</v>
      </c>
      <c r="O3034" s="1" t="s">
        <v>71</v>
      </c>
      <c r="P3034" s="20">
        <v>9094902</v>
      </c>
      <c r="Q3034" s="1" t="s">
        <v>60</v>
      </c>
      <c r="R3034" s="1" t="s">
        <v>16</v>
      </c>
      <c r="S3034" s="1" t="s">
        <v>43</v>
      </c>
      <c r="T3034" s="18">
        <f>IFERROR(VLOOKUP(A3034,'[1]For Report Q-2 '!$A$2:$T$3476,20,0),"-")</f>
        <v>1.0833333333333333</v>
      </c>
      <c r="U3034" s="55">
        <f>IFERROR(VLOOKUP(A3034,'[1]For Report Q-2 '!$A$2:$U$3476,21,0),"-")</f>
        <v>0</v>
      </c>
      <c r="V3034" s="2" t="str">
        <f>IFERROR(VLOOKUP(A3034,'[1]For Report Q-2 '!$A$2:$V$3476,22,0),"-")</f>
        <v>-</v>
      </c>
      <c r="W3034" s="1">
        <f>IFERROR(VLOOKUP(A3034,'[1]For Report Q-2 '!$A$2:$W$3476,23,0),"-")</f>
        <v>0</v>
      </c>
      <c r="X3034" s="1"/>
      <c r="Y3034" s="1"/>
      <c r="Z3034" s="2" t="str">
        <f>IFERROR(VLOOKUP(A3034,'[1]For Report Q-2 '!$A$2:$Z$3476,26,0),"-")</f>
        <v>-</v>
      </c>
      <c r="AA3034" s="1" t="str">
        <f>IFERROR(VLOOKUP(A3034,'[1]For Report Q-2 '!$A$2:$AH$3476,27,0),"-")</f>
        <v>-</v>
      </c>
      <c r="AB3034" s="1" t="str">
        <f>IFERROR(VLOOKUP(A3034,'[1]For Report Q-2 '!$A$2:$AH$3476,28,0),"-")</f>
        <v>-</v>
      </c>
      <c r="AC3034" s="2" t="str">
        <f>IFERROR(VLOOKUP(A3034,'[1]For Report Q-2 '!$A$2:$AH$3476,29,0),"-")</f>
        <v>-</v>
      </c>
      <c r="AD3034" s="2" t="str">
        <f>IFERROR(VLOOKUP(A3034,'[1]For Report Q-2 '!$A$2:$AH$3476,30,0),"-")</f>
        <v>-</v>
      </c>
      <c r="AE3034" s="1" t="str">
        <f>IFERROR(VLOOKUP(A3034,'[1]For Report Q-2 '!$A$2:$AH$3476,31,0),"-")</f>
        <v>-</v>
      </c>
      <c r="AF3034" s="1" t="str">
        <f>IFERROR(VLOOKUP(A3034,'[1]For Report Q-2 '!$A$2:$AH$3476,32,0),"-")</f>
        <v>-</v>
      </c>
      <c r="AG3034" s="2" t="str">
        <f>IFERROR(VLOOKUP(A3034,'[1]For Report Q-2 '!$A$2:$AH$3476,33,0),"-")</f>
        <v>-</v>
      </c>
      <c r="AH3034" s="1" t="str">
        <f t="shared" si="47"/>
        <v>--</v>
      </c>
      <c r="AI3034" t="e">
        <v>#N/A</v>
      </c>
      <c r="AJ3034" t="e">
        <v>#N/A</v>
      </c>
      <c r="AK3034" t="e">
        <v>#N/A</v>
      </c>
    </row>
    <row r="3035" spans="1:37" x14ac:dyDescent="0.25">
      <c r="A3035" s="15">
        <v>9125783</v>
      </c>
      <c r="B3035" s="15" t="s">
        <v>921</v>
      </c>
      <c r="C3035" s="16">
        <v>45588</v>
      </c>
      <c r="D3035" s="15" t="s">
        <v>178</v>
      </c>
      <c r="E3035" s="1" t="s">
        <v>72</v>
      </c>
      <c r="F3035" s="15" t="s">
        <v>46</v>
      </c>
      <c r="G3035" s="1" t="s">
        <v>178</v>
      </c>
      <c r="H3035" s="17">
        <v>25000</v>
      </c>
      <c r="I3035" s="18">
        <v>0.25</v>
      </c>
      <c r="J3035" s="1">
        <v>9094902</v>
      </c>
      <c r="K3035" s="1" t="s">
        <v>922</v>
      </c>
      <c r="L3035" s="19">
        <v>203333.33333333331</v>
      </c>
      <c r="M3035" s="1" t="s">
        <v>67</v>
      </c>
      <c r="N3035" s="1" t="s">
        <v>72</v>
      </c>
      <c r="O3035" s="1" t="s">
        <v>180</v>
      </c>
      <c r="P3035" s="20">
        <v>9094902</v>
      </c>
      <c r="Q3035" s="1" t="s">
        <v>60</v>
      </c>
      <c r="R3035" s="1" t="s">
        <v>16</v>
      </c>
      <c r="S3035" s="1" t="s">
        <v>43</v>
      </c>
      <c r="T3035" s="18">
        <f>IFERROR(VLOOKUP(A3035,'[1]For Report Q-2 '!$A$2:$T$3476,20,0),"-")</f>
        <v>0.25</v>
      </c>
      <c r="U3035" s="55">
        <f>IFERROR(VLOOKUP(A3035,'[1]For Report Q-2 '!$A$2:$U$3476,21,0),"-")</f>
        <v>0</v>
      </c>
      <c r="V3035" s="2" t="str">
        <f>IFERROR(VLOOKUP(A3035,'[1]For Report Q-2 '!$A$2:$V$3476,22,0),"-")</f>
        <v>-</v>
      </c>
      <c r="W3035" s="1">
        <f>IFERROR(VLOOKUP(A3035,'[1]For Report Q-2 '!$A$2:$W$3476,23,0),"-")</f>
        <v>0</v>
      </c>
      <c r="X3035" s="1"/>
      <c r="Y3035" s="1"/>
      <c r="Z3035" s="2" t="str">
        <f>IFERROR(VLOOKUP(A3035,'[1]For Report Q-2 '!$A$2:$Z$3476,26,0),"-")</f>
        <v>-</v>
      </c>
      <c r="AA3035" s="1" t="str">
        <f>IFERROR(VLOOKUP(A3035,'[1]For Report Q-2 '!$A$2:$AH$3476,27,0),"-")</f>
        <v>-</v>
      </c>
      <c r="AB3035" s="1" t="str">
        <f>IFERROR(VLOOKUP(A3035,'[1]For Report Q-2 '!$A$2:$AH$3476,28,0),"-")</f>
        <v>-</v>
      </c>
      <c r="AC3035" s="2" t="str">
        <f>IFERROR(VLOOKUP(A3035,'[1]For Report Q-2 '!$A$2:$AH$3476,29,0),"-")</f>
        <v>-</v>
      </c>
      <c r="AD3035" s="2" t="str">
        <f>IFERROR(VLOOKUP(A3035,'[1]For Report Q-2 '!$A$2:$AH$3476,30,0),"-")</f>
        <v>-</v>
      </c>
      <c r="AE3035" s="1" t="str">
        <f>IFERROR(VLOOKUP(A3035,'[1]For Report Q-2 '!$A$2:$AH$3476,31,0),"-")</f>
        <v>-</v>
      </c>
      <c r="AF3035" s="1" t="str">
        <f>IFERROR(VLOOKUP(A3035,'[1]For Report Q-2 '!$A$2:$AH$3476,32,0),"-")</f>
        <v>-</v>
      </c>
      <c r="AG3035" s="2" t="str">
        <f>IFERROR(VLOOKUP(A3035,'[1]For Report Q-2 '!$A$2:$AH$3476,33,0),"-")</f>
        <v>-</v>
      </c>
      <c r="AH3035" s="1" t="str">
        <f t="shared" si="47"/>
        <v>--</v>
      </c>
      <c r="AI3035" t="e">
        <v>#N/A</v>
      </c>
      <c r="AJ3035" t="e">
        <v>#N/A</v>
      </c>
      <c r="AK3035" t="e">
        <v>#N/A</v>
      </c>
    </row>
    <row r="3036" spans="1:37" x14ac:dyDescent="0.25">
      <c r="A3036" s="15">
        <v>9126677</v>
      </c>
      <c r="B3036" s="15" t="s">
        <v>921</v>
      </c>
      <c r="C3036" s="16">
        <v>45701</v>
      </c>
      <c r="D3036" s="15" t="s">
        <v>390</v>
      </c>
      <c r="E3036" s="1" t="s">
        <v>72</v>
      </c>
      <c r="F3036" s="15" t="s">
        <v>46</v>
      </c>
      <c r="G3036" s="1" t="s">
        <v>53</v>
      </c>
      <c r="H3036" s="17">
        <v>45000</v>
      </c>
      <c r="I3036" s="18">
        <v>0.45</v>
      </c>
      <c r="J3036" s="1">
        <v>9094902</v>
      </c>
      <c r="K3036" s="1" t="s">
        <v>922</v>
      </c>
      <c r="L3036" s="19">
        <v>203333.33333333331</v>
      </c>
      <c r="M3036" s="1" t="s">
        <v>67</v>
      </c>
      <c r="N3036" s="1" t="s">
        <v>72</v>
      </c>
      <c r="O3036" s="1" t="s">
        <v>54</v>
      </c>
      <c r="P3036" s="20">
        <v>9094902</v>
      </c>
      <c r="Q3036" s="1" t="s">
        <v>60</v>
      </c>
      <c r="R3036" s="1" t="s">
        <v>16</v>
      </c>
      <c r="S3036" s="1" t="s">
        <v>43</v>
      </c>
      <c r="T3036" s="18">
        <f>IFERROR(VLOOKUP(A3036,'[1]For Report Q-2 '!$A$2:$T$3476,20,0),"-")</f>
        <v>0.45</v>
      </c>
      <c r="U3036" s="55">
        <f>IFERROR(VLOOKUP(A3036,'[1]For Report Q-2 '!$A$2:$U$3476,21,0),"-")</f>
        <v>0</v>
      </c>
      <c r="V3036" s="2" t="str">
        <f>IFERROR(VLOOKUP(A3036,'[1]For Report Q-2 '!$A$2:$V$3476,22,0),"-")</f>
        <v>-</v>
      </c>
      <c r="W3036" s="1">
        <f>IFERROR(VLOOKUP(A3036,'[1]For Report Q-2 '!$A$2:$W$3476,23,0),"-")</f>
        <v>0</v>
      </c>
      <c r="X3036" s="1"/>
      <c r="Y3036" s="1"/>
      <c r="Z3036" s="2" t="str">
        <f>IFERROR(VLOOKUP(A3036,'[1]For Report Q-2 '!$A$2:$Z$3476,26,0),"-")</f>
        <v>-</v>
      </c>
      <c r="AA3036" s="1" t="str">
        <f>IFERROR(VLOOKUP(A3036,'[1]For Report Q-2 '!$A$2:$AH$3476,27,0),"-")</f>
        <v>-</v>
      </c>
      <c r="AB3036" s="1" t="str">
        <f>IFERROR(VLOOKUP(A3036,'[1]For Report Q-2 '!$A$2:$AH$3476,28,0),"-")</f>
        <v>-</v>
      </c>
      <c r="AC3036" s="2" t="str">
        <f>IFERROR(VLOOKUP(A3036,'[1]For Report Q-2 '!$A$2:$AH$3476,29,0),"-")</f>
        <v>-</v>
      </c>
      <c r="AD3036" s="2" t="str">
        <f>IFERROR(VLOOKUP(A3036,'[1]For Report Q-2 '!$A$2:$AH$3476,30,0),"-")</f>
        <v>-</v>
      </c>
      <c r="AE3036" s="1" t="str">
        <f>IFERROR(VLOOKUP(A3036,'[1]For Report Q-2 '!$A$2:$AH$3476,31,0),"-")</f>
        <v>-</v>
      </c>
      <c r="AF3036" s="1" t="str">
        <f>IFERROR(VLOOKUP(A3036,'[1]For Report Q-2 '!$A$2:$AH$3476,32,0),"-")</f>
        <v>-</v>
      </c>
      <c r="AG3036" s="2" t="str">
        <f>IFERROR(VLOOKUP(A3036,'[1]For Report Q-2 '!$A$2:$AH$3476,33,0),"-")</f>
        <v>-</v>
      </c>
      <c r="AH3036" s="1" t="str">
        <f t="shared" si="47"/>
        <v>--</v>
      </c>
      <c r="AI3036" t="e">
        <v>#N/A</v>
      </c>
      <c r="AJ3036" t="e">
        <v>#N/A</v>
      </c>
      <c r="AK3036" t="e">
        <v>#N/A</v>
      </c>
    </row>
    <row r="3037" spans="1:37" x14ac:dyDescent="0.25">
      <c r="A3037" s="15">
        <v>9131520</v>
      </c>
      <c r="B3037" s="15" t="s">
        <v>921</v>
      </c>
      <c r="C3037" s="16">
        <v>45931</v>
      </c>
      <c r="D3037" s="15" t="s">
        <v>390</v>
      </c>
      <c r="E3037" s="1" t="s">
        <v>72</v>
      </c>
      <c r="F3037" s="15" t="s">
        <v>46</v>
      </c>
      <c r="G3037" s="1" t="s">
        <v>53</v>
      </c>
      <c r="H3037" s="17">
        <v>25000</v>
      </c>
      <c r="I3037" s="18">
        <v>0.25</v>
      </c>
      <c r="J3037" s="1">
        <v>9094902</v>
      </c>
      <c r="K3037" s="1" t="s">
        <v>922</v>
      </c>
      <c r="L3037" s="19">
        <v>203333.33333333331</v>
      </c>
      <c r="M3037" s="1" t="s">
        <v>67</v>
      </c>
      <c r="N3037" s="1" t="s">
        <v>72</v>
      </c>
      <c r="O3037" s="1" t="s">
        <v>54</v>
      </c>
      <c r="P3037" s="20">
        <v>9094902</v>
      </c>
      <c r="Q3037" s="1" t="s">
        <v>60</v>
      </c>
      <c r="R3037" s="1" t="s">
        <v>16</v>
      </c>
      <c r="S3037" s="1" t="s">
        <v>43</v>
      </c>
      <c r="T3037" s="18">
        <f>IFERROR(VLOOKUP(A3037,'[1]For Report Q-2 '!$A$2:$T$3476,20,0),"-")</f>
        <v>0.25</v>
      </c>
      <c r="U3037" s="55">
        <f>IFERROR(VLOOKUP(A3037,'[1]For Report Q-2 '!$A$2:$U$3476,21,0),"-")</f>
        <v>0</v>
      </c>
      <c r="V3037" s="2" t="str">
        <f>IFERROR(VLOOKUP(A3037,'[1]For Report Q-2 '!$A$2:$V$3476,22,0),"-")</f>
        <v>-</v>
      </c>
      <c r="W3037" s="1">
        <f>IFERROR(VLOOKUP(A3037,'[1]For Report Q-2 '!$A$2:$W$3476,23,0),"-")</f>
        <v>0</v>
      </c>
      <c r="X3037" s="1"/>
      <c r="Y3037" s="1"/>
      <c r="Z3037" s="2" t="str">
        <f>IFERROR(VLOOKUP(A3037,'[1]For Report Q-2 '!$A$2:$Z$3476,26,0),"-")</f>
        <v>-</v>
      </c>
      <c r="AA3037" s="1" t="str">
        <f>IFERROR(VLOOKUP(A3037,'[1]For Report Q-2 '!$A$2:$AH$3476,27,0),"-")</f>
        <v>-</v>
      </c>
      <c r="AB3037" s="1" t="str">
        <f>IFERROR(VLOOKUP(A3037,'[1]For Report Q-2 '!$A$2:$AH$3476,28,0),"-")</f>
        <v>-</v>
      </c>
      <c r="AC3037" s="2" t="str">
        <f>IFERROR(VLOOKUP(A3037,'[1]For Report Q-2 '!$A$2:$AH$3476,29,0),"-")</f>
        <v>-</v>
      </c>
      <c r="AD3037" s="2" t="str">
        <f>IFERROR(VLOOKUP(A3037,'[1]For Report Q-2 '!$A$2:$AH$3476,30,0),"-")</f>
        <v>-</v>
      </c>
      <c r="AE3037" s="1" t="str">
        <f>IFERROR(VLOOKUP(A3037,'[1]For Report Q-2 '!$A$2:$AH$3476,31,0),"-")</f>
        <v>-</v>
      </c>
      <c r="AF3037" s="1" t="str">
        <f>IFERROR(VLOOKUP(A3037,'[1]For Report Q-2 '!$A$2:$AH$3476,32,0),"-")</f>
        <v>-</v>
      </c>
      <c r="AG3037" s="2" t="str">
        <f>IFERROR(VLOOKUP(A3037,'[1]For Report Q-2 '!$A$2:$AH$3476,33,0),"-")</f>
        <v>-</v>
      </c>
      <c r="AH3037" s="1" t="str">
        <f t="shared" si="47"/>
        <v>--</v>
      </c>
      <c r="AI3037" t="e">
        <v>#N/A</v>
      </c>
      <c r="AJ3037" t="e">
        <v>#N/A</v>
      </c>
      <c r="AK3037" t="e">
        <v>#N/A</v>
      </c>
    </row>
    <row r="3038" spans="1:37" x14ac:dyDescent="0.25">
      <c r="A3038" s="15">
        <v>9094943</v>
      </c>
      <c r="B3038" s="15" t="s">
        <v>923</v>
      </c>
      <c r="C3038" s="16">
        <v>44715</v>
      </c>
      <c r="D3038" s="15" t="s">
        <v>28</v>
      </c>
      <c r="E3038" s="1" t="s">
        <v>45</v>
      </c>
      <c r="F3038" s="15" t="s">
        <v>46</v>
      </c>
      <c r="G3038" s="1" t="s">
        <v>28</v>
      </c>
      <c r="H3038" s="17">
        <v>44166.666666666664</v>
      </c>
      <c r="I3038" s="18">
        <v>0.44166666666666665</v>
      </c>
      <c r="J3038" s="1">
        <v>9094943</v>
      </c>
      <c r="K3038" s="1" t="s">
        <v>924</v>
      </c>
      <c r="L3038" s="19">
        <v>44166.666666666664</v>
      </c>
      <c r="M3038" s="1" t="s">
        <v>31</v>
      </c>
      <c r="N3038" s="1" t="s">
        <v>47</v>
      </c>
      <c r="O3038" s="1" t="s">
        <v>32</v>
      </c>
      <c r="P3038" s="20">
        <v>9094943</v>
      </c>
      <c r="Q3038" s="1" t="s">
        <v>69</v>
      </c>
      <c r="R3038" s="1" t="s">
        <v>89</v>
      </c>
      <c r="S3038" s="1" t="s">
        <v>69</v>
      </c>
      <c r="T3038" s="18">
        <f>IFERROR(VLOOKUP(A3038,'[1]For Report Q-2 '!$A$2:$T$3476,20,0),"-")</f>
        <v>0.44166666666666665</v>
      </c>
      <c r="U3038" s="55">
        <f>IFERROR(VLOOKUP(A3038,'[1]For Report Q-2 '!$A$2:$U$3476,21,0),"-")</f>
        <v>0</v>
      </c>
      <c r="V3038" s="2" t="str">
        <f>IFERROR(VLOOKUP(A3038,'[1]For Report Q-2 '!$A$2:$V$3476,22,0),"-")</f>
        <v>-</v>
      </c>
      <c r="W3038" s="1">
        <f>IFERROR(VLOOKUP(A3038,'[1]For Report Q-2 '!$A$2:$W$3476,23,0),"-")</f>
        <v>0</v>
      </c>
      <c r="X3038" s="1"/>
      <c r="Y3038" s="1"/>
      <c r="Z3038" s="2" t="str">
        <f>IFERROR(VLOOKUP(A3038,'[1]For Report Q-2 '!$A$2:$Z$3476,26,0),"-")</f>
        <v>-</v>
      </c>
      <c r="AA3038" s="1" t="str">
        <f>IFERROR(VLOOKUP(A3038,'[1]For Report Q-2 '!$A$2:$AH$3476,27,0),"-")</f>
        <v>-</v>
      </c>
      <c r="AB3038" s="1" t="str">
        <f>IFERROR(VLOOKUP(A3038,'[1]For Report Q-2 '!$A$2:$AH$3476,28,0),"-")</f>
        <v>-</v>
      </c>
      <c r="AC3038" s="2" t="str">
        <f>IFERROR(VLOOKUP(A3038,'[1]For Report Q-2 '!$A$2:$AH$3476,29,0),"-")</f>
        <v>-</v>
      </c>
      <c r="AD3038" s="2" t="str">
        <f>IFERROR(VLOOKUP(A3038,'[1]For Report Q-2 '!$A$2:$AH$3476,30,0),"-")</f>
        <v>-</v>
      </c>
      <c r="AE3038" s="1" t="str">
        <f>IFERROR(VLOOKUP(A3038,'[1]For Report Q-2 '!$A$2:$AH$3476,31,0),"-")</f>
        <v>-</v>
      </c>
      <c r="AF3038" s="1" t="str">
        <f>IFERROR(VLOOKUP(A3038,'[1]For Report Q-2 '!$A$2:$AH$3476,32,0),"-")</f>
        <v>-</v>
      </c>
      <c r="AG3038" s="2" t="str">
        <f>IFERROR(VLOOKUP(A3038,'[1]For Report Q-2 '!$A$2:$AH$3476,33,0),"-")</f>
        <v>-</v>
      </c>
      <c r="AH3038" s="1" t="str">
        <f t="shared" si="47"/>
        <v>--</v>
      </c>
      <c r="AI3038" t="e">
        <v>#N/A</v>
      </c>
      <c r="AJ3038" t="e">
        <v>#N/A</v>
      </c>
      <c r="AK3038" t="e">
        <v>#N/A</v>
      </c>
    </row>
    <row r="3039" spans="1:37" x14ac:dyDescent="0.25">
      <c r="A3039" s="15">
        <v>9094996</v>
      </c>
      <c r="B3039" s="15" t="s">
        <v>925</v>
      </c>
      <c r="C3039" s="16">
        <v>44720</v>
      </c>
      <c r="D3039" s="15" t="s">
        <v>56</v>
      </c>
      <c r="E3039" s="1" t="s">
        <v>45</v>
      </c>
      <c r="F3039" s="15" t="s">
        <v>46</v>
      </c>
      <c r="G3039" s="1" t="s">
        <v>56</v>
      </c>
      <c r="H3039" s="17">
        <v>16666.666666666668</v>
      </c>
      <c r="I3039" s="18">
        <v>0.16666666666666669</v>
      </c>
      <c r="J3039" s="1">
        <v>9094996</v>
      </c>
      <c r="K3039" s="1" t="s">
        <v>926</v>
      </c>
      <c r="L3039" s="19">
        <v>83333.333333333343</v>
      </c>
      <c r="M3039" s="1" t="s">
        <v>31</v>
      </c>
      <c r="N3039" s="1" t="s">
        <v>47</v>
      </c>
      <c r="O3039" s="1" t="s">
        <v>59</v>
      </c>
      <c r="P3039" s="20">
        <v>9094996</v>
      </c>
      <c r="Q3039" s="1" t="s">
        <v>85</v>
      </c>
      <c r="R3039" s="1" t="s">
        <v>16</v>
      </c>
      <c r="S3039" s="1" t="s">
        <v>80</v>
      </c>
      <c r="T3039" s="18">
        <f>IFERROR(VLOOKUP(A3039,'[1]For Report Q-2 '!$A$2:$T$3476,20,0),"-")</f>
        <v>0.16666666666666669</v>
      </c>
      <c r="U3039" s="55">
        <f>IFERROR(VLOOKUP(A3039,'[1]For Report Q-2 '!$A$2:$U$3476,21,0),"-")</f>
        <v>0</v>
      </c>
      <c r="V3039" s="2" t="str">
        <f>IFERROR(VLOOKUP(A3039,'[1]For Report Q-2 '!$A$2:$V$3476,22,0),"-")</f>
        <v>-</v>
      </c>
      <c r="W3039" s="1">
        <f>IFERROR(VLOOKUP(A3039,'[1]For Report Q-2 '!$A$2:$W$3476,23,0),"-")</f>
        <v>0</v>
      </c>
      <c r="X3039" s="1"/>
      <c r="Y3039" s="1"/>
      <c r="Z3039" s="2" t="str">
        <f>IFERROR(VLOOKUP(A3039,'[1]For Report Q-2 '!$A$2:$Z$3476,26,0),"-")</f>
        <v>-</v>
      </c>
      <c r="AA3039" s="1" t="str">
        <f>IFERROR(VLOOKUP(A3039,'[1]For Report Q-2 '!$A$2:$AH$3476,27,0),"-")</f>
        <v>-</v>
      </c>
      <c r="AB3039" s="1" t="str">
        <f>IFERROR(VLOOKUP(A3039,'[1]For Report Q-2 '!$A$2:$AH$3476,28,0),"-")</f>
        <v>-</v>
      </c>
      <c r="AC3039" s="2" t="str">
        <f>IFERROR(VLOOKUP(A3039,'[1]For Report Q-2 '!$A$2:$AH$3476,29,0),"-")</f>
        <v>-</v>
      </c>
      <c r="AD3039" s="2" t="str">
        <f>IFERROR(VLOOKUP(A3039,'[1]For Report Q-2 '!$A$2:$AH$3476,30,0),"-")</f>
        <v>-</v>
      </c>
      <c r="AE3039" s="1" t="str">
        <f>IFERROR(VLOOKUP(A3039,'[1]For Report Q-2 '!$A$2:$AH$3476,31,0),"-")</f>
        <v>-</v>
      </c>
      <c r="AF3039" s="1" t="str">
        <f>IFERROR(VLOOKUP(A3039,'[1]For Report Q-2 '!$A$2:$AH$3476,32,0),"-")</f>
        <v>-</v>
      </c>
      <c r="AG3039" s="2" t="str">
        <f>IFERROR(VLOOKUP(A3039,'[1]For Report Q-2 '!$A$2:$AH$3476,33,0),"-")</f>
        <v>-</v>
      </c>
      <c r="AH3039" s="1" t="str">
        <f t="shared" si="47"/>
        <v>--</v>
      </c>
      <c r="AI3039" t="e">
        <v>#N/A</v>
      </c>
      <c r="AJ3039" t="e">
        <v>#N/A</v>
      </c>
      <c r="AK3039" t="e">
        <v>#N/A</v>
      </c>
    </row>
    <row r="3040" spans="1:37" x14ac:dyDescent="0.25">
      <c r="A3040" s="15">
        <v>9111717</v>
      </c>
      <c r="B3040" s="15" t="s">
        <v>925</v>
      </c>
      <c r="C3040" s="16">
        <v>45191</v>
      </c>
      <c r="D3040" s="15" t="s">
        <v>927</v>
      </c>
      <c r="E3040" s="1" t="s">
        <v>72</v>
      </c>
      <c r="F3040" s="15" t="s">
        <v>46</v>
      </c>
      <c r="G3040" s="1" t="s">
        <v>53</v>
      </c>
      <c r="H3040" s="17">
        <v>66666.666666666672</v>
      </c>
      <c r="I3040" s="18">
        <v>0.66666666666666674</v>
      </c>
      <c r="J3040" s="1">
        <v>9094996</v>
      </c>
      <c r="K3040" s="1" t="s">
        <v>926</v>
      </c>
      <c r="L3040" s="19">
        <v>83333.333333333343</v>
      </c>
      <c r="M3040" s="1" t="s">
        <v>31</v>
      </c>
      <c r="N3040" s="1" t="s">
        <v>72</v>
      </c>
      <c r="O3040" s="1" t="s">
        <v>50</v>
      </c>
      <c r="P3040" s="20">
        <v>9094996</v>
      </c>
      <c r="Q3040" s="1" t="s">
        <v>85</v>
      </c>
      <c r="R3040" s="1" t="s">
        <v>16</v>
      </c>
      <c r="S3040" s="1" t="s">
        <v>80</v>
      </c>
      <c r="T3040" s="18">
        <f>IFERROR(VLOOKUP(A3040,'[1]For Report Q-2 '!$A$2:$T$3476,20,0),"-")</f>
        <v>0.66666666666666674</v>
      </c>
      <c r="U3040" s="55">
        <f>IFERROR(VLOOKUP(A3040,'[1]For Report Q-2 '!$A$2:$U$3476,21,0),"-")</f>
        <v>0</v>
      </c>
      <c r="V3040" s="2" t="str">
        <f>IFERROR(VLOOKUP(A3040,'[1]For Report Q-2 '!$A$2:$V$3476,22,0),"-")</f>
        <v>-</v>
      </c>
      <c r="W3040" s="1">
        <f>IFERROR(VLOOKUP(A3040,'[1]For Report Q-2 '!$A$2:$W$3476,23,0),"-")</f>
        <v>0</v>
      </c>
      <c r="X3040" s="1"/>
      <c r="Y3040" s="1"/>
      <c r="Z3040" s="2" t="str">
        <f>IFERROR(VLOOKUP(A3040,'[1]For Report Q-2 '!$A$2:$Z$3476,26,0),"-")</f>
        <v>-</v>
      </c>
      <c r="AA3040" s="1" t="str">
        <f>IFERROR(VLOOKUP(A3040,'[1]For Report Q-2 '!$A$2:$AH$3476,27,0),"-")</f>
        <v>-</v>
      </c>
      <c r="AB3040" s="1" t="str">
        <f>IFERROR(VLOOKUP(A3040,'[1]For Report Q-2 '!$A$2:$AH$3476,28,0),"-")</f>
        <v>-</v>
      </c>
      <c r="AC3040" s="2" t="str">
        <f>IFERROR(VLOOKUP(A3040,'[1]For Report Q-2 '!$A$2:$AH$3476,29,0),"-")</f>
        <v>-</v>
      </c>
      <c r="AD3040" s="2" t="str">
        <f>IFERROR(VLOOKUP(A3040,'[1]For Report Q-2 '!$A$2:$AH$3476,30,0),"-")</f>
        <v>-</v>
      </c>
      <c r="AE3040" s="1" t="str">
        <f>IFERROR(VLOOKUP(A3040,'[1]For Report Q-2 '!$A$2:$AH$3476,31,0),"-")</f>
        <v>-</v>
      </c>
      <c r="AF3040" s="1" t="str">
        <f>IFERROR(VLOOKUP(A3040,'[1]For Report Q-2 '!$A$2:$AH$3476,32,0),"-")</f>
        <v>-</v>
      </c>
      <c r="AG3040" s="2" t="str">
        <f>IFERROR(VLOOKUP(A3040,'[1]For Report Q-2 '!$A$2:$AH$3476,33,0),"-")</f>
        <v>-</v>
      </c>
      <c r="AH3040" s="1" t="str">
        <f t="shared" si="47"/>
        <v>--</v>
      </c>
      <c r="AI3040" t="e">
        <v>#N/A</v>
      </c>
      <c r="AJ3040" t="e">
        <v>#N/A</v>
      </c>
      <c r="AK3040" t="e">
        <v>#N/A</v>
      </c>
    </row>
    <row r="3041" spans="1:37" x14ac:dyDescent="0.25">
      <c r="A3041" s="15">
        <v>9095461</v>
      </c>
      <c r="B3041" s="15" t="s">
        <v>928</v>
      </c>
      <c r="C3041" s="16">
        <v>44711</v>
      </c>
      <c r="D3041" s="15" t="s">
        <v>28</v>
      </c>
      <c r="E3041" s="1" t="s">
        <v>45</v>
      </c>
      <c r="F3041" s="15" t="s">
        <v>46</v>
      </c>
      <c r="G3041" s="1" t="s">
        <v>28</v>
      </c>
      <c r="H3041" s="17">
        <v>7500</v>
      </c>
      <c r="I3041" s="18">
        <v>7.4999999999999997E-2</v>
      </c>
      <c r="J3041" s="1">
        <v>9095461</v>
      </c>
      <c r="K3041" s="1" t="s">
        <v>929</v>
      </c>
      <c r="L3041" s="19">
        <v>30000</v>
      </c>
      <c r="M3041" s="1" t="s">
        <v>31</v>
      </c>
      <c r="N3041" s="1" t="s">
        <v>47</v>
      </c>
      <c r="O3041" s="1" t="s">
        <v>32</v>
      </c>
      <c r="P3041" s="20">
        <v>9095461</v>
      </c>
      <c r="Q3041" s="1" t="s">
        <v>33</v>
      </c>
      <c r="R3041" s="1" t="s">
        <v>16</v>
      </c>
      <c r="S3041" s="1" t="s">
        <v>34</v>
      </c>
      <c r="T3041" s="18">
        <f>IFERROR(VLOOKUP(A3041,'[1]For Report Q-2 '!$A$2:$T$3476,20,0),"-")</f>
        <v>7.4999999999999997E-2</v>
      </c>
      <c r="U3041" s="55">
        <f>IFERROR(VLOOKUP(A3041,'[1]For Report Q-2 '!$A$2:$U$3476,21,0),"-")</f>
        <v>0</v>
      </c>
      <c r="V3041" s="2" t="str">
        <f>IFERROR(VLOOKUP(A3041,'[1]For Report Q-2 '!$A$2:$V$3476,22,0),"-")</f>
        <v>-</v>
      </c>
      <c r="W3041" s="1">
        <f>IFERROR(VLOOKUP(A3041,'[1]For Report Q-2 '!$A$2:$W$3476,23,0),"-")</f>
        <v>0</v>
      </c>
      <c r="X3041" s="1"/>
      <c r="Y3041" s="1"/>
      <c r="Z3041" s="2" t="str">
        <f>IFERROR(VLOOKUP(A3041,'[1]For Report Q-2 '!$A$2:$Z$3476,26,0),"-")</f>
        <v>-</v>
      </c>
      <c r="AA3041" s="1" t="str">
        <f>IFERROR(VLOOKUP(A3041,'[1]For Report Q-2 '!$A$2:$AH$3476,27,0),"-")</f>
        <v>-</v>
      </c>
      <c r="AB3041" s="1" t="str">
        <f>IFERROR(VLOOKUP(A3041,'[1]For Report Q-2 '!$A$2:$AH$3476,28,0),"-")</f>
        <v>-</v>
      </c>
      <c r="AC3041" s="2" t="str">
        <f>IFERROR(VLOOKUP(A3041,'[1]For Report Q-2 '!$A$2:$AH$3476,29,0),"-")</f>
        <v>-</v>
      </c>
      <c r="AD3041" s="2" t="str">
        <f>IFERROR(VLOOKUP(A3041,'[1]For Report Q-2 '!$A$2:$AH$3476,30,0),"-")</f>
        <v>-</v>
      </c>
      <c r="AE3041" s="1" t="str">
        <f>IFERROR(VLOOKUP(A3041,'[1]For Report Q-2 '!$A$2:$AH$3476,31,0),"-")</f>
        <v>-</v>
      </c>
      <c r="AF3041" s="1" t="str">
        <f>IFERROR(VLOOKUP(A3041,'[1]For Report Q-2 '!$A$2:$AH$3476,32,0),"-")</f>
        <v>-</v>
      </c>
      <c r="AG3041" s="2" t="str">
        <f>IFERROR(VLOOKUP(A3041,'[1]For Report Q-2 '!$A$2:$AH$3476,33,0),"-")</f>
        <v>-</v>
      </c>
      <c r="AH3041" s="1" t="str">
        <f t="shared" si="47"/>
        <v>--</v>
      </c>
      <c r="AI3041" t="e">
        <v>#N/A</v>
      </c>
      <c r="AJ3041" t="e">
        <v>#N/A</v>
      </c>
      <c r="AK3041" t="e">
        <v>#N/A</v>
      </c>
    </row>
    <row r="3042" spans="1:37" x14ac:dyDescent="0.25">
      <c r="A3042" s="15">
        <v>9096902</v>
      </c>
      <c r="B3042" s="15" t="s">
        <v>928</v>
      </c>
      <c r="C3042" s="16">
        <v>44737</v>
      </c>
      <c r="D3042" s="15" t="s">
        <v>56</v>
      </c>
      <c r="E3042" s="1" t="s">
        <v>45</v>
      </c>
      <c r="F3042" s="15" t="s">
        <v>46</v>
      </c>
      <c r="G3042" s="1" t="s">
        <v>56</v>
      </c>
      <c r="H3042" s="17">
        <v>7500</v>
      </c>
      <c r="I3042" s="18">
        <v>7.4999999999999997E-2</v>
      </c>
      <c r="J3042" s="1">
        <v>9095461</v>
      </c>
      <c r="K3042" s="1" t="s">
        <v>929</v>
      </c>
      <c r="L3042" s="19">
        <v>30000</v>
      </c>
      <c r="M3042" s="1" t="s">
        <v>31</v>
      </c>
      <c r="N3042" s="1" t="s">
        <v>47</v>
      </c>
      <c r="O3042" s="1" t="s">
        <v>59</v>
      </c>
      <c r="P3042" s="20">
        <v>9095461</v>
      </c>
      <c r="Q3042" s="1" t="s">
        <v>33</v>
      </c>
      <c r="R3042" s="1" t="s">
        <v>16</v>
      </c>
      <c r="S3042" s="1" t="s">
        <v>34</v>
      </c>
      <c r="T3042" s="18">
        <f>IFERROR(VLOOKUP(A3042,'[1]For Report Q-2 '!$A$2:$T$3476,20,0),"-")</f>
        <v>7.4999999999999997E-2</v>
      </c>
      <c r="U3042" s="55">
        <f>IFERROR(VLOOKUP(A3042,'[1]For Report Q-2 '!$A$2:$U$3476,21,0),"-")</f>
        <v>0</v>
      </c>
      <c r="V3042" s="2" t="str">
        <f>IFERROR(VLOOKUP(A3042,'[1]For Report Q-2 '!$A$2:$V$3476,22,0),"-")</f>
        <v>-</v>
      </c>
      <c r="W3042" s="1">
        <f>IFERROR(VLOOKUP(A3042,'[1]For Report Q-2 '!$A$2:$W$3476,23,0),"-")</f>
        <v>0</v>
      </c>
      <c r="X3042" s="1"/>
      <c r="Y3042" s="1"/>
      <c r="Z3042" s="2" t="str">
        <f>IFERROR(VLOOKUP(A3042,'[1]For Report Q-2 '!$A$2:$Z$3476,26,0),"-")</f>
        <v>-</v>
      </c>
      <c r="AA3042" s="1" t="str">
        <f>IFERROR(VLOOKUP(A3042,'[1]For Report Q-2 '!$A$2:$AH$3476,27,0),"-")</f>
        <v>-</v>
      </c>
      <c r="AB3042" s="1" t="str">
        <f>IFERROR(VLOOKUP(A3042,'[1]For Report Q-2 '!$A$2:$AH$3476,28,0),"-")</f>
        <v>-</v>
      </c>
      <c r="AC3042" s="2" t="str">
        <f>IFERROR(VLOOKUP(A3042,'[1]For Report Q-2 '!$A$2:$AH$3476,29,0),"-")</f>
        <v>-</v>
      </c>
      <c r="AD3042" s="2" t="str">
        <f>IFERROR(VLOOKUP(A3042,'[1]For Report Q-2 '!$A$2:$AH$3476,30,0),"-")</f>
        <v>-</v>
      </c>
      <c r="AE3042" s="1" t="str">
        <f>IFERROR(VLOOKUP(A3042,'[1]For Report Q-2 '!$A$2:$AH$3476,31,0),"-")</f>
        <v>-</v>
      </c>
      <c r="AF3042" s="1" t="str">
        <f>IFERROR(VLOOKUP(A3042,'[1]For Report Q-2 '!$A$2:$AH$3476,32,0),"-")</f>
        <v>-</v>
      </c>
      <c r="AG3042" s="2" t="str">
        <f>IFERROR(VLOOKUP(A3042,'[1]For Report Q-2 '!$A$2:$AH$3476,33,0),"-")</f>
        <v>-</v>
      </c>
      <c r="AH3042" s="1" t="str">
        <f t="shared" si="47"/>
        <v>--</v>
      </c>
      <c r="AI3042" t="e">
        <v>#N/A</v>
      </c>
      <c r="AJ3042" t="e">
        <v>#N/A</v>
      </c>
      <c r="AK3042" t="e">
        <v>#N/A</v>
      </c>
    </row>
    <row r="3043" spans="1:37" x14ac:dyDescent="0.25">
      <c r="A3043" s="15">
        <v>9096904</v>
      </c>
      <c r="B3043" s="15" t="s">
        <v>928</v>
      </c>
      <c r="C3043" s="16">
        <v>44735</v>
      </c>
      <c r="D3043" s="15" t="s">
        <v>56</v>
      </c>
      <c r="E3043" s="1" t="s">
        <v>45</v>
      </c>
      <c r="F3043" s="15" t="s">
        <v>46</v>
      </c>
      <c r="G3043" s="1" t="s">
        <v>56</v>
      </c>
      <c r="H3043" s="17">
        <v>7500</v>
      </c>
      <c r="I3043" s="18">
        <v>7.4999999999999997E-2</v>
      </c>
      <c r="J3043" s="1">
        <v>9095461</v>
      </c>
      <c r="K3043" s="1" t="s">
        <v>929</v>
      </c>
      <c r="L3043" s="19">
        <v>30000</v>
      </c>
      <c r="M3043" s="1" t="s">
        <v>31</v>
      </c>
      <c r="N3043" s="1" t="s">
        <v>47</v>
      </c>
      <c r="O3043" s="1" t="s">
        <v>59</v>
      </c>
      <c r="P3043" s="20">
        <v>9095461</v>
      </c>
      <c r="Q3043" s="1" t="s">
        <v>33</v>
      </c>
      <c r="R3043" s="1" t="s">
        <v>16</v>
      </c>
      <c r="S3043" s="1" t="s">
        <v>34</v>
      </c>
      <c r="T3043" s="18">
        <f>IFERROR(VLOOKUP(A3043,'[1]For Report Q-2 '!$A$2:$T$3476,20,0),"-")</f>
        <v>7.4999999999999997E-2</v>
      </c>
      <c r="U3043" s="55">
        <f>IFERROR(VLOOKUP(A3043,'[1]For Report Q-2 '!$A$2:$U$3476,21,0),"-")</f>
        <v>0</v>
      </c>
      <c r="V3043" s="2" t="str">
        <f>IFERROR(VLOOKUP(A3043,'[1]For Report Q-2 '!$A$2:$V$3476,22,0),"-")</f>
        <v>-</v>
      </c>
      <c r="W3043" s="1">
        <f>IFERROR(VLOOKUP(A3043,'[1]For Report Q-2 '!$A$2:$W$3476,23,0),"-")</f>
        <v>0</v>
      </c>
      <c r="X3043" s="1"/>
      <c r="Y3043" s="1"/>
      <c r="Z3043" s="2" t="str">
        <f>IFERROR(VLOOKUP(A3043,'[1]For Report Q-2 '!$A$2:$Z$3476,26,0),"-")</f>
        <v>-</v>
      </c>
      <c r="AA3043" s="1" t="str">
        <f>IFERROR(VLOOKUP(A3043,'[1]For Report Q-2 '!$A$2:$AH$3476,27,0),"-")</f>
        <v>-</v>
      </c>
      <c r="AB3043" s="1" t="str">
        <f>IFERROR(VLOOKUP(A3043,'[1]For Report Q-2 '!$A$2:$AH$3476,28,0),"-")</f>
        <v>-</v>
      </c>
      <c r="AC3043" s="2" t="str">
        <f>IFERROR(VLOOKUP(A3043,'[1]For Report Q-2 '!$A$2:$AH$3476,29,0),"-")</f>
        <v>-</v>
      </c>
      <c r="AD3043" s="2" t="str">
        <f>IFERROR(VLOOKUP(A3043,'[1]For Report Q-2 '!$A$2:$AH$3476,30,0),"-")</f>
        <v>-</v>
      </c>
      <c r="AE3043" s="1" t="str">
        <f>IFERROR(VLOOKUP(A3043,'[1]For Report Q-2 '!$A$2:$AH$3476,31,0),"-")</f>
        <v>-</v>
      </c>
      <c r="AF3043" s="1" t="str">
        <f>IFERROR(VLOOKUP(A3043,'[1]For Report Q-2 '!$A$2:$AH$3476,32,0),"-")</f>
        <v>-</v>
      </c>
      <c r="AG3043" s="2" t="str">
        <f>IFERROR(VLOOKUP(A3043,'[1]For Report Q-2 '!$A$2:$AH$3476,33,0),"-")</f>
        <v>-</v>
      </c>
      <c r="AH3043" s="1" t="str">
        <f t="shared" si="47"/>
        <v>--</v>
      </c>
      <c r="AI3043" t="e">
        <v>#N/A</v>
      </c>
      <c r="AJ3043" t="e">
        <v>#N/A</v>
      </c>
      <c r="AK3043" t="e">
        <v>#N/A</v>
      </c>
    </row>
    <row r="3044" spans="1:37" x14ac:dyDescent="0.25">
      <c r="A3044" s="15">
        <v>9097243</v>
      </c>
      <c r="B3044" s="15" t="s">
        <v>928</v>
      </c>
      <c r="C3044" s="16">
        <v>44740</v>
      </c>
      <c r="D3044" s="15" t="s">
        <v>56</v>
      </c>
      <c r="E3044" s="1" t="s">
        <v>45</v>
      </c>
      <c r="F3044" s="15" t="s">
        <v>46</v>
      </c>
      <c r="G3044" s="1" t="s">
        <v>56</v>
      </c>
      <c r="H3044" s="17">
        <v>7500</v>
      </c>
      <c r="I3044" s="18">
        <v>7.4999999999999997E-2</v>
      </c>
      <c r="J3044" s="1">
        <v>9095461</v>
      </c>
      <c r="K3044" s="1" t="s">
        <v>929</v>
      </c>
      <c r="L3044" s="19">
        <v>30000</v>
      </c>
      <c r="M3044" s="1" t="s">
        <v>31</v>
      </c>
      <c r="N3044" s="1" t="s">
        <v>47</v>
      </c>
      <c r="O3044" s="1" t="s">
        <v>59</v>
      </c>
      <c r="P3044" s="20">
        <v>9095461</v>
      </c>
      <c r="Q3044" s="1" t="s">
        <v>33</v>
      </c>
      <c r="R3044" s="1" t="s">
        <v>16</v>
      </c>
      <c r="S3044" s="1" t="s">
        <v>34</v>
      </c>
      <c r="T3044" s="18">
        <f>IFERROR(VLOOKUP(A3044,'[1]For Report Q-2 '!$A$2:$T$3476,20,0),"-")</f>
        <v>7.4999999999999997E-2</v>
      </c>
      <c r="U3044" s="55">
        <f>IFERROR(VLOOKUP(A3044,'[1]For Report Q-2 '!$A$2:$U$3476,21,0),"-")</f>
        <v>0</v>
      </c>
      <c r="V3044" s="2" t="str">
        <f>IFERROR(VLOOKUP(A3044,'[1]For Report Q-2 '!$A$2:$V$3476,22,0),"-")</f>
        <v>-</v>
      </c>
      <c r="W3044" s="1">
        <f>IFERROR(VLOOKUP(A3044,'[1]For Report Q-2 '!$A$2:$W$3476,23,0),"-")</f>
        <v>0</v>
      </c>
      <c r="X3044" s="1"/>
      <c r="Y3044" s="1"/>
      <c r="Z3044" s="2" t="str">
        <f>IFERROR(VLOOKUP(A3044,'[1]For Report Q-2 '!$A$2:$Z$3476,26,0),"-")</f>
        <v>-</v>
      </c>
      <c r="AA3044" s="1" t="str">
        <f>IFERROR(VLOOKUP(A3044,'[1]For Report Q-2 '!$A$2:$AH$3476,27,0),"-")</f>
        <v>-</v>
      </c>
      <c r="AB3044" s="1" t="str">
        <f>IFERROR(VLOOKUP(A3044,'[1]For Report Q-2 '!$A$2:$AH$3476,28,0),"-")</f>
        <v>-</v>
      </c>
      <c r="AC3044" s="2" t="str">
        <f>IFERROR(VLOOKUP(A3044,'[1]For Report Q-2 '!$A$2:$AH$3476,29,0),"-")</f>
        <v>-</v>
      </c>
      <c r="AD3044" s="2" t="str">
        <f>IFERROR(VLOOKUP(A3044,'[1]For Report Q-2 '!$A$2:$AH$3476,30,0),"-")</f>
        <v>-</v>
      </c>
      <c r="AE3044" s="1" t="str">
        <f>IFERROR(VLOOKUP(A3044,'[1]For Report Q-2 '!$A$2:$AH$3476,31,0),"-")</f>
        <v>-</v>
      </c>
      <c r="AF3044" s="1" t="str">
        <f>IFERROR(VLOOKUP(A3044,'[1]For Report Q-2 '!$A$2:$AH$3476,32,0),"-")</f>
        <v>-</v>
      </c>
      <c r="AG3044" s="2" t="str">
        <f>IFERROR(VLOOKUP(A3044,'[1]For Report Q-2 '!$A$2:$AH$3476,33,0),"-")</f>
        <v>-</v>
      </c>
      <c r="AH3044" s="1" t="str">
        <f t="shared" si="47"/>
        <v>--</v>
      </c>
      <c r="AI3044" t="e">
        <v>#N/A</v>
      </c>
      <c r="AJ3044" t="e">
        <v>#N/A</v>
      </c>
      <c r="AK3044" t="e">
        <v>#N/A</v>
      </c>
    </row>
    <row r="3045" spans="1:37" x14ac:dyDescent="0.25">
      <c r="A3045" s="15">
        <v>9095765</v>
      </c>
      <c r="B3045" s="15" t="s">
        <v>930</v>
      </c>
      <c r="C3045" s="16">
        <v>44714</v>
      </c>
      <c r="D3045" s="15" t="s">
        <v>44</v>
      </c>
      <c r="E3045" s="1" t="s">
        <v>118</v>
      </c>
      <c r="F3045" s="15" t="s">
        <v>46</v>
      </c>
      <c r="G3045" s="1" t="s">
        <v>44</v>
      </c>
      <c r="H3045" s="17">
        <v>91666.666666666672</v>
      </c>
      <c r="I3045" s="18">
        <v>0.91666666666666674</v>
      </c>
      <c r="J3045" s="1">
        <v>9095765</v>
      </c>
      <c r="K3045" s="1" t="s">
        <v>931</v>
      </c>
      <c r="L3045" s="19">
        <v>307500</v>
      </c>
      <c r="M3045" s="1" t="s">
        <v>67</v>
      </c>
      <c r="N3045" s="1" t="s">
        <v>47</v>
      </c>
      <c r="O3045" s="1" t="s">
        <v>48</v>
      </c>
      <c r="P3045" s="20">
        <v>9095765</v>
      </c>
      <c r="Q3045" s="1" t="s">
        <v>109</v>
      </c>
      <c r="R3045" s="1" t="s">
        <v>16</v>
      </c>
      <c r="S3045" s="1" t="s">
        <v>80</v>
      </c>
      <c r="T3045" s="18">
        <f>IFERROR(VLOOKUP(A3045,'[1]For Report Q-2 '!$A$2:$T$3476,20,0),"-")</f>
        <v>0.91666666666666674</v>
      </c>
      <c r="U3045" s="55">
        <f>IFERROR(VLOOKUP(A3045,'[1]For Report Q-2 '!$A$2:$U$3476,21,0),"-")</f>
        <v>0</v>
      </c>
      <c r="V3045" s="2" t="str">
        <f>IFERROR(VLOOKUP(A3045,'[1]For Report Q-2 '!$A$2:$V$3476,22,0),"-")</f>
        <v>-</v>
      </c>
      <c r="W3045" s="1">
        <f>IFERROR(VLOOKUP(A3045,'[1]For Report Q-2 '!$A$2:$W$3476,23,0),"-")</f>
        <v>0</v>
      </c>
      <c r="X3045" s="1"/>
      <c r="Y3045" s="1"/>
      <c r="Z3045" s="2" t="str">
        <f>IFERROR(VLOOKUP(A3045,'[1]For Report Q-2 '!$A$2:$Z$3476,26,0),"-")</f>
        <v>-</v>
      </c>
      <c r="AA3045" s="1" t="str">
        <f>IFERROR(VLOOKUP(A3045,'[1]For Report Q-2 '!$A$2:$AH$3476,27,0),"-")</f>
        <v>-</v>
      </c>
      <c r="AB3045" s="1" t="str">
        <f>IFERROR(VLOOKUP(A3045,'[1]For Report Q-2 '!$A$2:$AH$3476,28,0),"-")</f>
        <v>-</v>
      </c>
      <c r="AC3045" s="2" t="str">
        <f>IFERROR(VLOOKUP(A3045,'[1]For Report Q-2 '!$A$2:$AH$3476,29,0),"-")</f>
        <v>-</v>
      </c>
      <c r="AD3045" s="2" t="str">
        <f>IFERROR(VLOOKUP(A3045,'[1]For Report Q-2 '!$A$2:$AH$3476,30,0),"-")</f>
        <v>-</v>
      </c>
      <c r="AE3045" s="1" t="str">
        <f>IFERROR(VLOOKUP(A3045,'[1]For Report Q-2 '!$A$2:$AH$3476,31,0),"-")</f>
        <v>-</v>
      </c>
      <c r="AF3045" s="1" t="str">
        <f>IFERROR(VLOOKUP(A3045,'[1]For Report Q-2 '!$A$2:$AH$3476,32,0),"-")</f>
        <v>-</v>
      </c>
      <c r="AG3045" s="2" t="str">
        <f>IFERROR(VLOOKUP(A3045,'[1]For Report Q-2 '!$A$2:$AH$3476,33,0),"-")</f>
        <v>-</v>
      </c>
      <c r="AH3045" s="1" t="str">
        <f t="shared" si="47"/>
        <v>--</v>
      </c>
      <c r="AI3045" t="e">
        <v>#N/A</v>
      </c>
      <c r="AJ3045" t="e">
        <v>#N/A</v>
      </c>
      <c r="AK3045" t="e">
        <v>#N/A</v>
      </c>
    </row>
    <row r="3046" spans="1:37" x14ac:dyDescent="0.25">
      <c r="A3046" s="15">
        <v>9120196</v>
      </c>
      <c r="B3046" s="15" t="s">
        <v>931</v>
      </c>
      <c r="C3046" s="16">
        <v>45322</v>
      </c>
      <c r="D3046" s="15" t="s">
        <v>56</v>
      </c>
      <c r="E3046" s="1" t="s">
        <v>118</v>
      </c>
      <c r="F3046" s="15" t="s">
        <v>46</v>
      </c>
      <c r="G3046" s="1" t="s">
        <v>56</v>
      </c>
      <c r="H3046" s="17">
        <v>107916.66666666667</v>
      </c>
      <c r="I3046" s="18">
        <v>1.0791666666666666</v>
      </c>
      <c r="J3046" s="1">
        <v>9095765</v>
      </c>
      <c r="K3046" s="1" t="s">
        <v>931</v>
      </c>
      <c r="L3046" s="19">
        <v>307500</v>
      </c>
      <c r="M3046" s="1" t="s">
        <v>67</v>
      </c>
      <c r="N3046" s="1" t="s">
        <v>47</v>
      </c>
      <c r="O3046" s="1" t="s">
        <v>59</v>
      </c>
      <c r="P3046" s="20">
        <v>9095765</v>
      </c>
      <c r="Q3046" s="1" t="s">
        <v>109</v>
      </c>
      <c r="R3046" s="1" t="s">
        <v>16</v>
      </c>
      <c r="S3046" s="1" t="s">
        <v>80</v>
      </c>
      <c r="T3046" s="18">
        <f>IFERROR(VLOOKUP(A3046,'[1]For Report Q-2 '!$A$2:$T$3476,20,0),"-")</f>
        <v>1.0791666666666666</v>
      </c>
      <c r="U3046" s="55">
        <f>IFERROR(VLOOKUP(A3046,'[1]For Report Q-2 '!$A$2:$U$3476,21,0),"-")</f>
        <v>0</v>
      </c>
      <c r="V3046" s="2" t="str">
        <f>IFERROR(VLOOKUP(A3046,'[1]For Report Q-2 '!$A$2:$V$3476,22,0),"-")</f>
        <v>-</v>
      </c>
      <c r="W3046" s="1">
        <f>IFERROR(VLOOKUP(A3046,'[1]For Report Q-2 '!$A$2:$W$3476,23,0),"-")</f>
        <v>0</v>
      </c>
      <c r="X3046" s="1"/>
      <c r="Y3046" s="1"/>
      <c r="Z3046" s="2" t="str">
        <f>IFERROR(VLOOKUP(A3046,'[1]For Report Q-2 '!$A$2:$Z$3476,26,0),"-")</f>
        <v>-</v>
      </c>
      <c r="AA3046" s="1" t="str">
        <f>IFERROR(VLOOKUP(A3046,'[1]For Report Q-2 '!$A$2:$AH$3476,27,0),"-")</f>
        <v>-</v>
      </c>
      <c r="AB3046" s="1" t="str">
        <f>IFERROR(VLOOKUP(A3046,'[1]For Report Q-2 '!$A$2:$AH$3476,28,0),"-")</f>
        <v>-</v>
      </c>
      <c r="AC3046" s="2" t="str">
        <f>IFERROR(VLOOKUP(A3046,'[1]For Report Q-2 '!$A$2:$AH$3476,29,0),"-")</f>
        <v>-</v>
      </c>
      <c r="AD3046" s="2" t="str">
        <f>IFERROR(VLOOKUP(A3046,'[1]For Report Q-2 '!$A$2:$AH$3476,30,0),"-")</f>
        <v>-</v>
      </c>
      <c r="AE3046" s="1" t="str">
        <f>IFERROR(VLOOKUP(A3046,'[1]For Report Q-2 '!$A$2:$AH$3476,31,0),"-")</f>
        <v>-</v>
      </c>
      <c r="AF3046" s="1" t="str">
        <f>IFERROR(VLOOKUP(A3046,'[1]For Report Q-2 '!$A$2:$AH$3476,32,0),"-")</f>
        <v>-</v>
      </c>
      <c r="AG3046" s="2" t="str">
        <f>IFERROR(VLOOKUP(A3046,'[1]For Report Q-2 '!$A$2:$AH$3476,33,0),"-")</f>
        <v>-</v>
      </c>
      <c r="AH3046" s="1" t="str">
        <f t="shared" si="47"/>
        <v>--</v>
      </c>
      <c r="AI3046" t="e">
        <v>#N/A</v>
      </c>
      <c r="AJ3046" t="e">
        <v>#N/A</v>
      </c>
      <c r="AK3046" t="e">
        <v>#N/A</v>
      </c>
    </row>
    <row r="3047" spans="1:37" x14ac:dyDescent="0.25">
      <c r="A3047" s="15">
        <v>9130227</v>
      </c>
      <c r="B3047" s="15" t="s">
        <v>930</v>
      </c>
      <c r="C3047" s="16">
        <v>45794</v>
      </c>
      <c r="D3047" s="15" t="s">
        <v>44</v>
      </c>
      <c r="E3047" s="1" t="s">
        <v>118</v>
      </c>
      <c r="F3047" s="15" t="s">
        <v>46</v>
      </c>
      <c r="G3047" s="1" t="s">
        <v>44</v>
      </c>
      <c r="H3047" s="17">
        <v>107916.66666666667</v>
      </c>
      <c r="I3047" s="18">
        <v>1.0791666666666666</v>
      </c>
      <c r="J3047" s="1">
        <v>9095765</v>
      </c>
      <c r="K3047" s="1" t="s">
        <v>931</v>
      </c>
      <c r="L3047" s="19">
        <v>307500</v>
      </c>
      <c r="M3047" s="1" t="s">
        <v>67</v>
      </c>
      <c r="N3047" s="1" t="s">
        <v>47</v>
      </c>
      <c r="O3047" s="1" t="s">
        <v>48</v>
      </c>
      <c r="P3047" s="20">
        <v>9095765</v>
      </c>
      <c r="Q3047" s="1" t="s">
        <v>109</v>
      </c>
      <c r="R3047" s="1" t="s">
        <v>16</v>
      </c>
      <c r="S3047" s="1" t="s">
        <v>80</v>
      </c>
      <c r="T3047" s="18">
        <f>IFERROR(VLOOKUP(A3047,'[1]For Report Q-2 '!$A$2:$T$3476,20,0),"-")</f>
        <v>1.0791666666666666</v>
      </c>
      <c r="U3047" s="55">
        <f>IFERROR(VLOOKUP(A3047,'[1]For Report Q-2 '!$A$2:$U$3476,21,0),"-")</f>
        <v>0</v>
      </c>
      <c r="V3047" s="2" t="str">
        <f>IFERROR(VLOOKUP(A3047,'[1]For Report Q-2 '!$A$2:$V$3476,22,0),"-")</f>
        <v>-</v>
      </c>
      <c r="W3047" s="1">
        <f>IFERROR(VLOOKUP(A3047,'[1]For Report Q-2 '!$A$2:$W$3476,23,0),"-")</f>
        <v>0</v>
      </c>
      <c r="X3047" s="1"/>
      <c r="Y3047" s="1"/>
      <c r="Z3047" s="2" t="str">
        <f>IFERROR(VLOOKUP(A3047,'[1]For Report Q-2 '!$A$2:$Z$3476,26,0),"-")</f>
        <v>-</v>
      </c>
      <c r="AA3047" s="1" t="str">
        <f>IFERROR(VLOOKUP(A3047,'[1]For Report Q-2 '!$A$2:$AH$3476,27,0),"-")</f>
        <v>-</v>
      </c>
      <c r="AB3047" s="1" t="str">
        <f>IFERROR(VLOOKUP(A3047,'[1]For Report Q-2 '!$A$2:$AH$3476,28,0),"-")</f>
        <v>-</v>
      </c>
      <c r="AC3047" s="2" t="str">
        <f>IFERROR(VLOOKUP(A3047,'[1]For Report Q-2 '!$A$2:$AH$3476,29,0),"-")</f>
        <v>-</v>
      </c>
      <c r="AD3047" s="2" t="str">
        <f>IFERROR(VLOOKUP(A3047,'[1]For Report Q-2 '!$A$2:$AH$3476,30,0),"-")</f>
        <v>-</v>
      </c>
      <c r="AE3047" s="1" t="str">
        <f>IFERROR(VLOOKUP(A3047,'[1]For Report Q-2 '!$A$2:$AH$3476,31,0),"-")</f>
        <v>-</v>
      </c>
      <c r="AF3047" s="1" t="str">
        <f>IFERROR(VLOOKUP(A3047,'[1]For Report Q-2 '!$A$2:$AH$3476,32,0),"-")</f>
        <v>-</v>
      </c>
      <c r="AG3047" s="2" t="str">
        <f>IFERROR(VLOOKUP(A3047,'[1]For Report Q-2 '!$A$2:$AH$3476,33,0),"-")</f>
        <v>-</v>
      </c>
      <c r="AH3047" s="1" t="str">
        <f t="shared" si="47"/>
        <v>--</v>
      </c>
      <c r="AI3047" t="e">
        <v>#N/A</v>
      </c>
      <c r="AJ3047" t="e">
        <v>#N/A</v>
      </c>
      <c r="AK3047" t="e">
        <v>#N/A</v>
      </c>
    </row>
    <row r="3048" spans="1:37" x14ac:dyDescent="0.25">
      <c r="A3048" s="15">
        <v>9097005</v>
      </c>
      <c r="B3048" s="15" t="s">
        <v>932</v>
      </c>
      <c r="C3048" s="16">
        <v>44789</v>
      </c>
      <c r="D3048" s="15" t="s">
        <v>933</v>
      </c>
      <c r="E3048" s="1" t="s">
        <v>72</v>
      </c>
      <c r="F3048" s="15" t="s">
        <v>46</v>
      </c>
      <c r="G3048" s="1" t="s">
        <v>53</v>
      </c>
      <c r="H3048" s="17">
        <v>18333</v>
      </c>
      <c r="I3048" s="18">
        <v>0.18332999999999999</v>
      </c>
      <c r="J3048" s="1">
        <v>9097005</v>
      </c>
      <c r="K3048" s="1" t="s">
        <v>934</v>
      </c>
      <c r="L3048" s="19">
        <v>34999.666666666672</v>
      </c>
      <c r="M3048" s="1" t="s">
        <v>31</v>
      </c>
      <c r="N3048" s="1" t="s">
        <v>72</v>
      </c>
      <c r="O3048" s="1" t="s">
        <v>50</v>
      </c>
      <c r="P3048" s="20">
        <v>9097005</v>
      </c>
      <c r="Q3048" s="1" t="s">
        <v>99</v>
      </c>
      <c r="R3048" s="1" t="s">
        <v>16</v>
      </c>
      <c r="S3048" s="1" t="s">
        <v>100</v>
      </c>
      <c r="T3048" s="18">
        <f>IFERROR(VLOOKUP(A3048,'[1]For Report Q-2 '!$A$2:$T$3476,20,0),"-")</f>
        <v>0.26666666666666666</v>
      </c>
      <c r="U3048" s="55">
        <f>IFERROR(VLOOKUP(A3048,'[1]For Report Q-2 '!$A$2:$U$3476,21,0),"-")</f>
        <v>0</v>
      </c>
      <c r="V3048" s="2" t="str">
        <f>IFERROR(VLOOKUP(A3048,'[1]For Report Q-2 '!$A$2:$V$3476,22,0),"-")</f>
        <v>-</v>
      </c>
      <c r="W3048" s="1">
        <f>IFERROR(VLOOKUP(A3048,'[1]For Report Q-2 '!$A$2:$W$3476,23,0),"-")</f>
        <v>0</v>
      </c>
      <c r="X3048" s="1"/>
      <c r="Y3048" s="1"/>
      <c r="Z3048" s="2" t="str">
        <f>IFERROR(VLOOKUP(A3048,'[1]For Report Q-2 '!$A$2:$Z$3476,26,0),"-")</f>
        <v>-</v>
      </c>
      <c r="AA3048" s="1" t="str">
        <f>IFERROR(VLOOKUP(A3048,'[1]For Report Q-2 '!$A$2:$AH$3476,27,0),"-")</f>
        <v>-</v>
      </c>
      <c r="AB3048" s="1" t="str">
        <f>IFERROR(VLOOKUP(A3048,'[1]For Report Q-2 '!$A$2:$AH$3476,28,0),"-")</f>
        <v>-</v>
      </c>
      <c r="AC3048" s="2" t="str">
        <f>IFERROR(VLOOKUP(A3048,'[1]For Report Q-2 '!$A$2:$AH$3476,29,0),"-")</f>
        <v>-</v>
      </c>
      <c r="AD3048" s="2" t="str">
        <f>IFERROR(VLOOKUP(A3048,'[1]For Report Q-2 '!$A$2:$AH$3476,30,0),"-")</f>
        <v>-</v>
      </c>
      <c r="AE3048" s="1" t="str">
        <f>IFERROR(VLOOKUP(A3048,'[1]For Report Q-2 '!$A$2:$AH$3476,31,0),"-")</f>
        <v>-</v>
      </c>
      <c r="AF3048" s="1" t="str">
        <f>IFERROR(VLOOKUP(A3048,'[1]For Report Q-2 '!$A$2:$AH$3476,32,0),"-")</f>
        <v>-</v>
      </c>
      <c r="AG3048" s="2" t="str">
        <f>IFERROR(VLOOKUP(A3048,'[1]For Report Q-2 '!$A$2:$AH$3476,33,0),"-")</f>
        <v>-</v>
      </c>
      <c r="AH3048" s="1" t="str">
        <f t="shared" si="47"/>
        <v>--</v>
      </c>
      <c r="AI3048" t="e">
        <v>#N/A</v>
      </c>
      <c r="AJ3048" t="e">
        <v>#N/A</v>
      </c>
      <c r="AK3048" t="e">
        <v>#N/A</v>
      </c>
    </row>
    <row r="3049" spans="1:37" x14ac:dyDescent="0.25">
      <c r="A3049" s="15">
        <v>9123450</v>
      </c>
      <c r="B3049" s="15" t="s">
        <v>935</v>
      </c>
      <c r="C3049" s="16">
        <v>45475</v>
      </c>
      <c r="D3049" s="15" t="s">
        <v>178</v>
      </c>
      <c r="E3049" s="1" t="s">
        <v>72</v>
      </c>
      <c r="F3049" s="15" t="s">
        <v>46</v>
      </c>
      <c r="G3049" s="1" t="s">
        <v>178</v>
      </c>
      <c r="H3049" s="17">
        <v>16666.666666666668</v>
      </c>
      <c r="I3049" s="18">
        <v>0.16666666666666669</v>
      </c>
      <c r="J3049" s="1">
        <v>9097005</v>
      </c>
      <c r="K3049" s="1" t="s">
        <v>934</v>
      </c>
      <c r="L3049" s="19">
        <v>34999.666666666672</v>
      </c>
      <c r="M3049" s="1" t="s">
        <v>31</v>
      </c>
      <c r="N3049" s="1" t="s">
        <v>72</v>
      </c>
      <c r="O3049" s="1" t="s">
        <v>180</v>
      </c>
      <c r="P3049" s="20">
        <v>9097005</v>
      </c>
      <c r="Q3049" s="1" t="s">
        <v>99</v>
      </c>
      <c r="R3049" s="1" t="s">
        <v>16</v>
      </c>
      <c r="S3049" s="1" t="s">
        <v>100</v>
      </c>
      <c r="T3049" s="18">
        <f>IFERROR(VLOOKUP(A3049,'[1]For Report Q-2 '!$A$2:$T$3476,20,0),"-")</f>
        <v>0.16666666666666669</v>
      </c>
      <c r="U3049" s="55">
        <f>IFERROR(VLOOKUP(A3049,'[1]For Report Q-2 '!$A$2:$U$3476,21,0),"-")</f>
        <v>0</v>
      </c>
      <c r="V3049" s="2" t="str">
        <f>IFERROR(VLOOKUP(A3049,'[1]For Report Q-2 '!$A$2:$V$3476,22,0),"-")</f>
        <v>-</v>
      </c>
      <c r="W3049" s="1">
        <f>IFERROR(VLOOKUP(A3049,'[1]For Report Q-2 '!$A$2:$W$3476,23,0),"-")</f>
        <v>0</v>
      </c>
      <c r="X3049" s="1"/>
      <c r="Y3049" s="1"/>
      <c r="Z3049" s="2" t="str">
        <f>IFERROR(VLOOKUP(A3049,'[1]For Report Q-2 '!$A$2:$Z$3476,26,0),"-")</f>
        <v>-</v>
      </c>
      <c r="AA3049" s="1" t="str">
        <f>IFERROR(VLOOKUP(A3049,'[1]For Report Q-2 '!$A$2:$AH$3476,27,0),"-")</f>
        <v>-</v>
      </c>
      <c r="AB3049" s="1" t="str">
        <f>IFERROR(VLOOKUP(A3049,'[1]For Report Q-2 '!$A$2:$AH$3476,28,0),"-")</f>
        <v>-</v>
      </c>
      <c r="AC3049" s="2" t="str">
        <f>IFERROR(VLOOKUP(A3049,'[1]For Report Q-2 '!$A$2:$AH$3476,29,0),"-")</f>
        <v>-</v>
      </c>
      <c r="AD3049" s="2" t="str">
        <f>IFERROR(VLOOKUP(A3049,'[1]For Report Q-2 '!$A$2:$AH$3476,30,0),"-")</f>
        <v>-</v>
      </c>
      <c r="AE3049" s="1" t="str">
        <f>IFERROR(VLOOKUP(A3049,'[1]For Report Q-2 '!$A$2:$AH$3476,31,0),"-")</f>
        <v>-</v>
      </c>
      <c r="AF3049" s="1" t="str">
        <f>IFERROR(VLOOKUP(A3049,'[1]For Report Q-2 '!$A$2:$AH$3476,32,0),"-")</f>
        <v>-</v>
      </c>
      <c r="AG3049" s="2" t="str">
        <f>IFERROR(VLOOKUP(A3049,'[1]For Report Q-2 '!$A$2:$AH$3476,33,0),"-")</f>
        <v>-</v>
      </c>
      <c r="AH3049" s="1" t="str">
        <f t="shared" si="47"/>
        <v>--</v>
      </c>
      <c r="AI3049" t="e">
        <v>#N/A</v>
      </c>
      <c r="AJ3049" t="e">
        <v>#N/A</v>
      </c>
      <c r="AK3049" t="e">
        <v>#N/A</v>
      </c>
    </row>
    <row r="3050" spans="1:37" x14ac:dyDescent="0.25">
      <c r="A3050" s="15">
        <v>9097742</v>
      </c>
      <c r="B3050" s="15" t="s">
        <v>936</v>
      </c>
      <c r="C3050" s="16">
        <v>44805</v>
      </c>
      <c r="D3050" s="15" t="s">
        <v>390</v>
      </c>
      <c r="E3050" s="1" t="s">
        <v>72</v>
      </c>
      <c r="F3050" s="15" t="s">
        <v>46</v>
      </c>
      <c r="G3050" s="1" t="s">
        <v>53</v>
      </c>
      <c r="H3050" s="17">
        <v>46666.666666666664</v>
      </c>
      <c r="I3050" s="18">
        <v>0.46666666666666662</v>
      </c>
      <c r="J3050" s="1">
        <v>9097742</v>
      </c>
      <c r="K3050" s="1" t="s">
        <v>937</v>
      </c>
      <c r="L3050" s="19">
        <v>46666.666666666664</v>
      </c>
      <c r="M3050" s="1" t="s">
        <v>31</v>
      </c>
      <c r="N3050" s="1" t="s">
        <v>72</v>
      </c>
      <c r="O3050" s="1" t="s">
        <v>50</v>
      </c>
      <c r="P3050" s="20">
        <v>9097742</v>
      </c>
      <c r="Q3050" s="1" t="s">
        <v>157</v>
      </c>
      <c r="R3050" s="1" t="s">
        <v>16</v>
      </c>
      <c r="S3050" s="1" t="s">
        <v>69</v>
      </c>
      <c r="T3050" s="18">
        <f>IFERROR(VLOOKUP(A3050,'[1]For Report Q-2 '!$A$2:$T$3476,20,0),"-")</f>
        <v>0.46666666666666662</v>
      </c>
      <c r="U3050" s="55">
        <f>IFERROR(VLOOKUP(A3050,'[1]For Report Q-2 '!$A$2:$U$3476,21,0),"-")</f>
        <v>0</v>
      </c>
      <c r="V3050" s="2" t="str">
        <f>IFERROR(VLOOKUP(A3050,'[1]For Report Q-2 '!$A$2:$V$3476,22,0),"-")</f>
        <v>-</v>
      </c>
      <c r="W3050" s="1">
        <f>IFERROR(VLOOKUP(A3050,'[1]For Report Q-2 '!$A$2:$W$3476,23,0),"-")</f>
        <v>0</v>
      </c>
      <c r="X3050" s="1"/>
      <c r="Y3050" s="1"/>
      <c r="Z3050" s="2" t="str">
        <f>IFERROR(VLOOKUP(A3050,'[1]For Report Q-2 '!$A$2:$Z$3476,26,0),"-")</f>
        <v>-</v>
      </c>
      <c r="AA3050" s="1" t="str">
        <f>IFERROR(VLOOKUP(A3050,'[1]For Report Q-2 '!$A$2:$AH$3476,27,0),"-")</f>
        <v>-</v>
      </c>
      <c r="AB3050" s="1" t="str">
        <f>IFERROR(VLOOKUP(A3050,'[1]For Report Q-2 '!$A$2:$AH$3476,28,0),"-")</f>
        <v>-</v>
      </c>
      <c r="AC3050" s="2" t="str">
        <f>IFERROR(VLOOKUP(A3050,'[1]For Report Q-2 '!$A$2:$AH$3476,29,0),"-")</f>
        <v>-</v>
      </c>
      <c r="AD3050" s="2" t="str">
        <f>IFERROR(VLOOKUP(A3050,'[1]For Report Q-2 '!$A$2:$AH$3476,30,0),"-")</f>
        <v>-</v>
      </c>
      <c r="AE3050" s="1" t="str">
        <f>IFERROR(VLOOKUP(A3050,'[1]For Report Q-2 '!$A$2:$AH$3476,31,0),"-")</f>
        <v>-</v>
      </c>
      <c r="AF3050" s="1" t="str">
        <f>IFERROR(VLOOKUP(A3050,'[1]For Report Q-2 '!$A$2:$AH$3476,32,0),"-")</f>
        <v>-</v>
      </c>
      <c r="AG3050" s="2" t="str">
        <f>IFERROR(VLOOKUP(A3050,'[1]For Report Q-2 '!$A$2:$AH$3476,33,0),"-")</f>
        <v>-</v>
      </c>
      <c r="AH3050" s="1" t="str">
        <f t="shared" si="47"/>
        <v>--</v>
      </c>
      <c r="AI3050" t="e">
        <v>#N/A</v>
      </c>
      <c r="AJ3050" t="e">
        <v>#N/A</v>
      </c>
      <c r="AK3050" t="e">
        <v>#N/A</v>
      </c>
    </row>
    <row r="3051" spans="1:37" x14ac:dyDescent="0.25">
      <c r="A3051" s="15">
        <v>9097806</v>
      </c>
      <c r="B3051" s="15" t="s">
        <v>938</v>
      </c>
      <c r="C3051" s="16">
        <v>45413</v>
      </c>
      <c r="D3051" s="15" t="s">
        <v>56</v>
      </c>
      <c r="E3051" s="1" t="s">
        <v>72</v>
      </c>
      <c r="F3051" s="15" t="s">
        <v>46</v>
      </c>
      <c r="G3051" s="1" t="s">
        <v>56</v>
      </c>
      <c r="H3051" s="17">
        <v>35000</v>
      </c>
      <c r="I3051" s="18">
        <v>0.35</v>
      </c>
      <c r="J3051" s="1">
        <v>9097806</v>
      </c>
      <c r="K3051" s="1" t="s">
        <v>938</v>
      </c>
      <c r="L3051" s="19">
        <v>35000</v>
      </c>
      <c r="M3051" s="1" t="s">
        <v>31</v>
      </c>
      <c r="N3051" s="1" t="s">
        <v>72</v>
      </c>
      <c r="O3051" s="1" t="s">
        <v>59</v>
      </c>
      <c r="P3051" s="20">
        <v>9097806</v>
      </c>
      <c r="Q3051" s="1" t="s">
        <v>109</v>
      </c>
      <c r="R3051" s="1" t="s">
        <v>16</v>
      </c>
      <c r="S3051" s="1" t="s">
        <v>80</v>
      </c>
      <c r="T3051" s="18">
        <f>IFERROR(VLOOKUP(A3051,'[1]For Report Q-2 '!$A$2:$T$3476,20,0),"-")</f>
        <v>0.35</v>
      </c>
      <c r="U3051" s="55">
        <f>IFERROR(VLOOKUP(A3051,'[1]For Report Q-2 '!$A$2:$U$3476,21,0),"-")</f>
        <v>0</v>
      </c>
      <c r="V3051" s="2" t="str">
        <f>IFERROR(VLOOKUP(A3051,'[1]For Report Q-2 '!$A$2:$V$3476,22,0),"-")</f>
        <v>-</v>
      </c>
      <c r="W3051" s="1">
        <f>IFERROR(VLOOKUP(A3051,'[1]For Report Q-2 '!$A$2:$W$3476,23,0),"-")</f>
        <v>0</v>
      </c>
      <c r="X3051" s="1"/>
      <c r="Y3051" s="1"/>
      <c r="Z3051" s="2" t="str">
        <f>IFERROR(VLOOKUP(A3051,'[1]For Report Q-2 '!$A$2:$Z$3476,26,0),"-")</f>
        <v>-</v>
      </c>
      <c r="AA3051" s="1" t="str">
        <f>IFERROR(VLOOKUP(A3051,'[1]For Report Q-2 '!$A$2:$AH$3476,27,0),"-")</f>
        <v>-</v>
      </c>
      <c r="AB3051" s="1" t="str">
        <f>IFERROR(VLOOKUP(A3051,'[1]For Report Q-2 '!$A$2:$AH$3476,28,0),"-")</f>
        <v>-</v>
      </c>
      <c r="AC3051" s="2" t="str">
        <f>IFERROR(VLOOKUP(A3051,'[1]For Report Q-2 '!$A$2:$AH$3476,29,0),"-")</f>
        <v>-</v>
      </c>
      <c r="AD3051" s="2" t="str">
        <f>IFERROR(VLOOKUP(A3051,'[1]For Report Q-2 '!$A$2:$AH$3476,30,0),"-")</f>
        <v>-</v>
      </c>
      <c r="AE3051" s="1" t="str">
        <f>IFERROR(VLOOKUP(A3051,'[1]For Report Q-2 '!$A$2:$AH$3476,31,0),"-")</f>
        <v>-</v>
      </c>
      <c r="AF3051" s="1" t="str">
        <f>IFERROR(VLOOKUP(A3051,'[1]For Report Q-2 '!$A$2:$AH$3476,32,0),"-")</f>
        <v>-</v>
      </c>
      <c r="AG3051" s="2" t="str">
        <f>IFERROR(VLOOKUP(A3051,'[1]For Report Q-2 '!$A$2:$AH$3476,33,0),"-")</f>
        <v>-</v>
      </c>
      <c r="AH3051" s="1" t="str">
        <f t="shared" si="47"/>
        <v>--</v>
      </c>
      <c r="AI3051" t="e">
        <v>#N/A</v>
      </c>
      <c r="AJ3051" t="e">
        <v>#N/A</v>
      </c>
      <c r="AK3051" t="e">
        <v>#N/A</v>
      </c>
    </row>
    <row r="3052" spans="1:37" x14ac:dyDescent="0.25">
      <c r="A3052" s="15">
        <v>9026877</v>
      </c>
      <c r="B3052" s="15" t="s">
        <v>939</v>
      </c>
      <c r="C3052" s="16">
        <v>44775</v>
      </c>
      <c r="D3052" s="15" t="s">
        <v>75</v>
      </c>
      <c r="E3052" s="1" t="s">
        <v>274</v>
      </c>
      <c r="F3052" s="15" t="s">
        <v>46</v>
      </c>
      <c r="G3052" s="1" t="s">
        <v>44</v>
      </c>
      <c r="H3052" s="17">
        <v>12500</v>
      </c>
      <c r="I3052" s="18">
        <v>0.125</v>
      </c>
      <c r="J3052" s="1">
        <v>9098623</v>
      </c>
      <c r="K3052" s="1" t="s">
        <v>940</v>
      </c>
      <c r="L3052" s="19">
        <v>47083.333333333336</v>
      </c>
      <c r="M3052" s="1" t="s">
        <v>31</v>
      </c>
      <c r="N3052" s="1" t="s">
        <v>47</v>
      </c>
      <c r="O3052" s="1" t="s">
        <v>48</v>
      </c>
      <c r="P3052" s="20">
        <v>9098623</v>
      </c>
      <c r="Q3052" s="1" t="s">
        <v>218</v>
      </c>
      <c r="R3052" s="1" t="s">
        <v>89</v>
      </c>
      <c r="S3052" s="1" t="s">
        <v>218</v>
      </c>
      <c r="T3052" s="18">
        <f>IFERROR(VLOOKUP(A3052,'[1]For Report Q-2 '!$A$2:$T$3476,20,0),"-")</f>
        <v>0.125</v>
      </c>
      <c r="U3052" s="55">
        <f>IFERROR(VLOOKUP(A3052,'[1]For Report Q-2 '!$A$2:$U$3476,21,0),"-")</f>
        <v>0</v>
      </c>
      <c r="V3052" s="2" t="str">
        <f>IFERROR(VLOOKUP(A3052,'[1]For Report Q-2 '!$A$2:$V$3476,22,0),"-")</f>
        <v>-</v>
      </c>
      <c r="W3052" s="1">
        <f>IFERROR(VLOOKUP(A3052,'[1]For Report Q-2 '!$A$2:$W$3476,23,0),"-")</f>
        <v>0</v>
      </c>
      <c r="X3052" s="1"/>
      <c r="Y3052" s="1"/>
      <c r="Z3052" s="2" t="str">
        <f>IFERROR(VLOOKUP(A3052,'[1]For Report Q-2 '!$A$2:$Z$3476,26,0),"-")</f>
        <v>-</v>
      </c>
      <c r="AA3052" s="1" t="str">
        <f>IFERROR(VLOOKUP(A3052,'[1]For Report Q-2 '!$A$2:$AH$3476,27,0),"-")</f>
        <v>-</v>
      </c>
      <c r="AB3052" s="1" t="str">
        <f>IFERROR(VLOOKUP(A3052,'[1]For Report Q-2 '!$A$2:$AH$3476,28,0),"-")</f>
        <v>-</v>
      </c>
      <c r="AC3052" s="2" t="str">
        <f>IFERROR(VLOOKUP(A3052,'[1]For Report Q-2 '!$A$2:$AH$3476,29,0),"-")</f>
        <v>-</v>
      </c>
      <c r="AD3052" s="2" t="str">
        <f>IFERROR(VLOOKUP(A3052,'[1]For Report Q-2 '!$A$2:$AH$3476,30,0),"-")</f>
        <v>-</v>
      </c>
      <c r="AE3052" s="1" t="str">
        <f>IFERROR(VLOOKUP(A3052,'[1]For Report Q-2 '!$A$2:$AH$3476,31,0),"-")</f>
        <v>-</v>
      </c>
      <c r="AF3052" s="1" t="str">
        <f>IFERROR(VLOOKUP(A3052,'[1]For Report Q-2 '!$A$2:$AH$3476,32,0),"-")</f>
        <v>-</v>
      </c>
      <c r="AG3052" s="2" t="str">
        <f>IFERROR(VLOOKUP(A3052,'[1]For Report Q-2 '!$A$2:$AH$3476,33,0),"-")</f>
        <v>-</v>
      </c>
      <c r="AH3052" s="1" t="str">
        <f t="shared" si="47"/>
        <v>--</v>
      </c>
      <c r="AI3052" t="e">
        <v>#N/A</v>
      </c>
      <c r="AJ3052" t="e">
        <v>#N/A</v>
      </c>
      <c r="AK3052" t="e">
        <v>#N/A</v>
      </c>
    </row>
    <row r="3053" spans="1:37" x14ac:dyDescent="0.25">
      <c r="A3053" s="15">
        <v>9098623</v>
      </c>
      <c r="B3053" s="15" t="s">
        <v>941</v>
      </c>
      <c r="C3053" s="16">
        <v>44767</v>
      </c>
      <c r="D3053" s="15" t="s">
        <v>44</v>
      </c>
      <c r="E3053" s="1" t="s">
        <v>118</v>
      </c>
      <c r="F3053" s="15" t="s">
        <v>46</v>
      </c>
      <c r="G3053" s="1" t="s">
        <v>44</v>
      </c>
      <c r="H3053" s="17">
        <v>34583.333333333336</v>
      </c>
      <c r="I3053" s="18">
        <v>0.34583333333333338</v>
      </c>
      <c r="J3053" s="1">
        <v>9098623</v>
      </c>
      <c r="K3053" s="1" t="s">
        <v>940</v>
      </c>
      <c r="L3053" s="19">
        <v>47083.333333333336</v>
      </c>
      <c r="M3053" s="1" t="s">
        <v>31</v>
      </c>
      <c r="N3053" s="1" t="s">
        <v>47</v>
      </c>
      <c r="O3053" s="1" t="s">
        <v>48</v>
      </c>
      <c r="P3053" s="20">
        <v>9098623</v>
      </c>
      <c r="Q3053" s="1" t="s">
        <v>218</v>
      </c>
      <c r="R3053" s="1" t="s">
        <v>89</v>
      </c>
      <c r="S3053" s="1" t="s">
        <v>218</v>
      </c>
      <c r="T3053" s="18">
        <f>IFERROR(VLOOKUP(A3053,'[1]For Report Q-2 '!$A$2:$T$3476,20,0),"-")</f>
        <v>0.34583333333333338</v>
      </c>
      <c r="U3053" s="55">
        <f>IFERROR(VLOOKUP(A3053,'[1]For Report Q-2 '!$A$2:$U$3476,21,0),"-")</f>
        <v>0</v>
      </c>
      <c r="V3053" s="2" t="str">
        <f>IFERROR(VLOOKUP(A3053,'[1]For Report Q-2 '!$A$2:$V$3476,22,0),"-")</f>
        <v>-</v>
      </c>
      <c r="W3053" s="1">
        <f>IFERROR(VLOOKUP(A3053,'[1]For Report Q-2 '!$A$2:$W$3476,23,0),"-")</f>
        <v>0</v>
      </c>
      <c r="X3053" s="1"/>
      <c r="Y3053" s="1"/>
      <c r="Z3053" s="2" t="str">
        <f>IFERROR(VLOOKUP(A3053,'[1]For Report Q-2 '!$A$2:$Z$3476,26,0),"-")</f>
        <v>-</v>
      </c>
      <c r="AA3053" s="1" t="str">
        <f>IFERROR(VLOOKUP(A3053,'[1]For Report Q-2 '!$A$2:$AH$3476,27,0),"-")</f>
        <v>-</v>
      </c>
      <c r="AB3053" s="1" t="str">
        <f>IFERROR(VLOOKUP(A3053,'[1]For Report Q-2 '!$A$2:$AH$3476,28,0),"-")</f>
        <v>-</v>
      </c>
      <c r="AC3053" s="2" t="str">
        <f>IFERROR(VLOOKUP(A3053,'[1]For Report Q-2 '!$A$2:$AH$3476,29,0),"-")</f>
        <v>-</v>
      </c>
      <c r="AD3053" s="2" t="str">
        <f>IFERROR(VLOOKUP(A3053,'[1]For Report Q-2 '!$A$2:$AH$3476,30,0),"-")</f>
        <v>-</v>
      </c>
      <c r="AE3053" s="1" t="str">
        <f>IFERROR(VLOOKUP(A3053,'[1]For Report Q-2 '!$A$2:$AH$3476,31,0),"-")</f>
        <v>-</v>
      </c>
      <c r="AF3053" s="1" t="str">
        <f>IFERROR(VLOOKUP(A3053,'[1]For Report Q-2 '!$A$2:$AH$3476,32,0),"-")</f>
        <v>-</v>
      </c>
      <c r="AG3053" s="2" t="str">
        <f>IFERROR(VLOOKUP(A3053,'[1]For Report Q-2 '!$A$2:$AH$3476,33,0),"-")</f>
        <v>-</v>
      </c>
      <c r="AH3053" s="1" t="str">
        <f t="shared" si="47"/>
        <v>--</v>
      </c>
      <c r="AI3053" t="e">
        <v>#N/A</v>
      </c>
      <c r="AJ3053" t="e">
        <v>#N/A</v>
      </c>
      <c r="AK3053" t="e">
        <v>#N/A</v>
      </c>
    </row>
    <row r="3054" spans="1:37" x14ac:dyDescent="0.25">
      <c r="A3054" s="15">
        <v>9098838</v>
      </c>
      <c r="B3054" s="15" t="s">
        <v>942</v>
      </c>
      <c r="C3054" s="16">
        <v>44765</v>
      </c>
      <c r="D3054" s="15" t="s">
        <v>40</v>
      </c>
      <c r="E3054" s="1" t="s">
        <v>118</v>
      </c>
      <c r="F3054" s="15" t="s">
        <v>46</v>
      </c>
      <c r="G3054" s="1" t="s">
        <v>40</v>
      </c>
      <c r="H3054" s="17">
        <v>70833.333333333328</v>
      </c>
      <c r="I3054" s="18">
        <v>0.70833333333333326</v>
      </c>
      <c r="J3054" s="1">
        <v>9098838</v>
      </c>
      <c r="K3054" s="1" t="s">
        <v>943</v>
      </c>
      <c r="L3054" s="19">
        <v>70833.333333333328</v>
      </c>
      <c r="M3054" s="1" t="s">
        <v>31</v>
      </c>
      <c r="N3054" s="1" t="s">
        <v>47</v>
      </c>
      <c r="O3054" s="1" t="s">
        <v>50</v>
      </c>
      <c r="P3054" s="20">
        <v>9098838</v>
      </c>
      <c r="Q3054" s="1" t="s">
        <v>51</v>
      </c>
      <c r="R3054" s="1" t="s">
        <v>16</v>
      </c>
      <c r="S3054" s="1" t="s">
        <v>43</v>
      </c>
      <c r="T3054" s="18">
        <f>IFERROR(VLOOKUP(A3054,'[1]For Report Q-2 '!$A$2:$T$3476,20,0),"-")</f>
        <v>0.70833333333333326</v>
      </c>
      <c r="U3054" s="55">
        <f>IFERROR(VLOOKUP(A3054,'[1]For Report Q-2 '!$A$2:$U$3476,21,0),"-")</f>
        <v>0</v>
      </c>
      <c r="V3054" s="2" t="str">
        <f>IFERROR(VLOOKUP(A3054,'[1]For Report Q-2 '!$A$2:$V$3476,22,0),"-")</f>
        <v>-</v>
      </c>
      <c r="W3054" s="1">
        <f>IFERROR(VLOOKUP(A3054,'[1]For Report Q-2 '!$A$2:$W$3476,23,0),"-")</f>
        <v>0</v>
      </c>
      <c r="X3054" s="1"/>
      <c r="Y3054" s="1"/>
      <c r="Z3054" s="2" t="str">
        <f>IFERROR(VLOOKUP(A3054,'[1]For Report Q-2 '!$A$2:$Z$3476,26,0),"-")</f>
        <v>-</v>
      </c>
      <c r="AA3054" s="1" t="str">
        <f>IFERROR(VLOOKUP(A3054,'[1]For Report Q-2 '!$A$2:$AH$3476,27,0),"-")</f>
        <v>-</v>
      </c>
      <c r="AB3054" s="1" t="str">
        <f>IFERROR(VLOOKUP(A3054,'[1]For Report Q-2 '!$A$2:$AH$3476,28,0),"-")</f>
        <v>-</v>
      </c>
      <c r="AC3054" s="2" t="str">
        <f>IFERROR(VLOOKUP(A3054,'[1]For Report Q-2 '!$A$2:$AH$3476,29,0),"-")</f>
        <v>-</v>
      </c>
      <c r="AD3054" s="2" t="str">
        <f>IFERROR(VLOOKUP(A3054,'[1]For Report Q-2 '!$A$2:$AH$3476,30,0),"-")</f>
        <v>-</v>
      </c>
      <c r="AE3054" s="1" t="str">
        <f>IFERROR(VLOOKUP(A3054,'[1]For Report Q-2 '!$A$2:$AH$3476,31,0),"-")</f>
        <v>-</v>
      </c>
      <c r="AF3054" s="1" t="str">
        <f>IFERROR(VLOOKUP(A3054,'[1]For Report Q-2 '!$A$2:$AH$3476,32,0),"-")</f>
        <v>-</v>
      </c>
      <c r="AG3054" s="2" t="str">
        <f>IFERROR(VLOOKUP(A3054,'[1]For Report Q-2 '!$A$2:$AH$3476,33,0),"-")</f>
        <v>-</v>
      </c>
      <c r="AH3054" s="1" t="str">
        <f t="shared" si="47"/>
        <v>--</v>
      </c>
      <c r="AI3054" t="e">
        <v>#N/A</v>
      </c>
      <c r="AJ3054" t="e">
        <v>#N/A</v>
      </c>
      <c r="AK3054" t="e">
        <v>#N/A</v>
      </c>
    </row>
    <row r="3055" spans="1:37" x14ac:dyDescent="0.25">
      <c r="A3055" s="15">
        <v>9099040</v>
      </c>
      <c r="B3055" s="15" t="s">
        <v>944</v>
      </c>
      <c r="C3055" s="16">
        <v>45597</v>
      </c>
      <c r="D3055" s="15" t="s">
        <v>40</v>
      </c>
      <c r="E3055" s="1" t="s">
        <v>45</v>
      </c>
      <c r="F3055" s="15" t="s">
        <v>46</v>
      </c>
      <c r="G3055" s="1" t="s">
        <v>40</v>
      </c>
      <c r="H3055" s="17">
        <v>33333.333333333336</v>
      </c>
      <c r="I3055" s="18">
        <v>0.33333333333333337</v>
      </c>
      <c r="J3055" s="1">
        <v>9099040</v>
      </c>
      <c r="K3055" s="1" t="s">
        <v>944</v>
      </c>
      <c r="L3055" s="19">
        <v>33333.333333333336</v>
      </c>
      <c r="M3055" s="1" t="s">
        <v>31</v>
      </c>
      <c r="N3055" s="1" t="s">
        <v>47</v>
      </c>
      <c r="O3055" s="1" t="s">
        <v>41</v>
      </c>
      <c r="P3055" s="20">
        <v>9099040</v>
      </c>
      <c r="Q3055" s="1" t="s">
        <v>42</v>
      </c>
      <c r="R3055" s="1" t="s">
        <v>16</v>
      </c>
      <c r="S3055" s="1" t="s">
        <v>43</v>
      </c>
      <c r="T3055" s="18">
        <f>IFERROR(VLOOKUP(A3055,'[1]For Report Q-2 '!$A$2:$T$3476,20,0),"-")</f>
        <v>0.33333333333333337</v>
      </c>
      <c r="U3055" s="55">
        <f>IFERROR(VLOOKUP(A3055,'[1]For Report Q-2 '!$A$2:$U$3476,21,0),"-")</f>
        <v>0</v>
      </c>
      <c r="V3055" s="2" t="str">
        <f>IFERROR(VLOOKUP(A3055,'[1]For Report Q-2 '!$A$2:$V$3476,22,0),"-")</f>
        <v>-</v>
      </c>
      <c r="W3055" s="1">
        <f>IFERROR(VLOOKUP(A3055,'[1]For Report Q-2 '!$A$2:$W$3476,23,0),"-")</f>
        <v>0</v>
      </c>
      <c r="X3055" s="1"/>
      <c r="Y3055" s="1"/>
      <c r="Z3055" s="2" t="str">
        <f>IFERROR(VLOOKUP(A3055,'[1]For Report Q-2 '!$A$2:$Z$3476,26,0),"-")</f>
        <v>-</v>
      </c>
      <c r="AA3055" s="1" t="str">
        <f>IFERROR(VLOOKUP(A3055,'[1]For Report Q-2 '!$A$2:$AH$3476,27,0),"-")</f>
        <v>-</v>
      </c>
      <c r="AB3055" s="1" t="str">
        <f>IFERROR(VLOOKUP(A3055,'[1]For Report Q-2 '!$A$2:$AH$3476,28,0),"-")</f>
        <v>-</v>
      </c>
      <c r="AC3055" s="2" t="str">
        <f>IFERROR(VLOOKUP(A3055,'[1]For Report Q-2 '!$A$2:$AH$3476,29,0),"-")</f>
        <v>-</v>
      </c>
      <c r="AD3055" s="2" t="str">
        <f>IFERROR(VLOOKUP(A3055,'[1]For Report Q-2 '!$A$2:$AH$3476,30,0),"-")</f>
        <v>-</v>
      </c>
      <c r="AE3055" s="1" t="str">
        <f>IFERROR(VLOOKUP(A3055,'[1]For Report Q-2 '!$A$2:$AH$3476,31,0),"-")</f>
        <v>-</v>
      </c>
      <c r="AF3055" s="1" t="str">
        <f>IFERROR(VLOOKUP(A3055,'[1]For Report Q-2 '!$A$2:$AH$3476,32,0),"-")</f>
        <v>-</v>
      </c>
      <c r="AG3055" s="2" t="str">
        <f>IFERROR(VLOOKUP(A3055,'[1]For Report Q-2 '!$A$2:$AH$3476,33,0),"-")</f>
        <v>-</v>
      </c>
      <c r="AH3055" s="1" t="str">
        <f t="shared" si="47"/>
        <v>--</v>
      </c>
      <c r="AI3055" t="e">
        <v>#N/A</v>
      </c>
      <c r="AJ3055" t="e">
        <v>#N/A</v>
      </c>
      <c r="AK3055" t="e">
        <v>#N/A</v>
      </c>
    </row>
    <row r="3056" spans="1:37" x14ac:dyDescent="0.25">
      <c r="A3056" s="15">
        <v>2339654</v>
      </c>
      <c r="B3056" s="15" t="s">
        <v>945</v>
      </c>
      <c r="C3056" s="16">
        <v>45055</v>
      </c>
      <c r="D3056" s="15" t="s">
        <v>28</v>
      </c>
      <c r="E3056" s="1" t="s">
        <v>29</v>
      </c>
      <c r="F3056" s="15" t="s">
        <v>30</v>
      </c>
      <c r="G3056" s="1" t="s">
        <v>28</v>
      </c>
      <c r="H3056" s="17">
        <v>4999</v>
      </c>
      <c r="I3056" s="18">
        <v>4.999E-2</v>
      </c>
      <c r="J3056" s="1">
        <v>9099853</v>
      </c>
      <c r="K3056" s="1" t="s">
        <v>946</v>
      </c>
      <c r="L3056" s="19">
        <v>32499</v>
      </c>
      <c r="M3056" s="1" t="s">
        <v>31</v>
      </c>
      <c r="N3056" s="1" t="s">
        <v>29</v>
      </c>
      <c r="O3056" s="1" t="s">
        <v>38</v>
      </c>
      <c r="P3056" s="20">
        <v>9099853</v>
      </c>
      <c r="Q3056" s="1" t="s">
        <v>42</v>
      </c>
      <c r="R3056" s="1" t="s">
        <v>16</v>
      </c>
      <c r="S3056" s="1" t="s">
        <v>43</v>
      </c>
      <c r="T3056" s="18">
        <f>IFERROR(VLOOKUP(A3056,'[1]For Report Q-2 '!$A$2:$T$3476,20,0),"-")</f>
        <v>4.999E-2</v>
      </c>
      <c r="U3056" s="55">
        <f>IFERROR(VLOOKUP(A3056,'[1]For Report Q-2 '!$A$2:$U$3476,21,0),"-")</f>
        <v>0</v>
      </c>
      <c r="V3056" s="2" t="str">
        <f>IFERROR(VLOOKUP(A3056,'[1]For Report Q-2 '!$A$2:$V$3476,22,0),"-")</f>
        <v>-</v>
      </c>
      <c r="W3056" s="1">
        <f>IFERROR(VLOOKUP(A3056,'[1]For Report Q-2 '!$A$2:$W$3476,23,0),"-")</f>
        <v>0</v>
      </c>
      <c r="X3056" s="1"/>
      <c r="Y3056" s="1"/>
      <c r="Z3056" s="2" t="str">
        <f>IFERROR(VLOOKUP(A3056,'[1]For Report Q-2 '!$A$2:$Z$3476,26,0),"-")</f>
        <v>-</v>
      </c>
      <c r="AA3056" s="1" t="str">
        <f>IFERROR(VLOOKUP(A3056,'[1]For Report Q-2 '!$A$2:$AH$3476,27,0),"-")</f>
        <v>-</v>
      </c>
      <c r="AB3056" s="1" t="str">
        <f>IFERROR(VLOOKUP(A3056,'[1]For Report Q-2 '!$A$2:$AH$3476,28,0),"-")</f>
        <v>-</v>
      </c>
      <c r="AC3056" s="2" t="str">
        <f>IFERROR(VLOOKUP(A3056,'[1]For Report Q-2 '!$A$2:$AH$3476,29,0),"-")</f>
        <v>-</v>
      </c>
      <c r="AD3056" s="2" t="str">
        <f>IFERROR(VLOOKUP(A3056,'[1]For Report Q-2 '!$A$2:$AH$3476,30,0),"-")</f>
        <v>-</v>
      </c>
      <c r="AE3056" s="1" t="str">
        <f>IFERROR(VLOOKUP(A3056,'[1]For Report Q-2 '!$A$2:$AH$3476,31,0),"-")</f>
        <v>-</v>
      </c>
      <c r="AF3056" s="1" t="str">
        <f>IFERROR(VLOOKUP(A3056,'[1]For Report Q-2 '!$A$2:$AH$3476,32,0),"-")</f>
        <v>-</v>
      </c>
      <c r="AG3056" s="2" t="str">
        <f>IFERROR(VLOOKUP(A3056,'[1]For Report Q-2 '!$A$2:$AH$3476,33,0),"-")</f>
        <v>-</v>
      </c>
      <c r="AH3056" s="1" t="str">
        <f t="shared" si="47"/>
        <v>--</v>
      </c>
      <c r="AI3056" t="e">
        <v>#N/A</v>
      </c>
      <c r="AJ3056" t="e">
        <v>#N/A</v>
      </c>
      <c r="AK3056" t="e">
        <v>#N/A</v>
      </c>
    </row>
    <row r="3057" spans="1:37" x14ac:dyDescent="0.25">
      <c r="A3057" s="15">
        <v>9099853</v>
      </c>
      <c r="B3057" s="15" t="s">
        <v>945</v>
      </c>
      <c r="C3057" s="16">
        <v>44803</v>
      </c>
      <c r="D3057" s="15" t="s">
        <v>83</v>
      </c>
      <c r="E3057" s="1" t="s">
        <v>72</v>
      </c>
      <c r="F3057" s="15" t="s">
        <v>46</v>
      </c>
      <c r="G3057" s="1" t="s">
        <v>83</v>
      </c>
      <c r="H3057" s="17">
        <v>16666.666666666668</v>
      </c>
      <c r="I3057" s="18">
        <v>0.16666666666666669</v>
      </c>
      <c r="J3057" s="1">
        <v>9099853</v>
      </c>
      <c r="K3057" s="1" t="s">
        <v>946</v>
      </c>
      <c r="L3057" s="19">
        <v>32499</v>
      </c>
      <c r="M3057" s="1" t="s">
        <v>31</v>
      </c>
      <c r="N3057" s="1" t="s">
        <v>72</v>
      </c>
      <c r="O3057" s="1" t="s">
        <v>84</v>
      </c>
      <c r="P3057" s="20">
        <v>9099853</v>
      </c>
      <c r="Q3057" s="1" t="s">
        <v>42</v>
      </c>
      <c r="R3057" s="1" t="s">
        <v>16</v>
      </c>
      <c r="S3057" s="1" t="s">
        <v>43</v>
      </c>
      <c r="T3057" s="18">
        <f>IFERROR(VLOOKUP(A3057,'[1]For Report Q-2 '!$A$2:$T$3476,20,0),"-")</f>
        <v>0.16666666666666669</v>
      </c>
      <c r="U3057" s="55">
        <f>IFERROR(VLOOKUP(A3057,'[1]For Report Q-2 '!$A$2:$U$3476,21,0),"-")</f>
        <v>0</v>
      </c>
      <c r="V3057" s="2" t="str">
        <f>IFERROR(VLOOKUP(A3057,'[1]For Report Q-2 '!$A$2:$V$3476,22,0),"-")</f>
        <v>-</v>
      </c>
      <c r="W3057" s="1">
        <f>IFERROR(VLOOKUP(A3057,'[1]For Report Q-2 '!$A$2:$W$3476,23,0),"-")</f>
        <v>0</v>
      </c>
      <c r="X3057" s="1"/>
      <c r="Y3057" s="1"/>
      <c r="Z3057" s="2" t="str">
        <f>IFERROR(VLOOKUP(A3057,'[1]For Report Q-2 '!$A$2:$Z$3476,26,0),"-")</f>
        <v>-</v>
      </c>
      <c r="AA3057" s="1" t="str">
        <f>IFERROR(VLOOKUP(A3057,'[1]For Report Q-2 '!$A$2:$AH$3476,27,0),"-")</f>
        <v>-</v>
      </c>
      <c r="AB3057" s="1" t="str">
        <f>IFERROR(VLOOKUP(A3057,'[1]For Report Q-2 '!$A$2:$AH$3476,28,0),"-")</f>
        <v>-</v>
      </c>
      <c r="AC3057" s="2" t="str">
        <f>IFERROR(VLOOKUP(A3057,'[1]For Report Q-2 '!$A$2:$AH$3476,29,0),"-")</f>
        <v>-</v>
      </c>
      <c r="AD3057" s="2" t="str">
        <f>IFERROR(VLOOKUP(A3057,'[1]For Report Q-2 '!$A$2:$AH$3476,30,0),"-")</f>
        <v>-</v>
      </c>
      <c r="AE3057" s="1" t="str">
        <f>IFERROR(VLOOKUP(A3057,'[1]For Report Q-2 '!$A$2:$AH$3476,31,0),"-")</f>
        <v>-</v>
      </c>
      <c r="AF3057" s="1" t="str">
        <f>IFERROR(VLOOKUP(A3057,'[1]For Report Q-2 '!$A$2:$AH$3476,32,0),"-")</f>
        <v>-</v>
      </c>
      <c r="AG3057" s="2" t="str">
        <f>IFERROR(VLOOKUP(A3057,'[1]For Report Q-2 '!$A$2:$AH$3476,33,0),"-")</f>
        <v>-</v>
      </c>
      <c r="AH3057" s="1" t="str">
        <f t="shared" si="47"/>
        <v>--</v>
      </c>
      <c r="AI3057" t="e">
        <v>#N/A</v>
      </c>
      <c r="AJ3057" t="e">
        <v>#N/A</v>
      </c>
      <c r="AK3057" t="e">
        <v>#N/A</v>
      </c>
    </row>
    <row r="3058" spans="1:37" x14ac:dyDescent="0.25">
      <c r="A3058" s="15">
        <v>9107340</v>
      </c>
      <c r="B3058" s="15" t="s">
        <v>945</v>
      </c>
      <c r="C3058" s="16">
        <v>44949</v>
      </c>
      <c r="D3058" s="15" t="s">
        <v>947</v>
      </c>
      <c r="E3058" s="1" t="s">
        <v>72</v>
      </c>
      <c r="F3058" s="15" t="s">
        <v>46</v>
      </c>
      <c r="G3058" s="1" t="s">
        <v>53</v>
      </c>
      <c r="H3058" s="17">
        <v>10833.333333333334</v>
      </c>
      <c r="I3058" s="18">
        <v>0.10833333333333334</v>
      </c>
      <c r="J3058" s="1">
        <v>9099853</v>
      </c>
      <c r="K3058" s="1" t="s">
        <v>946</v>
      </c>
      <c r="L3058" s="19">
        <v>32499</v>
      </c>
      <c r="M3058" s="1" t="s">
        <v>31</v>
      </c>
      <c r="N3058" s="1" t="s">
        <v>72</v>
      </c>
      <c r="O3058" s="1" t="s">
        <v>50</v>
      </c>
      <c r="P3058" s="20">
        <v>9099853</v>
      </c>
      <c r="Q3058" s="1" t="s">
        <v>42</v>
      </c>
      <c r="R3058" s="1" t="s">
        <v>16</v>
      </c>
      <c r="S3058" s="1" t="s">
        <v>43</v>
      </c>
      <c r="T3058" s="18">
        <f>IFERROR(VLOOKUP(A3058,'[1]For Report Q-2 '!$A$2:$T$3476,20,0),"-")</f>
        <v>0.10833333333333334</v>
      </c>
      <c r="U3058" s="55">
        <f>IFERROR(VLOOKUP(A3058,'[1]For Report Q-2 '!$A$2:$U$3476,21,0),"-")</f>
        <v>0</v>
      </c>
      <c r="V3058" s="2" t="str">
        <f>IFERROR(VLOOKUP(A3058,'[1]For Report Q-2 '!$A$2:$V$3476,22,0),"-")</f>
        <v>-</v>
      </c>
      <c r="W3058" s="1">
        <f>IFERROR(VLOOKUP(A3058,'[1]For Report Q-2 '!$A$2:$W$3476,23,0),"-")</f>
        <v>0</v>
      </c>
      <c r="X3058" s="1"/>
      <c r="Y3058" s="1"/>
      <c r="Z3058" s="2" t="str">
        <f>IFERROR(VLOOKUP(A3058,'[1]For Report Q-2 '!$A$2:$Z$3476,26,0),"-")</f>
        <v>-</v>
      </c>
      <c r="AA3058" s="1" t="str">
        <f>IFERROR(VLOOKUP(A3058,'[1]For Report Q-2 '!$A$2:$AH$3476,27,0),"-")</f>
        <v>-</v>
      </c>
      <c r="AB3058" s="1" t="str">
        <f>IFERROR(VLOOKUP(A3058,'[1]For Report Q-2 '!$A$2:$AH$3476,28,0),"-")</f>
        <v>-</v>
      </c>
      <c r="AC3058" s="2" t="str">
        <f>IFERROR(VLOOKUP(A3058,'[1]For Report Q-2 '!$A$2:$AH$3476,29,0),"-")</f>
        <v>-</v>
      </c>
      <c r="AD3058" s="2" t="str">
        <f>IFERROR(VLOOKUP(A3058,'[1]For Report Q-2 '!$A$2:$AH$3476,30,0),"-")</f>
        <v>-</v>
      </c>
      <c r="AE3058" s="1" t="str">
        <f>IFERROR(VLOOKUP(A3058,'[1]For Report Q-2 '!$A$2:$AH$3476,31,0),"-")</f>
        <v>-</v>
      </c>
      <c r="AF3058" s="1" t="str">
        <f>IFERROR(VLOOKUP(A3058,'[1]For Report Q-2 '!$A$2:$AH$3476,32,0),"-")</f>
        <v>-</v>
      </c>
      <c r="AG3058" s="2" t="str">
        <f>IFERROR(VLOOKUP(A3058,'[1]For Report Q-2 '!$A$2:$AH$3476,33,0),"-")</f>
        <v>-</v>
      </c>
      <c r="AH3058" s="1" t="str">
        <f t="shared" si="47"/>
        <v>--</v>
      </c>
      <c r="AI3058" t="e">
        <v>#N/A</v>
      </c>
      <c r="AJ3058" t="e">
        <v>#N/A</v>
      </c>
      <c r="AK3058" t="e">
        <v>#N/A</v>
      </c>
    </row>
    <row r="3059" spans="1:37" x14ac:dyDescent="0.25">
      <c r="A3059" s="15">
        <v>9097808</v>
      </c>
      <c r="B3059" s="15" t="s">
        <v>948</v>
      </c>
      <c r="C3059" s="16">
        <v>44922</v>
      </c>
      <c r="D3059" s="15" t="s">
        <v>949</v>
      </c>
      <c r="E3059" s="1" t="s">
        <v>72</v>
      </c>
      <c r="F3059" s="15" t="s">
        <v>46</v>
      </c>
      <c r="G3059" s="1" t="s">
        <v>53</v>
      </c>
      <c r="H3059" s="17">
        <v>9166.6666666666661</v>
      </c>
      <c r="I3059" s="18">
        <v>9.166666666666666E-2</v>
      </c>
      <c r="J3059" s="1">
        <v>9099952</v>
      </c>
      <c r="K3059" s="1" t="s">
        <v>948</v>
      </c>
      <c r="L3059" s="19">
        <v>119166.66666666669</v>
      </c>
      <c r="M3059" s="1" t="s">
        <v>67</v>
      </c>
      <c r="N3059" s="1" t="s">
        <v>72</v>
      </c>
      <c r="O3059" s="1" t="s">
        <v>50</v>
      </c>
      <c r="P3059" s="20">
        <v>9099952</v>
      </c>
      <c r="Q3059" s="1" t="s">
        <v>69</v>
      </c>
      <c r="R3059" s="1" t="s">
        <v>89</v>
      </c>
      <c r="S3059" s="1" t="s">
        <v>69</v>
      </c>
      <c r="T3059" s="18">
        <f>IFERROR(VLOOKUP(A3059,'[1]For Report Q-2 '!$A$2:$T$3476,20,0),"-")</f>
        <v>9.166666666666666E-2</v>
      </c>
      <c r="U3059" s="55">
        <f>IFERROR(VLOOKUP(A3059,'[1]For Report Q-2 '!$A$2:$U$3476,21,0),"-")</f>
        <v>0</v>
      </c>
      <c r="V3059" s="2" t="str">
        <f>IFERROR(VLOOKUP(A3059,'[1]For Report Q-2 '!$A$2:$V$3476,22,0),"-")</f>
        <v>-</v>
      </c>
      <c r="W3059" s="1">
        <f>IFERROR(VLOOKUP(A3059,'[1]For Report Q-2 '!$A$2:$W$3476,23,0),"-")</f>
        <v>0</v>
      </c>
      <c r="X3059" s="1"/>
      <c r="Y3059" s="1"/>
      <c r="Z3059" s="2" t="str">
        <f>IFERROR(VLOOKUP(A3059,'[1]For Report Q-2 '!$A$2:$Z$3476,26,0),"-")</f>
        <v>-</v>
      </c>
      <c r="AA3059" s="1" t="str">
        <f>IFERROR(VLOOKUP(A3059,'[1]For Report Q-2 '!$A$2:$AH$3476,27,0),"-")</f>
        <v>-</v>
      </c>
      <c r="AB3059" s="1" t="str">
        <f>IFERROR(VLOOKUP(A3059,'[1]For Report Q-2 '!$A$2:$AH$3476,28,0),"-")</f>
        <v>-</v>
      </c>
      <c r="AC3059" s="2" t="str">
        <f>IFERROR(VLOOKUP(A3059,'[1]For Report Q-2 '!$A$2:$AH$3476,29,0),"-")</f>
        <v>-</v>
      </c>
      <c r="AD3059" s="2" t="str">
        <f>IFERROR(VLOOKUP(A3059,'[1]For Report Q-2 '!$A$2:$AH$3476,30,0),"-")</f>
        <v>-</v>
      </c>
      <c r="AE3059" s="1" t="str">
        <f>IFERROR(VLOOKUP(A3059,'[1]For Report Q-2 '!$A$2:$AH$3476,31,0),"-")</f>
        <v>-</v>
      </c>
      <c r="AF3059" s="1" t="str">
        <f>IFERROR(VLOOKUP(A3059,'[1]For Report Q-2 '!$A$2:$AH$3476,32,0),"-")</f>
        <v>-</v>
      </c>
      <c r="AG3059" s="2" t="str">
        <f>IFERROR(VLOOKUP(A3059,'[1]For Report Q-2 '!$A$2:$AH$3476,33,0),"-")</f>
        <v>-</v>
      </c>
      <c r="AH3059" s="1" t="str">
        <f t="shared" si="47"/>
        <v>--</v>
      </c>
      <c r="AI3059" t="e">
        <v>#N/A</v>
      </c>
      <c r="AJ3059" t="e">
        <v>#N/A</v>
      </c>
      <c r="AK3059" t="e">
        <v>#N/A</v>
      </c>
    </row>
    <row r="3060" spans="1:37" x14ac:dyDescent="0.25">
      <c r="A3060" s="15">
        <v>9097809</v>
      </c>
      <c r="B3060" s="15" t="s">
        <v>948</v>
      </c>
      <c r="C3060" s="16">
        <v>44907</v>
      </c>
      <c r="D3060" s="15" t="s">
        <v>389</v>
      </c>
      <c r="E3060" s="1" t="s">
        <v>72</v>
      </c>
      <c r="F3060" s="15" t="s">
        <v>46</v>
      </c>
      <c r="G3060" s="1" t="s">
        <v>53</v>
      </c>
      <c r="H3060" s="17">
        <v>9166.6666666666661</v>
      </c>
      <c r="I3060" s="18">
        <v>9.166666666666666E-2</v>
      </c>
      <c r="J3060" s="1">
        <v>9099952</v>
      </c>
      <c r="K3060" s="1" t="s">
        <v>948</v>
      </c>
      <c r="L3060" s="19">
        <v>119166.66666666669</v>
      </c>
      <c r="M3060" s="1" t="s">
        <v>67</v>
      </c>
      <c r="N3060" s="1" t="s">
        <v>72</v>
      </c>
      <c r="O3060" s="1" t="s">
        <v>50</v>
      </c>
      <c r="P3060" s="20">
        <v>9099952</v>
      </c>
      <c r="Q3060" s="1" t="s">
        <v>69</v>
      </c>
      <c r="R3060" s="1" t="s">
        <v>89</v>
      </c>
      <c r="S3060" s="1" t="s">
        <v>69</v>
      </c>
      <c r="T3060" s="18">
        <f>IFERROR(VLOOKUP(A3060,'[1]For Report Q-2 '!$A$2:$T$3476,20,0),"-")</f>
        <v>9.166666666666666E-2</v>
      </c>
      <c r="U3060" s="55">
        <f>IFERROR(VLOOKUP(A3060,'[1]For Report Q-2 '!$A$2:$U$3476,21,0),"-")</f>
        <v>0</v>
      </c>
      <c r="V3060" s="2" t="str">
        <f>IFERROR(VLOOKUP(A3060,'[1]For Report Q-2 '!$A$2:$V$3476,22,0),"-")</f>
        <v>-</v>
      </c>
      <c r="W3060" s="1">
        <f>IFERROR(VLOOKUP(A3060,'[1]For Report Q-2 '!$A$2:$W$3476,23,0),"-")</f>
        <v>0</v>
      </c>
      <c r="X3060" s="1"/>
      <c r="Y3060" s="1"/>
      <c r="Z3060" s="2" t="str">
        <f>IFERROR(VLOOKUP(A3060,'[1]For Report Q-2 '!$A$2:$Z$3476,26,0),"-")</f>
        <v>-</v>
      </c>
      <c r="AA3060" s="1" t="str">
        <f>IFERROR(VLOOKUP(A3060,'[1]For Report Q-2 '!$A$2:$AH$3476,27,0),"-")</f>
        <v>-</v>
      </c>
      <c r="AB3060" s="1" t="str">
        <f>IFERROR(VLOOKUP(A3060,'[1]For Report Q-2 '!$A$2:$AH$3476,28,0),"-")</f>
        <v>-</v>
      </c>
      <c r="AC3060" s="2" t="str">
        <f>IFERROR(VLOOKUP(A3060,'[1]For Report Q-2 '!$A$2:$AH$3476,29,0),"-")</f>
        <v>-</v>
      </c>
      <c r="AD3060" s="2" t="str">
        <f>IFERROR(VLOOKUP(A3060,'[1]For Report Q-2 '!$A$2:$AH$3476,30,0),"-")</f>
        <v>-</v>
      </c>
      <c r="AE3060" s="1" t="str">
        <f>IFERROR(VLOOKUP(A3060,'[1]For Report Q-2 '!$A$2:$AH$3476,31,0),"-")</f>
        <v>-</v>
      </c>
      <c r="AF3060" s="1" t="str">
        <f>IFERROR(VLOOKUP(A3060,'[1]For Report Q-2 '!$A$2:$AH$3476,32,0),"-")</f>
        <v>-</v>
      </c>
      <c r="AG3060" s="2" t="str">
        <f>IFERROR(VLOOKUP(A3060,'[1]For Report Q-2 '!$A$2:$AH$3476,33,0),"-")</f>
        <v>-</v>
      </c>
      <c r="AH3060" s="1" t="str">
        <f t="shared" si="47"/>
        <v>--</v>
      </c>
      <c r="AI3060" t="e">
        <v>#N/A</v>
      </c>
      <c r="AJ3060" t="e">
        <v>#N/A</v>
      </c>
      <c r="AK3060" t="e">
        <v>#N/A</v>
      </c>
    </row>
    <row r="3061" spans="1:37" x14ac:dyDescent="0.25">
      <c r="A3061" s="15">
        <v>9097810</v>
      </c>
      <c r="B3061" s="15" t="s">
        <v>948</v>
      </c>
      <c r="C3061" s="16">
        <v>44860</v>
      </c>
      <c r="D3061" s="15" t="s">
        <v>390</v>
      </c>
      <c r="E3061" s="1" t="s">
        <v>72</v>
      </c>
      <c r="F3061" s="15" t="s">
        <v>46</v>
      </c>
      <c r="G3061" s="1" t="s">
        <v>53</v>
      </c>
      <c r="H3061" s="17">
        <v>9166.6666666666661</v>
      </c>
      <c r="I3061" s="18">
        <v>9.166666666666666E-2</v>
      </c>
      <c r="J3061" s="1">
        <v>9099952</v>
      </c>
      <c r="K3061" s="1" t="s">
        <v>948</v>
      </c>
      <c r="L3061" s="19">
        <v>119166.66666666669</v>
      </c>
      <c r="M3061" s="1" t="s">
        <v>67</v>
      </c>
      <c r="N3061" s="1" t="s">
        <v>72</v>
      </c>
      <c r="O3061" s="1" t="s">
        <v>50</v>
      </c>
      <c r="P3061" s="20">
        <v>9099952</v>
      </c>
      <c r="Q3061" s="1" t="s">
        <v>69</v>
      </c>
      <c r="R3061" s="1" t="s">
        <v>89</v>
      </c>
      <c r="S3061" s="1" t="s">
        <v>69</v>
      </c>
      <c r="T3061" s="18">
        <f>IFERROR(VLOOKUP(A3061,'[1]For Report Q-2 '!$A$2:$T$3476,20,0),"-")</f>
        <v>9.166666666666666E-2</v>
      </c>
      <c r="U3061" s="55">
        <f>IFERROR(VLOOKUP(A3061,'[1]For Report Q-2 '!$A$2:$U$3476,21,0),"-")</f>
        <v>0</v>
      </c>
      <c r="V3061" s="2" t="str">
        <f>IFERROR(VLOOKUP(A3061,'[1]For Report Q-2 '!$A$2:$V$3476,22,0),"-")</f>
        <v>-</v>
      </c>
      <c r="W3061" s="1">
        <f>IFERROR(VLOOKUP(A3061,'[1]For Report Q-2 '!$A$2:$W$3476,23,0),"-")</f>
        <v>0</v>
      </c>
      <c r="X3061" s="1"/>
      <c r="Y3061" s="1"/>
      <c r="Z3061" s="2" t="str">
        <f>IFERROR(VLOOKUP(A3061,'[1]For Report Q-2 '!$A$2:$Z$3476,26,0),"-")</f>
        <v>-</v>
      </c>
      <c r="AA3061" s="1" t="str">
        <f>IFERROR(VLOOKUP(A3061,'[1]For Report Q-2 '!$A$2:$AH$3476,27,0),"-")</f>
        <v>-</v>
      </c>
      <c r="AB3061" s="1" t="str">
        <f>IFERROR(VLOOKUP(A3061,'[1]For Report Q-2 '!$A$2:$AH$3476,28,0),"-")</f>
        <v>-</v>
      </c>
      <c r="AC3061" s="2" t="str">
        <f>IFERROR(VLOOKUP(A3061,'[1]For Report Q-2 '!$A$2:$AH$3476,29,0),"-")</f>
        <v>-</v>
      </c>
      <c r="AD3061" s="2" t="str">
        <f>IFERROR(VLOOKUP(A3061,'[1]For Report Q-2 '!$A$2:$AH$3476,30,0),"-")</f>
        <v>-</v>
      </c>
      <c r="AE3061" s="1" t="str">
        <f>IFERROR(VLOOKUP(A3061,'[1]For Report Q-2 '!$A$2:$AH$3476,31,0),"-")</f>
        <v>-</v>
      </c>
      <c r="AF3061" s="1" t="str">
        <f>IFERROR(VLOOKUP(A3061,'[1]For Report Q-2 '!$A$2:$AH$3476,32,0),"-")</f>
        <v>-</v>
      </c>
      <c r="AG3061" s="2" t="str">
        <f>IFERROR(VLOOKUP(A3061,'[1]For Report Q-2 '!$A$2:$AH$3476,33,0),"-")</f>
        <v>-</v>
      </c>
      <c r="AH3061" s="1" t="str">
        <f t="shared" si="47"/>
        <v>--</v>
      </c>
      <c r="AI3061" t="e">
        <v>#N/A</v>
      </c>
      <c r="AJ3061" t="e">
        <v>#N/A</v>
      </c>
      <c r="AK3061" t="e">
        <v>#N/A</v>
      </c>
    </row>
    <row r="3062" spans="1:37" x14ac:dyDescent="0.25">
      <c r="A3062" s="15">
        <v>9097811</v>
      </c>
      <c r="B3062" s="15" t="s">
        <v>948</v>
      </c>
      <c r="C3062" s="16">
        <v>44922</v>
      </c>
      <c r="D3062" s="15" t="s">
        <v>950</v>
      </c>
      <c r="E3062" s="1" t="s">
        <v>72</v>
      </c>
      <c r="F3062" s="15" t="s">
        <v>46</v>
      </c>
      <c r="G3062" s="1" t="s">
        <v>53</v>
      </c>
      <c r="H3062" s="17">
        <v>9166.6666666666661</v>
      </c>
      <c r="I3062" s="18">
        <v>9.166666666666666E-2</v>
      </c>
      <c r="J3062" s="1">
        <v>9099952</v>
      </c>
      <c r="K3062" s="1" t="s">
        <v>948</v>
      </c>
      <c r="L3062" s="19">
        <v>119166.66666666669</v>
      </c>
      <c r="M3062" s="1" t="s">
        <v>67</v>
      </c>
      <c r="N3062" s="1" t="s">
        <v>72</v>
      </c>
      <c r="O3062" s="1" t="s">
        <v>50</v>
      </c>
      <c r="P3062" s="20">
        <v>9099952</v>
      </c>
      <c r="Q3062" s="1" t="s">
        <v>69</v>
      </c>
      <c r="R3062" s="1" t="s">
        <v>89</v>
      </c>
      <c r="S3062" s="1" t="s">
        <v>69</v>
      </c>
      <c r="T3062" s="18">
        <f>IFERROR(VLOOKUP(A3062,'[1]For Report Q-2 '!$A$2:$T$3476,20,0),"-")</f>
        <v>9.166666666666666E-2</v>
      </c>
      <c r="U3062" s="55">
        <f>IFERROR(VLOOKUP(A3062,'[1]For Report Q-2 '!$A$2:$U$3476,21,0),"-")</f>
        <v>0</v>
      </c>
      <c r="V3062" s="2" t="str">
        <f>IFERROR(VLOOKUP(A3062,'[1]For Report Q-2 '!$A$2:$V$3476,22,0),"-")</f>
        <v>-</v>
      </c>
      <c r="W3062" s="1">
        <f>IFERROR(VLOOKUP(A3062,'[1]For Report Q-2 '!$A$2:$W$3476,23,0),"-")</f>
        <v>0</v>
      </c>
      <c r="X3062" s="1"/>
      <c r="Y3062" s="1"/>
      <c r="Z3062" s="2" t="str">
        <f>IFERROR(VLOOKUP(A3062,'[1]For Report Q-2 '!$A$2:$Z$3476,26,0),"-")</f>
        <v>-</v>
      </c>
      <c r="AA3062" s="1" t="str">
        <f>IFERROR(VLOOKUP(A3062,'[1]For Report Q-2 '!$A$2:$AH$3476,27,0),"-")</f>
        <v>-</v>
      </c>
      <c r="AB3062" s="1" t="str">
        <f>IFERROR(VLOOKUP(A3062,'[1]For Report Q-2 '!$A$2:$AH$3476,28,0),"-")</f>
        <v>-</v>
      </c>
      <c r="AC3062" s="2" t="str">
        <f>IFERROR(VLOOKUP(A3062,'[1]For Report Q-2 '!$A$2:$AH$3476,29,0),"-")</f>
        <v>-</v>
      </c>
      <c r="AD3062" s="2" t="str">
        <f>IFERROR(VLOOKUP(A3062,'[1]For Report Q-2 '!$A$2:$AH$3476,30,0),"-")</f>
        <v>-</v>
      </c>
      <c r="AE3062" s="1" t="str">
        <f>IFERROR(VLOOKUP(A3062,'[1]For Report Q-2 '!$A$2:$AH$3476,31,0),"-")</f>
        <v>-</v>
      </c>
      <c r="AF3062" s="1" t="str">
        <f>IFERROR(VLOOKUP(A3062,'[1]For Report Q-2 '!$A$2:$AH$3476,32,0),"-")</f>
        <v>-</v>
      </c>
      <c r="AG3062" s="2" t="str">
        <f>IFERROR(VLOOKUP(A3062,'[1]For Report Q-2 '!$A$2:$AH$3476,33,0),"-")</f>
        <v>-</v>
      </c>
      <c r="AH3062" s="1" t="str">
        <f t="shared" si="47"/>
        <v>--</v>
      </c>
      <c r="AI3062" t="e">
        <v>#N/A</v>
      </c>
      <c r="AJ3062" t="e">
        <v>#N/A</v>
      </c>
      <c r="AK3062" t="e">
        <v>#N/A</v>
      </c>
    </row>
    <row r="3063" spans="1:37" x14ac:dyDescent="0.25">
      <c r="A3063" s="15">
        <v>9097812</v>
      </c>
      <c r="B3063" s="15" t="s">
        <v>948</v>
      </c>
      <c r="C3063" s="16">
        <v>44911</v>
      </c>
      <c r="D3063" s="15" t="s">
        <v>390</v>
      </c>
      <c r="E3063" s="1" t="s">
        <v>72</v>
      </c>
      <c r="F3063" s="15" t="s">
        <v>46</v>
      </c>
      <c r="G3063" s="1" t="s">
        <v>53</v>
      </c>
      <c r="H3063" s="17">
        <v>9166.6666666666661</v>
      </c>
      <c r="I3063" s="18">
        <v>9.166666666666666E-2</v>
      </c>
      <c r="J3063" s="1">
        <v>9099952</v>
      </c>
      <c r="K3063" s="1" t="s">
        <v>948</v>
      </c>
      <c r="L3063" s="19">
        <v>119166.66666666669</v>
      </c>
      <c r="M3063" s="1" t="s">
        <v>67</v>
      </c>
      <c r="N3063" s="1" t="s">
        <v>72</v>
      </c>
      <c r="O3063" s="1" t="s">
        <v>50</v>
      </c>
      <c r="P3063" s="20">
        <v>9099952</v>
      </c>
      <c r="Q3063" s="1" t="s">
        <v>69</v>
      </c>
      <c r="R3063" s="1" t="s">
        <v>89</v>
      </c>
      <c r="S3063" s="1" t="s">
        <v>69</v>
      </c>
      <c r="T3063" s="18">
        <f>IFERROR(VLOOKUP(A3063,'[1]For Report Q-2 '!$A$2:$T$3476,20,0),"-")</f>
        <v>9.166666666666666E-2</v>
      </c>
      <c r="U3063" s="55">
        <f>IFERROR(VLOOKUP(A3063,'[1]For Report Q-2 '!$A$2:$U$3476,21,0),"-")</f>
        <v>0</v>
      </c>
      <c r="V3063" s="2" t="str">
        <f>IFERROR(VLOOKUP(A3063,'[1]For Report Q-2 '!$A$2:$V$3476,22,0),"-")</f>
        <v>-</v>
      </c>
      <c r="W3063" s="1">
        <f>IFERROR(VLOOKUP(A3063,'[1]For Report Q-2 '!$A$2:$W$3476,23,0),"-")</f>
        <v>0</v>
      </c>
      <c r="X3063" s="1"/>
      <c r="Y3063" s="1"/>
      <c r="Z3063" s="2" t="str">
        <f>IFERROR(VLOOKUP(A3063,'[1]For Report Q-2 '!$A$2:$Z$3476,26,0),"-")</f>
        <v>-</v>
      </c>
      <c r="AA3063" s="1" t="str">
        <f>IFERROR(VLOOKUP(A3063,'[1]For Report Q-2 '!$A$2:$AH$3476,27,0),"-")</f>
        <v>-</v>
      </c>
      <c r="AB3063" s="1" t="str">
        <f>IFERROR(VLOOKUP(A3063,'[1]For Report Q-2 '!$A$2:$AH$3476,28,0),"-")</f>
        <v>-</v>
      </c>
      <c r="AC3063" s="2" t="str">
        <f>IFERROR(VLOOKUP(A3063,'[1]For Report Q-2 '!$A$2:$AH$3476,29,0),"-")</f>
        <v>-</v>
      </c>
      <c r="AD3063" s="2" t="str">
        <f>IFERROR(VLOOKUP(A3063,'[1]For Report Q-2 '!$A$2:$AH$3476,30,0),"-")</f>
        <v>-</v>
      </c>
      <c r="AE3063" s="1" t="str">
        <f>IFERROR(VLOOKUP(A3063,'[1]For Report Q-2 '!$A$2:$AH$3476,31,0),"-")</f>
        <v>-</v>
      </c>
      <c r="AF3063" s="1" t="str">
        <f>IFERROR(VLOOKUP(A3063,'[1]For Report Q-2 '!$A$2:$AH$3476,32,0),"-")</f>
        <v>-</v>
      </c>
      <c r="AG3063" s="2" t="str">
        <f>IFERROR(VLOOKUP(A3063,'[1]For Report Q-2 '!$A$2:$AH$3476,33,0),"-")</f>
        <v>-</v>
      </c>
      <c r="AH3063" s="1" t="str">
        <f t="shared" si="47"/>
        <v>--</v>
      </c>
      <c r="AI3063" t="e">
        <v>#N/A</v>
      </c>
      <c r="AJ3063" t="e">
        <v>#N/A</v>
      </c>
      <c r="AK3063" t="e">
        <v>#N/A</v>
      </c>
    </row>
    <row r="3064" spans="1:37" x14ac:dyDescent="0.25">
      <c r="A3064" s="15">
        <v>9097818</v>
      </c>
      <c r="B3064" s="15" t="s">
        <v>948</v>
      </c>
      <c r="C3064" s="16">
        <v>44922</v>
      </c>
      <c r="D3064" s="15" t="s">
        <v>182</v>
      </c>
      <c r="E3064" s="1" t="s">
        <v>72</v>
      </c>
      <c r="F3064" s="15" t="s">
        <v>46</v>
      </c>
      <c r="G3064" s="1" t="s">
        <v>53</v>
      </c>
      <c r="H3064" s="17">
        <v>9166.6666666666661</v>
      </c>
      <c r="I3064" s="18">
        <v>9.166666666666666E-2</v>
      </c>
      <c r="J3064" s="1">
        <v>9099952</v>
      </c>
      <c r="K3064" s="1" t="s">
        <v>948</v>
      </c>
      <c r="L3064" s="19">
        <v>119166.66666666669</v>
      </c>
      <c r="M3064" s="1" t="s">
        <v>67</v>
      </c>
      <c r="N3064" s="1" t="s">
        <v>72</v>
      </c>
      <c r="O3064" s="1" t="s">
        <v>50</v>
      </c>
      <c r="P3064" s="20">
        <v>9099952</v>
      </c>
      <c r="Q3064" s="1" t="s">
        <v>69</v>
      </c>
      <c r="R3064" s="1" t="s">
        <v>89</v>
      </c>
      <c r="S3064" s="1" t="s">
        <v>69</v>
      </c>
      <c r="T3064" s="18">
        <f>IFERROR(VLOOKUP(A3064,'[1]For Report Q-2 '!$A$2:$T$3476,20,0),"-")</f>
        <v>9.166666666666666E-2</v>
      </c>
      <c r="U3064" s="55">
        <f>IFERROR(VLOOKUP(A3064,'[1]For Report Q-2 '!$A$2:$U$3476,21,0),"-")</f>
        <v>0</v>
      </c>
      <c r="V3064" s="2" t="str">
        <f>IFERROR(VLOOKUP(A3064,'[1]For Report Q-2 '!$A$2:$V$3476,22,0),"-")</f>
        <v>-</v>
      </c>
      <c r="W3064" s="1">
        <f>IFERROR(VLOOKUP(A3064,'[1]For Report Q-2 '!$A$2:$W$3476,23,0),"-")</f>
        <v>0</v>
      </c>
      <c r="X3064" s="1"/>
      <c r="Y3064" s="1"/>
      <c r="Z3064" s="2">
        <f>IFERROR(VLOOKUP(A3064,'[1]For Report Q-2 '!$A$2:$Z$3476,26,0),"-")</f>
        <v>46119.310891203699</v>
      </c>
      <c r="AA3064" s="1" t="str">
        <f>IFERROR(VLOOKUP(A3064,'[1]For Report Q-2 '!$A$2:$AH$3476,27,0),"-")</f>
        <v>SR26045517337</v>
      </c>
      <c r="AB3064" s="1" t="str">
        <f>IFERROR(VLOOKUP(A3064,'[1]For Report Q-2 '!$A$2:$AH$3476,28,0),"-")</f>
        <v>Active</v>
      </c>
      <c r="AC3064" s="2" t="str">
        <f>IFERROR(VLOOKUP(A3064,'[1]For Report Q-2 '!$A$2:$AH$3476,29,0),"-")</f>
        <v>-</v>
      </c>
      <c r="AD3064" s="2" t="str">
        <f>IFERROR(VLOOKUP(A3064,'[1]For Report Q-2 '!$A$2:$AH$3476,30,0),"-")</f>
        <v>-</v>
      </c>
      <c r="AE3064" s="1" t="str">
        <f>IFERROR(VLOOKUP(A3064,'[1]For Report Q-2 '!$A$2:$AH$3476,31,0),"-")</f>
        <v>-</v>
      </c>
      <c r="AF3064" s="1" t="str">
        <f>IFERROR(VLOOKUP(A3064,'[1]For Report Q-2 '!$A$2:$AH$3476,32,0),"-")</f>
        <v>-</v>
      </c>
      <c r="AG3064" s="2" t="str">
        <f>IFERROR(VLOOKUP(A3064,'[1]For Report Q-2 '!$A$2:$AH$3476,33,0),"-")</f>
        <v>-</v>
      </c>
      <c r="AH3064" s="1" t="str">
        <f t="shared" si="47"/>
        <v>-Active</v>
      </c>
      <c r="AI3064" s="1" t="s">
        <v>1467</v>
      </c>
      <c r="AJ3064" s="1" t="s">
        <v>1430</v>
      </c>
      <c r="AK3064" s="1" t="s">
        <v>1552</v>
      </c>
    </row>
    <row r="3065" spans="1:37" x14ac:dyDescent="0.25">
      <c r="A3065" s="15">
        <v>9097819</v>
      </c>
      <c r="B3065" s="15" t="s">
        <v>948</v>
      </c>
      <c r="C3065" s="16">
        <v>44911</v>
      </c>
      <c r="D3065" s="15" t="s">
        <v>390</v>
      </c>
      <c r="E3065" s="1" t="s">
        <v>72</v>
      </c>
      <c r="F3065" s="15" t="s">
        <v>46</v>
      </c>
      <c r="G3065" s="1" t="s">
        <v>53</v>
      </c>
      <c r="H3065" s="17">
        <v>9166.6666666666661</v>
      </c>
      <c r="I3065" s="18">
        <v>9.166666666666666E-2</v>
      </c>
      <c r="J3065" s="1">
        <v>9099952</v>
      </c>
      <c r="K3065" s="1" t="s">
        <v>948</v>
      </c>
      <c r="L3065" s="19">
        <v>119166.66666666669</v>
      </c>
      <c r="M3065" s="1" t="s">
        <v>67</v>
      </c>
      <c r="N3065" s="1" t="s">
        <v>72</v>
      </c>
      <c r="O3065" s="1" t="s">
        <v>50</v>
      </c>
      <c r="P3065" s="20">
        <v>9099952</v>
      </c>
      <c r="Q3065" s="1" t="s">
        <v>69</v>
      </c>
      <c r="R3065" s="1" t="s">
        <v>89</v>
      </c>
      <c r="S3065" s="1" t="s">
        <v>69</v>
      </c>
      <c r="T3065" s="18">
        <f>IFERROR(VLOOKUP(A3065,'[1]For Report Q-2 '!$A$2:$T$3476,20,0),"-")</f>
        <v>9.166666666666666E-2</v>
      </c>
      <c r="U3065" s="55">
        <f>IFERROR(VLOOKUP(A3065,'[1]For Report Q-2 '!$A$2:$U$3476,21,0),"-")</f>
        <v>0</v>
      </c>
      <c r="V3065" s="2" t="str">
        <f>IFERROR(VLOOKUP(A3065,'[1]For Report Q-2 '!$A$2:$V$3476,22,0),"-")</f>
        <v>-</v>
      </c>
      <c r="W3065" s="1">
        <f>IFERROR(VLOOKUP(A3065,'[1]For Report Q-2 '!$A$2:$W$3476,23,0),"-")</f>
        <v>0</v>
      </c>
      <c r="X3065" s="1"/>
      <c r="Y3065" s="1"/>
      <c r="Z3065" s="2" t="str">
        <f>IFERROR(VLOOKUP(A3065,'[1]For Report Q-2 '!$A$2:$Z$3476,26,0),"-")</f>
        <v>-</v>
      </c>
      <c r="AA3065" s="1" t="str">
        <f>IFERROR(VLOOKUP(A3065,'[1]For Report Q-2 '!$A$2:$AH$3476,27,0),"-")</f>
        <v>-</v>
      </c>
      <c r="AB3065" s="1" t="str">
        <f>IFERROR(VLOOKUP(A3065,'[1]For Report Q-2 '!$A$2:$AH$3476,28,0),"-")</f>
        <v>-</v>
      </c>
      <c r="AC3065" s="2" t="str">
        <f>IFERROR(VLOOKUP(A3065,'[1]For Report Q-2 '!$A$2:$AH$3476,29,0),"-")</f>
        <v>-</v>
      </c>
      <c r="AD3065" s="2" t="str">
        <f>IFERROR(VLOOKUP(A3065,'[1]For Report Q-2 '!$A$2:$AH$3476,30,0),"-")</f>
        <v>-</v>
      </c>
      <c r="AE3065" s="1" t="str">
        <f>IFERROR(VLOOKUP(A3065,'[1]For Report Q-2 '!$A$2:$AH$3476,31,0),"-")</f>
        <v>-</v>
      </c>
      <c r="AF3065" s="1" t="str">
        <f>IFERROR(VLOOKUP(A3065,'[1]For Report Q-2 '!$A$2:$AH$3476,32,0),"-")</f>
        <v>-</v>
      </c>
      <c r="AG3065" s="2" t="str">
        <f>IFERROR(VLOOKUP(A3065,'[1]For Report Q-2 '!$A$2:$AH$3476,33,0),"-")</f>
        <v>-</v>
      </c>
      <c r="AH3065" s="1" t="str">
        <f t="shared" si="47"/>
        <v>--</v>
      </c>
      <c r="AI3065" t="e">
        <v>#N/A</v>
      </c>
      <c r="AJ3065" t="e">
        <v>#N/A</v>
      </c>
      <c r="AK3065" t="e">
        <v>#N/A</v>
      </c>
    </row>
    <row r="3066" spans="1:37" x14ac:dyDescent="0.25">
      <c r="A3066" s="15">
        <v>9097821</v>
      </c>
      <c r="B3066" s="15" t="s">
        <v>948</v>
      </c>
      <c r="C3066" s="16">
        <v>44922</v>
      </c>
      <c r="D3066" s="15" t="s">
        <v>390</v>
      </c>
      <c r="E3066" s="1" t="s">
        <v>72</v>
      </c>
      <c r="F3066" s="15" t="s">
        <v>46</v>
      </c>
      <c r="G3066" s="1" t="s">
        <v>53</v>
      </c>
      <c r="H3066" s="17">
        <v>9166.6666666666661</v>
      </c>
      <c r="I3066" s="18">
        <v>9.166666666666666E-2</v>
      </c>
      <c r="J3066" s="1">
        <v>9099952</v>
      </c>
      <c r="K3066" s="1" t="s">
        <v>948</v>
      </c>
      <c r="L3066" s="19">
        <v>119166.66666666669</v>
      </c>
      <c r="M3066" s="1" t="s">
        <v>67</v>
      </c>
      <c r="N3066" s="1" t="s">
        <v>72</v>
      </c>
      <c r="O3066" s="1" t="s">
        <v>50</v>
      </c>
      <c r="P3066" s="20">
        <v>9099952</v>
      </c>
      <c r="Q3066" s="1" t="s">
        <v>69</v>
      </c>
      <c r="R3066" s="1" t="s">
        <v>89</v>
      </c>
      <c r="S3066" s="1" t="s">
        <v>69</v>
      </c>
      <c r="T3066" s="18">
        <f>IFERROR(VLOOKUP(A3066,'[1]For Report Q-2 '!$A$2:$T$3476,20,0),"-")</f>
        <v>9.166666666666666E-2</v>
      </c>
      <c r="U3066" s="55">
        <f>IFERROR(VLOOKUP(A3066,'[1]For Report Q-2 '!$A$2:$U$3476,21,0),"-")</f>
        <v>0</v>
      </c>
      <c r="V3066" s="2" t="str">
        <f>IFERROR(VLOOKUP(A3066,'[1]For Report Q-2 '!$A$2:$V$3476,22,0),"-")</f>
        <v>-</v>
      </c>
      <c r="W3066" s="1">
        <f>IFERROR(VLOOKUP(A3066,'[1]For Report Q-2 '!$A$2:$W$3476,23,0),"-")</f>
        <v>0</v>
      </c>
      <c r="X3066" s="1"/>
      <c r="Y3066" s="1"/>
      <c r="Z3066" s="2" t="str">
        <f>IFERROR(VLOOKUP(A3066,'[1]For Report Q-2 '!$A$2:$Z$3476,26,0),"-")</f>
        <v>-</v>
      </c>
      <c r="AA3066" s="1" t="str">
        <f>IFERROR(VLOOKUP(A3066,'[1]For Report Q-2 '!$A$2:$AH$3476,27,0),"-")</f>
        <v>-</v>
      </c>
      <c r="AB3066" s="1" t="str">
        <f>IFERROR(VLOOKUP(A3066,'[1]For Report Q-2 '!$A$2:$AH$3476,28,0),"-")</f>
        <v>-</v>
      </c>
      <c r="AC3066" s="2" t="str">
        <f>IFERROR(VLOOKUP(A3066,'[1]For Report Q-2 '!$A$2:$AH$3476,29,0),"-")</f>
        <v>-</v>
      </c>
      <c r="AD3066" s="2" t="str">
        <f>IFERROR(VLOOKUP(A3066,'[1]For Report Q-2 '!$A$2:$AH$3476,30,0),"-")</f>
        <v>-</v>
      </c>
      <c r="AE3066" s="1" t="str">
        <f>IFERROR(VLOOKUP(A3066,'[1]For Report Q-2 '!$A$2:$AH$3476,31,0),"-")</f>
        <v>-</v>
      </c>
      <c r="AF3066" s="1" t="str">
        <f>IFERROR(VLOOKUP(A3066,'[1]For Report Q-2 '!$A$2:$AH$3476,32,0),"-")</f>
        <v>-</v>
      </c>
      <c r="AG3066" s="2" t="str">
        <f>IFERROR(VLOOKUP(A3066,'[1]For Report Q-2 '!$A$2:$AH$3476,33,0),"-")</f>
        <v>-</v>
      </c>
      <c r="AH3066" s="1" t="str">
        <f t="shared" si="47"/>
        <v>--</v>
      </c>
      <c r="AI3066" t="e">
        <v>#N/A</v>
      </c>
      <c r="AJ3066" t="e">
        <v>#N/A</v>
      </c>
      <c r="AK3066" t="e">
        <v>#N/A</v>
      </c>
    </row>
    <row r="3067" spans="1:37" x14ac:dyDescent="0.25">
      <c r="A3067" s="15">
        <v>9097837</v>
      </c>
      <c r="B3067" s="15" t="s">
        <v>948</v>
      </c>
      <c r="C3067" s="16">
        <v>44921</v>
      </c>
      <c r="D3067" s="15" t="s">
        <v>951</v>
      </c>
      <c r="E3067" s="1" t="s">
        <v>72</v>
      </c>
      <c r="F3067" s="15" t="s">
        <v>46</v>
      </c>
      <c r="G3067" s="1" t="s">
        <v>53</v>
      </c>
      <c r="H3067" s="17">
        <v>9166.6666666666661</v>
      </c>
      <c r="I3067" s="18">
        <v>9.166666666666666E-2</v>
      </c>
      <c r="J3067" s="1">
        <v>9099952</v>
      </c>
      <c r="K3067" s="1" t="s">
        <v>948</v>
      </c>
      <c r="L3067" s="19">
        <v>119166.66666666669</v>
      </c>
      <c r="M3067" s="1" t="s">
        <v>67</v>
      </c>
      <c r="N3067" s="1" t="s">
        <v>72</v>
      </c>
      <c r="O3067" s="1" t="s">
        <v>50</v>
      </c>
      <c r="P3067" s="20">
        <v>9099952</v>
      </c>
      <c r="Q3067" s="1" t="s">
        <v>69</v>
      </c>
      <c r="R3067" s="1" t="s">
        <v>89</v>
      </c>
      <c r="S3067" s="1" t="s">
        <v>69</v>
      </c>
      <c r="T3067" s="18">
        <f>IFERROR(VLOOKUP(A3067,'[1]For Report Q-2 '!$A$2:$T$3476,20,0),"-")</f>
        <v>9.166666666666666E-2</v>
      </c>
      <c r="U3067" s="55">
        <f>IFERROR(VLOOKUP(A3067,'[1]For Report Q-2 '!$A$2:$U$3476,21,0),"-")</f>
        <v>0</v>
      </c>
      <c r="V3067" s="2" t="str">
        <f>IFERROR(VLOOKUP(A3067,'[1]For Report Q-2 '!$A$2:$V$3476,22,0),"-")</f>
        <v>-</v>
      </c>
      <c r="W3067" s="1">
        <f>IFERROR(VLOOKUP(A3067,'[1]For Report Q-2 '!$A$2:$W$3476,23,0),"-")</f>
        <v>0</v>
      </c>
      <c r="X3067" s="1"/>
      <c r="Y3067" s="1"/>
      <c r="Z3067" s="2" t="str">
        <f>IFERROR(VLOOKUP(A3067,'[1]For Report Q-2 '!$A$2:$Z$3476,26,0),"-")</f>
        <v>-</v>
      </c>
      <c r="AA3067" s="1" t="str">
        <f>IFERROR(VLOOKUP(A3067,'[1]For Report Q-2 '!$A$2:$AH$3476,27,0),"-")</f>
        <v>-</v>
      </c>
      <c r="AB3067" s="1" t="str">
        <f>IFERROR(VLOOKUP(A3067,'[1]For Report Q-2 '!$A$2:$AH$3476,28,0),"-")</f>
        <v>-</v>
      </c>
      <c r="AC3067" s="2" t="str">
        <f>IFERROR(VLOOKUP(A3067,'[1]For Report Q-2 '!$A$2:$AH$3476,29,0),"-")</f>
        <v>-</v>
      </c>
      <c r="AD3067" s="2" t="str">
        <f>IFERROR(VLOOKUP(A3067,'[1]For Report Q-2 '!$A$2:$AH$3476,30,0),"-")</f>
        <v>-</v>
      </c>
      <c r="AE3067" s="1" t="str">
        <f>IFERROR(VLOOKUP(A3067,'[1]For Report Q-2 '!$A$2:$AH$3476,31,0),"-")</f>
        <v>-</v>
      </c>
      <c r="AF3067" s="1" t="str">
        <f>IFERROR(VLOOKUP(A3067,'[1]For Report Q-2 '!$A$2:$AH$3476,32,0),"-")</f>
        <v>-</v>
      </c>
      <c r="AG3067" s="2" t="str">
        <f>IFERROR(VLOOKUP(A3067,'[1]For Report Q-2 '!$A$2:$AH$3476,33,0),"-")</f>
        <v>-</v>
      </c>
      <c r="AH3067" s="1" t="str">
        <f t="shared" si="47"/>
        <v>--</v>
      </c>
      <c r="AI3067" t="e">
        <v>#N/A</v>
      </c>
      <c r="AJ3067" t="e">
        <v>#N/A</v>
      </c>
      <c r="AK3067" t="e">
        <v>#N/A</v>
      </c>
    </row>
    <row r="3068" spans="1:37" x14ac:dyDescent="0.25">
      <c r="A3068" s="15">
        <v>9097838</v>
      </c>
      <c r="B3068" s="15" t="s">
        <v>948</v>
      </c>
      <c r="C3068" s="16">
        <v>44865</v>
      </c>
      <c r="D3068" s="15" t="s">
        <v>396</v>
      </c>
      <c r="E3068" s="1" t="s">
        <v>72</v>
      </c>
      <c r="F3068" s="15" t="s">
        <v>46</v>
      </c>
      <c r="G3068" s="1" t="s">
        <v>53</v>
      </c>
      <c r="H3068" s="17">
        <v>9166.6666666666661</v>
      </c>
      <c r="I3068" s="18">
        <v>9.166666666666666E-2</v>
      </c>
      <c r="J3068" s="1">
        <v>9099952</v>
      </c>
      <c r="K3068" s="1" t="s">
        <v>948</v>
      </c>
      <c r="L3068" s="19">
        <v>119166.66666666669</v>
      </c>
      <c r="M3068" s="1" t="s">
        <v>67</v>
      </c>
      <c r="N3068" s="1" t="s">
        <v>72</v>
      </c>
      <c r="O3068" s="1" t="s">
        <v>50</v>
      </c>
      <c r="P3068" s="20">
        <v>9099952</v>
      </c>
      <c r="Q3068" s="1" t="s">
        <v>69</v>
      </c>
      <c r="R3068" s="1" t="s">
        <v>89</v>
      </c>
      <c r="S3068" s="1" t="s">
        <v>69</v>
      </c>
      <c r="T3068" s="18">
        <f>IFERROR(VLOOKUP(A3068,'[1]For Report Q-2 '!$A$2:$T$3476,20,0),"-")</f>
        <v>9.166666666666666E-2</v>
      </c>
      <c r="U3068" s="55">
        <f>IFERROR(VLOOKUP(A3068,'[1]For Report Q-2 '!$A$2:$U$3476,21,0),"-")</f>
        <v>0</v>
      </c>
      <c r="V3068" s="2" t="str">
        <f>IFERROR(VLOOKUP(A3068,'[1]For Report Q-2 '!$A$2:$V$3476,22,0),"-")</f>
        <v>-</v>
      </c>
      <c r="W3068" s="1">
        <f>IFERROR(VLOOKUP(A3068,'[1]For Report Q-2 '!$A$2:$W$3476,23,0),"-")</f>
        <v>0</v>
      </c>
      <c r="X3068" s="1"/>
      <c r="Y3068" s="1"/>
      <c r="Z3068" s="2" t="str">
        <f>IFERROR(VLOOKUP(A3068,'[1]For Report Q-2 '!$A$2:$Z$3476,26,0),"-")</f>
        <v>-</v>
      </c>
      <c r="AA3068" s="1" t="str">
        <f>IFERROR(VLOOKUP(A3068,'[1]For Report Q-2 '!$A$2:$AH$3476,27,0),"-")</f>
        <v>-</v>
      </c>
      <c r="AB3068" s="1" t="str">
        <f>IFERROR(VLOOKUP(A3068,'[1]For Report Q-2 '!$A$2:$AH$3476,28,0),"-")</f>
        <v>-</v>
      </c>
      <c r="AC3068" s="2" t="str">
        <f>IFERROR(VLOOKUP(A3068,'[1]For Report Q-2 '!$A$2:$AH$3476,29,0),"-")</f>
        <v>-</v>
      </c>
      <c r="AD3068" s="2" t="str">
        <f>IFERROR(VLOOKUP(A3068,'[1]For Report Q-2 '!$A$2:$AH$3476,30,0),"-")</f>
        <v>-</v>
      </c>
      <c r="AE3068" s="1" t="str">
        <f>IFERROR(VLOOKUP(A3068,'[1]For Report Q-2 '!$A$2:$AH$3476,31,0),"-")</f>
        <v>-</v>
      </c>
      <c r="AF3068" s="1" t="str">
        <f>IFERROR(VLOOKUP(A3068,'[1]For Report Q-2 '!$A$2:$AH$3476,32,0),"-")</f>
        <v>-</v>
      </c>
      <c r="AG3068" s="2" t="str">
        <f>IFERROR(VLOOKUP(A3068,'[1]For Report Q-2 '!$A$2:$AH$3476,33,0),"-")</f>
        <v>-</v>
      </c>
      <c r="AH3068" s="1" t="str">
        <f t="shared" si="47"/>
        <v>--</v>
      </c>
      <c r="AI3068" t="e">
        <v>#N/A</v>
      </c>
      <c r="AJ3068" t="e">
        <v>#N/A</v>
      </c>
      <c r="AK3068" t="e">
        <v>#N/A</v>
      </c>
    </row>
    <row r="3069" spans="1:37" x14ac:dyDescent="0.25">
      <c r="A3069" s="15">
        <v>9097839</v>
      </c>
      <c r="B3069" s="15" t="s">
        <v>948</v>
      </c>
      <c r="C3069" s="16">
        <v>44895</v>
      </c>
      <c r="D3069" s="15" t="s">
        <v>390</v>
      </c>
      <c r="E3069" s="1" t="s">
        <v>72</v>
      </c>
      <c r="F3069" s="15" t="s">
        <v>46</v>
      </c>
      <c r="G3069" s="1" t="s">
        <v>53</v>
      </c>
      <c r="H3069" s="17">
        <v>9166.6666666666661</v>
      </c>
      <c r="I3069" s="18">
        <v>9.166666666666666E-2</v>
      </c>
      <c r="J3069" s="1">
        <v>9099952</v>
      </c>
      <c r="K3069" s="1" t="s">
        <v>948</v>
      </c>
      <c r="L3069" s="19">
        <v>119166.66666666669</v>
      </c>
      <c r="M3069" s="1" t="s">
        <v>67</v>
      </c>
      <c r="N3069" s="1" t="s">
        <v>72</v>
      </c>
      <c r="O3069" s="1" t="s">
        <v>50</v>
      </c>
      <c r="P3069" s="20">
        <v>9099952</v>
      </c>
      <c r="Q3069" s="1" t="s">
        <v>69</v>
      </c>
      <c r="R3069" s="1" t="s">
        <v>89</v>
      </c>
      <c r="S3069" s="1" t="s">
        <v>69</v>
      </c>
      <c r="T3069" s="18">
        <f>IFERROR(VLOOKUP(A3069,'[1]For Report Q-2 '!$A$2:$T$3476,20,0),"-")</f>
        <v>9.166666666666666E-2</v>
      </c>
      <c r="U3069" s="55">
        <f>IFERROR(VLOOKUP(A3069,'[1]For Report Q-2 '!$A$2:$U$3476,21,0),"-")</f>
        <v>0</v>
      </c>
      <c r="V3069" s="2" t="str">
        <f>IFERROR(VLOOKUP(A3069,'[1]For Report Q-2 '!$A$2:$V$3476,22,0),"-")</f>
        <v>-</v>
      </c>
      <c r="W3069" s="1">
        <f>IFERROR(VLOOKUP(A3069,'[1]For Report Q-2 '!$A$2:$W$3476,23,0),"-")</f>
        <v>0</v>
      </c>
      <c r="X3069" s="1"/>
      <c r="Y3069" s="1"/>
      <c r="Z3069" s="2" t="str">
        <f>IFERROR(VLOOKUP(A3069,'[1]For Report Q-2 '!$A$2:$Z$3476,26,0),"-")</f>
        <v>-</v>
      </c>
      <c r="AA3069" s="1" t="str">
        <f>IFERROR(VLOOKUP(A3069,'[1]For Report Q-2 '!$A$2:$AH$3476,27,0),"-")</f>
        <v>-</v>
      </c>
      <c r="AB3069" s="1" t="str">
        <f>IFERROR(VLOOKUP(A3069,'[1]For Report Q-2 '!$A$2:$AH$3476,28,0),"-")</f>
        <v>-</v>
      </c>
      <c r="AC3069" s="2" t="str">
        <f>IFERROR(VLOOKUP(A3069,'[1]For Report Q-2 '!$A$2:$AH$3476,29,0),"-")</f>
        <v>-</v>
      </c>
      <c r="AD3069" s="2" t="str">
        <f>IFERROR(VLOOKUP(A3069,'[1]For Report Q-2 '!$A$2:$AH$3476,30,0),"-")</f>
        <v>-</v>
      </c>
      <c r="AE3069" s="1" t="str">
        <f>IFERROR(VLOOKUP(A3069,'[1]For Report Q-2 '!$A$2:$AH$3476,31,0),"-")</f>
        <v>-</v>
      </c>
      <c r="AF3069" s="1" t="str">
        <f>IFERROR(VLOOKUP(A3069,'[1]For Report Q-2 '!$A$2:$AH$3476,32,0),"-")</f>
        <v>-</v>
      </c>
      <c r="AG3069" s="2" t="str">
        <f>IFERROR(VLOOKUP(A3069,'[1]For Report Q-2 '!$A$2:$AH$3476,33,0),"-")</f>
        <v>-</v>
      </c>
      <c r="AH3069" s="1" t="str">
        <f t="shared" si="47"/>
        <v>--</v>
      </c>
      <c r="AI3069" t="e">
        <v>#N/A</v>
      </c>
      <c r="AJ3069" t="e">
        <v>#N/A</v>
      </c>
      <c r="AK3069" t="e">
        <v>#N/A</v>
      </c>
    </row>
    <row r="3070" spans="1:37" x14ac:dyDescent="0.25">
      <c r="A3070" s="15">
        <v>9097842</v>
      </c>
      <c r="B3070" s="15" t="s">
        <v>948</v>
      </c>
      <c r="C3070" s="16">
        <v>44918</v>
      </c>
      <c r="D3070" s="15" t="s">
        <v>394</v>
      </c>
      <c r="E3070" s="1" t="s">
        <v>72</v>
      </c>
      <c r="F3070" s="15" t="s">
        <v>46</v>
      </c>
      <c r="G3070" s="1" t="s">
        <v>53</v>
      </c>
      <c r="H3070" s="17">
        <v>9166.6666666666661</v>
      </c>
      <c r="I3070" s="18">
        <v>9.166666666666666E-2</v>
      </c>
      <c r="J3070" s="1">
        <v>9099952</v>
      </c>
      <c r="K3070" s="1" t="s">
        <v>948</v>
      </c>
      <c r="L3070" s="19">
        <v>119166.66666666669</v>
      </c>
      <c r="M3070" s="1" t="s">
        <v>67</v>
      </c>
      <c r="N3070" s="1" t="s">
        <v>72</v>
      </c>
      <c r="O3070" s="1" t="s">
        <v>50</v>
      </c>
      <c r="P3070" s="20">
        <v>9099952</v>
      </c>
      <c r="Q3070" s="1" t="s">
        <v>69</v>
      </c>
      <c r="R3070" s="1" t="s">
        <v>89</v>
      </c>
      <c r="S3070" s="1" t="s">
        <v>69</v>
      </c>
      <c r="T3070" s="18">
        <f>IFERROR(VLOOKUP(A3070,'[1]For Report Q-2 '!$A$2:$T$3476,20,0),"-")</f>
        <v>9.166666666666666E-2</v>
      </c>
      <c r="U3070" s="55">
        <f>IFERROR(VLOOKUP(A3070,'[1]For Report Q-2 '!$A$2:$U$3476,21,0),"-")</f>
        <v>0</v>
      </c>
      <c r="V3070" s="2" t="str">
        <f>IFERROR(VLOOKUP(A3070,'[1]For Report Q-2 '!$A$2:$V$3476,22,0),"-")</f>
        <v>-</v>
      </c>
      <c r="W3070" s="1">
        <f>IFERROR(VLOOKUP(A3070,'[1]For Report Q-2 '!$A$2:$W$3476,23,0),"-")</f>
        <v>0</v>
      </c>
      <c r="X3070" s="1"/>
      <c r="Y3070" s="1"/>
      <c r="Z3070" s="2">
        <f>IFERROR(VLOOKUP(A3070,'[1]For Report Q-2 '!$A$2:$Z$3476,26,0),"-")</f>
        <v>46125.4387152778</v>
      </c>
      <c r="AA3070" s="1" t="str">
        <f>IFERROR(VLOOKUP(A3070,'[1]For Report Q-2 '!$A$2:$AH$3476,27,0),"-")</f>
        <v>SR26045524241</v>
      </c>
      <c r="AB3070" s="1" t="str">
        <f>IFERROR(VLOOKUP(A3070,'[1]For Report Q-2 '!$A$2:$AH$3476,28,0),"-")</f>
        <v>Active</v>
      </c>
      <c r="AC3070" s="2" t="str">
        <f>IFERROR(VLOOKUP(A3070,'[1]For Report Q-2 '!$A$2:$AH$3476,29,0),"-")</f>
        <v>-</v>
      </c>
      <c r="AD3070" s="2" t="str">
        <f>IFERROR(VLOOKUP(A3070,'[1]For Report Q-2 '!$A$2:$AH$3476,30,0),"-")</f>
        <v>-</v>
      </c>
      <c r="AE3070" s="1" t="str">
        <f>IFERROR(VLOOKUP(A3070,'[1]For Report Q-2 '!$A$2:$AH$3476,31,0),"-")</f>
        <v>-</v>
      </c>
      <c r="AF3070" s="1" t="str">
        <f>IFERROR(VLOOKUP(A3070,'[1]For Report Q-2 '!$A$2:$AH$3476,32,0),"-")</f>
        <v>-</v>
      </c>
      <c r="AG3070" s="2" t="str">
        <f>IFERROR(VLOOKUP(A3070,'[1]For Report Q-2 '!$A$2:$AH$3476,33,0),"-")</f>
        <v>-</v>
      </c>
      <c r="AH3070" s="1" t="str">
        <f t="shared" si="47"/>
        <v>-Active</v>
      </c>
      <c r="AI3070" s="88" t="s">
        <v>1500</v>
      </c>
      <c r="AJ3070" s="88" t="s">
        <v>1444</v>
      </c>
      <c r="AK3070" s="88" t="s">
        <v>1445</v>
      </c>
    </row>
    <row r="3071" spans="1:37" x14ac:dyDescent="0.25">
      <c r="A3071" s="15">
        <v>9099952</v>
      </c>
      <c r="B3071" s="15" t="s">
        <v>948</v>
      </c>
      <c r="C3071" s="16">
        <v>44852</v>
      </c>
      <c r="D3071" s="15" t="s">
        <v>390</v>
      </c>
      <c r="E3071" s="1" t="s">
        <v>72</v>
      </c>
      <c r="F3071" s="15" t="s">
        <v>46</v>
      </c>
      <c r="G3071" s="1" t="s">
        <v>53</v>
      </c>
      <c r="H3071" s="17">
        <v>9166.6666666666661</v>
      </c>
      <c r="I3071" s="18">
        <v>9.166666666666666E-2</v>
      </c>
      <c r="J3071" s="1">
        <v>9099952</v>
      </c>
      <c r="K3071" s="1" t="s">
        <v>948</v>
      </c>
      <c r="L3071" s="19">
        <v>119166.66666666669</v>
      </c>
      <c r="M3071" s="1" t="s">
        <v>67</v>
      </c>
      <c r="N3071" s="1" t="s">
        <v>72</v>
      </c>
      <c r="O3071" s="1" t="s">
        <v>50</v>
      </c>
      <c r="P3071" s="20">
        <v>9099952</v>
      </c>
      <c r="Q3071" s="1" t="s">
        <v>69</v>
      </c>
      <c r="R3071" s="1" t="s">
        <v>89</v>
      </c>
      <c r="S3071" s="1" t="s">
        <v>69</v>
      </c>
      <c r="T3071" s="18">
        <f>IFERROR(VLOOKUP(A3071,'[1]For Report Q-2 '!$A$2:$T$3476,20,0),"-")</f>
        <v>0</v>
      </c>
      <c r="U3071" s="55">
        <f>IFERROR(VLOOKUP(A3071,'[1]For Report Q-2 '!$A$2:$U$3476,21,0),"-")</f>
        <v>9.166666666666666E-2</v>
      </c>
      <c r="V3071" s="2">
        <f>IFERROR(VLOOKUP(A3071,'[1]For Report Q-2 '!$A$2:$V$3476,22,0),"-")</f>
        <v>46128</v>
      </c>
      <c r="W3071" s="1" t="str">
        <f>IFERROR(VLOOKUP(A3071,'[1]For Report Q-2 '!$A$2:$W$3476,23,0),"-")</f>
        <v>Apr'26</v>
      </c>
      <c r="X3071" s="1"/>
      <c r="Y3071" s="1"/>
      <c r="Z3071" s="2" t="str">
        <f>IFERROR(VLOOKUP(A3071,'[1]For Report Q-2 '!$A$2:$Z$3476,26,0),"-")</f>
        <v>-</v>
      </c>
      <c r="AA3071" s="1" t="str">
        <f>IFERROR(VLOOKUP(A3071,'[1]For Report Q-2 '!$A$2:$AH$3476,27,0),"-")</f>
        <v>-</v>
      </c>
      <c r="AB3071" s="1" t="str">
        <f>IFERROR(VLOOKUP(A3071,'[1]For Report Q-2 '!$A$2:$AH$3476,28,0),"-")</f>
        <v>-</v>
      </c>
      <c r="AC3071" s="2" t="str">
        <f>IFERROR(VLOOKUP(A3071,'[1]For Report Q-2 '!$A$2:$AH$3476,29,0),"-")</f>
        <v>-</v>
      </c>
      <c r="AD3071" s="2">
        <f>IFERROR(VLOOKUP(A3071,'[1]For Report Q-2 '!$A$2:$AH$3476,30,0),"-")</f>
        <v>46098.495868055601</v>
      </c>
      <c r="AE3071" s="1" t="str">
        <f>IFERROR(VLOOKUP(A3071,'[1]For Report Q-2 '!$A$2:$AH$3476,31,0),"-")</f>
        <v>SR26035494759</v>
      </c>
      <c r="AF3071" s="1" t="str">
        <f>IFERROR(VLOOKUP(A3071,'[1]For Report Q-2 '!$A$2:$AH$3476,32,0),"-")</f>
        <v>Churned</v>
      </c>
      <c r="AG3071" s="2">
        <f>IFERROR(VLOOKUP(A3071,'[1]For Report Q-2 '!$A$2:$AH$3476,33,0),"-")</f>
        <v>46128</v>
      </c>
      <c r="AH3071" s="1" t="str">
        <f t="shared" si="47"/>
        <v>Churned-</v>
      </c>
      <c r="AI3071" t="s">
        <v>1467</v>
      </c>
      <c r="AJ3071" t="s">
        <v>1430</v>
      </c>
      <c r="AK3071" t="s">
        <v>1552</v>
      </c>
    </row>
    <row r="3072" spans="1:37" x14ac:dyDescent="0.25">
      <c r="A3072" s="15">
        <v>9086190</v>
      </c>
      <c r="B3072" s="15" t="s">
        <v>952</v>
      </c>
      <c r="C3072" s="16">
        <v>44835</v>
      </c>
      <c r="D3072" s="15" t="s">
        <v>390</v>
      </c>
      <c r="E3072" s="1" t="s">
        <v>86</v>
      </c>
      <c r="F3072" s="15" t="s">
        <v>46</v>
      </c>
      <c r="G3072" s="1" t="s">
        <v>53</v>
      </c>
      <c r="H3072" s="17">
        <v>11970</v>
      </c>
      <c r="I3072" s="18">
        <v>0.1197</v>
      </c>
      <c r="J3072" s="1">
        <v>9100318</v>
      </c>
      <c r="K3072" s="1" t="s">
        <v>952</v>
      </c>
      <c r="L3072" s="19">
        <v>43470</v>
      </c>
      <c r="M3072" s="1" t="s">
        <v>31</v>
      </c>
      <c r="N3072" s="1" t="s">
        <v>86</v>
      </c>
      <c r="O3072" s="1" t="s">
        <v>54</v>
      </c>
      <c r="P3072" s="20">
        <v>9100318</v>
      </c>
      <c r="Q3072" s="1" t="s">
        <v>43</v>
      </c>
      <c r="R3072" s="1" t="s">
        <v>89</v>
      </c>
      <c r="S3072" s="1" t="s">
        <v>43</v>
      </c>
      <c r="T3072" s="18">
        <f>IFERROR(VLOOKUP(A3072,'[1]For Report Q-2 '!$A$2:$T$3476,20,0),"-")</f>
        <v>0.1197</v>
      </c>
      <c r="U3072" s="55">
        <f>IFERROR(VLOOKUP(A3072,'[1]For Report Q-2 '!$A$2:$U$3476,21,0),"-")</f>
        <v>0</v>
      </c>
      <c r="V3072" s="2" t="str">
        <f>IFERROR(VLOOKUP(A3072,'[1]For Report Q-2 '!$A$2:$V$3476,22,0),"-")</f>
        <v>-</v>
      </c>
      <c r="W3072" s="1">
        <f>IFERROR(VLOOKUP(A3072,'[1]For Report Q-2 '!$A$2:$W$3476,23,0),"-")</f>
        <v>0</v>
      </c>
      <c r="X3072" s="1"/>
      <c r="Y3072" s="1"/>
      <c r="Z3072" s="2" t="str">
        <f>IFERROR(VLOOKUP(A3072,'[1]For Report Q-2 '!$A$2:$Z$3476,26,0),"-")</f>
        <v>-</v>
      </c>
      <c r="AA3072" s="1" t="str">
        <f>IFERROR(VLOOKUP(A3072,'[1]For Report Q-2 '!$A$2:$AH$3476,27,0),"-")</f>
        <v>-</v>
      </c>
      <c r="AB3072" s="1" t="str">
        <f>IFERROR(VLOOKUP(A3072,'[1]For Report Q-2 '!$A$2:$AH$3476,28,0),"-")</f>
        <v>-</v>
      </c>
      <c r="AC3072" s="2" t="str">
        <f>IFERROR(VLOOKUP(A3072,'[1]For Report Q-2 '!$A$2:$AH$3476,29,0),"-")</f>
        <v>-</v>
      </c>
      <c r="AD3072" s="2" t="str">
        <f>IFERROR(VLOOKUP(A3072,'[1]For Report Q-2 '!$A$2:$AH$3476,30,0),"-")</f>
        <v>-</v>
      </c>
      <c r="AE3072" s="1" t="str">
        <f>IFERROR(VLOOKUP(A3072,'[1]For Report Q-2 '!$A$2:$AH$3476,31,0),"-")</f>
        <v>-</v>
      </c>
      <c r="AF3072" s="1" t="str">
        <f>IFERROR(VLOOKUP(A3072,'[1]For Report Q-2 '!$A$2:$AH$3476,32,0),"-")</f>
        <v>-</v>
      </c>
      <c r="AG3072" s="2" t="str">
        <f>IFERROR(VLOOKUP(A3072,'[1]For Report Q-2 '!$A$2:$AH$3476,33,0),"-")</f>
        <v>-</v>
      </c>
      <c r="AH3072" s="1" t="str">
        <f t="shared" si="47"/>
        <v>--</v>
      </c>
      <c r="AI3072" s="1" t="s">
        <v>1468</v>
      </c>
      <c r="AJ3072" s="1" t="s">
        <v>1444</v>
      </c>
      <c r="AK3072" s="1" t="s">
        <v>1445</v>
      </c>
    </row>
    <row r="3073" spans="1:37" x14ac:dyDescent="0.25">
      <c r="A3073" s="15">
        <v>9086283</v>
      </c>
      <c r="B3073" s="15" t="s">
        <v>952</v>
      </c>
      <c r="C3073" s="16">
        <v>44835</v>
      </c>
      <c r="D3073" s="15" t="s">
        <v>746</v>
      </c>
      <c r="E3073" s="1" t="s">
        <v>86</v>
      </c>
      <c r="F3073" s="15" t="s">
        <v>46</v>
      </c>
      <c r="G3073" s="1" t="s">
        <v>53</v>
      </c>
      <c r="H3073" s="17">
        <v>16380</v>
      </c>
      <c r="I3073" s="18">
        <v>0.1638</v>
      </c>
      <c r="J3073" s="1">
        <v>9100318</v>
      </c>
      <c r="K3073" s="1" t="s">
        <v>952</v>
      </c>
      <c r="L3073" s="19">
        <v>43470</v>
      </c>
      <c r="M3073" s="1" t="s">
        <v>31</v>
      </c>
      <c r="N3073" s="1" t="s">
        <v>86</v>
      </c>
      <c r="O3073" s="1" t="s">
        <v>54</v>
      </c>
      <c r="P3073" s="20">
        <v>9100318</v>
      </c>
      <c r="Q3073" s="1" t="s">
        <v>43</v>
      </c>
      <c r="R3073" s="1" t="s">
        <v>89</v>
      </c>
      <c r="S3073" s="1" t="s">
        <v>43</v>
      </c>
      <c r="T3073" s="18">
        <f>IFERROR(VLOOKUP(A3073,'[1]For Report Q-2 '!$A$2:$T$3476,20,0),"-")</f>
        <v>0.1638</v>
      </c>
      <c r="U3073" s="55">
        <f>IFERROR(VLOOKUP(A3073,'[1]For Report Q-2 '!$A$2:$U$3476,21,0),"-")</f>
        <v>0</v>
      </c>
      <c r="V3073" s="2" t="str">
        <f>IFERROR(VLOOKUP(A3073,'[1]For Report Q-2 '!$A$2:$V$3476,22,0),"-")</f>
        <v>-</v>
      </c>
      <c r="W3073" s="1">
        <f>IFERROR(VLOOKUP(A3073,'[1]For Report Q-2 '!$A$2:$W$3476,23,0),"-")</f>
        <v>0</v>
      </c>
      <c r="X3073" s="1"/>
      <c r="Y3073" s="1"/>
      <c r="Z3073" s="2" t="str">
        <f>IFERROR(VLOOKUP(A3073,'[1]For Report Q-2 '!$A$2:$Z$3476,26,0),"-")</f>
        <v>-</v>
      </c>
      <c r="AA3073" s="1" t="str">
        <f>IFERROR(VLOOKUP(A3073,'[1]For Report Q-2 '!$A$2:$AH$3476,27,0),"-")</f>
        <v>-</v>
      </c>
      <c r="AB3073" s="1" t="str">
        <f>IFERROR(VLOOKUP(A3073,'[1]For Report Q-2 '!$A$2:$AH$3476,28,0),"-")</f>
        <v>-</v>
      </c>
      <c r="AC3073" s="2" t="str">
        <f>IFERROR(VLOOKUP(A3073,'[1]For Report Q-2 '!$A$2:$AH$3476,29,0),"-")</f>
        <v>-</v>
      </c>
      <c r="AD3073" s="2" t="str">
        <f>IFERROR(VLOOKUP(A3073,'[1]For Report Q-2 '!$A$2:$AH$3476,30,0),"-")</f>
        <v>-</v>
      </c>
      <c r="AE3073" s="1" t="str">
        <f>IFERROR(VLOOKUP(A3073,'[1]For Report Q-2 '!$A$2:$AH$3476,31,0),"-")</f>
        <v>-</v>
      </c>
      <c r="AF3073" s="1" t="str">
        <f>IFERROR(VLOOKUP(A3073,'[1]For Report Q-2 '!$A$2:$AH$3476,32,0),"-")</f>
        <v>-</v>
      </c>
      <c r="AG3073" s="2" t="str">
        <f>IFERROR(VLOOKUP(A3073,'[1]For Report Q-2 '!$A$2:$AH$3476,33,0),"-")</f>
        <v>-</v>
      </c>
      <c r="AH3073" s="1" t="str">
        <f t="shared" si="47"/>
        <v>--</v>
      </c>
      <c r="AI3073" t="e">
        <v>#N/A</v>
      </c>
      <c r="AJ3073" t="e">
        <v>#N/A</v>
      </c>
      <c r="AK3073" t="e">
        <v>#N/A</v>
      </c>
    </row>
    <row r="3074" spans="1:37" x14ac:dyDescent="0.25">
      <c r="A3074" s="15">
        <v>9087500</v>
      </c>
      <c r="B3074" s="15" t="s">
        <v>952</v>
      </c>
      <c r="C3074" s="16">
        <v>44835</v>
      </c>
      <c r="D3074" s="15" t="s">
        <v>390</v>
      </c>
      <c r="E3074" s="1" t="s">
        <v>86</v>
      </c>
      <c r="F3074" s="15" t="s">
        <v>46</v>
      </c>
      <c r="G3074" s="1" t="s">
        <v>53</v>
      </c>
      <c r="H3074" s="17">
        <v>15120</v>
      </c>
      <c r="I3074" s="18">
        <v>0.1512</v>
      </c>
      <c r="J3074" s="1">
        <v>9100318</v>
      </c>
      <c r="K3074" s="1" t="s">
        <v>952</v>
      </c>
      <c r="L3074" s="19">
        <v>43470</v>
      </c>
      <c r="M3074" s="1" t="s">
        <v>31</v>
      </c>
      <c r="N3074" s="1" t="s">
        <v>86</v>
      </c>
      <c r="O3074" s="1" t="s">
        <v>54</v>
      </c>
      <c r="P3074" s="20">
        <v>9100318</v>
      </c>
      <c r="Q3074" s="1" t="s">
        <v>43</v>
      </c>
      <c r="R3074" s="1" t="s">
        <v>89</v>
      </c>
      <c r="S3074" s="1" t="s">
        <v>43</v>
      </c>
      <c r="T3074" s="18">
        <f>IFERROR(VLOOKUP(A3074,'[1]For Report Q-2 '!$A$2:$T$3476,20,0),"-")</f>
        <v>0</v>
      </c>
      <c r="U3074" s="55">
        <f>IFERROR(VLOOKUP(A3074,'[1]For Report Q-2 '!$A$2:$U$3476,21,0),"-")</f>
        <v>0.1512</v>
      </c>
      <c r="V3074" s="2">
        <f>IFERROR(VLOOKUP(A3074,'[1]For Report Q-2 '!$A$2:$V$3476,22,0),"-")</f>
        <v>46137</v>
      </c>
      <c r="W3074" s="1" t="str">
        <f>IFERROR(VLOOKUP(A3074,'[1]For Report Q-2 '!$A$2:$W$3476,23,0),"-")</f>
        <v>Apr'26</v>
      </c>
      <c r="X3074" s="1"/>
      <c r="Y3074" s="1"/>
      <c r="Z3074" s="2" t="str">
        <f>IFERROR(VLOOKUP(A3074,'[1]For Report Q-2 '!$A$2:$Z$3476,26,0),"-")</f>
        <v>-</v>
      </c>
      <c r="AA3074" s="1" t="str">
        <f>IFERROR(VLOOKUP(A3074,'[1]For Report Q-2 '!$A$2:$AH$3476,27,0),"-")</f>
        <v>-</v>
      </c>
      <c r="AB3074" s="1" t="str">
        <f>IFERROR(VLOOKUP(A3074,'[1]For Report Q-2 '!$A$2:$AH$3476,28,0),"-")</f>
        <v>-</v>
      </c>
      <c r="AC3074" s="2" t="str">
        <f>IFERROR(VLOOKUP(A3074,'[1]For Report Q-2 '!$A$2:$AH$3476,29,0),"-")</f>
        <v>-</v>
      </c>
      <c r="AD3074" s="2">
        <f>IFERROR(VLOOKUP(A3074,'[1]For Report Q-2 '!$A$2:$AH$3476,30,0),"-")</f>
        <v>46108.562430555598</v>
      </c>
      <c r="AE3074" s="1" t="str">
        <f>IFERROR(VLOOKUP(A3074,'[1]For Report Q-2 '!$A$2:$AH$3476,31,0),"-")</f>
        <v>SR26035505169</v>
      </c>
      <c r="AF3074" s="1" t="str">
        <f>IFERROR(VLOOKUP(A3074,'[1]For Report Q-2 '!$A$2:$AH$3476,32,0),"-")</f>
        <v>Churned</v>
      </c>
      <c r="AG3074" s="2">
        <f>IFERROR(VLOOKUP(A3074,'[1]For Report Q-2 '!$A$2:$AH$3476,33,0),"-")</f>
        <v>46137</v>
      </c>
      <c r="AH3074" s="1" t="str">
        <f t="shared" si="47"/>
        <v>Churned-</v>
      </c>
      <c r="AI3074" s="1" t="s">
        <v>1468</v>
      </c>
      <c r="AJ3074" s="1" t="s">
        <v>1444</v>
      </c>
      <c r="AK3074" s="1" t="s">
        <v>1445</v>
      </c>
    </row>
    <row r="3075" spans="1:37" x14ac:dyDescent="0.25">
      <c r="A3075" s="15">
        <v>2347823</v>
      </c>
      <c r="B3075" s="15" t="s">
        <v>953</v>
      </c>
      <c r="C3075" s="16">
        <v>45737</v>
      </c>
      <c r="D3075" s="15" t="s">
        <v>56</v>
      </c>
      <c r="E3075" s="1" t="s">
        <v>29</v>
      </c>
      <c r="F3075" s="15" t="s">
        <v>30</v>
      </c>
      <c r="G3075" s="1" t="s">
        <v>56</v>
      </c>
      <c r="H3075" s="17">
        <v>11142</v>
      </c>
      <c r="I3075" s="18">
        <v>0.11142000000000001</v>
      </c>
      <c r="J3075" s="1">
        <v>9100677</v>
      </c>
      <c r="K3075" s="1" t="s">
        <v>954</v>
      </c>
      <c r="L3075" s="19">
        <v>27808.666666666668</v>
      </c>
      <c r="M3075" s="1" t="s">
        <v>31</v>
      </c>
      <c r="N3075" s="1" t="s">
        <v>29</v>
      </c>
      <c r="O3075" s="1" t="s">
        <v>59</v>
      </c>
      <c r="P3075" s="20">
        <v>9100677</v>
      </c>
      <c r="Q3075" s="1" t="s">
        <v>79</v>
      </c>
      <c r="R3075" s="1" t="s">
        <v>16</v>
      </c>
      <c r="S3075" s="1" t="s">
        <v>80</v>
      </c>
      <c r="T3075" s="18">
        <f>IFERROR(VLOOKUP(A3075,'[1]For Report Q-2 '!$A$2:$T$3476,20,0),"-")</f>
        <v>0.11142000000000001</v>
      </c>
      <c r="U3075" s="55">
        <f>IFERROR(VLOOKUP(A3075,'[1]For Report Q-2 '!$A$2:$U$3476,21,0),"-")</f>
        <v>0</v>
      </c>
      <c r="V3075" s="2" t="str">
        <f>IFERROR(VLOOKUP(A3075,'[1]For Report Q-2 '!$A$2:$V$3476,22,0),"-")</f>
        <v>-</v>
      </c>
      <c r="W3075" s="1">
        <f>IFERROR(VLOOKUP(A3075,'[1]For Report Q-2 '!$A$2:$W$3476,23,0),"-")</f>
        <v>0</v>
      </c>
      <c r="X3075" s="1"/>
      <c r="Y3075" s="1"/>
      <c r="Z3075" s="2" t="str">
        <f>IFERROR(VLOOKUP(A3075,'[1]For Report Q-2 '!$A$2:$Z$3476,26,0),"-")</f>
        <v>-</v>
      </c>
      <c r="AA3075" s="1" t="str">
        <f>IFERROR(VLOOKUP(A3075,'[1]For Report Q-2 '!$A$2:$AH$3476,27,0),"-")</f>
        <v>-</v>
      </c>
      <c r="AB3075" s="1" t="str">
        <f>IFERROR(VLOOKUP(A3075,'[1]For Report Q-2 '!$A$2:$AH$3476,28,0),"-")</f>
        <v>-</v>
      </c>
      <c r="AC3075" s="2" t="str">
        <f>IFERROR(VLOOKUP(A3075,'[1]For Report Q-2 '!$A$2:$AH$3476,29,0),"-")</f>
        <v>-</v>
      </c>
      <c r="AD3075" s="2" t="str">
        <f>IFERROR(VLOOKUP(A3075,'[1]For Report Q-2 '!$A$2:$AH$3476,30,0),"-")</f>
        <v>-</v>
      </c>
      <c r="AE3075" s="1" t="str">
        <f>IFERROR(VLOOKUP(A3075,'[1]For Report Q-2 '!$A$2:$AH$3476,31,0),"-")</f>
        <v>-</v>
      </c>
      <c r="AF3075" s="1" t="str">
        <f>IFERROR(VLOOKUP(A3075,'[1]For Report Q-2 '!$A$2:$AH$3476,32,0),"-")</f>
        <v>-</v>
      </c>
      <c r="AG3075" s="2" t="str">
        <f>IFERROR(VLOOKUP(A3075,'[1]For Report Q-2 '!$A$2:$AH$3476,33,0),"-")</f>
        <v>-</v>
      </c>
      <c r="AH3075" s="1" t="str">
        <f t="shared" ref="AH3075:AH3138" si="48">AF3075&amp;AB3075</f>
        <v>--</v>
      </c>
      <c r="AI3075" t="e">
        <v>#N/A</v>
      </c>
      <c r="AJ3075" t="e">
        <v>#N/A</v>
      </c>
      <c r="AK3075" t="e">
        <v>#N/A</v>
      </c>
    </row>
    <row r="3076" spans="1:37" x14ac:dyDescent="0.25">
      <c r="A3076" s="15">
        <v>9108656</v>
      </c>
      <c r="B3076" s="15" t="s">
        <v>955</v>
      </c>
      <c r="C3076" s="16">
        <v>44967</v>
      </c>
      <c r="D3076" s="15" t="s">
        <v>56</v>
      </c>
      <c r="E3076" s="1" t="s">
        <v>45</v>
      </c>
      <c r="F3076" s="15" t="s">
        <v>46</v>
      </c>
      <c r="G3076" s="1" t="s">
        <v>56</v>
      </c>
      <c r="H3076" s="17">
        <v>16666.666666666668</v>
      </c>
      <c r="I3076" s="18">
        <v>0.16666666666666669</v>
      </c>
      <c r="J3076" s="1">
        <v>9100677</v>
      </c>
      <c r="K3076" s="1" t="s">
        <v>954</v>
      </c>
      <c r="L3076" s="19">
        <v>27808.666666666668</v>
      </c>
      <c r="M3076" s="1" t="s">
        <v>31</v>
      </c>
      <c r="N3076" s="1" t="s">
        <v>47</v>
      </c>
      <c r="O3076" s="1" t="s">
        <v>59</v>
      </c>
      <c r="P3076" s="20">
        <v>9100677</v>
      </c>
      <c r="Q3076" s="1" t="s">
        <v>79</v>
      </c>
      <c r="R3076" s="1" t="s">
        <v>16</v>
      </c>
      <c r="S3076" s="1" t="s">
        <v>80</v>
      </c>
      <c r="T3076" s="18">
        <f>IFERROR(VLOOKUP(A3076,'[1]For Report Q-2 '!$A$2:$T$3476,20,0),"-")</f>
        <v>0.16666666666666669</v>
      </c>
      <c r="U3076" s="55">
        <f>IFERROR(VLOOKUP(A3076,'[1]For Report Q-2 '!$A$2:$U$3476,21,0),"-")</f>
        <v>0</v>
      </c>
      <c r="V3076" s="2" t="str">
        <f>IFERROR(VLOOKUP(A3076,'[1]For Report Q-2 '!$A$2:$V$3476,22,0),"-")</f>
        <v>-</v>
      </c>
      <c r="W3076" s="1">
        <f>IFERROR(VLOOKUP(A3076,'[1]For Report Q-2 '!$A$2:$W$3476,23,0),"-")</f>
        <v>0</v>
      </c>
      <c r="X3076" s="1"/>
      <c r="Y3076" s="1"/>
      <c r="Z3076" s="2" t="str">
        <f>IFERROR(VLOOKUP(A3076,'[1]For Report Q-2 '!$A$2:$Z$3476,26,0),"-")</f>
        <v>-</v>
      </c>
      <c r="AA3076" s="1" t="str">
        <f>IFERROR(VLOOKUP(A3076,'[1]For Report Q-2 '!$A$2:$AH$3476,27,0),"-")</f>
        <v>-</v>
      </c>
      <c r="AB3076" s="1" t="str">
        <f>IFERROR(VLOOKUP(A3076,'[1]For Report Q-2 '!$A$2:$AH$3476,28,0),"-")</f>
        <v>-</v>
      </c>
      <c r="AC3076" s="2" t="str">
        <f>IFERROR(VLOOKUP(A3076,'[1]For Report Q-2 '!$A$2:$AH$3476,29,0),"-")</f>
        <v>-</v>
      </c>
      <c r="AD3076" s="2" t="str">
        <f>IFERROR(VLOOKUP(A3076,'[1]For Report Q-2 '!$A$2:$AH$3476,30,0),"-")</f>
        <v>-</v>
      </c>
      <c r="AE3076" s="1" t="str">
        <f>IFERROR(VLOOKUP(A3076,'[1]For Report Q-2 '!$A$2:$AH$3476,31,0),"-")</f>
        <v>-</v>
      </c>
      <c r="AF3076" s="1" t="str">
        <f>IFERROR(VLOOKUP(A3076,'[1]For Report Q-2 '!$A$2:$AH$3476,32,0),"-")</f>
        <v>-</v>
      </c>
      <c r="AG3076" s="2" t="str">
        <f>IFERROR(VLOOKUP(A3076,'[1]For Report Q-2 '!$A$2:$AH$3476,33,0),"-")</f>
        <v>-</v>
      </c>
      <c r="AH3076" s="1" t="str">
        <f t="shared" si="48"/>
        <v>--</v>
      </c>
      <c r="AI3076" t="e">
        <v>#N/A</v>
      </c>
      <c r="AJ3076" t="e">
        <v>#N/A</v>
      </c>
      <c r="AK3076" t="e">
        <v>#N/A</v>
      </c>
    </row>
    <row r="3077" spans="1:37" x14ac:dyDescent="0.25">
      <c r="A3077" s="15">
        <v>9100828</v>
      </c>
      <c r="B3077" s="15" t="s">
        <v>956</v>
      </c>
      <c r="C3077" s="16">
        <v>44797</v>
      </c>
      <c r="D3077" s="15" t="s">
        <v>56</v>
      </c>
      <c r="E3077" s="1" t="s">
        <v>45</v>
      </c>
      <c r="F3077" s="15" t="s">
        <v>46</v>
      </c>
      <c r="G3077" s="1" t="s">
        <v>56</v>
      </c>
      <c r="H3077" s="17">
        <v>28000</v>
      </c>
      <c r="I3077" s="18">
        <v>0.28000000000000003</v>
      </c>
      <c r="J3077" s="1">
        <v>9100828</v>
      </c>
      <c r="K3077" s="1" t="s">
        <v>956</v>
      </c>
      <c r="L3077" s="19">
        <v>56000</v>
      </c>
      <c r="M3077" s="1" t="s">
        <v>31</v>
      </c>
      <c r="N3077" s="1" t="s">
        <v>47</v>
      </c>
      <c r="O3077" s="1" t="s">
        <v>59</v>
      </c>
      <c r="P3077" s="20">
        <v>9100828</v>
      </c>
      <c r="Q3077" s="1" t="s">
        <v>85</v>
      </c>
      <c r="R3077" s="1" t="s">
        <v>16</v>
      </c>
      <c r="S3077" s="1" t="s">
        <v>80</v>
      </c>
      <c r="T3077" s="18">
        <f>IFERROR(VLOOKUP(A3077,'[1]For Report Q-2 '!$A$2:$T$3476,20,0),"-")</f>
        <v>0.28000000000000003</v>
      </c>
      <c r="U3077" s="55">
        <f>IFERROR(VLOOKUP(A3077,'[1]For Report Q-2 '!$A$2:$U$3476,21,0),"-")</f>
        <v>0</v>
      </c>
      <c r="V3077" s="2" t="str">
        <f>IFERROR(VLOOKUP(A3077,'[1]For Report Q-2 '!$A$2:$V$3476,22,0),"-")</f>
        <v>-</v>
      </c>
      <c r="W3077" s="1">
        <f>IFERROR(VLOOKUP(A3077,'[1]For Report Q-2 '!$A$2:$W$3476,23,0),"-")</f>
        <v>0</v>
      </c>
      <c r="X3077" s="1"/>
      <c r="Y3077" s="1"/>
      <c r="Z3077" s="2" t="str">
        <f>IFERROR(VLOOKUP(A3077,'[1]For Report Q-2 '!$A$2:$Z$3476,26,0),"-")</f>
        <v>-</v>
      </c>
      <c r="AA3077" s="1" t="str">
        <f>IFERROR(VLOOKUP(A3077,'[1]For Report Q-2 '!$A$2:$AH$3476,27,0),"-")</f>
        <v>-</v>
      </c>
      <c r="AB3077" s="1" t="str">
        <f>IFERROR(VLOOKUP(A3077,'[1]For Report Q-2 '!$A$2:$AH$3476,28,0),"-")</f>
        <v>-</v>
      </c>
      <c r="AC3077" s="2" t="str">
        <f>IFERROR(VLOOKUP(A3077,'[1]For Report Q-2 '!$A$2:$AH$3476,29,0),"-")</f>
        <v>-</v>
      </c>
      <c r="AD3077" s="2" t="str">
        <f>IFERROR(VLOOKUP(A3077,'[1]For Report Q-2 '!$A$2:$AH$3476,30,0),"-")</f>
        <v>-</v>
      </c>
      <c r="AE3077" s="1" t="str">
        <f>IFERROR(VLOOKUP(A3077,'[1]For Report Q-2 '!$A$2:$AH$3476,31,0),"-")</f>
        <v>-</v>
      </c>
      <c r="AF3077" s="1" t="str">
        <f>IFERROR(VLOOKUP(A3077,'[1]For Report Q-2 '!$A$2:$AH$3476,32,0),"-")</f>
        <v>-</v>
      </c>
      <c r="AG3077" s="2" t="str">
        <f>IFERROR(VLOOKUP(A3077,'[1]For Report Q-2 '!$A$2:$AH$3476,33,0),"-")</f>
        <v>-</v>
      </c>
      <c r="AH3077" s="1" t="str">
        <f t="shared" si="48"/>
        <v>--</v>
      </c>
      <c r="AI3077" t="e">
        <v>#N/A</v>
      </c>
      <c r="AJ3077" t="e">
        <v>#N/A</v>
      </c>
      <c r="AK3077" t="e">
        <v>#N/A</v>
      </c>
    </row>
    <row r="3078" spans="1:37" x14ac:dyDescent="0.25">
      <c r="A3078" s="15">
        <v>2330046</v>
      </c>
      <c r="B3078" s="15" t="s">
        <v>957</v>
      </c>
      <c r="C3078" s="16">
        <v>44811</v>
      </c>
      <c r="D3078" s="15" t="s">
        <v>40</v>
      </c>
      <c r="E3078" s="1" t="s">
        <v>57</v>
      </c>
      <c r="F3078" s="15" t="s">
        <v>30</v>
      </c>
      <c r="G3078" s="1" t="s">
        <v>40</v>
      </c>
      <c r="H3078" s="17">
        <v>1998</v>
      </c>
      <c r="I3078" s="18">
        <v>1.9980000000000001E-2</v>
      </c>
      <c r="J3078" s="1">
        <v>9101071</v>
      </c>
      <c r="K3078" s="1" t="s">
        <v>957</v>
      </c>
      <c r="L3078" s="19">
        <v>51164.666666666664</v>
      </c>
      <c r="M3078" s="1" t="s">
        <v>31</v>
      </c>
      <c r="N3078" s="1" t="s">
        <v>57</v>
      </c>
      <c r="O3078" s="1" t="s">
        <v>41</v>
      </c>
      <c r="P3078" s="20">
        <v>9101071</v>
      </c>
      <c r="Q3078" s="1" t="s">
        <v>60</v>
      </c>
      <c r="R3078" s="1" t="s">
        <v>16</v>
      </c>
      <c r="S3078" s="1" t="s">
        <v>43</v>
      </c>
      <c r="T3078" s="18">
        <f>IFERROR(VLOOKUP(A3078,'[1]For Report Q-2 '!$A$2:$T$3476,20,0),"-")</f>
        <v>1.9980000000000001E-2</v>
      </c>
      <c r="U3078" s="55">
        <f>IFERROR(VLOOKUP(A3078,'[1]For Report Q-2 '!$A$2:$U$3476,21,0),"-")</f>
        <v>0</v>
      </c>
      <c r="V3078" s="2" t="str">
        <f>IFERROR(VLOOKUP(A3078,'[1]For Report Q-2 '!$A$2:$V$3476,22,0),"-")</f>
        <v>-</v>
      </c>
      <c r="W3078" s="1">
        <f>IFERROR(VLOOKUP(A3078,'[1]For Report Q-2 '!$A$2:$W$3476,23,0),"-")</f>
        <v>0</v>
      </c>
      <c r="X3078" s="1"/>
      <c r="Y3078" s="1"/>
      <c r="Z3078" s="2" t="str">
        <f>IFERROR(VLOOKUP(A3078,'[1]For Report Q-2 '!$A$2:$Z$3476,26,0),"-")</f>
        <v>-</v>
      </c>
      <c r="AA3078" s="1" t="str">
        <f>IFERROR(VLOOKUP(A3078,'[1]For Report Q-2 '!$A$2:$AH$3476,27,0),"-")</f>
        <v>-</v>
      </c>
      <c r="AB3078" s="1" t="str">
        <f>IFERROR(VLOOKUP(A3078,'[1]For Report Q-2 '!$A$2:$AH$3476,28,0),"-")</f>
        <v>-</v>
      </c>
      <c r="AC3078" s="2" t="str">
        <f>IFERROR(VLOOKUP(A3078,'[1]For Report Q-2 '!$A$2:$AH$3476,29,0),"-")</f>
        <v>-</v>
      </c>
      <c r="AD3078" s="2" t="str">
        <f>IFERROR(VLOOKUP(A3078,'[1]For Report Q-2 '!$A$2:$AH$3476,30,0),"-")</f>
        <v>-</v>
      </c>
      <c r="AE3078" s="1" t="str">
        <f>IFERROR(VLOOKUP(A3078,'[1]For Report Q-2 '!$A$2:$AH$3476,31,0),"-")</f>
        <v>-</v>
      </c>
      <c r="AF3078" s="1" t="str">
        <f>IFERROR(VLOOKUP(A3078,'[1]For Report Q-2 '!$A$2:$AH$3476,32,0),"-")</f>
        <v>-</v>
      </c>
      <c r="AG3078" s="2" t="str">
        <f>IFERROR(VLOOKUP(A3078,'[1]For Report Q-2 '!$A$2:$AH$3476,33,0),"-")</f>
        <v>-</v>
      </c>
      <c r="AH3078" s="1" t="str">
        <f t="shared" si="48"/>
        <v>--</v>
      </c>
      <c r="AI3078" t="e">
        <v>#N/A</v>
      </c>
      <c r="AJ3078" t="e">
        <v>#N/A</v>
      </c>
      <c r="AK3078" t="e">
        <v>#N/A</v>
      </c>
    </row>
    <row r="3079" spans="1:37" x14ac:dyDescent="0.25">
      <c r="A3079" s="15">
        <v>9101071</v>
      </c>
      <c r="B3079" s="15" t="s">
        <v>958</v>
      </c>
      <c r="C3079" s="16">
        <v>44800</v>
      </c>
      <c r="D3079" s="15" t="s">
        <v>40</v>
      </c>
      <c r="E3079" s="1" t="s">
        <v>45</v>
      </c>
      <c r="F3079" s="15" t="s">
        <v>46</v>
      </c>
      <c r="G3079" s="1" t="s">
        <v>40</v>
      </c>
      <c r="H3079" s="17">
        <v>18750</v>
      </c>
      <c r="I3079" s="18">
        <v>0.1875</v>
      </c>
      <c r="J3079" s="1">
        <v>9101071</v>
      </c>
      <c r="K3079" s="1" t="s">
        <v>957</v>
      </c>
      <c r="L3079" s="19">
        <v>51164.666666666664</v>
      </c>
      <c r="M3079" s="1" t="s">
        <v>31</v>
      </c>
      <c r="N3079" s="1" t="s">
        <v>47</v>
      </c>
      <c r="O3079" s="1" t="s">
        <v>41</v>
      </c>
      <c r="P3079" s="20">
        <v>9101071</v>
      </c>
      <c r="Q3079" s="1" t="s">
        <v>60</v>
      </c>
      <c r="R3079" s="1" t="s">
        <v>16</v>
      </c>
      <c r="S3079" s="1" t="s">
        <v>43</v>
      </c>
      <c r="T3079" s="18">
        <f>IFERROR(VLOOKUP(A3079,'[1]For Report Q-2 '!$A$2:$T$3476,20,0),"-")</f>
        <v>0.1875</v>
      </c>
      <c r="U3079" s="55">
        <f>IFERROR(VLOOKUP(A3079,'[1]For Report Q-2 '!$A$2:$U$3476,21,0),"-")</f>
        <v>0</v>
      </c>
      <c r="V3079" s="2" t="str">
        <f>IFERROR(VLOOKUP(A3079,'[1]For Report Q-2 '!$A$2:$V$3476,22,0),"-")</f>
        <v>-</v>
      </c>
      <c r="W3079" s="1">
        <f>IFERROR(VLOOKUP(A3079,'[1]For Report Q-2 '!$A$2:$W$3476,23,0),"-")</f>
        <v>0</v>
      </c>
      <c r="X3079" s="1"/>
      <c r="Y3079" s="1"/>
      <c r="Z3079" s="2">
        <f>IFERROR(VLOOKUP(A3079,'[1]For Report Q-2 '!$A$2:$Z$3476,26,0),"-")</f>
        <v>46142.674155092602</v>
      </c>
      <c r="AA3079" s="1" t="str">
        <f>IFERROR(VLOOKUP(A3079,'[1]For Report Q-2 '!$A$2:$AH$3476,27,0),"-")</f>
        <v>SR26045544645</v>
      </c>
      <c r="AB3079" s="1" t="str">
        <f>IFERROR(VLOOKUP(A3079,'[1]For Report Q-2 '!$A$2:$AH$3476,28,0),"-")</f>
        <v>Active</v>
      </c>
      <c r="AC3079" s="2" t="str">
        <f>IFERROR(VLOOKUP(A3079,'[1]For Report Q-2 '!$A$2:$AH$3476,29,0),"-")</f>
        <v>-</v>
      </c>
      <c r="AD3079" s="2" t="str">
        <f>IFERROR(VLOOKUP(A3079,'[1]For Report Q-2 '!$A$2:$AH$3476,30,0),"-")</f>
        <v>-</v>
      </c>
      <c r="AE3079" s="1" t="str">
        <f>IFERROR(VLOOKUP(A3079,'[1]For Report Q-2 '!$A$2:$AH$3476,31,0),"-")</f>
        <v>-</v>
      </c>
      <c r="AF3079" s="1" t="str">
        <f>IFERROR(VLOOKUP(A3079,'[1]For Report Q-2 '!$A$2:$AH$3476,32,0),"-")</f>
        <v>-</v>
      </c>
      <c r="AG3079" s="2" t="str">
        <f>IFERROR(VLOOKUP(A3079,'[1]For Report Q-2 '!$A$2:$AH$3476,33,0),"-")</f>
        <v>-</v>
      </c>
      <c r="AH3079" s="1" t="str">
        <f t="shared" si="48"/>
        <v>-Active</v>
      </c>
      <c r="AI3079" t="e">
        <v>#N/A</v>
      </c>
      <c r="AJ3079" t="e">
        <v>#N/A</v>
      </c>
      <c r="AK3079" t="e">
        <v>#N/A</v>
      </c>
    </row>
    <row r="3080" spans="1:37" x14ac:dyDescent="0.25">
      <c r="A3080" s="15">
        <v>9102007</v>
      </c>
      <c r="B3080" s="15" t="s">
        <v>959</v>
      </c>
      <c r="C3080" s="16">
        <v>44819</v>
      </c>
      <c r="D3080" s="15" t="s">
        <v>40</v>
      </c>
      <c r="E3080" s="1" t="s">
        <v>45</v>
      </c>
      <c r="F3080" s="15" t="s">
        <v>46</v>
      </c>
      <c r="G3080" s="1" t="s">
        <v>40</v>
      </c>
      <c r="H3080" s="17">
        <v>11666.666666666666</v>
      </c>
      <c r="I3080" s="18">
        <v>0.11666666666666665</v>
      </c>
      <c r="J3080" s="1">
        <v>9101071</v>
      </c>
      <c r="K3080" s="1" t="s">
        <v>957</v>
      </c>
      <c r="L3080" s="19">
        <v>51164.666666666664</v>
      </c>
      <c r="M3080" s="1" t="s">
        <v>31</v>
      </c>
      <c r="N3080" s="1" t="s">
        <v>47</v>
      </c>
      <c r="O3080" s="1" t="s">
        <v>41</v>
      </c>
      <c r="P3080" s="20">
        <v>9101071</v>
      </c>
      <c r="Q3080" s="1" t="s">
        <v>60</v>
      </c>
      <c r="R3080" s="1" t="s">
        <v>16</v>
      </c>
      <c r="S3080" s="1" t="s">
        <v>43</v>
      </c>
      <c r="T3080" s="18">
        <f>IFERROR(VLOOKUP(A3080,'[1]For Report Q-2 '!$A$2:$T$3476,20,0),"-")</f>
        <v>0.11666666666666665</v>
      </c>
      <c r="U3080" s="55">
        <f>IFERROR(VLOOKUP(A3080,'[1]For Report Q-2 '!$A$2:$U$3476,21,0),"-")</f>
        <v>0</v>
      </c>
      <c r="V3080" s="2" t="str">
        <f>IFERROR(VLOOKUP(A3080,'[1]For Report Q-2 '!$A$2:$V$3476,22,0),"-")</f>
        <v>-</v>
      </c>
      <c r="W3080" s="1">
        <f>IFERROR(VLOOKUP(A3080,'[1]For Report Q-2 '!$A$2:$W$3476,23,0),"-")</f>
        <v>0</v>
      </c>
      <c r="X3080" s="1"/>
      <c r="Y3080" s="1"/>
      <c r="Z3080" s="2" t="str">
        <f>IFERROR(VLOOKUP(A3080,'[1]For Report Q-2 '!$A$2:$Z$3476,26,0),"-")</f>
        <v>-</v>
      </c>
      <c r="AA3080" s="1" t="str">
        <f>IFERROR(VLOOKUP(A3080,'[1]For Report Q-2 '!$A$2:$AH$3476,27,0),"-")</f>
        <v>-</v>
      </c>
      <c r="AB3080" s="1" t="str">
        <f>IFERROR(VLOOKUP(A3080,'[1]For Report Q-2 '!$A$2:$AH$3476,28,0),"-")</f>
        <v>-</v>
      </c>
      <c r="AC3080" s="2" t="str">
        <f>IFERROR(VLOOKUP(A3080,'[1]For Report Q-2 '!$A$2:$AH$3476,29,0),"-")</f>
        <v>-</v>
      </c>
      <c r="AD3080" s="2" t="str">
        <f>IFERROR(VLOOKUP(A3080,'[1]For Report Q-2 '!$A$2:$AH$3476,30,0),"-")</f>
        <v>-</v>
      </c>
      <c r="AE3080" s="1" t="str">
        <f>IFERROR(VLOOKUP(A3080,'[1]For Report Q-2 '!$A$2:$AH$3476,31,0),"-")</f>
        <v>-</v>
      </c>
      <c r="AF3080" s="1" t="str">
        <f>IFERROR(VLOOKUP(A3080,'[1]For Report Q-2 '!$A$2:$AH$3476,32,0),"-")</f>
        <v>-</v>
      </c>
      <c r="AG3080" s="2" t="str">
        <f>IFERROR(VLOOKUP(A3080,'[1]For Report Q-2 '!$A$2:$AH$3476,33,0),"-")</f>
        <v>-</v>
      </c>
      <c r="AH3080" s="1" t="str">
        <f t="shared" si="48"/>
        <v>--</v>
      </c>
      <c r="AI3080" t="e">
        <v>#N/A</v>
      </c>
      <c r="AJ3080" t="e">
        <v>#N/A</v>
      </c>
      <c r="AK3080" t="e">
        <v>#N/A</v>
      </c>
    </row>
    <row r="3081" spans="1:37" x14ac:dyDescent="0.25">
      <c r="A3081" s="15">
        <v>9134162</v>
      </c>
      <c r="B3081" s="15" t="s">
        <v>958</v>
      </c>
      <c r="C3081" s="16">
        <v>46064</v>
      </c>
      <c r="D3081" s="15" t="s">
        <v>63</v>
      </c>
      <c r="E3081" s="1" t="s">
        <v>45</v>
      </c>
      <c r="F3081" s="15" t="s">
        <v>46</v>
      </c>
      <c r="G3081" s="1" t="s">
        <v>40</v>
      </c>
      <c r="H3081" s="17">
        <v>18750</v>
      </c>
      <c r="I3081" s="18">
        <v>0.1875</v>
      </c>
      <c r="J3081" s="1">
        <v>9101071</v>
      </c>
      <c r="K3081" s="1" t="s">
        <v>957</v>
      </c>
      <c r="L3081" s="19">
        <v>51164.666666666664</v>
      </c>
      <c r="M3081" s="1" t="s">
        <v>31</v>
      </c>
      <c r="N3081" s="1" t="s">
        <v>47</v>
      </c>
      <c r="O3081" s="1" t="s">
        <v>41</v>
      </c>
      <c r="P3081" s="20">
        <v>9101071</v>
      </c>
      <c r="Q3081" s="1" t="s">
        <v>60</v>
      </c>
      <c r="R3081" s="1" t="s">
        <v>16</v>
      </c>
      <c r="S3081" s="1" t="s">
        <v>43</v>
      </c>
      <c r="T3081" s="18">
        <f>IFERROR(VLOOKUP(A3081,'[1]For Report Q-2 '!$A$2:$T$3476,20,0),"-")</f>
        <v>0.1875</v>
      </c>
      <c r="U3081" s="55">
        <f>IFERROR(VLOOKUP(A3081,'[1]For Report Q-2 '!$A$2:$U$3476,21,0),"-")</f>
        <v>0</v>
      </c>
      <c r="V3081" s="2" t="str">
        <f>IFERROR(VLOOKUP(A3081,'[1]For Report Q-2 '!$A$2:$V$3476,22,0),"-")</f>
        <v>-</v>
      </c>
      <c r="W3081" s="1">
        <f>IFERROR(VLOOKUP(A3081,'[1]For Report Q-2 '!$A$2:$W$3476,23,0),"-")</f>
        <v>0</v>
      </c>
      <c r="X3081" s="1"/>
      <c r="Y3081" s="1"/>
      <c r="Z3081" s="2" t="str">
        <f>IFERROR(VLOOKUP(A3081,'[1]For Report Q-2 '!$A$2:$Z$3476,26,0),"-")</f>
        <v>-</v>
      </c>
      <c r="AA3081" s="1" t="str">
        <f>IFERROR(VLOOKUP(A3081,'[1]For Report Q-2 '!$A$2:$AH$3476,27,0),"-")</f>
        <v>-</v>
      </c>
      <c r="AB3081" s="1" t="str">
        <f>IFERROR(VLOOKUP(A3081,'[1]For Report Q-2 '!$A$2:$AH$3476,28,0),"-")</f>
        <v>-</v>
      </c>
      <c r="AC3081" s="2" t="str">
        <f>IFERROR(VLOOKUP(A3081,'[1]For Report Q-2 '!$A$2:$AH$3476,29,0),"-")</f>
        <v>-</v>
      </c>
      <c r="AD3081" s="2" t="str">
        <f>IFERROR(VLOOKUP(A3081,'[1]For Report Q-2 '!$A$2:$AH$3476,30,0),"-")</f>
        <v>-</v>
      </c>
      <c r="AE3081" s="1" t="str">
        <f>IFERROR(VLOOKUP(A3081,'[1]For Report Q-2 '!$A$2:$AH$3476,31,0),"-")</f>
        <v>-</v>
      </c>
      <c r="AF3081" s="1" t="str">
        <f>IFERROR(VLOOKUP(A3081,'[1]For Report Q-2 '!$A$2:$AH$3476,32,0),"-")</f>
        <v>-</v>
      </c>
      <c r="AG3081" s="2" t="str">
        <f>IFERROR(VLOOKUP(A3081,'[1]For Report Q-2 '!$A$2:$AH$3476,33,0),"-")</f>
        <v>-</v>
      </c>
      <c r="AH3081" s="1" t="str">
        <f t="shared" si="48"/>
        <v>--</v>
      </c>
      <c r="AI3081" t="e">
        <v>#N/A</v>
      </c>
      <c r="AJ3081" t="e">
        <v>#N/A</v>
      </c>
      <c r="AK3081" t="e">
        <v>#N/A</v>
      </c>
    </row>
    <row r="3082" spans="1:37" x14ac:dyDescent="0.25">
      <c r="A3082" s="15">
        <v>9101143</v>
      </c>
      <c r="B3082" s="15" t="s">
        <v>960</v>
      </c>
      <c r="C3082" s="16">
        <v>44803</v>
      </c>
      <c r="D3082" s="15" t="s">
        <v>56</v>
      </c>
      <c r="E3082" s="1" t="s">
        <v>118</v>
      </c>
      <c r="F3082" s="15" t="s">
        <v>46</v>
      </c>
      <c r="G3082" s="1" t="s">
        <v>56</v>
      </c>
      <c r="H3082" s="17">
        <v>30000</v>
      </c>
      <c r="I3082" s="18">
        <v>0.3</v>
      </c>
      <c r="J3082" s="1">
        <v>9101143</v>
      </c>
      <c r="K3082" s="1" t="s">
        <v>961</v>
      </c>
      <c r="L3082" s="19">
        <v>30000</v>
      </c>
      <c r="M3082" s="1" t="s">
        <v>31</v>
      </c>
      <c r="N3082" s="1" t="s">
        <v>47</v>
      </c>
      <c r="O3082" s="1" t="s">
        <v>59</v>
      </c>
      <c r="P3082" s="20">
        <v>9101143</v>
      </c>
      <c r="Q3082" s="1" t="s">
        <v>109</v>
      </c>
      <c r="R3082" s="1" t="s">
        <v>16</v>
      </c>
      <c r="S3082" s="1" t="s">
        <v>80</v>
      </c>
      <c r="T3082" s="18">
        <f>IFERROR(VLOOKUP(A3082,'[1]For Report Q-2 '!$A$2:$T$3476,20,0),"-")</f>
        <v>0.3</v>
      </c>
      <c r="U3082" s="55">
        <f>IFERROR(VLOOKUP(A3082,'[1]For Report Q-2 '!$A$2:$U$3476,21,0),"-")</f>
        <v>0</v>
      </c>
      <c r="V3082" s="2" t="str">
        <f>IFERROR(VLOOKUP(A3082,'[1]For Report Q-2 '!$A$2:$V$3476,22,0),"-")</f>
        <v>-</v>
      </c>
      <c r="W3082" s="1">
        <f>IFERROR(VLOOKUP(A3082,'[1]For Report Q-2 '!$A$2:$W$3476,23,0),"-")</f>
        <v>0</v>
      </c>
      <c r="X3082" s="1"/>
      <c r="Y3082" s="1"/>
      <c r="Z3082" s="2" t="str">
        <f>IFERROR(VLOOKUP(A3082,'[1]For Report Q-2 '!$A$2:$Z$3476,26,0),"-")</f>
        <v>-</v>
      </c>
      <c r="AA3082" s="1" t="str">
        <f>IFERROR(VLOOKUP(A3082,'[1]For Report Q-2 '!$A$2:$AH$3476,27,0),"-")</f>
        <v>-</v>
      </c>
      <c r="AB3082" s="1" t="str">
        <f>IFERROR(VLOOKUP(A3082,'[1]For Report Q-2 '!$A$2:$AH$3476,28,0),"-")</f>
        <v>-</v>
      </c>
      <c r="AC3082" s="2" t="str">
        <f>IFERROR(VLOOKUP(A3082,'[1]For Report Q-2 '!$A$2:$AH$3476,29,0),"-")</f>
        <v>-</v>
      </c>
      <c r="AD3082" s="2" t="str">
        <f>IFERROR(VLOOKUP(A3082,'[1]For Report Q-2 '!$A$2:$AH$3476,30,0),"-")</f>
        <v>-</v>
      </c>
      <c r="AE3082" s="1" t="str">
        <f>IFERROR(VLOOKUP(A3082,'[1]For Report Q-2 '!$A$2:$AH$3476,31,0),"-")</f>
        <v>-</v>
      </c>
      <c r="AF3082" s="1" t="str">
        <f>IFERROR(VLOOKUP(A3082,'[1]For Report Q-2 '!$A$2:$AH$3476,32,0),"-")</f>
        <v>-</v>
      </c>
      <c r="AG3082" s="2" t="str">
        <f>IFERROR(VLOOKUP(A3082,'[1]For Report Q-2 '!$A$2:$AH$3476,33,0),"-")</f>
        <v>-</v>
      </c>
      <c r="AH3082" s="1" t="str">
        <f t="shared" si="48"/>
        <v>--</v>
      </c>
      <c r="AI3082" t="e">
        <v>#N/A</v>
      </c>
      <c r="AJ3082" t="e">
        <v>#N/A</v>
      </c>
      <c r="AK3082" t="e">
        <v>#N/A</v>
      </c>
    </row>
    <row r="3083" spans="1:37" x14ac:dyDescent="0.25">
      <c r="A3083" s="15">
        <v>9101298</v>
      </c>
      <c r="B3083" s="15" t="s">
        <v>962</v>
      </c>
      <c r="C3083" s="16">
        <v>44951</v>
      </c>
      <c r="D3083" s="15" t="s">
        <v>390</v>
      </c>
      <c r="E3083" s="1" t="s">
        <v>72</v>
      </c>
      <c r="F3083" s="15" t="s">
        <v>46</v>
      </c>
      <c r="G3083" s="1" t="s">
        <v>53</v>
      </c>
      <c r="H3083" s="17">
        <v>37500</v>
      </c>
      <c r="I3083" s="18">
        <v>0.375</v>
      </c>
      <c r="J3083" s="1">
        <v>9101298</v>
      </c>
      <c r="K3083" s="1" t="s">
        <v>963</v>
      </c>
      <c r="L3083" s="19">
        <v>37500</v>
      </c>
      <c r="M3083" s="1" t="s">
        <v>31</v>
      </c>
      <c r="N3083" s="1" t="s">
        <v>72</v>
      </c>
      <c r="O3083" s="1" t="s">
        <v>50</v>
      </c>
      <c r="P3083" s="20">
        <v>9101298</v>
      </c>
      <c r="Q3083" s="1" t="s">
        <v>51</v>
      </c>
      <c r="R3083" s="1" t="s">
        <v>16</v>
      </c>
      <c r="S3083" s="1" t="s">
        <v>43</v>
      </c>
      <c r="T3083" s="18">
        <f>IFERROR(VLOOKUP(A3083,'[1]For Report Q-2 '!$A$2:$T$3476,20,0),"-")</f>
        <v>0.375</v>
      </c>
      <c r="U3083" s="55">
        <f>IFERROR(VLOOKUP(A3083,'[1]For Report Q-2 '!$A$2:$U$3476,21,0),"-")</f>
        <v>0</v>
      </c>
      <c r="V3083" s="2" t="str">
        <f>IFERROR(VLOOKUP(A3083,'[1]For Report Q-2 '!$A$2:$V$3476,22,0),"-")</f>
        <v>-</v>
      </c>
      <c r="W3083" s="1">
        <f>IFERROR(VLOOKUP(A3083,'[1]For Report Q-2 '!$A$2:$W$3476,23,0),"-")</f>
        <v>0</v>
      </c>
      <c r="X3083" s="1"/>
      <c r="Y3083" s="1"/>
      <c r="Z3083" s="2" t="str">
        <f>IFERROR(VLOOKUP(A3083,'[1]For Report Q-2 '!$A$2:$Z$3476,26,0),"-")</f>
        <v>-</v>
      </c>
      <c r="AA3083" s="1" t="str">
        <f>IFERROR(VLOOKUP(A3083,'[1]For Report Q-2 '!$A$2:$AH$3476,27,0),"-")</f>
        <v>-</v>
      </c>
      <c r="AB3083" s="1" t="str">
        <f>IFERROR(VLOOKUP(A3083,'[1]For Report Q-2 '!$A$2:$AH$3476,28,0),"-")</f>
        <v>-</v>
      </c>
      <c r="AC3083" s="2" t="str">
        <f>IFERROR(VLOOKUP(A3083,'[1]For Report Q-2 '!$A$2:$AH$3476,29,0),"-")</f>
        <v>-</v>
      </c>
      <c r="AD3083" s="2" t="str">
        <f>IFERROR(VLOOKUP(A3083,'[1]For Report Q-2 '!$A$2:$AH$3476,30,0),"-")</f>
        <v>-</v>
      </c>
      <c r="AE3083" s="1" t="str">
        <f>IFERROR(VLOOKUP(A3083,'[1]For Report Q-2 '!$A$2:$AH$3476,31,0),"-")</f>
        <v>-</v>
      </c>
      <c r="AF3083" s="1" t="str">
        <f>IFERROR(VLOOKUP(A3083,'[1]For Report Q-2 '!$A$2:$AH$3476,32,0),"-")</f>
        <v>-</v>
      </c>
      <c r="AG3083" s="2" t="str">
        <f>IFERROR(VLOOKUP(A3083,'[1]For Report Q-2 '!$A$2:$AH$3476,33,0),"-")</f>
        <v>-</v>
      </c>
      <c r="AH3083" s="1" t="str">
        <f t="shared" si="48"/>
        <v>--</v>
      </c>
      <c r="AI3083" t="e">
        <v>#N/A</v>
      </c>
      <c r="AJ3083" t="e">
        <v>#N/A</v>
      </c>
      <c r="AK3083" t="e">
        <v>#N/A</v>
      </c>
    </row>
    <row r="3084" spans="1:37" x14ac:dyDescent="0.25">
      <c r="A3084" s="15">
        <v>602649</v>
      </c>
      <c r="B3084" s="15" t="s">
        <v>964</v>
      </c>
      <c r="C3084" s="16">
        <v>44833</v>
      </c>
      <c r="D3084" s="15" t="s">
        <v>44</v>
      </c>
      <c r="E3084" s="1" t="s">
        <v>187</v>
      </c>
      <c r="F3084" s="15" t="s">
        <v>163</v>
      </c>
      <c r="G3084" s="1" t="s">
        <v>44</v>
      </c>
      <c r="H3084" s="17">
        <v>5000</v>
      </c>
      <c r="I3084" s="18">
        <v>0.05</v>
      </c>
      <c r="J3084" s="1">
        <v>9101300</v>
      </c>
      <c r="K3084" s="1" t="s">
        <v>964</v>
      </c>
      <c r="L3084" s="19">
        <v>80000</v>
      </c>
      <c r="M3084" s="1" t="s">
        <v>31</v>
      </c>
      <c r="N3084" s="1" t="s">
        <v>187</v>
      </c>
      <c r="O3084" s="1" t="s">
        <v>48</v>
      </c>
      <c r="P3084" s="20">
        <v>9101300</v>
      </c>
      <c r="Q3084" s="1" t="s">
        <v>136</v>
      </c>
      <c r="R3084" s="1" t="s">
        <v>16</v>
      </c>
      <c r="S3084" s="1" t="s">
        <v>137</v>
      </c>
      <c r="T3084" s="18">
        <f>IFERROR(VLOOKUP(A3084,'[1]For Report Q-2 '!$A$2:$T$3476,20,0),"-")</f>
        <v>0.05</v>
      </c>
      <c r="U3084" s="55">
        <f>IFERROR(VLOOKUP(A3084,'[1]For Report Q-2 '!$A$2:$U$3476,21,0),"-")</f>
        <v>0</v>
      </c>
      <c r="V3084" s="2" t="str">
        <f>IFERROR(VLOOKUP(A3084,'[1]For Report Q-2 '!$A$2:$V$3476,22,0),"-")</f>
        <v>-</v>
      </c>
      <c r="W3084" s="1">
        <f>IFERROR(VLOOKUP(A3084,'[1]For Report Q-2 '!$A$2:$W$3476,23,0),"-")</f>
        <v>0</v>
      </c>
      <c r="X3084" s="1"/>
      <c r="Y3084" s="1"/>
      <c r="Z3084" s="2" t="str">
        <f>IFERROR(VLOOKUP(A3084,'[1]For Report Q-2 '!$A$2:$Z$3476,26,0),"-")</f>
        <v>-</v>
      </c>
      <c r="AA3084" s="1" t="str">
        <f>IFERROR(VLOOKUP(A3084,'[1]For Report Q-2 '!$A$2:$AH$3476,27,0),"-")</f>
        <v>-</v>
      </c>
      <c r="AB3084" s="1" t="str">
        <f>IFERROR(VLOOKUP(A3084,'[1]For Report Q-2 '!$A$2:$AH$3476,28,0),"-")</f>
        <v>-</v>
      </c>
      <c r="AC3084" s="2" t="str">
        <f>IFERROR(VLOOKUP(A3084,'[1]For Report Q-2 '!$A$2:$AH$3476,29,0),"-")</f>
        <v>-</v>
      </c>
      <c r="AD3084" s="2" t="str">
        <f>IFERROR(VLOOKUP(A3084,'[1]For Report Q-2 '!$A$2:$AH$3476,30,0),"-")</f>
        <v>-</v>
      </c>
      <c r="AE3084" s="1" t="str">
        <f>IFERROR(VLOOKUP(A3084,'[1]For Report Q-2 '!$A$2:$AH$3476,31,0),"-")</f>
        <v>-</v>
      </c>
      <c r="AF3084" s="1" t="str">
        <f>IFERROR(VLOOKUP(A3084,'[1]For Report Q-2 '!$A$2:$AH$3476,32,0),"-")</f>
        <v>-</v>
      </c>
      <c r="AG3084" s="2" t="str">
        <f>IFERROR(VLOOKUP(A3084,'[1]For Report Q-2 '!$A$2:$AH$3476,33,0),"-")</f>
        <v>-</v>
      </c>
      <c r="AH3084" s="1" t="str">
        <f t="shared" si="48"/>
        <v>--</v>
      </c>
      <c r="AI3084" t="e">
        <v>#N/A</v>
      </c>
      <c r="AJ3084" t="e">
        <v>#N/A</v>
      </c>
      <c r="AK3084" t="e">
        <v>#N/A</v>
      </c>
    </row>
    <row r="3085" spans="1:37" x14ac:dyDescent="0.25">
      <c r="A3085" s="15">
        <v>9101300</v>
      </c>
      <c r="B3085" s="15" t="s">
        <v>964</v>
      </c>
      <c r="C3085" s="16">
        <v>44832</v>
      </c>
      <c r="D3085" s="15" t="s">
        <v>44</v>
      </c>
      <c r="E3085" s="1" t="s">
        <v>118</v>
      </c>
      <c r="F3085" s="15" t="s">
        <v>46</v>
      </c>
      <c r="G3085" s="1" t="s">
        <v>44</v>
      </c>
      <c r="H3085" s="17">
        <v>75000</v>
      </c>
      <c r="I3085" s="18">
        <v>0.75</v>
      </c>
      <c r="J3085" s="1">
        <v>9101300</v>
      </c>
      <c r="K3085" s="1" t="s">
        <v>964</v>
      </c>
      <c r="L3085" s="19">
        <v>80000</v>
      </c>
      <c r="M3085" s="1" t="s">
        <v>31</v>
      </c>
      <c r="N3085" s="1" t="s">
        <v>47</v>
      </c>
      <c r="O3085" s="1" t="s">
        <v>48</v>
      </c>
      <c r="P3085" s="20">
        <v>9101300</v>
      </c>
      <c r="Q3085" s="1" t="s">
        <v>136</v>
      </c>
      <c r="R3085" s="1" t="s">
        <v>16</v>
      </c>
      <c r="S3085" s="1" t="s">
        <v>137</v>
      </c>
      <c r="T3085" s="18">
        <f>IFERROR(VLOOKUP(A3085,'[1]For Report Q-2 '!$A$2:$T$3476,20,0),"-")</f>
        <v>0.75</v>
      </c>
      <c r="U3085" s="55">
        <f>IFERROR(VLOOKUP(A3085,'[1]For Report Q-2 '!$A$2:$U$3476,21,0),"-")</f>
        <v>0</v>
      </c>
      <c r="V3085" s="2" t="str">
        <f>IFERROR(VLOOKUP(A3085,'[1]For Report Q-2 '!$A$2:$V$3476,22,0),"-")</f>
        <v>-</v>
      </c>
      <c r="W3085" s="1">
        <f>IFERROR(VLOOKUP(A3085,'[1]For Report Q-2 '!$A$2:$W$3476,23,0),"-")</f>
        <v>0</v>
      </c>
      <c r="X3085" s="1"/>
      <c r="Y3085" s="1"/>
      <c r="Z3085" s="2" t="str">
        <f>IFERROR(VLOOKUP(A3085,'[1]For Report Q-2 '!$A$2:$Z$3476,26,0),"-")</f>
        <v>-</v>
      </c>
      <c r="AA3085" s="1" t="str">
        <f>IFERROR(VLOOKUP(A3085,'[1]For Report Q-2 '!$A$2:$AH$3476,27,0),"-")</f>
        <v>-</v>
      </c>
      <c r="AB3085" s="1" t="str">
        <f>IFERROR(VLOOKUP(A3085,'[1]For Report Q-2 '!$A$2:$AH$3476,28,0),"-")</f>
        <v>-</v>
      </c>
      <c r="AC3085" s="2" t="str">
        <f>IFERROR(VLOOKUP(A3085,'[1]For Report Q-2 '!$A$2:$AH$3476,29,0),"-")</f>
        <v>-</v>
      </c>
      <c r="AD3085" s="2" t="str">
        <f>IFERROR(VLOOKUP(A3085,'[1]For Report Q-2 '!$A$2:$AH$3476,30,0),"-")</f>
        <v>-</v>
      </c>
      <c r="AE3085" s="1" t="str">
        <f>IFERROR(VLOOKUP(A3085,'[1]For Report Q-2 '!$A$2:$AH$3476,31,0),"-")</f>
        <v>-</v>
      </c>
      <c r="AF3085" s="1" t="str">
        <f>IFERROR(VLOOKUP(A3085,'[1]For Report Q-2 '!$A$2:$AH$3476,32,0),"-")</f>
        <v>-</v>
      </c>
      <c r="AG3085" s="2" t="str">
        <f>IFERROR(VLOOKUP(A3085,'[1]For Report Q-2 '!$A$2:$AH$3476,33,0),"-")</f>
        <v>-</v>
      </c>
      <c r="AH3085" s="1" t="str">
        <f t="shared" si="48"/>
        <v>--</v>
      </c>
      <c r="AI3085" t="e">
        <v>#N/A</v>
      </c>
      <c r="AJ3085" t="e">
        <v>#N/A</v>
      </c>
      <c r="AK3085" t="e">
        <v>#N/A</v>
      </c>
    </row>
    <row r="3086" spans="1:37" x14ac:dyDescent="0.25">
      <c r="A3086" s="15">
        <v>9027797</v>
      </c>
      <c r="B3086" s="15" t="s">
        <v>965</v>
      </c>
      <c r="C3086" s="16">
        <v>45492</v>
      </c>
      <c r="D3086" s="15" t="s">
        <v>63</v>
      </c>
      <c r="E3086" s="1" t="s">
        <v>274</v>
      </c>
      <c r="F3086" s="15" t="s">
        <v>46</v>
      </c>
      <c r="G3086" s="1" t="s">
        <v>40</v>
      </c>
      <c r="H3086" s="17">
        <v>18750</v>
      </c>
      <c r="I3086" s="18">
        <v>0.1875</v>
      </c>
      <c r="J3086" s="1">
        <v>9101368</v>
      </c>
      <c r="K3086" s="1" t="s">
        <v>966</v>
      </c>
      <c r="L3086" s="19">
        <v>32916.666666666672</v>
      </c>
      <c r="M3086" s="1" t="s">
        <v>31</v>
      </c>
      <c r="N3086" s="1" t="s">
        <v>47</v>
      </c>
      <c r="O3086" s="1" t="s">
        <v>41</v>
      </c>
      <c r="P3086" s="20">
        <v>9101368</v>
      </c>
      <c r="Q3086" s="1" t="s">
        <v>60</v>
      </c>
      <c r="R3086" s="1" t="s">
        <v>16</v>
      </c>
      <c r="S3086" s="1" t="s">
        <v>43</v>
      </c>
      <c r="T3086" s="18">
        <f>IFERROR(VLOOKUP(A3086,'[1]For Report Q-2 '!$A$2:$T$3476,20,0),"-")</f>
        <v>0.1875</v>
      </c>
      <c r="U3086" s="55">
        <f>IFERROR(VLOOKUP(A3086,'[1]For Report Q-2 '!$A$2:$U$3476,21,0),"-")</f>
        <v>0</v>
      </c>
      <c r="V3086" s="2" t="str">
        <f>IFERROR(VLOOKUP(A3086,'[1]For Report Q-2 '!$A$2:$V$3476,22,0),"-")</f>
        <v>-</v>
      </c>
      <c r="W3086" s="1">
        <f>IFERROR(VLOOKUP(A3086,'[1]For Report Q-2 '!$A$2:$W$3476,23,0),"-")</f>
        <v>0</v>
      </c>
      <c r="X3086" s="1"/>
      <c r="Y3086" s="1"/>
      <c r="Z3086" s="2" t="str">
        <f>IFERROR(VLOOKUP(A3086,'[1]For Report Q-2 '!$A$2:$Z$3476,26,0),"-")</f>
        <v>-</v>
      </c>
      <c r="AA3086" s="1" t="str">
        <f>IFERROR(VLOOKUP(A3086,'[1]For Report Q-2 '!$A$2:$AH$3476,27,0),"-")</f>
        <v>-</v>
      </c>
      <c r="AB3086" s="1" t="str">
        <f>IFERROR(VLOOKUP(A3086,'[1]For Report Q-2 '!$A$2:$AH$3476,28,0),"-")</f>
        <v>-</v>
      </c>
      <c r="AC3086" s="2" t="str">
        <f>IFERROR(VLOOKUP(A3086,'[1]For Report Q-2 '!$A$2:$AH$3476,29,0),"-")</f>
        <v>-</v>
      </c>
      <c r="AD3086" s="2" t="str">
        <f>IFERROR(VLOOKUP(A3086,'[1]For Report Q-2 '!$A$2:$AH$3476,30,0),"-")</f>
        <v>-</v>
      </c>
      <c r="AE3086" s="1" t="str">
        <f>IFERROR(VLOOKUP(A3086,'[1]For Report Q-2 '!$A$2:$AH$3476,31,0),"-")</f>
        <v>-</v>
      </c>
      <c r="AF3086" s="1" t="str">
        <f>IFERROR(VLOOKUP(A3086,'[1]For Report Q-2 '!$A$2:$AH$3476,32,0),"-")</f>
        <v>-</v>
      </c>
      <c r="AG3086" s="2" t="str">
        <f>IFERROR(VLOOKUP(A3086,'[1]For Report Q-2 '!$A$2:$AH$3476,33,0),"-")</f>
        <v>-</v>
      </c>
      <c r="AH3086" s="1" t="str">
        <f t="shared" si="48"/>
        <v>--</v>
      </c>
      <c r="AI3086" t="e">
        <v>#N/A</v>
      </c>
      <c r="AJ3086" t="e">
        <v>#N/A</v>
      </c>
      <c r="AK3086" t="e">
        <v>#N/A</v>
      </c>
    </row>
    <row r="3087" spans="1:37" x14ac:dyDescent="0.25">
      <c r="A3087" s="15">
        <v>9101368</v>
      </c>
      <c r="B3087" s="15" t="s">
        <v>967</v>
      </c>
      <c r="C3087" s="16">
        <v>44837</v>
      </c>
      <c r="D3087" s="15" t="s">
        <v>40</v>
      </c>
      <c r="E3087" s="1" t="s">
        <v>45</v>
      </c>
      <c r="F3087" s="15" t="s">
        <v>46</v>
      </c>
      <c r="G3087" s="1" t="s">
        <v>40</v>
      </c>
      <c r="H3087" s="17">
        <v>14166.666666666668</v>
      </c>
      <c r="I3087" s="18">
        <v>0.14166666666666669</v>
      </c>
      <c r="J3087" s="1">
        <v>9101368</v>
      </c>
      <c r="K3087" s="1" t="s">
        <v>966</v>
      </c>
      <c r="L3087" s="19">
        <v>32916.666666666672</v>
      </c>
      <c r="M3087" s="1" t="s">
        <v>31</v>
      </c>
      <c r="N3087" s="1" t="s">
        <v>47</v>
      </c>
      <c r="O3087" s="1" t="s">
        <v>50</v>
      </c>
      <c r="P3087" s="20">
        <v>9101368</v>
      </c>
      <c r="Q3087" s="1" t="s">
        <v>60</v>
      </c>
      <c r="R3087" s="1" t="s">
        <v>16</v>
      </c>
      <c r="S3087" s="1" t="s">
        <v>43</v>
      </c>
      <c r="T3087" s="18">
        <f>IFERROR(VLOOKUP(A3087,'[1]For Report Q-2 '!$A$2:$T$3476,20,0),"-")</f>
        <v>0.14166666666666669</v>
      </c>
      <c r="U3087" s="55">
        <f>IFERROR(VLOOKUP(A3087,'[1]For Report Q-2 '!$A$2:$U$3476,21,0),"-")</f>
        <v>0</v>
      </c>
      <c r="V3087" s="2" t="str">
        <f>IFERROR(VLOOKUP(A3087,'[1]For Report Q-2 '!$A$2:$V$3476,22,0),"-")</f>
        <v>-</v>
      </c>
      <c r="W3087" s="1">
        <f>IFERROR(VLOOKUP(A3087,'[1]For Report Q-2 '!$A$2:$W$3476,23,0),"-")</f>
        <v>0</v>
      </c>
      <c r="X3087" s="1"/>
      <c r="Y3087" s="1"/>
      <c r="Z3087" s="2" t="str">
        <f>IFERROR(VLOOKUP(A3087,'[1]For Report Q-2 '!$A$2:$Z$3476,26,0),"-")</f>
        <v>-</v>
      </c>
      <c r="AA3087" s="1" t="str">
        <f>IFERROR(VLOOKUP(A3087,'[1]For Report Q-2 '!$A$2:$AH$3476,27,0),"-")</f>
        <v>-</v>
      </c>
      <c r="AB3087" s="1" t="str">
        <f>IFERROR(VLOOKUP(A3087,'[1]For Report Q-2 '!$A$2:$AH$3476,28,0),"-")</f>
        <v>-</v>
      </c>
      <c r="AC3087" s="2" t="str">
        <f>IFERROR(VLOOKUP(A3087,'[1]For Report Q-2 '!$A$2:$AH$3476,29,0),"-")</f>
        <v>-</v>
      </c>
      <c r="AD3087" s="2" t="str">
        <f>IFERROR(VLOOKUP(A3087,'[1]For Report Q-2 '!$A$2:$AH$3476,30,0),"-")</f>
        <v>-</v>
      </c>
      <c r="AE3087" s="1" t="str">
        <f>IFERROR(VLOOKUP(A3087,'[1]For Report Q-2 '!$A$2:$AH$3476,31,0),"-")</f>
        <v>-</v>
      </c>
      <c r="AF3087" s="1" t="str">
        <f>IFERROR(VLOOKUP(A3087,'[1]For Report Q-2 '!$A$2:$AH$3476,32,0),"-")</f>
        <v>-</v>
      </c>
      <c r="AG3087" s="2" t="str">
        <f>IFERROR(VLOOKUP(A3087,'[1]For Report Q-2 '!$A$2:$AH$3476,33,0),"-")</f>
        <v>-</v>
      </c>
      <c r="AH3087" s="1" t="str">
        <f t="shared" si="48"/>
        <v>--</v>
      </c>
      <c r="AI3087" t="e">
        <v>#N/A</v>
      </c>
      <c r="AJ3087" t="e">
        <v>#N/A</v>
      </c>
      <c r="AK3087" t="e">
        <v>#N/A</v>
      </c>
    </row>
    <row r="3088" spans="1:37" x14ac:dyDescent="0.25">
      <c r="A3088" s="15">
        <v>9101845</v>
      </c>
      <c r="B3088" s="15" t="s">
        <v>968</v>
      </c>
      <c r="C3088" s="16">
        <v>44813</v>
      </c>
      <c r="D3088" s="15" t="s">
        <v>56</v>
      </c>
      <c r="E3088" s="1" t="s">
        <v>45</v>
      </c>
      <c r="F3088" s="15" t="s">
        <v>46</v>
      </c>
      <c r="G3088" s="1" t="s">
        <v>56</v>
      </c>
      <c r="H3088" s="17">
        <v>33333.333333333336</v>
      </c>
      <c r="I3088" s="18">
        <v>0.33333333333333337</v>
      </c>
      <c r="J3088" s="1">
        <v>9101845</v>
      </c>
      <c r="K3088" s="1" t="s">
        <v>969</v>
      </c>
      <c r="L3088" s="19">
        <v>33333.333333333336</v>
      </c>
      <c r="M3088" s="1" t="s">
        <v>31</v>
      </c>
      <c r="N3088" s="1" t="s">
        <v>47</v>
      </c>
      <c r="O3088" s="1" t="s">
        <v>59</v>
      </c>
      <c r="P3088" s="20">
        <v>9101845</v>
      </c>
      <c r="Q3088" s="1" t="s">
        <v>85</v>
      </c>
      <c r="R3088" s="1" t="s">
        <v>16</v>
      </c>
      <c r="S3088" s="1" t="s">
        <v>80</v>
      </c>
      <c r="T3088" s="18">
        <f>IFERROR(VLOOKUP(A3088,'[1]For Report Q-2 '!$A$2:$T$3476,20,0),"-")</f>
        <v>0.33333333333333337</v>
      </c>
      <c r="U3088" s="55">
        <f>IFERROR(VLOOKUP(A3088,'[1]For Report Q-2 '!$A$2:$U$3476,21,0),"-")</f>
        <v>0</v>
      </c>
      <c r="V3088" s="2" t="str">
        <f>IFERROR(VLOOKUP(A3088,'[1]For Report Q-2 '!$A$2:$V$3476,22,0),"-")</f>
        <v>-</v>
      </c>
      <c r="W3088" s="1">
        <f>IFERROR(VLOOKUP(A3088,'[1]For Report Q-2 '!$A$2:$W$3476,23,0),"-")</f>
        <v>0</v>
      </c>
      <c r="X3088" s="1"/>
      <c r="Y3088" s="1"/>
      <c r="Z3088" s="2" t="str">
        <f>IFERROR(VLOOKUP(A3088,'[1]For Report Q-2 '!$A$2:$Z$3476,26,0),"-")</f>
        <v>-</v>
      </c>
      <c r="AA3088" s="1" t="str">
        <f>IFERROR(VLOOKUP(A3088,'[1]For Report Q-2 '!$A$2:$AH$3476,27,0),"-")</f>
        <v>-</v>
      </c>
      <c r="AB3088" s="1" t="str">
        <f>IFERROR(VLOOKUP(A3088,'[1]For Report Q-2 '!$A$2:$AH$3476,28,0),"-")</f>
        <v>-</v>
      </c>
      <c r="AC3088" s="2" t="str">
        <f>IFERROR(VLOOKUP(A3088,'[1]For Report Q-2 '!$A$2:$AH$3476,29,0),"-")</f>
        <v>-</v>
      </c>
      <c r="AD3088" s="2" t="str">
        <f>IFERROR(VLOOKUP(A3088,'[1]For Report Q-2 '!$A$2:$AH$3476,30,0),"-")</f>
        <v>-</v>
      </c>
      <c r="AE3088" s="1" t="str">
        <f>IFERROR(VLOOKUP(A3088,'[1]For Report Q-2 '!$A$2:$AH$3476,31,0),"-")</f>
        <v>-</v>
      </c>
      <c r="AF3088" s="1" t="str">
        <f>IFERROR(VLOOKUP(A3088,'[1]For Report Q-2 '!$A$2:$AH$3476,32,0),"-")</f>
        <v>-</v>
      </c>
      <c r="AG3088" s="2" t="str">
        <f>IFERROR(VLOOKUP(A3088,'[1]For Report Q-2 '!$A$2:$AH$3476,33,0),"-")</f>
        <v>-</v>
      </c>
      <c r="AH3088" s="1" t="str">
        <f t="shared" si="48"/>
        <v>--</v>
      </c>
      <c r="AI3088" t="e">
        <v>#N/A</v>
      </c>
      <c r="AJ3088" t="e">
        <v>#N/A</v>
      </c>
      <c r="AK3088" t="e">
        <v>#N/A</v>
      </c>
    </row>
    <row r="3089" spans="1:37" x14ac:dyDescent="0.25">
      <c r="A3089" s="15">
        <v>9102211</v>
      </c>
      <c r="B3089" s="15" t="s">
        <v>970</v>
      </c>
      <c r="C3089" s="16">
        <v>44828</v>
      </c>
      <c r="D3089" s="15" t="s">
        <v>40</v>
      </c>
      <c r="E3089" s="1" t="s">
        <v>45</v>
      </c>
      <c r="F3089" s="15" t="s">
        <v>46</v>
      </c>
      <c r="G3089" s="1" t="s">
        <v>40</v>
      </c>
      <c r="H3089" s="17">
        <v>7083.333333333333</v>
      </c>
      <c r="I3089" s="18">
        <v>7.0833333333333331E-2</v>
      </c>
      <c r="J3089" s="1">
        <v>9102211</v>
      </c>
      <c r="K3089" s="1" t="s">
        <v>970</v>
      </c>
      <c r="L3089" s="19">
        <v>42500</v>
      </c>
      <c r="M3089" s="1" t="s">
        <v>31</v>
      </c>
      <c r="N3089" s="1" t="s">
        <v>47</v>
      </c>
      <c r="O3089" s="1" t="s">
        <v>41</v>
      </c>
      <c r="P3089" s="20">
        <v>9102211</v>
      </c>
      <c r="Q3089" s="1" t="s">
        <v>100</v>
      </c>
      <c r="R3089" s="1" t="s">
        <v>89</v>
      </c>
      <c r="S3089" s="1" t="s">
        <v>100</v>
      </c>
      <c r="T3089" s="18">
        <f>IFERROR(VLOOKUP(A3089,'[1]For Report Q-2 '!$A$2:$T$3476,20,0),"-")</f>
        <v>7.0833333333333331E-2</v>
      </c>
      <c r="U3089" s="55">
        <f>IFERROR(VLOOKUP(A3089,'[1]For Report Q-2 '!$A$2:$U$3476,21,0),"-")</f>
        <v>0</v>
      </c>
      <c r="V3089" s="2" t="str">
        <f>IFERROR(VLOOKUP(A3089,'[1]For Report Q-2 '!$A$2:$V$3476,22,0),"-")</f>
        <v>-</v>
      </c>
      <c r="W3089" s="1">
        <f>IFERROR(VLOOKUP(A3089,'[1]For Report Q-2 '!$A$2:$W$3476,23,0),"-")</f>
        <v>0</v>
      </c>
      <c r="X3089" s="1"/>
      <c r="Y3089" s="1"/>
      <c r="Z3089" s="2" t="str">
        <f>IFERROR(VLOOKUP(A3089,'[1]For Report Q-2 '!$A$2:$Z$3476,26,0),"-")</f>
        <v>-</v>
      </c>
      <c r="AA3089" s="1" t="str">
        <f>IFERROR(VLOOKUP(A3089,'[1]For Report Q-2 '!$A$2:$AH$3476,27,0),"-")</f>
        <v>-</v>
      </c>
      <c r="AB3089" s="1" t="str">
        <f>IFERROR(VLOOKUP(A3089,'[1]For Report Q-2 '!$A$2:$AH$3476,28,0),"-")</f>
        <v>-</v>
      </c>
      <c r="AC3089" s="2" t="str">
        <f>IFERROR(VLOOKUP(A3089,'[1]For Report Q-2 '!$A$2:$AH$3476,29,0),"-")</f>
        <v>-</v>
      </c>
      <c r="AD3089" s="2" t="str">
        <f>IFERROR(VLOOKUP(A3089,'[1]For Report Q-2 '!$A$2:$AH$3476,30,0),"-")</f>
        <v>-</v>
      </c>
      <c r="AE3089" s="1" t="str">
        <f>IFERROR(VLOOKUP(A3089,'[1]For Report Q-2 '!$A$2:$AH$3476,31,0),"-")</f>
        <v>-</v>
      </c>
      <c r="AF3089" s="1" t="str">
        <f>IFERROR(VLOOKUP(A3089,'[1]For Report Q-2 '!$A$2:$AH$3476,32,0),"-")</f>
        <v>-</v>
      </c>
      <c r="AG3089" s="2" t="str">
        <f>IFERROR(VLOOKUP(A3089,'[1]For Report Q-2 '!$A$2:$AH$3476,33,0),"-")</f>
        <v>-</v>
      </c>
      <c r="AH3089" s="1" t="str">
        <f t="shared" si="48"/>
        <v>--</v>
      </c>
      <c r="AI3089" t="e">
        <v>#N/A</v>
      </c>
      <c r="AJ3089" t="e">
        <v>#N/A</v>
      </c>
      <c r="AK3089" t="e">
        <v>#N/A</v>
      </c>
    </row>
    <row r="3090" spans="1:37" x14ac:dyDescent="0.25">
      <c r="A3090" s="15">
        <v>9102219</v>
      </c>
      <c r="B3090" s="15" t="s">
        <v>970</v>
      </c>
      <c r="C3090" s="16">
        <v>44844</v>
      </c>
      <c r="D3090" s="15" t="s">
        <v>178</v>
      </c>
      <c r="E3090" s="1" t="s">
        <v>72</v>
      </c>
      <c r="F3090" s="15" t="s">
        <v>46</v>
      </c>
      <c r="G3090" s="1" t="s">
        <v>178</v>
      </c>
      <c r="H3090" s="17">
        <v>9750</v>
      </c>
      <c r="I3090" s="18">
        <v>9.7500000000000003E-2</v>
      </c>
      <c r="J3090" s="1">
        <v>9102211</v>
      </c>
      <c r="K3090" s="1" t="s">
        <v>970</v>
      </c>
      <c r="L3090" s="19">
        <v>42500</v>
      </c>
      <c r="M3090" s="1" t="s">
        <v>31</v>
      </c>
      <c r="N3090" s="1" t="s">
        <v>72</v>
      </c>
      <c r="O3090" s="1" t="s">
        <v>180</v>
      </c>
      <c r="P3090" s="20">
        <v>9102211</v>
      </c>
      <c r="Q3090" s="1" t="s">
        <v>100</v>
      </c>
      <c r="R3090" s="1" t="s">
        <v>89</v>
      </c>
      <c r="S3090" s="1" t="s">
        <v>100</v>
      </c>
      <c r="T3090" s="18">
        <f>IFERROR(VLOOKUP(A3090,'[1]For Report Q-2 '!$A$2:$T$3476,20,0),"-")</f>
        <v>9.7500000000000003E-2</v>
      </c>
      <c r="U3090" s="55">
        <f>IFERROR(VLOOKUP(A3090,'[1]For Report Q-2 '!$A$2:$U$3476,21,0),"-")</f>
        <v>0</v>
      </c>
      <c r="V3090" s="2" t="str">
        <f>IFERROR(VLOOKUP(A3090,'[1]For Report Q-2 '!$A$2:$V$3476,22,0),"-")</f>
        <v>-</v>
      </c>
      <c r="W3090" s="1">
        <f>IFERROR(VLOOKUP(A3090,'[1]For Report Q-2 '!$A$2:$W$3476,23,0),"-")</f>
        <v>0</v>
      </c>
      <c r="X3090" s="1"/>
      <c r="Y3090" s="1"/>
      <c r="Z3090" s="2" t="str">
        <f>IFERROR(VLOOKUP(A3090,'[1]For Report Q-2 '!$A$2:$Z$3476,26,0),"-")</f>
        <v>-</v>
      </c>
      <c r="AA3090" s="1" t="str">
        <f>IFERROR(VLOOKUP(A3090,'[1]For Report Q-2 '!$A$2:$AH$3476,27,0),"-")</f>
        <v>-</v>
      </c>
      <c r="AB3090" s="1" t="str">
        <f>IFERROR(VLOOKUP(A3090,'[1]For Report Q-2 '!$A$2:$AH$3476,28,0),"-")</f>
        <v>-</v>
      </c>
      <c r="AC3090" s="2" t="str">
        <f>IFERROR(VLOOKUP(A3090,'[1]For Report Q-2 '!$A$2:$AH$3476,29,0),"-")</f>
        <v>-</v>
      </c>
      <c r="AD3090" s="2" t="str">
        <f>IFERROR(VLOOKUP(A3090,'[1]For Report Q-2 '!$A$2:$AH$3476,30,0),"-")</f>
        <v>-</v>
      </c>
      <c r="AE3090" s="1" t="str">
        <f>IFERROR(VLOOKUP(A3090,'[1]For Report Q-2 '!$A$2:$AH$3476,31,0),"-")</f>
        <v>-</v>
      </c>
      <c r="AF3090" s="1" t="str">
        <f>IFERROR(VLOOKUP(A3090,'[1]For Report Q-2 '!$A$2:$AH$3476,32,0),"-")</f>
        <v>-</v>
      </c>
      <c r="AG3090" s="2" t="str">
        <f>IFERROR(VLOOKUP(A3090,'[1]For Report Q-2 '!$A$2:$AH$3476,33,0),"-")</f>
        <v>-</v>
      </c>
      <c r="AH3090" s="1" t="str">
        <f t="shared" si="48"/>
        <v>--</v>
      </c>
      <c r="AI3090" t="e">
        <v>#N/A</v>
      </c>
      <c r="AJ3090" t="e">
        <v>#N/A</v>
      </c>
      <c r="AK3090" t="e">
        <v>#N/A</v>
      </c>
    </row>
    <row r="3091" spans="1:37" x14ac:dyDescent="0.25">
      <c r="A3091" s="15">
        <v>9102242</v>
      </c>
      <c r="B3091" s="15" t="s">
        <v>970</v>
      </c>
      <c r="C3091" s="16">
        <v>44830</v>
      </c>
      <c r="D3091" s="15" t="s">
        <v>28</v>
      </c>
      <c r="E3091" s="1" t="s">
        <v>45</v>
      </c>
      <c r="F3091" s="15" t="s">
        <v>46</v>
      </c>
      <c r="G3091" s="1" t="s">
        <v>28</v>
      </c>
      <c r="H3091" s="17">
        <v>15916.666666666668</v>
      </c>
      <c r="I3091" s="18">
        <v>0.15916666666666668</v>
      </c>
      <c r="J3091" s="1">
        <v>9102211</v>
      </c>
      <c r="K3091" s="1" t="s">
        <v>970</v>
      </c>
      <c r="L3091" s="19">
        <v>42500</v>
      </c>
      <c r="M3091" s="1" t="s">
        <v>31</v>
      </c>
      <c r="N3091" s="1" t="s">
        <v>47</v>
      </c>
      <c r="O3091" s="1" t="s">
        <v>32</v>
      </c>
      <c r="P3091" s="20">
        <v>9102211</v>
      </c>
      <c r="Q3091" s="1" t="s">
        <v>100</v>
      </c>
      <c r="R3091" s="1" t="s">
        <v>89</v>
      </c>
      <c r="S3091" s="1" t="s">
        <v>100</v>
      </c>
      <c r="T3091" s="18">
        <f>IFERROR(VLOOKUP(A3091,'[1]For Report Q-2 '!$A$2:$T$3476,20,0),"-")</f>
        <v>0.15916666666666668</v>
      </c>
      <c r="U3091" s="55">
        <f>IFERROR(VLOOKUP(A3091,'[1]For Report Q-2 '!$A$2:$U$3476,21,0),"-")</f>
        <v>0</v>
      </c>
      <c r="V3091" s="2" t="str">
        <f>IFERROR(VLOOKUP(A3091,'[1]For Report Q-2 '!$A$2:$V$3476,22,0),"-")</f>
        <v>-</v>
      </c>
      <c r="W3091" s="1">
        <f>IFERROR(VLOOKUP(A3091,'[1]For Report Q-2 '!$A$2:$W$3476,23,0),"-")</f>
        <v>0</v>
      </c>
      <c r="X3091" s="1"/>
      <c r="Y3091" s="1"/>
      <c r="Z3091" s="2" t="str">
        <f>IFERROR(VLOOKUP(A3091,'[1]For Report Q-2 '!$A$2:$Z$3476,26,0),"-")</f>
        <v>-</v>
      </c>
      <c r="AA3091" s="1" t="str">
        <f>IFERROR(VLOOKUP(A3091,'[1]For Report Q-2 '!$A$2:$AH$3476,27,0),"-")</f>
        <v>-</v>
      </c>
      <c r="AB3091" s="1" t="str">
        <f>IFERROR(VLOOKUP(A3091,'[1]For Report Q-2 '!$A$2:$AH$3476,28,0),"-")</f>
        <v>-</v>
      </c>
      <c r="AC3091" s="2" t="str">
        <f>IFERROR(VLOOKUP(A3091,'[1]For Report Q-2 '!$A$2:$AH$3476,29,0),"-")</f>
        <v>-</v>
      </c>
      <c r="AD3091" s="2" t="str">
        <f>IFERROR(VLOOKUP(A3091,'[1]For Report Q-2 '!$A$2:$AH$3476,30,0),"-")</f>
        <v>-</v>
      </c>
      <c r="AE3091" s="1" t="str">
        <f>IFERROR(VLOOKUP(A3091,'[1]For Report Q-2 '!$A$2:$AH$3476,31,0),"-")</f>
        <v>-</v>
      </c>
      <c r="AF3091" s="1" t="str">
        <f>IFERROR(VLOOKUP(A3091,'[1]For Report Q-2 '!$A$2:$AH$3476,32,0),"-")</f>
        <v>-</v>
      </c>
      <c r="AG3091" s="2" t="str">
        <f>IFERROR(VLOOKUP(A3091,'[1]For Report Q-2 '!$A$2:$AH$3476,33,0),"-")</f>
        <v>-</v>
      </c>
      <c r="AH3091" s="1" t="str">
        <f t="shared" si="48"/>
        <v>--</v>
      </c>
      <c r="AI3091" t="e">
        <v>#N/A</v>
      </c>
      <c r="AJ3091" t="e">
        <v>#N/A</v>
      </c>
      <c r="AK3091" t="e">
        <v>#N/A</v>
      </c>
    </row>
    <row r="3092" spans="1:37" x14ac:dyDescent="0.25">
      <c r="A3092" s="15">
        <v>9102247</v>
      </c>
      <c r="B3092" s="15" t="s">
        <v>970</v>
      </c>
      <c r="C3092" s="16">
        <v>44834</v>
      </c>
      <c r="D3092" s="15" t="s">
        <v>390</v>
      </c>
      <c r="E3092" s="1" t="s">
        <v>72</v>
      </c>
      <c r="F3092" s="15" t="s">
        <v>46</v>
      </c>
      <c r="G3092" s="1" t="s">
        <v>53</v>
      </c>
      <c r="H3092" s="17">
        <v>9750</v>
      </c>
      <c r="I3092" s="18">
        <v>9.7500000000000003E-2</v>
      </c>
      <c r="J3092" s="1">
        <v>9102211</v>
      </c>
      <c r="K3092" s="1" t="s">
        <v>970</v>
      </c>
      <c r="L3092" s="19">
        <v>42500</v>
      </c>
      <c r="M3092" s="1" t="s">
        <v>31</v>
      </c>
      <c r="N3092" s="1" t="s">
        <v>72</v>
      </c>
      <c r="O3092" s="1" t="s">
        <v>50</v>
      </c>
      <c r="P3092" s="20">
        <v>9102211</v>
      </c>
      <c r="Q3092" s="1" t="s">
        <v>100</v>
      </c>
      <c r="R3092" s="1" t="s">
        <v>89</v>
      </c>
      <c r="S3092" s="1" t="s">
        <v>100</v>
      </c>
      <c r="T3092" s="18">
        <f>IFERROR(VLOOKUP(A3092,'[1]For Report Q-2 '!$A$2:$T$3476,20,0),"-")</f>
        <v>9.7500000000000003E-2</v>
      </c>
      <c r="U3092" s="55">
        <f>IFERROR(VLOOKUP(A3092,'[1]For Report Q-2 '!$A$2:$U$3476,21,0),"-")</f>
        <v>0</v>
      </c>
      <c r="V3092" s="2" t="str">
        <f>IFERROR(VLOOKUP(A3092,'[1]For Report Q-2 '!$A$2:$V$3476,22,0),"-")</f>
        <v>-</v>
      </c>
      <c r="W3092" s="1">
        <f>IFERROR(VLOOKUP(A3092,'[1]For Report Q-2 '!$A$2:$W$3476,23,0),"-")</f>
        <v>0</v>
      </c>
      <c r="X3092" s="1"/>
      <c r="Y3092" s="1"/>
      <c r="Z3092" s="2" t="str">
        <f>IFERROR(VLOOKUP(A3092,'[1]For Report Q-2 '!$A$2:$Z$3476,26,0),"-")</f>
        <v>-</v>
      </c>
      <c r="AA3092" s="1" t="str">
        <f>IFERROR(VLOOKUP(A3092,'[1]For Report Q-2 '!$A$2:$AH$3476,27,0),"-")</f>
        <v>-</v>
      </c>
      <c r="AB3092" s="1" t="str">
        <f>IFERROR(VLOOKUP(A3092,'[1]For Report Q-2 '!$A$2:$AH$3476,28,0),"-")</f>
        <v>-</v>
      </c>
      <c r="AC3092" s="2" t="str">
        <f>IFERROR(VLOOKUP(A3092,'[1]For Report Q-2 '!$A$2:$AH$3476,29,0),"-")</f>
        <v>-</v>
      </c>
      <c r="AD3092" s="2" t="str">
        <f>IFERROR(VLOOKUP(A3092,'[1]For Report Q-2 '!$A$2:$AH$3476,30,0),"-")</f>
        <v>-</v>
      </c>
      <c r="AE3092" s="1" t="str">
        <f>IFERROR(VLOOKUP(A3092,'[1]For Report Q-2 '!$A$2:$AH$3476,31,0),"-")</f>
        <v>-</v>
      </c>
      <c r="AF3092" s="1" t="str">
        <f>IFERROR(VLOOKUP(A3092,'[1]For Report Q-2 '!$A$2:$AH$3476,32,0),"-")</f>
        <v>-</v>
      </c>
      <c r="AG3092" s="2" t="str">
        <f>IFERROR(VLOOKUP(A3092,'[1]For Report Q-2 '!$A$2:$AH$3476,33,0),"-")</f>
        <v>-</v>
      </c>
      <c r="AH3092" s="1" t="str">
        <f t="shared" si="48"/>
        <v>--</v>
      </c>
      <c r="AI3092" t="e">
        <v>#N/A</v>
      </c>
      <c r="AJ3092" t="e">
        <v>#N/A</v>
      </c>
      <c r="AK3092" t="e">
        <v>#N/A</v>
      </c>
    </row>
    <row r="3093" spans="1:37" x14ac:dyDescent="0.25">
      <c r="A3093" s="15">
        <v>9102912</v>
      </c>
      <c r="B3093" s="15" t="s">
        <v>971</v>
      </c>
      <c r="C3093" s="16">
        <v>44832</v>
      </c>
      <c r="D3093" s="15" t="s">
        <v>56</v>
      </c>
      <c r="E3093" s="1" t="s">
        <v>118</v>
      </c>
      <c r="F3093" s="15" t="s">
        <v>46</v>
      </c>
      <c r="G3093" s="1" t="s">
        <v>56</v>
      </c>
      <c r="H3093" s="17">
        <v>43333.34</v>
      </c>
      <c r="I3093" s="18">
        <v>0.43333339999999998</v>
      </c>
      <c r="J3093" s="1">
        <v>9102912</v>
      </c>
      <c r="K3093" s="1" t="s">
        <v>972</v>
      </c>
      <c r="L3093" s="19">
        <v>43333.34</v>
      </c>
      <c r="M3093" s="1" t="s">
        <v>31</v>
      </c>
      <c r="N3093" s="1" t="s">
        <v>47</v>
      </c>
      <c r="O3093" s="1" t="s">
        <v>59</v>
      </c>
      <c r="P3093" s="20">
        <v>9102912</v>
      </c>
      <c r="Q3093" s="1" t="s">
        <v>79</v>
      </c>
      <c r="R3093" s="1" t="s">
        <v>16</v>
      </c>
      <c r="S3093" s="1" t="s">
        <v>80</v>
      </c>
      <c r="T3093" s="18">
        <f>IFERROR(VLOOKUP(A3093,'[1]For Report Q-2 '!$A$2:$T$3476,20,0),"-")</f>
        <v>0.43333339999999998</v>
      </c>
      <c r="U3093" s="55">
        <f>IFERROR(VLOOKUP(A3093,'[1]For Report Q-2 '!$A$2:$U$3476,21,0),"-")</f>
        <v>0</v>
      </c>
      <c r="V3093" s="2" t="str">
        <f>IFERROR(VLOOKUP(A3093,'[1]For Report Q-2 '!$A$2:$V$3476,22,0),"-")</f>
        <v>-</v>
      </c>
      <c r="W3093" s="1">
        <f>IFERROR(VLOOKUP(A3093,'[1]For Report Q-2 '!$A$2:$W$3476,23,0),"-")</f>
        <v>0</v>
      </c>
      <c r="X3093" s="1"/>
      <c r="Y3093" s="1"/>
      <c r="Z3093" s="2" t="str">
        <f>IFERROR(VLOOKUP(A3093,'[1]For Report Q-2 '!$A$2:$Z$3476,26,0),"-")</f>
        <v>-</v>
      </c>
      <c r="AA3093" s="1" t="str">
        <f>IFERROR(VLOOKUP(A3093,'[1]For Report Q-2 '!$A$2:$AH$3476,27,0),"-")</f>
        <v>-</v>
      </c>
      <c r="AB3093" s="1" t="str">
        <f>IFERROR(VLOOKUP(A3093,'[1]For Report Q-2 '!$A$2:$AH$3476,28,0),"-")</f>
        <v>-</v>
      </c>
      <c r="AC3093" s="2" t="str">
        <f>IFERROR(VLOOKUP(A3093,'[1]For Report Q-2 '!$A$2:$AH$3476,29,0),"-")</f>
        <v>-</v>
      </c>
      <c r="AD3093" s="2" t="str">
        <f>IFERROR(VLOOKUP(A3093,'[1]For Report Q-2 '!$A$2:$AH$3476,30,0),"-")</f>
        <v>-</v>
      </c>
      <c r="AE3093" s="1" t="str">
        <f>IFERROR(VLOOKUP(A3093,'[1]For Report Q-2 '!$A$2:$AH$3476,31,0),"-")</f>
        <v>-</v>
      </c>
      <c r="AF3093" s="1" t="str">
        <f>IFERROR(VLOOKUP(A3093,'[1]For Report Q-2 '!$A$2:$AH$3476,32,0),"-")</f>
        <v>-</v>
      </c>
      <c r="AG3093" s="2" t="str">
        <f>IFERROR(VLOOKUP(A3093,'[1]For Report Q-2 '!$A$2:$AH$3476,33,0),"-")</f>
        <v>-</v>
      </c>
      <c r="AH3093" s="1" t="str">
        <f t="shared" si="48"/>
        <v>--</v>
      </c>
      <c r="AI3093" t="e">
        <v>#N/A</v>
      </c>
      <c r="AJ3093" t="e">
        <v>#N/A</v>
      </c>
      <c r="AK3093" t="e">
        <v>#N/A</v>
      </c>
    </row>
    <row r="3094" spans="1:37" x14ac:dyDescent="0.25">
      <c r="A3094" s="15">
        <v>9122193</v>
      </c>
      <c r="B3094" s="15" t="s">
        <v>973</v>
      </c>
      <c r="C3094" s="16">
        <v>45428</v>
      </c>
      <c r="D3094" s="15" t="s">
        <v>390</v>
      </c>
      <c r="E3094" s="1" t="s">
        <v>179</v>
      </c>
      <c r="F3094" s="15" t="s">
        <v>46</v>
      </c>
      <c r="G3094" s="1" t="s">
        <v>53</v>
      </c>
      <c r="H3094" s="17">
        <v>6000</v>
      </c>
      <c r="I3094" s="18">
        <v>0.06</v>
      </c>
      <c r="J3094" s="1">
        <v>9103011</v>
      </c>
      <c r="K3094" s="1" t="s">
        <v>974</v>
      </c>
      <c r="L3094" s="19">
        <v>503250</v>
      </c>
      <c r="M3094" s="1" t="s">
        <v>67</v>
      </c>
      <c r="N3094" s="1" t="s">
        <v>179</v>
      </c>
      <c r="O3094" s="1" t="s">
        <v>54</v>
      </c>
      <c r="P3094" s="20">
        <v>9103011</v>
      </c>
      <c r="Q3094" s="1" t="s">
        <v>100</v>
      </c>
      <c r="R3094" s="1" t="s">
        <v>89</v>
      </c>
      <c r="S3094" s="1" t="s">
        <v>100</v>
      </c>
      <c r="T3094" s="18">
        <f>IFERROR(VLOOKUP(A3094,'[1]For Report Q-2 '!$A$2:$T$3476,20,0),"-")</f>
        <v>0.06</v>
      </c>
      <c r="U3094" s="55">
        <f>IFERROR(VLOOKUP(A3094,'[1]For Report Q-2 '!$A$2:$U$3476,21,0),"-")</f>
        <v>0</v>
      </c>
      <c r="V3094" s="2" t="str">
        <f>IFERROR(VLOOKUP(A3094,'[1]For Report Q-2 '!$A$2:$V$3476,22,0),"-")</f>
        <v>-</v>
      </c>
      <c r="W3094" s="1">
        <f>IFERROR(VLOOKUP(A3094,'[1]For Report Q-2 '!$A$2:$W$3476,23,0),"-")</f>
        <v>0</v>
      </c>
      <c r="X3094" s="1"/>
      <c r="Y3094" s="1"/>
      <c r="Z3094" s="2" t="str">
        <f>IFERROR(VLOOKUP(A3094,'[1]For Report Q-2 '!$A$2:$Z$3476,26,0),"-")</f>
        <v>-</v>
      </c>
      <c r="AA3094" s="1" t="str">
        <f>IFERROR(VLOOKUP(A3094,'[1]For Report Q-2 '!$A$2:$AH$3476,27,0),"-")</f>
        <v>-</v>
      </c>
      <c r="AB3094" s="1" t="str">
        <f>IFERROR(VLOOKUP(A3094,'[1]For Report Q-2 '!$A$2:$AH$3476,28,0),"-")</f>
        <v>-</v>
      </c>
      <c r="AC3094" s="2" t="str">
        <f>IFERROR(VLOOKUP(A3094,'[1]For Report Q-2 '!$A$2:$AH$3476,29,0),"-")</f>
        <v>-</v>
      </c>
      <c r="AD3094" s="2" t="str">
        <f>IFERROR(VLOOKUP(A3094,'[1]For Report Q-2 '!$A$2:$AH$3476,30,0),"-")</f>
        <v>-</v>
      </c>
      <c r="AE3094" s="1" t="str">
        <f>IFERROR(VLOOKUP(A3094,'[1]For Report Q-2 '!$A$2:$AH$3476,31,0),"-")</f>
        <v>-</v>
      </c>
      <c r="AF3094" s="1" t="str">
        <f>IFERROR(VLOOKUP(A3094,'[1]For Report Q-2 '!$A$2:$AH$3476,32,0),"-")</f>
        <v>-</v>
      </c>
      <c r="AG3094" s="2" t="str">
        <f>IFERROR(VLOOKUP(A3094,'[1]For Report Q-2 '!$A$2:$AH$3476,33,0),"-")</f>
        <v>-</v>
      </c>
      <c r="AH3094" s="1" t="str">
        <f t="shared" si="48"/>
        <v>--</v>
      </c>
      <c r="AI3094" t="e">
        <v>#N/A</v>
      </c>
      <c r="AJ3094" t="e">
        <v>#N/A</v>
      </c>
      <c r="AK3094" t="e">
        <v>#N/A</v>
      </c>
    </row>
    <row r="3095" spans="1:37" x14ac:dyDescent="0.25">
      <c r="A3095" s="15">
        <v>9122195</v>
      </c>
      <c r="B3095" s="15" t="s">
        <v>973</v>
      </c>
      <c r="C3095" s="16">
        <v>45498</v>
      </c>
      <c r="D3095" s="15" t="s">
        <v>392</v>
      </c>
      <c r="E3095" s="1" t="s">
        <v>179</v>
      </c>
      <c r="F3095" s="15" t="s">
        <v>46</v>
      </c>
      <c r="G3095" s="1" t="s">
        <v>53</v>
      </c>
      <c r="H3095" s="17">
        <v>6000</v>
      </c>
      <c r="I3095" s="18">
        <v>0.06</v>
      </c>
      <c r="J3095" s="1">
        <v>9103011</v>
      </c>
      <c r="K3095" s="1" t="s">
        <v>974</v>
      </c>
      <c r="L3095" s="19">
        <v>503250</v>
      </c>
      <c r="M3095" s="1" t="s">
        <v>67</v>
      </c>
      <c r="N3095" s="1" t="s">
        <v>179</v>
      </c>
      <c r="O3095" s="1" t="s">
        <v>54</v>
      </c>
      <c r="P3095" s="20">
        <v>9103011</v>
      </c>
      <c r="Q3095" s="1" t="s">
        <v>100</v>
      </c>
      <c r="R3095" s="1" t="s">
        <v>89</v>
      </c>
      <c r="S3095" s="1" t="s">
        <v>100</v>
      </c>
      <c r="T3095" s="18">
        <f>IFERROR(VLOOKUP(A3095,'[1]For Report Q-2 '!$A$2:$T$3476,20,0),"-")</f>
        <v>0.06</v>
      </c>
      <c r="U3095" s="55">
        <f>IFERROR(VLOOKUP(A3095,'[1]For Report Q-2 '!$A$2:$U$3476,21,0),"-")</f>
        <v>0</v>
      </c>
      <c r="V3095" s="2" t="str">
        <f>IFERROR(VLOOKUP(A3095,'[1]For Report Q-2 '!$A$2:$V$3476,22,0),"-")</f>
        <v>-</v>
      </c>
      <c r="W3095" s="1">
        <f>IFERROR(VLOOKUP(A3095,'[1]For Report Q-2 '!$A$2:$W$3476,23,0),"-")</f>
        <v>0</v>
      </c>
      <c r="X3095" s="1"/>
      <c r="Y3095" s="1"/>
      <c r="Z3095" s="2" t="str">
        <f>IFERROR(VLOOKUP(A3095,'[1]For Report Q-2 '!$A$2:$Z$3476,26,0),"-")</f>
        <v>-</v>
      </c>
      <c r="AA3095" s="1" t="str">
        <f>IFERROR(VLOOKUP(A3095,'[1]For Report Q-2 '!$A$2:$AH$3476,27,0),"-")</f>
        <v>-</v>
      </c>
      <c r="AB3095" s="1" t="str">
        <f>IFERROR(VLOOKUP(A3095,'[1]For Report Q-2 '!$A$2:$AH$3476,28,0),"-")</f>
        <v>-</v>
      </c>
      <c r="AC3095" s="2" t="str">
        <f>IFERROR(VLOOKUP(A3095,'[1]For Report Q-2 '!$A$2:$AH$3476,29,0),"-")</f>
        <v>-</v>
      </c>
      <c r="AD3095" s="2" t="str">
        <f>IFERROR(VLOOKUP(A3095,'[1]For Report Q-2 '!$A$2:$AH$3476,30,0),"-")</f>
        <v>-</v>
      </c>
      <c r="AE3095" s="1" t="str">
        <f>IFERROR(VLOOKUP(A3095,'[1]For Report Q-2 '!$A$2:$AH$3476,31,0),"-")</f>
        <v>-</v>
      </c>
      <c r="AF3095" s="1" t="str">
        <f>IFERROR(VLOOKUP(A3095,'[1]For Report Q-2 '!$A$2:$AH$3476,32,0),"-")</f>
        <v>-</v>
      </c>
      <c r="AG3095" s="2" t="str">
        <f>IFERROR(VLOOKUP(A3095,'[1]For Report Q-2 '!$A$2:$AH$3476,33,0),"-")</f>
        <v>-</v>
      </c>
      <c r="AH3095" s="1" t="str">
        <f t="shared" si="48"/>
        <v>--</v>
      </c>
      <c r="AI3095" t="e">
        <v>#N/A</v>
      </c>
      <c r="AJ3095" t="e">
        <v>#N/A</v>
      </c>
      <c r="AK3095" t="e">
        <v>#N/A</v>
      </c>
    </row>
    <row r="3096" spans="1:37" x14ac:dyDescent="0.25">
      <c r="A3096" s="15">
        <v>9122197</v>
      </c>
      <c r="B3096" s="15" t="s">
        <v>973</v>
      </c>
      <c r="C3096" s="16">
        <v>45451</v>
      </c>
      <c r="D3096" s="15" t="s">
        <v>390</v>
      </c>
      <c r="E3096" s="1" t="s">
        <v>179</v>
      </c>
      <c r="F3096" s="15" t="s">
        <v>46</v>
      </c>
      <c r="G3096" s="1" t="s">
        <v>53</v>
      </c>
      <c r="H3096" s="17">
        <v>6000</v>
      </c>
      <c r="I3096" s="18">
        <v>0.06</v>
      </c>
      <c r="J3096" s="1">
        <v>9103011</v>
      </c>
      <c r="K3096" s="1" t="s">
        <v>974</v>
      </c>
      <c r="L3096" s="19">
        <v>503250</v>
      </c>
      <c r="M3096" s="1" t="s">
        <v>67</v>
      </c>
      <c r="N3096" s="1" t="s">
        <v>179</v>
      </c>
      <c r="O3096" s="1" t="s">
        <v>54</v>
      </c>
      <c r="P3096" s="20">
        <v>9103011</v>
      </c>
      <c r="Q3096" s="1" t="s">
        <v>100</v>
      </c>
      <c r="R3096" s="1" t="s">
        <v>89</v>
      </c>
      <c r="S3096" s="1" t="s">
        <v>100</v>
      </c>
      <c r="T3096" s="18">
        <f>IFERROR(VLOOKUP(A3096,'[1]For Report Q-2 '!$A$2:$T$3476,20,0),"-")</f>
        <v>0.06</v>
      </c>
      <c r="U3096" s="55">
        <f>IFERROR(VLOOKUP(A3096,'[1]For Report Q-2 '!$A$2:$U$3476,21,0),"-")</f>
        <v>0</v>
      </c>
      <c r="V3096" s="2" t="str">
        <f>IFERROR(VLOOKUP(A3096,'[1]For Report Q-2 '!$A$2:$V$3476,22,0),"-")</f>
        <v>-</v>
      </c>
      <c r="W3096" s="1">
        <f>IFERROR(VLOOKUP(A3096,'[1]For Report Q-2 '!$A$2:$W$3476,23,0),"-")</f>
        <v>0</v>
      </c>
      <c r="X3096" s="1"/>
      <c r="Y3096" s="1"/>
      <c r="Z3096" s="2" t="str">
        <f>IFERROR(VLOOKUP(A3096,'[1]For Report Q-2 '!$A$2:$Z$3476,26,0),"-")</f>
        <v>-</v>
      </c>
      <c r="AA3096" s="1" t="str">
        <f>IFERROR(VLOOKUP(A3096,'[1]For Report Q-2 '!$A$2:$AH$3476,27,0),"-")</f>
        <v>-</v>
      </c>
      <c r="AB3096" s="1" t="str">
        <f>IFERROR(VLOOKUP(A3096,'[1]For Report Q-2 '!$A$2:$AH$3476,28,0),"-")</f>
        <v>-</v>
      </c>
      <c r="AC3096" s="2" t="str">
        <f>IFERROR(VLOOKUP(A3096,'[1]For Report Q-2 '!$A$2:$AH$3476,29,0),"-")</f>
        <v>-</v>
      </c>
      <c r="AD3096" s="2" t="str">
        <f>IFERROR(VLOOKUP(A3096,'[1]For Report Q-2 '!$A$2:$AH$3476,30,0),"-")</f>
        <v>-</v>
      </c>
      <c r="AE3096" s="1" t="str">
        <f>IFERROR(VLOOKUP(A3096,'[1]For Report Q-2 '!$A$2:$AH$3476,31,0),"-")</f>
        <v>-</v>
      </c>
      <c r="AF3096" s="1" t="str">
        <f>IFERROR(VLOOKUP(A3096,'[1]For Report Q-2 '!$A$2:$AH$3476,32,0),"-")</f>
        <v>-</v>
      </c>
      <c r="AG3096" s="2" t="str">
        <f>IFERROR(VLOOKUP(A3096,'[1]For Report Q-2 '!$A$2:$AH$3476,33,0),"-")</f>
        <v>-</v>
      </c>
      <c r="AH3096" s="1" t="str">
        <f t="shared" si="48"/>
        <v>--</v>
      </c>
      <c r="AI3096" t="e">
        <v>#N/A</v>
      </c>
      <c r="AJ3096" t="e">
        <v>#N/A</v>
      </c>
      <c r="AK3096" t="e">
        <v>#N/A</v>
      </c>
    </row>
    <row r="3097" spans="1:37" x14ac:dyDescent="0.25">
      <c r="A3097" s="15">
        <v>9122199</v>
      </c>
      <c r="B3097" s="15" t="s">
        <v>973</v>
      </c>
      <c r="C3097" s="16">
        <v>45425</v>
      </c>
      <c r="D3097" s="15" t="s">
        <v>70</v>
      </c>
      <c r="E3097" s="1" t="s">
        <v>179</v>
      </c>
      <c r="F3097" s="15" t="s">
        <v>46</v>
      </c>
      <c r="G3097" s="1" t="s">
        <v>70</v>
      </c>
      <c r="H3097" s="17">
        <v>6000</v>
      </c>
      <c r="I3097" s="18">
        <v>0.06</v>
      </c>
      <c r="J3097" s="1">
        <v>9103011</v>
      </c>
      <c r="K3097" s="1" t="s">
        <v>974</v>
      </c>
      <c r="L3097" s="19">
        <v>503250</v>
      </c>
      <c r="M3097" s="1" t="s">
        <v>67</v>
      </c>
      <c r="N3097" s="1" t="s">
        <v>179</v>
      </c>
      <c r="O3097" s="1" t="s">
        <v>71</v>
      </c>
      <c r="P3097" s="20">
        <v>9103011</v>
      </c>
      <c r="Q3097" s="1" t="s">
        <v>100</v>
      </c>
      <c r="R3097" s="1" t="s">
        <v>89</v>
      </c>
      <c r="S3097" s="1" t="s">
        <v>100</v>
      </c>
      <c r="T3097" s="18">
        <f>IFERROR(VLOOKUP(A3097,'[1]For Report Q-2 '!$A$2:$T$3476,20,0),"-")</f>
        <v>0.06</v>
      </c>
      <c r="U3097" s="55">
        <f>IFERROR(VLOOKUP(A3097,'[1]For Report Q-2 '!$A$2:$U$3476,21,0),"-")</f>
        <v>0</v>
      </c>
      <c r="V3097" s="2" t="str">
        <f>IFERROR(VLOOKUP(A3097,'[1]For Report Q-2 '!$A$2:$V$3476,22,0),"-")</f>
        <v>-</v>
      </c>
      <c r="W3097" s="1">
        <f>IFERROR(VLOOKUP(A3097,'[1]For Report Q-2 '!$A$2:$W$3476,23,0),"-")</f>
        <v>0</v>
      </c>
      <c r="X3097" s="1"/>
      <c r="Y3097" s="1"/>
      <c r="Z3097" s="2" t="str">
        <f>IFERROR(VLOOKUP(A3097,'[1]For Report Q-2 '!$A$2:$Z$3476,26,0),"-")</f>
        <v>-</v>
      </c>
      <c r="AA3097" s="1" t="str">
        <f>IFERROR(VLOOKUP(A3097,'[1]For Report Q-2 '!$A$2:$AH$3476,27,0),"-")</f>
        <v>-</v>
      </c>
      <c r="AB3097" s="1" t="str">
        <f>IFERROR(VLOOKUP(A3097,'[1]For Report Q-2 '!$A$2:$AH$3476,28,0),"-")</f>
        <v>-</v>
      </c>
      <c r="AC3097" s="2" t="str">
        <f>IFERROR(VLOOKUP(A3097,'[1]For Report Q-2 '!$A$2:$AH$3476,29,0),"-")</f>
        <v>-</v>
      </c>
      <c r="AD3097" s="2" t="str">
        <f>IFERROR(VLOOKUP(A3097,'[1]For Report Q-2 '!$A$2:$AH$3476,30,0),"-")</f>
        <v>-</v>
      </c>
      <c r="AE3097" s="1" t="str">
        <f>IFERROR(VLOOKUP(A3097,'[1]For Report Q-2 '!$A$2:$AH$3476,31,0),"-")</f>
        <v>-</v>
      </c>
      <c r="AF3097" s="1" t="str">
        <f>IFERROR(VLOOKUP(A3097,'[1]For Report Q-2 '!$A$2:$AH$3476,32,0),"-")</f>
        <v>-</v>
      </c>
      <c r="AG3097" s="2" t="str">
        <f>IFERROR(VLOOKUP(A3097,'[1]For Report Q-2 '!$A$2:$AH$3476,33,0),"-")</f>
        <v>-</v>
      </c>
      <c r="AH3097" s="1" t="str">
        <f t="shared" si="48"/>
        <v>--</v>
      </c>
      <c r="AI3097" t="e">
        <v>#N/A</v>
      </c>
      <c r="AJ3097" t="e">
        <v>#N/A</v>
      </c>
      <c r="AK3097" t="e">
        <v>#N/A</v>
      </c>
    </row>
    <row r="3098" spans="1:37" x14ac:dyDescent="0.25">
      <c r="A3098" s="15">
        <v>9122200</v>
      </c>
      <c r="B3098" s="15" t="s">
        <v>973</v>
      </c>
      <c r="C3098" s="16">
        <v>45465</v>
      </c>
      <c r="D3098" s="15" t="s">
        <v>70</v>
      </c>
      <c r="E3098" s="1" t="s">
        <v>179</v>
      </c>
      <c r="F3098" s="15" t="s">
        <v>46</v>
      </c>
      <c r="G3098" s="1" t="s">
        <v>70</v>
      </c>
      <c r="H3098" s="17">
        <v>6000</v>
      </c>
      <c r="I3098" s="18">
        <v>0.06</v>
      </c>
      <c r="J3098" s="1">
        <v>9103011</v>
      </c>
      <c r="K3098" s="1" t="s">
        <v>974</v>
      </c>
      <c r="L3098" s="19">
        <v>503250</v>
      </c>
      <c r="M3098" s="1" t="s">
        <v>67</v>
      </c>
      <c r="N3098" s="1" t="s">
        <v>179</v>
      </c>
      <c r="O3098" s="1" t="s">
        <v>71</v>
      </c>
      <c r="P3098" s="20">
        <v>9103011</v>
      </c>
      <c r="Q3098" s="1" t="s">
        <v>100</v>
      </c>
      <c r="R3098" s="1" t="s">
        <v>89</v>
      </c>
      <c r="S3098" s="1" t="s">
        <v>100</v>
      </c>
      <c r="T3098" s="18">
        <f>IFERROR(VLOOKUP(A3098,'[1]For Report Q-2 '!$A$2:$T$3476,20,0),"-")</f>
        <v>0.06</v>
      </c>
      <c r="U3098" s="55">
        <f>IFERROR(VLOOKUP(A3098,'[1]For Report Q-2 '!$A$2:$U$3476,21,0),"-")</f>
        <v>0</v>
      </c>
      <c r="V3098" s="2" t="str">
        <f>IFERROR(VLOOKUP(A3098,'[1]For Report Q-2 '!$A$2:$V$3476,22,0),"-")</f>
        <v>-</v>
      </c>
      <c r="W3098" s="1">
        <f>IFERROR(VLOOKUP(A3098,'[1]For Report Q-2 '!$A$2:$W$3476,23,0),"-")</f>
        <v>0</v>
      </c>
      <c r="X3098" s="1"/>
      <c r="Y3098" s="1"/>
      <c r="Z3098" s="2" t="str">
        <f>IFERROR(VLOOKUP(A3098,'[1]For Report Q-2 '!$A$2:$Z$3476,26,0),"-")</f>
        <v>-</v>
      </c>
      <c r="AA3098" s="1" t="str">
        <f>IFERROR(VLOOKUP(A3098,'[1]For Report Q-2 '!$A$2:$AH$3476,27,0),"-")</f>
        <v>-</v>
      </c>
      <c r="AB3098" s="1" t="str">
        <f>IFERROR(VLOOKUP(A3098,'[1]For Report Q-2 '!$A$2:$AH$3476,28,0),"-")</f>
        <v>-</v>
      </c>
      <c r="AC3098" s="2" t="str">
        <f>IFERROR(VLOOKUP(A3098,'[1]For Report Q-2 '!$A$2:$AH$3476,29,0),"-")</f>
        <v>-</v>
      </c>
      <c r="AD3098" s="2" t="str">
        <f>IFERROR(VLOOKUP(A3098,'[1]For Report Q-2 '!$A$2:$AH$3476,30,0),"-")</f>
        <v>-</v>
      </c>
      <c r="AE3098" s="1" t="str">
        <f>IFERROR(VLOOKUP(A3098,'[1]For Report Q-2 '!$A$2:$AH$3476,31,0),"-")</f>
        <v>-</v>
      </c>
      <c r="AF3098" s="1" t="str">
        <f>IFERROR(VLOOKUP(A3098,'[1]For Report Q-2 '!$A$2:$AH$3476,32,0),"-")</f>
        <v>-</v>
      </c>
      <c r="AG3098" s="2" t="str">
        <f>IFERROR(VLOOKUP(A3098,'[1]For Report Q-2 '!$A$2:$AH$3476,33,0),"-")</f>
        <v>-</v>
      </c>
      <c r="AH3098" s="1" t="str">
        <f t="shared" si="48"/>
        <v>--</v>
      </c>
      <c r="AI3098" t="e">
        <v>#N/A</v>
      </c>
      <c r="AJ3098" t="e">
        <v>#N/A</v>
      </c>
      <c r="AK3098" t="e">
        <v>#N/A</v>
      </c>
    </row>
    <row r="3099" spans="1:37" x14ac:dyDescent="0.25">
      <c r="A3099" s="15">
        <v>9122201</v>
      </c>
      <c r="B3099" s="15" t="s">
        <v>973</v>
      </c>
      <c r="C3099" s="16">
        <v>45426</v>
      </c>
      <c r="D3099" s="15" t="s">
        <v>70</v>
      </c>
      <c r="E3099" s="1" t="s">
        <v>179</v>
      </c>
      <c r="F3099" s="15" t="s">
        <v>46</v>
      </c>
      <c r="G3099" s="1" t="s">
        <v>70</v>
      </c>
      <c r="H3099" s="17">
        <v>6000</v>
      </c>
      <c r="I3099" s="18">
        <v>0.06</v>
      </c>
      <c r="J3099" s="1">
        <v>9103011</v>
      </c>
      <c r="K3099" s="1" t="s">
        <v>974</v>
      </c>
      <c r="L3099" s="19">
        <v>503250</v>
      </c>
      <c r="M3099" s="1" t="s">
        <v>67</v>
      </c>
      <c r="N3099" s="1" t="s">
        <v>179</v>
      </c>
      <c r="O3099" s="1" t="s">
        <v>71</v>
      </c>
      <c r="P3099" s="20">
        <v>9103011</v>
      </c>
      <c r="Q3099" s="1" t="s">
        <v>100</v>
      </c>
      <c r="R3099" s="1" t="s">
        <v>89</v>
      </c>
      <c r="S3099" s="1" t="s">
        <v>100</v>
      </c>
      <c r="T3099" s="18">
        <f>IFERROR(VLOOKUP(A3099,'[1]For Report Q-2 '!$A$2:$T$3476,20,0),"-")</f>
        <v>0.06</v>
      </c>
      <c r="U3099" s="55">
        <f>IFERROR(VLOOKUP(A3099,'[1]For Report Q-2 '!$A$2:$U$3476,21,0),"-")</f>
        <v>0</v>
      </c>
      <c r="V3099" s="2" t="str">
        <f>IFERROR(VLOOKUP(A3099,'[1]For Report Q-2 '!$A$2:$V$3476,22,0),"-")</f>
        <v>-</v>
      </c>
      <c r="W3099" s="1">
        <f>IFERROR(VLOOKUP(A3099,'[1]For Report Q-2 '!$A$2:$W$3476,23,0),"-")</f>
        <v>0</v>
      </c>
      <c r="X3099" s="1"/>
      <c r="Y3099" s="1"/>
      <c r="Z3099" s="2" t="str">
        <f>IFERROR(VLOOKUP(A3099,'[1]For Report Q-2 '!$A$2:$Z$3476,26,0),"-")</f>
        <v>-</v>
      </c>
      <c r="AA3099" s="1" t="str">
        <f>IFERROR(VLOOKUP(A3099,'[1]For Report Q-2 '!$A$2:$AH$3476,27,0),"-")</f>
        <v>-</v>
      </c>
      <c r="AB3099" s="1" t="str">
        <f>IFERROR(VLOOKUP(A3099,'[1]For Report Q-2 '!$A$2:$AH$3476,28,0),"-")</f>
        <v>-</v>
      </c>
      <c r="AC3099" s="2" t="str">
        <f>IFERROR(VLOOKUP(A3099,'[1]For Report Q-2 '!$A$2:$AH$3476,29,0),"-")</f>
        <v>-</v>
      </c>
      <c r="AD3099" s="2" t="str">
        <f>IFERROR(VLOOKUP(A3099,'[1]For Report Q-2 '!$A$2:$AH$3476,30,0),"-")</f>
        <v>-</v>
      </c>
      <c r="AE3099" s="1" t="str">
        <f>IFERROR(VLOOKUP(A3099,'[1]For Report Q-2 '!$A$2:$AH$3476,31,0),"-")</f>
        <v>-</v>
      </c>
      <c r="AF3099" s="1" t="str">
        <f>IFERROR(VLOOKUP(A3099,'[1]For Report Q-2 '!$A$2:$AH$3476,32,0),"-")</f>
        <v>-</v>
      </c>
      <c r="AG3099" s="2" t="str">
        <f>IFERROR(VLOOKUP(A3099,'[1]For Report Q-2 '!$A$2:$AH$3476,33,0),"-")</f>
        <v>-</v>
      </c>
      <c r="AH3099" s="1" t="str">
        <f t="shared" si="48"/>
        <v>--</v>
      </c>
      <c r="AI3099" t="e">
        <v>#N/A</v>
      </c>
      <c r="AJ3099" t="e">
        <v>#N/A</v>
      </c>
      <c r="AK3099" t="e">
        <v>#N/A</v>
      </c>
    </row>
    <row r="3100" spans="1:37" x14ac:dyDescent="0.25">
      <c r="A3100" s="15">
        <v>9122202</v>
      </c>
      <c r="B3100" s="15" t="s">
        <v>973</v>
      </c>
      <c r="C3100" s="16">
        <v>45427</v>
      </c>
      <c r="D3100" s="15" t="s">
        <v>183</v>
      </c>
      <c r="E3100" s="1" t="s">
        <v>179</v>
      </c>
      <c r="F3100" s="15" t="s">
        <v>46</v>
      </c>
      <c r="G3100" s="1" t="s">
        <v>53</v>
      </c>
      <c r="H3100" s="17">
        <v>6000</v>
      </c>
      <c r="I3100" s="18">
        <v>0.06</v>
      </c>
      <c r="J3100" s="1">
        <v>9103011</v>
      </c>
      <c r="K3100" s="1" t="s">
        <v>974</v>
      </c>
      <c r="L3100" s="19">
        <v>503250</v>
      </c>
      <c r="M3100" s="1" t="s">
        <v>67</v>
      </c>
      <c r="N3100" s="1" t="s">
        <v>179</v>
      </c>
      <c r="O3100" s="1" t="s">
        <v>54</v>
      </c>
      <c r="P3100" s="20">
        <v>9103011</v>
      </c>
      <c r="Q3100" s="1" t="s">
        <v>100</v>
      </c>
      <c r="R3100" s="1" t="s">
        <v>89</v>
      </c>
      <c r="S3100" s="1" t="s">
        <v>100</v>
      </c>
      <c r="T3100" s="18">
        <f>IFERROR(VLOOKUP(A3100,'[1]For Report Q-2 '!$A$2:$T$3476,20,0),"-")</f>
        <v>0.06</v>
      </c>
      <c r="U3100" s="55">
        <f>IFERROR(VLOOKUP(A3100,'[1]For Report Q-2 '!$A$2:$U$3476,21,0),"-")</f>
        <v>0</v>
      </c>
      <c r="V3100" s="2" t="str">
        <f>IFERROR(VLOOKUP(A3100,'[1]For Report Q-2 '!$A$2:$V$3476,22,0),"-")</f>
        <v>-</v>
      </c>
      <c r="W3100" s="1">
        <f>IFERROR(VLOOKUP(A3100,'[1]For Report Q-2 '!$A$2:$W$3476,23,0),"-")</f>
        <v>0</v>
      </c>
      <c r="X3100" s="1"/>
      <c r="Y3100" s="1"/>
      <c r="Z3100" s="2" t="str">
        <f>IFERROR(VLOOKUP(A3100,'[1]For Report Q-2 '!$A$2:$Z$3476,26,0),"-")</f>
        <v>-</v>
      </c>
      <c r="AA3100" s="1" t="str">
        <f>IFERROR(VLOOKUP(A3100,'[1]For Report Q-2 '!$A$2:$AH$3476,27,0),"-")</f>
        <v>-</v>
      </c>
      <c r="AB3100" s="1" t="str">
        <f>IFERROR(VLOOKUP(A3100,'[1]For Report Q-2 '!$A$2:$AH$3476,28,0),"-")</f>
        <v>-</v>
      </c>
      <c r="AC3100" s="2" t="str">
        <f>IFERROR(VLOOKUP(A3100,'[1]For Report Q-2 '!$A$2:$AH$3476,29,0),"-")</f>
        <v>-</v>
      </c>
      <c r="AD3100" s="2" t="str">
        <f>IFERROR(VLOOKUP(A3100,'[1]For Report Q-2 '!$A$2:$AH$3476,30,0),"-")</f>
        <v>-</v>
      </c>
      <c r="AE3100" s="1" t="str">
        <f>IFERROR(VLOOKUP(A3100,'[1]For Report Q-2 '!$A$2:$AH$3476,31,0),"-")</f>
        <v>-</v>
      </c>
      <c r="AF3100" s="1" t="str">
        <f>IFERROR(VLOOKUP(A3100,'[1]For Report Q-2 '!$A$2:$AH$3476,32,0),"-")</f>
        <v>-</v>
      </c>
      <c r="AG3100" s="2" t="str">
        <f>IFERROR(VLOOKUP(A3100,'[1]For Report Q-2 '!$A$2:$AH$3476,33,0),"-")</f>
        <v>-</v>
      </c>
      <c r="AH3100" s="1" t="str">
        <f t="shared" si="48"/>
        <v>--</v>
      </c>
      <c r="AI3100" t="e">
        <v>#N/A</v>
      </c>
      <c r="AJ3100" t="e">
        <v>#N/A</v>
      </c>
      <c r="AK3100" t="e">
        <v>#N/A</v>
      </c>
    </row>
    <row r="3101" spans="1:37" x14ac:dyDescent="0.25">
      <c r="A3101" s="15">
        <v>9122203</v>
      </c>
      <c r="B3101" s="15" t="s">
        <v>973</v>
      </c>
      <c r="C3101" s="16">
        <v>45454</v>
      </c>
      <c r="D3101" s="15" t="s">
        <v>975</v>
      </c>
      <c r="E3101" s="1" t="s">
        <v>179</v>
      </c>
      <c r="F3101" s="15" t="s">
        <v>46</v>
      </c>
      <c r="G3101" s="1" t="s">
        <v>53</v>
      </c>
      <c r="H3101" s="17">
        <v>6000</v>
      </c>
      <c r="I3101" s="18">
        <v>0.06</v>
      </c>
      <c r="J3101" s="1">
        <v>9103011</v>
      </c>
      <c r="K3101" s="1" t="s">
        <v>974</v>
      </c>
      <c r="L3101" s="19">
        <v>503250</v>
      </c>
      <c r="M3101" s="1" t="s">
        <v>67</v>
      </c>
      <c r="N3101" s="1" t="s">
        <v>179</v>
      </c>
      <c r="O3101" s="1" t="s">
        <v>54</v>
      </c>
      <c r="P3101" s="20">
        <v>9103011</v>
      </c>
      <c r="Q3101" s="1" t="s">
        <v>100</v>
      </c>
      <c r="R3101" s="1" t="s">
        <v>89</v>
      </c>
      <c r="S3101" s="1" t="s">
        <v>100</v>
      </c>
      <c r="T3101" s="18">
        <f>IFERROR(VLOOKUP(A3101,'[1]For Report Q-2 '!$A$2:$T$3476,20,0),"-")</f>
        <v>0.06</v>
      </c>
      <c r="U3101" s="55">
        <f>IFERROR(VLOOKUP(A3101,'[1]For Report Q-2 '!$A$2:$U$3476,21,0),"-")</f>
        <v>0</v>
      </c>
      <c r="V3101" s="2" t="str">
        <f>IFERROR(VLOOKUP(A3101,'[1]For Report Q-2 '!$A$2:$V$3476,22,0),"-")</f>
        <v>-</v>
      </c>
      <c r="W3101" s="1">
        <f>IFERROR(VLOOKUP(A3101,'[1]For Report Q-2 '!$A$2:$W$3476,23,0),"-")</f>
        <v>0</v>
      </c>
      <c r="X3101" s="1"/>
      <c r="Y3101" s="1"/>
      <c r="Z3101" s="2" t="str">
        <f>IFERROR(VLOOKUP(A3101,'[1]For Report Q-2 '!$A$2:$Z$3476,26,0),"-")</f>
        <v>-</v>
      </c>
      <c r="AA3101" s="1" t="str">
        <f>IFERROR(VLOOKUP(A3101,'[1]For Report Q-2 '!$A$2:$AH$3476,27,0),"-")</f>
        <v>-</v>
      </c>
      <c r="AB3101" s="1" t="str">
        <f>IFERROR(VLOOKUP(A3101,'[1]For Report Q-2 '!$A$2:$AH$3476,28,0),"-")</f>
        <v>-</v>
      </c>
      <c r="AC3101" s="2" t="str">
        <f>IFERROR(VLOOKUP(A3101,'[1]For Report Q-2 '!$A$2:$AH$3476,29,0),"-")</f>
        <v>-</v>
      </c>
      <c r="AD3101" s="2" t="str">
        <f>IFERROR(VLOOKUP(A3101,'[1]For Report Q-2 '!$A$2:$AH$3476,30,0),"-")</f>
        <v>-</v>
      </c>
      <c r="AE3101" s="1" t="str">
        <f>IFERROR(VLOOKUP(A3101,'[1]For Report Q-2 '!$A$2:$AH$3476,31,0),"-")</f>
        <v>-</v>
      </c>
      <c r="AF3101" s="1" t="str">
        <f>IFERROR(VLOOKUP(A3101,'[1]For Report Q-2 '!$A$2:$AH$3476,32,0),"-")</f>
        <v>-</v>
      </c>
      <c r="AG3101" s="2" t="str">
        <f>IFERROR(VLOOKUP(A3101,'[1]For Report Q-2 '!$A$2:$AH$3476,33,0),"-")</f>
        <v>-</v>
      </c>
      <c r="AH3101" s="1" t="str">
        <f t="shared" si="48"/>
        <v>--</v>
      </c>
      <c r="AI3101" t="e">
        <v>#N/A</v>
      </c>
      <c r="AJ3101" t="e">
        <v>#N/A</v>
      </c>
      <c r="AK3101" t="e">
        <v>#N/A</v>
      </c>
    </row>
    <row r="3102" spans="1:37" x14ac:dyDescent="0.25">
      <c r="A3102" s="15">
        <v>9122204</v>
      </c>
      <c r="B3102" s="15" t="s">
        <v>973</v>
      </c>
      <c r="C3102" s="16">
        <v>45454</v>
      </c>
      <c r="D3102" s="15" t="s">
        <v>975</v>
      </c>
      <c r="E3102" s="1" t="s">
        <v>179</v>
      </c>
      <c r="F3102" s="15" t="s">
        <v>46</v>
      </c>
      <c r="G3102" s="1" t="s">
        <v>53</v>
      </c>
      <c r="H3102" s="17">
        <v>6000</v>
      </c>
      <c r="I3102" s="18">
        <v>0.06</v>
      </c>
      <c r="J3102" s="1">
        <v>9103011</v>
      </c>
      <c r="K3102" s="1" t="s">
        <v>974</v>
      </c>
      <c r="L3102" s="19">
        <v>503250</v>
      </c>
      <c r="M3102" s="1" t="s">
        <v>67</v>
      </c>
      <c r="N3102" s="1" t="s">
        <v>179</v>
      </c>
      <c r="O3102" s="1" t="s">
        <v>54</v>
      </c>
      <c r="P3102" s="20">
        <v>9103011</v>
      </c>
      <c r="Q3102" s="1" t="s">
        <v>100</v>
      </c>
      <c r="R3102" s="1" t="s">
        <v>89</v>
      </c>
      <c r="S3102" s="1" t="s">
        <v>100</v>
      </c>
      <c r="T3102" s="18">
        <f>IFERROR(VLOOKUP(A3102,'[1]For Report Q-2 '!$A$2:$T$3476,20,0),"-")</f>
        <v>0.06</v>
      </c>
      <c r="U3102" s="55">
        <f>IFERROR(VLOOKUP(A3102,'[1]For Report Q-2 '!$A$2:$U$3476,21,0),"-")</f>
        <v>0</v>
      </c>
      <c r="V3102" s="2" t="str">
        <f>IFERROR(VLOOKUP(A3102,'[1]For Report Q-2 '!$A$2:$V$3476,22,0),"-")</f>
        <v>-</v>
      </c>
      <c r="W3102" s="1">
        <f>IFERROR(VLOOKUP(A3102,'[1]For Report Q-2 '!$A$2:$W$3476,23,0),"-")</f>
        <v>0</v>
      </c>
      <c r="X3102" s="1"/>
      <c r="Y3102" s="1"/>
      <c r="Z3102" s="2" t="str">
        <f>IFERROR(VLOOKUP(A3102,'[1]For Report Q-2 '!$A$2:$Z$3476,26,0),"-")</f>
        <v>-</v>
      </c>
      <c r="AA3102" s="1" t="str">
        <f>IFERROR(VLOOKUP(A3102,'[1]For Report Q-2 '!$A$2:$AH$3476,27,0),"-")</f>
        <v>-</v>
      </c>
      <c r="AB3102" s="1" t="str">
        <f>IFERROR(VLOOKUP(A3102,'[1]For Report Q-2 '!$A$2:$AH$3476,28,0),"-")</f>
        <v>-</v>
      </c>
      <c r="AC3102" s="2" t="str">
        <f>IFERROR(VLOOKUP(A3102,'[1]For Report Q-2 '!$A$2:$AH$3476,29,0),"-")</f>
        <v>-</v>
      </c>
      <c r="AD3102" s="2" t="str">
        <f>IFERROR(VLOOKUP(A3102,'[1]For Report Q-2 '!$A$2:$AH$3476,30,0),"-")</f>
        <v>-</v>
      </c>
      <c r="AE3102" s="1" t="str">
        <f>IFERROR(VLOOKUP(A3102,'[1]For Report Q-2 '!$A$2:$AH$3476,31,0),"-")</f>
        <v>-</v>
      </c>
      <c r="AF3102" s="1" t="str">
        <f>IFERROR(VLOOKUP(A3102,'[1]For Report Q-2 '!$A$2:$AH$3476,32,0),"-")</f>
        <v>-</v>
      </c>
      <c r="AG3102" s="2" t="str">
        <f>IFERROR(VLOOKUP(A3102,'[1]For Report Q-2 '!$A$2:$AH$3476,33,0),"-")</f>
        <v>-</v>
      </c>
      <c r="AH3102" s="1" t="str">
        <f t="shared" si="48"/>
        <v>--</v>
      </c>
      <c r="AI3102" t="e">
        <v>#N/A</v>
      </c>
      <c r="AJ3102" t="e">
        <v>#N/A</v>
      </c>
      <c r="AK3102" t="e">
        <v>#N/A</v>
      </c>
    </row>
    <row r="3103" spans="1:37" x14ac:dyDescent="0.25">
      <c r="A3103" s="15">
        <v>9122205</v>
      </c>
      <c r="B3103" s="15" t="s">
        <v>973</v>
      </c>
      <c r="C3103" s="16">
        <v>45437</v>
      </c>
      <c r="D3103" s="15" t="s">
        <v>746</v>
      </c>
      <c r="E3103" s="1" t="s">
        <v>179</v>
      </c>
      <c r="F3103" s="15" t="s">
        <v>46</v>
      </c>
      <c r="G3103" s="1" t="s">
        <v>53</v>
      </c>
      <c r="H3103" s="17">
        <v>6000</v>
      </c>
      <c r="I3103" s="18">
        <v>0.06</v>
      </c>
      <c r="J3103" s="1">
        <v>9103011</v>
      </c>
      <c r="K3103" s="1" t="s">
        <v>974</v>
      </c>
      <c r="L3103" s="19">
        <v>503250</v>
      </c>
      <c r="M3103" s="1" t="s">
        <v>67</v>
      </c>
      <c r="N3103" s="1" t="s">
        <v>179</v>
      </c>
      <c r="O3103" s="1" t="s">
        <v>54</v>
      </c>
      <c r="P3103" s="20">
        <v>9103011</v>
      </c>
      <c r="Q3103" s="1" t="s">
        <v>100</v>
      </c>
      <c r="R3103" s="1" t="s">
        <v>89</v>
      </c>
      <c r="S3103" s="1" t="s">
        <v>100</v>
      </c>
      <c r="T3103" s="18">
        <f>IFERROR(VLOOKUP(A3103,'[1]For Report Q-2 '!$A$2:$T$3476,20,0),"-")</f>
        <v>0.06</v>
      </c>
      <c r="U3103" s="55">
        <f>IFERROR(VLOOKUP(A3103,'[1]For Report Q-2 '!$A$2:$U$3476,21,0),"-")</f>
        <v>0</v>
      </c>
      <c r="V3103" s="2" t="str">
        <f>IFERROR(VLOOKUP(A3103,'[1]For Report Q-2 '!$A$2:$V$3476,22,0),"-")</f>
        <v>-</v>
      </c>
      <c r="W3103" s="1">
        <f>IFERROR(VLOOKUP(A3103,'[1]For Report Q-2 '!$A$2:$W$3476,23,0),"-")</f>
        <v>0</v>
      </c>
      <c r="X3103" s="1"/>
      <c r="Y3103" s="1"/>
      <c r="Z3103" s="2" t="str">
        <f>IFERROR(VLOOKUP(A3103,'[1]For Report Q-2 '!$A$2:$Z$3476,26,0),"-")</f>
        <v>-</v>
      </c>
      <c r="AA3103" s="1" t="str">
        <f>IFERROR(VLOOKUP(A3103,'[1]For Report Q-2 '!$A$2:$AH$3476,27,0),"-")</f>
        <v>-</v>
      </c>
      <c r="AB3103" s="1" t="str">
        <f>IFERROR(VLOOKUP(A3103,'[1]For Report Q-2 '!$A$2:$AH$3476,28,0),"-")</f>
        <v>-</v>
      </c>
      <c r="AC3103" s="2" t="str">
        <f>IFERROR(VLOOKUP(A3103,'[1]For Report Q-2 '!$A$2:$AH$3476,29,0),"-")</f>
        <v>-</v>
      </c>
      <c r="AD3103" s="2" t="str">
        <f>IFERROR(VLOOKUP(A3103,'[1]For Report Q-2 '!$A$2:$AH$3476,30,0),"-")</f>
        <v>-</v>
      </c>
      <c r="AE3103" s="1" t="str">
        <f>IFERROR(VLOOKUP(A3103,'[1]For Report Q-2 '!$A$2:$AH$3476,31,0),"-")</f>
        <v>-</v>
      </c>
      <c r="AF3103" s="1" t="str">
        <f>IFERROR(VLOOKUP(A3103,'[1]For Report Q-2 '!$A$2:$AH$3476,32,0),"-")</f>
        <v>-</v>
      </c>
      <c r="AG3103" s="2" t="str">
        <f>IFERROR(VLOOKUP(A3103,'[1]For Report Q-2 '!$A$2:$AH$3476,33,0),"-")</f>
        <v>-</v>
      </c>
      <c r="AH3103" s="1" t="str">
        <f t="shared" si="48"/>
        <v>--</v>
      </c>
      <c r="AI3103" t="e">
        <v>#N/A</v>
      </c>
      <c r="AJ3103" t="e">
        <v>#N/A</v>
      </c>
      <c r="AK3103" t="e">
        <v>#N/A</v>
      </c>
    </row>
    <row r="3104" spans="1:37" x14ac:dyDescent="0.25">
      <c r="A3104" s="15">
        <v>9122206</v>
      </c>
      <c r="B3104" s="15" t="s">
        <v>973</v>
      </c>
      <c r="C3104" s="16">
        <v>45440</v>
      </c>
      <c r="D3104" s="15" t="s">
        <v>975</v>
      </c>
      <c r="E3104" s="1" t="s">
        <v>179</v>
      </c>
      <c r="F3104" s="15" t="s">
        <v>46</v>
      </c>
      <c r="G3104" s="1" t="s">
        <v>53</v>
      </c>
      <c r="H3104" s="17">
        <v>6000</v>
      </c>
      <c r="I3104" s="18">
        <v>0.06</v>
      </c>
      <c r="J3104" s="1">
        <v>9103011</v>
      </c>
      <c r="K3104" s="1" t="s">
        <v>974</v>
      </c>
      <c r="L3104" s="19">
        <v>503250</v>
      </c>
      <c r="M3104" s="1" t="s">
        <v>67</v>
      </c>
      <c r="N3104" s="1" t="s">
        <v>179</v>
      </c>
      <c r="O3104" s="1" t="s">
        <v>54</v>
      </c>
      <c r="P3104" s="20">
        <v>9103011</v>
      </c>
      <c r="Q3104" s="1" t="s">
        <v>100</v>
      </c>
      <c r="R3104" s="1" t="s">
        <v>89</v>
      </c>
      <c r="S3104" s="1" t="s">
        <v>100</v>
      </c>
      <c r="T3104" s="18">
        <f>IFERROR(VLOOKUP(A3104,'[1]For Report Q-2 '!$A$2:$T$3476,20,0),"-")</f>
        <v>0.06</v>
      </c>
      <c r="U3104" s="55">
        <f>IFERROR(VLOOKUP(A3104,'[1]For Report Q-2 '!$A$2:$U$3476,21,0),"-")</f>
        <v>0</v>
      </c>
      <c r="V3104" s="2" t="str">
        <f>IFERROR(VLOOKUP(A3104,'[1]For Report Q-2 '!$A$2:$V$3476,22,0),"-")</f>
        <v>-</v>
      </c>
      <c r="W3104" s="1">
        <f>IFERROR(VLOOKUP(A3104,'[1]For Report Q-2 '!$A$2:$W$3476,23,0),"-")</f>
        <v>0</v>
      </c>
      <c r="X3104" s="1"/>
      <c r="Y3104" s="1"/>
      <c r="Z3104" s="2" t="str">
        <f>IFERROR(VLOOKUP(A3104,'[1]For Report Q-2 '!$A$2:$Z$3476,26,0),"-")</f>
        <v>-</v>
      </c>
      <c r="AA3104" s="1" t="str">
        <f>IFERROR(VLOOKUP(A3104,'[1]For Report Q-2 '!$A$2:$AH$3476,27,0),"-")</f>
        <v>-</v>
      </c>
      <c r="AB3104" s="1" t="str">
        <f>IFERROR(VLOOKUP(A3104,'[1]For Report Q-2 '!$A$2:$AH$3476,28,0),"-")</f>
        <v>-</v>
      </c>
      <c r="AC3104" s="2" t="str">
        <f>IFERROR(VLOOKUP(A3104,'[1]For Report Q-2 '!$A$2:$AH$3476,29,0),"-")</f>
        <v>-</v>
      </c>
      <c r="AD3104" s="2" t="str">
        <f>IFERROR(VLOOKUP(A3104,'[1]For Report Q-2 '!$A$2:$AH$3476,30,0),"-")</f>
        <v>-</v>
      </c>
      <c r="AE3104" s="1" t="str">
        <f>IFERROR(VLOOKUP(A3104,'[1]For Report Q-2 '!$A$2:$AH$3476,31,0),"-")</f>
        <v>-</v>
      </c>
      <c r="AF3104" s="1" t="str">
        <f>IFERROR(VLOOKUP(A3104,'[1]For Report Q-2 '!$A$2:$AH$3476,32,0),"-")</f>
        <v>-</v>
      </c>
      <c r="AG3104" s="2" t="str">
        <f>IFERROR(VLOOKUP(A3104,'[1]For Report Q-2 '!$A$2:$AH$3476,33,0),"-")</f>
        <v>-</v>
      </c>
      <c r="AH3104" s="1" t="str">
        <f t="shared" si="48"/>
        <v>--</v>
      </c>
      <c r="AI3104" t="e">
        <v>#N/A</v>
      </c>
      <c r="AJ3104" t="e">
        <v>#N/A</v>
      </c>
      <c r="AK3104" t="e">
        <v>#N/A</v>
      </c>
    </row>
    <row r="3105" spans="1:37" x14ac:dyDescent="0.25">
      <c r="A3105" s="15">
        <v>9122207</v>
      </c>
      <c r="B3105" s="15" t="s">
        <v>973</v>
      </c>
      <c r="C3105" s="16">
        <v>45427</v>
      </c>
      <c r="D3105" s="15" t="s">
        <v>975</v>
      </c>
      <c r="E3105" s="1" t="s">
        <v>179</v>
      </c>
      <c r="F3105" s="15" t="s">
        <v>46</v>
      </c>
      <c r="G3105" s="1" t="s">
        <v>53</v>
      </c>
      <c r="H3105" s="17">
        <v>6000</v>
      </c>
      <c r="I3105" s="18">
        <v>0.06</v>
      </c>
      <c r="J3105" s="1">
        <v>9103011</v>
      </c>
      <c r="K3105" s="1" t="s">
        <v>974</v>
      </c>
      <c r="L3105" s="19">
        <v>503250</v>
      </c>
      <c r="M3105" s="1" t="s">
        <v>67</v>
      </c>
      <c r="N3105" s="1" t="s">
        <v>179</v>
      </c>
      <c r="O3105" s="1" t="s">
        <v>54</v>
      </c>
      <c r="P3105" s="20">
        <v>9103011</v>
      </c>
      <c r="Q3105" s="1" t="s">
        <v>100</v>
      </c>
      <c r="R3105" s="1" t="s">
        <v>89</v>
      </c>
      <c r="S3105" s="1" t="s">
        <v>100</v>
      </c>
      <c r="T3105" s="18">
        <f>IFERROR(VLOOKUP(A3105,'[1]For Report Q-2 '!$A$2:$T$3476,20,0),"-")</f>
        <v>0.06</v>
      </c>
      <c r="U3105" s="55">
        <f>IFERROR(VLOOKUP(A3105,'[1]For Report Q-2 '!$A$2:$U$3476,21,0),"-")</f>
        <v>0</v>
      </c>
      <c r="V3105" s="2" t="str">
        <f>IFERROR(VLOOKUP(A3105,'[1]For Report Q-2 '!$A$2:$V$3476,22,0),"-")</f>
        <v>-</v>
      </c>
      <c r="W3105" s="1">
        <f>IFERROR(VLOOKUP(A3105,'[1]For Report Q-2 '!$A$2:$W$3476,23,0),"-")</f>
        <v>0</v>
      </c>
      <c r="X3105" s="1"/>
      <c r="Y3105" s="1"/>
      <c r="Z3105" s="2" t="str">
        <f>IFERROR(VLOOKUP(A3105,'[1]For Report Q-2 '!$A$2:$Z$3476,26,0),"-")</f>
        <v>-</v>
      </c>
      <c r="AA3105" s="1" t="str">
        <f>IFERROR(VLOOKUP(A3105,'[1]For Report Q-2 '!$A$2:$AH$3476,27,0),"-")</f>
        <v>-</v>
      </c>
      <c r="AB3105" s="1" t="str">
        <f>IFERROR(VLOOKUP(A3105,'[1]For Report Q-2 '!$A$2:$AH$3476,28,0),"-")</f>
        <v>-</v>
      </c>
      <c r="AC3105" s="2" t="str">
        <f>IFERROR(VLOOKUP(A3105,'[1]For Report Q-2 '!$A$2:$AH$3476,29,0),"-")</f>
        <v>-</v>
      </c>
      <c r="AD3105" s="2" t="str">
        <f>IFERROR(VLOOKUP(A3105,'[1]For Report Q-2 '!$A$2:$AH$3476,30,0),"-")</f>
        <v>-</v>
      </c>
      <c r="AE3105" s="1" t="str">
        <f>IFERROR(VLOOKUP(A3105,'[1]For Report Q-2 '!$A$2:$AH$3476,31,0),"-")</f>
        <v>-</v>
      </c>
      <c r="AF3105" s="1" t="str">
        <f>IFERROR(VLOOKUP(A3105,'[1]For Report Q-2 '!$A$2:$AH$3476,32,0),"-")</f>
        <v>-</v>
      </c>
      <c r="AG3105" s="2" t="str">
        <f>IFERROR(VLOOKUP(A3105,'[1]For Report Q-2 '!$A$2:$AH$3476,33,0),"-")</f>
        <v>-</v>
      </c>
      <c r="AH3105" s="1" t="str">
        <f t="shared" si="48"/>
        <v>--</v>
      </c>
      <c r="AI3105" t="e">
        <v>#N/A</v>
      </c>
      <c r="AJ3105" t="e">
        <v>#N/A</v>
      </c>
      <c r="AK3105" t="e">
        <v>#N/A</v>
      </c>
    </row>
    <row r="3106" spans="1:37" x14ac:dyDescent="0.25">
      <c r="A3106" s="15">
        <v>9122208</v>
      </c>
      <c r="B3106" s="15" t="s">
        <v>973</v>
      </c>
      <c r="C3106" s="16">
        <v>45432</v>
      </c>
      <c r="D3106" s="15" t="s">
        <v>746</v>
      </c>
      <c r="E3106" s="1" t="s">
        <v>179</v>
      </c>
      <c r="F3106" s="15" t="s">
        <v>46</v>
      </c>
      <c r="G3106" s="1" t="s">
        <v>53</v>
      </c>
      <c r="H3106" s="17">
        <v>6000</v>
      </c>
      <c r="I3106" s="18">
        <v>0.06</v>
      </c>
      <c r="J3106" s="1">
        <v>9103011</v>
      </c>
      <c r="K3106" s="1" t="s">
        <v>974</v>
      </c>
      <c r="L3106" s="19">
        <v>503250</v>
      </c>
      <c r="M3106" s="1" t="s">
        <v>67</v>
      </c>
      <c r="N3106" s="1" t="s">
        <v>179</v>
      </c>
      <c r="O3106" s="1" t="s">
        <v>54</v>
      </c>
      <c r="P3106" s="20">
        <v>9103011</v>
      </c>
      <c r="Q3106" s="1" t="s">
        <v>100</v>
      </c>
      <c r="R3106" s="1" t="s">
        <v>89</v>
      </c>
      <c r="S3106" s="1" t="s">
        <v>100</v>
      </c>
      <c r="T3106" s="18">
        <f>IFERROR(VLOOKUP(A3106,'[1]For Report Q-2 '!$A$2:$T$3476,20,0),"-")</f>
        <v>0.06</v>
      </c>
      <c r="U3106" s="55">
        <f>IFERROR(VLOOKUP(A3106,'[1]For Report Q-2 '!$A$2:$U$3476,21,0),"-")</f>
        <v>0</v>
      </c>
      <c r="V3106" s="2" t="str">
        <f>IFERROR(VLOOKUP(A3106,'[1]For Report Q-2 '!$A$2:$V$3476,22,0),"-")</f>
        <v>-</v>
      </c>
      <c r="W3106" s="1">
        <f>IFERROR(VLOOKUP(A3106,'[1]For Report Q-2 '!$A$2:$W$3476,23,0),"-")</f>
        <v>0</v>
      </c>
      <c r="X3106" s="1"/>
      <c r="Y3106" s="1"/>
      <c r="Z3106" s="2" t="str">
        <f>IFERROR(VLOOKUP(A3106,'[1]For Report Q-2 '!$A$2:$Z$3476,26,0),"-")</f>
        <v>-</v>
      </c>
      <c r="AA3106" s="1" t="str">
        <f>IFERROR(VLOOKUP(A3106,'[1]For Report Q-2 '!$A$2:$AH$3476,27,0),"-")</f>
        <v>-</v>
      </c>
      <c r="AB3106" s="1" t="str">
        <f>IFERROR(VLOOKUP(A3106,'[1]For Report Q-2 '!$A$2:$AH$3476,28,0),"-")</f>
        <v>-</v>
      </c>
      <c r="AC3106" s="2" t="str">
        <f>IFERROR(VLOOKUP(A3106,'[1]For Report Q-2 '!$A$2:$AH$3476,29,0),"-")</f>
        <v>-</v>
      </c>
      <c r="AD3106" s="2" t="str">
        <f>IFERROR(VLOOKUP(A3106,'[1]For Report Q-2 '!$A$2:$AH$3476,30,0),"-")</f>
        <v>-</v>
      </c>
      <c r="AE3106" s="1" t="str">
        <f>IFERROR(VLOOKUP(A3106,'[1]For Report Q-2 '!$A$2:$AH$3476,31,0),"-")</f>
        <v>-</v>
      </c>
      <c r="AF3106" s="1" t="str">
        <f>IFERROR(VLOOKUP(A3106,'[1]For Report Q-2 '!$A$2:$AH$3476,32,0),"-")</f>
        <v>-</v>
      </c>
      <c r="AG3106" s="2" t="str">
        <f>IFERROR(VLOOKUP(A3106,'[1]For Report Q-2 '!$A$2:$AH$3476,33,0),"-")</f>
        <v>-</v>
      </c>
      <c r="AH3106" s="1" t="str">
        <f t="shared" si="48"/>
        <v>--</v>
      </c>
      <c r="AI3106" t="e">
        <v>#N/A</v>
      </c>
      <c r="AJ3106" t="e">
        <v>#N/A</v>
      </c>
      <c r="AK3106" t="e">
        <v>#N/A</v>
      </c>
    </row>
    <row r="3107" spans="1:37" x14ac:dyDescent="0.25">
      <c r="A3107" s="15">
        <v>9122209</v>
      </c>
      <c r="B3107" s="15" t="s">
        <v>973</v>
      </c>
      <c r="C3107" s="16">
        <v>45441</v>
      </c>
      <c r="D3107" s="15" t="s">
        <v>184</v>
      </c>
      <c r="E3107" s="1" t="s">
        <v>179</v>
      </c>
      <c r="F3107" s="15" t="s">
        <v>46</v>
      </c>
      <c r="G3107" s="1" t="s">
        <v>53</v>
      </c>
      <c r="H3107" s="17">
        <v>6000</v>
      </c>
      <c r="I3107" s="18">
        <v>0.06</v>
      </c>
      <c r="J3107" s="1">
        <v>9103011</v>
      </c>
      <c r="K3107" s="1" t="s">
        <v>974</v>
      </c>
      <c r="L3107" s="19">
        <v>503250</v>
      </c>
      <c r="M3107" s="1" t="s">
        <v>67</v>
      </c>
      <c r="N3107" s="1" t="s">
        <v>179</v>
      </c>
      <c r="O3107" s="1" t="s">
        <v>54</v>
      </c>
      <c r="P3107" s="20">
        <v>9103011</v>
      </c>
      <c r="Q3107" s="1" t="s">
        <v>100</v>
      </c>
      <c r="R3107" s="1" t="s">
        <v>89</v>
      </c>
      <c r="S3107" s="1" t="s">
        <v>100</v>
      </c>
      <c r="T3107" s="18">
        <f>IFERROR(VLOOKUP(A3107,'[1]For Report Q-2 '!$A$2:$T$3476,20,0),"-")</f>
        <v>0.06</v>
      </c>
      <c r="U3107" s="55">
        <f>IFERROR(VLOOKUP(A3107,'[1]For Report Q-2 '!$A$2:$U$3476,21,0),"-")</f>
        <v>0</v>
      </c>
      <c r="V3107" s="2" t="str">
        <f>IFERROR(VLOOKUP(A3107,'[1]For Report Q-2 '!$A$2:$V$3476,22,0),"-")</f>
        <v>-</v>
      </c>
      <c r="W3107" s="1">
        <f>IFERROR(VLOOKUP(A3107,'[1]For Report Q-2 '!$A$2:$W$3476,23,0),"-")</f>
        <v>0</v>
      </c>
      <c r="X3107" s="1"/>
      <c r="Y3107" s="1"/>
      <c r="Z3107" s="2" t="str">
        <f>IFERROR(VLOOKUP(A3107,'[1]For Report Q-2 '!$A$2:$Z$3476,26,0),"-")</f>
        <v>-</v>
      </c>
      <c r="AA3107" s="1" t="str">
        <f>IFERROR(VLOOKUP(A3107,'[1]For Report Q-2 '!$A$2:$AH$3476,27,0),"-")</f>
        <v>-</v>
      </c>
      <c r="AB3107" s="1" t="str">
        <f>IFERROR(VLOOKUP(A3107,'[1]For Report Q-2 '!$A$2:$AH$3476,28,0),"-")</f>
        <v>-</v>
      </c>
      <c r="AC3107" s="2" t="str">
        <f>IFERROR(VLOOKUP(A3107,'[1]For Report Q-2 '!$A$2:$AH$3476,29,0),"-")</f>
        <v>-</v>
      </c>
      <c r="AD3107" s="2" t="str">
        <f>IFERROR(VLOOKUP(A3107,'[1]For Report Q-2 '!$A$2:$AH$3476,30,0),"-")</f>
        <v>-</v>
      </c>
      <c r="AE3107" s="1" t="str">
        <f>IFERROR(VLOOKUP(A3107,'[1]For Report Q-2 '!$A$2:$AH$3476,31,0),"-")</f>
        <v>-</v>
      </c>
      <c r="AF3107" s="1" t="str">
        <f>IFERROR(VLOOKUP(A3107,'[1]For Report Q-2 '!$A$2:$AH$3476,32,0),"-")</f>
        <v>-</v>
      </c>
      <c r="AG3107" s="2" t="str">
        <f>IFERROR(VLOOKUP(A3107,'[1]For Report Q-2 '!$A$2:$AH$3476,33,0),"-")</f>
        <v>-</v>
      </c>
      <c r="AH3107" s="1" t="str">
        <f t="shared" si="48"/>
        <v>--</v>
      </c>
      <c r="AI3107" t="e">
        <v>#N/A</v>
      </c>
      <c r="AJ3107" t="e">
        <v>#N/A</v>
      </c>
      <c r="AK3107" t="e">
        <v>#N/A</v>
      </c>
    </row>
    <row r="3108" spans="1:37" x14ac:dyDescent="0.25">
      <c r="A3108" s="15">
        <v>9122210</v>
      </c>
      <c r="B3108" s="15" t="s">
        <v>973</v>
      </c>
      <c r="C3108" s="16">
        <v>45436</v>
      </c>
      <c r="D3108" s="15" t="s">
        <v>976</v>
      </c>
      <c r="E3108" s="1" t="s">
        <v>179</v>
      </c>
      <c r="F3108" s="15" t="s">
        <v>46</v>
      </c>
      <c r="G3108" s="1" t="s">
        <v>53</v>
      </c>
      <c r="H3108" s="17">
        <v>6000</v>
      </c>
      <c r="I3108" s="18">
        <v>0.06</v>
      </c>
      <c r="J3108" s="1">
        <v>9103011</v>
      </c>
      <c r="K3108" s="1" t="s">
        <v>974</v>
      </c>
      <c r="L3108" s="19">
        <v>503250</v>
      </c>
      <c r="M3108" s="1" t="s">
        <v>67</v>
      </c>
      <c r="N3108" s="1" t="s">
        <v>179</v>
      </c>
      <c r="O3108" s="1" t="s">
        <v>54</v>
      </c>
      <c r="P3108" s="20">
        <v>9103011</v>
      </c>
      <c r="Q3108" s="1" t="s">
        <v>100</v>
      </c>
      <c r="R3108" s="1" t="s">
        <v>89</v>
      </c>
      <c r="S3108" s="1" t="s">
        <v>100</v>
      </c>
      <c r="T3108" s="18">
        <f>IFERROR(VLOOKUP(A3108,'[1]For Report Q-2 '!$A$2:$T$3476,20,0),"-")</f>
        <v>0.06</v>
      </c>
      <c r="U3108" s="55">
        <f>IFERROR(VLOOKUP(A3108,'[1]For Report Q-2 '!$A$2:$U$3476,21,0),"-")</f>
        <v>0</v>
      </c>
      <c r="V3108" s="2" t="str">
        <f>IFERROR(VLOOKUP(A3108,'[1]For Report Q-2 '!$A$2:$V$3476,22,0),"-")</f>
        <v>-</v>
      </c>
      <c r="W3108" s="1">
        <f>IFERROR(VLOOKUP(A3108,'[1]For Report Q-2 '!$A$2:$W$3476,23,0),"-")</f>
        <v>0</v>
      </c>
      <c r="X3108" s="1"/>
      <c r="Y3108" s="1"/>
      <c r="Z3108" s="2" t="str">
        <f>IFERROR(VLOOKUP(A3108,'[1]For Report Q-2 '!$A$2:$Z$3476,26,0),"-")</f>
        <v>-</v>
      </c>
      <c r="AA3108" s="1" t="str">
        <f>IFERROR(VLOOKUP(A3108,'[1]For Report Q-2 '!$A$2:$AH$3476,27,0),"-")</f>
        <v>-</v>
      </c>
      <c r="AB3108" s="1" t="str">
        <f>IFERROR(VLOOKUP(A3108,'[1]For Report Q-2 '!$A$2:$AH$3476,28,0),"-")</f>
        <v>-</v>
      </c>
      <c r="AC3108" s="2" t="str">
        <f>IFERROR(VLOOKUP(A3108,'[1]For Report Q-2 '!$A$2:$AH$3476,29,0),"-")</f>
        <v>-</v>
      </c>
      <c r="AD3108" s="2" t="str">
        <f>IFERROR(VLOOKUP(A3108,'[1]For Report Q-2 '!$A$2:$AH$3476,30,0),"-")</f>
        <v>-</v>
      </c>
      <c r="AE3108" s="1" t="str">
        <f>IFERROR(VLOOKUP(A3108,'[1]For Report Q-2 '!$A$2:$AH$3476,31,0),"-")</f>
        <v>-</v>
      </c>
      <c r="AF3108" s="1" t="str">
        <f>IFERROR(VLOOKUP(A3108,'[1]For Report Q-2 '!$A$2:$AH$3476,32,0),"-")</f>
        <v>-</v>
      </c>
      <c r="AG3108" s="2" t="str">
        <f>IFERROR(VLOOKUP(A3108,'[1]For Report Q-2 '!$A$2:$AH$3476,33,0),"-")</f>
        <v>-</v>
      </c>
      <c r="AH3108" s="1" t="str">
        <f t="shared" si="48"/>
        <v>--</v>
      </c>
      <c r="AI3108" t="e">
        <v>#N/A</v>
      </c>
      <c r="AJ3108" t="e">
        <v>#N/A</v>
      </c>
      <c r="AK3108" t="e">
        <v>#N/A</v>
      </c>
    </row>
    <row r="3109" spans="1:37" x14ac:dyDescent="0.25">
      <c r="A3109" s="15">
        <v>9122211</v>
      </c>
      <c r="B3109" s="15" t="s">
        <v>973</v>
      </c>
      <c r="C3109" s="16">
        <v>45394</v>
      </c>
      <c r="D3109" s="15" t="s">
        <v>390</v>
      </c>
      <c r="E3109" s="1" t="s">
        <v>179</v>
      </c>
      <c r="F3109" s="15" t="s">
        <v>46</v>
      </c>
      <c r="G3109" s="1" t="s">
        <v>53</v>
      </c>
      <c r="H3109" s="17">
        <v>6000</v>
      </c>
      <c r="I3109" s="18">
        <v>0.06</v>
      </c>
      <c r="J3109" s="1">
        <v>9103011</v>
      </c>
      <c r="K3109" s="1" t="s">
        <v>974</v>
      </c>
      <c r="L3109" s="19">
        <v>503250</v>
      </c>
      <c r="M3109" s="1" t="s">
        <v>67</v>
      </c>
      <c r="N3109" s="1" t="s">
        <v>179</v>
      </c>
      <c r="O3109" s="1" t="s">
        <v>54</v>
      </c>
      <c r="P3109" s="20">
        <v>9103011</v>
      </c>
      <c r="Q3109" s="1" t="s">
        <v>100</v>
      </c>
      <c r="R3109" s="1" t="s">
        <v>89</v>
      </c>
      <c r="S3109" s="1" t="s">
        <v>100</v>
      </c>
      <c r="T3109" s="18">
        <f>IFERROR(VLOOKUP(A3109,'[1]For Report Q-2 '!$A$2:$T$3476,20,0),"-")</f>
        <v>0.06</v>
      </c>
      <c r="U3109" s="55">
        <f>IFERROR(VLOOKUP(A3109,'[1]For Report Q-2 '!$A$2:$U$3476,21,0),"-")</f>
        <v>0</v>
      </c>
      <c r="V3109" s="2" t="str">
        <f>IFERROR(VLOOKUP(A3109,'[1]For Report Q-2 '!$A$2:$V$3476,22,0),"-")</f>
        <v>-</v>
      </c>
      <c r="W3109" s="1">
        <f>IFERROR(VLOOKUP(A3109,'[1]For Report Q-2 '!$A$2:$W$3476,23,0),"-")</f>
        <v>0</v>
      </c>
      <c r="X3109" s="1"/>
      <c r="Y3109" s="1"/>
      <c r="Z3109" s="2" t="str">
        <f>IFERROR(VLOOKUP(A3109,'[1]For Report Q-2 '!$A$2:$Z$3476,26,0),"-")</f>
        <v>-</v>
      </c>
      <c r="AA3109" s="1" t="str">
        <f>IFERROR(VLOOKUP(A3109,'[1]For Report Q-2 '!$A$2:$AH$3476,27,0),"-")</f>
        <v>-</v>
      </c>
      <c r="AB3109" s="1" t="str">
        <f>IFERROR(VLOOKUP(A3109,'[1]For Report Q-2 '!$A$2:$AH$3476,28,0),"-")</f>
        <v>-</v>
      </c>
      <c r="AC3109" s="2" t="str">
        <f>IFERROR(VLOOKUP(A3109,'[1]For Report Q-2 '!$A$2:$AH$3476,29,0),"-")</f>
        <v>-</v>
      </c>
      <c r="AD3109" s="2" t="str">
        <f>IFERROR(VLOOKUP(A3109,'[1]For Report Q-2 '!$A$2:$AH$3476,30,0),"-")</f>
        <v>-</v>
      </c>
      <c r="AE3109" s="1" t="str">
        <f>IFERROR(VLOOKUP(A3109,'[1]For Report Q-2 '!$A$2:$AH$3476,31,0),"-")</f>
        <v>-</v>
      </c>
      <c r="AF3109" s="1" t="str">
        <f>IFERROR(VLOOKUP(A3109,'[1]For Report Q-2 '!$A$2:$AH$3476,32,0),"-")</f>
        <v>-</v>
      </c>
      <c r="AG3109" s="2" t="str">
        <f>IFERROR(VLOOKUP(A3109,'[1]For Report Q-2 '!$A$2:$AH$3476,33,0),"-")</f>
        <v>-</v>
      </c>
      <c r="AH3109" s="1" t="str">
        <f t="shared" si="48"/>
        <v>--</v>
      </c>
      <c r="AI3109" t="e">
        <v>#N/A</v>
      </c>
      <c r="AJ3109" t="e">
        <v>#N/A</v>
      </c>
      <c r="AK3109" t="e">
        <v>#N/A</v>
      </c>
    </row>
    <row r="3110" spans="1:37" x14ac:dyDescent="0.25">
      <c r="A3110" s="15">
        <v>9122212</v>
      </c>
      <c r="B3110" s="15" t="s">
        <v>973</v>
      </c>
      <c r="C3110" s="16">
        <v>45413</v>
      </c>
      <c r="D3110" s="15" t="s">
        <v>178</v>
      </c>
      <c r="E3110" s="1" t="s">
        <v>179</v>
      </c>
      <c r="F3110" s="15" t="s">
        <v>46</v>
      </c>
      <c r="G3110" s="1" t="s">
        <v>178</v>
      </c>
      <c r="H3110" s="17">
        <v>6000</v>
      </c>
      <c r="I3110" s="18">
        <v>0.06</v>
      </c>
      <c r="J3110" s="1">
        <v>9103011</v>
      </c>
      <c r="K3110" s="1" t="s">
        <v>974</v>
      </c>
      <c r="L3110" s="19">
        <v>503250</v>
      </c>
      <c r="M3110" s="1" t="s">
        <v>67</v>
      </c>
      <c r="N3110" s="1" t="s">
        <v>179</v>
      </c>
      <c r="O3110" s="1" t="s">
        <v>180</v>
      </c>
      <c r="P3110" s="20">
        <v>9103011</v>
      </c>
      <c r="Q3110" s="1" t="s">
        <v>100</v>
      </c>
      <c r="R3110" s="1" t="s">
        <v>89</v>
      </c>
      <c r="S3110" s="1" t="s">
        <v>100</v>
      </c>
      <c r="T3110" s="18">
        <f>IFERROR(VLOOKUP(A3110,'[1]For Report Q-2 '!$A$2:$T$3476,20,0),"-")</f>
        <v>0.06</v>
      </c>
      <c r="U3110" s="55">
        <f>IFERROR(VLOOKUP(A3110,'[1]For Report Q-2 '!$A$2:$U$3476,21,0),"-")</f>
        <v>0</v>
      </c>
      <c r="V3110" s="2" t="str">
        <f>IFERROR(VLOOKUP(A3110,'[1]For Report Q-2 '!$A$2:$V$3476,22,0),"-")</f>
        <v>-</v>
      </c>
      <c r="W3110" s="1">
        <f>IFERROR(VLOOKUP(A3110,'[1]For Report Q-2 '!$A$2:$W$3476,23,0),"-")</f>
        <v>0</v>
      </c>
      <c r="X3110" s="1"/>
      <c r="Y3110" s="1"/>
      <c r="Z3110" s="2" t="str">
        <f>IFERROR(VLOOKUP(A3110,'[1]For Report Q-2 '!$A$2:$Z$3476,26,0),"-")</f>
        <v>-</v>
      </c>
      <c r="AA3110" s="1" t="str">
        <f>IFERROR(VLOOKUP(A3110,'[1]For Report Q-2 '!$A$2:$AH$3476,27,0),"-")</f>
        <v>-</v>
      </c>
      <c r="AB3110" s="1" t="str">
        <f>IFERROR(VLOOKUP(A3110,'[1]For Report Q-2 '!$A$2:$AH$3476,28,0),"-")</f>
        <v>-</v>
      </c>
      <c r="AC3110" s="2" t="str">
        <f>IFERROR(VLOOKUP(A3110,'[1]For Report Q-2 '!$A$2:$AH$3476,29,0),"-")</f>
        <v>-</v>
      </c>
      <c r="AD3110" s="2" t="str">
        <f>IFERROR(VLOOKUP(A3110,'[1]For Report Q-2 '!$A$2:$AH$3476,30,0),"-")</f>
        <v>-</v>
      </c>
      <c r="AE3110" s="1" t="str">
        <f>IFERROR(VLOOKUP(A3110,'[1]For Report Q-2 '!$A$2:$AH$3476,31,0),"-")</f>
        <v>-</v>
      </c>
      <c r="AF3110" s="1" t="str">
        <f>IFERROR(VLOOKUP(A3110,'[1]For Report Q-2 '!$A$2:$AH$3476,32,0),"-")</f>
        <v>-</v>
      </c>
      <c r="AG3110" s="2" t="str">
        <f>IFERROR(VLOOKUP(A3110,'[1]For Report Q-2 '!$A$2:$AH$3476,33,0),"-")</f>
        <v>-</v>
      </c>
      <c r="AH3110" s="1" t="str">
        <f t="shared" si="48"/>
        <v>--</v>
      </c>
      <c r="AI3110" t="e">
        <v>#N/A</v>
      </c>
      <c r="AJ3110" t="e">
        <v>#N/A</v>
      </c>
      <c r="AK3110" t="e">
        <v>#N/A</v>
      </c>
    </row>
    <row r="3111" spans="1:37" x14ac:dyDescent="0.25">
      <c r="A3111" s="15">
        <v>9122213</v>
      </c>
      <c r="B3111" s="15" t="s">
        <v>973</v>
      </c>
      <c r="C3111" s="16">
        <v>45416</v>
      </c>
      <c r="D3111" s="15" t="s">
        <v>178</v>
      </c>
      <c r="E3111" s="1" t="s">
        <v>179</v>
      </c>
      <c r="F3111" s="15" t="s">
        <v>46</v>
      </c>
      <c r="G3111" s="1" t="s">
        <v>178</v>
      </c>
      <c r="H3111" s="17">
        <v>6000</v>
      </c>
      <c r="I3111" s="18">
        <v>0.06</v>
      </c>
      <c r="J3111" s="1">
        <v>9103011</v>
      </c>
      <c r="K3111" s="1" t="s">
        <v>974</v>
      </c>
      <c r="L3111" s="19">
        <v>503250</v>
      </c>
      <c r="M3111" s="1" t="s">
        <v>67</v>
      </c>
      <c r="N3111" s="1" t="s">
        <v>179</v>
      </c>
      <c r="O3111" s="1" t="s">
        <v>180</v>
      </c>
      <c r="P3111" s="20">
        <v>9103011</v>
      </c>
      <c r="Q3111" s="1" t="s">
        <v>100</v>
      </c>
      <c r="R3111" s="1" t="s">
        <v>89</v>
      </c>
      <c r="S3111" s="1" t="s">
        <v>100</v>
      </c>
      <c r="T3111" s="18">
        <f>IFERROR(VLOOKUP(A3111,'[1]For Report Q-2 '!$A$2:$T$3476,20,0),"-")</f>
        <v>0.06</v>
      </c>
      <c r="U3111" s="55">
        <f>IFERROR(VLOOKUP(A3111,'[1]For Report Q-2 '!$A$2:$U$3476,21,0),"-")</f>
        <v>0</v>
      </c>
      <c r="V3111" s="2" t="str">
        <f>IFERROR(VLOOKUP(A3111,'[1]For Report Q-2 '!$A$2:$V$3476,22,0),"-")</f>
        <v>-</v>
      </c>
      <c r="W3111" s="1">
        <f>IFERROR(VLOOKUP(A3111,'[1]For Report Q-2 '!$A$2:$W$3476,23,0),"-")</f>
        <v>0</v>
      </c>
      <c r="X3111" s="1"/>
      <c r="Y3111" s="1"/>
      <c r="Z3111" s="2" t="str">
        <f>IFERROR(VLOOKUP(A3111,'[1]For Report Q-2 '!$A$2:$Z$3476,26,0),"-")</f>
        <v>-</v>
      </c>
      <c r="AA3111" s="1" t="str">
        <f>IFERROR(VLOOKUP(A3111,'[1]For Report Q-2 '!$A$2:$AH$3476,27,0),"-")</f>
        <v>-</v>
      </c>
      <c r="AB3111" s="1" t="str">
        <f>IFERROR(VLOOKUP(A3111,'[1]For Report Q-2 '!$A$2:$AH$3476,28,0),"-")</f>
        <v>-</v>
      </c>
      <c r="AC3111" s="2" t="str">
        <f>IFERROR(VLOOKUP(A3111,'[1]For Report Q-2 '!$A$2:$AH$3476,29,0),"-")</f>
        <v>-</v>
      </c>
      <c r="AD3111" s="2" t="str">
        <f>IFERROR(VLOOKUP(A3111,'[1]For Report Q-2 '!$A$2:$AH$3476,30,0),"-")</f>
        <v>-</v>
      </c>
      <c r="AE3111" s="1" t="str">
        <f>IFERROR(VLOOKUP(A3111,'[1]For Report Q-2 '!$A$2:$AH$3476,31,0),"-")</f>
        <v>-</v>
      </c>
      <c r="AF3111" s="1" t="str">
        <f>IFERROR(VLOOKUP(A3111,'[1]For Report Q-2 '!$A$2:$AH$3476,32,0),"-")</f>
        <v>-</v>
      </c>
      <c r="AG3111" s="2" t="str">
        <f>IFERROR(VLOOKUP(A3111,'[1]For Report Q-2 '!$A$2:$AH$3476,33,0),"-")</f>
        <v>-</v>
      </c>
      <c r="AH3111" s="1" t="str">
        <f t="shared" si="48"/>
        <v>--</v>
      </c>
      <c r="AI3111" t="e">
        <v>#N/A</v>
      </c>
      <c r="AJ3111" t="e">
        <v>#N/A</v>
      </c>
      <c r="AK3111" t="e">
        <v>#N/A</v>
      </c>
    </row>
    <row r="3112" spans="1:37" x14ac:dyDescent="0.25">
      <c r="A3112" s="15">
        <v>9122214</v>
      </c>
      <c r="B3112" s="15" t="s">
        <v>973</v>
      </c>
      <c r="C3112" s="16">
        <v>45433</v>
      </c>
      <c r="D3112" s="15" t="s">
        <v>395</v>
      </c>
      <c r="E3112" s="1" t="s">
        <v>179</v>
      </c>
      <c r="F3112" s="15" t="s">
        <v>46</v>
      </c>
      <c r="G3112" s="1" t="s">
        <v>53</v>
      </c>
      <c r="H3112" s="17">
        <v>6000</v>
      </c>
      <c r="I3112" s="18">
        <v>0.06</v>
      </c>
      <c r="J3112" s="1">
        <v>9103011</v>
      </c>
      <c r="K3112" s="1" t="s">
        <v>974</v>
      </c>
      <c r="L3112" s="19">
        <v>503250</v>
      </c>
      <c r="M3112" s="1" t="s">
        <v>67</v>
      </c>
      <c r="N3112" s="1" t="s">
        <v>179</v>
      </c>
      <c r="O3112" s="1" t="s">
        <v>54</v>
      </c>
      <c r="P3112" s="20">
        <v>9103011</v>
      </c>
      <c r="Q3112" s="1" t="s">
        <v>100</v>
      </c>
      <c r="R3112" s="1" t="s">
        <v>89</v>
      </c>
      <c r="S3112" s="1" t="s">
        <v>100</v>
      </c>
      <c r="T3112" s="18">
        <f>IFERROR(VLOOKUP(A3112,'[1]For Report Q-2 '!$A$2:$T$3476,20,0),"-")</f>
        <v>0.06</v>
      </c>
      <c r="U3112" s="55">
        <f>IFERROR(VLOOKUP(A3112,'[1]For Report Q-2 '!$A$2:$U$3476,21,0),"-")</f>
        <v>0</v>
      </c>
      <c r="V3112" s="2" t="str">
        <f>IFERROR(VLOOKUP(A3112,'[1]For Report Q-2 '!$A$2:$V$3476,22,0),"-")</f>
        <v>-</v>
      </c>
      <c r="W3112" s="1">
        <f>IFERROR(VLOOKUP(A3112,'[1]For Report Q-2 '!$A$2:$W$3476,23,0),"-")</f>
        <v>0</v>
      </c>
      <c r="X3112" s="1"/>
      <c r="Y3112" s="1"/>
      <c r="Z3112" s="2" t="str">
        <f>IFERROR(VLOOKUP(A3112,'[1]For Report Q-2 '!$A$2:$Z$3476,26,0),"-")</f>
        <v>-</v>
      </c>
      <c r="AA3112" s="1" t="str">
        <f>IFERROR(VLOOKUP(A3112,'[1]For Report Q-2 '!$A$2:$AH$3476,27,0),"-")</f>
        <v>-</v>
      </c>
      <c r="AB3112" s="1" t="str">
        <f>IFERROR(VLOOKUP(A3112,'[1]For Report Q-2 '!$A$2:$AH$3476,28,0),"-")</f>
        <v>-</v>
      </c>
      <c r="AC3112" s="2" t="str">
        <f>IFERROR(VLOOKUP(A3112,'[1]For Report Q-2 '!$A$2:$AH$3476,29,0),"-")</f>
        <v>-</v>
      </c>
      <c r="AD3112" s="2" t="str">
        <f>IFERROR(VLOOKUP(A3112,'[1]For Report Q-2 '!$A$2:$AH$3476,30,0),"-")</f>
        <v>-</v>
      </c>
      <c r="AE3112" s="1" t="str">
        <f>IFERROR(VLOOKUP(A3112,'[1]For Report Q-2 '!$A$2:$AH$3476,31,0),"-")</f>
        <v>-</v>
      </c>
      <c r="AF3112" s="1" t="str">
        <f>IFERROR(VLOOKUP(A3112,'[1]For Report Q-2 '!$A$2:$AH$3476,32,0),"-")</f>
        <v>-</v>
      </c>
      <c r="AG3112" s="2" t="str">
        <f>IFERROR(VLOOKUP(A3112,'[1]For Report Q-2 '!$A$2:$AH$3476,33,0),"-")</f>
        <v>-</v>
      </c>
      <c r="AH3112" s="1" t="str">
        <f t="shared" si="48"/>
        <v>--</v>
      </c>
      <c r="AI3112" t="e">
        <v>#N/A</v>
      </c>
      <c r="AJ3112" t="e">
        <v>#N/A</v>
      </c>
      <c r="AK3112" t="e">
        <v>#N/A</v>
      </c>
    </row>
    <row r="3113" spans="1:37" x14ac:dyDescent="0.25">
      <c r="A3113" s="15">
        <v>9122216</v>
      </c>
      <c r="B3113" s="15" t="s">
        <v>973</v>
      </c>
      <c r="C3113" s="16">
        <v>45435</v>
      </c>
      <c r="D3113" s="15" t="s">
        <v>395</v>
      </c>
      <c r="E3113" s="1" t="s">
        <v>179</v>
      </c>
      <c r="F3113" s="15" t="s">
        <v>46</v>
      </c>
      <c r="G3113" s="1" t="s">
        <v>53</v>
      </c>
      <c r="H3113" s="17">
        <v>6000</v>
      </c>
      <c r="I3113" s="18">
        <v>0.06</v>
      </c>
      <c r="J3113" s="1">
        <v>9103011</v>
      </c>
      <c r="K3113" s="1" t="s">
        <v>974</v>
      </c>
      <c r="L3113" s="19">
        <v>503250</v>
      </c>
      <c r="M3113" s="1" t="s">
        <v>67</v>
      </c>
      <c r="N3113" s="1" t="s">
        <v>179</v>
      </c>
      <c r="O3113" s="1" t="s">
        <v>54</v>
      </c>
      <c r="P3113" s="20">
        <v>9103011</v>
      </c>
      <c r="Q3113" s="1" t="s">
        <v>100</v>
      </c>
      <c r="R3113" s="1" t="s">
        <v>89</v>
      </c>
      <c r="S3113" s="1" t="s">
        <v>100</v>
      </c>
      <c r="T3113" s="18">
        <f>IFERROR(VLOOKUP(A3113,'[1]For Report Q-2 '!$A$2:$T$3476,20,0),"-")</f>
        <v>0.06</v>
      </c>
      <c r="U3113" s="55">
        <f>IFERROR(VLOOKUP(A3113,'[1]For Report Q-2 '!$A$2:$U$3476,21,0),"-")</f>
        <v>0</v>
      </c>
      <c r="V3113" s="2" t="str">
        <f>IFERROR(VLOOKUP(A3113,'[1]For Report Q-2 '!$A$2:$V$3476,22,0),"-")</f>
        <v>-</v>
      </c>
      <c r="W3113" s="1">
        <f>IFERROR(VLOOKUP(A3113,'[1]For Report Q-2 '!$A$2:$W$3476,23,0),"-")</f>
        <v>0</v>
      </c>
      <c r="X3113" s="1"/>
      <c r="Y3113" s="1"/>
      <c r="Z3113" s="2" t="str">
        <f>IFERROR(VLOOKUP(A3113,'[1]For Report Q-2 '!$A$2:$Z$3476,26,0),"-")</f>
        <v>-</v>
      </c>
      <c r="AA3113" s="1" t="str">
        <f>IFERROR(VLOOKUP(A3113,'[1]For Report Q-2 '!$A$2:$AH$3476,27,0),"-")</f>
        <v>-</v>
      </c>
      <c r="AB3113" s="1" t="str">
        <f>IFERROR(VLOOKUP(A3113,'[1]For Report Q-2 '!$A$2:$AH$3476,28,0),"-")</f>
        <v>-</v>
      </c>
      <c r="AC3113" s="2" t="str">
        <f>IFERROR(VLOOKUP(A3113,'[1]For Report Q-2 '!$A$2:$AH$3476,29,0),"-")</f>
        <v>-</v>
      </c>
      <c r="AD3113" s="2" t="str">
        <f>IFERROR(VLOOKUP(A3113,'[1]For Report Q-2 '!$A$2:$AH$3476,30,0),"-")</f>
        <v>-</v>
      </c>
      <c r="AE3113" s="1" t="str">
        <f>IFERROR(VLOOKUP(A3113,'[1]For Report Q-2 '!$A$2:$AH$3476,31,0),"-")</f>
        <v>-</v>
      </c>
      <c r="AF3113" s="1" t="str">
        <f>IFERROR(VLOOKUP(A3113,'[1]For Report Q-2 '!$A$2:$AH$3476,32,0),"-")</f>
        <v>-</v>
      </c>
      <c r="AG3113" s="2" t="str">
        <f>IFERROR(VLOOKUP(A3113,'[1]For Report Q-2 '!$A$2:$AH$3476,33,0),"-")</f>
        <v>-</v>
      </c>
      <c r="AH3113" s="1" t="str">
        <f t="shared" si="48"/>
        <v>--</v>
      </c>
      <c r="AI3113" t="e">
        <v>#N/A</v>
      </c>
      <c r="AJ3113" t="e">
        <v>#N/A</v>
      </c>
      <c r="AK3113" t="e">
        <v>#N/A</v>
      </c>
    </row>
    <row r="3114" spans="1:37" x14ac:dyDescent="0.25">
      <c r="A3114" s="15">
        <v>9122217</v>
      </c>
      <c r="B3114" s="15" t="s">
        <v>973</v>
      </c>
      <c r="C3114" s="16">
        <v>45436</v>
      </c>
      <c r="D3114" s="15" t="s">
        <v>395</v>
      </c>
      <c r="E3114" s="1" t="s">
        <v>179</v>
      </c>
      <c r="F3114" s="15" t="s">
        <v>46</v>
      </c>
      <c r="G3114" s="1" t="s">
        <v>53</v>
      </c>
      <c r="H3114" s="17">
        <v>6000</v>
      </c>
      <c r="I3114" s="18">
        <v>0.06</v>
      </c>
      <c r="J3114" s="1">
        <v>9103011</v>
      </c>
      <c r="K3114" s="1" t="s">
        <v>974</v>
      </c>
      <c r="L3114" s="19">
        <v>503250</v>
      </c>
      <c r="M3114" s="1" t="s">
        <v>67</v>
      </c>
      <c r="N3114" s="1" t="s">
        <v>179</v>
      </c>
      <c r="O3114" s="1" t="s">
        <v>54</v>
      </c>
      <c r="P3114" s="20">
        <v>9103011</v>
      </c>
      <c r="Q3114" s="1" t="s">
        <v>100</v>
      </c>
      <c r="R3114" s="1" t="s">
        <v>89</v>
      </c>
      <c r="S3114" s="1" t="s">
        <v>100</v>
      </c>
      <c r="T3114" s="18">
        <f>IFERROR(VLOOKUP(A3114,'[1]For Report Q-2 '!$A$2:$T$3476,20,0),"-")</f>
        <v>0.06</v>
      </c>
      <c r="U3114" s="55">
        <f>IFERROR(VLOOKUP(A3114,'[1]For Report Q-2 '!$A$2:$U$3476,21,0),"-")</f>
        <v>0</v>
      </c>
      <c r="V3114" s="2" t="str">
        <f>IFERROR(VLOOKUP(A3114,'[1]For Report Q-2 '!$A$2:$V$3476,22,0),"-")</f>
        <v>-</v>
      </c>
      <c r="W3114" s="1">
        <f>IFERROR(VLOOKUP(A3114,'[1]For Report Q-2 '!$A$2:$W$3476,23,0),"-")</f>
        <v>0</v>
      </c>
      <c r="X3114" s="1"/>
      <c r="Y3114" s="1"/>
      <c r="Z3114" s="2" t="str">
        <f>IFERROR(VLOOKUP(A3114,'[1]For Report Q-2 '!$A$2:$Z$3476,26,0),"-")</f>
        <v>-</v>
      </c>
      <c r="AA3114" s="1" t="str">
        <f>IFERROR(VLOOKUP(A3114,'[1]For Report Q-2 '!$A$2:$AH$3476,27,0),"-")</f>
        <v>-</v>
      </c>
      <c r="AB3114" s="1" t="str">
        <f>IFERROR(VLOOKUP(A3114,'[1]For Report Q-2 '!$A$2:$AH$3476,28,0),"-")</f>
        <v>-</v>
      </c>
      <c r="AC3114" s="2" t="str">
        <f>IFERROR(VLOOKUP(A3114,'[1]For Report Q-2 '!$A$2:$AH$3476,29,0),"-")</f>
        <v>-</v>
      </c>
      <c r="AD3114" s="2" t="str">
        <f>IFERROR(VLOOKUP(A3114,'[1]For Report Q-2 '!$A$2:$AH$3476,30,0),"-")</f>
        <v>-</v>
      </c>
      <c r="AE3114" s="1" t="str">
        <f>IFERROR(VLOOKUP(A3114,'[1]For Report Q-2 '!$A$2:$AH$3476,31,0),"-")</f>
        <v>-</v>
      </c>
      <c r="AF3114" s="1" t="str">
        <f>IFERROR(VLOOKUP(A3114,'[1]For Report Q-2 '!$A$2:$AH$3476,32,0),"-")</f>
        <v>-</v>
      </c>
      <c r="AG3114" s="2" t="str">
        <f>IFERROR(VLOOKUP(A3114,'[1]For Report Q-2 '!$A$2:$AH$3476,33,0),"-")</f>
        <v>-</v>
      </c>
      <c r="AH3114" s="1" t="str">
        <f t="shared" si="48"/>
        <v>--</v>
      </c>
      <c r="AI3114" t="e">
        <v>#N/A</v>
      </c>
      <c r="AJ3114" t="e">
        <v>#N/A</v>
      </c>
      <c r="AK3114" t="e">
        <v>#N/A</v>
      </c>
    </row>
    <row r="3115" spans="1:37" x14ac:dyDescent="0.25">
      <c r="A3115" s="15">
        <v>9122218</v>
      </c>
      <c r="B3115" s="15" t="s">
        <v>973</v>
      </c>
      <c r="C3115" s="16">
        <v>45411</v>
      </c>
      <c r="D3115" s="15" t="s">
        <v>390</v>
      </c>
      <c r="E3115" s="1" t="s">
        <v>179</v>
      </c>
      <c r="F3115" s="15" t="s">
        <v>46</v>
      </c>
      <c r="G3115" s="1" t="s">
        <v>53</v>
      </c>
      <c r="H3115" s="17">
        <v>6000</v>
      </c>
      <c r="I3115" s="18">
        <v>0.06</v>
      </c>
      <c r="J3115" s="1">
        <v>9103011</v>
      </c>
      <c r="K3115" s="1" t="s">
        <v>974</v>
      </c>
      <c r="L3115" s="19">
        <v>503250</v>
      </c>
      <c r="M3115" s="1" t="s">
        <v>67</v>
      </c>
      <c r="N3115" s="1" t="s">
        <v>179</v>
      </c>
      <c r="O3115" s="1" t="s">
        <v>54</v>
      </c>
      <c r="P3115" s="20">
        <v>9103011</v>
      </c>
      <c r="Q3115" s="1" t="s">
        <v>100</v>
      </c>
      <c r="R3115" s="1" t="s">
        <v>89</v>
      </c>
      <c r="S3115" s="1" t="s">
        <v>100</v>
      </c>
      <c r="T3115" s="18">
        <f>IFERROR(VLOOKUP(A3115,'[1]For Report Q-2 '!$A$2:$T$3476,20,0),"-")</f>
        <v>0.06</v>
      </c>
      <c r="U3115" s="55">
        <f>IFERROR(VLOOKUP(A3115,'[1]For Report Q-2 '!$A$2:$U$3476,21,0),"-")</f>
        <v>0</v>
      </c>
      <c r="V3115" s="2" t="str">
        <f>IFERROR(VLOOKUP(A3115,'[1]For Report Q-2 '!$A$2:$V$3476,22,0),"-")</f>
        <v>-</v>
      </c>
      <c r="W3115" s="1">
        <f>IFERROR(VLOOKUP(A3115,'[1]For Report Q-2 '!$A$2:$W$3476,23,0),"-")</f>
        <v>0</v>
      </c>
      <c r="X3115" s="1"/>
      <c r="Y3115" s="1"/>
      <c r="Z3115" s="2" t="str">
        <f>IFERROR(VLOOKUP(A3115,'[1]For Report Q-2 '!$A$2:$Z$3476,26,0),"-")</f>
        <v>-</v>
      </c>
      <c r="AA3115" s="1" t="str">
        <f>IFERROR(VLOOKUP(A3115,'[1]For Report Q-2 '!$A$2:$AH$3476,27,0),"-")</f>
        <v>-</v>
      </c>
      <c r="AB3115" s="1" t="str">
        <f>IFERROR(VLOOKUP(A3115,'[1]For Report Q-2 '!$A$2:$AH$3476,28,0),"-")</f>
        <v>-</v>
      </c>
      <c r="AC3115" s="2" t="str">
        <f>IFERROR(VLOOKUP(A3115,'[1]For Report Q-2 '!$A$2:$AH$3476,29,0),"-")</f>
        <v>-</v>
      </c>
      <c r="AD3115" s="2" t="str">
        <f>IFERROR(VLOOKUP(A3115,'[1]For Report Q-2 '!$A$2:$AH$3476,30,0),"-")</f>
        <v>-</v>
      </c>
      <c r="AE3115" s="1" t="str">
        <f>IFERROR(VLOOKUP(A3115,'[1]For Report Q-2 '!$A$2:$AH$3476,31,0),"-")</f>
        <v>-</v>
      </c>
      <c r="AF3115" s="1" t="str">
        <f>IFERROR(VLOOKUP(A3115,'[1]For Report Q-2 '!$A$2:$AH$3476,32,0),"-")</f>
        <v>-</v>
      </c>
      <c r="AG3115" s="2" t="str">
        <f>IFERROR(VLOOKUP(A3115,'[1]For Report Q-2 '!$A$2:$AH$3476,33,0),"-")</f>
        <v>-</v>
      </c>
      <c r="AH3115" s="1" t="str">
        <f t="shared" si="48"/>
        <v>--</v>
      </c>
      <c r="AI3115" t="e">
        <v>#N/A</v>
      </c>
      <c r="AJ3115" t="e">
        <v>#N/A</v>
      </c>
      <c r="AK3115" t="e">
        <v>#N/A</v>
      </c>
    </row>
    <row r="3116" spans="1:37" x14ac:dyDescent="0.25">
      <c r="A3116" s="15">
        <v>9122219</v>
      </c>
      <c r="B3116" s="15" t="s">
        <v>973</v>
      </c>
      <c r="C3116" s="16">
        <v>45437</v>
      </c>
      <c r="D3116" s="15" t="s">
        <v>390</v>
      </c>
      <c r="E3116" s="1" t="s">
        <v>179</v>
      </c>
      <c r="F3116" s="15" t="s">
        <v>46</v>
      </c>
      <c r="G3116" s="1" t="s">
        <v>53</v>
      </c>
      <c r="H3116" s="17">
        <v>6000</v>
      </c>
      <c r="I3116" s="18">
        <v>0.06</v>
      </c>
      <c r="J3116" s="1">
        <v>9103011</v>
      </c>
      <c r="K3116" s="1" t="s">
        <v>974</v>
      </c>
      <c r="L3116" s="19">
        <v>503250</v>
      </c>
      <c r="M3116" s="1" t="s">
        <v>67</v>
      </c>
      <c r="N3116" s="1" t="s">
        <v>179</v>
      </c>
      <c r="O3116" s="1" t="s">
        <v>54</v>
      </c>
      <c r="P3116" s="20">
        <v>9103011</v>
      </c>
      <c r="Q3116" s="1" t="s">
        <v>100</v>
      </c>
      <c r="R3116" s="1" t="s">
        <v>89</v>
      </c>
      <c r="S3116" s="1" t="s">
        <v>100</v>
      </c>
      <c r="T3116" s="18">
        <f>IFERROR(VLOOKUP(A3116,'[1]For Report Q-2 '!$A$2:$T$3476,20,0),"-")</f>
        <v>0.06</v>
      </c>
      <c r="U3116" s="55">
        <f>IFERROR(VLOOKUP(A3116,'[1]For Report Q-2 '!$A$2:$U$3476,21,0),"-")</f>
        <v>0</v>
      </c>
      <c r="V3116" s="2" t="str">
        <f>IFERROR(VLOOKUP(A3116,'[1]For Report Q-2 '!$A$2:$V$3476,22,0),"-")</f>
        <v>-</v>
      </c>
      <c r="W3116" s="1">
        <f>IFERROR(VLOOKUP(A3116,'[1]For Report Q-2 '!$A$2:$W$3476,23,0),"-")</f>
        <v>0</v>
      </c>
      <c r="X3116" s="1"/>
      <c r="Y3116" s="1"/>
      <c r="Z3116" s="2" t="str">
        <f>IFERROR(VLOOKUP(A3116,'[1]For Report Q-2 '!$A$2:$Z$3476,26,0),"-")</f>
        <v>-</v>
      </c>
      <c r="AA3116" s="1" t="str">
        <f>IFERROR(VLOOKUP(A3116,'[1]For Report Q-2 '!$A$2:$AH$3476,27,0),"-")</f>
        <v>-</v>
      </c>
      <c r="AB3116" s="1" t="str">
        <f>IFERROR(VLOOKUP(A3116,'[1]For Report Q-2 '!$A$2:$AH$3476,28,0),"-")</f>
        <v>-</v>
      </c>
      <c r="AC3116" s="2" t="str">
        <f>IFERROR(VLOOKUP(A3116,'[1]For Report Q-2 '!$A$2:$AH$3476,29,0),"-")</f>
        <v>-</v>
      </c>
      <c r="AD3116" s="2" t="str">
        <f>IFERROR(VLOOKUP(A3116,'[1]For Report Q-2 '!$A$2:$AH$3476,30,0),"-")</f>
        <v>-</v>
      </c>
      <c r="AE3116" s="1" t="str">
        <f>IFERROR(VLOOKUP(A3116,'[1]For Report Q-2 '!$A$2:$AH$3476,31,0),"-")</f>
        <v>-</v>
      </c>
      <c r="AF3116" s="1" t="str">
        <f>IFERROR(VLOOKUP(A3116,'[1]For Report Q-2 '!$A$2:$AH$3476,32,0),"-")</f>
        <v>-</v>
      </c>
      <c r="AG3116" s="2" t="str">
        <f>IFERROR(VLOOKUP(A3116,'[1]For Report Q-2 '!$A$2:$AH$3476,33,0),"-")</f>
        <v>-</v>
      </c>
      <c r="AH3116" s="1" t="str">
        <f t="shared" si="48"/>
        <v>--</v>
      </c>
      <c r="AI3116" t="e">
        <v>#N/A</v>
      </c>
      <c r="AJ3116" t="e">
        <v>#N/A</v>
      </c>
      <c r="AK3116" t="e">
        <v>#N/A</v>
      </c>
    </row>
    <row r="3117" spans="1:37" x14ac:dyDescent="0.25">
      <c r="A3117" s="15">
        <v>9122220</v>
      </c>
      <c r="B3117" s="15" t="s">
        <v>973</v>
      </c>
      <c r="C3117" s="16">
        <v>45425</v>
      </c>
      <c r="D3117" s="15" t="s">
        <v>390</v>
      </c>
      <c r="E3117" s="1" t="s">
        <v>179</v>
      </c>
      <c r="F3117" s="15" t="s">
        <v>46</v>
      </c>
      <c r="G3117" s="1" t="s">
        <v>53</v>
      </c>
      <c r="H3117" s="17">
        <v>6000</v>
      </c>
      <c r="I3117" s="18">
        <v>0.06</v>
      </c>
      <c r="J3117" s="1">
        <v>9103011</v>
      </c>
      <c r="K3117" s="1" t="s">
        <v>974</v>
      </c>
      <c r="L3117" s="19">
        <v>503250</v>
      </c>
      <c r="M3117" s="1" t="s">
        <v>67</v>
      </c>
      <c r="N3117" s="1" t="s">
        <v>179</v>
      </c>
      <c r="O3117" s="1" t="s">
        <v>54</v>
      </c>
      <c r="P3117" s="20">
        <v>9103011</v>
      </c>
      <c r="Q3117" s="1" t="s">
        <v>100</v>
      </c>
      <c r="R3117" s="1" t="s">
        <v>89</v>
      </c>
      <c r="S3117" s="1" t="s">
        <v>100</v>
      </c>
      <c r="T3117" s="18">
        <f>IFERROR(VLOOKUP(A3117,'[1]For Report Q-2 '!$A$2:$T$3476,20,0),"-")</f>
        <v>0.06</v>
      </c>
      <c r="U3117" s="55">
        <f>IFERROR(VLOOKUP(A3117,'[1]For Report Q-2 '!$A$2:$U$3476,21,0),"-")</f>
        <v>0</v>
      </c>
      <c r="V3117" s="2" t="str">
        <f>IFERROR(VLOOKUP(A3117,'[1]For Report Q-2 '!$A$2:$V$3476,22,0),"-")</f>
        <v>-</v>
      </c>
      <c r="W3117" s="1">
        <f>IFERROR(VLOOKUP(A3117,'[1]For Report Q-2 '!$A$2:$W$3476,23,0),"-")</f>
        <v>0</v>
      </c>
      <c r="X3117" s="1"/>
      <c r="Y3117" s="1"/>
      <c r="Z3117" s="2" t="str">
        <f>IFERROR(VLOOKUP(A3117,'[1]For Report Q-2 '!$A$2:$Z$3476,26,0),"-")</f>
        <v>-</v>
      </c>
      <c r="AA3117" s="1" t="str">
        <f>IFERROR(VLOOKUP(A3117,'[1]For Report Q-2 '!$A$2:$AH$3476,27,0),"-")</f>
        <v>-</v>
      </c>
      <c r="AB3117" s="1" t="str">
        <f>IFERROR(VLOOKUP(A3117,'[1]For Report Q-2 '!$A$2:$AH$3476,28,0),"-")</f>
        <v>-</v>
      </c>
      <c r="AC3117" s="2" t="str">
        <f>IFERROR(VLOOKUP(A3117,'[1]For Report Q-2 '!$A$2:$AH$3476,29,0),"-")</f>
        <v>-</v>
      </c>
      <c r="AD3117" s="2" t="str">
        <f>IFERROR(VLOOKUP(A3117,'[1]For Report Q-2 '!$A$2:$AH$3476,30,0),"-")</f>
        <v>-</v>
      </c>
      <c r="AE3117" s="1" t="str">
        <f>IFERROR(VLOOKUP(A3117,'[1]For Report Q-2 '!$A$2:$AH$3476,31,0),"-")</f>
        <v>-</v>
      </c>
      <c r="AF3117" s="1" t="str">
        <f>IFERROR(VLOOKUP(A3117,'[1]For Report Q-2 '!$A$2:$AH$3476,32,0),"-")</f>
        <v>-</v>
      </c>
      <c r="AG3117" s="2" t="str">
        <f>IFERROR(VLOOKUP(A3117,'[1]For Report Q-2 '!$A$2:$AH$3476,33,0),"-")</f>
        <v>-</v>
      </c>
      <c r="AH3117" s="1" t="str">
        <f t="shared" si="48"/>
        <v>--</v>
      </c>
      <c r="AI3117" t="e">
        <v>#N/A</v>
      </c>
      <c r="AJ3117" t="e">
        <v>#N/A</v>
      </c>
      <c r="AK3117" t="e">
        <v>#N/A</v>
      </c>
    </row>
    <row r="3118" spans="1:37" x14ac:dyDescent="0.25">
      <c r="A3118" s="15">
        <v>9122221</v>
      </c>
      <c r="B3118" s="15" t="s">
        <v>973</v>
      </c>
      <c r="C3118" s="16">
        <v>45414</v>
      </c>
      <c r="D3118" s="15" t="s">
        <v>390</v>
      </c>
      <c r="E3118" s="1" t="s">
        <v>179</v>
      </c>
      <c r="F3118" s="15" t="s">
        <v>46</v>
      </c>
      <c r="G3118" s="1" t="s">
        <v>53</v>
      </c>
      <c r="H3118" s="17">
        <v>6000</v>
      </c>
      <c r="I3118" s="18">
        <v>0.06</v>
      </c>
      <c r="J3118" s="1">
        <v>9103011</v>
      </c>
      <c r="K3118" s="1" t="s">
        <v>974</v>
      </c>
      <c r="L3118" s="19">
        <v>503250</v>
      </c>
      <c r="M3118" s="1" t="s">
        <v>67</v>
      </c>
      <c r="N3118" s="1" t="s">
        <v>179</v>
      </c>
      <c r="O3118" s="1" t="s">
        <v>54</v>
      </c>
      <c r="P3118" s="20">
        <v>9103011</v>
      </c>
      <c r="Q3118" s="1" t="s">
        <v>100</v>
      </c>
      <c r="R3118" s="1" t="s">
        <v>89</v>
      </c>
      <c r="S3118" s="1" t="s">
        <v>100</v>
      </c>
      <c r="T3118" s="18">
        <f>IFERROR(VLOOKUP(A3118,'[1]For Report Q-2 '!$A$2:$T$3476,20,0),"-")</f>
        <v>0.06</v>
      </c>
      <c r="U3118" s="55">
        <f>IFERROR(VLOOKUP(A3118,'[1]For Report Q-2 '!$A$2:$U$3476,21,0),"-")</f>
        <v>0</v>
      </c>
      <c r="V3118" s="2" t="str">
        <f>IFERROR(VLOOKUP(A3118,'[1]For Report Q-2 '!$A$2:$V$3476,22,0),"-")</f>
        <v>-</v>
      </c>
      <c r="W3118" s="1">
        <f>IFERROR(VLOOKUP(A3118,'[1]For Report Q-2 '!$A$2:$W$3476,23,0),"-")</f>
        <v>0</v>
      </c>
      <c r="X3118" s="1"/>
      <c r="Y3118" s="1"/>
      <c r="Z3118" s="2" t="str">
        <f>IFERROR(VLOOKUP(A3118,'[1]For Report Q-2 '!$A$2:$Z$3476,26,0),"-")</f>
        <v>-</v>
      </c>
      <c r="AA3118" s="1" t="str">
        <f>IFERROR(VLOOKUP(A3118,'[1]For Report Q-2 '!$A$2:$AH$3476,27,0),"-")</f>
        <v>-</v>
      </c>
      <c r="AB3118" s="1" t="str">
        <f>IFERROR(VLOOKUP(A3118,'[1]For Report Q-2 '!$A$2:$AH$3476,28,0),"-")</f>
        <v>-</v>
      </c>
      <c r="AC3118" s="2" t="str">
        <f>IFERROR(VLOOKUP(A3118,'[1]For Report Q-2 '!$A$2:$AH$3476,29,0),"-")</f>
        <v>-</v>
      </c>
      <c r="AD3118" s="2" t="str">
        <f>IFERROR(VLOOKUP(A3118,'[1]For Report Q-2 '!$A$2:$AH$3476,30,0),"-")</f>
        <v>-</v>
      </c>
      <c r="AE3118" s="1" t="str">
        <f>IFERROR(VLOOKUP(A3118,'[1]For Report Q-2 '!$A$2:$AH$3476,31,0),"-")</f>
        <v>-</v>
      </c>
      <c r="AF3118" s="1" t="str">
        <f>IFERROR(VLOOKUP(A3118,'[1]For Report Q-2 '!$A$2:$AH$3476,32,0),"-")</f>
        <v>-</v>
      </c>
      <c r="AG3118" s="2" t="str">
        <f>IFERROR(VLOOKUP(A3118,'[1]For Report Q-2 '!$A$2:$AH$3476,33,0),"-")</f>
        <v>-</v>
      </c>
      <c r="AH3118" s="1" t="str">
        <f t="shared" si="48"/>
        <v>--</v>
      </c>
      <c r="AI3118" t="e">
        <v>#N/A</v>
      </c>
      <c r="AJ3118" t="e">
        <v>#N/A</v>
      </c>
      <c r="AK3118" t="e">
        <v>#N/A</v>
      </c>
    </row>
    <row r="3119" spans="1:37" x14ac:dyDescent="0.25">
      <c r="A3119" s="15">
        <v>9122222</v>
      </c>
      <c r="B3119" s="15" t="s">
        <v>973</v>
      </c>
      <c r="C3119" s="16">
        <v>45414</v>
      </c>
      <c r="D3119" s="15" t="s">
        <v>977</v>
      </c>
      <c r="E3119" s="1" t="s">
        <v>179</v>
      </c>
      <c r="F3119" s="15" t="s">
        <v>46</v>
      </c>
      <c r="G3119" s="1" t="s">
        <v>53</v>
      </c>
      <c r="H3119" s="17">
        <v>6000</v>
      </c>
      <c r="I3119" s="18">
        <v>0.06</v>
      </c>
      <c r="J3119" s="1">
        <v>9103011</v>
      </c>
      <c r="K3119" s="1" t="s">
        <v>974</v>
      </c>
      <c r="L3119" s="19">
        <v>503250</v>
      </c>
      <c r="M3119" s="1" t="s">
        <v>67</v>
      </c>
      <c r="N3119" s="1" t="s">
        <v>179</v>
      </c>
      <c r="O3119" s="1" t="s">
        <v>54</v>
      </c>
      <c r="P3119" s="20">
        <v>9103011</v>
      </c>
      <c r="Q3119" s="1" t="s">
        <v>100</v>
      </c>
      <c r="R3119" s="1" t="s">
        <v>89</v>
      </c>
      <c r="S3119" s="1" t="s">
        <v>100</v>
      </c>
      <c r="T3119" s="18">
        <f>IFERROR(VLOOKUP(A3119,'[1]For Report Q-2 '!$A$2:$T$3476,20,0),"-")</f>
        <v>0.06</v>
      </c>
      <c r="U3119" s="55">
        <f>IFERROR(VLOOKUP(A3119,'[1]For Report Q-2 '!$A$2:$U$3476,21,0),"-")</f>
        <v>0</v>
      </c>
      <c r="V3119" s="2" t="str">
        <f>IFERROR(VLOOKUP(A3119,'[1]For Report Q-2 '!$A$2:$V$3476,22,0),"-")</f>
        <v>-</v>
      </c>
      <c r="W3119" s="1">
        <f>IFERROR(VLOOKUP(A3119,'[1]For Report Q-2 '!$A$2:$W$3476,23,0),"-")</f>
        <v>0</v>
      </c>
      <c r="X3119" s="1"/>
      <c r="Y3119" s="1"/>
      <c r="Z3119" s="2" t="str">
        <f>IFERROR(VLOOKUP(A3119,'[1]For Report Q-2 '!$A$2:$Z$3476,26,0),"-")</f>
        <v>-</v>
      </c>
      <c r="AA3119" s="1" t="str">
        <f>IFERROR(VLOOKUP(A3119,'[1]For Report Q-2 '!$A$2:$AH$3476,27,0),"-")</f>
        <v>-</v>
      </c>
      <c r="AB3119" s="1" t="str">
        <f>IFERROR(VLOOKUP(A3119,'[1]For Report Q-2 '!$A$2:$AH$3476,28,0),"-")</f>
        <v>-</v>
      </c>
      <c r="AC3119" s="2" t="str">
        <f>IFERROR(VLOOKUP(A3119,'[1]For Report Q-2 '!$A$2:$AH$3476,29,0),"-")</f>
        <v>-</v>
      </c>
      <c r="AD3119" s="2" t="str">
        <f>IFERROR(VLOOKUP(A3119,'[1]For Report Q-2 '!$A$2:$AH$3476,30,0),"-")</f>
        <v>-</v>
      </c>
      <c r="AE3119" s="1" t="str">
        <f>IFERROR(VLOOKUP(A3119,'[1]For Report Q-2 '!$A$2:$AH$3476,31,0),"-")</f>
        <v>-</v>
      </c>
      <c r="AF3119" s="1" t="str">
        <f>IFERROR(VLOOKUP(A3119,'[1]For Report Q-2 '!$A$2:$AH$3476,32,0),"-")</f>
        <v>-</v>
      </c>
      <c r="AG3119" s="2" t="str">
        <f>IFERROR(VLOOKUP(A3119,'[1]For Report Q-2 '!$A$2:$AH$3476,33,0),"-")</f>
        <v>-</v>
      </c>
      <c r="AH3119" s="1" t="str">
        <f t="shared" si="48"/>
        <v>--</v>
      </c>
      <c r="AI3119" t="e">
        <v>#N/A</v>
      </c>
      <c r="AJ3119" t="e">
        <v>#N/A</v>
      </c>
      <c r="AK3119" t="e">
        <v>#N/A</v>
      </c>
    </row>
    <row r="3120" spans="1:37" x14ac:dyDescent="0.25">
      <c r="A3120" s="15">
        <v>9122223</v>
      </c>
      <c r="B3120" s="15" t="s">
        <v>973</v>
      </c>
      <c r="C3120" s="16">
        <v>45433</v>
      </c>
      <c r="D3120" s="15" t="s">
        <v>390</v>
      </c>
      <c r="E3120" s="1" t="s">
        <v>179</v>
      </c>
      <c r="F3120" s="15" t="s">
        <v>46</v>
      </c>
      <c r="G3120" s="1" t="s">
        <v>53</v>
      </c>
      <c r="H3120" s="17">
        <v>6000</v>
      </c>
      <c r="I3120" s="18">
        <v>0.06</v>
      </c>
      <c r="J3120" s="1">
        <v>9103011</v>
      </c>
      <c r="K3120" s="1" t="s">
        <v>974</v>
      </c>
      <c r="L3120" s="19">
        <v>503250</v>
      </c>
      <c r="M3120" s="1" t="s">
        <v>67</v>
      </c>
      <c r="N3120" s="1" t="s">
        <v>179</v>
      </c>
      <c r="O3120" s="1" t="s">
        <v>54</v>
      </c>
      <c r="P3120" s="20">
        <v>9103011</v>
      </c>
      <c r="Q3120" s="1" t="s">
        <v>100</v>
      </c>
      <c r="R3120" s="1" t="s">
        <v>89</v>
      </c>
      <c r="S3120" s="1" t="s">
        <v>100</v>
      </c>
      <c r="T3120" s="18">
        <f>IFERROR(VLOOKUP(A3120,'[1]For Report Q-2 '!$A$2:$T$3476,20,0),"-")</f>
        <v>0.06</v>
      </c>
      <c r="U3120" s="55">
        <f>IFERROR(VLOOKUP(A3120,'[1]For Report Q-2 '!$A$2:$U$3476,21,0),"-")</f>
        <v>0</v>
      </c>
      <c r="V3120" s="2" t="str">
        <f>IFERROR(VLOOKUP(A3120,'[1]For Report Q-2 '!$A$2:$V$3476,22,0),"-")</f>
        <v>-</v>
      </c>
      <c r="W3120" s="1">
        <f>IFERROR(VLOOKUP(A3120,'[1]For Report Q-2 '!$A$2:$W$3476,23,0),"-")</f>
        <v>0</v>
      </c>
      <c r="X3120" s="1"/>
      <c r="Y3120" s="1"/>
      <c r="Z3120" s="2" t="str">
        <f>IFERROR(VLOOKUP(A3120,'[1]For Report Q-2 '!$A$2:$Z$3476,26,0),"-")</f>
        <v>-</v>
      </c>
      <c r="AA3120" s="1" t="str">
        <f>IFERROR(VLOOKUP(A3120,'[1]For Report Q-2 '!$A$2:$AH$3476,27,0),"-")</f>
        <v>-</v>
      </c>
      <c r="AB3120" s="1" t="str">
        <f>IFERROR(VLOOKUP(A3120,'[1]For Report Q-2 '!$A$2:$AH$3476,28,0),"-")</f>
        <v>-</v>
      </c>
      <c r="AC3120" s="2" t="str">
        <f>IFERROR(VLOOKUP(A3120,'[1]For Report Q-2 '!$A$2:$AH$3476,29,0),"-")</f>
        <v>-</v>
      </c>
      <c r="AD3120" s="2" t="str">
        <f>IFERROR(VLOOKUP(A3120,'[1]For Report Q-2 '!$A$2:$AH$3476,30,0),"-")</f>
        <v>-</v>
      </c>
      <c r="AE3120" s="1" t="str">
        <f>IFERROR(VLOOKUP(A3120,'[1]For Report Q-2 '!$A$2:$AH$3476,31,0),"-")</f>
        <v>-</v>
      </c>
      <c r="AF3120" s="1" t="str">
        <f>IFERROR(VLOOKUP(A3120,'[1]For Report Q-2 '!$A$2:$AH$3476,32,0),"-")</f>
        <v>-</v>
      </c>
      <c r="AG3120" s="2" t="str">
        <f>IFERROR(VLOOKUP(A3120,'[1]For Report Q-2 '!$A$2:$AH$3476,33,0),"-")</f>
        <v>-</v>
      </c>
      <c r="AH3120" s="1" t="str">
        <f t="shared" si="48"/>
        <v>--</v>
      </c>
      <c r="AI3120" t="e">
        <v>#N/A</v>
      </c>
      <c r="AJ3120" t="e">
        <v>#N/A</v>
      </c>
      <c r="AK3120" t="e">
        <v>#N/A</v>
      </c>
    </row>
    <row r="3121" spans="1:37" x14ac:dyDescent="0.25">
      <c r="A3121" s="15">
        <v>9122225</v>
      </c>
      <c r="B3121" s="15" t="s">
        <v>973</v>
      </c>
      <c r="C3121" s="16">
        <v>45423</v>
      </c>
      <c r="D3121" s="15" t="s">
        <v>393</v>
      </c>
      <c r="E3121" s="1" t="s">
        <v>179</v>
      </c>
      <c r="F3121" s="15" t="s">
        <v>46</v>
      </c>
      <c r="G3121" s="1" t="s">
        <v>53</v>
      </c>
      <c r="H3121" s="17">
        <v>6000</v>
      </c>
      <c r="I3121" s="18">
        <v>0.06</v>
      </c>
      <c r="J3121" s="1">
        <v>9103011</v>
      </c>
      <c r="K3121" s="1" t="s">
        <v>974</v>
      </c>
      <c r="L3121" s="19">
        <v>503250</v>
      </c>
      <c r="M3121" s="1" t="s">
        <v>67</v>
      </c>
      <c r="N3121" s="1" t="s">
        <v>179</v>
      </c>
      <c r="O3121" s="1" t="s">
        <v>54</v>
      </c>
      <c r="P3121" s="20">
        <v>9103011</v>
      </c>
      <c r="Q3121" s="1" t="s">
        <v>100</v>
      </c>
      <c r="R3121" s="1" t="s">
        <v>89</v>
      </c>
      <c r="S3121" s="1" t="s">
        <v>100</v>
      </c>
      <c r="T3121" s="18">
        <f>IFERROR(VLOOKUP(A3121,'[1]For Report Q-2 '!$A$2:$T$3476,20,0),"-")</f>
        <v>0.06</v>
      </c>
      <c r="U3121" s="55">
        <f>IFERROR(VLOOKUP(A3121,'[1]For Report Q-2 '!$A$2:$U$3476,21,0),"-")</f>
        <v>0</v>
      </c>
      <c r="V3121" s="2" t="str">
        <f>IFERROR(VLOOKUP(A3121,'[1]For Report Q-2 '!$A$2:$V$3476,22,0),"-")</f>
        <v>-</v>
      </c>
      <c r="W3121" s="1">
        <f>IFERROR(VLOOKUP(A3121,'[1]For Report Q-2 '!$A$2:$W$3476,23,0),"-")</f>
        <v>0</v>
      </c>
      <c r="X3121" s="1"/>
      <c r="Y3121" s="1"/>
      <c r="Z3121" s="2" t="str">
        <f>IFERROR(VLOOKUP(A3121,'[1]For Report Q-2 '!$A$2:$Z$3476,26,0),"-")</f>
        <v>-</v>
      </c>
      <c r="AA3121" s="1" t="str">
        <f>IFERROR(VLOOKUP(A3121,'[1]For Report Q-2 '!$A$2:$AH$3476,27,0),"-")</f>
        <v>-</v>
      </c>
      <c r="AB3121" s="1" t="str">
        <f>IFERROR(VLOOKUP(A3121,'[1]For Report Q-2 '!$A$2:$AH$3476,28,0),"-")</f>
        <v>-</v>
      </c>
      <c r="AC3121" s="2" t="str">
        <f>IFERROR(VLOOKUP(A3121,'[1]For Report Q-2 '!$A$2:$AH$3476,29,0),"-")</f>
        <v>-</v>
      </c>
      <c r="AD3121" s="2" t="str">
        <f>IFERROR(VLOOKUP(A3121,'[1]For Report Q-2 '!$A$2:$AH$3476,30,0),"-")</f>
        <v>-</v>
      </c>
      <c r="AE3121" s="1" t="str">
        <f>IFERROR(VLOOKUP(A3121,'[1]For Report Q-2 '!$A$2:$AH$3476,31,0),"-")</f>
        <v>-</v>
      </c>
      <c r="AF3121" s="1" t="str">
        <f>IFERROR(VLOOKUP(A3121,'[1]For Report Q-2 '!$A$2:$AH$3476,32,0),"-")</f>
        <v>-</v>
      </c>
      <c r="AG3121" s="2" t="str">
        <f>IFERROR(VLOOKUP(A3121,'[1]For Report Q-2 '!$A$2:$AH$3476,33,0),"-")</f>
        <v>-</v>
      </c>
      <c r="AH3121" s="1" t="str">
        <f t="shared" si="48"/>
        <v>--</v>
      </c>
      <c r="AI3121" t="e">
        <v>#N/A</v>
      </c>
      <c r="AJ3121" t="e">
        <v>#N/A</v>
      </c>
      <c r="AK3121" t="e">
        <v>#N/A</v>
      </c>
    </row>
    <row r="3122" spans="1:37" x14ac:dyDescent="0.25">
      <c r="A3122" s="15">
        <v>9122226</v>
      </c>
      <c r="B3122" s="15" t="s">
        <v>973</v>
      </c>
      <c r="C3122" s="16">
        <v>45437</v>
      </c>
      <c r="D3122" s="15" t="s">
        <v>390</v>
      </c>
      <c r="E3122" s="1" t="s">
        <v>179</v>
      </c>
      <c r="F3122" s="15" t="s">
        <v>46</v>
      </c>
      <c r="G3122" s="1" t="s">
        <v>53</v>
      </c>
      <c r="H3122" s="17">
        <v>6000</v>
      </c>
      <c r="I3122" s="18">
        <v>0.06</v>
      </c>
      <c r="J3122" s="1">
        <v>9103011</v>
      </c>
      <c r="K3122" s="1" t="s">
        <v>974</v>
      </c>
      <c r="L3122" s="19">
        <v>503250</v>
      </c>
      <c r="M3122" s="1" t="s">
        <v>67</v>
      </c>
      <c r="N3122" s="1" t="s">
        <v>179</v>
      </c>
      <c r="O3122" s="1" t="s">
        <v>54</v>
      </c>
      <c r="P3122" s="20">
        <v>9103011</v>
      </c>
      <c r="Q3122" s="1" t="s">
        <v>100</v>
      </c>
      <c r="R3122" s="1" t="s">
        <v>89</v>
      </c>
      <c r="S3122" s="1" t="s">
        <v>100</v>
      </c>
      <c r="T3122" s="18">
        <f>IFERROR(VLOOKUP(A3122,'[1]For Report Q-2 '!$A$2:$T$3476,20,0),"-")</f>
        <v>0.06</v>
      </c>
      <c r="U3122" s="55">
        <f>IFERROR(VLOOKUP(A3122,'[1]For Report Q-2 '!$A$2:$U$3476,21,0),"-")</f>
        <v>0</v>
      </c>
      <c r="V3122" s="2" t="str">
        <f>IFERROR(VLOOKUP(A3122,'[1]For Report Q-2 '!$A$2:$V$3476,22,0),"-")</f>
        <v>-</v>
      </c>
      <c r="W3122" s="1">
        <f>IFERROR(VLOOKUP(A3122,'[1]For Report Q-2 '!$A$2:$W$3476,23,0),"-")</f>
        <v>0</v>
      </c>
      <c r="X3122" s="1"/>
      <c r="Y3122" s="1"/>
      <c r="Z3122" s="2" t="str">
        <f>IFERROR(VLOOKUP(A3122,'[1]For Report Q-2 '!$A$2:$Z$3476,26,0),"-")</f>
        <v>-</v>
      </c>
      <c r="AA3122" s="1" t="str">
        <f>IFERROR(VLOOKUP(A3122,'[1]For Report Q-2 '!$A$2:$AH$3476,27,0),"-")</f>
        <v>-</v>
      </c>
      <c r="AB3122" s="1" t="str">
        <f>IFERROR(VLOOKUP(A3122,'[1]For Report Q-2 '!$A$2:$AH$3476,28,0),"-")</f>
        <v>-</v>
      </c>
      <c r="AC3122" s="2" t="str">
        <f>IFERROR(VLOOKUP(A3122,'[1]For Report Q-2 '!$A$2:$AH$3476,29,0),"-")</f>
        <v>-</v>
      </c>
      <c r="AD3122" s="2" t="str">
        <f>IFERROR(VLOOKUP(A3122,'[1]For Report Q-2 '!$A$2:$AH$3476,30,0),"-")</f>
        <v>-</v>
      </c>
      <c r="AE3122" s="1" t="str">
        <f>IFERROR(VLOOKUP(A3122,'[1]For Report Q-2 '!$A$2:$AH$3476,31,0),"-")</f>
        <v>-</v>
      </c>
      <c r="AF3122" s="1" t="str">
        <f>IFERROR(VLOOKUP(A3122,'[1]For Report Q-2 '!$A$2:$AH$3476,32,0),"-")</f>
        <v>-</v>
      </c>
      <c r="AG3122" s="2" t="str">
        <f>IFERROR(VLOOKUP(A3122,'[1]For Report Q-2 '!$A$2:$AH$3476,33,0),"-")</f>
        <v>-</v>
      </c>
      <c r="AH3122" s="1" t="str">
        <f t="shared" si="48"/>
        <v>--</v>
      </c>
      <c r="AI3122" t="e">
        <v>#N/A</v>
      </c>
      <c r="AJ3122" t="e">
        <v>#N/A</v>
      </c>
      <c r="AK3122" t="e">
        <v>#N/A</v>
      </c>
    </row>
    <row r="3123" spans="1:37" x14ac:dyDescent="0.25">
      <c r="A3123" s="15">
        <v>9122227</v>
      </c>
      <c r="B3123" s="15" t="s">
        <v>973</v>
      </c>
      <c r="C3123" s="16">
        <v>45437</v>
      </c>
      <c r="D3123" s="15" t="s">
        <v>488</v>
      </c>
      <c r="E3123" s="1" t="s">
        <v>179</v>
      </c>
      <c r="F3123" s="15" t="s">
        <v>46</v>
      </c>
      <c r="G3123" s="1" t="s">
        <v>53</v>
      </c>
      <c r="H3123" s="17">
        <v>6000</v>
      </c>
      <c r="I3123" s="18">
        <v>0.06</v>
      </c>
      <c r="J3123" s="1">
        <v>9103011</v>
      </c>
      <c r="K3123" s="1" t="s">
        <v>974</v>
      </c>
      <c r="L3123" s="19">
        <v>503250</v>
      </c>
      <c r="M3123" s="1" t="s">
        <v>67</v>
      </c>
      <c r="N3123" s="1" t="s">
        <v>179</v>
      </c>
      <c r="O3123" s="1" t="s">
        <v>54</v>
      </c>
      <c r="P3123" s="20">
        <v>9103011</v>
      </c>
      <c r="Q3123" s="1" t="s">
        <v>100</v>
      </c>
      <c r="R3123" s="1" t="s">
        <v>89</v>
      </c>
      <c r="S3123" s="1" t="s">
        <v>100</v>
      </c>
      <c r="T3123" s="18">
        <f>IFERROR(VLOOKUP(A3123,'[1]For Report Q-2 '!$A$2:$T$3476,20,0),"-")</f>
        <v>0.06</v>
      </c>
      <c r="U3123" s="55">
        <f>IFERROR(VLOOKUP(A3123,'[1]For Report Q-2 '!$A$2:$U$3476,21,0),"-")</f>
        <v>0</v>
      </c>
      <c r="V3123" s="2" t="str">
        <f>IFERROR(VLOOKUP(A3123,'[1]For Report Q-2 '!$A$2:$V$3476,22,0),"-")</f>
        <v>-</v>
      </c>
      <c r="W3123" s="1">
        <f>IFERROR(VLOOKUP(A3123,'[1]For Report Q-2 '!$A$2:$W$3476,23,0),"-")</f>
        <v>0</v>
      </c>
      <c r="X3123" s="1"/>
      <c r="Y3123" s="1"/>
      <c r="Z3123" s="2" t="str">
        <f>IFERROR(VLOOKUP(A3123,'[1]For Report Q-2 '!$A$2:$Z$3476,26,0),"-")</f>
        <v>-</v>
      </c>
      <c r="AA3123" s="1" t="str">
        <f>IFERROR(VLOOKUP(A3123,'[1]For Report Q-2 '!$A$2:$AH$3476,27,0),"-")</f>
        <v>-</v>
      </c>
      <c r="AB3123" s="1" t="str">
        <f>IFERROR(VLOOKUP(A3123,'[1]For Report Q-2 '!$A$2:$AH$3476,28,0),"-")</f>
        <v>-</v>
      </c>
      <c r="AC3123" s="2" t="str">
        <f>IFERROR(VLOOKUP(A3123,'[1]For Report Q-2 '!$A$2:$AH$3476,29,0),"-")</f>
        <v>-</v>
      </c>
      <c r="AD3123" s="2" t="str">
        <f>IFERROR(VLOOKUP(A3123,'[1]For Report Q-2 '!$A$2:$AH$3476,30,0),"-")</f>
        <v>-</v>
      </c>
      <c r="AE3123" s="1" t="str">
        <f>IFERROR(VLOOKUP(A3123,'[1]For Report Q-2 '!$A$2:$AH$3476,31,0),"-")</f>
        <v>-</v>
      </c>
      <c r="AF3123" s="1" t="str">
        <f>IFERROR(VLOOKUP(A3123,'[1]For Report Q-2 '!$A$2:$AH$3476,32,0),"-")</f>
        <v>-</v>
      </c>
      <c r="AG3123" s="2" t="str">
        <f>IFERROR(VLOOKUP(A3123,'[1]For Report Q-2 '!$A$2:$AH$3476,33,0),"-")</f>
        <v>-</v>
      </c>
      <c r="AH3123" s="1" t="str">
        <f t="shared" si="48"/>
        <v>--</v>
      </c>
      <c r="AI3123" t="e">
        <v>#N/A</v>
      </c>
      <c r="AJ3123" t="e">
        <v>#N/A</v>
      </c>
      <c r="AK3123" t="e">
        <v>#N/A</v>
      </c>
    </row>
    <row r="3124" spans="1:37" x14ac:dyDescent="0.25">
      <c r="A3124" s="15">
        <v>9122228</v>
      </c>
      <c r="B3124" s="15" t="s">
        <v>973</v>
      </c>
      <c r="C3124" s="16">
        <v>45394</v>
      </c>
      <c r="D3124" s="15" t="s">
        <v>390</v>
      </c>
      <c r="E3124" s="1" t="s">
        <v>179</v>
      </c>
      <c r="F3124" s="15" t="s">
        <v>46</v>
      </c>
      <c r="G3124" s="1" t="s">
        <v>53</v>
      </c>
      <c r="H3124" s="17">
        <v>6000</v>
      </c>
      <c r="I3124" s="18">
        <v>0.06</v>
      </c>
      <c r="J3124" s="1">
        <v>9103011</v>
      </c>
      <c r="K3124" s="1" t="s">
        <v>974</v>
      </c>
      <c r="L3124" s="19">
        <v>503250</v>
      </c>
      <c r="M3124" s="1" t="s">
        <v>67</v>
      </c>
      <c r="N3124" s="1" t="s">
        <v>179</v>
      </c>
      <c r="O3124" s="1" t="s">
        <v>54</v>
      </c>
      <c r="P3124" s="20">
        <v>9103011</v>
      </c>
      <c r="Q3124" s="1" t="s">
        <v>100</v>
      </c>
      <c r="R3124" s="1" t="s">
        <v>89</v>
      </c>
      <c r="S3124" s="1" t="s">
        <v>100</v>
      </c>
      <c r="T3124" s="18">
        <f>IFERROR(VLOOKUP(A3124,'[1]For Report Q-2 '!$A$2:$T$3476,20,0),"-")</f>
        <v>0.06</v>
      </c>
      <c r="U3124" s="55">
        <f>IFERROR(VLOOKUP(A3124,'[1]For Report Q-2 '!$A$2:$U$3476,21,0),"-")</f>
        <v>0</v>
      </c>
      <c r="V3124" s="2" t="str">
        <f>IFERROR(VLOOKUP(A3124,'[1]For Report Q-2 '!$A$2:$V$3476,22,0),"-")</f>
        <v>-</v>
      </c>
      <c r="W3124" s="1">
        <f>IFERROR(VLOOKUP(A3124,'[1]For Report Q-2 '!$A$2:$W$3476,23,0),"-")</f>
        <v>0</v>
      </c>
      <c r="X3124" s="1"/>
      <c r="Y3124" s="1"/>
      <c r="Z3124" s="2" t="str">
        <f>IFERROR(VLOOKUP(A3124,'[1]For Report Q-2 '!$A$2:$Z$3476,26,0),"-")</f>
        <v>-</v>
      </c>
      <c r="AA3124" s="1" t="str">
        <f>IFERROR(VLOOKUP(A3124,'[1]For Report Q-2 '!$A$2:$AH$3476,27,0),"-")</f>
        <v>-</v>
      </c>
      <c r="AB3124" s="1" t="str">
        <f>IFERROR(VLOOKUP(A3124,'[1]For Report Q-2 '!$A$2:$AH$3476,28,0),"-")</f>
        <v>-</v>
      </c>
      <c r="AC3124" s="2" t="str">
        <f>IFERROR(VLOOKUP(A3124,'[1]For Report Q-2 '!$A$2:$AH$3476,29,0),"-")</f>
        <v>-</v>
      </c>
      <c r="AD3124" s="2" t="str">
        <f>IFERROR(VLOOKUP(A3124,'[1]For Report Q-2 '!$A$2:$AH$3476,30,0),"-")</f>
        <v>-</v>
      </c>
      <c r="AE3124" s="1" t="str">
        <f>IFERROR(VLOOKUP(A3124,'[1]For Report Q-2 '!$A$2:$AH$3476,31,0),"-")</f>
        <v>-</v>
      </c>
      <c r="AF3124" s="1" t="str">
        <f>IFERROR(VLOOKUP(A3124,'[1]For Report Q-2 '!$A$2:$AH$3476,32,0),"-")</f>
        <v>-</v>
      </c>
      <c r="AG3124" s="2" t="str">
        <f>IFERROR(VLOOKUP(A3124,'[1]For Report Q-2 '!$A$2:$AH$3476,33,0),"-")</f>
        <v>-</v>
      </c>
      <c r="AH3124" s="1" t="str">
        <f t="shared" si="48"/>
        <v>--</v>
      </c>
      <c r="AI3124" t="e">
        <v>#N/A</v>
      </c>
      <c r="AJ3124" t="e">
        <v>#N/A</v>
      </c>
      <c r="AK3124" t="e">
        <v>#N/A</v>
      </c>
    </row>
    <row r="3125" spans="1:37" x14ac:dyDescent="0.25">
      <c r="A3125" s="15">
        <v>9122229</v>
      </c>
      <c r="B3125" s="15" t="s">
        <v>973</v>
      </c>
      <c r="C3125" s="16">
        <v>45437</v>
      </c>
      <c r="D3125" s="15" t="s">
        <v>28</v>
      </c>
      <c r="E3125" s="1" t="s">
        <v>179</v>
      </c>
      <c r="F3125" s="15" t="s">
        <v>46</v>
      </c>
      <c r="G3125" s="1" t="s">
        <v>28</v>
      </c>
      <c r="H3125" s="17">
        <v>6000</v>
      </c>
      <c r="I3125" s="18">
        <v>0.06</v>
      </c>
      <c r="J3125" s="1">
        <v>9103011</v>
      </c>
      <c r="K3125" s="1" t="s">
        <v>974</v>
      </c>
      <c r="L3125" s="19">
        <v>503250</v>
      </c>
      <c r="M3125" s="1" t="s">
        <v>67</v>
      </c>
      <c r="N3125" s="1" t="s">
        <v>179</v>
      </c>
      <c r="O3125" s="1" t="s">
        <v>32</v>
      </c>
      <c r="P3125" s="20">
        <v>9103011</v>
      </c>
      <c r="Q3125" s="1" t="s">
        <v>100</v>
      </c>
      <c r="R3125" s="1" t="s">
        <v>89</v>
      </c>
      <c r="S3125" s="1" t="s">
        <v>100</v>
      </c>
      <c r="T3125" s="18">
        <f>IFERROR(VLOOKUP(A3125,'[1]For Report Q-2 '!$A$2:$T$3476,20,0),"-")</f>
        <v>0.06</v>
      </c>
      <c r="U3125" s="55">
        <f>IFERROR(VLOOKUP(A3125,'[1]For Report Q-2 '!$A$2:$U$3476,21,0),"-")</f>
        <v>0</v>
      </c>
      <c r="V3125" s="2" t="str">
        <f>IFERROR(VLOOKUP(A3125,'[1]For Report Q-2 '!$A$2:$V$3476,22,0),"-")</f>
        <v>-</v>
      </c>
      <c r="W3125" s="1">
        <f>IFERROR(VLOOKUP(A3125,'[1]For Report Q-2 '!$A$2:$W$3476,23,0),"-")</f>
        <v>0</v>
      </c>
      <c r="X3125" s="1"/>
      <c r="Y3125" s="1"/>
      <c r="Z3125" s="2" t="str">
        <f>IFERROR(VLOOKUP(A3125,'[1]For Report Q-2 '!$A$2:$Z$3476,26,0),"-")</f>
        <v>-</v>
      </c>
      <c r="AA3125" s="1" t="str">
        <f>IFERROR(VLOOKUP(A3125,'[1]For Report Q-2 '!$A$2:$AH$3476,27,0),"-")</f>
        <v>-</v>
      </c>
      <c r="AB3125" s="1" t="str">
        <f>IFERROR(VLOOKUP(A3125,'[1]For Report Q-2 '!$A$2:$AH$3476,28,0),"-")</f>
        <v>-</v>
      </c>
      <c r="AC3125" s="2" t="str">
        <f>IFERROR(VLOOKUP(A3125,'[1]For Report Q-2 '!$A$2:$AH$3476,29,0),"-")</f>
        <v>-</v>
      </c>
      <c r="AD3125" s="2" t="str">
        <f>IFERROR(VLOOKUP(A3125,'[1]For Report Q-2 '!$A$2:$AH$3476,30,0),"-")</f>
        <v>-</v>
      </c>
      <c r="AE3125" s="1" t="str">
        <f>IFERROR(VLOOKUP(A3125,'[1]For Report Q-2 '!$A$2:$AH$3476,31,0),"-")</f>
        <v>-</v>
      </c>
      <c r="AF3125" s="1" t="str">
        <f>IFERROR(VLOOKUP(A3125,'[1]For Report Q-2 '!$A$2:$AH$3476,32,0),"-")</f>
        <v>-</v>
      </c>
      <c r="AG3125" s="2" t="str">
        <f>IFERROR(VLOOKUP(A3125,'[1]For Report Q-2 '!$A$2:$AH$3476,33,0),"-")</f>
        <v>-</v>
      </c>
      <c r="AH3125" s="1" t="str">
        <f t="shared" si="48"/>
        <v>--</v>
      </c>
      <c r="AI3125" t="e">
        <v>#N/A</v>
      </c>
      <c r="AJ3125" t="e">
        <v>#N/A</v>
      </c>
      <c r="AK3125" t="e">
        <v>#N/A</v>
      </c>
    </row>
    <row r="3126" spans="1:37" x14ac:dyDescent="0.25">
      <c r="A3126" s="15">
        <v>9122230</v>
      </c>
      <c r="B3126" s="15" t="s">
        <v>973</v>
      </c>
      <c r="C3126" s="16">
        <v>45433</v>
      </c>
      <c r="D3126" s="15" t="s">
        <v>28</v>
      </c>
      <c r="E3126" s="1" t="s">
        <v>179</v>
      </c>
      <c r="F3126" s="15" t="s">
        <v>46</v>
      </c>
      <c r="G3126" s="1" t="s">
        <v>28</v>
      </c>
      <c r="H3126" s="17">
        <v>6000</v>
      </c>
      <c r="I3126" s="18">
        <v>0.06</v>
      </c>
      <c r="J3126" s="1">
        <v>9103011</v>
      </c>
      <c r="K3126" s="1" t="s">
        <v>974</v>
      </c>
      <c r="L3126" s="19">
        <v>503250</v>
      </c>
      <c r="M3126" s="1" t="s">
        <v>67</v>
      </c>
      <c r="N3126" s="1" t="s">
        <v>179</v>
      </c>
      <c r="O3126" s="1" t="s">
        <v>32</v>
      </c>
      <c r="P3126" s="20">
        <v>9103011</v>
      </c>
      <c r="Q3126" s="1" t="s">
        <v>100</v>
      </c>
      <c r="R3126" s="1" t="s">
        <v>89</v>
      </c>
      <c r="S3126" s="1" t="s">
        <v>100</v>
      </c>
      <c r="T3126" s="18">
        <f>IFERROR(VLOOKUP(A3126,'[1]For Report Q-2 '!$A$2:$T$3476,20,0),"-")</f>
        <v>0.06</v>
      </c>
      <c r="U3126" s="55">
        <f>IFERROR(VLOOKUP(A3126,'[1]For Report Q-2 '!$A$2:$U$3476,21,0),"-")</f>
        <v>0</v>
      </c>
      <c r="V3126" s="2" t="str">
        <f>IFERROR(VLOOKUP(A3126,'[1]For Report Q-2 '!$A$2:$V$3476,22,0),"-")</f>
        <v>-</v>
      </c>
      <c r="W3126" s="1">
        <f>IFERROR(VLOOKUP(A3126,'[1]For Report Q-2 '!$A$2:$W$3476,23,0),"-")</f>
        <v>0</v>
      </c>
      <c r="X3126" s="1"/>
      <c r="Y3126" s="1"/>
      <c r="Z3126" s="2" t="str">
        <f>IFERROR(VLOOKUP(A3126,'[1]For Report Q-2 '!$A$2:$Z$3476,26,0),"-")</f>
        <v>-</v>
      </c>
      <c r="AA3126" s="1" t="str">
        <f>IFERROR(VLOOKUP(A3126,'[1]For Report Q-2 '!$A$2:$AH$3476,27,0),"-")</f>
        <v>-</v>
      </c>
      <c r="AB3126" s="1" t="str">
        <f>IFERROR(VLOOKUP(A3126,'[1]For Report Q-2 '!$A$2:$AH$3476,28,0),"-")</f>
        <v>-</v>
      </c>
      <c r="AC3126" s="2" t="str">
        <f>IFERROR(VLOOKUP(A3126,'[1]For Report Q-2 '!$A$2:$AH$3476,29,0),"-")</f>
        <v>-</v>
      </c>
      <c r="AD3126" s="2" t="str">
        <f>IFERROR(VLOOKUP(A3126,'[1]For Report Q-2 '!$A$2:$AH$3476,30,0),"-")</f>
        <v>-</v>
      </c>
      <c r="AE3126" s="1" t="str">
        <f>IFERROR(VLOOKUP(A3126,'[1]For Report Q-2 '!$A$2:$AH$3476,31,0),"-")</f>
        <v>-</v>
      </c>
      <c r="AF3126" s="1" t="str">
        <f>IFERROR(VLOOKUP(A3126,'[1]For Report Q-2 '!$A$2:$AH$3476,32,0),"-")</f>
        <v>-</v>
      </c>
      <c r="AG3126" s="2" t="str">
        <f>IFERROR(VLOOKUP(A3126,'[1]For Report Q-2 '!$A$2:$AH$3476,33,0),"-")</f>
        <v>-</v>
      </c>
      <c r="AH3126" s="1" t="str">
        <f t="shared" si="48"/>
        <v>--</v>
      </c>
      <c r="AI3126" t="e">
        <v>#N/A</v>
      </c>
      <c r="AJ3126" t="e">
        <v>#N/A</v>
      </c>
      <c r="AK3126" t="e">
        <v>#N/A</v>
      </c>
    </row>
    <row r="3127" spans="1:37" x14ac:dyDescent="0.25">
      <c r="A3127" s="15">
        <v>9122232</v>
      </c>
      <c r="B3127" s="15" t="s">
        <v>973</v>
      </c>
      <c r="C3127" s="16">
        <v>45423</v>
      </c>
      <c r="D3127" s="15" t="s">
        <v>28</v>
      </c>
      <c r="E3127" s="1" t="s">
        <v>179</v>
      </c>
      <c r="F3127" s="15" t="s">
        <v>46</v>
      </c>
      <c r="G3127" s="1" t="s">
        <v>28</v>
      </c>
      <c r="H3127" s="17">
        <v>6000</v>
      </c>
      <c r="I3127" s="18">
        <v>0.06</v>
      </c>
      <c r="J3127" s="1">
        <v>9103011</v>
      </c>
      <c r="K3127" s="1" t="s">
        <v>974</v>
      </c>
      <c r="L3127" s="19">
        <v>503250</v>
      </c>
      <c r="M3127" s="1" t="s">
        <v>67</v>
      </c>
      <c r="N3127" s="1" t="s">
        <v>179</v>
      </c>
      <c r="O3127" s="1" t="s">
        <v>32</v>
      </c>
      <c r="P3127" s="20">
        <v>9103011</v>
      </c>
      <c r="Q3127" s="1" t="s">
        <v>100</v>
      </c>
      <c r="R3127" s="1" t="s">
        <v>89</v>
      </c>
      <c r="S3127" s="1" t="s">
        <v>100</v>
      </c>
      <c r="T3127" s="18">
        <f>IFERROR(VLOOKUP(A3127,'[1]For Report Q-2 '!$A$2:$T$3476,20,0),"-")</f>
        <v>0.06</v>
      </c>
      <c r="U3127" s="55">
        <f>IFERROR(VLOOKUP(A3127,'[1]For Report Q-2 '!$A$2:$U$3476,21,0),"-")</f>
        <v>0</v>
      </c>
      <c r="V3127" s="2" t="str">
        <f>IFERROR(VLOOKUP(A3127,'[1]For Report Q-2 '!$A$2:$V$3476,22,0),"-")</f>
        <v>-</v>
      </c>
      <c r="W3127" s="1">
        <f>IFERROR(VLOOKUP(A3127,'[1]For Report Q-2 '!$A$2:$W$3476,23,0),"-")</f>
        <v>0</v>
      </c>
      <c r="X3127" s="1"/>
      <c r="Y3127" s="1"/>
      <c r="Z3127" s="2" t="str">
        <f>IFERROR(VLOOKUP(A3127,'[1]For Report Q-2 '!$A$2:$Z$3476,26,0),"-")</f>
        <v>-</v>
      </c>
      <c r="AA3127" s="1" t="str">
        <f>IFERROR(VLOOKUP(A3127,'[1]For Report Q-2 '!$A$2:$AH$3476,27,0),"-")</f>
        <v>-</v>
      </c>
      <c r="AB3127" s="1" t="str">
        <f>IFERROR(VLOOKUP(A3127,'[1]For Report Q-2 '!$A$2:$AH$3476,28,0),"-")</f>
        <v>-</v>
      </c>
      <c r="AC3127" s="2" t="str">
        <f>IFERROR(VLOOKUP(A3127,'[1]For Report Q-2 '!$A$2:$AH$3476,29,0),"-")</f>
        <v>-</v>
      </c>
      <c r="AD3127" s="2" t="str">
        <f>IFERROR(VLOOKUP(A3127,'[1]For Report Q-2 '!$A$2:$AH$3476,30,0),"-")</f>
        <v>-</v>
      </c>
      <c r="AE3127" s="1" t="str">
        <f>IFERROR(VLOOKUP(A3127,'[1]For Report Q-2 '!$A$2:$AH$3476,31,0),"-")</f>
        <v>-</v>
      </c>
      <c r="AF3127" s="1" t="str">
        <f>IFERROR(VLOOKUP(A3127,'[1]For Report Q-2 '!$A$2:$AH$3476,32,0),"-")</f>
        <v>-</v>
      </c>
      <c r="AG3127" s="2" t="str">
        <f>IFERROR(VLOOKUP(A3127,'[1]For Report Q-2 '!$A$2:$AH$3476,33,0),"-")</f>
        <v>-</v>
      </c>
      <c r="AH3127" s="1" t="str">
        <f t="shared" si="48"/>
        <v>--</v>
      </c>
      <c r="AI3127" t="e">
        <v>#N/A</v>
      </c>
      <c r="AJ3127" t="e">
        <v>#N/A</v>
      </c>
      <c r="AK3127" t="e">
        <v>#N/A</v>
      </c>
    </row>
    <row r="3128" spans="1:37" x14ac:dyDescent="0.25">
      <c r="A3128" s="15">
        <v>9122233</v>
      </c>
      <c r="B3128" s="15" t="s">
        <v>973</v>
      </c>
      <c r="C3128" s="16">
        <v>45432</v>
      </c>
      <c r="D3128" s="15" t="s">
        <v>28</v>
      </c>
      <c r="E3128" s="1" t="s">
        <v>179</v>
      </c>
      <c r="F3128" s="15" t="s">
        <v>46</v>
      </c>
      <c r="G3128" s="1" t="s">
        <v>28</v>
      </c>
      <c r="H3128" s="17">
        <v>6000</v>
      </c>
      <c r="I3128" s="18">
        <v>0.06</v>
      </c>
      <c r="J3128" s="1">
        <v>9103011</v>
      </c>
      <c r="K3128" s="1" t="s">
        <v>974</v>
      </c>
      <c r="L3128" s="19">
        <v>503250</v>
      </c>
      <c r="M3128" s="1" t="s">
        <v>67</v>
      </c>
      <c r="N3128" s="1" t="s">
        <v>179</v>
      </c>
      <c r="O3128" s="1" t="s">
        <v>32</v>
      </c>
      <c r="P3128" s="20">
        <v>9103011</v>
      </c>
      <c r="Q3128" s="1" t="s">
        <v>100</v>
      </c>
      <c r="R3128" s="1" t="s">
        <v>89</v>
      </c>
      <c r="S3128" s="1" t="s">
        <v>100</v>
      </c>
      <c r="T3128" s="18">
        <f>IFERROR(VLOOKUP(A3128,'[1]For Report Q-2 '!$A$2:$T$3476,20,0),"-")</f>
        <v>0.06</v>
      </c>
      <c r="U3128" s="55">
        <f>IFERROR(VLOOKUP(A3128,'[1]For Report Q-2 '!$A$2:$U$3476,21,0),"-")</f>
        <v>0</v>
      </c>
      <c r="V3128" s="2" t="str">
        <f>IFERROR(VLOOKUP(A3128,'[1]For Report Q-2 '!$A$2:$V$3476,22,0),"-")</f>
        <v>-</v>
      </c>
      <c r="W3128" s="1">
        <f>IFERROR(VLOOKUP(A3128,'[1]For Report Q-2 '!$A$2:$W$3476,23,0),"-")</f>
        <v>0</v>
      </c>
      <c r="X3128" s="1"/>
      <c r="Y3128" s="1"/>
      <c r="Z3128" s="2" t="str">
        <f>IFERROR(VLOOKUP(A3128,'[1]For Report Q-2 '!$A$2:$Z$3476,26,0),"-")</f>
        <v>-</v>
      </c>
      <c r="AA3128" s="1" t="str">
        <f>IFERROR(VLOOKUP(A3128,'[1]For Report Q-2 '!$A$2:$AH$3476,27,0),"-")</f>
        <v>-</v>
      </c>
      <c r="AB3128" s="1" t="str">
        <f>IFERROR(VLOOKUP(A3128,'[1]For Report Q-2 '!$A$2:$AH$3476,28,0),"-")</f>
        <v>-</v>
      </c>
      <c r="AC3128" s="2" t="str">
        <f>IFERROR(VLOOKUP(A3128,'[1]For Report Q-2 '!$A$2:$AH$3476,29,0),"-")</f>
        <v>-</v>
      </c>
      <c r="AD3128" s="2" t="str">
        <f>IFERROR(VLOOKUP(A3128,'[1]For Report Q-2 '!$A$2:$AH$3476,30,0),"-")</f>
        <v>-</v>
      </c>
      <c r="AE3128" s="1" t="str">
        <f>IFERROR(VLOOKUP(A3128,'[1]For Report Q-2 '!$A$2:$AH$3476,31,0),"-")</f>
        <v>-</v>
      </c>
      <c r="AF3128" s="1" t="str">
        <f>IFERROR(VLOOKUP(A3128,'[1]For Report Q-2 '!$A$2:$AH$3476,32,0),"-")</f>
        <v>-</v>
      </c>
      <c r="AG3128" s="2" t="str">
        <f>IFERROR(VLOOKUP(A3128,'[1]For Report Q-2 '!$A$2:$AH$3476,33,0),"-")</f>
        <v>-</v>
      </c>
      <c r="AH3128" s="1" t="str">
        <f t="shared" si="48"/>
        <v>--</v>
      </c>
      <c r="AI3128" t="e">
        <v>#N/A</v>
      </c>
      <c r="AJ3128" t="e">
        <v>#N/A</v>
      </c>
      <c r="AK3128" t="e">
        <v>#N/A</v>
      </c>
    </row>
    <row r="3129" spans="1:37" x14ac:dyDescent="0.25">
      <c r="A3129" s="15">
        <v>9122234</v>
      </c>
      <c r="B3129" s="15" t="s">
        <v>973</v>
      </c>
      <c r="C3129" s="16">
        <v>45439</v>
      </c>
      <c r="D3129" s="15" t="s">
        <v>394</v>
      </c>
      <c r="E3129" s="1" t="s">
        <v>179</v>
      </c>
      <c r="F3129" s="15" t="s">
        <v>46</v>
      </c>
      <c r="G3129" s="1" t="s">
        <v>53</v>
      </c>
      <c r="H3129" s="17">
        <v>6000</v>
      </c>
      <c r="I3129" s="18">
        <v>0.06</v>
      </c>
      <c r="J3129" s="1">
        <v>9103011</v>
      </c>
      <c r="K3129" s="1" t="s">
        <v>974</v>
      </c>
      <c r="L3129" s="19">
        <v>503250</v>
      </c>
      <c r="M3129" s="1" t="s">
        <v>67</v>
      </c>
      <c r="N3129" s="1" t="s">
        <v>179</v>
      </c>
      <c r="O3129" s="1" t="s">
        <v>54</v>
      </c>
      <c r="P3129" s="20">
        <v>9103011</v>
      </c>
      <c r="Q3129" s="1" t="s">
        <v>100</v>
      </c>
      <c r="R3129" s="1" t="s">
        <v>89</v>
      </c>
      <c r="S3129" s="1" t="s">
        <v>100</v>
      </c>
      <c r="T3129" s="18">
        <f>IFERROR(VLOOKUP(A3129,'[1]For Report Q-2 '!$A$2:$T$3476,20,0),"-")</f>
        <v>0.06</v>
      </c>
      <c r="U3129" s="55">
        <f>IFERROR(VLOOKUP(A3129,'[1]For Report Q-2 '!$A$2:$U$3476,21,0),"-")</f>
        <v>0</v>
      </c>
      <c r="V3129" s="2" t="str">
        <f>IFERROR(VLOOKUP(A3129,'[1]For Report Q-2 '!$A$2:$V$3476,22,0),"-")</f>
        <v>-</v>
      </c>
      <c r="W3129" s="1">
        <f>IFERROR(VLOOKUP(A3129,'[1]For Report Q-2 '!$A$2:$W$3476,23,0),"-")</f>
        <v>0</v>
      </c>
      <c r="X3129" s="1"/>
      <c r="Y3129" s="1"/>
      <c r="Z3129" s="2" t="str">
        <f>IFERROR(VLOOKUP(A3129,'[1]For Report Q-2 '!$A$2:$Z$3476,26,0),"-")</f>
        <v>-</v>
      </c>
      <c r="AA3129" s="1" t="str">
        <f>IFERROR(VLOOKUP(A3129,'[1]For Report Q-2 '!$A$2:$AH$3476,27,0),"-")</f>
        <v>-</v>
      </c>
      <c r="AB3129" s="1" t="str">
        <f>IFERROR(VLOOKUP(A3129,'[1]For Report Q-2 '!$A$2:$AH$3476,28,0),"-")</f>
        <v>-</v>
      </c>
      <c r="AC3129" s="2" t="str">
        <f>IFERROR(VLOOKUP(A3129,'[1]For Report Q-2 '!$A$2:$AH$3476,29,0),"-")</f>
        <v>-</v>
      </c>
      <c r="AD3129" s="2" t="str">
        <f>IFERROR(VLOOKUP(A3129,'[1]For Report Q-2 '!$A$2:$AH$3476,30,0),"-")</f>
        <v>-</v>
      </c>
      <c r="AE3129" s="1" t="str">
        <f>IFERROR(VLOOKUP(A3129,'[1]For Report Q-2 '!$A$2:$AH$3476,31,0),"-")</f>
        <v>-</v>
      </c>
      <c r="AF3129" s="1" t="str">
        <f>IFERROR(VLOOKUP(A3129,'[1]For Report Q-2 '!$A$2:$AH$3476,32,0),"-")</f>
        <v>-</v>
      </c>
      <c r="AG3129" s="2" t="str">
        <f>IFERROR(VLOOKUP(A3129,'[1]For Report Q-2 '!$A$2:$AH$3476,33,0),"-")</f>
        <v>-</v>
      </c>
      <c r="AH3129" s="1" t="str">
        <f t="shared" si="48"/>
        <v>--</v>
      </c>
      <c r="AI3129" t="e">
        <v>#N/A</v>
      </c>
      <c r="AJ3129" t="e">
        <v>#N/A</v>
      </c>
      <c r="AK3129" t="e">
        <v>#N/A</v>
      </c>
    </row>
    <row r="3130" spans="1:37" x14ac:dyDescent="0.25">
      <c r="A3130" s="15">
        <v>9122236</v>
      </c>
      <c r="B3130" s="15" t="s">
        <v>973</v>
      </c>
      <c r="C3130" s="16">
        <v>45460</v>
      </c>
      <c r="D3130" s="15" t="s">
        <v>390</v>
      </c>
      <c r="E3130" s="1" t="s">
        <v>179</v>
      </c>
      <c r="F3130" s="15" t="s">
        <v>46</v>
      </c>
      <c r="G3130" s="1" t="s">
        <v>53</v>
      </c>
      <c r="H3130" s="17">
        <v>6000</v>
      </c>
      <c r="I3130" s="18">
        <v>0.06</v>
      </c>
      <c r="J3130" s="1">
        <v>9103011</v>
      </c>
      <c r="K3130" s="1" t="s">
        <v>974</v>
      </c>
      <c r="L3130" s="19">
        <v>503250</v>
      </c>
      <c r="M3130" s="1" t="s">
        <v>67</v>
      </c>
      <c r="N3130" s="1" t="s">
        <v>179</v>
      </c>
      <c r="O3130" s="1" t="s">
        <v>54</v>
      </c>
      <c r="P3130" s="20">
        <v>9103011</v>
      </c>
      <c r="Q3130" s="1" t="s">
        <v>100</v>
      </c>
      <c r="R3130" s="1" t="s">
        <v>89</v>
      </c>
      <c r="S3130" s="1" t="s">
        <v>100</v>
      </c>
      <c r="T3130" s="18">
        <f>IFERROR(VLOOKUP(A3130,'[1]For Report Q-2 '!$A$2:$T$3476,20,0),"-")</f>
        <v>0.06</v>
      </c>
      <c r="U3130" s="55">
        <f>IFERROR(VLOOKUP(A3130,'[1]For Report Q-2 '!$A$2:$U$3476,21,0),"-")</f>
        <v>0</v>
      </c>
      <c r="V3130" s="2" t="str">
        <f>IFERROR(VLOOKUP(A3130,'[1]For Report Q-2 '!$A$2:$V$3476,22,0),"-")</f>
        <v>-</v>
      </c>
      <c r="W3130" s="1">
        <f>IFERROR(VLOOKUP(A3130,'[1]For Report Q-2 '!$A$2:$W$3476,23,0),"-")</f>
        <v>0</v>
      </c>
      <c r="X3130" s="1"/>
      <c r="Y3130" s="1"/>
      <c r="Z3130" s="2" t="str">
        <f>IFERROR(VLOOKUP(A3130,'[1]For Report Q-2 '!$A$2:$Z$3476,26,0),"-")</f>
        <v>-</v>
      </c>
      <c r="AA3130" s="1" t="str">
        <f>IFERROR(VLOOKUP(A3130,'[1]For Report Q-2 '!$A$2:$AH$3476,27,0),"-")</f>
        <v>-</v>
      </c>
      <c r="AB3130" s="1" t="str">
        <f>IFERROR(VLOOKUP(A3130,'[1]For Report Q-2 '!$A$2:$AH$3476,28,0),"-")</f>
        <v>-</v>
      </c>
      <c r="AC3130" s="2" t="str">
        <f>IFERROR(VLOOKUP(A3130,'[1]For Report Q-2 '!$A$2:$AH$3476,29,0),"-")</f>
        <v>-</v>
      </c>
      <c r="AD3130" s="2" t="str">
        <f>IFERROR(VLOOKUP(A3130,'[1]For Report Q-2 '!$A$2:$AH$3476,30,0),"-")</f>
        <v>-</v>
      </c>
      <c r="AE3130" s="1" t="str">
        <f>IFERROR(VLOOKUP(A3130,'[1]For Report Q-2 '!$A$2:$AH$3476,31,0),"-")</f>
        <v>-</v>
      </c>
      <c r="AF3130" s="1" t="str">
        <f>IFERROR(VLOOKUP(A3130,'[1]For Report Q-2 '!$A$2:$AH$3476,32,0),"-")</f>
        <v>-</v>
      </c>
      <c r="AG3130" s="2" t="str">
        <f>IFERROR(VLOOKUP(A3130,'[1]For Report Q-2 '!$A$2:$AH$3476,33,0),"-")</f>
        <v>-</v>
      </c>
      <c r="AH3130" s="1" t="str">
        <f t="shared" si="48"/>
        <v>--</v>
      </c>
      <c r="AI3130" t="e">
        <v>#N/A</v>
      </c>
      <c r="AJ3130" t="e">
        <v>#N/A</v>
      </c>
      <c r="AK3130" t="e">
        <v>#N/A</v>
      </c>
    </row>
    <row r="3131" spans="1:37" x14ac:dyDescent="0.25">
      <c r="A3131" s="15">
        <v>9122237</v>
      </c>
      <c r="B3131" s="15" t="s">
        <v>973</v>
      </c>
      <c r="C3131" s="16">
        <v>45436</v>
      </c>
      <c r="D3131" s="15" t="s">
        <v>978</v>
      </c>
      <c r="E3131" s="1" t="s">
        <v>179</v>
      </c>
      <c r="F3131" s="15" t="s">
        <v>46</v>
      </c>
      <c r="G3131" s="1" t="s">
        <v>53</v>
      </c>
      <c r="H3131" s="17">
        <v>6000</v>
      </c>
      <c r="I3131" s="18">
        <v>0.06</v>
      </c>
      <c r="J3131" s="1">
        <v>9103011</v>
      </c>
      <c r="K3131" s="1" t="s">
        <v>974</v>
      </c>
      <c r="L3131" s="19">
        <v>503250</v>
      </c>
      <c r="M3131" s="1" t="s">
        <v>67</v>
      </c>
      <c r="N3131" s="1" t="s">
        <v>179</v>
      </c>
      <c r="O3131" s="1" t="s">
        <v>54</v>
      </c>
      <c r="P3131" s="20">
        <v>9103011</v>
      </c>
      <c r="Q3131" s="1" t="s">
        <v>100</v>
      </c>
      <c r="R3131" s="1" t="s">
        <v>89</v>
      </c>
      <c r="S3131" s="1" t="s">
        <v>100</v>
      </c>
      <c r="T3131" s="18">
        <f>IFERROR(VLOOKUP(A3131,'[1]For Report Q-2 '!$A$2:$T$3476,20,0),"-")</f>
        <v>0.06</v>
      </c>
      <c r="U3131" s="55">
        <f>IFERROR(VLOOKUP(A3131,'[1]For Report Q-2 '!$A$2:$U$3476,21,0),"-")</f>
        <v>0</v>
      </c>
      <c r="V3131" s="2" t="str">
        <f>IFERROR(VLOOKUP(A3131,'[1]For Report Q-2 '!$A$2:$V$3476,22,0),"-")</f>
        <v>-</v>
      </c>
      <c r="W3131" s="1">
        <f>IFERROR(VLOOKUP(A3131,'[1]For Report Q-2 '!$A$2:$W$3476,23,0),"-")</f>
        <v>0</v>
      </c>
      <c r="X3131" s="1"/>
      <c r="Y3131" s="1"/>
      <c r="Z3131" s="2" t="str">
        <f>IFERROR(VLOOKUP(A3131,'[1]For Report Q-2 '!$A$2:$Z$3476,26,0),"-")</f>
        <v>-</v>
      </c>
      <c r="AA3131" s="1" t="str">
        <f>IFERROR(VLOOKUP(A3131,'[1]For Report Q-2 '!$A$2:$AH$3476,27,0),"-")</f>
        <v>-</v>
      </c>
      <c r="AB3131" s="1" t="str">
        <f>IFERROR(VLOOKUP(A3131,'[1]For Report Q-2 '!$A$2:$AH$3476,28,0),"-")</f>
        <v>-</v>
      </c>
      <c r="AC3131" s="2" t="str">
        <f>IFERROR(VLOOKUP(A3131,'[1]For Report Q-2 '!$A$2:$AH$3476,29,0),"-")</f>
        <v>-</v>
      </c>
      <c r="AD3131" s="2" t="str">
        <f>IFERROR(VLOOKUP(A3131,'[1]For Report Q-2 '!$A$2:$AH$3476,30,0),"-")</f>
        <v>-</v>
      </c>
      <c r="AE3131" s="1" t="str">
        <f>IFERROR(VLOOKUP(A3131,'[1]For Report Q-2 '!$A$2:$AH$3476,31,0),"-")</f>
        <v>-</v>
      </c>
      <c r="AF3131" s="1" t="str">
        <f>IFERROR(VLOOKUP(A3131,'[1]For Report Q-2 '!$A$2:$AH$3476,32,0),"-")</f>
        <v>-</v>
      </c>
      <c r="AG3131" s="2" t="str">
        <f>IFERROR(VLOOKUP(A3131,'[1]For Report Q-2 '!$A$2:$AH$3476,33,0),"-")</f>
        <v>-</v>
      </c>
      <c r="AH3131" s="1" t="str">
        <f t="shared" si="48"/>
        <v>--</v>
      </c>
      <c r="AI3131" t="e">
        <v>#N/A</v>
      </c>
      <c r="AJ3131" t="e">
        <v>#N/A</v>
      </c>
      <c r="AK3131" t="e">
        <v>#N/A</v>
      </c>
    </row>
    <row r="3132" spans="1:37" x14ac:dyDescent="0.25">
      <c r="A3132" s="15">
        <v>9122238</v>
      </c>
      <c r="B3132" s="15" t="s">
        <v>973</v>
      </c>
      <c r="C3132" s="16">
        <v>45458</v>
      </c>
      <c r="D3132" s="15" t="s">
        <v>390</v>
      </c>
      <c r="E3132" s="1" t="s">
        <v>179</v>
      </c>
      <c r="F3132" s="15" t="s">
        <v>46</v>
      </c>
      <c r="G3132" s="1" t="s">
        <v>53</v>
      </c>
      <c r="H3132" s="17">
        <v>6000</v>
      </c>
      <c r="I3132" s="18">
        <v>0.06</v>
      </c>
      <c r="J3132" s="1">
        <v>9103011</v>
      </c>
      <c r="K3132" s="1" t="s">
        <v>974</v>
      </c>
      <c r="L3132" s="19">
        <v>503250</v>
      </c>
      <c r="M3132" s="1" t="s">
        <v>67</v>
      </c>
      <c r="N3132" s="1" t="s">
        <v>179</v>
      </c>
      <c r="O3132" s="1" t="s">
        <v>54</v>
      </c>
      <c r="P3132" s="20">
        <v>9103011</v>
      </c>
      <c r="Q3132" s="1" t="s">
        <v>100</v>
      </c>
      <c r="R3132" s="1" t="s">
        <v>89</v>
      </c>
      <c r="S3132" s="1" t="s">
        <v>100</v>
      </c>
      <c r="T3132" s="18">
        <f>IFERROR(VLOOKUP(A3132,'[1]For Report Q-2 '!$A$2:$T$3476,20,0),"-")</f>
        <v>0.06</v>
      </c>
      <c r="U3132" s="55">
        <f>IFERROR(VLOOKUP(A3132,'[1]For Report Q-2 '!$A$2:$U$3476,21,0),"-")</f>
        <v>0</v>
      </c>
      <c r="V3132" s="2" t="str">
        <f>IFERROR(VLOOKUP(A3132,'[1]For Report Q-2 '!$A$2:$V$3476,22,0),"-")</f>
        <v>-</v>
      </c>
      <c r="W3132" s="1">
        <f>IFERROR(VLOOKUP(A3132,'[1]For Report Q-2 '!$A$2:$W$3476,23,0),"-")</f>
        <v>0</v>
      </c>
      <c r="X3132" s="1"/>
      <c r="Y3132" s="1"/>
      <c r="Z3132" s="2" t="str">
        <f>IFERROR(VLOOKUP(A3132,'[1]For Report Q-2 '!$A$2:$Z$3476,26,0),"-")</f>
        <v>-</v>
      </c>
      <c r="AA3132" s="1" t="str">
        <f>IFERROR(VLOOKUP(A3132,'[1]For Report Q-2 '!$A$2:$AH$3476,27,0),"-")</f>
        <v>-</v>
      </c>
      <c r="AB3132" s="1" t="str">
        <f>IFERROR(VLOOKUP(A3132,'[1]For Report Q-2 '!$A$2:$AH$3476,28,0),"-")</f>
        <v>-</v>
      </c>
      <c r="AC3132" s="2" t="str">
        <f>IFERROR(VLOOKUP(A3132,'[1]For Report Q-2 '!$A$2:$AH$3476,29,0),"-")</f>
        <v>-</v>
      </c>
      <c r="AD3132" s="2" t="str">
        <f>IFERROR(VLOOKUP(A3132,'[1]For Report Q-2 '!$A$2:$AH$3476,30,0),"-")</f>
        <v>-</v>
      </c>
      <c r="AE3132" s="1" t="str">
        <f>IFERROR(VLOOKUP(A3132,'[1]For Report Q-2 '!$A$2:$AH$3476,31,0),"-")</f>
        <v>-</v>
      </c>
      <c r="AF3132" s="1" t="str">
        <f>IFERROR(VLOOKUP(A3132,'[1]For Report Q-2 '!$A$2:$AH$3476,32,0),"-")</f>
        <v>-</v>
      </c>
      <c r="AG3132" s="2" t="str">
        <f>IFERROR(VLOOKUP(A3132,'[1]For Report Q-2 '!$A$2:$AH$3476,33,0),"-")</f>
        <v>-</v>
      </c>
      <c r="AH3132" s="1" t="str">
        <f t="shared" si="48"/>
        <v>--</v>
      </c>
      <c r="AI3132" t="e">
        <v>#N/A</v>
      </c>
      <c r="AJ3132" t="e">
        <v>#N/A</v>
      </c>
      <c r="AK3132" t="e">
        <v>#N/A</v>
      </c>
    </row>
    <row r="3133" spans="1:37" x14ac:dyDescent="0.25">
      <c r="A3133" s="15">
        <v>9122239</v>
      </c>
      <c r="B3133" s="15" t="s">
        <v>973</v>
      </c>
      <c r="C3133" s="16">
        <v>45437</v>
      </c>
      <c r="D3133" s="15" t="s">
        <v>390</v>
      </c>
      <c r="E3133" s="1" t="s">
        <v>179</v>
      </c>
      <c r="F3133" s="15" t="s">
        <v>46</v>
      </c>
      <c r="G3133" s="1" t="s">
        <v>53</v>
      </c>
      <c r="H3133" s="17">
        <v>6000</v>
      </c>
      <c r="I3133" s="18">
        <v>0.06</v>
      </c>
      <c r="J3133" s="1">
        <v>9103011</v>
      </c>
      <c r="K3133" s="1" t="s">
        <v>974</v>
      </c>
      <c r="L3133" s="19">
        <v>503250</v>
      </c>
      <c r="M3133" s="1" t="s">
        <v>67</v>
      </c>
      <c r="N3133" s="1" t="s">
        <v>179</v>
      </c>
      <c r="O3133" s="1" t="s">
        <v>54</v>
      </c>
      <c r="P3133" s="20">
        <v>9103011</v>
      </c>
      <c r="Q3133" s="1" t="s">
        <v>100</v>
      </c>
      <c r="R3133" s="1" t="s">
        <v>89</v>
      </c>
      <c r="S3133" s="1" t="s">
        <v>100</v>
      </c>
      <c r="T3133" s="18">
        <f>IFERROR(VLOOKUP(A3133,'[1]For Report Q-2 '!$A$2:$T$3476,20,0),"-")</f>
        <v>0.06</v>
      </c>
      <c r="U3133" s="55">
        <f>IFERROR(VLOOKUP(A3133,'[1]For Report Q-2 '!$A$2:$U$3476,21,0),"-")</f>
        <v>0</v>
      </c>
      <c r="V3133" s="2" t="str">
        <f>IFERROR(VLOOKUP(A3133,'[1]For Report Q-2 '!$A$2:$V$3476,22,0),"-")</f>
        <v>-</v>
      </c>
      <c r="W3133" s="1">
        <f>IFERROR(VLOOKUP(A3133,'[1]For Report Q-2 '!$A$2:$W$3476,23,0),"-")</f>
        <v>0</v>
      </c>
      <c r="X3133" s="1"/>
      <c r="Y3133" s="1"/>
      <c r="Z3133" s="2" t="str">
        <f>IFERROR(VLOOKUP(A3133,'[1]For Report Q-2 '!$A$2:$Z$3476,26,0),"-")</f>
        <v>-</v>
      </c>
      <c r="AA3133" s="1" t="str">
        <f>IFERROR(VLOOKUP(A3133,'[1]For Report Q-2 '!$A$2:$AH$3476,27,0),"-")</f>
        <v>-</v>
      </c>
      <c r="AB3133" s="1" t="str">
        <f>IFERROR(VLOOKUP(A3133,'[1]For Report Q-2 '!$A$2:$AH$3476,28,0),"-")</f>
        <v>-</v>
      </c>
      <c r="AC3133" s="2" t="str">
        <f>IFERROR(VLOOKUP(A3133,'[1]For Report Q-2 '!$A$2:$AH$3476,29,0),"-")</f>
        <v>-</v>
      </c>
      <c r="AD3133" s="2" t="str">
        <f>IFERROR(VLOOKUP(A3133,'[1]For Report Q-2 '!$A$2:$AH$3476,30,0),"-")</f>
        <v>-</v>
      </c>
      <c r="AE3133" s="1" t="str">
        <f>IFERROR(VLOOKUP(A3133,'[1]For Report Q-2 '!$A$2:$AH$3476,31,0),"-")</f>
        <v>-</v>
      </c>
      <c r="AF3133" s="1" t="str">
        <f>IFERROR(VLOOKUP(A3133,'[1]For Report Q-2 '!$A$2:$AH$3476,32,0),"-")</f>
        <v>-</v>
      </c>
      <c r="AG3133" s="2" t="str">
        <f>IFERROR(VLOOKUP(A3133,'[1]For Report Q-2 '!$A$2:$AH$3476,33,0),"-")</f>
        <v>-</v>
      </c>
      <c r="AH3133" s="1" t="str">
        <f t="shared" si="48"/>
        <v>--</v>
      </c>
      <c r="AI3133" t="e">
        <v>#N/A</v>
      </c>
      <c r="AJ3133" t="e">
        <v>#N/A</v>
      </c>
      <c r="AK3133" t="e">
        <v>#N/A</v>
      </c>
    </row>
    <row r="3134" spans="1:37" x14ac:dyDescent="0.25">
      <c r="A3134" s="15">
        <v>9122240</v>
      </c>
      <c r="B3134" s="15" t="s">
        <v>973</v>
      </c>
      <c r="C3134" s="16">
        <v>45439</v>
      </c>
      <c r="D3134" s="15" t="s">
        <v>390</v>
      </c>
      <c r="E3134" s="1" t="s">
        <v>179</v>
      </c>
      <c r="F3134" s="15" t="s">
        <v>46</v>
      </c>
      <c r="G3134" s="1" t="s">
        <v>53</v>
      </c>
      <c r="H3134" s="17">
        <v>6000</v>
      </c>
      <c r="I3134" s="18">
        <v>0.06</v>
      </c>
      <c r="J3134" s="1">
        <v>9103011</v>
      </c>
      <c r="K3134" s="1" t="s">
        <v>974</v>
      </c>
      <c r="L3134" s="19">
        <v>503250</v>
      </c>
      <c r="M3134" s="1" t="s">
        <v>67</v>
      </c>
      <c r="N3134" s="1" t="s">
        <v>179</v>
      </c>
      <c r="O3134" s="1" t="s">
        <v>54</v>
      </c>
      <c r="P3134" s="20">
        <v>9103011</v>
      </c>
      <c r="Q3134" s="1" t="s">
        <v>100</v>
      </c>
      <c r="R3134" s="1" t="s">
        <v>89</v>
      </c>
      <c r="S3134" s="1" t="s">
        <v>100</v>
      </c>
      <c r="T3134" s="18">
        <f>IFERROR(VLOOKUP(A3134,'[1]For Report Q-2 '!$A$2:$T$3476,20,0),"-")</f>
        <v>0.06</v>
      </c>
      <c r="U3134" s="55">
        <f>IFERROR(VLOOKUP(A3134,'[1]For Report Q-2 '!$A$2:$U$3476,21,0),"-")</f>
        <v>0</v>
      </c>
      <c r="V3134" s="2" t="str">
        <f>IFERROR(VLOOKUP(A3134,'[1]For Report Q-2 '!$A$2:$V$3476,22,0),"-")</f>
        <v>-</v>
      </c>
      <c r="W3134" s="1">
        <f>IFERROR(VLOOKUP(A3134,'[1]For Report Q-2 '!$A$2:$W$3476,23,0),"-")</f>
        <v>0</v>
      </c>
      <c r="X3134" s="1"/>
      <c r="Y3134" s="1"/>
      <c r="Z3134" s="2" t="str">
        <f>IFERROR(VLOOKUP(A3134,'[1]For Report Q-2 '!$A$2:$Z$3476,26,0),"-")</f>
        <v>-</v>
      </c>
      <c r="AA3134" s="1" t="str">
        <f>IFERROR(VLOOKUP(A3134,'[1]For Report Q-2 '!$A$2:$AH$3476,27,0),"-")</f>
        <v>-</v>
      </c>
      <c r="AB3134" s="1" t="str">
        <f>IFERROR(VLOOKUP(A3134,'[1]For Report Q-2 '!$A$2:$AH$3476,28,0),"-")</f>
        <v>-</v>
      </c>
      <c r="AC3134" s="2" t="str">
        <f>IFERROR(VLOOKUP(A3134,'[1]For Report Q-2 '!$A$2:$AH$3476,29,0),"-")</f>
        <v>-</v>
      </c>
      <c r="AD3134" s="2" t="str">
        <f>IFERROR(VLOOKUP(A3134,'[1]For Report Q-2 '!$A$2:$AH$3476,30,0),"-")</f>
        <v>-</v>
      </c>
      <c r="AE3134" s="1" t="str">
        <f>IFERROR(VLOOKUP(A3134,'[1]For Report Q-2 '!$A$2:$AH$3476,31,0),"-")</f>
        <v>-</v>
      </c>
      <c r="AF3134" s="1" t="str">
        <f>IFERROR(VLOOKUP(A3134,'[1]For Report Q-2 '!$A$2:$AH$3476,32,0),"-")</f>
        <v>-</v>
      </c>
      <c r="AG3134" s="2" t="str">
        <f>IFERROR(VLOOKUP(A3134,'[1]For Report Q-2 '!$A$2:$AH$3476,33,0),"-")</f>
        <v>-</v>
      </c>
      <c r="AH3134" s="1" t="str">
        <f t="shared" si="48"/>
        <v>--</v>
      </c>
      <c r="AI3134" t="e">
        <v>#N/A</v>
      </c>
      <c r="AJ3134" t="e">
        <v>#N/A</v>
      </c>
      <c r="AK3134" t="e">
        <v>#N/A</v>
      </c>
    </row>
    <row r="3135" spans="1:37" x14ac:dyDescent="0.25">
      <c r="A3135" s="15">
        <v>9122241</v>
      </c>
      <c r="B3135" s="15" t="s">
        <v>973</v>
      </c>
      <c r="C3135" s="16">
        <v>45444</v>
      </c>
      <c r="D3135" s="15" t="s">
        <v>951</v>
      </c>
      <c r="E3135" s="1" t="s">
        <v>179</v>
      </c>
      <c r="F3135" s="15" t="s">
        <v>46</v>
      </c>
      <c r="G3135" s="1" t="s">
        <v>53</v>
      </c>
      <c r="H3135" s="17">
        <v>6000</v>
      </c>
      <c r="I3135" s="18">
        <v>0.06</v>
      </c>
      <c r="J3135" s="1">
        <v>9103011</v>
      </c>
      <c r="K3135" s="1" t="s">
        <v>974</v>
      </c>
      <c r="L3135" s="19">
        <v>503250</v>
      </c>
      <c r="M3135" s="1" t="s">
        <v>67</v>
      </c>
      <c r="N3135" s="1" t="s">
        <v>179</v>
      </c>
      <c r="O3135" s="1" t="s">
        <v>54</v>
      </c>
      <c r="P3135" s="20">
        <v>9103011</v>
      </c>
      <c r="Q3135" s="1" t="s">
        <v>100</v>
      </c>
      <c r="R3135" s="1" t="s">
        <v>89</v>
      </c>
      <c r="S3135" s="1" t="s">
        <v>100</v>
      </c>
      <c r="T3135" s="18">
        <f>IFERROR(VLOOKUP(A3135,'[1]For Report Q-2 '!$A$2:$T$3476,20,0),"-")</f>
        <v>0.06</v>
      </c>
      <c r="U3135" s="55">
        <f>IFERROR(VLOOKUP(A3135,'[1]For Report Q-2 '!$A$2:$U$3476,21,0),"-")</f>
        <v>0</v>
      </c>
      <c r="V3135" s="2" t="str">
        <f>IFERROR(VLOOKUP(A3135,'[1]For Report Q-2 '!$A$2:$V$3476,22,0),"-")</f>
        <v>-</v>
      </c>
      <c r="W3135" s="1">
        <f>IFERROR(VLOOKUP(A3135,'[1]For Report Q-2 '!$A$2:$W$3476,23,0),"-")</f>
        <v>0</v>
      </c>
      <c r="X3135" s="1"/>
      <c r="Y3135" s="1"/>
      <c r="Z3135" s="2" t="str">
        <f>IFERROR(VLOOKUP(A3135,'[1]For Report Q-2 '!$A$2:$Z$3476,26,0),"-")</f>
        <v>-</v>
      </c>
      <c r="AA3135" s="1" t="str">
        <f>IFERROR(VLOOKUP(A3135,'[1]For Report Q-2 '!$A$2:$AH$3476,27,0),"-")</f>
        <v>-</v>
      </c>
      <c r="AB3135" s="1" t="str">
        <f>IFERROR(VLOOKUP(A3135,'[1]For Report Q-2 '!$A$2:$AH$3476,28,0),"-")</f>
        <v>-</v>
      </c>
      <c r="AC3135" s="2" t="str">
        <f>IFERROR(VLOOKUP(A3135,'[1]For Report Q-2 '!$A$2:$AH$3476,29,0),"-")</f>
        <v>-</v>
      </c>
      <c r="AD3135" s="2" t="str">
        <f>IFERROR(VLOOKUP(A3135,'[1]For Report Q-2 '!$A$2:$AH$3476,30,0),"-")</f>
        <v>-</v>
      </c>
      <c r="AE3135" s="1" t="str">
        <f>IFERROR(VLOOKUP(A3135,'[1]For Report Q-2 '!$A$2:$AH$3476,31,0),"-")</f>
        <v>-</v>
      </c>
      <c r="AF3135" s="1" t="str">
        <f>IFERROR(VLOOKUP(A3135,'[1]For Report Q-2 '!$A$2:$AH$3476,32,0),"-")</f>
        <v>-</v>
      </c>
      <c r="AG3135" s="2" t="str">
        <f>IFERROR(VLOOKUP(A3135,'[1]For Report Q-2 '!$A$2:$AH$3476,33,0),"-")</f>
        <v>-</v>
      </c>
      <c r="AH3135" s="1" t="str">
        <f t="shared" si="48"/>
        <v>--</v>
      </c>
      <c r="AI3135" t="e">
        <v>#N/A</v>
      </c>
      <c r="AJ3135" t="e">
        <v>#N/A</v>
      </c>
      <c r="AK3135" t="e">
        <v>#N/A</v>
      </c>
    </row>
    <row r="3136" spans="1:37" x14ac:dyDescent="0.25">
      <c r="A3136" s="15">
        <v>9122242</v>
      </c>
      <c r="B3136" s="15" t="s">
        <v>973</v>
      </c>
      <c r="C3136" s="16">
        <v>45423</v>
      </c>
      <c r="D3136" s="15" t="s">
        <v>463</v>
      </c>
      <c r="E3136" s="1" t="s">
        <v>179</v>
      </c>
      <c r="F3136" s="15" t="s">
        <v>46</v>
      </c>
      <c r="G3136" s="1" t="s">
        <v>53</v>
      </c>
      <c r="H3136" s="17">
        <v>6000</v>
      </c>
      <c r="I3136" s="18">
        <v>0.06</v>
      </c>
      <c r="J3136" s="1">
        <v>9103011</v>
      </c>
      <c r="K3136" s="1" t="s">
        <v>974</v>
      </c>
      <c r="L3136" s="19">
        <v>503250</v>
      </c>
      <c r="M3136" s="1" t="s">
        <v>67</v>
      </c>
      <c r="N3136" s="1" t="s">
        <v>179</v>
      </c>
      <c r="O3136" s="1" t="s">
        <v>54</v>
      </c>
      <c r="P3136" s="20">
        <v>9103011</v>
      </c>
      <c r="Q3136" s="1" t="s">
        <v>100</v>
      </c>
      <c r="R3136" s="1" t="s">
        <v>89</v>
      </c>
      <c r="S3136" s="1" t="s">
        <v>100</v>
      </c>
      <c r="T3136" s="18">
        <f>IFERROR(VLOOKUP(A3136,'[1]For Report Q-2 '!$A$2:$T$3476,20,0),"-")</f>
        <v>0.06</v>
      </c>
      <c r="U3136" s="55">
        <f>IFERROR(VLOOKUP(A3136,'[1]For Report Q-2 '!$A$2:$U$3476,21,0),"-")</f>
        <v>0</v>
      </c>
      <c r="V3136" s="2" t="str">
        <f>IFERROR(VLOOKUP(A3136,'[1]For Report Q-2 '!$A$2:$V$3476,22,0),"-")</f>
        <v>-</v>
      </c>
      <c r="W3136" s="1">
        <f>IFERROR(VLOOKUP(A3136,'[1]For Report Q-2 '!$A$2:$W$3476,23,0),"-")</f>
        <v>0</v>
      </c>
      <c r="X3136" s="1"/>
      <c r="Y3136" s="1"/>
      <c r="Z3136" s="2" t="str">
        <f>IFERROR(VLOOKUP(A3136,'[1]For Report Q-2 '!$A$2:$Z$3476,26,0),"-")</f>
        <v>-</v>
      </c>
      <c r="AA3136" s="1" t="str">
        <f>IFERROR(VLOOKUP(A3136,'[1]For Report Q-2 '!$A$2:$AH$3476,27,0),"-")</f>
        <v>-</v>
      </c>
      <c r="AB3136" s="1" t="str">
        <f>IFERROR(VLOOKUP(A3136,'[1]For Report Q-2 '!$A$2:$AH$3476,28,0),"-")</f>
        <v>-</v>
      </c>
      <c r="AC3136" s="2" t="str">
        <f>IFERROR(VLOOKUP(A3136,'[1]For Report Q-2 '!$A$2:$AH$3476,29,0),"-")</f>
        <v>-</v>
      </c>
      <c r="AD3136" s="2" t="str">
        <f>IFERROR(VLOOKUP(A3136,'[1]For Report Q-2 '!$A$2:$AH$3476,30,0),"-")</f>
        <v>-</v>
      </c>
      <c r="AE3136" s="1" t="str">
        <f>IFERROR(VLOOKUP(A3136,'[1]For Report Q-2 '!$A$2:$AH$3476,31,0),"-")</f>
        <v>-</v>
      </c>
      <c r="AF3136" s="1" t="str">
        <f>IFERROR(VLOOKUP(A3136,'[1]For Report Q-2 '!$A$2:$AH$3476,32,0),"-")</f>
        <v>-</v>
      </c>
      <c r="AG3136" s="2" t="str">
        <f>IFERROR(VLOOKUP(A3136,'[1]For Report Q-2 '!$A$2:$AH$3476,33,0),"-")</f>
        <v>-</v>
      </c>
      <c r="AH3136" s="1" t="str">
        <f t="shared" si="48"/>
        <v>--</v>
      </c>
      <c r="AI3136" t="e">
        <v>#N/A</v>
      </c>
      <c r="AJ3136" t="e">
        <v>#N/A</v>
      </c>
      <c r="AK3136" t="e">
        <v>#N/A</v>
      </c>
    </row>
    <row r="3137" spans="1:37" x14ac:dyDescent="0.25">
      <c r="A3137" s="15">
        <v>9122243</v>
      </c>
      <c r="B3137" s="15" t="s">
        <v>973</v>
      </c>
      <c r="C3137" s="16">
        <v>45454</v>
      </c>
      <c r="D3137" s="15" t="s">
        <v>40</v>
      </c>
      <c r="E3137" s="1" t="s">
        <v>179</v>
      </c>
      <c r="F3137" s="15" t="s">
        <v>46</v>
      </c>
      <c r="G3137" s="1" t="s">
        <v>40</v>
      </c>
      <c r="H3137" s="17">
        <v>6000</v>
      </c>
      <c r="I3137" s="18">
        <v>0.06</v>
      </c>
      <c r="J3137" s="1">
        <v>9103011</v>
      </c>
      <c r="K3137" s="1" t="s">
        <v>974</v>
      </c>
      <c r="L3137" s="19">
        <v>503250</v>
      </c>
      <c r="M3137" s="1" t="s">
        <v>67</v>
      </c>
      <c r="N3137" s="1" t="s">
        <v>179</v>
      </c>
      <c r="O3137" s="1" t="s">
        <v>50</v>
      </c>
      <c r="P3137" s="20">
        <v>9103011</v>
      </c>
      <c r="Q3137" s="1" t="s">
        <v>100</v>
      </c>
      <c r="R3137" s="1" t="s">
        <v>89</v>
      </c>
      <c r="S3137" s="1" t="s">
        <v>100</v>
      </c>
      <c r="T3137" s="18">
        <f>IFERROR(VLOOKUP(A3137,'[1]For Report Q-2 '!$A$2:$T$3476,20,0),"-")</f>
        <v>0.06</v>
      </c>
      <c r="U3137" s="55">
        <f>IFERROR(VLOOKUP(A3137,'[1]For Report Q-2 '!$A$2:$U$3476,21,0),"-")</f>
        <v>0</v>
      </c>
      <c r="V3137" s="2" t="str">
        <f>IFERROR(VLOOKUP(A3137,'[1]For Report Q-2 '!$A$2:$V$3476,22,0),"-")</f>
        <v>-</v>
      </c>
      <c r="W3137" s="1">
        <f>IFERROR(VLOOKUP(A3137,'[1]For Report Q-2 '!$A$2:$W$3476,23,0),"-")</f>
        <v>0</v>
      </c>
      <c r="X3137" s="1"/>
      <c r="Y3137" s="1"/>
      <c r="Z3137" s="2" t="str">
        <f>IFERROR(VLOOKUP(A3137,'[1]For Report Q-2 '!$A$2:$Z$3476,26,0),"-")</f>
        <v>-</v>
      </c>
      <c r="AA3137" s="1" t="str">
        <f>IFERROR(VLOOKUP(A3137,'[1]For Report Q-2 '!$A$2:$AH$3476,27,0),"-")</f>
        <v>-</v>
      </c>
      <c r="AB3137" s="1" t="str">
        <f>IFERROR(VLOOKUP(A3137,'[1]For Report Q-2 '!$A$2:$AH$3476,28,0),"-")</f>
        <v>-</v>
      </c>
      <c r="AC3137" s="2" t="str">
        <f>IFERROR(VLOOKUP(A3137,'[1]For Report Q-2 '!$A$2:$AH$3476,29,0),"-")</f>
        <v>-</v>
      </c>
      <c r="AD3137" s="2" t="str">
        <f>IFERROR(VLOOKUP(A3137,'[1]For Report Q-2 '!$A$2:$AH$3476,30,0),"-")</f>
        <v>-</v>
      </c>
      <c r="AE3137" s="1" t="str">
        <f>IFERROR(VLOOKUP(A3137,'[1]For Report Q-2 '!$A$2:$AH$3476,31,0),"-")</f>
        <v>-</v>
      </c>
      <c r="AF3137" s="1" t="str">
        <f>IFERROR(VLOOKUP(A3137,'[1]For Report Q-2 '!$A$2:$AH$3476,32,0),"-")</f>
        <v>-</v>
      </c>
      <c r="AG3137" s="2" t="str">
        <f>IFERROR(VLOOKUP(A3137,'[1]For Report Q-2 '!$A$2:$AH$3476,33,0),"-")</f>
        <v>-</v>
      </c>
      <c r="AH3137" s="1" t="str">
        <f t="shared" si="48"/>
        <v>--</v>
      </c>
      <c r="AI3137" t="e">
        <v>#N/A</v>
      </c>
      <c r="AJ3137" t="e">
        <v>#N/A</v>
      </c>
      <c r="AK3137" t="e">
        <v>#N/A</v>
      </c>
    </row>
    <row r="3138" spans="1:37" x14ac:dyDescent="0.25">
      <c r="A3138" s="15">
        <v>9122245</v>
      </c>
      <c r="B3138" s="15" t="s">
        <v>973</v>
      </c>
      <c r="C3138" s="16">
        <v>45441</v>
      </c>
      <c r="D3138" s="15" t="s">
        <v>40</v>
      </c>
      <c r="E3138" s="1" t="s">
        <v>179</v>
      </c>
      <c r="F3138" s="15" t="s">
        <v>46</v>
      </c>
      <c r="G3138" s="1" t="s">
        <v>40</v>
      </c>
      <c r="H3138" s="17">
        <v>6000</v>
      </c>
      <c r="I3138" s="18">
        <v>0.06</v>
      </c>
      <c r="J3138" s="1">
        <v>9103011</v>
      </c>
      <c r="K3138" s="1" t="s">
        <v>974</v>
      </c>
      <c r="L3138" s="19">
        <v>503250</v>
      </c>
      <c r="M3138" s="1" t="s">
        <v>67</v>
      </c>
      <c r="N3138" s="1" t="s">
        <v>179</v>
      </c>
      <c r="O3138" s="1" t="s">
        <v>41</v>
      </c>
      <c r="P3138" s="20">
        <v>9103011</v>
      </c>
      <c r="Q3138" s="1" t="s">
        <v>100</v>
      </c>
      <c r="R3138" s="1" t="s">
        <v>89</v>
      </c>
      <c r="S3138" s="1" t="s">
        <v>100</v>
      </c>
      <c r="T3138" s="18">
        <f>IFERROR(VLOOKUP(A3138,'[1]For Report Q-2 '!$A$2:$T$3476,20,0),"-")</f>
        <v>0.06</v>
      </c>
      <c r="U3138" s="55">
        <f>IFERROR(VLOOKUP(A3138,'[1]For Report Q-2 '!$A$2:$U$3476,21,0),"-")</f>
        <v>0</v>
      </c>
      <c r="V3138" s="2" t="str">
        <f>IFERROR(VLOOKUP(A3138,'[1]For Report Q-2 '!$A$2:$V$3476,22,0),"-")</f>
        <v>-</v>
      </c>
      <c r="W3138" s="1">
        <f>IFERROR(VLOOKUP(A3138,'[1]For Report Q-2 '!$A$2:$W$3476,23,0),"-")</f>
        <v>0</v>
      </c>
      <c r="X3138" s="1"/>
      <c r="Y3138" s="1"/>
      <c r="Z3138" s="2" t="str">
        <f>IFERROR(VLOOKUP(A3138,'[1]For Report Q-2 '!$A$2:$Z$3476,26,0),"-")</f>
        <v>-</v>
      </c>
      <c r="AA3138" s="1" t="str">
        <f>IFERROR(VLOOKUP(A3138,'[1]For Report Q-2 '!$A$2:$AH$3476,27,0),"-")</f>
        <v>-</v>
      </c>
      <c r="AB3138" s="1" t="str">
        <f>IFERROR(VLOOKUP(A3138,'[1]For Report Q-2 '!$A$2:$AH$3476,28,0),"-")</f>
        <v>-</v>
      </c>
      <c r="AC3138" s="2" t="str">
        <f>IFERROR(VLOOKUP(A3138,'[1]For Report Q-2 '!$A$2:$AH$3476,29,0),"-")</f>
        <v>-</v>
      </c>
      <c r="AD3138" s="2" t="str">
        <f>IFERROR(VLOOKUP(A3138,'[1]For Report Q-2 '!$A$2:$AH$3476,30,0),"-")</f>
        <v>-</v>
      </c>
      <c r="AE3138" s="1" t="str">
        <f>IFERROR(VLOOKUP(A3138,'[1]For Report Q-2 '!$A$2:$AH$3476,31,0),"-")</f>
        <v>-</v>
      </c>
      <c r="AF3138" s="1" t="str">
        <f>IFERROR(VLOOKUP(A3138,'[1]For Report Q-2 '!$A$2:$AH$3476,32,0),"-")</f>
        <v>-</v>
      </c>
      <c r="AG3138" s="2" t="str">
        <f>IFERROR(VLOOKUP(A3138,'[1]For Report Q-2 '!$A$2:$AH$3476,33,0),"-")</f>
        <v>-</v>
      </c>
      <c r="AH3138" s="1" t="str">
        <f t="shared" si="48"/>
        <v>--</v>
      </c>
      <c r="AI3138" t="e">
        <v>#N/A</v>
      </c>
      <c r="AJ3138" t="e">
        <v>#N/A</v>
      </c>
      <c r="AK3138" t="e">
        <v>#N/A</v>
      </c>
    </row>
    <row r="3139" spans="1:37" x14ac:dyDescent="0.25">
      <c r="A3139" s="15">
        <v>9122246</v>
      </c>
      <c r="B3139" s="15" t="s">
        <v>973</v>
      </c>
      <c r="C3139" s="16">
        <v>45416</v>
      </c>
      <c r="D3139" s="15" t="s">
        <v>389</v>
      </c>
      <c r="E3139" s="1" t="s">
        <v>179</v>
      </c>
      <c r="F3139" s="15" t="s">
        <v>46</v>
      </c>
      <c r="G3139" s="1" t="s">
        <v>53</v>
      </c>
      <c r="H3139" s="17">
        <v>6000</v>
      </c>
      <c r="I3139" s="18">
        <v>0.06</v>
      </c>
      <c r="J3139" s="1">
        <v>9103011</v>
      </c>
      <c r="K3139" s="1" t="s">
        <v>974</v>
      </c>
      <c r="L3139" s="19">
        <v>503250</v>
      </c>
      <c r="M3139" s="1" t="s">
        <v>67</v>
      </c>
      <c r="N3139" s="1" t="s">
        <v>179</v>
      </c>
      <c r="O3139" s="1" t="s">
        <v>54</v>
      </c>
      <c r="P3139" s="20">
        <v>9103011</v>
      </c>
      <c r="Q3139" s="1" t="s">
        <v>100</v>
      </c>
      <c r="R3139" s="1" t="s">
        <v>89</v>
      </c>
      <c r="S3139" s="1" t="s">
        <v>100</v>
      </c>
      <c r="T3139" s="18">
        <f>IFERROR(VLOOKUP(A3139,'[1]For Report Q-2 '!$A$2:$T$3476,20,0),"-")</f>
        <v>0.06</v>
      </c>
      <c r="U3139" s="55">
        <f>IFERROR(VLOOKUP(A3139,'[1]For Report Q-2 '!$A$2:$U$3476,21,0),"-")</f>
        <v>0</v>
      </c>
      <c r="V3139" s="2" t="str">
        <f>IFERROR(VLOOKUP(A3139,'[1]For Report Q-2 '!$A$2:$V$3476,22,0),"-")</f>
        <v>-</v>
      </c>
      <c r="W3139" s="1">
        <f>IFERROR(VLOOKUP(A3139,'[1]For Report Q-2 '!$A$2:$W$3476,23,0),"-")</f>
        <v>0</v>
      </c>
      <c r="X3139" s="1"/>
      <c r="Y3139" s="1"/>
      <c r="Z3139" s="2" t="str">
        <f>IFERROR(VLOOKUP(A3139,'[1]For Report Q-2 '!$A$2:$Z$3476,26,0),"-")</f>
        <v>-</v>
      </c>
      <c r="AA3139" s="1" t="str">
        <f>IFERROR(VLOOKUP(A3139,'[1]For Report Q-2 '!$A$2:$AH$3476,27,0),"-")</f>
        <v>-</v>
      </c>
      <c r="AB3139" s="1" t="str">
        <f>IFERROR(VLOOKUP(A3139,'[1]For Report Q-2 '!$A$2:$AH$3476,28,0),"-")</f>
        <v>-</v>
      </c>
      <c r="AC3139" s="2" t="str">
        <f>IFERROR(VLOOKUP(A3139,'[1]For Report Q-2 '!$A$2:$AH$3476,29,0),"-")</f>
        <v>-</v>
      </c>
      <c r="AD3139" s="2" t="str">
        <f>IFERROR(VLOOKUP(A3139,'[1]For Report Q-2 '!$A$2:$AH$3476,30,0),"-")</f>
        <v>-</v>
      </c>
      <c r="AE3139" s="1" t="str">
        <f>IFERROR(VLOOKUP(A3139,'[1]For Report Q-2 '!$A$2:$AH$3476,31,0),"-")</f>
        <v>-</v>
      </c>
      <c r="AF3139" s="1" t="str">
        <f>IFERROR(VLOOKUP(A3139,'[1]For Report Q-2 '!$A$2:$AH$3476,32,0),"-")</f>
        <v>-</v>
      </c>
      <c r="AG3139" s="2" t="str">
        <f>IFERROR(VLOOKUP(A3139,'[1]For Report Q-2 '!$A$2:$AH$3476,33,0),"-")</f>
        <v>-</v>
      </c>
      <c r="AH3139" s="1" t="str">
        <f t="shared" ref="AH3139:AH3202" si="49">AF3139&amp;AB3139</f>
        <v>--</v>
      </c>
      <c r="AI3139" t="e">
        <v>#N/A</v>
      </c>
      <c r="AJ3139" t="e">
        <v>#N/A</v>
      </c>
      <c r="AK3139" t="e">
        <v>#N/A</v>
      </c>
    </row>
    <row r="3140" spans="1:37" x14ac:dyDescent="0.25">
      <c r="A3140" s="15">
        <v>9122247</v>
      </c>
      <c r="B3140" s="15" t="s">
        <v>973</v>
      </c>
      <c r="C3140" s="16">
        <v>45454</v>
      </c>
      <c r="D3140" s="15" t="s">
        <v>389</v>
      </c>
      <c r="E3140" s="1" t="s">
        <v>179</v>
      </c>
      <c r="F3140" s="15" t="s">
        <v>46</v>
      </c>
      <c r="G3140" s="1" t="s">
        <v>53</v>
      </c>
      <c r="H3140" s="17">
        <v>6000</v>
      </c>
      <c r="I3140" s="18">
        <v>0.06</v>
      </c>
      <c r="J3140" s="1">
        <v>9103011</v>
      </c>
      <c r="K3140" s="1" t="s">
        <v>974</v>
      </c>
      <c r="L3140" s="19">
        <v>503250</v>
      </c>
      <c r="M3140" s="1" t="s">
        <v>67</v>
      </c>
      <c r="N3140" s="1" t="s">
        <v>179</v>
      </c>
      <c r="O3140" s="1" t="s">
        <v>54</v>
      </c>
      <c r="P3140" s="20">
        <v>9103011</v>
      </c>
      <c r="Q3140" s="1" t="s">
        <v>100</v>
      </c>
      <c r="R3140" s="1" t="s">
        <v>89</v>
      </c>
      <c r="S3140" s="1" t="s">
        <v>100</v>
      </c>
      <c r="T3140" s="18">
        <f>IFERROR(VLOOKUP(A3140,'[1]For Report Q-2 '!$A$2:$T$3476,20,0),"-")</f>
        <v>0.06</v>
      </c>
      <c r="U3140" s="55">
        <f>IFERROR(VLOOKUP(A3140,'[1]For Report Q-2 '!$A$2:$U$3476,21,0),"-")</f>
        <v>0</v>
      </c>
      <c r="V3140" s="2" t="str">
        <f>IFERROR(VLOOKUP(A3140,'[1]For Report Q-2 '!$A$2:$V$3476,22,0),"-")</f>
        <v>-</v>
      </c>
      <c r="W3140" s="1">
        <f>IFERROR(VLOOKUP(A3140,'[1]For Report Q-2 '!$A$2:$W$3476,23,0),"-")</f>
        <v>0</v>
      </c>
      <c r="X3140" s="1"/>
      <c r="Y3140" s="1"/>
      <c r="Z3140" s="2" t="str">
        <f>IFERROR(VLOOKUP(A3140,'[1]For Report Q-2 '!$A$2:$Z$3476,26,0),"-")</f>
        <v>-</v>
      </c>
      <c r="AA3140" s="1" t="str">
        <f>IFERROR(VLOOKUP(A3140,'[1]For Report Q-2 '!$A$2:$AH$3476,27,0),"-")</f>
        <v>-</v>
      </c>
      <c r="AB3140" s="1" t="str">
        <f>IFERROR(VLOOKUP(A3140,'[1]For Report Q-2 '!$A$2:$AH$3476,28,0),"-")</f>
        <v>-</v>
      </c>
      <c r="AC3140" s="2" t="str">
        <f>IFERROR(VLOOKUP(A3140,'[1]For Report Q-2 '!$A$2:$AH$3476,29,0),"-")</f>
        <v>-</v>
      </c>
      <c r="AD3140" s="2" t="str">
        <f>IFERROR(VLOOKUP(A3140,'[1]For Report Q-2 '!$A$2:$AH$3476,30,0),"-")</f>
        <v>-</v>
      </c>
      <c r="AE3140" s="1" t="str">
        <f>IFERROR(VLOOKUP(A3140,'[1]For Report Q-2 '!$A$2:$AH$3476,31,0),"-")</f>
        <v>-</v>
      </c>
      <c r="AF3140" s="1" t="str">
        <f>IFERROR(VLOOKUP(A3140,'[1]For Report Q-2 '!$A$2:$AH$3476,32,0),"-")</f>
        <v>-</v>
      </c>
      <c r="AG3140" s="2" t="str">
        <f>IFERROR(VLOOKUP(A3140,'[1]For Report Q-2 '!$A$2:$AH$3476,33,0),"-")</f>
        <v>-</v>
      </c>
      <c r="AH3140" s="1" t="str">
        <f t="shared" si="49"/>
        <v>--</v>
      </c>
      <c r="AI3140" t="e">
        <v>#N/A</v>
      </c>
      <c r="AJ3140" t="e">
        <v>#N/A</v>
      </c>
      <c r="AK3140" t="e">
        <v>#N/A</v>
      </c>
    </row>
    <row r="3141" spans="1:37" x14ac:dyDescent="0.25">
      <c r="A3141" s="15">
        <v>9122248</v>
      </c>
      <c r="B3141" s="15" t="s">
        <v>973</v>
      </c>
      <c r="C3141" s="16">
        <v>45418</v>
      </c>
      <c r="D3141" s="15" t="s">
        <v>389</v>
      </c>
      <c r="E3141" s="1" t="s">
        <v>179</v>
      </c>
      <c r="F3141" s="15" t="s">
        <v>46</v>
      </c>
      <c r="G3141" s="1" t="s">
        <v>53</v>
      </c>
      <c r="H3141" s="17">
        <v>6000</v>
      </c>
      <c r="I3141" s="18">
        <v>0.06</v>
      </c>
      <c r="J3141" s="1">
        <v>9103011</v>
      </c>
      <c r="K3141" s="1" t="s">
        <v>974</v>
      </c>
      <c r="L3141" s="19">
        <v>503250</v>
      </c>
      <c r="M3141" s="1" t="s">
        <v>67</v>
      </c>
      <c r="N3141" s="1" t="s">
        <v>179</v>
      </c>
      <c r="O3141" s="1" t="s">
        <v>54</v>
      </c>
      <c r="P3141" s="20">
        <v>9103011</v>
      </c>
      <c r="Q3141" s="1" t="s">
        <v>100</v>
      </c>
      <c r="R3141" s="1" t="s">
        <v>89</v>
      </c>
      <c r="S3141" s="1" t="s">
        <v>100</v>
      </c>
      <c r="T3141" s="18">
        <f>IFERROR(VLOOKUP(A3141,'[1]For Report Q-2 '!$A$2:$T$3476,20,0),"-")</f>
        <v>0.06</v>
      </c>
      <c r="U3141" s="55">
        <f>IFERROR(VLOOKUP(A3141,'[1]For Report Q-2 '!$A$2:$U$3476,21,0),"-")</f>
        <v>0</v>
      </c>
      <c r="V3141" s="2" t="str">
        <f>IFERROR(VLOOKUP(A3141,'[1]For Report Q-2 '!$A$2:$V$3476,22,0),"-")</f>
        <v>-</v>
      </c>
      <c r="W3141" s="1">
        <f>IFERROR(VLOOKUP(A3141,'[1]For Report Q-2 '!$A$2:$W$3476,23,0),"-")</f>
        <v>0</v>
      </c>
      <c r="X3141" s="1"/>
      <c r="Y3141" s="1"/>
      <c r="Z3141" s="2" t="str">
        <f>IFERROR(VLOOKUP(A3141,'[1]For Report Q-2 '!$A$2:$Z$3476,26,0),"-")</f>
        <v>-</v>
      </c>
      <c r="AA3141" s="1" t="str">
        <f>IFERROR(VLOOKUP(A3141,'[1]For Report Q-2 '!$A$2:$AH$3476,27,0),"-")</f>
        <v>-</v>
      </c>
      <c r="AB3141" s="1" t="str">
        <f>IFERROR(VLOOKUP(A3141,'[1]For Report Q-2 '!$A$2:$AH$3476,28,0),"-")</f>
        <v>-</v>
      </c>
      <c r="AC3141" s="2" t="str">
        <f>IFERROR(VLOOKUP(A3141,'[1]For Report Q-2 '!$A$2:$AH$3476,29,0),"-")</f>
        <v>-</v>
      </c>
      <c r="AD3141" s="2" t="str">
        <f>IFERROR(VLOOKUP(A3141,'[1]For Report Q-2 '!$A$2:$AH$3476,30,0),"-")</f>
        <v>-</v>
      </c>
      <c r="AE3141" s="1" t="str">
        <f>IFERROR(VLOOKUP(A3141,'[1]For Report Q-2 '!$A$2:$AH$3476,31,0),"-")</f>
        <v>-</v>
      </c>
      <c r="AF3141" s="1" t="str">
        <f>IFERROR(VLOOKUP(A3141,'[1]For Report Q-2 '!$A$2:$AH$3476,32,0),"-")</f>
        <v>-</v>
      </c>
      <c r="AG3141" s="2" t="str">
        <f>IFERROR(VLOOKUP(A3141,'[1]For Report Q-2 '!$A$2:$AH$3476,33,0),"-")</f>
        <v>-</v>
      </c>
      <c r="AH3141" s="1" t="str">
        <f t="shared" si="49"/>
        <v>--</v>
      </c>
      <c r="AI3141" t="e">
        <v>#N/A</v>
      </c>
      <c r="AJ3141" t="e">
        <v>#N/A</v>
      </c>
      <c r="AK3141" t="e">
        <v>#N/A</v>
      </c>
    </row>
    <row r="3142" spans="1:37" x14ac:dyDescent="0.25">
      <c r="A3142" s="15">
        <v>9122249</v>
      </c>
      <c r="B3142" s="15" t="s">
        <v>973</v>
      </c>
      <c r="C3142" s="16">
        <v>45437</v>
      </c>
      <c r="D3142" s="15" t="s">
        <v>950</v>
      </c>
      <c r="E3142" s="1" t="s">
        <v>179</v>
      </c>
      <c r="F3142" s="15" t="s">
        <v>46</v>
      </c>
      <c r="G3142" s="1" t="s">
        <v>53</v>
      </c>
      <c r="H3142" s="17">
        <v>6000</v>
      </c>
      <c r="I3142" s="18">
        <v>0.06</v>
      </c>
      <c r="J3142" s="1">
        <v>9103011</v>
      </c>
      <c r="K3142" s="1" t="s">
        <v>974</v>
      </c>
      <c r="L3142" s="19">
        <v>503250</v>
      </c>
      <c r="M3142" s="1" t="s">
        <v>67</v>
      </c>
      <c r="N3142" s="1" t="s">
        <v>179</v>
      </c>
      <c r="O3142" s="1" t="s">
        <v>54</v>
      </c>
      <c r="P3142" s="20">
        <v>9103011</v>
      </c>
      <c r="Q3142" s="1" t="s">
        <v>100</v>
      </c>
      <c r="R3142" s="1" t="s">
        <v>89</v>
      </c>
      <c r="S3142" s="1" t="s">
        <v>100</v>
      </c>
      <c r="T3142" s="18">
        <f>IFERROR(VLOOKUP(A3142,'[1]For Report Q-2 '!$A$2:$T$3476,20,0),"-")</f>
        <v>0.06</v>
      </c>
      <c r="U3142" s="55">
        <f>IFERROR(VLOOKUP(A3142,'[1]For Report Q-2 '!$A$2:$U$3476,21,0),"-")</f>
        <v>0</v>
      </c>
      <c r="V3142" s="2" t="str">
        <f>IFERROR(VLOOKUP(A3142,'[1]For Report Q-2 '!$A$2:$V$3476,22,0),"-")</f>
        <v>-</v>
      </c>
      <c r="W3142" s="1">
        <f>IFERROR(VLOOKUP(A3142,'[1]For Report Q-2 '!$A$2:$W$3476,23,0),"-")</f>
        <v>0</v>
      </c>
      <c r="X3142" s="1"/>
      <c r="Y3142" s="1"/>
      <c r="Z3142" s="2" t="str">
        <f>IFERROR(VLOOKUP(A3142,'[1]For Report Q-2 '!$A$2:$Z$3476,26,0),"-")</f>
        <v>-</v>
      </c>
      <c r="AA3142" s="1" t="str">
        <f>IFERROR(VLOOKUP(A3142,'[1]For Report Q-2 '!$A$2:$AH$3476,27,0),"-")</f>
        <v>-</v>
      </c>
      <c r="AB3142" s="1" t="str">
        <f>IFERROR(VLOOKUP(A3142,'[1]For Report Q-2 '!$A$2:$AH$3476,28,0),"-")</f>
        <v>-</v>
      </c>
      <c r="AC3142" s="2" t="str">
        <f>IFERROR(VLOOKUP(A3142,'[1]For Report Q-2 '!$A$2:$AH$3476,29,0),"-")</f>
        <v>-</v>
      </c>
      <c r="AD3142" s="2" t="str">
        <f>IFERROR(VLOOKUP(A3142,'[1]For Report Q-2 '!$A$2:$AH$3476,30,0),"-")</f>
        <v>-</v>
      </c>
      <c r="AE3142" s="1" t="str">
        <f>IFERROR(VLOOKUP(A3142,'[1]For Report Q-2 '!$A$2:$AH$3476,31,0),"-")</f>
        <v>-</v>
      </c>
      <c r="AF3142" s="1" t="str">
        <f>IFERROR(VLOOKUP(A3142,'[1]For Report Q-2 '!$A$2:$AH$3476,32,0),"-")</f>
        <v>-</v>
      </c>
      <c r="AG3142" s="2" t="str">
        <f>IFERROR(VLOOKUP(A3142,'[1]For Report Q-2 '!$A$2:$AH$3476,33,0),"-")</f>
        <v>-</v>
      </c>
      <c r="AH3142" s="1" t="str">
        <f t="shared" si="49"/>
        <v>--</v>
      </c>
      <c r="AI3142" t="e">
        <v>#N/A</v>
      </c>
      <c r="AJ3142" t="e">
        <v>#N/A</v>
      </c>
      <c r="AK3142" t="e">
        <v>#N/A</v>
      </c>
    </row>
    <row r="3143" spans="1:37" x14ac:dyDescent="0.25">
      <c r="A3143" s="15">
        <v>9122250</v>
      </c>
      <c r="B3143" s="15" t="s">
        <v>973</v>
      </c>
      <c r="C3143" s="16">
        <v>45441</v>
      </c>
      <c r="D3143" s="15" t="s">
        <v>390</v>
      </c>
      <c r="E3143" s="1" t="s">
        <v>179</v>
      </c>
      <c r="F3143" s="15" t="s">
        <v>46</v>
      </c>
      <c r="G3143" s="1" t="s">
        <v>53</v>
      </c>
      <c r="H3143" s="17">
        <v>6000</v>
      </c>
      <c r="I3143" s="18">
        <v>0.06</v>
      </c>
      <c r="J3143" s="1">
        <v>9103011</v>
      </c>
      <c r="K3143" s="1" t="s">
        <v>974</v>
      </c>
      <c r="L3143" s="19">
        <v>503250</v>
      </c>
      <c r="M3143" s="1" t="s">
        <v>67</v>
      </c>
      <c r="N3143" s="1" t="s">
        <v>179</v>
      </c>
      <c r="O3143" s="1" t="s">
        <v>54</v>
      </c>
      <c r="P3143" s="20">
        <v>9103011</v>
      </c>
      <c r="Q3143" s="1" t="s">
        <v>100</v>
      </c>
      <c r="R3143" s="1" t="s">
        <v>89</v>
      </c>
      <c r="S3143" s="1" t="s">
        <v>100</v>
      </c>
      <c r="T3143" s="18">
        <f>IFERROR(VLOOKUP(A3143,'[1]For Report Q-2 '!$A$2:$T$3476,20,0),"-")</f>
        <v>0.06</v>
      </c>
      <c r="U3143" s="55">
        <f>IFERROR(VLOOKUP(A3143,'[1]For Report Q-2 '!$A$2:$U$3476,21,0),"-")</f>
        <v>0</v>
      </c>
      <c r="V3143" s="2" t="str">
        <f>IFERROR(VLOOKUP(A3143,'[1]For Report Q-2 '!$A$2:$V$3476,22,0),"-")</f>
        <v>-</v>
      </c>
      <c r="W3143" s="1">
        <f>IFERROR(VLOOKUP(A3143,'[1]For Report Q-2 '!$A$2:$W$3476,23,0),"-")</f>
        <v>0</v>
      </c>
      <c r="X3143" s="1"/>
      <c r="Y3143" s="1"/>
      <c r="Z3143" s="2" t="str">
        <f>IFERROR(VLOOKUP(A3143,'[1]For Report Q-2 '!$A$2:$Z$3476,26,0),"-")</f>
        <v>-</v>
      </c>
      <c r="AA3143" s="1" t="str">
        <f>IFERROR(VLOOKUP(A3143,'[1]For Report Q-2 '!$A$2:$AH$3476,27,0),"-")</f>
        <v>-</v>
      </c>
      <c r="AB3143" s="1" t="str">
        <f>IFERROR(VLOOKUP(A3143,'[1]For Report Q-2 '!$A$2:$AH$3476,28,0),"-")</f>
        <v>-</v>
      </c>
      <c r="AC3143" s="2" t="str">
        <f>IFERROR(VLOOKUP(A3143,'[1]For Report Q-2 '!$A$2:$AH$3476,29,0),"-")</f>
        <v>-</v>
      </c>
      <c r="AD3143" s="2" t="str">
        <f>IFERROR(VLOOKUP(A3143,'[1]For Report Q-2 '!$A$2:$AH$3476,30,0),"-")</f>
        <v>-</v>
      </c>
      <c r="AE3143" s="1" t="str">
        <f>IFERROR(VLOOKUP(A3143,'[1]For Report Q-2 '!$A$2:$AH$3476,31,0),"-")</f>
        <v>-</v>
      </c>
      <c r="AF3143" s="1" t="str">
        <f>IFERROR(VLOOKUP(A3143,'[1]For Report Q-2 '!$A$2:$AH$3476,32,0),"-")</f>
        <v>-</v>
      </c>
      <c r="AG3143" s="2" t="str">
        <f>IFERROR(VLOOKUP(A3143,'[1]For Report Q-2 '!$A$2:$AH$3476,33,0),"-")</f>
        <v>-</v>
      </c>
      <c r="AH3143" s="1" t="str">
        <f t="shared" si="49"/>
        <v>--</v>
      </c>
      <c r="AI3143" t="e">
        <v>#N/A</v>
      </c>
      <c r="AJ3143" t="e">
        <v>#N/A</v>
      </c>
      <c r="AK3143" t="e">
        <v>#N/A</v>
      </c>
    </row>
    <row r="3144" spans="1:37" x14ac:dyDescent="0.25">
      <c r="A3144" s="15">
        <v>9122251</v>
      </c>
      <c r="B3144" s="15" t="s">
        <v>973</v>
      </c>
      <c r="C3144" s="16">
        <v>45415</v>
      </c>
      <c r="D3144" s="15" t="s">
        <v>388</v>
      </c>
      <c r="E3144" s="1" t="s">
        <v>179</v>
      </c>
      <c r="F3144" s="15" t="s">
        <v>46</v>
      </c>
      <c r="G3144" s="1" t="s">
        <v>53</v>
      </c>
      <c r="H3144" s="17">
        <v>6000</v>
      </c>
      <c r="I3144" s="18">
        <v>0.06</v>
      </c>
      <c r="J3144" s="1">
        <v>9103011</v>
      </c>
      <c r="K3144" s="1" t="s">
        <v>974</v>
      </c>
      <c r="L3144" s="19">
        <v>503250</v>
      </c>
      <c r="M3144" s="1" t="s">
        <v>67</v>
      </c>
      <c r="N3144" s="1" t="s">
        <v>179</v>
      </c>
      <c r="O3144" s="1" t="s">
        <v>54</v>
      </c>
      <c r="P3144" s="20">
        <v>9103011</v>
      </c>
      <c r="Q3144" s="1" t="s">
        <v>100</v>
      </c>
      <c r="R3144" s="1" t="s">
        <v>89</v>
      </c>
      <c r="S3144" s="1" t="s">
        <v>100</v>
      </c>
      <c r="T3144" s="18">
        <f>IFERROR(VLOOKUP(A3144,'[1]For Report Q-2 '!$A$2:$T$3476,20,0),"-")</f>
        <v>0.06</v>
      </c>
      <c r="U3144" s="55">
        <f>IFERROR(VLOOKUP(A3144,'[1]For Report Q-2 '!$A$2:$U$3476,21,0),"-")</f>
        <v>0</v>
      </c>
      <c r="V3144" s="2" t="str">
        <f>IFERROR(VLOOKUP(A3144,'[1]For Report Q-2 '!$A$2:$V$3476,22,0),"-")</f>
        <v>-</v>
      </c>
      <c r="W3144" s="1">
        <f>IFERROR(VLOOKUP(A3144,'[1]For Report Q-2 '!$A$2:$W$3476,23,0),"-")</f>
        <v>0</v>
      </c>
      <c r="X3144" s="1"/>
      <c r="Y3144" s="1"/>
      <c r="Z3144" s="2" t="str">
        <f>IFERROR(VLOOKUP(A3144,'[1]For Report Q-2 '!$A$2:$Z$3476,26,0),"-")</f>
        <v>-</v>
      </c>
      <c r="AA3144" s="1" t="str">
        <f>IFERROR(VLOOKUP(A3144,'[1]For Report Q-2 '!$A$2:$AH$3476,27,0),"-")</f>
        <v>-</v>
      </c>
      <c r="AB3144" s="1" t="str">
        <f>IFERROR(VLOOKUP(A3144,'[1]For Report Q-2 '!$A$2:$AH$3476,28,0),"-")</f>
        <v>-</v>
      </c>
      <c r="AC3144" s="2" t="str">
        <f>IFERROR(VLOOKUP(A3144,'[1]For Report Q-2 '!$A$2:$AH$3476,29,0),"-")</f>
        <v>-</v>
      </c>
      <c r="AD3144" s="2" t="str">
        <f>IFERROR(VLOOKUP(A3144,'[1]For Report Q-2 '!$A$2:$AH$3476,30,0),"-")</f>
        <v>-</v>
      </c>
      <c r="AE3144" s="1" t="str">
        <f>IFERROR(VLOOKUP(A3144,'[1]For Report Q-2 '!$A$2:$AH$3476,31,0),"-")</f>
        <v>-</v>
      </c>
      <c r="AF3144" s="1" t="str">
        <f>IFERROR(VLOOKUP(A3144,'[1]For Report Q-2 '!$A$2:$AH$3476,32,0),"-")</f>
        <v>-</v>
      </c>
      <c r="AG3144" s="2" t="str">
        <f>IFERROR(VLOOKUP(A3144,'[1]For Report Q-2 '!$A$2:$AH$3476,33,0),"-")</f>
        <v>-</v>
      </c>
      <c r="AH3144" s="1" t="str">
        <f t="shared" si="49"/>
        <v>--</v>
      </c>
      <c r="AI3144" t="e">
        <v>#N/A</v>
      </c>
      <c r="AJ3144" t="e">
        <v>#N/A</v>
      </c>
      <c r="AK3144" t="e">
        <v>#N/A</v>
      </c>
    </row>
    <row r="3145" spans="1:37" x14ac:dyDescent="0.25">
      <c r="A3145" s="15">
        <v>9122252</v>
      </c>
      <c r="B3145" s="15" t="s">
        <v>973</v>
      </c>
      <c r="C3145" s="16">
        <v>45394</v>
      </c>
      <c r="D3145" s="15" t="s">
        <v>388</v>
      </c>
      <c r="E3145" s="1" t="s">
        <v>179</v>
      </c>
      <c r="F3145" s="15" t="s">
        <v>46</v>
      </c>
      <c r="G3145" s="1" t="s">
        <v>53</v>
      </c>
      <c r="H3145" s="17">
        <v>6000</v>
      </c>
      <c r="I3145" s="18">
        <v>0.06</v>
      </c>
      <c r="J3145" s="1">
        <v>9103011</v>
      </c>
      <c r="K3145" s="1" t="s">
        <v>974</v>
      </c>
      <c r="L3145" s="19">
        <v>503250</v>
      </c>
      <c r="M3145" s="1" t="s">
        <v>67</v>
      </c>
      <c r="N3145" s="1" t="s">
        <v>179</v>
      </c>
      <c r="O3145" s="1" t="s">
        <v>54</v>
      </c>
      <c r="P3145" s="20">
        <v>9103011</v>
      </c>
      <c r="Q3145" s="1" t="s">
        <v>100</v>
      </c>
      <c r="R3145" s="1" t="s">
        <v>89</v>
      </c>
      <c r="S3145" s="1" t="s">
        <v>100</v>
      </c>
      <c r="T3145" s="18">
        <f>IFERROR(VLOOKUP(A3145,'[1]For Report Q-2 '!$A$2:$T$3476,20,0),"-")</f>
        <v>0.06</v>
      </c>
      <c r="U3145" s="55">
        <f>IFERROR(VLOOKUP(A3145,'[1]For Report Q-2 '!$A$2:$U$3476,21,0),"-")</f>
        <v>0</v>
      </c>
      <c r="V3145" s="2" t="str">
        <f>IFERROR(VLOOKUP(A3145,'[1]For Report Q-2 '!$A$2:$V$3476,22,0),"-")</f>
        <v>-</v>
      </c>
      <c r="W3145" s="1">
        <f>IFERROR(VLOOKUP(A3145,'[1]For Report Q-2 '!$A$2:$W$3476,23,0),"-")</f>
        <v>0</v>
      </c>
      <c r="X3145" s="1"/>
      <c r="Y3145" s="1"/>
      <c r="Z3145" s="2" t="str">
        <f>IFERROR(VLOOKUP(A3145,'[1]For Report Q-2 '!$A$2:$Z$3476,26,0),"-")</f>
        <v>-</v>
      </c>
      <c r="AA3145" s="1" t="str">
        <f>IFERROR(VLOOKUP(A3145,'[1]For Report Q-2 '!$A$2:$AH$3476,27,0),"-")</f>
        <v>-</v>
      </c>
      <c r="AB3145" s="1" t="str">
        <f>IFERROR(VLOOKUP(A3145,'[1]For Report Q-2 '!$A$2:$AH$3476,28,0),"-")</f>
        <v>-</v>
      </c>
      <c r="AC3145" s="2" t="str">
        <f>IFERROR(VLOOKUP(A3145,'[1]For Report Q-2 '!$A$2:$AH$3476,29,0),"-")</f>
        <v>-</v>
      </c>
      <c r="AD3145" s="2" t="str">
        <f>IFERROR(VLOOKUP(A3145,'[1]For Report Q-2 '!$A$2:$AH$3476,30,0),"-")</f>
        <v>-</v>
      </c>
      <c r="AE3145" s="1" t="str">
        <f>IFERROR(VLOOKUP(A3145,'[1]For Report Q-2 '!$A$2:$AH$3476,31,0),"-")</f>
        <v>-</v>
      </c>
      <c r="AF3145" s="1" t="str">
        <f>IFERROR(VLOOKUP(A3145,'[1]For Report Q-2 '!$A$2:$AH$3476,32,0),"-")</f>
        <v>-</v>
      </c>
      <c r="AG3145" s="2" t="str">
        <f>IFERROR(VLOOKUP(A3145,'[1]For Report Q-2 '!$A$2:$AH$3476,33,0),"-")</f>
        <v>-</v>
      </c>
      <c r="AH3145" s="1" t="str">
        <f t="shared" si="49"/>
        <v>--</v>
      </c>
      <c r="AI3145" t="e">
        <v>#N/A</v>
      </c>
      <c r="AJ3145" t="e">
        <v>#N/A</v>
      </c>
      <c r="AK3145" t="e">
        <v>#N/A</v>
      </c>
    </row>
    <row r="3146" spans="1:37" x14ac:dyDescent="0.25">
      <c r="A3146" s="15">
        <v>9122253</v>
      </c>
      <c r="B3146" s="15" t="s">
        <v>973</v>
      </c>
      <c r="C3146" s="16">
        <v>45457</v>
      </c>
      <c r="D3146" s="15" t="s">
        <v>341</v>
      </c>
      <c r="E3146" s="1" t="s">
        <v>179</v>
      </c>
      <c r="F3146" s="15" t="s">
        <v>46</v>
      </c>
      <c r="G3146" s="1" t="s">
        <v>53</v>
      </c>
      <c r="H3146" s="17">
        <v>6000</v>
      </c>
      <c r="I3146" s="18">
        <v>0.06</v>
      </c>
      <c r="J3146" s="1">
        <v>9103011</v>
      </c>
      <c r="K3146" s="1" t="s">
        <v>974</v>
      </c>
      <c r="L3146" s="19">
        <v>503250</v>
      </c>
      <c r="M3146" s="1" t="s">
        <v>67</v>
      </c>
      <c r="N3146" s="1" t="s">
        <v>179</v>
      </c>
      <c r="O3146" s="1" t="s">
        <v>54</v>
      </c>
      <c r="P3146" s="20">
        <v>9103011</v>
      </c>
      <c r="Q3146" s="1" t="s">
        <v>100</v>
      </c>
      <c r="R3146" s="1" t="s">
        <v>89</v>
      </c>
      <c r="S3146" s="1" t="s">
        <v>100</v>
      </c>
      <c r="T3146" s="18">
        <f>IFERROR(VLOOKUP(A3146,'[1]For Report Q-2 '!$A$2:$T$3476,20,0),"-")</f>
        <v>0.06</v>
      </c>
      <c r="U3146" s="55">
        <f>IFERROR(VLOOKUP(A3146,'[1]For Report Q-2 '!$A$2:$U$3476,21,0),"-")</f>
        <v>0</v>
      </c>
      <c r="V3146" s="2" t="str">
        <f>IFERROR(VLOOKUP(A3146,'[1]For Report Q-2 '!$A$2:$V$3476,22,0),"-")</f>
        <v>-</v>
      </c>
      <c r="W3146" s="1">
        <f>IFERROR(VLOOKUP(A3146,'[1]For Report Q-2 '!$A$2:$W$3476,23,0),"-")</f>
        <v>0</v>
      </c>
      <c r="X3146" s="1"/>
      <c r="Y3146" s="1"/>
      <c r="Z3146" s="2" t="str">
        <f>IFERROR(VLOOKUP(A3146,'[1]For Report Q-2 '!$A$2:$Z$3476,26,0),"-")</f>
        <v>-</v>
      </c>
      <c r="AA3146" s="1" t="str">
        <f>IFERROR(VLOOKUP(A3146,'[1]For Report Q-2 '!$A$2:$AH$3476,27,0),"-")</f>
        <v>-</v>
      </c>
      <c r="AB3146" s="1" t="str">
        <f>IFERROR(VLOOKUP(A3146,'[1]For Report Q-2 '!$A$2:$AH$3476,28,0),"-")</f>
        <v>-</v>
      </c>
      <c r="AC3146" s="2" t="str">
        <f>IFERROR(VLOOKUP(A3146,'[1]For Report Q-2 '!$A$2:$AH$3476,29,0),"-")</f>
        <v>-</v>
      </c>
      <c r="AD3146" s="2" t="str">
        <f>IFERROR(VLOOKUP(A3146,'[1]For Report Q-2 '!$A$2:$AH$3476,30,0),"-")</f>
        <v>-</v>
      </c>
      <c r="AE3146" s="1" t="str">
        <f>IFERROR(VLOOKUP(A3146,'[1]For Report Q-2 '!$A$2:$AH$3476,31,0),"-")</f>
        <v>-</v>
      </c>
      <c r="AF3146" s="1" t="str">
        <f>IFERROR(VLOOKUP(A3146,'[1]For Report Q-2 '!$A$2:$AH$3476,32,0),"-")</f>
        <v>-</v>
      </c>
      <c r="AG3146" s="2" t="str">
        <f>IFERROR(VLOOKUP(A3146,'[1]For Report Q-2 '!$A$2:$AH$3476,33,0),"-")</f>
        <v>-</v>
      </c>
      <c r="AH3146" s="1" t="str">
        <f t="shared" si="49"/>
        <v>--</v>
      </c>
      <c r="AI3146" t="e">
        <v>#N/A</v>
      </c>
      <c r="AJ3146" t="e">
        <v>#N/A</v>
      </c>
      <c r="AK3146" t="e">
        <v>#N/A</v>
      </c>
    </row>
    <row r="3147" spans="1:37" x14ac:dyDescent="0.25">
      <c r="A3147" s="15">
        <v>9122254</v>
      </c>
      <c r="B3147" s="15" t="s">
        <v>973</v>
      </c>
      <c r="C3147" s="16">
        <v>45443</v>
      </c>
      <c r="D3147" s="15" t="s">
        <v>341</v>
      </c>
      <c r="E3147" s="1" t="s">
        <v>179</v>
      </c>
      <c r="F3147" s="15" t="s">
        <v>46</v>
      </c>
      <c r="G3147" s="1" t="s">
        <v>53</v>
      </c>
      <c r="H3147" s="17">
        <v>6000</v>
      </c>
      <c r="I3147" s="18">
        <v>0.06</v>
      </c>
      <c r="J3147" s="1">
        <v>9103011</v>
      </c>
      <c r="K3147" s="1" t="s">
        <v>974</v>
      </c>
      <c r="L3147" s="19">
        <v>503250</v>
      </c>
      <c r="M3147" s="1" t="s">
        <v>67</v>
      </c>
      <c r="N3147" s="1" t="s">
        <v>179</v>
      </c>
      <c r="O3147" s="1" t="s">
        <v>54</v>
      </c>
      <c r="P3147" s="20">
        <v>9103011</v>
      </c>
      <c r="Q3147" s="1" t="s">
        <v>100</v>
      </c>
      <c r="R3147" s="1" t="s">
        <v>89</v>
      </c>
      <c r="S3147" s="1" t="s">
        <v>100</v>
      </c>
      <c r="T3147" s="18">
        <f>IFERROR(VLOOKUP(A3147,'[1]For Report Q-2 '!$A$2:$T$3476,20,0),"-")</f>
        <v>0.06</v>
      </c>
      <c r="U3147" s="55">
        <f>IFERROR(VLOOKUP(A3147,'[1]For Report Q-2 '!$A$2:$U$3476,21,0),"-")</f>
        <v>0</v>
      </c>
      <c r="V3147" s="2" t="str">
        <f>IFERROR(VLOOKUP(A3147,'[1]For Report Q-2 '!$A$2:$V$3476,22,0),"-")</f>
        <v>-</v>
      </c>
      <c r="W3147" s="1">
        <f>IFERROR(VLOOKUP(A3147,'[1]For Report Q-2 '!$A$2:$W$3476,23,0),"-")</f>
        <v>0</v>
      </c>
      <c r="X3147" s="1"/>
      <c r="Y3147" s="1"/>
      <c r="Z3147" s="2" t="str">
        <f>IFERROR(VLOOKUP(A3147,'[1]For Report Q-2 '!$A$2:$Z$3476,26,0),"-")</f>
        <v>-</v>
      </c>
      <c r="AA3147" s="1" t="str">
        <f>IFERROR(VLOOKUP(A3147,'[1]For Report Q-2 '!$A$2:$AH$3476,27,0),"-")</f>
        <v>-</v>
      </c>
      <c r="AB3147" s="1" t="str">
        <f>IFERROR(VLOOKUP(A3147,'[1]For Report Q-2 '!$A$2:$AH$3476,28,0),"-")</f>
        <v>-</v>
      </c>
      <c r="AC3147" s="2" t="str">
        <f>IFERROR(VLOOKUP(A3147,'[1]For Report Q-2 '!$A$2:$AH$3476,29,0),"-")</f>
        <v>-</v>
      </c>
      <c r="AD3147" s="2" t="str">
        <f>IFERROR(VLOOKUP(A3147,'[1]For Report Q-2 '!$A$2:$AH$3476,30,0),"-")</f>
        <v>-</v>
      </c>
      <c r="AE3147" s="1" t="str">
        <f>IFERROR(VLOOKUP(A3147,'[1]For Report Q-2 '!$A$2:$AH$3476,31,0),"-")</f>
        <v>-</v>
      </c>
      <c r="AF3147" s="1" t="str">
        <f>IFERROR(VLOOKUP(A3147,'[1]For Report Q-2 '!$A$2:$AH$3476,32,0),"-")</f>
        <v>-</v>
      </c>
      <c r="AG3147" s="2" t="str">
        <f>IFERROR(VLOOKUP(A3147,'[1]For Report Q-2 '!$A$2:$AH$3476,33,0),"-")</f>
        <v>-</v>
      </c>
      <c r="AH3147" s="1" t="str">
        <f t="shared" si="49"/>
        <v>--</v>
      </c>
      <c r="AI3147" t="e">
        <v>#N/A</v>
      </c>
      <c r="AJ3147" t="e">
        <v>#N/A</v>
      </c>
      <c r="AK3147" t="e">
        <v>#N/A</v>
      </c>
    </row>
    <row r="3148" spans="1:37" x14ac:dyDescent="0.25">
      <c r="A3148" s="15">
        <v>9122255</v>
      </c>
      <c r="B3148" s="15" t="s">
        <v>973</v>
      </c>
      <c r="C3148" s="16">
        <v>45447</v>
      </c>
      <c r="D3148" s="15" t="s">
        <v>341</v>
      </c>
      <c r="E3148" s="1" t="s">
        <v>179</v>
      </c>
      <c r="F3148" s="15" t="s">
        <v>46</v>
      </c>
      <c r="G3148" s="1" t="s">
        <v>53</v>
      </c>
      <c r="H3148" s="17">
        <v>6000</v>
      </c>
      <c r="I3148" s="18">
        <v>0.06</v>
      </c>
      <c r="J3148" s="1">
        <v>9103011</v>
      </c>
      <c r="K3148" s="1" t="s">
        <v>974</v>
      </c>
      <c r="L3148" s="19">
        <v>503250</v>
      </c>
      <c r="M3148" s="1" t="s">
        <v>67</v>
      </c>
      <c r="N3148" s="1" t="s">
        <v>179</v>
      </c>
      <c r="O3148" s="1" t="s">
        <v>54</v>
      </c>
      <c r="P3148" s="20">
        <v>9103011</v>
      </c>
      <c r="Q3148" s="1" t="s">
        <v>100</v>
      </c>
      <c r="R3148" s="1" t="s">
        <v>89</v>
      </c>
      <c r="S3148" s="1" t="s">
        <v>100</v>
      </c>
      <c r="T3148" s="18">
        <f>IFERROR(VLOOKUP(A3148,'[1]For Report Q-2 '!$A$2:$T$3476,20,0),"-")</f>
        <v>0.06</v>
      </c>
      <c r="U3148" s="55">
        <f>IFERROR(VLOOKUP(A3148,'[1]For Report Q-2 '!$A$2:$U$3476,21,0),"-")</f>
        <v>0</v>
      </c>
      <c r="V3148" s="2" t="str">
        <f>IFERROR(VLOOKUP(A3148,'[1]For Report Q-2 '!$A$2:$V$3476,22,0),"-")</f>
        <v>-</v>
      </c>
      <c r="W3148" s="1">
        <f>IFERROR(VLOOKUP(A3148,'[1]For Report Q-2 '!$A$2:$W$3476,23,0),"-")</f>
        <v>0</v>
      </c>
      <c r="X3148" s="1"/>
      <c r="Y3148" s="1"/>
      <c r="Z3148" s="2" t="str">
        <f>IFERROR(VLOOKUP(A3148,'[1]For Report Q-2 '!$A$2:$Z$3476,26,0),"-")</f>
        <v>-</v>
      </c>
      <c r="AA3148" s="1" t="str">
        <f>IFERROR(VLOOKUP(A3148,'[1]For Report Q-2 '!$A$2:$AH$3476,27,0),"-")</f>
        <v>-</v>
      </c>
      <c r="AB3148" s="1" t="str">
        <f>IFERROR(VLOOKUP(A3148,'[1]For Report Q-2 '!$A$2:$AH$3476,28,0),"-")</f>
        <v>-</v>
      </c>
      <c r="AC3148" s="2" t="str">
        <f>IFERROR(VLOOKUP(A3148,'[1]For Report Q-2 '!$A$2:$AH$3476,29,0),"-")</f>
        <v>-</v>
      </c>
      <c r="AD3148" s="2" t="str">
        <f>IFERROR(VLOOKUP(A3148,'[1]For Report Q-2 '!$A$2:$AH$3476,30,0),"-")</f>
        <v>-</v>
      </c>
      <c r="AE3148" s="1" t="str">
        <f>IFERROR(VLOOKUP(A3148,'[1]For Report Q-2 '!$A$2:$AH$3476,31,0),"-")</f>
        <v>-</v>
      </c>
      <c r="AF3148" s="1" t="str">
        <f>IFERROR(VLOOKUP(A3148,'[1]For Report Q-2 '!$A$2:$AH$3476,32,0),"-")</f>
        <v>-</v>
      </c>
      <c r="AG3148" s="2" t="str">
        <f>IFERROR(VLOOKUP(A3148,'[1]For Report Q-2 '!$A$2:$AH$3476,33,0),"-")</f>
        <v>-</v>
      </c>
      <c r="AH3148" s="1" t="str">
        <f t="shared" si="49"/>
        <v>--</v>
      </c>
      <c r="AI3148" t="e">
        <v>#N/A</v>
      </c>
      <c r="AJ3148" t="e">
        <v>#N/A</v>
      </c>
      <c r="AK3148" t="e">
        <v>#N/A</v>
      </c>
    </row>
    <row r="3149" spans="1:37" x14ac:dyDescent="0.25">
      <c r="A3149" s="15">
        <v>9122256</v>
      </c>
      <c r="B3149" s="15" t="s">
        <v>973</v>
      </c>
      <c r="C3149" s="16">
        <v>45427</v>
      </c>
      <c r="D3149" s="15" t="s">
        <v>341</v>
      </c>
      <c r="E3149" s="1" t="s">
        <v>179</v>
      </c>
      <c r="F3149" s="15" t="s">
        <v>46</v>
      </c>
      <c r="G3149" s="1" t="s">
        <v>53</v>
      </c>
      <c r="H3149" s="17">
        <v>6000</v>
      </c>
      <c r="I3149" s="18">
        <v>0.06</v>
      </c>
      <c r="J3149" s="1">
        <v>9103011</v>
      </c>
      <c r="K3149" s="1" t="s">
        <v>974</v>
      </c>
      <c r="L3149" s="19">
        <v>503250</v>
      </c>
      <c r="M3149" s="1" t="s">
        <v>67</v>
      </c>
      <c r="N3149" s="1" t="s">
        <v>179</v>
      </c>
      <c r="O3149" s="1" t="s">
        <v>54</v>
      </c>
      <c r="P3149" s="20">
        <v>9103011</v>
      </c>
      <c r="Q3149" s="1" t="s">
        <v>100</v>
      </c>
      <c r="R3149" s="1" t="s">
        <v>89</v>
      </c>
      <c r="S3149" s="1" t="s">
        <v>100</v>
      </c>
      <c r="T3149" s="18">
        <f>IFERROR(VLOOKUP(A3149,'[1]For Report Q-2 '!$A$2:$T$3476,20,0),"-")</f>
        <v>0.06</v>
      </c>
      <c r="U3149" s="55">
        <f>IFERROR(VLOOKUP(A3149,'[1]For Report Q-2 '!$A$2:$U$3476,21,0),"-")</f>
        <v>0</v>
      </c>
      <c r="V3149" s="2" t="str">
        <f>IFERROR(VLOOKUP(A3149,'[1]For Report Q-2 '!$A$2:$V$3476,22,0),"-")</f>
        <v>-</v>
      </c>
      <c r="W3149" s="1">
        <f>IFERROR(VLOOKUP(A3149,'[1]For Report Q-2 '!$A$2:$W$3476,23,0),"-")</f>
        <v>0</v>
      </c>
      <c r="X3149" s="1"/>
      <c r="Y3149" s="1"/>
      <c r="Z3149" s="2" t="str">
        <f>IFERROR(VLOOKUP(A3149,'[1]For Report Q-2 '!$A$2:$Z$3476,26,0),"-")</f>
        <v>-</v>
      </c>
      <c r="AA3149" s="1" t="str">
        <f>IFERROR(VLOOKUP(A3149,'[1]For Report Q-2 '!$A$2:$AH$3476,27,0),"-")</f>
        <v>-</v>
      </c>
      <c r="AB3149" s="1" t="str">
        <f>IFERROR(VLOOKUP(A3149,'[1]For Report Q-2 '!$A$2:$AH$3476,28,0),"-")</f>
        <v>-</v>
      </c>
      <c r="AC3149" s="2" t="str">
        <f>IFERROR(VLOOKUP(A3149,'[1]For Report Q-2 '!$A$2:$AH$3476,29,0),"-")</f>
        <v>-</v>
      </c>
      <c r="AD3149" s="2" t="str">
        <f>IFERROR(VLOOKUP(A3149,'[1]For Report Q-2 '!$A$2:$AH$3476,30,0),"-")</f>
        <v>-</v>
      </c>
      <c r="AE3149" s="1" t="str">
        <f>IFERROR(VLOOKUP(A3149,'[1]For Report Q-2 '!$A$2:$AH$3476,31,0),"-")</f>
        <v>-</v>
      </c>
      <c r="AF3149" s="1" t="str">
        <f>IFERROR(VLOOKUP(A3149,'[1]For Report Q-2 '!$A$2:$AH$3476,32,0),"-")</f>
        <v>-</v>
      </c>
      <c r="AG3149" s="2" t="str">
        <f>IFERROR(VLOOKUP(A3149,'[1]For Report Q-2 '!$A$2:$AH$3476,33,0),"-")</f>
        <v>-</v>
      </c>
      <c r="AH3149" s="1" t="str">
        <f t="shared" si="49"/>
        <v>--</v>
      </c>
      <c r="AI3149" t="e">
        <v>#N/A</v>
      </c>
      <c r="AJ3149" t="e">
        <v>#N/A</v>
      </c>
      <c r="AK3149" t="e">
        <v>#N/A</v>
      </c>
    </row>
    <row r="3150" spans="1:37" x14ac:dyDescent="0.25">
      <c r="A3150" s="15">
        <v>9122257</v>
      </c>
      <c r="B3150" s="15" t="s">
        <v>973</v>
      </c>
      <c r="C3150" s="16">
        <v>45442</v>
      </c>
      <c r="D3150" s="15" t="s">
        <v>341</v>
      </c>
      <c r="E3150" s="1" t="s">
        <v>179</v>
      </c>
      <c r="F3150" s="15" t="s">
        <v>46</v>
      </c>
      <c r="G3150" s="1" t="s">
        <v>53</v>
      </c>
      <c r="H3150" s="17">
        <v>6000</v>
      </c>
      <c r="I3150" s="18">
        <v>0.06</v>
      </c>
      <c r="J3150" s="1">
        <v>9103011</v>
      </c>
      <c r="K3150" s="1" t="s">
        <v>974</v>
      </c>
      <c r="L3150" s="19">
        <v>503250</v>
      </c>
      <c r="M3150" s="1" t="s">
        <v>67</v>
      </c>
      <c r="N3150" s="1" t="s">
        <v>179</v>
      </c>
      <c r="O3150" s="1" t="s">
        <v>54</v>
      </c>
      <c r="P3150" s="20">
        <v>9103011</v>
      </c>
      <c r="Q3150" s="1" t="s">
        <v>100</v>
      </c>
      <c r="R3150" s="1" t="s">
        <v>89</v>
      </c>
      <c r="S3150" s="1" t="s">
        <v>100</v>
      </c>
      <c r="T3150" s="18">
        <f>IFERROR(VLOOKUP(A3150,'[1]For Report Q-2 '!$A$2:$T$3476,20,0),"-")</f>
        <v>0.06</v>
      </c>
      <c r="U3150" s="55">
        <f>IFERROR(VLOOKUP(A3150,'[1]For Report Q-2 '!$A$2:$U$3476,21,0),"-")</f>
        <v>0</v>
      </c>
      <c r="V3150" s="2" t="str">
        <f>IFERROR(VLOOKUP(A3150,'[1]For Report Q-2 '!$A$2:$V$3476,22,0),"-")</f>
        <v>-</v>
      </c>
      <c r="W3150" s="1">
        <f>IFERROR(VLOOKUP(A3150,'[1]For Report Q-2 '!$A$2:$W$3476,23,0),"-")</f>
        <v>0</v>
      </c>
      <c r="X3150" s="1"/>
      <c r="Y3150" s="1"/>
      <c r="Z3150" s="2" t="str">
        <f>IFERROR(VLOOKUP(A3150,'[1]For Report Q-2 '!$A$2:$Z$3476,26,0),"-")</f>
        <v>-</v>
      </c>
      <c r="AA3150" s="1" t="str">
        <f>IFERROR(VLOOKUP(A3150,'[1]For Report Q-2 '!$A$2:$AH$3476,27,0),"-")</f>
        <v>-</v>
      </c>
      <c r="AB3150" s="1" t="str">
        <f>IFERROR(VLOOKUP(A3150,'[1]For Report Q-2 '!$A$2:$AH$3476,28,0),"-")</f>
        <v>-</v>
      </c>
      <c r="AC3150" s="2" t="str">
        <f>IFERROR(VLOOKUP(A3150,'[1]For Report Q-2 '!$A$2:$AH$3476,29,0),"-")</f>
        <v>-</v>
      </c>
      <c r="AD3150" s="2" t="str">
        <f>IFERROR(VLOOKUP(A3150,'[1]For Report Q-2 '!$A$2:$AH$3476,30,0),"-")</f>
        <v>-</v>
      </c>
      <c r="AE3150" s="1" t="str">
        <f>IFERROR(VLOOKUP(A3150,'[1]For Report Q-2 '!$A$2:$AH$3476,31,0),"-")</f>
        <v>-</v>
      </c>
      <c r="AF3150" s="1" t="str">
        <f>IFERROR(VLOOKUP(A3150,'[1]For Report Q-2 '!$A$2:$AH$3476,32,0),"-")</f>
        <v>-</v>
      </c>
      <c r="AG3150" s="2" t="str">
        <f>IFERROR(VLOOKUP(A3150,'[1]For Report Q-2 '!$A$2:$AH$3476,33,0),"-")</f>
        <v>-</v>
      </c>
      <c r="AH3150" s="1" t="str">
        <f t="shared" si="49"/>
        <v>--</v>
      </c>
      <c r="AI3150" t="e">
        <v>#N/A</v>
      </c>
      <c r="AJ3150" t="e">
        <v>#N/A</v>
      </c>
      <c r="AK3150" t="e">
        <v>#N/A</v>
      </c>
    </row>
    <row r="3151" spans="1:37" x14ac:dyDescent="0.25">
      <c r="A3151" s="15">
        <v>9122258</v>
      </c>
      <c r="B3151" s="15" t="s">
        <v>973</v>
      </c>
      <c r="C3151" s="16">
        <v>45423</v>
      </c>
      <c r="D3151" s="15" t="s">
        <v>341</v>
      </c>
      <c r="E3151" s="1" t="s">
        <v>179</v>
      </c>
      <c r="F3151" s="15" t="s">
        <v>46</v>
      </c>
      <c r="G3151" s="1" t="s">
        <v>53</v>
      </c>
      <c r="H3151" s="17">
        <v>6000</v>
      </c>
      <c r="I3151" s="18">
        <v>0.06</v>
      </c>
      <c r="J3151" s="1">
        <v>9103011</v>
      </c>
      <c r="K3151" s="1" t="s">
        <v>974</v>
      </c>
      <c r="L3151" s="19">
        <v>503250</v>
      </c>
      <c r="M3151" s="1" t="s">
        <v>67</v>
      </c>
      <c r="N3151" s="1" t="s">
        <v>179</v>
      </c>
      <c r="O3151" s="1" t="s">
        <v>54</v>
      </c>
      <c r="P3151" s="20">
        <v>9103011</v>
      </c>
      <c r="Q3151" s="1" t="s">
        <v>100</v>
      </c>
      <c r="R3151" s="1" t="s">
        <v>89</v>
      </c>
      <c r="S3151" s="1" t="s">
        <v>100</v>
      </c>
      <c r="T3151" s="18">
        <f>IFERROR(VLOOKUP(A3151,'[1]For Report Q-2 '!$A$2:$T$3476,20,0),"-")</f>
        <v>0.06</v>
      </c>
      <c r="U3151" s="55">
        <f>IFERROR(VLOOKUP(A3151,'[1]For Report Q-2 '!$A$2:$U$3476,21,0),"-")</f>
        <v>0</v>
      </c>
      <c r="V3151" s="2" t="str">
        <f>IFERROR(VLOOKUP(A3151,'[1]For Report Q-2 '!$A$2:$V$3476,22,0),"-")</f>
        <v>-</v>
      </c>
      <c r="W3151" s="1">
        <f>IFERROR(VLOOKUP(A3151,'[1]For Report Q-2 '!$A$2:$W$3476,23,0),"-")</f>
        <v>0</v>
      </c>
      <c r="X3151" s="1"/>
      <c r="Y3151" s="1"/>
      <c r="Z3151" s="2" t="str">
        <f>IFERROR(VLOOKUP(A3151,'[1]For Report Q-2 '!$A$2:$Z$3476,26,0),"-")</f>
        <v>-</v>
      </c>
      <c r="AA3151" s="1" t="str">
        <f>IFERROR(VLOOKUP(A3151,'[1]For Report Q-2 '!$A$2:$AH$3476,27,0),"-")</f>
        <v>-</v>
      </c>
      <c r="AB3151" s="1" t="str">
        <f>IFERROR(VLOOKUP(A3151,'[1]For Report Q-2 '!$A$2:$AH$3476,28,0),"-")</f>
        <v>-</v>
      </c>
      <c r="AC3151" s="2" t="str">
        <f>IFERROR(VLOOKUP(A3151,'[1]For Report Q-2 '!$A$2:$AH$3476,29,0),"-")</f>
        <v>-</v>
      </c>
      <c r="AD3151" s="2" t="str">
        <f>IFERROR(VLOOKUP(A3151,'[1]For Report Q-2 '!$A$2:$AH$3476,30,0),"-")</f>
        <v>-</v>
      </c>
      <c r="AE3151" s="1" t="str">
        <f>IFERROR(VLOOKUP(A3151,'[1]For Report Q-2 '!$A$2:$AH$3476,31,0),"-")</f>
        <v>-</v>
      </c>
      <c r="AF3151" s="1" t="str">
        <f>IFERROR(VLOOKUP(A3151,'[1]For Report Q-2 '!$A$2:$AH$3476,32,0),"-")</f>
        <v>-</v>
      </c>
      <c r="AG3151" s="2" t="str">
        <f>IFERROR(VLOOKUP(A3151,'[1]For Report Q-2 '!$A$2:$AH$3476,33,0),"-")</f>
        <v>-</v>
      </c>
      <c r="AH3151" s="1" t="str">
        <f t="shared" si="49"/>
        <v>--</v>
      </c>
      <c r="AI3151" t="e">
        <v>#N/A</v>
      </c>
      <c r="AJ3151" t="e">
        <v>#N/A</v>
      </c>
      <c r="AK3151" t="e">
        <v>#N/A</v>
      </c>
    </row>
    <row r="3152" spans="1:37" x14ac:dyDescent="0.25">
      <c r="A3152" s="15">
        <v>9122259</v>
      </c>
      <c r="B3152" s="15" t="s">
        <v>973</v>
      </c>
      <c r="C3152" s="16">
        <v>45430</v>
      </c>
      <c r="D3152" s="15" t="s">
        <v>341</v>
      </c>
      <c r="E3152" s="1" t="s">
        <v>179</v>
      </c>
      <c r="F3152" s="15" t="s">
        <v>46</v>
      </c>
      <c r="G3152" s="1" t="s">
        <v>53</v>
      </c>
      <c r="H3152" s="17">
        <v>6000</v>
      </c>
      <c r="I3152" s="18">
        <v>0.06</v>
      </c>
      <c r="J3152" s="1">
        <v>9103011</v>
      </c>
      <c r="K3152" s="1" t="s">
        <v>974</v>
      </c>
      <c r="L3152" s="19">
        <v>503250</v>
      </c>
      <c r="M3152" s="1" t="s">
        <v>67</v>
      </c>
      <c r="N3152" s="1" t="s">
        <v>179</v>
      </c>
      <c r="O3152" s="1" t="s">
        <v>54</v>
      </c>
      <c r="P3152" s="20">
        <v>9103011</v>
      </c>
      <c r="Q3152" s="1" t="s">
        <v>100</v>
      </c>
      <c r="R3152" s="1" t="s">
        <v>89</v>
      </c>
      <c r="S3152" s="1" t="s">
        <v>100</v>
      </c>
      <c r="T3152" s="18">
        <f>IFERROR(VLOOKUP(A3152,'[1]For Report Q-2 '!$A$2:$T$3476,20,0),"-")</f>
        <v>0.06</v>
      </c>
      <c r="U3152" s="55">
        <f>IFERROR(VLOOKUP(A3152,'[1]For Report Q-2 '!$A$2:$U$3476,21,0),"-")</f>
        <v>0</v>
      </c>
      <c r="V3152" s="2" t="str">
        <f>IFERROR(VLOOKUP(A3152,'[1]For Report Q-2 '!$A$2:$V$3476,22,0),"-")</f>
        <v>-</v>
      </c>
      <c r="W3152" s="1">
        <f>IFERROR(VLOOKUP(A3152,'[1]For Report Q-2 '!$A$2:$W$3476,23,0),"-")</f>
        <v>0</v>
      </c>
      <c r="X3152" s="1"/>
      <c r="Y3152" s="1"/>
      <c r="Z3152" s="2" t="str">
        <f>IFERROR(VLOOKUP(A3152,'[1]For Report Q-2 '!$A$2:$Z$3476,26,0),"-")</f>
        <v>-</v>
      </c>
      <c r="AA3152" s="1" t="str">
        <f>IFERROR(VLOOKUP(A3152,'[1]For Report Q-2 '!$A$2:$AH$3476,27,0),"-")</f>
        <v>-</v>
      </c>
      <c r="AB3152" s="1" t="str">
        <f>IFERROR(VLOOKUP(A3152,'[1]For Report Q-2 '!$A$2:$AH$3476,28,0),"-")</f>
        <v>-</v>
      </c>
      <c r="AC3152" s="2" t="str">
        <f>IFERROR(VLOOKUP(A3152,'[1]For Report Q-2 '!$A$2:$AH$3476,29,0),"-")</f>
        <v>-</v>
      </c>
      <c r="AD3152" s="2" t="str">
        <f>IFERROR(VLOOKUP(A3152,'[1]For Report Q-2 '!$A$2:$AH$3476,30,0),"-")</f>
        <v>-</v>
      </c>
      <c r="AE3152" s="1" t="str">
        <f>IFERROR(VLOOKUP(A3152,'[1]For Report Q-2 '!$A$2:$AH$3476,31,0),"-")</f>
        <v>-</v>
      </c>
      <c r="AF3152" s="1" t="str">
        <f>IFERROR(VLOOKUP(A3152,'[1]For Report Q-2 '!$A$2:$AH$3476,32,0),"-")</f>
        <v>-</v>
      </c>
      <c r="AG3152" s="2" t="str">
        <f>IFERROR(VLOOKUP(A3152,'[1]For Report Q-2 '!$A$2:$AH$3476,33,0),"-")</f>
        <v>-</v>
      </c>
      <c r="AH3152" s="1" t="str">
        <f t="shared" si="49"/>
        <v>--</v>
      </c>
      <c r="AI3152" t="e">
        <v>#N/A</v>
      </c>
      <c r="AJ3152" t="e">
        <v>#N/A</v>
      </c>
      <c r="AK3152" t="e">
        <v>#N/A</v>
      </c>
    </row>
    <row r="3153" spans="1:37" x14ac:dyDescent="0.25">
      <c r="A3153" s="15">
        <v>9122260</v>
      </c>
      <c r="B3153" s="15" t="s">
        <v>973</v>
      </c>
      <c r="C3153" s="16">
        <v>45394</v>
      </c>
      <c r="D3153" s="15" t="s">
        <v>341</v>
      </c>
      <c r="E3153" s="1" t="s">
        <v>179</v>
      </c>
      <c r="F3153" s="15" t="s">
        <v>46</v>
      </c>
      <c r="G3153" s="1" t="s">
        <v>53</v>
      </c>
      <c r="H3153" s="17">
        <v>6000</v>
      </c>
      <c r="I3153" s="18">
        <v>0.06</v>
      </c>
      <c r="J3153" s="1">
        <v>9103011</v>
      </c>
      <c r="K3153" s="1" t="s">
        <v>974</v>
      </c>
      <c r="L3153" s="19">
        <v>503250</v>
      </c>
      <c r="M3153" s="1" t="s">
        <v>67</v>
      </c>
      <c r="N3153" s="1" t="s">
        <v>179</v>
      </c>
      <c r="O3153" s="1" t="s">
        <v>54</v>
      </c>
      <c r="P3153" s="20">
        <v>9103011</v>
      </c>
      <c r="Q3153" s="1" t="s">
        <v>100</v>
      </c>
      <c r="R3153" s="1" t="s">
        <v>89</v>
      </c>
      <c r="S3153" s="1" t="s">
        <v>100</v>
      </c>
      <c r="T3153" s="18">
        <f>IFERROR(VLOOKUP(A3153,'[1]For Report Q-2 '!$A$2:$T$3476,20,0),"-")</f>
        <v>0.06</v>
      </c>
      <c r="U3153" s="55">
        <f>IFERROR(VLOOKUP(A3153,'[1]For Report Q-2 '!$A$2:$U$3476,21,0),"-")</f>
        <v>0</v>
      </c>
      <c r="V3153" s="2" t="str">
        <f>IFERROR(VLOOKUP(A3153,'[1]For Report Q-2 '!$A$2:$V$3476,22,0),"-")</f>
        <v>-</v>
      </c>
      <c r="W3153" s="1">
        <f>IFERROR(VLOOKUP(A3153,'[1]For Report Q-2 '!$A$2:$W$3476,23,0),"-")</f>
        <v>0</v>
      </c>
      <c r="X3153" s="1"/>
      <c r="Y3153" s="1"/>
      <c r="Z3153" s="2" t="str">
        <f>IFERROR(VLOOKUP(A3153,'[1]For Report Q-2 '!$A$2:$Z$3476,26,0),"-")</f>
        <v>-</v>
      </c>
      <c r="AA3153" s="1" t="str">
        <f>IFERROR(VLOOKUP(A3153,'[1]For Report Q-2 '!$A$2:$AH$3476,27,0),"-")</f>
        <v>-</v>
      </c>
      <c r="AB3153" s="1" t="str">
        <f>IFERROR(VLOOKUP(A3153,'[1]For Report Q-2 '!$A$2:$AH$3476,28,0),"-")</f>
        <v>-</v>
      </c>
      <c r="AC3153" s="2" t="str">
        <f>IFERROR(VLOOKUP(A3153,'[1]For Report Q-2 '!$A$2:$AH$3476,29,0),"-")</f>
        <v>-</v>
      </c>
      <c r="AD3153" s="2" t="str">
        <f>IFERROR(VLOOKUP(A3153,'[1]For Report Q-2 '!$A$2:$AH$3476,30,0),"-")</f>
        <v>-</v>
      </c>
      <c r="AE3153" s="1" t="str">
        <f>IFERROR(VLOOKUP(A3153,'[1]For Report Q-2 '!$A$2:$AH$3476,31,0),"-")</f>
        <v>-</v>
      </c>
      <c r="AF3153" s="1" t="str">
        <f>IFERROR(VLOOKUP(A3153,'[1]For Report Q-2 '!$A$2:$AH$3476,32,0),"-")</f>
        <v>-</v>
      </c>
      <c r="AG3153" s="2" t="str">
        <f>IFERROR(VLOOKUP(A3153,'[1]For Report Q-2 '!$A$2:$AH$3476,33,0),"-")</f>
        <v>-</v>
      </c>
      <c r="AH3153" s="1" t="str">
        <f t="shared" si="49"/>
        <v>--</v>
      </c>
      <c r="AI3153" t="e">
        <v>#N/A</v>
      </c>
      <c r="AJ3153" t="e">
        <v>#N/A</v>
      </c>
      <c r="AK3153" t="e">
        <v>#N/A</v>
      </c>
    </row>
    <row r="3154" spans="1:37" x14ac:dyDescent="0.25">
      <c r="A3154" s="15">
        <v>9122261</v>
      </c>
      <c r="B3154" s="15" t="s">
        <v>973</v>
      </c>
      <c r="C3154" s="16">
        <v>45443</v>
      </c>
      <c r="D3154" s="15" t="s">
        <v>401</v>
      </c>
      <c r="E3154" s="1" t="s">
        <v>179</v>
      </c>
      <c r="F3154" s="15" t="s">
        <v>46</v>
      </c>
      <c r="G3154" s="1" t="s">
        <v>53</v>
      </c>
      <c r="H3154" s="17">
        <v>6000</v>
      </c>
      <c r="I3154" s="18">
        <v>0.06</v>
      </c>
      <c r="J3154" s="1">
        <v>9103011</v>
      </c>
      <c r="K3154" s="1" t="s">
        <v>974</v>
      </c>
      <c r="L3154" s="19">
        <v>503250</v>
      </c>
      <c r="M3154" s="1" t="s">
        <v>67</v>
      </c>
      <c r="N3154" s="1" t="s">
        <v>179</v>
      </c>
      <c r="O3154" s="1" t="s">
        <v>54</v>
      </c>
      <c r="P3154" s="20">
        <v>9103011</v>
      </c>
      <c r="Q3154" s="1" t="s">
        <v>100</v>
      </c>
      <c r="R3154" s="1" t="s">
        <v>89</v>
      </c>
      <c r="S3154" s="1" t="s">
        <v>100</v>
      </c>
      <c r="T3154" s="18">
        <f>IFERROR(VLOOKUP(A3154,'[1]For Report Q-2 '!$A$2:$T$3476,20,0),"-")</f>
        <v>0.06</v>
      </c>
      <c r="U3154" s="55">
        <f>IFERROR(VLOOKUP(A3154,'[1]For Report Q-2 '!$A$2:$U$3476,21,0),"-")</f>
        <v>0</v>
      </c>
      <c r="V3154" s="2" t="str">
        <f>IFERROR(VLOOKUP(A3154,'[1]For Report Q-2 '!$A$2:$V$3476,22,0),"-")</f>
        <v>-</v>
      </c>
      <c r="W3154" s="1">
        <f>IFERROR(VLOOKUP(A3154,'[1]For Report Q-2 '!$A$2:$W$3476,23,0),"-")</f>
        <v>0</v>
      </c>
      <c r="X3154" s="1"/>
      <c r="Y3154" s="1"/>
      <c r="Z3154" s="2" t="str">
        <f>IFERROR(VLOOKUP(A3154,'[1]For Report Q-2 '!$A$2:$Z$3476,26,0),"-")</f>
        <v>-</v>
      </c>
      <c r="AA3154" s="1" t="str">
        <f>IFERROR(VLOOKUP(A3154,'[1]For Report Q-2 '!$A$2:$AH$3476,27,0),"-")</f>
        <v>-</v>
      </c>
      <c r="AB3154" s="1" t="str">
        <f>IFERROR(VLOOKUP(A3154,'[1]For Report Q-2 '!$A$2:$AH$3476,28,0),"-")</f>
        <v>-</v>
      </c>
      <c r="AC3154" s="2" t="str">
        <f>IFERROR(VLOOKUP(A3154,'[1]For Report Q-2 '!$A$2:$AH$3476,29,0),"-")</f>
        <v>-</v>
      </c>
      <c r="AD3154" s="2" t="str">
        <f>IFERROR(VLOOKUP(A3154,'[1]For Report Q-2 '!$A$2:$AH$3476,30,0),"-")</f>
        <v>-</v>
      </c>
      <c r="AE3154" s="1" t="str">
        <f>IFERROR(VLOOKUP(A3154,'[1]For Report Q-2 '!$A$2:$AH$3476,31,0),"-")</f>
        <v>-</v>
      </c>
      <c r="AF3154" s="1" t="str">
        <f>IFERROR(VLOOKUP(A3154,'[1]For Report Q-2 '!$A$2:$AH$3476,32,0),"-")</f>
        <v>-</v>
      </c>
      <c r="AG3154" s="2" t="str">
        <f>IFERROR(VLOOKUP(A3154,'[1]For Report Q-2 '!$A$2:$AH$3476,33,0),"-")</f>
        <v>-</v>
      </c>
      <c r="AH3154" s="1" t="str">
        <f t="shared" si="49"/>
        <v>--</v>
      </c>
      <c r="AI3154" t="e">
        <v>#N/A</v>
      </c>
      <c r="AJ3154" t="e">
        <v>#N/A</v>
      </c>
      <c r="AK3154" t="e">
        <v>#N/A</v>
      </c>
    </row>
    <row r="3155" spans="1:37" x14ac:dyDescent="0.25">
      <c r="A3155" s="15">
        <v>9122262</v>
      </c>
      <c r="B3155" s="15" t="s">
        <v>973</v>
      </c>
      <c r="C3155" s="16">
        <v>45468</v>
      </c>
      <c r="D3155" s="15" t="s">
        <v>390</v>
      </c>
      <c r="E3155" s="1" t="s">
        <v>179</v>
      </c>
      <c r="F3155" s="15" t="s">
        <v>46</v>
      </c>
      <c r="G3155" s="1" t="s">
        <v>53</v>
      </c>
      <c r="H3155" s="17">
        <v>6000</v>
      </c>
      <c r="I3155" s="18">
        <v>0.06</v>
      </c>
      <c r="J3155" s="1">
        <v>9103011</v>
      </c>
      <c r="K3155" s="1" t="s">
        <v>974</v>
      </c>
      <c r="L3155" s="19">
        <v>503250</v>
      </c>
      <c r="M3155" s="1" t="s">
        <v>67</v>
      </c>
      <c r="N3155" s="1" t="s">
        <v>179</v>
      </c>
      <c r="O3155" s="1" t="s">
        <v>54</v>
      </c>
      <c r="P3155" s="20">
        <v>9103011</v>
      </c>
      <c r="Q3155" s="1" t="s">
        <v>100</v>
      </c>
      <c r="R3155" s="1" t="s">
        <v>89</v>
      </c>
      <c r="S3155" s="1" t="s">
        <v>100</v>
      </c>
      <c r="T3155" s="18">
        <f>IFERROR(VLOOKUP(A3155,'[1]For Report Q-2 '!$A$2:$T$3476,20,0),"-")</f>
        <v>0.06</v>
      </c>
      <c r="U3155" s="55">
        <f>IFERROR(VLOOKUP(A3155,'[1]For Report Q-2 '!$A$2:$U$3476,21,0),"-")</f>
        <v>0</v>
      </c>
      <c r="V3155" s="2" t="str">
        <f>IFERROR(VLOOKUP(A3155,'[1]For Report Q-2 '!$A$2:$V$3476,22,0),"-")</f>
        <v>-</v>
      </c>
      <c r="W3155" s="1">
        <f>IFERROR(VLOOKUP(A3155,'[1]For Report Q-2 '!$A$2:$W$3476,23,0),"-")</f>
        <v>0</v>
      </c>
      <c r="X3155" s="1"/>
      <c r="Y3155" s="1"/>
      <c r="Z3155" s="2" t="str">
        <f>IFERROR(VLOOKUP(A3155,'[1]For Report Q-2 '!$A$2:$Z$3476,26,0),"-")</f>
        <v>-</v>
      </c>
      <c r="AA3155" s="1" t="str">
        <f>IFERROR(VLOOKUP(A3155,'[1]For Report Q-2 '!$A$2:$AH$3476,27,0),"-")</f>
        <v>-</v>
      </c>
      <c r="AB3155" s="1" t="str">
        <f>IFERROR(VLOOKUP(A3155,'[1]For Report Q-2 '!$A$2:$AH$3476,28,0),"-")</f>
        <v>-</v>
      </c>
      <c r="AC3155" s="2" t="str">
        <f>IFERROR(VLOOKUP(A3155,'[1]For Report Q-2 '!$A$2:$AH$3476,29,0),"-")</f>
        <v>-</v>
      </c>
      <c r="AD3155" s="2" t="str">
        <f>IFERROR(VLOOKUP(A3155,'[1]For Report Q-2 '!$A$2:$AH$3476,30,0),"-")</f>
        <v>-</v>
      </c>
      <c r="AE3155" s="1" t="str">
        <f>IFERROR(VLOOKUP(A3155,'[1]For Report Q-2 '!$A$2:$AH$3476,31,0),"-")</f>
        <v>-</v>
      </c>
      <c r="AF3155" s="1" t="str">
        <f>IFERROR(VLOOKUP(A3155,'[1]For Report Q-2 '!$A$2:$AH$3476,32,0),"-")</f>
        <v>-</v>
      </c>
      <c r="AG3155" s="2" t="str">
        <f>IFERROR(VLOOKUP(A3155,'[1]For Report Q-2 '!$A$2:$AH$3476,33,0),"-")</f>
        <v>-</v>
      </c>
      <c r="AH3155" s="1" t="str">
        <f t="shared" si="49"/>
        <v>--</v>
      </c>
      <c r="AI3155" t="e">
        <v>#N/A</v>
      </c>
      <c r="AJ3155" t="e">
        <v>#N/A</v>
      </c>
      <c r="AK3155" t="e">
        <v>#N/A</v>
      </c>
    </row>
    <row r="3156" spans="1:37" x14ac:dyDescent="0.25">
      <c r="A3156" s="15">
        <v>9122263</v>
      </c>
      <c r="B3156" s="15" t="s">
        <v>973</v>
      </c>
      <c r="C3156" s="16">
        <v>45441</v>
      </c>
      <c r="D3156" s="15" t="s">
        <v>401</v>
      </c>
      <c r="E3156" s="1" t="s">
        <v>179</v>
      </c>
      <c r="F3156" s="15" t="s">
        <v>46</v>
      </c>
      <c r="G3156" s="1" t="s">
        <v>53</v>
      </c>
      <c r="H3156" s="17">
        <v>6000</v>
      </c>
      <c r="I3156" s="18">
        <v>0.06</v>
      </c>
      <c r="J3156" s="1">
        <v>9103011</v>
      </c>
      <c r="K3156" s="1" t="s">
        <v>974</v>
      </c>
      <c r="L3156" s="19">
        <v>503250</v>
      </c>
      <c r="M3156" s="1" t="s">
        <v>67</v>
      </c>
      <c r="N3156" s="1" t="s">
        <v>179</v>
      </c>
      <c r="O3156" s="1" t="s">
        <v>54</v>
      </c>
      <c r="P3156" s="20">
        <v>9103011</v>
      </c>
      <c r="Q3156" s="1" t="s">
        <v>100</v>
      </c>
      <c r="R3156" s="1" t="s">
        <v>89</v>
      </c>
      <c r="S3156" s="1" t="s">
        <v>100</v>
      </c>
      <c r="T3156" s="18">
        <f>IFERROR(VLOOKUP(A3156,'[1]For Report Q-2 '!$A$2:$T$3476,20,0),"-")</f>
        <v>0.06</v>
      </c>
      <c r="U3156" s="55">
        <f>IFERROR(VLOOKUP(A3156,'[1]For Report Q-2 '!$A$2:$U$3476,21,0),"-")</f>
        <v>0</v>
      </c>
      <c r="V3156" s="2" t="str">
        <f>IFERROR(VLOOKUP(A3156,'[1]For Report Q-2 '!$A$2:$V$3476,22,0),"-")</f>
        <v>-</v>
      </c>
      <c r="W3156" s="1">
        <f>IFERROR(VLOOKUP(A3156,'[1]For Report Q-2 '!$A$2:$W$3476,23,0),"-")</f>
        <v>0</v>
      </c>
      <c r="X3156" s="1"/>
      <c r="Y3156" s="1"/>
      <c r="Z3156" s="2" t="str">
        <f>IFERROR(VLOOKUP(A3156,'[1]For Report Q-2 '!$A$2:$Z$3476,26,0),"-")</f>
        <v>-</v>
      </c>
      <c r="AA3156" s="1" t="str">
        <f>IFERROR(VLOOKUP(A3156,'[1]For Report Q-2 '!$A$2:$AH$3476,27,0),"-")</f>
        <v>-</v>
      </c>
      <c r="AB3156" s="1" t="str">
        <f>IFERROR(VLOOKUP(A3156,'[1]For Report Q-2 '!$A$2:$AH$3476,28,0),"-")</f>
        <v>-</v>
      </c>
      <c r="AC3156" s="2" t="str">
        <f>IFERROR(VLOOKUP(A3156,'[1]For Report Q-2 '!$A$2:$AH$3476,29,0),"-")</f>
        <v>-</v>
      </c>
      <c r="AD3156" s="2" t="str">
        <f>IFERROR(VLOOKUP(A3156,'[1]For Report Q-2 '!$A$2:$AH$3476,30,0),"-")</f>
        <v>-</v>
      </c>
      <c r="AE3156" s="1" t="str">
        <f>IFERROR(VLOOKUP(A3156,'[1]For Report Q-2 '!$A$2:$AH$3476,31,0),"-")</f>
        <v>-</v>
      </c>
      <c r="AF3156" s="1" t="str">
        <f>IFERROR(VLOOKUP(A3156,'[1]For Report Q-2 '!$A$2:$AH$3476,32,0),"-")</f>
        <v>-</v>
      </c>
      <c r="AG3156" s="2" t="str">
        <f>IFERROR(VLOOKUP(A3156,'[1]For Report Q-2 '!$A$2:$AH$3476,33,0),"-")</f>
        <v>-</v>
      </c>
      <c r="AH3156" s="1" t="str">
        <f t="shared" si="49"/>
        <v>--</v>
      </c>
      <c r="AI3156" t="e">
        <v>#N/A</v>
      </c>
      <c r="AJ3156" t="e">
        <v>#N/A</v>
      </c>
      <c r="AK3156" t="e">
        <v>#N/A</v>
      </c>
    </row>
    <row r="3157" spans="1:37" x14ac:dyDescent="0.25">
      <c r="A3157" s="15">
        <v>9122776</v>
      </c>
      <c r="B3157" s="15" t="s">
        <v>973</v>
      </c>
      <c r="C3157" s="16">
        <v>45478</v>
      </c>
      <c r="D3157" s="15" t="s">
        <v>390</v>
      </c>
      <c r="E3157" s="1" t="s">
        <v>179</v>
      </c>
      <c r="F3157" s="15" t="s">
        <v>46</v>
      </c>
      <c r="G3157" s="1" t="s">
        <v>53</v>
      </c>
      <c r="H3157" s="17">
        <v>6000</v>
      </c>
      <c r="I3157" s="18">
        <v>0.06</v>
      </c>
      <c r="J3157" s="1">
        <v>9103011</v>
      </c>
      <c r="K3157" s="1" t="s">
        <v>974</v>
      </c>
      <c r="L3157" s="19">
        <v>503250</v>
      </c>
      <c r="M3157" s="1" t="s">
        <v>67</v>
      </c>
      <c r="N3157" s="1" t="s">
        <v>179</v>
      </c>
      <c r="O3157" s="1" t="s">
        <v>54</v>
      </c>
      <c r="P3157" s="20">
        <v>9103011</v>
      </c>
      <c r="Q3157" s="1" t="s">
        <v>100</v>
      </c>
      <c r="R3157" s="1" t="s">
        <v>89</v>
      </c>
      <c r="S3157" s="1" t="s">
        <v>100</v>
      </c>
      <c r="T3157" s="18">
        <f>IFERROR(VLOOKUP(A3157,'[1]For Report Q-2 '!$A$2:$T$3476,20,0),"-")</f>
        <v>0.06</v>
      </c>
      <c r="U3157" s="55">
        <f>IFERROR(VLOOKUP(A3157,'[1]For Report Q-2 '!$A$2:$U$3476,21,0),"-")</f>
        <v>0</v>
      </c>
      <c r="V3157" s="2" t="str">
        <f>IFERROR(VLOOKUP(A3157,'[1]For Report Q-2 '!$A$2:$V$3476,22,0),"-")</f>
        <v>-</v>
      </c>
      <c r="W3157" s="1">
        <f>IFERROR(VLOOKUP(A3157,'[1]For Report Q-2 '!$A$2:$W$3476,23,0),"-")</f>
        <v>0</v>
      </c>
      <c r="X3157" s="1"/>
      <c r="Y3157" s="1"/>
      <c r="Z3157" s="2" t="str">
        <f>IFERROR(VLOOKUP(A3157,'[1]For Report Q-2 '!$A$2:$Z$3476,26,0),"-")</f>
        <v>-</v>
      </c>
      <c r="AA3157" s="1" t="str">
        <f>IFERROR(VLOOKUP(A3157,'[1]For Report Q-2 '!$A$2:$AH$3476,27,0),"-")</f>
        <v>-</v>
      </c>
      <c r="AB3157" s="1" t="str">
        <f>IFERROR(VLOOKUP(A3157,'[1]For Report Q-2 '!$A$2:$AH$3476,28,0),"-")</f>
        <v>-</v>
      </c>
      <c r="AC3157" s="2" t="str">
        <f>IFERROR(VLOOKUP(A3157,'[1]For Report Q-2 '!$A$2:$AH$3476,29,0),"-")</f>
        <v>-</v>
      </c>
      <c r="AD3157" s="2" t="str">
        <f>IFERROR(VLOOKUP(A3157,'[1]For Report Q-2 '!$A$2:$AH$3476,30,0),"-")</f>
        <v>-</v>
      </c>
      <c r="AE3157" s="1" t="str">
        <f>IFERROR(VLOOKUP(A3157,'[1]For Report Q-2 '!$A$2:$AH$3476,31,0),"-")</f>
        <v>-</v>
      </c>
      <c r="AF3157" s="1" t="str">
        <f>IFERROR(VLOOKUP(A3157,'[1]For Report Q-2 '!$A$2:$AH$3476,32,0),"-")</f>
        <v>-</v>
      </c>
      <c r="AG3157" s="2" t="str">
        <f>IFERROR(VLOOKUP(A3157,'[1]For Report Q-2 '!$A$2:$AH$3476,33,0),"-")</f>
        <v>-</v>
      </c>
      <c r="AH3157" s="1" t="str">
        <f t="shared" si="49"/>
        <v>--</v>
      </c>
      <c r="AI3157" t="e">
        <v>#N/A</v>
      </c>
      <c r="AJ3157" t="e">
        <v>#N/A</v>
      </c>
      <c r="AK3157" t="e">
        <v>#N/A</v>
      </c>
    </row>
    <row r="3158" spans="1:37" x14ac:dyDescent="0.25">
      <c r="A3158" s="15">
        <v>9123596</v>
      </c>
      <c r="B3158" s="15" t="s">
        <v>973</v>
      </c>
      <c r="C3158" s="16">
        <v>45427</v>
      </c>
      <c r="D3158" s="15" t="s">
        <v>28</v>
      </c>
      <c r="E3158" s="1" t="s">
        <v>179</v>
      </c>
      <c r="F3158" s="15" t="s">
        <v>46</v>
      </c>
      <c r="G3158" s="1" t="s">
        <v>28</v>
      </c>
      <c r="H3158" s="17">
        <v>6000</v>
      </c>
      <c r="I3158" s="18">
        <v>0.06</v>
      </c>
      <c r="J3158" s="1">
        <v>9103011</v>
      </c>
      <c r="K3158" s="1" t="s">
        <v>974</v>
      </c>
      <c r="L3158" s="19">
        <v>503250</v>
      </c>
      <c r="M3158" s="1" t="s">
        <v>67</v>
      </c>
      <c r="N3158" s="1" t="s">
        <v>179</v>
      </c>
      <c r="O3158" s="1" t="s">
        <v>38</v>
      </c>
      <c r="P3158" s="20">
        <v>9103011</v>
      </c>
      <c r="Q3158" s="1" t="s">
        <v>100</v>
      </c>
      <c r="R3158" s="1" t="s">
        <v>89</v>
      </c>
      <c r="S3158" s="1" t="s">
        <v>100</v>
      </c>
      <c r="T3158" s="18">
        <f>IFERROR(VLOOKUP(A3158,'[1]For Report Q-2 '!$A$2:$T$3476,20,0),"-")</f>
        <v>0.06</v>
      </c>
      <c r="U3158" s="55">
        <f>IFERROR(VLOOKUP(A3158,'[1]For Report Q-2 '!$A$2:$U$3476,21,0),"-")</f>
        <v>0</v>
      </c>
      <c r="V3158" s="2" t="str">
        <f>IFERROR(VLOOKUP(A3158,'[1]For Report Q-2 '!$A$2:$V$3476,22,0),"-")</f>
        <v>-</v>
      </c>
      <c r="W3158" s="1">
        <f>IFERROR(VLOOKUP(A3158,'[1]For Report Q-2 '!$A$2:$W$3476,23,0),"-")</f>
        <v>0</v>
      </c>
      <c r="X3158" s="1"/>
      <c r="Y3158" s="1"/>
      <c r="Z3158" s="2" t="str">
        <f>IFERROR(VLOOKUP(A3158,'[1]For Report Q-2 '!$A$2:$Z$3476,26,0),"-")</f>
        <v>-</v>
      </c>
      <c r="AA3158" s="1" t="str">
        <f>IFERROR(VLOOKUP(A3158,'[1]For Report Q-2 '!$A$2:$AH$3476,27,0),"-")</f>
        <v>-</v>
      </c>
      <c r="AB3158" s="1" t="str">
        <f>IFERROR(VLOOKUP(A3158,'[1]For Report Q-2 '!$A$2:$AH$3476,28,0),"-")</f>
        <v>-</v>
      </c>
      <c r="AC3158" s="2" t="str">
        <f>IFERROR(VLOOKUP(A3158,'[1]For Report Q-2 '!$A$2:$AH$3476,29,0),"-")</f>
        <v>-</v>
      </c>
      <c r="AD3158" s="2" t="str">
        <f>IFERROR(VLOOKUP(A3158,'[1]For Report Q-2 '!$A$2:$AH$3476,30,0),"-")</f>
        <v>-</v>
      </c>
      <c r="AE3158" s="1" t="str">
        <f>IFERROR(VLOOKUP(A3158,'[1]For Report Q-2 '!$A$2:$AH$3476,31,0),"-")</f>
        <v>-</v>
      </c>
      <c r="AF3158" s="1" t="str">
        <f>IFERROR(VLOOKUP(A3158,'[1]For Report Q-2 '!$A$2:$AH$3476,32,0),"-")</f>
        <v>-</v>
      </c>
      <c r="AG3158" s="2" t="str">
        <f>IFERROR(VLOOKUP(A3158,'[1]For Report Q-2 '!$A$2:$AH$3476,33,0),"-")</f>
        <v>-</v>
      </c>
      <c r="AH3158" s="1" t="str">
        <f t="shared" si="49"/>
        <v>--</v>
      </c>
      <c r="AI3158" t="e">
        <v>#N/A</v>
      </c>
      <c r="AJ3158" t="e">
        <v>#N/A</v>
      </c>
      <c r="AK3158" t="e">
        <v>#N/A</v>
      </c>
    </row>
    <row r="3159" spans="1:37" x14ac:dyDescent="0.25">
      <c r="A3159" s="15">
        <v>9123657</v>
      </c>
      <c r="B3159" s="15" t="s">
        <v>973</v>
      </c>
      <c r="C3159" s="16">
        <v>45530</v>
      </c>
      <c r="D3159" s="15" t="s">
        <v>83</v>
      </c>
      <c r="E3159" s="1" t="s">
        <v>179</v>
      </c>
      <c r="F3159" s="15" t="s">
        <v>46</v>
      </c>
      <c r="G3159" s="1" t="s">
        <v>83</v>
      </c>
      <c r="H3159" s="17">
        <v>6000</v>
      </c>
      <c r="I3159" s="18">
        <v>0.06</v>
      </c>
      <c r="J3159" s="1">
        <v>9103011</v>
      </c>
      <c r="K3159" s="1" t="s">
        <v>974</v>
      </c>
      <c r="L3159" s="19">
        <v>503250</v>
      </c>
      <c r="M3159" s="1" t="s">
        <v>67</v>
      </c>
      <c r="N3159" s="1" t="s">
        <v>179</v>
      </c>
      <c r="O3159" s="1" t="s">
        <v>84</v>
      </c>
      <c r="P3159" s="20">
        <v>9103011</v>
      </c>
      <c r="Q3159" s="1" t="s">
        <v>100</v>
      </c>
      <c r="R3159" s="1" t="s">
        <v>89</v>
      </c>
      <c r="S3159" s="1" t="s">
        <v>100</v>
      </c>
      <c r="T3159" s="18">
        <f>IFERROR(VLOOKUP(A3159,'[1]For Report Q-2 '!$A$2:$T$3476,20,0),"-")</f>
        <v>0.06</v>
      </c>
      <c r="U3159" s="55">
        <f>IFERROR(VLOOKUP(A3159,'[1]For Report Q-2 '!$A$2:$U$3476,21,0),"-")</f>
        <v>0</v>
      </c>
      <c r="V3159" s="2" t="str">
        <f>IFERROR(VLOOKUP(A3159,'[1]For Report Q-2 '!$A$2:$V$3476,22,0),"-")</f>
        <v>-</v>
      </c>
      <c r="W3159" s="1">
        <f>IFERROR(VLOOKUP(A3159,'[1]For Report Q-2 '!$A$2:$W$3476,23,0),"-")</f>
        <v>0</v>
      </c>
      <c r="X3159" s="1"/>
      <c r="Y3159" s="1"/>
      <c r="Z3159" s="2" t="str">
        <f>IFERROR(VLOOKUP(A3159,'[1]For Report Q-2 '!$A$2:$Z$3476,26,0),"-")</f>
        <v>-</v>
      </c>
      <c r="AA3159" s="1" t="str">
        <f>IFERROR(VLOOKUP(A3159,'[1]For Report Q-2 '!$A$2:$AH$3476,27,0),"-")</f>
        <v>-</v>
      </c>
      <c r="AB3159" s="1" t="str">
        <f>IFERROR(VLOOKUP(A3159,'[1]For Report Q-2 '!$A$2:$AH$3476,28,0),"-")</f>
        <v>-</v>
      </c>
      <c r="AC3159" s="2" t="str">
        <f>IFERROR(VLOOKUP(A3159,'[1]For Report Q-2 '!$A$2:$AH$3476,29,0),"-")</f>
        <v>-</v>
      </c>
      <c r="AD3159" s="2" t="str">
        <f>IFERROR(VLOOKUP(A3159,'[1]For Report Q-2 '!$A$2:$AH$3476,30,0),"-")</f>
        <v>-</v>
      </c>
      <c r="AE3159" s="1" t="str">
        <f>IFERROR(VLOOKUP(A3159,'[1]For Report Q-2 '!$A$2:$AH$3476,31,0),"-")</f>
        <v>-</v>
      </c>
      <c r="AF3159" s="1" t="str">
        <f>IFERROR(VLOOKUP(A3159,'[1]For Report Q-2 '!$A$2:$AH$3476,32,0),"-")</f>
        <v>-</v>
      </c>
      <c r="AG3159" s="2" t="str">
        <f>IFERROR(VLOOKUP(A3159,'[1]For Report Q-2 '!$A$2:$AH$3476,33,0),"-")</f>
        <v>-</v>
      </c>
      <c r="AH3159" s="1" t="str">
        <f t="shared" si="49"/>
        <v>--</v>
      </c>
      <c r="AI3159" t="e">
        <v>#N/A</v>
      </c>
      <c r="AJ3159" t="e">
        <v>#N/A</v>
      </c>
      <c r="AK3159" t="e">
        <v>#N/A</v>
      </c>
    </row>
    <row r="3160" spans="1:37" x14ac:dyDescent="0.25">
      <c r="A3160" s="15">
        <v>9123990</v>
      </c>
      <c r="B3160" s="15" t="s">
        <v>973</v>
      </c>
      <c r="C3160" s="16">
        <v>45623</v>
      </c>
      <c r="D3160" s="15" t="s">
        <v>183</v>
      </c>
      <c r="E3160" s="1" t="s">
        <v>179</v>
      </c>
      <c r="F3160" s="15" t="s">
        <v>46</v>
      </c>
      <c r="G3160" s="1" t="s">
        <v>53</v>
      </c>
      <c r="H3160" s="17">
        <v>6000</v>
      </c>
      <c r="I3160" s="18">
        <v>0.06</v>
      </c>
      <c r="J3160" s="1">
        <v>9103011</v>
      </c>
      <c r="K3160" s="1" t="s">
        <v>974</v>
      </c>
      <c r="L3160" s="19">
        <v>503250</v>
      </c>
      <c r="M3160" s="1" t="s">
        <v>67</v>
      </c>
      <c r="N3160" s="1" t="s">
        <v>179</v>
      </c>
      <c r="O3160" s="1" t="s">
        <v>54</v>
      </c>
      <c r="P3160" s="20">
        <v>9103011</v>
      </c>
      <c r="Q3160" s="1" t="s">
        <v>100</v>
      </c>
      <c r="R3160" s="1" t="s">
        <v>89</v>
      </c>
      <c r="S3160" s="1" t="s">
        <v>100</v>
      </c>
      <c r="T3160" s="18">
        <f>IFERROR(VLOOKUP(A3160,'[1]For Report Q-2 '!$A$2:$T$3476,20,0),"-")</f>
        <v>0.06</v>
      </c>
      <c r="U3160" s="55">
        <f>IFERROR(VLOOKUP(A3160,'[1]For Report Q-2 '!$A$2:$U$3476,21,0),"-")</f>
        <v>0</v>
      </c>
      <c r="V3160" s="2" t="str">
        <f>IFERROR(VLOOKUP(A3160,'[1]For Report Q-2 '!$A$2:$V$3476,22,0),"-")</f>
        <v>-</v>
      </c>
      <c r="W3160" s="1">
        <f>IFERROR(VLOOKUP(A3160,'[1]For Report Q-2 '!$A$2:$W$3476,23,0),"-")</f>
        <v>0</v>
      </c>
      <c r="X3160" s="1"/>
      <c r="Y3160" s="1"/>
      <c r="Z3160" s="2" t="str">
        <f>IFERROR(VLOOKUP(A3160,'[1]For Report Q-2 '!$A$2:$Z$3476,26,0),"-")</f>
        <v>-</v>
      </c>
      <c r="AA3160" s="1" t="str">
        <f>IFERROR(VLOOKUP(A3160,'[1]For Report Q-2 '!$A$2:$AH$3476,27,0),"-")</f>
        <v>-</v>
      </c>
      <c r="AB3160" s="1" t="str">
        <f>IFERROR(VLOOKUP(A3160,'[1]For Report Q-2 '!$A$2:$AH$3476,28,0),"-")</f>
        <v>-</v>
      </c>
      <c r="AC3160" s="2" t="str">
        <f>IFERROR(VLOOKUP(A3160,'[1]For Report Q-2 '!$A$2:$AH$3476,29,0),"-")</f>
        <v>-</v>
      </c>
      <c r="AD3160" s="2" t="str">
        <f>IFERROR(VLOOKUP(A3160,'[1]For Report Q-2 '!$A$2:$AH$3476,30,0),"-")</f>
        <v>-</v>
      </c>
      <c r="AE3160" s="1" t="str">
        <f>IFERROR(VLOOKUP(A3160,'[1]For Report Q-2 '!$A$2:$AH$3476,31,0),"-")</f>
        <v>-</v>
      </c>
      <c r="AF3160" s="1" t="str">
        <f>IFERROR(VLOOKUP(A3160,'[1]For Report Q-2 '!$A$2:$AH$3476,32,0),"-")</f>
        <v>-</v>
      </c>
      <c r="AG3160" s="2" t="str">
        <f>IFERROR(VLOOKUP(A3160,'[1]For Report Q-2 '!$A$2:$AH$3476,33,0),"-")</f>
        <v>-</v>
      </c>
      <c r="AH3160" s="1" t="str">
        <f t="shared" si="49"/>
        <v>--</v>
      </c>
      <c r="AI3160" t="e">
        <v>#N/A</v>
      </c>
      <c r="AJ3160" t="e">
        <v>#N/A</v>
      </c>
      <c r="AK3160" t="e">
        <v>#N/A</v>
      </c>
    </row>
    <row r="3161" spans="1:37" x14ac:dyDescent="0.25">
      <c r="A3161" s="15">
        <v>9123991</v>
      </c>
      <c r="B3161" s="15" t="s">
        <v>973</v>
      </c>
      <c r="C3161" s="16">
        <v>45482</v>
      </c>
      <c r="D3161" s="15" t="s">
        <v>488</v>
      </c>
      <c r="E3161" s="1" t="s">
        <v>179</v>
      </c>
      <c r="F3161" s="15" t="s">
        <v>46</v>
      </c>
      <c r="G3161" s="1" t="s">
        <v>53</v>
      </c>
      <c r="H3161" s="17">
        <v>6000</v>
      </c>
      <c r="I3161" s="18">
        <v>0.06</v>
      </c>
      <c r="J3161" s="1">
        <v>9103011</v>
      </c>
      <c r="K3161" s="1" t="s">
        <v>974</v>
      </c>
      <c r="L3161" s="19">
        <v>503250</v>
      </c>
      <c r="M3161" s="1" t="s">
        <v>67</v>
      </c>
      <c r="N3161" s="1" t="s">
        <v>179</v>
      </c>
      <c r="O3161" s="1" t="s">
        <v>54</v>
      </c>
      <c r="P3161" s="20">
        <v>9103011</v>
      </c>
      <c r="Q3161" s="1" t="s">
        <v>100</v>
      </c>
      <c r="R3161" s="1" t="s">
        <v>89</v>
      </c>
      <c r="S3161" s="1" t="s">
        <v>100</v>
      </c>
      <c r="T3161" s="18">
        <f>IFERROR(VLOOKUP(A3161,'[1]For Report Q-2 '!$A$2:$T$3476,20,0),"-")</f>
        <v>0.06</v>
      </c>
      <c r="U3161" s="55">
        <f>IFERROR(VLOOKUP(A3161,'[1]For Report Q-2 '!$A$2:$U$3476,21,0),"-")</f>
        <v>0</v>
      </c>
      <c r="V3161" s="2" t="str">
        <f>IFERROR(VLOOKUP(A3161,'[1]For Report Q-2 '!$A$2:$V$3476,22,0),"-")</f>
        <v>-</v>
      </c>
      <c r="W3161" s="1">
        <f>IFERROR(VLOOKUP(A3161,'[1]For Report Q-2 '!$A$2:$W$3476,23,0),"-")</f>
        <v>0</v>
      </c>
      <c r="X3161" s="1"/>
      <c r="Y3161" s="1"/>
      <c r="Z3161" s="2" t="str">
        <f>IFERROR(VLOOKUP(A3161,'[1]For Report Q-2 '!$A$2:$Z$3476,26,0),"-")</f>
        <v>-</v>
      </c>
      <c r="AA3161" s="1" t="str">
        <f>IFERROR(VLOOKUP(A3161,'[1]For Report Q-2 '!$A$2:$AH$3476,27,0),"-")</f>
        <v>-</v>
      </c>
      <c r="AB3161" s="1" t="str">
        <f>IFERROR(VLOOKUP(A3161,'[1]For Report Q-2 '!$A$2:$AH$3476,28,0),"-")</f>
        <v>-</v>
      </c>
      <c r="AC3161" s="2" t="str">
        <f>IFERROR(VLOOKUP(A3161,'[1]For Report Q-2 '!$A$2:$AH$3476,29,0),"-")</f>
        <v>-</v>
      </c>
      <c r="AD3161" s="2" t="str">
        <f>IFERROR(VLOOKUP(A3161,'[1]For Report Q-2 '!$A$2:$AH$3476,30,0),"-")</f>
        <v>-</v>
      </c>
      <c r="AE3161" s="1" t="str">
        <f>IFERROR(VLOOKUP(A3161,'[1]For Report Q-2 '!$A$2:$AH$3476,31,0),"-")</f>
        <v>-</v>
      </c>
      <c r="AF3161" s="1" t="str">
        <f>IFERROR(VLOOKUP(A3161,'[1]For Report Q-2 '!$A$2:$AH$3476,32,0),"-")</f>
        <v>-</v>
      </c>
      <c r="AG3161" s="2" t="str">
        <f>IFERROR(VLOOKUP(A3161,'[1]For Report Q-2 '!$A$2:$AH$3476,33,0),"-")</f>
        <v>-</v>
      </c>
      <c r="AH3161" s="1" t="str">
        <f t="shared" si="49"/>
        <v>--</v>
      </c>
      <c r="AI3161" t="e">
        <v>#N/A</v>
      </c>
      <c r="AJ3161" t="e">
        <v>#N/A</v>
      </c>
      <c r="AK3161" t="e">
        <v>#N/A</v>
      </c>
    </row>
    <row r="3162" spans="1:37" x14ac:dyDescent="0.25">
      <c r="A3162" s="15">
        <v>9123992</v>
      </c>
      <c r="B3162" s="15" t="s">
        <v>973</v>
      </c>
      <c r="C3162" s="16">
        <v>45545</v>
      </c>
      <c r="D3162" s="15" t="s">
        <v>390</v>
      </c>
      <c r="E3162" s="1" t="s">
        <v>179</v>
      </c>
      <c r="F3162" s="15" t="s">
        <v>46</v>
      </c>
      <c r="G3162" s="1" t="s">
        <v>53</v>
      </c>
      <c r="H3162" s="17">
        <v>6000</v>
      </c>
      <c r="I3162" s="18">
        <v>0.06</v>
      </c>
      <c r="J3162" s="1">
        <v>9103011</v>
      </c>
      <c r="K3162" s="1" t="s">
        <v>974</v>
      </c>
      <c r="L3162" s="19">
        <v>503250</v>
      </c>
      <c r="M3162" s="1" t="s">
        <v>67</v>
      </c>
      <c r="N3162" s="1" t="s">
        <v>179</v>
      </c>
      <c r="O3162" s="1" t="s">
        <v>54</v>
      </c>
      <c r="P3162" s="20">
        <v>9103011</v>
      </c>
      <c r="Q3162" s="1" t="s">
        <v>100</v>
      </c>
      <c r="R3162" s="1" t="s">
        <v>89</v>
      </c>
      <c r="S3162" s="1" t="s">
        <v>100</v>
      </c>
      <c r="T3162" s="18">
        <f>IFERROR(VLOOKUP(A3162,'[1]For Report Q-2 '!$A$2:$T$3476,20,0),"-")</f>
        <v>0.06</v>
      </c>
      <c r="U3162" s="55">
        <f>IFERROR(VLOOKUP(A3162,'[1]For Report Q-2 '!$A$2:$U$3476,21,0),"-")</f>
        <v>0</v>
      </c>
      <c r="V3162" s="2" t="str">
        <f>IFERROR(VLOOKUP(A3162,'[1]For Report Q-2 '!$A$2:$V$3476,22,0),"-")</f>
        <v>-</v>
      </c>
      <c r="W3162" s="1">
        <f>IFERROR(VLOOKUP(A3162,'[1]For Report Q-2 '!$A$2:$W$3476,23,0),"-")</f>
        <v>0</v>
      </c>
      <c r="X3162" s="1"/>
      <c r="Y3162" s="1"/>
      <c r="Z3162" s="2" t="str">
        <f>IFERROR(VLOOKUP(A3162,'[1]For Report Q-2 '!$A$2:$Z$3476,26,0),"-")</f>
        <v>-</v>
      </c>
      <c r="AA3162" s="1" t="str">
        <f>IFERROR(VLOOKUP(A3162,'[1]For Report Q-2 '!$A$2:$AH$3476,27,0),"-")</f>
        <v>-</v>
      </c>
      <c r="AB3162" s="1" t="str">
        <f>IFERROR(VLOOKUP(A3162,'[1]For Report Q-2 '!$A$2:$AH$3476,28,0),"-")</f>
        <v>-</v>
      </c>
      <c r="AC3162" s="2" t="str">
        <f>IFERROR(VLOOKUP(A3162,'[1]For Report Q-2 '!$A$2:$AH$3476,29,0),"-")</f>
        <v>-</v>
      </c>
      <c r="AD3162" s="2" t="str">
        <f>IFERROR(VLOOKUP(A3162,'[1]For Report Q-2 '!$A$2:$AH$3476,30,0),"-")</f>
        <v>-</v>
      </c>
      <c r="AE3162" s="1" t="str">
        <f>IFERROR(VLOOKUP(A3162,'[1]For Report Q-2 '!$A$2:$AH$3476,31,0),"-")</f>
        <v>-</v>
      </c>
      <c r="AF3162" s="1" t="str">
        <f>IFERROR(VLOOKUP(A3162,'[1]For Report Q-2 '!$A$2:$AH$3476,32,0),"-")</f>
        <v>-</v>
      </c>
      <c r="AG3162" s="2" t="str">
        <f>IFERROR(VLOOKUP(A3162,'[1]For Report Q-2 '!$A$2:$AH$3476,33,0),"-")</f>
        <v>-</v>
      </c>
      <c r="AH3162" s="1" t="str">
        <f t="shared" si="49"/>
        <v>--</v>
      </c>
      <c r="AI3162" t="e">
        <v>#N/A</v>
      </c>
      <c r="AJ3162" t="e">
        <v>#N/A</v>
      </c>
      <c r="AK3162" t="e">
        <v>#N/A</v>
      </c>
    </row>
    <row r="3163" spans="1:37" x14ac:dyDescent="0.25">
      <c r="A3163" s="15">
        <v>9123993</v>
      </c>
      <c r="B3163" s="15" t="s">
        <v>973</v>
      </c>
      <c r="C3163" s="16">
        <v>45559</v>
      </c>
      <c r="D3163" s="15" t="s">
        <v>400</v>
      </c>
      <c r="E3163" s="1" t="s">
        <v>179</v>
      </c>
      <c r="F3163" s="15" t="s">
        <v>46</v>
      </c>
      <c r="G3163" s="1" t="s">
        <v>53</v>
      </c>
      <c r="H3163" s="17">
        <v>6000</v>
      </c>
      <c r="I3163" s="18">
        <v>0.06</v>
      </c>
      <c r="J3163" s="1">
        <v>9103011</v>
      </c>
      <c r="K3163" s="1" t="s">
        <v>974</v>
      </c>
      <c r="L3163" s="19">
        <v>503250</v>
      </c>
      <c r="M3163" s="1" t="s">
        <v>67</v>
      </c>
      <c r="N3163" s="1" t="s">
        <v>179</v>
      </c>
      <c r="O3163" s="1" t="s">
        <v>54</v>
      </c>
      <c r="P3163" s="20">
        <v>9103011</v>
      </c>
      <c r="Q3163" s="1" t="s">
        <v>100</v>
      </c>
      <c r="R3163" s="1" t="s">
        <v>89</v>
      </c>
      <c r="S3163" s="1" t="s">
        <v>100</v>
      </c>
      <c r="T3163" s="18">
        <f>IFERROR(VLOOKUP(A3163,'[1]For Report Q-2 '!$A$2:$T$3476,20,0),"-")</f>
        <v>0.06</v>
      </c>
      <c r="U3163" s="55">
        <f>IFERROR(VLOOKUP(A3163,'[1]For Report Q-2 '!$A$2:$U$3476,21,0),"-")</f>
        <v>0</v>
      </c>
      <c r="V3163" s="2" t="str">
        <f>IFERROR(VLOOKUP(A3163,'[1]For Report Q-2 '!$A$2:$V$3476,22,0),"-")</f>
        <v>-</v>
      </c>
      <c r="W3163" s="1">
        <f>IFERROR(VLOOKUP(A3163,'[1]For Report Q-2 '!$A$2:$W$3476,23,0),"-")</f>
        <v>0</v>
      </c>
      <c r="X3163" s="1"/>
      <c r="Y3163" s="1"/>
      <c r="Z3163" s="2" t="str">
        <f>IFERROR(VLOOKUP(A3163,'[1]For Report Q-2 '!$A$2:$Z$3476,26,0),"-")</f>
        <v>-</v>
      </c>
      <c r="AA3163" s="1" t="str">
        <f>IFERROR(VLOOKUP(A3163,'[1]For Report Q-2 '!$A$2:$AH$3476,27,0),"-")</f>
        <v>-</v>
      </c>
      <c r="AB3163" s="1" t="str">
        <f>IFERROR(VLOOKUP(A3163,'[1]For Report Q-2 '!$A$2:$AH$3476,28,0),"-")</f>
        <v>-</v>
      </c>
      <c r="AC3163" s="2" t="str">
        <f>IFERROR(VLOOKUP(A3163,'[1]For Report Q-2 '!$A$2:$AH$3476,29,0),"-")</f>
        <v>-</v>
      </c>
      <c r="AD3163" s="2" t="str">
        <f>IFERROR(VLOOKUP(A3163,'[1]For Report Q-2 '!$A$2:$AH$3476,30,0),"-")</f>
        <v>-</v>
      </c>
      <c r="AE3163" s="1" t="str">
        <f>IFERROR(VLOOKUP(A3163,'[1]For Report Q-2 '!$A$2:$AH$3476,31,0),"-")</f>
        <v>-</v>
      </c>
      <c r="AF3163" s="1" t="str">
        <f>IFERROR(VLOOKUP(A3163,'[1]For Report Q-2 '!$A$2:$AH$3476,32,0),"-")</f>
        <v>-</v>
      </c>
      <c r="AG3163" s="2" t="str">
        <f>IFERROR(VLOOKUP(A3163,'[1]For Report Q-2 '!$A$2:$AH$3476,33,0),"-")</f>
        <v>-</v>
      </c>
      <c r="AH3163" s="1" t="str">
        <f t="shared" si="49"/>
        <v>--</v>
      </c>
      <c r="AI3163" t="e">
        <v>#N/A</v>
      </c>
      <c r="AJ3163" t="e">
        <v>#N/A</v>
      </c>
      <c r="AK3163" t="e">
        <v>#N/A</v>
      </c>
    </row>
    <row r="3164" spans="1:37" x14ac:dyDescent="0.25">
      <c r="A3164" s="15">
        <v>9124299</v>
      </c>
      <c r="B3164" s="15" t="s">
        <v>973</v>
      </c>
      <c r="C3164" s="16">
        <v>45469</v>
      </c>
      <c r="D3164" s="15" t="s">
        <v>390</v>
      </c>
      <c r="E3164" s="1" t="s">
        <v>179</v>
      </c>
      <c r="F3164" s="15" t="s">
        <v>46</v>
      </c>
      <c r="G3164" s="1" t="s">
        <v>53</v>
      </c>
      <c r="H3164" s="17">
        <v>6000</v>
      </c>
      <c r="I3164" s="18">
        <v>0.06</v>
      </c>
      <c r="J3164" s="1">
        <v>9103011</v>
      </c>
      <c r="K3164" s="1" t="s">
        <v>974</v>
      </c>
      <c r="L3164" s="19">
        <v>503250</v>
      </c>
      <c r="M3164" s="1" t="s">
        <v>67</v>
      </c>
      <c r="N3164" s="1" t="s">
        <v>179</v>
      </c>
      <c r="O3164" s="1" t="s">
        <v>54</v>
      </c>
      <c r="P3164" s="20">
        <v>9103011</v>
      </c>
      <c r="Q3164" s="1" t="s">
        <v>100</v>
      </c>
      <c r="R3164" s="1" t="s">
        <v>89</v>
      </c>
      <c r="S3164" s="1" t="s">
        <v>100</v>
      </c>
      <c r="T3164" s="18">
        <f>IFERROR(VLOOKUP(A3164,'[1]For Report Q-2 '!$A$2:$T$3476,20,0),"-")</f>
        <v>0.06</v>
      </c>
      <c r="U3164" s="55">
        <f>IFERROR(VLOOKUP(A3164,'[1]For Report Q-2 '!$A$2:$U$3476,21,0),"-")</f>
        <v>0</v>
      </c>
      <c r="V3164" s="2" t="str">
        <f>IFERROR(VLOOKUP(A3164,'[1]For Report Q-2 '!$A$2:$V$3476,22,0),"-")</f>
        <v>-</v>
      </c>
      <c r="W3164" s="1">
        <f>IFERROR(VLOOKUP(A3164,'[1]For Report Q-2 '!$A$2:$W$3476,23,0),"-")</f>
        <v>0</v>
      </c>
      <c r="X3164" s="1"/>
      <c r="Y3164" s="1"/>
      <c r="Z3164" s="2" t="str">
        <f>IFERROR(VLOOKUP(A3164,'[1]For Report Q-2 '!$A$2:$Z$3476,26,0),"-")</f>
        <v>-</v>
      </c>
      <c r="AA3164" s="1" t="str">
        <f>IFERROR(VLOOKUP(A3164,'[1]For Report Q-2 '!$A$2:$AH$3476,27,0),"-")</f>
        <v>-</v>
      </c>
      <c r="AB3164" s="1" t="str">
        <f>IFERROR(VLOOKUP(A3164,'[1]For Report Q-2 '!$A$2:$AH$3476,28,0),"-")</f>
        <v>-</v>
      </c>
      <c r="AC3164" s="2" t="str">
        <f>IFERROR(VLOOKUP(A3164,'[1]For Report Q-2 '!$A$2:$AH$3476,29,0),"-")</f>
        <v>-</v>
      </c>
      <c r="AD3164" s="2" t="str">
        <f>IFERROR(VLOOKUP(A3164,'[1]For Report Q-2 '!$A$2:$AH$3476,30,0),"-")</f>
        <v>-</v>
      </c>
      <c r="AE3164" s="1" t="str">
        <f>IFERROR(VLOOKUP(A3164,'[1]For Report Q-2 '!$A$2:$AH$3476,31,0),"-")</f>
        <v>-</v>
      </c>
      <c r="AF3164" s="1" t="str">
        <f>IFERROR(VLOOKUP(A3164,'[1]For Report Q-2 '!$A$2:$AH$3476,32,0),"-")</f>
        <v>-</v>
      </c>
      <c r="AG3164" s="2" t="str">
        <f>IFERROR(VLOOKUP(A3164,'[1]For Report Q-2 '!$A$2:$AH$3476,33,0),"-")</f>
        <v>-</v>
      </c>
      <c r="AH3164" s="1" t="str">
        <f t="shared" si="49"/>
        <v>--</v>
      </c>
      <c r="AI3164" t="e">
        <v>#N/A</v>
      </c>
      <c r="AJ3164" t="e">
        <v>#N/A</v>
      </c>
      <c r="AK3164" t="e">
        <v>#N/A</v>
      </c>
    </row>
    <row r="3165" spans="1:37" x14ac:dyDescent="0.25">
      <c r="A3165" s="15">
        <v>9124930</v>
      </c>
      <c r="B3165" s="15" t="s">
        <v>973</v>
      </c>
      <c r="C3165" s="16">
        <v>45549</v>
      </c>
      <c r="D3165" s="15" t="s">
        <v>40</v>
      </c>
      <c r="E3165" s="1" t="s">
        <v>179</v>
      </c>
      <c r="F3165" s="15" t="s">
        <v>46</v>
      </c>
      <c r="G3165" s="1" t="s">
        <v>40</v>
      </c>
      <c r="H3165" s="17">
        <v>6000</v>
      </c>
      <c r="I3165" s="18">
        <v>0.06</v>
      </c>
      <c r="J3165" s="1">
        <v>9103011</v>
      </c>
      <c r="K3165" s="1" t="s">
        <v>974</v>
      </c>
      <c r="L3165" s="19">
        <v>503250</v>
      </c>
      <c r="M3165" s="1" t="s">
        <v>67</v>
      </c>
      <c r="N3165" s="1" t="s">
        <v>179</v>
      </c>
      <c r="O3165" s="1" t="s">
        <v>41</v>
      </c>
      <c r="P3165" s="20">
        <v>9103011</v>
      </c>
      <c r="Q3165" s="1" t="s">
        <v>100</v>
      </c>
      <c r="R3165" s="1" t="s">
        <v>89</v>
      </c>
      <c r="S3165" s="1" t="s">
        <v>100</v>
      </c>
      <c r="T3165" s="18">
        <f>IFERROR(VLOOKUP(A3165,'[1]For Report Q-2 '!$A$2:$T$3476,20,0),"-")</f>
        <v>0.06</v>
      </c>
      <c r="U3165" s="55">
        <f>IFERROR(VLOOKUP(A3165,'[1]For Report Q-2 '!$A$2:$U$3476,21,0),"-")</f>
        <v>0</v>
      </c>
      <c r="V3165" s="2" t="str">
        <f>IFERROR(VLOOKUP(A3165,'[1]For Report Q-2 '!$A$2:$V$3476,22,0),"-")</f>
        <v>-</v>
      </c>
      <c r="W3165" s="1">
        <f>IFERROR(VLOOKUP(A3165,'[1]For Report Q-2 '!$A$2:$W$3476,23,0),"-")</f>
        <v>0</v>
      </c>
      <c r="X3165" s="1"/>
      <c r="Y3165" s="1"/>
      <c r="Z3165" s="2" t="str">
        <f>IFERROR(VLOOKUP(A3165,'[1]For Report Q-2 '!$A$2:$Z$3476,26,0),"-")</f>
        <v>-</v>
      </c>
      <c r="AA3165" s="1" t="str">
        <f>IFERROR(VLOOKUP(A3165,'[1]For Report Q-2 '!$A$2:$AH$3476,27,0),"-")</f>
        <v>-</v>
      </c>
      <c r="AB3165" s="1" t="str">
        <f>IFERROR(VLOOKUP(A3165,'[1]For Report Q-2 '!$A$2:$AH$3476,28,0),"-")</f>
        <v>-</v>
      </c>
      <c r="AC3165" s="2" t="str">
        <f>IFERROR(VLOOKUP(A3165,'[1]For Report Q-2 '!$A$2:$AH$3476,29,0),"-")</f>
        <v>-</v>
      </c>
      <c r="AD3165" s="2" t="str">
        <f>IFERROR(VLOOKUP(A3165,'[1]For Report Q-2 '!$A$2:$AH$3476,30,0),"-")</f>
        <v>-</v>
      </c>
      <c r="AE3165" s="1" t="str">
        <f>IFERROR(VLOOKUP(A3165,'[1]For Report Q-2 '!$A$2:$AH$3476,31,0),"-")</f>
        <v>-</v>
      </c>
      <c r="AF3165" s="1" t="str">
        <f>IFERROR(VLOOKUP(A3165,'[1]For Report Q-2 '!$A$2:$AH$3476,32,0),"-")</f>
        <v>-</v>
      </c>
      <c r="AG3165" s="2" t="str">
        <f>IFERROR(VLOOKUP(A3165,'[1]For Report Q-2 '!$A$2:$AH$3476,33,0),"-")</f>
        <v>-</v>
      </c>
      <c r="AH3165" s="1" t="str">
        <f t="shared" si="49"/>
        <v>--</v>
      </c>
      <c r="AI3165" t="e">
        <v>#N/A</v>
      </c>
      <c r="AJ3165" t="e">
        <v>#N/A</v>
      </c>
      <c r="AK3165" t="e">
        <v>#N/A</v>
      </c>
    </row>
    <row r="3166" spans="1:37" x14ac:dyDescent="0.25">
      <c r="A3166" s="15">
        <v>9125089</v>
      </c>
      <c r="B3166" s="15" t="s">
        <v>973</v>
      </c>
      <c r="C3166" s="16">
        <v>45505</v>
      </c>
      <c r="D3166" s="15" t="s">
        <v>979</v>
      </c>
      <c r="E3166" s="1" t="s">
        <v>179</v>
      </c>
      <c r="F3166" s="15" t="s">
        <v>46</v>
      </c>
      <c r="G3166" s="1" t="s">
        <v>53</v>
      </c>
      <c r="H3166" s="17">
        <v>6000</v>
      </c>
      <c r="I3166" s="18">
        <v>0.06</v>
      </c>
      <c r="J3166" s="1">
        <v>9103011</v>
      </c>
      <c r="K3166" s="1" t="s">
        <v>974</v>
      </c>
      <c r="L3166" s="19">
        <v>503250</v>
      </c>
      <c r="M3166" s="1" t="s">
        <v>67</v>
      </c>
      <c r="N3166" s="1" t="s">
        <v>179</v>
      </c>
      <c r="O3166" s="1" t="s">
        <v>54</v>
      </c>
      <c r="P3166" s="20">
        <v>9103011</v>
      </c>
      <c r="Q3166" s="1" t="s">
        <v>100</v>
      </c>
      <c r="R3166" s="1" t="s">
        <v>89</v>
      </c>
      <c r="S3166" s="1" t="s">
        <v>100</v>
      </c>
      <c r="T3166" s="18">
        <f>IFERROR(VLOOKUP(A3166,'[1]For Report Q-2 '!$A$2:$T$3476,20,0),"-")</f>
        <v>0.06</v>
      </c>
      <c r="U3166" s="55">
        <f>IFERROR(VLOOKUP(A3166,'[1]For Report Q-2 '!$A$2:$U$3476,21,0),"-")</f>
        <v>0</v>
      </c>
      <c r="V3166" s="2" t="str">
        <f>IFERROR(VLOOKUP(A3166,'[1]For Report Q-2 '!$A$2:$V$3476,22,0),"-")</f>
        <v>-</v>
      </c>
      <c r="W3166" s="1">
        <f>IFERROR(VLOOKUP(A3166,'[1]For Report Q-2 '!$A$2:$W$3476,23,0),"-")</f>
        <v>0</v>
      </c>
      <c r="X3166" s="1"/>
      <c r="Y3166" s="1"/>
      <c r="Z3166" s="2" t="str">
        <f>IFERROR(VLOOKUP(A3166,'[1]For Report Q-2 '!$A$2:$Z$3476,26,0),"-")</f>
        <v>-</v>
      </c>
      <c r="AA3166" s="1" t="str">
        <f>IFERROR(VLOOKUP(A3166,'[1]For Report Q-2 '!$A$2:$AH$3476,27,0),"-")</f>
        <v>-</v>
      </c>
      <c r="AB3166" s="1" t="str">
        <f>IFERROR(VLOOKUP(A3166,'[1]For Report Q-2 '!$A$2:$AH$3476,28,0),"-")</f>
        <v>-</v>
      </c>
      <c r="AC3166" s="2" t="str">
        <f>IFERROR(VLOOKUP(A3166,'[1]For Report Q-2 '!$A$2:$AH$3476,29,0),"-")</f>
        <v>-</v>
      </c>
      <c r="AD3166" s="2" t="str">
        <f>IFERROR(VLOOKUP(A3166,'[1]For Report Q-2 '!$A$2:$AH$3476,30,0),"-")</f>
        <v>-</v>
      </c>
      <c r="AE3166" s="1" t="str">
        <f>IFERROR(VLOOKUP(A3166,'[1]For Report Q-2 '!$A$2:$AH$3476,31,0),"-")</f>
        <v>-</v>
      </c>
      <c r="AF3166" s="1" t="str">
        <f>IFERROR(VLOOKUP(A3166,'[1]For Report Q-2 '!$A$2:$AH$3476,32,0),"-")</f>
        <v>-</v>
      </c>
      <c r="AG3166" s="2" t="str">
        <f>IFERROR(VLOOKUP(A3166,'[1]For Report Q-2 '!$A$2:$AH$3476,33,0),"-")</f>
        <v>-</v>
      </c>
      <c r="AH3166" s="1" t="str">
        <f t="shared" si="49"/>
        <v>--</v>
      </c>
      <c r="AI3166" t="e">
        <v>#N/A</v>
      </c>
      <c r="AJ3166" t="e">
        <v>#N/A</v>
      </c>
      <c r="AK3166" t="e">
        <v>#N/A</v>
      </c>
    </row>
    <row r="3167" spans="1:37" x14ac:dyDescent="0.25">
      <c r="A3167" s="15">
        <v>9128325</v>
      </c>
      <c r="B3167" s="15" t="s">
        <v>973</v>
      </c>
      <c r="C3167" s="16">
        <v>45650</v>
      </c>
      <c r="D3167" s="15" t="s">
        <v>400</v>
      </c>
      <c r="E3167" s="1" t="s">
        <v>179</v>
      </c>
      <c r="F3167" s="15" t="s">
        <v>46</v>
      </c>
      <c r="G3167" s="1" t="s">
        <v>53</v>
      </c>
      <c r="H3167" s="17">
        <v>6000</v>
      </c>
      <c r="I3167" s="18">
        <v>0.06</v>
      </c>
      <c r="J3167" s="1">
        <v>9103011</v>
      </c>
      <c r="K3167" s="1" t="s">
        <v>974</v>
      </c>
      <c r="L3167" s="19">
        <v>503250</v>
      </c>
      <c r="M3167" s="1" t="s">
        <v>67</v>
      </c>
      <c r="N3167" s="1" t="s">
        <v>179</v>
      </c>
      <c r="O3167" s="1" t="s">
        <v>54</v>
      </c>
      <c r="P3167" s="20">
        <v>9103011</v>
      </c>
      <c r="Q3167" s="1" t="s">
        <v>100</v>
      </c>
      <c r="R3167" s="1" t="s">
        <v>89</v>
      </c>
      <c r="S3167" s="1" t="s">
        <v>100</v>
      </c>
      <c r="T3167" s="18">
        <f>IFERROR(VLOOKUP(A3167,'[1]For Report Q-2 '!$A$2:$T$3476,20,0),"-")</f>
        <v>0.06</v>
      </c>
      <c r="U3167" s="55">
        <f>IFERROR(VLOOKUP(A3167,'[1]For Report Q-2 '!$A$2:$U$3476,21,0),"-")</f>
        <v>0</v>
      </c>
      <c r="V3167" s="2" t="str">
        <f>IFERROR(VLOOKUP(A3167,'[1]For Report Q-2 '!$A$2:$V$3476,22,0),"-")</f>
        <v>-</v>
      </c>
      <c r="W3167" s="1">
        <f>IFERROR(VLOOKUP(A3167,'[1]For Report Q-2 '!$A$2:$W$3476,23,0),"-")</f>
        <v>0</v>
      </c>
      <c r="X3167" s="1"/>
      <c r="Y3167" s="1"/>
      <c r="Z3167" s="2" t="str">
        <f>IFERROR(VLOOKUP(A3167,'[1]For Report Q-2 '!$A$2:$Z$3476,26,0),"-")</f>
        <v>-</v>
      </c>
      <c r="AA3167" s="1" t="str">
        <f>IFERROR(VLOOKUP(A3167,'[1]For Report Q-2 '!$A$2:$AH$3476,27,0),"-")</f>
        <v>-</v>
      </c>
      <c r="AB3167" s="1" t="str">
        <f>IFERROR(VLOOKUP(A3167,'[1]For Report Q-2 '!$A$2:$AH$3476,28,0),"-")</f>
        <v>-</v>
      </c>
      <c r="AC3167" s="2" t="str">
        <f>IFERROR(VLOOKUP(A3167,'[1]For Report Q-2 '!$A$2:$AH$3476,29,0),"-")</f>
        <v>-</v>
      </c>
      <c r="AD3167" s="2" t="str">
        <f>IFERROR(VLOOKUP(A3167,'[1]For Report Q-2 '!$A$2:$AH$3476,30,0),"-")</f>
        <v>-</v>
      </c>
      <c r="AE3167" s="1" t="str">
        <f>IFERROR(VLOOKUP(A3167,'[1]For Report Q-2 '!$A$2:$AH$3476,31,0),"-")</f>
        <v>-</v>
      </c>
      <c r="AF3167" s="1" t="str">
        <f>IFERROR(VLOOKUP(A3167,'[1]For Report Q-2 '!$A$2:$AH$3476,32,0),"-")</f>
        <v>-</v>
      </c>
      <c r="AG3167" s="2" t="str">
        <f>IFERROR(VLOOKUP(A3167,'[1]For Report Q-2 '!$A$2:$AH$3476,33,0),"-")</f>
        <v>-</v>
      </c>
      <c r="AH3167" s="1" t="str">
        <f t="shared" si="49"/>
        <v>--</v>
      </c>
      <c r="AI3167" t="e">
        <v>#N/A</v>
      </c>
      <c r="AJ3167" t="e">
        <v>#N/A</v>
      </c>
      <c r="AK3167" t="e">
        <v>#N/A</v>
      </c>
    </row>
    <row r="3168" spans="1:37" x14ac:dyDescent="0.25">
      <c r="A3168" s="15">
        <v>9128961</v>
      </c>
      <c r="B3168" s="15" t="s">
        <v>973</v>
      </c>
      <c r="C3168" s="16">
        <v>45682</v>
      </c>
      <c r="D3168" s="15" t="s">
        <v>390</v>
      </c>
      <c r="E3168" s="1" t="s">
        <v>179</v>
      </c>
      <c r="F3168" s="15" t="s">
        <v>46</v>
      </c>
      <c r="G3168" s="1" t="s">
        <v>53</v>
      </c>
      <c r="H3168" s="17">
        <v>6000</v>
      </c>
      <c r="I3168" s="18">
        <v>0.06</v>
      </c>
      <c r="J3168" s="1">
        <v>9103011</v>
      </c>
      <c r="K3168" s="1" t="s">
        <v>974</v>
      </c>
      <c r="L3168" s="19">
        <v>503250</v>
      </c>
      <c r="M3168" s="1" t="s">
        <v>67</v>
      </c>
      <c r="N3168" s="1" t="s">
        <v>179</v>
      </c>
      <c r="O3168" s="1" t="s">
        <v>54</v>
      </c>
      <c r="P3168" s="20">
        <v>9103011</v>
      </c>
      <c r="Q3168" s="1" t="s">
        <v>100</v>
      </c>
      <c r="R3168" s="1" t="s">
        <v>89</v>
      </c>
      <c r="S3168" s="1" t="s">
        <v>100</v>
      </c>
      <c r="T3168" s="18">
        <f>IFERROR(VLOOKUP(A3168,'[1]For Report Q-2 '!$A$2:$T$3476,20,0),"-")</f>
        <v>0.06</v>
      </c>
      <c r="U3168" s="55">
        <f>IFERROR(VLOOKUP(A3168,'[1]For Report Q-2 '!$A$2:$U$3476,21,0),"-")</f>
        <v>0</v>
      </c>
      <c r="V3168" s="2" t="str">
        <f>IFERROR(VLOOKUP(A3168,'[1]For Report Q-2 '!$A$2:$V$3476,22,0),"-")</f>
        <v>-</v>
      </c>
      <c r="W3168" s="1">
        <f>IFERROR(VLOOKUP(A3168,'[1]For Report Q-2 '!$A$2:$W$3476,23,0),"-")</f>
        <v>0</v>
      </c>
      <c r="X3168" s="1"/>
      <c r="Y3168" s="1"/>
      <c r="Z3168" s="2" t="str">
        <f>IFERROR(VLOOKUP(A3168,'[1]For Report Q-2 '!$A$2:$Z$3476,26,0),"-")</f>
        <v>-</v>
      </c>
      <c r="AA3168" s="1" t="str">
        <f>IFERROR(VLOOKUP(A3168,'[1]For Report Q-2 '!$A$2:$AH$3476,27,0),"-")</f>
        <v>-</v>
      </c>
      <c r="AB3168" s="1" t="str">
        <f>IFERROR(VLOOKUP(A3168,'[1]For Report Q-2 '!$A$2:$AH$3476,28,0),"-")</f>
        <v>-</v>
      </c>
      <c r="AC3168" s="2" t="str">
        <f>IFERROR(VLOOKUP(A3168,'[1]For Report Q-2 '!$A$2:$AH$3476,29,0),"-")</f>
        <v>-</v>
      </c>
      <c r="AD3168" s="2" t="str">
        <f>IFERROR(VLOOKUP(A3168,'[1]For Report Q-2 '!$A$2:$AH$3476,30,0),"-")</f>
        <v>-</v>
      </c>
      <c r="AE3168" s="1" t="str">
        <f>IFERROR(VLOOKUP(A3168,'[1]For Report Q-2 '!$A$2:$AH$3476,31,0),"-")</f>
        <v>-</v>
      </c>
      <c r="AF3168" s="1" t="str">
        <f>IFERROR(VLOOKUP(A3168,'[1]For Report Q-2 '!$A$2:$AH$3476,32,0),"-")</f>
        <v>-</v>
      </c>
      <c r="AG3168" s="2" t="str">
        <f>IFERROR(VLOOKUP(A3168,'[1]For Report Q-2 '!$A$2:$AH$3476,33,0),"-")</f>
        <v>-</v>
      </c>
      <c r="AH3168" s="1" t="str">
        <f t="shared" si="49"/>
        <v>--</v>
      </c>
      <c r="AI3168" t="e">
        <v>#N/A</v>
      </c>
      <c r="AJ3168" t="e">
        <v>#N/A</v>
      </c>
      <c r="AK3168" t="e">
        <v>#N/A</v>
      </c>
    </row>
    <row r="3169" spans="1:37" x14ac:dyDescent="0.25">
      <c r="A3169" s="15">
        <v>9129211</v>
      </c>
      <c r="B3169" s="15" t="s">
        <v>973</v>
      </c>
      <c r="C3169" s="16">
        <v>45716</v>
      </c>
      <c r="D3169" s="15" t="s">
        <v>390</v>
      </c>
      <c r="E3169" s="1" t="s">
        <v>179</v>
      </c>
      <c r="F3169" s="15" t="s">
        <v>46</v>
      </c>
      <c r="G3169" s="1" t="s">
        <v>53</v>
      </c>
      <c r="H3169" s="17">
        <v>6000</v>
      </c>
      <c r="I3169" s="18">
        <v>0.06</v>
      </c>
      <c r="J3169" s="1">
        <v>9103011</v>
      </c>
      <c r="K3169" s="1" t="s">
        <v>974</v>
      </c>
      <c r="L3169" s="19">
        <v>503250</v>
      </c>
      <c r="M3169" s="1" t="s">
        <v>67</v>
      </c>
      <c r="N3169" s="1" t="s">
        <v>179</v>
      </c>
      <c r="O3169" s="1" t="s">
        <v>54</v>
      </c>
      <c r="P3169" s="20">
        <v>9103011</v>
      </c>
      <c r="Q3169" s="1" t="s">
        <v>100</v>
      </c>
      <c r="R3169" s="1" t="s">
        <v>89</v>
      </c>
      <c r="S3169" s="1" t="s">
        <v>100</v>
      </c>
      <c r="T3169" s="18">
        <f>IFERROR(VLOOKUP(A3169,'[1]For Report Q-2 '!$A$2:$T$3476,20,0),"-")</f>
        <v>0.06</v>
      </c>
      <c r="U3169" s="55">
        <f>IFERROR(VLOOKUP(A3169,'[1]For Report Q-2 '!$A$2:$U$3476,21,0),"-")</f>
        <v>0</v>
      </c>
      <c r="V3169" s="2" t="str">
        <f>IFERROR(VLOOKUP(A3169,'[1]For Report Q-2 '!$A$2:$V$3476,22,0),"-")</f>
        <v>-</v>
      </c>
      <c r="W3169" s="1">
        <f>IFERROR(VLOOKUP(A3169,'[1]For Report Q-2 '!$A$2:$W$3476,23,0),"-")</f>
        <v>0</v>
      </c>
      <c r="X3169" s="1"/>
      <c r="Y3169" s="1"/>
      <c r="Z3169" s="2" t="str">
        <f>IFERROR(VLOOKUP(A3169,'[1]For Report Q-2 '!$A$2:$Z$3476,26,0),"-")</f>
        <v>-</v>
      </c>
      <c r="AA3169" s="1" t="str">
        <f>IFERROR(VLOOKUP(A3169,'[1]For Report Q-2 '!$A$2:$AH$3476,27,0),"-")</f>
        <v>-</v>
      </c>
      <c r="AB3169" s="1" t="str">
        <f>IFERROR(VLOOKUP(A3169,'[1]For Report Q-2 '!$A$2:$AH$3476,28,0),"-")</f>
        <v>-</v>
      </c>
      <c r="AC3169" s="2" t="str">
        <f>IFERROR(VLOOKUP(A3169,'[1]For Report Q-2 '!$A$2:$AH$3476,29,0),"-")</f>
        <v>-</v>
      </c>
      <c r="AD3169" s="2" t="str">
        <f>IFERROR(VLOOKUP(A3169,'[1]For Report Q-2 '!$A$2:$AH$3476,30,0),"-")</f>
        <v>-</v>
      </c>
      <c r="AE3169" s="1" t="str">
        <f>IFERROR(VLOOKUP(A3169,'[1]For Report Q-2 '!$A$2:$AH$3476,31,0),"-")</f>
        <v>-</v>
      </c>
      <c r="AF3169" s="1" t="str">
        <f>IFERROR(VLOOKUP(A3169,'[1]For Report Q-2 '!$A$2:$AH$3476,32,0),"-")</f>
        <v>-</v>
      </c>
      <c r="AG3169" s="2" t="str">
        <f>IFERROR(VLOOKUP(A3169,'[1]For Report Q-2 '!$A$2:$AH$3476,33,0),"-")</f>
        <v>-</v>
      </c>
      <c r="AH3169" s="1" t="str">
        <f t="shared" si="49"/>
        <v>--</v>
      </c>
      <c r="AI3169" t="e">
        <v>#N/A</v>
      </c>
      <c r="AJ3169" t="e">
        <v>#N/A</v>
      </c>
      <c r="AK3169" t="e">
        <v>#N/A</v>
      </c>
    </row>
    <row r="3170" spans="1:37" x14ac:dyDescent="0.25">
      <c r="A3170" s="15">
        <v>9129353</v>
      </c>
      <c r="B3170" s="15" t="s">
        <v>973</v>
      </c>
      <c r="C3170" s="16">
        <v>45735</v>
      </c>
      <c r="D3170" s="15" t="s">
        <v>390</v>
      </c>
      <c r="E3170" s="1" t="s">
        <v>179</v>
      </c>
      <c r="F3170" s="15" t="s">
        <v>46</v>
      </c>
      <c r="G3170" s="1" t="s">
        <v>53</v>
      </c>
      <c r="H3170" s="17">
        <v>6000</v>
      </c>
      <c r="I3170" s="18">
        <v>0.06</v>
      </c>
      <c r="J3170" s="1">
        <v>9103011</v>
      </c>
      <c r="K3170" s="1" t="s">
        <v>974</v>
      </c>
      <c r="L3170" s="19">
        <v>503250</v>
      </c>
      <c r="M3170" s="1" t="s">
        <v>67</v>
      </c>
      <c r="N3170" s="1" t="s">
        <v>179</v>
      </c>
      <c r="O3170" s="1" t="s">
        <v>54</v>
      </c>
      <c r="P3170" s="20">
        <v>9103011</v>
      </c>
      <c r="Q3170" s="1" t="s">
        <v>100</v>
      </c>
      <c r="R3170" s="1" t="s">
        <v>89</v>
      </c>
      <c r="S3170" s="1" t="s">
        <v>100</v>
      </c>
      <c r="T3170" s="18">
        <f>IFERROR(VLOOKUP(A3170,'[1]For Report Q-2 '!$A$2:$T$3476,20,0),"-")</f>
        <v>0.06</v>
      </c>
      <c r="U3170" s="55">
        <f>IFERROR(VLOOKUP(A3170,'[1]For Report Q-2 '!$A$2:$U$3476,21,0),"-")</f>
        <v>0</v>
      </c>
      <c r="V3170" s="2" t="str">
        <f>IFERROR(VLOOKUP(A3170,'[1]For Report Q-2 '!$A$2:$V$3476,22,0),"-")</f>
        <v>-</v>
      </c>
      <c r="W3170" s="1">
        <f>IFERROR(VLOOKUP(A3170,'[1]For Report Q-2 '!$A$2:$W$3476,23,0),"-")</f>
        <v>0</v>
      </c>
      <c r="X3170" s="1"/>
      <c r="Y3170" s="1"/>
      <c r="Z3170" s="2" t="str">
        <f>IFERROR(VLOOKUP(A3170,'[1]For Report Q-2 '!$A$2:$Z$3476,26,0),"-")</f>
        <v>-</v>
      </c>
      <c r="AA3170" s="1" t="str">
        <f>IFERROR(VLOOKUP(A3170,'[1]For Report Q-2 '!$A$2:$AH$3476,27,0),"-")</f>
        <v>-</v>
      </c>
      <c r="AB3170" s="1" t="str">
        <f>IFERROR(VLOOKUP(A3170,'[1]For Report Q-2 '!$A$2:$AH$3476,28,0),"-")</f>
        <v>-</v>
      </c>
      <c r="AC3170" s="2" t="str">
        <f>IFERROR(VLOOKUP(A3170,'[1]For Report Q-2 '!$A$2:$AH$3476,29,0),"-")</f>
        <v>-</v>
      </c>
      <c r="AD3170" s="2" t="str">
        <f>IFERROR(VLOOKUP(A3170,'[1]For Report Q-2 '!$A$2:$AH$3476,30,0),"-")</f>
        <v>-</v>
      </c>
      <c r="AE3170" s="1" t="str">
        <f>IFERROR(VLOOKUP(A3170,'[1]For Report Q-2 '!$A$2:$AH$3476,31,0),"-")</f>
        <v>-</v>
      </c>
      <c r="AF3170" s="1" t="str">
        <f>IFERROR(VLOOKUP(A3170,'[1]For Report Q-2 '!$A$2:$AH$3476,32,0),"-")</f>
        <v>-</v>
      </c>
      <c r="AG3170" s="2" t="str">
        <f>IFERROR(VLOOKUP(A3170,'[1]For Report Q-2 '!$A$2:$AH$3476,33,0),"-")</f>
        <v>-</v>
      </c>
      <c r="AH3170" s="1" t="str">
        <f t="shared" si="49"/>
        <v>--</v>
      </c>
      <c r="AI3170" t="e">
        <v>#N/A</v>
      </c>
      <c r="AJ3170" t="e">
        <v>#N/A</v>
      </c>
      <c r="AK3170" t="e">
        <v>#N/A</v>
      </c>
    </row>
    <row r="3171" spans="1:37" x14ac:dyDescent="0.25">
      <c r="A3171" s="15">
        <v>9132456</v>
      </c>
      <c r="B3171" s="15" t="s">
        <v>973</v>
      </c>
      <c r="C3171" s="16">
        <v>45922</v>
      </c>
      <c r="D3171" s="15" t="s">
        <v>83</v>
      </c>
      <c r="E3171" s="1" t="s">
        <v>45</v>
      </c>
      <c r="F3171" s="15" t="s">
        <v>46</v>
      </c>
      <c r="G3171" s="1" t="s">
        <v>83</v>
      </c>
      <c r="H3171" s="17">
        <v>24583.333333333332</v>
      </c>
      <c r="I3171" s="18">
        <v>0.24583333333333332</v>
      </c>
      <c r="J3171" s="1">
        <v>9103011</v>
      </c>
      <c r="K3171" s="1" t="s">
        <v>974</v>
      </c>
      <c r="L3171" s="19">
        <v>503250</v>
      </c>
      <c r="M3171" s="1" t="s">
        <v>67</v>
      </c>
      <c r="N3171" s="1" t="s">
        <v>47</v>
      </c>
      <c r="O3171" s="1" t="s">
        <v>84</v>
      </c>
      <c r="P3171" s="20">
        <v>9103011</v>
      </c>
      <c r="Q3171" s="1" t="s">
        <v>100</v>
      </c>
      <c r="R3171" s="1" t="s">
        <v>89</v>
      </c>
      <c r="S3171" s="1" t="s">
        <v>100</v>
      </c>
      <c r="T3171" s="18">
        <f>IFERROR(VLOOKUP(A3171,'[1]For Report Q-2 '!$A$2:$T$3476,20,0),"-")</f>
        <v>0.24583333333333332</v>
      </c>
      <c r="U3171" s="55">
        <f>IFERROR(VLOOKUP(A3171,'[1]For Report Q-2 '!$A$2:$U$3476,21,0),"-")</f>
        <v>0</v>
      </c>
      <c r="V3171" s="2" t="str">
        <f>IFERROR(VLOOKUP(A3171,'[1]For Report Q-2 '!$A$2:$V$3476,22,0),"-")</f>
        <v>-</v>
      </c>
      <c r="W3171" s="1">
        <f>IFERROR(VLOOKUP(A3171,'[1]For Report Q-2 '!$A$2:$W$3476,23,0),"-")</f>
        <v>0</v>
      </c>
      <c r="X3171" s="1"/>
      <c r="Y3171" s="1"/>
      <c r="Z3171" s="2" t="str">
        <f>IFERROR(VLOOKUP(A3171,'[1]For Report Q-2 '!$A$2:$Z$3476,26,0),"-")</f>
        <v>-</v>
      </c>
      <c r="AA3171" s="1" t="str">
        <f>IFERROR(VLOOKUP(A3171,'[1]For Report Q-2 '!$A$2:$AH$3476,27,0),"-")</f>
        <v>-</v>
      </c>
      <c r="AB3171" s="1" t="str">
        <f>IFERROR(VLOOKUP(A3171,'[1]For Report Q-2 '!$A$2:$AH$3476,28,0),"-")</f>
        <v>-</v>
      </c>
      <c r="AC3171" s="2" t="str">
        <f>IFERROR(VLOOKUP(A3171,'[1]For Report Q-2 '!$A$2:$AH$3476,29,0),"-")</f>
        <v>-</v>
      </c>
      <c r="AD3171" s="2" t="str">
        <f>IFERROR(VLOOKUP(A3171,'[1]For Report Q-2 '!$A$2:$AH$3476,30,0),"-")</f>
        <v>-</v>
      </c>
      <c r="AE3171" s="1" t="str">
        <f>IFERROR(VLOOKUP(A3171,'[1]For Report Q-2 '!$A$2:$AH$3476,31,0),"-")</f>
        <v>-</v>
      </c>
      <c r="AF3171" s="1" t="str">
        <f>IFERROR(VLOOKUP(A3171,'[1]For Report Q-2 '!$A$2:$AH$3476,32,0),"-")</f>
        <v>-</v>
      </c>
      <c r="AG3171" s="2" t="str">
        <f>IFERROR(VLOOKUP(A3171,'[1]For Report Q-2 '!$A$2:$AH$3476,33,0),"-")</f>
        <v>-</v>
      </c>
      <c r="AH3171" s="1" t="str">
        <f t="shared" si="49"/>
        <v>--</v>
      </c>
      <c r="AI3171" t="e">
        <v>#N/A</v>
      </c>
      <c r="AJ3171" t="e">
        <v>#N/A</v>
      </c>
      <c r="AK3171" t="e">
        <v>#N/A</v>
      </c>
    </row>
    <row r="3172" spans="1:37" x14ac:dyDescent="0.25">
      <c r="A3172" s="15">
        <v>9132464</v>
      </c>
      <c r="B3172" s="15" t="s">
        <v>973</v>
      </c>
      <c r="C3172" s="16">
        <v>45922</v>
      </c>
      <c r="D3172" s="15" t="s">
        <v>83</v>
      </c>
      <c r="E3172" s="1" t="s">
        <v>45</v>
      </c>
      <c r="F3172" s="15" t="s">
        <v>46</v>
      </c>
      <c r="G3172" s="1" t="s">
        <v>83</v>
      </c>
      <c r="H3172" s="17">
        <v>16666.666666666668</v>
      </c>
      <c r="I3172" s="18">
        <v>0.16666666666666669</v>
      </c>
      <c r="J3172" s="1">
        <v>9103011</v>
      </c>
      <c r="K3172" s="1" t="s">
        <v>974</v>
      </c>
      <c r="L3172" s="19">
        <v>503250</v>
      </c>
      <c r="M3172" s="1" t="s">
        <v>67</v>
      </c>
      <c r="N3172" s="1" t="s">
        <v>47</v>
      </c>
      <c r="O3172" s="1" t="s">
        <v>84</v>
      </c>
      <c r="P3172" s="20">
        <v>9103011</v>
      </c>
      <c r="Q3172" s="1" t="s">
        <v>100</v>
      </c>
      <c r="R3172" s="1" t="s">
        <v>89</v>
      </c>
      <c r="S3172" s="1" t="s">
        <v>100</v>
      </c>
      <c r="T3172" s="18">
        <f>IFERROR(VLOOKUP(A3172,'[1]For Report Q-2 '!$A$2:$T$3476,20,0),"-")</f>
        <v>0.16666666666666669</v>
      </c>
      <c r="U3172" s="55">
        <f>IFERROR(VLOOKUP(A3172,'[1]For Report Q-2 '!$A$2:$U$3476,21,0),"-")</f>
        <v>0</v>
      </c>
      <c r="V3172" s="2" t="str">
        <f>IFERROR(VLOOKUP(A3172,'[1]For Report Q-2 '!$A$2:$V$3476,22,0),"-")</f>
        <v>-</v>
      </c>
      <c r="W3172" s="1">
        <f>IFERROR(VLOOKUP(A3172,'[1]For Report Q-2 '!$A$2:$W$3476,23,0),"-")</f>
        <v>0</v>
      </c>
      <c r="X3172" s="1"/>
      <c r="Y3172" s="1"/>
      <c r="Z3172" s="2" t="str">
        <f>IFERROR(VLOOKUP(A3172,'[1]For Report Q-2 '!$A$2:$Z$3476,26,0),"-")</f>
        <v>-</v>
      </c>
      <c r="AA3172" s="1" t="str">
        <f>IFERROR(VLOOKUP(A3172,'[1]For Report Q-2 '!$A$2:$AH$3476,27,0),"-")</f>
        <v>-</v>
      </c>
      <c r="AB3172" s="1" t="str">
        <f>IFERROR(VLOOKUP(A3172,'[1]For Report Q-2 '!$A$2:$AH$3476,28,0),"-")</f>
        <v>-</v>
      </c>
      <c r="AC3172" s="2" t="str">
        <f>IFERROR(VLOOKUP(A3172,'[1]For Report Q-2 '!$A$2:$AH$3476,29,0),"-")</f>
        <v>-</v>
      </c>
      <c r="AD3172" s="2" t="str">
        <f>IFERROR(VLOOKUP(A3172,'[1]For Report Q-2 '!$A$2:$AH$3476,30,0),"-")</f>
        <v>-</v>
      </c>
      <c r="AE3172" s="1" t="str">
        <f>IFERROR(VLOOKUP(A3172,'[1]For Report Q-2 '!$A$2:$AH$3476,31,0),"-")</f>
        <v>-</v>
      </c>
      <c r="AF3172" s="1" t="str">
        <f>IFERROR(VLOOKUP(A3172,'[1]For Report Q-2 '!$A$2:$AH$3476,32,0),"-")</f>
        <v>-</v>
      </c>
      <c r="AG3172" s="2" t="str">
        <f>IFERROR(VLOOKUP(A3172,'[1]For Report Q-2 '!$A$2:$AH$3476,33,0),"-")</f>
        <v>-</v>
      </c>
      <c r="AH3172" s="1" t="str">
        <f t="shared" si="49"/>
        <v>--</v>
      </c>
      <c r="AI3172" t="e">
        <v>#N/A</v>
      </c>
      <c r="AJ3172" t="e">
        <v>#N/A</v>
      </c>
      <c r="AK3172" t="e">
        <v>#N/A</v>
      </c>
    </row>
    <row r="3173" spans="1:37" x14ac:dyDescent="0.25">
      <c r="A3173" s="15">
        <v>9103199</v>
      </c>
      <c r="B3173" s="15" t="s">
        <v>980</v>
      </c>
      <c r="C3173" s="16">
        <v>44924</v>
      </c>
      <c r="D3173" s="15" t="s">
        <v>40</v>
      </c>
      <c r="E3173" s="1" t="s">
        <v>72</v>
      </c>
      <c r="F3173" s="15" t="s">
        <v>46</v>
      </c>
      <c r="G3173" s="1" t="s">
        <v>40</v>
      </c>
      <c r="H3173" s="17">
        <v>12500</v>
      </c>
      <c r="I3173" s="18">
        <v>0.125</v>
      </c>
      <c r="J3173" s="1">
        <v>9103199</v>
      </c>
      <c r="K3173" s="1" t="s">
        <v>981</v>
      </c>
      <c r="L3173" s="19">
        <v>112499.99999999999</v>
      </c>
      <c r="M3173" s="1" t="s">
        <v>67</v>
      </c>
      <c r="N3173" s="1" t="s">
        <v>72</v>
      </c>
      <c r="O3173" s="1" t="s">
        <v>41</v>
      </c>
      <c r="P3173" s="20">
        <v>9103199</v>
      </c>
      <c r="Q3173" s="1" t="s">
        <v>100</v>
      </c>
      <c r="R3173" s="1" t="s">
        <v>89</v>
      </c>
      <c r="S3173" s="1" t="s">
        <v>100</v>
      </c>
      <c r="T3173" s="18">
        <f>IFERROR(VLOOKUP(A3173,'[1]For Report Q-2 '!$A$2:$T$3476,20,0),"-")</f>
        <v>0.125</v>
      </c>
      <c r="U3173" s="55">
        <f>IFERROR(VLOOKUP(A3173,'[1]For Report Q-2 '!$A$2:$U$3476,21,0),"-")</f>
        <v>0</v>
      </c>
      <c r="V3173" s="2" t="str">
        <f>IFERROR(VLOOKUP(A3173,'[1]For Report Q-2 '!$A$2:$V$3476,22,0),"-")</f>
        <v>-</v>
      </c>
      <c r="W3173" s="1">
        <f>IFERROR(VLOOKUP(A3173,'[1]For Report Q-2 '!$A$2:$W$3476,23,0),"-")</f>
        <v>0</v>
      </c>
      <c r="X3173" s="1"/>
      <c r="Y3173" s="1"/>
      <c r="Z3173" s="2" t="str">
        <f>IFERROR(VLOOKUP(A3173,'[1]For Report Q-2 '!$A$2:$Z$3476,26,0),"-")</f>
        <v>-</v>
      </c>
      <c r="AA3173" s="1" t="str">
        <f>IFERROR(VLOOKUP(A3173,'[1]For Report Q-2 '!$A$2:$AH$3476,27,0),"-")</f>
        <v>-</v>
      </c>
      <c r="AB3173" s="1" t="str">
        <f>IFERROR(VLOOKUP(A3173,'[1]For Report Q-2 '!$A$2:$AH$3476,28,0),"-")</f>
        <v>-</v>
      </c>
      <c r="AC3173" s="2" t="str">
        <f>IFERROR(VLOOKUP(A3173,'[1]For Report Q-2 '!$A$2:$AH$3476,29,0),"-")</f>
        <v>-</v>
      </c>
      <c r="AD3173" s="2" t="str">
        <f>IFERROR(VLOOKUP(A3173,'[1]For Report Q-2 '!$A$2:$AH$3476,30,0),"-")</f>
        <v>-</v>
      </c>
      <c r="AE3173" s="1" t="str">
        <f>IFERROR(VLOOKUP(A3173,'[1]For Report Q-2 '!$A$2:$AH$3476,31,0),"-")</f>
        <v>-</v>
      </c>
      <c r="AF3173" s="1" t="str">
        <f>IFERROR(VLOOKUP(A3173,'[1]For Report Q-2 '!$A$2:$AH$3476,32,0),"-")</f>
        <v>-</v>
      </c>
      <c r="AG3173" s="2" t="str">
        <f>IFERROR(VLOOKUP(A3173,'[1]For Report Q-2 '!$A$2:$AH$3476,33,0),"-")</f>
        <v>-</v>
      </c>
      <c r="AH3173" s="1" t="str">
        <f t="shared" si="49"/>
        <v>--</v>
      </c>
      <c r="AI3173" t="e">
        <v>#N/A</v>
      </c>
      <c r="AJ3173" t="e">
        <v>#N/A</v>
      </c>
      <c r="AK3173" t="e">
        <v>#N/A</v>
      </c>
    </row>
    <row r="3174" spans="1:37" x14ac:dyDescent="0.25">
      <c r="A3174" s="15">
        <v>9108137</v>
      </c>
      <c r="B3174" s="15" t="s">
        <v>982</v>
      </c>
      <c r="C3174" s="16">
        <v>44984</v>
      </c>
      <c r="D3174" s="15" t="s">
        <v>83</v>
      </c>
      <c r="E3174" s="1" t="s">
        <v>72</v>
      </c>
      <c r="F3174" s="15" t="s">
        <v>46</v>
      </c>
      <c r="G3174" s="1" t="s">
        <v>83</v>
      </c>
      <c r="H3174" s="17">
        <v>10833.333333333334</v>
      </c>
      <c r="I3174" s="18">
        <v>0.10833333333333334</v>
      </c>
      <c r="J3174" s="1">
        <v>9103199</v>
      </c>
      <c r="K3174" s="1" t="s">
        <v>981</v>
      </c>
      <c r="L3174" s="19">
        <v>112499.99999999999</v>
      </c>
      <c r="M3174" s="1" t="s">
        <v>67</v>
      </c>
      <c r="N3174" s="1" t="s">
        <v>72</v>
      </c>
      <c r="O3174" s="1" t="s">
        <v>84</v>
      </c>
      <c r="P3174" s="20">
        <v>9103199</v>
      </c>
      <c r="Q3174" s="1" t="s">
        <v>100</v>
      </c>
      <c r="R3174" s="1" t="s">
        <v>89</v>
      </c>
      <c r="S3174" s="1" t="s">
        <v>100</v>
      </c>
      <c r="T3174" s="18">
        <f>IFERROR(VLOOKUP(A3174,'[1]For Report Q-2 '!$A$2:$T$3476,20,0),"-")</f>
        <v>0.10833333333333334</v>
      </c>
      <c r="U3174" s="55">
        <f>IFERROR(VLOOKUP(A3174,'[1]For Report Q-2 '!$A$2:$U$3476,21,0),"-")</f>
        <v>0</v>
      </c>
      <c r="V3174" s="2" t="str">
        <f>IFERROR(VLOOKUP(A3174,'[1]For Report Q-2 '!$A$2:$V$3476,22,0),"-")</f>
        <v>-</v>
      </c>
      <c r="W3174" s="1">
        <f>IFERROR(VLOOKUP(A3174,'[1]For Report Q-2 '!$A$2:$W$3476,23,0),"-")</f>
        <v>0</v>
      </c>
      <c r="X3174" s="1"/>
      <c r="Y3174" s="1"/>
      <c r="Z3174" s="2" t="str">
        <f>IFERROR(VLOOKUP(A3174,'[1]For Report Q-2 '!$A$2:$Z$3476,26,0),"-")</f>
        <v>-</v>
      </c>
      <c r="AA3174" s="1" t="str">
        <f>IFERROR(VLOOKUP(A3174,'[1]For Report Q-2 '!$A$2:$AH$3476,27,0),"-")</f>
        <v>-</v>
      </c>
      <c r="AB3174" s="1" t="str">
        <f>IFERROR(VLOOKUP(A3174,'[1]For Report Q-2 '!$A$2:$AH$3476,28,0),"-")</f>
        <v>-</v>
      </c>
      <c r="AC3174" s="2" t="str">
        <f>IFERROR(VLOOKUP(A3174,'[1]For Report Q-2 '!$A$2:$AH$3476,29,0),"-")</f>
        <v>-</v>
      </c>
      <c r="AD3174" s="2" t="str">
        <f>IFERROR(VLOOKUP(A3174,'[1]For Report Q-2 '!$A$2:$AH$3476,30,0),"-")</f>
        <v>-</v>
      </c>
      <c r="AE3174" s="1" t="str">
        <f>IFERROR(VLOOKUP(A3174,'[1]For Report Q-2 '!$A$2:$AH$3476,31,0),"-")</f>
        <v>-</v>
      </c>
      <c r="AF3174" s="1" t="str">
        <f>IFERROR(VLOOKUP(A3174,'[1]For Report Q-2 '!$A$2:$AH$3476,32,0),"-")</f>
        <v>-</v>
      </c>
      <c r="AG3174" s="2" t="str">
        <f>IFERROR(VLOOKUP(A3174,'[1]For Report Q-2 '!$A$2:$AH$3476,33,0),"-")</f>
        <v>-</v>
      </c>
      <c r="AH3174" s="1" t="str">
        <f t="shared" si="49"/>
        <v>--</v>
      </c>
      <c r="AI3174" t="e">
        <v>#N/A</v>
      </c>
      <c r="AJ3174" t="e">
        <v>#N/A</v>
      </c>
      <c r="AK3174" t="e">
        <v>#N/A</v>
      </c>
    </row>
    <row r="3175" spans="1:37" x14ac:dyDescent="0.25">
      <c r="A3175" s="15">
        <v>9108690</v>
      </c>
      <c r="B3175" s="15" t="s">
        <v>983</v>
      </c>
      <c r="C3175" s="16">
        <v>45052</v>
      </c>
      <c r="D3175" s="15" t="s">
        <v>463</v>
      </c>
      <c r="E3175" s="1" t="s">
        <v>72</v>
      </c>
      <c r="F3175" s="15" t="s">
        <v>46</v>
      </c>
      <c r="G3175" s="1" t="s">
        <v>53</v>
      </c>
      <c r="H3175" s="17">
        <v>10833.333333333332</v>
      </c>
      <c r="I3175" s="18">
        <v>0.10833333333333332</v>
      </c>
      <c r="J3175" s="1">
        <v>9103199</v>
      </c>
      <c r="K3175" s="1" t="s">
        <v>981</v>
      </c>
      <c r="L3175" s="19">
        <v>112499.99999999999</v>
      </c>
      <c r="M3175" s="1" t="s">
        <v>67</v>
      </c>
      <c r="N3175" s="1" t="s">
        <v>72</v>
      </c>
      <c r="O3175" s="1" t="s">
        <v>50</v>
      </c>
      <c r="P3175" s="20">
        <v>9103199</v>
      </c>
      <c r="Q3175" s="1" t="s">
        <v>100</v>
      </c>
      <c r="R3175" s="1" t="s">
        <v>89</v>
      </c>
      <c r="S3175" s="1" t="s">
        <v>100</v>
      </c>
      <c r="T3175" s="18">
        <f>IFERROR(VLOOKUP(A3175,'[1]For Report Q-2 '!$A$2:$T$3476,20,0),"-")</f>
        <v>0.10833333333333332</v>
      </c>
      <c r="U3175" s="55">
        <f>IFERROR(VLOOKUP(A3175,'[1]For Report Q-2 '!$A$2:$U$3476,21,0),"-")</f>
        <v>0</v>
      </c>
      <c r="V3175" s="2" t="str">
        <f>IFERROR(VLOOKUP(A3175,'[1]For Report Q-2 '!$A$2:$V$3476,22,0),"-")</f>
        <v>-</v>
      </c>
      <c r="W3175" s="1">
        <f>IFERROR(VLOOKUP(A3175,'[1]For Report Q-2 '!$A$2:$W$3476,23,0),"-")</f>
        <v>0</v>
      </c>
      <c r="X3175" s="1"/>
      <c r="Y3175" s="1"/>
      <c r="Z3175" s="2" t="str">
        <f>IFERROR(VLOOKUP(A3175,'[1]For Report Q-2 '!$A$2:$Z$3476,26,0),"-")</f>
        <v>-</v>
      </c>
      <c r="AA3175" s="1" t="str">
        <f>IFERROR(VLOOKUP(A3175,'[1]For Report Q-2 '!$A$2:$AH$3476,27,0),"-")</f>
        <v>-</v>
      </c>
      <c r="AB3175" s="1" t="str">
        <f>IFERROR(VLOOKUP(A3175,'[1]For Report Q-2 '!$A$2:$AH$3476,28,0),"-")</f>
        <v>-</v>
      </c>
      <c r="AC3175" s="2" t="str">
        <f>IFERROR(VLOOKUP(A3175,'[1]For Report Q-2 '!$A$2:$AH$3476,29,0),"-")</f>
        <v>-</v>
      </c>
      <c r="AD3175" s="2" t="str">
        <f>IFERROR(VLOOKUP(A3175,'[1]For Report Q-2 '!$A$2:$AH$3476,30,0),"-")</f>
        <v>-</v>
      </c>
      <c r="AE3175" s="1" t="str">
        <f>IFERROR(VLOOKUP(A3175,'[1]For Report Q-2 '!$A$2:$AH$3476,31,0),"-")</f>
        <v>-</v>
      </c>
      <c r="AF3175" s="1" t="str">
        <f>IFERROR(VLOOKUP(A3175,'[1]For Report Q-2 '!$A$2:$AH$3476,32,0),"-")</f>
        <v>-</v>
      </c>
      <c r="AG3175" s="2" t="str">
        <f>IFERROR(VLOOKUP(A3175,'[1]For Report Q-2 '!$A$2:$AH$3476,33,0),"-")</f>
        <v>-</v>
      </c>
      <c r="AH3175" s="1" t="str">
        <f t="shared" si="49"/>
        <v>--</v>
      </c>
      <c r="AI3175" t="e">
        <v>#N/A</v>
      </c>
      <c r="AJ3175" t="e">
        <v>#N/A</v>
      </c>
      <c r="AK3175" t="e">
        <v>#N/A</v>
      </c>
    </row>
    <row r="3176" spans="1:37" x14ac:dyDescent="0.25">
      <c r="A3176" s="15">
        <v>9108892</v>
      </c>
      <c r="B3176" s="15" t="s">
        <v>984</v>
      </c>
      <c r="C3176" s="16">
        <v>44985</v>
      </c>
      <c r="D3176" s="15" t="s">
        <v>83</v>
      </c>
      <c r="E3176" s="1" t="s">
        <v>72</v>
      </c>
      <c r="F3176" s="15" t="s">
        <v>46</v>
      </c>
      <c r="G3176" s="1" t="s">
        <v>83</v>
      </c>
      <c r="H3176" s="17">
        <v>10833.333333333334</v>
      </c>
      <c r="I3176" s="18">
        <v>0.10833333333333334</v>
      </c>
      <c r="J3176" s="1">
        <v>9103199</v>
      </c>
      <c r="K3176" s="1" t="s">
        <v>981</v>
      </c>
      <c r="L3176" s="19">
        <v>112499.99999999999</v>
      </c>
      <c r="M3176" s="1" t="s">
        <v>67</v>
      </c>
      <c r="N3176" s="1" t="s">
        <v>72</v>
      </c>
      <c r="O3176" s="1" t="s">
        <v>84</v>
      </c>
      <c r="P3176" s="20">
        <v>9103199</v>
      </c>
      <c r="Q3176" s="1" t="s">
        <v>100</v>
      </c>
      <c r="R3176" s="1" t="s">
        <v>89</v>
      </c>
      <c r="S3176" s="1" t="s">
        <v>100</v>
      </c>
      <c r="T3176" s="18">
        <f>IFERROR(VLOOKUP(A3176,'[1]For Report Q-2 '!$A$2:$T$3476,20,0),"-")</f>
        <v>0.10833333333333334</v>
      </c>
      <c r="U3176" s="55">
        <f>IFERROR(VLOOKUP(A3176,'[1]For Report Q-2 '!$A$2:$U$3476,21,0),"-")</f>
        <v>0</v>
      </c>
      <c r="V3176" s="2" t="str">
        <f>IFERROR(VLOOKUP(A3176,'[1]For Report Q-2 '!$A$2:$V$3476,22,0),"-")</f>
        <v>-</v>
      </c>
      <c r="W3176" s="1">
        <f>IFERROR(VLOOKUP(A3176,'[1]For Report Q-2 '!$A$2:$W$3476,23,0),"-")</f>
        <v>0</v>
      </c>
      <c r="X3176" s="1"/>
      <c r="Y3176" s="1"/>
      <c r="Z3176" s="2" t="str">
        <f>IFERROR(VLOOKUP(A3176,'[1]For Report Q-2 '!$A$2:$Z$3476,26,0),"-")</f>
        <v>-</v>
      </c>
      <c r="AA3176" s="1" t="str">
        <f>IFERROR(VLOOKUP(A3176,'[1]For Report Q-2 '!$A$2:$AH$3476,27,0),"-")</f>
        <v>-</v>
      </c>
      <c r="AB3176" s="1" t="str">
        <f>IFERROR(VLOOKUP(A3176,'[1]For Report Q-2 '!$A$2:$AH$3476,28,0),"-")</f>
        <v>-</v>
      </c>
      <c r="AC3176" s="2" t="str">
        <f>IFERROR(VLOOKUP(A3176,'[1]For Report Q-2 '!$A$2:$AH$3476,29,0),"-")</f>
        <v>-</v>
      </c>
      <c r="AD3176" s="2" t="str">
        <f>IFERROR(VLOOKUP(A3176,'[1]For Report Q-2 '!$A$2:$AH$3476,30,0),"-")</f>
        <v>-</v>
      </c>
      <c r="AE3176" s="1" t="str">
        <f>IFERROR(VLOOKUP(A3176,'[1]For Report Q-2 '!$A$2:$AH$3476,31,0),"-")</f>
        <v>-</v>
      </c>
      <c r="AF3176" s="1" t="str">
        <f>IFERROR(VLOOKUP(A3176,'[1]For Report Q-2 '!$A$2:$AH$3476,32,0),"-")</f>
        <v>-</v>
      </c>
      <c r="AG3176" s="2" t="str">
        <f>IFERROR(VLOOKUP(A3176,'[1]For Report Q-2 '!$A$2:$AH$3476,33,0),"-")</f>
        <v>-</v>
      </c>
      <c r="AH3176" s="1" t="str">
        <f t="shared" si="49"/>
        <v>--</v>
      </c>
      <c r="AI3176" t="e">
        <v>#N/A</v>
      </c>
      <c r="AJ3176" t="e">
        <v>#N/A</v>
      </c>
      <c r="AK3176" t="e">
        <v>#N/A</v>
      </c>
    </row>
    <row r="3177" spans="1:37" x14ac:dyDescent="0.25">
      <c r="A3177" s="15">
        <v>9110476</v>
      </c>
      <c r="B3177" s="15" t="s">
        <v>985</v>
      </c>
      <c r="C3177" s="16">
        <v>45052</v>
      </c>
      <c r="D3177" s="15" t="s">
        <v>390</v>
      </c>
      <c r="E3177" s="1" t="s">
        <v>72</v>
      </c>
      <c r="F3177" s="15" t="s">
        <v>46</v>
      </c>
      <c r="G3177" s="1" t="s">
        <v>53</v>
      </c>
      <c r="H3177" s="17">
        <v>10833.333333333332</v>
      </c>
      <c r="I3177" s="18">
        <v>0.10833333333333332</v>
      </c>
      <c r="J3177" s="1">
        <v>9103199</v>
      </c>
      <c r="K3177" s="1" t="s">
        <v>981</v>
      </c>
      <c r="L3177" s="19">
        <v>112499.99999999999</v>
      </c>
      <c r="M3177" s="1" t="s">
        <v>67</v>
      </c>
      <c r="N3177" s="1" t="s">
        <v>72</v>
      </c>
      <c r="O3177" s="1" t="s">
        <v>50</v>
      </c>
      <c r="P3177" s="20">
        <v>9103199</v>
      </c>
      <c r="Q3177" s="1" t="s">
        <v>100</v>
      </c>
      <c r="R3177" s="1" t="s">
        <v>89</v>
      </c>
      <c r="S3177" s="1" t="s">
        <v>100</v>
      </c>
      <c r="T3177" s="18">
        <f>IFERROR(VLOOKUP(A3177,'[1]For Report Q-2 '!$A$2:$T$3476,20,0),"-")</f>
        <v>0.10833333333333332</v>
      </c>
      <c r="U3177" s="55">
        <f>IFERROR(VLOOKUP(A3177,'[1]For Report Q-2 '!$A$2:$U$3476,21,0),"-")</f>
        <v>0</v>
      </c>
      <c r="V3177" s="2" t="str">
        <f>IFERROR(VLOOKUP(A3177,'[1]For Report Q-2 '!$A$2:$V$3476,22,0),"-")</f>
        <v>-</v>
      </c>
      <c r="W3177" s="1">
        <f>IFERROR(VLOOKUP(A3177,'[1]For Report Q-2 '!$A$2:$W$3476,23,0),"-")</f>
        <v>0</v>
      </c>
      <c r="X3177" s="1"/>
      <c r="Y3177" s="1"/>
      <c r="Z3177" s="2" t="str">
        <f>IFERROR(VLOOKUP(A3177,'[1]For Report Q-2 '!$A$2:$Z$3476,26,0),"-")</f>
        <v>-</v>
      </c>
      <c r="AA3177" s="1" t="str">
        <f>IFERROR(VLOOKUP(A3177,'[1]For Report Q-2 '!$A$2:$AH$3476,27,0),"-")</f>
        <v>-</v>
      </c>
      <c r="AB3177" s="1" t="str">
        <f>IFERROR(VLOOKUP(A3177,'[1]For Report Q-2 '!$A$2:$AH$3476,28,0),"-")</f>
        <v>-</v>
      </c>
      <c r="AC3177" s="2" t="str">
        <f>IFERROR(VLOOKUP(A3177,'[1]For Report Q-2 '!$A$2:$AH$3476,29,0),"-")</f>
        <v>-</v>
      </c>
      <c r="AD3177" s="2" t="str">
        <f>IFERROR(VLOOKUP(A3177,'[1]For Report Q-2 '!$A$2:$AH$3476,30,0),"-")</f>
        <v>-</v>
      </c>
      <c r="AE3177" s="1" t="str">
        <f>IFERROR(VLOOKUP(A3177,'[1]For Report Q-2 '!$A$2:$AH$3476,31,0),"-")</f>
        <v>-</v>
      </c>
      <c r="AF3177" s="1" t="str">
        <f>IFERROR(VLOOKUP(A3177,'[1]For Report Q-2 '!$A$2:$AH$3476,32,0),"-")</f>
        <v>-</v>
      </c>
      <c r="AG3177" s="2" t="str">
        <f>IFERROR(VLOOKUP(A3177,'[1]For Report Q-2 '!$A$2:$AH$3476,33,0),"-")</f>
        <v>-</v>
      </c>
      <c r="AH3177" s="1" t="str">
        <f t="shared" si="49"/>
        <v>--</v>
      </c>
      <c r="AI3177" t="e">
        <v>#N/A</v>
      </c>
      <c r="AJ3177" t="e">
        <v>#N/A</v>
      </c>
      <c r="AK3177" t="e">
        <v>#N/A</v>
      </c>
    </row>
    <row r="3178" spans="1:37" x14ac:dyDescent="0.25">
      <c r="A3178" s="15">
        <v>9110591</v>
      </c>
      <c r="B3178" s="15" t="s">
        <v>986</v>
      </c>
      <c r="C3178" s="16">
        <v>45042</v>
      </c>
      <c r="D3178" s="15" t="s">
        <v>389</v>
      </c>
      <c r="E3178" s="1" t="s">
        <v>72</v>
      </c>
      <c r="F3178" s="15" t="s">
        <v>46</v>
      </c>
      <c r="G3178" s="1" t="s">
        <v>53</v>
      </c>
      <c r="H3178" s="17">
        <v>10833.333333333332</v>
      </c>
      <c r="I3178" s="18">
        <v>0.10833333333333332</v>
      </c>
      <c r="J3178" s="1">
        <v>9103199</v>
      </c>
      <c r="K3178" s="1" t="s">
        <v>981</v>
      </c>
      <c r="L3178" s="19">
        <v>112499.99999999999</v>
      </c>
      <c r="M3178" s="1" t="s">
        <v>67</v>
      </c>
      <c r="N3178" s="1" t="s">
        <v>72</v>
      </c>
      <c r="O3178" s="1" t="s">
        <v>50</v>
      </c>
      <c r="P3178" s="20">
        <v>9103199</v>
      </c>
      <c r="Q3178" s="1" t="s">
        <v>100</v>
      </c>
      <c r="R3178" s="1" t="s">
        <v>89</v>
      </c>
      <c r="S3178" s="1" t="s">
        <v>100</v>
      </c>
      <c r="T3178" s="18">
        <f>IFERROR(VLOOKUP(A3178,'[1]For Report Q-2 '!$A$2:$T$3476,20,0),"-")</f>
        <v>0.10833333333333332</v>
      </c>
      <c r="U3178" s="55">
        <f>IFERROR(VLOOKUP(A3178,'[1]For Report Q-2 '!$A$2:$U$3476,21,0),"-")</f>
        <v>0</v>
      </c>
      <c r="V3178" s="2" t="str">
        <f>IFERROR(VLOOKUP(A3178,'[1]For Report Q-2 '!$A$2:$V$3476,22,0),"-")</f>
        <v>-</v>
      </c>
      <c r="W3178" s="1">
        <f>IFERROR(VLOOKUP(A3178,'[1]For Report Q-2 '!$A$2:$W$3476,23,0),"-")</f>
        <v>0</v>
      </c>
      <c r="X3178" s="1"/>
      <c r="Y3178" s="1"/>
      <c r="Z3178" s="2" t="str">
        <f>IFERROR(VLOOKUP(A3178,'[1]For Report Q-2 '!$A$2:$Z$3476,26,0),"-")</f>
        <v>-</v>
      </c>
      <c r="AA3178" s="1" t="str">
        <f>IFERROR(VLOOKUP(A3178,'[1]For Report Q-2 '!$A$2:$AH$3476,27,0),"-")</f>
        <v>-</v>
      </c>
      <c r="AB3178" s="1" t="str">
        <f>IFERROR(VLOOKUP(A3178,'[1]For Report Q-2 '!$A$2:$AH$3476,28,0),"-")</f>
        <v>-</v>
      </c>
      <c r="AC3178" s="2" t="str">
        <f>IFERROR(VLOOKUP(A3178,'[1]For Report Q-2 '!$A$2:$AH$3476,29,0),"-")</f>
        <v>-</v>
      </c>
      <c r="AD3178" s="2" t="str">
        <f>IFERROR(VLOOKUP(A3178,'[1]For Report Q-2 '!$A$2:$AH$3476,30,0),"-")</f>
        <v>-</v>
      </c>
      <c r="AE3178" s="1" t="str">
        <f>IFERROR(VLOOKUP(A3178,'[1]For Report Q-2 '!$A$2:$AH$3476,31,0),"-")</f>
        <v>-</v>
      </c>
      <c r="AF3178" s="1" t="str">
        <f>IFERROR(VLOOKUP(A3178,'[1]For Report Q-2 '!$A$2:$AH$3476,32,0),"-")</f>
        <v>-</v>
      </c>
      <c r="AG3178" s="2" t="str">
        <f>IFERROR(VLOOKUP(A3178,'[1]For Report Q-2 '!$A$2:$AH$3476,33,0),"-")</f>
        <v>-</v>
      </c>
      <c r="AH3178" s="1" t="str">
        <f t="shared" si="49"/>
        <v>--</v>
      </c>
      <c r="AI3178" t="e">
        <v>#N/A</v>
      </c>
      <c r="AJ3178" t="e">
        <v>#N/A</v>
      </c>
      <c r="AK3178" t="e">
        <v>#N/A</v>
      </c>
    </row>
    <row r="3179" spans="1:37" x14ac:dyDescent="0.25">
      <c r="A3179" s="15">
        <v>9110594</v>
      </c>
      <c r="B3179" s="15" t="s">
        <v>983</v>
      </c>
      <c r="C3179" s="16">
        <v>45043</v>
      </c>
      <c r="D3179" s="15" t="s">
        <v>390</v>
      </c>
      <c r="E3179" s="1" t="s">
        <v>72</v>
      </c>
      <c r="F3179" s="15" t="s">
        <v>46</v>
      </c>
      <c r="G3179" s="1" t="s">
        <v>53</v>
      </c>
      <c r="H3179" s="17">
        <v>10833.333333333332</v>
      </c>
      <c r="I3179" s="18">
        <v>0.10833333333333332</v>
      </c>
      <c r="J3179" s="1">
        <v>9103199</v>
      </c>
      <c r="K3179" s="1" t="s">
        <v>981</v>
      </c>
      <c r="L3179" s="19">
        <v>112499.99999999999</v>
      </c>
      <c r="M3179" s="1" t="s">
        <v>67</v>
      </c>
      <c r="N3179" s="1" t="s">
        <v>72</v>
      </c>
      <c r="O3179" s="1" t="s">
        <v>50</v>
      </c>
      <c r="P3179" s="20">
        <v>9103199</v>
      </c>
      <c r="Q3179" s="1" t="s">
        <v>100</v>
      </c>
      <c r="R3179" s="1" t="s">
        <v>89</v>
      </c>
      <c r="S3179" s="1" t="s">
        <v>100</v>
      </c>
      <c r="T3179" s="18">
        <f>IFERROR(VLOOKUP(A3179,'[1]For Report Q-2 '!$A$2:$T$3476,20,0),"-")</f>
        <v>0.10833333333333332</v>
      </c>
      <c r="U3179" s="55">
        <f>IFERROR(VLOOKUP(A3179,'[1]For Report Q-2 '!$A$2:$U$3476,21,0),"-")</f>
        <v>0</v>
      </c>
      <c r="V3179" s="2" t="str">
        <f>IFERROR(VLOOKUP(A3179,'[1]For Report Q-2 '!$A$2:$V$3476,22,0),"-")</f>
        <v>-</v>
      </c>
      <c r="W3179" s="1">
        <f>IFERROR(VLOOKUP(A3179,'[1]For Report Q-2 '!$A$2:$W$3476,23,0),"-")</f>
        <v>0</v>
      </c>
      <c r="X3179" s="1"/>
      <c r="Y3179" s="1"/>
      <c r="Z3179" s="2" t="str">
        <f>IFERROR(VLOOKUP(A3179,'[1]For Report Q-2 '!$A$2:$Z$3476,26,0),"-")</f>
        <v>-</v>
      </c>
      <c r="AA3179" s="1" t="str">
        <f>IFERROR(VLOOKUP(A3179,'[1]For Report Q-2 '!$A$2:$AH$3476,27,0),"-")</f>
        <v>-</v>
      </c>
      <c r="AB3179" s="1" t="str">
        <f>IFERROR(VLOOKUP(A3179,'[1]For Report Q-2 '!$A$2:$AH$3476,28,0),"-")</f>
        <v>-</v>
      </c>
      <c r="AC3179" s="2" t="str">
        <f>IFERROR(VLOOKUP(A3179,'[1]For Report Q-2 '!$A$2:$AH$3476,29,0),"-")</f>
        <v>-</v>
      </c>
      <c r="AD3179" s="2" t="str">
        <f>IFERROR(VLOOKUP(A3179,'[1]For Report Q-2 '!$A$2:$AH$3476,30,0),"-")</f>
        <v>-</v>
      </c>
      <c r="AE3179" s="1" t="str">
        <f>IFERROR(VLOOKUP(A3179,'[1]For Report Q-2 '!$A$2:$AH$3476,31,0),"-")</f>
        <v>-</v>
      </c>
      <c r="AF3179" s="1" t="str">
        <f>IFERROR(VLOOKUP(A3179,'[1]For Report Q-2 '!$A$2:$AH$3476,32,0),"-")</f>
        <v>-</v>
      </c>
      <c r="AG3179" s="2" t="str">
        <f>IFERROR(VLOOKUP(A3179,'[1]For Report Q-2 '!$A$2:$AH$3476,33,0),"-")</f>
        <v>-</v>
      </c>
      <c r="AH3179" s="1" t="str">
        <f t="shared" si="49"/>
        <v>--</v>
      </c>
      <c r="AI3179" t="e">
        <v>#N/A</v>
      </c>
      <c r="AJ3179" t="e">
        <v>#N/A</v>
      </c>
      <c r="AK3179" t="e">
        <v>#N/A</v>
      </c>
    </row>
    <row r="3180" spans="1:37" x14ac:dyDescent="0.25">
      <c r="A3180" s="15">
        <v>9113599</v>
      </c>
      <c r="B3180" s="15" t="s">
        <v>984</v>
      </c>
      <c r="C3180" s="16">
        <v>45093</v>
      </c>
      <c r="D3180" s="15" t="s">
        <v>390</v>
      </c>
      <c r="E3180" s="1" t="s">
        <v>72</v>
      </c>
      <c r="F3180" s="15" t="s">
        <v>46</v>
      </c>
      <c r="G3180" s="1" t="s">
        <v>53</v>
      </c>
      <c r="H3180" s="17">
        <v>10833.333333333334</v>
      </c>
      <c r="I3180" s="18">
        <v>0.10833333333333334</v>
      </c>
      <c r="J3180" s="1">
        <v>9103199</v>
      </c>
      <c r="K3180" s="1" t="s">
        <v>981</v>
      </c>
      <c r="L3180" s="19">
        <v>112499.99999999999</v>
      </c>
      <c r="M3180" s="1" t="s">
        <v>67</v>
      </c>
      <c r="N3180" s="1" t="s">
        <v>72</v>
      </c>
      <c r="O3180" s="1" t="s">
        <v>50</v>
      </c>
      <c r="P3180" s="20">
        <v>9103199</v>
      </c>
      <c r="Q3180" s="1" t="s">
        <v>100</v>
      </c>
      <c r="R3180" s="1" t="s">
        <v>89</v>
      </c>
      <c r="S3180" s="1" t="s">
        <v>100</v>
      </c>
      <c r="T3180" s="18">
        <f>IFERROR(VLOOKUP(A3180,'[1]For Report Q-2 '!$A$2:$T$3476,20,0),"-")</f>
        <v>0.10833333333333334</v>
      </c>
      <c r="U3180" s="55">
        <f>IFERROR(VLOOKUP(A3180,'[1]For Report Q-2 '!$A$2:$U$3476,21,0),"-")</f>
        <v>0</v>
      </c>
      <c r="V3180" s="2" t="str">
        <f>IFERROR(VLOOKUP(A3180,'[1]For Report Q-2 '!$A$2:$V$3476,22,0),"-")</f>
        <v>-</v>
      </c>
      <c r="W3180" s="1">
        <f>IFERROR(VLOOKUP(A3180,'[1]For Report Q-2 '!$A$2:$W$3476,23,0),"-")</f>
        <v>0</v>
      </c>
      <c r="X3180" s="1"/>
      <c r="Y3180" s="1"/>
      <c r="Z3180" s="2" t="str">
        <f>IFERROR(VLOOKUP(A3180,'[1]For Report Q-2 '!$A$2:$Z$3476,26,0),"-")</f>
        <v>-</v>
      </c>
      <c r="AA3180" s="1" t="str">
        <f>IFERROR(VLOOKUP(A3180,'[1]For Report Q-2 '!$A$2:$AH$3476,27,0),"-")</f>
        <v>-</v>
      </c>
      <c r="AB3180" s="1" t="str">
        <f>IFERROR(VLOOKUP(A3180,'[1]For Report Q-2 '!$A$2:$AH$3476,28,0),"-")</f>
        <v>-</v>
      </c>
      <c r="AC3180" s="2" t="str">
        <f>IFERROR(VLOOKUP(A3180,'[1]For Report Q-2 '!$A$2:$AH$3476,29,0),"-")</f>
        <v>-</v>
      </c>
      <c r="AD3180" s="2" t="str">
        <f>IFERROR(VLOOKUP(A3180,'[1]For Report Q-2 '!$A$2:$AH$3476,30,0),"-")</f>
        <v>-</v>
      </c>
      <c r="AE3180" s="1" t="str">
        <f>IFERROR(VLOOKUP(A3180,'[1]For Report Q-2 '!$A$2:$AH$3476,31,0),"-")</f>
        <v>-</v>
      </c>
      <c r="AF3180" s="1" t="str">
        <f>IFERROR(VLOOKUP(A3180,'[1]For Report Q-2 '!$A$2:$AH$3476,32,0),"-")</f>
        <v>-</v>
      </c>
      <c r="AG3180" s="2" t="str">
        <f>IFERROR(VLOOKUP(A3180,'[1]For Report Q-2 '!$A$2:$AH$3476,33,0),"-")</f>
        <v>-</v>
      </c>
      <c r="AH3180" s="1" t="str">
        <f t="shared" si="49"/>
        <v>--</v>
      </c>
      <c r="AI3180" t="e">
        <v>#N/A</v>
      </c>
      <c r="AJ3180" t="e">
        <v>#N/A</v>
      </c>
      <c r="AK3180" t="e">
        <v>#N/A</v>
      </c>
    </row>
    <row r="3181" spans="1:37" x14ac:dyDescent="0.25">
      <c r="A3181" s="15">
        <v>9113876</v>
      </c>
      <c r="B3181" s="15" t="s">
        <v>984</v>
      </c>
      <c r="C3181" s="16">
        <v>45091</v>
      </c>
      <c r="D3181" s="15" t="s">
        <v>28</v>
      </c>
      <c r="E3181" s="1" t="s">
        <v>45</v>
      </c>
      <c r="F3181" s="15" t="s">
        <v>46</v>
      </c>
      <c r="G3181" s="1" t="s">
        <v>28</v>
      </c>
      <c r="H3181" s="17">
        <v>13333.333333333332</v>
      </c>
      <c r="I3181" s="18">
        <v>0.13333333333333333</v>
      </c>
      <c r="J3181" s="1">
        <v>9103199</v>
      </c>
      <c r="K3181" s="1" t="s">
        <v>981</v>
      </c>
      <c r="L3181" s="19">
        <v>112499.99999999999</v>
      </c>
      <c r="M3181" s="1" t="s">
        <v>67</v>
      </c>
      <c r="N3181" s="1" t="s">
        <v>47</v>
      </c>
      <c r="O3181" s="1" t="s">
        <v>38</v>
      </c>
      <c r="P3181" s="20">
        <v>9103199</v>
      </c>
      <c r="Q3181" s="1" t="s">
        <v>100</v>
      </c>
      <c r="R3181" s="1" t="s">
        <v>89</v>
      </c>
      <c r="S3181" s="1" t="s">
        <v>100</v>
      </c>
      <c r="T3181" s="18">
        <f>IFERROR(VLOOKUP(A3181,'[1]For Report Q-2 '!$A$2:$T$3476,20,0),"-")</f>
        <v>0.13333333333333333</v>
      </c>
      <c r="U3181" s="55">
        <f>IFERROR(VLOOKUP(A3181,'[1]For Report Q-2 '!$A$2:$U$3476,21,0),"-")</f>
        <v>0</v>
      </c>
      <c r="V3181" s="2" t="str">
        <f>IFERROR(VLOOKUP(A3181,'[1]For Report Q-2 '!$A$2:$V$3476,22,0),"-")</f>
        <v>-</v>
      </c>
      <c r="W3181" s="1">
        <f>IFERROR(VLOOKUP(A3181,'[1]For Report Q-2 '!$A$2:$W$3476,23,0),"-")</f>
        <v>0</v>
      </c>
      <c r="X3181" s="1"/>
      <c r="Y3181" s="1"/>
      <c r="Z3181" s="2" t="str">
        <f>IFERROR(VLOOKUP(A3181,'[1]For Report Q-2 '!$A$2:$Z$3476,26,0),"-")</f>
        <v>-</v>
      </c>
      <c r="AA3181" s="1" t="str">
        <f>IFERROR(VLOOKUP(A3181,'[1]For Report Q-2 '!$A$2:$AH$3476,27,0),"-")</f>
        <v>-</v>
      </c>
      <c r="AB3181" s="1" t="str">
        <f>IFERROR(VLOOKUP(A3181,'[1]For Report Q-2 '!$A$2:$AH$3476,28,0),"-")</f>
        <v>-</v>
      </c>
      <c r="AC3181" s="2" t="str">
        <f>IFERROR(VLOOKUP(A3181,'[1]For Report Q-2 '!$A$2:$AH$3476,29,0),"-")</f>
        <v>-</v>
      </c>
      <c r="AD3181" s="2" t="str">
        <f>IFERROR(VLOOKUP(A3181,'[1]For Report Q-2 '!$A$2:$AH$3476,30,0),"-")</f>
        <v>-</v>
      </c>
      <c r="AE3181" s="1" t="str">
        <f>IFERROR(VLOOKUP(A3181,'[1]For Report Q-2 '!$A$2:$AH$3476,31,0),"-")</f>
        <v>-</v>
      </c>
      <c r="AF3181" s="1" t="str">
        <f>IFERROR(VLOOKUP(A3181,'[1]For Report Q-2 '!$A$2:$AH$3476,32,0),"-")</f>
        <v>-</v>
      </c>
      <c r="AG3181" s="2" t="str">
        <f>IFERROR(VLOOKUP(A3181,'[1]For Report Q-2 '!$A$2:$AH$3476,33,0),"-")</f>
        <v>-</v>
      </c>
      <c r="AH3181" s="1" t="str">
        <f t="shared" si="49"/>
        <v>--</v>
      </c>
      <c r="AI3181" t="e">
        <v>#N/A</v>
      </c>
      <c r="AJ3181" t="e">
        <v>#N/A</v>
      </c>
      <c r="AK3181" t="e">
        <v>#N/A</v>
      </c>
    </row>
    <row r="3182" spans="1:37" x14ac:dyDescent="0.25">
      <c r="A3182" s="15">
        <v>9113963</v>
      </c>
      <c r="B3182" s="15" t="s">
        <v>984</v>
      </c>
      <c r="C3182" s="16">
        <v>45119</v>
      </c>
      <c r="D3182" s="15" t="s">
        <v>401</v>
      </c>
      <c r="E3182" s="1" t="s">
        <v>72</v>
      </c>
      <c r="F3182" s="15" t="s">
        <v>46</v>
      </c>
      <c r="G3182" s="1" t="s">
        <v>53</v>
      </c>
      <c r="H3182" s="17">
        <v>10833.333333333334</v>
      </c>
      <c r="I3182" s="18">
        <v>0.10833333333333334</v>
      </c>
      <c r="J3182" s="1">
        <v>9103199</v>
      </c>
      <c r="K3182" s="1" t="s">
        <v>981</v>
      </c>
      <c r="L3182" s="19">
        <v>112499.99999999999</v>
      </c>
      <c r="M3182" s="1" t="s">
        <v>67</v>
      </c>
      <c r="N3182" s="1" t="s">
        <v>72</v>
      </c>
      <c r="O3182" s="1" t="s">
        <v>50</v>
      </c>
      <c r="P3182" s="20">
        <v>9103199</v>
      </c>
      <c r="Q3182" s="1" t="s">
        <v>100</v>
      </c>
      <c r="R3182" s="1" t="s">
        <v>89</v>
      </c>
      <c r="S3182" s="1" t="s">
        <v>100</v>
      </c>
      <c r="T3182" s="18">
        <f>IFERROR(VLOOKUP(A3182,'[1]For Report Q-2 '!$A$2:$T$3476,20,0),"-")</f>
        <v>0.10833333333333334</v>
      </c>
      <c r="U3182" s="55">
        <f>IFERROR(VLOOKUP(A3182,'[1]For Report Q-2 '!$A$2:$U$3476,21,0),"-")</f>
        <v>0</v>
      </c>
      <c r="V3182" s="2" t="str">
        <f>IFERROR(VLOOKUP(A3182,'[1]For Report Q-2 '!$A$2:$V$3476,22,0),"-")</f>
        <v>-</v>
      </c>
      <c r="W3182" s="1">
        <f>IFERROR(VLOOKUP(A3182,'[1]For Report Q-2 '!$A$2:$W$3476,23,0),"-")</f>
        <v>0</v>
      </c>
      <c r="X3182" s="1"/>
      <c r="Y3182" s="1"/>
      <c r="Z3182" s="2" t="str">
        <f>IFERROR(VLOOKUP(A3182,'[1]For Report Q-2 '!$A$2:$Z$3476,26,0),"-")</f>
        <v>-</v>
      </c>
      <c r="AA3182" s="1" t="str">
        <f>IFERROR(VLOOKUP(A3182,'[1]For Report Q-2 '!$A$2:$AH$3476,27,0),"-")</f>
        <v>-</v>
      </c>
      <c r="AB3182" s="1" t="str">
        <f>IFERROR(VLOOKUP(A3182,'[1]For Report Q-2 '!$A$2:$AH$3476,28,0),"-")</f>
        <v>-</v>
      </c>
      <c r="AC3182" s="2" t="str">
        <f>IFERROR(VLOOKUP(A3182,'[1]For Report Q-2 '!$A$2:$AH$3476,29,0),"-")</f>
        <v>-</v>
      </c>
      <c r="AD3182" s="2" t="str">
        <f>IFERROR(VLOOKUP(A3182,'[1]For Report Q-2 '!$A$2:$AH$3476,30,0),"-")</f>
        <v>-</v>
      </c>
      <c r="AE3182" s="1" t="str">
        <f>IFERROR(VLOOKUP(A3182,'[1]For Report Q-2 '!$A$2:$AH$3476,31,0),"-")</f>
        <v>-</v>
      </c>
      <c r="AF3182" s="1" t="str">
        <f>IFERROR(VLOOKUP(A3182,'[1]For Report Q-2 '!$A$2:$AH$3476,32,0),"-")</f>
        <v>-</v>
      </c>
      <c r="AG3182" s="2" t="str">
        <f>IFERROR(VLOOKUP(A3182,'[1]For Report Q-2 '!$A$2:$AH$3476,33,0),"-")</f>
        <v>-</v>
      </c>
      <c r="AH3182" s="1" t="str">
        <f t="shared" si="49"/>
        <v>--</v>
      </c>
      <c r="AI3182" t="e">
        <v>#N/A</v>
      </c>
      <c r="AJ3182" t="e">
        <v>#N/A</v>
      </c>
      <c r="AK3182" t="e">
        <v>#N/A</v>
      </c>
    </row>
    <row r="3183" spans="1:37" x14ac:dyDescent="0.25">
      <c r="A3183" s="15">
        <v>2342634</v>
      </c>
      <c r="B3183" s="15" t="s">
        <v>987</v>
      </c>
      <c r="C3183" s="16">
        <v>45227</v>
      </c>
      <c r="D3183" s="15" t="s">
        <v>40</v>
      </c>
      <c r="E3183" s="1" t="s">
        <v>29</v>
      </c>
      <c r="F3183" s="15" t="s">
        <v>30</v>
      </c>
      <c r="G3183" s="1" t="s">
        <v>40</v>
      </c>
      <c r="H3183" s="17">
        <v>4999</v>
      </c>
      <c r="I3183" s="18">
        <v>4.999E-2</v>
      </c>
      <c r="J3183" s="1">
        <v>9103940</v>
      </c>
      <c r="K3183" s="1" t="s">
        <v>988</v>
      </c>
      <c r="L3183" s="19">
        <v>100832.33333333334</v>
      </c>
      <c r="M3183" s="1" t="s">
        <v>67</v>
      </c>
      <c r="N3183" s="1" t="s">
        <v>29</v>
      </c>
      <c r="O3183" s="1" t="s">
        <v>50</v>
      </c>
      <c r="P3183" s="20">
        <v>9103940</v>
      </c>
      <c r="Q3183" s="1" t="s">
        <v>99</v>
      </c>
      <c r="R3183" s="1" t="s">
        <v>16</v>
      </c>
      <c r="S3183" s="1" t="s">
        <v>100</v>
      </c>
      <c r="T3183" s="18">
        <f>IFERROR(VLOOKUP(A3183,'[1]For Report Q-2 '!$A$2:$T$3476,20,0),"-")</f>
        <v>4.999E-2</v>
      </c>
      <c r="U3183" s="55">
        <f>IFERROR(VLOOKUP(A3183,'[1]For Report Q-2 '!$A$2:$U$3476,21,0),"-")</f>
        <v>0</v>
      </c>
      <c r="V3183" s="2" t="str">
        <f>IFERROR(VLOOKUP(A3183,'[1]For Report Q-2 '!$A$2:$V$3476,22,0),"-")</f>
        <v>-</v>
      </c>
      <c r="W3183" s="1">
        <f>IFERROR(VLOOKUP(A3183,'[1]For Report Q-2 '!$A$2:$W$3476,23,0),"-")</f>
        <v>0</v>
      </c>
      <c r="X3183" s="1"/>
      <c r="Y3183" s="1"/>
      <c r="Z3183" s="2" t="str">
        <f>IFERROR(VLOOKUP(A3183,'[1]For Report Q-2 '!$A$2:$Z$3476,26,0),"-")</f>
        <v>-</v>
      </c>
      <c r="AA3183" s="1" t="str">
        <f>IFERROR(VLOOKUP(A3183,'[1]For Report Q-2 '!$A$2:$AH$3476,27,0),"-")</f>
        <v>-</v>
      </c>
      <c r="AB3183" s="1" t="str">
        <f>IFERROR(VLOOKUP(A3183,'[1]For Report Q-2 '!$A$2:$AH$3476,28,0),"-")</f>
        <v>-</v>
      </c>
      <c r="AC3183" s="2" t="str">
        <f>IFERROR(VLOOKUP(A3183,'[1]For Report Q-2 '!$A$2:$AH$3476,29,0),"-")</f>
        <v>-</v>
      </c>
      <c r="AD3183" s="2" t="str">
        <f>IFERROR(VLOOKUP(A3183,'[1]For Report Q-2 '!$A$2:$AH$3476,30,0),"-")</f>
        <v>-</v>
      </c>
      <c r="AE3183" s="1" t="str">
        <f>IFERROR(VLOOKUP(A3183,'[1]For Report Q-2 '!$A$2:$AH$3476,31,0),"-")</f>
        <v>-</v>
      </c>
      <c r="AF3183" s="1" t="str">
        <f>IFERROR(VLOOKUP(A3183,'[1]For Report Q-2 '!$A$2:$AH$3476,32,0),"-")</f>
        <v>-</v>
      </c>
      <c r="AG3183" s="2" t="str">
        <f>IFERROR(VLOOKUP(A3183,'[1]For Report Q-2 '!$A$2:$AH$3476,33,0),"-")</f>
        <v>-</v>
      </c>
      <c r="AH3183" s="1" t="str">
        <f t="shared" si="49"/>
        <v>--</v>
      </c>
      <c r="AI3183" t="e">
        <v>#N/A</v>
      </c>
      <c r="AJ3183" t="e">
        <v>#N/A</v>
      </c>
      <c r="AK3183" t="e">
        <v>#N/A</v>
      </c>
    </row>
    <row r="3184" spans="1:37" x14ac:dyDescent="0.25">
      <c r="A3184" s="15">
        <v>9103940</v>
      </c>
      <c r="B3184" s="15" t="s">
        <v>989</v>
      </c>
      <c r="C3184" s="16">
        <v>44862</v>
      </c>
      <c r="D3184" s="15" t="s">
        <v>83</v>
      </c>
      <c r="E3184" s="1" t="s">
        <v>72</v>
      </c>
      <c r="F3184" s="15" t="s">
        <v>46</v>
      </c>
      <c r="G3184" s="1" t="s">
        <v>83</v>
      </c>
      <c r="H3184" s="17">
        <v>58333.333333333336</v>
      </c>
      <c r="I3184" s="18">
        <v>0.58333333333333337</v>
      </c>
      <c r="J3184" s="1">
        <v>9103940</v>
      </c>
      <c r="K3184" s="1" t="s">
        <v>988</v>
      </c>
      <c r="L3184" s="19">
        <v>100832.33333333334</v>
      </c>
      <c r="M3184" s="1" t="s">
        <v>67</v>
      </c>
      <c r="N3184" s="1" t="s">
        <v>72</v>
      </c>
      <c r="O3184" s="1" t="s">
        <v>84</v>
      </c>
      <c r="P3184" s="20">
        <v>9103940</v>
      </c>
      <c r="Q3184" s="1" t="s">
        <v>99</v>
      </c>
      <c r="R3184" s="1" t="s">
        <v>16</v>
      </c>
      <c r="S3184" s="1" t="s">
        <v>100</v>
      </c>
      <c r="T3184" s="18">
        <f>IFERROR(VLOOKUP(A3184,'[1]For Report Q-2 '!$A$2:$T$3476,20,0),"-")</f>
        <v>0.58333333333333337</v>
      </c>
      <c r="U3184" s="55">
        <f>IFERROR(VLOOKUP(A3184,'[1]For Report Q-2 '!$A$2:$U$3476,21,0),"-")</f>
        <v>0</v>
      </c>
      <c r="V3184" s="2" t="str">
        <f>IFERROR(VLOOKUP(A3184,'[1]For Report Q-2 '!$A$2:$V$3476,22,0),"-")</f>
        <v>-</v>
      </c>
      <c r="W3184" s="1">
        <f>IFERROR(VLOOKUP(A3184,'[1]For Report Q-2 '!$A$2:$W$3476,23,0),"-")</f>
        <v>0</v>
      </c>
      <c r="X3184" s="1"/>
      <c r="Y3184" s="1"/>
      <c r="Z3184" s="2" t="str">
        <f>IFERROR(VLOOKUP(A3184,'[1]For Report Q-2 '!$A$2:$Z$3476,26,0),"-")</f>
        <v>-</v>
      </c>
      <c r="AA3184" s="1" t="str">
        <f>IFERROR(VLOOKUP(A3184,'[1]For Report Q-2 '!$A$2:$AH$3476,27,0),"-")</f>
        <v>-</v>
      </c>
      <c r="AB3184" s="1" t="str">
        <f>IFERROR(VLOOKUP(A3184,'[1]For Report Q-2 '!$A$2:$AH$3476,28,0),"-")</f>
        <v>-</v>
      </c>
      <c r="AC3184" s="2" t="str">
        <f>IFERROR(VLOOKUP(A3184,'[1]For Report Q-2 '!$A$2:$AH$3476,29,0),"-")</f>
        <v>-</v>
      </c>
      <c r="AD3184" s="2" t="str">
        <f>IFERROR(VLOOKUP(A3184,'[1]For Report Q-2 '!$A$2:$AH$3476,30,0),"-")</f>
        <v>-</v>
      </c>
      <c r="AE3184" s="1" t="str">
        <f>IFERROR(VLOOKUP(A3184,'[1]For Report Q-2 '!$A$2:$AH$3476,31,0),"-")</f>
        <v>-</v>
      </c>
      <c r="AF3184" s="1" t="str">
        <f>IFERROR(VLOOKUP(A3184,'[1]For Report Q-2 '!$A$2:$AH$3476,32,0),"-")</f>
        <v>-</v>
      </c>
      <c r="AG3184" s="2" t="str">
        <f>IFERROR(VLOOKUP(A3184,'[1]For Report Q-2 '!$A$2:$AH$3476,33,0),"-")</f>
        <v>-</v>
      </c>
      <c r="AH3184" s="1" t="str">
        <f t="shared" si="49"/>
        <v>--</v>
      </c>
      <c r="AI3184" t="e">
        <v>#N/A</v>
      </c>
      <c r="AJ3184" t="e">
        <v>#N/A</v>
      </c>
      <c r="AK3184" t="e">
        <v>#N/A</v>
      </c>
    </row>
    <row r="3185" spans="1:37" x14ac:dyDescent="0.25">
      <c r="A3185" s="15">
        <v>9121271</v>
      </c>
      <c r="B3185" s="15" t="s">
        <v>990</v>
      </c>
      <c r="C3185" s="16">
        <v>45360</v>
      </c>
      <c r="D3185" s="15" t="s">
        <v>83</v>
      </c>
      <c r="E3185" s="1" t="s">
        <v>72</v>
      </c>
      <c r="F3185" s="15" t="s">
        <v>46</v>
      </c>
      <c r="G3185" s="1" t="s">
        <v>83</v>
      </c>
      <c r="H3185" s="17">
        <v>37500</v>
      </c>
      <c r="I3185" s="18">
        <v>0.375</v>
      </c>
      <c r="J3185" s="1">
        <v>9103940</v>
      </c>
      <c r="K3185" s="1" t="s">
        <v>988</v>
      </c>
      <c r="L3185" s="19">
        <v>100832.33333333334</v>
      </c>
      <c r="M3185" s="1" t="s">
        <v>67</v>
      </c>
      <c r="N3185" s="1" t="s">
        <v>72</v>
      </c>
      <c r="O3185" s="1" t="s">
        <v>84</v>
      </c>
      <c r="P3185" s="20">
        <v>9103940</v>
      </c>
      <c r="Q3185" s="1" t="s">
        <v>99</v>
      </c>
      <c r="R3185" s="1" t="s">
        <v>16</v>
      </c>
      <c r="S3185" s="1" t="s">
        <v>100</v>
      </c>
      <c r="T3185" s="18">
        <f>IFERROR(VLOOKUP(A3185,'[1]For Report Q-2 '!$A$2:$T$3476,20,0),"-")</f>
        <v>0.375</v>
      </c>
      <c r="U3185" s="55">
        <f>IFERROR(VLOOKUP(A3185,'[1]For Report Q-2 '!$A$2:$U$3476,21,0),"-")</f>
        <v>0</v>
      </c>
      <c r="V3185" s="2" t="str">
        <f>IFERROR(VLOOKUP(A3185,'[1]For Report Q-2 '!$A$2:$V$3476,22,0),"-")</f>
        <v>-</v>
      </c>
      <c r="W3185" s="1">
        <f>IFERROR(VLOOKUP(A3185,'[1]For Report Q-2 '!$A$2:$W$3476,23,0),"-")</f>
        <v>0</v>
      </c>
      <c r="X3185" s="1"/>
      <c r="Y3185" s="1"/>
      <c r="Z3185" s="2" t="str">
        <f>IFERROR(VLOOKUP(A3185,'[1]For Report Q-2 '!$A$2:$Z$3476,26,0),"-")</f>
        <v>-</v>
      </c>
      <c r="AA3185" s="1" t="str">
        <f>IFERROR(VLOOKUP(A3185,'[1]For Report Q-2 '!$A$2:$AH$3476,27,0),"-")</f>
        <v>-</v>
      </c>
      <c r="AB3185" s="1" t="str">
        <f>IFERROR(VLOOKUP(A3185,'[1]For Report Q-2 '!$A$2:$AH$3476,28,0),"-")</f>
        <v>-</v>
      </c>
      <c r="AC3185" s="2" t="str">
        <f>IFERROR(VLOOKUP(A3185,'[1]For Report Q-2 '!$A$2:$AH$3476,29,0),"-")</f>
        <v>-</v>
      </c>
      <c r="AD3185" s="2" t="str">
        <f>IFERROR(VLOOKUP(A3185,'[1]For Report Q-2 '!$A$2:$AH$3476,30,0),"-")</f>
        <v>-</v>
      </c>
      <c r="AE3185" s="1" t="str">
        <f>IFERROR(VLOOKUP(A3185,'[1]For Report Q-2 '!$A$2:$AH$3476,31,0),"-")</f>
        <v>-</v>
      </c>
      <c r="AF3185" s="1" t="str">
        <f>IFERROR(VLOOKUP(A3185,'[1]For Report Q-2 '!$A$2:$AH$3476,32,0),"-")</f>
        <v>-</v>
      </c>
      <c r="AG3185" s="2" t="str">
        <f>IFERROR(VLOOKUP(A3185,'[1]For Report Q-2 '!$A$2:$AH$3476,33,0),"-")</f>
        <v>-</v>
      </c>
      <c r="AH3185" s="1" t="str">
        <f t="shared" si="49"/>
        <v>--</v>
      </c>
      <c r="AI3185" t="e">
        <v>#N/A</v>
      </c>
      <c r="AJ3185" t="e">
        <v>#N/A</v>
      </c>
      <c r="AK3185" t="e">
        <v>#N/A</v>
      </c>
    </row>
    <row r="3186" spans="1:37" x14ac:dyDescent="0.25">
      <c r="A3186" s="15">
        <v>9103989</v>
      </c>
      <c r="B3186" s="15" t="s">
        <v>991</v>
      </c>
      <c r="C3186" s="16">
        <v>44881</v>
      </c>
      <c r="D3186" s="15" t="s">
        <v>56</v>
      </c>
      <c r="E3186" s="1" t="s">
        <v>45</v>
      </c>
      <c r="F3186" s="15" t="s">
        <v>46</v>
      </c>
      <c r="G3186" s="1" t="s">
        <v>56</v>
      </c>
      <c r="H3186" s="17">
        <v>36250</v>
      </c>
      <c r="I3186" s="18">
        <v>0.36249999999999999</v>
      </c>
      <c r="J3186" s="1">
        <v>9103989</v>
      </c>
      <c r="K3186" s="1" t="s">
        <v>991</v>
      </c>
      <c r="L3186" s="19">
        <v>51250</v>
      </c>
      <c r="M3186" s="1" t="s">
        <v>31</v>
      </c>
      <c r="N3186" s="1" t="s">
        <v>47</v>
      </c>
      <c r="O3186" s="1" t="s">
        <v>59</v>
      </c>
      <c r="P3186" s="20">
        <v>9103989</v>
      </c>
      <c r="Q3186" s="1" t="s">
        <v>79</v>
      </c>
      <c r="R3186" s="1" t="s">
        <v>16</v>
      </c>
      <c r="S3186" s="1" t="s">
        <v>80</v>
      </c>
      <c r="T3186" s="18">
        <f>IFERROR(VLOOKUP(A3186,'[1]For Report Q-2 '!$A$2:$T$3476,20,0),"-")</f>
        <v>0.36249999999999999</v>
      </c>
      <c r="U3186" s="55">
        <f>IFERROR(VLOOKUP(A3186,'[1]For Report Q-2 '!$A$2:$U$3476,21,0),"-")</f>
        <v>0</v>
      </c>
      <c r="V3186" s="2" t="str">
        <f>IFERROR(VLOOKUP(A3186,'[1]For Report Q-2 '!$A$2:$V$3476,22,0),"-")</f>
        <v>-</v>
      </c>
      <c r="W3186" s="1">
        <f>IFERROR(VLOOKUP(A3186,'[1]For Report Q-2 '!$A$2:$W$3476,23,0),"-")</f>
        <v>0</v>
      </c>
      <c r="X3186" s="1"/>
      <c r="Y3186" s="1"/>
      <c r="Z3186" s="2" t="str">
        <f>IFERROR(VLOOKUP(A3186,'[1]For Report Q-2 '!$A$2:$Z$3476,26,0),"-")</f>
        <v>-</v>
      </c>
      <c r="AA3186" s="1" t="str">
        <f>IFERROR(VLOOKUP(A3186,'[1]For Report Q-2 '!$A$2:$AH$3476,27,0),"-")</f>
        <v>-</v>
      </c>
      <c r="AB3186" s="1" t="str">
        <f>IFERROR(VLOOKUP(A3186,'[1]For Report Q-2 '!$A$2:$AH$3476,28,0),"-")</f>
        <v>-</v>
      </c>
      <c r="AC3186" s="2" t="str">
        <f>IFERROR(VLOOKUP(A3186,'[1]For Report Q-2 '!$A$2:$AH$3476,29,0),"-")</f>
        <v>-</v>
      </c>
      <c r="AD3186" s="2" t="str">
        <f>IFERROR(VLOOKUP(A3186,'[1]For Report Q-2 '!$A$2:$AH$3476,30,0),"-")</f>
        <v>-</v>
      </c>
      <c r="AE3186" s="1" t="str">
        <f>IFERROR(VLOOKUP(A3186,'[1]For Report Q-2 '!$A$2:$AH$3476,31,0),"-")</f>
        <v>-</v>
      </c>
      <c r="AF3186" s="1" t="str">
        <f>IFERROR(VLOOKUP(A3186,'[1]For Report Q-2 '!$A$2:$AH$3476,32,0),"-")</f>
        <v>-</v>
      </c>
      <c r="AG3186" s="2" t="str">
        <f>IFERROR(VLOOKUP(A3186,'[1]For Report Q-2 '!$A$2:$AH$3476,33,0),"-")</f>
        <v>-</v>
      </c>
      <c r="AH3186" s="1" t="str">
        <f t="shared" si="49"/>
        <v>--</v>
      </c>
      <c r="AI3186" t="e">
        <v>#N/A</v>
      </c>
      <c r="AJ3186" t="e">
        <v>#N/A</v>
      </c>
      <c r="AK3186" t="e">
        <v>#N/A</v>
      </c>
    </row>
    <row r="3187" spans="1:37" x14ac:dyDescent="0.25">
      <c r="A3187" s="15">
        <v>9121323</v>
      </c>
      <c r="B3187" s="15" t="s">
        <v>991</v>
      </c>
      <c r="C3187" s="16">
        <v>45362</v>
      </c>
      <c r="D3187" s="15" t="s">
        <v>83</v>
      </c>
      <c r="E3187" s="1" t="s">
        <v>72</v>
      </c>
      <c r="F3187" s="15" t="s">
        <v>46</v>
      </c>
      <c r="G3187" s="1" t="s">
        <v>83</v>
      </c>
      <c r="H3187" s="17">
        <v>15000</v>
      </c>
      <c r="I3187" s="18">
        <v>0.15</v>
      </c>
      <c r="J3187" s="1">
        <v>9103989</v>
      </c>
      <c r="K3187" s="1" t="s">
        <v>991</v>
      </c>
      <c r="L3187" s="19">
        <v>51250</v>
      </c>
      <c r="M3187" s="1" t="s">
        <v>31</v>
      </c>
      <c r="N3187" s="1" t="s">
        <v>72</v>
      </c>
      <c r="O3187" s="1" t="s">
        <v>84</v>
      </c>
      <c r="P3187" s="20">
        <v>9103989</v>
      </c>
      <c r="Q3187" s="1" t="s">
        <v>79</v>
      </c>
      <c r="R3187" s="1" t="s">
        <v>16</v>
      </c>
      <c r="S3187" s="1" t="s">
        <v>80</v>
      </c>
      <c r="T3187" s="18">
        <f>IFERROR(VLOOKUP(A3187,'[1]For Report Q-2 '!$A$2:$T$3476,20,0),"-")</f>
        <v>0.15</v>
      </c>
      <c r="U3187" s="55">
        <f>IFERROR(VLOOKUP(A3187,'[1]For Report Q-2 '!$A$2:$U$3476,21,0),"-")</f>
        <v>0</v>
      </c>
      <c r="V3187" s="2" t="str">
        <f>IFERROR(VLOOKUP(A3187,'[1]For Report Q-2 '!$A$2:$V$3476,22,0),"-")</f>
        <v>-</v>
      </c>
      <c r="W3187" s="1">
        <f>IFERROR(VLOOKUP(A3187,'[1]For Report Q-2 '!$A$2:$W$3476,23,0),"-")</f>
        <v>0</v>
      </c>
      <c r="X3187" s="1"/>
      <c r="Y3187" s="1"/>
      <c r="Z3187" s="2">
        <f>IFERROR(VLOOKUP(A3187,'[1]For Report Q-2 '!$A$2:$Z$3476,26,0),"-")</f>
        <v>46132.512083333299</v>
      </c>
      <c r="AA3187" s="1" t="str">
        <f>IFERROR(VLOOKUP(A3187,'[1]For Report Q-2 '!$A$2:$AH$3476,27,0),"-")</f>
        <v>SR26045532915</v>
      </c>
      <c r="AB3187" s="1" t="str">
        <f>IFERROR(VLOOKUP(A3187,'[1]For Report Q-2 '!$A$2:$AH$3476,28,0),"-")</f>
        <v>Retained</v>
      </c>
      <c r="AC3187" s="2" t="str">
        <f>IFERROR(VLOOKUP(A3187,'[1]For Report Q-2 '!$A$2:$AH$3476,29,0),"-")</f>
        <v>-</v>
      </c>
      <c r="AD3187" s="2" t="str">
        <f>IFERROR(VLOOKUP(A3187,'[1]For Report Q-2 '!$A$2:$AH$3476,30,0),"-")</f>
        <v>-</v>
      </c>
      <c r="AE3187" s="1" t="str">
        <f>IFERROR(VLOOKUP(A3187,'[1]For Report Q-2 '!$A$2:$AH$3476,31,0),"-")</f>
        <v>-</v>
      </c>
      <c r="AF3187" s="1" t="str">
        <f>IFERROR(VLOOKUP(A3187,'[1]For Report Q-2 '!$A$2:$AH$3476,32,0),"-")</f>
        <v>-</v>
      </c>
      <c r="AG3187" s="2" t="str">
        <f>IFERROR(VLOOKUP(A3187,'[1]For Report Q-2 '!$A$2:$AH$3476,33,0),"-")</f>
        <v>-</v>
      </c>
      <c r="AH3187" s="1" t="str">
        <f t="shared" si="49"/>
        <v>-Retained</v>
      </c>
      <c r="AI3187" t="e">
        <v>#N/A</v>
      </c>
      <c r="AJ3187" t="e">
        <v>#N/A</v>
      </c>
      <c r="AK3187" t="e">
        <v>#N/A</v>
      </c>
    </row>
    <row r="3188" spans="1:37" x14ac:dyDescent="0.25">
      <c r="A3188" s="15">
        <v>9104170</v>
      </c>
      <c r="B3188" s="15" t="s">
        <v>992</v>
      </c>
      <c r="C3188" s="16">
        <v>44895</v>
      </c>
      <c r="D3188" s="15" t="s">
        <v>70</v>
      </c>
      <c r="E3188" s="1" t="s">
        <v>45</v>
      </c>
      <c r="F3188" s="15" t="s">
        <v>46</v>
      </c>
      <c r="G3188" s="1" t="s">
        <v>70</v>
      </c>
      <c r="H3188" s="17">
        <v>58333.333333333336</v>
      </c>
      <c r="I3188" s="18">
        <v>0.58333333333333337</v>
      </c>
      <c r="J3188" s="1">
        <v>9104170</v>
      </c>
      <c r="K3188" s="1" t="s">
        <v>993</v>
      </c>
      <c r="L3188" s="19">
        <v>58333.333333333336</v>
      </c>
      <c r="M3188" s="1" t="s">
        <v>31</v>
      </c>
      <c r="N3188" s="1" t="s">
        <v>47</v>
      </c>
      <c r="O3188" s="1" t="s">
        <v>71</v>
      </c>
      <c r="P3188" s="20">
        <v>9104170</v>
      </c>
      <c r="Q3188" s="1" t="s">
        <v>33</v>
      </c>
      <c r="R3188" s="1" t="s">
        <v>16</v>
      </c>
      <c r="S3188" s="1" t="s">
        <v>34</v>
      </c>
      <c r="T3188" s="18">
        <f>IFERROR(VLOOKUP(A3188,'[1]For Report Q-2 '!$A$2:$T$3476,20,0),"-")</f>
        <v>0.58333333333333337</v>
      </c>
      <c r="U3188" s="55">
        <f>IFERROR(VLOOKUP(A3188,'[1]For Report Q-2 '!$A$2:$U$3476,21,0),"-")</f>
        <v>0</v>
      </c>
      <c r="V3188" s="2" t="str">
        <f>IFERROR(VLOOKUP(A3188,'[1]For Report Q-2 '!$A$2:$V$3476,22,0),"-")</f>
        <v>-</v>
      </c>
      <c r="W3188" s="1">
        <f>IFERROR(VLOOKUP(A3188,'[1]For Report Q-2 '!$A$2:$W$3476,23,0),"-")</f>
        <v>0</v>
      </c>
      <c r="X3188" s="1"/>
      <c r="Y3188" s="1"/>
      <c r="Z3188" s="2" t="str">
        <f>IFERROR(VLOOKUP(A3188,'[1]For Report Q-2 '!$A$2:$Z$3476,26,0),"-")</f>
        <v>-</v>
      </c>
      <c r="AA3188" s="1" t="str">
        <f>IFERROR(VLOOKUP(A3188,'[1]For Report Q-2 '!$A$2:$AH$3476,27,0),"-")</f>
        <v>-</v>
      </c>
      <c r="AB3188" s="1" t="str">
        <f>IFERROR(VLOOKUP(A3188,'[1]For Report Q-2 '!$A$2:$AH$3476,28,0),"-")</f>
        <v>-</v>
      </c>
      <c r="AC3188" s="2" t="str">
        <f>IFERROR(VLOOKUP(A3188,'[1]For Report Q-2 '!$A$2:$AH$3476,29,0),"-")</f>
        <v>-</v>
      </c>
      <c r="AD3188" s="2" t="str">
        <f>IFERROR(VLOOKUP(A3188,'[1]For Report Q-2 '!$A$2:$AH$3476,30,0),"-")</f>
        <v>-</v>
      </c>
      <c r="AE3188" s="1" t="str">
        <f>IFERROR(VLOOKUP(A3188,'[1]For Report Q-2 '!$A$2:$AH$3476,31,0),"-")</f>
        <v>-</v>
      </c>
      <c r="AF3188" s="1" t="str">
        <f>IFERROR(VLOOKUP(A3188,'[1]For Report Q-2 '!$A$2:$AH$3476,32,0),"-")</f>
        <v>-</v>
      </c>
      <c r="AG3188" s="2" t="str">
        <f>IFERROR(VLOOKUP(A3188,'[1]For Report Q-2 '!$A$2:$AH$3476,33,0),"-")</f>
        <v>-</v>
      </c>
      <c r="AH3188" s="1" t="str">
        <f t="shared" si="49"/>
        <v>--</v>
      </c>
      <c r="AI3188" t="e">
        <v>#N/A</v>
      </c>
      <c r="AJ3188" t="e">
        <v>#N/A</v>
      </c>
      <c r="AK3188" t="e">
        <v>#N/A</v>
      </c>
    </row>
    <row r="3189" spans="1:37" x14ac:dyDescent="0.25">
      <c r="A3189" s="15">
        <v>9104360</v>
      </c>
      <c r="B3189" s="15" t="s">
        <v>994</v>
      </c>
      <c r="C3189" s="16">
        <v>45022</v>
      </c>
      <c r="D3189" s="15" t="s">
        <v>995</v>
      </c>
      <c r="E3189" s="1" t="s">
        <v>72</v>
      </c>
      <c r="F3189" s="15" t="s">
        <v>46</v>
      </c>
      <c r="G3189" s="1" t="s">
        <v>53</v>
      </c>
      <c r="H3189" s="17">
        <v>32917</v>
      </c>
      <c r="I3189" s="18">
        <v>0.32917000000000002</v>
      </c>
      <c r="J3189" s="1">
        <v>9104360</v>
      </c>
      <c r="K3189" s="1" t="s">
        <v>996</v>
      </c>
      <c r="L3189" s="19">
        <v>32917</v>
      </c>
      <c r="M3189" s="1" t="s">
        <v>31</v>
      </c>
      <c r="N3189" s="1" t="s">
        <v>72</v>
      </c>
      <c r="O3189" s="1" t="s">
        <v>50</v>
      </c>
      <c r="P3189" s="20">
        <v>9104360</v>
      </c>
      <c r="Q3189" s="1" t="s">
        <v>99</v>
      </c>
      <c r="R3189" s="1" t="s">
        <v>16</v>
      </c>
      <c r="S3189" s="1" t="s">
        <v>100</v>
      </c>
      <c r="T3189" s="18">
        <f>IFERROR(VLOOKUP(A3189,'[1]For Report Q-2 '!$A$2:$T$3476,20,0),"-")</f>
        <v>0.32917000000000002</v>
      </c>
      <c r="U3189" s="55">
        <f>IFERROR(VLOOKUP(A3189,'[1]For Report Q-2 '!$A$2:$U$3476,21,0),"-")</f>
        <v>0</v>
      </c>
      <c r="V3189" s="2" t="str">
        <f>IFERROR(VLOOKUP(A3189,'[1]For Report Q-2 '!$A$2:$V$3476,22,0),"-")</f>
        <v>-</v>
      </c>
      <c r="W3189" s="1">
        <f>IFERROR(VLOOKUP(A3189,'[1]For Report Q-2 '!$A$2:$W$3476,23,0),"-")</f>
        <v>0</v>
      </c>
      <c r="X3189" s="1"/>
      <c r="Y3189" s="1"/>
      <c r="Z3189" s="2" t="str">
        <f>IFERROR(VLOOKUP(A3189,'[1]For Report Q-2 '!$A$2:$Z$3476,26,0),"-")</f>
        <v>-</v>
      </c>
      <c r="AA3189" s="1" t="str">
        <f>IFERROR(VLOOKUP(A3189,'[1]For Report Q-2 '!$A$2:$AH$3476,27,0),"-")</f>
        <v>-</v>
      </c>
      <c r="AB3189" s="1" t="str">
        <f>IFERROR(VLOOKUP(A3189,'[1]For Report Q-2 '!$A$2:$AH$3476,28,0),"-")</f>
        <v>-</v>
      </c>
      <c r="AC3189" s="2" t="str">
        <f>IFERROR(VLOOKUP(A3189,'[1]For Report Q-2 '!$A$2:$AH$3476,29,0),"-")</f>
        <v>-</v>
      </c>
      <c r="AD3189" s="2" t="str">
        <f>IFERROR(VLOOKUP(A3189,'[1]For Report Q-2 '!$A$2:$AH$3476,30,0),"-")</f>
        <v>-</v>
      </c>
      <c r="AE3189" s="1" t="str">
        <f>IFERROR(VLOOKUP(A3189,'[1]For Report Q-2 '!$A$2:$AH$3476,31,0),"-")</f>
        <v>-</v>
      </c>
      <c r="AF3189" s="1" t="str">
        <f>IFERROR(VLOOKUP(A3189,'[1]For Report Q-2 '!$A$2:$AH$3476,32,0),"-")</f>
        <v>-</v>
      </c>
      <c r="AG3189" s="2" t="str">
        <f>IFERROR(VLOOKUP(A3189,'[1]For Report Q-2 '!$A$2:$AH$3476,33,0),"-")</f>
        <v>-</v>
      </c>
      <c r="AH3189" s="1" t="str">
        <f t="shared" si="49"/>
        <v>--</v>
      </c>
      <c r="AI3189" t="e">
        <v>#N/A</v>
      </c>
      <c r="AJ3189" t="e">
        <v>#N/A</v>
      </c>
      <c r="AK3189" t="e">
        <v>#N/A</v>
      </c>
    </row>
    <row r="3190" spans="1:37" x14ac:dyDescent="0.25">
      <c r="A3190" s="15">
        <v>9104589</v>
      </c>
      <c r="B3190" s="15" t="s">
        <v>997</v>
      </c>
      <c r="C3190" s="16">
        <v>44956</v>
      </c>
      <c r="D3190" s="15" t="s">
        <v>44</v>
      </c>
      <c r="E3190" s="1" t="s">
        <v>45</v>
      </c>
      <c r="F3190" s="15" t="s">
        <v>46</v>
      </c>
      <c r="G3190" s="1" t="s">
        <v>44</v>
      </c>
      <c r="H3190" s="17">
        <v>34166.666666666664</v>
      </c>
      <c r="I3190" s="18">
        <v>0.34166666666666662</v>
      </c>
      <c r="J3190" s="1">
        <v>9104589</v>
      </c>
      <c r="K3190" s="1" t="s">
        <v>998</v>
      </c>
      <c r="L3190" s="19">
        <v>34166.666666666664</v>
      </c>
      <c r="M3190" s="1" t="s">
        <v>31</v>
      </c>
      <c r="N3190" s="1" t="s">
        <v>47</v>
      </c>
      <c r="O3190" s="1" t="s">
        <v>48</v>
      </c>
      <c r="P3190" s="20">
        <v>9104589</v>
      </c>
      <c r="Q3190" s="1" t="s">
        <v>136</v>
      </c>
      <c r="R3190" s="1" t="s">
        <v>16</v>
      </c>
      <c r="S3190" s="1" t="s">
        <v>137</v>
      </c>
      <c r="T3190" s="18">
        <f>IFERROR(VLOOKUP(A3190,'[1]For Report Q-2 '!$A$2:$T$3476,20,0),"-")</f>
        <v>0.34166666666666662</v>
      </c>
      <c r="U3190" s="55">
        <f>IFERROR(VLOOKUP(A3190,'[1]For Report Q-2 '!$A$2:$U$3476,21,0),"-")</f>
        <v>0</v>
      </c>
      <c r="V3190" s="2" t="str">
        <f>IFERROR(VLOOKUP(A3190,'[1]For Report Q-2 '!$A$2:$V$3476,22,0),"-")</f>
        <v>-</v>
      </c>
      <c r="W3190" s="1">
        <f>IFERROR(VLOOKUP(A3190,'[1]For Report Q-2 '!$A$2:$W$3476,23,0),"-")</f>
        <v>0</v>
      </c>
      <c r="X3190" s="1"/>
      <c r="Y3190" s="1"/>
      <c r="Z3190" s="2" t="str">
        <f>IFERROR(VLOOKUP(A3190,'[1]For Report Q-2 '!$A$2:$Z$3476,26,0),"-")</f>
        <v>-</v>
      </c>
      <c r="AA3190" s="1" t="str">
        <f>IFERROR(VLOOKUP(A3190,'[1]For Report Q-2 '!$A$2:$AH$3476,27,0),"-")</f>
        <v>-</v>
      </c>
      <c r="AB3190" s="1" t="str">
        <f>IFERROR(VLOOKUP(A3190,'[1]For Report Q-2 '!$A$2:$AH$3476,28,0),"-")</f>
        <v>-</v>
      </c>
      <c r="AC3190" s="2" t="str">
        <f>IFERROR(VLOOKUP(A3190,'[1]For Report Q-2 '!$A$2:$AH$3476,29,0),"-")</f>
        <v>-</v>
      </c>
      <c r="AD3190" s="2" t="str">
        <f>IFERROR(VLOOKUP(A3190,'[1]For Report Q-2 '!$A$2:$AH$3476,30,0),"-")</f>
        <v>-</v>
      </c>
      <c r="AE3190" s="1" t="str">
        <f>IFERROR(VLOOKUP(A3190,'[1]For Report Q-2 '!$A$2:$AH$3476,31,0),"-")</f>
        <v>-</v>
      </c>
      <c r="AF3190" s="1" t="str">
        <f>IFERROR(VLOOKUP(A3190,'[1]For Report Q-2 '!$A$2:$AH$3476,32,0),"-")</f>
        <v>-</v>
      </c>
      <c r="AG3190" s="2" t="str">
        <f>IFERROR(VLOOKUP(A3190,'[1]For Report Q-2 '!$A$2:$AH$3476,33,0),"-")</f>
        <v>-</v>
      </c>
      <c r="AH3190" s="1" t="str">
        <f t="shared" si="49"/>
        <v>--</v>
      </c>
      <c r="AI3190" t="e">
        <v>#N/A</v>
      </c>
      <c r="AJ3190" t="e">
        <v>#N/A</v>
      </c>
      <c r="AK3190" t="e">
        <v>#N/A</v>
      </c>
    </row>
    <row r="3191" spans="1:37" x14ac:dyDescent="0.25">
      <c r="A3191" s="15">
        <v>9104628</v>
      </c>
      <c r="B3191" s="15" t="s">
        <v>999</v>
      </c>
      <c r="C3191" s="16">
        <v>44879</v>
      </c>
      <c r="D3191" s="15" t="s">
        <v>28</v>
      </c>
      <c r="E3191" s="1" t="s">
        <v>118</v>
      </c>
      <c r="F3191" s="15" t="s">
        <v>46</v>
      </c>
      <c r="G3191" s="1" t="s">
        <v>28</v>
      </c>
      <c r="H3191" s="17">
        <v>106666.66666666667</v>
      </c>
      <c r="I3191" s="18">
        <v>1.0666666666666667</v>
      </c>
      <c r="J3191" s="1">
        <v>9104628</v>
      </c>
      <c r="K3191" s="1" t="s">
        <v>1000</v>
      </c>
      <c r="L3191" s="19">
        <v>106666.66666666667</v>
      </c>
      <c r="M3191" s="1" t="s">
        <v>67</v>
      </c>
      <c r="N3191" s="1" t="s">
        <v>47</v>
      </c>
      <c r="O3191" s="1" t="s">
        <v>32</v>
      </c>
      <c r="P3191" s="20">
        <v>9104628</v>
      </c>
      <c r="Q3191" s="1" t="s">
        <v>33</v>
      </c>
      <c r="R3191" s="1" t="s">
        <v>16</v>
      </c>
      <c r="S3191" s="1" t="s">
        <v>34</v>
      </c>
      <c r="T3191" s="18">
        <f>IFERROR(VLOOKUP(A3191,'[1]For Report Q-2 '!$A$2:$T$3476,20,0),"-")</f>
        <v>1.0666666666666667</v>
      </c>
      <c r="U3191" s="55">
        <f>IFERROR(VLOOKUP(A3191,'[1]For Report Q-2 '!$A$2:$U$3476,21,0),"-")</f>
        <v>0</v>
      </c>
      <c r="V3191" s="2" t="str">
        <f>IFERROR(VLOOKUP(A3191,'[1]For Report Q-2 '!$A$2:$V$3476,22,0),"-")</f>
        <v>-</v>
      </c>
      <c r="W3191" s="1">
        <f>IFERROR(VLOOKUP(A3191,'[1]For Report Q-2 '!$A$2:$W$3476,23,0),"-")</f>
        <v>0</v>
      </c>
      <c r="X3191" s="1"/>
      <c r="Y3191" s="1"/>
      <c r="Z3191" s="2" t="str">
        <f>IFERROR(VLOOKUP(A3191,'[1]For Report Q-2 '!$A$2:$Z$3476,26,0),"-")</f>
        <v>-</v>
      </c>
      <c r="AA3191" s="1" t="str">
        <f>IFERROR(VLOOKUP(A3191,'[1]For Report Q-2 '!$A$2:$AH$3476,27,0),"-")</f>
        <v>-</v>
      </c>
      <c r="AB3191" s="1" t="str">
        <f>IFERROR(VLOOKUP(A3191,'[1]For Report Q-2 '!$A$2:$AH$3476,28,0),"-")</f>
        <v>-</v>
      </c>
      <c r="AC3191" s="2" t="str">
        <f>IFERROR(VLOOKUP(A3191,'[1]For Report Q-2 '!$A$2:$AH$3476,29,0),"-")</f>
        <v>-</v>
      </c>
      <c r="AD3191" s="2" t="str">
        <f>IFERROR(VLOOKUP(A3191,'[1]For Report Q-2 '!$A$2:$AH$3476,30,0),"-")</f>
        <v>-</v>
      </c>
      <c r="AE3191" s="1" t="str">
        <f>IFERROR(VLOOKUP(A3191,'[1]For Report Q-2 '!$A$2:$AH$3476,31,0),"-")</f>
        <v>-</v>
      </c>
      <c r="AF3191" s="1" t="str">
        <f>IFERROR(VLOOKUP(A3191,'[1]For Report Q-2 '!$A$2:$AH$3476,32,0),"-")</f>
        <v>-</v>
      </c>
      <c r="AG3191" s="2" t="str">
        <f>IFERROR(VLOOKUP(A3191,'[1]For Report Q-2 '!$A$2:$AH$3476,33,0),"-")</f>
        <v>-</v>
      </c>
      <c r="AH3191" s="1" t="str">
        <f t="shared" si="49"/>
        <v>--</v>
      </c>
      <c r="AI3191" t="e">
        <v>#N/A</v>
      </c>
      <c r="AJ3191" t="e">
        <v>#N/A</v>
      </c>
      <c r="AK3191" t="e">
        <v>#N/A</v>
      </c>
    </row>
    <row r="3192" spans="1:37" x14ac:dyDescent="0.25">
      <c r="A3192" s="15">
        <v>9104654</v>
      </c>
      <c r="B3192" s="15" t="s">
        <v>1001</v>
      </c>
      <c r="C3192" s="16">
        <v>44880</v>
      </c>
      <c r="D3192" s="15" t="s">
        <v>28</v>
      </c>
      <c r="E3192" s="1" t="s">
        <v>45</v>
      </c>
      <c r="F3192" s="15" t="s">
        <v>46</v>
      </c>
      <c r="G3192" s="1" t="s">
        <v>28</v>
      </c>
      <c r="H3192" s="17">
        <v>32500</v>
      </c>
      <c r="I3192" s="18">
        <v>0.32500000000000001</v>
      </c>
      <c r="J3192" s="1">
        <v>9104654</v>
      </c>
      <c r="K3192" s="1" t="s">
        <v>1001</v>
      </c>
      <c r="L3192" s="19">
        <v>32500</v>
      </c>
      <c r="M3192" s="1" t="s">
        <v>31</v>
      </c>
      <c r="N3192" s="1" t="s">
        <v>47</v>
      </c>
      <c r="O3192" s="1" t="s">
        <v>38</v>
      </c>
      <c r="P3192" s="20">
        <v>9104654</v>
      </c>
      <c r="Q3192" s="1" t="s">
        <v>33</v>
      </c>
      <c r="R3192" s="1" t="s">
        <v>16</v>
      </c>
      <c r="S3192" s="1" t="s">
        <v>34</v>
      </c>
      <c r="T3192" s="18">
        <f>IFERROR(VLOOKUP(A3192,'[1]For Report Q-2 '!$A$2:$T$3476,20,0),"-")</f>
        <v>0.32500000000000001</v>
      </c>
      <c r="U3192" s="55">
        <f>IFERROR(VLOOKUP(A3192,'[1]For Report Q-2 '!$A$2:$U$3476,21,0),"-")</f>
        <v>0</v>
      </c>
      <c r="V3192" s="2" t="str">
        <f>IFERROR(VLOOKUP(A3192,'[1]For Report Q-2 '!$A$2:$V$3476,22,0),"-")</f>
        <v>-</v>
      </c>
      <c r="W3192" s="1">
        <f>IFERROR(VLOOKUP(A3192,'[1]For Report Q-2 '!$A$2:$W$3476,23,0),"-")</f>
        <v>0</v>
      </c>
      <c r="X3192" s="1"/>
      <c r="Y3192" s="1"/>
      <c r="Z3192" s="2" t="str">
        <f>IFERROR(VLOOKUP(A3192,'[1]For Report Q-2 '!$A$2:$Z$3476,26,0),"-")</f>
        <v>-</v>
      </c>
      <c r="AA3192" s="1" t="str">
        <f>IFERROR(VLOOKUP(A3192,'[1]For Report Q-2 '!$A$2:$AH$3476,27,0),"-")</f>
        <v>-</v>
      </c>
      <c r="AB3192" s="1" t="str">
        <f>IFERROR(VLOOKUP(A3192,'[1]For Report Q-2 '!$A$2:$AH$3476,28,0),"-")</f>
        <v>-</v>
      </c>
      <c r="AC3192" s="2" t="str">
        <f>IFERROR(VLOOKUP(A3192,'[1]For Report Q-2 '!$A$2:$AH$3476,29,0),"-")</f>
        <v>-</v>
      </c>
      <c r="AD3192" s="2" t="str">
        <f>IFERROR(VLOOKUP(A3192,'[1]For Report Q-2 '!$A$2:$AH$3476,30,0),"-")</f>
        <v>-</v>
      </c>
      <c r="AE3192" s="1" t="str">
        <f>IFERROR(VLOOKUP(A3192,'[1]For Report Q-2 '!$A$2:$AH$3476,31,0),"-")</f>
        <v>-</v>
      </c>
      <c r="AF3192" s="1" t="str">
        <f>IFERROR(VLOOKUP(A3192,'[1]For Report Q-2 '!$A$2:$AH$3476,32,0),"-")</f>
        <v>-</v>
      </c>
      <c r="AG3192" s="2" t="str">
        <f>IFERROR(VLOOKUP(A3192,'[1]For Report Q-2 '!$A$2:$AH$3476,33,0),"-")</f>
        <v>-</v>
      </c>
      <c r="AH3192" s="1" t="str">
        <f t="shared" si="49"/>
        <v>--</v>
      </c>
      <c r="AI3192" t="e">
        <v>#N/A</v>
      </c>
      <c r="AJ3192" t="e">
        <v>#N/A</v>
      </c>
      <c r="AK3192" t="e">
        <v>#N/A</v>
      </c>
    </row>
    <row r="3193" spans="1:37" x14ac:dyDescent="0.25">
      <c r="A3193" s="15">
        <v>9104988</v>
      </c>
      <c r="B3193" s="15" t="s">
        <v>1002</v>
      </c>
      <c r="C3193" s="16">
        <v>44905</v>
      </c>
      <c r="D3193" s="15" t="s">
        <v>56</v>
      </c>
      <c r="E3193" s="1" t="s">
        <v>45</v>
      </c>
      <c r="F3193" s="15" t="s">
        <v>46</v>
      </c>
      <c r="G3193" s="1" t="s">
        <v>56</v>
      </c>
      <c r="H3193" s="17">
        <v>33333.333333333336</v>
      </c>
      <c r="I3193" s="18">
        <v>0.33333333333333337</v>
      </c>
      <c r="J3193" s="1">
        <v>9104988</v>
      </c>
      <c r="K3193" s="1" t="s">
        <v>1003</v>
      </c>
      <c r="L3193" s="19">
        <v>33333.333333333336</v>
      </c>
      <c r="M3193" s="1" t="s">
        <v>31</v>
      </c>
      <c r="N3193" s="1" t="s">
        <v>47</v>
      </c>
      <c r="O3193" s="1" t="s">
        <v>59</v>
      </c>
      <c r="P3193" s="20">
        <v>9104988</v>
      </c>
      <c r="Q3193" s="1" t="s">
        <v>79</v>
      </c>
      <c r="R3193" s="1" t="s">
        <v>16</v>
      </c>
      <c r="S3193" s="1" t="s">
        <v>80</v>
      </c>
      <c r="T3193" s="18">
        <f>IFERROR(VLOOKUP(A3193,'[1]For Report Q-2 '!$A$2:$T$3476,20,0),"-")</f>
        <v>0.33333333333333337</v>
      </c>
      <c r="U3193" s="55">
        <f>IFERROR(VLOOKUP(A3193,'[1]For Report Q-2 '!$A$2:$U$3476,21,0),"-")</f>
        <v>0</v>
      </c>
      <c r="V3193" s="2" t="str">
        <f>IFERROR(VLOOKUP(A3193,'[1]For Report Q-2 '!$A$2:$V$3476,22,0),"-")</f>
        <v>-</v>
      </c>
      <c r="W3193" s="1">
        <f>IFERROR(VLOOKUP(A3193,'[1]For Report Q-2 '!$A$2:$W$3476,23,0),"-")</f>
        <v>0</v>
      </c>
      <c r="X3193" s="1"/>
      <c r="Y3193" s="1"/>
      <c r="Z3193" s="2" t="str">
        <f>IFERROR(VLOOKUP(A3193,'[1]For Report Q-2 '!$A$2:$Z$3476,26,0),"-")</f>
        <v>-</v>
      </c>
      <c r="AA3193" s="1" t="str">
        <f>IFERROR(VLOOKUP(A3193,'[1]For Report Q-2 '!$A$2:$AH$3476,27,0),"-")</f>
        <v>-</v>
      </c>
      <c r="AB3193" s="1" t="str">
        <f>IFERROR(VLOOKUP(A3193,'[1]For Report Q-2 '!$A$2:$AH$3476,28,0),"-")</f>
        <v>-</v>
      </c>
      <c r="AC3193" s="2" t="str">
        <f>IFERROR(VLOOKUP(A3193,'[1]For Report Q-2 '!$A$2:$AH$3476,29,0),"-")</f>
        <v>-</v>
      </c>
      <c r="AD3193" s="2" t="str">
        <f>IFERROR(VLOOKUP(A3193,'[1]For Report Q-2 '!$A$2:$AH$3476,30,0),"-")</f>
        <v>-</v>
      </c>
      <c r="AE3193" s="1" t="str">
        <f>IFERROR(VLOOKUP(A3193,'[1]For Report Q-2 '!$A$2:$AH$3476,31,0),"-")</f>
        <v>-</v>
      </c>
      <c r="AF3193" s="1" t="str">
        <f>IFERROR(VLOOKUP(A3193,'[1]For Report Q-2 '!$A$2:$AH$3476,32,0),"-")</f>
        <v>-</v>
      </c>
      <c r="AG3193" s="2" t="str">
        <f>IFERROR(VLOOKUP(A3193,'[1]For Report Q-2 '!$A$2:$AH$3476,33,0),"-")</f>
        <v>-</v>
      </c>
      <c r="AH3193" s="1" t="str">
        <f t="shared" si="49"/>
        <v>--</v>
      </c>
      <c r="AI3193" t="e">
        <v>#N/A</v>
      </c>
      <c r="AJ3193" t="e">
        <v>#N/A</v>
      </c>
      <c r="AK3193" t="e">
        <v>#N/A</v>
      </c>
    </row>
    <row r="3194" spans="1:37" x14ac:dyDescent="0.25">
      <c r="A3194" s="15">
        <v>9105430</v>
      </c>
      <c r="B3194" s="15" t="s">
        <v>1004</v>
      </c>
      <c r="C3194" s="16">
        <v>44887</v>
      </c>
      <c r="D3194" s="15" t="s">
        <v>44</v>
      </c>
      <c r="E3194" s="1" t="s">
        <v>118</v>
      </c>
      <c r="F3194" s="15" t="s">
        <v>46</v>
      </c>
      <c r="G3194" s="1" t="s">
        <v>44</v>
      </c>
      <c r="H3194" s="17">
        <v>33250</v>
      </c>
      <c r="I3194" s="18">
        <v>0.33250000000000002</v>
      </c>
      <c r="J3194" s="1">
        <v>9105430</v>
      </c>
      <c r="K3194" s="1" t="s">
        <v>1005</v>
      </c>
      <c r="L3194" s="19">
        <v>33250</v>
      </c>
      <c r="M3194" s="1" t="s">
        <v>31</v>
      </c>
      <c r="N3194" s="1" t="s">
        <v>47</v>
      </c>
      <c r="O3194" s="1" t="s">
        <v>48</v>
      </c>
      <c r="P3194" s="20">
        <v>9105430</v>
      </c>
      <c r="Q3194" s="1" t="s">
        <v>136</v>
      </c>
      <c r="R3194" s="1" t="s">
        <v>16</v>
      </c>
      <c r="S3194" s="1" t="s">
        <v>137</v>
      </c>
      <c r="T3194" s="18">
        <f>IFERROR(VLOOKUP(A3194,'[1]For Report Q-2 '!$A$2:$T$3476,20,0),"-")</f>
        <v>0.33250000000000002</v>
      </c>
      <c r="U3194" s="55">
        <f>IFERROR(VLOOKUP(A3194,'[1]For Report Q-2 '!$A$2:$U$3476,21,0),"-")</f>
        <v>0</v>
      </c>
      <c r="V3194" s="2" t="str">
        <f>IFERROR(VLOOKUP(A3194,'[1]For Report Q-2 '!$A$2:$V$3476,22,0),"-")</f>
        <v>-</v>
      </c>
      <c r="W3194" s="1">
        <f>IFERROR(VLOOKUP(A3194,'[1]For Report Q-2 '!$A$2:$W$3476,23,0),"-")</f>
        <v>0</v>
      </c>
      <c r="X3194" s="1"/>
      <c r="Y3194" s="1"/>
      <c r="Z3194" s="2" t="str">
        <f>IFERROR(VLOOKUP(A3194,'[1]For Report Q-2 '!$A$2:$Z$3476,26,0),"-")</f>
        <v>-</v>
      </c>
      <c r="AA3194" s="1" t="str">
        <f>IFERROR(VLOOKUP(A3194,'[1]For Report Q-2 '!$A$2:$AH$3476,27,0),"-")</f>
        <v>-</v>
      </c>
      <c r="AB3194" s="1" t="str">
        <f>IFERROR(VLOOKUP(A3194,'[1]For Report Q-2 '!$A$2:$AH$3476,28,0),"-")</f>
        <v>-</v>
      </c>
      <c r="AC3194" s="2" t="str">
        <f>IFERROR(VLOOKUP(A3194,'[1]For Report Q-2 '!$A$2:$AH$3476,29,0),"-")</f>
        <v>-</v>
      </c>
      <c r="AD3194" s="2" t="str">
        <f>IFERROR(VLOOKUP(A3194,'[1]For Report Q-2 '!$A$2:$AH$3476,30,0),"-")</f>
        <v>-</v>
      </c>
      <c r="AE3194" s="1" t="str">
        <f>IFERROR(VLOOKUP(A3194,'[1]For Report Q-2 '!$A$2:$AH$3476,31,0),"-")</f>
        <v>-</v>
      </c>
      <c r="AF3194" s="1" t="str">
        <f>IFERROR(VLOOKUP(A3194,'[1]For Report Q-2 '!$A$2:$AH$3476,32,0),"-")</f>
        <v>-</v>
      </c>
      <c r="AG3194" s="2" t="str">
        <f>IFERROR(VLOOKUP(A3194,'[1]For Report Q-2 '!$A$2:$AH$3476,33,0),"-")</f>
        <v>-</v>
      </c>
      <c r="AH3194" s="1" t="str">
        <f t="shared" si="49"/>
        <v>--</v>
      </c>
      <c r="AI3194" t="e">
        <v>#N/A</v>
      </c>
      <c r="AJ3194" t="e">
        <v>#N/A</v>
      </c>
      <c r="AK3194" t="e">
        <v>#N/A</v>
      </c>
    </row>
    <row r="3195" spans="1:37" x14ac:dyDescent="0.25">
      <c r="A3195" s="15">
        <v>9105887</v>
      </c>
      <c r="B3195" s="15" t="s">
        <v>1006</v>
      </c>
      <c r="C3195" s="16">
        <v>44914</v>
      </c>
      <c r="D3195" s="15" t="s">
        <v>28</v>
      </c>
      <c r="E3195" s="1" t="s">
        <v>45</v>
      </c>
      <c r="F3195" s="15" t="s">
        <v>46</v>
      </c>
      <c r="G3195" s="1" t="s">
        <v>28</v>
      </c>
      <c r="H3195" s="17">
        <v>21666.666666666668</v>
      </c>
      <c r="I3195" s="18">
        <v>0.21666666666666667</v>
      </c>
      <c r="J3195" s="1">
        <v>9105887</v>
      </c>
      <c r="K3195" s="1" t="s">
        <v>1007</v>
      </c>
      <c r="L3195" s="19">
        <v>21666.666666666668</v>
      </c>
      <c r="M3195" s="1" t="s">
        <v>31</v>
      </c>
      <c r="N3195" s="1" t="s">
        <v>47</v>
      </c>
      <c r="O3195" s="1" t="s">
        <v>38</v>
      </c>
      <c r="P3195" s="20">
        <v>9105887</v>
      </c>
      <c r="Q3195" s="1" t="s">
        <v>157</v>
      </c>
      <c r="R3195" s="1" t="s">
        <v>16</v>
      </c>
      <c r="S3195" s="1" t="s">
        <v>69</v>
      </c>
      <c r="T3195" s="18">
        <f>IFERROR(VLOOKUP(A3195,'[1]For Report Q-2 '!$A$2:$T$3476,20,0),"-")</f>
        <v>0.21666666666666667</v>
      </c>
      <c r="U3195" s="55">
        <f>IFERROR(VLOOKUP(A3195,'[1]For Report Q-2 '!$A$2:$U$3476,21,0),"-")</f>
        <v>0</v>
      </c>
      <c r="V3195" s="2" t="str">
        <f>IFERROR(VLOOKUP(A3195,'[1]For Report Q-2 '!$A$2:$V$3476,22,0),"-")</f>
        <v>-</v>
      </c>
      <c r="W3195" s="1">
        <f>IFERROR(VLOOKUP(A3195,'[1]For Report Q-2 '!$A$2:$W$3476,23,0),"-")</f>
        <v>0</v>
      </c>
      <c r="X3195" s="1"/>
      <c r="Y3195" s="1"/>
      <c r="Z3195" s="2" t="str">
        <f>IFERROR(VLOOKUP(A3195,'[1]For Report Q-2 '!$A$2:$Z$3476,26,0),"-")</f>
        <v>-</v>
      </c>
      <c r="AA3195" s="1" t="str">
        <f>IFERROR(VLOOKUP(A3195,'[1]For Report Q-2 '!$A$2:$AH$3476,27,0),"-")</f>
        <v>-</v>
      </c>
      <c r="AB3195" s="1" t="str">
        <f>IFERROR(VLOOKUP(A3195,'[1]For Report Q-2 '!$A$2:$AH$3476,28,0),"-")</f>
        <v>-</v>
      </c>
      <c r="AC3195" s="2" t="str">
        <f>IFERROR(VLOOKUP(A3195,'[1]For Report Q-2 '!$A$2:$AH$3476,29,0),"-")</f>
        <v>-</v>
      </c>
      <c r="AD3195" s="2" t="str">
        <f>IFERROR(VLOOKUP(A3195,'[1]For Report Q-2 '!$A$2:$AH$3476,30,0),"-")</f>
        <v>-</v>
      </c>
      <c r="AE3195" s="1" t="str">
        <f>IFERROR(VLOOKUP(A3195,'[1]For Report Q-2 '!$A$2:$AH$3476,31,0),"-")</f>
        <v>-</v>
      </c>
      <c r="AF3195" s="1" t="str">
        <f>IFERROR(VLOOKUP(A3195,'[1]For Report Q-2 '!$A$2:$AH$3476,32,0),"-")</f>
        <v>-</v>
      </c>
      <c r="AG3195" s="2" t="str">
        <f>IFERROR(VLOOKUP(A3195,'[1]For Report Q-2 '!$A$2:$AH$3476,33,0),"-")</f>
        <v>-</v>
      </c>
      <c r="AH3195" s="1" t="str">
        <f t="shared" si="49"/>
        <v>--</v>
      </c>
      <c r="AI3195" t="e">
        <v>#N/A</v>
      </c>
      <c r="AJ3195" t="e">
        <v>#N/A</v>
      </c>
      <c r="AK3195" t="e">
        <v>#N/A</v>
      </c>
    </row>
    <row r="3196" spans="1:37" x14ac:dyDescent="0.25">
      <c r="A3196" s="15">
        <v>9105934</v>
      </c>
      <c r="B3196" s="15" t="s">
        <v>1008</v>
      </c>
      <c r="C3196" s="16">
        <v>44910</v>
      </c>
      <c r="D3196" s="15" t="s">
        <v>28</v>
      </c>
      <c r="E3196" s="1" t="s">
        <v>45</v>
      </c>
      <c r="F3196" s="15" t="s">
        <v>46</v>
      </c>
      <c r="G3196" s="1" t="s">
        <v>28</v>
      </c>
      <c r="H3196" s="17">
        <v>25166.67</v>
      </c>
      <c r="I3196" s="18">
        <v>0.25166669999999997</v>
      </c>
      <c r="J3196" s="1">
        <v>9105934</v>
      </c>
      <c r="K3196" s="1" t="s">
        <v>1009</v>
      </c>
      <c r="L3196" s="19">
        <v>58083.33</v>
      </c>
      <c r="M3196" s="1" t="s">
        <v>31</v>
      </c>
      <c r="N3196" s="1" t="s">
        <v>47</v>
      </c>
      <c r="O3196" s="1" t="s">
        <v>32</v>
      </c>
      <c r="P3196" s="20">
        <v>9105934</v>
      </c>
      <c r="Q3196" s="1" t="s">
        <v>33</v>
      </c>
      <c r="R3196" s="1" t="s">
        <v>16</v>
      </c>
      <c r="S3196" s="1" t="s">
        <v>34</v>
      </c>
      <c r="T3196" s="18">
        <f>IFERROR(VLOOKUP(A3196,'[1]For Report Q-2 '!$A$2:$T$3476,20,0),"-")</f>
        <v>0.25166669999999997</v>
      </c>
      <c r="U3196" s="55">
        <f>IFERROR(VLOOKUP(A3196,'[1]For Report Q-2 '!$A$2:$U$3476,21,0),"-")</f>
        <v>0</v>
      </c>
      <c r="V3196" s="2" t="str">
        <f>IFERROR(VLOOKUP(A3196,'[1]For Report Q-2 '!$A$2:$V$3476,22,0),"-")</f>
        <v>-</v>
      </c>
      <c r="W3196" s="1">
        <f>IFERROR(VLOOKUP(A3196,'[1]For Report Q-2 '!$A$2:$W$3476,23,0),"-")</f>
        <v>0</v>
      </c>
      <c r="X3196" s="1"/>
      <c r="Y3196" s="1"/>
      <c r="Z3196" s="2" t="str">
        <f>IFERROR(VLOOKUP(A3196,'[1]For Report Q-2 '!$A$2:$Z$3476,26,0),"-")</f>
        <v>-</v>
      </c>
      <c r="AA3196" s="1" t="str">
        <f>IFERROR(VLOOKUP(A3196,'[1]For Report Q-2 '!$A$2:$AH$3476,27,0),"-")</f>
        <v>-</v>
      </c>
      <c r="AB3196" s="1" t="str">
        <f>IFERROR(VLOOKUP(A3196,'[1]For Report Q-2 '!$A$2:$AH$3476,28,0),"-")</f>
        <v>-</v>
      </c>
      <c r="AC3196" s="2" t="str">
        <f>IFERROR(VLOOKUP(A3196,'[1]For Report Q-2 '!$A$2:$AH$3476,29,0),"-")</f>
        <v>-</v>
      </c>
      <c r="AD3196" s="2" t="str">
        <f>IFERROR(VLOOKUP(A3196,'[1]For Report Q-2 '!$A$2:$AH$3476,30,0),"-")</f>
        <v>-</v>
      </c>
      <c r="AE3196" s="1" t="str">
        <f>IFERROR(VLOOKUP(A3196,'[1]For Report Q-2 '!$A$2:$AH$3476,31,0),"-")</f>
        <v>-</v>
      </c>
      <c r="AF3196" s="1" t="str">
        <f>IFERROR(VLOOKUP(A3196,'[1]For Report Q-2 '!$A$2:$AH$3476,32,0),"-")</f>
        <v>-</v>
      </c>
      <c r="AG3196" s="2" t="str">
        <f>IFERROR(VLOOKUP(A3196,'[1]For Report Q-2 '!$A$2:$AH$3476,33,0),"-")</f>
        <v>-</v>
      </c>
      <c r="AH3196" s="1" t="str">
        <f t="shared" si="49"/>
        <v>--</v>
      </c>
      <c r="AI3196" t="e">
        <v>#N/A</v>
      </c>
      <c r="AJ3196" t="e">
        <v>#N/A</v>
      </c>
      <c r="AK3196" t="e">
        <v>#N/A</v>
      </c>
    </row>
    <row r="3197" spans="1:37" x14ac:dyDescent="0.25">
      <c r="A3197" s="15">
        <v>9106703</v>
      </c>
      <c r="B3197" s="15" t="s">
        <v>1008</v>
      </c>
      <c r="C3197" s="16">
        <v>44939</v>
      </c>
      <c r="D3197" s="15" t="s">
        <v>70</v>
      </c>
      <c r="E3197" s="1" t="s">
        <v>45</v>
      </c>
      <c r="F3197" s="15" t="s">
        <v>46</v>
      </c>
      <c r="G3197" s="1" t="s">
        <v>70</v>
      </c>
      <c r="H3197" s="17">
        <v>14166.66</v>
      </c>
      <c r="I3197" s="18">
        <v>0.1416666</v>
      </c>
      <c r="J3197" s="1">
        <v>9105934</v>
      </c>
      <c r="K3197" s="1" t="s">
        <v>1009</v>
      </c>
      <c r="L3197" s="19">
        <v>58083.33</v>
      </c>
      <c r="M3197" s="1" t="s">
        <v>31</v>
      </c>
      <c r="N3197" s="1" t="s">
        <v>47</v>
      </c>
      <c r="O3197" s="1" t="s">
        <v>71</v>
      </c>
      <c r="P3197" s="20">
        <v>9105934</v>
      </c>
      <c r="Q3197" s="1" t="s">
        <v>33</v>
      </c>
      <c r="R3197" s="1" t="s">
        <v>16</v>
      </c>
      <c r="S3197" s="1" t="s">
        <v>34</v>
      </c>
      <c r="T3197" s="18">
        <f>IFERROR(VLOOKUP(A3197,'[1]For Report Q-2 '!$A$2:$T$3476,20,0),"-")</f>
        <v>0.1416666</v>
      </c>
      <c r="U3197" s="55">
        <f>IFERROR(VLOOKUP(A3197,'[1]For Report Q-2 '!$A$2:$U$3476,21,0),"-")</f>
        <v>0</v>
      </c>
      <c r="V3197" s="2" t="str">
        <f>IFERROR(VLOOKUP(A3197,'[1]For Report Q-2 '!$A$2:$V$3476,22,0),"-")</f>
        <v>-</v>
      </c>
      <c r="W3197" s="1">
        <f>IFERROR(VLOOKUP(A3197,'[1]For Report Q-2 '!$A$2:$W$3476,23,0),"-")</f>
        <v>0</v>
      </c>
      <c r="X3197" s="1"/>
      <c r="Y3197" s="1"/>
      <c r="Z3197" s="2" t="str">
        <f>IFERROR(VLOOKUP(A3197,'[1]For Report Q-2 '!$A$2:$Z$3476,26,0),"-")</f>
        <v>-</v>
      </c>
      <c r="AA3197" s="1" t="str">
        <f>IFERROR(VLOOKUP(A3197,'[1]For Report Q-2 '!$A$2:$AH$3476,27,0),"-")</f>
        <v>-</v>
      </c>
      <c r="AB3197" s="1" t="str">
        <f>IFERROR(VLOOKUP(A3197,'[1]For Report Q-2 '!$A$2:$AH$3476,28,0),"-")</f>
        <v>-</v>
      </c>
      <c r="AC3197" s="2" t="str">
        <f>IFERROR(VLOOKUP(A3197,'[1]For Report Q-2 '!$A$2:$AH$3476,29,0),"-")</f>
        <v>-</v>
      </c>
      <c r="AD3197" s="2" t="str">
        <f>IFERROR(VLOOKUP(A3197,'[1]For Report Q-2 '!$A$2:$AH$3476,30,0),"-")</f>
        <v>-</v>
      </c>
      <c r="AE3197" s="1" t="str">
        <f>IFERROR(VLOOKUP(A3197,'[1]For Report Q-2 '!$A$2:$AH$3476,31,0),"-")</f>
        <v>-</v>
      </c>
      <c r="AF3197" s="1" t="str">
        <f>IFERROR(VLOOKUP(A3197,'[1]For Report Q-2 '!$A$2:$AH$3476,32,0),"-")</f>
        <v>-</v>
      </c>
      <c r="AG3197" s="2" t="str">
        <f>IFERROR(VLOOKUP(A3197,'[1]For Report Q-2 '!$A$2:$AH$3476,33,0),"-")</f>
        <v>-</v>
      </c>
      <c r="AH3197" s="1" t="str">
        <f t="shared" si="49"/>
        <v>--</v>
      </c>
      <c r="AI3197" t="e">
        <v>#N/A</v>
      </c>
      <c r="AJ3197" t="e">
        <v>#N/A</v>
      </c>
      <c r="AK3197" t="e">
        <v>#N/A</v>
      </c>
    </row>
    <row r="3198" spans="1:37" x14ac:dyDescent="0.25">
      <c r="A3198" s="15">
        <v>9127226</v>
      </c>
      <c r="B3198" s="15" t="s">
        <v>1009</v>
      </c>
      <c r="C3198" s="16">
        <v>45677</v>
      </c>
      <c r="D3198" s="15" t="s">
        <v>390</v>
      </c>
      <c r="E3198" s="1" t="s">
        <v>72</v>
      </c>
      <c r="F3198" s="15" t="s">
        <v>46</v>
      </c>
      <c r="G3198" s="1" t="s">
        <v>53</v>
      </c>
      <c r="H3198" s="17">
        <v>18750</v>
      </c>
      <c r="I3198" s="18">
        <v>0.1875</v>
      </c>
      <c r="J3198" s="1">
        <v>9105934</v>
      </c>
      <c r="K3198" s="1" t="s">
        <v>1009</v>
      </c>
      <c r="L3198" s="19">
        <v>58083.33</v>
      </c>
      <c r="M3198" s="1" t="s">
        <v>31</v>
      </c>
      <c r="N3198" s="1" t="s">
        <v>72</v>
      </c>
      <c r="O3198" s="1" t="s">
        <v>54</v>
      </c>
      <c r="P3198" s="20">
        <v>9105934</v>
      </c>
      <c r="Q3198" s="1" t="s">
        <v>33</v>
      </c>
      <c r="R3198" s="1" t="s">
        <v>16</v>
      </c>
      <c r="S3198" s="1" t="s">
        <v>34</v>
      </c>
      <c r="T3198" s="18">
        <f>IFERROR(VLOOKUP(A3198,'[1]For Report Q-2 '!$A$2:$T$3476,20,0),"-")</f>
        <v>0.1875</v>
      </c>
      <c r="U3198" s="55">
        <f>IFERROR(VLOOKUP(A3198,'[1]For Report Q-2 '!$A$2:$U$3476,21,0),"-")</f>
        <v>0</v>
      </c>
      <c r="V3198" s="2" t="str">
        <f>IFERROR(VLOOKUP(A3198,'[1]For Report Q-2 '!$A$2:$V$3476,22,0),"-")</f>
        <v>-</v>
      </c>
      <c r="W3198" s="1">
        <f>IFERROR(VLOOKUP(A3198,'[1]For Report Q-2 '!$A$2:$W$3476,23,0),"-")</f>
        <v>0</v>
      </c>
      <c r="X3198" s="1"/>
      <c r="Y3198" s="1"/>
      <c r="Z3198" s="2" t="str">
        <f>IFERROR(VLOOKUP(A3198,'[1]For Report Q-2 '!$A$2:$Z$3476,26,0),"-")</f>
        <v>-</v>
      </c>
      <c r="AA3198" s="1" t="str">
        <f>IFERROR(VLOOKUP(A3198,'[1]For Report Q-2 '!$A$2:$AH$3476,27,0),"-")</f>
        <v>-</v>
      </c>
      <c r="AB3198" s="1" t="str">
        <f>IFERROR(VLOOKUP(A3198,'[1]For Report Q-2 '!$A$2:$AH$3476,28,0),"-")</f>
        <v>-</v>
      </c>
      <c r="AC3198" s="2" t="str">
        <f>IFERROR(VLOOKUP(A3198,'[1]For Report Q-2 '!$A$2:$AH$3476,29,0),"-")</f>
        <v>-</v>
      </c>
      <c r="AD3198" s="2" t="str">
        <f>IFERROR(VLOOKUP(A3198,'[1]For Report Q-2 '!$A$2:$AH$3476,30,0),"-")</f>
        <v>-</v>
      </c>
      <c r="AE3198" s="1" t="str">
        <f>IFERROR(VLOOKUP(A3198,'[1]For Report Q-2 '!$A$2:$AH$3476,31,0),"-")</f>
        <v>-</v>
      </c>
      <c r="AF3198" s="1" t="str">
        <f>IFERROR(VLOOKUP(A3198,'[1]For Report Q-2 '!$A$2:$AH$3476,32,0),"-")</f>
        <v>-</v>
      </c>
      <c r="AG3198" s="2" t="str">
        <f>IFERROR(VLOOKUP(A3198,'[1]For Report Q-2 '!$A$2:$AH$3476,33,0),"-")</f>
        <v>-</v>
      </c>
      <c r="AH3198" s="1" t="str">
        <f t="shared" si="49"/>
        <v>--</v>
      </c>
      <c r="AI3198" t="e">
        <v>#N/A</v>
      </c>
      <c r="AJ3198" t="e">
        <v>#N/A</v>
      </c>
      <c r="AK3198" t="e">
        <v>#N/A</v>
      </c>
    </row>
    <row r="3199" spans="1:37" x14ac:dyDescent="0.25">
      <c r="A3199" s="15">
        <v>2343704</v>
      </c>
      <c r="B3199" s="15" t="s">
        <v>1010</v>
      </c>
      <c r="C3199" s="16">
        <v>45290</v>
      </c>
      <c r="D3199" s="15" t="s">
        <v>56</v>
      </c>
      <c r="E3199" s="1" t="s">
        <v>57</v>
      </c>
      <c r="F3199" s="15" t="s">
        <v>30</v>
      </c>
      <c r="G3199" s="1" t="s">
        <v>56</v>
      </c>
      <c r="H3199" s="17">
        <v>1899</v>
      </c>
      <c r="I3199" s="18">
        <v>1.899E-2</v>
      </c>
      <c r="J3199" s="1">
        <v>9106171</v>
      </c>
      <c r="K3199" s="1" t="s">
        <v>1011</v>
      </c>
      <c r="L3199" s="19">
        <v>43565.666666666672</v>
      </c>
      <c r="M3199" s="1" t="s">
        <v>31</v>
      </c>
      <c r="N3199" s="1" t="s">
        <v>57</v>
      </c>
      <c r="O3199" s="1" t="s">
        <v>59</v>
      </c>
      <c r="P3199" s="20">
        <v>9106171</v>
      </c>
      <c r="Q3199" s="1" t="s">
        <v>60</v>
      </c>
      <c r="R3199" s="1" t="s">
        <v>16</v>
      </c>
      <c r="S3199" s="1" t="s">
        <v>43</v>
      </c>
      <c r="T3199" s="18">
        <f>IFERROR(VLOOKUP(A3199,'[1]For Report Q-2 '!$A$2:$T$3476,20,0),"-")</f>
        <v>1.899E-2</v>
      </c>
      <c r="U3199" s="55">
        <f>IFERROR(VLOOKUP(A3199,'[1]For Report Q-2 '!$A$2:$U$3476,21,0),"-")</f>
        <v>0</v>
      </c>
      <c r="V3199" s="2" t="str">
        <f>IFERROR(VLOOKUP(A3199,'[1]For Report Q-2 '!$A$2:$V$3476,22,0),"-")</f>
        <v>-</v>
      </c>
      <c r="W3199" s="1">
        <f>IFERROR(VLOOKUP(A3199,'[1]For Report Q-2 '!$A$2:$W$3476,23,0),"-")</f>
        <v>0</v>
      </c>
      <c r="X3199" s="1"/>
      <c r="Y3199" s="1"/>
      <c r="Z3199" s="2" t="str">
        <f>IFERROR(VLOOKUP(A3199,'[1]For Report Q-2 '!$A$2:$Z$3476,26,0),"-")</f>
        <v>-</v>
      </c>
      <c r="AA3199" s="1" t="str">
        <f>IFERROR(VLOOKUP(A3199,'[1]For Report Q-2 '!$A$2:$AH$3476,27,0),"-")</f>
        <v>-</v>
      </c>
      <c r="AB3199" s="1" t="str">
        <f>IFERROR(VLOOKUP(A3199,'[1]For Report Q-2 '!$A$2:$AH$3476,28,0),"-")</f>
        <v>-</v>
      </c>
      <c r="AC3199" s="2" t="str">
        <f>IFERROR(VLOOKUP(A3199,'[1]For Report Q-2 '!$A$2:$AH$3476,29,0),"-")</f>
        <v>-</v>
      </c>
      <c r="AD3199" s="2" t="str">
        <f>IFERROR(VLOOKUP(A3199,'[1]For Report Q-2 '!$A$2:$AH$3476,30,0),"-")</f>
        <v>-</v>
      </c>
      <c r="AE3199" s="1" t="str">
        <f>IFERROR(VLOOKUP(A3199,'[1]For Report Q-2 '!$A$2:$AH$3476,31,0),"-")</f>
        <v>-</v>
      </c>
      <c r="AF3199" s="1" t="str">
        <f>IFERROR(VLOOKUP(A3199,'[1]For Report Q-2 '!$A$2:$AH$3476,32,0),"-")</f>
        <v>-</v>
      </c>
      <c r="AG3199" s="2" t="str">
        <f>IFERROR(VLOOKUP(A3199,'[1]For Report Q-2 '!$A$2:$AH$3476,33,0),"-")</f>
        <v>-</v>
      </c>
      <c r="AH3199" s="1" t="str">
        <f t="shared" si="49"/>
        <v>--</v>
      </c>
      <c r="AI3199" t="e">
        <v>#N/A</v>
      </c>
      <c r="AJ3199" t="e">
        <v>#N/A</v>
      </c>
      <c r="AK3199" t="e">
        <v>#N/A</v>
      </c>
    </row>
    <row r="3200" spans="1:37" x14ac:dyDescent="0.25">
      <c r="A3200" s="15">
        <v>9106171</v>
      </c>
      <c r="B3200" s="15" t="s">
        <v>1012</v>
      </c>
      <c r="C3200" s="16">
        <v>44944</v>
      </c>
      <c r="D3200" s="15" t="s">
        <v>390</v>
      </c>
      <c r="E3200" s="1" t="s">
        <v>72</v>
      </c>
      <c r="F3200" s="15" t="s">
        <v>46</v>
      </c>
      <c r="G3200" s="1" t="s">
        <v>53</v>
      </c>
      <c r="H3200" s="17">
        <v>20000</v>
      </c>
      <c r="I3200" s="18">
        <v>0.2</v>
      </c>
      <c r="J3200" s="1">
        <v>9106171</v>
      </c>
      <c r="K3200" s="1" t="s">
        <v>1011</v>
      </c>
      <c r="L3200" s="19">
        <v>43565.666666666672</v>
      </c>
      <c r="M3200" s="1" t="s">
        <v>31</v>
      </c>
      <c r="N3200" s="1" t="s">
        <v>72</v>
      </c>
      <c r="O3200" s="1" t="s">
        <v>50</v>
      </c>
      <c r="P3200" s="20">
        <v>9106171</v>
      </c>
      <c r="Q3200" s="1" t="s">
        <v>60</v>
      </c>
      <c r="R3200" s="1" t="s">
        <v>16</v>
      </c>
      <c r="S3200" s="1" t="s">
        <v>43</v>
      </c>
      <c r="T3200" s="18">
        <f>IFERROR(VLOOKUP(A3200,'[1]For Report Q-2 '!$A$2:$T$3476,20,0),"-")</f>
        <v>0.2</v>
      </c>
      <c r="U3200" s="55">
        <f>IFERROR(VLOOKUP(A3200,'[1]For Report Q-2 '!$A$2:$U$3476,21,0),"-")</f>
        <v>0</v>
      </c>
      <c r="V3200" s="2" t="str">
        <f>IFERROR(VLOOKUP(A3200,'[1]For Report Q-2 '!$A$2:$V$3476,22,0),"-")</f>
        <v>-</v>
      </c>
      <c r="W3200" s="1">
        <f>IFERROR(VLOOKUP(A3200,'[1]For Report Q-2 '!$A$2:$W$3476,23,0),"-")</f>
        <v>0</v>
      </c>
      <c r="X3200" s="1"/>
      <c r="Y3200" s="1"/>
      <c r="Z3200" s="2" t="str">
        <f>IFERROR(VLOOKUP(A3200,'[1]For Report Q-2 '!$A$2:$Z$3476,26,0),"-")</f>
        <v>-</v>
      </c>
      <c r="AA3200" s="1" t="str">
        <f>IFERROR(VLOOKUP(A3200,'[1]For Report Q-2 '!$A$2:$AH$3476,27,0),"-")</f>
        <v>-</v>
      </c>
      <c r="AB3200" s="1" t="str">
        <f>IFERROR(VLOOKUP(A3200,'[1]For Report Q-2 '!$A$2:$AH$3476,28,0),"-")</f>
        <v>-</v>
      </c>
      <c r="AC3200" s="2" t="str">
        <f>IFERROR(VLOOKUP(A3200,'[1]For Report Q-2 '!$A$2:$AH$3476,29,0),"-")</f>
        <v>-</v>
      </c>
      <c r="AD3200" s="2" t="str">
        <f>IFERROR(VLOOKUP(A3200,'[1]For Report Q-2 '!$A$2:$AH$3476,30,0),"-")</f>
        <v>-</v>
      </c>
      <c r="AE3200" s="1" t="str">
        <f>IFERROR(VLOOKUP(A3200,'[1]For Report Q-2 '!$A$2:$AH$3476,31,0),"-")</f>
        <v>-</v>
      </c>
      <c r="AF3200" s="1" t="str">
        <f>IFERROR(VLOOKUP(A3200,'[1]For Report Q-2 '!$A$2:$AH$3476,32,0),"-")</f>
        <v>-</v>
      </c>
      <c r="AG3200" s="2" t="str">
        <f>IFERROR(VLOOKUP(A3200,'[1]For Report Q-2 '!$A$2:$AH$3476,33,0),"-")</f>
        <v>-</v>
      </c>
      <c r="AH3200" s="1" t="str">
        <f t="shared" si="49"/>
        <v>--</v>
      </c>
      <c r="AI3200" t="e">
        <v>#N/A</v>
      </c>
      <c r="AJ3200" t="e">
        <v>#N/A</v>
      </c>
      <c r="AK3200" t="e">
        <v>#N/A</v>
      </c>
    </row>
    <row r="3201" spans="1:37" x14ac:dyDescent="0.25">
      <c r="A3201" s="15">
        <v>9118983</v>
      </c>
      <c r="B3201" s="15" t="s">
        <v>1011</v>
      </c>
      <c r="C3201" s="16">
        <v>45280</v>
      </c>
      <c r="D3201" s="15" t="s">
        <v>745</v>
      </c>
      <c r="E3201" s="1" t="s">
        <v>72</v>
      </c>
      <c r="F3201" s="15" t="s">
        <v>46</v>
      </c>
      <c r="G3201" s="1" t="s">
        <v>44</v>
      </c>
      <c r="H3201" s="17">
        <v>21666.666666666668</v>
      </c>
      <c r="I3201" s="18">
        <v>0.21666666666666667</v>
      </c>
      <c r="J3201" s="1">
        <v>9106171</v>
      </c>
      <c r="K3201" s="1" t="s">
        <v>1011</v>
      </c>
      <c r="L3201" s="19">
        <v>43565.666666666672</v>
      </c>
      <c r="M3201" s="1" t="s">
        <v>31</v>
      </c>
      <c r="N3201" s="1" t="s">
        <v>72</v>
      </c>
      <c r="O3201" s="1" t="s">
        <v>48</v>
      </c>
      <c r="P3201" s="20">
        <v>9106171</v>
      </c>
      <c r="Q3201" s="1" t="s">
        <v>60</v>
      </c>
      <c r="R3201" s="1" t="s">
        <v>16</v>
      </c>
      <c r="S3201" s="1" t="s">
        <v>43</v>
      </c>
      <c r="T3201" s="18">
        <f>IFERROR(VLOOKUP(A3201,'[1]For Report Q-2 '!$A$2:$T$3476,20,0),"-")</f>
        <v>0.21666666666666667</v>
      </c>
      <c r="U3201" s="55">
        <f>IFERROR(VLOOKUP(A3201,'[1]For Report Q-2 '!$A$2:$U$3476,21,0),"-")</f>
        <v>0</v>
      </c>
      <c r="V3201" s="2" t="str">
        <f>IFERROR(VLOOKUP(A3201,'[1]For Report Q-2 '!$A$2:$V$3476,22,0),"-")</f>
        <v>-</v>
      </c>
      <c r="W3201" s="1">
        <f>IFERROR(VLOOKUP(A3201,'[1]For Report Q-2 '!$A$2:$W$3476,23,0),"-")</f>
        <v>0</v>
      </c>
      <c r="X3201" s="1"/>
      <c r="Y3201" s="1"/>
      <c r="Z3201" s="2" t="str">
        <f>IFERROR(VLOOKUP(A3201,'[1]For Report Q-2 '!$A$2:$Z$3476,26,0),"-")</f>
        <v>-</v>
      </c>
      <c r="AA3201" s="1" t="str">
        <f>IFERROR(VLOOKUP(A3201,'[1]For Report Q-2 '!$A$2:$AH$3476,27,0),"-")</f>
        <v>-</v>
      </c>
      <c r="AB3201" s="1" t="str">
        <f>IFERROR(VLOOKUP(A3201,'[1]For Report Q-2 '!$A$2:$AH$3476,28,0),"-")</f>
        <v>-</v>
      </c>
      <c r="AC3201" s="2" t="str">
        <f>IFERROR(VLOOKUP(A3201,'[1]For Report Q-2 '!$A$2:$AH$3476,29,0),"-")</f>
        <v>-</v>
      </c>
      <c r="AD3201" s="2" t="str">
        <f>IFERROR(VLOOKUP(A3201,'[1]For Report Q-2 '!$A$2:$AH$3476,30,0),"-")</f>
        <v>-</v>
      </c>
      <c r="AE3201" s="1" t="str">
        <f>IFERROR(VLOOKUP(A3201,'[1]For Report Q-2 '!$A$2:$AH$3476,31,0),"-")</f>
        <v>-</v>
      </c>
      <c r="AF3201" s="1" t="str">
        <f>IFERROR(VLOOKUP(A3201,'[1]For Report Q-2 '!$A$2:$AH$3476,32,0),"-")</f>
        <v>-</v>
      </c>
      <c r="AG3201" s="2" t="str">
        <f>IFERROR(VLOOKUP(A3201,'[1]For Report Q-2 '!$A$2:$AH$3476,33,0),"-")</f>
        <v>-</v>
      </c>
      <c r="AH3201" s="1" t="str">
        <f t="shared" si="49"/>
        <v>--</v>
      </c>
      <c r="AI3201" t="e">
        <v>#N/A</v>
      </c>
      <c r="AJ3201" t="e">
        <v>#N/A</v>
      </c>
      <c r="AK3201" t="e">
        <v>#N/A</v>
      </c>
    </row>
    <row r="3202" spans="1:37" x14ac:dyDescent="0.25">
      <c r="A3202" s="15">
        <v>9101809</v>
      </c>
      <c r="B3202" s="15" t="s">
        <v>1013</v>
      </c>
      <c r="C3202" s="16">
        <v>45118</v>
      </c>
      <c r="D3202" s="15" t="s">
        <v>396</v>
      </c>
      <c r="E3202" s="1" t="s">
        <v>86</v>
      </c>
      <c r="F3202" s="15" t="s">
        <v>46</v>
      </c>
      <c r="G3202" s="1" t="s">
        <v>53</v>
      </c>
      <c r="H3202" s="17">
        <v>10000</v>
      </c>
      <c r="I3202" s="18">
        <v>0.1</v>
      </c>
      <c r="J3202" s="1">
        <v>9106207</v>
      </c>
      <c r="K3202" s="1" t="s">
        <v>1014</v>
      </c>
      <c r="L3202" s="19">
        <v>53333.333333333343</v>
      </c>
      <c r="M3202" s="1" t="s">
        <v>31</v>
      </c>
      <c r="N3202" s="1" t="s">
        <v>86</v>
      </c>
      <c r="O3202" s="1" t="s">
        <v>53</v>
      </c>
      <c r="P3202" s="20">
        <v>9106207</v>
      </c>
      <c r="Q3202" s="1" t="s">
        <v>157</v>
      </c>
      <c r="R3202" s="1" t="s">
        <v>16</v>
      </c>
      <c r="S3202" s="1" t="s">
        <v>69</v>
      </c>
      <c r="T3202" s="18">
        <f>IFERROR(VLOOKUP(A3202,'[1]For Report Q-2 '!$A$2:$T$3476,20,0),"-")</f>
        <v>0.1</v>
      </c>
      <c r="U3202" s="55">
        <f>IFERROR(VLOOKUP(A3202,'[1]For Report Q-2 '!$A$2:$U$3476,21,0),"-")</f>
        <v>0</v>
      </c>
      <c r="V3202" s="2" t="str">
        <f>IFERROR(VLOOKUP(A3202,'[1]For Report Q-2 '!$A$2:$V$3476,22,0),"-")</f>
        <v>-</v>
      </c>
      <c r="W3202" s="1">
        <f>IFERROR(VLOOKUP(A3202,'[1]For Report Q-2 '!$A$2:$W$3476,23,0),"-")</f>
        <v>0</v>
      </c>
      <c r="X3202" s="1"/>
      <c r="Y3202" s="1"/>
      <c r="Z3202" s="2" t="str">
        <f>IFERROR(VLOOKUP(A3202,'[1]For Report Q-2 '!$A$2:$Z$3476,26,0),"-")</f>
        <v>-</v>
      </c>
      <c r="AA3202" s="1" t="str">
        <f>IFERROR(VLOOKUP(A3202,'[1]For Report Q-2 '!$A$2:$AH$3476,27,0),"-")</f>
        <v>-</v>
      </c>
      <c r="AB3202" s="1" t="str">
        <f>IFERROR(VLOOKUP(A3202,'[1]For Report Q-2 '!$A$2:$AH$3476,28,0),"-")</f>
        <v>-</v>
      </c>
      <c r="AC3202" s="2" t="str">
        <f>IFERROR(VLOOKUP(A3202,'[1]For Report Q-2 '!$A$2:$AH$3476,29,0),"-")</f>
        <v>-</v>
      </c>
      <c r="AD3202" s="2" t="str">
        <f>IFERROR(VLOOKUP(A3202,'[1]For Report Q-2 '!$A$2:$AH$3476,30,0),"-")</f>
        <v>-</v>
      </c>
      <c r="AE3202" s="1" t="str">
        <f>IFERROR(VLOOKUP(A3202,'[1]For Report Q-2 '!$A$2:$AH$3476,31,0),"-")</f>
        <v>-</v>
      </c>
      <c r="AF3202" s="1" t="str">
        <f>IFERROR(VLOOKUP(A3202,'[1]For Report Q-2 '!$A$2:$AH$3476,32,0),"-")</f>
        <v>-</v>
      </c>
      <c r="AG3202" s="2" t="str">
        <f>IFERROR(VLOOKUP(A3202,'[1]For Report Q-2 '!$A$2:$AH$3476,33,0),"-")</f>
        <v>-</v>
      </c>
      <c r="AH3202" s="1" t="str">
        <f t="shared" si="49"/>
        <v>--</v>
      </c>
      <c r="AI3202" t="e">
        <v>#N/A</v>
      </c>
      <c r="AJ3202" t="e">
        <v>#N/A</v>
      </c>
      <c r="AK3202" t="e">
        <v>#N/A</v>
      </c>
    </row>
    <row r="3203" spans="1:37" x14ac:dyDescent="0.25">
      <c r="A3203" s="15">
        <v>9101818</v>
      </c>
      <c r="B3203" s="15" t="s">
        <v>1013</v>
      </c>
      <c r="C3203" s="16">
        <v>45021</v>
      </c>
      <c r="D3203" s="15" t="s">
        <v>28</v>
      </c>
      <c r="E3203" s="1" t="s">
        <v>86</v>
      </c>
      <c r="F3203" s="15" t="s">
        <v>46</v>
      </c>
      <c r="G3203" s="1" t="s">
        <v>28</v>
      </c>
      <c r="H3203" s="17">
        <v>15000</v>
      </c>
      <c r="I3203" s="18">
        <v>0.15</v>
      </c>
      <c r="J3203" s="1">
        <v>9106207</v>
      </c>
      <c r="K3203" s="1" t="s">
        <v>1014</v>
      </c>
      <c r="L3203" s="19">
        <v>53333.333333333343</v>
      </c>
      <c r="M3203" s="1" t="s">
        <v>31</v>
      </c>
      <c r="N3203" s="1" t="s">
        <v>86</v>
      </c>
      <c r="O3203" s="1" t="s">
        <v>38</v>
      </c>
      <c r="P3203" s="20">
        <v>9106207</v>
      </c>
      <c r="Q3203" s="1" t="s">
        <v>157</v>
      </c>
      <c r="R3203" s="1" t="s">
        <v>16</v>
      </c>
      <c r="S3203" s="1" t="s">
        <v>69</v>
      </c>
      <c r="T3203" s="18">
        <f>IFERROR(VLOOKUP(A3203,'[1]For Report Q-2 '!$A$2:$T$3476,20,0),"-")</f>
        <v>0.15</v>
      </c>
      <c r="U3203" s="55">
        <f>IFERROR(VLOOKUP(A3203,'[1]For Report Q-2 '!$A$2:$U$3476,21,0),"-")</f>
        <v>0</v>
      </c>
      <c r="V3203" s="2" t="str">
        <f>IFERROR(VLOOKUP(A3203,'[1]For Report Q-2 '!$A$2:$V$3476,22,0),"-")</f>
        <v>-</v>
      </c>
      <c r="W3203" s="1">
        <f>IFERROR(VLOOKUP(A3203,'[1]For Report Q-2 '!$A$2:$W$3476,23,0),"-")</f>
        <v>0</v>
      </c>
      <c r="X3203" s="1"/>
      <c r="Y3203" s="1"/>
      <c r="Z3203" s="2" t="str">
        <f>IFERROR(VLOOKUP(A3203,'[1]For Report Q-2 '!$A$2:$Z$3476,26,0),"-")</f>
        <v>-</v>
      </c>
      <c r="AA3203" s="1" t="str">
        <f>IFERROR(VLOOKUP(A3203,'[1]For Report Q-2 '!$A$2:$AH$3476,27,0),"-")</f>
        <v>-</v>
      </c>
      <c r="AB3203" s="1" t="str">
        <f>IFERROR(VLOOKUP(A3203,'[1]For Report Q-2 '!$A$2:$AH$3476,28,0),"-")</f>
        <v>-</v>
      </c>
      <c r="AC3203" s="2" t="str">
        <f>IFERROR(VLOOKUP(A3203,'[1]For Report Q-2 '!$A$2:$AH$3476,29,0),"-")</f>
        <v>-</v>
      </c>
      <c r="AD3203" s="2" t="str">
        <f>IFERROR(VLOOKUP(A3203,'[1]For Report Q-2 '!$A$2:$AH$3476,30,0),"-")</f>
        <v>-</v>
      </c>
      <c r="AE3203" s="1" t="str">
        <f>IFERROR(VLOOKUP(A3203,'[1]For Report Q-2 '!$A$2:$AH$3476,31,0),"-")</f>
        <v>-</v>
      </c>
      <c r="AF3203" s="1" t="str">
        <f>IFERROR(VLOOKUP(A3203,'[1]For Report Q-2 '!$A$2:$AH$3476,32,0),"-")</f>
        <v>-</v>
      </c>
      <c r="AG3203" s="2" t="str">
        <f>IFERROR(VLOOKUP(A3203,'[1]For Report Q-2 '!$A$2:$AH$3476,33,0),"-")</f>
        <v>-</v>
      </c>
      <c r="AH3203" s="1" t="str">
        <f t="shared" ref="AH3203:AH3266" si="50">AF3203&amp;AB3203</f>
        <v>--</v>
      </c>
      <c r="AI3203" t="e">
        <v>#N/A</v>
      </c>
      <c r="AJ3203" t="e">
        <v>#N/A</v>
      </c>
      <c r="AK3203" t="e">
        <v>#N/A</v>
      </c>
    </row>
    <row r="3204" spans="1:37" x14ac:dyDescent="0.25">
      <c r="A3204" s="15">
        <v>9106207</v>
      </c>
      <c r="B3204" s="15" t="s">
        <v>1013</v>
      </c>
      <c r="C3204" s="16">
        <v>45015</v>
      </c>
      <c r="D3204" s="15" t="s">
        <v>28</v>
      </c>
      <c r="E3204" s="1" t="s">
        <v>72</v>
      </c>
      <c r="F3204" s="15" t="s">
        <v>46</v>
      </c>
      <c r="G3204" s="1" t="s">
        <v>28</v>
      </c>
      <c r="H3204" s="17">
        <v>14166.666666666668</v>
      </c>
      <c r="I3204" s="18">
        <v>0.14166666666666669</v>
      </c>
      <c r="J3204" s="1">
        <v>9106207</v>
      </c>
      <c r="K3204" s="1" t="s">
        <v>1014</v>
      </c>
      <c r="L3204" s="19">
        <v>53333.333333333343</v>
      </c>
      <c r="M3204" s="1" t="s">
        <v>31</v>
      </c>
      <c r="N3204" s="1" t="s">
        <v>72</v>
      </c>
      <c r="O3204" s="1" t="s">
        <v>38</v>
      </c>
      <c r="P3204" s="20">
        <v>9106207</v>
      </c>
      <c r="Q3204" s="1" t="s">
        <v>157</v>
      </c>
      <c r="R3204" s="1" t="s">
        <v>16</v>
      </c>
      <c r="S3204" s="1" t="s">
        <v>69</v>
      </c>
      <c r="T3204" s="18">
        <f>IFERROR(VLOOKUP(A3204,'[1]For Report Q-2 '!$A$2:$T$3476,20,0),"-")</f>
        <v>0.14166666666666669</v>
      </c>
      <c r="U3204" s="55">
        <f>IFERROR(VLOOKUP(A3204,'[1]For Report Q-2 '!$A$2:$U$3476,21,0),"-")</f>
        <v>0</v>
      </c>
      <c r="V3204" s="2" t="str">
        <f>IFERROR(VLOOKUP(A3204,'[1]For Report Q-2 '!$A$2:$V$3476,22,0),"-")</f>
        <v>-</v>
      </c>
      <c r="W3204" s="1">
        <f>IFERROR(VLOOKUP(A3204,'[1]For Report Q-2 '!$A$2:$W$3476,23,0),"-")</f>
        <v>0</v>
      </c>
      <c r="X3204" s="1"/>
      <c r="Y3204" s="1"/>
      <c r="Z3204" s="2" t="str">
        <f>IFERROR(VLOOKUP(A3204,'[1]For Report Q-2 '!$A$2:$Z$3476,26,0),"-")</f>
        <v>-</v>
      </c>
      <c r="AA3204" s="1" t="str">
        <f>IFERROR(VLOOKUP(A3204,'[1]For Report Q-2 '!$A$2:$AH$3476,27,0),"-")</f>
        <v>-</v>
      </c>
      <c r="AB3204" s="1" t="str">
        <f>IFERROR(VLOOKUP(A3204,'[1]For Report Q-2 '!$A$2:$AH$3476,28,0),"-")</f>
        <v>-</v>
      </c>
      <c r="AC3204" s="2" t="str">
        <f>IFERROR(VLOOKUP(A3204,'[1]For Report Q-2 '!$A$2:$AH$3476,29,0),"-")</f>
        <v>-</v>
      </c>
      <c r="AD3204" s="2" t="str">
        <f>IFERROR(VLOOKUP(A3204,'[1]For Report Q-2 '!$A$2:$AH$3476,30,0),"-")</f>
        <v>-</v>
      </c>
      <c r="AE3204" s="1" t="str">
        <f>IFERROR(VLOOKUP(A3204,'[1]For Report Q-2 '!$A$2:$AH$3476,31,0),"-")</f>
        <v>-</v>
      </c>
      <c r="AF3204" s="1" t="str">
        <f>IFERROR(VLOOKUP(A3204,'[1]For Report Q-2 '!$A$2:$AH$3476,32,0),"-")</f>
        <v>-</v>
      </c>
      <c r="AG3204" s="2" t="str">
        <f>IFERROR(VLOOKUP(A3204,'[1]For Report Q-2 '!$A$2:$AH$3476,33,0),"-")</f>
        <v>-</v>
      </c>
      <c r="AH3204" s="1" t="str">
        <f t="shared" si="50"/>
        <v>--</v>
      </c>
      <c r="AI3204" t="e">
        <v>#N/A</v>
      </c>
      <c r="AJ3204" t="e">
        <v>#N/A</v>
      </c>
      <c r="AK3204" t="e">
        <v>#N/A</v>
      </c>
    </row>
    <row r="3205" spans="1:37" x14ac:dyDescent="0.25">
      <c r="A3205" s="15">
        <v>9107167</v>
      </c>
      <c r="B3205" s="15" t="s">
        <v>1013</v>
      </c>
      <c r="C3205" s="16">
        <v>45105</v>
      </c>
      <c r="D3205" s="15" t="s">
        <v>396</v>
      </c>
      <c r="E3205" s="1" t="s">
        <v>72</v>
      </c>
      <c r="F3205" s="15" t="s">
        <v>46</v>
      </c>
      <c r="G3205" s="1" t="s">
        <v>53</v>
      </c>
      <c r="H3205" s="17">
        <v>14166.666666666668</v>
      </c>
      <c r="I3205" s="18">
        <v>0.14166666666666669</v>
      </c>
      <c r="J3205" s="1">
        <v>9106207</v>
      </c>
      <c r="K3205" s="1" t="s">
        <v>1014</v>
      </c>
      <c r="L3205" s="19">
        <v>53333.333333333343</v>
      </c>
      <c r="M3205" s="1" t="s">
        <v>31</v>
      </c>
      <c r="N3205" s="1" t="s">
        <v>72</v>
      </c>
      <c r="O3205" s="1" t="s">
        <v>50</v>
      </c>
      <c r="P3205" s="20">
        <v>9106207</v>
      </c>
      <c r="Q3205" s="1" t="s">
        <v>157</v>
      </c>
      <c r="R3205" s="1" t="s">
        <v>16</v>
      </c>
      <c r="S3205" s="1" t="s">
        <v>69</v>
      </c>
      <c r="T3205" s="18">
        <f>IFERROR(VLOOKUP(A3205,'[1]For Report Q-2 '!$A$2:$T$3476,20,0),"-")</f>
        <v>0.14166666666666669</v>
      </c>
      <c r="U3205" s="55">
        <f>IFERROR(VLOOKUP(A3205,'[1]For Report Q-2 '!$A$2:$U$3476,21,0),"-")</f>
        <v>0</v>
      </c>
      <c r="V3205" s="2" t="str">
        <f>IFERROR(VLOOKUP(A3205,'[1]For Report Q-2 '!$A$2:$V$3476,22,0),"-")</f>
        <v>-</v>
      </c>
      <c r="W3205" s="1">
        <f>IFERROR(VLOOKUP(A3205,'[1]For Report Q-2 '!$A$2:$W$3476,23,0),"-")</f>
        <v>0</v>
      </c>
      <c r="X3205" s="1"/>
      <c r="Y3205" s="1"/>
      <c r="Z3205" s="2" t="str">
        <f>IFERROR(VLOOKUP(A3205,'[1]For Report Q-2 '!$A$2:$Z$3476,26,0),"-")</f>
        <v>-</v>
      </c>
      <c r="AA3205" s="1" t="str">
        <f>IFERROR(VLOOKUP(A3205,'[1]For Report Q-2 '!$A$2:$AH$3476,27,0),"-")</f>
        <v>-</v>
      </c>
      <c r="AB3205" s="1" t="str">
        <f>IFERROR(VLOOKUP(A3205,'[1]For Report Q-2 '!$A$2:$AH$3476,28,0),"-")</f>
        <v>-</v>
      </c>
      <c r="AC3205" s="2" t="str">
        <f>IFERROR(VLOOKUP(A3205,'[1]For Report Q-2 '!$A$2:$AH$3476,29,0),"-")</f>
        <v>-</v>
      </c>
      <c r="AD3205" s="2" t="str">
        <f>IFERROR(VLOOKUP(A3205,'[1]For Report Q-2 '!$A$2:$AH$3476,30,0),"-")</f>
        <v>-</v>
      </c>
      <c r="AE3205" s="1" t="str">
        <f>IFERROR(VLOOKUP(A3205,'[1]For Report Q-2 '!$A$2:$AH$3476,31,0),"-")</f>
        <v>-</v>
      </c>
      <c r="AF3205" s="1" t="str">
        <f>IFERROR(VLOOKUP(A3205,'[1]For Report Q-2 '!$A$2:$AH$3476,32,0),"-")</f>
        <v>-</v>
      </c>
      <c r="AG3205" s="2" t="str">
        <f>IFERROR(VLOOKUP(A3205,'[1]For Report Q-2 '!$A$2:$AH$3476,33,0),"-")</f>
        <v>-</v>
      </c>
      <c r="AH3205" s="1" t="str">
        <f t="shared" si="50"/>
        <v>--</v>
      </c>
      <c r="AI3205" t="e">
        <v>#N/A</v>
      </c>
      <c r="AJ3205" t="e">
        <v>#N/A</v>
      </c>
      <c r="AK3205" t="e">
        <v>#N/A</v>
      </c>
    </row>
    <row r="3206" spans="1:37" x14ac:dyDescent="0.25">
      <c r="A3206" s="15">
        <v>9106386</v>
      </c>
      <c r="B3206" s="15" t="s">
        <v>1015</v>
      </c>
      <c r="C3206" s="16">
        <v>44952</v>
      </c>
      <c r="D3206" s="15" t="s">
        <v>70</v>
      </c>
      <c r="E3206" s="1" t="s">
        <v>118</v>
      </c>
      <c r="F3206" s="15" t="s">
        <v>46</v>
      </c>
      <c r="G3206" s="1" t="s">
        <v>70</v>
      </c>
      <c r="H3206" s="17">
        <v>40416</v>
      </c>
      <c r="I3206" s="18">
        <v>0.40416000000000002</v>
      </c>
      <c r="J3206" s="1">
        <v>9106386</v>
      </c>
      <c r="K3206" s="1" t="s">
        <v>1015</v>
      </c>
      <c r="L3206" s="19">
        <v>40416</v>
      </c>
      <c r="M3206" s="1" t="s">
        <v>31</v>
      </c>
      <c r="N3206" s="1" t="s">
        <v>47</v>
      </c>
      <c r="O3206" s="1" t="s">
        <v>71</v>
      </c>
      <c r="P3206" s="20">
        <v>9106386</v>
      </c>
      <c r="Q3206" s="1" t="s">
        <v>68</v>
      </c>
      <c r="R3206" s="1" t="s">
        <v>16</v>
      </c>
      <c r="S3206" s="1" t="s">
        <v>69</v>
      </c>
      <c r="T3206" s="18">
        <f>IFERROR(VLOOKUP(A3206,'[1]For Report Q-2 '!$A$2:$T$3476,20,0),"-")</f>
        <v>0.40416000000000002</v>
      </c>
      <c r="U3206" s="55">
        <f>IFERROR(VLOOKUP(A3206,'[1]For Report Q-2 '!$A$2:$U$3476,21,0),"-")</f>
        <v>0</v>
      </c>
      <c r="V3206" s="2" t="str">
        <f>IFERROR(VLOOKUP(A3206,'[1]For Report Q-2 '!$A$2:$V$3476,22,0),"-")</f>
        <v>-</v>
      </c>
      <c r="W3206" s="1">
        <f>IFERROR(VLOOKUP(A3206,'[1]For Report Q-2 '!$A$2:$W$3476,23,0),"-")</f>
        <v>0</v>
      </c>
      <c r="X3206" s="1"/>
      <c r="Y3206" s="1"/>
      <c r="Z3206" s="2" t="str">
        <f>IFERROR(VLOOKUP(A3206,'[1]For Report Q-2 '!$A$2:$Z$3476,26,0),"-")</f>
        <v>-</v>
      </c>
      <c r="AA3206" s="1" t="str">
        <f>IFERROR(VLOOKUP(A3206,'[1]For Report Q-2 '!$A$2:$AH$3476,27,0),"-")</f>
        <v>-</v>
      </c>
      <c r="AB3206" s="1" t="str">
        <f>IFERROR(VLOOKUP(A3206,'[1]For Report Q-2 '!$A$2:$AH$3476,28,0),"-")</f>
        <v>-</v>
      </c>
      <c r="AC3206" s="2" t="str">
        <f>IFERROR(VLOOKUP(A3206,'[1]For Report Q-2 '!$A$2:$AH$3476,29,0),"-")</f>
        <v>-</v>
      </c>
      <c r="AD3206" s="2" t="str">
        <f>IFERROR(VLOOKUP(A3206,'[1]For Report Q-2 '!$A$2:$AH$3476,30,0),"-")</f>
        <v>-</v>
      </c>
      <c r="AE3206" s="1" t="str">
        <f>IFERROR(VLOOKUP(A3206,'[1]For Report Q-2 '!$A$2:$AH$3476,31,0),"-")</f>
        <v>-</v>
      </c>
      <c r="AF3206" s="1" t="str">
        <f>IFERROR(VLOOKUP(A3206,'[1]For Report Q-2 '!$A$2:$AH$3476,32,0),"-")</f>
        <v>-</v>
      </c>
      <c r="AG3206" s="2" t="str">
        <f>IFERROR(VLOOKUP(A3206,'[1]For Report Q-2 '!$A$2:$AH$3476,33,0),"-")</f>
        <v>-</v>
      </c>
      <c r="AH3206" s="1" t="str">
        <f t="shared" si="50"/>
        <v>--</v>
      </c>
      <c r="AI3206" t="e">
        <v>#N/A</v>
      </c>
      <c r="AJ3206" t="e">
        <v>#N/A</v>
      </c>
      <c r="AK3206" t="e">
        <v>#N/A</v>
      </c>
    </row>
    <row r="3207" spans="1:37" x14ac:dyDescent="0.25">
      <c r="A3207" s="15">
        <v>7000130</v>
      </c>
      <c r="B3207" s="15" t="s">
        <v>1016</v>
      </c>
      <c r="C3207" s="16">
        <v>44953</v>
      </c>
      <c r="D3207" s="15" t="s">
        <v>56</v>
      </c>
      <c r="E3207" s="1" t="s">
        <v>98</v>
      </c>
      <c r="F3207" s="15" t="s">
        <v>46</v>
      </c>
      <c r="G3207" s="1" t="s">
        <v>56</v>
      </c>
      <c r="H3207" s="17">
        <v>5000</v>
      </c>
      <c r="I3207" s="18">
        <v>0.05</v>
      </c>
      <c r="J3207" s="1">
        <v>9106526</v>
      </c>
      <c r="K3207" s="1" t="s">
        <v>1017</v>
      </c>
      <c r="L3207" s="19">
        <v>48750</v>
      </c>
      <c r="M3207" s="1" t="s">
        <v>31</v>
      </c>
      <c r="N3207" s="1" t="s">
        <v>98</v>
      </c>
      <c r="O3207" s="1" t="s">
        <v>59</v>
      </c>
      <c r="P3207" s="20">
        <v>9106526</v>
      </c>
      <c r="Q3207" s="1" t="s">
        <v>85</v>
      </c>
      <c r="R3207" s="1" t="s">
        <v>16</v>
      </c>
      <c r="S3207" s="1" t="s">
        <v>80</v>
      </c>
      <c r="T3207" s="18">
        <f>IFERROR(VLOOKUP(A3207,'[1]For Report Q-2 '!$A$2:$T$3476,20,0),"-")</f>
        <v>0.05</v>
      </c>
      <c r="U3207" s="55">
        <f>IFERROR(VLOOKUP(A3207,'[1]For Report Q-2 '!$A$2:$U$3476,21,0),"-")</f>
        <v>0</v>
      </c>
      <c r="V3207" s="2" t="str">
        <f>IFERROR(VLOOKUP(A3207,'[1]For Report Q-2 '!$A$2:$V$3476,22,0),"-")</f>
        <v>-</v>
      </c>
      <c r="W3207" s="1">
        <f>IFERROR(VLOOKUP(A3207,'[1]For Report Q-2 '!$A$2:$W$3476,23,0),"-")</f>
        <v>0</v>
      </c>
      <c r="X3207" s="1"/>
      <c r="Y3207" s="1"/>
      <c r="Z3207" s="2" t="str">
        <f>IFERROR(VLOOKUP(A3207,'[1]For Report Q-2 '!$A$2:$Z$3476,26,0),"-")</f>
        <v>-</v>
      </c>
      <c r="AA3207" s="1" t="str">
        <f>IFERROR(VLOOKUP(A3207,'[1]For Report Q-2 '!$A$2:$AH$3476,27,0),"-")</f>
        <v>-</v>
      </c>
      <c r="AB3207" s="1" t="str">
        <f>IFERROR(VLOOKUP(A3207,'[1]For Report Q-2 '!$A$2:$AH$3476,28,0),"-")</f>
        <v>-</v>
      </c>
      <c r="AC3207" s="2" t="str">
        <f>IFERROR(VLOOKUP(A3207,'[1]For Report Q-2 '!$A$2:$AH$3476,29,0),"-")</f>
        <v>-</v>
      </c>
      <c r="AD3207" s="2" t="str">
        <f>IFERROR(VLOOKUP(A3207,'[1]For Report Q-2 '!$A$2:$AH$3476,30,0),"-")</f>
        <v>-</v>
      </c>
      <c r="AE3207" s="1" t="str">
        <f>IFERROR(VLOOKUP(A3207,'[1]For Report Q-2 '!$A$2:$AH$3476,31,0),"-")</f>
        <v>-</v>
      </c>
      <c r="AF3207" s="1" t="str">
        <f>IFERROR(VLOOKUP(A3207,'[1]For Report Q-2 '!$A$2:$AH$3476,32,0),"-")</f>
        <v>-</v>
      </c>
      <c r="AG3207" s="2" t="str">
        <f>IFERROR(VLOOKUP(A3207,'[1]For Report Q-2 '!$A$2:$AH$3476,33,0),"-")</f>
        <v>-</v>
      </c>
      <c r="AH3207" s="1" t="str">
        <f t="shared" si="50"/>
        <v>--</v>
      </c>
      <c r="AI3207" t="e">
        <v>#N/A</v>
      </c>
      <c r="AJ3207" t="e">
        <v>#N/A</v>
      </c>
      <c r="AK3207" t="e">
        <v>#N/A</v>
      </c>
    </row>
    <row r="3208" spans="1:37" x14ac:dyDescent="0.25">
      <c r="A3208" s="15">
        <v>7000227</v>
      </c>
      <c r="B3208" s="15" t="s">
        <v>1017</v>
      </c>
      <c r="C3208" s="16">
        <v>45646</v>
      </c>
      <c r="D3208" s="15" t="s">
        <v>63</v>
      </c>
      <c r="E3208" s="1" t="s">
        <v>98</v>
      </c>
      <c r="F3208" s="15" t="s">
        <v>46</v>
      </c>
      <c r="G3208" s="1" t="s">
        <v>40</v>
      </c>
      <c r="H3208" s="17">
        <v>10000</v>
      </c>
      <c r="I3208" s="18">
        <v>0.1</v>
      </c>
      <c r="J3208" s="1">
        <v>9106526</v>
      </c>
      <c r="K3208" s="1" t="s">
        <v>1017</v>
      </c>
      <c r="L3208" s="19">
        <v>48750</v>
      </c>
      <c r="M3208" s="1" t="s">
        <v>31</v>
      </c>
      <c r="N3208" s="1" t="s">
        <v>98</v>
      </c>
      <c r="O3208" s="1" t="s">
        <v>50</v>
      </c>
      <c r="P3208" s="20">
        <v>9106526</v>
      </c>
      <c r="Q3208" s="1" t="s">
        <v>85</v>
      </c>
      <c r="R3208" s="1" t="s">
        <v>16</v>
      </c>
      <c r="S3208" s="1" t="s">
        <v>80</v>
      </c>
      <c r="T3208" s="18">
        <f>IFERROR(VLOOKUP(A3208,'[1]For Report Q-2 '!$A$2:$T$3476,20,0),"-")</f>
        <v>0.1</v>
      </c>
      <c r="U3208" s="55">
        <f>IFERROR(VLOOKUP(A3208,'[1]For Report Q-2 '!$A$2:$U$3476,21,0),"-")</f>
        <v>0</v>
      </c>
      <c r="V3208" s="2" t="str">
        <f>IFERROR(VLOOKUP(A3208,'[1]For Report Q-2 '!$A$2:$V$3476,22,0),"-")</f>
        <v>-</v>
      </c>
      <c r="W3208" s="1">
        <f>IFERROR(VLOOKUP(A3208,'[1]For Report Q-2 '!$A$2:$W$3476,23,0),"-")</f>
        <v>0</v>
      </c>
      <c r="X3208" s="1"/>
      <c r="Y3208" s="1"/>
      <c r="Z3208" s="2" t="str">
        <f>IFERROR(VLOOKUP(A3208,'[1]For Report Q-2 '!$A$2:$Z$3476,26,0),"-")</f>
        <v>-</v>
      </c>
      <c r="AA3208" s="1" t="str">
        <f>IFERROR(VLOOKUP(A3208,'[1]For Report Q-2 '!$A$2:$AH$3476,27,0),"-")</f>
        <v>-</v>
      </c>
      <c r="AB3208" s="1" t="str">
        <f>IFERROR(VLOOKUP(A3208,'[1]For Report Q-2 '!$A$2:$AH$3476,28,0),"-")</f>
        <v>-</v>
      </c>
      <c r="AC3208" s="2" t="str">
        <f>IFERROR(VLOOKUP(A3208,'[1]For Report Q-2 '!$A$2:$AH$3476,29,0),"-")</f>
        <v>-</v>
      </c>
      <c r="AD3208" s="2" t="str">
        <f>IFERROR(VLOOKUP(A3208,'[1]For Report Q-2 '!$A$2:$AH$3476,30,0),"-")</f>
        <v>-</v>
      </c>
      <c r="AE3208" s="1" t="str">
        <f>IFERROR(VLOOKUP(A3208,'[1]For Report Q-2 '!$A$2:$AH$3476,31,0),"-")</f>
        <v>-</v>
      </c>
      <c r="AF3208" s="1" t="str">
        <f>IFERROR(VLOOKUP(A3208,'[1]For Report Q-2 '!$A$2:$AH$3476,32,0),"-")</f>
        <v>-</v>
      </c>
      <c r="AG3208" s="2" t="str">
        <f>IFERROR(VLOOKUP(A3208,'[1]For Report Q-2 '!$A$2:$AH$3476,33,0),"-")</f>
        <v>-</v>
      </c>
      <c r="AH3208" s="1" t="str">
        <f t="shared" si="50"/>
        <v>--</v>
      </c>
      <c r="AI3208" t="e">
        <v>#N/A</v>
      </c>
      <c r="AJ3208" t="e">
        <v>#N/A</v>
      </c>
      <c r="AK3208" t="e">
        <v>#N/A</v>
      </c>
    </row>
    <row r="3209" spans="1:37" x14ac:dyDescent="0.25">
      <c r="A3209" s="15">
        <v>9106526</v>
      </c>
      <c r="B3209" s="15" t="s">
        <v>1017</v>
      </c>
      <c r="C3209" s="16">
        <v>44921</v>
      </c>
      <c r="D3209" s="15" t="s">
        <v>56</v>
      </c>
      <c r="E3209" s="1" t="s">
        <v>45</v>
      </c>
      <c r="F3209" s="15" t="s">
        <v>46</v>
      </c>
      <c r="G3209" s="1" t="s">
        <v>56</v>
      </c>
      <c r="H3209" s="17">
        <v>19166.666666666668</v>
      </c>
      <c r="I3209" s="18">
        <v>0.19166666666666668</v>
      </c>
      <c r="J3209" s="1">
        <v>9106526</v>
      </c>
      <c r="K3209" s="1" t="s">
        <v>1017</v>
      </c>
      <c r="L3209" s="19">
        <v>48750</v>
      </c>
      <c r="M3209" s="1" t="s">
        <v>31</v>
      </c>
      <c r="N3209" s="1" t="s">
        <v>47</v>
      </c>
      <c r="O3209" s="1" t="s">
        <v>59</v>
      </c>
      <c r="P3209" s="20">
        <v>9106526</v>
      </c>
      <c r="Q3209" s="1" t="s">
        <v>85</v>
      </c>
      <c r="R3209" s="1" t="s">
        <v>16</v>
      </c>
      <c r="S3209" s="1" t="s">
        <v>80</v>
      </c>
      <c r="T3209" s="18">
        <f>IFERROR(VLOOKUP(A3209,'[1]For Report Q-2 '!$A$2:$T$3476,20,0),"-")</f>
        <v>0.19166666666666668</v>
      </c>
      <c r="U3209" s="55">
        <f>IFERROR(VLOOKUP(A3209,'[1]For Report Q-2 '!$A$2:$U$3476,21,0),"-")</f>
        <v>0</v>
      </c>
      <c r="V3209" s="2" t="str">
        <f>IFERROR(VLOOKUP(A3209,'[1]For Report Q-2 '!$A$2:$V$3476,22,0),"-")</f>
        <v>-</v>
      </c>
      <c r="W3209" s="1">
        <f>IFERROR(VLOOKUP(A3209,'[1]For Report Q-2 '!$A$2:$W$3476,23,0),"-")</f>
        <v>0</v>
      </c>
      <c r="X3209" s="1"/>
      <c r="Y3209" s="1"/>
      <c r="Z3209" s="2" t="str">
        <f>IFERROR(VLOOKUP(A3209,'[1]For Report Q-2 '!$A$2:$Z$3476,26,0),"-")</f>
        <v>-</v>
      </c>
      <c r="AA3209" s="1" t="str">
        <f>IFERROR(VLOOKUP(A3209,'[1]For Report Q-2 '!$A$2:$AH$3476,27,0),"-")</f>
        <v>-</v>
      </c>
      <c r="AB3209" s="1" t="str">
        <f>IFERROR(VLOOKUP(A3209,'[1]For Report Q-2 '!$A$2:$AH$3476,28,0),"-")</f>
        <v>-</v>
      </c>
      <c r="AC3209" s="2" t="str">
        <f>IFERROR(VLOOKUP(A3209,'[1]For Report Q-2 '!$A$2:$AH$3476,29,0),"-")</f>
        <v>-</v>
      </c>
      <c r="AD3209" s="2" t="str">
        <f>IFERROR(VLOOKUP(A3209,'[1]For Report Q-2 '!$A$2:$AH$3476,30,0),"-")</f>
        <v>-</v>
      </c>
      <c r="AE3209" s="1" t="str">
        <f>IFERROR(VLOOKUP(A3209,'[1]For Report Q-2 '!$A$2:$AH$3476,31,0),"-")</f>
        <v>-</v>
      </c>
      <c r="AF3209" s="1" t="str">
        <f>IFERROR(VLOOKUP(A3209,'[1]For Report Q-2 '!$A$2:$AH$3476,32,0),"-")</f>
        <v>-</v>
      </c>
      <c r="AG3209" s="2" t="str">
        <f>IFERROR(VLOOKUP(A3209,'[1]For Report Q-2 '!$A$2:$AH$3476,33,0),"-")</f>
        <v>-</v>
      </c>
      <c r="AH3209" s="1" t="str">
        <f t="shared" si="50"/>
        <v>--</v>
      </c>
      <c r="AI3209" t="e">
        <v>#N/A</v>
      </c>
      <c r="AJ3209" t="e">
        <v>#N/A</v>
      </c>
      <c r="AK3209" t="e">
        <v>#N/A</v>
      </c>
    </row>
    <row r="3210" spans="1:37" x14ac:dyDescent="0.25">
      <c r="A3210" s="15">
        <v>9128083</v>
      </c>
      <c r="B3210" s="15" t="s">
        <v>1017</v>
      </c>
      <c r="C3210" s="16">
        <v>45639</v>
      </c>
      <c r="D3210" s="15" t="s">
        <v>40</v>
      </c>
      <c r="E3210" s="1" t="s">
        <v>45</v>
      </c>
      <c r="F3210" s="15" t="s">
        <v>46</v>
      </c>
      <c r="G3210" s="1" t="s">
        <v>40</v>
      </c>
      <c r="H3210" s="17">
        <v>14583.333333333332</v>
      </c>
      <c r="I3210" s="18">
        <v>0.14583333333333331</v>
      </c>
      <c r="J3210" s="1">
        <v>9106526</v>
      </c>
      <c r="K3210" s="1" t="s">
        <v>1017</v>
      </c>
      <c r="L3210" s="19">
        <v>48750</v>
      </c>
      <c r="M3210" s="1" t="s">
        <v>31</v>
      </c>
      <c r="N3210" s="1" t="s">
        <v>47</v>
      </c>
      <c r="O3210" s="1" t="s">
        <v>50</v>
      </c>
      <c r="P3210" s="20">
        <v>9106526</v>
      </c>
      <c r="Q3210" s="1" t="s">
        <v>85</v>
      </c>
      <c r="R3210" s="1" t="s">
        <v>16</v>
      </c>
      <c r="S3210" s="1" t="s">
        <v>80</v>
      </c>
      <c r="T3210" s="18">
        <f>IFERROR(VLOOKUP(A3210,'[1]For Report Q-2 '!$A$2:$T$3476,20,0),"-")</f>
        <v>0.14583333333333331</v>
      </c>
      <c r="U3210" s="55">
        <f>IFERROR(VLOOKUP(A3210,'[1]For Report Q-2 '!$A$2:$U$3476,21,0),"-")</f>
        <v>0</v>
      </c>
      <c r="V3210" s="2" t="str">
        <f>IFERROR(VLOOKUP(A3210,'[1]For Report Q-2 '!$A$2:$V$3476,22,0),"-")</f>
        <v>-</v>
      </c>
      <c r="W3210" s="1">
        <f>IFERROR(VLOOKUP(A3210,'[1]For Report Q-2 '!$A$2:$W$3476,23,0),"-")</f>
        <v>0</v>
      </c>
      <c r="X3210" s="1"/>
      <c r="Y3210" s="1"/>
      <c r="Z3210" s="2" t="str">
        <f>IFERROR(VLOOKUP(A3210,'[1]For Report Q-2 '!$A$2:$Z$3476,26,0),"-")</f>
        <v>-</v>
      </c>
      <c r="AA3210" s="1" t="str">
        <f>IFERROR(VLOOKUP(A3210,'[1]For Report Q-2 '!$A$2:$AH$3476,27,0),"-")</f>
        <v>-</v>
      </c>
      <c r="AB3210" s="1" t="str">
        <f>IFERROR(VLOOKUP(A3210,'[1]For Report Q-2 '!$A$2:$AH$3476,28,0),"-")</f>
        <v>-</v>
      </c>
      <c r="AC3210" s="2" t="str">
        <f>IFERROR(VLOOKUP(A3210,'[1]For Report Q-2 '!$A$2:$AH$3476,29,0),"-")</f>
        <v>-</v>
      </c>
      <c r="AD3210" s="2" t="str">
        <f>IFERROR(VLOOKUP(A3210,'[1]For Report Q-2 '!$A$2:$AH$3476,30,0),"-")</f>
        <v>-</v>
      </c>
      <c r="AE3210" s="1" t="str">
        <f>IFERROR(VLOOKUP(A3210,'[1]For Report Q-2 '!$A$2:$AH$3476,31,0),"-")</f>
        <v>-</v>
      </c>
      <c r="AF3210" s="1" t="str">
        <f>IFERROR(VLOOKUP(A3210,'[1]For Report Q-2 '!$A$2:$AH$3476,32,0),"-")</f>
        <v>-</v>
      </c>
      <c r="AG3210" s="2" t="str">
        <f>IFERROR(VLOOKUP(A3210,'[1]For Report Q-2 '!$A$2:$AH$3476,33,0),"-")</f>
        <v>-</v>
      </c>
      <c r="AH3210" s="1" t="str">
        <f t="shared" si="50"/>
        <v>--</v>
      </c>
      <c r="AI3210" t="e">
        <v>#N/A</v>
      </c>
      <c r="AJ3210" t="e">
        <v>#N/A</v>
      </c>
      <c r="AK3210" t="e">
        <v>#N/A</v>
      </c>
    </row>
    <row r="3211" spans="1:37" x14ac:dyDescent="0.25">
      <c r="A3211" s="15">
        <v>9107258</v>
      </c>
      <c r="B3211" s="15" t="s">
        <v>1018</v>
      </c>
      <c r="C3211" s="16">
        <v>44957</v>
      </c>
      <c r="D3211" s="15" t="s">
        <v>28</v>
      </c>
      <c r="E3211" s="1" t="s">
        <v>118</v>
      </c>
      <c r="F3211" s="15" t="s">
        <v>46</v>
      </c>
      <c r="G3211" s="1" t="s">
        <v>28</v>
      </c>
      <c r="H3211" s="17">
        <v>50000</v>
      </c>
      <c r="I3211" s="18">
        <v>0.5</v>
      </c>
      <c r="J3211" s="1">
        <v>9107258</v>
      </c>
      <c r="K3211" s="1" t="s">
        <v>1018</v>
      </c>
      <c r="L3211" s="19">
        <v>50000</v>
      </c>
      <c r="M3211" s="1" t="s">
        <v>31</v>
      </c>
      <c r="N3211" s="1" t="s">
        <v>47</v>
      </c>
      <c r="O3211" s="1" t="s">
        <v>32</v>
      </c>
      <c r="P3211" s="20">
        <v>9107258</v>
      </c>
      <c r="Q3211" s="1" t="s">
        <v>157</v>
      </c>
      <c r="R3211" s="1" t="s">
        <v>16</v>
      </c>
      <c r="S3211" s="1" t="s">
        <v>69</v>
      </c>
      <c r="T3211" s="18">
        <f>IFERROR(VLOOKUP(A3211,'[1]For Report Q-2 '!$A$2:$T$3476,20,0),"-")</f>
        <v>0.5</v>
      </c>
      <c r="U3211" s="55">
        <f>IFERROR(VLOOKUP(A3211,'[1]For Report Q-2 '!$A$2:$U$3476,21,0),"-")</f>
        <v>0</v>
      </c>
      <c r="V3211" s="2" t="str">
        <f>IFERROR(VLOOKUP(A3211,'[1]For Report Q-2 '!$A$2:$V$3476,22,0),"-")</f>
        <v>-</v>
      </c>
      <c r="W3211" s="1">
        <f>IFERROR(VLOOKUP(A3211,'[1]For Report Q-2 '!$A$2:$W$3476,23,0),"-")</f>
        <v>0</v>
      </c>
      <c r="X3211" s="1"/>
      <c r="Y3211" s="1"/>
      <c r="Z3211" s="2" t="str">
        <f>IFERROR(VLOOKUP(A3211,'[1]For Report Q-2 '!$A$2:$Z$3476,26,0),"-")</f>
        <v>-</v>
      </c>
      <c r="AA3211" s="1" t="str">
        <f>IFERROR(VLOOKUP(A3211,'[1]For Report Q-2 '!$A$2:$AH$3476,27,0),"-")</f>
        <v>-</v>
      </c>
      <c r="AB3211" s="1" t="str">
        <f>IFERROR(VLOOKUP(A3211,'[1]For Report Q-2 '!$A$2:$AH$3476,28,0),"-")</f>
        <v>-</v>
      </c>
      <c r="AC3211" s="2" t="str">
        <f>IFERROR(VLOOKUP(A3211,'[1]For Report Q-2 '!$A$2:$AH$3476,29,0),"-")</f>
        <v>-</v>
      </c>
      <c r="AD3211" s="2" t="str">
        <f>IFERROR(VLOOKUP(A3211,'[1]For Report Q-2 '!$A$2:$AH$3476,30,0),"-")</f>
        <v>-</v>
      </c>
      <c r="AE3211" s="1" t="str">
        <f>IFERROR(VLOOKUP(A3211,'[1]For Report Q-2 '!$A$2:$AH$3476,31,0),"-")</f>
        <v>-</v>
      </c>
      <c r="AF3211" s="1" t="str">
        <f>IFERROR(VLOOKUP(A3211,'[1]For Report Q-2 '!$A$2:$AH$3476,32,0),"-")</f>
        <v>-</v>
      </c>
      <c r="AG3211" s="2" t="str">
        <f>IFERROR(VLOOKUP(A3211,'[1]For Report Q-2 '!$A$2:$AH$3476,33,0),"-")</f>
        <v>-</v>
      </c>
      <c r="AH3211" s="1" t="str">
        <f t="shared" si="50"/>
        <v>--</v>
      </c>
      <c r="AI3211" t="e">
        <v>#N/A</v>
      </c>
      <c r="AJ3211" t="e">
        <v>#N/A</v>
      </c>
      <c r="AK3211" t="e">
        <v>#N/A</v>
      </c>
    </row>
    <row r="3212" spans="1:37" x14ac:dyDescent="0.25">
      <c r="A3212" s="15">
        <v>9107248</v>
      </c>
      <c r="B3212" s="15" t="s">
        <v>1019</v>
      </c>
      <c r="C3212" s="16">
        <v>45013</v>
      </c>
      <c r="D3212" s="15" t="s">
        <v>178</v>
      </c>
      <c r="E3212" s="1" t="s">
        <v>72</v>
      </c>
      <c r="F3212" s="15" t="s">
        <v>46</v>
      </c>
      <c r="G3212" s="1" t="s">
        <v>178</v>
      </c>
      <c r="H3212" s="17">
        <v>23333.333333333332</v>
      </c>
      <c r="I3212" s="18">
        <v>0.23333333333333331</v>
      </c>
      <c r="J3212" s="1">
        <v>9107283</v>
      </c>
      <c r="K3212" s="1" t="s">
        <v>1020</v>
      </c>
      <c r="L3212" s="19">
        <v>48333.333333333328</v>
      </c>
      <c r="M3212" s="1" t="s">
        <v>31</v>
      </c>
      <c r="N3212" s="1" t="s">
        <v>72</v>
      </c>
      <c r="O3212" s="1" t="s">
        <v>180</v>
      </c>
      <c r="P3212" s="20">
        <v>9107283</v>
      </c>
      <c r="Q3212" s="1" t="s">
        <v>99</v>
      </c>
      <c r="R3212" s="1" t="s">
        <v>16</v>
      </c>
      <c r="S3212" s="1" t="s">
        <v>100</v>
      </c>
      <c r="T3212" s="18">
        <f>IFERROR(VLOOKUP(A3212,'[1]For Report Q-2 '!$A$2:$T$3476,20,0),"-")</f>
        <v>0.23333333333333331</v>
      </c>
      <c r="U3212" s="55">
        <f>IFERROR(VLOOKUP(A3212,'[1]For Report Q-2 '!$A$2:$U$3476,21,0),"-")</f>
        <v>0</v>
      </c>
      <c r="V3212" s="2" t="str">
        <f>IFERROR(VLOOKUP(A3212,'[1]For Report Q-2 '!$A$2:$V$3476,22,0),"-")</f>
        <v>-</v>
      </c>
      <c r="W3212" s="1">
        <f>IFERROR(VLOOKUP(A3212,'[1]For Report Q-2 '!$A$2:$W$3476,23,0),"-")</f>
        <v>0</v>
      </c>
      <c r="X3212" s="1"/>
      <c r="Y3212" s="1"/>
      <c r="Z3212" s="2" t="str">
        <f>IFERROR(VLOOKUP(A3212,'[1]For Report Q-2 '!$A$2:$Z$3476,26,0),"-")</f>
        <v>-</v>
      </c>
      <c r="AA3212" s="1" t="str">
        <f>IFERROR(VLOOKUP(A3212,'[1]For Report Q-2 '!$A$2:$AH$3476,27,0),"-")</f>
        <v>-</v>
      </c>
      <c r="AB3212" s="1" t="str">
        <f>IFERROR(VLOOKUP(A3212,'[1]For Report Q-2 '!$A$2:$AH$3476,28,0),"-")</f>
        <v>-</v>
      </c>
      <c r="AC3212" s="2" t="str">
        <f>IFERROR(VLOOKUP(A3212,'[1]For Report Q-2 '!$A$2:$AH$3476,29,0),"-")</f>
        <v>-</v>
      </c>
      <c r="AD3212" s="2" t="str">
        <f>IFERROR(VLOOKUP(A3212,'[1]For Report Q-2 '!$A$2:$AH$3476,30,0),"-")</f>
        <v>-</v>
      </c>
      <c r="AE3212" s="1" t="str">
        <f>IFERROR(VLOOKUP(A3212,'[1]For Report Q-2 '!$A$2:$AH$3476,31,0),"-")</f>
        <v>-</v>
      </c>
      <c r="AF3212" s="1" t="str">
        <f>IFERROR(VLOOKUP(A3212,'[1]For Report Q-2 '!$A$2:$AH$3476,32,0),"-")</f>
        <v>-</v>
      </c>
      <c r="AG3212" s="2" t="str">
        <f>IFERROR(VLOOKUP(A3212,'[1]For Report Q-2 '!$A$2:$AH$3476,33,0),"-")</f>
        <v>-</v>
      </c>
      <c r="AH3212" s="1" t="str">
        <f t="shared" si="50"/>
        <v>--</v>
      </c>
      <c r="AI3212" t="e">
        <v>#N/A</v>
      </c>
      <c r="AJ3212" t="e">
        <v>#N/A</v>
      </c>
      <c r="AK3212" t="e">
        <v>#N/A</v>
      </c>
    </row>
    <row r="3213" spans="1:37" x14ac:dyDescent="0.25">
      <c r="A3213" s="15">
        <v>9107283</v>
      </c>
      <c r="B3213" s="15" t="s">
        <v>1019</v>
      </c>
      <c r="C3213" s="16">
        <v>45012</v>
      </c>
      <c r="D3213" s="15" t="s">
        <v>390</v>
      </c>
      <c r="E3213" s="1" t="s">
        <v>72</v>
      </c>
      <c r="F3213" s="15" t="s">
        <v>46</v>
      </c>
      <c r="G3213" s="1" t="s">
        <v>53</v>
      </c>
      <c r="H3213" s="17">
        <v>25000</v>
      </c>
      <c r="I3213" s="18">
        <v>0.25</v>
      </c>
      <c r="J3213" s="1">
        <v>9107283</v>
      </c>
      <c r="K3213" s="1" t="s">
        <v>1020</v>
      </c>
      <c r="L3213" s="19">
        <v>48333.333333333328</v>
      </c>
      <c r="M3213" s="1" t="s">
        <v>31</v>
      </c>
      <c r="N3213" s="1" t="s">
        <v>72</v>
      </c>
      <c r="O3213" s="1" t="s">
        <v>50</v>
      </c>
      <c r="P3213" s="20">
        <v>9107283</v>
      </c>
      <c r="Q3213" s="1" t="s">
        <v>99</v>
      </c>
      <c r="R3213" s="1" t="s">
        <v>16</v>
      </c>
      <c r="S3213" s="1" t="s">
        <v>100</v>
      </c>
      <c r="T3213" s="18">
        <f>IFERROR(VLOOKUP(A3213,'[1]For Report Q-2 '!$A$2:$T$3476,20,0),"-")</f>
        <v>0.25</v>
      </c>
      <c r="U3213" s="55">
        <f>IFERROR(VLOOKUP(A3213,'[1]For Report Q-2 '!$A$2:$U$3476,21,0),"-")</f>
        <v>0</v>
      </c>
      <c r="V3213" s="2" t="str">
        <f>IFERROR(VLOOKUP(A3213,'[1]For Report Q-2 '!$A$2:$V$3476,22,0),"-")</f>
        <v>-</v>
      </c>
      <c r="W3213" s="1">
        <f>IFERROR(VLOOKUP(A3213,'[1]For Report Q-2 '!$A$2:$W$3476,23,0),"-")</f>
        <v>0</v>
      </c>
      <c r="X3213" s="1"/>
      <c r="Y3213" s="1"/>
      <c r="Z3213" s="2" t="str">
        <f>IFERROR(VLOOKUP(A3213,'[1]For Report Q-2 '!$A$2:$Z$3476,26,0),"-")</f>
        <v>-</v>
      </c>
      <c r="AA3213" s="1" t="str">
        <f>IFERROR(VLOOKUP(A3213,'[1]For Report Q-2 '!$A$2:$AH$3476,27,0),"-")</f>
        <v>-</v>
      </c>
      <c r="AB3213" s="1" t="str">
        <f>IFERROR(VLOOKUP(A3213,'[1]For Report Q-2 '!$A$2:$AH$3476,28,0),"-")</f>
        <v>-</v>
      </c>
      <c r="AC3213" s="2" t="str">
        <f>IFERROR(VLOOKUP(A3213,'[1]For Report Q-2 '!$A$2:$AH$3476,29,0),"-")</f>
        <v>-</v>
      </c>
      <c r="AD3213" s="2" t="str">
        <f>IFERROR(VLOOKUP(A3213,'[1]For Report Q-2 '!$A$2:$AH$3476,30,0),"-")</f>
        <v>-</v>
      </c>
      <c r="AE3213" s="1" t="str">
        <f>IFERROR(VLOOKUP(A3213,'[1]For Report Q-2 '!$A$2:$AH$3476,31,0),"-")</f>
        <v>-</v>
      </c>
      <c r="AF3213" s="1" t="str">
        <f>IFERROR(VLOOKUP(A3213,'[1]For Report Q-2 '!$A$2:$AH$3476,32,0),"-")</f>
        <v>-</v>
      </c>
      <c r="AG3213" s="2" t="str">
        <f>IFERROR(VLOOKUP(A3213,'[1]For Report Q-2 '!$A$2:$AH$3476,33,0),"-")</f>
        <v>-</v>
      </c>
      <c r="AH3213" s="1" t="str">
        <f t="shared" si="50"/>
        <v>--</v>
      </c>
      <c r="AI3213" t="e">
        <v>#N/A</v>
      </c>
      <c r="AJ3213" t="e">
        <v>#N/A</v>
      </c>
      <c r="AK3213" t="e">
        <v>#N/A</v>
      </c>
    </row>
    <row r="3214" spans="1:37" x14ac:dyDescent="0.25">
      <c r="A3214" s="15">
        <v>9107561</v>
      </c>
      <c r="B3214" s="15" t="s">
        <v>1021</v>
      </c>
      <c r="C3214" s="16">
        <v>45748</v>
      </c>
      <c r="D3214" s="15" t="s">
        <v>56</v>
      </c>
      <c r="E3214" s="1" t="s">
        <v>118</v>
      </c>
      <c r="F3214" s="15" t="s">
        <v>46</v>
      </c>
      <c r="G3214" s="1" t="s">
        <v>56</v>
      </c>
      <c r="H3214" s="17">
        <v>41667</v>
      </c>
      <c r="I3214" s="18">
        <v>0.41666999999999998</v>
      </c>
      <c r="J3214" s="1">
        <v>9107561</v>
      </c>
      <c r="K3214" s="1" t="s">
        <v>1022</v>
      </c>
      <c r="L3214" s="19">
        <v>41667</v>
      </c>
      <c r="M3214" s="1" t="s">
        <v>31</v>
      </c>
      <c r="N3214" s="1" t="s">
        <v>47</v>
      </c>
      <c r="O3214" s="1" t="s">
        <v>59</v>
      </c>
      <c r="P3214" s="20">
        <v>9107561</v>
      </c>
      <c r="Q3214" s="1" t="s">
        <v>109</v>
      </c>
      <c r="R3214" s="1" t="s">
        <v>16</v>
      </c>
      <c r="S3214" s="1" t="s">
        <v>80</v>
      </c>
      <c r="T3214" s="18">
        <f>IFERROR(VLOOKUP(A3214,'[1]For Report Q-2 '!$A$2:$T$3476,20,0),"-")</f>
        <v>0.41666999999999998</v>
      </c>
      <c r="U3214" s="55">
        <f>IFERROR(VLOOKUP(A3214,'[1]For Report Q-2 '!$A$2:$U$3476,21,0),"-")</f>
        <v>0</v>
      </c>
      <c r="V3214" s="2" t="str">
        <f>IFERROR(VLOOKUP(A3214,'[1]For Report Q-2 '!$A$2:$V$3476,22,0),"-")</f>
        <v>-</v>
      </c>
      <c r="W3214" s="1">
        <f>IFERROR(VLOOKUP(A3214,'[1]For Report Q-2 '!$A$2:$W$3476,23,0),"-")</f>
        <v>0</v>
      </c>
      <c r="X3214" s="1"/>
      <c r="Y3214" s="1"/>
      <c r="Z3214" s="2" t="str">
        <f>IFERROR(VLOOKUP(A3214,'[1]For Report Q-2 '!$A$2:$Z$3476,26,0),"-")</f>
        <v>-</v>
      </c>
      <c r="AA3214" s="1" t="str">
        <f>IFERROR(VLOOKUP(A3214,'[1]For Report Q-2 '!$A$2:$AH$3476,27,0),"-")</f>
        <v>-</v>
      </c>
      <c r="AB3214" s="1" t="str">
        <f>IFERROR(VLOOKUP(A3214,'[1]For Report Q-2 '!$A$2:$AH$3476,28,0),"-")</f>
        <v>-</v>
      </c>
      <c r="AC3214" s="2" t="str">
        <f>IFERROR(VLOOKUP(A3214,'[1]For Report Q-2 '!$A$2:$AH$3476,29,0),"-")</f>
        <v>-</v>
      </c>
      <c r="AD3214" s="2" t="str">
        <f>IFERROR(VLOOKUP(A3214,'[1]For Report Q-2 '!$A$2:$AH$3476,30,0),"-")</f>
        <v>-</v>
      </c>
      <c r="AE3214" s="1" t="str">
        <f>IFERROR(VLOOKUP(A3214,'[1]For Report Q-2 '!$A$2:$AH$3476,31,0),"-")</f>
        <v>-</v>
      </c>
      <c r="AF3214" s="1" t="str">
        <f>IFERROR(VLOOKUP(A3214,'[1]For Report Q-2 '!$A$2:$AH$3476,32,0),"-")</f>
        <v>-</v>
      </c>
      <c r="AG3214" s="2" t="str">
        <f>IFERROR(VLOOKUP(A3214,'[1]For Report Q-2 '!$A$2:$AH$3476,33,0),"-")</f>
        <v>-</v>
      </c>
      <c r="AH3214" s="1" t="str">
        <f t="shared" si="50"/>
        <v>--</v>
      </c>
      <c r="AI3214" t="e">
        <v>#N/A</v>
      </c>
      <c r="AJ3214" t="e">
        <v>#N/A</v>
      </c>
      <c r="AK3214" t="e">
        <v>#N/A</v>
      </c>
    </row>
    <row r="3215" spans="1:37" x14ac:dyDescent="0.25">
      <c r="A3215" s="15">
        <v>9107653</v>
      </c>
      <c r="B3215" s="15" t="s">
        <v>1023</v>
      </c>
      <c r="C3215" s="16">
        <v>44977</v>
      </c>
      <c r="D3215" s="15" t="s">
        <v>83</v>
      </c>
      <c r="E3215" s="1" t="s">
        <v>118</v>
      </c>
      <c r="F3215" s="15" t="s">
        <v>46</v>
      </c>
      <c r="G3215" s="1" t="s">
        <v>83</v>
      </c>
      <c r="H3215" s="17">
        <v>91667</v>
      </c>
      <c r="I3215" s="18">
        <v>0.91666999999999998</v>
      </c>
      <c r="J3215" s="1">
        <v>9107653</v>
      </c>
      <c r="K3215" s="1" t="s">
        <v>1024</v>
      </c>
      <c r="L3215" s="19">
        <v>91667</v>
      </c>
      <c r="M3215" s="1" t="s">
        <v>31</v>
      </c>
      <c r="N3215" s="1" t="s">
        <v>47</v>
      </c>
      <c r="O3215" s="1" t="s">
        <v>84</v>
      </c>
      <c r="P3215" s="20">
        <v>9107653</v>
      </c>
      <c r="Q3215" s="1" t="s">
        <v>99</v>
      </c>
      <c r="R3215" s="1" t="s">
        <v>16</v>
      </c>
      <c r="S3215" s="1" t="s">
        <v>100</v>
      </c>
      <c r="T3215" s="18">
        <f>IFERROR(VLOOKUP(A3215,'[1]For Report Q-2 '!$A$2:$T$3476,20,0),"-")</f>
        <v>0.91666999999999998</v>
      </c>
      <c r="U3215" s="55">
        <f>IFERROR(VLOOKUP(A3215,'[1]For Report Q-2 '!$A$2:$U$3476,21,0),"-")</f>
        <v>0</v>
      </c>
      <c r="V3215" s="2" t="str">
        <f>IFERROR(VLOOKUP(A3215,'[1]For Report Q-2 '!$A$2:$V$3476,22,0),"-")</f>
        <v>-</v>
      </c>
      <c r="W3215" s="1">
        <f>IFERROR(VLOOKUP(A3215,'[1]For Report Q-2 '!$A$2:$W$3476,23,0),"-")</f>
        <v>0</v>
      </c>
      <c r="X3215" s="1"/>
      <c r="Y3215" s="1"/>
      <c r="Z3215" s="2" t="str">
        <f>IFERROR(VLOOKUP(A3215,'[1]For Report Q-2 '!$A$2:$Z$3476,26,0),"-")</f>
        <v>-</v>
      </c>
      <c r="AA3215" s="1" t="str">
        <f>IFERROR(VLOOKUP(A3215,'[1]For Report Q-2 '!$A$2:$AH$3476,27,0),"-")</f>
        <v>-</v>
      </c>
      <c r="AB3215" s="1" t="str">
        <f>IFERROR(VLOOKUP(A3215,'[1]For Report Q-2 '!$A$2:$AH$3476,28,0),"-")</f>
        <v>-</v>
      </c>
      <c r="AC3215" s="2" t="str">
        <f>IFERROR(VLOOKUP(A3215,'[1]For Report Q-2 '!$A$2:$AH$3476,29,0),"-")</f>
        <v>-</v>
      </c>
      <c r="AD3215" s="2" t="str">
        <f>IFERROR(VLOOKUP(A3215,'[1]For Report Q-2 '!$A$2:$AH$3476,30,0),"-")</f>
        <v>-</v>
      </c>
      <c r="AE3215" s="1" t="str">
        <f>IFERROR(VLOOKUP(A3215,'[1]For Report Q-2 '!$A$2:$AH$3476,31,0),"-")</f>
        <v>-</v>
      </c>
      <c r="AF3215" s="1" t="str">
        <f>IFERROR(VLOOKUP(A3215,'[1]For Report Q-2 '!$A$2:$AH$3476,32,0),"-")</f>
        <v>-</v>
      </c>
      <c r="AG3215" s="2" t="str">
        <f>IFERROR(VLOOKUP(A3215,'[1]For Report Q-2 '!$A$2:$AH$3476,33,0),"-")</f>
        <v>-</v>
      </c>
      <c r="AH3215" s="1" t="str">
        <f t="shared" si="50"/>
        <v>--</v>
      </c>
      <c r="AI3215" t="e">
        <v>#N/A</v>
      </c>
      <c r="AJ3215" t="e">
        <v>#N/A</v>
      </c>
      <c r="AK3215" t="e">
        <v>#N/A</v>
      </c>
    </row>
    <row r="3216" spans="1:37" x14ac:dyDescent="0.25">
      <c r="A3216" s="15">
        <v>9106822</v>
      </c>
      <c r="B3216" s="15" t="s">
        <v>1025</v>
      </c>
      <c r="C3216" s="16">
        <v>44985</v>
      </c>
      <c r="D3216" s="15" t="s">
        <v>28</v>
      </c>
      <c r="E3216" s="1" t="s">
        <v>179</v>
      </c>
      <c r="F3216" s="15" t="s">
        <v>46</v>
      </c>
      <c r="G3216" s="1" t="s">
        <v>28</v>
      </c>
      <c r="H3216" s="17">
        <v>6000</v>
      </c>
      <c r="I3216" s="18">
        <v>0.06</v>
      </c>
      <c r="J3216" s="1">
        <v>9107714</v>
      </c>
      <c r="K3216" s="1" t="s">
        <v>1026</v>
      </c>
      <c r="L3216" s="19">
        <v>42000</v>
      </c>
      <c r="M3216" s="1" t="s">
        <v>31</v>
      </c>
      <c r="N3216" s="1" t="s">
        <v>179</v>
      </c>
      <c r="O3216" s="1" t="s">
        <v>32</v>
      </c>
      <c r="P3216" s="20">
        <v>9107714</v>
      </c>
      <c r="Q3216" s="1" t="s">
        <v>99</v>
      </c>
      <c r="R3216" s="1" t="s">
        <v>16</v>
      </c>
      <c r="S3216" s="1" t="s">
        <v>100</v>
      </c>
      <c r="T3216" s="18">
        <f>IFERROR(VLOOKUP(A3216,'[1]For Report Q-2 '!$A$2:$T$3476,20,0),"-")</f>
        <v>0.06</v>
      </c>
      <c r="U3216" s="55">
        <f>IFERROR(VLOOKUP(A3216,'[1]For Report Q-2 '!$A$2:$U$3476,21,0),"-")</f>
        <v>0</v>
      </c>
      <c r="V3216" s="2" t="str">
        <f>IFERROR(VLOOKUP(A3216,'[1]For Report Q-2 '!$A$2:$V$3476,22,0),"-")</f>
        <v>-</v>
      </c>
      <c r="W3216" s="1">
        <f>IFERROR(VLOOKUP(A3216,'[1]For Report Q-2 '!$A$2:$W$3476,23,0),"-")</f>
        <v>0</v>
      </c>
      <c r="X3216" s="1"/>
      <c r="Y3216" s="1"/>
      <c r="Z3216" s="2" t="str">
        <f>IFERROR(VLOOKUP(A3216,'[1]For Report Q-2 '!$A$2:$Z$3476,26,0),"-")</f>
        <v>-</v>
      </c>
      <c r="AA3216" s="1" t="str">
        <f>IFERROR(VLOOKUP(A3216,'[1]For Report Q-2 '!$A$2:$AH$3476,27,0),"-")</f>
        <v>-</v>
      </c>
      <c r="AB3216" s="1" t="str">
        <f>IFERROR(VLOOKUP(A3216,'[1]For Report Q-2 '!$A$2:$AH$3476,28,0),"-")</f>
        <v>-</v>
      </c>
      <c r="AC3216" s="2" t="str">
        <f>IFERROR(VLOOKUP(A3216,'[1]For Report Q-2 '!$A$2:$AH$3476,29,0),"-")</f>
        <v>-</v>
      </c>
      <c r="AD3216" s="2" t="str">
        <f>IFERROR(VLOOKUP(A3216,'[1]For Report Q-2 '!$A$2:$AH$3476,30,0),"-")</f>
        <v>-</v>
      </c>
      <c r="AE3216" s="1" t="str">
        <f>IFERROR(VLOOKUP(A3216,'[1]For Report Q-2 '!$A$2:$AH$3476,31,0),"-")</f>
        <v>-</v>
      </c>
      <c r="AF3216" s="1" t="str">
        <f>IFERROR(VLOOKUP(A3216,'[1]For Report Q-2 '!$A$2:$AH$3476,32,0),"-")</f>
        <v>-</v>
      </c>
      <c r="AG3216" s="2" t="str">
        <f>IFERROR(VLOOKUP(A3216,'[1]For Report Q-2 '!$A$2:$AH$3476,33,0),"-")</f>
        <v>-</v>
      </c>
      <c r="AH3216" s="1" t="str">
        <f t="shared" si="50"/>
        <v>--</v>
      </c>
      <c r="AI3216" t="e">
        <v>#N/A</v>
      </c>
      <c r="AJ3216" t="e">
        <v>#N/A</v>
      </c>
      <c r="AK3216" t="e">
        <v>#N/A</v>
      </c>
    </row>
    <row r="3217" spans="1:37" x14ac:dyDescent="0.25">
      <c r="A3217" s="15">
        <v>9106824</v>
      </c>
      <c r="B3217" s="15" t="s">
        <v>1025</v>
      </c>
      <c r="C3217" s="16">
        <v>44985</v>
      </c>
      <c r="D3217" s="15" t="s">
        <v>28</v>
      </c>
      <c r="E3217" s="1" t="s">
        <v>179</v>
      </c>
      <c r="F3217" s="15" t="s">
        <v>46</v>
      </c>
      <c r="G3217" s="1" t="s">
        <v>28</v>
      </c>
      <c r="H3217" s="17">
        <v>6000</v>
      </c>
      <c r="I3217" s="18">
        <v>0.06</v>
      </c>
      <c r="J3217" s="1">
        <v>9107714</v>
      </c>
      <c r="K3217" s="1" t="s">
        <v>1026</v>
      </c>
      <c r="L3217" s="19">
        <v>42000</v>
      </c>
      <c r="M3217" s="1" t="s">
        <v>31</v>
      </c>
      <c r="N3217" s="1" t="s">
        <v>179</v>
      </c>
      <c r="O3217" s="1" t="s">
        <v>38</v>
      </c>
      <c r="P3217" s="20">
        <v>9107714</v>
      </c>
      <c r="Q3217" s="1" t="s">
        <v>99</v>
      </c>
      <c r="R3217" s="1" t="s">
        <v>16</v>
      </c>
      <c r="S3217" s="1" t="s">
        <v>100</v>
      </c>
      <c r="T3217" s="18">
        <f>IFERROR(VLOOKUP(A3217,'[1]For Report Q-2 '!$A$2:$T$3476,20,0),"-")</f>
        <v>0.06</v>
      </c>
      <c r="U3217" s="55">
        <f>IFERROR(VLOOKUP(A3217,'[1]For Report Q-2 '!$A$2:$U$3476,21,0),"-")</f>
        <v>0</v>
      </c>
      <c r="V3217" s="2" t="str">
        <f>IFERROR(VLOOKUP(A3217,'[1]For Report Q-2 '!$A$2:$V$3476,22,0),"-")</f>
        <v>-</v>
      </c>
      <c r="W3217" s="1">
        <f>IFERROR(VLOOKUP(A3217,'[1]For Report Q-2 '!$A$2:$W$3476,23,0),"-")</f>
        <v>0</v>
      </c>
      <c r="X3217" s="1"/>
      <c r="Y3217" s="1"/>
      <c r="Z3217" s="2" t="str">
        <f>IFERROR(VLOOKUP(A3217,'[1]For Report Q-2 '!$A$2:$Z$3476,26,0),"-")</f>
        <v>-</v>
      </c>
      <c r="AA3217" s="1" t="str">
        <f>IFERROR(VLOOKUP(A3217,'[1]For Report Q-2 '!$A$2:$AH$3476,27,0),"-")</f>
        <v>-</v>
      </c>
      <c r="AB3217" s="1" t="str">
        <f>IFERROR(VLOOKUP(A3217,'[1]For Report Q-2 '!$A$2:$AH$3476,28,0),"-")</f>
        <v>-</v>
      </c>
      <c r="AC3217" s="2" t="str">
        <f>IFERROR(VLOOKUP(A3217,'[1]For Report Q-2 '!$A$2:$AH$3476,29,0),"-")</f>
        <v>-</v>
      </c>
      <c r="AD3217" s="2" t="str">
        <f>IFERROR(VLOOKUP(A3217,'[1]For Report Q-2 '!$A$2:$AH$3476,30,0),"-")</f>
        <v>-</v>
      </c>
      <c r="AE3217" s="1" t="str">
        <f>IFERROR(VLOOKUP(A3217,'[1]For Report Q-2 '!$A$2:$AH$3476,31,0),"-")</f>
        <v>-</v>
      </c>
      <c r="AF3217" s="1" t="str">
        <f>IFERROR(VLOOKUP(A3217,'[1]For Report Q-2 '!$A$2:$AH$3476,32,0),"-")</f>
        <v>-</v>
      </c>
      <c r="AG3217" s="2" t="str">
        <f>IFERROR(VLOOKUP(A3217,'[1]For Report Q-2 '!$A$2:$AH$3476,33,0),"-")</f>
        <v>-</v>
      </c>
      <c r="AH3217" s="1" t="str">
        <f t="shared" si="50"/>
        <v>--</v>
      </c>
      <c r="AI3217" t="e">
        <v>#N/A</v>
      </c>
      <c r="AJ3217" t="e">
        <v>#N/A</v>
      </c>
      <c r="AK3217" t="e">
        <v>#N/A</v>
      </c>
    </row>
    <row r="3218" spans="1:37" x14ac:dyDescent="0.25">
      <c r="A3218" s="15">
        <v>9106827</v>
      </c>
      <c r="B3218" s="15" t="s">
        <v>1025</v>
      </c>
      <c r="C3218" s="16">
        <v>44975</v>
      </c>
      <c r="D3218" s="15" t="s">
        <v>28</v>
      </c>
      <c r="E3218" s="1" t="s">
        <v>179</v>
      </c>
      <c r="F3218" s="15" t="s">
        <v>46</v>
      </c>
      <c r="G3218" s="1" t="s">
        <v>28</v>
      </c>
      <c r="H3218" s="17">
        <v>6000</v>
      </c>
      <c r="I3218" s="18">
        <v>0.06</v>
      </c>
      <c r="J3218" s="1">
        <v>9107714</v>
      </c>
      <c r="K3218" s="1" t="s">
        <v>1026</v>
      </c>
      <c r="L3218" s="19">
        <v>42000</v>
      </c>
      <c r="M3218" s="1" t="s">
        <v>31</v>
      </c>
      <c r="N3218" s="1" t="s">
        <v>179</v>
      </c>
      <c r="O3218" s="1" t="s">
        <v>38</v>
      </c>
      <c r="P3218" s="20">
        <v>9107714</v>
      </c>
      <c r="Q3218" s="1" t="s">
        <v>99</v>
      </c>
      <c r="R3218" s="1" t="s">
        <v>16</v>
      </c>
      <c r="S3218" s="1" t="s">
        <v>100</v>
      </c>
      <c r="T3218" s="18">
        <f>IFERROR(VLOOKUP(A3218,'[1]For Report Q-2 '!$A$2:$T$3476,20,0),"-")</f>
        <v>0.06</v>
      </c>
      <c r="U3218" s="55">
        <f>IFERROR(VLOOKUP(A3218,'[1]For Report Q-2 '!$A$2:$U$3476,21,0),"-")</f>
        <v>0</v>
      </c>
      <c r="V3218" s="2" t="str">
        <f>IFERROR(VLOOKUP(A3218,'[1]For Report Q-2 '!$A$2:$V$3476,22,0),"-")</f>
        <v>-</v>
      </c>
      <c r="W3218" s="1">
        <f>IFERROR(VLOOKUP(A3218,'[1]For Report Q-2 '!$A$2:$W$3476,23,0),"-")</f>
        <v>0</v>
      </c>
      <c r="X3218" s="1"/>
      <c r="Y3218" s="1"/>
      <c r="Z3218" s="2" t="str">
        <f>IFERROR(VLOOKUP(A3218,'[1]For Report Q-2 '!$A$2:$Z$3476,26,0),"-")</f>
        <v>-</v>
      </c>
      <c r="AA3218" s="1" t="str">
        <f>IFERROR(VLOOKUP(A3218,'[1]For Report Q-2 '!$A$2:$AH$3476,27,0),"-")</f>
        <v>-</v>
      </c>
      <c r="AB3218" s="1" t="str">
        <f>IFERROR(VLOOKUP(A3218,'[1]For Report Q-2 '!$A$2:$AH$3476,28,0),"-")</f>
        <v>-</v>
      </c>
      <c r="AC3218" s="2" t="str">
        <f>IFERROR(VLOOKUP(A3218,'[1]For Report Q-2 '!$A$2:$AH$3476,29,0),"-")</f>
        <v>-</v>
      </c>
      <c r="AD3218" s="2" t="str">
        <f>IFERROR(VLOOKUP(A3218,'[1]For Report Q-2 '!$A$2:$AH$3476,30,0),"-")</f>
        <v>-</v>
      </c>
      <c r="AE3218" s="1" t="str">
        <f>IFERROR(VLOOKUP(A3218,'[1]For Report Q-2 '!$A$2:$AH$3476,31,0),"-")</f>
        <v>-</v>
      </c>
      <c r="AF3218" s="1" t="str">
        <f>IFERROR(VLOOKUP(A3218,'[1]For Report Q-2 '!$A$2:$AH$3476,32,0),"-")</f>
        <v>-</v>
      </c>
      <c r="AG3218" s="2" t="str">
        <f>IFERROR(VLOOKUP(A3218,'[1]For Report Q-2 '!$A$2:$AH$3476,33,0),"-")</f>
        <v>-</v>
      </c>
      <c r="AH3218" s="1" t="str">
        <f t="shared" si="50"/>
        <v>--</v>
      </c>
      <c r="AI3218" t="e">
        <v>#N/A</v>
      </c>
      <c r="AJ3218" t="e">
        <v>#N/A</v>
      </c>
      <c r="AK3218" t="e">
        <v>#N/A</v>
      </c>
    </row>
    <row r="3219" spans="1:37" x14ac:dyDescent="0.25">
      <c r="A3219" s="15">
        <v>9106828</v>
      </c>
      <c r="B3219" s="15" t="s">
        <v>1025</v>
      </c>
      <c r="C3219" s="16">
        <v>44974</v>
      </c>
      <c r="D3219" s="15" t="s">
        <v>28</v>
      </c>
      <c r="E3219" s="1" t="s">
        <v>179</v>
      </c>
      <c r="F3219" s="15" t="s">
        <v>46</v>
      </c>
      <c r="G3219" s="1" t="s">
        <v>28</v>
      </c>
      <c r="H3219" s="17">
        <v>6000</v>
      </c>
      <c r="I3219" s="18">
        <v>0.06</v>
      </c>
      <c r="J3219" s="1">
        <v>9107714</v>
      </c>
      <c r="K3219" s="1" t="s">
        <v>1026</v>
      </c>
      <c r="L3219" s="19">
        <v>42000</v>
      </c>
      <c r="M3219" s="1" t="s">
        <v>31</v>
      </c>
      <c r="N3219" s="1" t="s">
        <v>179</v>
      </c>
      <c r="O3219" s="1" t="s">
        <v>38</v>
      </c>
      <c r="P3219" s="20">
        <v>9107714</v>
      </c>
      <c r="Q3219" s="1" t="s">
        <v>99</v>
      </c>
      <c r="R3219" s="1" t="s">
        <v>16</v>
      </c>
      <c r="S3219" s="1" t="s">
        <v>100</v>
      </c>
      <c r="T3219" s="18">
        <f>IFERROR(VLOOKUP(A3219,'[1]For Report Q-2 '!$A$2:$T$3476,20,0),"-")</f>
        <v>0.06</v>
      </c>
      <c r="U3219" s="55">
        <f>IFERROR(VLOOKUP(A3219,'[1]For Report Q-2 '!$A$2:$U$3476,21,0),"-")</f>
        <v>0</v>
      </c>
      <c r="V3219" s="2" t="str">
        <f>IFERROR(VLOOKUP(A3219,'[1]For Report Q-2 '!$A$2:$V$3476,22,0),"-")</f>
        <v>-</v>
      </c>
      <c r="W3219" s="1">
        <f>IFERROR(VLOOKUP(A3219,'[1]For Report Q-2 '!$A$2:$W$3476,23,0),"-")</f>
        <v>0</v>
      </c>
      <c r="X3219" s="1"/>
      <c r="Y3219" s="1"/>
      <c r="Z3219" s="2" t="str">
        <f>IFERROR(VLOOKUP(A3219,'[1]For Report Q-2 '!$A$2:$Z$3476,26,0),"-")</f>
        <v>-</v>
      </c>
      <c r="AA3219" s="1" t="str">
        <f>IFERROR(VLOOKUP(A3219,'[1]For Report Q-2 '!$A$2:$AH$3476,27,0),"-")</f>
        <v>-</v>
      </c>
      <c r="AB3219" s="1" t="str">
        <f>IFERROR(VLOOKUP(A3219,'[1]For Report Q-2 '!$A$2:$AH$3476,28,0),"-")</f>
        <v>-</v>
      </c>
      <c r="AC3219" s="2" t="str">
        <f>IFERROR(VLOOKUP(A3219,'[1]For Report Q-2 '!$A$2:$AH$3476,29,0),"-")</f>
        <v>-</v>
      </c>
      <c r="AD3219" s="2" t="str">
        <f>IFERROR(VLOOKUP(A3219,'[1]For Report Q-2 '!$A$2:$AH$3476,30,0),"-")</f>
        <v>-</v>
      </c>
      <c r="AE3219" s="1" t="str">
        <f>IFERROR(VLOOKUP(A3219,'[1]For Report Q-2 '!$A$2:$AH$3476,31,0),"-")</f>
        <v>-</v>
      </c>
      <c r="AF3219" s="1" t="str">
        <f>IFERROR(VLOOKUP(A3219,'[1]For Report Q-2 '!$A$2:$AH$3476,32,0),"-")</f>
        <v>-</v>
      </c>
      <c r="AG3219" s="2" t="str">
        <f>IFERROR(VLOOKUP(A3219,'[1]For Report Q-2 '!$A$2:$AH$3476,33,0),"-")</f>
        <v>-</v>
      </c>
      <c r="AH3219" s="1" t="str">
        <f t="shared" si="50"/>
        <v>--</v>
      </c>
      <c r="AI3219" t="e">
        <v>#N/A</v>
      </c>
      <c r="AJ3219" t="e">
        <v>#N/A</v>
      </c>
      <c r="AK3219" t="e">
        <v>#N/A</v>
      </c>
    </row>
    <row r="3220" spans="1:37" x14ac:dyDescent="0.25">
      <c r="A3220" s="15">
        <v>9106829</v>
      </c>
      <c r="B3220" s="15" t="s">
        <v>1025</v>
      </c>
      <c r="C3220" s="16">
        <v>44975</v>
      </c>
      <c r="D3220" s="15" t="s">
        <v>28</v>
      </c>
      <c r="E3220" s="1" t="s">
        <v>179</v>
      </c>
      <c r="F3220" s="15" t="s">
        <v>46</v>
      </c>
      <c r="G3220" s="1" t="s">
        <v>28</v>
      </c>
      <c r="H3220" s="17">
        <v>6000</v>
      </c>
      <c r="I3220" s="18">
        <v>0.06</v>
      </c>
      <c r="J3220" s="1">
        <v>9107714</v>
      </c>
      <c r="K3220" s="1" t="s">
        <v>1026</v>
      </c>
      <c r="L3220" s="19">
        <v>42000</v>
      </c>
      <c r="M3220" s="1" t="s">
        <v>31</v>
      </c>
      <c r="N3220" s="1" t="s">
        <v>179</v>
      </c>
      <c r="O3220" s="1" t="s">
        <v>38</v>
      </c>
      <c r="P3220" s="20">
        <v>9107714</v>
      </c>
      <c r="Q3220" s="1" t="s">
        <v>99</v>
      </c>
      <c r="R3220" s="1" t="s">
        <v>16</v>
      </c>
      <c r="S3220" s="1" t="s">
        <v>100</v>
      </c>
      <c r="T3220" s="18">
        <f>IFERROR(VLOOKUP(A3220,'[1]For Report Q-2 '!$A$2:$T$3476,20,0),"-")</f>
        <v>0.06</v>
      </c>
      <c r="U3220" s="55">
        <f>IFERROR(VLOOKUP(A3220,'[1]For Report Q-2 '!$A$2:$U$3476,21,0),"-")</f>
        <v>0</v>
      </c>
      <c r="V3220" s="2" t="str">
        <f>IFERROR(VLOOKUP(A3220,'[1]For Report Q-2 '!$A$2:$V$3476,22,0),"-")</f>
        <v>-</v>
      </c>
      <c r="W3220" s="1">
        <f>IFERROR(VLOOKUP(A3220,'[1]For Report Q-2 '!$A$2:$W$3476,23,0),"-")</f>
        <v>0</v>
      </c>
      <c r="X3220" s="1"/>
      <c r="Y3220" s="1"/>
      <c r="Z3220" s="2" t="str">
        <f>IFERROR(VLOOKUP(A3220,'[1]For Report Q-2 '!$A$2:$Z$3476,26,0),"-")</f>
        <v>-</v>
      </c>
      <c r="AA3220" s="1" t="str">
        <f>IFERROR(VLOOKUP(A3220,'[1]For Report Q-2 '!$A$2:$AH$3476,27,0),"-")</f>
        <v>-</v>
      </c>
      <c r="AB3220" s="1" t="str">
        <f>IFERROR(VLOOKUP(A3220,'[1]For Report Q-2 '!$A$2:$AH$3476,28,0),"-")</f>
        <v>-</v>
      </c>
      <c r="AC3220" s="2" t="str">
        <f>IFERROR(VLOOKUP(A3220,'[1]For Report Q-2 '!$A$2:$AH$3476,29,0),"-")</f>
        <v>-</v>
      </c>
      <c r="AD3220" s="2" t="str">
        <f>IFERROR(VLOOKUP(A3220,'[1]For Report Q-2 '!$A$2:$AH$3476,30,0),"-")</f>
        <v>-</v>
      </c>
      <c r="AE3220" s="1" t="str">
        <f>IFERROR(VLOOKUP(A3220,'[1]For Report Q-2 '!$A$2:$AH$3476,31,0),"-")</f>
        <v>-</v>
      </c>
      <c r="AF3220" s="1" t="str">
        <f>IFERROR(VLOOKUP(A3220,'[1]For Report Q-2 '!$A$2:$AH$3476,32,0),"-")</f>
        <v>-</v>
      </c>
      <c r="AG3220" s="2" t="str">
        <f>IFERROR(VLOOKUP(A3220,'[1]For Report Q-2 '!$A$2:$AH$3476,33,0),"-")</f>
        <v>-</v>
      </c>
      <c r="AH3220" s="1" t="str">
        <f t="shared" si="50"/>
        <v>--</v>
      </c>
      <c r="AI3220" t="e">
        <v>#N/A</v>
      </c>
      <c r="AJ3220" t="e">
        <v>#N/A</v>
      </c>
      <c r="AK3220" t="e">
        <v>#N/A</v>
      </c>
    </row>
    <row r="3221" spans="1:37" x14ac:dyDescent="0.25">
      <c r="A3221" s="15">
        <v>9106916</v>
      </c>
      <c r="B3221" s="15" t="s">
        <v>1025</v>
      </c>
      <c r="C3221" s="16">
        <v>45003</v>
      </c>
      <c r="D3221" s="15" t="s">
        <v>83</v>
      </c>
      <c r="E3221" s="1" t="s">
        <v>179</v>
      </c>
      <c r="F3221" s="15" t="s">
        <v>46</v>
      </c>
      <c r="G3221" s="1" t="s">
        <v>83</v>
      </c>
      <c r="H3221" s="17">
        <v>6000</v>
      </c>
      <c r="I3221" s="18">
        <v>0.06</v>
      </c>
      <c r="J3221" s="1">
        <v>9107714</v>
      </c>
      <c r="K3221" s="1" t="s">
        <v>1026</v>
      </c>
      <c r="L3221" s="19">
        <v>42000</v>
      </c>
      <c r="M3221" s="1" t="s">
        <v>31</v>
      </c>
      <c r="N3221" s="1" t="s">
        <v>179</v>
      </c>
      <c r="O3221" s="1" t="s">
        <v>84</v>
      </c>
      <c r="P3221" s="20">
        <v>9107714</v>
      </c>
      <c r="Q3221" s="1" t="s">
        <v>99</v>
      </c>
      <c r="R3221" s="1" t="s">
        <v>16</v>
      </c>
      <c r="S3221" s="1" t="s">
        <v>100</v>
      </c>
      <c r="T3221" s="18">
        <f>IFERROR(VLOOKUP(A3221,'[1]For Report Q-2 '!$A$2:$T$3476,20,0),"-")</f>
        <v>0.06</v>
      </c>
      <c r="U3221" s="55">
        <f>IFERROR(VLOOKUP(A3221,'[1]For Report Q-2 '!$A$2:$U$3476,21,0),"-")</f>
        <v>0</v>
      </c>
      <c r="V3221" s="2" t="str">
        <f>IFERROR(VLOOKUP(A3221,'[1]For Report Q-2 '!$A$2:$V$3476,22,0),"-")</f>
        <v>-</v>
      </c>
      <c r="W3221" s="1">
        <f>IFERROR(VLOOKUP(A3221,'[1]For Report Q-2 '!$A$2:$W$3476,23,0),"-")</f>
        <v>0</v>
      </c>
      <c r="X3221" s="1"/>
      <c r="Y3221" s="1"/>
      <c r="Z3221" s="2" t="str">
        <f>IFERROR(VLOOKUP(A3221,'[1]For Report Q-2 '!$A$2:$Z$3476,26,0),"-")</f>
        <v>-</v>
      </c>
      <c r="AA3221" s="1" t="str">
        <f>IFERROR(VLOOKUP(A3221,'[1]For Report Q-2 '!$A$2:$AH$3476,27,0),"-")</f>
        <v>-</v>
      </c>
      <c r="AB3221" s="1" t="str">
        <f>IFERROR(VLOOKUP(A3221,'[1]For Report Q-2 '!$A$2:$AH$3476,28,0),"-")</f>
        <v>-</v>
      </c>
      <c r="AC3221" s="2" t="str">
        <f>IFERROR(VLOOKUP(A3221,'[1]For Report Q-2 '!$A$2:$AH$3476,29,0),"-")</f>
        <v>-</v>
      </c>
      <c r="AD3221" s="2" t="str">
        <f>IFERROR(VLOOKUP(A3221,'[1]For Report Q-2 '!$A$2:$AH$3476,30,0),"-")</f>
        <v>-</v>
      </c>
      <c r="AE3221" s="1" t="str">
        <f>IFERROR(VLOOKUP(A3221,'[1]For Report Q-2 '!$A$2:$AH$3476,31,0),"-")</f>
        <v>-</v>
      </c>
      <c r="AF3221" s="1" t="str">
        <f>IFERROR(VLOOKUP(A3221,'[1]For Report Q-2 '!$A$2:$AH$3476,32,0),"-")</f>
        <v>-</v>
      </c>
      <c r="AG3221" s="2" t="str">
        <f>IFERROR(VLOOKUP(A3221,'[1]For Report Q-2 '!$A$2:$AH$3476,33,0),"-")</f>
        <v>-</v>
      </c>
      <c r="AH3221" s="1" t="str">
        <f t="shared" si="50"/>
        <v>--</v>
      </c>
      <c r="AI3221" t="e">
        <v>#N/A</v>
      </c>
      <c r="AJ3221" t="e">
        <v>#N/A</v>
      </c>
      <c r="AK3221" t="e">
        <v>#N/A</v>
      </c>
    </row>
    <row r="3222" spans="1:37" x14ac:dyDescent="0.25">
      <c r="A3222" s="15">
        <v>9109280</v>
      </c>
      <c r="B3222" s="15" t="s">
        <v>1025</v>
      </c>
      <c r="C3222" s="16">
        <v>45005</v>
      </c>
      <c r="D3222" s="15" t="s">
        <v>56</v>
      </c>
      <c r="E3222" s="1" t="s">
        <v>179</v>
      </c>
      <c r="F3222" s="15" t="s">
        <v>46</v>
      </c>
      <c r="G3222" s="1" t="s">
        <v>56</v>
      </c>
      <c r="H3222" s="17">
        <v>6000</v>
      </c>
      <c r="I3222" s="18">
        <v>0.06</v>
      </c>
      <c r="J3222" s="1">
        <v>9107714</v>
      </c>
      <c r="K3222" s="1" t="s">
        <v>1026</v>
      </c>
      <c r="L3222" s="19">
        <v>42000</v>
      </c>
      <c r="M3222" s="1" t="s">
        <v>31</v>
      </c>
      <c r="N3222" s="1" t="s">
        <v>179</v>
      </c>
      <c r="O3222" s="1" t="s">
        <v>59</v>
      </c>
      <c r="P3222" s="20">
        <v>9107714</v>
      </c>
      <c r="Q3222" s="1" t="s">
        <v>99</v>
      </c>
      <c r="R3222" s="1" t="s">
        <v>16</v>
      </c>
      <c r="S3222" s="1" t="s">
        <v>100</v>
      </c>
      <c r="T3222" s="18">
        <f>IFERROR(VLOOKUP(A3222,'[1]For Report Q-2 '!$A$2:$T$3476,20,0),"-")</f>
        <v>0.06</v>
      </c>
      <c r="U3222" s="55">
        <f>IFERROR(VLOOKUP(A3222,'[1]For Report Q-2 '!$A$2:$U$3476,21,0),"-")</f>
        <v>0</v>
      </c>
      <c r="V3222" s="2" t="str">
        <f>IFERROR(VLOOKUP(A3222,'[1]For Report Q-2 '!$A$2:$V$3476,22,0),"-")</f>
        <v>-</v>
      </c>
      <c r="W3222" s="1">
        <f>IFERROR(VLOOKUP(A3222,'[1]For Report Q-2 '!$A$2:$W$3476,23,0),"-")</f>
        <v>0</v>
      </c>
      <c r="X3222" s="1"/>
      <c r="Y3222" s="1"/>
      <c r="Z3222" s="2" t="str">
        <f>IFERROR(VLOOKUP(A3222,'[1]For Report Q-2 '!$A$2:$Z$3476,26,0),"-")</f>
        <v>-</v>
      </c>
      <c r="AA3222" s="1" t="str">
        <f>IFERROR(VLOOKUP(A3222,'[1]For Report Q-2 '!$A$2:$AH$3476,27,0),"-")</f>
        <v>-</v>
      </c>
      <c r="AB3222" s="1" t="str">
        <f>IFERROR(VLOOKUP(A3222,'[1]For Report Q-2 '!$A$2:$AH$3476,28,0),"-")</f>
        <v>-</v>
      </c>
      <c r="AC3222" s="2" t="str">
        <f>IFERROR(VLOOKUP(A3222,'[1]For Report Q-2 '!$A$2:$AH$3476,29,0),"-")</f>
        <v>-</v>
      </c>
      <c r="AD3222" s="2" t="str">
        <f>IFERROR(VLOOKUP(A3222,'[1]For Report Q-2 '!$A$2:$AH$3476,30,0),"-")</f>
        <v>-</v>
      </c>
      <c r="AE3222" s="1" t="str">
        <f>IFERROR(VLOOKUP(A3222,'[1]For Report Q-2 '!$A$2:$AH$3476,31,0),"-")</f>
        <v>-</v>
      </c>
      <c r="AF3222" s="1" t="str">
        <f>IFERROR(VLOOKUP(A3222,'[1]For Report Q-2 '!$A$2:$AH$3476,32,0),"-")</f>
        <v>-</v>
      </c>
      <c r="AG3222" s="2" t="str">
        <f>IFERROR(VLOOKUP(A3222,'[1]For Report Q-2 '!$A$2:$AH$3476,33,0),"-")</f>
        <v>-</v>
      </c>
      <c r="AH3222" s="1" t="str">
        <f t="shared" si="50"/>
        <v>--</v>
      </c>
      <c r="AI3222" t="e">
        <v>#N/A</v>
      </c>
      <c r="AJ3222" t="e">
        <v>#N/A</v>
      </c>
      <c r="AK3222" t="e">
        <v>#N/A</v>
      </c>
    </row>
    <row r="3223" spans="1:37" x14ac:dyDescent="0.25">
      <c r="A3223" s="15">
        <v>9107884</v>
      </c>
      <c r="B3223" s="15" t="s">
        <v>1027</v>
      </c>
      <c r="C3223" s="16">
        <v>44957</v>
      </c>
      <c r="D3223" s="15" t="s">
        <v>745</v>
      </c>
      <c r="E3223" s="1" t="s">
        <v>72</v>
      </c>
      <c r="F3223" s="15" t="s">
        <v>46</v>
      </c>
      <c r="G3223" s="1" t="s">
        <v>44</v>
      </c>
      <c r="H3223" s="17">
        <v>55416.666666666664</v>
      </c>
      <c r="I3223" s="18">
        <v>0.5541666666666667</v>
      </c>
      <c r="J3223" s="1">
        <v>9107884</v>
      </c>
      <c r="K3223" s="1" t="s">
        <v>1027</v>
      </c>
      <c r="L3223" s="19">
        <v>55416.666666666664</v>
      </c>
      <c r="M3223" s="1" t="s">
        <v>31</v>
      </c>
      <c r="N3223" s="1" t="s">
        <v>72</v>
      </c>
      <c r="O3223" s="1" t="s">
        <v>48</v>
      </c>
      <c r="P3223" s="20">
        <v>9107884</v>
      </c>
      <c r="Q3223" s="1" t="s">
        <v>136</v>
      </c>
      <c r="R3223" s="1" t="s">
        <v>16</v>
      </c>
      <c r="S3223" s="1" t="s">
        <v>137</v>
      </c>
      <c r="T3223" s="18">
        <f>IFERROR(VLOOKUP(A3223,'[1]For Report Q-2 '!$A$2:$T$3476,20,0),"-")</f>
        <v>0.5541666666666667</v>
      </c>
      <c r="U3223" s="55">
        <f>IFERROR(VLOOKUP(A3223,'[1]For Report Q-2 '!$A$2:$U$3476,21,0),"-")</f>
        <v>0</v>
      </c>
      <c r="V3223" s="2" t="str">
        <f>IFERROR(VLOOKUP(A3223,'[1]For Report Q-2 '!$A$2:$V$3476,22,0),"-")</f>
        <v>-</v>
      </c>
      <c r="W3223" s="1">
        <f>IFERROR(VLOOKUP(A3223,'[1]For Report Q-2 '!$A$2:$W$3476,23,0),"-")</f>
        <v>0</v>
      </c>
      <c r="X3223" s="1"/>
      <c r="Y3223" s="1"/>
      <c r="Z3223" s="2" t="str">
        <f>IFERROR(VLOOKUP(A3223,'[1]For Report Q-2 '!$A$2:$Z$3476,26,0),"-")</f>
        <v>-</v>
      </c>
      <c r="AA3223" s="1" t="str">
        <f>IFERROR(VLOOKUP(A3223,'[1]For Report Q-2 '!$A$2:$AH$3476,27,0),"-")</f>
        <v>-</v>
      </c>
      <c r="AB3223" s="1" t="str">
        <f>IFERROR(VLOOKUP(A3223,'[1]For Report Q-2 '!$A$2:$AH$3476,28,0),"-")</f>
        <v>-</v>
      </c>
      <c r="AC3223" s="2" t="str">
        <f>IFERROR(VLOOKUP(A3223,'[1]For Report Q-2 '!$A$2:$AH$3476,29,0),"-")</f>
        <v>-</v>
      </c>
      <c r="AD3223" s="2" t="str">
        <f>IFERROR(VLOOKUP(A3223,'[1]For Report Q-2 '!$A$2:$AH$3476,30,0),"-")</f>
        <v>-</v>
      </c>
      <c r="AE3223" s="1" t="str">
        <f>IFERROR(VLOOKUP(A3223,'[1]For Report Q-2 '!$A$2:$AH$3476,31,0),"-")</f>
        <v>-</v>
      </c>
      <c r="AF3223" s="1" t="str">
        <f>IFERROR(VLOOKUP(A3223,'[1]For Report Q-2 '!$A$2:$AH$3476,32,0),"-")</f>
        <v>-</v>
      </c>
      <c r="AG3223" s="2" t="str">
        <f>IFERROR(VLOOKUP(A3223,'[1]For Report Q-2 '!$A$2:$AH$3476,33,0),"-")</f>
        <v>-</v>
      </c>
      <c r="AH3223" s="1" t="str">
        <f t="shared" si="50"/>
        <v>--</v>
      </c>
      <c r="AI3223" t="e">
        <v>#N/A</v>
      </c>
      <c r="AJ3223" t="e">
        <v>#N/A</v>
      </c>
      <c r="AK3223" t="e">
        <v>#N/A</v>
      </c>
    </row>
    <row r="3224" spans="1:37" x14ac:dyDescent="0.25">
      <c r="A3224" s="15">
        <v>9107911</v>
      </c>
      <c r="B3224" s="15" t="s">
        <v>1028</v>
      </c>
      <c r="C3224" s="16">
        <v>44954</v>
      </c>
      <c r="D3224" s="15" t="s">
        <v>40</v>
      </c>
      <c r="E3224" s="1" t="s">
        <v>118</v>
      </c>
      <c r="F3224" s="15" t="s">
        <v>46</v>
      </c>
      <c r="G3224" s="1" t="s">
        <v>40</v>
      </c>
      <c r="H3224" s="17">
        <v>35416.666666666664</v>
      </c>
      <c r="I3224" s="18">
        <v>0.35416666666666663</v>
      </c>
      <c r="J3224" s="1">
        <v>9107911</v>
      </c>
      <c r="K3224" s="1" t="s">
        <v>1029</v>
      </c>
      <c r="L3224" s="19">
        <v>35416.666666666664</v>
      </c>
      <c r="M3224" s="1" t="s">
        <v>31</v>
      </c>
      <c r="N3224" s="1" t="s">
        <v>47</v>
      </c>
      <c r="O3224" s="1" t="s">
        <v>41</v>
      </c>
      <c r="P3224" s="20">
        <v>9107911</v>
      </c>
      <c r="Q3224" s="1" t="s">
        <v>60</v>
      </c>
      <c r="R3224" s="1" t="s">
        <v>16</v>
      </c>
      <c r="S3224" s="1" t="s">
        <v>43</v>
      </c>
      <c r="T3224" s="18">
        <f>IFERROR(VLOOKUP(A3224,'[1]For Report Q-2 '!$A$2:$T$3476,20,0),"-")</f>
        <v>0.35416666666666663</v>
      </c>
      <c r="U3224" s="55">
        <f>IFERROR(VLOOKUP(A3224,'[1]For Report Q-2 '!$A$2:$U$3476,21,0),"-")</f>
        <v>0</v>
      </c>
      <c r="V3224" s="2" t="str">
        <f>IFERROR(VLOOKUP(A3224,'[1]For Report Q-2 '!$A$2:$V$3476,22,0),"-")</f>
        <v>-</v>
      </c>
      <c r="W3224" s="1">
        <f>IFERROR(VLOOKUP(A3224,'[1]For Report Q-2 '!$A$2:$W$3476,23,0),"-")</f>
        <v>0</v>
      </c>
      <c r="X3224" s="1"/>
      <c r="Y3224" s="1"/>
      <c r="Z3224" s="2" t="str">
        <f>IFERROR(VLOOKUP(A3224,'[1]For Report Q-2 '!$A$2:$Z$3476,26,0),"-")</f>
        <v>-</v>
      </c>
      <c r="AA3224" s="1" t="str">
        <f>IFERROR(VLOOKUP(A3224,'[1]For Report Q-2 '!$A$2:$AH$3476,27,0),"-")</f>
        <v>-</v>
      </c>
      <c r="AB3224" s="1" t="str">
        <f>IFERROR(VLOOKUP(A3224,'[1]For Report Q-2 '!$A$2:$AH$3476,28,0),"-")</f>
        <v>-</v>
      </c>
      <c r="AC3224" s="2" t="str">
        <f>IFERROR(VLOOKUP(A3224,'[1]For Report Q-2 '!$A$2:$AH$3476,29,0),"-")</f>
        <v>-</v>
      </c>
      <c r="AD3224" s="2" t="str">
        <f>IFERROR(VLOOKUP(A3224,'[1]For Report Q-2 '!$A$2:$AH$3476,30,0),"-")</f>
        <v>-</v>
      </c>
      <c r="AE3224" s="1" t="str">
        <f>IFERROR(VLOOKUP(A3224,'[1]For Report Q-2 '!$A$2:$AH$3476,31,0),"-")</f>
        <v>-</v>
      </c>
      <c r="AF3224" s="1" t="str">
        <f>IFERROR(VLOOKUP(A3224,'[1]For Report Q-2 '!$A$2:$AH$3476,32,0),"-")</f>
        <v>-</v>
      </c>
      <c r="AG3224" s="2" t="str">
        <f>IFERROR(VLOOKUP(A3224,'[1]For Report Q-2 '!$A$2:$AH$3476,33,0),"-")</f>
        <v>-</v>
      </c>
      <c r="AH3224" s="1" t="str">
        <f t="shared" si="50"/>
        <v>--</v>
      </c>
      <c r="AI3224" t="e">
        <v>#N/A</v>
      </c>
      <c r="AJ3224" t="e">
        <v>#N/A</v>
      </c>
      <c r="AK3224" t="e">
        <v>#N/A</v>
      </c>
    </row>
    <row r="3225" spans="1:37" x14ac:dyDescent="0.25">
      <c r="A3225" s="15">
        <v>9109249</v>
      </c>
      <c r="B3225" s="15" t="s">
        <v>1030</v>
      </c>
      <c r="C3225" s="16">
        <v>44977</v>
      </c>
      <c r="D3225" s="15" t="s">
        <v>40</v>
      </c>
      <c r="E3225" s="1" t="s">
        <v>45</v>
      </c>
      <c r="F3225" s="15" t="s">
        <v>46</v>
      </c>
      <c r="G3225" s="1" t="s">
        <v>40</v>
      </c>
      <c r="H3225" s="17">
        <v>10000</v>
      </c>
      <c r="I3225" s="18">
        <v>0.1</v>
      </c>
      <c r="J3225" s="1">
        <v>9109249</v>
      </c>
      <c r="K3225" s="1" t="s">
        <v>1030</v>
      </c>
      <c r="L3225" s="19">
        <v>63333.333333333336</v>
      </c>
      <c r="M3225" s="1" t="s">
        <v>31</v>
      </c>
      <c r="N3225" s="1" t="s">
        <v>47</v>
      </c>
      <c r="O3225" s="1" t="s">
        <v>41</v>
      </c>
      <c r="P3225" s="20">
        <v>9109249</v>
      </c>
      <c r="Q3225" s="1" t="s">
        <v>99</v>
      </c>
      <c r="R3225" s="1" t="s">
        <v>16</v>
      </c>
      <c r="S3225" s="1" t="s">
        <v>100</v>
      </c>
      <c r="T3225" s="18">
        <f>IFERROR(VLOOKUP(A3225,'[1]For Report Q-2 '!$A$2:$T$3476,20,0),"-")</f>
        <v>0.1</v>
      </c>
      <c r="U3225" s="55">
        <f>IFERROR(VLOOKUP(A3225,'[1]For Report Q-2 '!$A$2:$U$3476,21,0),"-")</f>
        <v>0</v>
      </c>
      <c r="V3225" s="2" t="str">
        <f>IFERROR(VLOOKUP(A3225,'[1]For Report Q-2 '!$A$2:$V$3476,22,0),"-")</f>
        <v>-</v>
      </c>
      <c r="W3225" s="1">
        <f>IFERROR(VLOOKUP(A3225,'[1]For Report Q-2 '!$A$2:$W$3476,23,0),"-")</f>
        <v>0</v>
      </c>
      <c r="X3225" s="1"/>
      <c r="Y3225" s="1"/>
      <c r="Z3225" s="2" t="str">
        <f>IFERROR(VLOOKUP(A3225,'[1]For Report Q-2 '!$A$2:$Z$3476,26,0),"-")</f>
        <v>-</v>
      </c>
      <c r="AA3225" s="1" t="str">
        <f>IFERROR(VLOOKUP(A3225,'[1]For Report Q-2 '!$A$2:$AH$3476,27,0),"-")</f>
        <v>-</v>
      </c>
      <c r="AB3225" s="1" t="str">
        <f>IFERROR(VLOOKUP(A3225,'[1]For Report Q-2 '!$A$2:$AH$3476,28,0),"-")</f>
        <v>-</v>
      </c>
      <c r="AC3225" s="2" t="str">
        <f>IFERROR(VLOOKUP(A3225,'[1]For Report Q-2 '!$A$2:$AH$3476,29,0),"-")</f>
        <v>-</v>
      </c>
      <c r="AD3225" s="2" t="str">
        <f>IFERROR(VLOOKUP(A3225,'[1]For Report Q-2 '!$A$2:$AH$3476,30,0),"-")</f>
        <v>-</v>
      </c>
      <c r="AE3225" s="1" t="str">
        <f>IFERROR(VLOOKUP(A3225,'[1]For Report Q-2 '!$A$2:$AH$3476,31,0),"-")</f>
        <v>-</v>
      </c>
      <c r="AF3225" s="1" t="str">
        <f>IFERROR(VLOOKUP(A3225,'[1]For Report Q-2 '!$A$2:$AH$3476,32,0),"-")</f>
        <v>-</v>
      </c>
      <c r="AG3225" s="2" t="str">
        <f>IFERROR(VLOOKUP(A3225,'[1]For Report Q-2 '!$A$2:$AH$3476,33,0),"-")</f>
        <v>-</v>
      </c>
      <c r="AH3225" s="1" t="str">
        <f t="shared" si="50"/>
        <v>--</v>
      </c>
      <c r="AI3225" s="1" t="s">
        <v>1469</v>
      </c>
      <c r="AJ3225" s="1" t="s">
        <v>1436</v>
      </c>
      <c r="AK3225" s="1" t="s">
        <v>1437</v>
      </c>
    </row>
    <row r="3226" spans="1:37" x14ac:dyDescent="0.25">
      <c r="A3226" s="15">
        <v>9124518</v>
      </c>
      <c r="B3226" s="15" t="s">
        <v>1031</v>
      </c>
      <c r="C3226" s="16">
        <v>45535</v>
      </c>
      <c r="D3226" s="15" t="s">
        <v>341</v>
      </c>
      <c r="E3226" s="1" t="s">
        <v>72</v>
      </c>
      <c r="F3226" s="15" t="s">
        <v>46</v>
      </c>
      <c r="G3226" s="1" t="s">
        <v>53</v>
      </c>
      <c r="H3226" s="17">
        <v>17916.666666666668</v>
      </c>
      <c r="I3226" s="18">
        <v>0.17916666666666667</v>
      </c>
      <c r="J3226" s="1">
        <v>9109249</v>
      </c>
      <c r="K3226" s="1" t="s">
        <v>1030</v>
      </c>
      <c r="L3226" s="19">
        <v>63333.333333333336</v>
      </c>
      <c r="M3226" s="1" t="s">
        <v>31</v>
      </c>
      <c r="N3226" s="1" t="s">
        <v>72</v>
      </c>
      <c r="O3226" s="1" t="s">
        <v>54</v>
      </c>
      <c r="P3226" s="20">
        <v>9109249</v>
      </c>
      <c r="Q3226" s="1" t="s">
        <v>99</v>
      </c>
      <c r="R3226" s="1" t="s">
        <v>16</v>
      </c>
      <c r="S3226" s="1" t="s">
        <v>100</v>
      </c>
      <c r="T3226" s="18">
        <f>IFERROR(VLOOKUP(A3226,'[1]For Report Q-2 '!$A$2:$T$3476,20,0),"-")</f>
        <v>0.17916666666666667</v>
      </c>
      <c r="U3226" s="55">
        <f>IFERROR(VLOOKUP(A3226,'[1]For Report Q-2 '!$A$2:$U$3476,21,0),"-")</f>
        <v>0</v>
      </c>
      <c r="V3226" s="2" t="str">
        <f>IFERROR(VLOOKUP(A3226,'[1]For Report Q-2 '!$A$2:$V$3476,22,0),"-")</f>
        <v>-</v>
      </c>
      <c r="W3226" s="1">
        <f>IFERROR(VLOOKUP(A3226,'[1]For Report Q-2 '!$A$2:$W$3476,23,0),"-")</f>
        <v>0</v>
      </c>
      <c r="X3226" s="1"/>
      <c r="Y3226" s="1"/>
      <c r="Z3226" s="2" t="str">
        <f>IFERROR(VLOOKUP(A3226,'[1]For Report Q-2 '!$A$2:$Z$3476,26,0),"-")</f>
        <v>-</v>
      </c>
      <c r="AA3226" s="1" t="str">
        <f>IFERROR(VLOOKUP(A3226,'[1]For Report Q-2 '!$A$2:$AH$3476,27,0),"-")</f>
        <v>-</v>
      </c>
      <c r="AB3226" s="1" t="str">
        <f>IFERROR(VLOOKUP(A3226,'[1]For Report Q-2 '!$A$2:$AH$3476,28,0),"-")</f>
        <v>-</v>
      </c>
      <c r="AC3226" s="2" t="str">
        <f>IFERROR(VLOOKUP(A3226,'[1]For Report Q-2 '!$A$2:$AH$3476,29,0),"-")</f>
        <v>-</v>
      </c>
      <c r="AD3226" s="2" t="str">
        <f>IFERROR(VLOOKUP(A3226,'[1]For Report Q-2 '!$A$2:$AH$3476,30,0),"-")</f>
        <v>-</v>
      </c>
      <c r="AE3226" s="1" t="str">
        <f>IFERROR(VLOOKUP(A3226,'[1]For Report Q-2 '!$A$2:$AH$3476,31,0),"-")</f>
        <v>-</v>
      </c>
      <c r="AF3226" s="1" t="str">
        <f>IFERROR(VLOOKUP(A3226,'[1]For Report Q-2 '!$A$2:$AH$3476,32,0),"-")</f>
        <v>-</v>
      </c>
      <c r="AG3226" s="2" t="str">
        <f>IFERROR(VLOOKUP(A3226,'[1]For Report Q-2 '!$A$2:$AH$3476,33,0),"-")</f>
        <v>-</v>
      </c>
      <c r="AH3226" s="1" t="str">
        <f t="shared" si="50"/>
        <v>--</v>
      </c>
      <c r="AI3226" t="e">
        <v>#N/A</v>
      </c>
      <c r="AJ3226" t="e">
        <v>#N/A</v>
      </c>
      <c r="AK3226" t="e">
        <v>#N/A</v>
      </c>
    </row>
    <row r="3227" spans="1:37" x14ac:dyDescent="0.25">
      <c r="A3227" s="15">
        <v>9125827</v>
      </c>
      <c r="B3227" s="15" t="s">
        <v>1032</v>
      </c>
      <c r="C3227" s="16">
        <v>45617</v>
      </c>
      <c r="D3227" s="15" t="s">
        <v>1033</v>
      </c>
      <c r="E3227" s="1" t="s">
        <v>72</v>
      </c>
      <c r="F3227" s="15" t="s">
        <v>46</v>
      </c>
      <c r="G3227" s="1" t="s">
        <v>53</v>
      </c>
      <c r="H3227" s="17">
        <v>17916.666666666668</v>
      </c>
      <c r="I3227" s="18">
        <v>0.17916666666666667</v>
      </c>
      <c r="J3227" s="1">
        <v>9109249</v>
      </c>
      <c r="K3227" s="1" t="s">
        <v>1030</v>
      </c>
      <c r="L3227" s="19">
        <v>63333.333333333336</v>
      </c>
      <c r="M3227" s="1" t="s">
        <v>31</v>
      </c>
      <c r="N3227" s="1" t="s">
        <v>72</v>
      </c>
      <c r="O3227" s="1" t="s">
        <v>54</v>
      </c>
      <c r="P3227" s="20">
        <v>9109249</v>
      </c>
      <c r="Q3227" s="1" t="s">
        <v>99</v>
      </c>
      <c r="R3227" s="1" t="s">
        <v>16</v>
      </c>
      <c r="S3227" s="1" t="s">
        <v>100</v>
      </c>
      <c r="T3227" s="18">
        <f>IFERROR(VLOOKUP(A3227,'[1]For Report Q-2 '!$A$2:$T$3476,20,0),"-")</f>
        <v>0.17916666666666667</v>
      </c>
      <c r="U3227" s="55">
        <f>IFERROR(VLOOKUP(A3227,'[1]For Report Q-2 '!$A$2:$U$3476,21,0),"-")</f>
        <v>0</v>
      </c>
      <c r="V3227" s="2" t="str">
        <f>IFERROR(VLOOKUP(A3227,'[1]For Report Q-2 '!$A$2:$V$3476,22,0),"-")</f>
        <v>-</v>
      </c>
      <c r="W3227" s="1">
        <f>IFERROR(VLOOKUP(A3227,'[1]For Report Q-2 '!$A$2:$W$3476,23,0),"-")</f>
        <v>0</v>
      </c>
      <c r="X3227" s="1"/>
      <c r="Y3227" s="1"/>
      <c r="Z3227" s="2" t="str">
        <f>IFERROR(VLOOKUP(A3227,'[1]For Report Q-2 '!$A$2:$Z$3476,26,0),"-")</f>
        <v>-</v>
      </c>
      <c r="AA3227" s="1" t="str">
        <f>IFERROR(VLOOKUP(A3227,'[1]For Report Q-2 '!$A$2:$AH$3476,27,0),"-")</f>
        <v>-</v>
      </c>
      <c r="AB3227" s="1" t="str">
        <f>IFERROR(VLOOKUP(A3227,'[1]For Report Q-2 '!$A$2:$AH$3476,28,0),"-")</f>
        <v>-</v>
      </c>
      <c r="AC3227" s="2" t="str">
        <f>IFERROR(VLOOKUP(A3227,'[1]For Report Q-2 '!$A$2:$AH$3476,29,0),"-")</f>
        <v>-</v>
      </c>
      <c r="AD3227" s="2" t="str">
        <f>IFERROR(VLOOKUP(A3227,'[1]For Report Q-2 '!$A$2:$AH$3476,30,0),"-")</f>
        <v>-</v>
      </c>
      <c r="AE3227" s="1" t="str">
        <f>IFERROR(VLOOKUP(A3227,'[1]For Report Q-2 '!$A$2:$AH$3476,31,0),"-")</f>
        <v>-</v>
      </c>
      <c r="AF3227" s="1" t="str">
        <f>IFERROR(VLOOKUP(A3227,'[1]For Report Q-2 '!$A$2:$AH$3476,32,0),"-")</f>
        <v>-</v>
      </c>
      <c r="AG3227" s="2" t="str">
        <f>IFERROR(VLOOKUP(A3227,'[1]For Report Q-2 '!$A$2:$AH$3476,33,0),"-")</f>
        <v>-</v>
      </c>
      <c r="AH3227" s="1" t="str">
        <f t="shared" si="50"/>
        <v>--</v>
      </c>
      <c r="AI3227" t="e">
        <v>#N/A</v>
      </c>
      <c r="AJ3227" t="e">
        <v>#N/A</v>
      </c>
      <c r="AK3227" t="e">
        <v>#N/A</v>
      </c>
    </row>
    <row r="3228" spans="1:37" x14ac:dyDescent="0.25">
      <c r="A3228" s="15">
        <v>9130737</v>
      </c>
      <c r="B3228" s="15" t="s">
        <v>1034</v>
      </c>
      <c r="C3228" s="16">
        <v>45845</v>
      </c>
      <c r="D3228" s="15" t="s">
        <v>40</v>
      </c>
      <c r="E3228" s="1" t="s">
        <v>72</v>
      </c>
      <c r="F3228" s="15" t="s">
        <v>46</v>
      </c>
      <c r="G3228" s="1" t="s">
        <v>40</v>
      </c>
      <c r="H3228" s="17">
        <v>17500</v>
      </c>
      <c r="I3228" s="18">
        <v>0.17499999999999999</v>
      </c>
      <c r="J3228" s="1">
        <v>9109249</v>
      </c>
      <c r="K3228" s="1" t="s">
        <v>1030</v>
      </c>
      <c r="L3228" s="19">
        <v>63333.333333333336</v>
      </c>
      <c r="M3228" s="1" t="s">
        <v>31</v>
      </c>
      <c r="N3228" s="1" t="s">
        <v>72</v>
      </c>
      <c r="O3228" s="1" t="s">
        <v>50</v>
      </c>
      <c r="P3228" s="20">
        <v>9109249</v>
      </c>
      <c r="Q3228" s="1" t="s">
        <v>99</v>
      </c>
      <c r="R3228" s="1" t="s">
        <v>16</v>
      </c>
      <c r="S3228" s="1" t="s">
        <v>100</v>
      </c>
      <c r="T3228" s="18">
        <f>IFERROR(VLOOKUP(A3228,'[1]For Report Q-2 '!$A$2:$T$3476,20,0),"-")</f>
        <v>0.17499999999999999</v>
      </c>
      <c r="U3228" s="55">
        <f>IFERROR(VLOOKUP(A3228,'[1]For Report Q-2 '!$A$2:$U$3476,21,0),"-")</f>
        <v>0</v>
      </c>
      <c r="V3228" s="2" t="str">
        <f>IFERROR(VLOOKUP(A3228,'[1]For Report Q-2 '!$A$2:$V$3476,22,0),"-")</f>
        <v>-</v>
      </c>
      <c r="W3228" s="1">
        <f>IFERROR(VLOOKUP(A3228,'[1]For Report Q-2 '!$A$2:$W$3476,23,0),"-")</f>
        <v>0</v>
      </c>
      <c r="X3228" s="1"/>
      <c r="Y3228" s="1"/>
      <c r="Z3228" s="2" t="str">
        <f>IFERROR(VLOOKUP(A3228,'[1]For Report Q-2 '!$A$2:$Z$3476,26,0),"-")</f>
        <v>-</v>
      </c>
      <c r="AA3228" s="1" t="str">
        <f>IFERROR(VLOOKUP(A3228,'[1]For Report Q-2 '!$A$2:$AH$3476,27,0),"-")</f>
        <v>-</v>
      </c>
      <c r="AB3228" s="1" t="str">
        <f>IFERROR(VLOOKUP(A3228,'[1]For Report Q-2 '!$A$2:$AH$3476,28,0),"-")</f>
        <v>-</v>
      </c>
      <c r="AC3228" s="2" t="str">
        <f>IFERROR(VLOOKUP(A3228,'[1]For Report Q-2 '!$A$2:$AH$3476,29,0),"-")</f>
        <v>-</v>
      </c>
      <c r="AD3228" s="2" t="str">
        <f>IFERROR(VLOOKUP(A3228,'[1]For Report Q-2 '!$A$2:$AH$3476,30,0),"-")</f>
        <v>-</v>
      </c>
      <c r="AE3228" s="1" t="str">
        <f>IFERROR(VLOOKUP(A3228,'[1]For Report Q-2 '!$A$2:$AH$3476,31,0),"-")</f>
        <v>-</v>
      </c>
      <c r="AF3228" s="1" t="str">
        <f>IFERROR(VLOOKUP(A3228,'[1]For Report Q-2 '!$A$2:$AH$3476,32,0),"-")</f>
        <v>-</v>
      </c>
      <c r="AG3228" s="2" t="str">
        <f>IFERROR(VLOOKUP(A3228,'[1]For Report Q-2 '!$A$2:$AH$3476,33,0),"-")</f>
        <v>-</v>
      </c>
      <c r="AH3228" s="1" t="str">
        <f t="shared" si="50"/>
        <v>--</v>
      </c>
      <c r="AI3228" t="e">
        <v>#N/A</v>
      </c>
      <c r="AJ3228" t="e">
        <v>#N/A</v>
      </c>
      <c r="AK3228" t="e">
        <v>#N/A</v>
      </c>
    </row>
    <row r="3229" spans="1:37" x14ac:dyDescent="0.25">
      <c r="A3229" s="15">
        <v>9109283</v>
      </c>
      <c r="B3229" s="15" t="s">
        <v>1035</v>
      </c>
      <c r="C3229" s="16">
        <v>44980</v>
      </c>
      <c r="D3229" s="15" t="s">
        <v>40</v>
      </c>
      <c r="E3229" s="1" t="s">
        <v>45</v>
      </c>
      <c r="F3229" s="15" t="s">
        <v>46</v>
      </c>
      <c r="G3229" s="1" t="s">
        <v>40</v>
      </c>
      <c r="H3229" s="17">
        <v>39583.333333333336</v>
      </c>
      <c r="I3229" s="18">
        <v>0.39583333333333337</v>
      </c>
      <c r="J3229" s="1">
        <v>9109283</v>
      </c>
      <c r="K3229" s="1" t="s">
        <v>1035</v>
      </c>
      <c r="L3229" s="19">
        <v>39583.333333333336</v>
      </c>
      <c r="M3229" s="1" t="s">
        <v>31</v>
      </c>
      <c r="N3229" s="1" t="s">
        <v>47</v>
      </c>
      <c r="O3229" s="1" t="s">
        <v>50</v>
      </c>
      <c r="P3229" s="20">
        <v>9109283</v>
      </c>
      <c r="Q3229" s="1" t="s">
        <v>60</v>
      </c>
      <c r="R3229" s="1" t="s">
        <v>16</v>
      </c>
      <c r="S3229" s="1" t="s">
        <v>43</v>
      </c>
      <c r="T3229" s="18">
        <f>IFERROR(VLOOKUP(A3229,'[1]For Report Q-2 '!$A$2:$T$3476,20,0),"-")</f>
        <v>0.39583333333333337</v>
      </c>
      <c r="U3229" s="55">
        <f>IFERROR(VLOOKUP(A3229,'[1]For Report Q-2 '!$A$2:$U$3476,21,0),"-")</f>
        <v>0</v>
      </c>
      <c r="V3229" s="2" t="str">
        <f>IFERROR(VLOOKUP(A3229,'[1]For Report Q-2 '!$A$2:$V$3476,22,0),"-")</f>
        <v>-</v>
      </c>
      <c r="W3229" s="1">
        <f>IFERROR(VLOOKUP(A3229,'[1]For Report Q-2 '!$A$2:$W$3476,23,0),"-")</f>
        <v>0</v>
      </c>
      <c r="X3229" s="1"/>
      <c r="Y3229" s="1"/>
      <c r="Z3229" s="2" t="str">
        <f>IFERROR(VLOOKUP(A3229,'[1]For Report Q-2 '!$A$2:$Z$3476,26,0),"-")</f>
        <v>-</v>
      </c>
      <c r="AA3229" s="1" t="str">
        <f>IFERROR(VLOOKUP(A3229,'[1]For Report Q-2 '!$A$2:$AH$3476,27,0),"-")</f>
        <v>-</v>
      </c>
      <c r="AB3229" s="1" t="str">
        <f>IFERROR(VLOOKUP(A3229,'[1]For Report Q-2 '!$A$2:$AH$3476,28,0),"-")</f>
        <v>-</v>
      </c>
      <c r="AC3229" s="2" t="str">
        <f>IFERROR(VLOOKUP(A3229,'[1]For Report Q-2 '!$A$2:$AH$3476,29,0),"-")</f>
        <v>-</v>
      </c>
      <c r="AD3229" s="2" t="str">
        <f>IFERROR(VLOOKUP(A3229,'[1]For Report Q-2 '!$A$2:$AH$3476,30,0),"-")</f>
        <v>-</v>
      </c>
      <c r="AE3229" s="1" t="str">
        <f>IFERROR(VLOOKUP(A3229,'[1]For Report Q-2 '!$A$2:$AH$3476,31,0),"-")</f>
        <v>-</v>
      </c>
      <c r="AF3229" s="1" t="str">
        <f>IFERROR(VLOOKUP(A3229,'[1]For Report Q-2 '!$A$2:$AH$3476,32,0),"-")</f>
        <v>-</v>
      </c>
      <c r="AG3229" s="2" t="str">
        <f>IFERROR(VLOOKUP(A3229,'[1]For Report Q-2 '!$A$2:$AH$3476,33,0),"-")</f>
        <v>-</v>
      </c>
      <c r="AH3229" s="1" t="str">
        <f t="shared" si="50"/>
        <v>--</v>
      </c>
      <c r="AI3229" t="e">
        <v>#N/A</v>
      </c>
      <c r="AJ3229" t="e">
        <v>#N/A</v>
      </c>
      <c r="AK3229" t="e">
        <v>#N/A</v>
      </c>
    </row>
    <row r="3230" spans="1:37" x14ac:dyDescent="0.25">
      <c r="A3230" s="15">
        <v>9109305</v>
      </c>
      <c r="B3230" s="15" t="s">
        <v>1036</v>
      </c>
      <c r="C3230" s="16">
        <v>45013</v>
      </c>
      <c r="D3230" s="15" t="s">
        <v>178</v>
      </c>
      <c r="E3230" s="1" t="s">
        <v>72</v>
      </c>
      <c r="F3230" s="15" t="s">
        <v>46</v>
      </c>
      <c r="G3230" s="1" t="s">
        <v>178</v>
      </c>
      <c r="H3230" s="17">
        <v>27083.333333333332</v>
      </c>
      <c r="I3230" s="18">
        <v>0.27083333333333331</v>
      </c>
      <c r="J3230" s="1">
        <v>9109305</v>
      </c>
      <c r="K3230" s="1" t="s">
        <v>1037</v>
      </c>
      <c r="L3230" s="19">
        <v>41250</v>
      </c>
      <c r="M3230" s="1" t="s">
        <v>31</v>
      </c>
      <c r="N3230" s="1" t="s">
        <v>72</v>
      </c>
      <c r="O3230" s="1" t="s">
        <v>180</v>
      </c>
      <c r="P3230" s="20">
        <v>9109305</v>
      </c>
      <c r="Q3230" s="1" t="s">
        <v>99</v>
      </c>
      <c r="R3230" s="1" t="s">
        <v>16</v>
      </c>
      <c r="S3230" s="1" t="s">
        <v>100</v>
      </c>
      <c r="T3230" s="18">
        <f>IFERROR(VLOOKUP(A3230,'[1]For Report Q-2 '!$A$2:$T$3476,20,0),"-")</f>
        <v>0.27083333333333331</v>
      </c>
      <c r="U3230" s="55">
        <f>IFERROR(VLOOKUP(A3230,'[1]For Report Q-2 '!$A$2:$U$3476,21,0),"-")</f>
        <v>0</v>
      </c>
      <c r="V3230" s="2" t="str">
        <f>IFERROR(VLOOKUP(A3230,'[1]For Report Q-2 '!$A$2:$V$3476,22,0),"-")</f>
        <v>-</v>
      </c>
      <c r="W3230" s="1">
        <f>IFERROR(VLOOKUP(A3230,'[1]For Report Q-2 '!$A$2:$W$3476,23,0),"-")</f>
        <v>0</v>
      </c>
      <c r="X3230" s="1"/>
      <c r="Y3230" s="1"/>
      <c r="Z3230" s="2" t="str">
        <f>IFERROR(VLOOKUP(A3230,'[1]For Report Q-2 '!$A$2:$Z$3476,26,0),"-")</f>
        <v>-</v>
      </c>
      <c r="AA3230" s="1" t="str">
        <f>IFERROR(VLOOKUP(A3230,'[1]For Report Q-2 '!$A$2:$AH$3476,27,0),"-")</f>
        <v>-</v>
      </c>
      <c r="AB3230" s="1" t="str">
        <f>IFERROR(VLOOKUP(A3230,'[1]For Report Q-2 '!$A$2:$AH$3476,28,0),"-")</f>
        <v>-</v>
      </c>
      <c r="AC3230" s="2" t="str">
        <f>IFERROR(VLOOKUP(A3230,'[1]For Report Q-2 '!$A$2:$AH$3476,29,0),"-")</f>
        <v>-</v>
      </c>
      <c r="AD3230" s="2" t="str">
        <f>IFERROR(VLOOKUP(A3230,'[1]For Report Q-2 '!$A$2:$AH$3476,30,0),"-")</f>
        <v>-</v>
      </c>
      <c r="AE3230" s="1" t="str">
        <f>IFERROR(VLOOKUP(A3230,'[1]For Report Q-2 '!$A$2:$AH$3476,31,0),"-")</f>
        <v>-</v>
      </c>
      <c r="AF3230" s="1" t="str">
        <f>IFERROR(VLOOKUP(A3230,'[1]For Report Q-2 '!$A$2:$AH$3476,32,0),"-")</f>
        <v>-</v>
      </c>
      <c r="AG3230" s="2" t="str">
        <f>IFERROR(VLOOKUP(A3230,'[1]For Report Q-2 '!$A$2:$AH$3476,33,0),"-")</f>
        <v>-</v>
      </c>
      <c r="AH3230" s="1" t="str">
        <f t="shared" si="50"/>
        <v>--</v>
      </c>
      <c r="AI3230" t="e">
        <v>#N/A</v>
      </c>
      <c r="AJ3230" t="e">
        <v>#N/A</v>
      </c>
      <c r="AK3230" t="e">
        <v>#N/A</v>
      </c>
    </row>
    <row r="3231" spans="1:37" x14ac:dyDescent="0.25">
      <c r="A3231" s="15">
        <v>9111662</v>
      </c>
      <c r="B3231" s="15" t="s">
        <v>1036</v>
      </c>
      <c r="C3231" s="16">
        <v>45077</v>
      </c>
      <c r="D3231" s="15" t="s">
        <v>183</v>
      </c>
      <c r="E3231" s="1" t="s">
        <v>72</v>
      </c>
      <c r="F3231" s="15" t="s">
        <v>46</v>
      </c>
      <c r="G3231" s="1" t="s">
        <v>53</v>
      </c>
      <c r="H3231" s="17">
        <v>14166.666666666668</v>
      </c>
      <c r="I3231" s="18">
        <v>0.14166666666666669</v>
      </c>
      <c r="J3231" s="1">
        <v>9109305</v>
      </c>
      <c r="K3231" s="1" t="s">
        <v>1037</v>
      </c>
      <c r="L3231" s="19">
        <v>41250</v>
      </c>
      <c r="M3231" s="1" t="s">
        <v>31</v>
      </c>
      <c r="N3231" s="1" t="s">
        <v>72</v>
      </c>
      <c r="O3231" s="1" t="s">
        <v>50</v>
      </c>
      <c r="P3231" s="20">
        <v>9109305</v>
      </c>
      <c r="Q3231" s="1" t="s">
        <v>99</v>
      </c>
      <c r="R3231" s="1" t="s">
        <v>16</v>
      </c>
      <c r="S3231" s="1" t="s">
        <v>100</v>
      </c>
      <c r="T3231" s="18">
        <f>IFERROR(VLOOKUP(A3231,'[1]For Report Q-2 '!$A$2:$T$3476,20,0),"-")</f>
        <v>0.14166666666666669</v>
      </c>
      <c r="U3231" s="55">
        <f>IFERROR(VLOOKUP(A3231,'[1]For Report Q-2 '!$A$2:$U$3476,21,0),"-")</f>
        <v>0</v>
      </c>
      <c r="V3231" s="2" t="str">
        <f>IFERROR(VLOOKUP(A3231,'[1]For Report Q-2 '!$A$2:$V$3476,22,0),"-")</f>
        <v>-</v>
      </c>
      <c r="W3231" s="1">
        <f>IFERROR(VLOOKUP(A3231,'[1]For Report Q-2 '!$A$2:$W$3476,23,0),"-")</f>
        <v>0</v>
      </c>
      <c r="X3231" s="1"/>
      <c r="Y3231" s="1"/>
      <c r="Z3231" s="2" t="str">
        <f>IFERROR(VLOOKUP(A3231,'[1]For Report Q-2 '!$A$2:$Z$3476,26,0),"-")</f>
        <v>-</v>
      </c>
      <c r="AA3231" s="1" t="str">
        <f>IFERROR(VLOOKUP(A3231,'[1]For Report Q-2 '!$A$2:$AH$3476,27,0),"-")</f>
        <v>-</v>
      </c>
      <c r="AB3231" s="1" t="str">
        <f>IFERROR(VLOOKUP(A3231,'[1]For Report Q-2 '!$A$2:$AH$3476,28,0),"-")</f>
        <v>-</v>
      </c>
      <c r="AC3231" s="2" t="str">
        <f>IFERROR(VLOOKUP(A3231,'[1]For Report Q-2 '!$A$2:$AH$3476,29,0),"-")</f>
        <v>-</v>
      </c>
      <c r="AD3231" s="2" t="str">
        <f>IFERROR(VLOOKUP(A3231,'[1]For Report Q-2 '!$A$2:$AH$3476,30,0),"-")</f>
        <v>-</v>
      </c>
      <c r="AE3231" s="1" t="str">
        <f>IFERROR(VLOOKUP(A3231,'[1]For Report Q-2 '!$A$2:$AH$3476,31,0),"-")</f>
        <v>-</v>
      </c>
      <c r="AF3231" s="1" t="str">
        <f>IFERROR(VLOOKUP(A3231,'[1]For Report Q-2 '!$A$2:$AH$3476,32,0),"-")</f>
        <v>-</v>
      </c>
      <c r="AG3231" s="2" t="str">
        <f>IFERROR(VLOOKUP(A3231,'[1]For Report Q-2 '!$A$2:$AH$3476,33,0),"-")</f>
        <v>-</v>
      </c>
      <c r="AH3231" s="1" t="str">
        <f t="shared" si="50"/>
        <v>--</v>
      </c>
      <c r="AI3231" t="e">
        <v>#N/A</v>
      </c>
      <c r="AJ3231" t="e">
        <v>#N/A</v>
      </c>
      <c r="AK3231" t="e">
        <v>#N/A</v>
      </c>
    </row>
    <row r="3232" spans="1:37" x14ac:dyDescent="0.25">
      <c r="A3232" s="15">
        <v>9109918</v>
      </c>
      <c r="B3232" s="15" t="s">
        <v>1038</v>
      </c>
      <c r="C3232" s="16">
        <v>45014</v>
      </c>
      <c r="D3232" s="15" t="s">
        <v>746</v>
      </c>
      <c r="E3232" s="1" t="s">
        <v>86</v>
      </c>
      <c r="F3232" s="15" t="s">
        <v>46</v>
      </c>
      <c r="G3232" s="1" t="s">
        <v>53</v>
      </c>
      <c r="H3232" s="17">
        <v>70000</v>
      </c>
      <c r="I3232" s="18">
        <v>0.7</v>
      </c>
      <c r="J3232" s="1">
        <v>9109918</v>
      </c>
      <c r="K3232" s="1" t="s">
        <v>1038</v>
      </c>
      <c r="L3232" s="19">
        <v>70000</v>
      </c>
      <c r="M3232" s="1" t="s">
        <v>31</v>
      </c>
      <c r="N3232" s="1" t="s">
        <v>86</v>
      </c>
      <c r="O3232" s="1" t="s">
        <v>54</v>
      </c>
      <c r="P3232" s="20">
        <v>9109918</v>
      </c>
      <c r="Q3232" s="1" t="s">
        <v>85</v>
      </c>
      <c r="R3232" s="1" t="s">
        <v>16</v>
      </c>
      <c r="S3232" s="1" t="s">
        <v>80</v>
      </c>
      <c r="T3232" s="18">
        <f>IFERROR(VLOOKUP(A3232,'[1]For Report Q-2 '!$A$2:$T$3476,20,0),"-")</f>
        <v>0.7</v>
      </c>
      <c r="U3232" s="55">
        <f>IFERROR(VLOOKUP(A3232,'[1]For Report Q-2 '!$A$2:$U$3476,21,0),"-")</f>
        <v>0</v>
      </c>
      <c r="V3232" s="2" t="str">
        <f>IFERROR(VLOOKUP(A3232,'[1]For Report Q-2 '!$A$2:$V$3476,22,0),"-")</f>
        <v>-</v>
      </c>
      <c r="W3232" s="1">
        <f>IFERROR(VLOOKUP(A3232,'[1]For Report Q-2 '!$A$2:$W$3476,23,0),"-")</f>
        <v>0</v>
      </c>
      <c r="X3232" s="1"/>
      <c r="Y3232" s="1"/>
      <c r="Z3232" s="2" t="str">
        <f>IFERROR(VLOOKUP(A3232,'[1]For Report Q-2 '!$A$2:$Z$3476,26,0),"-")</f>
        <v>-</v>
      </c>
      <c r="AA3232" s="1" t="str">
        <f>IFERROR(VLOOKUP(A3232,'[1]For Report Q-2 '!$A$2:$AH$3476,27,0),"-")</f>
        <v>-</v>
      </c>
      <c r="AB3232" s="1" t="str">
        <f>IFERROR(VLOOKUP(A3232,'[1]For Report Q-2 '!$A$2:$AH$3476,28,0),"-")</f>
        <v>-</v>
      </c>
      <c r="AC3232" s="2" t="str">
        <f>IFERROR(VLOOKUP(A3232,'[1]For Report Q-2 '!$A$2:$AH$3476,29,0),"-")</f>
        <v>-</v>
      </c>
      <c r="AD3232" s="2" t="str">
        <f>IFERROR(VLOOKUP(A3232,'[1]For Report Q-2 '!$A$2:$AH$3476,30,0),"-")</f>
        <v>-</v>
      </c>
      <c r="AE3232" s="1" t="str">
        <f>IFERROR(VLOOKUP(A3232,'[1]For Report Q-2 '!$A$2:$AH$3476,31,0),"-")</f>
        <v>-</v>
      </c>
      <c r="AF3232" s="1" t="str">
        <f>IFERROR(VLOOKUP(A3232,'[1]For Report Q-2 '!$A$2:$AH$3476,32,0),"-")</f>
        <v>-</v>
      </c>
      <c r="AG3232" s="2" t="str">
        <f>IFERROR(VLOOKUP(A3232,'[1]For Report Q-2 '!$A$2:$AH$3476,33,0),"-")</f>
        <v>-</v>
      </c>
      <c r="AH3232" s="1" t="str">
        <f t="shared" si="50"/>
        <v>--</v>
      </c>
      <c r="AI3232" t="e">
        <v>#N/A</v>
      </c>
      <c r="AJ3232" t="e">
        <v>#N/A</v>
      </c>
      <c r="AK3232" t="e">
        <v>#N/A</v>
      </c>
    </row>
    <row r="3233" spans="1:37" x14ac:dyDescent="0.25">
      <c r="A3233" s="15">
        <v>9109425</v>
      </c>
      <c r="B3233" s="15" t="s">
        <v>1039</v>
      </c>
      <c r="C3233" s="16">
        <v>45014</v>
      </c>
      <c r="D3233" s="15" t="s">
        <v>56</v>
      </c>
      <c r="E3233" s="1" t="s">
        <v>86</v>
      </c>
      <c r="F3233" s="15" t="s">
        <v>46</v>
      </c>
      <c r="G3233" s="1" t="s">
        <v>56</v>
      </c>
      <c r="H3233" s="17">
        <v>8500</v>
      </c>
      <c r="I3233" s="18">
        <v>8.5000000000000006E-2</v>
      </c>
      <c r="J3233" s="1">
        <v>9110836</v>
      </c>
      <c r="K3233" s="1" t="s">
        <v>1040</v>
      </c>
      <c r="L3233" s="19">
        <v>70166.666666666672</v>
      </c>
      <c r="M3233" s="1" t="s">
        <v>31</v>
      </c>
      <c r="N3233" s="1" t="s">
        <v>86</v>
      </c>
      <c r="O3233" s="1" t="s">
        <v>59</v>
      </c>
      <c r="P3233" s="20">
        <v>9110836</v>
      </c>
      <c r="Q3233" s="1" t="s">
        <v>85</v>
      </c>
      <c r="R3233" s="1" t="s">
        <v>16</v>
      </c>
      <c r="S3233" s="1" t="s">
        <v>80</v>
      </c>
      <c r="T3233" s="18">
        <f>IFERROR(VLOOKUP(A3233,'[1]For Report Q-2 '!$A$2:$T$3476,20,0),"-")</f>
        <v>8.5000000000000006E-2</v>
      </c>
      <c r="U3233" s="55">
        <f>IFERROR(VLOOKUP(A3233,'[1]For Report Q-2 '!$A$2:$U$3476,21,0),"-")</f>
        <v>0</v>
      </c>
      <c r="V3233" s="2" t="str">
        <f>IFERROR(VLOOKUP(A3233,'[1]For Report Q-2 '!$A$2:$V$3476,22,0),"-")</f>
        <v>-</v>
      </c>
      <c r="W3233" s="1">
        <f>IFERROR(VLOOKUP(A3233,'[1]For Report Q-2 '!$A$2:$W$3476,23,0),"-")</f>
        <v>0</v>
      </c>
      <c r="X3233" s="1"/>
      <c r="Y3233" s="1"/>
      <c r="Z3233" s="2" t="str">
        <f>IFERROR(VLOOKUP(A3233,'[1]For Report Q-2 '!$A$2:$Z$3476,26,0),"-")</f>
        <v>-</v>
      </c>
      <c r="AA3233" s="1" t="str">
        <f>IFERROR(VLOOKUP(A3233,'[1]For Report Q-2 '!$A$2:$AH$3476,27,0),"-")</f>
        <v>-</v>
      </c>
      <c r="AB3233" s="1" t="str">
        <f>IFERROR(VLOOKUP(A3233,'[1]For Report Q-2 '!$A$2:$AH$3476,28,0),"-")</f>
        <v>-</v>
      </c>
      <c r="AC3233" s="2" t="str">
        <f>IFERROR(VLOOKUP(A3233,'[1]For Report Q-2 '!$A$2:$AH$3476,29,0),"-")</f>
        <v>-</v>
      </c>
      <c r="AD3233" s="2" t="str">
        <f>IFERROR(VLOOKUP(A3233,'[1]For Report Q-2 '!$A$2:$AH$3476,30,0),"-")</f>
        <v>-</v>
      </c>
      <c r="AE3233" s="1" t="str">
        <f>IFERROR(VLOOKUP(A3233,'[1]For Report Q-2 '!$A$2:$AH$3476,31,0),"-")</f>
        <v>-</v>
      </c>
      <c r="AF3233" s="1" t="str">
        <f>IFERROR(VLOOKUP(A3233,'[1]For Report Q-2 '!$A$2:$AH$3476,32,0),"-")</f>
        <v>-</v>
      </c>
      <c r="AG3233" s="2" t="str">
        <f>IFERROR(VLOOKUP(A3233,'[1]For Report Q-2 '!$A$2:$AH$3476,33,0),"-")</f>
        <v>-</v>
      </c>
      <c r="AH3233" s="1" t="str">
        <f t="shared" si="50"/>
        <v>--</v>
      </c>
      <c r="AI3233" t="e">
        <v>#N/A</v>
      </c>
      <c r="AJ3233" t="e">
        <v>#N/A</v>
      </c>
      <c r="AK3233" t="e">
        <v>#N/A</v>
      </c>
    </row>
    <row r="3234" spans="1:37" x14ac:dyDescent="0.25">
      <c r="A3234" s="15">
        <v>9110836</v>
      </c>
      <c r="B3234" s="15" t="s">
        <v>1041</v>
      </c>
      <c r="C3234" s="16">
        <v>45012</v>
      </c>
      <c r="D3234" s="15" t="s">
        <v>56</v>
      </c>
      <c r="E3234" s="1" t="s">
        <v>45</v>
      </c>
      <c r="F3234" s="15" t="s">
        <v>46</v>
      </c>
      <c r="G3234" s="1" t="s">
        <v>56</v>
      </c>
      <c r="H3234" s="17">
        <v>31666.666666666668</v>
      </c>
      <c r="I3234" s="18">
        <v>0.31666666666666665</v>
      </c>
      <c r="J3234" s="1">
        <v>9110836</v>
      </c>
      <c r="K3234" s="1" t="s">
        <v>1040</v>
      </c>
      <c r="L3234" s="19">
        <v>70166.666666666672</v>
      </c>
      <c r="M3234" s="1" t="s">
        <v>31</v>
      </c>
      <c r="N3234" s="1" t="s">
        <v>47</v>
      </c>
      <c r="O3234" s="1" t="s">
        <v>59</v>
      </c>
      <c r="P3234" s="20">
        <v>9110836</v>
      </c>
      <c r="Q3234" s="1" t="s">
        <v>85</v>
      </c>
      <c r="R3234" s="1" t="s">
        <v>16</v>
      </c>
      <c r="S3234" s="1" t="s">
        <v>80</v>
      </c>
      <c r="T3234" s="18">
        <f>IFERROR(VLOOKUP(A3234,'[1]For Report Q-2 '!$A$2:$T$3476,20,0),"-")</f>
        <v>0.31666666666666665</v>
      </c>
      <c r="U3234" s="55">
        <f>IFERROR(VLOOKUP(A3234,'[1]For Report Q-2 '!$A$2:$U$3476,21,0),"-")</f>
        <v>0</v>
      </c>
      <c r="V3234" s="2" t="str">
        <f>IFERROR(VLOOKUP(A3234,'[1]For Report Q-2 '!$A$2:$V$3476,22,0),"-")</f>
        <v>-</v>
      </c>
      <c r="W3234" s="1">
        <f>IFERROR(VLOOKUP(A3234,'[1]For Report Q-2 '!$A$2:$W$3476,23,0),"-")</f>
        <v>0</v>
      </c>
      <c r="X3234" s="1"/>
      <c r="Y3234" s="1"/>
      <c r="Z3234" s="2" t="str">
        <f>IFERROR(VLOOKUP(A3234,'[1]For Report Q-2 '!$A$2:$Z$3476,26,0),"-")</f>
        <v>-</v>
      </c>
      <c r="AA3234" s="1" t="str">
        <f>IFERROR(VLOOKUP(A3234,'[1]For Report Q-2 '!$A$2:$AH$3476,27,0),"-")</f>
        <v>-</v>
      </c>
      <c r="AB3234" s="1" t="str">
        <f>IFERROR(VLOOKUP(A3234,'[1]For Report Q-2 '!$A$2:$AH$3476,28,0),"-")</f>
        <v>-</v>
      </c>
      <c r="AC3234" s="2" t="str">
        <f>IFERROR(VLOOKUP(A3234,'[1]For Report Q-2 '!$A$2:$AH$3476,29,0),"-")</f>
        <v>-</v>
      </c>
      <c r="AD3234" s="2" t="str">
        <f>IFERROR(VLOOKUP(A3234,'[1]For Report Q-2 '!$A$2:$AH$3476,30,0),"-")</f>
        <v>-</v>
      </c>
      <c r="AE3234" s="1" t="str">
        <f>IFERROR(VLOOKUP(A3234,'[1]For Report Q-2 '!$A$2:$AH$3476,31,0),"-")</f>
        <v>-</v>
      </c>
      <c r="AF3234" s="1" t="str">
        <f>IFERROR(VLOOKUP(A3234,'[1]For Report Q-2 '!$A$2:$AH$3476,32,0),"-")</f>
        <v>-</v>
      </c>
      <c r="AG3234" s="2" t="str">
        <f>IFERROR(VLOOKUP(A3234,'[1]For Report Q-2 '!$A$2:$AH$3476,33,0),"-")</f>
        <v>-</v>
      </c>
      <c r="AH3234" s="1" t="str">
        <f t="shared" si="50"/>
        <v>--</v>
      </c>
      <c r="AI3234" t="e">
        <v>#N/A</v>
      </c>
      <c r="AJ3234" t="e">
        <v>#N/A</v>
      </c>
      <c r="AK3234" t="e">
        <v>#N/A</v>
      </c>
    </row>
    <row r="3235" spans="1:37" x14ac:dyDescent="0.25">
      <c r="A3235" s="15">
        <v>9126229</v>
      </c>
      <c r="B3235" s="15" t="s">
        <v>1040</v>
      </c>
      <c r="C3235" s="16">
        <v>45545</v>
      </c>
      <c r="D3235" s="15" t="s">
        <v>56</v>
      </c>
      <c r="E3235" s="1" t="s">
        <v>86</v>
      </c>
      <c r="F3235" s="15" t="s">
        <v>46</v>
      </c>
      <c r="G3235" s="1" t="s">
        <v>56</v>
      </c>
      <c r="H3235" s="17">
        <v>30000</v>
      </c>
      <c r="I3235" s="18">
        <v>0.3</v>
      </c>
      <c r="J3235" s="1">
        <v>9110836</v>
      </c>
      <c r="K3235" s="1" t="s">
        <v>1040</v>
      </c>
      <c r="L3235" s="19">
        <v>70166.666666666672</v>
      </c>
      <c r="M3235" s="1" t="s">
        <v>31</v>
      </c>
      <c r="N3235" s="1" t="s">
        <v>86</v>
      </c>
      <c r="O3235" s="1" t="s">
        <v>59</v>
      </c>
      <c r="P3235" s="20">
        <v>9110836</v>
      </c>
      <c r="Q3235" s="1" t="s">
        <v>85</v>
      </c>
      <c r="R3235" s="1" t="s">
        <v>16</v>
      </c>
      <c r="S3235" s="1" t="s">
        <v>80</v>
      </c>
      <c r="T3235" s="18">
        <f>IFERROR(VLOOKUP(A3235,'[1]For Report Q-2 '!$A$2:$T$3476,20,0),"-")</f>
        <v>0.3</v>
      </c>
      <c r="U3235" s="55">
        <f>IFERROR(VLOOKUP(A3235,'[1]For Report Q-2 '!$A$2:$U$3476,21,0),"-")</f>
        <v>0</v>
      </c>
      <c r="V3235" s="2" t="str">
        <f>IFERROR(VLOOKUP(A3235,'[1]For Report Q-2 '!$A$2:$V$3476,22,0),"-")</f>
        <v>-</v>
      </c>
      <c r="W3235" s="1">
        <f>IFERROR(VLOOKUP(A3235,'[1]For Report Q-2 '!$A$2:$W$3476,23,0),"-")</f>
        <v>0</v>
      </c>
      <c r="X3235" s="1"/>
      <c r="Y3235" s="1"/>
      <c r="Z3235" s="2" t="str">
        <f>IFERROR(VLOOKUP(A3235,'[1]For Report Q-2 '!$A$2:$Z$3476,26,0),"-")</f>
        <v>-</v>
      </c>
      <c r="AA3235" s="1" t="str">
        <f>IFERROR(VLOOKUP(A3235,'[1]For Report Q-2 '!$A$2:$AH$3476,27,0),"-")</f>
        <v>-</v>
      </c>
      <c r="AB3235" s="1" t="str">
        <f>IFERROR(VLOOKUP(A3235,'[1]For Report Q-2 '!$A$2:$AH$3476,28,0),"-")</f>
        <v>-</v>
      </c>
      <c r="AC3235" s="2" t="str">
        <f>IFERROR(VLOOKUP(A3235,'[1]For Report Q-2 '!$A$2:$AH$3476,29,0),"-")</f>
        <v>-</v>
      </c>
      <c r="AD3235" s="2" t="str">
        <f>IFERROR(VLOOKUP(A3235,'[1]For Report Q-2 '!$A$2:$AH$3476,30,0),"-")</f>
        <v>-</v>
      </c>
      <c r="AE3235" s="1" t="str">
        <f>IFERROR(VLOOKUP(A3235,'[1]For Report Q-2 '!$A$2:$AH$3476,31,0),"-")</f>
        <v>-</v>
      </c>
      <c r="AF3235" s="1" t="str">
        <f>IFERROR(VLOOKUP(A3235,'[1]For Report Q-2 '!$A$2:$AH$3476,32,0),"-")</f>
        <v>-</v>
      </c>
      <c r="AG3235" s="2" t="str">
        <f>IFERROR(VLOOKUP(A3235,'[1]For Report Q-2 '!$A$2:$AH$3476,33,0),"-")</f>
        <v>-</v>
      </c>
      <c r="AH3235" s="1" t="str">
        <f t="shared" si="50"/>
        <v>--</v>
      </c>
      <c r="AI3235" t="e">
        <v>#N/A</v>
      </c>
      <c r="AJ3235" t="e">
        <v>#N/A</v>
      </c>
      <c r="AK3235" t="e">
        <v>#N/A</v>
      </c>
    </row>
    <row r="3236" spans="1:37" x14ac:dyDescent="0.25">
      <c r="A3236" s="15">
        <v>7000171</v>
      </c>
      <c r="B3236" s="15" t="s">
        <v>1042</v>
      </c>
      <c r="C3236" s="16">
        <v>45196</v>
      </c>
      <c r="D3236" s="15" t="s">
        <v>56</v>
      </c>
      <c r="E3236" s="1" t="s">
        <v>98</v>
      </c>
      <c r="F3236" s="15" t="s">
        <v>46</v>
      </c>
      <c r="G3236" s="1" t="s">
        <v>56</v>
      </c>
      <c r="H3236" s="17">
        <v>24000</v>
      </c>
      <c r="I3236" s="18">
        <v>0.24</v>
      </c>
      <c r="J3236" s="1">
        <v>9111043</v>
      </c>
      <c r="K3236" s="1" t="s">
        <v>1042</v>
      </c>
      <c r="L3236" s="19">
        <v>134416.66666666669</v>
      </c>
      <c r="M3236" s="1" t="s">
        <v>67</v>
      </c>
      <c r="N3236" s="1" t="s">
        <v>98</v>
      </c>
      <c r="O3236" s="1" t="s">
        <v>59</v>
      </c>
      <c r="P3236" s="20">
        <v>9111043</v>
      </c>
      <c r="Q3236" s="1" t="s">
        <v>157</v>
      </c>
      <c r="R3236" s="1" t="s">
        <v>16</v>
      </c>
      <c r="S3236" s="1" t="s">
        <v>69</v>
      </c>
      <c r="T3236" s="18">
        <f>IFERROR(VLOOKUP(A3236,'[1]For Report Q-2 '!$A$2:$T$3476,20,0),"-")</f>
        <v>0.24</v>
      </c>
      <c r="U3236" s="55">
        <f>IFERROR(VLOOKUP(A3236,'[1]For Report Q-2 '!$A$2:$U$3476,21,0),"-")</f>
        <v>0</v>
      </c>
      <c r="V3236" s="2" t="str">
        <f>IFERROR(VLOOKUP(A3236,'[1]For Report Q-2 '!$A$2:$V$3476,22,0),"-")</f>
        <v>-</v>
      </c>
      <c r="W3236" s="1">
        <f>IFERROR(VLOOKUP(A3236,'[1]For Report Q-2 '!$A$2:$W$3476,23,0),"-")</f>
        <v>0</v>
      </c>
      <c r="X3236" s="1"/>
      <c r="Y3236" s="1"/>
      <c r="Z3236" s="2" t="str">
        <f>IFERROR(VLOOKUP(A3236,'[1]For Report Q-2 '!$A$2:$Z$3476,26,0),"-")</f>
        <v>-</v>
      </c>
      <c r="AA3236" s="1" t="str">
        <f>IFERROR(VLOOKUP(A3236,'[1]For Report Q-2 '!$A$2:$AH$3476,27,0),"-")</f>
        <v>-</v>
      </c>
      <c r="AB3236" s="1" t="str">
        <f>IFERROR(VLOOKUP(A3236,'[1]For Report Q-2 '!$A$2:$AH$3476,28,0),"-")</f>
        <v>-</v>
      </c>
      <c r="AC3236" s="2" t="str">
        <f>IFERROR(VLOOKUP(A3236,'[1]For Report Q-2 '!$A$2:$AH$3476,29,0),"-")</f>
        <v>-</v>
      </c>
      <c r="AD3236" s="2" t="str">
        <f>IFERROR(VLOOKUP(A3236,'[1]For Report Q-2 '!$A$2:$AH$3476,30,0),"-")</f>
        <v>-</v>
      </c>
      <c r="AE3236" s="1" t="str">
        <f>IFERROR(VLOOKUP(A3236,'[1]For Report Q-2 '!$A$2:$AH$3476,31,0),"-")</f>
        <v>-</v>
      </c>
      <c r="AF3236" s="1" t="str">
        <f>IFERROR(VLOOKUP(A3236,'[1]For Report Q-2 '!$A$2:$AH$3476,32,0),"-")</f>
        <v>-</v>
      </c>
      <c r="AG3236" s="2" t="str">
        <f>IFERROR(VLOOKUP(A3236,'[1]For Report Q-2 '!$A$2:$AH$3476,33,0),"-")</f>
        <v>-</v>
      </c>
      <c r="AH3236" s="1" t="str">
        <f t="shared" si="50"/>
        <v>--</v>
      </c>
      <c r="AI3236" t="e">
        <v>#N/A</v>
      </c>
      <c r="AJ3236" t="e">
        <v>#N/A</v>
      </c>
      <c r="AK3236" t="e">
        <v>#N/A</v>
      </c>
    </row>
    <row r="3237" spans="1:37" x14ac:dyDescent="0.25">
      <c r="A3237" s="15">
        <v>9111043</v>
      </c>
      <c r="B3237" s="15" t="s">
        <v>1042</v>
      </c>
      <c r="C3237" s="16">
        <v>45016</v>
      </c>
      <c r="D3237" s="15" t="s">
        <v>56</v>
      </c>
      <c r="E3237" s="1" t="s">
        <v>118</v>
      </c>
      <c r="F3237" s="15" t="s">
        <v>46</v>
      </c>
      <c r="G3237" s="1" t="s">
        <v>56</v>
      </c>
      <c r="H3237" s="17">
        <v>17500</v>
      </c>
      <c r="I3237" s="18">
        <v>0.17499999999999999</v>
      </c>
      <c r="J3237" s="1">
        <v>9111043</v>
      </c>
      <c r="K3237" s="1" t="s">
        <v>1042</v>
      </c>
      <c r="L3237" s="19">
        <v>134416.66666666669</v>
      </c>
      <c r="M3237" s="1" t="s">
        <v>67</v>
      </c>
      <c r="N3237" s="1" t="s">
        <v>47</v>
      </c>
      <c r="O3237" s="1" t="s">
        <v>59</v>
      </c>
      <c r="P3237" s="20">
        <v>9111043</v>
      </c>
      <c r="Q3237" s="1" t="s">
        <v>157</v>
      </c>
      <c r="R3237" s="1" t="s">
        <v>16</v>
      </c>
      <c r="S3237" s="1" t="s">
        <v>69</v>
      </c>
      <c r="T3237" s="18">
        <f>IFERROR(VLOOKUP(A3237,'[1]For Report Q-2 '!$A$2:$T$3476,20,0),"-")</f>
        <v>0.17499999999999999</v>
      </c>
      <c r="U3237" s="55">
        <f>IFERROR(VLOOKUP(A3237,'[1]For Report Q-2 '!$A$2:$U$3476,21,0),"-")</f>
        <v>0</v>
      </c>
      <c r="V3237" s="2" t="str">
        <f>IFERROR(VLOOKUP(A3237,'[1]For Report Q-2 '!$A$2:$V$3476,22,0),"-")</f>
        <v>-</v>
      </c>
      <c r="W3237" s="1">
        <f>IFERROR(VLOOKUP(A3237,'[1]For Report Q-2 '!$A$2:$W$3476,23,0),"-")</f>
        <v>0</v>
      </c>
      <c r="X3237" s="1"/>
      <c r="Y3237" s="1"/>
      <c r="Z3237" s="2" t="str">
        <f>IFERROR(VLOOKUP(A3237,'[1]For Report Q-2 '!$A$2:$Z$3476,26,0),"-")</f>
        <v>-</v>
      </c>
      <c r="AA3237" s="1" t="str">
        <f>IFERROR(VLOOKUP(A3237,'[1]For Report Q-2 '!$A$2:$AH$3476,27,0),"-")</f>
        <v>-</v>
      </c>
      <c r="AB3237" s="1" t="str">
        <f>IFERROR(VLOOKUP(A3237,'[1]For Report Q-2 '!$A$2:$AH$3476,28,0),"-")</f>
        <v>-</v>
      </c>
      <c r="AC3237" s="2" t="str">
        <f>IFERROR(VLOOKUP(A3237,'[1]For Report Q-2 '!$A$2:$AH$3476,29,0),"-")</f>
        <v>-</v>
      </c>
      <c r="AD3237" s="2" t="str">
        <f>IFERROR(VLOOKUP(A3237,'[1]For Report Q-2 '!$A$2:$AH$3476,30,0),"-")</f>
        <v>-</v>
      </c>
      <c r="AE3237" s="1" t="str">
        <f>IFERROR(VLOOKUP(A3237,'[1]For Report Q-2 '!$A$2:$AH$3476,31,0),"-")</f>
        <v>-</v>
      </c>
      <c r="AF3237" s="1" t="str">
        <f>IFERROR(VLOOKUP(A3237,'[1]For Report Q-2 '!$A$2:$AH$3476,32,0),"-")</f>
        <v>-</v>
      </c>
      <c r="AG3237" s="2" t="str">
        <f>IFERROR(VLOOKUP(A3237,'[1]For Report Q-2 '!$A$2:$AH$3476,33,0),"-")</f>
        <v>-</v>
      </c>
      <c r="AH3237" s="1" t="str">
        <f t="shared" si="50"/>
        <v>--</v>
      </c>
      <c r="AI3237" t="e">
        <v>#N/A</v>
      </c>
      <c r="AJ3237" t="e">
        <v>#N/A</v>
      </c>
      <c r="AK3237" t="e">
        <v>#N/A</v>
      </c>
    </row>
    <row r="3238" spans="1:37" x14ac:dyDescent="0.25">
      <c r="A3238" s="15">
        <v>9115179</v>
      </c>
      <c r="B3238" s="15" t="s">
        <v>1042</v>
      </c>
      <c r="C3238" s="16">
        <v>45680</v>
      </c>
      <c r="D3238" s="15" t="s">
        <v>28</v>
      </c>
      <c r="E3238" s="1" t="s">
        <v>45</v>
      </c>
      <c r="F3238" s="15" t="s">
        <v>46</v>
      </c>
      <c r="G3238" s="1" t="s">
        <v>28</v>
      </c>
      <c r="H3238" s="17">
        <v>15000</v>
      </c>
      <c r="I3238" s="18">
        <v>0.15</v>
      </c>
      <c r="J3238" s="1">
        <v>9111043</v>
      </c>
      <c r="K3238" s="1" t="s">
        <v>1042</v>
      </c>
      <c r="L3238" s="19">
        <v>134416.66666666669</v>
      </c>
      <c r="M3238" s="1" t="s">
        <v>67</v>
      </c>
      <c r="N3238" s="1" t="s">
        <v>47</v>
      </c>
      <c r="O3238" s="1" t="s">
        <v>38</v>
      </c>
      <c r="P3238" s="20">
        <v>9111043</v>
      </c>
      <c r="Q3238" s="1" t="s">
        <v>157</v>
      </c>
      <c r="R3238" s="1" t="s">
        <v>16</v>
      </c>
      <c r="S3238" s="1" t="s">
        <v>69</v>
      </c>
      <c r="T3238" s="18">
        <f>IFERROR(VLOOKUP(A3238,'[1]For Report Q-2 '!$A$2:$T$3476,20,0),"-")</f>
        <v>0.15</v>
      </c>
      <c r="U3238" s="55">
        <f>IFERROR(VLOOKUP(A3238,'[1]For Report Q-2 '!$A$2:$U$3476,21,0),"-")</f>
        <v>0</v>
      </c>
      <c r="V3238" s="2" t="str">
        <f>IFERROR(VLOOKUP(A3238,'[1]For Report Q-2 '!$A$2:$V$3476,22,0),"-")</f>
        <v>-</v>
      </c>
      <c r="W3238" s="1">
        <f>IFERROR(VLOOKUP(A3238,'[1]For Report Q-2 '!$A$2:$W$3476,23,0),"-")</f>
        <v>0</v>
      </c>
      <c r="X3238" s="1"/>
      <c r="Y3238" s="1"/>
      <c r="Z3238" s="2" t="str">
        <f>IFERROR(VLOOKUP(A3238,'[1]For Report Q-2 '!$A$2:$Z$3476,26,0),"-")</f>
        <v>-</v>
      </c>
      <c r="AA3238" s="1" t="str">
        <f>IFERROR(VLOOKUP(A3238,'[1]For Report Q-2 '!$A$2:$AH$3476,27,0),"-")</f>
        <v>-</v>
      </c>
      <c r="AB3238" s="1" t="str">
        <f>IFERROR(VLOOKUP(A3238,'[1]For Report Q-2 '!$A$2:$AH$3476,28,0),"-")</f>
        <v>-</v>
      </c>
      <c r="AC3238" s="2" t="str">
        <f>IFERROR(VLOOKUP(A3238,'[1]For Report Q-2 '!$A$2:$AH$3476,29,0),"-")</f>
        <v>-</v>
      </c>
      <c r="AD3238" s="2" t="str">
        <f>IFERROR(VLOOKUP(A3238,'[1]For Report Q-2 '!$A$2:$AH$3476,30,0),"-")</f>
        <v>-</v>
      </c>
      <c r="AE3238" s="1" t="str">
        <f>IFERROR(VLOOKUP(A3238,'[1]For Report Q-2 '!$A$2:$AH$3476,31,0),"-")</f>
        <v>-</v>
      </c>
      <c r="AF3238" s="1" t="str">
        <f>IFERROR(VLOOKUP(A3238,'[1]For Report Q-2 '!$A$2:$AH$3476,32,0),"-")</f>
        <v>-</v>
      </c>
      <c r="AG3238" s="2" t="str">
        <f>IFERROR(VLOOKUP(A3238,'[1]For Report Q-2 '!$A$2:$AH$3476,33,0),"-")</f>
        <v>-</v>
      </c>
      <c r="AH3238" s="1" t="str">
        <f t="shared" si="50"/>
        <v>--</v>
      </c>
      <c r="AI3238" t="e">
        <v>#N/A</v>
      </c>
      <c r="AJ3238" t="e">
        <v>#N/A</v>
      </c>
      <c r="AK3238" t="e">
        <v>#N/A</v>
      </c>
    </row>
    <row r="3239" spans="1:37" x14ac:dyDescent="0.25">
      <c r="A3239" s="15">
        <v>9116169</v>
      </c>
      <c r="B3239" s="15" t="s">
        <v>1042</v>
      </c>
      <c r="C3239" s="16">
        <v>45159</v>
      </c>
      <c r="D3239" s="15" t="s">
        <v>56</v>
      </c>
      <c r="E3239" s="1" t="s">
        <v>118</v>
      </c>
      <c r="F3239" s="15" t="s">
        <v>46</v>
      </c>
      <c r="G3239" s="1" t="s">
        <v>56</v>
      </c>
      <c r="H3239" s="17">
        <v>37083.333333333336</v>
      </c>
      <c r="I3239" s="18">
        <v>0.37083333333333335</v>
      </c>
      <c r="J3239" s="1">
        <v>9111043</v>
      </c>
      <c r="K3239" s="1" t="s">
        <v>1042</v>
      </c>
      <c r="L3239" s="19">
        <v>134416.66666666669</v>
      </c>
      <c r="M3239" s="1" t="s">
        <v>67</v>
      </c>
      <c r="N3239" s="1" t="s">
        <v>47</v>
      </c>
      <c r="O3239" s="1" t="s">
        <v>59</v>
      </c>
      <c r="P3239" s="20">
        <v>9111043</v>
      </c>
      <c r="Q3239" s="1" t="s">
        <v>157</v>
      </c>
      <c r="R3239" s="1" t="s">
        <v>16</v>
      </c>
      <c r="S3239" s="1" t="s">
        <v>69</v>
      </c>
      <c r="T3239" s="18">
        <f>IFERROR(VLOOKUP(A3239,'[1]For Report Q-2 '!$A$2:$T$3476,20,0),"-")</f>
        <v>0.37083333333333335</v>
      </c>
      <c r="U3239" s="55">
        <f>IFERROR(VLOOKUP(A3239,'[1]For Report Q-2 '!$A$2:$U$3476,21,0),"-")</f>
        <v>0</v>
      </c>
      <c r="V3239" s="2" t="str">
        <f>IFERROR(VLOOKUP(A3239,'[1]For Report Q-2 '!$A$2:$V$3476,22,0),"-")</f>
        <v>-</v>
      </c>
      <c r="W3239" s="1">
        <f>IFERROR(VLOOKUP(A3239,'[1]For Report Q-2 '!$A$2:$W$3476,23,0),"-")</f>
        <v>0</v>
      </c>
      <c r="X3239" s="1"/>
      <c r="Y3239" s="1"/>
      <c r="Z3239" s="2" t="str">
        <f>IFERROR(VLOOKUP(A3239,'[1]For Report Q-2 '!$A$2:$Z$3476,26,0),"-")</f>
        <v>-</v>
      </c>
      <c r="AA3239" s="1" t="str">
        <f>IFERROR(VLOOKUP(A3239,'[1]For Report Q-2 '!$A$2:$AH$3476,27,0),"-")</f>
        <v>-</v>
      </c>
      <c r="AB3239" s="1" t="str">
        <f>IFERROR(VLOOKUP(A3239,'[1]For Report Q-2 '!$A$2:$AH$3476,28,0),"-")</f>
        <v>-</v>
      </c>
      <c r="AC3239" s="2" t="str">
        <f>IFERROR(VLOOKUP(A3239,'[1]For Report Q-2 '!$A$2:$AH$3476,29,0),"-")</f>
        <v>-</v>
      </c>
      <c r="AD3239" s="2" t="str">
        <f>IFERROR(VLOOKUP(A3239,'[1]For Report Q-2 '!$A$2:$AH$3476,30,0),"-")</f>
        <v>-</v>
      </c>
      <c r="AE3239" s="1" t="str">
        <f>IFERROR(VLOOKUP(A3239,'[1]For Report Q-2 '!$A$2:$AH$3476,31,0),"-")</f>
        <v>-</v>
      </c>
      <c r="AF3239" s="1" t="str">
        <f>IFERROR(VLOOKUP(A3239,'[1]For Report Q-2 '!$A$2:$AH$3476,32,0),"-")</f>
        <v>-</v>
      </c>
      <c r="AG3239" s="2" t="str">
        <f>IFERROR(VLOOKUP(A3239,'[1]For Report Q-2 '!$A$2:$AH$3476,33,0),"-")</f>
        <v>-</v>
      </c>
      <c r="AH3239" s="1" t="str">
        <f t="shared" si="50"/>
        <v>--</v>
      </c>
      <c r="AI3239" t="e">
        <v>#N/A</v>
      </c>
      <c r="AJ3239" t="e">
        <v>#N/A</v>
      </c>
      <c r="AK3239" t="e">
        <v>#N/A</v>
      </c>
    </row>
    <row r="3240" spans="1:37" x14ac:dyDescent="0.25">
      <c r="A3240" s="15">
        <v>9117601</v>
      </c>
      <c r="B3240" s="15" t="s">
        <v>1042</v>
      </c>
      <c r="C3240" s="16">
        <v>45197</v>
      </c>
      <c r="D3240" s="15" t="s">
        <v>44</v>
      </c>
      <c r="E3240" s="1" t="s">
        <v>45</v>
      </c>
      <c r="F3240" s="15" t="s">
        <v>46</v>
      </c>
      <c r="G3240" s="1" t="s">
        <v>44</v>
      </c>
      <c r="H3240" s="17">
        <v>40833.333333333336</v>
      </c>
      <c r="I3240" s="18">
        <v>0.40833333333333338</v>
      </c>
      <c r="J3240" s="1">
        <v>9111043</v>
      </c>
      <c r="K3240" s="1" t="s">
        <v>1042</v>
      </c>
      <c r="L3240" s="19">
        <v>134416.66666666669</v>
      </c>
      <c r="M3240" s="1" t="s">
        <v>67</v>
      </c>
      <c r="N3240" s="1" t="s">
        <v>47</v>
      </c>
      <c r="O3240" s="1" t="s">
        <v>48</v>
      </c>
      <c r="P3240" s="20">
        <v>9111043</v>
      </c>
      <c r="Q3240" s="1" t="s">
        <v>157</v>
      </c>
      <c r="R3240" s="1" t="s">
        <v>16</v>
      </c>
      <c r="S3240" s="1" t="s">
        <v>69</v>
      </c>
      <c r="T3240" s="18">
        <f>IFERROR(VLOOKUP(A3240,'[1]For Report Q-2 '!$A$2:$T$3476,20,0),"-")</f>
        <v>0.40833333333333338</v>
      </c>
      <c r="U3240" s="55">
        <f>IFERROR(VLOOKUP(A3240,'[1]For Report Q-2 '!$A$2:$U$3476,21,0),"-")</f>
        <v>0</v>
      </c>
      <c r="V3240" s="2" t="str">
        <f>IFERROR(VLOOKUP(A3240,'[1]For Report Q-2 '!$A$2:$V$3476,22,0),"-")</f>
        <v>-</v>
      </c>
      <c r="W3240" s="1">
        <f>IFERROR(VLOOKUP(A3240,'[1]For Report Q-2 '!$A$2:$W$3476,23,0),"-")</f>
        <v>0</v>
      </c>
      <c r="X3240" s="1"/>
      <c r="Y3240" s="1"/>
      <c r="Z3240" s="2" t="str">
        <f>IFERROR(VLOOKUP(A3240,'[1]For Report Q-2 '!$A$2:$Z$3476,26,0),"-")</f>
        <v>-</v>
      </c>
      <c r="AA3240" s="1" t="str">
        <f>IFERROR(VLOOKUP(A3240,'[1]For Report Q-2 '!$A$2:$AH$3476,27,0),"-")</f>
        <v>-</v>
      </c>
      <c r="AB3240" s="1" t="str">
        <f>IFERROR(VLOOKUP(A3240,'[1]For Report Q-2 '!$A$2:$AH$3476,28,0),"-")</f>
        <v>-</v>
      </c>
      <c r="AC3240" s="2" t="str">
        <f>IFERROR(VLOOKUP(A3240,'[1]For Report Q-2 '!$A$2:$AH$3476,29,0),"-")</f>
        <v>-</v>
      </c>
      <c r="AD3240" s="2" t="str">
        <f>IFERROR(VLOOKUP(A3240,'[1]For Report Q-2 '!$A$2:$AH$3476,30,0),"-")</f>
        <v>-</v>
      </c>
      <c r="AE3240" s="1" t="str">
        <f>IFERROR(VLOOKUP(A3240,'[1]For Report Q-2 '!$A$2:$AH$3476,31,0),"-")</f>
        <v>-</v>
      </c>
      <c r="AF3240" s="1" t="str">
        <f>IFERROR(VLOOKUP(A3240,'[1]For Report Q-2 '!$A$2:$AH$3476,32,0),"-")</f>
        <v>-</v>
      </c>
      <c r="AG3240" s="2" t="str">
        <f>IFERROR(VLOOKUP(A3240,'[1]For Report Q-2 '!$A$2:$AH$3476,33,0),"-")</f>
        <v>-</v>
      </c>
      <c r="AH3240" s="1" t="str">
        <f t="shared" si="50"/>
        <v>--</v>
      </c>
      <c r="AI3240" t="e">
        <v>#N/A</v>
      </c>
      <c r="AJ3240" t="e">
        <v>#N/A</v>
      </c>
      <c r="AK3240" t="e">
        <v>#N/A</v>
      </c>
    </row>
    <row r="3241" spans="1:37" x14ac:dyDescent="0.25">
      <c r="A3241" s="15">
        <v>9111072</v>
      </c>
      <c r="B3241" s="15" t="s">
        <v>1043</v>
      </c>
      <c r="C3241" s="16">
        <v>45045</v>
      </c>
      <c r="D3241" s="15" t="s">
        <v>40</v>
      </c>
      <c r="E3241" s="1" t="s">
        <v>45</v>
      </c>
      <c r="F3241" s="15" t="s">
        <v>46</v>
      </c>
      <c r="G3241" s="1" t="s">
        <v>40</v>
      </c>
      <c r="H3241" s="17">
        <v>37500</v>
      </c>
      <c r="I3241" s="18">
        <v>0.375</v>
      </c>
      <c r="J3241" s="1">
        <v>9111072</v>
      </c>
      <c r="K3241" s="1" t="s">
        <v>1043</v>
      </c>
      <c r="L3241" s="19">
        <v>37500</v>
      </c>
      <c r="M3241" s="1" t="s">
        <v>31</v>
      </c>
      <c r="N3241" s="1" t="s">
        <v>47</v>
      </c>
      <c r="O3241" s="1" t="s">
        <v>50</v>
      </c>
      <c r="P3241" s="20">
        <v>9111072</v>
      </c>
      <c r="Q3241" s="1" t="s">
        <v>42</v>
      </c>
      <c r="R3241" s="1" t="s">
        <v>16</v>
      </c>
      <c r="S3241" s="1" t="s">
        <v>43</v>
      </c>
      <c r="T3241" s="18">
        <f>IFERROR(VLOOKUP(A3241,'[1]For Report Q-2 '!$A$2:$T$3476,20,0),"-")</f>
        <v>0.375</v>
      </c>
      <c r="U3241" s="55">
        <f>IFERROR(VLOOKUP(A3241,'[1]For Report Q-2 '!$A$2:$U$3476,21,0),"-")</f>
        <v>0</v>
      </c>
      <c r="V3241" s="2" t="str">
        <f>IFERROR(VLOOKUP(A3241,'[1]For Report Q-2 '!$A$2:$V$3476,22,0),"-")</f>
        <v>-</v>
      </c>
      <c r="W3241" s="1">
        <f>IFERROR(VLOOKUP(A3241,'[1]For Report Q-2 '!$A$2:$W$3476,23,0),"-")</f>
        <v>0</v>
      </c>
      <c r="X3241" s="1"/>
      <c r="Y3241" s="1"/>
      <c r="Z3241" s="2" t="str">
        <f>IFERROR(VLOOKUP(A3241,'[1]For Report Q-2 '!$A$2:$Z$3476,26,0),"-")</f>
        <v>-</v>
      </c>
      <c r="AA3241" s="1" t="str">
        <f>IFERROR(VLOOKUP(A3241,'[1]For Report Q-2 '!$A$2:$AH$3476,27,0),"-")</f>
        <v>-</v>
      </c>
      <c r="AB3241" s="1" t="str">
        <f>IFERROR(VLOOKUP(A3241,'[1]For Report Q-2 '!$A$2:$AH$3476,28,0),"-")</f>
        <v>-</v>
      </c>
      <c r="AC3241" s="2" t="str">
        <f>IFERROR(VLOOKUP(A3241,'[1]For Report Q-2 '!$A$2:$AH$3476,29,0),"-")</f>
        <v>-</v>
      </c>
      <c r="AD3241" s="2" t="str">
        <f>IFERROR(VLOOKUP(A3241,'[1]For Report Q-2 '!$A$2:$AH$3476,30,0),"-")</f>
        <v>-</v>
      </c>
      <c r="AE3241" s="1" t="str">
        <f>IFERROR(VLOOKUP(A3241,'[1]For Report Q-2 '!$A$2:$AH$3476,31,0),"-")</f>
        <v>-</v>
      </c>
      <c r="AF3241" s="1" t="str">
        <f>IFERROR(VLOOKUP(A3241,'[1]For Report Q-2 '!$A$2:$AH$3476,32,0),"-")</f>
        <v>-</v>
      </c>
      <c r="AG3241" s="2" t="str">
        <f>IFERROR(VLOOKUP(A3241,'[1]For Report Q-2 '!$A$2:$AH$3476,33,0),"-")</f>
        <v>-</v>
      </c>
      <c r="AH3241" s="1" t="str">
        <f t="shared" si="50"/>
        <v>--</v>
      </c>
      <c r="AI3241" t="e">
        <v>#N/A</v>
      </c>
      <c r="AJ3241" t="e">
        <v>#N/A</v>
      </c>
      <c r="AK3241" t="e">
        <v>#N/A</v>
      </c>
    </row>
    <row r="3242" spans="1:37" x14ac:dyDescent="0.25">
      <c r="A3242" s="15">
        <v>7000146</v>
      </c>
      <c r="B3242" s="15" t="s">
        <v>1044</v>
      </c>
      <c r="C3242" s="16">
        <v>45030</v>
      </c>
      <c r="D3242" s="15" t="s">
        <v>40</v>
      </c>
      <c r="E3242" s="1" t="s">
        <v>98</v>
      </c>
      <c r="F3242" s="15" t="s">
        <v>46</v>
      </c>
      <c r="G3242" s="1" t="s">
        <v>40</v>
      </c>
      <c r="H3242" s="17">
        <v>7000</v>
      </c>
      <c r="I3242" s="18">
        <v>7.0000000000000007E-2</v>
      </c>
      <c r="J3242" s="1">
        <v>9111104</v>
      </c>
      <c r="K3242" s="1" t="s">
        <v>1045</v>
      </c>
      <c r="L3242" s="19">
        <v>66167</v>
      </c>
      <c r="M3242" s="1" t="s">
        <v>31</v>
      </c>
      <c r="N3242" s="1" t="s">
        <v>98</v>
      </c>
      <c r="O3242" s="1" t="s">
        <v>50</v>
      </c>
      <c r="P3242" s="20">
        <v>9111104</v>
      </c>
      <c r="Q3242" s="1" t="s">
        <v>43</v>
      </c>
      <c r="R3242" s="1" t="s">
        <v>89</v>
      </c>
      <c r="S3242" s="1" t="s">
        <v>43</v>
      </c>
      <c r="T3242" s="18">
        <f>IFERROR(VLOOKUP(A3242,'[1]For Report Q-2 '!$A$2:$T$3476,20,0),"-")</f>
        <v>7.0000000000000007E-2</v>
      </c>
      <c r="U3242" s="55">
        <f>IFERROR(VLOOKUP(A3242,'[1]For Report Q-2 '!$A$2:$U$3476,21,0),"-")</f>
        <v>0</v>
      </c>
      <c r="V3242" s="2" t="str">
        <f>IFERROR(VLOOKUP(A3242,'[1]For Report Q-2 '!$A$2:$V$3476,22,0),"-")</f>
        <v>-</v>
      </c>
      <c r="W3242" s="1">
        <f>IFERROR(VLOOKUP(A3242,'[1]For Report Q-2 '!$A$2:$W$3476,23,0),"-")</f>
        <v>0</v>
      </c>
      <c r="X3242" s="1"/>
      <c r="Y3242" s="1"/>
      <c r="Z3242" s="2" t="str">
        <f>IFERROR(VLOOKUP(A3242,'[1]For Report Q-2 '!$A$2:$Z$3476,26,0),"-")</f>
        <v>-</v>
      </c>
      <c r="AA3242" s="1" t="str">
        <f>IFERROR(VLOOKUP(A3242,'[1]For Report Q-2 '!$A$2:$AH$3476,27,0),"-")</f>
        <v>-</v>
      </c>
      <c r="AB3242" s="1" t="str">
        <f>IFERROR(VLOOKUP(A3242,'[1]For Report Q-2 '!$A$2:$AH$3476,28,0),"-")</f>
        <v>-</v>
      </c>
      <c r="AC3242" s="2" t="str">
        <f>IFERROR(VLOOKUP(A3242,'[1]For Report Q-2 '!$A$2:$AH$3476,29,0),"-")</f>
        <v>-</v>
      </c>
      <c r="AD3242" s="2" t="str">
        <f>IFERROR(VLOOKUP(A3242,'[1]For Report Q-2 '!$A$2:$AH$3476,30,0),"-")</f>
        <v>-</v>
      </c>
      <c r="AE3242" s="1" t="str">
        <f>IFERROR(VLOOKUP(A3242,'[1]For Report Q-2 '!$A$2:$AH$3476,31,0),"-")</f>
        <v>-</v>
      </c>
      <c r="AF3242" s="1" t="str">
        <f>IFERROR(VLOOKUP(A3242,'[1]For Report Q-2 '!$A$2:$AH$3476,32,0),"-")</f>
        <v>-</v>
      </c>
      <c r="AG3242" s="2" t="str">
        <f>IFERROR(VLOOKUP(A3242,'[1]For Report Q-2 '!$A$2:$AH$3476,33,0),"-")</f>
        <v>-</v>
      </c>
      <c r="AH3242" s="1" t="str">
        <f t="shared" si="50"/>
        <v>--</v>
      </c>
      <c r="AI3242" t="e">
        <v>#N/A</v>
      </c>
      <c r="AJ3242" t="e">
        <v>#N/A</v>
      </c>
      <c r="AK3242" t="e">
        <v>#N/A</v>
      </c>
    </row>
    <row r="3243" spans="1:37" x14ac:dyDescent="0.25">
      <c r="A3243" s="15">
        <v>9111104</v>
      </c>
      <c r="B3243" s="15" t="s">
        <v>1046</v>
      </c>
      <c r="C3243" s="16">
        <v>45016</v>
      </c>
      <c r="D3243" s="15" t="s">
        <v>40</v>
      </c>
      <c r="E3243" s="1" t="s">
        <v>45</v>
      </c>
      <c r="F3243" s="15" t="s">
        <v>46</v>
      </c>
      <c r="G3243" s="1" t="s">
        <v>40</v>
      </c>
      <c r="H3243" s="17">
        <v>59167</v>
      </c>
      <c r="I3243" s="18">
        <v>0.59167000000000003</v>
      </c>
      <c r="J3243" s="1">
        <v>9111104</v>
      </c>
      <c r="K3243" s="1" t="s">
        <v>1045</v>
      </c>
      <c r="L3243" s="19">
        <v>66167</v>
      </c>
      <c r="M3243" s="1" t="s">
        <v>31</v>
      </c>
      <c r="N3243" s="1" t="s">
        <v>47</v>
      </c>
      <c r="O3243" s="1" t="s">
        <v>50</v>
      </c>
      <c r="P3243" s="20">
        <v>9111104</v>
      </c>
      <c r="Q3243" s="1" t="s">
        <v>43</v>
      </c>
      <c r="R3243" s="1" t="s">
        <v>89</v>
      </c>
      <c r="S3243" s="1" t="s">
        <v>43</v>
      </c>
      <c r="T3243" s="18">
        <f>IFERROR(VLOOKUP(A3243,'[1]For Report Q-2 '!$A$2:$T$3476,20,0),"-")</f>
        <v>0.59167000000000003</v>
      </c>
      <c r="U3243" s="55">
        <f>IFERROR(VLOOKUP(A3243,'[1]For Report Q-2 '!$A$2:$U$3476,21,0),"-")</f>
        <v>0</v>
      </c>
      <c r="V3243" s="2" t="str">
        <f>IFERROR(VLOOKUP(A3243,'[1]For Report Q-2 '!$A$2:$V$3476,22,0),"-")</f>
        <v>-</v>
      </c>
      <c r="W3243" s="1">
        <f>IFERROR(VLOOKUP(A3243,'[1]For Report Q-2 '!$A$2:$W$3476,23,0),"-")</f>
        <v>0</v>
      </c>
      <c r="X3243" s="1"/>
      <c r="Y3243" s="1"/>
      <c r="Z3243" s="2" t="str">
        <f>IFERROR(VLOOKUP(A3243,'[1]For Report Q-2 '!$A$2:$Z$3476,26,0),"-")</f>
        <v>-</v>
      </c>
      <c r="AA3243" s="1" t="str">
        <f>IFERROR(VLOOKUP(A3243,'[1]For Report Q-2 '!$A$2:$AH$3476,27,0),"-")</f>
        <v>-</v>
      </c>
      <c r="AB3243" s="1" t="str">
        <f>IFERROR(VLOOKUP(A3243,'[1]For Report Q-2 '!$A$2:$AH$3476,28,0),"-")</f>
        <v>-</v>
      </c>
      <c r="AC3243" s="2" t="str">
        <f>IFERROR(VLOOKUP(A3243,'[1]For Report Q-2 '!$A$2:$AH$3476,29,0),"-")</f>
        <v>-</v>
      </c>
      <c r="AD3243" s="2" t="str">
        <f>IFERROR(VLOOKUP(A3243,'[1]For Report Q-2 '!$A$2:$AH$3476,30,0),"-")</f>
        <v>-</v>
      </c>
      <c r="AE3243" s="1" t="str">
        <f>IFERROR(VLOOKUP(A3243,'[1]For Report Q-2 '!$A$2:$AH$3476,31,0),"-")</f>
        <v>-</v>
      </c>
      <c r="AF3243" s="1" t="str">
        <f>IFERROR(VLOOKUP(A3243,'[1]For Report Q-2 '!$A$2:$AH$3476,32,0),"-")</f>
        <v>-</v>
      </c>
      <c r="AG3243" s="2" t="str">
        <f>IFERROR(VLOOKUP(A3243,'[1]For Report Q-2 '!$A$2:$AH$3476,33,0),"-")</f>
        <v>-</v>
      </c>
      <c r="AH3243" s="1" t="str">
        <f t="shared" si="50"/>
        <v>--</v>
      </c>
      <c r="AI3243" t="e">
        <v>#N/A</v>
      </c>
      <c r="AJ3243" t="e">
        <v>#N/A</v>
      </c>
      <c r="AK3243" t="e">
        <v>#N/A</v>
      </c>
    </row>
    <row r="3244" spans="1:37" x14ac:dyDescent="0.25">
      <c r="A3244" s="15">
        <v>9111119</v>
      </c>
      <c r="B3244" s="15" t="s">
        <v>1047</v>
      </c>
      <c r="C3244" s="16">
        <v>45016</v>
      </c>
      <c r="D3244" s="15" t="s">
        <v>40</v>
      </c>
      <c r="E3244" s="1" t="s">
        <v>45</v>
      </c>
      <c r="F3244" s="15" t="s">
        <v>46</v>
      </c>
      <c r="G3244" s="1" t="s">
        <v>40</v>
      </c>
      <c r="H3244" s="17">
        <v>30000</v>
      </c>
      <c r="I3244" s="18">
        <v>0.3</v>
      </c>
      <c r="J3244" s="1">
        <v>9111119</v>
      </c>
      <c r="K3244" s="1" t="s">
        <v>1048</v>
      </c>
      <c r="L3244" s="19">
        <v>30000</v>
      </c>
      <c r="M3244" s="1" t="s">
        <v>31</v>
      </c>
      <c r="N3244" s="1" t="s">
        <v>47</v>
      </c>
      <c r="O3244" s="1" t="s">
        <v>50</v>
      </c>
      <c r="P3244" s="20">
        <v>9111119</v>
      </c>
      <c r="Q3244" s="1" t="s">
        <v>42</v>
      </c>
      <c r="R3244" s="1" t="s">
        <v>16</v>
      </c>
      <c r="S3244" s="1" t="s">
        <v>43</v>
      </c>
      <c r="T3244" s="18">
        <f>IFERROR(VLOOKUP(A3244,'[1]For Report Q-2 '!$A$2:$T$3476,20,0),"-")</f>
        <v>0.3</v>
      </c>
      <c r="U3244" s="55">
        <f>IFERROR(VLOOKUP(A3244,'[1]For Report Q-2 '!$A$2:$U$3476,21,0),"-")</f>
        <v>0</v>
      </c>
      <c r="V3244" s="2" t="str">
        <f>IFERROR(VLOOKUP(A3244,'[1]For Report Q-2 '!$A$2:$V$3476,22,0),"-")</f>
        <v>-</v>
      </c>
      <c r="W3244" s="1">
        <f>IFERROR(VLOOKUP(A3244,'[1]For Report Q-2 '!$A$2:$W$3476,23,0),"-")</f>
        <v>0</v>
      </c>
      <c r="X3244" s="1"/>
      <c r="Y3244" s="1"/>
      <c r="Z3244" s="2" t="str">
        <f>IFERROR(VLOOKUP(A3244,'[1]For Report Q-2 '!$A$2:$Z$3476,26,0),"-")</f>
        <v>-</v>
      </c>
      <c r="AA3244" s="1" t="str">
        <f>IFERROR(VLOOKUP(A3244,'[1]For Report Q-2 '!$A$2:$AH$3476,27,0),"-")</f>
        <v>-</v>
      </c>
      <c r="AB3244" s="1" t="str">
        <f>IFERROR(VLOOKUP(A3244,'[1]For Report Q-2 '!$A$2:$AH$3476,28,0),"-")</f>
        <v>-</v>
      </c>
      <c r="AC3244" s="2" t="str">
        <f>IFERROR(VLOOKUP(A3244,'[1]For Report Q-2 '!$A$2:$AH$3476,29,0),"-")</f>
        <v>-</v>
      </c>
      <c r="AD3244" s="2" t="str">
        <f>IFERROR(VLOOKUP(A3244,'[1]For Report Q-2 '!$A$2:$AH$3476,30,0),"-")</f>
        <v>-</v>
      </c>
      <c r="AE3244" s="1" t="str">
        <f>IFERROR(VLOOKUP(A3244,'[1]For Report Q-2 '!$A$2:$AH$3476,31,0),"-")</f>
        <v>-</v>
      </c>
      <c r="AF3244" s="1" t="str">
        <f>IFERROR(VLOOKUP(A3244,'[1]For Report Q-2 '!$A$2:$AH$3476,32,0),"-")</f>
        <v>-</v>
      </c>
      <c r="AG3244" s="2" t="str">
        <f>IFERROR(VLOOKUP(A3244,'[1]For Report Q-2 '!$A$2:$AH$3476,33,0),"-")</f>
        <v>-</v>
      </c>
      <c r="AH3244" s="1" t="str">
        <f t="shared" si="50"/>
        <v>--</v>
      </c>
      <c r="AI3244" t="e">
        <v>#N/A</v>
      </c>
      <c r="AJ3244" t="e">
        <v>#N/A</v>
      </c>
      <c r="AK3244" t="e">
        <v>#N/A</v>
      </c>
    </row>
    <row r="3245" spans="1:37" x14ac:dyDescent="0.25">
      <c r="A3245" s="15">
        <v>9111192</v>
      </c>
      <c r="B3245" s="15" t="s">
        <v>1049</v>
      </c>
      <c r="C3245" s="16">
        <v>45021</v>
      </c>
      <c r="D3245" s="15" t="s">
        <v>28</v>
      </c>
      <c r="E3245" s="1" t="s">
        <v>45</v>
      </c>
      <c r="F3245" s="15" t="s">
        <v>46</v>
      </c>
      <c r="G3245" s="1" t="s">
        <v>28</v>
      </c>
      <c r="H3245" s="17">
        <v>45000</v>
      </c>
      <c r="I3245" s="18">
        <v>0.45</v>
      </c>
      <c r="J3245" s="1">
        <v>9111192</v>
      </c>
      <c r="K3245" s="1" t="s">
        <v>1050</v>
      </c>
      <c r="L3245" s="19">
        <v>45000</v>
      </c>
      <c r="M3245" s="1" t="s">
        <v>31</v>
      </c>
      <c r="N3245" s="1" t="s">
        <v>47</v>
      </c>
      <c r="O3245" s="1" t="s">
        <v>38</v>
      </c>
      <c r="P3245" s="20">
        <v>9111192</v>
      </c>
      <c r="Q3245" s="1" t="s">
        <v>69</v>
      </c>
      <c r="R3245" s="1" t="s">
        <v>89</v>
      </c>
      <c r="S3245" s="1" t="s">
        <v>69</v>
      </c>
      <c r="T3245" s="18">
        <f>IFERROR(VLOOKUP(A3245,'[1]For Report Q-2 '!$A$2:$T$3476,20,0),"-")</f>
        <v>0.45</v>
      </c>
      <c r="U3245" s="55">
        <f>IFERROR(VLOOKUP(A3245,'[1]For Report Q-2 '!$A$2:$U$3476,21,0),"-")</f>
        <v>0</v>
      </c>
      <c r="V3245" s="2" t="str">
        <f>IFERROR(VLOOKUP(A3245,'[1]For Report Q-2 '!$A$2:$V$3476,22,0),"-")</f>
        <v>-</v>
      </c>
      <c r="W3245" s="1">
        <f>IFERROR(VLOOKUP(A3245,'[1]For Report Q-2 '!$A$2:$W$3476,23,0),"-")</f>
        <v>0</v>
      </c>
      <c r="X3245" s="1"/>
      <c r="Y3245" s="1"/>
      <c r="Z3245" s="2" t="str">
        <f>IFERROR(VLOOKUP(A3245,'[1]For Report Q-2 '!$A$2:$Z$3476,26,0),"-")</f>
        <v>-</v>
      </c>
      <c r="AA3245" s="1" t="str">
        <f>IFERROR(VLOOKUP(A3245,'[1]For Report Q-2 '!$A$2:$AH$3476,27,0),"-")</f>
        <v>-</v>
      </c>
      <c r="AB3245" s="1" t="str">
        <f>IFERROR(VLOOKUP(A3245,'[1]For Report Q-2 '!$A$2:$AH$3476,28,0),"-")</f>
        <v>-</v>
      </c>
      <c r="AC3245" s="2" t="str">
        <f>IFERROR(VLOOKUP(A3245,'[1]For Report Q-2 '!$A$2:$AH$3476,29,0),"-")</f>
        <v>-</v>
      </c>
      <c r="AD3245" s="2" t="str">
        <f>IFERROR(VLOOKUP(A3245,'[1]For Report Q-2 '!$A$2:$AH$3476,30,0),"-")</f>
        <v>-</v>
      </c>
      <c r="AE3245" s="1" t="str">
        <f>IFERROR(VLOOKUP(A3245,'[1]For Report Q-2 '!$A$2:$AH$3476,31,0),"-")</f>
        <v>-</v>
      </c>
      <c r="AF3245" s="1" t="str">
        <f>IFERROR(VLOOKUP(A3245,'[1]For Report Q-2 '!$A$2:$AH$3476,32,0),"-")</f>
        <v>-</v>
      </c>
      <c r="AG3245" s="2" t="str">
        <f>IFERROR(VLOOKUP(A3245,'[1]For Report Q-2 '!$A$2:$AH$3476,33,0),"-")</f>
        <v>-</v>
      </c>
      <c r="AH3245" s="1" t="str">
        <f t="shared" si="50"/>
        <v>--</v>
      </c>
      <c r="AI3245" t="e">
        <v>#N/A</v>
      </c>
      <c r="AJ3245" t="e">
        <v>#N/A</v>
      </c>
      <c r="AK3245" t="e">
        <v>#N/A</v>
      </c>
    </row>
    <row r="3246" spans="1:37" x14ac:dyDescent="0.25">
      <c r="A3246" s="15">
        <v>9111563</v>
      </c>
      <c r="B3246" s="15" t="s">
        <v>1051</v>
      </c>
      <c r="C3246" s="16">
        <v>45046</v>
      </c>
      <c r="D3246" s="15" t="s">
        <v>40</v>
      </c>
      <c r="E3246" s="1" t="s">
        <v>118</v>
      </c>
      <c r="F3246" s="15" t="s">
        <v>46</v>
      </c>
      <c r="G3246" s="1" t="s">
        <v>40</v>
      </c>
      <c r="H3246" s="17">
        <v>54166.666666666664</v>
      </c>
      <c r="I3246" s="18">
        <v>0.54166666666666663</v>
      </c>
      <c r="J3246" s="1">
        <v>9111563</v>
      </c>
      <c r="K3246" s="1" t="s">
        <v>1051</v>
      </c>
      <c r="L3246" s="19">
        <v>54166.666666666664</v>
      </c>
      <c r="M3246" s="1" t="s">
        <v>31</v>
      </c>
      <c r="N3246" s="1" t="s">
        <v>47</v>
      </c>
      <c r="O3246" s="1" t="s">
        <v>50</v>
      </c>
      <c r="P3246" s="20">
        <v>9111563</v>
      </c>
      <c r="Q3246" s="1" t="s">
        <v>109</v>
      </c>
      <c r="R3246" s="1" t="s">
        <v>16</v>
      </c>
      <c r="S3246" s="1" t="s">
        <v>80</v>
      </c>
      <c r="T3246" s="18">
        <f>IFERROR(VLOOKUP(A3246,'[1]For Report Q-2 '!$A$2:$T$3476,20,0),"-")</f>
        <v>0.54166666666666663</v>
      </c>
      <c r="U3246" s="55">
        <f>IFERROR(VLOOKUP(A3246,'[1]For Report Q-2 '!$A$2:$U$3476,21,0),"-")</f>
        <v>0</v>
      </c>
      <c r="V3246" s="2" t="str">
        <f>IFERROR(VLOOKUP(A3246,'[1]For Report Q-2 '!$A$2:$V$3476,22,0),"-")</f>
        <v>-</v>
      </c>
      <c r="W3246" s="1">
        <f>IFERROR(VLOOKUP(A3246,'[1]For Report Q-2 '!$A$2:$W$3476,23,0),"-")</f>
        <v>0</v>
      </c>
      <c r="X3246" s="1"/>
      <c r="Y3246" s="1"/>
      <c r="Z3246" s="2" t="str">
        <f>IFERROR(VLOOKUP(A3246,'[1]For Report Q-2 '!$A$2:$Z$3476,26,0),"-")</f>
        <v>-</v>
      </c>
      <c r="AA3246" s="1" t="str">
        <f>IFERROR(VLOOKUP(A3246,'[1]For Report Q-2 '!$A$2:$AH$3476,27,0),"-")</f>
        <v>-</v>
      </c>
      <c r="AB3246" s="1" t="str">
        <f>IFERROR(VLOOKUP(A3246,'[1]For Report Q-2 '!$A$2:$AH$3476,28,0),"-")</f>
        <v>-</v>
      </c>
      <c r="AC3246" s="2" t="str">
        <f>IFERROR(VLOOKUP(A3246,'[1]For Report Q-2 '!$A$2:$AH$3476,29,0),"-")</f>
        <v>-</v>
      </c>
      <c r="AD3246" s="2" t="str">
        <f>IFERROR(VLOOKUP(A3246,'[1]For Report Q-2 '!$A$2:$AH$3476,30,0),"-")</f>
        <v>-</v>
      </c>
      <c r="AE3246" s="1" t="str">
        <f>IFERROR(VLOOKUP(A3246,'[1]For Report Q-2 '!$A$2:$AH$3476,31,0),"-")</f>
        <v>-</v>
      </c>
      <c r="AF3246" s="1" t="str">
        <f>IFERROR(VLOOKUP(A3246,'[1]For Report Q-2 '!$A$2:$AH$3476,32,0),"-")</f>
        <v>-</v>
      </c>
      <c r="AG3246" s="2" t="str">
        <f>IFERROR(VLOOKUP(A3246,'[1]For Report Q-2 '!$A$2:$AH$3476,33,0),"-")</f>
        <v>-</v>
      </c>
      <c r="AH3246" s="1" t="str">
        <f t="shared" si="50"/>
        <v>--</v>
      </c>
      <c r="AI3246" t="e">
        <v>#N/A</v>
      </c>
      <c r="AJ3246" t="e">
        <v>#N/A</v>
      </c>
      <c r="AK3246" t="e">
        <v>#N/A</v>
      </c>
    </row>
    <row r="3247" spans="1:37" x14ac:dyDescent="0.25">
      <c r="A3247" s="15">
        <v>9111677</v>
      </c>
      <c r="B3247" s="15" t="s">
        <v>1052</v>
      </c>
      <c r="C3247" s="16">
        <v>45030</v>
      </c>
      <c r="D3247" s="15" t="s">
        <v>44</v>
      </c>
      <c r="E3247" s="1" t="s">
        <v>45</v>
      </c>
      <c r="F3247" s="15" t="s">
        <v>46</v>
      </c>
      <c r="G3247" s="1" t="s">
        <v>44</v>
      </c>
      <c r="H3247" s="17">
        <v>31666.666666666668</v>
      </c>
      <c r="I3247" s="18">
        <v>0.31666666666666665</v>
      </c>
      <c r="J3247" s="1">
        <v>9111677</v>
      </c>
      <c r="K3247" s="1" t="s">
        <v>1053</v>
      </c>
      <c r="L3247" s="19">
        <v>31666.666666666668</v>
      </c>
      <c r="M3247" s="1" t="s">
        <v>31</v>
      </c>
      <c r="N3247" s="1" t="s">
        <v>47</v>
      </c>
      <c r="O3247" s="1" t="s">
        <v>48</v>
      </c>
      <c r="P3247" s="20">
        <v>9111677</v>
      </c>
      <c r="Q3247" s="1" t="s">
        <v>136</v>
      </c>
      <c r="R3247" s="1" t="s">
        <v>16</v>
      </c>
      <c r="S3247" s="1" t="s">
        <v>137</v>
      </c>
      <c r="T3247" s="18">
        <f>IFERROR(VLOOKUP(A3247,'[1]For Report Q-2 '!$A$2:$T$3476,20,0),"-")</f>
        <v>0.31666666666666665</v>
      </c>
      <c r="U3247" s="55">
        <f>IFERROR(VLOOKUP(A3247,'[1]For Report Q-2 '!$A$2:$U$3476,21,0),"-")</f>
        <v>0</v>
      </c>
      <c r="V3247" s="2" t="str">
        <f>IFERROR(VLOOKUP(A3247,'[1]For Report Q-2 '!$A$2:$V$3476,22,0),"-")</f>
        <v>-</v>
      </c>
      <c r="W3247" s="1">
        <f>IFERROR(VLOOKUP(A3247,'[1]For Report Q-2 '!$A$2:$W$3476,23,0),"-")</f>
        <v>0</v>
      </c>
      <c r="X3247" s="1"/>
      <c r="Y3247" s="1"/>
      <c r="Z3247" s="2" t="str">
        <f>IFERROR(VLOOKUP(A3247,'[1]For Report Q-2 '!$A$2:$Z$3476,26,0),"-")</f>
        <v>-</v>
      </c>
      <c r="AA3247" s="1" t="str">
        <f>IFERROR(VLOOKUP(A3247,'[1]For Report Q-2 '!$A$2:$AH$3476,27,0),"-")</f>
        <v>-</v>
      </c>
      <c r="AB3247" s="1" t="str">
        <f>IFERROR(VLOOKUP(A3247,'[1]For Report Q-2 '!$A$2:$AH$3476,28,0),"-")</f>
        <v>-</v>
      </c>
      <c r="AC3247" s="2" t="str">
        <f>IFERROR(VLOOKUP(A3247,'[1]For Report Q-2 '!$A$2:$AH$3476,29,0),"-")</f>
        <v>-</v>
      </c>
      <c r="AD3247" s="2" t="str">
        <f>IFERROR(VLOOKUP(A3247,'[1]For Report Q-2 '!$A$2:$AH$3476,30,0),"-")</f>
        <v>-</v>
      </c>
      <c r="AE3247" s="1" t="str">
        <f>IFERROR(VLOOKUP(A3247,'[1]For Report Q-2 '!$A$2:$AH$3476,31,0),"-")</f>
        <v>-</v>
      </c>
      <c r="AF3247" s="1" t="str">
        <f>IFERROR(VLOOKUP(A3247,'[1]For Report Q-2 '!$A$2:$AH$3476,32,0),"-")</f>
        <v>-</v>
      </c>
      <c r="AG3247" s="2" t="str">
        <f>IFERROR(VLOOKUP(A3247,'[1]For Report Q-2 '!$A$2:$AH$3476,33,0),"-")</f>
        <v>-</v>
      </c>
      <c r="AH3247" s="1" t="str">
        <f t="shared" si="50"/>
        <v>--</v>
      </c>
      <c r="AI3247" t="e">
        <v>#N/A</v>
      </c>
      <c r="AJ3247" t="e">
        <v>#N/A</v>
      </c>
      <c r="AK3247" t="e">
        <v>#N/A</v>
      </c>
    </row>
    <row r="3248" spans="1:37" x14ac:dyDescent="0.25">
      <c r="A3248" s="15">
        <v>9112174</v>
      </c>
      <c r="B3248" s="15" t="s">
        <v>1054</v>
      </c>
      <c r="C3248" s="16">
        <v>45046</v>
      </c>
      <c r="D3248" s="15" t="s">
        <v>40</v>
      </c>
      <c r="E3248" s="1" t="s">
        <v>72</v>
      </c>
      <c r="F3248" s="15" t="s">
        <v>46</v>
      </c>
      <c r="G3248" s="1" t="s">
        <v>40</v>
      </c>
      <c r="H3248" s="17">
        <v>52500</v>
      </c>
      <c r="I3248" s="18">
        <v>0.52500000000000002</v>
      </c>
      <c r="J3248" s="1">
        <v>9112174</v>
      </c>
      <c r="K3248" s="1" t="s">
        <v>1055</v>
      </c>
      <c r="L3248" s="19">
        <v>52500</v>
      </c>
      <c r="M3248" s="1" t="s">
        <v>31</v>
      </c>
      <c r="N3248" s="1" t="s">
        <v>72</v>
      </c>
      <c r="O3248" s="1" t="s">
        <v>59</v>
      </c>
      <c r="P3248" s="20">
        <v>9112174</v>
      </c>
      <c r="Q3248" s="1" t="s">
        <v>51</v>
      </c>
      <c r="R3248" s="1" t="s">
        <v>16</v>
      </c>
      <c r="S3248" s="1" t="s">
        <v>43</v>
      </c>
      <c r="T3248" s="18">
        <f>IFERROR(VLOOKUP(A3248,'[1]For Report Q-2 '!$A$2:$T$3476,20,0),"-")</f>
        <v>0.52500000000000002</v>
      </c>
      <c r="U3248" s="55">
        <f>IFERROR(VLOOKUP(A3248,'[1]For Report Q-2 '!$A$2:$U$3476,21,0),"-")</f>
        <v>0</v>
      </c>
      <c r="V3248" s="2" t="str">
        <f>IFERROR(VLOOKUP(A3248,'[1]For Report Q-2 '!$A$2:$V$3476,22,0),"-")</f>
        <v>-</v>
      </c>
      <c r="W3248" s="1">
        <f>IFERROR(VLOOKUP(A3248,'[1]For Report Q-2 '!$A$2:$W$3476,23,0),"-")</f>
        <v>0</v>
      </c>
      <c r="X3248" s="1"/>
      <c r="Y3248" s="1"/>
      <c r="Z3248" s="2" t="str">
        <f>IFERROR(VLOOKUP(A3248,'[1]For Report Q-2 '!$A$2:$Z$3476,26,0),"-")</f>
        <v>-</v>
      </c>
      <c r="AA3248" s="1" t="str">
        <f>IFERROR(VLOOKUP(A3248,'[1]For Report Q-2 '!$A$2:$AH$3476,27,0),"-")</f>
        <v>-</v>
      </c>
      <c r="AB3248" s="1" t="str">
        <f>IFERROR(VLOOKUP(A3248,'[1]For Report Q-2 '!$A$2:$AH$3476,28,0),"-")</f>
        <v>-</v>
      </c>
      <c r="AC3248" s="2" t="str">
        <f>IFERROR(VLOOKUP(A3248,'[1]For Report Q-2 '!$A$2:$AH$3476,29,0),"-")</f>
        <v>-</v>
      </c>
      <c r="AD3248" s="2" t="str">
        <f>IFERROR(VLOOKUP(A3248,'[1]For Report Q-2 '!$A$2:$AH$3476,30,0),"-")</f>
        <v>-</v>
      </c>
      <c r="AE3248" s="1" t="str">
        <f>IFERROR(VLOOKUP(A3248,'[1]For Report Q-2 '!$A$2:$AH$3476,31,0),"-")</f>
        <v>-</v>
      </c>
      <c r="AF3248" s="1" t="str">
        <f>IFERROR(VLOOKUP(A3248,'[1]For Report Q-2 '!$A$2:$AH$3476,32,0),"-")</f>
        <v>-</v>
      </c>
      <c r="AG3248" s="2" t="str">
        <f>IFERROR(VLOOKUP(A3248,'[1]For Report Q-2 '!$A$2:$AH$3476,33,0),"-")</f>
        <v>-</v>
      </c>
      <c r="AH3248" s="1" t="str">
        <f t="shared" si="50"/>
        <v>--</v>
      </c>
      <c r="AI3248" t="e">
        <v>#N/A</v>
      </c>
      <c r="AJ3248" t="e">
        <v>#N/A</v>
      </c>
      <c r="AK3248" t="e">
        <v>#N/A</v>
      </c>
    </row>
    <row r="3249" spans="1:37" x14ac:dyDescent="0.25">
      <c r="A3249" s="15">
        <v>9112296</v>
      </c>
      <c r="B3249" s="15" t="s">
        <v>1056</v>
      </c>
      <c r="C3249" s="16">
        <v>45134</v>
      </c>
      <c r="D3249" s="15" t="s">
        <v>56</v>
      </c>
      <c r="E3249" s="1" t="s">
        <v>86</v>
      </c>
      <c r="F3249" s="15" t="s">
        <v>46</v>
      </c>
      <c r="G3249" s="1" t="s">
        <v>56</v>
      </c>
      <c r="H3249" s="17">
        <v>98000</v>
      </c>
      <c r="I3249" s="18">
        <v>0.98</v>
      </c>
      <c r="J3249" s="1">
        <v>9112296</v>
      </c>
      <c r="K3249" s="1" t="s">
        <v>1056</v>
      </c>
      <c r="L3249" s="19">
        <v>98000</v>
      </c>
      <c r="M3249" s="1" t="s">
        <v>31</v>
      </c>
      <c r="N3249" s="1" t="s">
        <v>86</v>
      </c>
      <c r="O3249" s="1" t="s">
        <v>59</v>
      </c>
      <c r="P3249" s="20">
        <v>9112296</v>
      </c>
      <c r="Q3249" s="1" t="s">
        <v>109</v>
      </c>
      <c r="R3249" s="1" t="s">
        <v>16</v>
      </c>
      <c r="S3249" s="1" t="s">
        <v>80</v>
      </c>
      <c r="T3249" s="18">
        <f>IFERROR(VLOOKUP(A3249,'[1]For Report Q-2 '!$A$2:$T$3476,20,0),"-")</f>
        <v>0.98</v>
      </c>
      <c r="U3249" s="55">
        <f>IFERROR(VLOOKUP(A3249,'[1]For Report Q-2 '!$A$2:$U$3476,21,0),"-")</f>
        <v>0</v>
      </c>
      <c r="V3249" s="2" t="str">
        <f>IFERROR(VLOOKUP(A3249,'[1]For Report Q-2 '!$A$2:$V$3476,22,0),"-")</f>
        <v>-</v>
      </c>
      <c r="W3249" s="1">
        <f>IFERROR(VLOOKUP(A3249,'[1]For Report Q-2 '!$A$2:$W$3476,23,0),"-")</f>
        <v>0</v>
      </c>
      <c r="X3249" s="1"/>
      <c r="Y3249" s="1"/>
      <c r="Z3249" s="2" t="str">
        <f>IFERROR(VLOOKUP(A3249,'[1]For Report Q-2 '!$A$2:$Z$3476,26,0),"-")</f>
        <v>-</v>
      </c>
      <c r="AA3249" s="1" t="str">
        <f>IFERROR(VLOOKUP(A3249,'[1]For Report Q-2 '!$A$2:$AH$3476,27,0),"-")</f>
        <v>-</v>
      </c>
      <c r="AB3249" s="1" t="str">
        <f>IFERROR(VLOOKUP(A3249,'[1]For Report Q-2 '!$A$2:$AH$3476,28,0),"-")</f>
        <v>-</v>
      </c>
      <c r="AC3249" s="2" t="str">
        <f>IFERROR(VLOOKUP(A3249,'[1]For Report Q-2 '!$A$2:$AH$3476,29,0),"-")</f>
        <v>-</v>
      </c>
      <c r="AD3249" s="2">
        <f>IFERROR(VLOOKUP(A3249,'[1]For Report Q-2 '!$A$2:$AH$3476,30,0),"-")</f>
        <v>46100.670046296298</v>
      </c>
      <c r="AE3249" s="1" t="str">
        <f>IFERROR(VLOOKUP(A3249,'[1]For Report Q-2 '!$A$2:$AH$3476,31,0),"-")</f>
        <v>SR26035497383</v>
      </c>
      <c r="AF3249" s="1" t="str">
        <f>IFERROR(VLOOKUP(A3249,'[1]For Report Q-2 '!$A$2:$AH$3476,32,0),"-")</f>
        <v>Retained</v>
      </c>
      <c r="AG3249" s="2" t="str">
        <f>IFERROR(VLOOKUP(A3249,'[1]For Report Q-2 '!$A$2:$AH$3476,33,0),"-")</f>
        <v>-</v>
      </c>
      <c r="AH3249" s="1" t="str">
        <f t="shared" si="50"/>
        <v>Retained-</v>
      </c>
      <c r="AI3249" t="s">
        <v>1518</v>
      </c>
      <c r="AJ3249" t="s">
        <v>1439</v>
      </c>
      <c r="AK3249" t="s">
        <v>1440</v>
      </c>
    </row>
    <row r="3250" spans="1:37" x14ac:dyDescent="0.25">
      <c r="A3250" s="15">
        <v>9113116</v>
      </c>
      <c r="B3250" s="15" t="s">
        <v>1057</v>
      </c>
      <c r="C3250" s="16">
        <v>45113</v>
      </c>
      <c r="D3250" s="15" t="s">
        <v>56</v>
      </c>
      <c r="E3250" s="1" t="s">
        <v>86</v>
      </c>
      <c r="F3250" s="15" t="s">
        <v>46</v>
      </c>
      <c r="G3250" s="1" t="s">
        <v>56</v>
      </c>
      <c r="H3250" s="17">
        <v>211750</v>
      </c>
      <c r="I3250" s="18">
        <v>2.1175000000000002</v>
      </c>
      <c r="J3250" s="1">
        <v>9113116</v>
      </c>
      <c r="K3250" s="1" t="s">
        <v>1058</v>
      </c>
      <c r="L3250" s="19">
        <v>211750</v>
      </c>
      <c r="M3250" s="1" t="s">
        <v>67</v>
      </c>
      <c r="N3250" s="1" t="s">
        <v>86</v>
      </c>
      <c r="O3250" s="1" t="s">
        <v>59</v>
      </c>
      <c r="P3250" s="20">
        <v>9113116</v>
      </c>
      <c r="Q3250" s="1" t="s">
        <v>109</v>
      </c>
      <c r="R3250" s="1" t="s">
        <v>16</v>
      </c>
      <c r="S3250" s="1" t="s">
        <v>80</v>
      </c>
      <c r="T3250" s="18">
        <f>IFERROR(VLOOKUP(A3250,'[1]For Report Q-2 '!$A$2:$T$3476,20,0),"-")</f>
        <v>2.1175000000000002</v>
      </c>
      <c r="U3250" s="55">
        <f>IFERROR(VLOOKUP(A3250,'[1]For Report Q-2 '!$A$2:$U$3476,21,0),"-")</f>
        <v>0</v>
      </c>
      <c r="V3250" s="2" t="str">
        <f>IFERROR(VLOOKUP(A3250,'[1]For Report Q-2 '!$A$2:$V$3476,22,0),"-")</f>
        <v>-</v>
      </c>
      <c r="W3250" s="1">
        <f>IFERROR(VLOOKUP(A3250,'[1]For Report Q-2 '!$A$2:$W$3476,23,0),"-")</f>
        <v>0</v>
      </c>
      <c r="X3250" s="1"/>
      <c r="Y3250" s="1"/>
      <c r="Z3250" s="2" t="str">
        <f>IFERROR(VLOOKUP(A3250,'[1]For Report Q-2 '!$A$2:$Z$3476,26,0),"-")</f>
        <v>-</v>
      </c>
      <c r="AA3250" s="1" t="str">
        <f>IFERROR(VLOOKUP(A3250,'[1]For Report Q-2 '!$A$2:$AH$3476,27,0),"-")</f>
        <v>-</v>
      </c>
      <c r="AB3250" s="1" t="str">
        <f>IFERROR(VLOOKUP(A3250,'[1]For Report Q-2 '!$A$2:$AH$3476,28,0),"-")</f>
        <v>-</v>
      </c>
      <c r="AC3250" s="2" t="str">
        <f>IFERROR(VLOOKUP(A3250,'[1]For Report Q-2 '!$A$2:$AH$3476,29,0),"-")</f>
        <v>-</v>
      </c>
      <c r="AD3250" s="2" t="str">
        <f>IFERROR(VLOOKUP(A3250,'[1]For Report Q-2 '!$A$2:$AH$3476,30,0),"-")</f>
        <v>-</v>
      </c>
      <c r="AE3250" s="1" t="str">
        <f>IFERROR(VLOOKUP(A3250,'[1]For Report Q-2 '!$A$2:$AH$3476,31,0),"-")</f>
        <v>-</v>
      </c>
      <c r="AF3250" s="1" t="str">
        <f>IFERROR(VLOOKUP(A3250,'[1]For Report Q-2 '!$A$2:$AH$3476,32,0),"-")</f>
        <v>-</v>
      </c>
      <c r="AG3250" s="2" t="str">
        <f>IFERROR(VLOOKUP(A3250,'[1]For Report Q-2 '!$A$2:$AH$3476,33,0),"-")</f>
        <v>-</v>
      </c>
      <c r="AH3250" s="1" t="str">
        <f t="shared" si="50"/>
        <v>--</v>
      </c>
      <c r="AI3250" t="e">
        <v>#N/A</v>
      </c>
      <c r="AJ3250" t="e">
        <v>#N/A</v>
      </c>
      <c r="AK3250" t="e">
        <v>#N/A</v>
      </c>
    </row>
    <row r="3251" spans="1:37" x14ac:dyDescent="0.25">
      <c r="A3251" s="15">
        <v>9113187</v>
      </c>
      <c r="B3251" s="15" t="s">
        <v>1059</v>
      </c>
      <c r="C3251" s="16">
        <v>45065</v>
      </c>
      <c r="D3251" s="15" t="s">
        <v>56</v>
      </c>
      <c r="E3251" s="1" t="s">
        <v>118</v>
      </c>
      <c r="F3251" s="15" t="s">
        <v>46</v>
      </c>
      <c r="G3251" s="1" t="s">
        <v>56</v>
      </c>
      <c r="H3251" s="17">
        <v>83333.333333333328</v>
      </c>
      <c r="I3251" s="18">
        <v>0.83333333333333326</v>
      </c>
      <c r="J3251" s="1">
        <v>9113187</v>
      </c>
      <c r="K3251" s="1" t="s">
        <v>1059</v>
      </c>
      <c r="L3251" s="19">
        <v>83333.333333333328</v>
      </c>
      <c r="M3251" s="1" t="s">
        <v>31</v>
      </c>
      <c r="N3251" s="1" t="s">
        <v>47</v>
      </c>
      <c r="O3251" s="1" t="s">
        <v>59</v>
      </c>
      <c r="P3251" s="20">
        <v>9113187</v>
      </c>
      <c r="Q3251" s="1" t="s">
        <v>79</v>
      </c>
      <c r="R3251" s="1" t="s">
        <v>16</v>
      </c>
      <c r="S3251" s="1" t="s">
        <v>80</v>
      </c>
      <c r="T3251" s="18">
        <f>IFERROR(VLOOKUP(A3251,'[1]For Report Q-2 '!$A$2:$T$3476,20,0),"-")</f>
        <v>0.41666666666666663</v>
      </c>
      <c r="U3251" s="55">
        <f>IFERROR(VLOOKUP(A3251,'[1]For Report Q-2 '!$A$2:$U$3476,21,0),"-")</f>
        <v>0</v>
      </c>
      <c r="V3251" s="2" t="str">
        <f>IFERROR(VLOOKUP(A3251,'[1]For Report Q-2 '!$A$2:$V$3476,22,0),"-")</f>
        <v>-</v>
      </c>
      <c r="W3251" s="1">
        <f>IFERROR(VLOOKUP(A3251,'[1]For Report Q-2 '!$A$2:$W$3476,23,0),"-")</f>
        <v>0</v>
      </c>
      <c r="X3251" s="1"/>
      <c r="Y3251" s="1"/>
      <c r="Z3251" s="2" t="str">
        <f>IFERROR(VLOOKUP(A3251,'[1]For Report Q-2 '!$A$2:$Z$3476,26,0),"-")</f>
        <v>-</v>
      </c>
      <c r="AA3251" s="1" t="str">
        <f>IFERROR(VLOOKUP(A3251,'[1]For Report Q-2 '!$A$2:$AH$3476,27,0),"-")</f>
        <v>-</v>
      </c>
      <c r="AB3251" s="1" t="str">
        <f>IFERROR(VLOOKUP(A3251,'[1]For Report Q-2 '!$A$2:$AH$3476,28,0),"-")</f>
        <v>-</v>
      </c>
      <c r="AC3251" s="2" t="str">
        <f>IFERROR(VLOOKUP(A3251,'[1]For Report Q-2 '!$A$2:$AH$3476,29,0),"-")</f>
        <v>-</v>
      </c>
      <c r="AD3251" s="2" t="str">
        <f>IFERROR(VLOOKUP(A3251,'[1]For Report Q-2 '!$A$2:$AH$3476,30,0),"-")</f>
        <v>-</v>
      </c>
      <c r="AE3251" s="1" t="str">
        <f>IFERROR(VLOOKUP(A3251,'[1]For Report Q-2 '!$A$2:$AH$3476,31,0),"-")</f>
        <v>-</v>
      </c>
      <c r="AF3251" s="1" t="str">
        <f>IFERROR(VLOOKUP(A3251,'[1]For Report Q-2 '!$A$2:$AH$3476,32,0),"-")</f>
        <v>-</v>
      </c>
      <c r="AG3251" s="2" t="str">
        <f>IFERROR(VLOOKUP(A3251,'[1]For Report Q-2 '!$A$2:$AH$3476,33,0),"-")</f>
        <v>-</v>
      </c>
      <c r="AH3251" s="1" t="str">
        <f t="shared" si="50"/>
        <v>--</v>
      </c>
      <c r="AI3251" t="e">
        <v>#N/A</v>
      </c>
      <c r="AJ3251" t="e">
        <v>#N/A</v>
      </c>
      <c r="AK3251" t="e">
        <v>#N/A</v>
      </c>
    </row>
    <row r="3252" spans="1:37" x14ac:dyDescent="0.25">
      <c r="A3252" s="15">
        <v>9113212</v>
      </c>
      <c r="B3252" s="15" t="s">
        <v>1060</v>
      </c>
      <c r="C3252" s="16">
        <v>45085</v>
      </c>
      <c r="D3252" s="15" t="s">
        <v>56</v>
      </c>
      <c r="E3252" s="1" t="s">
        <v>45</v>
      </c>
      <c r="F3252" s="15" t="s">
        <v>46</v>
      </c>
      <c r="G3252" s="1" t="s">
        <v>56</v>
      </c>
      <c r="H3252" s="17">
        <v>37500</v>
      </c>
      <c r="I3252" s="18">
        <v>0.375</v>
      </c>
      <c r="J3252" s="1">
        <v>9113212</v>
      </c>
      <c r="K3252" s="1" t="s">
        <v>1061</v>
      </c>
      <c r="L3252" s="19">
        <v>37500</v>
      </c>
      <c r="M3252" s="1" t="s">
        <v>31</v>
      </c>
      <c r="N3252" s="1" t="s">
        <v>47</v>
      </c>
      <c r="O3252" s="1" t="s">
        <v>59</v>
      </c>
      <c r="P3252" s="20">
        <v>9113212</v>
      </c>
      <c r="Q3252" s="1" t="s">
        <v>79</v>
      </c>
      <c r="R3252" s="1" t="s">
        <v>16</v>
      </c>
      <c r="S3252" s="1" t="s">
        <v>80</v>
      </c>
      <c r="T3252" s="18">
        <f>IFERROR(VLOOKUP(A3252,'[1]For Report Q-2 '!$A$2:$T$3476,20,0),"-")</f>
        <v>0.375</v>
      </c>
      <c r="U3252" s="55">
        <f>IFERROR(VLOOKUP(A3252,'[1]For Report Q-2 '!$A$2:$U$3476,21,0),"-")</f>
        <v>0</v>
      </c>
      <c r="V3252" s="2" t="str">
        <f>IFERROR(VLOOKUP(A3252,'[1]For Report Q-2 '!$A$2:$V$3476,22,0),"-")</f>
        <v>-</v>
      </c>
      <c r="W3252" s="1">
        <f>IFERROR(VLOOKUP(A3252,'[1]For Report Q-2 '!$A$2:$W$3476,23,0),"-")</f>
        <v>0</v>
      </c>
      <c r="X3252" s="1"/>
      <c r="Y3252" s="1"/>
      <c r="Z3252" s="2" t="str">
        <f>IFERROR(VLOOKUP(A3252,'[1]For Report Q-2 '!$A$2:$Z$3476,26,0),"-")</f>
        <v>-</v>
      </c>
      <c r="AA3252" s="1" t="str">
        <f>IFERROR(VLOOKUP(A3252,'[1]For Report Q-2 '!$A$2:$AH$3476,27,0),"-")</f>
        <v>-</v>
      </c>
      <c r="AB3252" s="1" t="str">
        <f>IFERROR(VLOOKUP(A3252,'[1]For Report Q-2 '!$A$2:$AH$3476,28,0),"-")</f>
        <v>-</v>
      </c>
      <c r="AC3252" s="2" t="str">
        <f>IFERROR(VLOOKUP(A3252,'[1]For Report Q-2 '!$A$2:$AH$3476,29,0),"-")</f>
        <v>-</v>
      </c>
      <c r="AD3252" s="2" t="str">
        <f>IFERROR(VLOOKUP(A3252,'[1]For Report Q-2 '!$A$2:$AH$3476,30,0),"-")</f>
        <v>-</v>
      </c>
      <c r="AE3252" s="1" t="str">
        <f>IFERROR(VLOOKUP(A3252,'[1]For Report Q-2 '!$A$2:$AH$3476,31,0),"-")</f>
        <v>-</v>
      </c>
      <c r="AF3252" s="1" t="str">
        <f>IFERROR(VLOOKUP(A3252,'[1]For Report Q-2 '!$A$2:$AH$3476,32,0),"-")</f>
        <v>-</v>
      </c>
      <c r="AG3252" s="2" t="str">
        <f>IFERROR(VLOOKUP(A3252,'[1]For Report Q-2 '!$A$2:$AH$3476,33,0),"-")</f>
        <v>-</v>
      </c>
      <c r="AH3252" s="1" t="str">
        <f t="shared" si="50"/>
        <v>--</v>
      </c>
      <c r="AI3252" t="e">
        <v>#N/A</v>
      </c>
      <c r="AJ3252" t="e">
        <v>#N/A</v>
      </c>
      <c r="AK3252" t="e">
        <v>#N/A</v>
      </c>
    </row>
    <row r="3253" spans="1:37" x14ac:dyDescent="0.25">
      <c r="A3253" s="15">
        <v>9028199</v>
      </c>
      <c r="B3253" s="15" t="s">
        <v>1062</v>
      </c>
      <c r="C3253" s="16">
        <v>45871</v>
      </c>
      <c r="D3253" s="15" t="s">
        <v>75</v>
      </c>
      <c r="E3253" s="1" t="s">
        <v>274</v>
      </c>
      <c r="F3253" s="15" t="s">
        <v>46</v>
      </c>
      <c r="G3253" s="1" t="s">
        <v>44</v>
      </c>
      <c r="H3253" s="17">
        <v>4166.666666666667</v>
      </c>
      <c r="I3253" s="18">
        <v>4.1666666666666671E-2</v>
      </c>
      <c r="J3253" s="1">
        <v>9113541</v>
      </c>
      <c r="K3253" s="1" t="s">
        <v>1062</v>
      </c>
      <c r="L3253" s="19">
        <v>46250</v>
      </c>
      <c r="M3253" s="1" t="s">
        <v>31</v>
      </c>
      <c r="N3253" s="1" t="s">
        <v>47</v>
      </c>
      <c r="O3253" s="1" t="s">
        <v>48</v>
      </c>
      <c r="P3253" s="20">
        <v>9113541</v>
      </c>
      <c r="Q3253" s="1" t="s">
        <v>218</v>
      </c>
      <c r="R3253" s="1" t="s">
        <v>89</v>
      </c>
      <c r="S3253" s="1" t="s">
        <v>218</v>
      </c>
      <c r="T3253" s="18">
        <f>IFERROR(VLOOKUP(A3253,'[1]For Report Q-2 '!$A$2:$T$3476,20,0),"-")</f>
        <v>4.1666666666666671E-2</v>
      </c>
      <c r="U3253" s="55">
        <f>IFERROR(VLOOKUP(A3253,'[1]For Report Q-2 '!$A$2:$U$3476,21,0),"-")</f>
        <v>0</v>
      </c>
      <c r="V3253" s="2" t="str">
        <f>IFERROR(VLOOKUP(A3253,'[1]For Report Q-2 '!$A$2:$V$3476,22,0),"-")</f>
        <v>-</v>
      </c>
      <c r="W3253" s="1">
        <f>IFERROR(VLOOKUP(A3253,'[1]For Report Q-2 '!$A$2:$W$3476,23,0),"-")</f>
        <v>0</v>
      </c>
      <c r="X3253" s="1"/>
      <c r="Y3253" s="1"/>
      <c r="Z3253" s="2" t="str">
        <f>IFERROR(VLOOKUP(A3253,'[1]For Report Q-2 '!$A$2:$Z$3476,26,0),"-")</f>
        <v>-</v>
      </c>
      <c r="AA3253" s="1" t="str">
        <f>IFERROR(VLOOKUP(A3253,'[1]For Report Q-2 '!$A$2:$AH$3476,27,0),"-")</f>
        <v>-</v>
      </c>
      <c r="AB3253" s="1" t="str">
        <f>IFERROR(VLOOKUP(A3253,'[1]For Report Q-2 '!$A$2:$AH$3476,28,0),"-")</f>
        <v>-</v>
      </c>
      <c r="AC3253" s="2" t="str">
        <f>IFERROR(VLOOKUP(A3253,'[1]For Report Q-2 '!$A$2:$AH$3476,29,0),"-")</f>
        <v>-</v>
      </c>
      <c r="AD3253" s="2" t="str">
        <f>IFERROR(VLOOKUP(A3253,'[1]For Report Q-2 '!$A$2:$AH$3476,30,0),"-")</f>
        <v>-</v>
      </c>
      <c r="AE3253" s="1" t="str">
        <f>IFERROR(VLOOKUP(A3253,'[1]For Report Q-2 '!$A$2:$AH$3476,31,0),"-")</f>
        <v>-</v>
      </c>
      <c r="AF3253" s="1" t="str">
        <f>IFERROR(VLOOKUP(A3253,'[1]For Report Q-2 '!$A$2:$AH$3476,32,0),"-")</f>
        <v>-</v>
      </c>
      <c r="AG3253" s="2" t="str">
        <f>IFERROR(VLOOKUP(A3253,'[1]For Report Q-2 '!$A$2:$AH$3476,33,0),"-")</f>
        <v>-</v>
      </c>
      <c r="AH3253" s="1" t="str">
        <f t="shared" si="50"/>
        <v>--</v>
      </c>
      <c r="AI3253" t="e">
        <v>#N/A</v>
      </c>
      <c r="AJ3253" t="e">
        <v>#N/A</v>
      </c>
      <c r="AK3253" t="e">
        <v>#N/A</v>
      </c>
    </row>
    <row r="3254" spans="1:37" x14ac:dyDescent="0.25">
      <c r="A3254" s="15">
        <v>9113541</v>
      </c>
      <c r="B3254" s="15" t="s">
        <v>1062</v>
      </c>
      <c r="C3254" s="16">
        <v>45078</v>
      </c>
      <c r="D3254" s="15" t="s">
        <v>44</v>
      </c>
      <c r="E3254" s="1" t="s">
        <v>118</v>
      </c>
      <c r="F3254" s="15" t="s">
        <v>46</v>
      </c>
      <c r="G3254" s="1" t="s">
        <v>44</v>
      </c>
      <c r="H3254" s="17">
        <v>42083.333333333336</v>
      </c>
      <c r="I3254" s="18">
        <v>0.42083333333333334</v>
      </c>
      <c r="J3254" s="1">
        <v>9113541</v>
      </c>
      <c r="K3254" s="1" t="s">
        <v>1062</v>
      </c>
      <c r="L3254" s="19">
        <v>46250</v>
      </c>
      <c r="M3254" s="1" t="s">
        <v>31</v>
      </c>
      <c r="N3254" s="1" t="s">
        <v>47</v>
      </c>
      <c r="O3254" s="1" t="s">
        <v>48</v>
      </c>
      <c r="P3254" s="20">
        <v>9113541</v>
      </c>
      <c r="Q3254" s="1" t="s">
        <v>218</v>
      </c>
      <c r="R3254" s="1" t="s">
        <v>89</v>
      </c>
      <c r="S3254" s="1" t="s">
        <v>218</v>
      </c>
      <c r="T3254" s="18">
        <f>IFERROR(VLOOKUP(A3254,'[1]For Report Q-2 '!$A$2:$T$3476,20,0),"-")</f>
        <v>0.42083333333333334</v>
      </c>
      <c r="U3254" s="55">
        <f>IFERROR(VLOOKUP(A3254,'[1]For Report Q-2 '!$A$2:$U$3476,21,0),"-")</f>
        <v>0</v>
      </c>
      <c r="V3254" s="2" t="str">
        <f>IFERROR(VLOOKUP(A3254,'[1]For Report Q-2 '!$A$2:$V$3476,22,0),"-")</f>
        <v>-</v>
      </c>
      <c r="W3254" s="1">
        <f>IFERROR(VLOOKUP(A3254,'[1]For Report Q-2 '!$A$2:$W$3476,23,0),"-")</f>
        <v>0</v>
      </c>
      <c r="X3254" s="1"/>
      <c r="Y3254" s="1"/>
      <c r="Z3254" s="2" t="str">
        <f>IFERROR(VLOOKUP(A3254,'[1]For Report Q-2 '!$A$2:$Z$3476,26,0),"-")</f>
        <v>-</v>
      </c>
      <c r="AA3254" s="1" t="str">
        <f>IFERROR(VLOOKUP(A3254,'[1]For Report Q-2 '!$A$2:$AH$3476,27,0),"-")</f>
        <v>-</v>
      </c>
      <c r="AB3254" s="1" t="str">
        <f>IFERROR(VLOOKUP(A3254,'[1]For Report Q-2 '!$A$2:$AH$3476,28,0),"-")</f>
        <v>-</v>
      </c>
      <c r="AC3254" s="2" t="str">
        <f>IFERROR(VLOOKUP(A3254,'[1]For Report Q-2 '!$A$2:$AH$3476,29,0),"-")</f>
        <v>-</v>
      </c>
      <c r="AD3254" s="2" t="str">
        <f>IFERROR(VLOOKUP(A3254,'[1]For Report Q-2 '!$A$2:$AH$3476,30,0),"-")</f>
        <v>-</v>
      </c>
      <c r="AE3254" s="1" t="str">
        <f>IFERROR(VLOOKUP(A3254,'[1]For Report Q-2 '!$A$2:$AH$3476,31,0),"-")</f>
        <v>-</v>
      </c>
      <c r="AF3254" s="1" t="str">
        <f>IFERROR(VLOOKUP(A3254,'[1]For Report Q-2 '!$A$2:$AH$3476,32,0),"-")</f>
        <v>-</v>
      </c>
      <c r="AG3254" s="2" t="str">
        <f>IFERROR(VLOOKUP(A3254,'[1]For Report Q-2 '!$A$2:$AH$3476,33,0),"-")</f>
        <v>-</v>
      </c>
      <c r="AH3254" s="1" t="str">
        <f t="shared" si="50"/>
        <v>--</v>
      </c>
      <c r="AI3254" t="e">
        <v>#N/A</v>
      </c>
      <c r="AJ3254" t="e">
        <v>#N/A</v>
      </c>
      <c r="AK3254" t="e">
        <v>#N/A</v>
      </c>
    </row>
    <row r="3255" spans="1:37" x14ac:dyDescent="0.25">
      <c r="A3255" s="15">
        <v>602827</v>
      </c>
      <c r="B3255" s="15" t="s">
        <v>1063</v>
      </c>
      <c r="C3255" s="16">
        <v>45123</v>
      </c>
      <c r="D3255" s="15" t="s">
        <v>56</v>
      </c>
      <c r="E3255" s="1" t="s">
        <v>162</v>
      </c>
      <c r="F3255" s="15" t="s">
        <v>163</v>
      </c>
      <c r="G3255" s="1" t="s">
        <v>56</v>
      </c>
      <c r="H3255" s="17">
        <v>5500</v>
      </c>
      <c r="I3255" s="18">
        <v>5.5E-2</v>
      </c>
      <c r="J3255" s="1">
        <v>9113656</v>
      </c>
      <c r="K3255" s="1" t="s">
        <v>1064</v>
      </c>
      <c r="L3255" s="19">
        <v>75664.666666666657</v>
      </c>
      <c r="M3255" s="1" t="s">
        <v>31</v>
      </c>
      <c r="N3255" s="1" t="s">
        <v>162</v>
      </c>
      <c r="O3255" s="1" t="s">
        <v>59</v>
      </c>
      <c r="P3255" s="20">
        <v>9113656</v>
      </c>
      <c r="Q3255" s="1" t="s">
        <v>85</v>
      </c>
      <c r="R3255" s="1" t="s">
        <v>16</v>
      </c>
      <c r="S3255" s="1" t="s">
        <v>80</v>
      </c>
      <c r="T3255" s="18">
        <f>IFERROR(VLOOKUP(A3255,'[1]For Report Q-2 '!$A$2:$T$3476,20,0),"-")</f>
        <v>5.5E-2</v>
      </c>
      <c r="U3255" s="55">
        <f>IFERROR(VLOOKUP(A3255,'[1]For Report Q-2 '!$A$2:$U$3476,21,0),"-")</f>
        <v>0</v>
      </c>
      <c r="V3255" s="2" t="str">
        <f>IFERROR(VLOOKUP(A3255,'[1]For Report Q-2 '!$A$2:$V$3476,22,0),"-")</f>
        <v>-</v>
      </c>
      <c r="W3255" s="1">
        <f>IFERROR(VLOOKUP(A3255,'[1]For Report Q-2 '!$A$2:$W$3476,23,0),"-")</f>
        <v>0</v>
      </c>
      <c r="X3255" s="1"/>
      <c r="Y3255" s="1"/>
      <c r="Z3255" s="2" t="str">
        <f>IFERROR(VLOOKUP(A3255,'[1]For Report Q-2 '!$A$2:$Z$3476,26,0),"-")</f>
        <v>-</v>
      </c>
      <c r="AA3255" s="1" t="str">
        <f>IFERROR(VLOOKUP(A3255,'[1]For Report Q-2 '!$A$2:$AH$3476,27,0),"-")</f>
        <v>-</v>
      </c>
      <c r="AB3255" s="1" t="str">
        <f>IFERROR(VLOOKUP(A3255,'[1]For Report Q-2 '!$A$2:$AH$3476,28,0),"-")</f>
        <v>-</v>
      </c>
      <c r="AC3255" s="2" t="str">
        <f>IFERROR(VLOOKUP(A3255,'[1]For Report Q-2 '!$A$2:$AH$3476,29,0),"-")</f>
        <v>-</v>
      </c>
      <c r="AD3255" s="2" t="str">
        <f>IFERROR(VLOOKUP(A3255,'[1]For Report Q-2 '!$A$2:$AH$3476,30,0),"-")</f>
        <v>-</v>
      </c>
      <c r="AE3255" s="1" t="str">
        <f>IFERROR(VLOOKUP(A3255,'[1]For Report Q-2 '!$A$2:$AH$3476,31,0),"-")</f>
        <v>-</v>
      </c>
      <c r="AF3255" s="1" t="str">
        <f>IFERROR(VLOOKUP(A3255,'[1]For Report Q-2 '!$A$2:$AH$3476,32,0),"-")</f>
        <v>-</v>
      </c>
      <c r="AG3255" s="2" t="str">
        <f>IFERROR(VLOOKUP(A3255,'[1]For Report Q-2 '!$A$2:$AH$3476,33,0),"-")</f>
        <v>-</v>
      </c>
      <c r="AH3255" s="1" t="str">
        <f t="shared" si="50"/>
        <v>--</v>
      </c>
      <c r="AI3255" t="e">
        <v>#N/A</v>
      </c>
      <c r="AJ3255" t="e">
        <v>#N/A</v>
      </c>
      <c r="AK3255" t="e">
        <v>#N/A</v>
      </c>
    </row>
    <row r="3256" spans="1:37" x14ac:dyDescent="0.25">
      <c r="A3256" s="15">
        <v>602836</v>
      </c>
      <c r="B3256" s="15" t="s">
        <v>1063</v>
      </c>
      <c r="C3256" s="16">
        <v>45124</v>
      </c>
      <c r="D3256" s="15" t="s">
        <v>400</v>
      </c>
      <c r="E3256" s="1" t="s">
        <v>162</v>
      </c>
      <c r="F3256" s="15" t="s">
        <v>163</v>
      </c>
      <c r="G3256" s="1" t="s">
        <v>53</v>
      </c>
      <c r="H3256" s="17">
        <v>5500</v>
      </c>
      <c r="I3256" s="18">
        <v>5.5E-2</v>
      </c>
      <c r="J3256" s="1">
        <v>9113656</v>
      </c>
      <c r="K3256" s="1" t="s">
        <v>1064</v>
      </c>
      <c r="L3256" s="19">
        <v>75664.666666666657</v>
      </c>
      <c r="M3256" s="1" t="s">
        <v>31</v>
      </c>
      <c r="N3256" s="1" t="s">
        <v>162</v>
      </c>
      <c r="O3256" s="1" t="s">
        <v>53</v>
      </c>
      <c r="P3256" s="20">
        <v>9113656</v>
      </c>
      <c r="Q3256" s="1" t="s">
        <v>85</v>
      </c>
      <c r="R3256" s="1" t="s">
        <v>16</v>
      </c>
      <c r="S3256" s="1" t="s">
        <v>80</v>
      </c>
      <c r="T3256" s="18">
        <f>IFERROR(VLOOKUP(A3256,'[1]For Report Q-2 '!$A$2:$T$3476,20,0),"-")</f>
        <v>5.5E-2</v>
      </c>
      <c r="U3256" s="55">
        <f>IFERROR(VLOOKUP(A3256,'[1]For Report Q-2 '!$A$2:$U$3476,21,0),"-")</f>
        <v>0</v>
      </c>
      <c r="V3256" s="2" t="str">
        <f>IFERROR(VLOOKUP(A3256,'[1]For Report Q-2 '!$A$2:$V$3476,22,0),"-")</f>
        <v>-</v>
      </c>
      <c r="W3256" s="1">
        <f>IFERROR(VLOOKUP(A3256,'[1]For Report Q-2 '!$A$2:$W$3476,23,0),"-")</f>
        <v>0</v>
      </c>
      <c r="X3256" s="1"/>
      <c r="Y3256" s="1"/>
      <c r="Z3256" s="2" t="str">
        <f>IFERROR(VLOOKUP(A3256,'[1]For Report Q-2 '!$A$2:$Z$3476,26,0),"-")</f>
        <v>-</v>
      </c>
      <c r="AA3256" s="1" t="str">
        <f>IFERROR(VLOOKUP(A3256,'[1]For Report Q-2 '!$A$2:$AH$3476,27,0),"-")</f>
        <v>-</v>
      </c>
      <c r="AB3256" s="1" t="str">
        <f>IFERROR(VLOOKUP(A3256,'[1]For Report Q-2 '!$A$2:$AH$3476,28,0),"-")</f>
        <v>-</v>
      </c>
      <c r="AC3256" s="2" t="str">
        <f>IFERROR(VLOOKUP(A3256,'[1]For Report Q-2 '!$A$2:$AH$3476,29,0),"-")</f>
        <v>-</v>
      </c>
      <c r="AD3256" s="2" t="str">
        <f>IFERROR(VLOOKUP(A3256,'[1]For Report Q-2 '!$A$2:$AH$3476,30,0),"-")</f>
        <v>-</v>
      </c>
      <c r="AE3256" s="1" t="str">
        <f>IFERROR(VLOOKUP(A3256,'[1]For Report Q-2 '!$A$2:$AH$3476,31,0),"-")</f>
        <v>-</v>
      </c>
      <c r="AF3256" s="1" t="str">
        <f>IFERROR(VLOOKUP(A3256,'[1]For Report Q-2 '!$A$2:$AH$3476,32,0),"-")</f>
        <v>-</v>
      </c>
      <c r="AG3256" s="2" t="str">
        <f>IFERROR(VLOOKUP(A3256,'[1]For Report Q-2 '!$A$2:$AH$3476,33,0),"-")</f>
        <v>-</v>
      </c>
      <c r="AH3256" s="1" t="str">
        <f t="shared" si="50"/>
        <v>--</v>
      </c>
      <c r="AI3256" t="e">
        <v>#N/A</v>
      </c>
      <c r="AJ3256" t="e">
        <v>#N/A</v>
      </c>
      <c r="AK3256" t="e">
        <v>#N/A</v>
      </c>
    </row>
    <row r="3257" spans="1:37" x14ac:dyDescent="0.25">
      <c r="A3257" s="15">
        <v>602837</v>
      </c>
      <c r="B3257" s="15" t="s">
        <v>1063</v>
      </c>
      <c r="C3257" s="16">
        <v>45124</v>
      </c>
      <c r="D3257" s="15" t="s">
        <v>56</v>
      </c>
      <c r="E3257" s="1" t="s">
        <v>162</v>
      </c>
      <c r="F3257" s="15" t="s">
        <v>163</v>
      </c>
      <c r="G3257" s="1" t="s">
        <v>56</v>
      </c>
      <c r="H3257" s="17">
        <v>4500</v>
      </c>
      <c r="I3257" s="18">
        <v>4.4999999999999998E-2</v>
      </c>
      <c r="J3257" s="1">
        <v>9113656</v>
      </c>
      <c r="K3257" s="1" t="s">
        <v>1064</v>
      </c>
      <c r="L3257" s="19">
        <v>75664.666666666657</v>
      </c>
      <c r="M3257" s="1" t="s">
        <v>31</v>
      </c>
      <c r="N3257" s="1" t="s">
        <v>162</v>
      </c>
      <c r="O3257" s="1" t="s">
        <v>59</v>
      </c>
      <c r="P3257" s="20">
        <v>9113656</v>
      </c>
      <c r="Q3257" s="1" t="s">
        <v>85</v>
      </c>
      <c r="R3257" s="1" t="s">
        <v>16</v>
      </c>
      <c r="S3257" s="1" t="s">
        <v>80</v>
      </c>
      <c r="T3257" s="18">
        <f>IFERROR(VLOOKUP(A3257,'[1]For Report Q-2 '!$A$2:$T$3476,20,0),"-")</f>
        <v>4.4999999999999998E-2</v>
      </c>
      <c r="U3257" s="55">
        <f>IFERROR(VLOOKUP(A3257,'[1]For Report Q-2 '!$A$2:$U$3476,21,0),"-")</f>
        <v>0</v>
      </c>
      <c r="V3257" s="2" t="str">
        <f>IFERROR(VLOOKUP(A3257,'[1]For Report Q-2 '!$A$2:$V$3476,22,0),"-")</f>
        <v>-</v>
      </c>
      <c r="W3257" s="1">
        <f>IFERROR(VLOOKUP(A3257,'[1]For Report Q-2 '!$A$2:$W$3476,23,0),"-")</f>
        <v>0</v>
      </c>
      <c r="X3257" s="1"/>
      <c r="Y3257" s="1"/>
      <c r="Z3257" s="2" t="str">
        <f>IFERROR(VLOOKUP(A3257,'[1]For Report Q-2 '!$A$2:$Z$3476,26,0),"-")</f>
        <v>-</v>
      </c>
      <c r="AA3257" s="1" t="str">
        <f>IFERROR(VLOOKUP(A3257,'[1]For Report Q-2 '!$A$2:$AH$3476,27,0),"-")</f>
        <v>-</v>
      </c>
      <c r="AB3257" s="1" t="str">
        <f>IFERROR(VLOOKUP(A3257,'[1]For Report Q-2 '!$A$2:$AH$3476,28,0),"-")</f>
        <v>-</v>
      </c>
      <c r="AC3257" s="2" t="str">
        <f>IFERROR(VLOOKUP(A3257,'[1]For Report Q-2 '!$A$2:$AH$3476,29,0),"-")</f>
        <v>-</v>
      </c>
      <c r="AD3257" s="2" t="str">
        <f>IFERROR(VLOOKUP(A3257,'[1]For Report Q-2 '!$A$2:$AH$3476,30,0),"-")</f>
        <v>-</v>
      </c>
      <c r="AE3257" s="1" t="str">
        <f>IFERROR(VLOOKUP(A3257,'[1]For Report Q-2 '!$A$2:$AH$3476,31,0),"-")</f>
        <v>-</v>
      </c>
      <c r="AF3257" s="1" t="str">
        <f>IFERROR(VLOOKUP(A3257,'[1]For Report Q-2 '!$A$2:$AH$3476,32,0),"-")</f>
        <v>-</v>
      </c>
      <c r="AG3257" s="2" t="str">
        <f>IFERROR(VLOOKUP(A3257,'[1]For Report Q-2 '!$A$2:$AH$3476,33,0),"-")</f>
        <v>-</v>
      </c>
      <c r="AH3257" s="1" t="str">
        <f t="shared" si="50"/>
        <v>--</v>
      </c>
      <c r="AI3257" t="e">
        <v>#N/A</v>
      </c>
      <c r="AJ3257" t="e">
        <v>#N/A</v>
      </c>
      <c r="AK3257" t="e">
        <v>#N/A</v>
      </c>
    </row>
    <row r="3258" spans="1:37" x14ac:dyDescent="0.25">
      <c r="A3258" s="15">
        <v>602838</v>
      </c>
      <c r="B3258" s="15" t="s">
        <v>1063</v>
      </c>
      <c r="C3258" s="16">
        <v>45135</v>
      </c>
      <c r="D3258" s="15" t="s">
        <v>390</v>
      </c>
      <c r="E3258" s="1" t="s">
        <v>162</v>
      </c>
      <c r="F3258" s="15" t="s">
        <v>163</v>
      </c>
      <c r="G3258" s="1" t="s">
        <v>53</v>
      </c>
      <c r="H3258" s="17">
        <v>4500</v>
      </c>
      <c r="I3258" s="18">
        <v>4.4999999999999998E-2</v>
      </c>
      <c r="J3258" s="1">
        <v>9113656</v>
      </c>
      <c r="K3258" s="1" t="s">
        <v>1064</v>
      </c>
      <c r="L3258" s="19">
        <v>75664.666666666657</v>
      </c>
      <c r="M3258" s="1" t="s">
        <v>31</v>
      </c>
      <c r="N3258" s="1" t="s">
        <v>162</v>
      </c>
      <c r="O3258" s="1" t="s">
        <v>53</v>
      </c>
      <c r="P3258" s="20">
        <v>9113656</v>
      </c>
      <c r="Q3258" s="1" t="s">
        <v>85</v>
      </c>
      <c r="R3258" s="1" t="s">
        <v>16</v>
      </c>
      <c r="S3258" s="1" t="s">
        <v>80</v>
      </c>
      <c r="T3258" s="18">
        <f>IFERROR(VLOOKUP(A3258,'[1]For Report Q-2 '!$A$2:$T$3476,20,0),"-")</f>
        <v>4.4999999999999998E-2</v>
      </c>
      <c r="U3258" s="55">
        <f>IFERROR(VLOOKUP(A3258,'[1]For Report Q-2 '!$A$2:$U$3476,21,0),"-")</f>
        <v>0</v>
      </c>
      <c r="V3258" s="2" t="str">
        <f>IFERROR(VLOOKUP(A3258,'[1]For Report Q-2 '!$A$2:$V$3476,22,0),"-")</f>
        <v>-</v>
      </c>
      <c r="W3258" s="1">
        <f>IFERROR(VLOOKUP(A3258,'[1]For Report Q-2 '!$A$2:$W$3476,23,0),"-")</f>
        <v>0</v>
      </c>
      <c r="X3258" s="1"/>
      <c r="Y3258" s="1"/>
      <c r="Z3258" s="2" t="str">
        <f>IFERROR(VLOOKUP(A3258,'[1]For Report Q-2 '!$A$2:$Z$3476,26,0),"-")</f>
        <v>-</v>
      </c>
      <c r="AA3258" s="1" t="str">
        <f>IFERROR(VLOOKUP(A3258,'[1]For Report Q-2 '!$A$2:$AH$3476,27,0),"-")</f>
        <v>-</v>
      </c>
      <c r="AB3258" s="1" t="str">
        <f>IFERROR(VLOOKUP(A3258,'[1]For Report Q-2 '!$A$2:$AH$3476,28,0),"-")</f>
        <v>-</v>
      </c>
      <c r="AC3258" s="2" t="str">
        <f>IFERROR(VLOOKUP(A3258,'[1]For Report Q-2 '!$A$2:$AH$3476,29,0),"-")</f>
        <v>-</v>
      </c>
      <c r="AD3258" s="2" t="str">
        <f>IFERROR(VLOOKUP(A3258,'[1]For Report Q-2 '!$A$2:$AH$3476,30,0),"-")</f>
        <v>-</v>
      </c>
      <c r="AE3258" s="1" t="str">
        <f>IFERROR(VLOOKUP(A3258,'[1]For Report Q-2 '!$A$2:$AH$3476,31,0),"-")</f>
        <v>-</v>
      </c>
      <c r="AF3258" s="1" t="str">
        <f>IFERROR(VLOOKUP(A3258,'[1]For Report Q-2 '!$A$2:$AH$3476,32,0),"-")</f>
        <v>-</v>
      </c>
      <c r="AG3258" s="2" t="str">
        <f>IFERROR(VLOOKUP(A3258,'[1]For Report Q-2 '!$A$2:$AH$3476,33,0),"-")</f>
        <v>-</v>
      </c>
      <c r="AH3258" s="1" t="str">
        <f t="shared" si="50"/>
        <v>--</v>
      </c>
      <c r="AI3258" t="e">
        <v>#N/A</v>
      </c>
      <c r="AJ3258" t="e">
        <v>#N/A</v>
      </c>
      <c r="AK3258" t="e">
        <v>#N/A</v>
      </c>
    </row>
    <row r="3259" spans="1:37" x14ac:dyDescent="0.25">
      <c r="A3259" s="15">
        <v>9113526</v>
      </c>
      <c r="B3259" s="15" t="s">
        <v>1063</v>
      </c>
      <c r="C3259" s="16">
        <v>45105</v>
      </c>
      <c r="D3259" s="15" t="s">
        <v>400</v>
      </c>
      <c r="E3259" s="1" t="s">
        <v>72</v>
      </c>
      <c r="F3259" s="15" t="s">
        <v>46</v>
      </c>
      <c r="G3259" s="1" t="s">
        <v>53</v>
      </c>
      <c r="H3259" s="17">
        <v>20833.333333333332</v>
      </c>
      <c r="I3259" s="18">
        <v>0.20833333333333331</v>
      </c>
      <c r="J3259" s="1">
        <v>9113656</v>
      </c>
      <c r="K3259" s="1" t="s">
        <v>1064</v>
      </c>
      <c r="L3259" s="19">
        <v>75664.666666666657</v>
      </c>
      <c r="M3259" s="1" t="s">
        <v>31</v>
      </c>
      <c r="N3259" s="1" t="s">
        <v>72</v>
      </c>
      <c r="O3259" s="1" t="s">
        <v>50</v>
      </c>
      <c r="P3259" s="20">
        <v>9113656</v>
      </c>
      <c r="Q3259" s="1" t="s">
        <v>85</v>
      </c>
      <c r="R3259" s="1" t="s">
        <v>16</v>
      </c>
      <c r="S3259" s="1" t="s">
        <v>80</v>
      </c>
      <c r="T3259" s="18">
        <f>IFERROR(VLOOKUP(A3259,'[1]For Report Q-2 '!$A$2:$T$3476,20,0),"-")</f>
        <v>0.20833333333333331</v>
      </c>
      <c r="U3259" s="55">
        <f>IFERROR(VLOOKUP(A3259,'[1]For Report Q-2 '!$A$2:$U$3476,21,0),"-")</f>
        <v>0</v>
      </c>
      <c r="V3259" s="2" t="str">
        <f>IFERROR(VLOOKUP(A3259,'[1]For Report Q-2 '!$A$2:$V$3476,22,0),"-")</f>
        <v>-</v>
      </c>
      <c r="W3259" s="1">
        <f>IFERROR(VLOOKUP(A3259,'[1]For Report Q-2 '!$A$2:$W$3476,23,0),"-")</f>
        <v>0</v>
      </c>
      <c r="X3259" s="1"/>
      <c r="Y3259" s="1"/>
      <c r="Z3259" s="2" t="str">
        <f>IFERROR(VLOOKUP(A3259,'[1]For Report Q-2 '!$A$2:$Z$3476,26,0),"-")</f>
        <v>-</v>
      </c>
      <c r="AA3259" s="1" t="str">
        <f>IFERROR(VLOOKUP(A3259,'[1]For Report Q-2 '!$A$2:$AH$3476,27,0),"-")</f>
        <v>-</v>
      </c>
      <c r="AB3259" s="1" t="str">
        <f>IFERROR(VLOOKUP(A3259,'[1]For Report Q-2 '!$A$2:$AH$3476,28,0),"-")</f>
        <v>-</v>
      </c>
      <c r="AC3259" s="2" t="str">
        <f>IFERROR(VLOOKUP(A3259,'[1]For Report Q-2 '!$A$2:$AH$3476,29,0),"-")</f>
        <v>-</v>
      </c>
      <c r="AD3259" s="2" t="str">
        <f>IFERROR(VLOOKUP(A3259,'[1]For Report Q-2 '!$A$2:$AH$3476,30,0),"-")</f>
        <v>-</v>
      </c>
      <c r="AE3259" s="1" t="str">
        <f>IFERROR(VLOOKUP(A3259,'[1]For Report Q-2 '!$A$2:$AH$3476,31,0),"-")</f>
        <v>-</v>
      </c>
      <c r="AF3259" s="1" t="str">
        <f>IFERROR(VLOOKUP(A3259,'[1]For Report Q-2 '!$A$2:$AH$3476,32,0),"-")</f>
        <v>-</v>
      </c>
      <c r="AG3259" s="2" t="str">
        <f>IFERROR(VLOOKUP(A3259,'[1]For Report Q-2 '!$A$2:$AH$3476,33,0),"-")</f>
        <v>-</v>
      </c>
      <c r="AH3259" s="1" t="str">
        <f t="shared" si="50"/>
        <v>--</v>
      </c>
      <c r="AI3259" t="e">
        <v>#N/A</v>
      </c>
      <c r="AJ3259" t="e">
        <v>#N/A</v>
      </c>
      <c r="AK3259" t="e">
        <v>#N/A</v>
      </c>
    </row>
    <row r="3260" spans="1:37" x14ac:dyDescent="0.25">
      <c r="A3260" s="15">
        <v>9113532</v>
      </c>
      <c r="B3260" s="15" t="s">
        <v>1063</v>
      </c>
      <c r="C3260" s="16">
        <v>45104</v>
      </c>
      <c r="D3260" s="15" t="s">
        <v>56</v>
      </c>
      <c r="E3260" s="1" t="s">
        <v>179</v>
      </c>
      <c r="F3260" s="15" t="s">
        <v>46</v>
      </c>
      <c r="G3260" s="1" t="s">
        <v>56</v>
      </c>
      <c r="H3260" s="17">
        <v>6999</v>
      </c>
      <c r="I3260" s="18">
        <v>6.9989999999999997E-2</v>
      </c>
      <c r="J3260" s="1">
        <v>9113656</v>
      </c>
      <c r="K3260" s="1" t="s">
        <v>1064</v>
      </c>
      <c r="L3260" s="19">
        <v>75664.666666666657</v>
      </c>
      <c r="M3260" s="1" t="s">
        <v>31</v>
      </c>
      <c r="N3260" s="1" t="s">
        <v>179</v>
      </c>
      <c r="O3260" s="1" t="s">
        <v>59</v>
      </c>
      <c r="P3260" s="20">
        <v>9113656</v>
      </c>
      <c r="Q3260" s="1" t="s">
        <v>85</v>
      </c>
      <c r="R3260" s="1" t="s">
        <v>16</v>
      </c>
      <c r="S3260" s="1" t="s">
        <v>80</v>
      </c>
      <c r="T3260" s="18">
        <f>IFERROR(VLOOKUP(A3260,'[1]For Report Q-2 '!$A$2:$T$3476,20,0),"-")</f>
        <v>6.9989999999999997E-2</v>
      </c>
      <c r="U3260" s="55">
        <f>IFERROR(VLOOKUP(A3260,'[1]For Report Q-2 '!$A$2:$U$3476,21,0),"-")</f>
        <v>0</v>
      </c>
      <c r="V3260" s="2" t="str">
        <f>IFERROR(VLOOKUP(A3260,'[1]For Report Q-2 '!$A$2:$V$3476,22,0),"-")</f>
        <v>-</v>
      </c>
      <c r="W3260" s="1">
        <f>IFERROR(VLOOKUP(A3260,'[1]For Report Q-2 '!$A$2:$W$3476,23,0),"-")</f>
        <v>0</v>
      </c>
      <c r="X3260" s="1"/>
      <c r="Y3260" s="1"/>
      <c r="Z3260" s="2">
        <f>IFERROR(VLOOKUP(A3260,'[1]For Report Q-2 '!$A$2:$Z$3476,26,0),"-")</f>
        <v>46145.111481481501</v>
      </c>
      <c r="AA3260" s="1" t="str">
        <f>IFERROR(VLOOKUP(A3260,'[1]For Report Q-2 '!$A$2:$AH$3476,27,0),"-")</f>
        <v>SR26055547841</v>
      </c>
      <c r="AB3260" s="1" t="str">
        <f>IFERROR(VLOOKUP(A3260,'[1]For Report Q-2 '!$A$2:$AH$3476,28,0),"-")</f>
        <v>Active</v>
      </c>
      <c r="AC3260" s="2" t="str">
        <f>IFERROR(VLOOKUP(A3260,'[1]For Report Q-2 '!$A$2:$AH$3476,29,0),"-")</f>
        <v>-</v>
      </c>
      <c r="AD3260" s="2" t="str">
        <f>IFERROR(VLOOKUP(A3260,'[1]For Report Q-2 '!$A$2:$AH$3476,30,0),"-")</f>
        <v>-</v>
      </c>
      <c r="AE3260" s="1" t="str">
        <f>IFERROR(VLOOKUP(A3260,'[1]For Report Q-2 '!$A$2:$AH$3476,31,0),"-")</f>
        <v>-</v>
      </c>
      <c r="AF3260" s="1" t="str">
        <f>IFERROR(VLOOKUP(A3260,'[1]For Report Q-2 '!$A$2:$AH$3476,32,0),"-")</f>
        <v>-</v>
      </c>
      <c r="AG3260" s="2" t="str">
        <f>IFERROR(VLOOKUP(A3260,'[1]For Report Q-2 '!$A$2:$AH$3476,33,0),"-")</f>
        <v>-</v>
      </c>
      <c r="AH3260" s="1" t="str">
        <f t="shared" si="50"/>
        <v>-Active</v>
      </c>
      <c r="AI3260" t="e">
        <v>#N/A</v>
      </c>
      <c r="AJ3260" t="e">
        <v>#N/A</v>
      </c>
      <c r="AK3260" t="e">
        <v>#N/A</v>
      </c>
    </row>
    <row r="3261" spans="1:37" x14ac:dyDescent="0.25">
      <c r="A3261" s="15">
        <v>9113534</v>
      </c>
      <c r="B3261" s="15" t="s">
        <v>1063</v>
      </c>
      <c r="C3261" s="16">
        <v>45118</v>
      </c>
      <c r="D3261" s="15" t="s">
        <v>390</v>
      </c>
      <c r="E3261" s="1" t="s">
        <v>179</v>
      </c>
      <c r="F3261" s="15" t="s">
        <v>46</v>
      </c>
      <c r="G3261" s="1" t="s">
        <v>53</v>
      </c>
      <c r="H3261" s="17">
        <v>6999</v>
      </c>
      <c r="I3261" s="18">
        <v>6.9989999999999997E-2</v>
      </c>
      <c r="J3261" s="1">
        <v>9113656</v>
      </c>
      <c r="K3261" s="1" t="s">
        <v>1064</v>
      </c>
      <c r="L3261" s="19">
        <v>75664.666666666657</v>
      </c>
      <c r="M3261" s="1" t="s">
        <v>31</v>
      </c>
      <c r="N3261" s="1" t="s">
        <v>179</v>
      </c>
      <c r="O3261" s="1" t="s">
        <v>54</v>
      </c>
      <c r="P3261" s="20">
        <v>9113656</v>
      </c>
      <c r="Q3261" s="1" t="s">
        <v>85</v>
      </c>
      <c r="R3261" s="1" t="s">
        <v>16</v>
      </c>
      <c r="S3261" s="1" t="s">
        <v>80</v>
      </c>
      <c r="T3261" s="18">
        <f>IFERROR(VLOOKUP(A3261,'[1]For Report Q-2 '!$A$2:$T$3476,20,0),"-")</f>
        <v>6.9989999999999997E-2</v>
      </c>
      <c r="U3261" s="55">
        <f>IFERROR(VLOOKUP(A3261,'[1]For Report Q-2 '!$A$2:$U$3476,21,0),"-")</f>
        <v>0</v>
      </c>
      <c r="V3261" s="2" t="str">
        <f>IFERROR(VLOOKUP(A3261,'[1]For Report Q-2 '!$A$2:$V$3476,22,0),"-")</f>
        <v>-</v>
      </c>
      <c r="W3261" s="1">
        <f>IFERROR(VLOOKUP(A3261,'[1]For Report Q-2 '!$A$2:$W$3476,23,0),"-")</f>
        <v>0</v>
      </c>
      <c r="X3261" s="1"/>
      <c r="Y3261" s="1"/>
      <c r="Z3261" s="2" t="str">
        <f>IFERROR(VLOOKUP(A3261,'[1]For Report Q-2 '!$A$2:$Z$3476,26,0),"-")</f>
        <v>-</v>
      </c>
      <c r="AA3261" s="1" t="str">
        <f>IFERROR(VLOOKUP(A3261,'[1]For Report Q-2 '!$A$2:$AH$3476,27,0),"-")</f>
        <v>-</v>
      </c>
      <c r="AB3261" s="1" t="str">
        <f>IFERROR(VLOOKUP(A3261,'[1]For Report Q-2 '!$A$2:$AH$3476,28,0),"-")</f>
        <v>-</v>
      </c>
      <c r="AC3261" s="2" t="str">
        <f>IFERROR(VLOOKUP(A3261,'[1]For Report Q-2 '!$A$2:$AH$3476,29,0),"-")</f>
        <v>-</v>
      </c>
      <c r="AD3261" s="2" t="str">
        <f>IFERROR(VLOOKUP(A3261,'[1]For Report Q-2 '!$A$2:$AH$3476,30,0),"-")</f>
        <v>-</v>
      </c>
      <c r="AE3261" s="1" t="str">
        <f>IFERROR(VLOOKUP(A3261,'[1]For Report Q-2 '!$A$2:$AH$3476,31,0),"-")</f>
        <v>-</v>
      </c>
      <c r="AF3261" s="1" t="str">
        <f>IFERROR(VLOOKUP(A3261,'[1]For Report Q-2 '!$A$2:$AH$3476,32,0),"-")</f>
        <v>-</v>
      </c>
      <c r="AG3261" s="2" t="str">
        <f>IFERROR(VLOOKUP(A3261,'[1]For Report Q-2 '!$A$2:$AH$3476,33,0),"-")</f>
        <v>-</v>
      </c>
      <c r="AH3261" s="1" t="str">
        <f t="shared" si="50"/>
        <v>--</v>
      </c>
      <c r="AI3261" t="e">
        <v>#N/A</v>
      </c>
      <c r="AJ3261" t="e">
        <v>#N/A</v>
      </c>
      <c r="AK3261" t="e">
        <v>#N/A</v>
      </c>
    </row>
    <row r="3262" spans="1:37" x14ac:dyDescent="0.25">
      <c r="A3262" s="15">
        <v>9113656</v>
      </c>
      <c r="B3262" s="15" t="s">
        <v>1063</v>
      </c>
      <c r="C3262" s="16">
        <v>45091</v>
      </c>
      <c r="D3262" s="15" t="s">
        <v>56</v>
      </c>
      <c r="E3262" s="1" t="s">
        <v>72</v>
      </c>
      <c r="F3262" s="15" t="s">
        <v>46</v>
      </c>
      <c r="G3262" s="1" t="s">
        <v>56</v>
      </c>
      <c r="H3262" s="17">
        <v>20833.333333333332</v>
      </c>
      <c r="I3262" s="18">
        <v>0.20833333333333331</v>
      </c>
      <c r="J3262" s="1">
        <v>9113656</v>
      </c>
      <c r="K3262" s="1" t="s">
        <v>1064</v>
      </c>
      <c r="L3262" s="19">
        <v>75664.666666666657</v>
      </c>
      <c r="M3262" s="1" t="s">
        <v>31</v>
      </c>
      <c r="N3262" s="1" t="s">
        <v>72</v>
      </c>
      <c r="O3262" s="1" t="s">
        <v>59</v>
      </c>
      <c r="P3262" s="20">
        <v>9113656</v>
      </c>
      <c r="Q3262" s="1" t="s">
        <v>85</v>
      </c>
      <c r="R3262" s="1" t="s">
        <v>16</v>
      </c>
      <c r="S3262" s="1" t="s">
        <v>80</v>
      </c>
      <c r="T3262" s="18">
        <f>IFERROR(VLOOKUP(A3262,'[1]For Report Q-2 '!$A$2:$T$3476,20,0),"-")</f>
        <v>0.20833333333333331</v>
      </c>
      <c r="U3262" s="55">
        <f>IFERROR(VLOOKUP(A3262,'[1]For Report Q-2 '!$A$2:$U$3476,21,0),"-")</f>
        <v>0</v>
      </c>
      <c r="V3262" s="2" t="str">
        <f>IFERROR(VLOOKUP(A3262,'[1]For Report Q-2 '!$A$2:$V$3476,22,0),"-")</f>
        <v>-</v>
      </c>
      <c r="W3262" s="1">
        <f>IFERROR(VLOOKUP(A3262,'[1]For Report Q-2 '!$A$2:$W$3476,23,0),"-")</f>
        <v>0</v>
      </c>
      <c r="X3262" s="1"/>
      <c r="Y3262" s="1"/>
      <c r="Z3262" s="2" t="str">
        <f>IFERROR(VLOOKUP(A3262,'[1]For Report Q-2 '!$A$2:$Z$3476,26,0),"-")</f>
        <v>-</v>
      </c>
      <c r="AA3262" s="1" t="str">
        <f>IFERROR(VLOOKUP(A3262,'[1]For Report Q-2 '!$A$2:$AH$3476,27,0),"-")</f>
        <v>-</v>
      </c>
      <c r="AB3262" s="1" t="str">
        <f>IFERROR(VLOOKUP(A3262,'[1]For Report Q-2 '!$A$2:$AH$3476,28,0),"-")</f>
        <v>-</v>
      </c>
      <c r="AC3262" s="2" t="str">
        <f>IFERROR(VLOOKUP(A3262,'[1]For Report Q-2 '!$A$2:$AH$3476,29,0),"-")</f>
        <v>-</v>
      </c>
      <c r="AD3262" s="2" t="str">
        <f>IFERROR(VLOOKUP(A3262,'[1]For Report Q-2 '!$A$2:$AH$3476,30,0),"-")</f>
        <v>-</v>
      </c>
      <c r="AE3262" s="1" t="str">
        <f>IFERROR(VLOOKUP(A3262,'[1]For Report Q-2 '!$A$2:$AH$3476,31,0),"-")</f>
        <v>-</v>
      </c>
      <c r="AF3262" s="1" t="str">
        <f>IFERROR(VLOOKUP(A3262,'[1]For Report Q-2 '!$A$2:$AH$3476,32,0),"-")</f>
        <v>-</v>
      </c>
      <c r="AG3262" s="2" t="str">
        <f>IFERROR(VLOOKUP(A3262,'[1]For Report Q-2 '!$A$2:$AH$3476,33,0),"-")</f>
        <v>-</v>
      </c>
      <c r="AH3262" s="1" t="str">
        <f t="shared" si="50"/>
        <v>--</v>
      </c>
      <c r="AI3262" t="e">
        <v>#N/A</v>
      </c>
      <c r="AJ3262" t="e">
        <v>#N/A</v>
      </c>
      <c r="AK3262" t="e">
        <v>#N/A</v>
      </c>
    </row>
    <row r="3263" spans="1:37" x14ac:dyDescent="0.25">
      <c r="A3263" s="15">
        <v>9114185</v>
      </c>
      <c r="B3263" s="15" t="s">
        <v>1065</v>
      </c>
      <c r="C3263" s="16">
        <v>45107</v>
      </c>
      <c r="D3263" s="15" t="s">
        <v>40</v>
      </c>
      <c r="E3263" s="1" t="s">
        <v>118</v>
      </c>
      <c r="F3263" s="15" t="s">
        <v>46</v>
      </c>
      <c r="G3263" s="1" t="s">
        <v>40</v>
      </c>
      <c r="H3263" s="17">
        <v>60000</v>
      </c>
      <c r="I3263" s="18">
        <v>0.6</v>
      </c>
      <c r="J3263" s="1">
        <v>9114185</v>
      </c>
      <c r="K3263" s="1" t="s">
        <v>1065</v>
      </c>
      <c r="L3263" s="19">
        <v>60000</v>
      </c>
      <c r="M3263" s="1" t="s">
        <v>31</v>
      </c>
      <c r="N3263" s="1" t="s">
        <v>47</v>
      </c>
      <c r="O3263" s="1" t="s">
        <v>50</v>
      </c>
      <c r="P3263" s="20">
        <v>9114185</v>
      </c>
      <c r="Q3263" s="1" t="s">
        <v>42</v>
      </c>
      <c r="R3263" s="1" t="s">
        <v>16</v>
      </c>
      <c r="S3263" s="1" t="s">
        <v>43</v>
      </c>
      <c r="T3263" s="18">
        <f>IFERROR(VLOOKUP(A3263,'[1]For Report Q-2 '!$A$2:$T$3476,20,0),"-")</f>
        <v>0.6</v>
      </c>
      <c r="U3263" s="55">
        <f>IFERROR(VLOOKUP(A3263,'[1]For Report Q-2 '!$A$2:$U$3476,21,0),"-")</f>
        <v>0</v>
      </c>
      <c r="V3263" s="2" t="str">
        <f>IFERROR(VLOOKUP(A3263,'[1]For Report Q-2 '!$A$2:$V$3476,22,0),"-")</f>
        <v>-</v>
      </c>
      <c r="W3263" s="1">
        <f>IFERROR(VLOOKUP(A3263,'[1]For Report Q-2 '!$A$2:$W$3476,23,0),"-")</f>
        <v>0</v>
      </c>
      <c r="X3263" s="1"/>
      <c r="Y3263" s="1"/>
      <c r="Z3263" s="2" t="str">
        <f>IFERROR(VLOOKUP(A3263,'[1]For Report Q-2 '!$A$2:$Z$3476,26,0),"-")</f>
        <v>-</v>
      </c>
      <c r="AA3263" s="1" t="str">
        <f>IFERROR(VLOOKUP(A3263,'[1]For Report Q-2 '!$A$2:$AH$3476,27,0),"-")</f>
        <v>-</v>
      </c>
      <c r="AB3263" s="1" t="str">
        <f>IFERROR(VLOOKUP(A3263,'[1]For Report Q-2 '!$A$2:$AH$3476,28,0),"-")</f>
        <v>-</v>
      </c>
      <c r="AC3263" s="2" t="str">
        <f>IFERROR(VLOOKUP(A3263,'[1]For Report Q-2 '!$A$2:$AH$3476,29,0),"-")</f>
        <v>-</v>
      </c>
      <c r="AD3263" s="2" t="str">
        <f>IFERROR(VLOOKUP(A3263,'[1]For Report Q-2 '!$A$2:$AH$3476,30,0),"-")</f>
        <v>-</v>
      </c>
      <c r="AE3263" s="1" t="str">
        <f>IFERROR(VLOOKUP(A3263,'[1]For Report Q-2 '!$A$2:$AH$3476,31,0),"-")</f>
        <v>-</v>
      </c>
      <c r="AF3263" s="1" t="str">
        <f>IFERROR(VLOOKUP(A3263,'[1]For Report Q-2 '!$A$2:$AH$3476,32,0),"-")</f>
        <v>-</v>
      </c>
      <c r="AG3263" s="2" t="str">
        <f>IFERROR(VLOOKUP(A3263,'[1]For Report Q-2 '!$A$2:$AH$3476,33,0),"-")</f>
        <v>-</v>
      </c>
      <c r="AH3263" s="1" t="str">
        <f t="shared" si="50"/>
        <v>--</v>
      </c>
      <c r="AI3263" t="e">
        <v>#N/A</v>
      </c>
      <c r="AJ3263" t="e">
        <v>#N/A</v>
      </c>
      <c r="AK3263" t="e">
        <v>#N/A</v>
      </c>
    </row>
    <row r="3264" spans="1:37" x14ac:dyDescent="0.25">
      <c r="A3264" s="15">
        <v>9114255</v>
      </c>
      <c r="B3264" s="15" t="s">
        <v>1066</v>
      </c>
      <c r="C3264" s="16">
        <v>45259</v>
      </c>
      <c r="D3264" s="15" t="s">
        <v>390</v>
      </c>
      <c r="E3264" s="1" t="s">
        <v>72</v>
      </c>
      <c r="F3264" s="15" t="s">
        <v>46</v>
      </c>
      <c r="G3264" s="1" t="s">
        <v>53</v>
      </c>
      <c r="H3264" s="17">
        <v>20833.330000000002</v>
      </c>
      <c r="I3264" s="18">
        <v>0.20833330000000003</v>
      </c>
      <c r="J3264" s="1">
        <v>9114255</v>
      </c>
      <c r="K3264" s="1" t="s">
        <v>1066</v>
      </c>
      <c r="L3264" s="19">
        <v>58833.33</v>
      </c>
      <c r="M3264" s="1" t="s">
        <v>31</v>
      </c>
      <c r="N3264" s="1" t="s">
        <v>72</v>
      </c>
      <c r="O3264" s="1" t="s">
        <v>50</v>
      </c>
      <c r="P3264" s="20">
        <v>9114255</v>
      </c>
      <c r="Q3264" s="1" t="s">
        <v>60</v>
      </c>
      <c r="R3264" s="1" t="s">
        <v>16</v>
      </c>
      <c r="S3264" s="1" t="s">
        <v>43</v>
      </c>
      <c r="T3264" s="18">
        <f>IFERROR(VLOOKUP(A3264,'[1]For Report Q-2 '!$A$2:$T$3476,20,0),"-")</f>
        <v>0.20833330000000003</v>
      </c>
      <c r="U3264" s="55">
        <f>IFERROR(VLOOKUP(A3264,'[1]For Report Q-2 '!$A$2:$U$3476,21,0),"-")</f>
        <v>0</v>
      </c>
      <c r="V3264" s="2" t="str">
        <f>IFERROR(VLOOKUP(A3264,'[1]For Report Q-2 '!$A$2:$V$3476,22,0),"-")</f>
        <v>-</v>
      </c>
      <c r="W3264" s="1">
        <f>IFERROR(VLOOKUP(A3264,'[1]For Report Q-2 '!$A$2:$W$3476,23,0),"-")</f>
        <v>0</v>
      </c>
      <c r="X3264" s="1"/>
      <c r="Y3264" s="1"/>
      <c r="Z3264" s="2" t="str">
        <f>IFERROR(VLOOKUP(A3264,'[1]For Report Q-2 '!$A$2:$Z$3476,26,0),"-")</f>
        <v>-</v>
      </c>
      <c r="AA3264" s="1" t="str">
        <f>IFERROR(VLOOKUP(A3264,'[1]For Report Q-2 '!$A$2:$AH$3476,27,0),"-")</f>
        <v>-</v>
      </c>
      <c r="AB3264" s="1" t="str">
        <f>IFERROR(VLOOKUP(A3264,'[1]For Report Q-2 '!$A$2:$AH$3476,28,0),"-")</f>
        <v>-</v>
      </c>
      <c r="AC3264" s="2" t="str">
        <f>IFERROR(VLOOKUP(A3264,'[1]For Report Q-2 '!$A$2:$AH$3476,29,0),"-")</f>
        <v>-</v>
      </c>
      <c r="AD3264" s="2" t="str">
        <f>IFERROR(VLOOKUP(A3264,'[1]For Report Q-2 '!$A$2:$AH$3476,30,0),"-")</f>
        <v>-</v>
      </c>
      <c r="AE3264" s="1" t="str">
        <f>IFERROR(VLOOKUP(A3264,'[1]For Report Q-2 '!$A$2:$AH$3476,31,0),"-")</f>
        <v>-</v>
      </c>
      <c r="AF3264" s="1" t="str">
        <f>IFERROR(VLOOKUP(A3264,'[1]For Report Q-2 '!$A$2:$AH$3476,32,0),"-")</f>
        <v>-</v>
      </c>
      <c r="AG3264" s="2" t="str">
        <f>IFERROR(VLOOKUP(A3264,'[1]For Report Q-2 '!$A$2:$AH$3476,33,0),"-")</f>
        <v>-</v>
      </c>
      <c r="AH3264" s="1" t="str">
        <f t="shared" si="50"/>
        <v>--</v>
      </c>
      <c r="AI3264" t="e">
        <v>#N/A</v>
      </c>
      <c r="AJ3264" t="e">
        <v>#N/A</v>
      </c>
      <c r="AK3264" t="e">
        <v>#N/A</v>
      </c>
    </row>
    <row r="3265" spans="1:37" x14ac:dyDescent="0.25">
      <c r="A3265" s="15">
        <v>9124174</v>
      </c>
      <c r="B3265" s="15" t="s">
        <v>1066</v>
      </c>
      <c r="C3265" s="16">
        <v>45535</v>
      </c>
      <c r="D3265" s="15" t="s">
        <v>390</v>
      </c>
      <c r="E3265" s="1" t="s">
        <v>86</v>
      </c>
      <c r="F3265" s="15" t="s">
        <v>46</v>
      </c>
      <c r="G3265" s="1" t="s">
        <v>53</v>
      </c>
      <c r="H3265" s="17">
        <v>38000</v>
      </c>
      <c r="I3265" s="18">
        <v>0.38</v>
      </c>
      <c r="J3265" s="1">
        <v>9114255</v>
      </c>
      <c r="K3265" s="1" t="s">
        <v>1066</v>
      </c>
      <c r="L3265" s="19">
        <v>58833.33</v>
      </c>
      <c r="M3265" s="1" t="s">
        <v>31</v>
      </c>
      <c r="N3265" s="1" t="s">
        <v>86</v>
      </c>
      <c r="O3265" s="1" t="s">
        <v>53</v>
      </c>
      <c r="P3265" s="20">
        <v>9114255</v>
      </c>
      <c r="Q3265" s="1" t="s">
        <v>60</v>
      </c>
      <c r="R3265" s="1" t="s">
        <v>16</v>
      </c>
      <c r="S3265" s="1" t="s">
        <v>43</v>
      </c>
      <c r="T3265" s="18">
        <f>IFERROR(VLOOKUP(A3265,'[1]For Report Q-2 '!$A$2:$T$3476,20,0),"-")</f>
        <v>0.38</v>
      </c>
      <c r="U3265" s="55">
        <f>IFERROR(VLOOKUP(A3265,'[1]For Report Q-2 '!$A$2:$U$3476,21,0),"-")</f>
        <v>0</v>
      </c>
      <c r="V3265" s="2" t="str">
        <f>IFERROR(VLOOKUP(A3265,'[1]For Report Q-2 '!$A$2:$V$3476,22,0),"-")</f>
        <v>-</v>
      </c>
      <c r="W3265" s="1">
        <f>IFERROR(VLOOKUP(A3265,'[1]For Report Q-2 '!$A$2:$W$3476,23,0),"-")</f>
        <v>0</v>
      </c>
      <c r="X3265" s="1"/>
      <c r="Y3265" s="1"/>
      <c r="Z3265" s="2" t="str">
        <f>IFERROR(VLOOKUP(A3265,'[1]For Report Q-2 '!$A$2:$Z$3476,26,0),"-")</f>
        <v>-</v>
      </c>
      <c r="AA3265" s="1" t="str">
        <f>IFERROR(VLOOKUP(A3265,'[1]For Report Q-2 '!$A$2:$AH$3476,27,0),"-")</f>
        <v>-</v>
      </c>
      <c r="AB3265" s="1" t="str">
        <f>IFERROR(VLOOKUP(A3265,'[1]For Report Q-2 '!$A$2:$AH$3476,28,0),"-")</f>
        <v>-</v>
      </c>
      <c r="AC3265" s="2" t="str">
        <f>IFERROR(VLOOKUP(A3265,'[1]For Report Q-2 '!$A$2:$AH$3476,29,0),"-")</f>
        <v>-</v>
      </c>
      <c r="AD3265" s="2" t="str">
        <f>IFERROR(VLOOKUP(A3265,'[1]For Report Q-2 '!$A$2:$AH$3476,30,0),"-")</f>
        <v>-</v>
      </c>
      <c r="AE3265" s="1" t="str">
        <f>IFERROR(VLOOKUP(A3265,'[1]For Report Q-2 '!$A$2:$AH$3476,31,0),"-")</f>
        <v>-</v>
      </c>
      <c r="AF3265" s="1" t="str">
        <f>IFERROR(VLOOKUP(A3265,'[1]For Report Q-2 '!$A$2:$AH$3476,32,0),"-")</f>
        <v>-</v>
      </c>
      <c r="AG3265" s="2" t="str">
        <f>IFERROR(VLOOKUP(A3265,'[1]For Report Q-2 '!$A$2:$AH$3476,33,0),"-")</f>
        <v>-</v>
      </c>
      <c r="AH3265" s="1" t="str">
        <f t="shared" si="50"/>
        <v>--</v>
      </c>
      <c r="AI3265" t="e">
        <v>#N/A</v>
      </c>
      <c r="AJ3265" t="e">
        <v>#N/A</v>
      </c>
      <c r="AK3265" t="e">
        <v>#N/A</v>
      </c>
    </row>
    <row r="3266" spans="1:37" x14ac:dyDescent="0.25">
      <c r="A3266" s="15">
        <v>9114995</v>
      </c>
      <c r="B3266" s="15" t="s">
        <v>1067</v>
      </c>
      <c r="C3266" s="16">
        <v>45119</v>
      </c>
      <c r="D3266" s="15" t="s">
        <v>44</v>
      </c>
      <c r="E3266" s="1" t="s">
        <v>118</v>
      </c>
      <c r="F3266" s="15" t="s">
        <v>46</v>
      </c>
      <c r="G3266" s="1" t="s">
        <v>44</v>
      </c>
      <c r="H3266" s="17">
        <v>30250</v>
      </c>
      <c r="I3266" s="18">
        <v>0.30249999999999999</v>
      </c>
      <c r="J3266" s="1">
        <v>9114995</v>
      </c>
      <c r="K3266" s="1" t="s">
        <v>1068</v>
      </c>
      <c r="L3266" s="19">
        <v>30250</v>
      </c>
      <c r="M3266" s="1" t="s">
        <v>31</v>
      </c>
      <c r="N3266" s="1" t="s">
        <v>47</v>
      </c>
      <c r="O3266" s="1" t="s">
        <v>48</v>
      </c>
      <c r="P3266" s="20">
        <v>9114995</v>
      </c>
      <c r="Q3266" s="1" t="s">
        <v>137</v>
      </c>
      <c r="R3266" s="1" t="s">
        <v>89</v>
      </c>
      <c r="S3266" s="1" t="s">
        <v>137</v>
      </c>
      <c r="T3266" s="18">
        <f>IFERROR(VLOOKUP(A3266,'[1]For Report Q-2 '!$A$2:$T$3476,20,0),"-")</f>
        <v>0.30249999999999999</v>
      </c>
      <c r="U3266" s="55">
        <f>IFERROR(VLOOKUP(A3266,'[1]For Report Q-2 '!$A$2:$U$3476,21,0),"-")</f>
        <v>0</v>
      </c>
      <c r="V3266" s="2" t="str">
        <f>IFERROR(VLOOKUP(A3266,'[1]For Report Q-2 '!$A$2:$V$3476,22,0),"-")</f>
        <v>-</v>
      </c>
      <c r="W3266" s="1">
        <f>IFERROR(VLOOKUP(A3266,'[1]For Report Q-2 '!$A$2:$W$3476,23,0),"-")</f>
        <v>0</v>
      </c>
      <c r="X3266" s="1"/>
      <c r="Y3266" s="1"/>
      <c r="Z3266" s="2" t="str">
        <f>IFERROR(VLOOKUP(A3266,'[1]For Report Q-2 '!$A$2:$Z$3476,26,0),"-")</f>
        <v>-</v>
      </c>
      <c r="AA3266" s="1" t="str">
        <f>IFERROR(VLOOKUP(A3266,'[1]For Report Q-2 '!$A$2:$AH$3476,27,0),"-")</f>
        <v>-</v>
      </c>
      <c r="AB3266" s="1" t="str">
        <f>IFERROR(VLOOKUP(A3266,'[1]For Report Q-2 '!$A$2:$AH$3476,28,0),"-")</f>
        <v>-</v>
      </c>
      <c r="AC3266" s="2" t="str">
        <f>IFERROR(VLOOKUP(A3266,'[1]For Report Q-2 '!$A$2:$AH$3476,29,0),"-")</f>
        <v>-</v>
      </c>
      <c r="AD3266" s="2" t="str">
        <f>IFERROR(VLOOKUP(A3266,'[1]For Report Q-2 '!$A$2:$AH$3476,30,0),"-")</f>
        <v>-</v>
      </c>
      <c r="AE3266" s="1" t="str">
        <f>IFERROR(VLOOKUP(A3266,'[1]For Report Q-2 '!$A$2:$AH$3476,31,0),"-")</f>
        <v>-</v>
      </c>
      <c r="AF3266" s="1" t="str">
        <f>IFERROR(VLOOKUP(A3266,'[1]For Report Q-2 '!$A$2:$AH$3476,32,0),"-")</f>
        <v>-</v>
      </c>
      <c r="AG3266" s="2" t="str">
        <f>IFERROR(VLOOKUP(A3266,'[1]For Report Q-2 '!$A$2:$AH$3476,33,0),"-")</f>
        <v>-</v>
      </c>
      <c r="AH3266" s="1" t="str">
        <f t="shared" si="50"/>
        <v>--</v>
      </c>
      <c r="AI3266" t="e">
        <v>#N/A</v>
      </c>
      <c r="AJ3266" t="e">
        <v>#N/A</v>
      </c>
      <c r="AK3266" t="e">
        <v>#N/A</v>
      </c>
    </row>
    <row r="3267" spans="1:37" x14ac:dyDescent="0.25">
      <c r="A3267" s="15">
        <v>9115268</v>
      </c>
      <c r="B3267" s="15" t="s">
        <v>1069</v>
      </c>
      <c r="C3267" s="16">
        <v>45127</v>
      </c>
      <c r="D3267" s="15" t="s">
        <v>40</v>
      </c>
      <c r="E3267" s="1" t="s">
        <v>118</v>
      </c>
      <c r="F3267" s="15" t="s">
        <v>46</v>
      </c>
      <c r="G3267" s="1" t="s">
        <v>40</v>
      </c>
      <c r="H3267" s="17">
        <v>33333.333333333336</v>
      </c>
      <c r="I3267" s="18">
        <v>0.33333333333333337</v>
      </c>
      <c r="J3267" s="1">
        <v>9115268</v>
      </c>
      <c r="K3267" s="1" t="s">
        <v>1069</v>
      </c>
      <c r="L3267" s="19">
        <v>33333.333333333336</v>
      </c>
      <c r="M3267" s="1" t="s">
        <v>31</v>
      </c>
      <c r="N3267" s="1" t="s">
        <v>47</v>
      </c>
      <c r="O3267" s="1" t="s">
        <v>50</v>
      </c>
      <c r="P3267" s="20">
        <v>9115268</v>
      </c>
      <c r="Q3267" s="1" t="s">
        <v>51</v>
      </c>
      <c r="R3267" s="1" t="s">
        <v>16</v>
      </c>
      <c r="S3267" s="1" t="s">
        <v>43</v>
      </c>
      <c r="T3267" s="18">
        <f>IFERROR(VLOOKUP(A3267,'[1]For Report Q-2 '!$A$2:$T$3476,20,0),"-")</f>
        <v>0</v>
      </c>
      <c r="U3267" s="55">
        <f>IFERROR(VLOOKUP(A3267,'[1]For Report Q-2 '!$A$2:$U$3476,21,0),"-")</f>
        <v>0.33333333333333337</v>
      </c>
      <c r="V3267" s="2">
        <f>IFERROR(VLOOKUP(A3267,'[1]For Report Q-2 '!$A$2:$V$3476,22,0),"-")</f>
        <v>46113</v>
      </c>
      <c r="W3267" s="1" t="str">
        <f>IFERROR(VLOOKUP(A3267,'[1]For Report Q-2 '!$A$2:$W$3476,23,0),"-")</f>
        <v>Apr'26</v>
      </c>
      <c r="X3267" s="1"/>
      <c r="Y3267" s="1"/>
      <c r="Z3267" s="2">
        <f>IFERROR(VLOOKUP(A3267,'[1]For Report Q-2 '!$A$2:$Z$3476,26,0),"-")</f>
        <v>46115.848217592596</v>
      </c>
      <c r="AA3267" s="1" t="str">
        <f>IFERROR(VLOOKUP(A3267,'[1]For Report Q-2 '!$A$2:$AH$3476,27,0),"-")</f>
        <v>SR26045513435</v>
      </c>
      <c r="AB3267" s="1" t="str">
        <f>IFERROR(VLOOKUP(A3267,'[1]For Report Q-2 '!$A$2:$AH$3476,28,0),"-")</f>
        <v>Churned</v>
      </c>
      <c r="AC3267" s="2">
        <f>IFERROR(VLOOKUP(A3267,'[1]For Report Q-2 '!$A$2:$AH$3476,29,0),"-")</f>
        <v>46113</v>
      </c>
      <c r="AD3267" s="2" t="str">
        <f>IFERROR(VLOOKUP(A3267,'[1]For Report Q-2 '!$A$2:$AH$3476,30,0),"-")</f>
        <v>-</v>
      </c>
      <c r="AE3267" s="1" t="str">
        <f>IFERROR(VLOOKUP(A3267,'[1]For Report Q-2 '!$A$2:$AH$3476,31,0),"-")</f>
        <v>-</v>
      </c>
      <c r="AF3267" s="1" t="str">
        <f>IFERROR(VLOOKUP(A3267,'[1]For Report Q-2 '!$A$2:$AH$3476,32,0),"-")</f>
        <v>-</v>
      </c>
      <c r="AG3267" s="2" t="str">
        <f>IFERROR(VLOOKUP(A3267,'[1]For Report Q-2 '!$A$2:$AH$3476,33,0),"-")</f>
        <v>-</v>
      </c>
      <c r="AH3267" s="1" t="str">
        <f t="shared" ref="AH3267:AH3330" si="51">AF3267&amp;AB3267</f>
        <v>-Churned</v>
      </c>
      <c r="AI3267" t="s">
        <v>1470</v>
      </c>
      <c r="AJ3267" t="s">
        <v>1436</v>
      </c>
      <c r="AK3267" t="s">
        <v>1437</v>
      </c>
    </row>
    <row r="3268" spans="1:37" x14ac:dyDescent="0.25">
      <c r="A3268" s="15">
        <v>9115294</v>
      </c>
      <c r="B3268" s="15" t="s">
        <v>1070</v>
      </c>
      <c r="C3268" s="16">
        <v>45135</v>
      </c>
      <c r="D3268" s="15" t="s">
        <v>28</v>
      </c>
      <c r="E3268" s="1" t="s">
        <v>118</v>
      </c>
      <c r="F3268" s="15" t="s">
        <v>46</v>
      </c>
      <c r="G3268" s="1" t="s">
        <v>28</v>
      </c>
      <c r="H3268" s="17">
        <v>91666.666666666672</v>
      </c>
      <c r="I3268" s="18">
        <v>0.91666666666666674</v>
      </c>
      <c r="J3268" s="1">
        <v>9115294</v>
      </c>
      <c r="K3268" s="1" t="s">
        <v>1071</v>
      </c>
      <c r="L3268" s="19">
        <v>91666.666666666672</v>
      </c>
      <c r="M3268" s="1" t="s">
        <v>31</v>
      </c>
      <c r="N3268" s="1" t="s">
        <v>47</v>
      </c>
      <c r="O3268" s="1" t="s">
        <v>38</v>
      </c>
      <c r="P3268" s="20">
        <v>9115294</v>
      </c>
      <c r="Q3268" s="1" t="s">
        <v>157</v>
      </c>
      <c r="R3268" s="1" t="s">
        <v>16</v>
      </c>
      <c r="S3268" s="1" t="s">
        <v>69</v>
      </c>
      <c r="T3268" s="18">
        <f>IFERROR(VLOOKUP(A3268,'[1]For Report Q-2 '!$A$2:$T$3476,20,0),"-")</f>
        <v>0.91666666666666674</v>
      </c>
      <c r="U3268" s="55">
        <f>IFERROR(VLOOKUP(A3268,'[1]For Report Q-2 '!$A$2:$U$3476,21,0),"-")</f>
        <v>0</v>
      </c>
      <c r="V3268" s="2" t="str">
        <f>IFERROR(VLOOKUP(A3268,'[1]For Report Q-2 '!$A$2:$V$3476,22,0),"-")</f>
        <v>-</v>
      </c>
      <c r="W3268" s="1">
        <f>IFERROR(VLOOKUP(A3268,'[1]For Report Q-2 '!$A$2:$W$3476,23,0),"-")</f>
        <v>0</v>
      </c>
      <c r="X3268" s="1"/>
      <c r="Y3268" s="1"/>
      <c r="Z3268" s="2" t="str">
        <f>IFERROR(VLOOKUP(A3268,'[1]For Report Q-2 '!$A$2:$Z$3476,26,0),"-")</f>
        <v>-</v>
      </c>
      <c r="AA3268" s="1" t="str">
        <f>IFERROR(VLOOKUP(A3268,'[1]For Report Q-2 '!$A$2:$AH$3476,27,0),"-")</f>
        <v>-</v>
      </c>
      <c r="AB3268" s="1" t="str">
        <f>IFERROR(VLOOKUP(A3268,'[1]For Report Q-2 '!$A$2:$AH$3476,28,0),"-")</f>
        <v>-</v>
      </c>
      <c r="AC3268" s="2" t="str">
        <f>IFERROR(VLOOKUP(A3268,'[1]For Report Q-2 '!$A$2:$AH$3476,29,0),"-")</f>
        <v>-</v>
      </c>
      <c r="AD3268" s="2" t="str">
        <f>IFERROR(VLOOKUP(A3268,'[1]For Report Q-2 '!$A$2:$AH$3476,30,0),"-")</f>
        <v>-</v>
      </c>
      <c r="AE3268" s="1" t="str">
        <f>IFERROR(VLOOKUP(A3268,'[1]For Report Q-2 '!$A$2:$AH$3476,31,0),"-")</f>
        <v>-</v>
      </c>
      <c r="AF3268" s="1" t="str">
        <f>IFERROR(VLOOKUP(A3268,'[1]For Report Q-2 '!$A$2:$AH$3476,32,0),"-")</f>
        <v>-</v>
      </c>
      <c r="AG3268" s="2" t="str">
        <f>IFERROR(VLOOKUP(A3268,'[1]For Report Q-2 '!$A$2:$AH$3476,33,0),"-")</f>
        <v>-</v>
      </c>
      <c r="AH3268" s="1" t="str">
        <f t="shared" si="51"/>
        <v>--</v>
      </c>
      <c r="AI3268" t="e">
        <v>#N/A</v>
      </c>
      <c r="AJ3268" t="e">
        <v>#N/A</v>
      </c>
      <c r="AK3268" t="e">
        <v>#N/A</v>
      </c>
    </row>
    <row r="3269" spans="1:37" x14ac:dyDescent="0.25">
      <c r="A3269" s="15">
        <v>9115330</v>
      </c>
      <c r="B3269" s="15" t="s">
        <v>1072</v>
      </c>
      <c r="C3269" s="16">
        <v>45131</v>
      </c>
      <c r="D3269" s="15" t="s">
        <v>28</v>
      </c>
      <c r="E3269" s="1" t="s">
        <v>45</v>
      </c>
      <c r="F3269" s="15" t="s">
        <v>46</v>
      </c>
      <c r="G3269" s="1" t="s">
        <v>28</v>
      </c>
      <c r="H3269" s="17">
        <v>41666.666666666664</v>
      </c>
      <c r="I3269" s="18">
        <v>0.41666666666666663</v>
      </c>
      <c r="J3269" s="1">
        <v>9115330</v>
      </c>
      <c r="K3269" s="1" t="s">
        <v>1072</v>
      </c>
      <c r="L3269" s="19">
        <v>41666.666666666664</v>
      </c>
      <c r="M3269" s="1" t="s">
        <v>31</v>
      </c>
      <c r="N3269" s="1" t="s">
        <v>47</v>
      </c>
      <c r="O3269" s="1" t="s">
        <v>32</v>
      </c>
      <c r="P3269" s="20">
        <v>9115330</v>
      </c>
      <c r="Q3269" s="1" t="s">
        <v>157</v>
      </c>
      <c r="R3269" s="1" t="s">
        <v>16</v>
      </c>
      <c r="S3269" s="1" t="s">
        <v>69</v>
      </c>
      <c r="T3269" s="18">
        <f>IFERROR(VLOOKUP(A3269,'[1]For Report Q-2 '!$A$2:$T$3476,20,0),"-")</f>
        <v>0.41666666666666663</v>
      </c>
      <c r="U3269" s="55">
        <f>IFERROR(VLOOKUP(A3269,'[1]For Report Q-2 '!$A$2:$U$3476,21,0),"-")</f>
        <v>0</v>
      </c>
      <c r="V3269" s="2" t="str">
        <f>IFERROR(VLOOKUP(A3269,'[1]For Report Q-2 '!$A$2:$V$3476,22,0),"-")</f>
        <v>-</v>
      </c>
      <c r="W3269" s="1">
        <f>IFERROR(VLOOKUP(A3269,'[1]For Report Q-2 '!$A$2:$W$3476,23,0),"-")</f>
        <v>0</v>
      </c>
      <c r="X3269" s="1"/>
      <c r="Y3269" s="1"/>
      <c r="Z3269" s="2">
        <f>IFERROR(VLOOKUP(A3269,'[1]For Report Q-2 '!$A$2:$Z$3476,26,0),"-")</f>
        <v>46119.452592592599</v>
      </c>
      <c r="AA3269" s="1" t="str">
        <f>IFERROR(VLOOKUP(A3269,'[1]For Report Q-2 '!$A$2:$AH$3476,27,0),"-")</f>
        <v>SR26045517529</v>
      </c>
      <c r="AB3269" s="1" t="str">
        <f>IFERROR(VLOOKUP(A3269,'[1]For Report Q-2 '!$A$2:$AH$3476,28,0),"-")</f>
        <v>Active</v>
      </c>
      <c r="AC3269" s="2" t="str">
        <f>IFERROR(VLOOKUP(A3269,'[1]For Report Q-2 '!$A$2:$AH$3476,29,0),"-")</f>
        <v>-</v>
      </c>
      <c r="AD3269" s="2" t="str">
        <f>IFERROR(VLOOKUP(A3269,'[1]For Report Q-2 '!$A$2:$AH$3476,30,0),"-")</f>
        <v>-</v>
      </c>
      <c r="AE3269" s="1" t="str">
        <f>IFERROR(VLOOKUP(A3269,'[1]For Report Q-2 '!$A$2:$AH$3476,31,0),"-")</f>
        <v>-</v>
      </c>
      <c r="AF3269" s="1" t="str">
        <f>IFERROR(VLOOKUP(A3269,'[1]For Report Q-2 '!$A$2:$AH$3476,32,0),"-")</f>
        <v>-</v>
      </c>
      <c r="AG3269" s="2" t="str">
        <f>IFERROR(VLOOKUP(A3269,'[1]For Report Q-2 '!$A$2:$AH$3476,33,0),"-")</f>
        <v>-</v>
      </c>
      <c r="AH3269" s="1" t="str">
        <f t="shared" si="51"/>
        <v>-Active</v>
      </c>
      <c r="AI3269" s="1" t="s">
        <v>1471</v>
      </c>
      <c r="AJ3269" s="1" t="s">
        <v>1444</v>
      </c>
      <c r="AK3269" s="1" t="s">
        <v>1445</v>
      </c>
    </row>
    <row r="3270" spans="1:37" x14ac:dyDescent="0.25">
      <c r="A3270" s="15">
        <v>9115608</v>
      </c>
      <c r="B3270" s="15" t="s">
        <v>1073</v>
      </c>
      <c r="C3270" s="16">
        <v>45169</v>
      </c>
      <c r="D3270" s="15" t="s">
        <v>56</v>
      </c>
      <c r="E3270" s="1" t="s">
        <v>72</v>
      </c>
      <c r="F3270" s="15" t="s">
        <v>46</v>
      </c>
      <c r="G3270" s="1" t="s">
        <v>56</v>
      </c>
      <c r="H3270" s="17">
        <v>26666.67</v>
      </c>
      <c r="I3270" s="18">
        <v>0.26666669999999998</v>
      </c>
      <c r="J3270" s="1">
        <v>9115608</v>
      </c>
      <c r="K3270" s="1" t="s">
        <v>1074</v>
      </c>
      <c r="L3270" s="19">
        <v>26666.67</v>
      </c>
      <c r="M3270" s="1" t="s">
        <v>31</v>
      </c>
      <c r="N3270" s="1" t="s">
        <v>72</v>
      </c>
      <c r="O3270" s="1" t="s">
        <v>59</v>
      </c>
      <c r="P3270" s="20">
        <v>9115608</v>
      </c>
      <c r="Q3270" s="1" t="s">
        <v>79</v>
      </c>
      <c r="R3270" s="1" t="s">
        <v>16</v>
      </c>
      <c r="S3270" s="1" t="s">
        <v>80</v>
      </c>
      <c r="T3270" s="18">
        <f>IFERROR(VLOOKUP(A3270,'[1]For Report Q-2 '!$A$2:$T$3476,20,0),"-")</f>
        <v>0.26666669999999998</v>
      </c>
      <c r="U3270" s="55">
        <f>IFERROR(VLOOKUP(A3270,'[1]For Report Q-2 '!$A$2:$U$3476,21,0),"-")</f>
        <v>0</v>
      </c>
      <c r="V3270" s="2" t="str">
        <f>IFERROR(VLOOKUP(A3270,'[1]For Report Q-2 '!$A$2:$V$3476,22,0),"-")</f>
        <v>-</v>
      </c>
      <c r="W3270" s="1">
        <f>IFERROR(VLOOKUP(A3270,'[1]For Report Q-2 '!$A$2:$W$3476,23,0),"-")</f>
        <v>0</v>
      </c>
      <c r="X3270" s="1"/>
      <c r="Y3270" s="1"/>
      <c r="Z3270" s="2" t="str">
        <f>IFERROR(VLOOKUP(A3270,'[1]For Report Q-2 '!$A$2:$Z$3476,26,0),"-")</f>
        <v>-</v>
      </c>
      <c r="AA3270" s="1" t="str">
        <f>IFERROR(VLOOKUP(A3270,'[1]For Report Q-2 '!$A$2:$AH$3476,27,0),"-")</f>
        <v>-</v>
      </c>
      <c r="AB3270" s="1" t="str">
        <f>IFERROR(VLOOKUP(A3270,'[1]For Report Q-2 '!$A$2:$AH$3476,28,0),"-")</f>
        <v>-</v>
      </c>
      <c r="AC3270" s="2" t="str">
        <f>IFERROR(VLOOKUP(A3270,'[1]For Report Q-2 '!$A$2:$AH$3476,29,0),"-")</f>
        <v>-</v>
      </c>
      <c r="AD3270" s="2" t="str">
        <f>IFERROR(VLOOKUP(A3270,'[1]For Report Q-2 '!$A$2:$AH$3476,30,0),"-")</f>
        <v>-</v>
      </c>
      <c r="AE3270" s="1" t="str">
        <f>IFERROR(VLOOKUP(A3270,'[1]For Report Q-2 '!$A$2:$AH$3476,31,0),"-")</f>
        <v>-</v>
      </c>
      <c r="AF3270" s="1" t="str">
        <f>IFERROR(VLOOKUP(A3270,'[1]For Report Q-2 '!$A$2:$AH$3476,32,0),"-")</f>
        <v>-</v>
      </c>
      <c r="AG3270" s="2" t="str">
        <f>IFERROR(VLOOKUP(A3270,'[1]For Report Q-2 '!$A$2:$AH$3476,33,0),"-")</f>
        <v>-</v>
      </c>
      <c r="AH3270" s="1" t="str">
        <f t="shared" si="51"/>
        <v>--</v>
      </c>
      <c r="AI3270" t="e">
        <v>#N/A</v>
      </c>
      <c r="AJ3270" t="e">
        <v>#N/A</v>
      </c>
      <c r="AK3270" t="e">
        <v>#N/A</v>
      </c>
    </row>
    <row r="3271" spans="1:37" x14ac:dyDescent="0.25">
      <c r="A3271" s="15">
        <v>603370</v>
      </c>
      <c r="B3271" s="15" t="s">
        <v>1075</v>
      </c>
      <c r="C3271" s="16">
        <v>45735</v>
      </c>
      <c r="D3271" s="15" t="s">
        <v>28</v>
      </c>
      <c r="E3271" s="1" t="s">
        <v>162</v>
      </c>
      <c r="F3271" s="15" t="s">
        <v>163</v>
      </c>
      <c r="G3271" s="1" t="s">
        <v>28</v>
      </c>
      <c r="H3271" s="17">
        <v>17500</v>
      </c>
      <c r="I3271" s="18">
        <v>0.17499999999999999</v>
      </c>
      <c r="J3271" s="1">
        <v>9115802</v>
      </c>
      <c r="K3271" s="1" t="s">
        <v>1075</v>
      </c>
      <c r="L3271" s="19">
        <v>74000</v>
      </c>
      <c r="M3271" s="1" t="s">
        <v>31</v>
      </c>
      <c r="N3271" s="1" t="s">
        <v>162</v>
      </c>
      <c r="O3271" s="1" t="s">
        <v>32</v>
      </c>
      <c r="P3271" s="20">
        <v>9115802</v>
      </c>
      <c r="Q3271" s="1" t="s">
        <v>157</v>
      </c>
      <c r="R3271" s="1" t="s">
        <v>16</v>
      </c>
      <c r="S3271" s="1" t="s">
        <v>69</v>
      </c>
      <c r="T3271" s="18">
        <f>IFERROR(VLOOKUP(A3271,'[1]For Report Q-2 '!$A$2:$T$3476,20,0),"-")</f>
        <v>0.17499999999999999</v>
      </c>
      <c r="U3271" s="55">
        <f>IFERROR(VLOOKUP(A3271,'[1]For Report Q-2 '!$A$2:$U$3476,21,0),"-")</f>
        <v>0</v>
      </c>
      <c r="V3271" s="2" t="str">
        <f>IFERROR(VLOOKUP(A3271,'[1]For Report Q-2 '!$A$2:$V$3476,22,0),"-")</f>
        <v>-</v>
      </c>
      <c r="W3271" s="1">
        <f>IFERROR(VLOOKUP(A3271,'[1]For Report Q-2 '!$A$2:$W$3476,23,0),"-")</f>
        <v>0</v>
      </c>
      <c r="X3271" s="1"/>
      <c r="Y3271" s="1"/>
      <c r="Z3271" s="2" t="str">
        <f>IFERROR(VLOOKUP(A3271,'[1]For Report Q-2 '!$A$2:$Z$3476,26,0),"-")</f>
        <v>-</v>
      </c>
      <c r="AA3271" s="1" t="str">
        <f>IFERROR(VLOOKUP(A3271,'[1]For Report Q-2 '!$A$2:$AH$3476,27,0),"-")</f>
        <v>-</v>
      </c>
      <c r="AB3271" s="1" t="str">
        <f>IFERROR(VLOOKUP(A3271,'[1]For Report Q-2 '!$A$2:$AH$3476,28,0),"-")</f>
        <v>-</v>
      </c>
      <c r="AC3271" s="2" t="str">
        <f>IFERROR(VLOOKUP(A3271,'[1]For Report Q-2 '!$A$2:$AH$3476,29,0),"-")</f>
        <v>-</v>
      </c>
      <c r="AD3271" s="2" t="str">
        <f>IFERROR(VLOOKUP(A3271,'[1]For Report Q-2 '!$A$2:$AH$3476,30,0),"-")</f>
        <v>-</v>
      </c>
      <c r="AE3271" s="1" t="str">
        <f>IFERROR(VLOOKUP(A3271,'[1]For Report Q-2 '!$A$2:$AH$3476,31,0),"-")</f>
        <v>-</v>
      </c>
      <c r="AF3271" s="1" t="str">
        <f>IFERROR(VLOOKUP(A3271,'[1]For Report Q-2 '!$A$2:$AH$3476,32,0),"-")</f>
        <v>-</v>
      </c>
      <c r="AG3271" s="2" t="str">
        <f>IFERROR(VLOOKUP(A3271,'[1]For Report Q-2 '!$A$2:$AH$3476,33,0),"-")</f>
        <v>-</v>
      </c>
      <c r="AH3271" s="1" t="str">
        <f t="shared" si="51"/>
        <v>--</v>
      </c>
      <c r="AI3271" t="e">
        <v>#N/A</v>
      </c>
      <c r="AJ3271" t="e">
        <v>#N/A</v>
      </c>
      <c r="AK3271" t="e">
        <v>#N/A</v>
      </c>
    </row>
    <row r="3272" spans="1:37" x14ac:dyDescent="0.25">
      <c r="A3272" s="15">
        <v>9115802</v>
      </c>
      <c r="B3272" s="15" t="s">
        <v>1075</v>
      </c>
      <c r="C3272" s="16">
        <v>45168</v>
      </c>
      <c r="D3272" s="15" t="s">
        <v>28</v>
      </c>
      <c r="E3272" s="1" t="s">
        <v>86</v>
      </c>
      <c r="F3272" s="15" t="s">
        <v>46</v>
      </c>
      <c r="G3272" s="1" t="s">
        <v>28</v>
      </c>
      <c r="H3272" s="17">
        <v>34000</v>
      </c>
      <c r="I3272" s="18">
        <v>0.34</v>
      </c>
      <c r="J3272" s="1">
        <v>9115802</v>
      </c>
      <c r="K3272" s="1" t="s">
        <v>1075</v>
      </c>
      <c r="L3272" s="19">
        <v>74000</v>
      </c>
      <c r="M3272" s="1" t="s">
        <v>31</v>
      </c>
      <c r="N3272" s="1" t="s">
        <v>86</v>
      </c>
      <c r="O3272" s="1" t="s">
        <v>38</v>
      </c>
      <c r="P3272" s="20">
        <v>9115802</v>
      </c>
      <c r="Q3272" s="1" t="s">
        <v>157</v>
      </c>
      <c r="R3272" s="1" t="s">
        <v>16</v>
      </c>
      <c r="S3272" s="1" t="s">
        <v>69</v>
      </c>
      <c r="T3272" s="18">
        <f>IFERROR(VLOOKUP(A3272,'[1]For Report Q-2 '!$A$2:$T$3476,20,0),"-")</f>
        <v>0.34</v>
      </c>
      <c r="U3272" s="55">
        <f>IFERROR(VLOOKUP(A3272,'[1]For Report Q-2 '!$A$2:$U$3476,21,0),"-")</f>
        <v>0</v>
      </c>
      <c r="V3272" s="2" t="str">
        <f>IFERROR(VLOOKUP(A3272,'[1]For Report Q-2 '!$A$2:$V$3476,22,0),"-")</f>
        <v>-</v>
      </c>
      <c r="W3272" s="1">
        <f>IFERROR(VLOOKUP(A3272,'[1]For Report Q-2 '!$A$2:$W$3476,23,0),"-")</f>
        <v>0</v>
      </c>
      <c r="X3272" s="1"/>
      <c r="Y3272" s="1"/>
      <c r="Z3272" s="2" t="str">
        <f>IFERROR(VLOOKUP(A3272,'[1]For Report Q-2 '!$A$2:$Z$3476,26,0),"-")</f>
        <v>-</v>
      </c>
      <c r="AA3272" s="1" t="str">
        <f>IFERROR(VLOOKUP(A3272,'[1]For Report Q-2 '!$A$2:$AH$3476,27,0),"-")</f>
        <v>-</v>
      </c>
      <c r="AB3272" s="1" t="str">
        <f>IFERROR(VLOOKUP(A3272,'[1]For Report Q-2 '!$A$2:$AH$3476,28,0),"-")</f>
        <v>-</v>
      </c>
      <c r="AC3272" s="2" t="str">
        <f>IFERROR(VLOOKUP(A3272,'[1]For Report Q-2 '!$A$2:$AH$3476,29,0),"-")</f>
        <v>-</v>
      </c>
      <c r="AD3272" s="2" t="str">
        <f>IFERROR(VLOOKUP(A3272,'[1]For Report Q-2 '!$A$2:$AH$3476,30,0),"-")</f>
        <v>-</v>
      </c>
      <c r="AE3272" s="1" t="str">
        <f>IFERROR(VLOOKUP(A3272,'[1]For Report Q-2 '!$A$2:$AH$3476,31,0),"-")</f>
        <v>-</v>
      </c>
      <c r="AF3272" s="1" t="str">
        <f>IFERROR(VLOOKUP(A3272,'[1]For Report Q-2 '!$A$2:$AH$3476,32,0),"-")</f>
        <v>-</v>
      </c>
      <c r="AG3272" s="2" t="str">
        <f>IFERROR(VLOOKUP(A3272,'[1]For Report Q-2 '!$A$2:$AH$3476,33,0),"-")</f>
        <v>-</v>
      </c>
      <c r="AH3272" s="1" t="str">
        <f t="shared" si="51"/>
        <v>--</v>
      </c>
      <c r="AI3272" t="e">
        <v>#N/A</v>
      </c>
      <c r="AJ3272" t="e">
        <v>#N/A</v>
      </c>
      <c r="AK3272" t="e">
        <v>#N/A</v>
      </c>
    </row>
    <row r="3273" spans="1:37" x14ac:dyDescent="0.25">
      <c r="A3273" s="15">
        <v>9129549</v>
      </c>
      <c r="B3273" s="15" t="s">
        <v>1075</v>
      </c>
      <c r="C3273" s="16">
        <v>45740</v>
      </c>
      <c r="D3273" s="15" t="s">
        <v>28</v>
      </c>
      <c r="E3273" s="1" t="s">
        <v>45</v>
      </c>
      <c r="F3273" s="15" t="s">
        <v>46</v>
      </c>
      <c r="G3273" s="1" t="s">
        <v>28</v>
      </c>
      <c r="H3273" s="17">
        <v>22500</v>
      </c>
      <c r="I3273" s="18">
        <v>0.22500000000000001</v>
      </c>
      <c r="J3273" s="1">
        <v>9115802</v>
      </c>
      <c r="K3273" s="1" t="s">
        <v>1075</v>
      </c>
      <c r="L3273" s="19">
        <v>74000</v>
      </c>
      <c r="M3273" s="1" t="s">
        <v>31</v>
      </c>
      <c r="N3273" s="1" t="s">
        <v>47</v>
      </c>
      <c r="O3273" s="1" t="s">
        <v>38</v>
      </c>
      <c r="P3273" s="20">
        <v>9115802</v>
      </c>
      <c r="Q3273" s="1" t="s">
        <v>157</v>
      </c>
      <c r="R3273" s="1" t="s">
        <v>16</v>
      </c>
      <c r="S3273" s="1" t="s">
        <v>69</v>
      </c>
      <c r="T3273" s="18">
        <f>IFERROR(VLOOKUP(A3273,'[1]For Report Q-2 '!$A$2:$T$3476,20,0),"-")</f>
        <v>0.33333333333333337</v>
      </c>
      <c r="U3273" s="55">
        <f>IFERROR(VLOOKUP(A3273,'[1]For Report Q-2 '!$A$2:$U$3476,21,0),"-")</f>
        <v>0</v>
      </c>
      <c r="V3273" s="2" t="str">
        <f>IFERROR(VLOOKUP(A3273,'[1]For Report Q-2 '!$A$2:$V$3476,22,0),"-")</f>
        <v>-</v>
      </c>
      <c r="W3273" s="1">
        <f>IFERROR(VLOOKUP(A3273,'[1]For Report Q-2 '!$A$2:$W$3476,23,0),"-")</f>
        <v>0</v>
      </c>
      <c r="X3273" s="1"/>
      <c r="Y3273" s="1"/>
      <c r="Z3273" s="2" t="str">
        <f>IFERROR(VLOOKUP(A3273,'[1]For Report Q-2 '!$A$2:$Z$3476,26,0),"-")</f>
        <v>-</v>
      </c>
      <c r="AA3273" s="1" t="str">
        <f>IFERROR(VLOOKUP(A3273,'[1]For Report Q-2 '!$A$2:$AH$3476,27,0),"-")</f>
        <v>-</v>
      </c>
      <c r="AB3273" s="1" t="str">
        <f>IFERROR(VLOOKUP(A3273,'[1]For Report Q-2 '!$A$2:$AH$3476,28,0),"-")</f>
        <v>-</v>
      </c>
      <c r="AC3273" s="2" t="str">
        <f>IFERROR(VLOOKUP(A3273,'[1]For Report Q-2 '!$A$2:$AH$3476,29,0),"-")</f>
        <v>-</v>
      </c>
      <c r="AD3273" s="2" t="str">
        <f>IFERROR(VLOOKUP(A3273,'[1]For Report Q-2 '!$A$2:$AH$3476,30,0),"-")</f>
        <v>-</v>
      </c>
      <c r="AE3273" s="1" t="str">
        <f>IFERROR(VLOOKUP(A3273,'[1]For Report Q-2 '!$A$2:$AH$3476,31,0),"-")</f>
        <v>-</v>
      </c>
      <c r="AF3273" s="1" t="str">
        <f>IFERROR(VLOOKUP(A3273,'[1]For Report Q-2 '!$A$2:$AH$3476,32,0),"-")</f>
        <v>-</v>
      </c>
      <c r="AG3273" s="2" t="str">
        <f>IFERROR(VLOOKUP(A3273,'[1]For Report Q-2 '!$A$2:$AH$3476,33,0),"-")</f>
        <v>-</v>
      </c>
      <c r="AH3273" s="1" t="str">
        <f t="shared" si="51"/>
        <v>--</v>
      </c>
      <c r="AI3273" t="e">
        <v>#N/A</v>
      </c>
      <c r="AJ3273" t="e">
        <v>#N/A</v>
      </c>
      <c r="AK3273" t="e">
        <v>#N/A</v>
      </c>
    </row>
    <row r="3274" spans="1:37" x14ac:dyDescent="0.25">
      <c r="A3274" s="15">
        <v>7000178</v>
      </c>
      <c r="B3274" s="15" t="s">
        <v>1076</v>
      </c>
      <c r="C3274" s="16">
        <v>45246</v>
      </c>
      <c r="D3274" s="15" t="s">
        <v>56</v>
      </c>
      <c r="E3274" s="1" t="s">
        <v>98</v>
      </c>
      <c r="F3274" s="15" t="s">
        <v>46</v>
      </c>
      <c r="G3274" s="1" t="s">
        <v>56</v>
      </c>
      <c r="H3274" s="17">
        <v>8000</v>
      </c>
      <c r="I3274" s="18">
        <v>0.08</v>
      </c>
      <c r="J3274" s="1">
        <v>9116167</v>
      </c>
      <c r="K3274" s="1" t="s">
        <v>1077</v>
      </c>
      <c r="L3274" s="19">
        <v>39666.666666666672</v>
      </c>
      <c r="M3274" s="1" t="s">
        <v>31</v>
      </c>
      <c r="N3274" s="1" t="s">
        <v>98</v>
      </c>
      <c r="O3274" s="1" t="s">
        <v>59</v>
      </c>
      <c r="P3274" s="20">
        <v>9116167</v>
      </c>
      <c r="Q3274" s="1" t="s">
        <v>79</v>
      </c>
      <c r="R3274" s="1" t="s">
        <v>16</v>
      </c>
      <c r="S3274" s="1" t="s">
        <v>80</v>
      </c>
      <c r="T3274" s="18">
        <f>IFERROR(VLOOKUP(A3274,'[1]For Report Q-2 '!$A$2:$T$3476,20,0),"-")</f>
        <v>0.08</v>
      </c>
      <c r="U3274" s="55">
        <f>IFERROR(VLOOKUP(A3274,'[1]For Report Q-2 '!$A$2:$U$3476,21,0),"-")</f>
        <v>0</v>
      </c>
      <c r="V3274" s="2" t="str">
        <f>IFERROR(VLOOKUP(A3274,'[1]For Report Q-2 '!$A$2:$V$3476,22,0),"-")</f>
        <v>-</v>
      </c>
      <c r="W3274" s="1">
        <f>IFERROR(VLOOKUP(A3274,'[1]For Report Q-2 '!$A$2:$W$3476,23,0),"-")</f>
        <v>0</v>
      </c>
      <c r="X3274" s="1"/>
      <c r="Y3274" s="1"/>
      <c r="Z3274" s="2" t="str">
        <f>IFERROR(VLOOKUP(A3274,'[1]For Report Q-2 '!$A$2:$Z$3476,26,0),"-")</f>
        <v>-</v>
      </c>
      <c r="AA3274" s="1" t="str">
        <f>IFERROR(VLOOKUP(A3274,'[1]For Report Q-2 '!$A$2:$AH$3476,27,0),"-")</f>
        <v>-</v>
      </c>
      <c r="AB3274" s="1" t="str">
        <f>IFERROR(VLOOKUP(A3274,'[1]For Report Q-2 '!$A$2:$AH$3476,28,0),"-")</f>
        <v>-</v>
      </c>
      <c r="AC3274" s="2" t="str">
        <f>IFERROR(VLOOKUP(A3274,'[1]For Report Q-2 '!$A$2:$AH$3476,29,0),"-")</f>
        <v>-</v>
      </c>
      <c r="AD3274" s="2" t="str">
        <f>IFERROR(VLOOKUP(A3274,'[1]For Report Q-2 '!$A$2:$AH$3476,30,0),"-")</f>
        <v>-</v>
      </c>
      <c r="AE3274" s="1" t="str">
        <f>IFERROR(VLOOKUP(A3274,'[1]For Report Q-2 '!$A$2:$AH$3476,31,0),"-")</f>
        <v>-</v>
      </c>
      <c r="AF3274" s="1" t="str">
        <f>IFERROR(VLOOKUP(A3274,'[1]For Report Q-2 '!$A$2:$AH$3476,32,0),"-")</f>
        <v>-</v>
      </c>
      <c r="AG3274" s="2" t="str">
        <f>IFERROR(VLOOKUP(A3274,'[1]For Report Q-2 '!$A$2:$AH$3476,33,0),"-")</f>
        <v>-</v>
      </c>
      <c r="AH3274" s="1" t="str">
        <f t="shared" si="51"/>
        <v>--</v>
      </c>
      <c r="AI3274" t="e">
        <v>#N/A</v>
      </c>
      <c r="AJ3274" t="e">
        <v>#N/A</v>
      </c>
      <c r="AK3274" t="e">
        <v>#N/A</v>
      </c>
    </row>
    <row r="3275" spans="1:37" x14ac:dyDescent="0.25">
      <c r="A3275" s="15">
        <v>9116167</v>
      </c>
      <c r="B3275" s="15" t="s">
        <v>1076</v>
      </c>
      <c r="C3275" s="16">
        <v>45152</v>
      </c>
      <c r="D3275" s="15" t="s">
        <v>56</v>
      </c>
      <c r="E3275" s="1" t="s">
        <v>45</v>
      </c>
      <c r="F3275" s="15" t="s">
        <v>46</v>
      </c>
      <c r="G3275" s="1" t="s">
        <v>56</v>
      </c>
      <c r="H3275" s="17">
        <v>31666.666666666668</v>
      </c>
      <c r="I3275" s="18">
        <v>0.31666666666666665</v>
      </c>
      <c r="J3275" s="1">
        <v>9116167</v>
      </c>
      <c r="K3275" s="1" t="s">
        <v>1077</v>
      </c>
      <c r="L3275" s="19">
        <v>39666.666666666672</v>
      </c>
      <c r="M3275" s="1" t="s">
        <v>31</v>
      </c>
      <c r="N3275" s="1" t="s">
        <v>47</v>
      </c>
      <c r="O3275" s="1" t="s">
        <v>59</v>
      </c>
      <c r="P3275" s="20">
        <v>9116167</v>
      </c>
      <c r="Q3275" s="1" t="s">
        <v>79</v>
      </c>
      <c r="R3275" s="1" t="s">
        <v>16</v>
      </c>
      <c r="S3275" s="1" t="s">
        <v>80</v>
      </c>
      <c r="T3275" s="18">
        <f>IFERROR(VLOOKUP(A3275,'[1]For Report Q-2 '!$A$2:$T$3476,20,0),"-")</f>
        <v>0.31666666666666665</v>
      </c>
      <c r="U3275" s="55">
        <f>IFERROR(VLOOKUP(A3275,'[1]For Report Q-2 '!$A$2:$U$3476,21,0),"-")</f>
        <v>0</v>
      </c>
      <c r="V3275" s="2" t="str">
        <f>IFERROR(VLOOKUP(A3275,'[1]For Report Q-2 '!$A$2:$V$3476,22,0),"-")</f>
        <v>-</v>
      </c>
      <c r="W3275" s="1">
        <f>IFERROR(VLOOKUP(A3275,'[1]For Report Q-2 '!$A$2:$W$3476,23,0),"-")</f>
        <v>0</v>
      </c>
      <c r="X3275" s="1"/>
      <c r="Y3275" s="1"/>
      <c r="Z3275" s="2" t="str">
        <f>IFERROR(VLOOKUP(A3275,'[1]For Report Q-2 '!$A$2:$Z$3476,26,0),"-")</f>
        <v>-</v>
      </c>
      <c r="AA3275" s="1" t="str">
        <f>IFERROR(VLOOKUP(A3275,'[1]For Report Q-2 '!$A$2:$AH$3476,27,0),"-")</f>
        <v>-</v>
      </c>
      <c r="AB3275" s="1" t="str">
        <f>IFERROR(VLOOKUP(A3275,'[1]For Report Q-2 '!$A$2:$AH$3476,28,0),"-")</f>
        <v>-</v>
      </c>
      <c r="AC3275" s="2" t="str">
        <f>IFERROR(VLOOKUP(A3275,'[1]For Report Q-2 '!$A$2:$AH$3476,29,0),"-")</f>
        <v>-</v>
      </c>
      <c r="AD3275" s="2" t="str">
        <f>IFERROR(VLOOKUP(A3275,'[1]For Report Q-2 '!$A$2:$AH$3476,30,0),"-")</f>
        <v>-</v>
      </c>
      <c r="AE3275" s="1" t="str">
        <f>IFERROR(VLOOKUP(A3275,'[1]For Report Q-2 '!$A$2:$AH$3476,31,0),"-")</f>
        <v>-</v>
      </c>
      <c r="AF3275" s="1" t="str">
        <f>IFERROR(VLOOKUP(A3275,'[1]For Report Q-2 '!$A$2:$AH$3476,32,0),"-")</f>
        <v>-</v>
      </c>
      <c r="AG3275" s="2" t="str">
        <f>IFERROR(VLOOKUP(A3275,'[1]For Report Q-2 '!$A$2:$AH$3476,33,0),"-")</f>
        <v>-</v>
      </c>
      <c r="AH3275" s="1" t="str">
        <f t="shared" si="51"/>
        <v>--</v>
      </c>
      <c r="AI3275" t="e">
        <v>#N/A</v>
      </c>
      <c r="AJ3275" t="e">
        <v>#N/A</v>
      </c>
      <c r="AK3275" t="e">
        <v>#N/A</v>
      </c>
    </row>
    <row r="3276" spans="1:37" x14ac:dyDescent="0.25">
      <c r="A3276" s="15">
        <v>9022174</v>
      </c>
      <c r="B3276" s="15" t="s">
        <v>1078</v>
      </c>
      <c r="C3276" s="16">
        <v>45649</v>
      </c>
      <c r="D3276" s="15" t="s">
        <v>56</v>
      </c>
      <c r="E3276" s="1" t="s">
        <v>72</v>
      </c>
      <c r="F3276" s="15" t="s">
        <v>46</v>
      </c>
      <c r="G3276" s="1" t="s">
        <v>56</v>
      </c>
      <c r="H3276" s="17">
        <v>23333.333333333332</v>
      </c>
      <c r="I3276" s="18">
        <v>0.23333333333333331</v>
      </c>
      <c r="J3276" s="1">
        <v>9116214</v>
      </c>
      <c r="K3276" s="1" t="s">
        <v>1078</v>
      </c>
      <c r="L3276" s="19">
        <v>32083.333333333332</v>
      </c>
      <c r="M3276" s="1" t="s">
        <v>31</v>
      </c>
      <c r="N3276" s="1" t="s">
        <v>72</v>
      </c>
      <c r="O3276" s="1" t="s">
        <v>59</v>
      </c>
      <c r="P3276" s="20">
        <v>9116214</v>
      </c>
      <c r="Q3276" s="1" t="s">
        <v>109</v>
      </c>
      <c r="R3276" s="1" t="s">
        <v>16</v>
      </c>
      <c r="S3276" s="1" t="s">
        <v>80</v>
      </c>
      <c r="T3276" s="18">
        <f>IFERROR(VLOOKUP(A3276,'[1]For Report Q-2 '!$A$2:$T$3476,20,0),"-")</f>
        <v>0.23333331999999998</v>
      </c>
      <c r="U3276" s="55">
        <f>IFERROR(VLOOKUP(A3276,'[1]For Report Q-2 '!$A$2:$U$3476,21,0),"-")</f>
        <v>0</v>
      </c>
      <c r="V3276" s="2" t="str">
        <f>IFERROR(VLOOKUP(A3276,'[1]For Report Q-2 '!$A$2:$V$3476,22,0),"-")</f>
        <v>-</v>
      </c>
      <c r="W3276" s="1">
        <f>IFERROR(VLOOKUP(A3276,'[1]For Report Q-2 '!$A$2:$W$3476,23,0),"-")</f>
        <v>0</v>
      </c>
      <c r="X3276" s="1"/>
      <c r="Y3276" s="1"/>
      <c r="Z3276" s="2" t="str">
        <f>IFERROR(VLOOKUP(A3276,'[1]For Report Q-2 '!$A$2:$Z$3476,26,0),"-")</f>
        <v>-</v>
      </c>
      <c r="AA3276" s="1" t="str">
        <f>IFERROR(VLOOKUP(A3276,'[1]For Report Q-2 '!$A$2:$AH$3476,27,0),"-")</f>
        <v>-</v>
      </c>
      <c r="AB3276" s="1" t="str">
        <f>IFERROR(VLOOKUP(A3276,'[1]For Report Q-2 '!$A$2:$AH$3476,28,0),"-")</f>
        <v>-</v>
      </c>
      <c r="AC3276" s="2" t="str">
        <f>IFERROR(VLOOKUP(A3276,'[1]For Report Q-2 '!$A$2:$AH$3476,29,0),"-")</f>
        <v>-</v>
      </c>
      <c r="AD3276" s="2" t="str">
        <f>IFERROR(VLOOKUP(A3276,'[1]For Report Q-2 '!$A$2:$AH$3476,30,0),"-")</f>
        <v>-</v>
      </c>
      <c r="AE3276" s="1" t="str">
        <f>IFERROR(VLOOKUP(A3276,'[1]For Report Q-2 '!$A$2:$AH$3476,31,0),"-")</f>
        <v>-</v>
      </c>
      <c r="AF3276" s="1" t="str">
        <f>IFERROR(VLOOKUP(A3276,'[1]For Report Q-2 '!$A$2:$AH$3476,32,0),"-")</f>
        <v>-</v>
      </c>
      <c r="AG3276" s="2" t="str">
        <f>IFERROR(VLOOKUP(A3276,'[1]For Report Q-2 '!$A$2:$AH$3476,33,0),"-")</f>
        <v>-</v>
      </c>
      <c r="AH3276" s="1" t="str">
        <f t="shared" si="51"/>
        <v>--</v>
      </c>
      <c r="AI3276" s="1" t="s">
        <v>1541</v>
      </c>
      <c r="AJ3276" t="s">
        <v>1444</v>
      </c>
      <c r="AK3276" t="s">
        <v>1445</v>
      </c>
    </row>
    <row r="3277" spans="1:37" x14ac:dyDescent="0.25">
      <c r="A3277" s="15">
        <v>9116214</v>
      </c>
      <c r="B3277" s="15" t="s">
        <v>1078</v>
      </c>
      <c r="C3277" s="16">
        <v>45230</v>
      </c>
      <c r="D3277" s="15" t="s">
        <v>40</v>
      </c>
      <c r="E3277" s="1" t="s">
        <v>45</v>
      </c>
      <c r="F3277" s="15" t="s">
        <v>46</v>
      </c>
      <c r="G3277" s="1" t="s">
        <v>40</v>
      </c>
      <c r="H3277" s="17">
        <v>8750</v>
      </c>
      <c r="I3277" s="18">
        <v>8.7499999999999994E-2</v>
      </c>
      <c r="J3277" s="1">
        <v>9116214</v>
      </c>
      <c r="K3277" s="1" t="s">
        <v>1078</v>
      </c>
      <c r="L3277" s="19">
        <v>32083.333333333332</v>
      </c>
      <c r="M3277" s="1" t="s">
        <v>31</v>
      </c>
      <c r="N3277" s="1" t="s">
        <v>47</v>
      </c>
      <c r="O3277" s="1" t="s">
        <v>50</v>
      </c>
      <c r="P3277" s="20">
        <v>9116214</v>
      </c>
      <c r="Q3277" s="1" t="s">
        <v>109</v>
      </c>
      <c r="R3277" s="1" t="s">
        <v>16</v>
      </c>
      <c r="S3277" s="1" t="s">
        <v>80</v>
      </c>
      <c r="T3277" s="18">
        <f>IFERROR(VLOOKUP(A3277,'[1]For Report Q-2 '!$A$2:$T$3476,20,0),"-")</f>
        <v>8.7499999999999994E-2</v>
      </c>
      <c r="U3277" s="55">
        <f>IFERROR(VLOOKUP(A3277,'[1]For Report Q-2 '!$A$2:$U$3476,21,0),"-")</f>
        <v>0</v>
      </c>
      <c r="V3277" s="2" t="str">
        <f>IFERROR(VLOOKUP(A3277,'[1]For Report Q-2 '!$A$2:$V$3476,22,0),"-")</f>
        <v>-</v>
      </c>
      <c r="W3277" s="1">
        <f>IFERROR(VLOOKUP(A3277,'[1]For Report Q-2 '!$A$2:$W$3476,23,0),"-")</f>
        <v>0</v>
      </c>
      <c r="X3277" s="1"/>
      <c r="Y3277" s="1"/>
      <c r="Z3277" s="2">
        <f>IFERROR(VLOOKUP(A3277,'[1]For Report Q-2 '!$A$2:$Z$3476,26,0),"-")</f>
        <v>46129.621284722198</v>
      </c>
      <c r="AA3277" s="1" t="str">
        <f>IFERROR(VLOOKUP(A3277,'[1]For Report Q-2 '!$A$2:$AH$3476,27,0),"-")</f>
        <v>SR26045530021</v>
      </c>
      <c r="AB3277" s="1" t="str">
        <f>IFERROR(VLOOKUP(A3277,'[1]For Report Q-2 '!$A$2:$AH$3476,28,0),"-")</f>
        <v>Active</v>
      </c>
      <c r="AC3277" s="2" t="str">
        <f>IFERROR(VLOOKUP(A3277,'[1]For Report Q-2 '!$A$2:$AH$3476,29,0),"-")</f>
        <v>-</v>
      </c>
      <c r="AD3277" s="2" t="str">
        <f>IFERROR(VLOOKUP(A3277,'[1]For Report Q-2 '!$A$2:$AH$3476,30,0),"-")</f>
        <v>-</v>
      </c>
      <c r="AE3277" s="1" t="str">
        <f>IFERROR(VLOOKUP(A3277,'[1]For Report Q-2 '!$A$2:$AH$3476,31,0),"-")</f>
        <v>-</v>
      </c>
      <c r="AF3277" s="1" t="str">
        <f>IFERROR(VLOOKUP(A3277,'[1]For Report Q-2 '!$A$2:$AH$3476,32,0),"-")</f>
        <v>-</v>
      </c>
      <c r="AG3277" s="2" t="str">
        <f>IFERROR(VLOOKUP(A3277,'[1]For Report Q-2 '!$A$2:$AH$3476,33,0),"-")</f>
        <v>-</v>
      </c>
      <c r="AH3277" s="1" t="str">
        <f t="shared" si="51"/>
        <v>-Active</v>
      </c>
      <c r="AI3277" s="1" t="s">
        <v>1541</v>
      </c>
      <c r="AJ3277" s="1" t="s">
        <v>1430</v>
      </c>
      <c r="AK3277" s="1" t="s">
        <v>1552</v>
      </c>
    </row>
    <row r="3278" spans="1:37" x14ac:dyDescent="0.25">
      <c r="A3278" s="15">
        <v>9116516</v>
      </c>
      <c r="B3278" s="15" t="s">
        <v>1079</v>
      </c>
      <c r="C3278" s="16">
        <v>45192</v>
      </c>
      <c r="D3278" s="15" t="s">
        <v>44</v>
      </c>
      <c r="E3278" s="1" t="s">
        <v>45</v>
      </c>
      <c r="F3278" s="15" t="s">
        <v>46</v>
      </c>
      <c r="G3278" s="1" t="s">
        <v>44</v>
      </c>
      <c r="H3278" s="17">
        <v>47000</v>
      </c>
      <c r="I3278" s="18">
        <v>0.47</v>
      </c>
      <c r="J3278" s="1">
        <v>9116516</v>
      </c>
      <c r="K3278" s="1" t="s">
        <v>1080</v>
      </c>
      <c r="L3278" s="19">
        <v>47000</v>
      </c>
      <c r="M3278" s="1" t="s">
        <v>31</v>
      </c>
      <c r="N3278" s="1" t="s">
        <v>47</v>
      </c>
      <c r="O3278" s="1" t="s">
        <v>48</v>
      </c>
      <c r="P3278" s="20">
        <v>9116516</v>
      </c>
      <c r="Q3278" s="1" t="s">
        <v>136</v>
      </c>
      <c r="R3278" s="1" t="s">
        <v>16</v>
      </c>
      <c r="S3278" s="1" t="s">
        <v>137</v>
      </c>
      <c r="T3278" s="18">
        <f>IFERROR(VLOOKUP(A3278,'[1]For Report Q-2 '!$A$2:$T$3476,20,0),"-")</f>
        <v>0.47</v>
      </c>
      <c r="U3278" s="55">
        <f>IFERROR(VLOOKUP(A3278,'[1]For Report Q-2 '!$A$2:$U$3476,21,0),"-")</f>
        <v>0</v>
      </c>
      <c r="V3278" s="2" t="str">
        <f>IFERROR(VLOOKUP(A3278,'[1]For Report Q-2 '!$A$2:$V$3476,22,0),"-")</f>
        <v>-</v>
      </c>
      <c r="W3278" s="1">
        <f>IFERROR(VLOOKUP(A3278,'[1]For Report Q-2 '!$A$2:$W$3476,23,0),"-")</f>
        <v>0</v>
      </c>
      <c r="X3278" s="1"/>
      <c r="Y3278" s="1"/>
      <c r="Z3278" s="2" t="str">
        <f>IFERROR(VLOOKUP(A3278,'[1]For Report Q-2 '!$A$2:$Z$3476,26,0),"-")</f>
        <v>-</v>
      </c>
      <c r="AA3278" s="1" t="str">
        <f>IFERROR(VLOOKUP(A3278,'[1]For Report Q-2 '!$A$2:$AH$3476,27,0),"-")</f>
        <v>-</v>
      </c>
      <c r="AB3278" s="1" t="str">
        <f>IFERROR(VLOOKUP(A3278,'[1]For Report Q-2 '!$A$2:$AH$3476,28,0),"-")</f>
        <v>-</v>
      </c>
      <c r="AC3278" s="2" t="str">
        <f>IFERROR(VLOOKUP(A3278,'[1]For Report Q-2 '!$A$2:$AH$3476,29,0),"-")</f>
        <v>-</v>
      </c>
      <c r="AD3278" s="2" t="str">
        <f>IFERROR(VLOOKUP(A3278,'[1]For Report Q-2 '!$A$2:$AH$3476,30,0),"-")</f>
        <v>-</v>
      </c>
      <c r="AE3278" s="1" t="str">
        <f>IFERROR(VLOOKUP(A3278,'[1]For Report Q-2 '!$A$2:$AH$3476,31,0),"-")</f>
        <v>-</v>
      </c>
      <c r="AF3278" s="1" t="str">
        <f>IFERROR(VLOOKUP(A3278,'[1]For Report Q-2 '!$A$2:$AH$3476,32,0),"-")</f>
        <v>-</v>
      </c>
      <c r="AG3278" s="2" t="str">
        <f>IFERROR(VLOOKUP(A3278,'[1]For Report Q-2 '!$A$2:$AH$3476,33,0),"-")</f>
        <v>-</v>
      </c>
      <c r="AH3278" s="1" t="str">
        <f t="shared" si="51"/>
        <v>--</v>
      </c>
      <c r="AI3278" t="e">
        <v>#N/A</v>
      </c>
      <c r="AJ3278" t="e">
        <v>#N/A</v>
      </c>
      <c r="AK3278" t="e">
        <v>#N/A</v>
      </c>
    </row>
    <row r="3279" spans="1:37" x14ac:dyDescent="0.25">
      <c r="A3279" s="15">
        <v>9116751</v>
      </c>
      <c r="B3279" s="15" t="s">
        <v>1081</v>
      </c>
      <c r="C3279" s="16">
        <v>45188</v>
      </c>
      <c r="D3279" s="15" t="s">
        <v>56</v>
      </c>
      <c r="E3279" s="1" t="s">
        <v>118</v>
      </c>
      <c r="F3279" s="15" t="s">
        <v>46</v>
      </c>
      <c r="G3279" s="1" t="s">
        <v>56</v>
      </c>
      <c r="H3279" s="17">
        <v>116666.66666666667</v>
      </c>
      <c r="I3279" s="18">
        <v>1.1666666666666667</v>
      </c>
      <c r="J3279" s="1">
        <v>9116751</v>
      </c>
      <c r="K3279" s="1" t="s">
        <v>1082</v>
      </c>
      <c r="L3279" s="19">
        <v>134166.66666666669</v>
      </c>
      <c r="M3279" s="1" t="s">
        <v>67</v>
      </c>
      <c r="N3279" s="1" t="s">
        <v>47</v>
      </c>
      <c r="O3279" s="1" t="s">
        <v>59</v>
      </c>
      <c r="P3279" s="20">
        <v>9116751</v>
      </c>
      <c r="Q3279" s="1" t="s">
        <v>109</v>
      </c>
      <c r="R3279" s="1" t="s">
        <v>16</v>
      </c>
      <c r="S3279" s="1" t="s">
        <v>80</v>
      </c>
      <c r="T3279" s="18">
        <f>IFERROR(VLOOKUP(A3279,'[1]For Report Q-2 '!$A$2:$T$3476,20,0),"-")</f>
        <v>1.1666666666666667</v>
      </c>
      <c r="U3279" s="55">
        <f>IFERROR(VLOOKUP(A3279,'[1]For Report Q-2 '!$A$2:$U$3476,21,0),"-")</f>
        <v>0</v>
      </c>
      <c r="V3279" s="2" t="str">
        <f>IFERROR(VLOOKUP(A3279,'[1]For Report Q-2 '!$A$2:$V$3476,22,0),"-")</f>
        <v>-</v>
      </c>
      <c r="W3279" s="1">
        <f>IFERROR(VLOOKUP(A3279,'[1]For Report Q-2 '!$A$2:$W$3476,23,0),"-")</f>
        <v>0</v>
      </c>
      <c r="X3279" s="1"/>
      <c r="Y3279" s="1"/>
      <c r="Z3279" s="2" t="str">
        <f>IFERROR(VLOOKUP(A3279,'[1]For Report Q-2 '!$A$2:$Z$3476,26,0),"-")</f>
        <v>-</v>
      </c>
      <c r="AA3279" s="1" t="str">
        <f>IFERROR(VLOOKUP(A3279,'[1]For Report Q-2 '!$A$2:$AH$3476,27,0),"-")</f>
        <v>-</v>
      </c>
      <c r="AB3279" s="1" t="str">
        <f>IFERROR(VLOOKUP(A3279,'[1]For Report Q-2 '!$A$2:$AH$3476,28,0),"-")</f>
        <v>-</v>
      </c>
      <c r="AC3279" s="2" t="str">
        <f>IFERROR(VLOOKUP(A3279,'[1]For Report Q-2 '!$A$2:$AH$3476,29,0),"-")</f>
        <v>-</v>
      </c>
      <c r="AD3279" s="2" t="str">
        <f>IFERROR(VLOOKUP(A3279,'[1]For Report Q-2 '!$A$2:$AH$3476,30,0),"-")</f>
        <v>-</v>
      </c>
      <c r="AE3279" s="1" t="str">
        <f>IFERROR(VLOOKUP(A3279,'[1]For Report Q-2 '!$A$2:$AH$3476,31,0),"-")</f>
        <v>-</v>
      </c>
      <c r="AF3279" s="1" t="str">
        <f>IFERROR(VLOOKUP(A3279,'[1]For Report Q-2 '!$A$2:$AH$3476,32,0),"-")</f>
        <v>-</v>
      </c>
      <c r="AG3279" s="2" t="str">
        <f>IFERROR(VLOOKUP(A3279,'[1]For Report Q-2 '!$A$2:$AH$3476,33,0),"-")</f>
        <v>-</v>
      </c>
      <c r="AH3279" s="1" t="str">
        <f t="shared" si="51"/>
        <v>--</v>
      </c>
      <c r="AI3279" t="e">
        <v>#N/A</v>
      </c>
      <c r="AJ3279" t="e">
        <v>#N/A</v>
      </c>
      <c r="AK3279" t="e">
        <v>#N/A</v>
      </c>
    </row>
    <row r="3280" spans="1:37" x14ac:dyDescent="0.25">
      <c r="A3280" s="15">
        <v>9118620</v>
      </c>
      <c r="B3280" s="15" t="s">
        <v>1081</v>
      </c>
      <c r="C3280" s="16">
        <v>45267</v>
      </c>
      <c r="D3280" s="15" t="s">
        <v>401</v>
      </c>
      <c r="E3280" s="1" t="s">
        <v>72</v>
      </c>
      <c r="F3280" s="15" t="s">
        <v>46</v>
      </c>
      <c r="G3280" s="1" t="s">
        <v>53</v>
      </c>
      <c r="H3280" s="17">
        <v>8750</v>
      </c>
      <c r="I3280" s="18">
        <v>8.7499999999999994E-2</v>
      </c>
      <c r="J3280" s="1">
        <v>9116751</v>
      </c>
      <c r="K3280" s="1" t="s">
        <v>1082</v>
      </c>
      <c r="L3280" s="19">
        <v>134166.66666666669</v>
      </c>
      <c r="M3280" s="1" t="s">
        <v>67</v>
      </c>
      <c r="N3280" s="1" t="s">
        <v>72</v>
      </c>
      <c r="O3280" s="1" t="s">
        <v>50</v>
      </c>
      <c r="P3280" s="20">
        <v>9116751</v>
      </c>
      <c r="Q3280" s="1" t="s">
        <v>109</v>
      </c>
      <c r="R3280" s="1" t="s">
        <v>16</v>
      </c>
      <c r="S3280" s="1" t="s">
        <v>80</v>
      </c>
      <c r="T3280" s="18">
        <f>IFERROR(VLOOKUP(A3280,'[1]For Report Q-2 '!$A$2:$T$3476,20,0),"-")</f>
        <v>0.1</v>
      </c>
      <c r="U3280" s="55">
        <f>IFERROR(VLOOKUP(A3280,'[1]For Report Q-2 '!$A$2:$U$3476,21,0),"-")</f>
        <v>0</v>
      </c>
      <c r="V3280" s="2" t="str">
        <f>IFERROR(VLOOKUP(A3280,'[1]For Report Q-2 '!$A$2:$V$3476,22,0),"-")</f>
        <v>-</v>
      </c>
      <c r="W3280" s="1">
        <f>IFERROR(VLOOKUP(A3280,'[1]For Report Q-2 '!$A$2:$W$3476,23,0),"-")</f>
        <v>0</v>
      </c>
      <c r="X3280" s="1"/>
      <c r="Y3280" s="1"/>
      <c r="Z3280" s="2" t="str">
        <f>IFERROR(VLOOKUP(A3280,'[1]For Report Q-2 '!$A$2:$Z$3476,26,0),"-")</f>
        <v>-</v>
      </c>
      <c r="AA3280" s="1" t="str">
        <f>IFERROR(VLOOKUP(A3280,'[1]For Report Q-2 '!$A$2:$AH$3476,27,0),"-")</f>
        <v>-</v>
      </c>
      <c r="AB3280" s="1" t="str">
        <f>IFERROR(VLOOKUP(A3280,'[1]For Report Q-2 '!$A$2:$AH$3476,28,0),"-")</f>
        <v>-</v>
      </c>
      <c r="AC3280" s="2" t="str">
        <f>IFERROR(VLOOKUP(A3280,'[1]For Report Q-2 '!$A$2:$AH$3476,29,0),"-")</f>
        <v>-</v>
      </c>
      <c r="AD3280" s="2" t="str">
        <f>IFERROR(VLOOKUP(A3280,'[1]For Report Q-2 '!$A$2:$AH$3476,30,0),"-")</f>
        <v>-</v>
      </c>
      <c r="AE3280" s="1" t="str">
        <f>IFERROR(VLOOKUP(A3280,'[1]For Report Q-2 '!$A$2:$AH$3476,31,0),"-")</f>
        <v>-</v>
      </c>
      <c r="AF3280" s="1" t="str">
        <f>IFERROR(VLOOKUP(A3280,'[1]For Report Q-2 '!$A$2:$AH$3476,32,0),"-")</f>
        <v>-</v>
      </c>
      <c r="AG3280" s="2" t="str">
        <f>IFERROR(VLOOKUP(A3280,'[1]For Report Q-2 '!$A$2:$AH$3476,33,0),"-")</f>
        <v>-</v>
      </c>
      <c r="AH3280" s="1" t="str">
        <f t="shared" si="51"/>
        <v>--</v>
      </c>
      <c r="AI3280" t="e">
        <v>#N/A</v>
      </c>
      <c r="AJ3280" t="e">
        <v>#N/A</v>
      </c>
      <c r="AK3280" t="e">
        <v>#N/A</v>
      </c>
    </row>
    <row r="3281" spans="1:37" x14ac:dyDescent="0.25">
      <c r="A3281" s="15">
        <v>9124356</v>
      </c>
      <c r="B3281" s="15" t="s">
        <v>1081</v>
      </c>
      <c r="C3281" s="16">
        <v>45533</v>
      </c>
      <c r="D3281" s="15" t="s">
        <v>1083</v>
      </c>
      <c r="E3281" s="1" t="s">
        <v>72</v>
      </c>
      <c r="F3281" s="15" t="s">
        <v>46</v>
      </c>
      <c r="G3281" s="1" t="s">
        <v>53</v>
      </c>
      <c r="H3281" s="17">
        <v>8750</v>
      </c>
      <c r="I3281" s="18">
        <v>8.7499999999999994E-2</v>
      </c>
      <c r="J3281" s="1">
        <v>9116751</v>
      </c>
      <c r="K3281" s="1" t="s">
        <v>1082</v>
      </c>
      <c r="L3281" s="19">
        <v>134166.66666666669</v>
      </c>
      <c r="M3281" s="1" t="s">
        <v>67</v>
      </c>
      <c r="N3281" s="1" t="s">
        <v>72</v>
      </c>
      <c r="O3281" s="1" t="s">
        <v>54</v>
      </c>
      <c r="P3281" s="20">
        <v>9116751</v>
      </c>
      <c r="Q3281" s="1" t="s">
        <v>109</v>
      </c>
      <c r="R3281" s="1" t="s">
        <v>16</v>
      </c>
      <c r="S3281" s="1" t="s">
        <v>80</v>
      </c>
      <c r="T3281" s="18">
        <f>IFERROR(VLOOKUP(A3281,'[1]For Report Q-2 '!$A$2:$T$3476,20,0),"-")</f>
        <v>8.7499999999999994E-2</v>
      </c>
      <c r="U3281" s="55">
        <f>IFERROR(VLOOKUP(A3281,'[1]For Report Q-2 '!$A$2:$U$3476,21,0),"-")</f>
        <v>0</v>
      </c>
      <c r="V3281" s="2" t="str">
        <f>IFERROR(VLOOKUP(A3281,'[1]For Report Q-2 '!$A$2:$V$3476,22,0),"-")</f>
        <v>-</v>
      </c>
      <c r="W3281" s="1">
        <f>IFERROR(VLOOKUP(A3281,'[1]For Report Q-2 '!$A$2:$W$3476,23,0),"-")</f>
        <v>0</v>
      </c>
      <c r="X3281" s="1"/>
      <c r="Y3281" s="1"/>
      <c r="Z3281" s="2" t="str">
        <f>IFERROR(VLOOKUP(A3281,'[1]For Report Q-2 '!$A$2:$Z$3476,26,0),"-")</f>
        <v>-</v>
      </c>
      <c r="AA3281" s="1" t="str">
        <f>IFERROR(VLOOKUP(A3281,'[1]For Report Q-2 '!$A$2:$AH$3476,27,0),"-")</f>
        <v>-</v>
      </c>
      <c r="AB3281" s="1" t="str">
        <f>IFERROR(VLOOKUP(A3281,'[1]For Report Q-2 '!$A$2:$AH$3476,28,0),"-")</f>
        <v>-</v>
      </c>
      <c r="AC3281" s="2" t="str">
        <f>IFERROR(VLOOKUP(A3281,'[1]For Report Q-2 '!$A$2:$AH$3476,29,0),"-")</f>
        <v>-</v>
      </c>
      <c r="AD3281" s="2" t="str">
        <f>IFERROR(VLOOKUP(A3281,'[1]For Report Q-2 '!$A$2:$AH$3476,30,0),"-")</f>
        <v>-</v>
      </c>
      <c r="AE3281" s="1" t="str">
        <f>IFERROR(VLOOKUP(A3281,'[1]For Report Q-2 '!$A$2:$AH$3476,31,0),"-")</f>
        <v>-</v>
      </c>
      <c r="AF3281" s="1" t="str">
        <f>IFERROR(VLOOKUP(A3281,'[1]For Report Q-2 '!$A$2:$AH$3476,32,0),"-")</f>
        <v>-</v>
      </c>
      <c r="AG3281" s="2" t="str">
        <f>IFERROR(VLOOKUP(A3281,'[1]For Report Q-2 '!$A$2:$AH$3476,33,0),"-")</f>
        <v>-</v>
      </c>
      <c r="AH3281" s="1" t="str">
        <f t="shared" si="51"/>
        <v>--</v>
      </c>
      <c r="AI3281" t="e">
        <v>#N/A</v>
      </c>
      <c r="AJ3281" t="e">
        <v>#N/A</v>
      </c>
      <c r="AK3281" t="e">
        <v>#N/A</v>
      </c>
    </row>
    <row r="3282" spans="1:37" x14ac:dyDescent="0.25">
      <c r="A3282" s="15">
        <v>9116953</v>
      </c>
      <c r="B3282" s="15" t="s">
        <v>1084</v>
      </c>
      <c r="C3282" s="16">
        <v>45176</v>
      </c>
      <c r="D3282" s="15" t="s">
        <v>56</v>
      </c>
      <c r="E3282" s="1" t="s">
        <v>45</v>
      </c>
      <c r="F3282" s="15" t="s">
        <v>46</v>
      </c>
      <c r="G3282" s="1" t="s">
        <v>56</v>
      </c>
      <c r="H3282" s="17">
        <v>44166.666666666664</v>
      </c>
      <c r="I3282" s="18">
        <v>0.44166666666666665</v>
      </c>
      <c r="J3282" s="1">
        <v>9116953</v>
      </c>
      <c r="K3282" s="1" t="s">
        <v>1084</v>
      </c>
      <c r="L3282" s="19">
        <v>58333.333333333328</v>
      </c>
      <c r="M3282" s="1" t="s">
        <v>31</v>
      </c>
      <c r="N3282" s="1" t="s">
        <v>47</v>
      </c>
      <c r="O3282" s="1" t="s">
        <v>59</v>
      </c>
      <c r="P3282" s="20">
        <v>9116953</v>
      </c>
      <c r="Q3282" s="1" t="s">
        <v>109</v>
      </c>
      <c r="R3282" s="1" t="s">
        <v>16</v>
      </c>
      <c r="S3282" s="1" t="s">
        <v>80</v>
      </c>
      <c r="T3282" s="18">
        <f>IFERROR(VLOOKUP(A3282,'[1]For Report Q-2 '!$A$2:$T$3476,20,0),"-")</f>
        <v>0.44166666666666665</v>
      </c>
      <c r="U3282" s="55">
        <f>IFERROR(VLOOKUP(A3282,'[1]For Report Q-2 '!$A$2:$U$3476,21,0),"-")</f>
        <v>0</v>
      </c>
      <c r="V3282" s="2" t="str">
        <f>IFERROR(VLOOKUP(A3282,'[1]For Report Q-2 '!$A$2:$V$3476,22,0),"-")</f>
        <v>-</v>
      </c>
      <c r="W3282" s="1">
        <f>IFERROR(VLOOKUP(A3282,'[1]For Report Q-2 '!$A$2:$W$3476,23,0),"-")</f>
        <v>0</v>
      </c>
      <c r="X3282" s="1"/>
      <c r="Y3282" s="1"/>
      <c r="Z3282" s="2" t="str">
        <f>IFERROR(VLOOKUP(A3282,'[1]For Report Q-2 '!$A$2:$Z$3476,26,0),"-")</f>
        <v>-</v>
      </c>
      <c r="AA3282" s="1" t="str">
        <f>IFERROR(VLOOKUP(A3282,'[1]For Report Q-2 '!$A$2:$AH$3476,27,0),"-")</f>
        <v>-</v>
      </c>
      <c r="AB3282" s="1" t="str">
        <f>IFERROR(VLOOKUP(A3282,'[1]For Report Q-2 '!$A$2:$AH$3476,28,0),"-")</f>
        <v>-</v>
      </c>
      <c r="AC3282" s="2" t="str">
        <f>IFERROR(VLOOKUP(A3282,'[1]For Report Q-2 '!$A$2:$AH$3476,29,0),"-")</f>
        <v>-</v>
      </c>
      <c r="AD3282" s="2" t="str">
        <f>IFERROR(VLOOKUP(A3282,'[1]For Report Q-2 '!$A$2:$AH$3476,30,0),"-")</f>
        <v>-</v>
      </c>
      <c r="AE3282" s="1" t="str">
        <f>IFERROR(VLOOKUP(A3282,'[1]For Report Q-2 '!$A$2:$AH$3476,31,0),"-")</f>
        <v>-</v>
      </c>
      <c r="AF3282" s="1" t="str">
        <f>IFERROR(VLOOKUP(A3282,'[1]For Report Q-2 '!$A$2:$AH$3476,32,0),"-")</f>
        <v>-</v>
      </c>
      <c r="AG3282" s="2" t="str">
        <f>IFERROR(VLOOKUP(A3282,'[1]For Report Q-2 '!$A$2:$AH$3476,33,0),"-")</f>
        <v>-</v>
      </c>
      <c r="AH3282" s="1" t="str">
        <f t="shared" si="51"/>
        <v>--</v>
      </c>
      <c r="AI3282" t="e">
        <v>#N/A</v>
      </c>
      <c r="AJ3282" t="e">
        <v>#N/A</v>
      </c>
      <c r="AK3282" t="e">
        <v>#N/A</v>
      </c>
    </row>
    <row r="3283" spans="1:37" x14ac:dyDescent="0.25">
      <c r="A3283" s="15">
        <v>9132960</v>
      </c>
      <c r="B3283" s="15" t="s">
        <v>1084</v>
      </c>
      <c r="C3283" s="16">
        <v>45994</v>
      </c>
      <c r="D3283" s="15" t="s">
        <v>56</v>
      </c>
      <c r="E3283" s="1" t="s">
        <v>45</v>
      </c>
      <c r="F3283" s="15" t="s">
        <v>46</v>
      </c>
      <c r="G3283" s="1" t="s">
        <v>56</v>
      </c>
      <c r="H3283" s="17">
        <v>14166.666666666668</v>
      </c>
      <c r="I3283" s="18">
        <v>0.14166666666666669</v>
      </c>
      <c r="J3283" s="1">
        <v>9116953</v>
      </c>
      <c r="K3283" s="1" t="s">
        <v>1084</v>
      </c>
      <c r="L3283" s="19">
        <v>58333.333333333328</v>
      </c>
      <c r="M3283" s="1" t="s">
        <v>31</v>
      </c>
      <c r="N3283" s="1" t="s">
        <v>47</v>
      </c>
      <c r="O3283" s="1" t="s">
        <v>59</v>
      </c>
      <c r="P3283" s="20">
        <v>9116953</v>
      </c>
      <c r="Q3283" s="1" t="s">
        <v>109</v>
      </c>
      <c r="R3283" s="1" t="s">
        <v>16</v>
      </c>
      <c r="S3283" s="1" t="s">
        <v>80</v>
      </c>
      <c r="T3283" s="18">
        <f>IFERROR(VLOOKUP(A3283,'[1]For Report Q-2 '!$A$2:$T$3476,20,0),"-")</f>
        <v>0.14166666666666669</v>
      </c>
      <c r="U3283" s="55">
        <f>IFERROR(VLOOKUP(A3283,'[1]For Report Q-2 '!$A$2:$U$3476,21,0),"-")</f>
        <v>0</v>
      </c>
      <c r="V3283" s="2" t="str">
        <f>IFERROR(VLOOKUP(A3283,'[1]For Report Q-2 '!$A$2:$V$3476,22,0),"-")</f>
        <v>-</v>
      </c>
      <c r="W3283" s="1">
        <f>IFERROR(VLOOKUP(A3283,'[1]For Report Q-2 '!$A$2:$W$3476,23,0),"-")</f>
        <v>0</v>
      </c>
      <c r="X3283" s="1"/>
      <c r="Y3283" s="1"/>
      <c r="Z3283" s="2" t="str">
        <f>IFERROR(VLOOKUP(A3283,'[1]For Report Q-2 '!$A$2:$Z$3476,26,0),"-")</f>
        <v>-</v>
      </c>
      <c r="AA3283" s="1" t="str">
        <f>IFERROR(VLOOKUP(A3283,'[1]For Report Q-2 '!$A$2:$AH$3476,27,0),"-")</f>
        <v>-</v>
      </c>
      <c r="AB3283" s="1" t="str">
        <f>IFERROR(VLOOKUP(A3283,'[1]For Report Q-2 '!$A$2:$AH$3476,28,0),"-")</f>
        <v>-</v>
      </c>
      <c r="AC3283" s="2" t="str">
        <f>IFERROR(VLOOKUP(A3283,'[1]For Report Q-2 '!$A$2:$AH$3476,29,0),"-")</f>
        <v>-</v>
      </c>
      <c r="AD3283" s="2" t="str">
        <f>IFERROR(VLOOKUP(A3283,'[1]For Report Q-2 '!$A$2:$AH$3476,30,0),"-")</f>
        <v>-</v>
      </c>
      <c r="AE3283" s="1" t="str">
        <f>IFERROR(VLOOKUP(A3283,'[1]For Report Q-2 '!$A$2:$AH$3476,31,0),"-")</f>
        <v>-</v>
      </c>
      <c r="AF3283" s="1" t="str">
        <f>IFERROR(VLOOKUP(A3283,'[1]For Report Q-2 '!$A$2:$AH$3476,32,0),"-")</f>
        <v>-</v>
      </c>
      <c r="AG3283" s="2" t="str">
        <f>IFERROR(VLOOKUP(A3283,'[1]For Report Q-2 '!$A$2:$AH$3476,33,0),"-")</f>
        <v>-</v>
      </c>
      <c r="AH3283" s="1" t="str">
        <f t="shared" si="51"/>
        <v>--</v>
      </c>
      <c r="AI3283" t="e">
        <v>#N/A</v>
      </c>
      <c r="AJ3283" t="e">
        <v>#N/A</v>
      </c>
      <c r="AK3283" t="e">
        <v>#N/A</v>
      </c>
    </row>
    <row r="3284" spans="1:37" x14ac:dyDescent="0.25">
      <c r="A3284" s="15">
        <v>9116991</v>
      </c>
      <c r="B3284" s="15" t="s">
        <v>1085</v>
      </c>
      <c r="C3284" s="16">
        <v>45748</v>
      </c>
      <c r="D3284" s="15" t="s">
        <v>56</v>
      </c>
      <c r="E3284" s="1" t="s">
        <v>45</v>
      </c>
      <c r="F3284" s="15" t="s">
        <v>46</v>
      </c>
      <c r="G3284" s="1" t="s">
        <v>56</v>
      </c>
      <c r="H3284" s="17">
        <v>41666.666666666664</v>
      </c>
      <c r="I3284" s="18">
        <v>0.41666666666666663</v>
      </c>
      <c r="J3284" s="1">
        <v>9116991</v>
      </c>
      <c r="K3284" s="1" t="s">
        <v>1086</v>
      </c>
      <c r="L3284" s="19">
        <v>41666.666666666664</v>
      </c>
      <c r="M3284" s="1" t="s">
        <v>31</v>
      </c>
      <c r="N3284" s="1" t="s">
        <v>47</v>
      </c>
      <c r="O3284" s="1" t="s">
        <v>59</v>
      </c>
      <c r="P3284" s="20">
        <v>9116991</v>
      </c>
      <c r="Q3284" s="1" t="s">
        <v>79</v>
      </c>
      <c r="R3284" s="1" t="s">
        <v>16</v>
      </c>
      <c r="S3284" s="1" t="s">
        <v>80</v>
      </c>
      <c r="T3284" s="18">
        <f>IFERROR(VLOOKUP(A3284,'[1]For Report Q-2 '!$A$2:$T$3476,20,0),"-")</f>
        <v>0.41666666666666663</v>
      </c>
      <c r="U3284" s="55">
        <f>IFERROR(VLOOKUP(A3284,'[1]For Report Q-2 '!$A$2:$U$3476,21,0),"-")</f>
        <v>0</v>
      </c>
      <c r="V3284" s="2" t="str">
        <f>IFERROR(VLOOKUP(A3284,'[1]For Report Q-2 '!$A$2:$V$3476,22,0),"-")</f>
        <v>-</v>
      </c>
      <c r="W3284" s="1">
        <f>IFERROR(VLOOKUP(A3284,'[1]For Report Q-2 '!$A$2:$W$3476,23,0),"-")</f>
        <v>0</v>
      </c>
      <c r="X3284" s="1"/>
      <c r="Y3284" s="1"/>
      <c r="Z3284" s="2" t="str">
        <f>IFERROR(VLOOKUP(A3284,'[1]For Report Q-2 '!$A$2:$Z$3476,26,0),"-")</f>
        <v>-</v>
      </c>
      <c r="AA3284" s="1" t="str">
        <f>IFERROR(VLOOKUP(A3284,'[1]For Report Q-2 '!$A$2:$AH$3476,27,0),"-")</f>
        <v>-</v>
      </c>
      <c r="AB3284" s="1" t="str">
        <f>IFERROR(VLOOKUP(A3284,'[1]For Report Q-2 '!$A$2:$AH$3476,28,0),"-")</f>
        <v>-</v>
      </c>
      <c r="AC3284" s="2" t="str">
        <f>IFERROR(VLOOKUP(A3284,'[1]For Report Q-2 '!$A$2:$AH$3476,29,0),"-")</f>
        <v>-</v>
      </c>
      <c r="AD3284" s="2" t="str">
        <f>IFERROR(VLOOKUP(A3284,'[1]For Report Q-2 '!$A$2:$AH$3476,30,0),"-")</f>
        <v>-</v>
      </c>
      <c r="AE3284" s="1" t="str">
        <f>IFERROR(VLOOKUP(A3284,'[1]For Report Q-2 '!$A$2:$AH$3476,31,0),"-")</f>
        <v>-</v>
      </c>
      <c r="AF3284" s="1" t="str">
        <f>IFERROR(VLOOKUP(A3284,'[1]For Report Q-2 '!$A$2:$AH$3476,32,0),"-")</f>
        <v>-</v>
      </c>
      <c r="AG3284" s="2" t="str">
        <f>IFERROR(VLOOKUP(A3284,'[1]For Report Q-2 '!$A$2:$AH$3476,33,0),"-")</f>
        <v>-</v>
      </c>
      <c r="AH3284" s="1" t="str">
        <f t="shared" si="51"/>
        <v>--</v>
      </c>
      <c r="AI3284" t="e">
        <v>#N/A</v>
      </c>
      <c r="AJ3284" t="e">
        <v>#N/A</v>
      </c>
      <c r="AK3284" t="e">
        <v>#N/A</v>
      </c>
    </row>
    <row r="3285" spans="1:37" x14ac:dyDescent="0.25">
      <c r="A3285" s="15">
        <v>9117060</v>
      </c>
      <c r="B3285" s="15" t="s">
        <v>1087</v>
      </c>
      <c r="C3285" s="16">
        <v>45178</v>
      </c>
      <c r="D3285" s="15" t="s">
        <v>28</v>
      </c>
      <c r="E3285" s="1" t="s">
        <v>45</v>
      </c>
      <c r="F3285" s="15" t="s">
        <v>46</v>
      </c>
      <c r="G3285" s="1" t="s">
        <v>28</v>
      </c>
      <c r="H3285" s="17">
        <v>30000</v>
      </c>
      <c r="I3285" s="18">
        <v>0.3</v>
      </c>
      <c r="J3285" s="1">
        <v>9117060</v>
      </c>
      <c r="K3285" s="1" t="s">
        <v>1087</v>
      </c>
      <c r="L3285" s="19">
        <v>30000</v>
      </c>
      <c r="M3285" s="1" t="s">
        <v>31</v>
      </c>
      <c r="N3285" s="1" t="s">
        <v>47</v>
      </c>
      <c r="O3285" s="1" t="s">
        <v>38</v>
      </c>
      <c r="P3285" s="20">
        <v>9117060</v>
      </c>
      <c r="Q3285" s="1" t="s">
        <v>157</v>
      </c>
      <c r="R3285" s="1" t="s">
        <v>16</v>
      </c>
      <c r="S3285" s="1" t="s">
        <v>69</v>
      </c>
      <c r="T3285" s="18">
        <f>IFERROR(VLOOKUP(A3285,'[1]For Report Q-2 '!$A$2:$T$3476,20,0),"-")</f>
        <v>0.3</v>
      </c>
      <c r="U3285" s="55">
        <f>IFERROR(VLOOKUP(A3285,'[1]For Report Q-2 '!$A$2:$U$3476,21,0),"-")</f>
        <v>0</v>
      </c>
      <c r="V3285" s="2" t="str">
        <f>IFERROR(VLOOKUP(A3285,'[1]For Report Q-2 '!$A$2:$V$3476,22,0),"-")</f>
        <v>-</v>
      </c>
      <c r="W3285" s="1">
        <f>IFERROR(VLOOKUP(A3285,'[1]For Report Q-2 '!$A$2:$W$3476,23,0),"-")</f>
        <v>0</v>
      </c>
      <c r="X3285" s="1"/>
      <c r="Y3285" s="1"/>
      <c r="Z3285" s="2" t="str">
        <f>IFERROR(VLOOKUP(A3285,'[1]For Report Q-2 '!$A$2:$Z$3476,26,0),"-")</f>
        <v>-</v>
      </c>
      <c r="AA3285" s="1" t="str">
        <f>IFERROR(VLOOKUP(A3285,'[1]For Report Q-2 '!$A$2:$AH$3476,27,0),"-")</f>
        <v>-</v>
      </c>
      <c r="AB3285" s="1" t="str">
        <f>IFERROR(VLOOKUP(A3285,'[1]For Report Q-2 '!$A$2:$AH$3476,28,0),"-")</f>
        <v>-</v>
      </c>
      <c r="AC3285" s="2" t="str">
        <f>IFERROR(VLOOKUP(A3285,'[1]For Report Q-2 '!$A$2:$AH$3476,29,0),"-")</f>
        <v>-</v>
      </c>
      <c r="AD3285" s="2" t="str">
        <f>IFERROR(VLOOKUP(A3285,'[1]For Report Q-2 '!$A$2:$AH$3476,30,0),"-")</f>
        <v>-</v>
      </c>
      <c r="AE3285" s="1" t="str">
        <f>IFERROR(VLOOKUP(A3285,'[1]For Report Q-2 '!$A$2:$AH$3476,31,0),"-")</f>
        <v>-</v>
      </c>
      <c r="AF3285" s="1" t="str">
        <f>IFERROR(VLOOKUP(A3285,'[1]For Report Q-2 '!$A$2:$AH$3476,32,0),"-")</f>
        <v>-</v>
      </c>
      <c r="AG3285" s="2" t="str">
        <f>IFERROR(VLOOKUP(A3285,'[1]For Report Q-2 '!$A$2:$AH$3476,33,0),"-")</f>
        <v>-</v>
      </c>
      <c r="AH3285" s="1" t="str">
        <f t="shared" si="51"/>
        <v>--</v>
      </c>
      <c r="AI3285" t="e">
        <v>#N/A</v>
      </c>
      <c r="AJ3285" t="e">
        <v>#N/A</v>
      </c>
      <c r="AK3285" t="e">
        <v>#N/A</v>
      </c>
    </row>
    <row r="3286" spans="1:37" x14ac:dyDescent="0.25">
      <c r="A3286" s="15">
        <v>9117126</v>
      </c>
      <c r="B3286" s="15" t="s">
        <v>1088</v>
      </c>
      <c r="C3286" s="16">
        <v>45204</v>
      </c>
      <c r="D3286" s="15" t="s">
        <v>28</v>
      </c>
      <c r="E3286" s="1" t="s">
        <v>118</v>
      </c>
      <c r="F3286" s="15" t="s">
        <v>46</v>
      </c>
      <c r="G3286" s="1" t="s">
        <v>28</v>
      </c>
      <c r="H3286" s="17">
        <v>30833.333333333332</v>
      </c>
      <c r="I3286" s="18">
        <v>0.30833333333333335</v>
      </c>
      <c r="J3286" s="1">
        <v>9117126</v>
      </c>
      <c r="K3286" s="1" t="s">
        <v>1089</v>
      </c>
      <c r="L3286" s="19">
        <v>30833.333333333332</v>
      </c>
      <c r="M3286" s="1" t="s">
        <v>31</v>
      </c>
      <c r="N3286" s="1" t="s">
        <v>47</v>
      </c>
      <c r="O3286" s="1" t="s">
        <v>38</v>
      </c>
      <c r="P3286" s="20">
        <v>9117126</v>
      </c>
      <c r="Q3286" s="1" t="s">
        <v>33</v>
      </c>
      <c r="R3286" s="1" t="s">
        <v>16</v>
      </c>
      <c r="S3286" s="1" t="s">
        <v>34</v>
      </c>
      <c r="T3286" s="18">
        <f>IFERROR(VLOOKUP(A3286,'[1]For Report Q-2 '!$A$2:$T$3476,20,0),"-")</f>
        <v>0.30833333333333335</v>
      </c>
      <c r="U3286" s="55">
        <f>IFERROR(VLOOKUP(A3286,'[1]For Report Q-2 '!$A$2:$U$3476,21,0),"-")</f>
        <v>0</v>
      </c>
      <c r="V3286" s="2" t="str">
        <f>IFERROR(VLOOKUP(A3286,'[1]For Report Q-2 '!$A$2:$V$3476,22,0),"-")</f>
        <v>-</v>
      </c>
      <c r="W3286" s="1">
        <f>IFERROR(VLOOKUP(A3286,'[1]For Report Q-2 '!$A$2:$W$3476,23,0),"-")</f>
        <v>0</v>
      </c>
      <c r="X3286" s="1"/>
      <c r="Y3286" s="1"/>
      <c r="Z3286" s="2" t="str">
        <f>IFERROR(VLOOKUP(A3286,'[1]For Report Q-2 '!$A$2:$Z$3476,26,0),"-")</f>
        <v>-</v>
      </c>
      <c r="AA3286" s="1" t="str">
        <f>IFERROR(VLOOKUP(A3286,'[1]For Report Q-2 '!$A$2:$AH$3476,27,0),"-")</f>
        <v>-</v>
      </c>
      <c r="AB3286" s="1" t="str">
        <f>IFERROR(VLOOKUP(A3286,'[1]For Report Q-2 '!$A$2:$AH$3476,28,0),"-")</f>
        <v>-</v>
      </c>
      <c r="AC3286" s="2" t="str">
        <f>IFERROR(VLOOKUP(A3286,'[1]For Report Q-2 '!$A$2:$AH$3476,29,0),"-")</f>
        <v>-</v>
      </c>
      <c r="AD3286" s="2" t="str">
        <f>IFERROR(VLOOKUP(A3286,'[1]For Report Q-2 '!$A$2:$AH$3476,30,0),"-")</f>
        <v>-</v>
      </c>
      <c r="AE3286" s="1" t="str">
        <f>IFERROR(VLOOKUP(A3286,'[1]For Report Q-2 '!$A$2:$AH$3476,31,0),"-")</f>
        <v>-</v>
      </c>
      <c r="AF3286" s="1" t="str">
        <f>IFERROR(VLOOKUP(A3286,'[1]For Report Q-2 '!$A$2:$AH$3476,32,0),"-")</f>
        <v>-</v>
      </c>
      <c r="AG3286" s="2" t="str">
        <f>IFERROR(VLOOKUP(A3286,'[1]For Report Q-2 '!$A$2:$AH$3476,33,0),"-")</f>
        <v>-</v>
      </c>
      <c r="AH3286" s="1" t="str">
        <f t="shared" si="51"/>
        <v>--</v>
      </c>
      <c r="AI3286" t="e">
        <v>#N/A</v>
      </c>
      <c r="AJ3286" t="e">
        <v>#N/A</v>
      </c>
      <c r="AK3286" t="e">
        <v>#N/A</v>
      </c>
    </row>
    <row r="3287" spans="1:37" x14ac:dyDescent="0.25">
      <c r="A3287" s="15">
        <v>9117505</v>
      </c>
      <c r="B3287" s="15" t="s">
        <v>1090</v>
      </c>
      <c r="C3287" s="16">
        <v>45208</v>
      </c>
      <c r="D3287" s="15" t="s">
        <v>83</v>
      </c>
      <c r="E3287" s="1" t="s">
        <v>72</v>
      </c>
      <c r="F3287" s="15" t="s">
        <v>46</v>
      </c>
      <c r="G3287" s="1" t="s">
        <v>83</v>
      </c>
      <c r="H3287" s="17">
        <v>32916.666666666664</v>
      </c>
      <c r="I3287" s="18">
        <v>0.32916666666666666</v>
      </c>
      <c r="J3287" s="1">
        <v>9117505</v>
      </c>
      <c r="K3287" s="1" t="s">
        <v>1091</v>
      </c>
      <c r="L3287" s="19">
        <v>32916.666666666664</v>
      </c>
      <c r="M3287" s="1" t="s">
        <v>31</v>
      </c>
      <c r="N3287" s="1" t="s">
        <v>72</v>
      </c>
      <c r="O3287" s="1" t="s">
        <v>84</v>
      </c>
      <c r="P3287" s="20">
        <v>9117505</v>
      </c>
      <c r="Q3287" s="1" t="s">
        <v>99</v>
      </c>
      <c r="R3287" s="1" t="s">
        <v>16</v>
      </c>
      <c r="S3287" s="1" t="s">
        <v>100</v>
      </c>
      <c r="T3287" s="18">
        <f>IFERROR(VLOOKUP(A3287,'[1]For Report Q-2 '!$A$2:$T$3476,20,0),"-")</f>
        <v>0.32916666666666666</v>
      </c>
      <c r="U3287" s="55">
        <f>IFERROR(VLOOKUP(A3287,'[1]For Report Q-2 '!$A$2:$U$3476,21,0),"-")</f>
        <v>0</v>
      </c>
      <c r="V3287" s="2" t="str">
        <f>IFERROR(VLOOKUP(A3287,'[1]For Report Q-2 '!$A$2:$V$3476,22,0),"-")</f>
        <v>-</v>
      </c>
      <c r="W3287" s="1">
        <f>IFERROR(VLOOKUP(A3287,'[1]For Report Q-2 '!$A$2:$W$3476,23,0),"-")</f>
        <v>0</v>
      </c>
      <c r="X3287" s="1"/>
      <c r="Y3287" s="1"/>
      <c r="Z3287" s="2" t="str">
        <f>IFERROR(VLOOKUP(A3287,'[1]For Report Q-2 '!$A$2:$Z$3476,26,0),"-")</f>
        <v>-</v>
      </c>
      <c r="AA3287" s="1" t="str">
        <f>IFERROR(VLOOKUP(A3287,'[1]For Report Q-2 '!$A$2:$AH$3476,27,0),"-")</f>
        <v>-</v>
      </c>
      <c r="AB3287" s="1" t="str">
        <f>IFERROR(VLOOKUP(A3287,'[1]For Report Q-2 '!$A$2:$AH$3476,28,0),"-")</f>
        <v>-</v>
      </c>
      <c r="AC3287" s="2" t="str">
        <f>IFERROR(VLOOKUP(A3287,'[1]For Report Q-2 '!$A$2:$AH$3476,29,0),"-")</f>
        <v>-</v>
      </c>
      <c r="AD3287" s="2" t="str">
        <f>IFERROR(VLOOKUP(A3287,'[1]For Report Q-2 '!$A$2:$AH$3476,30,0),"-")</f>
        <v>-</v>
      </c>
      <c r="AE3287" s="1" t="str">
        <f>IFERROR(VLOOKUP(A3287,'[1]For Report Q-2 '!$A$2:$AH$3476,31,0),"-")</f>
        <v>-</v>
      </c>
      <c r="AF3287" s="1" t="str">
        <f>IFERROR(VLOOKUP(A3287,'[1]For Report Q-2 '!$A$2:$AH$3476,32,0),"-")</f>
        <v>-</v>
      </c>
      <c r="AG3287" s="2" t="str">
        <f>IFERROR(VLOOKUP(A3287,'[1]For Report Q-2 '!$A$2:$AH$3476,33,0),"-")</f>
        <v>-</v>
      </c>
      <c r="AH3287" s="1" t="str">
        <f t="shared" si="51"/>
        <v>--</v>
      </c>
      <c r="AI3287" t="e">
        <v>#N/A</v>
      </c>
      <c r="AJ3287" t="e">
        <v>#N/A</v>
      </c>
      <c r="AK3287" t="e">
        <v>#N/A</v>
      </c>
    </row>
    <row r="3288" spans="1:37" x14ac:dyDescent="0.25">
      <c r="A3288" s="15">
        <v>9118039</v>
      </c>
      <c r="B3288" s="15" t="s">
        <v>1092</v>
      </c>
      <c r="C3288" s="16">
        <v>45210</v>
      </c>
      <c r="D3288" s="15" t="s">
        <v>40</v>
      </c>
      <c r="E3288" s="1" t="s">
        <v>118</v>
      </c>
      <c r="F3288" s="15" t="s">
        <v>46</v>
      </c>
      <c r="G3288" s="1" t="s">
        <v>40</v>
      </c>
      <c r="H3288" s="17">
        <v>52083.333333333336</v>
      </c>
      <c r="I3288" s="18">
        <v>0.52083333333333337</v>
      </c>
      <c r="J3288" s="1">
        <v>9118039</v>
      </c>
      <c r="K3288" s="1" t="s">
        <v>1092</v>
      </c>
      <c r="L3288" s="19">
        <v>87166.333333333343</v>
      </c>
      <c r="M3288" s="1" t="s">
        <v>31</v>
      </c>
      <c r="N3288" s="1" t="s">
        <v>47</v>
      </c>
      <c r="O3288" s="1" t="s">
        <v>50</v>
      </c>
      <c r="P3288" s="20">
        <v>9118039</v>
      </c>
      <c r="Q3288" s="1" t="s">
        <v>60</v>
      </c>
      <c r="R3288" s="1" t="s">
        <v>16</v>
      </c>
      <c r="S3288" s="1" t="s">
        <v>43</v>
      </c>
      <c r="T3288" s="18">
        <f>IFERROR(VLOOKUP(A3288,'[1]For Report Q-2 '!$A$2:$T$3476,20,0),"-")</f>
        <v>0.52083333333333337</v>
      </c>
      <c r="U3288" s="55">
        <f>IFERROR(VLOOKUP(A3288,'[1]For Report Q-2 '!$A$2:$U$3476,21,0),"-")</f>
        <v>0</v>
      </c>
      <c r="V3288" s="2" t="str">
        <f>IFERROR(VLOOKUP(A3288,'[1]For Report Q-2 '!$A$2:$V$3476,22,0),"-")</f>
        <v>-</v>
      </c>
      <c r="W3288" s="1">
        <f>IFERROR(VLOOKUP(A3288,'[1]For Report Q-2 '!$A$2:$W$3476,23,0),"-")</f>
        <v>0</v>
      </c>
      <c r="X3288" s="1"/>
      <c r="Y3288" s="1"/>
      <c r="Z3288" s="2" t="str">
        <f>IFERROR(VLOOKUP(A3288,'[1]For Report Q-2 '!$A$2:$Z$3476,26,0),"-")</f>
        <v>-</v>
      </c>
      <c r="AA3288" s="1" t="str">
        <f>IFERROR(VLOOKUP(A3288,'[1]For Report Q-2 '!$A$2:$AH$3476,27,0),"-")</f>
        <v>-</v>
      </c>
      <c r="AB3288" s="1" t="str">
        <f>IFERROR(VLOOKUP(A3288,'[1]For Report Q-2 '!$A$2:$AH$3476,28,0),"-")</f>
        <v>-</v>
      </c>
      <c r="AC3288" s="2" t="str">
        <f>IFERROR(VLOOKUP(A3288,'[1]For Report Q-2 '!$A$2:$AH$3476,29,0),"-")</f>
        <v>-</v>
      </c>
      <c r="AD3288" s="2" t="str">
        <f>IFERROR(VLOOKUP(A3288,'[1]For Report Q-2 '!$A$2:$AH$3476,30,0),"-")</f>
        <v>-</v>
      </c>
      <c r="AE3288" s="1" t="str">
        <f>IFERROR(VLOOKUP(A3288,'[1]For Report Q-2 '!$A$2:$AH$3476,31,0),"-")</f>
        <v>-</v>
      </c>
      <c r="AF3288" s="1" t="str">
        <f>IFERROR(VLOOKUP(A3288,'[1]For Report Q-2 '!$A$2:$AH$3476,32,0),"-")</f>
        <v>-</v>
      </c>
      <c r="AG3288" s="2" t="str">
        <f>IFERROR(VLOOKUP(A3288,'[1]For Report Q-2 '!$A$2:$AH$3476,33,0),"-")</f>
        <v>-</v>
      </c>
      <c r="AH3288" s="1" t="str">
        <f t="shared" si="51"/>
        <v>--</v>
      </c>
      <c r="AI3288" t="e">
        <v>#N/A</v>
      </c>
      <c r="AJ3288" t="e">
        <v>#N/A</v>
      </c>
      <c r="AK3288" t="e">
        <v>#N/A</v>
      </c>
    </row>
    <row r="3289" spans="1:37" x14ac:dyDescent="0.25">
      <c r="A3289" s="15">
        <v>9129338</v>
      </c>
      <c r="B3289" s="15" t="s">
        <v>1092</v>
      </c>
      <c r="C3289" s="16">
        <v>45924</v>
      </c>
      <c r="D3289" s="15" t="s">
        <v>40</v>
      </c>
      <c r="E3289" s="1" t="s">
        <v>86</v>
      </c>
      <c r="F3289" s="15" t="s">
        <v>46</v>
      </c>
      <c r="G3289" s="1" t="s">
        <v>40</v>
      </c>
      <c r="H3289" s="17">
        <v>35083</v>
      </c>
      <c r="I3289" s="18">
        <v>0.35082999999999998</v>
      </c>
      <c r="J3289" s="1">
        <v>9118039</v>
      </c>
      <c r="K3289" s="1" t="s">
        <v>1092</v>
      </c>
      <c r="L3289" s="19">
        <v>87166.333333333343</v>
      </c>
      <c r="M3289" s="1" t="s">
        <v>31</v>
      </c>
      <c r="N3289" s="1" t="s">
        <v>86</v>
      </c>
      <c r="O3289" s="1" t="s">
        <v>41</v>
      </c>
      <c r="P3289" s="20">
        <v>9118039</v>
      </c>
      <c r="Q3289" s="1" t="s">
        <v>60</v>
      </c>
      <c r="R3289" s="1" t="s">
        <v>16</v>
      </c>
      <c r="S3289" s="1" t="s">
        <v>43</v>
      </c>
      <c r="T3289" s="18">
        <f>IFERROR(VLOOKUP(A3289,'[1]For Report Q-2 '!$A$2:$T$3476,20,0),"-")</f>
        <v>0.35082999999999998</v>
      </c>
      <c r="U3289" s="55">
        <f>IFERROR(VLOOKUP(A3289,'[1]For Report Q-2 '!$A$2:$U$3476,21,0),"-")</f>
        <v>0</v>
      </c>
      <c r="V3289" s="2" t="str">
        <f>IFERROR(VLOOKUP(A3289,'[1]For Report Q-2 '!$A$2:$V$3476,22,0),"-")</f>
        <v>-</v>
      </c>
      <c r="W3289" s="1">
        <f>IFERROR(VLOOKUP(A3289,'[1]For Report Q-2 '!$A$2:$W$3476,23,0),"-")</f>
        <v>0</v>
      </c>
      <c r="X3289" s="1"/>
      <c r="Y3289" s="1"/>
      <c r="Z3289" s="2" t="str">
        <f>IFERROR(VLOOKUP(A3289,'[1]For Report Q-2 '!$A$2:$Z$3476,26,0),"-")</f>
        <v>-</v>
      </c>
      <c r="AA3289" s="1" t="str">
        <f>IFERROR(VLOOKUP(A3289,'[1]For Report Q-2 '!$A$2:$AH$3476,27,0),"-")</f>
        <v>-</v>
      </c>
      <c r="AB3289" s="1" t="str">
        <f>IFERROR(VLOOKUP(A3289,'[1]For Report Q-2 '!$A$2:$AH$3476,28,0),"-")</f>
        <v>-</v>
      </c>
      <c r="AC3289" s="2" t="str">
        <f>IFERROR(VLOOKUP(A3289,'[1]For Report Q-2 '!$A$2:$AH$3476,29,0),"-")</f>
        <v>-</v>
      </c>
      <c r="AD3289" s="2" t="str">
        <f>IFERROR(VLOOKUP(A3289,'[1]For Report Q-2 '!$A$2:$AH$3476,30,0),"-")</f>
        <v>-</v>
      </c>
      <c r="AE3289" s="1" t="str">
        <f>IFERROR(VLOOKUP(A3289,'[1]For Report Q-2 '!$A$2:$AH$3476,31,0),"-")</f>
        <v>-</v>
      </c>
      <c r="AF3289" s="1" t="str">
        <f>IFERROR(VLOOKUP(A3289,'[1]For Report Q-2 '!$A$2:$AH$3476,32,0),"-")</f>
        <v>-</v>
      </c>
      <c r="AG3289" s="2" t="str">
        <f>IFERROR(VLOOKUP(A3289,'[1]For Report Q-2 '!$A$2:$AH$3476,33,0),"-")</f>
        <v>-</v>
      </c>
      <c r="AH3289" s="1" t="str">
        <f t="shared" si="51"/>
        <v>--</v>
      </c>
      <c r="AI3289" t="e">
        <v>#N/A</v>
      </c>
      <c r="AJ3289" t="e">
        <v>#N/A</v>
      </c>
      <c r="AK3289" t="e">
        <v>#N/A</v>
      </c>
    </row>
    <row r="3290" spans="1:37" x14ac:dyDescent="0.25">
      <c r="A3290" s="15">
        <v>9118053</v>
      </c>
      <c r="B3290" s="15" t="s">
        <v>1093</v>
      </c>
      <c r="C3290" s="16">
        <v>45239</v>
      </c>
      <c r="D3290" s="15" t="s">
        <v>40</v>
      </c>
      <c r="E3290" s="1" t="s">
        <v>72</v>
      </c>
      <c r="F3290" s="15" t="s">
        <v>46</v>
      </c>
      <c r="G3290" s="1" t="s">
        <v>40</v>
      </c>
      <c r="H3290" s="17">
        <v>87500</v>
      </c>
      <c r="I3290" s="18">
        <v>0.875</v>
      </c>
      <c r="J3290" s="1">
        <v>9118053</v>
      </c>
      <c r="K3290" s="1" t="s">
        <v>1094</v>
      </c>
      <c r="L3290" s="19">
        <v>87500</v>
      </c>
      <c r="M3290" s="1" t="s">
        <v>31</v>
      </c>
      <c r="N3290" s="1" t="s">
        <v>72</v>
      </c>
      <c r="O3290" s="1" t="s">
        <v>50</v>
      </c>
      <c r="P3290" s="20">
        <v>9118053</v>
      </c>
      <c r="Q3290" s="1" t="s">
        <v>60</v>
      </c>
      <c r="R3290" s="1" t="s">
        <v>16</v>
      </c>
      <c r="S3290" s="1" t="s">
        <v>43</v>
      </c>
      <c r="T3290" s="18">
        <f>IFERROR(VLOOKUP(A3290,'[1]For Report Q-2 '!$A$2:$T$3476,20,0),"-")</f>
        <v>0.875</v>
      </c>
      <c r="U3290" s="55">
        <f>IFERROR(VLOOKUP(A3290,'[1]For Report Q-2 '!$A$2:$U$3476,21,0),"-")</f>
        <v>0</v>
      </c>
      <c r="V3290" s="2" t="str">
        <f>IFERROR(VLOOKUP(A3290,'[1]For Report Q-2 '!$A$2:$V$3476,22,0),"-")</f>
        <v>-</v>
      </c>
      <c r="W3290" s="1">
        <f>IFERROR(VLOOKUP(A3290,'[1]For Report Q-2 '!$A$2:$W$3476,23,0),"-")</f>
        <v>0</v>
      </c>
      <c r="X3290" s="1"/>
      <c r="Y3290" s="1"/>
      <c r="Z3290" s="2" t="str">
        <f>IFERROR(VLOOKUP(A3290,'[1]For Report Q-2 '!$A$2:$Z$3476,26,0),"-")</f>
        <v>-</v>
      </c>
      <c r="AA3290" s="1" t="str">
        <f>IFERROR(VLOOKUP(A3290,'[1]For Report Q-2 '!$A$2:$AH$3476,27,0),"-")</f>
        <v>-</v>
      </c>
      <c r="AB3290" s="1" t="str">
        <f>IFERROR(VLOOKUP(A3290,'[1]For Report Q-2 '!$A$2:$AH$3476,28,0),"-")</f>
        <v>-</v>
      </c>
      <c r="AC3290" s="2" t="str">
        <f>IFERROR(VLOOKUP(A3290,'[1]For Report Q-2 '!$A$2:$AH$3476,29,0),"-")</f>
        <v>-</v>
      </c>
      <c r="AD3290" s="2" t="str">
        <f>IFERROR(VLOOKUP(A3290,'[1]For Report Q-2 '!$A$2:$AH$3476,30,0),"-")</f>
        <v>-</v>
      </c>
      <c r="AE3290" s="1" t="str">
        <f>IFERROR(VLOOKUP(A3290,'[1]For Report Q-2 '!$A$2:$AH$3476,31,0),"-")</f>
        <v>-</v>
      </c>
      <c r="AF3290" s="1" t="str">
        <f>IFERROR(VLOOKUP(A3290,'[1]For Report Q-2 '!$A$2:$AH$3476,32,0),"-")</f>
        <v>-</v>
      </c>
      <c r="AG3290" s="2" t="str">
        <f>IFERROR(VLOOKUP(A3290,'[1]For Report Q-2 '!$A$2:$AH$3476,33,0),"-")</f>
        <v>-</v>
      </c>
      <c r="AH3290" s="1" t="str">
        <f t="shared" si="51"/>
        <v>--</v>
      </c>
      <c r="AI3290" t="e">
        <v>#N/A</v>
      </c>
      <c r="AJ3290" t="e">
        <v>#N/A</v>
      </c>
      <c r="AK3290" t="e">
        <v>#N/A</v>
      </c>
    </row>
    <row r="3291" spans="1:37" x14ac:dyDescent="0.25">
      <c r="A3291" s="15">
        <v>2347529</v>
      </c>
      <c r="B3291" s="15" t="s">
        <v>1095</v>
      </c>
      <c r="C3291" s="16">
        <v>45618</v>
      </c>
      <c r="D3291" s="15" t="s">
        <v>28</v>
      </c>
      <c r="E3291" s="1" t="s">
        <v>29</v>
      </c>
      <c r="F3291" s="15" t="s">
        <v>30</v>
      </c>
      <c r="G3291" s="1" t="s">
        <v>28</v>
      </c>
      <c r="H3291" s="17">
        <v>11142</v>
      </c>
      <c r="I3291" s="18">
        <v>0.11142000000000001</v>
      </c>
      <c r="J3291" s="1">
        <v>9118265</v>
      </c>
      <c r="K3291" s="1" t="s">
        <v>1096</v>
      </c>
      <c r="L3291" s="19">
        <v>169784</v>
      </c>
      <c r="M3291" s="1" t="s">
        <v>67</v>
      </c>
      <c r="N3291" s="1" t="s">
        <v>29</v>
      </c>
      <c r="O3291" s="1" t="s">
        <v>38</v>
      </c>
      <c r="P3291" s="20">
        <v>9118265</v>
      </c>
      <c r="Q3291" s="1" t="s">
        <v>33</v>
      </c>
      <c r="R3291" s="1" t="s">
        <v>16</v>
      </c>
      <c r="S3291" s="1" t="s">
        <v>34</v>
      </c>
      <c r="T3291" s="18">
        <f>IFERROR(VLOOKUP(A3291,'[1]For Report Q-2 '!$A$2:$T$3476,20,0),"-")</f>
        <v>0.11142000000000001</v>
      </c>
      <c r="U3291" s="55">
        <f>IFERROR(VLOOKUP(A3291,'[1]For Report Q-2 '!$A$2:$U$3476,21,0),"-")</f>
        <v>0</v>
      </c>
      <c r="V3291" s="2" t="str">
        <f>IFERROR(VLOOKUP(A3291,'[1]For Report Q-2 '!$A$2:$V$3476,22,0),"-")</f>
        <v>-</v>
      </c>
      <c r="W3291" s="1">
        <f>IFERROR(VLOOKUP(A3291,'[1]For Report Q-2 '!$A$2:$W$3476,23,0),"-")</f>
        <v>0</v>
      </c>
      <c r="X3291" s="1"/>
      <c r="Y3291" s="1"/>
      <c r="Z3291" s="2" t="str">
        <f>IFERROR(VLOOKUP(A3291,'[1]For Report Q-2 '!$A$2:$Z$3476,26,0),"-")</f>
        <v>-</v>
      </c>
      <c r="AA3291" s="1" t="str">
        <f>IFERROR(VLOOKUP(A3291,'[1]For Report Q-2 '!$A$2:$AH$3476,27,0),"-")</f>
        <v>-</v>
      </c>
      <c r="AB3291" s="1" t="str">
        <f>IFERROR(VLOOKUP(A3291,'[1]For Report Q-2 '!$A$2:$AH$3476,28,0),"-")</f>
        <v>-</v>
      </c>
      <c r="AC3291" s="2" t="str">
        <f>IFERROR(VLOOKUP(A3291,'[1]For Report Q-2 '!$A$2:$AH$3476,29,0),"-")</f>
        <v>-</v>
      </c>
      <c r="AD3291" s="2" t="str">
        <f>IFERROR(VLOOKUP(A3291,'[1]For Report Q-2 '!$A$2:$AH$3476,30,0),"-")</f>
        <v>-</v>
      </c>
      <c r="AE3291" s="1" t="str">
        <f>IFERROR(VLOOKUP(A3291,'[1]For Report Q-2 '!$A$2:$AH$3476,31,0),"-")</f>
        <v>-</v>
      </c>
      <c r="AF3291" s="1" t="str">
        <f>IFERROR(VLOOKUP(A3291,'[1]For Report Q-2 '!$A$2:$AH$3476,32,0),"-")</f>
        <v>-</v>
      </c>
      <c r="AG3291" s="2" t="str">
        <f>IFERROR(VLOOKUP(A3291,'[1]For Report Q-2 '!$A$2:$AH$3476,33,0),"-")</f>
        <v>-</v>
      </c>
      <c r="AH3291" s="1" t="str">
        <f t="shared" si="51"/>
        <v>--</v>
      </c>
      <c r="AI3291" t="e">
        <v>#N/A</v>
      </c>
      <c r="AJ3291" t="e">
        <v>#N/A</v>
      </c>
      <c r="AK3291" t="e">
        <v>#N/A</v>
      </c>
    </row>
    <row r="3292" spans="1:37" x14ac:dyDescent="0.25">
      <c r="A3292" s="15">
        <v>2347766</v>
      </c>
      <c r="B3292" s="15" t="s">
        <v>1096</v>
      </c>
      <c r="C3292" s="16">
        <v>45707</v>
      </c>
      <c r="D3292" s="15" t="s">
        <v>28</v>
      </c>
      <c r="E3292" s="1" t="s">
        <v>29</v>
      </c>
      <c r="F3292" s="15" t="s">
        <v>30</v>
      </c>
      <c r="G3292" s="1" t="s">
        <v>28</v>
      </c>
      <c r="H3292" s="17">
        <v>11142</v>
      </c>
      <c r="I3292" s="18">
        <v>0.11142000000000001</v>
      </c>
      <c r="J3292" s="1">
        <v>9118265</v>
      </c>
      <c r="K3292" s="1" t="s">
        <v>1096</v>
      </c>
      <c r="L3292" s="19">
        <v>169784</v>
      </c>
      <c r="M3292" s="1" t="s">
        <v>67</v>
      </c>
      <c r="N3292" s="1" t="s">
        <v>29</v>
      </c>
      <c r="O3292" s="1" t="s">
        <v>32</v>
      </c>
      <c r="P3292" s="20">
        <v>9118265</v>
      </c>
      <c r="Q3292" s="1" t="s">
        <v>33</v>
      </c>
      <c r="R3292" s="1" t="s">
        <v>16</v>
      </c>
      <c r="S3292" s="1" t="s">
        <v>34</v>
      </c>
      <c r="T3292" s="18">
        <f>IFERROR(VLOOKUP(A3292,'[1]For Report Q-2 '!$A$2:$T$3476,20,0),"-")</f>
        <v>0.11142000000000001</v>
      </c>
      <c r="U3292" s="55">
        <f>IFERROR(VLOOKUP(A3292,'[1]For Report Q-2 '!$A$2:$U$3476,21,0),"-")</f>
        <v>0</v>
      </c>
      <c r="V3292" s="2" t="str">
        <f>IFERROR(VLOOKUP(A3292,'[1]For Report Q-2 '!$A$2:$V$3476,22,0),"-")</f>
        <v>-</v>
      </c>
      <c r="W3292" s="1">
        <f>IFERROR(VLOOKUP(A3292,'[1]For Report Q-2 '!$A$2:$W$3476,23,0),"-")</f>
        <v>0</v>
      </c>
      <c r="X3292" s="1"/>
      <c r="Y3292" s="1"/>
      <c r="Z3292" s="2" t="str">
        <f>IFERROR(VLOOKUP(A3292,'[1]For Report Q-2 '!$A$2:$Z$3476,26,0),"-")</f>
        <v>-</v>
      </c>
      <c r="AA3292" s="1" t="str">
        <f>IFERROR(VLOOKUP(A3292,'[1]For Report Q-2 '!$A$2:$AH$3476,27,0),"-")</f>
        <v>-</v>
      </c>
      <c r="AB3292" s="1" t="str">
        <f>IFERROR(VLOOKUP(A3292,'[1]For Report Q-2 '!$A$2:$AH$3476,28,0),"-")</f>
        <v>-</v>
      </c>
      <c r="AC3292" s="2" t="str">
        <f>IFERROR(VLOOKUP(A3292,'[1]For Report Q-2 '!$A$2:$AH$3476,29,0),"-")</f>
        <v>-</v>
      </c>
      <c r="AD3292" s="2" t="str">
        <f>IFERROR(VLOOKUP(A3292,'[1]For Report Q-2 '!$A$2:$AH$3476,30,0),"-")</f>
        <v>-</v>
      </c>
      <c r="AE3292" s="1" t="str">
        <f>IFERROR(VLOOKUP(A3292,'[1]For Report Q-2 '!$A$2:$AH$3476,31,0),"-")</f>
        <v>-</v>
      </c>
      <c r="AF3292" s="1" t="str">
        <f>IFERROR(VLOOKUP(A3292,'[1]For Report Q-2 '!$A$2:$AH$3476,32,0),"-")</f>
        <v>-</v>
      </c>
      <c r="AG3292" s="2" t="str">
        <f>IFERROR(VLOOKUP(A3292,'[1]For Report Q-2 '!$A$2:$AH$3476,33,0),"-")</f>
        <v>-</v>
      </c>
      <c r="AH3292" s="1" t="str">
        <f t="shared" si="51"/>
        <v>--</v>
      </c>
      <c r="AI3292" t="e">
        <v>#N/A</v>
      </c>
      <c r="AJ3292" t="e">
        <v>#N/A</v>
      </c>
      <c r="AK3292" t="e">
        <v>#N/A</v>
      </c>
    </row>
    <row r="3293" spans="1:37" x14ac:dyDescent="0.25">
      <c r="A3293" s="15">
        <v>9118265</v>
      </c>
      <c r="B3293" s="15" t="s">
        <v>1097</v>
      </c>
      <c r="C3293" s="16">
        <v>45217</v>
      </c>
      <c r="D3293" s="15" t="s">
        <v>28</v>
      </c>
      <c r="E3293" s="1" t="s">
        <v>45</v>
      </c>
      <c r="F3293" s="15" t="s">
        <v>46</v>
      </c>
      <c r="G3293" s="1" t="s">
        <v>28</v>
      </c>
      <c r="H3293" s="17">
        <v>46666.666666666664</v>
      </c>
      <c r="I3293" s="18">
        <v>0.46666666666666662</v>
      </c>
      <c r="J3293" s="1">
        <v>9118265</v>
      </c>
      <c r="K3293" s="1" t="s">
        <v>1096</v>
      </c>
      <c r="L3293" s="19">
        <v>169784</v>
      </c>
      <c r="M3293" s="1" t="s">
        <v>67</v>
      </c>
      <c r="N3293" s="1" t="s">
        <v>47</v>
      </c>
      <c r="O3293" s="1" t="s">
        <v>38</v>
      </c>
      <c r="P3293" s="20">
        <v>9118265</v>
      </c>
      <c r="Q3293" s="1" t="s">
        <v>33</v>
      </c>
      <c r="R3293" s="1" t="s">
        <v>16</v>
      </c>
      <c r="S3293" s="1" t="s">
        <v>34</v>
      </c>
      <c r="T3293" s="18">
        <f>IFERROR(VLOOKUP(A3293,'[1]For Report Q-2 '!$A$2:$T$3476,20,0),"-")</f>
        <v>0.46666666666666662</v>
      </c>
      <c r="U3293" s="55">
        <f>IFERROR(VLOOKUP(A3293,'[1]For Report Q-2 '!$A$2:$U$3476,21,0),"-")</f>
        <v>0</v>
      </c>
      <c r="V3293" s="2" t="str">
        <f>IFERROR(VLOOKUP(A3293,'[1]For Report Q-2 '!$A$2:$V$3476,22,0),"-")</f>
        <v>-</v>
      </c>
      <c r="W3293" s="1">
        <f>IFERROR(VLOOKUP(A3293,'[1]For Report Q-2 '!$A$2:$W$3476,23,0),"-")</f>
        <v>0</v>
      </c>
      <c r="X3293" s="1"/>
      <c r="Y3293" s="1"/>
      <c r="Z3293" s="2" t="str">
        <f>IFERROR(VLOOKUP(A3293,'[1]For Report Q-2 '!$A$2:$Z$3476,26,0),"-")</f>
        <v>-</v>
      </c>
      <c r="AA3293" s="1" t="str">
        <f>IFERROR(VLOOKUP(A3293,'[1]For Report Q-2 '!$A$2:$AH$3476,27,0),"-")</f>
        <v>-</v>
      </c>
      <c r="AB3293" s="1" t="str">
        <f>IFERROR(VLOOKUP(A3293,'[1]For Report Q-2 '!$A$2:$AH$3476,28,0),"-")</f>
        <v>-</v>
      </c>
      <c r="AC3293" s="2" t="str">
        <f>IFERROR(VLOOKUP(A3293,'[1]For Report Q-2 '!$A$2:$AH$3476,29,0),"-")</f>
        <v>-</v>
      </c>
      <c r="AD3293" s="2" t="str">
        <f>IFERROR(VLOOKUP(A3293,'[1]For Report Q-2 '!$A$2:$AH$3476,30,0),"-")</f>
        <v>-</v>
      </c>
      <c r="AE3293" s="1" t="str">
        <f>IFERROR(VLOOKUP(A3293,'[1]For Report Q-2 '!$A$2:$AH$3476,31,0),"-")</f>
        <v>-</v>
      </c>
      <c r="AF3293" s="1" t="str">
        <f>IFERROR(VLOOKUP(A3293,'[1]For Report Q-2 '!$A$2:$AH$3476,32,0),"-")</f>
        <v>-</v>
      </c>
      <c r="AG3293" s="2" t="str">
        <f>IFERROR(VLOOKUP(A3293,'[1]For Report Q-2 '!$A$2:$AH$3476,33,0),"-")</f>
        <v>-</v>
      </c>
      <c r="AH3293" s="1" t="str">
        <f t="shared" si="51"/>
        <v>--</v>
      </c>
      <c r="AI3293" t="e">
        <v>#N/A</v>
      </c>
      <c r="AJ3293" t="e">
        <v>#N/A</v>
      </c>
      <c r="AK3293" t="e">
        <v>#N/A</v>
      </c>
    </row>
    <row r="3294" spans="1:37" x14ac:dyDescent="0.25">
      <c r="A3294" s="15">
        <v>9119160</v>
      </c>
      <c r="B3294" s="15" t="s">
        <v>1097</v>
      </c>
      <c r="C3294" s="16">
        <v>45258</v>
      </c>
      <c r="D3294" s="15" t="s">
        <v>28</v>
      </c>
      <c r="E3294" s="1" t="s">
        <v>45</v>
      </c>
      <c r="F3294" s="15" t="s">
        <v>46</v>
      </c>
      <c r="G3294" s="1" t="s">
        <v>28</v>
      </c>
      <c r="H3294" s="17">
        <v>12500</v>
      </c>
      <c r="I3294" s="18">
        <v>0.125</v>
      </c>
      <c r="J3294" s="1">
        <v>9118265</v>
      </c>
      <c r="K3294" s="1" t="s">
        <v>1096</v>
      </c>
      <c r="L3294" s="19">
        <v>169784</v>
      </c>
      <c r="M3294" s="1" t="s">
        <v>67</v>
      </c>
      <c r="N3294" s="1" t="s">
        <v>47</v>
      </c>
      <c r="O3294" s="1" t="s">
        <v>38</v>
      </c>
      <c r="P3294" s="20">
        <v>9118265</v>
      </c>
      <c r="Q3294" s="1" t="s">
        <v>33</v>
      </c>
      <c r="R3294" s="1" t="s">
        <v>16</v>
      </c>
      <c r="S3294" s="1" t="s">
        <v>34</v>
      </c>
      <c r="T3294" s="18">
        <f>IFERROR(VLOOKUP(A3294,'[1]For Report Q-2 '!$A$2:$T$3476,20,0),"-")</f>
        <v>0.125</v>
      </c>
      <c r="U3294" s="55">
        <f>IFERROR(VLOOKUP(A3294,'[1]For Report Q-2 '!$A$2:$U$3476,21,0),"-")</f>
        <v>0</v>
      </c>
      <c r="V3294" s="2" t="str">
        <f>IFERROR(VLOOKUP(A3294,'[1]For Report Q-2 '!$A$2:$V$3476,22,0),"-")</f>
        <v>-</v>
      </c>
      <c r="W3294" s="1">
        <f>IFERROR(VLOOKUP(A3294,'[1]For Report Q-2 '!$A$2:$W$3476,23,0),"-")</f>
        <v>0</v>
      </c>
      <c r="X3294" s="1"/>
      <c r="Y3294" s="1"/>
      <c r="Z3294" s="2" t="str">
        <f>IFERROR(VLOOKUP(A3294,'[1]For Report Q-2 '!$A$2:$Z$3476,26,0),"-")</f>
        <v>-</v>
      </c>
      <c r="AA3294" s="1" t="str">
        <f>IFERROR(VLOOKUP(A3294,'[1]For Report Q-2 '!$A$2:$AH$3476,27,0),"-")</f>
        <v>-</v>
      </c>
      <c r="AB3294" s="1" t="str">
        <f>IFERROR(VLOOKUP(A3294,'[1]For Report Q-2 '!$A$2:$AH$3476,28,0),"-")</f>
        <v>-</v>
      </c>
      <c r="AC3294" s="2" t="str">
        <f>IFERROR(VLOOKUP(A3294,'[1]For Report Q-2 '!$A$2:$AH$3476,29,0),"-")</f>
        <v>-</v>
      </c>
      <c r="AD3294" s="2" t="str">
        <f>IFERROR(VLOOKUP(A3294,'[1]For Report Q-2 '!$A$2:$AH$3476,30,0),"-")</f>
        <v>-</v>
      </c>
      <c r="AE3294" s="1" t="str">
        <f>IFERROR(VLOOKUP(A3294,'[1]For Report Q-2 '!$A$2:$AH$3476,31,0),"-")</f>
        <v>-</v>
      </c>
      <c r="AF3294" s="1" t="str">
        <f>IFERROR(VLOOKUP(A3294,'[1]For Report Q-2 '!$A$2:$AH$3476,32,0),"-")</f>
        <v>-</v>
      </c>
      <c r="AG3294" s="2" t="str">
        <f>IFERROR(VLOOKUP(A3294,'[1]For Report Q-2 '!$A$2:$AH$3476,33,0),"-")</f>
        <v>-</v>
      </c>
      <c r="AH3294" s="1" t="str">
        <f t="shared" si="51"/>
        <v>--</v>
      </c>
      <c r="AI3294" t="e">
        <v>#N/A</v>
      </c>
      <c r="AJ3294" t="e">
        <v>#N/A</v>
      </c>
      <c r="AK3294" t="e">
        <v>#N/A</v>
      </c>
    </row>
    <row r="3295" spans="1:37" x14ac:dyDescent="0.25">
      <c r="A3295" s="15">
        <v>9120910</v>
      </c>
      <c r="B3295" s="15" t="s">
        <v>1098</v>
      </c>
      <c r="C3295" s="16">
        <v>45334</v>
      </c>
      <c r="D3295" s="15" t="s">
        <v>28</v>
      </c>
      <c r="E3295" s="1" t="s">
        <v>45</v>
      </c>
      <c r="F3295" s="15" t="s">
        <v>46</v>
      </c>
      <c r="G3295" s="1" t="s">
        <v>28</v>
      </c>
      <c r="H3295" s="17">
        <v>12500</v>
      </c>
      <c r="I3295" s="18">
        <v>0.125</v>
      </c>
      <c r="J3295" s="1">
        <v>9118265</v>
      </c>
      <c r="K3295" s="1" t="s">
        <v>1096</v>
      </c>
      <c r="L3295" s="19">
        <v>169784</v>
      </c>
      <c r="M3295" s="1" t="s">
        <v>67</v>
      </c>
      <c r="N3295" s="1" t="s">
        <v>47</v>
      </c>
      <c r="O3295" s="1" t="s">
        <v>32</v>
      </c>
      <c r="P3295" s="20">
        <v>9118265</v>
      </c>
      <c r="Q3295" s="1" t="s">
        <v>33</v>
      </c>
      <c r="R3295" s="1" t="s">
        <v>16</v>
      </c>
      <c r="S3295" s="1" t="s">
        <v>34</v>
      </c>
      <c r="T3295" s="18">
        <f>IFERROR(VLOOKUP(A3295,'[1]For Report Q-2 '!$A$2:$T$3476,20,0),"-")</f>
        <v>0.125</v>
      </c>
      <c r="U3295" s="55">
        <f>IFERROR(VLOOKUP(A3295,'[1]For Report Q-2 '!$A$2:$U$3476,21,0),"-")</f>
        <v>0</v>
      </c>
      <c r="V3295" s="2" t="str">
        <f>IFERROR(VLOOKUP(A3295,'[1]For Report Q-2 '!$A$2:$V$3476,22,0),"-")</f>
        <v>-</v>
      </c>
      <c r="W3295" s="1">
        <f>IFERROR(VLOOKUP(A3295,'[1]For Report Q-2 '!$A$2:$W$3476,23,0),"-")</f>
        <v>0</v>
      </c>
      <c r="X3295" s="1"/>
      <c r="Y3295" s="1"/>
      <c r="Z3295" s="2" t="str">
        <f>IFERROR(VLOOKUP(A3295,'[1]For Report Q-2 '!$A$2:$Z$3476,26,0),"-")</f>
        <v>-</v>
      </c>
      <c r="AA3295" s="1" t="str">
        <f>IFERROR(VLOOKUP(A3295,'[1]For Report Q-2 '!$A$2:$AH$3476,27,0),"-")</f>
        <v>-</v>
      </c>
      <c r="AB3295" s="1" t="str">
        <f>IFERROR(VLOOKUP(A3295,'[1]For Report Q-2 '!$A$2:$AH$3476,28,0),"-")</f>
        <v>-</v>
      </c>
      <c r="AC3295" s="2" t="str">
        <f>IFERROR(VLOOKUP(A3295,'[1]For Report Q-2 '!$A$2:$AH$3476,29,0),"-")</f>
        <v>-</v>
      </c>
      <c r="AD3295" s="2" t="str">
        <f>IFERROR(VLOOKUP(A3295,'[1]For Report Q-2 '!$A$2:$AH$3476,30,0),"-")</f>
        <v>-</v>
      </c>
      <c r="AE3295" s="1" t="str">
        <f>IFERROR(VLOOKUP(A3295,'[1]For Report Q-2 '!$A$2:$AH$3476,31,0),"-")</f>
        <v>-</v>
      </c>
      <c r="AF3295" s="1" t="str">
        <f>IFERROR(VLOOKUP(A3295,'[1]For Report Q-2 '!$A$2:$AH$3476,32,0),"-")</f>
        <v>-</v>
      </c>
      <c r="AG3295" s="2" t="str">
        <f>IFERROR(VLOOKUP(A3295,'[1]For Report Q-2 '!$A$2:$AH$3476,33,0),"-")</f>
        <v>-</v>
      </c>
      <c r="AH3295" s="1" t="str">
        <f t="shared" si="51"/>
        <v>--</v>
      </c>
      <c r="AI3295" t="e">
        <v>#N/A</v>
      </c>
      <c r="AJ3295" t="e">
        <v>#N/A</v>
      </c>
      <c r="AK3295" t="e">
        <v>#N/A</v>
      </c>
    </row>
    <row r="3296" spans="1:37" x14ac:dyDescent="0.25">
      <c r="A3296" s="15">
        <v>9124057</v>
      </c>
      <c r="B3296" s="15" t="s">
        <v>1099</v>
      </c>
      <c r="C3296" s="16">
        <v>45451</v>
      </c>
      <c r="D3296" s="15" t="s">
        <v>28</v>
      </c>
      <c r="E3296" s="1" t="s">
        <v>45</v>
      </c>
      <c r="F3296" s="15" t="s">
        <v>46</v>
      </c>
      <c r="G3296" s="1" t="s">
        <v>28</v>
      </c>
      <c r="H3296" s="17">
        <v>19166.666666666668</v>
      </c>
      <c r="I3296" s="18">
        <v>0.19166666666666668</v>
      </c>
      <c r="J3296" s="1">
        <v>9118265</v>
      </c>
      <c r="K3296" s="1" t="s">
        <v>1096</v>
      </c>
      <c r="L3296" s="19">
        <v>169784</v>
      </c>
      <c r="M3296" s="1" t="s">
        <v>67</v>
      </c>
      <c r="N3296" s="1" t="s">
        <v>47</v>
      </c>
      <c r="O3296" s="1" t="s">
        <v>38</v>
      </c>
      <c r="P3296" s="20">
        <v>9118265</v>
      </c>
      <c r="Q3296" s="1" t="s">
        <v>33</v>
      </c>
      <c r="R3296" s="1" t="s">
        <v>16</v>
      </c>
      <c r="S3296" s="1" t="s">
        <v>34</v>
      </c>
      <c r="T3296" s="18">
        <f>IFERROR(VLOOKUP(A3296,'[1]For Report Q-2 '!$A$2:$T$3476,20,0),"-")</f>
        <v>0.19166666666666668</v>
      </c>
      <c r="U3296" s="55">
        <f>IFERROR(VLOOKUP(A3296,'[1]For Report Q-2 '!$A$2:$U$3476,21,0),"-")</f>
        <v>0</v>
      </c>
      <c r="V3296" s="2" t="str">
        <f>IFERROR(VLOOKUP(A3296,'[1]For Report Q-2 '!$A$2:$V$3476,22,0),"-")</f>
        <v>-</v>
      </c>
      <c r="W3296" s="1">
        <f>IFERROR(VLOOKUP(A3296,'[1]For Report Q-2 '!$A$2:$W$3476,23,0),"-")</f>
        <v>0</v>
      </c>
      <c r="X3296" s="1"/>
      <c r="Y3296" s="1"/>
      <c r="Z3296" s="2" t="str">
        <f>IFERROR(VLOOKUP(A3296,'[1]For Report Q-2 '!$A$2:$Z$3476,26,0),"-")</f>
        <v>-</v>
      </c>
      <c r="AA3296" s="1" t="str">
        <f>IFERROR(VLOOKUP(A3296,'[1]For Report Q-2 '!$A$2:$AH$3476,27,0),"-")</f>
        <v>-</v>
      </c>
      <c r="AB3296" s="1" t="str">
        <f>IFERROR(VLOOKUP(A3296,'[1]For Report Q-2 '!$A$2:$AH$3476,28,0),"-")</f>
        <v>-</v>
      </c>
      <c r="AC3296" s="2" t="str">
        <f>IFERROR(VLOOKUP(A3296,'[1]For Report Q-2 '!$A$2:$AH$3476,29,0),"-")</f>
        <v>-</v>
      </c>
      <c r="AD3296" s="2" t="str">
        <f>IFERROR(VLOOKUP(A3296,'[1]For Report Q-2 '!$A$2:$AH$3476,30,0),"-")</f>
        <v>-</v>
      </c>
      <c r="AE3296" s="1" t="str">
        <f>IFERROR(VLOOKUP(A3296,'[1]For Report Q-2 '!$A$2:$AH$3476,31,0),"-")</f>
        <v>-</v>
      </c>
      <c r="AF3296" s="1" t="str">
        <f>IFERROR(VLOOKUP(A3296,'[1]For Report Q-2 '!$A$2:$AH$3476,32,0),"-")</f>
        <v>-</v>
      </c>
      <c r="AG3296" s="2" t="str">
        <f>IFERROR(VLOOKUP(A3296,'[1]For Report Q-2 '!$A$2:$AH$3476,33,0),"-")</f>
        <v>-</v>
      </c>
      <c r="AH3296" s="1" t="str">
        <f t="shared" si="51"/>
        <v>--</v>
      </c>
      <c r="AI3296" t="e">
        <v>#N/A</v>
      </c>
      <c r="AJ3296" t="e">
        <v>#N/A</v>
      </c>
      <c r="AK3296" t="e">
        <v>#N/A</v>
      </c>
    </row>
    <row r="3297" spans="1:37" x14ac:dyDescent="0.25">
      <c r="A3297" s="15">
        <v>9124614</v>
      </c>
      <c r="B3297" s="15" t="s">
        <v>1100</v>
      </c>
      <c r="C3297" s="16">
        <v>45475</v>
      </c>
      <c r="D3297" s="15" t="s">
        <v>28</v>
      </c>
      <c r="E3297" s="1" t="s">
        <v>45</v>
      </c>
      <c r="F3297" s="15" t="s">
        <v>46</v>
      </c>
      <c r="G3297" s="1" t="s">
        <v>28</v>
      </c>
      <c r="H3297" s="17">
        <v>15000</v>
      </c>
      <c r="I3297" s="18">
        <v>0.15</v>
      </c>
      <c r="J3297" s="1">
        <v>9118265</v>
      </c>
      <c r="K3297" s="1" t="s">
        <v>1096</v>
      </c>
      <c r="L3297" s="19">
        <v>169784</v>
      </c>
      <c r="M3297" s="1" t="s">
        <v>67</v>
      </c>
      <c r="N3297" s="1" t="s">
        <v>47</v>
      </c>
      <c r="O3297" s="1" t="s">
        <v>32</v>
      </c>
      <c r="P3297" s="20">
        <v>9118265</v>
      </c>
      <c r="Q3297" s="1" t="s">
        <v>33</v>
      </c>
      <c r="R3297" s="1" t="s">
        <v>16</v>
      </c>
      <c r="S3297" s="1" t="s">
        <v>34</v>
      </c>
      <c r="T3297" s="18">
        <f>IFERROR(VLOOKUP(A3297,'[1]For Report Q-2 '!$A$2:$T$3476,20,0),"-")</f>
        <v>0.15</v>
      </c>
      <c r="U3297" s="55">
        <f>IFERROR(VLOOKUP(A3297,'[1]For Report Q-2 '!$A$2:$U$3476,21,0),"-")</f>
        <v>0</v>
      </c>
      <c r="V3297" s="2" t="str">
        <f>IFERROR(VLOOKUP(A3297,'[1]For Report Q-2 '!$A$2:$V$3476,22,0),"-")</f>
        <v>-</v>
      </c>
      <c r="W3297" s="1">
        <f>IFERROR(VLOOKUP(A3297,'[1]For Report Q-2 '!$A$2:$W$3476,23,0),"-")</f>
        <v>0</v>
      </c>
      <c r="X3297" s="1"/>
      <c r="Y3297" s="1"/>
      <c r="Z3297" s="2" t="str">
        <f>IFERROR(VLOOKUP(A3297,'[1]For Report Q-2 '!$A$2:$Z$3476,26,0),"-")</f>
        <v>-</v>
      </c>
      <c r="AA3297" s="1" t="str">
        <f>IFERROR(VLOOKUP(A3297,'[1]For Report Q-2 '!$A$2:$AH$3476,27,0),"-")</f>
        <v>-</v>
      </c>
      <c r="AB3297" s="1" t="str">
        <f>IFERROR(VLOOKUP(A3297,'[1]For Report Q-2 '!$A$2:$AH$3476,28,0),"-")</f>
        <v>-</v>
      </c>
      <c r="AC3297" s="2" t="str">
        <f>IFERROR(VLOOKUP(A3297,'[1]For Report Q-2 '!$A$2:$AH$3476,29,0),"-")</f>
        <v>-</v>
      </c>
      <c r="AD3297" s="2" t="str">
        <f>IFERROR(VLOOKUP(A3297,'[1]For Report Q-2 '!$A$2:$AH$3476,30,0),"-")</f>
        <v>-</v>
      </c>
      <c r="AE3297" s="1" t="str">
        <f>IFERROR(VLOOKUP(A3297,'[1]For Report Q-2 '!$A$2:$AH$3476,31,0),"-")</f>
        <v>-</v>
      </c>
      <c r="AF3297" s="1" t="str">
        <f>IFERROR(VLOOKUP(A3297,'[1]For Report Q-2 '!$A$2:$AH$3476,32,0),"-")</f>
        <v>-</v>
      </c>
      <c r="AG3297" s="2" t="str">
        <f>IFERROR(VLOOKUP(A3297,'[1]For Report Q-2 '!$A$2:$AH$3476,33,0),"-")</f>
        <v>-</v>
      </c>
      <c r="AH3297" s="1" t="str">
        <f t="shared" si="51"/>
        <v>--</v>
      </c>
      <c r="AI3297" t="e">
        <v>#N/A</v>
      </c>
      <c r="AJ3297" t="e">
        <v>#N/A</v>
      </c>
      <c r="AK3297" t="e">
        <v>#N/A</v>
      </c>
    </row>
    <row r="3298" spans="1:37" x14ac:dyDescent="0.25">
      <c r="A3298" s="15">
        <v>9126247</v>
      </c>
      <c r="B3298" s="15" t="s">
        <v>1096</v>
      </c>
      <c r="C3298" s="16">
        <v>45779</v>
      </c>
      <c r="D3298" s="15" t="s">
        <v>28</v>
      </c>
      <c r="E3298" s="1" t="s">
        <v>118</v>
      </c>
      <c r="F3298" s="15" t="s">
        <v>46</v>
      </c>
      <c r="G3298" s="1" t="s">
        <v>28</v>
      </c>
      <c r="H3298" s="17">
        <v>41666.666666666664</v>
      </c>
      <c r="I3298" s="18">
        <v>0.41666666666666663</v>
      </c>
      <c r="J3298" s="1">
        <v>9118265</v>
      </c>
      <c r="K3298" s="1" t="s">
        <v>1096</v>
      </c>
      <c r="L3298" s="19">
        <v>169784</v>
      </c>
      <c r="M3298" s="1" t="s">
        <v>67</v>
      </c>
      <c r="N3298" s="1" t="s">
        <v>47</v>
      </c>
      <c r="O3298" s="1" t="s">
        <v>32</v>
      </c>
      <c r="P3298" s="20">
        <v>9118265</v>
      </c>
      <c r="Q3298" s="1" t="s">
        <v>33</v>
      </c>
      <c r="R3298" s="1" t="s">
        <v>16</v>
      </c>
      <c r="S3298" s="1" t="s">
        <v>34</v>
      </c>
      <c r="T3298" s="18">
        <f>IFERROR(VLOOKUP(A3298,'[1]For Report Q-2 '!$A$2:$T$3476,20,0),"-")</f>
        <v>0.41666666666666663</v>
      </c>
      <c r="U3298" s="55">
        <f>IFERROR(VLOOKUP(A3298,'[1]For Report Q-2 '!$A$2:$U$3476,21,0),"-")</f>
        <v>0</v>
      </c>
      <c r="V3298" s="2" t="str">
        <f>IFERROR(VLOOKUP(A3298,'[1]For Report Q-2 '!$A$2:$V$3476,22,0),"-")</f>
        <v>-</v>
      </c>
      <c r="W3298" s="1">
        <f>IFERROR(VLOOKUP(A3298,'[1]For Report Q-2 '!$A$2:$W$3476,23,0),"-")</f>
        <v>0</v>
      </c>
      <c r="X3298" s="1"/>
      <c r="Y3298" s="1"/>
      <c r="Z3298" s="2" t="str">
        <f>IFERROR(VLOOKUP(A3298,'[1]For Report Q-2 '!$A$2:$Z$3476,26,0),"-")</f>
        <v>-</v>
      </c>
      <c r="AA3298" s="1" t="str">
        <f>IFERROR(VLOOKUP(A3298,'[1]For Report Q-2 '!$A$2:$AH$3476,27,0),"-")</f>
        <v>-</v>
      </c>
      <c r="AB3298" s="1" t="str">
        <f>IFERROR(VLOOKUP(A3298,'[1]For Report Q-2 '!$A$2:$AH$3476,28,0),"-")</f>
        <v>-</v>
      </c>
      <c r="AC3298" s="2" t="str">
        <f>IFERROR(VLOOKUP(A3298,'[1]For Report Q-2 '!$A$2:$AH$3476,29,0),"-")</f>
        <v>-</v>
      </c>
      <c r="AD3298" s="2" t="str">
        <f>IFERROR(VLOOKUP(A3298,'[1]For Report Q-2 '!$A$2:$AH$3476,30,0),"-")</f>
        <v>-</v>
      </c>
      <c r="AE3298" s="1" t="str">
        <f>IFERROR(VLOOKUP(A3298,'[1]For Report Q-2 '!$A$2:$AH$3476,31,0),"-")</f>
        <v>-</v>
      </c>
      <c r="AF3298" s="1" t="str">
        <f>IFERROR(VLOOKUP(A3298,'[1]For Report Q-2 '!$A$2:$AH$3476,32,0),"-")</f>
        <v>-</v>
      </c>
      <c r="AG3298" s="2" t="str">
        <f>IFERROR(VLOOKUP(A3298,'[1]For Report Q-2 '!$A$2:$AH$3476,33,0),"-")</f>
        <v>-</v>
      </c>
      <c r="AH3298" s="1" t="str">
        <f t="shared" si="51"/>
        <v>--</v>
      </c>
      <c r="AI3298" t="e">
        <v>#N/A</v>
      </c>
      <c r="AJ3298" t="e">
        <v>#N/A</v>
      </c>
      <c r="AK3298" t="e">
        <v>#N/A</v>
      </c>
    </row>
    <row r="3299" spans="1:37" x14ac:dyDescent="0.25">
      <c r="A3299" s="15">
        <v>9118524</v>
      </c>
      <c r="B3299" s="15" t="s">
        <v>1101</v>
      </c>
      <c r="C3299" s="16">
        <v>45232</v>
      </c>
      <c r="D3299" s="15" t="s">
        <v>83</v>
      </c>
      <c r="E3299" s="1" t="s">
        <v>45</v>
      </c>
      <c r="F3299" s="15" t="s">
        <v>46</v>
      </c>
      <c r="G3299" s="1" t="s">
        <v>83</v>
      </c>
      <c r="H3299" s="17">
        <v>20000</v>
      </c>
      <c r="I3299" s="18">
        <v>0.2</v>
      </c>
      <c r="J3299" s="1">
        <v>9118524</v>
      </c>
      <c r="K3299" s="1" t="s">
        <v>1101</v>
      </c>
      <c r="L3299" s="19">
        <v>92083.333333333328</v>
      </c>
      <c r="M3299" s="1" t="s">
        <v>31</v>
      </c>
      <c r="N3299" s="1" t="s">
        <v>47</v>
      </c>
      <c r="O3299" s="1" t="s">
        <v>84</v>
      </c>
      <c r="P3299" s="20">
        <v>9118524</v>
      </c>
      <c r="Q3299" s="1" t="s">
        <v>99</v>
      </c>
      <c r="R3299" s="1" t="s">
        <v>16</v>
      </c>
      <c r="S3299" s="1" t="s">
        <v>100</v>
      </c>
      <c r="T3299" s="18">
        <f>IFERROR(VLOOKUP(A3299,'[1]For Report Q-2 '!$A$2:$T$3476,20,0),"-")</f>
        <v>0.2</v>
      </c>
      <c r="U3299" s="55">
        <f>IFERROR(VLOOKUP(A3299,'[1]For Report Q-2 '!$A$2:$U$3476,21,0),"-")</f>
        <v>0</v>
      </c>
      <c r="V3299" s="2" t="str">
        <f>IFERROR(VLOOKUP(A3299,'[1]For Report Q-2 '!$A$2:$V$3476,22,0),"-")</f>
        <v>-</v>
      </c>
      <c r="W3299" s="1">
        <f>IFERROR(VLOOKUP(A3299,'[1]For Report Q-2 '!$A$2:$W$3476,23,0),"-")</f>
        <v>0</v>
      </c>
      <c r="X3299" s="1"/>
      <c r="Y3299" s="1"/>
      <c r="Z3299" s="2" t="str">
        <f>IFERROR(VLOOKUP(A3299,'[1]For Report Q-2 '!$A$2:$Z$3476,26,0),"-")</f>
        <v>-</v>
      </c>
      <c r="AA3299" s="1" t="str">
        <f>IFERROR(VLOOKUP(A3299,'[1]For Report Q-2 '!$A$2:$AH$3476,27,0),"-")</f>
        <v>-</v>
      </c>
      <c r="AB3299" s="1" t="str">
        <f>IFERROR(VLOOKUP(A3299,'[1]For Report Q-2 '!$A$2:$AH$3476,28,0),"-")</f>
        <v>-</v>
      </c>
      <c r="AC3299" s="2" t="str">
        <f>IFERROR(VLOOKUP(A3299,'[1]For Report Q-2 '!$A$2:$AH$3476,29,0),"-")</f>
        <v>-</v>
      </c>
      <c r="AD3299" s="2" t="str">
        <f>IFERROR(VLOOKUP(A3299,'[1]For Report Q-2 '!$A$2:$AH$3476,30,0),"-")</f>
        <v>-</v>
      </c>
      <c r="AE3299" s="1" t="str">
        <f>IFERROR(VLOOKUP(A3299,'[1]For Report Q-2 '!$A$2:$AH$3476,31,0),"-")</f>
        <v>-</v>
      </c>
      <c r="AF3299" s="1" t="str">
        <f>IFERROR(VLOOKUP(A3299,'[1]For Report Q-2 '!$A$2:$AH$3476,32,0),"-")</f>
        <v>-</v>
      </c>
      <c r="AG3299" s="2" t="str">
        <f>IFERROR(VLOOKUP(A3299,'[1]For Report Q-2 '!$A$2:$AH$3476,33,0),"-")</f>
        <v>-</v>
      </c>
      <c r="AH3299" s="1" t="str">
        <f t="shared" si="51"/>
        <v>--</v>
      </c>
      <c r="AI3299" t="e">
        <v>#N/A</v>
      </c>
      <c r="AJ3299" t="e">
        <v>#N/A</v>
      </c>
      <c r="AK3299" t="e">
        <v>#N/A</v>
      </c>
    </row>
    <row r="3300" spans="1:37" x14ac:dyDescent="0.25">
      <c r="A3300" s="15">
        <v>9118784</v>
      </c>
      <c r="B3300" s="15" t="s">
        <v>1101</v>
      </c>
      <c r="C3300" s="16">
        <v>45250</v>
      </c>
      <c r="D3300" s="15" t="s">
        <v>40</v>
      </c>
      <c r="E3300" s="1" t="s">
        <v>45</v>
      </c>
      <c r="F3300" s="15" t="s">
        <v>46</v>
      </c>
      <c r="G3300" s="1" t="s">
        <v>40</v>
      </c>
      <c r="H3300" s="17">
        <v>11666.666666666666</v>
      </c>
      <c r="I3300" s="18">
        <v>0.11666666666666665</v>
      </c>
      <c r="J3300" s="1">
        <v>9118524</v>
      </c>
      <c r="K3300" s="1" t="s">
        <v>1101</v>
      </c>
      <c r="L3300" s="19">
        <v>92083.333333333328</v>
      </c>
      <c r="M3300" s="1" t="s">
        <v>31</v>
      </c>
      <c r="N3300" s="1" t="s">
        <v>47</v>
      </c>
      <c r="O3300" s="1" t="s">
        <v>41</v>
      </c>
      <c r="P3300" s="20">
        <v>9118524</v>
      </c>
      <c r="Q3300" s="1" t="s">
        <v>99</v>
      </c>
      <c r="R3300" s="1" t="s">
        <v>16</v>
      </c>
      <c r="S3300" s="1" t="s">
        <v>100</v>
      </c>
      <c r="T3300" s="18">
        <f>IFERROR(VLOOKUP(A3300,'[1]For Report Q-2 '!$A$2:$T$3476,20,0),"-")</f>
        <v>0.11666666666666665</v>
      </c>
      <c r="U3300" s="55">
        <f>IFERROR(VLOOKUP(A3300,'[1]For Report Q-2 '!$A$2:$U$3476,21,0),"-")</f>
        <v>0</v>
      </c>
      <c r="V3300" s="2" t="str">
        <f>IFERROR(VLOOKUP(A3300,'[1]For Report Q-2 '!$A$2:$V$3476,22,0),"-")</f>
        <v>-</v>
      </c>
      <c r="W3300" s="1">
        <f>IFERROR(VLOOKUP(A3300,'[1]For Report Q-2 '!$A$2:$W$3476,23,0),"-")</f>
        <v>0</v>
      </c>
      <c r="X3300" s="1"/>
      <c r="Y3300" s="1"/>
      <c r="Z3300" s="2" t="str">
        <f>IFERROR(VLOOKUP(A3300,'[1]For Report Q-2 '!$A$2:$Z$3476,26,0),"-")</f>
        <v>-</v>
      </c>
      <c r="AA3300" s="1" t="str">
        <f>IFERROR(VLOOKUP(A3300,'[1]For Report Q-2 '!$A$2:$AH$3476,27,0),"-")</f>
        <v>-</v>
      </c>
      <c r="AB3300" s="1" t="str">
        <f>IFERROR(VLOOKUP(A3300,'[1]For Report Q-2 '!$A$2:$AH$3476,28,0),"-")</f>
        <v>-</v>
      </c>
      <c r="AC3300" s="2" t="str">
        <f>IFERROR(VLOOKUP(A3300,'[1]For Report Q-2 '!$A$2:$AH$3476,29,0),"-")</f>
        <v>-</v>
      </c>
      <c r="AD3300" s="2" t="str">
        <f>IFERROR(VLOOKUP(A3300,'[1]For Report Q-2 '!$A$2:$AH$3476,30,0),"-")</f>
        <v>-</v>
      </c>
      <c r="AE3300" s="1" t="str">
        <f>IFERROR(VLOOKUP(A3300,'[1]For Report Q-2 '!$A$2:$AH$3476,31,0),"-")</f>
        <v>-</v>
      </c>
      <c r="AF3300" s="1" t="str">
        <f>IFERROR(VLOOKUP(A3300,'[1]For Report Q-2 '!$A$2:$AH$3476,32,0),"-")</f>
        <v>-</v>
      </c>
      <c r="AG3300" s="2" t="str">
        <f>IFERROR(VLOOKUP(A3300,'[1]For Report Q-2 '!$A$2:$AH$3476,33,0),"-")</f>
        <v>-</v>
      </c>
      <c r="AH3300" s="1" t="str">
        <f t="shared" si="51"/>
        <v>--</v>
      </c>
      <c r="AI3300" t="e">
        <v>#N/A</v>
      </c>
      <c r="AJ3300" t="e">
        <v>#N/A</v>
      </c>
      <c r="AK3300" t="e">
        <v>#N/A</v>
      </c>
    </row>
    <row r="3301" spans="1:37" x14ac:dyDescent="0.25">
      <c r="A3301" s="15">
        <v>9121544</v>
      </c>
      <c r="B3301" s="15" t="s">
        <v>1101</v>
      </c>
      <c r="C3301" s="16">
        <v>45428</v>
      </c>
      <c r="D3301" s="15" t="s">
        <v>341</v>
      </c>
      <c r="E3301" s="1" t="s">
        <v>72</v>
      </c>
      <c r="F3301" s="15" t="s">
        <v>46</v>
      </c>
      <c r="G3301" s="1" t="s">
        <v>53</v>
      </c>
      <c r="H3301" s="17">
        <v>17500</v>
      </c>
      <c r="I3301" s="18">
        <v>0.17499999999999999</v>
      </c>
      <c r="J3301" s="1">
        <v>9118524</v>
      </c>
      <c r="K3301" s="1" t="s">
        <v>1101</v>
      </c>
      <c r="L3301" s="19">
        <v>92083.333333333328</v>
      </c>
      <c r="M3301" s="1" t="s">
        <v>31</v>
      </c>
      <c r="N3301" s="1" t="s">
        <v>72</v>
      </c>
      <c r="O3301" s="1" t="s">
        <v>54</v>
      </c>
      <c r="P3301" s="20">
        <v>9118524</v>
      </c>
      <c r="Q3301" s="1" t="s">
        <v>99</v>
      </c>
      <c r="R3301" s="1" t="s">
        <v>16</v>
      </c>
      <c r="S3301" s="1" t="s">
        <v>100</v>
      </c>
      <c r="T3301" s="18">
        <f>IFERROR(VLOOKUP(A3301,'[1]For Report Q-2 '!$A$2:$T$3476,20,0),"-")</f>
        <v>0.17499999999999999</v>
      </c>
      <c r="U3301" s="55">
        <f>IFERROR(VLOOKUP(A3301,'[1]For Report Q-2 '!$A$2:$U$3476,21,0),"-")</f>
        <v>0</v>
      </c>
      <c r="V3301" s="2" t="str">
        <f>IFERROR(VLOOKUP(A3301,'[1]For Report Q-2 '!$A$2:$V$3476,22,0),"-")</f>
        <v>-</v>
      </c>
      <c r="W3301" s="1">
        <f>IFERROR(VLOOKUP(A3301,'[1]For Report Q-2 '!$A$2:$W$3476,23,0),"-")</f>
        <v>0</v>
      </c>
      <c r="X3301" s="1"/>
      <c r="Y3301" s="1"/>
      <c r="Z3301" s="2" t="str">
        <f>IFERROR(VLOOKUP(A3301,'[1]For Report Q-2 '!$A$2:$Z$3476,26,0),"-")</f>
        <v>-</v>
      </c>
      <c r="AA3301" s="1" t="str">
        <f>IFERROR(VLOOKUP(A3301,'[1]For Report Q-2 '!$A$2:$AH$3476,27,0),"-")</f>
        <v>-</v>
      </c>
      <c r="AB3301" s="1" t="str">
        <f>IFERROR(VLOOKUP(A3301,'[1]For Report Q-2 '!$A$2:$AH$3476,28,0),"-")</f>
        <v>-</v>
      </c>
      <c r="AC3301" s="2" t="str">
        <f>IFERROR(VLOOKUP(A3301,'[1]For Report Q-2 '!$A$2:$AH$3476,29,0),"-")</f>
        <v>-</v>
      </c>
      <c r="AD3301" s="2" t="str">
        <f>IFERROR(VLOOKUP(A3301,'[1]For Report Q-2 '!$A$2:$AH$3476,30,0),"-")</f>
        <v>-</v>
      </c>
      <c r="AE3301" s="1" t="str">
        <f>IFERROR(VLOOKUP(A3301,'[1]For Report Q-2 '!$A$2:$AH$3476,31,0),"-")</f>
        <v>-</v>
      </c>
      <c r="AF3301" s="1" t="str">
        <f>IFERROR(VLOOKUP(A3301,'[1]For Report Q-2 '!$A$2:$AH$3476,32,0),"-")</f>
        <v>-</v>
      </c>
      <c r="AG3301" s="2" t="str">
        <f>IFERROR(VLOOKUP(A3301,'[1]For Report Q-2 '!$A$2:$AH$3476,33,0),"-")</f>
        <v>-</v>
      </c>
      <c r="AH3301" s="1" t="str">
        <f t="shared" si="51"/>
        <v>--</v>
      </c>
      <c r="AI3301" t="e">
        <v>#N/A</v>
      </c>
      <c r="AJ3301" t="e">
        <v>#N/A</v>
      </c>
      <c r="AK3301" t="e">
        <v>#N/A</v>
      </c>
    </row>
    <row r="3302" spans="1:37" x14ac:dyDescent="0.25">
      <c r="A3302" s="15">
        <v>9123817</v>
      </c>
      <c r="B3302" s="15" t="s">
        <v>1101</v>
      </c>
      <c r="C3302" s="16">
        <v>45505</v>
      </c>
      <c r="D3302" s="15" t="s">
        <v>28</v>
      </c>
      <c r="E3302" s="1" t="s">
        <v>45</v>
      </c>
      <c r="F3302" s="15" t="s">
        <v>46</v>
      </c>
      <c r="G3302" s="1" t="s">
        <v>28</v>
      </c>
      <c r="H3302" s="17">
        <v>16666.666666666668</v>
      </c>
      <c r="I3302" s="18">
        <v>0.16666666666666669</v>
      </c>
      <c r="J3302" s="1">
        <v>9118524</v>
      </c>
      <c r="K3302" s="1" t="s">
        <v>1101</v>
      </c>
      <c r="L3302" s="19">
        <v>92083.333333333328</v>
      </c>
      <c r="M3302" s="1" t="s">
        <v>31</v>
      </c>
      <c r="N3302" s="1" t="s">
        <v>47</v>
      </c>
      <c r="O3302" s="1" t="s">
        <v>38</v>
      </c>
      <c r="P3302" s="20">
        <v>9118524</v>
      </c>
      <c r="Q3302" s="1" t="s">
        <v>99</v>
      </c>
      <c r="R3302" s="1" t="s">
        <v>16</v>
      </c>
      <c r="S3302" s="1" t="s">
        <v>100</v>
      </c>
      <c r="T3302" s="18">
        <f>IFERROR(VLOOKUP(A3302,'[1]For Report Q-2 '!$A$2:$T$3476,20,0),"-")</f>
        <v>0.16666666666666669</v>
      </c>
      <c r="U3302" s="55">
        <f>IFERROR(VLOOKUP(A3302,'[1]For Report Q-2 '!$A$2:$U$3476,21,0),"-")</f>
        <v>0</v>
      </c>
      <c r="V3302" s="2" t="str">
        <f>IFERROR(VLOOKUP(A3302,'[1]For Report Q-2 '!$A$2:$V$3476,22,0),"-")</f>
        <v>-</v>
      </c>
      <c r="W3302" s="1">
        <f>IFERROR(VLOOKUP(A3302,'[1]For Report Q-2 '!$A$2:$W$3476,23,0),"-")</f>
        <v>0</v>
      </c>
      <c r="X3302" s="1"/>
      <c r="Y3302" s="1"/>
      <c r="Z3302" s="2" t="str">
        <f>IFERROR(VLOOKUP(A3302,'[1]For Report Q-2 '!$A$2:$Z$3476,26,0),"-")</f>
        <v>-</v>
      </c>
      <c r="AA3302" s="1" t="str">
        <f>IFERROR(VLOOKUP(A3302,'[1]For Report Q-2 '!$A$2:$AH$3476,27,0),"-")</f>
        <v>-</v>
      </c>
      <c r="AB3302" s="1" t="str">
        <f>IFERROR(VLOOKUP(A3302,'[1]For Report Q-2 '!$A$2:$AH$3476,28,0),"-")</f>
        <v>-</v>
      </c>
      <c r="AC3302" s="2" t="str">
        <f>IFERROR(VLOOKUP(A3302,'[1]For Report Q-2 '!$A$2:$AH$3476,29,0),"-")</f>
        <v>-</v>
      </c>
      <c r="AD3302" s="2" t="str">
        <f>IFERROR(VLOOKUP(A3302,'[1]For Report Q-2 '!$A$2:$AH$3476,30,0),"-")</f>
        <v>-</v>
      </c>
      <c r="AE3302" s="1" t="str">
        <f>IFERROR(VLOOKUP(A3302,'[1]For Report Q-2 '!$A$2:$AH$3476,31,0),"-")</f>
        <v>-</v>
      </c>
      <c r="AF3302" s="1" t="str">
        <f>IFERROR(VLOOKUP(A3302,'[1]For Report Q-2 '!$A$2:$AH$3476,32,0),"-")</f>
        <v>-</v>
      </c>
      <c r="AG3302" s="2" t="str">
        <f>IFERROR(VLOOKUP(A3302,'[1]For Report Q-2 '!$A$2:$AH$3476,33,0),"-")</f>
        <v>-</v>
      </c>
      <c r="AH3302" s="1" t="str">
        <f t="shared" si="51"/>
        <v>--</v>
      </c>
      <c r="AI3302" t="e">
        <v>#N/A</v>
      </c>
      <c r="AJ3302" t="e">
        <v>#N/A</v>
      </c>
      <c r="AK3302" t="e">
        <v>#N/A</v>
      </c>
    </row>
    <row r="3303" spans="1:37" x14ac:dyDescent="0.25">
      <c r="A3303" s="15">
        <v>9124718</v>
      </c>
      <c r="B3303" s="15" t="s">
        <v>1101</v>
      </c>
      <c r="C3303" s="16">
        <v>45494</v>
      </c>
      <c r="D3303" s="15" t="s">
        <v>83</v>
      </c>
      <c r="E3303" s="1" t="s">
        <v>72</v>
      </c>
      <c r="F3303" s="15" t="s">
        <v>46</v>
      </c>
      <c r="G3303" s="1" t="s">
        <v>83</v>
      </c>
      <c r="H3303" s="17">
        <v>26250</v>
      </c>
      <c r="I3303" s="18">
        <v>0.26250000000000001</v>
      </c>
      <c r="J3303" s="1">
        <v>9118524</v>
      </c>
      <c r="K3303" s="1" t="s">
        <v>1101</v>
      </c>
      <c r="L3303" s="19">
        <v>92083.333333333328</v>
      </c>
      <c r="M3303" s="1" t="s">
        <v>31</v>
      </c>
      <c r="N3303" s="1" t="s">
        <v>72</v>
      </c>
      <c r="O3303" s="1" t="s">
        <v>84</v>
      </c>
      <c r="P3303" s="20">
        <v>9118524</v>
      </c>
      <c r="Q3303" s="1" t="s">
        <v>99</v>
      </c>
      <c r="R3303" s="1" t="s">
        <v>16</v>
      </c>
      <c r="S3303" s="1" t="s">
        <v>100</v>
      </c>
      <c r="T3303" s="18">
        <f>IFERROR(VLOOKUP(A3303,'[1]For Report Q-2 '!$A$2:$T$3476,20,0),"-")</f>
        <v>0.26250000000000001</v>
      </c>
      <c r="U3303" s="55">
        <f>IFERROR(VLOOKUP(A3303,'[1]For Report Q-2 '!$A$2:$U$3476,21,0),"-")</f>
        <v>0</v>
      </c>
      <c r="V3303" s="2" t="str">
        <f>IFERROR(VLOOKUP(A3303,'[1]For Report Q-2 '!$A$2:$V$3476,22,0),"-")</f>
        <v>-</v>
      </c>
      <c r="W3303" s="1">
        <f>IFERROR(VLOOKUP(A3303,'[1]For Report Q-2 '!$A$2:$W$3476,23,0),"-")</f>
        <v>0</v>
      </c>
      <c r="X3303" s="1"/>
      <c r="Y3303" s="1"/>
      <c r="Z3303" s="2" t="str">
        <f>IFERROR(VLOOKUP(A3303,'[1]For Report Q-2 '!$A$2:$Z$3476,26,0),"-")</f>
        <v>-</v>
      </c>
      <c r="AA3303" s="1" t="str">
        <f>IFERROR(VLOOKUP(A3303,'[1]For Report Q-2 '!$A$2:$AH$3476,27,0),"-")</f>
        <v>-</v>
      </c>
      <c r="AB3303" s="1" t="str">
        <f>IFERROR(VLOOKUP(A3303,'[1]For Report Q-2 '!$A$2:$AH$3476,28,0),"-")</f>
        <v>-</v>
      </c>
      <c r="AC3303" s="2" t="str">
        <f>IFERROR(VLOOKUP(A3303,'[1]For Report Q-2 '!$A$2:$AH$3476,29,0),"-")</f>
        <v>-</v>
      </c>
      <c r="AD3303" s="2" t="str">
        <f>IFERROR(VLOOKUP(A3303,'[1]For Report Q-2 '!$A$2:$AH$3476,30,0),"-")</f>
        <v>-</v>
      </c>
      <c r="AE3303" s="1" t="str">
        <f>IFERROR(VLOOKUP(A3303,'[1]For Report Q-2 '!$A$2:$AH$3476,31,0),"-")</f>
        <v>-</v>
      </c>
      <c r="AF3303" s="1" t="str">
        <f>IFERROR(VLOOKUP(A3303,'[1]For Report Q-2 '!$A$2:$AH$3476,32,0),"-")</f>
        <v>-</v>
      </c>
      <c r="AG3303" s="2" t="str">
        <f>IFERROR(VLOOKUP(A3303,'[1]For Report Q-2 '!$A$2:$AH$3476,33,0),"-")</f>
        <v>-</v>
      </c>
      <c r="AH3303" s="1" t="str">
        <f t="shared" si="51"/>
        <v>--</v>
      </c>
      <c r="AI3303" t="e">
        <v>#N/A</v>
      </c>
      <c r="AJ3303" t="e">
        <v>#N/A</v>
      </c>
      <c r="AK3303" t="e">
        <v>#N/A</v>
      </c>
    </row>
    <row r="3304" spans="1:37" x14ac:dyDescent="0.25">
      <c r="A3304" s="15">
        <v>9026755</v>
      </c>
      <c r="B3304" s="15" t="s">
        <v>1102</v>
      </c>
      <c r="C3304" s="16">
        <v>45413</v>
      </c>
      <c r="D3304" s="15" t="s">
        <v>83</v>
      </c>
      <c r="E3304" s="1" t="s">
        <v>454</v>
      </c>
      <c r="F3304" s="15" t="s">
        <v>46</v>
      </c>
      <c r="G3304" s="1" t="s">
        <v>83</v>
      </c>
      <c r="H3304" s="17">
        <v>190000</v>
      </c>
      <c r="I3304" s="18">
        <v>1.9</v>
      </c>
      <c r="J3304" s="1">
        <v>9118941</v>
      </c>
      <c r="K3304" s="1" t="s">
        <v>1103</v>
      </c>
      <c r="L3304" s="19">
        <v>572499.99999999988</v>
      </c>
      <c r="M3304" s="1" t="s">
        <v>67</v>
      </c>
      <c r="N3304" s="1" t="s">
        <v>454</v>
      </c>
      <c r="O3304" s="1" t="s">
        <v>84</v>
      </c>
      <c r="P3304" s="20">
        <v>9118941</v>
      </c>
      <c r="Q3304" s="1" t="s">
        <v>218</v>
      </c>
      <c r="R3304" s="1" t="s">
        <v>89</v>
      </c>
      <c r="S3304" s="1" t="s">
        <v>218</v>
      </c>
      <c r="T3304" s="18">
        <f>IFERROR(VLOOKUP(A3304,'[1]For Report Q-2 '!$A$2:$T$3476,20,0),"-")</f>
        <v>1.625</v>
      </c>
      <c r="U3304" s="55">
        <f>IFERROR(VLOOKUP(A3304,'[1]For Report Q-2 '!$A$2:$U$3476,21,0),"-")</f>
        <v>0</v>
      </c>
      <c r="V3304" s="2" t="str">
        <f>IFERROR(VLOOKUP(A3304,'[1]For Report Q-2 '!$A$2:$V$3476,22,0),"-")</f>
        <v>-</v>
      </c>
      <c r="W3304" s="1">
        <f>IFERROR(VLOOKUP(A3304,'[1]For Report Q-2 '!$A$2:$W$3476,23,0),"-")</f>
        <v>0</v>
      </c>
      <c r="X3304" s="1"/>
      <c r="Y3304" s="1"/>
      <c r="Z3304" s="2" t="str">
        <f>IFERROR(VLOOKUP(A3304,'[1]For Report Q-2 '!$A$2:$Z$3476,26,0),"-")</f>
        <v>-</v>
      </c>
      <c r="AA3304" s="1" t="str">
        <f>IFERROR(VLOOKUP(A3304,'[1]For Report Q-2 '!$A$2:$AH$3476,27,0),"-")</f>
        <v>-</v>
      </c>
      <c r="AB3304" s="1" t="str">
        <f>IFERROR(VLOOKUP(A3304,'[1]For Report Q-2 '!$A$2:$AH$3476,28,0),"-")</f>
        <v>-</v>
      </c>
      <c r="AC3304" s="2" t="str">
        <f>IFERROR(VLOOKUP(A3304,'[1]For Report Q-2 '!$A$2:$AH$3476,29,0),"-")</f>
        <v>-</v>
      </c>
      <c r="AD3304" s="2" t="str">
        <f>IFERROR(VLOOKUP(A3304,'[1]For Report Q-2 '!$A$2:$AH$3476,30,0),"-")</f>
        <v>-</v>
      </c>
      <c r="AE3304" s="1" t="str">
        <f>IFERROR(VLOOKUP(A3304,'[1]For Report Q-2 '!$A$2:$AH$3476,31,0),"-")</f>
        <v>-</v>
      </c>
      <c r="AF3304" s="1" t="str">
        <f>IFERROR(VLOOKUP(A3304,'[1]For Report Q-2 '!$A$2:$AH$3476,32,0),"-")</f>
        <v>-</v>
      </c>
      <c r="AG3304" s="2" t="str">
        <f>IFERROR(VLOOKUP(A3304,'[1]For Report Q-2 '!$A$2:$AH$3476,33,0),"-")</f>
        <v>-</v>
      </c>
      <c r="AH3304" s="1" t="str">
        <f t="shared" si="51"/>
        <v>--</v>
      </c>
      <c r="AI3304" t="e">
        <v>#N/A</v>
      </c>
      <c r="AJ3304" t="e">
        <v>#N/A</v>
      </c>
      <c r="AK3304" t="e">
        <v>#N/A</v>
      </c>
    </row>
    <row r="3305" spans="1:37" x14ac:dyDescent="0.25">
      <c r="A3305" s="15">
        <v>9027528</v>
      </c>
      <c r="B3305" s="15" t="s">
        <v>1104</v>
      </c>
      <c r="C3305" s="16">
        <v>45566</v>
      </c>
      <c r="D3305" s="15" t="s">
        <v>56</v>
      </c>
      <c r="E3305" s="1" t="s">
        <v>274</v>
      </c>
      <c r="F3305" s="15" t="s">
        <v>46</v>
      </c>
      <c r="G3305" s="1" t="s">
        <v>56</v>
      </c>
      <c r="H3305" s="17">
        <v>14166.666666666666</v>
      </c>
      <c r="I3305" s="18">
        <v>0.14166666666666666</v>
      </c>
      <c r="J3305" s="1">
        <v>9118941</v>
      </c>
      <c r="K3305" s="1" t="s">
        <v>1103</v>
      </c>
      <c r="L3305" s="19">
        <v>572499.99999999988</v>
      </c>
      <c r="M3305" s="1" t="s">
        <v>67</v>
      </c>
      <c r="N3305" s="1" t="s">
        <v>47</v>
      </c>
      <c r="O3305" s="1" t="s">
        <v>59</v>
      </c>
      <c r="P3305" s="20">
        <v>9118941</v>
      </c>
      <c r="Q3305" s="1" t="s">
        <v>218</v>
      </c>
      <c r="R3305" s="1" t="s">
        <v>89</v>
      </c>
      <c r="S3305" s="1" t="s">
        <v>218</v>
      </c>
      <c r="T3305" s="18">
        <f>IFERROR(VLOOKUP(A3305,'[1]For Report Q-2 '!$A$2:$T$3476,20,0),"-")</f>
        <v>0.125</v>
      </c>
      <c r="U3305" s="55">
        <f>IFERROR(VLOOKUP(A3305,'[1]For Report Q-2 '!$A$2:$U$3476,21,0),"-")</f>
        <v>0</v>
      </c>
      <c r="V3305" s="2" t="str">
        <f>IFERROR(VLOOKUP(A3305,'[1]For Report Q-2 '!$A$2:$V$3476,22,0),"-")</f>
        <v>-</v>
      </c>
      <c r="W3305" s="1">
        <f>IFERROR(VLOOKUP(A3305,'[1]For Report Q-2 '!$A$2:$W$3476,23,0),"-")</f>
        <v>0</v>
      </c>
      <c r="X3305" s="1"/>
      <c r="Y3305" s="1"/>
      <c r="Z3305" s="2" t="str">
        <f>IFERROR(VLOOKUP(A3305,'[1]For Report Q-2 '!$A$2:$Z$3476,26,0),"-")</f>
        <v>-</v>
      </c>
      <c r="AA3305" s="1" t="str">
        <f>IFERROR(VLOOKUP(A3305,'[1]For Report Q-2 '!$A$2:$AH$3476,27,0),"-")</f>
        <v>-</v>
      </c>
      <c r="AB3305" s="1" t="str">
        <f>IFERROR(VLOOKUP(A3305,'[1]For Report Q-2 '!$A$2:$AH$3476,28,0),"-")</f>
        <v>-</v>
      </c>
      <c r="AC3305" s="2" t="str">
        <f>IFERROR(VLOOKUP(A3305,'[1]For Report Q-2 '!$A$2:$AH$3476,29,0),"-")</f>
        <v>-</v>
      </c>
      <c r="AD3305" s="2" t="str">
        <f>IFERROR(VLOOKUP(A3305,'[1]For Report Q-2 '!$A$2:$AH$3476,30,0),"-")</f>
        <v>-</v>
      </c>
      <c r="AE3305" s="1" t="str">
        <f>IFERROR(VLOOKUP(A3305,'[1]For Report Q-2 '!$A$2:$AH$3476,31,0),"-")</f>
        <v>-</v>
      </c>
      <c r="AF3305" s="1" t="str">
        <f>IFERROR(VLOOKUP(A3305,'[1]For Report Q-2 '!$A$2:$AH$3476,32,0),"-")</f>
        <v>-</v>
      </c>
      <c r="AG3305" s="2" t="str">
        <f>IFERROR(VLOOKUP(A3305,'[1]For Report Q-2 '!$A$2:$AH$3476,33,0),"-")</f>
        <v>-</v>
      </c>
      <c r="AH3305" s="1" t="str">
        <f t="shared" si="51"/>
        <v>--</v>
      </c>
      <c r="AI3305" t="e">
        <v>#N/A</v>
      </c>
      <c r="AJ3305" t="e">
        <v>#N/A</v>
      </c>
      <c r="AK3305" t="e">
        <v>#N/A</v>
      </c>
    </row>
    <row r="3306" spans="1:37" x14ac:dyDescent="0.25">
      <c r="A3306" s="15">
        <v>9103766</v>
      </c>
      <c r="B3306" s="15" t="s">
        <v>1104</v>
      </c>
      <c r="C3306" s="16">
        <v>45658</v>
      </c>
      <c r="D3306" s="15" t="s">
        <v>28</v>
      </c>
      <c r="E3306" s="1" t="s">
        <v>118</v>
      </c>
      <c r="F3306" s="15" t="s">
        <v>46</v>
      </c>
      <c r="G3306" s="1" t="s">
        <v>28</v>
      </c>
      <c r="H3306" s="17">
        <v>79166.666666666672</v>
      </c>
      <c r="I3306" s="18">
        <v>0.79166666666666674</v>
      </c>
      <c r="J3306" s="1">
        <v>9118941</v>
      </c>
      <c r="K3306" s="1" t="s">
        <v>1103</v>
      </c>
      <c r="L3306" s="19">
        <v>572499.99999999988</v>
      </c>
      <c r="M3306" s="1" t="s">
        <v>67</v>
      </c>
      <c r="N3306" s="1" t="s">
        <v>47</v>
      </c>
      <c r="O3306" s="1" t="s">
        <v>38</v>
      </c>
      <c r="P3306" s="20">
        <v>9118941</v>
      </c>
      <c r="Q3306" s="1" t="s">
        <v>218</v>
      </c>
      <c r="R3306" s="1" t="s">
        <v>89</v>
      </c>
      <c r="S3306" s="1" t="s">
        <v>218</v>
      </c>
      <c r="T3306" s="18">
        <f>IFERROR(VLOOKUP(A3306,'[1]For Report Q-2 '!$A$2:$T$3476,20,0),"-")</f>
        <v>0.70833333333333326</v>
      </c>
      <c r="U3306" s="55">
        <f>IFERROR(VLOOKUP(A3306,'[1]For Report Q-2 '!$A$2:$U$3476,21,0),"-")</f>
        <v>0</v>
      </c>
      <c r="V3306" s="2" t="str">
        <f>IFERROR(VLOOKUP(A3306,'[1]For Report Q-2 '!$A$2:$V$3476,22,0),"-")</f>
        <v>-</v>
      </c>
      <c r="W3306" s="1">
        <f>IFERROR(VLOOKUP(A3306,'[1]For Report Q-2 '!$A$2:$W$3476,23,0),"-")</f>
        <v>0</v>
      </c>
      <c r="X3306" s="1"/>
      <c r="Y3306" s="1"/>
      <c r="Z3306" s="2" t="str">
        <f>IFERROR(VLOOKUP(A3306,'[1]For Report Q-2 '!$A$2:$Z$3476,26,0),"-")</f>
        <v>-</v>
      </c>
      <c r="AA3306" s="1" t="str">
        <f>IFERROR(VLOOKUP(A3306,'[1]For Report Q-2 '!$A$2:$AH$3476,27,0),"-")</f>
        <v>-</v>
      </c>
      <c r="AB3306" s="1" t="str">
        <f>IFERROR(VLOOKUP(A3306,'[1]For Report Q-2 '!$A$2:$AH$3476,28,0),"-")</f>
        <v>-</v>
      </c>
      <c r="AC3306" s="2" t="str">
        <f>IFERROR(VLOOKUP(A3306,'[1]For Report Q-2 '!$A$2:$AH$3476,29,0),"-")</f>
        <v>-</v>
      </c>
      <c r="AD3306" s="2" t="str">
        <f>IFERROR(VLOOKUP(A3306,'[1]For Report Q-2 '!$A$2:$AH$3476,30,0),"-")</f>
        <v>-</v>
      </c>
      <c r="AE3306" s="1" t="str">
        <f>IFERROR(VLOOKUP(A3306,'[1]For Report Q-2 '!$A$2:$AH$3476,31,0),"-")</f>
        <v>-</v>
      </c>
      <c r="AF3306" s="1" t="str">
        <f>IFERROR(VLOOKUP(A3306,'[1]For Report Q-2 '!$A$2:$AH$3476,32,0),"-")</f>
        <v>-</v>
      </c>
      <c r="AG3306" s="2" t="str">
        <f>IFERROR(VLOOKUP(A3306,'[1]For Report Q-2 '!$A$2:$AH$3476,33,0),"-")</f>
        <v>-</v>
      </c>
      <c r="AH3306" s="1" t="str">
        <f t="shared" si="51"/>
        <v>--</v>
      </c>
      <c r="AI3306" t="e">
        <v>#N/A</v>
      </c>
      <c r="AJ3306" t="e">
        <v>#N/A</v>
      </c>
      <c r="AK3306" t="e">
        <v>#N/A</v>
      </c>
    </row>
    <row r="3307" spans="1:37" x14ac:dyDescent="0.25">
      <c r="A3307" s="15">
        <v>9112274</v>
      </c>
      <c r="B3307" s="15" t="s">
        <v>1104</v>
      </c>
      <c r="C3307" s="16">
        <v>45604</v>
      </c>
      <c r="D3307" s="15" t="s">
        <v>75</v>
      </c>
      <c r="E3307" s="1" t="s">
        <v>118</v>
      </c>
      <c r="F3307" s="15" t="s">
        <v>46</v>
      </c>
      <c r="G3307" s="1" t="s">
        <v>44</v>
      </c>
      <c r="H3307" s="17">
        <v>255000</v>
      </c>
      <c r="I3307" s="18">
        <v>2.5499999999999998</v>
      </c>
      <c r="J3307" s="1">
        <v>9118941</v>
      </c>
      <c r="K3307" s="1" t="s">
        <v>1103</v>
      </c>
      <c r="L3307" s="19">
        <v>572499.99999999988</v>
      </c>
      <c r="M3307" s="1" t="s">
        <v>67</v>
      </c>
      <c r="N3307" s="1" t="s">
        <v>47</v>
      </c>
      <c r="O3307" s="1" t="s">
        <v>48</v>
      </c>
      <c r="P3307" s="20">
        <v>9118941</v>
      </c>
      <c r="Q3307" s="1" t="s">
        <v>218</v>
      </c>
      <c r="R3307" s="1" t="s">
        <v>89</v>
      </c>
      <c r="S3307" s="1" t="s">
        <v>218</v>
      </c>
      <c r="T3307" s="18">
        <f>IFERROR(VLOOKUP(A3307,'[1]For Report Q-2 '!$A$2:$T$3476,20,0),"-")</f>
        <v>2.3541666666666665</v>
      </c>
      <c r="U3307" s="55">
        <f>IFERROR(VLOOKUP(A3307,'[1]For Report Q-2 '!$A$2:$U$3476,21,0),"-")</f>
        <v>0</v>
      </c>
      <c r="V3307" s="2" t="str">
        <f>IFERROR(VLOOKUP(A3307,'[1]For Report Q-2 '!$A$2:$V$3476,22,0),"-")</f>
        <v>-</v>
      </c>
      <c r="W3307" s="1">
        <f>IFERROR(VLOOKUP(A3307,'[1]For Report Q-2 '!$A$2:$W$3476,23,0),"-")</f>
        <v>0</v>
      </c>
      <c r="X3307" s="1"/>
      <c r="Y3307" s="1"/>
      <c r="Z3307" s="2" t="str">
        <f>IFERROR(VLOOKUP(A3307,'[1]For Report Q-2 '!$A$2:$Z$3476,26,0),"-")</f>
        <v>-</v>
      </c>
      <c r="AA3307" s="1" t="str">
        <f>IFERROR(VLOOKUP(A3307,'[1]For Report Q-2 '!$A$2:$AH$3476,27,0),"-")</f>
        <v>-</v>
      </c>
      <c r="AB3307" s="1" t="str">
        <f>IFERROR(VLOOKUP(A3307,'[1]For Report Q-2 '!$A$2:$AH$3476,28,0),"-")</f>
        <v>-</v>
      </c>
      <c r="AC3307" s="2" t="str">
        <f>IFERROR(VLOOKUP(A3307,'[1]For Report Q-2 '!$A$2:$AH$3476,29,0),"-")</f>
        <v>-</v>
      </c>
      <c r="AD3307" s="2" t="str">
        <f>IFERROR(VLOOKUP(A3307,'[1]For Report Q-2 '!$A$2:$AH$3476,30,0),"-")</f>
        <v>-</v>
      </c>
      <c r="AE3307" s="1" t="str">
        <f>IFERROR(VLOOKUP(A3307,'[1]For Report Q-2 '!$A$2:$AH$3476,31,0),"-")</f>
        <v>-</v>
      </c>
      <c r="AF3307" s="1" t="str">
        <f>IFERROR(VLOOKUP(A3307,'[1]For Report Q-2 '!$A$2:$AH$3476,32,0),"-")</f>
        <v>-</v>
      </c>
      <c r="AG3307" s="2" t="str">
        <f>IFERROR(VLOOKUP(A3307,'[1]For Report Q-2 '!$A$2:$AH$3476,33,0),"-")</f>
        <v>-</v>
      </c>
      <c r="AH3307" s="1" t="str">
        <f t="shared" si="51"/>
        <v>--</v>
      </c>
      <c r="AI3307" t="e">
        <v>#N/A</v>
      </c>
      <c r="AJ3307" t="e">
        <v>#N/A</v>
      </c>
      <c r="AK3307" t="e">
        <v>#N/A</v>
      </c>
    </row>
    <row r="3308" spans="1:37" x14ac:dyDescent="0.25">
      <c r="A3308" s="15">
        <v>9118941</v>
      </c>
      <c r="B3308" s="15" t="s">
        <v>1105</v>
      </c>
      <c r="C3308" s="16">
        <v>45269</v>
      </c>
      <c r="D3308" s="15" t="s">
        <v>104</v>
      </c>
      <c r="E3308" s="1" t="s">
        <v>118</v>
      </c>
      <c r="F3308" s="15" t="s">
        <v>46</v>
      </c>
      <c r="G3308" s="1" t="s">
        <v>104</v>
      </c>
      <c r="H3308" s="17">
        <v>34166.666666666664</v>
      </c>
      <c r="I3308" s="18">
        <v>0.34166666666666662</v>
      </c>
      <c r="J3308" s="1">
        <v>9118941</v>
      </c>
      <c r="K3308" s="1" t="s">
        <v>1103</v>
      </c>
      <c r="L3308" s="19">
        <v>572499.99999999988</v>
      </c>
      <c r="M3308" s="1" t="s">
        <v>67</v>
      </c>
      <c r="N3308" s="1" t="s">
        <v>47</v>
      </c>
      <c r="O3308" s="1" t="s">
        <v>105</v>
      </c>
      <c r="P3308" s="20">
        <v>9118941</v>
      </c>
      <c r="Q3308" s="1" t="s">
        <v>218</v>
      </c>
      <c r="R3308" s="1" t="s">
        <v>89</v>
      </c>
      <c r="S3308" s="1" t="s">
        <v>218</v>
      </c>
      <c r="T3308" s="18">
        <f>IFERROR(VLOOKUP(A3308,'[1]For Report Q-2 '!$A$2:$T$3476,20,0),"-")</f>
        <v>0.31666666666666665</v>
      </c>
      <c r="U3308" s="55">
        <f>IFERROR(VLOOKUP(A3308,'[1]For Report Q-2 '!$A$2:$U$3476,21,0),"-")</f>
        <v>0</v>
      </c>
      <c r="V3308" s="2" t="str">
        <f>IFERROR(VLOOKUP(A3308,'[1]For Report Q-2 '!$A$2:$V$3476,22,0),"-")</f>
        <v>-</v>
      </c>
      <c r="W3308" s="1">
        <f>IFERROR(VLOOKUP(A3308,'[1]For Report Q-2 '!$A$2:$W$3476,23,0),"-")</f>
        <v>0</v>
      </c>
      <c r="X3308" s="1"/>
      <c r="Y3308" s="1"/>
      <c r="Z3308" s="2" t="str">
        <f>IFERROR(VLOOKUP(A3308,'[1]For Report Q-2 '!$A$2:$Z$3476,26,0),"-")</f>
        <v>-</v>
      </c>
      <c r="AA3308" s="1" t="str">
        <f>IFERROR(VLOOKUP(A3308,'[1]For Report Q-2 '!$A$2:$AH$3476,27,0),"-")</f>
        <v>-</v>
      </c>
      <c r="AB3308" s="1" t="str">
        <f>IFERROR(VLOOKUP(A3308,'[1]For Report Q-2 '!$A$2:$AH$3476,28,0),"-")</f>
        <v>-</v>
      </c>
      <c r="AC3308" s="2" t="str">
        <f>IFERROR(VLOOKUP(A3308,'[1]For Report Q-2 '!$A$2:$AH$3476,29,0),"-")</f>
        <v>-</v>
      </c>
      <c r="AD3308" s="2" t="str">
        <f>IFERROR(VLOOKUP(A3308,'[1]For Report Q-2 '!$A$2:$AH$3476,30,0),"-")</f>
        <v>-</v>
      </c>
      <c r="AE3308" s="1" t="str">
        <f>IFERROR(VLOOKUP(A3308,'[1]For Report Q-2 '!$A$2:$AH$3476,31,0),"-")</f>
        <v>-</v>
      </c>
      <c r="AF3308" s="1" t="str">
        <f>IFERROR(VLOOKUP(A3308,'[1]For Report Q-2 '!$A$2:$AH$3476,32,0),"-")</f>
        <v>-</v>
      </c>
      <c r="AG3308" s="2" t="str">
        <f>IFERROR(VLOOKUP(A3308,'[1]For Report Q-2 '!$A$2:$AH$3476,33,0),"-")</f>
        <v>-</v>
      </c>
      <c r="AH3308" s="1" t="str">
        <f t="shared" si="51"/>
        <v>--</v>
      </c>
      <c r="AI3308" t="e">
        <v>#N/A</v>
      </c>
      <c r="AJ3308" t="e">
        <v>#N/A</v>
      </c>
      <c r="AK3308" t="e">
        <v>#N/A</v>
      </c>
    </row>
    <row r="3309" spans="1:37" x14ac:dyDescent="0.25">
      <c r="A3309" s="15">
        <v>9119013</v>
      </c>
      <c r="B3309" s="15" t="s">
        <v>1106</v>
      </c>
      <c r="C3309" s="16">
        <v>45307</v>
      </c>
      <c r="D3309" s="15" t="s">
        <v>44</v>
      </c>
      <c r="E3309" s="1" t="s">
        <v>45</v>
      </c>
      <c r="F3309" s="15" t="s">
        <v>46</v>
      </c>
      <c r="G3309" s="1" t="s">
        <v>44</v>
      </c>
      <c r="H3309" s="17">
        <v>46666.666666666664</v>
      </c>
      <c r="I3309" s="18">
        <v>0.46666666666666662</v>
      </c>
      <c r="J3309" s="1">
        <v>9119013</v>
      </c>
      <c r="K3309" s="1" t="s">
        <v>1107</v>
      </c>
      <c r="L3309" s="19">
        <v>46666.666666666664</v>
      </c>
      <c r="M3309" s="1" t="s">
        <v>31</v>
      </c>
      <c r="N3309" s="1" t="s">
        <v>47</v>
      </c>
      <c r="O3309" s="1" t="s">
        <v>48</v>
      </c>
      <c r="P3309" s="20">
        <v>9119013</v>
      </c>
      <c r="Q3309" s="1" t="s">
        <v>136</v>
      </c>
      <c r="R3309" s="1" t="s">
        <v>16</v>
      </c>
      <c r="S3309" s="1" t="s">
        <v>137</v>
      </c>
      <c r="T3309" s="18">
        <f>IFERROR(VLOOKUP(A3309,'[1]For Report Q-2 '!$A$2:$T$3476,20,0),"-")</f>
        <v>0.46666666666666662</v>
      </c>
      <c r="U3309" s="55">
        <f>IFERROR(VLOOKUP(A3309,'[1]For Report Q-2 '!$A$2:$U$3476,21,0),"-")</f>
        <v>0</v>
      </c>
      <c r="V3309" s="2" t="str">
        <f>IFERROR(VLOOKUP(A3309,'[1]For Report Q-2 '!$A$2:$V$3476,22,0),"-")</f>
        <v>-</v>
      </c>
      <c r="W3309" s="1">
        <f>IFERROR(VLOOKUP(A3309,'[1]For Report Q-2 '!$A$2:$W$3476,23,0),"-")</f>
        <v>0</v>
      </c>
      <c r="X3309" s="1"/>
      <c r="Y3309" s="1"/>
      <c r="Z3309" s="2" t="str">
        <f>IFERROR(VLOOKUP(A3309,'[1]For Report Q-2 '!$A$2:$Z$3476,26,0),"-")</f>
        <v>-</v>
      </c>
      <c r="AA3309" s="1" t="str">
        <f>IFERROR(VLOOKUP(A3309,'[1]For Report Q-2 '!$A$2:$AH$3476,27,0),"-")</f>
        <v>-</v>
      </c>
      <c r="AB3309" s="1" t="str">
        <f>IFERROR(VLOOKUP(A3309,'[1]For Report Q-2 '!$A$2:$AH$3476,28,0),"-")</f>
        <v>-</v>
      </c>
      <c r="AC3309" s="2" t="str">
        <f>IFERROR(VLOOKUP(A3309,'[1]For Report Q-2 '!$A$2:$AH$3476,29,0),"-")</f>
        <v>-</v>
      </c>
      <c r="AD3309" s="2" t="str">
        <f>IFERROR(VLOOKUP(A3309,'[1]For Report Q-2 '!$A$2:$AH$3476,30,0),"-")</f>
        <v>-</v>
      </c>
      <c r="AE3309" s="1" t="str">
        <f>IFERROR(VLOOKUP(A3309,'[1]For Report Q-2 '!$A$2:$AH$3476,31,0),"-")</f>
        <v>-</v>
      </c>
      <c r="AF3309" s="1" t="str">
        <f>IFERROR(VLOOKUP(A3309,'[1]For Report Q-2 '!$A$2:$AH$3476,32,0),"-")</f>
        <v>-</v>
      </c>
      <c r="AG3309" s="2" t="str">
        <f>IFERROR(VLOOKUP(A3309,'[1]For Report Q-2 '!$A$2:$AH$3476,33,0),"-")</f>
        <v>-</v>
      </c>
      <c r="AH3309" s="1" t="str">
        <f t="shared" si="51"/>
        <v>--</v>
      </c>
      <c r="AI3309" t="e">
        <v>#N/A</v>
      </c>
      <c r="AJ3309" t="e">
        <v>#N/A</v>
      </c>
      <c r="AK3309" t="e">
        <v>#N/A</v>
      </c>
    </row>
    <row r="3310" spans="1:37" x14ac:dyDescent="0.25">
      <c r="A3310" s="15">
        <v>9119368</v>
      </c>
      <c r="B3310" s="15" t="s">
        <v>1108</v>
      </c>
      <c r="C3310" s="16">
        <v>45292</v>
      </c>
      <c r="D3310" s="15" t="s">
        <v>28</v>
      </c>
      <c r="E3310" s="1" t="s">
        <v>118</v>
      </c>
      <c r="F3310" s="15" t="s">
        <v>46</v>
      </c>
      <c r="G3310" s="1" t="s">
        <v>28</v>
      </c>
      <c r="H3310" s="17">
        <v>60416.666666666664</v>
      </c>
      <c r="I3310" s="18">
        <v>0.60416666666666663</v>
      </c>
      <c r="J3310" s="1">
        <v>9119368</v>
      </c>
      <c r="K3310" s="1" t="s">
        <v>1108</v>
      </c>
      <c r="L3310" s="19">
        <v>60416.666666666664</v>
      </c>
      <c r="M3310" s="1" t="s">
        <v>31</v>
      </c>
      <c r="N3310" s="1" t="s">
        <v>47</v>
      </c>
      <c r="O3310" s="1" t="s">
        <v>32</v>
      </c>
      <c r="P3310" s="20">
        <v>9119368</v>
      </c>
      <c r="Q3310" s="1" t="s">
        <v>157</v>
      </c>
      <c r="R3310" s="1" t="s">
        <v>16</v>
      </c>
      <c r="S3310" s="1" t="s">
        <v>69</v>
      </c>
      <c r="T3310" s="18">
        <f>IFERROR(VLOOKUP(A3310,'[1]For Report Q-2 '!$A$2:$T$3476,20,0),"-")</f>
        <v>0.60416666666666663</v>
      </c>
      <c r="U3310" s="55">
        <f>IFERROR(VLOOKUP(A3310,'[1]For Report Q-2 '!$A$2:$U$3476,21,0),"-")</f>
        <v>0</v>
      </c>
      <c r="V3310" s="2" t="str">
        <f>IFERROR(VLOOKUP(A3310,'[1]For Report Q-2 '!$A$2:$V$3476,22,0),"-")</f>
        <v>-</v>
      </c>
      <c r="W3310" s="1">
        <f>IFERROR(VLOOKUP(A3310,'[1]For Report Q-2 '!$A$2:$W$3476,23,0),"-")</f>
        <v>0</v>
      </c>
      <c r="X3310" s="1"/>
      <c r="Y3310" s="1"/>
      <c r="Z3310" s="2" t="str">
        <f>IFERROR(VLOOKUP(A3310,'[1]For Report Q-2 '!$A$2:$Z$3476,26,0),"-")</f>
        <v>-</v>
      </c>
      <c r="AA3310" s="1" t="str">
        <f>IFERROR(VLOOKUP(A3310,'[1]For Report Q-2 '!$A$2:$AH$3476,27,0),"-")</f>
        <v>-</v>
      </c>
      <c r="AB3310" s="1" t="str">
        <f>IFERROR(VLOOKUP(A3310,'[1]For Report Q-2 '!$A$2:$AH$3476,28,0),"-")</f>
        <v>-</v>
      </c>
      <c r="AC3310" s="2" t="str">
        <f>IFERROR(VLOOKUP(A3310,'[1]For Report Q-2 '!$A$2:$AH$3476,29,0),"-")</f>
        <v>-</v>
      </c>
      <c r="AD3310" s="2" t="str">
        <f>IFERROR(VLOOKUP(A3310,'[1]For Report Q-2 '!$A$2:$AH$3476,30,0),"-")</f>
        <v>-</v>
      </c>
      <c r="AE3310" s="1" t="str">
        <f>IFERROR(VLOOKUP(A3310,'[1]For Report Q-2 '!$A$2:$AH$3476,31,0),"-")</f>
        <v>-</v>
      </c>
      <c r="AF3310" s="1" t="str">
        <f>IFERROR(VLOOKUP(A3310,'[1]For Report Q-2 '!$A$2:$AH$3476,32,0),"-")</f>
        <v>-</v>
      </c>
      <c r="AG3310" s="2" t="str">
        <f>IFERROR(VLOOKUP(A3310,'[1]For Report Q-2 '!$A$2:$AH$3476,33,0),"-")</f>
        <v>-</v>
      </c>
      <c r="AH3310" s="1" t="str">
        <f t="shared" si="51"/>
        <v>--</v>
      </c>
      <c r="AI3310" t="e">
        <v>#N/A</v>
      </c>
      <c r="AJ3310" t="e">
        <v>#N/A</v>
      </c>
      <c r="AK3310" t="e">
        <v>#N/A</v>
      </c>
    </row>
    <row r="3311" spans="1:37" x14ac:dyDescent="0.25">
      <c r="A3311" s="15">
        <v>9119656</v>
      </c>
      <c r="B3311" s="15" t="s">
        <v>1109</v>
      </c>
      <c r="C3311" s="16">
        <v>45282</v>
      </c>
      <c r="D3311" s="15" t="s">
        <v>390</v>
      </c>
      <c r="E3311" s="1" t="s">
        <v>72</v>
      </c>
      <c r="F3311" s="15" t="s">
        <v>46</v>
      </c>
      <c r="G3311" s="1" t="s">
        <v>53</v>
      </c>
      <c r="H3311" s="17">
        <v>36666.666666666664</v>
      </c>
      <c r="I3311" s="18">
        <v>0.36666666666666664</v>
      </c>
      <c r="J3311" s="1">
        <v>9119656</v>
      </c>
      <c r="K3311" s="1" t="s">
        <v>1109</v>
      </c>
      <c r="L3311" s="19">
        <v>192916.66666666666</v>
      </c>
      <c r="M3311" s="1" t="s">
        <v>67</v>
      </c>
      <c r="N3311" s="1" t="s">
        <v>72</v>
      </c>
      <c r="O3311" s="1" t="s">
        <v>50</v>
      </c>
      <c r="P3311" s="20">
        <v>9119656</v>
      </c>
      <c r="Q3311" s="1" t="s">
        <v>99</v>
      </c>
      <c r="R3311" s="1" t="s">
        <v>16</v>
      </c>
      <c r="S3311" s="1" t="s">
        <v>100</v>
      </c>
      <c r="T3311" s="18">
        <f>IFERROR(VLOOKUP(A3311,'[1]For Report Q-2 '!$A$2:$T$3476,20,0),"-")</f>
        <v>0.36666666666666664</v>
      </c>
      <c r="U3311" s="55">
        <f>IFERROR(VLOOKUP(A3311,'[1]For Report Q-2 '!$A$2:$U$3476,21,0),"-")</f>
        <v>0</v>
      </c>
      <c r="V3311" s="2" t="str">
        <f>IFERROR(VLOOKUP(A3311,'[1]For Report Q-2 '!$A$2:$V$3476,22,0),"-")</f>
        <v>-</v>
      </c>
      <c r="W3311" s="1">
        <f>IFERROR(VLOOKUP(A3311,'[1]For Report Q-2 '!$A$2:$W$3476,23,0),"-")</f>
        <v>0</v>
      </c>
      <c r="X3311" s="1"/>
      <c r="Y3311" s="1"/>
      <c r="Z3311" s="2" t="str">
        <f>IFERROR(VLOOKUP(A3311,'[1]For Report Q-2 '!$A$2:$Z$3476,26,0),"-")</f>
        <v>-</v>
      </c>
      <c r="AA3311" s="1" t="str">
        <f>IFERROR(VLOOKUP(A3311,'[1]For Report Q-2 '!$A$2:$AH$3476,27,0),"-")</f>
        <v>-</v>
      </c>
      <c r="AB3311" s="1" t="str">
        <f>IFERROR(VLOOKUP(A3311,'[1]For Report Q-2 '!$A$2:$AH$3476,28,0),"-")</f>
        <v>-</v>
      </c>
      <c r="AC3311" s="2" t="str">
        <f>IFERROR(VLOOKUP(A3311,'[1]For Report Q-2 '!$A$2:$AH$3476,29,0),"-")</f>
        <v>-</v>
      </c>
      <c r="AD3311" s="2" t="str">
        <f>IFERROR(VLOOKUP(A3311,'[1]For Report Q-2 '!$A$2:$AH$3476,30,0),"-")</f>
        <v>-</v>
      </c>
      <c r="AE3311" s="1" t="str">
        <f>IFERROR(VLOOKUP(A3311,'[1]For Report Q-2 '!$A$2:$AH$3476,31,0),"-")</f>
        <v>-</v>
      </c>
      <c r="AF3311" s="1" t="str">
        <f>IFERROR(VLOOKUP(A3311,'[1]For Report Q-2 '!$A$2:$AH$3476,32,0),"-")</f>
        <v>-</v>
      </c>
      <c r="AG3311" s="2" t="str">
        <f>IFERROR(VLOOKUP(A3311,'[1]For Report Q-2 '!$A$2:$AH$3476,33,0),"-")</f>
        <v>-</v>
      </c>
      <c r="AH3311" s="1" t="str">
        <f t="shared" si="51"/>
        <v>--</v>
      </c>
      <c r="AI3311" t="e">
        <v>#N/A</v>
      </c>
      <c r="AJ3311" t="e">
        <v>#N/A</v>
      </c>
      <c r="AK3311" t="e">
        <v>#N/A</v>
      </c>
    </row>
    <row r="3312" spans="1:37" x14ac:dyDescent="0.25">
      <c r="A3312" s="15">
        <v>9123093</v>
      </c>
      <c r="B3312" s="15" t="s">
        <v>1109</v>
      </c>
      <c r="C3312" s="16">
        <v>45443</v>
      </c>
      <c r="D3312" s="15" t="s">
        <v>464</v>
      </c>
      <c r="E3312" s="1" t="s">
        <v>72</v>
      </c>
      <c r="F3312" s="15" t="s">
        <v>46</v>
      </c>
      <c r="G3312" s="1" t="s">
        <v>53</v>
      </c>
      <c r="H3312" s="17">
        <v>156250</v>
      </c>
      <c r="I3312" s="18">
        <v>1.5625</v>
      </c>
      <c r="J3312" s="1">
        <v>9119656</v>
      </c>
      <c r="K3312" s="1" t="s">
        <v>1109</v>
      </c>
      <c r="L3312" s="19">
        <v>192916.66666666666</v>
      </c>
      <c r="M3312" s="1" t="s">
        <v>67</v>
      </c>
      <c r="N3312" s="1" t="s">
        <v>72</v>
      </c>
      <c r="O3312" s="1" t="s">
        <v>54</v>
      </c>
      <c r="P3312" s="20">
        <v>9119656</v>
      </c>
      <c r="Q3312" s="1" t="s">
        <v>99</v>
      </c>
      <c r="R3312" s="1" t="s">
        <v>16</v>
      </c>
      <c r="S3312" s="1" t="s">
        <v>100</v>
      </c>
      <c r="T3312" s="18">
        <f>IFERROR(VLOOKUP(A3312,'[1]For Report Q-2 '!$A$2:$T$3476,20,0),"-")</f>
        <v>1.5625</v>
      </c>
      <c r="U3312" s="55">
        <f>IFERROR(VLOOKUP(A3312,'[1]For Report Q-2 '!$A$2:$U$3476,21,0),"-")</f>
        <v>0</v>
      </c>
      <c r="V3312" s="2" t="str">
        <f>IFERROR(VLOOKUP(A3312,'[1]For Report Q-2 '!$A$2:$V$3476,22,0),"-")</f>
        <v>-</v>
      </c>
      <c r="W3312" s="1">
        <f>IFERROR(VLOOKUP(A3312,'[1]For Report Q-2 '!$A$2:$W$3476,23,0),"-")</f>
        <v>0</v>
      </c>
      <c r="X3312" s="1"/>
      <c r="Y3312" s="1"/>
      <c r="Z3312" s="2" t="str">
        <f>IFERROR(VLOOKUP(A3312,'[1]For Report Q-2 '!$A$2:$Z$3476,26,0),"-")</f>
        <v>-</v>
      </c>
      <c r="AA3312" s="1" t="str">
        <f>IFERROR(VLOOKUP(A3312,'[1]For Report Q-2 '!$A$2:$AH$3476,27,0),"-")</f>
        <v>-</v>
      </c>
      <c r="AB3312" s="1" t="str">
        <f>IFERROR(VLOOKUP(A3312,'[1]For Report Q-2 '!$A$2:$AH$3476,28,0),"-")</f>
        <v>-</v>
      </c>
      <c r="AC3312" s="2" t="str">
        <f>IFERROR(VLOOKUP(A3312,'[1]For Report Q-2 '!$A$2:$AH$3476,29,0),"-")</f>
        <v>-</v>
      </c>
      <c r="AD3312" s="2" t="str">
        <f>IFERROR(VLOOKUP(A3312,'[1]For Report Q-2 '!$A$2:$AH$3476,30,0),"-")</f>
        <v>-</v>
      </c>
      <c r="AE3312" s="1" t="str">
        <f>IFERROR(VLOOKUP(A3312,'[1]For Report Q-2 '!$A$2:$AH$3476,31,0),"-")</f>
        <v>-</v>
      </c>
      <c r="AF3312" s="1" t="str">
        <f>IFERROR(VLOOKUP(A3312,'[1]For Report Q-2 '!$A$2:$AH$3476,32,0),"-")</f>
        <v>-</v>
      </c>
      <c r="AG3312" s="2" t="str">
        <f>IFERROR(VLOOKUP(A3312,'[1]For Report Q-2 '!$A$2:$AH$3476,33,0),"-")</f>
        <v>-</v>
      </c>
      <c r="AH3312" s="1" t="str">
        <f t="shared" si="51"/>
        <v>--</v>
      </c>
      <c r="AI3312" t="e">
        <v>#N/A</v>
      </c>
      <c r="AJ3312" t="e">
        <v>#N/A</v>
      </c>
      <c r="AK3312" t="e">
        <v>#N/A</v>
      </c>
    </row>
    <row r="3313" spans="1:37" x14ac:dyDescent="0.25">
      <c r="A3313" s="15">
        <v>9119874</v>
      </c>
      <c r="B3313" s="15" t="s">
        <v>1110</v>
      </c>
      <c r="C3313" s="16">
        <v>45320</v>
      </c>
      <c r="D3313" s="15" t="s">
        <v>56</v>
      </c>
      <c r="E3313" s="1" t="s">
        <v>45</v>
      </c>
      <c r="F3313" s="15" t="s">
        <v>46</v>
      </c>
      <c r="G3313" s="1" t="s">
        <v>56</v>
      </c>
      <c r="H3313" s="17">
        <v>58750</v>
      </c>
      <c r="I3313" s="18">
        <v>0.58750000000000002</v>
      </c>
      <c r="J3313" s="1">
        <v>9119874</v>
      </c>
      <c r="K3313" s="1" t="s">
        <v>1111</v>
      </c>
      <c r="L3313" s="19">
        <v>117500</v>
      </c>
      <c r="M3313" s="1" t="s">
        <v>67</v>
      </c>
      <c r="N3313" s="1" t="s">
        <v>47</v>
      </c>
      <c r="O3313" s="1" t="s">
        <v>59</v>
      </c>
      <c r="P3313" s="20">
        <v>9119874</v>
      </c>
      <c r="Q3313" s="1" t="s">
        <v>85</v>
      </c>
      <c r="R3313" s="1" t="s">
        <v>16</v>
      </c>
      <c r="S3313" s="1" t="s">
        <v>80</v>
      </c>
      <c r="T3313" s="18">
        <f>IFERROR(VLOOKUP(A3313,'[1]For Report Q-2 '!$A$2:$T$3476,20,0),"-")</f>
        <v>0.58750000000000002</v>
      </c>
      <c r="U3313" s="55">
        <f>IFERROR(VLOOKUP(A3313,'[1]For Report Q-2 '!$A$2:$U$3476,21,0),"-")</f>
        <v>0</v>
      </c>
      <c r="V3313" s="2" t="str">
        <f>IFERROR(VLOOKUP(A3313,'[1]For Report Q-2 '!$A$2:$V$3476,22,0),"-")</f>
        <v>-</v>
      </c>
      <c r="W3313" s="1">
        <f>IFERROR(VLOOKUP(A3313,'[1]For Report Q-2 '!$A$2:$W$3476,23,0),"-")</f>
        <v>0</v>
      </c>
      <c r="X3313" s="1"/>
      <c r="Y3313" s="1"/>
      <c r="Z3313" s="2" t="str">
        <f>IFERROR(VLOOKUP(A3313,'[1]For Report Q-2 '!$A$2:$Z$3476,26,0),"-")</f>
        <v>-</v>
      </c>
      <c r="AA3313" s="1" t="str">
        <f>IFERROR(VLOOKUP(A3313,'[1]For Report Q-2 '!$A$2:$AH$3476,27,0),"-")</f>
        <v>-</v>
      </c>
      <c r="AB3313" s="1" t="str">
        <f>IFERROR(VLOOKUP(A3313,'[1]For Report Q-2 '!$A$2:$AH$3476,28,0),"-")</f>
        <v>-</v>
      </c>
      <c r="AC3313" s="2" t="str">
        <f>IFERROR(VLOOKUP(A3313,'[1]For Report Q-2 '!$A$2:$AH$3476,29,0),"-")</f>
        <v>-</v>
      </c>
      <c r="AD3313" s="2" t="str">
        <f>IFERROR(VLOOKUP(A3313,'[1]For Report Q-2 '!$A$2:$AH$3476,30,0),"-")</f>
        <v>-</v>
      </c>
      <c r="AE3313" s="1" t="str">
        <f>IFERROR(VLOOKUP(A3313,'[1]For Report Q-2 '!$A$2:$AH$3476,31,0),"-")</f>
        <v>-</v>
      </c>
      <c r="AF3313" s="1" t="str">
        <f>IFERROR(VLOOKUP(A3313,'[1]For Report Q-2 '!$A$2:$AH$3476,32,0),"-")</f>
        <v>-</v>
      </c>
      <c r="AG3313" s="2" t="str">
        <f>IFERROR(VLOOKUP(A3313,'[1]For Report Q-2 '!$A$2:$AH$3476,33,0),"-")</f>
        <v>-</v>
      </c>
      <c r="AH3313" s="1" t="str">
        <f t="shared" si="51"/>
        <v>--</v>
      </c>
      <c r="AI3313" t="e">
        <v>#N/A</v>
      </c>
      <c r="AJ3313" t="e">
        <v>#N/A</v>
      </c>
      <c r="AK3313" t="e">
        <v>#N/A</v>
      </c>
    </row>
    <row r="3314" spans="1:37" x14ac:dyDescent="0.25">
      <c r="A3314" s="15">
        <v>9120133</v>
      </c>
      <c r="B3314" s="15" t="s">
        <v>1110</v>
      </c>
      <c r="C3314" s="16">
        <v>45320</v>
      </c>
      <c r="D3314" s="15" t="s">
        <v>56</v>
      </c>
      <c r="E3314" s="1" t="s">
        <v>118</v>
      </c>
      <c r="F3314" s="15" t="s">
        <v>46</v>
      </c>
      <c r="G3314" s="1" t="s">
        <v>56</v>
      </c>
      <c r="H3314" s="17">
        <v>58750</v>
      </c>
      <c r="I3314" s="18">
        <v>0.58750000000000002</v>
      </c>
      <c r="J3314" s="1">
        <v>9119874</v>
      </c>
      <c r="K3314" s="1" t="s">
        <v>1111</v>
      </c>
      <c r="L3314" s="19">
        <v>117500</v>
      </c>
      <c r="M3314" s="1" t="s">
        <v>67</v>
      </c>
      <c r="N3314" s="1" t="s">
        <v>47</v>
      </c>
      <c r="O3314" s="1" t="s">
        <v>59</v>
      </c>
      <c r="P3314" s="20">
        <v>9119874</v>
      </c>
      <c r="Q3314" s="1" t="s">
        <v>85</v>
      </c>
      <c r="R3314" s="1" t="s">
        <v>16</v>
      </c>
      <c r="S3314" s="1" t="s">
        <v>80</v>
      </c>
      <c r="T3314" s="18">
        <f>IFERROR(VLOOKUP(A3314,'[1]For Report Q-2 '!$A$2:$T$3476,20,0),"-")</f>
        <v>0.58750000000000002</v>
      </c>
      <c r="U3314" s="55">
        <f>IFERROR(VLOOKUP(A3314,'[1]For Report Q-2 '!$A$2:$U$3476,21,0),"-")</f>
        <v>0</v>
      </c>
      <c r="V3314" s="2" t="str">
        <f>IFERROR(VLOOKUP(A3314,'[1]For Report Q-2 '!$A$2:$V$3476,22,0),"-")</f>
        <v>-</v>
      </c>
      <c r="W3314" s="1">
        <f>IFERROR(VLOOKUP(A3314,'[1]For Report Q-2 '!$A$2:$W$3476,23,0),"-")</f>
        <v>0</v>
      </c>
      <c r="X3314" s="1"/>
      <c r="Y3314" s="1"/>
      <c r="Z3314" s="2" t="str">
        <f>IFERROR(VLOOKUP(A3314,'[1]For Report Q-2 '!$A$2:$Z$3476,26,0),"-")</f>
        <v>-</v>
      </c>
      <c r="AA3314" s="1" t="str">
        <f>IFERROR(VLOOKUP(A3314,'[1]For Report Q-2 '!$A$2:$AH$3476,27,0),"-")</f>
        <v>-</v>
      </c>
      <c r="AB3314" s="1" t="str">
        <f>IFERROR(VLOOKUP(A3314,'[1]For Report Q-2 '!$A$2:$AH$3476,28,0),"-")</f>
        <v>-</v>
      </c>
      <c r="AC3314" s="2" t="str">
        <f>IFERROR(VLOOKUP(A3314,'[1]For Report Q-2 '!$A$2:$AH$3476,29,0),"-")</f>
        <v>-</v>
      </c>
      <c r="AD3314" s="2" t="str">
        <f>IFERROR(VLOOKUP(A3314,'[1]For Report Q-2 '!$A$2:$AH$3476,30,0),"-")</f>
        <v>-</v>
      </c>
      <c r="AE3314" s="1" t="str">
        <f>IFERROR(VLOOKUP(A3314,'[1]For Report Q-2 '!$A$2:$AH$3476,31,0),"-")</f>
        <v>-</v>
      </c>
      <c r="AF3314" s="1" t="str">
        <f>IFERROR(VLOOKUP(A3314,'[1]For Report Q-2 '!$A$2:$AH$3476,32,0),"-")</f>
        <v>-</v>
      </c>
      <c r="AG3314" s="2" t="str">
        <f>IFERROR(VLOOKUP(A3314,'[1]For Report Q-2 '!$A$2:$AH$3476,33,0),"-")</f>
        <v>-</v>
      </c>
      <c r="AH3314" s="1" t="str">
        <f t="shared" si="51"/>
        <v>--</v>
      </c>
      <c r="AI3314" t="e">
        <v>#N/A</v>
      </c>
      <c r="AJ3314" t="e">
        <v>#N/A</v>
      </c>
      <c r="AK3314" t="e">
        <v>#N/A</v>
      </c>
    </row>
    <row r="3315" spans="1:37" x14ac:dyDescent="0.25">
      <c r="A3315" s="15">
        <v>9119913</v>
      </c>
      <c r="B3315" s="15" t="s">
        <v>1112</v>
      </c>
      <c r="C3315" s="16">
        <v>45310</v>
      </c>
      <c r="D3315" s="15" t="s">
        <v>70</v>
      </c>
      <c r="E3315" s="1" t="s">
        <v>45</v>
      </c>
      <c r="F3315" s="15" t="s">
        <v>46</v>
      </c>
      <c r="G3315" s="1" t="s">
        <v>70</v>
      </c>
      <c r="H3315" s="17">
        <v>46666.666666666664</v>
      </c>
      <c r="I3315" s="18">
        <v>0.46666666666666662</v>
      </c>
      <c r="J3315" s="1">
        <v>9119913</v>
      </c>
      <c r="K3315" s="1" t="s">
        <v>1112</v>
      </c>
      <c r="L3315" s="19">
        <v>46666.666666666664</v>
      </c>
      <c r="M3315" s="1" t="s">
        <v>31</v>
      </c>
      <c r="N3315" s="1" t="s">
        <v>47</v>
      </c>
      <c r="O3315" s="1" t="s">
        <v>71</v>
      </c>
      <c r="P3315" s="20">
        <v>9119913</v>
      </c>
      <c r="Q3315" s="1" t="s">
        <v>68</v>
      </c>
      <c r="R3315" s="1" t="s">
        <v>16</v>
      </c>
      <c r="S3315" s="1" t="s">
        <v>69</v>
      </c>
      <c r="T3315" s="18">
        <f>IFERROR(VLOOKUP(A3315,'[1]For Report Q-2 '!$A$2:$T$3476,20,0),"-")</f>
        <v>0.46666666666666662</v>
      </c>
      <c r="U3315" s="55">
        <f>IFERROR(VLOOKUP(A3315,'[1]For Report Q-2 '!$A$2:$U$3476,21,0),"-")</f>
        <v>0</v>
      </c>
      <c r="V3315" s="2" t="str">
        <f>IFERROR(VLOOKUP(A3315,'[1]For Report Q-2 '!$A$2:$V$3476,22,0),"-")</f>
        <v>-</v>
      </c>
      <c r="W3315" s="1">
        <f>IFERROR(VLOOKUP(A3315,'[1]For Report Q-2 '!$A$2:$W$3476,23,0),"-")</f>
        <v>0</v>
      </c>
      <c r="X3315" s="1"/>
      <c r="Y3315" s="1"/>
      <c r="Z3315" s="2" t="str">
        <f>IFERROR(VLOOKUP(A3315,'[1]For Report Q-2 '!$A$2:$Z$3476,26,0),"-")</f>
        <v>-</v>
      </c>
      <c r="AA3315" s="1" t="str">
        <f>IFERROR(VLOOKUP(A3315,'[1]For Report Q-2 '!$A$2:$AH$3476,27,0),"-")</f>
        <v>-</v>
      </c>
      <c r="AB3315" s="1" t="str">
        <f>IFERROR(VLOOKUP(A3315,'[1]For Report Q-2 '!$A$2:$AH$3476,28,0),"-")</f>
        <v>-</v>
      </c>
      <c r="AC3315" s="2" t="str">
        <f>IFERROR(VLOOKUP(A3315,'[1]For Report Q-2 '!$A$2:$AH$3476,29,0),"-")</f>
        <v>-</v>
      </c>
      <c r="AD3315" s="2" t="str">
        <f>IFERROR(VLOOKUP(A3315,'[1]For Report Q-2 '!$A$2:$AH$3476,30,0),"-")</f>
        <v>-</v>
      </c>
      <c r="AE3315" s="1" t="str">
        <f>IFERROR(VLOOKUP(A3315,'[1]For Report Q-2 '!$A$2:$AH$3476,31,0),"-")</f>
        <v>-</v>
      </c>
      <c r="AF3315" s="1" t="str">
        <f>IFERROR(VLOOKUP(A3315,'[1]For Report Q-2 '!$A$2:$AH$3476,32,0),"-")</f>
        <v>-</v>
      </c>
      <c r="AG3315" s="2" t="str">
        <f>IFERROR(VLOOKUP(A3315,'[1]For Report Q-2 '!$A$2:$AH$3476,33,0),"-")</f>
        <v>-</v>
      </c>
      <c r="AH3315" s="1" t="str">
        <f t="shared" si="51"/>
        <v>--</v>
      </c>
      <c r="AI3315" t="e">
        <v>#N/A</v>
      </c>
      <c r="AJ3315" t="e">
        <v>#N/A</v>
      </c>
      <c r="AK3315" t="e">
        <v>#N/A</v>
      </c>
    </row>
    <row r="3316" spans="1:37" x14ac:dyDescent="0.25">
      <c r="A3316" s="15">
        <v>9119956</v>
      </c>
      <c r="B3316" s="15" t="s">
        <v>1113</v>
      </c>
      <c r="C3316" s="16">
        <v>45287</v>
      </c>
      <c r="D3316" s="15" t="s">
        <v>56</v>
      </c>
      <c r="E3316" s="1" t="s">
        <v>45</v>
      </c>
      <c r="F3316" s="15" t="s">
        <v>46</v>
      </c>
      <c r="G3316" s="1" t="s">
        <v>56</v>
      </c>
      <c r="H3316" s="17">
        <v>51250</v>
      </c>
      <c r="I3316" s="18">
        <v>0.51249999999999996</v>
      </c>
      <c r="J3316" s="1">
        <v>9119956</v>
      </c>
      <c r="K3316" s="1" t="s">
        <v>1113</v>
      </c>
      <c r="L3316" s="19">
        <v>98750</v>
      </c>
      <c r="M3316" s="1" t="s">
        <v>31</v>
      </c>
      <c r="N3316" s="1" t="s">
        <v>47</v>
      </c>
      <c r="O3316" s="1" t="s">
        <v>59</v>
      </c>
      <c r="P3316" s="20">
        <v>9119956</v>
      </c>
      <c r="Q3316" s="1" t="s">
        <v>85</v>
      </c>
      <c r="R3316" s="1" t="s">
        <v>16</v>
      </c>
      <c r="S3316" s="1" t="s">
        <v>80</v>
      </c>
      <c r="T3316" s="18">
        <f>IFERROR(VLOOKUP(A3316,'[1]For Report Q-2 '!$A$2:$T$3476,20,0),"-")</f>
        <v>0.51249999999999996</v>
      </c>
      <c r="U3316" s="55">
        <f>IFERROR(VLOOKUP(A3316,'[1]For Report Q-2 '!$A$2:$U$3476,21,0),"-")</f>
        <v>0</v>
      </c>
      <c r="V3316" s="2" t="str">
        <f>IFERROR(VLOOKUP(A3316,'[1]For Report Q-2 '!$A$2:$V$3476,22,0),"-")</f>
        <v>-</v>
      </c>
      <c r="W3316" s="1">
        <f>IFERROR(VLOOKUP(A3316,'[1]For Report Q-2 '!$A$2:$W$3476,23,0),"-")</f>
        <v>0</v>
      </c>
      <c r="X3316" s="1"/>
      <c r="Y3316" s="1"/>
      <c r="Z3316" s="2">
        <f>IFERROR(VLOOKUP(A3316,'[1]For Report Q-2 '!$A$2:$Z$3476,26,0),"-")</f>
        <v>46118.446400462999</v>
      </c>
      <c r="AA3316" s="1" t="str">
        <f>IFERROR(VLOOKUP(A3316,'[1]For Report Q-2 '!$A$2:$AH$3476,27,0),"-")</f>
        <v>SR26045515782</v>
      </c>
      <c r="AB3316" s="1" t="str">
        <f>IFERROR(VLOOKUP(A3316,'[1]For Report Q-2 '!$A$2:$AH$3476,28,0),"-")</f>
        <v>Retained</v>
      </c>
      <c r="AC3316" s="2" t="str">
        <f>IFERROR(VLOOKUP(A3316,'[1]For Report Q-2 '!$A$2:$AH$3476,29,0),"-")</f>
        <v>-</v>
      </c>
      <c r="AD3316" s="2" t="str">
        <f>IFERROR(VLOOKUP(A3316,'[1]For Report Q-2 '!$A$2:$AH$3476,30,0),"-")</f>
        <v>-</v>
      </c>
      <c r="AE3316" s="1" t="str">
        <f>IFERROR(VLOOKUP(A3316,'[1]For Report Q-2 '!$A$2:$AH$3476,31,0),"-")</f>
        <v>-</v>
      </c>
      <c r="AF3316" s="1" t="str">
        <f>IFERROR(VLOOKUP(A3316,'[1]For Report Q-2 '!$A$2:$AH$3476,32,0),"-")</f>
        <v>-</v>
      </c>
      <c r="AG3316" s="2" t="str">
        <f>IFERROR(VLOOKUP(A3316,'[1]For Report Q-2 '!$A$2:$AH$3476,33,0),"-")</f>
        <v>-</v>
      </c>
      <c r="AH3316" s="1" t="str">
        <f t="shared" si="51"/>
        <v>-Retained</v>
      </c>
      <c r="AI3316" t="s">
        <v>1448</v>
      </c>
      <c r="AJ3316" t="s">
        <v>1432</v>
      </c>
      <c r="AK3316" t="s">
        <v>1433</v>
      </c>
    </row>
    <row r="3317" spans="1:37" x14ac:dyDescent="0.25">
      <c r="A3317" s="15">
        <v>9120887</v>
      </c>
      <c r="B3317" s="15" t="s">
        <v>1113</v>
      </c>
      <c r="C3317" s="16">
        <v>45393</v>
      </c>
      <c r="D3317" s="15" t="s">
        <v>56</v>
      </c>
      <c r="E3317" s="1" t="s">
        <v>86</v>
      </c>
      <c r="F3317" s="15" t="s">
        <v>46</v>
      </c>
      <c r="G3317" s="1" t="s">
        <v>56</v>
      </c>
      <c r="H3317" s="17">
        <v>31500</v>
      </c>
      <c r="I3317" s="18">
        <v>0.315</v>
      </c>
      <c r="J3317" s="1">
        <v>9119956</v>
      </c>
      <c r="K3317" s="1" t="s">
        <v>1113</v>
      </c>
      <c r="L3317" s="19">
        <v>98750</v>
      </c>
      <c r="M3317" s="1" t="s">
        <v>31</v>
      </c>
      <c r="N3317" s="1" t="s">
        <v>86</v>
      </c>
      <c r="O3317" s="1" t="s">
        <v>59</v>
      </c>
      <c r="P3317" s="20">
        <v>9119956</v>
      </c>
      <c r="Q3317" s="1" t="s">
        <v>85</v>
      </c>
      <c r="R3317" s="1" t="s">
        <v>16</v>
      </c>
      <c r="S3317" s="1" t="s">
        <v>80</v>
      </c>
      <c r="T3317" s="18">
        <f>IFERROR(VLOOKUP(A3317,'[1]For Report Q-2 '!$A$2:$T$3476,20,0),"-")</f>
        <v>0.315</v>
      </c>
      <c r="U3317" s="55">
        <f>IFERROR(VLOOKUP(A3317,'[1]For Report Q-2 '!$A$2:$U$3476,21,0),"-")</f>
        <v>0</v>
      </c>
      <c r="V3317" s="2" t="str">
        <f>IFERROR(VLOOKUP(A3317,'[1]For Report Q-2 '!$A$2:$V$3476,22,0),"-")</f>
        <v>-</v>
      </c>
      <c r="W3317" s="1">
        <f>IFERROR(VLOOKUP(A3317,'[1]For Report Q-2 '!$A$2:$W$3476,23,0),"-")</f>
        <v>0</v>
      </c>
      <c r="X3317" s="1"/>
      <c r="Y3317" s="1"/>
      <c r="Z3317" s="2" t="str">
        <f>IFERROR(VLOOKUP(A3317,'[1]For Report Q-2 '!$A$2:$Z$3476,26,0),"-")</f>
        <v>-</v>
      </c>
      <c r="AA3317" s="1" t="str">
        <f>IFERROR(VLOOKUP(A3317,'[1]For Report Q-2 '!$A$2:$AH$3476,27,0),"-")</f>
        <v>-</v>
      </c>
      <c r="AB3317" s="1" t="str">
        <f>IFERROR(VLOOKUP(A3317,'[1]For Report Q-2 '!$A$2:$AH$3476,28,0),"-")</f>
        <v>-</v>
      </c>
      <c r="AC3317" s="2" t="str">
        <f>IFERROR(VLOOKUP(A3317,'[1]For Report Q-2 '!$A$2:$AH$3476,29,0),"-")</f>
        <v>-</v>
      </c>
      <c r="AD3317" s="2" t="str">
        <f>IFERROR(VLOOKUP(A3317,'[1]For Report Q-2 '!$A$2:$AH$3476,30,0),"-")</f>
        <v>-</v>
      </c>
      <c r="AE3317" s="1" t="str">
        <f>IFERROR(VLOOKUP(A3317,'[1]For Report Q-2 '!$A$2:$AH$3476,31,0),"-")</f>
        <v>-</v>
      </c>
      <c r="AF3317" s="1" t="str">
        <f>IFERROR(VLOOKUP(A3317,'[1]For Report Q-2 '!$A$2:$AH$3476,32,0),"-")</f>
        <v>-</v>
      </c>
      <c r="AG3317" s="2" t="str">
        <f>IFERROR(VLOOKUP(A3317,'[1]For Report Q-2 '!$A$2:$AH$3476,33,0),"-")</f>
        <v>-</v>
      </c>
      <c r="AH3317" s="1" t="str">
        <f t="shared" si="51"/>
        <v>--</v>
      </c>
      <c r="AI3317" t="e">
        <v>#N/A</v>
      </c>
      <c r="AJ3317" t="e">
        <v>#N/A</v>
      </c>
      <c r="AK3317" t="e">
        <v>#N/A</v>
      </c>
    </row>
    <row r="3318" spans="1:37" x14ac:dyDescent="0.25">
      <c r="A3318" s="15">
        <v>9132270</v>
      </c>
      <c r="B3318" s="15" t="s">
        <v>1113</v>
      </c>
      <c r="C3318" s="16">
        <v>45986</v>
      </c>
      <c r="D3318" s="15" t="s">
        <v>56</v>
      </c>
      <c r="E3318" s="1" t="s">
        <v>86</v>
      </c>
      <c r="F3318" s="15" t="s">
        <v>46</v>
      </c>
      <c r="G3318" s="1" t="s">
        <v>56</v>
      </c>
      <c r="H3318" s="17">
        <v>16000</v>
      </c>
      <c r="I3318" s="18">
        <v>0.16</v>
      </c>
      <c r="J3318" s="1">
        <v>9119956</v>
      </c>
      <c r="K3318" s="1" t="s">
        <v>1113</v>
      </c>
      <c r="L3318" s="19">
        <v>98750</v>
      </c>
      <c r="M3318" s="1" t="s">
        <v>31</v>
      </c>
      <c r="N3318" s="1" t="s">
        <v>86</v>
      </c>
      <c r="O3318" s="1" t="s">
        <v>59</v>
      </c>
      <c r="P3318" s="20">
        <v>9119956</v>
      </c>
      <c r="Q3318" s="1" t="s">
        <v>85</v>
      </c>
      <c r="R3318" s="1" t="s">
        <v>16</v>
      </c>
      <c r="S3318" s="1" t="s">
        <v>80</v>
      </c>
      <c r="T3318" s="18">
        <f>IFERROR(VLOOKUP(A3318,'[1]For Report Q-2 '!$A$2:$T$3476,20,0),"-")</f>
        <v>0.16</v>
      </c>
      <c r="U3318" s="55">
        <f>IFERROR(VLOOKUP(A3318,'[1]For Report Q-2 '!$A$2:$U$3476,21,0),"-")</f>
        <v>0</v>
      </c>
      <c r="V3318" s="2" t="str">
        <f>IFERROR(VLOOKUP(A3318,'[1]For Report Q-2 '!$A$2:$V$3476,22,0),"-")</f>
        <v>-</v>
      </c>
      <c r="W3318" s="1">
        <f>IFERROR(VLOOKUP(A3318,'[1]For Report Q-2 '!$A$2:$W$3476,23,0),"-")</f>
        <v>0</v>
      </c>
      <c r="X3318" s="1"/>
      <c r="Y3318" s="1"/>
      <c r="Z3318" s="2">
        <f>IFERROR(VLOOKUP(A3318,'[1]For Report Q-2 '!$A$2:$Z$3476,26,0),"-")</f>
        <v>46119.5321527778</v>
      </c>
      <c r="AA3318" s="1" t="str">
        <f>IFERROR(VLOOKUP(A3318,'[1]For Report Q-2 '!$A$2:$AH$3476,27,0),"-")</f>
        <v>SR26045517768</v>
      </c>
      <c r="AB3318" s="1" t="str">
        <f>IFERROR(VLOOKUP(A3318,'[1]For Report Q-2 '!$A$2:$AH$3476,28,0),"-")</f>
        <v>Active</v>
      </c>
      <c r="AC3318" s="2" t="str">
        <f>IFERROR(VLOOKUP(A3318,'[1]For Report Q-2 '!$A$2:$AH$3476,29,0),"-")</f>
        <v>-</v>
      </c>
      <c r="AD3318" s="2" t="str">
        <f>IFERROR(VLOOKUP(A3318,'[1]For Report Q-2 '!$A$2:$AH$3476,30,0),"-")</f>
        <v>-</v>
      </c>
      <c r="AE3318" s="1" t="str">
        <f>IFERROR(VLOOKUP(A3318,'[1]For Report Q-2 '!$A$2:$AH$3476,31,0),"-")</f>
        <v>-</v>
      </c>
      <c r="AF3318" s="1" t="str">
        <f>IFERROR(VLOOKUP(A3318,'[1]For Report Q-2 '!$A$2:$AH$3476,32,0),"-")</f>
        <v>-</v>
      </c>
      <c r="AG3318" s="2" t="str">
        <f>IFERROR(VLOOKUP(A3318,'[1]For Report Q-2 '!$A$2:$AH$3476,33,0),"-")</f>
        <v>-</v>
      </c>
      <c r="AH3318" s="1" t="str">
        <f t="shared" si="51"/>
        <v>-Active</v>
      </c>
      <c r="AI3318" s="1" t="s">
        <v>1519</v>
      </c>
      <c r="AJ3318" s="1" t="s">
        <v>1436</v>
      </c>
      <c r="AK3318" t="s">
        <v>1437</v>
      </c>
    </row>
    <row r="3319" spans="1:37" x14ac:dyDescent="0.25">
      <c r="A3319" s="15">
        <v>9128108</v>
      </c>
      <c r="B3319" s="15" t="s">
        <v>1114</v>
      </c>
      <c r="C3319" s="16">
        <v>45645</v>
      </c>
      <c r="D3319" s="15" t="s">
        <v>56</v>
      </c>
      <c r="E3319" s="1" t="s">
        <v>118</v>
      </c>
      <c r="F3319" s="15" t="s">
        <v>46</v>
      </c>
      <c r="G3319" s="1" t="s">
        <v>56</v>
      </c>
      <c r="H3319" s="17">
        <v>41666.666666666664</v>
      </c>
      <c r="I3319" s="18">
        <v>0.41666666666666663</v>
      </c>
      <c r="J3319" s="1">
        <v>9120042</v>
      </c>
      <c r="K3319" s="1" t="s">
        <v>1115</v>
      </c>
      <c r="L3319" s="19">
        <v>41666.666666666664</v>
      </c>
      <c r="M3319" s="1" t="s">
        <v>31</v>
      </c>
      <c r="N3319" s="1" t="s">
        <v>47</v>
      </c>
      <c r="O3319" s="1" t="s">
        <v>59</v>
      </c>
      <c r="P3319" s="20">
        <v>9120042</v>
      </c>
      <c r="Q3319" s="1" t="s">
        <v>109</v>
      </c>
      <c r="R3319" s="1" t="s">
        <v>16</v>
      </c>
      <c r="S3319" s="1" t="s">
        <v>80</v>
      </c>
      <c r="T3319" s="18">
        <f>IFERROR(VLOOKUP(A3319,'[1]For Report Q-2 '!$A$2:$T$3476,20,0),"-")</f>
        <v>0.41666666666666663</v>
      </c>
      <c r="U3319" s="55">
        <f>IFERROR(VLOOKUP(A3319,'[1]For Report Q-2 '!$A$2:$U$3476,21,0),"-")</f>
        <v>0</v>
      </c>
      <c r="V3319" s="2" t="str">
        <f>IFERROR(VLOOKUP(A3319,'[1]For Report Q-2 '!$A$2:$V$3476,22,0),"-")</f>
        <v>-</v>
      </c>
      <c r="W3319" s="1">
        <f>IFERROR(VLOOKUP(A3319,'[1]For Report Q-2 '!$A$2:$W$3476,23,0),"-")</f>
        <v>0</v>
      </c>
      <c r="X3319" s="1"/>
      <c r="Y3319" s="1"/>
      <c r="Z3319" s="2" t="str">
        <f>IFERROR(VLOOKUP(A3319,'[1]For Report Q-2 '!$A$2:$Z$3476,26,0),"-")</f>
        <v>-</v>
      </c>
      <c r="AA3319" s="1" t="str">
        <f>IFERROR(VLOOKUP(A3319,'[1]For Report Q-2 '!$A$2:$AH$3476,27,0),"-")</f>
        <v>-</v>
      </c>
      <c r="AB3319" s="1" t="str">
        <f>IFERROR(VLOOKUP(A3319,'[1]For Report Q-2 '!$A$2:$AH$3476,28,0),"-")</f>
        <v>-</v>
      </c>
      <c r="AC3319" s="2" t="str">
        <f>IFERROR(VLOOKUP(A3319,'[1]For Report Q-2 '!$A$2:$AH$3476,29,0),"-")</f>
        <v>-</v>
      </c>
      <c r="AD3319" s="2" t="str">
        <f>IFERROR(VLOOKUP(A3319,'[1]For Report Q-2 '!$A$2:$AH$3476,30,0),"-")</f>
        <v>-</v>
      </c>
      <c r="AE3319" s="1" t="str">
        <f>IFERROR(VLOOKUP(A3319,'[1]For Report Q-2 '!$A$2:$AH$3476,31,0),"-")</f>
        <v>-</v>
      </c>
      <c r="AF3319" s="1" t="str">
        <f>IFERROR(VLOOKUP(A3319,'[1]For Report Q-2 '!$A$2:$AH$3476,32,0),"-")</f>
        <v>-</v>
      </c>
      <c r="AG3319" s="2" t="str">
        <f>IFERROR(VLOOKUP(A3319,'[1]For Report Q-2 '!$A$2:$AH$3476,33,0),"-")</f>
        <v>-</v>
      </c>
      <c r="AH3319" s="1" t="str">
        <f t="shared" si="51"/>
        <v>--</v>
      </c>
      <c r="AI3319" t="e">
        <v>#N/A</v>
      </c>
      <c r="AJ3319" t="e">
        <v>#N/A</v>
      </c>
      <c r="AK3319" t="e">
        <v>#N/A</v>
      </c>
    </row>
    <row r="3320" spans="1:37" x14ac:dyDescent="0.25">
      <c r="A3320" s="15">
        <v>9120077</v>
      </c>
      <c r="B3320" s="15" t="s">
        <v>1116</v>
      </c>
      <c r="C3320" s="16">
        <v>45297</v>
      </c>
      <c r="D3320" s="15" t="s">
        <v>28</v>
      </c>
      <c r="E3320" s="1" t="s">
        <v>45</v>
      </c>
      <c r="F3320" s="15" t="s">
        <v>46</v>
      </c>
      <c r="G3320" s="1" t="s">
        <v>28</v>
      </c>
      <c r="H3320" s="17">
        <v>30000</v>
      </c>
      <c r="I3320" s="18">
        <v>0.3</v>
      </c>
      <c r="J3320" s="1">
        <v>9120077</v>
      </c>
      <c r="K3320" s="1" t="s">
        <v>1116</v>
      </c>
      <c r="L3320" s="19">
        <v>60000</v>
      </c>
      <c r="M3320" s="1" t="s">
        <v>31</v>
      </c>
      <c r="N3320" s="1" t="s">
        <v>47</v>
      </c>
      <c r="O3320" s="1" t="s">
        <v>32</v>
      </c>
      <c r="P3320" s="20">
        <v>9120077</v>
      </c>
      <c r="Q3320" s="1" t="s">
        <v>33</v>
      </c>
      <c r="R3320" s="1" t="s">
        <v>16</v>
      </c>
      <c r="S3320" s="1" t="s">
        <v>34</v>
      </c>
      <c r="T3320" s="18">
        <f>IFERROR(VLOOKUP(A3320,'[1]For Report Q-2 '!$A$2:$T$3476,20,0),"-")</f>
        <v>0.3</v>
      </c>
      <c r="U3320" s="55">
        <f>IFERROR(VLOOKUP(A3320,'[1]For Report Q-2 '!$A$2:$U$3476,21,0),"-")</f>
        <v>0</v>
      </c>
      <c r="V3320" s="2" t="str">
        <f>IFERROR(VLOOKUP(A3320,'[1]For Report Q-2 '!$A$2:$V$3476,22,0),"-")</f>
        <v>-</v>
      </c>
      <c r="W3320" s="1">
        <f>IFERROR(VLOOKUP(A3320,'[1]For Report Q-2 '!$A$2:$W$3476,23,0),"-")</f>
        <v>0</v>
      </c>
      <c r="X3320" s="1"/>
      <c r="Y3320" s="1"/>
      <c r="Z3320" s="2" t="str">
        <f>IFERROR(VLOOKUP(A3320,'[1]For Report Q-2 '!$A$2:$Z$3476,26,0),"-")</f>
        <v>-</v>
      </c>
      <c r="AA3320" s="1" t="str">
        <f>IFERROR(VLOOKUP(A3320,'[1]For Report Q-2 '!$A$2:$AH$3476,27,0),"-")</f>
        <v>-</v>
      </c>
      <c r="AB3320" s="1" t="str">
        <f>IFERROR(VLOOKUP(A3320,'[1]For Report Q-2 '!$A$2:$AH$3476,28,0),"-")</f>
        <v>-</v>
      </c>
      <c r="AC3320" s="2" t="str">
        <f>IFERROR(VLOOKUP(A3320,'[1]For Report Q-2 '!$A$2:$AH$3476,29,0),"-")</f>
        <v>-</v>
      </c>
      <c r="AD3320" s="2" t="str">
        <f>IFERROR(VLOOKUP(A3320,'[1]For Report Q-2 '!$A$2:$AH$3476,30,0),"-")</f>
        <v>-</v>
      </c>
      <c r="AE3320" s="1" t="str">
        <f>IFERROR(VLOOKUP(A3320,'[1]For Report Q-2 '!$A$2:$AH$3476,31,0),"-")</f>
        <v>-</v>
      </c>
      <c r="AF3320" s="1" t="str">
        <f>IFERROR(VLOOKUP(A3320,'[1]For Report Q-2 '!$A$2:$AH$3476,32,0),"-")</f>
        <v>-</v>
      </c>
      <c r="AG3320" s="2" t="str">
        <f>IFERROR(VLOOKUP(A3320,'[1]For Report Q-2 '!$A$2:$AH$3476,33,0),"-")</f>
        <v>-</v>
      </c>
      <c r="AH3320" s="1" t="str">
        <f t="shared" si="51"/>
        <v>--</v>
      </c>
      <c r="AI3320" t="e">
        <v>#N/A</v>
      </c>
      <c r="AJ3320" t="e">
        <v>#N/A</v>
      </c>
      <c r="AK3320" t="e">
        <v>#N/A</v>
      </c>
    </row>
    <row r="3321" spans="1:37" x14ac:dyDescent="0.25">
      <c r="A3321" s="15">
        <v>9120837</v>
      </c>
      <c r="B3321" s="15" t="s">
        <v>1116</v>
      </c>
      <c r="C3321" s="16">
        <v>45341</v>
      </c>
      <c r="D3321" s="15" t="s">
        <v>28</v>
      </c>
      <c r="E3321" s="1" t="s">
        <v>45</v>
      </c>
      <c r="F3321" s="15" t="s">
        <v>46</v>
      </c>
      <c r="G3321" s="1" t="s">
        <v>28</v>
      </c>
      <c r="H3321" s="17">
        <v>30000</v>
      </c>
      <c r="I3321" s="18">
        <v>0.3</v>
      </c>
      <c r="J3321" s="1">
        <v>9120077</v>
      </c>
      <c r="K3321" s="1" t="s">
        <v>1116</v>
      </c>
      <c r="L3321" s="19">
        <v>60000</v>
      </c>
      <c r="M3321" s="1" t="s">
        <v>31</v>
      </c>
      <c r="N3321" s="1" t="s">
        <v>47</v>
      </c>
      <c r="O3321" s="1" t="s">
        <v>32</v>
      </c>
      <c r="P3321" s="20">
        <v>9120077</v>
      </c>
      <c r="Q3321" s="1" t="s">
        <v>33</v>
      </c>
      <c r="R3321" s="1" t="s">
        <v>16</v>
      </c>
      <c r="S3321" s="1" t="s">
        <v>34</v>
      </c>
      <c r="T3321" s="18">
        <f>IFERROR(VLOOKUP(A3321,'[1]For Report Q-2 '!$A$2:$T$3476,20,0),"-")</f>
        <v>0.3</v>
      </c>
      <c r="U3321" s="55">
        <f>IFERROR(VLOOKUP(A3321,'[1]For Report Q-2 '!$A$2:$U$3476,21,0),"-")</f>
        <v>0</v>
      </c>
      <c r="V3321" s="2" t="str">
        <f>IFERROR(VLOOKUP(A3321,'[1]For Report Q-2 '!$A$2:$V$3476,22,0),"-")</f>
        <v>-</v>
      </c>
      <c r="W3321" s="1">
        <f>IFERROR(VLOOKUP(A3321,'[1]For Report Q-2 '!$A$2:$W$3476,23,0),"-")</f>
        <v>0</v>
      </c>
      <c r="X3321" s="1"/>
      <c r="Y3321" s="1"/>
      <c r="Z3321" s="2" t="str">
        <f>IFERROR(VLOOKUP(A3321,'[1]For Report Q-2 '!$A$2:$Z$3476,26,0),"-")</f>
        <v>-</v>
      </c>
      <c r="AA3321" s="1" t="str">
        <f>IFERROR(VLOOKUP(A3321,'[1]For Report Q-2 '!$A$2:$AH$3476,27,0),"-")</f>
        <v>-</v>
      </c>
      <c r="AB3321" s="1" t="str">
        <f>IFERROR(VLOOKUP(A3321,'[1]For Report Q-2 '!$A$2:$AH$3476,28,0),"-")</f>
        <v>-</v>
      </c>
      <c r="AC3321" s="2" t="str">
        <f>IFERROR(VLOOKUP(A3321,'[1]For Report Q-2 '!$A$2:$AH$3476,29,0),"-")</f>
        <v>-</v>
      </c>
      <c r="AD3321" s="2" t="str">
        <f>IFERROR(VLOOKUP(A3321,'[1]For Report Q-2 '!$A$2:$AH$3476,30,0),"-")</f>
        <v>-</v>
      </c>
      <c r="AE3321" s="1" t="str">
        <f>IFERROR(VLOOKUP(A3321,'[1]For Report Q-2 '!$A$2:$AH$3476,31,0),"-")</f>
        <v>-</v>
      </c>
      <c r="AF3321" s="1" t="str">
        <f>IFERROR(VLOOKUP(A3321,'[1]For Report Q-2 '!$A$2:$AH$3476,32,0),"-")</f>
        <v>-</v>
      </c>
      <c r="AG3321" s="2" t="str">
        <f>IFERROR(VLOOKUP(A3321,'[1]For Report Q-2 '!$A$2:$AH$3476,33,0),"-")</f>
        <v>-</v>
      </c>
      <c r="AH3321" s="1" t="str">
        <f t="shared" si="51"/>
        <v>--</v>
      </c>
      <c r="AI3321" t="e">
        <v>#N/A</v>
      </c>
      <c r="AJ3321" t="e">
        <v>#N/A</v>
      </c>
      <c r="AK3321" t="e">
        <v>#N/A</v>
      </c>
    </row>
    <row r="3322" spans="1:37" x14ac:dyDescent="0.25">
      <c r="A3322" s="15">
        <v>2345154</v>
      </c>
      <c r="B3322" s="15" t="s">
        <v>1117</v>
      </c>
      <c r="C3322" s="16">
        <v>45397</v>
      </c>
      <c r="D3322" s="15" t="s">
        <v>56</v>
      </c>
      <c r="E3322" s="1" t="s">
        <v>57</v>
      </c>
      <c r="F3322" s="15" t="s">
        <v>30</v>
      </c>
      <c r="G3322" s="1" t="s">
        <v>56</v>
      </c>
      <c r="H3322" s="17">
        <v>1899</v>
      </c>
      <c r="I3322" s="18">
        <v>1.899E-2</v>
      </c>
      <c r="J3322" s="1">
        <v>9120308</v>
      </c>
      <c r="K3322" s="1" t="s">
        <v>1117</v>
      </c>
      <c r="L3322" s="19">
        <v>48201.33</v>
      </c>
      <c r="M3322" s="1" t="s">
        <v>31</v>
      </c>
      <c r="N3322" s="1" t="s">
        <v>57</v>
      </c>
      <c r="O3322" s="1" t="s">
        <v>59</v>
      </c>
      <c r="P3322" s="20">
        <v>9120308</v>
      </c>
      <c r="Q3322" s="1" t="s">
        <v>85</v>
      </c>
      <c r="R3322" s="1" t="s">
        <v>16</v>
      </c>
      <c r="S3322" s="1" t="s">
        <v>80</v>
      </c>
      <c r="T3322" s="18">
        <f>IFERROR(VLOOKUP(A3322,'[1]For Report Q-2 '!$A$2:$T$3476,20,0),"-")</f>
        <v>1.899E-2</v>
      </c>
      <c r="U3322" s="55">
        <f>IFERROR(VLOOKUP(A3322,'[1]For Report Q-2 '!$A$2:$U$3476,21,0),"-")</f>
        <v>0</v>
      </c>
      <c r="V3322" s="2" t="str">
        <f>IFERROR(VLOOKUP(A3322,'[1]For Report Q-2 '!$A$2:$V$3476,22,0),"-")</f>
        <v>-</v>
      </c>
      <c r="W3322" s="1">
        <f>IFERROR(VLOOKUP(A3322,'[1]For Report Q-2 '!$A$2:$W$3476,23,0),"-")</f>
        <v>0</v>
      </c>
      <c r="X3322" s="1"/>
      <c r="Y3322" s="1"/>
      <c r="Z3322" s="2" t="str">
        <f>IFERROR(VLOOKUP(A3322,'[1]For Report Q-2 '!$A$2:$Z$3476,26,0),"-")</f>
        <v>-</v>
      </c>
      <c r="AA3322" s="1" t="str">
        <f>IFERROR(VLOOKUP(A3322,'[1]For Report Q-2 '!$A$2:$AH$3476,27,0),"-")</f>
        <v>-</v>
      </c>
      <c r="AB3322" s="1" t="str">
        <f>IFERROR(VLOOKUP(A3322,'[1]For Report Q-2 '!$A$2:$AH$3476,28,0),"-")</f>
        <v>-</v>
      </c>
      <c r="AC3322" s="2" t="str">
        <f>IFERROR(VLOOKUP(A3322,'[1]For Report Q-2 '!$A$2:$AH$3476,29,0),"-")</f>
        <v>-</v>
      </c>
      <c r="AD3322" s="2" t="str">
        <f>IFERROR(VLOOKUP(A3322,'[1]For Report Q-2 '!$A$2:$AH$3476,30,0),"-")</f>
        <v>-</v>
      </c>
      <c r="AE3322" s="1" t="str">
        <f>IFERROR(VLOOKUP(A3322,'[1]For Report Q-2 '!$A$2:$AH$3476,31,0),"-")</f>
        <v>-</v>
      </c>
      <c r="AF3322" s="1" t="str">
        <f>IFERROR(VLOOKUP(A3322,'[1]For Report Q-2 '!$A$2:$AH$3476,32,0),"-")</f>
        <v>-</v>
      </c>
      <c r="AG3322" s="2" t="str">
        <f>IFERROR(VLOOKUP(A3322,'[1]For Report Q-2 '!$A$2:$AH$3476,33,0),"-")</f>
        <v>-</v>
      </c>
      <c r="AH3322" s="1" t="str">
        <f t="shared" si="51"/>
        <v>--</v>
      </c>
      <c r="AI3322" t="e">
        <v>#N/A</v>
      </c>
      <c r="AJ3322" t="e">
        <v>#N/A</v>
      </c>
      <c r="AK3322" t="e">
        <v>#N/A</v>
      </c>
    </row>
    <row r="3323" spans="1:37" x14ac:dyDescent="0.25">
      <c r="A3323" s="15">
        <v>2345155</v>
      </c>
      <c r="B3323" s="15" t="s">
        <v>1117</v>
      </c>
      <c r="C3323" s="16">
        <v>45397</v>
      </c>
      <c r="D3323" s="15" t="s">
        <v>56</v>
      </c>
      <c r="E3323" s="1" t="s">
        <v>57</v>
      </c>
      <c r="F3323" s="15" t="s">
        <v>30</v>
      </c>
      <c r="G3323" s="1" t="s">
        <v>56</v>
      </c>
      <c r="H3323" s="17">
        <v>1899</v>
      </c>
      <c r="I3323" s="18">
        <v>1.899E-2</v>
      </c>
      <c r="J3323" s="1">
        <v>9120308</v>
      </c>
      <c r="K3323" s="1" t="s">
        <v>1117</v>
      </c>
      <c r="L3323" s="19">
        <v>48201.33</v>
      </c>
      <c r="M3323" s="1" t="s">
        <v>31</v>
      </c>
      <c r="N3323" s="1" t="s">
        <v>57</v>
      </c>
      <c r="O3323" s="1" t="s">
        <v>59</v>
      </c>
      <c r="P3323" s="20">
        <v>9120308</v>
      </c>
      <c r="Q3323" s="1" t="s">
        <v>85</v>
      </c>
      <c r="R3323" s="1" t="s">
        <v>16</v>
      </c>
      <c r="S3323" s="1" t="s">
        <v>80</v>
      </c>
      <c r="T3323" s="18">
        <f>IFERROR(VLOOKUP(A3323,'[1]For Report Q-2 '!$A$2:$T$3476,20,0),"-")</f>
        <v>1.899E-2</v>
      </c>
      <c r="U3323" s="55">
        <f>IFERROR(VLOOKUP(A3323,'[1]For Report Q-2 '!$A$2:$U$3476,21,0),"-")</f>
        <v>0</v>
      </c>
      <c r="V3323" s="2" t="str">
        <f>IFERROR(VLOOKUP(A3323,'[1]For Report Q-2 '!$A$2:$V$3476,22,0),"-")</f>
        <v>-</v>
      </c>
      <c r="W3323" s="1">
        <f>IFERROR(VLOOKUP(A3323,'[1]For Report Q-2 '!$A$2:$W$3476,23,0),"-")</f>
        <v>0</v>
      </c>
      <c r="X3323" s="1"/>
      <c r="Y3323" s="1"/>
      <c r="Z3323" s="2" t="str">
        <f>IFERROR(VLOOKUP(A3323,'[1]For Report Q-2 '!$A$2:$Z$3476,26,0),"-")</f>
        <v>-</v>
      </c>
      <c r="AA3323" s="1" t="str">
        <f>IFERROR(VLOOKUP(A3323,'[1]For Report Q-2 '!$A$2:$AH$3476,27,0),"-")</f>
        <v>-</v>
      </c>
      <c r="AB3323" s="1" t="str">
        <f>IFERROR(VLOOKUP(A3323,'[1]For Report Q-2 '!$A$2:$AH$3476,28,0),"-")</f>
        <v>-</v>
      </c>
      <c r="AC3323" s="2" t="str">
        <f>IFERROR(VLOOKUP(A3323,'[1]For Report Q-2 '!$A$2:$AH$3476,29,0),"-")</f>
        <v>-</v>
      </c>
      <c r="AD3323" s="2" t="str">
        <f>IFERROR(VLOOKUP(A3323,'[1]For Report Q-2 '!$A$2:$AH$3476,30,0),"-")</f>
        <v>-</v>
      </c>
      <c r="AE3323" s="1" t="str">
        <f>IFERROR(VLOOKUP(A3323,'[1]For Report Q-2 '!$A$2:$AH$3476,31,0),"-")</f>
        <v>-</v>
      </c>
      <c r="AF3323" s="1" t="str">
        <f>IFERROR(VLOOKUP(A3323,'[1]For Report Q-2 '!$A$2:$AH$3476,32,0),"-")</f>
        <v>-</v>
      </c>
      <c r="AG3323" s="2" t="str">
        <f>IFERROR(VLOOKUP(A3323,'[1]For Report Q-2 '!$A$2:$AH$3476,33,0),"-")</f>
        <v>-</v>
      </c>
      <c r="AH3323" s="1" t="str">
        <f t="shared" si="51"/>
        <v>--</v>
      </c>
      <c r="AI3323" t="e">
        <v>#N/A</v>
      </c>
      <c r="AJ3323" t="e">
        <v>#N/A</v>
      </c>
      <c r="AK3323" t="e">
        <v>#N/A</v>
      </c>
    </row>
    <row r="3324" spans="1:37" x14ac:dyDescent="0.25">
      <c r="A3324" s="15">
        <v>2347804</v>
      </c>
      <c r="B3324" s="15" t="s">
        <v>1117</v>
      </c>
      <c r="C3324" s="16">
        <v>45719</v>
      </c>
      <c r="D3324" s="15" t="s">
        <v>56</v>
      </c>
      <c r="E3324" s="1" t="s">
        <v>29</v>
      </c>
      <c r="F3324" s="15" t="s">
        <v>30</v>
      </c>
      <c r="G3324" s="1" t="s">
        <v>56</v>
      </c>
      <c r="H3324" s="17">
        <v>4285</v>
      </c>
      <c r="I3324" s="18">
        <v>4.2849999999999999E-2</v>
      </c>
      <c r="J3324" s="1">
        <v>9120308</v>
      </c>
      <c r="K3324" s="1" t="s">
        <v>1117</v>
      </c>
      <c r="L3324" s="19">
        <v>48201.33</v>
      </c>
      <c r="M3324" s="1" t="s">
        <v>31</v>
      </c>
      <c r="N3324" s="1" t="s">
        <v>29</v>
      </c>
      <c r="O3324" s="1" t="s">
        <v>59</v>
      </c>
      <c r="P3324" s="20">
        <v>9120308</v>
      </c>
      <c r="Q3324" s="1" t="s">
        <v>85</v>
      </c>
      <c r="R3324" s="1" t="s">
        <v>16</v>
      </c>
      <c r="S3324" s="1" t="s">
        <v>80</v>
      </c>
      <c r="T3324" s="18">
        <f>IFERROR(VLOOKUP(A3324,'[1]For Report Q-2 '!$A$2:$T$3476,20,0),"-")</f>
        <v>4.2849999999999999E-2</v>
      </c>
      <c r="U3324" s="55">
        <f>IFERROR(VLOOKUP(A3324,'[1]For Report Q-2 '!$A$2:$U$3476,21,0),"-")</f>
        <v>0</v>
      </c>
      <c r="V3324" s="2" t="str">
        <f>IFERROR(VLOOKUP(A3324,'[1]For Report Q-2 '!$A$2:$V$3476,22,0),"-")</f>
        <v>-</v>
      </c>
      <c r="W3324" s="1">
        <f>IFERROR(VLOOKUP(A3324,'[1]For Report Q-2 '!$A$2:$W$3476,23,0),"-")</f>
        <v>0</v>
      </c>
      <c r="X3324" s="1"/>
      <c r="Y3324" s="1"/>
      <c r="Z3324" s="2" t="str">
        <f>IFERROR(VLOOKUP(A3324,'[1]For Report Q-2 '!$A$2:$Z$3476,26,0),"-")</f>
        <v>-</v>
      </c>
      <c r="AA3324" s="1" t="str">
        <f>IFERROR(VLOOKUP(A3324,'[1]For Report Q-2 '!$A$2:$AH$3476,27,0),"-")</f>
        <v>-</v>
      </c>
      <c r="AB3324" s="1" t="str">
        <f>IFERROR(VLOOKUP(A3324,'[1]For Report Q-2 '!$A$2:$AH$3476,28,0),"-")</f>
        <v>-</v>
      </c>
      <c r="AC3324" s="2" t="str">
        <f>IFERROR(VLOOKUP(A3324,'[1]For Report Q-2 '!$A$2:$AH$3476,29,0),"-")</f>
        <v>-</v>
      </c>
      <c r="AD3324" s="2" t="str">
        <f>IFERROR(VLOOKUP(A3324,'[1]For Report Q-2 '!$A$2:$AH$3476,30,0),"-")</f>
        <v>-</v>
      </c>
      <c r="AE3324" s="1" t="str">
        <f>IFERROR(VLOOKUP(A3324,'[1]For Report Q-2 '!$A$2:$AH$3476,31,0),"-")</f>
        <v>-</v>
      </c>
      <c r="AF3324" s="1" t="str">
        <f>IFERROR(VLOOKUP(A3324,'[1]For Report Q-2 '!$A$2:$AH$3476,32,0),"-")</f>
        <v>-</v>
      </c>
      <c r="AG3324" s="2" t="str">
        <f>IFERROR(VLOOKUP(A3324,'[1]For Report Q-2 '!$A$2:$AH$3476,33,0),"-")</f>
        <v>-</v>
      </c>
      <c r="AH3324" s="1" t="str">
        <f t="shared" si="51"/>
        <v>--</v>
      </c>
      <c r="AI3324" t="e">
        <v>#N/A</v>
      </c>
      <c r="AJ3324" t="e">
        <v>#N/A</v>
      </c>
      <c r="AK3324" t="e">
        <v>#N/A</v>
      </c>
    </row>
    <row r="3325" spans="1:37" x14ac:dyDescent="0.25">
      <c r="A3325" s="15">
        <v>2347830</v>
      </c>
      <c r="B3325" s="15" t="s">
        <v>1117</v>
      </c>
      <c r="C3325" s="16">
        <v>45723</v>
      </c>
      <c r="D3325" s="15" t="s">
        <v>56</v>
      </c>
      <c r="E3325" s="1" t="s">
        <v>29</v>
      </c>
      <c r="F3325" s="15" t="s">
        <v>30</v>
      </c>
      <c r="G3325" s="1" t="s">
        <v>56</v>
      </c>
      <c r="H3325" s="17">
        <v>4285</v>
      </c>
      <c r="I3325" s="18">
        <v>4.2849999999999999E-2</v>
      </c>
      <c r="J3325" s="1">
        <v>9120308</v>
      </c>
      <c r="K3325" s="1" t="s">
        <v>1117</v>
      </c>
      <c r="L3325" s="19">
        <v>48201.33</v>
      </c>
      <c r="M3325" s="1" t="s">
        <v>31</v>
      </c>
      <c r="N3325" s="1" t="s">
        <v>29</v>
      </c>
      <c r="O3325" s="1" t="s">
        <v>59</v>
      </c>
      <c r="P3325" s="20">
        <v>9120308</v>
      </c>
      <c r="Q3325" s="1" t="s">
        <v>85</v>
      </c>
      <c r="R3325" s="1" t="s">
        <v>16</v>
      </c>
      <c r="S3325" s="1" t="s">
        <v>80</v>
      </c>
      <c r="T3325" s="18">
        <f>IFERROR(VLOOKUP(A3325,'[1]For Report Q-2 '!$A$2:$T$3476,20,0),"-")</f>
        <v>4.2849999999999999E-2</v>
      </c>
      <c r="U3325" s="55">
        <f>IFERROR(VLOOKUP(A3325,'[1]For Report Q-2 '!$A$2:$U$3476,21,0),"-")</f>
        <v>0</v>
      </c>
      <c r="V3325" s="2" t="str">
        <f>IFERROR(VLOOKUP(A3325,'[1]For Report Q-2 '!$A$2:$V$3476,22,0),"-")</f>
        <v>-</v>
      </c>
      <c r="W3325" s="1">
        <f>IFERROR(VLOOKUP(A3325,'[1]For Report Q-2 '!$A$2:$W$3476,23,0),"-")</f>
        <v>0</v>
      </c>
      <c r="X3325" s="1"/>
      <c r="Y3325" s="1"/>
      <c r="Z3325" s="2" t="str">
        <f>IFERROR(VLOOKUP(A3325,'[1]For Report Q-2 '!$A$2:$Z$3476,26,0),"-")</f>
        <v>-</v>
      </c>
      <c r="AA3325" s="1" t="str">
        <f>IFERROR(VLOOKUP(A3325,'[1]For Report Q-2 '!$A$2:$AH$3476,27,0),"-")</f>
        <v>-</v>
      </c>
      <c r="AB3325" s="1" t="str">
        <f>IFERROR(VLOOKUP(A3325,'[1]For Report Q-2 '!$A$2:$AH$3476,28,0),"-")</f>
        <v>-</v>
      </c>
      <c r="AC3325" s="2" t="str">
        <f>IFERROR(VLOOKUP(A3325,'[1]For Report Q-2 '!$A$2:$AH$3476,29,0),"-")</f>
        <v>-</v>
      </c>
      <c r="AD3325" s="2" t="str">
        <f>IFERROR(VLOOKUP(A3325,'[1]For Report Q-2 '!$A$2:$AH$3476,30,0),"-")</f>
        <v>-</v>
      </c>
      <c r="AE3325" s="1" t="str">
        <f>IFERROR(VLOOKUP(A3325,'[1]For Report Q-2 '!$A$2:$AH$3476,31,0),"-")</f>
        <v>-</v>
      </c>
      <c r="AF3325" s="1" t="str">
        <f>IFERROR(VLOOKUP(A3325,'[1]For Report Q-2 '!$A$2:$AH$3476,32,0),"-")</f>
        <v>-</v>
      </c>
      <c r="AG3325" s="2" t="str">
        <f>IFERROR(VLOOKUP(A3325,'[1]For Report Q-2 '!$A$2:$AH$3476,33,0),"-")</f>
        <v>-</v>
      </c>
      <c r="AH3325" s="1" t="str">
        <f t="shared" si="51"/>
        <v>--</v>
      </c>
      <c r="AI3325" t="e">
        <v>#N/A</v>
      </c>
      <c r="AJ3325" t="e">
        <v>#N/A</v>
      </c>
      <c r="AK3325" t="e">
        <v>#N/A</v>
      </c>
    </row>
    <row r="3326" spans="1:37" x14ac:dyDescent="0.25">
      <c r="A3326" s="15">
        <v>9120308</v>
      </c>
      <c r="B3326" s="15" t="s">
        <v>1117</v>
      </c>
      <c r="C3326" s="16">
        <v>45307</v>
      </c>
      <c r="D3326" s="15" t="s">
        <v>56</v>
      </c>
      <c r="E3326" s="1" t="s">
        <v>118</v>
      </c>
      <c r="F3326" s="15" t="s">
        <v>46</v>
      </c>
      <c r="G3326" s="1" t="s">
        <v>56</v>
      </c>
      <c r="H3326" s="17">
        <v>35833.33</v>
      </c>
      <c r="I3326" s="18">
        <v>0.35833330000000002</v>
      </c>
      <c r="J3326" s="1">
        <v>9120308</v>
      </c>
      <c r="K3326" s="1" t="s">
        <v>1117</v>
      </c>
      <c r="L3326" s="19">
        <v>48201.33</v>
      </c>
      <c r="M3326" s="1" t="s">
        <v>31</v>
      </c>
      <c r="N3326" s="1" t="s">
        <v>47</v>
      </c>
      <c r="O3326" s="1" t="s">
        <v>59</v>
      </c>
      <c r="P3326" s="20">
        <v>9120308</v>
      </c>
      <c r="Q3326" s="1" t="s">
        <v>85</v>
      </c>
      <c r="R3326" s="1" t="s">
        <v>16</v>
      </c>
      <c r="S3326" s="1" t="s">
        <v>80</v>
      </c>
      <c r="T3326" s="18">
        <f>IFERROR(VLOOKUP(A3326,'[1]For Report Q-2 '!$A$2:$T$3476,20,0),"-")</f>
        <v>0.35833330000000002</v>
      </c>
      <c r="U3326" s="55">
        <f>IFERROR(VLOOKUP(A3326,'[1]For Report Q-2 '!$A$2:$U$3476,21,0),"-")</f>
        <v>0</v>
      </c>
      <c r="V3326" s="2" t="str">
        <f>IFERROR(VLOOKUP(A3326,'[1]For Report Q-2 '!$A$2:$V$3476,22,0),"-")</f>
        <v>-</v>
      </c>
      <c r="W3326" s="1">
        <f>IFERROR(VLOOKUP(A3326,'[1]For Report Q-2 '!$A$2:$W$3476,23,0),"-")</f>
        <v>0</v>
      </c>
      <c r="X3326" s="1"/>
      <c r="Y3326" s="1"/>
      <c r="Z3326" s="2" t="str">
        <f>IFERROR(VLOOKUP(A3326,'[1]For Report Q-2 '!$A$2:$Z$3476,26,0),"-")</f>
        <v>-</v>
      </c>
      <c r="AA3326" s="1" t="str">
        <f>IFERROR(VLOOKUP(A3326,'[1]For Report Q-2 '!$A$2:$AH$3476,27,0),"-")</f>
        <v>-</v>
      </c>
      <c r="AB3326" s="1" t="str">
        <f>IFERROR(VLOOKUP(A3326,'[1]For Report Q-2 '!$A$2:$AH$3476,28,0),"-")</f>
        <v>-</v>
      </c>
      <c r="AC3326" s="2" t="str">
        <f>IFERROR(VLOOKUP(A3326,'[1]For Report Q-2 '!$A$2:$AH$3476,29,0),"-")</f>
        <v>-</v>
      </c>
      <c r="AD3326" s="2" t="str">
        <f>IFERROR(VLOOKUP(A3326,'[1]For Report Q-2 '!$A$2:$AH$3476,30,0),"-")</f>
        <v>-</v>
      </c>
      <c r="AE3326" s="1" t="str">
        <f>IFERROR(VLOOKUP(A3326,'[1]For Report Q-2 '!$A$2:$AH$3476,31,0),"-")</f>
        <v>-</v>
      </c>
      <c r="AF3326" s="1" t="str">
        <f>IFERROR(VLOOKUP(A3326,'[1]For Report Q-2 '!$A$2:$AH$3476,32,0),"-")</f>
        <v>-</v>
      </c>
      <c r="AG3326" s="2" t="str">
        <f>IFERROR(VLOOKUP(A3326,'[1]For Report Q-2 '!$A$2:$AH$3476,33,0),"-")</f>
        <v>-</v>
      </c>
      <c r="AH3326" s="1" t="str">
        <f t="shared" si="51"/>
        <v>--</v>
      </c>
      <c r="AI3326" t="e">
        <v>#N/A</v>
      </c>
      <c r="AJ3326" t="e">
        <v>#N/A</v>
      </c>
      <c r="AK3326" t="e">
        <v>#N/A</v>
      </c>
    </row>
    <row r="3327" spans="1:37" x14ac:dyDescent="0.25">
      <c r="A3327" s="15">
        <v>9120484</v>
      </c>
      <c r="B3327" s="15" t="s">
        <v>1118</v>
      </c>
      <c r="C3327" s="16">
        <v>45802</v>
      </c>
      <c r="D3327" s="15" t="s">
        <v>28</v>
      </c>
      <c r="E3327" s="1" t="s">
        <v>86</v>
      </c>
      <c r="F3327" s="15" t="s">
        <v>46</v>
      </c>
      <c r="G3327" s="1" t="s">
        <v>28</v>
      </c>
      <c r="H3327" s="17">
        <v>31795</v>
      </c>
      <c r="I3327" s="18">
        <v>0.31795000000000001</v>
      </c>
      <c r="J3327" s="1">
        <v>9120484</v>
      </c>
      <c r="K3327" s="1" t="s">
        <v>1118</v>
      </c>
      <c r="L3327" s="19">
        <v>31795</v>
      </c>
      <c r="M3327" s="1" t="s">
        <v>31</v>
      </c>
      <c r="N3327" s="1" t="s">
        <v>86</v>
      </c>
      <c r="O3327" s="1" t="s">
        <v>32</v>
      </c>
      <c r="P3327" s="20">
        <v>9084381</v>
      </c>
      <c r="Q3327" s="1" t="s">
        <v>34</v>
      </c>
      <c r="R3327" s="1" t="s">
        <v>89</v>
      </c>
      <c r="S3327" s="1" t="s">
        <v>34</v>
      </c>
      <c r="T3327" s="18">
        <f>IFERROR(VLOOKUP(A3327,'[1]For Report Q-2 '!$A$2:$T$3476,20,0),"-")</f>
        <v>0.25814999999999999</v>
      </c>
      <c r="U3327" s="55">
        <f>IFERROR(VLOOKUP(A3327,'[1]For Report Q-2 '!$A$2:$U$3476,21,0),"-")</f>
        <v>0</v>
      </c>
      <c r="V3327" s="2" t="str">
        <f>IFERROR(VLOOKUP(A3327,'[1]For Report Q-2 '!$A$2:$V$3476,22,0),"-")</f>
        <v>-</v>
      </c>
      <c r="W3327" s="1">
        <f>IFERROR(VLOOKUP(A3327,'[1]For Report Q-2 '!$A$2:$W$3476,23,0),"-")</f>
        <v>0</v>
      </c>
      <c r="X3327" s="1"/>
      <c r="Y3327" s="1"/>
      <c r="Z3327" s="2" t="str">
        <f>IFERROR(VLOOKUP(A3327,'[1]For Report Q-2 '!$A$2:$Z$3476,26,0),"-")</f>
        <v>-</v>
      </c>
      <c r="AA3327" s="1" t="str">
        <f>IFERROR(VLOOKUP(A3327,'[1]For Report Q-2 '!$A$2:$AH$3476,27,0),"-")</f>
        <v>-</v>
      </c>
      <c r="AB3327" s="1" t="str">
        <f>IFERROR(VLOOKUP(A3327,'[1]For Report Q-2 '!$A$2:$AH$3476,28,0),"-")</f>
        <v>-</v>
      </c>
      <c r="AC3327" s="2" t="str">
        <f>IFERROR(VLOOKUP(A3327,'[1]For Report Q-2 '!$A$2:$AH$3476,29,0),"-")</f>
        <v>-</v>
      </c>
      <c r="AD3327" s="2" t="str">
        <f>IFERROR(VLOOKUP(A3327,'[1]For Report Q-2 '!$A$2:$AH$3476,30,0),"-")</f>
        <v>-</v>
      </c>
      <c r="AE3327" s="1" t="str">
        <f>IFERROR(VLOOKUP(A3327,'[1]For Report Q-2 '!$A$2:$AH$3476,31,0),"-")</f>
        <v>-</v>
      </c>
      <c r="AF3327" s="1" t="str">
        <f>IFERROR(VLOOKUP(A3327,'[1]For Report Q-2 '!$A$2:$AH$3476,32,0),"-")</f>
        <v>-</v>
      </c>
      <c r="AG3327" s="2" t="str">
        <f>IFERROR(VLOOKUP(A3327,'[1]For Report Q-2 '!$A$2:$AH$3476,33,0),"-")</f>
        <v>-</v>
      </c>
      <c r="AH3327" s="1" t="str">
        <f t="shared" si="51"/>
        <v>--</v>
      </c>
      <c r="AI3327" t="e">
        <v>#N/A</v>
      </c>
      <c r="AJ3327" t="e">
        <v>#N/A</v>
      </c>
      <c r="AK3327" t="e">
        <v>#N/A</v>
      </c>
    </row>
    <row r="3328" spans="1:37" x14ac:dyDescent="0.25">
      <c r="A3328" s="15">
        <v>9120486</v>
      </c>
      <c r="B3328" s="15" t="s">
        <v>1119</v>
      </c>
      <c r="C3328" s="16">
        <v>45895</v>
      </c>
      <c r="D3328" s="15" t="s">
        <v>28</v>
      </c>
      <c r="E3328" s="1" t="s">
        <v>86</v>
      </c>
      <c r="F3328" s="15" t="s">
        <v>46</v>
      </c>
      <c r="G3328" s="1" t="s">
        <v>28</v>
      </c>
      <c r="H3328" s="17">
        <v>32775</v>
      </c>
      <c r="I3328" s="18">
        <v>0.32774999999999999</v>
      </c>
      <c r="J3328" s="1">
        <v>9120486</v>
      </c>
      <c r="K3328" s="1" t="s">
        <v>1120</v>
      </c>
      <c r="L3328" s="19">
        <v>32775</v>
      </c>
      <c r="M3328" s="1" t="s">
        <v>31</v>
      </c>
      <c r="N3328" s="1" t="s">
        <v>86</v>
      </c>
      <c r="O3328" s="1" t="s">
        <v>32</v>
      </c>
      <c r="P3328" s="20">
        <v>9084381</v>
      </c>
      <c r="Q3328" s="1" t="s">
        <v>34</v>
      </c>
      <c r="R3328" s="1" t="s">
        <v>89</v>
      </c>
      <c r="S3328" s="1" t="s">
        <v>34</v>
      </c>
      <c r="T3328" s="18">
        <f>IFERROR(VLOOKUP(A3328,'[1]For Report Q-2 '!$A$2:$T$3476,20,0),"-")</f>
        <v>0.33695000000000003</v>
      </c>
      <c r="U3328" s="55">
        <f>IFERROR(VLOOKUP(A3328,'[1]For Report Q-2 '!$A$2:$U$3476,21,0),"-")</f>
        <v>0</v>
      </c>
      <c r="V3328" s="2" t="str">
        <f>IFERROR(VLOOKUP(A3328,'[1]For Report Q-2 '!$A$2:$V$3476,22,0),"-")</f>
        <v>-</v>
      </c>
      <c r="W3328" s="1">
        <f>IFERROR(VLOOKUP(A3328,'[1]For Report Q-2 '!$A$2:$W$3476,23,0),"-")</f>
        <v>0</v>
      </c>
      <c r="X3328" s="1"/>
      <c r="Y3328" s="1"/>
      <c r="Z3328" s="2" t="str">
        <f>IFERROR(VLOOKUP(A3328,'[1]For Report Q-2 '!$A$2:$Z$3476,26,0),"-")</f>
        <v>-</v>
      </c>
      <c r="AA3328" s="1" t="str">
        <f>IFERROR(VLOOKUP(A3328,'[1]For Report Q-2 '!$A$2:$AH$3476,27,0),"-")</f>
        <v>-</v>
      </c>
      <c r="AB3328" s="1" t="str">
        <f>IFERROR(VLOOKUP(A3328,'[1]For Report Q-2 '!$A$2:$AH$3476,28,0),"-")</f>
        <v>-</v>
      </c>
      <c r="AC3328" s="2" t="str">
        <f>IFERROR(VLOOKUP(A3328,'[1]For Report Q-2 '!$A$2:$AH$3476,29,0),"-")</f>
        <v>-</v>
      </c>
      <c r="AD3328" s="2" t="str">
        <f>IFERROR(VLOOKUP(A3328,'[1]For Report Q-2 '!$A$2:$AH$3476,30,0),"-")</f>
        <v>-</v>
      </c>
      <c r="AE3328" s="1" t="str">
        <f>IFERROR(VLOOKUP(A3328,'[1]For Report Q-2 '!$A$2:$AH$3476,31,0),"-")</f>
        <v>-</v>
      </c>
      <c r="AF3328" s="1" t="str">
        <f>IFERROR(VLOOKUP(A3328,'[1]For Report Q-2 '!$A$2:$AH$3476,32,0),"-")</f>
        <v>-</v>
      </c>
      <c r="AG3328" s="2" t="str">
        <f>IFERROR(VLOOKUP(A3328,'[1]For Report Q-2 '!$A$2:$AH$3476,33,0),"-")</f>
        <v>-</v>
      </c>
      <c r="AH3328" s="1" t="str">
        <f t="shared" si="51"/>
        <v>--</v>
      </c>
      <c r="AI3328" t="e">
        <v>#N/A</v>
      </c>
      <c r="AJ3328" t="e">
        <v>#N/A</v>
      </c>
      <c r="AK3328" t="e">
        <v>#N/A</v>
      </c>
    </row>
    <row r="3329" spans="1:37" x14ac:dyDescent="0.25">
      <c r="A3329" s="15">
        <v>9120769</v>
      </c>
      <c r="B3329" s="15" t="s">
        <v>1121</v>
      </c>
      <c r="C3329" s="16">
        <v>45338</v>
      </c>
      <c r="D3329" s="15" t="s">
        <v>56</v>
      </c>
      <c r="E3329" s="1" t="s">
        <v>45</v>
      </c>
      <c r="F3329" s="15" t="s">
        <v>46</v>
      </c>
      <c r="G3329" s="1" t="s">
        <v>56</v>
      </c>
      <c r="H3329" s="17">
        <v>40416.666666666664</v>
      </c>
      <c r="I3329" s="18">
        <v>0.40416666666666662</v>
      </c>
      <c r="J3329" s="1">
        <v>9120769</v>
      </c>
      <c r="K3329" s="1" t="s">
        <v>1121</v>
      </c>
      <c r="L3329" s="19">
        <v>40416.666666666664</v>
      </c>
      <c r="M3329" s="1" t="s">
        <v>31</v>
      </c>
      <c r="N3329" s="1" t="s">
        <v>47</v>
      </c>
      <c r="O3329" s="1" t="s">
        <v>59</v>
      </c>
      <c r="P3329" s="20">
        <v>9120769</v>
      </c>
      <c r="Q3329" s="1" t="s">
        <v>85</v>
      </c>
      <c r="R3329" s="1" t="s">
        <v>16</v>
      </c>
      <c r="S3329" s="1" t="s">
        <v>80</v>
      </c>
      <c r="T3329" s="18">
        <f>IFERROR(VLOOKUP(A3329,'[1]For Report Q-2 '!$A$2:$T$3476,20,0),"-")</f>
        <v>0.40416666666666662</v>
      </c>
      <c r="U3329" s="55">
        <f>IFERROR(VLOOKUP(A3329,'[1]For Report Q-2 '!$A$2:$U$3476,21,0),"-")</f>
        <v>0</v>
      </c>
      <c r="V3329" s="2" t="str">
        <f>IFERROR(VLOOKUP(A3329,'[1]For Report Q-2 '!$A$2:$V$3476,22,0),"-")</f>
        <v>-</v>
      </c>
      <c r="W3329" s="1">
        <f>IFERROR(VLOOKUP(A3329,'[1]For Report Q-2 '!$A$2:$W$3476,23,0),"-")</f>
        <v>0</v>
      </c>
      <c r="X3329" s="1"/>
      <c r="Y3329" s="1"/>
      <c r="Z3329" s="2" t="str">
        <f>IFERROR(VLOOKUP(A3329,'[1]For Report Q-2 '!$A$2:$Z$3476,26,0),"-")</f>
        <v>-</v>
      </c>
      <c r="AA3329" s="1" t="str">
        <f>IFERROR(VLOOKUP(A3329,'[1]For Report Q-2 '!$A$2:$AH$3476,27,0),"-")</f>
        <v>-</v>
      </c>
      <c r="AB3329" s="1" t="str">
        <f>IFERROR(VLOOKUP(A3329,'[1]For Report Q-2 '!$A$2:$AH$3476,28,0),"-")</f>
        <v>-</v>
      </c>
      <c r="AC3329" s="2" t="str">
        <f>IFERROR(VLOOKUP(A3329,'[1]For Report Q-2 '!$A$2:$AH$3476,29,0),"-")</f>
        <v>-</v>
      </c>
      <c r="AD3329" s="2" t="str">
        <f>IFERROR(VLOOKUP(A3329,'[1]For Report Q-2 '!$A$2:$AH$3476,30,0),"-")</f>
        <v>-</v>
      </c>
      <c r="AE3329" s="1" t="str">
        <f>IFERROR(VLOOKUP(A3329,'[1]For Report Q-2 '!$A$2:$AH$3476,31,0),"-")</f>
        <v>-</v>
      </c>
      <c r="AF3329" s="1" t="str">
        <f>IFERROR(VLOOKUP(A3329,'[1]For Report Q-2 '!$A$2:$AH$3476,32,0),"-")</f>
        <v>-</v>
      </c>
      <c r="AG3329" s="2" t="str">
        <f>IFERROR(VLOOKUP(A3329,'[1]For Report Q-2 '!$A$2:$AH$3476,33,0),"-")</f>
        <v>-</v>
      </c>
      <c r="AH3329" s="1" t="str">
        <f t="shared" si="51"/>
        <v>--</v>
      </c>
      <c r="AI3329" t="e">
        <v>#N/A</v>
      </c>
      <c r="AJ3329" t="e">
        <v>#N/A</v>
      </c>
      <c r="AK3329" t="e">
        <v>#N/A</v>
      </c>
    </row>
    <row r="3330" spans="1:37" x14ac:dyDescent="0.25">
      <c r="A3330" s="15">
        <v>9120808</v>
      </c>
      <c r="B3330" s="15" t="s">
        <v>1122</v>
      </c>
      <c r="C3330" s="16">
        <v>45325</v>
      </c>
      <c r="D3330" s="15" t="s">
        <v>56</v>
      </c>
      <c r="E3330" s="1" t="s">
        <v>45</v>
      </c>
      <c r="F3330" s="15" t="s">
        <v>46</v>
      </c>
      <c r="G3330" s="1" t="s">
        <v>56</v>
      </c>
      <c r="H3330" s="17">
        <v>30166.666666666668</v>
      </c>
      <c r="I3330" s="18">
        <v>0.30166666666666669</v>
      </c>
      <c r="J3330" s="1">
        <v>9120808</v>
      </c>
      <c r="K3330" s="1" t="s">
        <v>1122</v>
      </c>
      <c r="L3330" s="19">
        <v>30166.666666666668</v>
      </c>
      <c r="M3330" s="1" t="s">
        <v>31</v>
      </c>
      <c r="N3330" s="1" t="s">
        <v>47</v>
      </c>
      <c r="O3330" s="1" t="s">
        <v>59</v>
      </c>
      <c r="P3330" s="20">
        <v>9120808</v>
      </c>
      <c r="Q3330" s="1" t="s">
        <v>79</v>
      </c>
      <c r="R3330" s="1" t="s">
        <v>16</v>
      </c>
      <c r="S3330" s="1" t="s">
        <v>80</v>
      </c>
      <c r="T3330" s="18">
        <f>IFERROR(VLOOKUP(A3330,'[1]For Report Q-2 '!$A$2:$T$3476,20,0),"-")</f>
        <v>0.30166666666666669</v>
      </c>
      <c r="U3330" s="55">
        <f>IFERROR(VLOOKUP(A3330,'[1]For Report Q-2 '!$A$2:$U$3476,21,0),"-")</f>
        <v>0</v>
      </c>
      <c r="V3330" s="2" t="str">
        <f>IFERROR(VLOOKUP(A3330,'[1]For Report Q-2 '!$A$2:$V$3476,22,0),"-")</f>
        <v>-</v>
      </c>
      <c r="W3330" s="1">
        <f>IFERROR(VLOOKUP(A3330,'[1]For Report Q-2 '!$A$2:$W$3476,23,0),"-")</f>
        <v>0</v>
      </c>
      <c r="X3330" s="1"/>
      <c r="Y3330" s="1"/>
      <c r="Z3330" s="2" t="str">
        <f>IFERROR(VLOOKUP(A3330,'[1]For Report Q-2 '!$A$2:$Z$3476,26,0),"-")</f>
        <v>-</v>
      </c>
      <c r="AA3330" s="1" t="str">
        <f>IFERROR(VLOOKUP(A3330,'[1]For Report Q-2 '!$A$2:$AH$3476,27,0),"-")</f>
        <v>-</v>
      </c>
      <c r="AB3330" s="1" t="str">
        <f>IFERROR(VLOOKUP(A3330,'[1]For Report Q-2 '!$A$2:$AH$3476,28,0),"-")</f>
        <v>-</v>
      </c>
      <c r="AC3330" s="2" t="str">
        <f>IFERROR(VLOOKUP(A3330,'[1]For Report Q-2 '!$A$2:$AH$3476,29,0),"-")</f>
        <v>-</v>
      </c>
      <c r="AD3330" s="2" t="str">
        <f>IFERROR(VLOOKUP(A3330,'[1]For Report Q-2 '!$A$2:$AH$3476,30,0),"-")</f>
        <v>-</v>
      </c>
      <c r="AE3330" s="1" t="str">
        <f>IFERROR(VLOOKUP(A3330,'[1]For Report Q-2 '!$A$2:$AH$3476,31,0),"-")</f>
        <v>-</v>
      </c>
      <c r="AF3330" s="1" t="str">
        <f>IFERROR(VLOOKUP(A3330,'[1]For Report Q-2 '!$A$2:$AH$3476,32,0),"-")</f>
        <v>-</v>
      </c>
      <c r="AG3330" s="2" t="str">
        <f>IFERROR(VLOOKUP(A3330,'[1]For Report Q-2 '!$A$2:$AH$3476,33,0),"-")</f>
        <v>-</v>
      </c>
      <c r="AH3330" s="1" t="str">
        <f t="shared" si="51"/>
        <v>--</v>
      </c>
      <c r="AI3330" t="e">
        <v>#N/A</v>
      </c>
      <c r="AJ3330" t="e">
        <v>#N/A</v>
      </c>
      <c r="AK3330" t="e">
        <v>#N/A</v>
      </c>
    </row>
    <row r="3331" spans="1:37" x14ac:dyDescent="0.25">
      <c r="A3331" s="15">
        <v>9120875</v>
      </c>
      <c r="B3331" s="15" t="s">
        <v>1123</v>
      </c>
      <c r="C3331" s="16">
        <v>45341</v>
      </c>
      <c r="D3331" s="15" t="s">
        <v>70</v>
      </c>
      <c r="E3331" s="1" t="s">
        <v>45</v>
      </c>
      <c r="F3331" s="15" t="s">
        <v>46</v>
      </c>
      <c r="G3331" s="1" t="s">
        <v>70</v>
      </c>
      <c r="H3331" s="17">
        <v>16666.7</v>
      </c>
      <c r="I3331" s="18">
        <v>0.16666700000000001</v>
      </c>
      <c r="J3331" s="1">
        <v>9120875</v>
      </c>
      <c r="K3331" s="1" t="s">
        <v>1123</v>
      </c>
      <c r="L3331" s="19">
        <v>47916.37</v>
      </c>
      <c r="M3331" s="1" t="s">
        <v>31</v>
      </c>
      <c r="N3331" s="1" t="s">
        <v>47</v>
      </c>
      <c r="O3331" s="1" t="s">
        <v>71</v>
      </c>
      <c r="P3331" s="20">
        <v>9120875</v>
      </c>
      <c r="Q3331" s="1" t="s">
        <v>68</v>
      </c>
      <c r="R3331" s="1" t="s">
        <v>16</v>
      </c>
      <c r="S3331" s="1" t="s">
        <v>69</v>
      </c>
      <c r="T3331" s="18">
        <f>IFERROR(VLOOKUP(A3331,'[1]For Report Q-2 '!$A$2:$T$3476,20,0),"-")</f>
        <v>0.16666700000000001</v>
      </c>
      <c r="U3331" s="55">
        <f>IFERROR(VLOOKUP(A3331,'[1]For Report Q-2 '!$A$2:$U$3476,21,0),"-")</f>
        <v>0</v>
      </c>
      <c r="V3331" s="2" t="str">
        <f>IFERROR(VLOOKUP(A3331,'[1]For Report Q-2 '!$A$2:$V$3476,22,0),"-")</f>
        <v>-</v>
      </c>
      <c r="W3331" s="1">
        <f>IFERROR(VLOOKUP(A3331,'[1]For Report Q-2 '!$A$2:$W$3476,23,0),"-")</f>
        <v>0</v>
      </c>
      <c r="X3331" s="1"/>
      <c r="Y3331" s="1"/>
      <c r="Z3331" s="2" t="str">
        <f>IFERROR(VLOOKUP(A3331,'[1]For Report Q-2 '!$A$2:$Z$3476,26,0),"-")</f>
        <v>-</v>
      </c>
      <c r="AA3331" s="1" t="str">
        <f>IFERROR(VLOOKUP(A3331,'[1]For Report Q-2 '!$A$2:$AH$3476,27,0),"-")</f>
        <v>-</v>
      </c>
      <c r="AB3331" s="1" t="str">
        <f>IFERROR(VLOOKUP(A3331,'[1]For Report Q-2 '!$A$2:$AH$3476,28,0),"-")</f>
        <v>-</v>
      </c>
      <c r="AC3331" s="2" t="str">
        <f>IFERROR(VLOOKUP(A3331,'[1]For Report Q-2 '!$A$2:$AH$3476,29,0),"-")</f>
        <v>-</v>
      </c>
      <c r="AD3331" s="2" t="str">
        <f>IFERROR(VLOOKUP(A3331,'[1]For Report Q-2 '!$A$2:$AH$3476,30,0),"-")</f>
        <v>-</v>
      </c>
      <c r="AE3331" s="1" t="str">
        <f>IFERROR(VLOOKUP(A3331,'[1]For Report Q-2 '!$A$2:$AH$3476,31,0),"-")</f>
        <v>-</v>
      </c>
      <c r="AF3331" s="1" t="str">
        <f>IFERROR(VLOOKUP(A3331,'[1]For Report Q-2 '!$A$2:$AH$3476,32,0),"-")</f>
        <v>-</v>
      </c>
      <c r="AG3331" s="2" t="str">
        <f>IFERROR(VLOOKUP(A3331,'[1]For Report Q-2 '!$A$2:$AH$3476,33,0),"-")</f>
        <v>-</v>
      </c>
      <c r="AH3331" s="1" t="str">
        <f t="shared" ref="AH3331:AH3394" si="52">AF3331&amp;AB3331</f>
        <v>--</v>
      </c>
      <c r="AI3331" t="e">
        <v>#N/A</v>
      </c>
      <c r="AJ3331" t="e">
        <v>#N/A</v>
      </c>
      <c r="AK3331" t="e">
        <v>#N/A</v>
      </c>
    </row>
    <row r="3332" spans="1:37" x14ac:dyDescent="0.25">
      <c r="A3332" s="15">
        <v>9124052</v>
      </c>
      <c r="B3332" s="15" t="s">
        <v>1123</v>
      </c>
      <c r="C3332" s="16">
        <v>45468</v>
      </c>
      <c r="D3332" s="15" t="s">
        <v>70</v>
      </c>
      <c r="E3332" s="1" t="s">
        <v>45</v>
      </c>
      <c r="F3332" s="15" t="s">
        <v>46</v>
      </c>
      <c r="G3332" s="1" t="s">
        <v>70</v>
      </c>
      <c r="H3332" s="17">
        <v>15416.67</v>
      </c>
      <c r="I3332" s="18">
        <v>0.15416669999999999</v>
      </c>
      <c r="J3332" s="1">
        <v>9120875</v>
      </c>
      <c r="K3332" s="1" t="s">
        <v>1123</v>
      </c>
      <c r="L3332" s="19">
        <v>47916.37</v>
      </c>
      <c r="M3332" s="1" t="s">
        <v>31</v>
      </c>
      <c r="N3332" s="1" t="s">
        <v>47</v>
      </c>
      <c r="O3332" s="1" t="s">
        <v>71</v>
      </c>
      <c r="P3332" s="20">
        <v>9120875</v>
      </c>
      <c r="Q3332" s="1" t="s">
        <v>68</v>
      </c>
      <c r="R3332" s="1" t="s">
        <v>16</v>
      </c>
      <c r="S3332" s="1" t="s">
        <v>69</v>
      </c>
      <c r="T3332" s="18">
        <f>IFERROR(VLOOKUP(A3332,'[1]For Report Q-2 '!$A$2:$T$3476,20,0),"-")</f>
        <v>0</v>
      </c>
      <c r="U3332" s="55">
        <f>IFERROR(VLOOKUP(A3332,'[1]For Report Q-2 '!$A$2:$U$3476,21,0),"-")</f>
        <v>0</v>
      </c>
      <c r="V3332" s="2" t="str">
        <f>IFERROR(VLOOKUP(A3332,'[1]For Report Q-2 '!$A$2:$V$3476,22,0),"-")</f>
        <v>-</v>
      </c>
      <c r="W3332" s="1">
        <f>IFERROR(VLOOKUP(A3332,'[1]For Report Q-2 '!$A$2:$W$3476,23,0),"-")</f>
        <v>0</v>
      </c>
      <c r="X3332" s="1"/>
      <c r="Y3332" s="1"/>
      <c r="Z3332" s="2" t="str">
        <f>IFERROR(VLOOKUP(A3332,'[1]For Report Q-2 '!$A$2:$Z$3476,26,0),"-")</f>
        <v>-</v>
      </c>
      <c r="AA3332" s="1" t="str">
        <f>IFERROR(VLOOKUP(A3332,'[1]For Report Q-2 '!$A$2:$AH$3476,27,0),"-")</f>
        <v>-</v>
      </c>
      <c r="AB3332" s="1" t="str">
        <f>IFERROR(VLOOKUP(A3332,'[1]For Report Q-2 '!$A$2:$AH$3476,28,0),"-")</f>
        <v>-</v>
      </c>
      <c r="AC3332" s="2" t="str">
        <f>IFERROR(VLOOKUP(A3332,'[1]For Report Q-2 '!$A$2:$AH$3476,29,0),"-")</f>
        <v>-</v>
      </c>
      <c r="AD3332" s="2" t="str">
        <f>IFERROR(VLOOKUP(A3332,'[1]For Report Q-2 '!$A$2:$AH$3476,30,0),"-")</f>
        <v>-</v>
      </c>
      <c r="AE3332" s="1" t="str">
        <f>IFERROR(VLOOKUP(A3332,'[1]For Report Q-2 '!$A$2:$AH$3476,31,0),"-")</f>
        <v>-</v>
      </c>
      <c r="AF3332" s="1" t="str">
        <f>IFERROR(VLOOKUP(A3332,'[1]For Report Q-2 '!$A$2:$AH$3476,32,0),"-")</f>
        <v>-</v>
      </c>
      <c r="AG3332" s="2" t="str">
        <f>IFERROR(VLOOKUP(A3332,'[1]For Report Q-2 '!$A$2:$AH$3476,33,0),"-")</f>
        <v>-</v>
      </c>
      <c r="AH3332" s="1" t="str">
        <f t="shared" si="52"/>
        <v>--</v>
      </c>
      <c r="AI3332" t="e">
        <v>#N/A</v>
      </c>
      <c r="AJ3332" t="e">
        <v>#N/A</v>
      </c>
      <c r="AK3332" t="e">
        <v>#N/A</v>
      </c>
    </row>
    <row r="3333" spans="1:37" x14ac:dyDescent="0.25">
      <c r="A3333" s="15">
        <v>9127337</v>
      </c>
      <c r="B3333" s="15" t="s">
        <v>1123</v>
      </c>
      <c r="C3333" s="16">
        <v>45607</v>
      </c>
      <c r="D3333" s="15" t="s">
        <v>70</v>
      </c>
      <c r="E3333" s="1" t="s">
        <v>45</v>
      </c>
      <c r="F3333" s="15" t="s">
        <v>46</v>
      </c>
      <c r="G3333" s="1" t="s">
        <v>70</v>
      </c>
      <c r="H3333" s="17">
        <v>15833</v>
      </c>
      <c r="I3333" s="18">
        <v>0.15833</v>
      </c>
      <c r="J3333" s="1">
        <v>9120875</v>
      </c>
      <c r="K3333" s="1" t="s">
        <v>1123</v>
      </c>
      <c r="L3333" s="19">
        <v>47916.37</v>
      </c>
      <c r="M3333" s="1" t="s">
        <v>31</v>
      </c>
      <c r="N3333" s="1" t="s">
        <v>47</v>
      </c>
      <c r="O3333" s="1" t="s">
        <v>71</v>
      </c>
      <c r="P3333" s="20">
        <v>9120875</v>
      </c>
      <c r="Q3333" s="1" t="s">
        <v>68</v>
      </c>
      <c r="R3333" s="1" t="s">
        <v>16</v>
      </c>
      <c r="S3333" s="1" t="s">
        <v>69</v>
      </c>
      <c r="T3333" s="18">
        <f>IFERROR(VLOOKUP(A3333,'[1]For Report Q-2 '!$A$2:$T$3476,20,0),"-")</f>
        <v>0.15833</v>
      </c>
      <c r="U3333" s="55">
        <f>IFERROR(VLOOKUP(A3333,'[1]For Report Q-2 '!$A$2:$U$3476,21,0),"-")</f>
        <v>0</v>
      </c>
      <c r="V3333" s="2" t="str">
        <f>IFERROR(VLOOKUP(A3333,'[1]For Report Q-2 '!$A$2:$V$3476,22,0),"-")</f>
        <v>-</v>
      </c>
      <c r="W3333" s="1">
        <f>IFERROR(VLOOKUP(A3333,'[1]For Report Q-2 '!$A$2:$W$3476,23,0),"-")</f>
        <v>0</v>
      </c>
      <c r="X3333" s="1"/>
      <c r="Y3333" s="1"/>
      <c r="Z3333" s="2" t="str">
        <f>IFERROR(VLOOKUP(A3333,'[1]For Report Q-2 '!$A$2:$Z$3476,26,0),"-")</f>
        <v>-</v>
      </c>
      <c r="AA3333" s="1" t="str">
        <f>IFERROR(VLOOKUP(A3333,'[1]For Report Q-2 '!$A$2:$AH$3476,27,0),"-")</f>
        <v>-</v>
      </c>
      <c r="AB3333" s="1" t="str">
        <f>IFERROR(VLOOKUP(A3333,'[1]For Report Q-2 '!$A$2:$AH$3476,28,0),"-")</f>
        <v>-</v>
      </c>
      <c r="AC3333" s="2" t="str">
        <f>IFERROR(VLOOKUP(A3333,'[1]For Report Q-2 '!$A$2:$AH$3476,29,0),"-")</f>
        <v>-</v>
      </c>
      <c r="AD3333" s="2" t="str">
        <f>IFERROR(VLOOKUP(A3333,'[1]For Report Q-2 '!$A$2:$AH$3476,30,0),"-")</f>
        <v>-</v>
      </c>
      <c r="AE3333" s="1" t="str">
        <f>IFERROR(VLOOKUP(A3333,'[1]For Report Q-2 '!$A$2:$AH$3476,31,0),"-")</f>
        <v>-</v>
      </c>
      <c r="AF3333" s="1" t="str">
        <f>IFERROR(VLOOKUP(A3333,'[1]For Report Q-2 '!$A$2:$AH$3476,32,0),"-")</f>
        <v>-</v>
      </c>
      <c r="AG3333" s="2" t="str">
        <f>IFERROR(VLOOKUP(A3333,'[1]For Report Q-2 '!$A$2:$AH$3476,33,0),"-")</f>
        <v>-</v>
      </c>
      <c r="AH3333" s="1" t="str">
        <f t="shared" si="52"/>
        <v>--</v>
      </c>
      <c r="AI3333" t="e">
        <v>#N/A</v>
      </c>
      <c r="AJ3333" t="e">
        <v>#N/A</v>
      </c>
      <c r="AK3333" t="e">
        <v>#N/A</v>
      </c>
    </row>
    <row r="3334" spans="1:37" x14ac:dyDescent="0.25">
      <c r="A3334" s="15">
        <v>9134313</v>
      </c>
      <c r="B3334" s="15" t="s">
        <v>1124</v>
      </c>
      <c r="C3334" s="16">
        <v>46079</v>
      </c>
      <c r="D3334" s="15" t="s">
        <v>56</v>
      </c>
      <c r="E3334" s="1" t="s">
        <v>45</v>
      </c>
      <c r="F3334" s="15" t="s">
        <v>46</v>
      </c>
      <c r="G3334" s="1" t="s">
        <v>56</v>
      </c>
      <c r="H3334" s="17">
        <v>25000</v>
      </c>
      <c r="I3334" s="18">
        <v>0.25</v>
      </c>
      <c r="J3334" s="1">
        <v>9120921</v>
      </c>
      <c r="K3334" s="1" t="s">
        <v>1124</v>
      </c>
      <c r="L3334" s="19">
        <v>25000</v>
      </c>
      <c r="M3334" s="1" t="s">
        <v>31</v>
      </c>
      <c r="N3334" s="1" t="s">
        <v>47</v>
      </c>
      <c r="O3334" s="1" t="s">
        <v>59</v>
      </c>
      <c r="P3334" s="20">
        <v>9120921</v>
      </c>
      <c r="Q3334" s="1" t="s">
        <v>85</v>
      </c>
      <c r="R3334" s="1" t="s">
        <v>16</v>
      </c>
      <c r="S3334" s="1" t="s">
        <v>80</v>
      </c>
      <c r="T3334" s="18">
        <f>IFERROR(VLOOKUP(A3334,'[1]For Report Q-2 '!$A$2:$T$3476,20,0),"-")</f>
        <v>0.25</v>
      </c>
      <c r="U3334" s="55">
        <f>IFERROR(VLOOKUP(A3334,'[1]For Report Q-2 '!$A$2:$U$3476,21,0),"-")</f>
        <v>0</v>
      </c>
      <c r="V3334" s="2" t="str">
        <f>IFERROR(VLOOKUP(A3334,'[1]For Report Q-2 '!$A$2:$V$3476,22,0),"-")</f>
        <v>-</v>
      </c>
      <c r="W3334" s="1">
        <f>IFERROR(VLOOKUP(A3334,'[1]For Report Q-2 '!$A$2:$W$3476,23,0),"-")</f>
        <v>0</v>
      </c>
      <c r="X3334" s="1"/>
      <c r="Y3334" s="1"/>
      <c r="Z3334" s="2" t="str">
        <f>IFERROR(VLOOKUP(A3334,'[1]For Report Q-2 '!$A$2:$Z$3476,26,0),"-")</f>
        <v>-</v>
      </c>
      <c r="AA3334" s="1" t="str">
        <f>IFERROR(VLOOKUP(A3334,'[1]For Report Q-2 '!$A$2:$AH$3476,27,0),"-")</f>
        <v>-</v>
      </c>
      <c r="AB3334" s="1" t="str">
        <f>IFERROR(VLOOKUP(A3334,'[1]For Report Q-2 '!$A$2:$AH$3476,28,0),"-")</f>
        <v>-</v>
      </c>
      <c r="AC3334" s="2" t="str">
        <f>IFERROR(VLOOKUP(A3334,'[1]For Report Q-2 '!$A$2:$AH$3476,29,0),"-")</f>
        <v>-</v>
      </c>
      <c r="AD3334" s="2" t="str">
        <f>IFERROR(VLOOKUP(A3334,'[1]For Report Q-2 '!$A$2:$AH$3476,30,0),"-")</f>
        <v>-</v>
      </c>
      <c r="AE3334" s="1" t="str">
        <f>IFERROR(VLOOKUP(A3334,'[1]For Report Q-2 '!$A$2:$AH$3476,31,0),"-")</f>
        <v>-</v>
      </c>
      <c r="AF3334" s="1" t="str">
        <f>IFERROR(VLOOKUP(A3334,'[1]For Report Q-2 '!$A$2:$AH$3476,32,0),"-")</f>
        <v>-</v>
      </c>
      <c r="AG3334" s="2" t="str">
        <f>IFERROR(VLOOKUP(A3334,'[1]For Report Q-2 '!$A$2:$AH$3476,33,0),"-")</f>
        <v>-</v>
      </c>
      <c r="AH3334" s="1" t="str">
        <f t="shared" si="52"/>
        <v>--</v>
      </c>
      <c r="AI3334" t="e">
        <v>#N/A</v>
      </c>
      <c r="AJ3334" t="e">
        <v>#N/A</v>
      </c>
      <c r="AK3334" t="e">
        <v>#N/A</v>
      </c>
    </row>
    <row r="3335" spans="1:37" x14ac:dyDescent="0.25">
      <c r="A3335" s="15">
        <v>9121032</v>
      </c>
      <c r="B3335" s="15" t="s">
        <v>1125</v>
      </c>
      <c r="C3335" s="16">
        <v>45343</v>
      </c>
      <c r="D3335" s="15" t="s">
        <v>44</v>
      </c>
      <c r="E3335" s="1" t="s">
        <v>118</v>
      </c>
      <c r="F3335" s="15" t="s">
        <v>46</v>
      </c>
      <c r="G3335" s="1" t="s">
        <v>44</v>
      </c>
      <c r="H3335" s="17">
        <v>100000</v>
      </c>
      <c r="I3335" s="18">
        <v>1</v>
      </c>
      <c r="J3335" s="1">
        <v>9121032</v>
      </c>
      <c r="K3335" s="1" t="s">
        <v>1125</v>
      </c>
      <c r="L3335" s="19">
        <v>100000</v>
      </c>
      <c r="M3335" s="1" t="s">
        <v>67</v>
      </c>
      <c r="N3335" s="1" t="s">
        <v>47</v>
      </c>
      <c r="O3335" s="1" t="s">
        <v>48</v>
      </c>
      <c r="P3335" s="20">
        <v>9121032</v>
      </c>
      <c r="Q3335" s="1" t="s">
        <v>137</v>
      </c>
      <c r="R3335" s="1" t="s">
        <v>89</v>
      </c>
      <c r="S3335" s="1" t="s">
        <v>137</v>
      </c>
      <c r="T3335" s="18">
        <f>IFERROR(VLOOKUP(A3335,'[1]For Report Q-2 '!$A$2:$T$3476,20,0),"-")</f>
        <v>1</v>
      </c>
      <c r="U3335" s="55">
        <f>IFERROR(VLOOKUP(A3335,'[1]For Report Q-2 '!$A$2:$U$3476,21,0),"-")</f>
        <v>0</v>
      </c>
      <c r="V3335" s="2" t="str">
        <f>IFERROR(VLOOKUP(A3335,'[1]For Report Q-2 '!$A$2:$V$3476,22,0),"-")</f>
        <v>-</v>
      </c>
      <c r="W3335" s="1">
        <f>IFERROR(VLOOKUP(A3335,'[1]For Report Q-2 '!$A$2:$W$3476,23,0),"-")</f>
        <v>0</v>
      </c>
      <c r="X3335" s="1"/>
      <c r="Y3335" s="1"/>
      <c r="Z3335" s="2" t="str">
        <f>IFERROR(VLOOKUP(A3335,'[1]For Report Q-2 '!$A$2:$Z$3476,26,0),"-")</f>
        <v>-</v>
      </c>
      <c r="AA3335" s="1" t="str">
        <f>IFERROR(VLOOKUP(A3335,'[1]For Report Q-2 '!$A$2:$AH$3476,27,0),"-")</f>
        <v>-</v>
      </c>
      <c r="AB3335" s="1" t="str">
        <f>IFERROR(VLOOKUP(A3335,'[1]For Report Q-2 '!$A$2:$AH$3476,28,0),"-")</f>
        <v>-</v>
      </c>
      <c r="AC3335" s="2" t="str">
        <f>IFERROR(VLOOKUP(A3335,'[1]For Report Q-2 '!$A$2:$AH$3476,29,0),"-")</f>
        <v>-</v>
      </c>
      <c r="AD3335" s="2" t="str">
        <f>IFERROR(VLOOKUP(A3335,'[1]For Report Q-2 '!$A$2:$AH$3476,30,0),"-")</f>
        <v>-</v>
      </c>
      <c r="AE3335" s="1" t="str">
        <f>IFERROR(VLOOKUP(A3335,'[1]For Report Q-2 '!$A$2:$AH$3476,31,0),"-")</f>
        <v>-</v>
      </c>
      <c r="AF3335" s="1" t="str">
        <f>IFERROR(VLOOKUP(A3335,'[1]For Report Q-2 '!$A$2:$AH$3476,32,0),"-")</f>
        <v>-</v>
      </c>
      <c r="AG3335" s="2" t="str">
        <f>IFERROR(VLOOKUP(A3335,'[1]For Report Q-2 '!$A$2:$AH$3476,33,0),"-")</f>
        <v>-</v>
      </c>
      <c r="AH3335" s="1" t="str">
        <f t="shared" si="52"/>
        <v>--</v>
      </c>
      <c r="AI3335" t="e">
        <v>#N/A</v>
      </c>
      <c r="AJ3335" t="e">
        <v>#N/A</v>
      </c>
      <c r="AK3335" t="e">
        <v>#N/A</v>
      </c>
    </row>
    <row r="3336" spans="1:37" x14ac:dyDescent="0.25">
      <c r="A3336" s="15">
        <v>9121361</v>
      </c>
      <c r="B3336" s="15" t="s">
        <v>1126</v>
      </c>
      <c r="C3336" s="16">
        <v>45345</v>
      </c>
      <c r="D3336" s="15" t="s">
        <v>40</v>
      </c>
      <c r="E3336" s="1" t="s">
        <v>118</v>
      </c>
      <c r="F3336" s="15" t="s">
        <v>46</v>
      </c>
      <c r="G3336" s="1" t="s">
        <v>40</v>
      </c>
      <c r="H3336" s="17">
        <v>30833.333333333332</v>
      </c>
      <c r="I3336" s="18">
        <v>0.30833333333333335</v>
      </c>
      <c r="J3336" s="1">
        <v>9121361</v>
      </c>
      <c r="K3336" s="1" t="s">
        <v>1126</v>
      </c>
      <c r="L3336" s="19">
        <v>30833.333333333332</v>
      </c>
      <c r="M3336" s="1" t="s">
        <v>31</v>
      </c>
      <c r="N3336" s="1" t="s">
        <v>47</v>
      </c>
      <c r="O3336" s="1" t="s">
        <v>50</v>
      </c>
      <c r="P3336" s="20">
        <v>9121361</v>
      </c>
      <c r="Q3336" s="1" t="s">
        <v>42</v>
      </c>
      <c r="R3336" s="1" t="s">
        <v>16</v>
      </c>
      <c r="S3336" s="1" t="s">
        <v>43</v>
      </c>
      <c r="T3336" s="18">
        <f>IFERROR(VLOOKUP(A3336,'[1]For Report Q-2 '!$A$2:$T$3476,20,0),"-")</f>
        <v>0.30833333333333335</v>
      </c>
      <c r="U3336" s="55">
        <f>IFERROR(VLOOKUP(A3336,'[1]For Report Q-2 '!$A$2:$U$3476,21,0),"-")</f>
        <v>0</v>
      </c>
      <c r="V3336" s="2" t="str">
        <f>IFERROR(VLOOKUP(A3336,'[1]For Report Q-2 '!$A$2:$V$3476,22,0),"-")</f>
        <v>-</v>
      </c>
      <c r="W3336" s="1">
        <f>IFERROR(VLOOKUP(A3336,'[1]For Report Q-2 '!$A$2:$W$3476,23,0),"-")</f>
        <v>0</v>
      </c>
      <c r="X3336" s="1"/>
      <c r="Y3336" s="1"/>
      <c r="Z3336" s="2" t="str">
        <f>IFERROR(VLOOKUP(A3336,'[1]For Report Q-2 '!$A$2:$Z$3476,26,0),"-")</f>
        <v>-</v>
      </c>
      <c r="AA3336" s="1" t="str">
        <f>IFERROR(VLOOKUP(A3336,'[1]For Report Q-2 '!$A$2:$AH$3476,27,0),"-")</f>
        <v>-</v>
      </c>
      <c r="AB3336" s="1" t="str">
        <f>IFERROR(VLOOKUP(A3336,'[1]For Report Q-2 '!$A$2:$AH$3476,28,0),"-")</f>
        <v>-</v>
      </c>
      <c r="AC3336" s="2" t="str">
        <f>IFERROR(VLOOKUP(A3336,'[1]For Report Q-2 '!$A$2:$AH$3476,29,0),"-")</f>
        <v>-</v>
      </c>
      <c r="AD3336" s="2" t="str">
        <f>IFERROR(VLOOKUP(A3336,'[1]For Report Q-2 '!$A$2:$AH$3476,30,0),"-")</f>
        <v>-</v>
      </c>
      <c r="AE3336" s="1" t="str">
        <f>IFERROR(VLOOKUP(A3336,'[1]For Report Q-2 '!$A$2:$AH$3476,31,0),"-")</f>
        <v>-</v>
      </c>
      <c r="AF3336" s="1" t="str">
        <f>IFERROR(VLOOKUP(A3336,'[1]For Report Q-2 '!$A$2:$AH$3476,32,0),"-")</f>
        <v>-</v>
      </c>
      <c r="AG3336" s="2" t="str">
        <f>IFERROR(VLOOKUP(A3336,'[1]For Report Q-2 '!$A$2:$AH$3476,33,0),"-")</f>
        <v>-</v>
      </c>
      <c r="AH3336" s="1" t="str">
        <f t="shared" si="52"/>
        <v>--</v>
      </c>
      <c r="AI3336" t="e">
        <v>#N/A</v>
      </c>
      <c r="AJ3336" t="e">
        <v>#N/A</v>
      </c>
      <c r="AK3336" t="e">
        <v>#N/A</v>
      </c>
    </row>
    <row r="3337" spans="1:37" x14ac:dyDescent="0.25">
      <c r="A3337" s="15">
        <v>9121774</v>
      </c>
      <c r="B3337" s="15" t="s">
        <v>1127</v>
      </c>
      <c r="C3337" s="16">
        <v>45370</v>
      </c>
      <c r="D3337" s="15" t="s">
        <v>40</v>
      </c>
      <c r="E3337" s="1" t="s">
        <v>45</v>
      </c>
      <c r="F3337" s="15" t="s">
        <v>46</v>
      </c>
      <c r="G3337" s="1" t="s">
        <v>40</v>
      </c>
      <c r="H3337" s="17">
        <v>31666.666666666668</v>
      </c>
      <c r="I3337" s="18">
        <v>0.31666666666666665</v>
      </c>
      <c r="J3337" s="1">
        <v>9121774</v>
      </c>
      <c r="K3337" s="1" t="s">
        <v>1127</v>
      </c>
      <c r="L3337" s="19">
        <v>31666.666666666668</v>
      </c>
      <c r="M3337" s="1" t="s">
        <v>31</v>
      </c>
      <c r="N3337" s="1" t="s">
        <v>47</v>
      </c>
      <c r="O3337" s="1" t="s">
        <v>50</v>
      </c>
      <c r="P3337" s="20">
        <v>9121774</v>
      </c>
      <c r="Q3337" s="1" t="s">
        <v>42</v>
      </c>
      <c r="R3337" s="1" t="s">
        <v>16</v>
      </c>
      <c r="S3337" s="1" t="s">
        <v>43</v>
      </c>
      <c r="T3337" s="18">
        <f>IFERROR(VLOOKUP(A3337,'[1]For Report Q-2 '!$A$2:$T$3476,20,0),"-")</f>
        <v>0.31666666666666665</v>
      </c>
      <c r="U3337" s="55">
        <f>IFERROR(VLOOKUP(A3337,'[1]For Report Q-2 '!$A$2:$U$3476,21,0),"-")</f>
        <v>0</v>
      </c>
      <c r="V3337" s="2" t="str">
        <f>IFERROR(VLOOKUP(A3337,'[1]For Report Q-2 '!$A$2:$V$3476,22,0),"-")</f>
        <v>-</v>
      </c>
      <c r="W3337" s="1">
        <f>IFERROR(VLOOKUP(A3337,'[1]For Report Q-2 '!$A$2:$W$3476,23,0),"-")</f>
        <v>0</v>
      </c>
      <c r="X3337" s="1"/>
      <c r="Y3337" s="1"/>
      <c r="Z3337" s="2" t="str">
        <f>IFERROR(VLOOKUP(A3337,'[1]For Report Q-2 '!$A$2:$Z$3476,26,0),"-")</f>
        <v>-</v>
      </c>
      <c r="AA3337" s="1" t="str">
        <f>IFERROR(VLOOKUP(A3337,'[1]For Report Q-2 '!$A$2:$AH$3476,27,0),"-")</f>
        <v>-</v>
      </c>
      <c r="AB3337" s="1" t="str">
        <f>IFERROR(VLOOKUP(A3337,'[1]For Report Q-2 '!$A$2:$AH$3476,28,0),"-")</f>
        <v>-</v>
      </c>
      <c r="AC3337" s="2" t="str">
        <f>IFERROR(VLOOKUP(A3337,'[1]For Report Q-2 '!$A$2:$AH$3476,29,0),"-")</f>
        <v>-</v>
      </c>
      <c r="AD3337" s="2" t="str">
        <f>IFERROR(VLOOKUP(A3337,'[1]For Report Q-2 '!$A$2:$AH$3476,30,0),"-")</f>
        <v>-</v>
      </c>
      <c r="AE3337" s="1" t="str">
        <f>IFERROR(VLOOKUP(A3337,'[1]For Report Q-2 '!$A$2:$AH$3476,31,0),"-")</f>
        <v>-</v>
      </c>
      <c r="AF3337" s="1" t="str">
        <f>IFERROR(VLOOKUP(A3337,'[1]For Report Q-2 '!$A$2:$AH$3476,32,0),"-")</f>
        <v>-</v>
      </c>
      <c r="AG3337" s="2" t="str">
        <f>IFERROR(VLOOKUP(A3337,'[1]For Report Q-2 '!$A$2:$AH$3476,33,0),"-")</f>
        <v>-</v>
      </c>
      <c r="AH3337" s="1" t="str">
        <f t="shared" si="52"/>
        <v>--</v>
      </c>
      <c r="AI3337" t="e">
        <v>#N/A</v>
      </c>
      <c r="AJ3337" t="e">
        <v>#N/A</v>
      </c>
      <c r="AK3337" t="e">
        <v>#N/A</v>
      </c>
    </row>
    <row r="3338" spans="1:37" x14ac:dyDescent="0.25">
      <c r="A3338" s="15">
        <v>9121858</v>
      </c>
      <c r="B3338" s="15" t="s">
        <v>1128</v>
      </c>
      <c r="C3338" s="16">
        <v>45362</v>
      </c>
      <c r="D3338" s="15" t="s">
        <v>56</v>
      </c>
      <c r="E3338" s="1" t="s">
        <v>45</v>
      </c>
      <c r="F3338" s="15" t="s">
        <v>46</v>
      </c>
      <c r="G3338" s="1" t="s">
        <v>56</v>
      </c>
      <c r="H3338" s="17">
        <v>21666.666666666668</v>
      </c>
      <c r="I3338" s="18">
        <v>0.21666666666666667</v>
      </c>
      <c r="J3338" s="1">
        <v>9121858</v>
      </c>
      <c r="K3338" s="1" t="s">
        <v>1128</v>
      </c>
      <c r="L3338" s="19">
        <v>43333.333333333336</v>
      </c>
      <c r="M3338" s="1" t="s">
        <v>31</v>
      </c>
      <c r="N3338" s="1" t="s">
        <v>47</v>
      </c>
      <c r="O3338" s="1" t="s">
        <v>59</v>
      </c>
      <c r="P3338" s="20">
        <v>9121858</v>
      </c>
      <c r="Q3338" s="1" t="s">
        <v>79</v>
      </c>
      <c r="R3338" s="1" t="s">
        <v>16</v>
      </c>
      <c r="S3338" s="1" t="s">
        <v>80</v>
      </c>
      <c r="T3338" s="18">
        <f>IFERROR(VLOOKUP(A3338,'[1]For Report Q-2 '!$A$2:$T$3476,20,0),"-")</f>
        <v>0.21666666666666667</v>
      </c>
      <c r="U3338" s="55">
        <f>IFERROR(VLOOKUP(A3338,'[1]For Report Q-2 '!$A$2:$U$3476,21,0),"-")</f>
        <v>0</v>
      </c>
      <c r="V3338" s="2" t="str">
        <f>IFERROR(VLOOKUP(A3338,'[1]For Report Q-2 '!$A$2:$V$3476,22,0),"-")</f>
        <v>-</v>
      </c>
      <c r="W3338" s="1">
        <f>IFERROR(VLOOKUP(A3338,'[1]For Report Q-2 '!$A$2:$W$3476,23,0),"-")</f>
        <v>0</v>
      </c>
      <c r="X3338" s="1"/>
      <c r="Y3338" s="1"/>
      <c r="Z3338" s="2" t="str">
        <f>IFERROR(VLOOKUP(A3338,'[1]For Report Q-2 '!$A$2:$Z$3476,26,0),"-")</f>
        <v>-</v>
      </c>
      <c r="AA3338" s="1" t="str">
        <f>IFERROR(VLOOKUP(A3338,'[1]For Report Q-2 '!$A$2:$AH$3476,27,0),"-")</f>
        <v>-</v>
      </c>
      <c r="AB3338" s="1" t="str">
        <f>IFERROR(VLOOKUP(A3338,'[1]For Report Q-2 '!$A$2:$AH$3476,28,0),"-")</f>
        <v>-</v>
      </c>
      <c r="AC3338" s="2" t="str">
        <f>IFERROR(VLOOKUP(A3338,'[1]For Report Q-2 '!$A$2:$AH$3476,29,0),"-")</f>
        <v>-</v>
      </c>
      <c r="AD3338" s="2" t="str">
        <f>IFERROR(VLOOKUP(A3338,'[1]For Report Q-2 '!$A$2:$AH$3476,30,0),"-")</f>
        <v>-</v>
      </c>
      <c r="AE3338" s="1" t="str">
        <f>IFERROR(VLOOKUP(A3338,'[1]For Report Q-2 '!$A$2:$AH$3476,31,0),"-")</f>
        <v>-</v>
      </c>
      <c r="AF3338" s="1" t="str">
        <f>IFERROR(VLOOKUP(A3338,'[1]For Report Q-2 '!$A$2:$AH$3476,32,0),"-")</f>
        <v>-</v>
      </c>
      <c r="AG3338" s="2" t="str">
        <f>IFERROR(VLOOKUP(A3338,'[1]For Report Q-2 '!$A$2:$AH$3476,33,0),"-")</f>
        <v>-</v>
      </c>
      <c r="AH3338" s="1" t="str">
        <f t="shared" si="52"/>
        <v>--</v>
      </c>
      <c r="AI3338" t="e">
        <v>#N/A</v>
      </c>
      <c r="AJ3338" t="e">
        <v>#N/A</v>
      </c>
      <c r="AK3338" t="e">
        <v>#N/A</v>
      </c>
    </row>
    <row r="3339" spans="1:37" x14ac:dyDescent="0.25">
      <c r="A3339" s="15">
        <v>9127571</v>
      </c>
      <c r="B3339" s="15" t="s">
        <v>1129</v>
      </c>
      <c r="C3339" s="16">
        <v>45619</v>
      </c>
      <c r="D3339" s="15" t="s">
        <v>56</v>
      </c>
      <c r="E3339" s="1" t="s">
        <v>45</v>
      </c>
      <c r="F3339" s="15" t="s">
        <v>46</v>
      </c>
      <c r="G3339" s="1" t="s">
        <v>56</v>
      </c>
      <c r="H3339" s="17">
        <v>21666.666666666668</v>
      </c>
      <c r="I3339" s="18">
        <v>0.21666666666666667</v>
      </c>
      <c r="J3339" s="1">
        <v>9121858</v>
      </c>
      <c r="K3339" s="1" t="s">
        <v>1128</v>
      </c>
      <c r="L3339" s="19">
        <v>43333.333333333336</v>
      </c>
      <c r="M3339" s="1" t="s">
        <v>31</v>
      </c>
      <c r="N3339" s="1" t="s">
        <v>47</v>
      </c>
      <c r="O3339" s="1" t="s">
        <v>59</v>
      </c>
      <c r="P3339" s="20">
        <v>9121858</v>
      </c>
      <c r="Q3339" s="1" t="s">
        <v>79</v>
      </c>
      <c r="R3339" s="1" t="s">
        <v>16</v>
      </c>
      <c r="S3339" s="1" t="s">
        <v>80</v>
      </c>
      <c r="T3339" s="18">
        <f>IFERROR(VLOOKUP(A3339,'[1]For Report Q-2 '!$A$2:$T$3476,20,0),"-")</f>
        <v>0.21666666666666667</v>
      </c>
      <c r="U3339" s="55">
        <f>IFERROR(VLOOKUP(A3339,'[1]For Report Q-2 '!$A$2:$U$3476,21,0),"-")</f>
        <v>0</v>
      </c>
      <c r="V3339" s="2" t="str">
        <f>IFERROR(VLOOKUP(A3339,'[1]For Report Q-2 '!$A$2:$V$3476,22,0),"-")</f>
        <v>-</v>
      </c>
      <c r="W3339" s="1">
        <f>IFERROR(VLOOKUP(A3339,'[1]For Report Q-2 '!$A$2:$W$3476,23,0),"-")</f>
        <v>0</v>
      </c>
      <c r="X3339" s="1"/>
      <c r="Y3339" s="1"/>
      <c r="Z3339" s="2" t="str">
        <f>IFERROR(VLOOKUP(A3339,'[1]For Report Q-2 '!$A$2:$Z$3476,26,0),"-")</f>
        <v>-</v>
      </c>
      <c r="AA3339" s="1" t="str">
        <f>IFERROR(VLOOKUP(A3339,'[1]For Report Q-2 '!$A$2:$AH$3476,27,0),"-")</f>
        <v>-</v>
      </c>
      <c r="AB3339" s="1" t="str">
        <f>IFERROR(VLOOKUP(A3339,'[1]For Report Q-2 '!$A$2:$AH$3476,28,0),"-")</f>
        <v>-</v>
      </c>
      <c r="AC3339" s="2" t="str">
        <f>IFERROR(VLOOKUP(A3339,'[1]For Report Q-2 '!$A$2:$AH$3476,29,0),"-")</f>
        <v>-</v>
      </c>
      <c r="AD3339" s="2" t="str">
        <f>IFERROR(VLOOKUP(A3339,'[1]For Report Q-2 '!$A$2:$AH$3476,30,0),"-")</f>
        <v>-</v>
      </c>
      <c r="AE3339" s="1" t="str">
        <f>IFERROR(VLOOKUP(A3339,'[1]For Report Q-2 '!$A$2:$AH$3476,31,0),"-")</f>
        <v>-</v>
      </c>
      <c r="AF3339" s="1" t="str">
        <f>IFERROR(VLOOKUP(A3339,'[1]For Report Q-2 '!$A$2:$AH$3476,32,0),"-")</f>
        <v>-</v>
      </c>
      <c r="AG3339" s="2" t="str">
        <f>IFERROR(VLOOKUP(A3339,'[1]For Report Q-2 '!$A$2:$AH$3476,33,0),"-")</f>
        <v>-</v>
      </c>
      <c r="AH3339" s="1" t="str">
        <f t="shared" si="52"/>
        <v>--</v>
      </c>
      <c r="AI3339" t="e">
        <v>#N/A</v>
      </c>
      <c r="AJ3339" t="e">
        <v>#N/A</v>
      </c>
      <c r="AK3339" t="e">
        <v>#N/A</v>
      </c>
    </row>
    <row r="3340" spans="1:37" x14ac:dyDescent="0.25">
      <c r="A3340" s="15">
        <v>9121923</v>
      </c>
      <c r="B3340" s="15" t="s">
        <v>1130</v>
      </c>
      <c r="C3340" s="16">
        <v>45628</v>
      </c>
      <c r="D3340" s="15" t="s">
        <v>28</v>
      </c>
      <c r="E3340" s="1" t="s">
        <v>45</v>
      </c>
      <c r="F3340" s="15" t="s">
        <v>46</v>
      </c>
      <c r="G3340" s="1" t="s">
        <v>28</v>
      </c>
      <c r="H3340" s="17">
        <v>52500</v>
      </c>
      <c r="I3340" s="18">
        <v>0.52500000000000002</v>
      </c>
      <c r="J3340" s="1">
        <v>9121923</v>
      </c>
      <c r="K3340" s="1" t="s">
        <v>1130</v>
      </c>
      <c r="L3340" s="19">
        <v>52500</v>
      </c>
      <c r="M3340" s="1" t="s">
        <v>31</v>
      </c>
      <c r="N3340" s="1" t="s">
        <v>47</v>
      </c>
      <c r="O3340" s="1" t="s">
        <v>32</v>
      </c>
      <c r="P3340" s="20">
        <v>9121923</v>
      </c>
      <c r="Q3340" s="1" t="s">
        <v>157</v>
      </c>
      <c r="R3340" s="1" t="s">
        <v>16</v>
      </c>
      <c r="S3340" s="1" t="s">
        <v>69</v>
      </c>
      <c r="T3340" s="18">
        <f>IFERROR(VLOOKUP(A3340,'[1]For Report Q-2 '!$A$2:$T$3476,20,0),"-")</f>
        <v>0.875</v>
      </c>
      <c r="U3340" s="55">
        <f>IFERROR(VLOOKUP(A3340,'[1]For Report Q-2 '!$A$2:$U$3476,21,0),"-")</f>
        <v>0</v>
      </c>
      <c r="V3340" s="2" t="str">
        <f>IFERROR(VLOOKUP(A3340,'[1]For Report Q-2 '!$A$2:$V$3476,22,0),"-")</f>
        <v>-</v>
      </c>
      <c r="W3340" s="1">
        <f>IFERROR(VLOOKUP(A3340,'[1]For Report Q-2 '!$A$2:$W$3476,23,0),"-")</f>
        <v>0</v>
      </c>
      <c r="X3340" s="1"/>
      <c r="Y3340" s="1"/>
      <c r="Z3340" s="2" t="str">
        <f>IFERROR(VLOOKUP(A3340,'[1]For Report Q-2 '!$A$2:$Z$3476,26,0),"-")</f>
        <v>-</v>
      </c>
      <c r="AA3340" s="1" t="str">
        <f>IFERROR(VLOOKUP(A3340,'[1]For Report Q-2 '!$A$2:$AH$3476,27,0),"-")</f>
        <v>-</v>
      </c>
      <c r="AB3340" s="1" t="str">
        <f>IFERROR(VLOOKUP(A3340,'[1]For Report Q-2 '!$A$2:$AH$3476,28,0),"-")</f>
        <v>-</v>
      </c>
      <c r="AC3340" s="2" t="str">
        <f>IFERROR(VLOOKUP(A3340,'[1]For Report Q-2 '!$A$2:$AH$3476,29,0),"-")</f>
        <v>-</v>
      </c>
      <c r="AD3340" s="2" t="str">
        <f>IFERROR(VLOOKUP(A3340,'[1]For Report Q-2 '!$A$2:$AH$3476,30,0),"-")</f>
        <v>-</v>
      </c>
      <c r="AE3340" s="1" t="str">
        <f>IFERROR(VLOOKUP(A3340,'[1]For Report Q-2 '!$A$2:$AH$3476,31,0),"-")</f>
        <v>-</v>
      </c>
      <c r="AF3340" s="1" t="str">
        <f>IFERROR(VLOOKUP(A3340,'[1]For Report Q-2 '!$A$2:$AH$3476,32,0),"-")</f>
        <v>-</v>
      </c>
      <c r="AG3340" s="2" t="str">
        <f>IFERROR(VLOOKUP(A3340,'[1]For Report Q-2 '!$A$2:$AH$3476,33,0),"-")</f>
        <v>-</v>
      </c>
      <c r="AH3340" s="1" t="str">
        <f t="shared" si="52"/>
        <v>--</v>
      </c>
      <c r="AI3340" t="e">
        <v>#N/A</v>
      </c>
      <c r="AJ3340" t="e">
        <v>#N/A</v>
      </c>
      <c r="AK3340" t="e">
        <v>#N/A</v>
      </c>
    </row>
    <row r="3341" spans="1:37" x14ac:dyDescent="0.25">
      <c r="A3341" s="15">
        <v>9121938</v>
      </c>
      <c r="B3341" s="15" t="s">
        <v>1131</v>
      </c>
      <c r="C3341" s="16">
        <v>45535</v>
      </c>
      <c r="D3341" s="15" t="s">
        <v>70</v>
      </c>
      <c r="E3341" s="1" t="s">
        <v>45</v>
      </c>
      <c r="F3341" s="15" t="s">
        <v>46</v>
      </c>
      <c r="G3341" s="1" t="s">
        <v>70</v>
      </c>
      <c r="H3341" s="17">
        <v>23333</v>
      </c>
      <c r="I3341" s="18">
        <v>0.23333000000000001</v>
      </c>
      <c r="J3341" s="1">
        <v>9121938</v>
      </c>
      <c r="K3341" s="1" t="s">
        <v>1131</v>
      </c>
      <c r="L3341" s="19">
        <v>67499.679999999993</v>
      </c>
      <c r="M3341" s="1" t="s">
        <v>31</v>
      </c>
      <c r="N3341" s="1" t="s">
        <v>47</v>
      </c>
      <c r="O3341" s="1" t="s">
        <v>71</v>
      </c>
      <c r="P3341" s="20">
        <v>9121938</v>
      </c>
      <c r="Q3341" s="1" t="s">
        <v>68</v>
      </c>
      <c r="R3341" s="1" t="s">
        <v>16</v>
      </c>
      <c r="S3341" s="1" t="s">
        <v>69</v>
      </c>
      <c r="T3341" s="18">
        <f>IFERROR(VLOOKUP(A3341,'[1]For Report Q-2 '!$A$2:$T$3476,20,0),"-")</f>
        <v>0.23333000000000001</v>
      </c>
      <c r="U3341" s="55">
        <f>IFERROR(VLOOKUP(A3341,'[1]For Report Q-2 '!$A$2:$U$3476,21,0),"-")</f>
        <v>0</v>
      </c>
      <c r="V3341" s="2" t="str">
        <f>IFERROR(VLOOKUP(A3341,'[1]For Report Q-2 '!$A$2:$V$3476,22,0),"-")</f>
        <v>-</v>
      </c>
      <c r="W3341" s="1">
        <f>IFERROR(VLOOKUP(A3341,'[1]For Report Q-2 '!$A$2:$W$3476,23,0),"-")</f>
        <v>0</v>
      </c>
      <c r="X3341" s="1"/>
      <c r="Y3341" s="1"/>
      <c r="Z3341" s="2" t="str">
        <f>IFERROR(VLOOKUP(A3341,'[1]For Report Q-2 '!$A$2:$Z$3476,26,0),"-")</f>
        <v>-</v>
      </c>
      <c r="AA3341" s="1" t="str">
        <f>IFERROR(VLOOKUP(A3341,'[1]For Report Q-2 '!$A$2:$AH$3476,27,0),"-")</f>
        <v>-</v>
      </c>
      <c r="AB3341" s="1" t="str">
        <f>IFERROR(VLOOKUP(A3341,'[1]For Report Q-2 '!$A$2:$AH$3476,28,0),"-")</f>
        <v>-</v>
      </c>
      <c r="AC3341" s="2" t="str">
        <f>IFERROR(VLOOKUP(A3341,'[1]For Report Q-2 '!$A$2:$AH$3476,29,0),"-")</f>
        <v>-</v>
      </c>
      <c r="AD3341" s="2" t="str">
        <f>IFERROR(VLOOKUP(A3341,'[1]For Report Q-2 '!$A$2:$AH$3476,30,0),"-")</f>
        <v>-</v>
      </c>
      <c r="AE3341" s="1" t="str">
        <f>IFERROR(VLOOKUP(A3341,'[1]For Report Q-2 '!$A$2:$AH$3476,31,0),"-")</f>
        <v>-</v>
      </c>
      <c r="AF3341" s="1" t="str">
        <f>IFERROR(VLOOKUP(A3341,'[1]For Report Q-2 '!$A$2:$AH$3476,32,0),"-")</f>
        <v>-</v>
      </c>
      <c r="AG3341" s="2" t="str">
        <f>IFERROR(VLOOKUP(A3341,'[1]For Report Q-2 '!$A$2:$AH$3476,33,0),"-")</f>
        <v>-</v>
      </c>
      <c r="AH3341" s="1" t="str">
        <f t="shared" si="52"/>
        <v>--</v>
      </c>
      <c r="AI3341" t="e">
        <v>#N/A</v>
      </c>
      <c r="AJ3341" t="e">
        <v>#N/A</v>
      </c>
      <c r="AK3341" t="e">
        <v>#N/A</v>
      </c>
    </row>
    <row r="3342" spans="1:37" x14ac:dyDescent="0.25">
      <c r="A3342" s="15">
        <v>9121999</v>
      </c>
      <c r="B3342" s="15" t="s">
        <v>1131</v>
      </c>
      <c r="C3342" s="16">
        <v>45535</v>
      </c>
      <c r="D3342" s="15" t="s">
        <v>70</v>
      </c>
      <c r="E3342" s="1" t="s">
        <v>45</v>
      </c>
      <c r="F3342" s="15" t="s">
        <v>46</v>
      </c>
      <c r="G3342" s="1" t="s">
        <v>70</v>
      </c>
      <c r="H3342" s="17">
        <v>23333.34</v>
      </c>
      <c r="I3342" s="18">
        <v>0.2333334</v>
      </c>
      <c r="J3342" s="1">
        <v>9121938</v>
      </c>
      <c r="K3342" s="1" t="s">
        <v>1131</v>
      </c>
      <c r="L3342" s="19">
        <v>67499.679999999993</v>
      </c>
      <c r="M3342" s="1" t="s">
        <v>31</v>
      </c>
      <c r="N3342" s="1" t="s">
        <v>47</v>
      </c>
      <c r="O3342" s="1" t="s">
        <v>71</v>
      </c>
      <c r="P3342" s="20">
        <v>9121938</v>
      </c>
      <c r="Q3342" s="1" t="s">
        <v>68</v>
      </c>
      <c r="R3342" s="1" t="s">
        <v>16</v>
      </c>
      <c r="S3342" s="1" t="s">
        <v>69</v>
      </c>
      <c r="T3342" s="18">
        <f>IFERROR(VLOOKUP(A3342,'[1]For Report Q-2 '!$A$2:$T$3476,20,0),"-")</f>
        <v>0.2333334</v>
      </c>
      <c r="U3342" s="55">
        <f>IFERROR(VLOOKUP(A3342,'[1]For Report Q-2 '!$A$2:$U$3476,21,0),"-")</f>
        <v>0</v>
      </c>
      <c r="V3342" s="2" t="str">
        <f>IFERROR(VLOOKUP(A3342,'[1]For Report Q-2 '!$A$2:$V$3476,22,0),"-")</f>
        <v>-</v>
      </c>
      <c r="W3342" s="1">
        <f>IFERROR(VLOOKUP(A3342,'[1]For Report Q-2 '!$A$2:$W$3476,23,0),"-")</f>
        <v>0</v>
      </c>
      <c r="X3342" s="1"/>
      <c r="Y3342" s="1"/>
      <c r="Z3342" s="2" t="str">
        <f>IFERROR(VLOOKUP(A3342,'[1]For Report Q-2 '!$A$2:$Z$3476,26,0),"-")</f>
        <v>-</v>
      </c>
      <c r="AA3342" s="1" t="str">
        <f>IFERROR(VLOOKUP(A3342,'[1]For Report Q-2 '!$A$2:$AH$3476,27,0),"-")</f>
        <v>-</v>
      </c>
      <c r="AB3342" s="1" t="str">
        <f>IFERROR(VLOOKUP(A3342,'[1]For Report Q-2 '!$A$2:$AH$3476,28,0),"-")</f>
        <v>-</v>
      </c>
      <c r="AC3342" s="2" t="str">
        <f>IFERROR(VLOOKUP(A3342,'[1]For Report Q-2 '!$A$2:$AH$3476,29,0),"-")</f>
        <v>-</v>
      </c>
      <c r="AD3342" s="2" t="str">
        <f>IFERROR(VLOOKUP(A3342,'[1]For Report Q-2 '!$A$2:$AH$3476,30,0),"-")</f>
        <v>-</v>
      </c>
      <c r="AE3342" s="1" t="str">
        <f>IFERROR(VLOOKUP(A3342,'[1]For Report Q-2 '!$A$2:$AH$3476,31,0),"-")</f>
        <v>-</v>
      </c>
      <c r="AF3342" s="1" t="str">
        <f>IFERROR(VLOOKUP(A3342,'[1]For Report Q-2 '!$A$2:$AH$3476,32,0),"-")</f>
        <v>-</v>
      </c>
      <c r="AG3342" s="2" t="str">
        <f>IFERROR(VLOOKUP(A3342,'[1]For Report Q-2 '!$A$2:$AH$3476,33,0),"-")</f>
        <v>-</v>
      </c>
      <c r="AH3342" s="1" t="str">
        <f t="shared" si="52"/>
        <v>--</v>
      </c>
      <c r="AI3342" t="e">
        <v>#N/A</v>
      </c>
      <c r="AJ3342" t="e">
        <v>#N/A</v>
      </c>
      <c r="AK3342" t="e">
        <v>#N/A</v>
      </c>
    </row>
    <row r="3343" spans="1:37" x14ac:dyDescent="0.25">
      <c r="A3343" s="15">
        <v>9127132</v>
      </c>
      <c r="B3343" s="15" t="s">
        <v>1131</v>
      </c>
      <c r="C3343" s="16">
        <v>45657</v>
      </c>
      <c r="D3343" s="15" t="s">
        <v>70</v>
      </c>
      <c r="E3343" s="1" t="s">
        <v>45</v>
      </c>
      <c r="F3343" s="15" t="s">
        <v>46</v>
      </c>
      <c r="G3343" s="1" t="s">
        <v>70</v>
      </c>
      <c r="H3343" s="17">
        <v>20833.34</v>
      </c>
      <c r="I3343" s="18">
        <v>0.2083334</v>
      </c>
      <c r="J3343" s="1">
        <v>9121938</v>
      </c>
      <c r="K3343" s="1" t="s">
        <v>1131</v>
      </c>
      <c r="L3343" s="19">
        <v>67499.679999999993</v>
      </c>
      <c r="M3343" s="1" t="s">
        <v>31</v>
      </c>
      <c r="N3343" s="1" t="s">
        <v>47</v>
      </c>
      <c r="O3343" s="1" t="s">
        <v>71</v>
      </c>
      <c r="P3343" s="20">
        <v>9121938</v>
      </c>
      <c r="Q3343" s="1" t="s">
        <v>68</v>
      </c>
      <c r="R3343" s="1" t="s">
        <v>16</v>
      </c>
      <c r="S3343" s="1" t="s">
        <v>69</v>
      </c>
      <c r="T3343" s="18">
        <f>IFERROR(VLOOKUP(A3343,'[1]For Report Q-2 '!$A$2:$T$3476,20,0),"-")</f>
        <v>0.2083334</v>
      </c>
      <c r="U3343" s="55">
        <f>IFERROR(VLOOKUP(A3343,'[1]For Report Q-2 '!$A$2:$U$3476,21,0),"-")</f>
        <v>0</v>
      </c>
      <c r="V3343" s="2" t="str">
        <f>IFERROR(VLOOKUP(A3343,'[1]For Report Q-2 '!$A$2:$V$3476,22,0),"-")</f>
        <v>-</v>
      </c>
      <c r="W3343" s="1">
        <f>IFERROR(VLOOKUP(A3343,'[1]For Report Q-2 '!$A$2:$W$3476,23,0),"-")</f>
        <v>0</v>
      </c>
      <c r="X3343" s="1"/>
      <c r="Y3343" s="1"/>
      <c r="Z3343" s="2" t="str">
        <f>IFERROR(VLOOKUP(A3343,'[1]For Report Q-2 '!$A$2:$Z$3476,26,0),"-")</f>
        <v>-</v>
      </c>
      <c r="AA3343" s="1" t="str">
        <f>IFERROR(VLOOKUP(A3343,'[1]For Report Q-2 '!$A$2:$AH$3476,27,0),"-")</f>
        <v>-</v>
      </c>
      <c r="AB3343" s="1" t="str">
        <f>IFERROR(VLOOKUP(A3343,'[1]For Report Q-2 '!$A$2:$AH$3476,28,0),"-")</f>
        <v>-</v>
      </c>
      <c r="AC3343" s="2" t="str">
        <f>IFERROR(VLOOKUP(A3343,'[1]For Report Q-2 '!$A$2:$AH$3476,29,0),"-")</f>
        <v>-</v>
      </c>
      <c r="AD3343" s="2" t="str">
        <f>IFERROR(VLOOKUP(A3343,'[1]For Report Q-2 '!$A$2:$AH$3476,30,0),"-")</f>
        <v>-</v>
      </c>
      <c r="AE3343" s="1" t="str">
        <f>IFERROR(VLOOKUP(A3343,'[1]For Report Q-2 '!$A$2:$AH$3476,31,0),"-")</f>
        <v>-</v>
      </c>
      <c r="AF3343" s="1" t="str">
        <f>IFERROR(VLOOKUP(A3343,'[1]For Report Q-2 '!$A$2:$AH$3476,32,0),"-")</f>
        <v>-</v>
      </c>
      <c r="AG3343" s="2" t="str">
        <f>IFERROR(VLOOKUP(A3343,'[1]For Report Q-2 '!$A$2:$AH$3476,33,0),"-")</f>
        <v>-</v>
      </c>
      <c r="AH3343" s="1" t="str">
        <f t="shared" si="52"/>
        <v>--</v>
      </c>
      <c r="AI3343" t="e">
        <v>#N/A</v>
      </c>
      <c r="AJ3343" t="e">
        <v>#N/A</v>
      </c>
      <c r="AK3343" t="e">
        <v>#N/A</v>
      </c>
    </row>
    <row r="3344" spans="1:37" x14ac:dyDescent="0.25">
      <c r="A3344" s="15">
        <v>7000210</v>
      </c>
      <c r="B3344" s="15" t="s">
        <v>1132</v>
      </c>
      <c r="C3344" s="16">
        <v>45440</v>
      </c>
      <c r="D3344" s="15" t="s">
        <v>28</v>
      </c>
      <c r="E3344" s="1" t="s">
        <v>98</v>
      </c>
      <c r="F3344" s="15" t="s">
        <v>46</v>
      </c>
      <c r="G3344" s="1" t="s">
        <v>28</v>
      </c>
      <c r="H3344" s="17">
        <v>25000</v>
      </c>
      <c r="I3344" s="18">
        <v>0.25</v>
      </c>
      <c r="J3344" s="1">
        <v>9122655</v>
      </c>
      <c r="K3344" s="1" t="s">
        <v>1133</v>
      </c>
      <c r="L3344" s="19">
        <v>48333.333333333328</v>
      </c>
      <c r="M3344" s="1" t="s">
        <v>31</v>
      </c>
      <c r="N3344" s="1" t="s">
        <v>98</v>
      </c>
      <c r="O3344" s="1" t="s">
        <v>32</v>
      </c>
      <c r="P3344" s="20">
        <v>9122655</v>
      </c>
      <c r="Q3344" s="1" t="s">
        <v>137</v>
      </c>
      <c r="R3344" s="1" t="s">
        <v>89</v>
      </c>
      <c r="S3344" s="1" t="s">
        <v>137</v>
      </c>
      <c r="T3344" s="18">
        <f>IFERROR(VLOOKUP(A3344,'[1]For Report Q-2 '!$A$2:$T$3476,20,0),"-")</f>
        <v>0.25</v>
      </c>
      <c r="U3344" s="55">
        <f>IFERROR(VLOOKUP(A3344,'[1]For Report Q-2 '!$A$2:$U$3476,21,0),"-")</f>
        <v>0</v>
      </c>
      <c r="V3344" s="2" t="str">
        <f>IFERROR(VLOOKUP(A3344,'[1]For Report Q-2 '!$A$2:$V$3476,22,0),"-")</f>
        <v>-</v>
      </c>
      <c r="W3344" s="1">
        <f>IFERROR(VLOOKUP(A3344,'[1]For Report Q-2 '!$A$2:$W$3476,23,0),"-")</f>
        <v>0</v>
      </c>
      <c r="X3344" s="1"/>
      <c r="Y3344" s="1"/>
      <c r="Z3344" s="2" t="str">
        <f>IFERROR(VLOOKUP(A3344,'[1]For Report Q-2 '!$A$2:$Z$3476,26,0),"-")</f>
        <v>-</v>
      </c>
      <c r="AA3344" s="1" t="str">
        <f>IFERROR(VLOOKUP(A3344,'[1]For Report Q-2 '!$A$2:$AH$3476,27,0),"-")</f>
        <v>-</v>
      </c>
      <c r="AB3344" s="1" t="str">
        <f>IFERROR(VLOOKUP(A3344,'[1]For Report Q-2 '!$A$2:$AH$3476,28,0),"-")</f>
        <v>-</v>
      </c>
      <c r="AC3344" s="2" t="str">
        <f>IFERROR(VLOOKUP(A3344,'[1]For Report Q-2 '!$A$2:$AH$3476,29,0),"-")</f>
        <v>-</v>
      </c>
      <c r="AD3344" s="2" t="str">
        <f>IFERROR(VLOOKUP(A3344,'[1]For Report Q-2 '!$A$2:$AH$3476,30,0),"-")</f>
        <v>-</v>
      </c>
      <c r="AE3344" s="1" t="str">
        <f>IFERROR(VLOOKUP(A3344,'[1]For Report Q-2 '!$A$2:$AH$3476,31,0),"-")</f>
        <v>-</v>
      </c>
      <c r="AF3344" s="1" t="str">
        <f>IFERROR(VLOOKUP(A3344,'[1]For Report Q-2 '!$A$2:$AH$3476,32,0),"-")</f>
        <v>-</v>
      </c>
      <c r="AG3344" s="2" t="str">
        <f>IFERROR(VLOOKUP(A3344,'[1]For Report Q-2 '!$A$2:$AH$3476,33,0),"-")</f>
        <v>-</v>
      </c>
      <c r="AH3344" s="1" t="str">
        <f t="shared" si="52"/>
        <v>--</v>
      </c>
      <c r="AI3344" t="e">
        <v>#N/A</v>
      </c>
      <c r="AJ3344" t="e">
        <v>#N/A</v>
      </c>
      <c r="AK3344" t="e">
        <v>#N/A</v>
      </c>
    </row>
    <row r="3345" spans="1:37" x14ac:dyDescent="0.25">
      <c r="A3345" s="15">
        <v>9122655</v>
      </c>
      <c r="B3345" s="15" t="s">
        <v>1133</v>
      </c>
      <c r="C3345" s="16">
        <v>45391</v>
      </c>
      <c r="D3345" s="15" t="s">
        <v>44</v>
      </c>
      <c r="E3345" s="1" t="s">
        <v>45</v>
      </c>
      <c r="F3345" s="15" t="s">
        <v>46</v>
      </c>
      <c r="G3345" s="1" t="s">
        <v>44</v>
      </c>
      <c r="H3345" s="17">
        <v>23333.333333333332</v>
      </c>
      <c r="I3345" s="18">
        <v>0.23333333333333331</v>
      </c>
      <c r="J3345" s="1">
        <v>9122655</v>
      </c>
      <c r="K3345" s="1" t="s">
        <v>1133</v>
      </c>
      <c r="L3345" s="19">
        <v>48333.333333333328</v>
      </c>
      <c r="M3345" s="1" t="s">
        <v>31</v>
      </c>
      <c r="N3345" s="1" t="s">
        <v>47</v>
      </c>
      <c r="O3345" s="1" t="s">
        <v>48</v>
      </c>
      <c r="P3345" s="20">
        <v>9122655</v>
      </c>
      <c r="Q3345" s="1" t="s">
        <v>137</v>
      </c>
      <c r="R3345" s="1" t="s">
        <v>89</v>
      </c>
      <c r="S3345" s="1" t="s">
        <v>137</v>
      </c>
      <c r="T3345" s="18">
        <f>IFERROR(VLOOKUP(A3345,'[1]For Report Q-2 '!$A$2:$T$3476,20,0),"-")</f>
        <v>0.23333333333333331</v>
      </c>
      <c r="U3345" s="55">
        <f>IFERROR(VLOOKUP(A3345,'[1]For Report Q-2 '!$A$2:$U$3476,21,0),"-")</f>
        <v>0</v>
      </c>
      <c r="V3345" s="2" t="str">
        <f>IFERROR(VLOOKUP(A3345,'[1]For Report Q-2 '!$A$2:$V$3476,22,0),"-")</f>
        <v>-</v>
      </c>
      <c r="W3345" s="1">
        <f>IFERROR(VLOOKUP(A3345,'[1]For Report Q-2 '!$A$2:$W$3476,23,0),"-")</f>
        <v>0</v>
      </c>
      <c r="X3345" s="1"/>
      <c r="Y3345" s="1"/>
      <c r="Z3345" s="2" t="str">
        <f>IFERROR(VLOOKUP(A3345,'[1]For Report Q-2 '!$A$2:$Z$3476,26,0),"-")</f>
        <v>-</v>
      </c>
      <c r="AA3345" s="1" t="str">
        <f>IFERROR(VLOOKUP(A3345,'[1]For Report Q-2 '!$A$2:$AH$3476,27,0),"-")</f>
        <v>-</v>
      </c>
      <c r="AB3345" s="1" t="str">
        <f>IFERROR(VLOOKUP(A3345,'[1]For Report Q-2 '!$A$2:$AH$3476,28,0),"-")</f>
        <v>-</v>
      </c>
      <c r="AC3345" s="2" t="str">
        <f>IFERROR(VLOOKUP(A3345,'[1]For Report Q-2 '!$A$2:$AH$3476,29,0),"-")</f>
        <v>-</v>
      </c>
      <c r="AD3345" s="2" t="str">
        <f>IFERROR(VLOOKUP(A3345,'[1]For Report Q-2 '!$A$2:$AH$3476,30,0),"-")</f>
        <v>-</v>
      </c>
      <c r="AE3345" s="1" t="str">
        <f>IFERROR(VLOOKUP(A3345,'[1]For Report Q-2 '!$A$2:$AH$3476,31,0),"-")</f>
        <v>-</v>
      </c>
      <c r="AF3345" s="1" t="str">
        <f>IFERROR(VLOOKUP(A3345,'[1]For Report Q-2 '!$A$2:$AH$3476,32,0),"-")</f>
        <v>-</v>
      </c>
      <c r="AG3345" s="2" t="str">
        <f>IFERROR(VLOOKUP(A3345,'[1]For Report Q-2 '!$A$2:$AH$3476,33,0),"-")</f>
        <v>-</v>
      </c>
      <c r="AH3345" s="1" t="str">
        <f t="shared" si="52"/>
        <v>--</v>
      </c>
      <c r="AI3345" t="e">
        <v>#N/A</v>
      </c>
      <c r="AJ3345" t="e">
        <v>#N/A</v>
      </c>
      <c r="AK3345" t="e">
        <v>#N/A</v>
      </c>
    </row>
    <row r="3346" spans="1:37" x14ac:dyDescent="0.25">
      <c r="A3346" s="15">
        <v>9122731</v>
      </c>
      <c r="B3346" s="15" t="s">
        <v>1134</v>
      </c>
      <c r="C3346" s="16">
        <v>45404</v>
      </c>
      <c r="D3346" s="15" t="s">
        <v>40</v>
      </c>
      <c r="E3346" s="1" t="s">
        <v>45</v>
      </c>
      <c r="F3346" s="15" t="s">
        <v>46</v>
      </c>
      <c r="G3346" s="1" t="s">
        <v>40</v>
      </c>
      <c r="H3346" s="17">
        <v>41666.666666666664</v>
      </c>
      <c r="I3346" s="18">
        <v>0.41666666666666663</v>
      </c>
      <c r="J3346" s="1">
        <v>9122731</v>
      </c>
      <c r="K3346" s="1" t="s">
        <v>1135</v>
      </c>
      <c r="L3346" s="19">
        <v>41666.666666666664</v>
      </c>
      <c r="M3346" s="1" t="s">
        <v>31</v>
      </c>
      <c r="N3346" s="1" t="s">
        <v>47</v>
      </c>
      <c r="O3346" s="1" t="s">
        <v>50</v>
      </c>
      <c r="P3346" s="20">
        <v>9122731</v>
      </c>
      <c r="Q3346" s="1" t="s">
        <v>60</v>
      </c>
      <c r="R3346" s="1" t="s">
        <v>16</v>
      </c>
      <c r="S3346" s="1" t="s">
        <v>43</v>
      </c>
      <c r="T3346" s="18">
        <f>IFERROR(VLOOKUP(A3346,'[1]For Report Q-2 '!$A$2:$T$3476,20,0),"-")</f>
        <v>0.41666666666666663</v>
      </c>
      <c r="U3346" s="55">
        <f>IFERROR(VLOOKUP(A3346,'[1]For Report Q-2 '!$A$2:$U$3476,21,0),"-")</f>
        <v>0</v>
      </c>
      <c r="V3346" s="2" t="str">
        <f>IFERROR(VLOOKUP(A3346,'[1]For Report Q-2 '!$A$2:$V$3476,22,0),"-")</f>
        <v>-</v>
      </c>
      <c r="W3346" s="1">
        <f>IFERROR(VLOOKUP(A3346,'[1]For Report Q-2 '!$A$2:$W$3476,23,0),"-")</f>
        <v>0</v>
      </c>
      <c r="X3346" s="1"/>
      <c r="Y3346" s="1"/>
      <c r="Z3346" s="2" t="str">
        <f>IFERROR(VLOOKUP(A3346,'[1]For Report Q-2 '!$A$2:$Z$3476,26,0),"-")</f>
        <v>-</v>
      </c>
      <c r="AA3346" s="1" t="str">
        <f>IFERROR(VLOOKUP(A3346,'[1]For Report Q-2 '!$A$2:$AH$3476,27,0),"-")</f>
        <v>-</v>
      </c>
      <c r="AB3346" s="1" t="str">
        <f>IFERROR(VLOOKUP(A3346,'[1]For Report Q-2 '!$A$2:$AH$3476,28,0),"-")</f>
        <v>-</v>
      </c>
      <c r="AC3346" s="2" t="str">
        <f>IFERROR(VLOOKUP(A3346,'[1]For Report Q-2 '!$A$2:$AH$3476,29,0),"-")</f>
        <v>-</v>
      </c>
      <c r="AD3346" s="2" t="str">
        <f>IFERROR(VLOOKUP(A3346,'[1]For Report Q-2 '!$A$2:$AH$3476,30,0),"-")</f>
        <v>-</v>
      </c>
      <c r="AE3346" s="1" t="str">
        <f>IFERROR(VLOOKUP(A3346,'[1]For Report Q-2 '!$A$2:$AH$3476,31,0),"-")</f>
        <v>-</v>
      </c>
      <c r="AF3346" s="1" t="str">
        <f>IFERROR(VLOOKUP(A3346,'[1]For Report Q-2 '!$A$2:$AH$3476,32,0),"-")</f>
        <v>-</v>
      </c>
      <c r="AG3346" s="2" t="str">
        <f>IFERROR(VLOOKUP(A3346,'[1]For Report Q-2 '!$A$2:$AH$3476,33,0),"-")</f>
        <v>-</v>
      </c>
      <c r="AH3346" s="1" t="str">
        <f t="shared" si="52"/>
        <v>--</v>
      </c>
      <c r="AI3346" t="e">
        <v>#N/A</v>
      </c>
      <c r="AJ3346" t="e">
        <v>#N/A</v>
      </c>
      <c r="AK3346" t="e">
        <v>#N/A</v>
      </c>
    </row>
    <row r="3347" spans="1:37" x14ac:dyDescent="0.25">
      <c r="A3347" s="15">
        <v>9122930</v>
      </c>
      <c r="B3347" s="15" t="s">
        <v>1136</v>
      </c>
      <c r="C3347" s="16">
        <v>45397</v>
      </c>
      <c r="D3347" s="15" t="s">
        <v>44</v>
      </c>
      <c r="E3347" s="1" t="s">
        <v>45</v>
      </c>
      <c r="F3347" s="15" t="s">
        <v>46</v>
      </c>
      <c r="G3347" s="1" t="s">
        <v>44</v>
      </c>
      <c r="H3347" s="17">
        <v>41666.666666666664</v>
      </c>
      <c r="I3347" s="18">
        <v>0.41666666666666663</v>
      </c>
      <c r="J3347" s="1">
        <v>9122930</v>
      </c>
      <c r="K3347" s="1" t="s">
        <v>1136</v>
      </c>
      <c r="L3347" s="19">
        <v>80000</v>
      </c>
      <c r="M3347" s="1" t="s">
        <v>31</v>
      </c>
      <c r="N3347" s="1" t="s">
        <v>47</v>
      </c>
      <c r="O3347" s="1" t="s">
        <v>48</v>
      </c>
      <c r="P3347" s="20">
        <v>9122930</v>
      </c>
      <c r="Q3347" s="1" t="s">
        <v>51</v>
      </c>
      <c r="R3347" s="1" t="s">
        <v>16</v>
      </c>
      <c r="S3347" s="1" t="s">
        <v>43</v>
      </c>
      <c r="T3347" s="18">
        <f>IFERROR(VLOOKUP(A3347,'[1]For Report Q-2 '!$A$2:$T$3476,20,0),"-")</f>
        <v>0.41666666666666663</v>
      </c>
      <c r="U3347" s="55">
        <f>IFERROR(VLOOKUP(A3347,'[1]For Report Q-2 '!$A$2:$U$3476,21,0),"-")</f>
        <v>0</v>
      </c>
      <c r="V3347" s="2" t="str">
        <f>IFERROR(VLOOKUP(A3347,'[1]For Report Q-2 '!$A$2:$V$3476,22,0),"-")</f>
        <v>-</v>
      </c>
      <c r="W3347" s="1">
        <f>IFERROR(VLOOKUP(A3347,'[1]For Report Q-2 '!$A$2:$W$3476,23,0),"-")</f>
        <v>0</v>
      </c>
      <c r="X3347" s="1"/>
      <c r="Y3347" s="1"/>
      <c r="Z3347" s="2">
        <f>IFERROR(VLOOKUP(A3347,'[1]For Report Q-2 '!$A$2:$Z$3476,26,0),"-")</f>
        <v>46136.706122685202</v>
      </c>
      <c r="AA3347" s="1" t="str">
        <f>IFERROR(VLOOKUP(A3347,'[1]For Report Q-2 '!$A$2:$AH$3476,27,0),"-")</f>
        <v>SR26045537795</v>
      </c>
      <c r="AB3347" s="1" t="str">
        <f>IFERROR(VLOOKUP(A3347,'[1]For Report Q-2 '!$A$2:$AH$3476,28,0),"-")</f>
        <v>Active</v>
      </c>
      <c r="AC3347" s="2" t="str">
        <f>IFERROR(VLOOKUP(A3347,'[1]For Report Q-2 '!$A$2:$AH$3476,29,0),"-")</f>
        <v>-</v>
      </c>
      <c r="AD3347" s="2" t="str">
        <f>IFERROR(VLOOKUP(A3347,'[1]For Report Q-2 '!$A$2:$AH$3476,30,0),"-")</f>
        <v>-</v>
      </c>
      <c r="AE3347" s="1" t="str">
        <f>IFERROR(VLOOKUP(A3347,'[1]For Report Q-2 '!$A$2:$AH$3476,31,0),"-")</f>
        <v>-</v>
      </c>
      <c r="AF3347" s="1" t="str">
        <f>IFERROR(VLOOKUP(A3347,'[1]For Report Q-2 '!$A$2:$AH$3476,32,0),"-")</f>
        <v>-</v>
      </c>
      <c r="AG3347" s="2" t="str">
        <f>IFERROR(VLOOKUP(A3347,'[1]For Report Q-2 '!$A$2:$AH$3476,33,0),"-")</f>
        <v>-</v>
      </c>
      <c r="AH3347" s="1" t="str">
        <f t="shared" si="52"/>
        <v>-Active</v>
      </c>
      <c r="AI3347" t="s">
        <v>1551</v>
      </c>
      <c r="AJ3347" t="s">
        <v>1439</v>
      </c>
      <c r="AK3347" s="1" t="s">
        <v>1440</v>
      </c>
    </row>
    <row r="3348" spans="1:37" x14ac:dyDescent="0.25">
      <c r="A3348" s="15">
        <v>9132641</v>
      </c>
      <c r="B3348" s="15" t="s">
        <v>1136</v>
      </c>
      <c r="C3348" s="16">
        <v>45976</v>
      </c>
      <c r="D3348" s="15" t="s">
        <v>44</v>
      </c>
      <c r="E3348" s="1" t="s">
        <v>45</v>
      </c>
      <c r="F3348" s="15" t="s">
        <v>46</v>
      </c>
      <c r="G3348" s="1" t="s">
        <v>44</v>
      </c>
      <c r="H3348" s="17">
        <v>38333.333333333336</v>
      </c>
      <c r="I3348" s="18">
        <v>0.38333333333333336</v>
      </c>
      <c r="J3348" s="1">
        <v>9122930</v>
      </c>
      <c r="K3348" s="1" t="s">
        <v>1136</v>
      </c>
      <c r="L3348" s="19">
        <v>80000</v>
      </c>
      <c r="M3348" s="1" t="s">
        <v>31</v>
      </c>
      <c r="N3348" s="1" t="s">
        <v>47</v>
      </c>
      <c r="O3348" s="1" t="s">
        <v>48</v>
      </c>
      <c r="P3348" s="20">
        <v>9122930</v>
      </c>
      <c r="Q3348" s="1" t="s">
        <v>51</v>
      </c>
      <c r="R3348" s="1" t="s">
        <v>16</v>
      </c>
      <c r="S3348" s="1" t="s">
        <v>43</v>
      </c>
      <c r="T3348" s="18">
        <f>IFERROR(VLOOKUP(A3348,'[1]For Report Q-2 '!$A$2:$T$3476,20,0),"-")</f>
        <v>0.38333333333333336</v>
      </c>
      <c r="U3348" s="55">
        <f>IFERROR(VLOOKUP(A3348,'[1]For Report Q-2 '!$A$2:$U$3476,21,0),"-")</f>
        <v>0</v>
      </c>
      <c r="V3348" s="2" t="str">
        <f>IFERROR(VLOOKUP(A3348,'[1]For Report Q-2 '!$A$2:$V$3476,22,0),"-")</f>
        <v>-</v>
      </c>
      <c r="W3348" s="1">
        <f>IFERROR(VLOOKUP(A3348,'[1]For Report Q-2 '!$A$2:$W$3476,23,0),"-")</f>
        <v>0</v>
      </c>
      <c r="X3348" s="1"/>
      <c r="Y3348" s="1"/>
      <c r="Z3348" s="2" t="str">
        <f>IFERROR(VLOOKUP(A3348,'[1]For Report Q-2 '!$A$2:$Z$3476,26,0),"-")</f>
        <v>-</v>
      </c>
      <c r="AA3348" s="1" t="str">
        <f>IFERROR(VLOOKUP(A3348,'[1]For Report Q-2 '!$A$2:$AH$3476,27,0),"-")</f>
        <v>-</v>
      </c>
      <c r="AB3348" s="1" t="str">
        <f>IFERROR(VLOOKUP(A3348,'[1]For Report Q-2 '!$A$2:$AH$3476,28,0),"-")</f>
        <v>-</v>
      </c>
      <c r="AC3348" s="2" t="str">
        <f>IFERROR(VLOOKUP(A3348,'[1]For Report Q-2 '!$A$2:$AH$3476,29,0),"-")</f>
        <v>-</v>
      </c>
      <c r="AD3348" s="2" t="str">
        <f>IFERROR(VLOOKUP(A3348,'[1]For Report Q-2 '!$A$2:$AH$3476,30,0),"-")</f>
        <v>-</v>
      </c>
      <c r="AE3348" s="1" t="str">
        <f>IFERROR(VLOOKUP(A3348,'[1]For Report Q-2 '!$A$2:$AH$3476,31,0),"-")</f>
        <v>-</v>
      </c>
      <c r="AF3348" s="1" t="str">
        <f>IFERROR(VLOOKUP(A3348,'[1]For Report Q-2 '!$A$2:$AH$3476,32,0),"-")</f>
        <v>-</v>
      </c>
      <c r="AG3348" s="2" t="str">
        <f>IFERROR(VLOOKUP(A3348,'[1]For Report Q-2 '!$A$2:$AH$3476,33,0),"-")</f>
        <v>-</v>
      </c>
      <c r="AH3348" s="1" t="str">
        <f t="shared" si="52"/>
        <v>--</v>
      </c>
      <c r="AI3348" t="e">
        <v>#N/A</v>
      </c>
      <c r="AJ3348" t="e">
        <v>#N/A</v>
      </c>
      <c r="AK3348" t="e">
        <v>#N/A</v>
      </c>
    </row>
    <row r="3349" spans="1:37" x14ac:dyDescent="0.25">
      <c r="A3349" s="15">
        <v>9122991</v>
      </c>
      <c r="B3349" s="15" t="s">
        <v>1137</v>
      </c>
      <c r="C3349" s="16">
        <v>45406</v>
      </c>
      <c r="D3349" s="15" t="s">
        <v>40</v>
      </c>
      <c r="E3349" s="1" t="s">
        <v>118</v>
      </c>
      <c r="F3349" s="15" t="s">
        <v>46</v>
      </c>
      <c r="G3349" s="1" t="s">
        <v>40</v>
      </c>
      <c r="H3349" s="17">
        <v>66666.666666666672</v>
      </c>
      <c r="I3349" s="18">
        <v>0.66666666666666674</v>
      </c>
      <c r="J3349" s="1">
        <v>9122991</v>
      </c>
      <c r="K3349" s="1" t="s">
        <v>1138</v>
      </c>
      <c r="L3349" s="19">
        <v>66666.666666666672</v>
      </c>
      <c r="M3349" s="1" t="s">
        <v>31</v>
      </c>
      <c r="N3349" s="1" t="s">
        <v>47</v>
      </c>
      <c r="O3349" s="1" t="s">
        <v>41</v>
      </c>
      <c r="P3349" s="20">
        <v>9122991</v>
      </c>
      <c r="Q3349" s="1" t="s">
        <v>42</v>
      </c>
      <c r="R3349" s="1" t="s">
        <v>16</v>
      </c>
      <c r="S3349" s="1" t="s">
        <v>43</v>
      </c>
      <c r="T3349" s="18">
        <f>IFERROR(VLOOKUP(A3349,'[1]For Report Q-2 '!$A$2:$T$3476,20,0),"-")</f>
        <v>0.66666666666666674</v>
      </c>
      <c r="U3349" s="55">
        <f>IFERROR(VLOOKUP(A3349,'[1]For Report Q-2 '!$A$2:$U$3476,21,0),"-")</f>
        <v>0</v>
      </c>
      <c r="V3349" s="2" t="str">
        <f>IFERROR(VLOOKUP(A3349,'[1]For Report Q-2 '!$A$2:$V$3476,22,0),"-")</f>
        <v>-</v>
      </c>
      <c r="W3349" s="1">
        <f>IFERROR(VLOOKUP(A3349,'[1]For Report Q-2 '!$A$2:$W$3476,23,0),"-")</f>
        <v>0</v>
      </c>
      <c r="X3349" s="1"/>
      <c r="Y3349" s="1"/>
      <c r="Z3349" s="2" t="str">
        <f>IFERROR(VLOOKUP(A3349,'[1]For Report Q-2 '!$A$2:$Z$3476,26,0),"-")</f>
        <v>-</v>
      </c>
      <c r="AA3349" s="1" t="str">
        <f>IFERROR(VLOOKUP(A3349,'[1]For Report Q-2 '!$A$2:$AH$3476,27,0),"-")</f>
        <v>-</v>
      </c>
      <c r="AB3349" s="1" t="str">
        <f>IFERROR(VLOOKUP(A3349,'[1]For Report Q-2 '!$A$2:$AH$3476,28,0),"-")</f>
        <v>-</v>
      </c>
      <c r="AC3349" s="2" t="str">
        <f>IFERROR(VLOOKUP(A3349,'[1]For Report Q-2 '!$A$2:$AH$3476,29,0),"-")</f>
        <v>-</v>
      </c>
      <c r="AD3349" s="2" t="str">
        <f>IFERROR(VLOOKUP(A3349,'[1]For Report Q-2 '!$A$2:$AH$3476,30,0),"-")</f>
        <v>-</v>
      </c>
      <c r="AE3349" s="1" t="str">
        <f>IFERROR(VLOOKUP(A3349,'[1]For Report Q-2 '!$A$2:$AH$3476,31,0),"-")</f>
        <v>-</v>
      </c>
      <c r="AF3349" s="1" t="str">
        <f>IFERROR(VLOOKUP(A3349,'[1]For Report Q-2 '!$A$2:$AH$3476,32,0),"-")</f>
        <v>-</v>
      </c>
      <c r="AG3349" s="2" t="str">
        <f>IFERROR(VLOOKUP(A3349,'[1]For Report Q-2 '!$A$2:$AH$3476,33,0),"-")</f>
        <v>-</v>
      </c>
      <c r="AH3349" s="1" t="str">
        <f t="shared" si="52"/>
        <v>--</v>
      </c>
      <c r="AI3349" t="e">
        <v>#N/A</v>
      </c>
      <c r="AJ3349" t="e">
        <v>#N/A</v>
      </c>
      <c r="AK3349" t="e">
        <v>#N/A</v>
      </c>
    </row>
    <row r="3350" spans="1:37" x14ac:dyDescent="0.25">
      <c r="A3350" s="15">
        <v>9123178</v>
      </c>
      <c r="B3350" s="15" t="s">
        <v>1139</v>
      </c>
      <c r="C3350" s="16">
        <v>45429</v>
      </c>
      <c r="D3350" s="15" t="s">
        <v>40</v>
      </c>
      <c r="E3350" s="1" t="s">
        <v>45</v>
      </c>
      <c r="F3350" s="15" t="s">
        <v>46</v>
      </c>
      <c r="G3350" s="1" t="s">
        <v>40</v>
      </c>
      <c r="H3350" s="17">
        <v>30000</v>
      </c>
      <c r="I3350" s="18">
        <v>0.3</v>
      </c>
      <c r="J3350" s="1">
        <v>9123178</v>
      </c>
      <c r="K3350" s="1" t="s">
        <v>1140</v>
      </c>
      <c r="L3350" s="19">
        <v>100000</v>
      </c>
      <c r="M3350" s="1" t="s">
        <v>67</v>
      </c>
      <c r="N3350" s="1" t="s">
        <v>47</v>
      </c>
      <c r="O3350" s="1" t="s">
        <v>41</v>
      </c>
      <c r="P3350" s="20">
        <v>9123178</v>
      </c>
      <c r="Q3350" s="1" t="s">
        <v>42</v>
      </c>
      <c r="R3350" s="1" t="s">
        <v>16</v>
      </c>
      <c r="S3350" s="1" t="s">
        <v>43</v>
      </c>
      <c r="T3350" s="18">
        <f>IFERROR(VLOOKUP(A3350,'[1]For Report Q-2 '!$A$2:$T$3476,20,0),"-")</f>
        <v>0.3</v>
      </c>
      <c r="U3350" s="55">
        <f>IFERROR(VLOOKUP(A3350,'[1]For Report Q-2 '!$A$2:$U$3476,21,0),"-")</f>
        <v>0</v>
      </c>
      <c r="V3350" s="2" t="str">
        <f>IFERROR(VLOOKUP(A3350,'[1]For Report Q-2 '!$A$2:$V$3476,22,0),"-")</f>
        <v>-</v>
      </c>
      <c r="W3350" s="1">
        <f>IFERROR(VLOOKUP(A3350,'[1]For Report Q-2 '!$A$2:$W$3476,23,0),"-")</f>
        <v>0</v>
      </c>
      <c r="X3350" s="1"/>
      <c r="Y3350" s="1"/>
      <c r="Z3350" s="2" t="str">
        <f>IFERROR(VLOOKUP(A3350,'[1]For Report Q-2 '!$A$2:$Z$3476,26,0),"-")</f>
        <v>-</v>
      </c>
      <c r="AA3350" s="1" t="str">
        <f>IFERROR(VLOOKUP(A3350,'[1]For Report Q-2 '!$A$2:$AH$3476,27,0),"-")</f>
        <v>-</v>
      </c>
      <c r="AB3350" s="1" t="str">
        <f>IFERROR(VLOOKUP(A3350,'[1]For Report Q-2 '!$A$2:$AH$3476,28,0),"-")</f>
        <v>-</v>
      </c>
      <c r="AC3350" s="2" t="str">
        <f>IFERROR(VLOOKUP(A3350,'[1]For Report Q-2 '!$A$2:$AH$3476,29,0),"-")</f>
        <v>-</v>
      </c>
      <c r="AD3350" s="2" t="str">
        <f>IFERROR(VLOOKUP(A3350,'[1]For Report Q-2 '!$A$2:$AH$3476,30,0),"-")</f>
        <v>-</v>
      </c>
      <c r="AE3350" s="1" t="str">
        <f>IFERROR(VLOOKUP(A3350,'[1]For Report Q-2 '!$A$2:$AH$3476,31,0),"-")</f>
        <v>-</v>
      </c>
      <c r="AF3350" s="1" t="str">
        <f>IFERROR(VLOOKUP(A3350,'[1]For Report Q-2 '!$A$2:$AH$3476,32,0),"-")</f>
        <v>-</v>
      </c>
      <c r="AG3350" s="2" t="str">
        <f>IFERROR(VLOOKUP(A3350,'[1]For Report Q-2 '!$A$2:$AH$3476,33,0),"-")</f>
        <v>-</v>
      </c>
      <c r="AH3350" s="1" t="str">
        <f t="shared" si="52"/>
        <v>--</v>
      </c>
      <c r="AI3350" t="e">
        <v>#N/A</v>
      </c>
      <c r="AJ3350" t="e">
        <v>#N/A</v>
      </c>
      <c r="AK3350" t="e">
        <v>#N/A</v>
      </c>
    </row>
    <row r="3351" spans="1:37" x14ac:dyDescent="0.25">
      <c r="A3351" s="15">
        <v>9125284</v>
      </c>
      <c r="B3351" s="15" t="s">
        <v>1141</v>
      </c>
      <c r="C3351" s="16">
        <v>45500</v>
      </c>
      <c r="D3351" s="15" t="s">
        <v>40</v>
      </c>
      <c r="E3351" s="1" t="s">
        <v>45</v>
      </c>
      <c r="F3351" s="15" t="s">
        <v>46</v>
      </c>
      <c r="G3351" s="1" t="s">
        <v>40</v>
      </c>
      <c r="H3351" s="17">
        <v>18000</v>
      </c>
      <c r="I3351" s="18">
        <v>0.18</v>
      </c>
      <c r="J3351" s="1">
        <v>9123178</v>
      </c>
      <c r="K3351" s="1" t="s">
        <v>1140</v>
      </c>
      <c r="L3351" s="19">
        <v>100000</v>
      </c>
      <c r="M3351" s="1" t="s">
        <v>67</v>
      </c>
      <c r="N3351" s="1" t="s">
        <v>47</v>
      </c>
      <c r="O3351" s="1" t="s">
        <v>41</v>
      </c>
      <c r="P3351" s="20">
        <v>9123178</v>
      </c>
      <c r="Q3351" s="1" t="s">
        <v>42</v>
      </c>
      <c r="R3351" s="1" t="s">
        <v>16</v>
      </c>
      <c r="S3351" s="1" t="s">
        <v>43</v>
      </c>
      <c r="T3351" s="18">
        <f>IFERROR(VLOOKUP(A3351,'[1]For Report Q-2 '!$A$2:$T$3476,20,0),"-")</f>
        <v>0.18</v>
      </c>
      <c r="U3351" s="55">
        <f>IFERROR(VLOOKUP(A3351,'[1]For Report Q-2 '!$A$2:$U$3476,21,0),"-")</f>
        <v>0</v>
      </c>
      <c r="V3351" s="2" t="str">
        <f>IFERROR(VLOOKUP(A3351,'[1]For Report Q-2 '!$A$2:$V$3476,22,0),"-")</f>
        <v>-</v>
      </c>
      <c r="W3351" s="1">
        <f>IFERROR(VLOOKUP(A3351,'[1]For Report Q-2 '!$A$2:$W$3476,23,0),"-")</f>
        <v>0</v>
      </c>
      <c r="X3351" s="1"/>
      <c r="Y3351" s="1"/>
      <c r="Z3351" s="2" t="str">
        <f>IFERROR(VLOOKUP(A3351,'[1]For Report Q-2 '!$A$2:$Z$3476,26,0),"-")</f>
        <v>-</v>
      </c>
      <c r="AA3351" s="1" t="str">
        <f>IFERROR(VLOOKUP(A3351,'[1]For Report Q-2 '!$A$2:$AH$3476,27,0),"-")</f>
        <v>-</v>
      </c>
      <c r="AB3351" s="1" t="str">
        <f>IFERROR(VLOOKUP(A3351,'[1]For Report Q-2 '!$A$2:$AH$3476,28,0),"-")</f>
        <v>-</v>
      </c>
      <c r="AC3351" s="2" t="str">
        <f>IFERROR(VLOOKUP(A3351,'[1]For Report Q-2 '!$A$2:$AH$3476,29,0),"-")</f>
        <v>-</v>
      </c>
      <c r="AD3351" s="2" t="str">
        <f>IFERROR(VLOOKUP(A3351,'[1]For Report Q-2 '!$A$2:$AH$3476,30,0),"-")</f>
        <v>-</v>
      </c>
      <c r="AE3351" s="1" t="str">
        <f>IFERROR(VLOOKUP(A3351,'[1]For Report Q-2 '!$A$2:$AH$3476,31,0),"-")</f>
        <v>-</v>
      </c>
      <c r="AF3351" s="1" t="str">
        <f>IFERROR(VLOOKUP(A3351,'[1]For Report Q-2 '!$A$2:$AH$3476,32,0),"-")</f>
        <v>-</v>
      </c>
      <c r="AG3351" s="2" t="str">
        <f>IFERROR(VLOOKUP(A3351,'[1]For Report Q-2 '!$A$2:$AH$3476,33,0),"-")</f>
        <v>-</v>
      </c>
      <c r="AH3351" s="1" t="str">
        <f t="shared" si="52"/>
        <v>--</v>
      </c>
      <c r="AI3351" t="e">
        <v>#N/A</v>
      </c>
      <c r="AJ3351" t="e">
        <v>#N/A</v>
      </c>
      <c r="AK3351" t="e">
        <v>#N/A</v>
      </c>
    </row>
    <row r="3352" spans="1:37" x14ac:dyDescent="0.25">
      <c r="A3352" s="15">
        <v>9129099</v>
      </c>
      <c r="B3352" s="15" t="s">
        <v>1141</v>
      </c>
      <c r="C3352" s="16">
        <v>45721</v>
      </c>
      <c r="D3352" s="15" t="s">
        <v>40</v>
      </c>
      <c r="E3352" s="1" t="s">
        <v>86</v>
      </c>
      <c r="F3352" s="15" t="s">
        <v>46</v>
      </c>
      <c r="G3352" s="1" t="s">
        <v>40</v>
      </c>
      <c r="H3352" s="17">
        <v>17000</v>
      </c>
      <c r="I3352" s="18">
        <v>0.17</v>
      </c>
      <c r="J3352" s="1">
        <v>9123178</v>
      </c>
      <c r="K3352" s="1" t="s">
        <v>1140</v>
      </c>
      <c r="L3352" s="19">
        <v>100000</v>
      </c>
      <c r="M3352" s="1" t="s">
        <v>67</v>
      </c>
      <c r="N3352" s="1" t="s">
        <v>86</v>
      </c>
      <c r="O3352" s="1" t="s">
        <v>41</v>
      </c>
      <c r="P3352" s="20">
        <v>9123178</v>
      </c>
      <c r="Q3352" s="1" t="s">
        <v>42</v>
      </c>
      <c r="R3352" s="1" t="s">
        <v>16</v>
      </c>
      <c r="S3352" s="1" t="s">
        <v>43</v>
      </c>
      <c r="T3352" s="18">
        <f>IFERROR(VLOOKUP(A3352,'[1]For Report Q-2 '!$A$2:$T$3476,20,0),"-")</f>
        <v>0.17</v>
      </c>
      <c r="U3352" s="55">
        <f>IFERROR(VLOOKUP(A3352,'[1]For Report Q-2 '!$A$2:$U$3476,21,0),"-")</f>
        <v>0</v>
      </c>
      <c r="V3352" s="2" t="str">
        <f>IFERROR(VLOOKUP(A3352,'[1]For Report Q-2 '!$A$2:$V$3476,22,0),"-")</f>
        <v>-</v>
      </c>
      <c r="W3352" s="1">
        <f>IFERROR(VLOOKUP(A3352,'[1]For Report Q-2 '!$A$2:$W$3476,23,0),"-")</f>
        <v>0</v>
      </c>
      <c r="X3352" s="1"/>
      <c r="Y3352" s="1"/>
      <c r="Z3352" s="2" t="str">
        <f>IFERROR(VLOOKUP(A3352,'[1]For Report Q-2 '!$A$2:$Z$3476,26,0),"-")</f>
        <v>-</v>
      </c>
      <c r="AA3352" s="1" t="str">
        <f>IFERROR(VLOOKUP(A3352,'[1]For Report Q-2 '!$A$2:$AH$3476,27,0),"-")</f>
        <v>-</v>
      </c>
      <c r="AB3352" s="1" t="str">
        <f>IFERROR(VLOOKUP(A3352,'[1]For Report Q-2 '!$A$2:$AH$3476,28,0),"-")</f>
        <v>-</v>
      </c>
      <c r="AC3352" s="2" t="str">
        <f>IFERROR(VLOOKUP(A3352,'[1]For Report Q-2 '!$A$2:$AH$3476,29,0),"-")</f>
        <v>-</v>
      </c>
      <c r="AD3352" s="2" t="str">
        <f>IFERROR(VLOOKUP(A3352,'[1]For Report Q-2 '!$A$2:$AH$3476,30,0),"-")</f>
        <v>-</v>
      </c>
      <c r="AE3352" s="1" t="str">
        <f>IFERROR(VLOOKUP(A3352,'[1]For Report Q-2 '!$A$2:$AH$3476,31,0),"-")</f>
        <v>-</v>
      </c>
      <c r="AF3352" s="1" t="str">
        <f>IFERROR(VLOOKUP(A3352,'[1]For Report Q-2 '!$A$2:$AH$3476,32,0),"-")</f>
        <v>-</v>
      </c>
      <c r="AG3352" s="2" t="str">
        <f>IFERROR(VLOOKUP(A3352,'[1]For Report Q-2 '!$A$2:$AH$3476,33,0),"-")</f>
        <v>-</v>
      </c>
      <c r="AH3352" s="1" t="str">
        <f t="shared" si="52"/>
        <v>--</v>
      </c>
      <c r="AI3352" t="e">
        <v>#N/A</v>
      </c>
      <c r="AJ3352" t="e">
        <v>#N/A</v>
      </c>
      <c r="AK3352" t="e">
        <v>#N/A</v>
      </c>
    </row>
    <row r="3353" spans="1:37" x14ac:dyDescent="0.25">
      <c r="A3353" s="15">
        <v>9130022</v>
      </c>
      <c r="B3353" s="15" t="s">
        <v>1141</v>
      </c>
      <c r="C3353" s="16">
        <v>45929</v>
      </c>
      <c r="D3353" s="15" t="s">
        <v>40</v>
      </c>
      <c r="E3353" s="1" t="s">
        <v>86</v>
      </c>
      <c r="F3353" s="15" t="s">
        <v>46</v>
      </c>
      <c r="G3353" s="1" t="s">
        <v>40</v>
      </c>
      <c r="H3353" s="17">
        <v>35000</v>
      </c>
      <c r="I3353" s="18">
        <v>0.35</v>
      </c>
      <c r="J3353" s="1">
        <v>9123178</v>
      </c>
      <c r="K3353" s="1" t="s">
        <v>1140</v>
      </c>
      <c r="L3353" s="19">
        <v>100000</v>
      </c>
      <c r="M3353" s="1" t="s">
        <v>67</v>
      </c>
      <c r="N3353" s="1" t="s">
        <v>86</v>
      </c>
      <c r="O3353" s="1" t="s">
        <v>41</v>
      </c>
      <c r="P3353" s="20">
        <v>9123178</v>
      </c>
      <c r="Q3353" s="1" t="s">
        <v>42</v>
      </c>
      <c r="R3353" s="1" t="s">
        <v>16</v>
      </c>
      <c r="S3353" s="1" t="s">
        <v>43</v>
      </c>
      <c r="T3353" s="18">
        <f>IFERROR(VLOOKUP(A3353,'[1]For Report Q-2 '!$A$2:$T$3476,20,0),"-")</f>
        <v>0.17</v>
      </c>
      <c r="U3353" s="55">
        <f>IFERROR(VLOOKUP(A3353,'[1]For Report Q-2 '!$A$2:$U$3476,21,0),"-")</f>
        <v>0</v>
      </c>
      <c r="V3353" s="2" t="str">
        <f>IFERROR(VLOOKUP(A3353,'[1]For Report Q-2 '!$A$2:$V$3476,22,0),"-")</f>
        <v>-</v>
      </c>
      <c r="W3353" s="1">
        <f>IFERROR(VLOOKUP(A3353,'[1]For Report Q-2 '!$A$2:$W$3476,23,0),"-")</f>
        <v>0</v>
      </c>
      <c r="X3353" s="1"/>
      <c r="Y3353" s="1"/>
      <c r="Z3353" s="2" t="str">
        <f>IFERROR(VLOOKUP(A3353,'[1]For Report Q-2 '!$A$2:$Z$3476,26,0),"-")</f>
        <v>-</v>
      </c>
      <c r="AA3353" s="1" t="str">
        <f>IFERROR(VLOOKUP(A3353,'[1]For Report Q-2 '!$A$2:$AH$3476,27,0),"-")</f>
        <v>-</v>
      </c>
      <c r="AB3353" s="1" t="str">
        <f>IFERROR(VLOOKUP(A3353,'[1]For Report Q-2 '!$A$2:$AH$3476,28,0),"-")</f>
        <v>-</v>
      </c>
      <c r="AC3353" s="2" t="str">
        <f>IFERROR(VLOOKUP(A3353,'[1]For Report Q-2 '!$A$2:$AH$3476,29,0),"-")</f>
        <v>-</v>
      </c>
      <c r="AD3353" s="2" t="str">
        <f>IFERROR(VLOOKUP(A3353,'[1]For Report Q-2 '!$A$2:$AH$3476,30,0),"-")</f>
        <v>-</v>
      </c>
      <c r="AE3353" s="1" t="str">
        <f>IFERROR(VLOOKUP(A3353,'[1]For Report Q-2 '!$A$2:$AH$3476,31,0),"-")</f>
        <v>-</v>
      </c>
      <c r="AF3353" s="1" t="str">
        <f>IFERROR(VLOOKUP(A3353,'[1]For Report Q-2 '!$A$2:$AH$3476,32,0),"-")</f>
        <v>-</v>
      </c>
      <c r="AG3353" s="2" t="str">
        <f>IFERROR(VLOOKUP(A3353,'[1]For Report Q-2 '!$A$2:$AH$3476,33,0),"-")</f>
        <v>-</v>
      </c>
      <c r="AH3353" s="1" t="str">
        <f t="shared" si="52"/>
        <v>--</v>
      </c>
      <c r="AI3353" t="e">
        <v>#N/A</v>
      </c>
      <c r="AJ3353" t="e">
        <v>#N/A</v>
      </c>
      <c r="AK3353" t="e">
        <v>#N/A</v>
      </c>
    </row>
    <row r="3354" spans="1:37" x14ac:dyDescent="0.25">
      <c r="A3354" s="15">
        <v>9123202</v>
      </c>
      <c r="B3354" s="15" t="s">
        <v>1142</v>
      </c>
      <c r="C3354" s="16">
        <v>45418</v>
      </c>
      <c r="D3354" s="15" t="s">
        <v>56</v>
      </c>
      <c r="E3354" s="1" t="s">
        <v>45</v>
      </c>
      <c r="F3354" s="15" t="s">
        <v>46</v>
      </c>
      <c r="G3354" s="1" t="s">
        <v>56</v>
      </c>
      <c r="H3354" s="17">
        <v>15416.666666666668</v>
      </c>
      <c r="I3354" s="18">
        <v>0.15416666666666667</v>
      </c>
      <c r="J3354" s="1">
        <v>9123202</v>
      </c>
      <c r="K3354" s="1" t="s">
        <v>1142</v>
      </c>
      <c r="L3354" s="19">
        <v>30416.666666666668</v>
      </c>
      <c r="M3354" s="1" t="s">
        <v>31</v>
      </c>
      <c r="N3354" s="1" t="s">
        <v>47</v>
      </c>
      <c r="O3354" s="1" t="s">
        <v>59</v>
      </c>
      <c r="P3354" s="20">
        <v>9123202</v>
      </c>
      <c r="Q3354" s="1" t="s">
        <v>109</v>
      </c>
      <c r="R3354" s="1" t="s">
        <v>16</v>
      </c>
      <c r="S3354" s="1" t="s">
        <v>80</v>
      </c>
      <c r="T3354" s="18">
        <f>IFERROR(VLOOKUP(A3354,'[1]For Report Q-2 '!$A$2:$T$3476,20,0),"-")</f>
        <v>0.15416666666666667</v>
      </c>
      <c r="U3354" s="55">
        <f>IFERROR(VLOOKUP(A3354,'[1]For Report Q-2 '!$A$2:$U$3476,21,0),"-")</f>
        <v>0</v>
      </c>
      <c r="V3354" s="2" t="str">
        <f>IFERROR(VLOOKUP(A3354,'[1]For Report Q-2 '!$A$2:$V$3476,22,0),"-")</f>
        <v>-</v>
      </c>
      <c r="W3354" s="1">
        <f>IFERROR(VLOOKUP(A3354,'[1]For Report Q-2 '!$A$2:$W$3476,23,0),"-")</f>
        <v>0</v>
      </c>
      <c r="X3354" s="1"/>
      <c r="Y3354" s="1"/>
      <c r="Z3354" s="2" t="str">
        <f>IFERROR(VLOOKUP(A3354,'[1]For Report Q-2 '!$A$2:$Z$3476,26,0),"-")</f>
        <v>-</v>
      </c>
      <c r="AA3354" s="1" t="str">
        <f>IFERROR(VLOOKUP(A3354,'[1]For Report Q-2 '!$A$2:$AH$3476,27,0),"-")</f>
        <v>-</v>
      </c>
      <c r="AB3354" s="1" t="str">
        <f>IFERROR(VLOOKUP(A3354,'[1]For Report Q-2 '!$A$2:$AH$3476,28,0),"-")</f>
        <v>-</v>
      </c>
      <c r="AC3354" s="2" t="str">
        <f>IFERROR(VLOOKUP(A3354,'[1]For Report Q-2 '!$A$2:$AH$3476,29,0),"-")</f>
        <v>-</v>
      </c>
      <c r="AD3354" s="2" t="str">
        <f>IFERROR(VLOOKUP(A3354,'[1]For Report Q-2 '!$A$2:$AH$3476,30,0),"-")</f>
        <v>-</v>
      </c>
      <c r="AE3354" s="1" t="str">
        <f>IFERROR(VLOOKUP(A3354,'[1]For Report Q-2 '!$A$2:$AH$3476,31,0),"-")</f>
        <v>-</v>
      </c>
      <c r="AF3354" s="1" t="str">
        <f>IFERROR(VLOOKUP(A3354,'[1]For Report Q-2 '!$A$2:$AH$3476,32,0),"-")</f>
        <v>-</v>
      </c>
      <c r="AG3354" s="2" t="str">
        <f>IFERROR(VLOOKUP(A3354,'[1]For Report Q-2 '!$A$2:$AH$3476,33,0),"-")</f>
        <v>-</v>
      </c>
      <c r="AH3354" s="1" t="str">
        <f t="shared" si="52"/>
        <v>--</v>
      </c>
      <c r="AI3354" t="e">
        <v>#N/A</v>
      </c>
      <c r="AJ3354" t="e">
        <v>#N/A</v>
      </c>
      <c r="AK3354" t="e">
        <v>#N/A</v>
      </c>
    </row>
    <row r="3355" spans="1:37" x14ac:dyDescent="0.25">
      <c r="A3355" s="15">
        <v>9126276</v>
      </c>
      <c r="B3355" s="15" t="s">
        <v>1143</v>
      </c>
      <c r="C3355" s="16">
        <v>45562</v>
      </c>
      <c r="D3355" s="15" t="s">
        <v>56</v>
      </c>
      <c r="E3355" s="1" t="s">
        <v>45</v>
      </c>
      <c r="F3355" s="15" t="s">
        <v>46</v>
      </c>
      <c r="G3355" s="1" t="s">
        <v>56</v>
      </c>
      <c r="H3355" s="17">
        <v>15000</v>
      </c>
      <c r="I3355" s="18">
        <v>0.15</v>
      </c>
      <c r="J3355" s="1">
        <v>9123202</v>
      </c>
      <c r="K3355" s="1" t="s">
        <v>1142</v>
      </c>
      <c r="L3355" s="19">
        <v>30416.666666666668</v>
      </c>
      <c r="M3355" s="1" t="s">
        <v>31</v>
      </c>
      <c r="N3355" s="1" t="s">
        <v>47</v>
      </c>
      <c r="O3355" s="1" t="s">
        <v>59</v>
      </c>
      <c r="P3355" s="20">
        <v>9123202</v>
      </c>
      <c r="Q3355" s="1" t="s">
        <v>109</v>
      </c>
      <c r="R3355" s="1" t="s">
        <v>16</v>
      </c>
      <c r="S3355" s="1" t="s">
        <v>80</v>
      </c>
      <c r="T3355" s="18">
        <f>IFERROR(VLOOKUP(A3355,'[1]For Report Q-2 '!$A$2:$T$3476,20,0),"-")</f>
        <v>0.15</v>
      </c>
      <c r="U3355" s="55">
        <f>IFERROR(VLOOKUP(A3355,'[1]For Report Q-2 '!$A$2:$U$3476,21,0),"-")</f>
        <v>0</v>
      </c>
      <c r="V3355" s="2" t="str">
        <f>IFERROR(VLOOKUP(A3355,'[1]For Report Q-2 '!$A$2:$V$3476,22,0),"-")</f>
        <v>-</v>
      </c>
      <c r="W3355" s="1">
        <f>IFERROR(VLOOKUP(A3355,'[1]For Report Q-2 '!$A$2:$W$3476,23,0),"-")</f>
        <v>0</v>
      </c>
      <c r="X3355" s="1"/>
      <c r="Y3355" s="1"/>
      <c r="Z3355" s="2" t="str">
        <f>IFERROR(VLOOKUP(A3355,'[1]For Report Q-2 '!$A$2:$Z$3476,26,0),"-")</f>
        <v>-</v>
      </c>
      <c r="AA3355" s="1" t="str">
        <f>IFERROR(VLOOKUP(A3355,'[1]For Report Q-2 '!$A$2:$AH$3476,27,0),"-")</f>
        <v>-</v>
      </c>
      <c r="AB3355" s="1" t="str">
        <f>IFERROR(VLOOKUP(A3355,'[1]For Report Q-2 '!$A$2:$AH$3476,28,0),"-")</f>
        <v>-</v>
      </c>
      <c r="AC3355" s="2" t="str">
        <f>IFERROR(VLOOKUP(A3355,'[1]For Report Q-2 '!$A$2:$AH$3476,29,0),"-")</f>
        <v>-</v>
      </c>
      <c r="AD3355" s="2" t="str">
        <f>IFERROR(VLOOKUP(A3355,'[1]For Report Q-2 '!$A$2:$AH$3476,30,0),"-")</f>
        <v>-</v>
      </c>
      <c r="AE3355" s="1" t="str">
        <f>IFERROR(VLOOKUP(A3355,'[1]For Report Q-2 '!$A$2:$AH$3476,31,0),"-")</f>
        <v>-</v>
      </c>
      <c r="AF3355" s="1" t="str">
        <f>IFERROR(VLOOKUP(A3355,'[1]For Report Q-2 '!$A$2:$AH$3476,32,0),"-")</f>
        <v>-</v>
      </c>
      <c r="AG3355" s="2" t="str">
        <f>IFERROR(VLOOKUP(A3355,'[1]For Report Q-2 '!$A$2:$AH$3476,33,0),"-")</f>
        <v>-</v>
      </c>
      <c r="AH3355" s="1" t="str">
        <f t="shared" si="52"/>
        <v>--</v>
      </c>
      <c r="AI3355" t="e">
        <v>#N/A</v>
      </c>
      <c r="AJ3355" t="e">
        <v>#N/A</v>
      </c>
      <c r="AK3355" t="e">
        <v>#N/A</v>
      </c>
    </row>
    <row r="3356" spans="1:37" x14ac:dyDescent="0.25">
      <c r="A3356" s="15">
        <v>9122392</v>
      </c>
      <c r="B3356" s="15" t="s">
        <v>1144</v>
      </c>
      <c r="C3356" s="16">
        <v>45443</v>
      </c>
      <c r="D3356" s="15" t="s">
        <v>40</v>
      </c>
      <c r="E3356" s="1" t="s">
        <v>72</v>
      </c>
      <c r="F3356" s="15" t="s">
        <v>46</v>
      </c>
      <c r="G3356" s="1" t="s">
        <v>40</v>
      </c>
      <c r="H3356" s="17">
        <v>42500</v>
      </c>
      <c r="I3356" s="18">
        <v>0.42499999999999999</v>
      </c>
      <c r="J3356" s="1">
        <v>9123302</v>
      </c>
      <c r="K3356" s="1" t="s">
        <v>1145</v>
      </c>
      <c r="L3356" s="19">
        <v>75022.666666666672</v>
      </c>
      <c r="M3356" s="1" t="s">
        <v>31</v>
      </c>
      <c r="N3356" s="1" t="s">
        <v>72</v>
      </c>
      <c r="O3356" s="1" t="s">
        <v>41</v>
      </c>
      <c r="P3356" s="20">
        <v>9123302</v>
      </c>
      <c r="Q3356" s="1" t="s">
        <v>60</v>
      </c>
      <c r="R3356" s="1" t="s">
        <v>16</v>
      </c>
      <c r="S3356" s="1" t="s">
        <v>43</v>
      </c>
      <c r="T3356" s="18">
        <f>IFERROR(VLOOKUP(A3356,'[1]For Report Q-2 '!$A$2:$T$3476,20,0),"-")</f>
        <v>0.42499999999999999</v>
      </c>
      <c r="U3356" s="55">
        <f>IFERROR(VLOOKUP(A3356,'[1]For Report Q-2 '!$A$2:$U$3476,21,0),"-")</f>
        <v>0</v>
      </c>
      <c r="V3356" s="2" t="str">
        <f>IFERROR(VLOOKUP(A3356,'[1]For Report Q-2 '!$A$2:$V$3476,22,0),"-")</f>
        <v>-</v>
      </c>
      <c r="W3356" s="1">
        <f>IFERROR(VLOOKUP(A3356,'[1]For Report Q-2 '!$A$2:$W$3476,23,0),"-")</f>
        <v>0</v>
      </c>
      <c r="X3356" s="1"/>
      <c r="Y3356" s="1"/>
      <c r="Z3356" s="2" t="str">
        <f>IFERROR(VLOOKUP(A3356,'[1]For Report Q-2 '!$A$2:$Z$3476,26,0),"-")</f>
        <v>-</v>
      </c>
      <c r="AA3356" s="1" t="str">
        <f>IFERROR(VLOOKUP(A3356,'[1]For Report Q-2 '!$A$2:$AH$3476,27,0),"-")</f>
        <v>-</v>
      </c>
      <c r="AB3356" s="1" t="str">
        <f>IFERROR(VLOOKUP(A3356,'[1]For Report Q-2 '!$A$2:$AH$3476,28,0),"-")</f>
        <v>-</v>
      </c>
      <c r="AC3356" s="2" t="str">
        <f>IFERROR(VLOOKUP(A3356,'[1]For Report Q-2 '!$A$2:$AH$3476,29,0),"-")</f>
        <v>-</v>
      </c>
      <c r="AD3356" s="2" t="str">
        <f>IFERROR(VLOOKUP(A3356,'[1]For Report Q-2 '!$A$2:$AH$3476,30,0),"-")</f>
        <v>-</v>
      </c>
      <c r="AE3356" s="1" t="str">
        <f>IFERROR(VLOOKUP(A3356,'[1]For Report Q-2 '!$A$2:$AH$3476,31,0),"-")</f>
        <v>-</v>
      </c>
      <c r="AF3356" s="1" t="str">
        <f>IFERROR(VLOOKUP(A3356,'[1]For Report Q-2 '!$A$2:$AH$3476,32,0),"-")</f>
        <v>-</v>
      </c>
      <c r="AG3356" s="2" t="str">
        <f>IFERROR(VLOOKUP(A3356,'[1]For Report Q-2 '!$A$2:$AH$3476,33,0),"-")</f>
        <v>-</v>
      </c>
      <c r="AH3356" s="1" t="str">
        <f t="shared" si="52"/>
        <v>--</v>
      </c>
      <c r="AI3356" t="e">
        <v>#N/A</v>
      </c>
      <c r="AJ3356" t="e">
        <v>#N/A</v>
      </c>
      <c r="AK3356" t="e">
        <v>#N/A</v>
      </c>
    </row>
    <row r="3357" spans="1:37" x14ac:dyDescent="0.25">
      <c r="A3357" s="15">
        <v>9123302</v>
      </c>
      <c r="B3357" s="15" t="s">
        <v>1145</v>
      </c>
      <c r="C3357" s="16">
        <v>45434</v>
      </c>
      <c r="D3357" s="15" t="s">
        <v>40</v>
      </c>
      <c r="E3357" s="1" t="s">
        <v>72</v>
      </c>
      <c r="F3357" s="15" t="s">
        <v>46</v>
      </c>
      <c r="G3357" s="1" t="s">
        <v>40</v>
      </c>
      <c r="H3357" s="17">
        <v>32522.666666666668</v>
      </c>
      <c r="I3357" s="18">
        <v>0.32522666666666666</v>
      </c>
      <c r="J3357" s="1">
        <v>9123302</v>
      </c>
      <c r="K3357" s="1" t="s">
        <v>1145</v>
      </c>
      <c r="L3357" s="19">
        <v>75022.666666666672</v>
      </c>
      <c r="M3357" s="1" t="s">
        <v>31</v>
      </c>
      <c r="N3357" s="1" t="s">
        <v>72</v>
      </c>
      <c r="O3357" s="1" t="s">
        <v>50</v>
      </c>
      <c r="P3357" s="20">
        <v>9123302</v>
      </c>
      <c r="Q3357" s="1" t="s">
        <v>60</v>
      </c>
      <c r="R3357" s="1" t="s">
        <v>16</v>
      </c>
      <c r="S3357" s="1" t="s">
        <v>43</v>
      </c>
      <c r="T3357" s="18">
        <f>IFERROR(VLOOKUP(A3357,'[1]For Report Q-2 '!$A$2:$T$3476,20,0),"-")</f>
        <v>0.32522666666666666</v>
      </c>
      <c r="U3357" s="55">
        <f>IFERROR(VLOOKUP(A3357,'[1]For Report Q-2 '!$A$2:$U$3476,21,0),"-")</f>
        <v>0</v>
      </c>
      <c r="V3357" s="2" t="str">
        <f>IFERROR(VLOOKUP(A3357,'[1]For Report Q-2 '!$A$2:$V$3476,22,0),"-")</f>
        <v>-</v>
      </c>
      <c r="W3357" s="1">
        <f>IFERROR(VLOOKUP(A3357,'[1]For Report Q-2 '!$A$2:$W$3476,23,0),"-")</f>
        <v>0</v>
      </c>
      <c r="X3357" s="1"/>
      <c r="Y3357" s="1"/>
      <c r="Z3357" s="2" t="str">
        <f>IFERROR(VLOOKUP(A3357,'[1]For Report Q-2 '!$A$2:$Z$3476,26,0),"-")</f>
        <v>-</v>
      </c>
      <c r="AA3357" s="1" t="str">
        <f>IFERROR(VLOOKUP(A3357,'[1]For Report Q-2 '!$A$2:$AH$3476,27,0),"-")</f>
        <v>-</v>
      </c>
      <c r="AB3357" s="1" t="str">
        <f>IFERROR(VLOOKUP(A3357,'[1]For Report Q-2 '!$A$2:$AH$3476,28,0),"-")</f>
        <v>-</v>
      </c>
      <c r="AC3357" s="2" t="str">
        <f>IFERROR(VLOOKUP(A3357,'[1]For Report Q-2 '!$A$2:$AH$3476,29,0),"-")</f>
        <v>-</v>
      </c>
      <c r="AD3357" s="2" t="str">
        <f>IFERROR(VLOOKUP(A3357,'[1]For Report Q-2 '!$A$2:$AH$3476,30,0),"-")</f>
        <v>-</v>
      </c>
      <c r="AE3357" s="1" t="str">
        <f>IFERROR(VLOOKUP(A3357,'[1]For Report Q-2 '!$A$2:$AH$3476,31,0),"-")</f>
        <v>-</v>
      </c>
      <c r="AF3357" s="1" t="str">
        <f>IFERROR(VLOOKUP(A3357,'[1]For Report Q-2 '!$A$2:$AH$3476,32,0),"-")</f>
        <v>-</v>
      </c>
      <c r="AG3357" s="2" t="str">
        <f>IFERROR(VLOOKUP(A3357,'[1]For Report Q-2 '!$A$2:$AH$3476,33,0),"-")</f>
        <v>-</v>
      </c>
      <c r="AH3357" s="1" t="str">
        <f t="shared" si="52"/>
        <v>--</v>
      </c>
      <c r="AI3357" t="e">
        <v>#N/A</v>
      </c>
      <c r="AJ3357" t="e">
        <v>#N/A</v>
      </c>
      <c r="AK3357" t="e">
        <v>#N/A</v>
      </c>
    </row>
    <row r="3358" spans="1:37" x14ac:dyDescent="0.25">
      <c r="A3358" s="15">
        <v>9123599</v>
      </c>
      <c r="B3358" s="15" t="s">
        <v>1146</v>
      </c>
      <c r="C3358" s="16">
        <v>45931</v>
      </c>
      <c r="D3358" s="15" t="s">
        <v>70</v>
      </c>
      <c r="E3358" s="1" t="s">
        <v>118</v>
      </c>
      <c r="F3358" s="15" t="s">
        <v>46</v>
      </c>
      <c r="G3358" s="1" t="s">
        <v>70</v>
      </c>
      <c r="H3358" s="17">
        <v>35000</v>
      </c>
      <c r="I3358" s="18">
        <v>0.35</v>
      </c>
      <c r="J3358" s="1">
        <v>9123599</v>
      </c>
      <c r="K3358" s="1" t="s">
        <v>1147</v>
      </c>
      <c r="L3358" s="19">
        <v>35000</v>
      </c>
      <c r="M3358" s="1" t="s">
        <v>31</v>
      </c>
      <c r="N3358" s="1" t="s">
        <v>47</v>
      </c>
      <c r="O3358" s="1" t="s">
        <v>71</v>
      </c>
      <c r="P3358" s="20">
        <v>9123599</v>
      </c>
      <c r="Q3358" s="1" t="s">
        <v>68</v>
      </c>
      <c r="R3358" s="1" t="s">
        <v>16</v>
      </c>
      <c r="S3358" s="1" t="s">
        <v>69</v>
      </c>
      <c r="T3358" s="18">
        <f>IFERROR(VLOOKUP(A3358,'[1]For Report Q-2 '!$A$2:$T$3476,20,0),"-")</f>
        <v>0.35</v>
      </c>
      <c r="U3358" s="55">
        <f>IFERROR(VLOOKUP(A3358,'[1]For Report Q-2 '!$A$2:$U$3476,21,0),"-")</f>
        <v>0</v>
      </c>
      <c r="V3358" s="2" t="str">
        <f>IFERROR(VLOOKUP(A3358,'[1]For Report Q-2 '!$A$2:$V$3476,22,0),"-")</f>
        <v>-</v>
      </c>
      <c r="W3358" s="1">
        <f>IFERROR(VLOOKUP(A3358,'[1]For Report Q-2 '!$A$2:$W$3476,23,0),"-")</f>
        <v>0</v>
      </c>
      <c r="X3358" s="1"/>
      <c r="Y3358" s="1"/>
      <c r="Z3358" s="2" t="str">
        <f>IFERROR(VLOOKUP(A3358,'[1]For Report Q-2 '!$A$2:$Z$3476,26,0),"-")</f>
        <v>-</v>
      </c>
      <c r="AA3358" s="1" t="str">
        <f>IFERROR(VLOOKUP(A3358,'[1]For Report Q-2 '!$A$2:$AH$3476,27,0),"-")</f>
        <v>-</v>
      </c>
      <c r="AB3358" s="1" t="str">
        <f>IFERROR(VLOOKUP(A3358,'[1]For Report Q-2 '!$A$2:$AH$3476,28,0),"-")</f>
        <v>-</v>
      </c>
      <c r="AC3358" s="2" t="str">
        <f>IFERROR(VLOOKUP(A3358,'[1]For Report Q-2 '!$A$2:$AH$3476,29,0),"-")</f>
        <v>-</v>
      </c>
      <c r="AD3358" s="2" t="str">
        <f>IFERROR(VLOOKUP(A3358,'[1]For Report Q-2 '!$A$2:$AH$3476,30,0),"-")</f>
        <v>-</v>
      </c>
      <c r="AE3358" s="1" t="str">
        <f>IFERROR(VLOOKUP(A3358,'[1]For Report Q-2 '!$A$2:$AH$3476,31,0),"-")</f>
        <v>-</v>
      </c>
      <c r="AF3358" s="1" t="str">
        <f>IFERROR(VLOOKUP(A3358,'[1]For Report Q-2 '!$A$2:$AH$3476,32,0),"-")</f>
        <v>-</v>
      </c>
      <c r="AG3358" s="2" t="str">
        <f>IFERROR(VLOOKUP(A3358,'[1]For Report Q-2 '!$A$2:$AH$3476,33,0),"-")</f>
        <v>-</v>
      </c>
      <c r="AH3358" s="1" t="str">
        <f t="shared" si="52"/>
        <v>--</v>
      </c>
      <c r="AI3358" t="e">
        <v>#N/A</v>
      </c>
      <c r="AJ3358" t="e">
        <v>#N/A</v>
      </c>
      <c r="AK3358" t="e">
        <v>#N/A</v>
      </c>
    </row>
    <row r="3359" spans="1:37" x14ac:dyDescent="0.25">
      <c r="A3359" s="15">
        <v>9123616</v>
      </c>
      <c r="B3359" s="15" t="s">
        <v>1148</v>
      </c>
      <c r="C3359" s="16">
        <v>45450</v>
      </c>
      <c r="D3359" s="15" t="s">
        <v>56</v>
      </c>
      <c r="E3359" s="1" t="s">
        <v>86</v>
      </c>
      <c r="F3359" s="15" t="s">
        <v>46</v>
      </c>
      <c r="G3359" s="1" t="s">
        <v>56</v>
      </c>
      <c r="H3359" s="17">
        <v>46500</v>
      </c>
      <c r="I3359" s="18">
        <v>0.46500000000000002</v>
      </c>
      <c r="J3359" s="1">
        <v>9123616</v>
      </c>
      <c r="K3359" s="1" t="s">
        <v>1149</v>
      </c>
      <c r="L3359" s="19">
        <v>46500</v>
      </c>
      <c r="M3359" s="1" t="s">
        <v>31</v>
      </c>
      <c r="N3359" s="1" t="s">
        <v>86</v>
      </c>
      <c r="O3359" s="1" t="s">
        <v>59</v>
      </c>
      <c r="P3359" s="20">
        <v>9123616</v>
      </c>
      <c r="Q3359" s="1" t="s">
        <v>79</v>
      </c>
      <c r="R3359" s="1" t="s">
        <v>16</v>
      </c>
      <c r="S3359" s="1" t="s">
        <v>80</v>
      </c>
      <c r="T3359" s="18">
        <f>IFERROR(VLOOKUP(A3359,'[1]For Report Q-2 '!$A$2:$T$3476,20,0),"-")</f>
        <v>0.46500000000000002</v>
      </c>
      <c r="U3359" s="55">
        <f>IFERROR(VLOOKUP(A3359,'[1]For Report Q-2 '!$A$2:$U$3476,21,0),"-")</f>
        <v>0</v>
      </c>
      <c r="V3359" s="2" t="str">
        <f>IFERROR(VLOOKUP(A3359,'[1]For Report Q-2 '!$A$2:$V$3476,22,0),"-")</f>
        <v>-</v>
      </c>
      <c r="W3359" s="1">
        <f>IFERROR(VLOOKUP(A3359,'[1]For Report Q-2 '!$A$2:$W$3476,23,0),"-")</f>
        <v>0</v>
      </c>
      <c r="X3359" s="1"/>
      <c r="Y3359" s="1"/>
      <c r="Z3359" s="2" t="str">
        <f>IFERROR(VLOOKUP(A3359,'[1]For Report Q-2 '!$A$2:$Z$3476,26,0),"-")</f>
        <v>-</v>
      </c>
      <c r="AA3359" s="1" t="str">
        <f>IFERROR(VLOOKUP(A3359,'[1]For Report Q-2 '!$A$2:$AH$3476,27,0),"-")</f>
        <v>-</v>
      </c>
      <c r="AB3359" s="1" t="str">
        <f>IFERROR(VLOOKUP(A3359,'[1]For Report Q-2 '!$A$2:$AH$3476,28,0),"-")</f>
        <v>-</v>
      </c>
      <c r="AC3359" s="2" t="str">
        <f>IFERROR(VLOOKUP(A3359,'[1]For Report Q-2 '!$A$2:$AH$3476,29,0),"-")</f>
        <v>-</v>
      </c>
      <c r="AD3359" s="2" t="str">
        <f>IFERROR(VLOOKUP(A3359,'[1]For Report Q-2 '!$A$2:$AH$3476,30,0),"-")</f>
        <v>-</v>
      </c>
      <c r="AE3359" s="1" t="str">
        <f>IFERROR(VLOOKUP(A3359,'[1]For Report Q-2 '!$A$2:$AH$3476,31,0),"-")</f>
        <v>-</v>
      </c>
      <c r="AF3359" s="1" t="str">
        <f>IFERROR(VLOOKUP(A3359,'[1]For Report Q-2 '!$A$2:$AH$3476,32,0),"-")</f>
        <v>-</v>
      </c>
      <c r="AG3359" s="2" t="str">
        <f>IFERROR(VLOOKUP(A3359,'[1]For Report Q-2 '!$A$2:$AH$3476,33,0),"-")</f>
        <v>-</v>
      </c>
      <c r="AH3359" s="1" t="str">
        <f t="shared" si="52"/>
        <v>--</v>
      </c>
      <c r="AI3359" t="e">
        <v>#N/A</v>
      </c>
      <c r="AJ3359" t="e">
        <v>#N/A</v>
      </c>
      <c r="AK3359" t="e">
        <v>#N/A</v>
      </c>
    </row>
    <row r="3360" spans="1:37" x14ac:dyDescent="0.25">
      <c r="A3360" s="15">
        <v>9127157</v>
      </c>
      <c r="B3360" s="15" t="s">
        <v>1150</v>
      </c>
      <c r="C3360" s="16">
        <v>45575</v>
      </c>
      <c r="D3360" s="15" t="s">
        <v>56</v>
      </c>
      <c r="E3360" s="1" t="s">
        <v>45</v>
      </c>
      <c r="F3360" s="15" t="s">
        <v>46</v>
      </c>
      <c r="G3360" s="1" t="s">
        <v>56</v>
      </c>
      <c r="H3360" s="17">
        <v>15833.33</v>
      </c>
      <c r="I3360" s="18">
        <v>0.15833330000000001</v>
      </c>
      <c r="J3360" s="1">
        <v>9123764</v>
      </c>
      <c r="K3360" s="1" t="s">
        <v>1150</v>
      </c>
      <c r="L3360" s="19">
        <v>29833.33</v>
      </c>
      <c r="M3360" s="1" t="s">
        <v>31</v>
      </c>
      <c r="N3360" s="1" t="s">
        <v>47</v>
      </c>
      <c r="O3360" s="1" t="s">
        <v>59</v>
      </c>
      <c r="P3360" s="20">
        <v>9123764</v>
      </c>
      <c r="Q3360" s="1" t="s">
        <v>340</v>
      </c>
      <c r="R3360" s="1" t="s">
        <v>89</v>
      </c>
      <c r="S3360" s="1" t="s">
        <v>80</v>
      </c>
      <c r="T3360" s="18">
        <f>IFERROR(VLOOKUP(A3360,'[1]For Report Q-2 '!$A$2:$T$3476,20,0),"-")</f>
        <v>0.15833330000000001</v>
      </c>
      <c r="U3360" s="55">
        <f>IFERROR(VLOOKUP(A3360,'[1]For Report Q-2 '!$A$2:$U$3476,21,0),"-")</f>
        <v>0</v>
      </c>
      <c r="V3360" s="2" t="str">
        <f>IFERROR(VLOOKUP(A3360,'[1]For Report Q-2 '!$A$2:$V$3476,22,0),"-")</f>
        <v>-</v>
      </c>
      <c r="W3360" s="1">
        <f>IFERROR(VLOOKUP(A3360,'[1]For Report Q-2 '!$A$2:$W$3476,23,0),"-")</f>
        <v>0</v>
      </c>
      <c r="X3360" s="1"/>
      <c r="Y3360" s="1"/>
      <c r="Z3360" s="2" t="str">
        <f>IFERROR(VLOOKUP(A3360,'[1]For Report Q-2 '!$A$2:$Z$3476,26,0),"-")</f>
        <v>-</v>
      </c>
      <c r="AA3360" s="1" t="str">
        <f>IFERROR(VLOOKUP(A3360,'[1]For Report Q-2 '!$A$2:$AH$3476,27,0),"-")</f>
        <v>-</v>
      </c>
      <c r="AB3360" s="1" t="str">
        <f>IFERROR(VLOOKUP(A3360,'[1]For Report Q-2 '!$A$2:$AH$3476,28,0),"-")</f>
        <v>-</v>
      </c>
      <c r="AC3360" s="2" t="str">
        <f>IFERROR(VLOOKUP(A3360,'[1]For Report Q-2 '!$A$2:$AH$3476,29,0),"-")</f>
        <v>-</v>
      </c>
      <c r="AD3360" s="2" t="str">
        <f>IFERROR(VLOOKUP(A3360,'[1]For Report Q-2 '!$A$2:$AH$3476,30,0),"-")</f>
        <v>-</v>
      </c>
      <c r="AE3360" s="1" t="str">
        <f>IFERROR(VLOOKUP(A3360,'[1]For Report Q-2 '!$A$2:$AH$3476,31,0),"-")</f>
        <v>-</v>
      </c>
      <c r="AF3360" s="1" t="str">
        <f>IFERROR(VLOOKUP(A3360,'[1]For Report Q-2 '!$A$2:$AH$3476,32,0),"-")</f>
        <v>-</v>
      </c>
      <c r="AG3360" s="2" t="str">
        <f>IFERROR(VLOOKUP(A3360,'[1]For Report Q-2 '!$A$2:$AH$3476,33,0),"-")</f>
        <v>-</v>
      </c>
      <c r="AH3360" s="1" t="str">
        <f t="shared" si="52"/>
        <v>--</v>
      </c>
      <c r="AI3360" t="e">
        <v>#N/A</v>
      </c>
      <c r="AJ3360" t="e">
        <v>#N/A</v>
      </c>
      <c r="AK3360" t="e">
        <v>#N/A</v>
      </c>
    </row>
    <row r="3361" spans="1:37" x14ac:dyDescent="0.25">
      <c r="A3361" s="15">
        <v>9127745</v>
      </c>
      <c r="B3361" s="15" t="s">
        <v>1150</v>
      </c>
      <c r="C3361" s="16">
        <v>45629</v>
      </c>
      <c r="D3361" s="15" t="s">
        <v>56</v>
      </c>
      <c r="E3361" s="1" t="s">
        <v>86</v>
      </c>
      <c r="F3361" s="15" t="s">
        <v>46</v>
      </c>
      <c r="G3361" s="1" t="s">
        <v>56</v>
      </c>
      <c r="H3361" s="17">
        <v>14000</v>
      </c>
      <c r="I3361" s="18">
        <v>0.14000000000000001</v>
      </c>
      <c r="J3361" s="1">
        <v>9123764</v>
      </c>
      <c r="K3361" s="1" t="s">
        <v>1150</v>
      </c>
      <c r="L3361" s="19">
        <v>29833.33</v>
      </c>
      <c r="M3361" s="1" t="s">
        <v>31</v>
      </c>
      <c r="N3361" s="1" t="s">
        <v>86</v>
      </c>
      <c r="O3361" s="1" t="s">
        <v>59</v>
      </c>
      <c r="P3361" s="20">
        <v>9123764</v>
      </c>
      <c r="Q3361" s="1" t="s">
        <v>340</v>
      </c>
      <c r="R3361" s="1" t="s">
        <v>89</v>
      </c>
      <c r="S3361" s="1" t="s">
        <v>80</v>
      </c>
      <c r="T3361" s="18">
        <f>IFERROR(VLOOKUP(A3361,'[1]For Report Q-2 '!$A$2:$T$3476,20,0),"-")</f>
        <v>0.14000000000000001</v>
      </c>
      <c r="U3361" s="55">
        <f>IFERROR(VLOOKUP(A3361,'[1]For Report Q-2 '!$A$2:$U$3476,21,0),"-")</f>
        <v>0</v>
      </c>
      <c r="V3361" s="2" t="str">
        <f>IFERROR(VLOOKUP(A3361,'[1]For Report Q-2 '!$A$2:$V$3476,22,0),"-")</f>
        <v>-</v>
      </c>
      <c r="W3361" s="1">
        <f>IFERROR(VLOOKUP(A3361,'[1]For Report Q-2 '!$A$2:$W$3476,23,0),"-")</f>
        <v>0</v>
      </c>
      <c r="X3361" s="1"/>
      <c r="Y3361" s="1"/>
      <c r="Z3361" s="2" t="str">
        <f>IFERROR(VLOOKUP(A3361,'[1]For Report Q-2 '!$A$2:$Z$3476,26,0),"-")</f>
        <v>-</v>
      </c>
      <c r="AA3361" s="1" t="str">
        <f>IFERROR(VLOOKUP(A3361,'[1]For Report Q-2 '!$A$2:$AH$3476,27,0),"-")</f>
        <v>-</v>
      </c>
      <c r="AB3361" s="1" t="str">
        <f>IFERROR(VLOOKUP(A3361,'[1]For Report Q-2 '!$A$2:$AH$3476,28,0),"-")</f>
        <v>-</v>
      </c>
      <c r="AC3361" s="2" t="str">
        <f>IFERROR(VLOOKUP(A3361,'[1]For Report Q-2 '!$A$2:$AH$3476,29,0),"-")</f>
        <v>-</v>
      </c>
      <c r="AD3361" s="2" t="str">
        <f>IFERROR(VLOOKUP(A3361,'[1]For Report Q-2 '!$A$2:$AH$3476,30,0),"-")</f>
        <v>-</v>
      </c>
      <c r="AE3361" s="1" t="str">
        <f>IFERROR(VLOOKUP(A3361,'[1]For Report Q-2 '!$A$2:$AH$3476,31,0),"-")</f>
        <v>-</v>
      </c>
      <c r="AF3361" s="1" t="str">
        <f>IFERROR(VLOOKUP(A3361,'[1]For Report Q-2 '!$A$2:$AH$3476,32,0),"-")</f>
        <v>-</v>
      </c>
      <c r="AG3361" s="2" t="str">
        <f>IFERROR(VLOOKUP(A3361,'[1]For Report Q-2 '!$A$2:$AH$3476,33,0),"-")</f>
        <v>-</v>
      </c>
      <c r="AH3361" s="1" t="str">
        <f t="shared" si="52"/>
        <v>--</v>
      </c>
      <c r="AI3361" t="e">
        <v>#N/A</v>
      </c>
      <c r="AJ3361" t="e">
        <v>#N/A</v>
      </c>
      <c r="AK3361" t="e">
        <v>#N/A</v>
      </c>
    </row>
    <row r="3362" spans="1:37" x14ac:dyDescent="0.25">
      <c r="A3362" s="15">
        <v>9124026</v>
      </c>
      <c r="B3362" s="15" t="s">
        <v>1151</v>
      </c>
      <c r="C3362" s="16">
        <v>45471</v>
      </c>
      <c r="D3362" s="15" t="s">
        <v>28</v>
      </c>
      <c r="E3362" s="1" t="s">
        <v>118</v>
      </c>
      <c r="F3362" s="15" t="s">
        <v>46</v>
      </c>
      <c r="G3362" s="1" t="s">
        <v>28</v>
      </c>
      <c r="H3362" s="17">
        <v>150000</v>
      </c>
      <c r="I3362" s="18">
        <v>1.5</v>
      </c>
      <c r="J3362" s="1">
        <v>9124026</v>
      </c>
      <c r="K3362" s="1" t="s">
        <v>1151</v>
      </c>
      <c r="L3362" s="19">
        <v>316666.66666666663</v>
      </c>
      <c r="M3362" s="1" t="s">
        <v>67</v>
      </c>
      <c r="N3362" s="1" t="s">
        <v>47</v>
      </c>
      <c r="O3362" s="1" t="s">
        <v>38</v>
      </c>
      <c r="P3362" s="20">
        <v>9124026</v>
      </c>
      <c r="Q3362" s="1" t="s">
        <v>33</v>
      </c>
      <c r="R3362" s="1" t="s">
        <v>16</v>
      </c>
      <c r="S3362" s="1" t="s">
        <v>34</v>
      </c>
      <c r="T3362" s="18">
        <f>IFERROR(VLOOKUP(A3362,'[1]For Report Q-2 '!$A$2:$T$3476,20,0),"-")</f>
        <v>1.5</v>
      </c>
      <c r="U3362" s="55">
        <f>IFERROR(VLOOKUP(A3362,'[1]For Report Q-2 '!$A$2:$U$3476,21,0),"-")</f>
        <v>0</v>
      </c>
      <c r="V3362" s="2" t="str">
        <f>IFERROR(VLOOKUP(A3362,'[1]For Report Q-2 '!$A$2:$V$3476,22,0),"-")</f>
        <v>-</v>
      </c>
      <c r="W3362" s="1">
        <f>IFERROR(VLOOKUP(A3362,'[1]For Report Q-2 '!$A$2:$W$3476,23,0),"-")</f>
        <v>0</v>
      </c>
      <c r="X3362" s="1"/>
      <c r="Y3362" s="1"/>
      <c r="Z3362" s="2" t="str">
        <f>IFERROR(VLOOKUP(A3362,'[1]For Report Q-2 '!$A$2:$Z$3476,26,0),"-")</f>
        <v>-</v>
      </c>
      <c r="AA3362" s="1" t="str">
        <f>IFERROR(VLOOKUP(A3362,'[1]For Report Q-2 '!$A$2:$AH$3476,27,0),"-")</f>
        <v>-</v>
      </c>
      <c r="AB3362" s="1" t="str">
        <f>IFERROR(VLOOKUP(A3362,'[1]For Report Q-2 '!$A$2:$AH$3476,28,0),"-")</f>
        <v>-</v>
      </c>
      <c r="AC3362" s="2" t="str">
        <f>IFERROR(VLOOKUP(A3362,'[1]For Report Q-2 '!$A$2:$AH$3476,29,0),"-")</f>
        <v>-</v>
      </c>
      <c r="AD3362" s="2" t="str">
        <f>IFERROR(VLOOKUP(A3362,'[1]For Report Q-2 '!$A$2:$AH$3476,30,0),"-")</f>
        <v>-</v>
      </c>
      <c r="AE3362" s="1" t="str">
        <f>IFERROR(VLOOKUP(A3362,'[1]For Report Q-2 '!$A$2:$AH$3476,31,0),"-")</f>
        <v>-</v>
      </c>
      <c r="AF3362" s="1" t="str">
        <f>IFERROR(VLOOKUP(A3362,'[1]For Report Q-2 '!$A$2:$AH$3476,32,0),"-")</f>
        <v>-</v>
      </c>
      <c r="AG3362" s="2" t="str">
        <f>IFERROR(VLOOKUP(A3362,'[1]For Report Q-2 '!$A$2:$AH$3476,33,0),"-")</f>
        <v>-</v>
      </c>
      <c r="AH3362" s="1" t="str">
        <f t="shared" si="52"/>
        <v>--</v>
      </c>
      <c r="AI3362" t="e">
        <v>#N/A</v>
      </c>
      <c r="AJ3362" t="e">
        <v>#N/A</v>
      </c>
      <c r="AK3362" t="e">
        <v>#N/A</v>
      </c>
    </row>
    <row r="3363" spans="1:37" x14ac:dyDescent="0.25">
      <c r="A3363" s="15">
        <v>9124189</v>
      </c>
      <c r="B3363" s="15" t="s">
        <v>1151</v>
      </c>
      <c r="C3363" s="16">
        <v>45471</v>
      </c>
      <c r="D3363" s="15" t="s">
        <v>28</v>
      </c>
      <c r="E3363" s="1" t="s">
        <v>118</v>
      </c>
      <c r="F3363" s="15" t="s">
        <v>46</v>
      </c>
      <c r="G3363" s="1" t="s">
        <v>28</v>
      </c>
      <c r="H3363" s="17">
        <v>166666.66666666666</v>
      </c>
      <c r="I3363" s="18">
        <v>1.6666666666666665</v>
      </c>
      <c r="J3363" s="1">
        <v>9124026</v>
      </c>
      <c r="K3363" s="1" t="s">
        <v>1151</v>
      </c>
      <c r="L3363" s="19">
        <v>316666.66666666663</v>
      </c>
      <c r="M3363" s="1" t="s">
        <v>67</v>
      </c>
      <c r="N3363" s="1" t="s">
        <v>47</v>
      </c>
      <c r="O3363" s="1" t="s">
        <v>38</v>
      </c>
      <c r="P3363" s="20">
        <v>9124026</v>
      </c>
      <c r="Q3363" s="1" t="s">
        <v>33</v>
      </c>
      <c r="R3363" s="1" t="s">
        <v>16</v>
      </c>
      <c r="S3363" s="1" t="s">
        <v>34</v>
      </c>
      <c r="T3363" s="18">
        <f>IFERROR(VLOOKUP(A3363,'[1]For Report Q-2 '!$A$2:$T$3476,20,0),"-")</f>
        <v>1.6666666666666665</v>
      </c>
      <c r="U3363" s="55">
        <f>IFERROR(VLOOKUP(A3363,'[1]For Report Q-2 '!$A$2:$U$3476,21,0),"-")</f>
        <v>0</v>
      </c>
      <c r="V3363" s="2" t="str">
        <f>IFERROR(VLOOKUP(A3363,'[1]For Report Q-2 '!$A$2:$V$3476,22,0),"-")</f>
        <v>-</v>
      </c>
      <c r="W3363" s="1">
        <f>IFERROR(VLOOKUP(A3363,'[1]For Report Q-2 '!$A$2:$W$3476,23,0),"-")</f>
        <v>0</v>
      </c>
      <c r="X3363" s="1"/>
      <c r="Y3363" s="1"/>
      <c r="Z3363" s="2" t="str">
        <f>IFERROR(VLOOKUP(A3363,'[1]For Report Q-2 '!$A$2:$Z$3476,26,0),"-")</f>
        <v>-</v>
      </c>
      <c r="AA3363" s="1" t="str">
        <f>IFERROR(VLOOKUP(A3363,'[1]For Report Q-2 '!$A$2:$AH$3476,27,0),"-")</f>
        <v>-</v>
      </c>
      <c r="AB3363" s="1" t="str">
        <f>IFERROR(VLOOKUP(A3363,'[1]For Report Q-2 '!$A$2:$AH$3476,28,0),"-")</f>
        <v>-</v>
      </c>
      <c r="AC3363" s="2" t="str">
        <f>IFERROR(VLOOKUP(A3363,'[1]For Report Q-2 '!$A$2:$AH$3476,29,0),"-")</f>
        <v>-</v>
      </c>
      <c r="AD3363" s="2" t="str">
        <f>IFERROR(VLOOKUP(A3363,'[1]For Report Q-2 '!$A$2:$AH$3476,30,0),"-")</f>
        <v>-</v>
      </c>
      <c r="AE3363" s="1" t="str">
        <f>IFERROR(VLOOKUP(A3363,'[1]For Report Q-2 '!$A$2:$AH$3476,31,0),"-")</f>
        <v>-</v>
      </c>
      <c r="AF3363" s="1" t="str">
        <f>IFERROR(VLOOKUP(A3363,'[1]For Report Q-2 '!$A$2:$AH$3476,32,0),"-")</f>
        <v>-</v>
      </c>
      <c r="AG3363" s="2" t="str">
        <f>IFERROR(VLOOKUP(A3363,'[1]For Report Q-2 '!$A$2:$AH$3476,33,0),"-")</f>
        <v>-</v>
      </c>
      <c r="AH3363" s="1" t="str">
        <f t="shared" si="52"/>
        <v>--</v>
      </c>
      <c r="AI3363" t="e">
        <v>#N/A</v>
      </c>
      <c r="AJ3363" t="e">
        <v>#N/A</v>
      </c>
      <c r="AK3363" t="e">
        <v>#N/A</v>
      </c>
    </row>
    <row r="3364" spans="1:37" x14ac:dyDescent="0.25">
      <c r="A3364" s="15">
        <v>9124080</v>
      </c>
      <c r="B3364" s="15" t="s">
        <v>1152</v>
      </c>
      <c r="C3364" s="16">
        <v>45593</v>
      </c>
      <c r="D3364" s="15" t="s">
        <v>70</v>
      </c>
      <c r="E3364" s="1" t="s">
        <v>45</v>
      </c>
      <c r="F3364" s="15" t="s">
        <v>46</v>
      </c>
      <c r="G3364" s="1" t="s">
        <v>70</v>
      </c>
      <c r="H3364" s="17">
        <v>25000</v>
      </c>
      <c r="I3364" s="18">
        <v>0.25</v>
      </c>
      <c r="J3364" s="1">
        <v>9124080</v>
      </c>
      <c r="K3364" s="1" t="s">
        <v>1152</v>
      </c>
      <c r="L3364" s="19">
        <v>50000</v>
      </c>
      <c r="M3364" s="1" t="s">
        <v>31</v>
      </c>
      <c r="N3364" s="1" t="s">
        <v>47</v>
      </c>
      <c r="O3364" s="1" t="s">
        <v>71</v>
      </c>
      <c r="P3364" s="20">
        <v>9124080</v>
      </c>
      <c r="Q3364" s="1" t="s">
        <v>68</v>
      </c>
      <c r="R3364" s="1" t="s">
        <v>16</v>
      </c>
      <c r="S3364" s="1" t="s">
        <v>69</v>
      </c>
      <c r="T3364" s="18">
        <f>IFERROR(VLOOKUP(A3364,'[1]For Report Q-2 '!$A$2:$T$3476,20,0),"-")</f>
        <v>0.25</v>
      </c>
      <c r="U3364" s="55">
        <f>IFERROR(VLOOKUP(A3364,'[1]For Report Q-2 '!$A$2:$U$3476,21,0),"-")</f>
        <v>0</v>
      </c>
      <c r="V3364" s="2" t="str">
        <f>IFERROR(VLOOKUP(A3364,'[1]For Report Q-2 '!$A$2:$V$3476,22,0),"-")</f>
        <v>-</v>
      </c>
      <c r="W3364" s="1">
        <f>IFERROR(VLOOKUP(A3364,'[1]For Report Q-2 '!$A$2:$W$3476,23,0),"-")</f>
        <v>0</v>
      </c>
      <c r="X3364" s="1"/>
      <c r="Y3364" s="1"/>
      <c r="Z3364" s="2" t="str">
        <f>IFERROR(VLOOKUP(A3364,'[1]For Report Q-2 '!$A$2:$Z$3476,26,0),"-")</f>
        <v>-</v>
      </c>
      <c r="AA3364" s="1" t="str">
        <f>IFERROR(VLOOKUP(A3364,'[1]For Report Q-2 '!$A$2:$AH$3476,27,0),"-")</f>
        <v>-</v>
      </c>
      <c r="AB3364" s="1" t="str">
        <f>IFERROR(VLOOKUP(A3364,'[1]For Report Q-2 '!$A$2:$AH$3476,28,0),"-")</f>
        <v>-</v>
      </c>
      <c r="AC3364" s="2" t="str">
        <f>IFERROR(VLOOKUP(A3364,'[1]For Report Q-2 '!$A$2:$AH$3476,29,0),"-")</f>
        <v>-</v>
      </c>
      <c r="AD3364" s="2" t="str">
        <f>IFERROR(VLOOKUP(A3364,'[1]For Report Q-2 '!$A$2:$AH$3476,30,0),"-")</f>
        <v>-</v>
      </c>
      <c r="AE3364" s="1" t="str">
        <f>IFERROR(VLOOKUP(A3364,'[1]For Report Q-2 '!$A$2:$AH$3476,31,0),"-")</f>
        <v>-</v>
      </c>
      <c r="AF3364" s="1" t="str">
        <f>IFERROR(VLOOKUP(A3364,'[1]For Report Q-2 '!$A$2:$AH$3476,32,0),"-")</f>
        <v>-</v>
      </c>
      <c r="AG3364" s="2" t="str">
        <f>IFERROR(VLOOKUP(A3364,'[1]For Report Q-2 '!$A$2:$AH$3476,33,0),"-")</f>
        <v>-</v>
      </c>
      <c r="AH3364" s="1" t="str">
        <f t="shared" si="52"/>
        <v>--</v>
      </c>
      <c r="AI3364" t="e">
        <v>#N/A</v>
      </c>
      <c r="AJ3364" t="e">
        <v>#N/A</v>
      </c>
      <c r="AK3364" t="e">
        <v>#N/A</v>
      </c>
    </row>
    <row r="3365" spans="1:37" x14ac:dyDescent="0.25">
      <c r="A3365" s="15">
        <v>9127674</v>
      </c>
      <c r="B3365" s="15" t="s">
        <v>1152</v>
      </c>
      <c r="C3365" s="16">
        <v>45630</v>
      </c>
      <c r="D3365" s="15" t="s">
        <v>70</v>
      </c>
      <c r="E3365" s="1" t="s">
        <v>45</v>
      </c>
      <c r="F3365" s="15" t="s">
        <v>46</v>
      </c>
      <c r="G3365" s="1" t="s">
        <v>70</v>
      </c>
      <c r="H3365" s="17">
        <v>25000</v>
      </c>
      <c r="I3365" s="18">
        <v>0.25</v>
      </c>
      <c r="J3365" s="1">
        <v>9124080</v>
      </c>
      <c r="K3365" s="1" t="s">
        <v>1152</v>
      </c>
      <c r="L3365" s="19">
        <v>50000</v>
      </c>
      <c r="M3365" s="1" t="s">
        <v>31</v>
      </c>
      <c r="N3365" s="1" t="s">
        <v>47</v>
      </c>
      <c r="O3365" s="1" t="s">
        <v>71</v>
      </c>
      <c r="P3365" s="20">
        <v>9124080</v>
      </c>
      <c r="Q3365" s="1" t="s">
        <v>68</v>
      </c>
      <c r="R3365" s="1" t="s">
        <v>16</v>
      </c>
      <c r="S3365" s="1" t="s">
        <v>69</v>
      </c>
      <c r="T3365" s="18">
        <f>IFERROR(VLOOKUP(A3365,'[1]For Report Q-2 '!$A$2:$T$3476,20,0),"-")</f>
        <v>0.25</v>
      </c>
      <c r="U3365" s="55">
        <f>IFERROR(VLOOKUP(A3365,'[1]For Report Q-2 '!$A$2:$U$3476,21,0),"-")</f>
        <v>0</v>
      </c>
      <c r="V3365" s="2" t="str">
        <f>IFERROR(VLOOKUP(A3365,'[1]For Report Q-2 '!$A$2:$V$3476,22,0),"-")</f>
        <v>-</v>
      </c>
      <c r="W3365" s="1">
        <f>IFERROR(VLOOKUP(A3365,'[1]For Report Q-2 '!$A$2:$W$3476,23,0),"-")</f>
        <v>0</v>
      </c>
      <c r="X3365" s="1"/>
      <c r="Y3365" s="1"/>
      <c r="Z3365" s="2" t="str">
        <f>IFERROR(VLOOKUP(A3365,'[1]For Report Q-2 '!$A$2:$Z$3476,26,0),"-")</f>
        <v>-</v>
      </c>
      <c r="AA3365" s="1" t="str">
        <f>IFERROR(VLOOKUP(A3365,'[1]For Report Q-2 '!$A$2:$AH$3476,27,0),"-")</f>
        <v>-</v>
      </c>
      <c r="AB3365" s="1" t="str">
        <f>IFERROR(VLOOKUP(A3365,'[1]For Report Q-2 '!$A$2:$AH$3476,28,0),"-")</f>
        <v>-</v>
      </c>
      <c r="AC3365" s="2" t="str">
        <f>IFERROR(VLOOKUP(A3365,'[1]For Report Q-2 '!$A$2:$AH$3476,29,0),"-")</f>
        <v>-</v>
      </c>
      <c r="AD3365" s="2" t="str">
        <f>IFERROR(VLOOKUP(A3365,'[1]For Report Q-2 '!$A$2:$AH$3476,30,0),"-")</f>
        <v>-</v>
      </c>
      <c r="AE3365" s="1" t="str">
        <f>IFERROR(VLOOKUP(A3365,'[1]For Report Q-2 '!$A$2:$AH$3476,31,0),"-")</f>
        <v>-</v>
      </c>
      <c r="AF3365" s="1" t="str">
        <f>IFERROR(VLOOKUP(A3365,'[1]For Report Q-2 '!$A$2:$AH$3476,32,0),"-")</f>
        <v>-</v>
      </c>
      <c r="AG3365" s="2" t="str">
        <f>IFERROR(VLOOKUP(A3365,'[1]For Report Q-2 '!$A$2:$AH$3476,33,0),"-")</f>
        <v>-</v>
      </c>
      <c r="AH3365" s="1" t="str">
        <f t="shared" si="52"/>
        <v>--</v>
      </c>
      <c r="AI3365" t="e">
        <v>#N/A</v>
      </c>
      <c r="AJ3365" t="e">
        <v>#N/A</v>
      </c>
      <c r="AK3365" t="e">
        <v>#N/A</v>
      </c>
    </row>
    <row r="3366" spans="1:37" x14ac:dyDescent="0.25">
      <c r="A3366" s="15">
        <v>9124638</v>
      </c>
      <c r="B3366" s="15" t="s">
        <v>1153</v>
      </c>
      <c r="C3366" s="16">
        <v>45566</v>
      </c>
      <c r="D3366" s="15" t="s">
        <v>75</v>
      </c>
      <c r="E3366" s="1" t="s">
        <v>45</v>
      </c>
      <c r="F3366" s="15" t="s">
        <v>46</v>
      </c>
      <c r="G3366" s="1" t="s">
        <v>44</v>
      </c>
      <c r="H3366" s="17">
        <v>30000</v>
      </c>
      <c r="I3366" s="18">
        <v>0.3</v>
      </c>
      <c r="J3366" s="1">
        <v>9124638</v>
      </c>
      <c r="K3366" s="1" t="s">
        <v>1154</v>
      </c>
      <c r="L3366" s="19">
        <v>30000</v>
      </c>
      <c r="M3366" s="1" t="s">
        <v>31</v>
      </c>
      <c r="N3366" s="1" t="s">
        <v>47</v>
      </c>
      <c r="O3366" s="1" t="s">
        <v>48</v>
      </c>
      <c r="P3366" s="20">
        <v>9124638</v>
      </c>
      <c r="Q3366" s="1" t="s">
        <v>136</v>
      </c>
      <c r="R3366" s="1" t="s">
        <v>16</v>
      </c>
      <c r="S3366" s="1" t="s">
        <v>137</v>
      </c>
      <c r="T3366" s="18">
        <f>IFERROR(VLOOKUP(A3366,'[1]For Report Q-2 '!$A$2:$T$3476,20,0),"-")</f>
        <v>0.3</v>
      </c>
      <c r="U3366" s="55">
        <f>IFERROR(VLOOKUP(A3366,'[1]For Report Q-2 '!$A$2:$U$3476,21,0),"-")</f>
        <v>0</v>
      </c>
      <c r="V3366" s="2" t="str">
        <f>IFERROR(VLOOKUP(A3366,'[1]For Report Q-2 '!$A$2:$V$3476,22,0),"-")</f>
        <v>-</v>
      </c>
      <c r="W3366" s="1">
        <f>IFERROR(VLOOKUP(A3366,'[1]For Report Q-2 '!$A$2:$W$3476,23,0),"-")</f>
        <v>0</v>
      </c>
      <c r="X3366" s="1"/>
      <c r="Y3366" s="1"/>
      <c r="Z3366" s="2" t="str">
        <f>IFERROR(VLOOKUP(A3366,'[1]For Report Q-2 '!$A$2:$Z$3476,26,0),"-")</f>
        <v>-</v>
      </c>
      <c r="AA3366" s="1" t="str">
        <f>IFERROR(VLOOKUP(A3366,'[1]For Report Q-2 '!$A$2:$AH$3476,27,0),"-")</f>
        <v>-</v>
      </c>
      <c r="AB3366" s="1" t="str">
        <f>IFERROR(VLOOKUP(A3366,'[1]For Report Q-2 '!$A$2:$AH$3476,28,0),"-")</f>
        <v>-</v>
      </c>
      <c r="AC3366" s="2" t="str">
        <f>IFERROR(VLOOKUP(A3366,'[1]For Report Q-2 '!$A$2:$AH$3476,29,0),"-")</f>
        <v>-</v>
      </c>
      <c r="AD3366" s="2" t="str">
        <f>IFERROR(VLOOKUP(A3366,'[1]For Report Q-2 '!$A$2:$AH$3476,30,0),"-")</f>
        <v>-</v>
      </c>
      <c r="AE3366" s="1" t="str">
        <f>IFERROR(VLOOKUP(A3366,'[1]For Report Q-2 '!$A$2:$AH$3476,31,0),"-")</f>
        <v>-</v>
      </c>
      <c r="AF3366" s="1" t="str">
        <f>IFERROR(VLOOKUP(A3366,'[1]For Report Q-2 '!$A$2:$AH$3476,32,0),"-")</f>
        <v>-</v>
      </c>
      <c r="AG3366" s="2" t="str">
        <f>IFERROR(VLOOKUP(A3366,'[1]For Report Q-2 '!$A$2:$AH$3476,33,0),"-")</f>
        <v>-</v>
      </c>
      <c r="AH3366" s="1" t="str">
        <f t="shared" si="52"/>
        <v>--</v>
      </c>
      <c r="AI3366" t="e">
        <v>#N/A</v>
      </c>
      <c r="AJ3366" t="e">
        <v>#N/A</v>
      </c>
      <c r="AK3366" t="e">
        <v>#N/A</v>
      </c>
    </row>
    <row r="3367" spans="1:37" x14ac:dyDescent="0.25">
      <c r="A3367" s="15">
        <v>9124735</v>
      </c>
      <c r="B3367" s="15" t="s">
        <v>1155</v>
      </c>
      <c r="C3367" s="16">
        <v>45505</v>
      </c>
      <c r="D3367" s="15" t="s">
        <v>28</v>
      </c>
      <c r="E3367" s="1" t="s">
        <v>86</v>
      </c>
      <c r="F3367" s="15" t="s">
        <v>46</v>
      </c>
      <c r="G3367" s="1" t="s">
        <v>28</v>
      </c>
      <c r="H3367" s="17">
        <v>33500</v>
      </c>
      <c r="I3367" s="18">
        <v>0.33500000000000002</v>
      </c>
      <c r="J3367" s="1">
        <v>9124735</v>
      </c>
      <c r="K3367" s="1" t="s">
        <v>1155</v>
      </c>
      <c r="L3367" s="19">
        <v>74000</v>
      </c>
      <c r="M3367" s="1" t="s">
        <v>31</v>
      </c>
      <c r="N3367" s="1" t="s">
        <v>86</v>
      </c>
      <c r="O3367" s="1" t="s">
        <v>38</v>
      </c>
      <c r="P3367" s="20">
        <v>9124735</v>
      </c>
      <c r="Q3367" s="1" t="s">
        <v>33</v>
      </c>
      <c r="R3367" s="1" t="s">
        <v>16</v>
      </c>
      <c r="S3367" s="1" t="s">
        <v>34</v>
      </c>
      <c r="T3367" s="18">
        <f>IFERROR(VLOOKUP(A3367,'[1]For Report Q-2 '!$A$2:$T$3476,20,0),"-")</f>
        <v>0.33500000000000002</v>
      </c>
      <c r="U3367" s="55">
        <f>IFERROR(VLOOKUP(A3367,'[1]For Report Q-2 '!$A$2:$U$3476,21,0),"-")</f>
        <v>0</v>
      </c>
      <c r="V3367" s="2" t="str">
        <f>IFERROR(VLOOKUP(A3367,'[1]For Report Q-2 '!$A$2:$V$3476,22,0),"-")</f>
        <v>-</v>
      </c>
      <c r="W3367" s="1">
        <f>IFERROR(VLOOKUP(A3367,'[1]For Report Q-2 '!$A$2:$W$3476,23,0),"-")</f>
        <v>0</v>
      </c>
      <c r="X3367" s="1"/>
      <c r="Y3367" s="1"/>
      <c r="Z3367" s="2" t="str">
        <f>IFERROR(VLOOKUP(A3367,'[1]For Report Q-2 '!$A$2:$Z$3476,26,0),"-")</f>
        <v>-</v>
      </c>
      <c r="AA3367" s="1" t="str">
        <f>IFERROR(VLOOKUP(A3367,'[1]For Report Q-2 '!$A$2:$AH$3476,27,0),"-")</f>
        <v>-</v>
      </c>
      <c r="AB3367" s="1" t="str">
        <f>IFERROR(VLOOKUP(A3367,'[1]For Report Q-2 '!$A$2:$AH$3476,28,0),"-")</f>
        <v>-</v>
      </c>
      <c r="AC3367" s="2" t="str">
        <f>IFERROR(VLOOKUP(A3367,'[1]For Report Q-2 '!$A$2:$AH$3476,29,0),"-")</f>
        <v>-</v>
      </c>
      <c r="AD3367" s="2" t="str">
        <f>IFERROR(VLOOKUP(A3367,'[1]For Report Q-2 '!$A$2:$AH$3476,30,0),"-")</f>
        <v>-</v>
      </c>
      <c r="AE3367" s="1" t="str">
        <f>IFERROR(VLOOKUP(A3367,'[1]For Report Q-2 '!$A$2:$AH$3476,31,0),"-")</f>
        <v>-</v>
      </c>
      <c r="AF3367" s="1" t="str">
        <f>IFERROR(VLOOKUP(A3367,'[1]For Report Q-2 '!$A$2:$AH$3476,32,0),"-")</f>
        <v>-</v>
      </c>
      <c r="AG3367" s="2" t="str">
        <f>IFERROR(VLOOKUP(A3367,'[1]For Report Q-2 '!$A$2:$AH$3476,33,0),"-")</f>
        <v>-</v>
      </c>
      <c r="AH3367" s="1" t="str">
        <f t="shared" si="52"/>
        <v>--</v>
      </c>
      <c r="AI3367" t="e">
        <v>#N/A</v>
      </c>
      <c r="AJ3367" t="e">
        <v>#N/A</v>
      </c>
      <c r="AK3367" t="e">
        <v>#N/A</v>
      </c>
    </row>
    <row r="3368" spans="1:37" x14ac:dyDescent="0.25">
      <c r="A3368" s="15">
        <v>9130918</v>
      </c>
      <c r="B3368" s="15" t="s">
        <v>1155</v>
      </c>
      <c r="C3368" s="16">
        <v>45843</v>
      </c>
      <c r="D3368" s="15" t="s">
        <v>28</v>
      </c>
      <c r="E3368" s="1" t="s">
        <v>1156</v>
      </c>
      <c r="F3368" s="15" t="s">
        <v>46</v>
      </c>
      <c r="G3368" s="1" t="s">
        <v>28</v>
      </c>
      <c r="H3368" s="17">
        <v>40500</v>
      </c>
      <c r="I3368" s="18">
        <v>0.40500000000000003</v>
      </c>
      <c r="J3368" s="1">
        <v>9124735</v>
      </c>
      <c r="K3368" s="1" t="s">
        <v>1155</v>
      </c>
      <c r="L3368" s="19">
        <v>74000</v>
      </c>
      <c r="M3368" s="1" t="s">
        <v>31</v>
      </c>
      <c r="N3368" s="1" t="s">
        <v>1156</v>
      </c>
      <c r="O3368" s="1" t="s">
        <v>38</v>
      </c>
      <c r="P3368" s="20">
        <v>9124735</v>
      </c>
      <c r="Q3368" s="1" t="s">
        <v>33</v>
      </c>
      <c r="R3368" s="1" t="s">
        <v>16</v>
      </c>
      <c r="S3368" s="1" t="s">
        <v>34</v>
      </c>
      <c r="T3368" s="18">
        <f>IFERROR(VLOOKUP(A3368,'[1]For Report Q-2 '!$A$2:$T$3476,20,0),"-")</f>
        <v>0.40500000000000003</v>
      </c>
      <c r="U3368" s="55">
        <f>IFERROR(VLOOKUP(A3368,'[1]For Report Q-2 '!$A$2:$U$3476,21,0),"-")</f>
        <v>0</v>
      </c>
      <c r="V3368" s="2" t="str">
        <f>IFERROR(VLOOKUP(A3368,'[1]For Report Q-2 '!$A$2:$V$3476,22,0),"-")</f>
        <v>-</v>
      </c>
      <c r="W3368" s="1">
        <f>IFERROR(VLOOKUP(A3368,'[1]For Report Q-2 '!$A$2:$W$3476,23,0),"-")</f>
        <v>0</v>
      </c>
      <c r="X3368" s="1"/>
      <c r="Y3368" s="1"/>
      <c r="Z3368" s="2" t="str">
        <f>IFERROR(VLOOKUP(A3368,'[1]For Report Q-2 '!$A$2:$Z$3476,26,0),"-")</f>
        <v>-</v>
      </c>
      <c r="AA3368" s="1" t="str">
        <f>IFERROR(VLOOKUP(A3368,'[1]For Report Q-2 '!$A$2:$AH$3476,27,0),"-")</f>
        <v>-</v>
      </c>
      <c r="AB3368" s="1" t="str">
        <f>IFERROR(VLOOKUP(A3368,'[1]For Report Q-2 '!$A$2:$AH$3476,28,0),"-")</f>
        <v>-</v>
      </c>
      <c r="AC3368" s="2" t="str">
        <f>IFERROR(VLOOKUP(A3368,'[1]For Report Q-2 '!$A$2:$AH$3476,29,0),"-")</f>
        <v>-</v>
      </c>
      <c r="AD3368" s="2" t="str">
        <f>IFERROR(VLOOKUP(A3368,'[1]For Report Q-2 '!$A$2:$AH$3476,30,0),"-")</f>
        <v>-</v>
      </c>
      <c r="AE3368" s="1" t="str">
        <f>IFERROR(VLOOKUP(A3368,'[1]For Report Q-2 '!$A$2:$AH$3476,31,0),"-")</f>
        <v>-</v>
      </c>
      <c r="AF3368" s="1" t="str">
        <f>IFERROR(VLOOKUP(A3368,'[1]For Report Q-2 '!$A$2:$AH$3476,32,0),"-")</f>
        <v>-</v>
      </c>
      <c r="AG3368" s="2" t="str">
        <f>IFERROR(VLOOKUP(A3368,'[1]For Report Q-2 '!$A$2:$AH$3476,33,0),"-")</f>
        <v>-</v>
      </c>
      <c r="AH3368" s="1" t="str">
        <f t="shared" si="52"/>
        <v>--</v>
      </c>
      <c r="AI3368" t="e">
        <v>#N/A</v>
      </c>
      <c r="AJ3368" t="e">
        <v>#N/A</v>
      </c>
      <c r="AK3368" t="e">
        <v>#N/A</v>
      </c>
    </row>
    <row r="3369" spans="1:37" x14ac:dyDescent="0.25">
      <c r="A3369" s="15">
        <v>9124839</v>
      </c>
      <c r="B3369" s="15" t="s">
        <v>1157</v>
      </c>
      <c r="C3369" s="16">
        <v>45497</v>
      </c>
      <c r="D3369" s="15" t="s">
        <v>28</v>
      </c>
      <c r="E3369" s="1" t="s">
        <v>72</v>
      </c>
      <c r="F3369" s="15" t="s">
        <v>46</v>
      </c>
      <c r="G3369" s="1" t="s">
        <v>28</v>
      </c>
      <c r="H3369" s="17">
        <v>18750</v>
      </c>
      <c r="I3369" s="18">
        <v>0.1875</v>
      </c>
      <c r="J3369" s="1">
        <v>9124839</v>
      </c>
      <c r="K3369" s="1" t="s">
        <v>1158</v>
      </c>
      <c r="L3369" s="19">
        <v>41666.666666666672</v>
      </c>
      <c r="M3369" s="1" t="s">
        <v>31</v>
      </c>
      <c r="N3369" s="1" t="s">
        <v>72</v>
      </c>
      <c r="O3369" s="1" t="s">
        <v>32</v>
      </c>
      <c r="P3369" s="20">
        <v>9124839</v>
      </c>
      <c r="Q3369" s="1" t="s">
        <v>33</v>
      </c>
      <c r="R3369" s="1" t="s">
        <v>16</v>
      </c>
      <c r="S3369" s="1" t="s">
        <v>34</v>
      </c>
      <c r="T3369" s="18">
        <f>IFERROR(VLOOKUP(A3369,'[1]For Report Q-2 '!$A$2:$T$3476,20,0),"-")</f>
        <v>0.1875</v>
      </c>
      <c r="U3369" s="55">
        <f>IFERROR(VLOOKUP(A3369,'[1]For Report Q-2 '!$A$2:$U$3476,21,0),"-")</f>
        <v>0</v>
      </c>
      <c r="V3369" s="2" t="str">
        <f>IFERROR(VLOOKUP(A3369,'[1]For Report Q-2 '!$A$2:$V$3476,22,0),"-")</f>
        <v>-</v>
      </c>
      <c r="W3369" s="1">
        <f>IFERROR(VLOOKUP(A3369,'[1]For Report Q-2 '!$A$2:$W$3476,23,0),"-")</f>
        <v>0</v>
      </c>
      <c r="X3369" s="1"/>
      <c r="Y3369" s="1"/>
      <c r="Z3369" s="2">
        <f>IFERROR(VLOOKUP(A3369,'[1]For Report Q-2 '!$A$2:$Z$3476,26,0),"-")</f>
        <v>46144.440405092602</v>
      </c>
      <c r="AA3369" s="1" t="str">
        <f>IFERROR(VLOOKUP(A3369,'[1]For Report Q-2 '!$A$2:$AH$3476,27,0),"-")</f>
        <v>SR26055546853</v>
      </c>
      <c r="AB3369" s="1" t="str">
        <f>IFERROR(VLOOKUP(A3369,'[1]For Report Q-2 '!$A$2:$AH$3476,28,0),"-")</f>
        <v>Active</v>
      </c>
      <c r="AC3369" s="2" t="str">
        <f>IFERROR(VLOOKUP(A3369,'[1]For Report Q-2 '!$A$2:$AH$3476,29,0),"-")</f>
        <v>-</v>
      </c>
      <c r="AD3369" s="2" t="str">
        <f>IFERROR(VLOOKUP(A3369,'[1]For Report Q-2 '!$A$2:$AH$3476,30,0),"-")</f>
        <v>-</v>
      </c>
      <c r="AE3369" s="1" t="str">
        <f>IFERROR(VLOOKUP(A3369,'[1]For Report Q-2 '!$A$2:$AH$3476,31,0),"-")</f>
        <v>-</v>
      </c>
      <c r="AF3369" s="1" t="str">
        <f>IFERROR(VLOOKUP(A3369,'[1]For Report Q-2 '!$A$2:$AH$3476,32,0),"-")</f>
        <v>-</v>
      </c>
      <c r="AG3369" s="2" t="str">
        <f>IFERROR(VLOOKUP(A3369,'[1]For Report Q-2 '!$A$2:$AH$3476,33,0),"-")</f>
        <v>-</v>
      </c>
      <c r="AH3369" s="1" t="str">
        <f t="shared" si="52"/>
        <v>-Active</v>
      </c>
      <c r="AI3369" t="e">
        <v>#N/A</v>
      </c>
      <c r="AJ3369" t="e">
        <v>#N/A</v>
      </c>
      <c r="AK3369" t="e">
        <v>#N/A</v>
      </c>
    </row>
    <row r="3370" spans="1:37" x14ac:dyDescent="0.25">
      <c r="A3370" s="15">
        <v>9128504</v>
      </c>
      <c r="B3370" s="15" t="s">
        <v>1158</v>
      </c>
      <c r="C3370" s="16">
        <v>45684</v>
      </c>
      <c r="D3370" s="15" t="s">
        <v>947</v>
      </c>
      <c r="E3370" s="1" t="s">
        <v>72</v>
      </c>
      <c r="F3370" s="15" t="s">
        <v>46</v>
      </c>
      <c r="G3370" s="1" t="s">
        <v>53</v>
      </c>
      <c r="H3370" s="17">
        <v>22916.666666666668</v>
      </c>
      <c r="I3370" s="18">
        <v>0.22916666666666669</v>
      </c>
      <c r="J3370" s="1">
        <v>9124839</v>
      </c>
      <c r="K3370" s="1" t="s">
        <v>1158</v>
      </c>
      <c r="L3370" s="19">
        <v>41666.666666666672</v>
      </c>
      <c r="M3370" s="1" t="s">
        <v>31</v>
      </c>
      <c r="N3370" s="1" t="s">
        <v>72</v>
      </c>
      <c r="O3370" s="1" t="s">
        <v>54</v>
      </c>
      <c r="P3370" s="20">
        <v>9124839</v>
      </c>
      <c r="Q3370" s="1" t="s">
        <v>33</v>
      </c>
      <c r="R3370" s="1" t="s">
        <v>16</v>
      </c>
      <c r="S3370" s="1" t="s">
        <v>34</v>
      </c>
      <c r="T3370" s="18">
        <f>IFERROR(VLOOKUP(A3370,'[1]For Report Q-2 '!$A$2:$T$3476,20,0),"-")</f>
        <v>0.22916666666666669</v>
      </c>
      <c r="U3370" s="55">
        <f>IFERROR(VLOOKUP(A3370,'[1]For Report Q-2 '!$A$2:$U$3476,21,0),"-")</f>
        <v>0</v>
      </c>
      <c r="V3370" s="2" t="str">
        <f>IFERROR(VLOOKUP(A3370,'[1]For Report Q-2 '!$A$2:$V$3476,22,0),"-")</f>
        <v>-</v>
      </c>
      <c r="W3370" s="1">
        <f>IFERROR(VLOOKUP(A3370,'[1]For Report Q-2 '!$A$2:$W$3476,23,0),"-")</f>
        <v>0</v>
      </c>
      <c r="X3370" s="1"/>
      <c r="Y3370" s="1"/>
      <c r="Z3370" s="2">
        <f>IFERROR(VLOOKUP(A3370,'[1]For Report Q-2 '!$A$2:$Z$3476,26,0),"-")</f>
        <v>46144.440185185202</v>
      </c>
      <c r="AA3370" s="1" t="str">
        <f>IFERROR(VLOOKUP(A3370,'[1]For Report Q-2 '!$A$2:$AH$3476,27,0),"-")</f>
        <v>SR26055546852</v>
      </c>
      <c r="AB3370" s="1" t="str">
        <f>IFERROR(VLOOKUP(A3370,'[1]For Report Q-2 '!$A$2:$AH$3476,28,0),"-")</f>
        <v>Active</v>
      </c>
      <c r="AC3370" s="2" t="str">
        <f>IFERROR(VLOOKUP(A3370,'[1]For Report Q-2 '!$A$2:$AH$3476,29,0),"-")</f>
        <v>-</v>
      </c>
      <c r="AD3370" s="2" t="str">
        <f>IFERROR(VLOOKUP(A3370,'[1]For Report Q-2 '!$A$2:$AH$3476,30,0),"-")</f>
        <v>-</v>
      </c>
      <c r="AE3370" s="1" t="str">
        <f>IFERROR(VLOOKUP(A3370,'[1]For Report Q-2 '!$A$2:$AH$3476,31,0),"-")</f>
        <v>-</v>
      </c>
      <c r="AF3370" s="1" t="str">
        <f>IFERROR(VLOOKUP(A3370,'[1]For Report Q-2 '!$A$2:$AH$3476,32,0),"-")</f>
        <v>-</v>
      </c>
      <c r="AG3370" s="2" t="str">
        <f>IFERROR(VLOOKUP(A3370,'[1]For Report Q-2 '!$A$2:$AH$3476,33,0),"-")</f>
        <v>-</v>
      </c>
      <c r="AH3370" s="1" t="str">
        <f t="shared" si="52"/>
        <v>-Active</v>
      </c>
      <c r="AI3370" t="e">
        <v>#N/A</v>
      </c>
      <c r="AJ3370" t="e">
        <v>#N/A</v>
      </c>
      <c r="AK3370" t="e">
        <v>#N/A</v>
      </c>
    </row>
    <row r="3371" spans="1:37" x14ac:dyDescent="0.25">
      <c r="A3371" s="15">
        <v>9124932</v>
      </c>
      <c r="B3371" s="15" t="s">
        <v>1159</v>
      </c>
      <c r="C3371" s="16">
        <v>45580</v>
      </c>
      <c r="D3371" s="15" t="s">
        <v>178</v>
      </c>
      <c r="E3371" s="1" t="s">
        <v>86</v>
      </c>
      <c r="F3371" s="15" t="s">
        <v>46</v>
      </c>
      <c r="G3371" s="1" t="s">
        <v>178</v>
      </c>
      <c r="H3371" s="17">
        <v>271040</v>
      </c>
      <c r="I3371" s="18">
        <v>2.7103999999999999</v>
      </c>
      <c r="J3371" s="1">
        <v>9124932</v>
      </c>
      <c r="K3371" s="1" t="s">
        <v>1159</v>
      </c>
      <c r="L3371" s="19">
        <v>271040</v>
      </c>
      <c r="M3371" s="1" t="s">
        <v>67</v>
      </c>
      <c r="N3371" s="1" t="s">
        <v>86</v>
      </c>
      <c r="O3371" s="1" t="s">
        <v>180</v>
      </c>
      <c r="P3371" s="20">
        <v>9124932</v>
      </c>
      <c r="Q3371" s="1" t="s">
        <v>100</v>
      </c>
      <c r="R3371" s="1" t="s">
        <v>89</v>
      </c>
      <c r="S3371" s="1" t="s">
        <v>100</v>
      </c>
      <c r="T3371" s="18">
        <f>IFERROR(VLOOKUP(A3371,'[1]For Report Q-2 '!$A$2:$T$3476,20,0),"-")</f>
        <v>2.7103999999999999</v>
      </c>
      <c r="U3371" s="55">
        <f>IFERROR(VLOOKUP(A3371,'[1]For Report Q-2 '!$A$2:$U$3476,21,0),"-")</f>
        <v>0</v>
      </c>
      <c r="V3371" s="2" t="str">
        <f>IFERROR(VLOOKUP(A3371,'[1]For Report Q-2 '!$A$2:$V$3476,22,0),"-")</f>
        <v>-</v>
      </c>
      <c r="W3371" s="1">
        <f>IFERROR(VLOOKUP(A3371,'[1]For Report Q-2 '!$A$2:$W$3476,23,0),"-")</f>
        <v>0</v>
      </c>
      <c r="X3371" s="1"/>
      <c r="Y3371" s="1"/>
      <c r="Z3371" s="2" t="str">
        <f>IFERROR(VLOOKUP(A3371,'[1]For Report Q-2 '!$A$2:$Z$3476,26,0),"-")</f>
        <v>-</v>
      </c>
      <c r="AA3371" s="1" t="str">
        <f>IFERROR(VLOOKUP(A3371,'[1]For Report Q-2 '!$A$2:$AH$3476,27,0),"-")</f>
        <v>-</v>
      </c>
      <c r="AB3371" s="1" t="str">
        <f>IFERROR(VLOOKUP(A3371,'[1]For Report Q-2 '!$A$2:$AH$3476,28,0),"-")</f>
        <v>-</v>
      </c>
      <c r="AC3371" s="2" t="str">
        <f>IFERROR(VLOOKUP(A3371,'[1]For Report Q-2 '!$A$2:$AH$3476,29,0),"-")</f>
        <v>-</v>
      </c>
      <c r="AD3371" s="2" t="str">
        <f>IFERROR(VLOOKUP(A3371,'[1]For Report Q-2 '!$A$2:$AH$3476,30,0),"-")</f>
        <v>-</v>
      </c>
      <c r="AE3371" s="1" t="str">
        <f>IFERROR(VLOOKUP(A3371,'[1]For Report Q-2 '!$A$2:$AH$3476,31,0),"-")</f>
        <v>-</v>
      </c>
      <c r="AF3371" s="1" t="str">
        <f>IFERROR(VLOOKUP(A3371,'[1]For Report Q-2 '!$A$2:$AH$3476,32,0),"-")</f>
        <v>-</v>
      </c>
      <c r="AG3371" s="2" t="str">
        <f>IFERROR(VLOOKUP(A3371,'[1]For Report Q-2 '!$A$2:$AH$3476,33,0),"-")</f>
        <v>-</v>
      </c>
      <c r="AH3371" s="1" t="str">
        <f t="shared" si="52"/>
        <v>--</v>
      </c>
      <c r="AI3371" t="e">
        <v>#N/A</v>
      </c>
      <c r="AJ3371" t="e">
        <v>#N/A</v>
      </c>
      <c r="AK3371" t="e">
        <v>#N/A</v>
      </c>
    </row>
    <row r="3372" spans="1:37" x14ac:dyDescent="0.25">
      <c r="A3372" s="15">
        <v>9125007</v>
      </c>
      <c r="B3372" s="15" t="s">
        <v>1160</v>
      </c>
      <c r="C3372" s="16">
        <v>45490</v>
      </c>
      <c r="D3372" s="15" t="s">
        <v>56</v>
      </c>
      <c r="E3372" s="1" t="s">
        <v>45</v>
      </c>
      <c r="F3372" s="15" t="s">
        <v>46</v>
      </c>
      <c r="G3372" s="1" t="s">
        <v>56</v>
      </c>
      <c r="H3372" s="17">
        <v>25416.666666666668</v>
      </c>
      <c r="I3372" s="18">
        <v>0.25416666666666665</v>
      </c>
      <c r="J3372" s="1">
        <v>9125007</v>
      </c>
      <c r="K3372" s="1" t="s">
        <v>1160</v>
      </c>
      <c r="L3372" s="19">
        <v>32416.666666666668</v>
      </c>
      <c r="M3372" s="1" t="s">
        <v>31</v>
      </c>
      <c r="N3372" s="1" t="s">
        <v>47</v>
      </c>
      <c r="O3372" s="1" t="s">
        <v>59</v>
      </c>
      <c r="P3372" s="20">
        <v>9125007</v>
      </c>
      <c r="Q3372" s="1" t="s">
        <v>79</v>
      </c>
      <c r="R3372" s="1" t="s">
        <v>16</v>
      </c>
      <c r="S3372" s="1" t="s">
        <v>80</v>
      </c>
      <c r="T3372" s="18">
        <f>IFERROR(VLOOKUP(A3372,'[1]For Report Q-2 '!$A$2:$T$3476,20,0),"-")</f>
        <v>0.25416666666666665</v>
      </c>
      <c r="U3372" s="55">
        <f>IFERROR(VLOOKUP(A3372,'[1]For Report Q-2 '!$A$2:$U$3476,21,0),"-")</f>
        <v>0</v>
      </c>
      <c r="V3372" s="2" t="str">
        <f>IFERROR(VLOOKUP(A3372,'[1]For Report Q-2 '!$A$2:$V$3476,22,0),"-")</f>
        <v>-</v>
      </c>
      <c r="W3372" s="1">
        <f>IFERROR(VLOOKUP(A3372,'[1]For Report Q-2 '!$A$2:$W$3476,23,0),"-")</f>
        <v>0</v>
      </c>
      <c r="X3372" s="1"/>
      <c r="Y3372" s="1"/>
      <c r="Z3372" s="2" t="str">
        <f>IFERROR(VLOOKUP(A3372,'[1]For Report Q-2 '!$A$2:$Z$3476,26,0),"-")</f>
        <v>-</v>
      </c>
      <c r="AA3372" s="1" t="str">
        <f>IFERROR(VLOOKUP(A3372,'[1]For Report Q-2 '!$A$2:$AH$3476,27,0),"-")</f>
        <v>-</v>
      </c>
      <c r="AB3372" s="1" t="str">
        <f>IFERROR(VLOOKUP(A3372,'[1]For Report Q-2 '!$A$2:$AH$3476,28,0),"-")</f>
        <v>-</v>
      </c>
      <c r="AC3372" s="2" t="str">
        <f>IFERROR(VLOOKUP(A3372,'[1]For Report Q-2 '!$A$2:$AH$3476,29,0),"-")</f>
        <v>-</v>
      </c>
      <c r="AD3372" s="2" t="str">
        <f>IFERROR(VLOOKUP(A3372,'[1]For Report Q-2 '!$A$2:$AH$3476,30,0),"-")</f>
        <v>-</v>
      </c>
      <c r="AE3372" s="1" t="str">
        <f>IFERROR(VLOOKUP(A3372,'[1]For Report Q-2 '!$A$2:$AH$3476,31,0),"-")</f>
        <v>-</v>
      </c>
      <c r="AF3372" s="1" t="str">
        <f>IFERROR(VLOOKUP(A3372,'[1]For Report Q-2 '!$A$2:$AH$3476,32,0),"-")</f>
        <v>-</v>
      </c>
      <c r="AG3372" s="2" t="str">
        <f>IFERROR(VLOOKUP(A3372,'[1]For Report Q-2 '!$A$2:$AH$3476,33,0),"-")</f>
        <v>-</v>
      </c>
      <c r="AH3372" s="1" t="str">
        <f t="shared" si="52"/>
        <v>--</v>
      </c>
      <c r="AI3372" t="e">
        <v>#N/A</v>
      </c>
      <c r="AJ3372" t="e">
        <v>#N/A</v>
      </c>
      <c r="AK3372" t="e">
        <v>#N/A</v>
      </c>
    </row>
    <row r="3373" spans="1:37" x14ac:dyDescent="0.25">
      <c r="A3373" s="15">
        <v>9125016</v>
      </c>
      <c r="B3373" s="15" t="s">
        <v>1161</v>
      </c>
      <c r="C3373" s="16">
        <v>45492</v>
      </c>
      <c r="D3373" s="15" t="s">
        <v>56</v>
      </c>
      <c r="E3373" s="1" t="s">
        <v>86</v>
      </c>
      <c r="F3373" s="15" t="s">
        <v>46</v>
      </c>
      <c r="G3373" s="1" t="s">
        <v>56</v>
      </c>
      <c r="H3373" s="17">
        <v>7000</v>
      </c>
      <c r="I3373" s="18">
        <v>7.0000000000000007E-2</v>
      </c>
      <c r="J3373" s="1">
        <v>9125007</v>
      </c>
      <c r="K3373" s="1" t="s">
        <v>1160</v>
      </c>
      <c r="L3373" s="19">
        <v>32416.666666666668</v>
      </c>
      <c r="M3373" s="1" t="s">
        <v>31</v>
      </c>
      <c r="N3373" s="1" t="s">
        <v>86</v>
      </c>
      <c r="O3373" s="1" t="s">
        <v>59</v>
      </c>
      <c r="P3373" s="20">
        <v>9125007</v>
      </c>
      <c r="Q3373" s="1" t="s">
        <v>79</v>
      </c>
      <c r="R3373" s="1" t="s">
        <v>16</v>
      </c>
      <c r="S3373" s="1" t="s">
        <v>80</v>
      </c>
      <c r="T3373" s="18">
        <f>IFERROR(VLOOKUP(A3373,'[1]For Report Q-2 '!$A$2:$T$3476,20,0),"-")</f>
        <v>7.0000000000000007E-2</v>
      </c>
      <c r="U3373" s="55">
        <f>IFERROR(VLOOKUP(A3373,'[1]For Report Q-2 '!$A$2:$U$3476,21,0),"-")</f>
        <v>0</v>
      </c>
      <c r="V3373" s="2" t="str">
        <f>IFERROR(VLOOKUP(A3373,'[1]For Report Q-2 '!$A$2:$V$3476,22,0),"-")</f>
        <v>-</v>
      </c>
      <c r="W3373" s="1">
        <f>IFERROR(VLOOKUP(A3373,'[1]For Report Q-2 '!$A$2:$W$3476,23,0),"-")</f>
        <v>0</v>
      </c>
      <c r="X3373" s="1"/>
      <c r="Y3373" s="1"/>
      <c r="Z3373" s="2" t="str">
        <f>IFERROR(VLOOKUP(A3373,'[1]For Report Q-2 '!$A$2:$Z$3476,26,0),"-")</f>
        <v>-</v>
      </c>
      <c r="AA3373" s="1" t="str">
        <f>IFERROR(VLOOKUP(A3373,'[1]For Report Q-2 '!$A$2:$AH$3476,27,0),"-")</f>
        <v>-</v>
      </c>
      <c r="AB3373" s="1" t="str">
        <f>IFERROR(VLOOKUP(A3373,'[1]For Report Q-2 '!$A$2:$AH$3476,28,0),"-")</f>
        <v>-</v>
      </c>
      <c r="AC3373" s="2" t="str">
        <f>IFERROR(VLOOKUP(A3373,'[1]For Report Q-2 '!$A$2:$AH$3476,29,0),"-")</f>
        <v>-</v>
      </c>
      <c r="AD3373" s="2" t="str">
        <f>IFERROR(VLOOKUP(A3373,'[1]For Report Q-2 '!$A$2:$AH$3476,30,0),"-")</f>
        <v>-</v>
      </c>
      <c r="AE3373" s="1" t="str">
        <f>IFERROR(VLOOKUP(A3373,'[1]For Report Q-2 '!$A$2:$AH$3476,31,0),"-")</f>
        <v>-</v>
      </c>
      <c r="AF3373" s="1" t="str">
        <f>IFERROR(VLOOKUP(A3373,'[1]For Report Q-2 '!$A$2:$AH$3476,32,0),"-")</f>
        <v>-</v>
      </c>
      <c r="AG3373" s="2" t="str">
        <f>IFERROR(VLOOKUP(A3373,'[1]For Report Q-2 '!$A$2:$AH$3476,33,0),"-")</f>
        <v>-</v>
      </c>
      <c r="AH3373" s="1" t="str">
        <f t="shared" si="52"/>
        <v>--</v>
      </c>
      <c r="AI3373" t="e">
        <v>#N/A</v>
      </c>
      <c r="AJ3373" t="e">
        <v>#N/A</v>
      </c>
      <c r="AK3373" t="e">
        <v>#N/A</v>
      </c>
    </row>
    <row r="3374" spans="1:37" x14ac:dyDescent="0.25">
      <c r="A3374" s="15">
        <v>9123921</v>
      </c>
      <c r="B3374" s="15" t="s">
        <v>1162</v>
      </c>
      <c r="C3374" s="16">
        <v>45497</v>
      </c>
      <c r="D3374" s="15" t="s">
        <v>56</v>
      </c>
      <c r="E3374" s="1" t="s">
        <v>86</v>
      </c>
      <c r="F3374" s="15" t="s">
        <v>46</v>
      </c>
      <c r="G3374" s="1" t="s">
        <v>56</v>
      </c>
      <c r="H3374" s="17">
        <v>21000</v>
      </c>
      <c r="I3374" s="18">
        <v>0.21</v>
      </c>
      <c r="J3374" s="1">
        <v>9125015</v>
      </c>
      <c r="K3374" s="1" t="s">
        <v>1162</v>
      </c>
      <c r="L3374" s="19">
        <v>55500</v>
      </c>
      <c r="M3374" s="1" t="s">
        <v>31</v>
      </c>
      <c r="N3374" s="1" t="s">
        <v>86</v>
      </c>
      <c r="O3374" s="1" t="s">
        <v>59</v>
      </c>
      <c r="P3374" s="20">
        <v>9125015</v>
      </c>
      <c r="Q3374" s="1" t="s">
        <v>85</v>
      </c>
      <c r="R3374" s="1" t="s">
        <v>16</v>
      </c>
      <c r="S3374" s="1" t="s">
        <v>80</v>
      </c>
      <c r="T3374" s="18">
        <f>IFERROR(VLOOKUP(A3374,'[1]For Report Q-2 '!$A$2:$T$3476,20,0),"-")</f>
        <v>0.21</v>
      </c>
      <c r="U3374" s="55">
        <f>IFERROR(VLOOKUP(A3374,'[1]For Report Q-2 '!$A$2:$U$3476,21,0),"-")</f>
        <v>0</v>
      </c>
      <c r="V3374" s="2" t="str">
        <f>IFERROR(VLOOKUP(A3374,'[1]For Report Q-2 '!$A$2:$V$3476,22,0),"-")</f>
        <v>-</v>
      </c>
      <c r="W3374" s="1">
        <f>IFERROR(VLOOKUP(A3374,'[1]For Report Q-2 '!$A$2:$W$3476,23,0),"-")</f>
        <v>0</v>
      </c>
      <c r="X3374" s="1"/>
      <c r="Y3374" s="1"/>
      <c r="Z3374" s="2" t="str">
        <f>IFERROR(VLOOKUP(A3374,'[1]For Report Q-2 '!$A$2:$Z$3476,26,0),"-")</f>
        <v>-</v>
      </c>
      <c r="AA3374" s="1" t="str">
        <f>IFERROR(VLOOKUP(A3374,'[1]For Report Q-2 '!$A$2:$AH$3476,27,0),"-")</f>
        <v>-</v>
      </c>
      <c r="AB3374" s="1" t="str">
        <f>IFERROR(VLOOKUP(A3374,'[1]For Report Q-2 '!$A$2:$AH$3476,28,0),"-")</f>
        <v>-</v>
      </c>
      <c r="AC3374" s="2" t="str">
        <f>IFERROR(VLOOKUP(A3374,'[1]For Report Q-2 '!$A$2:$AH$3476,29,0),"-")</f>
        <v>-</v>
      </c>
      <c r="AD3374" s="2" t="str">
        <f>IFERROR(VLOOKUP(A3374,'[1]For Report Q-2 '!$A$2:$AH$3476,30,0),"-")</f>
        <v>-</v>
      </c>
      <c r="AE3374" s="1" t="str">
        <f>IFERROR(VLOOKUP(A3374,'[1]For Report Q-2 '!$A$2:$AH$3476,31,0),"-")</f>
        <v>-</v>
      </c>
      <c r="AF3374" s="1" t="str">
        <f>IFERROR(VLOOKUP(A3374,'[1]For Report Q-2 '!$A$2:$AH$3476,32,0),"-")</f>
        <v>-</v>
      </c>
      <c r="AG3374" s="2" t="str">
        <f>IFERROR(VLOOKUP(A3374,'[1]For Report Q-2 '!$A$2:$AH$3476,33,0),"-")</f>
        <v>-</v>
      </c>
      <c r="AH3374" s="1" t="str">
        <f t="shared" si="52"/>
        <v>--</v>
      </c>
      <c r="AI3374" t="e">
        <v>#N/A</v>
      </c>
      <c r="AJ3374" t="e">
        <v>#N/A</v>
      </c>
      <c r="AK3374" t="e">
        <v>#N/A</v>
      </c>
    </row>
    <row r="3375" spans="1:37" x14ac:dyDescent="0.25">
      <c r="A3375" s="15">
        <v>9125015</v>
      </c>
      <c r="B3375" s="15" t="s">
        <v>1162</v>
      </c>
      <c r="C3375" s="16">
        <v>45492</v>
      </c>
      <c r="D3375" s="15" t="s">
        <v>56</v>
      </c>
      <c r="E3375" s="1" t="s">
        <v>118</v>
      </c>
      <c r="F3375" s="15" t="s">
        <v>46</v>
      </c>
      <c r="G3375" s="1" t="s">
        <v>56</v>
      </c>
      <c r="H3375" s="17">
        <v>34500</v>
      </c>
      <c r="I3375" s="18">
        <v>0.34499999999999997</v>
      </c>
      <c r="J3375" s="1">
        <v>9125015</v>
      </c>
      <c r="K3375" s="1" t="s">
        <v>1162</v>
      </c>
      <c r="L3375" s="19">
        <v>55500</v>
      </c>
      <c r="M3375" s="1" t="s">
        <v>31</v>
      </c>
      <c r="N3375" s="1" t="s">
        <v>47</v>
      </c>
      <c r="O3375" s="1" t="s">
        <v>59</v>
      </c>
      <c r="P3375" s="20">
        <v>9125015</v>
      </c>
      <c r="Q3375" s="1" t="s">
        <v>85</v>
      </c>
      <c r="R3375" s="1" t="s">
        <v>16</v>
      </c>
      <c r="S3375" s="1" t="s">
        <v>80</v>
      </c>
      <c r="T3375" s="18">
        <f>IFERROR(VLOOKUP(A3375,'[1]For Report Q-2 '!$A$2:$T$3476,20,0),"-")</f>
        <v>0.34499999999999997</v>
      </c>
      <c r="U3375" s="55">
        <f>IFERROR(VLOOKUP(A3375,'[1]For Report Q-2 '!$A$2:$U$3476,21,0),"-")</f>
        <v>0</v>
      </c>
      <c r="V3375" s="2" t="str">
        <f>IFERROR(VLOOKUP(A3375,'[1]For Report Q-2 '!$A$2:$V$3476,22,0),"-")</f>
        <v>-</v>
      </c>
      <c r="W3375" s="1">
        <f>IFERROR(VLOOKUP(A3375,'[1]For Report Q-2 '!$A$2:$W$3476,23,0),"-")</f>
        <v>0</v>
      </c>
      <c r="X3375" s="1"/>
      <c r="Y3375" s="1"/>
      <c r="Z3375" s="2">
        <f>IFERROR(VLOOKUP(A3375,'[1]For Report Q-2 '!$A$2:$Z$3476,26,0),"-")</f>
        <v>46137.700543981497</v>
      </c>
      <c r="AA3375" s="1" t="str">
        <f>IFERROR(VLOOKUP(A3375,'[1]For Report Q-2 '!$A$2:$AH$3476,27,0),"-")</f>
        <v>SR26045538711</v>
      </c>
      <c r="AB3375" s="1" t="str">
        <f>IFERROR(VLOOKUP(A3375,'[1]For Report Q-2 '!$A$2:$AH$3476,28,0),"-")</f>
        <v>Active</v>
      </c>
      <c r="AC3375" s="2" t="str">
        <f>IFERROR(VLOOKUP(A3375,'[1]For Report Q-2 '!$A$2:$AH$3476,29,0),"-")</f>
        <v>-</v>
      </c>
      <c r="AD3375" s="2" t="str">
        <f>IFERROR(VLOOKUP(A3375,'[1]For Report Q-2 '!$A$2:$AH$3476,30,0),"-")</f>
        <v>-</v>
      </c>
      <c r="AE3375" s="1" t="str">
        <f>IFERROR(VLOOKUP(A3375,'[1]For Report Q-2 '!$A$2:$AH$3476,31,0),"-")</f>
        <v>-</v>
      </c>
      <c r="AF3375" s="1" t="str">
        <f>IFERROR(VLOOKUP(A3375,'[1]For Report Q-2 '!$A$2:$AH$3476,32,0),"-")</f>
        <v>-</v>
      </c>
      <c r="AG3375" s="2" t="str">
        <f>IFERROR(VLOOKUP(A3375,'[1]For Report Q-2 '!$A$2:$AH$3476,33,0),"-")</f>
        <v>-</v>
      </c>
      <c r="AH3375" s="1" t="str">
        <f t="shared" si="52"/>
        <v>-Active</v>
      </c>
      <c r="AI3375" s="86" t="s">
        <v>1549</v>
      </c>
      <c r="AJ3375" s="86" t="s">
        <v>1439</v>
      </c>
      <c r="AK3375" s="88" t="s">
        <v>1440</v>
      </c>
    </row>
    <row r="3376" spans="1:37" x14ac:dyDescent="0.25">
      <c r="A3376" s="15">
        <v>9125078</v>
      </c>
      <c r="B3376" s="15" t="s">
        <v>1163</v>
      </c>
      <c r="C3376" s="16">
        <v>45541</v>
      </c>
      <c r="D3376" s="15" t="s">
        <v>745</v>
      </c>
      <c r="E3376" s="1" t="s">
        <v>72</v>
      </c>
      <c r="F3376" s="15" t="s">
        <v>46</v>
      </c>
      <c r="G3376" s="1" t="s">
        <v>44</v>
      </c>
      <c r="H3376" s="17">
        <v>35000</v>
      </c>
      <c r="I3376" s="18">
        <v>0.35</v>
      </c>
      <c r="J3376" s="1">
        <v>9125078</v>
      </c>
      <c r="K3376" s="1" t="s">
        <v>1164</v>
      </c>
      <c r="L3376" s="19">
        <v>35000</v>
      </c>
      <c r="M3376" s="1" t="s">
        <v>31</v>
      </c>
      <c r="N3376" s="1" t="s">
        <v>72</v>
      </c>
      <c r="O3376" s="1" t="s">
        <v>48</v>
      </c>
      <c r="P3376" s="20">
        <v>9125078</v>
      </c>
      <c r="Q3376" s="1" t="s">
        <v>137</v>
      </c>
      <c r="R3376" s="1" t="s">
        <v>89</v>
      </c>
      <c r="S3376" s="1" t="s">
        <v>137</v>
      </c>
      <c r="T3376" s="18">
        <f>IFERROR(VLOOKUP(A3376,'[1]For Report Q-2 '!$A$2:$T$3476,20,0),"-")</f>
        <v>0.35</v>
      </c>
      <c r="U3376" s="55">
        <f>IFERROR(VLOOKUP(A3376,'[1]For Report Q-2 '!$A$2:$U$3476,21,0),"-")</f>
        <v>0</v>
      </c>
      <c r="V3376" s="2" t="str">
        <f>IFERROR(VLOOKUP(A3376,'[1]For Report Q-2 '!$A$2:$V$3476,22,0),"-")</f>
        <v>-</v>
      </c>
      <c r="W3376" s="1">
        <f>IFERROR(VLOOKUP(A3376,'[1]For Report Q-2 '!$A$2:$W$3476,23,0),"-")</f>
        <v>0</v>
      </c>
      <c r="X3376" s="1"/>
      <c r="Y3376" s="1"/>
      <c r="Z3376" s="2" t="str">
        <f>IFERROR(VLOOKUP(A3376,'[1]For Report Q-2 '!$A$2:$Z$3476,26,0),"-")</f>
        <v>-</v>
      </c>
      <c r="AA3376" s="1" t="str">
        <f>IFERROR(VLOOKUP(A3376,'[1]For Report Q-2 '!$A$2:$AH$3476,27,0),"-")</f>
        <v>-</v>
      </c>
      <c r="AB3376" s="1" t="str">
        <f>IFERROR(VLOOKUP(A3376,'[1]For Report Q-2 '!$A$2:$AH$3476,28,0),"-")</f>
        <v>-</v>
      </c>
      <c r="AC3376" s="2" t="str">
        <f>IFERROR(VLOOKUP(A3376,'[1]For Report Q-2 '!$A$2:$AH$3476,29,0),"-")</f>
        <v>-</v>
      </c>
      <c r="AD3376" s="2" t="str">
        <f>IFERROR(VLOOKUP(A3376,'[1]For Report Q-2 '!$A$2:$AH$3476,30,0),"-")</f>
        <v>-</v>
      </c>
      <c r="AE3376" s="1" t="str">
        <f>IFERROR(VLOOKUP(A3376,'[1]For Report Q-2 '!$A$2:$AH$3476,31,0),"-")</f>
        <v>-</v>
      </c>
      <c r="AF3376" s="1" t="str">
        <f>IFERROR(VLOOKUP(A3376,'[1]For Report Q-2 '!$A$2:$AH$3476,32,0),"-")</f>
        <v>-</v>
      </c>
      <c r="AG3376" s="2" t="str">
        <f>IFERROR(VLOOKUP(A3376,'[1]For Report Q-2 '!$A$2:$AH$3476,33,0),"-")</f>
        <v>-</v>
      </c>
      <c r="AH3376" s="1" t="str">
        <f t="shared" si="52"/>
        <v>--</v>
      </c>
      <c r="AI3376" t="e">
        <v>#N/A</v>
      </c>
      <c r="AJ3376" t="e">
        <v>#N/A</v>
      </c>
      <c r="AK3376" t="e">
        <v>#N/A</v>
      </c>
    </row>
    <row r="3377" spans="1:37" x14ac:dyDescent="0.25">
      <c r="A3377" s="15">
        <v>9125218</v>
      </c>
      <c r="B3377" s="15" t="s">
        <v>1165</v>
      </c>
      <c r="C3377" s="16">
        <v>45513</v>
      </c>
      <c r="D3377" s="15" t="s">
        <v>40</v>
      </c>
      <c r="E3377" s="1" t="s">
        <v>45</v>
      </c>
      <c r="F3377" s="15" t="s">
        <v>46</v>
      </c>
      <c r="G3377" s="1" t="s">
        <v>40</v>
      </c>
      <c r="H3377" s="17">
        <v>30833.333333333332</v>
      </c>
      <c r="I3377" s="18">
        <v>0.30833333333333335</v>
      </c>
      <c r="J3377" s="1">
        <v>9125218</v>
      </c>
      <c r="K3377" s="1" t="s">
        <v>1165</v>
      </c>
      <c r="L3377" s="19">
        <v>59583.333333333328</v>
      </c>
      <c r="M3377" s="1" t="s">
        <v>31</v>
      </c>
      <c r="N3377" s="1" t="s">
        <v>47</v>
      </c>
      <c r="O3377" s="1" t="s">
        <v>50</v>
      </c>
      <c r="P3377" s="20">
        <v>9125218</v>
      </c>
      <c r="Q3377" s="1" t="s">
        <v>42</v>
      </c>
      <c r="R3377" s="1" t="s">
        <v>16</v>
      </c>
      <c r="S3377" s="1" t="s">
        <v>43</v>
      </c>
      <c r="T3377" s="18">
        <f>IFERROR(VLOOKUP(A3377,'[1]For Report Q-2 '!$A$2:$T$3476,20,0),"-")</f>
        <v>0.30833333333333335</v>
      </c>
      <c r="U3377" s="55">
        <f>IFERROR(VLOOKUP(A3377,'[1]For Report Q-2 '!$A$2:$U$3476,21,0),"-")</f>
        <v>0</v>
      </c>
      <c r="V3377" s="2" t="str">
        <f>IFERROR(VLOOKUP(A3377,'[1]For Report Q-2 '!$A$2:$V$3476,22,0),"-")</f>
        <v>-</v>
      </c>
      <c r="W3377" s="1">
        <f>IFERROR(VLOOKUP(A3377,'[1]For Report Q-2 '!$A$2:$W$3476,23,0),"-")</f>
        <v>0</v>
      </c>
      <c r="X3377" s="1"/>
      <c r="Y3377" s="1"/>
      <c r="Z3377" s="2" t="str">
        <f>IFERROR(VLOOKUP(A3377,'[1]For Report Q-2 '!$A$2:$Z$3476,26,0),"-")</f>
        <v>-</v>
      </c>
      <c r="AA3377" s="1" t="str">
        <f>IFERROR(VLOOKUP(A3377,'[1]For Report Q-2 '!$A$2:$AH$3476,27,0),"-")</f>
        <v>-</v>
      </c>
      <c r="AB3377" s="1" t="str">
        <f>IFERROR(VLOOKUP(A3377,'[1]For Report Q-2 '!$A$2:$AH$3476,28,0),"-")</f>
        <v>-</v>
      </c>
      <c r="AC3377" s="2" t="str">
        <f>IFERROR(VLOOKUP(A3377,'[1]For Report Q-2 '!$A$2:$AH$3476,29,0),"-")</f>
        <v>-</v>
      </c>
      <c r="AD3377" s="2" t="str">
        <f>IFERROR(VLOOKUP(A3377,'[1]For Report Q-2 '!$A$2:$AH$3476,30,0),"-")</f>
        <v>-</v>
      </c>
      <c r="AE3377" s="1" t="str">
        <f>IFERROR(VLOOKUP(A3377,'[1]For Report Q-2 '!$A$2:$AH$3476,31,0),"-")</f>
        <v>-</v>
      </c>
      <c r="AF3377" s="1" t="str">
        <f>IFERROR(VLOOKUP(A3377,'[1]For Report Q-2 '!$A$2:$AH$3476,32,0),"-")</f>
        <v>-</v>
      </c>
      <c r="AG3377" s="2" t="str">
        <f>IFERROR(VLOOKUP(A3377,'[1]For Report Q-2 '!$A$2:$AH$3476,33,0),"-")</f>
        <v>-</v>
      </c>
      <c r="AH3377" s="1" t="str">
        <f t="shared" si="52"/>
        <v>--</v>
      </c>
      <c r="AI3377" t="e">
        <v>#N/A</v>
      </c>
      <c r="AJ3377" t="e">
        <v>#N/A</v>
      </c>
      <c r="AK3377" t="e">
        <v>#N/A</v>
      </c>
    </row>
    <row r="3378" spans="1:37" x14ac:dyDescent="0.25">
      <c r="A3378" s="15">
        <v>9134715</v>
      </c>
      <c r="B3378" s="15" t="s">
        <v>1165</v>
      </c>
      <c r="C3378" s="16">
        <v>46112</v>
      </c>
      <c r="D3378" s="15" t="s">
        <v>28</v>
      </c>
      <c r="E3378" s="1" t="s">
        <v>45</v>
      </c>
      <c r="F3378" s="15" t="s">
        <v>46</v>
      </c>
      <c r="G3378" s="1" t="s">
        <v>28</v>
      </c>
      <c r="H3378" s="17">
        <v>28750</v>
      </c>
      <c r="I3378" s="18">
        <v>0.28749999999999998</v>
      </c>
      <c r="J3378" s="1">
        <v>9125218</v>
      </c>
      <c r="K3378" s="1" t="s">
        <v>1165</v>
      </c>
      <c r="L3378" s="19">
        <v>59583.333333333328</v>
      </c>
      <c r="M3378" s="1" t="s">
        <v>31</v>
      </c>
      <c r="N3378" s="1" t="s">
        <v>47</v>
      </c>
      <c r="O3378" s="1" t="s">
        <v>38</v>
      </c>
      <c r="P3378" s="20">
        <v>9125218</v>
      </c>
      <c r="Q3378" s="1" t="s">
        <v>42</v>
      </c>
      <c r="R3378" s="1" t="s">
        <v>16</v>
      </c>
      <c r="S3378" s="1" t="s">
        <v>43</v>
      </c>
      <c r="T3378" s="18">
        <f>IFERROR(VLOOKUP(A3378,'[1]For Report Q-2 '!$A$2:$T$3476,20,0),"-")</f>
        <v>0.28749999999999998</v>
      </c>
      <c r="U3378" s="55">
        <f>IFERROR(VLOOKUP(A3378,'[1]For Report Q-2 '!$A$2:$U$3476,21,0),"-")</f>
        <v>0</v>
      </c>
      <c r="V3378" s="2" t="str">
        <f>IFERROR(VLOOKUP(A3378,'[1]For Report Q-2 '!$A$2:$V$3476,22,0),"-")</f>
        <v>-</v>
      </c>
      <c r="W3378" s="1">
        <f>IFERROR(VLOOKUP(A3378,'[1]For Report Q-2 '!$A$2:$W$3476,23,0),"-")</f>
        <v>0</v>
      </c>
      <c r="X3378" s="1"/>
      <c r="Y3378" s="1"/>
      <c r="Z3378" s="2" t="str">
        <f>IFERROR(VLOOKUP(A3378,'[1]For Report Q-2 '!$A$2:$Z$3476,26,0),"-")</f>
        <v>-</v>
      </c>
      <c r="AA3378" s="1" t="str">
        <f>IFERROR(VLOOKUP(A3378,'[1]For Report Q-2 '!$A$2:$AH$3476,27,0),"-")</f>
        <v>-</v>
      </c>
      <c r="AB3378" s="1" t="str">
        <f>IFERROR(VLOOKUP(A3378,'[1]For Report Q-2 '!$A$2:$AH$3476,28,0),"-")</f>
        <v>-</v>
      </c>
      <c r="AC3378" s="2" t="str">
        <f>IFERROR(VLOOKUP(A3378,'[1]For Report Q-2 '!$A$2:$AH$3476,29,0),"-")</f>
        <v>-</v>
      </c>
      <c r="AD3378" s="2" t="str">
        <f>IFERROR(VLOOKUP(A3378,'[1]For Report Q-2 '!$A$2:$AH$3476,30,0),"-")</f>
        <v>-</v>
      </c>
      <c r="AE3378" s="1" t="str">
        <f>IFERROR(VLOOKUP(A3378,'[1]For Report Q-2 '!$A$2:$AH$3476,31,0),"-")</f>
        <v>-</v>
      </c>
      <c r="AF3378" s="1" t="str">
        <f>IFERROR(VLOOKUP(A3378,'[1]For Report Q-2 '!$A$2:$AH$3476,32,0),"-")</f>
        <v>-</v>
      </c>
      <c r="AG3378" s="2" t="str">
        <f>IFERROR(VLOOKUP(A3378,'[1]For Report Q-2 '!$A$2:$AH$3476,33,0),"-")</f>
        <v>-</v>
      </c>
      <c r="AH3378" s="1" t="str">
        <f t="shared" si="52"/>
        <v>--</v>
      </c>
      <c r="AI3378" t="e">
        <v>#N/A</v>
      </c>
      <c r="AJ3378" t="e">
        <v>#N/A</v>
      </c>
      <c r="AK3378" t="e">
        <v>#N/A</v>
      </c>
    </row>
    <row r="3379" spans="1:37" x14ac:dyDescent="0.25">
      <c r="A3379" s="15">
        <v>9125326</v>
      </c>
      <c r="B3379" s="15" t="s">
        <v>1166</v>
      </c>
      <c r="C3379" s="16">
        <v>45520</v>
      </c>
      <c r="D3379" s="15" t="s">
        <v>44</v>
      </c>
      <c r="E3379" s="1" t="s">
        <v>45</v>
      </c>
      <c r="F3379" s="15" t="s">
        <v>46</v>
      </c>
      <c r="G3379" s="1" t="s">
        <v>44</v>
      </c>
      <c r="H3379" s="17">
        <v>31666.666666666668</v>
      </c>
      <c r="I3379" s="18">
        <v>0.31666666666666665</v>
      </c>
      <c r="J3379" s="1">
        <v>9125326</v>
      </c>
      <c r="K3379" s="1" t="s">
        <v>1167</v>
      </c>
      <c r="L3379" s="19">
        <v>31666.666666666668</v>
      </c>
      <c r="M3379" s="1" t="s">
        <v>31</v>
      </c>
      <c r="N3379" s="1" t="s">
        <v>47</v>
      </c>
      <c r="O3379" s="1" t="s">
        <v>48</v>
      </c>
      <c r="P3379" s="20">
        <v>9125326</v>
      </c>
      <c r="Q3379" s="1" t="s">
        <v>136</v>
      </c>
      <c r="R3379" s="1" t="s">
        <v>16</v>
      </c>
      <c r="S3379" s="1" t="s">
        <v>137</v>
      </c>
      <c r="T3379" s="18">
        <f>IFERROR(VLOOKUP(A3379,'[1]For Report Q-2 '!$A$2:$T$3476,20,0),"-")</f>
        <v>0.31666666666666665</v>
      </c>
      <c r="U3379" s="55">
        <f>IFERROR(VLOOKUP(A3379,'[1]For Report Q-2 '!$A$2:$U$3476,21,0),"-")</f>
        <v>0</v>
      </c>
      <c r="V3379" s="2" t="str">
        <f>IFERROR(VLOOKUP(A3379,'[1]For Report Q-2 '!$A$2:$V$3476,22,0),"-")</f>
        <v>-</v>
      </c>
      <c r="W3379" s="1">
        <f>IFERROR(VLOOKUP(A3379,'[1]For Report Q-2 '!$A$2:$W$3476,23,0),"-")</f>
        <v>0</v>
      </c>
      <c r="X3379" s="1"/>
      <c r="Y3379" s="1"/>
      <c r="Z3379" s="2" t="str">
        <f>IFERROR(VLOOKUP(A3379,'[1]For Report Q-2 '!$A$2:$Z$3476,26,0),"-")</f>
        <v>-</v>
      </c>
      <c r="AA3379" s="1" t="str">
        <f>IFERROR(VLOOKUP(A3379,'[1]For Report Q-2 '!$A$2:$AH$3476,27,0),"-")</f>
        <v>-</v>
      </c>
      <c r="AB3379" s="1" t="str">
        <f>IFERROR(VLOOKUP(A3379,'[1]For Report Q-2 '!$A$2:$AH$3476,28,0),"-")</f>
        <v>-</v>
      </c>
      <c r="AC3379" s="2" t="str">
        <f>IFERROR(VLOOKUP(A3379,'[1]For Report Q-2 '!$A$2:$AH$3476,29,0),"-")</f>
        <v>-</v>
      </c>
      <c r="AD3379" s="2" t="str">
        <f>IFERROR(VLOOKUP(A3379,'[1]For Report Q-2 '!$A$2:$AH$3476,30,0),"-")</f>
        <v>-</v>
      </c>
      <c r="AE3379" s="1" t="str">
        <f>IFERROR(VLOOKUP(A3379,'[1]For Report Q-2 '!$A$2:$AH$3476,31,0),"-")</f>
        <v>-</v>
      </c>
      <c r="AF3379" s="1" t="str">
        <f>IFERROR(VLOOKUP(A3379,'[1]For Report Q-2 '!$A$2:$AH$3476,32,0),"-")</f>
        <v>-</v>
      </c>
      <c r="AG3379" s="2" t="str">
        <f>IFERROR(VLOOKUP(A3379,'[1]For Report Q-2 '!$A$2:$AH$3476,33,0),"-")</f>
        <v>-</v>
      </c>
      <c r="AH3379" s="1" t="str">
        <f t="shared" si="52"/>
        <v>--</v>
      </c>
      <c r="AI3379" t="e">
        <v>#N/A</v>
      </c>
      <c r="AJ3379" t="e">
        <v>#N/A</v>
      </c>
      <c r="AK3379" t="e">
        <v>#N/A</v>
      </c>
    </row>
    <row r="3380" spans="1:37" x14ac:dyDescent="0.25">
      <c r="A3380" s="15">
        <v>9126185</v>
      </c>
      <c r="B3380" s="15" t="s">
        <v>1168</v>
      </c>
      <c r="C3380" s="16">
        <v>45534</v>
      </c>
      <c r="D3380" s="15" t="s">
        <v>40</v>
      </c>
      <c r="E3380" s="1" t="s">
        <v>72</v>
      </c>
      <c r="F3380" s="15" t="s">
        <v>46</v>
      </c>
      <c r="G3380" s="1" t="s">
        <v>40</v>
      </c>
      <c r="H3380" s="17">
        <v>70833.33</v>
      </c>
      <c r="I3380" s="18">
        <v>0.70833330000000005</v>
      </c>
      <c r="J3380" s="1">
        <v>9126185</v>
      </c>
      <c r="K3380" s="1" t="s">
        <v>1168</v>
      </c>
      <c r="L3380" s="19">
        <v>95833.33</v>
      </c>
      <c r="M3380" s="1" t="s">
        <v>31</v>
      </c>
      <c r="N3380" s="1" t="s">
        <v>72</v>
      </c>
      <c r="O3380" s="1" t="s">
        <v>50</v>
      </c>
      <c r="P3380" s="20">
        <v>9126185</v>
      </c>
      <c r="Q3380" s="1" t="s">
        <v>109</v>
      </c>
      <c r="R3380" s="1" t="s">
        <v>16</v>
      </c>
      <c r="S3380" s="1" t="s">
        <v>80</v>
      </c>
      <c r="T3380" s="18">
        <f>IFERROR(VLOOKUP(A3380,'[1]For Report Q-2 '!$A$2:$T$3476,20,0),"-")</f>
        <v>0.70833330000000005</v>
      </c>
      <c r="U3380" s="55">
        <f>IFERROR(VLOOKUP(A3380,'[1]For Report Q-2 '!$A$2:$U$3476,21,0),"-")</f>
        <v>0</v>
      </c>
      <c r="V3380" s="2" t="str">
        <f>IFERROR(VLOOKUP(A3380,'[1]For Report Q-2 '!$A$2:$V$3476,22,0),"-")</f>
        <v>-</v>
      </c>
      <c r="W3380" s="1">
        <f>IFERROR(VLOOKUP(A3380,'[1]For Report Q-2 '!$A$2:$W$3476,23,0),"-")</f>
        <v>0</v>
      </c>
      <c r="X3380" s="1"/>
      <c r="Y3380" s="1"/>
      <c r="Z3380" s="2" t="str">
        <f>IFERROR(VLOOKUP(A3380,'[1]For Report Q-2 '!$A$2:$Z$3476,26,0),"-")</f>
        <v>-</v>
      </c>
      <c r="AA3380" s="1" t="str">
        <f>IFERROR(VLOOKUP(A3380,'[1]For Report Q-2 '!$A$2:$AH$3476,27,0),"-")</f>
        <v>-</v>
      </c>
      <c r="AB3380" s="1" t="str">
        <f>IFERROR(VLOOKUP(A3380,'[1]For Report Q-2 '!$A$2:$AH$3476,28,0),"-")</f>
        <v>-</v>
      </c>
      <c r="AC3380" s="2" t="str">
        <f>IFERROR(VLOOKUP(A3380,'[1]For Report Q-2 '!$A$2:$AH$3476,29,0),"-")</f>
        <v>-</v>
      </c>
      <c r="AD3380" s="2" t="str">
        <f>IFERROR(VLOOKUP(A3380,'[1]For Report Q-2 '!$A$2:$AH$3476,30,0),"-")</f>
        <v>-</v>
      </c>
      <c r="AE3380" s="1" t="str">
        <f>IFERROR(VLOOKUP(A3380,'[1]For Report Q-2 '!$A$2:$AH$3476,31,0),"-")</f>
        <v>-</v>
      </c>
      <c r="AF3380" s="1" t="str">
        <f>IFERROR(VLOOKUP(A3380,'[1]For Report Q-2 '!$A$2:$AH$3476,32,0),"-")</f>
        <v>-</v>
      </c>
      <c r="AG3380" s="2" t="str">
        <f>IFERROR(VLOOKUP(A3380,'[1]For Report Q-2 '!$A$2:$AH$3476,33,0),"-")</f>
        <v>-</v>
      </c>
      <c r="AH3380" s="1" t="str">
        <f t="shared" si="52"/>
        <v>--</v>
      </c>
      <c r="AI3380" t="e">
        <v>#N/A</v>
      </c>
      <c r="AJ3380" t="e">
        <v>#N/A</v>
      </c>
      <c r="AK3380" t="e">
        <v>#N/A</v>
      </c>
    </row>
    <row r="3381" spans="1:37" x14ac:dyDescent="0.25">
      <c r="A3381" s="15">
        <v>9132658</v>
      </c>
      <c r="B3381" s="15" t="s">
        <v>1168</v>
      </c>
      <c r="C3381" s="16">
        <v>45952</v>
      </c>
      <c r="D3381" s="15" t="s">
        <v>40</v>
      </c>
      <c r="E3381" s="1" t="s">
        <v>72</v>
      </c>
      <c r="F3381" s="15" t="s">
        <v>46</v>
      </c>
      <c r="G3381" s="1" t="s">
        <v>40</v>
      </c>
      <c r="H3381" s="17">
        <v>25000</v>
      </c>
      <c r="I3381" s="18">
        <v>0.25</v>
      </c>
      <c r="J3381" s="1">
        <v>9126185</v>
      </c>
      <c r="K3381" s="1" t="s">
        <v>1168</v>
      </c>
      <c r="L3381" s="19">
        <v>95833.33</v>
      </c>
      <c r="M3381" s="1" t="s">
        <v>31</v>
      </c>
      <c r="N3381" s="1" t="s">
        <v>72</v>
      </c>
      <c r="O3381" s="1" t="s">
        <v>59</v>
      </c>
      <c r="P3381" s="20">
        <v>9126185</v>
      </c>
      <c r="Q3381" s="1" t="s">
        <v>109</v>
      </c>
      <c r="R3381" s="1" t="s">
        <v>16</v>
      </c>
      <c r="S3381" s="1" t="s">
        <v>80</v>
      </c>
      <c r="T3381" s="18">
        <f>IFERROR(VLOOKUP(A3381,'[1]For Report Q-2 '!$A$2:$T$3476,20,0),"-")</f>
        <v>0.25</v>
      </c>
      <c r="U3381" s="55">
        <f>IFERROR(VLOOKUP(A3381,'[1]For Report Q-2 '!$A$2:$U$3476,21,0),"-")</f>
        <v>0</v>
      </c>
      <c r="V3381" s="2" t="str">
        <f>IFERROR(VLOOKUP(A3381,'[1]For Report Q-2 '!$A$2:$V$3476,22,0),"-")</f>
        <v>-</v>
      </c>
      <c r="W3381" s="1">
        <f>IFERROR(VLOOKUP(A3381,'[1]For Report Q-2 '!$A$2:$W$3476,23,0),"-")</f>
        <v>0</v>
      </c>
      <c r="X3381" s="1"/>
      <c r="Y3381" s="1"/>
      <c r="Z3381" s="2" t="str">
        <f>IFERROR(VLOOKUP(A3381,'[1]For Report Q-2 '!$A$2:$Z$3476,26,0),"-")</f>
        <v>-</v>
      </c>
      <c r="AA3381" s="1" t="str">
        <f>IFERROR(VLOOKUP(A3381,'[1]For Report Q-2 '!$A$2:$AH$3476,27,0),"-")</f>
        <v>-</v>
      </c>
      <c r="AB3381" s="1" t="str">
        <f>IFERROR(VLOOKUP(A3381,'[1]For Report Q-2 '!$A$2:$AH$3476,28,0),"-")</f>
        <v>-</v>
      </c>
      <c r="AC3381" s="2" t="str">
        <f>IFERROR(VLOOKUP(A3381,'[1]For Report Q-2 '!$A$2:$AH$3476,29,0),"-")</f>
        <v>-</v>
      </c>
      <c r="AD3381" s="2" t="str">
        <f>IFERROR(VLOOKUP(A3381,'[1]For Report Q-2 '!$A$2:$AH$3476,30,0),"-")</f>
        <v>-</v>
      </c>
      <c r="AE3381" s="1" t="str">
        <f>IFERROR(VLOOKUP(A3381,'[1]For Report Q-2 '!$A$2:$AH$3476,31,0),"-")</f>
        <v>-</v>
      </c>
      <c r="AF3381" s="1" t="str">
        <f>IFERROR(VLOOKUP(A3381,'[1]For Report Q-2 '!$A$2:$AH$3476,32,0),"-")</f>
        <v>-</v>
      </c>
      <c r="AG3381" s="2" t="str">
        <f>IFERROR(VLOOKUP(A3381,'[1]For Report Q-2 '!$A$2:$AH$3476,33,0),"-")</f>
        <v>-</v>
      </c>
      <c r="AH3381" s="1" t="str">
        <f t="shared" si="52"/>
        <v>--</v>
      </c>
      <c r="AI3381" t="e">
        <v>#N/A</v>
      </c>
      <c r="AJ3381" t="e">
        <v>#N/A</v>
      </c>
      <c r="AK3381" t="e">
        <v>#N/A</v>
      </c>
    </row>
    <row r="3382" spans="1:37" x14ac:dyDescent="0.25">
      <c r="A3382" s="15">
        <v>9126232</v>
      </c>
      <c r="B3382" s="15" t="s">
        <v>1169</v>
      </c>
      <c r="C3382" s="16">
        <v>45758</v>
      </c>
      <c r="D3382" s="15" t="s">
        <v>70</v>
      </c>
      <c r="E3382" s="1" t="s">
        <v>72</v>
      </c>
      <c r="F3382" s="15" t="s">
        <v>46</v>
      </c>
      <c r="G3382" s="1" t="s">
        <v>70</v>
      </c>
      <c r="H3382" s="17">
        <v>56250</v>
      </c>
      <c r="I3382" s="18">
        <v>0.5625</v>
      </c>
      <c r="J3382" s="1">
        <v>9126232</v>
      </c>
      <c r="K3382" s="1" t="s">
        <v>1169</v>
      </c>
      <c r="L3382" s="19">
        <v>87916.666666666672</v>
      </c>
      <c r="M3382" s="1" t="s">
        <v>31</v>
      </c>
      <c r="N3382" s="1" t="s">
        <v>72</v>
      </c>
      <c r="O3382" s="1" t="s">
        <v>71</v>
      </c>
      <c r="P3382" s="20">
        <v>9126232</v>
      </c>
      <c r="Q3382" s="1" t="s">
        <v>68</v>
      </c>
      <c r="R3382" s="1" t="s">
        <v>16</v>
      </c>
      <c r="S3382" s="1" t="s">
        <v>69</v>
      </c>
      <c r="T3382" s="18">
        <f>IFERROR(VLOOKUP(A3382,'[1]For Report Q-2 '!$A$2:$T$3476,20,0),"-")</f>
        <v>0.5625</v>
      </c>
      <c r="U3382" s="55">
        <f>IFERROR(VLOOKUP(A3382,'[1]For Report Q-2 '!$A$2:$U$3476,21,0),"-")</f>
        <v>0</v>
      </c>
      <c r="V3382" s="2" t="str">
        <f>IFERROR(VLOOKUP(A3382,'[1]For Report Q-2 '!$A$2:$V$3476,22,0),"-")</f>
        <v>-</v>
      </c>
      <c r="W3382" s="1">
        <f>IFERROR(VLOOKUP(A3382,'[1]For Report Q-2 '!$A$2:$W$3476,23,0),"-")</f>
        <v>0</v>
      </c>
      <c r="X3382" s="1"/>
      <c r="Y3382" s="1"/>
      <c r="Z3382" s="2" t="str">
        <f>IFERROR(VLOOKUP(A3382,'[1]For Report Q-2 '!$A$2:$Z$3476,26,0),"-")</f>
        <v>-</v>
      </c>
      <c r="AA3382" s="1" t="str">
        <f>IFERROR(VLOOKUP(A3382,'[1]For Report Q-2 '!$A$2:$AH$3476,27,0),"-")</f>
        <v>-</v>
      </c>
      <c r="AB3382" s="1" t="str">
        <f>IFERROR(VLOOKUP(A3382,'[1]For Report Q-2 '!$A$2:$AH$3476,28,0),"-")</f>
        <v>-</v>
      </c>
      <c r="AC3382" s="2" t="str">
        <f>IFERROR(VLOOKUP(A3382,'[1]For Report Q-2 '!$A$2:$AH$3476,29,0),"-")</f>
        <v>-</v>
      </c>
      <c r="AD3382" s="2" t="str">
        <f>IFERROR(VLOOKUP(A3382,'[1]For Report Q-2 '!$A$2:$AH$3476,30,0),"-")</f>
        <v>-</v>
      </c>
      <c r="AE3382" s="1" t="str">
        <f>IFERROR(VLOOKUP(A3382,'[1]For Report Q-2 '!$A$2:$AH$3476,31,0),"-")</f>
        <v>-</v>
      </c>
      <c r="AF3382" s="1" t="str">
        <f>IFERROR(VLOOKUP(A3382,'[1]For Report Q-2 '!$A$2:$AH$3476,32,0),"-")</f>
        <v>-</v>
      </c>
      <c r="AG3382" s="2" t="str">
        <f>IFERROR(VLOOKUP(A3382,'[1]For Report Q-2 '!$A$2:$AH$3476,33,0),"-")</f>
        <v>-</v>
      </c>
      <c r="AH3382" s="1" t="str">
        <f t="shared" si="52"/>
        <v>--</v>
      </c>
      <c r="AI3382" t="e">
        <v>#N/A</v>
      </c>
      <c r="AJ3382" t="e">
        <v>#N/A</v>
      </c>
      <c r="AK3382" t="e">
        <v>#N/A</v>
      </c>
    </row>
    <row r="3383" spans="1:37" x14ac:dyDescent="0.25">
      <c r="A3383" s="15">
        <v>9129932</v>
      </c>
      <c r="B3383" s="15" t="s">
        <v>1170</v>
      </c>
      <c r="C3383" s="16">
        <v>45866</v>
      </c>
      <c r="D3383" s="15" t="s">
        <v>28</v>
      </c>
      <c r="E3383" s="1" t="s">
        <v>45</v>
      </c>
      <c r="F3383" s="15" t="s">
        <v>46</v>
      </c>
      <c r="G3383" s="1" t="s">
        <v>28</v>
      </c>
      <c r="H3383" s="17">
        <v>31666.666666666668</v>
      </c>
      <c r="I3383" s="18">
        <v>0.31666666666666665</v>
      </c>
      <c r="J3383" s="1">
        <v>9126232</v>
      </c>
      <c r="K3383" s="1" t="s">
        <v>1169</v>
      </c>
      <c r="L3383" s="19">
        <v>87916.666666666672</v>
      </c>
      <c r="M3383" s="1" t="s">
        <v>31</v>
      </c>
      <c r="N3383" s="1" t="s">
        <v>47</v>
      </c>
      <c r="O3383" s="1" t="s">
        <v>38</v>
      </c>
      <c r="P3383" s="20">
        <v>9126232</v>
      </c>
      <c r="Q3383" s="1" t="s">
        <v>68</v>
      </c>
      <c r="R3383" s="1" t="s">
        <v>16</v>
      </c>
      <c r="S3383" s="1" t="s">
        <v>69</v>
      </c>
      <c r="T3383" s="18">
        <f>IFERROR(VLOOKUP(A3383,'[1]For Report Q-2 '!$A$2:$T$3476,20,0),"-")</f>
        <v>0.31666666666666665</v>
      </c>
      <c r="U3383" s="55">
        <f>IFERROR(VLOOKUP(A3383,'[1]For Report Q-2 '!$A$2:$U$3476,21,0),"-")</f>
        <v>0</v>
      </c>
      <c r="V3383" s="2" t="str">
        <f>IFERROR(VLOOKUP(A3383,'[1]For Report Q-2 '!$A$2:$V$3476,22,0),"-")</f>
        <v>-</v>
      </c>
      <c r="W3383" s="1">
        <f>IFERROR(VLOOKUP(A3383,'[1]For Report Q-2 '!$A$2:$W$3476,23,0),"-")</f>
        <v>0</v>
      </c>
      <c r="X3383" s="1"/>
      <c r="Y3383" s="1"/>
      <c r="Z3383" s="2" t="str">
        <f>IFERROR(VLOOKUP(A3383,'[1]For Report Q-2 '!$A$2:$Z$3476,26,0),"-")</f>
        <v>-</v>
      </c>
      <c r="AA3383" s="1" t="str">
        <f>IFERROR(VLOOKUP(A3383,'[1]For Report Q-2 '!$A$2:$AH$3476,27,0),"-")</f>
        <v>-</v>
      </c>
      <c r="AB3383" s="1" t="str">
        <f>IFERROR(VLOOKUP(A3383,'[1]For Report Q-2 '!$A$2:$AH$3476,28,0),"-")</f>
        <v>-</v>
      </c>
      <c r="AC3383" s="2" t="str">
        <f>IFERROR(VLOOKUP(A3383,'[1]For Report Q-2 '!$A$2:$AH$3476,29,0),"-")</f>
        <v>-</v>
      </c>
      <c r="AD3383" s="2" t="str">
        <f>IFERROR(VLOOKUP(A3383,'[1]For Report Q-2 '!$A$2:$AH$3476,30,0),"-")</f>
        <v>-</v>
      </c>
      <c r="AE3383" s="1" t="str">
        <f>IFERROR(VLOOKUP(A3383,'[1]For Report Q-2 '!$A$2:$AH$3476,31,0),"-")</f>
        <v>-</v>
      </c>
      <c r="AF3383" s="1" t="str">
        <f>IFERROR(VLOOKUP(A3383,'[1]For Report Q-2 '!$A$2:$AH$3476,32,0),"-")</f>
        <v>-</v>
      </c>
      <c r="AG3383" s="2" t="str">
        <f>IFERROR(VLOOKUP(A3383,'[1]For Report Q-2 '!$A$2:$AH$3476,33,0),"-")</f>
        <v>-</v>
      </c>
      <c r="AH3383" s="1" t="str">
        <f t="shared" si="52"/>
        <v>--</v>
      </c>
      <c r="AI3383" t="e">
        <v>#N/A</v>
      </c>
      <c r="AJ3383" t="e">
        <v>#N/A</v>
      </c>
      <c r="AK3383" t="e">
        <v>#N/A</v>
      </c>
    </row>
    <row r="3384" spans="1:37" x14ac:dyDescent="0.25">
      <c r="A3384" s="15">
        <v>9126235</v>
      </c>
      <c r="B3384" s="15" t="s">
        <v>1171</v>
      </c>
      <c r="C3384" s="16">
        <v>45544</v>
      </c>
      <c r="D3384" s="15" t="s">
        <v>56</v>
      </c>
      <c r="E3384" s="1" t="s">
        <v>86</v>
      </c>
      <c r="F3384" s="15" t="s">
        <v>46</v>
      </c>
      <c r="G3384" s="1" t="s">
        <v>56</v>
      </c>
      <c r="H3384" s="17">
        <v>50833.333333333336</v>
      </c>
      <c r="I3384" s="18">
        <v>0.5083333333333333</v>
      </c>
      <c r="J3384" s="1">
        <v>9126235</v>
      </c>
      <c r="K3384" s="1" t="s">
        <v>1172</v>
      </c>
      <c r="L3384" s="19">
        <v>50833.333333333336</v>
      </c>
      <c r="M3384" s="1" t="s">
        <v>31</v>
      </c>
      <c r="N3384" s="1" t="s">
        <v>86</v>
      </c>
      <c r="O3384" s="1" t="s">
        <v>59</v>
      </c>
      <c r="P3384" s="20">
        <v>9126235</v>
      </c>
      <c r="Q3384" s="1" t="s">
        <v>109</v>
      </c>
      <c r="R3384" s="1" t="s">
        <v>16</v>
      </c>
      <c r="S3384" s="1" t="s">
        <v>80</v>
      </c>
      <c r="T3384" s="18">
        <f>IFERROR(VLOOKUP(A3384,'[1]For Report Q-2 '!$A$2:$T$3476,20,0),"-")</f>
        <v>0.5083333333333333</v>
      </c>
      <c r="U3384" s="55">
        <f>IFERROR(VLOOKUP(A3384,'[1]For Report Q-2 '!$A$2:$U$3476,21,0),"-")</f>
        <v>0</v>
      </c>
      <c r="V3384" s="2" t="str">
        <f>IFERROR(VLOOKUP(A3384,'[1]For Report Q-2 '!$A$2:$V$3476,22,0),"-")</f>
        <v>-</v>
      </c>
      <c r="W3384" s="1">
        <f>IFERROR(VLOOKUP(A3384,'[1]For Report Q-2 '!$A$2:$W$3476,23,0),"-")</f>
        <v>0</v>
      </c>
      <c r="X3384" s="1"/>
      <c r="Y3384" s="1"/>
      <c r="Z3384" s="2" t="str">
        <f>IFERROR(VLOOKUP(A3384,'[1]For Report Q-2 '!$A$2:$Z$3476,26,0),"-")</f>
        <v>-</v>
      </c>
      <c r="AA3384" s="1" t="str">
        <f>IFERROR(VLOOKUP(A3384,'[1]For Report Q-2 '!$A$2:$AH$3476,27,0),"-")</f>
        <v>-</v>
      </c>
      <c r="AB3384" s="1" t="str">
        <f>IFERROR(VLOOKUP(A3384,'[1]For Report Q-2 '!$A$2:$AH$3476,28,0),"-")</f>
        <v>-</v>
      </c>
      <c r="AC3384" s="2" t="str">
        <f>IFERROR(VLOOKUP(A3384,'[1]For Report Q-2 '!$A$2:$AH$3476,29,0),"-")</f>
        <v>-</v>
      </c>
      <c r="AD3384" s="2" t="str">
        <f>IFERROR(VLOOKUP(A3384,'[1]For Report Q-2 '!$A$2:$AH$3476,30,0),"-")</f>
        <v>-</v>
      </c>
      <c r="AE3384" s="1" t="str">
        <f>IFERROR(VLOOKUP(A3384,'[1]For Report Q-2 '!$A$2:$AH$3476,31,0),"-")</f>
        <v>-</v>
      </c>
      <c r="AF3384" s="1" t="str">
        <f>IFERROR(VLOOKUP(A3384,'[1]For Report Q-2 '!$A$2:$AH$3476,32,0),"-")</f>
        <v>-</v>
      </c>
      <c r="AG3384" s="2" t="str">
        <f>IFERROR(VLOOKUP(A3384,'[1]For Report Q-2 '!$A$2:$AH$3476,33,0),"-")</f>
        <v>-</v>
      </c>
      <c r="AH3384" s="1" t="str">
        <f t="shared" si="52"/>
        <v>--</v>
      </c>
      <c r="AI3384" t="e">
        <v>#N/A</v>
      </c>
      <c r="AJ3384" t="e">
        <v>#N/A</v>
      </c>
      <c r="AK3384" t="e">
        <v>#N/A</v>
      </c>
    </row>
    <row r="3385" spans="1:37" x14ac:dyDescent="0.25">
      <c r="A3385" s="15">
        <v>9126613</v>
      </c>
      <c r="B3385" s="15" t="s">
        <v>1173</v>
      </c>
      <c r="C3385" s="16">
        <v>45550</v>
      </c>
      <c r="D3385" s="15" t="s">
        <v>28</v>
      </c>
      <c r="E3385" s="1" t="s">
        <v>45</v>
      </c>
      <c r="F3385" s="15" t="s">
        <v>46</v>
      </c>
      <c r="G3385" s="1" t="s">
        <v>28</v>
      </c>
      <c r="H3385" s="17">
        <v>17500</v>
      </c>
      <c r="I3385" s="18">
        <v>0.17499999999999999</v>
      </c>
      <c r="J3385" s="1">
        <v>9126613</v>
      </c>
      <c r="K3385" s="1" t="s">
        <v>1174</v>
      </c>
      <c r="L3385" s="19">
        <v>104166.66666666667</v>
      </c>
      <c r="M3385" s="1" t="s">
        <v>67</v>
      </c>
      <c r="N3385" s="1" t="s">
        <v>47</v>
      </c>
      <c r="O3385" s="1" t="s">
        <v>32</v>
      </c>
      <c r="P3385" s="20">
        <v>9126613</v>
      </c>
      <c r="Q3385" s="1" t="s">
        <v>33</v>
      </c>
      <c r="R3385" s="1" t="s">
        <v>16</v>
      </c>
      <c r="S3385" s="1" t="s">
        <v>34</v>
      </c>
      <c r="T3385" s="18">
        <f>IFERROR(VLOOKUP(A3385,'[1]For Report Q-2 '!$A$2:$T$3476,20,0),"-")</f>
        <v>0.17499999999999999</v>
      </c>
      <c r="U3385" s="55">
        <f>IFERROR(VLOOKUP(A3385,'[1]For Report Q-2 '!$A$2:$U$3476,21,0),"-")</f>
        <v>0</v>
      </c>
      <c r="V3385" s="2" t="str">
        <f>IFERROR(VLOOKUP(A3385,'[1]For Report Q-2 '!$A$2:$V$3476,22,0),"-")</f>
        <v>-</v>
      </c>
      <c r="W3385" s="1">
        <f>IFERROR(VLOOKUP(A3385,'[1]For Report Q-2 '!$A$2:$W$3476,23,0),"-")</f>
        <v>0</v>
      </c>
      <c r="X3385" s="1"/>
      <c r="Y3385" s="1"/>
      <c r="Z3385" s="2" t="str">
        <f>IFERROR(VLOOKUP(A3385,'[1]For Report Q-2 '!$A$2:$Z$3476,26,0),"-")</f>
        <v>-</v>
      </c>
      <c r="AA3385" s="1" t="str">
        <f>IFERROR(VLOOKUP(A3385,'[1]For Report Q-2 '!$A$2:$AH$3476,27,0),"-")</f>
        <v>-</v>
      </c>
      <c r="AB3385" s="1" t="str">
        <f>IFERROR(VLOOKUP(A3385,'[1]For Report Q-2 '!$A$2:$AH$3476,28,0),"-")</f>
        <v>-</v>
      </c>
      <c r="AC3385" s="2" t="str">
        <f>IFERROR(VLOOKUP(A3385,'[1]For Report Q-2 '!$A$2:$AH$3476,29,0),"-")</f>
        <v>-</v>
      </c>
      <c r="AD3385" s="2" t="str">
        <f>IFERROR(VLOOKUP(A3385,'[1]For Report Q-2 '!$A$2:$AH$3476,30,0),"-")</f>
        <v>-</v>
      </c>
      <c r="AE3385" s="1" t="str">
        <f>IFERROR(VLOOKUP(A3385,'[1]For Report Q-2 '!$A$2:$AH$3476,31,0),"-")</f>
        <v>-</v>
      </c>
      <c r="AF3385" s="1" t="str">
        <f>IFERROR(VLOOKUP(A3385,'[1]For Report Q-2 '!$A$2:$AH$3476,32,0),"-")</f>
        <v>-</v>
      </c>
      <c r="AG3385" s="2" t="str">
        <f>IFERROR(VLOOKUP(A3385,'[1]For Report Q-2 '!$A$2:$AH$3476,33,0),"-")</f>
        <v>-</v>
      </c>
      <c r="AH3385" s="1" t="str">
        <f t="shared" si="52"/>
        <v>--</v>
      </c>
      <c r="AI3385" t="e">
        <v>#N/A</v>
      </c>
      <c r="AJ3385" t="e">
        <v>#N/A</v>
      </c>
      <c r="AK3385" t="e">
        <v>#N/A</v>
      </c>
    </row>
    <row r="3386" spans="1:37" x14ac:dyDescent="0.25">
      <c r="A3386" s="15">
        <v>9127410</v>
      </c>
      <c r="B3386" s="15" t="s">
        <v>1173</v>
      </c>
      <c r="C3386" s="16">
        <v>45682</v>
      </c>
      <c r="D3386" s="15" t="s">
        <v>28</v>
      </c>
      <c r="E3386" s="1" t="s">
        <v>72</v>
      </c>
      <c r="F3386" s="15" t="s">
        <v>46</v>
      </c>
      <c r="G3386" s="1" t="s">
        <v>28</v>
      </c>
      <c r="H3386" s="17">
        <v>17500</v>
      </c>
      <c r="I3386" s="18">
        <v>0.17499999999999999</v>
      </c>
      <c r="J3386" s="1">
        <v>9126613</v>
      </c>
      <c r="K3386" s="1" t="s">
        <v>1174</v>
      </c>
      <c r="L3386" s="19">
        <v>104166.66666666667</v>
      </c>
      <c r="M3386" s="1" t="s">
        <v>67</v>
      </c>
      <c r="N3386" s="1" t="s">
        <v>72</v>
      </c>
      <c r="O3386" s="1" t="s">
        <v>32</v>
      </c>
      <c r="P3386" s="20">
        <v>9126613</v>
      </c>
      <c r="Q3386" s="1" t="s">
        <v>33</v>
      </c>
      <c r="R3386" s="1" t="s">
        <v>16</v>
      </c>
      <c r="S3386" s="1" t="s">
        <v>34</v>
      </c>
      <c r="T3386" s="18">
        <f>IFERROR(VLOOKUP(A3386,'[1]For Report Q-2 '!$A$2:$T$3476,20,0),"-")</f>
        <v>0.17499999999999999</v>
      </c>
      <c r="U3386" s="55">
        <f>IFERROR(VLOOKUP(A3386,'[1]For Report Q-2 '!$A$2:$U$3476,21,0),"-")</f>
        <v>0</v>
      </c>
      <c r="V3386" s="2" t="str">
        <f>IFERROR(VLOOKUP(A3386,'[1]For Report Q-2 '!$A$2:$V$3476,22,0),"-")</f>
        <v>-</v>
      </c>
      <c r="W3386" s="1">
        <f>IFERROR(VLOOKUP(A3386,'[1]For Report Q-2 '!$A$2:$W$3476,23,0),"-")</f>
        <v>0</v>
      </c>
      <c r="X3386" s="1"/>
      <c r="Y3386" s="1"/>
      <c r="Z3386" s="2" t="str">
        <f>IFERROR(VLOOKUP(A3386,'[1]For Report Q-2 '!$A$2:$Z$3476,26,0),"-")</f>
        <v>-</v>
      </c>
      <c r="AA3386" s="1" t="str">
        <f>IFERROR(VLOOKUP(A3386,'[1]For Report Q-2 '!$A$2:$AH$3476,27,0),"-")</f>
        <v>-</v>
      </c>
      <c r="AB3386" s="1" t="str">
        <f>IFERROR(VLOOKUP(A3386,'[1]For Report Q-2 '!$A$2:$AH$3476,28,0),"-")</f>
        <v>-</v>
      </c>
      <c r="AC3386" s="2" t="str">
        <f>IFERROR(VLOOKUP(A3386,'[1]For Report Q-2 '!$A$2:$AH$3476,29,0),"-")</f>
        <v>-</v>
      </c>
      <c r="AD3386" s="2" t="str">
        <f>IFERROR(VLOOKUP(A3386,'[1]For Report Q-2 '!$A$2:$AH$3476,30,0),"-")</f>
        <v>-</v>
      </c>
      <c r="AE3386" s="1" t="str">
        <f>IFERROR(VLOOKUP(A3386,'[1]For Report Q-2 '!$A$2:$AH$3476,31,0),"-")</f>
        <v>-</v>
      </c>
      <c r="AF3386" s="1" t="str">
        <f>IFERROR(VLOOKUP(A3386,'[1]For Report Q-2 '!$A$2:$AH$3476,32,0),"-")</f>
        <v>-</v>
      </c>
      <c r="AG3386" s="2" t="str">
        <f>IFERROR(VLOOKUP(A3386,'[1]For Report Q-2 '!$A$2:$AH$3476,33,0),"-")</f>
        <v>-</v>
      </c>
      <c r="AH3386" s="1" t="str">
        <f t="shared" si="52"/>
        <v>--</v>
      </c>
      <c r="AI3386" t="e">
        <v>#N/A</v>
      </c>
      <c r="AJ3386" t="e">
        <v>#N/A</v>
      </c>
      <c r="AK3386" t="e">
        <v>#N/A</v>
      </c>
    </row>
    <row r="3387" spans="1:37" x14ac:dyDescent="0.25">
      <c r="A3387" s="15">
        <v>9128000</v>
      </c>
      <c r="B3387" s="15" t="s">
        <v>1173</v>
      </c>
      <c r="C3387" s="16">
        <v>45654</v>
      </c>
      <c r="D3387" s="15" t="s">
        <v>28</v>
      </c>
      <c r="E3387" s="1" t="s">
        <v>45</v>
      </c>
      <c r="F3387" s="15" t="s">
        <v>46</v>
      </c>
      <c r="G3387" s="1" t="s">
        <v>28</v>
      </c>
      <c r="H3387" s="17">
        <v>17500</v>
      </c>
      <c r="I3387" s="18">
        <v>0.17499999999999999</v>
      </c>
      <c r="J3387" s="1">
        <v>9126613</v>
      </c>
      <c r="K3387" s="1" t="s">
        <v>1174</v>
      </c>
      <c r="L3387" s="19">
        <v>104166.66666666667</v>
      </c>
      <c r="M3387" s="1" t="s">
        <v>67</v>
      </c>
      <c r="N3387" s="1" t="s">
        <v>47</v>
      </c>
      <c r="O3387" s="1" t="s">
        <v>32</v>
      </c>
      <c r="P3387" s="20">
        <v>9126613</v>
      </c>
      <c r="Q3387" s="1" t="s">
        <v>33</v>
      </c>
      <c r="R3387" s="1" t="s">
        <v>16</v>
      </c>
      <c r="S3387" s="1" t="s">
        <v>34</v>
      </c>
      <c r="T3387" s="18">
        <f>IFERROR(VLOOKUP(A3387,'[1]For Report Q-2 '!$A$2:$T$3476,20,0),"-")</f>
        <v>0.17499999999999999</v>
      </c>
      <c r="U3387" s="55">
        <f>IFERROR(VLOOKUP(A3387,'[1]For Report Q-2 '!$A$2:$U$3476,21,0),"-")</f>
        <v>0</v>
      </c>
      <c r="V3387" s="2" t="str">
        <f>IFERROR(VLOOKUP(A3387,'[1]For Report Q-2 '!$A$2:$V$3476,22,0),"-")</f>
        <v>-</v>
      </c>
      <c r="W3387" s="1">
        <f>IFERROR(VLOOKUP(A3387,'[1]For Report Q-2 '!$A$2:$W$3476,23,0),"-")</f>
        <v>0</v>
      </c>
      <c r="X3387" s="1"/>
      <c r="Y3387" s="1"/>
      <c r="Z3387" s="2" t="str">
        <f>IFERROR(VLOOKUP(A3387,'[1]For Report Q-2 '!$A$2:$Z$3476,26,0),"-")</f>
        <v>-</v>
      </c>
      <c r="AA3387" s="1" t="str">
        <f>IFERROR(VLOOKUP(A3387,'[1]For Report Q-2 '!$A$2:$AH$3476,27,0),"-")</f>
        <v>-</v>
      </c>
      <c r="AB3387" s="1" t="str">
        <f>IFERROR(VLOOKUP(A3387,'[1]For Report Q-2 '!$A$2:$AH$3476,28,0),"-")</f>
        <v>-</v>
      </c>
      <c r="AC3387" s="2" t="str">
        <f>IFERROR(VLOOKUP(A3387,'[1]For Report Q-2 '!$A$2:$AH$3476,29,0),"-")</f>
        <v>-</v>
      </c>
      <c r="AD3387" s="2" t="str">
        <f>IFERROR(VLOOKUP(A3387,'[1]For Report Q-2 '!$A$2:$AH$3476,30,0),"-")</f>
        <v>-</v>
      </c>
      <c r="AE3387" s="1" t="str">
        <f>IFERROR(VLOOKUP(A3387,'[1]For Report Q-2 '!$A$2:$AH$3476,31,0),"-")</f>
        <v>-</v>
      </c>
      <c r="AF3387" s="1" t="str">
        <f>IFERROR(VLOOKUP(A3387,'[1]For Report Q-2 '!$A$2:$AH$3476,32,0),"-")</f>
        <v>-</v>
      </c>
      <c r="AG3387" s="2" t="str">
        <f>IFERROR(VLOOKUP(A3387,'[1]For Report Q-2 '!$A$2:$AH$3476,33,0),"-")</f>
        <v>-</v>
      </c>
      <c r="AH3387" s="1" t="str">
        <f t="shared" si="52"/>
        <v>--</v>
      </c>
      <c r="AI3387" t="e">
        <v>#N/A</v>
      </c>
      <c r="AJ3387" t="e">
        <v>#N/A</v>
      </c>
      <c r="AK3387" t="e">
        <v>#N/A</v>
      </c>
    </row>
    <row r="3388" spans="1:37" x14ac:dyDescent="0.25">
      <c r="A3388" s="15">
        <v>9128791</v>
      </c>
      <c r="B3388" s="15" t="s">
        <v>1173</v>
      </c>
      <c r="C3388" s="16">
        <v>45675</v>
      </c>
      <c r="D3388" s="15" t="s">
        <v>28</v>
      </c>
      <c r="E3388" s="1" t="s">
        <v>45</v>
      </c>
      <c r="F3388" s="15" t="s">
        <v>46</v>
      </c>
      <c r="G3388" s="1" t="s">
        <v>28</v>
      </c>
      <c r="H3388" s="17">
        <v>16666.666666666668</v>
      </c>
      <c r="I3388" s="18">
        <v>0.16666666666666669</v>
      </c>
      <c r="J3388" s="1">
        <v>9126613</v>
      </c>
      <c r="K3388" s="1" t="s">
        <v>1174</v>
      </c>
      <c r="L3388" s="19">
        <v>104166.66666666667</v>
      </c>
      <c r="M3388" s="1" t="s">
        <v>67</v>
      </c>
      <c r="N3388" s="1" t="s">
        <v>47</v>
      </c>
      <c r="O3388" s="1" t="s">
        <v>32</v>
      </c>
      <c r="P3388" s="20">
        <v>9126613</v>
      </c>
      <c r="Q3388" s="1" t="s">
        <v>33</v>
      </c>
      <c r="R3388" s="1" t="s">
        <v>16</v>
      </c>
      <c r="S3388" s="1" t="s">
        <v>34</v>
      </c>
      <c r="T3388" s="18">
        <f>IFERROR(VLOOKUP(A3388,'[1]For Report Q-2 '!$A$2:$T$3476,20,0),"-")</f>
        <v>0.16666666666666669</v>
      </c>
      <c r="U3388" s="55">
        <f>IFERROR(VLOOKUP(A3388,'[1]For Report Q-2 '!$A$2:$U$3476,21,0),"-")</f>
        <v>0</v>
      </c>
      <c r="V3388" s="2" t="str">
        <f>IFERROR(VLOOKUP(A3388,'[1]For Report Q-2 '!$A$2:$V$3476,22,0),"-")</f>
        <v>-</v>
      </c>
      <c r="W3388" s="1">
        <f>IFERROR(VLOOKUP(A3388,'[1]For Report Q-2 '!$A$2:$W$3476,23,0),"-")</f>
        <v>0</v>
      </c>
      <c r="X3388" s="1"/>
      <c r="Y3388" s="1"/>
      <c r="Z3388" s="2" t="str">
        <f>IFERROR(VLOOKUP(A3388,'[1]For Report Q-2 '!$A$2:$Z$3476,26,0),"-")</f>
        <v>-</v>
      </c>
      <c r="AA3388" s="1" t="str">
        <f>IFERROR(VLOOKUP(A3388,'[1]For Report Q-2 '!$A$2:$AH$3476,27,0),"-")</f>
        <v>-</v>
      </c>
      <c r="AB3388" s="1" t="str">
        <f>IFERROR(VLOOKUP(A3388,'[1]For Report Q-2 '!$A$2:$AH$3476,28,0),"-")</f>
        <v>-</v>
      </c>
      <c r="AC3388" s="2" t="str">
        <f>IFERROR(VLOOKUP(A3388,'[1]For Report Q-2 '!$A$2:$AH$3476,29,0),"-")</f>
        <v>-</v>
      </c>
      <c r="AD3388" s="2" t="str">
        <f>IFERROR(VLOOKUP(A3388,'[1]For Report Q-2 '!$A$2:$AH$3476,30,0),"-")</f>
        <v>-</v>
      </c>
      <c r="AE3388" s="1" t="str">
        <f>IFERROR(VLOOKUP(A3388,'[1]For Report Q-2 '!$A$2:$AH$3476,31,0),"-")</f>
        <v>-</v>
      </c>
      <c r="AF3388" s="1" t="str">
        <f>IFERROR(VLOOKUP(A3388,'[1]For Report Q-2 '!$A$2:$AH$3476,32,0),"-")</f>
        <v>-</v>
      </c>
      <c r="AG3388" s="2" t="str">
        <f>IFERROR(VLOOKUP(A3388,'[1]For Report Q-2 '!$A$2:$AH$3476,33,0),"-")</f>
        <v>-</v>
      </c>
      <c r="AH3388" s="1" t="str">
        <f t="shared" si="52"/>
        <v>--</v>
      </c>
      <c r="AI3388" t="e">
        <v>#N/A</v>
      </c>
      <c r="AJ3388" t="e">
        <v>#N/A</v>
      </c>
      <c r="AK3388" t="e">
        <v>#N/A</v>
      </c>
    </row>
    <row r="3389" spans="1:37" x14ac:dyDescent="0.25">
      <c r="A3389" s="15">
        <v>9128792</v>
      </c>
      <c r="B3389" s="15" t="s">
        <v>1173</v>
      </c>
      <c r="C3389" s="16">
        <v>45675</v>
      </c>
      <c r="D3389" s="15" t="s">
        <v>28</v>
      </c>
      <c r="E3389" s="1" t="s">
        <v>45</v>
      </c>
      <c r="F3389" s="15" t="s">
        <v>46</v>
      </c>
      <c r="G3389" s="1" t="s">
        <v>28</v>
      </c>
      <c r="H3389" s="17">
        <v>17500</v>
      </c>
      <c r="I3389" s="18">
        <v>0.17499999999999999</v>
      </c>
      <c r="J3389" s="1">
        <v>9126613</v>
      </c>
      <c r="K3389" s="1" t="s">
        <v>1174</v>
      </c>
      <c r="L3389" s="19">
        <v>104166.66666666667</v>
      </c>
      <c r="M3389" s="1" t="s">
        <v>67</v>
      </c>
      <c r="N3389" s="1" t="s">
        <v>47</v>
      </c>
      <c r="O3389" s="1" t="s">
        <v>32</v>
      </c>
      <c r="P3389" s="20">
        <v>9126613</v>
      </c>
      <c r="Q3389" s="1" t="s">
        <v>33</v>
      </c>
      <c r="R3389" s="1" t="s">
        <v>16</v>
      </c>
      <c r="S3389" s="1" t="s">
        <v>34</v>
      </c>
      <c r="T3389" s="18">
        <f>IFERROR(VLOOKUP(A3389,'[1]For Report Q-2 '!$A$2:$T$3476,20,0),"-")</f>
        <v>0.17499999999999999</v>
      </c>
      <c r="U3389" s="55">
        <f>IFERROR(VLOOKUP(A3389,'[1]For Report Q-2 '!$A$2:$U$3476,21,0),"-")</f>
        <v>0</v>
      </c>
      <c r="V3389" s="2" t="str">
        <f>IFERROR(VLOOKUP(A3389,'[1]For Report Q-2 '!$A$2:$V$3476,22,0),"-")</f>
        <v>-</v>
      </c>
      <c r="W3389" s="1">
        <f>IFERROR(VLOOKUP(A3389,'[1]For Report Q-2 '!$A$2:$W$3476,23,0),"-")</f>
        <v>0</v>
      </c>
      <c r="X3389" s="1"/>
      <c r="Y3389" s="1"/>
      <c r="Z3389" s="2" t="str">
        <f>IFERROR(VLOOKUP(A3389,'[1]For Report Q-2 '!$A$2:$Z$3476,26,0),"-")</f>
        <v>-</v>
      </c>
      <c r="AA3389" s="1" t="str">
        <f>IFERROR(VLOOKUP(A3389,'[1]For Report Q-2 '!$A$2:$AH$3476,27,0),"-")</f>
        <v>-</v>
      </c>
      <c r="AB3389" s="1" t="str">
        <f>IFERROR(VLOOKUP(A3389,'[1]For Report Q-2 '!$A$2:$AH$3476,28,0),"-")</f>
        <v>-</v>
      </c>
      <c r="AC3389" s="2" t="str">
        <f>IFERROR(VLOOKUP(A3389,'[1]For Report Q-2 '!$A$2:$AH$3476,29,0),"-")</f>
        <v>-</v>
      </c>
      <c r="AD3389" s="2" t="str">
        <f>IFERROR(VLOOKUP(A3389,'[1]For Report Q-2 '!$A$2:$AH$3476,30,0),"-")</f>
        <v>-</v>
      </c>
      <c r="AE3389" s="1" t="str">
        <f>IFERROR(VLOOKUP(A3389,'[1]For Report Q-2 '!$A$2:$AH$3476,31,0),"-")</f>
        <v>-</v>
      </c>
      <c r="AF3389" s="1" t="str">
        <f>IFERROR(VLOOKUP(A3389,'[1]For Report Q-2 '!$A$2:$AH$3476,32,0),"-")</f>
        <v>-</v>
      </c>
      <c r="AG3389" s="2" t="str">
        <f>IFERROR(VLOOKUP(A3389,'[1]For Report Q-2 '!$A$2:$AH$3476,33,0),"-")</f>
        <v>-</v>
      </c>
      <c r="AH3389" s="1" t="str">
        <f t="shared" si="52"/>
        <v>--</v>
      </c>
      <c r="AI3389" t="e">
        <v>#N/A</v>
      </c>
      <c r="AJ3389" t="e">
        <v>#N/A</v>
      </c>
      <c r="AK3389" t="e">
        <v>#N/A</v>
      </c>
    </row>
    <row r="3390" spans="1:37" x14ac:dyDescent="0.25">
      <c r="A3390" s="15">
        <v>9129943</v>
      </c>
      <c r="B3390" s="15" t="s">
        <v>1173</v>
      </c>
      <c r="C3390" s="16">
        <v>45754</v>
      </c>
      <c r="D3390" s="15" t="s">
        <v>28</v>
      </c>
      <c r="E3390" s="1" t="s">
        <v>45</v>
      </c>
      <c r="F3390" s="15" t="s">
        <v>46</v>
      </c>
      <c r="G3390" s="1" t="s">
        <v>28</v>
      </c>
      <c r="H3390" s="17">
        <v>17500</v>
      </c>
      <c r="I3390" s="18">
        <v>0.17499999999999999</v>
      </c>
      <c r="J3390" s="1">
        <v>9126613</v>
      </c>
      <c r="K3390" s="1" t="s">
        <v>1174</v>
      </c>
      <c r="L3390" s="19">
        <v>104166.66666666667</v>
      </c>
      <c r="M3390" s="1" t="s">
        <v>67</v>
      </c>
      <c r="N3390" s="1" t="s">
        <v>47</v>
      </c>
      <c r="O3390" s="1" t="s">
        <v>32</v>
      </c>
      <c r="P3390" s="20">
        <v>9126613</v>
      </c>
      <c r="Q3390" s="1" t="s">
        <v>33</v>
      </c>
      <c r="R3390" s="1" t="s">
        <v>16</v>
      </c>
      <c r="S3390" s="1" t="s">
        <v>34</v>
      </c>
      <c r="T3390" s="18">
        <f>IFERROR(VLOOKUP(A3390,'[1]For Report Q-2 '!$A$2:$T$3476,20,0),"-")</f>
        <v>0.17499999999999999</v>
      </c>
      <c r="U3390" s="55">
        <f>IFERROR(VLOOKUP(A3390,'[1]For Report Q-2 '!$A$2:$U$3476,21,0),"-")</f>
        <v>0</v>
      </c>
      <c r="V3390" s="2" t="str">
        <f>IFERROR(VLOOKUP(A3390,'[1]For Report Q-2 '!$A$2:$V$3476,22,0),"-")</f>
        <v>-</v>
      </c>
      <c r="W3390" s="1">
        <f>IFERROR(VLOOKUP(A3390,'[1]For Report Q-2 '!$A$2:$W$3476,23,0),"-")</f>
        <v>0</v>
      </c>
      <c r="X3390" s="1"/>
      <c r="Y3390" s="1"/>
      <c r="Z3390" s="2" t="str">
        <f>IFERROR(VLOOKUP(A3390,'[1]For Report Q-2 '!$A$2:$Z$3476,26,0),"-")</f>
        <v>-</v>
      </c>
      <c r="AA3390" s="1" t="str">
        <f>IFERROR(VLOOKUP(A3390,'[1]For Report Q-2 '!$A$2:$AH$3476,27,0),"-")</f>
        <v>-</v>
      </c>
      <c r="AB3390" s="1" t="str">
        <f>IFERROR(VLOOKUP(A3390,'[1]For Report Q-2 '!$A$2:$AH$3476,28,0),"-")</f>
        <v>-</v>
      </c>
      <c r="AC3390" s="2" t="str">
        <f>IFERROR(VLOOKUP(A3390,'[1]For Report Q-2 '!$A$2:$AH$3476,29,0),"-")</f>
        <v>-</v>
      </c>
      <c r="AD3390" s="2" t="str">
        <f>IFERROR(VLOOKUP(A3390,'[1]For Report Q-2 '!$A$2:$AH$3476,30,0),"-")</f>
        <v>-</v>
      </c>
      <c r="AE3390" s="1" t="str">
        <f>IFERROR(VLOOKUP(A3390,'[1]For Report Q-2 '!$A$2:$AH$3476,31,0),"-")</f>
        <v>-</v>
      </c>
      <c r="AF3390" s="1" t="str">
        <f>IFERROR(VLOOKUP(A3390,'[1]For Report Q-2 '!$A$2:$AH$3476,32,0),"-")</f>
        <v>-</v>
      </c>
      <c r="AG3390" s="2" t="str">
        <f>IFERROR(VLOOKUP(A3390,'[1]For Report Q-2 '!$A$2:$AH$3476,33,0),"-")</f>
        <v>-</v>
      </c>
      <c r="AH3390" s="1" t="str">
        <f t="shared" si="52"/>
        <v>--</v>
      </c>
      <c r="AI3390" t="e">
        <v>#N/A</v>
      </c>
      <c r="AJ3390" t="e">
        <v>#N/A</v>
      </c>
      <c r="AK3390" t="e">
        <v>#N/A</v>
      </c>
    </row>
    <row r="3391" spans="1:37" x14ac:dyDescent="0.25">
      <c r="A3391" s="15">
        <v>9125172</v>
      </c>
      <c r="B3391" s="15" t="s">
        <v>1175</v>
      </c>
      <c r="C3391" s="16">
        <v>45569</v>
      </c>
      <c r="D3391" s="15" t="s">
        <v>40</v>
      </c>
      <c r="E3391" s="1" t="s">
        <v>86</v>
      </c>
      <c r="F3391" s="15" t="s">
        <v>46</v>
      </c>
      <c r="G3391" s="1" t="s">
        <v>40</v>
      </c>
      <c r="H3391" s="17">
        <v>45000</v>
      </c>
      <c r="I3391" s="18">
        <v>0.45</v>
      </c>
      <c r="J3391" s="1">
        <v>9126962</v>
      </c>
      <c r="K3391" s="1" t="s">
        <v>1175</v>
      </c>
      <c r="L3391" s="19">
        <v>120833.33333333333</v>
      </c>
      <c r="M3391" s="1" t="s">
        <v>67</v>
      </c>
      <c r="N3391" s="1" t="s">
        <v>86</v>
      </c>
      <c r="O3391" s="1" t="s">
        <v>50</v>
      </c>
      <c r="P3391" s="20">
        <v>9126962</v>
      </c>
      <c r="Q3391" s="1" t="s">
        <v>60</v>
      </c>
      <c r="R3391" s="1" t="s">
        <v>16</v>
      </c>
      <c r="S3391" s="1" t="s">
        <v>43</v>
      </c>
      <c r="T3391" s="18">
        <f>IFERROR(VLOOKUP(A3391,'[1]For Report Q-2 '!$A$2:$T$3476,20,0),"-")</f>
        <v>0.45</v>
      </c>
      <c r="U3391" s="55">
        <f>IFERROR(VLOOKUP(A3391,'[1]For Report Q-2 '!$A$2:$U$3476,21,0),"-")</f>
        <v>0</v>
      </c>
      <c r="V3391" s="2" t="str">
        <f>IFERROR(VLOOKUP(A3391,'[1]For Report Q-2 '!$A$2:$V$3476,22,0),"-")</f>
        <v>-</v>
      </c>
      <c r="W3391" s="1">
        <f>IFERROR(VLOOKUP(A3391,'[1]For Report Q-2 '!$A$2:$W$3476,23,0),"-")</f>
        <v>0</v>
      </c>
      <c r="X3391" s="1"/>
      <c r="Y3391" s="1"/>
      <c r="Z3391" s="2" t="str">
        <f>IFERROR(VLOOKUP(A3391,'[1]For Report Q-2 '!$A$2:$Z$3476,26,0),"-")</f>
        <v>-</v>
      </c>
      <c r="AA3391" s="1" t="str">
        <f>IFERROR(VLOOKUP(A3391,'[1]For Report Q-2 '!$A$2:$AH$3476,27,0),"-")</f>
        <v>-</v>
      </c>
      <c r="AB3391" s="1" t="str">
        <f>IFERROR(VLOOKUP(A3391,'[1]For Report Q-2 '!$A$2:$AH$3476,28,0),"-")</f>
        <v>-</v>
      </c>
      <c r="AC3391" s="2" t="str">
        <f>IFERROR(VLOOKUP(A3391,'[1]For Report Q-2 '!$A$2:$AH$3476,29,0),"-")</f>
        <v>-</v>
      </c>
      <c r="AD3391" s="2" t="str">
        <f>IFERROR(VLOOKUP(A3391,'[1]For Report Q-2 '!$A$2:$AH$3476,30,0),"-")</f>
        <v>-</v>
      </c>
      <c r="AE3391" s="1" t="str">
        <f>IFERROR(VLOOKUP(A3391,'[1]For Report Q-2 '!$A$2:$AH$3476,31,0),"-")</f>
        <v>-</v>
      </c>
      <c r="AF3391" s="1" t="str">
        <f>IFERROR(VLOOKUP(A3391,'[1]For Report Q-2 '!$A$2:$AH$3476,32,0),"-")</f>
        <v>-</v>
      </c>
      <c r="AG3391" s="2" t="str">
        <f>IFERROR(VLOOKUP(A3391,'[1]For Report Q-2 '!$A$2:$AH$3476,33,0),"-")</f>
        <v>-</v>
      </c>
      <c r="AH3391" s="1" t="str">
        <f t="shared" si="52"/>
        <v>--</v>
      </c>
      <c r="AI3391" t="e">
        <v>#N/A</v>
      </c>
      <c r="AJ3391" t="e">
        <v>#N/A</v>
      </c>
      <c r="AK3391" t="e">
        <v>#N/A</v>
      </c>
    </row>
    <row r="3392" spans="1:37" x14ac:dyDescent="0.25">
      <c r="A3392" s="15">
        <v>9126962</v>
      </c>
      <c r="B3392" s="15" t="s">
        <v>1175</v>
      </c>
      <c r="C3392" s="16">
        <v>45566</v>
      </c>
      <c r="D3392" s="15" t="s">
        <v>40</v>
      </c>
      <c r="E3392" s="1" t="s">
        <v>118</v>
      </c>
      <c r="F3392" s="15" t="s">
        <v>46</v>
      </c>
      <c r="G3392" s="1" t="s">
        <v>40</v>
      </c>
      <c r="H3392" s="17">
        <v>75833.333333333328</v>
      </c>
      <c r="I3392" s="18">
        <v>0.7583333333333333</v>
      </c>
      <c r="J3392" s="1">
        <v>9126962</v>
      </c>
      <c r="K3392" s="1" t="s">
        <v>1175</v>
      </c>
      <c r="L3392" s="19">
        <v>120833.33333333333</v>
      </c>
      <c r="M3392" s="1" t="s">
        <v>67</v>
      </c>
      <c r="N3392" s="1" t="s">
        <v>47</v>
      </c>
      <c r="O3392" s="1" t="s">
        <v>50</v>
      </c>
      <c r="P3392" s="20">
        <v>9126962</v>
      </c>
      <c r="Q3392" s="1" t="s">
        <v>60</v>
      </c>
      <c r="R3392" s="1" t="s">
        <v>16</v>
      </c>
      <c r="S3392" s="1" t="s">
        <v>43</v>
      </c>
      <c r="T3392" s="18">
        <f>IFERROR(VLOOKUP(A3392,'[1]For Report Q-2 '!$A$2:$T$3476,20,0),"-")</f>
        <v>0.7583333333333333</v>
      </c>
      <c r="U3392" s="55">
        <f>IFERROR(VLOOKUP(A3392,'[1]For Report Q-2 '!$A$2:$U$3476,21,0),"-")</f>
        <v>0</v>
      </c>
      <c r="V3392" s="2" t="str">
        <f>IFERROR(VLOOKUP(A3392,'[1]For Report Q-2 '!$A$2:$V$3476,22,0),"-")</f>
        <v>-</v>
      </c>
      <c r="W3392" s="1">
        <f>IFERROR(VLOOKUP(A3392,'[1]For Report Q-2 '!$A$2:$W$3476,23,0),"-")</f>
        <v>0</v>
      </c>
      <c r="X3392" s="1"/>
      <c r="Y3392" s="1"/>
      <c r="Z3392" s="2" t="str">
        <f>IFERROR(VLOOKUP(A3392,'[1]For Report Q-2 '!$A$2:$Z$3476,26,0),"-")</f>
        <v>-</v>
      </c>
      <c r="AA3392" s="1" t="str">
        <f>IFERROR(VLOOKUP(A3392,'[1]For Report Q-2 '!$A$2:$AH$3476,27,0),"-")</f>
        <v>-</v>
      </c>
      <c r="AB3392" s="1" t="str">
        <f>IFERROR(VLOOKUP(A3392,'[1]For Report Q-2 '!$A$2:$AH$3476,28,0),"-")</f>
        <v>-</v>
      </c>
      <c r="AC3392" s="2" t="str">
        <f>IFERROR(VLOOKUP(A3392,'[1]For Report Q-2 '!$A$2:$AH$3476,29,0),"-")</f>
        <v>-</v>
      </c>
      <c r="AD3392" s="2" t="str">
        <f>IFERROR(VLOOKUP(A3392,'[1]For Report Q-2 '!$A$2:$AH$3476,30,0),"-")</f>
        <v>-</v>
      </c>
      <c r="AE3392" s="1" t="str">
        <f>IFERROR(VLOOKUP(A3392,'[1]For Report Q-2 '!$A$2:$AH$3476,31,0),"-")</f>
        <v>-</v>
      </c>
      <c r="AF3392" s="1" t="str">
        <f>IFERROR(VLOOKUP(A3392,'[1]For Report Q-2 '!$A$2:$AH$3476,32,0),"-")</f>
        <v>-</v>
      </c>
      <c r="AG3392" s="2" t="str">
        <f>IFERROR(VLOOKUP(A3392,'[1]For Report Q-2 '!$A$2:$AH$3476,33,0),"-")</f>
        <v>-</v>
      </c>
      <c r="AH3392" s="1" t="str">
        <f t="shared" si="52"/>
        <v>--</v>
      </c>
      <c r="AI3392" t="e">
        <v>#N/A</v>
      </c>
      <c r="AJ3392" t="e">
        <v>#N/A</v>
      </c>
      <c r="AK3392" t="e">
        <v>#N/A</v>
      </c>
    </row>
    <row r="3393" spans="1:37" x14ac:dyDescent="0.25">
      <c r="A3393" s="15">
        <v>9127078</v>
      </c>
      <c r="B3393" s="15" t="s">
        <v>1176</v>
      </c>
      <c r="C3393" s="16">
        <v>45581</v>
      </c>
      <c r="D3393" s="15" t="s">
        <v>28</v>
      </c>
      <c r="E3393" s="1" t="s">
        <v>45</v>
      </c>
      <c r="F3393" s="15" t="s">
        <v>46</v>
      </c>
      <c r="G3393" s="1" t="s">
        <v>28</v>
      </c>
      <c r="H3393" s="17">
        <v>37500</v>
      </c>
      <c r="I3393" s="18">
        <v>0.375</v>
      </c>
      <c r="J3393" s="1">
        <v>9127078</v>
      </c>
      <c r="K3393" s="1" t="s">
        <v>1177</v>
      </c>
      <c r="L3393" s="19">
        <v>37500</v>
      </c>
      <c r="M3393" s="1" t="s">
        <v>31</v>
      </c>
      <c r="N3393" s="1" t="s">
        <v>47</v>
      </c>
      <c r="O3393" s="1" t="s">
        <v>38</v>
      </c>
      <c r="P3393" s="20">
        <v>9127078</v>
      </c>
      <c r="Q3393" s="1" t="s">
        <v>33</v>
      </c>
      <c r="R3393" s="1" t="s">
        <v>16</v>
      </c>
      <c r="S3393" s="1" t="s">
        <v>34</v>
      </c>
      <c r="T3393" s="18">
        <f>IFERROR(VLOOKUP(A3393,'[1]For Report Q-2 '!$A$2:$T$3476,20,0),"-")</f>
        <v>0.375</v>
      </c>
      <c r="U3393" s="55">
        <f>IFERROR(VLOOKUP(A3393,'[1]For Report Q-2 '!$A$2:$U$3476,21,0),"-")</f>
        <v>0</v>
      </c>
      <c r="V3393" s="2" t="str">
        <f>IFERROR(VLOOKUP(A3393,'[1]For Report Q-2 '!$A$2:$V$3476,22,0),"-")</f>
        <v>-</v>
      </c>
      <c r="W3393" s="1">
        <f>IFERROR(VLOOKUP(A3393,'[1]For Report Q-2 '!$A$2:$W$3476,23,0),"-")</f>
        <v>0</v>
      </c>
      <c r="X3393" s="1"/>
      <c r="Y3393" s="1"/>
      <c r="Z3393" s="2" t="str">
        <f>IFERROR(VLOOKUP(A3393,'[1]For Report Q-2 '!$A$2:$Z$3476,26,0),"-")</f>
        <v>-</v>
      </c>
      <c r="AA3393" s="1" t="str">
        <f>IFERROR(VLOOKUP(A3393,'[1]For Report Q-2 '!$A$2:$AH$3476,27,0),"-")</f>
        <v>-</v>
      </c>
      <c r="AB3393" s="1" t="str">
        <f>IFERROR(VLOOKUP(A3393,'[1]For Report Q-2 '!$A$2:$AH$3476,28,0),"-")</f>
        <v>-</v>
      </c>
      <c r="AC3393" s="2" t="str">
        <f>IFERROR(VLOOKUP(A3393,'[1]For Report Q-2 '!$A$2:$AH$3476,29,0),"-")</f>
        <v>-</v>
      </c>
      <c r="AD3393" s="2" t="str">
        <f>IFERROR(VLOOKUP(A3393,'[1]For Report Q-2 '!$A$2:$AH$3476,30,0),"-")</f>
        <v>-</v>
      </c>
      <c r="AE3393" s="1" t="str">
        <f>IFERROR(VLOOKUP(A3393,'[1]For Report Q-2 '!$A$2:$AH$3476,31,0),"-")</f>
        <v>-</v>
      </c>
      <c r="AF3393" s="1" t="str">
        <f>IFERROR(VLOOKUP(A3393,'[1]For Report Q-2 '!$A$2:$AH$3476,32,0),"-")</f>
        <v>-</v>
      </c>
      <c r="AG3393" s="2" t="str">
        <f>IFERROR(VLOOKUP(A3393,'[1]For Report Q-2 '!$A$2:$AH$3476,33,0),"-")</f>
        <v>-</v>
      </c>
      <c r="AH3393" s="1" t="str">
        <f t="shared" si="52"/>
        <v>--</v>
      </c>
      <c r="AI3393" t="e">
        <v>#N/A</v>
      </c>
      <c r="AJ3393" t="e">
        <v>#N/A</v>
      </c>
      <c r="AK3393" t="e">
        <v>#N/A</v>
      </c>
    </row>
    <row r="3394" spans="1:37" x14ac:dyDescent="0.25">
      <c r="A3394" s="15">
        <v>9126921</v>
      </c>
      <c r="B3394" s="15" t="s">
        <v>1178</v>
      </c>
      <c r="C3394" s="16">
        <v>45589</v>
      </c>
      <c r="D3394" s="15" t="s">
        <v>56</v>
      </c>
      <c r="E3394" s="1" t="s">
        <v>86</v>
      </c>
      <c r="F3394" s="15" t="s">
        <v>46</v>
      </c>
      <c r="G3394" s="1" t="s">
        <v>56</v>
      </c>
      <c r="H3394" s="17">
        <v>15000</v>
      </c>
      <c r="I3394" s="18">
        <v>0.15</v>
      </c>
      <c r="J3394" s="1">
        <v>9127268</v>
      </c>
      <c r="K3394" s="1" t="s">
        <v>1179</v>
      </c>
      <c r="L3394" s="19">
        <v>37500</v>
      </c>
      <c r="M3394" s="1" t="s">
        <v>31</v>
      </c>
      <c r="N3394" s="1" t="s">
        <v>86</v>
      </c>
      <c r="O3394" s="1" t="s">
        <v>59</v>
      </c>
      <c r="P3394" s="20">
        <v>9127268</v>
      </c>
      <c r="Q3394" s="1" t="s">
        <v>109</v>
      </c>
      <c r="R3394" s="1" t="s">
        <v>16</v>
      </c>
      <c r="S3394" s="1" t="s">
        <v>80</v>
      </c>
      <c r="T3394" s="18">
        <f>IFERROR(VLOOKUP(A3394,'[1]For Report Q-2 '!$A$2:$T$3476,20,0),"-")</f>
        <v>0.15</v>
      </c>
      <c r="U3394" s="55">
        <f>IFERROR(VLOOKUP(A3394,'[1]For Report Q-2 '!$A$2:$U$3476,21,0),"-")</f>
        <v>0</v>
      </c>
      <c r="V3394" s="2" t="str">
        <f>IFERROR(VLOOKUP(A3394,'[1]For Report Q-2 '!$A$2:$V$3476,22,0),"-")</f>
        <v>-</v>
      </c>
      <c r="W3394" s="1">
        <f>IFERROR(VLOOKUP(A3394,'[1]For Report Q-2 '!$A$2:$W$3476,23,0),"-")</f>
        <v>0</v>
      </c>
      <c r="X3394" s="1"/>
      <c r="Y3394" s="1"/>
      <c r="Z3394" s="2" t="str">
        <f>IFERROR(VLOOKUP(A3394,'[1]For Report Q-2 '!$A$2:$Z$3476,26,0),"-")</f>
        <v>-</v>
      </c>
      <c r="AA3394" s="1" t="str">
        <f>IFERROR(VLOOKUP(A3394,'[1]For Report Q-2 '!$A$2:$AH$3476,27,0),"-")</f>
        <v>-</v>
      </c>
      <c r="AB3394" s="1" t="str">
        <f>IFERROR(VLOOKUP(A3394,'[1]For Report Q-2 '!$A$2:$AH$3476,28,0),"-")</f>
        <v>-</v>
      </c>
      <c r="AC3394" s="2" t="str">
        <f>IFERROR(VLOOKUP(A3394,'[1]For Report Q-2 '!$A$2:$AH$3476,29,0),"-")</f>
        <v>-</v>
      </c>
      <c r="AD3394" s="2" t="str">
        <f>IFERROR(VLOOKUP(A3394,'[1]For Report Q-2 '!$A$2:$AH$3476,30,0),"-")</f>
        <v>-</v>
      </c>
      <c r="AE3394" s="1" t="str">
        <f>IFERROR(VLOOKUP(A3394,'[1]For Report Q-2 '!$A$2:$AH$3476,31,0),"-")</f>
        <v>-</v>
      </c>
      <c r="AF3394" s="1" t="str">
        <f>IFERROR(VLOOKUP(A3394,'[1]For Report Q-2 '!$A$2:$AH$3476,32,0),"-")</f>
        <v>-</v>
      </c>
      <c r="AG3394" s="2" t="str">
        <f>IFERROR(VLOOKUP(A3394,'[1]For Report Q-2 '!$A$2:$AH$3476,33,0),"-")</f>
        <v>-</v>
      </c>
      <c r="AH3394" s="1" t="str">
        <f t="shared" si="52"/>
        <v>--</v>
      </c>
      <c r="AI3394" t="e">
        <v>#N/A</v>
      </c>
      <c r="AJ3394" t="e">
        <v>#N/A</v>
      </c>
      <c r="AK3394" t="e">
        <v>#N/A</v>
      </c>
    </row>
    <row r="3395" spans="1:37" x14ac:dyDescent="0.25">
      <c r="A3395" s="15">
        <v>9127268</v>
      </c>
      <c r="B3395" s="15" t="s">
        <v>1178</v>
      </c>
      <c r="C3395" s="16">
        <v>45584</v>
      </c>
      <c r="D3395" s="15" t="s">
        <v>56</v>
      </c>
      <c r="E3395" s="1" t="s">
        <v>45</v>
      </c>
      <c r="F3395" s="15" t="s">
        <v>46</v>
      </c>
      <c r="G3395" s="1" t="s">
        <v>56</v>
      </c>
      <c r="H3395" s="17">
        <v>22500</v>
      </c>
      <c r="I3395" s="18">
        <v>0.22500000000000001</v>
      </c>
      <c r="J3395" s="1">
        <v>9127268</v>
      </c>
      <c r="K3395" s="1" t="s">
        <v>1179</v>
      </c>
      <c r="L3395" s="19">
        <v>37500</v>
      </c>
      <c r="M3395" s="1" t="s">
        <v>31</v>
      </c>
      <c r="N3395" s="1" t="s">
        <v>47</v>
      </c>
      <c r="O3395" s="1" t="s">
        <v>59</v>
      </c>
      <c r="P3395" s="20">
        <v>9127268</v>
      </c>
      <c r="Q3395" s="1" t="s">
        <v>109</v>
      </c>
      <c r="R3395" s="1" t="s">
        <v>16</v>
      </c>
      <c r="S3395" s="1" t="s">
        <v>80</v>
      </c>
      <c r="T3395" s="18">
        <f>IFERROR(VLOOKUP(A3395,'[1]For Report Q-2 '!$A$2:$T$3476,20,0),"-")</f>
        <v>0.22500000000000001</v>
      </c>
      <c r="U3395" s="55">
        <f>IFERROR(VLOOKUP(A3395,'[1]For Report Q-2 '!$A$2:$U$3476,21,0),"-")</f>
        <v>0</v>
      </c>
      <c r="V3395" s="2" t="str">
        <f>IFERROR(VLOOKUP(A3395,'[1]For Report Q-2 '!$A$2:$V$3476,22,0),"-")</f>
        <v>-</v>
      </c>
      <c r="W3395" s="1">
        <f>IFERROR(VLOOKUP(A3395,'[1]For Report Q-2 '!$A$2:$W$3476,23,0),"-")</f>
        <v>0</v>
      </c>
      <c r="X3395" s="1"/>
      <c r="Y3395" s="1"/>
      <c r="Z3395" s="2" t="str">
        <f>IFERROR(VLOOKUP(A3395,'[1]For Report Q-2 '!$A$2:$Z$3476,26,0),"-")</f>
        <v>-</v>
      </c>
      <c r="AA3395" s="1" t="str">
        <f>IFERROR(VLOOKUP(A3395,'[1]For Report Q-2 '!$A$2:$AH$3476,27,0),"-")</f>
        <v>-</v>
      </c>
      <c r="AB3395" s="1" t="str">
        <f>IFERROR(VLOOKUP(A3395,'[1]For Report Q-2 '!$A$2:$AH$3476,28,0),"-")</f>
        <v>-</v>
      </c>
      <c r="AC3395" s="2" t="str">
        <f>IFERROR(VLOOKUP(A3395,'[1]For Report Q-2 '!$A$2:$AH$3476,29,0),"-")</f>
        <v>-</v>
      </c>
      <c r="AD3395" s="2" t="str">
        <f>IFERROR(VLOOKUP(A3395,'[1]For Report Q-2 '!$A$2:$AH$3476,30,0),"-")</f>
        <v>-</v>
      </c>
      <c r="AE3395" s="1" t="str">
        <f>IFERROR(VLOOKUP(A3395,'[1]For Report Q-2 '!$A$2:$AH$3476,31,0),"-")</f>
        <v>-</v>
      </c>
      <c r="AF3395" s="1" t="str">
        <f>IFERROR(VLOOKUP(A3395,'[1]For Report Q-2 '!$A$2:$AH$3476,32,0),"-")</f>
        <v>-</v>
      </c>
      <c r="AG3395" s="2" t="str">
        <f>IFERROR(VLOOKUP(A3395,'[1]For Report Q-2 '!$A$2:$AH$3476,33,0),"-")</f>
        <v>-</v>
      </c>
      <c r="AH3395" s="1" t="str">
        <f t="shared" ref="AH3395:AH3458" si="53">AF3395&amp;AB3395</f>
        <v>--</v>
      </c>
      <c r="AI3395" t="e">
        <v>#N/A</v>
      </c>
      <c r="AJ3395" t="e">
        <v>#N/A</v>
      </c>
      <c r="AK3395" t="e">
        <v>#N/A</v>
      </c>
    </row>
    <row r="3396" spans="1:37" x14ac:dyDescent="0.25">
      <c r="A3396" s="15">
        <v>9127394</v>
      </c>
      <c r="B3396" s="15" t="s">
        <v>1180</v>
      </c>
      <c r="C3396" s="16">
        <v>45629</v>
      </c>
      <c r="D3396" s="15" t="s">
        <v>28</v>
      </c>
      <c r="E3396" s="1" t="s">
        <v>45</v>
      </c>
      <c r="F3396" s="15" t="s">
        <v>46</v>
      </c>
      <c r="G3396" s="1" t="s">
        <v>28</v>
      </c>
      <c r="H3396" s="17">
        <v>45833.333333333336</v>
      </c>
      <c r="I3396" s="18">
        <v>0.45833333333333337</v>
      </c>
      <c r="J3396" s="1">
        <v>9127394</v>
      </c>
      <c r="K3396" s="1" t="s">
        <v>1180</v>
      </c>
      <c r="L3396" s="19">
        <v>45833.333333333336</v>
      </c>
      <c r="M3396" s="1" t="s">
        <v>31</v>
      </c>
      <c r="N3396" s="1" t="s">
        <v>47</v>
      </c>
      <c r="O3396" s="1" t="s">
        <v>32</v>
      </c>
      <c r="P3396" s="20">
        <v>9127394</v>
      </c>
      <c r="Q3396" s="1" t="s">
        <v>157</v>
      </c>
      <c r="R3396" s="1" t="s">
        <v>16</v>
      </c>
      <c r="S3396" s="1" t="s">
        <v>69</v>
      </c>
      <c r="T3396" s="18">
        <f>IFERROR(VLOOKUP(A3396,'[1]For Report Q-2 '!$A$2:$T$3476,20,0),"-")</f>
        <v>0.45833333333333337</v>
      </c>
      <c r="U3396" s="55">
        <f>IFERROR(VLOOKUP(A3396,'[1]For Report Q-2 '!$A$2:$U$3476,21,0),"-")</f>
        <v>0</v>
      </c>
      <c r="V3396" s="2" t="str">
        <f>IFERROR(VLOOKUP(A3396,'[1]For Report Q-2 '!$A$2:$V$3476,22,0),"-")</f>
        <v>-</v>
      </c>
      <c r="W3396" s="1">
        <f>IFERROR(VLOOKUP(A3396,'[1]For Report Q-2 '!$A$2:$W$3476,23,0),"-")</f>
        <v>0</v>
      </c>
      <c r="X3396" s="1"/>
      <c r="Y3396" s="1"/>
      <c r="Z3396" s="2" t="str">
        <f>IFERROR(VLOOKUP(A3396,'[1]For Report Q-2 '!$A$2:$Z$3476,26,0),"-")</f>
        <v>-</v>
      </c>
      <c r="AA3396" s="1" t="str">
        <f>IFERROR(VLOOKUP(A3396,'[1]For Report Q-2 '!$A$2:$AH$3476,27,0),"-")</f>
        <v>-</v>
      </c>
      <c r="AB3396" s="1" t="str">
        <f>IFERROR(VLOOKUP(A3396,'[1]For Report Q-2 '!$A$2:$AH$3476,28,0),"-")</f>
        <v>-</v>
      </c>
      <c r="AC3396" s="2" t="str">
        <f>IFERROR(VLOOKUP(A3396,'[1]For Report Q-2 '!$A$2:$AH$3476,29,0),"-")</f>
        <v>-</v>
      </c>
      <c r="AD3396" s="2" t="str">
        <f>IFERROR(VLOOKUP(A3396,'[1]For Report Q-2 '!$A$2:$AH$3476,30,0),"-")</f>
        <v>-</v>
      </c>
      <c r="AE3396" s="1" t="str">
        <f>IFERROR(VLOOKUP(A3396,'[1]For Report Q-2 '!$A$2:$AH$3476,31,0),"-")</f>
        <v>-</v>
      </c>
      <c r="AF3396" s="1" t="str">
        <f>IFERROR(VLOOKUP(A3396,'[1]For Report Q-2 '!$A$2:$AH$3476,32,0),"-")</f>
        <v>-</v>
      </c>
      <c r="AG3396" s="2" t="str">
        <f>IFERROR(VLOOKUP(A3396,'[1]For Report Q-2 '!$A$2:$AH$3476,33,0),"-")</f>
        <v>-</v>
      </c>
      <c r="AH3396" s="1" t="str">
        <f t="shared" si="53"/>
        <v>--</v>
      </c>
      <c r="AI3396" t="e">
        <v>#N/A</v>
      </c>
      <c r="AJ3396" t="e">
        <v>#N/A</v>
      </c>
      <c r="AK3396" t="e">
        <v>#N/A</v>
      </c>
    </row>
    <row r="3397" spans="1:37" x14ac:dyDescent="0.25">
      <c r="A3397" s="15">
        <v>2347916</v>
      </c>
      <c r="B3397" s="15" t="s">
        <v>1181</v>
      </c>
      <c r="C3397" s="16">
        <v>45770</v>
      </c>
      <c r="D3397" s="15" t="s">
        <v>83</v>
      </c>
      <c r="E3397" s="1" t="s">
        <v>29</v>
      </c>
      <c r="F3397" s="15" t="s">
        <v>30</v>
      </c>
      <c r="G3397" s="1" t="s">
        <v>83</v>
      </c>
      <c r="H3397" s="17">
        <v>7713</v>
      </c>
      <c r="I3397" s="18">
        <v>7.7130000000000004E-2</v>
      </c>
      <c r="J3397" s="1">
        <v>9127425</v>
      </c>
      <c r="K3397" s="1" t="s">
        <v>1182</v>
      </c>
      <c r="L3397" s="19">
        <v>36879.666666666672</v>
      </c>
      <c r="M3397" s="1" t="s">
        <v>31</v>
      </c>
      <c r="N3397" s="1" t="s">
        <v>29</v>
      </c>
      <c r="O3397" s="1" t="s">
        <v>84</v>
      </c>
      <c r="P3397" s="20">
        <v>9127425</v>
      </c>
      <c r="Q3397" s="1" t="s">
        <v>85</v>
      </c>
      <c r="R3397" s="1" t="s">
        <v>16</v>
      </c>
      <c r="S3397" s="1" t="s">
        <v>80</v>
      </c>
      <c r="T3397" s="18">
        <f>IFERROR(VLOOKUP(A3397,'[1]For Report Q-2 '!$A$2:$T$3476,20,0),"-")</f>
        <v>7.7130000000000004E-2</v>
      </c>
      <c r="U3397" s="55">
        <f>IFERROR(VLOOKUP(A3397,'[1]For Report Q-2 '!$A$2:$U$3476,21,0),"-")</f>
        <v>0</v>
      </c>
      <c r="V3397" s="2" t="str">
        <f>IFERROR(VLOOKUP(A3397,'[1]For Report Q-2 '!$A$2:$V$3476,22,0),"-")</f>
        <v>-</v>
      </c>
      <c r="W3397" s="1">
        <f>IFERROR(VLOOKUP(A3397,'[1]For Report Q-2 '!$A$2:$W$3476,23,0),"-")</f>
        <v>0</v>
      </c>
      <c r="X3397" s="1"/>
      <c r="Y3397" s="1"/>
      <c r="Z3397" s="2" t="str">
        <f>IFERROR(VLOOKUP(A3397,'[1]For Report Q-2 '!$A$2:$Z$3476,26,0),"-")</f>
        <v>-</v>
      </c>
      <c r="AA3397" s="1" t="str">
        <f>IFERROR(VLOOKUP(A3397,'[1]For Report Q-2 '!$A$2:$AH$3476,27,0),"-")</f>
        <v>-</v>
      </c>
      <c r="AB3397" s="1" t="str">
        <f>IFERROR(VLOOKUP(A3397,'[1]For Report Q-2 '!$A$2:$AH$3476,28,0),"-")</f>
        <v>-</v>
      </c>
      <c r="AC3397" s="2" t="str">
        <f>IFERROR(VLOOKUP(A3397,'[1]For Report Q-2 '!$A$2:$AH$3476,29,0),"-")</f>
        <v>-</v>
      </c>
      <c r="AD3397" s="2" t="str">
        <f>IFERROR(VLOOKUP(A3397,'[1]For Report Q-2 '!$A$2:$AH$3476,30,0),"-")</f>
        <v>-</v>
      </c>
      <c r="AE3397" s="1" t="str">
        <f>IFERROR(VLOOKUP(A3397,'[1]For Report Q-2 '!$A$2:$AH$3476,31,0),"-")</f>
        <v>-</v>
      </c>
      <c r="AF3397" s="1" t="str">
        <f>IFERROR(VLOOKUP(A3397,'[1]For Report Q-2 '!$A$2:$AH$3476,32,0),"-")</f>
        <v>-</v>
      </c>
      <c r="AG3397" s="2" t="str">
        <f>IFERROR(VLOOKUP(A3397,'[1]For Report Q-2 '!$A$2:$AH$3476,33,0),"-")</f>
        <v>-</v>
      </c>
      <c r="AH3397" s="1" t="str">
        <f t="shared" si="53"/>
        <v>--</v>
      </c>
      <c r="AI3397" t="e">
        <v>#N/A</v>
      </c>
      <c r="AJ3397" t="e">
        <v>#N/A</v>
      </c>
      <c r="AK3397" t="e">
        <v>#N/A</v>
      </c>
    </row>
    <row r="3398" spans="1:37" x14ac:dyDescent="0.25">
      <c r="A3398" s="15">
        <v>9127425</v>
      </c>
      <c r="B3398" s="15" t="s">
        <v>1182</v>
      </c>
      <c r="C3398" s="16">
        <v>45614</v>
      </c>
      <c r="D3398" s="15" t="s">
        <v>56</v>
      </c>
      <c r="E3398" s="1" t="s">
        <v>118</v>
      </c>
      <c r="F3398" s="15" t="s">
        <v>46</v>
      </c>
      <c r="G3398" s="1" t="s">
        <v>56</v>
      </c>
      <c r="H3398" s="17">
        <v>29166.666666666668</v>
      </c>
      <c r="I3398" s="18">
        <v>0.29166666666666669</v>
      </c>
      <c r="J3398" s="1">
        <v>9127425</v>
      </c>
      <c r="K3398" s="1" t="s">
        <v>1182</v>
      </c>
      <c r="L3398" s="19">
        <v>36879.666666666672</v>
      </c>
      <c r="M3398" s="1" t="s">
        <v>31</v>
      </c>
      <c r="N3398" s="1" t="s">
        <v>47</v>
      </c>
      <c r="O3398" s="1" t="s">
        <v>59</v>
      </c>
      <c r="P3398" s="20">
        <v>9127425</v>
      </c>
      <c r="Q3398" s="1" t="s">
        <v>85</v>
      </c>
      <c r="R3398" s="1" t="s">
        <v>16</v>
      </c>
      <c r="S3398" s="1" t="s">
        <v>80</v>
      </c>
      <c r="T3398" s="18">
        <f>IFERROR(VLOOKUP(A3398,'[1]For Report Q-2 '!$A$2:$T$3476,20,0),"-")</f>
        <v>0.29166666666666669</v>
      </c>
      <c r="U3398" s="55">
        <f>IFERROR(VLOOKUP(A3398,'[1]For Report Q-2 '!$A$2:$U$3476,21,0),"-")</f>
        <v>0</v>
      </c>
      <c r="V3398" s="2" t="str">
        <f>IFERROR(VLOOKUP(A3398,'[1]For Report Q-2 '!$A$2:$V$3476,22,0),"-")</f>
        <v>-</v>
      </c>
      <c r="W3398" s="1">
        <f>IFERROR(VLOOKUP(A3398,'[1]For Report Q-2 '!$A$2:$W$3476,23,0),"-")</f>
        <v>0</v>
      </c>
      <c r="X3398" s="1"/>
      <c r="Y3398" s="1"/>
      <c r="Z3398" s="2" t="str">
        <f>IFERROR(VLOOKUP(A3398,'[1]For Report Q-2 '!$A$2:$Z$3476,26,0),"-")</f>
        <v>-</v>
      </c>
      <c r="AA3398" s="1" t="str">
        <f>IFERROR(VLOOKUP(A3398,'[1]For Report Q-2 '!$A$2:$AH$3476,27,0),"-")</f>
        <v>-</v>
      </c>
      <c r="AB3398" s="1" t="str">
        <f>IFERROR(VLOOKUP(A3398,'[1]For Report Q-2 '!$A$2:$AH$3476,28,0),"-")</f>
        <v>-</v>
      </c>
      <c r="AC3398" s="2" t="str">
        <f>IFERROR(VLOOKUP(A3398,'[1]For Report Q-2 '!$A$2:$AH$3476,29,0),"-")</f>
        <v>-</v>
      </c>
      <c r="AD3398" s="2" t="str">
        <f>IFERROR(VLOOKUP(A3398,'[1]For Report Q-2 '!$A$2:$AH$3476,30,0),"-")</f>
        <v>-</v>
      </c>
      <c r="AE3398" s="1" t="str">
        <f>IFERROR(VLOOKUP(A3398,'[1]For Report Q-2 '!$A$2:$AH$3476,31,0),"-")</f>
        <v>-</v>
      </c>
      <c r="AF3398" s="1" t="str">
        <f>IFERROR(VLOOKUP(A3398,'[1]For Report Q-2 '!$A$2:$AH$3476,32,0),"-")</f>
        <v>-</v>
      </c>
      <c r="AG3398" s="2" t="str">
        <f>IFERROR(VLOOKUP(A3398,'[1]For Report Q-2 '!$A$2:$AH$3476,33,0),"-")</f>
        <v>-</v>
      </c>
      <c r="AH3398" s="1" t="str">
        <f t="shared" si="53"/>
        <v>--</v>
      </c>
      <c r="AI3398" t="e">
        <v>#N/A</v>
      </c>
      <c r="AJ3398" t="e">
        <v>#N/A</v>
      </c>
      <c r="AK3398" t="e">
        <v>#N/A</v>
      </c>
    </row>
    <row r="3399" spans="1:37" x14ac:dyDescent="0.25">
      <c r="A3399" s="15">
        <v>9127647</v>
      </c>
      <c r="B3399" s="15" t="s">
        <v>1183</v>
      </c>
      <c r="C3399" s="16">
        <v>45646</v>
      </c>
      <c r="D3399" s="15" t="s">
        <v>56</v>
      </c>
      <c r="E3399" s="1" t="s">
        <v>45</v>
      </c>
      <c r="F3399" s="15" t="s">
        <v>46</v>
      </c>
      <c r="G3399" s="1" t="s">
        <v>56</v>
      </c>
      <c r="H3399" s="17">
        <v>30000</v>
      </c>
      <c r="I3399" s="18">
        <v>0.3</v>
      </c>
      <c r="J3399" s="1">
        <v>9127647</v>
      </c>
      <c r="K3399" s="1" t="s">
        <v>1183</v>
      </c>
      <c r="L3399" s="19">
        <v>30000</v>
      </c>
      <c r="M3399" s="1" t="s">
        <v>31</v>
      </c>
      <c r="N3399" s="1" t="s">
        <v>47</v>
      </c>
      <c r="O3399" s="1" t="s">
        <v>59</v>
      </c>
      <c r="P3399" s="20">
        <v>9127647</v>
      </c>
      <c r="Q3399" s="1" t="s">
        <v>79</v>
      </c>
      <c r="R3399" s="1" t="s">
        <v>16</v>
      </c>
      <c r="S3399" s="1" t="s">
        <v>80</v>
      </c>
      <c r="T3399" s="18">
        <f>IFERROR(VLOOKUP(A3399,'[1]For Report Q-2 '!$A$2:$T$3476,20,0),"-")</f>
        <v>0.3</v>
      </c>
      <c r="U3399" s="55">
        <f>IFERROR(VLOOKUP(A3399,'[1]For Report Q-2 '!$A$2:$U$3476,21,0),"-")</f>
        <v>0</v>
      </c>
      <c r="V3399" s="2" t="str">
        <f>IFERROR(VLOOKUP(A3399,'[1]For Report Q-2 '!$A$2:$V$3476,22,0),"-")</f>
        <v>-</v>
      </c>
      <c r="W3399" s="1">
        <f>IFERROR(VLOOKUP(A3399,'[1]For Report Q-2 '!$A$2:$W$3476,23,0),"-")</f>
        <v>0</v>
      </c>
      <c r="X3399" s="1"/>
      <c r="Y3399" s="1"/>
      <c r="Z3399" s="2" t="str">
        <f>IFERROR(VLOOKUP(A3399,'[1]For Report Q-2 '!$A$2:$Z$3476,26,0),"-")</f>
        <v>-</v>
      </c>
      <c r="AA3399" s="1" t="str">
        <f>IFERROR(VLOOKUP(A3399,'[1]For Report Q-2 '!$A$2:$AH$3476,27,0),"-")</f>
        <v>-</v>
      </c>
      <c r="AB3399" s="1" t="str">
        <f>IFERROR(VLOOKUP(A3399,'[1]For Report Q-2 '!$A$2:$AH$3476,28,0),"-")</f>
        <v>-</v>
      </c>
      <c r="AC3399" s="2" t="str">
        <f>IFERROR(VLOOKUP(A3399,'[1]For Report Q-2 '!$A$2:$AH$3476,29,0),"-")</f>
        <v>-</v>
      </c>
      <c r="AD3399" s="2" t="str">
        <f>IFERROR(VLOOKUP(A3399,'[1]For Report Q-2 '!$A$2:$AH$3476,30,0),"-")</f>
        <v>-</v>
      </c>
      <c r="AE3399" s="1" t="str">
        <f>IFERROR(VLOOKUP(A3399,'[1]For Report Q-2 '!$A$2:$AH$3476,31,0),"-")</f>
        <v>-</v>
      </c>
      <c r="AF3399" s="1" t="str">
        <f>IFERROR(VLOOKUP(A3399,'[1]For Report Q-2 '!$A$2:$AH$3476,32,0),"-")</f>
        <v>-</v>
      </c>
      <c r="AG3399" s="2" t="str">
        <f>IFERROR(VLOOKUP(A3399,'[1]For Report Q-2 '!$A$2:$AH$3476,33,0),"-")</f>
        <v>-</v>
      </c>
      <c r="AH3399" s="1" t="str">
        <f t="shared" si="53"/>
        <v>--</v>
      </c>
      <c r="AI3399" t="e">
        <v>#N/A</v>
      </c>
      <c r="AJ3399" t="e">
        <v>#N/A</v>
      </c>
      <c r="AK3399" t="e">
        <v>#N/A</v>
      </c>
    </row>
    <row r="3400" spans="1:37" x14ac:dyDescent="0.25">
      <c r="A3400" s="15">
        <v>9127649</v>
      </c>
      <c r="B3400" s="15" t="s">
        <v>1184</v>
      </c>
      <c r="C3400" s="16">
        <v>45611</v>
      </c>
      <c r="D3400" s="15" t="s">
        <v>56</v>
      </c>
      <c r="E3400" s="1" t="s">
        <v>118</v>
      </c>
      <c r="F3400" s="15" t="s">
        <v>46</v>
      </c>
      <c r="G3400" s="1" t="s">
        <v>56</v>
      </c>
      <c r="H3400" s="17">
        <v>33333.333333333336</v>
      </c>
      <c r="I3400" s="18">
        <v>0.33333333333333337</v>
      </c>
      <c r="J3400" s="1">
        <v>9127649</v>
      </c>
      <c r="K3400" s="1" t="s">
        <v>1185</v>
      </c>
      <c r="L3400" s="19">
        <v>33333.333333333336</v>
      </c>
      <c r="M3400" s="1" t="s">
        <v>31</v>
      </c>
      <c r="N3400" s="1" t="s">
        <v>47</v>
      </c>
      <c r="O3400" s="1" t="s">
        <v>59</v>
      </c>
      <c r="P3400" s="20">
        <v>9127649</v>
      </c>
      <c r="Q3400" s="1" t="s">
        <v>79</v>
      </c>
      <c r="R3400" s="1" t="s">
        <v>16</v>
      </c>
      <c r="S3400" s="1" t="s">
        <v>80</v>
      </c>
      <c r="T3400" s="18">
        <f>IFERROR(VLOOKUP(A3400,'[1]For Report Q-2 '!$A$2:$T$3476,20,0),"-")</f>
        <v>0.33333333333333337</v>
      </c>
      <c r="U3400" s="55">
        <f>IFERROR(VLOOKUP(A3400,'[1]For Report Q-2 '!$A$2:$U$3476,21,0),"-")</f>
        <v>0</v>
      </c>
      <c r="V3400" s="2" t="str">
        <f>IFERROR(VLOOKUP(A3400,'[1]For Report Q-2 '!$A$2:$V$3476,22,0),"-")</f>
        <v>-</v>
      </c>
      <c r="W3400" s="1">
        <f>IFERROR(VLOOKUP(A3400,'[1]For Report Q-2 '!$A$2:$W$3476,23,0),"-")</f>
        <v>0</v>
      </c>
      <c r="X3400" s="1"/>
      <c r="Y3400" s="1"/>
      <c r="Z3400" s="2" t="str">
        <f>IFERROR(VLOOKUP(A3400,'[1]For Report Q-2 '!$A$2:$Z$3476,26,0),"-")</f>
        <v>-</v>
      </c>
      <c r="AA3400" s="1" t="str">
        <f>IFERROR(VLOOKUP(A3400,'[1]For Report Q-2 '!$A$2:$AH$3476,27,0),"-")</f>
        <v>-</v>
      </c>
      <c r="AB3400" s="1" t="str">
        <f>IFERROR(VLOOKUP(A3400,'[1]For Report Q-2 '!$A$2:$AH$3476,28,0),"-")</f>
        <v>-</v>
      </c>
      <c r="AC3400" s="2" t="str">
        <f>IFERROR(VLOOKUP(A3400,'[1]For Report Q-2 '!$A$2:$AH$3476,29,0),"-")</f>
        <v>-</v>
      </c>
      <c r="AD3400" s="2" t="str">
        <f>IFERROR(VLOOKUP(A3400,'[1]For Report Q-2 '!$A$2:$AH$3476,30,0),"-")</f>
        <v>-</v>
      </c>
      <c r="AE3400" s="1" t="str">
        <f>IFERROR(VLOOKUP(A3400,'[1]For Report Q-2 '!$A$2:$AH$3476,31,0),"-")</f>
        <v>-</v>
      </c>
      <c r="AF3400" s="1" t="str">
        <f>IFERROR(VLOOKUP(A3400,'[1]For Report Q-2 '!$A$2:$AH$3476,32,0),"-")</f>
        <v>-</v>
      </c>
      <c r="AG3400" s="2" t="str">
        <f>IFERROR(VLOOKUP(A3400,'[1]For Report Q-2 '!$A$2:$AH$3476,33,0),"-")</f>
        <v>-</v>
      </c>
      <c r="AH3400" s="1" t="str">
        <f t="shared" si="53"/>
        <v>--</v>
      </c>
      <c r="AI3400" t="e">
        <v>#N/A</v>
      </c>
      <c r="AJ3400" t="e">
        <v>#N/A</v>
      </c>
      <c r="AK3400" t="e">
        <v>#N/A</v>
      </c>
    </row>
    <row r="3401" spans="1:37" x14ac:dyDescent="0.25">
      <c r="A3401" s="15">
        <v>9127830</v>
      </c>
      <c r="B3401" s="15" t="s">
        <v>1186</v>
      </c>
      <c r="C3401" s="16">
        <v>45751</v>
      </c>
      <c r="D3401" s="15" t="s">
        <v>40</v>
      </c>
      <c r="E3401" s="1" t="s">
        <v>86</v>
      </c>
      <c r="F3401" s="15" t="s">
        <v>46</v>
      </c>
      <c r="G3401" s="1" t="s">
        <v>40</v>
      </c>
      <c r="H3401" s="17">
        <v>31000</v>
      </c>
      <c r="I3401" s="18">
        <v>0.31</v>
      </c>
      <c r="J3401" s="1">
        <v>9127830</v>
      </c>
      <c r="K3401" s="1" t="s">
        <v>1186</v>
      </c>
      <c r="L3401" s="19">
        <v>31000</v>
      </c>
      <c r="M3401" s="1" t="s">
        <v>31</v>
      </c>
      <c r="N3401" s="1" t="s">
        <v>86</v>
      </c>
      <c r="O3401" s="1" t="s">
        <v>41</v>
      </c>
      <c r="P3401" s="20">
        <v>9127830</v>
      </c>
      <c r="Q3401" s="1" t="s">
        <v>42</v>
      </c>
      <c r="R3401" s="1" t="s">
        <v>16</v>
      </c>
      <c r="S3401" s="1" t="s">
        <v>43</v>
      </c>
      <c r="T3401" s="18">
        <f>IFERROR(VLOOKUP(A3401,'[1]For Report Q-2 '!$A$2:$T$3476,20,0),"-")</f>
        <v>0.53500000000000003</v>
      </c>
      <c r="U3401" s="55">
        <f>IFERROR(VLOOKUP(A3401,'[1]For Report Q-2 '!$A$2:$U$3476,21,0),"-")</f>
        <v>0</v>
      </c>
      <c r="V3401" s="2" t="str">
        <f>IFERROR(VLOOKUP(A3401,'[1]For Report Q-2 '!$A$2:$V$3476,22,0),"-")</f>
        <v>-</v>
      </c>
      <c r="W3401" s="1">
        <f>IFERROR(VLOOKUP(A3401,'[1]For Report Q-2 '!$A$2:$W$3476,23,0),"-")</f>
        <v>0</v>
      </c>
      <c r="X3401" s="1"/>
      <c r="Y3401" s="1"/>
      <c r="Z3401" s="2" t="str">
        <f>IFERROR(VLOOKUP(A3401,'[1]For Report Q-2 '!$A$2:$Z$3476,26,0),"-")</f>
        <v>-</v>
      </c>
      <c r="AA3401" s="1" t="str">
        <f>IFERROR(VLOOKUP(A3401,'[1]For Report Q-2 '!$A$2:$AH$3476,27,0),"-")</f>
        <v>-</v>
      </c>
      <c r="AB3401" s="1" t="str">
        <f>IFERROR(VLOOKUP(A3401,'[1]For Report Q-2 '!$A$2:$AH$3476,28,0),"-")</f>
        <v>-</v>
      </c>
      <c r="AC3401" s="2" t="str">
        <f>IFERROR(VLOOKUP(A3401,'[1]For Report Q-2 '!$A$2:$AH$3476,29,0),"-")</f>
        <v>-</v>
      </c>
      <c r="AD3401" s="2" t="str">
        <f>IFERROR(VLOOKUP(A3401,'[1]For Report Q-2 '!$A$2:$AH$3476,30,0),"-")</f>
        <v>-</v>
      </c>
      <c r="AE3401" s="1" t="str">
        <f>IFERROR(VLOOKUP(A3401,'[1]For Report Q-2 '!$A$2:$AH$3476,31,0),"-")</f>
        <v>-</v>
      </c>
      <c r="AF3401" s="1" t="str">
        <f>IFERROR(VLOOKUP(A3401,'[1]For Report Q-2 '!$A$2:$AH$3476,32,0),"-")</f>
        <v>-</v>
      </c>
      <c r="AG3401" s="2" t="str">
        <f>IFERROR(VLOOKUP(A3401,'[1]For Report Q-2 '!$A$2:$AH$3476,33,0),"-")</f>
        <v>-</v>
      </c>
      <c r="AH3401" s="1" t="str">
        <f t="shared" si="53"/>
        <v>--</v>
      </c>
      <c r="AI3401" t="e">
        <v>#N/A</v>
      </c>
      <c r="AJ3401" t="e">
        <v>#N/A</v>
      </c>
      <c r="AK3401" t="e">
        <v>#N/A</v>
      </c>
    </row>
    <row r="3402" spans="1:37" x14ac:dyDescent="0.25">
      <c r="A3402" s="15">
        <v>9127937</v>
      </c>
      <c r="B3402" s="15" t="s">
        <v>1187</v>
      </c>
      <c r="C3402" s="16">
        <v>45679</v>
      </c>
      <c r="D3402" s="15" t="s">
        <v>28</v>
      </c>
      <c r="E3402" s="1" t="s">
        <v>86</v>
      </c>
      <c r="F3402" s="15" t="s">
        <v>46</v>
      </c>
      <c r="G3402" s="1" t="s">
        <v>28</v>
      </c>
      <c r="H3402" s="17">
        <v>43000</v>
      </c>
      <c r="I3402" s="18">
        <v>0.43</v>
      </c>
      <c r="J3402" s="1">
        <v>9127937</v>
      </c>
      <c r="K3402" s="1" t="s">
        <v>1188</v>
      </c>
      <c r="L3402" s="19">
        <v>43000</v>
      </c>
      <c r="M3402" s="1" t="s">
        <v>31</v>
      </c>
      <c r="N3402" s="1" t="s">
        <v>86</v>
      </c>
      <c r="O3402" s="1" t="s">
        <v>38</v>
      </c>
      <c r="P3402" s="20">
        <v>9127937</v>
      </c>
      <c r="Q3402" s="1" t="s">
        <v>33</v>
      </c>
      <c r="R3402" s="1" t="s">
        <v>16</v>
      </c>
      <c r="S3402" s="1" t="s">
        <v>34</v>
      </c>
      <c r="T3402" s="18">
        <f>IFERROR(VLOOKUP(A3402,'[1]For Report Q-2 '!$A$2:$T$3476,20,0),"-")</f>
        <v>0.43</v>
      </c>
      <c r="U3402" s="55">
        <f>IFERROR(VLOOKUP(A3402,'[1]For Report Q-2 '!$A$2:$U$3476,21,0),"-")</f>
        <v>0</v>
      </c>
      <c r="V3402" s="2" t="str">
        <f>IFERROR(VLOOKUP(A3402,'[1]For Report Q-2 '!$A$2:$V$3476,22,0),"-")</f>
        <v>-</v>
      </c>
      <c r="W3402" s="1">
        <f>IFERROR(VLOOKUP(A3402,'[1]For Report Q-2 '!$A$2:$W$3476,23,0),"-")</f>
        <v>0</v>
      </c>
      <c r="X3402" s="1"/>
      <c r="Y3402" s="1"/>
      <c r="Z3402" s="2" t="str">
        <f>IFERROR(VLOOKUP(A3402,'[1]For Report Q-2 '!$A$2:$Z$3476,26,0),"-")</f>
        <v>-</v>
      </c>
      <c r="AA3402" s="1" t="str">
        <f>IFERROR(VLOOKUP(A3402,'[1]For Report Q-2 '!$A$2:$AH$3476,27,0),"-")</f>
        <v>-</v>
      </c>
      <c r="AB3402" s="1" t="str">
        <f>IFERROR(VLOOKUP(A3402,'[1]For Report Q-2 '!$A$2:$AH$3476,28,0),"-")</f>
        <v>-</v>
      </c>
      <c r="AC3402" s="2" t="str">
        <f>IFERROR(VLOOKUP(A3402,'[1]For Report Q-2 '!$A$2:$AH$3476,29,0),"-")</f>
        <v>-</v>
      </c>
      <c r="AD3402" s="2" t="str">
        <f>IFERROR(VLOOKUP(A3402,'[1]For Report Q-2 '!$A$2:$AH$3476,30,0),"-")</f>
        <v>-</v>
      </c>
      <c r="AE3402" s="1" t="str">
        <f>IFERROR(VLOOKUP(A3402,'[1]For Report Q-2 '!$A$2:$AH$3476,31,0),"-")</f>
        <v>-</v>
      </c>
      <c r="AF3402" s="1" t="str">
        <f>IFERROR(VLOOKUP(A3402,'[1]For Report Q-2 '!$A$2:$AH$3476,32,0),"-")</f>
        <v>-</v>
      </c>
      <c r="AG3402" s="2" t="str">
        <f>IFERROR(VLOOKUP(A3402,'[1]For Report Q-2 '!$A$2:$AH$3476,33,0),"-")</f>
        <v>-</v>
      </c>
      <c r="AH3402" s="1" t="str">
        <f t="shared" si="53"/>
        <v>--</v>
      </c>
      <c r="AI3402" t="e">
        <v>#N/A</v>
      </c>
      <c r="AJ3402" t="e">
        <v>#N/A</v>
      </c>
      <c r="AK3402" t="e">
        <v>#N/A</v>
      </c>
    </row>
    <row r="3403" spans="1:37" x14ac:dyDescent="0.25">
      <c r="A3403" s="15">
        <v>9128031</v>
      </c>
      <c r="B3403" s="15" t="s">
        <v>1189</v>
      </c>
      <c r="C3403" s="16">
        <v>45674</v>
      </c>
      <c r="D3403" s="15" t="s">
        <v>28</v>
      </c>
      <c r="E3403" s="1" t="s">
        <v>118</v>
      </c>
      <c r="F3403" s="15" t="s">
        <v>46</v>
      </c>
      <c r="G3403" s="1" t="s">
        <v>28</v>
      </c>
      <c r="H3403" s="17">
        <v>21666.666666666668</v>
      </c>
      <c r="I3403" s="18">
        <v>0.21666666666666667</v>
      </c>
      <c r="J3403" s="1">
        <v>9128031</v>
      </c>
      <c r="K3403" s="1" t="s">
        <v>1189</v>
      </c>
      <c r="L3403" s="19">
        <v>43333.333333333336</v>
      </c>
      <c r="M3403" s="1" t="s">
        <v>31</v>
      </c>
      <c r="N3403" s="1" t="s">
        <v>47</v>
      </c>
      <c r="O3403" s="1" t="s">
        <v>32</v>
      </c>
      <c r="P3403" s="20">
        <v>9128031</v>
      </c>
      <c r="Q3403" s="1" t="s">
        <v>157</v>
      </c>
      <c r="R3403" s="1" t="s">
        <v>16</v>
      </c>
      <c r="S3403" s="1" t="s">
        <v>69</v>
      </c>
      <c r="T3403" s="18">
        <f>IFERROR(VLOOKUP(A3403,'[1]For Report Q-2 '!$A$2:$T$3476,20,0),"-")</f>
        <v>0.21666666666666667</v>
      </c>
      <c r="U3403" s="55">
        <f>IFERROR(VLOOKUP(A3403,'[1]For Report Q-2 '!$A$2:$U$3476,21,0),"-")</f>
        <v>0</v>
      </c>
      <c r="V3403" s="2" t="str">
        <f>IFERROR(VLOOKUP(A3403,'[1]For Report Q-2 '!$A$2:$V$3476,22,0),"-")</f>
        <v>-</v>
      </c>
      <c r="W3403" s="1">
        <f>IFERROR(VLOOKUP(A3403,'[1]For Report Q-2 '!$A$2:$W$3476,23,0),"-")</f>
        <v>0</v>
      </c>
      <c r="X3403" s="1"/>
      <c r="Y3403" s="1"/>
      <c r="Z3403" s="2" t="str">
        <f>IFERROR(VLOOKUP(A3403,'[1]For Report Q-2 '!$A$2:$Z$3476,26,0),"-")</f>
        <v>-</v>
      </c>
      <c r="AA3403" s="1" t="str">
        <f>IFERROR(VLOOKUP(A3403,'[1]For Report Q-2 '!$A$2:$AH$3476,27,0),"-")</f>
        <v>-</v>
      </c>
      <c r="AB3403" s="1" t="str">
        <f>IFERROR(VLOOKUP(A3403,'[1]For Report Q-2 '!$A$2:$AH$3476,28,0),"-")</f>
        <v>-</v>
      </c>
      <c r="AC3403" s="2" t="str">
        <f>IFERROR(VLOOKUP(A3403,'[1]For Report Q-2 '!$A$2:$AH$3476,29,0),"-")</f>
        <v>-</v>
      </c>
      <c r="AD3403" s="2" t="str">
        <f>IFERROR(VLOOKUP(A3403,'[1]For Report Q-2 '!$A$2:$AH$3476,30,0),"-")</f>
        <v>-</v>
      </c>
      <c r="AE3403" s="1" t="str">
        <f>IFERROR(VLOOKUP(A3403,'[1]For Report Q-2 '!$A$2:$AH$3476,31,0),"-")</f>
        <v>-</v>
      </c>
      <c r="AF3403" s="1" t="str">
        <f>IFERROR(VLOOKUP(A3403,'[1]For Report Q-2 '!$A$2:$AH$3476,32,0),"-")</f>
        <v>-</v>
      </c>
      <c r="AG3403" s="2" t="str">
        <f>IFERROR(VLOOKUP(A3403,'[1]For Report Q-2 '!$A$2:$AH$3476,33,0),"-")</f>
        <v>-</v>
      </c>
      <c r="AH3403" s="1" t="str">
        <f t="shared" si="53"/>
        <v>--</v>
      </c>
      <c r="AI3403" t="e">
        <v>#N/A</v>
      </c>
      <c r="AJ3403" t="e">
        <v>#N/A</v>
      </c>
      <c r="AK3403" t="e">
        <v>#N/A</v>
      </c>
    </row>
    <row r="3404" spans="1:37" x14ac:dyDescent="0.25">
      <c r="A3404" s="15">
        <v>9128064</v>
      </c>
      <c r="B3404" s="15" t="s">
        <v>1190</v>
      </c>
      <c r="C3404" s="16">
        <v>45689</v>
      </c>
      <c r="D3404" s="15" t="s">
        <v>28</v>
      </c>
      <c r="E3404" s="1" t="s">
        <v>118</v>
      </c>
      <c r="F3404" s="15" t="s">
        <v>46</v>
      </c>
      <c r="G3404" s="1" t="s">
        <v>28</v>
      </c>
      <c r="H3404" s="17">
        <v>41666.666666666664</v>
      </c>
      <c r="I3404" s="18">
        <v>0.41666666666666663</v>
      </c>
      <c r="J3404" s="1">
        <v>9128064</v>
      </c>
      <c r="K3404" s="1" t="s">
        <v>1191</v>
      </c>
      <c r="L3404" s="19">
        <v>41666.666666666664</v>
      </c>
      <c r="M3404" s="1" t="s">
        <v>31</v>
      </c>
      <c r="N3404" s="1" t="s">
        <v>47</v>
      </c>
      <c r="O3404" s="1" t="s">
        <v>38</v>
      </c>
      <c r="P3404" s="20">
        <v>9128064</v>
      </c>
      <c r="Q3404" s="1" t="s">
        <v>157</v>
      </c>
      <c r="R3404" s="1" t="s">
        <v>16</v>
      </c>
      <c r="S3404" s="1" t="s">
        <v>69</v>
      </c>
      <c r="T3404" s="18">
        <f>IFERROR(VLOOKUP(A3404,'[1]For Report Q-2 '!$A$2:$T$3476,20,0),"-")</f>
        <v>0.41666666666666663</v>
      </c>
      <c r="U3404" s="55">
        <f>IFERROR(VLOOKUP(A3404,'[1]For Report Q-2 '!$A$2:$U$3476,21,0),"-")</f>
        <v>0</v>
      </c>
      <c r="V3404" s="2" t="str">
        <f>IFERROR(VLOOKUP(A3404,'[1]For Report Q-2 '!$A$2:$V$3476,22,0),"-")</f>
        <v>-</v>
      </c>
      <c r="W3404" s="1">
        <f>IFERROR(VLOOKUP(A3404,'[1]For Report Q-2 '!$A$2:$W$3476,23,0),"-")</f>
        <v>0</v>
      </c>
      <c r="X3404" s="1"/>
      <c r="Y3404" s="1"/>
      <c r="Z3404" s="2" t="str">
        <f>IFERROR(VLOOKUP(A3404,'[1]For Report Q-2 '!$A$2:$Z$3476,26,0),"-")</f>
        <v>-</v>
      </c>
      <c r="AA3404" s="1" t="str">
        <f>IFERROR(VLOOKUP(A3404,'[1]For Report Q-2 '!$A$2:$AH$3476,27,0),"-")</f>
        <v>-</v>
      </c>
      <c r="AB3404" s="1" t="str">
        <f>IFERROR(VLOOKUP(A3404,'[1]For Report Q-2 '!$A$2:$AH$3476,28,0),"-")</f>
        <v>-</v>
      </c>
      <c r="AC3404" s="2" t="str">
        <f>IFERROR(VLOOKUP(A3404,'[1]For Report Q-2 '!$A$2:$AH$3476,29,0),"-")</f>
        <v>-</v>
      </c>
      <c r="AD3404" s="2" t="str">
        <f>IFERROR(VLOOKUP(A3404,'[1]For Report Q-2 '!$A$2:$AH$3476,30,0),"-")</f>
        <v>-</v>
      </c>
      <c r="AE3404" s="1" t="str">
        <f>IFERROR(VLOOKUP(A3404,'[1]For Report Q-2 '!$A$2:$AH$3476,31,0),"-")</f>
        <v>-</v>
      </c>
      <c r="AF3404" s="1" t="str">
        <f>IFERROR(VLOOKUP(A3404,'[1]For Report Q-2 '!$A$2:$AH$3476,32,0),"-")</f>
        <v>-</v>
      </c>
      <c r="AG3404" s="2" t="str">
        <f>IFERROR(VLOOKUP(A3404,'[1]For Report Q-2 '!$A$2:$AH$3476,33,0),"-")</f>
        <v>-</v>
      </c>
      <c r="AH3404" s="1" t="str">
        <f t="shared" si="53"/>
        <v>--</v>
      </c>
      <c r="AI3404" t="e">
        <v>#N/A</v>
      </c>
      <c r="AJ3404" t="e">
        <v>#N/A</v>
      </c>
      <c r="AK3404" t="e">
        <v>#N/A</v>
      </c>
    </row>
    <row r="3405" spans="1:37" x14ac:dyDescent="0.25">
      <c r="A3405" s="15">
        <v>9128112</v>
      </c>
      <c r="B3405" s="15" t="s">
        <v>1192</v>
      </c>
      <c r="C3405" s="16">
        <v>45708</v>
      </c>
      <c r="D3405" s="15" t="s">
        <v>28</v>
      </c>
      <c r="E3405" s="1" t="s">
        <v>118</v>
      </c>
      <c r="F3405" s="15" t="s">
        <v>46</v>
      </c>
      <c r="G3405" s="1" t="s">
        <v>28</v>
      </c>
      <c r="H3405" s="17">
        <v>79166.666666666672</v>
      </c>
      <c r="I3405" s="18">
        <v>0.79166666666666674</v>
      </c>
      <c r="J3405" s="1">
        <v>9128112</v>
      </c>
      <c r="K3405" s="1" t="s">
        <v>1193</v>
      </c>
      <c r="L3405" s="19">
        <v>79166.666666666672</v>
      </c>
      <c r="M3405" s="1" t="s">
        <v>31</v>
      </c>
      <c r="N3405" s="1" t="s">
        <v>47</v>
      </c>
      <c r="O3405" s="1" t="s">
        <v>38</v>
      </c>
      <c r="P3405" s="20">
        <v>9128112</v>
      </c>
      <c r="Q3405" s="1" t="s">
        <v>33</v>
      </c>
      <c r="R3405" s="1" t="s">
        <v>16</v>
      </c>
      <c r="S3405" s="1" t="s">
        <v>34</v>
      </c>
      <c r="T3405" s="18">
        <f>IFERROR(VLOOKUP(A3405,'[1]For Report Q-2 '!$A$2:$T$3476,20,0),"-")</f>
        <v>0.79166666666666674</v>
      </c>
      <c r="U3405" s="55">
        <f>IFERROR(VLOOKUP(A3405,'[1]For Report Q-2 '!$A$2:$U$3476,21,0),"-")</f>
        <v>0</v>
      </c>
      <c r="V3405" s="2" t="str">
        <f>IFERROR(VLOOKUP(A3405,'[1]For Report Q-2 '!$A$2:$V$3476,22,0),"-")</f>
        <v>-</v>
      </c>
      <c r="W3405" s="1">
        <f>IFERROR(VLOOKUP(A3405,'[1]For Report Q-2 '!$A$2:$W$3476,23,0),"-")</f>
        <v>0</v>
      </c>
      <c r="X3405" s="1"/>
      <c r="Y3405" s="1"/>
      <c r="Z3405" s="2" t="str">
        <f>IFERROR(VLOOKUP(A3405,'[1]For Report Q-2 '!$A$2:$Z$3476,26,0),"-")</f>
        <v>-</v>
      </c>
      <c r="AA3405" s="1" t="str">
        <f>IFERROR(VLOOKUP(A3405,'[1]For Report Q-2 '!$A$2:$AH$3476,27,0),"-")</f>
        <v>-</v>
      </c>
      <c r="AB3405" s="1" t="str">
        <f>IFERROR(VLOOKUP(A3405,'[1]For Report Q-2 '!$A$2:$AH$3476,28,0),"-")</f>
        <v>-</v>
      </c>
      <c r="AC3405" s="2" t="str">
        <f>IFERROR(VLOOKUP(A3405,'[1]For Report Q-2 '!$A$2:$AH$3476,29,0),"-")</f>
        <v>-</v>
      </c>
      <c r="AD3405" s="2" t="str">
        <f>IFERROR(VLOOKUP(A3405,'[1]For Report Q-2 '!$A$2:$AH$3476,30,0),"-")</f>
        <v>-</v>
      </c>
      <c r="AE3405" s="1" t="str">
        <f>IFERROR(VLOOKUP(A3405,'[1]For Report Q-2 '!$A$2:$AH$3476,31,0),"-")</f>
        <v>-</v>
      </c>
      <c r="AF3405" s="1" t="str">
        <f>IFERROR(VLOOKUP(A3405,'[1]For Report Q-2 '!$A$2:$AH$3476,32,0),"-")</f>
        <v>-</v>
      </c>
      <c r="AG3405" s="2" t="str">
        <f>IFERROR(VLOOKUP(A3405,'[1]For Report Q-2 '!$A$2:$AH$3476,33,0),"-")</f>
        <v>-</v>
      </c>
      <c r="AH3405" s="1" t="str">
        <f t="shared" si="53"/>
        <v>--</v>
      </c>
      <c r="AI3405" t="e">
        <v>#N/A</v>
      </c>
      <c r="AJ3405" t="e">
        <v>#N/A</v>
      </c>
      <c r="AK3405" t="e">
        <v>#N/A</v>
      </c>
    </row>
    <row r="3406" spans="1:37" x14ac:dyDescent="0.25">
      <c r="A3406" s="15">
        <v>9128132</v>
      </c>
      <c r="B3406" s="15" t="s">
        <v>1194</v>
      </c>
      <c r="C3406" s="16">
        <v>45646</v>
      </c>
      <c r="D3406" s="15" t="s">
        <v>28</v>
      </c>
      <c r="E3406" s="1" t="s">
        <v>45</v>
      </c>
      <c r="F3406" s="15" t="s">
        <v>46</v>
      </c>
      <c r="G3406" s="1" t="s">
        <v>28</v>
      </c>
      <c r="H3406" s="17">
        <v>30000</v>
      </c>
      <c r="I3406" s="18">
        <v>0.3</v>
      </c>
      <c r="J3406" s="1">
        <v>9128132</v>
      </c>
      <c r="K3406" s="1" t="s">
        <v>1194</v>
      </c>
      <c r="L3406" s="19">
        <v>30000</v>
      </c>
      <c r="M3406" s="1" t="s">
        <v>31</v>
      </c>
      <c r="N3406" s="1" t="s">
        <v>47</v>
      </c>
      <c r="O3406" s="1" t="s">
        <v>32</v>
      </c>
      <c r="P3406" s="20">
        <v>9128132</v>
      </c>
      <c r="Q3406" s="1" t="s">
        <v>33</v>
      </c>
      <c r="R3406" s="1" t="s">
        <v>16</v>
      </c>
      <c r="S3406" s="1" t="s">
        <v>34</v>
      </c>
      <c r="T3406" s="18">
        <f>IFERROR(VLOOKUP(A3406,'[1]For Report Q-2 '!$A$2:$T$3476,20,0),"-")</f>
        <v>0.3</v>
      </c>
      <c r="U3406" s="55">
        <f>IFERROR(VLOOKUP(A3406,'[1]For Report Q-2 '!$A$2:$U$3476,21,0),"-")</f>
        <v>0</v>
      </c>
      <c r="V3406" s="2" t="str">
        <f>IFERROR(VLOOKUP(A3406,'[1]For Report Q-2 '!$A$2:$V$3476,22,0),"-")</f>
        <v>-</v>
      </c>
      <c r="W3406" s="1">
        <f>IFERROR(VLOOKUP(A3406,'[1]For Report Q-2 '!$A$2:$W$3476,23,0),"-")</f>
        <v>0</v>
      </c>
      <c r="X3406" s="1"/>
      <c r="Y3406" s="1"/>
      <c r="Z3406" s="2" t="str">
        <f>IFERROR(VLOOKUP(A3406,'[1]For Report Q-2 '!$A$2:$Z$3476,26,0),"-")</f>
        <v>-</v>
      </c>
      <c r="AA3406" s="1" t="str">
        <f>IFERROR(VLOOKUP(A3406,'[1]For Report Q-2 '!$A$2:$AH$3476,27,0),"-")</f>
        <v>-</v>
      </c>
      <c r="AB3406" s="1" t="str">
        <f>IFERROR(VLOOKUP(A3406,'[1]For Report Q-2 '!$A$2:$AH$3476,28,0),"-")</f>
        <v>-</v>
      </c>
      <c r="AC3406" s="2" t="str">
        <f>IFERROR(VLOOKUP(A3406,'[1]For Report Q-2 '!$A$2:$AH$3476,29,0),"-")</f>
        <v>-</v>
      </c>
      <c r="AD3406" s="2" t="str">
        <f>IFERROR(VLOOKUP(A3406,'[1]For Report Q-2 '!$A$2:$AH$3476,30,0),"-")</f>
        <v>-</v>
      </c>
      <c r="AE3406" s="1" t="str">
        <f>IFERROR(VLOOKUP(A3406,'[1]For Report Q-2 '!$A$2:$AH$3476,31,0),"-")</f>
        <v>-</v>
      </c>
      <c r="AF3406" s="1" t="str">
        <f>IFERROR(VLOOKUP(A3406,'[1]For Report Q-2 '!$A$2:$AH$3476,32,0),"-")</f>
        <v>-</v>
      </c>
      <c r="AG3406" s="2" t="str">
        <f>IFERROR(VLOOKUP(A3406,'[1]For Report Q-2 '!$A$2:$AH$3476,33,0),"-")</f>
        <v>-</v>
      </c>
      <c r="AH3406" s="1" t="str">
        <f t="shared" si="53"/>
        <v>--</v>
      </c>
      <c r="AI3406" t="e">
        <v>#N/A</v>
      </c>
      <c r="AJ3406" t="e">
        <v>#N/A</v>
      </c>
      <c r="AK3406" t="e">
        <v>#N/A</v>
      </c>
    </row>
    <row r="3407" spans="1:37" x14ac:dyDescent="0.25">
      <c r="A3407" s="15">
        <v>9128273</v>
      </c>
      <c r="B3407" s="15" t="s">
        <v>1195</v>
      </c>
      <c r="C3407" s="16">
        <v>45784</v>
      </c>
      <c r="D3407" s="15" t="s">
        <v>56</v>
      </c>
      <c r="E3407" s="1" t="s">
        <v>45</v>
      </c>
      <c r="F3407" s="15" t="s">
        <v>46</v>
      </c>
      <c r="G3407" s="1" t="s">
        <v>56</v>
      </c>
      <c r="H3407" s="17">
        <v>42000</v>
      </c>
      <c r="I3407" s="18">
        <v>0.42</v>
      </c>
      <c r="J3407" s="1">
        <v>9128273</v>
      </c>
      <c r="K3407" s="1" t="s">
        <v>1195</v>
      </c>
      <c r="L3407" s="19">
        <v>42000</v>
      </c>
      <c r="M3407" s="1" t="s">
        <v>31</v>
      </c>
      <c r="N3407" s="1" t="s">
        <v>47</v>
      </c>
      <c r="O3407" s="1" t="s">
        <v>59</v>
      </c>
      <c r="P3407" s="20">
        <v>9128273</v>
      </c>
      <c r="Q3407" s="1" t="s">
        <v>79</v>
      </c>
      <c r="R3407" s="1" t="s">
        <v>16</v>
      </c>
      <c r="S3407" s="1" t="s">
        <v>80</v>
      </c>
      <c r="T3407" s="18">
        <f>IFERROR(VLOOKUP(A3407,'[1]For Report Q-2 '!$A$2:$T$3476,20,0),"-")</f>
        <v>0.42</v>
      </c>
      <c r="U3407" s="55">
        <f>IFERROR(VLOOKUP(A3407,'[1]For Report Q-2 '!$A$2:$U$3476,21,0),"-")</f>
        <v>0</v>
      </c>
      <c r="V3407" s="2" t="str">
        <f>IFERROR(VLOOKUP(A3407,'[1]For Report Q-2 '!$A$2:$V$3476,22,0),"-")</f>
        <v>-</v>
      </c>
      <c r="W3407" s="1">
        <f>IFERROR(VLOOKUP(A3407,'[1]For Report Q-2 '!$A$2:$W$3476,23,0),"-")</f>
        <v>0</v>
      </c>
      <c r="X3407" s="1"/>
      <c r="Y3407" s="1"/>
      <c r="Z3407" s="2" t="str">
        <f>IFERROR(VLOOKUP(A3407,'[1]For Report Q-2 '!$A$2:$Z$3476,26,0),"-")</f>
        <v>-</v>
      </c>
      <c r="AA3407" s="1" t="str">
        <f>IFERROR(VLOOKUP(A3407,'[1]For Report Q-2 '!$A$2:$AH$3476,27,0),"-")</f>
        <v>-</v>
      </c>
      <c r="AB3407" s="1" t="str">
        <f>IFERROR(VLOOKUP(A3407,'[1]For Report Q-2 '!$A$2:$AH$3476,28,0),"-")</f>
        <v>-</v>
      </c>
      <c r="AC3407" s="2" t="str">
        <f>IFERROR(VLOOKUP(A3407,'[1]For Report Q-2 '!$A$2:$AH$3476,29,0),"-")</f>
        <v>-</v>
      </c>
      <c r="AD3407" s="2" t="str">
        <f>IFERROR(VLOOKUP(A3407,'[1]For Report Q-2 '!$A$2:$AH$3476,30,0),"-")</f>
        <v>-</v>
      </c>
      <c r="AE3407" s="1" t="str">
        <f>IFERROR(VLOOKUP(A3407,'[1]For Report Q-2 '!$A$2:$AH$3476,31,0),"-")</f>
        <v>-</v>
      </c>
      <c r="AF3407" s="1" t="str">
        <f>IFERROR(VLOOKUP(A3407,'[1]For Report Q-2 '!$A$2:$AH$3476,32,0),"-")</f>
        <v>-</v>
      </c>
      <c r="AG3407" s="2" t="str">
        <f>IFERROR(VLOOKUP(A3407,'[1]For Report Q-2 '!$A$2:$AH$3476,33,0),"-")</f>
        <v>-</v>
      </c>
      <c r="AH3407" s="1" t="str">
        <f t="shared" si="53"/>
        <v>--</v>
      </c>
      <c r="AI3407" t="e">
        <v>#N/A</v>
      </c>
      <c r="AJ3407" t="e">
        <v>#N/A</v>
      </c>
      <c r="AK3407" t="e">
        <v>#N/A</v>
      </c>
    </row>
    <row r="3408" spans="1:37" x14ac:dyDescent="0.25">
      <c r="A3408" s="15">
        <v>9128541</v>
      </c>
      <c r="B3408" s="15" t="s">
        <v>1196</v>
      </c>
      <c r="C3408" s="16">
        <v>45680</v>
      </c>
      <c r="D3408" s="15" t="s">
        <v>56</v>
      </c>
      <c r="E3408" s="1" t="s">
        <v>118</v>
      </c>
      <c r="F3408" s="15" t="s">
        <v>46</v>
      </c>
      <c r="G3408" s="1" t="s">
        <v>56</v>
      </c>
      <c r="H3408" s="17">
        <v>23333.333333333332</v>
      </c>
      <c r="I3408" s="18">
        <v>0.23333333333333331</v>
      </c>
      <c r="J3408" s="1">
        <v>9128541</v>
      </c>
      <c r="K3408" s="1" t="s">
        <v>1196</v>
      </c>
      <c r="L3408" s="19">
        <v>37500</v>
      </c>
      <c r="M3408" s="1" t="s">
        <v>31</v>
      </c>
      <c r="N3408" s="1" t="s">
        <v>47</v>
      </c>
      <c r="O3408" s="1" t="s">
        <v>59</v>
      </c>
      <c r="P3408" s="20">
        <v>9128541</v>
      </c>
      <c r="Q3408" s="1" t="s">
        <v>79</v>
      </c>
      <c r="R3408" s="1" t="s">
        <v>16</v>
      </c>
      <c r="S3408" s="1" t="s">
        <v>80</v>
      </c>
      <c r="T3408" s="18">
        <f>IFERROR(VLOOKUP(A3408,'[1]For Report Q-2 '!$A$2:$T$3476,20,0),"-")</f>
        <v>0.23333333333333331</v>
      </c>
      <c r="U3408" s="55">
        <f>IFERROR(VLOOKUP(A3408,'[1]For Report Q-2 '!$A$2:$U$3476,21,0),"-")</f>
        <v>0</v>
      </c>
      <c r="V3408" s="2" t="str">
        <f>IFERROR(VLOOKUP(A3408,'[1]For Report Q-2 '!$A$2:$V$3476,22,0),"-")</f>
        <v>-</v>
      </c>
      <c r="W3408" s="1">
        <f>IFERROR(VLOOKUP(A3408,'[1]For Report Q-2 '!$A$2:$W$3476,23,0),"-")</f>
        <v>0</v>
      </c>
      <c r="X3408" s="1"/>
      <c r="Y3408" s="1"/>
      <c r="Z3408" s="2" t="str">
        <f>IFERROR(VLOOKUP(A3408,'[1]For Report Q-2 '!$A$2:$Z$3476,26,0),"-")</f>
        <v>-</v>
      </c>
      <c r="AA3408" s="1" t="str">
        <f>IFERROR(VLOOKUP(A3408,'[1]For Report Q-2 '!$A$2:$AH$3476,27,0),"-")</f>
        <v>-</v>
      </c>
      <c r="AB3408" s="1" t="str">
        <f>IFERROR(VLOOKUP(A3408,'[1]For Report Q-2 '!$A$2:$AH$3476,28,0),"-")</f>
        <v>-</v>
      </c>
      <c r="AC3408" s="2" t="str">
        <f>IFERROR(VLOOKUP(A3408,'[1]For Report Q-2 '!$A$2:$AH$3476,29,0),"-")</f>
        <v>-</v>
      </c>
      <c r="AD3408" s="2" t="str">
        <f>IFERROR(VLOOKUP(A3408,'[1]For Report Q-2 '!$A$2:$AH$3476,30,0),"-")</f>
        <v>-</v>
      </c>
      <c r="AE3408" s="1" t="str">
        <f>IFERROR(VLOOKUP(A3408,'[1]For Report Q-2 '!$A$2:$AH$3476,31,0),"-")</f>
        <v>-</v>
      </c>
      <c r="AF3408" s="1" t="str">
        <f>IFERROR(VLOOKUP(A3408,'[1]For Report Q-2 '!$A$2:$AH$3476,32,0),"-")</f>
        <v>-</v>
      </c>
      <c r="AG3408" s="2" t="str">
        <f>IFERROR(VLOOKUP(A3408,'[1]For Report Q-2 '!$A$2:$AH$3476,33,0),"-")</f>
        <v>-</v>
      </c>
      <c r="AH3408" s="1" t="str">
        <f t="shared" si="53"/>
        <v>--</v>
      </c>
      <c r="AI3408" t="e">
        <v>#N/A</v>
      </c>
      <c r="AJ3408" t="e">
        <v>#N/A</v>
      </c>
      <c r="AK3408" t="e">
        <v>#N/A</v>
      </c>
    </row>
    <row r="3409" spans="1:37" x14ac:dyDescent="0.25">
      <c r="A3409" s="15">
        <v>9128546</v>
      </c>
      <c r="B3409" s="15" t="s">
        <v>1196</v>
      </c>
      <c r="C3409" s="16">
        <v>45686</v>
      </c>
      <c r="D3409" s="15" t="s">
        <v>56</v>
      </c>
      <c r="E3409" s="1" t="s">
        <v>86</v>
      </c>
      <c r="F3409" s="15" t="s">
        <v>46</v>
      </c>
      <c r="G3409" s="1" t="s">
        <v>56</v>
      </c>
      <c r="H3409" s="17">
        <v>14166.666666666668</v>
      </c>
      <c r="I3409" s="18">
        <v>0.14166666666666669</v>
      </c>
      <c r="J3409" s="1">
        <v>9128541</v>
      </c>
      <c r="K3409" s="1" t="s">
        <v>1196</v>
      </c>
      <c r="L3409" s="19">
        <v>37500</v>
      </c>
      <c r="M3409" s="1" t="s">
        <v>31</v>
      </c>
      <c r="N3409" s="1" t="s">
        <v>86</v>
      </c>
      <c r="O3409" s="1" t="s">
        <v>59</v>
      </c>
      <c r="P3409" s="20">
        <v>9128541</v>
      </c>
      <c r="Q3409" s="1" t="s">
        <v>79</v>
      </c>
      <c r="R3409" s="1" t="s">
        <v>16</v>
      </c>
      <c r="S3409" s="1" t="s">
        <v>80</v>
      </c>
      <c r="T3409" s="18">
        <f>IFERROR(VLOOKUP(A3409,'[1]For Report Q-2 '!$A$2:$T$3476,20,0),"-")</f>
        <v>0.14166666666666669</v>
      </c>
      <c r="U3409" s="55">
        <f>IFERROR(VLOOKUP(A3409,'[1]For Report Q-2 '!$A$2:$U$3476,21,0),"-")</f>
        <v>0</v>
      </c>
      <c r="V3409" s="2" t="str">
        <f>IFERROR(VLOOKUP(A3409,'[1]For Report Q-2 '!$A$2:$V$3476,22,0),"-")</f>
        <v>-</v>
      </c>
      <c r="W3409" s="1">
        <f>IFERROR(VLOOKUP(A3409,'[1]For Report Q-2 '!$A$2:$W$3476,23,0),"-")</f>
        <v>0</v>
      </c>
      <c r="X3409" s="1"/>
      <c r="Y3409" s="1"/>
      <c r="Z3409" s="2" t="str">
        <f>IFERROR(VLOOKUP(A3409,'[1]For Report Q-2 '!$A$2:$Z$3476,26,0),"-")</f>
        <v>-</v>
      </c>
      <c r="AA3409" s="1" t="str">
        <f>IFERROR(VLOOKUP(A3409,'[1]For Report Q-2 '!$A$2:$AH$3476,27,0),"-")</f>
        <v>-</v>
      </c>
      <c r="AB3409" s="1" t="str">
        <f>IFERROR(VLOOKUP(A3409,'[1]For Report Q-2 '!$A$2:$AH$3476,28,0),"-")</f>
        <v>-</v>
      </c>
      <c r="AC3409" s="2" t="str">
        <f>IFERROR(VLOOKUP(A3409,'[1]For Report Q-2 '!$A$2:$AH$3476,29,0),"-")</f>
        <v>-</v>
      </c>
      <c r="AD3409" s="2" t="str">
        <f>IFERROR(VLOOKUP(A3409,'[1]For Report Q-2 '!$A$2:$AH$3476,30,0),"-")</f>
        <v>-</v>
      </c>
      <c r="AE3409" s="1" t="str">
        <f>IFERROR(VLOOKUP(A3409,'[1]For Report Q-2 '!$A$2:$AH$3476,31,0),"-")</f>
        <v>-</v>
      </c>
      <c r="AF3409" s="1" t="str">
        <f>IFERROR(VLOOKUP(A3409,'[1]For Report Q-2 '!$A$2:$AH$3476,32,0),"-")</f>
        <v>-</v>
      </c>
      <c r="AG3409" s="2" t="str">
        <f>IFERROR(VLOOKUP(A3409,'[1]For Report Q-2 '!$A$2:$AH$3476,33,0),"-")</f>
        <v>-</v>
      </c>
      <c r="AH3409" s="1" t="str">
        <f t="shared" si="53"/>
        <v>--</v>
      </c>
      <c r="AI3409" t="e">
        <v>#N/A</v>
      </c>
      <c r="AJ3409" t="e">
        <v>#N/A</v>
      </c>
      <c r="AK3409" t="e">
        <v>#N/A</v>
      </c>
    </row>
    <row r="3410" spans="1:37" x14ac:dyDescent="0.25">
      <c r="A3410" s="15">
        <v>9128559</v>
      </c>
      <c r="B3410" s="15" t="s">
        <v>1197</v>
      </c>
      <c r="C3410" s="16">
        <v>45705</v>
      </c>
      <c r="D3410" s="15" t="s">
        <v>40</v>
      </c>
      <c r="E3410" s="1" t="s">
        <v>72</v>
      </c>
      <c r="F3410" s="15" t="s">
        <v>46</v>
      </c>
      <c r="G3410" s="1" t="s">
        <v>40</v>
      </c>
      <c r="H3410" s="17">
        <v>41666.666666666664</v>
      </c>
      <c r="I3410" s="18">
        <v>0.41666666666666663</v>
      </c>
      <c r="J3410" s="1">
        <v>9128559</v>
      </c>
      <c r="K3410" s="1" t="s">
        <v>1197</v>
      </c>
      <c r="L3410" s="19">
        <v>41666.666666666664</v>
      </c>
      <c r="M3410" s="1" t="s">
        <v>31</v>
      </c>
      <c r="N3410" s="1" t="s">
        <v>72</v>
      </c>
      <c r="O3410" s="1" t="s">
        <v>50</v>
      </c>
      <c r="P3410" s="20">
        <v>9128559</v>
      </c>
      <c r="Q3410" s="1" t="s">
        <v>51</v>
      </c>
      <c r="R3410" s="1" t="s">
        <v>16</v>
      </c>
      <c r="S3410" s="1" t="s">
        <v>43</v>
      </c>
      <c r="T3410" s="18">
        <f>IFERROR(VLOOKUP(A3410,'[1]For Report Q-2 '!$A$2:$T$3476,20,0),"-")</f>
        <v>0.41666666666666663</v>
      </c>
      <c r="U3410" s="55">
        <f>IFERROR(VLOOKUP(A3410,'[1]For Report Q-2 '!$A$2:$U$3476,21,0),"-")</f>
        <v>0</v>
      </c>
      <c r="V3410" s="2" t="str">
        <f>IFERROR(VLOOKUP(A3410,'[1]For Report Q-2 '!$A$2:$V$3476,22,0),"-")</f>
        <v>-</v>
      </c>
      <c r="W3410" s="1">
        <f>IFERROR(VLOOKUP(A3410,'[1]For Report Q-2 '!$A$2:$W$3476,23,0),"-")</f>
        <v>0</v>
      </c>
      <c r="X3410" s="1"/>
      <c r="Y3410" s="1"/>
      <c r="Z3410" s="2" t="str">
        <f>IFERROR(VLOOKUP(A3410,'[1]For Report Q-2 '!$A$2:$Z$3476,26,0),"-")</f>
        <v>-</v>
      </c>
      <c r="AA3410" s="1" t="str">
        <f>IFERROR(VLOOKUP(A3410,'[1]For Report Q-2 '!$A$2:$AH$3476,27,0),"-")</f>
        <v>-</v>
      </c>
      <c r="AB3410" s="1" t="str">
        <f>IFERROR(VLOOKUP(A3410,'[1]For Report Q-2 '!$A$2:$AH$3476,28,0),"-")</f>
        <v>-</v>
      </c>
      <c r="AC3410" s="2" t="str">
        <f>IFERROR(VLOOKUP(A3410,'[1]For Report Q-2 '!$A$2:$AH$3476,29,0),"-")</f>
        <v>-</v>
      </c>
      <c r="AD3410" s="2" t="str">
        <f>IFERROR(VLOOKUP(A3410,'[1]For Report Q-2 '!$A$2:$AH$3476,30,0),"-")</f>
        <v>-</v>
      </c>
      <c r="AE3410" s="1" t="str">
        <f>IFERROR(VLOOKUP(A3410,'[1]For Report Q-2 '!$A$2:$AH$3476,31,0),"-")</f>
        <v>-</v>
      </c>
      <c r="AF3410" s="1" t="str">
        <f>IFERROR(VLOOKUP(A3410,'[1]For Report Q-2 '!$A$2:$AH$3476,32,0),"-")</f>
        <v>-</v>
      </c>
      <c r="AG3410" s="2" t="str">
        <f>IFERROR(VLOOKUP(A3410,'[1]For Report Q-2 '!$A$2:$AH$3476,33,0),"-")</f>
        <v>-</v>
      </c>
      <c r="AH3410" s="1" t="str">
        <f t="shared" si="53"/>
        <v>--</v>
      </c>
      <c r="AI3410" t="e">
        <v>#N/A</v>
      </c>
      <c r="AJ3410" t="e">
        <v>#N/A</v>
      </c>
      <c r="AK3410" t="e">
        <v>#N/A</v>
      </c>
    </row>
    <row r="3411" spans="1:37" x14ac:dyDescent="0.25">
      <c r="A3411" s="15">
        <v>9128593</v>
      </c>
      <c r="B3411" s="15" t="s">
        <v>1198</v>
      </c>
      <c r="C3411" s="16">
        <v>45710</v>
      </c>
      <c r="D3411" s="15" t="s">
        <v>40</v>
      </c>
      <c r="E3411" s="1" t="s">
        <v>72</v>
      </c>
      <c r="F3411" s="15" t="s">
        <v>46</v>
      </c>
      <c r="G3411" s="1" t="s">
        <v>40</v>
      </c>
      <c r="H3411" s="17">
        <v>39167</v>
      </c>
      <c r="I3411" s="18">
        <v>0.39167000000000002</v>
      </c>
      <c r="J3411" s="1">
        <v>9128593</v>
      </c>
      <c r="K3411" s="1" t="s">
        <v>1198</v>
      </c>
      <c r="L3411" s="19">
        <v>39167</v>
      </c>
      <c r="M3411" s="1" t="s">
        <v>31</v>
      </c>
      <c r="N3411" s="1" t="s">
        <v>72</v>
      </c>
      <c r="O3411" s="1" t="s">
        <v>50</v>
      </c>
      <c r="P3411" s="20">
        <v>9128593</v>
      </c>
      <c r="Q3411" s="1" t="s">
        <v>60</v>
      </c>
      <c r="R3411" s="1" t="s">
        <v>16</v>
      </c>
      <c r="S3411" s="1" t="s">
        <v>43</v>
      </c>
      <c r="T3411" s="18">
        <f>IFERROR(VLOOKUP(A3411,'[1]For Report Q-2 '!$A$2:$T$3476,20,0),"-")</f>
        <v>0.39167000000000002</v>
      </c>
      <c r="U3411" s="55">
        <f>IFERROR(VLOOKUP(A3411,'[1]For Report Q-2 '!$A$2:$U$3476,21,0),"-")</f>
        <v>0</v>
      </c>
      <c r="V3411" s="2" t="str">
        <f>IFERROR(VLOOKUP(A3411,'[1]For Report Q-2 '!$A$2:$V$3476,22,0),"-")</f>
        <v>-</v>
      </c>
      <c r="W3411" s="1">
        <f>IFERROR(VLOOKUP(A3411,'[1]For Report Q-2 '!$A$2:$W$3476,23,0),"-")</f>
        <v>0</v>
      </c>
      <c r="X3411" s="1"/>
      <c r="Y3411" s="1"/>
      <c r="Z3411" s="2" t="str">
        <f>IFERROR(VLOOKUP(A3411,'[1]For Report Q-2 '!$A$2:$Z$3476,26,0),"-")</f>
        <v>-</v>
      </c>
      <c r="AA3411" s="1" t="str">
        <f>IFERROR(VLOOKUP(A3411,'[1]For Report Q-2 '!$A$2:$AH$3476,27,0),"-")</f>
        <v>-</v>
      </c>
      <c r="AB3411" s="1" t="str">
        <f>IFERROR(VLOOKUP(A3411,'[1]For Report Q-2 '!$A$2:$AH$3476,28,0),"-")</f>
        <v>-</v>
      </c>
      <c r="AC3411" s="2" t="str">
        <f>IFERROR(VLOOKUP(A3411,'[1]For Report Q-2 '!$A$2:$AH$3476,29,0),"-")</f>
        <v>-</v>
      </c>
      <c r="AD3411" s="2" t="str">
        <f>IFERROR(VLOOKUP(A3411,'[1]For Report Q-2 '!$A$2:$AH$3476,30,0),"-")</f>
        <v>-</v>
      </c>
      <c r="AE3411" s="1" t="str">
        <f>IFERROR(VLOOKUP(A3411,'[1]For Report Q-2 '!$A$2:$AH$3476,31,0),"-")</f>
        <v>-</v>
      </c>
      <c r="AF3411" s="1" t="str">
        <f>IFERROR(VLOOKUP(A3411,'[1]For Report Q-2 '!$A$2:$AH$3476,32,0),"-")</f>
        <v>-</v>
      </c>
      <c r="AG3411" s="2" t="str">
        <f>IFERROR(VLOOKUP(A3411,'[1]For Report Q-2 '!$A$2:$AH$3476,33,0),"-")</f>
        <v>-</v>
      </c>
      <c r="AH3411" s="1" t="str">
        <f t="shared" si="53"/>
        <v>--</v>
      </c>
      <c r="AI3411" t="e">
        <v>#N/A</v>
      </c>
      <c r="AJ3411" t="e">
        <v>#N/A</v>
      </c>
      <c r="AK3411" t="e">
        <v>#N/A</v>
      </c>
    </row>
    <row r="3412" spans="1:37" x14ac:dyDescent="0.25">
      <c r="A3412" s="15">
        <v>9130618</v>
      </c>
      <c r="B3412" s="15" t="s">
        <v>1199</v>
      </c>
      <c r="C3412" s="16">
        <v>45836</v>
      </c>
      <c r="D3412" s="15" t="s">
        <v>44</v>
      </c>
      <c r="E3412" s="1" t="s">
        <v>45</v>
      </c>
      <c r="F3412" s="15" t="s">
        <v>46</v>
      </c>
      <c r="G3412" s="1" t="s">
        <v>44</v>
      </c>
      <c r="H3412" s="17">
        <v>21666.67</v>
      </c>
      <c r="I3412" s="18">
        <v>0.21666669999999999</v>
      </c>
      <c r="J3412" s="1">
        <v>9128636</v>
      </c>
      <c r="K3412" s="1" t="s">
        <v>1199</v>
      </c>
      <c r="L3412" s="19">
        <v>21666.67</v>
      </c>
      <c r="M3412" s="1" t="s">
        <v>31</v>
      </c>
      <c r="N3412" s="1" t="s">
        <v>47</v>
      </c>
      <c r="O3412" s="1" t="s">
        <v>48</v>
      </c>
      <c r="P3412" s="20">
        <v>9128636</v>
      </c>
      <c r="Q3412" s="1" t="s">
        <v>136</v>
      </c>
      <c r="R3412" s="1" t="s">
        <v>16</v>
      </c>
      <c r="S3412" s="1" t="s">
        <v>137</v>
      </c>
      <c r="T3412" s="18">
        <f>IFERROR(VLOOKUP(A3412,'[1]For Report Q-2 '!$A$2:$T$3476,20,0),"-")</f>
        <v>0.21666669999999999</v>
      </c>
      <c r="U3412" s="55">
        <f>IFERROR(VLOOKUP(A3412,'[1]For Report Q-2 '!$A$2:$U$3476,21,0),"-")</f>
        <v>0</v>
      </c>
      <c r="V3412" s="2" t="str">
        <f>IFERROR(VLOOKUP(A3412,'[1]For Report Q-2 '!$A$2:$V$3476,22,0),"-")</f>
        <v>-</v>
      </c>
      <c r="W3412" s="1">
        <f>IFERROR(VLOOKUP(A3412,'[1]For Report Q-2 '!$A$2:$W$3476,23,0),"-")</f>
        <v>0</v>
      </c>
      <c r="X3412" s="1"/>
      <c r="Y3412" s="1"/>
      <c r="Z3412" s="2" t="str">
        <f>IFERROR(VLOOKUP(A3412,'[1]For Report Q-2 '!$A$2:$Z$3476,26,0),"-")</f>
        <v>-</v>
      </c>
      <c r="AA3412" s="1" t="str">
        <f>IFERROR(VLOOKUP(A3412,'[1]For Report Q-2 '!$A$2:$AH$3476,27,0),"-")</f>
        <v>-</v>
      </c>
      <c r="AB3412" s="1" t="str">
        <f>IFERROR(VLOOKUP(A3412,'[1]For Report Q-2 '!$A$2:$AH$3476,28,0),"-")</f>
        <v>-</v>
      </c>
      <c r="AC3412" s="2" t="str">
        <f>IFERROR(VLOOKUP(A3412,'[1]For Report Q-2 '!$A$2:$AH$3476,29,0),"-")</f>
        <v>-</v>
      </c>
      <c r="AD3412" s="2" t="str">
        <f>IFERROR(VLOOKUP(A3412,'[1]For Report Q-2 '!$A$2:$AH$3476,30,0),"-")</f>
        <v>-</v>
      </c>
      <c r="AE3412" s="1" t="str">
        <f>IFERROR(VLOOKUP(A3412,'[1]For Report Q-2 '!$A$2:$AH$3476,31,0),"-")</f>
        <v>-</v>
      </c>
      <c r="AF3412" s="1" t="str">
        <f>IFERROR(VLOOKUP(A3412,'[1]For Report Q-2 '!$A$2:$AH$3476,32,0),"-")</f>
        <v>-</v>
      </c>
      <c r="AG3412" s="2" t="str">
        <f>IFERROR(VLOOKUP(A3412,'[1]For Report Q-2 '!$A$2:$AH$3476,33,0),"-")</f>
        <v>-</v>
      </c>
      <c r="AH3412" s="1" t="str">
        <f t="shared" si="53"/>
        <v>--</v>
      </c>
      <c r="AI3412" t="e">
        <v>#N/A</v>
      </c>
      <c r="AJ3412" t="e">
        <v>#N/A</v>
      </c>
      <c r="AK3412" t="e">
        <v>#N/A</v>
      </c>
    </row>
    <row r="3413" spans="1:37" x14ac:dyDescent="0.25">
      <c r="A3413" s="15">
        <v>9128376</v>
      </c>
      <c r="B3413" s="15" t="s">
        <v>1200</v>
      </c>
      <c r="C3413" s="16">
        <v>45726</v>
      </c>
      <c r="D3413" s="15" t="s">
        <v>44</v>
      </c>
      <c r="E3413" s="1" t="s">
        <v>45</v>
      </c>
      <c r="F3413" s="15" t="s">
        <v>46</v>
      </c>
      <c r="G3413" s="1" t="s">
        <v>44</v>
      </c>
      <c r="H3413" s="17">
        <v>13750</v>
      </c>
      <c r="I3413" s="18">
        <v>0.13750000000000001</v>
      </c>
      <c r="J3413" s="1">
        <v>9128825</v>
      </c>
      <c r="K3413" s="1" t="s">
        <v>1200</v>
      </c>
      <c r="L3413" s="19">
        <v>37916.666666666672</v>
      </c>
      <c r="M3413" s="1" t="s">
        <v>31</v>
      </c>
      <c r="N3413" s="1" t="s">
        <v>47</v>
      </c>
      <c r="O3413" s="1" t="s">
        <v>48</v>
      </c>
      <c r="P3413" s="20">
        <v>9128825</v>
      </c>
      <c r="Q3413" s="1" t="s">
        <v>137</v>
      </c>
      <c r="R3413" s="1" t="s">
        <v>89</v>
      </c>
      <c r="S3413" s="1" t="s">
        <v>137</v>
      </c>
      <c r="T3413" s="18">
        <f>IFERROR(VLOOKUP(A3413,'[1]For Report Q-2 '!$A$2:$T$3476,20,0),"-")</f>
        <v>0.13750000000000001</v>
      </c>
      <c r="U3413" s="55">
        <f>IFERROR(VLOOKUP(A3413,'[1]For Report Q-2 '!$A$2:$U$3476,21,0),"-")</f>
        <v>0</v>
      </c>
      <c r="V3413" s="2" t="str">
        <f>IFERROR(VLOOKUP(A3413,'[1]For Report Q-2 '!$A$2:$V$3476,22,0),"-")</f>
        <v>-</v>
      </c>
      <c r="W3413" s="1">
        <f>IFERROR(VLOOKUP(A3413,'[1]For Report Q-2 '!$A$2:$W$3476,23,0),"-")</f>
        <v>0</v>
      </c>
      <c r="X3413" s="1"/>
      <c r="Y3413" s="1"/>
      <c r="Z3413" s="2" t="str">
        <f>IFERROR(VLOOKUP(A3413,'[1]For Report Q-2 '!$A$2:$Z$3476,26,0),"-")</f>
        <v>-</v>
      </c>
      <c r="AA3413" s="1" t="str">
        <f>IFERROR(VLOOKUP(A3413,'[1]For Report Q-2 '!$A$2:$AH$3476,27,0),"-")</f>
        <v>-</v>
      </c>
      <c r="AB3413" s="1" t="str">
        <f>IFERROR(VLOOKUP(A3413,'[1]For Report Q-2 '!$A$2:$AH$3476,28,0),"-")</f>
        <v>-</v>
      </c>
      <c r="AC3413" s="2" t="str">
        <f>IFERROR(VLOOKUP(A3413,'[1]For Report Q-2 '!$A$2:$AH$3476,29,0),"-")</f>
        <v>-</v>
      </c>
      <c r="AD3413" s="2" t="str">
        <f>IFERROR(VLOOKUP(A3413,'[1]For Report Q-2 '!$A$2:$AH$3476,30,0),"-")</f>
        <v>-</v>
      </c>
      <c r="AE3413" s="1" t="str">
        <f>IFERROR(VLOOKUP(A3413,'[1]For Report Q-2 '!$A$2:$AH$3476,31,0),"-")</f>
        <v>-</v>
      </c>
      <c r="AF3413" s="1" t="str">
        <f>IFERROR(VLOOKUP(A3413,'[1]For Report Q-2 '!$A$2:$AH$3476,32,0),"-")</f>
        <v>-</v>
      </c>
      <c r="AG3413" s="2" t="str">
        <f>IFERROR(VLOOKUP(A3413,'[1]For Report Q-2 '!$A$2:$AH$3476,33,0),"-")</f>
        <v>-</v>
      </c>
      <c r="AH3413" s="1" t="str">
        <f t="shared" si="53"/>
        <v>--</v>
      </c>
      <c r="AI3413" t="e">
        <v>#N/A</v>
      </c>
      <c r="AJ3413" t="e">
        <v>#N/A</v>
      </c>
      <c r="AK3413" t="e">
        <v>#N/A</v>
      </c>
    </row>
    <row r="3414" spans="1:37" x14ac:dyDescent="0.25">
      <c r="A3414" s="15">
        <v>9128825</v>
      </c>
      <c r="B3414" s="15" t="s">
        <v>1200</v>
      </c>
      <c r="C3414" s="16">
        <v>45716</v>
      </c>
      <c r="D3414" s="15" t="s">
        <v>40</v>
      </c>
      <c r="E3414" s="1" t="s">
        <v>45</v>
      </c>
      <c r="F3414" s="15" t="s">
        <v>46</v>
      </c>
      <c r="G3414" s="1" t="s">
        <v>40</v>
      </c>
      <c r="H3414" s="17">
        <v>24166.666666666668</v>
      </c>
      <c r="I3414" s="18">
        <v>0.24166666666666667</v>
      </c>
      <c r="J3414" s="1">
        <v>9128825</v>
      </c>
      <c r="K3414" s="1" t="s">
        <v>1200</v>
      </c>
      <c r="L3414" s="19">
        <v>37916.666666666672</v>
      </c>
      <c r="M3414" s="1" t="s">
        <v>31</v>
      </c>
      <c r="N3414" s="1" t="s">
        <v>47</v>
      </c>
      <c r="O3414" s="1" t="s">
        <v>41</v>
      </c>
      <c r="P3414" s="20">
        <v>9128825</v>
      </c>
      <c r="Q3414" s="1" t="s">
        <v>137</v>
      </c>
      <c r="R3414" s="1" t="s">
        <v>89</v>
      </c>
      <c r="S3414" s="1" t="s">
        <v>137</v>
      </c>
      <c r="T3414" s="18">
        <f>IFERROR(VLOOKUP(A3414,'[1]For Report Q-2 '!$A$2:$T$3476,20,0),"-")</f>
        <v>0.24166666666666667</v>
      </c>
      <c r="U3414" s="55">
        <f>IFERROR(VLOOKUP(A3414,'[1]For Report Q-2 '!$A$2:$U$3476,21,0),"-")</f>
        <v>0</v>
      </c>
      <c r="V3414" s="2" t="str">
        <f>IFERROR(VLOOKUP(A3414,'[1]For Report Q-2 '!$A$2:$V$3476,22,0),"-")</f>
        <v>-</v>
      </c>
      <c r="W3414" s="1">
        <f>IFERROR(VLOOKUP(A3414,'[1]For Report Q-2 '!$A$2:$W$3476,23,0),"-")</f>
        <v>0</v>
      </c>
      <c r="X3414" s="1"/>
      <c r="Y3414" s="1"/>
      <c r="Z3414" s="2" t="str">
        <f>IFERROR(VLOOKUP(A3414,'[1]For Report Q-2 '!$A$2:$Z$3476,26,0),"-")</f>
        <v>-</v>
      </c>
      <c r="AA3414" s="1" t="str">
        <f>IFERROR(VLOOKUP(A3414,'[1]For Report Q-2 '!$A$2:$AH$3476,27,0),"-")</f>
        <v>-</v>
      </c>
      <c r="AB3414" s="1" t="str">
        <f>IFERROR(VLOOKUP(A3414,'[1]For Report Q-2 '!$A$2:$AH$3476,28,0),"-")</f>
        <v>-</v>
      </c>
      <c r="AC3414" s="2" t="str">
        <f>IFERROR(VLOOKUP(A3414,'[1]For Report Q-2 '!$A$2:$AH$3476,29,0),"-")</f>
        <v>-</v>
      </c>
      <c r="AD3414" s="2" t="str">
        <f>IFERROR(VLOOKUP(A3414,'[1]For Report Q-2 '!$A$2:$AH$3476,30,0),"-")</f>
        <v>-</v>
      </c>
      <c r="AE3414" s="1" t="str">
        <f>IFERROR(VLOOKUP(A3414,'[1]For Report Q-2 '!$A$2:$AH$3476,31,0),"-")</f>
        <v>-</v>
      </c>
      <c r="AF3414" s="1" t="str">
        <f>IFERROR(VLOOKUP(A3414,'[1]For Report Q-2 '!$A$2:$AH$3476,32,0),"-")</f>
        <v>-</v>
      </c>
      <c r="AG3414" s="2" t="str">
        <f>IFERROR(VLOOKUP(A3414,'[1]For Report Q-2 '!$A$2:$AH$3476,33,0),"-")</f>
        <v>-</v>
      </c>
      <c r="AH3414" s="1" t="str">
        <f t="shared" si="53"/>
        <v>--</v>
      </c>
      <c r="AI3414" t="e">
        <v>#N/A</v>
      </c>
      <c r="AJ3414" t="e">
        <v>#N/A</v>
      </c>
      <c r="AK3414" t="e">
        <v>#N/A</v>
      </c>
    </row>
    <row r="3415" spans="1:37" x14ac:dyDescent="0.25">
      <c r="A3415" s="15">
        <v>9129213</v>
      </c>
      <c r="B3415" s="15" t="s">
        <v>1201</v>
      </c>
      <c r="C3415" s="16">
        <v>45728</v>
      </c>
      <c r="D3415" s="15" t="s">
        <v>28</v>
      </c>
      <c r="E3415" s="1" t="s">
        <v>86</v>
      </c>
      <c r="F3415" s="15" t="s">
        <v>46</v>
      </c>
      <c r="G3415" s="1" t="s">
        <v>28</v>
      </c>
      <c r="H3415" s="17">
        <v>62666.666666666664</v>
      </c>
      <c r="I3415" s="18">
        <v>0.62666666666666659</v>
      </c>
      <c r="J3415" s="1">
        <v>9129213</v>
      </c>
      <c r="K3415" s="1" t="s">
        <v>1201</v>
      </c>
      <c r="L3415" s="19">
        <v>62666.666666666664</v>
      </c>
      <c r="M3415" s="1" t="s">
        <v>31</v>
      </c>
      <c r="N3415" s="1" t="s">
        <v>86</v>
      </c>
      <c r="O3415" s="1" t="s">
        <v>32</v>
      </c>
      <c r="P3415" s="20">
        <v>9129213</v>
      </c>
      <c r="Q3415" s="1" t="s">
        <v>157</v>
      </c>
      <c r="R3415" s="1" t="s">
        <v>16</v>
      </c>
      <c r="S3415" s="1" t="s">
        <v>69</v>
      </c>
      <c r="T3415" s="18">
        <f>IFERROR(VLOOKUP(A3415,'[1]For Report Q-2 '!$A$2:$T$3476,20,0),"-")</f>
        <v>0.62666666666666659</v>
      </c>
      <c r="U3415" s="55">
        <f>IFERROR(VLOOKUP(A3415,'[1]For Report Q-2 '!$A$2:$U$3476,21,0),"-")</f>
        <v>0</v>
      </c>
      <c r="V3415" s="2" t="str">
        <f>IFERROR(VLOOKUP(A3415,'[1]For Report Q-2 '!$A$2:$V$3476,22,0),"-")</f>
        <v>-</v>
      </c>
      <c r="W3415" s="1">
        <f>IFERROR(VLOOKUP(A3415,'[1]For Report Q-2 '!$A$2:$W$3476,23,0),"-")</f>
        <v>0</v>
      </c>
      <c r="X3415" s="1"/>
      <c r="Y3415" s="1"/>
      <c r="Z3415" s="2" t="str">
        <f>IFERROR(VLOOKUP(A3415,'[1]For Report Q-2 '!$A$2:$Z$3476,26,0),"-")</f>
        <v>-</v>
      </c>
      <c r="AA3415" s="1" t="str">
        <f>IFERROR(VLOOKUP(A3415,'[1]For Report Q-2 '!$A$2:$AH$3476,27,0),"-")</f>
        <v>-</v>
      </c>
      <c r="AB3415" s="1" t="str">
        <f>IFERROR(VLOOKUP(A3415,'[1]For Report Q-2 '!$A$2:$AH$3476,28,0),"-")</f>
        <v>-</v>
      </c>
      <c r="AC3415" s="2" t="str">
        <f>IFERROR(VLOOKUP(A3415,'[1]For Report Q-2 '!$A$2:$AH$3476,29,0),"-")</f>
        <v>-</v>
      </c>
      <c r="AD3415" s="2" t="str">
        <f>IFERROR(VLOOKUP(A3415,'[1]For Report Q-2 '!$A$2:$AH$3476,30,0),"-")</f>
        <v>-</v>
      </c>
      <c r="AE3415" s="1" t="str">
        <f>IFERROR(VLOOKUP(A3415,'[1]For Report Q-2 '!$A$2:$AH$3476,31,0),"-")</f>
        <v>-</v>
      </c>
      <c r="AF3415" s="1" t="str">
        <f>IFERROR(VLOOKUP(A3415,'[1]For Report Q-2 '!$A$2:$AH$3476,32,0),"-")</f>
        <v>-</v>
      </c>
      <c r="AG3415" s="2" t="str">
        <f>IFERROR(VLOOKUP(A3415,'[1]For Report Q-2 '!$A$2:$AH$3476,33,0),"-")</f>
        <v>-</v>
      </c>
      <c r="AH3415" s="1" t="str">
        <f t="shared" si="53"/>
        <v>--</v>
      </c>
      <c r="AI3415" t="e">
        <v>#N/A</v>
      </c>
      <c r="AJ3415" t="e">
        <v>#N/A</v>
      </c>
      <c r="AK3415" t="e">
        <v>#N/A</v>
      </c>
    </row>
    <row r="3416" spans="1:37" x14ac:dyDescent="0.25">
      <c r="A3416" s="15">
        <v>7000231</v>
      </c>
      <c r="B3416" s="15" t="s">
        <v>1202</v>
      </c>
      <c r="C3416" s="16">
        <v>45707</v>
      </c>
      <c r="D3416" s="15" t="s">
        <v>63</v>
      </c>
      <c r="E3416" s="1" t="s">
        <v>98</v>
      </c>
      <c r="F3416" s="15" t="s">
        <v>46</v>
      </c>
      <c r="G3416" s="1" t="s">
        <v>40</v>
      </c>
      <c r="H3416" s="17">
        <v>16920</v>
      </c>
      <c r="I3416" s="18">
        <v>0.16919999999999999</v>
      </c>
      <c r="J3416" s="1">
        <v>9129224</v>
      </c>
      <c r="K3416" s="1" t="s">
        <v>1203</v>
      </c>
      <c r="L3416" s="19">
        <v>32753.333333333332</v>
      </c>
      <c r="M3416" s="1" t="s">
        <v>31</v>
      </c>
      <c r="N3416" s="1" t="s">
        <v>98</v>
      </c>
      <c r="O3416" s="1" t="s">
        <v>50</v>
      </c>
      <c r="P3416" s="20">
        <v>9129224</v>
      </c>
      <c r="Q3416" s="1" t="s">
        <v>51</v>
      </c>
      <c r="R3416" s="1" t="s">
        <v>16</v>
      </c>
      <c r="S3416" s="1" t="s">
        <v>43</v>
      </c>
      <c r="T3416" s="18">
        <f>IFERROR(VLOOKUP(A3416,'[1]For Report Q-2 '!$A$2:$T$3476,20,0),"-")</f>
        <v>0.16919999999999999</v>
      </c>
      <c r="U3416" s="55">
        <f>IFERROR(VLOOKUP(A3416,'[1]For Report Q-2 '!$A$2:$U$3476,21,0),"-")</f>
        <v>0</v>
      </c>
      <c r="V3416" s="2" t="str">
        <f>IFERROR(VLOOKUP(A3416,'[1]For Report Q-2 '!$A$2:$V$3476,22,0),"-")</f>
        <v>-</v>
      </c>
      <c r="W3416" s="1">
        <f>IFERROR(VLOOKUP(A3416,'[1]For Report Q-2 '!$A$2:$W$3476,23,0),"-")</f>
        <v>0</v>
      </c>
      <c r="X3416" s="1"/>
      <c r="Y3416" s="1"/>
      <c r="Z3416" s="2" t="str">
        <f>IFERROR(VLOOKUP(A3416,'[1]For Report Q-2 '!$A$2:$Z$3476,26,0),"-")</f>
        <v>-</v>
      </c>
      <c r="AA3416" s="1" t="str">
        <f>IFERROR(VLOOKUP(A3416,'[1]For Report Q-2 '!$A$2:$AH$3476,27,0),"-")</f>
        <v>-</v>
      </c>
      <c r="AB3416" s="1" t="str">
        <f>IFERROR(VLOOKUP(A3416,'[1]For Report Q-2 '!$A$2:$AH$3476,28,0),"-")</f>
        <v>-</v>
      </c>
      <c r="AC3416" s="2" t="str">
        <f>IFERROR(VLOOKUP(A3416,'[1]For Report Q-2 '!$A$2:$AH$3476,29,0),"-")</f>
        <v>-</v>
      </c>
      <c r="AD3416" s="2" t="str">
        <f>IFERROR(VLOOKUP(A3416,'[1]For Report Q-2 '!$A$2:$AH$3476,30,0),"-")</f>
        <v>-</v>
      </c>
      <c r="AE3416" s="1" t="str">
        <f>IFERROR(VLOOKUP(A3416,'[1]For Report Q-2 '!$A$2:$AH$3476,31,0),"-")</f>
        <v>-</v>
      </c>
      <c r="AF3416" s="1" t="str">
        <f>IFERROR(VLOOKUP(A3416,'[1]For Report Q-2 '!$A$2:$AH$3476,32,0),"-")</f>
        <v>-</v>
      </c>
      <c r="AG3416" s="2" t="str">
        <f>IFERROR(VLOOKUP(A3416,'[1]For Report Q-2 '!$A$2:$AH$3476,33,0),"-")</f>
        <v>-</v>
      </c>
      <c r="AH3416" s="1" t="str">
        <f t="shared" si="53"/>
        <v>--</v>
      </c>
      <c r="AI3416" t="e">
        <v>#N/A</v>
      </c>
      <c r="AJ3416" t="e">
        <v>#N/A</v>
      </c>
      <c r="AK3416" t="e">
        <v>#N/A</v>
      </c>
    </row>
    <row r="3417" spans="1:37" x14ac:dyDescent="0.25">
      <c r="A3417" s="15">
        <v>9129224</v>
      </c>
      <c r="B3417" s="15" t="s">
        <v>1204</v>
      </c>
      <c r="C3417" s="16">
        <v>45703</v>
      </c>
      <c r="D3417" s="15" t="s">
        <v>40</v>
      </c>
      <c r="E3417" s="1" t="s">
        <v>45</v>
      </c>
      <c r="F3417" s="15" t="s">
        <v>46</v>
      </c>
      <c r="G3417" s="1" t="s">
        <v>40</v>
      </c>
      <c r="H3417" s="17">
        <v>15833.333333333332</v>
      </c>
      <c r="I3417" s="18">
        <v>0.15833333333333333</v>
      </c>
      <c r="J3417" s="1">
        <v>9129224</v>
      </c>
      <c r="K3417" s="1" t="s">
        <v>1203</v>
      </c>
      <c r="L3417" s="19">
        <v>32753.333333333332</v>
      </c>
      <c r="M3417" s="1" t="s">
        <v>31</v>
      </c>
      <c r="N3417" s="1" t="s">
        <v>47</v>
      </c>
      <c r="O3417" s="1" t="s">
        <v>50</v>
      </c>
      <c r="P3417" s="20">
        <v>9129224</v>
      </c>
      <c r="Q3417" s="1" t="s">
        <v>51</v>
      </c>
      <c r="R3417" s="1" t="s">
        <v>16</v>
      </c>
      <c r="S3417" s="1" t="s">
        <v>43</v>
      </c>
      <c r="T3417" s="18">
        <f>IFERROR(VLOOKUP(A3417,'[1]For Report Q-2 '!$A$2:$T$3476,20,0),"-")</f>
        <v>0.15833333333333333</v>
      </c>
      <c r="U3417" s="55">
        <f>IFERROR(VLOOKUP(A3417,'[1]For Report Q-2 '!$A$2:$U$3476,21,0),"-")</f>
        <v>0</v>
      </c>
      <c r="V3417" s="2" t="str">
        <f>IFERROR(VLOOKUP(A3417,'[1]For Report Q-2 '!$A$2:$V$3476,22,0),"-")</f>
        <v>-</v>
      </c>
      <c r="W3417" s="1">
        <f>IFERROR(VLOOKUP(A3417,'[1]For Report Q-2 '!$A$2:$W$3476,23,0),"-")</f>
        <v>0</v>
      </c>
      <c r="X3417" s="1"/>
      <c r="Y3417" s="1"/>
      <c r="Z3417" s="2" t="str">
        <f>IFERROR(VLOOKUP(A3417,'[1]For Report Q-2 '!$A$2:$Z$3476,26,0),"-")</f>
        <v>-</v>
      </c>
      <c r="AA3417" s="1" t="str">
        <f>IFERROR(VLOOKUP(A3417,'[1]For Report Q-2 '!$A$2:$AH$3476,27,0),"-")</f>
        <v>-</v>
      </c>
      <c r="AB3417" s="1" t="str">
        <f>IFERROR(VLOOKUP(A3417,'[1]For Report Q-2 '!$A$2:$AH$3476,28,0),"-")</f>
        <v>-</v>
      </c>
      <c r="AC3417" s="2" t="str">
        <f>IFERROR(VLOOKUP(A3417,'[1]For Report Q-2 '!$A$2:$AH$3476,29,0),"-")</f>
        <v>-</v>
      </c>
      <c r="AD3417" s="2" t="str">
        <f>IFERROR(VLOOKUP(A3417,'[1]For Report Q-2 '!$A$2:$AH$3476,30,0),"-")</f>
        <v>-</v>
      </c>
      <c r="AE3417" s="1" t="str">
        <f>IFERROR(VLOOKUP(A3417,'[1]For Report Q-2 '!$A$2:$AH$3476,31,0),"-")</f>
        <v>-</v>
      </c>
      <c r="AF3417" s="1" t="str">
        <f>IFERROR(VLOOKUP(A3417,'[1]For Report Q-2 '!$A$2:$AH$3476,32,0),"-")</f>
        <v>-</v>
      </c>
      <c r="AG3417" s="2" t="str">
        <f>IFERROR(VLOOKUP(A3417,'[1]For Report Q-2 '!$A$2:$AH$3476,33,0),"-")</f>
        <v>-</v>
      </c>
      <c r="AH3417" s="1" t="str">
        <f t="shared" si="53"/>
        <v>--</v>
      </c>
      <c r="AI3417" t="e">
        <v>#N/A</v>
      </c>
      <c r="AJ3417" t="e">
        <v>#N/A</v>
      </c>
      <c r="AK3417" t="e">
        <v>#N/A</v>
      </c>
    </row>
    <row r="3418" spans="1:37" x14ac:dyDescent="0.25">
      <c r="A3418" s="15">
        <v>9129367</v>
      </c>
      <c r="B3418" s="15" t="s">
        <v>1205</v>
      </c>
      <c r="C3418" s="16">
        <v>45757</v>
      </c>
      <c r="D3418" s="15" t="s">
        <v>56</v>
      </c>
      <c r="E3418" s="1" t="s">
        <v>118</v>
      </c>
      <c r="F3418" s="15" t="s">
        <v>46</v>
      </c>
      <c r="G3418" s="1" t="s">
        <v>56</v>
      </c>
      <c r="H3418" s="17">
        <v>31666.666666666668</v>
      </c>
      <c r="I3418" s="18">
        <v>0.31666666666666665</v>
      </c>
      <c r="J3418" s="1">
        <v>9129367</v>
      </c>
      <c r="K3418" s="1" t="s">
        <v>1205</v>
      </c>
      <c r="L3418" s="19">
        <v>31666.666666666668</v>
      </c>
      <c r="M3418" s="1" t="s">
        <v>31</v>
      </c>
      <c r="N3418" s="1" t="s">
        <v>47</v>
      </c>
      <c r="O3418" s="1" t="s">
        <v>59</v>
      </c>
      <c r="P3418" s="20">
        <v>9129367</v>
      </c>
      <c r="Q3418" s="1" t="s">
        <v>79</v>
      </c>
      <c r="R3418" s="1" t="s">
        <v>16</v>
      </c>
      <c r="S3418" s="1" t="s">
        <v>80</v>
      </c>
      <c r="T3418" s="18">
        <f>IFERROR(VLOOKUP(A3418,'[1]For Report Q-2 '!$A$2:$T$3476,20,0),"-")</f>
        <v>0.31666666666666665</v>
      </c>
      <c r="U3418" s="55">
        <f>IFERROR(VLOOKUP(A3418,'[1]For Report Q-2 '!$A$2:$U$3476,21,0),"-")</f>
        <v>0</v>
      </c>
      <c r="V3418" s="2" t="str">
        <f>IFERROR(VLOOKUP(A3418,'[1]For Report Q-2 '!$A$2:$V$3476,22,0),"-")</f>
        <v>-</v>
      </c>
      <c r="W3418" s="1">
        <f>IFERROR(VLOOKUP(A3418,'[1]For Report Q-2 '!$A$2:$W$3476,23,0),"-")</f>
        <v>0</v>
      </c>
      <c r="X3418" s="1"/>
      <c r="Y3418" s="1"/>
      <c r="Z3418" s="2" t="str">
        <f>IFERROR(VLOOKUP(A3418,'[1]For Report Q-2 '!$A$2:$Z$3476,26,0),"-")</f>
        <v>-</v>
      </c>
      <c r="AA3418" s="1" t="str">
        <f>IFERROR(VLOOKUP(A3418,'[1]For Report Q-2 '!$A$2:$AH$3476,27,0),"-")</f>
        <v>-</v>
      </c>
      <c r="AB3418" s="1" t="str">
        <f>IFERROR(VLOOKUP(A3418,'[1]For Report Q-2 '!$A$2:$AH$3476,28,0),"-")</f>
        <v>-</v>
      </c>
      <c r="AC3418" s="2" t="str">
        <f>IFERROR(VLOOKUP(A3418,'[1]For Report Q-2 '!$A$2:$AH$3476,29,0),"-")</f>
        <v>-</v>
      </c>
      <c r="AD3418" s="2" t="str">
        <f>IFERROR(VLOOKUP(A3418,'[1]For Report Q-2 '!$A$2:$AH$3476,30,0),"-")</f>
        <v>-</v>
      </c>
      <c r="AE3418" s="1" t="str">
        <f>IFERROR(VLOOKUP(A3418,'[1]For Report Q-2 '!$A$2:$AH$3476,31,0),"-")</f>
        <v>-</v>
      </c>
      <c r="AF3418" s="1" t="str">
        <f>IFERROR(VLOOKUP(A3418,'[1]For Report Q-2 '!$A$2:$AH$3476,32,0),"-")</f>
        <v>-</v>
      </c>
      <c r="AG3418" s="2" t="str">
        <f>IFERROR(VLOOKUP(A3418,'[1]For Report Q-2 '!$A$2:$AH$3476,33,0),"-")</f>
        <v>-</v>
      </c>
      <c r="AH3418" s="1" t="str">
        <f t="shared" si="53"/>
        <v>--</v>
      </c>
      <c r="AI3418" t="e">
        <v>#N/A</v>
      </c>
      <c r="AJ3418" t="e">
        <v>#N/A</v>
      </c>
      <c r="AK3418" t="e">
        <v>#N/A</v>
      </c>
    </row>
    <row r="3419" spans="1:37" x14ac:dyDescent="0.25">
      <c r="A3419" s="15">
        <v>9129472</v>
      </c>
      <c r="B3419" s="15" t="s">
        <v>1206</v>
      </c>
      <c r="C3419" s="16">
        <v>45734</v>
      </c>
      <c r="D3419" s="15" t="s">
        <v>40</v>
      </c>
      <c r="E3419" s="1" t="s">
        <v>45</v>
      </c>
      <c r="F3419" s="15" t="s">
        <v>46</v>
      </c>
      <c r="G3419" s="1" t="s">
        <v>40</v>
      </c>
      <c r="H3419" s="17">
        <v>20000</v>
      </c>
      <c r="I3419" s="18">
        <v>0.2</v>
      </c>
      <c r="J3419" s="1">
        <v>9129472</v>
      </c>
      <c r="K3419" s="1" t="s">
        <v>1206</v>
      </c>
      <c r="L3419" s="19">
        <v>49166.666666666672</v>
      </c>
      <c r="M3419" s="1" t="s">
        <v>31</v>
      </c>
      <c r="N3419" s="1" t="s">
        <v>47</v>
      </c>
      <c r="O3419" s="1" t="s">
        <v>41</v>
      </c>
      <c r="P3419" s="20">
        <v>9129472</v>
      </c>
      <c r="Q3419" s="1" t="s">
        <v>79</v>
      </c>
      <c r="R3419" s="1" t="s">
        <v>16</v>
      </c>
      <c r="S3419" s="1" t="s">
        <v>80</v>
      </c>
      <c r="T3419" s="18">
        <f>IFERROR(VLOOKUP(A3419,'[1]For Report Q-2 '!$A$2:$T$3476,20,0),"-")</f>
        <v>0.2</v>
      </c>
      <c r="U3419" s="55">
        <f>IFERROR(VLOOKUP(A3419,'[1]For Report Q-2 '!$A$2:$U$3476,21,0),"-")</f>
        <v>0</v>
      </c>
      <c r="V3419" s="2" t="str">
        <f>IFERROR(VLOOKUP(A3419,'[1]For Report Q-2 '!$A$2:$V$3476,22,0),"-")</f>
        <v>-</v>
      </c>
      <c r="W3419" s="1">
        <f>IFERROR(VLOOKUP(A3419,'[1]For Report Q-2 '!$A$2:$W$3476,23,0),"-")</f>
        <v>0</v>
      </c>
      <c r="X3419" s="1"/>
      <c r="Y3419" s="1"/>
      <c r="Z3419" s="2" t="str">
        <f>IFERROR(VLOOKUP(A3419,'[1]For Report Q-2 '!$A$2:$Z$3476,26,0),"-")</f>
        <v>-</v>
      </c>
      <c r="AA3419" s="1" t="str">
        <f>IFERROR(VLOOKUP(A3419,'[1]For Report Q-2 '!$A$2:$AH$3476,27,0),"-")</f>
        <v>-</v>
      </c>
      <c r="AB3419" s="1" t="str">
        <f>IFERROR(VLOOKUP(A3419,'[1]For Report Q-2 '!$A$2:$AH$3476,28,0),"-")</f>
        <v>-</v>
      </c>
      <c r="AC3419" s="2" t="str">
        <f>IFERROR(VLOOKUP(A3419,'[1]For Report Q-2 '!$A$2:$AH$3476,29,0),"-")</f>
        <v>-</v>
      </c>
      <c r="AD3419" s="2" t="str">
        <f>IFERROR(VLOOKUP(A3419,'[1]For Report Q-2 '!$A$2:$AH$3476,30,0),"-")</f>
        <v>-</v>
      </c>
      <c r="AE3419" s="1" t="str">
        <f>IFERROR(VLOOKUP(A3419,'[1]For Report Q-2 '!$A$2:$AH$3476,31,0),"-")</f>
        <v>-</v>
      </c>
      <c r="AF3419" s="1" t="str">
        <f>IFERROR(VLOOKUP(A3419,'[1]For Report Q-2 '!$A$2:$AH$3476,32,0),"-")</f>
        <v>-</v>
      </c>
      <c r="AG3419" s="2" t="str">
        <f>IFERROR(VLOOKUP(A3419,'[1]For Report Q-2 '!$A$2:$AH$3476,33,0),"-")</f>
        <v>-</v>
      </c>
      <c r="AH3419" s="1" t="str">
        <f t="shared" si="53"/>
        <v>--</v>
      </c>
      <c r="AI3419" t="e">
        <v>#N/A</v>
      </c>
      <c r="AJ3419" t="e">
        <v>#N/A</v>
      </c>
      <c r="AK3419" t="e">
        <v>#N/A</v>
      </c>
    </row>
    <row r="3420" spans="1:37" x14ac:dyDescent="0.25">
      <c r="A3420" s="15">
        <v>9130619</v>
      </c>
      <c r="B3420" s="15" t="s">
        <v>1207</v>
      </c>
      <c r="C3420" s="16">
        <v>45810</v>
      </c>
      <c r="D3420" s="15" t="s">
        <v>56</v>
      </c>
      <c r="E3420" s="1" t="s">
        <v>45</v>
      </c>
      <c r="F3420" s="15" t="s">
        <v>46</v>
      </c>
      <c r="G3420" s="1" t="s">
        <v>56</v>
      </c>
      <c r="H3420" s="17">
        <v>12500</v>
      </c>
      <c r="I3420" s="18">
        <v>0.125</v>
      </c>
      <c r="J3420" s="1">
        <v>9129472</v>
      </c>
      <c r="K3420" s="1" t="s">
        <v>1206</v>
      </c>
      <c r="L3420" s="19">
        <v>49166.666666666672</v>
      </c>
      <c r="M3420" s="1" t="s">
        <v>31</v>
      </c>
      <c r="N3420" s="1" t="s">
        <v>47</v>
      </c>
      <c r="O3420" s="1" t="s">
        <v>59</v>
      </c>
      <c r="P3420" s="20">
        <v>9129472</v>
      </c>
      <c r="Q3420" s="1" t="s">
        <v>79</v>
      </c>
      <c r="R3420" s="1" t="s">
        <v>16</v>
      </c>
      <c r="S3420" s="1" t="s">
        <v>80</v>
      </c>
      <c r="T3420" s="18">
        <f>IFERROR(VLOOKUP(A3420,'[1]For Report Q-2 '!$A$2:$T$3476,20,0),"-")</f>
        <v>0.125</v>
      </c>
      <c r="U3420" s="55">
        <f>IFERROR(VLOOKUP(A3420,'[1]For Report Q-2 '!$A$2:$U$3476,21,0),"-")</f>
        <v>0</v>
      </c>
      <c r="V3420" s="2" t="str">
        <f>IFERROR(VLOOKUP(A3420,'[1]For Report Q-2 '!$A$2:$V$3476,22,0),"-")</f>
        <v>-</v>
      </c>
      <c r="W3420" s="1">
        <f>IFERROR(VLOOKUP(A3420,'[1]For Report Q-2 '!$A$2:$W$3476,23,0),"-")</f>
        <v>0</v>
      </c>
      <c r="X3420" s="1"/>
      <c r="Y3420" s="1"/>
      <c r="Z3420" s="2" t="str">
        <f>IFERROR(VLOOKUP(A3420,'[1]For Report Q-2 '!$A$2:$Z$3476,26,0),"-")</f>
        <v>-</v>
      </c>
      <c r="AA3420" s="1" t="str">
        <f>IFERROR(VLOOKUP(A3420,'[1]For Report Q-2 '!$A$2:$AH$3476,27,0),"-")</f>
        <v>-</v>
      </c>
      <c r="AB3420" s="1" t="str">
        <f>IFERROR(VLOOKUP(A3420,'[1]For Report Q-2 '!$A$2:$AH$3476,28,0),"-")</f>
        <v>-</v>
      </c>
      <c r="AC3420" s="2" t="str">
        <f>IFERROR(VLOOKUP(A3420,'[1]For Report Q-2 '!$A$2:$AH$3476,29,0),"-")</f>
        <v>-</v>
      </c>
      <c r="AD3420" s="2" t="str">
        <f>IFERROR(VLOOKUP(A3420,'[1]For Report Q-2 '!$A$2:$AH$3476,30,0),"-")</f>
        <v>-</v>
      </c>
      <c r="AE3420" s="1" t="str">
        <f>IFERROR(VLOOKUP(A3420,'[1]For Report Q-2 '!$A$2:$AH$3476,31,0),"-")</f>
        <v>-</v>
      </c>
      <c r="AF3420" s="1" t="str">
        <f>IFERROR(VLOOKUP(A3420,'[1]For Report Q-2 '!$A$2:$AH$3476,32,0),"-")</f>
        <v>-</v>
      </c>
      <c r="AG3420" s="2" t="str">
        <f>IFERROR(VLOOKUP(A3420,'[1]For Report Q-2 '!$A$2:$AH$3476,33,0),"-")</f>
        <v>-</v>
      </c>
      <c r="AH3420" s="1" t="str">
        <f t="shared" si="53"/>
        <v>--</v>
      </c>
      <c r="AI3420" t="e">
        <v>#N/A</v>
      </c>
      <c r="AJ3420" t="e">
        <v>#N/A</v>
      </c>
      <c r="AK3420" t="e">
        <v>#N/A</v>
      </c>
    </row>
    <row r="3421" spans="1:37" x14ac:dyDescent="0.25">
      <c r="A3421" s="15">
        <v>9132949</v>
      </c>
      <c r="B3421" s="15" t="s">
        <v>1206</v>
      </c>
      <c r="C3421" s="16">
        <v>45990</v>
      </c>
      <c r="D3421" s="15" t="s">
        <v>40</v>
      </c>
      <c r="E3421" s="1" t="s">
        <v>72</v>
      </c>
      <c r="F3421" s="15" t="s">
        <v>46</v>
      </c>
      <c r="G3421" s="1" t="s">
        <v>40</v>
      </c>
      <c r="H3421" s="17">
        <v>16666.666666666668</v>
      </c>
      <c r="I3421" s="18">
        <v>0.16666666666666669</v>
      </c>
      <c r="J3421" s="1">
        <v>9129472</v>
      </c>
      <c r="K3421" s="1" t="s">
        <v>1206</v>
      </c>
      <c r="L3421" s="19">
        <v>49166.666666666672</v>
      </c>
      <c r="M3421" s="1" t="s">
        <v>31</v>
      </c>
      <c r="N3421" s="1" t="s">
        <v>72</v>
      </c>
      <c r="O3421" s="1" t="s">
        <v>41</v>
      </c>
      <c r="P3421" s="20">
        <v>9129472</v>
      </c>
      <c r="Q3421" s="1" t="s">
        <v>79</v>
      </c>
      <c r="R3421" s="1" t="s">
        <v>16</v>
      </c>
      <c r="S3421" s="1" t="s">
        <v>80</v>
      </c>
      <c r="T3421" s="18">
        <f>IFERROR(VLOOKUP(A3421,'[1]For Report Q-2 '!$A$2:$T$3476,20,0),"-")</f>
        <v>0</v>
      </c>
      <c r="U3421" s="55">
        <f>IFERROR(VLOOKUP(A3421,'[1]For Report Q-2 '!$A$2:$U$3476,21,0),"-")</f>
        <v>0.16666666666666669</v>
      </c>
      <c r="V3421" s="2">
        <f>IFERROR(VLOOKUP(A3421,'[1]For Report Q-2 '!$A$2:$V$3476,22,0),"-")</f>
        <v>46134</v>
      </c>
      <c r="W3421" s="1" t="str">
        <f>IFERROR(VLOOKUP(A3421,'[1]For Report Q-2 '!$A$2:$W$3476,23,0),"-")</f>
        <v>Apr'26</v>
      </c>
      <c r="X3421" s="1"/>
      <c r="Y3421" s="1"/>
      <c r="Z3421" s="2" t="str">
        <f>IFERROR(VLOOKUP(A3421,'[1]For Report Q-2 '!$A$2:$Z$3476,26,0),"-")</f>
        <v>-</v>
      </c>
      <c r="AA3421" s="1" t="str">
        <f>IFERROR(VLOOKUP(A3421,'[1]For Report Q-2 '!$A$2:$AH$3476,27,0),"-")</f>
        <v>-</v>
      </c>
      <c r="AB3421" s="1" t="str">
        <f>IFERROR(VLOOKUP(A3421,'[1]For Report Q-2 '!$A$2:$AH$3476,28,0),"-")</f>
        <v>-</v>
      </c>
      <c r="AC3421" s="2" t="str">
        <f>IFERROR(VLOOKUP(A3421,'[1]For Report Q-2 '!$A$2:$AH$3476,29,0),"-")</f>
        <v>-</v>
      </c>
      <c r="AD3421" s="2">
        <f>IFERROR(VLOOKUP(A3421,'[1]For Report Q-2 '!$A$2:$AH$3476,30,0),"-")</f>
        <v>46105.724872685198</v>
      </c>
      <c r="AE3421" s="1" t="str">
        <f>IFERROR(VLOOKUP(A3421,'[1]For Report Q-2 '!$A$2:$AH$3476,31,0),"-")</f>
        <v>SR26035502024</v>
      </c>
      <c r="AF3421" s="1" t="str">
        <f>IFERROR(VLOOKUP(A3421,'[1]For Report Q-2 '!$A$2:$AH$3476,32,0),"-")</f>
        <v>Churned</v>
      </c>
      <c r="AG3421" s="2">
        <f>IFERROR(VLOOKUP(A3421,'[1]For Report Q-2 '!$A$2:$AH$3476,33,0),"-")</f>
        <v>46134</v>
      </c>
      <c r="AH3421" s="1" t="str">
        <f t="shared" si="53"/>
        <v>Churned-</v>
      </c>
      <c r="AI3421" t="s">
        <v>1509</v>
      </c>
      <c r="AJ3421" t="s">
        <v>1430</v>
      </c>
      <c r="AK3421" t="s">
        <v>1552</v>
      </c>
    </row>
    <row r="3422" spans="1:37" x14ac:dyDescent="0.25">
      <c r="A3422" s="15">
        <v>9129486</v>
      </c>
      <c r="B3422" s="15" t="s">
        <v>1208</v>
      </c>
      <c r="C3422" s="16">
        <v>45826</v>
      </c>
      <c r="D3422" s="15" t="s">
        <v>40</v>
      </c>
      <c r="E3422" s="1" t="s">
        <v>45</v>
      </c>
      <c r="F3422" s="15" t="s">
        <v>46</v>
      </c>
      <c r="G3422" s="1" t="s">
        <v>40</v>
      </c>
      <c r="H3422" s="17">
        <v>45000</v>
      </c>
      <c r="I3422" s="18">
        <v>0.45</v>
      </c>
      <c r="J3422" s="1">
        <v>9129486</v>
      </c>
      <c r="K3422" s="1" t="s">
        <v>1208</v>
      </c>
      <c r="L3422" s="19">
        <v>45000</v>
      </c>
      <c r="M3422" s="1" t="s">
        <v>31</v>
      </c>
      <c r="N3422" s="1" t="s">
        <v>47</v>
      </c>
      <c r="O3422" s="1" t="s">
        <v>50</v>
      </c>
      <c r="P3422" s="20">
        <v>9129486</v>
      </c>
      <c r="Q3422" s="1" t="s">
        <v>51</v>
      </c>
      <c r="R3422" s="1" t="s">
        <v>16</v>
      </c>
      <c r="S3422" s="1" t="s">
        <v>43</v>
      </c>
      <c r="T3422" s="18">
        <f>IFERROR(VLOOKUP(A3422,'[1]For Report Q-2 '!$A$2:$T$3476,20,0),"-")</f>
        <v>0.45</v>
      </c>
      <c r="U3422" s="55">
        <f>IFERROR(VLOOKUP(A3422,'[1]For Report Q-2 '!$A$2:$U$3476,21,0),"-")</f>
        <v>0</v>
      </c>
      <c r="V3422" s="2" t="str">
        <f>IFERROR(VLOOKUP(A3422,'[1]For Report Q-2 '!$A$2:$V$3476,22,0),"-")</f>
        <v>-</v>
      </c>
      <c r="W3422" s="1">
        <f>IFERROR(VLOOKUP(A3422,'[1]For Report Q-2 '!$A$2:$W$3476,23,0),"-")</f>
        <v>0</v>
      </c>
      <c r="X3422" s="1"/>
      <c r="Y3422" s="1"/>
      <c r="Z3422" s="2" t="str">
        <f>IFERROR(VLOOKUP(A3422,'[1]For Report Q-2 '!$A$2:$Z$3476,26,0),"-")</f>
        <v>-</v>
      </c>
      <c r="AA3422" s="1" t="str">
        <f>IFERROR(VLOOKUP(A3422,'[1]For Report Q-2 '!$A$2:$AH$3476,27,0),"-")</f>
        <v>-</v>
      </c>
      <c r="AB3422" s="1" t="str">
        <f>IFERROR(VLOOKUP(A3422,'[1]For Report Q-2 '!$A$2:$AH$3476,28,0),"-")</f>
        <v>-</v>
      </c>
      <c r="AC3422" s="2" t="str">
        <f>IFERROR(VLOOKUP(A3422,'[1]For Report Q-2 '!$A$2:$AH$3476,29,0),"-")</f>
        <v>-</v>
      </c>
      <c r="AD3422" s="2" t="str">
        <f>IFERROR(VLOOKUP(A3422,'[1]For Report Q-2 '!$A$2:$AH$3476,30,0),"-")</f>
        <v>-</v>
      </c>
      <c r="AE3422" s="1" t="str">
        <f>IFERROR(VLOOKUP(A3422,'[1]For Report Q-2 '!$A$2:$AH$3476,31,0),"-")</f>
        <v>-</v>
      </c>
      <c r="AF3422" s="1" t="str">
        <f>IFERROR(VLOOKUP(A3422,'[1]For Report Q-2 '!$A$2:$AH$3476,32,0),"-")</f>
        <v>-</v>
      </c>
      <c r="AG3422" s="2" t="str">
        <f>IFERROR(VLOOKUP(A3422,'[1]For Report Q-2 '!$A$2:$AH$3476,33,0),"-")</f>
        <v>-</v>
      </c>
      <c r="AH3422" s="1" t="str">
        <f t="shared" si="53"/>
        <v>--</v>
      </c>
      <c r="AI3422" t="e">
        <v>#N/A</v>
      </c>
      <c r="AJ3422" t="e">
        <v>#N/A</v>
      </c>
      <c r="AK3422" t="e">
        <v>#N/A</v>
      </c>
    </row>
    <row r="3423" spans="1:37" x14ac:dyDescent="0.25">
      <c r="A3423" s="15">
        <v>9129565</v>
      </c>
      <c r="B3423" s="15" t="s">
        <v>1209</v>
      </c>
      <c r="C3423" s="16">
        <v>45727</v>
      </c>
      <c r="D3423" s="15" t="s">
        <v>56</v>
      </c>
      <c r="E3423" s="1" t="s">
        <v>45</v>
      </c>
      <c r="F3423" s="15" t="s">
        <v>46</v>
      </c>
      <c r="G3423" s="1" t="s">
        <v>56</v>
      </c>
      <c r="H3423" s="17">
        <v>33333.333333333336</v>
      </c>
      <c r="I3423" s="18">
        <v>0.33333333333333337</v>
      </c>
      <c r="J3423" s="1">
        <v>9129565</v>
      </c>
      <c r="K3423" s="1" t="s">
        <v>1209</v>
      </c>
      <c r="L3423" s="19">
        <v>33333.333333333336</v>
      </c>
      <c r="M3423" s="1" t="s">
        <v>31</v>
      </c>
      <c r="N3423" s="1" t="s">
        <v>47</v>
      </c>
      <c r="O3423" s="1" t="s">
        <v>59</v>
      </c>
      <c r="P3423" s="20">
        <v>9129565</v>
      </c>
      <c r="Q3423" s="1" t="s">
        <v>109</v>
      </c>
      <c r="R3423" s="1" t="s">
        <v>16</v>
      </c>
      <c r="S3423" s="1" t="s">
        <v>80</v>
      </c>
      <c r="T3423" s="18">
        <f>IFERROR(VLOOKUP(A3423,'[1]For Report Q-2 '!$A$2:$T$3476,20,0),"-")</f>
        <v>0.33333333333333337</v>
      </c>
      <c r="U3423" s="55">
        <f>IFERROR(VLOOKUP(A3423,'[1]For Report Q-2 '!$A$2:$U$3476,21,0),"-")</f>
        <v>0</v>
      </c>
      <c r="V3423" s="2" t="str">
        <f>IFERROR(VLOOKUP(A3423,'[1]For Report Q-2 '!$A$2:$V$3476,22,0),"-")</f>
        <v>-</v>
      </c>
      <c r="W3423" s="1">
        <f>IFERROR(VLOOKUP(A3423,'[1]For Report Q-2 '!$A$2:$W$3476,23,0),"-")</f>
        <v>0</v>
      </c>
      <c r="X3423" s="1"/>
      <c r="Y3423" s="1"/>
      <c r="Z3423" s="2" t="str">
        <f>IFERROR(VLOOKUP(A3423,'[1]For Report Q-2 '!$A$2:$Z$3476,26,0),"-")</f>
        <v>-</v>
      </c>
      <c r="AA3423" s="1" t="str">
        <f>IFERROR(VLOOKUP(A3423,'[1]For Report Q-2 '!$A$2:$AH$3476,27,0),"-")</f>
        <v>-</v>
      </c>
      <c r="AB3423" s="1" t="str">
        <f>IFERROR(VLOOKUP(A3423,'[1]For Report Q-2 '!$A$2:$AH$3476,28,0),"-")</f>
        <v>-</v>
      </c>
      <c r="AC3423" s="2" t="str">
        <f>IFERROR(VLOOKUP(A3423,'[1]For Report Q-2 '!$A$2:$AH$3476,29,0),"-")</f>
        <v>-</v>
      </c>
      <c r="AD3423" s="2" t="str">
        <f>IFERROR(VLOOKUP(A3423,'[1]For Report Q-2 '!$A$2:$AH$3476,30,0),"-")</f>
        <v>-</v>
      </c>
      <c r="AE3423" s="1" t="str">
        <f>IFERROR(VLOOKUP(A3423,'[1]For Report Q-2 '!$A$2:$AH$3476,31,0),"-")</f>
        <v>-</v>
      </c>
      <c r="AF3423" s="1" t="str">
        <f>IFERROR(VLOOKUP(A3423,'[1]For Report Q-2 '!$A$2:$AH$3476,32,0),"-")</f>
        <v>-</v>
      </c>
      <c r="AG3423" s="2" t="str">
        <f>IFERROR(VLOOKUP(A3423,'[1]For Report Q-2 '!$A$2:$AH$3476,33,0),"-")</f>
        <v>-</v>
      </c>
      <c r="AH3423" s="1" t="str">
        <f t="shared" si="53"/>
        <v>--</v>
      </c>
      <c r="AI3423" t="e">
        <v>#N/A</v>
      </c>
      <c r="AJ3423" t="e">
        <v>#N/A</v>
      </c>
      <c r="AK3423" t="e">
        <v>#N/A</v>
      </c>
    </row>
    <row r="3424" spans="1:37" x14ac:dyDescent="0.25">
      <c r="A3424" s="15">
        <v>9129898</v>
      </c>
      <c r="B3424" s="15" t="s">
        <v>1210</v>
      </c>
      <c r="C3424" s="16">
        <v>45775</v>
      </c>
      <c r="D3424" s="15" t="s">
        <v>44</v>
      </c>
      <c r="E3424" s="1" t="s">
        <v>118</v>
      </c>
      <c r="F3424" s="15" t="s">
        <v>46</v>
      </c>
      <c r="G3424" s="1" t="s">
        <v>44</v>
      </c>
      <c r="H3424" s="17">
        <v>104166.66666666667</v>
      </c>
      <c r="I3424" s="18">
        <v>1.0416666666666667</v>
      </c>
      <c r="J3424" s="1">
        <v>9129898</v>
      </c>
      <c r="K3424" s="1" t="s">
        <v>1211</v>
      </c>
      <c r="L3424" s="19">
        <v>104166.66666666667</v>
      </c>
      <c r="M3424" s="1" t="s">
        <v>67</v>
      </c>
      <c r="N3424" s="1" t="s">
        <v>47</v>
      </c>
      <c r="O3424" s="1" t="s">
        <v>48</v>
      </c>
      <c r="P3424" s="20">
        <v>9129898</v>
      </c>
      <c r="Q3424" s="1" t="s">
        <v>137</v>
      </c>
      <c r="R3424" s="1" t="s">
        <v>89</v>
      </c>
      <c r="S3424" s="1" t="s">
        <v>137</v>
      </c>
      <c r="T3424" s="18">
        <f>IFERROR(VLOOKUP(A3424,'[1]For Report Q-2 '!$A$2:$T$3476,20,0),"-")</f>
        <v>1.0416666666666667</v>
      </c>
      <c r="U3424" s="55">
        <f>IFERROR(VLOOKUP(A3424,'[1]For Report Q-2 '!$A$2:$U$3476,21,0),"-")</f>
        <v>0</v>
      </c>
      <c r="V3424" s="2" t="str">
        <f>IFERROR(VLOOKUP(A3424,'[1]For Report Q-2 '!$A$2:$V$3476,22,0),"-")</f>
        <v>-</v>
      </c>
      <c r="W3424" s="1">
        <f>IFERROR(VLOOKUP(A3424,'[1]For Report Q-2 '!$A$2:$W$3476,23,0),"-")</f>
        <v>0</v>
      </c>
      <c r="X3424" s="1"/>
      <c r="Y3424" s="1"/>
      <c r="Z3424" s="2" t="str">
        <f>IFERROR(VLOOKUP(A3424,'[1]For Report Q-2 '!$A$2:$Z$3476,26,0),"-")</f>
        <v>-</v>
      </c>
      <c r="AA3424" s="1" t="str">
        <f>IFERROR(VLOOKUP(A3424,'[1]For Report Q-2 '!$A$2:$AH$3476,27,0),"-")</f>
        <v>-</v>
      </c>
      <c r="AB3424" s="1" t="str">
        <f>IFERROR(VLOOKUP(A3424,'[1]For Report Q-2 '!$A$2:$AH$3476,28,0),"-")</f>
        <v>-</v>
      </c>
      <c r="AC3424" s="2" t="str">
        <f>IFERROR(VLOOKUP(A3424,'[1]For Report Q-2 '!$A$2:$AH$3476,29,0),"-")</f>
        <v>-</v>
      </c>
      <c r="AD3424" s="2" t="str">
        <f>IFERROR(VLOOKUP(A3424,'[1]For Report Q-2 '!$A$2:$AH$3476,30,0),"-")</f>
        <v>-</v>
      </c>
      <c r="AE3424" s="1" t="str">
        <f>IFERROR(VLOOKUP(A3424,'[1]For Report Q-2 '!$A$2:$AH$3476,31,0),"-")</f>
        <v>-</v>
      </c>
      <c r="AF3424" s="1" t="str">
        <f>IFERROR(VLOOKUP(A3424,'[1]For Report Q-2 '!$A$2:$AH$3476,32,0),"-")</f>
        <v>-</v>
      </c>
      <c r="AG3424" s="2" t="str">
        <f>IFERROR(VLOOKUP(A3424,'[1]For Report Q-2 '!$A$2:$AH$3476,33,0),"-")</f>
        <v>-</v>
      </c>
      <c r="AH3424" s="1" t="str">
        <f t="shared" si="53"/>
        <v>--</v>
      </c>
      <c r="AI3424" t="e">
        <v>#N/A</v>
      </c>
      <c r="AJ3424" t="e">
        <v>#N/A</v>
      </c>
      <c r="AK3424" t="e">
        <v>#N/A</v>
      </c>
    </row>
    <row r="3425" spans="1:37" x14ac:dyDescent="0.25">
      <c r="A3425" s="15">
        <v>9129912</v>
      </c>
      <c r="B3425" s="15" t="s">
        <v>1212</v>
      </c>
      <c r="C3425" s="16">
        <v>45792</v>
      </c>
      <c r="D3425" s="15" t="s">
        <v>641</v>
      </c>
      <c r="E3425" s="1" t="s">
        <v>118</v>
      </c>
      <c r="F3425" s="15" t="s">
        <v>46</v>
      </c>
      <c r="G3425" s="1" t="s">
        <v>44</v>
      </c>
      <c r="H3425" s="17">
        <v>112500</v>
      </c>
      <c r="I3425" s="18">
        <v>1.125</v>
      </c>
      <c r="J3425" s="1">
        <v>9129912</v>
      </c>
      <c r="K3425" s="1" t="s">
        <v>1212</v>
      </c>
      <c r="L3425" s="19">
        <v>112500</v>
      </c>
      <c r="M3425" s="1" t="s">
        <v>67</v>
      </c>
      <c r="N3425" s="1" t="s">
        <v>47</v>
      </c>
      <c r="O3425" s="1" t="s">
        <v>48</v>
      </c>
      <c r="P3425" s="20">
        <v>9129912</v>
      </c>
      <c r="Q3425" s="1" t="s">
        <v>137</v>
      </c>
      <c r="R3425" s="1" t="s">
        <v>89</v>
      </c>
      <c r="S3425" s="1" t="s">
        <v>137</v>
      </c>
      <c r="T3425" s="18">
        <f>IFERROR(VLOOKUP(A3425,'[1]For Report Q-2 '!$A$2:$T$3476,20,0),"-")</f>
        <v>1.125</v>
      </c>
      <c r="U3425" s="55">
        <f>IFERROR(VLOOKUP(A3425,'[1]For Report Q-2 '!$A$2:$U$3476,21,0),"-")</f>
        <v>0</v>
      </c>
      <c r="V3425" s="2" t="str">
        <f>IFERROR(VLOOKUP(A3425,'[1]For Report Q-2 '!$A$2:$V$3476,22,0),"-")</f>
        <v>-</v>
      </c>
      <c r="W3425" s="1">
        <f>IFERROR(VLOOKUP(A3425,'[1]For Report Q-2 '!$A$2:$W$3476,23,0),"-")</f>
        <v>0</v>
      </c>
      <c r="X3425" s="1"/>
      <c r="Y3425" s="1"/>
      <c r="Z3425" s="2" t="str">
        <f>IFERROR(VLOOKUP(A3425,'[1]For Report Q-2 '!$A$2:$Z$3476,26,0),"-")</f>
        <v>-</v>
      </c>
      <c r="AA3425" s="1" t="str">
        <f>IFERROR(VLOOKUP(A3425,'[1]For Report Q-2 '!$A$2:$AH$3476,27,0),"-")</f>
        <v>-</v>
      </c>
      <c r="AB3425" s="1" t="str">
        <f>IFERROR(VLOOKUP(A3425,'[1]For Report Q-2 '!$A$2:$AH$3476,28,0),"-")</f>
        <v>-</v>
      </c>
      <c r="AC3425" s="2" t="str">
        <f>IFERROR(VLOOKUP(A3425,'[1]For Report Q-2 '!$A$2:$AH$3476,29,0),"-")</f>
        <v>-</v>
      </c>
      <c r="AD3425" s="2" t="str">
        <f>IFERROR(VLOOKUP(A3425,'[1]For Report Q-2 '!$A$2:$AH$3476,30,0),"-")</f>
        <v>-</v>
      </c>
      <c r="AE3425" s="1" t="str">
        <f>IFERROR(VLOOKUP(A3425,'[1]For Report Q-2 '!$A$2:$AH$3476,31,0),"-")</f>
        <v>-</v>
      </c>
      <c r="AF3425" s="1" t="str">
        <f>IFERROR(VLOOKUP(A3425,'[1]For Report Q-2 '!$A$2:$AH$3476,32,0),"-")</f>
        <v>-</v>
      </c>
      <c r="AG3425" s="2" t="str">
        <f>IFERROR(VLOOKUP(A3425,'[1]For Report Q-2 '!$A$2:$AH$3476,33,0),"-")</f>
        <v>-</v>
      </c>
      <c r="AH3425" s="1" t="str">
        <f t="shared" si="53"/>
        <v>--</v>
      </c>
      <c r="AI3425" t="e">
        <v>#N/A</v>
      </c>
      <c r="AJ3425" t="e">
        <v>#N/A</v>
      </c>
      <c r="AK3425" t="e">
        <v>#N/A</v>
      </c>
    </row>
    <row r="3426" spans="1:37" x14ac:dyDescent="0.25">
      <c r="A3426" s="15">
        <v>9129918</v>
      </c>
      <c r="B3426" s="15" t="s">
        <v>1213</v>
      </c>
      <c r="C3426" s="16">
        <v>45805</v>
      </c>
      <c r="D3426" s="15" t="s">
        <v>40</v>
      </c>
      <c r="E3426" s="1" t="s">
        <v>72</v>
      </c>
      <c r="F3426" s="15" t="s">
        <v>46</v>
      </c>
      <c r="G3426" s="1" t="s">
        <v>40</v>
      </c>
      <c r="H3426" s="17">
        <v>34166.666666666664</v>
      </c>
      <c r="I3426" s="18">
        <v>0.34166666666666662</v>
      </c>
      <c r="J3426" s="1">
        <v>9129918</v>
      </c>
      <c r="K3426" s="1" t="s">
        <v>1213</v>
      </c>
      <c r="L3426" s="19">
        <v>34166.666666666664</v>
      </c>
      <c r="M3426" s="1" t="s">
        <v>31</v>
      </c>
      <c r="N3426" s="1" t="s">
        <v>72</v>
      </c>
      <c r="O3426" s="1" t="s">
        <v>50</v>
      </c>
      <c r="P3426" s="20">
        <v>9129918</v>
      </c>
      <c r="Q3426" s="1" t="s">
        <v>109</v>
      </c>
      <c r="R3426" s="1" t="s">
        <v>16</v>
      </c>
      <c r="S3426" s="1" t="s">
        <v>80</v>
      </c>
      <c r="T3426" s="18">
        <f>IFERROR(VLOOKUP(A3426,'[1]For Report Q-2 '!$A$2:$T$3476,20,0),"-")</f>
        <v>0.34166666666666662</v>
      </c>
      <c r="U3426" s="55">
        <f>IFERROR(VLOOKUP(A3426,'[1]For Report Q-2 '!$A$2:$U$3476,21,0),"-")</f>
        <v>0</v>
      </c>
      <c r="V3426" s="2" t="str">
        <f>IFERROR(VLOOKUP(A3426,'[1]For Report Q-2 '!$A$2:$V$3476,22,0),"-")</f>
        <v>-</v>
      </c>
      <c r="W3426" s="1">
        <f>IFERROR(VLOOKUP(A3426,'[1]For Report Q-2 '!$A$2:$W$3476,23,0),"-")</f>
        <v>0</v>
      </c>
      <c r="X3426" s="1"/>
      <c r="Y3426" s="1"/>
      <c r="Z3426" s="2" t="str">
        <f>IFERROR(VLOOKUP(A3426,'[1]For Report Q-2 '!$A$2:$Z$3476,26,0),"-")</f>
        <v>-</v>
      </c>
      <c r="AA3426" s="1" t="str">
        <f>IFERROR(VLOOKUP(A3426,'[1]For Report Q-2 '!$A$2:$AH$3476,27,0),"-")</f>
        <v>-</v>
      </c>
      <c r="AB3426" s="1" t="str">
        <f>IFERROR(VLOOKUP(A3426,'[1]For Report Q-2 '!$A$2:$AH$3476,28,0),"-")</f>
        <v>-</v>
      </c>
      <c r="AC3426" s="2" t="str">
        <f>IFERROR(VLOOKUP(A3426,'[1]For Report Q-2 '!$A$2:$AH$3476,29,0),"-")</f>
        <v>-</v>
      </c>
      <c r="AD3426" s="2" t="str">
        <f>IFERROR(VLOOKUP(A3426,'[1]For Report Q-2 '!$A$2:$AH$3476,30,0),"-")</f>
        <v>-</v>
      </c>
      <c r="AE3426" s="1" t="str">
        <f>IFERROR(VLOOKUP(A3426,'[1]For Report Q-2 '!$A$2:$AH$3476,31,0),"-")</f>
        <v>-</v>
      </c>
      <c r="AF3426" s="1" t="str">
        <f>IFERROR(VLOOKUP(A3426,'[1]For Report Q-2 '!$A$2:$AH$3476,32,0),"-")</f>
        <v>-</v>
      </c>
      <c r="AG3426" s="2" t="str">
        <f>IFERROR(VLOOKUP(A3426,'[1]For Report Q-2 '!$A$2:$AH$3476,33,0),"-")</f>
        <v>-</v>
      </c>
      <c r="AH3426" s="1" t="str">
        <f t="shared" si="53"/>
        <v>--</v>
      </c>
      <c r="AI3426" t="e">
        <v>#N/A</v>
      </c>
      <c r="AJ3426" t="e">
        <v>#N/A</v>
      </c>
      <c r="AK3426" t="e">
        <v>#N/A</v>
      </c>
    </row>
    <row r="3427" spans="1:37" x14ac:dyDescent="0.25">
      <c r="A3427" s="15">
        <v>9130051</v>
      </c>
      <c r="B3427" s="15" t="s">
        <v>1214</v>
      </c>
      <c r="C3427" s="16">
        <v>45790</v>
      </c>
      <c r="D3427" s="15" t="s">
        <v>63</v>
      </c>
      <c r="E3427" s="1" t="s">
        <v>72</v>
      </c>
      <c r="F3427" s="15" t="s">
        <v>46</v>
      </c>
      <c r="G3427" s="1" t="s">
        <v>40</v>
      </c>
      <c r="H3427" s="17">
        <v>37500</v>
      </c>
      <c r="I3427" s="18">
        <v>0.375</v>
      </c>
      <c r="J3427" s="1">
        <v>9130051</v>
      </c>
      <c r="K3427" s="1" t="s">
        <v>1214</v>
      </c>
      <c r="L3427" s="19">
        <v>37500</v>
      </c>
      <c r="M3427" s="1" t="s">
        <v>31</v>
      </c>
      <c r="N3427" s="1" t="s">
        <v>72</v>
      </c>
      <c r="O3427" s="1" t="s">
        <v>50</v>
      </c>
      <c r="P3427" s="20">
        <v>9130051</v>
      </c>
      <c r="Q3427" s="1" t="s">
        <v>60</v>
      </c>
      <c r="R3427" s="1" t="s">
        <v>16</v>
      </c>
      <c r="S3427" s="1" t="s">
        <v>43</v>
      </c>
      <c r="T3427" s="18">
        <f>IFERROR(VLOOKUP(A3427,'[1]For Report Q-2 '!$A$2:$T$3476,20,0),"-")</f>
        <v>0.375</v>
      </c>
      <c r="U3427" s="55">
        <f>IFERROR(VLOOKUP(A3427,'[1]For Report Q-2 '!$A$2:$U$3476,21,0),"-")</f>
        <v>0</v>
      </c>
      <c r="V3427" s="2" t="str">
        <f>IFERROR(VLOOKUP(A3427,'[1]For Report Q-2 '!$A$2:$V$3476,22,0),"-")</f>
        <v>-</v>
      </c>
      <c r="W3427" s="1">
        <f>IFERROR(VLOOKUP(A3427,'[1]For Report Q-2 '!$A$2:$W$3476,23,0),"-")</f>
        <v>0</v>
      </c>
      <c r="X3427" s="1"/>
      <c r="Y3427" s="1"/>
      <c r="Z3427" s="2" t="str">
        <f>IFERROR(VLOOKUP(A3427,'[1]For Report Q-2 '!$A$2:$Z$3476,26,0),"-")</f>
        <v>-</v>
      </c>
      <c r="AA3427" s="1" t="str">
        <f>IFERROR(VLOOKUP(A3427,'[1]For Report Q-2 '!$A$2:$AH$3476,27,0),"-")</f>
        <v>-</v>
      </c>
      <c r="AB3427" s="1" t="str">
        <f>IFERROR(VLOOKUP(A3427,'[1]For Report Q-2 '!$A$2:$AH$3476,28,0),"-")</f>
        <v>-</v>
      </c>
      <c r="AC3427" s="2" t="str">
        <f>IFERROR(VLOOKUP(A3427,'[1]For Report Q-2 '!$A$2:$AH$3476,29,0),"-")</f>
        <v>-</v>
      </c>
      <c r="AD3427" s="2" t="str">
        <f>IFERROR(VLOOKUP(A3427,'[1]For Report Q-2 '!$A$2:$AH$3476,30,0),"-")</f>
        <v>-</v>
      </c>
      <c r="AE3427" s="1" t="str">
        <f>IFERROR(VLOOKUP(A3427,'[1]For Report Q-2 '!$A$2:$AH$3476,31,0),"-")</f>
        <v>-</v>
      </c>
      <c r="AF3427" s="1" t="str">
        <f>IFERROR(VLOOKUP(A3427,'[1]For Report Q-2 '!$A$2:$AH$3476,32,0),"-")</f>
        <v>-</v>
      </c>
      <c r="AG3427" s="2" t="str">
        <f>IFERROR(VLOOKUP(A3427,'[1]For Report Q-2 '!$A$2:$AH$3476,33,0),"-")</f>
        <v>-</v>
      </c>
      <c r="AH3427" s="1" t="str">
        <f t="shared" si="53"/>
        <v>--</v>
      </c>
      <c r="AI3427" t="e">
        <v>#N/A</v>
      </c>
      <c r="AJ3427" t="e">
        <v>#N/A</v>
      </c>
      <c r="AK3427" t="e">
        <v>#N/A</v>
      </c>
    </row>
    <row r="3428" spans="1:37" x14ac:dyDescent="0.25">
      <c r="A3428" s="15">
        <v>9130068</v>
      </c>
      <c r="B3428" s="15" t="s">
        <v>1215</v>
      </c>
      <c r="C3428" s="16">
        <v>45918</v>
      </c>
      <c r="D3428" s="15" t="s">
        <v>44</v>
      </c>
      <c r="E3428" s="1" t="s">
        <v>86</v>
      </c>
      <c r="F3428" s="15" t="s">
        <v>46</v>
      </c>
      <c r="G3428" s="1" t="s">
        <v>44</v>
      </c>
      <c r="H3428" s="17">
        <v>62500</v>
      </c>
      <c r="I3428" s="18">
        <v>0.625</v>
      </c>
      <c r="J3428" s="1">
        <v>9130068</v>
      </c>
      <c r="K3428" s="1" t="s">
        <v>1216</v>
      </c>
      <c r="L3428" s="19">
        <v>62500</v>
      </c>
      <c r="M3428" s="1" t="s">
        <v>31</v>
      </c>
      <c r="N3428" s="1" t="s">
        <v>86</v>
      </c>
      <c r="O3428" s="1" t="s">
        <v>48</v>
      </c>
      <c r="P3428" s="20">
        <v>9130068</v>
      </c>
      <c r="Q3428" s="1" t="s">
        <v>137</v>
      </c>
      <c r="R3428" s="1" t="s">
        <v>89</v>
      </c>
      <c r="S3428" s="1" t="s">
        <v>137</v>
      </c>
      <c r="T3428" s="18">
        <f>IFERROR(VLOOKUP(A3428,'[1]For Report Q-2 '!$A$2:$T$3476,20,0),"-")</f>
        <v>0.625</v>
      </c>
      <c r="U3428" s="55">
        <f>IFERROR(VLOOKUP(A3428,'[1]For Report Q-2 '!$A$2:$U$3476,21,0),"-")</f>
        <v>0</v>
      </c>
      <c r="V3428" s="2" t="str">
        <f>IFERROR(VLOOKUP(A3428,'[1]For Report Q-2 '!$A$2:$V$3476,22,0),"-")</f>
        <v>-</v>
      </c>
      <c r="W3428" s="1">
        <f>IFERROR(VLOOKUP(A3428,'[1]For Report Q-2 '!$A$2:$W$3476,23,0),"-")</f>
        <v>0</v>
      </c>
      <c r="X3428" s="1"/>
      <c r="Y3428" s="1"/>
      <c r="Z3428" s="2" t="str">
        <f>IFERROR(VLOOKUP(A3428,'[1]For Report Q-2 '!$A$2:$Z$3476,26,0),"-")</f>
        <v>-</v>
      </c>
      <c r="AA3428" s="1" t="str">
        <f>IFERROR(VLOOKUP(A3428,'[1]For Report Q-2 '!$A$2:$AH$3476,27,0),"-")</f>
        <v>-</v>
      </c>
      <c r="AB3428" s="1" t="str">
        <f>IFERROR(VLOOKUP(A3428,'[1]For Report Q-2 '!$A$2:$AH$3476,28,0),"-")</f>
        <v>-</v>
      </c>
      <c r="AC3428" s="2" t="str">
        <f>IFERROR(VLOOKUP(A3428,'[1]For Report Q-2 '!$A$2:$AH$3476,29,0),"-")</f>
        <v>-</v>
      </c>
      <c r="AD3428" s="2" t="str">
        <f>IFERROR(VLOOKUP(A3428,'[1]For Report Q-2 '!$A$2:$AH$3476,30,0),"-")</f>
        <v>-</v>
      </c>
      <c r="AE3428" s="1" t="str">
        <f>IFERROR(VLOOKUP(A3428,'[1]For Report Q-2 '!$A$2:$AH$3476,31,0),"-")</f>
        <v>-</v>
      </c>
      <c r="AF3428" s="1" t="str">
        <f>IFERROR(VLOOKUP(A3428,'[1]For Report Q-2 '!$A$2:$AH$3476,32,0),"-")</f>
        <v>-</v>
      </c>
      <c r="AG3428" s="2" t="str">
        <f>IFERROR(VLOOKUP(A3428,'[1]For Report Q-2 '!$A$2:$AH$3476,33,0),"-")</f>
        <v>-</v>
      </c>
      <c r="AH3428" s="1" t="str">
        <f t="shared" si="53"/>
        <v>--</v>
      </c>
      <c r="AI3428" t="e">
        <v>#N/A</v>
      </c>
      <c r="AJ3428" t="e">
        <v>#N/A</v>
      </c>
      <c r="AK3428" t="e">
        <v>#N/A</v>
      </c>
    </row>
    <row r="3429" spans="1:37" x14ac:dyDescent="0.25">
      <c r="A3429" s="15">
        <v>9130398</v>
      </c>
      <c r="B3429" s="15" t="s">
        <v>1217</v>
      </c>
      <c r="C3429" s="16">
        <v>45804</v>
      </c>
      <c r="D3429" s="15" t="s">
        <v>56</v>
      </c>
      <c r="E3429" s="1" t="s">
        <v>118</v>
      </c>
      <c r="F3429" s="15" t="s">
        <v>46</v>
      </c>
      <c r="G3429" s="1" t="s">
        <v>56</v>
      </c>
      <c r="H3429" s="17">
        <v>30000</v>
      </c>
      <c r="I3429" s="18">
        <v>0.3</v>
      </c>
      <c r="J3429" s="1">
        <v>9130398</v>
      </c>
      <c r="K3429" s="1" t="s">
        <v>1218</v>
      </c>
      <c r="L3429" s="19">
        <v>30000</v>
      </c>
      <c r="M3429" s="1" t="s">
        <v>31</v>
      </c>
      <c r="N3429" s="1" t="s">
        <v>47</v>
      </c>
      <c r="O3429" s="1" t="s">
        <v>59</v>
      </c>
      <c r="P3429" s="20">
        <v>9130398</v>
      </c>
      <c r="Q3429" s="1" t="s">
        <v>79</v>
      </c>
      <c r="R3429" s="1" t="s">
        <v>16</v>
      </c>
      <c r="S3429" s="1" t="s">
        <v>80</v>
      </c>
      <c r="T3429" s="18">
        <f>IFERROR(VLOOKUP(A3429,'[1]For Report Q-2 '!$A$2:$T$3476,20,0),"-")</f>
        <v>0.3</v>
      </c>
      <c r="U3429" s="55">
        <f>IFERROR(VLOOKUP(A3429,'[1]For Report Q-2 '!$A$2:$U$3476,21,0),"-")</f>
        <v>0</v>
      </c>
      <c r="V3429" s="2" t="str">
        <f>IFERROR(VLOOKUP(A3429,'[1]For Report Q-2 '!$A$2:$V$3476,22,0),"-")</f>
        <v>-</v>
      </c>
      <c r="W3429" s="1">
        <f>IFERROR(VLOOKUP(A3429,'[1]For Report Q-2 '!$A$2:$W$3476,23,0),"-")</f>
        <v>0</v>
      </c>
      <c r="X3429" s="1"/>
      <c r="Y3429" s="1"/>
      <c r="Z3429" s="2" t="str">
        <f>IFERROR(VLOOKUP(A3429,'[1]For Report Q-2 '!$A$2:$Z$3476,26,0),"-")</f>
        <v>-</v>
      </c>
      <c r="AA3429" s="1" t="str">
        <f>IFERROR(VLOOKUP(A3429,'[1]For Report Q-2 '!$A$2:$AH$3476,27,0),"-")</f>
        <v>-</v>
      </c>
      <c r="AB3429" s="1" t="str">
        <f>IFERROR(VLOOKUP(A3429,'[1]For Report Q-2 '!$A$2:$AH$3476,28,0),"-")</f>
        <v>-</v>
      </c>
      <c r="AC3429" s="2" t="str">
        <f>IFERROR(VLOOKUP(A3429,'[1]For Report Q-2 '!$A$2:$AH$3476,29,0),"-")</f>
        <v>-</v>
      </c>
      <c r="AD3429" s="2" t="str">
        <f>IFERROR(VLOOKUP(A3429,'[1]For Report Q-2 '!$A$2:$AH$3476,30,0),"-")</f>
        <v>-</v>
      </c>
      <c r="AE3429" s="1" t="str">
        <f>IFERROR(VLOOKUP(A3429,'[1]For Report Q-2 '!$A$2:$AH$3476,31,0),"-")</f>
        <v>-</v>
      </c>
      <c r="AF3429" s="1" t="str">
        <f>IFERROR(VLOOKUP(A3429,'[1]For Report Q-2 '!$A$2:$AH$3476,32,0),"-")</f>
        <v>-</v>
      </c>
      <c r="AG3429" s="2" t="str">
        <f>IFERROR(VLOOKUP(A3429,'[1]For Report Q-2 '!$A$2:$AH$3476,33,0),"-")</f>
        <v>-</v>
      </c>
      <c r="AH3429" s="1" t="str">
        <f t="shared" si="53"/>
        <v>--</v>
      </c>
      <c r="AI3429" t="e">
        <v>#N/A</v>
      </c>
      <c r="AJ3429" t="e">
        <v>#N/A</v>
      </c>
      <c r="AK3429" t="e">
        <v>#N/A</v>
      </c>
    </row>
    <row r="3430" spans="1:37" x14ac:dyDescent="0.25">
      <c r="A3430" s="15">
        <v>9130509</v>
      </c>
      <c r="B3430" s="15" t="s">
        <v>1219</v>
      </c>
      <c r="C3430" s="16">
        <v>45824</v>
      </c>
      <c r="D3430" s="15" t="s">
        <v>40</v>
      </c>
      <c r="E3430" s="1" t="s">
        <v>86</v>
      </c>
      <c r="F3430" s="15" t="s">
        <v>46</v>
      </c>
      <c r="G3430" s="1" t="s">
        <v>40</v>
      </c>
      <c r="H3430" s="17">
        <v>21500</v>
      </c>
      <c r="I3430" s="18">
        <v>0.215</v>
      </c>
      <c r="J3430" s="1">
        <v>9130509</v>
      </c>
      <c r="K3430" s="1" t="s">
        <v>1219</v>
      </c>
      <c r="L3430" s="19">
        <v>73500</v>
      </c>
      <c r="M3430" s="1" t="s">
        <v>31</v>
      </c>
      <c r="N3430" s="1" t="s">
        <v>86</v>
      </c>
      <c r="O3430" s="1" t="s">
        <v>50</v>
      </c>
      <c r="P3430" s="20">
        <v>9130509</v>
      </c>
      <c r="Q3430" s="1" t="s">
        <v>100</v>
      </c>
      <c r="R3430" s="1" t="s">
        <v>89</v>
      </c>
      <c r="S3430" s="1" t="s">
        <v>100</v>
      </c>
      <c r="T3430" s="18">
        <f>IFERROR(VLOOKUP(A3430,'[1]For Report Q-2 '!$A$2:$T$3476,20,0),"-")</f>
        <v>0.215</v>
      </c>
      <c r="U3430" s="55">
        <f>IFERROR(VLOOKUP(A3430,'[1]For Report Q-2 '!$A$2:$U$3476,21,0),"-")</f>
        <v>0</v>
      </c>
      <c r="V3430" s="2" t="str">
        <f>IFERROR(VLOOKUP(A3430,'[1]For Report Q-2 '!$A$2:$V$3476,22,0),"-")</f>
        <v>-</v>
      </c>
      <c r="W3430" s="1">
        <f>IFERROR(VLOOKUP(A3430,'[1]For Report Q-2 '!$A$2:$W$3476,23,0),"-")</f>
        <v>0</v>
      </c>
      <c r="X3430" s="1"/>
      <c r="Y3430" s="1"/>
      <c r="Z3430" s="2" t="str">
        <f>IFERROR(VLOOKUP(A3430,'[1]For Report Q-2 '!$A$2:$Z$3476,26,0),"-")</f>
        <v>-</v>
      </c>
      <c r="AA3430" s="1" t="str">
        <f>IFERROR(VLOOKUP(A3430,'[1]For Report Q-2 '!$A$2:$AH$3476,27,0),"-")</f>
        <v>-</v>
      </c>
      <c r="AB3430" s="1" t="str">
        <f>IFERROR(VLOOKUP(A3430,'[1]For Report Q-2 '!$A$2:$AH$3476,28,0),"-")</f>
        <v>-</v>
      </c>
      <c r="AC3430" s="2" t="str">
        <f>IFERROR(VLOOKUP(A3430,'[1]For Report Q-2 '!$A$2:$AH$3476,29,0),"-")</f>
        <v>-</v>
      </c>
      <c r="AD3430" s="2" t="str">
        <f>IFERROR(VLOOKUP(A3430,'[1]For Report Q-2 '!$A$2:$AH$3476,30,0),"-")</f>
        <v>-</v>
      </c>
      <c r="AE3430" s="1" t="str">
        <f>IFERROR(VLOOKUP(A3430,'[1]For Report Q-2 '!$A$2:$AH$3476,31,0),"-")</f>
        <v>-</v>
      </c>
      <c r="AF3430" s="1" t="str">
        <f>IFERROR(VLOOKUP(A3430,'[1]For Report Q-2 '!$A$2:$AH$3476,32,0),"-")</f>
        <v>-</v>
      </c>
      <c r="AG3430" s="2" t="str">
        <f>IFERROR(VLOOKUP(A3430,'[1]For Report Q-2 '!$A$2:$AH$3476,33,0),"-")</f>
        <v>-</v>
      </c>
      <c r="AH3430" s="1" t="str">
        <f t="shared" si="53"/>
        <v>--</v>
      </c>
      <c r="AI3430" t="e">
        <v>#N/A</v>
      </c>
      <c r="AJ3430" t="e">
        <v>#N/A</v>
      </c>
      <c r="AK3430" t="e">
        <v>#N/A</v>
      </c>
    </row>
    <row r="3431" spans="1:37" x14ac:dyDescent="0.25">
      <c r="A3431" s="15">
        <v>9130696</v>
      </c>
      <c r="B3431" s="15" t="s">
        <v>1219</v>
      </c>
      <c r="C3431" s="16">
        <v>45867</v>
      </c>
      <c r="D3431" s="15" t="s">
        <v>178</v>
      </c>
      <c r="E3431" s="1" t="s">
        <v>86</v>
      </c>
      <c r="F3431" s="15" t="s">
        <v>46</v>
      </c>
      <c r="G3431" s="1" t="s">
        <v>178</v>
      </c>
      <c r="H3431" s="17">
        <v>26000</v>
      </c>
      <c r="I3431" s="18">
        <v>0.26</v>
      </c>
      <c r="J3431" s="1">
        <v>9130509</v>
      </c>
      <c r="K3431" s="1" t="s">
        <v>1219</v>
      </c>
      <c r="L3431" s="19">
        <v>73500</v>
      </c>
      <c r="M3431" s="1" t="s">
        <v>31</v>
      </c>
      <c r="N3431" s="1" t="s">
        <v>86</v>
      </c>
      <c r="O3431" s="1" t="s">
        <v>180</v>
      </c>
      <c r="P3431" s="20">
        <v>9130509</v>
      </c>
      <c r="Q3431" s="1" t="s">
        <v>100</v>
      </c>
      <c r="R3431" s="1" t="s">
        <v>89</v>
      </c>
      <c r="S3431" s="1" t="s">
        <v>100</v>
      </c>
      <c r="T3431" s="18">
        <f>IFERROR(VLOOKUP(A3431,'[1]For Report Q-2 '!$A$2:$T$3476,20,0),"-")</f>
        <v>0.26</v>
      </c>
      <c r="U3431" s="55">
        <f>IFERROR(VLOOKUP(A3431,'[1]For Report Q-2 '!$A$2:$U$3476,21,0),"-")</f>
        <v>0</v>
      </c>
      <c r="V3431" s="2" t="str">
        <f>IFERROR(VLOOKUP(A3431,'[1]For Report Q-2 '!$A$2:$V$3476,22,0),"-")</f>
        <v>-</v>
      </c>
      <c r="W3431" s="1">
        <f>IFERROR(VLOOKUP(A3431,'[1]For Report Q-2 '!$A$2:$W$3476,23,0),"-")</f>
        <v>0</v>
      </c>
      <c r="X3431" s="1"/>
      <c r="Y3431" s="1"/>
      <c r="Z3431" s="2" t="str">
        <f>IFERROR(VLOOKUP(A3431,'[1]For Report Q-2 '!$A$2:$Z$3476,26,0),"-")</f>
        <v>-</v>
      </c>
      <c r="AA3431" s="1" t="str">
        <f>IFERROR(VLOOKUP(A3431,'[1]For Report Q-2 '!$A$2:$AH$3476,27,0),"-")</f>
        <v>-</v>
      </c>
      <c r="AB3431" s="1" t="str">
        <f>IFERROR(VLOOKUP(A3431,'[1]For Report Q-2 '!$A$2:$AH$3476,28,0),"-")</f>
        <v>-</v>
      </c>
      <c r="AC3431" s="2" t="str">
        <f>IFERROR(VLOOKUP(A3431,'[1]For Report Q-2 '!$A$2:$AH$3476,29,0),"-")</f>
        <v>-</v>
      </c>
      <c r="AD3431" s="2" t="str">
        <f>IFERROR(VLOOKUP(A3431,'[1]For Report Q-2 '!$A$2:$AH$3476,30,0),"-")</f>
        <v>-</v>
      </c>
      <c r="AE3431" s="1" t="str">
        <f>IFERROR(VLOOKUP(A3431,'[1]For Report Q-2 '!$A$2:$AH$3476,31,0),"-")</f>
        <v>-</v>
      </c>
      <c r="AF3431" s="1" t="str">
        <f>IFERROR(VLOOKUP(A3431,'[1]For Report Q-2 '!$A$2:$AH$3476,32,0),"-")</f>
        <v>-</v>
      </c>
      <c r="AG3431" s="2" t="str">
        <f>IFERROR(VLOOKUP(A3431,'[1]For Report Q-2 '!$A$2:$AH$3476,33,0),"-")</f>
        <v>-</v>
      </c>
      <c r="AH3431" s="1" t="str">
        <f t="shared" si="53"/>
        <v>--</v>
      </c>
      <c r="AI3431" t="e">
        <v>#N/A</v>
      </c>
      <c r="AJ3431" t="e">
        <v>#N/A</v>
      </c>
      <c r="AK3431" t="e">
        <v>#N/A</v>
      </c>
    </row>
    <row r="3432" spans="1:37" x14ac:dyDescent="0.25">
      <c r="A3432" s="15">
        <v>9133614</v>
      </c>
      <c r="B3432" s="15" t="s">
        <v>1220</v>
      </c>
      <c r="C3432" s="16">
        <v>46057</v>
      </c>
      <c r="D3432" s="15" t="s">
        <v>463</v>
      </c>
      <c r="E3432" s="1" t="s">
        <v>86</v>
      </c>
      <c r="F3432" s="15" t="s">
        <v>46</v>
      </c>
      <c r="G3432" s="1" t="s">
        <v>53</v>
      </c>
      <c r="H3432" s="17">
        <v>26000</v>
      </c>
      <c r="I3432" s="18">
        <v>0.26</v>
      </c>
      <c r="J3432" s="1">
        <v>9130509</v>
      </c>
      <c r="K3432" s="1" t="s">
        <v>1219</v>
      </c>
      <c r="L3432" s="19">
        <v>73500</v>
      </c>
      <c r="M3432" s="1" t="s">
        <v>31</v>
      </c>
      <c r="N3432" s="1" t="s">
        <v>86</v>
      </c>
      <c r="O3432" s="1" t="s">
        <v>54</v>
      </c>
      <c r="P3432" s="20">
        <v>9130509</v>
      </c>
      <c r="Q3432" s="1" t="s">
        <v>100</v>
      </c>
      <c r="R3432" s="1" t="s">
        <v>89</v>
      </c>
      <c r="S3432" s="1" t="s">
        <v>100</v>
      </c>
      <c r="T3432" s="18">
        <f>IFERROR(VLOOKUP(A3432,'[1]For Report Q-2 '!$A$2:$T$3476,20,0),"-")</f>
        <v>0.26</v>
      </c>
      <c r="U3432" s="55">
        <f>IFERROR(VLOOKUP(A3432,'[1]For Report Q-2 '!$A$2:$U$3476,21,0),"-")</f>
        <v>0</v>
      </c>
      <c r="V3432" s="2" t="str">
        <f>IFERROR(VLOOKUP(A3432,'[1]For Report Q-2 '!$A$2:$V$3476,22,0),"-")</f>
        <v>-</v>
      </c>
      <c r="W3432" s="1">
        <f>IFERROR(VLOOKUP(A3432,'[1]For Report Q-2 '!$A$2:$W$3476,23,0),"-")</f>
        <v>0</v>
      </c>
      <c r="X3432" s="1"/>
      <c r="Y3432" s="1"/>
      <c r="Z3432" s="2" t="str">
        <f>IFERROR(VLOOKUP(A3432,'[1]For Report Q-2 '!$A$2:$Z$3476,26,0),"-")</f>
        <v>-</v>
      </c>
      <c r="AA3432" s="1" t="str">
        <f>IFERROR(VLOOKUP(A3432,'[1]For Report Q-2 '!$A$2:$AH$3476,27,0),"-")</f>
        <v>-</v>
      </c>
      <c r="AB3432" s="1" t="str">
        <f>IFERROR(VLOOKUP(A3432,'[1]For Report Q-2 '!$A$2:$AH$3476,28,0),"-")</f>
        <v>-</v>
      </c>
      <c r="AC3432" s="2" t="str">
        <f>IFERROR(VLOOKUP(A3432,'[1]For Report Q-2 '!$A$2:$AH$3476,29,0),"-")</f>
        <v>-</v>
      </c>
      <c r="AD3432" s="2" t="str">
        <f>IFERROR(VLOOKUP(A3432,'[1]For Report Q-2 '!$A$2:$AH$3476,30,0),"-")</f>
        <v>-</v>
      </c>
      <c r="AE3432" s="1" t="str">
        <f>IFERROR(VLOOKUP(A3432,'[1]For Report Q-2 '!$A$2:$AH$3476,31,0),"-")</f>
        <v>-</v>
      </c>
      <c r="AF3432" s="1" t="str">
        <f>IFERROR(VLOOKUP(A3432,'[1]For Report Q-2 '!$A$2:$AH$3476,32,0),"-")</f>
        <v>-</v>
      </c>
      <c r="AG3432" s="2" t="str">
        <f>IFERROR(VLOOKUP(A3432,'[1]For Report Q-2 '!$A$2:$AH$3476,33,0),"-")</f>
        <v>-</v>
      </c>
      <c r="AH3432" s="1" t="str">
        <f t="shared" si="53"/>
        <v>--</v>
      </c>
      <c r="AI3432" t="e">
        <v>#N/A</v>
      </c>
      <c r="AJ3432" t="e">
        <v>#N/A</v>
      </c>
      <c r="AK3432" t="e">
        <v>#N/A</v>
      </c>
    </row>
    <row r="3433" spans="1:37" x14ac:dyDescent="0.25">
      <c r="A3433" s="15">
        <v>9131028</v>
      </c>
      <c r="B3433" s="15" t="s">
        <v>1221</v>
      </c>
      <c r="C3433" s="16">
        <v>45834</v>
      </c>
      <c r="D3433" s="15" t="s">
        <v>44</v>
      </c>
      <c r="E3433" s="1" t="s">
        <v>86</v>
      </c>
      <c r="F3433" s="15" t="s">
        <v>46</v>
      </c>
      <c r="G3433" s="1" t="s">
        <v>44</v>
      </c>
      <c r="H3433" s="17">
        <v>37500</v>
      </c>
      <c r="I3433" s="18">
        <v>0.375</v>
      </c>
      <c r="J3433" s="1">
        <v>9131028</v>
      </c>
      <c r="K3433" s="1" t="s">
        <v>1221</v>
      </c>
      <c r="L3433" s="19">
        <v>37500</v>
      </c>
      <c r="M3433" s="1" t="s">
        <v>31</v>
      </c>
      <c r="N3433" s="1" t="s">
        <v>86</v>
      </c>
      <c r="O3433" s="1" t="s">
        <v>48</v>
      </c>
      <c r="P3433" s="20">
        <v>9131028</v>
      </c>
      <c r="Q3433" s="1" t="s">
        <v>136</v>
      </c>
      <c r="R3433" s="1" t="s">
        <v>16</v>
      </c>
      <c r="S3433" s="1" t="s">
        <v>137</v>
      </c>
      <c r="T3433" s="18">
        <f>IFERROR(VLOOKUP(A3433,'[1]For Report Q-2 '!$A$2:$T$3476,20,0),"-")</f>
        <v>0.375</v>
      </c>
      <c r="U3433" s="55">
        <f>IFERROR(VLOOKUP(A3433,'[1]For Report Q-2 '!$A$2:$U$3476,21,0),"-")</f>
        <v>0</v>
      </c>
      <c r="V3433" s="2" t="str">
        <f>IFERROR(VLOOKUP(A3433,'[1]For Report Q-2 '!$A$2:$V$3476,22,0),"-")</f>
        <v>-</v>
      </c>
      <c r="W3433" s="1">
        <f>IFERROR(VLOOKUP(A3433,'[1]For Report Q-2 '!$A$2:$W$3476,23,0),"-")</f>
        <v>0</v>
      </c>
      <c r="X3433" s="1"/>
      <c r="Y3433" s="1"/>
      <c r="Z3433" s="2" t="str">
        <f>IFERROR(VLOOKUP(A3433,'[1]For Report Q-2 '!$A$2:$Z$3476,26,0),"-")</f>
        <v>-</v>
      </c>
      <c r="AA3433" s="1" t="str">
        <f>IFERROR(VLOOKUP(A3433,'[1]For Report Q-2 '!$A$2:$AH$3476,27,0),"-")</f>
        <v>-</v>
      </c>
      <c r="AB3433" s="1" t="str">
        <f>IFERROR(VLOOKUP(A3433,'[1]For Report Q-2 '!$A$2:$AH$3476,28,0),"-")</f>
        <v>-</v>
      </c>
      <c r="AC3433" s="2" t="str">
        <f>IFERROR(VLOOKUP(A3433,'[1]For Report Q-2 '!$A$2:$AH$3476,29,0),"-")</f>
        <v>-</v>
      </c>
      <c r="AD3433" s="2" t="str">
        <f>IFERROR(VLOOKUP(A3433,'[1]For Report Q-2 '!$A$2:$AH$3476,30,0),"-")</f>
        <v>-</v>
      </c>
      <c r="AE3433" s="1" t="str">
        <f>IFERROR(VLOOKUP(A3433,'[1]For Report Q-2 '!$A$2:$AH$3476,31,0),"-")</f>
        <v>-</v>
      </c>
      <c r="AF3433" s="1" t="str">
        <f>IFERROR(VLOOKUP(A3433,'[1]For Report Q-2 '!$A$2:$AH$3476,32,0),"-")</f>
        <v>-</v>
      </c>
      <c r="AG3433" s="2" t="str">
        <f>IFERROR(VLOOKUP(A3433,'[1]For Report Q-2 '!$A$2:$AH$3476,33,0),"-")</f>
        <v>-</v>
      </c>
      <c r="AH3433" s="1" t="str">
        <f t="shared" si="53"/>
        <v>--</v>
      </c>
      <c r="AI3433" t="e">
        <v>#N/A</v>
      </c>
      <c r="AJ3433" t="e">
        <v>#N/A</v>
      </c>
      <c r="AK3433" t="e">
        <v>#N/A</v>
      </c>
    </row>
    <row r="3434" spans="1:37" x14ac:dyDescent="0.25">
      <c r="A3434" s="15">
        <v>9131042</v>
      </c>
      <c r="B3434" s="15" t="s">
        <v>1222</v>
      </c>
      <c r="C3434" s="16">
        <v>45908</v>
      </c>
      <c r="D3434" s="15" t="s">
        <v>40</v>
      </c>
      <c r="E3434" s="1" t="s">
        <v>86</v>
      </c>
      <c r="F3434" s="15" t="s">
        <v>46</v>
      </c>
      <c r="G3434" s="1" t="s">
        <v>40</v>
      </c>
      <c r="H3434" s="17">
        <v>36000</v>
      </c>
      <c r="I3434" s="18">
        <v>0.36</v>
      </c>
      <c r="J3434" s="1">
        <v>9131046</v>
      </c>
      <c r="K3434" s="1" t="s">
        <v>1223</v>
      </c>
      <c r="L3434" s="19">
        <v>71000</v>
      </c>
      <c r="M3434" s="1" t="s">
        <v>31</v>
      </c>
      <c r="N3434" s="1" t="s">
        <v>86</v>
      </c>
      <c r="O3434" s="1" t="s">
        <v>50</v>
      </c>
      <c r="P3434" s="20">
        <v>9131046</v>
      </c>
      <c r="Q3434" s="1" t="s">
        <v>42</v>
      </c>
      <c r="R3434" s="1" t="s">
        <v>16</v>
      </c>
      <c r="S3434" s="1" t="s">
        <v>43</v>
      </c>
      <c r="T3434" s="18">
        <f>IFERROR(VLOOKUP(A3434,'[1]For Report Q-2 '!$A$2:$T$3476,20,0),"-")</f>
        <v>0.36</v>
      </c>
      <c r="U3434" s="55">
        <f>IFERROR(VLOOKUP(A3434,'[1]For Report Q-2 '!$A$2:$U$3476,21,0),"-")</f>
        <v>0</v>
      </c>
      <c r="V3434" s="2" t="str">
        <f>IFERROR(VLOOKUP(A3434,'[1]For Report Q-2 '!$A$2:$V$3476,22,0),"-")</f>
        <v>-</v>
      </c>
      <c r="W3434" s="1">
        <f>IFERROR(VLOOKUP(A3434,'[1]For Report Q-2 '!$A$2:$W$3476,23,0),"-")</f>
        <v>0</v>
      </c>
      <c r="X3434" s="1"/>
      <c r="Y3434" s="1"/>
      <c r="Z3434" s="2" t="str">
        <f>IFERROR(VLOOKUP(A3434,'[1]For Report Q-2 '!$A$2:$Z$3476,26,0),"-")</f>
        <v>-</v>
      </c>
      <c r="AA3434" s="1" t="str">
        <f>IFERROR(VLOOKUP(A3434,'[1]For Report Q-2 '!$A$2:$AH$3476,27,0),"-")</f>
        <v>-</v>
      </c>
      <c r="AB3434" s="1" t="str">
        <f>IFERROR(VLOOKUP(A3434,'[1]For Report Q-2 '!$A$2:$AH$3476,28,0),"-")</f>
        <v>-</v>
      </c>
      <c r="AC3434" s="2" t="str">
        <f>IFERROR(VLOOKUP(A3434,'[1]For Report Q-2 '!$A$2:$AH$3476,29,0),"-")</f>
        <v>-</v>
      </c>
      <c r="AD3434" s="2" t="str">
        <f>IFERROR(VLOOKUP(A3434,'[1]For Report Q-2 '!$A$2:$AH$3476,30,0),"-")</f>
        <v>-</v>
      </c>
      <c r="AE3434" s="1" t="str">
        <f>IFERROR(VLOOKUP(A3434,'[1]For Report Q-2 '!$A$2:$AH$3476,31,0),"-")</f>
        <v>-</v>
      </c>
      <c r="AF3434" s="1" t="str">
        <f>IFERROR(VLOOKUP(A3434,'[1]For Report Q-2 '!$A$2:$AH$3476,32,0),"-")</f>
        <v>-</v>
      </c>
      <c r="AG3434" s="2" t="str">
        <f>IFERROR(VLOOKUP(A3434,'[1]For Report Q-2 '!$A$2:$AH$3476,33,0),"-")</f>
        <v>-</v>
      </c>
      <c r="AH3434" s="1" t="str">
        <f t="shared" si="53"/>
        <v>--</v>
      </c>
      <c r="AI3434" t="e">
        <v>#N/A</v>
      </c>
      <c r="AJ3434" t="e">
        <v>#N/A</v>
      </c>
      <c r="AK3434" t="e">
        <v>#N/A</v>
      </c>
    </row>
    <row r="3435" spans="1:37" x14ac:dyDescent="0.25">
      <c r="A3435" s="15">
        <v>9131046</v>
      </c>
      <c r="B3435" s="15" t="s">
        <v>1222</v>
      </c>
      <c r="C3435" s="16">
        <v>45898</v>
      </c>
      <c r="D3435" s="15" t="s">
        <v>56</v>
      </c>
      <c r="E3435" s="1" t="s">
        <v>86</v>
      </c>
      <c r="F3435" s="15" t="s">
        <v>46</v>
      </c>
      <c r="G3435" s="1" t="s">
        <v>56</v>
      </c>
      <c r="H3435" s="17">
        <v>35000</v>
      </c>
      <c r="I3435" s="18">
        <v>0.35</v>
      </c>
      <c r="J3435" s="1">
        <v>9131046</v>
      </c>
      <c r="K3435" s="1" t="s">
        <v>1223</v>
      </c>
      <c r="L3435" s="19">
        <v>71000</v>
      </c>
      <c r="M3435" s="1" t="s">
        <v>31</v>
      </c>
      <c r="N3435" s="1" t="s">
        <v>86</v>
      </c>
      <c r="O3435" s="1" t="s">
        <v>59</v>
      </c>
      <c r="P3435" s="20">
        <v>9131046</v>
      </c>
      <c r="Q3435" s="1" t="s">
        <v>42</v>
      </c>
      <c r="R3435" s="1" t="s">
        <v>16</v>
      </c>
      <c r="S3435" s="1" t="s">
        <v>43</v>
      </c>
      <c r="T3435" s="18">
        <f>IFERROR(VLOOKUP(A3435,'[1]For Report Q-2 '!$A$2:$T$3476,20,0),"-")</f>
        <v>0.35</v>
      </c>
      <c r="U3435" s="55">
        <f>IFERROR(VLOOKUP(A3435,'[1]For Report Q-2 '!$A$2:$U$3476,21,0),"-")</f>
        <v>0</v>
      </c>
      <c r="V3435" s="2" t="str">
        <f>IFERROR(VLOOKUP(A3435,'[1]For Report Q-2 '!$A$2:$V$3476,22,0),"-")</f>
        <v>-</v>
      </c>
      <c r="W3435" s="1">
        <f>IFERROR(VLOOKUP(A3435,'[1]For Report Q-2 '!$A$2:$W$3476,23,0),"-")</f>
        <v>0</v>
      </c>
      <c r="X3435" s="1"/>
      <c r="Y3435" s="1"/>
      <c r="Z3435" s="2" t="str">
        <f>IFERROR(VLOOKUP(A3435,'[1]For Report Q-2 '!$A$2:$Z$3476,26,0),"-")</f>
        <v>-</v>
      </c>
      <c r="AA3435" s="1" t="str">
        <f>IFERROR(VLOOKUP(A3435,'[1]For Report Q-2 '!$A$2:$AH$3476,27,0),"-")</f>
        <v>-</v>
      </c>
      <c r="AB3435" s="1" t="str">
        <f>IFERROR(VLOOKUP(A3435,'[1]For Report Q-2 '!$A$2:$AH$3476,28,0),"-")</f>
        <v>-</v>
      </c>
      <c r="AC3435" s="2" t="str">
        <f>IFERROR(VLOOKUP(A3435,'[1]For Report Q-2 '!$A$2:$AH$3476,29,0),"-")</f>
        <v>-</v>
      </c>
      <c r="AD3435" s="2" t="str">
        <f>IFERROR(VLOOKUP(A3435,'[1]For Report Q-2 '!$A$2:$AH$3476,30,0),"-")</f>
        <v>-</v>
      </c>
      <c r="AE3435" s="1" t="str">
        <f>IFERROR(VLOOKUP(A3435,'[1]For Report Q-2 '!$A$2:$AH$3476,31,0),"-")</f>
        <v>-</v>
      </c>
      <c r="AF3435" s="1" t="str">
        <f>IFERROR(VLOOKUP(A3435,'[1]For Report Q-2 '!$A$2:$AH$3476,32,0),"-")</f>
        <v>-</v>
      </c>
      <c r="AG3435" s="2" t="str">
        <f>IFERROR(VLOOKUP(A3435,'[1]For Report Q-2 '!$A$2:$AH$3476,33,0),"-")</f>
        <v>-</v>
      </c>
      <c r="AH3435" s="1" t="str">
        <f t="shared" si="53"/>
        <v>--</v>
      </c>
      <c r="AI3435" t="e">
        <v>#N/A</v>
      </c>
      <c r="AJ3435" t="e">
        <v>#N/A</v>
      </c>
      <c r="AK3435" t="e">
        <v>#N/A</v>
      </c>
    </row>
    <row r="3436" spans="1:37" x14ac:dyDescent="0.25">
      <c r="A3436" s="15">
        <v>9132067</v>
      </c>
      <c r="B3436" s="15" t="s">
        <v>1224</v>
      </c>
      <c r="C3436" s="16">
        <v>45922</v>
      </c>
      <c r="D3436" s="15" t="s">
        <v>56</v>
      </c>
      <c r="E3436" s="1" t="s">
        <v>86</v>
      </c>
      <c r="F3436" s="15" t="s">
        <v>46</v>
      </c>
      <c r="G3436" s="1" t="s">
        <v>56</v>
      </c>
      <c r="H3436" s="17">
        <v>67500</v>
      </c>
      <c r="I3436" s="18">
        <v>0.67500000000000004</v>
      </c>
      <c r="J3436" s="1">
        <v>9131064</v>
      </c>
      <c r="K3436" s="1" t="s">
        <v>1224</v>
      </c>
      <c r="L3436" s="19">
        <v>67500</v>
      </c>
      <c r="M3436" s="1" t="s">
        <v>31</v>
      </c>
      <c r="N3436" s="1" t="s">
        <v>86</v>
      </c>
      <c r="O3436" s="1" t="s">
        <v>59</v>
      </c>
      <c r="P3436" s="20">
        <v>9131064</v>
      </c>
      <c r="Q3436" s="1" t="s">
        <v>109</v>
      </c>
      <c r="R3436" s="1" t="s">
        <v>16</v>
      </c>
      <c r="S3436" s="1" t="s">
        <v>80</v>
      </c>
      <c r="T3436" s="18">
        <f>IFERROR(VLOOKUP(A3436,'[1]For Report Q-2 '!$A$2:$T$3476,20,0),"-")</f>
        <v>0.67500000000000004</v>
      </c>
      <c r="U3436" s="55">
        <f>IFERROR(VLOOKUP(A3436,'[1]For Report Q-2 '!$A$2:$U$3476,21,0),"-")</f>
        <v>0</v>
      </c>
      <c r="V3436" s="2" t="str">
        <f>IFERROR(VLOOKUP(A3436,'[1]For Report Q-2 '!$A$2:$V$3476,22,0),"-")</f>
        <v>-</v>
      </c>
      <c r="W3436" s="1">
        <f>IFERROR(VLOOKUP(A3436,'[1]For Report Q-2 '!$A$2:$W$3476,23,0),"-")</f>
        <v>0</v>
      </c>
      <c r="X3436" s="1"/>
      <c r="Y3436" s="1"/>
      <c r="Z3436" s="2">
        <f>IFERROR(VLOOKUP(A3436,'[1]For Report Q-2 '!$A$2:$Z$3476,26,0),"-")</f>
        <v>46140.551782407398</v>
      </c>
      <c r="AA3436" s="1" t="str">
        <f>IFERROR(VLOOKUP(A3436,'[1]For Report Q-2 '!$A$2:$AH$3476,27,0),"-")</f>
        <v>SR26045541460</v>
      </c>
      <c r="AB3436" s="1" t="str">
        <f>IFERROR(VLOOKUP(A3436,'[1]For Report Q-2 '!$A$2:$AH$3476,28,0),"-")</f>
        <v>Active</v>
      </c>
      <c r="AC3436" s="2" t="str">
        <f>IFERROR(VLOOKUP(A3436,'[1]For Report Q-2 '!$A$2:$AH$3476,29,0),"-")</f>
        <v>-</v>
      </c>
      <c r="AD3436" s="2" t="str">
        <f>IFERROR(VLOOKUP(A3436,'[1]For Report Q-2 '!$A$2:$AH$3476,30,0),"-")</f>
        <v>-</v>
      </c>
      <c r="AE3436" s="1" t="str">
        <f>IFERROR(VLOOKUP(A3436,'[1]For Report Q-2 '!$A$2:$AH$3476,31,0),"-")</f>
        <v>-</v>
      </c>
      <c r="AF3436" s="1" t="str">
        <f>IFERROR(VLOOKUP(A3436,'[1]For Report Q-2 '!$A$2:$AH$3476,32,0),"-")</f>
        <v>-</v>
      </c>
      <c r="AG3436" s="2" t="str">
        <f>IFERROR(VLOOKUP(A3436,'[1]For Report Q-2 '!$A$2:$AH$3476,33,0),"-")</f>
        <v>-</v>
      </c>
      <c r="AH3436" s="1" t="str">
        <f t="shared" si="53"/>
        <v>-Active</v>
      </c>
      <c r="AI3436" t="e">
        <v>#N/A</v>
      </c>
      <c r="AJ3436" t="e">
        <v>#N/A</v>
      </c>
      <c r="AK3436" t="e">
        <v>#N/A</v>
      </c>
    </row>
    <row r="3437" spans="1:37" x14ac:dyDescent="0.25">
      <c r="A3437" s="15">
        <v>9131068</v>
      </c>
      <c r="B3437" s="15" t="s">
        <v>1225</v>
      </c>
      <c r="C3437" s="16">
        <v>45840</v>
      </c>
      <c r="D3437" s="15" t="s">
        <v>70</v>
      </c>
      <c r="E3437" s="1" t="s">
        <v>45</v>
      </c>
      <c r="F3437" s="15" t="s">
        <v>46</v>
      </c>
      <c r="G3437" s="1" t="s">
        <v>70</v>
      </c>
      <c r="H3437" s="17">
        <v>30000</v>
      </c>
      <c r="I3437" s="18">
        <v>0.3</v>
      </c>
      <c r="J3437" s="1">
        <v>9131068</v>
      </c>
      <c r="K3437" s="1" t="s">
        <v>1225</v>
      </c>
      <c r="L3437" s="19">
        <v>30000</v>
      </c>
      <c r="M3437" s="1" t="s">
        <v>31</v>
      </c>
      <c r="N3437" s="1" t="s">
        <v>47</v>
      </c>
      <c r="O3437" s="1" t="s">
        <v>71</v>
      </c>
      <c r="P3437" s="20">
        <v>9131068</v>
      </c>
      <c r="Q3437" s="1" t="s">
        <v>68</v>
      </c>
      <c r="R3437" s="1" t="s">
        <v>16</v>
      </c>
      <c r="S3437" s="1" t="s">
        <v>69</v>
      </c>
      <c r="T3437" s="18">
        <f>IFERROR(VLOOKUP(A3437,'[1]For Report Q-2 '!$A$2:$T$3476,20,0),"-")</f>
        <v>0.3</v>
      </c>
      <c r="U3437" s="55">
        <f>IFERROR(VLOOKUP(A3437,'[1]For Report Q-2 '!$A$2:$U$3476,21,0),"-")</f>
        <v>0</v>
      </c>
      <c r="V3437" s="2" t="str">
        <f>IFERROR(VLOOKUP(A3437,'[1]For Report Q-2 '!$A$2:$V$3476,22,0),"-")</f>
        <v>-</v>
      </c>
      <c r="W3437" s="1">
        <f>IFERROR(VLOOKUP(A3437,'[1]For Report Q-2 '!$A$2:$W$3476,23,0),"-")</f>
        <v>0</v>
      </c>
      <c r="X3437" s="1"/>
      <c r="Y3437" s="1"/>
      <c r="Z3437" s="2" t="str">
        <f>IFERROR(VLOOKUP(A3437,'[1]For Report Q-2 '!$A$2:$Z$3476,26,0),"-")</f>
        <v>-</v>
      </c>
      <c r="AA3437" s="1" t="str">
        <f>IFERROR(VLOOKUP(A3437,'[1]For Report Q-2 '!$A$2:$AH$3476,27,0),"-")</f>
        <v>-</v>
      </c>
      <c r="AB3437" s="1" t="str">
        <f>IFERROR(VLOOKUP(A3437,'[1]For Report Q-2 '!$A$2:$AH$3476,28,0),"-")</f>
        <v>-</v>
      </c>
      <c r="AC3437" s="2" t="str">
        <f>IFERROR(VLOOKUP(A3437,'[1]For Report Q-2 '!$A$2:$AH$3476,29,0),"-")</f>
        <v>-</v>
      </c>
      <c r="AD3437" s="2" t="str">
        <f>IFERROR(VLOOKUP(A3437,'[1]For Report Q-2 '!$A$2:$AH$3476,30,0),"-")</f>
        <v>-</v>
      </c>
      <c r="AE3437" s="1" t="str">
        <f>IFERROR(VLOOKUP(A3437,'[1]For Report Q-2 '!$A$2:$AH$3476,31,0),"-")</f>
        <v>-</v>
      </c>
      <c r="AF3437" s="1" t="str">
        <f>IFERROR(VLOOKUP(A3437,'[1]For Report Q-2 '!$A$2:$AH$3476,32,0),"-")</f>
        <v>-</v>
      </c>
      <c r="AG3437" s="2" t="str">
        <f>IFERROR(VLOOKUP(A3437,'[1]For Report Q-2 '!$A$2:$AH$3476,33,0),"-")</f>
        <v>-</v>
      </c>
      <c r="AH3437" s="1" t="str">
        <f t="shared" si="53"/>
        <v>--</v>
      </c>
      <c r="AI3437" t="e">
        <v>#N/A</v>
      </c>
      <c r="AJ3437" t="e">
        <v>#N/A</v>
      </c>
      <c r="AK3437" t="e">
        <v>#N/A</v>
      </c>
    </row>
    <row r="3438" spans="1:37" x14ac:dyDescent="0.25">
      <c r="A3438" s="15">
        <v>9131109</v>
      </c>
      <c r="B3438" s="15" t="s">
        <v>1226</v>
      </c>
      <c r="C3438" s="16">
        <v>45832</v>
      </c>
      <c r="D3438" s="15" t="s">
        <v>28</v>
      </c>
      <c r="E3438" s="1" t="s">
        <v>118</v>
      </c>
      <c r="F3438" s="15" t="s">
        <v>46</v>
      </c>
      <c r="G3438" s="1" t="s">
        <v>28</v>
      </c>
      <c r="H3438" s="17">
        <v>60000</v>
      </c>
      <c r="I3438" s="18">
        <v>0.6</v>
      </c>
      <c r="J3438" s="1">
        <v>9131109</v>
      </c>
      <c r="K3438" s="1" t="s">
        <v>1226</v>
      </c>
      <c r="L3438" s="19">
        <v>60000</v>
      </c>
      <c r="M3438" s="1" t="s">
        <v>31</v>
      </c>
      <c r="N3438" s="1" t="s">
        <v>47</v>
      </c>
      <c r="O3438" s="1" t="s">
        <v>32</v>
      </c>
      <c r="P3438" s="20">
        <v>9118265</v>
      </c>
      <c r="Q3438" s="1" t="s">
        <v>33</v>
      </c>
      <c r="R3438" s="1" t="s">
        <v>16</v>
      </c>
      <c r="S3438" s="1" t="s">
        <v>34</v>
      </c>
      <c r="T3438" s="18">
        <f>IFERROR(VLOOKUP(A3438,'[1]For Report Q-2 '!$A$2:$T$3476,20,0),"-")</f>
        <v>0.6</v>
      </c>
      <c r="U3438" s="55">
        <f>IFERROR(VLOOKUP(A3438,'[1]For Report Q-2 '!$A$2:$U$3476,21,0),"-")</f>
        <v>0</v>
      </c>
      <c r="V3438" s="2" t="str">
        <f>IFERROR(VLOOKUP(A3438,'[1]For Report Q-2 '!$A$2:$V$3476,22,0),"-")</f>
        <v>-</v>
      </c>
      <c r="W3438" s="1">
        <f>IFERROR(VLOOKUP(A3438,'[1]For Report Q-2 '!$A$2:$W$3476,23,0),"-")</f>
        <v>0</v>
      </c>
      <c r="X3438" s="1"/>
      <c r="Y3438" s="1"/>
      <c r="Z3438" s="2" t="str">
        <f>IFERROR(VLOOKUP(A3438,'[1]For Report Q-2 '!$A$2:$Z$3476,26,0),"-")</f>
        <v>-</v>
      </c>
      <c r="AA3438" s="1" t="str">
        <f>IFERROR(VLOOKUP(A3438,'[1]For Report Q-2 '!$A$2:$AH$3476,27,0),"-")</f>
        <v>-</v>
      </c>
      <c r="AB3438" s="1" t="str">
        <f>IFERROR(VLOOKUP(A3438,'[1]For Report Q-2 '!$A$2:$AH$3476,28,0),"-")</f>
        <v>-</v>
      </c>
      <c r="AC3438" s="2" t="str">
        <f>IFERROR(VLOOKUP(A3438,'[1]For Report Q-2 '!$A$2:$AH$3476,29,0),"-")</f>
        <v>-</v>
      </c>
      <c r="AD3438" s="2" t="str">
        <f>IFERROR(VLOOKUP(A3438,'[1]For Report Q-2 '!$A$2:$AH$3476,30,0),"-")</f>
        <v>-</v>
      </c>
      <c r="AE3438" s="1" t="str">
        <f>IFERROR(VLOOKUP(A3438,'[1]For Report Q-2 '!$A$2:$AH$3476,31,0),"-")</f>
        <v>-</v>
      </c>
      <c r="AF3438" s="1" t="str">
        <f>IFERROR(VLOOKUP(A3438,'[1]For Report Q-2 '!$A$2:$AH$3476,32,0),"-")</f>
        <v>-</v>
      </c>
      <c r="AG3438" s="2" t="str">
        <f>IFERROR(VLOOKUP(A3438,'[1]For Report Q-2 '!$A$2:$AH$3476,33,0),"-")</f>
        <v>-</v>
      </c>
      <c r="AH3438" s="1" t="str">
        <f t="shared" si="53"/>
        <v>--</v>
      </c>
      <c r="AI3438" t="e">
        <v>#N/A</v>
      </c>
      <c r="AJ3438" t="e">
        <v>#N/A</v>
      </c>
      <c r="AK3438" t="e">
        <v>#N/A</v>
      </c>
    </row>
    <row r="3439" spans="1:37" x14ac:dyDescent="0.25">
      <c r="A3439" s="15">
        <v>9131177</v>
      </c>
      <c r="B3439" s="15" t="s">
        <v>1227</v>
      </c>
      <c r="C3439" s="16">
        <v>45971</v>
      </c>
      <c r="D3439" s="15" t="s">
        <v>28</v>
      </c>
      <c r="E3439" s="1" t="s">
        <v>45</v>
      </c>
      <c r="F3439" s="15" t="s">
        <v>46</v>
      </c>
      <c r="G3439" s="1" t="s">
        <v>28</v>
      </c>
      <c r="H3439" s="17">
        <v>33333.333333333336</v>
      </c>
      <c r="I3439" s="18">
        <v>0.33333333333333337</v>
      </c>
      <c r="J3439" s="1">
        <v>9131177</v>
      </c>
      <c r="K3439" s="1" t="s">
        <v>1227</v>
      </c>
      <c r="L3439" s="19">
        <v>33333.333333333336</v>
      </c>
      <c r="M3439" s="1" t="s">
        <v>31</v>
      </c>
      <c r="N3439" s="1" t="s">
        <v>47</v>
      </c>
      <c r="O3439" s="1" t="s">
        <v>32</v>
      </c>
      <c r="P3439" s="20">
        <v>9131177</v>
      </c>
      <c r="Q3439" s="1" t="s">
        <v>157</v>
      </c>
      <c r="R3439" s="1" t="s">
        <v>16</v>
      </c>
      <c r="S3439" s="1" t="s">
        <v>69</v>
      </c>
      <c r="T3439" s="18">
        <f>IFERROR(VLOOKUP(A3439,'[1]For Report Q-2 '!$A$2:$T$3476,20,0),"-")</f>
        <v>0.33333333333333337</v>
      </c>
      <c r="U3439" s="55">
        <f>IFERROR(VLOOKUP(A3439,'[1]For Report Q-2 '!$A$2:$U$3476,21,0),"-")</f>
        <v>0</v>
      </c>
      <c r="V3439" s="2" t="str">
        <f>IFERROR(VLOOKUP(A3439,'[1]For Report Q-2 '!$A$2:$V$3476,22,0),"-")</f>
        <v>-</v>
      </c>
      <c r="W3439" s="1">
        <f>IFERROR(VLOOKUP(A3439,'[1]For Report Q-2 '!$A$2:$W$3476,23,0),"-")</f>
        <v>0</v>
      </c>
      <c r="X3439" s="1"/>
      <c r="Y3439" s="1"/>
      <c r="Z3439" s="2" t="str">
        <f>IFERROR(VLOOKUP(A3439,'[1]For Report Q-2 '!$A$2:$Z$3476,26,0),"-")</f>
        <v>-</v>
      </c>
      <c r="AA3439" s="1" t="str">
        <f>IFERROR(VLOOKUP(A3439,'[1]For Report Q-2 '!$A$2:$AH$3476,27,0),"-")</f>
        <v>-</v>
      </c>
      <c r="AB3439" s="1" t="str">
        <f>IFERROR(VLOOKUP(A3439,'[1]For Report Q-2 '!$A$2:$AH$3476,28,0),"-")</f>
        <v>-</v>
      </c>
      <c r="AC3439" s="2" t="str">
        <f>IFERROR(VLOOKUP(A3439,'[1]For Report Q-2 '!$A$2:$AH$3476,29,0),"-")</f>
        <v>-</v>
      </c>
      <c r="AD3439" s="2" t="str">
        <f>IFERROR(VLOOKUP(A3439,'[1]For Report Q-2 '!$A$2:$AH$3476,30,0),"-")</f>
        <v>-</v>
      </c>
      <c r="AE3439" s="1" t="str">
        <f>IFERROR(VLOOKUP(A3439,'[1]For Report Q-2 '!$A$2:$AH$3476,31,0),"-")</f>
        <v>-</v>
      </c>
      <c r="AF3439" s="1" t="str">
        <f>IFERROR(VLOOKUP(A3439,'[1]For Report Q-2 '!$A$2:$AH$3476,32,0),"-")</f>
        <v>-</v>
      </c>
      <c r="AG3439" s="2" t="str">
        <f>IFERROR(VLOOKUP(A3439,'[1]For Report Q-2 '!$A$2:$AH$3476,33,0),"-")</f>
        <v>-</v>
      </c>
      <c r="AH3439" s="1" t="str">
        <f t="shared" si="53"/>
        <v>--</v>
      </c>
      <c r="AI3439" t="e">
        <v>#N/A</v>
      </c>
      <c r="AJ3439" t="e">
        <v>#N/A</v>
      </c>
      <c r="AK3439" t="e">
        <v>#N/A</v>
      </c>
    </row>
    <row r="3440" spans="1:37" x14ac:dyDescent="0.25">
      <c r="A3440" s="15">
        <v>9131431</v>
      </c>
      <c r="B3440" s="15" t="s">
        <v>1228</v>
      </c>
      <c r="C3440" s="16">
        <v>45940</v>
      </c>
      <c r="D3440" s="15" t="s">
        <v>56</v>
      </c>
      <c r="E3440" s="1" t="s">
        <v>86</v>
      </c>
      <c r="F3440" s="15" t="s">
        <v>46</v>
      </c>
      <c r="G3440" s="1" t="s">
        <v>56</v>
      </c>
      <c r="H3440" s="17">
        <v>18000</v>
      </c>
      <c r="I3440" s="18">
        <v>0.18</v>
      </c>
      <c r="J3440" s="1">
        <v>9131431</v>
      </c>
      <c r="K3440" s="1" t="s">
        <v>1228</v>
      </c>
      <c r="L3440" s="19">
        <v>40000</v>
      </c>
      <c r="M3440" s="1" t="s">
        <v>31</v>
      </c>
      <c r="N3440" s="1" t="s">
        <v>86</v>
      </c>
      <c r="O3440" s="1" t="s">
        <v>59</v>
      </c>
      <c r="P3440" s="20">
        <v>9131431</v>
      </c>
      <c r="Q3440" s="1" t="s">
        <v>51</v>
      </c>
      <c r="R3440" s="1" t="s">
        <v>16</v>
      </c>
      <c r="S3440" s="1" t="s">
        <v>43</v>
      </c>
      <c r="T3440" s="18">
        <f>IFERROR(VLOOKUP(A3440,'[1]For Report Q-2 '!$A$2:$T$3476,20,0),"-")</f>
        <v>0.18</v>
      </c>
      <c r="U3440" s="55">
        <f>IFERROR(VLOOKUP(A3440,'[1]For Report Q-2 '!$A$2:$U$3476,21,0),"-")</f>
        <v>0</v>
      </c>
      <c r="V3440" s="2" t="str">
        <f>IFERROR(VLOOKUP(A3440,'[1]For Report Q-2 '!$A$2:$V$3476,22,0),"-")</f>
        <v>-</v>
      </c>
      <c r="W3440" s="1">
        <f>IFERROR(VLOOKUP(A3440,'[1]For Report Q-2 '!$A$2:$W$3476,23,0),"-")</f>
        <v>0</v>
      </c>
      <c r="X3440" s="1"/>
      <c r="Y3440" s="1"/>
      <c r="Z3440" s="2" t="str">
        <f>IFERROR(VLOOKUP(A3440,'[1]For Report Q-2 '!$A$2:$Z$3476,26,0),"-")</f>
        <v>-</v>
      </c>
      <c r="AA3440" s="1" t="str">
        <f>IFERROR(VLOOKUP(A3440,'[1]For Report Q-2 '!$A$2:$AH$3476,27,0),"-")</f>
        <v>-</v>
      </c>
      <c r="AB3440" s="1" t="str">
        <f>IFERROR(VLOOKUP(A3440,'[1]For Report Q-2 '!$A$2:$AH$3476,28,0),"-")</f>
        <v>-</v>
      </c>
      <c r="AC3440" s="2" t="str">
        <f>IFERROR(VLOOKUP(A3440,'[1]For Report Q-2 '!$A$2:$AH$3476,29,0),"-")</f>
        <v>-</v>
      </c>
      <c r="AD3440" s="2" t="str">
        <f>IFERROR(VLOOKUP(A3440,'[1]For Report Q-2 '!$A$2:$AH$3476,30,0),"-")</f>
        <v>-</v>
      </c>
      <c r="AE3440" s="1" t="str">
        <f>IFERROR(VLOOKUP(A3440,'[1]For Report Q-2 '!$A$2:$AH$3476,31,0),"-")</f>
        <v>-</v>
      </c>
      <c r="AF3440" s="1" t="str">
        <f>IFERROR(VLOOKUP(A3440,'[1]For Report Q-2 '!$A$2:$AH$3476,32,0),"-")</f>
        <v>-</v>
      </c>
      <c r="AG3440" s="2" t="str">
        <f>IFERROR(VLOOKUP(A3440,'[1]For Report Q-2 '!$A$2:$AH$3476,33,0),"-")</f>
        <v>-</v>
      </c>
      <c r="AH3440" s="1" t="str">
        <f t="shared" si="53"/>
        <v>--</v>
      </c>
      <c r="AI3440" t="e">
        <v>#N/A</v>
      </c>
      <c r="AJ3440" t="e">
        <v>#N/A</v>
      </c>
      <c r="AK3440" t="e">
        <v>#N/A</v>
      </c>
    </row>
    <row r="3441" spans="1:37" x14ac:dyDescent="0.25">
      <c r="A3441" s="15">
        <v>9133512</v>
      </c>
      <c r="B3441" s="15" t="s">
        <v>1228</v>
      </c>
      <c r="C3441" s="16">
        <v>46080</v>
      </c>
      <c r="D3441" s="15" t="s">
        <v>56</v>
      </c>
      <c r="E3441" s="1" t="s">
        <v>86</v>
      </c>
      <c r="F3441" s="15" t="s">
        <v>46</v>
      </c>
      <c r="G3441" s="1" t="s">
        <v>56</v>
      </c>
      <c r="H3441" s="17">
        <v>22000</v>
      </c>
      <c r="I3441" s="18">
        <v>0.22</v>
      </c>
      <c r="J3441" s="1">
        <v>9131431</v>
      </c>
      <c r="K3441" s="1" t="s">
        <v>1228</v>
      </c>
      <c r="L3441" s="19">
        <v>40000</v>
      </c>
      <c r="M3441" s="1" t="s">
        <v>31</v>
      </c>
      <c r="N3441" s="1" t="s">
        <v>86</v>
      </c>
      <c r="O3441" s="1" t="s">
        <v>59</v>
      </c>
      <c r="P3441" s="20">
        <v>9131431</v>
      </c>
      <c r="Q3441" s="1" t="s">
        <v>51</v>
      </c>
      <c r="R3441" s="1" t="s">
        <v>16</v>
      </c>
      <c r="S3441" s="1" t="s">
        <v>43</v>
      </c>
      <c r="T3441" s="18">
        <f>IFERROR(VLOOKUP(A3441,'[1]For Report Q-2 '!$A$2:$T$3476,20,0),"-")</f>
        <v>0.22</v>
      </c>
      <c r="U3441" s="55">
        <f>IFERROR(VLOOKUP(A3441,'[1]For Report Q-2 '!$A$2:$U$3476,21,0),"-")</f>
        <v>0</v>
      </c>
      <c r="V3441" s="2" t="str">
        <f>IFERROR(VLOOKUP(A3441,'[1]For Report Q-2 '!$A$2:$V$3476,22,0),"-")</f>
        <v>-</v>
      </c>
      <c r="W3441" s="1">
        <f>IFERROR(VLOOKUP(A3441,'[1]For Report Q-2 '!$A$2:$W$3476,23,0),"-")</f>
        <v>0</v>
      </c>
      <c r="X3441" s="1"/>
      <c r="Y3441" s="1"/>
      <c r="Z3441" s="2" t="str">
        <f>IFERROR(VLOOKUP(A3441,'[1]For Report Q-2 '!$A$2:$Z$3476,26,0),"-")</f>
        <v>-</v>
      </c>
      <c r="AA3441" s="1" t="str">
        <f>IFERROR(VLOOKUP(A3441,'[1]For Report Q-2 '!$A$2:$AH$3476,27,0),"-")</f>
        <v>-</v>
      </c>
      <c r="AB3441" s="1" t="str">
        <f>IFERROR(VLOOKUP(A3441,'[1]For Report Q-2 '!$A$2:$AH$3476,28,0),"-")</f>
        <v>-</v>
      </c>
      <c r="AC3441" s="2" t="str">
        <f>IFERROR(VLOOKUP(A3441,'[1]For Report Q-2 '!$A$2:$AH$3476,29,0),"-")</f>
        <v>-</v>
      </c>
      <c r="AD3441" s="2" t="str">
        <f>IFERROR(VLOOKUP(A3441,'[1]For Report Q-2 '!$A$2:$AH$3476,30,0),"-")</f>
        <v>-</v>
      </c>
      <c r="AE3441" s="1" t="str">
        <f>IFERROR(VLOOKUP(A3441,'[1]For Report Q-2 '!$A$2:$AH$3476,31,0),"-")</f>
        <v>-</v>
      </c>
      <c r="AF3441" s="1" t="str">
        <f>IFERROR(VLOOKUP(A3441,'[1]For Report Q-2 '!$A$2:$AH$3476,32,0),"-")</f>
        <v>-</v>
      </c>
      <c r="AG3441" s="2" t="str">
        <f>IFERROR(VLOOKUP(A3441,'[1]For Report Q-2 '!$A$2:$AH$3476,33,0),"-")</f>
        <v>-</v>
      </c>
      <c r="AH3441" s="1" t="str">
        <f t="shared" si="53"/>
        <v>--</v>
      </c>
      <c r="AI3441" t="e">
        <v>#N/A</v>
      </c>
      <c r="AJ3441" t="e">
        <v>#N/A</v>
      </c>
      <c r="AK3441" t="e">
        <v>#N/A</v>
      </c>
    </row>
    <row r="3442" spans="1:37" x14ac:dyDescent="0.25">
      <c r="A3442" s="15">
        <v>9131597</v>
      </c>
      <c r="B3442" s="15" t="s">
        <v>1229</v>
      </c>
      <c r="C3442" s="16">
        <v>45861</v>
      </c>
      <c r="D3442" s="15" t="s">
        <v>40</v>
      </c>
      <c r="E3442" s="1" t="s">
        <v>45</v>
      </c>
      <c r="F3442" s="15" t="s">
        <v>46</v>
      </c>
      <c r="G3442" s="1" t="s">
        <v>40</v>
      </c>
      <c r="H3442" s="17">
        <v>25000</v>
      </c>
      <c r="I3442" s="18">
        <v>0.25</v>
      </c>
      <c r="J3442" s="1">
        <v>9131597</v>
      </c>
      <c r="K3442" s="1" t="s">
        <v>1229</v>
      </c>
      <c r="L3442" s="19">
        <v>75000</v>
      </c>
      <c r="M3442" s="1" t="s">
        <v>31</v>
      </c>
      <c r="N3442" s="1" t="s">
        <v>47</v>
      </c>
      <c r="O3442" s="1" t="s">
        <v>50</v>
      </c>
      <c r="P3442" s="20">
        <v>9131597</v>
      </c>
      <c r="Q3442" s="1" t="s">
        <v>60</v>
      </c>
      <c r="R3442" s="1" t="s">
        <v>16</v>
      </c>
      <c r="S3442" s="1" t="s">
        <v>43</v>
      </c>
      <c r="T3442" s="18">
        <f>IFERROR(VLOOKUP(A3442,'[1]For Report Q-2 '!$A$2:$T$3476,20,0),"-")</f>
        <v>0.25</v>
      </c>
      <c r="U3442" s="55">
        <f>IFERROR(VLOOKUP(A3442,'[1]For Report Q-2 '!$A$2:$U$3476,21,0),"-")</f>
        <v>0</v>
      </c>
      <c r="V3442" s="2" t="str">
        <f>IFERROR(VLOOKUP(A3442,'[1]For Report Q-2 '!$A$2:$V$3476,22,0),"-")</f>
        <v>-</v>
      </c>
      <c r="W3442" s="1">
        <f>IFERROR(VLOOKUP(A3442,'[1]For Report Q-2 '!$A$2:$W$3476,23,0),"-")</f>
        <v>0</v>
      </c>
      <c r="X3442" s="1"/>
      <c r="Y3442" s="1"/>
      <c r="Z3442" s="2" t="str">
        <f>IFERROR(VLOOKUP(A3442,'[1]For Report Q-2 '!$A$2:$Z$3476,26,0),"-")</f>
        <v>-</v>
      </c>
      <c r="AA3442" s="1" t="str">
        <f>IFERROR(VLOOKUP(A3442,'[1]For Report Q-2 '!$A$2:$AH$3476,27,0),"-")</f>
        <v>-</v>
      </c>
      <c r="AB3442" s="1" t="str">
        <f>IFERROR(VLOOKUP(A3442,'[1]For Report Q-2 '!$A$2:$AH$3476,28,0),"-")</f>
        <v>-</v>
      </c>
      <c r="AC3442" s="2" t="str">
        <f>IFERROR(VLOOKUP(A3442,'[1]For Report Q-2 '!$A$2:$AH$3476,29,0),"-")</f>
        <v>-</v>
      </c>
      <c r="AD3442" s="2" t="str">
        <f>IFERROR(VLOOKUP(A3442,'[1]For Report Q-2 '!$A$2:$AH$3476,30,0),"-")</f>
        <v>-</v>
      </c>
      <c r="AE3442" s="1" t="str">
        <f>IFERROR(VLOOKUP(A3442,'[1]For Report Q-2 '!$A$2:$AH$3476,31,0),"-")</f>
        <v>-</v>
      </c>
      <c r="AF3442" s="1" t="str">
        <f>IFERROR(VLOOKUP(A3442,'[1]For Report Q-2 '!$A$2:$AH$3476,32,0),"-")</f>
        <v>-</v>
      </c>
      <c r="AG3442" s="2" t="str">
        <f>IFERROR(VLOOKUP(A3442,'[1]For Report Q-2 '!$A$2:$AH$3476,33,0),"-")</f>
        <v>-</v>
      </c>
      <c r="AH3442" s="1" t="str">
        <f t="shared" si="53"/>
        <v>--</v>
      </c>
      <c r="AI3442" t="e">
        <v>#N/A</v>
      </c>
      <c r="AJ3442" t="e">
        <v>#N/A</v>
      </c>
      <c r="AK3442" t="e">
        <v>#N/A</v>
      </c>
    </row>
    <row r="3443" spans="1:37" x14ac:dyDescent="0.25">
      <c r="A3443" s="15">
        <v>9131762</v>
      </c>
      <c r="B3443" s="15" t="s">
        <v>1229</v>
      </c>
      <c r="C3443" s="16">
        <v>45873</v>
      </c>
      <c r="D3443" s="15" t="s">
        <v>40</v>
      </c>
      <c r="E3443" s="1" t="s">
        <v>45</v>
      </c>
      <c r="F3443" s="15" t="s">
        <v>46</v>
      </c>
      <c r="G3443" s="1" t="s">
        <v>40</v>
      </c>
      <c r="H3443" s="17">
        <v>25000</v>
      </c>
      <c r="I3443" s="18">
        <v>0.25</v>
      </c>
      <c r="J3443" s="1">
        <v>9131597</v>
      </c>
      <c r="K3443" s="1" t="s">
        <v>1229</v>
      </c>
      <c r="L3443" s="19">
        <v>75000</v>
      </c>
      <c r="M3443" s="1" t="s">
        <v>31</v>
      </c>
      <c r="N3443" s="1" t="s">
        <v>47</v>
      </c>
      <c r="O3443" s="1" t="s">
        <v>50</v>
      </c>
      <c r="P3443" s="20">
        <v>9131597</v>
      </c>
      <c r="Q3443" s="1" t="s">
        <v>60</v>
      </c>
      <c r="R3443" s="1" t="s">
        <v>16</v>
      </c>
      <c r="S3443" s="1" t="s">
        <v>43</v>
      </c>
      <c r="T3443" s="18">
        <f>IFERROR(VLOOKUP(A3443,'[1]For Report Q-2 '!$A$2:$T$3476,20,0),"-")</f>
        <v>0.25</v>
      </c>
      <c r="U3443" s="55">
        <f>IFERROR(VLOOKUP(A3443,'[1]For Report Q-2 '!$A$2:$U$3476,21,0),"-")</f>
        <v>0</v>
      </c>
      <c r="V3443" s="2" t="str">
        <f>IFERROR(VLOOKUP(A3443,'[1]For Report Q-2 '!$A$2:$V$3476,22,0),"-")</f>
        <v>-</v>
      </c>
      <c r="W3443" s="1">
        <f>IFERROR(VLOOKUP(A3443,'[1]For Report Q-2 '!$A$2:$W$3476,23,0),"-")</f>
        <v>0</v>
      </c>
      <c r="X3443" s="1"/>
      <c r="Y3443" s="1"/>
      <c r="Z3443" s="2" t="str">
        <f>IFERROR(VLOOKUP(A3443,'[1]For Report Q-2 '!$A$2:$Z$3476,26,0),"-")</f>
        <v>-</v>
      </c>
      <c r="AA3443" s="1" t="str">
        <f>IFERROR(VLOOKUP(A3443,'[1]For Report Q-2 '!$A$2:$AH$3476,27,0),"-")</f>
        <v>-</v>
      </c>
      <c r="AB3443" s="1" t="str">
        <f>IFERROR(VLOOKUP(A3443,'[1]For Report Q-2 '!$A$2:$AH$3476,28,0),"-")</f>
        <v>-</v>
      </c>
      <c r="AC3443" s="2" t="str">
        <f>IFERROR(VLOOKUP(A3443,'[1]For Report Q-2 '!$A$2:$AH$3476,29,0),"-")</f>
        <v>-</v>
      </c>
      <c r="AD3443" s="2" t="str">
        <f>IFERROR(VLOOKUP(A3443,'[1]For Report Q-2 '!$A$2:$AH$3476,30,0),"-")</f>
        <v>-</v>
      </c>
      <c r="AE3443" s="1" t="str">
        <f>IFERROR(VLOOKUP(A3443,'[1]For Report Q-2 '!$A$2:$AH$3476,31,0),"-")</f>
        <v>-</v>
      </c>
      <c r="AF3443" s="1" t="str">
        <f>IFERROR(VLOOKUP(A3443,'[1]For Report Q-2 '!$A$2:$AH$3476,32,0),"-")</f>
        <v>-</v>
      </c>
      <c r="AG3443" s="2" t="str">
        <f>IFERROR(VLOOKUP(A3443,'[1]For Report Q-2 '!$A$2:$AH$3476,33,0),"-")</f>
        <v>-</v>
      </c>
      <c r="AH3443" s="1" t="str">
        <f t="shared" si="53"/>
        <v>--</v>
      </c>
      <c r="AI3443" t="e">
        <v>#N/A</v>
      </c>
      <c r="AJ3443" t="e">
        <v>#N/A</v>
      </c>
      <c r="AK3443" t="e">
        <v>#N/A</v>
      </c>
    </row>
    <row r="3444" spans="1:37" x14ac:dyDescent="0.25">
      <c r="A3444" s="15">
        <v>9131893</v>
      </c>
      <c r="B3444" s="15" t="s">
        <v>1229</v>
      </c>
      <c r="C3444" s="16">
        <v>45892</v>
      </c>
      <c r="D3444" s="15" t="s">
        <v>40</v>
      </c>
      <c r="E3444" s="1" t="s">
        <v>45</v>
      </c>
      <c r="F3444" s="15" t="s">
        <v>46</v>
      </c>
      <c r="G3444" s="1" t="s">
        <v>40</v>
      </c>
      <c r="H3444" s="17">
        <v>25000</v>
      </c>
      <c r="I3444" s="18">
        <v>0.25</v>
      </c>
      <c r="J3444" s="1">
        <v>9131597</v>
      </c>
      <c r="K3444" s="1" t="s">
        <v>1229</v>
      </c>
      <c r="L3444" s="19">
        <v>75000</v>
      </c>
      <c r="M3444" s="1" t="s">
        <v>31</v>
      </c>
      <c r="N3444" s="1" t="s">
        <v>47</v>
      </c>
      <c r="O3444" s="1" t="s">
        <v>50</v>
      </c>
      <c r="P3444" s="20">
        <v>9131597</v>
      </c>
      <c r="Q3444" s="1" t="s">
        <v>60</v>
      </c>
      <c r="R3444" s="1" t="s">
        <v>16</v>
      </c>
      <c r="S3444" s="1" t="s">
        <v>43</v>
      </c>
      <c r="T3444" s="18">
        <f>IFERROR(VLOOKUP(A3444,'[1]For Report Q-2 '!$A$2:$T$3476,20,0),"-")</f>
        <v>0.25</v>
      </c>
      <c r="U3444" s="55">
        <f>IFERROR(VLOOKUP(A3444,'[1]For Report Q-2 '!$A$2:$U$3476,21,0),"-")</f>
        <v>0</v>
      </c>
      <c r="V3444" s="2" t="str">
        <f>IFERROR(VLOOKUP(A3444,'[1]For Report Q-2 '!$A$2:$V$3476,22,0),"-")</f>
        <v>-</v>
      </c>
      <c r="W3444" s="1">
        <f>IFERROR(VLOOKUP(A3444,'[1]For Report Q-2 '!$A$2:$W$3476,23,0),"-")</f>
        <v>0</v>
      </c>
      <c r="X3444" s="1"/>
      <c r="Y3444" s="1"/>
      <c r="Z3444" s="2" t="str">
        <f>IFERROR(VLOOKUP(A3444,'[1]For Report Q-2 '!$A$2:$Z$3476,26,0),"-")</f>
        <v>-</v>
      </c>
      <c r="AA3444" s="1" t="str">
        <f>IFERROR(VLOOKUP(A3444,'[1]For Report Q-2 '!$A$2:$AH$3476,27,0),"-")</f>
        <v>-</v>
      </c>
      <c r="AB3444" s="1" t="str">
        <f>IFERROR(VLOOKUP(A3444,'[1]For Report Q-2 '!$A$2:$AH$3476,28,0),"-")</f>
        <v>-</v>
      </c>
      <c r="AC3444" s="2" t="str">
        <f>IFERROR(VLOOKUP(A3444,'[1]For Report Q-2 '!$A$2:$AH$3476,29,0),"-")</f>
        <v>-</v>
      </c>
      <c r="AD3444" s="2" t="str">
        <f>IFERROR(VLOOKUP(A3444,'[1]For Report Q-2 '!$A$2:$AH$3476,30,0),"-")</f>
        <v>-</v>
      </c>
      <c r="AE3444" s="1" t="str">
        <f>IFERROR(VLOOKUP(A3444,'[1]For Report Q-2 '!$A$2:$AH$3476,31,0),"-")</f>
        <v>-</v>
      </c>
      <c r="AF3444" s="1" t="str">
        <f>IFERROR(VLOOKUP(A3444,'[1]For Report Q-2 '!$A$2:$AH$3476,32,0),"-")</f>
        <v>-</v>
      </c>
      <c r="AG3444" s="2" t="str">
        <f>IFERROR(VLOOKUP(A3444,'[1]For Report Q-2 '!$A$2:$AH$3476,33,0),"-")</f>
        <v>-</v>
      </c>
      <c r="AH3444" s="1" t="str">
        <f t="shared" si="53"/>
        <v>--</v>
      </c>
      <c r="AI3444" t="e">
        <v>#N/A</v>
      </c>
      <c r="AJ3444" t="e">
        <v>#N/A</v>
      </c>
      <c r="AK3444" t="e">
        <v>#N/A</v>
      </c>
    </row>
    <row r="3445" spans="1:37" x14ac:dyDescent="0.25">
      <c r="A3445" s="15">
        <v>9131644</v>
      </c>
      <c r="B3445" s="15" t="s">
        <v>1230</v>
      </c>
      <c r="C3445" s="16">
        <v>45870</v>
      </c>
      <c r="D3445" s="15" t="s">
        <v>40</v>
      </c>
      <c r="E3445" s="1" t="s">
        <v>86</v>
      </c>
      <c r="F3445" s="15" t="s">
        <v>46</v>
      </c>
      <c r="G3445" s="1" t="s">
        <v>40</v>
      </c>
      <c r="H3445" s="17">
        <v>32666</v>
      </c>
      <c r="I3445" s="18">
        <v>0.32666000000000001</v>
      </c>
      <c r="J3445" s="1">
        <v>9131644</v>
      </c>
      <c r="K3445" s="1" t="s">
        <v>1230</v>
      </c>
      <c r="L3445" s="19">
        <v>32666</v>
      </c>
      <c r="M3445" s="1" t="s">
        <v>31</v>
      </c>
      <c r="N3445" s="1" t="s">
        <v>86</v>
      </c>
      <c r="O3445" s="1" t="s">
        <v>41</v>
      </c>
      <c r="P3445" s="20">
        <v>9131644</v>
      </c>
      <c r="Q3445" s="1" t="s">
        <v>42</v>
      </c>
      <c r="R3445" s="1" t="s">
        <v>16</v>
      </c>
      <c r="S3445" s="1" t="s">
        <v>43</v>
      </c>
      <c r="T3445" s="18">
        <f>IFERROR(VLOOKUP(A3445,'[1]For Report Q-2 '!$A$2:$T$3476,20,0),"-")</f>
        <v>0.32666000000000001</v>
      </c>
      <c r="U3445" s="55">
        <f>IFERROR(VLOOKUP(A3445,'[1]For Report Q-2 '!$A$2:$U$3476,21,0),"-")</f>
        <v>0</v>
      </c>
      <c r="V3445" s="2" t="str">
        <f>IFERROR(VLOOKUP(A3445,'[1]For Report Q-2 '!$A$2:$V$3476,22,0),"-")</f>
        <v>-</v>
      </c>
      <c r="W3445" s="1">
        <f>IFERROR(VLOOKUP(A3445,'[1]For Report Q-2 '!$A$2:$W$3476,23,0),"-")</f>
        <v>0</v>
      </c>
      <c r="X3445" s="1"/>
      <c r="Y3445" s="1"/>
      <c r="Z3445" s="2" t="str">
        <f>IFERROR(VLOOKUP(A3445,'[1]For Report Q-2 '!$A$2:$Z$3476,26,0),"-")</f>
        <v>-</v>
      </c>
      <c r="AA3445" s="1" t="str">
        <f>IFERROR(VLOOKUP(A3445,'[1]For Report Q-2 '!$A$2:$AH$3476,27,0),"-")</f>
        <v>-</v>
      </c>
      <c r="AB3445" s="1" t="str">
        <f>IFERROR(VLOOKUP(A3445,'[1]For Report Q-2 '!$A$2:$AH$3476,28,0),"-")</f>
        <v>-</v>
      </c>
      <c r="AC3445" s="2" t="str">
        <f>IFERROR(VLOOKUP(A3445,'[1]For Report Q-2 '!$A$2:$AH$3476,29,0),"-")</f>
        <v>-</v>
      </c>
      <c r="AD3445" s="2" t="str">
        <f>IFERROR(VLOOKUP(A3445,'[1]For Report Q-2 '!$A$2:$AH$3476,30,0),"-")</f>
        <v>-</v>
      </c>
      <c r="AE3445" s="1" t="str">
        <f>IFERROR(VLOOKUP(A3445,'[1]For Report Q-2 '!$A$2:$AH$3476,31,0),"-")</f>
        <v>-</v>
      </c>
      <c r="AF3445" s="1" t="str">
        <f>IFERROR(VLOOKUP(A3445,'[1]For Report Q-2 '!$A$2:$AH$3476,32,0),"-")</f>
        <v>-</v>
      </c>
      <c r="AG3445" s="2" t="str">
        <f>IFERROR(VLOOKUP(A3445,'[1]For Report Q-2 '!$A$2:$AH$3476,33,0),"-")</f>
        <v>-</v>
      </c>
      <c r="AH3445" s="1" t="str">
        <f t="shared" si="53"/>
        <v>--</v>
      </c>
      <c r="AI3445" t="e">
        <v>#N/A</v>
      </c>
      <c r="AJ3445" t="e">
        <v>#N/A</v>
      </c>
      <c r="AK3445" t="e">
        <v>#N/A</v>
      </c>
    </row>
    <row r="3446" spans="1:37" x14ac:dyDescent="0.25">
      <c r="A3446" s="15">
        <v>9131860</v>
      </c>
      <c r="B3446" s="15" t="s">
        <v>1231</v>
      </c>
      <c r="C3446" s="16">
        <v>45961</v>
      </c>
      <c r="D3446" s="15" t="s">
        <v>83</v>
      </c>
      <c r="E3446" s="1" t="s">
        <v>45</v>
      </c>
      <c r="F3446" s="15" t="s">
        <v>46</v>
      </c>
      <c r="G3446" s="1" t="s">
        <v>83</v>
      </c>
      <c r="H3446" s="17">
        <v>33333.333333333336</v>
      </c>
      <c r="I3446" s="18">
        <v>0.33333333333333337</v>
      </c>
      <c r="J3446" s="1">
        <v>9131860</v>
      </c>
      <c r="K3446" s="1" t="s">
        <v>1231</v>
      </c>
      <c r="L3446" s="19">
        <v>33333.333333333336</v>
      </c>
      <c r="M3446" s="1" t="s">
        <v>31</v>
      </c>
      <c r="N3446" s="1" t="s">
        <v>47</v>
      </c>
      <c r="O3446" s="1" t="s">
        <v>84</v>
      </c>
      <c r="P3446" s="20">
        <v>9131860</v>
      </c>
      <c r="Q3446" s="1" t="s">
        <v>99</v>
      </c>
      <c r="R3446" s="1" t="s">
        <v>16</v>
      </c>
      <c r="S3446" s="1" t="s">
        <v>100</v>
      </c>
      <c r="T3446" s="18">
        <f>IFERROR(VLOOKUP(A3446,'[1]For Report Q-2 '!$A$2:$T$3476,20,0),"-")</f>
        <v>0.33333333333333337</v>
      </c>
      <c r="U3446" s="55">
        <f>IFERROR(VLOOKUP(A3446,'[1]For Report Q-2 '!$A$2:$U$3476,21,0),"-")</f>
        <v>0</v>
      </c>
      <c r="V3446" s="2" t="str">
        <f>IFERROR(VLOOKUP(A3446,'[1]For Report Q-2 '!$A$2:$V$3476,22,0),"-")</f>
        <v>-</v>
      </c>
      <c r="W3446" s="1">
        <f>IFERROR(VLOOKUP(A3446,'[1]For Report Q-2 '!$A$2:$W$3476,23,0),"-")</f>
        <v>0</v>
      </c>
      <c r="X3446" s="1"/>
      <c r="Y3446" s="1"/>
      <c r="Z3446" s="2" t="str">
        <f>IFERROR(VLOOKUP(A3446,'[1]For Report Q-2 '!$A$2:$Z$3476,26,0),"-")</f>
        <v>-</v>
      </c>
      <c r="AA3446" s="1" t="str">
        <f>IFERROR(VLOOKUP(A3446,'[1]For Report Q-2 '!$A$2:$AH$3476,27,0),"-")</f>
        <v>-</v>
      </c>
      <c r="AB3446" s="1" t="str">
        <f>IFERROR(VLOOKUP(A3446,'[1]For Report Q-2 '!$A$2:$AH$3476,28,0),"-")</f>
        <v>-</v>
      </c>
      <c r="AC3446" s="2" t="str">
        <f>IFERROR(VLOOKUP(A3446,'[1]For Report Q-2 '!$A$2:$AH$3476,29,0),"-")</f>
        <v>-</v>
      </c>
      <c r="AD3446" s="2" t="str">
        <f>IFERROR(VLOOKUP(A3446,'[1]For Report Q-2 '!$A$2:$AH$3476,30,0),"-")</f>
        <v>-</v>
      </c>
      <c r="AE3446" s="1" t="str">
        <f>IFERROR(VLOOKUP(A3446,'[1]For Report Q-2 '!$A$2:$AH$3476,31,0),"-")</f>
        <v>-</v>
      </c>
      <c r="AF3446" s="1" t="str">
        <f>IFERROR(VLOOKUP(A3446,'[1]For Report Q-2 '!$A$2:$AH$3476,32,0),"-")</f>
        <v>-</v>
      </c>
      <c r="AG3446" s="2" t="str">
        <f>IFERROR(VLOOKUP(A3446,'[1]For Report Q-2 '!$A$2:$AH$3476,33,0),"-")</f>
        <v>-</v>
      </c>
      <c r="AH3446" s="1" t="str">
        <f t="shared" si="53"/>
        <v>--</v>
      </c>
      <c r="AI3446" t="e">
        <v>#N/A</v>
      </c>
      <c r="AJ3446" t="e">
        <v>#N/A</v>
      </c>
      <c r="AK3446" t="e">
        <v>#N/A</v>
      </c>
    </row>
    <row r="3447" spans="1:37" x14ac:dyDescent="0.25">
      <c r="A3447" s="15">
        <v>9132156</v>
      </c>
      <c r="B3447" s="15" t="s">
        <v>1232</v>
      </c>
      <c r="C3447" s="16">
        <v>45915</v>
      </c>
      <c r="D3447" s="15" t="s">
        <v>44</v>
      </c>
      <c r="E3447" s="1" t="s">
        <v>134</v>
      </c>
      <c r="F3447" s="15" t="s">
        <v>46</v>
      </c>
      <c r="G3447" s="1" t="s">
        <v>44</v>
      </c>
      <c r="H3447" s="17">
        <v>32999</v>
      </c>
      <c r="I3447" s="18">
        <v>0.32999000000000001</v>
      </c>
      <c r="J3447" s="1">
        <v>9132156</v>
      </c>
      <c r="K3447" s="1" t="s">
        <v>1233</v>
      </c>
      <c r="L3447" s="19">
        <v>32999</v>
      </c>
      <c r="M3447" s="1" t="s">
        <v>31</v>
      </c>
      <c r="N3447" s="1" t="s">
        <v>134</v>
      </c>
      <c r="O3447" s="1" t="s">
        <v>48</v>
      </c>
      <c r="P3447" s="20">
        <v>9132156</v>
      </c>
      <c r="Q3447" s="1" t="s">
        <v>137</v>
      </c>
      <c r="R3447" s="1" t="s">
        <v>89</v>
      </c>
      <c r="S3447" s="1" t="s">
        <v>137</v>
      </c>
      <c r="T3447" s="18">
        <f>IFERROR(VLOOKUP(A3447,'[1]For Report Q-2 '!$A$2:$T$3476,20,0),"-")</f>
        <v>0.32999000000000001</v>
      </c>
      <c r="U3447" s="55">
        <f>IFERROR(VLOOKUP(A3447,'[1]For Report Q-2 '!$A$2:$U$3476,21,0),"-")</f>
        <v>0</v>
      </c>
      <c r="V3447" s="2" t="str">
        <f>IFERROR(VLOOKUP(A3447,'[1]For Report Q-2 '!$A$2:$V$3476,22,0),"-")</f>
        <v>-</v>
      </c>
      <c r="W3447" s="1">
        <f>IFERROR(VLOOKUP(A3447,'[1]For Report Q-2 '!$A$2:$W$3476,23,0),"-")</f>
        <v>0</v>
      </c>
      <c r="X3447" s="1"/>
      <c r="Y3447" s="1"/>
      <c r="Z3447" s="2" t="str">
        <f>IFERROR(VLOOKUP(A3447,'[1]For Report Q-2 '!$A$2:$Z$3476,26,0),"-")</f>
        <v>-</v>
      </c>
      <c r="AA3447" s="1" t="str">
        <f>IFERROR(VLOOKUP(A3447,'[1]For Report Q-2 '!$A$2:$AH$3476,27,0),"-")</f>
        <v>-</v>
      </c>
      <c r="AB3447" s="1" t="str">
        <f>IFERROR(VLOOKUP(A3447,'[1]For Report Q-2 '!$A$2:$AH$3476,28,0),"-")</f>
        <v>-</v>
      </c>
      <c r="AC3447" s="2" t="str">
        <f>IFERROR(VLOOKUP(A3447,'[1]For Report Q-2 '!$A$2:$AH$3476,29,0),"-")</f>
        <v>-</v>
      </c>
      <c r="AD3447" s="2" t="str">
        <f>IFERROR(VLOOKUP(A3447,'[1]For Report Q-2 '!$A$2:$AH$3476,30,0),"-")</f>
        <v>-</v>
      </c>
      <c r="AE3447" s="1" t="str">
        <f>IFERROR(VLOOKUP(A3447,'[1]For Report Q-2 '!$A$2:$AH$3476,31,0),"-")</f>
        <v>-</v>
      </c>
      <c r="AF3447" s="1" t="str">
        <f>IFERROR(VLOOKUP(A3447,'[1]For Report Q-2 '!$A$2:$AH$3476,32,0),"-")</f>
        <v>-</v>
      </c>
      <c r="AG3447" s="2" t="str">
        <f>IFERROR(VLOOKUP(A3447,'[1]For Report Q-2 '!$A$2:$AH$3476,33,0),"-")</f>
        <v>-</v>
      </c>
      <c r="AH3447" s="1" t="str">
        <f t="shared" si="53"/>
        <v>--</v>
      </c>
      <c r="AI3447" t="e">
        <v>#N/A</v>
      </c>
      <c r="AJ3447" t="e">
        <v>#N/A</v>
      </c>
      <c r="AK3447" t="e">
        <v>#N/A</v>
      </c>
    </row>
    <row r="3448" spans="1:37" x14ac:dyDescent="0.25">
      <c r="A3448" s="15">
        <v>9028241</v>
      </c>
      <c r="B3448" s="15" t="s">
        <v>1234</v>
      </c>
      <c r="C3448" s="16">
        <v>45923</v>
      </c>
      <c r="D3448" s="15" t="s">
        <v>75</v>
      </c>
      <c r="E3448" s="1" t="s">
        <v>274</v>
      </c>
      <c r="F3448" s="15" t="s">
        <v>46</v>
      </c>
      <c r="G3448" s="1" t="s">
        <v>44</v>
      </c>
      <c r="H3448" s="17">
        <v>10416.666666666666</v>
      </c>
      <c r="I3448" s="18">
        <v>0.10416666666666666</v>
      </c>
      <c r="J3448" s="1">
        <v>9132261</v>
      </c>
      <c r="K3448" s="1" t="s">
        <v>1235</v>
      </c>
      <c r="L3448" s="19">
        <v>66666.666666666672</v>
      </c>
      <c r="M3448" s="1" t="s">
        <v>31</v>
      </c>
      <c r="N3448" s="1" t="s">
        <v>47</v>
      </c>
      <c r="O3448" s="1" t="s">
        <v>48</v>
      </c>
      <c r="P3448" s="20">
        <v>9132261</v>
      </c>
      <c r="Q3448" s="1" t="s">
        <v>137</v>
      </c>
      <c r="R3448" s="1" t="s">
        <v>89</v>
      </c>
      <c r="S3448" s="1" t="s">
        <v>137</v>
      </c>
      <c r="T3448" s="18">
        <f>IFERROR(VLOOKUP(A3448,'[1]For Report Q-2 '!$A$2:$T$3476,20,0),"-")</f>
        <v>0.10416666666666666</v>
      </c>
      <c r="U3448" s="55">
        <f>IFERROR(VLOOKUP(A3448,'[1]For Report Q-2 '!$A$2:$U$3476,21,0),"-")</f>
        <v>0</v>
      </c>
      <c r="V3448" s="2" t="str">
        <f>IFERROR(VLOOKUP(A3448,'[1]For Report Q-2 '!$A$2:$V$3476,22,0),"-")</f>
        <v>-</v>
      </c>
      <c r="W3448" s="1">
        <f>IFERROR(VLOOKUP(A3448,'[1]For Report Q-2 '!$A$2:$W$3476,23,0),"-")</f>
        <v>0</v>
      </c>
      <c r="X3448" s="1"/>
      <c r="Y3448" s="1"/>
      <c r="Z3448" s="2" t="str">
        <f>IFERROR(VLOOKUP(A3448,'[1]For Report Q-2 '!$A$2:$Z$3476,26,0),"-")</f>
        <v>-</v>
      </c>
      <c r="AA3448" s="1" t="str">
        <f>IFERROR(VLOOKUP(A3448,'[1]For Report Q-2 '!$A$2:$AH$3476,27,0),"-")</f>
        <v>-</v>
      </c>
      <c r="AB3448" s="1" t="str">
        <f>IFERROR(VLOOKUP(A3448,'[1]For Report Q-2 '!$A$2:$AH$3476,28,0),"-")</f>
        <v>-</v>
      </c>
      <c r="AC3448" s="2" t="str">
        <f>IFERROR(VLOOKUP(A3448,'[1]For Report Q-2 '!$A$2:$AH$3476,29,0),"-")</f>
        <v>-</v>
      </c>
      <c r="AD3448" s="2" t="str">
        <f>IFERROR(VLOOKUP(A3448,'[1]For Report Q-2 '!$A$2:$AH$3476,30,0),"-")</f>
        <v>-</v>
      </c>
      <c r="AE3448" s="1" t="str">
        <f>IFERROR(VLOOKUP(A3448,'[1]For Report Q-2 '!$A$2:$AH$3476,31,0),"-")</f>
        <v>-</v>
      </c>
      <c r="AF3448" s="1" t="str">
        <f>IFERROR(VLOOKUP(A3448,'[1]For Report Q-2 '!$A$2:$AH$3476,32,0),"-")</f>
        <v>-</v>
      </c>
      <c r="AG3448" s="2" t="str">
        <f>IFERROR(VLOOKUP(A3448,'[1]For Report Q-2 '!$A$2:$AH$3476,33,0),"-")</f>
        <v>-</v>
      </c>
      <c r="AH3448" s="1" t="str">
        <f t="shared" si="53"/>
        <v>--</v>
      </c>
      <c r="AI3448" t="e">
        <v>#N/A</v>
      </c>
      <c r="AJ3448" t="e">
        <v>#N/A</v>
      </c>
      <c r="AK3448" t="e">
        <v>#N/A</v>
      </c>
    </row>
    <row r="3449" spans="1:37" x14ac:dyDescent="0.25">
      <c r="A3449" s="15">
        <v>9132261</v>
      </c>
      <c r="B3449" s="15" t="s">
        <v>1234</v>
      </c>
      <c r="C3449" s="16">
        <v>45922</v>
      </c>
      <c r="D3449" s="15" t="s">
        <v>44</v>
      </c>
      <c r="E3449" s="1" t="s">
        <v>118</v>
      </c>
      <c r="F3449" s="15" t="s">
        <v>46</v>
      </c>
      <c r="G3449" s="1" t="s">
        <v>44</v>
      </c>
      <c r="H3449" s="17">
        <v>56250</v>
      </c>
      <c r="I3449" s="18">
        <v>0.5625</v>
      </c>
      <c r="J3449" s="1">
        <v>9132261</v>
      </c>
      <c r="K3449" s="1" t="s">
        <v>1235</v>
      </c>
      <c r="L3449" s="19">
        <v>66666.666666666672</v>
      </c>
      <c r="M3449" s="1" t="s">
        <v>31</v>
      </c>
      <c r="N3449" s="1" t="s">
        <v>47</v>
      </c>
      <c r="O3449" s="1" t="s">
        <v>48</v>
      </c>
      <c r="P3449" s="20">
        <v>9132261</v>
      </c>
      <c r="Q3449" s="1" t="s">
        <v>137</v>
      </c>
      <c r="R3449" s="1" t="s">
        <v>89</v>
      </c>
      <c r="S3449" s="1" t="s">
        <v>137</v>
      </c>
      <c r="T3449" s="18">
        <f>IFERROR(VLOOKUP(A3449,'[1]For Report Q-2 '!$A$2:$T$3476,20,0),"-")</f>
        <v>0.5625</v>
      </c>
      <c r="U3449" s="55">
        <f>IFERROR(VLOOKUP(A3449,'[1]For Report Q-2 '!$A$2:$U$3476,21,0),"-")</f>
        <v>0</v>
      </c>
      <c r="V3449" s="2" t="str">
        <f>IFERROR(VLOOKUP(A3449,'[1]For Report Q-2 '!$A$2:$V$3476,22,0),"-")</f>
        <v>-</v>
      </c>
      <c r="W3449" s="1">
        <f>IFERROR(VLOOKUP(A3449,'[1]For Report Q-2 '!$A$2:$W$3476,23,0),"-")</f>
        <v>0</v>
      </c>
      <c r="X3449" s="1"/>
      <c r="Y3449" s="1"/>
      <c r="Z3449" s="2" t="str">
        <f>IFERROR(VLOOKUP(A3449,'[1]For Report Q-2 '!$A$2:$Z$3476,26,0),"-")</f>
        <v>-</v>
      </c>
      <c r="AA3449" s="1" t="str">
        <f>IFERROR(VLOOKUP(A3449,'[1]For Report Q-2 '!$A$2:$AH$3476,27,0),"-")</f>
        <v>-</v>
      </c>
      <c r="AB3449" s="1" t="str">
        <f>IFERROR(VLOOKUP(A3449,'[1]For Report Q-2 '!$A$2:$AH$3476,28,0),"-")</f>
        <v>-</v>
      </c>
      <c r="AC3449" s="2" t="str">
        <f>IFERROR(VLOOKUP(A3449,'[1]For Report Q-2 '!$A$2:$AH$3476,29,0),"-")</f>
        <v>-</v>
      </c>
      <c r="AD3449" s="2" t="str">
        <f>IFERROR(VLOOKUP(A3449,'[1]For Report Q-2 '!$A$2:$AH$3476,30,0),"-")</f>
        <v>-</v>
      </c>
      <c r="AE3449" s="1" t="str">
        <f>IFERROR(VLOOKUP(A3449,'[1]For Report Q-2 '!$A$2:$AH$3476,31,0),"-")</f>
        <v>-</v>
      </c>
      <c r="AF3449" s="1" t="str">
        <f>IFERROR(VLOOKUP(A3449,'[1]For Report Q-2 '!$A$2:$AH$3476,32,0),"-")</f>
        <v>-</v>
      </c>
      <c r="AG3449" s="2" t="str">
        <f>IFERROR(VLOOKUP(A3449,'[1]For Report Q-2 '!$A$2:$AH$3476,33,0),"-")</f>
        <v>-</v>
      </c>
      <c r="AH3449" s="1" t="str">
        <f t="shared" si="53"/>
        <v>--</v>
      </c>
      <c r="AI3449" t="e">
        <v>#N/A</v>
      </c>
      <c r="AJ3449" t="e">
        <v>#N/A</v>
      </c>
      <c r="AK3449" t="e">
        <v>#N/A</v>
      </c>
    </row>
    <row r="3450" spans="1:37" x14ac:dyDescent="0.25">
      <c r="A3450" s="15">
        <v>9133014</v>
      </c>
      <c r="B3450" s="15" t="s">
        <v>1236</v>
      </c>
      <c r="C3450" s="16">
        <v>45985</v>
      </c>
      <c r="D3450" s="15" t="s">
        <v>28</v>
      </c>
      <c r="E3450" s="1" t="s">
        <v>134</v>
      </c>
      <c r="F3450" s="15" t="s">
        <v>46</v>
      </c>
      <c r="G3450" s="1" t="s">
        <v>28</v>
      </c>
      <c r="H3450" s="17">
        <v>17999</v>
      </c>
      <c r="I3450" s="18">
        <v>0.17999000000000001</v>
      </c>
      <c r="J3450" s="1">
        <v>9132698</v>
      </c>
      <c r="K3450" s="1" t="s">
        <v>1236</v>
      </c>
      <c r="L3450" s="19">
        <v>17999</v>
      </c>
      <c r="M3450" s="1" t="s">
        <v>31</v>
      </c>
      <c r="N3450" s="1" t="s">
        <v>134</v>
      </c>
      <c r="O3450" s="1" t="s">
        <v>38</v>
      </c>
      <c r="P3450" s="20">
        <v>9132698</v>
      </c>
      <c r="Q3450" s="1" t="s">
        <v>33</v>
      </c>
      <c r="R3450" s="1" t="s">
        <v>16</v>
      </c>
      <c r="S3450" s="1" t="s">
        <v>34</v>
      </c>
      <c r="T3450" s="18">
        <f>IFERROR(VLOOKUP(A3450,'[1]For Report Q-2 '!$A$2:$T$3476,20,0),"-")</f>
        <v>0.17999000000000001</v>
      </c>
      <c r="U3450" s="55">
        <f>IFERROR(VLOOKUP(A3450,'[1]For Report Q-2 '!$A$2:$U$3476,21,0),"-")</f>
        <v>0</v>
      </c>
      <c r="V3450" s="2" t="str">
        <f>IFERROR(VLOOKUP(A3450,'[1]For Report Q-2 '!$A$2:$V$3476,22,0),"-")</f>
        <v>-</v>
      </c>
      <c r="W3450" s="1">
        <f>IFERROR(VLOOKUP(A3450,'[1]For Report Q-2 '!$A$2:$W$3476,23,0),"-")</f>
        <v>0</v>
      </c>
      <c r="X3450" s="1"/>
      <c r="Y3450" s="1"/>
      <c r="Z3450" s="2" t="str">
        <f>IFERROR(VLOOKUP(A3450,'[1]For Report Q-2 '!$A$2:$Z$3476,26,0),"-")</f>
        <v>-</v>
      </c>
      <c r="AA3450" s="1" t="str">
        <f>IFERROR(VLOOKUP(A3450,'[1]For Report Q-2 '!$A$2:$AH$3476,27,0),"-")</f>
        <v>-</v>
      </c>
      <c r="AB3450" s="1" t="str">
        <f>IFERROR(VLOOKUP(A3450,'[1]For Report Q-2 '!$A$2:$AH$3476,28,0),"-")</f>
        <v>-</v>
      </c>
      <c r="AC3450" s="2" t="str">
        <f>IFERROR(VLOOKUP(A3450,'[1]For Report Q-2 '!$A$2:$AH$3476,29,0),"-")</f>
        <v>-</v>
      </c>
      <c r="AD3450" s="2" t="str">
        <f>IFERROR(VLOOKUP(A3450,'[1]For Report Q-2 '!$A$2:$AH$3476,30,0),"-")</f>
        <v>-</v>
      </c>
      <c r="AE3450" s="1" t="str">
        <f>IFERROR(VLOOKUP(A3450,'[1]For Report Q-2 '!$A$2:$AH$3476,31,0),"-")</f>
        <v>-</v>
      </c>
      <c r="AF3450" s="1" t="str">
        <f>IFERROR(VLOOKUP(A3450,'[1]For Report Q-2 '!$A$2:$AH$3476,32,0),"-")</f>
        <v>-</v>
      </c>
      <c r="AG3450" s="2" t="str">
        <f>IFERROR(VLOOKUP(A3450,'[1]For Report Q-2 '!$A$2:$AH$3476,33,0),"-")</f>
        <v>-</v>
      </c>
      <c r="AH3450" s="1" t="str">
        <f t="shared" si="53"/>
        <v>--</v>
      </c>
      <c r="AI3450" t="e">
        <v>#N/A</v>
      </c>
      <c r="AJ3450" t="e">
        <v>#N/A</v>
      </c>
      <c r="AK3450" t="e">
        <v>#N/A</v>
      </c>
    </row>
    <row r="3451" spans="1:37" x14ac:dyDescent="0.25">
      <c r="A3451" s="15">
        <v>9132760</v>
      </c>
      <c r="B3451" s="15" t="s">
        <v>1237</v>
      </c>
      <c r="C3451" s="16">
        <v>45965</v>
      </c>
      <c r="D3451" s="15" t="s">
        <v>28</v>
      </c>
      <c r="E3451" s="1" t="s">
        <v>45</v>
      </c>
      <c r="F3451" s="15" t="s">
        <v>46</v>
      </c>
      <c r="G3451" s="1" t="s">
        <v>28</v>
      </c>
      <c r="H3451" s="17">
        <v>31666.666666666668</v>
      </c>
      <c r="I3451" s="18">
        <v>0.31666666666666665</v>
      </c>
      <c r="J3451" s="1">
        <v>9132760</v>
      </c>
      <c r="K3451" s="1" t="s">
        <v>1237</v>
      </c>
      <c r="L3451" s="19">
        <v>31666.666666666668</v>
      </c>
      <c r="M3451" s="1" t="s">
        <v>31</v>
      </c>
      <c r="N3451" s="1" t="s">
        <v>47</v>
      </c>
      <c r="O3451" s="1" t="s">
        <v>32</v>
      </c>
      <c r="P3451" s="20">
        <v>9132760</v>
      </c>
      <c r="Q3451" s="1" t="s">
        <v>157</v>
      </c>
      <c r="R3451" s="1" t="s">
        <v>16</v>
      </c>
      <c r="S3451" s="1" t="s">
        <v>69</v>
      </c>
      <c r="T3451" s="18">
        <f>IFERROR(VLOOKUP(A3451,'[1]For Report Q-2 '!$A$2:$T$3476,20,0),"-")</f>
        <v>0.31666666666666665</v>
      </c>
      <c r="U3451" s="55">
        <f>IFERROR(VLOOKUP(A3451,'[1]For Report Q-2 '!$A$2:$U$3476,21,0),"-")</f>
        <v>0</v>
      </c>
      <c r="V3451" s="2" t="str">
        <f>IFERROR(VLOOKUP(A3451,'[1]For Report Q-2 '!$A$2:$V$3476,22,0),"-")</f>
        <v>-</v>
      </c>
      <c r="W3451" s="1">
        <f>IFERROR(VLOOKUP(A3451,'[1]For Report Q-2 '!$A$2:$W$3476,23,0),"-")</f>
        <v>0</v>
      </c>
      <c r="X3451" s="1"/>
      <c r="Y3451" s="1"/>
      <c r="Z3451" s="2" t="str">
        <f>IFERROR(VLOOKUP(A3451,'[1]For Report Q-2 '!$A$2:$Z$3476,26,0),"-")</f>
        <v>-</v>
      </c>
      <c r="AA3451" s="1" t="str">
        <f>IFERROR(VLOOKUP(A3451,'[1]For Report Q-2 '!$A$2:$AH$3476,27,0),"-")</f>
        <v>-</v>
      </c>
      <c r="AB3451" s="1" t="str">
        <f>IFERROR(VLOOKUP(A3451,'[1]For Report Q-2 '!$A$2:$AH$3476,28,0),"-")</f>
        <v>-</v>
      </c>
      <c r="AC3451" s="2" t="str">
        <f>IFERROR(VLOOKUP(A3451,'[1]For Report Q-2 '!$A$2:$AH$3476,29,0),"-")</f>
        <v>-</v>
      </c>
      <c r="AD3451" s="2" t="str">
        <f>IFERROR(VLOOKUP(A3451,'[1]For Report Q-2 '!$A$2:$AH$3476,30,0),"-")</f>
        <v>-</v>
      </c>
      <c r="AE3451" s="1" t="str">
        <f>IFERROR(VLOOKUP(A3451,'[1]For Report Q-2 '!$A$2:$AH$3476,31,0),"-")</f>
        <v>-</v>
      </c>
      <c r="AF3451" s="1" t="str">
        <f>IFERROR(VLOOKUP(A3451,'[1]For Report Q-2 '!$A$2:$AH$3476,32,0),"-")</f>
        <v>-</v>
      </c>
      <c r="AG3451" s="2" t="str">
        <f>IFERROR(VLOOKUP(A3451,'[1]For Report Q-2 '!$A$2:$AH$3476,33,0),"-")</f>
        <v>-</v>
      </c>
      <c r="AH3451" s="1" t="str">
        <f t="shared" si="53"/>
        <v>--</v>
      </c>
      <c r="AI3451" t="e">
        <v>#N/A</v>
      </c>
      <c r="AJ3451" t="e">
        <v>#N/A</v>
      </c>
      <c r="AK3451" t="e">
        <v>#N/A</v>
      </c>
    </row>
    <row r="3452" spans="1:37" x14ac:dyDescent="0.25">
      <c r="A3452" s="15">
        <v>9132880</v>
      </c>
      <c r="B3452" s="15" t="s">
        <v>1238</v>
      </c>
      <c r="C3452" s="16">
        <v>45958</v>
      </c>
      <c r="D3452" s="15" t="s">
        <v>44</v>
      </c>
      <c r="E3452" s="1" t="s">
        <v>45</v>
      </c>
      <c r="F3452" s="15" t="s">
        <v>46</v>
      </c>
      <c r="G3452" s="1" t="s">
        <v>44</v>
      </c>
      <c r="H3452" s="17">
        <v>31666.666666666668</v>
      </c>
      <c r="I3452" s="18">
        <v>0.31666666666666665</v>
      </c>
      <c r="J3452" s="1">
        <v>9132880</v>
      </c>
      <c r="K3452" s="1" t="s">
        <v>1238</v>
      </c>
      <c r="L3452" s="19">
        <v>31666.666666666668</v>
      </c>
      <c r="M3452" s="1" t="s">
        <v>31</v>
      </c>
      <c r="N3452" s="1" t="s">
        <v>47</v>
      </c>
      <c r="O3452" s="1" t="s">
        <v>48</v>
      </c>
      <c r="P3452" s="20">
        <v>9132880</v>
      </c>
      <c r="Q3452" s="1" t="s">
        <v>136</v>
      </c>
      <c r="R3452" s="1" t="s">
        <v>16</v>
      </c>
      <c r="S3452" s="1" t="s">
        <v>137</v>
      </c>
      <c r="T3452" s="18">
        <f>IFERROR(VLOOKUP(A3452,'[1]For Report Q-2 '!$A$2:$T$3476,20,0),"-")</f>
        <v>0.31666666666666665</v>
      </c>
      <c r="U3452" s="55">
        <f>IFERROR(VLOOKUP(A3452,'[1]For Report Q-2 '!$A$2:$U$3476,21,0),"-")</f>
        <v>0</v>
      </c>
      <c r="V3452" s="2" t="str">
        <f>IFERROR(VLOOKUP(A3452,'[1]For Report Q-2 '!$A$2:$V$3476,22,0),"-")</f>
        <v>-</v>
      </c>
      <c r="W3452" s="1">
        <f>IFERROR(VLOOKUP(A3452,'[1]For Report Q-2 '!$A$2:$W$3476,23,0),"-")</f>
        <v>0</v>
      </c>
      <c r="X3452" s="1"/>
      <c r="Y3452" s="1"/>
      <c r="Z3452" s="2" t="str">
        <f>IFERROR(VLOOKUP(A3452,'[1]For Report Q-2 '!$A$2:$Z$3476,26,0),"-")</f>
        <v>-</v>
      </c>
      <c r="AA3452" s="1" t="str">
        <f>IFERROR(VLOOKUP(A3452,'[1]For Report Q-2 '!$A$2:$AH$3476,27,0),"-")</f>
        <v>-</v>
      </c>
      <c r="AB3452" s="1" t="str">
        <f>IFERROR(VLOOKUP(A3452,'[1]For Report Q-2 '!$A$2:$AH$3476,28,0),"-")</f>
        <v>-</v>
      </c>
      <c r="AC3452" s="2" t="str">
        <f>IFERROR(VLOOKUP(A3452,'[1]For Report Q-2 '!$A$2:$AH$3476,29,0),"-")</f>
        <v>-</v>
      </c>
      <c r="AD3452" s="2" t="str">
        <f>IFERROR(VLOOKUP(A3452,'[1]For Report Q-2 '!$A$2:$AH$3476,30,0),"-")</f>
        <v>-</v>
      </c>
      <c r="AE3452" s="1" t="str">
        <f>IFERROR(VLOOKUP(A3452,'[1]For Report Q-2 '!$A$2:$AH$3476,31,0),"-")</f>
        <v>-</v>
      </c>
      <c r="AF3452" s="1" t="str">
        <f>IFERROR(VLOOKUP(A3452,'[1]For Report Q-2 '!$A$2:$AH$3476,32,0),"-")</f>
        <v>-</v>
      </c>
      <c r="AG3452" s="2" t="str">
        <f>IFERROR(VLOOKUP(A3452,'[1]For Report Q-2 '!$A$2:$AH$3476,33,0),"-")</f>
        <v>-</v>
      </c>
      <c r="AH3452" s="1" t="str">
        <f t="shared" si="53"/>
        <v>--</v>
      </c>
      <c r="AI3452" t="e">
        <v>#N/A</v>
      </c>
      <c r="AJ3452" t="e">
        <v>#N/A</v>
      </c>
      <c r="AK3452" t="e">
        <v>#N/A</v>
      </c>
    </row>
    <row r="3453" spans="1:37" x14ac:dyDescent="0.25">
      <c r="A3453" s="15">
        <v>9133242</v>
      </c>
      <c r="B3453" s="15" t="s">
        <v>1239</v>
      </c>
      <c r="C3453" s="16">
        <v>45994</v>
      </c>
      <c r="D3453" s="15" t="s">
        <v>56</v>
      </c>
      <c r="E3453" s="1" t="s">
        <v>45</v>
      </c>
      <c r="F3453" s="15" t="s">
        <v>46</v>
      </c>
      <c r="G3453" s="1" t="s">
        <v>56</v>
      </c>
      <c r="H3453" s="17">
        <v>33333.333333333336</v>
      </c>
      <c r="I3453" s="18">
        <v>0.33333333333333337</v>
      </c>
      <c r="J3453" s="1">
        <v>9133242</v>
      </c>
      <c r="K3453" s="1" t="s">
        <v>1239</v>
      </c>
      <c r="L3453" s="19">
        <v>33333.333333333336</v>
      </c>
      <c r="M3453" s="1" t="s">
        <v>31</v>
      </c>
      <c r="N3453" s="1" t="s">
        <v>47</v>
      </c>
      <c r="O3453" s="1" t="s">
        <v>59</v>
      </c>
      <c r="P3453" s="20">
        <v>9133242</v>
      </c>
      <c r="Q3453" s="1" t="s">
        <v>85</v>
      </c>
      <c r="R3453" s="1" t="s">
        <v>16</v>
      </c>
      <c r="S3453" s="1" t="s">
        <v>80</v>
      </c>
      <c r="T3453" s="18">
        <f>IFERROR(VLOOKUP(A3453,'[1]For Report Q-2 '!$A$2:$T$3476,20,0),"-")</f>
        <v>0.33333333333333337</v>
      </c>
      <c r="U3453" s="55">
        <f>IFERROR(VLOOKUP(A3453,'[1]For Report Q-2 '!$A$2:$U$3476,21,0),"-")</f>
        <v>0</v>
      </c>
      <c r="V3453" s="2" t="str">
        <f>IFERROR(VLOOKUP(A3453,'[1]For Report Q-2 '!$A$2:$V$3476,22,0),"-")</f>
        <v>-</v>
      </c>
      <c r="W3453" s="1">
        <f>IFERROR(VLOOKUP(A3453,'[1]For Report Q-2 '!$A$2:$W$3476,23,0),"-")</f>
        <v>0</v>
      </c>
      <c r="X3453" s="1"/>
      <c r="Y3453" s="1"/>
      <c r="Z3453" s="2" t="str">
        <f>IFERROR(VLOOKUP(A3453,'[1]For Report Q-2 '!$A$2:$Z$3476,26,0),"-")</f>
        <v>-</v>
      </c>
      <c r="AA3453" s="1" t="str">
        <f>IFERROR(VLOOKUP(A3453,'[1]For Report Q-2 '!$A$2:$AH$3476,27,0),"-")</f>
        <v>-</v>
      </c>
      <c r="AB3453" s="1" t="str">
        <f>IFERROR(VLOOKUP(A3453,'[1]For Report Q-2 '!$A$2:$AH$3476,28,0),"-")</f>
        <v>-</v>
      </c>
      <c r="AC3453" s="2" t="str">
        <f>IFERROR(VLOOKUP(A3453,'[1]For Report Q-2 '!$A$2:$AH$3476,29,0),"-")</f>
        <v>-</v>
      </c>
      <c r="AD3453" s="2" t="str">
        <f>IFERROR(VLOOKUP(A3453,'[1]For Report Q-2 '!$A$2:$AH$3476,30,0),"-")</f>
        <v>-</v>
      </c>
      <c r="AE3453" s="1" t="str">
        <f>IFERROR(VLOOKUP(A3453,'[1]For Report Q-2 '!$A$2:$AH$3476,31,0),"-")</f>
        <v>-</v>
      </c>
      <c r="AF3453" s="1" t="str">
        <f>IFERROR(VLOOKUP(A3453,'[1]For Report Q-2 '!$A$2:$AH$3476,32,0),"-")</f>
        <v>-</v>
      </c>
      <c r="AG3453" s="2" t="str">
        <f>IFERROR(VLOOKUP(A3453,'[1]For Report Q-2 '!$A$2:$AH$3476,33,0),"-")</f>
        <v>-</v>
      </c>
      <c r="AH3453" s="1" t="str">
        <f t="shared" si="53"/>
        <v>--</v>
      </c>
      <c r="AI3453" t="e">
        <v>#N/A</v>
      </c>
      <c r="AJ3453" t="e">
        <v>#N/A</v>
      </c>
      <c r="AK3453" t="e">
        <v>#N/A</v>
      </c>
    </row>
    <row r="3454" spans="1:37" x14ac:dyDescent="0.25">
      <c r="A3454" s="15">
        <v>9133549</v>
      </c>
      <c r="B3454" s="15" t="s">
        <v>1240</v>
      </c>
      <c r="C3454" s="16">
        <v>46052</v>
      </c>
      <c r="D3454" s="15" t="s">
        <v>28</v>
      </c>
      <c r="E3454" s="1" t="s">
        <v>86</v>
      </c>
      <c r="F3454" s="15" t="s">
        <v>46</v>
      </c>
      <c r="G3454" s="1" t="s">
        <v>28</v>
      </c>
      <c r="H3454" s="17">
        <v>35000</v>
      </c>
      <c r="I3454" s="18">
        <v>0.35</v>
      </c>
      <c r="J3454" s="1">
        <v>9133549</v>
      </c>
      <c r="K3454" s="1" t="s">
        <v>1241</v>
      </c>
      <c r="L3454" s="19">
        <v>35000</v>
      </c>
      <c r="M3454" s="1" t="s">
        <v>31</v>
      </c>
      <c r="N3454" s="1" t="s">
        <v>86</v>
      </c>
      <c r="O3454" s="1" t="s">
        <v>38</v>
      </c>
      <c r="P3454" s="20">
        <v>9133549</v>
      </c>
      <c r="Q3454" s="1" t="s">
        <v>157</v>
      </c>
      <c r="R3454" s="1" t="s">
        <v>16</v>
      </c>
      <c r="S3454" s="1" t="s">
        <v>69</v>
      </c>
      <c r="T3454" s="18">
        <f>IFERROR(VLOOKUP(A3454,'[1]For Report Q-2 '!$A$2:$T$3476,20,0),"-")</f>
        <v>0.35</v>
      </c>
      <c r="U3454" s="55">
        <f>IFERROR(VLOOKUP(A3454,'[1]For Report Q-2 '!$A$2:$U$3476,21,0),"-")</f>
        <v>0</v>
      </c>
      <c r="V3454" s="2" t="str">
        <f>IFERROR(VLOOKUP(A3454,'[1]For Report Q-2 '!$A$2:$V$3476,22,0),"-")</f>
        <v>-</v>
      </c>
      <c r="W3454" s="1">
        <f>IFERROR(VLOOKUP(A3454,'[1]For Report Q-2 '!$A$2:$W$3476,23,0),"-")</f>
        <v>0</v>
      </c>
      <c r="X3454" s="1"/>
      <c r="Y3454" s="1"/>
      <c r="Z3454" s="2" t="str">
        <f>IFERROR(VLOOKUP(A3454,'[1]For Report Q-2 '!$A$2:$Z$3476,26,0),"-")</f>
        <v>-</v>
      </c>
      <c r="AA3454" s="1" t="str">
        <f>IFERROR(VLOOKUP(A3454,'[1]For Report Q-2 '!$A$2:$AH$3476,27,0),"-")</f>
        <v>-</v>
      </c>
      <c r="AB3454" s="1" t="str">
        <f>IFERROR(VLOOKUP(A3454,'[1]For Report Q-2 '!$A$2:$AH$3476,28,0),"-")</f>
        <v>-</v>
      </c>
      <c r="AC3454" s="2" t="str">
        <f>IFERROR(VLOOKUP(A3454,'[1]For Report Q-2 '!$A$2:$AH$3476,29,0),"-")</f>
        <v>-</v>
      </c>
      <c r="AD3454" s="2" t="str">
        <f>IFERROR(VLOOKUP(A3454,'[1]For Report Q-2 '!$A$2:$AH$3476,30,0),"-")</f>
        <v>-</v>
      </c>
      <c r="AE3454" s="1" t="str">
        <f>IFERROR(VLOOKUP(A3454,'[1]For Report Q-2 '!$A$2:$AH$3476,31,0),"-")</f>
        <v>-</v>
      </c>
      <c r="AF3454" s="1" t="str">
        <f>IFERROR(VLOOKUP(A3454,'[1]For Report Q-2 '!$A$2:$AH$3476,32,0),"-")</f>
        <v>-</v>
      </c>
      <c r="AG3454" s="2" t="str">
        <f>IFERROR(VLOOKUP(A3454,'[1]For Report Q-2 '!$A$2:$AH$3476,33,0),"-")</f>
        <v>-</v>
      </c>
      <c r="AH3454" s="1" t="str">
        <f t="shared" si="53"/>
        <v>--</v>
      </c>
      <c r="AI3454" t="e">
        <v>#N/A</v>
      </c>
      <c r="AJ3454" t="e">
        <v>#N/A</v>
      </c>
      <c r="AK3454" t="e">
        <v>#N/A</v>
      </c>
    </row>
    <row r="3455" spans="1:37" x14ac:dyDescent="0.25">
      <c r="A3455" s="15">
        <v>9133660</v>
      </c>
      <c r="B3455" s="15" t="s">
        <v>1242</v>
      </c>
      <c r="C3455" s="16">
        <v>46021</v>
      </c>
      <c r="D3455" s="15" t="s">
        <v>44</v>
      </c>
      <c r="E3455" s="1" t="s">
        <v>118</v>
      </c>
      <c r="F3455" s="15" t="s">
        <v>46</v>
      </c>
      <c r="G3455" s="1" t="s">
        <v>44</v>
      </c>
      <c r="H3455" s="17">
        <v>30000</v>
      </c>
      <c r="I3455" s="18">
        <v>0.3</v>
      </c>
      <c r="J3455" s="1">
        <v>9133660</v>
      </c>
      <c r="K3455" s="1" t="s">
        <v>1242</v>
      </c>
      <c r="L3455" s="19">
        <v>30000</v>
      </c>
      <c r="M3455" s="1" t="s">
        <v>31</v>
      </c>
      <c r="N3455" s="1" t="s">
        <v>47</v>
      </c>
      <c r="O3455" s="1" t="s">
        <v>48</v>
      </c>
      <c r="P3455" s="20">
        <v>9133660</v>
      </c>
      <c r="Q3455" s="1" t="s">
        <v>136</v>
      </c>
      <c r="R3455" s="1" t="s">
        <v>16</v>
      </c>
      <c r="S3455" s="1" t="s">
        <v>137</v>
      </c>
      <c r="T3455" s="18">
        <f>IFERROR(VLOOKUP(A3455,'[1]For Report Q-2 '!$A$2:$T$3476,20,0),"-")</f>
        <v>0.3</v>
      </c>
      <c r="U3455" s="55">
        <f>IFERROR(VLOOKUP(A3455,'[1]For Report Q-2 '!$A$2:$U$3476,21,0),"-")</f>
        <v>0</v>
      </c>
      <c r="V3455" s="2" t="str">
        <f>IFERROR(VLOOKUP(A3455,'[1]For Report Q-2 '!$A$2:$V$3476,22,0),"-")</f>
        <v>-</v>
      </c>
      <c r="W3455" s="1">
        <f>IFERROR(VLOOKUP(A3455,'[1]For Report Q-2 '!$A$2:$W$3476,23,0),"-")</f>
        <v>0</v>
      </c>
      <c r="X3455" s="1"/>
      <c r="Y3455" s="1"/>
      <c r="Z3455" s="2" t="str">
        <f>IFERROR(VLOOKUP(A3455,'[1]For Report Q-2 '!$A$2:$Z$3476,26,0),"-")</f>
        <v>-</v>
      </c>
      <c r="AA3455" s="1" t="str">
        <f>IFERROR(VLOOKUP(A3455,'[1]For Report Q-2 '!$A$2:$AH$3476,27,0),"-")</f>
        <v>-</v>
      </c>
      <c r="AB3455" s="1" t="str">
        <f>IFERROR(VLOOKUP(A3455,'[1]For Report Q-2 '!$A$2:$AH$3476,28,0),"-")</f>
        <v>-</v>
      </c>
      <c r="AC3455" s="2" t="str">
        <f>IFERROR(VLOOKUP(A3455,'[1]For Report Q-2 '!$A$2:$AH$3476,29,0),"-")</f>
        <v>-</v>
      </c>
      <c r="AD3455" s="2" t="str">
        <f>IFERROR(VLOOKUP(A3455,'[1]For Report Q-2 '!$A$2:$AH$3476,30,0),"-")</f>
        <v>-</v>
      </c>
      <c r="AE3455" s="1" t="str">
        <f>IFERROR(VLOOKUP(A3455,'[1]For Report Q-2 '!$A$2:$AH$3476,31,0),"-")</f>
        <v>-</v>
      </c>
      <c r="AF3455" s="1" t="str">
        <f>IFERROR(VLOOKUP(A3455,'[1]For Report Q-2 '!$A$2:$AH$3476,32,0),"-")</f>
        <v>-</v>
      </c>
      <c r="AG3455" s="2" t="str">
        <f>IFERROR(VLOOKUP(A3455,'[1]For Report Q-2 '!$A$2:$AH$3476,33,0),"-")</f>
        <v>-</v>
      </c>
      <c r="AH3455" s="1" t="str">
        <f t="shared" si="53"/>
        <v>--</v>
      </c>
      <c r="AI3455" t="e">
        <v>#N/A</v>
      </c>
      <c r="AJ3455" t="e">
        <v>#N/A</v>
      </c>
      <c r="AK3455" t="e">
        <v>#N/A</v>
      </c>
    </row>
    <row r="3456" spans="1:37" x14ac:dyDescent="0.25">
      <c r="A3456" s="15">
        <v>9133755</v>
      </c>
      <c r="B3456" s="15" t="s">
        <v>1243</v>
      </c>
      <c r="C3456" s="16">
        <v>46069</v>
      </c>
      <c r="D3456" s="15" t="s">
        <v>40</v>
      </c>
      <c r="E3456" s="1" t="s">
        <v>72</v>
      </c>
      <c r="F3456" s="15" t="s">
        <v>46</v>
      </c>
      <c r="G3456" s="1" t="s">
        <v>40</v>
      </c>
      <c r="H3456" s="17">
        <v>35833.333333333336</v>
      </c>
      <c r="I3456" s="18">
        <v>0.35833333333333334</v>
      </c>
      <c r="J3456" s="1">
        <v>9133755</v>
      </c>
      <c r="K3456" s="1" t="s">
        <v>1243</v>
      </c>
      <c r="L3456" s="19">
        <v>35833.333333333336</v>
      </c>
      <c r="M3456" s="1" t="s">
        <v>31</v>
      </c>
      <c r="N3456" s="1" t="s">
        <v>72</v>
      </c>
      <c r="O3456" s="1" t="s">
        <v>50</v>
      </c>
      <c r="P3456" s="20">
        <v>9133755</v>
      </c>
      <c r="Q3456" s="1" t="s">
        <v>51</v>
      </c>
      <c r="R3456" s="1" t="s">
        <v>16</v>
      </c>
      <c r="S3456" s="1" t="s">
        <v>43</v>
      </c>
      <c r="T3456" s="18">
        <f>IFERROR(VLOOKUP(A3456,'[1]For Report Q-2 '!$A$2:$T$3476,20,0),"-")</f>
        <v>0.35833333333333334</v>
      </c>
      <c r="U3456" s="55">
        <f>IFERROR(VLOOKUP(A3456,'[1]For Report Q-2 '!$A$2:$U$3476,21,0),"-")</f>
        <v>0</v>
      </c>
      <c r="V3456" s="2" t="str">
        <f>IFERROR(VLOOKUP(A3456,'[1]For Report Q-2 '!$A$2:$V$3476,22,0),"-")</f>
        <v>-</v>
      </c>
      <c r="W3456" s="1">
        <f>IFERROR(VLOOKUP(A3456,'[1]For Report Q-2 '!$A$2:$W$3476,23,0),"-")</f>
        <v>0</v>
      </c>
      <c r="X3456" s="1"/>
      <c r="Y3456" s="1"/>
      <c r="Z3456" s="2" t="str">
        <f>IFERROR(VLOOKUP(A3456,'[1]For Report Q-2 '!$A$2:$Z$3476,26,0),"-")</f>
        <v>-</v>
      </c>
      <c r="AA3456" s="1" t="str">
        <f>IFERROR(VLOOKUP(A3456,'[1]For Report Q-2 '!$A$2:$AH$3476,27,0),"-")</f>
        <v>-</v>
      </c>
      <c r="AB3456" s="1" t="str">
        <f>IFERROR(VLOOKUP(A3456,'[1]For Report Q-2 '!$A$2:$AH$3476,28,0),"-")</f>
        <v>-</v>
      </c>
      <c r="AC3456" s="2" t="str">
        <f>IFERROR(VLOOKUP(A3456,'[1]For Report Q-2 '!$A$2:$AH$3476,29,0),"-")</f>
        <v>-</v>
      </c>
      <c r="AD3456" s="2" t="str">
        <f>IFERROR(VLOOKUP(A3456,'[1]For Report Q-2 '!$A$2:$AH$3476,30,0),"-")</f>
        <v>-</v>
      </c>
      <c r="AE3456" s="1" t="str">
        <f>IFERROR(VLOOKUP(A3456,'[1]For Report Q-2 '!$A$2:$AH$3476,31,0),"-")</f>
        <v>-</v>
      </c>
      <c r="AF3456" s="1" t="str">
        <f>IFERROR(VLOOKUP(A3456,'[1]For Report Q-2 '!$A$2:$AH$3476,32,0),"-")</f>
        <v>-</v>
      </c>
      <c r="AG3456" s="2" t="str">
        <f>IFERROR(VLOOKUP(A3456,'[1]For Report Q-2 '!$A$2:$AH$3476,33,0),"-")</f>
        <v>-</v>
      </c>
      <c r="AH3456" s="1" t="str">
        <f t="shared" si="53"/>
        <v>--</v>
      </c>
      <c r="AI3456" t="e">
        <v>#N/A</v>
      </c>
      <c r="AJ3456" t="e">
        <v>#N/A</v>
      </c>
      <c r="AK3456" t="e">
        <v>#N/A</v>
      </c>
    </row>
    <row r="3457" spans="1:37" x14ac:dyDescent="0.25">
      <c r="A3457" s="15">
        <v>9134034</v>
      </c>
      <c r="B3457" s="15" t="s">
        <v>1244</v>
      </c>
      <c r="C3457" s="16">
        <v>46081</v>
      </c>
      <c r="D3457" s="15" t="s">
        <v>83</v>
      </c>
      <c r="E3457" s="1" t="s">
        <v>45</v>
      </c>
      <c r="F3457" s="15" t="s">
        <v>46</v>
      </c>
      <c r="G3457" s="1" t="s">
        <v>83</v>
      </c>
      <c r="H3457" s="17">
        <v>30416.666666666668</v>
      </c>
      <c r="I3457" s="18">
        <v>0.3041666666666667</v>
      </c>
      <c r="J3457" s="1">
        <v>9134034</v>
      </c>
      <c r="K3457" s="1" t="s">
        <v>1244</v>
      </c>
      <c r="L3457" s="19">
        <v>30416.666666666668</v>
      </c>
      <c r="M3457" s="1" t="s">
        <v>31</v>
      </c>
      <c r="N3457" s="1" t="s">
        <v>47</v>
      </c>
      <c r="O3457" s="1" t="s">
        <v>84</v>
      </c>
      <c r="P3457" s="20">
        <v>9134034</v>
      </c>
      <c r="Q3457" s="1" t="s">
        <v>99</v>
      </c>
      <c r="R3457" s="1" t="s">
        <v>16</v>
      </c>
      <c r="S3457" s="1" t="s">
        <v>100</v>
      </c>
      <c r="T3457" s="18">
        <f>IFERROR(VLOOKUP(A3457,'[1]For Report Q-2 '!$A$2:$T$3476,20,0),"-")</f>
        <v>0.3041666666666667</v>
      </c>
      <c r="U3457" s="55">
        <f>IFERROR(VLOOKUP(A3457,'[1]For Report Q-2 '!$A$2:$U$3476,21,0),"-")</f>
        <v>0</v>
      </c>
      <c r="V3457" s="2" t="str">
        <f>IFERROR(VLOOKUP(A3457,'[1]For Report Q-2 '!$A$2:$V$3476,22,0),"-")</f>
        <v>-</v>
      </c>
      <c r="W3457" s="1">
        <f>IFERROR(VLOOKUP(A3457,'[1]For Report Q-2 '!$A$2:$W$3476,23,0),"-")</f>
        <v>0</v>
      </c>
      <c r="X3457" s="1"/>
      <c r="Y3457" s="1"/>
      <c r="Z3457" s="2" t="str">
        <f>IFERROR(VLOOKUP(A3457,'[1]For Report Q-2 '!$A$2:$Z$3476,26,0),"-")</f>
        <v>-</v>
      </c>
      <c r="AA3457" s="1" t="str">
        <f>IFERROR(VLOOKUP(A3457,'[1]For Report Q-2 '!$A$2:$AH$3476,27,0),"-")</f>
        <v>-</v>
      </c>
      <c r="AB3457" s="1" t="str">
        <f>IFERROR(VLOOKUP(A3457,'[1]For Report Q-2 '!$A$2:$AH$3476,28,0),"-")</f>
        <v>-</v>
      </c>
      <c r="AC3457" s="2" t="str">
        <f>IFERROR(VLOOKUP(A3457,'[1]For Report Q-2 '!$A$2:$AH$3476,29,0),"-")</f>
        <v>-</v>
      </c>
      <c r="AD3457" s="2" t="str">
        <f>IFERROR(VLOOKUP(A3457,'[1]For Report Q-2 '!$A$2:$AH$3476,30,0),"-")</f>
        <v>-</v>
      </c>
      <c r="AE3457" s="1" t="str">
        <f>IFERROR(VLOOKUP(A3457,'[1]For Report Q-2 '!$A$2:$AH$3476,31,0),"-")</f>
        <v>-</v>
      </c>
      <c r="AF3457" s="1" t="str">
        <f>IFERROR(VLOOKUP(A3457,'[1]For Report Q-2 '!$A$2:$AH$3476,32,0),"-")</f>
        <v>-</v>
      </c>
      <c r="AG3457" s="2" t="str">
        <f>IFERROR(VLOOKUP(A3457,'[1]For Report Q-2 '!$A$2:$AH$3476,33,0),"-")</f>
        <v>-</v>
      </c>
      <c r="AH3457" s="1" t="str">
        <f t="shared" si="53"/>
        <v>--</v>
      </c>
      <c r="AI3457" t="e">
        <v>#N/A</v>
      </c>
      <c r="AJ3457" t="e">
        <v>#N/A</v>
      </c>
      <c r="AK3457" t="e">
        <v>#N/A</v>
      </c>
    </row>
    <row r="3458" spans="1:37" x14ac:dyDescent="0.25">
      <c r="A3458" s="15">
        <v>9134286</v>
      </c>
      <c r="B3458" s="15" t="s">
        <v>1245</v>
      </c>
      <c r="C3458" s="16">
        <v>46084</v>
      </c>
      <c r="D3458" s="15" t="s">
        <v>44</v>
      </c>
      <c r="E3458" s="1" t="s">
        <v>86</v>
      </c>
      <c r="F3458" s="15" t="s">
        <v>46</v>
      </c>
      <c r="G3458" s="1" t="s">
        <v>44</v>
      </c>
      <c r="H3458" s="17">
        <v>20000</v>
      </c>
      <c r="I3458" s="18">
        <v>0.2</v>
      </c>
      <c r="J3458" s="1">
        <v>9134286</v>
      </c>
      <c r="K3458" s="1" t="s">
        <v>1245</v>
      </c>
      <c r="L3458" s="19">
        <v>40000</v>
      </c>
      <c r="M3458" s="1" t="s">
        <v>31</v>
      </c>
      <c r="N3458" s="1" t="s">
        <v>86</v>
      </c>
      <c r="O3458" s="1" t="s">
        <v>48</v>
      </c>
      <c r="P3458" s="20">
        <v>9134286</v>
      </c>
      <c r="Q3458" s="1" t="s">
        <v>136</v>
      </c>
      <c r="R3458" s="1" t="s">
        <v>16</v>
      </c>
      <c r="S3458" s="1" t="s">
        <v>137</v>
      </c>
      <c r="T3458" s="18">
        <f>IFERROR(VLOOKUP(A3458,'[1]For Report Q-2 '!$A$2:$T$3476,20,0),"-")</f>
        <v>0.2</v>
      </c>
      <c r="U3458" s="55">
        <f>IFERROR(VLOOKUP(A3458,'[1]For Report Q-2 '!$A$2:$U$3476,21,0),"-")</f>
        <v>0</v>
      </c>
      <c r="V3458" s="2" t="str">
        <f>IFERROR(VLOOKUP(A3458,'[1]For Report Q-2 '!$A$2:$V$3476,22,0),"-")</f>
        <v>-</v>
      </c>
      <c r="W3458" s="1">
        <f>IFERROR(VLOOKUP(A3458,'[1]For Report Q-2 '!$A$2:$W$3476,23,0),"-")</f>
        <v>0</v>
      </c>
      <c r="X3458" s="1"/>
      <c r="Y3458" s="1"/>
      <c r="Z3458" s="2" t="str">
        <f>IFERROR(VLOOKUP(A3458,'[1]For Report Q-2 '!$A$2:$Z$3476,26,0),"-")</f>
        <v>-</v>
      </c>
      <c r="AA3458" s="1" t="str">
        <f>IFERROR(VLOOKUP(A3458,'[1]For Report Q-2 '!$A$2:$AH$3476,27,0),"-")</f>
        <v>-</v>
      </c>
      <c r="AB3458" s="1" t="str">
        <f>IFERROR(VLOOKUP(A3458,'[1]For Report Q-2 '!$A$2:$AH$3476,28,0),"-")</f>
        <v>-</v>
      </c>
      <c r="AC3458" s="2" t="str">
        <f>IFERROR(VLOOKUP(A3458,'[1]For Report Q-2 '!$A$2:$AH$3476,29,0),"-")</f>
        <v>-</v>
      </c>
      <c r="AD3458" s="2" t="str">
        <f>IFERROR(VLOOKUP(A3458,'[1]For Report Q-2 '!$A$2:$AH$3476,30,0),"-")</f>
        <v>-</v>
      </c>
      <c r="AE3458" s="1" t="str">
        <f>IFERROR(VLOOKUP(A3458,'[1]For Report Q-2 '!$A$2:$AH$3476,31,0),"-")</f>
        <v>-</v>
      </c>
      <c r="AF3458" s="1" t="str">
        <f>IFERROR(VLOOKUP(A3458,'[1]For Report Q-2 '!$A$2:$AH$3476,32,0),"-")</f>
        <v>-</v>
      </c>
      <c r="AG3458" s="2" t="str">
        <f>IFERROR(VLOOKUP(A3458,'[1]For Report Q-2 '!$A$2:$AH$3476,33,0),"-")</f>
        <v>-</v>
      </c>
      <c r="AH3458" s="1" t="str">
        <f t="shared" si="53"/>
        <v>--</v>
      </c>
      <c r="AI3458" t="e">
        <v>#N/A</v>
      </c>
      <c r="AJ3458" t="e">
        <v>#N/A</v>
      </c>
      <c r="AK3458" t="e">
        <v>#N/A</v>
      </c>
    </row>
    <row r="3459" spans="1:37" x14ac:dyDescent="0.25">
      <c r="A3459" s="15">
        <v>9134291</v>
      </c>
      <c r="B3459" s="15" t="s">
        <v>1246</v>
      </c>
      <c r="C3459" s="16">
        <v>46098</v>
      </c>
      <c r="D3459" s="15" t="s">
        <v>40</v>
      </c>
      <c r="E3459" s="1" t="s">
        <v>45</v>
      </c>
      <c r="F3459" s="15" t="s">
        <v>46</v>
      </c>
      <c r="G3459" s="1" t="s">
        <v>40</v>
      </c>
      <c r="H3459" s="17">
        <v>31250</v>
      </c>
      <c r="I3459" s="18">
        <v>0.3125</v>
      </c>
      <c r="J3459" s="1">
        <v>9134291</v>
      </c>
      <c r="K3459" s="1" t="s">
        <v>1246</v>
      </c>
      <c r="L3459" s="19">
        <v>31250</v>
      </c>
      <c r="M3459" s="1" t="s">
        <v>31</v>
      </c>
      <c r="N3459" s="1" t="s">
        <v>47</v>
      </c>
      <c r="O3459" s="1" t="s">
        <v>50</v>
      </c>
      <c r="P3459" s="20">
        <v>9134291</v>
      </c>
      <c r="Q3459" s="1" t="s">
        <v>136</v>
      </c>
      <c r="R3459" s="1" t="s">
        <v>16</v>
      </c>
      <c r="S3459" s="1" t="s">
        <v>137</v>
      </c>
      <c r="T3459" s="18">
        <f>IFERROR(VLOOKUP(A3459,'[1]For Report Q-2 '!$A$2:$T$3476,20,0),"-")</f>
        <v>0.3125</v>
      </c>
      <c r="U3459" s="55">
        <f>IFERROR(VLOOKUP(A3459,'[1]For Report Q-2 '!$A$2:$U$3476,21,0),"-")</f>
        <v>0</v>
      </c>
      <c r="V3459" s="2" t="str">
        <f>IFERROR(VLOOKUP(A3459,'[1]For Report Q-2 '!$A$2:$V$3476,22,0),"-")</f>
        <v>-</v>
      </c>
      <c r="W3459" s="1">
        <f>IFERROR(VLOOKUP(A3459,'[1]For Report Q-2 '!$A$2:$W$3476,23,0),"-")</f>
        <v>0</v>
      </c>
      <c r="X3459" s="1"/>
      <c r="Y3459" s="1"/>
      <c r="Z3459" s="2" t="str">
        <f>IFERROR(VLOOKUP(A3459,'[1]For Report Q-2 '!$A$2:$Z$3476,26,0),"-")</f>
        <v>-</v>
      </c>
      <c r="AA3459" s="1" t="str">
        <f>IFERROR(VLOOKUP(A3459,'[1]For Report Q-2 '!$A$2:$AH$3476,27,0),"-")</f>
        <v>-</v>
      </c>
      <c r="AB3459" s="1" t="str">
        <f>IFERROR(VLOOKUP(A3459,'[1]For Report Q-2 '!$A$2:$AH$3476,28,0),"-")</f>
        <v>-</v>
      </c>
      <c r="AC3459" s="2" t="str">
        <f>IFERROR(VLOOKUP(A3459,'[1]For Report Q-2 '!$A$2:$AH$3476,29,0),"-")</f>
        <v>-</v>
      </c>
      <c r="AD3459" s="2" t="str">
        <f>IFERROR(VLOOKUP(A3459,'[1]For Report Q-2 '!$A$2:$AH$3476,30,0),"-")</f>
        <v>-</v>
      </c>
      <c r="AE3459" s="1" t="str">
        <f>IFERROR(VLOOKUP(A3459,'[1]For Report Q-2 '!$A$2:$AH$3476,31,0),"-")</f>
        <v>-</v>
      </c>
      <c r="AF3459" s="1" t="str">
        <f>IFERROR(VLOOKUP(A3459,'[1]For Report Q-2 '!$A$2:$AH$3476,32,0),"-")</f>
        <v>-</v>
      </c>
      <c r="AG3459" s="2" t="str">
        <f>IFERROR(VLOOKUP(A3459,'[1]For Report Q-2 '!$A$2:$AH$3476,33,0),"-")</f>
        <v>-</v>
      </c>
      <c r="AH3459" s="1" t="str">
        <f t="shared" ref="AH3459:AH3476" si="54">AF3459&amp;AB3459</f>
        <v>--</v>
      </c>
      <c r="AI3459" t="e">
        <v>#N/A</v>
      </c>
      <c r="AJ3459" t="e">
        <v>#N/A</v>
      </c>
      <c r="AK3459" t="e">
        <v>#N/A</v>
      </c>
    </row>
    <row r="3460" spans="1:37" x14ac:dyDescent="0.25">
      <c r="A3460" s="15">
        <v>9134381</v>
      </c>
      <c r="B3460" s="15" t="s">
        <v>1247</v>
      </c>
      <c r="C3460" s="16">
        <v>46088</v>
      </c>
      <c r="D3460" s="15" t="s">
        <v>40</v>
      </c>
      <c r="E3460" s="1" t="s">
        <v>118</v>
      </c>
      <c r="F3460" s="15" t="s">
        <v>46</v>
      </c>
      <c r="G3460" s="1" t="s">
        <v>40</v>
      </c>
      <c r="H3460" s="17">
        <v>37500</v>
      </c>
      <c r="I3460" s="18">
        <v>0.375</v>
      </c>
      <c r="J3460" s="1">
        <v>9134381</v>
      </c>
      <c r="K3460" s="1" t="s">
        <v>1247</v>
      </c>
      <c r="L3460" s="19">
        <v>37500</v>
      </c>
      <c r="M3460" s="1" t="s">
        <v>31</v>
      </c>
      <c r="N3460" s="1" t="s">
        <v>47</v>
      </c>
      <c r="O3460" s="1" t="s">
        <v>41</v>
      </c>
      <c r="P3460" s="20">
        <v>9134381</v>
      </c>
      <c r="Q3460" s="1" t="s">
        <v>99</v>
      </c>
      <c r="R3460" s="1" t="s">
        <v>16</v>
      </c>
      <c r="S3460" s="1" t="s">
        <v>100</v>
      </c>
      <c r="T3460" s="18">
        <f>IFERROR(VLOOKUP(A3460,'[1]For Report Q-2 '!$A$2:$T$3476,20,0),"-")</f>
        <v>0.5</v>
      </c>
      <c r="U3460" s="55">
        <f>IFERROR(VLOOKUP(A3460,'[1]For Report Q-2 '!$A$2:$U$3476,21,0),"-")</f>
        <v>0</v>
      </c>
      <c r="V3460" s="2" t="str">
        <f>IFERROR(VLOOKUP(A3460,'[1]For Report Q-2 '!$A$2:$V$3476,22,0),"-")</f>
        <v>-</v>
      </c>
      <c r="W3460" s="1">
        <f>IFERROR(VLOOKUP(A3460,'[1]For Report Q-2 '!$A$2:$W$3476,23,0),"-")</f>
        <v>0</v>
      </c>
      <c r="X3460" s="1"/>
      <c r="Y3460" s="1"/>
      <c r="Z3460" s="2" t="str">
        <f>IFERROR(VLOOKUP(A3460,'[1]For Report Q-2 '!$A$2:$Z$3476,26,0),"-")</f>
        <v>-</v>
      </c>
      <c r="AA3460" s="1" t="str">
        <f>IFERROR(VLOOKUP(A3460,'[1]For Report Q-2 '!$A$2:$AH$3476,27,0),"-")</f>
        <v>-</v>
      </c>
      <c r="AB3460" s="1" t="str">
        <f>IFERROR(VLOOKUP(A3460,'[1]For Report Q-2 '!$A$2:$AH$3476,28,0),"-")</f>
        <v>-</v>
      </c>
      <c r="AC3460" s="2" t="str">
        <f>IFERROR(VLOOKUP(A3460,'[1]For Report Q-2 '!$A$2:$AH$3476,29,0),"-")</f>
        <v>-</v>
      </c>
      <c r="AD3460" s="2" t="str">
        <f>IFERROR(VLOOKUP(A3460,'[1]For Report Q-2 '!$A$2:$AH$3476,30,0),"-")</f>
        <v>-</v>
      </c>
      <c r="AE3460" s="1" t="str">
        <f>IFERROR(VLOOKUP(A3460,'[1]For Report Q-2 '!$A$2:$AH$3476,31,0),"-")</f>
        <v>-</v>
      </c>
      <c r="AF3460" s="1" t="str">
        <f>IFERROR(VLOOKUP(A3460,'[1]For Report Q-2 '!$A$2:$AH$3476,32,0),"-")</f>
        <v>-</v>
      </c>
      <c r="AG3460" s="2" t="str">
        <f>IFERROR(VLOOKUP(A3460,'[1]For Report Q-2 '!$A$2:$AH$3476,33,0),"-")</f>
        <v>-</v>
      </c>
      <c r="AH3460" s="1" t="str">
        <f t="shared" si="54"/>
        <v>--</v>
      </c>
      <c r="AI3460" t="e">
        <v>#N/A</v>
      </c>
      <c r="AJ3460" t="e">
        <v>#N/A</v>
      </c>
      <c r="AK3460" t="e">
        <v>#N/A</v>
      </c>
    </row>
    <row r="3461" spans="1:37" x14ac:dyDescent="0.25">
      <c r="A3461" s="15">
        <v>90111142</v>
      </c>
      <c r="B3461" s="15" t="s">
        <v>1248</v>
      </c>
      <c r="C3461" s="16">
        <v>42132</v>
      </c>
      <c r="D3461" s="15" t="s">
        <v>70</v>
      </c>
      <c r="E3461" s="1" t="s">
        <v>118</v>
      </c>
      <c r="F3461" s="15" t="s">
        <v>46</v>
      </c>
      <c r="G3461" s="1" t="s">
        <v>70</v>
      </c>
      <c r="H3461" s="17">
        <v>31250</v>
      </c>
      <c r="I3461" s="18">
        <v>0.3125</v>
      </c>
      <c r="J3461" s="1">
        <v>90111142</v>
      </c>
      <c r="K3461" s="1" t="s">
        <v>1248</v>
      </c>
      <c r="L3461" s="19">
        <v>31250</v>
      </c>
      <c r="M3461" s="1" t="s">
        <v>31</v>
      </c>
      <c r="N3461" s="1" t="s">
        <v>47</v>
      </c>
      <c r="O3461" s="1" t="s">
        <v>71</v>
      </c>
      <c r="P3461" s="20">
        <v>90111142</v>
      </c>
      <c r="Q3461" s="1" t="s">
        <v>68</v>
      </c>
      <c r="R3461" s="1" t="s">
        <v>16</v>
      </c>
      <c r="S3461" s="1" t="s">
        <v>69</v>
      </c>
      <c r="T3461" s="18">
        <f>IFERROR(VLOOKUP(A3461,'[1]For Report Q-2 '!$A$2:$T$3476,20,0),"-")</f>
        <v>0.3125</v>
      </c>
      <c r="U3461" s="55">
        <f>IFERROR(VLOOKUP(A3461,'[1]For Report Q-2 '!$A$2:$U$3476,21,0),"-")</f>
        <v>0</v>
      </c>
      <c r="V3461" s="2" t="str">
        <f>IFERROR(VLOOKUP(A3461,'[1]For Report Q-2 '!$A$2:$V$3476,22,0),"-")</f>
        <v>-</v>
      </c>
      <c r="W3461" s="1">
        <f>IFERROR(VLOOKUP(A3461,'[1]For Report Q-2 '!$A$2:$W$3476,23,0),"-")</f>
        <v>0</v>
      </c>
      <c r="X3461" s="1"/>
      <c r="Y3461" s="1"/>
      <c r="Z3461" s="2" t="str">
        <f>IFERROR(VLOOKUP(A3461,'[1]For Report Q-2 '!$A$2:$Z$3476,26,0),"-")</f>
        <v>-</v>
      </c>
      <c r="AA3461" s="1" t="str">
        <f>IFERROR(VLOOKUP(A3461,'[1]For Report Q-2 '!$A$2:$AH$3476,27,0),"-")</f>
        <v>-</v>
      </c>
      <c r="AB3461" s="1" t="str">
        <f>IFERROR(VLOOKUP(A3461,'[1]For Report Q-2 '!$A$2:$AH$3476,28,0),"-")</f>
        <v>-</v>
      </c>
      <c r="AC3461" s="2" t="str">
        <f>IFERROR(VLOOKUP(A3461,'[1]For Report Q-2 '!$A$2:$AH$3476,29,0),"-")</f>
        <v>-</v>
      </c>
      <c r="AD3461" s="2" t="str">
        <f>IFERROR(VLOOKUP(A3461,'[1]For Report Q-2 '!$A$2:$AH$3476,30,0),"-")</f>
        <v>-</v>
      </c>
      <c r="AE3461" s="1" t="str">
        <f>IFERROR(VLOOKUP(A3461,'[1]For Report Q-2 '!$A$2:$AH$3476,31,0),"-")</f>
        <v>-</v>
      </c>
      <c r="AF3461" s="1" t="str">
        <f>IFERROR(VLOOKUP(A3461,'[1]For Report Q-2 '!$A$2:$AH$3476,32,0),"-")</f>
        <v>-</v>
      </c>
      <c r="AG3461" s="2" t="str">
        <f>IFERROR(VLOOKUP(A3461,'[1]For Report Q-2 '!$A$2:$AH$3476,33,0),"-")</f>
        <v>-</v>
      </c>
      <c r="AH3461" s="1" t="str">
        <f t="shared" si="54"/>
        <v>--</v>
      </c>
      <c r="AI3461" t="e">
        <v>#N/A</v>
      </c>
      <c r="AJ3461" t="e">
        <v>#N/A</v>
      </c>
      <c r="AK3461" t="e">
        <v>#N/A</v>
      </c>
    </row>
    <row r="3462" spans="1:37" x14ac:dyDescent="0.25">
      <c r="A3462" s="15">
        <v>199503</v>
      </c>
      <c r="B3462" s="15" t="s">
        <v>1249</v>
      </c>
      <c r="C3462" s="16">
        <v>43461</v>
      </c>
      <c r="D3462" s="15" t="s">
        <v>40</v>
      </c>
      <c r="E3462" s="1" t="s">
        <v>57</v>
      </c>
      <c r="F3462" s="15" t="s">
        <v>30</v>
      </c>
      <c r="G3462" s="1" t="s">
        <v>40</v>
      </c>
      <c r="H3462" s="17">
        <v>3398</v>
      </c>
      <c r="I3462" s="18">
        <v>3.3980000000000003E-2</v>
      </c>
      <c r="J3462" s="1">
        <v>90222271</v>
      </c>
      <c r="K3462" s="1" t="s">
        <v>1249</v>
      </c>
      <c r="L3462" s="19">
        <v>66928.333333333328</v>
      </c>
      <c r="M3462" s="1" t="s">
        <v>31</v>
      </c>
      <c r="N3462" s="1" t="s">
        <v>57</v>
      </c>
      <c r="O3462" s="1" t="s">
        <v>50</v>
      </c>
      <c r="P3462" s="20">
        <v>90222271</v>
      </c>
      <c r="Q3462" s="1" t="s">
        <v>42</v>
      </c>
      <c r="R3462" s="1" t="s">
        <v>16</v>
      </c>
      <c r="S3462" s="1" t="s">
        <v>43</v>
      </c>
      <c r="T3462" s="18">
        <f>IFERROR(VLOOKUP(A3462,'[1]For Report Q-2 '!$A$2:$T$3476,20,0),"-")</f>
        <v>3.3980000000000003E-2</v>
      </c>
      <c r="U3462" s="55">
        <f>IFERROR(VLOOKUP(A3462,'[1]For Report Q-2 '!$A$2:$U$3476,21,0),"-")</f>
        <v>0</v>
      </c>
      <c r="V3462" s="2" t="str">
        <f>IFERROR(VLOOKUP(A3462,'[1]For Report Q-2 '!$A$2:$V$3476,22,0),"-")</f>
        <v>-</v>
      </c>
      <c r="W3462" s="1">
        <f>IFERROR(VLOOKUP(A3462,'[1]For Report Q-2 '!$A$2:$W$3476,23,0),"-")</f>
        <v>0</v>
      </c>
      <c r="X3462" s="1"/>
      <c r="Y3462" s="1"/>
      <c r="Z3462" s="2" t="str">
        <f>IFERROR(VLOOKUP(A3462,'[1]For Report Q-2 '!$A$2:$Z$3476,26,0),"-")</f>
        <v>-</v>
      </c>
      <c r="AA3462" s="1" t="str">
        <f>IFERROR(VLOOKUP(A3462,'[1]For Report Q-2 '!$A$2:$AH$3476,27,0),"-")</f>
        <v>-</v>
      </c>
      <c r="AB3462" s="1" t="str">
        <f>IFERROR(VLOOKUP(A3462,'[1]For Report Q-2 '!$A$2:$AH$3476,28,0),"-")</f>
        <v>-</v>
      </c>
      <c r="AC3462" s="2" t="str">
        <f>IFERROR(VLOOKUP(A3462,'[1]For Report Q-2 '!$A$2:$AH$3476,29,0),"-")</f>
        <v>-</v>
      </c>
      <c r="AD3462" s="2" t="str">
        <f>IFERROR(VLOOKUP(A3462,'[1]For Report Q-2 '!$A$2:$AH$3476,30,0),"-")</f>
        <v>-</v>
      </c>
      <c r="AE3462" s="1" t="str">
        <f>IFERROR(VLOOKUP(A3462,'[1]For Report Q-2 '!$A$2:$AH$3476,31,0),"-")</f>
        <v>-</v>
      </c>
      <c r="AF3462" s="1" t="str">
        <f>IFERROR(VLOOKUP(A3462,'[1]For Report Q-2 '!$A$2:$AH$3476,32,0),"-")</f>
        <v>-</v>
      </c>
      <c r="AG3462" s="2" t="str">
        <f>IFERROR(VLOOKUP(A3462,'[1]For Report Q-2 '!$A$2:$AH$3476,33,0),"-")</f>
        <v>-</v>
      </c>
      <c r="AH3462" s="1" t="str">
        <f t="shared" si="54"/>
        <v>--</v>
      </c>
      <c r="AI3462" t="e">
        <v>#N/A</v>
      </c>
      <c r="AJ3462" t="e">
        <v>#N/A</v>
      </c>
      <c r="AK3462" t="e">
        <v>#N/A</v>
      </c>
    </row>
    <row r="3463" spans="1:37" x14ac:dyDescent="0.25">
      <c r="A3463" s="15">
        <v>213280</v>
      </c>
      <c r="B3463" s="15" t="s">
        <v>1249</v>
      </c>
      <c r="C3463" s="16">
        <v>43747</v>
      </c>
      <c r="D3463" s="15" t="s">
        <v>40</v>
      </c>
      <c r="E3463" s="1" t="s">
        <v>57</v>
      </c>
      <c r="F3463" s="15" t="s">
        <v>30</v>
      </c>
      <c r="G3463" s="1" t="s">
        <v>40</v>
      </c>
      <c r="H3463" s="17">
        <v>2199</v>
      </c>
      <c r="I3463" s="18">
        <v>2.1989999999999999E-2</v>
      </c>
      <c r="J3463" s="1">
        <v>90222271</v>
      </c>
      <c r="K3463" s="1" t="s">
        <v>1249</v>
      </c>
      <c r="L3463" s="19">
        <v>66928.333333333328</v>
      </c>
      <c r="M3463" s="1" t="s">
        <v>31</v>
      </c>
      <c r="N3463" s="1" t="s">
        <v>57</v>
      </c>
      <c r="O3463" s="1" t="s">
        <v>50</v>
      </c>
      <c r="P3463" s="20">
        <v>90222271</v>
      </c>
      <c r="Q3463" s="1" t="s">
        <v>42</v>
      </c>
      <c r="R3463" s="1" t="s">
        <v>16</v>
      </c>
      <c r="S3463" s="1" t="s">
        <v>43</v>
      </c>
      <c r="T3463" s="18">
        <f>IFERROR(VLOOKUP(A3463,'[1]For Report Q-2 '!$A$2:$T$3476,20,0),"-")</f>
        <v>2.1989999999999999E-2</v>
      </c>
      <c r="U3463" s="55">
        <f>IFERROR(VLOOKUP(A3463,'[1]For Report Q-2 '!$A$2:$U$3476,21,0),"-")</f>
        <v>0</v>
      </c>
      <c r="V3463" s="2" t="str">
        <f>IFERROR(VLOOKUP(A3463,'[1]For Report Q-2 '!$A$2:$V$3476,22,0),"-")</f>
        <v>-</v>
      </c>
      <c r="W3463" s="1">
        <f>IFERROR(VLOOKUP(A3463,'[1]For Report Q-2 '!$A$2:$W$3476,23,0),"-")</f>
        <v>0</v>
      </c>
      <c r="X3463" s="1"/>
      <c r="Y3463" s="1"/>
      <c r="Z3463" s="2" t="str">
        <f>IFERROR(VLOOKUP(A3463,'[1]For Report Q-2 '!$A$2:$Z$3476,26,0),"-")</f>
        <v>-</v>
      </c>
      <c r="AA3463" s="1" t="str">
        <f>IFERROR(VLOOKUP(A3463,'[1]For Report Q-2 '!$A$2:$AH$3476,27,0),"-")</f>
        <v>-</v>
      </c>
      <c r="AB3463" s="1" t="str">
        <f>IFERROR(VLOOKUP(A3463,'[1]For Report Q-2 '!$A$2:$AH$3476,28,0),"-")</f>
        <v>-</v>
      </c>
      <c r="AC3463" s="2" t="str">
        <f>IFERROR(VLOOKUP(A3463,'[1]For Report Q-2 '!$A$2:$AH$3476,29,0),"-")</f>
        <v>-</v>
      </c>
      <c r="AD3463" s="2" t="str">
        <f>IFERROR(VLOOKUP(A3463,'[1]For Report Q-2 '!$A$2:$AH$3476,30,0),"-")</f>
        <v>-</v>
      </c>
      <c r="AE3463" s="1" t="str">
        <f>IFERROR(VLOOKUP(A3463,'[1]For Report Q-2 '!$A$2:$AH$3476,31,0),"-")</f>
        <v>-</v>
      </c>
      <c r="AF3463" s="1" t="str">
        <f>IFERROR(VLOOKUP(A3463,'[1]For Report Q-2 '!$A$2:$AH$3476,32,0),"-")</f>
        <v>-</v>
      </c>
      <c r="AG3463" s="2" t="str">
        <f>IFERROR(VLOOKUP(A3463,'[1]For Report Q-2 '!$A$2:$AH$3476,33,0),"-")</f>
        <v>-</v>
      </c>
      <c r="AH3463" s="1" t="str">
        <f t="shared" si="54"/>
        <v>--</v>
      </c>
      <c r="AI3463" t="e">
        <v>#N/A</v>
      </c>
      <c r="AJ3463" t="e">
        <v>#N/A</v>
      </c>
      <c r="AK3463" t="e">
        <v>#N/A</v>
      </c>
    </row>
    <row r="3464" spans="1:37" x14ac:dyDescent="0.25">
      <c r="A3464" s="15">
        <v>229542</v>
      </c>
      <c r="B3464" s="15" t="s">
        <v>1249</v>
      </c>
      <c r="C3464" s="16">
        <v>44272</v>
      </c>
      <c r="D3464" s="15" t="s">
        <v>40</v>
      </c>
      <c r="E3464" s="1" t="s">
        <v>57</v>
      </c>
      <c r="F3464" s="15" t="s">
        <v>30</v>
      </c>
      <c r="G3464" s="1" t="s">
        <v>40</v>
      </c>
      <c r="H3464" s="17">
        <v>2999</v>
      </c>
      <c r="I3464" s="18">
        <v>2.9989999999999999E-2</v>
      </c>
      <c r="J3464" s="1">
        <v>90222271</v>
      </c>
      <c r="K3464" s="1" t="s">
        <v>1249</v>
      </c>
      <c r="L3464" s="19">
        <v>66928.333333333328</v>
      </c>
      <c r="M3464" s="1" t="s">
        <v>31</v>
      </c>
      <c r="N3464" s="1" t="s">
        <v>57</v>
      </c>
      <c r="O3464" s="1" t="s">
        <v>50</v>
      </c>
      <c r="P3464" s="20">
        <v>90222271</v>
      </c>
      <c r="Q3464" s="1" t="s">
        <v>42</v>
      </c>
      <c r="R3464" s="1" t="s">
        <v>16</v>
      </c>
      <c r="S3464" s="1" t="s">
        <v>43</v>
      </c>
      <c r="T3464" s="18">
        <f>IFERROR(VLOOKUP(A3464,'[1]For Report Q-2 '!$A$2:$T$3476,20,0),"-")</f>
        <v>2.9989999999999999E-2</v>
      </c>
      <c r="U3464" s="55">
        <f>IFERROR(VLOOKUP(A3464,'[1]For Report Q-2 '!$A$2:$U$3476,21,0),"-")</f>
        <v>0</v>
      </c>
      <c r="V3464" s="2" t="str">
        <f>IFERROR(VLOOKUP(A3464,'[1]For Report Q-2 '!$A$2:$V$3476,22,0),"-")</f>
        <v>-</v>
      </c>
      <c r="W3464" s="1">
        <f>IFERROR(VLOOKUP(A3464,'[1]For Report Q-2 '!$A$2:$W$3476,23,0),"-")</f>
        <v>0</v>
      </c>
      <c r="X3464" s="1"/>
      <c r="Y3464" s="1"/>
      <c r="Z3464" s="2" t="str">
        <f>IFERROR(VLOOKUP(A3464,'[1]For Report Q-2 '!$A$2:$Z$3476,26,0),"-")</f>
        <v>-</v>
      </c>
      <c r="AA3464" s="1" t="str">
        <f>IFERROR(VLOOKUP(A3464,'[1]For Report Q-2 '!$A$2:$AH$3476,27,0),"-")</f>
        <v>-</v>
      </c>
      <c r="AB3464" s="1" t="str">
        <f>IFERROR(VLOOKUP(A3464,'[1]For Report Q-2 '!$A$2:$AH$3476,28,0),"-")</f>
        <v>-</v>
      </c>
      <c r="AC3464" s="2" t="str">
        <f>IFERROR(VLOOKUP(A3464,'[1]For Report Q-2 '!$A$2:$AH$3476,29,0),"-")</f>
        <v>-</v>
      </c>
      <c r="AD3464" s="2" t="str">
        <f>IFERROR(VLOOKUP(A3464,'[1]For Report Q-2 '!$A$2:$AH$3476,30,0),"-")</f>
        <v>-</v>
      </c>
      <c r="AE3464" s="1" t="str">
        <f>IFERROR(VLOOKUP(A3464,'[1]For Report Q-2 '!$A$2:$AH$3476,31,0),"-")</f>
        <v>-</v>
      </c>
      <c r="AF3464" s="1" t="str">
        <f>IFERROR(VLOOKUP(A3464,'[1]For Report Q-2 '!$A$2:$AH$3476,32,0),"-")</f>
        <v>-</v>
      </c>
      <c r="AG3464" s="2" t="str">
        <f>IFERROR(VLOOKUP(A3464,'[1]For Report Q-2 '!$A$2:$AH$3476,33,0),"-")</f>
        <v>-</v>
      </c>
      <c r="AH3464" s="1" t="str">
        <f t="shared" si="54"/>
        <v>--</v>
      </c>
      <c r="AI3464" t="e">
        <v>#N/A</v>
      </c>
      <c r="AJ3464" t="e">
        <v>#N/A</v>
      </c>
      <c r="AK3464" t="e">
        <v>#N/A</v>
      </c>
    </row>
    <row r="3465" spans="1:37" x14ac:dyDescent="0.25">
      <c r="A3465" s="15">
        <v>2342393</v>
      </c>
      <c r="B3465" s="15" t="s">
        <v>1249</v>
      </c>
      <c r="C3465" s="16">
        <v>45211</v>
      </c>
      <c r="D3465" s="15" t="s">
        <v>40</v>
      </c>
      <c r="E3465" s="1" t="s">
        <v>29</v>
      </c>
      <c r="F3465" s="15" t="s">
        <v>30</v>
      </c>
      <c r="G3465" s="1" t="s">
        <v>40</v>
      </c>
      <c r="H3465" s="17">
        <v>9999</v>
      </c>
      <c r="I3465" s="18">
        <v>9.9989999999999996E-2</v>
      </c>
      <c r="J3465" s="1">
        <v>90222271</v>
      </c>
      <c r="K3465" s="1" t="s">
        <v>1249</v>
      </c>
      <c r="L3465" s="19">
        <v>66928.333333333328</v>
      </c>
      <c r="M3465" s="1" t="s">
        <v>31</v>
      </c>
      <c r="N3465" s="1" t="s">
        <v>29</v>
      </c>
      <c r="O3465" s="1" t="s">
        <v>50</v>
      </c>
      <c r="P3465" s="20">
        <v>90222271</v>
      </c>
      <c r="Q3465" s="1" t="s">
        <v>42</v>
      </c>
      <c r="R3465" s="1" t="s">
        <v>16</v>
      </c>
      <c r="S3465" s="1" t="s">
        <v>43</v>
      </c>
      <c r="T3465" s="18">
        <f>IFERROR(VLOOKUP(A3465,'[1]For Report Q-2 '!$A$2:$T$3476,20,0),"-")</f>
        <v>9.9989999999999996E-2</v>
      </c>
      <c r="U3465" s="55">
        <f>IFERROR(VLOOKUP(A3465,'[1]For Report Q-2 '!$A$2:$U$3476,21,0),"-")</f>
        <v>0</v>
      </c>
      <c r="V3465" s="2" t="str">
        <f>IFERROR(VLOOKUP(A3465,'[1]For Report Q-2 '!$A$2:$V$3476,22,0),"-")</f>
        <v>-</v>
      </c>
      <c r="W3465" s="1">
        <f>IFERROR(VLOOKUP(A3465,'[1]For Report Q-2 '!$A$2:$W$3476,23,0),"-")</f>
        <v>0</v>
      </c>
      <c r="X3465" s="1"/>
      <c r="Y3465" s="1"/>
      <c r="Z3465" s="2" t="str">
        <f>IFERROR(VLOOKUP(A3465,'[1]For Report Q-2 '!$A$2:$Z$3476,26,0),"-")</f>
        <v>-</v>
      </c>
      <c r="AA3465" s="1" t="str">
        <f>IFERROR(VLOOKUP(A3465,'[1]For Report Q-2 '!$A$2:$AH$3476,27,0),"-")</f>
        <v>-</v>
      </c>
      <c r="AB3465" s="1" t="str">
        <f>IFERROR(VLOOKUP(A3465,'[1]For Report Q-2 '!$A$2:$AH$3476,28,0),"-")</f>
        <v>-</v>
      </c>
      <c r="AC3465" s="2" t="str">
        <f>IFERROR(VLOOKUP(A3465,'[1]For Report Q-2 '!$A$2:$AH$3476,29,0),"-")</f>
        <v>-</v>
      </c>
      <c r="AD3465" s="2" t="str">
        <f>IFERROR(VLOOKUP(A3465,'[1]For Report Q-2 '!$A$2:$AH$3476,30,0),"-")</f>
        <v>-</v>
      </c>
      <c r="AE3465" s="1" t="str">
        <f>IFERROR(VLOOKUP(A3465,'[1]For Report Q-2 '!$A$2:$AH$3476,31,0),"-")</f>
        <v>-</v>
      </c>
      <c r="AF3465" s="1" t="str">
        <f>IFERROR(VLOOKUP(A3465,'[1]For Report Q-2 '!$A$2:$AH$3476,32,0),"-")</f>
        <v>-</v>
      </c>
      <c r="AG3465" s="2" t="str">
        <f>IFERROR(VLOOKUP(A3465,'[1]For Report Q-2 '!$A$2:$AH$3476,33,0),"-")</f>
        <v>-</v>
      </c>
      <c r="AH3465" s="1" t="str">
        <f t="shared" si="54"/>
        <v>--</v>
      </c>
      <c r="AI3465" t="e">
        <v>#N/A</v>
      </c>
      <c r="AJ3465" t="e">
        <v>#N/A</v>
      </c>
      <c r="AK3465" t="e">
        <v>#N/A</v>
      </c>
    </row>
    <row r="3466" spans="1:37" x14ac:dyDescent="0.25">
      <c r="A3466" s="15">
        <v>9016399</v>
      </c>
      <c r="B3466" s="15" t="s">
        <v>1249</v>
      </c>
      <c r="C3466" s="16">
        <v>42125</v>
      </c>
      <c r="D3466" s="15" t="s">
        <v>40</v>
      </c>
      <c r="E3466" s="1" t="s">
        <v>45</v>
      </c>
      <c r="F3466" s="15" t="s">
        <v>46</v>
      </c>
      <c r="G3466" s="1" t="s">
        <v>40</v>
      </c>
      <c r="H3466" s="17">
        <v>17500</v>
      </c>
      <c r="I3466" s="18">
        <v>0.17499999999999999</v>
      </c>
      <c r="J3466" s="1">
        <v>90222271</v>
      </c>
      <c r="K3466" s="1" t="s">
        <v>1249</v>
      </c>
      <c r="L3466" s="19">
        <v>66928.333333333328</v>
      </c>
      <c r="M3466" s="1" t="s">
        <v>31</v>
      </c>
      <c r="N3466" s="1" t="s">
        <v>47</v>
      </c>
      <c r="O3466" s="1" t="s">
        <v>50</v>
      </c>
      <c r="P3466" s="20">
        <v>90222271</v>
      </c>
      <c r="Q3466" s="1" t="s">
        <v>42</v>
      </c>
      <c r="R3466" s="1" t="s">
        <v>16</v>
      </c>
      <c r="S3466" s="1" t="s">
        <v>43</v>
      </c>
      <c r="T3466" s="18">
        <f>IFERROR(VLOOKUP(A3466,'[1]For Report Q-2 '!$A$2:$T$3476,20,0),"-")</f>
        <v>0.17499999999999999</v>
      </c>
      <c r="U3466" s="55">
        <f>IFERROR(VLOOKUP(A3466,'[1]For Report Q-2 '!$A$2:$U$3476,21,0),"-")</f>
        <v>0</v>
      </c>
      <c r="V3466" s="2" t="str">
        <f>IFERROR(VLOOKUP(A3466,'[1]For Report Q-2 '!$A$2:$V$3476,22,0),"-")</f>
        <v>-</v>
      </c>
      <c r="W3466" s="1">
        <f>IFERROR(VLOOKUP(A3466,'[1]For Report Q-2 '!$A$2:$W$3476,23,0),"-")</f>
        <v>0</v>
      </c>
      <c r="X3466" s="1"/>
      <c r="Y3466" s="1"/>
      <c r="Z3466" s="2" t="str">
        <f>IFERROR(VLOOKUP(A3466,'[1]For Report Q-2 '!$A$2:$Z$3476,26,0),"-")</f>
        <v>-</v>
      </c>
      <c r="AA3466" s="1" t="str">
        <f>IFERROR(VLOOKUP(A3466,'[1]For Report Q-2 '!$A$2:$AH$3476,27,0),"-")</f>
        <v>-</v>
      </c>
      <c r="AB3466" s="1" t="str">
        <f>IFERROR(VLOOKUP(A3466,'[1]For Report Q-2 '!$A$2:$AH$3476,28,0),"-")</f>
        <v>-</v>
      </c>
      <c r="AC3466" s="2" t="str">
        <f>IFERROR(VLOOKUP(A3466,'[1]For Report Q-2 '!$A$2:$AH$3476,29,0),"-")</f>
        <v>-</v>
      </c>
      <c r="AD3466" s="2" t="str">
        <f>IFERROR(VLOOKUP(A3466,'[1]For Report Q-2 '!$A$2:$AH$3476,30,0),"-")</f>
        <v>-</v>
      </c>
      <c r="AE3466" s="1" t="str">
        <f>IFERROR(VLOOKUP(A3466,'[1]For Report Q-2 '!$A$2:$AH$3476,31,0),"-")</f>
        <v>-</v>
      </c>
      <c r="AF3466" s="1" t="str">
        <f>IFERROR(VLOOKUP(A3466,'[1]For Report Q-2 '!$A$2:$AH$3476,32,0),"-")</f>
        <v>-</v>
      </c>
      <c r="AG3466" s="2" t="str">
        <f>IFERROR(VLOOKUP(A3466,'[1]For Report Q-2 '!$A$2:$AH$3476,33,0),"-")</f>
        <v>-</v>
      </c>
      <c r="AH3466" s="1" t="str">
        <f t="shared" si="54"/>
        <v>--</v>
      </c>
      <c r="AI3466" t="e">
        <v>#N/A</v>
      </c>
      <c r="AJ3466" t="e">
        <v>#N/A</v>
      </c>
      <c r="AK3466" t="e">
        <v>#N/A</v>
      </c>
    </row>
    <row r="3467" spans="1:37" x14ac:dyDescent="0.25">
      <c r="A3467" s="15">
        <v>90222271</v>
      </c>
      <c r="B3467" s="15" t="s">
        <v>1249</v>
      </c>
      <c r="C3467" s="16">
        <v>42110</v>
      </c>
      <c r="D3467" s="15" t="s">
        <v>40</v>
      </c>
      <c r="E3467" s="1" t="s">
        <v>45</v>
      </c>
      <c r="F3467" s="15" t="s">
        <v>46</v>
      </c>
      <c r="G3467" s="1" t="s">
        <v>40</v>
      </c>
      <c r="H3467" s="17">
        <v>30833.333333333332</v>
      </c>
      <c r="I3467" s="18">
        <v>0.30833333333333335</v>
      </c>
      <c r="J3467" s="1">
        <v>90222271</v>
      </c>
      <c r="K3467" s="1" t="s">
        <v>1249</v>
      </c>
      <c r="L3467" s="19">
        <v>66928.333333333328</v>
      </c>
      <c r="M3467" s="1" t="s">
        <v>31</v>
      </c>
      <c r="N3467" s="1" t="s">
        <v>47</v>
      </c>
      <c r="O3467" s="1" t="s">
        <v>50</v>
      </c>
      <c r="P3467" s="20">
        <v>90222271</v>
      </c>
      <c r="Q3467" s="1" t="s">
        <v>42</v>
      </c>
      <c r="R3467" s="1" t="s">
        <v>16</v>
      </c>
      <c r="S3467" s="1" t="s">
        <v>43</v>
      </c>
      <c r="T3467" s="18">
        <f>IFERROR(VLOOKUP(A3467,'[1]For Report Q-2 '!$A$2:$T$3476,20,0),"-")</f>
        <v>0.30833333333333335</v>
      </c>
      <c r="U3467" s="55">
        <f>IFERROR(VLOOKUP(A3467,'[1]For Report Q-2 '!$A$2:$U$3476,21,0),"-")</f>
        <v>0</v>
      </c>
      <c r="V3467" s="2" t="str">
        <f>IFERROR(VLOOKUP(A3467,'[1]For Report Q-2 '!$A$2:$V$3476,22,0),"-")</f>
        <v>-</v>
      </c>
      <c r="W3467" s="1">
        <f>IFERROR(VLOOKUP(A3467,'[1]For Report Q-2 '!$A$2:$W$3476,23,0),"-")</f>
        <v>0</v>
      </c>
      <c r="X3467" s="1"/>
      <c r="Y3467" s="1"/>
      <c r="Z3467" s="2" t="str">
        <f>IFERROR(VLOOKUP(A3467,'[1]For Report Q-2 '!$A$2:$Z$3476,26,0),"-")</f>
        <v>-</v>
      </c>
      <c r="AA3467" s="1" t="str">
        <f>IFERROR(VLOOKUP(A3467,'[1]For Report Q-2 '!$A$2:$AH$3476,27,0),"-")</f>
        <v>-</v>
      </c>
      <c r="AB3467" s="1" t="str">
        <f>IFERROR(VLOOKUP(A3467,'[1]For Report Q-2 '!$A$2:$AH$3476,28,0),"-")</f>
        <v>-</v>
      </c>
      <c r="AC3467" s="2" t="str">
        <f>IFERROR(VLOOKUP(A3467,'[1]For Report Q-2 '!$A$2:$AH$3476,29,0),"-")</f>
        <v>-</v>
      </c>
      <c r="AD3467" s="2" t="str">
        <f>IFERROR(VLOOKUP(A3467,'[1]For Report Q-2 '!$A$2:$AH$3476,30,0),"-")</f>
        <v>-</v>
      </c>
      <c r="AE3467" s="1" t="str">
        <f>IFERROR(VLOOKUP(A3467,'[1]For Report Q-2 '!$A$2:$AH$3476,31,0),"-")</f>
        <v>-</v>
      </c>
      <c r="AF3467" s="1" t="str">
        <f>IFERROR(VLOOKUP(A3467,'[1]For Report Q-2 '!$A$2:$AH$3476,32,0),"-")</f>
        <v>-</v>
      </c>
      <c r="AG3467" s="2" t="str">
        <f>IFERROR(VLOOKUP(A3467,'[1]For Report Q-2 '!$A$2:$AH$3476,33,0),"-")</f>
        <v>-</v>
      </c>
      <c r="AH3467" s="1" t="str">
        <f t="shared" si="54"/>
        <v>--</v>
      </c>
      <c r="AI3467" t="e">
        <v>#N/A</v>
      </c>
      <c r="AJ3467" t="e">
        <v>#N/A</v>
      </c>
      <c r="AK3467" t="e">
        <v>#N/A</v>
      </c>
    </row>
    <row r="3468" spans="1:37" x14ac:dyDescent="0.25">
      <c r="A3468" s="15">
        <v>9019184</v>
      </c>
      <c r="B3468" s="15" t="s">
        <v>1250</v>
      </c>
      <c r="C3468" s="16">
        <v>42156</v>
      </c>
      <c r="D3468" s="15" t="s">
        <v>63</v>
      </c>
      <c r="E3468" s="1" t="s">
        <v>45</v>
      </c>
      <c r="F3468" s="15" t="s">
        <v>46</v>
      </c>
      <c r="G3468" s="1" t="s">
        <v>40</v>
      </c>
      <c r="H3468" s="17">
        <v>30000</v>
      </c>
      <c r="I3468" s="18">
        <v>0.3</v>
      </c>
      <c r="J3468" s="1">
        <v>90222357</v>
      </c>
      <c r="K3468" s="1" t="s">
        <v>1250</v>
      </c>
      <c r="L3468" s="19">
        <v>119166.66666666666</v>
      </c>
      <c r="M3468" s="1" t="s">
        <v>67</v>
      </c>
      <c r="N3468" s="1" t="s">
        <v>47</v>
      </c>
      <c r="O3468" s="1" t="s">
        <v>50</v>
      </c>
      <c r="P3468" s="20">
        <v>90222357</v>
      </c>
      <c r="Q3468" s="1" t="s">
        <v>42</v>
      </c>
      <c r="R3468" s="1" t="s">
        <v>16</v>
      </c>
      <c r="S3468" s="1" t="s">
        <v>43</v>
      </c>
      <c r="T3468" s="18">
        <f>IFERROR(VLOOKUP(A3468,'[1]For Report Q-2 '!$A$2:$T$3476,20,0),"-")</f>
        <v>0.3</v>
      </c>
      <c r="U3468" s="55">
        <f>IFERROR(VLOOKUP(A3468,'[1]For Report Q-2 '!$A$2:$U$3476,21,0),"-")</f>
        <v>0</v>
      </c>
      <c r="V3468" s="2" t="str">
        <f>IFERROR(VLOOKUP(A3468,'[1]For Report Q-2 '!$A$2:$V$3476,22,0),"-")</f>
        <v>-</v>
      </c>
      <c r="W3468" s="1">
        <f>IFERROR(VLOOKUP(A3468,'[1]For Report Q-2 '!$A$2:$W$3476,23,0),"-")</f>
        <v>0</v>
      </c>
      <c r="X3468" s="1"/>
      <c r="Y3468" s="1"/>
      <c r="Z3468" s="2" t="str">
        <f>IFERROR(VLOOKUP(A3468,'[1]For Report Q-2 '!$A$2:$Z$3476,26,0),"-")</f>
        <v>-</v>
      </c>
      <c r="AA3468" s="1" t="str">
        <f>IFERROR(VLOOKUP(A3468,'[1]For Report Q-2 '!$A$2:$AH$3476,27,0),"-")</f>
        <v>-</v>
      </c>
      <c r="AB3468" s="1" t="str">
        <f>IFERROR(VLOOKUP(A3468,'[1]For Report Q-2 '!$A$2:$AH$3476,28,0),"-")</f>
        <v>-</v>
      </c>
      <c r="AC3468" s="2" t="str">
        <f>IFERROR(VLOOKUP(A3468,'[1]For Report Q-2 '!$A$2:$AH$3476,29,0),"-")</f>
        <v>-</v>
      </c>
      <c r="AD3468" s="2" t="str">
        <f>IFERROR(VLOOKUP(A3468,'[1]For Report Q-2 '!$A$2:$AH$3476,30,0),"-")</f>
        <v>-</v>
      </c>
      <c r="AE3468" s="1" t="str">
        <f>IFERROR(VLOOKUP(A3468,'[1]For Report Q-2 '!$A$2:$AH$3476,31,0),"-")</f>
        <v>-</v>
      </c>
      <c r="AF3468" s="1" t="str">
        <f>IFERROR(VLOOKUP(A3468,'[1]For Report Q-2 '!$A$2:$AH$3476,32,0),"-")</f>
        <v>-</v>
      </c>
      <c r="AG3468" s="2" t="str">
        <f>IFERROR(VLOOKUP(A3468,'[1]For Report Q-2 '!$A$2:$AH$3476,33,0),"-")</f>
        <v>-</v>
      </c>
      <c r="AH3468" s="1" t="str">
        <f t="shared" si="54"/>
        <v>--</v>
      </c>
      <c r="AI3468" s="1" t="s">
        <v>1472</v>
      </c>
      <c r="AJ3468" s="1" t="s">
        <v>1444</v>
      </c>
      <c r="AK3468" s="1" t="s">
        <v>1445</v>
      </c>
    </row>
    <row r="3469" spans="1:37" x14ac:dyDescent="0.25">
      <c r="A3469" s="15">
        <v>90222357</v>
      </c>
      <c r="B3469" s="15" t="s">
        <v>1250</v>
      </c>
      <c r="C3469" s="16">
        <v>42110</v>
      </c>
      <c r="D3469" s="15" t="s">
        <v>63</v>
      </c>
      <c r="E3469" s="1" t="s">
        <v>45</v>
      </c>
      <c r="F3469" s="15" t="s">
        <v>46</v>
      </c>
      <c r="G3469" s="1" t="s">
        <v>40</v>
      </c>
      <c r="H3469" s="17">
        <v>44166.666666666664</v>
      </c>
      <c r="I3469" s="18">
        <v>0.44166666666666665</v>
      </c>
      <c r="J3469" s="1">
        <v>90222357</v>
      </c>
      <c r="K3469" s="1" t="s">
        <v>1250</v>
      </c>
      <c r="L3469" s="19">
        <v>119166.66666666666</v>
      </c>
      <c r="M3469" s="1" t="s">
        <v>67</v>
      </c>
      <c r="N3469" s="1" t="s">
        <v>47</v>
      </c>
      <c r="O3469" s="1" t="s">
        <v>50</v>
      </c>
      <c r="P3469" s="20">
        <v>90222357</v>
      </c>
      <c r="Q3469" s="1" t="s">
        <v>42</v>
      </c>
      <c r="R3469" s="1" t="s">
        <v>16</v>
      </c>
      <c r="S3469" s="1" t="s">
        <v>43</v>
      </c>
      <c r="T3469" s="18">
        <f>IFERROR(VLOOKUP(A3469,'[1]For Report Q-2 '!$A$2:$T$3476,20,0),"-")</f>
        <v>0.44166666666666665</v>
      </c>
      <c r="U3469" s="55">
        <f>IFERROR(VLOOKUP(A3469,'[1]For Report Q-2 '!$A$2:$U$3476,21,0),"-")</f>
        <v>0</v>
      </c>
      <c r="V3469" s="2" t="str">
        <f>IFERROR(VLOOKUP(A3469,'[1]For Report Q-2 '!$A$2:$V$3476,22,0),"-")</f>
        <v>-</v>
      </c>
      <c r="W3469" s="1">
        <f>IFERROR(VLOOKUP(A3469,'[1]For Report Q-2 '!$A$2:$W$3476,23,0),"-")</f>
        <v>0</v>
      </c>
      <c r="X3469" s="1"/>
      <c r="Y3469" s="1"/>
      <c r="Z3469" s="2" t="str">
        <f>IFERROR(VLOOKUP(A3469,'[1]For Report Q-2 '!$A$2:$Z$3476,26,0),"-")</f>
        <v>-</v>
      </c>
      <c r="AA3469" s="1" t="str">
        <f>IFERROR(VLOOKUP(A3469,'[1]For Report Q-2 '!$A$2:$AH$3476,27,0),"-")</f>
        <v>-</v>
      </c>
      <c r="AB3469" s="1" t="str">
        <f>IFERROR(VLOOKUP(A3469,'[1]For Report Q-2 '!$A$2:$AH$3476,28,0),"-")</f>
        <v>-</v>
      </c>
      <c r="AC3469" s="2" t="str">
        <f>IFERROR(VLOOKUP(A3469,'[1]For Report Q-2 '!$A$2:$AH$3476,29,0),"-")</f>
        <v>-</v>
      </c>
      <c r="AD3469" s="2" t="str">
        <f>IFERROR(VLOOKUP(A3469,'[1]For Report Q-2 '!$A$2:$AH$3476,30,0),"-")</f>
        <v>-</v>
      </c>
      <c r="AE3469" s="1" t="str">
        <f>IFERROR(VLOOKUP(A3469,'[1]For Report Q-2 '!$A$2:$AH$3476,31,0),"-")</f>
        <v>-</v>
      </c>
      <c r="AF3469" s="1" t="str">
        <f>IFERROR(VLOOKUP(A3469,'[1]For Report Q-2 '!$A$2:$AH$3476,32,0),"-")</f>
        <v>-</v>
      </c>
      <c r="AG3469" s="2" t="str">
        <f>IFERROR(VLOOKUP(A3469,'[1]For Report Q-2 '!$A$2:$AH$3476,33,0),"-")</f>
        <v>-</v>
      </c>
      <c r="AH3469" s="1" t="str">
        <f t="shared" si="54"/>
        <v>--</v>
      </c>
      <c r="AI3469" s="1" t="s">
        <v>1472</v>
      </c>
      <c r="AJ3469" s="1" t="s">
        <v>1444</v>
      </c>
      <c r="AK3469" s="1" t="s">
        <v>1445</v>
      </c>
    </row>
    <row r="3470" spans="1:37" x14ac:dyDescent="0.25">
      <c r="A3470" s="15">
        <v>9023124</v>
      </c>
      <c r="B3470" s="15" t="s">
        <v>1250</v>
      </c>
      <c r="C3470" s="16">
        <v>42432</v>
      </c>
      <c r="D3470" s="15" t="s">
        <v>40</v>
      </c>
      <c r="E3470" s="1" t="s">
        <v>45</v>
      </c>
      <c r="F3470" s="15" t="s">
        <v>46</v>
      </c>
      <c r="G3470" s="1" t="s">
        <v>40</v>
      </c>
      <c r="H3470" s="17">
        <v>15000</v>
      </c>
      <c r="I3470" s="18">
        <v>0.15</v>
      </c>
      <c r="J3470" s="1">
        <v>90222357</v>
      </c>
      <c r="K3470" s="1" t="s">
        <v>1250</v>
      </c>
      <c r="L3470" s="19">
        <v>119166.66666666666</v>
      </c>
      <c r="M3470" s="1" t="s">
        <v>67</v>
      </c>
      <c r="N3470" s="1" t="s">
        <v>47</v>
      </c>
      <c r="O3470" s="1" t="s">
        <v>50</v>
      </c>
      <c r="P3470" s="20">
        <v>90222357</v>
      </c>
      <c r="Q3470" s="1" t="s">
        <v>42</v>
      </c>
      <c r="R3470" s="1" t="s">
        <v>16</v>
      </c>
      <c r="S3470" s="1" t="s">
        <v>43</v>
      </c>
      <c r="T3470" s="18">
        <f>IFERROR(VLOOKUP(A3470,'[1]For Report Q-2 '!$A$2:$T$3476,20,0),"-")</f>
        <v>0.15</v>
      </c>
      <c r="U3470" s="55">
        <f>IFERROR(VLOOKUP(A3470,'[1]For Report Q-2 '!$A$2:$U$3476,21,0),"-")</f>
        <v>0</v>
      </c>
      <c r="V3470" s="2" t="str">
        <f>IFERROR(VLOOKUP(A3470,'[1]For Report Q-2 '!$A$2:$V$3476,22,0),"-")</f>
        <v>-</v>
      </c>
      <c r="W3470" s="1">
        <f>IFERROR(VLOOKUP(A3470,'[1]For Report Q-2 '!$A$2:$W$3476,23,0),"-")</f>
        <v>0</v>
      </c>
      <c r="X3470" s="1"/>
      <c r="Y3470" s="1"/>
      <c r="Z3470" s="2" t="str">
        <f>IFERROR(VLOOKUP(A3470,'[1]For Report Q-2 '!$A$2:$Z$3476,26,0),"-")</f>
        <v>-</v>
      </c>
      <c r="AA3470" s="1" t="str">
        <f>IFERROR(VLOOKUP(A3470,'[1]For Report Q-2 '!$A$2:$AH$3476,27,0),"-")</f>
        <v>-</v>
      </c>
      <c r="AB3470" s="1" t="str">
        <f>IFERROR(VLOOKUP(A3470,'[1]For Report Q-2 '!$A$2:$AH$3476,28,0),"-")</f>
        <v>-</v>
      </c>
      <c r="AC3470" s="2" t="str">
        <f>IFERROR(VLOOKUP(A3470,'[1]For Report Q-2 '!$A$2:$AH$3476,29,0),"-")</f>
        <v>-</v>
      </c>
      <c r="AD3470" s="2" t="str">
        <f>IFERROR(VLOOKUP(A3470,'[1]For Report Q-2 '!$A$2:$AH$3476,30,0),"-")</f>
        <v>-</v>
      </c>
      <c r="AE3470" s="1" t="str">
        <f>IFERROR(VLOOKUP(A3470,'[1]For Report Q-2 '!$A$2:$AH$3476,31,0),"-")</f>
        <v>-</v>
      </c>
      <c r="AF3470" s="1" t="str">
        <f>IFERROR(VLOOKUP(A3470,'[1]For Report Q-2 '!$A$2:$AH$3476,32,0),"-")</f>
        <v>-</v>
      </c>
      <c r="AG3470" s="2" t="str">
        <f>IFERROR(VLOOKUP(A3470,'[1]For Report Q-2 '!$A$2:$AH$3476,33,0),"-")</f>
        <v>-</v>
      </c>
      <c r="AH3470" s="1" t="str">
        <f t="shared" si="54"/>
        <v>--</v>
      </c>
      <c r="AI3470" s="1" t="s">
        <v>1472</v>
      </c>
      <c r="AJ3470" s="1" t="s">
        <v>1444</v>
      </c>
      <c r="AK3470" s="1" t="s">
        <v>1445</v>
      </c>
    </row>
    <row r="3471" spans="1:37" x14ac:dyDescent="0.25">
      <c r="A3471" s="15">
        <v>9082627</v>
      </c>
      <c r="B3471" s="15" t="s">
        <v>1250</v>
      </c>
      <c r="C3471" s="16">
        <v>44081</v>
      </c>
      <c r="D3471" s="15" t="s">
        <v>40</v>
      </c>
      <c r="E3471" s="1" t="s">
        <v>45</v>
      </c>
      <c r="F3471" s="15" t="s">
        <v>46</v>
      </c>
      <c r="G3471" s="1" t="s">
        <v>40</v>
      </c>
      <c r="H3471" s="17">
        <v>30000</v>
      </c>
      <c r="I3471" s="18">
        <v>0.3</v>
      </c>
      <c r="J3471" s="1">
        <v>90222357</v>
      </c>
      <c r="K3471" s="1" t="s">
        <v>1250</v>
      </c>
      <c r="L3471" s="19">
        <v>119166.66666666666</v>
      </c>
      <c r="M3471" s="1" t="s">
        <v>67</v>
      </c>
      <c r="N3471" s="1" t="s">
        <v>47</v>
      </c>
      <c r="O3471" s="1" t="s">
        <v>50</v>
      </c>
      <c r="P3471" s="20">
        <v>90222357</v>
      </c>
      <c r="Q3471" s="1" t="s">
        <v>42</v>
      </c>
      <c r="R3471" s="1" t="s">
        <v>16</v>
      </c>
      <c r="S3471" s="1" t="s">
        <v>43</v>
      </c>
      <c r="T3471" s="18">
        <f>IFERROR(VLOOKUP(A3471,'[1]For Report Q-2 '!$A$2:$T$3476,20,0),"-")</f>
        <v>0.3</v>
      </c>
      <c r="U3471" s="55">
        <f>IFERROR(VLOOKUP(A3471,'[1]For Report Q-2 '!$A$2:$U$3476,21,0),"-")</f>
        <v>0</v>
      </c>
      <c r="V3471" s="2" t="str">
        <f>IFERROR(VLOOKUP(A3471,'[1]For Report Q-2 '!$A$2:$V$3476,22,0),"-")</f>
        <v>-</v>
      </c>
      <c r="W3471" s="1">
        <f>IFERROR(VLOOKUP(A3471,'[1]For Report Q-2 '!$A$2:$W$3476,23,0),"-")</f>
        <v>0</v>
      </c>
      <c r="X3471" s="1"/>
      <c r="Y3471" s="1"/>
      <c r="Z3471" s="2" t="str">
        <f>IFERROR(VLOOKUP(A3471,'[1]For Report Q-2 '!$A$2:$Z$3476,26,0),"-")</f>
        <v>-</v>
      </c>
      <c r="AA3471" s="1" t="str">
        <f>IFERROR(VLOOKUP(A3471,'[1]For Report Q-2 '!$A$2:$AH$3476,27,0),"-")</f>
        <v>-</v>
      </c>
      <c r="AB3471" s="1" t="str">
        <f>IFERROR(VLOOKUP(A3471,'[1]For Report Q-2 '!$A$2:$AH$3476,28,0),"-")</f>
        <v>-</v>
      </c>
      <c r="AC3471" s="2" t="str">
        <f>IFERROR(VLOOKUP(A3471,'[1]For Report Q-2 '!$A$2:$AH$3476,29,0),"-")</f>
        <v>-</v>
      </c>
      <c r="AD3471" s="2" t="str">
        <f>IFERROR(VLOOKUP(A3471,'[1]For Report Q-2 '!$A$2:$AH$3476,30,0),"-")</f>
        <v>-</v>
      </c>
      <c r="AE3471" s="1" t="str">
        <f>IFERROR(VLOOKUP(A3471,'[1]For Report Q-2 '!$A$2:$AH$3476,31,0),"-")</f>
        <v>-</v>
      </c>
      <c r="AF3471" s="1" t="str">
        <f>IFERROR(VLOOKUP(A3471,'[1]For Report Q-2 '!$A$2:$AH$3476,32,0),"-")</f>
        <v>-</v>
      </c>
      <c r="AG3471" s="2" t="str">
        <f>IFERROR(VLOOKUP(A3471,'[1]For Report Q-2 '!$A$2:$AH$3476,33,0),"-")</f>
        <v>-</v>
      </c>
      <c r="AH3471" s="1" t="str">
        <f t="shared" si="54"/>
        <v>--</v>
      </c>
      <c r="AI3471" s="1" t="s">
        <v>1472</v>
      </c>
      <c r="AJ3471" s="1" t="s">
        <v>1444</v>
      </c>
      <c r="AK3471" s="1" t="s">
        <v>1445</v>
      </c>
    </row>
    <row r="3472" spans="1:37" x14ac:dyDescent="0.25">
      <c r="A3472" s="15">
        <v>9018109</v>
      </c>
      <c r="B3472" s="15" t="s">
        <v>1251</v>
      </c>
      <c r="C3472" s="16">
        <v>42125</v>
      </c>
      <c r="D3472" s="15" t="s">
        <v>70</v>
      </c>
      <c r="E3472" s="1" t="s">
        <v>45</v>
      </c>
      <c r="F3472" s="15" t="s">
        <v>46</v>
      </c>
      <c r="G3472" s="1" t="s">
        <v>70</v>
      </c>
      <c r="H3472" s="17">
        <v>15000</v>
      </c>
      <c r="I3472" s="18">
        <v>0.15</v>
      </c>
      <c r="J3472" s="1">
        <v>90222461</v>
      </c>
      <c r="K3472" s="1" t="s">
        <v>1251</v>
      </c>
      <c r="L3472" s="19">
        <v>62499.999999999993</v>
      </c>
      <c r="M3472" s="1" t="s">
        <v>31</v>
      </c>
      <c r="N3472" s="1" t="s">
        <v>47</v>
      </c>
      <c r="O3472" s="1" t="s">
        <v>71</v>
      </c>
      <c r="P3472" s="20">
        <v>90222461</v>
      </c>
      <c r="Q3472" s="1" t="s">
        <v>33</v>
      </c>
      <c r="R3472" s="1" t="s">
        <v>16</v>
      </c>
      <c r="S3472" s="1" t="s">
        <v>34</v>
      </c>
      <c r="T3472" s="18">
        <f>IFERROR(VLOOKUP(A3472,'[1]For Report Q-2 '!$A$2:$T$3476,20,0),"-")</f>
        <v>0.15</v>
      </c>
      <c r="U3472" s="55">
        <f>IFERROR(VLOOKUP(A3472,'[1]For Report Q-2 '!$A$2:$U$3476,21,0),"-")</f>
        <v>0</v>
      </c>
      <c r="V3472" s="2" t="str">
        <f>IFERROR(VLOOKUP(A3472,'[1]For Report Q-2 '!$A$2:$V$3476,22,0),"-")</f>
        <v>-</v>
      </c>
      <c r="W3472" s="1">
        <f>IFERROR(VLOOKUP(A3472,'[1]For Report Q-2 '!$A$2:$W$3476,23,0),"-")</f>
        <v>0</v>
      </c>
      <c r="X3472" s="1"/>
      <c r="Y3472" s="1"/>
      <c r="Z3472" s="2" t="str">
        <f>IFERROR(VLOOKUP(A3472,'[1]For Report Q-2 '!$A$2:$Z$3476,26,0),"-")</f>
        <v>-</v>
      </c>
      <c r="AA3472" s="1" t="str">
        <f>IFERROR(VLOOKUP(A3472,'[1]For Report Q-2 '!$A$2:$AH$3476,27,0),"-")</f>
        <v>-</v>
      </c>
      <c r="AB3472" s="1" t="str">
        <f>IFERROR(VLOOKUP(A3472,'[1]For Report Q-2 '!$A$2:$AH$3476,28,0),"-")</f>
        <v>-</v>
      </c>
      <c r="AC3472" s="2" t="str">
        <f>IFERROR(VLOOKUP(A3472,'[1]For Report Q-2 '!$A$2:$AH$3476,29,0),"-")</f>
        <v>-</v>
      </c>
      <c r="AD3472" s="2" t="str">
        <f>IFERROR(VLOOKUP(A3472,'[1]For Report Q-2 '!$A$2:$AH$3476,30,0),"-")</f>
        <v>-</v>
      </c>
      <c r="AE3472" s="1" t="str">
        <f>IFERROR(VLOOKUP(A3472,'[1]For Report Q-2 '!$A$2:$AH$3476,31,0),"-")</f>
        <v>-</v>
      </c>
      <c r="AF3472" s="1" t="str">
        <f>IFERROR(VLOOKUP(A3472,'[1]For Report Q-2 '!$A$2:$AH$3476,32,0),"-")</f>
        <v>-</v>
      </c>
      <c r="AG3472" s="2" t="str">
        <f>IFERROR(VLOOKUP(A3472,'[1]For Report Q-2 '!$A$2:$AH$3476,33,0),"-")</f>
        <v>-</v>
      </c>
      <c r="AH3472" s="1" t="str">
        <f t="shared" si="54"/>
        <v>--</v>
      </c>
      <c r="AI3472" t="e">
        <v>#N/A</v>
      </c>
      <c r="AJ3472" t="e">
        <v>#N/A</v>
      </c>
      <c r="AK3472" t="e">
        <v>#N/A</v>
      </c>
    </row>
    <row r="3473" spans="1:37" x14ac:dyDescent="0.25">
      <c r="A3473" s="15">
        <v>90222461</v>
      </c>
      <c r="B3473" s="15" t="s">
        <v>1251</v>
      </c>
      <c r="C3473" s="16">
        <v>42110</v>
      </c>
      <c r="D3473" s="15" t="s">
        <v>70</v>
      </c>
      <c r="E3473" s="1" t="s">
        <v>45</v>
      </c>
      <c r="F3473" s="15" t="s">
        <v>46</v>
      </c>
      <c r="G3473" s="1" t="s">
        <v>70</v>
      </c>
      <c r="H3473" s="17">
        <v>15000</v>
      </c>
      <c r="I3473" s="18">
        <v>0.15</v>
      </c>
      <c r="J3473" s="1">
        <v>90222461</v>
      </c>
      <c r="K3473" s="1" t="s">
        <v>1251</v>
      </c>
      <c r="L3473" s="19">
        <v>62499.999999999993</v>
      </c>
      <c r="M3473" s="1" t="s">
        <v>31</v>
      </c>
      <c r="N3473" s="1" t="s">
        <v>47</v>
      </c>
      <c r="O3473" s="1" t="s">
        <v>71</v>
      </c>
      <c r="P3473" s="20">
        <v>90222461</v>
      </c>
      <c r="Q3473" s="1" t="s">
        <v>33</v>
      </c>
      <c r="R3473" s="1" t="s">
        <v>16</v>
      </c>
      <c r="S3473" s="1" t="s">
        <v>34</v>
      </c>
      <c r="T3473" s="18">
        <f>IFERROR(VLOOKUP(A3473,'[1]For Report Q-2 '!$A$2:$T$3476,20,0),"-")</f>
        <v>0.15</v>
      </c>
      <c r="U3473" s="55">
        <f>IFERROR(VLOOKUP(A3473,'[1]For Report Q-2 '!$A$2:$U$3476,21,0),"-")</f>
        <v>0</v>
      </c>
      <c r="V3473" s="2" t="str">
        <f>IFERROR(VLOOKUP(A3473,'[1]For Report Q-2 '!$A$2:$V$3476,22,0),"-")</f>
        <v>-</v>
      </c>
      <c r="W3473" s="1">
        <f>IFERROR(VLOOKUP(A3473,'[1]For Report Q-2 '!$A$2:$W$3476,23,0),"-")</f>
        <v>0</v>
      </c>
      <c r="X3473" s="1"/>
      <c r="Y3473" s="1"/>
      <c r="Z3473" s="2" t="str">
        <f>IFERROR(VLOOKUP(A3473,'[1]For Report Q-2 '!$A$2:$Z$3476,26,0),"-")</f>
        <v>-</v>
      </c>
      <c r="AA3473" s="1" t="str">
        <f>IFERROR(VLOOKUP(A3473,'[1]For Report Q-2 '!$A$2:$AH$3476,27,0),"-")</f>
        <v>-</v>
      </c>
      <c r="AB3473" s="1" t="str">
        <f>IFERROR(VLOOKUP(A3473,'[1]For Report Q-2 '!$A$2:$AH$3476,28,0),"-")</f>
        <v>-</v>
      </c>
      <c r="AC3473" s="2" t="str">
        <f>IFERROR(VLOOKUP(A3473,'[1]For Report Q-2 '!$A$2:$AH$3476,29,0),"-")</f>
        <v>-</v>
      </c>
      <c r="AD3473" s="2" t="str">
        <f>IFERROR(VLOOKUP(A3473,'[1]For Report Q-2 '!$A$2:$AH$3476,30,0),"-")</f>
        <v>-</v>
      </c>
      <c r="AE3473" s="1" t="str">
        <f>IFERROR(VLOOKUP(A3473,'[1]For Report Q-2 '!$A$2:$AH$3476,31,0),"-")</f>
        <v>-</v>
      </c>
      <c r="AF3473" s="1" t="str">
        <f>IFERROR(VLOOKUP(A3473,'[1]For Report Q-2 '!$A$2:$AH$3476,32,0),"-")</f>
        <v>-</v>
      </c>
      <c r="AG3473" s="2" t="str">
        <f>IFERROR(VLOOKUP(A3473,'[1]For Report Q-2 '!$A$2:$AH$3476,33,0),"-")</f>
        <v>-</v>
      </c>
      <c r="AH3473" s="1" t="str">
        <f t="shared" si="54"/>
        <v>--</v>
      </c>
      <c r="AI3473" t="e">
        <v>#N/A</v>
      </c>
      <c r="AJ3473" t="e">
        <v>#N/A</v>
      </c>
      <c r="AK3473" t="e">
        <v>#N/A</v>
      </c>
    </row>
    <row r="3474" spans="1:37" x14ac:dyDescent="0.25">
      <c r="A3474" s="15">
        <v>9107148</v>
      </c>
      <c r="B3474" s="15" t="s">
        <v>1251</v>
      </c>
      <c r="C3474" s="16">
        <v>44933</v>
      </c>
      <c r="D3474" s="15" t="s">
        <v>28</v>
      </c>
      <c r="E3474" s="1" t="s">
        <v>45</v>
      </c>
      <c r="F3474" s="15" t="s">
        <v>46</v>
      </c>
      <c r="G3474" s="1" t="s">
        <v>28</v>
      </c>
      <c r="H3474" s="17">
        <v>20833.333333333332</v>
      </c>
      <c r="I3474" s="18">
        <v>0.20833333333333331</v>
      </c>
      <c r="J3474" s="1">
        <v>90222461</v>
      </c>
      <c r="K3474" s="1" t="s">
        <v>1251</v>
      </c>
      <c r="L3474" s="19">
        <v>62499.999999999993</v>
      </c>
      <c r="M3474" s="1" t="s">
        <v>31</v>
      </c>
      <c r="N3474" s="1" t="s">
        <v>47</v>
      </c>
      <c r="O3474" s="1" t="s">
        <v>32</v>
      </c>
      <c r="P3474" s="20">
        <v>90222461</v>
      </c>
      <c r="Q3474" s="1" t="s">
        <v>33</v>
      </c>
      <c r="R3474" s="1" t="s">
        <v>16</v>
      </c>
      <c r="S3474" s="1" t="s">
        <v>34</v>
      </c>
      <c r="T3474" s="18">
        <f>IFERROR(VLOOKUP(A3474,'[1]For Report Q-2 '!$A$2:$T$3476,20,0),"-")</f>
        <v>0.20833333333333331</v>
      </c>
      <c r="U3474" s="55">
        <f>IFERROR(VLOOKUP(A3474,'[1]For Report Q-2 '!$A$2:$U$3476,21,0),"-")</f>
        <v>0</v>
      </c>
      <c r="V3474" s="2" t="str">
        <f>IFERROR(VLOOKUP(A3474,'[1]For Report Q-2 '!$A$2:$V$3476,22,0),"-")</f>
        <v>-</v>
      </c>
      <c r="W3474" s="1">
        <f>IFERROR(VLOOKUP(A3474,'[1]For Report Q-2 '!$A$2:$W$3476,23,0),"-")</f>
        <v>0</v>
      </c>
      <c r="X3474" s="1"/>
      <c r="Y3474" s="1"/>
      <c r="Z3474" s="2" t="str">
        <f>IFERROR(VLOOKUP(A3474,'[1]For Report Q-2 '!$A$2:$Z$3476,26,0),"-")</f>
        <v>-</v>
      </c>
      <c r="AA3474" s="1" t="str">
        <f>IFERROR(VLOOKUP(A3474,'[1]For Report Q-2 '!$A$2:$AH$3476,27,0),"-")</f>
        <v>-</v>
      </c>
      <c r="AB3474" s="1" t="str">
        <f>IFERROR(VLOOKUP(A3474,'[1]For Report Q-2 '!$A$2:$AH$3476,28,0),"-")</f>
        <v>-</v>
      </c>
      <c r="AC3474" s="2" t="str">
        <f>IFERROR(VLOOKUP(A3474,'[1]For Report Q-2 '!$A$2:$AH$3476,29,0),"-")</f>
        <v>-</v>
      </c>
      <c r="AD3474" s="2" t="str">
        <f>IFERROR(VLOOKUP(A3474,'[1]For Report Q-2 '!$A$2:$AH$3476,30,0),"-")</f>
        <v>-</v>
      </c>
      <c r="AE3474" s="1" t="str">
        <f>IFERROR(VLOOKUP(A3474,'[1]For Report Q-2 '!$A$2:$AH$3476,31,0),"-")</f>
        <v>-</v>
      </c>
      <c r="AF3474" s="1" t="str">
        <f>IFERROR(VLOOKUP(A3474,'[1]For Report Q-2 '!$A$2:$AH$3476,32,0),"-")</f>
        <v>-</v>
      </c>
      <c r="AG3474" s="2" t="str">
        <f>IFERROR(VLOOKUP(A3474,'[1]For Report Q-2 '!$A$2:$AH$3476,33,0),"-")</f>
        <v>-</v>
      </c>
      <c r="AH3474" s="1" t="str">
        <f t="shared" si="54"/>
        <v>--</v>
      </c>
      <c r="AI3474" t="e">
        <v>#N/A</v>
      </c>
      <c r="AJ3474" t="e">
        <v>#N/A</v>
      </c>
      <c r="AK3474" t="e">
        <v>#N/A</v>
      </c>
    </row>
    <row r="3475" spans="1:37" x14ac:dyDescent="0.25">
      <c r="A3475" s="15">
        <v>9111963</v>
      </c>
      <c r="B3475" s="15" t="s">
        <v>1251</v>
      </c>
      <c r="C3475" s="16">
        <v>45072</v>
      </c>
      <c r="D3475" s="15" t="s">
        <v>388</v>
      </c>
      <c r="E3475" s="1" t="s">
        <v>72</v>
      </c>
      <c r="F3475" s="15" t="s">
        <v>46</v>
      </c>
      <c r="G3475" s="1" t="s">
        <v>53</v>
      </c>
      <c r="H3475" s="17">
        <v>11666.666666666666</v>
      </c>
      <c r="I3475" s="18">
        <v>0.11666666666666665</v>
      </c>
      <c r="J3475" s="1">
        <v>90222461</v>
      </c>
      <c r="K3475" s="1" t="s">
        <v>1251</v>
      </c>
      <c r="L3475" s="19">
        <v>62499.999999999993</v>
      </c>
      <c r="M3475" s="1" t="s">
        <v>31</v>
      </c>
      <c r="N3475" s="1" t="s">
        <v>72</v>
      </c>
      <c r="O3475" s="1" t="s">
        <v>50</v>
      </c>
      <c r="P3475" s="20">
        <v>90222461</v>
      </c>
      <c r="Q3475" s="1" t="s">
        <v>33</v>
      </c>
      <c r="R3475" s="1" t="s">
        <v>16</v>
      </c>
      <c r="S3475" s="1" t="s">
        <v>34</v>
      </c>
      <c r="T3475" s="18">
        <f>IFERROR(VLOOKUP(A3475,'[1]For Report Q-2 '!$A$2:$T$3476,20,0),"-")</f>
        <v>0.11666666666666665</v>
      </c>
      <c r="U3475" s="55">
        <f>IFERROR(VLOOKUP(A3475,'[1]For Report Q-2 '!$A$2:$U$3476,21,0),"-")</f>
        <v>0</v>
      </c>
      <c r="V3475" s="2" t="str">
        <f>IFERROR(VLOOKUP(A3475,'[1]For Report Q-2 '!$A$2:$V$3476,22,0),"-")</f>
        <v>-</v>
      </c>
      <c r="W3475" s="1">
        <f>IFERROR(VLOOKUP(A3475,'[1]For Report Q-2 '!$A$2:$W$3476,23,0),"-")</f>
        <v>0</v>
      </c>
      <c r="X3475" s="1"/>
      <c r="Y3475" s="1"/>
      <c r="Z3475" s="2" t="str">
        <f>IFERROR(VLOOKUP(A3475,'[1]For Report Q-2 '!$A$2:$Z$3476,26,0),"-")</f>
        <v>-</v>
      </c>
      <c r="AA3475" s="1" t="str">
        <f>IFERROR(VLOOKUP(A3475,'[1]For Report Q-2 '!$A$2:$AH$3476,27,0),"-")</f>
        <v>-</v>
      </c>
      <c r="AB3475" s="1" t="str">
        <f>IFERROR(VLOOKUP(A3475,'[1]For Report Q-2 '!$A$2:$AH$3476,28,0),"-")</f>
        <v>-</v>
      </c>
      <c r="AC3475" s="2" t="str">
        <f>IFERROR(VLOOKUP(A3475,'[1]For Report Q-2 '!$A$2:$AH$3476,29,0),"-")</f>
        <v>-</v>
      </c>
      <c r="AD3475" s="2" t="str">
        <f>IFERROR(VLOOKUP(A3475,'[1]For Report Q-2 '!$A$2:$AH$3476,30,0),"-")</f>
        <v>-</v>
      </c>
      <c r="AE3475" s="1" t="str">
        <f>IFERROR(VLOOKUP(A3475,'[1]For Report Q-2 '!$A$2:$AH$3476,31,0),"-")</f>
        <v>-</v>
      </c>
      <c r="AF3475" s="1" t="str">
        <f>IFERROR(VLOOKUP(A3475,'[1]For Report Q-2 '!$A$2:$AH$3476,32,0),"-")</f>
        <v>-</v>
      </c>
      <c r="AG3475" s="2" t="str">
        <f>IFERROR(VLOOKUP(A3475,'[1]For Report Q-2 '!$A$2:$AH$3476,33,0),"-")</f>
        <v>-</v>
      </c>
      <c r="AH3475" s="1" t="str">
        <f t="shared" si="54"/>
        <v>--</v>
      </c>
      <c r="AI3475" t="e">
        <v>#N/A</v>
      </c>
      <c r="AJ3475" t="e">
        <v>#N/A</v>
      </c>
      <c r="AK3475" t="e">
        <v>#N/A</v>
      </c>
    </row>
    <row r="3476" spans="1:37" x14ac:dyDescent="0.25">
      <c r="A3476" s="15">
        <v>700019</v>
      </c>
      <c r="B3476" s="15" t="s">
        <v>1252</v>
      </c>
      <c r="C3476" s="16">
        <v>44743</v>
      </c>
      <c r="D3476" s="15" t="s">
        <v>44</v>
      </c>
      <c r="E3476" s="1" t="s">
        <v>98</v>
      </c>
      <c r="F3476" s="15" t="s">
        <v>46</v>
      </c>
      <c r="G3476" s="1" t="s">
        <v>44</v>
      </c>
      <c r="H3476" s="17">
        <v>0</v>
      </c>
      <c r="I3476" s="18">
        <v>0</v>
      </c>
      <c r="J3476" s="1">
        <v>9070017</v>
      </c>
      <c r="K3476" s="1" t="s">
        <v>655</v>
      </c>
      <c r="L3476" s="19">
        <v>0</v>
      </c>
      <c r="M3476" s="1" t="s">
        <v>31</v>
      </c>
      <c r="N3476" s="1" t="s">
        <v>98</v>
      </c>
      <c r="O3476" s="1" t="s">
        <v>48</v>
      </c>
      <c r="P3476" s="20">
        <v>9070017</v>
      </c>
      <c r="Q3476" s="1" t="s">
        <v>51</v>
      </c>
      <c r="R3476" s="1" t="s">
        <v>16</v>
      </c>
      <c r="S3476" s="1" t="s">
        <v>43</v>
      </c>
      <c r="T3476" s="18">
        <f>IFERROR(VLOOKUP(A3476,'[1]For Report Q-2 '!$A$2:$T$3476,20,0),"-")</f>
        <v>0</v>
      </c>
      <c r="U3476" s="55">
        <f>IFERROR(VLOOKUP(A3476,'[1]For Report Q-2 '!$A$2:$U$3476,21,0),"-")</f>
        <v>0</v>
      </c>
      <c r="V3476" s="2" t="str">
        <f>IFERROR(VLOOKUP(A3476,'[1]For Report Q-2 '!$A$2:$V$3476,22,0),"-")</f>
        <v>-</v>
      </c>
      <c r="W3476" s="1">
        <f>IFERROR(VLOOKUP(A3476,'[1]For Report Q-2 '!$A$2:$W$3476,23,0),"-")</f>
        <v>0</v>
      </c>
      <c r="X3476" s="1"/>
      <c r="Y3476" s="1"/>
      <c r="Z3476" s="2" t="str">
        <f>IFERROR(VLOOKUP(A3476,'[1]For Report Q-2 '!$A$2:$Z$3476,26,0),"-")</f>
        <v>-</v>
      </c>
      <c r="AA3476" s="1" t="str">
        <f>IFERROR(VLOOKUP(A3476,'[1]For Report Q-2 '!$A$2:$AH$3476,27,0),"-")</f>
        <v>-</v>
      </c>
      <c r="AB3476" s="1" t="str">
        <f>IFERROR(VLOOKUP(A3476,'[1]For Report Q-2 '!$A$2:$AH$3476,28,0),"-")</f>
        <v>-</v>
      </c>
      <c r="AC3476" s="2" t="str">
        <f>IFERROR(VLOOKUP(A3476,'[1]For Report Q-2 '!$A$2:$AH$3476,29,0),"-")</f>
        <v>-</v>
      </c>
      <c r="AD3476" s="2" t="str">
        <f>IFERROR(VLOOKUP(A3476,'[1]For Report Q-2 '!$A$2:$AH$3476,30,0),"-")</f>
        <v>-</v>
      </c>
      <c r="AE3476" s="1" t="str">
        <f>IFERROR(VLOOKUP(A3476,'[1]For Report Q-2 '!$A$2:$AH$3476,31,0),"-")</f>
        <v>-</v>
      </c>
      <c r="AF3476" s="1" t="str">
        <f>IFERROR(VLOOKUP(A3476,'[1]For Report Q-2 '!$A$2:$AH$3476,32,0),"-")</f>
        <v>-</v>
      </c>
      <c r="AG3476" s="2" t="str">
        <f>IFERROR(VLOOKUP(A3476,'[1]For Report Q-2 '!$A$2:$AH$3476,33,0),"-")</f>
        <v>-</v>
      </c>
      <c r="AH3476" s="1" t="str">
        <f t="shared" si="54"/>
        <v>--</v>
      </c>
      <c r="AI3476" t="e">
        <v>#N/A</v>
      </c>
      <c r="AJ3476" t="e">
        <v>#N/A</v>
      </c>
      <c r="AK3476" t="e">
        <v>#N/A</v>
      </c>
    </row>
  </sheetData>
  <mergeCells count="2">
    <mergeCell ref="Z1:AC1"/>
    <mergeCell ref="AD1:A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ABC6-6642-4465-894E-B2EA9B25677C}">
  <dimension ref="A1:AA676"/>
  <sheetViews>
    <sheetView topLeftCell="I1" workbookViewId="0">
      <selection activeCell="T1" sqref="T1"/>
    </sheetView>
  </sheetViews>
  <sheetFormatPr defaultRowHeight="15" x14ac:dyDescent="0.25"/>
  <cols>
    <col min="12" max="12" width="11.42578125" customWidth="1"/>
    <col min="23" max="23" width="10.42578125" bestFit="1" customWidth="1"/>
  </cols>
  <sheetData>
    <row r="1" spans="1:27" ht="67.5" x14ac:dyDescent="0.25">
      <c r="A1" s="22" t="s">
        <v>2</v>
      </c>
      <c r="B1" s="22" t="s">
        <v>3</v>
      </c>
      <c r="C1" s="22" t="s">
        <v>1255</v>
      </c>
      <c r="D1" s="22" t="s">
        <v>4</v>
      </c>
      <c r="E1" s="22" t="s">
        <v>5</v>
      </c>
      <c r="F1" s="23" t="s">
        <v>6</v>
      </c>
      <c r="G1" s="22" t="s">
        <v>7</v>
      </c>
      <c r="H1" s="23" t="s">
        <v>8</v>
      </c>
      <c r="I1" s="24" t="s">
        <v>1256</v>
      </c>
      <c r="J1" s="25" t="s">
        <v>10</v>
      </c>
      <c r="K1" s="25" t="s">
        <v>11</v>
      </c>
      <c r="L1" s="26" t="s">
        <v>12</v>
      </c>
      <c r="M1" s="25" t="s">
        <v>13</v>
      </c>
      <c r="N1" s="25" t="s">
        <v>1257</v>
      </c>
      <c r="O1" s="25" t="s">
        <v>1258</v>
      </c>
      <c r="P1" s="27" t="s">
        <v>16</v>
      </c>
      <c r="Q1" s="28" t="s">
        <v>18</v>
      </c>
      <c r="R1" s="28" t="s">
        <v>1259</v>
      </c>
      <c r="S1" s="29" t="s">
        <v>1260</v>
      </c>
      <c r="T1" s="29" t="s">
        <v>1261</v>
      </c>
      <c r="U1" s="29" t="s">
        <v>1262</v>
      </c>
      <c r="V1" s="29" t="s">
        <v>1263</v>
      </c>
      <c r="W1" s="29" t="s">
        <v>1264</v>
      </c>
      <c r="X1" s="29" t="s">
        <v>1265</v>
      </c>
      <c r="Y1" s="29" t="str">
        <f>IFERROR(VLOOKUP(J1,'[1]For Report Q-1 Closed'!#REF!,9,0)," ")</f>
        <v xml:space="preserve"> </v>
      </c>
      <c r="Z1" s="29" t="s">
        <v>1266</v>
      </c>
      <c r="AA1" s="29" t="s">
        <v>1267</v>
      </c>
    </row>
    <row r="2" spans="1:27" x14ac:dyDescent="0.25">
      <c r="A2" s="30">
        <v>177859</v>
      </c>
      <c r="B2" s="31" t="s">
        <v>27</v>
      </c>
      <c r="C2" s="31"/>
      <c r="D2" s="32">
        <v>42917</v>
      </c>
      <c r="E2" s="31" t="s">
        <v>28</v>
      </c>
      <c r="F2" s="33" t="s">
        <v>29</v>
      </c>
      <c r="G2" s="31" t="s">
        <v>30</v>
      </c>
      <c r="H2" s="33" t="s">
        <v>28</v>
      </c>
      <c r="I2" s="34">
        <v>8.9990000000000001E-2</v>
      </c>
      <c r="J2" s="33">
        <v>177859</v>
      </c>
      <c r="K2" s="33" t="s">
        <v>27</v>
      </c>
      <c r="L2" s="35">
        <v>40708</v>
      </c>
      <c r="M2" s="33" t="s">
        <v>31</v>
      </c>
      <c r="N2" s="33"/>
      <c r="O2" s="33"/>
      <c r="P2" s="33" t="s">
        <v>33</v>
      </c>
      <c r="Q2" s="33" t="s">
        <v>34</v>
      </c>
      <c r="R2" s="33" t="s">
        <v>1268</v>
      </c>
      <c r="U2">
        <f>VLOOKUP(A2,'[1]Unique Accounts for Meetings'!$A$2:$AA$677,21,0)</f>
        <v>2</v>
      </c>
      <c r="V2" t="str">
        <f>IF(U2=0,"N","Y")</f>
        <v>Y</v>
      </c>
      <c r="W2" s="36" t="e">
        <f>VLOOKUP(A2,'[1]Unique Accounts for Meetings'!$A$2:$W$677,23,0)</f>
        <v>#REF!</v>
      </c>
      <c r="X2" t="e">
        <f ca="1">IF(W2="","N",IF(W2&gt;=TODAY()-45,"Y","N"))</f>
        <v>#REF!</v>
      </c>
      <c r="Y2" s="37"/>
      <c r="AA2" t="e">
        <f ca="1">IF(W2="","N",IF(W2&gt;=TODAY()-30,"Y","N"))</f>
        <v>#REF!</v>
      </c>
    </row>
    <row r="3" spans="1:27" x14ac:dyDescent="0.25">
      <c r="A3" s="30">
        <v>179450</v>
      </c>
      <c r="B3" s="31" t="s">
        <v>39</v>
      </c>
      <c r="C3" s="31"/>
      <c r="D3" s="32">
        <v>42944</v>
      </c>
      <c r="E3" s="31" t="s">
        <v>40</v>
      </c>
      <c r="F3" s="33" t="s">
        <v>29</v>
      </c>
      <c r="G3" s="31" t="s">
        <v>30</v>
      </c>
      <c r="H3" s="33" t="s">
        <v>40</v>
      </c>
      <c r="I3" s="34">
        <v>4.999E-2</v>
      </c>
      <c r="J3" s="33">
        <v>179450</v>
      </c>
      <c r="K3" s="33" t="s">
        <v>39</v>
      </c>
      <c r="L3" s="35">
        <v>35212</v>
      </c>
      <c r="M3" s="33" t="s">
        <v>31</v>
      </c>
      <c r="N3" s="33"/>
      <c r="O3" s="33"/>
      <c r="P3" s="33" t="s">
        <v>42</v>
      </c>
      <c r="Q3" s="33" t="s">
        <v>43</v>
      </c>
      <c r="R3" s="33" t="s">
        <v>40</v>
      </c>
      <c r="U3">
        <f>VLOOKUP(A3,'[1]Unique Accounts for Meetings'!$A$2:$AA$677,21,0)</f>
        <v>2</v>
      </c>
      <c r="V3" t="str">
        <f t="shared" ref="V3:V66" si="0">IF(U3=0,"N","Y")</f>
        <v>Y</v>
      </c>
      <c r="W3" s="36" t="e">
        <f>VLOOKUP(A3,'[1]Unique Accounts for Meetings'!$A$2:$W$677,23,0)</f>
        <v>#REF!</v>
      </c>
      <c r="X3" t="e">
        <f t="shared" ref="X3:X66" ca="1" si="1">IF(W3="","N",IF(W3&gt;=TODAY()-45,"Y","N"))</f>
        <v>#REF!</v>
      </c>
      <c r="Y3" s="37"/>
      <c r="AA3" t="e">
        <f t="shared" ref="AA3:AA66" ca="1" si="2">IF(W3="","N",IF(W3&gt;=TODAY()-30,"Y","N"))</f>
        <v>#REF!</v>
      </c>
    </row>
    <row r="4" spans="1:27" x14ac:dyDescent="0.25">
      <c r="A4" s="30">
        <v>183601</v>
      </c>
      <c r="B4" s="31" t="s">
        <v>49</v>
      </c>
      <c r="C4" s="31"/>
      <c r="D4" s="32">
        <v>43039</v>
      </c>
      <c r="E4" s="31" t="s">
        <v>40</v>
      </c>
      <c r="F4" s="33" t="s">
        <v>29</v>
      </c>
      <c r="G4" s="31" t="s">
        <v>30</v>
      </c>
      <c r="H4" s="33" t="s">
        <v>40</v>
      </c>
      <c r="I4" s="34">
        <v>8.9990000000000001E-2</v>
      </c>
      <c r="J4" s="33">
        <v>183601</v>
      </c>
      <c r="K4" s="33" t="s">
        <v>49</v>
      </c>
      <c r="L4" s="35">
        <v>23999</v>
      </c>
      <c r="M4" s="33" t="s">
        <v>31</v>
      </c>
      <c r="N4" s="33"/>
      <c r="O4" s="33"/>
      <c r="P4" s="33" t="s">
        <v>51</v>
      </c>
      <c r="Q4" s="33" t="s">
        <v>43</v>
      </c>
      <c r="R4" s="33" t="s">
        <v>40</v>
      </c>
      <c r="U4">
        <f>VLOOKUP(A4,'[1]Unique Accounts for Meetings'!$A$2:$AA$677,21,0)</f>
        <v>2</v>
      </c>
      <c r="V4" t="str">
        <f t="shared" si="0"/>
        <v>Y</v>
      </c>
      <c r="W4" s="36" t="e">
        <f>VLOOKUP(A4,'[1]Unique Accounts for Meetings'!$A$2:$W$677,23,0)</f>
        <v>#REF!</v>
      </c>
      <c r="X4" t="e">
        <f t="shared" ca="1" si="1"/>
        <v>#REF!</v>
      </c>
      <c r="Y4" s="37"/>
      <c r="AA4" t="e">
        <f t="shared" ca="1" si="2"/>
        <v>#REF!</v>
      </c>
    </row>
    <row r="5" spans="1:27" x14ac:dyDescent="0.25">
      <c r="A5" s="30">
        <v>185714</v>
      </c>
      <c r="B5" s="31" t="s">
        <v>55</v>
      </c>
      <c r="C5" s="31"/>
      <c r="D5" s="32">
        <v>43090</v>
      </c>
      <c r="E5" s="31" t="s">
        <v>56</v>
      </c>
      <c r="F5" s="33" t="s">
        <v>57</v>
      </c>
      <c r="G5" s="31" t="s">
        <v>30</v>
      </c>
      <c r="H5" s="33" t="s">
        <v>56</v>
      </c>
      <c r="I5" s="34">
        <v>2.1989999999999999E-2</v>
      </c>
      <c r="J5" s="33">
        <v>185714</v>
      </c>
      <c r="K5" s="33" t="s">
        <v>58</v>
      </c>
      <c r="L5" s="35">
        <v>31187</v>
      </c>
      <c r="M5" s="33" t="s">
        <v>31</v>
      </c>
      <c r="N5" s="33"/>
      <c r="O5" s="33"/>
      <c r="P5" s="33" t="s">
        <v>60</v>
      </c>
      <c r="Q5" s="33" t="s">
        <v>43</v>
      </c>
      <c r="R5" s="33" t="s">
        <v>40</v>
      </c>
      <c r="U5">
        <f>VLOOKUP(A5,'[1]Unique Accounts for Meetings'!$A$2:$AA$677,21,0)</f>
        <v>3</v>
      </c>
      <c r="V5" t="str">
        <f t="shared" si="0"/>
        <v>Y</v>
      </c>
      <c r="W5" s="36" t="e">
        <f>VLOOKUP(A5,'[1]Unique Accounts for Meetings'!$A$2:$W$677,23,0)</f>
        <v>#REF!</v>
      </c>
      <c r="X5" t="e">
        <f t="shared" ca="1" si="1"/>
        <v>#REF!</v>
      </c>
      <c r="Y5" s="37"/>
      <c r="AA5" t="e">
        <f t="shared" ca="1" si="2"/>
        <v>#REF!</v>
      </c>
    </row>
    <row r="6" spans="1:27" x14ac:dyDescent="0.25">
      <c r="A6" s="30">
        <v>9078383</v>
      </c>
      <c r="B6" s="31" t="s">
        <v>64</v>
      </c>
      <c r="C6" s="31"/>
      <c r="D6" s="32">
        <v>43627</v>
      </c>
      <c r="E6" s="31" t="s">
        <v>40</v>
      </c>
      <c r="F6" s="33" t="s">
        <v>47</v>
      </c>
      <c r="G6" s="31" t="s">
        <v>46</v>
      </c>
      <c r="H6" s="33" t="s">
        <v>40</v>
      </c>
      <c r="I6" s="34">
        <v>0.21666666666666667</v>
      </c>
      <c r="J6" s="33">
        <v>188823</v>
      </c>
      <c r="K6" s="33" t="s">
        <v>64</v>
      </c>
      <c r="L6" s="35">
        <v>43333.333333333336</v>
      </c>
      <c r="M6" s="33" t="s">
        <v>31</v>
      </c>
      <c r="N6" s="33"/>
      <c r="O6" s="33"/>
      <c r="P6" s="33" t="s">
        <v>60</v>
      </c>
      <c r="Q6" s="33" t="s">
        <v>43</v>
      </c>
      <c r="R6" s="33" t="s">
        <v>40</v>
      </c>
      <c r="U6">
        <f>VLOOKUP(A6,'[1]Unique Accounts for Meetings'!$A$2:$AA$677,21,0)</f>
        <v>3</v>
      </c>
      <c r="V6" t="str">
        <f t="shared" si="0"/>
        <v>Y</v>
      </c>
      <c r="W6" s="36" t="e">
        <f>VLOOKUP(A6,'[1]Unique Accounts for Meetings'!$A$2:$W$677,23,0)</f>
        <v>#REF!</v>
      </c>
      <c r="X6" t="e">
        <f t="shared" ca="1" si="1"/>
        <v>#REF!</v>
      </c>
      <c r="Y6" s="37"/>
      <c r="AA6" t="e">
        <f t="shared" ca="1" si="2"/>
        <v>#REF!</v>
      </c>
    </row>
    <row r="7" spans="1:27" x14ac:dyDescent="0.25">
      <c r="A7" s="30">
        <v>189019</v>
      </c>
      <c r="B7" s="31" t="s">
        <v>66</v>
      </c>
      <c r="C7" s="31"/>
      <c r="D7" s="32">
        <v>43180</v>
      </c>
      <c r="E7" s="31" t="s">
        <v>40</v>
      </c>
      <c r="F7" s="33" t="s">
        <v>29</v>
      </c>
      <c r="G7" s="31" t="s">
        <v>30</v>
      </c>
      <c r="H7" s="33" t="s">
        <v>40</v>
      </c>
      <c r="I7" s="34">
        <v>5.9990000000000002E-2</v>
      </c>
      <c r="J7" s="33">
        <v>189019</v>
      </c>
      <c r="K7" s="33" t="s">
        <v>66</v>
      </c>
      <c r="L7" s="35">
        <v>110357.33333333334</v>
      </c>
      <c r="M7" s="33" t="s">
        <v>67</v>
      </c>
      <c r="N7" s="33"/>
      <c r="O7" s="33"/>
      <c r="P7" s="33" t="s">
        <v>68</v>
      </c>
      <c r="Q7" s="33" t="s">
        <v>69</v>
      </c>
      <c r="R7" s="33" t="s">
        <v>1269</v>
      </c>
      <c r="U7">
        <f>VLOOKUP(A7,'[1]Unique Accounts for Meetings'!$A$2:$AA$677,21,0)</f>
        <v>2</v>
      </c>
      <c r="V7" t="str">
        <f t="shared" si="0"/>
        <v>Y</v>
      </c>
      <c r="W7" s="36" t="e">
        <f>VLOOKUP(A7,'[1]Unique Accounts for Meetings'!$A$2:$W$677,23,0)</f>
        <v>#REF!</v>
      </c>
      <c r="X7" t="e">
        <f t="shared" ca="1" si="1"/>
        <v>#REF!</v>
      </c>
      <c r="Y7" s="37"/>
      <c r="AA7" t="e">
        <f t="shared" ca="1" si="2"/>
        <v>#REF!</v>
      </c>
    </row>
    <row r="8" spans="1:27" x14ac:dyDescent="0.25">
      <c r="A8" s="30">
        <v>191144</v>
      </c>
      <c r="B8" s="31" t="s">
        <v>74</v>
      </c>
      <c r="C8" s="31"/>
      <c r="D8" s="32">
        <v>44470</v>
      </c>
      <c r="E8" s="31" t="s">
        <v>44</v>
      </c>
      <c r="F8" s="33" t="s">
        <v>29</v>
      </c>
      <c r="G8" s="31" t="s">
        <v>30</v>
      </c>
      <c r="H8" s="33" t="s">
        <v>44</v>
      </c>
      <c r="I8" s="34">
        <v>0.14999000000000001</v>
      </c>
      <c r="J8" s="33">
        <v>191144</v>
      </c>
      <c r="K8" s="33" t="s">
        <v>74</v>
      </c>
      <c r="L8" s="35">
        <v>36249</v>
      </c>
      <c r="M8" s="33" t="s">
        <v>31</v>
      </c>
      <c r="N8" s="33"/>
      <c r="O8" s="33"/>
      <c r="P8" s="33" t="s">
        <v>51</v>
      </c>
      <c r="Q8" s="33" t="s">
        <v>43</v>
      </c>
      <c r="R8" s="33" t="s">
        <v>40</v>
      </c>
      <c r="U8">
        <f>VLOOKUP(A8,'[1]Unique Accounts for Meetings'!$A$2:$AA$677,21,0)</f>
        <v>4</v>
      </c>
      <c r="V8" t="str">
        <f t="shared" si="0"/>
        <v>Y</v>
      </c>
      <c r="W8" s="36" t="e">
        <f>VLOOKUP(A8,'[1]Unique Accounts for Meetings'!$A$2:$W$677,23,0)</f>
        <v>#REF!</v>
      </c>
      <c r="X8" t="e">
        <f t="shared" ca="1" si="1"/>
        <v>#REF!</v>
      </c>
      <c r="Y8" s="37"/>
      <c r="AA8" t="e">
        <f t="shared" ca="1" si="2"/>
        <v>#REF!</v>
      </c>
    </row>
    <row r="9" spans="1:27" x14ac:dyDescent="0.25">
      <c r="A9" s="30">
        <v>191310</v>
      </c>
      <c r="B9" s="31" t="s">
        <v>77</v>
      </c>
      <c r="C9" s="31"/>
      <c r="D9" s="32">
        <v>43256</v>
      </c>
      <c r="E9" s="31" t="s">
        <v>56</v>
      </c>
      <c r="F9" s="33" t="s">
        <v>29</v>
      </c>
      <c r="G9" s="31" t="s">
        <v>30</v>
      </c>
      <c r="H9" s="33" t="s">
        <v>56</v>
      </c>
      <c r="I9" s="34">
        <v>0.17999000000000001</v>
      </c>
      <c r="J9" s="33">
        <v>191310</v>
      </c>
      <c r="K9" s="33" t="s">
        <v>78</v>
      </c>
      <c r="L9" s="35">
        <v>53212</v>
      </c>
      <c r="M9" s="33" t="s">
        <v>31</v>
      </c>
      <c r="N9" s="33"/>
      <c r="O9" s="33"/>
      <c r="P9" s="33" t="s">
        <v>79</v>
      </c>
      <c r="Q9" s="33" t="s">
        <v>80</v>
      </c>
      <c r="R9" s="33" t="s">
        <v>56</v>
      </c>
      <c r="U9">
        <f>VLOOKUP(A9,'[1]Unique Accounts for Meetings'!$A$2:$AA$677,21,0)</f>
        <v>3</v>
      </c>
      <c r="V9" t="str">
        <f t="shared" si="0"/>
        <v>Y</v>
      </c>
      <c r="W9" s="36" t="e">
        <f>VLOOKUP(A9,'[1]Unique Accounts for Meetings'!$A$2:$W$677,23,0)</f>
        <v>#REF!</v>
      </c>
      <c r="X9" t="e">
        <f t="shared" ca="1" si="1"/>
        <v>#REF!</v>
      </c>
      <c r="Y9" s="37"/>
      <c r="AA9" t="e">
        <f t="shared" ca="1" si="2"/>
        <v>#REF!</v>
      </c>
    </row>
    <row r="10" spans="1:27" x14ac:dyDescent="0.25">
      <c r="A10" s="30">
        <v>192198</v>
      </c>
      <c r="B10" s="31" t="s">
        <v>82</v>
      </c>
      <c r="C10" s="31"/>
      <c r="D10" s="32">
        <v>43271</v>
      </c>
      <c r="E10" s="31" t="s">
        <v>83</v>
      </c>
      <c r="F10" s="33" t="s">
        <v>29</v>
      </c>
      <c r="G10" s="31" t="s">
        <v>30</v>
      </c>
      <c r="H10" s="33" t="s">
        <v>83</v>
      </c>
      <c r="I10" s="34">
        <v>6.9989999999999997E-2</v>
      </c>
      <c r="J10" s="33">
        <v>192198</v>
      </c>
      <c r="K10" s="33" t="s">
        <v>82</v>
      </c>
      <c r="L10" s="35">
        <v>47877.666666666672</v>
      </c>
      <c r="M10" s="33" t="s">
        <v>31</v>
      </c>
      <c r="N10" s="33"/>
      <c r="O10" s="33"/>
      <c r="P10" s="33" t="s">
        <v>85</v>
      </c>
      <c r="Q10" s="33" t="s">
        <v>80</v>
      </c>
      <c r="R10" s="33" t="s">
        <v>56</v>
      </c>
      <c r="U10">
        <f>VLOOKUP(A10,'[1]Unique Accounts for Meetings'!$A$2:$AA$677,21,0)</f>
        <v>3</v>
      </c>
      <c r="V10" t="str">
        <f t="shared" si="0"/>
        <v>Y</v>
      </c>
      <c r="W10" s="36" t="e">
        <f>VLOOKUP(A10,'[1]Unique Accounts for Meetings'!$A$2:$W$677,23,0)</f>
        <v>#REF!</v>
      </c>
      <c r="X10" t="e">
        <f t="shared" ca="1" si="1"/>
        <v>#REF!</v>
      </c>
      <c r="Y10" s="37"/>
      <c r="AA10" t="e">
        <f t="shared" ca="1" si="2"/>
        <v>#REF!</v>
      </c>
    </row>
    <row r="11" spans="1:27" x14ac:dyDescent="0.25">
      <c r="A11" s="30">
        <v>194387</v>
      </c>
      <c r="B11" s="31" t="s">
        <v>87</v>
      </c>
      <c r="C11" s="31"/>
      <c r="D11" s="32">
        <v>43348</v>
      </c>
      <c r="E11" s="31" t="s">
        <v>28</v>
      </c>
      <c r="F11" s="33" t="s">
        <v>57</v>
      </c>
      <c r="G11" s="31" t="s">
        <v>30</v>
      </c>
      <c r="H11" s="33" t="s">
        <v>28</v>
      </c>
      <c r="I11" s="34">
        <v>3.499E-2</v>
      </c>
      <c r="J11" s="33">
        <v>194387</v>
      </c>
      <c r="K11" s="33" t="s">
        <v>88</v>
      </c>
      <c r="L11" s="35">
        <v>36992</v>
      </c>
      <c r="M11" s="33" t="s">
        <v>31</v>
      </c>
      <c r="N11" s="33"/>
      <c r="O11" s="33"/>
      <c r="P11" s="33" t="s">
        <v>69</v>
      </c>
      <c r="Q11" s="33" t="s">
        <v>69</v>
      </c>
      <c r="R11" s="33" t="s">
        <v>1269</v>
      </c>
      <c r="U11">
        <f>VLOOKUP(A11,'[1]Unique Accounts for Meetings'!$A$2:$AA$677,21,0)</f>
        <v>3</v>
      </c>
      <c r="V11" t="str">
        <f t="shared" si="0"/>
        <v>Y</v>
      </c>
      <c r="W11" s="36" t="e">
        <f>VLOOKUP(A11,'[1]Unique Accounts for Meetings'!$A$2:$W$677,23,0)</f>
        <v>#REF!</v>
      </c>
      <c r="X11" t="e">
        <f t="shared" ca="1" si="1"/>
        <v>#REF!</v>
      </c>
      <c r="Y11" s="37"/>
      <c r="AA11" t="e">
        <f t="shared" ca="1" si="2"/>
        <v>#REF!</v>
      </c>
    </row>
    <row r="12" spans="1:27" x14ac:dyDescent="0.25">
      <c r="A12" s="30">
        <v>194614</v>
      </c>
      <c r="B12" s="31" t="s">
        <v>93</v>
      </c>
      <c r="C12" s="31"/>
      <c r="D12" s="32">
        <v>43383</v>
      </c>
      <c r="E12" s="31" t="s">
        <v>40</v>
      </c>
      <c r="F12" s="33" t="s">
        <v>29</v>
      </c>
      <c r="G12" s="31" t="s">
        <v>30</v>
      </c>
      <c r="H12" s="33" t="s">
        <v>40</v>
      </c>
      <c r="I12" s="34">
        <v>0.12998999999999999</v>
      </c>
      <c r="J12" s="33">
        <v>194614</v>
      </c>
      <c r="K12" s="33" t="s">
        <v>93</v>
      </c>
      <c r="L12" s="35">
        <v>40331.333333333328</v>
      </c>
      <c r="M12" s="33" t="s">
        <v>31</v>
      </c>
      <c r="N12" s="33"/>
      <c r="O12" s="33"/>
      <c r="P12" s="33" t="s">
        <v>42</v>
      </c>
      <c r="Q12" s="33" t="s">
        <v>43</v>
      </c>
      <c r="R12" s="33" t="s">
        <v>40</v>
      </c>
      <c r="U12">
        <f>VLOOKUP(A12,'[1]Unique Accounts for Meetings'!$A$2:$AA$677,21,0)</f>
        <v>2</v>
      </c>
      <c r="V12" t="str">
        <f t="shared" si="0"/>
        <v>Y</v>
      </c>
      <c r="W12" s="36" t="e">
        <f>VLOOKUP(A12,'[1]Unique Accounts for Meetings'!$A$2:$W$677,23,0)</f>
        <v>#REF!</v>
      </c>
      <c r="X12" t="e">
        <f t="shared" ca="1" si="1"/>
        <v>#REF!</v>
      </c>
      <c r="Y12" s="37"/>
      <c r="AA12" t="e">
        <f t="shared" ca="1" si="2"/>
        <v>#REF!</v>
      </c>
    </row>
    <row r="13" spans="1:27" x14ac:dyDescent="0.25">
      <c r="A13" s="30">
        <v>194895</v>
      </c>
      <c r="B13" s="31" t="s">
        <v>95</v>
      </c>
      <c r="C13" s="31"/>
      <c r="D13" s="32">
        <v>43348</v>
      </c>
      <c r="E13" s="31" t="s">
        <v>40</v>
      </c>
      <c r="F13" s="33" t="s">
        <v>29</v>
      </c>
      <c r="G13" s="31" t="s">
        <v>30</v>
      </c>
      <c r="H13" s="33" t="s">
        <v>40</v>
      </c>
      <c r="I13" s="34">
        <v>2.9989999999999999E-2</v>
      </c>
      <c r="J13" s="33">
        <v>194895</v>
      </c>
      <c r="K13" s="33" t="s">
        <v>95</v>
      </c>
      <c r="L13" s="35">
        <v>31643</v>
      </c>
      <c r="M13" s="33" t="s">
        <v>31</v>
      </c>
      <c r="N13" s="33"/>
      <c r="O13" s="33"/>
      <c r="P13" s="33" t="s">
        <v>60</v>
      </c>
      <c r="Q13" s="33" t="s">
        <v>43</v>
      </c>
      <c r="R13" s="33" t="s">
        <v>40</v>
      </c>
      <c r="U13">
        <f>VLOOKUP(A13,'[1]Unique Accounts for Meetings'!$A$2:$AA$677,21,0)</f>
        <v>4</v>
      </c>
      <c r="V13" t="str">
        <f t="shared" si="0"/>
        <v>Y</v>
      </c>
      <c r="W13" s="36" t="e">
        <f>VLOOKUP(A13,'[1]Unique Accounts for Meetings'!$A$2:$W$677,23,0)</f>
        <v>#REF!</v>
      </c>
      <c r="X13" t="e">
        <f t="shared" ca="1" si="1"/>
        <v>#REF!</v>
      </c>
      <c r="Y13" s="37"/>
      <c r="AA13" t="e">
        <f t="shared" ca="1" si="2"/>
        <v>#REF!</v>
      </c>
    </row>
    <row r="14" spans="1:27" x14ac:dyDescent="0.25">
      <c r="A14" s="30">
        <v>7000217</v>
      </c>
      <c r="B14" s="31" t="s">
        <v>97</v>
      </c>
      <c r="C14" s="31"/>
      <c r="D14" s="32">
        <v>45513</v>
      </c>
      <c r="E14" s="31" t="s">
        <v>40</v>
      </c>
      <c r="F14" s="33" t="s">
        <v>98</v>
      </c>
      <c r="G14" s="31" t="s">
        <v>46</v>
      </c>
      <c r="H14" s="33" t="s">
        <v>40</v>
      </c>
      <c r="I14" s="34">
        <v>0.05</v>
      </c>
      <c r="J14" s="33">
        <v>197552</v>
      </c>
      <c r="K14" s="33" t="s">
        <v>97</v>
      </c>
      <c r="L14" s="35">
        <v>49500</v>
      </c>
      <c r="M14" s="33" t="s">
        <v>31</v>
      </c>
      <c r="N14" s="33"/>
      <c r="O14" s="33"/>
      <c r="P14" s="33" t="s">
        <v>99</v>
      </c>
      <c r="Q14" s="33" t="s">
        <v>100</v>
      </c>
      <c r="R14" s="33" t="s">
        <v>83</v>
      </c>
      <c r="U14">
        <f>VLOOKUP(A14,'[1]Unique Accounts for Meetings'!$A$2:$AA$677,21,0)</f>
        <v>2</v>
      </c>
      <c r="V14" t="str">
        <f t="shared" si="0"/>
        <v>Y</v>
      </c>
      <c r="W14" s="36" t="e">
        <f>VLOOKUP(A14,'[1]Unique Accounts for Meetings'!$A$2:$W$677,23,0)</f>
        <v>#REF!</v>
      </c>
      <c r="X14" t="e">
        <f t="shared" ca="1" si="1"/>
        <v>#REF!</v>
      </c>
      <c r="Y14" s="37"/>
      <c r="AA14" t="e">
        <f t="shared" ca="1" si="2"/>
        <v>#REF!</v>
      </c>
    </row>
    <row r="15" spans="1:27" x14ac:dyDescent="0.25">
      <c r="A15" s="30">
        <v>197808</v>
      </c>
      <c r="B15" s="31" t="s">
        <v>102</v>
      </c>
      <c r="C15" s="31"/>
      <c r="D15" s="32">
        <v>43424</v>
      </c>
      <c r="E15" s="31" t="s">
        <v>28</v>
      </c>
      <c r="F15" s="33" t="s">
        <v>29</v>
      </c>
      <c r="G15" s="31" t="s">
        <v>30</v>
      </c>
      <c r="H15" s="33" t="s">
        <v>28</v>
      </c>
      <c r="I15" s="34">
        <v>2.9989999999999999E-2</v>
      </c>
      <c r="J15" s="33">
        <v>197808</v>
      </c>
      <c r="K15" s="33" t="s">
        <v>102</v>
      </c>
      <c r="L15" s="35">
        <v>32999</v>
      </c>
      <c r="M15" s="33" t="s">
        <v>31</v>
      </c>
      <c r="N15" s="33"/>
      <c r="O15" s="33"/>
      <c r="P15" s="33" t="s">
        <v>79</v>
      </c>
      <c r="Q15" s="33" t="s">
        <v>80</v>
      </c>
      <c r="R15" s="33" t="s">
        <v>56</v>
      </c>
      <c r="U15">
        <f>VLOOKUP(A15,'[1]Unique Accounts for Meetings'!$A$2:$AA$677,21,0)</f>
        <v>2</v>
      </c>
      <c r="V15" t="str">
        <f t="shared" si="0"/>
        <v>Y</v>
      </c>
      <c r="W15" s="36" t="e">
        <f>VLOOKUP(A15,'[1]Unique Accounts for Meetings'!$A$2:$W$677,23,0)</f>
        <v>#REF!</v>
      </c>
      <c r="X15" t="e">
        <f t="shared" ca="1" si="1"/>
        <v>#REF!</v>
      </c>
      <c r="Y15" s="37"/>
      <c r="AA15" t="e">
        <f t="shared" ca="1" si="2"/>
        <v>#REF!</v>
      </c>
    </row>
    <row r="16" spans="1:27" x14ac:dyDescent="0.25">
      <c r="A16" s="30">
        <v>198913</v>
      </c>
      <c r="B16" s="31" t="s">
        <v>103</v>
      </c>
      <c r="C16" s="31"/>
      <c r="D16" s="32">
        <v>43456</v>
      </c>
      <c r="E16" s="31" t="s">
        <v>28</v>
      </c>
      <c r="F16" s="33" t="s">
        <v>29</v>
      </c>
      <c r="G16" s="31" t="s">
        <v>30</v>
      </c>
      <c r="H16" s="33" t="s">
        <v>28</v>
      </c>
      <c r="I16" s="34">
        <v>0.12998999999999999</v>
      </c>
      <c r="J16" s="33">
        <v>198913</v>
      </c>
      <c r="K16" s="33" t="s">
        <v>103</v>
      </c>
      <c r="L16" s="35">
        <v>1945513</v>
      </c>
      <c r="M16" s="33" t="s">
        <v>67</v>
      </c>
      <c r="N16" s="33"/>
      <c r="O16" s="33"/>
      <c r="P16" s="33" t="s">
        <v>34</v>
      </c>
      <c r="Q16" s="33" t="s">
        <v>34</v>
      </c>
      <c r="R16" s="33" t="s">
        <v>1268</v>
      </c>
      <c r="U16">
        <f>VLOOKUP(A16,'[1]Unique Accounts for Meetings'!$A$2:$AA$677,21,0)</f>
        <v>8</v>
      </c>
      <c r="V16" t="str">
        <f t="shared" si="0"/>
        <v>Y</v>
      </c>
      <c r="W16" s="36" t="e">
        <f>VLOOKUP(A16,'[1]Unique Accounts for Meetings'!$A$2:$W$677,23,0)</f>
        <v>#REF!</v>
      </c>
      <c r="X16" t="e">
        <f t="shared" ca="1" si="1"/>
        <v>#REF!</v>
      </c>
      <c r="Y16" s="37"/>
      <c r="AA16" t="e">
        <f t="shared" ca="1" si="2"/>
        <v>#REF!</v>
      </c>
    </row>
    <row r="17" spans="1:27" x14ac:dyDescent="0.25">
      <c r="A17" s="30">
        <v>200379</v>
      </c>
      <c r="B17" s="31" t="s">
        <v>106</v>
      </c>
      <c r="C17" s="31"/>
      <c r="D17" s="32">
        <v>43487</v>
      </c>
      <c r="E17" s="31" t="s">
        <v>28</v>
      </c>
      <c r="F17" s="33" t="s">
        <v>57</v>
      </c>
      <c r="G17" s="31" t="s">
        <v>30</v>
      </c>
      <c r="H17" s="33" t="s">
        <v>28</v>
      </c>
      <c r="I17" s="34">
        <v>1.899E-2</v>
      </c>
      <c r="J17" s="33">
        <v>200379</v>
      </c>
      <c r="K17" s="33" t="s">
        <v>106</v>
      </c>
      <c r="L17" s="35">
        <v>37271.666666666664</v>
      </c>
      <c r="M17" s="33" t="s">
        <v>31</v>
      </c>
      <c r="N17" s="33"/>
      <c r="O17" s="33"/>
      <c r="P17" s="33" t="s">
        <v>60</v>
      </c>
      <c r="Q17" s="33" t="s">
        <v>43</v>
      </c>
      <c r="R17" s="33" t="s">
        <v>40</v>
      </c>
      <c r="U17">
        <f>VLOOKUP(A17,'[1]Unique Accounts for Meetings'!$A$2:$AA$677,21,0)</f>
        <v>2</v>
      </c>
      <c r="V17" t="str">
        <f t="shared" si="0"/>
        <v>Y</v>
      </c>
      <c r="W17" s="36" t="e">
        <f>VLOOKUP(A17,'[1]Unique Accounts for Meetings'!$A$2:$W$677,23,0)</f>
        <v>#REF!</v>
      </c>
      <c r="X17" t="e">
        <f t="shared" ca="1" si="1"/>
        <v>#REF!</v>
      </c>
      <c r="Y17" s="37"/>
      <c r="AA17" t="e">
        <f t="shared" ca="1" si="2"/>
        <v>#REF!</v>
      </c>
    </row>
    <row r="18" spans="1:27" x14ac:dyDescent="0.25">
      <c r="A18" s="30">
        <v>200549</v>
      </c>
      <c r="B18" s="31" t="s">
        <v>107</v>
      </c>
      <c r="C18" s="31"/>
      <c r="D18" s="32">
        <v>43487</v>
      </c>
      <c r="E18" s="31" t="s">
        <v>40</v>
      </c>
      <c r="F18" s="33" t="s">
        <v>29</v>
      </c>
      <c r="G18" s="31" t="s">
        <v>30</v>
      </c>
      <c r="H18" s="33" t="s">
        <v>40</v>
      </c>
      <c r="I18" s="34">
        <v>3.9989999999999998E-2</v>
      </c>
      <c r="J18" s="33">
        <v>200549</v>
      </c>
      <c r="K18" s="33" t="s">
        <v>107</v>
      </c>
      <c r="L18" s="35">
        <v>40392</v>
      </c>
      <c r="M18" s="33" t="s">
        <v>31</v>
      </c>
      <c r="N18" s="33"/>
      <c r="O18" s="33"/>
      <c r="P18" s="33" t="s">
        <v>51</v>
      </c>
      <c r="Q18" s="33" t="s">
        <v>43</v>
      </c>
      <c r="R18" s="33" t="s">
        <v>40</v>
      </c>
      <c r="U18">
        <f>VLOOKUP(A18,'[1]Unique Accounts for Meetings'!$A$2:$AA$677,21,0)</f>
        <v>2</v>
      </c>
      <c r="V18" t="str">
        <f t="shared" si="0"/>
        <v>Y</v>
      </c>
      <c r="W18" s="36" t="e">
        <f>VLOOKUP(A18,'[1]Unique Accounts for Meetings'!$A$2:$W$677,23,0)</f>
        <v>#REF!</v>
      </c>
      <c r="X18" t="e">
        <f t="shared" ca="1" si="1"/>
        <v>#REF!</v>
      </c>
      <c r="Y18" s="37"/>
      <c r="AA18" t="e">
        <f t="shared" ca="1" si="2"/>
        <v>#REF!</v>
      </c>
    </row>
    <row r="19" spans="1:27" x14ac:dyDescent="0.25">
      <c r="A19" s="30">
        <v>201652</v>
      </c>
      <c r="B19" s="31" t="s">
        <v>108</v>
      </c>
      <c r="C19" s="31"/>
      <c r="D19" s="32">
        <v>43511</v>
      </c>
      <c r="E19" s="31" t="s">
        <v>44</v>
      </c>
      <c r="F19" s="33" t="s">
        <v>57</v>
      </c>
      <c r="G19" s="31" t="s">
        <v>30</v>
      </c>
      <c r="H19" s="33" t="s">
        <v>44</v>
      </c>
      <c r="I19" s="34">
        <v>1.371E-2</v>
      </c>
      <c r="J19" s="33">
        <v>201652</v>
      </c>
      <c r="K19" s="33" t="s">
        <v>108</v>
      </c>
      <c r="L19" s="35">
        <v>43368</v>
      </c>
      <c r="M19" s="33" t="s">
        <v>31</v>
      </c>
      <c r="N19" s="33"/>
      <c r="O19" s="33"/>
      <c r="P19" s="33" t="s">
        <v>109</v>
      </c>
      <c r="Q19" s="33" t="s">
        <v>80</v>
      </c>
      <c r="R19" s="33" t="s">
        <v>56</v>
      </c>
      <c r="U19">
        <f>VLOOKUP(A19,'[1]Unique Accounts for Meetings'!$A$2:$AA$677,21,0)</f>
        <v>3</v>
      </c>
      <c r="V19" t="str">
        <f t="shared" si="0"/>
        <v>Y</v>
      </c>
      <c r="W19" s="36" t="e">
        <f>VLOOKUP(A19,'[1]Unique Accounts for Meetings'!$A$2:$W$677,23,0)</f>
        <v>#REF!</v>
      </c>
      <c r="X19" t="e">
        <f t="shared" ca="1" si="1"/>
        <v>#REF!</v>
      </c>
      <c r="Y19" s="37"/>
      <c r="AA19" t="e">
        <f t="shared" ca="1" si="2"/>
        <v>#REF!</v>
      </c>
    </row>
    <row r="20" spans="1:27" x14ac:dyDescent="0.25">
      <c r="A20" s="30">
        <v>202484</v>
      </c>
      <c r="B20" s="31" t="s">
        <v>112</v>
      </c>
      <c r="C20" s="31"/>
      <c r="D20" s="32">
        <v>43529</v>
      </c>
      <c r="E20" s="31" t="s">
        <v>28</v>
      </c>
      <c r="F20" s="33" t="s">
        <v>29</v>
      </c>
      <c r="G20" s="31" t="s">
        <v>30</v>
      </c>
      <c r="H20" s="33" t="s">
        <v>28</v>
      </c>
      <c r="I20" s="34">
        <v>1.9990000000000001E-2</v>
      </c>
      <c r="J20" s="33">
        <v>202484</v>
      </c>
      <c r="K20" s="33" t="s">
        <v>112</v>
      </c>
      <c r="L20" s="35">
        <v>106210</v>
      </c>
      <c r="M20" s="33" t="s">
        <v>67</v>
      </c>
      <c r="N20" s="33"/>
      <c r="O20" s="33"/>
      <c r="P20" s="33" t="s">
        <v>43</v>
      </c>
      <c r="Q20" s="33" t="s">
        <v>43</v>
      </c>
      <c r="R20" s="33" t="s">
        <v>40</v>
      </c>
      <c r="U20">
        <f>VLOOKUP(A20,'[1]Unique Accounts for Meetings'!$A$2:$AA$677,21,0)</f>
        <v>3</v>
      </c>
      <c r="V20" t="str">
        <f t="shared" si="0"/>
        <v>Y</v>
      </c>
      <c r="W20" s="36" t="e">
        <f>VLOOKUP(A20,'[1]Unique Accounts for Meetings'!$A$2:$W$677,23,0)</f>
        <v>#REF!</v>
      </c>
      <c r="X20" t="e">
        <f t="shared" ca="1" si="1"/>
        <v>#REF!</v>
      </c>
      <c r="Y20" s="37"/>
      <c r="AA20" t="e">
        <f t="shared" ca="1" si="2"/>
        <v>#REF!</v>
      </c>
    </row>
    <row r="21" spans="1:27" x14ac:dyDescent="0.25">
      <c r="A21" s="30">
        <v>203648</v>
      </c>
      <c r="B21" s="31" t="s">
        <v>113</v>
      </c>
      <c r="C21" s="31"/>
      <c r="D21" s="32">
        <v>43551</v>
      </c>
      <c r="E21" s="31" t="s">
        <v>83</v>
      </c>
      <c r="F21" s="33" t="s">
        <v>57</v>
      </c>
      <c r="G21" s="31" t="s">
        <v>30</v>
      </c>
      <c r="H21" s="33" t="s">
        <v>83</v>
      </c>
      <c r="I21" s="34">
        <v>1.5990000000000001E-2</v>
      </c>
      <c r="J21" s="33">
        <v>203648</v>
      </c>
      <c r="K21" s="33" t="s">
        <v>113</v>
      </c>
      <c r="L21" s="35">
        <v>40906.333333333328</v>
      </c>
      <c r="M21" s="33" t="s">
        <v>31</v>
      </c>
      <c r="N21" s="33"/>
      <c r="O21" s="33"/>
      <c r="P21" s="33" t="s">
        <v>99</v>
      </c>
      <c r="Q21" s="33" t="s">
        <v>100</v>
      </c>
      <c r="R21" s="33" t="s">
        <v>83</v>
      </c>
      <c r="U21">
        <f>VLOOKUP(A21,'[1]Unique Accounts for Meetings'!$A$2:$AA$677,21,0)</f>
        <v>2</v>
      </c>
      <c r="V21" t="str">
        <f t="shared" si="0"/>
        <v>Y</v>
      </c>
      <c r="W21" s="36" t="e">
        <f>VLOOKUP(A21,'[1]Unique Accounts for Meetings'!$A$2:$W$677,23,0)</f>
        <v>#REF!</v>
      </c>
      <c r="X21" t="e">
        <f t="shared" ca="1" si="1"/>
        <v>#REF!</v>
      </c>
      <c r="Y21" s="37"/>
      <c r="AA21" t="e">
        <f t="shared" ca="1" si="2"/>
        <v>#REF!</v>
      </c>
    </row>
    <row r="22" spans="1:27" x14ac:dyDescent="0.25">
      <c r="A22" s="30">
        <v>205112</v>
      </c>
      <c r="B22" s="31" t="s">
        <v>114</v>
      </c>
      <c r="C22" s="31"/>
      <c r="D22" s="32">
        <v>43581</v>
      </c>
      <c r="E22" s="31" t="s">
        <v>40</v>
      </c>
      <c r="F22" s="33" t="s">
        <v>29</v>
      </c>
      <c r="G22" s="31" t="s">
        <v>30</v>
      </c>
      <c r="H22" s="33" t="s">
        <v>40</v>
      </c>
      <c r="I22" s="34">
        <v>2.9989999999999999E-2</v>
      </c>
      <c r="J22" s="33">
        <v>205112</v>
      </c>
      <c r="K22" s="33" t="s">
        <v>114</v>
      </c>
      <c r="L22" s="35">
        <v>75194</v>
      </c>
      <c r="M22" s="33" t="s">
        <v>31</v>
      </c>
      <c r="N22" s="33"/>
      <c r="O22" s="33"/>
      <c r="P22" s="33" t="s">
        <v>42</v>
      </c>
      <c r="Q22" s="33" t="s">
        <v>43</v>
      </c>
      <c r="R22" s="33" t="s">
        <v>40</v>
      </c>
      <c r="U22">
        <f>VLOOKUP(A22,'[1]Unique Accounts for Meetings'!$A$2:$AA$677,21,0)</f>
        <v>3</v>
      </c>
      <c r="V22" t="str">
        <f t="shared" si="0"/>
        <v>Y</v>
      </c>
      <c r="W22" s="36" t="e">
        <f>VLOOKUP(A22,'[1]Unique Accounts for Meetings'!$A$2:$W$677,23,0)</f>
        <v>#REF!</v>
      </c>
      <c r="X22" t="e">
        <f t="shared" ca="1" si="1"/>
        <v>#REF!</v>
      </c>
      <c r="Y22" s="37"/>
      <c r="AA22" t="e">
        <f t="shared" ca="1" si="2"/>
        <v>#REF!</v>
      </c>
    </row>
    <row r="23" spans="1:27" x14ac:dyDescent="0.25">
      <c r="A23" s="30">
        <v>209662</v>
      </c>
      <c r="B23" s="31" t="s">
        <v>115</v>
      </c>
      <c r="C23" s="31"/>
      <c r="D23" s="32">
        <v>43673</v>
      </c>
      <c r="E23" s="31" t="s">
        <v>40</v>
      </c>
      <c r="F23" s="33" t="s">
        <v>57</v>
      </c>
      <c r="G23" s="31" t="s">
        <v>30</v>
      </c>
      <c r="H23" s="33" t="s">
        <v>40</v>
      </c>
      <c r="I23" s="34">
        <v>1.899E-2</v>
      </c>
      <c r="J23" s="33">
        <v>205610</v>
      </c>
      <c r="K23" s="33" t="s">
        <v>115</v>
      </c>
      <c r="L23" s="35">
        <v>39207</v>
      </c>
      <c r="M23" s="33" t="s">
        <v>31</v>
      </c>
      <c r="N23" s="33"/>
      <c r="O23" s="33"/>
      <c r="P23" s="33" t="s">
        <v>51</v>
      </c>
      <c r="Q23" s="33" t="s">
        <v>43</v>
      </c>
      <c r="R23" s="33" t="s">
        <v>40</v>
      </c>
      <c r="U23">
        <f>VLOOKUP(A23,'[1]Unique Accounts for Meetings'!$A$2:$AA$677,21,0)</f>
        <v>3</v>
      </c>
      <c r="V23" t="str">
        <f t="shared" si="0"/>
        <v>Y</v>
      </c>
      <c r="W23" s="36" t="e">
        <f>VLOOKUP(A23,'[1]Unique Accounts for Meetings'!$A$2:$W$677,23,0)</f>
        <v>#REF!</v>
      </c>
      <c r="X23" t="e">
        <f t="shared" ca="1" si="1"/>
        <v>#REF!</v>
      </c>
      <c r="Y23" s="37"/>
      <c r="AA23" t="e">
        <f t="shared" ca="1" si="2"/>
        <v>#REF!</v>
      </c>
    </row>
    <row r="24" spans="1:27" x14ac:dyDescent="0.25">
      <c r="A24" s="30">
        <v>9089850</v>
      </c>
      <c r="B24" s="31" t="s">
        <v>117</v>
      </c>
      <c r="C24" s="31"/>
      <c r="D24" s="32">
        <v>44589</v>
      </c>
      <c r="E24" s="31" t="s">
        <v>40</v>
      </c>
      <c r="F24" s="33" t="s">
        <v>72</v>
      </c>
      <c r="G24" s="31" t="s">
        <v>46</v>
      </c>
      <c r="H24" s="33" t="s">
        <v>40</v>
      </c>
      <c r="I24" s="34">
        <v>0.28333333333333333</v>
      </c>
      <c r="J24" s="33">
        <v>206022</v>
      </c>
      <c r="K24" s="33" t="s">
        <v>117</v>
      </c>
      <c r="L24" s="35">
        <v>65833.333333333328</v>
      </c>
      <c r="M24" s="33" t="s">
        <v>31</v>
      </c>
      <c r="N24" s="33"/>
      <c r="O24" s="33"/>
      <c r="P24" s="33" t="s">
        <v>42</v>
      </c>
      <c r="Q24" s="33" t="s">
        <v>43</v>
      </c>
      <c r="R24" s="33" t="s">
        <v>40</v>
      </c>
      <c r="U24">
        <f>VLOOKUP(A24,'[1]Unique Accounts for Meetings'!$A$2:$AA$677,21,0)</f>
        <v>4</v>
      </c>
      <c r="V24" t="str">
        <f t="shared" si="0"/>
        <v>Y</v>
      </c>
      <c r="W24" s="36" t="e">
        <f>VLOOKUP(A24,'[1]Unique Accounts for Meetings'!$A$2:$W$677,23,0)</f>
        <v>#REF!</v>
      </c>
      <c r="X24" t="e">
        <f t="shared" ca="1" si="1"/>
        <v>#REF!</v>
      </c>
      <c r="Y24" s="37"/>
      <c r="AA24" t="e">
        <f t="shared" ca="1" si="2"/>
        <v>#REF!</v>
      </c>
    </row>
    <row r="25" spans="1:27" x14ac:dyDescent="0.25">
      <c r="A25" s="30">
        <v>206565</v>
      </c>
      <c r="B25" s="31" t="s">
        <v>120</v>
      </c>
      <c r="C25" s="31"/>
      <c r="D25" s="32">
        <v>43608</v>
      </c>
      <c r="E25" s="31" t="s">
        <v>28</v>
      </c>
      <c r="F25" s="33" t="s">
        <v>29</v>
      </c>
      <c r="G25" s="31" t="s">
        <v>30</v>
      </c>
      <c r="H25" s="33" t="s">
        <v>28</v>
      </c>
      <c r="I25" s="34">
        <v>4.999E-2</v>
      </c>
      <c r="J25" s="33">
        <v>206565</v>
      </c>
      <c r="K25" s="33" t="s">
        <v>120</v>
      </c>
      <c r="L25" s="35">
        <v>4999</v>
      </c>
      <c r="M25" s="33" t="s">
        <v>31</v>
      </c>
      <c r="N25" s="33"/>
      <c r="O25" s="33"/>
      <c r="P25" s="33" t="s">
        <v>33</v>
      </c>
      <c r="Q25" s="33" t="s">
        <v>34</v>
      </c>
      <c r="R25" s="33" t="s">
        <v>1268</v>
      </c>
      <c r="U25">
        <f>VLOOKUP(A25,'[1]Unique Accounts for Meetings'!$A$2:$AA$677,21,0)</f>
        <v>3</v>
      </c>
      <c r="V25" t="str">
        <f t="shared" si="0"/>
        <v>Y</v>
      </c>
      <c r="W25" s="36" t="e">
        <f>VLOOKUP(A25,'[1]Unique Accounts for Meetings'!$A$2:$W$677,23,0)</f>
        <v>#REF!</v>
      </c>
      <c r="X25" t="e">
        <f t="shared" ca="1" si="1"/>
        <v>#REF!</v>
      </c>
      <c r="Y25" s="37"/>
      <c r="AA25" t="e">
        <f t="shared" ca="1" si="2"/>
        <v>#REF!</v>
      </c>
    </row>
    <row r="26" spans="1:27" x14ac:dyDescent="0.25">
      <c r="A26" s="30">
        <v>207799</v>
      </c>
      <c r="B26" s="31" t="s">
        <v>121</v>
      </c>
      <c r="C26" s="31"/>
      <c r="D26" s="32">
        <v>43636</v>
      </c>
      <c r="E26" s="31" t="s">
        <v>40</v>
      </c>
      <c r="F26" s="33" t="s">
        <v>57</v>
      </c>
      <c r="G26" s="31" t="s">
        <v>30</v>
      </c>
      <c r="H26" s="33" t="s">
        <v>40</v>
      </c>
      <c r="I26" s="34">
        <v>1.8489999999999999E-2</v>
      </c>
      <c r="J26" s="33">
        <v>207799</v>
      </c>
      <c r="K26" s="33" t="s">
        <v>121</v>
      </c>
      <c r="L26" s="35">
        <v>42540</v>
      </c>
      <c r="M26" s="33" t="s">
        <v>31</v>
      </c>
      <c r="N26" s="33"/>
      <c r="O26" s="33"/>
      <c r="P26" s="33" t="s">
        <v>42</v>
      </c>
      <c r="Q26" s="33" t="s">
        <v>43</v>
      </c>
      <c r="R26" s="33" t="s">
        <v>40</v>
      </c>
      <c r="U26">
        <f>VLOOKUP(A26,'[1]Unique Accounts for Meetings'!$A$2:$AA$677,21,0)</f>
        <v>2</v>
      </c>
      <c r="V26" t="str">
        <f t="shared" si="0"/>
        <v>Y</v>
      </c>
      <c r="W26" s="36" t="e">
        <f>VLOOKUP(A26,'[1]Unique Accounts for Meetings'!$A$2:$W$677,23,0)</f>
        <v>#REF!</v>
      </c>
      <c r="X26" t="e">
        <f t="shared" ca="1" si="1"/>
        <v>#REF!</v>
      </c>
      <c r="Y26" s="37"/>
      <c r="AA26" t="e">
        <f t="shared" ca="1" si="2"/>
        <v>#REF!</v>
      </c>
    </row>
    <row r="27" spans="1:27" x14ac:dyDescent="0.25">
      <c r="A27" s="30">
        <v>208315</v>
      </c>
      <c r="B27" s="31" t="s">
        <v>124</v>
      </c>
      <c r="C27" s="31"/>
      <c r="D27" s="32">
        <v>43644</v>
      </c>
      <c r="E27" s="31" t="s">
        <v>40</v>
      </c>
      <c r="F27" s="33" t="s">
        <v>57</v>
      </c>
      <c r="G27" s="31" t="s">
        <v>30</v>
      </c>
      <c r="H27" s="33" t="s">
        <v>40</v>
      </c>
      <c r="I27" s="34">
        <v>1.9990000000000001E-2</v>
      </c>
      <c r="J27" s="33">
        <v>208315</v>
      </c>
      <c r="K27" s="33" t="s">
        <v>124</v>
      </c>
      <c r="L27" s="35">
        <v>42212</v>
      </c>
      <c r="M27" s="33" t="s">
        <v>31</v>
      </c>
      <c r="N27" s="33"/>
      <c r="O27" s="33"/>
      <c r="P27" s="33" t="s">
        <v>60</v>
      </c>
      <c r="Q27" s="33" t="s">
        <v>43</v>
      </c>
      <c r="R27" s="33" t="s">
        <v>40</v>
      </c>
      <c r="U27">
        <f>VLOOKUP(A27,'[1]Unique Accounts for Meetings'!$A$2:$AA$677,21,0)</f>
        <v>2</v>
      </c>
      <c r="V27" t="str">
        <f t="shared" si="0"/>
        <v>Y</v>
      </c>
      <c r="W27" s="36" t="e">
        <f>VLOOKUP(A27,'[1]Unique Accounts for Meetings'!$A$2:$W$677,23,0)</f>
        <v>#REF!</v>
      </c>
      <c r="X27" t="e">
        <f t="shared" ca="1" si="1"/>
        <v>#REF!</v>
      </c>
      <c r="Y27" s="37"/>
      <c r="AA27" t="e">
        <f t="shared" ca="1" si="2"/>
        <v>#REF!</v>
      </c>
    </row>
    <row r="28" spans="1:27" x14ac:dyDescent="0.25">
      <c r="A28" s="30">
        <v>208316</v>
      </c>
      <c r="B28" s="31" t="s">
        <v>125</v>
      </c>
      <c r="C28" s="31"/>
      <c r="D28" s="32">
        <v>43645</v>
      </c>
      <c r="E28" s="31" t="s">
        <v>40</v>
      </c>
      <c r="F28" s="33" t="s">
        <v>57</v>
      </c>
      <c r="G28" s="31" t="s">
        <v>30</v>
      </c>
      <c r="H28" s="33" t="s">
        <v>40</v>
      </c>
      <c r="I28" s="34">
        <v>1.6E-2</v>
      </c>
      <c r="J28" s="33">
        <v>208316</v>
      </c>
      <c r="K28" s="33" t="s">
        <v>125</v>
      </c>
      <c r="L28" s="35">
        <v>35766.666666666664</v>
      </c>
      <c r="M28" s="33" t="s">
        <v>31</v>
      </c>
      <c r="N28" s="33"/>
      <c r="O28" s="33"/>
      <c r="P28" s="33" t="s">
        <v>99</v>
      </c>
      <c r="Q28" s="33" t="s">
        <v>100</v>
      </c>
      <c r="R28" s="33" t="s">
        <v>83</v>
      </c>
      <c r="U28">
        <f>VLOOKUP(A28,'[1]Unique Accounts for Meetings'!$A$2:$AA$677,21,0)</f>
        <v>2</v>
      </c>
      <c r="V28" t="str">
        <f t="shared" si="0"/>
        <v>Y</v>
      </c>
      <c r="W28" s="36" t="e">
        <f>VLOOKUP(A28,'[1]Unique Accounts for Meetings'!$A$2:$W$677,23,0)</f>
        <v>#REF!</v>
      </c>
      <c r="X28" t="e">
        <f t="shared" ca="1" si="1"/>
        <v>#REF!</v>
      </c>
      <c r="Y28" s="37"/>
      <c r="AA28" t="e">
        <f t="shared" ca="1" si="2"/>
        <v>#REF!</v>
      </c>
    </row>
    <row r="29" spans="1:27" x14ac:dyDescent="0.25">
      <c r="A29" s="30">
        <v>208545</v>
      </c>
      <c r="B29" s="31" t="s">
        <v>126</v>
      </c>
      <c r="C29" s="31"/>
      <c r="D29" s="32">
        <v>43654</v>
      </c>
      <c r="E29" s="31" t="s">
        <v>83</v>
      </c>
      <c r="F29" s="33" t="s">
        <v>29</v>
      </c>
      <c r="G29" s="31" t="s">
        <v>30</v>
      </c>
      <c r="H29" s="33" t="s">
        <v>83</v>
      </c>
      <c r="I29" s="34">
        <v>3.3500000000000002E-2</v>
      </c>
      <c r="J29" s="33">
        <v>208545</v>
      </c>
      <c r="K29" s="33" t="s">
        <v>126</v>
      </c>
      <c r="L29" s="35">
        <v>31266.666666666668</v>
      </c>
      <c r="M29" s="33" t="s">
        <v>31</v>
      </c>
      <c r="N29" s="33"/>
      <c r="O29" s="33"/>
      <c r="P29" s="33" t="s">
        <v>99</v>
      </c>
      <c r="Q29" s="33" t="s">
        <v>100</v>
      </c>
      <c r="R29" s="33" t="s">
        <v>83</v>
      </c>
      <c r="U29">
        <f>VLOOKUP(A29,'[1]Unique Accounts for Meetings'!$A$2:$AA$677,21,0)</f>
        <v>2</v>
      </c>
      <c r="V29" t="str">
        <f t="shared" si="0"/>
        <v>Y</v>
      </c>
      <c r="W29" s="36" t="e">
        <f>VLOOKUP(A29,'[1]Unique Accounts for Meetings'!$A$2:$W$677,23,0)</f>
        <v>#REF!</v>
      </c>
      <c r="X29" t="e">
        <f t="shared" ca="1" si="1"/>
        <v>#REF!</v>
      </c>
      <c r="Y29" s="37"/>
      <c r="AA29" t="e">
        <f t="shared" ca="1" si="2"/>
        <v>#REF!</v>
      </c>
    </row>
    <row r="30" spans="1:27" x14ac:dyDescent="0.25">
      <c r="A30" s="30">
        <v>211088</v>
      </c>
      <c r="B30" s="31" t="s">
        <v>128</v>
      </c>
      <c r="C30" s="31"/>
      <c r="D30" s="32">
        <v>43706</v>
      </c>
      <c r="E30" s="31" t="s">
        <v>28</v>
      </c>
      <c r="F30" s="33" t="s">
        <v>29</v>
      </c>
      <c r="G30" s="31" t="s">
        <v>30</v>
      </c>
      <c r="H30" s="33" t="s">
        <v>28</v>
      </c>
      <c r="I30" s="34">
        <v>7.7130000000000004E-2</v>
      </c>
      <c r="J30" s="33">
        <v>211088</v>
      </c>
      <c r="K30" s="33" t="s">
        <v>128</v>
      </c>
      <c r="L30" s="35">
        <v>32713</v>
      </c>
      <c r="M30" s="33" t="s">
        <v>31</v>
      </c>
      <c r="N30" s="33"/>
      <c r="O30" s="33"/>
      <c r="P30" s="33" t="s">
        <v>109</v>
      </c>
      <c r="Q30" s="33" t="s">
        <v>80</v>
      </c>
      <c r="R30" s="33" t="s">
        <v>56</v>
      </c>
      <c r="U30">
        <f>VLOOKUP(A30,'[1]Unique Accounts for Meetings'!$A$2:$AA$677,21,0)</f>
        <v>4</v>
      </c>
      <c r="V30" t="str">
        <f t="shared" si="0"/>
        <v>Y</v>
      </c>
      <c r="W30" s="36" t="e">
        <f>VLOOKUP(A30,'[1]Unique Accounts for Meetings'!$A$2:$W$677,23,0)</f>
        <v>#REF!</v>
      </c>
      <c r="X30" t="e">
        <f t="shared" ca="1" si="1"/>
        <v>#REF!</v>
      </c>
      <c r="Y30" s="37"/>
      <c r="AA30" t="e">
        <f t="shared" ca="1" si="2"/>
        <v>#REF!</v>
      </c>
    </row>
    <row r="31" spans="1:27" x14ac:dyDescent="0.25">
      <c r="A31" s="30">
        <v>212554</v>
      </c>
      <c r="B31" s="31" t="s">
        <v>130</v>
      </c>
      <c r="C31" s="31"/>
      <c r="D31" s="32">
        <v>43794</v>
      </c>
      <c r="E31" s="31" t="s">
        <v>44</v>
      </c>
      <c r="F31" s="33" t="s">
        <v>29</v>
      </c>
      <c r="G31" s="31" t="s">
        <v>30</v>
      </c>
      <c r="H31" s="33" t="s">
        <v>44</v>
      </c>
      <c r="I31" s="34">
        <v>8.9990000000000001E-2</v>
      </c>
      <c r="J31" s="33">
        <v>212554</v>
      </c>
      <c r="K31" s="33" t="s">
        <v>130</v>
      </c>
      <c r="L31" s="35">
        <v>98740</v>
      </c>
      <c r="M31" s="33" t="s">
        <v>31</v>
      </c>
      <c r="N31" s="33"/>
      <c r="O31" s="33"/>
      <c r="P31" s="33" t="s">
        <v>33</v>
      </c>
      <c r="Q31" s="33" t="s">
        <v>34</v>
      </c>
      <c r="R31" s="33" t="s">
        <v>1268</v>
      </c>
      <c r="U31">
        <f>VLOOKUP(A31,'[1]Unique Accounts for Meetings'!$A$2:$AA$677,21,0)</f>
        <v>2</v>
      </c>
      <c r="V31" t="str">
        <f t="shared" si="0"/>
        <v>Y</v>
      </c>
      <c r="W31" s="36" t="e">
        <f>VLOOKUP(A31,'[1]Unique Accounts for Meetings'!$A$2:$W$677,23,0)</f>
        <v>#REF!</v>
      </c>
      <c r="X31" t="e">
        <f t="shared" ca="1" si="1"/>
        <v>#REF!</v>
      </c>
      <c r="Y31" s="37"/>
      <c r="AA31" t="e">
        <f t="shared" ca="1" si="2"/>
        <v>#REF!</v>
      </c>
    </row>
    <row r="32" spans="1:27" x14ac:dyDescent="0.25">
      <c r="A32" s="30">
        <v>214628</v>
      </c>
      <c r="B32" s="31" t="s">
        <v>133</v>
      </c>
      <c r="C32" s="31"/>
      <c r="D32" s="32">
        <v>43778</v>
      </c>
      <c r="E32" s="31" t="s">
        <v>40</v>
      </c>
      <c r="F32" s="33" t="s">
        <v>29</v>
      </c>
      <c r="G32" s="31" t="s">
        <v>30</v>
      </c>
      <c r="H32" s="33" t="s">
        <v>40</v>
      </c>
      <c r="I32" s="34">
        <v>5.9990000000000002E-2</v>
      </c>
      <c r="J32" s="33">
        <v>214628</v>
      </c>
      <c r="K32" s="33" t="s">
        <v>133</v>
      </c>
      <c r="L32" s="35">
        <v>33164.666666666672</v>
      </c>
      <c r="M32" s="33" t="s">
        <v>31</v>
      </c>
      <c r="N32" s="33"/>
      <c r="O32" s="33"/>
      <c r="P32" s="33" t="s">
        <v>60</v>
      </c>
      <c r="Q32" s="33" t="s">
        <v>43</v>
      </c>
      <c r="R32" s="33" t="s">
        <v>40</v>
      </c>
      <c r="U32">
        <f>VLOOKUP(A32,'[1]Unique Accounts for Meetings'!$A$2:$AA$677,21,0)</f>
        <v>2</v>
      </c>
      <c r="V32" t="str">
        <f t="shared" si="0"/>
        <v>Y</v>
      </c>
      <c r="W32" s="36" t="e">
        <f>VLOOKUP(A32,'[1]Unique Accounts for Meetings'!$A$2:$W$677,23,0)</f>
        <v>#REF!</v>
      </c>
      <c r="X32" t="e">
        <f t="shared" ca="1" si="1"/>
        <v>#REF!</v>
      </c>
      <c r="Y32" s="37"/>
      <c r="AA32" t="e">
        <f t="shared" ca="1" si="2"/>
        <v>#REF!</v>
      </c>
    </row>
    <row r="33" spans="1:27" x14ac:dyDescent="0.25">
      <c r="A33" s="30">
        <v>215375</v>
      </c>
      <c r="B33" s="31" t="s">
        <v>135</v>
      </c>
      <c r="C33" s="31"/>
      <c r="D33" s="32">
        <v>43798</v>
      </c>
      <c r="E33" s="31" t="s">
        <v>44</v>
      </c>
      <c r="F33" s="33" t="s">
        <v>29</v>
      </c>
      <c r="G33" s="31" t="s">
        <v>30</v>
      </c>
      <c r="H33" s="33" t="s">
        <v>44</v>
      </c>
      <c r="I33" s="34">
        <v>2.9989999999999999E-2</v>
      </c>
      <c r="J33" s="33">
        <v>215375</v>
      </c>
      <c r="K33" s="33" t="s">
        <v>135</v>
      </c>
      <c r="L33" s="35">
        <v>32999</v>
      </c>
      <c r="M33" s="33" t="s">
        <v>31</v>
      </c>
      <c r="N33" s="33"/>
      <c r="O33" s="33"/>
      <c r="P33" s="33" t="s">
        <v>136</v>
      </c>
      <c r="Q33" s="33" t="s">
        <v>137</v>
      </c>
      <c r="R33" s="33" t="s">
        <v>75</v>
      </c>
      <c r="U33">
        <f>VLOOKUP(A33,'[1]Unique Accounts for Meetings'!$A$2:$AA$677,21,0)</f>
        <v>2</v>
      </c>
      <c r="V33" t="str">
        <f t="shared" si="0"/>
        <v>Y</v>
      </c>
      <c r="W33" s="36" t="e">
        <f>VLOOKUP(A33,'[1]Unique Accounts for Meetings'!$A$2:$W$677,23,0)</f>
        <v>#REF!</v>
      </c>
      <c r="X33" t="e">
        <f t="shared" ca="1" si="1"/>
        <v>#REF!</v>
      </c>
      <c r="Y33" s="37"/>
      <c r="AA33" t="e">
        <f t="shared" ca="1" si="2"/>
        <v>#REF!</v>
      </c>
    </row>
    <row r="34" spans="1:27" x14ac:dyDescent="0.25">
      <c r="A34" s="30">
        <v>216897</v>
      </c>
      <c r="B34" s="31" t="s">
        <v>138</v>
      </c>
      <c r="C34" s="31"/>
      <c r="D34" s="32">
        <v>43850</v>
      </c>
      <c r="E34" s="31" t="s">
        <v>28</v>
      </c>
      <c r="F34" s="33" t="s">
        <v>29</v>
      </c>
      <c r="G34" s="31" t="s">
        <v>30</v>
      </c>
      <c r="H34" s="33" t="s">
        <v>28</v>
      </c>
      <c r="I34" s="34">
        <v>1.5990000000000001E-2</v>
      </c>
      <c r="J34" s="33">
        <v>216897</v>
      </c>
      <c r="K34" s="33" t="s">
        <v>138</v>
      </c>
      <c r="L34" s="35">
        <v>39177</v>
      </c>
      <c r="M34" s="33" t="s">
        <v>31</v>
      </c>
      <c r="N34" s="33"/>
      <c r="O34" s="33"/>
      <c r="P34" s="33" t="s">
        <v>109</v>
      </c>
      <c r="Q34" s="33" t="s">
        <v>80</v>
      </c>
      <c r="R34" s="33" t="s">
        <v>56</v>
      </c>
      <c r="U34">
        <f>VLOOKUP(A34,'[1]Unique Accounts for Meetings'!$A$2:$AA$677,21,0)</f>
        <v>3</v>
      </c>
      <c r="V34" t="str">
        <f t="shared" si="0"/>
        <v>Y</v>
      </c>
      <c r="W34" s="36" t="e">
        <f>VLOOKUP(A34,'[1]Unique Accounts for Meetings'!$A$2:$W$677,23,0)</f>
        <v>#REF!</v>
      </c>
      <c r="X34" t="e">
        <f t="shared" ca="1" si="1"/>
        <v>#REF!</v>
      </c>
      <c r="Y34" s="37"/>
      <c r="AA34" t="e">
        <f t="shared" ca="1" si="2"/>
        <v>#REF!</v>
      </c>
    </row>
    <row r="35" spans="1:27" x14ac:dyDescent="0.25">
      <c r="A35" s="30">
        <v>2330563</v>
      </c>
      <c r="B35" s="31" t="s">
        <v>139</v>
      </c>
      <c r="C35" s="31"/>
      <c r="D35" s="32">
        <v>44818</v>
      </c>
      <c r="E35" s="31" t="s">
        <v>56</v>
      </c>
      <c r="F35" s="33" t="s">
        <v>57</v>
      </c>
      <c r="G35" s="31" t="s">
        <v>30</v>
      </c>
      <c r="H35" s="33" t="s">
        <v>56</v>
      </c>
      <c r="I35" s="34">
        <v>2.699E-2</v>
      </c>
      <c r="J35" s="33">
        <v>223403</v>
      </c>
      <c r="K35" s="33" t="s">
        <v>139</v>
      </c>
      <c r="L35" s="35">
        <v>61865.666666666664</v>
      </c>
      <c r="M35" s="33" t="s">
        <v>31</v>
      </c>
      <c r="N35" s="33"/>
      <c r="O35" s="33"/>
      <c r="P35" s="33" t="s">
        <v>109</v>
      </c>
      <c r="Q35" s="33" t="s">
        <v>80</v>
      </c>
      <c r="R35" s="33" t="s">
        <v>56</v>
      </c>
      <c r="U35">
        <f>VLOOKUP(A35,'[1]Unique Accounts for Meetings'!$A$2:$AA$677,21,0)</f>
        <v>3</v>
      </c>
      <c r="V35" t="str">
        <f t="shared" si="0"/>
        <v>Y</v>
      </c>
      <c r="W35" s="36" t="e">
        <f>VLOOKUP(A35,'[1]Unique Accounts for Meetings'!$A$2:$W$677,23,0)</f>
        <v>#REF!</v>
      </c>
      <c r="X35" t="e">
        <f t="shared" ca="1" si="1"/>
        <v>#REF!</v>
      </c>
      <c r="Y35" s="37"/>
      <c r="AA35" t="e">
        <f t="shared" ca="1" si="2"/>
        <v>#REF!</v>
      </c>
    </row>
    <row r="36" spans="1:27" x14ac:dyDescent="0.25">
      <c r="A36" s="30">
        <v>223956</v>
      </c>
      <c r="B36" s="31" t="s">
        <v>140</v>
      </c>
      <c r="C36" s="31"/>
      <c r="D36" s="32">
        <v>44071</v>
      </c>
      <c r="E36" s="31" t="s">
        <v>40</v>
      </c>
      <c r="F36" s="33" t="s">
        <v>29</v>
      </c>
      <c r="G36" s="31" t="s">
        <v>30</v>
      </c>
      <c r="H36" s="33" t="s">
        <v>40</v>
      </c>
      <c r="I36" s="34">
        <v>7.4990000000000001E-2</v>
      </c>
      <c r="J36" s="33">
        <v>223956</v>
      </c>
      <c r="K36" s="33" t="s">
        <v>141</v>
      </c>
      <c r="L36" s="35">
        <v>87791.996666666673</v>
      </c>
      <c r="M36" s="33" t="s">
        <v>31</v>
      </c>
      <c r="N36" s="33"/>
      <c r="O36" s="33"/>
      <c r="P36" s="33" t="s">
        <v>51</v>
      </c>
      <c r="Q36" s="33" t="s">
        <v>43</v>
      </c>
      <c r="R36" s="33" t="s">
        <v>40</v>
      </c>
      <c r="U36">
        <f>VLOOKUP(A36,'[1]Unique Accounts for Meetings'!$A$2:$AA$677,21,0)</f>
        <v>5</v>
      </c>
      <c r="V36" t="str">
        <f t="shared" si="0"/>
        <v>Y</v>
      </c>
      <c r="W36" s="36" t="e">
        <f>VLOOKUP(A36,'[1]Unique Accounts for Meetings'!$A$2:$W$677,23,0)</f>
        <v>#REF!</v>
      </c>
      <c r="X36" t="e">
        <f t="shared" ca="1" si="1"/>
        <v>#REF!</v>
      </c>
      <c r="Y36" s="37"/>
      <c r="AA36" t="e">
        <f t="shared" ca="1" si="2"/>
        <v>#REF!</v>
      </c>
    </row>
    <row r="37" spans="1:27" x14ac:dyDescent="0.25">
      <c r="A37" s="30">
        <v>224688</v>
      </c>
      <c r="B37" s="31" t="s">
        <v>145</v>
      </c>
      <c r="C37" s="31"/>
      <c r="D37" s="32">
        <v>44088</v>
      </c>
      <c r="E37" s="31" t="s">
        <v>56</v>
      </c>
      <c r="F37" s="33" t="s">
        <v>29</v>
      </c>
      <c r="G37" s="31" t="s">
        <v>30</v>
      </c>
      <c r="H37" s="33" t="s">
        <v>56</v>
      </c>
      <c r="I37" s="34">
        <v>8.9990000000000001E-2</v>
      </c>
      <c r="J37" s="33">
        <v>224688</v>
      </c>
      <c r="K37" s="33" t="s">
        <v>146</v>
      </c>
      <c r="L37" s="35">
        <v>30997</v>
      </c>
      <c r="M37" s="33" t="s">
        <v>31</v>
      </c>
      <c r="N37" s="33"/>
      <c r="O37" s="33"/>
      <c r="P37" s="33" t="s">
        <v>42</v>
      </c>
      <c r="Q37" s="33" t="s">
        <v>43</v>
      </c>
      <c r="R37" s="33" t="s">
        <v>40</v>
      </c>
      <c r="U37">
        <f>VLOOKUP(A37,'[1]Unique Accounts for Meetings'!$A$2:$AA$677,21,0)</f>
        <v>2</v>
      </c>
      <c r="V37" t="str">
        <f t="shared" si="0"/>
        <v>Y</v>
      </c>
      <c r="W37" s="36" t="e">
        <f>VLOOKUP(A37,'[1]Unique Accounts for Meetings'!$A$2:$W$677,23,0)</f>
        <v>#REF!</v>
      </c>
      <c r="X37" t="e">
        <f t="shared" ca="1" si="1"/>
        <v>#REF!</v>
      </c>
      <c r="Y37" s="37"/>
      <c r="AA37" t="e">
        <f t="shared" ca="1" si="2"/>
        <v>#REF!</v>
      </c>
    </row>
    <row r="38" spans="1:27" x14ac:dyDescent="0.25">
      <c r="A38" s="30">
        <v>226165</v>
      </c>
      <c r="B38" s="31" t="s">
        <v>148</v>
      </c>
      <c r="C38" s="31"/>
      <c r="D38" s="32">
        <v>44135</v>
      </c>
      <c r="E38" s="31" t="s">
        <v>56</v>
      </c>
      <c r="F38" s="33" t="s">
        <v>29</v>
      </c>
      <c r="G38" s="31" t="s">
        <v>30</v>
      </c>
      <c r="H38" s="33" t="s">
        <v>56</v>
      </c>
      <c r="I38" s="34">
        <v>8.9990000000000001E-2</v>
      </c>
      <c r="J38" s="33">
        <v>226165</v>
      </c>
      <c r="K38" s="33" t="s">
        <v>148</v>
      </c>
      <c r="L38" s="35">
        <v>37994</v>
      </c>
      <c r="M38" s="33" t="s">
        <v>31</v>
      </c>
      <c r="N38" s="33"/>
      <c r="O38" s="33"/>
      <c r="P38" s="33" t="s">
        <v>51</v>
      </c>
      <c r="Q38" s="33" t="s">
        <v>43</v>
      </c>
      <c r="R38" s="33" t="s">
        <v>40</v>
      </c>
      <c r="U38">
        <f>VLOOKUP(A38,'[1]Unique Accounts for Meetings'!$A$2:$AA$677,21,0)</f>
        <v>2</v>
      </c>
      <c r="V38" t="str">
        <f t="shared" si="0"/>
        <v>Y</v>
      </c>
      <c r="W38" s="36" t="e">
        <f>VLOOKUP(A38,'[1]Unique Accounts for Meetings'!$A$2:$W$677,23,0)</f>
        <v>#REF!</v>
      </c>
      <c r="X38" t="e">
        <f t="shared" ca="1" si="1"/>
        <v>#REF!</v>
      </c>
      <c r="Y38" s="37"/>
      <c r="AA38" t="e">
        <f t="shared" ca="1" si="2"/>
        <v>#REF!</v>
      </c>
    </row>
    <row r="39" spans="1:27" x14ac:dyDescent="0.25">
      <c r="A39" s="30">
        <v>226543</v>
      </c>
      <c r="B39" s="31" t="s">
        <v>149</v>
      </c>
      <c r="C39" s="31"/>
      <c r="D39" s="32">
        <v>44152</v>
      </c>
      <c r="E39" s="31" t="s">
        <v>28</v>
      </c>
      <c r="F39" s="33" t="s">
        <v>29</v>
      </c>
      <c r="G39" s="31" t="s">
        <v>30</v>
      </c>
      <c r="H39" s="33" t="s">
        <v>28</v>
      </c>
      <c r="I39" s="34">
        <v>4.999E-2</v>
      </c>
      <c r="J39" s="33">
        <v>226543</v>
      </c>
      <c r="K39" s="33" t="s">
        <v>149</v>
      </c>
      <c r="L39" s="35">
        <v>176639.33333333334</v>
      </c>
      <c r="M39" s="33" t="s">
        <v>67</v>
      </c>
      <c r="N39" s="33"/>
      <c r="O39" s="33"/>
      <c r="P39" s="33" t="s">
        <v>33</v>
      </c>
      <c r="Q39" s="33" t="s">
        <v>34</v>
      </c>
      <c r="R39" s="33" t="s">
        <v>1268</v>
      </c>
      <c r="U39">
        <f>VLOOKUP(A39,'[1]Unique Accounts for Meetings'!$A$2:$AA$677,21,0)</f>
        <v>2</v>
      </c>
      <c r="V39" t="str">
        <f t="shared" si="0"/>
        <v>Y</v>
      </c>
      <c r="W39" s="36" t="e">
        <f>VLOOKUP(A39,'[1]Unique Accounts for Meetings'!$A$2:$W$677,23,0)</f>
        <v>#REF!</v>
      </c>
      <c r="X39" t="e">
        <f t="shared" ca="1" si="1"/>
        <v>#REF!</v>
      </c>
      <c r="Y39" s="37"/>
      <c r="AA39" t="e">
        <f t="shared" ca="1" si="2"/>
        <v>#REF!</v>
      </c>
    </row>
    <row r="40" spans="1:27" x14ac:dyDescent="0.25">
      <c r="A40" s="30">
        <v>226575</v>
      </c>
      <c r="B40" s="31" t="s">
        <v>152</v>
      </c>
      <c r="C40" s="31"/>
      <c r="D40" s="32">
        <v>44154</v>
      </c>
      <c r="E40" s="31" t="s">
        <v>28</v>
      </c>
      <c r="F40" s="33" t="s">
        <v>29</v>
      </c>
      <c r="G40" s="31" t="s">
        <v>30</v>
      </c>
      <c r="H40" s="33" t="s">
        <v>28</v>
      </c>
      <c r="I40" s="34">
        <v>8.9990000000000001E-2</v>
      </c>
      <c r="J40" s="33">
        <v>226575</v>
      </c>
      <c r="K40" s="33" t="s">
        <v>152</v>
      </c>
      <c r="L40" s="35">
        <v>26997</v>
      </c>
      <c r="M40" s="33" t="s">
        <v>31</v>
      </c>
      <c r="N40" s="33"/>
      <c r="O40" s="33"/>
      <c r="P40" s="33" t="s">
        <v>33</v>
      </c>
      <c r="Q40" s="33" t="s">
        <v>34</v>
      </c>
      <c r="R40" s="33" t="s">
        <v>1268</v>
      </c>
      <c r="U40">
        <f>VLOOKUP(A40,'[1]Unique Accounts for Meetings'!$A$2:$AA$677,21,0)</f>
        <v>3</v>
      </c>
      <c r="V40" t="str">
        <f t="shared" si="0"/>
        <v>Y</v>
      </c>
      <c r="W40" s="36" t="e">
        <f>VLOOKUP(A40,'[1]Unique Accounts for Meetings'!$A$2:$W$677,23,0)</f>
        <v>#REF!</v>
      </c>
      <c r="X40" t="e">
        <f t="shared" ca="1" si="1"/>
        <v>#REF!</v>
      </c>
      <c r="Y40" s="37"/>
      <c r="AA40" t="e">
        <f t="shared" ca="1" si="2"/>
        <v>#REF!</v>
      </c>
    </row>
    <row r="41" spans="1:27" x14ac:dyDescent="0.25">
      <c r="A41" s="30">
        <v>226932</v>
      </c>
      <c r="B41" s="31" t="s">
        <v>153</v>
      </c>
      <c r="C41" s="31"/>
      <c r="D41" s="32">
        <v>44168</v>
      </c>
      <c r="E41" s="31" t="s">
        <v>40</v>
      </c>
      <c r="F41" s="33" t="s">
        <v>29</v>
      </c>
      <c r="G41" s="31" t="s">
        <v>30</v>
      </c>
      <c r="H41" s="33" t="s">
        <v>40</v>
      </c>
      <c r="I41" s="34">
        <v>1.9990000000000001E-2</v>
      </c>
      <c r="J41" s="33">
        <v>226932</v>
      </c>
      <c r="K41" s="33" t="s">
        <v>153</v>
      </c>
      <c r="L41" s="35">
        <v>159499</v>
      </c>
      <c r="M41" s="33" t="s">
        <v>67</v>
      </c>
      <c r="N41" s="33"/>
      <c r="O41" s="33"/>
      <c r="P41" s="33" t="s">
        <v>60</v>
      </c>
      <c r="Q41" s="33" t="s">
        <v>43</v>
      </c>
      <c r="R41" s="33" t="s">
        <v>40</v>
      </c>
      <c r="U41">
        <f>VLOOKUP(A41,'[1]Unique Accounts for Meetings'!$A$2:$AA$677,21,0)</f>
        <v>2</v>
      </c>
      <c r="V41" t="str">
        <f t="shared" si="0"/>
        <v>Y</v>
      </c>
      <c r="W41" s="36" t="e">
        <f>VLOOKUP(A41,'[1]Unique Accounts for Meetings'!$A$2:$W$677,23,0)</f>
        <v>#REF!</v>
      </c>
      <c r="X41" t="e">
        <f t="shared" ca="1" si="1"/>
        <v>#REF!</v>
      </c>
      <c r="Y41" s="37"/>
      <c r="AA41" t="e">
        <f t="shared" ca="1" si="2"/>
        <v>#REF!</v>
      </c>
    </row>
    <row r="42" spans="1:27" x14ac:dyDescent="0.25">
      <c r="A42" s="30">
        <v>2340637</v>
      </c>
      <c r="B42" s="31" t="s">
        <v>154</v>
      </c>
      <c r="C42" s="31"/>
      <c r="D42" s="32">
        <v>45103</v>
      </c>
      <c r="E42" s="31" t="s">
        <v>56</v>
      </c>
      <c r="F42" s="33" t="s">
        <v>57</v>
      </c>
      <c r="G42" s="31" t="s">
        <v>30</v>
      </c>
      <c r="H42" s="33" t="s">
        <v>56</v>
      </c>
      <c r="I42" s="34">
        <v>2.9989999999999999E-2</v>
      </c>
      <c r="J42" s="33">
        <v>227062</v>
      </c>
      <c r="K42" s="33" t="s">
        <v>155</v>
      </c>
      <c r="L42" s="35">
        <v>2999</v>
      </c>
      <c r="M42" s="33" t="s">
        <v>31</v>
      </c>
      <c r="N42" s="33"/>
      <c r="O42" s="33"/>
      <c r="P42" s="33" t="s">
        <v>79</v>
      </c>
      <c r="Q42" s="33" t="s">
        <v>80</v>
      </c>
      <c r="R42" s="33" t="s">
        <v>56</v>
      </c>
      <c r="U42">
        <f>VLOOKUP(A42,'[1]Unique Accounts for Meetings'!$A$2:$AA$677,21,0)</f>
        <v>1</v>
      </c>
      <c r="V42" t="str">
        <f t="shared" si="0"/>
        <v>Y</v>
      </c>
      <c r="W42" s="36" t="e">
        <f>VLOOKUP(A42,'[1]Unique Accounts for Meetings'!$A$2:$W$677,23,0)</f>
        <v>#REF!</v>
      </c>
      <c r="X42" t="e">
        <f t="shared" ca="1" si="1"/>
        <v>#REF!</v>
      </c>
      <c r="Y42" s="37"/>
      <c r="AA42" t="e">
        <f t="shared" ca="1" si="2"/>
        <v>#REF!</v>
      </c>
    </row>
    <row r="43" spans="1:27" x14ac:dyDescent="0.25">
      <c r="A43" s="30">
        <v>227717</v>
      </c>
      <c r="B43" s="31" t="s">
        <v>156</v>
      </c>
      <c r="C43" s="31"/>
      <c r="D43" s="32">
        <v>44198</v>
      </c>
      <c r="E43" s="31" t="s">
        <v>28</v>
      </c>
      <c r="F43" s="33" t="s">
        <v>29</v>
      </c>
      <c r="G43" s="31" t="s">
        <v>30</v>
      </c>
      <c r="H43" s="33" t="s">
        <v>28</v>
      </c>
      <c r="I43" s="34">
        <v>2.9989999999999999E-2</v>
      </c>
      <c r="J43" s="33">
        <v>227717</v>
      </c>
      <c r="K43" s="33" t="s">
        <v>156</v>
      </c>
      <c r="L43" s="35">
        <v>30280</v>
      </c>
      <c r="M43" s="33" t="s">
        <v>31</v>
      </c>
      <c r="N43" s="33"/>
      <c r="O43" s="33"/>
      <c r="P43" s="33" t="s">
        <v>157</v>
      </c>
      <c r="Q43" s="33" t="s">
        <v>69</v>
      </c>
      <c r="R43" s="33" t="s">
        <v>1269</v>
      </c>
      <c r="U43">
        <f>VLOOKUP(A43,'[1]Unique Accounts for Meetings'!$A$2:$AA$677,21,0)</f>
        <v>2</v>
      </c>
      <c r="V43" t="str">
        <f t="shared" si="0"/>
        <v>Y</v>
      </c>
      <c r="W43" s="36" t="e">
        <f>VLOOKUP(A43,'[1]Unique Accounts for Meetings'!$A$2:$W$677,23,0)</f>
        <v>#REF!</v>
      </c>
      <c r="X43" t="e">
        <f t="shared" ca="1" si="1"/>
        <v>#REF!</v>
      </c>
      <c r="Y43" s="37"/>
      <c r="AA43" t="e">
        <f t="shared" ca="1" si="2"/>
        <v>#REF!</v>
      </c>
    </row>
    <row r="44" spans="1:27" x14ac:dyDescent="0.25">
      <c r="A44" s="30">
        <v>9131994</v>
      </c>
      <c r="B44" s="31" t="s">
        <v>158</v>
      </c>
      <c r="C44" s="31"/>
      <c r="D44" s="32">
        <v>46027</v>
      </c>
      <c r="E44" s="31" t="s">
        <v>28</v>
      </c>
      <c r="F44" s="33" t="s">
        <v>86</v>
      </c>
      <c r="G44" s="31" t="s">
        <v>46</v>
      </c>
      <c r="H44" s="33" t="s">
        <v>28</v>
      </c>
      <c r="I44" s="34">
        <v>0.79166999999999998</v>
      </c>
      <c r="J44" s="33">
        <v>227863</v>
      </c>
      <c r="K44" s="33" t="s">
        <v>158</v>
      </c>
      <c r="L44" s="35">
        <v>79167</v>
      </c>
      <c r="M44" s="33" t="s">
        <v>31</v>
      </c>
      <c r="N44" s="33"/>
      <c r="O44" s="33"/>
      <c r="P44" s="33" t="s">
        <v>157</v>
      </c>
      <c r="Q44" s="33" t="s">
        <v>69</v>
      </c>
      <c r="R44" s="33" t="s">
        <v>1269</v>
      </c>
      <c r="U44">
        <f>VLOOKUP(A44,'[1]Unique Accounts for Meetings'!$A$2:$AA$677,21,0)</f>
        <v>6</v>
      </c>
      <c r="V44" t="str">
        <f t="shared" si="0"/>
        <v>Y</v>
      </c>
      <c r="W44" s="36" t="e">
        <f>VLOOKUP(A44,'[1]Unique Accounts for Meetings'!$A$2:$W$677,23,0)</f>
        <v>#REF!</v>
      </c>
      <c r="X44" t="e">
        <f t="shared" ca="1" si="1"/>
        <v>#REF!</v>
      </c>
      <c r="Y44" s="37"/>
      <c r="AA44" t="e">
        <f t="shared" ca="1" si="2"/>
        <v>#REF!</v>
      </c>
    </row>
    <row r="45" spans="1:27" x14ac:dyDescent="0.25">
      <c r="A45" s="30">
        <v>230431</v>
      </c>
      <c r="B45" s="31" t="s">
        <v>159</v>
      </c>
      <c r="C45" s="31"/>
      <c r="D45" s="32">
        <v>45017</v>
      </c>
      <c r="E45" s="31" t="s">
        <v>56</v>
      </c>
      <c r="F45" s="33" t="s">
        <v>29</v>
      </c>
      <c r="G45" s="31" t="s">
        <v>30</v>
      </c>
      <c r="H45" s="33" t="s">
        <v>56</v>
      </c>
      <c r="I45" s="34">
        <v>4.999E-2</v>
      </c>
      <c r="J45" s="33">
        <v>229340</v>
      </c>
      <c r="K45" s="33" t="s">
        <v>159</v>
      </c>
      <c r="L45" s="35">
        <v>4999</v>
      </c>
      <c r="M45" s="33" t="s">
        <v>31</v>
      </c>
      <c r="N45" s="33"/>
      <c r="O45" s="33"/>
      <c r="P45" s="33" t="s">
        <v>99</v>
      </c>
      <c r="Q45" s="33" t="s">
        <v>100</v>
      </c>
      <c r="R45" s="33" t="s">
        <v>83</v>
      </c>
      <c r="U45">
        <f>VLOOKUP(A45,'[1]Unique Accounts for Meetings'!$A$2:$AA$677,21,0)</f>
        <v>2</v>
      </c>
      <c r="V45" t="str">
        <f t="shared" si="0"/>
        <v>Y</v>
      </c>
      <c r="W45" s="36" t="e">
        <f>VLOOKUP(A45,'[1]Unique Accounts for Meetings'!$A$2:$W$677,23,0)</f>
        <v>#REF!</v>
      </c>
      <c r="X45" t="e">
        <f t="shared" ca="1" si="1"/>
        <v>#REF!</v>
      </c>
      <c r="Y45" s="37"/>
      <c r="AA45" t="e">
        <f t="shared" ca="1" si="2"/>
        <v>#REF!</v>
      </c>
    </row>
    <row r="46" spans="1:27" x14ac:dyDescent="0.25">
      <c r="A46" s="30">
        <v>229815</v>
      </c>
      <c r="B46" s="31" t="s">
        <v>160</v>
      </c>
      <c r="C46" s="31"/>
      <c r="D46" s="32">
        <v>44747</v>
      </c>
      <c r="E46" s="31" t="s">
        <v>40</v>
      </c>
      <c r="F46" s="33" t="s">
        <v>29</v>
      </c>
      <c r="G46" s="31" t="s">
        <v>30</v>
      </c>
      <c r="H46" s="33" t="s">
        <v>40</v>
      </c>
      <c r="I46" s="34">
        <v>7.4990000000000001E-2</v>
      </c>
      <c r="J46" s="33">
        <v>229815</v>
      </c>
      <c r="K46" s="33" t="s">
        <v>160</v>
      </c>
      <c r="L46" s="35">
        <v>61082.33</v>
      </c>
      <c r="M46" s="33" t="s">
        <v>31</v>
      </c>
      <c r="N46" s="33"/>
      <c r="O46" s="33"/>
      <c r="P46" s="33" t="s">
        <v>42</v>
      </c>
      <c r="Q46" s="33" t="s">
        <v>43</v>
      </c>
      <c r="R46" s="33" t="s">
        <v>40</v>
      </c>
      <c r="U46">
        <f>VLOOKUP(A46,'[1]Unique Accounts for Meetings'!$A$2:$AA$677,21,0)</f>
        <v>4</v>
      </c>
      <c r="V46" t="str">
        <f t="shared" si="0"/>
        <v>Y</v>
      </c>
      <c r="W46" s="36" t="e">
        <f>VLOOKUP(A46,'[1]Unique Accounts for Meetings'!$A$2:$W$677,23,0)</f>
        <v>#REF!</v>
      </c>
      <c r="X46" t="e">
        <f t="shared" ca="1" si="1"/>
        <v>#REF!</v>
      </c>
      <c r="Y46" s="37"/>
      <c r="AA46" t="e">
        <f t="shared" ca="1" si="2"/>
        <v>#REF!</v>
      </c>
    </row>
    <row r="47" spans="1:27" x14ac:dyDescent="0.25">
      <c r="A47" s="30">
        <v>602984</v>
      </c>
      <c r="B47" s="31" t="s">
        <v>161</v>
      </c>
      <c r="C47" s="31"/>
      <c r="D47" s="32">
        <v>45412</v>
      </c>
      <c r="E47" s="31" t="s">
        <v>40</v>
      </c>
      <c r="F47" s="33" t="s">
        <v>162</v>
      </c>
      <c r="G47" s="31" t="s">
        <v>163</v>
      </c>
      <c r="H47" s="33" t="s">
        <v>40</v>
      </c>
      <c r="I47" s="34">
        <v>0.33</v>
      </c>
      <c r="J47" s="33">
        <v>2315668</v>
      </c>
      <c r="K47" s="33" t="s">
        <v>161</v>
      </c>
      <c r="L47" s="35">
        <v>112679.48333333334</v>
      </c>
      <c r="M47" s="33" t="s">
        <v>67</v>
      </c>
      <c r="N47" s="33"/>
      <c r="O47" s="33"/>
      <c r="P47" s="33" t="s">
        <v>60</v>
      </c>
      <c r="Q47" s="33" t="s">
        <v>43</v>
      </c>
      <c r="R47" s="33" t="s">
        <v>40</v>
      </c>
      <c r="U47">
        <f>VLOOKUP(A47,'[1]Unique Accounts for Meetings'!$A$2:$AA$677,21,0)</f>
        <v>4</v>
      </c>
      <c r="V47" t="str">
        <f t="shared" si="0"/>
        <v>Y</v>
      </c>
      <c r="W47" s="36" t="e">
        <f>VLOOKUP(A47,'[1]Unique Accounts for Meetings'!$A$2:$W$677,23,0)</f>
        <v>#REF!</v>
      </c>
      <c r="X47" t="e">
        <f t="shared" ca="1" si="1"/>
        <v>#REF!</v>
      </c>
      <c r="Y47" s="37"/>
      <c r="AA47" t="e">
        <f t="shared" ca="1" si="2"/>
        <v>#REF!</v>
      </c>
    </row>
    <row r="48" spans="1:27" x14ac:dyDescent="0.25">
      <c r="A48" s="30">
        <v>2316987</v>
      </c>
      <c r="B48" s="31" t="s">
        <v>164</v>
      </c>
      <c r="C48" s="31"/>
      <c r="D48" s="32">
        <v>44447</v>
      </c>
      <c r="E48" s="31" t="s">
        <v>56</v>
      </c>
      <c r="F48" s="33" t="s">
        <v>57</v>
      </c>
      <c r="G48" s="31" t="s">
        <v>30</v>
      </c>
      <c r="H48" s="33" t="s">
        <v>56</v>
      </c>
      <c r="I48" s="34">
        <v>9.9900000000000006E-3</v>
      </c>
      <c r="J48" s="33">
        <v>2316987</v>
      </c>
      <c r="K48" s="33" t="s">
        <v>164</v>
      </c>
      <c r="L48" s="35">
        <v>23499</v>
      </c>
      <c r="M48" s="33" t="s">
        <v>31</v>
      </c>
      <c r="N48" s="33"/>
      <c r="O48" s="33"/>
      <c r="P48" s="33" t="s">
        <v>100</v>
      </c>
      <c r="Q48" s="33" t="s">
        <v>100</v>
      </c>
      <c r="R48" s="33" t="s">
        <v>83</v>
      </c>
      <c r="U48">
        <f>VLOOKUP(A48,'[1]Unique Accounts for Meetings'!$A$2:$AA$677,21,0)</f>
        <v>0</v>
      </c>
      <c r="V48" t="str">
        <f t="shared" si="0"/>
        <v>N</v>
      </c>
      <c r="W48" s="36" t="e">
        <f>VLOOKUP(A48,'[1]Unique Accounts for Meetings'!$A$2:$W$677,23,0)</f>
        <v>#REF!</v>
      </c>
      <c r="X48" t="e">
        <f t="shared" ca="1" si="1"/>
        <v>#REF!</v>
      </c>
      <c r="Y48" s="37"/>
      <c r="AA48" t="e">
        <f t="shared" ca="1" si="2"/>
        <v>#REF!</v>
      </c>
    </row>
    <row r="49" spans="1:27" x14ac:dyDescent="0.25">
      <c r="A49" s="30">
        <v>2318728</v>
      </c>
      <c r="B49" s="31" t="s">
        <v>165</v>
      </c>
      <c r="C49" s="31"/>
      <c r="D49" s="32">
        <v>44520</v>
      </c>
      <c r="E49" s="31" t="s">
        <v>56</v>
      </c>
      <c r="F49" s="33" t="s">
        <v>29</v>
      </c>
      <c r="G49" s="31" t="s">
        <v>30</v>
      </c>
      <c r="H49" s="33" t="s">
        <v>56</v>
      </c>
      <c r="I49" s="34">
        <v>0.12998999999999999</v>
      </c>
      <c r="J49" s="33">
        <v>2318728</v>
      </c>
      <c r="K49" s="33" t="s">
        <v>165</v>
      </c>
      <c r="L49" s="35">
        <v>92165.666666666657</v>
      </c>
      <c r="M49" s="33" t="s">
        <v>31</v>
      </c>
      <c r="N49" s="33"/>
      <c r="O49" s="33"/>
      <c r="P49" s="33" t="s">
        <v>79</v>
      </c>
      <c r="Q49" s="33" t="s">
        <v>80</v>
      </c>
      <c r="R49" s="33" t="s">
        <v>56</v>
      </c>
      <c r="U49">
        <f>VLOOKUP(A49,'[1]Unique Accounts for Meetings'!$A$2:$AA$677,21,0)</f>
        <v>3</v>
      </c>
      <c r="V49" t="str">
        <f t="shared" si="0"/>
        <v>Y</v>
      </c>
      <c r="W49" s="36" t="e">
        <f>VLOOKUP(A49,'[1]Unique Accounts for Meetings'!$A$2:$W$677,23,0)</f>
        <v>#REF!</v>
      </c>
      <c r="X49" t="e">
        <f t="shared" ca="1" si="1"/>
        <v>#REF!</v>
      </c>
      <c r="Y49" s="37"/>
      <c r="AA49" t="e">
        <f t="shared" ca="1" si="2"/>
        <v>#REF!</v>
      </c>
    </row>
    <row r="50" spans="1:27" x14ac:dyDescent="0.25">
      <c r="A50" s="30">
        <v>2319677</v>
      </c>
      <c r="B50" s="31" t="s">
        <v>166</v>
      </c>
      <c r="C50" s="31"/>
      <c r="D50" s="32">
        <v>44537</v>
      </c>
      <c r="E50" s="31" t="s">
        <v>56</v>
      </c>
      <c r="F50" s="33" t="s">
        <v>57</v>
      </c>
      <c r="G50" s="31" t="s">
        <v>30</v>
      </c>
      <c r="H50" s="33" t="s">
        <v>56</v>
      </c>
      <c r="I50" s="34">
        <v>3.3980000000000003E-2</v>
      </c>
      <c r="J50" s="33">
        <v>2319677</v>
      </c>
      <c r="K50" s="33" t="s">
        <v>166</v>
      </c>
      <c r="L50" s="35">
        <v>53448</v>
      </c>
      <c r="M50" s="33" t="s">
        <v>31</v>
      </c>
      <c r="N50" s="33"/>
      <c r="O50" s="33"/>
      <c r="P50" s="33" t="s">
        <v>109</v>
      </c>
      <c r="Q50" s="33" t="s">
        <v>80</v>
      </c>
      <c r="R50" s="33" t="s">
        <v>56</v>
      </c>
      <c r="U50">
        <f>VLOOKUP(A50,'[1]Unique Accounts for Meetings'!$A$2:$AA$677,21,0)</f>
        <v>2</v>
      </c>
      <c r="V50" t="str">
        <f t="shared" si="0"/>
        <v>Y</v>
      </c>
      <c r="W50" s="36" t="e">
        <f>VLOOKUP(A50,'[1]Unique Accounts for Meetings'!$A$2:$W$677,23,0)</f>
        <v>#REF!</v>
      </c>
      <c r="X50" t="e">
        <f t="shared" ca="1" si="1"/>
        <v>#REF!</v>
      </c>
      <c r="Y50" s="37"/>
      <c r="AA50" t="e">
        <f t="shared" ca="1" si="2"/>
        <v>#REF!</v>
      </c>
    </row>
    <row r="51" spans="1:27" x14ac:dyDescent="0.25">
      <c r="A51" s="30">
        <v>2320272</v>
      </c>
      <c r="B51" s="31" t="s">
        <v>167</v>
      </c>
      <c r="C51" s="31"/>
      <c r="D51" s="32">
        <v>44551</v>
      </c>
      <c r="E51" s="31" t="s">
        <v>56</v>
      </c>
      <c r="F51" s="33" t="s">
        <v>57</v>
      </c>
      <c r="G51" s="31" t="s">
        <v>30</v>
      </c>
      <c r="H51" s="33" t="s">
        <v>56</v>
      </c>
      <c r="I51" s="34">
        <v>1.9980000000000001E-2</v>
      </c>
      <c r="J51" s="33">
        <v>2320272</v>
      </c>
      <c r="K51" s="33" t="s">
        <v>167</v>
      </c>
      <c r="L51" s="35">
        <v>126106</v>
      </c>
      <c r="M51" s="33" t="s">
        <v>67</v>
      </c>
      <c r="N51" s="33"/>
      <c r="O51" s="33"/>
      <c r="P51" s="33" t="s">
        <v>136</v>
      </c>
      <c r="Q51" s="33" t="s">
        <v>137</v>
      </c>
      <c r="R51" s="33" t="s">
        <v>75</v>
      </c>
      <c r="U51">
        <f>VLOOKUP(A51,'[1]Unique Accounts for Meetings'!$A$2:$AA$677,21,0)</f>
        <v>5</v>
      </c>
      <c r="V51" t="str">
        <f t="shared" si="0"/>
        <v>Y</v>
      </c>
      <c r="W51" s="36" t="e">
        <f>VLOOKUP(A51,'[1]Unique Accounts for Meetings'!$A$2:$W$677,23,0)</f>
        <v>#REF!</v>
      </c>
      <c r="X51" t="e">
        <f t="shared" ca="1" si="1"/>
        <v>#REF!</v>
      </c>
      <c r="Y51" s="37"/>
      <c r="AA51" t="e">
        <f t="shared" ca="1" si="2"/>
        <v>#REF!</v>
      </c>
    </row>
    <row r="52" spans="1:27" x14ac:dyDescent="0.25">
      <c r="A52" s="30">
        <v>2333740</v>
      </c>
      <c r="B52" s="31" t="s">
        <v>170</v>
      </c>
      <c r="C52" s="31"/>
      <c r="D52" s="32">
        <v>44901</v>
      </c>
      <c r="E52" s="31" t="s">
        <v>40</v>
      </c>
      <c r="F52" s="33" t="s">
        <v>57</v>
      </c>
      <c r="G52" s="31" t="s">
        <v>30</v>
      </c>
      <c r="H52" s="33" t="s">
        <v>40</v>
      </c>
      <c r="I52" s="34">
        <v>2.699E-2</v>
      </c>
      <c r="J52" s="33">
        <v>2320478</v>
      </c>
      <c r="K52" s="33" t="s">
        <v>170</v>
      </c>
      <c r="L52" s="35">
        <v>87180.333333333328</v>
      </c>
      <c r="M52" s="33" t="s">
        <v>31</v>
      </c>
      <c r="N52" s="33"/>
      <c r="O52" s="33"/>
      <c r="P52" s="33" t="s">
        <v>68</v>
      </c>
      <c r="Q52" s="33" t="s">
        <v>69</v>
      </c>
      <c r="R52" s="33" t="s">
        <v>1269</v>
      </c>
      <c r="U52">
        <f>VLOOKUP(A52,'[1]Unique Accounts for Meetings'!$A$2:$AA$677,21,0)</f>
        <v>3</v>
      </c>
      <c r="V52" t="str">
        <f t="shared" si="0"/>
        <v>Y</v>
      </c>
      <c r="W52" s="36" t="e">
        <f>VLOOKUP(A52,'[1]Unique Accounts for Meetings'!$A$2:$W$677,23,0)</f>
        <v>#REF!</v>
      </c>
      <c r="X52" t="e">
        <f t="shared" ca="1" si="1"/>
        <v>#REF!</v>
      </c>
      <c r="Y52" s="37"/>
      <c r="AA52" t="e">
        <f t="shared" ca="1" si="2"/>
        <v>#REF!</v>
      </c>
    </row>
    <row r="53" spans="1:27" x14ac:dyDescent="0.25">
      <c r="A53" s="30">
        <v>2321202</v>
      </c>
      <c r="B53" s="31" t="s">
        <v>171</v>
      </c>
      <c r="C53" s="31"/>
      <c r="D53" s="32">
        <v>44585</v>
      </c>
      <c r="E53" s="31" t="s">
        <v>40</v>
      </c>
      <c r="F53" s="33" t="s">
        <v>57</v>
      </c>
      <c r="G53" s="31" t="s">
        <v>30</v>
      </c>
      <c r="H53" s="33" t="s">
        <v>40</v>
      </c>
      <c r="I53" s="34">
        <v>1.5990000000000001E-2</v>
      </c>
      <c r="J53" s="33">
        <v>2321202</v>
      </c>
      <c r="K53" s="33" t="s">
        <v>171</v>
      </c>
      <c r="L53" s="35">
        <v>33211</v>
      </c>
      <c r="M53" s="33" t="s">
        <v>31</v>
      </c>
      <c r="N53" s="33"/>
      <c r="O53" s="33"/>
      <c r="P53" s="33" t="s">
        <v>60</v>
      </c>
      <c r="Q53" s="33" t="s">
        <v>43</v>
      </c>
      <c r="R53" s="33" t="s">
        <v>40</v>
      </c>
      <c r="U53">
        <f>VLOOKUP(A53,'[1]Unique Accounts for Meetings'!$A$2:$AA$677,21,0)</f>
        <v>2</v>
      </c>
      <c r="V53" t="str">
        <f t="shared" si="0"/>
        <v>Y</v>
      </c>
      <c r="W53" s="36" t="e">
        <f>VLOOKUP(A53,'[1]Unique Accounts for Meetings'!$A$2:$W$677,23,0)</f>
        <v>#REF!</v>
      </c>
      <c r="X53" t="e">
        <f t="shared" ca="1" si="1"/>
        <v>#REF!</v>
      </c>
      <c r="Y53" s="37"/>
      <c r="AA53" t="e">
        <f t="shared" ca="1" si="2"/>
        <v>#REF!</v>
      </c>
    </row>
    <row r="54" spans="1:27" x14ac:dyDescent="0.25">
      <c r="A54" s="30">
        <v>2322634</v>
      </c>
      <c r="B54" s="31" t="s">
        <v>173</v>
      </c>
      <c r="C54" s="31"/>
      <c r="D54" s="32">
        <v>44633</v>
      </c>
      <c r="E54" s="31" t="s">
        <v>56</v>
      </c>
      <c r="F54" s="33" t="s">
        <v>57</v>
      </c>
      <c r="G54" s="31" t="s">
        <v>30</v>
      </c>
      <c r="H54" s="33" t="s">
        <v>56</v>
      </c>
      <c r="I54" s="34">
        <v>2.8979999999999999E-2</v>
      </c>
      <c r="J54" s="33">
        <v>2322634</v>
      </c>
      <c r="K54" s="33" t="s">
        <v>174</v>
      </c>
      <c r="L54" s="35">
        <v>32998</v>
      </c>
      <c r="M54" s="33" t="s">
        <v>31</v>
      </c>
      <c r="N54" s="33"/>
      <c r="O54" s="33"/>
      <c r="P54" s="33" t="s">
        <v>109</v>
      </c>
      <c r="Q54" s="33" t="s">
        <v>80</v>
      </c>
      <c r="R54" s="33" t="s">
        <v>56</v>
      </c>
      <c r="U54">
        <f>VLOOKUP(A54,'[1]Unique Accounts for Meetings'!$A$2:$AA$677,21,0)</f>
        <v>4</v>
      </c>
      <c r="V54" t="str">
        <f t="shared" si="0"/>
        <v>Y</v>
      </c>
      <c r="W54" s="36" t="e">
        <f>VLOOKUP(A54,'[1]Unique Accounts for Meetings'!$A$2:$W$677,23,0)</f>
        <v>#REF!</v>
      </c>
      <c r="X54" t="e">
        <f t="shared" ca="1" si="1"/>
        <v>#REF!</v>
      </c>
      <c r="Y54" s="37"/>
      <c r="AA54" t="e">
        <f t="shared" ca="1" si="2"/>
        <v>#REF!</v>
      </c>
    </row>
    <row r="55" spans="1:27" x14ac:dyDescent="0.25">
      <c r="A55" s="30">
        <v>2323484</v>
      </c>
      <c r="B55" s="31" t="s">
        <v>177</v>
      </c>
      <c r="C55" s="31"/>
      <c r="D55" s="32">
        <v>44653</v>
      </c>
      <c r="E55" s="31" t="s">
        <v>83</v>
      </c>
      <c r="F55" s="33" t="s">
        <v>29</v>
      </c>
      <c r="G55" s="31" t="s">
        <v>30</v>
      </c>
      <c r="H55" s="33" t="s">
        <v>83</v>
      </c>
      <c r="I55" s="34">
        <v>6.9989999999999997E-2</v>
      </c>
      <c r="J55" s="33">
        <v>2323484</v>
      </c>
      <c r="K55" s="33" t="s">
        <v>177</v>
      </c>
      <c r="L55" s="35">
        <v>172749</v>
      </c>
      <c r="M55" s="33" t="s">
        <v>67</v>
      </c>
      <c r="N55" s="33"/>
      <c r="O55" s="33"/>
      <c r="P55" s="33" t="s">
        <v>109</v>
      </c>
      <c r="Q55" s="33" t="s">
        <v>80</v>
      </c>
      <c r="R55" s="33" t="s">
        <v>56</v>
      </c>
      <c r="U55">
        <f>VLOOKUP(A55,'[1]Unique Accounts for Meetings'!$A$2:$AA$677,21,0)</f>
        <v>3</v>
      </c>
      <c r="V55" t="str">
        <f t="shared" si="0"/>
        <v>Y</v>
      </c>
      <c r="W55" s="36" t="e">
        <f>VLOOKUP(A55,'[1]Unique Accounts for Meetings'!$A$2:$W$677,23,0)</f>
        <v>#REF!</v>
      </c>
      <c r="X55" t="e">
        <f t="shared" ca="1" si="1"/>
        <v>#REF!</v>
      </c>
      <c r="Y55" s="37"/>
      <c r="AA55" t="e">
        <f t="shared" ca="1" si="2"/>
        <v>#REF!</v>
      </c>
    </row>
    <row r="56" spans="1:27" x14ac:dyDescent="0.25">
      <c r="A56" s="30">
        <v>2326925</v>
      </c>
      <c r="B56" s="31" t="s">
        <v>185</v>
      </c>
      <c r="C56" s="31"/>
      <c r="D56" s="32">
        <v>44736</v>
      </c>
      <c r="E56" s="31" t="s">
        <v>28</v>
      </c>
      <c r="F56" s="33" t="s">
        <v>29</v>
      </c>
      <c r="G56" s="31" t="s">
        <v>30</v>
      </c>
      <c r="H56" s="33" t="s">
        <v>28</v>
      </c>
      <c r="I56" s="34">
        <v>4.999E-2</v>
      </c>
      <c r="J56" s="33">
        <v>2326925</v>
      </c>
      <c r="K56" s="33" t="s">
        <v>185</v>
      </c>
      <c r="L56" s="35">
        <v>32499</v>
      </c>
      <c r="M56" s="33" t="s">
        <v>31</v>
      </c>
      <c r="N56" s="33"/>
      <c r="O56" s="33"/>
      <c r="P56" s="33" t="s">
        <v>33</v>
      </c>
      <c r="Q56" s="33" t="s">
        <v>34</v>
      </c>
      <c r="R56" s="33" t="s">
        <v>1268</v>
      </c>
      <c r="U56">
        <f>VLOOKUP(A56,'[1]Unique Accounts for Meetings'!$A$2:$AA$677,21,0)</f>
        <v>3</v>
      </c>
      <c r="V56" t="str">
        <f t="shared" si="0"/>
        <v>Y</v>
      </c>
      <c r="W56" s="36" t="e">
        <f>VLOOKUP(A56,'[1]Unique Accounts for Meetings'!$A$2:$W$677,23,0)</f>
        <v>#REF!</v>
      </c>
      <c r="X56" t="e">
        <f t="shared" ca="1" si="1"/>
        <v>#REF!</v>
      </c>
      <c r="Y56" s="37"/>
      <c r="AA56" t="e">
        <f t="shared" ca="1" si="2"/>
        <v>#REF!</v>
      </c>
    </row>
    <row r="57" spans="1:27" x14ac:dyDescent="0.25">
      <c r="A57" s="30">
        <v>2327850</v>
      </c>
      <c r="B57" s="31" t="s">
        <v>188</v>
      </c>
      <c r="C57" s="31"/>
      <c r="D57" s="32">
        <v>44757</v>
      </c>
      <c r="E57" s="31" t="s">
        <v>28</v>
      </c>
      <c r="F57" s="33" t="s">
        <v>29</v>
      </c>
      <c r="G57" s="31" t="s">
        <v>30</v>
      </c>
      <c r="H57" s="33" t="s">
        <v>28</v>
      </c>
      <c r="I57" s="34">
        <v>8.9990000000000001E-2</v>
      </c>
      <c r="J57" s="33">
        <v>2327850</v>
      </c>
      <c r="K57" s="33" t="s">
        <v>189</v>
      </c>
      <c r="L57" s="35">
        <v>17332.333333333336</v>
      </c>
      <c r="M57" s="33" t="s">
        <v>31</v>
      </c>
      <c r="N57" s="33"/>
      <c r="O57" s="33"/>
      <c r="P57" s="33" t="s">
        <v>157</v>
      </c>
      <c r="Q57" s="33" t="s">
        <v>69</v>
      </c>
      <c r="R57" s="33" t="s">
        <v>1269</v>
      </c>
      <c r="U57">
        <f>VLOOKUP(A57,'[1]Unique Accounts for Meetings'!$A$2:$AA$677,21,0)</f>
        <v>4</v>
      </c>
      <c r="V57" t="str">
        <f t="shared" si="0"/>
        <v>Y</v>
      </c>
      <c r="W57" s="36" t="e">
        <f>VLOOKUP(A57,'[1]Unique Accounts for Meetings'!$A$2:$W$677,23,0)</f>
        <v>#REF!</v>
      </c>
      <c r="X57" t="e">
        <f t="shared" ca="1" si="1"/>
        <v>#REF!</v>
      </c>
      <c r="Y57" s="37"/>
      <c r="AA57" t="e">
        <f t="shared" ca="1" si="2"/>
        <v>#REF!</v>
      </c>
    </row>
    <row r="58" spans="1:27" x14ac:dyDescent="0.25">
      <c r="A58" s="30">
        <v>2328834</v>
      </c>
      <c r="B58" s="31" t="s">
        <v>190</v>
      </c>
      <c r="C58" s="31"/>
      <c r="D58" s="32">
        <v>44773</v>
      </c>
      <c r="E58" s="31" t="s">
        <v>56</v>
      </c>
      <c r="F58" s="33" t="s">
        <v>57</v>
      </c>
      <c r="G58" s="31" t="s">
        <v>30</v>
      </c>
      <c r="H58" s="33" t="s">
        <v>56</v>
      </c>
      <c r="I58" s="34">
        <v>2.9989999999999999E-2</v>
      </c>
      <c r="J58" s="33">
        <v>2328834</v>
      </c>
      <c r="K58" s="33" t="s">
        <v>191</v>
      </c>
      <c r="L58" s="35">
        <v>34228.333333333328</v>
      </c>
      <c r="M58" s="33" t="s">
        <v>31</v>
      </c>
      <c r="N58" s="33"/>
      <c r="O58" s="33"/>
      <c r="P58" s="33" t="s">
        <v>79</v>
      </c>
      <c r="Q58" s="33" t="s">
        <v>80</v>
      </c>
      <c r="R58" s="33" t="s">
        <v>56</v>
      </c>
      <c r="U58">
        <f>VLOOKUP(A58,'[1]Unique Accounts for Meetings'!$A$2:$AA$677,21,0)</f>
        <v>1</v>
      </c>
      <c r="V58" t="str">
        <f t="shared" si="0"/>
        <v>Y</v>
      </c>
      <c r="W58" s="36" t="e">
        <f>VLOOKUP(A58,'[1]Unique Accounts for Meetings'!$A$2:$W$677,23,0)</f>
        <v>#REF!</v>
      </c>
      <c r="X58" t="e">
        <f t="shared" ca="1" si="1"/>
        <v>#REF!</v>
      </c>
      <c r="Y58" s="37"/>
      <c r="AA58" t="e">
        <f t="shared" ca="1" si="2"/>
        <v>#REF!</v>
      </c>
    </row>
    <row r="59" spans="1:27" x14ac:dyDescent="0.25">
      <c r="A59" s="30">
        <v>2330108</v>
      </c>
      <c r="B59" s="31" t="s">
        <v>192</v>
      </c>
      <c r="C59" s="31"/>
      <c r="D59" s="32">
        <v>44809</v>
      </c>
      <c r="E59" s="31" t="s">
        <v>28</v>
      </c>
      <c r="F59" s="33" t="s">
        <v>29</v>
      </c>
      <c r="G59" s="31" t="s">
        <v>30</v>
      </c>
      <c r="H59" s="33" t="s">
        <v>28</v>
      </c>
      <c r="I59" s="34">
        <v>8.9990000000000001E-2</v>
      </c>
      <c r="J59" s="33">
        <v>2330108</v>
      </c>
      <c r="K59" s="33" t="s">
        <v>192</v>
      </c>
      <c r="L59" s="35">
        <v>53999</v>
      </c>
      <c r="M59" s="33" t="s">
        <v>31</v>
      </c>
      <c r="N59" s="33"/>
      <c r="O59" s="33"/>
      <c r="P59" s="33" t="s">
        <v>157</v>
      </c>
      <c r="Q59" s="33" t="s">
        <v>69</v>
      </c>
      <c r="R59" s="33" t="s">
        <v>1269</v>
      </c>
      <c r="U59">
        <f>VLOOKUP(A59,'[1]Unique Accounts for Meetings'!$A$2:$AA$677,21,0)</f>
        <v>3</v>
      </c>
      <c r="V59" t="str">
        <f t="shared" si="0"/>
        <v>Y</v>
      </c>
      <c r="W59" s="36" t="e">
        <f>VLOOKUP(A59,'[1]Unique Accounts for Meetings'!$A$2:$W$677,23,0)</f>
        <v>#REF!</v>
      </c>
      <c r="X59" t="e">
        <f t="shared" ca="1" si="1"/>
        <v>#REF!</v>
      </c>
      <c r="Y59" s="37"/>
      <c r="AA59" t="e">
        <f t="shared" ca="1" si="2"/>
        <v>#REF!</v>
      </c>
    </row>
    <row r="60" spans="1:27" x14ac:dyDescent="0.25">
      <c r="A60" s="30">
        <v>2330817</v>
      </c>
      <c r="B60" s="31" t="s">
        <v>193</v>
      </c>
      <c r="C60" s="31"/>
      <c r="D60" s="32">
        <v>44827</v>
      </c>
      <c r="E60" s="31" t="s">
        <v>28</v>
      </c>
      <c r="F60" s="33" t="s">
        <v>29</v>
      </c>
      <c r="G60" s="31" t="s">
        <v>30</v>
      </c>
      <c r="H60" s="33" t="s">
        <v>28</v>
      </c>
      <c r="I60" s="34">
        <v>2.9989999999999999E-2</v>
      </c>
      <c r="J60" s="33">
        <v>2330844</v>
      </c>
      <c r="K60" s="33" t="s">
        <v>193</v>
      </c>
      <c r="L60" s="35">
        <v>38987</v>
      </c>
      <c r="M60" s="33" t="s">
        <v>31</v>
      </c>
      <c r="N60" s="33"/>
      <c r="O60" s="33"/>
      <c r="P60" s="33" t="s">
        <v>33</v>
      </c>
      <c r="Q60" s="33" t="s">
        <v>34</v>
      </c>
      <c r="R60" s="33" t="s">
        <v>1268</v>
      </c>
      <c r="U60">
        <f>VLOOKUP(A60,'[1]Unique Accounts for Meetings'!$A$2:$AA$677,21,0)</f>
        <v>2</v>
      </c>
      <c r="V60" t="str">
        <f t="shared" si="0"/>
        <v>Y</v>
      </c>
      <c r="W60" s="36" t="e">
        <f>VLOOKUP(A60,'[1]Unique Accounts for Meetings'!$A$2:$W$677,23,0)</f>
        <v>#REF!</v>
      </c>
      <c r="X60" t="e">
        <f t="shared" ca="1" si="1"/>
        <v>#REF!</v>
      </c>
      <c r="Y60" s="37"/>
      <c r="AA60" t="e">
        <f t="shared" ca="1" si="2"/>
        <v>#REF!</v>
      </c>
    </row>
    <row r="61" spans="1:27" x14ac:dyDescent="0.25">
      <c r="A61" s="30">
        <v>2332556</v>
      </c>
      <c r="B61" s="31" t="s">
        <v>194</v>
      </c>
      <c r="C61" s="31"/>
      <c r="D61" s="32">
        <v>45440</v>
      </c>
      <c r="E61" s="31" t="s">
        <v>44</v>
      </c>
      <c r="F61" s="33" t="s">
        <v>29</v>
      </c>
      <c r="G61" s="31" t="s">
        <v>30</v>
      </c>
      <c r="H61" s="33" t="s">
        <v>44</v>
      </c>
      <c r="I61" s="34">
        <v>0.23999000000000001</v>
      </c>
      <c r="J61" s="33">
        <v>2332556</v>
      </c>
      <c r="K61" s="33" t="s">
        <v>195</v>
      </c>
      <c r="L61" s="35">
        <v>47998</v>
      </c>
      <c r="M61" s="33" t="s">
        <v>31</v>
      </c>
      <c r="N61" s="33"/>
      <c r="O61" s="33"/>
      <c r="P61" s="33" t="s">
        <v>136</v>
      </c>
      <c r="Q61" s="33" t="s">
        <v>137</v>
      </c>
      <c r="R61" s="33" t="s">
        <v>75</v>
      </c>
      <c r="U61">
        <f>VLOOKUP(A61,'[1]Unique Accounts for Meetings'!$A$2:$AA$677,21,0)</f>
        <v>2</v>
      </c>
      <c r="V61" t="str">
        <f t="shared" si="0"/>
        <v>Y</v>
      </c>
      <c r="W61" s="36" t="e">
        <f>VLOOKUP(A61,'[1]Unique Accounts for Meetings'!$A$2:$W$677,23,0)</f>
        <v>#REF!</v>
      </c>
      <c r="X61" t="e">
        <f t="shared" ca="1" si="1"/>
        <v>#REF!</v>
      </c>
      <c r="Y61" s="37"/>
      <c r="AA61" t="e">
        <f t="shared" ca="1" si="2"/>
        <v>#REF!</v>
      </c>
    </row>
    <row r="62" spans="1:27" x14ac:dyDescent="0.25">
      <c r="A62" s="30">
        <v>2332749</v>
      </c>
      <c r="B62" s="31" t="s">
        <v>196</v>
      </c>
      <c r="C62" s="31"/>
      <c r="D62" s="32">
        <v>44867</v>
      </c>
      <c r="E62" s="31" t="s">
        <v>40</v>
      </c>
      <c r="F62" s="33" t="s">
        <v>57</v>
      </c>
      <c r="G62" s="31" t="s">
        <v>30</v>
      </c>
      <c r="H62" s="33" t="s">
        <v>40</v>
      </c>
      <c r="I62" s="34">
        <v>2.3980000000000001E-2</v>
      </c>
      <c r="J62" s="33">
        <v>2332749</v>
      </c>
      <c r="K62" s="33" t="s">
        <v>196</v>
      </c>
      <c r="L62" s="35">
        <v>32398</v>
      </c>
      <c r="M62" s="33" t="s">
        <v>31</v>
      </c>
      <c r="N62" s="33"/>
      <c r="O62" s="33"/>
      <c r="P62" s="33" t="s">
        <v>42</v>
      </c>
      <c r="Q62" s="33" t="s">
        <v>43</v>
      </c>
      <c r="R62" s="33" t="s">
        <v>40</v>
      </c>
      <c r="U62">
        <f>VLOOKUP(A62,'[1]Unique Accounts for Meetings'!$A$2:$AA$677,21,0)</f>
        <v>3</v>
      </c>
      <c r="V62" t="str">
        <f t="shared" si="0"/>
        <v>Y</v>
      </c>
      <c r="W62" s="36" t="e">
        <f>VLOOKUP(A62,'[1]Unique Accounts for Meetings'!$A$2:$W$677,23,0)</f>
        <v>#REF!</v>
      </c>
      <c r="X62" t="e">
        <f t="shared" ca="1" si="1"/>
        <v>#REF!</v>
      </c>
      <c r="Y62" s="37"/>
      <c r="AA62" t="e">
        <f t="shared" ca="1" si="2"/>
        <v>#REF!</v>
      </c>
    </row>
    <row r="63" spans="1:27" x14ac:dyDescent="0.25">
      <c r="A63" s="30">
        <v>2337397</v>
      </c>
      <c r="B63" s="31" t="s">
        <v>197</v>
      </c>
      <c r="C63" s="31"/>
      <c r="D63" s="32">
        <v>44975</v>
      </c>
      <c r="E63" s="31" t="s">
        <v>56</v>
      </c>
      <c r="F63" s="33" t="s">
        <v>57</v>
      </c>
      <c r="G63" s="31" t="s">
        <v>30</v>
      </c>
      <c r="H63" s="33" t="s">
        <v>56</v>
      </c>
      <c r="I63" s="34">
        <v>2.699E-2</v>
      </c>
      <c r="J63" s="33">
        <v>2337397</v>
      </c>
      <c r="K63" s="33" t="s">
        <v>198</v>
      </c>
      <c r="L63" s="35">
        <v>31865.666666666668</v>
      </c>
      <c r="M63" s="33" t="s">
        <v>31</v>
      </c>
      <c r="N63" s="33"/>
      <c r="O63" s="33"/>
      <c r="P63" s="33" t="s">
        <v>79</v>
      </c>
      <c r="Q63" s="33" t="s">
        <v>80</v>
      </c>
      <c r="R63" s="33" t="s">
        <v>56</v>
      </c>
      <c r="U63">
        <f>VLOOKUP(A63,'[1]Unique Accounts for Meetings'!$A$2:$AA$677,21,0)</f>
        <v>3</v>
      </c>
      <c r="V63" t="str">
        <f t="shared" si="0"/>
        <v>Y</v>
      </c>
      <c r="W63" s="36" t="e">
        <f>VLOOKUP(A63,'[1]Unique Accounts for Meetings'!$A$2:$W$677,23,0)</f>
        <v>#REF!</v>
      </c>
      <c r="X63" t="e">
        <f t="shared" ca="1" si="1"/>
        <v>#REF!</v>
      </c>
      <c r="Y63" s="37"/>
      <c r="AA63" t="e">
        <f t="shared" ca="1" si="2"/>
        <v>#REF!</v>
      </c>
    </row>
    <row r="64" spans="1:27" x14ac:dyDescent="0.25">
      <c r="A64" s="30">
        <v>2337824</v>
      </c>
      <c r="B64" s="31" t="s">
        <v>200</v>
      </c>
      <c r="C64" s="31"/>
      <c r="D64" s="32">
        <v>44984</v>
      </c>
      <c r="E64" s="31" t="s">
        <v>28</v>
      </c>
      <c r="F64" s="33" t="s">
        <v>29</v>
      </c>
      <c r="G64" s="31" t="s">
        <v>30</v>
      </c>
      <c r="H64" s="33" t="s">
        <v>28</v>
      </c>
      <c r="I64" s="34">
        <v>6.9989999999999997E-2</v>
      </c>
      <c r="J64" s="33">
        <v>2337824</v>
      </c>
      <c r="K64" s="33" t="s">
        <v>201</v>
      </c>
      <c r="L64" s="35">
        <v>84415</v>
      </c>
      <c r="M64" s="33" t="s">
        <v>31</v>
      </c>
      <c r="N64" s="33"/>
      <c r="O64" s="33"/>
      <c r="P64" s="33" t="s">
        <v>157</v>
      </c>
      <c r="Q64" s="33" t="s">
        <v>69</v>
      </c>
      <c r="R64" s="33" t="s">
        <v>1269</v>
      </c>
      <c r="U64">
        <f>VLOOKUP(A64,'[1]Unique Accounts for Meetings'!$A$2:$AA$677,21,0)</f>
        <v>4</v>
      </c>
      <c r="V64" t="str">
        <f t="shared" si="0"/>
        <v>Y</v>
      </c>
      <c r="W64" s="36" t="e">
        <f>VLOOKUP(A64,'[1]Unique Accounts for Meetings'!$A$2:$W$677,23,0)</f>
        <v>#REF!</v>
      </c>
      <c r="X64" t="e">
        <f t="shared" ca="1" si="1"/>
        <v>#REF!</v>
      </c>
      <c r="Y64" s="37"/>
      <c r="AA64" t="e">
        <f t="shared" ca="1" si="2"/>
        <v>#REF!</v>
      </c>
    </row>
    <row r="65" spans="1:27" x14ac:dyDescent="0.25">
      <c r="A65" s="30">
        <v>2339214</v>
      </c>
      <c r="B65" s="31" t="s">
        <v>204</v>
      </c>
      <c r="C65" s="31"/>
      <c r="D65" s="32">
        <v>45037</v>
      </c>
      <c r="E65" s="31" t="s">
        <v>28</v>
      </c>
      <c r="F65" s="33" t="s">
        <v>29</v>
      </c>
      <c r="G65" s="31" t="s">
        <v>30</v>
      </c>
      <c r="H65" s="33" t="s">
        <v>28</v>
      </c>
      <c r="I65" s="34">
        <v>8.9990000000000001E-2</v>
      </c>
      <c r="J65" s="33">
        <v>2339214</v>
      </c>
      <c r="K65" s="33" t="s">
        <v>205</v>
      </c>
      <c r="L65" s="35">
        <v>91082.333333333343</v>
      </c>
      <c r="M65" s="33" t="s">
        <v>31</v>
      </c>
      <c r="N65" s="33"/>
      <c r="O65" s="33"/>
      <c r="P65" s="33" t="s">
        <v>68</v>
      </c>
      <c r="Q65" s="33" t="s">
        <v>69</v>
      </c>
      <c r="R65" s="33" t="s">
        <v>1269</v>
      </c>
      <c r="U65">
        <f>VLOOKUP(A65,'[1]Unique Accounts for Meetings'!$A$2:$AA$677,21,0)</f>
        <v>4</v>
      </c>
      <c r="V65" t="str">
        <f t="shared" si="0"/>
        <v>Y</v>
      </c>
      <c r="W65" s="36" t="e">
        <f>VLOOKUP(A65,'[1]Unique Accounts for Meetings'!$A$2:$W$677,23,0)</f>
        <v>#REF!</v>
      </c>
      <c r="X65" t="e">
        <f t="shared" ca="1" si="1"/>
        <v>#REF!</v>
      </c>
      <c r="Y65" s="37"/>
      <c r="AA65" t="e">
        <f t="shared" ca="1" si="2"/>
        <v>#REF!</v>
      </c>
    </row>
    <row r="66" spans="1:27" x14ac:dyDescent="0.25">
      <c r="A66" s="30">
        <v>2339972</v>
      </c>
      <c r="B66" s="31" t="s">
        <v>207</v>
      </c>
      <c r="C66" s="31"/>
      <c r="D66" s="32">
        <v>45071</v>
      </c>
      <c r="E66" s="31" t="s">
        <v>44</v>
      </c>
      <c r="F66" s="33" t="s">
        <v>57</v>
      </c>
      <c r="G66" s="31" t="s">
        <v>30</v>
      </c>
      <c r="H66" s="33" t="s">
        <v>44</v>
      </c>
      <c r="I66" s="34">
        <v>4.0980000000000003E-2</v>
      </c>
      <c r="J66" s="33">
        <v>2339972</v>
      </c>
      <c r="K66" s="33" t="s">
        <v>207</v>
      </c>
      <c r="L66" s="35">
        <v>62431.332000000002</v>
      </c>
      <c r="M66" s="33" t="s">
        <v>31</v>
      </c>
      <c r="N66" s="33"/>
      <c r="O66" s="33"/>
      <c r="P66" s="33" t="s">
        <v>51</v>
      </c>
      <c r="Q66" s="33" t="s">
        <v>43</v>
      </c>
      <c r="R66" s="33" t="s">
        <v>40</v>
      </c>
      <c r="U66">
        <f>VLOOKUP(A66,'[1]Unique Accounts for Meetings'!$A$2:$AA$677,21,0)</f>
        <v>3</v>
      </c>
      <c r="V66" t="str">
        <f t="shared" si="0"/>
        <v>Y</v>
      </c>
      <c r="W66" s="36" t="e">
        <f>VLOOKUP(A66,'[1]Unique Accounts for Meetings'!$A$2:$W$677,23,0)</f>
        <v>#REF!</v>
      </c>
      <c r="X66" t="e">
        <f t="shared" ca="1" si="1"/>
        <v>#REF!</v>
      </c>
      <c r="Y66" s="37"/>
      <c r="AA66" t="e">
        <f t="shared" ca="1" si="2"/>
        <v>#REF!</v>
      </c>
    </row>
    <row r="67" spans="1:27" x14ac:dyDescent="0.25">
      <c r="A67" s="30">
        <v>2340692</v>
      </c>
      <c r="B67" s="31" t="s">
        <v>209</v>
      </c>
      <c r="C67" s="31"/>
      <c r="D67" s="32">
        <v>45106</v>
      </c>
      <c r="E67" s="31" t="s">
        <v>40</v>
      </c>
      <c r="F67" s="33" t="s">
        <v>57</v>
      </c>
      <c r="G67" s="31" t="s">
        <v>30</v>
      </c>
      <c r="H67" s="33" t="s">
        <v>40</v>
      </c>
      <c r="I67" s="34">
        <v>3.3980000000000003E-2</v>
      </c>
      <c r="J67" s="33">
        <v>2340692</v>
      </c>
      <c r="K67" s="33" t="s">
        <v>209</v>
      </c>
      <c r="L67" s="35">
        <v>42417.5</v>
      </c>
      <c r="M67" s="33" t="s">
        <v>31</v>
      </c>
      <c r="N67" s="33"/>
      <c r="O67" s="33"/>
      <c r="P67" s="33" t="s">
        <v>51</v>
      </c>
      <c r="Q67" s="33" t="s">
        <v>43</v>
      </c>
      <c r="R67" s="33" t="s">
        <v>40</v>
      </c>
      <c r="U67">
        <f>VLOOKUP(A67,'[1]Unique Accounts for Meetings'!$A$2:$AA$677,21,0)</f>
        <v>4</v>
      </c>
      <c r="V67" t="str">
        <f t="shared" ref="V67:V130" si="3">IF(U67=0,"N","Y")</f>
        <v>Y</v>
      </c>
      <c r="W67" s="36" t="e">
        <f>VLOOKUP(A67,'[1]Unique Accounts for Meetings'!$A$2:$W$677,23,0)</f>
        <v>#REF!</v>
      </c>
      <c r="X67" t="e">
        <f t="shared" ref="X67:X130" ca="1" si="4">IF(W67="","N",IF(W67&gt;=TODAY()-45,"Y","N"))</f>
        <v>#REF!</v>
      </c>
      <c r="Y67" s="37"/>
      <c r="AA67" t="e">
        <f t="shared" ref="AA67:AA130" ca="1" si="5">IF(W67="","N",IF(W67&gt;=TODAY()-30,"Y","N"))</f>
        <v>#REF!</v>
      </c>
    </row>
    <row r="68" spans="1:27" x14ac:dyDescent="0.25">
      <c r="A68" s="30">
        <v>2340787</v>
      </c>
      <c r="B68" s="31" t="s">
        <v>210</v>
      </c>
      <c r="C68" s="31"/>
      <c r="D68" s="32">
        <v>45115</v>
      </c>
      <c r="E68" s="31" t="s">
        <v>28</v>
      </c>
      <c r="F68" s="33" t="s">
        <v>29</v>
      </c>
      <c r="G68" s="31" t="s">
        <v>30</v>
      </c>
      <c r="H68" s="33" t="s">
        <v>28</v>
      </c>
      <c r="I68" s="34">
        <v>8.9990000000000001E-2</v>
      </c>
      <c r="J68" s="33">
        <v>2340787</v>
      </c>
      <c r="K68" s="33" t="s">
        <v>211</v>
      </c>
      <c r="L68" s="35">
        <v>49832.333333333336</v>
      </c>
      <c r="M68" s="33" t="s">
        <v>31</v>
      </c>
      <c r="N68" s="33"/>
      <c r="O68" s="33"/>
      <c r="P68" s="33" t="s">
        <v>157</v>
      </c>
      <c r="Q68" s="33" t="s">
        <v>69</v>
      </c>
      <c r="R68" s="33" t="s">
        <v>1269</v>
      </c>
      <c r="U68">
        <f>VLOOKUP(A68,'[1]Unique Accounts for Meetings'!$A$2:$AA$677,21,0)</f>
        <v>1</v>
      </c>
      <c r="V68" t="str">
        <f t="shared" si="3"/>
        <v>Y</v>
      </c>
      <c r="W68" s="36" t="e">
        <f>VLOOKUP(A68,'[1]Unique Accounts for Meetings'!$A$2:$W$677,23,0)</f>
        <v>#REF!</v>
      </c>
      <c r="X68" t="e">
        <f t="shared" ca="1" si="4"/>
        <v>#REF!</v>
      </c>
      <c r="Y68" s="37"/>
      <c r="AA68" t="e">
        <f t="shared" ca="1" si="5"/>
        <v>#REF!</v>
      </c>
    </row>
    <row r="69" spans="1:27" x14ac:dyDescent="0.25">
      <c r="A69" s="30">
        <v>2341225</v>
      </c>
      <c r="B69" s="31" t="s">
        <v>212</v>
      </c>
      <c r="C69" s="31"/>
      <c r="D69" s="32">
        <v>45134</v>
      </c>
      <c r="E69" s="31" t="s">
        <v>28</v>
      </c>
      <c r="F69" s="33" t="s">
        <v>57</v>
      </c>
      <c r="G69" s="31" t="s">
        <v>30</v>
      </c>
      <c r="H69" s="33" t="s">
        <v>28</v>
      </c>
      <c r="I69" s="34">
        <v>1.9990000000000001E-2</v>
      </c>
      <c r="J69" s="33">
        <v>2341225</v>
      </c>
      <c r="K69" s="33" t="s">
        <v>212</v>
      </c>
      <c r="L69" s="35">
        <v>66165.666666666672</v>
      </c>
      <c r="M69" s="33" t="s">
        <v>31</v>
      </c>
      <c r="N69" s="33"/>
      <c r="O69" s="33"/>
      <c r="P69" s="33" t="s">
        <v>33</v>
      </c>
      <c r="Q69" s="33" t="s">
        <v>34</v>
      </c>
      <c r="R69" s="33" t="s">
        <v>1268</v>
      </c>
      <c r="U69">
        <f>VLOOKUP(A69,'[1]Unique Accounts for Meetings'!$A$2:$AA$677,21,0)</f>
        <v>1</v>
      </c>
      <c r="V69" t="str">
        <f t="shared" si="3"/>
        <v>Y</v>
      </c>
      <c r="W69" s="36" t="e">
        <f>VLOOKUP(A69,'[1]Unique Accounts for Meetings'!$A$2:$W$677,23,0)</f>
        <v>#REF!</v>
      </c>
      <c r="X69" t="e">
        <f t="shared" ca="1" si="4"/>
        <v>#REF!</v>
      </c>
      <c r="Y69" s="37"/>
      <c r="AA69" t="e">
        <f t="shared" ca="1" si="5"/>
        <v>#REF!</v>
      </c>
    </row>
    <row r="70" spans="1:27" x14ac:dyDescent="0.25">
      <c r="A70" s="30">
        <v>2341687</v>
      </c>
      <c r="B70" s="31" t="s">
        <v>213</v>
      </c>
      <c r="C70" s="31"/>
      <c r="D70" s="32">
        <v>45350</v>
      </c>
      <c r="E70" s="31" t="s">
        <v>83</v>
      </c>
      <c r="F70" s="33" t="s">
        <v>29</v>
      </c>
      <c r="G70" s="31" t="s">
        <v>30</v>
      </c>
      <c r="H70" s="33" t="s">
        <v>83</v>
      </c>
      <c r="I70" s="34">
        <v>2.9989999999999999E-2</v>
      </c>
      <c r="J70" s="33">
        <v>2341687</v>
      </c>
      <c r="K70" s="33" t="s">
        <v>214</v>
      </c>
      <c r="L70" s="35">
        <v>79499</v>
      </c>
      <c r="M70" s="33" t="s">
        <v>31</v>
      </c>
      <c r="N70" s="33"/>
      <c r="O70" s="33"/>
      <c r="P70" s="33" t="s">
        <v>99</v>
      </c>
      <c r="Q70" s="33" t="s">
        <v>100</v>
      </c>
      <c r="R70" s="33" t="s">
        <v>83</v>
      </c>
      <c r="U70">
        <f>VLOOKUP(A70,'[1]Unique Accounts for Meetings'!$A$2:$AA$677,21,0)</f>
        <v>2</v>
      </c>
      <c r="V70" t="str">
        <f t="shared" si="3"/>
        <v>Y</v>
      </c>
      <c r="W70" s="36" t="e">
        <f>VLOOKUP(A70,'[1]Unique Accounts for Meetings'!$A$2:$W$677,23,0)</f>
        <v>#REF!</v>
      </c>
      <c r="X70" t="e">
        <f t="shared" ca="1" si="4"/>
        <v>#REF!</v>
      </c>
      <c r="Y70" s="37"/>
      <c r="AA70" t="e">
        <f t="shared" ca="1" si="5"/>
        <v>#REF!</v>
      </c>
    </row>
    <row r="71" spans="1:27" x14ac:dyDescent="0.25">
      <c r="A71" s="30">
        <v>2341926</v>
      </c>
      <c r="B71" s="31" t="s">
        <v>215</v>
      </c>
      <c r="C71" s="31"/>
      <c r="D71" s="32">
        <v>45192</v>
      </c>
      <c r="E71" s="31" t="s">
        <v>28</v>
      </c>
      <c r="F71" s="33" t="s">
        <v>29</v>
      </c>
      <c r="G71" s="31" t="s">
        <v>30</v>
      </c>
      <c r="H71" s="33" t="s">
        <v>28</v>
      </c>
      <c r="I71" s="34">
        <v>8.9990000000000001E-2</v>
      </c>
      <c r="J71" s="33">
        <v>2341926</v>
      </c>
      <c r="K71" s="33" t="s">
        <v>215</v>
      </c>
      <c r="L71" s="35">
        <v>39996</v>
      </c>
      <c r="M71" s="33" t="s">
        <v>31</v>
      </c>
      <c r="N71" s="33"/>
      <c r="O71" s="33"/>
      <c r="P71" s="33" t="s">
        <v>34</v>
      </c>
      <c r="Q71" s="33" t="s">
        <v>34</v>
      </c>
      <c r="R71" s="33" t="s">
        <v>1268</v>
      </c>
      <c r="U71">
        <f>VLOOKUP(A71,'[1]Unique Accounts for Meetings'!$A$2:$AA$677,21,0)</f>
        <v>3</v>
      </c>
      <c r="V71" t="str">
        <f t="shared" si="3"/>
        <v>Y</v>
      </c>
      <c r="W71" s="36" t="e">
        <f>VLOOKUP(A71,'[1]Unique Accounts for Meetings'!$A$2:$W$677,23,0)</f>
        <v>#REF!</v>
      </c>
      <c r="X71" t="e">
        <f t="shared" ca="1" si="4"/>
        <v>#REF!</v>
      </c>
      <c r="Y71" s="37"/>
      <c r="AA71" t="e">
        <f t="shared" ca="1" si="5"/>
        <v>#REF!</v>
      </c>
    </row>
    <row r="72" spans="1:27" x14ac:dyDescent="0.25">
      <c r="A72" s="30">
        <v>2342517</v>
      </c>
      <c r="B72" s="31" t="s">
        <v>216</v>
      </c>
      <c r="C72" s="31"/>
      <c r="D72" s="32">
        <v>45215</v>
      </c>
      <c r="E72" s="31" t="s">
        <v>40</v>
      </c>
      <c r="F72" s="33" t="s">
        <v>29</v>
      </c>
      <c r="G72" s="31" t="s">
        <v>30</v>
      </c>
      <c r="H72" s="33" t="s">
        <v>40</v>
      </c>
      <c r="I72" s="34">
        <v>6.9989999999999997E-2</v>
      </c>
      <c r="J72" s="33">
        <v>2342517</v>
      </c>
      <c r="K72" s="33" t="s">
        <v>216</v>
      </c>
      <c r="L72" s="35">
        <v>51999</v>
      </c>
      <c r="M72" s="33" t="s">
        <v>31</v>
      </c>
      <c r="N72" s="33"/>
      <c r="O72" s="33"/>
      <c r="P72" s="33" t="s">
        <v>100</v>
      </c>
      <c r="Q72" s="33" t="s">
        <v>100</v>
      </c>
      <c r="R72" s="33" t="s">
        <v>83</v>
      </c>
      <c r="U72">
        <f>VLOOKUP(A72,'[1]Unique Accounts for Meetings'!$A$2:$AA$677,21,0)</f>
        <v>0</v>
      </c>
      <c r="V72" t="str">
        <f t="shared" si="3"/>
        <v>N</v>
      </c>
      <c r="W72" s="36" t="e">
        <f>VLOOKUP(A72,'[1]Unique Accounts for Meetings'!$A$2:$W$677,23,0)</f>
        <v>#REF!</v>
      </c>
      <c r="X72" t="e">
        <f t="shared" ca="1" si="4"/>
        <v>#REF!</v>
      </c>
      <c r="Y72" s="37"/>
      <c r="AA72" t="e">
        <f t="shared" ca="1" si="5"/>
        <v>#REF!</v>
      </c>
    </row>
    <row r="73" spans="1:27" x14ac:dyDescent="0.25">
      <c r="A73" s="30">
        <v>2343173</v>
      </c>
      <c r="B73" s="31" t="s">
        <v>217</v>
      </c>
      <c r="C73" s="31"/>
      <c r="D73" s="32">
        <v>45265</v>
      </c>
      <c r="E73" s="31" t="s">
        <v>83</v>
      </c>
      <c r="F73" s="33" t="s">
        <v>57</v>
      </c>
      <c r="G73" s="31" t="s">
        <v>30</v>
      </c>
      <c r="H73" s="33" t="s">
        <v>83</v>
      </c>
      <c r="I73" s="34">
        <v>1.9990000000000001E-2</v>
      </c>
      <c r="J73" s="33">
        <v>2343173</v>
      </c>
      <c r="K73" s="33" t="s">
        <v>217</v>
      </c>
      <c r="L73" s="35">
        <v>6063</v>
      </c>
      <c r="M73" s="33" t="s">
        <v>31</v>
      </c>
      <c r="N73" s="33"/>
      <c r="O73" s="33"/>
      <c r="P73" s="33" t="s">
        <v>218</v>
      </c>
      <c r="Q73" s="33" t="s">
        <v>218</v>
      </c>
      <c r="R73" s="33" t="s">
        <v>454</v>
      </c>
      <c r="U73">
        <f>VLOOKUP(A73,'[1]Unique Accounts for Meetings'!$A$2:$AA$677,21,0)</f>
        <v>0</v>
      </c>
      <c r="V73" t="str">
        <f t="shared" si="3"/>
        <v>N</v>
      </c>
      <c r="W73" s="36" t="e">
        <f>VLOOKUP(A73,'[1]Unique Accounts for Meetings'!$A$2:$W$677,23,0)</f>
        <v>#REF!</v>
      </c>
      <c r="X73" t="e">
        <f t="shared" ca="1" si="4"/>
        <v>#REF!</v>
      </c>
      <c r="Y73" s="37"/>
      <c r="AA73" t="e">
        <f t="shared" ca="1" si="5"/>
        <v>#REF!</v>
      </c>
    </row>
    <row r="74" spans="1:27" x14ac:dyDescent="0.25">
      <c r="A74" s="30">
        <v>2343827</v>
      </c>
      <c r="B74" s="31" t="s">
        <v>219</v>
      </c>
      <c r="C74" s="31"/>
      <c r="D74" s="32">
        <v>45303</v>
      </c>
      <c r="E74" s="31" t="s">
        <v>28</v>
      </c>
      <c r="F74" s="33" t="s">
        <v>29</v>
      </c>
      <c r="G74" s="31" t="s">
        <v>30</v>
      </c>
      <c r="H74" s="33" t="s">
        <v>28</v>
      </c>
      <c r="I74" s="34">
        <v>3.9989999999999998E-2</v>
      </c>
      <c r="J74" s="33">
        <v>2343827</v>
      </c>
      <c r="K74" s="33" t="s">
        <v>219</v>
      </c>
      <c r="L74" s="35">
        <v>88366.333333333328</v>
      </c>
      <c r="M74" s="33" t="s">
        <v>31</v>
      </c>
      <c r="N74" s="33"/>
      <c r="O74" s="33"/>
      <c r="P74" s="33" t="s">
        <v>157</v>
      </c>
      <c r="Q74" s="33" t="s">
        <v>69</v>
      </c>
      <c r="R74" s="33" t="s">
        <v>1269</v>
      </c>
      <c r="U74">
        <f>VLOOKUP(A74,'[1]Unique Accounts for Meetings'!$A$2:$AA$677,21,0)</f>
        <v>3</v>
      </c>
      <c r="V74" t="str">
        <f t="shared" si="3"/>
        <v>Y</v>
      </c>
      <c r="W74" s="36" t="e">
        <f>VLOOKUP(A74,'[1]Unique Accounts for Meetings'!$A$2:$W$677,23,0)</f>
        <v>#REF!</v>
      </c>
      <c r="X74" t="e">
        <f t="shared" ca="1" si="4"/>
        <v>#REF!</v>
      </c>
      <c r="Y74" s="37"/>
      <c r="AA74" t="e">
        <f t="shared" ca="1" si="5"/>
        <v>#REF!</v>
      </c>
    </row>
    <row r="75" spans="1:27" x14ac:dyDescent="0.25">
      <c r="A75" s="30">
        <v>2344960</v>
      </c>
      <c r="B75" s="31" t="s">
        <v>221</v>
      </c>
      <c r="C75" s="31"/>
      <c r="D75" s="32">
        <v>45390</v>
      </c>
      <c r="E75" s="31" t="s">
        <v>40</v>
      </c>
      <c r="F75" s="33" t="s">
        <v>57</v>
      </c>
      <c r="G75" s="31" t="s">
        <v>30</v>
      </c>
      <c r="H75" s="33" t="s">
        <v>40</v>
      </c>
      <c r="I75" s="34">
        <v>1.899E-2</v>
      </c>
      <c r="J75" s="33">
        <v>2344960</v>
      </c>
      <c r="K75" s="33" t="s">
        <v>221</v>
      </c>
      <c r="L75" s="35">
        <v>48065.666666666672</v>
      </c>
      <c r="M75" s="33" t="s">
        <v>31</v>
      </c>
      <c r="N75" s="33"/>
      <c r="O75" s="33"/>
      <c r="P75" s="33" t="s">
        <v>60</v>
      </c>
      <c r="Q75" s="33" t="s">
        <v>43</v>
      </c>
      <c r="R75" s="33" t="s">
        <v>40</v>
      </c>
      <c r="U75">
        <f>VLOOKUP(A75,'[1]Unique Accounts for Meetings'!$A$2:$AA$677,21,0)</f>
        <v>2</v>
      </c>
      <c r="V75" t="str">
        <f t="shared" si="3"/>
        <v>Y</v>
      </c>
      <c r="W75" s="36" t="e">
        <f>VLOOKUP(A75,'[1]Unique Accounts for Meetings'!$A$2:$W$677,23,0)</f>
        <v>#REF!</v>
      </c>
      <c r="X75" t="e">
        <f t="shared" ca="1" si="4"/>
        <v>#REF!</v>
      </c>
      <c r="Y75" s="37"/>
      <c r="AA75" t="e">
        <f t="shared" ca="1" si="5"/>
        <v>#REF!</v>
      </c>
    </row>
    <row r="76" spans="1:27" x14ac:dyDescent="0.25">
      <c r="A76" s="30">
        <v>2345163</v>
      </c>
      <c r="B76" s="31" t="s">
        <v>222</v>
      </c>
      <c r="C76" s="31"/>
      <c r="D76" s="32">
        <v>45396</v>
      </c>
      <c r="E76" s="31" t="s">
        <v>44</v>
      </c>
      <c r="F76" s="33" t="s">
        <v>57</v>
      </c>
      <c r="G76" s="31" t="s">
        <v>30</v>
      </c>
      <c r="H76" s="33" t="s">
        <v>44</v>
      </c>
      <c r="I76" s="34">
        <v>2.4979999999999999E-2</v>
      </c>
      <c r="J76" s="33">
        <v>2345163</v>
      </c>
      <c r="K76" s="33" t="s">
        <v>222</v>
      </c>
      <c r="L76" s="35">
        <v>34998</v>
      </c>
      <c r="M76" s="33" t="s">
        <v>31</v>
      </c>
      <c r="N76" s="33"/>
      <c r="O76" s="33"/>
      <c r="P76" s="33" t="s">
        <v>136</v>
      </c>
      <c r="Q76" s="33" t="s">
        <v>137</v>
      </c>
      <c r="R76" s="33" t="s">
        <v>75</v>
      </c>
      <c r="U76">
        <f>VLOOKUP(A76,'[1]Unique Accounts for Meetings'!$A$2:$AA$677,21,0)</f>
        <v>0</v>
      </c>
      <c r="V76" t="str">
        <f t="shared" si="3"/>
        <v>N</v>
      </c>
      <c r="W76" s="36" t="e">
        <f>VLOOKUP(A76,'[1]Unique Accounts for Meetings'!$A$2:$W$677,23,0)</f>
        <v>#REF!</v>
      </c>
      <c r="X76" t="e">
        <f t="shared" ca="1" si="4"/>
        <v>#REF!</v>
      </c>
      <c r="Y76" s="37"/>
      <c r="AA76" t="e">
        <f t="shared" ca="1" si="5"/>
        <v>#REF!</v>
      </c>
    </row>
    <row r="77" spans="1:27" x14ac:dyDescent="0.25">
      <c r="A77" s="30">
        <v>9132467</v>
      </c>
      <c r="B77" s="31" t="s">
        <v>223</v>
      </c>
      <c r="C77" s="31"/>
      <c r="D77" s="32">
        <v>45961</v>
      </c>
      <c r="E77" s="31" t="s">
        <v>40</v>
      </c>
      <c r="F77" s="33" t="s">
        <v>134</v>
      </c>
      <c r="G77" s="31" t="s">
        <v>46</v>
      </c>
      <c r="H77" s="33" t="s">
        <v>40</v>
      </c>
      <c r="I77" s="34">
        <v>0.17999000000000001</v>
      </c>
      <c r="J77" s="33">
        <v>2345167</v>
      </c>
      <c r="K77" s="33" t="s">
        <v>224</v>
      </c>
      <c r="L77" s="35">
        <v>53997</v>
      </c>
      <c r="M77" s="33" t="s">
        <v>31</v>
      </c>
      <c r="N77" s="33"/>
      <c r="O77" s="33"/>
      <c r="P77" s="33" t="s">
        <v>60</v>
      </c>
      <c r="Q77" s="33" t="s">
        <v>43</v>
      </c>
      <c r="R77" s="33" t="s">
        <v>40</v>
      </c>
      <c r="U77">
        <f>VLOOKUP(A77,'[1]Unique Accounts for Meetings'!$A$2:$AA$677,21,0)</f>
        <v>2</v>
      </c>
      <c r="V77" t="str">
        <f t="shared" si="3"/>
        <v>Y</v>
      </c>
      <c r="W77" s="36" t="e">
        <f>VLOOKUP(A77,'[1]Unique Accounts for Meetings'!$A$2:$W$677,23,0)</f>
        <v>#REF!</v>
      </c>
      <c r="X77" t="e">
        <f t="shared" ca="1" si="4"/>
        <v>#REF!</v>
      </c>
      <c r="Y77" s="37"/>
      <c r="AA77" t="e">
        <f t="shared" ca="1" si="5"/>
        <v>#REF!</v>
      </c>
    </row>
    <row r="78" spans="1:27" x14ac:dyDescent="0.25">
      <c r="A78" s="30">
        <v>9054971</v>
      </c>
      <c r="B78" s="31" t="s">
        <v>226</v>
      </c>
      <c r="C78" s="31"/>
      <c r="D78" s="32">
        <v>45444</v>
      </c>
      <c r="E78" s="31" t="s">
        <v>44</v>
      </c>
      <c r="F78" s="33" t="s">
        <v>47</v>
      </c>
      <c r="G78" s="31" t="s">
        <v>46</v>
      </c>
      <c r="H78" s="33" t="s">
        <v>44</v>
      </c>
      <c r="I78" s="34">
        <v>0.33333333333333337</v>
      </c>
      <c r="J78" s="33">
        <v>2345452</v>
      </c>
      <c r="K78" s="33" t="s">
        <v>226</v>
      </c>
      <c r="L78" s="35">
        <v>33333.333333333336</v>
      </c>
      <c r="M78" s="33" t="s">
        <v>31</v>
      </c>
      <c r="N78" s="33"/>
      <c r="O78" s="33"/>
      <c r="P78" s="33" t="s">
        <v>79</v>
      </c>
      <c r="Q78" s="33" t="s">
        <v>80</v>
      </c>
      <c r="R78" s="33" t="s">
        <v>56</v>
      </c>
      <c r="U78">
        <f>VLOOKUP(A78,'[1]Unique Accounts for Meetings'!$A$2:$AA$677,21,0)</f>
        <v>2</v>
      </c>
      <c r="V78" t="str">
        <f t="shared" si="3"/>
        <v>Y</v>
      </c>
      <c r="W78" s="36" t="e">
        <f>VLOOKUP(A78,'[1]Unique Accounts for Meetings'!$A$2:$W$677,23,0)</f>
        <v>#REF!</v>
      </c>
      <c r="X78" t="e">
        <f t="shared" ca="1" si="4"/>
        <v>#REF!</v>
      </c>
      <c r="Y78" s="37"/>
      <c r="AA78" t="e">
        <f t="shared" ca="1" si="5"/>
        <v>#REF!</v>
      </c>
    </row>
    <row r="79" spans="1:27" x14ac:dyDescent="0.25">
      <c r="A79" s="30">
        <v>2345920</v>
      </c>
      <c r="B79" s="31" t="s">
        <v>227</v>
      </c>
      <c r="C79" s="31"/>
      <c r="D79" s="32">
        <v>45446</v>
      </c>
      <c r="E79" s="31" t="s">
        <v>56</v>
      </c>
      <c r="F79" s="33" t="s">
        <v>29</v>
      </c>
      <c r="G79" s="31" t="s">
        <v>30</v>
      </c>
      <c r="H79" s="33" t="s">
        <v>56</v>
      </c>
      <c r="I79" s="34">
        <v>8.9990000000000001E-2</v>
      </c>
      <c r="J79" s="33">
        <v>2345920</v>
      </c>
      <c r="K79" s="33" t="s">
        <v>227</v>
      </c>
      <c r="L79" s="35">
        <v>62165</v>
      </c>
      <c r="M79" s="33" t="s">
        <v>31</v>
      </c>
      <c r="N79" s="33"/>
      <c r="O79" s="33"/>
      <c r="P79" s="33" t="s">
        <v>79</v>
      </c>
      <c r="Q79" s="33" t="s">
        <v>80</v>
      </c>
      <c r="R79" s="33" t="s">
        <v>56</v>
      </c>
      <c r="U79">
        <f>VLOOKUP(A79,'[1]Unique Accounts for Meetings'!$A$2:$AA$677,21,0)</f>
        <v>2</v>
      </c>
      <c r="V79" t="str">
        <f t="shared" si="3"/>
        <v>Y</v>
      </c>
      <c r="W79" s="36" t="e">
        <f>VLOOKUP(A79,'[1]Unique Accounts for Meetings'!$A$2:$W$677,23,0)</f>
        <v>#REF!</v>
      </c>
      <c r="X79" t="e">
        <f t="shared" ca="1" si="4"/>
        <v>#REF!</v>
      </c>
      <c r="Y79" s="37"/>
      <c r="AA79" t="e">
        <f t="shared" ca="1" si="5"/>
        <v>#REF!</v>
      </c>
    </row>
    <row r="80" spans="1:27" x14ac:dyDescent="0.25">
      <c r="A80" s="30">
        <v>9078986</v>
      </c>
      <c r="B80" s="31" t="s">
        <v>228</v>
      </c>
      <c r="C80" s="31"/>
      <c r="D80" s="32">
        <v>45505</v>
      </c>
      <c r="E80" s="31" t="s">
        <v>56</v>
      </c>
      <c r="F80" s="33" t="s">
        <v>86</v>
      </c>
      <c r="G80" s="31" t="s">
        <v>46</v>
      </c>
      <c r="H80" s="33" t="s">
        <v>56</v>
      </c>
      <c r="I80" s="34">
        <v>1.181</v>
      </c>
      <c r="J80" s="33">
        <v>2346014</v>
      </c>
      <c r="K80" s="33" t="s">
        <v>228</v>
      </c>
      <c r="L80" s="35">
        <v>188500</v>
      </c>
      <c r="M80" s="33" t="s">
        <v>67</v>
      </c>
      <c r="N80" s="33"/>
      <c r="O80" s="33"/>
      <c r="P80" s="33" t="s">
        <v>85</v>
      </c>
      <c r="Q80" s="33" t="s">
        <v>80</v>
      </c>
      <c r="R80" s="33" t="s">
        <v>56</v>
      </c>
      <c r="U80">
        <f>VLOOKUP(A80,'[1]Unique Accounts for Meetings'!$A$2:$AA$677,21,0)</f>
        <v>3</v>
      </c>
      <c r="V80" t="str">
        <f t="shared" si="3"/>
        <v>Y</v>
      </c>
      <c r="W80" s="36" t="e">
        <f>VLOOKUP(A80,'[1]Unique Accounts for Meetings'!$A$2:$W$677,23,0)</f>
        <v>#REF!</v>
      </c>
      <c r="X80" t="e">
        <f t="shared" ca="1" si="4"/>
        <v>#REF!</v>
      </c>
      <c r="Y80" s="37"/>
      <c r="AA80" t="e">
        <f t="shared" ca="1" si="5"/>
        <v>#REF!</v>
      </c>
    </row>
    <row r="81" spans="1:27" x14ac:dyDescent="0.25">
      <c r="A81" s="30">
        <v>2346171</v>
      </c>
      <c r="B81" s="31" t="s">
        <v>229</v>
      </c>
      <c r="C81" s="31"/>
      <c r="D81" s="32">
        <v>45463</v>
      </c>
      <c r="E81" s="31" t="s">
        <v>56</v>
      </c>
      <c r="F81" s="33" t="s">
        <v>29</v>
      </c>
      <c r="G81" s="31" t="s">
        <v>30</v>
      </c>
      <c r="H81" s="33" t="s">
        <v>56</v>
      </c>
      <c r="I81" s="34">
        <v>8.9990000000000001E-2</v>
      </c>
      <c r="J81" s="33">
        <v>2346171</v>
      </c>
      <c r="K81" s="33" t="s">
        <v>230</v>
      </c>
      <c r="L81" s="35">
        <v>8999</v>
      </c>
      <c r="M81" s="33" t="s">
        <v>31</v>
      </c>
      <c r="N81" s="33"/>
      <c r="O81" s="33"/>
      <c r="P81" s="33" t="s">
        <v>79</v>
      </c>
      <c r="Q81" s="33" t="s">
        <v>80</v>
      </c>
      <c r="R81" s="33" t="s">
        <v>56</v>
      </c>
      <c r="U81">
        <f>VLOOKUP(A81,'[1]Unique Accounts for Meetings'!$A$2:$AA$677,21,0)</f>
        <v>1</v>
      </c>
      <c r="V81" t="str">
        <f t="shared" si="3"/>
        <v>Y</v>
      </c>
      <c r="W81" s="36" t="e">
        <f>VLOOKUP(A81,'[1]Unique Accounts for Meetings'!$A$2:$W$677,23,0)</f>
        <v>#REF!</v>
      </c>
      <c r="X81" t="e">
        <f t="shared" ca="1" si="4"/>
        <v>#REF!</v>
      </c>
      <c r="Y81" s="37"/>
      <c r="AA81" t="e">
        <f t="shared" ca="1" si="5"/>
        <v>#REF!</v>
      </c>
    </row>
    <row r="82" spans="1:27" x14ac:dyDescent="0.25">
      <c r="A82" s="30">
        <v>9128528</v>
      </c>
      <c r="B82" s="31" t="s">
        <v>231</v>
      </c>
      <c r="C82" s="31"/>
      <c r="D82" s="32">
        <v>45686</v>
      </c>
      <c r="E82" s="31" t="s">
        <v>56</v>
      </c>
      <c r="F82" s="33" t="s">
        <v>47</v>
      </c>
      <c r="G82" s="31" t="s">
        <v>46</v>
      </c>
      <c r="H82" s="33" t="s">
        <v>56</v>
      </c>
      <c r="I82" s="34">
        <v>0.44166666666666665</v>
      </c>
      <c r="J82" s="33">
        <v>2346179</v>
      </c>
      <c r="K82" s="33" t="s">
        <v>232</v>
      </c>
      <c r="L82" s="35">
        <v>44166.666666666664</v>
      </c>
      <c r="M82" s="33" t="s">
        <v>31</v>
      </c>
      <c r="N82" s="33"/>
      <c r="O82" s="33"/>
      <c r="P82" s="33" t="s">
        <v>79</v>
      </c>
      <c r="Q82" s="33" t="s">
        <v>80</v>
      </c>
      <c r="R82" s="33" t="s">
        <v>56</v>
      </c>
      <c r="U82">
        <f>VLOOKUP(A82,'[1]Unique Accounts for Meetings'!$A$2:$AA$677,21,0)</f>
        <v>2</v>
      </c>
      <c r="V82" t="str">
        <f t="shared" si="3"/>
        <v>Y</v>
      </c>
      <c r="W82" s="36" t="e">
        <f>VLOOKUP(A82,'[1]Unique Accounts for Meetings'!$A$2:$W$677,23,0)</f>
        <v>#REF!</v>
      </c>
      <c r="X82" t="e">
        <f t="shared" ca="1" si="4"/>
        <v>#REF!</v>
      </c>
      <c r="Y82" s="37"/>
      <c r="AA82" t="e">
        <f t="shared" ca="1" si="5"/>
        <v>#REF!</v>
      </c>
    </row>
    <row r="83" spans="1:27" x14ac:dyDescent="0.25">
      <c r="A83" s="30">
        <v>2346669</v>
      </c>
      <c r="B83" s="31" t="s">
        <v>233</v>
      </c>
      <c r="C83" s="31"/>
      <c r="D83" s="32">
        <v>45499</v>
      </c>
      <c r="E83" s="31" t="s">
        <v>44</v>
      </c>
      <c r="F83" s="33" t="s">
        <v>29</v>
      </c>
      <c r="G83" s="31" t="s">
        <v>30</v>
      </c>
      <c r="H83" s="33" t="s">
        <v>44</v>
      </c>
      <c r="I83" s="34">
        <v>8.9990000000000001E-2</v>
      </c>
      <c r="J83" s="33">
        <v>2346669</v>
      </c>
      <c r="K83" s="33" t="s">
        <v>233</v>
      </c>
      <c r="L83" s="35">
        <v>48999</v>
      </c>
      <c r="M83" s="33" t="s">
        <v>31</v>
      </c>
      <c r="N83" s="33"/>
      <c r="O83" s="33"/>
      <c r="P83" s="33" t="s">
        <v>51</v>
      </c>
      <c r="Q83" s="33" t="s">
        <v>43</v>
      </c>
      <c r="R83" s="33" t="s">
        <v>40</v>
      </c>
      <c r="U83">
        <f>VLOOKUP(A83,'[1]Unique Accounts for Meetings'!$A$2:$AA$677,21,0)</f>
        <v>2</v>
      </c>
      <c r="V83" t="str">
        <f t="shared" si="3"/>
        <v>Y</v>
      </c>
      <c r="W83" s="36" t="e">
        <f>VLOOKUP(A83,'[1]Unique Accounts for Meetings'!$A$2:$W$677,23,0)</f>
        <v>#REF!</v>
      </c>
      <c r="X83" t="e">
        <f t="shared" ca="1" si="4"/>
        <v>#REF!</v>
      </c>
      <c r="Y83" s="37"/>
      <c r="AA83" t="e">
        <f t="shared" ca="1" si="5"/>
        <v>#REF!</v>
      </c>
    </row>
    <row r="84" spans="1:27" x14ac:dyDescent="0.25">
      <c r="A84" s="30">
        <v>2346977</v>
      </c>
      <c r="B84" s="31" t="s">
        <v>234</v>
      </c>
      <c r="C84" s="31"/>
      <c r="D84" s="32">
        <v>45529</v>
      </c>
      <c r="E84" s="31" t="s">
        <v>40</v>
      </c>
      <c r="F84" s="33" t="s">
        <v>29</v>
      </c>
      <c r="G84" s="31" t="s">
        <v>30</v>
      </c>
      <c r="H84" s="33" t="s">
        <v>40</v>
      </c>
      <c r="I84" s="34">
        <v>0.12998999999999999</v>
      </c>
      <c r="J84" s="33">
        <v>2346977</v>
      </c>
      <c r="K84" s="33" t="s">
        <v>235</v>
      </c>
      <c r="L84" s="35">
        <v>101133</v>
      </c>
      <c r="M84" s="33" t="s">
        <v>67</v>
      </c>
      <c r="N84" s="33"/>
      <c r="O84" s="33"/>
      <c r="P84" s="33" t="s">
        <v>60</v>
      </c>
      <c r="Q84" s="33" t="s">
        <v>43</v>
      </c>
      <c r="R84" s="33" t="s">
        <v>40</v>
      </c>
      <c r="U84">
        <f>VLOOKUP(A84,'[1]Unique Accounts for Meetings'!$A$2:$AA$677,21,0)</f>
        <v>2</v>
      </c>
      <c r="V84" t="str">
        <f t="shared" si="3"/>
        <v>Y</v>
      </c>
      <c r="W84" s="36" t="e">
        <f>VLOOKUP(A84,'[1]Unique Accounts for Meetings'!$A$2:$W$677,23,0)</f>
        <v>#REF!</v>
      </c>
      <c r="X84" t="e">
        <f t="shared" ca="1" si="4"/>
        <v>#REF!</v>
      </c>
      <c r="Y84" s="37"/>
      <c r="AA84" t="e">
        <f t="shared" ca="1" si="5"/>
        <v>#REF!</v>
      </c>
    </row>
    <row r="85" spans="1:27" x14ac:dyDescent="0.25">
      <c r="A85" s="30">
        <v>2347898</v>
      </c>
      <c r="B85" s="31" t="s">
        <v>237</v>
      </c>
      <c r="C85" s="31"/>
      <c r="D85" s="32">
        <v>45776</v>
      </c>
      <c r="E85" s="31" t="s">
        <v>28</v>
      </c>
      <c r="F85" s="33" t="s">
        <v>29</v>
      </c>
      <c r="G85" s="31" t="s">
        <v>30</v>
      </c>
      <c r="H85" s="33" t="s">
        <v>28</v>
      </c>
      <c r="I85" s="34">
        <v>0.11142000000000001</v>
      </c>
      <c r="J85" s="33">
        <v>2347898</v>
      </c>
      <c r="K85" s="33" t="s">
        <v>238</v>
      </c>
      <c r="L85" s="35">
        <v>31975.333333333332</v>
      </c>
      <c r="M85" s="33" t="s">
        <v>31</v>
      </c>
      <c r="N85" s="33"/>
      <c r="O85" s="33"/>
      <c r="P85" s="33" t="s">
        <v>69</v>
      </c>
      <c r="Q85" s="33" t="s">
        <v>69</v>
      </c>
      <c r="R85" s="33" t="s">
        <v>1269</v>
      </c>
      <c r="U85">
        <f>VLOOKUP(A85,'[1]Unique Accounts for Meetings'!$A$2:$AA$677,21,0)</f>
        <v>3</v>
      </c>
      <c r="V85" t="str">
        <f t="shared" si="3"/>
        <v>Y</v>
      </c>
      <c r="W85" s="36" t="e">
        <f>VLOOKUP(A85,'[1]Unique Accounts for Meetings'!$A$2:$W$677,23,0)</f>
        <v>#REF!</v>
      </c>
      <c r="X85" t="e">
        <f t="shared" ca="1" si="4"/>
        <v>#REF!</v>
      </c>
      <c r="Y85" s="37"/>
      <c r="AA85" t="e">
        <f t="shared" ca="1" si="5"/>
        <v>#REF!</v>
      </c>
    </row>
    <row r="86" spans="1:27" x14ac:dyDescent="0.25">
      <c r="A86" s="30">
        <v>9118244</v>
      </c>
      <c r="B86" s="31" t="s">
        <v>239</v>
      </c>
      <c r="C86" s="31"/>
      <c r="D86" s="32">
        <v>45372</v>
      </c>
      <c r="E86" s="31" t="s">
        <v>28</v>
      </c>
      <c r="F86" s="33" t="s">
        <v>86</v>
      </c>
      <c r="G86" s="31" t="s">
        <v>46</v>
      </c>
      <c r="H86" s="33" t="s">
        <v>28</v>
      </c>
      <c r="I86" s="34">
        <v>1.06667</v>
      </c>
      <c r="J86" s="33">
        <v>4000047</v>
      </c>
      <c r="K86" s="33" t="s">
        <v>239</v>
      </c>
      <c r="L86" s="35">
        <v>109667</v>
      </c>
      <c r="M86" s="33" t="s">
        <v>67</v>
      </c>
      <c r="N86" s="33"/>
      <c r="O86" s="33"/>
      <c r="P86" s="33" t="s">
        <v>69</v>
      </c>
      <c r="Q86" s="33" t="s">
        <v>69</v>
      </c>
      <c r="R86" s="33" t="s">
        <v>1269</v>
      </c>
      <c r="U86">
        <f>VLOOKUP(A86,'[1]Unique Accounts for Meetings'!$A$2:$AA$677,21,0)</f>
        <v>4</v>
      </c>
      <c r="V86" t="str">
        <f t="shared" si="3"/>
        <v>Y</v>
      </c>
      <c r="W86" s="36" t="e">
        <f>VLOOKUP(A86,'[1]Unique Accounts for Meetings'!$A$2:$W$677,23,0)</f>
        <v>#REF!</v>
      </c>
      <c r="X86" t="e">
        <f t="shared" ca="1" si="4"/>
        <v>#REF!</v>
      </c>
      <c r="Y86" s="37"/>
      <c r="AA86" t="e">
        <f t="shared" ca="1" si="5"/>
        <v>#REF!</v>
      </c>
    </row>
    <row r="87" spans="1:27" x14ac:dyDescent="0.25">
      <c r="A87" s="30">
        <v>2346112</v>
      </c>
      <c r="B87" s="31" t="s">
        <v>240</v>
      </c>
      <c r="C87" s="31"/>
      <c r="D87" s="32">
        <v>45455</v>
      </c>
      <c r="E87" s="31" t="s">
        <v>28</v>
      </c>
      <c r="F87" s="33" t="s">
        <v>57</v>
      </c>
      <c r="G87" s="31" t="s">
        <v>30</v>
      </c>
      <c r="H87" s="33" t="s">
        <v>28</v>
      </c>
      <c r="I87" s="34">
        <v>1.899E-2</v>
      </c>
      <c r="J87" s="33">
        <v>7000070</v>
      </c>
      <c r="K87" s="33" t="s">
        <v>241</v>
      </c>
      <c r="L87" s="35">
        <v>88899</v>
      </c>
      <c r="M87" s="33" t="s">
        <v>31</v>
      </c>
      <c r="N87" s="33"/>
      <c r="O87" s="33"/>
      <c r="P87" s="33" t="s">
        <v>33</v>
      </c>
      <c r="Q87" s="33" t="s">
        <v>34</v>
      </c>
      <c r="R87" s="33" t="s">
        <v>1268</v>
      </c>
      <c r="U87">
        <f>VLOOKUP(A87,'[1]Unique Accounts for Meetings'!$A$2:$AA$677,21,0)</f>
        <v>3</v>
      </c>
      <c r="V87" t="str">
        <f t="shared" si="3"/>
        <v>Y</v>
      </c>
      <c r="W87" s="36" t="e">
        <f>VLOOKUP(A87,'[1]Unique Accounts for Meetings'!$A$2:$W$677,23,0)</f>
        <v>#REF!</v>
      </c>
      <c r="X87" t="e">
        <f t="shared" ca="1" si="4"/>
        <v>#REF!</v>
      </c>
      <c r="Y87" s="37"/>
      <c r="AA87" t="e">
        <f t="shared" ca="1" si="5"/>
        <v>#REF!</v>
      </c>
    </row>
    <row r="88" spans="1:27" x14ac:dyDescent="0.25">
      <c r="A88" s="30">
        <v>7000122</v>
      </c>
      <c r="B88" s="31" t="s">
        <v>243</v>
      </c>
      <c r="C88" s="31"/>
      <c r="D88" s="32">
        <v>44904</v>
      </c>
      <c r="E88" s="31" t="s">
        <v>28</v>
      </c>
      <c r="F88" s="33" t="s">
        <v>98</v>
      </c>
      <c r="G88" s="31" t="s">
        <v>46</v>
      </c>
      <c r="H88" s="33" t="s">
        <v>28</v>
      </c>
      <c r="I88" s="34">
        <v>0.15</v>
      </c>
      <c r="J88" s="33">
        <v>7000122</v>
      </c>
      <c r="K88" s="33" t="s">
        <v>243</v>
      </c>
      <c r="L88" s="35">
        <v>45000</v>
      </c>
      <c r="M88" s="33" t="s">
        <v>31</v>
      </c>
      <c r="N88" s="33"/>
      <c r="O88" s="33"/>
      <c r="P88" s="33" t="s">
        <v>33</v>
      </c>
      <c r="Q88" s="33" t="s">
        <v>34</v>
      </c>
      <c r="R88" s="33" t="s">
        <v>1268</v>
      </c>
      <c r="U88">
        <f>VLOOKUP(A88,'[1]Unique Accounts for Meetings'!$A$2:$AA$677,21,0)</f>
        <v>2</v>
      </c>
      <c r="V88" t="str">
        <f t="shared" si="3"/>
        <v>Y</v>
      </c>
      <c r="W88" s="36" t="e">
        <f>VLOOKUP(A88,'[1]Unique Accounts for Meetings'!$A$2:$W$677,23,0)</f>
        <v>#REF!</v>
      </c>
      <c r="X88" t="e">
        <f t="shared" ca="1" si="4"/>
        <v>#REF!</v>
      </c>
      <c r="Y88" s="37"/>
      <c r="AA88" t="e">
        <f t="shared" ca="1" si="5"/>
        <v>#REF!</v>
      </c>
    </row>
    <row r="89" spans="1:27" x14ac:dyDescent="0.25">
      <c r="A89" s="30">
        <v>7000132</v>
      </c>
      <c r="B89" s="31" t="s">
        <v>244</v>
      </c>
      <c r="C89" s="31"/>
      <c r="D89" s="32">
        <v>44974</v>
      </c>
      <c r="E89" s="31" t="s">
        <v>28</v>
      </c>
      <c r="F89" s="33" t="s">
        <v>98</v>
      </c>
      <c r="G89" s="31" t="s">
        <v>46</v>
      </c>
      <c r="H89" s="33" t="s">
        <v>28</v>
      </c>
      <c r="I89" s="34">
        <v>0.3</v>
      </c>
      <c r="J89" s="33">
        <v>7000132</v>
      </c>
      <c r="K89" s="33" t="s">
        <v>244</v>
      </c>
      <c r="L89" s="35">
        <v>30000</v>
      </c>
      <c r="M89" s="33" t="s">
        <v>31</v>
      </c>
      <c r="N89" s="33"/>
      <c r="O89" s="33"/>
      <c r="P89" s="33" t="s">
        <v>157</v>
      </c>
      <c r="Q89" s="33" t="s">
        <v>69</v>
      </c>
      <c r="R89" s="33" t="s">
        <v>1269</v>
      </c>
      <c r="U89">
        <f>VLOOKUP(A89,'[1]Unique Accounts for Meetings'!$A$2:$AA$677,21,0)</f>
        <v>4</v>
      </c>
      <c r="V89" t="str">
        <f t="shared" si="3"/>
        <v>Y</v>
      </c>
      <c r="W89" s="36" t="e">
        <f>VLOOKUP(A89,'[1]Unique Accounts for Meetings'!$A$2:$W$677,23,0)</f>
        <v>#REF!</v>
      </c>
      <c r="X89" t="e">
        <f t="shared" ca="1" si="4"/>
        <v>#REF!</v>
      </c>
      <c r="Y89" s="37"/>
      <c r="AA89" t="e">
        <f t="shared" ca="1" si="5"/>
        <v>#REF!</v>
      </c>
    </row>
    <row r="90" spans="1:27" x14ac:dyDescent="0.25">
      <c r="A90" s="30">
        <v>9120598</v>
      </c>
      <c r="B90" s="31" t="s">
        <v>245</v>
      </c>
      <c r="C90" s="31"/>
      <c r="D90" s="32">
        <v>45321</v>
      </c>
      <c r="E90" s="31" t="s">
        <v>56</v>
      </c>
      <c r="F90" s="33" t="s">
        <v>47</v>
      </c>
      <c r="G90" s="31" t="s">
        <v>46</v>
      </c>
      <c r="H90" s="33" t="s">
        <v>56</v>
      </c>
      <c r="I90" s="34">
        <v>0.5</v>
      </c>
      <c r="J90" s="33">
        <v>7000147</v>
      </c>
      <c r="K90" s="33" t="s">
        <v>245</v>
      </c>
      <c r="L90" s="35">
        <v>50000</v>
      </c>
      <c r="M90" s="33" t="s">
        <v>31</v>
      </c>
      <c r="N90" s="33"/>
      <c r="O90" s="33"/>
      <c r="P90" s="33" t="s">
        <v>85</v>
      </c>
      <c r="Q90" s="33" t="s">
        <v>80</v>
      </c>
      <c r="R90" s="33" t="s">
        <v>56</v>
      </c>
      <c r="U90">
        <f>VLOOKUP(A90,'[1]Unique Accounts for Meetings'!$A$2:$AA$677,21,0)</f>
        <v>3</v>
      </c>
      <c r="V90" t="str">
        <f t="shared" si="3"/>
        <v>Y</v>
      </c>
      <c r="W90" s="36" t="e">
        <f>VLOOKUP(A90,'[1]Unique Accounts for Meetings'!$A$2:$W$677,23,0)</f>
        <v>#REF!</v>
      </c>
      <c r="X90" t="e">
        <f t="shared" ca="1" si="4"/>
        <v>#REF!</v>
      </c>
      <c r="Y90" s="37"/>
      <c r="AA90" t="e">
        <f t="shared" ca="1" si="5"/>
        <v>#REF!</v>
      </c>
    </row>
    <row r="91" spans="1:27" x14ac:dyDescent="0.25">
      <c r="A91" s="30">
        <v>7000194</v>
      </c>
      <c r="B91" s="31" t="s">
        <v>246</v>
      </c>
      <c r="C91" s="31"/>
      <c r="D91" s="32">
        <v>45371</v>
      </c>
      <c r="E91" s="31" t="s">
        <v>56</v>
      </c>
      <c r="F91" s="33" t="s">
        <v>98</v>
      </c>
      <c r="G91" s="31" t="s">
        <v>46</v>
      </c>
      <c r="H91" s="33" t="s">
        <v>56</v>
      </c>
      <c r="I91" s="34">
        <v>7.4999999999999997E-2</v>
      </c>
      <c r="J91" s="33">
        <v>7000194</v>
      </c>
      <c r="K91" s="33" t="s">
        <v>246</v>
      </c>
      <c r="L91" s="35">
        <v>51000</v>
      </c>
      <c r="M91" s="33" t="s">
        <v>31</v>
      </c>
      <c r="N91" s="33"/>
      <c r="O91" s="33"/>
      <c r="P91" s="33" t="s">
        <v>79</v>
      </c>
      <c r="Q91" s="33" t="s">
        <v>80</v>
      </c>
      <c r="R91" s="33" t="s">
        <v>56</v>
      </c>
      <c r="U91">
        <f>VLOOKUP(A91,'[1]Unique Accounts for Meetings'!$A$2:$AA$677,21,0)</f>
        <v>5</v>
      </c>
      <c r="V91" t="str">
        <f t="shared" si="3"/>
        <v>Y</v>
      </c>
      <c r="W91" s="36" t="e">
        <f>VLOOKUP(A91,'[1]Unique Accounts for Meetings'!$A$2:$W$677,23,0)</f>
        <v>#REF!</v>
      </c>
      <c r="X91" t="e">
        <f t="shared" ca="1" si="4"/>
        <v>#REF!</v>
      </c>
      <c r="Y91" s="37"/>
      <c r="AA91" t="e">
        <f t="shared" ca="1" si="5"/>
        <v>#REF!</v>
      </c>
    </row>
    <row r="92" spans="1:27" x14ac:dyDescent="0.25">
      <c r="A92" s="30">
        <v>2347520</v>
      </c>
      <c r="B92" s="31" t="s">
        <v>247</v>
      </c>
      <c r="C92" s="31"/>
      <c r="D92" s="32">
        <v>45617</v>
      </c>
      <c r="E92" s="31" t="s">
        <v>40</v>
      </c>
      <c r="F92" s="33" t="s">
        <v>29</v>
      </c>
      <c r="G92" s="31" t="s">
        <v>30</v>
      </c>
      <c r="H92" s="33" t="s">
        <v>40</v>
      </c>
      <c r="I92" s="34">
        <v>2.9989999999999999E-2</v>
      </c>
      <c r="J92" s="33">
        <v>7000221</v>
      </c>
      <c r="K92" s="33" t="s">
        <v>247</v>
      </c>
      <c r="L92" s="35">
        <v>62999</v>
      </c>
      <c r="M92" s="33" t="s">
        <v>31</v>
      </c>
      <c r="N92" s="33"/>
      <c r="O92" s="33"/>
      <c r="P92" s="33" t="s">
        <v>60</v>
      </c>
      <c r="Q92" s="33" t="s">
        <v>43</v>
      </c>
      <c r="R92" s="33" t="s">
        <v>40</v>
      </c>
      <c r="U92">
        <f>VLOOKUP(A92,'[1]Unique Accounts for Meetings'!$A$2:$AA$677,21,0)</f>
        <v>2</v>
      </c>
      <c r="V92" t="str">
        <f t="shared" si="3"/>
        <v>Y</v>
      </c>
      <c r="W92" s="36" t="e">
        <f>VLOOKUP(A92,'[1]Unique Accounts for Meetings'!$A$2:$W$677,23,0)</f>
        <v>#REF!</v>
      </c>
      <c r="X92" t="e">
        <f t="shared" ca="1" si="4"/>
        <v>#REF!</v>
      </c>
      <c r="Y92" s="37"/>
      <c r="AA92" t="e">
        <f t="shared" ca="1" si="5"/>
        <v>#REF!</v>
      </c>
    </row>
    <row r="93" spans="1:27" x14ac:dyDescent="0.25">
      <c r="A93" s="30">
        <v>602282</v>
      </c>
      <c r="B93" s="31" t="s">
        <v>248</v>
      </c>
      <c r="C93" s="31"/>
      <c r="D93" s="32">
        <v>44428</v>
      </c>
      <c r="E93" s="31" t="s">
        <v>40</v>
      </c>
      <c r="F93" s="33" t="s">
        <v>162</v>
      </c>
      <c r="G93" s="31" t="s">
        <v>163</v>
      </c>
      <c r="H93" s="33" t="s">
        <v>40</v>
      </c>
      <c r="I93" s="34">
        <v>4.7500000000000001E-2</v>
      </c>
      <c r="J93" s="33">
        <v>9012103</v>
      </c>
      <c r="K93" s="33" t="s">
        <v>248</v>
      </c>
      <c r="L93" s="35">
        <v>132666.66999999998</v>
      </c>
      <c r="M93" s="33" t="s">
        <v>67</v>
      </c>
      <c r="N93" s="33"/>
      <c r="O93" s="33"/>
      <c r="P93" s="33" t="s">
        <v>60</v>
      </c>
      <c r="Q93" s="33" t="s">
        <v>43</v>
      </c>
      <c r="R93" s="33" t="s">
        <v>40</v>
      </c>
      <c r="U93">
        <f>VLOOKUP(A93,'[1]Unique Accounts for Meetings'!$A$2:$AA$677,21,0)</f>
        <v>2</v>
      </c>
      <c r="V93" t="str">
        <f t="shared" si="3"/>
        <v>Y</v>
      </c>
      <c r="W93" s="36" t="e">
        <f>VLOOKUP(A93,'[1]Unique Accounts for Meetings'!$A$2:$W$677,23,0)</f>
        <v>#REF!</v>
      </c>
      <c r="X93" t="e">
        <f t="shared" ca="1" si="4"/>
        <v>#REF!</v>
      </c>
      <c r="Y93" s="37"/>
      <c r="AA93" t="e">
        <f t="shared" ca="1" si="5"/>
        <v>#REF!</v>
      </c>
    </row>
    <row r="94" spans="1:27" x14ac:dyDescent="0.25">
      <c r="A94" s="30">
        <v>9013114</v>
      </c>
      <c r="B94" s="31" t="s">
        <v>250</v>
      </c>
      <c r="C94" s="31"/>
      <c r="D94" s="32">
        <v>42122</v>
      </c>
      <c r="E94" s="31" t="s">
        <v>44</v>
      </c>
      <c r="F94" s="33" t="s">
        <v>47</v>
      </c>
      <c r="G94" s="31" t="s">
        <v>46</v>
      </c>
      <c r="H94" s="33" t="s">
        <v>44</v>
      </c>
      <c r="I94" s="34">
        <v>0.33333332000000004</v>
      </c>
      <c r="J94" s="33">
        <v>9013114</v>
      </c>
      <c r="K94" s="33" t="s">
        <v>250</v>
      </c>
      <c r="L94" s="35">
        <v>33333.332000000002</v>
      </c>
      <c r="M94" s="33" t="s">
        <v>31</v>
      </c>
      <c r="N94" s="33"/>
      <c r="O94" s="33"/>
      <c r="P94" s="33" t="s">
        <v>136</v>
      </c>
      <c r="Q94" s="33" t="s">
        <v>137</v>
      </c>
      <c r="R94" s="33" t="s">
        <v>75</v>
      </c>
      <c r="U94">
        <f>VLOOKUP(A94,'[1]Unique Accounts for Meetings'!$A$2:$AA$677,21,0)</f>
        <v>3</v>
      </c>
      <c r="V94" t="str">
        <f t="shared" si="3"/>
        <v>Y</v>
      </c>
      <c r="W94" s="36" t="e">
        <f>VLOOKUP(A94,'[1]Unique Accounts for Meetings'!$A$2:$W$677,23,0)</f>
        <v>#REF!</v>
      </c>
      <c r="X94" t="e">
        <f t="shared" ca="1" si="4"/>
        <v>#REF!</v>
      </c>
      <c r="Y94" s="37"/>
      <c r="AA94" t="e">
        <f t="shared" ca="1" si="5"/>
        <v>#REF!</v>
      </c>
    </row>
    <row r="95" spans="1:27" x14ac:dyDescent="0.25">
      <c r="A95" s="30">
        <v>9014016</v>
      </c>
      <c r="B95" s="31" t="s">
        <v>251</v>
      </c>
      <c r="C95" s="31"/>
      <c r="D95" s="32">
        <v>42095</v>
      </c>
      <c r="E95" s="31" t="s">
        <v>44</v>
      </c>
      <c r="F95" s="33" t="s">
        <v>47</v>
      </c>
      <c r="G95" s="31" t="s">
        <v>46</v>
      </c>
      <c r="H95" s="33" t="s">
        <v>44</v>
      </c>
      <c r="I95" s="34">
        <v>0.31</v>
      </c>
      <c r="J95" s="33">
        <v>9014016</v>
      </c>
      <c r="K95" s="33" t="s">
        <v>252</v>
      </c>
      <c r="L95" s="35">
        <v>41000</v>
      </c>
      <c r="M95" s="33" t="s">
        <v>31</v>
      </c>
      <c r="N95" s="33"/>
      <c r="O95" s="33"/>
      <c r="P95" s="33" t="s">
        <v>136</v>
      </c>
      <c r="Q95" s="33" t="s">
        <v>137</v>
      </c>
      <c r="R95" s="33" t="s">
        <v>75</v>
      </c>
      <c r="U95">
        <f>VLOOKUP(A95,'[1]Unique Accounts for Meetings'!$A$2:$AA$677,21,0)</f>
        <v>1</v>
      </c>
      <c r="V95" t="str">
        <f t="shared" si="3"/>
        <v>Y</v>
      </c>
      <c r="W95" s="36" t="e">
        <f>VLOOKUP(A95,'[1]Unique Accounts for Meetings'!$A$2:$W$677,23,0)</f>
        <v>#REF!</v>
      </c>
      <c r="X95" t="e">
        <f t="shared" ca="1" si="4"/>
        <v>#REF!</v>
      </c>
      <c r="Y95" s="37"/>
      <c r="AA95" t="e">
        <f t="shared" ca="1" si="5"/>
        <v>#REF!</v>
      </c>
    </row>
    <row r="96" spans="1:27" x14ac:dyDescent="0.25">
      <c r="A96" s="30">
        <v>9014250</v>
      </c>
      <c r="B96" s="31" t="s">
        <v>253</v>
      </c>
      <c r="C96" s="31"/>
      <c r="D96" s="32">
        <v>42156</v>
      </c>
      <c r="E96" s="31" t="s">
        <v>56</v>
      </c>
      <c r="F96" s="33" t="s">
        <v>47</v>
      </c>
      <c r="G96" s="31" t="s">
        <v>46</v>
      </c>
      <c r="H96" s="33" t="s">
        <v>56</v>
      </c>
      <c r="I96" s="34">
        <v>0.95099999999999996</v>
      </c>
      <c r="J96" s="33">
        <v>9014250</v>
      </c>
      <c r="K96" s="33" t="s">
        <v>253</v>
      </c>
      <c r="L96" s="35">
        <v>95100</v>
      </c>
      <c r="M96" s="33" t="s">
        <v>31</v>
      </c>
      <c r="N96" s="33"/>
      <c r="O96" s="33"/>
      <c r="P96" s="33" t="s">
        <v>109</v>
      </c>
      <c r="Q96" s="33" t="s">
        <v>80</v>
      </c>
      <c r="R96" s="33" t="s">
        <v>56</v>
      </c>
      <c r="U96">
        <f>VLOOKUP(A96,'[1]Unique Accounts for Meetings'!$A$2:$AA$677,21,0)</f>
        <v>3</v>
      </c>
      <c r="V96" t="str">
        <f t="shared" si="3"/>
        <v>Y</v>
      </c>
      <c r="W96" s="36" t="e">
        <f>VLOOKUP(A96,'[1]Unique Accounts for Meetings'!$A$2:$W$677,23,0)</f>
        <v>#REF!</v>
      </c>
      <c r="X96" t="e">
        <f t="shared" ca="1" si="4"/>
        <v>#REF!</v>
      </c>
      <c r="Y96" s="37"/>
      <c r="AA96" t="e">
        <f t="shared" ca="1" si="5"/>
        <v>#REF!</v>
      </c>
    </row>
    <row r="97" spans="1:27" x14ac:dyDescent="0.25">
      <c r="A97" s="30">
        <v>9014980</v>
      </c>
      <c r="B97" s="31" t="s">
        <v>254</v>
      </c>
      <c r="C97" s="31"/>
      <c r="D97" s="32">
        <v>42125</v>
      </c>
      <c r="E97" s="31" t="s">
        <v>44</v>
      </c>
      <c r="F97" s="33" t="s">
        <v>47</v>
      </c>
      <c r="G97" s="31" t="s">
        <v>46</v>
      </c>
      <c r="H97" s="33" t="s">
        <v>44</v>
      </c>
      <c r="I97" s="34">
        <v>0.66666669999999995</v>
      </c>
      <c r="J97" s="33">
        <v>9014980</v>
      </c>
      <c r="K97" s="33" t="s">
        <v>254</v>
      </c>
      <c r="L97" s="35">
        <v>66666.67</v>
      </c>
      <c r="M97" s="33" t="s">
        <v>31</v>
      </c>
      <c r="N97" s="33"/>
      <c r="O97" s="33"/>
      <c r="P97" s="33" t="s">
        <v>137</v>
      </c>
      <c r="Q97" s="33" t="s">
        <v>137</v>
      </c>
      <c r="R97" s="33" t="s">
        <v>75</v>
      </c>
      <c r="U97">
        <f>VLOOKUP(A97,'[1]Unique Accounts for Meetings'!$A$2:$AA$677,21,0)</f>
        <v>4</v>
      </c>
      <c r="V97" t="str">
        <f t="shared" si="3"/>
        <v>Y</v>
      </c>
      <c r="W97" s="36" t="e">
        <f>VLOOKUP(A97,'[1]Unique Accounts for Meetings'!$A$2:$W$677,23,0)</f>
        <v>#REF!</v>
      </c>
      <c r="X97" t="e">
        <f t="shared" ca="1" si="4"/>
        <v>#REF!</v>
      </c>
      <c r="Y97" s="37"/>
      <c r="AA97" t="e">
        <f t="shared" ca="1" si="5"/>
        <v>#REF!</v>
      </c>
    </row>
    <row r="98" spans="1:27" x14ac:dyDescent="0.25">
      <c r="A98" s="30">
        <v>9015309</v>
      </c>
      <c r="B98" s="31" t="s">
        <v>255</v>
      </c>
      <c r="C98" s="31"/>
      <c r="D98" s="32">
        <v>42125</v>
      </c>
      <c r="E98" s="31" t="s">
        <v>44</v>
      </c>
      <c r="F98" s="33" t="s">
        <v>47</v>
      </c>
      <c r="G98" s="31" t="s">
        <v>46</v>
      </c>
      <c r="H98" s="33" t="s">
        <v>44</v>
      </c>
      <c r="I98" s="34">
        <v>0.72499999999999998</v>
      </c>
      <c r="J98" s="33">
        <v>9015309</v>
      </c>
      <c r="K98" s="33" t="s">
        <v>256</v>
      </c>
      <c r="L98" s="35">
        <v>72500</v>
      </c>
      <c r="M98" s="33" t="s">
        <v>31</v>
      </c>
      <c r="N98" s="33"/>
      <c r="O98" s="33"/>
      <c r="P98" s="33" t="s">
        <v>136</v>
      </c>
      <c r="Q98" s="33" t="s">
        <v>137</v>
      </c>
      <c r="R98" s="33" t="s">
        <v>75</v>
      </c>
      <c r="U98">
        <f>VLOOKUP(A98,'[1]Unique Accounts for Meetings'!$A$2:$AA$677,21,0)</f>
        <v>2</v>
      </c>
      <c r="V98" t="str">
        <f t="shared" si="3"/>
        <v>Y</v>
      </c>
      <c r="W98" s="36" t="e">
        <f>VLOOKUP(A98,'[1]Unique Accounts for Meetings'!$A$2:$W$677,23,0)</f>
        <v>#REF!</v>
      </c>
      <c r="X98" t="e">
        <f t="shared" ca="1" si="4"/>
        <v>#REF!</v>
      </c>
      <c r="Y98" s="37"/>
      <c r="AA98" t="e">
        <f t="shared" ca="1" si="5"/>
        <v>#REF!</v>
      </c>
    </row>
    <row r="99" spans="1:27" x14ac:dyDescent="0.25">
      <c r="A99" s="30">
        <v>9015452</v>
      </c>
      <c r="B99" s="31" t="s">
        <v>257</v>
      </c>
      <c r="C99" s="31"/>
      <c r="D99" s="32">
        <v>42125</v>
      </c>
      <c r="E99" s="31" t="s">
        <v>44</v>
      </c>
      <c r="F99" s="33" t="s">
        <v>47</v>
      </c>
      <c r="G99" s="31" t="s">
        <v>46</v>
      </c>
      <c r="H99" s="33" t="s">
        <v>44</v>
      </c>
      <c r="I99" s="34">
        <v>0.33333332000000004</v>
      </c>
      <c r="J99" s="33">
        <v>9015452</v>
      </c>
      <c r="K99" s="33" t="s">
        <v>257</v>
      </c>
      <c r="L99" s="35">
        <v>52283.332000000002</v>
      </c>
      <c r="M99" s="33" t="s">
        <v>31</v>
      </c>
      <c r="N99" s="33"/>
      <c r="O99" s="33"/>
      <c r="P99" s="33" t="s">
        <v>136</v>
      </c>
      <c r="Q99" s="33" t="s">
        <v>137</v>
      </c>
      <c r="R99" s="33" t="s">
        <v>75</v>
      </c>
      <c r="U99">
        <f>VLOOKUP(A99,'[1]Unique Accounts for Meetings'!$A$2:$AA$677,21,0)</f>
        <v>2</v>
      </c>
      <c r="V99" t="str">
        <f t="shared" si="3"/>
        <v>Y</v>
      </c>
      <c r="W99" s="36" t="e">
        <f>VLOOKUP(A99,'[1]Unique Accounts for Meetings'!$A$2:$W$677,23,0)</f>
        <v>#REF!</v>
      </c>
      <c r="X99" t="e">
        <f t="shared" ca="1" si="4"/>
        <v>#REF!</v>
      </c>
      <c r="Y99" s="37"/>
      <c r="AA99" t="e">
        <f t="shared" ca="1" si="5"/>
        <v>#REF!</v>
      </c>
    </row>
    <row r="100" spans="1:27" x14ac:dyDescent="0.25">
      <c r="A100" s="30">
        <v>9015497</v>
      </c>
      <c r="B100" s="31" t="s">
        <v>259</v>
      </c>
      <c r="C100" s="31"/>
      <c r="D100" s="32">
        <v>42125</v>
      </c>
      <c r="E100" s="31" t="s">
        <v>44</v>
      </c>
      <c r="F100" s="33" t="s">
        <v>47</v>
      </c>
      <c r="G100" s="31" t="s">
        <v>46</v>
      </c>
      <c r="H100" s="33" t="s">
        <v>44</v>
      </c>
      <c r="I100" s="34">
        <v>0.4583333</v>
      </c>
      <c r="J100" s="33">
        <v>9015497</v>
      </c>
      <c r="K100" s="33" t="s">
        <v>259</v>
      </c>
      <c r="L100" s="35">
        <v>45833.33</v>
      </c>
      <c r="M100" s="33" t="s">
        <v>31</v>
      </c>
      <c r="N100" s="33"/>
      <c r="O100" s="33"/>
      <c r="P100" s="33" t="s">
        <v>136</v>
      </c>
      <c r="Q100" s="33" t="s">
        <v>137</v>
      </c>
      <c r="R100" s="33" t="s">
        <v>75</v>
      </c>
      <c r="U100">
        <f>VLOOKUP(A100,'[1]Unique Accounts for Meetings'!$A$2:$AA$677,21,0)</f>
        <v>2</v>
      </c>
      <c r="V100" t="str">
        <f t="shared" si="3"/>
        <v>Y</v>
      </c>
      <c r="W100" s="36" t="e">
        <f>VLOOKUP(A100,'[1]Unique Accounts for Meetings'!$A$2:$W$677,23,0)</f>
        <v>#REF!</v>
      </c>
      <c r="X100" t="e">
        <f t="shared" ca="1" si="4"/>
        <v>#REF!</v>
      </c>
      <c r="Y100" s="37"/>
      <c r="AA100" t="e">
        <f t="shared" ca="1" si="5"/>
        <v>#REF!</v>
      </c>
    </row>
    <row r="101" spans="1:27" x14ac:dyDescent="0.25">
      <c r="A101" s="30">
        <v>9133221</v>
      </c>
      <c r="B101" s="31" t="s">
        <v>260</v>
      </c>
      <c r="C101" s="31"/>
      <c r="D101" s="32">
        <v>45987</v>
      </c>
      <c r="E101" s="31" t="s">
        <v>44</v>
      </c>
      <c r="F101" s="33" t="s">
        <v>47</v>
      </c>
      <c r="G101" s="31" t="s">
        <v>46</v>
      </c>
      <c r="H101" s="33" t="s">
        <v>44</v>
      </c>
      <c r="I101" s="34">
        <v>0.6</v>
      </c>
      <c r="J101" s="33">
        <v>9015520</v>
      </c>
      <c r="K101" s="33" t="s">
        <v>260</v>
      </c>
      <c r="L101" s="35">
        <v>60000</v>
      </c>
      <c r="M101" s="33" t="s">
        <v>31</v>
      </c>
      <c r="N101" s="33"/>
      <c r="O101" s="33"/>
      <c r="P101" s="33" t="s">
        <v>137</v>
      </c>
      <c r="Q101" s="33" t="s">
        <v>137</v>
      </c>
      <c r="R101" s="33" t="s">
        <v>75</v>
      </c>
      <c r="U101">
        <f>VLOOKUP(A101,'[1]Unique Accounts for Meetings'!$A$2:$AA$677,21,0)</f>
        <v>2</v>
      </c>
      <c r="V101" t="str">
        <f t="shared" si="3"/>
        <v>Y</v>
      </c>
      <c r="W101" s="36" t="e">
        <f>VLOOKUP(A101,'[1]Unique Accounts for Meetings'!$A$2:$W$677,23,0)</f>
        <v>#REF!</v>
      </c>
      <c r="X101" t="e">
        <f t="shared" ca="1" si="4"/>
        <v>#REF!</v>
      </c>
      <c r="Y101" s="37"/>
      <c r="AA101" t="e">
        <f t="shared" ca="1" si="5"/>
        <v>#REF!</v>
      </c>
    </row>
    <row r="102" spans="1:27" x14ac:dyDescent="0.25">
      <c r="A102" s="30">
        <v>9015872</v>
      </c>
      <c r="B102" s="31" t="s">
        <v>261</v>
      </c>
      <c r="C102" s="31"/>
      <c r="D102" s="32">
        <v>42125</v>
      </c>
      <c r="E102" s="31" t="s">
        <v>40</v>
      </c>
      <c r="F102" s="33" t="s">
        <v>47</v>
      </c>
      <c r="G102" s="31" t="s">
        <v>46</v>
      </c>
      <c r="H102" s="33" t="s">
        <v>40</v>
      </c>
      <c r="I102" s="34">
        <v>0.33333000000000002</v>
      </c>
      <c r="J102" s="33">
        <v>9015872</v>
      </c>
      <c r="K102" s="33" t="s">
        <v>262</v>
      </c>
      <c r="L102" s="35">
        <v>97499.666666666672</v>
      </c>
      <c r="M102" s="33" t="s">
        <v>31</v>
      </c>
      <c r="N102" s="33"/>
      <c r="O102" s="33"/>
      <c r="P102" s="33" t="s">
        <v>51</v>
      </c>
      <c r="Q102" s="33" t="s">
        <v>43</v>
      </c>
      <c r="R102" s="33" t="s">
        <v>40</v>
      </c>
      <c r="U102">
        <f>VLOOKUP(A102,'[1]Unique Accounts for Meetings'!$A$2:$AA$677,21,0)</f>
        <v>5</v>
      </c>
      <c r="V102" t="str">
        <f t="shared" si="3"/>
        <v>Y</v>
      </c>
      <c r="W102" s="36" t="e">
        <f>VLOOKUP(A102,'[1]Unique Accounts for Meetings'!$A$2:$W$677,23,0)</f>
        <v>#REF!</v>
      </c>
      <c r="X102" t="e">
        <f t="shared" ca="1" si="4"/>
        <v>#REF!</v>
      </c>
      <c r="Y102" s="37"/>
      <c r="AA102" t="e">
        <f t="shared" ca="1" si="5"/>
        <v>#REF!</v>
      </c>
    </row>
    <row r="103" spans="1:27" x14ac:dyDescent="0.25">
      <c r="A103" s="30">
        <v>9015918</v>
      </c>
      <c r="B103" s="31" t="s">
        <v>263</v>
      </c>
      <c r="C103" s="31"/>
      <c r="D103" s="32">
        <v>45292</v>
      </c>
      <c r="E103" s="31" t="s">
        <v>44</v>
      </c>
      <c r="F103" s="33" t="s">
        <v>47</v>
      </c>
      <c r="G103" s="31" t="s">
        <v>46</v>
      </c>
      <c r="H103" s="33" t="s">
        <v>44</v>
      </c>
      <c r="I103" s="34">
        <v>0.33333333333333337</v>
      </c>
      <c r="J103" s="33">
        <v>9015918</v>
      </c>
      <c r="K103" s="33" t="s">
        <v>263</v>
      </c>
      <c r="L103" s="35">
        <v>33333.333333333336</v>
      </c>
      <c r="M103" s="33" t="s">
        <v>31</v>
      </c>
      <c r="N103" s="33"/>
      <c r="O103" s="33"/>
      <c r="P103" s="33" t="s">
        <v>136</v>
      </c>
      <c r="Q103" s="33" t="s">
        <v>137</v>
      </c>
      <c r="R103" s="33" t="s">
        <v>75</v>
      </c>
      <c r="U103">
        <f>VLOOKUP(A103,'[1]Unique Accounts for Meetings'!$A$2:$AA$677,21,0)</f>
        <v>2</v>
      </c>
      <c r="V103" t="str">
        <f t="shared" si="3"/>
        <v>Y</v>
      </c>
      <c r="W103" s="36" t="e">
        <f>VLOOKUP(A103,'[1]Unique Accounts for Meetings'!$A$2:$W$677,23,0)</f>
        <v>#REF!</v>
      </c>
      <c r="X103" t="e">
        <f t="shared" ca="1" si="4"/>
        <v>#REF!</v>
      </c>
      <c r="Y103" s="37"/>
      <c r="AA103" t="e">
        <f t="shared" ca="1" si="5"/>
        <v>#REF!</v>
      </c>
    </row>
    <row r="104" spans="1:27" x14ac:dyDescent="0.25">
      <c r="A104" s="30">
        <v>9016225</v>
      </c>
      <c r="B104" s="31" t="s">
        <v>264</v>
      </c>
      <c r="C104" s="31"/>
      <c r="D104" s="32">
        <v>42248</v>
      </c>
      <c r="E104" s="31" t="s">
        <v>56</v>
      </c>
      <c r="F104" s="33" t="s">
        <v>72</v>
      </c>
      <c r="G104" s="31" t="s">
        <v>46</v>
      </c>
      <c r="H104" s="33" t="s">
        <v>56</v>
      </c>
      <c r="I104" s="34">
        <v>0.3</v>
      </c>
      <c r="J104" s="33">
        <v>9016225</v>
      </c>
      <c r="K104" s="33" t="s">
        <v>265</v>
      </c>
      <c r="L104" s="35">
        <v>30000</v>
      </c>
      <c r="M104" s="33" t="s">
        <v>31</v>
      </c>
      <c r="N104" s="33"/>
      <c r="O104" s="33"/>
      <c r="P104" s="33" t="s">
        <v>109</v>
      </c>
      <c r="Q104" s="33" t="s">
        <v>80</v>
      </c>
      <c r="R104" s="33" t="s">
        <v>56</v>
      </c>
      <c r="U104">
        <f>VLOOKUP(A104,'[1]Unique Accounts for Meetings'!$A$2:$AA$677,21,0)</f>
        <v>2</v>
      </c>
      <c r="V104" t="str">
        <f t="shared" si="3"/>
        <v>Y</v>
      </c>
      <c r="W104" s="36" t="e">
        <f>VLOOKUP(A104,'[1]Unique Accounts for Meetings'!$A$2:$W$677,23,0)</f>
        <v>#REF!</v>
      </c>
      <c r="X104" t="e">
        <f t="shared" ca="1" si="4"/>
        <v>#REF!</v>
      </c>
      <c r="Y104" s="37"/>
      <c r="AA104" t="e">
        <f t="shared" ca="1" si="5"/>
        <v>#REF!</v>
      </c>
    </row>
    <row r="105" spans="1:27" x14ac:dyDescent="0.25">
      <c r="A105" s="30">
        <v>9016267</v>
      </c>
      <c r="B105" s="31" t="s">
        <v>266</v>
      </c>
      <c r="C105" s="31"/>
      <c r="D105" s="32">
        <v>42125</v>
      </c>
      <c r="E105" s="31" t="s">
        <v>44</v>
      </c>
      <c r="F105" s="33" t="s">
        <v>47</v>
      </c>
      <c r="G105" s="31" t="s">
        <v>46</v>
      </c>
      <c r="H105" s="33" t="s">
        <v>44</v>
      </c>
      <c r="I105" s="34">
        <v>0.67500000000000004</v>
      </c>
      <c r="J105" s="33">
        <v>9016267</v>
      </c>
      <c r="K105" s="33" t="s">
        <v>266</v>
      </c>
      <c r="L105" s="35">
        <v>67500</v>
      </c>
      <c r="M105" s="33" t="s">
        <v>31</v>
      </c>
      <c r="N105" s="33"/>
      <c r="O105" s="33"/>
      <c r="P105" s="33" t="s">
        <v>136</v>
      </c>
      <c r="Q105" s="33" t="s">
        <v>137</v>
      </c>
      <c r="R105" s="33" t="s">
        <v>75</v>
      </c>
      <c r="U105">
        <f>VLOOKUP(A105,'[1]Unique Accounts for Meetings'!$A$2:$AA$677,21,0)</f>
        <v>2</v>
      </c>
      <c r="V105" t="str">
        <f t="shared" si="3"/>
        <v>Y</v>
      </c>
      <c r="W105" s="36" t="e">
        <f>VLOOKUP(A105,'[1]Unique Accounts for Meetings'!$A$2:$W$677,23,0)</f>
        <v>#REF!</v>
      </c>
      <c r="X105" t="e">
        <f t="shared" ca="1" si="4"/>
        <v>#REF!</v>
      </c>
      <c r="Y105" s="37"/>
      <c r="AA105" t="e">
        <f t="shared" ca="1" si="5"/>
        <v>#REF!</v>
      </c>
    </row>
    <row r="106" spans="1:27" x14ac:dyDescent="0.25">
      <c r="A106" s="30">
        <v>9016327</v>
      </c>
      <c r="B106" s="31" t="s">
        <v>267</v>
      </c>
      <c r="C106" s="31"/>
      <c r="D106" s="32">
        <v>42125</v>
      </c>
      <c r="E106" s="31" t="s">
        <v>56</v>
      </c>
      <c r="F106" s="33" t="s">
        <v>47</v>
      </c>
      <c r="G106" s="31" t="s">
        <v>46</v>
      </c>
      <c r="H106" s="33" t="s">
        <v>56</v>
      </c>
      <c r="I106" s="34">
        <v>0.83333333333333326</v>
      </c>
      <c r="J106" s="33">
        <v>9016327</v>
      </c>
      <c r="K106" s="33" t="s">
        <v>267</v>
      </c>
      <c r="L106" s="35">
        <v>83333.333333333328</v>
      </c>
      <c r="M106" s="33" t="s">
        <v>31</v>
      </c>
      <c r="N106" s="33"/>
      <c r="O106" s="33"/>
      <c r="P106" s="33" t="s">
        <v>109</v>
      </c>
      <c r="Q106" s="33" t="s">
        <v>80</v>
      </c>
      <c r="R106" s="33" t="s">
        <v>56</v>
      </c>
      <c r="U106">
        <f>VLOOKUP(A106,'[1]Unique Accounts for Meetings'!$A$2:$AA$677,21,0)</f>
        <v>3</v>
      </c>
      <c r="V106" t="str">
        <f t="shared" si="3"/>
        <v>Y</v>
      </c>
      <c r="W106" s="36" t="e">
        <f>VLOOKUP(A106,'[1]Unique Accounts for Meetings'!$A$2:$W$677,23,0)</f>
        <v>#REF!</v>
      </c>
      <c r="X106" t="e">
        <f t="shared" ca="1" si="4"/>
        <v>#REF!</v>
      </c>
      <c r="Y106" s="37"/>
      <c r="AA106" t="e">
        <f t="shared" ca="1" si="5"/>
        <v>#REF!</v>
      </c>
    </row>
    <row r="107" spans="1:27" x14ac:dyDescent="0.25">
      <c r="A107" s="30">
        <v>210792</v>
      </c>
      <c r="B107" s="31" t="s">
        <v>268</v>
      </c>
      <c r="C107" s="31"/>
      <c r="D107" s="32">
        <v>43698</v>
      </c>
      <c r="E107" s="31" t="s">
        <v>44</v>
      </c>
      <c r="F107" s="33" t="s">
        <v>57</v>
      </c>
      <c r="G107" s="31" t="s">
        <v>30</v>
      </c>
      <c r="H107" s="33" t="s">
        <v>44</v>
      </c>
      <c r="I107" s="34">
        <v>1.5990000000000001E-2</v>
      </c>
      <c r="J107" s="33">
        <v>9016364</v>
      </c>
      <c r="K107" s="33" t="s">
        <v>268</v>
      </c>
      <c r="L107" s="35">
        <v>39099</v>
      </c>
      <c r="M107" s="33" t="s">
        <v>31</v>
      </c>
      <c r="N107" s="33"/>
      <c r="O107" s="33"/>
      <c r="P107" s="33" t="s">
        <v>99</v>
      </c>
      <c r="Q107" s="33" t="s">
        <v>100</v>
      </c>
      <c r="R107" s="33" t="s">
        <v>83</v>
      </c>
      <c r="U107">
        <f>VLOOKUP(A107,'[1]Unique Accounts for Meetings'!$A$2:$AA$677,21,0)</f>
        <v>1</v>
      </c>
      <c r="V107" t="str">
        <f t="shared" si="3"/>
        <v>Y</v>
      </c>
      <c r="W107" s="36" t="e">
        <f>VLOOKUP(A107,'[1]Unique Accounts for Meetings'!$A$2:$W$677,23,0)</f>
        <v>#REF!</v>
      </c>
      <c r="X107" t="e">
        <f t="shared" ca="1" si="4"/>
        <v>#REF!</v>
      </c>
      <c r="Y107" s="37"/>
      <c r="AA107" t="e">
        <f t="shared" ca="1" si="5"/>
        <v>#REF!</v>
      </c>
    </row>
    <row r="108" spans="1:27" x14ac:dyDescent="0.25">
      <c r="A108" s="30">
        <v>9016489</v>
      </c>
      <c r="B108" s="31" t="s">
        <v>269</v>
      </c>
      <c r="C108" s="31"/>
      <c r="D108" s="32">
        <v>42125</v>
      </c>
      <c r="E108" s="31" t="s">
        <v>40</v>
      </c>
      <c r="F108" s="33" t="s">
        <v>47</v>
      </c>
      <c r="G108" s="31" t="s">
        <v>46</v>
      </c>
      <c r="H108" s="33" t="s">
        <v>40</v>
      </c>
      <c r="I108" s="34">
        <v>0.22916669999999997</v>
      </c>
      <c r="J108" s="33">
        <v>9016489</v>
      </c>
      <c r="K108" s="33" t="s">
        <v>269</v>
      </c>
      <c r="L108" s="35">
        <v>47916.67</v>
      </c>
      <c r="M108" s="33" t="s">
        <v>31</v>
      </c>
      <c r="N108" s="33"/>
      <c r="O108" s="33"/>
      <c r="P108" s="33" t="s">
        <v>51</v>
      </c>
      <c r="Q108" s="33" t="s">
        <v>43</v>
      </c>
      <c r="R108" s="33" t="s">
        <v>40</v>
      </c>
      <c r="U108">
        <f>VLOOKUP(A108,'[1]Unique Accounts for Meetings'!$A$2:$AA$677,21,0)</f>
        <v>5</v>
      </c>
      <c r="V108" t="str">
        <f t="shared" si="3"/>
        <v>Y</v>
      </c>
      <c r="W108" s="36" t="e">
        <f>VLOOKUP(A108,'[1]Unique Accounts for Meetings'!$A$2:$W$677,23,0)</f>
        <v>#REF!</v>
      </c>
      <c r="X108" t="e">
        <f t="shared" ca="1" si="4"/>
        <v>#REF!</v>
      </c>
      <c r="Y108" s="37"/>
      <c r="AA108" t="e">
        <f t="shared" ca="1" si="5"/>
        <v>#REF!</v>
      </c>
    </row>
    <row r="109" spans="1:27" x14ac:dyDescent="0.25">
      <c r="A109" s="30">
        <v>9016961</v>
      </c>
      <c r="B109" s="31" t="s">
        <v>271</v>
      </c>
      <c r="C109" s="31"/>
      <c r="D109" s="32">
        <v>42125</v>
      </c>
      <c r="E109" s="31" t="s">
        <v>40</v>
      </c>
      <c r="F109" s="33" t="s">
        <v>47</v>
      </c>
      <c r="G109" s="31" t="s">
        <v>46</v>
      </c>
      <c r="H109" s="33" t="s">
        <v>40</v>
      </c>
      <c r="I109" s="34">
        <v>0.52916668</v>
      </c>
      <c r="J109" s="33">
        <v>9016961</v>
      </c>
      <c r="K109" s="33" t="s">
        <v>271</v>
      </c>
      <c r="L109" s="35">
        <v>52916.667999999998</v>
      </c>
      <c r="M109" s="33" t="s">
        <v>31</v>
      </c>
      <c r="N109" s="33"/>
      <c r="O109" s="33"/>
      <c r="P109" s="33" t="s">
        <v>51</v>
      </c>
      <c r="Q109" s="33" t="s">
        <v>43</v>
      </c>
      <c r="R109" s="33" t="s">
        <v>40</v>
      </c>
      <c r="U109">
        <f>VLOOKUP(A109,'[1]Unique Accounts for Meetings'!$A$2:$AA$677,21,0)</f>
        <v>2</v>
      </c>
      <c r="V109" t="str">
        <f t="shared" si="3"/>
        <v>Y</v>
      </c>
      <c r="W109" s="36" t="e">
        <f>VLOOKUP(A109,'[1]Unique Accounts for Meetings'!$A$2:$W$677,23,0)</f>
        <v>#REF!</v>
      </c>
      <c r="X109" t="e">
        <f t="shared" ca="1" si="4"/>
        <v>#REF!</v>
      </c>
      <c r="Y109" s="37"/>
      <c r="AA109" t="e">
        <f t="shared" ca="1" si="5"/>
        <v>#REF!</v>
      </c>
    </row>
    <row r="110" spans="1:27" x14ac:dyDescent="0.25">
      <c r="A110" s="30">
        <v>187031</v>
      </c>
      <c r="B110" s="31" t="s">
        <v>272</v>
      </c>
      <c r="C110" s="31"/>
      <c r="D110" s="32">
        <v>43136</v>
      </c>
      <c r="E110" s="31" t="s">
        <v>44</v>
      </c>
      <c r="F110" s="33" t="s">
        <v>57</v>
      </c>
      <c r="G110" s="31" t="s">
        <v>30</v>
      </c>
      <c r="H110" s="33" t="s">
        <v>44</v>
      </c>
      <c r="I110" s="34">
        <v>2.9989999999999999E-2</v>
      </c>
      <c r="J110" s="33">
        <v>9016983</v>
      </c>
      <c r="K110" s="33" t="s">
        <v>273</v>
      </c>
      <c r="L110" s="35">
        <v>58832.332000000002</v>
      </c>
      <c r="M110" s="33" t="s">
        <v>31</v>
      </c>
      <c r="N110" s="33"/>
      <c r="O110" s="33"/>
      <c r="P110" s="33" t="s">
        <v>136</v>
      </c>
      <c r="Q110" s="33" t="s">
        <v>137</v>
      </c>
      <c r="R110" s="33" t="s">
        <v>75</v>
      </c>
      <c r="U110">
        <f>VLOOKUP(A110,'[1]Unique Accounts for Meetings'!$A$2:$AA$677,21,0)</f>
        <v>1</v>
      </c>
      <c r="V110" t="str">
        <f t="shared" si="3"/>
        <v>Y</v>
      </c>
      <c r="W110" s="36" t="e">
        <f>VLOOKUP(A110,'[1]Unique Accounts for Meetings'!$A$2:$W$677,23,0)</f>
        <v>#REF!</v>
      </c>
      <c r="X110" t="e">
        <f t="shared" ca="1" si="4"/>
        <v>#REF!</v>
      </c>
      <c r="Y110" s="37"/>
      <c r="AA110" t="e">
        <f t="shared" ca="1" si="5"/>
        <v>#REF!</v>
      </c>
    </row>
    <row r="111" spans="1:27" x14ac:dyDescent="0.25">
      <c r="A111" s="30">
        <v>9017927</v>
      </c>
      <c r="B111" s="31" t="s">
        <v>275</v>
      </c>
      <c r="C111" s="31"/>
      <c r="D111" s="32">
        <v>42125</v>
      </c>
      <c r="E111" s="31" t="s">
        <v>40</v>
      </c>
      <c r="F111" s="33" t="s">
        <v>276</v>
      </c>
      <c r="G111" s="31" t="s">
        <v>46</v>
      </c>
      <c r="H111" s="33" t="s">
        <v>40</v>
      </c>
      <c r="I111" s="34">
        <v>0.19566666000000002</v>
      </c>
      <c r="J111" s="33">
        <v>9017927</v>
      </c>
      <c r="K111" s="33" t="s">
        <v>277</v>
      </c>
      <c r="L111" s="35">
        <v>54983.665999999997</v>
      </c>
      <c r="M111" s="33" t="s">
        <v>31</v>
      </c>
      <c r="N111" s="33"/>
      <c r="O111" s="33"/>
      <c r="P111" s="33" t="s">
        <v>43</v>
      </c>
      <c r="Q111" s="33" t="s">
        <v>43</v>
      </c>
      <c r="R111" s="33" t="s">
        <v>40</v>
      </c>
      <c r="U111">
        <f>VLOOKUP(A111,'[1]Unique Accounts for Meetings'!$A$2:$AA$677,21,0)</f>
        <v>4</v>
      </c>
      <c r="V111" t="str">
        <f t="shared" si="3"/>
        <v>Y</v>
      </c>
      <c r="W111" s="36" t="e">
        <f>VLOOKUP(A111,'[1]Unique Accounts for Meetings'!$A$2:$W$677,23,0)</f>
        <v>#REF!</v>
      </c>
      <c r="X111" t="e">
        <f t="shared" ca="1" si="4"/>
        <v>#REF!</v>
      </c>
      <c r="Y111" s="37"/>
      <c r="AA111" t="e">
        <f t="shared" ca="1" si="5"/>
        <v>#REF!</v>
      </c>
    </row>
    <row r="112" spans="1:27" x14ac:dyDescent="0.25">
      <c r="A112" s="30">
        <v>9017933</v>
      </c>
      <c r="B112" s="31" t="s">
        <v>278</v>
      </c>
      <c r="C112" s="31"/>
      <c r="D112" s="32">
        <v>42125</v>
      </c>
      <c r="E112" s="31" t="s">
        <v>28</v>
      </c>
      <c r="F112" s="33" t="s">
        <v>47</v>
      </c>
      <c r="G112" s="31" t="s">
        <v>46</v>
      </c>
      <c r="H112" s="33" t="s">
        <v>28</v>
      </c>
      <c r="I112" s="34">
        <v>0.31666666666666665</v>
      </c>
      <c r="J112" s="33">
        <v>9017933</v>
      </c>
      <c r="K112" s="33" t="s">
        <v>278</v>
      </c>
      <c r="L112" s="35">
        <v>31666.666666666668</v>
      </c>
      <c r="M112" s="33" t="s">
        <v>31</v>
      </c>
      <c r="N112" s="33"/>
      <c r="O112" s="33"/>
      <c r="P112" s="33" t="s">
        <v>33</v>
      </c>
      <c r="Q112" s="33" t="s">
        <v>34</v>
      </c>
      <c r="R112" s="33" t="s">
        <v>1268</v>
      </c>
      <c r="U112">
        <f>VLOOKUP(A112,'[1]Unique Accounts for Meetings'!$A$2:$AA$677,21,0)</f>
        <v>2</v>
      </c>
      <c r="V112" t="str">
        <f t="shared" si="3"/>
        <v>Y</v>
      </c>
      <c r="W112" s="36" t="e">
        <f>VLOOKUP(A112,'[1]Unique Accounts for Meetings'!$A$2:$W$677,23,0)</f>
        <v>#REF!</v>
      </c>
      <c r="X112" t="e">
        <f t="shared" ca="1" si="4"/>
        <v>#REF!</v>
      </c>
      <c r="Y112" s="37"/>
      <c r="AA112" t="e">
        <f t="shared" ca="1" si="5"/>
        <v>#REF!</v>
      </c>
    </row>
    <row r="113" spans="1:27" x14ac:dyDescent="0.25">
      <c r="A113" s="30">
        <v>9018120</v>
      </c>
      <c r="B113" s="31" t="s">
        <v>279</v>
      </c>
      <c r="C113" s="31"/>
      <c r="D113" s="32">
        <v>42125</v>
      </c>
      <c r="E113" s="31" t="s">
        <v>44</v>
      </c>
      <c r="F113" s="33" t="s">
        <v>47</v>
      </c>
      <c r="G113" s="31" t="s">
        <v>46</v>
      </c>
      <c r="H113" s="33" t="s">
        <v>44</v>
      </c>
      <c r="I113" s="34">
        <v>0.76666660000000009</v>
      </c>
      <c r="J113" s="33">
        <v>9018120</v>
      </c>
      <c r="K113" s="33" t="s">
        <v>279</v>
      </c>
      <c r="L113" s="35">
        <v>76666.66</v>
      </c>
      <c r="M113" s="33" t="s">
        <v>31</v>
      </c>
      <c r="N113" s="33"/>
      <c r="O113" s="33"/>
      <c r="P113" s="33" t="s">
        <v>136</v>
      </c>
      <c r="Q113" s="33" t="s">
        <v>137</v>
      </c>
      <c r="R113" s="33" t="s">
        <v>75</v>
      </c>
      <c r="U113">
        <f>VLOOKUP(A113,'[1]Unique Accounts for Meetings'!$A$2:$AA$677,21,0)</f>
        <v>1</v>
      </c>
      <c r="V113" t="str">
        <f t="shared" si="3"/>
        <v>Y</v>
      </c>
      <c r="W113" s="36" t="e">
        <f>VLOOKUP(A113,'[1]Unique Accounts for Meetings'!$A$2:$W$677,23,0)</f>
        <v>#REF!</v>
      </c>
      <c r="X113" t="e">
        <f t="shared" ca="1" si="4"/>
        <v>#REF!</v>
      </c>
      <c r="Y113" s="37"/>
      <c r="AA113" t="e">
        <f t="shared" ca="1" si="5"/>
        <v>#REF!</v>
      </c>
    </row>
    <row r="114" spans="1:27" x14ac:dyDescent="0.25">
      <c r="A114" s="30">
        <v>9018385</v>
      </c>
      <c r="B114" s="31" t="s">
        <v>280</v>
      </c>
      <c r="C114" s="31"/>
      <c r="D114" s="32">
        <v>45931</v>
      </c>
      <c r="E114" s="31" t="s">
        <v>83</v>
      </c>
      <c r="F114" s="33" t="s">
        <v>72</v>
      </c>
      <c r="G114" s="31" t="s">
        <v>46</v>
      </c>
      <c r="H114" s="33" t="s">
        <v>83</v>
      </c>
      <c r="I114" s="34">
        <v>0.13333329999999999</v>
      </c>
      <c r="J114" s="33">
        <v>9018385</v>
      </c>
      <c r="K114" s="33" t="s">
        <v>281</v>
      </c>
      <c r="L114" s="35">
        <v>50833.33</v>
      </c>
      <c r="M114" s="33" t="s">
        <v>31</v>
      </c>
      <c r="N114" s="33"/>
      <c r="O114" s="33"/>
      <c r="P114" s="33" t="s">
        <v>68</v>
      </c>
      <c r="Q114" s="33" t="s">
        <v>69</v>
      </c>
      <c r="R114" s="33" t="s">
        <v>1269</v>
      </c>
      <c r="U114">
        <f>VLOOKUP(A114,'[1]Unique Accounts for Meetings'!$A$2:$AA$677,21,0)</f>
        <v>1</v>
      </c>
      <c r="V114" t="str">
        <f t="shared" si="3"/>
        <v>Y</v>
      </c>
      <c r="W114" s="36" t="e">
        <f>VLOOKUP(A114,'[1]Unique Accounts for Meetings'!$A$2:$W$677,23,0)</f>
        <v>#REF!</v>
      </c>
      <c r="X114" t="e">
        <f t="shared" ca="1" si="4"/>
        <v>#REF!</v>
      </c>
      <c r="Y114" s="37"/>
      <c r="AA114" t="e">
        <f t="shared" ca="1" si="5"/>
        <v>#REF!</v>
      </c>
    </row>
    <row r="115" spans="1:27" x14ac:dyDescent="0.25">
      <c r="A115" s="30">
        <v>9018606</v>
      </c>
      <c r="B115" s="31" t="s">
        <v>283</v>
      </c>
      <c r="C115" s="31"/>
      <c r="D115" s="32">
        <v>42058</v>
      </c>
      <c r="E115" s="31" t="s">
        <v>44</v>
      </c>
      <c r="F115" s="33" t="s">
        <v>47</v>
      </c>
      <c r="G115" s="31" t="s">
        <v>46</v>
      </c>
      <c r="H115" s="33" t="s">
        <v>44</v>
      </c>
      <c r="I115" s="34">
        <v>0.3</v>
      </c>
      <c r="J115" s="33">
        <v>9018606</v>
      </c>
      <c r="K115" s="33" t="s">
        <v>283</v>
      </c>
      <c r="L115" s="35">
        <v>30000</v>
      </c>
      <c r="M115" s="33" t="s">
        <v>31</v>
      </c>
      <c r="N115" s="33"/>
      <c r="O115" s="33"/>
      <c r="P115" s="33" t="s">
        <v>60</v>
      </c>
      <c r="Q115" s="33" t="s">
        <v>43</v>
      </c>
      <c r="R115" s="33" t="s">
        <v>40</v>
      </c>
      <c r="U115">
        <f>VLOOKUP(A115,'[1]Unique Accounts for Meetings'!$A$2:$AA$677,21,0)</f>
        <v>4</v>
      </c>
      <c r="V115" t="str">
        <f t="shared" si="3"/>
        <v>Y</v>
      </c>
      <c r="W115" s="36" t="e">
        <f>VLOOKUP(A115,'[1]Unique Accounts for Meetings'!$A$2:$W$677,23,0)</f>
        <v>#REF!</v>
      </c>
      <c r="X115" t="e">
        <f t="shared" ca="1" si="4"/>
        <v>#REF!</v>
      </c>
      <c r="Y115" s="37"/>
      <c r="AA115" t="e">
        <f t="shared" ca="1" si="5"/>
        <v>#REF!</v>
      </c>
    </row>
    <row r="116" spans="1:27" x14ac:dyDescent="0.25">
      <c r="A116" s="30">
        <v>9014813</v>
      </c>
      <c r="B116" s="31" t="s">
        <v>284</v>
      </c>
      <c r="C116" s="31"/>
      <c r="D116" s="32">
        <v>42125</v>
      </c>
      <c r="E116" s="31" t="s">
        <v>44</v>
      </c>
      <c r="F116" s="33" t="s">
        <v>47</v>
      </c>
      <c r="G116" s="31" t="s">
        <v>46</v>
      </c>
      <c r="H116" s="33" t="s">
        <v>44</v>
      </c>
      <c r="I116" s="34">
        <v>0.23333330000000002</v>
      </c>
      <c r="J116" s="33">
        <v>9018858</v>
      </c>
      <c r="K116" s="33" t="s">
        <v>284</v>
      </c>
      <c r="L116" s="35">
        <v>23333.33</v>
      </c>
      <c r="M116" s="33" t="s">
        <v>31</v>
      </c>
      <c r="N116" s="33"/>
      <c r="O116" s="33"/>
      <c r="P116" s="33" t="s">
        <v>136</v>
      </c>
      <c r="Q116" s="33" t="s">
        <v>137</v>
      </c>
      <c r="R116" s="33" t="s">
        <v>75</v>
      </c>
      <c r="U116">
        <f>VLOOKUP(A116,'[1]Unique Accounts for Meetings'!$A$2:$AA$677,21,0)</f>
        <v>5</v>
      </c>
      <c r="V116" t="str">
        <f t="shared" si="3"/>
        <v>Y</v>
      </c>
      <c r="W116" s="36" t="e">
        <f>VLOOKUP(A116,'[1]Unique Accounts for Meetings'!$A$2:$W$677,23,0)</f>
        <v>#REF!</v>
      </c>
      <c r="X116" t="e">
        <f t="shared" ca="1" si="4"/>
        <v>#REF!</v>
      </c>
      <c r="Y116" s="37"/>
      <c r="AA116" t="e">
        <f t="shared" ca="1" si="5"/>
        <v>#REF!</v>
      </c>
    </row>
    <row r="117" spans="1:27" x14ac:dyDescent="0.25">
      <c r="A117" s="30">
        <v>601455</v>
      </c>
      <c r="B117" s="31" t="s">
        <v>285</v>
      </c>
      <c r="C117" s="31"/>
      <c r="D117" s="32">
        <v>43586</v>
      </c>
      <c r="E117" s="31" t="s">
        <v>40</v>
      </c>
      <c r="F117" s="33" t="s">
        <v>187</v>
      </c>
      <c r="G117" s="31" t="s">
        <v>46</v>
      </c>
      <c r="H117" s="33" t="s">
        <v>40</v>
      </c>
      <c r="I117" s="34">
        <v>9.1666666666666667E-3</v>
      </c>
      <c r="J117" s="33">
        <v>9018866</v>
      </c>
      <c r="K117" s="33" t="s">
        <v>285</v>
      </c>
      <c r="L117" s="35">
        <v>30416.666666666664</v>
      </c>
      <c r="M117" s="33" t="s">
        <v>31</v>
      </c>
      <c r="N117" s="33"/>
      <c r="O117" s="33"/>
      <c r="P117" s="33" t="s">
        <v>43</v>
      </c>
      <c r="Q117" s="33" t="s">
        <v>43</v>
      </c>
      <c r="R117" s="33" t="s">
        <v>40</v>
      </c>
      <c r="U117">
        <f>VLOOKUP(A117,'[1]Unique Accounts for Meetings'!$A$2:$AA$677,21,0)</f>
        <v>4</v>
      </c>
      <c r="V117" t="str">
        <f t="shared" si="3"/>
        <v>Y</v>
      </c>
      <c r="W117" s="36" t="e">
        <f>VLOOKUP(A117,'[1]Unique Accounts for Meetings'!$A$2:$W$677,23,0)</f>
        <v>#REF!</v>
      </c>
      <c r="X117" t="e">
        <f t="shared" ca="1" si="4"/>
        <v>#REF!</v>
      </c>
      <c r="Y117" s="37"/>
      <c r="AA117" t="e">
        <f t="shared" ca="1" si="5"/>
        <v>#REF!</v>
      </c>
    </row>
    <row r="118" spans="1:27" x14ac:dyDescent="0.25">
      <c r="A118" s="30">
        <v>9018919</v>
      </c>
      <c r="B118" s="31" t="s">
        <v>286</v>
      </c>
      <c r="C118" s="31"/>
      <c r="D118" s="32">
        <v>44562</v>
      </c>
      <c r="E118" s="31" t="s">
        <v>44</v>
      </c>
      <c r="F118" s="33" t="s">
        <v>47</v>
      </c>
      <c r="G118" s="31" t="s">
        <v>46</v>
      </c>
      <c r="H118" s="33" t="s">
        <v>44</v>
      </c>
      <c r="I118" s="34">
        <v>0.4166667</v>
      </c>
      <c r="J118" s="33">
        <v>9018919</v>
      </c>
      <c r="K118" s="33" t="s">
        <v>287</v>
      </c>
      <c r="L118" s="35">
        <v>71666.67</v>
      </c>
      <c r="M118" s="33" t="s">
        <v>31</v>
      </c>
      <c r="N118" s="33"/>
      <c r="O118" s="33"/>
      <c r="P118" s="33" t="s">
        <v>137</v>
      </c>
      <c r="Q118" s="33" t="s">
        <v>137</v>
      </c>
      <c r="R118" s="33" t="s">
        <v>75</v>
      </c>
      <c r="U118">
        <f>VLOOKUP(A118,'[1]Unique Accounts for Meetings'!$A$2:$AA$677,21,0)</f>
        <v>3</v>
      </c>
      <c r="V118" t="str">
        <f t="shared" si="3"/>
        <v>Y</v>
      </c>
      <c r="W118" s="36" t="e">
        <f>VLOOKUP(A118,'[1]Unique Accounts for Meetings'!$A$2:$W$677,23,0)</f>
        <v>#REF!</v>
      </c>
      <c r="X118" t="e">
        <f t="shared" ca="1" si="4"/>
        <v>#REF!</v>
      </c>
      <c r="Y118" s="37"/>
      <c r="AA118" t="e">
        <f t="shared" ca="1" si="5"/>
        <v>#REF!</v>
      </c>
    </row>
    <row r="119" spans="1:27" x14ac:dyDescent="0.25">
      <c r="A119" s="30">
        <v>9018935</v>
      </c>
      <c r="B119" s="31" t="s">
        <v>289</v>
      </c>
      <c r="C119" s="31"/>
      <c r="D119" s="32">
        <v>42132</v>
      </c>
      <c r="E119" s="31" t="s">
        <v>44</v>
      </c>
      <c r="F119" s="33" t="s">
        <v>47</v>
      </c>
      <c r="G119" s="31" t="s">
        <v>46</v>
      </c>
      <c r="H119" s="33" t="s">
        <v>44</v>
      </c>
      <c r="I119" s="34">
        <v>0.8125</v>
      </c>
      <c r="J119" s="33">
        <v>9018935</v>
      </c>
      <c r="K119" s="33" t="s">
        <v>289</v>
      </c>
      <c r="L119" s="35">
        <v>127916.66666666667</v>
      </c>
      <c r="M119" s="33" t="s">
        <v>67</v>
      </c>
      <c r="N119" s="33"/>
      <c r="O119" s="33"/>
      <c r="P119" s="33" t="s">
        <v>137</v>
      </c>
      <c r="Q119" s="33" t="s">
        <v>137</v>
      </c>
      <c r="R119" s="33" t="s">
        <v>75</v>
      </c>
      <c r="U119">
        <f>VLOOKUP(A119,'[1]Unique Accounts for Meetings'!$A$2:$AA$677,21,0)</f>
        <v>3</v>
      </c>
      <c r="V119" t="str">
        <f t="shared" si="3"/>
        <v>Y</v>
      </c>
      <c r="W119" s="36" t="e">
        <f>VLOOKUP(A119,'[1]Unique Accounts for Meetings'!$A$2:$W$677,23,0)</f>
        <v>#REF!</v>
      </c>
      <c r="X119" t="e">
        <f t="shared" ca="1" si="4"/>
        <v>#REF!</v>
      </c>
      <c r="Y119" s="37"/>
      <c r="AA119" t="e">
        <f t="shared" ca="1" si="5"/>
        <v>#REF!</v>
      </c>
    </row>
    <row r="120" spans="1:27" x14ac:dyDescent="0.25">
      <c r="A120" s="30">
        <v>2343418</v>
      </c>
      <c r="B120" s="31" t="s">
        <v>290</v>
      </c>
      <c r="C120" s="31"/>
      <c r="D120" s="32">
        <v>45271</v>
      </c>
      <c r="E120" s="31" t="s">
        <v>28</v>
      </c>
      <c r="F120" s="33" t="s">
        <v>29</v>
      </c>
      <c r="G120" s="31" t="s">
        <v>30</v>
      </c>
      <c r="H120" s="33" t="s">
        <v>28</v>
      </c>
      <c r="I120" s="34">
        <v>0.12998999999999999</v>
      </c>
      <c r="J120" s="33">
        <v>9018959</v>
      </c>
      <c r="K120" s="33" t="s">
        <v>290</v>
      </c>
      <c r="L120" s="35">
        <v>82932.333333333328</v>
      </c>
      <c r="M120" s="33" t="s">
        <v>31</v>
      </c>
      <c r="N120" s="33"/>
      <c r="O120" s="33"/>
      <c r="P120" s="33" t="s">
        <v>33</v>
      </c>
      <c r="Q120" s="33" t="s">
        <v>34</v>
      </c>
      <c r="R120" s="33" t="s">
        <v>1268</v>
      </c>
      <c r="U120">
        <f>VLOOKUP(A120,'[1]Unique Accounts for Meetings'!$A$2:$AA$677,21,0)</f>
        <v>3</v>
      </c>
      <c r="V120" t="str">
        <f t="shared" si="3"/>
        <v>Y</v>
      </c>
      <c r="W120" s="36" t="e">
        <f>VLOOKUP(A120,'[1]Unique Accounts for Meetings'!$A$2:$W$677,23,0)</f>
        <v>#REF!</v>
      </c>
      <c r="X120" t="e">
        <f t="shared" ca="1" si="4"/>
        <v>#REF!</v>
      </c>
      <c r="Y120" s="37"/>
      <c r="AA120" t="e">
        <f t="shared" ca="1" si="5"/>
        <v>#REF!</v>
      </c>
    </row>
    <row r="121" spans="1:27" x14ac:dyDescent="0.25">
      <c r="A121" s="30">
        <v>9019002</v>
      </c>
      <c r="B121" s="31" t="s">
        <v>292</v>
      </c>
      <c r="C121" s="31"/>
      <c r="D121" s="32">
        <v>42095</v>
      </c>
      <c r="E121" s="31" t="s">
        <v>40</v>
      </c>
      <c r="F121" s="33" t="s">
        <v>47</v>
      </c>
      <c r="G121" s="31" t="s">
        <v>46</v>
      </c>
      <c r="H121" s="33" t="s">
        <v>40</v>
      </c>
      <c r="I121" s="34">
        <v>0.56666666666666665</v>
      </c>
      <c r="J121" s="33">
        <v>9019002</v>
      </c>
      <c r="K121" s="33" t="s">
        <v>292</v>
      </c>
      <c r="L121" s="35">
        <v>56666.666666666664</v>
      </c>
      <c r="M121" s="33" t="s">
        <v>31</v>
      </c>
      <c r="N121" s="33"/>
      <c r="O121" s="33"/>
      <c r="P121" s="33" t="s">
        <v>79</v>
      </c>
      <c r="Q121" s="33" t="s">
        <v>80</v>
      </c>
      <c r="R121" s="33" t="s">
        <v>56</v>
      </c>
      <c r="U121">
        <f>VLOOKUP(A121,'[1]Unique Accounts for Meetings'!$A$2:$AA$677,21,0)</f>
        <v>3</v>
      </c>
      <c r="V121" t="str">
        <f t="shared" si="3"/>
        <v>Y</v>
      </c>
      <c r="W121" s="36" t="e">
        <f>VLOOKUP(A121,'[1]Unique Accounts for Meetings'!$A$2:$W$677,23,0)</f>
        <v>#REF!</v>
      </c>
      <c r="X121" t="e">
        <f t="shared" ca="1" si="4"/>
        <v>#REF!</v>
      </c>
      <c r="Y121" s="37"/>
      <c r="AA121" t="e">
        <f t="shared" ca="1" si="5"/>
        <v>#REF!</v>
      </c>
    </row>
    <row r="122" spans="1:27" x14ac:dyDescent="0.25">
      <c r="A122" s="30">
        <v>2340607</v>
      </c>
      <c r="B122" s="31" t="s">
        <v>293</v>
      </c>
      <c r="C122" s="31"/>
      <c r="D122" s="32">
        <v>45103</v>
      </c>
      <c r="E122" s="31" t="s">
        <v>40</v>
      </c>
      <c r="F122" s="33" t="s">
        <v>57</v>
      </c>
      <c r="G122" s="31" t="s">
        <v>30</v>
      </c>
      <c r="H122" s="33" t="s">
        <v>40</v>
      </c>
      <c r="I122" s="34">
        <v>1.899E-2</v>
      </c>
      <c r="J122" s="33">
        <v>9019068</v>
      </c>
      <c r="K122" s="33" t="s">
        <v>293</v>
      </c>
      <c r="L122" s="35">
        <v>86065.666666666657</v>
      </c>
      <c r="M122" s="33" t="s">
        <v>31</v>
      </c>
      <c r="N122" s="33"/>
      <c r="O122" s="33"/>
      <c r="P122" s="33" t="s">
        <v>34</v>
      </c>
      <c r="Q122" s="33" t="s">
        <v>34</v>
      </c>
      <c r="R122" s="33" t="s">
        <v>1268</v>
      </c>
      <c r="U122">
        <f>VLOOKUP(A122,'[1]Unique Accounts for Meetings'!$A$2:$AA$677,21,0)</f>
        <v>4</v>
      </c>
      <c r="V122" t="str">
        <f t="shared" si="3"/>
        <v>Y</v>
      </c>
      <c r="W122" s="36" t="e">
        <f>VLOOKUP(A122,'[1]Unique Accounts for Meetings'!$A$2:$W$677,23,0)</f>
        <v>#REF!</v>
      </c>
      <c r="X122" t="e">
        <f t="shared" ca="1" si="4"/>
        <v>#REF!</v>
      </c>
      <c r="Y122" s="37"/>
      <c r="AA122" t="e">
        <f t="shared" ca="1" si="5"/>
        <v>#REF!</v>
      </c>
    </row>
    <row r="123" spans="1:27" x14ac:dyDescent="0.25">
      <c r="A123" s="30">
        <v>9019070</v>
      </c>
      <c r="B123" s="31" t="s">
        <v>294</v>
      </c>
      <c r="C123" s="31"/>
      <c r="D123" s="32">
        <v>42117</v>
      </c>
      <c r="E123" s="31" t="s">
        <v>40</v>
      </c>
      <c r="F123" s="33" t="s">
        <v>47</v>
      </c>
      <c r="G123" s="31" t="s">
        <v>46</v>
      </c>
      <c r="H123" s="33" t="s">
        <v>40</v>
      </c>
      <c r="I123" s="34">
        <v>0.12083340000000001</v>
      </c>
      <c r="J123" s="33">
        <v>9019070</v>
      </c>
      <c r="K123" s="33" t="s">
        <v>294</v>
      </c>
      <c r="L123" s="35">
        <v>53750.033333333326</v>
      </c>
      <c r="M123" s="33" t="s">
        <v>31</v>
      </c>
      <c r="N123" s="33"/>
      <c r="O123" s="33"/>
      <c r="P123" s="33" t="s">
        <v>60</v>
      </c>
      <c r="Q123" s="33" t="s">
        <v>43</v>
      </c>
      <c r="R123" s="33" t="s">
        <v>40</v>
      </c>
      <c r="U123">
        <f>VLOOKUP(A123,'[1]Unique Accounts for Meetings'!$A$2:$AA$677,21,0)</f>
        <v>2</v>
      </c>
      <c r="V123" t="str">
        <f t="shared" si="3"/>
        <v>Y</v>
      </c>
      <c r="W123" s="36" t="e">
        <f>VLOOKUP(A123,'[1]Unique Accounts for Meetings'!$A$2:$W$677,23,0)</f>
        <v>#REF!</v>
      </c>
      <c r="X123" t="e">
        <f t="shared" ca="1" si="4"/>
        <v>#REF!</v>
      </c>
      <c r="Y123" s="37"/>
      <c r="AA123" t="e">
        <f t="shared" ca="1" si="5"/>
        <v>#REF!</v>
      </c>
    </row>
    <row r="124" spans="1:27" x14ac:dyDescent="0.25">
      <c r="A124" s="30">
        <v>9019106</v>
      </c>
      <c r="B124" s="31" t="s">
        <v>296</v>
      </c>
      <c r="C124" s="31"/>
      <c r="D124" s="32">
        <v>44682</v>
      </c>
      <c r="E124" s="31" t="s">
        <v>56</v>
      </c>
      <c r="F124" s="33" t="s">
        <v>47</v>
      </c>
      <c r="G124" s="31" t="s">
        <v>46</v>
      </c>
      <c r="H124" s="33" t="s">
        <v>56</v>
      </c>
      <c r="I124" s="34">
        <v>0.16</v>
      </c>
      <c r="J124" s="33">
        <v>9019106</v>
      </c>
      <c r="K124" s="33" t="s">
        <v>296</v>
      </c>
      <c r="L124" s="35">
        <v>32666.666666666668</v>
      </c>
      <c r="M124" s="33" t="s">
        <v>31</v>
      </c>
      <c r="N124" s="33"/>
      <c r="O124" s="33"/>
      <c r="P124" s="33" t="s">
        <v>136</v>
      </c>
      <c r="Q124" s="33" t="s">
        <v>137</v>
      </c>
      <c r="R124" s="33" t="s">
        <v>75</v>
      </c>
      <c r="U124">
        <f>VLOOKUP(A124,'[1]Unique Accounts for Meetings'!$A$2:$AA$677,21,0)</f>
        <v>1</v>
      </c>
      <c r="V124" t="str">
        <f t="shared" si="3"/>
        <v>Y</v>
      </c>
      <c r="W124" s="36" t="e">
        <f>VLOOKUP(A124,'[1]Unique Accounts for Meetings'!$A$2:$W$677,23,0)</f>
        <v>#REF!</v>
      </c>
      <c r="X124" t="e">
        <f t="shared" ca="1" si="4"/>
        <v>#REF!</v>
      </c>
      <c r="Y124" s="37"/>
      <c r="AA124" t="e">
        <f t="shared" ca="1" si="5"/>
        <v>#REF!</v>
      </c>
    </row>
    <row r="125" spans="1:27" x14ac:dyDescent="0.25">
      <c r="A125" s="30">
        <v>9083128</v>
      </c>
      <c r="B125" s="31" t="s">
        <v>297</v>
      </c>
      <c r="C125" s="31"/>
      <c r="D125" s="32">
        <v>44120</v>
      </c>
      <c r="E125" s="31" t="s">
        <v>40</v>
      </c>
      <c r="F125" s="33" t="s">
        <v>47</v>
      </c>
      <c r="G125" s="31" t="s">
        <v>46</v>
      </c>
      <c r="H125" s="33" t="s">
        <v>40</v>
      </c>
      <c r="I125" s="34">
        <v>0.25</v>
      </c>
      <c r="J125" s="33">
        <v>9019131</v>
      </c>
      <c r="K125" s="33" t="s">
        <v>298</v>
      </c>
      <c r="L125" s="35">
        <v>25000</v>
      </c>
      <c r="M125" s="33" t="s">
        <v>31</v>
      </c>
      <c r="N125" s="33"/>
      <c r="O125" s="33"/>
      <c r="P125" s="33" t="s">
        <v>42</v>
      </c>
      <c r="Q125" s="33" t="s">
        <v>43</v>
      </c>
      <c r="R125" s="33" t="s">
        <v>40</v>
      </c>
      <c r="U125">
        <f>VLOOKUP(A125,'[1]Unique Accounts for Meetings'!$A$2:$AA$677,21,0)</f>
        <v>2</v>
      </c>
      <c r="V125" t="str">
        <f t="shared" si="3"/>
        <v>Y</v>
      </c>
      <c r="W125" s="36" t="e">
        <f>VLOOKUP(A125,'[1]Unique Accounts for Meetings'!$A$2:$W$677,23,0)</f>
        <v>#REF!</v>
      </c>
      <c r="X125" t="e">
        <f t="shared" ca="1" si="4"/>
        <v>#REF!</v>
      </c>
      <c r="Y125" s="37"/>
      <c r="AA125" t="e">
        <f t="shared" ca="1" si="5"/>
        <v>#REF!</v>
      </c>
    </row>
    <row r="126" spans="1:27" x14ac:dyDescent="0.25">
      <c r="A126" s="30">
        <v>9019239</v>
      </c>
      <c r="B126" s="31" t="s">
        <v>299</v>
      </c>
      <c r="C126" s="31"/>
      <c r="D126" s="32">
        <v>42147</v>
      </c>
      <c r="E126" s="31" t="s">
        <v>28</v>
      </c>
      <c r="F126" s="33" t="s">
        <v>72</v>
      </c>
      <c r="G126" s="31" t="s">
        <v>46</v>
      </c>
      <c r="H126" s="33" t="s">
        <v>28</v>
      </c>
      <c r="I126" s="34">
        <v>0.10416666666666666</v>
      </c>
      <c r="J126" s="33">
        <v>9019239</v>
      </c>
      <c r="K126" s="33" t="s">
        <v>299</v>
      </c>
      <c r="L126" s="35">
        <v>53916.666666666664</v>
      </c>
      <c r="M126" s="33" t="s">
        <v>31</v>
      </c>
      <c r="N126" s="33"/>
      <c r="O126" s="33"/>
      <c r="P126" s="33" t="s">
        <v>85</v>
      </c>
      <c r="Q126" s="33" t="s">
        <v>80</v>
      </c>
      <c r="R126" s="33" t="s">
        <v>56</v>
      </c>
      <c r="U126">
        <f>VLOOKUP(A126,'[1]Unique Accounts for Meetings'!$A$2:$AA$677,21,0)</f>
        <v>2</v>
      </c>
      <c r="V126" t="str">
        <f t="shared" si="3"/>
        <v>Y</v>
      </c>
      <c r="W126" s="36" t="e">
        <f>VLOOKUP(A126,'[1]Unique Accounts for Meetings'!$A$2:$W$677,23,0)</f>
        <v>#REF!</v>
      </c>
      <c r="X126" t="e">
        <f t="shared" ca="1" si="4"/>
        <v>#REF!</v>
      </c>
      <c r="Y126" s="37"/>
      <c r="AA126" t="e">
        <f t="shared" ca="1" si="5"/>
        <v>#REF!</v>
      </c>
    </row>
    <row r="127" spans="1:27" x14ac:dyDescent="0.25">
      <c r="A127" s="30">
        <v>218433</v>
      </c>
      <c r="B127" s="31" t="s">
        <v>300</v>
      </c>
      <c r="C127" s="31"/>
      <c r="D127" s="32">
        <v>45527</v>
      </c>
      <c r="E127" s="31" t="s">
        <v>56</v>
      </c>
      <c r="F127" s="33" t="s">
        <v>57</v>
      </c>
      <c r="G127" s="31" t="s">
        <v>30</v>
      </c>
      <c r="H127" s="33" t="s">
        <v>56</v>
      </c>
      <c r="I127" s="34">
        <v>1.899E-2</v>
      </c>
      <c r="J127" s="33">
        <v>9019312</v>
      </c>
      <c r="K127" s="33" t="s">
        <v>300</v>
      </c>
      <c r="L127" s="35">
        <v>102728.33333333333</v>
      </c>
      <c r="M127" s="33" t="s">
        <v>67</v>
      </c>
      <c r="N127" s="33"/>
      <c r="O127" s="33"/>
      <c r="P127" s="33" t="s">
        <v>109</v>
      </c>
      <c r="Q127" s="33" t="s">
        <v>80</v>
      </c>
      <c r="R127" s="33" t="s">
        <v>56</v>
      </c>
      <c r="U127">
        <f>VLOOKUP(A127,'[1]Unique Accounts for Meetings'!$A$2:$AA$677,21,0)</f>
        <v>3</v>
      </c>
      <c r="V127" t="str">
        <f t="shared" si="3"/>
        <v>Y</v>
      </c>
      <c r="W127" s="36" t="e">
        <f>VLOOKUP(A127,'[1]Unique Accounts for Meetings'!$A$2:$W$677,23,0)</f>
        <v>#REF!</v>
      </c>
      <c r="X127" t="e">
        <f t="shared" ca="1" si="4"/>
        <v>#REF!</v>
      </c>
      <c r="Y127" s="37"/>
      <c r="AA127" t="e">
        <f t="shared" ca="1" si="5"/>
        <v>#REF!</v>
      </c>
    </row>
    <row r="128" spans="1:27" x14ac:dyDescent="0.25">
      <c r="A128" s="30">
        <v>9019428</v>
      </c>
      <c r="B128" s="31" t="s">
        <v>301</v>
      </c>
      <c r="C128" s="31"/>
      <c r="D128" s="32">
        <v>42117</v>
      </c>
      <c r="E128" s="31" t="s">
        <v>70</v>
      </c>
      <c r="F128" s="33" t="s">
        <v>47</v>
      </c>
      <c r="G128" s="31" t="s">
        <v>46</v>
      </c>
      <c r="H128" s="33" t="s">
        <v>70</v>
      </c>
      <c r="I128" s="34">
        <v>0.38333330000000004</v>
      </c>
      <c r="J128" s="33">
        <v>9019428</v>
      </c>
      <c r="K128" s="33" t="s">
        <v>301</v>
      </c>
      <c r="L128" s="35">
        <v>38333.33</v>
      </c>
      <c r="M128" s="33" t="s">
        <v>31</v>
      </c>
      <c r="N128" s="33"/>
      <c r="O128" s="33"/>
      <c r="P128" s="33" t="s">
        <v>68</v>
      </c>
      <c r="Q128" s="33" t="s">
        <v>69</v>
      </c>
      <c r="R128" s="33" t="s">
        <v>1269</v>
      </c>
      <c r="U128">
        <f>VLOOKUP(A128,'[1]Unique Accounts for Meetings'!$A$2:$AA$677,21,0)</f>
        <v>4</v>
      </c>
      <c r="V128" t="str">
        <f t="shared" si="3"/>
        <v>Y</v>
      </c>
      <c r="W128" s="36" t="e">
        <f>VLOOKUP(A128,'[1]Unique Accounts for Meetings'!$A$2:$W$677,23,0)</f>
        <v>#REF!</v>
      </c>
      <c r="X128" t="e">
        <f t="shared" ca="1" si="4"/>
        <v>#REF!</v>
      </c>
      <c r="Y128" s="37"/>
      <c r="AA128" t="e">
        <f t="shared" ca="1" si="5"/>
        <v>#REF!</v>
      </c>
    </row>
    <row r="129" spans="1:27" x14ac:dyDescent="0.25">
      <c r="A129" s="30">
        <v>9019554</v>
      </c>
      <c r="B129" s="31" t="s">
        <v>302</v>
      </c>
      <c r="C129" s="31"/>
      <c r="D129" s="32">
        <v>42064</v>
      </c>
      <c r="E129" s="31" t="s">
        <v>56</v>
      </c>
      <c r="F129" s="33" t="s">
        <v>47</v>
      </c>
      <c r="G129" s="31" t="s">
        <v>46</v>
      </c>
      <c r="H129" s="33" t="s">
        <v>56</v>
      </c>
      <c r="I129" s="34">
        <v>0.65833333333333333</v>
      </c>
      <c r="J129" s="33">
        <v>9019554</v>
      </c>
      <c r="K129" s="33" t="s">
        <v>302</v>
      </c>
      <c r="L129" s="35">
        <v>65833.333333333328</v>
      </c>
      <c r="M129" s="33" t="s">
        <v>31</v>
      </c>
      <c r="N129" s="33"/>
      <c r="O129" s="33"/>
      <c r="P129" s="33" t="s">
        <v>85</v>
      </c>
      <c r="Q129" s="33" t="s">
        <v>80</v>
      </c>
      <c r="R129" s="33" t="s">
        <v>56</v>
      </c>
      <c r="U129">
        <f>VLOOKUP(A129,'[1]Unique Accounts for Meetings'!$A$2:$AA$677,21,0)</f>
        <v>4</v>
      </c>
      <c r="V129" t="str">
        <f t="shared" si="3"/>
        <v>Y</v>
      </c>
      <c r="W129" s="36" t="e">
        <f>VLOOKUP(A129,'[1]Unique Accounts for Meetings'!$A$2:$W$677,23,0)</f>
        <v>#REF!</v>
      </c>
      <c r="X129" t="e">
        <f t="shared" ca="1" si="4"/>
        <v>#REF!</v>
      </c>
      <c r="Y129" s="37"/>
      <c r="AA129" t="e">
        <f t="shared" ca="1" si="5"/>
        <v>#REF!</v>
      </c>
    </row>
    <row r="130" spans="1:27" x14ac:dyDescent="0.25">
      <c r="A130" s="30">
        <v>9019646</v>
      </c>
      <c r="B130" s="31" t="s">
        <v>303</v>
      </c>
      <c r="C130" s="31"/>
      <c r="D130" s="32">
        <v>42095</v>
      </c>
      <c r="E130" s="31" t="s">
        <v>40</v>
      </c>
      <c r="F130" s="33" t="s">
        <v>47</v>
      </c>
      <c r="G130" s="31" t="s">
        <v>46</v>
      </c>
      <c r="H130" s="33" t="s">
        <v>40</v>
      </c>
      <c r="I130" s="34">
        <v>0.13483333333333333</v>
      </c>
      <c r="J130" s="33">
        <v>9019646</v>
      </c>
      <c r="K130" s="33" t="s">
        <v>303</v>
      </c>
      <c r="L130" s="35">
        <v>61133.333333333328</v>
      </c>
      <c r="M130" s="33" t="s">
        <v>31</v>
      </c>
      <c r="N130" s="33"/>
      <c r="O130" s="33"/>
      <c r="P130" s="33" t="s">
        <v>79</v>
      </c>
      <c r="Q130" s="33" t="s">
        <v>80</v>
      </c>
      <c r="R130" s="33" t="s">
        <v>56</v>
      </c>
      <c r="U130">
        <f>VLOOKUP(A130,'[1]Unique Accounts for Meetings'!$A$2:$AA$677,21,0)</f>
        <v>2</v>
      </c>
      <c r="V130" t="str">
        <f t="shared" si="3"/>
        <v>Y</v>
      </c>
      <c r="W130" s="36" t="e">
        <f>VLOOKUP(A130,'[1]Unique Accounts for Meetings'!$A$2:$W$677,23,0)</f>
        <v>#REF!</v>
      </c>
      <c r="X130" t="e">
        <f t="shared" ca="1" si="4"/>
        <v>#REF!</v>
      </c>
      <c r="Y130" s="37"/>
      <c r="AA130" t="e">
        <f t="shared" ca="1" si="5"/>
        <v>#REF!</v>
      </c>
    </row>
    <row r="131" spans="1:27" x14ac:dyDescent="0.25">
      <c r="A131" s="30">
        <v>2317426</v>
      </c>
      <c r="B131" s="31" t="s">
        <v>304</v>
      </c>
      <c r="C131" s="31"/>
      <c r="D131" s="32">
        <v>44466</v>
      </c>
      <c r="E131" s="31" t="s">
        <v>40</v>
      </c>
      <c r="F131" s="33" t="s">
        <v>57</v>
      </c>
      <c r="G131" s="31" t="s">
        <v>30</v>
      </c>
      <c r="H131" s="33" t="s">
        <v>40</v>
      </c>
      <c r="I131" s="34">
        <v>1.9980000000000001E-2</v>
      </c>
      <c r="J131" s="33">
        <v>9019747</v>
      </c>
      <c r="K131" s="33" t="s">
        <v>304</v>
      </c>
      <c r="L131" s="35">
        <v>30314.66</v>
      </c>
      <c r="M131" s="33" t="s">
        <v>31</v>
      </c>
      <c r="N131" s="33"/>
      <c r="O131" s="33"/>
      <c r="P131" s="33" t="s">
        <v>42</v>
      </c>
      <c r="Q131" s="33" t="s">
        <v>43</v>
      </c>
      <c r="R131" s="33" t="s">
        <v>40</v>
      </c>
      <c r="U131">
        <f>VLOOKUP(A131,'[1]Unique Accounts for Meetings'!$A$2:$AA$677,21,0)</f>
        <v>4</v>
      </c>
      <c r="V131" t="str">
        <f t="shared" ref="V131:V194" si="6">IF(U131=0,"N","Y")</f>
        <v>Y</v>
      </c>
      <c r="W131" s="36" t="e">
        <f>VLOOKUP(A131,'[1]Unique Accounts for Meetings'!$A$2:$W$677,23,0)</f>
        <v>#REF!</v>
      </c>
      <c r="X131" t="e">
        <f t="shared" ref="X131:X194" ca="1" si="7">IF(W131="","N",IF(W131&gt;=TODAY()-45,"Y","N"))</f>
        <v>#REF!</v>
      </c>
      <c r="Y131" s="37"/>
      <c r="AA131" t="e">
        <f t="shared" ref="AA131:AA194" ca="1" si="8">IF(W131="","N",IF(W131&gt;=TODAY()-30,"Y","N"))</f>
        <v>#REF!</v>
      </c>
    </row>
    <row r="132" spans="1:27" x14ac:dyDescent="0.25">
      <c r="A132" s="30">
        <v>9019804</v>
      </c>
      <c r="B132" s="31" t="s">
        <v>306</v>
      </c>
      <c r="C132" s="31"/>
      <c r="D132" s="32">
        <v>42132</v>
      </c>
      <c r="E132" s="31" t="s">
        <v>56</v>
      </c>
      <c r="F132" s="33" t="s">
        <v>47</v>
      </c>
      <c r="G132" s="31" t="s">
        <v>46</v>
      </c>
      <c r="H132" s="33" t="s">
        <v>56</v>
      </c>
      <c r="I132" s="34">
        <v>0.38333333333333336</v>
      </c>
      <c r="J132" s="33">
        <v>9019804</v>
      </c>
      <c r="K132" s="33" t="s">
        <v>306</v>
      </c>
      <c r="L132" s="35">
        <v>38333.333333333336</v>
      </c>
      <c r="M132" s="33" t="s">
        <v>31</v>
      </c>
      <c r="N132" s="33"/>
      <c r="O132" s="33"/>
      <c r="P132" s="33" t="s">
        <v>85</v>
      </c>
      <c r="Q132" s="33" t="s">
        <v>80</v>
      </c>
      <c r="R132" s="33" t="s">
        <v>56</v>
      </c>
      <c r="U132">
        <f>VLOOKUP(A132,'[1]Unique Accounts for Meetings'!$A$2:$AA$677,21,0)</f>
        <v>1</v>
      </c>
      <c r="V132" t="str">
        <f t="shared" si="6"/>
        <v>Y</v>
      </c>
      <c r="W132" s="36" t="e">
        <f>VLOOKUP(A132,'[1]Unique Accounts for Meetings'!$A$2:$W$677,23,0)</f>
        <v>#REF!</v>
      </c>
      <c r="X132" t="e">
        <f t="shared" ca="1" si="7"/>
        <v>#REF!</v>
      </c>
      <c r="Y132" s="37"/>
      <c r="AA132" t="e">
        <f t="shared" ca="1" si="8"/>
        <v>#REF!</v>
      </c>
    </row>
    <row r="133" spans="1:27" x14ac:dyDescent="0.25">
      <c r="A133" s="30">
        <v>9019872</v>
      </c>
      <c r="B133" s="31" t="s">
        <v>307</v>
      </c>
      <c r="C133" s="31"/>
      <c r="D133" s="32">
        <v>42125</v>
      </c>
      <c r="E133" s="31" t="s">
        <v>40</v>
      </c>
      <c r="F133" s="33" t="s">
        <v>47</v>
      </c>
      <c r="G133" s="31" t="s">
        <v>46</v>
      </c>
      <c r="H133" s="33" t="s">
        <v>40</v>
      </c>
      <c r="I133" s="34">
        <v>0.24166666666666667</v>
      </c>
      <c r="J133" s="33">
        <v>9019872</v>
      </c>
      <c r="K133" s="33" t="s">
        <v>307</v>
      </c>
      <c r="L133" s="35">
        <v>39166.666666666672</v>
      </c>
      <c r="M133" s="33" t="s">
        <v>31</v>
      </c>
      <c r="N133" s="33"/>
      <c r="O133" s="33"/>
      <c r="P133" s="33" t="s">
        <v>42</v>
      </c>
      <c r="Q133" s="33" t="s">
        <v>43</v>
      </c>
      <c r="R133" s="33" t="s">
        <v>40</v>
      </c>
      <c r="U133">
        <f>VLOOKUP(A133,'[1]Unique Accounts for Meetings'!$A$2:$AA$677,21,0)</f>
        <v>2</v>
      </c>
      <c r="V133" t="str">
        <f t="shared" si="6"/>
        <v>Y</v>
      </c>
      <c r="W133" s="36" t="e">
        <f>VLOOKUP(A133,'[1]Unique Accounts for Meetings'!$A$2:$W$677,23,0)</f>
        <v>#REF!</v>
      </c>
      <c r="X133" t="e">
        <f t="shared" ca="1" si="7"/>
        <v>#REF!</v>
      </c>
      <c r="Y133" s="37"/>
      <c r="AA133" t="e">
        <f t="shared" ca="1" si="8"/>
        <v>#REF!</v>
      </c>
    </row>
    <row r="134" spans="1:27" x14ac:dyDescent="0.25">
      <c r="A134" s="30">
        <v>9019967</v>
      </c>
      <c r="B134" s="31" t="s">
        <v>308</v>
      </c>
      <c r="C134" s="31"/>
      <c r="D134" s="32">
        <v>42125</v>
      </c>
      <c r="E134" s="31" t="s">
        <v>44</v>
      </c>
      <c r="F134" s="33" t="s">
        <v>47</v>
      </c>
      <c r="G134" s="31" t="s">
        <v>46</v>
      </c>
      <c r="H134" s="33" t="s">
        <v>44</v>
      </c>
      <c r="I134" s="34">
        <v>0.375</v>
      </c>
      <c r="J134" s="33">
        <v>9019967</v>
      </c>
      <c r="K134" s="33" t="s">
        <v>308</v>
      </c>
      <c r="L134" s="35">
        <v>37500</v>
      </c>
      <c r="M134" s="33" t="s">
        <v>31</v>
      </c>
      <c r="N134" s="33"/>
      <c r="O134" s="33"/>
      <c r="P134" s="33" t="s">
        <v>136</v>
      </c>
      <c r="Q134" s="33" t="s">
        <v>137</v>
      </c>
      <c r="R134" s="33" t="s">
        <v>75</v>
      </c>
      <c r="U134">
        <f>VLOOKUP(A134,'[1]Unique Accounts for Meetings'!$A$2:$AA$677,21,0)</f>
        <v>2</v>
      </c>
      <c r="V134" t="str">
        <f t="shared" si="6"/>
        <v>Y</v>
      </c>
      <c r="W134" s="36" t="e">
        <f>VLOOKUP(A134,'[1]Unique Accounts for Meetings'!$A$2:$W$677,23,0)</f>
        <v>#REF!</v>
      </c>
      <c r="X134" t="e">
        <f t="shared" ca="1" si="7"/>
        <v>#REF!</v>
      </c>
      <c r="Y134" s="37"/>
      <c r="AA134" t="e">
        <f t="shared" ca="1" si="8"/>
        <v>#REF!</v>
      </c>
    </row>
    <row r="135" spans="1:27" x14ac:dyDescent="0.25">
      <c r="A135" s="30">
        <v>9019983</v>
      </c>
      <c r="B135" s="31" t="s">
        <v>309</v>
      </c>
      <c r="C135" s="31"/>
      <c r="D135" s="32">
        <v>42125</v>
      </c>
      <c r="E135" s="31" t="s">
        <v>28</v>
      </c>
      <c r="F135" s="33" t="s">
        <v>72</v>
      </c>
      <c r="G135" s="31" t="s">
        <v>46</v>
      </c>
      <c r="H135" s="33" t="s">
        <v>28</v>
      </c>
      <c r="I135" s="34">
        <v>0.9791666</v>
      </c>
      <c r="J135" s="33">
        <v>9019983</v>
      </c>
      <c r="K135" s="33" t="s">
        <v>309</v>
      </c>
      <c r="L135" s="35">
        <v>191249.992</v>
      </c>
      <c r="M135" s="33" t="s">
        <v>67</v>
      </c>
      <c r="N135" s="33"/>
      <c r="O135" s="33"/>
      <c r="P135" s="33" t="s">
        <v>69</v>
      </c>
      <c r="Q135" s="33" t="s">
        <v>69</v>
      </c>
      <c r="R135" s="33" t="s">
        <v>1269</v>
      </c>
      <c r="U135">
        <f>VLOOKUP(A135,'[1]Unique Accounts for Meetings'!$A$2:$AA$677,21,0)</f>
        <v>2</v>
      </c>
      <c r="V135" t="str">
        <f t="shared" si="6"/>
        <v>Y</v>
      </c>
      <c r="W135" s="36" t="e">
        <f>VLOOKUP(A135,'[1]Unique Accounts for Meetings'!$A$2:$W$677,23,0)</f>
        <v>#REF!</v>
      </c>
      <c r="X135" t="e">
        <f t="shared" ca="1" si="7"/>
        <v>#REF!</v>
      </c>
      <c r="Y135" s="37"/>
      <c r="AA135" t="e">
        <f t="shared" ca="1" si="8"/>
        <v>#REF!</v>
      </c>
    </row>
    <row r="136" spans="1:27" x14ac:dyDescent="0.25">
      <c r="A136" s="30">
        <v>9020043</v>
      </c>
      <c r="B136" s="31" t="s">
        <v>311</v>
      </c>
      <c r="C136" s="31"/>
      <c r="D136" s="32">
        <v>42125</v>
      </c>
      <c r="E136" s="31" t="s">
        <v>44</v>
      </c>
      <c r="F136" s="33" t="s">
        <v>47</v>
      </c>
      <c r="G136" s="31" t="s">
        <v>46</v>
      </c>
      <c r="H136" s="33" t="s">
        <v>44</v>
      </c>
      <c r="I136" s="34">
        <v>0.105</v>
      </c>
      <c r="J136" s="33">
        <v>9020043</v>
      </c>
      <c r="K136" s="33" t="s">
        <v>311</v>
      </c>
      <c r="L136" s="35">
        <v>10500</v>
      </c>
      <c r="M136" s="33" t="s">
        <v>31</v>
      </c>
      <c r="N136" s="33"/>
      <c r="O136" s="33"/>
      <c r="P136" s="33" t="s">
        <v>136</v>
      </c>
      <c r="Q136" s="33" t="s">
        <v>137</v>
      </c>
      <c r="R136" s="33" t="s">
        <v>75</v>
      </c>
      <c r="U136">
        <f>VLOOKUP(A136,'[1]Unique Accounts for Meetings'!$A$2:$AA$677,21,0)</f>
        <v>2</v>
      </c>
      <c r="V136" t="str">
        <f t="shared" si="6"/>
        <v>Y</v>
      </c>
      <c r="W136" s="36" t="e">
        <f>VLOOKUP(A136,'[1]Unique Accounts for Meetings'!$A$2:$W$677,23,0)</f>
        <v>#REF!</v>
      </c>
      <c r="X136" t="e">
        <f t="shared" ca="1" si="7"/>
        <v>#REF!</v>
      </c>
      <c r="Y136" s="37"/>
      <c r="AA136" t="e">
        <f t="shared" ca="1" si="8"/>
        <v>#REF!</v>
      </c>
    </row>
    <row r="137" spans="1:27" x14ac:dyDescent="0.25">
      <c r="A137" s="30">
        <v>9020049</v>
      </c>
      <c r="B137" s="31" t="s">
        <v>312</v>
      </c>
      <c r="C137" s="31"/>
      <c r="D137" s="32">
        <v>42125</v>
      </c>
      <c r="E137" s="31" t="s">
        <v>44</v>
      </c>
      <c r="F137" s="33" t="s">
        <v>47</v>
      </c>
      <c r="G137" s="31" t="s">
        <v>46</v>
      </c>
      <c r="H137" s="33" t="s">
        <v>44</v>
      </c>
      <c r="I137" s="34">
        <v>0.16666666666666669</v>
      </c>
      <c r="J137" s="33">
        <v>9020049</v>
      </c>
      <c r="K137" s="33" t="s">
        <v>313</v>
      </c>
      <c r="L137" s="35">
        <v>16666.666666666668</v>
      </c>
      <c r="M137" s="33" t="s">
        <v>31</v>
      </c>
      <c r="N137" s="33"/>
      <c r="O137" s="33"/>
      <c r="P137" s="33" t="s">
        <v>136</v>
      </c>
      <c r="Q137" s="33" t="s">
        <v>137</v>
      </c>
      <c r="R137" s="33" t="s">
        <v>75</v>
      </c>
      <c r="U137">
        <f>VLOOKUP(A137,'[1]Unique Accounts for Meetings'!$A$2:$AA$677,21,0)</f>
        <v>2</v>
      </c>
      <c r="V137" t="str">
        <f t="shared" si="6"/>
        <v>Y</v>
      </c>
      <c r="W137" s="36" t="e">
        <f>VLOOKUP(A137,'[1]Unique Accounts for Meetings'!$A$2:$W$677,23,0)</f>
        <v>#REF!</v>
      </c>
      <c r="X137" t="e">
        <f t="shared" ca="1" si="7"/>
        <v>#REF!</v>
      </c>
      <c r="Y137" s="37"/>
      <c r="AA137" t="e">
        <f t="shared" ca="1" si="8"/>
        <v>#REF!</v>
      </c>
    </row>
    <row r="138" spans="1:27" x14ac:dyDescent="0.25">
      <c r="A138" s="30">
        <v>9020096</v>
      </c>
      <c r="B138" s="31" t="s">
        <v>314</v>
      </c>
      <c r="C138" s="31"/>
      <c r="D138" s="32">
        <v>42110</v>
      </c>
      <c r="E138" s="31" t="s">
        <v>56</v>
      </c>
      <c r="F138" s="33" t="s">
        <v>47</v>
      </c>
      <c r="G138" s="31" t="s">
        <v>46</v>
      </c>
      <c r="H138" s="33" t="s">
        <v>56</v>
      </c>
      <c r="I138" s="34">
        <v>0.3333333</v>
      </c>
      <c r="J138" s="33">
        <v>9020096</v>
      </c>
      <c r="K138" s="33" t="s">
        <v>314</v>
      </c>
      <c r="L138" s="35">
        <v>33333.33</v>
      </c>
      <c r="M138" s="33" t="s">
        <v>31</v>
      </c>
      <c r="N138" s="33"/>
      <c r="O138" s="33"/>
      <c r="P138" s="33" t="s">
        <v>109</v>
      </c>
      <c r="Q138" s="33" t="s">
        <v>80</v>
      </c>
      <c r="R138" s="33" t="s">
        <v>56</v>
      </c>
      <c r="U138">
        <f>VLOOKUP(A138,'[1]Unique Accounts for Meetings'!$A$2:$AA$677,21,0)</f>
        <v>2</v>
      </c>
      <c r="V138" t="str">
        <f t="shared" si="6"/>
        <v>Y</v>
      </c>
      <c r="W138" s="36" t="e">
        <f>VLOOKUP(A138,'[1]Unique Accounts for Meetings'!$A$2:$W$677,23,0)</f>
        <v>#REF!</v>
      </c>
      <c r="X138" t="e">
        <f t="shared" ca="1" si="7"/>
        <v>#REF!</v>
      </c>
      <c r="Y138" s="37"/>
      <c r="AA138" t="e">
        <f t="shared" ca="1" si="8"/>
        <v>#REF!</v>
      </c>
    </row>
    <row r="139" spans="1:27" x14ac:dyDescent="0.25">
      <c r="A139" s="30">
        <v>9020203</v>
      </c>
      <c r="B139" s="31" t="s">
        <v>315</v>
      </c>
      <c r="C139" s="31"/>
      <c r="D139" s="32">
        <v>42163</v>
      </c>
      <c r="E139" s="31" t="s">
        <v>56</v>
      </c>
      <c r="F139" s="33" t="s">
        <v>47</v>
      </c>
      <c r="G139" s="31" t="s">
        <v>46</v>
      </c>
      <c r="H139" s="33" t="s">
        <v>56</v>
      </c>
      <c r="I139" s="34">
        <v>0.3333333</v>
      </c>
      <c r="J139" s="33">
        <v>9020244</v>
      </c>
      <c r="K139" s="33" t="s">
        <v>316</v>
      </c>
      <c r="L139" s="35">
        <v>45833.33</v>
      </c>
      <c r="M139" s="33" t="s">
        <v>31</v>
      </c>
      <c r="N139" s="33"/>
      <c r="O139" s="33"/>
      <c r="P139" s="33" t="s">
        <v>109</v>
      </c>
      <c r="Q139" s="33" t="s">
        <v>80</v>
      </c>
      <c r="R139" s="33" t="s">
        <v>56</v>
      </c>
      <c r="U139">
        <f>VLOOKUP(A139,'[1]Unique Accounts for Meetings'!$A$2:$AA$677,21,0)</f>
        <v>2</v>
      </c>
      <c r="V139" t="str">
        <f t="shared" si="6"/>
        <v>Y</v>
      </c>
      <c r="W139" s="36" t="e">
        <f>VLOOKUP(A139,'[1]Unique Accounts for Meetings'!$A$2:$W$677,23,0)</f>
        <v>#REF!</v>
      </c>
      <c r="X139" t="e">
        <f t="shared" ca="1" si="7"/>
        <v>#REF!</v>
      </c>
      <c r="Y139" s="37"/>
      <c r="AA139" t="e">
        <f t="shared" ca="1" si="8"/>
        <v>#REF!</v>
      </c>
    </row>
    <row r="140" spans="1:27" x14ac:dyDescent="0.25">
      <c r="A140" s="30">
        <v>182795</v>
      </c>
      <c r="B140" s="31" t="s">
        <v>318</v>
      </c>
      <c r="C140" s="31"/>
      <c r="D140" s="32">
        <v>45575</v>
      </c>
      <c r="E140" s="31" t="s">
        <v>44</v>
      </c>
      <c r="F140" s="33" t="s">
        <v>29</v>
      </c>
      <c r="G140" s="31" t="s">
        <v>30</v>
      </c>
      <c r="H140" s="33" t="s">
        <v>44</v>
      </c>
      <c r="I140" s="34">
        <v>3.3500000000000002E-2</v>
      </c>
      <c r="J140" s="33">
        <v>9020257</v>
      </c>
      <c r="K140" s="33" t="s">
        <v>318</v>
      </c>
      <c r="L140" s="35">
        <v>115068</v>
      </c>
      <c r="M140" s="33" t="s">
        <v>67</v>
      </c>
      <c r="N140" s="33"/>
      <c r="O140" s="33"/>
      <c r="P140" s="33" t="s">
        <v>60</v>
      </c>
      <c r="Q140" s="33" t="s">
        <v>43</v>
      </c>
      <c r="R140" s="33" t="s">
        <v>40</v>
      </c>
      <c r="U140">
        <f>VLOOKUP(A140,'[1]Unique Accounts for Meetings'!$A$2:$AA$677,21,0)</f>
        <v>3</v>
      </c>
      <c r="V140" t="str">
        <f t="shared" si="6"/>
        <v>Y</v>
      </c>
      <c r="W140" s="36" t="e">
        <f>VLOOKUP(A140,'[1]Unique Accounts for Meetings'!$A$2:$W$677,23,0)</f>
        <v>#REF!</v>
      </c>
      <c r="X140" t="e">
        <f t="shared" ca="1" si="7"/>
        <v>#REF!</v>
      </c>
      <c r="Y140" s="37"/>
      <c r="AA140" t="e">
        <f t="shared" ca="1" si="8"/>
        <v>#REF!</v>
      </c>
    </row>
    <row r="141" spans="1:27" x14ac:dyDescent="0.25">
      <c r="A141" s="30">
        <v>9020268</v>
      </c>
      <c r="B141" s="31" t="s">
        <v>320</v>
      </c>
      <c r="C141" s="31"/>
      <c r="D141" s="32">
        <v>42125</v>
      </c>
      <c r="E141" s="31" t="s">
        <v>40</v>
      </c>
      <c r="F141" s="33" t="s">
        <v>47</v>
      </c>
      <c r="G141" s="31" t="s">
        <v>46</v>
      </c>
      <c r="H141" s="33" t="s">
        <v>40</v>
      </c>
      <c r="I141" s="34">
        <v>0.4166667</v>
      </c>
      <c r="J141" s="33">
        <v>9020268</v>
      </c>
      <c r="K141" s="33" t="s">
        <v>320</v>
      </c>
      <c r="L141" s="35">
        <v>41666.67</v>
      </c>
      <c r="M141" s="33" t="s">
        <v>31</v>
      </c>
      <c r="N141" s="33"/>
      <c r="O141" s="33"/>
      <c r="P141" s="33" t="s">
        <v>51</v>
      </c>
      <c r="Q141" s="33" t="s">
        <v>43</v>
      </c>
      <c r="R141" s="33" t="s">
        <v>40</v>
      </c>
      <c r="U141">
        <f>VLOOKUP(A141,'[1]Unique Accounts for Meetings'!$A$2:$AA$677,21,0)</f>
        <v>1</v>
      </c>
      <c r="V141" t="str">
        <f t="shared" si="6"/>
        <v>Y</v>
      </c>
      <c r="W141" s="36" t="e">
        <f>VLOOKUP(A141,'[1]Unique Accounts for Meetings'!$A$2:$W$677,23,0)</f>
        <v>#REF!</v>
      </c>
      <c r="X141" t="e">
        <f t="shared" ca="1" si="7"/>
        <v>#REF!</v>
      </c>
      <c r="Y141" s="37"/>
      <c r="AA141" t="e">
        <f t="shared" ca="1" si="8"/>
        <v>#REF!</v>
      </c>
    </row>
    <row r="142" spans="1:27" x14ac:dyDescent="0.25">
      <c r="A142" s="30">
        <v>213795</v>
      </c>
      <c r="B142" s="31" t="s">
        <v>321</v>
      </c>
      <c r="C142" s="31"/>
      <c r="D142" s="32">
        <v>43769</v>
      </c>
      <c r="E142" s="31" t="s">
        <v>56</v>
      </c>
      <c r="F142" s="33" t="s">
        <v>29</v>
      </c>
      <c r="G142" s="31" t="s">
        <v>30</v>
      </c>
      <c r="H142" s="33" t="s">
        <v>56</v>
      </c>
      <c r="I142" s="34">
        <v>4.999E-2</v>
      </c>
      <c r="J142" s="33">
        <v>9020288</v>
      </c>
      <c r="K142" s="33" t="s">
        <v>321</v>
      </c>
      <c r="L142" s="35">
        <v>126248</v>
      </c>
      <c r="M142" s="33" t="s">
        <v>67</v>
      </c>
      <c r="N142" s="33"/>
      <c r="O142" s="33"/>
      <c r="P142" s="33" t="s">
        <v>69</v>
      </c>
      <c r="Q142" s="33" t="s">
        <v>69</v>
      </c>
      <c r="R142" s="33" t="s">
        <v>1269</v>
      </c>
      <c r="U142">
        <f>VLOOKUP(A142,'[1]Unique Accounts for Meetings'!$A$2:$AA$677,21,0)</f>
        <v>4</v>
      </c>
      <c r="V142" t="str">
        <f t="shared" si="6"/>
        <v>Y</v>
      </c>
      <c r="W142" s="36" t="e">
        <f>VLOOKUP(A142,'[1]Unique Accounts for Meetings'!$A$2:$W$677,23,0)</f>
        <v>#REF!</v>
      </c>
      <c r="X142" t="e">
        <f t="shared" ca="1" si="7"/>
        <v>#REF!</v>
      </c>
      <c r="Y142" s="37"/>
      <c r="AA142" t="e">
        <f t="shared" ca="1" si="8"/>
        <v>#REF!</v>
      </c>
    </row>
    <row r="143" spans="1:27" x14ac:dyDescent="0.25">
      <c r="A143" s="30">
        <v>9020479</v>
      </c>
      <c r="B143" s="31" t="s">
        <v>323</v>
      </c>
      <c r="C143" s="31"/>
      <c r="D143" s="32">
        <v>42125</v>
      </c>
      <c r="E143" s="31" t="s">
        <v>28</v>
      </c>
      <c r="F143" s="33" t="s">
        <v>47</v>
      </c>
      <c r="G143" s="31" t="s">
        <v>46</v>
      </c>
      <c r="H143" s="33" t="s">
        <v>28</v>
      </c>
      <c r="I143" s="34">
        <v>0.5</v>
      </c>
      <c r="J143" s="33">
        <v>9020479</v>
      </c>
      <c r="K143" s="33" t="s">
        <v>323</v>
      </c>
      <c r="L143" s="35">
        <v>50000</v>
      </c>
      <c r="M143" s="33" t="s">
        <v>31</v>
      </c>
      <c r="N143" s="33"/>
      <c r="O143" s="33"/>
      <c r="P143" s="33" t="s">
        <v>33</v>
      </c>
      <c r="Q143" s="33" t="s">
        <v>34</v>
      </c>
      <c r="R143" s="33" t="s">
        <v>1268</v>
      </c>
      <c r="U143">
        <f>VLOOKUP(A143,'[1]Unique Accounts for Meetings'!$A$2:$AA$677,21,0)</f>
        <v>3</v>
      </c>
      <c r="V143" t="str">
        <f t="shared" si="6"/>
        <v>Y</v>
      </c>
      <c r="W143" s="36" t="e">
        <f>VLOOKUP(A143,'[1]Unique Accounts for Meetings'!$A$2:$W$677,23,0)</f>
        <v>#REF!</v>
      </c>
      <c r="X143" t="e">
        <f t="shared" ca="1" si="7"/>
        <v>#REF!</v>
      </c>
      <c r="Y143" s="37"/>
      <c r="AA143" t="e">
        <f t="shared" ca="1" si="8"/>
        <v>#REF!</v>
      </c>
    </row>
    <row r="144" spans="1:27" x14ac:dyDescent="0.25">
      <c r="A144" s="30">
        <v>9020527</v>
      </c>
      <c r="B144" s="31" t="s">
        <v>324</v>
      </c>
      <c r="C144" s="31"/>
      <c r="D144" s="32">
        <v>42163</v>
      </c>
      <c r="E144" s="31" t="s">
        <v>40</v>
      </c>
      <c r="F144" s="33" t="s">
        <v>72</v>
      </c>
      <c r="G144" s="31" t="s">
        <v>46</v>
      </c>
      <c r="H144" s="33" t="s">
        <v>40</v>
      </c>
      <c r="I144" s="34">
        <v>0.40833332</v>
      </c>
      <c r="J144" s="33">
        <v>9020527</v>
      </c>
      <c r="K144" s="33" t="s">
        <v>324</v>
      </c>
      <c r="L144" s="35">
        <v>40833.332000000002</v>
      </c>
      <c r="M144" s="33" t="s">
        <v>31</v>
      </c>
      <c r="N144" s="33"/>
      <c r="O144" s="33"/>
      <c r="P144" s="33" t="s">
        <v>60</v>
      </c>
      <c r="Q144" s="33" t="s">
        <v>43</v>
      </c>
      <c r="R144" s="33" t="s">
        <v>40</v>
      </c>
      <c r="U144">
        <f>VLOOKUP(A144,'[1]Unique Accounts for Meetings'!$A$2:$AA$677,21,0)</f>
        <v>2</v>
      </c>
      <c r="V144" t="str">
        <f t="shared" si="6"/>
        <v>Y</v>
      </c>
      <c r="W144" s="36" t="e">
        <f>VLOOKUP(A144,'[1]Unique Accounts for Meetings'!$A$2:$W$677,23,0)</f>
        <v>#REF!</v>
      </c>
      <c r="X144" t="e">
        <f t="shared" ca="1" si="7"/>
        <v>#REF!</v>
      </c>
      <c r="Y144" s="37"/>
      <c r="AA144" t="e">
        <f t="shared" ca="1" si="8"/>
        <v>#REF!</v>
      </c>
    </row>
    <row r="145" spans="1:27" x14ac:dyDescent="0.25">
      <c r="A145" s="30">
        <v>9020562</v>
      </c>
      <c r="B145" s="31" t="s">
        <v>325</v>
      </c>
      <c r="C145" s="31"/>
      <c r="D145" s="32">
        <v>42086</v>
      </c>
      <c r="E145" s="31" t="s">
        <v>44</v>
      </c>
      <c r="F145" s="33" t="s">
        <v>47</v>
      </c>
      <c r="G145" s="31" t="s">
        <v>46</v>
      </c>
      <c r="H145" s="33" t="s">
        <v>44</v>
      </c>
      <c r="I145" s="34">
        <v>0.44166666666666665</v>
      </c>
      <c r="J145" s="33">
        <v>9020562</v>
      </c>
      <c r="K145" s="33" t="s">
        <v>326</v>
      </c>
      <c r="L145" s="35">
        <v>96666.666666666657</v>
      </c>
      <c r="M145" s="33" t="s">
        <v>31</v>
      </c>
      <c r="N145" s="33"/>
      <c r="O145" s="33"/>
      <c r="P145" s="33" t="s">
        <v>136</v>
      </c>
      <c r="Q145" s="33" t="s">
        <v>137</v>
      </c>
      <c r="R145" s="33" t="s">
        <v>75</v>
      </c>
      <c r="U145">
        <f>VLOOKUP(A145,'[1]Unique Accounts for Meetings'!$A$2:$AA$677,21,0)</f>
        <v>1</v>
      </c>
      <c r="V145" t="str">
        <f t="shared" si="6"/>
        <v>Y</v>
      </c>
      <c r="W145" s="36" t="e">
        <f>VLOOKUP(A145,'[1]Unique Accounts for Meetings'!$A$2:$W$677,23,0)</f>
        <v>#REF!</v>
      </c>
      <c r="X145" t="e">
        <f t="shared" ca="1" si="7"/>
        <v>#REF!</v>
      </c>
      <c r="Y145" s="37"/>
      <c r="AA145" t="e">
        <f t="shared" ca="1" si="8"/>
        <v>#REF!</v>
      </c>
    </row>
    <row r="146" spans="1:27" x14ac:dyDescent="0.25">
      <c r="A146" s="30">
        <v>9020581</v>
      </c>
      <c r="B146" s="31" t="s">
        <v>329</v>
      </c>
      <c r="C146" s="31"/>
      <c r="D146" s="32">
        <v>42117</v>
      </c>
      <c r="E146" s="31" t="s">
        <v>83</v>
      </c>
      <c r="F146" s="33" t="s">
        <v>47</v>
      </c>
      <c r="G146" s="31" t="s">
        <v>46</v>
      </c>
      <c r="H146" s="33" t="s">
        <v>83</v>
      </c>
      <c r="I146" s="34">
        <v>0.44166667999999998</v>
      </c>
      <c r="J146" s="33">
        <v>9020581</v>
      </c>
      <c r="K146" s="33" t="s">
        <v>329</v>
      </c>
      <c r="L146" s="35">
        <v>44166.667999999998</v>
      </c>
      <c r="M146" s="33" t="s">
        <v>31</v>
      </c>
      <c r="N146" s="33"/>
      <c r="O146" s="33"/>
      <c r="P146" s="33" t="s">
        <v>99</v>
      </c>
      <c r="Q146" s="33" t="s">
        <v>100</v>
      </c>
      <c r="R146" s="33" t="s">
        <v>83</v>
      </c>
      <c r="U146">
        <f>VLOOKUP(A146,'[1]Unique Accounts for Meetings'!$A$2:$AA$677,21,0)</f>
        <v>2</v>
      </c>
      <c r="V146" t="str">
        <f t="shared" si="6"/>
        <v>Y</v>
      </c>
      <c r="W146" s="36" t="e">
        <f>VLOOKUP(A146,'[1]Unique Accounts for Meetings'!$A$2:$W$677,23,0)</f>
        <v>#REF!</v>
      </c>
      <c r="X146" t="e">
        <f t="shared" ca="1" si="7"/>
        <v>#REF!</v>
      </c>
      <c r="Y146" s="37"/>
      <c r="AA146" t="e">
        <f t="shared" ca="1" si="8"/>
        <v>#REF!</v>
      </c>
    </row>
    <row r="147" spans="1:27" x14ac:dyDescent="0.25">
      <c r="A147" s="30">
        <v>2332479</v>
      </c>
      <c r="B147" s="31" t="s">
        <v>330</v>
      </c>
      <c r="C147" s="31"/>
      <c r="D147" s="32">
        <v>44860</v>
      </c>
      <c r="E147" s="31" t="s">
        <v>28</v>
      </c>
      <c r="F147" s="33" t="s">
        <v>29</v>
      </c>
      <c r="G147" s="31" t="s">
        <v>30</v>
      </c>
      <c r="H147" s="33" t="s">
        <v>28</v>
      </c>
      <c r="I147" s="34">
        <v>8.9990000000000001E-2</v>
      </c>
      <c r="J147" s="33">
        <v>9020654</v>
      </c>
      <c r="K147" s="33" t="s">
        <v>331</v>
      </c>
      <c r="L147" s="35">
        <v>50665.666666666664</v>
      </c>
      <c r="M147" s="33" t="s">
        <v>31</v>
      </c>
      <c r="N147" s="33"/>
      <c r="O147" s="33"/>
      <c r="P147" s="33" t="s">
        <v>99</v>
      </c>
      <c r="Q147" s="33" t="s">
        <v>100</v>
      </c>
      <c r="R147" s="33" t="s">
        <v>83</v>
      </c>
      <c r="U147">
        <f>VLOOKUP(A147,'[1]Unique Accounts for Meetings'!$A$2:$AA$677,21,0)</f>
        <v>2</v>
      </c>
      <c r="V147" t="str">
        <f t="shared" si="6"/>
        <v>Y</v>
      </c>
      <c r="W147" s="36" t="e">
        <f>VLOOKUP(A147,'[1]Unique Accounts for Meetings'!$A$2:$W$677,23,0)</f>
        <v>#REF!</v>
      </c>
      <c r="X147" t="e">
        <f t="shared" ca="1" si="7"/>
        <v>#REF!</v>
      </c>
      <c r="Y147" s="37"/>
      <c r="AA147" t="e">
        <f t="shared" ca="1" si="8"/>
        <v>#REF!</v>
      </c>
    </row>
    <row r="148" spans="1:27" x14ac:dyDescent="0.25">
      <c r="A148" s="30">
        <v>9020712</v>
      </c>
      <c r="B148" s="31" t="s">
        <v>332</v>
      </c>
      <c r="C148" s="31"/>
      <c r="D148" s="32">
        <v>42125</v>
      </c>
      <c r="E148" s="31" t="s">
        <v>40</v>
      </c>
      <c r="F148" s="33" t="s">
        <v>47</v>
      </c>
      <c r="G148" s="31" t="s">
        <v>46</v>
      </c>
      <c r="H148" s="33" t="s">
        <v>40</v>
      </c>
      <c r="I148" s="34">
        <v>0.31666665999999999</v>
      </c>
      <c r="J148" s="33">
        <v>9020712</v>
      </c>
      <c r="K148" s="33" t="s">
        <v>332</v>
      </c>
      <c r="L148" s="35">
        <v>31666.666000000001</v>
      </c>
      <c r="M148" s="33" t="s">
        <v>31</v>
      </c>
      <c r="N148" s="33"/>
      <c r="O148" s="33"/>
      <c r="P148" s="33" t="s">
        <v>60</v>
      </c>
      <c r="Q148" s="33" t="s">
        <v>43</v>
      </c>
      <c r="R148" s="33" t="s">
        <v>40</v>
      </c>
      <c r="U148">
        <f>VLOOKUP(A148,'[1]Unique Accounts for Meetings'!$A$2:$AA$677,21,0)</f>
        <v>2</v>
      </c>
      <c r="V148" t="str">
        <f t="shared" si="6"/>
        <v>Y</v>
      </c>
      <c r="W148" s="36" t="e">
        <f>VLOOKUP(A148,'[1]Unique Accounts for Meetings'!$A$2:$W$677,23,0)</f>
        <v>#REF!</v>
      </c>
      <c r="X148" t="e">
        <f t="shared" ca="1" si="7"/>
        <v>#REF!</v>
      </c>
      <c r="Y148" s="37"/>
      <c r="AA148" t="e">
        <f t="shared" ca="1" si="8"/>
        <v>#REF!</v>
      </c>
    </row>
    <row r="149" spans="1:27" x14ac:dyDescent="0.25">
      <c r="A149" s="30">
        <v>9020787</v>
      </c>
      <c r="B149" s="31" t="s">
        <v>333</v>
      </c>
      <c r="C149" s="31"/>
      <c r="D149" s="32">
        <v>42110</v>
      </c>
      <c r="E149" s="31" t="s">
        <v>40</v>
      </c>
      <c r="F149" s="33" t="s">
        <v>47</v>
      </c>
      <c r="G149" s="31" t="s">
        <v>46</v>
      </c>
      <c r="H149" s="33" t="s">
        <v>40</v>
      </c>
      <c r="I149" s="34">
        <v>0.70833000000000002</v>
      </c>
      <c r="J149" s="33">
        <v>9020787</v>
      </c>
      <c r="K149" s="33" t="s">
        <v>333</v>
      </c>
      <c r="L149" s="35">
        <v>70833</v>
      </c>
      <c r="M149" s="33" t="s">
        <v>31</v>
      </c>
      <c r="N149" s="33"/>
      <c r="O149" s="33"/>
      <c r="P149" s="33" t="s">
        <v>51</v>
      </c>
      <c r="Q149" s="33" t="s">
        <v>43</v>
      </c>
      <c r="R149" s="33" t="s">
        <v>40</v>
      </c>
      <c r="U149">
        <f>VLOOKUP(A149,'[1]Unique Accounts for Meetings'!$A$2:$AA$677,21,0)</f>
        <v>3</v>
      </c>
      <c r="V149" t="str">
        <f t="shared" si="6"/>
        <v>Y</v>
      </c>
      <c r="W149" s="36" t="e">
        <f>VLOOKUP(A149,'[1]Unique Accounts for Meetings'!$A$2:$W$677,23,0)</f>
        <v>#REF!</v>
      </c>
      <c r="X149" t="e">
        <f t="shared" ca="1" si="7"/>
        <v>#REF!</v>
      </c>
      <c r="Y149" s="37"/>
      <c r="AA149" t="e">
        <f t="shared" ca="1" si="8"/>
        <v>#REF!</v>
      </c>
    </row>
    <row r="150" spans="1:27" x14ac:dyDescent="0.25">
      <c r="A150" s="30">
        <v>9020800</v>
      </c>
      <c r="B150" s="31" t="s">
        <v>334</v>
      </c>
      <c r="C150" s="31"/>
      <c r="D150" s="32">
        <v>42110</v>
      </c>
      <c r="E150" s="31" t="s">
        <v>56</v>
      </c>
      <c r="F150" s="33" t="s">
        <v>47</v>
      </c>
      <c r="G150" s="31" t="s">
        <v>46</v>
      </c>
      <c r="H150" s="33" t="s">
        <v>56</v>
      </c>
      <c r="I150" s="34">
        <v>0.16667000000000001</v>
      </c>
      <c r="J150" s="33">
        <v>9020800</v>
      </c>
      <c r="K150" s="33" t="s">
        <v>334</v>
      </c>
      <c r="L150" s="35">
        <v>40833.666666666672</v>
      </c>
      <c r="M150" s="33" t="s">
        <v>31</v>
      </c>
      <c r="N150" s="33"/>
      <c r="O150" s="33"/>
      <c r="P150" s="33" t="s">
        <v>85</v>
      </c>
      <c r="Q150" s="33" t="s">
        <v>80</v>
      </c>
      <c r="R150" s="33" t="s">
        <v>56</v>
      </c>
      <c r="U150">
        <f>VLOOKUP(A150,'[1]Unique Accounts for Meetings'!$A$2:$AA$677,21,0)</f>
        <v>3</v>
      </c>
      <c r="V150" t="str">
        <f t="shared" si="6"/>
        <v>Y</v>
      </c>
      <c r="W150" s="36" t="e">
        <f>VLOOKUP(A150,'[1]Unique Accounts for Meetings'!$A$2:$W$677,23,0)</f>
        <v>#REF!</v>
      </c>
      <c r="X150" t="e">
        <f t="shared" ca="1" si="7"/>
        <v>#REF!</v>
      </c>
      <c r="Y150" s="37"/>
      <c r="AA150" t="e">
        <f t="shared" ca="1" si="8"/>
        <v>#REF!</v>
      </c>
    </row>
    <row r="151" spans="1:27" x14ac:dyDescent="0.25">
      <c r="A151" s="30">
        <v>9020898</v>
      </c>
      <c r="B151" s="31" t="s">
        <v>335</v>
      </c>
      <c r="C151" s="31"/>
      <c r="D151" s="32">
        <v>42072</v>
      </c>
      <c r="E151" s="31" t="s">
        <v>28</v>
      </c>
      <c r="F151" s="33" t="s">
        <v>47</v>
      </c>
      <c r="G151" s="31" t="s">
        <v>46</v>
      </c>
      <c r="H151" s="33" t="s">
        <v>28</v>
      </c>
      <c r="I151" s="34">
        <v>0.16</v>
      </c>
      <c r="J151" s="33">
        <v>9020898</v>
      </c>
      <c r="K151" s="33" t="s">
        <v>336</v>
      </c>
      <c r="L151" s="35">
        <v>45166.666666666672</v>
      </c>
      <c r="M151" s="33" t="s">
        <v>31</v>
      </c>
      <c r="N151" s="33"/>
      <c r="O151" s="33"/>
      <c r="P151" s="33" t="s">
        <v>33</v>
      </c>
      <c r="Q151" s="33" t="s">
        <v>34</v>
      </c>
      <c r="R151" s="33" t="s">
        <v>1268</v>
      </c>
      <c r="U151">
        <f>VLOOKUP(A151,'[1]Unique Accounts for Meetings'!$A$2:$AA$677,21,0)</f>
        <v>2</v>
      </c>
      <c r="V151" t="str">
        <f t="shared" si="6"/>
        <v>Y</v>
      </c>
      <c r="W151" s="36" t="e">
        <f>VLOOKUP(A151,'[1]Unique Accounts for Meetings'!$A$2:$W$677,23,0)</f>
        <v>#REF!</v>
      </c>
      <c r="X151" t="e">
        <f t="shared" ca="1" si="7"/>
        <v>#REF!</v>
      </c>
      <c r="Y151" s="37"/>
      <c r="AA151" t="e">
        <f t="shared" ca="1" si="8"/>
        <v>#REF!</v>
      </c>
    </row>
    <row r="152" spans="1:27" x14ac:dyDescent="0.25">
      <c r="A152" s="30">
        <v>227016</v>
      </c>
      <c r="B152" s="31" t="s">
        <v>337</v>
      </c>
      <c r="C152" s="31"/>
      <c r="D152" s="32">
        <v>44174</v>
      </c>
      <c r="E152" s="31" t="s">
        <v>56</v>
      </c>
      <c r="F152" s="33" t="s">
        <v>57</v>
      </c>
      <c r="G152" s="31" t="s">
        <v>30</v>
      </c>
      <c r="H152" s="33" t="s">
        <v>56</v>
      </c>
      <c r="I152" s="34">
        <v>2.9989999999999999E-2</v>
      </c>
      <c r="J152" s="33">
        <v>9020984</v>
      </c>
      <c r="K152" s="33" t="s">
        <v>337</v>
      </c>
      <c r="L152" s="35">
        <v>75496</v>
      </c>
      <c r="M152" s="33" t="s">
        <v>31</v>
      </c>
      <c r="N152" s="33"/>
      <c r="O152" s="33"/>
      <c r="P152" s="33" t="s">
        <v>109</v>
      </c>
      <c r="Q152" s="33" t="s">
        <v>80</v>
      </c>
      <c r="R152" s="33" t="s">
        <v>56</v>
      </c>
      <c r="U152">
        <f>VLOOKUP(A152,'[1]Unique Accounts for Meetings'!$A$2:$AA$677,21,0)</f>
        <v>7</v>
      </c>
      <c r="V152" t="str">
        <f t="shared" si="6"/>
        <v>Y</v>
      </c>
      <c r="W152" s="36" t="e">
        <f>VLOOKUP(A152,'[1]Unique Accounts for Meetings'!$A$2:$W$677,23,0)</f>
        <v>#REF!</v>
      </c>
      <c r="X152" t="e">
        <f t="shared" ca="1" si="7"/>
        <v>#REF!</v>
      </c>
      <c r="Y152" s="37"/>
      <c r="AA152" t="e">
        <f t="shared" ca="1" si="8"/>
        <v>#REF!</v>
      </c>
    </row>
    <row r="153" spans="1:27" x14ac:dyDescent="0.25">
      <c r="A153" s="30">
        <v>2317030</v>
      </c>
      <c r="B153" s="31" t="s">
        <v>338</v>
      </c>
      <c r="C153" s="31"/>
      <c r="D153" s="32">
        <v>44523</v>
      </c>
      <c r="E153" s="31" t="s">
        <v>40</v>
      </c>
      <c r="F153" s="33" t="s">
        <v>29</v>
      </c>
      <c r="G153" s="31" t="s">
        <v>30</v>
      </c>
      <c r="H153" s="33" t="s">
        <v>40</v>
      </c>
      <c r="I153" s="34">
        <v>8.9990000000000001E-2</v>
      </c>
      <c r="J153" s="33">
        <v>9021051</v>
      </c>
      <c r="K153" s="33" t="s">
        <v>338</v>
      </c>
      <c r="L153" s="35">
        <v>56499</v>
      </c>
      <c r="M153" s="33" t="s">
        <v>31</v>
      </c>
      <c r="N153" s="33"/>
      <c r="O153" s="33"/>
      <c r="P153" s="33" t="s">
        <v>42</v>
      </c>
      <c r="Q153" s="33" t="s">
        <v>43</v>
      </c>
      <c r="R153" s="33" t="s">
        <v>40</v>
      </c>
      <c r="U153">
        <f>VLOOKUP(A153,'[1]Unique Accounts for Meetings'!$A$2:$AA$677,21,0)</f>
        <v>3</v>
      </c>
      <c r="V153" t="str">
        <f t="shared" si="6"/>
        <v>Y</v>
      </c>
      <c r="W153" s="36" t="e">
        <f>VLOOKUP(A153,'[1]Unique Accounts for Meetings'!$A$2:$W$677,23,0)</f>
        <v>#REF!</v>
      </c>
      <c r="X153" t="e">
        <f t="shared" ca="1" si="7"/>
        <v>#REF!</v>
      </c>
      <c r="Y153" s="37"/>
      <c r="AA153" t="e">
        <f t="shared" ca="1" si="8"/>
        <v>#REF!</v>
      </c>
    </row>
    <row r="154" spans="1:27" x14ac:dyDescent="0.25">
      <c r="A154" s="30">
        <v>602654</v>
      </c>
      <c r="B154" s="31" t="s">
        <v>339</v>
      </c>
      <c r="C154" s="31"/>
      <c r="D154" s="32">
        <v>44895</v>
      </c>
      <c r="E154" s="31" t="s">
        <v>40</v>
      </c>
      <c r="F154" s="33" t="s">
        <v>162</v>
      </c>
      <c r="G154" s="31" t="s">
        <v>163</v>
      </c>
      <c r="H154" s="33" t="s">
        <v>40</v>
      </c>
      <c r="I154" s="34">
        <v>0.05</v>
      </c>
      <c r="J154" s="33">
        <v>9021076</v>
      </c>
      <c r="K154" s="33" t="s">
        <v>339</v>
      </c>
      <c r="L154" s="35">
        <v>158500</v>
      </c>
      <c r="M154" s="33" t="s">
        <v>67</v>
      </c>
      <c r="N154" s="33"/>
      <c r="O154" s="33"/>
      <c r="P154" s="33" t="s">
        <v>340</v>
      </c>
      <c r="Q154" s="33" t="s">
        <v>80</v>
      </c>
      <c r="R154" s="33" t="s">
        <v>56</v>
      </c>
      <c r="U154">
        <f>VLOOKUP(A154,'[1]Unique Accounts for Meetings'!$A$2:$AA$677,21,0)</f>
        <v>3</v>
      </c>
      <c r="V154" t="str">
        <f t="shared" si="6"/>
        <v>Y</v>
      </c>
      <c r="W154" s="36" t="e">
        <f>VLOOKUP(A154,'[1]Unique Accounts for Meetings'!$A$2:$W$677,23,0)</f>
        <v>#REF!</v>
      </c>
      <c r="X154" t="e">
        <f t="shared" ca="1" si="7"/>
        <v>#REF!</v>
      </c>
      <c r="Y154" s="37"/>
      <c r="AA154" t="e">
        <f t="shared" ca="1" si="8"/>
        <v>#REF!</v>
      </c>
    </row>
    <row r="155" spans="1:27" x14ac:dyDescent="0.25">
      <c r="A155" s="30">
        <v>9021113</v>
      </c>
      <c r="B155" s="31" t="s">
        <v>342</v>
      </c>
      <c r="C155" s="31"/>
      <c r="D155" s="32">
        <v>42111</v>
      </c>
      <c r="E155" s="31" t="s">
        <v>44</v>
      </c>
      <c r="F155" s="33" t="s">
        <v>47</v>
      </c>
      <c r="G155" s="31" t="s">
        <v>46</v>
      </c>
      <c r="H155" s="33" t="s">
        <v>44</v>
      </c>
      <c r="I155" s="34">
        <v>0.3125</v>
      </c>
      <c r="J155" s="33">
        <v>9021113</v>
      </c>
      <c r="K155" s="33" t="s">
        <v>343</v>
      </c>
      <c r="L155" s="35">
        <v>31250</v>
      </c>
      <c r="M155" s="33" t="s">
        <v>31</v>
      </c>
      <c r="N155" s="33"/>
      <c r="O155" s="33"/>
      <c r="P155" s="33" t="s">
        <v>218</v>
      </c>
      <c r="Q155" s="33" t="s">
        <v>218</v>
      </c>
      <c r="R155" s="33" t="s">
        <v>454</v>
      </c>
      <c r="U155">
        <f>VLOOKUP(A155,'[1]Unique Accounts for Meetings'!$A$2:$AA$677,21,0)</f>
        <v>0</v>
      </c>
      <c r="V155" t="str">
        <f t="shared" si="6"/>
        <v>N</v>
      </c>
      <c r="W155" s="36" t="e">
        <f>VLOOKUP(A155,'[1]Unique Accounts for Meetings'!$A$2:$W$677,23,0)</f>
        <v>#REF!</v>
      </c>
      <c r="X155" t="e">
        <f t="shared" ca="1" si="7"/>
        <v>#REF!</v>
      </c>
      <c r="Y155" s="37"/>
      <c r="AA155" t="e">
        <f t="shared" ca="1" si="8"/>
        <v>#REF!</v>
      </c>
    </row>
    <row r="156" spans="1:27" x14ac:dyDescent="0.25">
      <c r="A156" s="30">
        <v>9021135</v>
      </c>
      <c r="B156" s="31" t="s">
        <v>344</v>
      </c>
      <c r="C156" s="31"/>
      <c r="D156" s="32">
        <v>42115</v>
      </c>
      <c r="E156" s="31" t="s">
        <v>40</v>
      </c>
      <c r="F156" s="33" t="s">
        <v>47</v>
      </c>
      <c r="G156" s="31" t="s">
        <v>46</v>
      </c>
      <c r="H156" s="33" t="s">
        <v>40</v>
      </c>
      <c r="I156" s="34">
        <v>0.41666666666666663</v>
      </c>
      <c r="J156" s="33">
        <v>9021135</v>
      </c>
      <c r="K156" s="33" t="s">
        <v>344</v>
      </c>
      <c r="L156" s="35">
        <v>209583.33333333331</v>
      </c>
      <c r="M156" s="33" t="s">
        <v>67</v>
      </c>
      <c r="N156" s="33"/>
      <c r="O156" s="33"/>
      <c r="P156" s="33" t="s">
        <v>109</v>
      </c>
      <c r="Q156" s="33" t="s">
        <v>80</v>
      </c>
      <c r="R156" s="33" t="s">
        <v>56</v>
      </c>
      <c r="U156">
        <f>VLOOKUP(A156,'[1]Unique Accounts for Meetings'!$A$2:$AA$677,21,0)</f>
        <v>4</v>
      </c>
      <c r="V156" t="str">
        <f t="shared" si="6"/>
        <v>Y</v>
      </c>
      <c r="W156" s="36" t="e">
        <f>VLOOKUP(A156,'[1]Unique Accounts for Meetings'!$A$2:$W$677,23,0)</f>
        <v>#REF!</v>
      </c>
      <c r="X156" t="e">
        <f t="shared" ca="1" si="7"/>
        <v>#REF!</v>
      </c>
      <c r="Y156" s="37"/>
      <c r="AA156" t="e">
        <f t="shared" ca="1" si="8"/>
        <v>#REF!</v>
      </c>
    </row>
    <row r="157" spans="1:27" x14ac:dyDescent="0.25">
      <c r="A157" s="30">
        <v>9021144</v>
      </c>
      <c r="B157" s="31" t="s">
        <v>346</v>
      </c>
      <c r="C157" s="31"/>
      <c r="D157" s="32">
        <v>44232</v>
      </c>
      <c r="E157" s="31" t="s">
        <v>28</v>
      </c>
      <c r="F157" s="33" t="s">
        <v>47</v>
      </c>
      <c r="G157" s="31" t="s">
        <v>46</v>
      </c>
      <c r="H157" s="33" t="s">
        <v>28</v>
      </c>
      <c r="I157" s="34">
        <v>0.31666665999999999</v>
      </c>
      <c r="J157" s="33">
        <v>9021144</v>
      </c>
      <c r="K157" s="33" t="s">
        <v>346</v>
      </c>
      <c r="L157" s="35">
        <v>31666.666000000001</v>
      </c>
      <c r="M157" s="33" t="s">
        <v>31</v>
      </c>
      <c r="N157" s="33"/>
      <c r="O157" s="33"/>
      <c r="P157" s="33" t="s">
        <v>33</v>
      </c>
      <c r="Q157" s="33" t="s">
        <v>34</v>
      </c>
      <c r="R157" s="33" t="s">
        <v>1268</v>
      </c>
      <c r="U157">
        <f>VLOOKUP(A157,'[1]Unique Accounts for Meetings'!$A$2:$AA$677,21,0)</f>
        <v>2</v>
      </c>
      <c r="V157" t="str">
        <f t="shared" si="6"/>
        <v>Y</v>
      </c>
      <c r="W157" s="36" t="e">
        <f>VLOOKUP(A157,'[1]Unique Accounts for Meetings'!$A$2:$W$677,23,0)</f>
        <v>#REF!</v>
      </c>
      <c r="X157" t="e">
        <f t="shared" ca="1" si="7"/>
        <v>#REF!</v>
      </c>
      <c r="Y157" s="37"/>
      <c r="AA157" t="e">
        <f t="shared" ca="1" si="8"/>
        <v>#REF!</v>
      </c>
    </row>
    <row r="158" spans="1:27" x14ac:dyDescent="0.25">
      <c r="A158" s="30">
        <v>2319208</v>
      </c>
      <c r="B158" s="31" t="s">
        <v>347</v>
      </c>
      <c r="C158" s="31"/>
      <c r="D158" s="32">
        <v>44527</v>
      </c>
      <c r="E158" s="31" t="s">
        <v>40</v>
      </c>
      <c r="F158" s="33" t="s">
        <v>57</v>
      </c>
      <c r="G158" s="31" t="s">
        <v>30</v>
      </c>
      <c r="H158" s="33" t="s">
        <v>40</v>
      </c>
      <c r="I158" s="34">
        <v>1.5990000000000001E-2</v>
      </c>
      <c r="J158" s="33">
        <v>9021164</v>
      </c>
      <c r="K158" s="33" t="s">
        <v>347</v>
      </c>
      <c r="L158" s="35">
        <v>43265.666666666664</v>
      </c>
      <c r="M158" s="33" t="s">
        <v>31</v>
      </c>
      <c r="N158" s="33"/>
      <c r="O158" s="33"/>
      <c r="P158" s="33" t="s">
        <v>99</v>
      </c>
      <c r="Q158" s="33" t="s">
        <v>100</v>
      </c>
      <c r="R158" s="33" t="s">
        <v>83</v>
      </c>
      <c r="U158">
        <f>VLOOKUP(A158,'[1]Unique Accounts for Meetings'!$A$2:$AA$677,21,0)</f>
        <v>3</v>
      </c>
      <c r="V158" t="str">
        <f t="shared" si="6"/>
        <v>Y</v>
      </c>
      <c r="W158" s="36" t="e">
        <f>VLOOKUP(A158,'[1]Unique Accounts for Meetings'!$A$2:$W$677,23,0)</f>
        <v>#REF!</v>
      </c>
      <c r="X158" t="e">
        <f t="shared" ca="1" si="7"/>
        <v>#REF!</v>
      </c>
      <c r="Y158" s="37"/>
      <c r="AA158" t="e">
        <f t="shared" ca="1" si="8"/>
        <v>#REF!</v>
      </c>
    </row>
    <row r="159" spans="1:27" x14ac:dyDescent="0.25">
      <c r="A159" s="30">
        <v>9021216</v>
      </c>
      <c r="B159" s="31" t="s">
        <v>348</v>
      </c>
      <c r="C159" s="31"/>
      <c r="D159" s="32">
        <v>42130</v>
      </c>
      <c r="E159" s="31" t="s">
        <v>70</v>
      </c>
      <c r="F159" s="33" t="s">
        <v>47</v>
      </c>
      <c r="G159" s="31" t="s">
        <v>46</v>
      </c>
      <c r="H159" s="33" t="s">
        <v>70</v>
      </c>
      <c r="I159" s="34">
        <v>0.3</v>
      </c>
      <c r="J159" s="33">
        <v>9021216</v>
      </c>
      <c r="K159" s="33" t="s">
        <v>348</v>
      </c>
      <c r="L159" s="35">
        <v>30000</v>
      </c>
      <c r="M159" s="33" t="s">
        <v>31</v>
      </c>
      <c r="N159" s="33"/>
      <c r="O159" s="33"/>
      <c r="P159" s="33" t="s">
        <v>68</v>
      </c>
      <c r="Q159" s="33" t="s">
        <v>69</v>
      </c>
      <c r="R159" s="33" t="s">
        <v>1269</v>
      </c>
      <c r="U159">
        <f>VLOOKUP(A159,'[1]Unique Accounts for Meetings'!$A$2:$AA$677,21,0)</f>
        <v>3</v>
      </c>
      <c r="V159" t="str">
        <f t="shared" si="6"/>
        <v>Y</v>
      </c>
      <c r="W159" s="36" t="e">
        <f>VLOOKUP(A159,'[1]Unique Accounts for Meetings'!$A$2:$W$677,23,0)</f>
        <v>#REF!</v>
      </c>
      <c r="X159" t="e">
        <f t="shared" ca="1" si="7"/>
        <v>#REF!</v>
      </c>
      <c r="Y159" s="37"/>
      <c r="AA159" t="e">
        <f t="shared" ca="1" si="8"/>
        <v>#REF!</v>
      </c>
    </row>
    <row r="160" spans="1:27" x14ac:dyDescent="0.25">
      <c r="A160" s="30">
        <v>9021449</v>
      </c>
      <c r="B160" s="31" t="s">
        <v>349</v>
      </c>
      <c r="C160" s="31"/>
      <c r="D160" s="32">
        <v>42208</v>
      </c>
      <c r="E160" s="31" t="s">
        <v>83</v>
      </c>
      <c r="F160" s="33" t="s">
        <v>47</v>
      </c>
      <c r="G160" s="31" t="s">
        <v>46</v>
      </c>
      <c r="H160" s="33" t="s">
        <v>83</v>
      </c>
      <c r="I160" s="34">
        <v>0.29166666666666663</v>
      </c>
      <c r="J160" s="33">
        <v>9021449</v>
      </c>
      <c r="K160" s="33" t="s">
        <v>350</v>
      </c>
      <c r="L160" s="35">
        <v>29166.666666666664</v>
      </c>
      <c r="M160" s="33" t="s">
        <v>31</v>
      </c>
      <c r="N160" s="33"/>
      <c r="O160" s="33"/>
      <c r="P160" s="33" t="s">
        <v>218</v>
      </c>
      <c r="Q160" s="33" t="s">
        <v>218</v>
      </c>
      <c r="R160" s="33" t="s">
        <v>454</v>
      </c>
      <c r="U160">
        <f>VLOOKUP(A160,'[1]Unique Accounts for Meetings'!$A$2:$AA$677,21,0)</f>
        <v>0</v>
      </c>
      <c r="V160" t="str">
        <f t="shared" si="6"/>
        <v>N</v>
      </c>
      <c r="W160" s="36" t="e">
        <f>VLOOKUP(A160,'[1]Unique Accounts for Meetings'!$A$2:$W$677,23,0)</f>
        <v>#REF!</v>
      </c>
      <c r="X160" t="e">
        <f t="shared" ca="1" si="7"/>
        <v>#REF!</v>
      </c>
      <c r="Y160" s="37"/>
      <c r="AA160" t="e">
        <f t="shared" ca="1" si="8"/>
        <v>#REF!</v>
      </c>
    </row>
    <row r="161" spans="1:27" x14ac:dyDescent="0.25">
      <c r="A161" s="30">
        <v>9021558</v>
      </c>
      <c r="B161" s="31" t="s">
        <v>351</v>
      </c>
      <c r="C161" s="31"/>
      <c r="D161" s="32">
        <v>44051</v>
      </c>
      <c r="E161" s="31" t="s">
        <v>40</v>
      </c>
      <c r="F161" s="33" t="s">
        <v>47</v>
      </c>
      <c r="G161" s="31" t="s">
        <v>46</v>
      </c>
      <c r="H161" s="33" t="s">
        <v>40</v>
      </c>
      <c r="I161" s="34">
        <v>0.35</v>
      </c>
      <c r="J161" s="33">
        <v>9021558</v>
      </c>
      <c r="K161" s="33" t="s">
        <v>352</v>
      </c>
      <c r="L161" s="35">
        <v>44583.333333333336</v>
      </c>
      <c r="M161" s="33" t="s">
        <v>31</v>
      </c>
      <c r="N161" s="33"/>
      <c r="O161" s="33"/>
      <c r="P161" s="33" t="s">
        <v>60</v>
      </c>
      <c r="Q161" s="33" t="s">
        <v>43</v>
      </c>
      <c r="R161" s="33" t="s">
        <v>40</v>
      </c>
      <c r="U161">
        <f>VLOOKUP(A161,'[1]Unique Accounts for Meetings'!$A$2:$AA$677,21,0)</f>
        <v>3</v>
      </c>
      <c r="V161" t="str">
        <f t="shared" si="6"/>
        <v>Y</v>
      </c>
      <c r="W161" s="36" t="e">
        <f>VLOOKUP(A161,'[1]Unique Accounts for Meetings'!$A$2:$W$677,23,0)</f>
        <v>#REF!</v>
      </c>
      <c r="X161" t="e">
        <f t="shared" ca="1" si="7"/>
        <v>#REF!</v>
      </c>
      <c r="Y161" s="37"/>
      <c r="AA161" t="e">
        <f t="shared" ca="1" si="8"/>
        <v>#REF!</v>
      </c>
    </row>
    <row r="162" spans="1:27" x14ac:dyDescent="0.25">
      <c r="A162" s="30">
        <v>9021569</v>
      </c>
      <c r="B162" s="31" t="s">
        <v>353</v>
      </c>
      <c r="C162" s="31"/>
      <c r="D162" s="32">
        <v>42185</v>
      </c>
      <c r="E162" s="31" t="s">
        <v>44</v>
      </c>
      <c r="F162" s="33" t="s">
        <v>47</v>
      </c>
      <c r="G162" s="31" t="s">
        <v>46</v>
      </c>
      <c r="H162" s="33" t="s">
        <v>44</v>
      </c>
      <c r="I162" s="34">
        <v>0.31666666666666665</v>
      </c>
      <c r="J162" s="33">
        <v>9021569</v>
      </c>
      <c r="K162" s="33" t="s">
        <v>353</v>
      </c>
      <c r="L162" s="35">
        <v>31666.666666666668</v>
      </c>
      <c r="M162" s="33" t="s">
        <v>31</v>
      </c>
      <c r="N162" s="33"/>
      <c r="O162" s="33"/>
      <c r="P162" s="33" t="s">
        <v>136</v>
      </c>
      <c r="Q162" s="33" t="s">
        <v>137</v>
      </c>
      <c r="R162" s="33" t="s">
        <v>75</v>
      </c>
      <c r="U162">
        <f>VLOOKUP(A162,'[1]Unique Accounts for Meetings'!$A$2:$AA$677,21,0)</f>
        <v>1</v>
      </c>
      <c r="V162" t="str">
        <f t="shared" si="6"/>
        <v>Y</v>
      </c>
      <c r="W162" s="36" t="e">
        <f>VLOOKUP(A162,'[1]Unique Accounts for Meetings'!$A$2:$W$677,23,0)</f>
        <v>#REF!</v>
      </c>
      <c r="X162" t="e">
        <f t="shared" ca="1" si="7"/>
        <v>#REF!</v>
      </c>
      <c r="Y162" s="37"/>
      <c r="AA162" t="e">
        <f t="shared" ca="1" si="8"/>
        <v>#REF!</v>
      </c>
    </row>
    <row r="163" spans="1:27" x14ac:dyDescent="0.25">
      <c r="A163" s="30">
        <v>9021596</v>
      </c>
      <c r="B163" s="31" t="s">
        <v>354</v>
      </c>
      <c r="C163" s="31"/>
      <c r="D163" s="32">
        <v>42216</v>
      </c>
      <c r="E163" s="31" t="s">
        <v>56</v>
      </c>
      <c r="F163" s="33" t="s">
        <v>47</v>
      </c>
      <c r="G163" s="31" t="s">
        <v>46</v>
      </c>
      <c r="H163" s="33" t="s">
        <v>56</v>
      </c>
      <c r="I163" s="34">
        <v>0.70833333333333326</v>
      </c>
      <c r="J163" s="33">
        <v>9021596</v>
      </c>
      <c r="K163" s="33" t="s">
        <v>354</v>
      </c>
      <c r="L163" s="35">
        <v>70833.333333333328</v>
      </c>
      <c r="M163" s="33" t="s">
        <v>31</v>
      </c>
      <c r="N163" s="33"/>
      <c r="O163" s="33"/>
      <c r="P163" s="33" t="s">
        <v>109</v>
      </c>
      <c r="Q163" s="33" t="s">
        <v>80</v>
      </c>
      <c r="R163" s="33" t="s">
        <v>56</v>
      </c>
      <c r="U163">
        <f>VLOOKUP(A163,'[1]Unique Accounts for Meetings'!$A$2:$AA$677,21,0)</f>
        <v>2</v>
      </c>
      <c r="V163" t="str">
        <f t="shared" si="6"/>
        <v>Y</v>
      </c>
      <c r="W163" s="36" t="e">
        <f>VLOOKUP(A163,'[1]Unique Accounts for Meetings'!$A$2:$W$677,23,0)</f>
        <v>#REF!</v>
      </c>
      <c r="X163" t="e">
        <f t="shared" ca="1" si="7"/>
        <v>#REF!</v>
      </c>
      <c r="Y163" s="37"/>
      <c r="AA163" t="e">
        <f t="shared" ca="1" si="8"/>
        <v>#REF!</v>
      </c>
    </row>
    <row r="164" spans="1:27" x14ac:dyDescent="0.25">
      <c r="A164" s="30">
        <v>9021635</v>
      </c>
      <c r="B164" s="31" t="s">
        <v>355</v>
      </c>
      <c r="C164" s="31"/>
      <c r="D164" s="32">
        <v>44774</v>
      </c>
      <c r="E164" s="31" t="s">
        <v>40</v>
      </c>
      <c r="F164" s="33" t="s">
        <v>47</v>
      </c>
      <c r="G164" s="31" t="s">
        <v>46</v>
      </c>
      <c r="H164" s="33" t="s">
        <v>40</v>
      </c>
      <c r="I164" s="34">
        <v>0.11666666666666665</v>
      </c>
      <c r="J164" s="33">
        <v>9021635</v>
      </c>
      <c r="K164" s="33" t="s">
        <v>355</v>
      </c>
      <c r="L164" s="35">
        <v>35000</v>
      </c>
      <c r="M164" s="33" t="s">
        <v>31</v>
      </c>
      <c r="N164" s="33"/>
      <c r="O164" s="33"/>
      <c r="P164" s="33" t="s">
        <v>60</v>
      </c>
      <c r="Q164" s="33" t="s">
        <v>43</v>
      </c>
      <c r="R164" s="33" t="s">
        <v>40</v>
      </c>
      <c r="U164">
        <f>VLOOKUP(A164,'[1]Unique Accounts for Meetings'!$A$2:$AA$677,21,0)</f>
        <v>3</v>
      </c>
      <c r="V164" t="str">
        <f t="shared" si="6"/>
        <v>Y</v>
      </c>
      <c r="W164" s="36" t="e">
        <f>VLOOKUP(A164,'[1]Unique Accounts for Meetings'!$A$2:$W$677,23,0)</f>
        <v>#REF!</v>
      </c>
      <c r="X164" t="e">
        <f t="shared" ca="1" si="7"/>
        <v>#REF!</v>
      </c>
      <c r="Y164" s="37"/>
      <c r="AA164" t="e">
        <f t="shared" ca="1" si="8"/>
        <v>#REF!</v>
      </c>
    </row>
    <row r="165" spans="1:27" x14ac:dyDescent="0.25">
      <c r="A165" s="30">
        <v>2328707</v>
      </c>
      <c r="B165" s="31" t="s">
        <v>356</v>
      </c>
      <c r="C165" s="31"/>
      <c r="D165" s="32">
        <v>44784</v>
      </c>
      <c r="E165" s="31" t="s">
        <v>28</v>
      </c>
      <c r="F165" s="33" t="s">
        <v>29</v>
      </c>
      <c r="G165" s="31" t="s">
        <v>30</v>
      </c>
      <c r="H165" s="33" t="s">
        <v>28</v>
      </c>
      <c r="I165" s="34">
        <v>8.9990000000000001E-2</v>
      </c>
      <c r="J165" s="33">
        <v>9021642</v>
      </c>
      <c r="K165" s="33" t="s">
        <v>357</v>
      </c>
      <c r="L165" s="35">
        <v>57748</v>
      </c>
      <c r="M165" s="33" t="s">
        <v>31</v>
      </c>
      <c r="N165" s="33"/>
      <c r="O165" s="33"/>
      <c r="P165" s="33" t="s">
        <v>100</v>
      </c>
      <c r="Q165" s="33" t="s">
        <v>100</v>
      </c>
      <c r="R165" s="33" t="s">
        <v>83</v>
      </c>
      <c r="U165">
        <f>VLOOKUP(A165,'[1]Unique Accounts for Meetings'!$A$2:$AA$677,21,0)</f>
        <v>0</v>
      </c>
      <c r="V165" t="str">
        <f t="shared" si="6"/>
        <v>N</v>
      </c>
      <c r="W165" s="36" t="e">
        <f>VLOOKUP(A165,'[1]Unique Accounts for Meetings'!$A$2:$W$677,23,0)</f>
        <v>#REF!</v>
      </c>
      <c r="X165" t="e">
        <f t="shared" ca="1" si="7"/>
        <v>#REF!</v>
      </c>
      <c r="Y165" s="37"/>
      <c r="AA165" t="e">
        <f t="shared" ca="1" si="8"/>
        <v>#REF!</v>
      </c>
    </row>
    <row r="166" spans="1:27" x14ac:dyDescent="0.25">
      <c r="A166" s="30">
        <v>9021732</v>
      </c>
      <c r="B166" s="31" t="s">
        <v>359</v>
      </c>
      <c r="C166" s="31"/>
      <c r="D166" s="32">
        <v>42219</v>
      </c>
      <c r="E166" s="31" t="s">
        <v>40</v>
      </c>
      <c r="F166" s="33" t="s">
        <v>47</v>
      </c>
      <c r="G166" s="31" t="s">
        <v>46</v>
      </c>
      <c r="H166" s="33" t="s">
        <v>40</v>
      </c>
      <c r="I166" s="34">
        <v>0.33333333333333337</v>
      </c>
      <c r="J166" s="33">
        <v>9021732</v>
      </c>
      <c r="K166" s="33" t="s">
        <v>359</v>
      </c>
      <c r="L166" s="35">
        <v>33333.333333333336</v>
      </c>
      <c r="M166" s="33" t="s">
        <v>31</v>
      </c>
      <c r="N166" s="33"/>
      <c r="O166" s="33"/>
      <c r="P166" s="33" t="s">
        <v>60</v>
      </c>
      <c r="Q166" s="33" t="s">
        <v>43</v>
      </c>
      <c r="R166" s="33" t="s">
        <v>40</v>
      </c>
      <c r="U166">
        <f>VLOOKUP(A166,'[1]Unique Accounts for Meetings'!$A$2:$AA$677,21,0)</f>
        <v>3</v>
      </c>
      <c r="V166" t="str">
        <f t="shared" si="6"/>
        <v>Y</v>
      </c>
      <c r="W166" s="36" t="e">
        <f>VLOOKUP(A166,'[1]Unique Accounts for Meetings'!$A$2:$W$677,23,0)</f>
        <v>#REF!</v>
      </c>
      <c r="X166" t="e">
        <f t="shared" ca="1" si="7"/>
        <v>#REF!</v>
      </c>
      <c r="Y166" s="37"/>
      <c r="AA166" t="e">
        <f t="shared" ca="1" si="8"/>
        <v>#REF!</v>
      </c>
    </row>
    <row r="167" spans="1:27" x14ac:dyDescent="0.25">
      <c r="A167" s="30">
        <v>9021921</v>
      </c>
      <c r="B167" s="31" t="s">
        <v>360</v>
      </c>
      <c r="C167" s="31"/>
      <c r="D167" s="32">
        <v>46097</v>
      </c>
      <c r="E167" s="31" t="s">
        <v>28</v>
      </c>
      <c r="F167" s="33" t="s">
        <v>47</v>
      </c>
      <c r="G167" s="31" t="s">
        <v>46</v>
      </c>
      <c r="H167" s="33" t="s">
        <v>28</v>
      </c>
      <c r="I167" s="34">
        <v>0.3</v>
      </c>
      <c r="J167" s="33">
        <v>9021921</v>
      </c>
      <c r="K167" s="33" t="s">
        <v>361</v>
      </c>
      <c r="L167" s="35">
        <v>30000</v>
      </c>
      <c r="M167" s="33" t="s">
        <v>31</v>
      </c>
      <c r="N167" s="33"/>
      <c r="O167" s="33"/>
      <c r="P167" s="33" t="s">
        <v>33</v>
      </c>
      <c r="Q167" s="33" t="s">
        <v>34</v>
      </c>
      <c r="R167" s="33" t="s">
        <v>1268</v>
      </c>
      <c r="U167">
        <f>VLOOKUP(A167,'[1]Unique Accounts for Meetings'!$A$2:$AA$677,21,0)</f>
        <v>2</v>
      </c>
      <c r="V167" t="str">
        <f t="shared" si="6"/>
        <v>Y</v>
      </c>
      <c r="W167" s="36" t="e">
        <f>VLOOKUP(A167,'[1]Unique Accounts for Meetings'!$A$2:$W$677,23,0)</f>
        <v>#REF!</v>
      </c>
      <c r="X167" t="e">
        <f t="shared" ca="1" si="7"/>
        <v>#REF!</v>
      </c>
      <c r="Y167" s="37"/>
      <c r="AA167" t="e">
        <f t="shared" ca="1" si="8"/>
        <v>#REF!</v>
      </c>
    </row>
    <row r="168" spans="1:27" x14ac:dyDescent="0.25">
      <c r="A168" s="30">
        <v>9021932</v>
      </c>
      <c r="B168" s="31" t="s">
        <v>362</v>
      </c>
      <c r="C168" s="31"/>
      <c r="D168" s="32">
        <v>45619</v>
      </c>
      <c r="E168" s="31" t="s">
        <v>56</v>
      </c>
      <c r="F168" s="33" t="s">
        <v>47</v>
      </c>
      <c r="G168" s="31" t="s">
        <v>46</v>
      </c>
      <c r="H168" s="33" t="s">
        <v>56</v>
      </c>
      <c r="I168" s="34">
        <v>0.32083330000000004</v>
      </c>
      <c r="J168" s="33">
        <v>9021932</v>
      </c>
      <c r="K168" s="33" t="s">
        <v>362</v>
      </c>
      <c r="L168" s="35">
        <v>32083.33</v>
      </c>
      <c r="M168" s="33" t="s">
        <v>31</v>
      </c>
      <c r="N168" s="33"/>
      <c r="O168" s="33"/>
      <c r="P168" s="33" t="s">
        <v>79</v>
      </c>
      <c r="Q168" s="33" t="s">
        <v>80</v>
      </c>
      <c r="R168" s="33" t="s">
        <v>56</v>
      </c>
      <c r="U168">
        <f>VLOOKUP(A168,'[1]Unique Accounts for Meetings'!$A$2:$AA$677,21,0)</f>
        <v>2</v>
      </c>
      <c r="V168" t="str">
        <f t="shared" si="6"/>
        <v>Y</v>
      </c>
      <c r="W168" s="36" t="e">
        <f>VLOOKUP(A168,'[1]Unique Accounts for Meetings'!$A$2:$W$677,23,0)</f>
        <v>#REF!</v>
      </c>
      <c r="X168" t="e">
        <f t="shared" ca="1" si="7"/>
        <v>#REF!</v>
      </c>
      <c r="Y168" s="37"/>
      <c r="AA168" t="e">
        <f t="shared" ca="1" si="8"/>
        <v>#REF!</v>
      </c>
    </row>
    <row r="169" spans="1:27" x14ac:dyDescent="0.25">
      <c r="A169" s="30">
        <v>7000079</v>
      </c>
      <c r="B169" s="31" t="s">
        <v>363</v>
      </c>
      <c r="C169" s="31"/>
      <c r="D169" s="32">
        <v>44693</v>
      </c>
      <c r="E169" s="31" t="s">
        <v>44</v>
      </c>
      <c r="F169" s="33" t="s">
        <v>98</v>
      </c>
      <c r="G169" s="31" t="s">
        <v>46</v>
      </c>
      <c r="H169" s="33" t="s">
        <v>44</v>
      </c>
      <c r="I169" s="34">
        <v>0.12</v>
      </c>
      <c r="J169" s="33">
        <v>9021951</v>
      </c>
      <c r="K169" s="33" t="s">
        <v>363</v>
      </c>
      <c r="L169" s="35">
        <v>344916.66666666669</v>
      </c>
      <c r="M169" s="33" t="s">
        <v>67</v>
      </c>
      <c r="N169" s="33"/>
      <c r="O169" s="33"/>
      <c r="P169" s="33" t="s">
        <v>60</v>
      </c>
      <c r="Q169" s="33" t="s">
        <v>43</v>
      </c>
      <c r="R169" s="33" t="s">
        <v>40</v>
      </c>
      <c r="U169">
        <f>VLOOKUP(A169,'[1]Unique Accounts for Meetings'!$A$2:$AA$677,21,0)</f>
        <v>4</v>
      </c>
      <c r="V169" t="str">
        <f t="shared" si="6"/>
        <v>Y</v>
      </c>
      <c r="W169" s="36" t="e">
        <f>VLOOKUP(A169,'[1]Unique Accounts for Meetings'!$A$2:$W$677,23,0)</f>
        <v>#REF!</v>
      </c>
      <c r="X169" t="e">
        <f t="shared" ca="1" si="7"/>
        <v>#REF!</v>
      </c>
      <c r="Y169" s="37"/>
      <c r="AA169" t="e">
        <f t="shared" ca="1" si="8"/>
        <v>#REF!</v>
      </c>
    </row>
    <row r="170" spans="1:27" x14ac:dyDescent="0.25">
      <c r="A170" s="30">
        <v>9021994</v>
      </c>
      <c r="B170" s="31" t="s">
        <v>366</v>
      </c>
      <c r="C170" s="31"/>
      <c r="D170" s="32">
        <v>42268</v>
      </c>
      <c r="E170" s="31" t="s">
        <v>56</v>
      </c>
      <c r="F170" s="33" t="s">
        <v>47</v>
      </c>
      <c r="G170" s="31" t="s">
        <v>46</v>
      </c>
      <c r="H170" s="33" t="s">
        <v>56</v>
      </c>
      <c r="I170" s="34">
        <v>0.18333333333333332</v>
      </c>
      <c r="J170" s="33">
        <v>9021994</v>
      </c>
      <c r="K170" s="33" t="s">
        <v>366</v>
      </c>
      <c r="L170" s="35">
        <v>30416.66333333333</v>
      </c>
      <c r="M170" s="33" t="s">
        <v>31</v>
      </c>
      <c r="N170" s="33"/>
      <c r="O170" s="33"/>
      <c r="P170" s="33" t="s">
        <v>79</v>
      </c>
      <c r="Q170" s="33" t="s">
        <v>80</v>
      </c>
      <c r="R170" s="33" t="s">
        <v>56</v>
      </c>
      <c r="U170">
        <f>VLOOKUP(A170,'[1]Unique Accounts for Meetings'!$A$2:$AA$677,21,0)</f>
        <v>3</v>
      </c>
      <c r="V170" t="str">
        <f t="shared" si="6"/>
        <v>Y</v>
      </c>
      <c r="W170" s="36" t="e">
        <f>VLOOKUP(A170,'[1]Unique Accounts for Meetings'!$A$2:$W$677,23,0)</f>
        <v>#REF!</v>
      </c>
      <c r="X170" t="e">
        <f t="shared" ca="1" si="7"/>
        <v>#REF!</v>
      </c>
      <c r="Y170" s="37"/>
      <c r="AA170" t="e">
        <f t="shared" ca="1" si="8"/>
        <v>#REF!</v>
      </c>
    </row>
    <row r="171" spans="1:27" x14ac:dyDescent="0.25">
      <c r="A171" s="30">
        <v>9021995</v>
      </c>
      <c r="B171" s="31" t="s">
        <v>367</v>
      </c>
      <c r="C171" s="31"/>
      <c r="D171" s="32">
        <v>42269</v>
      </c>
      <c r="E171" s="31" t="s">
        <v>40</v>
      </c>
      <c r="F171" s="33" t="s">
        <v>47</v>
      </c>
      <c r="G171" s="31" t="s">
        <v>46</v>
      </c>
      <c r="H171" s="33" t="s">
        <v>40</v>
      </c>
      <c r="I171" s="34">
        <v>0.32500000000000001</v>
      </c>
      <c r="J171" s="33">
        <v>9021995</v>
      </c>
      <c r="K171" s="33" t="s">
        <v>367</v>
      </c>
      <c r="L171" s="35">
        <v>32500</v>
      </c>
      <c r="M171" s="33" t="s">
        <v>31</v>
      </c>
      <c r="N171" s="33"/>
      <c r="O171" s="33"/>
      <c r="P171" s="33" t="s">
        <v>51</v>
      </c>
      <c r="Q171" s="33" t="s">
        <v>43</v>
      </c>
      <c r="R171" s="33" t="s">
        <v>40</v>
      </c>
      <c r="U171">
        <f>VLOOKUP(A171,'[1]Unique Accounts for Meetings'!$A$2:$AA$677,21,0)</f>
        <v>2</v>
      </c>
      <c r="V171" t="str">
        <f t="shared" si="6"/>
        <v>Y</v>
      </c>
      <c r="W171" s="36" t="e">
        <f>VLOOKUP(A171,'[1]Unique Accounts for Meetings'!$A$2:$W$677,23,0)</f>
        <v>#REF!</v>
      </c>
      <c r="X171" t="e">
        <f t="shared" ca="1" si="7"/>
        <v>#REF!</v>
      </c>
      <c r="Y171" s="37"/>
      <c r="AA171" t="e">
        <f t="shared" ca="1" si="8"/>
        <v>#REF!</v>
      </c>
    </row>
    <row r="172" spans="1:27" x14ac:dyDescent="0.25">
      <c r="A172" s="30">
        <v>197830</v>
      </c>
      <c r="B172" s="31" t="s">
        <v>368</v>
      </c>
      <c r="C172" s="31"/>
      <c r="D172" s="32">
        <v>43431</v>
      </c>
      <c r="E172" s="31" t="s">
        <v>40</v>
      </c>
      <c r="F172" s="33" t="s">
        <v>57</v>
      </c>
      <c r="G172" s="31" t="s">
        <v>30</v>
      </c>
      <c r="H172" s="33" t="s">
        <v>40</v>
      </c>
      <c r="I172" s="34">
        <v>2.9989999999999999E-2</v>
      </c>
      <c r="J172" s="33">
        <v>9022079</v>
      </c>
      <c r="K172" s="33" t="s">
        <v>368</v>
      </c>
      <c r="L172" s="35">
        <v>32999</v>
      </c>
      <c r="M172" s="33" t="s">
        <v>31</v>
      </c>
      <c r="N172" s="33"/>
      <c r="O172" s="33"/>
      <c r="P172" s="33" t="s">
        <v>60</v>
      </c>
      <c r="Q172" s="33" t="s">
        <v>43</v>
      </c>
      <c r="R172" s="33" t="s">
        <v>40</v>
      </c>
      <c r="U172">
        <f>VLOOKUP(A172,'[1]Unique Accounts for Meetings'!$A$2:$AA$677,21,0)</f>
        <v>5</v>
      </c>
      <c r="V172" t="str">
        <f t="shared" si="6"/>
        <v>Y</v>
      </c>
      <c r="W172" s="36" t="e">
        <f>VLOOKUP(A172,'[1]Unique Accounts for Meetings'!$A$2:$W$677,23,0)</f>
        <v>#REF!</v>
      </c>
      <c r="X172" t="e">
        <f t="shared" ca="1" si="7"/>
        <v>#REF!</v>
      </c>
      <c r="Y172" s="37"/>
      <c r="AA172" t="e">
        <f t="shared" ca="1" si="8"/>
        <v>#REF!</v>
      </c>
    </row>
    <row r="173" spans="1:27" x14ac:dyDescent="0.25">
      <c r="A173" s="30">
        <v>9022131</v>
      </c>
      <c r="B173" s="31" t="s">
        <v>369</v>
      </c>
      <c r="C173" s="31"/>
      <c r="D173" s="32">
        <v>42289</v>
      </c>
      <c r="E173" s="31" t="s">
        <v>70</v>
      </c>
      <c r="F173" s="33" t="s">
        <v>47</v>
      </c>
      <c r="G173" s="31" t="s">
        <v>46</v>
      </c>
      <c r="H173" s="33" t="s">
        <v>70</v>
      </c>
      <c r="I173" s="34">
        <v>0.35833330000000002</v>
      </c>
      <c r="J173" s="33">
        <v>9022131</v>
      </c>
      <c r="K173" s="33" t="s">
        <v>369</v>
      </c>
      <c r="L173" s="35">
        <v>35833.33</v>
      </c>
      <c r="M173" s="33" t="s">
        <v>31</v>
      </c>
      <c r="N173" s="33"/>
      <c r="O173" s="33"/>
      <c r="P173" s="33" t="s">
        <v>68</v>
      </c>
      <c r="Q173" s="33" t="s">
        <v>69</v>
      </c>
      <c r="R173" s="33" t="s">
        <v>1269</v>
      </c>
      <c r="U173">
        <f>VLOOKUP(A173,'[1]Unique Accounts for Meetings'!$A$2:$AA$677,21,0)</f>
        <v>2</v>
      </c>
      <c r="V173" t="str">
        <f t="shared" si="6"/>
        <v>Y</v>
      </c>
      <c r="W173" s="36" t="e">
        <f>VLOOKUP(A173,'[1]Unique Accounts for Meetings'!$A$2:$W$677,23,0)</f>
        <v>#REF!</v>
      </c>
      <c r="X173" t="e">
        <f t="shared" ca="1" si="7"/>
        <v>#REF!</v>
      </c>
      <c r="Y173" s="37"/>
      <c r="AA173" t="e">
        <f t="shared" ca="1" si="8"/>
        <v>#REF!</v>
      </c>
    </row>
    <row r="174" spans="1:27" x14ac:dyDescent="0.25">
      <c r="A174" s="30">
        <v>9128285</v>
      </c>
      <c r="B174" s="31" t="s">
        <v>370</v>
      </c>
      <c r="C174" s="31"/>
      <c r="D174" s="32">
        <v>45647</v>
      </c>
      <c r="E174" s="31" t="s">
        <v>56</v>
      </c>
      <c r="F174" s="33" t="s">
        <v>47</v>
      </c>
      <c r="G174" s="31" t="s">
        <v>46</v>
      </c>
      <c r="H174" s="33" t="s">
        <v>56</v>
      </c>
      <c r="I174" s="34">
        <v>0.13750000000000001</v>
      </c>
      <c r="J174" s="33">
        <v>9022169</v>
      </c>
      <c r="K174" s="33" t="s">
        <v>370</v>
      </c>
      <c r="L174" s="35">
        <v>13750</v>
      </c>
      <c r="M174" s="33" t="s">
        <v>31</v>
      </c>
      <c r="N174" s="33"/>
      <c r="O174" s="33"/>
      <c r="P174" s="33" t="s">
        <v>85</v>
      </c>
      <c r="Q174" s="33" t="s">
        <v>80</v>
      </c>
      <c r="R174" s="33" t="s">
        <v>56</v>
      </c>
      <c r="U174">
        <f>VLOOKUP(A174,'[1]Unique Accounts for Meetings'!$A$2:$AA$677,21,0)</f>
        <v>3</v>
      </c>
      <c r="V174" t="str">
        <f t="shared" si="6"/>
        <v>Y</v>
      </c>
      <c r="W174" s="36" t="e">
        <f>VLOOKUP(A174,'[1]Unique Accounts for Meetings'!$A$2:$W$677,23,0)</f>
        <v>#REF!</v>
      </c>
      <c r="X174" t="e">
        <f t="shared" ca="1" si="7"/>
        <v>#REF!</v>
      </c>
      <c r="Y174" s="37"/>
      <c r="AA174" t="e">
        <f t="shared" ca="1" si="8"/>
        <v>#REF!</v>
      </c>
    </row>
    <row r="175" spans="1:27" x14ac:dyDescent="0.25">
      <c r="A175" s="30">
        <v>9022176</v>
      </c>
      <c r="B175" s="31" t="s">
        <v>371</v>
      </c>
      <c r="C175" s="31"/>
      <c r="D175" s="32">
        <v>42305</v>
      </c>
      <c r="E175" s="31" t="s">
        <v>40</v>
      </c>
      <c r="F175" s="33" t="s">
        <v>47</v>
      </c>
      <c r="G175" s="31" t="s">
        <v>46</v>
      </c>
      <c r="H175" s="33" t="s">
        <v>40</v>
      </c>
      <c r="I175" s="34">
        <v>0.33333333333333337</v>
      </c>
      <c r="J175" s="33">
        <v>9022176</v>
      </c>
      <c r="K175" s="33" t="s">
        <v>371</v>
      </c>
      <c r="L175" s="35">
        <v>33333.333333333336</v>
      </c>
      <c r="M175" s="33" t="s">
        <v>31</v>
      </c>
      <c r="N175" s="33"/>
      <c r="O175" s="33"/>
      <c r="P175" s="33" t="s">
        <v>51</v>
      </c>
      <c r="Q175" s="33" t="s">
        <v>43</v>
      </c>
      <c r="R175" s="33" t="s">
        <v>40</v>
      </c>
      <c r="U175">
        <f>VLOOKUP(A175,'[1]Unique Accounts for Meetings'!$A$2:$AA$677,21,0)</f>
        <v>3</v>
      </c>
      <c r="V175" t="str">
        <f t="shared" si="6"/>
        <v>Y</v>
      </c>
      <c r="W175" s="36" t="e">
        <f>VLOOKUP(A175,'[1]Unique Accounts for Meetings'!$A$2:$W$677,23,0)</f>
        <v>#REF!</v>
      </c>
      <c r="X175" t="e">
        <f t="shared" ca="1" si="7"/>
        <v>#REF!</v>
      </c>
      <c r="Y175" s="37"/>
      <c r="AA175" t="e">
        <f t="shared" ca="1" si="8"/>
        <v>#REF!</v>
      </c>
    </row>
    <row r="176" spans="1:27" x14ac:dyDescent="0.25">
      <c r="A176" s="30">
        <v>9022182</v>
      </c>
      <c r="B176" s="31" t="s">
        <v>372</v>
      </c>
      <c r="C176" s="31"/>
      <c r="D176" s="32">
        <v>42301</v>
      </c>
      <c r="E176" s="31" t="s">
        <v>40</v>
      </c>
      <c r="F176" s="33" t="s">
        <v>47</v>
      </c>
      <c r="G176" s="31" t="s">
        <v>46</v>
      </c>
      <c r="H176" s="33" t="s">
        <v>40</v>
      </c>
      <c r="I176" s="34">
        <v>0.3</v>
      </c>
      <c r="J176" s="33">
        <v>9022182</v>
      </c>
      <c r="K176" s="33" t="s">
        <v>372</v>
      </c>
      <c r="L176" s="35">
        <v>30000</v>
      </c>
      <c r="M176" s="33" t="s">
        <v>31</v>
      </c>
      <c r="N176" s="33"/>
      <c r="O176" s="33"/>
      <c r="P176" s="33" t="s">
        <v>60</v>
      </c>
      <c r="Q176" s="33" t="s">
        <v>43</v>
      </c>
      <c r="R176" s="33" t="s">
        <v>40</v>
      </c>
      <c r="U176">
        <f>VLOOKUP(A176,'[1]Unique Accounts for Meetings'!$A$2:$AA$677,21,0)</f>
        <v>3</v>
      </c>
      <c r="V176" t="str">
        <f t="shared" si="6"/>
        <v>Y</v>
      </c>
      <c r="W176" s="36" t="e">
        <f>VLOOKUP(A176,'[1]Unique Accounts for Meetings'!$A$2:$W$677,23,0)</f>
        <v>#REF!</v>
      </c>
      <c r="X176" t="e">
        <f t="shared" ca="1" si="7"/>
        <v>#REF!</v>
      </c>
      <c r="Y176" s="37"/>
      <c r="AA176" t="e">
        <f t="shared" ca="1" si="8"/>
        <v>#REF!</v>
      </c>
    </row>
    <row r="177" spans="1:27" x14ac:dyDescent="0.25">
      <c r="A177" s="30">
        <v>2326688</v>
      </c>
      <c r="B177" s="31" t="s">
        <v>373</v>
      </c>
      <c r="C177" s="31"/>
      <c r="D177" s="32">
        <v>44733</v>
      </c>
      <c r="E177" s="31" t="s">
        <v>83</v>
      </c>
      <c r="F177" s="33" t="s">
        <v>57</v>
      </c>
      <c r="G177" s="31" t="s">
        <v>30</v>
      </c>
      <c r="H177" s="33" t="s">
        <v>83</v>
      </c>
      <c r="I177" s="34">
        <v>1.299E-2</v>
      </c>
      <c r="J177" s="33">
        <v>9022208</v>
      </c>
      <c r="K177" s="33" t="s">
        <v>374</v>
      </c>
      <c r="L177" s="35">
        <v>27965.666666666668</v>
      </c>
      <c r="M177" s="33" t="s">
        <v>31</v>
      </c>
      <c r="N177" s="33"/>
      <c r="O177" s="33"/>
      <c r="P177" s="33" t="s">
        <v>100</v>
      </c>
      <c r="Q177" s="33" t="s">
        <v>100</v>
      </c>
      <c r="R177" s="33" t="s">
        <v>83</v>
      </c>
      <c r="U177">
        <f>VLOOKUP(A177,'[1]Unique Accounts for Meetings'!$A$2:$AA$677,21,0)</f>
        <v>0</v>
      </c>
      <c r="V177" t="str">
        <f t="shared" si="6"/>
        <v>N</v>
      </c>
      <c r="W177" s="36" t="e">
        <f>VLOOKUP(A177,'[1]Unique Accounts for Meetings'!$A$2:$W$677,23,0)</f>
        <v>#REF!</v>
      </c>
      <c r="X177" t="e">
        <f t="shared" ca="1" si="7"/>
        <v>#REF!</v>
      </c>
      <c r="Y177" s="37"/>
      <c r="AA177" t="e">
        <f t="shared" ca="1" si="8"/>
        <v>#REF!</v>
      </c>
    </row>
    <row r="178" spans="1:27" x14ac:dyDescent="0.25">
      <c r="A178" s="30">
        <v>2341267</v>
      </c>
      <c r="B178" s="31" t="s">
        <v>375</v>
      </c>
      <c r="C178" s="31"/>
      <c r="D178" s="32">
        <v>45141</v>
      </c>
      <c r="E178" s="31" t="s">
        <v>28</v>
      </c>
      <c r="F178" s="33" t="s">
        <v>57</v>
      </c>
      <c r="G178" s="31" t="s">
        <v>30</v>
      </c>
      <c r="H178" s="33" t="s">
        <v>28</v>
      </c>
      <c r="I178" s="34">
        <v>1.099E-2</v>
      </c>
      <c r="J178" s="33">
        <v>9022218</v>
      </c>
      <c r="K178" s="33" t="s">
        <v>376</v>
      </c>
      <c r="L178" s="35">
        <v>121932.33333333334</v>
      </c>
      <c r="M178" s="33" t="s">
        <v>67</v>
      </c>
      <c r="N178" s="33"/>
      <c r="O178" s="33"/>
      <c r="P178" s="33" t="s">
        <v>218</v>
      </c>
      <c r="Q178" s="33" t="s">
        <v>218</v>
      </c>
      <c r="R178" s="33" t="s">
        <v>454</v>
      </c>
      <c r="U178">
        <f>VLOOKUP(A178,'[1]Unique Accounts for Meetings'!$A$2:$AA$677,21,0)</f>
        <v>0</v>
      </c>
      <c r="V178" t="str">
        <f t="shared" si="6"/>
        <v>N</v>
      </c>
      <c r="W178" s="36" t="e">
        <f>VLOOKUP(A178,'[1]Unique Accounts for Meetings'!$A$2:$W$677,23,0)</f>
        <v>#REF!</v>
      </c>
      <c r="X178" t="e">
        <f t="shared" ca="1" si="7"/>
        <v>#REF!</v>
      </c>
      <c r="Y178" s="37"/>
      <c r="AA178" t="e">
        <f t="shared" ca="1" si="8"/>
        <v>#REF!</v>
      </c>
    </row>
    <row r="179" spans="1:27" x14ac:dyDescent="0.25">
      <c r="A179" s="30">
        <v>9022221</v>
      </c>
      <c r="B179" s="31" t="s">
        <v>377</v>
      </c>
      <c r="C179" s="31"/>
      <c r="D179" s="32">
        <v>42305</v>
      </c>
      <c r="E179" s="31" t="s">
        <v>40</v>
      </c>
      <c r="F179" s="33" t="s">
        <v>72</v>
      </c>
      <c r="G179" s="31" t="s">
        <v>46</v>
      </c>
      <c r="H179" s="33" t="s">
        <v>40</v>
      </c>
      <c r="I179" s="34">
        <v>0.3</v>
      </c>
      <c r="J179" s="33">
        <v>9022221</v>
      </c>
      <c r="K179" s="33" t="s">
        <v>377</v>
      </c>
      <c r="L179" s="35">
        <v>30000</v>
      </c>
      <c r="M179" s="33" t="s">
        <v>31</v>
      </c>
      <c r="N179" s="33"/>
      <c r="O179" s="33"/>
      <c r="P179" s="33" t="s">
        <v>42</v>
      </c>
      <c r="Q179" s="33" t="s">
        <v>43</v>
      </c>
      <c r="R179" s="33" t="s">
        <v>40</v>
      </c>
      <c r="U179">
        <f>VLOOKUP(A179,'[1]Unique Accounts for Meetings'!$A$2:$AA$677,21,0)</f>
        <v>2</v>
      </c>
      <c r="V179" t="str">
        <f t="shared" si="6"/>
        <v>Y</v>
      </c>
      <c r="W179" s="36" t="e">
        <f>VLOOKUP(A179,'[1]Unique Accounts for Meetings'!$A$2:$W$677,23,0)</f>
        <v>#REF!</v>
      </c>
      <c r="X179" t="e">
        <f t="shared" ca="1" si="7"/>
        <v>#REF!</v>
      </c>
      <c r="Y179" s="37"/>
      <c r="AA179" t="e">
        <f t="shared" ca="1" si="8"/>
        <v>#REF!</v>
      </c>
    </row>
    <row r="180" spans="1:27" x14ac:dyDescent="0.25">
      <c r="A180" s="30">
        <v>9022709</v>
      </c>
      <c r="B180" s="31" t="s">
        <v>378</v>
      </c>
      <c r="C180" s="31"/>
      <c r="D180" s="32">
        <v>42399</v>
      </c>
      <c r="E180" s="31" t="s">
        <v>70</v>
      </c>
      <c r="F180" s="33" t="s">
        <v>47</v>
      </c>
      <c r="G180" s="31" t="s">
        <v>46</v>
      </c>
      <c r="H180" s="33" t="s">
        <v>70</v>
      </c>
      <c r="I180" s="34">
        <v>0.16667000000000001</v>
      </c>
      <c r="J180" s="33">
        <v>9022333</v>
      </c>
      <c r="K180" s="33" t="s">
        <v>378</v>
      </c>
      <c r="L180" s="35">
        <v>28333.67</v>
      </c>
      <c r="M180" s="33" t="s">
        <v>31</v>
      </c>
      <c r="N180" s="33"/>
      <c r="O180" s="33"/>
      <c r="P180" s="33" t="s">
        <v>79</v>
      </c>
      <c r="Q180" s="33" t="s">
        <v>80</v>
      </c>
      <c r="R180" s="33" t="s">
        <v>56</v>
      </c>
      <c r="U180">
        <f>VLOOKUP(A180,'[1]Unique Accounts for Meetings'!$A$2:$AA$677,21,0)</f>
        <v>2</v>
      </c>
      <c r="V180" t="str">
        <f t="shared" si="6"/>
        <v>Y</v>
      </c>
      <c r="W180" s="36" t="e">
        <f>VLOOKUP(A180,'[1]Unique Accounts for Meetings'!$A$2:$W$677,23,0)</f>
        <v>#REF!</v>
      </c>
      <c r="X180" t="e">
        <f t="shared" ca="1" si="7"/>
        <v>#REF!</v>
      </c>
      <c r="Y180" s="37"/>
      <c r="AA180" t="e">
        <f t="shared" ca="1" si="8"/>
        <v>#REF!</v>
      </c>
    </row>
    <row r="181" spans="1:27" x14ac:dyDescent="0.25">
      <c r="A181" s="30">
        <v>9022364</v>
      </c>
      <c r="B181" s="31" t="s">
        <v>379</v>
      </c>
      <c r="C181" s="31"/>
      <c r="D181" s="32">
        <v>42325</v>
      </c>
      <c r="E181" s="31" t="s">
        <v>28</v>
      </c>
      <c r="F181" s="33" t="s">
        <v>47</v>
      </c>
      <c r="G181" s="31" t="s">
        <v>46</v>
      </c>
      <c r="H181" s="33" t="s">
        <v>28</v>
      </c>
      <c r="I181" s="34">
        <v>0.30833333333333335</v>
      </c>
      <c r="J181" s="33">
        <v>9022364</v>
      </c>
      <c r="K181" s="33" t="s">
        <v>379</v>
      </c>
      <c r="L181" s="35">
        <v>164999.66666666669</v>
      </c>
      <c r="M181" s="33" t="s">
        <v>67</v>
      </c>
      <c r="N181" s="33"/>
      <c r="O181" s="33"/>
      <c r="P181" s="33" t="s">
        <v>85</v>
      </c>
      <c r="Q181" s="33" t="s">
        <v>80</v>
      </c>
      <c r="R181" s="33" t="s">
        <v>56</v>
      </c>
      <c r="U181">
        <f>VLOOKUP(A181,'[1]Unique Accounts for Meetings'!$A$2:$AA$677,21,0)</f>
        <v>2</v>
      </c>
      <c r="V181" t="str">
        <f t="shared" si="6"/>
        <v>Y</v>
      </c>
      <c r="W181" s="36" t="e">
        <f>VLOOKUP(A181,'[1]Unique Accounts for Meetings'!$A$2:$W$677,23,0)</f>
        <v>#REF!</v>
      </c>
      <c r="X181" t="e">
        <f t="shared" ca="1" si="7"/>
        <v>#REF!</v>
      </c>
      <c r="Y181" s="37"/>
      <c r="AA181" t="e">
        <f t="shared" ca="1" si="8"/>
        <v>#REF!</v>
      </c>
    </row>
    <row r="182" spans="1:27" x14ac:dyDescent="0.25">
      <c r="A182" s="30">
        <v>9022453</v>
      </c>
      <c r="B182" s="31" t="s">
        <v>381</v>
      </c>
      <c r="C182" s="31"/>
      <c r="D182" s="32">
        <v>42431</v>
      </c>
      <c r="E182" s="31" t="s">
        <v>44</v>
      </c>
      <c r="F182" s="33" t="s">
        <v>47</v>
      </c>
      <c r="G182" s="31" t="s">
        <v>46</v>
      </c>
      <c r="H182" s="33" t="s">
        <v>44</v>
      </c>
      <c r="I182" s="34">
        <v>0.54166999999999998</v>
      </c>
      <c r="J182" s="33">
        <v>9022453</v>
      </c>
      <c r="K182" s="33" t="s">
        <v>381</v>
      </c>
      <c r="L182" s="35">
        <v>88333.666333333327</v>
      </c>
      <c r="M182" s="33" t="s">
        <v>31</v>
      </c>
      <c r="N182" s="33"/>
      <c r="O182" s="33"/>
      <c r="P182" s="33" t="s">
        <v>136</v>
      </c>
      <c r="Q182" s="33" t="s">
        <v>137</v>
      </c>
      <c r="R182" s="33" t="s">
        <v>75</v>
      </c>
      <c r="U182">
        <f>VLOOKUP(A182,'[1]Unique Accounts for Meetings'!$A$2:$AA$677,21,0)</f>
        <v>1</v>
      </c>
      <c r="V182" t="str">
        <f t="shared" si="6"/>
        <v>Y</v>
      </c>
      <c r="W182" s="36" t="e">
        <f>VLOOKUP(A182,'[1]Unique Accounts for Meetings'!$A$2:$W$677,23,0)</f>
        <v>#REF!</v>
      </c>
      <c r="X182" t="e">
        <f t="shared" ca="1" si="7"/>
        <v>#REF!</v>
      </c>
      <c r="Y182" s="37"/>
      <c r="AA182" t="e">
        <f t="shared" ca="1" si="8"/>
        <v>#REF!</v>
      </c>
    </row>
    <row r="183" spans="1:27" x14ac:dyDescent="0.25">
      <c r="A183" s="30">
        <v>9022463</v>
      </c>
      <c r="B183" s="31" t="s">
        <v>383</v>
      </c>
      <c r="C183" s="31"/>
      <c r="D183" s="32">
        <v>42348</v>
      </c>
      <c r="E183" s="31" t="s">
        <v>40</v>
      </c>
      <c r="F183" s="33" t="s">
        <v>47</v>
      </c>
      <c r="G183" s="31" t="s">
        <v>46</v>
      </c>
      <c r="H183" s="33" t="s">
        <v>40</v>
      </c>
      <c r="I183" s="34">
        <v>0.40833000000000003</v>
      </c>
      <c r="J183" s="33">
        <v>9022463</v>
      </c>
      <c r="K183" s="33" t="s">
        <v>383</v>
      </c>
      <c r="L183" s="35">
        <v>40833</v>
      </c>
      <c r="M183" s="33" t="s">
        <v>31</v>
      </c>
      <c r="N183" s="33"/>
      <c r="O183" s="33"/>
      <c r="P183" s="33" t="s">
        <v>42</v>
      </c>
      <c r="Q183" s="33" t="s">
        <v>43</v>
      </c>
      <c r="R183" s="33" t="s">
        <v>40</v>
      </c>
      <c r="U183">
        <f>VLOOKUP(A183,'[1]Unique Accounts for Meetings'!$A$2:$AA$677,21,0)</f>
        <v>2</v>
      </c>
      <c r="V183" t="str">
        <f t="shared" si="6"/>
        <v>Y</v>
      </c>
      <c r="W183" s="36" t="e">
        <f>VLOOKUP(A183,'[1]Unique Accounts for Meetings'!$A$2:$W$677,23,0)</f>
        <v>#REF!</v>
      </c>
      <c r="X183" t="e">
        <f t="shared" ca="1" si="7"/>
        <v>#REF!</v>
      </c>
      <c r="Y183" s="37"/>
      <c r="AA183" t="e">
        <f t="shared" ca="1" si="8"/>
        <v>#REF!</v>
      </c>
    </row>
    <row r="184" spans="1:27" x14ac:dyDescent="0.25">
      <c r="A184" s="30">
        <v>2337217</v>
      </c>
      <c r="B184" s="31" t="s">
        <v>384</v>
      </c>
      <c r="C184" s="31"/>
      <c r="D184" s="32">
        <v>44964</v>
      </c>
      <c r="E184" s="31" t="s">
        <v>56</v>
      </c>
      <c r="F184" s="33" t="s">
        <v>57</v>
      </c>
      <c r="G184" s="31" t="s">
        <v>30</v>
      </c>
      <c r="H184" s="33" t="s">
        <v>56</v>
      </c>
      <c r="I184" s="34">
        <v>7.0000000000000007E-2</v>
      </c>
      <c r="J184" s="33">
        <v>9022481</v>
      </c>
      <c r="K184" s="33" t="s">
        <v>385</v>
      </c>
      <c r="L184" s="35">
        <v>437480.33333333337</v>
      </c>
      <c r="M184" s="33" t="s">
        <v>67</v>
      </c>
      <c r="N184" s="33"/>
      <c r="O184" s="33"/>
      <c r="P184" s="33" t="s">
        <v>109</v>
      </c>
      <c r="Q184" s="33" t="s">
        <v>80</v>
      </c>
      <c r="R184" s="33" t="s">
        <v>56</v>
      </c>
      <c r="U184">
        <f>VLOOKUP(A184,'[1]Unique Accounts for Meetings'!$A$2:$AA$677,21,0)</f>
        <v>3</v>
      </c>
      <c r="V184" t="str">
        <f t="shared" si="6"/>
        <v>Y</v>
      </c>
      <c r="W184" s="36" t="e">
        <f>VLOOKUP(A184,'[1]Unique Accounts for Meetings'!$A$2:$W$677,23,0)</f>
        <v>#REF!</v>
      </c>
      <c r="X184" t="e">
        <f t="shared" ca="1" si="7"/>
        <v>#REF!</v>
      </c>
      <c r="Y184" s="37"/>
      <c r="AA184" t="e">
        <f t="shared" ca="1" si="8"/>
        <v>#REF!</v>
      </c>
    </row>
    <row r="185" spans="1:27" x14ac:dyDescent="0.25">
      <c r="A185" s="30">
        <v>9022523</v>
      </c>
      <c r="B185" s="31" t="s">
        <v>404</v>
      </c>
      <c r="C185" s="31"/>
      <c r="D185" s="32">
        <v>42334</v>
      </c>
      <c r="E185" s="31" t="s">
        <v>56</v>
      </c>
      <c r="F185" s="33" t="s">
        <v>47</v>
      </c>
      <c r="G185" s="31" t="s">
        <v>46</v>
      </c>
      <c r="H185" s="33" t="s">
        <v>56</v>
      </c>
      <c r="I185" s="34">
        <v>0.10417</v>
      </c>
      <c r="J185" s="33">
        <v>9022523</v>
      </c>
      <c r="K185" s="33" t="s">
        <v>404</v>
      </c>
      <c r="L185" s="35">
        <v>25400.332999999999</v>
      </c>
      <c r="M185" s="33" t="s">
        <v>31</v>
      </c>
      <c r="N185" s="33"/>
      <c r="O185" s="33"/>
      <c r="P185" s="33" t="s">
        <v>51</v>
      </c>
      <c r="Q185" s="33" t="s">
        <v>43</v>
      </c>
      <c r="R185" s="33" t="s">
        <v>40</v>
      </c>
      <c r="U185">
        <f>VLOOKUP(A185,'[1]Unique Accounts for Meetings'!$A$2:$AA$677,21,0)</f>
        <v>5</v>
      </c>
      <c r="V185" t="str">
        <f t="shared" si="6"/>
        <v>Y</v>
      </c>
      <c r="W185" s="36" t="e">
        <f>VLOOKUP(A185,'[1]Unique Accounts for Meetings'!$A$2:$W$677,23,0)</f>
        <v>#REF!</v>
      </c>
      <c r="X185" t="e">
        <f t="shared" ca="1" si="7"/>
        <v>#REF!</v>
      </c>
      <c r="Y185" s="37"/>
      <c r="AA185" t="e">
        <f t="shared" ca="1" si="8"/>
        <v>#REF!</v>
      </c>
    </row>
    <row r="186" spans="1:27" x14ac:dyDescent="0.25">
      <c r="A186" s="30">
        <v>9057126</v>
      </c>
      <c r="B186" s="31" t="s">
        <v>405</v>
      </c>
      <c r="C186" s="31"/>
      <c r="D186" s="32">
        <v>42811</v>
      </c>
      <c r="E186" s="31" t="s">
        <v>56</v>
      </c>
      <c r="F186" s="33" t="s">
        <v>47</v>
      </c>
      <c r="G186" s="31" t="s">
        <v>46</v>
      </c>
      <c r="H186" s="33" t="s">
        <v>56</v>
      </c>
      <c r="I186" s="34">
        <v>0.1875</v>
      </c>
      <c r="J186" s="33">
        <v>9022617</v>
      </c>
      <c r="K186" s="33" t="s">
        <v>405</v>
      </c>
      <c r="L186" s="35">
        <v>18750</v>
      </c>
      <c r="M186" s="33" t="s">
        <v>31</v>
      </c>
      <c r="N186" s="33"/>
      <c r="O186" s="33"/>
      <c r="P186" s="33" t="s">
        <v>99</v>
      </c>
      <c r="Q186" s="33" t="s">
        <v>100</v>
      </c>
      <c r="R186" s="33" t="s">
        <v>83</v>
      </c>
      <c r="U186">
        <f>VLOOKUP(A186,'[1]Unique Accounts for Meetings'!$A$2:$AA$677,21,0)</f>
        <v>3</v>
      </c>
      <c r="V186" t="str">
        <f t="shared" si="6"/>
        <v>Y</v>
      </c>
      <c r="W186" s="36" t="e">
        <f>VLOOKUP(A186,'[1]Unique Accounts for Meetings'!$A$2:$W$677,23,0)</f>
        <v>#REF!</v>
      </c>
      <c r="X186" t="e">
        <f t="shared" ca="1" si="7"/>
        <v>#REF!</v>
      </c>
      <c r="Y186" s="37"/>
      <c r="AA186" t="e">
        <f t="shared" ca="1" si="8"/>
        <v>#REF!</v>
      </c>
    </row>
    <row r="187" spans="1:27" x14ac:dyDescent="0.25">
      <c r="A187" s="30">
        <v>2345135</v>
      </c>
      <c r="B187" s="31" t="s">
        <v>406</v>
      </c>
      <c r="C187" s="31"/>
      <c r="D187" s="32">
        <v>45391</v>
      </c>
      <c r="E187" s="31" t="s">
        <v>40</v>
      </c>
      <c r="F187" s="33" t="s">
        <v>57</v>
      </c>
      <c r="G187" s="31" t="s">
        <v>30</v>
      </c>
      <c r="H187" s="33" t="s">
        <v>40</v>
      </c>
      <c r="I187" s="34">
        <v>1.899E-2</v>
      </c>
      <c r="J187" s="33">
        <v>9022646</v>
      </c>
      <c r="K187" s="33" t="s">
        <v>407</v>
      </c>
      <c r="L187" s="35">
        <v>44565.67</v>
      </c>
      <c r="M187" s="33" t="s">
        <v>31</v>
      </c>
      <c r="N187" s="33"/>
      <c r="O187" s="33"/>
      <c r="P187" s="33" t="s">
        <v>109</v>
      </c>
      <c r="Q187" s="33" t="s">
        <v>80</v>
      </c>
      <c r="R187" s="33" t="s">
        <v>56</v>
      </c>
      <c r="U187">
        <f>VLOOKUP(A187,'[1]Unique Accounts for Meetings'!$A$2:$AA$677,21,0)</f>
        <v>3</v>
      </c>
      <c r="V187" t="str">
        <f t="shared" si="6"/>
        <v>Y</v>
      </c>
      <c r="W187" s="36" t="e">
        <f>VLOOKUP(A187,'[1]Unique Accounts for Meetings'!$A$2:$W$677,23,0)</f>
        <v>#REF!</v>
      </c>
      <c r="X187" t="e">
        <f t="shared" ca="1" si="7"/>
        <v>#REF!</v>
      </c>
      <c r="Y187" s="37"/>
      <c r="AA187" t="e">
        <f t="shared" ca="1" si="8"/>
        <v>#REF!</v>
      </c>
    </row>
    <row r="188" spans="1:27" x14ac:dyDescent="0.25">
      <c r="A188" s="30">
        <v>9022653</v>
      </c>
      <c r="B188" s="31" t="s">
        <v>409</v>
      </c>
      <c r="C188" s="31"/>
      <c r="D188" s="32">
        <v>42381</v>
      </c>
      <c r="E188" s="31" t="s">
        <v>83</v>
      </c>
      <c r="F188" s="33" t="s">
        <v>47</v>
      </c>
      <c r="G188" s="31" t="s">
        <v>46</v>
      </c>
      <c r="H188" s="33" t="s">
        <v>83</v>
      </c>
      <c r="I188" s="34">
        <v>0.25</v>
      </c>
      <c r="J188" s="33">
        <v>9022654</v>
      </c>
      <c r="K188" s="33" t="s">
        <v>409</v>
      </c>
      <c r="L188" s="35">
        <v>250400</v>
      </c>
      <c r="M188" s="33" t="s">
        <v>67</v>
      </c>
      <c r="N188" s="33"/>
      <c r="O188" s="33"/>
      <c r="P188" s="33" t="s">
        <v>85</v>
      </c>
      <c r="Q188" s="33" t="s">
        <v>80</v>
      </c>
      <c r="R188" s="33" t="s">
        <v>56</v>
      </c>
      <c r="U188">
        <f>VLOOKUP(A188,'[1]Unique Accounts for Meetings'!$A$2:$AA$677,21,0)</f>
        <v>2</v>
      </c>
      <c r="V188" t="str">
        <f t="shared" si="6"/>
        <v>Y</v>
      </c>
      <c r="W188" s="36" t="e">
        <f>VLOOKUP(A188,'[1]Unique Accounts for Meetings'!$A$2:$W$677,23,0)</f>
        <v>#REF!</v>
      </c>
      <c r="X188" t="e">
        <f t="shared" ca="1" si="7"/>
        <v>#REF!</v>
      </c>
      <c r="Y188" s="37"/>
      <c r="AA188" t="e">
        <f t="shared" ca="1" si="8"/>
        <v>#REF!</v>
      </c>
    </row>
    <row r="189" spans="1:27" x14ac:dyDescent="0.25">
      <c r="A189" s="30">
        <v>90111194</v>
      </c>
      <c r="B189" s="31" t="s">
        <v>410</v>
      </c>
      <c r="C189" s="31"/>
      <c r="D189" s="32">
        <v>44477</v>
      </c>
      <c r="E189" s="31" t="s">
        <v>70</v>
      </c>
      <c r="F189" s="33" t="s">
        <v>47</v>
      </c>
      <c r="G189" s="31" t="s">
        <v>46</v>
      </c>
      <c r="H189" s="33" t="s">
        <v>70</v>
      </c>
      <c r="I189" s="34">
        <v>0.25</v>
      </c>
      <c r="J189" s="33">
        <v>9022712</v>
      </c>
      <c r="K189" s="33" t="s">
        <v>410</v>
      </c>
      <c r="L189" s="35">
        <v>85833.333333333328</v>
      </c>
      <c r="M189" s="33" t="s">
        <v>31</v>
      </c>
      <c r="N189" s="33"/>
      <c r="O189" s="33"/>
      <c r="P189" s="33" t="s">
        <v>68</v>
      </c>
      <c r="Q189" s="33" t="s">
        <v>69</v>
      </c>
      <c r="R189" s="33" t="s">
        <v>1269</v>
      </c>
      <c r="U189">
        <f>VLOOKUP(A189,'[1]Unique Accounts for Meetings'!$A$2:$AA$677,21,0)</f>
        <v>2</v>
      </c>
      <c r="V189" t="str">
        <f t="shared" si="6"/>
        <v>Y</v>
      </c>
      <c r="W189" s="36" t="e">
        <f>VLOOKUP(A189,'[1]Unique Accounts for Meetings'!$A$2:$W$677,23,0)</f>
        <v>#REF!</v>
      </c>
      <c r="X189" t="e">
        <f t="shared" ca="1" si="7"/>
        <v>#REF!</v>
      </c>
      <c r="Y189" s="37"/>
      <c r="AA189" t="e">
        <f t="shared" ca="1" si="8"/>
        <v>#REF!</v>
      </c>
    </row>
    <row r="190" spans="1:27" x14ac:dyDescent="0.25">
      <c r="A190" s="30">
        <v>9022735</v>
      </c>
      <c r="B190" s="31" t="s">
        <v>413</v>
      </c>
      <c r="C190" s="31"/>
      <c r="D190" s="32">
        <v>42390</v>
      </c>
      <c r="E190" s="31" t="s">
        <v>56</v>
      </c>
      <c r="F190" s="33" t="s">
        <v>47</v>
      </c>
      <c r="G190" s="31" t="s">
        <v>46</v>
      </c>
      <c r="H190" s="33" t="s">
        <v>56</v>
      </c>
      <c r="I190" s="34">
        <v>0.25</v>
      </c>
      <c r="J190" s="33">
        <v>9022735</v>
      </c>
      <c r="K190" s="33" t="s">
        <v>413</v>
      </c>
      <c r="L190" s="35">
        <v>45000</v>
      </c>
      <c r="M190" s="33" t="s">
        <v>31</v>
      </c>
      <c r="N190" s="33"/>
      <c r="O190" s="33"/>
      <c r="P190" s="33" t="s">
        <v>85</v>
      </c>
      <c r="Q190" s="33" t="s">
        <v>80</v>
      </c>
      <c r="R190" s="33" t="s">
        <v>56</v>
      </c>
      <c r="U190">
        <f>VLOOKUP(A190,'[1]Unique Accounts for Meetings'!$A$2:$AA$677,21,0)</f>
        <v>1</v>
      </c>
      <c r="V190" t="str">
        <f t="shared" si="6"/>
        <v>Y</v>
      </c>
      <c r="W190" s="36" t="e">
        <f>VLOOKUP(A190,'[1]Unique Accounts for Meetings'!$A$2:$W$677,23,0)</f>
        <v>#REF!</v>
      </c>
      <c r="X190" t="e">
        <f t="shared" ca="1" si="7"/>
        <v>#REF!</v>
      </c>
      <c r="Y190" s="37"/>
      <c r="AA190" t="e">
        <f t="shared" ca="1" si="8"/>
        <v>#REF!</v>
      </c>
    </row>
    <row r="191" spans="1:27" x14ac:dyDescent="0.25">
      <c r="A191" s="30">
        <v>9022778</v>
      </c>
      <c r="B191" s="31" t="s">
        <v>415</v>
      </c>
      <c r="C191" s="31"/>
      <c r="D191" s="32">
        <v>42391</v>
      </c>
      <c r="E191" s="31" t="s">
        <v>70</v>
      </c>
      <c r="F191" s="33" t="s">
        <v>47</v>
      </c>
      <c r="G191" s="31" t="s">
        <v>46</v>
      </c>
      <c r="H191" s="33" t="s">
        <v>70</v>
      </c>
      <c r="I191" s="34">
        <v>0.38333333333333336</v>
      </c>
      <c r="J191" s="33">
        <v>9022778</v>
      </c>
      <c r="K191" s="33" t="s">
        <v>415</v>
      </c>
      <c r="L191" s="35">
        <v>38333.333333333336</v>
      </c>
      <c r="M191" s="33" t="s">
        <v>31</v>
      </c>
      <c r="N191" s="33"/>
      <c r="O191" s="33"/>
      <c r="P191" s="33" t="s">
        <v>68</v>
      </c>
      <c r="Q191" s="33" t="s">
        <v>69</v>
      </c>
      <c r="R191" s="33" t="s">
        <v>1269</v>
      </c>
      <c r="U191">
        <f>VLOOKUP(A191,'[1]Unique Accounts for Meetings'!$A$2:$AA$677,21,0)</f>
        <v>2</v>
      </c>
      <c r="V191" t="str">
        <f t="shared" si="6"/>
        <v>Y</v>
      </c>
      <c r="W191" s="36" t="e">
        <f>VLOOKUP(A191,'[1]Unique Accounts for Meetings'!$A$2:$W$677,23,0)</f>
        <v>#REF!</v>
      </c>
      <c r="X191" t="e">
        <f t="shared" ca="1" si="7"/>
        <v>#REF!</v>
      </c>
      <c r="Y191" s="37"/>
      <c r="AA191" t="e">
        <f t="shared" ca="1" si="8"/>
        <v>#REF!</v>
      </c>
    </row>
    <row r="192" spans="1:27" x14ac:dyDescent="0.25">
      <c r="A192" s="30">
        <v>9022805</v>
      </c>
      <c r="B192" s="31" t="s">
        <v>416</v>
      </c>
      <c r="C192" s="31"/>
      <c r="D192" s="32">
        <v>42399</v>
      </c>
      <c r="E192" s="31" t="s">
        <v>56</v>
      </c>
      <c r="F192" s="33" t="s">
        <v>47</v>
      </c>
      <c r="G192" s="31" t="s">
        <v>46</v>
      </c>
      <c r="H192" s="33" t="s">
        <v>56</v>
      </c>
      <c r="I192" s="34">
        <v>0.49583333333333335</v>
      </c>
      <c r="J192" s="33">
        <v>9022805</v>
      </c>
      <c r="K192" s="33" t="s">
        <v>416</v>
      </c>
      <c r="L192" s="35">
        <v>49583.333333333336</v>
      </c>
      <c r="M192" s="33" t="s">
        <v>31</v>
      </c>
      <c r="N192" s="33"/>
      <c r="O192" s="33"/>
      <c r="P192" s="33" t="s">
        <v>85</v>
      </c>
      <c r="Q192" s="33" t="s">
        <v>80</v>
      </c>
      <c r="R192" s="33" t="s">
        <v>56</v>
      </c>
      <c r="U192">
        <f>VLOOKUP(A192,'[1]Unique Accounts for Meetings'!$A$2:$AA$677,21,0)</f>
        <v>2</v>
      </c>
      <c r="V192" t="str">
        <f t="shared" si="6"/>
        <v>Y</v>
      </c>
      <c r="W192" s="36" t="e">
        <f>VLOOKUP(A192,'[1]Unique Accounts for Meetings'!$A$2:$W$677,23,0)</f>
        <v>#REF!</v>
      </c>
      <c r="X192" t="e">
        <f t="shared" ca="1" si="7"/>
        <v>#REF!</v>
      </c>
      <c r="Y192" s="37"/>
      <c r="AA192" t="e">
        <f t="shared" ca="1" si="8"/>
        <v>#REF!</v>
      </c>
    </row>
    <row r="193" spans="1:27" x14ac:dyDescent="0.25">
      <c r="A193" s="30">
        <v>9022946</v>
      </c>
      <c r="B193" s="31" t="s">
        <v>417</v>
      </c>
      <c r="C193" s="31"/>
      <c r="D193" s="32">
        <v>42446</v>
      </c>
      <c r="E193" s="31" t="s">
        <v>70</v>
      </c>
      <c r="F193" s="33" t="s">
        <v>47</v>
      </c>
      <c r="G193" s="31" t="s">
        <v>46</v>
      </c>
      <c r="H193" s="33" t="s">
        <v>70</v>
      </c>
      <c r="I193" s="34">
        <v>1</v>
      </c>
      <c r="J193" s="33">
        <v>9022946</v>
      </c>
      <c r="K193" s="33" t="s">
        <v>417</v>
      </c>
      <c r="L193" s="35">
        <v>120833.33333333333</v>
      </c>
      <c r="M193" s="33" t="s">
        <v>67</v>
      </c>
      <c r="N193" s="33"/>
      <c r="O193" s="33"/>
      <c r="P193" s="33" t="s">
        <v>68</v>
      </c>
      <c r="Q193" s="33" t="s">
        <v>69</v>
      </c>
      <c r="R193" s="33" t="s">
        <v>1269</v>
      </c>
      <c r="U193">
        <f>VLOOKUP(A193,'[1]Unique Accounts for Meetings'!$A$2:$AA$677,21,0)</f>
        <v>2</v>
      </c>
      <c r="V193" t="str">
        <f t="shared" si="6"/>
        <v>Y</v>
      </c>
      <c r="W193" s="36" t="e">
        <f>VLOOKUP(A193,'[1]Unique Accounts for Meetings'!$A$2:$W$677,23,0)</f>
        <v>#REF!</v>
      </c>
      <c r="X193" t="e">
        <f t="shared" ca="1" si="7"/>
        <v>#REF!</v>
      </c>
      <c r="Y193" s="37"/>
      <c r="AA193" t="e">
        <f t="shared" ca="1" si="8"/>
        <v>#REF!</v>
      </c>
    </row>
    <row r="194" spans="1:27" x14ac:dyDescent="0.25">
      <c r="A194" s="30">
        <v>181386</v>
      </c>
      <c r="B194" s="31" t="s">
        <v>420</v>
      </c>
      <c r="C194" s="31"/>
      <c r="D194" s="32">
        <v>42979</v>
      </c>
      <c r="E194" s="31" t="s">
        <v>40</v>
      </c>
      <c r="F194" s="33" t="s">
        <v>29</v>
      </c>
      <c r="G194" s="31" t="s">
        <v>30</v>
      </c>
      <c r="H194" s="33" t="s">
        <v>40</v>
      </c>
      <c r="I194" s="34">
        <v>4.999E-2</v>
      </c>
      <c r="J194" s="33">
        <v>9022970</v>
      </c>
      <c r="K194" s="33" t="s">
        <v>420</v>
      </c>
      <c r="L194" s="35">
        <v>23749</v>
      </c>
      <c r="M194" s="33" t="s">
        <v>31</v>
      </c>
      <c r="N194" s="33"/>
      <c r="O194" s="33"/>
      <c r="P194" s="33" t="s">
        <v>68</v>
      </c>
      <c r="Q194" s="33" t="s">
        <v>69</v>
      </c>
      <c r="R194" s="33" t="s">
        <v>1269</v>
      </c>
      <c r="U194">
        <f>VLOOKUP(A194,'[1]Unique Accounts for Meetings'!$A$2:$AA$677,21,0)</f>
        <v>3</v>
      </c>
      <c r="V194" t="str">
        <f t="shared" si="6"/>
        <v>Y</v>
      </c>
      <c r="W194" s="36" t="e">
        <f>VLOOKUP(A194,'[1]Unique Accounts for Meetings'!$A$2:$W$677,23,0)</f>
        <v>#REF!</v>
      </c>
      <c r="X194" t="e">
        <f t="shared" ca="1" si="7"/>
        <v>#REF!</v>
      </c>
      <c r="Y194" s="37"/>
      <c r="AA194" t="e">
        <f t="shared" ca="1" si="8"/>
        <v>#REF!</v>
      </c>
    </row>
    <row r="195" spans="1:27" x14ac:dyDescent="0.25">
      <c r="A195" s="30">
        <v>9022990</v>
      </c>
      <c r="B195" s="31" t="s">
        <v>421</v>
      </c>
      <c r="C195" s="31"/>
      <c r="D195" s="32">
        <v>42468</v>
      </c>
      <c r="E195" s="31" t="s">
        <v>70</v>
      </c>
      <c r="F195" s="33" t="s">
        <v>47</v>
      </c>
      <c r="G195" s="31" t="s">
        <v>46</v>
      </c>
      <c r="H195" s="33" t="s">
        <v>70</v>
      </c>
      <c r="I195" s="34">
        <v>0.19167000000000001</v>
      </c>
      <c r="J195" s="33">
        <v>9022990</v>
      </c>
      <c r="K195" s="33" t="s">
        <v>421</v>
      </c>
      <c r="L195" s="35">
        <v>95833.34</v>
      </c>
      <c r="M195" s="33" t="s">
        <v>31</v>
      </c>
      <c r="N195" s="33"/>
      <c r="O195" s="33"/>
      <c r="P195" s="33" t="s">
        <v>68</v>
      </c>
      <c r="Q195" s="33" t="s">
        <v>69</v>
      </c>
      <c r="R195" s="33" t="s">
        <v>1269</v>
      </c>
      <c r="U195">
        <f>VLOOKUP(A195,'[1]Unique Accounts for Meetings'!$A$2:$AA$677,21,0)</f>
        <v>3</v>
      </c>
      <c r="V195" t="str">
        <f t="shared" ref="V195:V258" si="9">IF(U195=0,"N","Y")</f>
        <v>Y</v>
      </c>
      <c r="W195" s="36" t="e">
        <f>VLOOKUP(A195,'[1]Unique Accounts for Meetings'!$A$2:$W$677,23,0)</f>
        <v>#REF!</v>
      </c>
      <c r="X195" t="e">
        <f t="shared" ref="X195:X258" ca="1" si="10">IF(W195="","N",IF(W195&gt;=TODAY()-45,"Y","N"))</f>
        <v>#REF!</v>
      </c>
      <c r="Y195" s="37"/>
      <c r="AA195" t="e">
        <f t="shared" ref="AA195:AA258" ca="1" si="11">IF(W195="","N",IF(W195&gt;=TODAY()-30,"Y","N"))</f>
        <v>#REF!</v>
      </c>
    </row>
    <row r="196" spans="1:27" x14ac:dyDescent="0.25">
      <c r="A196" s="30">
        <v>9023105</v>
      </c>
      <c r="B196" s="31" t="s">
        <v>422</v>
      </c>
      <c r="C196" s="31"/>
      <c r="D196" s="32">
        <v>42420</v>
      </c>
      <c r="E196" s="31" t="s">
        <v>40</v>
      </c>
      <c r="F196" s="33" t="s">
        <v>47</v>
      </c>
      <c r="G196" s="31" t="s">
        <v>46</v>
      </c>
      <c r="H196" s="33" t="s">
        <v>40</v>
      </c>
      <c r="I196" s="34">
        <v>0.125</v>
      </c>
      <c r="J196" s="33">
        <v>9023105</v>
      </c>
      <c r="K196" s="33" t="s">
        <v>422</v>
      </c>
      <c r="L196" s="35">
        <v>36666.666666666672</v>
      </c>
      <c r="M196" s="33" t="s">
        <v>31</v>
      </c>
      <c r="N196" s="33"/>
      <c r="O196" s="33"/>
      <c r="P196" s="33" t="s">
        <v>42</v>
      </c>
      <c r="Q196" s="33" t="s">
        <v>43</v>
      </c>
      <c r="R196" s="33" t="s">
        <v>40</v>
      </c>
      <c r="U196">
        <f>VLOOKUP(A196,'[1]Unique Accounts for Meetings'!$A$2:$AA$677,21,0)</f>
        <v>3</v>
      </c>
      <c r="V196" t="str">
        <f t="shared" si="9"/>
        <v>Y</v>
      </c>
      <c r="W196" s="36" t="e">
        <f>VLOOKUP(A196,'[1]Unique Accounts for Meetings'!$A$2:$W$677,23,0)</f>
        <v>#REF!</v>
      </c>
      <c r="X196" t="e">
        <f t="shared" ca="1" si="10"/>
        <v>#REF!</v>
      </c>
      <c r="Y196" s="37"/>
      <c r="AA196" t="e">
        <f t="shared" ca="1" si="11"/>
        <v>#REF!</v>
      </c>
    </row>
    <row r="197" spans="1:27" x14ac:dyDescent="0.25">
      <c r="A197" s="30">
        <v>9023148</v>
      </c>
      <c r="B197" s="31" t="s">
        <v>423</v>
      </c>
      <c r="C197" s="31"/>
      <c r="D197" s="32">
        <v>42425</v>
      </c>
      <c r="E197" s="31" t="s">
        <v>44</v>
      </c>
      <c r="F197" s="33" t="s">
        <v>47</v>
      </c>
      <c r="G197" s="31" t="s">
        <v>46</v>
      </c>
      <c r="H197" s="33" t="s">
        <v>44</v>
      </c>
      <c r="I197" s="34">
        <v>0.25</v>
      </c>
      <c r="J197" s="33">
        <v>9023148</v>
      </c>
      <c r="K197" s="33" t="s">
        <v>423</v>
      </c>
      <c r="L197" s="35">
        <v>50000</v>
      </c>
      <c r="M197" s="33" t="s">
        <v>31</v>
      </c>
      <c r="N197" s="33"/>
      <c r="O197" s="33"/>
      <c r="P197" s="33" t="s">
        <v>136</v>
      </c>
      <c r="Q197" s="33" t="s">
        <v>137</v>
      </c>
      <c r="R197" s="33" t="s">
        <v>75</v>
      </c>
      <c r="U197">
        <f>VLOOKUP(A197,'[1]Unique Accounts for Meetings'!$A$2:$AA$677,21,0)</f>
        <v>3</v>
      </c>
      <c r="V197" t="str">
        <f t="shared" si="9"/>
        <v>Y</v>
      </c>
      <c r="W197" s="36" t="e">
        <f>VLOOKUP(A197,'[1]Unique Accounts for Meetings'!$A$2:$W$677,23,0)</f>
        <v>#REF!</v>
      </c>
      <c r="X197" t="e">
        <f t="shared" ca="1" si="10"/>
        <v>#REF!</v>
      </c>
      <c r="Y197" s="37"/>
      <c r="AA197" t="e">
        <f t="shared" ca="1" si="11"/>
        <v>#REF!</v>
      </c>
    </row>
    <row r="198" spans="1:27" x14ac:dyDescent="0.25">
      <c r="A198" s="30">
        <v>9023196</v>
      </c>
      <c r="B198" s="31" t="s">
        <v>424</v>
      </c>
      <c r="C198" s="31"/>
      <c r="D198" s="32">
        <v>45481</v>
      </c>
      <c r="E198" s="31" t="s">
        <v>56</v>
      </c>
      <c r="F198" s="33" t="s">
        <v>47</v>
      </c>
      <c r="G198" s="31" t="s">
        <v>46</v>
      </c>
      <c r="H198" s="33" t="s">
        <v>56</v>
      </c>
      <c r="I198" s="34">
        <v>0.5708333333333333</v>
      </c>
      <c r="J198" s="33">
        <v>9023196</v>
      </c>
      <c r="K198" s="33" t="s">
        <v>425</v>
      </c>
      <c r="L198" s="35">
        <v>57083.333333333336</v>
      </c>
      <c r="M198" s="33" t="s">
        <v>31</v>
      </c>
      <c r="N198" s="33"/>
      <c r="O198" s="33"/>
      <c r="P198" s="33" t="s">
        <v>109</v>
      </c>
      <c r="Q198" s="33" t="s">
        <v>80</v>
      </c>
      <c r="R198" s="33" t="s">
        <v>56</v>
      </c>
      <c r="U198">
        <f>VLOOKUP(A198,'[1]Unique Accounts for Meetings'!$A$2:$AA$677,21,0)</f>
        <v>1</v>
      </c>
      <c r="V198" t="str">
        <f t="shared" si="9"/>
        <v>Y</v>
      </c>
      <c r="W198" s="36" t="e">
        <f>VLOOKUP(A198,'[1]Unique Accounts for Meetings'!$A$2:$W$677,23,0)</f>
        <v>#REF!</v>
      </c>
      <c r="X198" t="e">
        <f t="shared" ca="1" si="10"/>
        <v>#REF!</v>
      </c>
      <c r="Y198" s="37"/>
      <c r="AA198" t="e">
        <f t="shared" ca="1" si="11"/>
        <v>#REF!</v>
      </c>
    </row>
    <row r="199" spans="1:27" x14ac:dyDescent="0.25">
      <c r="A199" s="30">
        <v>9023250</v>
      </c>
      <c r="B199" s="31" t="s">
        <v>426</v>
      </c>
      <c r="C199" s="31"/>
      <c r="D199" s="32">
        <v>42458</v>
      </c>
      <c r="E199" s="31" t="s">
        <v>40</v>
      </c>
      <c r="F199" s="33" t="s">
        <v>72</v>
      </c>
      <c r="G199" s="31" t="s">
        <v>46</v>
      </c>
      <c r="H199" s="33" t="s">
        <v>40</v>
      </c>
      <c r="I199" s="34">
        <v>0.375</v>
      </c>
      <c r="J199" s="33">
        <v>9023250</v>
      </c>
      <c r="K199" s="33" t="s">
        <v>426</v>
      </c>
      <c r="L199" s="35">
        <v>37500</v>
      </c>
      <c r="M199" s="33" t="s">
        <v>31</v>
      </c>
      <c r="N199" s="33"/>
      <c r="O199" s="33"/>
      <c r="P199" s="33" t="s">
        <v>51</v>
      </c>
      <c r="Q199" s="33" t="s">
        <v>43</v>
      </c>
      <c r="R199" s="33" t="s">
        <v>40</v>
      </c>
      <c r="U199">
        <f>VLOOKUP(A199,'[1]Unique Accounts for Meetings'!$A$2:$AA$677,21,0)</f>
        <v>3</v>
      </c>
      <c r="V199" t="str">
        <f t="shared" si="9"/>
        <v>Y</v>
      </c>
      <c r="W199" s="36" t="e">
        <f>VLOOKUP(A199,'[1]Unique Accounts for Meetings'!$A$2:$W$677,23,0)</f>
        <v>#REF!</v>
      </c>
      <c r="X199" t="e">
        <f t="shared" ca="1" si="10"/>
        <v>#REF!</v>
      </c>
      <c r="Y199" s="37"/>
      <c r="AA199" t="e">
        <f t="shared" ca="1" si="11"/>
        <v>#REF!</v>
      </c>
    </row>
    <row r="200" spans="1:27" x14ac:dyDescent="0.25">
      <c r="A200" s="30">
        <v>192199</v>
      </c>
      <c r="B200" s="31" t="s">
        <v>427</v>
      </c>
      <c r="C200" s="31"/>
      <c r="D200" s="32">
        <v>43273</v>
      </c>
      <c r="E200" s="31" t="s">
        <v>56</v>
      </c>
      <c r="F200" s="33" t="s">
        <v>29</v>
      </c>
      <c r="G200" s="31" t="s">
        <v>30</v>
      </c>
      <c r="H200" s="33" t="s">
        <v>56</v>
      </c>
      <c r="I200" s="34">
        <v>4.999E-2</v>
      </c>
      <c r="J200" s="33">
        <v>9025007</v>
      </c>
      <c r="K200" s="33" t="s">
        <v>427</v>
      </c>
      <c r="L200" s="35">
        <v>35832.333333333328</v>
      </c>
      <c r="M200" s="33" t="s">
        <v>31</v>
      </c>
      <c r="N200" s="33"/>
      <c r="O200" s="33"/>
      <c r="P200" s="33" t="s">
        <v>68</v>
      </c>
      <c r="Q200" s="33" t="s">
        <v>69</v>
      </c>
      <c r="R200" s="33" t="s">
        <v>1269</v>
      </c>
      <c r="U200">
        <f>VLOOKUP(A200,'[1]Unique Accounts for Meetings'!$A$2:$AA$677,21,0)</f>
        <v>3</v>
      </c>
      <c r="V200" t="str">
        <f t="shared" si="9"/>
        <v>Y</v>
      </c>
      <c r="W200" s="36" t="e">
        <f>VLOOKUP(A200,'[1]Unique Accounts for Meetings'!$A$2:$W$677,23,0)</f>
        <v>#REF!</v>
      </c>
      <c r="X200" t="e">
        <f t="shared" ca="1" si="10"/>
        <v>#REF!</v>
      </c>
      <c r="Y200" s="37"/>
      <c r="AA200" t="e">
        <f t="shared" ca="1" si="11"/>
        <v>#REF!</v>
      </c>
    </row>
    <row r="201" spans="1:27" x14ac:dyDescent="0.25">
      <c r="A201" s="30">
        <v>9025014</v>
      </c>
      <c r="B201" s="31" t="s">
        <v>428</v>
      </c>
      <c r="C201" s="31"/>
      <c r="D201" s="32">
        <v>42410</v>
      </c>
      <c r="E201" s="31" t="s">
        <v>40</v>
      </c>
      <c r="F201" s="33" t="s">
        <v>47</v>
      </c>
      <c r="G201" s="31" t="s">
        <v>46</v>
      </c>
      <c r="H201" s="33" t="s">
        <v>40</v>
      </c>
      <c r="I201" s="34">
        <v>0.41666666666666663</v>
      </c>
      <c r="J201" s="33">
        <v>9025014</v>
      </c>
      <c r="K201" s="33" t="s">
        <v>428</v>
      </c>
      <c r="L201" s="35">
        <v>41666.666666666664</v>
      </c>
      <c r="M201" s="33" t="s">
        <v>31</v>
      </c>
      <c r="N201" s="33"/>
      <c r="O201" s="33"/>
      <c r="P201" s="33" t="s">
        <v>42</v>
      </c>
      <c r="Q201" s="33" t="s">
        <v>43</v>
      </c>
      <c r="R201" s="33" t="s">
        <v>40</v>
      </c>
      <c r="U201">
        <f>VLOOKUP(A201,'[1]Unique Accounts for Meetings'!$A$2:$AA$677,21,0)</f>
        <v>2</v>
      </c>
      <c r="V201" t="str">
        <f t="shared" si="9"/>
        <v>Y</v>
      </c>
      <c r="W201" s="36" t="e">
        <f>VLOOKUP(A201,'[1]Unique Accounts for Meetings'!$A$2:$W$677,23,0)</f>
        <v>#REF!</v>
      </c>
      <c r="X201" t="e">
        <f t="shared" ca="1" si="10"/>
        <v>#REF!</v>
      </c>
      <c r="Y201" s="37"/>
      <c r="AA201" t="e">
        <f t="shared" ca="1" si="11"/>
        <v>#REF!</v>
      </c>
    </row>
    <row r="202" spans="1:27" x14ac:dyDescent="0.25">
      <c r="A202" s="30">
        <v>9025031</v>
      </c>
      <c r="B202" s="31" t="s">
        <v>429</v>
      </c>
      <c r="C202" s="31"/>
      <c r="D202" s="32">
        <v>42506</v>
      </c>
      <c r="E202" s="31" t="s">
        <v>83</v>
      </c>
      <c r="F202" s="33" t="s">
        <v>47</v>
      </c>
      <c r="G202" s="31" t="s">
        <v>46</v>
      </c>
      <c r="H202" s="33" t="s">
        <v>83</v>
      </c>
      <c r="I202" s="34">
        <v>0.66666666666666674</v>
      </c>
      <c r="J202" s="33">
        <v>9025031</v>
      </c>
      <c r="K202" s="33" t="s">
        <v>429</v>
      </c>
      <c r="L202" s="35">
        <v>66666.666666666672</v>
      </c>
      <c r="M202" s="33" t="s">
        <v>31</v>
      </c>
      <c r="N202" s="33"/>
      <c r="O202" s="33"/>
      <c r="P202" s="33" t="s">
        <v>99</v>
      </c>
      <c r="Q202" s="33" t="s">
        <v>100</v>
      </c>
      <c r="R202" s="33" t="s">
        <v>83</v>
      </c>
      <c r="U202">
        <f>VLOOKUP(A202,'[1]Unique Accounts for Meetings'!$A$2:$AA$677,21,0)</f>
        <v>1</v>
      </c>
      <c r="V202" t="str">
        <f t="shared" si="9"/>
        <v>Y</v>
      </c>
      <c r="W202" s="36" t="e">
        <f>VLOOKUP(A202,'[1]Unique Accounts for Meetings'!$A$2:$W$677,23,0)</f>
        <v>#REF!</v>
      </c>
      <c r="X202" t="e">
        <f t="shared" ca="1" si="10"/>
        <v>#REF!</v>
      </c>
      <c r="Y202" s="37"/>
      <c r="AA202" t="e">
        <f t="shared" ca="1" si="11"/>
        <v>#REF!</v>
      </c>
    </row>
    <row r="203" spans="1:27" x14ac:dyDescent="0.25">
      <c r="A203" s="30">
        <v>207765</v>
      </c>
      <c r="B203" s="31" t="s">
        <v>430</v>
      </c>
      <c r="C203" s="31"/>
      <c r="D203" s="32">
        <v>43638</v>
      </c>
      <c r="E203" s="31" t="s">
        <v>44</v>
      </c>
      <c r="F203" s="33" t="s">
        <v>57</v>
      </c>
      <c r="G203" s="31" t="s">
        <v>30</v>
      </c>
      <c r="H203" s="33" t="s">
        <v>44</v>
      </c>
      <c r="I203" s="34">
        <v>3.8980000000000001E-2</v>
      </c>
      <c r="J203" s="33">
        <v>9025141</v>
      </c>
      <c r="K203" s="33" t="s">
        <v>430</v>
      </c>
      <c r="L203" s="35">
        <v>103507</v>
      </c>
      <c r="M203" s="33" t="s">
        <v>67</v>
      </c>
      <c r="N203" s="33"/>
      <c r="O203" s="33"/>
      <c r="P203" s="33" t="s">
        <v>137</v>
      </c>
      <c r="Q203" s="33" t="s">
        <v>137</v>
      </c>
      <c r="R203" s="33" t="s">
        <v>75</v>
      </c>
      <c r="U203">
        <f>VLOOKUP(A203,'[1]Unique Accounts for Meetings'!$A$2:$AA$677,21,0)</f>
        <v>2</v>
      </c>
      <c r="V203" t="str">
        <f t="shared" si="9"/>
        <v>Y</v>
      </c>
      <c r="W203" s="36" t="e">
        <f>VLOOKUP(A203,'[1]Unique Accounts for Meetings'!$A$2:$W$677,23,0)</f>
        <v>#REF!</v>
      </c>
      <c r="X203" t="e">
        <f t="shared" ca="1" si="10"/>
        <v>#REF!</v>
      </c>
      <c r="Y203" s="37"/>
      <c r="AA203" t="e">
        <f t="shared" ca="1" si="11"/>
        <v>#REF!</v>
      </c>
    </row>
    <row r="204" spans="1:27" x14ac:dyDescent="0.25">
      <c r="A204" s="30">
        <v>9025152</v>
      </c>
      <c r="B204" s="31" t="s">
        <v>431</v>
      </c>
      <c r="C204" s="31"/>
      <c r="D204" s="32">
        <v>42601</v>
      </c>
      <c r="E204" s="31" t="s">
        <v>44</v>
      </c>
      <c r="F204" s="33" t="s">
        <v>47</v>
      </c>
      <c r="G204" s="31" t="s">
        <v>46</v>
      </c>
      <c r="H204" s="33" t="s">
        <v>44</v>
      </c>
      <c r="I204" s="34">
        <v>0.22500000000000001</v>
      </c>
      <c r="J204" s="33">
        <v>9025152</v>
      </c>
      <c r="K204" s="33" t="s">
        <v>432</v>
      </c>
      <c r="L204" s="35">
        <v>22500</v>
      </c>
      <c r="M204" s="33" t="s">
        <v>31</v>
      </c>
      <c r="N204" s="33"/>
      <c r="O204" s="33"/>
      <c r="P204" s="33" t="s">
        <v>218</v>
      </c>
      <c r="Q204" s="33" t="s">
        <v>218</v>
      </c>
      <c r="R204" s="33" t="s">
        <v>454</v>
      </c>
      <c r="U204">
        <f>VLOOKUP(A204,'[1]Unique Accounts for Meetings'!$A$2:$AA$677,21,0)</f>
        <v>0</v>
      </c>
      <c r="V204" t="str">
        <f t="shared" si="9"/>
        <v>N</v>
      </c>
      <c r="W204" s="36" t="e">
        <f>VLOOKUP(A204,'[1]Unique Accounts for Meetings'!$A$2:$W$677,23,0)</f>
        <v>#REF!</v>
      </c>
      <c r="X204" t="e">
        <f t="shared" ca="1" si="10"/>
        <v>#REF!</v>
      </c>
      <c r="Y204" s="37"/>
      <c r="AA204" t="e">
        <f t="shared" ca="1" si="11"/>
        <v>#REF!</v>
      </c>
    </row>
    <row r="205" spans="1:27" x14ac:dyDescent="0.25">
      <c r="A205" s="30">
        <v>9025443</v>
      </c>
      <c r="B205" s="31" t="s">
        <v>433</v>
      </c>
      <c r="C205" s="31"/>
      <c r="D205" s="32">
        <v>42948</v>
      </c>
      <c r="E205" s="31" t="s">
        <v>40</v>
      </c>
      <c r="F205" s="33" t="s">
        <v>86</v>
      </c>
      <c r="G205" s="31" t="s">
        <v>46</v>
      </c>
      <c r="H205" s="33" t="s">
        <v>40</v>
      </c>
      <c r="I205" s="34">
        <v>1.2</v>
      </c>
      <c r="J205" s="33">
        <v>9025443</v>
      </c>
      <c r="K205" s="33" t="s">
        <v>433</v>
      </c>
      <c r="L205" s="35">
        <v>120000</v>
      </c>
      <c r="M205" s="33" t="s">
        <v>67</v>
      </c>
      <c r="N205" s="33"/>
      <c r="O205" s="33"/>
      <c r="P205" s="33" t="s">
        <v>42</v>
      </c>
      <c r="Q205" s="33" t="s">
        <v>43</v>
      </c>
      <c r="R205" s="33" t="s">
        <v>40</v>
      </c>
      <c r="U205">
        <f>VLOOKUP(A205,'[1]Unique Accounts for Meetings'!$A$2:$AA$677,21,0)</f>
        <v>2</v>
      </c>
      <c r="V205" t="str">
        <f t="shared" si="9"/>
        <v>Y</v>
      </c>
      <c r="W205" s="36" t="e">
        <f>VLOOKUP(A205,'[1]Unique Accounts for Meetings'!$A$2:$W$677,23,0)</f>
        <v>#REF!</v>
      </c>
      <c r="X205" t="e">
        <f t="shared" ca="1" si="10"/>
        <v>#REF!</v>
      </c>
      <c r="Y205" s="37"/>
      <c r="AA205" t="e">
        <f t="shared" ca="1" si="11"/>
        <v>#REF!</v>
      </c>
    </row>
    <row r="206" spans="1:27" x14ac:dyDescent="0.25">
      <c r="A206" s="30">
        <v>9025479</v>
      </c>
      <c r="B206" s="31" t="s">
        <v>434</v>
      </c>
      <c r="C206" s="31"/>
      <c r="D206" s="32">
        <v>42993</v>
      </c>
      <c r="E206" s="31" t="s">
        <v>28</v>
      </c>
      <c r="F206" s="33" t="s">
        <v>435</v>
      </c>
      <c r="G206" s="31" t="s">
        <v>46</v>
      </c>
      <c r="H206" s="33" t="s">
        <v>28</v>
      </c>
      <c r="I206" s="34">
        <v>0.81147666666666673</v>
      </c>
      <c r="J206" s="33">
        <v>9025479</v>
      </c>
      <c r="K206" s="33" t="s">
        <v>434</v>
      </c>
      <c r="L206" s="35">
        <v>238128.94666666671</v>
      </c>
      <c r="M206" s="33" t="s">
        <v>67</v>
      </c>
      <c r="N206" s="33"/>
      <c r="O206" s="33"/>
      <c r="P206" s="33" t="s">
        <v>43</v>
      </c>
      <c r="Q206" s="33" t="s">
        <v>43</v>
      </c>
      <c r="R206" s="33" t="s">
        <v>40</v>
      </c>
      <c r="U206">
        <f>VLOOKUP(A206,'[1]Unique Accounts for Meetings'!$A$2:$AA$677,21,0)</f>
        <v>5</v>
      </c>
      <c r="V206" t="str">
        <f t="shared" si="9"/>
        <v>Y</v>
      </c>
      <c r="W206" s="36" t="e">
        <f>VLOOKUP(A206,'[1]Unique Accounts for Meetings'!$A$2:$W$677,23,0)</f>
        <v>#REF!</v>
      </c>
      <c r="X206" t="e">
        <f t="shared" ca="1" si="10"/>
        <v>#REF!</v>
      </c>
      <c r="Y206" s="37"/>
      <c r="AA206" t="e">
        <f t="shared" ca="1" si="11"/>
        <v>#REF!</v>
      </c>
    </row>
    <row r="207" spans="1:27" x14ac:dyDescent="0.25">
      <c r="A207" s="30">
        <v>9025591</v>
      </c>
      <c r="B207" s="31" t="s">
        <v>437</v>
      </c>
      <c r="C207" s="31"/>
      <c r="D207" s="32">
        <v>43136</v>
      </c>
      <c r="E207" s="31" t="s">
        <v>83</v>
      </c>
      <c r="F207" s="33" t="s">
        <v>47</v>
      </c>
      <c r="G207" s="31" t="s">
        <v>46</v>
      </c>
      <c r="H207" s="33" t="s">
        <v>83</v>
      </c>
      <c r="I207" s="34">
        <v>0.5</v>
      </c>
      <c r="J207" s="33">
        <v>9025591</v>
      </c>
      <c r="K207" s="33" t="s">
        <v>437</v>
      </c>
      <c r="L207" s="35">
        <v>50000</v>
      </c>
      <c r="M207" s="33" t="s">
        <v>31</v>
      </c>
      <c r="N207" s="33"/>
      <c r="O207" s="33"/>
      <c r="P207" s="33" t="s">
        <v>99</v>
      </c>
      <c r="Q207" s="33" t="s">
        <v>100</v>
      </c>
      <c r="R207" s="33" t="s">
        <v>83</v>
      </c>
      <c r="U207">
        <f>VLOOKUP(A207,'[1]Unique Accounts for Meetings'!$A$2:$AA$677,21,0)</f>
        <v>2</v>
      </c>
      <c r="V207" t="str">
        <f t="shared" si="9"/>
        <v>Y</v>
      </c>
      <c r="W207" s="36" t="e">
        <f>VLOOKUP(A207,'[1]Unique Accounts for Meetings'!$A$2:$W$677,23,0)</f>
        <v>#REF!</v>
      </c>
      <c r="X207" t="e">
        <f t="shared" ca="1" si="10"/>
        <v>#REF!</v>
      </c>
      <c r="Y207" s="37"/>
      <c r="AA207" t="e">
        <f t="shared" ca="1" si="11"/>
        <v>#REF!</v>
      </c>
    </row>
    <row r="208" spans="1:27" x14ac:dyDescent="0.25">
      <c r="A208" s="30">
        <v>9025612</v>
      </c>
      <c r="B208" s="31" t="s">
        <v>438</v>
      </c>
      <c r="C208" s="31"/>
      <c r="D208" s="32">
        <v>43160</v>
      </c>
      <c r="E208" s="31" t="s">
        <v>56</v>
      </c>
      <c r="F208" s="33" t="s">
        <v>47</v>
      </c>
      <c r="G208" s="31" t="s">
        <v>46</v>
      </c>
      <c r="H208" s="33" t="s">
        <v>56</v>
      </c>
      <c r="I208" s="34">
        <v>0.10416666666666666</v>
      </c>
      <c r="J208" s="33">
        <v>9025612</v>
      </c>
      <c r="K208" s="33" t="s">
        <v>438</v>
      </c>
      <c r="L208" s="35">
        <v>57916.666666666664</v>
      </c>
      <c r="M208" s="33" t="s">
        <v>31</v>
      </c>
      <c r="N208" s="33"/>
      <c r="O208" s="33"/>
      <c r="P208" s="33" t="s">
        <v>79</v>
      </c>
      <c r="Q208" s="33" t="s">
        <v>80</v>
      </c>
      <c r="R208" s="33" t="s">
        <v>56</v>
      </c>
      <c r="U208">
        <f>VLOOKUP(A208,'[1]Unique Accounts for Meetings'!$A$2:$AA$677,21,0)</f>
        <v>2</v>
      </c>
      <c r="V208" t="str">
        <f t="shared" si="9"/>
        <v>Y</v>
      </c>
      <c r="W208" s="36" t="e">
        <f>VLOOKUP(A208,'[1]Unique Accounts for Meetings'!$A$2:$W$677,23,0)</f>
        <v>#REF!</v>
      </c>
      <c r="X208" t="e">
        <f t="shared" ca="1" si="10"/>
        <v>#REF!</v>
      </c>
      <c r="Y208" s="37"/>
      <c r="AA208" t="e">
        <f t="shared" ca="1" si="11"/>
        <v>#REF!</v>
      </c>
    </row>
    <row r="209" spans="1:27" x14ac:dyDescent="0.25">
      <c r="A209" s="30">
        <v>2321188</v>
      </c>
      <c r="B209" s="31" t="s">
        <v>439</v>
      </c>
      <c r="C209" s="31"/>
      <c r="D209" s="32">
        <v>44583</v>
      </c>
      <c r="E209" s="31" t="s">
        <v>44</v>
      </c>
      <c r="F209" s="33" t="s">
        <v>57</v>
      </c>
      <c r="G209" s="31" t="s">
        <v>30</v>
      </c>
      <c r="H209" s="33" t="s">
        <v>44</v>
      </c>
      <c r="I209" s="34">
        <v>2.1989999999999999E-2</v>
      </c>
      <c r="J209" s="33">
        <v>9025694</v>
      </c>
      <c r="K209" s="33" t="s">
        <v>440</v>
      </c>
      <c r="L209" s="35">
        <v>27963.666666666668</v>
      </c>
      <c r="M209" s="33" t="s">
        <v>31</v>
      </c>
      <c r="N209" s="33"/>
      <c r="O209" s="33"/>
      <c r="P209" s="33" t="s">
        <v>68</v>
      </c>
      <c r="Q209" s="33" t="s">
        <v>69</v>
      </c>
      <c r="R209" s="33" t="s">
        <v>1269</v>
      </c>
      <c r="U209">
        <f>VLOOKUP(A209,'[1]Unique Accounts for Meetings'!$A$2:$AA$677,21,0)</f>
        <v>1</v>
      </c>
      <c r="V209" t="str">
        <f t="shared" si="9"/>
        <v>Y</v>
      </c>
      <c r="W209" s="36" t="e">
        <f>VLOOKUP(A209,'[1]Unique Accounts for Meetings'!$A$2:$W$677,23,0)</f>
        <v>#REF!</v>
      </c>
      <c r="X209" t="e">
        <f t="shared" ca="1" si="10"/>
        <v>#REF!</v>
      </c>
      <c r="Y209" s="37"/>
      <c r="AA209" t="e">
        <f t="shared" ca="1" si="11"/>
        <v>#REF!</v>
      </c>
    </row>
    <row r="210" spans="1:27" x14ac:dyDescent="0.25">
      <c r="A210" s="30">
        <v>9025830</v>
      </c>
      <c r="B210" s="31" t="s">
        <v>441</v>
      </c>
      <c r="C210" s="31"/>
      <c r="D210" s="32">
        <v>43409</v>
      </c>
      <c r="E210" s="31" t="s">
        <v>83</v>
      </c>
      <c r="F210" s="33" t="s">
        <v>47</v>
      </c>
      <c r="G210" s="31" t="s">
        <v>46</v>
      </c>
      <c r="H210" s="33" t="s">
        <v>83</v>
      </c>
      <c r="I210" s="34">
        <v>5.8333333333333327E-2</v>
      </c>
      <c r="J210" s="33">
        <v>9025830</v>
      </c>
      <c r="K210" s="33" t="s">
        <v>442</v>
      </c>
      <c r="L210" s="35">
        <v>65833.333333333328</v>
      </c>
      <c r="M210" s="33" t="s">
        <v>31</v>
      </c>
      <c r="N210" s="33"/>
      <c r="O210" s="33"/>
      <c r="P210" s="33" t="s">
        <v>99</v>
      </c>
      <c r="Q210" s="33" t="s">
        <v>100</v>
      </c>
      <c r="R210" s="33" t="s">
        <v>83</v>
      </c>
      <c r="U210">
        <f>VLOOKUP(A210,'[1]Unique Accounts for Meetings'!$A$2:$AA$677,21,0)</f>
        <v>2</v>
      </c>
      <c r="V210" t="str">
        <f t="shared" si="9"/>
        <v>Y</v>
      </c>
      <c r="W210" s="36" t="e">
        <f>VLOOKUP(A210,'[1]Unique Accounts for Meetings'!$A$2:$W$677,23,0)</f>
        <v>#REF!</v>
      </c>
      <c r="X210" t="e">
        <f t="shared" ca="1" si="10"/>
        <v>#REF!</v>
      </c>
      <c r="Y210" s="37"/>
      <c r="AA210" t="e">
        <f t="shared" ca="1" si="11"/>
        <v>#REF!</v>
      </c>
    </row>
    <row r="211" spans="1:27" x14ac:dyDescent="0.25">
      <c r="A211" s="30">
        <v>9025876</v>
      </c>
      <c r="B211" s="31" t="s">
        <v>445</v>
      </c>
      <c r="C211" s="31"/>
      <c r="D211" s="32">
        <v>43481</v>
      </c>
      <c r="E211" s="31" t="s">
        <v>83</v>
      </c>
      <c r="F211" s="33" t="s">
        <v>47</v>
      </c>
      <c r="G211" s="31" t="s">
        <v>46</v>
      </c>
      <c r="H211" s="33" t="s">
        <v>83</v>
      </c>
      <c r="I211" s="34">
        <v>0.19583333333333333</v>
      </c>
      <c r="J211" s="33">
        <v>9025876</v>
      </c>
      <c r="K211" s="33" t="s">
        <v>446</v>
      </c>
      <c r="L211" s="35">
        <v>1640416.6666666663</v>
      </c>
      <c r="M211" s="33" t="s">
        <v>67</v>
      </c>
      <c r="N211" s="33"/>
      <c r="O211" s="33"/>
      <c r="P211" s="33" t="s">
        <v>218</v>
      </c>
      <c r="Q211" s="33" t="s">
        <v>218</v>
      </c>
      <c r="R211" s="33" t="s">
        <v>454</v>
      </c>
      <c r="U211">
        <f>VLOOKUP(A211,'[1]Unique Accounts for Meetings'!$A$2:$AA$677,21,0)</f>
        <v>0</v>
      </c>
      <c r="V211" t="str">
        <f t="shared" si="9"/>
        <v>N</v>
      </c>
      <c r="W211" s="36" t="e">
        <f>VLOOKUP(A211,'[1]Unique Accounts for Meetings'!$A$2:$W$677,23,0)</f>
        <v>#REF!</v>
      </c>
      <c r="X211" t="e">
        <f t="shared" ca="1" si="10"/>
        <v>#REF!</v>
      </c>
      <c r="Y211" s="37"/>
      <c r="AA211" t="e">
        <f t="shared" ca="1" si="11"/>
        <v>#REF!</v>
      </c>
    </row>
    <row r="212" spans="1:27" x14ac:dyDescent="0.25">
      <c r="A212" s="30">
        <v>9025907</v>
      </c>
      <c r="B212" s="31" t="s">
        <v>452</v>
      </c>
      <c r="C212" s="31"/>
      <c r="D212" s="32">
        <v>43517</v>
      </c>
      <c r="E212" s="31" t="s">
        <v>83</v>
      </c>
      <c r="F212" s="33" t="s">
        <v>47</v>
      </c>
      <c r="G212" s="31" t="s">
        <v>46</v>
      </c>
      <c r="H212" s="33" t="s">
        <v>83</v>
      </c>
      <c r="I212" s="34">
        <v>0.40416666666666662</v>
      </c>
      <c r="J212" s="33">
        <v>9025907</v>
      </c>
      <c r="K212" s="33" t="s">
        <v>452</v>
      </c>
      <c r="L212" s="35">
        <v>102916.66666666666</v>
      </c>
      <c r="M212" s="33" t="s">
        <v>67</v>
      </c>
      <c r="N212" s="33"/>
      <c r="O212" s="33"/>
      <c r="P212" s="33" t="s">
        <v>99</v>
      </c>
      <c r="Q212" s="33" t="s">
        <v>100</v>
      </c>
      <c r="R212" s="33" t="s">
        <v>83</v>
      </c>
      <c r="U212">
        <f>VLOOKUP(A212,'[1]Unique Accounts for Meetings'!$A$2:$AA$677,21,0)</f>
        <v>2</v>
      </c>
      <c r="V212" t="str">
        <f t="shared" si="9"/>
        <v>Y</v>
      </c>
      <c r="W212" s="36" t="e">
        <f>VLOOKUP(A212,'[1]Unique Accounts for Meetings'!$A$2:$W$677,23,0)</f>
        <v>#REF!</v>
      </c>
      <c r="X212" t="e">
        <f t="shared" ca="1" si="10"/>
        <v>#REF!</v>
      </c>
      <c r="Y212" s="37"/>
      <c r="AA212" t="e">
        <f t="shared" ca="1" si="11"/>
        <v>#REF!</v>
      </c>
    </row>
    <row r="213" spans="1:27" x14ac:dyDescent="0.25">
      <c r="A213" s="30">
        <v>9025960</v>
      </c>
      <c r="B213" s="31" t="s">
        <v>453</v>
      </c>
      <c r="C213" s="31"/>
      <c r="D213" s="32">
        <v>43534</v>
      </c>
      <c r="E213" s="31" t="s">
        <v>44</v>
      </c>
      <c r="F213" s="33" t="s">
        <v>47</v>
      </c>
      <c r="G213" s="31" t="s">
        <v>46</v>
      </c>
      <c r="H213" s="33" t="s">
        <v>44</v>
      </c>
      <c r="I213" s="34">
        <v>0.39583333333333337</v>
      </c>
      <c r="J213" s="33">
        <v>9025960</v>
      </c>
      <c r="K213" s="33" t="s">
        <v>453</v>
      </c>
      <c r="L213" s="35">
        <v>237500</v>
      </c>
      <c r="M213" s="33" t="s">
        <v>67</v>
      </c>
      <c r="N213" s="33"/>
      <c r="O213" s="33"/>
      <c r="P213" s="33" t="s">
        <v>218</v>
      </c>
      <c r="Q213" s="33" t="s">
        <v>218</v>
      </c>
      <c r="R213" s="33" t="s">
        <v>454</v>
      </c>
      <c r="U213">
        <f>VLOOKUP(A213,'[1]Unique Accounts for Meetings'!$A$2:$AA$677,21,0)</f>
        <v>0</v>
      </c>
      <c r="V213" t="str">
        <f t="shared" si="9"/>
        <v>N</v>
      </c>
      <c r="W213" s="36" t="e">
        <f>VLOOKUP(A213,'[1]Unique Accounts for Meetings'!$A$2:$W$677,23,0)</f>
        <v>#REF!</v>
      </c>
      <c r="X213" t="e">
        <f t="shared" ca="1" si="10"/>
        <v>#REF!</v>
      </c>
      <c r="Y213" s="37"/>
      <c r="AA213" t="e">
        <f t="shared" ca="1" si="11"/>
        <v>#REF!</v>
      </c>
    </row>
    <row r="214" spans="1:27" x14ac:dyDescent="0.25">
      <c r="A214" s="30">
        <v>2344502</v>
      </c>
      <c r="B214" s="31" t="s">
        <v>455</v>
      </c>
      <c r="C214" s="31"/>
      <c r="D214" s="32">
        <v>45350</v>
      </c>
      <c r="E214" s="31" t="s">
        <v>83</v>
      </c>
      <c r="F214" s="33" t="s">
        <v>57</v>
      </c>
      <c r="G214" s="31" t="s">
        <v>30</v>
      </c>
      <c r="H214" s="33" t="s">
        <v>83</v>
      </c>
      <c r="I214" s="34">
        <v>3.499E-2</v>
      </c>
      <c r="J214" s="33">
        <v>9026098</v>
      </c>
      <c r="K214" s="33" t="s">
        <v>456</v>
      </c>
      <c r="L214" s="35">
        <v>94749</v>
      </c>
      <c r="M214" s="33" t="s">
        <v>31</v>
      </c>
      <c r="N214" s="33"/>
      <c r="O214" s="33"/>
      <c r="P214" s="33" t="s">
        <v>42</v>
      </c>
      <c r="Q214" s="33" t="s">
        <v>43</v>
      </c>
      <c r="R214" s="33" t="s">
        <v>40</v>
      </c>
      <c r="U214">
        <f>VLOOKUP(A214,'[1]Unique Accounts for Meetings'!$A$2:$AA$677,21,0)</f>
        <v>3</v>
      </c>
      <c r="V214" t="str">
        <f t="shared" si="9"/>
        <v>Y</v>
      </c>
      <c r="W214" s="36" t="e">
        <f>VLOOKUP(A214,'[1]Unique Accounts for Meetings'!$A$2:$W$677,23,0)</f>
        <v>#REF!</v>
      </c>
      <c r="X214" t="e">
        <f t="shared" ca="1" si="10"/>
        <v>#REF!</v>
      </c>
      <c r="Y214" s="37"/>
      <c r="AA214" t="e">
        <f t="shared" ca="1" si="11"/>
        <v>#REF!</v>
      </c>
    </row>
    <row r="215" spans="1:27" x14ac:dyDescent="0.25">
      <c r="A215" s="30">
        <v>2341829</v>
      </c>
      <c r="B215" s="31" t="s">
        <v>458</v>
      </c>
      <c r="C215" s="31"/>
      <c r="D215" s="32">
        <v>45173</v>
      </c>
      <c r="E215" s="31" t="s">
        <v>40</v>
      </c>
      <c r="F215" s="33" t="s">
        <v>57</v>
      </c>
      <c r="G215" s="31" t="s">
        <v>30</v>
      </c>
      <c r="H215" s="33" t="s">
        <v>40</v>
      </c>
      <c r="I215" s="34">
        <v>2.699E-2</v>
      </c>
      <c r="J215" s="33">
        <v>9026162</v>
      </c>
      <c r="K215" s="33" t="s">
        <v>459</v>
      </c>
      <c r="L215" s="35">
        <v>3154228.0900000003</v>
      </c>
      <c r="M215" s="33" t="s">
        <v>67</v>
      </c>
      <c r="N215" s="33"/>
      <c r="O215" s="33"/>
      <c r="P215" s="33" t="s">
        <v>43</v>
      </c>
      <c r="Q215" s="33" t="s">
        <v>43</v>
      </c>
      <c r="R215" s="33" t="s">
        <v>40</v>
      </c>
      <c r="U215">
        <f>VLOOKUP(A215,'[1]Unique Accounts for Meetings'!$A$2:$AA$677,21,0)</f>
        <v>5</v>
      </c>
      <c r="V215" t="str">
        <f t="shared" si="9"/>
        <v>Y</v>
      </c>
      <c r="W215" s="36" t="e">
        <f>VLOOKUP(A215,'[1]Unique Accounts for Meetings'!$A$2:$W$677,23,0)</f>
        <v>#REF!</v>
      </c>
      <c r="X215" t="e">
        <f t="shared" ca="1" si="10"/>
        <v>#REF!</v>
      </c>
      <c r="Y215" s="37"/>
      <c r="AA215" t="e">
        <f t="shared" ca="1" si="11"/>
        <v>#REF!</v>
      </c>
    </row>
    <row r="216" spans="1:27" x14ac:dyDescent="0.25">
      <c r="A216" s="30">
        <v>9026505</v>
      </c>
      <c r="B216" s="31" t="s">
        <v>466</v>
      </c>
      <c r="C216" s="31"/>
      <c r="D216" s="32">
        <v>44406</v>
      </c>
      <c r="E216" s="31" t="s">
        <v>56</v>
      </c>
      <c r="F216" s="33" t="s">
        <v>47</v>
      </c>
      <c r="G216" s="31" t="s">
        <v>46</v>
      </c>
      <c r="H216" s="33" t="s">
        <v>56</v>
      </c>
      <c r="I216" s="34">
        <v>8.3333333333333343E-2</v>
      </c>
      <c r="J216" s="33">
        <v>9026505</v>
      </c>
      <c r="K216" s="33" t="s">
        <v>466</v>
      </c>
      <c r="L216" s="35">
        <v>33333.333333333336</v>
      </c>
      <c r="M216" s="33" t="s">
        <v>31</v>
      </c>
      <c r="N216" s="33"/>
      <c r="O216" s="33"/>
      <c r="P216" s="33" t="s">
        <v>85</v>
      </c>
      <c r="Q216" s="33" t="s">
        <v>80</v>
      </c>
      <c r="R216" s="33" t="s">
        <v>56</v>
      </c>
      <c r="U216">
        <f>VLOOKUP(A216,'[1]Unique Accounts for Meetings'!$A$2:$AA$677,21,0)</f>
        <v>2</v>
      </c>
      <c r="V216" t="str">
        <f t="shared" si="9"/>
        <v>Y</v>
      </c>
      <c r="W216" s="36" t="e">
        <f>VLOOKUP(A216,'[1]Unique Accounts for Meetings'!$A$2:$W$677,23,0)</f>
        <v>#REF!</v>
      </c>
      <c r="X216" t="e">
        <f t="shared" ca="1" si="10"/>
        <v>#REF!</v>
      </c>
      <c r="Y216" s="37"/>
      <c r="AA216" t="e">
        <f t="shared" ca="1" si="11"/>
        <v>#REF!</v>
      </c>
    </row>
    <row r="217" spans="1:27" x14ac:dyDescent="0.25">
      <c r="A217" s="30">
        <v>7000096</v>
      </c>
      <c r="B217" s="31" t="s">
        <v>468</v>
      </c>
      <c r="C217" s="31"/>
      <c r="D217" s="32">
        <v>44764</v>
      </c>
      <c r="E217" s="31" t="s">
        <v>44</v>
      </c>
      <c r="F217" s="33" t="s">
        <v>98</v>
      </c>
      <c r="G217" s="31" t="s">
        <v>46</v>
      </c>
      <c r="H217" s="33" t="s">
        <v>44</v>
      </c>
      <c r="I217" s="34">
        <v>0.05</v>
      </c>
      <c r="J217" s="33">
        <v>9026515</v>
      </c>
      <c r="K217" s="33" t="s">
        <v>469</v>
      </c>
      <c r="L217" s="35">
        <v>30000</v>
      </c>
      <c r="M217" s="33" t="s">
        <v>31</v>
      </c>
      <c r="N217" s="33"/>
      <c r="O217" s="33"/>
      <c r="P217" s="33" t="s">
        <v>218</v>
      </c>
      <c r="Q217" s="33" t="s">
        <v>218</v>
      </c>
      <c r="R217" s="33" t="s">
        <v>454</v>
      </c>
      <c r="U217">
        <f>VLOOKUP(A217,'[1]Unique Accounts for Meetings'!$A$2:$AA$677,21,0)</f>
        <v>0</v>
      </c>
      <c r="V217" t="str">
        <f t="shared" si="9"/>
        <v>N</v>
      </c>
      <c r="W217" s="36" t="e">
        <f>VLOOKUP(A217,'[1]Unique Accounts for Meetings'!$A$2:$W$677,23,0)</f>
        <v>#REF!</v>
      </c>
      <c r="X217" t="e">
        <f t="shared" ca="1" si="10"/>
        <v>#REF!</v>
      </c>
      <c r="Y217" s="37"/>
      <c r="AA217" t="e">
        <f t="shared" ca="1" si="11"/>
        <v>#REF!</v>
      </c>
    </row>
    <row r="218" spans="1:27" x14ac:dyDescent="0.25">
      <c r="A218" s="30">
        <v>9026556</v>
      </c>
      <c r="B218" s="31" t="s">
        <v>470</v>
      </c>
      <c r="C218" s="31"/>
      <c r="D218" s="32">
        <v>44512</v>
      </c>
      <c r="E218" s="31" t="s">
        <v>53</v>
      </c>
      <c r="F218" s="33" t="s">
        <v>471</v>
      </c>
      <c r="G218" s="31" t="s">
        <v>46</v>
      </c>
      <c r="H218" s="33" t="s">
        <v>53</v>
      </c>
      <c r="I218" s="34">
        <v>3.2500000000000001E-2</v>
      </c>
      <c r="J218" s="33">
        <v>9026564</v>
      </c>
      <c r="K218" s="33" t="s">
        <v>472</v>
      </c>
      <c r="L218" s="35">
        <v>166833.33333333331</v>
      </c>
      <c r="M218" s="33" t="s">
        <v>67</v>
      </c>
      <c r="N218" s="33"/>
      <c r="O218" s="33"/>
      <c r="P218" s="33" t="s">
        <v>340</v>
      </c>
      <c r="Q218" s="33" t="s">
        <v>80</v>
      </c>
      <c r="R218" s="33" t="s">
        <v>56</v>
      </c>
      <c r="U218">
        <f>VLOOKUP(A218,'[1]Unique Accounts for Meetings'!$A$2:$AA$677,21,0)</f>
        <v>4</v>
      </c>
      <c r="V218" t="str">
        <f t="shared" si="9"/>
        <v>Y</v>
      </c>
      <c r="W218" s="36" t="e">
        <f>VLOOKUP(A218,'[1]Unique Accounts for Meetings'!$A$2:$W$677,23,0)</f>
        <v>#REF!</v>
      </c>
      <c r="X218" t="e">
        <f t="shared" ca="1" si="10"/>
        <v>#REF!</v>
      </c>
      <c r="Y218" s="37"/>
      <c r="AA218" t="e">
        <f t="shared" ca="1" si="11"/>
        <v>#REF!</v>
      </c>
    </row>
    <row r="219" spans="1:27" x14ac:dyDescent="0.25">
      <c r="A219" s="30">
        <v>602460</v>
      </c>
      <c r="B219" s="31" t="s">
        <v>479</v>
      </c>
      <c r="C219" s="31"/>
      <c r="D219" s="32">
        <v>44579</v>
      </c>
      <c r="E219" s="31" t="s">
        <v>28</v>
      </c>
      <c r="F219" s="33" t="s">
        <v>187</v>
      </c>
      <c r="G219" s="31" t="s">
        <v>163</v>
      </c>
      <c r="H219" s="33" t="s">
        <v>28</v>
      </c>
      <c r="I219" s="34">
        <v>5.5E-2</v>
      </c>
      <c r="J219" s="33">
        <v>9026679</v>
      </c>
      <c r="K219" s="33" t="s">
        <v>480</v>
      </c>
      <c r="L219" s="35">
        <v>63833.332000000002</v>
      </c>
      <c r="M219" s="33" t="s">
        <v>31</v>
      </c>
      <c r="N219" s="33"/>
      <c r="O219" s="33"/>
      <c r="P219" s="33" t="s">
        <v>157</v>
      </c>
      <c r="Q219" s="33" t="s">
        <v>69</v>
      </c>
      <c r="R219" s="33" t="s">
        <v>1269</v>
      </c>
      <c r="U219">
        <f>VLOOKUP(A219,'[1]Unique Accounts for Meetings'!$A$2:$AA$677,21,0)</f>
        <v>3</v>
      </c>
      <c r="V219" t="str">
        <f t="shared" si="9"/>
        <v>Y</v>
      </c>
      <c r="W219" s="36" t="e">
        <f>VLOOKUP(A219,'[1]Unique Accounts for Meetings'!$A$2:$W$677,23,0)</f>
        <v>#REF!</v>
      </c>
      <c r="X219" t="e">
        <f t="shared" ca="1" si="10"/>
        <v>#REF!</v>
      </c>
      <c r="Y219" s="37"/>
      <c r="AA219" t="e">
        <f t="shared" ca="1" si="11"/>
        <v>#REF!</v>
      </c>
    </row>
    <row r="220" spans="1:27" x14ac:dyDescent="0.25">
      <c r="A220" s="30">
        <v>9026876</v>
      </c>
      <c r="B220" s="31" t="s">
        <v>481</v>
      </c>
      <c r="C220" s="31"/>
      <c r="D220" s="32">
        <v>45323</v>
      </c>
      <c r="E220" s="31" t="s">
        <v>44</v>
      </c>
      <c r="F220" s="33" t="s">
        <v>454</v>
      </c>
      <c r="G220" s="31" t="s">
        <v>46</v>
      </c>
      <c r="H220" s="33" t="s">
        <v>44</v>
      </c>
      <c r="I220" s="34">
        <v>0.45833333333333337</v>
      </c>
      <c r="J220" s="33">
        <v>9026876</v>
      </c>
      <c r="K220" s="33" t="s">
        <v>482</v>
      </c>
      <c r="L220" s="35">
        <v>45833.333333333336</v>
      </c>
      <c r="M220" s="33" t="s">
        <v>31</v>
      </c>
      <c r="N220" s="33"/>
      <c r="O220" s="33"/>
      <c r="P220" s="33" t="s">
        <v>218</v>
      </c>
      <c r="Q220" s="33" t="s">
        <v>218</v>
      </c>
      <c r="R220" s="33" t="s">
        <v>454</v>
      </c>
      <c r="U220">
        <f>VLOOKUP(A220,'[1]Unique Accounts for Meetings'!$A$2:$AA$677,21,0)</f>
        <v>0</v>
      </c>
      <c r="V220" t="str">
        <f t="shared" si="9"/>
        <v>N</v>
      </c>
      <c r="W220" s="36" t="e">
        <f>VLOOKUP(A220,'[1]Unique Accounts for Meetings'!$A$2:$W$677,23,0)</f>
        <v>#REF!</v>
      </c>
      <c r="X220" t="e">
        <f t="shared" ca="1" si="10"/>
        <v>#REF!</v>
      </c>
      <c r="Y220" s="37"/>
      <c r="AA220" t="e">
        <f t="shared" ca="1" si="11"/>
        <v>#REF!</v>
      </c>
    </row>
    <row r="221" spans="1:27" x14ac:dyDescent="0.25">
      <c r="A221" s="30">
        <v>9027108</v>
      </c>
      <c r="B221" s="31" t="s">
        <v>483</v>
      </c>
      <c r="C221" s="31"/>
      <c r="D221" s="32">
        <v>45035</v>
      </c>
      <c r="E221" s="31" t="s">
        <v>28</v>
      </c>
      <c r="F221" s="33" t="s">
        <v>462</v>
      </c>
      <c r="G221" s="31" t="s">
        <v>46</v>
      </c>
      <c r="H221" s="33" t="s">
        <v>28</v>
      </c>
      <c r="I221" s="34">
        <v>0.31463999999999998</v>
      </c>
      <c r="J221" s="33">
        <v>9027108</v>
      </c>
      <c r="K221" s="33" t="s">
        <v>484</v>
      </c>
      <c r="L221" s="35">
        <v>982728</v>
      </c>
      <c r="M221" s="33" t="s">
        <v>67</v>
      </c>
      <c r="N221" s="33"/>
      <c r="O221" s="33"/>
      <c r="P221" s="33" t="s">
        <v>43</v>
      </c>
      <c r="Q221" s="33" t="s">
        <v>43</v>
      </c>
      <c r="R221" s="33" t="s">
        <v>40</v>
      </c>
      <c r="U221">
        <f>VLOOKUP(A221,'[1]Unique Accounts for Meetings'!$A$2:$AA$677,21,0)</f>
        <v>4</v>
      </c>
      <c r="V221" t="str">
        <f t="shared" si="9"/>
        <v>Y</v>
      </c>
      <c r="W221" s="36" t="e">
        <f>VLOOKUP(A221,'[1]Unique Accounts for Meetings'!$A$2:$W$677,23,0)</f>
        <v>#REF!</v>
      </c>
      <c r="X221" t="e">
        <f t="shared" ca="1" si="10"/>
        <v>#REF!</v>
      </c>
      <c r="Y221" s="37"/>
      <c r="AA221" t="e">
        <f t="shared" ca="1" si="11"/>
        <v>#REF!</v>
      </c>
    </row>
    <row r="222" spans="1:27" x14ac:dyDescent="0.25">
      <c r="A222" s="30">
        <v>2342151</v>
      </c>
      <c r="B222" s="31" t="s">
        <v>485</v>
      </c>
      <c r="C222" s="31"/>
      <c r="D222" s="32">
        <v>45200</v>
      </c>
      <c r="E222" s="31" t="s">
        <v>44</v>
      </c>
      <c r="F222" s="33" t="s">
        <v>29</v>
      </c>
      <c r="G222" s="31" t="s">
        <v>30</v>
      </c>
      <c r="H222" s="33" t="s">
        <v>44</v>
      </c>
      <c r="I222" s="34">
        <v>8.9990000000000001E-2</v>
      </c>
      <c r="J222" s="33">
        <v>9027235</v>
      </c>
      <c r="K222" s="33" t="s">
        <v>486</v>
      </c>
      <c r="L222" s="35">
        <v>290251.66666666669</v>
      </c>
      <c r="M222" s="33" t="s">
        <v>67</v>
      </c>
      <c r="N222" s="33"/>
      <c r="O222" s="33"/>
      <c r="P222" s="33" t="s">
        <v>43</v>
      </c>
      <c r="Q222" s="33" t="s">
        <v>43</v>
      </c>
      <c r="R222" s="33" t="s">
        <v>40</v>
      </c>
      <c r="U222">
        <f>VLOOKUP(A222,'[1]Unique Accounts for Meetings'!$A$2:$AA$677,21,0)</f>
        <v>4</v>
      </c>
      <c r="V222" t="str">
        <f t="shared" si="9"/>
        <v>Y</v>
      </c>
      <c r="W222" s="36" t="e">
        <f>VLOOKUP(A222,'[1]Unique Accounts for Meetings'!$A$2:$W$677,23,0)</f>
        <v>#REF!</v>
      </c>
      <c r="X222" t="e">
        <f t="shared" ca="1" si="10"/>
        <v>#REF!</v>
      </c>
      <c r="Y222" s="37"/>
      <c r="AA222" t="e">
        <f t="shared" ca="1" si="11"/>
        <v>#REF!</v>
      </c>
    </row>
    <row r="223" spans="1:27" x14ac:dyDescent="0.25">
      <c r="A223" s="30">
        <v>9027237</v>
      </c>
      <c r="B223" s="31" t="s">
        <v>489</v>
      </c>
      <c r="C223" s="31"/>
      <c r="D223" s="32">
        <v>45017</v>
      </c>
      <c r="E223" s="31" t="s">
        <v>83</v>
      </c>
      <c r="F223" s="33" t="s">
        <v>47</v>
      </c>
      <c r="G223" s="31" t="s">
        <v>46</v>
      </c>
      <c r="H223" s="33" t="s">
        <v>83</v>
      </c>
      <c r="I223" s="34">
        <v>0.45833333333333337</v>
      </c>
      <c r="J223" s="33">
        <v>9027237</v>
      </c>
      <c r="K223" s="33" t="s">
        <v>490</v>
      </c>
      <c r="L223" s="35">
        <v>137500</v>
      </c>
      <c r="M223" s="33" t="s">
        <v>67</v>
      </c>
      <c r="N223" s="33"/>
      <c r="O223" s="33"/>
      <c r="P223" s="33" t="s">
        <v>33</v>
      </c>
      <c r="Q223" s="33" t="s">
        <v>34</v>
      </c>
      <c r="R223" s="33" t="s">
        <v>1268</v>
      </c>
      <c r="U223">
        <f>VLOOKUP(A223,'[1]Unique Accounts for Meetings'!$A$2:$AA$677,21,0)</f>
        <v>3</v>
      </c>
      <c r="V223" t="str">
        <f t="shared" si="9"/>
        <v>Y</v>
      </c>
      <c r="W223" s="36" t="e">
        <f>VLOOKUP(A223,'[1]Unique Accounts for Meetings'!$A$2:$W$677,23,0)</f>
        <v>#REF!</v>
      </c>
      <c r="X223" t="e">
        <f t="shared" ca="1" si="10"/>
        <v>#REF!</v>
      </c>
      <c r="Y223" s="37"/>
      <c r="AA223" t="e">
        <f t="shared" ca="1" si="11"/>
        <v>#REF!</v>
      </c>
    </row>
    <row r="224" spans="1:27" x14ac:dyDescent="0.25">
      <c r="A224" s="30">
        <v>9027335</v>
      </c>
      <c r="B224" s="31" t="s">
        <v>491</v>
      </c>
      <c r="C224" s="31"/>
      <c r="D224" s="32">
        <v>45168</v>
      </c>
      <c r="E224" s="31" t="s">
        <v>70</v>
      </c>
      <c r="F224" s="33" t="s">
        <v>47</v>
      </c>
      <c r="G224" s="31" t="s">
        <v>46</v>
      </c>
      <c r="H224" s="33" t="s">
        <v>70</v>
      </c>
      <c r="I224" s="34">
        <v>0.33333333333333337</v>
      </c>
      <c r="J224" s="33">
        <v>9027336</v>
      </c>
      <c r="K224" s="33" t="s">
        <v>492</v>
      </c>
      <c r="L224" s="35">
        <v>112916.66666666667</v>
      </c>
      <c r="M224" s="33" t="s">
        <v>67</v>
      </c>
      <c r="N224" s="33"/>
      <c r="O224" s="33"/>
      <c r="P224" s="33" t="s">
        <v>68</v>
      </c>
      <c r="Q224" s="33" t="s">
        <v>69</v>
      </c>
      <c r="R224" s="33" t="s">
        <v>1269</v>
      </c>
      <c r="U224">
        <f>VLOOKUP(A224,'[1]Unique Accounts for Meetings'!$A$2:$AA$677,21,0)</f>
        <v>2</v>
      </c>
      <c r="V224" t="str">
        <f t="shared" si="9"/>
        <v>Y</v>
      </c>
      <c r="W224" s="36" t="e">
        <f>VLOOKUP(A224,'[1]Unique Accounts for Meetings'!$A$2:$W$677,23,0)</f>
        <v>#REF!</v>
      </c>
      <c r="X224" t="e">
        <f t="shared" ca="1" si="10"/>
        <v>#REF!</v>
      </c>
      <c r="Y224" s="37"/>
      <c r="AA224" t="e">
        <f t="shared" ca="1" si="11"/>
        <v>#REF!</v>
      </c>
    </row>
    <row r="225" spans="1:27" x14ac:dyDescent="0.25">
      <c r="A225" s="30">
        <v>9025989</v>
      </c>
      <c r="B225" s="31" t="s">
        <v>493</v>
      </c>
      <c r="C225" s="31"/>
      <c r="D225" s="32">
        <v>45627</v>
      </c>
      <c r="E225" s="31" t="s">
        <v>83</v>
      </c>
      <c r="F225" s="33" t="s">
        <v>47</v>
      </c>
      <c r="G225" s="31" t="s">
        <v>46</v>
      </c>
      <c r="H225" s="33" t="s">
        <v>83</v>
      </c>
      <c r="I225" s="34">
        <v>0.34166666666666662</v>
      </c>
      <c r="J225" s="33">
        <v>9027428</v>
      </c>
      <c r="K225" s="33" t="s">
        <v>493</v>
      </c>
      <c r="L225" s="35">
        <v>1099167</v>
      </c>
      <c r="M225" s="33" t="s">
        <v>67</v>
      </c>
      <c r="N225" s="33"/>
      <c r="O225" s="33"/>
      <c r="P225" s="33" t="s">
        <v>218</v>
      </c>
      <c r="Q225" s="33" t="s">
        <v>218</v>
      </c>
      <c r="R225" s="33" t="s">
        <v>454</v>
      </c>
      <c r="U225">
        <f>VLOOKUP(A225,'[1]Unique Accounts for Meetings'!$A$2:$AA$677,21,0)</f>
        <v>0</v>
      </c>
      <c r="V225" t="str">
        <f t="shared" si="9"/>
        <v>N</v>
      </c>
      <c r="W225" s="36" t="e">
        <f>VLOOKUP(A225,'[1]Unique Accounts for Meetings'!$A$2:$W$677,23,0)</f>
        <v>#REF!</v>
      </c>
      <c r="X225" t="e">
        <f t="shared" ca="1" si="10"/>
        <v>#REF!</v>
      </c>
      <c r="Y225" s="37"/>
      <c r="AA225" t="e">
        <f t="shared" ca="1" si="11"/>
        <v>#REF!</v>
      </c>
    </row>
    <row r="226" spans="1:27" x14ac:dyDescent="0.25">
      <c r="A226" s="30">
        <v>9027732</v>
      </c>
      <c r="B226" s="31" t="s">
        <v>495</v>
      </c>
      <c r="C226" s="31"/>
      <c r="D226" s="32">
        <v>45443</v>
      </c>
      <c r="E226" s="31" t="s">
        <v>56</v>
      </c>
      <c r="F226" s="33" t="s">
        <v>47</v>
      </c>
      <c r="G226" s="31" t="s">
        <v>46</v>
      </c>
      <c r="H226" s="33" t="s">
        <v>56</v>
      </c>
      <c r="I226" s="34">
        <v>6.6666660000000003E-2</v>
      </c>
      <c r="J226" s="33">
        <v>9027713</v>
      </c>
      <c r="K226" s="33" t="s">
        <v>496</v>
      </c>
      <c r="L226" s="35">
        <v>40833.326000000001</v>
      </c>
      <c r="M226" s="33" t="s">
        <v>31</v>
      </c>
      <c r="N226" s="33"/>
      <c r="O226" s="33"/>
      <c r="P226" s="33" t="s">
        <v>79</v>
      </c>
      <c r="Q226" s="33" t="s">
        <v>80</v>
      </c>
      <c r="R226" s="33" t="s">
        <v>56</v>
      </c>
      <c r="U226">
        <f>VLOOKUP(A226,'[1]Unique Accounts for Meetings'!$A$2:$AA$677,21,0)</f>
        <v>2</v>
      </c>
      <c r="V226" t="str">
        <f t="shared" si="9"/>
        <v>Y</v>
      </c>
      <c r="W226" s="36" t="e">
        <f>VLOOKUP(A226,'[1]Unique Accounts for Meetings'!$A$2:$W$677,23,0)</f>
        <v>#REF!</v>
      </c>
      <c r="X226" t="e">
        <f t="shared" ca="1" si="10"/>
        <v>#REF!</v>
      </c>
      <c r="Y226" s="37"/>
      <c r="AA226" t="e">
        <f t="shared" ca="1" si="11"/>
        <v>#REF!</v>
      </c>
    </row>
    <row r="227" spans="1:27" x14ac:dyDescent="0.25">
      <c r="A227" s="30">
        <v>9027764</v>
      </c>
      <c r="B227" s="31" t="s">
        <v>497</v>
      </c>
      <c r="C227" s="31"/>
      <c r="D227" s="32">
        <v>45463</v>
      </c>
      <c r="E227" s="31" t="s">
        <v>44</v>
      </c>
      <c r="F227" s="33" t="s">
        <v>47</v>
      </c>
      <c r="G227" s="31" t="s">
        <v>46</v>
      </c>
      <c r="H227" s="33" t="s">
        <v>44</v>
      </c>
      <c r="I227" s="34">
        <v>0.13333333333333333</v>
      </c>
      <c r="J227" s="33">
        <v>9027765</v>
      </c>
      <c r="K227" s="33" t="s">
        <v>497</v>
      </c>
      <c r="L227" s="35">
        <v>278333.33333333337</v>
      </c>
      <c r="M227" s="33" t="s">
        <v>67</v>
      </c>
      <c r="N227" s="33"/>
      <c r="O227" s="33"/>
      <c r="P227" s="33" t="s">
        <v>218</v>
      </c>
      <c r="Q227" s="33" t="s">
        <v>218</v>
      </c>
      <c r="R227" s="33" t="s">
        <v>454</v>
      </c>
      <c r="U227">
        <f>VLOOKUP(A227,'[1]Unique Accounts for Meetings'!$A$2:$AA$677,21,0)</f>
        <v>0</v>
      </c>
      <c r="V227" t="str">
        <f t="shared" si="9"/>
        <v>N</v>
      </c>
      <c r="W227" s="36" t="e">
        <f>VLOOKUP(A227,'[1]Unique Accounts for Meetings'!$A$2:$W$677,23,0)</f>
        <v>#REF!</v>
      </c>
      <c r="X227" t="e">
        <f t="shared" ca="1" si="10"/>
        <v>#REF!</v>
      </c>
      <c r="Y227" s="37"/>
      <c r="AA227" t="e">
        <f t="shared" ca="1" si="11"/>
        <v>#REF!</v>
      </c>
    </row>
    <row r="228" spans="1:27" x14ac:dyDescent="0.25">
      <c r="A228" s="30">
        <v>9025563</v>
      </c>
      <c r="B228" s="31" t="s">
        <v>498</v>
      </c>
      <c r="C228" s="31"/>
      <c r="D228" s="32">
        <v>43130</v>
      </c>
      <c r="E228" s="31" t="s">
        <v>40</v>
      </c>
      <c r="F228" s="33" t="s">
        <v>435</v>
      </c>
      <c r="G228" s="31" t="s">
        <v>46</v>
      </c>
      <c r="H228" s="33" t="s">
        <v>40</v>
      </c>
      <c r="I228" s="34">
        <v>0.23333333333333331</v>
      </c>
      <c r="J228" s="33">
        <v>9050521</v>
      </c>
      <c r="K228" s="33" t="s">
        <v>498</v>
      </c>
      <c r="L228" s="35">
        <v>94583.333333333328</v>
      </c>
      <c r="M228" s="33" t="s">
        <v>31</v>
      </c>
      <c r="N228" s="33"/>
      <c r="O228" s="33"/>
      <c r="P228" s="33" t="s">
        <v>43</v>
      </c>
      <c r="Q228" s="33" t="s">
        <v>43</v>
      </c>
      <c r="R228" s="33" t="s">
        <v>40</v>
      </c>
      <c r="U228">
        <f>VLOOKUP(A228,'[1]Unique Accounts for Meetings'!$A$2:$AA$677,21,0)</f>
        <v>1</v>
      </c>
      <c r="V228" t="str">
        <f t="shared" si="9"/>
        <v>Y</v>
      </c>
      <c r="W228" s="36" t="e">
        <f>VLOOKUP(A228,'[1]Unique Accounts for Meetings'!$A$2:$W$677,23,0)</f>
        <v>#REF!</v>
      </c>
      <c r="X228" t="e">
        <f t="shared" ca="1" si="10"/>
        <v>#REF!</v>
      </c>
      <c r="Y228" s="37"/>
      <c r="AA228" t="e">
        <f t="shared" ca="1" si="11"/>
        <v>#REF!</v>
      </c>
    </row>
    <row r="229" spans="1:27" x14ac:dyDescent="0.25">
      <c r="A229" s="30">
        <v>9021249</v>
      </c>
      <c r="B229" s="31" t="s">
        <v>499</v>
      </c>
      <c r="C229" s="31"/>
      <c r="D229" s="32">
        <v>42149</v>
      </c>
      <c r="E229" s="31" t="s">
        <v>44</v>
      </c>
      <c r="F229" s="33" t="s">
        <v>435</v>
      </c>
      <c r="G229" s="31" t="s">
        <v>46</v>
      </c>
      <c r="H229" s="33" t="s">
        <v>44</v>
      </c>
      <c r="I229" s="34">
        <v>8.8474433333333324E-2</v>
      </c>
      <c r="J229" s="33">
        <v>9050627</v>
      </c>
      <c r="K229" s="33" t="s">
        <v>499</v>
      </c>
      <c r="L229" s="35">
        <v>4125700.7166666668</v>
      </c>
      <c r="M229" s="33" t="s">
        <v>67</v>
      </c>
      <c r="N229" s="33"/>
      <c r="O229" s="33"/>
      <c r="P229" s="33" t="s">
        <v>43</v>
      </c>
      <c r="Q229" s="33" t="s">
        <v>43</v>
      </c>
      <c r="R229" s="33" t="s">
        <v>40</v>
      </c>
      <c r="U229">
        <f>VLOOKUP(A229,'[1]Unique Accounts for Meetings'!$A$2:$AA$677,21,0)</f>
        <v>11</v>
      </c>
      <c r="V229" t="str">
        <f t="shared" si="9"/>
        <v>Y</v>
      </c>
      <c r="W229" s="36" t="e">
        <f>VLOOKUP(A229,'[1]Unique Accounts for Meetings'!$A$2:$W$677,23,0)</f>
        <v>#REF!</v>
      </c>
      <c r="X229" t="e">
        <f t="shared" ca="1" si="10"/>
        <v>#REF!</v>
      </c>
      <c r="Y229" s="37"/>
      <c r="AA229" t="e">
        <f t="shared" ca="1" si="11"/>
        <v>#REF!</v>
      </c>
    </row>
    <row r="230" spans="1:27" x14ac:dyDescent="0.25">
      <c r="A230" s="30">
        <v>2347947</v>
      </c>
      <c r="B230" s="31" t="s">
        <v>517</v>
      </c>
      <c r="C230" s="31"/>
      <c r="D230" s="32">
        <v>45791</v>
      </c>
      <c r="E230" s="31" t="s">
        <v>40</v>
      </c>
      <c r="F230" s="33" t="s">
        <v>29</v>
      </c>
      <c r="G230" s="31" t="s">
        <v>30</v>
      </c>
      <c r="H230" s="33" t="s">
        <v>40</v>
      </c>
      <c r="I230" s="34">
        <v>8.9990000000000001E-2</v>
      </c>
      <c r="J230" s="33">
        <v>9051003</v>
      </c>
      <c r="K230" s="33" t="s">
        <v>517</v>
      </c>
      <c r="L230" s="35">
        <v>45665.66</v>
      </c>
      <c r="M230" s="33" t="s">
        <v>31</v>
      </c>
      <c r="N230" s="33"/>
      <c r="O230" s="33"/>
      <c r="P230" s="33" t="s">
        <v>51</v>
      </c>
      <c r="Q230" s="33" t="s">
        <v>43</v>
      </c>
      <c r="R230" s="33" t="s">
        <v>40</v>
      </c>
      <c r="U230">
        <f>VLOOKUP(A230,'[1]Unique Accounts for Meetings'!$A$2:$AA$677,21,0)</f>
        <v>3</v>
      </c>
      <c r="V230" t="str">
        <f t="shared" si="9"/>
        <v>Y</v>
      </c>
      <c r="W230" s="36" t="e">
        <f>VLOOKUP(A230,'[1]Unique Accounts for Meetings'!$A$2:$W$677,23,0)</f>
        <v>#REF!</v>
      </c>
      <c r="X230" t="e">
        <f t="shared" ca="1" si="10"/>
        <v>#REF!</v>
      </c>
      <c r="Y230" s="37"/>
      <c r="AA230" t="e">
        <f t="shared" ca="1" si="11"/>
        <v>#REF!</v>
      </c>
    </row>
    <row r="231" spans="1:27" x14ac:dyDescent="0.25">
      <c r="A231" s="30">
        <v>2321957</v>
      </c>
      <c r="B231" s="31" t="s">
        <v>518</v>
      </c>
      <c r="C231" s="31"/>
      <c r="D231" s="32">
        <v>44611</v>
      </c>
      <c r="E231" s="31" t="s">
        <v>83</v>
      </c>
      <c r="F231" s="33" t="s">
        <v>57</v>
      </c>
      <c r="G231" s="31" t="s">
        <v>30</v>
      </c>
      <c r="H231" s="33" t="s">
        <v>83</v>
      </c>
      <c r="I231" s="34">
        <v>1.9980000000000001E-2</v>
      </c>
      <c r="J231" s="33">
        <v>9051144</v>
      </c>
      <c r="K231" s="33" t="s">
        <v>518</v>
      </c>
      <c r="L231" s="35">
        <v>175331.67599999998</v>
      </c>
      <c r="M231" s="33" t="s">
        <v>67</v>
      </c>
      <c r="N231" s="33"/>
      <c r="O231" s="33"/>
      <c r="P231" s="33" t="s">
        <v>218</v>
      </c>
      <c r="Q231" s="33" t="s">
        <v>218</v>
      </c>
      <c r="R231" s="33" t="s">
        <v>454</v>
      </c>
      <c r="U231">
        <f>VLOOKUP(A231,'[1]Unique Accounts for Meetings'!$A$2:$AA$677,21,0)</f>
        <v>0</v>
      </c>
      <c r="V231" t="str">
        <f t="shared" si="9"/>
        <v>N</v>
      </c>
      <c r="W231" s="36" t="e">
        <f>VLOOKUP(A231,'[1]Unique Accounts for Meetings'!$A$2:$W$677,23,0)</f>
        <v>#REF!</v>
      </c>
      <c r="X231" t="e">
        <f t="shared" ca="1" si="10"/>
        <v>#REF!</v>
      </c>
      <c r="Y231" s="37"/>
      <c r="AA231" t="e">
        <f t="shared" ca="1" si="11"/>
        <v>#REF!</v>
      </c>
    </row>
    <row r="232" spans="1:27" x14ac:dyDescent="0.25">
      <c r="A232" s="30">
        <v>9025550</v>
      </c>
      <c r="B232" s="31" t="s">
        <v>519</v>
      </c>
      <c r="C232" s="31"/>
      <c r="D232" s="32">
        <v>43070</v>
      </c>
      <c r="E232" s="31" t="s">
        <v>44</v>
      </c>
      <c r="F232" s="33" t="s">
        <v>454</v>
      </c>
      <c r="G232" s="31" t="s">
        <v>46</v>
      </c>
      <c r="H232" s="33" t="s">
        <v>44</v>
      </c>
      <c r="I232" s="34">
        <v>0.25</v>
      </c>
      <c r="J232" s="33">
        <v>9051793</v>
      </c>
      <c r="K232" s="33" t="s">
        <v>519</v>
      </c>
      <c r="L232" s="35">
        <v>183333.33333333331</v>
      </c>
      <c r="M232" s="33" t="s">
        <v>67</v>
      </c>
      <c r="N232" s="33"/>
      <c r="O232" s="33"/>
      <c r="P232" s="33" t="s">
        <v>218</v>
      </c>
      <c r="Q232" s="33" t="s">
        <v>218</v>
      </c>
      <c r="R232" s="33" t="s">
        <v>454</v>
      </c>
      <c r="U232">
        <f>VLOOKUP(A232,'[1]Unique Accounts for Meetings'!$A$2:$AA$677,21,0)</f>
        <v>0</v>
      </c>
      <c r="V232" t="str">
        <f t="shared" si="9"/>
        <v>N</v>
      </c>
      <c r="W232" s="36" t="e">
        <f>VLOOKUP(A232,'[1]Unique Accounts for Meetings'!$A$2:$W$677,23,0)</f>
        <v>#REF!</v>
      </c>
      <c r="X232" t="e">
        <f t="shared" ca="1" si="10"/>
        <v>#REF!</v>
      </c>
      <c r="Y232" s="37"/>
      <c r="AA232" t="e">
        <f t="shared" ca="1" si="11"/>
        <v>#REF!</v>
      </c>
    </row>
    <row r="233" spans="1:27" x14ac:dyDescent="0.25">
      <c r="A233" s="30">
        <v>9025893</v>
      </c>
      <c r="B233" s="31" t="s">
        <v>520</v>
      </c>
      <c r="C233" s="31"/>
      <c r="D233" s="32">
        <v>43493</v>
      </c>
      <c r="E233" s="31" t="s">
        <v>83</v>
      </c>
      <c r="F233" s="33" t="s">
        <v>47</v>
      </c>
      <c r="G233" s="31" t="s">
        <v>46</v>
      </c>
      <c r="H233" s="33" t="s">
        <v>83</v>
      </c>
      <c r="I233" s="34">
        <v>9.6869999999999998E-2</v>
      </c>
      <c r="J233" s="33">
        <v>9051843</v>
      </c>
      <c r="K233" s="33" t="s">
        <v>520</v>
      </c>
      <c r="L233" s="35">
        <v>130248.5</v>
      </c>
      <c r="M233" s="33" t="s">
        <v>67</v>
      </c>
      <c r="N233" s="33"/>
      <c r="O233" s="33"/>
      <c r="P233" s="33" t="s">
        <v>100</v>
      </c>
      <c r="Q233" s="33" t="s">
        <v>100</v>
      </c>
      <c r="R233" s="33" t="s">
        <v>83</v>
      </c>
      <c r="U233">
        <f>VLOOKUP(A233,'[1]Unique Accounts for Meetings'!$A$2:$AA$677,21,0)</f>
        <v>0</v>
      </c>
      <c r="V233" t="str">
        <f t="shared" si="9"/>
        <v>N</v>
      </c>
      <c r="W233" s="36" t="e">
        <f>VLOOKUP(A233,'[1]Unique Accounts for Meetings'!$A$2:$W$677,23,0)</f>
        <v>#REF!</v>
      </c>
      <c r="X233" t="e">
        <f t="shared" ca="1" si="10"/>
        <v>#REF!</v>
      </c>
      <c r="Y233" s="37"/>
      <c r="AA233" t="e">
        <f t="shared" ca="1" si="11"/>
        <v>#REF!</v>
      </c>
    </row>
    <row r="234" spans="1:27" x14ac:dyDescent="0.25">
      <c r="A234" s="30">
        <v>9026010</v>
      </c>
      <c r="B234" s="31" t="s">
        <v>521</v>
      </c>
      <c r="C234" s="31"/>
      <c r="D234" s="32">
        <v>43661</v>
      </c>
      <c r="E234" s="31" t="s">
        <v>28</v>
      </c>
      <c r="F234" s="33" t="s">
        <v>47</v>
      </c>
      <c r="G234" s="31" t="s">
        <v>46</v>
      </c>
      <c r="H234" s="33" t="s">
        <v>28</v>
      </c>
      <c r="I234" s="34">
        <v>6.5000000000000002E-2</v>
      </c>
      <c r="J234" s="33">
        <v>9051850</v>
      </c>
      <c r="K234" s="33" t="s">
        <v>521</v>
      </c>
      <c r="L234" s="35">
        <v>19500</v>
      </c>
      <c r="M234" s="33" t="s">
        <v>31</v>
      </c>
      <c r="N234" s="33"/>
      <c r="O234" s="33"/>
      <c r="P234" s="33" t="s">
        <v>218</v>
      </c>
      <c r="Q234" s="33" t="s">
        <v>218</v>
      </c>
      <c r="R234" s="33" t="s">
        <v>454</v>
      </c>
      <c r="U234">
        <f>VLOOKUP(A234,'[1]Unique Accounts for Meetings'!$A$2:$AA$677,21,0)</f>
        <v>0</v>
      </c>
      <c r="V234" t="str">
        <f t="shared" si="9"/>
        <v>N</v>
      </c>
      <c r="W234" s="36" t="e">
        <f>VLOOKUP(A234,'[1]Unique Accounts for Meetings'!$A$2:$W$677,23,0)</f>
        <v>#REF!</v>
      </c>
      <c r="X234" t="e">
        <f t="shared" ca="1" si="10"/>
        <v>#REF!</v>
      </c>
      <c r="Y234" s="37"/>
      <c r="AA234" t="e">
        <f t="shared" ca="1" si="11"/>
        <v>#REF!</v>
      </c>
    </row>
    <row r="235" spans="1:27" x14ac:dyDescent="0.25">
      <c r="A235" s="30">
        <v>9026233</v>
      </c>
      <c r="B235" s="31" t="s">
        <v>522</v>
      </c>
      <c r="C235" s="31"/>
      <c r="D235" s="32">
        <v>43909</v>
      </c>
      <c r="E235" s="31" t="s">
        <v>44</v>
      </c>
      <c r="F235" s="33" t="s">
        <v>47</v>
      </c>
      <c r="G235" s="31" t="s">
        <v>46</v>
      </c>
      <c r="H235" s="33" t="s">
        <v>44</v>
      </c>
      <c r="I235" s="34">
        <v>0.17916666666666667</v>
      </c>
      <c r="J235" s="33">
        <v>9051957</v>
      </c>
      <c r="K235" s="33" t="s">
        <v>522</v>
      </c>
      <c r="L235" s="35">
        <v>142083.33333333334</v>
      </c>
      <c r="M235" s="33" t="s">
        <v>67</v>
      </c>
      <c r="N235" s="33"/>
      <c r="O235" s="33"/>
      <c r="P235" s="33" t="s">
        <v>218</v>
      </c>
      <c r="Q235" s="33" t="s">
        <v>218</v>
      </c>
      <c r="R235" s="33" t="s">
        <v>454</v>
      </c>
      <c r="U235">
        <f>VLOOKUP(A235,'[1]Unique Accounts for Meetings'!$A$2:$AA$677,21,0)</f>
        <v>0</v>
      </c>
      <c r="V235" t="str">
        <f t="shared" si="9"/>
        <v>N</v>
      </c>
      <c r="W235" s="36" t="e">
        <f>VLOOKUP(A235,'[1]Unique Accounts for Meetings'!$A$2:$W$677,23,0)</f>
        <v>#REF!</v>
      </c>
      <c r="X235" t="e">
        <f t="shared" ca="1" si="10"/>
        <v>#REF!</v>
      </c>
      <c r="Y235" s="37"/>
      <c r="AA235" t="e">
        <f t="shared" ca="1" si="11"/>
        <v>#REF!</v>
      </c>
    </row>
    <row r="236" spans="1:27" x14ac:dyDescent="0.25">
      <c r="A236" s="30">
        <v>2341979</v>
      </c>
      <c r="B236" s="31" t="s">
        <v>523</v>
      </c>
      <c r="C236" s="31"/>
      <c r="D236" s="32">
        <v>45181</v>
      </c>
      <c r="E236" s="31" t="s">
        <v>56</v>
      </c>
      <c r="F236" s="33" t="s">
        <v>29</v>
      </c>
      <c r="G236" s="31" t="s">
        <v>30</v>
      </c>
      <c r="H236" s="33" t="s">
        <v>56</v>
      </c>
      <c r="I236" s="34">
        <v>8.9990000000000001E-2</v>
      </c>
      <c r="J236" s="33">
        <v>9052046</v>
      </c>
      <c r="K236" s="33" t="s">
        <v>523</v>
      </c>
      <c r="L236" s="35">
        <v>65249</v>
      </c>
      <c r="M236" s="33" t="s">
        <v>31</v>
      </c>
      <c r="N236" s="33"/>
      <c r="O236" s="33"/>
      <c r="P236" s="33" t="s">
        <v>79</v>
      </c>
      <c r="Q236" s="33" t="s">
        <v>80</v>
      </c>
      <c r="R236" s="33" t="s">
        <v>56</v>
      </c>
      <c r="U236">
        <f>VLOOKUP(A236,'[1]Unique Accounts for Meetings'!$A$2:$AA$677,21,0)</f>
        <v>3</v>
      </c>
      <c r="V236" t="str">
        <f t="shared" si="9"/>
        <v>Y</v>
      </c>
      <c r="W236" s="36" t="e">
        <f>VLOOKUP(A236,'[1]Unique Accounts for Meetings'!$A$2:$W$677,23,0)</f>
        <v>#REF!</v>
      </c>
      <c r="X236" t="e">
        <f t="shared" ca="1" si="10"/>
        <v>#REF!</v>
      </c>
      <c r="Y236" s="37"/>
      <c r="AA236" t="e">
        <f t="shared" ca="1" si="11"/>
        <v>#REF!</v>
      </c>
    </row>
    <row r="237" spans="1:27" x14ac:dyDescent="0.25">
      <c r="A237" s="30">
        <v>228849</v>
      </c>
      <c r="B237" s="31" t="s">
        <v>524</v>
      </c>
      <c r="C237" s="31"/>
      <c r="D237" s="32">
        <v>44242</v>
      </c>
      <c r="E237" s="31" t="s">
        <v>44</v>
      </c>
      <c r="F237" s="33" t="s">
        <v>57</v>
      </c>
      <c r="G237" s="31" t="s">
        <v>30</v>
      </c>
      <c r="H237" s="33" t="s">
        <v>44</v>
      </c>
      <c r="I237" s="34">
        <v>1.9990000000000001E-2</v>
      </c>
      <c r="J237" s="33">
        <v>9052100</v>
      </c>
      <c r="K237" s="33" t="s">
        <v>525</v>
      </c>
      <c r="L237" s="35">
        <v>173007.33666666667</v>
      </c>
      <c r="M237" s="33" t="s">
        <v>67</v>
      </c>
      <c r="N237" s="33"/>
      <c r="O237" s="33"/>
      <c r="P237" s="33" t="s">
        <v>137</v>
      </c>
      <c r="Q237" s="33" t="s">
        <v>137</v>
      </c>
      <c r="R237" s="33" t="s">
        <v>75</v>
      </c>
      <c r="U237">
        <f>VLOOKUP(A237,'[1]Unique Accounts for Meetings'!$A$2:$AA$677,21,0)</f>
        <v>3</v>
      </c>
      <c r="V237" t="str">
        <f t="shared" si="9"/>
        <v>Y</v>
      </c>
      <c r="W237" s="36" t="e">
        <f>VLOOKUP(A237,'[1]Unique Accounts for Meetings'!$A$2:$W$677,23,0)</f>
        <v>#REF!</v>
      </c>
      <c r="X237" t="e">
        <f t="shared" ca="1" si="10"/>
        <v>#REF!</v>
      </c>
      <c r="Y237" s="37"/>
      <c r="AA237" t="e">
        <f t="shared" ca="1" si="11"/>
        <v>#REF!</v>
      </c>
    </row>
    <row r="238" spans="1:27" x14ac:dyDescent="0.25">
      <c r="A238" s="30">
        <v>9052117</v>
      </c>
      <c r="B238" s="31" t="s">
        <v>526</v>
      </c>
      <c r="C238" s="31"/>
      <c r="D238" s="32">
        <v>42460</v>
      </c>
      <c r="E238" s="31" t="s">
        <v>40</v>
      </c>
      <c r="F238" s="33" t="s">
        <v>47</v>
      </c>
      <c r="G238" s="31" t="s">
        <v>46</v>
      </c>
      <c r="H238" s="33" t="s">
        <v>40</v>
      </c>
      <c r="I238" s="34">
        <v>0.41666666666666663</v>
      </c>
      <c r="J238" s="33">
        <v>9052117</v>
      </c>
      <c r="K238" s="33" t="s">
        <v>526</v>
      </c>
      <c r="L238" s="35">
        <v>41666.666666666664</v>
      </c>
      <c r="M238" s="33" t="s">
        <v>31</v>
      </c>
      <c r="N238" s="33"/>
      <c r="O238" s="33"/>
      <c r="P238" s="33" t="s">
        <v>42</v>
      </c>
      <c r="Q238" s="33" t="s">
        <v>43</v>
      </c>
      <c r="R238" s="33" t="s">
        <v>40</v>
      </c>
      <c r="U238">
        <f>VLOOKUP(A238,'[1]Unique Accounts for Meetings'!$A$2:$AA$677,21,0)</f>
        <v>2</v>
      </c>
      <c r="V238" t="str">
        <f t="shared" si="9"/>
        <v>Y</v>
      </c>
      <c r="W238" s="36" t="e">
        <f>VLOOKUP(A238,'[1]Unique Accounts for Meetings'!$A$2:$W$677,23,0)</f>
        <v>#REF!</v>
      </c>
      <c r="X238" t="e">
        <f t="shared" ca="1" si="10"/>
        <v>#REF!</v>
      </c>
      <c r="Y238" s="37"/>
      <c r="AA238" t="e">
        <f t="shared" ca="1" si="11"/>
        <v>#REF!</v>
      </c>
    </row>
    <row r="239" spans="1:27" x14ac:dyDescent="0.25">
      <c r="A239" s="30">
        <v>9052174</v>
      </c>
      <c r="B239" s="31" t="s">
        <v>527</v>
      </c>
      <c r="C239" s="31"/>
      <c r="D239" s="32">
        <v>42459</v>
      </c>
      <c r="E239" s="31" t="s">
        <v>56</v>
      </c>
      <c r="F239" s="33" t="s">
        <v>47</v>
      </c>
      <c r="G239" s="31" t="s">
        <v>46</v>
      </c>
      <c r="H239" s="33" t="s">
        <v>56</v>
      </c>
      <c r="I239" s="34">
        <v>0.375</v>
      </c>
      <c r="J239" s="33">
        <v>9052174</v>
      </c>
      <c r="K239" s="33" t="s">
        <v>527</v>
      </c>
      <c r="L239" s="35">
        <v>37500</v>
      </c>
      <c r="M239" s="33" t="s">
        <v>31</v>
      </c>
      <c r="N239" s="33"/>
      <c r="O239" s="33"/>
      <c r="P239" s="33" t="s">
        <v>79</v>
      </c>
      <c r="Q239" s="33" t="s">
        <v>80</v>
      </c>
      <c r="R239" s="33" t="s">
        <v>56</v>
      </c>
      <c r="U239">
        <f>VLOOKUP(A239,'[1]Unique Accounts for Meetings'!$A$2:$AA$677,21,0)</f>
        <v>2</v>
      </c>
      <c r="V239" t="str">
        <f t="shared" si="9"/>
        <v>Y</v>
      </c>
      <c r="W239" s="36" t="e">
        <f>VLOOKUP(A239,'[1]Unique Accounts for Meetings'!$A$2:$W$677,23,0)</f>
        <v>#REF!</v>
      </c>
      <c r="X239" t="e">
        <f t="shared" ca="1" si="10"/>
        <v>#REF!</v>
      </c>
      <c r="Y239" s="37"/>
      <c r="AA239" t="e">
        <f t="shared" ca="1" si="11"/>
        <v>#REF!</v>
      </c>
    </row>
    <row r="240" spans="1:27" x14ac:dyDescent="0.25">
      <c r="A240" s="30">
        <v>9052215</v>
      </c>
      <c r="B240" s="31" t="s">
        <v>528</v>
      </c>
      <c r="C240" s="31"/>
      <c r="D240" s="32">
        <v>42480</v>
      </c>
      <c r="E240" s="31" t="s">
        <v>56</v>
      </c>
      <c r="F240" s="33" t="s">
        <v>47</v>
      </c>
      <c r="G240" s="31" t="s">
        <v>46</v>
      </c>
      <c r="H240" s="33" t="s">
        <v>56</v>
      </c>
      <c r="I240" s="34">
        <v>0.21666666666666667</v>
      </c>
      <c r="J240" s="33">
        <v>9052215</v>
      </c>
      <c r="K240" s="33" t="s">
        <v>528</v>
      </c>
      <c r="L240" s="35">
        <v>31666.666666666668</v>
      </c>
      <c r="M240" s="33" t="s">
        <v>31</v>
      </c>
      <c r="N240" s="33"/>
      <c r="O240" s="33"/>
      <c r="P240" s="33" t="s">
        <v>85</v>
      </c>
      <c r="Q240" s="33" t="s">
        <v>80</v>
      </c>
      <c r="R240" s="33" t="s">
        <v>56</v>
      </c>
      <c r="U240">
        <f>VLOOKUP(A240,'[1]Unique Accounts for Meetings'!$A$2:$AA$677,21,0)</f>
        <v>2</v>
      </c>
      <c r="V240" t="str">
        <f t="shared" si="9"/>
        <v>Y</v>
      </c>
      <c r="W240" s="36" t="e">
        <f>VLOOKUP(A240,'[1]Unique Accounts for Meetings'!$A$2:$W$677,23,0)</f>
        <v>#REF!</v>
      </c>
      <c r="X240" t="e">
        <f t="shared" ca="1" si="10"/>
        <v>#REF!</v>
      </c>
      <c r="Y240" s="37"/>
      <c r="AA240" t="e">
        <f t="shared" ca="1" si="11"/>
        <v>#REF!</v>
      </c>
    </row>
    <row r="241" spans="1:27" x14ac:dyDescent="0.25">
      <c r="A241" s="30">
        <v>9052292</v>
      </c>
      <c r="B241" s="31" t="s">
        <v>529</v>
      </c>
      <c r="C241" s="31"/>
      <c r="D241" s="32">
        <v>42460</v>
      </c>
      <c r="E241" s="31" t="s">
        <v>40</v>
      </c>
      <c r="F241" s="33" t="s">
        <v>47</v>
      </c>
      <c r="G241" s="31" t="s">
        <v>46</v>
      </c>
      <c r="H241" s="33" t="s">
        <v>40</v>
      </c>
      <c r="I241" s="34">
        <v>0.34583330000000001</v>
      </c>
      <c r="J241" s="33">
        <v>9052292</v>
      </c>
      <c r="K241" s="33" t="s">
        <v>530</v>
      </c>
      <c r="L241" s="35">
        <v>34583.33</v>
      </c>
      <c r="M241" s="33" t="s">
        <v>31</v>
      </c>
      <c r="N241" s="33"/>
      <c r="O241" s="33"/>
      <c r="P241" s="33" t="s">
        <v>42</v>
      </c>
      <c r="Q241" s="33" t="s">
        <v>43</v>
      </c>
      <c r="R241" s="33" t="s">
        <v>40</v>
      </c>
      <c r="U241">
        <f>VLOOKUP(A241,'[1]Unique Accounts for Meetings'!$A$2:$AA$677,21,0)</f>
        <v>3</v>
      </c>
      <c r="V241" t="str">
        <f t="shared" si="9"/>
        <v>Y</v>
      </c>
      <c r="W241" s="36" t="e">
        <f>VLOOKUP(A241,'[1]Unique Accounts for Meetings'!$A$2:$W$677,23,0)</f>
        <v>#REF!</v>
      </c>
      <c r="X241" t="e">
        <f t="shared" ca="1" si="10"/>
        <v>#REF!</v>
      </c>
      <c r="Y241" s="37"/>
      <c r="AA241" t="e">
        <f t="shared" ca="1" si="11"/>
        <v>#REF!</v>
      </c>
    </row>
    <row r="242" spans="1:27" x14ac:dyDescent="0.25">
      <c r="A242" s="30">
        <v>209710</v>
      </c>
      <c r="B242" s="31" t="s">
        <v>531</v>
      </c>
      <c r="C242" s="31"/>
      <c r="D242" s="32">
        <v>43671</v>
      </c>
      <c r="E242" s="31" t="s">
        <v>40</v>
      </c>
      <c r="F242" s="33" t="s">
        <v>57</v>
      </c>
      <c r="G242" s="31" t="s">
        <v>30</v>
      </c>
      <c r="H242" s="33" t="s">
        <v>40</v>
      </c>
      <c r="I242" s="34">
        <v>2.1989999999999999E-2</v>
      </c>
      <c r="J242" s="33">
        <v>9052469</v>
      </c>
      <c r="K242" s="33" t="s">
        <v>531</v>
      </c>
      <c r="L242" s="35">
        <v>342694.31866666669</v>
      </c>
      <c r="M242" s="33" t="s">
        <v>67</v>
      </c>
      <c r="N242" s="33"/>
      <c r="O242" s="33"/>
      <c r="P242" s="33" t="s">
        <v>109</v>
      </c>
      <c r="Q242" s="33" t="s">
        <v>80</v>
      </c>
      <c r="R242" s="33" t="s">
        <v>56</v>
      </c>
      <c r="U242">
        <f>VLOOKUP(A242,'[1]Unique Accounts for Meetings'!$A$2:$AA$677,21,0)</f>
        <v>3</v>
      </c>
      <c r="V242" t="str">
        <f t="shared" si="9"/>
        <v>Y</v>
      </c>
      <c r="W242" s="36" t="e">
        <f>VLOOKUP(A242,'[1]Unique Accounts for Meetings'!$A$2:$W$677,23,0)</f>
        <v>#REF!</v>
      </c>
      <c r="X242" t="e">
        <f t="shared" ca="1" si="10"/>
        <v>#REF!</v>
      </c>
      <c r="Y242" s="37"/>
      <c r="AA242" t="e">
        <f t="shared" ca="1" si="11"/>
        <v>#REF!</v>
      </c>
    </row>
    <row r="243" spans="1:27" x14ac:dyDescent="0.25">
      <c r="A243" s="30">
        <v>192685</v>
      </c>
      <c r="B243" s="31" t="s">
        <v>535</v>
      </c>
      <c r="C243" s="31"/>
      <c r="D243" s="32">
        <v>43291</v>
      </c>
      <c r="E243" s="31" t="s">
        <v>40</v>
      </c>
      <c r="F243" s="33" t="s">
        <v>29</v>
      </c>
      <c r="G243" s="31" t="s">
        <v>30</v>
      </c>
      <c r="H243" s="33" t="s">
        <v>40</v>
      </c>
      <c r="I243" s="34">
        <v>5.9990000000000002E-2</v>
      </c>
      <c r="J243" s="33">
        <v>9052931</v>
      </c>
      <c r="K243" s="33" t="s">
        <v>535</v>
      </c>
      <c r="L243" s="35">
        <v>119782.33333333334</v>
      </c>
      <c r="M243" s="33" t="s">
        <v>67</v>
      </c>
      <c r="N243" s="33"/>
      <c r="O243" s="33"/>
      <c r="P243" s="33" t="s">
        <v>85</v>
      </c>
      <c r="Q243" s="33" t="s">
        <v>80</v>
      </c>
      <c r="R243" s="33" t="s">
        <v>56</v>
      </c>
      <c r="U243">
        <f>VLOOKUP(A243,'[1]Unique Accounts for Meetings'!$A$2:$AA$677,21,0)</f>
        <v>3</v>
      </c>
      <c r="V243" t="str">
        <f t="shared" si="9"/>
        <v>Y</v>
      </c>
      <c r="W243" s="36" t="e">
        <f>VLOOKUP(A243,'[1]Unique Accounts for Meetings'!$A$2:$W$677,23,0)</f>
        <v>#REF!</v>
      </c>
      <c r="X243" t="e">
        <f t="shared" ca="1" si="10"/>
        <v>#REF!</v>
      </c>
      <c r="Y243" s="37"/>
      <c r="AA243" t="e">
        <f t="shared" ca="1" si="11"/>
        <v>#REF!</v>
      </c>
    </row>
    <row r="244" spans="1:27" x14ac:dyDescent="0.25">
      <c r="A244" s="30">
        <v>9052951</v>
      </c>
      <c r="B244" s="31" t="s">
        <v>536</v>
      </c>
      <c r="C244" s="31"/>
      <c r="D244" s="32">
        <v>42507</v>
      </c>
      <c r="E244" s="31" t="s">
        <v>44</v>
      </c>
      <c r="F244" s="33" t="s">
        <v>72</v>
      </c>
      <c r="G244" s="31" t="s">
        <v>46</v>
      </c>
      <c r="H244" s="33" t="s">
        <v>44</v>
      </c>
      <c r="I244" s="34">
        <v>0.32500000000000001</v>
      </c>
      <c r="J244" s="33">
        <v>9052951</v>
      </c>
      <c r="K244" s="33" t="s">
        <v>536</v>
      </c>
      <c r="L244" s="35">
        <v>32500</v>
      </c>
      <c r="M244" s="33" t="s">
        <v>31</v>
      </c>
      <c r="N244" s="33"/>
      <c r="O244" s="33"/>
      <c r="P244" s="33" t="s">
        <v>136</v>
      </c>
      <c r="Q244" s="33" t="s">
        <v>137</v>
      </c>
      <c r="R244" s="33" t="s">
        <v>75</v>
      </c>
      <c r="U244">
        <f>VLOOKUP(A244,'[1]Unique Accounts for Meetings'!$A$2:$AA$677,21,0)</f>
        <v>1</v>
      </c>
      <c r="V244" t="str">
        <f t="shared" si="9"/>
        <v>Y</v>
      </c>
      <c r="W244" s="36" t="e">
        <f>VLOOKUP(A244,'[1]Unique Accounts for Meetings'!$A$2:$W$677,23,0)</f>
        <v>#REF!</v>
      </c>
      <c r="X244" t="e">
        <f t="shared" ca="1" si="10"/>
        <v>#REF!</v>
      </c>
      <c r="Y244" s="37"/>
      <c r="AA244" t="e">
        <f t="shared" ca="1" si="11"/>
        <v>#REF!</v>
      </c>
    </row>
    <row r="245" spans="1:27" x14ac:dyDescent="0.25">
      <c r="A245" s="30">
        <v>9052974</v>
      </c>
      <c r="B245" s="31" t="s">
        <v>537</v>
      </c>
      <c r="C245" s="31"/>
      <c r="D245" s="32">
        <v>42537</v>
      </c>
      <c r="E245" s="31" t="s">
        <v>40</v>
      </c>
      <c r="F245" s="33" t="s">
        <v>47</v>
      </c>
      <c r="G245" s="31" t="s">
        <v>46</v>
      </c>
      <c r="H245" s="33" t="s">
        <v>40</v>
      </c>
      <c r="I245" s="34">
        <v>0.5</v>
      </c>
      <c r="J245" s="33">
        <v>9052974</v>
      </c>
      <c r="K245" s="33" t="s">
        <v>537</v>
      </c>
      <c r="L245" s="35">
        <v>50000</v>
      </c>
      <c r="M245" s="33" t="s">
        <v>31</v>
      </c>
      <c r="N245" s="33"/>
      <c r="O245" s="33"/>
      <c r="P245" s="33" t="s">
        <v>60</v>
      </c>
      <c r="Q245" s="33" t="s">
        <v>43</v>
      </c>
      <c r="R245" s="33" t="s">
        <v>40</v>
      </c>
      <c r="U245">
        <f>VLOOKUP(A245,'[1]Unique Accounts for Meetings'!$A$2:$AA$677,21,0)</f>
        <v>2</v>
      </c>
      <c r="V245" t="str">
        <f t="shared" si="9"/>
        <v>Y</v>
      </c>
      <c r="W245" s="36" t="e">
        <f>VLOOKUP(A245,'[1]Unique Accounts for Meetings'!$A$2:$W$677,23,0)</f>
        <v>#REF!</v>
      </c>
      <c r="X245" t="e">
        <f t="shared" ca="1" si="10"/>
        <v>#REF!</v>
      </c>
      <c r="Y245" s="37"/>
      <c r="AA245" t="e">
        <f t="shared" ca="1" si="11"/>
        <v>#REF!</v>
      </c>
    </row>
    <row r="246" spans="1:27" x14ac:dyDescent="0.25">
      <c r="A246" s="30">
        <v>9053110</v>
      </c>
      <c r="B246" s="31" t="s">
        <v>538</v>
      </c>
      <c r="C246" s="31"/>
      <c r="D246" s="32">
        <v>42536</v>
      </c>
      <c r="E246" s="31" t="s">
        <v>70</v>
      </c>
      <c r="F246" s="33" t="s">
        <v>47</v>
      </c>
      <c r="G246" s="31" t="s">
        <v>46</v>
      </c>
      <c r="H246" s="33" t="s">
        <v>70</v>
      </c>
      <c r="I246" s="34">
        <v>0.47499999999999998</v>
      </c>
      <c r="J246" s="33">
        <v>9053110</v>
      </c>
      <c r="K246" s="33" t="s">
        <v>538</v>
      </c>
      <c r="L246" s="35">
        <v>47500</v>
      </c>
      <c r="M246" s="33" t="s">
        <v>31</v>
      </c>
      <c r="N246" s="33"/>
      <c r="O246" s="33"/>
      <c r="P246" s="33" t="s">
        <v>68</v>
      </c>
      <c r="Q246" s="33" t="s">
        <v>69</v>
      </c>
      <c r="R246" s="33" t="s">
        <v>1269</v>
      </c>
      <c r="U246">
        <f>VLOOKUP(A246,'[1]Unique Accounts for Meetings'!$A$2:$AA$677,21,0)</f>
        <v>2</v>
      </c>
      <c r="V246" t="str">
        <f t="shared" si="9"/>
        <v>Y</v>
      </c>
      <c r="W246" s="36" t="e">
        <f>VLOOKUP(A246,'[1]Unique Accounts for Meetings'!$A$2:$W$677,23,0)</f>
        <v>#REF!</v>
      </c>
      <c r="X246" t="e">
        <f t="shared" ca="1" si="10"/>
        <v>#REF!</v>
      </c>
      <c r="Y246" s="37"/>
      <c r="AA246" t="e">
        <f t="shared" ca="1" si="11"/>
        <v>#REF!</v>
      </c>
    </row>
    <row r="247" spans="1:27" x14ac:dyDescent="0.25">
      <c r="A247" s="30">
        <v>9053191</v>
      </c>
      <c r="B247" s="31" t="s">
        <v>539</v>
      </c>
      <c r="C247" s="31"/>
      <c r="D247" s="32">
        <v>42527</v>
      </c>
      <c r="E247" s="31" t="s">
        <v>40</v>
      </c>
      <c r="F247" s="33" t="s">
        <v>47</v>
      </c>
      <c r="G247" s="31" t="s">
        <v>46</v>
      </c>
      <c r="H247" s="33" t="s">
        <v>40</v>
      </c>
      <c r="I247" s="34">
        <v>0.31</v>
      </c>
      <c r="J247" s="33">
        <v>9053191</v>
      </c>
      <c r="K247" s="33" t="s">
        <v>539</v>
      </c>
      <c r="L247" s="35">
        <v>31000</v>
      </c>
      <c r="M247" s="33" t="s">
        <v>31</v>
      </c>
      <c r="N247" s="33"/>
      <c r="O247" s="33"/>
      <c r="P247" s="33" t="s">
        <v>60</v>
      </c>
      <c r="Q247" s="33" t="s">
        <v>43</v>
      </c>
      <c r="R247" s="33" t="s">
        <v>40</v>
      </c>
      <c r="U247">
        <f>VLOOKUP(A247,'[1]Unique Accounts for Meetings'!$A$2:$AA$677,21,0)</f>
        <v>2</v>
      </c>
      <c r="V247" t="str">
        <f t="shared" si="9"/>
        <v>Y</v>
      </c>
      <c r="W247" s="36" t="e">
        <f>VLOOKUP(A247,'[1]Unique Accounts for Meetings'!$A$2:$W$677,23,0)</f>
        <v>#REF!</v>
      </c>
      <c r="X247" t="e">
        <f t="shared" ca="1" si="10"/>
        <v>#REF!</v>
      </c>
      <c r="Y247" s="37"/>
      <c r="AA247" t="e">
        <f t="shared" ca="1" si="11"/>
        <v>#REF!</v>
      </c>
    </row>
    <row r="248" spans="1:27" x14ac:dyDescent="0.25">
      <c r="A248" s="30">
        <v>9053195</v>
      </c>
      <c r="B248" s="31" t="s">
        <v>540</v>
      </c>
      <c r="C248" s="31"/>
      <c r="D248" s="32">
        <v>42541</v>
      </c>
      <c r="E248" s="31" t="s">
        <v>83</v>
      </c>
      <c r="F248" s="33" t="s">
        <v>47</v>
      </c>
      <c r="G248" s="31" t="s">
        <v>46</v>
      </c>
      <c r="H248" s="33" t="s">
        <v>83</v>
      </c>
      <c r="I248" s="34">
        <v>0.41666666666666663</v>
      </c>
      <c r="J248" s="33">
        <v>9053195</v>
      </c>
      <c r="K248" s="33" t="s">
        <v>540</v>
      </c>
      <c r="L248" s="35">
        <v>41666.666666666664</v>
      </c>
      <c r="M248" s="33" t="s">
        <v>31</v>
      </c>
      <c r="N248" s="33"/>
      <c r="O248" s="33"/>
      <c r="P248" s="33" t="s">
        <v>99</v>
      </c>
      <c r="Q248" s="33" t="s">
        <v>100</v>
      </c>
      <c r="R248" s="33" t="s">
        <v>83</v>
      </c>
      <c r="U248">
        <f>VLOOKUP(A248,'[1]Unique Accounts for Meetings'!$A$2:$AA$677,21,0)</f>
        <v>2</v>
      </c>
      <c r="V248" t="str">
        <f t="shared" si="9"/>
        <v>Y</v>
      </c>
      <c r="W248" s="36" t="e">
        <f>VLOOKUP(A248,'[1]Unique Accounts for Meetings'!$A$2:$W$677,23,0)</f>
        <v>#REF!</v>
      </c>
      <c r="X248" t="e">
        <f t="shared" ca="1" si="10"/>
        <v>#REF!</v>
      </c>
      <c r="Y248" s="37"/>
      <c r="AA248" t="e">
        <f t="shared" ca="1" si="11"/>
        <v>#REF!</v>
      </c>
    </row>
    <row r="249" spans="1:27" x14ac:dyDescent="0.25">
      <c r="A249" s="30">
        <v>9053319</v>
      </c>
      <c r="B249" s="31" t="s">
        <v>541</v>
      </c>
      <c r="C249" s="31"/>
      <c r="D249" s="32">
        <v>42520</v>
      </c>
      <c r="E249" s="31" t="s">
        <v>40</v>
      </c>
      <c r="F249" s="33" t="s">
        <v>47</v>
      </c>
      <c r="G249" s="31" t="s">
        <v>46</v>
      </c>
      <c r="H249" s="33" t="s">
        <v>40</v>
      </c>
      <c r="I249" s="34">
        <v>0.13333333333333333</v>
      </c>
      <c r="J249" s="33">
        <v>9053319</v>
      </c>
      <c r="K249" s="33" t="s">
        <v>542</v>
      </c>
      <c r="L249" s="35">
        <v>32500</v>
      </c>
      <c r="M249" s="33" t="s">
        <v>31</v>
      </c>
      <c r="N249" s="33"/>
      <c r="O249" s="33"/>
      <c r="P249" s="33" t="s">
        <v>51</v>
      </c>
      <c r="Q249" s="33" t="s">
        <v>43</v>
      </c>
      <c r="R249" s="33" t="s">
        <v>40</v>
      </c>
      <c r="U249">
        <f>VLOOKUP(A249,'[1]Unique Accounts for Meetings'!$A$2:$AA$677,21,0)</f>
        <v>2</v>
      </c>
      <c r="V249" t="str">
        <f t="shared" si="9"/>
        <v>Y</v>
      </c>
      <c r="W249" s="36" t="e">
        <f>VLOOKUP(A249,'[1]Unique Accounts for Meetings'!$A$2:$W$677,23,0)</f>
        <v>#REF!</v>
      </c>
      <c r="X249" t="e">
        <f t="shared" ca="1" si="10"/>
        <v>#REF!</v>
      </c>
      <c r="Y249" s="37"/>
      <c r="AA249" t="e">
        <f t="shared" ca="1" si="11"/>
        <v>#REF!</v>
      </c>
    </row>
    <row r="250" spans="1:27" x14ac:dyDescent="0.25">
      <c r="A250" s="30">
        <v>9053347</v>
      </c>
      <c r="B250" s="31" t="s">
        <v>543</v>
      </c>
      <c r="C250" s="31"/>
      <c r="D250" s="32">
        <v>42556</v>
      </c>
      <c r="E250" s="31" t="s">
        <v>40</v>
      </c>
      <c r="F250" s="33" t="s">
        <v>47</v>
      </c>
      <c r="G250" s="31" t="s">
        <v>46</v>
      </c>
      <c r="H250" s="33" t="s">
        <v>40</v>
      </c>
      <c r="I250" s="34">
        <v>0.32500000000000001</v>
      </c>
      <c r="J250" s="33">
        <v>9053347</v>
      </c>
      <c r="K250" s="33" t="s">
        <v>543</v>
      </c>
      <c r="L250" s="35">
        <v>32500</v>
      </c>
      <c r="M250" s="33" t="s">
        <v>31</v>
      </c>
      <c r="N250" s="33"/>
      <c r="O250" s="33"/>
      <c r="P250" s="33" t="s">
        <v>60</v>
      </c>
      <c r="Q250" s="33" t="s">
        <v>43</v>
      </c>
      <c r="R250" s="33" t="s">
        <v>40</v>
      </c>
      <c r="U250">
        <f>VLOOKUP(A250,'[1]Unique Accounts for Meetings'!$A$2:$AA$677,21,0)</f>
        <v>2</v>
      </c>
      <c r="V250" t="str">
        <f t="shared" si="9"/>
        <v>Y</v>
      </c>
      <c r="W250" s="36" t="e">
        <f>VLOOKUP(A250,'[1]Unique Accounts for Meetings'!$A$2:$W$677,23,0)</f>
        <v>#REF!</v>
      </c>
      <c r="X250" t="e">
        <f t="shared" ca="1" si="10"/>
        <v>#REF!</v>
      </c>
      <c r="Y250" s="37"/>
      <c r="AA250" t="e">
        <f t="shared" ca="1" si="11"/>
        <v>#REF!</v>
      </c>
    </row>
    <row r="251" spans="1:27" x14ac:dyDescent="0.25">
      <c r="A251" s="30">
        <v>9019714</v>
      </c>
      <c r="B251" s="31" t="s">
        <v>544</v>
      </c>
      <c r="C251" s="31"/>
      <c r="D251" s="32">
        <v>45024</v>
      </c>
      <c r="E251" s="31" t="s">
        <v>40</v>
      </c>
      <c r="F251" s="33" t="s">
        <v>47</v>
      </c>
      <c r="G251" s="31" t="s">
        <v>46</v>
      </c>
      <c r="H251" s="33" t="s">
        <v>40</v>
      </c>
      <c r="I251" s="34">
        <v>0.68333333333333324</v>
      </c>
      <c r="J251" s="33">
        <v>9053470</v>
      </c>
      <c r="K251" s="33" t="s">
        <v>544</v>
      </c>
      <c r="L251" s="35">
        <v>143333.33333333331</v>
      </c>
      <c r="M251" s="33" t="s">
        <v>67</v>
      </c>
      <c r="N251" s="33"/>
      <c r="O251" s="33"/>
      <c r="P251" s="33" t="s">
        <v>109</v>
      </c>
      <c r="Q251" s="33" t="s">
        <v>80</v>
      </c>
      <c r="R251" s="33" t="s">
        <v>56</v>
      </c>
      <c r="U251">
        <f>VLOOKUP(A251,'[1]Unique Accounts for Meetings'!$A$2:$AA$677,21,0)</f>
        <v>3</v>
      </c>
      <c r="V251" t="str">
        <f t="shared" si="9"/>
        <v>Y</v>
      </c>
      <c r="W251" s="36" t="e">
        <f>VLOOKUP(A251,'[1]Unique Accounts for Meetings'!$A$2:$W$677,23,0)</f>
        <v>#REF!</v>
      </c>
      <c r="X251" t="e">
        <f t="shared" ca="1" si="10"/>
        <v>#REF!</v>
      </c>
      <c r="Y251" s="37"/>
      <c r="AA251" t="e">
        <f t="shared" ca="1" si="11"/>
        <v>#REF!</v>
      </c>
    </row>
    <row r="252" spans="1:27" x14ac:dyDescent="0.25">
      <c r="A252" s="30">
        <v>9054294</v>
      </c>
      <c r="B252" s="31" t="s">
        <v>545</v>
      </c>
      <c r="C252" s="31"/>
      <c r="D252" s="32">
        <v>42567</v>
      </c>
      <c r="E252" s="31" t="s">
        <v>44</v>
      </c>
      <c r="F252" s="33" t="s">
        <v>47</v>
      </c>
      <c r="G252" s="31" t="s">
        <v>46</v>
      </c>
      <c r="H252" s="33" t="s">
        <v>44</v>
      </c>
      <c r="I252" s="34">
        <v>0.1</v>
      </c>
      <c r="J252" s="33">
        <v>9054294</v>
      </c>
      <c r="K252" s="33" t="s">
        <v>545</v>
      </c>
      <c r="L252" s="35">
        <v>41666.665999999997</v>
      </c>
      <c r="M252" s="33" t="s">
        <v>31</v>
      </c>
      <c r="N252" s="33"/>
      <c r="O252" s="33"/>
      <c r="P252" s="33" t="s">
        <v>136</v>
      </c>
      <c r="Q252" s="33" t="s">
        <v>137</v>
      </c>
      <c r="R252" s="33" t="s">
        <v>75</v>
      </c>
      <c r="U252">
        <f>VLOOKUP(A252,'[1]Unique Accounts for Meetings'!$A$2:$AA$677,21,0)</f>
        <v>0</v>
      </c>
      <c r="V252" t="str">
        <f t="shared" si="9"/>
        <v>N</v>
      </c>
      <c r="W252" s="36" t="e">
        <f>VLOOKUP(A252,'[1]Unique Accounts for Meetings'!$A$2:$W$677,23,0)</f>
        <v>#REF!</v>
      </c>
      <c r="X252" t="e">
        <f t="shared" ca="1" si="10"/>
        <v>#REF!</v>
      </c>
      <c r="Y252" s="37"/>
      <c r="AA252" t="e">
        <f t="shared" ca="1" si="11"/>
        <v>#REF!</v>
      </c>
    </row>
    <row r="253" spans="1:27" x14ac:dyDescent="0.25">
      <c r="A253" s="30">
        <v>9054392</v>
      </c>
      <c r="B253" s="31" t="s">
        <v>546</v>
      </c>
      <c r="C253" s="31"/>
      <c r="D253" s="32">
        <v>44035</v>
      </c>
      <c r="E253" s="31" t="s">
        <v>28</v>
      </c>
      <c r="F253" s="33" t="s">
        <v>72</v>
      </c>
      <c r="G253" s="31" t="s">
        <v>46</v>
      </c>
      <c r="H253" s="33" t="s">
        <v>28</v>
      </c>
      <c r="I253" s="34">
        <v>0.65</v>
      </c>
      <c r="J253" s="33">
        <v>9054392</v>
      </c>
      <c r="K253" s="33" t="s">
        <v>546</v>
      </c>
      <c r="L253" s="35">
        <v>130000</v>
      </c>
      <c r="M253" s="33" t="s">
        <v>67</v>
      </c>
      <c r="N253" s="33"/>
      <c r="O253" s="33"/>
      <c r="P253" s="33" t="s">
        <v>33</v>
      </c>
      <c r="Q253" s="33" t="s">
        <v>34</v>
      </c>
      <c r="R253" s="33" t="s">
        <v>1268</v>
      </c>
      <c r="U253">
        <f>VLOOKUP(A253,'[1]Unique Accounts for Meetings'!$A$2:$AA$677,21,0)</f>
        <v>3</v>
      </c>
      <c r="V253" t="str">
        <f t="shared" si="9"/>
        <v>Y</v>
      </c>
      <c r="W253" s="36" t="e">
        <f>VLOOKUP(A253,'[1]Unique Accounts for Meetings'!$A$2:$W$677,23,0)</f>
        <v>#REF!</v>
      </c>
      <c r="X253" t="e">
        <f t="shared" ca="1" si="10"/>
        <v>#REF!</v>
      </c>
      <c r="Y253" s="37"/>
      <c r="AA253" t="e">
        <f t="shared" ca="1" si="11"/>
        <v>#REF!</v>
      </c>
    </row>
    <row r="254" spans="1:27" x14ac:dyDescent="0.25">
      <c r="A254" s="30">
        <v>9054510</v>
      </c>
      <c r="B254" s="31" t="s">
        <v>547</v>
      </c>
      <c r="C254" s="31"/>
      <c r="D254" s="32">
        <v>42591</v>
      </c>
      <c r="E254" s="31" t="s">
        <v>83</v>
      </c>
      <c r="F254" s="33" t="s">
        <v>47</v>
      </c>
      <c r="G254" s="31" t="s">
        <v>46</v>
      </c>
      <c r="H254" s="33" t="s">
        <v>83</v>
      </c>
      <c r="I254" s="34">
        <v>0.45916666666666667</v>
      </c>
      <c r="J254" s="33">
        <v>9054510</v>
      </c>
      <c r="K254" s="33" t="s">
        <v>547</v>
      </c>
      <c r="L254" s="35">
        <v>45916.666666666664</v>
      </c>
      <c r="M254" s="33" t="s">
        <v>31</v>
      </c>
      <c r="N254" s="33"/>
      <c r="O254" s="33"/>
      <c r="P254" s="33" t="s">
        <v>99</v>
      </c>
      <c r="Q254" s="33" t="s">
        <v>100</v>
      </c>
      <c r="R254" s="33" t="s">
        <v>83</v>
      </c>
      <c r="U254">
        <f>VLOOKUP(A254,'[1]Unique Accounts for Meetings'!$A$2:$AA$677,21,0)</f>
        <v>1</v>
      </c>
      <c r="V254" t="str">
        <f t="shared" si="9"/>
        <v>Y</v>
      </c>
      <c r="W254" s="36" t="e">
        <f>VLOOKUP(A254,'[1]Unique Accounts for Meetings'!$A$2:$W$677,23,0)</f>
        <v>#REF!</v>
      </c>
      <c r="X254" t="e">
        <f t="shared" ca="1" si="10"/>
        <v>#REF!</v>
      </c>
      <c r="Y254" s="37"/>
      <c r="AA254" t="e">
        <f t="shared" ca="1" si="11"/>
        <v>#REF!</v>
      </c>
    </row>
    <row r="255" spans="1:27" x14ac:dyDescent="0.25">
      <c r="A255" s="30">
        <v>9054863</v>
      </c>
      <c r="B255" s="31" t="s">
        <v>548</v>
      </c>
      <c r="C255" s="31"/>
      <c r="D255" s="32">
        <v>44407</v>
      </c>
      <c r="E255" s="31" t="s">
        <v>56</v>
      </c>
      <c r="F255" s="33" t="s">
        <v>47</v>
      </c>
      <c r="G255" s="31" t="s">
        <v>46</v>
      </c>
      <c r="H255" s="33" t="s">
        <v>56</v>
      </c>
      <c r="I255" s="34">
        <v>0.33333333333333337</v>
      </c>
      <c r="J255" s="33">
        <v>9054863</v>
      </c>
      <c r="K255" s="33" t="s">
        <v>548</v>
      </c>
      <c r="L255" s="35">
        <v>49166.666666666672</v>
      </c>
      <c r="M255" s="33" t="s">
        <v>31</v>
      </c>
      <c r="N255" s="33"/>
      <c r="O255" s="33"/>
      <c r="P255" s="33" t="s">
        <v>109</v>
      </c>
      <c r="Q255" s="33" t="s">
        <v>80</v>
      </c>
      <c r="R255" s="33" t="s">
        <v>56</v>
      </c>
      <c r="U255">
        <f>VLOOKUP(A255,'[1]Unique Accounts for Meetings'!$A$2:$AA$677,21,0)</f>
        <v>3</v>
      </c>
      <c r="V255" t="str">
        <f t="shared" si="9"/>
        <v>Y</v>
      </c>
      <c r="W255" s="36" t="e">
        <f>VLOOKUP(A255,'[1]Unique Accounts for Meetings'!$A$2:$W$677,23,0)</f>
        <v>#REF!</v>
      </c>
      <c r="X255" t="e">
        <f t="shared" ca="1" si="10"/>
        <v>#REF!</v>
      </c>
      <c r="Y255" s="37"/>
      <c r="AA255" t="e">
        <f t="shared" ca="1" si="11"/>
        <v>#REF!</v>
      </c>
    </row>
    <row r="256" spans="1:27" x14ac:dyDescent="0.25">
      <c r="A256" s="30">
        <v>2326859</v>
      </c>
      <c r="B256" s="31" t="s">
        <v>550</v>
      </c>
      <c r="C256" s="31"/>
      <c r="D256" s="32">
        <v>44743</v>
      </c>
      <c r="E256" s="31" t="s">
        <v>44</v>
      </c>
      <c r="F256" s="33" t="s">
        <v>29</v>
      </c>
      <c r="G256" s="31" t="s">
        <v>30</v>
      </c>
      <c r="H256" s="33" t="s">
        <v>44</v>
      </c>
      <c r="I256" s="34">
        <v>4.999E-2</v>
      </c>
      <c r="J256" s="33">
        <v>9054977</v>
      </c>
      <c r="K256" s="33" t="s">
        <v>550</v>
      </c>
      <c r="L256" s="35">
        <v>50497</v>
      </c>
      <c r="M256" s="33" t="s">
        <v>31</v>
      </c>
      <c r="N256" s="33"/>
      <c r="O256" s="33"/>
      <c r="P256" s="33" t="s">
        <v>100</v>
      </c>
      <c r="Q256" s="33" t="s">
        <v>100</v>
      </c>
      <c r="R256" s="33" t="s">
        <v>83</v>
      </c>
      <c r="U256">
        <f>VLOOKUP(A256,'[1]Unique Accounts for Meetings'!$A$2:$AA$677,21,0)</f>
        <v>0</v>
      </c>
      <c r="V256" t="str">
        <f t="shared" si="9"/>
        <v>N</v>
      </c>
      <c r="W256" s="36" t="e">
        <f>VLOOKUP(A256,'[1]Unique Accounts for Meetings'!$A$2:$W$677,23,0)</f>
        <v>#REF!</v>
      </c>
      <c r="X256" t="e">
        <f t="shared" ca="1" si="10"/>
        <v>#REF!</v>
      </c>
      <c r="Y256" s="37"/>
      <c r="AA256" t="e">
        <f t="shared" ca="1" si="11"/>
        <v>#REF!</v>
      </c>
    </row>
    <row r="257" spans="1:27" x14ac:dyDescent="0.25">
      <c r="A257" s="30">
        <v>2346957</v>
      </c>
      <c r="B257" s="31" t="s">
        <v>551</v>
      </c>
      <c r="C257" s="31"/>
      <c r="D257" s="32">
        <v>45528</v>
      </c>
      <c r="E257" s="31" t="s">
        <v>83</v>
      </c>
      <c r="F257" s="33" t="s">
        <v>57</v>
      </c>
      <c r="G257" s="31" t="s">
        <v>30</v>
      </c>
      <c r="H257" s="33" t="s">
        <v>83</v>
      </c>
      <c r="I257" s="34">
        <v>2.9989999999999999E-2</v>
      </c>
      <c r="J257" s="33">
        <v>9055129</v>
      </c>
      <c r="K257" s="33" t="s">
        <v>552</v>
      </c>
      <c r="L257" s="35">
        <v>51332.332000000002</v>
      </c>
      <c r="M257" s="33" t="s">
        <v>31</v>
      </c>
      <c r="N257" s="33"/>
      <c r="O257" s="33"/>
      <c r="P257" s="33" t="s">
        <v>99</v>
      </c>
      <c r="Q257" s="33" t="s">
        <v>100</v>
      </c>
      <c r="R257" s="33" t="s">
        <v>83</v>
      </c>
      <c r="U257">
        <f>VLOOKUP(A257,'[1]Unique Accounts for Meetings'!$A$2:$AA$677,21,0)</f>
        <v>1</v>
      </c>
      <c r="V257" t="str">
        <f t="shared" si="9"/>
        <v>Y</v>
      </c>
      <c r="W257" s="36" t="e">
        <f>VLOOKUP(A257,'[1]Unique Accounts for Meetings'!$A$2:$W$677,23,0)</f>
        <v>#REF!</v>
      </c>
      <c r="X257" t="e">
        <f t="shared" ca="1" si="10"/>
        <v>#REF!</v>
      </c>
      <c r="Y257" s="37"/>
      <c r="AA257" t="e">
        <f t="shared" ca="1" si="11"/>
        <v>#REF!</v>
      </c>
    </row>
    <row r="258" spans="1:27" x14ac:dyDescent="0.25">
      <c r="A258" s="30">
        <v>9056161</v>
      </c>
      <c r="B258" s="31" t="s">
        <v>553</v>
      </c>
      <c r="C258" s="31"/>
      <c r="D258" s="32">
        <v>42664</v>
      </c>
      <c r="E258" s="31" t="s">
        <v>56</v>
      </c>
      <c r="F258" s="33" t="s">
        <v>47</v>
      </c>
      <c r="G258" s="31" t="s">
        <v>46</v>
      </c>
      <c r="H258" s="33" t="s">
        <v>56</v>
      </c>
      <c r="I258" s="34">
        <v>0.5</v>
      </c>
      <c r="J258" s="33">
        <v>9056161</v>
      </c>
      <c r="K258" s="33" t="s">
        <v>553</v>
      </c>
      <c r="L258" s="35">
        <v>50000</v>
      </c>
      <c r="M258" s="33" t="s">
        <v>31</v>
      </c>
      <c r="N258" s="33"/>
      <c r="O258" s="33"/>
      <c r="P258" s="33" t="s">
        <v>79</v>
      </c>
      <c r="Q258" s="33" t="s">
        <v>80</v>
      </c>
      <c r="R258" s="33" t="s">
        <v>56</v>
      </c>
      <c r="U258">
        <f>VLOOKUP(A258,'[1]Unique Accounts for Meetings'!$A$2:$AA$677,21,0)</f>
        <v>1</v>
      </c>
      <c r="V258" t="str">
        <f t="shared" si="9"/>
        <v>Y</v>
      </c>
      <c r="W258" s="36" t="e">
        <f>VLOOKUP(A258,'[1]Unique Accounts for Meetings'!$A$2:$W$677,23,0)</f>
        <v>#REF!</v>
      </c>
      <c r="X258" t="e">
        <f t="shared" ca="1" si="10"/>
        <v>#REF!</v>
      </c>
      <c r="Y258" s="37"/>
      <c r="AA258" t="e">
        <f t="shared" ca="1" si="11"/>
        <v>#REF!</v>
      </c>
    </row>
    <row r="259" spans="1:27" x14ac:dyDescent="0.25">
      <c r="A259" s="30">
        <v>2339228</v>
      </c>
      <c r="B259" s="31" t="s">
        <v>554</v>
      </c>
      <c r="C259" s="31"/>
      <c r="D259" s="32">
        <v>45040</v>
      </c>
      <c r="E259" s="31" t="s">
        <v>40</v>
      </c>
      <c r="F259" s="33" t="s">
        <v>29</v>
      </c>
      <c r="G259" s="31" t="s">
        <v>30</v>
      </c>
      <c r="H259" s="33" t="s">
        <v>40</v>
      </c>
      <c r="I259" s="34">
        <v>4.999E-2</v>
      </c>
      <c r="J259" s="33">
        <v>9056336</v>
      </c>
      <c r="K259" s="33" t="s">
        <v>554</v>
      </c>
      <c r="L259" s="35">
        <v>46665.666666666664</v>
      </c>
      <c r="M259" s="33" t="s">
        <v>31</v>
      </c>
      <c r="N259" s="33"/>
      <c r="O259" s="33"/>
      <c r="P259" s="33" t="s">
        <v>42</v>
      </c>
      <c r="Q259" s="33" t="s">
        <v>43</v>
      </c>
      <c r="R259" s="33" t="s">
        <v>40</v>
      </c>
      <c r="U259">
        <f>VLOOKUP(A259,'[1]Unique Accounts for Meetings'!$A$2:$AA$677,21,0)</f>
        <v>2</v>
      </c>
      <c r="V259" t="str">
        <f t="shared" ref="V259:V322" si="12">IF(U259=0,"N","Y")</f>
        <v>Y</v>
      </c>
      <c r="W259" s="36" t="e">
        <f>VLOOKUP(A259,'[1]Unique Accounts for Meetings'!$A$2:$W$677,23,0)</f>
        <v>#REF!</v>
      </c>
      <c r="X259" t="e">
        <f t="shared" ref="X259:X322" ca="1" si="13">IF(W259="","N",IF(W259&gt;=TODAY()-45,"Y","N"))</f>
        <v>#REF!</v>
      </c>
      <c r="Y259" s="37"/>
      <c r="AA259" t="e">
        <f t="shared" ref="AA259:AA322" ca="1" si="14">IF(W259="","N",IF(W259&gt;=TODAY()-30,"Y","N"))</f>
        <v>#REF!</v>
      </c>
    </row>
    <row r="260" spans="1:27" x14ac:dyDescent="0.25">
      <c r="A260" s="30">
        <v>207760</v>
      </c>
      <c r="B260" s="31" t="s">
        <v>555</v>
      </c>
      <c r="C260" s="31"/>
      <c r="D260" s="32">
        <v>43634</v>
      </c>
      <c r="E260" s="31" t="s">
        <v>28</v>
      </c>
      <c r="F260" s="33" t="s">
        <v>29</v>
      </c>
      <c r="G260" s="31" t="s">
        <v>30</v>
      </c>
      <c r="H260" s="33" t="s">
        <v>28</v>
      </c>
      <c r="I260" s="34">
        <v>2.9989999999999999E-2</v>
      </c>
      <c r="J260" s="33">
        <v>9056480</v>
      </c>
      <c r="K260" s="33" t="s">
        <v>556</v>
      </c>
      <c r="L260" s="35">
        <v>77330.333333333343</v>
      </c>
      <c r="M260" s="33" t="s">
        <v>31</v>
      </c>
      <c r="N260" s="33"/>
      <c r="O260" s="33"/>
      <c r="P260" s="33" t="s">
        <v>33</v>
      </c>
      <c r="Q260" s="33" t="s">
        <v>34</v>
      </c>
      <c r="R260" s="33" t="s">
        <v>1268</v>
      </c>
      <c r="U260">
        <f>VLOOKUP(A260,'[1]Unique Accounts for Meetings'!$A$2:$AA$677,21,0)</f>
        <v>3</v>
      </c>
      <c r="V260" t="str">
        <f t="shared" si="12"/>
        <v>Y</v>
      </c>
      <c r="W260" s="36" t="e">
        <f>VLOOKUP(A260,'[1]Unique Accounts for Meetings'!$A$2:$W$677,23,0)</f>
        <v>#REF!</v>
      </c>
      <c r="X260" t="e">
        <f t="shared" ca="1" si="13"/>
        <v>#REF!</v>
      </c>
      <c r="Y260" s="37"/>
      <c r="AA260" t="e">
        <f t="shared" ca="1" si="14"/>
        <v>#REF!</v>
      </c>
    </row>
    <row r="261" spans="1:27" x14ac:dyDescent="0.25">
      <c r="A261" s="30">
        <v>9056609</v>
      </c>
      <c r="B261" s="31" t="s">
        <v>558</v>
      </c>
      <c r="C261" s="31"/>
      <c r="D261" s="32">
        <v>42647</v>
      </c>
      <c r="E261" s="31" t="s">
        <v>70</v>
      </c>
      <c r="F261" s="33" t="s">
        <v>47</v>
      </c>
      <c r="G261" s="31" t="s">
        <v>46</v>
      </c>
      <c r="H261" s="33" t="s">
        <v>70</v>
      </c>
      <c r="I261" s="34">
        <v>0.36666669999999996</v>
      </c>
      <c r="J261" s="33">
        <v>9056609</v>
      </c>
      <c r="K261" s="33" t="s">
        <v>558</v>
      </c>
      <c r="L261" s="35">
        <v>36666.67</v>
      </c>
      <c r="M261" s="33" t="s">
        <v>31</v>
      </c>
      <c r="N261" s="33"/>
      <c r="O261" s="33"/>
      <c r="P261" s="33" t="s">
        <v>68</v>
      </c>
      <c r="Q261" s="33" t="s">
        <v>69</v>
      </c>
      <c r="R261" s="33" t="s">
        <v>1269</v>
      </c>
      <c r="U261">
        <f>VLOOKUP(A261,'[1]Unique Accounts for Meetings'!$A$2:$AA$677,21,0)</f>
        <v>2</v>
      </c>
      <c r="V261" t="str">
        <f t="shared" si="12"/>
        <v>Y</v>
      </c>
      <c r="W261" s="36" t="e">
        <f>VLOOKUP(A261,'[1]Unique Accounts for Meetings'!$A$2:$W$677,23,0)</f>
        <v>#REF!</v>
      </c>
      <c r="X261" t="e">
        <f t="shared" ca="1" si="13"/>
        <v>#REF!</v>
      </c>
      <c r="Y261" s="37"/>
      <c r="AA261" t="e">
        <f t="shared" ca="1" si="14"/>
        <v>#REF!</v>
      </c>
    </row>
    <row r="262" spans="1:27" x14ac:dyDescent="0.25">
      <c r="A262" s="30">
        <v>9056966</v>
      </c>
      <c r="B262" s="31" t="s">
        <v>559</v>
      </c>
      <c r="C262" s="31"/>
      <c r="D262" s="32">
        <v>42705</v>
      </c>
      <c r="E262" s="31" t="s">
        <v>40</v>
      </c>
      <c r="F262" s="33" t="s">
        <v>47</v>
      </c>
      <c r="G262" s="31" t="s">
        <v>46</v>
      </c>
      <c r="H262" s="33" t="s">
        <v>40</v>
      </c>
      <c r="I262" s="34">
        <v>0.35</v>
      </c>
      <c r="J262" s="33">
        <v>9056966</v>
      </c>
      <c r="K262" s="33" t="s">
        <v>559</v>
      </c>
      <c r="L262" s="35">
        <v>35000</v>
      </c>
      <c r="M262" s="33" t="s">
        <v>31</v>
      </c>
      <c r="N262" s="33"/>
      <c r="O262" s="33"/>
      <c r="P262" s="33" t="s">
        <v>42</v>
      </c>
      <c r="Q262" s="33" t="s">
        <v>43</v>
      </c>
      <c r="R262" s="33" t="s">
        <v>40</v>
      </c>
      <c r="U262">
        <f>VLOOKUP(A262,'[1]Unique Accounts for Meetings'!$A$2:$AA$677,21,0)</f>
        <v>1</v>
      </c>
      <c r="V262" t="str">
        <f t="shared" si="12"/>
        <v>Y</v>
      </c>
      <c r="W262" s="36" t="e">
        <f>VLOOKUP(A262,'[1]Unique Accounts for Meetings'!$A$2:$W$677,23,0)</f>
        <v>#REF!</v>
      </c>
      <c r="X262" t="e">
        <f t="shared" ca="1" si="13"/>
        <v>#REF!</v>
      </c>
      <c r="Y262" s="37"/>
      <c r="AA262" t="e">
        <f t="shared" ca="1" si="14"/>
        <v>#REF!</v>
      </c>
    </row>
    <row r="263" spans="1:27" x14ac:dyDescent="0.25">
      <c r="A263" s="30">
        <v>9056984</v>
      </c>
      <c r="B263" s="31" t="s">
        <v>560</v>
      </c>
      <c r="C263" s="31"/>
      <c r="D263" s="32">
        <v>42661</v>
      </c>
      <c r="E263" s="31" t="s">
        <v>56</v>
      </c>
      <c r="F263" s="33" t="s">
        <v>47</v>
      </c>
      <c r="G263" s="31" t="s">
        <v>46</v>
      </c>
      <c r="H263" s="33" t="s">
        <v>56</v>
      </c>
      <c r="I263" s="34">
        <v>0.39166669999999998</v>
      </c>
      <c r="J263" s="33">
        <v>9056984</v>
      </c>
      <c r="K263" s="33" t="s">
        <v>560</v>
      </c>
      <c r="L263" s="35">
        <v>39166.67</v>
      </c>
      <c r="M263" s="33" t="s">
        <v>31</v>
      </c>
      <c r="N263" s="33"/>
      <c r="O263" s="33"/>
      <c r="P263" s="33" t="s">
        <v>109</v>
      </c>
      <c r="Q263" s="33" t="s">
        <v>80</v>
      </c>
      <c r="R263" s="33" t="s">
        <v>56</v>
      </c>
      <c r="U263">
        <f>VLOOKUP(A263,'[1]Unique Accounts for Meetings'!$A$2:$AA$677,21,0)</f>
        <v>1</v>
      </c>
      <c r="V263" t="str">
        <f t="shared" si="12"/>
        <v>Y</v>
      </c>
      <c r="W263" s="36" t="e">
        <f>VLOOKUP(A263,'[1]Unique Accounts for Meetings'!$A$2:$W$677,23,0)</f>
        <v>#REF!</v>
      </c>
      <c r="X263" t="e">
        <f t="shared" ca="1" si="13"/>
        <v>#REF!</v>
      </c>
      <c r="Y263" s="37"/>
      <c r="AA263" t="e">
        <f t="shared" ca="1" si="14"/>
        <v>#REF!</v>
      </c>
    </row>
    <row r="264" spans="1:27" x14ac:dyDescent="0.25">
      <c r="A264" s="30">
        <v>9057136</v>
      </c>
      <c r="B264" s="31" t="s">
        <v>561</v>
      </c>
      <c r="C264" s="31"/>
      <c r="D264" s="32">
        <v>42956</v>
      </c>
      <c r="E264" s="31" t="s">
        <v>56</v>
      </c>
      <c r="F264" s="33" t="s">
        <v>47</v>
      </c>
      <c r="G264" s="31" t="s">
        <v>46</v>
      </c>
      <c r="H264" s="33" t="s">
        <v>56</v>
      </c>
      <c r="I264" s="34">
        <v>0.4583333</v>
      </c>
      <c r="J264" s="33">
        <v>9057136</v>
      </c>
      <c r="K264" s="33" t="s">
        <v>561</v>
      </c>
      <c r="L264" s="35">
        <v>45833.33</v>
      </c>
      <c r="M264" s="33" t="s">
        <v>31</v>
      </c>
      <c r="N264" s="33"/>
      <c r="O264" s="33"/>
      <c r="P264" s="33" t="s">
        <v>85</v>
      </c>
      <c r="Q264" s="33" t="s">
        <v>80</v>
      </c>
      <c r="R264" s="33" t="s">
        <v>56</v>
      </c>
      <c r="U264">
        <f>VLOOKUP(A264,'[1]Unique Accounts for Meetings'!$A$2:$AA$677,21,0)</f>
        <v>3</v>
      </c>
      <c r="V264" t="str">
        <f t="shared" si="12"/>
        <v>Y</v>
      </c>
      <c r="W264" s="36" t="e">
        <f>VLOOKUP(A264,'[1]Unique Accounts for Meetings'!$A$2:$W$677,23,0)</f>
        <v>#REF!</v>
      </c>
      <c r="X264" t="e">
        <f t="shared" ca="1" si="13"/>
        <v>#REF!</v>
      </c>
      <c r="Y264" s="37"/>
      <c r="AA264" t="e">
        <f t="shared" ca="1" si="14"/>
        <v>#REF!</v>
      </c>
    </row>
    <row r="265" spans="1:27" x14ac:dyDescent="0.25">
      <c r="A265" s="30">
        <v>9057865</v>
      </c>
      <c r="B265" s="31" t="s">
        <v>562</v>
      </c>
      <c r="C265" s="31"/>
      <c r="D265" s="32">
        <v>42724</v>
      </c>
      <c r="E265" s="31" t="s">
        <v>40</v>
      </c>
      <c r="F265" s="33" t="s">
        <v>47</v>
      </c>
      <c r="G265" s="31" t="s">
        <v>46</v>
      </c>
      <c r="H265" s="33" t="s">
        <v>40</v>
      </c>
      <c r="I265" s="34">
        <v>0.1777</v>
      </c>
      <c r="J265" s="33">
        <v>9057865</v>
      </c>
      <c r="K265" s="33" t="s">
        <v>562</v>
      </c>
      <c r="L265" s="35">
        <v>35540</v>
      </c>
      <c r="M265" s="33" t="s">
        <v>31</v>
      </c>
      <c r="N265" s="33"/>
      <c r="O265" s="33"/>
      <c r="P265" s="33" t="s">
        <v>51</v>
      </c>
      <c r="Q265" s="33" t="s">
        <v>43</v>
      </c>
      <c r="R265" s="33" t="s">
        <v>40</v>
      </c>
      <c r="U265">
        <f>VLOOKUP(A265,'[1]Unique Accounts for Meetings'!$A$2:$AA$677,21,0)</f>
        <v>2</v>
      </c>
      <c r="V265" t="str">
        <f t="shared" si="12"/>
        <v>Y</v>
      </c>
      <c r="W265" s="36" t="e">
        <f>VLOOKUP(A265,'[1]Unique Accounts for Meetings'!$A$2:$W$677,23,0)</f>
        <v>#REF!</v>
      </c>
      <c r="X265" t="e">
        <f t="shared" ca="1" si="13"/>
        <v>#REF!</v>
      </c>
      <c r="Y265" s="37"/>
      <c r="AA265" t="e">
        <f t="shared" ca="1" si="14"/>
        <v>#REF!</v>
      </c>
    </row>
    <row r="266" spans="1:27" x14ac:dyDescent="0.25">
      <c r="A266" s="30">
        <v>9058090</v>
      </c>
      <c r="B266" s="31" t="s">
        <v>563</v>
      </c>
      <c r="C266" s="31"/>
      <c r="D266" s="32">
        <v>42716</v>
      </c>
      <c r="E266" s="31" t="s">
        <v>56</v>
      </c>
      <c r="F266" s="33" t="s">
        <v>47</v>
      </c>
      <c r="G266" s="31" t="s">
        <v>46</v>
      </c>
      <c r="H266" s="33" t="s">
        <v>56</v>
      </c>
      <c r="I266" s="34">
        <v>0.13333333333333333</v>
      </c>
      <c r="J266" s="33">
        <v>9058090</v>
      </c>
      <c r="K266" s="33" t="s">
        <v>563</v>
      </c>
      <c r="L266" s="35">
        <v>42500</v>
      </c>
      <c r="M266" s="33" t="s">
        <v>31</v>
      </c>
      <c r="N266" s="33"/>
      <c r="O266" s="33"/>
      <c r="P266" s="33" t="s">
        <v>85</v>
      </c>
      <c r="Q266" s="33" t="s">
        <v>80</v>
      </c>
      <c r="R266" s="33" t="s">
        <v>56</v>
      </c>
      <c r="U266">
        <f>VLOOKUP(A266,'[1]Unique Accounts for Meetings'!$A$2:$AA$677,21,0)</f>
        <v>1</v>
      </c>
      <c r="V266" t="str">
        <f t="shared" si="12"/>
        <v>Y</v>
      </c>
      <c r="W266" s="36" t="e">
        <f>VLOOKUP(A266,'[1]Unique Accounts for Meetings'!$A$2:$W$677,23,0)</f>
        <v>#REF!</v>
      </c>
      <c r="X266" t="e">
        <f t="shared" ca="1" si="13"/>
        <v>#REF!</v>
      </c>
      <c r="Y266" s="37"/>
      <c r="AA266" t="e">
        <f t="shared" ca="1" si="14"/>
        <v>#REF!</v>
      </c>
    </row>
    <row r="267" spans="1:27" x14ac:dyDescent="0.25">
      <c r="A267" s="30">
        <v>9058110</v>
      </c>
      <c r="B267" s="31" t="s">
        <v>564</v>
      </c>
      <c r="C267" s="31"/>
      <c r="D267" s="32">
        <v>42727</v>
      </c>
      <c r="E267" s="31" t="s">
        <v>83</v>
      </c>
      <c r="F267" s="33" t="s">
        <v>47</v>
      </c>
      <c r="G267" s="31" t="s">
        <v>46</v>
      </c>
      <c r="H267" s="33" t="s">
        <v>83</v>
      </c>
      <c r="I267" s="34">
        <v>0.39166660000000003</v>
      </c>
      <c r="J267" s="33">
        <v>9058110</v>
      </c>
      <c r="K267" s="33" t="s">
        <v>565</v>
      </c>
      <c r="L267" s="35">
        <v>53333.33</v>
      </c>
      <c r="M267" s="33" t="s">
        <v>31</v>
      </c>
      <c r="N267" s="33"/>
      <c r="O267" s="33"/>
      <c r="P267" s="33" t="s">
        <v>99</v>
      </c>
      <c r="Q267" s="33" t="s">
        <v>100</v>
      </c>
      <c r="R267" s="33" t="s">
        <v>83</v>
      </c>
      <c r="U267">
        <f>VLOOKUP(A267,'[1]Unique Accounts for Meetings'!$A$2:$AA$677,21,0)</f>
        <v>3</v>
      </c>
      <c r="V267" t="str">
        <f t="shared" si="12"/>
        <v>Y</v>
      </c>
      <c r="W267" s="36" t="e">
        <f>VLOOKUP(A267,'[1]Unique Accounts for Meetings'!$A$2:$W$677,23,0)</f>
        <v>#REF!</v>
      </c>
      <c r="X267" t="e">
        <f t="shared" ca="1" si="13"/>
        <v>#REF!</v>
      </c>
      <c r="Y267" s="37"/>
      <c r="AA267" t="e">
        <f t="shared" ca="1" si="14"/>
        <v>#REF!</v>
      </c>
    </row>
    <row r="268" spans="1:27" x14ac:dyDescent="0.25">
      <c r="A268" s="30">
        <v>9058270</v>
      </c>
      <c r="B268" s="31" t="s">
        <v>567</v>
      </c>
      <c r="C268" s="31"/>
      <c r="D268" s="32">
        <v>42731</v>
      </c>
      <c r="E268" s="31" t="s">
        <v>83</v>
      </c>
      <c r="F268" s="33" t="s">
        <v>47</v>
      </c>
      <c r="G268" s="31" t="s">
        <v>46</v>
      </c>
      <c r="H268" s="33" t="s">
        <v>83</v>
      </c>
      <c r="I268" s="34">
        <v>0.21666666666666667</v>
      </c>
      <c r="J268" s="33">
        <v>9058270</v>
      </c>
      <c r="K268" s="33" t="s">
        <v>568</v>
      </c>
      <c r="L268" s="35">
        <v>65000</v>
      </c>
      <c r="M268" s="33" t="s">
        <v>31</v>
      </c>
      <c r="N268" s="33"/>
      <c r="O268" s="33"/>
      <c r="P268" s="33" t="s">
        <v>99</v>
      </c>
      <c r="Q268" s="33" t="s">
        <v>100</v>
      </c>
      <c r="R268" s="33" t="s">
        <v>83</v>
      </c>
      <c r="U268">
        <f>VLOOKUP(A268,'[1]Unique Accounts for Meetings'!$A$2:$AA$677,21,0)</f>
        <v>3</v>
      </c>
      <c r="V268" t="str">
        <f t="shared" si="12"/>
        <v>Y</v>
      </c>
      <c r="W268" s="36" t="e">
        <f>VLOOKUP(A268,'[1]Unique Accounts for Meetings'!$A$2:$W$677,23,0)</f>
        <v>#REF!</v>
      </c>
      <c r="X268" t="e">
        <f t="shared" ca="1" si="13"/>
        <v>#REF!</v>
      </c>
      <c r="Y268" s="37"/>
      <c r="AA268" t="e">
        <f t="shared" ca="1" si="14"/>
        <v>#REF!</v>
      </c>
    </row>
    <row r="269" spans="1:27" x14ac:dyDescent="0.25">
      <c r="A269" s="30">
        <v>9025267</v>
      </c>
      <c r="B269" s="31" t="s">
        <v>570</v>
      </c>
      <c r="C269" s="31"/>
      <c r="D269" s="32">
        <v>42746</v>
      </c>
      <c r="E269" s="31" t="s">
        <v>56</v>
      </c>
      <c r="F269" s="33" t="s">
        <v>47</v>
      </c>
      <c r="G269" s="31" t="s">
        <v>46</v>
      </c>
      <c r="H269" s="33" t="s">
        <v>56</v>
      </c>
      <c r="I269" s="34">
        <v>0.12916666666666665</v>
      </c>
      <c r="J269" s="33">
        <v>9058285</v>
      </c>
      <c r="K269" s="33" t="s">
        <v>570</v>
      </c>
      <c r="L269" s="35">
        <v>32916.666666666664</v>
      </c>
      <c r="M269" s="33" t="s">
        <v>31</v>
      </c>
      <c r="N269" s="33"/>
      <c r="O269" s="33"/>
      <c r="P269" s="33" t="s">
        <v>85</v>
      </c>
      <c r="Q269" s="33" t="s">
        <v>80</v>
      </c>
      <c r="R269" s="33" t="s">
        <v>56</v>
      </c>
      <c r="U269">
        <f>VLOOKUP(A269,'[1]Unique Accounts for Meetings'!$A$2:$AA$677,21,0)</f>
        <v>5</v>
      </c>
      <c r="V269" t="str">
        <f t="shared" si="12"/>
        <v>Y</v>
      </c>
      <c r="W269" s="36" t="e">
        <f>VLOOKUP(A269,'[1]Unique Accounts for Meetings'!$A$2:$W$677,23,0)</f>
        <v>#REF!</v>
      </c>
      <c r="X269" t="e">
        <f t="shared" ca="1" si="13"/>
        <v>#REF!</v>
      </c>
      <c r="Y269" s="37"/>
      <c r="AA269" t="e">
        <f t="shared" ca="1" si="14"/>
        <v>#REF!</v>
      </c>
    </row>
    <row r="270" spans="1:27" x14ac:dyDescent="0.25">
      <c r="A270" s="30">
        <v>9058452</v>
      </c>
      <c r="B270" s="31" t="s">
        <v>571</v>
      </c>
      <c r="C270" s="31"/>
      <c r="D270" s="32">
        <v>42780</v>
      </c>
      <c r="E270" s="31" t="s">
        <v>83</v>
      </c>
      <c r="F270" s="33" t="s">
        <v>47</v>
      </c>
      <c r="G270" s="31" t="s">
        <v>46</v>
      </c>
      <c r="H270" s="33" t="s">
        <v>83</v>
      </c>
      <c r="I270" s="34">
        <v>0.16666666666666669</v>
      </c>
      <c r="J270" s="33">
        <v>9058452</v>
      </c>
      <c r="K270" s="33" t="s">
        <v>571</v>
      </c>
      <c r="L270" s="35">
        <v>16666.666666666668</v>
      </c>
      <c r="M270" s="33" t="s">
        <v>31</v>
      </c>
      <c r="N270" s="33"/>
      <c r="O270" s="33"/>
      <c r="P270" s="33" t="s">
        <v>99</v>
      </c>
      <c r="Q270" s="33" t="s">
        <v>100</v>
      </c>
      <c r="R270" s="33" t="s">
        <v>83</v>
      </c>
      <c r="U270">
        <f>VLOOKUP(A270,'[1]Unique Accounts for Meetings'!$A$2:$AA$677,21,0)</f>
        <v>4</v>
      </c>
      <c r="V270" t="str">
        <f t="shared" si="12"/>
        <v>Y</v>
      </c>
      <c r="W270" s="36" t="e">
        <f>VLOOKUP(A270,'[1]Unique Accounts for Meetings'!$A$2:$W$677,23,0)</f>
        <v>#REF!</v>
      </c>
      <c r="X270" t="e">
        <f t="shared" ca="1" si="13"/>
        <v>#REF!</v>
      </c>
      <c r="Y270" s="37"/>
      <c r="AA270" t="e">
        <f t="shared" ca="1" si="14"/>
        <v>#REF!</v>
      </c>
    </row>
    <row r="271" spans="1:27" x14ac:dyDescent="0.25">
      <c r="A271" s="30">
        <v>9059008</v>
      </c>
      <c r="B271" s="31" t="s">
        <v>572</v>
      </c>
      <c r="C271" s="31"/>
      <c r="D271" s="32">
        <v>42758</v>
      </c>
      <c r="E271" s="31" t="s">
        <v>40</v>
      </c>
      <c r="F271" s="33" t="s">
        <v>47</v>
      </c>
      <c r="G271" s="31" t="s">
        <v>46</v>
      </c>
      <c r="H271" s="33" t="s">
        <v>40</v>
      </c>
      <c r="I271" s="34">
        <v>0.41666666666666663</v>
      </c>
      <c r="J271" s="33">
        <v>9059008</v>
      </c>
      <c r="K271" s="33" t="s">
        <v>572</v>
      </c>
      <c r="L271" s="35">
        <v>41666.666666666664</v>
      </c>
      <c r="M271" s="33" t="s">
        <v>31</v>
      </c>
      <c r="N271" s="33"/>
      <c r="O271" s="33"/>
      <c r="P271" s="33" t="s">
        <v>51</v>
      </c>
      <c r="Q271" s="33" t="s">
        <v>43</v>
      </c>
      <c r="R271" s="33" t="s">
        <v>40</v>
      </c>
      <c r="U271">
        <f>VLOOKUP(A271,'[1]Unique Accounts for Meetings'!$A$2:$AA$677,21,0)</f>
        <v>3</v>
      </c>
      <c r="V271" t="str">
        <f t="shared" si="12"/>
        <v>Y</v>
      </c>
      <c r="W271" s="36" t="e">
        <f>VLOOKUP(A271,'[1]Unique Accounts for Meetings'!$A$2:$W$677,23,0)</f>
        <v>#REF!</v>
      </c>
      <c r="X271" t="e">
        <f t="shared" ca="1" si="13"/>
        <v>#REF!</v>
      </c>
      <c r="Y271" s="37"/>
      <c r="AA271" t="e">
        <f t="shared" ca="1" si="14"/>
        <v>#REF!</v>
      </c>
    </row>
    <row r="272" spans="1:27" x14ac:dyDescent="0.25">
      <c r="A272" s="30">
        <v>9059034</v>
      </c>
      <c r="B272" s="31" t="s">
        <v>573</v>
      </c>
      <c r="C272" s="31"/>
      <c r="D272" s="32">
        <v>42762</v>
      </c>
      <c r="E272" s="31" t="s">
        <v>28</v>
      </c>
      <c r="F272" s="33" t="s">
        <v>47</v>
      </c>
      <c r="G272" s="31" t="s">
        <v>46</v>
      </c>
      <c r="H272" s="33" t="s">
        <v>28</v>
      </c>
      <c r="I272" s="34">
        <v>0.43916666666666665</v>
      </c>
      <c r="J272" s="33">
        <v>9059034</v>
      </c>
      <c r="K272" s="33" t="s">
        <v>574</v>
      </c>
      <c r="L272" s="35">
        <v>43916.666666666664</v>
      </c>
      <c r="M272" s="33" t="s">
        <v>31</v>
      </c>
      <c r="N272" s="33"/>
      <c r="O272" s="33"/>
      <c r="P272" s="33" t="s">
        <v>157</v>
      </c>
      <c r="Q272" s="33" t="s">
        <v>69</v>
      </c>
      <c r="R272" s="33" t="s">
        <v>1269</v>
      </c>
      <c r="U272">
        <f>VLOOKUP(A272,'[1]Unique Accounts for Meetings'!$A$2:$AA$677,21,0)</f>
        <v>4</v>
      </c>
      <c r="V272" t="str">
        <f t="shared" si="12"/>
        <v>Y</v>
      </c>
      <c r="W272" s="36" t="e">
        <f>VLOOKUP(A272,'[1]Unique Accounts for Meetings'!$A$2:$W$677,23,0)</f>
        <v>#REF!</v>
      </c>
      <c r="X272" t="e">
        <f t="shared" ca="1" si="13"/>
        <v>#REF!</v>
      </c>
      <c r="Y272" s="37"/>
      <c r="AA272" t="e">
        <f t="shared" ca="1" si="14"/>
        <v>#REF!</v>
      </c>
    </row>
    <row r="273" spans="1:27" x14ac:dyDescent="0.25">
      <c r="A273" s="30">
        <v>9059293</v>
      </c>
      <c r="B273" s="31" t="s">
        <v>575</v>
      </c>
      <c r="C273" s="31"/>
      <c r="D273" s="32">
        <v>42830</v>
      </c>
      <c r="E273" s="31" t="s">
        <v>40</v>
      </c>
      <c r="F273" s="33" t="s">
        <v>47</v>
      </c>
      <c r="G273" s="31" t="s">
        <v>46</v>
      </c>
      <c r="H273" s="33" t="s">
        <v>40</v>
      </c>
      <c r="I273" s="34">
        <v>0.26333000000000001</v>
      </c>
      <c r="J273" s="33">
        <v>9059293</v>
      </c>
      <c r="K273" s="33" t="s">
        <v>576</v>
      </c>
      <c r="L273" s="35">
        <v>34250</v>
      </c>
      <c r="M273" s="33" t="s">
        <v>31</v>
      </c>
      <c r="N273" s="33"/>
      <c r="O273" s="33"/>
      <c r="P273" s="33" t="s">
        <v>85</v>
      </c>
      <c r="Q273" s="33" t="s">
        <v>80</v>
      </c>
      <c r="R273" s="33" t="s">
        <v>56</v>
      </c>
      <c r="U273">
        <f>VLOOKUP(A273,'[1]Unique Accounts for Meetings'!$A$2:$AA$677,21,0)</f>
        <v>3</v>
      </c>
      <c r="V273" t="str">
        <f t="shared" si="12"/>
        <v>Y</v>
      </c>
      <c r="W273" s="36" t="e">
        <f>VLOOKUP(A273,'[1]Unique Accounts for Meetings'!$A$2:$W$677,23,0)</f>
        <v>#REF!</v>
      </c>
      <c r="X273" t="e">
        <f t="shared" ca="1" si="13"/>
        <v>#REF!</v>
      </c>
      <c r="Y273" s="37"/>
      <c r="AA273" t="e">
        <f t="shared" ca="1" si="14"/>
        <v>#REF!</v>
      </c>
    </row>
    <row r="274" spans="1:27" x14ac:dyDescent="0.25">
      <c r="A274" s="30">
        <v>9025677</v>
      </c>
      <c r="B274" s="31" t="s">
        <v>578</v>
      </c>
      <c r="C274" s="31"/>
      <c r="D274" s="32">
        <v>43275</v>
      </c>
      <c r="E274" s="31" t="s">
        <v>40</v>
      </c>
      <c r="F274" s="33" t="s">
        <v>47</v>
      </c>
      <c r="G274" s="31" t="s">
        <v>46</v>
      </c>
      <c r="H274" s="33" t="s">
        <v>40</v>
      </c>
      <c r="I274" s="34">
        <v>0.125</v>
      </c>
      <c r="J274" s="33">
        <v>9059332</v>
      </c>
      <c r="K274" s="33" t="s">
        <v>578</v>
      </c>
      <c r="L274" s="35">
        <v>45833.335999999996</v>
      </c>
      <c r="M274" s="33" t="s">
        <v>31</v>
      </c>
      <c r="N274" s="33"/>
      <c r="O274" s="33"/>
      <c r="P274" s="33" t="s">
        <v>60</v>
      </c>
      <c r="Q274" s="33" t="s">
        <v>43</v>
      </c>
      <c r="R274" s="33" t="s">
        <v>40</v>
      </c>
      <c r="U274">
        <f>VLOOKUP(A274,'[1]Unique Accounts for Meetings'!$A$2:$AA$677,21,0)</f>
        <v>2</v>
      </c>
      <c r="V274" t="str">
        <f t="shared" si="12"/>
        <v>Y</v>
      </c>
      <c r="W274" s="36" t="e">
        <f>VLOOKUP(A274,'[1]Unique Accounts for Meetings'!$A$2:$W$677,23,0)</f>
        <v>#REF!</v>
      </c>
      <c r="X274" t="e">
        <f t="shared" ca="1" si="13"/>
        <v>#REF!</v>
      </c>
      <c r="Y274" s="37"/>
      <c r="AA274" t="e">
        <f t="shared" ca="1" si="14"/>
        <v>#REF!</v>
      </c>
    </row>
    <row r="275" spans="1:27" x14ac:dyDescent="0.25">
      <c r="A275" s="30">
        <v>2324298</v>
      </c>
      <c r="B275" s="31" t="s">
        <v>579</v>
      </c>
      <c r="C275" s="31"/>
      <c r="D275" s="32">
        <v>44677</v>
      </c>
      <c r="E275" s="31" t="s">
        <v>28</v>
      </c>
      <c r="F275" s="33" t="s">
        <v>57</v>
      </c>
      <c r="G275" s="31" t="s">
        <v>30</v>
      </c>
      <c r="H275" s="33" t="s">
        <v>28</v>
      </c>
      <c r="I275" s="34">
        <v>1.899E-2</v>
      </c>
      <c r="J275" s="33">
        <v>9059490</v>
      </c>
      <c r="K275" s="33" t="s">
        <v>580</v>
      </c>
      <c r="L275" s="35">
        <v>88566</v>
      </c>
      <c r="M275" s="33" t="s">
        <v>31</v>
      </c>
      <c r="N275" s="33"/>
      <c r="O275" s="33"/>
      <c r="P275" s="33" t="s">
        <v>68</v>
      </c>
      <c r="Q275" s="33" t="s">
        <v>69</v>
      </c>
      <c r="R275" s="33" t="s">
        <v>1269</v>
      </c>
      <c r="U275">
        <f>VLOOKUP(A275,'[1]Unique Accounts for Meetings'!$A$2:$AA$677,21,0)</f>
        <v>1</v>
      </c>
      <c r="V275" t="str">
        <f t="shared" si="12"/>
        <v>Y</v>
      </c>
      <c r="W275" s="36" t="e">
        <f>VLOOKUP(A275,'[1]Unique Accounts for Meetings'!$A$2:$W$677,23,0)</f>
        <v>#REF!</v>
      </c>
      <c r="X275" t="e">
        <f t="shared" ca="1" si="13"/>
        <v>#REF!</v>
      </c>
      <c r="Y275" s="37"/>
      <c r="AA275" t="e">
        <f t="shared" ca="1" si="14"/>
        <v>#REF!</v>
      </c>
    </row>
    <row r="276" spans="1:27" x14ac:dyDescent="0.25">
      <c r="A276" s="30">
        <v>9059513</v>
      </c>
      <c r="B276" s="31" t="s">
        <v>581</v>
      </c>
      <c r="C276" s="31"/>
      <c r="D276" s="32">
        <v>42843</v>
      </c>
      <c r="E276" s="31" t="s">
        <v>56</v>
      </c>
      <c r="F276" s="33" t="s">
        <v>47</v>
      </c>
      <c r="G276" s="31" t="s">
        <v>46</v>
      </c>
      <c r="H276" s="33" t="s">
        <v>56</v>
      </c>
      <c r="I276" s="34">
        <v>0.33333333333333337</v>
      </c>
      <c r="J276" s="33">
        <v>9059513</v>
      </c>
      <c r="K276" s="33" t="s">
        <v>581</v>
      </c>
      <c r="L276" s="35">
        <v>62500</v>
      </c>
      <c r="M276" s="33" t="s">
        <v>31</v>
      </c>
      <c r="N276" s="33"/>
      <c r="O276" s="33"/>
      <c r="P276" s="33" t="s">
        <v>51</v>
      </c>
      <c r="Q276" s="33" t="s">
        <v>43</v>
      </c>
      <c r="R276" s="33" t="s">
        <v>40</v>
      </c>
      <c r="U276">
        <f>VLOOKUP(A276,'[1]Unique Accounts for Meetings'!$A$2:$AA$677,21,0)</f>
        <v>3</v>
      </c>
      <c r="V276" t="str">
        <f t="shared" si="12"/>
        <v>Y</v>
      </c>
      <c r="W276" s="36" t="e">
        <f>VLOOKUP(A276,'[1]Unique Accounts for Meetings'!$A$2:$W$677,23,0)</f>
        <v>#REF!</v>
      </c>
      <c r="X276" t="e">
        <f t="shared" ca="1" si="13"/>
        <v>#REF!</v>
      </c>
      <c r="Y276" s="37"/>
      <c r="AA276" t="e">
        <f t="shared" ca="1" si="14"/>
        <v>#REF!</v>
      </c>
    </row>
    <row r="277" spans="1:27" x14ac:dyDescent="0.25">
      <c r="A277" s="30">
        <v>9059685</v>
      </c>
      <c r="B277" s="31" t="s">
        <v>582</v>
      </c>
      <c r="C277" s="31"/>
      <c r="D277" s="32">
        <v>42801</v>
      </c>
      <c r="E277" s="31" t="s">
        <v>56</v>
      </c>
      <c r="F277" s="33" t="s">
        <v>47</v>
      </c>
      <c r="G277" s="31" t="s">
        <v>46</v>
      </c>
      <c r="H277" s="33" t="s">
        <v>56</v>
      </c>
      <c r="I277" s="34">
        <v>0.35</v>
      </c>
      <c r="J277" s="33">
        <v>9059685</v>
      </c>
      <c r="K277" s="33" t="s">
        <v>582</v>
      </c>
      <c r="L277" s="35">
        <v>35000</v>
      </c>
      <c r="M277" s="33" t="s">
        <v>31</v>
      </c>
      <c r="N277" s="33"/>
      <c r="O277" s="33"/>
      <c r="P277" s="33" t="s">
        <v>218</v>
      </c>
      <c r="Q277" s="33" t="s">
        <v>218</v>
      </c>
      <c r="R277" s="33" t="s">
        <v>454</v>
      </c>
      <c r="U277">
        <f>VLOOKUP(A277,'[1]Unique Accounts for Meetings'!$A$2:$AA$677,21,0)</f>
        <v>0</v>
      </c>
      <c r="V277" t="str">
        <f t="shared" si="12"/>
        <v>N</v>
      </c>
      <c r="W277" s="36" t="e">
        <f>VLOOKUP(A277,'[1]Unique Accounts for Meetings'!$A$2:$W$677,23,0)</f>
        <v>#REF!</v>
      </c>
      <c r="X277" t="e">
        <f t="shared" ca="1" si="13"/>
        <v>#REF!</v>
      </c>
      <c r="Y277" s="37"/>
      <c r="AA277" t="e">
        <f t="shared" ca="1" si="14"/>
        <v>#REF!</v>
      </c>
    </row>
    <row r="278" spans="1:27" x14ac:dyDescent="0.25">
      <c r="A278" s="30">
        <v>9059982</v>
      </c>
      <c r="B278" s="31" t="s">
        <v>583</v>
      </c>
      <c r="C278" s="31"/>
      <c r="D278" s="32">
        <v>44378</v>
      </c>
      <c r="E278" s="31" t="s">
        <v>40</v>
      </c>
      <c r="F278" s="33" t="s">
        <v>47</v>
      </c>
      <c r="G278" s="31" t="s">
        <v>46</v>
      </c>
      <c r="H278" s="33" t="s">
        <v>40</v>
      </c>
      <c r="I278" s="34">
        <v>0.25</v>
      </c>
      <c r="J278" s="33">
        <v>9059982</v>
      </c>
      <c r="K278" s="33" t="s">
        <v>583</v>
      </c>
      <c r="L278" s="35">
        <v>58333.333333333343</v>
      </c>
      <c r="M278" s="33" t="s">
        <v>31</v>
      </c>
      <c r="N278" s="33"/>
      <c r="O278" s="33"/>
      <c r="P278" s="33" t="s">
        <v>109</v>
      </c>
      <c r="Q278" s="33" t="s">
        <v>80</v>
      </c>
      <c r="R278" s="33" t="s">
        <v>56</v>
      </c>
      <c r="U278">
        <f>VLOOKUP(A278,'[1]Unique Accounts for Meetings'!$A$2:$AA$677,21,0)</f>
        <v>3</v>
      </c>
      <c r="V278" t="str">
        <f t="shared" si="12"/>
        <v>Y</v>
      </c>
      <c r="W278" s="36" t="e">
        <f>VLOOKUP(A278,'[1]Unique Accounts for Meetings'!$A$2:$W$677,23,0)</f>
        <v>#REF!</v>
      </c>
      <c r="X278" t="e">
        <f t="shared" ca="1" si="13"/>
        <v>#REF!</v>
      </c>
      <c r="Y278" s="37"/>
      <c r="AA278" t="e">
        <f t="shared" ca="1" si="14"/>
        <v>#REF!</v>
      </c>
    </row>
    <row r="279" spans="1:27" x14ac:dyDescent="0.25">
      <c r="A279" s="30">
        <v>9060935</v>
      </c>
      <c r="B279" s="31" t="s">
        <v>584</v>
      </c>
      <c r="C279" s="31"/>
      <c r="D279" s="32">
        <v>42830</v>
      </c>
      <c r="E279" s="31" t="s">
        <v>40</v>
      </c>
      <c r="F279" s="33" t="s">
        <v>47</v>
      </c>
      <c r="G279" s="31" t="s">
        <v>46</v>
      </c>
      <c r="H279" s="33" t="s">
        <v>40</v>
      </c>
      <c r="I279" s="34">
        <v>7.9166700000000007E-2</v>
      </c>
      <c r="J279" s="33">
        <v>9060935</v>
      </c>
      <c r="K279" s="33" t="s">
        <v>584</v>
      </c>
      <c r="L279" s="35">
        <v>182583.67</v>
      </c>
      <c r="M279" s="33" t="s">
        <v>67</v>
      </c>
      <c r="N279" s="33"/>
      <c r="O279" s="33"/>
      <c r="P279" s="33" t="s">
        <v>42</v>
      </c>
      <c r="Q279" s="33" t="s">
        <v>43</v>
      </c>
      <c r="R279" s="33" t="s">
        <v>40</v>
      </c>
      <c r="U279">
        <f>VLOOKUP(A279,'[1]Unique Accounts for Meetings'!$A$2:$AA$677,21,0)</f>
        <v>5</v>
      </c>
      <c r="V279" t="str">
        <f t="shared" si="12"/>
        <v>Y</v>
      </c>
      <c r="W279" s="36" t="e">
        <f>VLOOKUP(A279,'[1]Unique Accounts for Meetings'!$A$2:$W$677,23,0)</f>
        <v>#REF!</v>
      </c>
      <c r="X279" t="e">
        <f t="shared" ca="1" si="13"/>
        <v>#REF!</v>
      </c>
      <c r="Y279" s="37"/>
      <c r="AA279" t="e">
        <f t="shared" ca="1" si="14"/>
        <v>#REF!</v>
      </c>
    </row>
    <row r="280" spans="1:27" x14ac:dyDescent="0.25">
      <c r="A280" s="30">
        <v>9061013</v>
      </c>
      <c r="B280" s="31" t="s">
        <v>585</v>
      </c>
      <c r="C280" s="31"/>
      <c r="D280" s="32">
        <v>42853</v>
      </c>
      <c r="E280" s="31" t="s">
        <v>40</v>
      </c>
      <c r="F280" s="33" t="s">
        <v>47</v>
      </c>
      <c r="G280" s="31" t="s">
        <v>46</v>
      </c>
      <c r="H280" s="33" t="s">
        <v>40</v>
      </c>
      <c r="I280" s="34">
        <v>9.166666666666666E-2</v>
      </c>
      <c r="J280" s="33">
        <v>9061013</v>
      </c>
      <c r="K280" s="33" t="s">
        <v>585</v>
      </c>
      <c r="L280" s="35">
        <v>37083.333333333336</v>
      </c>
      <c r="M280" s="33" t="s">
        <v>31</v>
      </c>
      <c r="N280" s="33"/>
      <c r="O280" s="33"/>
      <c r="P280" s="33" t="s">
        <v>136</v>
      </c>
      <c r="Q280" s="33" t="s">
        <v>137</v>
      </c>
      <c r="R280" s="33" t="s">
        <v>75</v>
      </c>
      <c r="U280">
        <f>VLOOKUP(A280,'[1]Unique Accounts for Meetings'!$A$2:$AA$677,21,0)</f>
        <v>2</v>
      </c>
      <c r="V280" t="str">
        <f t="shared" si="12"/>
        <v>Y</v>
      </c>
      <c r="W280" s="36" t="e">
        <f>VLOOKUP(A280,'[1]Unique Accounts for Meetings'!$A$2:$W$677,23,0)</f>
        <v>#REF!</v>
      </c>
      <c r="X280" t="e">
        <f t="shared" ca="1" si="13"/>
        <v>#REF!</v>
      </c>
      <c r="Y280" s="37"/>
      <c r="AA280" t="e">
        <f t="shared" ca="1" si="14"/>
        <v>#REF!</v>
      </c>
    </row>
    <row r="281" spans="1:27" x14ac:dyDescent="0.25">
      <c r="A281" s="30">
        <v>9061300</v>
      </c>
      <c r="B281" s="31" t="s">
        <v>586</v>
      </c>
      <c r="C281" s="31"/>
      <c r="D281" s="32">
        <v>42832</v>
      </c>
      <c r="E281" s="31" t="s">
        <v>44</v>
      </c>
      <c r="F281" s="33" t="s">
        <v>47</v>
      </c>
      <c r="G281" s="31" t="s">
        <v>46</v>
      </c>
      <c r="H281" s="33" t="s">
        <v>44</v>
      </c>
      <c r="I281" s="34">
        <v>0.33333332000000004</v>
      </c>
      <c r="J281" s="33">
        <v>9061300</v>
      </c>
      <c r="K281" s="33" t="s">
        <v>586</v>
      </c>
      <c r="L281" s="35">
        <v>33333.332000000002</v>
      </c>
      <c r="M281" s="33" t="s">
        <v>31</v>
      </c>
      <c r="N281" s="33"/>
      <c r="O281" s="33"/>
      <c r="P281" s="33" t="s">
        <v>136</v>
      </c>
      <c r="Q281" s="33" t="s">
        <v>137</v>
      </c>
      <c r="R281" s="33" t="s">
        <v>75</v>
      </c>
      <c r="U281">
        <f>VLOOKUP(A281,'[1]Unique Accounts for Meetings'!$A$2:$AA$677,21,0)</f>
        <v>2</v>
      </c>
      <c r="V281" t="str">
        <f t="shared" si="12"/>
        <v>Y</v>
      </c>
      <c r="W281" s="36" t="e">
        <f>VLOOKUP(A281,'[1]Unique Accounts for Meetings'!$A$2:$W$677,23,0)</f>
        <v>#REF!</v>
      </c>
      <c r="X281" t="e">
        <f t="shared" ca="1" si="13"/>
        <v>#REF!</v>
      </c>
      <c r="Y281" s="37"/>
      <c r="AA281" t="e">
        <f t="shared" ca="1" si="14"/>
        <v>#REF!</v>
      </c>
    </row>
    <row r="282" spans="1:27" x14ac:dyDescent="0.25">
      <c r="A282" s="30">
        <v>194669</v>
      </c>
      <c r="B282" s="31" t="s">
        <v>587</v>
      </c>
      <c r="C282" s="31"/>
      <c r="D282" s="32">
        <v>43349</v>
      </c>
      <c r="E282" s="31" t="s">
        <v>40</v>
      </c>
      <c r="F282" s="33" t="s">
        <v>29</v>
      </c>
      <c r="G282" s="31" t="s">
        <v>30</v>
      </c>
      <c r="H282" s="33" t="s">
        <v>40</v>
      </c>
      <c r="I282" s="34">
        <v>5.9990000000000002E-2</v>
      </c>
      <c r="J282" s="33">
        <v>9061423</v>
      </c>
      <c r="K282" s="33" t="s">
        <v>587</v>
      </c>
      <c r="L282" s="35">
        <v>60165.666666666672</v>
      </c>
      <c r="M282" s="33" t="s">
        <v>31</v>
      </c>
      <c r="N282" s="33"/>
      <c r="O282" s="33"/>
      <c r="P282" s="33" t="s">
        <v>51</v>
      </c>
      <c r="Q282" s="33" t="s">
        <v>43</v>
      </c>
      <c r="R282" s="33" t="s">
        <v>40</v>
      </c>
      <c r="U282">
        <f>VLOOKUP(A282,'[1]Unique Accounts for Meetings'!$A$2:$AA$677,21,0)</f>
        <v>3</v>
      </c>
      <c r="V282" t="str">
        <f t="shared" si="12"/>
        <v>Y</v>
      </c>
      <c r="W282" s="36" t="e">
        <f>VLOOKUP(A282,'[1]Unique Accounts for Meetings'!$A$2:$W$677,23,0)</f>
        <v>#REF!</v>
      </c>
      <c r="X282" t="e">
        <f t="shared" ca="1" si="13"/>
        <v>#REF!</v>
      </c>
      <c r="Y282" s="37"/>
      <c r="AA282" t="e">
        <f t="shared" ca="1" si="14"/>
        <v>#REF!</v>
      </c>
    </row>
    <row r="283" spans="1:27" x14ac:dyDescent="0.25">
      <c r="A283" s="30">
        <v>9061925</v>
      </c>
      <c r="B283" s="31" t="s">
        <v>588</v>
      </c>
      <c r="C283" s="31"/>
      <c r="D283" s="32">
        <v>42913</v>
      </c>
      <c r="E283" s="31" t="s">
        <v>40</v>
      </c>
      <c r="F283" s="33" t="s">
        <v>47</v>
      </c>
      <c r="G283" s="31" t="s">
        <v>46</v>
      </c>
      <c r="H283" s="33" t="s">
        <v>40</v>
      </c>
      <c r="I283" s="34">
        <v>0.16666666666666669</v>
      </c>
      <c r="J283" s="33">
        <v>9061925</v>
      </c>
      <c r="K283" s="33" t="s">
        <v>588</v>
      </c>
      <c r="L283" s="35">
        <v>33333.333333333336</v>
      </c>
      <c r="M283" s="33" t="s">
        <v>31</v>
      </c>
      <c r="N283" s="33"/>
      <c r="O283" s="33"/>
      <c r="P283" s="33" t="s">
        <v>42</v>
      </c>
      <c r="Q283" s="33" t="s">
        <v>43</v>
      </c>
      <c r="R283" s="33" t="s">
        <v>40</v>
      </c>
      <c r="U283">
        <f>VLOOKUP(A283,'[1]Unique Accounts for Meetings'!$A$2:$AA$677,21,0)</f>
        <v>3</v>
      </c>
      <c r="V283" t="str">
        <f t="shared" si="12"/>
        <v>Y</v>
      </c>
      <c r="W283" s="36" t="e">
        <f>VLOOKUP(A283,'[1]Unique Accounts for Meetings'!$A$2:$W$677,23,0)</f>
        <v>#REF!</v>
      </c>
      <c r="X283" t="e">
        <f t="shared" ca="1" si="13"/>
        <v>#REF!</v>
      </c>
      <c r="Y283" s="37"/>
      <c r="AA283" t="e">
        <f t="shared" ca="1" si="14"/>
        <v>#REF!</v>
      </c>
    </row>
    <row r="284" spans="1:27" x14ac:dyDescent="0.25">
      <c r="A284" s="30">
        <v>9062421</v>
      </c>
      <c r="B284" s="31" t="s">
        <v>589</v>
      </c>
      <c r="C284" s="31"/>
      <c r="D284" s="32">
        <v>44378</v>
      </c>
      <c r="E284" s="31" t="s">
        <v>56</v>
      </c>
      <c r="F284" s="33" t="s">
        <v>47</v>
      </c>
      <c r="G284" s="31" t="s">
        <v>46</v>
      </c>
      <c r="H284" s="33" t="s">
        <v>56</v>
      </c>
      <c r="I284" s="34">
        <v>0.375</v>
      </c>
      <c r="J284" s="33">
        <v>9062421</v>
      </c>
      <c r="K284" s="33" t="s">
        <v>589</v>
      </c>
      <c r="L284" s="35">
        <v>37500</v>
      </c>
      <c r="M284" s="33" t="s">
        <v>31</v>
      </c>
      <c r="N284" s="33"/>
      <c r="O284" s="33"/>
      <c r="P284" s="33" t="s">
        <v>109</v>
      </c>
      <c r="Q284" s="33" t="s">
        <v>80</v>
      </c>
      <c r="R284" s="33" t="s">
        <v>56</v>
      </c>
      <c r="U284">
        <f>VLOOKUP(A284,'[1]Unique Accounts for Meetings'!$A$2:$AA$677,21,0)</f>
        <v>3</v>
      </c>
      <c r="V284" t="str">
        <f t="shared" si="12"/>
        <v>Y</v>
      </c>
      <c r="W284" s="36" t="e">
        <f>VLOOKUP(A284,'[1]Unique Accounts for Meetings'!$A$2:$W$677,23,0)</f>
        <v>#REF!</v>
      </c>
      <c r="X284" t="e">
        <f t="shared" ca="1" si="13"/>
        <v>#REF!</v>
      </c>
      <c r="Y284" s="37"/>
      <c r="AA284" t="e">
        <f t="shared" ca="1" si="14"/>
        <v>#REF!</v>
      </c>
    </row>
    <row r="285" spans="1:27" x14ac:dyDescent="0.25">
      <c r="A285" s="30">
        <v>2326087</v>
      </c>
      <c r="B285" s="31" t="s">
        <v>590</v>
      </c>
      <c r="C285" s="31"/>
      <c r="D285" s="32">
        <v>44817</v>
      </c>
      <c r="E285" s="31" t="s">
        <v>40</v>
      </c>
      <c r="F285" s="33" t="s">
        <v>57</v>
      </c>
      <c r="G285" s="31" t="s">
        <v>30</v>
      </c>
      <c r="H285" s="33" t="s">
        <v>40</v>
      </c>
      <c r="I285" s="34">
        <v>2.9989999999999999E-2</v>
      </c>
      <c r="J285" s="33">
        <v>9062634</v>
      </c>
      <c r="K285" s="33" t="s">
        <v>590</v>
      </c>
      <c r="L285" s="35">
        <v>31332.333333333332</v>
      </c>
      <c r="M285" s="33" t="s">
        <v>31</v>
      </c>
      <c r="N285" s="33"/>
      <c r="O285" s="33"/>
      <c r="P285" s="33" t="s">
        <v>51</v>
      </c>
      <c r="Q285" s="33" t="s">
        <v>43</v>
      </c>
      <c r="R285" s="33" t="s">
        <v>40</v>
      </c>
      <c r="U285">
        <f>VLOOKUP(A285,'[1]Unique Accounts for Meetings'!$A$2:$AA$677,21,0)</f>
        <v>3</v>
      </c>
      <c r="V285" t="str">
        <f t="shared" si="12"/>
        <v>Y</v>
      </c>
      <c r="W285" s="36" t="e">
        <f>VLOOKUP(A285,'[1]Unique Accounts for Meetings'!$A$2:$W$677,23,0)</f>
        <v>#REF!</v>
      </c>
      <c r="X285" t="e">
        <f t="shared" ca="1" si="13"/>
        <v>#REF!</v>
      </c>
      <c r="Y285" s="37"/>
      <c r="AA285" t="e">
        <f t="shared" ca="1" si="14"/>
        <v>#REF!</v>
      </c>
    </row>
    <row r="286" spans="1:27" x14ac:dyDescent="0.25">
      <c r="A286" s="30">
        <v>9063425</v>
      </c>
      <c r="B286" s="31" t="s">
        <v>591</v>
      </c>
      <c r="C286" s="31"/>
      <c r="D286" s="32">
        <v>42913</v>
      </c>
      <c r="E286" s="31" t="s">
        <v>40</v>
      </c>
      <c r="F286" s="33" t="s">
        <v>47</v>
      </c>
      <c r="G286" s="31" t="s">
        <v>46</v>
      </c>
      <c r="H286" s="33" t="s">
        <v>40</v>
      </c>
      <c r="I286" s="34">
        <v>0.2</v>
      </c>
      <c r="J286" s="33">
        <v>9063425</v>
      </c>
      <c r="K286" s="33" t="s">
        <v>591</v>
      </c>
      <c r="L286" s="35">
        <v>112083.33333333333</v>
      </c>
      <c r="M286" s="33" t="s">
        <v>67</v>
      </c>
      <c r="N286" s="33"/>
      <c r="O286" s="33"/>
      <c r="P286" s="33" t="s">
        <v>43</v>
      </c>
      <c r="Q286" s="33" t="s">
        <v>43</v>
      </c>
      <c r="R286" s="33" t="s">
        <v>40</v>
      </c>
      <c r="U286">
        <f>VLOOKUP(A286,'[1]Unique Accounts for Meetings'!$A$2:$AA$677,21,0)</f>
        <v>7</v>
      </c>
      <c r="V286" t="str">
        <f t="shared" si="12"/>
        <v>Y</v>
      </c>
      <c r="W286" s="36" t="e">
        <f>VLOOKUP(A286,'[1]Unique Accounts for Meetings'!$A$2:$W$677,23,0)</f>
        <v>#REF!</v>
      </c>
      <c r="X286" t="e">
        <f t="shared" ca="1" si="13"/>
        <v>#REF!</v>
      </c>
      <c r="Y286" s="37"/>
      <c r="AA286" t="e">
        <f t="shared" ca="1" si="14"/>
        <v>#REF!</v>
      </c>
    </row>
    <row r="287" spans="1:27" x14ac:dyDescent="0.25">
      <c r="A287" s="30">
        <v>9025553</v>
      </c>
      <c r="B287" s="31" t="s">
        <v>592</v>
      </c>
      <c r="C287" s="31"/>
      <c r="D287" s="32">
        <v>43080</v>
      </c>
      <c r="E287" s="31" t="s">
        <v>40</v>
      </c>
      <c r="F287" s="33" t="s">
        <v>47</v>
      </c>
      <c r="G287" s="31" t="s">
        <v>46</v>
      </c>
      <c r="H287" s="33" t="s">
        <v>40</v>
      </c>
      <c r="I287" s="34">
        <v>0.35416666666666663</v>
      </c>
      <c r="J287" s="33">
        <v>9063465</v>
      </c>
      <c r="K287" s="33" t="s">
        <v>592</v>
      </c>
      <c r="L287" s="35">
        <v>112500</v>
      </c>
      <c r="M287" s="33" t="s">
        <v>67</v>
      </c>
      <c r="N287" s="33"/>
      <c r="O287" s="33"/>
      <c r="P287" s="33" t="s">
        <v>42</v>
      </c>
      <c r="Q287" s="33" t="s">
        <v>43</v>
      </c>
      <c r="R287" s="33" t="s">
        <v>40</v>
      </c>
      <c r="U287">
        <f>VLOOKUP(A287,'[1]Unique Accounts for Meetings'!$A$2:$AA$677,21,0)</f>
        <v>2</v>
      </c>
      <c r="V287" t="str">
        <f t="shared" si="12"/>
        <v>Y</v>
      </c>
      <c r="W287" s="36" t="e">
        <f>VLOOKUP(A287,'[1]Unique Accounts for Meetings'!$A$2:$W$677,23,0)</f>
        <v>#REF!</v>
      </c>
      <c r="X287" t="e">
        <f t="shared" ca="1" si="13"/>
        <v>#REF!</v>
      </c>
      <c r="Y287" s="37"/>
      <c r="AA287" t="e">
        <f t="shared" ca="1" si="14"/>
        <v>#REF!</v>
      </c>
    </row>
    <row r="288" spans="1:27" x14ac:dyDescent="0.25">
      <c r="A288" s="30">
        <v>9063758</v>
      </c>
      <c r="B288" s="31" t="s">
        <v>593</v>
      </c>
      <c r="C288" s="31"/>
      <c r="D288" s="32">
        <v>42930</v>
      </c>
      <c r="E288" s="31" t="s">
        <v>56</v>
      </c>
      <c r="F288" s="33" t="s">
        <v>47</v>
      </c>
      <c r="G288" s="31" t="s">
        <v>46</v>
      </c>
      <c r="H288" s="33" t="s">
        <v>56</v>
      </c>
      <c r="I288" s="34">
        <v>0.125</v>
      </c>
      <c r="J288" s="33">
        <v>9063758</v>
      </c>
      <c r="K288" s="33" t="s">
        <v>593</v>
      </c>
      <c r="L288" s="35">
        <v>12500</v>
      </c>
      <c r="M288" s="33" t="s">
        <v>31</v>
      </c>
      <c r="N288" s="33"/>
      <c r="O288" s="33"/>
      <c r="P288" s="33" t="s">
        <v>79</v>
      </c>
      <c r="Q288" s="33" t="s">
        <v>80</v>
      </c>
      <c r="R288" s="33" t="s">
        <v>56</v>
      </c>
      <c r="U288">
        <f>VLOOKUP(A288,'[1]Unique Accounts for Meetings'!$A$2:$AA$677,21,0)</f>
        <v>2</v>
      </c>
      <c r="V288" t="str">
        <f t="shared" si="12"/>
        <v>Y</v>
      </c>
      <c r="W288" s="36" t="e">
        <f>VLOOKUP(A288,'[1]Unique Accounts for Meetings'!$A$2:$W$677,23,0)</f>
        <v>#REF!</v>
      </c>
      <c r="X288" t="e">
        <f t="shared" ca="1" si="13"/>
        <v>#REF!</v>
      </c>
      <c r="Y288" s="37"/>
      <c r="AA288" t="e">
        <f t="shared" ca="1" si="14"/>
        <v>#REF!</v>
      </c>
    </row>
    <row r="289" spans="1:27" x14ac:dyDescent="0.25">
      <c r="A289" s="30">
        <v>9063916</v>
      </c>
      <c r="B289" s="31" t="s">
        <v>594</v>
      </c>
      <c r="C289" s="31"/>
      <c r="D289" s="32">
        <v>44623</v>
      </c>
      <c r="E289" s="31" t="s">
        <v>40</v>
      </c>
      <c r="F289" s="33" t="s">
        <v>47</v>
      </c>
      <c r="G289" s="31" t="s">
        <v>46</v>
      </c>
      <c r="H289" s="33" t="s">
        <v>40</v>
      </c>
      <c r="I289" s="34">
        <v>0.6875</v>
      </c>
      <c r="J289" s="33">
        <v>9063916</v>
      </c>
      <c r="K289" s="33" t="s">
        <v>594</v>
      </c>
      <c r="L289" s="35">
        <v>68750</v>
      </c>
      <c r="M289" s="33" t="s">
        <v>31</v>
      </c>
      <c r="N289" s="33"/>
      <c r="O289" s="33"/>
      <c r="P289" s="33" t="s">
        <v>43</v>
      </c>
      <c r="Q289" s="33" t="s">
        <v>43</v>
      </c>
      <c r="R289" s="33" t="s">
        <v>40</v>
      </c>
      <c r="U289">
        <f>VLOOKUP(A289,'[1]Unique Accounts for Meetings'!$A$2:$AA$677,21,0)</f>
        <v>3</v>
      </c>
      <c r="V289" t="str">
        <f t="shared" si="12"/>
        <v>Y</v>
      </c>
      <c r="W289" s="36" t="e">
        <f>VLOOKUP(A289,'[1]Unique Accounts for Meetings'!$A$2:$W$677,23,0)</f>
        <v>#REF!</v>
      </c>
      <c r="X289" t="e">
        <f t="shared" ca="1" si="13"/>
        <v>#REF!</v>
      </c>
      <c r="Y289" s="37"/>
      <c r="AA289" t="e">
        <f t="shared" ca="1" si="14"/>
        <v>#REF!</v>
      </c>
    </row>
    <row r="290" spans="1:27" x14ac:dyDescent="0.25">
      <c r="A290" s="30">
        <v>9064055</v>
      </c>
      <c r="B290" s="31" t="s">
        <v>595</v>
      </c>
      <c r="C290" s="31"/>
      <c r="D290" s="32">
        <v>43096</v>
      </c>
      <c r="E290" s="31" t="s">
        <v>40</v>
      </c>
      <c r="F290" s="33" t="s">
        <v>47</v>
      </c>
      <c r="G290" s="31" t="s">
        <v>46</v>
      </c>
      <c r="H290" s="33" t="s">
        <v>40</v>
      </c>
      <c r="I290" s="34">
        <v>0.15</v>
      </c>
      <c r="J290" s="33">
        <v>9064055</v>
      </c>
      <c r="K290" s="33" t="s">
        <v>595</v>
      </c>
      <c r="L290" s="35">
        <v>55000</v>
      </c>
      <c r="M290" s="33" t="s">
        <v>31</v>
      </c>
      <c r="N290" s="33"/>
      <c r="O290" s="33"/>
      <c r="P290" s="33" t="s">
        <v>60</v>
      </c>
      <c r="Q290" s="33" t="s">
        <v>43</v>
      </c>
      <c r="R290" s="33" t="s">
        <v>40</v>
      </c>
      <c r="U290">
        <f>VLOOKUP(A290,'[1]Unique Accounts for Meetings'!$A$2:$AA$677,21,0)</f>
        <v>2</v>
      </c>
      <c r="V290" t="str">
        <f t="shared" si="12"/>
        <v>Y</v>
      </c>
      <c r="W290" s="36" t="e">
        <f>VLOOKUP(A290,'[1]Unique Accounts for Meetings'!$A$2:$W$677,23,0)</f>
        <v>#REF!</v>
      </c>
      <c r="X290" t="e">
        <f t="shared" ca="1" si="13"/>
        <v>#REF!</v>
      </c>
      <c r="Y290" s="37"/>
      <c r="AA290" t="e">
        <f t="shared" ca="1" si="14"/>
        <v>#REF!</v>
      </c>
    </row>
    <row r="291" spans="1:27" x14ac:dyDescent="0.25">
      <c r="A291" s="30">
        <v>9080517</v>
      </c>
      <c r="B291" s="31" t="s">
        <v>596</v>
      </c>
      <c r="C291" s="31"/>
      <c r="D291" s="32">
        <v>43813</v>
      </c>
      <c r="E291" s="31" t="s">
        <v>40</v>
      </c>
      <c r="F291" s="33" t="s">
        <v>47</v>
      </c>
      <c r="G291" s="31" t="s">
        <v>46</v>
      </c>
      <c r="H291" s="33" t="s">
        <v>40</v>
      </c>
      <c r="I291" s="34">
        <v>0.35833333333333334</v>
      </c>
      <c r="J291" s="33">
        <v>9064072</v>
      </c>
      <c r="K291" s="33" t="s">
        <v>596</v>
      </c>
      <c r="L291" s="35">
        <v>35833.333333333336</v>
      </c>
      <c r="M291" s="33" t="s">
        <v>31</v>
      </c>
      <c r="N291" s="33"/>
      <c r="O291" s="33"/>
      <c r="P291" s="33" t="s">
        <v>42</v>
      </c>
      <c r="Q291" s="33" t="s">
        <v>43</v>
      </c>
      <c r="R291" s="33" t="s">
        <v>40</v>
      </c>
      <c r="U291">
        <f>VLOOKUP(A291,'[1]Unique Accounts for Meetings'!$A$2:$AA$677,21,0)</f>
        <v>2</v>
      </c>
      <c r="V291" t="str">
        <f t="shared" si="12"/>
        <v>Y</v>
      </c>
      <c r="W291" s="36" t="e">
        <f>VLOOKUP(A291,'[1]Unique Accounts for Meetings'!$A$2:$W$677,23,0)</f>
        <v>#REF!</v>
      </c>
      <c r="X291" t="e">
        <f t="shared" ca="1" si="13"/>
        <v>#REF!</v>
      </c>
      <c r="Y291" s="37"/>
      <c r="AA291" t="e">
        <f t="shared" ca="1" si="14"/>
        <v>#REF!</v>
      </c>
    </row>
    <row r="292" spans="1:27" x14ac:dyDescent="0.25">
      <c r="A292" s="30">
        <v>2345653</v>
      </c>
      <c r="B292" s="31" t="s">
        <v>597</v>
      </c>
      <c r="C292" s="31"/>
      <c r="D292" s="32">
        <v>45425</v>
      </c>
      <c r="E292" s="31" t="s">
        <v>40</v>
      </c>
      <c r="F292" s="33" t="s">
        <v>57</v>
      </c>
      <c r="G292" s="31" t="s">
        <v>30</v>
      </c>
      <c r="H292" s="33" t="s">
        <v>40</v>
      </c>
      <c r="I292" s="34">
        <v>2.9989999999999999E-2</v>
      </c>
      <c r="J292" s="33">
        <v>9064094</v>
      </c>
      <c r="K292" s="33" t="s">
        <v>597</v>
      </c>
      <c r="L292" s="35">
        <v>45499</v>
      </c>
      <c r="M292" s="33" t="s">
        <v>31</v>
      </c>
      <c r="N292" s="33"/>
      <c r="O292" s="33"/>
      <c r="P292" s="33" t="s">
        <v>60</v>
      </c>
      <c r="Q292" s="33" t="s">
        <v>43</v>
      </c>
      <c r="R292" s="33" t="s">
        <v>40</v>
      </c>
      <c r="U292">
        <f>VLOOKUP(A292,'[1]Unique Accounts for Meetings'!$A$2:$AA$677,21,0)</f>
        <v>3</v>
      </c>
      <c r="V292" t="str">
        <f t="shared" si="12"/>
        <v>Y</v>
      </c>
      <c r="W292" s="36" t="e">
        <f>VLOOKUP(A292,'[1]Unique Accounts for Meetings'!$A$2:$W$677,23,0)</f>
        <v>#REF!</v>
      </c>
      <c r="X292" t="e">
        <f t="shared" ca="1" si="13"/>
        <v>#REF!</v>
      </c>
      <c r="Y292" s="37"/>
      <c r="AA292" t="e">
        <f t="shared" ca="1" si="14"/>
        <v>#REF!</v>
      </c>
    </row>
    <row r="293" spans="1:27" x14ac:dyDescent="0.25">
      <c r="A293" s="30">
        <v>9060220</v>
      </c>
      <c r="B293" s="31" t="s">
        <v>344</v>
      </c>
      <c r="C293" s="31"/>
      <c r="D293" s="32">
        <v>42823</v>
      </c>
      <c r="E293" s="31" t="s">
        <v>40</v>
      </c>
      <c r="F293" s="33" t="s">
        <v>47</v>
      </c>
      <c r="G293" s="31" t="s">
        <v>46</v>
      </c>
      <c r="H293" s="33" t="s">
        <v>40</v>
      </c>
      <c r="I293" s="34">
        <v>0.15</v>
      </c>
      <c r="J293" s="33">
        <v>9064195</v>
      </c>
      <c r="K293" s="33" t="s">
        <v>598</v>
      </c>
      <c r="L293" s="35">
        <v>74666.66</v>
      </c>
      <c r="M293" s="33" t="s">
        <v>31</v>
      </c>
      <c r="N293" s="33"/>
      <c r="O293" s="33"/>
      <c r="P293" s="33" t="s">
        <v>109</v>
      </c>
      <c r="Q293" s="33" t="s">
        <v>80</v>
      </c>
      <c r="R293" s="33" t="s">
        <v>56</v>
      </c>
      <c r="U293">
        <f>VLOOKUP(A293,'[1]Unique Accounts for Meetings'!$A$2:$AA$677,21,0)</f>
        <v>11</v>
      </c>
      <c r="V293" t="str">
        <f t="shared" si="12"/>
        <v>Y</v>
      </c>
      <c r="W293" s="36" t="e">
        <f>VLOOKUP(A293,'[1]Unique Accounts for Meetings'!$A$2:$W$677,23,0)</f>
        <v>#REF!</v>
      </c>
      <c r="X293" t="e">
        <f t="shared" ca="1" si="13"/>
        <v>#REF!</v>
      </c>
      <c r="Y293" s="37"/>
      <c r="AA293" t="e">
        <f t="shared" ca="1" si="14"/>
        <v>#REF!</v>
      </c>
    </row>
    <row r="294" spans="1:27" x14ac:dyDescent="0.25">
      <c r="A294" s="30">
        <v>9064537</v>
      </c>
      <c r="B294" s="31" t="s">
        <v>600</v>
      </c>
      <c r="C294" s="31"/>
      <c r="D294" s="32">
        <v>42978</v>
      </c>
      <c r="E294" s="31" t="s">
        <v>28</v>
      </c>
      <c r="F294" s="33" t="s">
        <v>47</v>
      </c>
      <c r="G294" s="31" t="s">
        <v>46</v>
      </c>
      <c r="H294" s="33" t="s">
        <v>28</v>
      </c>
      <c r="I294" s="34">
        <v>0.51249999999999996</v>
      </c>
      <c r="J294" s="33">
        <v>9064537</v>
      </c>
      <c r="K294" s="33" t="s">
        <v>600</v>
      </c>
      <c r="L294" s="35">
        <v>51250</v>
      </c>
      <c r="M294" s="33" t="s">
        <v>31</v>
      </c>
      <c r="N294" s="33"/>
      <c r="O294" s="33"/>
      <c r="P294" s="33" t="s">
        <v>69</v>
      </c>
      <c r="Q294" s="33" t="s">
        <v>69</v>
      </c>
      <c r="R294" s="33" t="s">
        <v>1269</v>
      </c>
      <c r="U294">
        <f>VLOOKUP(A294,'[1]Unique Accounts for Meetings'!$A$2:$AA$677,21,0)</f>
        <v>2</v>
      </c>
      <c r="V294" t="str">
        <f t="shared" si="12"/>
        <v>Y</v>
      </c>
      <c r="W294" s="36" t="e">
        <f>VLOOKUP(A294,'[1]Unique Accounts for Meetings'!$A$2:$W$677,23,0)</f>
        <v>#REF!</v>
      </c>
      <c r="X294" t="e">
        <f t="shared" ca="1" si="13"/>
        <v>#REF!</v>
      </c>
      <c r="Y294" s="37"/>
      <c r="AA294" t="e">
        <f t="shared" ca="1" si="14"/>
        <v>#REF!</v>
      </c>
    </row>
    <row r="295" spans="1:27" x14ac:dyDescent="0.25">
      <c r="A295" s="30">
        <v>9064767</v>
      </c>
      <c r="B295" s="31" t="s">
        <v>601</v>
      </c>
      <c r="C295" s="31"/>
      <c r="D295" s="32">
        <v>42984</v>
      </c>
      <c r="E295" s="31" t="s">
        <v>28</v>
      </c>
      <c r="F295" s="33" t="s">
        <v>47</v>
      </c>
      <c r="G295" s="31" t="s">
        <v>46</v>
      </c>
      <c r="H295" s="33" t="s">
        <v>28</v>
      </c>
      <c r="I295" s="34">
        <v>0.4</v>
      </c>
      <c r="J295" s="33">
        <v>9064767</v>
      </c>
      <c r="K295" s="33" t="s">
        <v>601</v>
      </c>
      <c r="L295" s="35">
        <v>60833.333333333328</v>
      </c>
      <c r="M295" s="33" t="s">
        <v>31</v>
      </c>
      <c r="N295" s="33"/>
      <c r="O295" s="33"/>
      <c r="P295" s="33" t="s">
        <v>33</v>
      </c>
      <c r="Q295" s="33" t="s">
        <v>34</v>
      </c>
      <c r="R295" s="33" t="s">
        <v>1268</v>
      </c>
      <c r="U295">
        <f>VLOOKUP(A295,'[1]Unique Accounts for Meetings'!$A$2:$AA$677,21,0)</f>
        <v>2</v>
      </c>
      <c r="V295" t="str">
        <f t="shared" si="12"/>
        <v>Y</v>
      </c>
      <c r="W295" s="36" t="e">
        <f>VLOOKUP(A295,'[1]Unique Accounts for Meetings'!$A$2:$W$677,23,0)</f>
        <v>#REF!</v>
      </c>
      <c r="X295" t="e">
        <f t="shared" ca="1" si="13"/>
        <v>#REF!</v>
      </c>
      <c r="Y295" s="37"/>
      <c r="AA295" t="e">
        <f t="shared" ca="1" si="14"/>
        <v>#REF!</v>
      </c>
    </row>
    <row r="296" spans="1:27" x14ac:dyDescent="0.25">
      <c r="A296" s="30">
        <v>2341495</v>
      </c>
      <c r="B296" s="31" t="s">
        <v>602</v>
      </c>
      <c r="C296" s="31"/>
      <c r="D296" s="32">
        <v>45154</v>
      </c>
      <c r="E296" s="31" t="s">
        <v>40</v>
      </c>
      <c r="F296" s="33" t="s">
        <v>57</v>
      </c>
      <c r="G296" s="31" t="s">
        <v>30</v>
      </c>
      <c r="H296" s="33" t="s">
        <v>40</v>
      </c>
      <c r="I296" s="34">
        <v>2.0320000000000001E-2</v>
      </c>
      <c r="J296" s="33">
        <v>9064959</v>
      </c>
      <c r="K296" s="33" t="s">
        <v>602</v>
      </c>
      <c r="L296" s="35">
        <v>169115.33</v>
      </c>
      <c r="M296" s="33" t="s">
        <v>67</v>
      </c>
      <c r="N296" s="33"/>
      <c r="O296" s="33"/>
      <c r="P296" s="33" t="s">
        <v>60</v>
      </c>
      <c r="Q296" s="33" t="s">
        <v>43</v>
      </c>
      <c r="R296" s="33" t="s">
        <v>40</v>
      </c>
      <c r="U296">
        <f>VLOOKUP(A296,'[1]Unique Accounts for Meetings'!$A$2:$AA$677,21,0)</f>
        <v>5</v>
      </c>
      <c r="V296" t="str">
        <f t="shared" si="12"/>
        <v>Y</v>
      </c>
      <c r="W296" s="36" t="e">
        <f>VLOOKUP(A296,'[1]Unique Accounts for Meetings'!$A$2:$W$677,23,0)</f>
        <v>#REF!</v>
      </c>
      <c r="X296" t="e">
        <f t="shared" ca="1" si="13"/>
        <v>#REF!</v>
      </c>
      <c r="Y296" s="37"/>
      <c r="AA296" t="e">
        <f t="shared" ca="1" si="14"/>
        <v>#REF!</v>
      </c>
    </row>
    <row r="297" spans="1:27" x14ac:dyDescent="0.25">
      <c r="A297" s="30">
        <v>9064979</v>
      </c>
      <c r="B297" s="31" t="s">
        <v>603</v>
      </c>
      <c r="C297" s="31"/>
      <c r="D297" s="32">
        <v>44562</v>
      </c>
      <c r="E297" s="31" t="s">
        <v>56</v>
      </c>
      <c r="F297" s="33" t="s">
        <v>47</v>
      </c>
      <c r="G297" s="31" t="s">
        <v>46</v>
      </c>
      <c r="H297" s="33" t="s">
        <v>56</v>
      </c>
      <c r="I297" s="34">
        <v>0.375</v>
      </c>
      <c r="J297" s="33">
        <v>9064979</v>
      </c>
      <c r="K297" s="33" t="s">
        <v>603</v>
      </c>
      <c r="L297" s="35">
        <v>37500</v>
      </c>
      <c r="M297" s="33" t="s">
        <v>31</v>
      </c>
      <c r="N297" s="33"/>
      <c r="O297" s="33"/>
      <c r="P297" s="33" t="s">
        <v>109</v>
      </c>
      <c r="Q297" s="33" t="s">
        <v>80</v>
      </c>
      <c r="R297" s="33" t="s">
        <v>56</v>
      </c>
      <c r="U297">
        <f>VLOOKUP(A297,'[1]Unique Accounts for Meetings'!$A$2:$AA$677,21,0)</f>
        <v>2</v>
      </c>
      <c r="V297" t="str">
        <f t="shared" si="12"/>
        <v>Y</v>
      </c>
      <c r="W297" s="36" t="e">
        <f>VLOOKUP(A297,'[1]Unique Accounts for Meetings'!$A$2:$W$677,23,0)</f>
        <v>#REF!</v>
      </c>
      <c r="X297" t="e">
        <f t="shared" ca="1" si="13"/>
        <v>#REF!</v>
      </c>
      <c r="Y297" s="37"/>
      <c r="AA297" t="e">
        <f t="shared" ca="1" si="14"/>
        <v>#REF!</v>
      </c>
    </row>
    <row r="298" spans="1:27" x14ac:dyDescent="0.25">
      <c r="A298" s="30">
        <v>9065228</v>
      </c>
      <c r="B298" s="31" t="s">
        <v>604</v>
      </c>
      <c r="C298" s="31"/>
      <c r="D298" s="32">
        <v>43006</v>
      </c>
      <c r="E298" s="31" t="s">
        <v>28</v>
      </c>
      <c r="F298" s="33" t="s">
        <v>47</v>
      </c>
      <c r="G298" s="31" t="s">
        <v>46</v>
      </c>
      <c r="H298" s="33" t="s">
        <v>28</v>
      </c>
      <c r="I298" s="34">
        <v>0.34583333333333338</v>
      </c>
      <c r="J298" s="33">
        <v>9065228</v>
      </c>
      <c r="K298" s="33" t="s">
        <v>604</v>
      </c>
      <c r="L298" s="35">
        <v>34583.333333333336</v>
      </c>
      <c r="M298" s="33" t="s">
        <v>31</v>
      </c>
      <c r="N298" s="33"/>
      <c r="O298" s="33"/>
      <c r="P298" s="33" t="s">
        <v>157</v>
      </c>
      <c r="Q298" s="33" t="s">
        <v>69</v>
      </c>
      <c r="R298" s="33" t="s">
        <v>1269</v>
      </c>
      <c r="U298">
        <f>VLOOKUP(A298,'[1]Unique Accounts for Meetings'!$A$2:$AA$677,21,0)</f>
        <v>3</v>
      </c>
      <c r="V298" t="str">
        <f t="shared" si="12"/>
        <v>Y</v>
      </c>
      <c r="W298" s="36" t="e">
        <f>VLOOKUP(A298,'[1]Unique Accounts for Meetings'!$A$2:$W$677,23,0)</f>
        <v>#REF!</v>
      </c>
      <c r="X298" t="e">
        <f t="shared" ca="1" si="13"/>
        <v>#REF!</v>
      </c>
      <c r="Y298" s="37"/>
      <c r="AA298" t="e">
        <f t="shared" ca="1" si="14"/>
        <v>#REF!</v>
      </c>
    </row>
    <row r="299" spans="1:27" x14ac:dyDescent="0.25">
      <c r="A299" s="30">
        <v>2329897</v>
      </c>
      <c r="B299" s="31" t="s">
        <v>605</v>
      </c>
      <c r="C299" s="31"/>
      <c r="D299" s="32">
        <v>44813</v>
      </c>
      <c r="E299" s="31" t="s">
        <v>28</v>
      </c>
      <c r="F299" s="33" t="s">
        <v>57</v>
      </c>
      <c r="G299" s="31" t="s">
        <v>30</v>
      </c>
      <c r="H299" s="33" t="s">
        <v>28</v>
      </c>
      <c r="I299" s="34">
        <v>2.8979999999999999E-2</v>
      </c>
      <c r="J299" s="33">
        <v>9065259</v>
      </c>
      <c r="K299" s="33" t="s">
        <v>606</v>
      </c>
      <c r="L299" s="35">
        <v>67231.33</v>
      </c>
      <c r="M299" s="33" t="s">
        <v>31</v>
      </c>
      <c r="N299" s="33"/>
      <c r="O299" s="33"/>
      <c r="P299" s="33" t="s">
        <v>99</v>
      </c>
      <c r="Q299" s="33" t="s">
        <v>100</v>
      </c>
      <c r="R299" s="33" t="s">
        <v>83</v>
      </c>
      <c r="U299">
        <f>VLOOKUP(A299,'[1]Unique Accounts for Meetings'!$A$2:$AA$677,21,0)</f>
        <v>3</v>
      </c>
      <c r="V299" t="str">
        <f t="shared" si="12"/>
        <v>Y</v>
      </c>
      <c r="W299" s="36" t="e">
        <f>VLOOKUP(A299,'[1]Unique Accounts for Meetings'!$A$2:$W$677,23,0)</f>
        <v>#REF!</v>
      </c>
      <c r="X299" t="e">
        <f t="shared" ca="1" si="13"/>
        <v>#REF!</v>
      </c>
      <c r="Y299" s="37"/>
      <c r="AA299" t="e">
        <f t="shared" ca="1" si="14"/>
        <v>#REF!</v>
      </c>
    </row>
    <row r="300" spans="1:27" x14ac:dyDescent="0.25">
      <c r="A300" s="30">
        <v>9065406</v>
      </c>
      <c r="B300" s="31" t="s">
        <v>608</v>
      </c>
      <c r="C300" s="31"/>
      <c r="D300" s="32">
        <v>43060</v>
      </c>
      <c r="E300" s="31" t="s">
        <v>83</v>
      </c>
      <c r="F300" s="33" t="s">
        <v>47</v>
      </c>
      <c r="G300" s="31" t="s">
        <v>46</v>
      </c>
      <c r="H300" s="33" t="s">
        <v>83</v>
      </c>
      <c r="I300" s="34">
        <v>0.35</v>
      </c>
      <c r="J300" s="33">
        <v>9065406</v>
      </c>
      <c r="K300" s="33" t="s">
        <v>608</v>
      </c>
      <c r="L300" s="35">
        <v>35000</v>
      </c>
      <c r="M300" s="33" t="s">
        <v>31</v>
      </c>
      <c r="N300" s="33"/>
      <c r="O300" s="33"/>
      <c r="P300" s="33" t="s">
        <v>99</v>
      </c>
      <c r="Q300" s="33" t="s">
        <v>100</v>
      </c>
      <c r="R300" s="33" t="s">
        <v>83</v>
      </c>
      <c r="U300">
        <f>VLOOKUP(A300,'[1]Unique Accounts for Meetings'!$A$2:$AA$677,21,0)</f>
        <v>3</v>
      </c>
      <c r="V300" t="str">
        <f t="shared" si="12"/>
        <v>Y</v>
      </c>
      <c r="W300" s="36" t="e">
        <f>VLOOKUP(A300,'[1]Unique Accounts for Meetings'!$A$2:$W$677,23,0)</f>
        <v>#REF!</v>
      </c>
      <c r="X300" t="e">
        <f t="shared" ca="1" si="13"/>
        <v>#REF!</v>
      </c>
      <c r="Y300" s="37"/>
      <c r="AA300" t="e">
        <f t="shared" ca="1" si="14"/>
        <v>#REF!</v>
      </c>
    </row>
    <row r="301" spans="1:27" x14ac:dyDescent="0.25">
      <c r="A301" s="30">
        <v>9065457</v>
      </c>
      <c r="B301" s="31" t="s">
        <v>609</v>
      </c>
      <c r="C301" s="31"/>
      <c r="D301" s="32">
        <v>43869</v>
      </c>
      <c r="E301" s="31" t="s">
        <v>40</v>
      </c>
      <c r="F301" s="33" t="s">
        <v>47</v>
      </c>
      <c r="G301" s="31" t="s">
        <v>46</v>
      </c>
      <c r="H301" s="33" t="s">
        <v>40</v>
      </c>
      <c r="I301" s="34">
        <v>0.2</v>
      </c>
      <c r="J301" s="33">
        <v>9065457</v>
      </c>
      <c r="K301" s="33" t="s">
        <v>609</v>
      </c>
      <c r="L301" s="35">
        <v>20000</v>
      </c>
      <c r="M301" s="33" t="s">
        <v>31</v>
      </c>
      <c r="N301" s="33"/>
      <c r="O301" s="33"/>
      <c r="P301" s="33" t="s">
        <v>60</v>
      </c>
      <c r="Q301" s="33" t="s">
        <v>43</v>
      </c>
      <c r="R301" s="33" t="s">
        <v>40</v>
      </c>
      <c r="U301">
        <f>VLOOKUP(A301,'[1]Unique Accounts for Meetings'!$A$2:$AA$677,21,0)</f>
        <v>3</v>
      </c>
      <c r="V301" t="str">
        <f t="shared" si="12"/>
        <v>Y</v>
      </c>
      <c r="W301" s="36" t="e">
        <f>VLOOKUP(A301,'[1]Unique Accounts for Meetings'!$A$2:$W$677,23,0)</f>
        <v>#REF!</v>
      </c>
      <c r="X301" t="e">
        <f t="shared" ca="1" si="13"/>
        <v>#REF!</v>
      </c>
      <c r="Y301" s="37"/>
      <c r="AA301" t="e">
        <f t="shared" ca="1" si="14"/>
        <v>#REF!</v>
      </c>
    </row>
    <row r="302" spans="1:27" x14ac:dyDescent="0.25">
      <c r="A302" s="30">
        <v>2339202</v>
      </c>
      <c r="B302" s="31" t="s">
        <v>610</v>
      </c>
      <c r="C302" s="31"/>
      <c r="D302" s="32">
        <v>45036</v>
      </c>
      <c r="E302" s="31" t="s">
        <v>56</v>
      </c>
      <c r="F302" s="33" t="s">
        <v>57</v>
      </c>
      <c r="G302" s="31" t="s">
        <v>30</v>
      </c>
      <c r="H302" s="33" t="s">
        <v>56</v>
      </c>
      <c r="I302" s="34">
        <v>1.899E-2</v>
      </c>
      <c r="J302" s="33">
        <v>9065636</v>
      </c>
      <c r="K302" s="33" t="s">
        <v>611</v>
      </c>
      <c r="L302" s="35">
        <v>53096</v>
      </c>
      <c r="M302" s="33" t="s">
        <v>31</v>
      </c>
      <c r="N302" s="33"/>
      <c r="O302" s="33"/>
      <c r="P302" s="33" t="s">
        <v>79</v>
      </c>
      <c r="Q302" s="33" t="s">
        <v>80</v>
      </c>
      <c r="R302" s="33" t="s">
        <v>56</v>
      </c>
      <c r="U302">
        <f>VLOOKUP(A302,'[1]Unique Accounts for Meetings'!$A$2:$AA$677,21,0)</f>
        <v>3</v>
      </c>
      <c r="V302" t="str">
        <f t="shared" si="12"/>
        <v>Y</v>
      </c>
      <c r="W302" s="36" t="e">
        <f>VLOOKUP(A302,'[1]Unique Accounts for Meetings'!$A$2:$W$677,23,0)</f>
        <v>#REF!</v>
      </c>
      <c r="X302" t="e">
        <f t="shared" ca="1" si="13"/>
        <v>#REF!</v>
      </c>
      <c r="Y302" s="37"/>
      <c r="AA302" t="e">
        <f t="shared" ca="1" si="14"/>
        <v>#REF!</v>
      </c>
    </row>
    <row r="303" spans="1:27" x14ac:dyDescent="0.25">
      <c r="A303" s="30">
        <v>9025511</v>
      </c>
      <c r="B303" s="31" t="s">
        <v>612</v>
      </c>
      <c r="C303" s="31"/>
      <c r="D303" s="32">
        <v>45047</v>
      </c>
      <c r="E303" s="31" t="s">
        <v>56</v>
      </c>
      <c r="F303" s="33" t="s">
        <v>47</v>
      </c>
      <c r="G303" s="31" t="s">
        <v>46</v>
      </c>
      <c r="H303" s="33" t="s">
        <v>56</v>
      </c>
      <c r="I303" s="34">
        <v>0.15833333333333333</v>
      </c>
      <c r="J303" s="33">
        <v>9065733</v>
      </c>
      <c r="K303" s="33" t="s">
        <v>612</v>
      </c>
      <c r="L303" s="35">
        <v>65416.666666666672</v>
      </c>
      <c r="M303" s="33" t="s">
        <v>31</v>
      </c>
      <c r="N303" s="33"/>
      <c r="O303" s="33"/>
      <c r="P303" s="33" t="s">
        <v>85</v>
      </c>
      <c r="Q303" s="33" t="s">
        <v>80</v>
      </c>
      <c r="R303" s="33" t="s">
        <v>56</v>
      </c>
      <c r="U303">
        <f>VLOOKUP(A303,'[1]Unique Accounts for Meetings'!$A$2:$AA$677,21,0)</f>
        <v>3</v>
      </c>
      <c r="V303" t="str">
        <f t="shared" si="12"/>
        <v>Y</v>
      </c>
      <c r="W303" s="36" t="e">
        <f>VLOOKUP(A303,'[1]Unique Accounts for Meetings'!$A$2:$W$677,23,0)</f>
        <v>#REF!</v>
      </c>
      <c r="X303" t="e">
        <f t="shared" ca="1" si="13"/>
        <v>#REF!</v>
      </c>
      <c r="Y303" s="37"/>
      <c r="AA303" t="e">
        <f t="shared" ca="1" si="14"/>
        <v>#REF!</v>
      </c>
    </row>
    <row r="304" spans="1:27" x14ac:dyDescent="0.25">
      <c r="A304" s="30">
        <v>9065739</v>
      </c>
      <c r="B304" s="31" t="s">
        <v>613</v>
      </c>
      <c r="C304" s="31"/>
      <c r="D304" s="32">
        <v>43021</v>
      </c>
      <c r="E304" s="31" t="s">
        <v>56</v>
      </c>
      <c r="F304" s="33" t="s">
        <v>47</v>
      </c>
      <c r="G304" s="31" t="s">
        <v>46</v>
      </c>
      <c r="H304" s="33" t="s">
        <v>56</v>
      </c>
      <c r="I304" s="34">
        <v>0.44166666666666665</v>
      </c>
      <c r="J304" s="33">
        <v>9065739</v>
      </c>
      <c r="K304" s="33" t="s">
        <v>614</v>
      </c>
      <c r="L304" s="35">
        <v>44166.666666666664</v>
      </c>
      <c r="M304" s="33" t="s">
        <v>31</v>
      </c>
      <c r="N304" s="33"/>
      <c r="O304" s="33"/>
      <c r="P304" s="33" t="s">
        <v>79</v>
      </c>
      <c r="Q304" s="33" t="s">
        <v>80</v>
      </c>
      <c r="R304" s="33" t="s">
        <v>56</v>
      </c>
      <c r="U304">
        <f>VLOOKUP(A304,'[1]Unique Accounts for Meetings'!$A$2:$AA$677,21,0)</f>
        <v>2</v>
      </c>
      <c r="V304" t="str">
        <f t="shared" si="12"/>
        <v>Y</v>
      </c>
      <c r="W304" s="36" t="e">
        <f>VLOOKUP(A304,'[1]Unique Accounts for Meetings'!$A$2:$W$677,23,0)</f>
        <v>#REF!</v>
      </c>
      <c r="X304" t="e">
        <f t="shared" ca="1" si="13"/>
        <v>#REF!</v>
      </c>
      <c r="Y304" s="37"/>
      <c r="AA304" t="e">
        <f t="shared" ca="1" si="14"/>
        <v>#REF!</v>
      </c>
    </row>
    <row r="305" spans="1:27" x14ac:dyDescent="0.25">
      <c r="A305" s="30">
        <v>9066132</v>
      </c>
      <c r="B305" s="31" t="s">
        <v>615</v>
      </c>
      <c r="C305" s="31"/>
      <c r="D305" s="32">
        <v>43031</v>
      </c>
      <c r="E305" s="31" t="s">
        <v>28</v>
      </c>
      <c r="F305" s="33" t="s">
        <v>47</v>
      </c>
      <c r="G305" s="31" t="s">
        <v>46</v>
      </c>
      <c r="H305" s="33" t="s">
        <v>28</v>
      </c>
      <c r="I305" s="34">
        <v>0.875</v>
      </c>
      <c r="J305" s="33">
        <v>9066132</v>
      </c>
      <c r="K305" s="33" t="s">
        <v>615</v>
      </c>
      <c r="L305" s="35">
        <v>87500</v>
      </c>
      <c r="M305" s="33" t="s">
        <v>31</v>
      </c>
      <c r="N305" s="33"/>
      <c r="O305" s="33"/>
      <c r="P305" s="33" t="s">
        <v>33</v>
      </c>
      <c r="Q305" s="33" t="s">
        <v>34</v>
      </c>
      <c r="R305" s="33" t="s">
        <v>1268</v>
      </c>
      <c r="U305">
        <f>VLOOKUP(A305,'[1]Unique Accounts for Meetings'!$A$2:$AA$677,21,0)</f>
        <v>2</v>
      </c>
      <c r="V305" t="str">
        <f t="shared" si="12"/>
        <v>Y</v>
      </c>
      <c r="W305" s="36" t="e">
        <f>VLOOKUP(A305,'[1]Unique Accounts for Meetings'!$A$2:$W$677,23,0)</f>
        <v>#REF!</v>
      </c>
      <c r="X305" t="e">
        <f t="shared" ca="1" si="13"/>
        <v>#REF!</v>
      </c>
      <c r="Y305" s="37"/>
      <c r="AA305" t="e">
        <f t="shared" ca="1" si="14"/>
        <v>#REF!</v>
      </c>
    </row>
    <row r="306" spans="1:27" x14ac:dyDescent="0.25">
      <c r="A306" s="30">
        <v>9066154</v>
      </c>
      <c r="B306" s="31" t="s">
        <v>616</v>
      </c>
      <c r="C306" s="31"/>
      <c r="D306" s="32">
        <v>43869</v>
      </c>
      <c r="E306" s="31" t="s">
        <v>28</v>
      </c>
      <c r="F306" s="33" t="s">
        <v>47</v>
      </c>
      <c r="G306" s="31" t="s">
        <v>46</v>
      </c>
      <c r="H306" s="33" t="s">
        <v>28</v>
      </c>
      <c r="I306" s="34">
        <v>1.125</v>
      </c>
      <c r="J306" s="33">
        <v>9066154</v>
      </c>
      <c r="K306" s="33" t="s">
        <v>616</v>
      </c>
      <c r="L306" s="35">
        <v>112500</v>
      </c>
      <c r="M306" s="33" t="s">
        <v>67</v>
      </c>
      <c r="N306" s="33"/>
      <c r="O306" s="33"/>
      <c r="P306" s="33" t="s">
        <v>157</v>
      </c>
      <c r="Q306" s="33" t="s">
        <v>69</v>
      </c>
      <c r="R306" s="33" t="s">
        <v>1269</v>
      </c>
      <c r="U306">
        <f>VLOOKUP(A306,'[1]Unique Accounts for Meetings'!$A$2:$AA$677,21,0)</f>
        <v>3</v>
      </c>
      <c r="V306" t="str">
        <f t="shared" si="12"/>
        <v>Y</v>
      </c>
      <c r="W306" s="36" t="e">
        <f>VLOOKUP(A306,'[1]Unique Accounts for Meetings'!$A$2:$W$677,23,0)</f>
        <v>#REF!</v>
      </c>
      <c r="X306" t="e">
        <f t="shared" ca="1" si="13"/>
        <v>#REF!</v>
      </c>
      <c r="Y306" s="37"/>
      <c r="AA306" t="e">
        <f t="shared" ca="1" si="14"/>
        <v>#REF!</v>
      </c>
    </row>
    <row r="307" spans="1:27" x14ac:dyDescent="0.25">
      <c r="A307" s="30">
        <v>9066511</v>
      </c>
      <c r="B307" s="31" t="s">
        <v>617</v>
      </c>
      <c r="C307" s="31"/>
      <c r="D307" s="32">
        <v>43099</v>
      </c>
      <c r="E307" s="31" t="s">
        <v>40</v>
      </c>
      <c r="F307" s="33" t="s">
        <v>47</v>
      </c>
      <c r="G307" s="31" t="s">
        <v>46</v>
      </c>
      <c r="H307" s="33" t="s">
        <v>40</v>
      </c>
      <c r="I307" s="34">
        <v>0.46666666666666662</v>
      </c>
      <c r="J307" s="33">
        <v>9066511</v>
      </c>
      <c r="K307" s="33" t="s">
        <v>617</v>
      </c>
      <c r="L307" s="35">
        <v>46666.666666666664</v>
      </c>
      <c r="M307" s="33" t="s">
        <v>31</v>
      </c>
      <c r="N307" s="33"/>
      <c r="O307" s="33"/>
      <c r="P307" s="33" t="s">
        <v>42</v>
      </c>
      <c r="Q307" s="33" t="s">
        <v>43</v>
      </c>
      <c r="R307" s="33" t="s">
        <v>40</v>
      </c>
      <c r="U307">
        <f>VLOOKUP(A307,'[1]Unique Accounts for Meetings'!$A$2:$AA$677,21,0)</f>
        <v>4</v>
      </c>
      <c r="V307" t="str">
        <f t="shared" si="12"/>
        <v>Y</v>
      </c>
      <c r="W307" s="36" t="e">
        <f>VLOOKUP(A307,'[1]Unique Accounts for Meetings'!$A$2:$W$677,23,0)</f>
        <v>#REF!</v>
      </c>
      <c r="X307" t="e">
        <f t="shared" ca="1" si="13"/>
        <v>#REF!</v>
      </c>
      <c r="Y307" s="37"/>
      <c r="AA307" t="e">
        <f t="shared" ca="1" si="14"/>
        <v>#REF!</v>
      </c>
    </row>
    <row r="308" spans="1:27" x14ac:dyDescent="0.25">
      <c r="A308" s="30">
        <v>9066709</v>
      </c>
      <c r="B308" s="31" t="s">
        <v>618</v>
      </c>
      <c r="C308" s="31"/>
      <c r="D308" s="32">
        <v>43099</v>
      </c>
      <c r="E308" s="31" t="s">
        <v>44</v>
      </c>
      <c r="F308" s="33" t="s">
        <v>47</v>
      </c>
      <c r="G308" s="31" t="s">
        <v>46</v>
      </c>
      <c r="H308" s="33" t="s">
        <v>44</v>
      </c>
      <c r="I308" s="34">
        <v>0.66666666666666674</v>
      </c>
      <c r="J308" s="33">
        <v>9066709</v>
      </c>
      <c r="K308" s="33" t="s">
        <v>618</v>
      </c>
      <c r="L308" s="35">
        <v>66666.666666666672</v>
      </c>
      <c r="M308" s="33" t="s">
        <v>31</v>
      </c>
      <c r="N308" s="33"/>
      <c r="O308" s="33"/>
      <c r="P308" s="33" t="s">
        <v>136</v>
      </c>
      <c r="Q308" s="33" t="s">
        <v>137</v>
      </c>
      <c r="R308" s="33" t="s">
        <v>75</v>
      </c>
      <c r="U308">
        <f>VLOOKUP(A308,'[1]Unique Accounts for Meetings'!$A$2:$AA$677,21,0)</f>
        <v>4</v>
      </c>
      <c r="V308" t="str">
        <f t="shared" si="12"/>
        <v>Y</v>
      </c>
      <c r="W308" s="36" t="e">
        <f>VLOOKUP(A308,'[1]Unique Accounts for Meetings'!$A$2:$W$677,23,0)</f>
        <v>#REF!</v>
      </c>
      <c r="X308" t="e">
        <f t="shared" ca="1" si="13"/>
        <v>#REF!</v>
      </c>
      <c r="Y308" s="37"/>
      <c r="AA308" t="e">
        <f t="shared" ca="1" si="14"/>
        <v>#REF!</v>
      </c>
    </row>
    <row r="309" spans="1:27" x14ac:dyDescent="0.25">
      <c r="A309" s="30">
        <v>2340861</v>
      </c>
      <c r="B309" s="31" t="s">
        <v>619</v>
      </c>
      <c r="C309" s="31"/>
      <c r="D309" s="32">
        <v>45113</v>
      </c>
      <c r="E309" s="31" t="s">
        <v>40</v>
      </c>
      <c r="F309" s="33" t="s">
        <v>57</v>
      </c>
      <c r="G309" s="31" t="s">
        <v>30</v>
      </c>
      <c r="H309" s="33" t="s">
        <v>40</v>
      </c>
      <c r="I309" s="34">
        <v>3.499E-2</v>
      </c>
      <c r="J309" s="33">
        <v>9066865</v>
      </c>
      <c r="K309" s="33" t="s">
        <v>619</v>
      </c>
      <c r="L309" s="35">
        <v>51832.333333333336</v>
      </c>
      <c r="M309" s="33" t="s">
        <v>31</v>
      </c>
      <c r="N309" s="33"/>
      <c r="O309" s="33"/>
      <c r="P309" s="33" t="s">
        <v>68</v>
      </c>
      <c r="Q309" s="33" t="s">
        <v>69</v>
      </c>
      <c r="R309" s="33" t="s">
        <v>1269</v>
      </c>
      <c r="U309">
        <f>VLOOKUP(A309,'[1]Unique Accounts for Meetings'!$A$2:$AA$677,21,0)</f>
        <v>2</v>
      </c>
      <c r="V309" t="str">
        <f t="shared" si="12"/>
        <v>Y</v>
      </c>
      <c r="W309" s="36" t="e">
        <f>VLOOKUP(A309,'[1]Unique Accounts for Meetings'!$A$2:$W$677,23,0)</f>
        <v>#REF!</v>
      </c>
      <c r="X309" t="e">
        <f t="shared" ca="1" si="13"/>
        <v>#REF!</v>
      </c>
      <c r="Y309" s="37"/>
      <c r="AA309" t="e">
        <f t="shared" ca="1" si="14"/>
        <v>#REF!</v>
      </c>
    </row>
    <row r="310" spans="1:27" x14ac:dyDescent="0.25">
      <c r="A310" s="30">
        <v>9066960</v>
      </c>
      <c r="B310" s="31" t="s">
        <v>620</v>
      </c>
      <c r="C310" s="31"/>
      <c r="D310" s="32">
        <v>45024</v>
      </c>
      <c r="E310" s="31" t="s">
        <v>28</v>
      </c>
      <c r="F310" s="33" t="s">
        <v>47</v>
      </c>
      <c r="G310" s="31" t="s">
        <v>46</v>
      </c>
      <c r="H310" s="33" t="s">
        <v>28</v>
      </c>
      <c r="I310" s="34">
        <v>0.66666666666666674</v>
      </c>
      <c r="J310" s="33">
        <v>9066960</v>
      </c>
      <c r="K310" s="33" t="s">
        <v>621</v>
      </c>
      <c r="L310" s="35">
        <v>66666.666666666672</v>
      </c>
      <c r="M310" s="33" t="s">
        <v>31</v>
      </c>
      <c r="N310" s="33"/>
      <c r="O310" s="33"/>
      <c r="P310" s="33" t="s">
        <v>33</v>
      </c>
      <c r="Q310" s="33" t="s">
        <v>34</v>
      </c>
      <c r="R310" s="33" t="s">
        <v>1268</v>
      </c>
      <c r="U310">
        <f>VLOOKUP(A310,'[1]Unique Accounts for Meetings'!$A$2:$AA$677,21,0)</f>
        <v>2</v>
      </c>
      <c r="V310" t="str">
        <f t="shared" si="12"/>
        <v>Y</v>
      </c>
      <c r="W310" s="36" t="e">
        <f>VLOOKUP(A310,'[1]Unique Accounts for Meetings'!$A$2:$W$677,23,0)</f>
        <v>#REF!</v>
      </c>
      <c r="X310" t="e">
        <f t="shared" ca="1" si="13"/>
        <v>#REF!</v>
      </c>
      <c r="Y310" s="37"/>
      <c r="AA310" t="e">
        <f t="shared" ca="1" si="14"/>
        <v>#REF!</v>
      </c>
    </row>
    <row r="311" spans="1:27" x14ac:dyDescent="0.25">
      <c r="A311" s="30">
        <v>9069916</v>
      </c>
      <c r="B311" s="31" t="s">
        <v>622</v>
      </c>
      <c r="C311" s="31"/>
      <c r="D311" s="32">
        <v>43200</v>
      </c>
      <c r="E311" s="31" t="s">
        <v>56</v>
      </c>
      <c r="F311" s="33" t="s">
        <v>47</v>
      </c>
      <c r="G311" s="31" t="s">
        <v>46</v>
      </c>
      <c r="H311" s="33" t="s">
        <v>56</v>
      </c>
      <c r="I311" s="34">
        <v>0.30833333333333335</v>
      </c>
      <c r="J311" s="33">
        <v>9067101</v>
      </c>
      <c r="K311" s="33" t="s">
        <v>622</v>
      </c>
      <c r="L311" s="35">
        <v>68333.333333333328</v>
      </c>
      <c r="M311" s="33" t="s">
        <v>31</v>
      </c>
      <c r="N311" s="33"/>
      <c r="O311" s="33"/>
      <c r="P311" s="33" t="s">
        <v>85</v>
      </c>
      <c r="Q311" s="33" t="s">
        <v>80</v>
      </c>
      <c r="R311" s="33" t="s">
        <v>56</v>
      </c>
      <c r="U311">
        <f>VLOOKUP(A311,'[1]Unique Accounts for Meetings'!$A$2:$AA$677,21,0)</f>
        <v>3</v>
      </c>
      <c r="V311" t="str">
        <f t="shared" si="12"/>
        <v>Y</v>
      </c>
      <c r="W311" s="36" t="e">
        <f>VLOOKUP(A311,'[1]Unique Accounts for Meetings'!$A$2:$W$677,23,0)</f>
        <v>#REF!</v>
      </c>
      <c r="X311" t="e">
        <f t="shared" ca="1" si="13"/>
        <v>#REF!</v>
      </c>
      <c r="Y311" s="37"/>
      <c r="AA311" t="e">
        <f t="shared" ca="1" si="14"/>
        <v>#REF!</v>
      </c>
    </row>
    <row r="312" spans="1:27" x14ac:dyDescent="0.25">
      <c r="A312" s="30">
        <v>9067122</v>
      </c>
      <c r="B312" s="31" t="s">
        <v>623</v>
      </c>
      <c r="C312" s="31"/>
      <c r="D312" s="32">
        <v>43063</v>
      </c>
      <c r="E312" s="31" t="s">
        <v>70</v>
      </c>
      <c r="F312" s="33" t="s">
        <v>47</v>
      </c>
      <c r="G312" s="31" t="s">
        <v>46</v>
      </c>
      <c r="H312" s="33" t="s">
        <v>70</v>
      </c>
      <c r="I312" s="34">
        <v>0.52666667999999994</v>
      </c>
      <c r="J312" s="33">
        <v>9067122</v>
      </c>
      <c r="K312" s="33" t="s">
        <v>623</v>
      </c>
      <c r="L312" s="35">
        <v>84333.337999999989</v>
      </c>
      <c r="M312" s="33" t="s">
        <v>31</v>
      </c>
      <c r="N312" s="33"/>
      <c r="O312" s="33"/>
      <c r="P312" s="33" t="s">
        <v>68</v>
      </c>
      <c r="Q312" s="33" t="s">
        <v>69</v>
      </c>
      <c r="R312" s="33" t="s">
        <v>1269</v>
      </c>
      <c r="U312">
        <f>VLOOKUP(A312,'[1]Unique Accounts for Meetings'!$A$2:$AA$677,21,0)</f>
        <v>2</v>
      </c>
      <c r="V312" t="str">
        <f t="shared" si="12"/>
        <v>Y</v>
      </c>
      <c r="W312" s="36" t="e">
        <f>VLOOKUP(A312,'[1]Unique Accounts for Meetings'!$A$2:$W$677,23,0)</f>
        <v>#REF!</v>
      </c>
      <c r="X312" t="e">
        <f t="shared" ca="1" si="13"/>
        <v>#REF!</v>
      </c>
      <c r="Y312" s="37"/>
      <c r="AA312" t="e">
        <f t="shared" ca="1" si="14"/>
        <v>#REF!</v>
      </c>
    </row>
    <row r="313" spans="1:27" x14ac:dyDescent="0.25">
      <c r="A313" s="30">
        <v>9067322</v>
      </c>
      <c r="B313" s="31" t="s">
        <v>624</v>
      </c>
      <c r="C313" s="31"/>
      <c r="D313" s="32">
        <v>43084</v>
      </c>
      <c r="E313" s="31" t="s">
        <v>70</v>
      </c>
      <c r="F313" s="33" t="s">
        <v>47</v>
      </c>
      <c r="G313" s="31" t="s">
        <v>46</v>
      </c>
      <c r="H313" s="33" t="s">
        <v>70</v>
      </c>
      <c r="I313" s="34">
        <v>0.14166666666666669</v>
      </c>
      <c r="J313" s="33">
        <v>9067322</v>
      </c>
      <c r="K313" s="33" t="s">
        <v>625</v>
      </c>
      <c r="L313" s="35">
        <v>14166.666666666668</v>
      </c>
      <c r="M313" s="33" t="s">
        <v>31</v>
      </c>
      <c r="N313" s="33"/>
      <c r="O313" s="33"/>
      <c r="P313" s="33" t="s">
        <v>68</v>
      </c>
      <c r="Q313" s="33" t="s">
        <v>69</v>
      </c>
      <c r="R313" s="33" t="s">
        <v>1269</v>
      </c>
      <c r="U313">
        <f>VLOOKUP(A313,'[1]Unique Accounts for Meetings'!$A$2:$AA$677,21,0)</f>
        <v>3</v>
      </c>
      <c r="V313" t="str">
        <f t="shared" si="12"/>
        <v>Y</v>
      </c>
      <c r="W313" s="36" t="e">
        <f>VLOOKUP(A313,'[1]Unique Accounts for Meetings'!$A$2:$W$677,23,0)</f>
        <v>#REF!</v>
      </c>
      <c r="X313" t="e">
        <f t="shared" ca="1" si="13"/>
        <v>#REF!</v>
      </c>
      <c r="Y313" s="37"/>
      <c r="AA313" t="e">
        <f t="shared" ca="1" si="14"/>
        <v>#REF!</v>
      </c>
    </row>
    <row r="314" spans="1:27" x14ac:dyDescent="0.25">
      <c r="A314" s="30">
        <v>9067354</v>
      </c>
      <c r="B314" s="31" t="s">
        <v>626</v>
      </c>
      <c r="C314" s="31"/>
      <c r="D314" s="32">
        <v>43075</v>
      </c>
      <c r="E314" s="31" t="s">
        <v>70</v>
      </c>
      <c r="F314" s="33" t="s">
        <v>47</v>
      </c>
      <c r="G314" s="31" t="s">
        <v>46</v>
      </c>
      <c r="H314" s="33" t="s">
        <v>70</v>
      </c>
      <c r="I314" s="34">
        <v>0.16666666666666669</v>
      </c>
      <c r="J314" s="33">
        <v>9067354</v>
      </c>
      <c r="K314" s="33" t="s">
        <v>627</v>
      </c>
      <c r="L314" s="35">
        <v>33333.333333333336</v>
      </c>
      <c r="M314" s="33" t="s">
        <v>31</v>
      </c>
      <c r="N314" s="33"/>
      <c r="O314" s="33"/>
      <c r="P314" s="33" t="s">
        <v>68</v>
      </c>
      <c r="Q314" s="33" t="s">
        <v>69</v>
      </c>
      <c r="R314" s="33" t="s">
        <v>1269</v>
      </c>
      <c r="U314">
        <f>VLOOKUP(A314,'[1]Unique Accounts for Meetings'!$A$2:$AA$677,21,0)</f>
        <v>2</v>
      </c>
      <c r="V314" t="str">
        <f t="shared" si="12"/>
        <v>Y</v>
      </c>
      <c r="W314" s="36" t="e">
        <f>VLOOKUP(A314,'[1]Unique Accounts for Meetings'!$A$2:$W$677,23,0)</f>
        <v>#REF!</v>
      </c>
      <c r="X314" t="e">
        <f t="shared" ca="1" si="13"/>
        <v>#REF!</v>
      </c>
      <c r="Y314" s="37"/>
      <c r="AA314" t="e">
        <f t="shared" ca="1" si="14"/>
        <v>#REF!</v>
      </c>
    </row>
    <row r="315" spans="1:27" x14ac:dyDescent="0.25">
      <c r="A315" s="30">
        <v>9026866</v>
      </c>
      <c r="B315" s="31" t="s">
        <v>628</v>
      </c>
      <c r="C315" s="31"/>
      <c r="D315" s="32">
        <v>44765</v>
      </c>
      <c r="E315" s="31" t="s">
        <v>40</v>
      </c>
      <c r="F315" s="33" t="s">
        <v>47</v>
      </c>
      <c r="G315" s="31" t="s">
        <v>46</v>
      </c>
      <c r="H315" s="33" t="s">
        <v>40</v>
      </c>
      <c r="I315" s="34">
        <v>5.4166632999999999E-2</v>
      </c>
      <c r="J315" s="33">
        <v>9067442</v>
      </c>
      <c r="K315" s="33" t="s">
        <v>629</v>
      </c>
      <c r="L315" s="35">
        <v>81666.999299999996</v>
      </c>
      <c r="M315" s="33" t="s">
        <v>31</v>
      </c>
      <c r="N315" s="33"/>
      <c r="O315" s="33"/>
      <c r="P315" s="33" t="s">
        <v>60</v>
      </c>
      <c r="Q315" s="33" t="s">
        <v>43</v>
      </c>
      <c r="R315" s="33" t="s">
        <v>40</v>
      </c>
      <c r="U315">
        <f>VLOOKUP(A315,'[1]Unique Accounts for Meetings'!$A$2:$AA$677,21,0)</f>
        <v>3</v>
      </c>
      <c r="V315" t="str">
        <f t="shared" si="12"/>
        <v>Y</v>
      </c>
      <c r="W315" s="36" t="e">
        <f>VLOOKUP(A315,'[1]Unique Accounts for Meetings'!$A$2:$W$677,23,0)</f>
        <v>#REF!</v>
      </c>
      <c r="X315" t="e">
        <f t="shared" ca="1" si="13"/>
        <v>#REF!</v>
      </c>
      <c r="Y315" s="37"/>
      <c r="AA315" t="e">
        <f t="shared" ca="1" si="14"/>
        <v>#REF!</v>
      </c>
    </row>
    <row r="316" spans="1:27" x14ac:dyDescent="0.25">
      <c r="A316" s="30">
        <v>9067451</v>
      </c>
      <c r="B316" s="31" t="s">
        <v>631</v>
      </c>
      <c r="C316" s="31"/>
      <c r="D316" s="32">
        <v>44713</v>
      </c>
      <c r="E316" s="31" t="s">
        <v>56</v>
      </c>
      <c r="F316" s="33" t="s">
        <v>47</v>
      </c>
      <c r="G316" s="31" t="s">
        <v>46</v>
      </c>
      <c r="H316" s="33" t="s">
        <v>56</v>
      </c>
      <c r="I316" s="34">
        <v>0.375</v>
      </c>
      <c r="J316" s="33">
        <v>9067451</v>
      </c>
      <c r="K316" s="33" t="s">
        <v>631</v>
      </c>
      <c r="L316" s="35">
        <v>37500</v>
      </c>
      <c r="M316" s="33" t="s">
        <v>31</v>
      </c>
      <c r="N316" s="33"/>
      <c r="O316" s="33"/>
      <c r="P316" s="33" t="s">
        <v>109</v>
      </c>
      <c r="Q316" s="33" t="s">
        <v>80</v>
      </c>
      <c r="R316" s="33" t="s">
        <v>56</v>
      </c>
      <c r="U316">
        <f>VLOOKUP(A316,'[1]Unique Accounts for Meetings'!$A$2:$AA$677,21,0)</f>
        <v>3</v>
      </c>
      <c r="V316" t="str">
        <f t="shared" si="12"/>
        <v>Y</v>
      </c>
      <c r="W316" s="36" t="e">
        <f>VLOOKUP(A316,'[1]Unique Accounts for Meetings'!$A$2:$W$677,23,0)</f>
        <v>#REF!</v>
      </c>
      <c r="X316" t="e">
        <f t="shared" ca="1" si="13"/>
        <v>#REF!</v>
      </c>
      <c r="Y316" s="37"/>
      <c r="AA316" t="e">
        <f t="shared" ca="1" si="14"/>
        <v>#REF!</v>
      </c>
    </row>
    <row r="317" spans="1:27" x14ac:dyDescent="0.25">
      <c r="A317" s="30">
        <v>9067931</v>
      </c>
      <c r="B317" s="31" t="s">
        <v>632</v>
      </c>
      <c r="C317" s="31"/>
      <c r="D317" s="32">
        <v>43098</v>
      </c>
      <c r="E317" s="31" t="s">
        <v>70</v>
      </c>
      <c r="F317" s="33" t="s">
        <v>47</v>
      </c>
      <c r="G317" s="31" t="s">
        <v>46</v>
      </c>
      <c r="H317" s="33" t="s">
        <v>70</v>
      </c>
      <c r="I317" s="34">
        <v>0.25</v>
      </c>
      <c r="J317" s="33">
        <v>9067931</v>
      </c>
      <c r="K317" s="33" t="s">
        <v>632</v>
      </c>
      <c r="L317" s="35">
        <v>31666.666666666668</v>
      </c>
      <c r="M317" s="33" t="s">
        <v>31</v>
      </c>
      <c r="N317" s="33"/>
      <c r="O317" s="33"/>
      <c r="P317" s="33" t="s">
        <v>85</v>
      </c>
      <c r="Q317" s="33" t="s">
        <v>80</v>
      </c>
      <c r="R317" s="33" t="s">
        <v>56</v>
      </c>
      <c r="U317">
        <f>VLOOKUP(A317,'[1]Unique Accounts for Meetings'!$A$2:$AA$677,21,0)</f>
        <v>0</v>
      </c>
      <c r="V317" t="str">
        <f t="shared" si="12"/>
        <v>N</v>
      </c>
      <c r="W317" s="36" t="e">
        <f>VLOOKUP(A317,'[1]Unique Accounts for Meetings'!$A$2:$W$677,23,0)</f>
        <v>#REF!</v>
      </c>
      <c r="X317" t="e">
        <f t="shared" ca="1" si="13"/>
        <v>#REF!</v>
      </c>
      <c r="Y317" s="37"/>
      <c r="AA317" t="e">
        <f t="shared" ca="1" si="14"/>
        <v>#REF!</v>
      </c>
    </row>
    <row r="318" spans="1:27" x14ac:dyDescent="0.25">
      <c r="A318" s="30">
        <v>9067957</v>
      </c>
      <c r="B318" s="31" t="s">
        <v>633</v>
      </c>
      <c r="C318" s="31"/>
      <c r="D318" s="32">
        <v>43117</v>
      </c>
      <c r="E318" s="31" t="s">
        <v>40</v>
      </c>
      <c r="F318" s="33" t="s">
        <v>47</v>
      </c>
      <c r="G318" s="31" t="s">
        <v>46</v>
      </c>
      <c r="H318" s="33" t="s">
        <v>40</v>
      </c>
      <c r="I318" s="34">
        <v>0.3</v>
      </c>
      <c r="J318" s="33">
        <v>9067957</v>
      </c>
      <c r="K318" s="33" t="s">
        <v>633</v>
      </c>
      <c r="L318" s="35">
        <v>30000</v>
      </c>
      <c r="M318" s="33" t="s">
        <v>31</v>
      </c>
      <c r="N318" s="33"/>
      <c r="O318" s="33"/>
      <c r="P318" s="33" t="s">
        <v>85</v>
      </c>
      <c r="Q318" s="33" t="s">
        <v>80</v>
      </c>
      <c r="R318" s="33" t="s">
        <v>56</v>
      </c>
      <c r="U318">
        <f>VLOOKUP(A318,'[1]Unique Accounts for Meetings'!$A$2:$AA$677,21,0)</f>
        <v>1</v>
      </c>
      <c r="V318" t="str">
        <f t="shared" si="12"/>
        <v>Y</v>
      </c>
      <c r="W318" s="36" t="e">
        <f>VLOOKUP(A318,'[1]Unique Accounts for Meetings'!$A$2:$W$677,23,0)</f>
        <v>#REF!</v>
      </c>
      <c r="X318" t="e">
        <f t="shared" ca="1" si="13"/>
        <v>#REF!</v>
      </c>
      <c r="Y318" s="37"/>
      <c r="AA318" t="e">
        <f t="shared" ca="1" si="14"/>
        <v>#REF!</v>
      </c>
    </row>
    <row r="319" spans="1:27" x14ac:dyDescent="0.25">
      <c r="A319" s="30">
        <v>9067962</v>
      </c>
      <c r="B319" s="31" t="s">
        <v>634</v>
      </c>
      <c r="C319" s="31"/>
      <c r="D319" s="32">
        <v>43111</v>
      </c>
      <c r="E319" s="31" t="s">
        <v>56</v>
      </c>
      <c r="F319" s="33" t="s">
        <v>47</v>
      </c>
      <c r="G319" s="31" t="s">
        <v>46</v>
      </c>
      <c r="H319" s="33" t="s">
        <v>56</v>
      </c>
      <c r="I319" s="34">
        <v>0.44166666666666665</v>
      </c>
      <c r="J319" s="33">
        <v>9067962</v>
      </c>
      <c r="K319" s="33" t="s">
        <v>635</v>
      </c>
      <c r="L319" s="35">
        <v>59166.666666666664</v>
      </c>
      <c r="M319" s="33" t="s">
        <v>31</v>
      </c>
      <c r="N319" s="33"/>
      <c r="O319" s="33"/>
      <c r="P319" s="33" t="s">
        <v>79</v>
      </c>
      <c r="Q319" s="33" t="s">
        <v>80</v>
      </c>
      <c r="R319" s="33" t="s">
        <v>56</v>
      </c>
      <c r="U319">
        <f>VLOOKUP(A319,'[1]Unique Accounts for Meetings'!$A$2:$AA$677,21,0)</f>
        <v>2</v>
      </c>
      <c r="V319" t="str">
        <f t="shared" si="12"/>
        <v>Y</v>
      </c>
      <c r="W319" s="36" t="e">
        <f>VLOOKUP(A319,'[1]Unique Accounts for Meetings'!$A$2:$W$677,23,0)</f>
        <v>#REF!</v>
      </c>
      <c r="X319" t="e">
        <f t="shared" ca="1" si="13"/>
        <v>#REF!</v>
      </c>
      <c r="Y319" s="37"/>
      <c r="AA319" t="e">
        <f t="shared" ca="1" si="14"/>
        <v>#REF!</v>
      </c>
    </row>
    <row r="320" spans="1:27" x14ac:dyDescent="0.25">
      <c r="A320" s="30">
        <v>9067993</v>
      </c>
      <c r="B320" s="31" t="s">
        <v>636</v>
      </c>
      <c r="C320" s="31"/>
      <c r="D320" s="32">
        <v>43395</v>
      </c>
      <c r="E320" s="31" t="s">
        <v>40</v>
      </c>
      <c r="F320" s="33" t="s">
        <v>47</v>
      </c>
      <c r="G320" s="31" t="s">
        <v>46</v>
      </c>
      <c r="H320" s="33" t="s">
        <v>40</v>
      </c>
      <c r="I320" s="34">
        <v>0.35833330000000002</v>
      </c>
      <c r="J320" s="33">
        <v>9067993</v>
      </c>
      <c r="K320" s="33" t="s">
        <v>637</v>
      </c>
      <c r="L320" s="35">
        <v>35833.33</v>
      </c>
      <c r="M320" s="33" t="s">
        <v>31</v>
      </c>
      <c r="N320" s="33"/>
      <c r="O320" s="33"/>
      <c r="P320" s="33" t="s">
        <v>51</v>
      </c>
      <c r="Q320" s="33" t="s">
        <v>43</v>
      </c>
      <c r="R320" s="33" t="s">
        <v>40</v>
      </c>
      <c r="U320">
        <f>VLOOKUP(A320,'[1]Unique Accounts for Meetings'!$A$2:$AA$677,21,0)</f>
        <v>2</v>
      </c>
      <c r="V320" t="str">
        <f t="shared" si="12"/>
        <v>Y</v>
      </c>
      <c r="W320" s="36" t="e">
        <f>VLOOKUP(A320,'[1]Unique Accounts for Meetings'!$A$2:$W$677,23,0)</f>
        <v>#REF!</v>
      </c>
      <c r="X320" t="e">
        <f t="shared" ca="1" si="13"/>
        <v>#REF!</v>
      </c>
      <c r="Y320" s="37"/>
      <c r="AA320" t="e">
        <f t="shared" ca="1" si="14"/>
        <v>#REF!</v>
      </c>
    </row>
    <row r="321" spans="1:27" x14ac:dyDescent="0.25">
      <c r="A321" s="30">
        <v>9077335</v>
      </c>
      <c r="B321" s="31" t="s">
        <v>638</v>
      </c>
      <c r="C321" s="31"/>
      <c r="D321" s="32">
        <v>43559</v>
      </c>
      <c r="E321" s="31" t="s">
        <v>40</v>
      </c>
      <c r="F321" s="33" t="s">
        <v>47</v>
      </c>
      <c r="G321" s="31" t="s">
        <v>46</v>
      </c>
      <c r="H321" s="33" t="s">
        <v>40</v>
      </c>
      <c r="I321" s="34">
        <v>0.11</v>
      </c>
      <c r="J321" s="33">
        <v>9068302</v>
      </c>
      <c r="K321" s="33" t="s">
        <v>639</v>
      </c>
      <c r="L321" s="35">
        <v>73750</v>
      </c>
      <c r="M321" s="33" t="s">
        <v>31</v>
      </c>
      <c r="N321" s="33"/>
      <c r="O321" s="33"/>
      <c r="P321" s="33" t="s">
        <v>42</v>
      </c>
      <c r="Q321" s="33" t="s">
        <v>43</v>
      </c>
      <c r="R321" s="33" t="s">
        <v>40</v>
      </c>
      <c r="U321">
        <f>VLOOKUP(A321,'[1]Unique Accounts for Meetings'!$A$2:$AA$677,21,0)</f>
        <v>2</v>
      </c>
      <c r="V321" t="str">
        <f t="shared" si="12"/>
        <v>Y</v>
      </c>
      <c r="W321" s="36" t="e">
        <f>VLOOKUP(A321,'[1]Unique Accounts for Meetings'!$A$2:$W$677,23,0)</f>
        <v>#REF!</v>
      </c>
      <c r="X321" t="e">
        <f t="shared" ca="1" si="13"/>
        <v>#REF!</v>
      </c>
      <c r="Y321" s="37"/>
      <c r="AA321" t="e">
        <f t="shared" ca="1" si="14"/>
        <v>#REF!</v>
      </c>
    </row>
    <row r="322" spans="1:27" x14ac:dyDescent="0.25">
      <c r="A322" s="30">
        <v>9068717</v>
      </c>
      <c r="B322" s="31" t="s">
        <v>640</v>
      </c>
      <c r="C322" s="31"/>
      <c r="D322" s="32">
        <v>43140</v>
      </c>
      <c r="E322" s="31" t="s">
        <v>44</v>
      </c>
      <c r="F322" s="33" t="s">
        <v>47</v>
      </c>
      <c r="G322" s="31" t="s">
        <v>46</v>
      </c>
      <c r="H322" s="33" t="s">
        <v>44</v>
      </c>
      <c r="I322" s="34">
        <v>0.19166666666666668</v>
      </c>
      <c r="J322" s="33">
        <v>9068717</v>
      </c>
      <c r="K322" s="33" t="s">
        <v>640</v>
      </c>
      <c r="L322" s="35">
        <v>39166.666666666672</v>
      </c>
      <c r="M322" s="33" t="s">
        <v>31</v>
      </c>
      <c r="N322" s="33"/>
      <c r="O322" s="33"/>
      <c r="P322" s="33" t="s">
        <v>136</v>
      </c>
      <c r="Q322" s="33" t="s">
        <v>137</v>
      </c>
      <c r="R322" s="33" t="s">
        <v>75</v>
      </c>
      <c r="U322">
        <f>VLOOKUP(A322,'[1]Unique Accounts for Meetings'!$A$2:$AA$677,21,0)</f>
        <v>1</v>
      </c>
      <c r="V322" t="str">
        <f t="shared" si="12"/>
        <v>Y</v>
      </c>
      <c r="W322" s="36" t="e">
        <f>VLOOKUP(A322,'[1]Unique Accounts for Meetings'!$A$2:$W$677,23,0)</f>
        <v>#REF!</v>
      </c>
      <c r="X322" t="e">
        <f t="shared" ca="1" si="13"/>
        <v>#REF!</v>
      </c>
      <c r="Y322" s="37"/>
      <c r="AA322" t="e">
        <f t="shared" ca="1" si="14"/>
        <v>#REF!</v>
      </c>
    </row>
    <row r="323" spans="1:27" x14ac:dyDescent="0.25">
      <c r="A323" s="30">
        <v>9068863</v>
      </c>
      <c r="B323" s="31" t="s">
        <v>642</v>
      </c>
      <c r="C323" s="31"/>
      <c r="D323" s="32">
        <v>43175</v>
      </c>
      <c r="E323" s="31" t="s">
        <v>40</v>
      </c>
      <c r="F323" s="33" t="s">
        <v>47</v>
      </c>
      <c r="G323" s="31" t="s">
        <v>46</v>
      </c>
      <c r="H323" s="33" t="s">
        <v>40</v>
      </c>
      <c r="I323" s="34">
        <v>7.4999999999999997E-2</v>
      </c>
      <c r="J323" s="33">
        <v>9068863</v>
      </c>
      <c r="K323" s="33" t="s">
        <v>643</v>
      </c>
      <c r="L323" s="35">
        <v>61666.666666666672</v>
      </c>
      <c r="M323" s="33" t="s">
        <v>31</v>
      </c>
      <c r="N323" s="33"/>
      <c r="O323" s="33"/>
      <c r="P323" s="33" t="s">
        <v>99</v>
      </c>
      <c r="Q323" s="33" t="s">
        <v>100</v>
      </c>
      <c r="R323" s="33" t="s">
        <v>83</v>
      </c>
      <c r="U323">
        <f>VLOOKUP(A323,'[1]Unique Accounts for Meetings'!$A$2:$AA$677,21,0)</f>
        <v>3</v>
      </c>
      <c r="V323" t="str">
        <f t="shared" ref="V323:V386" si="15">IF(U323=0,"N","Y")</f>
        <v>Y</v>
      </c>
      <c r="W323" s="36" t="e">
        <f>VLOOKUP(A323,'[1]Unique Accounts for Meetings'!$A$2:$W$677,23,0)</f>
        <v>#REF!</v>
      </c>
      <c r="X323" t="e">
        <f t="shared" ref="X323:X386" ca="1" si="16">IF(W323="","N",IF(W323&gt;=TODAY()-45,"Y","N"))</f>
        <v>#REF!</v>
      </c>
      <c r="Y323" s="37"/>
      <c r="AA323" t="e">
        <f t="shared" ref="AA323:AA386" ca="1" si="17">IF(W323="","N",IF(W323&gt;=TODAY()-30,"Y","N"))</f>
        <v>#REF!</v>
      </c>
    </row>
    <row r="324" spans="1:27" x14ac:dyDescent="0.25">
      <c r="A324" s="30">
        <v>9069096</v>
      </c>
      <c r="B324" s="31" t="s">
        <v>644</v>
      </c>
      <c r="C324" s="31"/>
      <c r="D324" s="32">
        <v>43188</v>
      </c>
      <c r="E324" s="31" t="s">
        <v>56</v>
      </c>
      <c r="F324" s="33" t="s">
        <v>47</v>
      </c>
      <c r="G324" s="31" t="s">
        <v>46</v>
      </c>
      <c r="H324" s="33" t="s">
        <v>56</v>
      </c>
      <c r="I324" s="34">
        <v>0.17083333333333331</v>
      </c>
      <c r="J324" s="33">
        <v>9069096</v>
      </c>
      <c r="K324" s="33" t="s">
        <v>644</v>
      </c>
      <c r="L324" s="35">
        <v>39324.116666666669</v>
      </c>
      <c r="M324" s="33" t="s">
        <v>31</v>
      </c>
      <c r="N324" s="33"/>
      <c r="O324" s="33"/>
      <c r="P324" s="33" t="s">
        <v>85</v>
      </c>
      <c r="Q324" s="33" t="s">
        <v>80</v>
      </c>
      <c r="R324" s="33" t="s">
        <v>56</v>
      </c>
      <c r="U324">
        <f>VLOOKUP(A324,'[1]Unique Accounts for Meetings'!$A$2:$AA$677,21,0)</f>
        <v>3</v>
      </c>
      <c r="V324" t="str">
        <f t="shared" si="15"/>
        <v>Y</v>
      </c>
      <c r="W324" s="36" t="e">
        <f>VLOOKUP(A324,'[1]Unique Accounts for Meetings'!$A$2:$W$677,23,0)</f>
        <v>#REF!</v>
      </c>
      <c r="X324" t="e">
        <f t="shared" ca="1" si="16"/>
        <v>#REF!</v>
      </c>
      <c r="Y324" s="37"/>
      <c r="AA324" t="e">
        <f t="shared" ca="1" si="17"/>
        <v>#REF!</v>
      </c>
    </row>
    <row r="325" spans="1:27" x14ac:dyDescent="0.25">
      <c r="A325" s="30">
        <v>9069200</v>
      </c>
      <c r="B325" s="31" t="s">
        <v>645</v>
      </c>
      <c r="C325" s="31"/>
      <c r="D325" s="32">
        <v>43187</v>
      </c>
      <c r="E325" s="31" t="s">
        <v>83</v>
      </c>
      <c r="F325" s="33" t="s">
        <v>47</v>
      </c>
      <c r="G325" s="31" t="s">
        <v>46</v>
      </c>
      <c r="H325" s="33" t="s">
        <v>83</v>
      </c>
      <c r="I325" s="34">
        <v>0.20849999999999999</v>
      </c>
      <c r="J325" s="33">
        <v>9069200</v>
      </c>
      <c r="K325" s="33" t="s">
        <v>646</v>
      </c>
      <c r="L325" s="35">
        <v>154066.66399999999</v>
      </c>
      <c r="M325" s="33" t="s">
        <v>67</v>
      </c>
      <c r="N325" s="33"/>
      <c r="O325" s="33"/>
      <c r="P325" s="33" t="s">
        <v>99</v>
      </c>
      <c r="Q325" s="33" t="s">
        <v>100</v>
      </c>
      <c r="R325" s="33" t="s">
        <v>83</v>
      </c>
      <c r="U325">
        <f>VLOOKUP(A325,'[1]Unique Accounts for Meetings'!$A$2:$AA$677,21,0)</f>
        <v>1</v>
      </c>
      <c r="V325" t="str">
        <f t="shared" si="15"/>
        <v>Y</v>
      </c>
      <c r="W325" s="36" t="e">
        <f>VLOOKUP(A325,'[1]Unique Accounts for Meetings'!$A$2:$W$677,23,0)</f>
        <v>#REF!</v>
      </c>
      <c r="X325" t="e">
        <f t="shared" ca="1" si="16"/>
        <v>#REF!</v>
      </c>
      <c r="Y325" s="37"/>
      <c r="AA325" t="e">
        <f t="shared" ca="1" si="17"/>
        <v>#REF!</v>
      </c>
    </row>
    <row r="326" spans="1:27" x14ac:dyDescent="0.25">
      <c r="A326" s="30">
        <v>9069486</v>
      </c>
      <c r="B326" s="31" t="s">
        <v>647</v>
      </c>
      <c r="C326" s="31"/>
      <c r="D326" s="32">
        <v>43176</v>
      </c>
      <c r="E326" s="31" t="s">
        <v>40</v>
      </c>
      <c r="F326" s="33" t="s">
        <v>47</v>
      </c>
      <c r="G326" s="31" t="s">
        <v>46</v>
      </c>
      <c r="H326" s="33" t="s">
        <v>40</v>
      </c>
      <c r="I326" s="34">
        <v>0.4583333</v>
      </c>
      <c r="J326" s="33">
        <v>9069486</v>
      </c>
      <c r="K326" s="33" t="s">
        <v>647</v>
      </c>
      <c r="L326" s="35">
        <v>45833.33</v>
      </c>
      <c r="M326" s="33" t="s">
        <v>31</v>
      </c>
      <c r="N326" s="33"/>
      <c r="O326" s="33"/>
      <c r="P326" s="33" t="s">
        <v>60</v>
      </c>
      <c r="Q326" s="33" t="s">
        <v>43</v>
      </c>
      <c r="R326" s="33" t="s">
        <v>40</v>
      </c>
      <c r="U326">
        <f>VLOOKUP(A326,'[1]Unique Accounts for Meetings'!$A$2:$AA$677,21,0)</f>
        <v>2</v>
      </c>
      <c r="V326" t="str">
        <f t="shared" si="15"/>
        <v>Y</v>
      </c>
      <c r="W326" s="36" t="e">
        <f>VLOOKUP(A326,'[1]Unique Accounts for Meetings'!$A$2:$W$677,23,0)</f>
        <v>#REF!</v>
      </c>
      <c r="X326" t="e">
        <f t="shared" ca="1" si="16"/>
        <v>#REF!</v>
      </c>
      <c r="Y326" s="37"/>
      <c r="AA326" t="e">
        <f t="shared" ca="1" si="17"/>
        <v>#REF!</v>
      </c>
    </row>
    <row r="327" spans="1:27" x14ac:dyDescent="0.25">
      <c r="A327" s="30">
        <v>9026831</v>
      </c>
      <c r="B327" s="31" t="s">
        <v>648</v>
      </c>
      <c r="C327" s="31"/>
      <c r="D327" s="32">
        <v>44735</v>
      </c>
      <c r="E327" s="31" t="s">
        <v>70</v>
      </c>
      <c r="F327" s="33" t="s">
        <v>47</v>
      </c>
      <c r="G327" s="31" t="s">
        <v>46</v>
      </c>
      <c r="H327" s="33" t="s">
        <v>70</v>
      </c>
      <c r="I327" s="34">
        <v>6.25E-2</v>
      </c>
      <c r="J327" s="33">
        <v>9069514</v>
      </c>
      <c r="K327" s="33" t="s">
        <v>649</v>
      </c>
      <c r="L327" s="35">
        <v>87500</v>
      </c>
      <c r="M327" s="33" t="s">
        <v>31</v>
      </c>
      <c r="N327" s="33"/>
      <c r="O327" s="33"/>
      <c r="P327" s="33" t="s">
        <v>68</v>
      </c>
      <c r="Q327" s="33" t="s">
        <v>69</v>
      </c>
      <c r="R327" s="33" t="s">
        <v>1269</v>
      </c>
      <c r="U327">
        <f>VLOOKUP(A327,'[1]Unique Accounts for Meetings'!$A$2:$AA$677,21,0)</f>
        <v>2</v>
      </c>
      <c r="V327" t="str">
        <f t="shared" si="15"/>
        <v>Y</v>
      </c>
      <c r="W327" s="36" t="e">
        <f>VLOOKUP(A327,'[1]Unique Accounts for Meetings'!$A$2:$W$677,23,0)</f>
        <v>#REF!</v>
      </c>
      <c r="X327" t="e">
        <f t="shared" ca="1" si="16"/>
        <v>#REF!</v>
      </c>
      <c r="Y327" s="37"/>
      <c r="AA327" t="e">
        <f t="shared" ca="1" si="17"/>
        <v>#REF!</v>
      </c>
    </row>
    <row r="328" spans="1:27" x14ac:dyDescent="0.25">
      <c r="A328" s="30">
        <v>210749</v>
      </c>
      <c r="B328" s="31" t="s">
        <v>650</v>
      </c>
      <c r="C328" s="31"/>
      <c r="D328" s="32">
        <v>43696</v>
      </c>
      <c r="E328" s="31" t="s">
        <v>40</v>
      </c>
      <c r="F328" s="33" t="s">
        <v>29</v>
      </c>
      <c r="G328" s="31" t="s">
        <v>30</v>
      </c>
      <c r="H328" s="33" t="s">
        <v>40</v>
      </c>
      <c r="I328" s="34">
        <v>2.571E-2</v>
      </c>
      <c r="J328" s="33">
        <v>9069532</v>
      </c>
      <c r="K328" s="33" t="s">
        <v>650</v>
      </c>
      <c r="L328" s="35">
        <v>60570</v>
      </c>
      <c r="M328" s="33" t="s">
        <v>31</v>
      </c>
      <c r="N328" s="33"/>
      <c r="O328" s="33"/>
      <c r="P328" s="33" t="s">
        <v>51</v>
      </c>
      <c r="Q328" s="33" t="s">
        <v>43</v>
      </c>
      <c r="R328" s="33" t="s">
        <v>40</v>
      </c>
      <c r="U328">
        <f>VLOOKUP(A328,'[1]Unique Accounts for Meetings'!$A$2:$AA$677,21,0)</f>
        <v>2</v>
      </c>
      <c r="V328" t="str">
        <f t="shared" si="15"/>
        <v>Y</v>
      </c>
      <c r="W328" s="36" t="e">
        <f>VLOOKUP(A328,'[1]Unique Accounts for Meetings'!$A$2:$W$677,23,0)</f>
        <v>#REF!</v>
      </c>
      <c r="X328" t="e">
        <f t="shared" ca="1" si="16"/>
        <v>#REF!</v>
      </c>
      <c r="Y328" s="37"/>
      <c r="AA328" t="e">
        <f t="shared" ca="1" si="17"/>
        <v>#REF!</v>
      </c>
    </row>
    <row r="329" spans="1:27" x14ac:dyDescent="0.25">
      <c r="A329" s="30">
        <v>9069972</v>
      </c>
      <c r="B329" s="31" t="s">
        <v>651</v>
      </c>
      <c r="C329" s="31"/>
      <c r="D329" s="32">
        <v>43190</v>
      </c>
      <c r="E329" s="31" t="s">
        <v>83</v>
      </c>
      <c r="F329" s="33" t="s">
        <v>72</v>
      </c>
      <c r="G329" s="31" t="s">
        <v>46</v>
      </c>
      <c r="H329" s="33" t="s">
        <v>83</v>
      </c>
      <c r="I329" s="34">
        <v>0.42499999999999999</v>
      </c>
      <c r="J329" s="33">
        <v>9069972</v>
      </c>
      <c r="K329" s="33" t="s">
        <v>651</v>
      </c>
      <c r="L329" s="35">
        <v>42500</v>
      </c>
      <c r="M329" s="33" t="s">
        <v>31</v>
      </c>
      <c r="N329" s="33"/>
      <c r="O329" s="33"/>
      <c r="P329" s="33" t="s">
        <v>99</v>
      </c>
      <c r="Q329" s="33" t="s">
        <v>100</v>
      </c>
      <c r="R329" s="33" t="s">
        <v>83</v>
      </c>
      <c r="U329">
        <f>VLOOKUP(A329,'[1]Unique Accounts for Meetings'!$A$2:$AA$677,21,0)</f>
        <v>2</v>
      </c>
      <c r="V329" t="str">
        <f t="shared" si="15"/>
        <v>Y</v>
      </c>
      <c r="W329" s="36" t="e">
        <f>VLOOKUP(A329,'[1]Unique Accounts for Meetings'!$A$2:$W$677,23,0)</f>
        <v>#REF!</v>
      </c>
      <c r="X329" t="e">
        <f t="shared" ca="1" si="16"/>
        <v>#REF!</v>
      </c>
      <c r="Y329" s="37"/>
      <c r="AA329" t="e">
        <f t="shared" ca="1" si="17"/>
        <v>#REF!</v>
      </c>
    </row>
    <row r="330" spans="1:27" x14ac:dyDescent="0.25">
      <c r="A330" s="30">
        <v>225650</v>
      </c>
      <c r="B330" s="31" t="s">
        <v>652</v>
      </c>
      <c r="C330" s="31"/>
      <c r="D330" s="32">
        <v>44127</v>
      </c>
      <c r="E330" s="31" t="s">
        <v>40</v>
      </c>
      <c r="F330" s="33" t="s">
        <v>57</v>
      </c>
      <c r="G330" s="31" t="s">
        <v>30</v>
      </c>
      <c r="H330" s="33" t="s">
        <v>40</v>
      </c>
      <c r="I330" s="34">
        <v>1.899E-2</v>
      </c>
      <c r="J330" s="33">
        <v>9069977</v>
      </c>
      <c r="K330" s="33" t="s">
        <v>652</v>
      </c>
      <c r="L330" s="35">
        <v>43899</v>
      </c>
      <c r="M330" s="33" t="s">
        <v>31</v>
      </c>
      <c r="N330" s="33"/>
      <c r="O330" s="33"/>
      <c r="P330" s="33" t="s">
        <v>60</v>
      </c>
      <c r="Q330" s="33" t="s">
        <v>43</v>
      </c>
      <c r="R330" s="33" t="s">
        <v>40</v>
      </c>
      <c r="U330">
        <f>VLOOKUP(A330,'[1]Unique Accounts for Meetings'!$A$2:$AA$677,21,0)</f>
        <v>2</v>
      </c>
      <c r="V330" t="str">
        <f t="shared" si="15"/>
        <v>Y</v>
      </c>
      <c r="W330" s="36" t="e">
        <f>VLOOKUP(A330,'[1]Unique Accounts for Meetings'!$A$2:$W$677,23,0)</f>
        <v>#REF!</v>
      </c>
      <c r="X330" t="e">
        <f t="shared" ca="1" si="16"/>
        <v>#REF!</v>
      </c>
      <c r="Y330" s="37"/>
      <c r="AA330" t="e">
        <f t="shared" ca="1" si="17"/>
        <v>#REF!</v>
      </c>
    </row>
    <row r="331" spans="1:27" x14ac:dyDescent="0.25">
      <c r="A331" s="30">
        <v>9069978</v>
      </c>
      <c r="B331" s="31" t="s">
        <v>653</v>
      </c>
      <c r="C331" s="31"/>
      <c r="D331" s="32">
        <v>43188</v>
      </c>
      <c r="E331" s="31" t="s">
        <v>70</v>
      </c>
      <c r="F331" s="33" t="s">
        <v>47</v>
      </c>
      <c r="G331" s="31" t="s">
        <v>46</v>
      </c>
      <c r="H331" s="33" t="s">
        <v>70</v>
      </c>
      <c r="I331" s="34">
        <v>0.58333333333333337</v>
      </c>
      <c r="J331" s="33">
        <v>9069978</v>
      </c>
      <c r="K331" s="33" t="s">
        <v>653</v>
      </c>
      <c r="L331" s="35">
        <v>58333.333333333336</v>
      </c>
      <c r="M331" s="33" t="s">
        <v>31</v>
      </c>
      <c r="N331" s="33"/>
      <c r="O331" s="33"/>
      <c r="P331" s="33" t="s">
        <v>68</v>
      </c>
      <c r="Q331" s="33" t="s">
        <v>69</v>
      </c>
      <c r="R331" s="33" t="s">
        <v>1269</v>
      </c>
      <c r="U331">
        <f>VLOOKUP(A331,'[1]Unique Accounts for Meetings'!$A$2:$AA$677,21,0)</f>
        <v>4</v>
      </c>
      <c r="V331" t="str">
        <f t="shared" si="15"/>
        <v>Y</v>
      </c>
      <c r="W331" s="36" t="e">
        <f>VLOOKUP(A331,'[1]Unique Accounts for Meetings'!$A$2:$W$677,23,0)</f>
        <v>#REF!</v>
      </c>
      <c r="X331" t="e">
        <f t="shared" ca="1" si="16"/>
        <v>#REF!</v>
      </c>
      <c r="Y331" s="37"/>
      <c r="AA331" t="e">
        <f t="shared" ca="1" si="17"/>
        <v>#REF!</v>
      </c>
    </row>
    <row r="332" spans="1:27" x14ac:dyDescent="0.25">
      <c r="A332" s="30">
        <v>9070017</v>
      </c>
      <c r="B332" s="31" t="s">
        <v>654</v>
      </c>
      <c r="C332" s="31"/>
      <c r="D332" s="32">
        <v>43188</v>
      </c>
      <c r="E332" s="31" t="s">
        <v>44</v>
      </c>
      <c r="F332" s="33" t="s">
        <v>47</v>
      </c>
      <c r="G332" s="31" t="s">
        <v>46</v>
      </c>
      <c r="H332" s="33" t="s">
        <v>44</v>
      </c>
      <c r="I332" s="34">
        <v>0.20833330000000003</v>
      </c>
      <c r="J332" s="33">
        <v>9070017</v>
      </c>
      <c r="K332" s="33" t="s">
        <v>655</v>
      </c>
      <c r="L332" s="35">
        <v>34999.996666666673</v>
      </c>
      <c r="M332" s="33" t="s">
        <v>31</v>
      </c>
      <c r="N332" s="33"/>
      <c r="O332" s="33"/>
      <c r="P332" s="33" t="s">
        <v>51</v>
      </c>
      <c r="Q332" s="33" t="s">
        <v>43</v>
      </c>
      <c r="R332" s="33" t="s">
        <v>40</v>
      </c>
      <c r="U332">
        <f>VLOOKUP(A332,'[1]Unique Accounts for Meetings'!$A$2:$AA$677,21,0)</f>
        <v>1</v>
      </c>
      <c r="V332" t="str">
        <f t="shared" si="15"/>
        <v>Y</v>
      </c>
      <c r="W332" s="36" t="e">
        <f>VLOOKUP(A332,'[1]Unique Accounts for Meetings'!$A$2:$W$677,23,0)</f>
        <v>#REF!</v>
      </c>
      <c r="X332" t="e">
        <f t="shared" ca="1" si="16"/>
        <v>#REF!</v>
      </c>
      <c r="Y332" s="37"/>
      <c r="AA332" t="e">
        <f t="shared" ca="1" si="17"/>
        <v>#REF!</v>
      </c>
    </row>
    <row r="333" spans="1:27" x14ac:dyDescent="0.25">
      <c r="A333" s="30">
        <v>9070164</v>
      </c>
      <c r="B333" s="31" t="s">
        <v>657</v>
      </c>
      <c r="C333" s="31"/>
      <c r="D333" s="32">
        <v>43192</v>
      </c>
      <c r="E333" s="31" t="s">
        <v>44</v>
      </c>
      <c r="F333" s="33" t="s">
        <v>47</v>
      </c>
      <c r="G333" s="31" t="s">
        <v>46</v>
      </c>
      <c r="H333" s="33" t="s">
        <v>44</v>
      </c>
      <c r="I333" s="34">
        <v>0.41666667999999996</v>
      </c>
      <c r="J333" s="33">
        <v>9070164</v>
      </c>
      <c r="K333" s="33" t="s">
        <v>657</v>
      </c>
      <c r="L333" s="35">
        <v>41666.667999999998</v>
      </c>
      <c r="M333" s="33" t="s">
        <v>31</v>
      </c>
      <c r="N333" s="33"/>
      <c r="O333" s="33"/>
      <c r="P333" s="33" t="s">
        <v>136</v>
      </c>
      <c r="Q333" s="33" t="s">
        <v>137</v>
      </c>
      <c r="R333" s="33" t="s">
        <v>75</v>
      </c>
      <c r="U333">
        <f>VLOOKUP(A333,'[1]Unique Accounts for Meetings'!$A$2:$AA$677,21,0)</f>
        <v>2</v>
      </c>
      <c r="V333" t="str">
        <f t="shared" si="15"/>
        <v>Y</v>
      </c>
      <c r="W333" s="36" t="e">
        <f>VLOOKUP(A333,'[1]Unique Accounts for Meetings'!$A$2:$W$677,23,0)</f>
        <v>#REF!</v>
      </c>
      <c r="X333" t="e">
        <f t="shared" ca="1" si="16"/>
        <v>#REF!</v>
      </c>
      <c r="Y333" s="37"/>
      <c r="AA333" t="e">
        <f t="shared" ca="1" si="17"/>
        <v>#REF!</v>
      </c>
    </row>
    <row r="334" spans="1:27" x14ac:dyDescent="0.25">
      <c r="A334" s="30">
        <v>9070166</v>
      </c>
      <c r="B334" s="31" t="s">
        <v>658</v>
      </c>
      <c r="C334" s="31"/>
      <c r="D334" s="32">
        <v>43211</v>
      </c>
      <c r="E334" s="31" t="s">
        <v>44</v>
      </c>
      <c r="F334" s="33" t="s">
        <v>47</v>
      </c>
      <c r="G334" s="31" t="s">
        <v>46</v>
      </c>
      <c r="H334" s="33" t="s">
        <v>44</v>
      </c>
      <c r="I334" s="34">
        <v>0.41666666666666663</v>
      </c>
      <c r="J334" s="33">
        <v>9070166</v>
      </c>
      <c r="K334" s="33" t="s">
        <v>658</v>
      </c>
      <c r="L334" s="35">
        <v>48750</v>
      </c>
      <c r="M334" s="33" t="s">
        <v>31</v>
      </c>
      <c r="N334" s="33"/>
      <c r="O334" s="33"/>
      <c r="P334" s="33" t="s">
        <v>136</v>
      </c>
      <c r="Q334" s="33" t="s">
        <v>137</v>
      </c>
      <c r="R334" s="33" t="s">
        <v>75</v>
      </c>
      <c r="U334">
        <f>VLOOKUP(A334,'[1]Unique Accounts for Meetings'!$A$2:$AA$677,21,0)</f>
        <v>2</v>
      </c>
      <c r="V334" t="str">
        <f t="shared" si="15"/>
        <v>Y</v>
      </c>
      <c r="W334" s="36" t="e">
        <f>VLOOKUP(A334,'[1]Unique Accounts for Meetings'!$A$2:$W$677,23,0)</f>
        <v>#REF!</v>
      </c>
      <c r="X334" t="e">
        <f t="shared" ca="1" si="16"/>
        <v>#REF!</v>
      </c>
      <c r="Y334" s="37"/>
      <c r="AA334" t="e">
        <f t="shared" ca="1" si="17"/>
        <v>#REF!</v>
      </c>
    </row>
    <row r="335" spans="1:27" x14ac:dyDescent="0.25">
      <c r="A335" s="30">
        <v>2340009</v>
      </c>
      <c r="B335" s="31" t="s">
        <v>660</v>
      </c>
      <c r="C335" s="31"/>
      <c r="D335" s="32">
        <v>45072</v>
      </c>
      <c r="E335" s="31" t="s">
        <v>40</v>
      </c>
      <c r="F335" s="33" t="s">
        <v>57</v>
      </c>
      <c r="G335" s="31" t="s">
        <v>30</v>
      </c>
      <c r="H335" s="33" t="s">
        <v>40</v>
      </c>
      <c r="I335" s="34">
        <v>2.9989999999999999E-2</v>
      </c>
      <c r="J335" s="33">
        <v>9070223</v>
      </c>
      <c r="K335" s="33" t="s">
        <v>660</v>
      </c>
      <c r="L335" s="35">
        <v>30712</v>
      </c>
      <c r="M335" s="33" t="s">
        <v>31</v>
      </c>
      <c r="N335" s="33"/>
      <c r="O335" s="33"/>
      <c r="P335" s="33" t="s">
        <v>51</v>
      </c>
      <c r="Q335" s="33" t="s">
        <v>43</v>
      </c>
      <c r="R335" s="33" t="s">
        <v>40</v>
      </c>
      <c r="U335">
        <f>VLOOKUP(A335,'[1]Unique Accounts for Meetings'!$A$2:$AA$677,21,0)</f>
        <v>2</v>
      </c>
      <c r="V335" t="str">
        <f t="shared" si="15"/>
        <v>Y</v>
      </c>
      <c r="W335" s="36" t="e">
        <f>VLOOKUP(A335,'[1]Unique Accounts for Meetings'!$A$2:$W$677,23,0)</f>
        <v>#REF!</v>
      </c>
      <c r="X335" t="e">
        <f t="shared" ca="1" si="16"/>
        <v>#REF!</v>
      </c>
      <c r="Y335" s="37"/>
      <c r="AA335" t="e">
        <f t="shared" ca="1" si="17"/>
        <v>#REF!</v>
      </c>
    </row>
    <row r="336" spans="1:27" x14ac:dyDescent="0.25">
      <c r="A336" s="30">
        <v>9070250</v>
      </c>
      <c r="B336" s="31" t="s">
        <v>663</v>
      </c>
      <c r="C336" s="31"/>
      <c r="D336" s="32">
        <v>43197</v>
      </c>
      <c r="E336" s="31" t="s">
        <v>56</v>
      </c>
      <c r="F336" s="33" t="s">
        <v>47</v>
      </c>
      <c r="G336" s="31" t="s">
        <v>46</v>
      </c>
      <c r="H336" s="33" t="s">
        <v>56</v>
      </c>
      <c r="I336" s="34">
        <v>0.32916669999999998</v>
      </c>
      <c r="J336" s="33">
        <v>9070250</v>
      </c>
      <c r="K336" s="33" t="s">
        <v>663</v>
      </c>
      <c r="L336" s="35">
        <v>32916.67</v>
      </c>
      <c r="M336" s="33" t="s">
        <v>31</v>
      </c>
      <c r="N336" s="33"/>
      <c r="O336" s="33"/>
      <c r="P336" s="33" t="s">
        <v>85</v>
      </c>
      <c r="Q336" s="33" t="s">
        <v>80</v>
      </c>
      <c r="R336" s="33" t="s">
        <v>56</v>
      </c>
      <c r="U336">
        <f>VLOOKUP(A336,'[1]Unique Accounts for Meetings'!$A$2:$AA$677,21,0)</f>
        <v>1</v>
      </c>
      <c r="V336" t="str">
        <f t="shared" si="15"/>
        <v>Y</v>
      </c>
      <c r="W336" s="36" t="e">
        <f>VLOOKUP(A336,'[1]Unique Accounts for Meetings'!$A$2:$W$677,23,0)</f>
        <v>#REF!</v>
      </c>
      <c r="X336" t="e">
        <f t="shared" ca="1" si="16"/>
        <v>#REF!</v>
      </c>
      <c r="Y336" s="37"/>
      <c r="AA336" t="e">
        <f t="shared" ca="1" si="17"/>
        <v>#REF!</v>
      </c>
    </row>
    <row r="337" spans="1:27" x14ac:dyDescent="0.25">
      <c r="A337" s="30">
        <v>9070340</v>
      </c>
      <c r="B337" s="31" t="s">
        <v>664</v>
      </c>
      <c r="C337" s="31"/>
      <c r="D337" s="32">
        <v>45763</v>
      </c>
      <c r="E337" s="31" t="s">
        <v>40</v>
      </c>
      <c r="F337" s="33" t="s">
        <v>47</v>
      </c>
      <c r="G337" s="31" t="s">
        <v>46</v>
      </c>
      <c r="H337" s="33" t="s">
        <v>40</v>
      </c>
      <c r="I337" s="34">
        <v>0.31666666666666665</v>
      </c>
      <c r="J337" s="33">
        <v>9070340</v>
      </c>
      <c r="K337" s="33" t="s">
        <v>665</v>
      </c>
      <c r="L337" s="35">
        <v>31666.666666666668</v>
      </c>
      <c r="M337" s="33" t="s">
        <v>31</v>
      </c>
      <c r="N337" s="33"/>
      <c r="O337" s="33"/>
      <c r="P337" s="33" t="s">
        <v>60</v>
      </c>
      <c r="Q337" s="33" t="s">
        <v>43</v>
      </c>
      <c r="R337" s="33" t="s">
        <v>40</v>
      </c>
      <c r="U337">
        <f>VLOOKUP(A337,'[1]Unique Accounts for Meetings'!$A$2:$AA$677,21,0)</f>
        <v>2</v>
      </c>
      <c r="V337" t="str">
        <f t="shared" si="15"/>
        <v>Y</v>
      </c>
      <c r="W337" s="36" t="e">
        <f>VLOOKUP(A337,'[1]Unique Accounts for Meetings'!$A$2:$W$677,23,0)</f>
        <v>#REF!</v>
      </c>
      <c r="X337" t="e">
        <f t="shared" ca="1" si="16"/>
        <v>#REF!</v>
      </c>
      <c r="Y337" s="37"/>
      <c r="AA337" t="e">
        <f t="shared" ca="1" si="17"/>
        <v>#REF!</v>
      </c>
    </row>
    <row r="338" spans="1:27" x14ac:dyDescent="0.25">
      <c r="A338" s="30">
        <v>7000004</v>
      </c>
      <c r="B338" s="31" t="s">
        <v>666</v>
      </c>
      <c r="C338" s="31"/>
      <c r="D338" s="32">
        <v>44100</v>
      </c>
      <c r="E338" s="31" t="s">
        <v>56</v>
      </c>
      <c r="F338" s="33" t="s">
        <v>98</v>
      </c>
      <c r="G338" s="31" t="s">
        <v>46</v>
      </c>
      <c r="H338" s="33" t="s">
        <v>56</v>
      </c>
      <c r="I338" s="34">
        <v>0.12</v>
      </c>
      <c r="J338" s="33">
        <v>9070345</v>
      </c>
      <c r="K338" s="33" t="s">
        <v>666</v>
      </c>
      <c r="L338" s="35">
        <v>78666.666666666672</v>
      </c>
      <c r="M338" s="33" t="s">
        <v>31</v>
      </c>
      <c r="N338" s="33"/>
      <c r="O338" s="33"/>
      <c r="P338" s="33" t="s">
        <v>85</v>
      </c>
      <c r="Q338" s="33" t="s">
        <v>80</v>
      </c>
      <c r="R338" s="33" t="s">
        <v>56</v>
      </c>
      <c r="U338">
        <f>VLOOKUP(A338,'[1]Unique Accounts for Meetings'!$A$2:$AA$677,21,0)</f>
        <v>2</v>
      </c>
      <c r="V338" t="str">
        <f t="shared" si="15"/>
        <v>Y</v>
      </c>
      <c r="W338" s="36" t="e">
        <f>VLOOKUP(A338,'[1]Unique Accounts for Meetings'!$A$2:$W$677,23,0)</f>
        <v>#REF!</v>
      </c>
      <c r="X338" t="e">
        <f t="shared" ca="1" si="16"/>
        <v>#REF!</v>
      </c>
      <c r="Y338" s="37"/>
      <c r="AA338" t="e">
        <f t="shared" ca="1" si="17"/>
        <v>#REF!</v>
      </c>
    </row>
    <row r="339" spans="1:27" x14ac:dyDescent="0.25">
      <c r="A339" s="30">
        <v>9070459</v>
      </c>
      <c r="B339" s="31" t="s">
        <v>667</v>
      </c>
      <c r="C339" s="31"/>
      <c r="D339" s="32">
        <v>43203</v>
      </c>
      <c r="E339" s="31" t="s">
        <v>70</v>
      </c>
      <c r="F339" s="33" t="s">
        <v>47</v>
      </c>
      <c r="G339" s="31" t="s">
        <v>46</v>
      </c>
      <c r="H339" s="33" t="s">
        <v>70</v>
      </c>
      <c r="I339" s="34">
        <v>0.35</v>
      </c>
      <c r="J339" s="33">
        <v>9070459</v>
      </c>
      <c r="K339" s="33" t="s">
        <v>667</v>
      </c>
      <c r="L339" s="35">
        <v>52916.666666666672</v>
      </c>
      <c r="M339" s="33" t="s">
        <v>31</v>
      </c>
      <c r="N339" s="33"/>
      <c r="O339" s="33"/>
      <c r="P339" s="33" t="s">
        <v>68</v>
      </c>
      <c r="Q339" s="33" t="s">
        <v>69</v>
      </c>
      <c r="R339" s="33" t="s">
        <v>1269</v>
      </c>
      <c r="U339">
        <f>VLOOKUP(A339,'[1]Unique Accounts for Meetings'!$A$2:$AA$677,21,0)</f>
        <v>4</v>
      </c>
      <c r="V339" t="str">
        <f t="shared" si="15"/>
        <v>Y</v>
      </c>
      <c r="W339" s="36" t="e">
        <f>VLOOKUP(A339,'[1]Unique Accounts for Meetings'!$A$2:$W$677,23,0)</f>
        <v>#REF!</v>
      </c>
      <c r="X339" t="e">
        <f t="shared" ca="1" si="16"/>
        <v>#REF!</v>
      </c>
      <c r="Y339" s="37"/>
      <c r="AA339" t="e">
        <f t="shared" ca="1" si="17"/>
        <v>#REF!</v>
      </c>
    </row>
    <row r="340" spans="1:27" x14ac:dyDescent="0.25">
      <c r="A340" s="30">
        <v>193887</v>
      </c>
      <c r="B340" s="31" t="s">
        <v>668</v>
      </c>
      <c r="C340" s="31"/>
      <c r="D340" s="32">
        <v>43328</v>
      </c>
      <c r="E340" s="31" t="s">
        <v>44</v>
      </c>
      <c r="F340" s="33" t="s">
        <v>29</v>
      </c>
      <c r="G340" s="31" t="s">
        <v>30</v>
      </c>
      <c r="H340" s="33" t="s">
        <v>44</v>
      </c>
      <c r="I340" s="34">
        <v>0.12998999999999999</v>
      </c>
      <c r="J340" s="33">
        <v>9070462</v>
      </c>
      <c r="K340" s="33" t="s">
        <v>669</v>
      </c>
      <c r="L340" s="35">
        <v>32999</v>
      </c>
      <c r="M340" s="33" t="s">
        <v>31</v>
      </c>
      <c r="N340" s="33"/>
      <c r="O340" s="33"/>
      <c r="P340" s="33" t="s">
        <v>136</v>
      </c>
      <c r="Q340" s="33" t="s">
        <v>137</v>
      </c>
      <c r="R340" s="33" t="s">
        <v>75</v>
      </c>
      <c r="U340">
        <f>VLOOKUP(A340,'[1]Unique Accounts for Meetings'!$A$2:$AA$677,21,0)</f>
        <v>1</v>
      </c>
      <c r="V340" t="str">
        <f t="shared" si="15"/>
        <v>Y</v>
      </c>
      <c r="W340" s="36" t="e">
        <f>VLOOKUP(A340,'[1]Unique Accounts for Meetings'!$A$2:$W$677,23,0)</f>
        <v>#REF!</v>
      </c>
      <c r="X340" t="e">
        <f t="shared" ca="1" si="16"/>
        <v>#REF!</v>
      </c>
      <c r="Y340" s="37"/>
      <c r="AA340" t="e">
        <f t="shared" ca="1" si="17"/>
        <v>#REF!</v>
      </c>
    </row>
    <row r="341" spans="1:27" x14ac:dyDescent="0.25">
      <c r="A341" s="30">
        <v>9070478</v>
      </c>
      <c r="B341" s="31" t="s">
        <v>670</v>
      </c>
      <c r="C341" s="31"/>
      <c r="D341" s="32">
        <v>43216</v>
      </c>
      <c r="E341" s="31" t="s">
        <v>28</v>
      </c>
      <c r="F341" s="33" t="s">
        <v>47</v>
      </c>
      <c r="G341" s="31" t="s">
        <v>46</v>
      </c>
      <c r="H341" s="33" t="s">
        <v>28</v>
      </c>
      <c r="I341" s="34">
        <v>0.315</v>
      </c>
      <c r="J341" s="33">
        <v>9070478</v>
      </c>
      <c r="K341" s="33" t="s">
        <v>671</v>
      </c>
      <c r="L341" s="35">
        <v>41500</v>
      </c>
      <c r="M341" s="33" t="s">
        <v>31</v>
      </c>
      <c r="N341" s="33"/>
      <c r="O341" s="33"/>
      <c r="P341" s="33" t="s">
        <v>157</v>
      </c>
      <c r="Q341" s="33" t="s">
        <v>69</v>
      </c>
      <c r="R341" s="33" t="s">
        <v>1269</v>
      </c>
      <c r="U341">
        <f>VLOOKUP(A341,'[1]Unique Accounts for Meetings'!$A$2:$AA$677,21,0)</f>
        <v>1</v>
      </c>
      <c r="V341" t="str">
        <f t="shared" si="15"/>
        <v>Y</v>
      </c>
      <c r="W341" s="36" t="e">
        <f>VLOOKUP(A341,'[1]Unique Accounts for Meetings'!$A$2:$W$677,23,0)</f>
        <v>#REF!</v>
      </c>
      <c r="X341" t="e">
        <f t="shared" ca="1" si="16"/>
        <v>#REF!</v>
      </c>
      <c r="Y341" s="37"/>
      <c r="AA341" t="e">
        <f t="shared" ca="1" si="17"/>
        <v>#REF!</v>
      </c>
    </row>
    <row r="342" spans="1:27" x14ac:dyDescent="0.25">
      <c r="A342" s="30">
        <v>9070546</v>
      </c>
      <c r="B342" s="31" t="s">
        <v>672</v>
      </c>
      <c r="C342" s="31"/>
      <c r="D342" s="32">
        <v>43203</v>
      </c>
      <c r="E342" s="31" t="s">
        <v>28</v>
      </c>
      <c r="F342" s="33" t="s">
        <v>47</v>
      </c>
      <c r="G342" s="31" t="s">
        <v>46</v>
      </c>
      <c r="H342" s="33" t="s">
        <v>28</v>
      </c>
      <c r="I342" s="34">
        <v>1.0666666666666667</v>
      </c>
      <c r="J342" s="33">
        <v>9070546</v>
      </c>
      <c r="K342" s="33" t="s">
        <v>672</v>
      </c>
      <c r="L342" s="35">
        <v>106666.66666666667</v>
      </c>
      <c r="M342" s="33" t="s">
        <v>67</v>
      </c>
      <c r="N342" s="33"/>
      <c r="O342" s="33"/>
      <c r="P342" s="33" t="s">
        <v>43</v>
      </c>
      <c r="Q342" s="33" t="s">
        <v>43</v>
      </c>
      <c r="R342" s="33" t="s">
        <v>40</v>
      </c>
      <c r="U342">
        <f>VLOOKUP(A342,'[1]Unique Accounts for Meetings'!$A$2:$AA$677,21,0)</f>
        <v>2</v>
      </c>
      <c r="V342" t="str">
        <f t="shared" si="15"/>
        <v>Y</v>
      </c>
      <c r="W342" s="36" t="e">
        <f>VLOOKUP(A342,'[1]Unique Accounts for Meetings'!$A$2:$W$677,23,0)</f>
        <v>#REF!</v>
      </c>
      <c r="X342" t="e">
        <f t="shared" ca="1" si="16"/>
        <v>#REF!</v>
      </c>
      <c r="Y342" s="37"/>
      <c r="AA342" t="e">
        <f t="shared" ca="1" si="17"/>
        <v>#REF!</v>
      </c>
    </row>
    <row r="343" spans="1:27" x14ac:dyDescent="0.25">
      <c r="A343" s="30">
        <v>213616</v>
      </c>
      <c r="B343" s="31" t="s">
        <v>673</v>
      </c>
      <c r="C343" s="31"/>
      <c r="D343" s="32">
        <v>43753</v>
      </c>
      <c r="E343" s="31" t="s">
        <v>83</v>
      </c>
      <c r="F343" s="33" t="s">
        <v>29</v>
      </c>
      <c r="G343" s="31" t="s">
        <v>30</v>
      </c>
      <c r="H343" s="33" t="s">
        <v>83</v>
      </c>
      <c r="I343" s="34">
        <v>0.14999000000000001</v>
      </c>
      <c r="J343" s="33">
        <v>9071104</v>
      </c>
      <c r="K343" s="33" t="s">
        <v>674</v>
      </c>
      <c r="L343" s="35">
        <v>49998</v>
      </c>
      <c r="M343" s="33" t="s">
        <v>31</v>
      </c>
      <c r="N343" s="33"/>
      <c r="O343" s="33"/>
      <c r="P343" s="33" t="s">
        <v>99</v>
      </c>
      <c r="Q343" s="33" t="s">
        <v>100</v>
      </c>
      <c r="R343" s="33" t="s">
        <v>83</v>
      </c>
      <c r="U343">
        <f>VLOOKUP(A343,'[1]Unique Accounts for Meetings'!$A$2:$AA$677,21,0)</f>
        <v>2</v>
      </c>
      <c r="V343" t="str">
        <f t="shared" si="15"/>
        <v>Y</v>
      </c>
      <c r="W343" s="36" t="e">
        <f>VLOOKUP(A343,'[1]Unique Accounts for Meetings'!$A$2:$W$677,23,0)</f>
        <v>#REF!</v>
      </c>
      <c r="X343" t="e">
        <f t="shared" ca="1" si="16"/>
        <v>#REF!</v>
      </c>
      <c r="Y343" s="37"/>
      <c r="AA343" t="e">
        <f t="shared" ca="1" si="17"/>
        <v>#REF!</v>
      </c>
    </row>
    <row r="344" spans="1:27" x14ac:dyDescent="0.25">
      <c r="A344" s="30">
        <v>9071484</v>
      </c>
      <c r="B344" s="31" t="s">
        <v>676</v>
      </c>
      <c r="C344" s="31"/>
      <c r="D344" s="32">
        <v>43334</v>
      </c>
      <c r="E344" s="31" t="s">
        <v>56</v>
      </c>
      <c r="F344" s="33" t="s">
        <v>47</v>
      </c>
      <c r="G344" s="31" t="s">
        <v>46</v>
      </c>
      <c r="H344" s="33" t="s">
        <v>56</v>
      </c>
      <c r="I344" s="34">
        <v>0.20833333333333331</v>
      </c>
      <c r="J344" s="33">
        <v>9071484</v>
      </c>
      <c r="K344" s="33" t="s">
        <v>676</v>
      </c>
      <c r="L344" s="35">
        <v>41667.333333333328</v>
      </c>
      <c r="M344" s="33" t="s">
        <v>31</v>
      </c>
      <c r="N344" s="33"/>
      <c r="O344" s="33"/>
      <c r="P344" s="33" t="s">
        <v>79</v>
      </c>
      <c r="Q344" s="33" t="s">
        <v>80</v>
      </c>
      <c r="R344" s="33" t="s">
        <v>56</v>
      </c>
      <c r="U344">
        <f>VLOOKUP(A344,'[1]Unique Accounts for Meetings'!$A$2:$AA$677,21,0)</f>
        <v>2</v>
      </c>
      <c r="V344" t="str">
        <f t="shared" si="15"/>
        <v>Y</v>
      </c>
      <c r="W344" s="36" t="e">
        <f>VLOOKUP(A344,'[1]Unique Accounts for Meetings'!$A$2:$W$677,23,0)</f>
        <v>#REF!</v>
      </c>
      <c r="X344" t="e">
        <f t="shared" ca="1" si="16"/>
        <v>#REF!</v>
      </c>
      <c r="Y344" s="37"/>
      <c r="AA344" t="e">
        <f t="shared" ca="1" si="17"/>
        <v>#REF!</v>
      </c>
    </row>
    <row r="345" spans="1:27" x14ac:dyDescent="0.25">
      <c r="A345" s="30">
        <v>9071603</v>
      </c>
      <c r="B345" s="31" t="s">
        <v>677</v>
      </c>
      <c r="C345" s="31"/>
      <c r="D345" s="32">
        <v>43952</v>
      </c>
      <c r="E345" s="31" t="s">
        <v>56</v>
      </c>
      <c r="F345" s="33" t="s">
        <v>86</v>
      </c>
      <c r="G345" s="31" t="s">
        <v>46</v>
      </c>
      <c r="H345" s="33" t="s">
        <v>56</v>
      </c>
      <c r="I345" s="34">
        <v>0.56000000000000005</v>
      </c>
      <c r="J345" s="33">
        <v>9071603</v>
      </c>
      <c r="K345" s="33" t="s">
        <v>677</v>
      </c>
      <c r="L345" s="35">
        <v>56000</v>
      </c>
      <c r="M345" s="33" t="s">
        <v>31</v>
      </c>
      <c r="N345" s="33"/>
      <c r="O345" s="33"/>
      <c r="P345" s="33" t="s">
        <v>79</v>
      </c>
      <c r="Q345" s="33" t="s">
        <v>80</v>
      </c>
      <c r="R345" s="33" t="s">
        <v>56</v>
      </c>
      <c r="U345">
        <f>VLOOKUP(A345,'[1]Unique Accounts for Meetings'!$A$2:$AA$677,21,0)</f>
        <v>3</v>
      </c>
      <c r="V345" t="str">
        <f t="shared" si="15"/>
        <v>Y</v>
      </c>
      <c r="W345" s="36" t="e">
        <f>VLOOKUP(A345,'[1]Unique Accounts for Meetings'!$A$2:$W$677,23,0)</f>
        <v>#REF!</v>
      </c>
      <c r="X345" t="e">
        <f t="shared" ca="1" si="16"/>
        <v>#REF!</v>
      </c>
      <c r="Y345" s="37"/>
      <c r="AA345" t="e">
        <f t="shared" ca="1" si="17"/>
        <v>#REF!</v>
      </c>
    </row>
    <row r="346" spans="1:27" x14ac:dyDescent="0.25">
      <c r="A346" s="30">
        <v>2341109</v>
      </c>
      <c r="B346" s="31" t="s">
        <v>678</v>
      </c>
      <c r="C346" s="31"/>
      <c r="D346" s="32">
        <v>45128</v>
      </c>
      <c r="E346" s="31" t="s">
        <v>40</v>
      </c>
      <c r="F346" s="33" t="s">
        <v>57</v>
      </c>
      <c r="G346" s="31" t="s">
        <v>30</v>
      </c>
      <c r="H346" s="33" t="s">
        <v>40</v>
      </c>
      <c r="I346" s="34">
        <v>1.6990000000000002E-2</v>
      </c>
      <c r="J346" s="33">
        <v>9071824</v>
      </c>
      <c r="K346" s="33" t="s">
        <v>678</v>
      </c>
      <c r="L346" s="35">
        <v>35681.333333333328</v>
      </c>
      <c r="M346" s="33" t="s">
        <v>31</v>
      </c>
      <c r="N346" s="33"/>
      <c r="O346" s="33"/>
      <c r="P346" s="33" t="s">
        <v>42</v>
      </c>
      <c r="Q346" s="33" t="s">
        <v>43</v>
      </c>
      <c r="R346" s="33" t="s">
        <v>40</v>
      </c>
      <c r="U346">
        <f>VLOOKUP(A346,'[1]Unique Accounts for Meetings'!$A$2:$AA$677,21,0)</f>
        <v>2</v>
      </c>
      <c r="V346" t="str">
        <f t="shared" si="15"/>
        <v>Y</v>
      </c>
      <c r="W346" s="36" t="e">
        <f>VLOOKUP(A346,'[1]Unique Accounts for Meetings'!$A$2:$W$677,23,0)</f>
        <v>#REF!</v>
      </c>
      <c r="X346" t="e">
        <f t="shared" ca="1" si="16"/>
        <v>#REF!</v>
      </c>
      <c r="Y346" s="37"/>
      <c r="AA346" t="e">
        <f t="shared" ca="1" si="17"/>
        <v>#REF!</v>
      </c>
    </row>
    <row r="347" spans="1:27" x14ac:dyDescent="0.25">
      <c r="A347" s="30">
        <v>9071917</v>
      </c>
      <c r="B347" s="31" t="s">
        <v>679</v>
      </c>
      <c r="C347" s="31"/>
      <c r="D347" s="32">
        <v>43273</v>
      </c>
      <c r="E347" s="31" t="s">
        <v>28</v>
      </c>
      <c r="F347" s="33" t="s">
        <v>47</v>
      </c>
      <c r="G347" s="31" t="s">
        <v>46</v>
      </c>
      <c r="H347" s="33" t="s">
        <v>28</v>
      </c>
      <c r="I347" s="34">
        <v>0.26</v>
      </c>
      <c r="J347" s="33">
        <v>9071917</v>
      </c>
      <c r="K347" s="33" t="s">
        <v>679</v>
      </c>
      <c r="L347" s="35">
        <v>52000</v>
      </c>
      <c r="M347" s="33" t="s">
        <v>31</v>
      </c>
      <c r="N347" s="33"/>
      <c r="O347" s="33"/>
      <c r="P347" s="33" t="s">
        <v>33</v>
      </c>
      <c r="Q347" s="33" t="s">
        <v>34</v>
      </c>
      <c r="R347" s="33" t="s">
        <v>1268</v>
      </c>
      <c r="U347">
        <f>VLOOKUP(A347,'[1]Unique Accounts for Meetings'!$A$2:$AA$677,21,0)</f>
        <v>2</v>
      </c>
      <c r="V347" t="str">
        <f t="shared" si="15"/>
        <v>Y</v>
      </c>
      <c r="W347" s="36" t="e">
        <f>VLOOKUP(A347,'[1]Unique Accounts for Meetings'!$A$2:$W$677,23,0)</f>
        <v>#REF!</v>
      </c>
      <c r="X347" t="e">
        <f t="shared" ca="1" si="16"/>
        <v>#REF!</v>
      </c>
      <c r="Y347" s="37"/>
      <c r="AA347" t="e">
        <f t="shared" ca="1" si="17"/>
        <v>#REF!</v>
      </c>
    </row>
    <row r="348" spans="1:27" x14ac:dyDescent="0.25">
      <c r="A348" s="30">
        <v>9072284</v>
      </c>
      <c r="B348" s="31" t="s">
        <v>680</v>
      </c>
      <c r="C348" s="31"/>
      <c r="D348" s="32">
        <v>43347</v>
      </c>
      <c r="E348" s="31" t="s">
        <v>40</v>
      </c>
      <c r="F348" s="33" t="s">
        <v>47</v>
      </c>
      <c r="G348" s="31" t="s">
        <v>46</v>
      </c>
      <c r="H348" s="33" t="s">
        <v>40</v>
      </c>
      <c r="I348" s="34">
        <v>0.33099000000000001</v>
      </c>
      <c r="J348" s="33">
        <v>9072284</v>
      </c>
      <c r="K348" s="33" t="s">
        <v>680</v>
      </c>
      <c r="L348" s="35">
        <v>33099</v>
      </c>
      <c r="M348" s="33" t="s">
        <v>31</v>
      </c>
      <c r="N348" s="33"/>
      <c r="O348" s="33"/>
      <c r="P348" s="33" t="s">
        <v>60</v>
      </c>
      <c r="Q348" s="33" t="s">
        <v>43</v>
      </c>
      <c r="R348" s="33" t="s">
        <v>40</v>
      </c>
      <c r="U348">
        <f>VLOOKUP(A348,'[1]Unique Accounts for Meetings'!$A$2:$AA$677,21,0)</f>
        <v>2</v>
      </c>
      <c r="V348" t="str">
        <f t="shared" si="15"/>
        <v>Y</v>
      </c>
      <c r="W348" s="36" t="e">
        <f>VLOOKUP(A348,'[1]Unique Accounts for Meetings'!$A$2:$W$677,23,0)</f>
        <v>#REF!</v>
      </c>
      <c r="X348" t="e">
        <f t="shared" ca="1" si="16"/>
        <v>#REF!</v>
      </c>
      <c r="Y348" s="37"/>
      <c r="AA348" t="e">
        <f t="shared" ca="1" si="17"/>
        <v>#REF!</v>
      </c>
    </row>
    <row r="349" spans="1:27" x14ac:dyDescent="0.25">
      <c r="A349" s="30">
        <v>9072400</v>
      </c>
      <c r="B349" s="31" t="s">
        <v>681</v>
      </c>
      <c r="C349" s="31"/>
      <c r="D349" s="32">
        <v>43362</v>
      </c>
      <c r="E349" s="31" t="s">
        <v>28</v>
      </c>
      <c r="F349" s="33" t="s">
        <v>47</v>
      </c>
      <c r="G349" s="31" t="s">
        <v>46</v>
      </c>
      <c r="H349" s="33" t="s">
        <v>28</v>
      </c>
      <c r="I349" s="34">
        <v>0.23333333333333331</v>
      </c>
      <c r="J349" s="33">
        <v>9072400</v>
      </c>
      <c r="K349" s="33" t="s">
        <v>681</v>
      </c>
      <c r="L349" s="35">
        <v>46666.666666666664</v>
      </c>
      <c r="M349" s="33" t="s">
        <v>31</v>
      </c>
      <c r="N349" s="33"/>
      <c r="O349" s="33"/>
      <c r="P349" s="33" t="s">
        <v>157</v>
      </c>
      <c r="Q349" s="33" t="s">
        <v>69</v>
      </c>
      <c r="R349" s="33" t="s">
        <v>1269</v>
      </c>
      <c r="U349">
        <f>VLOOKUP(A349,'[1]Unique Accounts for Meetings'!$A$2:$AA$677,21,0)</f>
        <v>2</v>
      </c>
      <c r="V349" t="str">
        <f t="shared" si="15"/>
        <v>Y</v>
      </c>
      <c r="W349" s="36" t="e">
        <f>VLOOKUP(A349,'[1]Unique Accounts for Meetings'!$A$2:$W$677,23,0)</f>
        <v>#REF!</v>
      </c>
      <c r="X349" t="e">
        <f t="shared" ca="1" si="16"/>
        <v>#REF!</v>
      </c>
      <c r="Y349" s="37"/>
      <c r="AA349" t="e">
        <f t="shared" ca="1" si="17"/>
        <v>#REF!</v>
      </c>
    </row>
    <row r="350" spans="1:27" x14ac:dyDescent="0.25">
      <c r="A350" s="30">
        <v>2327898</v>
      </c>
      <c r="B350" s="31" t="s">
        <v>682</v>
      </c>
      <c r="C350" s="31"/>
      <c r="D350" s="32">
        <v>44755</v>
      </c>
      <c r="E350" s="31" t="s">
        <v>56</v>
      </c>
      <c r="F350" s="33" t="s">
        <v>29</v>
      </c>
      <c r="G350" s="31" t="s">
        <v>30</v>
      </c>
      <c r="H350" s="33" t="s">
        <v>56</v>
      </c>
      <c r="I350" s="34">
        <v>8.9990000000000001E-2</v>
      </c>
      <c r="J350" s="33">
        <v>9072443</v>
      </c>
      <c r="K350" s="33" t="s">
        <v>683</v>
      </c>
      <c r="L350" s="35">
        <v>67332.333333333328</v>
      </c>
      <c r="M350" s="33" t="s">
        <v>31</v>
      </c>
      <c r="N350" s="33"/>
      <c r="O350" s="33"/>
      <c r="P350" s="33" t="s">
        <v>85</v>
      </c>
      <c r="Q350" s="33" t="s">
        <v>80</v>
      </c>
      <c r="R350" s="33" t="s">
        <v>56</v>
      </c>
      <c r="U350">
        <f>VLOOKUP(A350,'[1]Unique Accounts for Meetings'!$A$2:$AA$677,21,0)</f>
        <v>2</v>
      </c>
      <c r="V350" t="str">
        <f t="shared" si="15"/>
        <v>Y</v>
      </c>
      <c r="W350" s="36" t="e">
        <f>VLOOKUP(A350,'[1]Unique Accounts for Meetings'!$A$2:$W$677,23,0)</f>
        <v>#REF!</v>
      </c>
      <c r="X350" t="e">
        <f t="shared" ca="1" si="16"/>
        <v>#REF!</v>
      </c>
      <c r="Y350" s="37"/>
      <c r="AA350" t="e">
        <f t="shared" ca="1" si="17"/>
        <v>#REF!</v>
      </c>
    </row>
    <row r="351" spans="1:27" x14ac:dyDescent="0.25">
      <c r="A351" s="30">
        <v>9072448</v>
      </c>
      <c r="B351" s="31" t="s">
        <v>686</v>
      </c>
      <c r="C351" s="31"/>
      <c r="D351" s="32">
        <v>43297</v>
      </c>
      <c r="E351" s="31" t="s">
        <v>70</v>
      </c>
      <c r="F351" s="33" t="s">
        <v>47</v>
      </c>
      <c r="G351" s="31" t="s">
        <v>46</v>
      </c>
      <c r="H351" s="33" t="s">
        <v>70</v>
      </c>
      <c r="I351" s="34">
        <v>0.29166666666666669</v>
      </c>
      <c r="J351" s="33">
        <v>9072448</v>
      </c>
      <c r="K351" s="33" t="s">
        <v>686</v>
      </c>
      <c r="L351" s="35">
        <v>29166.666666666668</v>
      </c>
      <c r="M351" s="33" t="s">
        <v>31</v>
      </c>
      <c r="N351" s="33"/>
      <c r="O351" s="33"/>
      <c r="P351" s="33" t="s">
        <v>68</v>
      </c>
      <c r="Q351" s="33" t="s">
        <v>69</v>
      </c>
      <c r="R351" s="33" t="s">
        <v>1269</v>
      </c>
      <c r="U351">
        <f>VLOOKUP(A351,'[1]Unique Accounts for Meetings'!$A$2:$AA$677,21,0)</f>
        <v>1</v>
      </c>
      <c r="V351" t="str">
        <f t="shared" si="15"/>
        <v>Y</v>
      </c>
      <c r="W351" s="36" t="e">
        <f>VLOOKUP(A351,'[1]Unique Accounts for Meetings'!$A$2:$W$677,23,0)</f>
        <v>#REF!</v>
      </c>
      <c r="X351" t="e">
        <f t="shared" ca="1" si="16"/>
        <v>#REF!</v>
      </c>
      <c r="Y351" s="37"/>
      <c r="AA351" t="e">
        <f t="shared" ca="1" si="17"/>
        <v>#REF!</v>
      </c>
    </row>
    <row r="352" spans="1:27" x14ac:dyDescent="0.25">
      <c r="A352" s="30">
        <v>9072582</v>
      </c>
      <c r="B352" s="31" t="s">
        <v>687</v>
      </c>
      <c r="C352" s="31"/>
      <c r="D352" s="32">
        <v>43309</v>
      </c>
      <c r="E352" s="31" t="s">
        <v>83</v>
      </c>
      <c r="F352" s="33" t="s">
        <v>47</v>
      </c>
      <c r="G352" s="31" t="s">
        <v>46</v>
      </c>
      <c r="H352" s="33" t="s">
        <v>83</v>
      </c>
      <c r="I352" s="34">
        <v>0.16667000000000001</v>
      </c>
      <c r="J352" s="33">
        <v>9072582</v>
      </c>
      <c r="K352" s="33" t="s">
        <v>687</v>
      </c>
      <c r="L352" s="35">
        <v>66666.33600000001</v>
      </c>
      <c r="M352" s="33" t="s">
        <v>31</v>
      </c>
      <c r="N352" s="33"/>
      <c r="O352" s="33"/>
      <c r="P352" s="33" t="s">
        <v>99</v>
      </c>
      <c r="Q352" s="33" t="s">
        <v>100</v>
      </c>
      <c r="R352" s="33" t="s">
        <v>83</v>
      </c>
      <c r="U352">
        <f>VLOOKUP(A352,'[1]Unique Accounts for Meetings'!$A$2:$AA$677,21,0)</f>
        <v>2</v>
      </c>
      <c r="V352" t="str">
        <f t="shared" si="15"/>
        <v>Y</v>
      </c>
      <c r="W352" s="36" t="e">
        <f>VLOOKUP(A352,'[1]Unique Accounts for Meetings'!$A$2:$W$677,23,0)</f>
        <v>#REF!</v>
      </c>
      <c r="X352" t="e">
        <f t="shared" ca="1" si="16"/>
        <v>#REF!</v>
      </c>
      <c r="Y352" s="37"/>
      <c r="AA352" t="e">
        <f t="shared" ca="1" si="17"/>
        <v>#REF!</v>
      </c>
    </row>
    <row r="353" spans="1:27" x14ac:dyDescent="0.25">
      <c r="A353" s="30">
        <v>2342171</v>
      </c>
      <c r="B353" s="31" t="s">
        <v>688</v>
      </c>
      <c r="C353" s="31"/>
      <c r="D353" s="32">
        <v>45190</v>
      </c>
      <c r="E353" s="31" t="s">
        <v>56</v>
      </c>
      <c r="F353" s="33" t="s">
        <v>57</v>
      </c>
      <c r="G353" s="31" t="s">
        <v>30</v>
      </c>
      <c r="H353" s="33" t="s">
        <v>56</v>
      </c>
      <c r="I353" s="34">
        <v>3.499E-2</v>
      </c>
      <c r="J353" s="33">
        <v>9072618</v>
      </c>
      <c r="K353" s="33" t="s">
        <v>688</v>
      </c>
      <c r="L353" s="35">
        <v>46415.666666666664</v>
      </c>
      <c r="M353" s="33" t="s">
        <v>31</v>
      </c>
      <c r="N353" s="33"/>
      <c r="O353" s="33"/>
      <c r="P353" s="33" t="s">
        <v>42</v>
      </c>
      <c r="Q353" s="33" t="s">
        <v>43</v>
      </c>
      <c r="R353" s="33" t="s">
        <v>40</v>
      </c>
      <c r="U353">
        <f>VLOOKUP(A353,'[1]Unique Accounts for Meetings'!$A$2:$AA$677,21,0)</f>
        <v>2</v>
      </c>
      <c r="V353" t="str">
        <f t="shared" si="15"/>
        <v>Y</v>
      </c>
      <c r="W353" s="36" t="e">
        <f>VLOOKUP(A353,'[1]Unique Accounts for Meetings'!$A$2:$W$677,23,0)</f>
        <v>#REF!</v>
      </c>
      <c r="X353" t="e">
        <f t="shared" ca="1" si="16"/>
        <v>#REF!</v>
      </c>
      <c r="Y353" s="37"/>
      <c r="AA353" t="e">
        <f t="shared" ca="1" si="17"/>
        <v>#REF!</v>
      </c>
    </row>
    <row r="354" spans="1:27" x14ac:dyDescent="0.25">
      <c r="A354" s="30">
        <v>9073284</v>
      </c>
      <c r="B354" s="31" t="s">
        <v>689</v>
      </c>
      <c r="C354" s="31"/>
      <c r="D354" s="32">
        <v>43329</v>
      </c>
      <c r="E354" s="31" t="s">
        <v>44</v>
      </c>
      <c r="F354" s="33" t="s">
        <v>47</v>
      </c>
      <c r="G354" s="31" t="s">
        <v>46</v>
      </c>
      <c r="H354" s="33" t="s">
        <v>44</v>
      </c>
      <c r="I354" s="34">
        <v>0.39466660000000003</v>
      </c>
      <c r="J354" s="33">
        <v>9073284</v>
      </c>
      <c r="K354" s="33" t="s">
        <v>690</v>
      </c>
      <c r="L354" s="35">
        <v>39466.660000000003</v>
      </c>
      <c r="M354" s="33" t="s">
        <v>31</v>
      </c>
      <c r="N354" s="33"/>
      <c r="O354" s="33"/>
      <c r="P354" s="33" t="s">
        <v>136</v>
      </c>
      <c r="Q354" s="33" t="s">
        <v>137</v>
      </c>
      <c r="R354" s="33" t="s">
        <v>75</v>
      </c>
      <c r="U354">
        <f>VLOOKUP(A354,'[1]Unique Accounts for Meetings'!$A$2:$AA$677,21,0)</f>
        <v>3</v>
      </c>
      <c r="V354" t="str">
        <f t="shared" si="15"/>
        <v>Y</v>
      </c>
      <c r="W354" s="36" t="e">
        <f>VLOOKUP(A354,'[1]Unique Accounts for Meetings'!$A$2:$W$677,23,0)</f>
        <v>#REF!</v>
      </c>
      <c r="X354" t="e">
        <f t="shared" ca="1" si="16"/>
        <v>#REF!</v>
      </c>
      <c r="Y354" s="37"/>
      <c r="AA354" t="e">
        <f t="shared" ca="1" si="17"/>
        <v>#REF!</v>
      </c>
    </row>
    <row r="355" spans="1:27" x14ac:dyDescent="0.25">
      <c r="A355" s="30">
        <v>9073358</v>
      </c>
      <c r="B355" s="31" t="s">
        <v>691</v>
      </c>
      <c r="C355" s="31"/>
      <c r="D355" s="32">
        <v>43322</v>
      </c>
      <c r="E355" s="31" t="s">
        <v>83</v>
      </c>
      <c r="F355" s="33" t="s">
        <v>47</v>
      </c>
      <c r="G355" s="31" t="s">
        <v>46</v>
      </c>
      <c r="H355" s="33" t="s">
        <v>83</v>
      </c>
      <c r="I355" s="34">
        <v>0.3</v>
      </c>
      <c r="J355" s="33">
        <v>9073358</v>
      </c>
      <c r="K355" s="33" t="s">
        <v>691</v>
      </c>
      <c r="L355" s="35">
        <v>30000</v>
      </c>
      <c r="M355" s="33" t="s">
        <v>31</v>
      </c>
      <c r="N355" s="33"/>
      <c r="O355" s="33"/>
      <c r="P355" s="33" t="s">
        <v>99</v>
      </c>
      <c r="Q355" s="33" t="s">
        <v>100</v>
      </c>
      <c r="R355" s="33" t="s">
        <v>83</v>
      </c>
      <c r="U355">
        <f>VLOOKUP(A355,'[1]Unique Accounts for Meetings'!$A$2:$AA$677,21,0)</f>
        <v>2</v>
      </c>
      <c r="V355" t="str">
        <f t="shared" si="15"/>
        <v>Y</v>
      </c>
      <c r="W355" s="36" t="e">
        <f>VLOOKUP(A355,'[1]Unique Accounts for Meetings'!$A$2:$W$677,23,0)</f>
        <v>#REF!</v>
      </c>
      <c r="X355" t="e">
        <f t="shared" ca="1" si="16"/>
        <v>#REF!</v>
      </c>
      <c r="Y355" s="37"/>
      <c r="AA355" t="e">
        <f t="shared" ca="1" si="17"/>
        <v>#REF!</v>
      </c>
    </row>
    <row r="356" spans="1:27" x14ac:dyDescent="0.25">
      <c r="A356" s="30">
        <v>9073517</v>
      </c>
      <c r="B356" s="31" t="s">
        <v>692</v>
      </c>
      <c r="C356" s="31"/>
      <c r="D356" s="32">
        <v>43348</v>
      </c>
      <c r="E356" s="31" t="s">
        <v>44</v>
      </c>
      <c r="F356" s="33" t="s">
        <v>47</v>
      </c>
      <c r="G356" s="31" t="s">
        <v>46</v>
      </c>
      <c r="H356" s="33" t="s">
        <v>44</v>
      </c>
      <c r="I356" s="34">
        <v>0.35416999999999998</v>
      </c>
      <c r="J356" s="33">
        <v>9073517</v>
      </c>
      <c r="K356" s="33" t="s">
        <v>692</v>
      </c>
      <c r="L356" s="35">
        <v>35417</v>
      </c>
      <c r="M356" s="33" t="s">
        <v>31</v>
      </c>
      <c r="N356" s="33"/>
      <c r="O356" s="33"/>
      <c r="P356" s="33" t="s">
        <v>136</v>
      </c>
      <c r="Q356" s="33" t="s">
        <v>137</v>
      </c>
      <c r="R356" s="33" t="s">
        <v>75</v>
      </c>
      <c r="U356">
        <f>VLOOKUP(A356,'[1]Unique Accounts for Meetings'!$A$2:$AA$677,21,0)</f>
        <v>0</v>
      </c>
      <c r="V356" t="str">
        <f t="shared" si="15"/>
        <v>N</v>
      </c>
      <c r="W356" s="36" t="e">
        <f>VLOOKUP(A356,'[1]Unique Accounts for Meetings'!$A$2:$W$677,23,0)</f>
        <v>#REF!</v>
      </c>
      <c r="X356" t="e">
        <f t="shared" ca="1" si="16"/>
        <v>#REF!</v>
      </c>
      <c r="Y356" s="37"/>
      <c r="AA356" t="e">
        <f t="shared" ca="1" si="17"/>
        <v>#REF!</v>
      </c>
    </row>
    <row r="357" spans="1:27" x14ac:dyDescent="0.25">
      <c r="A357" s="30">
        <v>227659</v>
      </c>
      <c r="B357" s="31" t="s">
        <v>693</v>
      </c>
      <c r="C357" s="31"/>
      <c r="D357" s="32">
        <v>44203</v>
      </c>
      <c r="E357" s="31" t="s">
        <v>56</v>
      </c>
      <c r="F357" s="33" t="s">
        <v>29</v>
      </c>
      <c r="G357" s="31" t="s">
        <v>30</v>
      </c>
      <c r="H357" s="33" t="s">
        <v>56</v>
      </c>
      <c r="I357" s="34">
        <v>8.9990000000000001E-2</v>
      </c>
      <c r="J357" s="33">
        <v>9073952</v>
      </c>
      <c r="K357" s="33" t="s">
        <v>694</v>
      </c>
      <c r="L357" s="35">
        <v>59399</v>
      </c>
      <c r="M357" s="33" t="s">
        <v>31</v>
      </c>
      <c r="N357" s="33"/>
      <c r="O357" s="33"/>
      <c r="P357" s="33" t="s">
        <v>85</v>
      </c>
      <c r="Q357" s="33" t="s">
        <v>80</v>
      </c>
      <c r="R357" s="33" t="s">
        <v>56</v>
      </c>
      <c r="U357">
        <f>VLOOKUP(A357,'[1]Unique Accounts for Meetings'!$A$2:$AA$677,21,0)</f>
        <v>1</v>
      </c>
      <c r="V357" t="str">
        <f t="shared" si="15"/>
        <v>Y</v>
      </c>
      <c r="W357" s="36" t="e">
        <f>VLOOKUP(A357,'[1]Unique Accounts for Meetings'!$A$2:$W$677,23,0)</f>
        <v>#REF!</v>
      </c>
      <c r="X357" t="e">
        <f t="shared" ca="1" si="16"/>
        <v>#REF!</v>
      </c>
      <c r="Y357" s="37"/>
      <c r="AA357" t="e">
        <f t="shared" ca="1" si="17"/>
        <v>#REF!</v>
      </c>
    </row>
    <row r="358" spans="1:27" x14ac:dyDescent="0.25">
      <c r="A358" s="30">
        <v>9073975</v>
      </c>
      <c r="B358" s="31" t="s">
        <v>695</v>
      </c>
      <c r="C358" s="31"/>
      <c r="D358" s="32">
        <v>43363</v>
      </c>
      <c r="E358" s="31" t="s">
        <v>28</v>
      </c>
      <c r="F358" s="33" t="s">
        <v>47</v>
      </c>
      <c r="G358" s="31" t="s">
        <v>46</v>
      </c>
      <c r="H358" s="33" t="s">
        <v>28</v>
      </c>
      <c r="I358" s="34">
        <v>0.15</v>
      </c>
      <c r="J358" s="33">
        <v>9073975</v>
      </c>
      <c r="K358" s="33" t="s">
        <v>695</v>
      </c>
      <c r="L358" s="35">
        <v>37500</v>
      </c>
      <c r="M358" s="33" t="s">
        <v>31</v>
      </c>
      <c r="N358" s="33"/>
      <c r="O358" s="33"/>
      <c r="P358" s="33" t="s">
        <v>99</v>
      </c>
      <c r="Q358" s="33" t="s">
        <v>100</v>
      </c>
      <c r="R358" s="33" t="s">
        <v>83</v>
      </c>
      <c r="U358">
        <f>VLOOKUP(A358,'[1]Unique Accounts for Meetings'!$A$2:$AA$677,21,0)</f>
        <v>3</v>
      </c>
      <c r="V358" t="str">
        <f t="shared" si="15"/>
        <v>Y</v>
      </c>
      <c r="W358" s="36" t="e">
        <f>VLOOKUP(A358,'[1]Unique Accounts for Meetings'!$A$2:$W$677,23,0)</f>
        <v>#REF!</v>
      </c>
      <c r="X358" t="e">
        <f t="shared" ca="1" si="16"/>
        <v>#REF!</v>
      </c>
      <c r="Y358" s="37"/>
      <c r="AA358" t="e">
        <f t="shared" ca="1" si="17"/>
        <v>#REF!</v>
      </c>
    </row>
    <row r="359" spans="1:27" x14ac:dyDescent="0.25">
      <c r="A359" s="30">
        <v>9074213</v>
      </c>
      <c r="B359" s="31" t="s">
        <v>696</v>
      </c>
      <c r="C359" s="31"/>
      <c r="D359" s="32">
        <v>43405</v>
      </c>
      <c r="E359" s="31" t="s">
        <v>40</v>
      </c>
      <c r="F359" s="33" t="s">
        <v>47</v>
      </c>
      <c r="G359" s="31" t="s">
        <v>46</v>
      </c>
      <c r="H359" s="33" t="s">
        <v>40</v>
      </c>
      <c r="I359" s="34">
        <v>0.29166666666666669</v>
      </c>
      <c r="J359" s="33">
        <v>9074213</v>
      </c>
      <c r="K359" s="33" t="s">
        <v>696</v>
      </c>
      <c r="L359" s="35">
        <v>29166.666666666668</v>
      </c>
      <c r="M359" s="33" t="s">
        <v>31</v>
      </c>
      <c r="N359" s="33"/>
      <c r="O359" s="33"/>
      <c r="P359" s="33" t="s">
        <v>218</v>
      </c>
      <c r="Q359" s="33" t="s">
        <v>218</v>
      </c>
      <c r="R359" s="33" t="s">
        <v>454</v>
      </c>
      <c r="U359">
        <f>VLOOKUP(A359,'[1]Unique Accounts for Meetings'!$A$2:$AA$677,21,0)</f>
        <v>0</v>
      </c>
      <c r="V359" t="str">
        <f t="shared" si="15"/>
        <v>N</v>
      </c>
      <c r="W359" s="36" t="e">
        <f>VLOOKUP(A359,'[1]Unique Accounts for Meetings'!$A$2:$W$677,23,0)</f>
        <v>#REF!</v>
      </c>
      <c r="X359" t="e">
        <f t="shared" ca="1" si="16"/>
        <v>#REF!</v>
      </c>
      <c r="Y359" s="37"/>
      <c r="AA359" t="e">
        <f t="shared" ca="1" si="17"/>
        <v>#REF!</v>
      </c>
    </row>
    <row r="360" spans="1:27" x14ac:dyDescent="0.25">
      <c r="A360" s="30">
        <v>9074220</v>
      </c>
      <c r="B360" s="31" t="s">
        <v>697</v>
      </c>
      <c r="C360" s="31"/>
      <c r="D360" s="32">
        <v>43381</v>
      </c>
      <c r="E360" s="31" t="s">
        <v>70</v>
      </c>
      <c r="F360" s="33" t="s">
        <v>47</v>
      </c>
      <c r="G360" s="31" t="s">
        <v>46</v>
      </c>
      <c r="H360" s="33" t="s">
        <v>70</v>
      </c>
      <c r="I360" s="34">
        <v>0.875</v>
      </c>
      <c r="J360" s="33">
        <v>9074220</v>
      </c>
      <c r="K360" s="33" t="s">
        <v>697</v>
      </c>
      <c r="L360" s="35">
        <v>87500</v>
      </c>
      <c r="M360" s="33" t="s">
        <v>31</v>
      </c>
      <c r="N360" s="33"/>
      <c r="O360" s="33"/>
      <c r="P360" s="33" t="s">
        <v>68</v>
      </c>
      <c r="Q360" s="33" t="s">
        <v>69</v>
      </c>
      <c r="R360" s="33" t="s">
        <v>1269</v>
      </c>
      <c r="U360">
        <f>VLOOKUP(A360,'[1]Unique Accounts for Meetings'!$A$2:$AA$677,21,0)</f>
        <v>1</v>
      </c>
      <c r="V360" t="str">
        <f t="shared" si="15"/>
        <v>Y</v>
      </c>
      <c r="W360" s="36" t="e">
        <f>VLOOKUP(A360,'[1]Unique Accounts for Meetings'!$A$2:$W$677,23,0)</f>
        <v>#REF!</v>
      </c>
      <c r="X360" t="e">
        <f t="shared" ca="1" si="16"/>
        <v>#REF!</v>
      </c>
      <c r="Y360" s="37"/>
      <c r="AA360" t="e">
        <f t="shared" ca="1" si="17"/>
        <v>#REF!</v>
      </c>
    </row>
    <row r="361" spans="1:27" x14ac:dyDescent="0.25">
      <c r="A361" s="30">
        <v>9074418</v>
      </c>
      <c r="B361" s="31" t="s">
        <v>698</v>
      </c>
      <c r="C361" s="31"/>
      <c r="D361" s="32">
        <v>43433</v>
      </c>
      <c r="E361" s="31" t="s">
        <v>40</v>
      </c>
      <c r="F361" s="33" t="s">
        <v>47</v>
      </c>
      <c r="G361" s="31" t="s">
        <v>46</v>
      </c>
      <c r="H361" s="33" t="s">
        <v>40</v>
      </c>
      <c r="I361" s="34">
        <v>0.5625</v>
      </c>
      <c r="J361" s="33">
        <v>9074418</v>
      </c>
      <c r="K361" s="33" t="s">
        <v>698</v>
      </c>
      <c r="L361" s="35">
        <v>154200</v>
      </c>
      <c r="M361" s="33" t="s">
        <v>67</v>
      </c>
      <c r="N361" s="33"/>
      <c r="O361" s="33"/>
      <c r="P361" s="33" t="s">
        <v>60</v>
      </c>
      <c r="Q361" s="33" t="s">
        <v>43</v>
      </c>
      <c r="R361" s="33" t="s">
        <v>40</v>
      </c>
      <c r="U361">
        <f>VLOOKUP(A361,'[1]Unique Accounts for Meetings'!$A$2:$AA$677,21,0)</f>
        <v>2</v>
      </c>
      <c r="V361" t="str">
        <f t="shared" si="15"/>
        <v>Y</v>
      </c>
      <c r="W361" s="36" t="e">
        <f>VLOOKUP(A361,'[1]Unique Accounts for Meetings'!$A$2:$W$677,23,0)</f>
        <v>#REF!</v>
      </c>
      <c r="X361" t="e">
        <f t="shared" ca="1" si="16"/>
        <v>#REF!</v>
      </c>
      <c r="Y361" s="37"/>
      <c r="AA361" t="e">
        <f t="shared" ca="1" si="17"/>
        <v>#REF!</v>
      </c>
    </row>
    <row r="362" spans="1:27" x14ac:dyDescent="0.25">
      <c r="A362" s="30">
        <v>601330</v>
      </c>
      <c r="B362" s="31" t="s">
        <v>699</v>
      </c>
      <c r="C362" s="31"/>
      <c r="D362" s="32">
        <v>44317</v>
      </c>
      <c r="E362" s="31" t="s">
        <v>56</v>
      </c>
      <c r="F362" s="33" t="s">
        <v>162</v>
      </c>
      <c r="G362" s="31" t="s">
        <v>163</v>
      </c>
      <c r="H362" s="33" t="s">
        <v>56</v>
      </c>
      <c r="I362" s="34">
        <v>0.15</v>
      </c>
      <c r="J362" s="33">
        <v>9074579</v>
      </c>
      <c r="K362" s="33" t="s">
        <v>699</v>
      </c>
      <c r="L362" s="35">
        <v>128500</v>
      </c>
      <c r="M362" s="33" t="s">
        <v>67</v>
      </c>
      <c r="N362" s="33"/>
      <c r="O362" s="33"/>
      <c r="P362" s="33" t="s">
        <v>340</v>
      </c>
      <c r="Q362" s="33" t="s">
        <v>80</v>
      </c>
      <c r="R362" s="33" t="s">
        <v>56</v>
      </c>
      <c r="U362">
        <f>VLOOKUP(A362,'[1]Unique Accounts for Meetings'!$A$2:$AA$677,21,0)</f>
        <v>5</v>
      </c>
      <c r="V362" t="str">
        <f t="shared" si="15"/>
        <v>Y</v>
      </c>
      <c r="W362" s="36" t="e">
        <f>VLOOKUP(A362,'[1]Unique Accounts for Meetings'!$A$2:$W$677,23,0)</f>
        <v>#REF!</v>
      </c>
      <c r="X362" t="e">
        <f t="shared" ca="1" si="16"/>
        <v>#REF!</v>
      </c>
      <c r="Y362" s="37"/>
      <c r="AA362" t="e">
        <f t="shared" ca="1" si="17"/>
        <v>#REF!</v>
      </c>
    </row>
    <row r="363" spans="1:27" x14ac:dyDescent="0.25">
      <c r="A363" s="30">
        <v>9075032</v>
      </c>
      <c r="B363" s="31" t="s">
        <v>700</v>
      </c>
      <c r="C363" s="31"/>
      <c r="D363" s="32">
        <v>43417</v>
      </c>
      <c r="E363" s="31" t="s">
        <v>40</v>
      </c>
      <c r="F363" s="33" t="s">
        <v>72</v>
      </c>
      <c r="G363" s="31" t="s">
        <v>46</v>
      </c>
      <c r="H363" s="33" t="s">
        <v>40</v>
      </c>
      <c r="I363" s="34">
        <v>0.35416666666666663</v>
      </c>
      <c r="J363" s="33">
        <v>9075032</v>
      </c>
      <c r="K363" s="33" t="s">
        <v>700</v>
      </c>
      <c r="L363" s="35">
        <v>35416.666666666664</v>
      </c>
      <c r="M363" s="33" t="s">
        <v>31</v>
      </c>
      <c r="N363" s="33"/>
      <c r="O363" s="33"/>
      <c r="P363" s="33" t="s">
        <v>42</v>
      </c>
      <c r="Q363" s="33" t="s">
        <v>43</v>
      </c>
      <c r="R363" s="33" t="s">
        <v>40</v>
      </c>
      <c r="U363">
        <f>VLOOKUP(A363,'[1]Unique Accounts for Meetings'!$A$2:$AA$677,21,0)</f>
        <v>2</v>
      </c>
      <c r="V363" t="str">
        <f t="shared" si="15"/>
        <v>Y</v>
      </c>
      <c r="W363" s="36" t="e">
        <f>VLOOKUP(A363,'[1]Unique Accounts for Meetings'!$A$2:$W$677,23,0)</f>
        <v>#REF!</v>
      </c>
      <c r="X363" t="e">
        <f t="shared" ca="1" si="16"/>
        <v>#REF!</v>
      </c>
      <c r="Y363" s="37"/>
      <c r="AA363" t="e">
        <f t="shared" ca="1" si="17"/>
        <v>#REF!</v>
      </c>
    </row>
    <row r="364" spans="1:27" x14ac:dyDescent="0.25">
      <c r="A364" s="30">
        <v>2345258</v>
      </c>
      <c r="B364" s="31" t="s">
        <v>701</v>
      </c>
      <c r="C364" s="31"/>
      <c r="D364" s="32">
        <v>45407</v>
      </c>
      <c r="E364" s="31" t="s">
        <v>40</v>
      </c>
      <c r="F364" s="33" t="s">
        <v>29</v>
      </c>
      <c r="G364" s="31" t="s">
        <v>30</v>
      </c>
      <c r="H364" s="33" t="s">
        <v>40</v>
      </c>
      <c r="I364" s="34">
        <v>8.9990000000000001E-2</v>
      </c>
      <c r="J364" s="33">
        <v>9075060</v>
      </c>
      <c r="K364" s="33" t="s">
        <v>701</v>
      </c>
      <c r="L364" s="35">
        <v>55999</v>
      </c>
      <c r="M364" s="33" t="s">
        <v>31</v>
      </c>
      <c r="N364" s="33"/>
      <c r="O364" s="33"/>
      <c r="P364" s="33" t="s">
        <v>42</v>
      </c>
      <c r="Q364" s="33" t="s">
        <v>43</v>
      </c>
      <c r="R364" s="33" t="s">
        <v>40</v>
      </c>
      <c r="U364">
        <f>VLOOKUP(A364,'[1]Unique Accounts for Meetings'!$A$2:$AA$677,21,0)</f>
        <v>2</v>
      </c>
      <c r="V364" t="str">
        <f t="shared" si="15"/>
        <v>Y</v>
      </c>
      <c r="W364" s="36" t="e">
        <f>VLOOKUP(A364,'[1]Unique Accounts for Meetings'!$A$2:$W$677,23,0)</f>
        <v>#REF!</v>
      </c>
      <c r="X364" t="e">
        <f t="shared" ca="1" si="16"/>
        <v>#REF!</v>
      </c>
      <c r="Y364" s="37"/>
      <c r="AA364" t="e">
        <f t="shared" ca="1" si="17"/>
        <v>#REF!</v>
      </c>
    </row>
    <row r="365" spans="1:27" x14ac:dyDescent="0.25">
      <c r="A365" s="30">
        <v>9075084</v>
      </c>
      <c r="B365" s="31" t="s">
        <v>702</v>
      </c>
      <c r="C365" s="31"/>
      <c r="D365" s="32">
        <v>43442</v>
      </c>
      <c r="E365" s="31" t="s">
        <v>44</v>
      </c>
      <c r="F365" s="33" t="s">
        <v>47</v>
      </c>
      <c r="G365" s="31" t="s">
        <v>46</v>
      </c>
      <c r="H365" s="33" t="s">
        <v>44</v>
      </c>
      <c r="I365" s="34">
        <v>0.6666666</v>
      </c>
      <c r="J365" s="33">
        <v>9075084</v>
      </c>
      <c r="K365" s="33" t="s">
        <v>703</v>
      </c>
      <c r="L365" s="35">
        <v>159166.65666666665</v>
      </c>
      <c r="M365" s="33" t="s">
        <v>67</v>
      </c>
      <c r="N365" s="33"/>
      <c r="O365" s="33"/>
      <c r="P365" s="33" t="s">
        <v>137</v>
      </c>
      <c r="Q365" s="33" t="s">
        <v>137</v>
      </c>
      <c r="R365" s="33" t="s">
        <v>75</v>
      </c>
      <c r="U365">
        <f>VLOOKUP(A365,'[1]Unique Accounts for Meetings'!$A$2:$AA$677,21,0)</f>
        <v>3</v>
      </c>
      <c r="V365" t="str">
        <f t="shared" si="15"/>
        <v>Y</v>
      </c>
      <c r="W365" s="36" t="e">
        <f>VLOOKUP(A365,'[1]Unique Accounts for Meetings'!$A$2:$W$677,23,0)</f>
        <v>#REF!</v>
      </c>
      <c r="X365" t="e">
        <f t="shared" ca="1" si="16"/>
        <v>#REF!</v>
      </c>
      <c r="Y365" s="37"/>
      <c r="AA365" t="e">
        <f t="shared" ca="1" si="17"/>
        <v>#REF!</v>
      </c>
    </row>
    <row r="366" spans="1:27" x14ac:dyDescent="0.25">
      <c r="A366" s="30">
        <v>9075148</v>
      </c>
      <c r="B366" s="31" t="s">
        <v>706</v>
      </c>
      <c r="C366" s="31"/>
      <c r="D366" s="32">
        <v>43420</v>
      </c>
      <c r="E366" s="31" t="s">
        <v>44</v>
      </c>
      <c r="F366" s="33" t="s">
        <v>47</v>
      </c>
      <c r="G366" s="31" t="s">
        <v>46</v>
      </c>
      <c r="H366" s="33" t="s">
        <v>44</v>
      </c>
      <c r="I366" s="34">
        <v>0.3</v>
      </c>
      <c r="J366" s="33">
        <v>9075148</v>
      </c>
      <c r="K366" s="33" t="s">
        <v>706</v>
      </c>
      <c r="L366" s="35">
        <v>30000</v>
      </c>
      <c r="M366" s="33" t="s">
        <v>31</v>
      </c>
      <c r="N366" s="33"/>
      <c r="O366" s="33"/>
      <c r="P366" s="33" t="s">
        <v>136</v>
      </c>
      <c r="Q366" s="33" t="s">
        <v>137</v>
      </c>
      <c r="R366" s="33" t="s">
        <v>75</v>
      </c>
      <c r="U366">
        <f>VLOOKUP(A366,'[1]Unique Accounts for Meetings'!$A$2:$AA$677,21,0)</f>
        <v>3</v>
      </c>
      <c r="V366" t="str">
        <f t="shared" si="15"/>
        <v>Y</v>
      </c>
      <c r="W366" s="36" t="e">
        <f>VLOOKUP(A366,'[1]Unique Accounts for Meetings'!$A$2:$W$677,23,0)</f>
        <v>#REF!</v>
      </c>
      <c r="X366" t="e">
        <f t="shared" ca="1" si="16"/>
        <v>#REF!</v>
      </c>
      <c r="Y366" s="37"/>
      <c r="AA366" t="e">
        <f t="shared" ca="1" si="17"/>
        <v>#REF!</v>
      </c>
    </row>
    <row r="367" spans="1:27" x14ac:dyDescent="0.25">
      <c r="A367" s="30">
        <v>9075798</v>
      </c>
      <c r="B367" s="31" t="s">
        <v>707</v>
      </c>
      <c r="C367" s="31"/>
      <c r="D367" s="32">
        <v>43460</v>
      </c>
      <c r="E367" s="31" t="s">
        <v>28</v>
      </c>
      <c r="F367" s="33" t="s">
        <v>47</v>
      </c>
      <c r="G367" s="31" t="s">
        <v>46</v>
      </c>
      <c r="H367" s="33" t="s">
        <v>28</v>
      </c>
      <c r="I367" s="34">
        <v>0.3</v>
      </c>
      <c r="J367" s="33">
        <v>9075798</v>
      </c>
      <c r="K367" s="33" t="s">
        <v>707</v>
      </c>
      <c r="L367" s="35">
        <v>30000</v>
      </c>
      <c r="M367" s="33" t="s">
        <v>31</v>
      </c>
      <c r="N367" s="33"/>
      <c r="O367" s="33"/>
      <c r="P367" s="33" t="s">
        <v>33</v>
      </c>
      <c r="Q367" s="33" t="s">
        <v>34</v>
      </c>
      <c r="R367" s="33" t="s">
        <v>1268</v>
      </c>
      <c r="U367">
        <f>VLOOKUP(A367,'[1]Unique Accounts for Meetings'!$A$2:$AA$677,21,0)</f>
        <v>2</v>
      </c>
      <c r="V367" t="str">
        <f t="shared" si="15"/>
        <v>Y</v>
      </c>
      <c r="W367" s="36" t="e">
        <f>VLOOKUP(A367,'[1]Unique Accounts for Meetings'!$A$2:$W$677,23,0)</f>
        <v>#REF!</v>
      </c>
      <c r="X367" t="e">
        <f t="shared" ca="1" si="16"/>
        <v>#REF!</v>
      </c>
      <c r="Y367" s="37"/>
      <c r="AA367" t="e">
        <f t="shared" ca="1" si="17"/>
        <v>#REF!</v>
      </c>
    </row>
    <row r="368" spans="1:27" x14ac:dyDescent="0.25">
      <c r="A368" s="30">
        <v>9076201</v>
      </c>
      <c r="B368" s="31" t="s">
        <v>708</v>
      </c>
      <c r="C368" s="31"/>
      <c r="D368" s="32">
        <v>43517</v>
      </c>
      <c r="E368" s="31" t="s">
        <v>83</v>
      </c>
      <c r="F368" s="33" t="s">
        <v>72</v>
      </c>
      <c r="G368" s="31" t="s">
        <v>46</v>
      </c>
      <c r="H368" s="33" t="s">
        <v>83</v>
      </c>
      <c r="I368" s="34">
        <v>0.75</v>
      </c>
      <c r="J368" s="33">
        <v>9076201</v>
      </c>
      <c r="K368" s="33" t="s">
        <v>708</v>
      </c>
      <c r="L368" s="35">
        <v>75000</v>
      </c>
      <c r="M368" s="33" t="s">
        <v>31</v>
      </c>
      <c r="N368" s="33"/>
      <c r="O368" s="33"/>
      <c r="P368" s="33" t="s">
        <v>79</v>
      </c>
      <c r="Q368" s="33" t="s">
        <v>80</v>
      </c>
      <c r="R368" s="33" t="s">
        <v>56</v>
      </c>
      <c r="U368">
        <f>VLOOKUP(A368,'[1]Unique Accounts for Meetings'!$A$2:$AA$677,21,0)</f>
        <v>1</v>
      </c>
      <c r="V368" t="str">
        <f t="shared" si="15"/>
        <v>Y</v>
      </c>
      <c r="W368" s="36" t="e">
        <f>VLOOKUP(A368,'[1]Unique Accounts for Meetings'!$A$2:$W$677,23,0)</f>
        <v>#REF!</v>
      </c>
      <c r="X368" t="e">
        <f t="shared" ca="1" si="16"/>
        <v>#REF!</v>
      </c>
      <c r="Y368" s="37"/>
      <c r="AA368" t="e">
        <f t="shared" ca="1" si="17"/>
        <v>#REF!</v>
      </c>
    </row>
    <row r="369" spans="1:27" x14ac:dyDescent="0.25">
      <c r="A369" s="30">
        <v>9076386</v>
      </c>
      <c r="B369" s="31" t="s">
        <v>709</v>
      </c>
      <c r="C369" s="31"/>
      <c r="D369" s="32">
        <v>43517</v>
      </c>
      <c r="E369" s="31" t="s">
        <v>56</v>
      </c>
      <c r="F369" s="33" t="s">
        <v>47</v>
      </c>
      <c r="G369" s="31" t="s">
        <v>46</v>
      </c>
      <c r="H369" s="33" t="s">
        <v>56</v>
      </c>
      <c r="I369" s="34">
        <v>0.16250000000000001</v>
      </c>
      <c r="J369" s="33">
        <v>9076386</v>
      </c>
      <c r="K369" s="33" t="s">
        <v>709</v>
      </c>
      <c r="L369" s="35">
        <v>112916.66666666666</v>
      </c>
      <c r="M369" s="33" t="s">
        <v>67</v>
      </c>
      <c r="N369" s="33"/>
      <c r="O369" s="33"/>
      <c r="P369" s="33" t="s">
        <v>109</v>
      </c>
      <c r="Q369" s="33" t="s">
        <v>80</v>
      </c>
      <c r="R369" s="33" t="s">
        <v>56</v>
      </c>
      <c r="U369">
        <f>VLOOKUP(A369,'[1]Unique Accounts for Meetings'!$A$2:$AA$677,21,0)</f>
        <v>0</v>
      </c>
      <c r="V369" t="str">
        <f t="shared" si="15"/>
        <v>N</v>
      </c>
      <c r="W369" s="36" t="e">
        <f>VLOOKUP(A369,'[1]Unique Accounts for Meetings'!$A$2:$W$677,23,0)</f>
        <v>#REF!</v>
      </c>
      <c r="X369" t="e">
        <f t="shared" ca="1" si="16"/>
        <v>#REF!</v>
      </c>
      <c r="Y369" s="37"/>
      <c r="AA369" t="e">
        <f t="shared" ca="1" si="17"/>
        <v>#REF!</v>
      </c>
    </row>
    <row r="370" spans="1:27" x14ac:dyDescent="0.25">
      <c r="A370" s="30">
        <v>9076583</v>
      </c>
      <c r="B370" s="31" t="s">
        <v>710</v>
      </c>
      <c r="C370" s="31"/>
      <c r="D370" s="32">
        <v>43515</v>
      </c>
      <c r="E370" s="31" t="s">
        <v>70</v>
      </c>
      <c r="F370" s="33" t="s">
        <v>72</v>
      </c>
      <c r="G370" s="31" t="s">
        <v>46</v>
      </c>
      <c r="H370" s="33" t="s">
        <v>70</v>
      </c>
      <c r="I370" s="34">
        <v>0.4</v>
      </c>
      <c r="J370" s="33">
        <v>9076583</v>
      </c>
      <c r="K370" s="33" t="s">
        <v>710</v>
      </c>
      <c r="L370" s="35">
        <v>40000</v>
      </c>
      <c r="M370" s="33" t="s">
        <v>31</v>
      </c>
      <c r="N370" s="33"/>
      <c r="O370" s="33"/>
      <c r="P370" s="33" t="s">
        <v>68</v>
      </c>
      <c r="Q370" s="33" t="s">
        <v>69</v>
      </c>
      <c r="R370" s="33" t="s">
        <v>1269</v>
      </c>
      <c r="U370">
        <f>VLOOKUP(A370,'[1]Unique Accounts for Meetings'!$A$2:$AA$677,21,0)</f>
        <v>2</v>
      </c>
      <c r="V370" t="str">
        <f t="shared" si="15"/>
        <v>Y</v>
      </c>
      <c r="W370" s="36" t="e">
        <f>VLOOKUP(A370,'[1]Unique Accounts for Meetings'!$A$2:$W$677,23,0)</f>
        <v>#REF!</v>
      </c>
      <c r="X370" t="e">
        <f t="shared" ca="1" si="16"/>
        <v>#REF!</v>
      </c>
      <c r="Y370" s="37"/>
      <c r="AA370" t="e">
        <f t="shared" ca="1" si="17"/>
        <v>#REF!</v>
      </c>
    </row>
    <row r="371" spans="1:27" x14ac:dyDescent="0.25">
      <c r="A371" s="30">
        <v>9076587</v>
      </c>
      <c r="B371" s="31" t="s">
        <v>711</v>
      </c>
      <c r="C371" s="31"/>
      <c r="D371" s="32">
        <v>43537</v>
      </c>
      <c r="E371" s="31" t="s">
        <v>28</v>
      </c>
      <c r="F371" s="33" t="s">
        <v>47</v>
      </c>
      <c r="G371" s="31" t="s">
        <v>46</v>
      </c>
      <c r="H371" s="33" t="s">
        <v>28</v>
      </c>
      <c r="I371" s="34">
        <v>0.66666666666666674</v>
      </c>
      <c r="J371" s="33">
        <v>9076587</v>
      </c>
      <c r="K371" s="33" t="s">
        <v>711</v>
      </c>
      <c r="L371" s="35">
        <v>133333.33333333334</v>
      </c>
      <c r="M371" s="33" t="s">
        <v>67</v>
      </c>
      <c r="N371" s="33"/>
      <c r="O371" s="33"/>
      <c r="P371" s="33" t="s">
        <v>157</v>
      </c>
      <c r="Q371" s="33" t="s">
        <v>69</v>
      </c>
      <c r="R371" s="33" t="s">
        <v>1269</v>
      </c>
      <c r="U371">
        <f>VLOOKUP(A371,'[1]Unique Accounts for Meetings'!$A$2:$AA$677,21,0)</f>
        <v>4</v>
      </c>
      <c r="V371" t="str">
        <f t="shared" si="15"/>
        <v>Y</v>
      </c>
      <c r="W371" s="36" t="e">
        <f>VLOOKUP(A371,'[1]Unique Accounts for Meetings'!$A$2:$W$677,23,0)</f>
        <v>#REF!</v>
      </c>
      <c r="X371" t="e">
        <f t="shared" ca="1" si="16"/>
        <v>#REF!</v>
      </c>
      <c r="Y371" s="37"/>
      <c r="AA371" t="e">
        <f t="shared" ca="1" si="17"/>
        <v>#REF!</v>
      </c>
    </row>
    <row r="372" spans="1:27" x14ac:dyDescent="0.25">
      <c r="A372" s="30">
        <v>9076821</v>
      </c>
      <c r="B372" s="31" t="s">
        <v>712</v>
      </c>
      <c r="C372" s="31"/>
      <c r="D372" s="32">
        <v>43524</v>
      </c>
      <c r="E372" s="31" t="s">
        <v>40</v>
      </c>
      <c r="F372" s="33" t="s">
        <v>47</v>
      </c>
      <c r="G372" s="31" t="s">
        <v>46</v>
      </c>
      <c r="H372" s="33" t="s">
        <v>40</v>
      </c>
      <c r="I372" s="34">
        <v>0.33333333333333337</v>
      </c>
      <c r="J372" s="33">
        <v>9076821</v>
      </c>
      <c r="K372" s="33" t="s">
        <v>713</v>
      </c>
      <c r="L372" s="35">
        <v>33333.333333333336</v>
      </c>
      <c r="M372" s="33" t="s">
        <v>31</v>
      </c>
      <c r="N372" s="33"/>
      <c r="O372" s="33"/>
      <c r="P372" s="33" t="s">
        <v>60</v>
      </c>
      <c r="Q372" s="33" t="s">
        <v>43</v>
      </c>
      <c r="R372" s="33" t="s">
        <v>40</v>
      </c>
      <c r="U372">
        <f>VLOOKUP(A372,'[1]Unique Accounts for Meetings'!$A$2:$AA$677,21,0)</f>
        <v>3</v>
      </c>
      <c r="V372" t="str">
        <f t="shared" si="15"/>
        <v>Y</v>
      </c>
      <c r="W372" s="36" t="e">
        <f>VLOOKUP(A372,'[1]Unique Accounts for Meetings'!$A$2:$W$677,23,0)</f>
        <v>#REF!</v>
      </c>
      <c r="X372" t="e">
        <f t="shared" ca="1" si="16"/>
        <v>#REF!</v>
      </c>
      <c r="Y372" s="37"/>
      <c r="AA372" t="e">
        <f t="shared" ca="1" si="17"/>
        <v>#REF!</v>
      </c>
    </row>
    <row r="373" spans="1:27" x14ac:dyDescent="0.25">
      <c r="A373" s="30">
        <v>9076836</v>
      </c>
      <c r="B373" s="31" t="s">
        <v>714</v>
      </c>
      <c r="C373" s="31"/>
      <c r="D373" s="32">
        <v>43522</v>
      </c>
      <c r="E373" s="31" t="s">
        <v>56</v>
      </c>
      <c r="F373" s="33" t="s">
        <v>47</v>
      </c>
      <c r="G373" s="31" t="s">
        <v>46</v>
      </c>
      <c r="H373" s="33" t="s">
        <v>56</v>
      </c>
      <c r="I373" s="34">
        <v>0.31666666666666665</v>
      </c>
      <c r="J373" s="33">
        <v>9076836</v>
      </c>
      <c r="K373" s="33" t="s">
        <v>715</v>
      </c>
      <c r="L373" s="35">
        <v>31666.666666666668</v>
      </c>
      <c r="M373" s="33" t="s">
        <v>31</v>
      </c>
      <c r="N373" s="33"/>
      <c r="O373" s="33"/>
      <c r="P373" s="33" t="s">
        <v>85</v>
      </c>
      <c r="Q373" s="33" t="s">
        <v>80</v>
      </c>
      <c r="R373" s="33" t="s">
        <v>56</v>
      </c>
      <c r="U373">
        <f>VLOOKUP(A373,'[1]Unique Accounts for Meetings'!$A$2:$AA$677,21,0)</f>
        <v>1</v>
      </c>
      <c r="V373" t="str">
        <f t="shared" si="15"/>
        <v>Y</v>
      </c>
      <c r="W373" s="36" t="e">
        <f>VLOOKUP(A373,'[1]Unique Accounts for Meetings'!$A$2:$W$677,23,0)</f>
        <v>#REF!</v>
      </c>
      <c r="X373" t="e">
        <f t="shared" ca="1" si="16"/>
        <v>#REF!</v>
      </c>
      <c r="Y373" s="37"/>
      <c r="AA373" t="e">
        <f t="shared" ca="1" si="17"/>
        <v>#REF!</v>
      </c>
    </row>
    <row r="374" spans="1:27" x14ac:dyDescent="0.25">
      <c r="A374" s="30">
        <v>9076879</v>
      </c>
      <c r="B374" s="31" t="s">
        <v>716</v>
      </c>
      <c r="C374" s="31"/>
      <c r="D374" s="32">
        <v>43531</v>
      </c>
      <c r="E374" s="31" t="s">
        <v>56</v>
      </c>
      <c r="F374" s="33" t="s">
        <v>72</v>
      </c>
      <c r="G374" s="31" t="s">
        <v>46</v>
      </c>
      <c r="H374" s="33" t="s">
        <v>56</v>
      </c>
      <c r="I374" s="34">
        <v>0.31666666666666665</v>
      </c>
      <c r="J374" s="33">
        <v>9076879</v>
      </c>
      <c r="K374" s="33" t="s">
        <v>717</v>
      </c>
      <c r="L374" s="35">
        <v>31666.666666666668</v>
      </c>
      <c r="M374" s="33" t="s">
        <v>31</v>
      </c>
      <c r="N374" s="33"/>
      <c r="O374" s="33"/>
      <c r="P374" s="33" t="s">
        <v>79</v>
      </c>
      <c r="Q374" s="33" t="s">
        <v>80</v>
      </c>
      <c r="R374" s="33" t="s">
        <v>56</v>
      </c>
      <c r="U374">
        <f>VLOOKUP(A374,'[1]Unique Accounts for Meetings'!$A$2:$AA$677,21,0)</f>
        <v>3</v>
      </c>
      <c r="V374" t="str">
        <f t="shared" si="15"/>
        <v>Y</v>
      </c>
      <c r="W374" s="36" t="e">
        <f>VLOOKUP(A374,'[1]Unique Accounts for Meetings'!$A$2:$W$677,23,0)</f>
        <v>#REF!</v>
      </c>
      <c r="X374" t="e">
        <f t="shared" ca="1" si="16"/>
        <v>#REF!</v>
      </c>
      <c r="Y374" s="37"/>
      <c r="AA374" t="e">
        <f t="shared" ca="1" si="17"/>
        <v>#REF!</v>
      </c>
    </row>
    <row r="375" spans="1:27" x14ac:dyDescent="0.25">
      <c r="A375" s="30">
        <v>9027070</v>
      </c>
      <c r="B375" s="31" t="s">
        <v>718</v>
      </c>
      <c r="C375" s="31"/>
      <c r="D375" s="32">
        <v>44849</v>
      </c>
      <c r="E375" s="31" t="s">
        <v>40</v>
      </c>
      <c r="F375" s="33" t="s">
        <v>86</v>
      </c>
      <c r="G375" s="31" t="s">
        <v>46</v>
      </c>
      <c r="H375" s="33" t="s">
        <v>40</v>
      </c>
      <c r="I375" s="34">
        <v>0.55000000000000004</v>
      </c>
      <c r="J375" s="33">
        <v>9077106</v>
      </c>
      <c r="K375" s="33" t="s">
        <v>718</v>
      </c>
      <c r="L375" s="35">
        <v>71666.67</v>
      </c>
      <c r="M375" s="33" t="s">
        <v>31</v>
      </c>
      <c r="N375" s="33"/>
      <c r="O375" s="33"/>
      <c r="P375" s="33" t="s">
        <v>60</v>
      </c>
      <c r="Q375" s="33" t="s">
        <v>43</v>
      </c>
      <c r="R375" s="33" t="s">
        <v>40</v>
      </c>
      <c r="U375">
        <f>VLOOKUP(A375,'[1]Unique Accounts for Meetings'!$A$2:$AA$677,21,0)</f>
        <v>2</v>
      </c>
      <c r="V375" t="str">
        <f t="shared" si="15"/>
        <v>Y</v>
      </c>
      <c r="W375" s="36" t="e">
        <f>VLOOKUP(A375,'[1]Unique Accounts for Meetings'!$A$2:$W$677,23,0)</f>
        <v>#REF!</v>
      </c>
      <c r="X375" t="e">
        <f t="shared" ca="1" si="16"/>
        <v>#REF!</v>
      </c>
      <c r="Y375" s="37"/>
      <c r="AA375" t="e">
        <f t="shared" ca="1" si="17"/>
        <v>#REF!</v>
      </c>
    </row>
    <row r="376" spans="1:27" x14ac:dyDescent="0.25">
      <c r="A376" s="30">
        <v>2344216</v>
      </c>
      <c r="B376" s="31" t="s">
        <v>719</v>
      </c>
      <c r="C376" s="31"/>
      <c r="D376" s="32">
        <v>45332</v>
      </c>
      <c r="E376" s="31" t="s">
        <v>44</v>
      </c>
      <c r="F376" s="33" t="s">
        <v>57</v>
      </c>
      <c r="G376" s="31" t="s">
        <v>30</v>
      </c>
      <c r="H376" s="33" t="s">
        <v>44</v>
      </c>
      <c r="I376" s="34">
        <v>1.899E-2</v>
      </c>
      <c r="J376" s="33">
        <v>9077165</v>
      </c>
      <c r="K376" s="33" t="s">
        <v>719</v>
      </c>
      <c r="L376" s="35">
        <v>51899</v>
      </c>
      <c r="M376" s="33" t="s">
        <v>31</v>
      </c>
      <c r="N376" s="33"/>
      <c r="O376" s="33"/>
      <c r="P376" s="33" t="s">
        <v>136</v>
      </c>
      <c r="Q376" s="33" t="s">
        <v>137</v>
      </c>
      <c r="R376" s="33" t="s">
        <v>75</v>
      </c>
      <c r="U376">
        <f>VLOOKUP(A376,'[1]Unique Accounts for Meetings'!$A$2:$AA$677,21,0)</f>
        <v>2</v>
      </c>
      <c r="V376" t="str">
        <f t="shared" si="15"/>
        <v>Y</v>
      </c>
      <c r="W376" s="36" t="e">
        <f>VLOOKUP(A376,'[1]Unique Accounts for Meetings'!$A$2:$W$677,23,0)</f>
        <v>#REF!</v>
      </c>
      <c r="X376" t="e">
        <f t="shared" ca="1" si="16"/>
        <v>#REF!</v>
      </c>
      <c r="Y376" s="37"/>
      <c r="AA376" t="e">
        <f t="shared" ca="1" si="17"/>
        <v>#REF!</v>
      </c>
    </row>
    <row r="377" spans="1:27" x14ac:dyDescent="0.25">
      <c r="A377" s="30">
        <v>9077213</v>
      </c>
      <c r="B377" s="31" t="s">
        <v>720</v>
      </c>
      <c r="C377" s="31"/>
      <c r="D377" s="32">
        <v>43549</v>
      </c>
      <c r="E377" s="31" t="s">
        <v>83</v>
      </c>
      <c r="F377" s="33" t="s">
        <v>47</v>
      </c>
      <c r="G377" s="31" t="s">
        <v>46</v>
      </c>
      <c r="H377" s="33" t="s">
        <v>83</v>
      </c>
      <c r="I377" s="34">
        <v>0.36249999999999999</v>
      </c>
      <c r="J377" s="33">
        <v>9077213</v>
      </c>
      <c r="K377" s="33" t="s">
        <v>721</v>
      </c>
      <c r="L377" s="35">
        <v>36250</v>
      </c>
      <c r="M377" s="33" t="s">
        <v>31</v>
      </c>
      <c r="N377" s="33"/>
      <c r="O377" s="33"/>
      <c r="P377" s="33" t="s">
        <v>99</v>
      </c>
      <c r="Q377" s="33" t="s">
        <v>100</v>
      </c>
      <c r="R377" s="33" t="s">
        <v>83</v>
      </c>
      <c r="U377">
        <f>VLOOKUP(A377,'[1]Unique Accounts for Meetings'!$A$2:$AA$677,21,0)</f>
        <v>4</v>
      </c>
      <c r="V377" t="str">
        <f t="shared" si="15"/>
        <v>Y</v>
      </c>
      <c r="W377" s="36" t="e">
        <f>VLOOKUP(A377,'[1]Unique Accounts for Meetings'!$A$2:$W$677,23,0)</f>
        <v>#REF!</v>
      </c>
      <c r="X377" t="e">
        <f t="shared" ca="1" si="16"/>
        <v>#REF!</v>
      </c>
      <c r="Y377" s="37"/>
      <c r="AA377" t="e">
        <f t="shared" ca="1" si="17"/>
        <v>#REF!</v>
      </c>
    </row>
    <row r="378" spans="1:27" x14ac:dyDescent="0.25">
      <c r="A378" s="30">
        <v>9077582</v>
      </c>
      <c r="B378" s="31" t="s">
        <v>722</v>
      </c>
      <c r="C378" s="31"/>
      <c r="D378" s="32">
        <v>43568</v>
      </c>
      <c r="E378" s="31" t="s">
        <v>56</v>
      </c>
      <c r="F378" s="33" t="s">
        <v>47</v>
      </c>
      <c r="G378" s="31" t="s">
        <v>46</v>
      </c>
      <c r="H378" s="33" t="s">
        <v>56</v>
      </c>
      <c r="I378" s="34">
        <v>0.27500000000000002</v>
      </c>
      <c r="J378" s="33">
        <v>9077582</v>
      </c>
      <c r="K378" s="33" t="s">
        <v>722</v>
      </c>
      <c r="L378" s="35">
        <v>27500</v>
      </c>
      <c r="M378" s="33" t="s">
        <v>31</v>
      </c>
      <c r="N378" s="33"/>
      <c r="O378" s="33"/>
      <c r="P378" s="33" t="s">
        <v>85</v>
      </c>
      <c r="Q378" s="33" t="s">
        <v>80</v>
      </c>
      <c r="R378" s="33" t="s">
        <v>56</v>
      </c>
      <c r="U378">
        <f>VLOOKUP(A378,'[1]Unique Accounts for Meetings'!$A$2:$AA$677,21,0)</f>
        <v>1</v>
      </c>
      <c r="V378" t="str">
        <f t="shared" si="15"/>
        <v>Y</v>
      </c>
      <c r="W378" s="36" t="e">
        <f>VLOOKUP(A378,'[1]Unique Accounts for Meetings'!$A$2:$W$677,23,0)</f>
        <v>#REF!</v>
      </c>
      <c r="X378" t="e">
        <f t="shared" ca="1" si="16"/>
        <v>#REF!</v>
      </c>
      <c r="Y378" s="37"/>
      <c r="AA378" t="e">
        <f t="shared" ca="1" si="17"/>
        <v>#REF!</v>
      </c>
    </row>
    <row r="379" spans="1:27" x14ac:dyDescent="0.25">
      <c r="A379" s="30">
        <v>9077585</v>
      </c>
      <c r="B379" s="31" t="s">
        <v>723</v>
      </c>
      <c r="C379" s="31"/>
      <c r="D379" s="32">
        <v>43581</v>
      </c>
      <c r="E379" s="31" t="s">
        <v>70</v>
      </c>
      <c r="F379" s="33" t="s">
        <v>47</v>
      </c>
      <c r="G379" s="31" t="s">
        <v>46</v>
      </c>
      <c r="H379" s="33" t="s">
        <v>70</v>
      </c>
      <c r="I379" s="34">
        <v>0.27500000000000002</v>
      </c>
      <c r="J379" s="33">
        <v>9077585</v>
      </c>
      <c r="K379" s="33" t="s">
        <v>723</v>
      </c>
      <c r="L379" s="35">
        <v>41250</v>
      </c>
      <c r="M379" s="33" t="s">
        <v>31</v>
      </c>
      <c r="N379" s="33"/>
      <c r="O379" s="33"/>
      <c r="P379" s="33" t="s">
        <v>68</v>
      </c>
      <c r="Q379" s="33" t="s">
        <v>69</v>
      </c>
      <c r="R379" s="33" t="s">
        <v>1269</v>
      </c>
      <c r="U379">
        <f>VLOOKUP(A379,'[1]Unique Accounts for Meetings'!$A$2:$AA$677,21,0)</f>
        <v>1</v>
      </c>
      <c r="V379" t="str">
        <f t="shared" si="15"/>
        <v>Y</v>
      </c>
      <c r="W379" s="36" t="e">
        <f>VLOOKUP(A379,'[1]Unique Accounts for Meetings'!$A$2:$W$677,23,0)</f>
        <v>#REF!</v>
      </c>
      <c r="X379" t="e">
        <f t="shared" ca="1" si="16"/>
        <v>#REF!</v>
      </c>
      <c r="Y379" s="37"/>
      <c r="AA379" t="e">
        <f t="shared" ca="1" si="17"/>
        <v>#REF!</v>
      </c>
    </row>
    <row r="380" spans="1:27" x14ac:dyDescent="0.25">
      <c r="A380" s="30">
        <v>217760</v>
      </c>
      <c r="B380" s="31" t="s">
        <v>724</v>
      </c>
      <c r="C380" s="31"/>
      <c r="D380" s="32">
        <v>43860</v>
      </c>
      <c r="E380" s="31" t="s">
        <v>44</v>
      </c>
      <c r="F380" s="33" t="s">
        <v>57</v>
      </c>
      <c r="G380" s="31" t="s">
        <v>30</v>
      </c>
      <c r="H380" s="33" t="s">
        <v>44</v>
      </c>
      <c r="I380" s="34">
        <v>1.899E-2</v>
      </c>
      <c r="J380" s="33">
        <v>9077599</v>
      </c>
      <c r="K380" s="33" t="s">
        <v>724</v>
      </c>
      <c r="L380" s="35">
        <v>43565.666666666664</v>
      </c>
      <c r="M380" s="33" t="s">
        <v>31</v>
      </c>
      <c r="N380" s="33"/>
      <c r="O380" s="33"/>
      <c r="P380" s="33" t="s">
        <v>137</v>
      </c>
      <c r="Q380" s="33" t="s">
        <v>137</v>
      </c>
      <c r="R380" s="33" t="s">
        <v>75</v>
      </c>
      <c r="U380">
        <f>VLOOKUP(A380,'[1]Unique Accounts for Meetings'!$A$2:$AA$677,21,0)</f>
        <v>3</v>
      </c>
      <c r="V380" t="str">
        <f t="shared" si="15"/>
        <v>Y</v>
      </c>
      <c r="W380" s="36" t="e">
        <f>VLOOKUP(A380,'[1]Unique Accounts for Meetings'!$A$2:$W$677,23,0)</f>
        <v>#REF!</v>
      </c>
      <c r="X380" t="e">
        <f t="shared" ca="1" si="16"/>
        <v>#REF!</v>
      </c>
      <c r="Y380" s="37"/>
      <c r="AA380" t="e">
        <f t="shared" ca="1" si="17"/>
        <v>#REF!</v>
      </c>
    </row>
    <row r="381" spans="1:27" x14ac:dyDescent="0.25">
      <c r="A381" s="30">
        <v>9028149</v>
      </c>
      <c r="B381" s="31" t="s">
        <v>725</v>
      </c>
      <c r="C381" s="31"/>
      <c r="D381" s="32">
        <v>45883</v>
      </c>
      <c r="E381" s="31" t="s">
        <v>83</v>
      </c>
      <c r="F381" s="33" t="s">
        <v>462</v>
      </c>
      <c r="G381" s="31" t="s">
        <v>46</v>
      </c>
      <c r="H381" s="33" t="s">
        <v>83</v>
      </c>
      <c r="I381" s="34">
        <v>0.62916666666666665</v>
      </c>
      <c r="J381" s="33">
        <v>9077693</v>
      </c>
      <c r="K381" s="33" t="s">
        <v>726</v>
      </c>
      <c r="L381" s="35">
        <v>526666.66666666663</v>
      </c>
      <c r="M381" s="33" t="s">
        <v>67</v>
      </c>
      <c r="N381" s="33"/>
      <c r="O381" s="33"/>
      <c r="P381" s="33" t="s">
        <v>79</v>
      </c>
      <c r="Q381" s="33" t="s">
        <v>80</v>
      </c>
      <c r="R381" s="33" t="s">
        <v>56</v>
      </c>
      <c r="U381">
        <f>VLOOKUP(A381,'[1]Unique Accounts for Meetings'!$A$2:$AA$677,21,0)</f>
        <v>3</v>
      </c>
      <c r="V381" t="str">
        <f t="shared" si="15"/>
        <v>Y</v>
      </c>
      <c r="W381" s="36" t="e">
        <f>VLOOKUP(A381,'[1]Unique Accounts for Meetings'!$A$2:$W$677,23,0)</f>
        <v>#REF!</v>
      </c>
      <c r="X381" t="e">
        <f t="shared" ca="1" si="16"/>
        <v>#REF!</v>
      </c>
      <c r="Y381" s="37"/>
      <c r="AA381" t="e">
        <f t="shared" ca="1" si="17"/>
        <v>#REF!</v>
      </c>
    </row>
    <row r="382" spans="1:27" x14ac:dyDescent="0.25">
      <c r="A382" s="30">
        <v>9077707</v>
      </c>
      <c r="B382" s="31" t="s">
        <v>729</v>
      </c>
      <c r="C382" s="31"/>
      <c r="D382" s="32">
        <v>43582</v>
      </c>
      <c r="E382" s="31" t="s">
        <v>28</v>
      </c>
      <c r="F382" s="33" t="s">
        <v>47</v>
      </c>
      <c r="G382" s="31" t="s">
        <v>46</v>
      </c>
      <c r="H382" s="33" t="s">
        <v>28</v>
      </c>
      <c r="I382" s="34">
        <v>0.5</v>
      </c>
      <c r="J382" s="33">
        <v>9077707</v>
      </c>
      <c r="K382" s="33" t="s">
        <v>729</v>
      </c>
      <c r="L382" s="35">
        <v>50000</v>
      </c>
      <c r="M382" s="33" t="s">
        <v>31</v>
      </c>
      <c r="N382" s="33"/>
      <c r="O382" s="33"/>
      <c r="P382" s="33" t="s">
        <v>33</v>
      </c>
      <c r="Q382" s="33" t="s">
        <v>34</v>
      </c>
      <c r="R382" s="33" t="s">
        <v>1268</v>
      </c>
      <c r="U382">
        <f>VLOOKUP(A382,'[1]Unique Accounts for Meetings'!$A$2:$AA$677,21,0)</f>
        <v>2</v>
      </c>
      <c r="V382" t="str">
        <f t="shared" si="15"/>
        <v>Y</v>
      </c>
      <c r="W382" s="36" t="e">
        <f>VLOOKUP(A382,'[1]Unique Accounts for Meetings'!$A$2:$W$677,23,0)</f>
        <v>#REF!</v>
      </c>
      <c r="X382" t="e">
        <f t="shared" ca="1" si="16"/>
        <v>#REF!</v>
      </c>
      <c r="Y382" s="37"/>
      <c r="AA382" t="e">
        <f t="shared" ca="1" si="17"/>
        <v>#REF!</v>
      </c>
    </row>
    <row r="383" spans="1:27" x14ac:dyDescent="0.25">
      <c r="A383" s="30">
        <v>2335726</v>
      </c>
      <c r="B383" s="31" t="s">
        <v>730</v>
      </c>
      <c r="C383" s="31"/>
      <c r="D383" s="32">
        <v>44929</v>
      </c>
      <c r="E383" s="31" t="s">
        <v>28</v>
      </c>
      <c r="F383" s="33" t="s">
        <v>57</v>
      </c>
      <c r="G383" s="31" t="s">
        <v>30</v>
      </c>
      <c r="H383" s="33" t="s">
        <v>28</v>
      </c>
      <c r="I383" s="34">
        <v>2.9989999999999999E-2</v>
      </c>
      <c r="J383" s="33">
        <v>9077810</v>
      </c>
      <c r="K383" s="33" t="s">
        <v>730</v>
      </c>
      <c r="L383" s="35">
        <v>53281</v>
      </c>
      <c r="M383" s="33" t="s">
        <v>31</v>
      </c>
      <c r="N383" s="33"/>
      <c r="O383" s="33"/>
      <c r="P383" s="33" t="s">
        <v>33</v>
      </c>
      <c r="Q383" s="33" t="s">
        <v>34</v>
      </c>
      <c r="R383" s="33" t="s">
        <v>1268</v>
      </c>
      <c r="U383">
        <f>VLOOKUP(A383,'[1]Unique Accounts for Meetings'!$A$2:$AA$677,21,0)</f>
        <v>3</v>
      </c>
      <c r="V383" t="str">
        <f t="shared" si="15"/>
        <v>Y</v>
      </c>
      <c r="W383" s="36" t="e">
        <f>VLOOKUP(A383,'[1]Unique Accounts for Meetings'!$A$2:$W$677,23,0)</f>
        <v>#REF!</v>
      </c>
      <c r="X383" t="e">
        <f t="shared" ca="1" si="16"/>
        <v>#REF!</v>
      </c>
      <c r="Y383" s="37"/>
      <c r="AA383" t="e">
        <f t="shared" ca="1" si="17"/>
        <v>#REF!</v>
      </c>
    </row>
    <row r="384" spans="1:27" x14ac:dyDescent="0.25">
      <c r="A384" s="30">
        <v>9077814</v>
      </c>
      <c r="B384" s="31" t="s">
        <v>732</v>
      </c>
      <c r="C384" s="31"/>
      <c r="D384" s="32">
        <v>44440</v>
      </c>
      <c r="E384" s="31" t="s">
        <v>56</v>
      </c>
      <c r="F384" s="33" t="s">
        <v>47</v>
      </c>
      <c r="G384" s="31" t="s">
        <v>46</v>
      </c>
      <c r="H384" s="33" t="s">
        <v>56</v>
      </c>
      <c r="I384" s="34">
        <v>0.24166669999999998</v>
      </c>
      <c r="J384" s="33">
        <v>9077814</v>
      </c>
      <c r="K384" s="33" t="s">
        <v>733</v>
      </c>
      <c r="L384" s="35">
        <v>24166.67</v>
      </c>
      <c r="M384" s="33" t="s">
        <v>31</v>
      </c>
      <c r="N384" s="33"/>
      <c r="O384" s="33"/>
      <c r="P384" s="33" t="s">
        <v>79</v>
      </c>
      <c r="Q384" s="33" t="s">
        <v>80</v>
      </c>
      <c r="R384" s="33" t="s">
        <v>56</v>
      </c>
      <c r="U384">
        <f>VLOOKUP(A384,'[1]Unique Accounts for Meetings'!$A$2:$AA$677,21,0)</f>
        <v>3</v>
      </c>
      <c r="V384" t="str">
        <f t="shared" si="15"/>
        <v>Y</v>
      </c>
      <c r="W384" s="36" t="e">
        <f>VLOOKUP(A384,'[1]Unique Accounts for Meetings'!$A$2:$W$677,23,0)</f>
        <v>#REF!</v>
      </c>
      <c r="X384" t="e">
        <f t="shared" ca="1" si="16"/>
        <v>#REF!</v>
      </c>
      <c r="Y384" s="37"/>
      <c r="AA384" t="e">
        <f t="shared" ca="1" si="17"/>
        <v>#REF!</v>
      </c>
    </row>
    <row r="385" spans="1:27" x14ac:dyDescent="0.25">
      <c r="A385" s="30">
        <v>9077829</v>
      </c>
      <c r="B385" s="31" t="s">
        <v>734</v>
      </c>
      <c r="C385" s="31"/>
      <c r="D385" s="32">
        <v>43585</v>
      </c>
      <c r="E385" s="31" t="s">
        <v>40</v>
      </c>
      <c r="F385" s="33" t="s">
        <v>72</v>
      </c>
      <c r="G385" s="31" t="s">
        <v>46</v>
      </c>
      <c r="H385" s="33" t="s">
        <v>40</v>
      </c>
      <c r="I385" s="34">
        <v>0.52500000000000002</v>
      </c>
      <c r="J385" s="33">
        <v>9077829</v>
      </c>
      <c r="K385" s="33" t="s">
        <v>735</v>
      </c>
      <c r="L385" s="35">
        <v>52500</v>
      </c>
      <c r="M385" s="33" t="s">
        <v>31</v>
      </c>
      <c r="N385" s="33"/>
      <c r="O385" s="33"/>
      <c r="P385" s="33" t="s">
        <v>42</v>
      </c>
      <c r="Q385" s="33" t="s">
        <v>43</v>
      </c>
      <c r="R385" s="33" t="s">
        <v>40</v>
      </c>
      <c r="U385">
        <f>VLOOKUP(A385,'[1]Unique Accounts for Meetings'!$A$2:$AA$677,21,0)</f>
        <v>2</v>
      </c>
      <c r="V385" t="str">
        <f t="shared" si="15"/>
        <v>Y</v>
      </c>
      <c r="W385" s="36" t="e">
        <f>VLOOKUP(A385,'[1]Unique Accounts for Meetings'!$A$2:$W$677,23,0)</f>
        <v>#REF!</v>
      </c>
      <c r="X385" t="e">
        <f t="shared" ca="1" si="16"/>
        <v>#REF!</v>
      </c>
      <c r="Y385" s="37"/>
      <c r="AA385" t="e">
        <f t="shared" ca="1" si="17"/>
        <v>#REF!</v>
      </c>
    </row>
    <row r="386" spans="1:27" x14ac:dyDescent="0.25">
      <c r="A386" s="30">
        <v>9078080</v>
      </c>
      <c r="B386" s="31" t="s">
        <v>736</v>
      </c>
      <c r="C386" s="31"/>
      <c r="D386" s="32">
        <v>43609</v>
      </c>
      <c r="E386" s="31" t="s">
        <v>70</v>
      </c>
      <c r="F386" s="33" t="s">
        <v>47</v>
      </c>
      <c r="G386" s="31" t="s">
        <v>46</v>
      </c>
      <c r="H386" s="33" t="s">
        <v>70</v>
      </c>
      <c r="I386" s="34">
        <v>0.5</v>
      </c>
      <c r="J386" s="33">
        <v>9078080</v>
      </c>
      <c r="K386" s="33" t="s">
        <v>736</v>
      </c>
      <c r="L386" s="35">
        <v>50000</v>
      </c>
      <c r="M386" s="33" t="s">
        <v>31</v>
      </c>
      <c r="N386" s="33"/>
      <c r="O386" s="33"/>
      <c r="P386" s="33" t="s">
        <v>68</v>
      </c>
      <c r="Q386" s="33" t="s">
        <v>69</v>
      </c>
      <c r="R386" s="33" t="s">
        <v>1269</v>
      </c>
      <c r="U386">
        <f>VLOOKUP(A386,'[1]Unique Accounts for Meetings'!$A$2:$AA$677,21,0)</f>
        <v>2</v>
      </c>
      <c r="V386" t="str">
        <f t="shared" si="15"/>
        <v>Y</v>
      </c>
      <c r="W386" s="36" t="e">
        <f>VLOOKUP(A386,'[1]Unique Accounts for Meetings'!$A$2:$W$677,23,0)</f>
        <v>#REF!</v>
      </c>
      <c r="X386" t="e">
        <f t="shared" ca="1" si="16"/>
        <v>#REF!</v>
      </c>
      <c r="Y386" s="37"/>
      <c r="AA386" t="e">
        <f t="shared" ca="1" si="17"/>
        <v>#REF!</v>
      </c>
    </row>
    <row r="387" spans="1:27" x14ac:dyDescent="0.25">
      <c r="A387" s="30">
        <v>9078117</v>
      </c>
      <c r="B387" s="31" t="s">
        <v>737</v>
      </c>
      <c r="C387" s="31"/>
      <c r="D387" s="32">
        <v>44712</v>
      </c>
      <c r="E387" s="31" t="s">
        <v>40</v>
      </c>
      <c r="F387" s="33" t="s">
        <v>47</v>
      </c>
      <c r="G387" s="31" t="s">
        <v>46</v>
      </c>
      <c r="H387" s="33" t="s">
        <v>40</v>
      </c>
      <c r="I387" s="34">
        <v>0.33333333333333337</v>
      </c>
      <c r="J387" s="33">
        <v>9078117</v>
      </c>
      <c r="K387" s="33" t="s">
        <v>738</v>
      </c>
      <c r="L387" s="35">
        <v>33333.333333333336</v>
      </c>
      <c r="M387" s="33" t="s">
        <v>31</v>
      </c>
      <c r="N387" s="33"/>
      <c r="O387" s="33"/>
      <c r="P387" s="33" t="s">
        <v>42</v>
      </c>
      <c r="Q387" s="33" t="s">
        <v>43</v>
      </c>
      <c r="R387" s="33" t="s">
        <v>40</v>
      </c>
      <c r="U387">
        <f>VLOOKUP(A387,'[1]Unique Accounts for Meetings'!$A$2:$AA$677,21,0)</f>
        <v>2</v>
      </c>
      <c r="V387" t="str">
        <f t="shared" ref="V387:V450" si="18">IF(U387=0,"N","Y")</f>
        <v>Y</v>
      </c>
      <c r="W387" s="36" t="e">
        <f>VLOOKUP(A387,'[1]Unique Accounts for Meetings'!$A$2:$W$677,23,0)</f>
        <v>#REF!</v>
      </c>
      <c r="X387" t="e">
        <f t="shared" ref="X387:X450" ca="1" si="19">IF(W387="","N",IF(W387&gt;=TODAY()-45,"Y","N"))</f>
        <v>#REF!</v>
      </c>
      <c r="Y387" s="37"/>
      <c r="AA387" t="e">
        <f t="shared" ref="AA387:AA450" ca="1" si="20">IF(W387="","N",IF(W387&gt;=TODAY()-30,"Y","N"))</f>
        <v>#REF!</v>
      </c>
    </row>
    <row r="388" spans="1:27" x14ac:dyDescent="0.25">
      <c r="A388" s="30">
        <v>60004</v>
      </c>
      <c r="B388" s="31" t="s">
        <v>739</v>
      </c>
      <c r="C388" s="31"/>
      <c r="D388" s="32">
        <v>44445</v>
      </c>
      <c r="E388" s="31" t="s">
        <v>53</v>
      </c>
      <c r="F388" s="33" t="s">
        <v>741</v>
      </c>
      <c r="G388" s="31" t="s">
        <v>163</v>
      </c>
      <c r="H388" s="33" t="s">
        <v>53</v>
      </c>
      <c r="I388" s="34">
        <v>1.2E-2</v>
      </c>
      <c r="J388" s="33">
        <v>9078413</v>
      </c>
      <c r="K388" s="33" t="s">
        <v>739</v>
      </c>
      <c r="L388" s="35">
        <v>10290177.759199969</v>
      </c>
      <c r="M388" s="33" t="s">
        <v>67</v>
      </c>
      <c r="N388" s="33"/>
      <c r="O388" s="33"/>
      <c r="P388" s="33" t="s">
        <v>340</v>
      </c>
      <c r="Q388" s="33" t="s">
        <v>80</v>
      </c>
      <c r="R388" s="33" t="s">
        <v>56</v>
      </c>
      <c r="U388">
        <f>VLOOKUP(A388,'[1]Unique Accounts for Meetings'!$A$2:$AA$677,21,0)</f>
        <v>4</v>
      </c>
      <c r="V388" t="str">
        <f t="shared" si="18"/>
        <v>Y</v>
      </c>
      <c r="W388" s="36" t="e">
        <f>VLOOKUP(A388,'[1]Unique Accounts for Meetings'!$A$2:$W$677,23,0)</f>
        <v>#REF!</v>
      </c>
      <c r="X388" t="e">
        <f t="shared" ca="1" si="19"/>
        <v>#REF!</v>
      </c>
      <c r="Y388" s="37"/>
      <c r="AA388" t="e">
        <f t="shared" ca="1" si="20"/>
        <v>#REF!</v>
      </c>
    </row>
    <row r="389" spans="1:27" x14ac:dyDescent="0.25">
      <c r="A389" s="30">
        <v>9078434</v>
      </c>
      <c r="B389" s="31" t="s">
        <v>747</v>
      </c>
      <c r="C389" s="31"/>
      <c r="D389" s="32">
        <v>43628</v>
      </c>
      <c r="E389" s="31" t="s">
        <v>28</v>
      </c>
      <c r="F389" s="33" t="s">
        <v>47</v>
      </c>
      <c r="G389" s="31" t="s">
        <v>46</v>
      </c>
      <c r="H389" s="33" t="s">
        <v>28</v>
      </c>
      <c r="I389" s="34">
        <v>0.42499999999999999</v>
      </c>
      <c r="J389" s="33">
        <v>9078434</v>
      </c>
      <c r="K389" s="33" t="s">
        <v>747</v>
      </c>
      <c r="L389" s="35">
        <v>42500</v>
      </c>
      <c r="M389" s="33" t="s">
        <v>31</v>
      </c>
      <c r="N389" s="33"/>
      <c r="O389" s="33"/>
      <c r="P389" s="33" t="s">
        <v>157</v>
      </c>
      <c r="Q389" s="33" t="s">
        <v>69</v>
      </c>
      <c r="R389" s="33" t="s">
        <v>1269</v>
      </c>
      <c r="U389">
        <f>VLOOKUP(A389,'[1]Unique Accounts for Meetings'!$A$2:$AA$677,21,0)</f>
        <v>1</v>
      </c>
      <c r="V389" t="str">
        <f t="shared" si="18"/>
        <v>Y</v>
      </c>
      <c r="W389" s="36" t="e">
        <f>VLOOKUP(A389,'[1]Unique Accounts for Meetings'!$A$2:$W$677,23,0)</f>
        <v>#REF!</v>
      </c>
      <c r="X389" t="e">
        <f t="shared" ca="1" si="19"/>
        <v>#REF!</v>
      </c>
      <c r="Y389" s="37"/>
      <c r="AA389" t="e">
        <f t="shared" ca="1" si="20"/>
        <v>#REF!</v>
      </c>
    </row>
    <row r="390" spans="1:27" x14ac:dyDescent="0.25">
      <c r="A390" s="30">
        <v>9026290</v>
      </c>
      <c r="B390" s="31" t="s">
        <v>748</v>
      </c>
      <c r="C390" s="31"/>
      <c r="D390" s="32">
        <v>44074</v>
      </c>
      <c r="E390" s="31" t="s">
        <v>44</v>
      </c>
      <c r="F390" s="33" t="s">
        <v>47</v>
      </c>
      <c r="G390" s="31" t="s">
        <v>46</v>
      </c>
      <c r="H390" s="33" t="s">
        <v>44</v>
      </c>
      <c r="I390" s="34">
        <v>0.10416666666666666</v>
      </c>
      <c r="J390" s="33">
        <v>9078641</v>
      </c>
      <c r="K390" s="33" t="s">
        <v>749</v>
      </c>
      <c r="L390" s="35">
        <v>318666.66666666663</v>
      </c>
      <c r="M390" s="33" t="s">
        <v>67</v>
      </c>
      <c r="N390" s="33"/>
      <c r="O390" s="33"/>
      <c r="P390" s="33" t="s">
        <v>137</v>
      </c>
      <c r="Q390" s="33" t="s">
        <v>137</v>
      </c>
      <c r="R390" s="33" t="s">
        <v>75</v>
      </c>
      <c r="U390">
        <f>VLOOKUP(A390,'[1]Unique Accounts for Meetings'!$A$2:$AA$677,21,0)</f>
        <v>4</v>
      </c>
      <c r="V390" t="str">
        <f t="shared" si="18"/>
        <v>Y</v>
      </c>
      <c r="W390" s="36" t="e">
        <f>VLOOKUP(A390,'[1]Unique Accounts for Meetings'!$A$2:$W$677,23,0)</f>
        <v>#REF!</v>
      </c>
      <c r="X390" t="e">
        <f t="shared" ca="1" si="19"/>
        <v>#REF!</v>
      </c>
      <c r="Y390" s="37"/>
      <c r="AA390" t="e">
        <f t="shared" ca="1" si="20"/>
        <v>#REF!</v>
      </c>
    </row>
    <row r="391" spans="1:27" x14ac:dyDescent="0.25">
      <c r="A391" s="30">
        <v>9079243</v>
      </c>
      <c r="B391" s="31" t="s">
        <v>751</v>
      </c>
      <c r="C391" s="31"/>
      <c r="D391" s="32">
        <v>43680</v>
      </c>
      <c r="E391" s="31" t="s">
        <v>83</v>
      </c>
      <c r="F391" s="33" t="s">
        <v>47</v>
      </c>
      <c r="G391" s="31" t="s">
        <v>46</v>
      </c>
      <c r="H391" s="33" t="s">
        <v>83</v>
      </c>
      <c r="I391" s="34">
        <v>0.40833333333333338</v>
      </c>
      <c r="J391" s="33">
        <v>9079243</v>
      </c>
      <c r="K391" s="33" t="s">
        <v>751</v>
      </c>
      <c r="L391" s="35">
        <v>56250</v>
      </c>
      <c r="M391" s="33" t="s">
        <v>31</v>
      </c>
      <c r="N391" s="33"/>
      <c r="O391" s="33"/>
      <c r="P391" s="33" t="s">
        <v>99</v>
      </c>
      <c r="Q391" s="33" t="s">
        <v>100</v>
      </c>
      <c r="R391" s="33" t="s">
        <v>83</v>
      </c>
      <c r="U391">
        <f>VLOOKUP(A391,'[1]Unique Accounts for Meetings'!$A$2:$AA$677,21,0)</f>
        <v>2</v>
      </c>
      <c r="V391" t="str">
        <f t="shared" si="18"/>
        <v>Y</v>
      </c>
      <c r="W391" s="36" t="e">
        <f>VLOOKUP(A391,'[1]Unique Accounts for Meetings'!$A$2:$W$677,23,0)</f>
        <v>#REF!</v>
      </c>
      <c r="X391" t="e">
        <f t="shared" ca="1" si="19"/>
        <v>#REF!</v>
      </c>
      <c r="Y391" s="37"/>
      <c r="AA391" t="e">
        <f t="shared" ca="1" si="20"/>
        <v>#REF!</v>
      </c>
    </row>
    <row r="392" spans="1:27" x14ac:dyDescent="0.25">
      <c r="A392" s="30">
        <v>9026243</v>
      </c>
      <c r="B392" s="31" t="s">
        <v>752</v>
      </c>
      <c r="C392" s="31"/>
      <c r="D392" s="32">
        <v>44228</v>
      </c>
      <c r="E392" s="31" t="s">
        <v>44</v>
      </c>
      <c r="F392" s="33" t="s">
        <v>47</v>
      </c>
      <c r="G392" s="31" t="s">
        <v>46</v>
      </c>
      <c r="H392" s="33" t="s">
        <v>44</v>
      </c>
      <c r="I392" s="34">
        <v>0.12083333333333333</v>
      </c>
      <c r="J392" s="33">
        <v>9079696</v>
      </c>
      <c r="K392" s="33" t="s">
        <v>752</v>
      </c>
      <c r="L392" s="35">
        <v>256250</v>
      </c>
      <c r="M392" s="33" t="s">
        <v>67</v>
      </c>
      <c r="N392" s="33"/>
      <c r="O392" s="33"/>
      <c r="P392" s="33" t="s">
        <v>218</v>
      </c>
      <c r="Q392" s="33" t="s">
        <v>218</v>
      </c>
      <c r="R392" s="33" t="s">
        <v>454</v>
      </c>
      <c r="U392">
        <f>VLOOKUP(A392,'[1]Unique Accounts for Meetings'!$A$2:$AA$677,21,0)</f>
        <v>0</v>
      </c>
      <c r="V392" t="str">
        <f t="shared" si="18"/>
        <v>N</v>
      </c>
      <c r="W392" s="36" t="e">
        <f>VLOOKUP(A392,'[1]Unique Accounts for Meetings'!$A$2:$W$677,23,0)</f>
        <v>#REF!</v>
      </c>
      <c r="X392" t="e">
        <f t="shared" ca="1" si="19"/>
        <v>#REF!</v>
      </c>
      <c r="Y392" s="37"/>
      <c r="AA392" t="e">
        <f t="shared" ca="1" si="20"/>
        <v>#REF!</v>
      </c>
    </row>
    <row r="393" spans="1:27" x14ac:dyDescent="0.25">
      <c r="A393" s="30">
        <v>9028098</v>
      </c>
      <c r="B393" s="31" t="s">
        <v>753</v>
      </c>
      <c r="C393" s="31"/>
      <c r="D393" s="32">
        <v>45799</v>
      </c>
      <c r="E393" s="31" t="s">
        <v>56</v>
      </c>
      <c r="F393" s="33" t="s">
        <v>462</v>
      </c>
      <c r="G393" s="31" t="s">
        <v>46</v>
      </c>
      <c r="H393" s="33" t="s">
        <v>56</v>
      </c>
      <c r="I393" s="34">
        <v>0.47916666666666663</v>
      </c>
      <c r="J393" s="33">
        <v>9080238</v>
      </c>
      <c r="K393" s="33" t="s">
        <v>754</v>
      </c>
      <c r="L393" s="35">
        <v>83583.332666666669</v>
      </c>
      <c r="M393" s="33" t="s">
        <v>31</v>
      </c>
      <c r="N393" s="33"/>
      <c r="O393" s="33"/>
      <c r="P393" s="33" t="s">
        <v>33</v>
      </c>
      <c r="Q393" s="33" t="s">
        <v>34</v>
      </c>
      <c r="R393" s="33" t="s">
        <v>1268</v>
      </c>
      <c r="U393">
        <f>VLOOKUP(A393,'[1]Unique Accounts for Meetings'!$A$2:$AA$677,21,0)</f>
        <v>2</v>
      </c>
      <c r="V393" t="str">
        <f t="shared" si="18"/>
        <v>Y</v>
      </c>
      <c r="W393" s="36" t="e">
        <f>VLOOKUP(A393,'[1]Unique Accounts for Meetings'!$A$2:$W$677,23,0)</f>
        <v>#REF!</v>
      </c>
      <c r="X393" t="e">
        <f t="shared" ca="1" si="19"/>
        <v>#REF!</v>
      </c>
      <c r="Y393" s="37"/>
      <c r="AA393" t="e">
        <f t="shared" ca="1" si="20"/>
        <v>#REF!</v>
      </c>
    </row>
    <row r="394" spans="1:27" x14ac:dyDescent="0.25">
      <c r="A394" s="30">
        <v>9080262</v>
      </c>
      <c r="B394" s="31" t="s">
        <v>755</v>
      </c>
      <c r="C394" s="31"/>
      <c r="D394" s="32">
        <v>44447</v>
      </c>
      <c r="E394" s="31" t="s">
        <v>40</v>
      </c>
      <c r="F394" s="33" t="s">
        <v>47</v>
      </c>
      <c r="G394" s="31" t="s">
        <v>46</v>
      </c>
      <c r="H394" s="33" t="s">
        <v>40</v>
      </c>
      <c r="I394" s="34">
        <v>0.45833333333333337</v>
      </c>
      <c r="J394" s="33">
        <v>9080262</v>
      </c>
      <c r="K394" s="33" t="s">
        <v>755</v>
      </c>
      <c r="L394" s="35">
        <v>45833.333333333336</v>
      </c>
      <c r="M394" s="33" t="s">
        <v>31</v>
      </c>
      <c r="N394" s="33"/>
      <c r="O394" s="33"/>
      <c r="P394" s="33" t="s">
        <v>51</v>
      </c>
      <c r="Q394" s="33" t="s">
        <v>43</v>
      </c>
      <c r="R394" s="33" t="s">
        <v>40</v>
      </c>
      <c r="U394">
        <f>VLOOKUP(A394,'[1]Unique Accounts for Meetings'!$A$2:$AA$677,21,0)</f>
        <v>3</v>
      </c>
      <c r="V394" t="str">
        <f t="shared" si="18"/>
        <v>Y</v>
      </c>
      <c r="W394" s="36" t="e">
        <f>VLOOKUP(A394,'[1]Unique Accounts for Meetings'!$A$2:$W$677,23,0)</f>
        <v>#REF!</v>
      </c>
      <c r="X394" t="e">
        <f t="shared" ca="1" si="19"/>
        <v>#REF!</v>
      </c>
      <c r="Y394" s="37"/>
      <c r="AA394" t="e">
        <f t="shared" ca="1" si="20"/>
        <v>#REF!</v>
      </c>
    </row>
    <row r="395" spans="1:27" x14ac:dyDescent="0.25">
      <c r="A395" s="30">
        <v>2347163</v>
      </c>
      <c r="B395" s="31" t="s">
        <v>756</v>
      </c>
      <c r="C395" s="31"/>
      <c r="D395" s="32">
        <v>45565</v>
      </c>
      <c r="E395" s="31" t="s">
        <v>83</v>
      </c>
      <c r="F395" s="33" t="s">
        <v>57</v>
      </c>
      <c r="G395" s="31" t="s">
        <v>30</v>
      </c>
      <c r="H395" s="33" t="s">
        <v>83</v>
      </c>
      <c r="I395" s="34">
        <v>2.9989999999999999E-2</v>
      </c>
      <c r="J395" s="33">
        <v>9080426</v>
      </c>
      <c r="K395" s="33" t="s">
        <v>756</v>
      </c>
      <c r="L395" s="35">
        <v>21671.45</v>
      </c>
      <c r="M395" s="33" t="s">
        <v>31</v>
      </c>
      <c r="N395" s="33"/>
      <c r="O395" s="33"/>
      <c r="P395" s="33" t="s">
        <v>218</v>
      </c>
      <c r="Q395" s="33" t="s">
        <v>218</v>
      </c>
      <c r="R395" s="33" t="s">
        <v>454</v>
      </c>
      <c r="U395">
        <f>VLOOKUP(A395,'[1]Unique Accounts for Meetings'!$A$2:$AA$677,21,0)</f>
        <v>0</v>
      </c>
      <c r="V395" t="str">
        <f t="shared" si="18"/>
        <v>N</v>
      </c>
      <c r="W395" s="36" t="e">
        <f>VLOOKUP(A395,'[1]Unique Accounts for Meetings'!$A$2:$W$677,23,0)</f>
        <v>#REF!</v>
      </c>
      <c r="X395" t="e">
        <f t="shared" ca="1" si="19"/>
        <v>#REF!</v>
      </c>
      <c r="Y395" s="37"/>
      <c r="AA395" t="e">
        <f t="shared" ca="1" si="20"/>
        <v>#REF!</v>
      </c>
    </row>
    <row r="396" spans="1:27" x14ac:dyDescent="0.25">
      <c r="A396" s="30">
        <v>9080430</v>
      </c>
      <c r="B396" s="31" t="s">
        <v>757</v>
      </c>
      <c r="C396" s="31"/>
      <c r="D396" s="32">
        <v>43776</v>
      </c>
      <c r="E396" s="31" t="s">
        <v>56</v>
      </c>
      <c r="F396" s="33" t="s">
        <v>47</v>
      </c>
      <c r="G396" s="31" t="s">
        <v>46</v>
      </c>
      <c r="H396" s="33" t="s">
        <v>56</v>
      </c>
      <c r="I396" s="34">
        <v>0.4375</v>
      </c>
      <c r="J396" s="33">
        <v>9080430</v>
      </c>
      <c r="K396" s="33" t="s">
        <v>757</v>
      </c>
      <c r="L396" s="35">
        <v>43750</v>
      </c>
      <c r="M396" s="33" t="s">
        <v>31</v>
      </c>
      <c r="N396" s="33"/>
      <c r="O396" s="33"/>
      <c r="P396" s="33" t="s">
        <v>85</v>
      </c>
      <c r="Q396" s="33" t="s">
        <v>80</v>
      </c>
      <c r="R396" s="33" t="s">
        <v>56</v>
      </c>
      <c r="U396">
        <f>VLOOKUP(A396,'[1]Unique Accounts for Meetings'!$A$2:$AA$677,21,0)</f>
        <v>1</v>
      </c>
      <c r="V396" t="str">
        <f t="shared" si="18"/>
        <v>Y</v>
      </c>
      <c r="W396" s="36" t="e">
        <f>VLOOKUP(A396,'[1]Unique Accounts for Meetings'!$A$2:$W$677,23,0)</f>
        <v>#REF!</v>
      </c>
      <c r="X396" t="e">
        <f t="shared" ca="1" si="19"/>
        <v>#REF!</v>
      </c>
      <c r="Y396" s="37"/>
      <c r="AA396" t="e">
        <f t="shared" ca="1" si="20"/>
        <v>#REF!</v>
      </c>
    </row>
    <row r="397" spans="1:27" x14ac:dyDescent="0.25">
      <c r="A397" s="30">
        <v>2345789</v>
      </c>
      <c r="B397" s="31" t="s">
        <v>758</v>
      </c>
      <c r="C397" s="31"/>
      <c r="D397" s="32">
        <v>45437</v>
      </c>
      <c r="E397" s="31" t="s">
        <v>28</v>
      </c>
      <c r="F397" s="33" t="s">
        <v>57</v>
      </c>
      <c r="G397" s="31" t="s">
        <v>30</v>
      </c>
      <c r="H397" s="33" t="s">
        <v>28</v>
      </c>
      <c r="I397" s="34">
        <v>2.699E-2</v>
      </c>
      <c r="J397" s="33">
        <v>9080505</v>
      </c>
      <c r="K397" s="33" t="s">
        <v>759</v>
      </c>
      <c r="L397" s="35">
        <v>50949</v>
      </c>
      <c r="M397" s="33" t="s">
        <v>31</v>
      </c>
      <c r="N397" s="33"/>
      <c r="O397" s="33"/>
      <c r="P397" s="33" t="s">
        <v>340</v>
      </c>
      <c r="Q397" s="33" t="s">
        <v>80</v>
      </c>
      <c r="R397" s="33" t="s">
        <v>56</v>
      </c>
      <c r="U397">
        <f>VLOOKUP(A397,'[1]Unique Accounts for Meetings'!$A$2:$AA$677,21,0)</f>
        <v>5</v>
      </c>
      <c r="V397" t="str">
        <f t="shared" si="18"/>
        <v>Y</v>
      </c>
      <c r="W397" s="36" t="e">
        <f>VLOOKUP(A397,'[1]Unique Accounts for Meetings'!$A$2:$W$677,23,0)</f>
        <v>#REF!</v>
      </c>
      <c r="X397" t="e">
        <f t="shared" ca="1" si="19"/>
        <v>#REF!</v>
      </c>
      <c r="Y397" s="37"/>
      <c r="AA397" t="e">
        <f t="shared" ca="1" si="20"/>
        <v>#REF!</v>
      </c>
    </row>
    <row r="398" spans="1:27" x14ac:dyDescent="0.25">
      <c r="A398" s="30">
        <v>602473</v>
      </c>
      <c r="B398" s="31" t="s">
        <v>760</v>
      </c>
      <c r="C398" s="31"/>
      <c r="D398" s="32">
        <v>44522</v>
      </c>
      <c r="E398" s="31" t="s">
        <v>53</v>
      </c>
      <c r="F398" s="33" t="s">
        <v>187</v>
      </c>
      <c r="G398" s="31" t="s">
        <v>163</v>
      </c>
      <c r="H398" s="33" t="s">
        <v>53</v>
      </c>
      <c r="I398" s="34">
        <v>5.5E-2</v>
      </c>
      <c r="J398" s="33">
        <v>9080531</v>
      </c>
      <c r="K398" s="33" t="s">
        <v>761</v>
      </c>
      <c r="L398" s="35">
        <v>75416.666666666672</v>
      </c>
      <c r="M398" s="33" t="s">
        <v>31</v>
      </c>
      <c r="N398" s="33"/>
      <c r="O398" s="33"/>
      <c r="P398" s="33" t="s">
        <v>109</v>
      </c>
      <c r="Q398" s="33" t="s">
        <v>80</v>
      </c>
      <c r="R398" s="33" t="s">
        <v>56</v>
      </c>
      <c r="U398">
        <f>VLOOKUP(A398,'[1]Unique Accounts for Meetings'!$A$2:$AA$677,21,0)</f>
        <v>3</v>
      </c>
      <c r="V398" t="str">
        <f t="shared" si="18"/>
        <v>Y</v>
      </c>
      <c r="W398" s="36" t="e">
        <f>VLOOKUP(A398,'[1]Unique Accounts for Meetings'!$A$2:$W$677,23,0)</f>
        <v>#REF!</v>
      </c>
      <c r="X398" t="e">
        <f t="shared" ca="1" si="19"/>
        <v>#REF!</v>
      </c>
      <c r="Y398" s="37"/>
      <c r="AA398" t="e">
        <f t="shared" ca="1" si="20"/>
        <v>#REF!</v>
      </c>
    </row>
    <row r="399" spans="1:27" x14ac:dyDescent="0.25">
      <c r="A399" s="30">
        <v>9080763</v>
      </c>
      <c r="B399" s="31" t="s">
        <v>763</v>
      </c>
      <c r="C399" s="31"/>
      <c r="D399" s="32">
        <v>43822</v>
      </c>
      <c r="E399" s="31" t="s">
        <v>56</v>
      </c>
      <c r="F399" s="33" t="s">
        <v>47</v>
      </c>
      <c r="G399" s="31" t="s">
        <v>46</v>
      </c>
      <c r="H399" s="33" t="s">
        <v>56</v>
      </c>
      <c r="I399" s="34">
        <v>0.45</v>
      </c>
      <c r="J399" s="33">
        <v>9080763</v>
      </c>
      <c r="K399" s="33" t="s">
        <v>763</v>
      </c>
      <c r="L399" s="35">
        <v>45000</v>
      </c>
      <c r="M399" s="33" t="s">
        <v>31</v>
      </c>
      <c r="N399" s="33"/>
      <c r="O399" s="33"/>
      <c r="P399" s="33" t="s">
        <v>85</v>
      </c>
      <c r="Q399" s="33" t="s">
        <v>80</v>
      </c>
      <c r="R399" s="33" t="s">
        <v>56</v>
      </c>
      <c r="U399">
        <f>VLOOKUP(A399,'[1]Unique Accounts for Meetings'!$A$2:$AA$677,21,0)</f>
        <v>1</v>
      </c>
      <c r="V399" t="str">
        <f t="shared" si="18"/>
        <v>Y</v>
      </c>
      <c r="W399" s="36" t="e">
        <f>VLOOKUP(A399,'[1]Unique Accounts for Meetings'!$A$2:$W$677,23,0)</f>
        <v>#REF!</v>
      </c>
      <c r="X399" t="e">
        <f t="shared" ca="1" si="19"/>
        <v>#REF!</v>
      </c>
      <c r="Y399" s="37"/>
      <c r="AA399" t="e">
        <f t="shared" ca="1" si="20"/>
        <v>#REF!</v>
      </c>
    </row>
    <row r="400" spans="1:27" x14ac:dyDescent="0.25">
      <c r="A400" s="30">
        <v>9080966</v>
      </c>
      <c r="B400" s="31" t="s">
        <v>764</v>
      </c>
      <c r="C400" s="31"/>
      <c r="D400" s="32">
        <v>44440</v>
      </c>
      <c r="E400" s="31" t="s">
        <v>28</v>
      </c>
      <c r="F400" s="33" t="s">
        <v>86</v>
      </c>
      <c r="G400" s="31" t="s">
        <v>46</v>
      </c>
      <c r="H400" s="33" t="s">
        <v>28</v>
      </c>
      <c r="I400" s="34">
        <v>0.245</v>
      </c>
      <c r="J400" s="33">
        <v>9081255</v>
      </c>
      <c r="K400" s="33" t="s">
        <v>764</v>
      </c>
      <c r="L400" s="35">
        <v>333500</v>
      </c>
      <c r="M400" s="33" t="s">
        <v>67</v>
      </c>
      <c r="N400" s="33"/>
      <c r="O400" s="33"/>
      <c r="P400" s="33" t="s">
        <v>34</v>
      </c>
      <c r="Q400" s="33" t="s">
        <v>34</v>
      </c>
      <c r="R400" s="33" t="s">
        <v>1268</v>
      </c>
      <c r="U400">
        <f>VLOOKUP(A400,'[1]Unique Accounts for Meetings'!$A$2:$AA$677,21,0)</f>
        <v>2</v>
      </c>
      <c r="V400" t="str">
        <f t="shared" si="18"/>
        <v>Y</v>
      </c>
      <c r="W400" s="36" t="e">
        <f>VLOOKUP(A400,'[1]Unique Accounts for Meetings'!$A$2:$W$677,23,0)</f>
        <v>#REF!</v>
      </c>
      <c r="X400" t="e">
        <f t="shared" ca="1" si="19"/>
        <v>#REF!</v>
      </c>
      <c r="Y400" s="37"/>
      <c r="AA400" t="e">
        <f t="shared" ca="1" si="20"/>
        <v>#REF!</v>
      </c>
    </row>
    <row r="401" spans="1:27" x14ac:dyDescent="0.25">
      <c r="A401" s="30" t="s">
        <v>765</v>
      </c>
      <c r="B401" s="31" t="s">
        <v>766</v>
      </c>
      <c r="C401" s="31"/>
      <c r="D401" s="32">
        <v>43858</v>
      </c>
      <c r="E401" s="31" t="s">
        <v>40</v>
      </c>
      <c r="F401" s="33" t="s">
        <v>47</v>
      </c>
      <c r="G401" s="31" t="s">
        <v>46</v>
      </c>
      <c r="H401" s="33" t="s">
        <v>40</v>
      </c>
      <c r="I401" s="34">
        <v>0.2</v>
      </c>
      <c r="J401" s="33">
        <v>9081318</v>
      </c>
      <c r="K401" s="33" t="s">
        <v>766</v>
      </c>
      <c r="L401" s="35">
        <v>40000</v>
      </c>
      <c r="M401" s="33" t="s">
        <v>31</v>
      </c>
      <c r="N401" s="33"/>
      <c r="O401" s="33"/>
      <c r="P401" s="33" t="s">
        <v>51</v>
      </c>
      <c r="Q401" s="33" t="s">
        <v>43</v>
      </c>
      <c r="R401" s="33" t="s">
        <v>40</v>
      </c>
      <c r="U401">
        <f>VLOOKUP(A401,'[1]Unique Accounts for Meetings'!$A$2:$AA$677,21,0)</f>
        <v>6</v>
      </c>
      <c r="V401" t="str">
        <f t="shared" si="18"/>
        <v>Y</v>
      </c>
      <c r="W401" s="36" t="e">
        <f>VLOOKUP(A401,'[1]Unique Accounts for Meetings'!$A$2:$W$677,23,0)</f>
        <v>#REF!</v>
      </c>
      <c r="X401" t="e">
        <f t="shared" ca="1" si="19"/>
        <v>#REF!</v>
      </c>
      <c r="Y401" s="37"/>
      <c r="AA401" t="e">
        <f t="shared" ca="1" si="20"/>
        <v>#REF!</v>
      </c>
    </row>
    <row r="402" spans="1:27" x14ac:dyDescent="0.25">
      <c r="A402" s="30">
        <v>9081523</v>
      </c>
      <c r="B402" s="31" t="s">
        <v>768</v>
      </c>
      <c r="C402" s="31"/>
      <c r="D402" s="32">
        <v>43831</v>
      </c>
      <c r="E402" s="31" t="s">
        <v>40</v>
      </c>
      <c r="F402" s="33" t="s">
        <v>47</v>
      </c>
      <c r="G402" s="31" t="s">
        <v>46</v>
      </c>
      <c r="H402" s="33" t="s">
        <v>40</v>
      </c>
      <c r="I402" s="34">
        <v>0.95</v>
      </c>
      <c r="J402" s="33">
        <v>9081523</v>
      </c>
      <c r="K402" s="33" t="s">
        <v>768</v>
      </c>
      <c r="L402" s="35">
        <v>126666.66666666667</v>
      </c>
      <c r="M402" s="33" t="s">
        <v>67</v>
      </c>
      <c r="N402" s="33"/>
      <c r="O402" s="33"/>
      <c r="P402" s="33" t="s">
        <v>42</v>
      </c>
      <c r="Q402" s="33" t="s">
        <v>43</v>
      </c>
      <c r="R402" s="33" t="s">
        <v>40</v>
      </c>
      <c r="U402">
        <f>VLOOKUP(A402,'[1]Unique Accounts for Meetings'!$A$2:$AA$677,21,0)</f>
        <v>3</v>
      </c>
      <c r="V402" t="str">
        <f t="shared" si="18"/>
        <v>Y</v>
      </c>
      <c r="W402" s="36" t="e">
        <f>VLOOKUP(A402,'[1]Unique Accounts for Meetings'!$A$2:$W$677,23,0)</f>
        <v>#REF!</v>
      </c>
      <c r="X402" t="e">
        <f t="shared" ca="1" si="19"/>
        <v>#REF!</v>
      </c>
      <c r="Y402" s="37"/>
      <c r="AA402" t="e">
        <f t="shared" ca="1" si="20"/>
        <v>#REF!</v>
      </c>
    </row>
    <row r="403" spans="1:27" x14ac:dyDescent="0.25">
      <c r="A403" s="30">
        <v>9081743</v>
      </c>
      <c r="B403" s="31" t="s">
        <v>769</v>
      </c>
      <c r="C403" s="31"/>
      <c r="D403" s="32">
        <v>43901</v>
      </c>
      <c r="E403" s="31" t="s">
        <v>56</v>
      </c>
      <c r="F403" s="33" t="s">
        <v>47</v>
      </c>
      <c r="G403" s="31" t="s">
        <v>46</v>
      </c>
      <c r="H403" s="33" t="s">
        <v>56</v>
      </c>
      <c r="I403" s="34">
        <v>1.8854166666666665</v>
      </c>
      <c r="J403" s="33">
        <v>9081743</v>
      </c>
      <c r="K403" s="33" t="s">
        <v>769</v>
      </c>
      <c r="L403" s="35">
        <v>188541.66666666666</v>
      </c>
      <c r="M403" s="33" t="s">
        <v>67</v>
      </c>
      <c r="N403" s="33"/>
      <c r="O403" s="33"/>
      <c r="P403" s="33" t="s">
        <v>340</v>
      </c>
      <c r="Q403" s="33" t="s">
        <v>80</v>
      </c>
      <c r="R403" s="33" t="s">
        <v>56</v>
      </c>
      <c r="U403">
        <f>VLOOKUP(A403,'[1]Unique Accounts for Meetings'!$A$2:$AA$677,21,0)</f>
        <v>3</v>
      </c>
      <c r="V403" t="str">
        <f t="shared" si="18"/>
        <v>Y</v>
      </c>
      <c r="W403" s="36" t="e">
        <f>VLOOKUP(A403,'[1]Unique Accounts for Meetings'!$A$2:$W$677,23,0)</f>
        <v>#REF!</v>
      </c>
      <c r="X403" t="e">
        <f t="shared" ca="1" si="19"/>
        <v>#REF!</v>
      </c>
      <c r="Y403" s="37"/>
      <c r="AA403" t="e">
        <f t="shared" ca="1" si="20"/>
        <v>#REF!</v>
      </c>
    </row>
    <row r="404" spans="1:27" x14ac:dyDescent="0.25">
      <c r="A404" s="30">
        <v>9081846</v>
      </c>
      <c r="B404" s="31" t="s">
        <v>770</v>
      </c>
      <c r="C404" s="31"/>
      <c r="D404" s="32">
        <v>43908</v>
      </c>
      <c r="E404" s="31" t="s">
        <v>40</v>
      </c>
      <c r="F404" s="33" t="s">
        <v>47</v>
      </c>
      <c r="G404" s="31" t="s">
        <v>46</v>
      </c>
      <c r="H404" s="33" t="s">
        <v>40</v>
      </c>
      <c r="I404" s="34">
        <v>0.39166666666666666</v>
      </c>
      <c r="J404" s="33">
        <v>9081846</v>
      </c>
      <c r="K404" s="33" t="s">
        <v>770</v>
      </c>
      <c r="L404" s="35">
        <v>56250</v>
      </c>
      <c r="M404" s="33" t="s">
        <v>31</v>
      </c>
      <c r="N404" s="33"/>
      <c r="O404" s="33"/>
      <c r="P404" s="33" t="s">
        <v>42</v>
      </c>
      <c r="Q404" s="33" t="s">
        <v>43</v>
      </c>
      <c r="R404" s="33" t="s">
        <v>40</v>
      </c>
      <c r="U404">
        <f>VLOOKUP(A404,'[1]Unique Accounts for Meetings'!$A$2:$AA$677,21,0)</f>
        <v>2</v>
      </c>
      <c r="V404" t="str">
        <f t="shared" si="18"/>
        <v>Y</v>
      </c>
      <c r="W404" s="36" t="e">
        <f>VLOOKUP(A404,'[1]Unique Accounts for Meetings'!$A$2:$W$677,23,0)</f>
        <v>#REF!</v>
      </c>
      <c r="X404" t="e">
        <f t="shared" ca="1" si="19"/>
        <v>#REF!</v>
      </c>
      <c r="Y404" s="37"/>
      <c r="AA404" t="e">
        <f t="shared" ca="1" si="20"/>
        <v>#REF!</v>
      </c>
    </row>
    <row r="405" spans="1:27" x14ac:dyDescent="0.25">
      <c r="A405" s="30">
        <v>9081877</v>
      </c>
      <c r="B405" s="31" t="s">
        <v>771</v>
      </c>
      <c r="C405" s="31"/>
      <c r="D405" s="32">
        <v>43921</v>
      </c>
      <c r="E405" s="31" t="s">
        <v>40</v>
      </c>
      <c r="F405" s="33" t="s">
        <v>47</v>
      </c>
      <c r="G405" s="31" t="s">
        <v>46</v>
      </c>
      <c r="H405" s="33" t="s">
        <v>40</v>
      </c>
      <c r="I405" s="34">
        <v>0.21666666666666667</v>
      </c>
      <c r="J405" s="33">
        <v>9081877</v>
      </c>
      <c r="K405" s="33" t="s">
        <v>771</v>
      </c>
      <c r="L405" s="35">
        <v>71666.666666666672</v>
      </c>
      <c r="M405" s="33" t="s">
        <v>31</v>
      </c>
      <c r="N405" s="33"/>
      <c r="O405" s="33"/>
      <c r="P405" s="33" t="s">
        <v>137</v>
      </c>
      <c r="Q405" s="33" t="s">
        <v>137</v>
      </c>
      <c r="R405" s="33" t="s">
        <v>75</v>
      </c>
      <c r="U405">
        <f>VLOOKUP(A405,'[1]Unique Accounts for Meetings'!$A$2:$AA$677,21,0)</f>
        <v>2</v>
      </c>
      <c r="V405" t="str">
        <f t="shared" si="18"/>
        <v>Y</v>
      </c>
      <c r="W405" s="36" t="e">
        <f>VLOOKUP(A405,'[1]Unique Accounts for Meetings'!$A$2:$W$677,23,0)</f>
        <v>#REF!</v>
      </c>
      <c r="X405" t="e">
        <f t="shared" ca="1" si="19"/>
        <v>#REF!</v>
      </c>
      <c r="Y405" s="37"/>
      <c r="AA405" t="e">
        <f t="shared" ca="1" si="20"/>
        <v>#REF!</v>
      </c>
    </row>
    <row r="406" spans="1:27" x14ac:dyDescent="0.25">
      <c r="A406" s="30">
        <v>9081958</v>
      </c>
      <c r="B406" s="31" t="s">
        <v>772</v>
      </c>
      <c r="C406" s="31"/>
      <c r="D406" s="32">
        <v>43988</v>
      </c>
      <c r="E406" s="31" t="s">
        <v>28</v>
      </c>
      <c r="F406" s="33" t="s">
        <v>86</v>
      </c>
      <c r="G406" s="31" t="s">
        <v>46</v>
      </c>
      <c r="H406" s="33" t="s">
        <v>28</v>
      </c>
      <c r="I406" s="34">
        <v>0.4239</v>
      </c>
      <c r="J406" s="33">
        <v>9081958</v>
      </c>
      <c r="K406" s="33" t="s">
        <v>772</v>
      </c>
      <c r="L406" s="35">
        <v>331830</v>
      </c>
      <c r="M406" s="33" t="s">
        <v>67</v>
      </c>
      <c r="N406" s="33"/>
      <c r="O406" s="33"/>
      <c r="P406" s="33" t="s">
        <v>34</v>
      </c>
      <c r="Q406" s="33" t="s">
        <v>34</v>
      </c>
      <c r="R406" s="33" t="s">
        <v>1268</v>
      </c>
      <c r="U406">
        <f>VLOOKUP(A406,'[1]Unique Accounts for Meetings'!$A$2:$AA$677,21,0)</f>
        <v>3</v>
      </c>
      <c r="V406" t="str">
        <f t="shared" si="18"/>
        <v>Y</v>
      </c>
      <c r="W406" s="36" t="e">
        <f>VLOOKUP(A406,'[1]Unique Accounts for Meetings'!$A$2:$W$677,23,0)</f>
        <v>#REF!</v>
      </c>
      <c r="X406" t="e">
        <f t="shared" ca="1" si="19"/>
        <v>#REF!</v>
      </c>
      <c r="Y406" s="37"/>
      <c r="AA406" t="e">
        <f t="shared" ca="1" si="20"/>
        <v>#REF!</v>
      </c>
    </row>
    <row r="407" spans="1:27" x14ac:dyDescent="0.25">
      <c r="A407" s="30">
        <v>9082089</v>
      </c>
      <c r="B407" s="31" t="s">
        <v>778</v>
      </c>
      <c r="C407" s="31"/>
      <c r="D407" s="32">
        <v>43997</v>
      </c>
      <c r="E407" s="31" t="s">
        <v>70</v>
      </c>
      <c r="F407" s="33" t="s">
        <v>47</v>
      </c>
      <c r="G407" s="31" t="s">
        <v>46</v>
      </c>
      <c r="H407" s="33" t="s">
        <v>70</v>
      </c>
      <c r="I407" s="34">
        <v>0.5</v>
      </c>
      <c r="J407" s="33">
        <v>9082089</v>
      </c>
      <c r="K407" s="33" t="s">
        <v>778</v>
      </c>
      <c r="L407" s="35">
        <v>50000</v>
      </c>
      <c r="M407" s="33" t="s">
        <v>31</v>
      </c>
      <c r="N407" s="33"/>
      <c r="O407" s="33"/>
      <c r="P407" s="33" t="s">
        <v>68</v>
      </c>
      <c r="Q407" s="33" t="s">
        <v>69</v>
      </c>
      <c r="R407" s="33" t="s">
        <v>1269</v>
      </c>
      <c r="U407">
        <f>VLOOKUP(A407,'[1]Unique Accounts for Meetings'!$A$2:$AA$677,21,0)</f>
        <v>1</v>
      </c>
      <c r="V407" t="str">
        <f t="shared" si="18"/>
        <v>Y</v>
      </c>
      <c r="W407" s="36" t="e">
        <f>VLOOKUP(A407,'[1]Unique Accounts for Meetings'!$A$2:$W$677,23,0)</f>
        <v>#REF!</v>
      </c>
      <c r="X407" t="e">
        <f t="shared" ca="1" si="19"/>
        <v>#REF!</v>
      </c>
      <c r="Y407" s="37"/>
      <c r="AA407" t="e">
        <f t="shared" ca="1" si="20"/>
        <v>#REF!</v>
      </c>
    </row>
    <row r="408" spans="1:27" x14ac:dyDescent="0.25">
      <c r="A408" s="30">
        <v>9082184</v>
      </c>
      <c r="B408" s="31" t="s">
        <v>779</v>
      </c>
      <c r="C408" s="31"/>
      <c r="D408" s="32">
        <v>44006</v>
      </c>
      <c r="E408" s="31" t="s">
        <v>56</v>
      </c>
      <c r="F408" s="33" t="s">
        <v>47</v>
      </c>
      <c r="G408" s="31" t="s">
        <v>46</v>
      </c>
      <c r="H408" s="33" t="s">
        <v>56</v>
      </c>
      <c r="I408" s="34">
        <v>0.4</v>
      </c>
      <c r="J408" s="33">
        <v>9082184</v>
      </c>
      <c r="K408" s="33" t="s">
        <v>779</v>
      </c>
      <c r="L408" s="35">
        <v>40000</v>
      </c>
      <c r="M408" s="33" t="s">
        <v>31</v>
      </c>
      <c r="N408" s="33"/>
      <c r="O408" s="33"/>
      <c r="P408" s="33" t="s">
        <v>109</v>
      </c>
      <c r="Q408" s="33" t="s">
        <v>80</v>
      </c>
      <c r="R408" s="33" t="s">
        <v>56</v>
      </c>
      <c r="U408">
        <f>VLOOKUP(A408,'[1]Unique Accounts for Meetings'!$A$2:$AA$677,21,0)</f>
        <v>3</v>
      </c>
      <c r="V408" t="str">
        <f t="shared" si="18"/>
        <v>Y</v>
      </c>
      <c r="W408" s="36" t="e">
        <f>VLOOKUP(A408,'[1]Unique Accounts for Meetings'!$A$2:$W$677,23,0)</f>
        <v>#REF!</v>
      </c>
      <c r="X408" t="e">
        <f t="shared" ca="1" si="19"/>
        <v>#REF!</v>
      </c>
      <c r="Y408" s="37"/>
      <c r="AA408" t="e">
        <f t="shared" ca="1" si="20"/>
        <v>#REF!</v>
      </c>
    </row>
    <row r="409" spans="1:27" x14ac:dyDescent="0.25">
      <c r="A409" s="30">
        <v>9082273</v>
      </c>
      <c r="B409" s="31" t="s">
        <v>780</v>
      </c>
      <c r="C409" s="31"/>
      <c r="D409" s="32">
        <v>44027</v>
      </c>
      <c r="E409" s="31" t="s">
        <v>44</v>
      </c>
      <c r="F409" s="33" t="s">
        <v>47</v>
      </c>
      <c r="G409" s="31" t="s">
        <v>46</v>
      </c>
      <c r="H409" s="33" t="s">
        <v>44</v>
      </c>
      <c r="I409" s="34">
        <v>0.73333333333333328</v>
      </c>
      <c r="J409" s="33">
        <v>9082273</v>
      </c>
      <c r="K409" s="33" t="s">
        <v>780</v>
      </c>
      <c r="L409" s="35">
        <v>73333.333333333328</v>
      </c>
      <c r="M409" s="33" t="s">
        <v>31</v>
      </c>
      <c r="N409" s="33"/>
      <c r="O409" s="33"/>
      <c r="P409" s="33" t="s">
        <v>137</v>
      </c>
      <c r="Q409" s="33" t="s">
        <v>137</v>
      </c>
      <c r="R409" s="33" t="s">
        <v>75</v>
      </c>
      <c r="U409">
        <f>VLOOKUP(A409,'[1]Unique Accounts for Meetings'!$A$2:$AA$677,21,0)</f>
        <v>2</v>
      </c>
      <c r="V409" t="str">
        <f t="shared" si="18"/>
        <v>Y</v>
      </c>
      <c r="W409" s="36" t="e">
        <f>VLOOKUP(A409,'[1]Unique Accounts for Meetings'!$A$2:$W$677,23,0)</f>
        <v>#REF!</v>
      </c>
      <c r="X409" t="e">
        <f t="shared" ca="1" si="19"/>
        <v>#REF!</v>
      </c>
      <c r="Y409" s="37"/>
      <c r="AA409" t="e">
        <f t="shared" ca="1" si="20"/>
        <v>#REF!</v>
      </c>
    </row>
    <row r="410" spans="1:27" x14ac:dyDescent="0.25">
      <c r="A410" s="30">
        <v>228742</v>
      </c>
      <c r="B410" s="31" t="s">
        <v>781</v>
      </c>
      <c r="C410" s="31"/>
      <c r="D410" s="32">
        <v>44238</v>
      </c>
      <c r="E410" s="31" t="s">
        <v>56</v>
      </c>
      <c r="F410" s="33" t="s">
        <v>29</v>
      </c>
      <c r="G410" s="31" t="s">
        <v>30</v>
      </c>
      <c r="H410" s="33" t="s">
        <v>56</v>
      </c>
      <c r="I410" s="34">
        <v>4.999E-2</v>
      </c>
      <c r="J410" s="33">
        <v>9082508</v>
      </c>
      <c r="K410" s="33" t="s">
        <v>781</v>
      </c>
      <c r="L410" s="35">
        <v>51049</v>
      </c>
      <c r="M410" s="33" t="s">
        <v>31</v>
      </c>
      <c r="N410" s="33"/>
      <c r="O410" s="33"/>
      <c r="P410" s="33" t="s">
        <v>109</v>
      </c>
      <c r="Q410" s="33" t="s">
        <v>80</v>
      </c>
      <c r="R410" s="33" t="s">
        <v>56</v>
      </c>
      <c r="U410">
        <f>VLOOKUP(A410,'[1]Unique Accounts for Meetings'!$A$2:$AA$677,21,0)</f>
        <v>1</v>
      </c>
      <c r="V410" t="str">
        <f t="shared" si="18"/>
        <v>Y</v>
      </c>
      <c r="W410" s="36" t="e">
        <f>VLOOKUP(A410,'[1]Unique Accounts for Meetings'!$A$2:$W$677,23,0)</f>
        <v>#REF!</v>
      </c>
      <c r="X410" t="e">
        <f t="shared" ca="1" si="19"/>
        <v>#REF!</v>
      </c>
      <c r="Y410" s="37"/>
      <c r="AA410" t="e">
        <f t="shared" ca="1" si="20"/>
        <v>#REF!</v>
      </c>
    </row>
    <row r="411" spans="1:27" x14ac:dyDescent="0.25">
      <c r="A411" s="30">
        <v>9082510</v>
      </c>
      <c r="B411" s="31" t="s">
        <v>782</v>
      </c>
      <c r="C411" s="31"/>
      <c r="D411" s="32">
        <v>44065</v>
      </c>
      <c r="E411" s="31" t="s">
        <v>40</v>
      </c>
      <c r="F411" s="33" t="s">
        <v>47</v>
      </c>
      <c r="G411" s="31" t="s">
        <v>46</v>
      </c>
      <c r="H411" s="33" t="s">
        <v>40</v>
      </c>
      <c r="I411" s="34">
        <v>0.3958333</v>
      </c>
      <c r="J411" s="33">
        <v>9082510</v>
      </c>
      <c r="K411" s="33" t="s">
        <v>782</v>
      </c>
      <c r="L411" s="35">
        <v>39583.33</v>
      </c>
      <c r="M411" s="33" t="s">
        <v>31</v>
      </c>
      <c r="N411" s="33"/>
      <c r="O411" s="33"/>
      <c r="P411" s="33" t="s">
        <v>60</v>
      </c>
      <c r="Q411" s="33" t="s">
        <v>43</v>
      </c>
      <c r="R411" s="33" t="s">
        <v>40</v>
      </c>
      <c r="U411">
        <f>VLOOKUP(A411,'[1]Unique Accounts for Meetings'!$A$2:$AA$677,21,0)</f>
        <v>2</v>
      </c>
      <c r="V411" t="str">
        <f t="shared" si="18"/>
        <v>Y</v>
      </c>
      <c r="W411" s="36" t="e">
        <f>VLOOKUP(A411,'[1]Unique Accounts for Meetings'!$A$2:$W$677,23,0)</f>
        <v>#REF!</v>
      </c>
      <c r="X411" t="e">
        <f t="shared" ca="1" si="19"/>
        <v>#REF!</v>
      </c>
      <c r="Y411" s="37"/>
      <c r="AA411" t="e">
        <f t="shared" ca="1" si="20"/>
        <v>#REF!</v>
      </c>
    </row>
    <row r="412" spans="1:27" x14ac:dyDescent="0.25">
      <c r="A412" s="30">
        <v>9082654</v>
      </c>
      <c r="B412" s="31" t="s">
        <v>783</v>
      </c>
      <c r="C412" s="31"/>
      <c r="D412" s="32">
        <v>45658</v>
      </c>
      <c r="E412" s="31" t="s">
        <v>40</v>
      </c>
      <c r="F412" s="33" t="s">
        <v>86</v>
      </c>
      <c r="G412" s="31" t="s">
        <v>46</v>
      </c>
      <c r="H412" s="33" t="s">
        <v>40</v>
      </c>
      <c r="I412" s="34">
        <v>0.44500000000000001</v>
      </c>
      <c r="J412" s="33">
        <v>9082654</v>
      </c>
      <c r="K412" s="33" t="s">
        <v>783</v>
      </c>
      <c r="L412" s="35">
        <v>44500</v>
      </c>
      <c r="M412" s="33" t="s">
        <v>31</v>
      </c>
      <c r="N412" s="33"/>
      <c r="O412" s="33"/>
      <c r="P412" s="33" t="s">
        <v>137</v>
      </c>
      <c r="Q412" s="33" t="s">
        <v>137</v>
      </c>
      <c r="R412" s="33" t="s">
        <v>75</v>
      </c>
      <c r="U412">
        <f>VLOOKUP(A412,'[1]Unique Accounts for Meetings'!$A$2:$AA$677,21,0)</f>
        <v>2</v>
      </c>
      <c r="V412" t="str">
        <f t="shared" si="18"/>
        <v>Y</v>
      </c>
      <c r="W412" s="36" t="e">
        <f>VLOOKUP(A412,'[1]Unique Accounts for Meetings'!$A$2:$W$677,23,0)</f>
        <v>#REF!</v>
      </c>
      <c r="X412" t="e">
        <f t="shared" ca="1" si="19"/>
        <v>#REF!</v>
      </c>
      <c r="Y412" s="37"/>
      <c r="AA412" t="e">
        <f t="shared" ca="1" si="20"/>
        <v>#REF!</v>
      </c>
    </row>
    <row r="413" spans="1:27" x14ac:dyDescent="0.25">
      <c r="A413" s="30">
        <v>9082826</v>
      </c>
      <c r="B413" s="31" t="s">
        <v>784</v>
      </c>
      <c r="C413" s="31"/>
      <c r="D413" s="32">
        <v>44158</v>
      </c>
      <c r="E413" s="31" t="s">
        <v>56</v>
      </c>
      <c r="F413" s="33" t="s">
        <v>47</v>
      </c>
      <c r="G413" s="31" t="s">
        <v>46</v>
      </c>
      <c r="H413" s="33" t="s">
        <v>56</v>
      </c>
      <c r="I413" s="34">
        <v>0.4166667</v>
      </c>
      <c r="J413" s="33">
        <v>9082826</v>
      </c>
      <c r="K413" s="33" t="s">
        <v>784</v>
      </c>
      <c r="L413" s="35">
        <v>41666.67</v>
      </c>
      <c r="M413" s="33" t="s">
        <v>31</v>
      </c>
      <c r="N413" s="33"/>
      <c r="O413" s="33"/>
      <c r="P413" s="33" t="s">
        <v>85</v>
      </c>
      <c r="Q413" s="33" t="s">
        <v>80</v>
      </c>
      <c r="R413" s="33" t="s">
        <v>56</v>
      </c>
      <c r="U413">
        <f>VLOOKUP(A413,'[1]Unique Accounts for Meetings'!$A$2:$AA$677,21,0)</f>
        <v>2</v>
      </c>
      <c r="V413" t="str">
        <f t="shared" si="18"/>
        <v>Y</v>
      </c>
      <c r="W413" s="36" t="e">
        <f>VLOOKUP(A413,'[1]Unique Accounts for Meetings'!$A$2:$W$677,23,0)</f>
        <v>#REF!</v>
      </c>
      <c r="X413" t="e">
        <f t="shared" ca="1" si="19"/>
        <v>#REF!</v>
      </c>
      <c r="Y413" s="37"/>
      <c r="AA413" t="e">
        <f t="shared" ca="1" si="20"/>
        <v>#REF!</v>
      </c>
    </row>
    <row r="414" spans="1:27" x14ac:dyDescent="0.25">
      <c r="A414" s="30">
        <v>9082862</v>
      </c>
      <c r="B414" s="31" t="s">
        <v>785</v>
      </c>
      <c r="C414" s="31"/>
      <c r="D414" s="32">
        <v>44097</v>
      </c>
      <c r="E414" s="31" t="s">
        <v>40</v>
      </c>
      <c r="F414" s="33" t="s">
        <v>47</v>
      </c>
      <c r="G414" s="31" t="s">
        <v>46</v>
      </c>
      <c r="H414" s="33" t="s">
        <v>40</v>
      </c>
      <c r="I414" s="34">
        <v>0.35</v>
      </c>
      <c r="J414" s="33">
        <v>9082862</v>
      </c>
      <c r="K414" s="33" t="s">
        <v>786</v>
      </c>
      <c r="L414" s="35">
        <v>35000</v>
      </c>
      <c r="M414" s="33" t="s">
        <v>31</v>
      </c>
      <c r="N414" s="33"/>
      <c r="O414" s="33"/>
      <c r="P414" s="33" t="s">
        <v>60</v>
      </c>
      <c r="Q414" s="33" t="s">
        <v>43</v>
      </c>
      <c r="R414" s="33" t="s">
        <v>40</v>
      </c>
      <c r="U414">
        <f>VLOOKUP(A414,'[1]Unique Accounts for Meetings'!$A$2:$AA$677,21,0)</f>
        <v>2</v>
      </c>
      <c r="V414" t="str">
        <f t="shared" si="18"/>
        <v>Y</v>
      </c>
      <c r="W414" s="36" t="e">
        <f>VLOOKUP(A414,'[1]Unique Accounts for Meetings'!$A$2:$W$677,23,0)</f>
        <v>#REF!</v>
      </c>
      <c r="X414" t="e">
        <f t="shared" ca="1" si="19"/>
        <v>#REF!</v>
      </c>
      <c r="Y414" s="37"/>
      <c r="AA414" t="e">
        <f t="shared" ca="1" si="20"/>
        <v>#REF!</v>
      </c>
    </row>
    <row r="415" spans="1:27" x14ac:dyDescent="0.25">
      <c r="A415" s="30">
        <v>2317781</v>
      </c>
      <c r="B415" s="31" t="s">
        <v>787</v>
      </c>
      <c r="C415" s="31"/>
      <c r="D415" s="32">
        <v>44475</v>
      </c>
      <c r="E415" s="31" t="s">
        <v>40</v>
      </c>
      <c r="F415" s="33" t="s">
        <v>29</v>
      </c>
      <c r="G415" s="31" t="s">
        <v>30</v>
      </c>
      <c r="H415" s="33" t="s">
        <v>40</v>
      </c>
      <c r="I415" s="34">
        <v>4.999E-2</v>
      </c>
      <c r="J415" s="33">
        <v>9083299</v>
      </c>
      <c r="K415" s="33" t="s">
        <v>787</v>
      </c>
      <c r="L415" s="35">
        <v>138078.33333333331</v>
      </c>
      <c r="M415" s="33" t="s">
        <v>67</v>
      </c>
      <c r="N415" s="33"/>
      <c r="O415" s="33"/>
      <c r="P415" s="33" t="s">
        <v>34</v>
      </c>
      <c r="Q415" s="33" t="s">
        <v>34</v>
      </c>
      <c r="R415" s="33" t="s">
        <v>1268</v>
      </c>
      <c r="U415">
        <f>VLOOKUP(A415,'[1]Unique Accounts for Meetings'!$A$2:$AA$677,21,0)</f>
        <v>2</v>
      </c>
      <c r="V415" t="str">
        <f t="shared" si="18"/>
        <v>Y</v>
      </c>
      <c r="W415" s="36" t="e">
        <f>VLOOKUP(A415,'[1]Unique Accounts for Meetings'!$A$2:$W$677,23,0)</f>
        <v>#REF!</v>
      </c>
      <c r="X415" t="e">
        <f t="shared" ca="1" si="19"/>
        <v>#REF!</v>
      </c>
      <c r="Y415" s="37"/>
      <c r="AA415" t="e">
        <f t="shared" ca="1" si="20"/>
        <v>#REF!</v>
      </c>
    </row>
    <row r="416" spans="1:27" x14ac:dyDescent="0.25">
      <c r="A416" s="30">
        <v>9083523</v>
      </c>
      <c r="B416" s="31" t="s">
        <v>789</v>
      </c>
      <c r="C416" s="31"/>
      <c r="D416" s="32">
        <v>44239</v>
      </c>
      <c r="E416" s="31" t="s">
        <v>83</v>
      </c>
      <c r="F416" s="33" t="s">
        <v>72</v>
      </c>
      <c r="G416" s="31" t="s">
        <v>46</v>
      </c>
      <c r="H416" s="33" t="s">
        <v>83</v>
      </c>
      <c r="I416" s="34">
        <v>0.41666666666666663</v>
      </c>
      <c r="J416" s="33">
        <v>9083523</v>
      </c>
      <c r="K416" s="33" t="s">
        <v>789</v>
      </c>
      <c r="L416" s="35">
        <v>41666.666666666664</v>
      </c>
      <c r="M416" s="33" t="s">
        <v>31</v>
      </c>
      <c r="N416" s="33"/>
      <c r="O416" s="33"/>
      <c r="P416" s="33" t="s">
        <v>218</v>
      </c>
      <c r="Q416" s="33" t="s">
        <v>218</v>
      </c>
      <c r="R416" s="33" t="s">
        <v>454</v>
      </c>
      <c r="U416">
        <f>VLOOKUP(A416,'[1]Unique Accounts for Meetings'!$A$2:$AA$677,21,0)</f>
        <v>0</v>
      </c>
      <c r="V416" t="str">
        <f t="shared" si="18"/>
        <v>N</v>
      </c>
      <c r="W416" s="36" t="e">
        <f>VLOOKUP(A416,'[1]Unique Accounts for Meetings'!$A$2:$W$677,23,0)</f>
        <v>#REF!</v>
      </c>
      <c r="X416" t="e">
        <f t="shared" ca="1" si="19"/>
        <v>#REF!</v>
      </c>
      <c r="Y416" s="37"/>
      <c r="AA416" t="e">
        <f t="shared" ca="1" si="20"/>
        <v>#REF!</v>
      </c>
    </row>
    <row r="417" spans="1:27" x14ac:dyDescent="0.25">
      <c r="A417" s="30">
        <v>9083552</v>
      </c>
      <c r="B417" s="31" t="s">
        <v>790</v>
      </c>
      <c r="C417" s="31"/>
      <c r="D417" s="32">
        <v>44169</v>
      </c>
      <c r="E417" s="31" t="s">
        <v>40</v>
      </c>
      <c r="F417" s="33" t="s">
        <v>47</v>
      </c>
      <c r="G417" s="31" t="s">
        <v>46</v>
      </c>
      <c r="H417" s="33" t="s">
        <v>40</v>
      </c>
      <c r="I417" s="34">
        <v>0.18333333333333332</v>
      </c>
      <c r="J417" s="33">
        <v>9083552</v>
      </c>
      <c r="K417" s="33" t="s">
        <v>790</v>
      </c>
      <c r="L417" s="35">
        <v>98750</v>
      </c>
      <c r="M417" s="33" t="s">
        <v>31</v>
      </c>
      <c r="N417" s="33"/>
      <c r="O417" s="33"/>
      <c r="P417" s="33" t="s">
        <v>60</v>
      </c>
      <c r="Q417" s="33" t="s">
        <v>43</v>
      </c>
      <c r="R417" s="33" t="s">
        <v>40</v>
      </c>
      <c r="U417">
        <f>VLOOKUP(A417,'[1]Unique Accounts for Meetings'!$A$2:$AA$677,21,0)</f>
        <v>4</v>
      </c>
      <c r="V417" t="str">
        <f t="shared" si="18"/>
        <v>Y</v>
      </c>
      <c r="W417" s="36" t="e">
        <f>VLOOKUP(A417,'[1]Unique Accounts for Meetings'!$A$2:$W$677,23,0)</f>
        <v>#REF!</v>
      </c>
      <c r="X417" t="e">
        <f t="shared" ca="1" si="19"/>
        <v>#REF!</v>
      </c>
      <c r="Y417" s="37"/>
      <c r="AA417" t="e">
        <f t="shared" ca="1" si="20"/>
        <v>#REF!</v>
      </c>
    </row>
    <row r="418" spans="1:27" x14ac:dyDescent="0.25">
      <c r="A418" s="30">
        <v>9083583</v>
      </c>
      <c r="B418" s="31" t="s">
        <v>791</v>
      </c>
      <c r="C418" s="31"/>
      <c r="D418" s="32">
        <v>44172</v>
      </c>
      <c r="E418" s="31" t="s">
        <v>56</v>
      </c>
      <c r="F418" s="33" t="s">
        <v>47</v>
      </c>
      <c r="G418" s="31" t="s">
        <v>46</v>
      </c>
      <c r="H418" s="33" t="s">
        <v>56</v>
      </c>
      <c r="I418" s="34">
        <v>0.32500000000000001</v>
      </c>
      <c r="J418" s="33">
        <v>9083583</v>
      </c>
      <c r="K418" s="33" t="s">
        <v>791</v>
      </c>
      <c r="L418" s="35">
        <v>32500</v>
      </c>
      <c r="M418" s="33" t="s">
        <v>31</v>
      </c>
      <c r="N418" s="33"/>
      <c r="O418" s="33"/>
      <c r="P418" s="33" t="s">
        <v>85</v>
      </c>
      <c r="Q418" s="33" t="s">
        <v>80</v>
      </c>
      <c r="R418" s="33" t="s">
        <v>56</v>
      </c>
      <c r="U418">
        <f>VLOOKUP(A418,'[1]Unique Accounts for Meetings'!$A$2:$AA$677,21,0)</f>
        <v>1</v>
      </c>
      <c r="V418" t="str">
        <f t="shared" si="18"/>
        <v>Y</v>
      </c>
      <c r="W418" s="36" t="e">
        <f>VLOOKUP(A418,'[1]Unique Accounts for Meetings'!$A$2:$W$677,23,0)</f>
        <v>#REF!</v>
      </c>
      <c r="X418" t="e">
        <f t="shared" ca="1" si="19"/>
        <v>#REF!</v>
      </c>
      <c r="Y418" s="37"/>
      <c r="AA418" t="e">
        <f t="shared" ca="1" si="20"/>
        <v>#REF!</v>
      </c>
    </row>
    <row r="419" spans="1:27" x14ac:dyDescent="0.25">
      <c r="A419" s="30">
        <v>9083630</v>
      </c>
      <c r="B419" s="31" t="s">
        <v>792</v>
      </c>
      <c r="C419" s="31"/>
      <c r="D419" s="32">
        <v>44182</v>
      </c>
      <c r="E419" s="31" t="s">
        <v>56</v>
      </c>
      <c r="F419" s="33" t="s">
        <v>47</v>
      </c>
      <c r="G419" s="31" t="s">
        <v>46</v>
      </c>
      <c r="H419" s="33" t="s">
        <v>56</v>
      </c>
      <c r="I419" s="34">
        <v>0.18333333333333332</v>
      </c>
      <c r="J419" s="33">
        <v>9083630</v>
      </c>
      <c r="K419" s="33" t="s">
        <v>792</v>
      </c>
      <c r="L419" s="35">
        <v>33750</v>
      </c>
      <c r="M419" s="33" t="s">
        <v>31</v>
      </c>
      <c r="N419" s="33"/>
      <c r="O419" s="33"/>
      <c r="P419" s="33" t="s">
        <v>85</v>
      </c>
      <c r="Q419" s="33" t="s">
        <v>80</v>
      </c>
      <c r="R419" s="33" t="s">
        <v>56</v>
      </c>
      <c r="U419">
        <f>VLOOKUP(A419,'[1]Unique Accounts for Meetings'!$A$2:$AA$677,21,0)</f>
        <v>2</v>
      </c>
      <c r="V419" t="str">
        <f t="shared" si="18"/>
        <v>Y</v>
      </c>
      <c r="W419" s="36" t="e">
        <f>VLOOKUP(A419,'[1]Unique Accounts for Meetings'!$A$2:$W$677,23,0)</f>
        <v>#REF!</v>
      </c>
      <c r="X419" t="e">
        <f t="shared" ca="1" si="19"/>
        <v>#REF!</v>
      </c>
      <c r="Y419" s="37"/>
      <c r="AA419" t="e">
        <f t="shared" ca="1" si="20"/>
        <v>#REF!</v>
      </c>
    </row>
    <row r="420" spans="1:27" x14ac:dyDescent="0.25">
      <c r="A420" s="30">
        <v>9083679</v>
      </c>
      <c r="B420" s="31" t="s">
        <v>793</v>
      </c>
      <c r="C420" s="31"/>
      <c r="D420" s="32">
        <v>44196</v>
      </c>
      <c r="E420" s="31" t="s">
        <v>40</v>
      </c>
      <c r="F420" s="33" t="s">
        <v>47</v>
      </c>
      <c r="G420" s="31" t="s">
        <v>46</v>
      </c>
      <c r="H420" s="33" t="s">
        <v>40</v>
      </c>
      <c r="I420" s="34">
        <v>0.375</v>
      </c>
      <c r="J420" s="33">
        <v>9083679</v>
      </c>
      <c r="K420" s="33" t="s">
        <v>793</v>
      </c>
      <c r="L420" s="35">
        <v>37500</v>
      </c>
      <c r="M420" s="33" t="s">
        <v>31</v>
      </c>
      <c r="N420" s="33"/>
      <c r="O420" s="33"/>
      <c r="P420" s="33" t="s">
        <v>60</v>
      </c>
      <c r="Q420" s="33" t="s">
        <v>43</v>
      </c>
      <c r="R420" s="33" t="s">
        <v>40</v>
      </c>
      <c r="U420">
        <f>VLOOKUP(A420,'[1]Unique Accounts for Meetings'!$A$2:$AA$677,21,0)</f>
        <v>3</v>
      </c>
      <c r="V420" t="str">
        <f t="shared" si="18"/>
        <v>Y</v>
      </c>
      <c r="W420" s="36" t="e">
        <f>VLOOKUP(A420,'[1]Unique Accounts for Meetings'!$A$2:$W$677,23,0)</f>
        <v>#REF!</v>
      </c>
      <c r="X420" t="e">
        <f t="shared" ca="1" si="19"/>
        <v>#REF!</v>
      </c>
      <c r="Y420" s="37"/>
      <c r="AA420" t="e">
        <f t="shared" ca="1" si="20"/>
        <v>#REF!</v>
      </c>
    </row>
    <row r="421" spans="1:27" x14ac:dyDescent="0.25">
      <c r="A421" s="30">
        <v>9075025</v>
      </c>
      <c r="B421" s="31" t="s">
        <v>794</v>
      </c>
      <c r="C421" s="31"/>
      <c r="D421" s="32">
        <v>45160</v>
      </c>
      <c r="E421" s="31" t="s">
        <v>56</v>
      </c>
      <c r="F421" s="33" t="s">
        <v>47</v>
      </c>
      <c r="G421" s="31" t="s">
        <v>46</v>
      </c>
      <c r="H421" s="33" t="s">
        <v>56</v>
      </c>
      <c r="I421" s="34">
        <v>0.15</v>
      </c>
      <c r="J421" s="33">
        <v>9084254</v>
      </c>
      <c r="K421" s="33" t="s">
        <v>795</v>
      </c>
      <c r="L421" s="35">
        <v>35000</v>
      </c>
      <c r="M421" s="33" t="s">
        <v>31</v>
      </c>
      <c r="N421" s="33"/>
      <c r="O421" s="33"/>
      <c r="P421" s="33" t="s">
        <v>109</v>
      </c>
      <c r="Q421" s="33" t="s">
        <v>80</v>
      </c>
      <c r="R421" s="33" t="s">
        <v>56</v>
      </c>
      <c r="U421">
        <f>VLOOKUP(A421,'[1]Unique Accounts for Meetings'!$A$2:$AA$677,21,0)</f>
        <v>2</v>
      </c>
      <c r="V421" t="str">
        <f t="shared" si="18"/>
        <v>Y</v>
      </c>
      <c r="W421" s="36" t="e">
        <f>VLOOKUP(A421,'[1]Unique Accounts for Meetings'!$A$2:$W$677,23,0)</f>
        <v>#REF!</v>
      </c>
      <c r="X421" t="e">
        <f t="shared" ca="1" si="19"/>
        <v>#REF!</v>
      </c>
      <c r="Y421" s="37"/>
      <c r="AA421" t="e">
        <f t="shared" ca="1" si="20"/>
        <v>#REF!</v>
      </c>
    </row>
    <row r="422" spans="1:27" x14ac:dyDescent="0.25">
      <c r="A422" s="30">
        <v>9084280</v>
      </c>
      <c r="B422" s="31" t="s">
        <v>796</v>
      </c>
      <c r="C422" s="31"/>
      <c r="D422" s="32">
        <v>44253</v>
      </c>
      <c r="E422" s="31" t="s">
        <v>40</v>
      </c>
      <c r="F422" s="33" t="s">
        <v>47</v>
      </c>
      <c r="G422" s="31" t="s">
        <v>46</v>
      </c>
      <c r="H422" s="33" t="s">
        <v>40</v>
      </c>
      <c r="I422" s="34">
        <v>0.19</v>
      </c>
      <c r="J422" s="33">
        <v>9084280</v>
      </c>
      <c r="K422" s="33" t="s">
        <v>796</v>
      </c>
      <c r="L422" s="35">
        <v>32750</v>
      </c>
      <c r="M422" s="33" t="s">
        <v>31</v>
      </c>
      <c r="N422" s="33"/>
      <c r="O422" s="33"/>
      <c r="P422" s="33" t="s">
        <v>60</v>
      </c>
      <c r="Q422" s="33" t="s">
        <v>43</v>
      </c>
      <c r="R422" s="33" t="s">
        <v>40</v>
      </c>
      <c r="U422">
        <f>VLOOKUP(A422,'[1]Unique Accounts for Meetings'!$A$2:$AA$677,21,0)</f>
        <v>3</v>
      </c>
      <c r="V422" t="str">
        <f t="shared" si="18"/>
        <v>Y</v>
      </c>
      <c r="W422" s="36" t="e">
        <f>VLOOKUP(A422,'[1]Unique Accounts for Meetings'!$A$2:$W$677,23,0)</f>
        <v>#REF!</v>
      </c>
      <c r="X422" t="e">
        <f t="shared" ca="1" si="19"/>
        <v>#REF!</v>
      </c>
      <c r="Y422" s="37"/>
      <c r="AA422" t="e">
        <f t="shared" ca="1" si="20"/>
        <v>#REF!</v>
      </c>
    </row>
    <row r="423" spans="1:27" x14ac:dyDescent="0.25">
      <c r="A423" s="30">
        <v>2337082</v>
      </c>
      <c r="B423" s="31" t="s">
        <v>798</v>
      </c>
      <c r="C423" s="31"/>
      <c r="D423" s="32">
        <v>44959</v>
      </c>
      <c r="E423" s="31" t="s">
        <v>44</v>
      </c>
      <c r="F423" s="33" t="s">
        <v>57</v>
      </c>
      <c r="G423" s="31" t="s">
        <v>30</v>
      </c>
      <c r="H423" s="33" t="s">
        <v>44</v>
      </c>
      <c r="I423" s="34">
        <v>1.899E-2</v>
      </c>
      <c r="J423" s="33">
        <v>9084337</v>
      </c>
      <c r="K423" s="33" t="s">
        <v>799</v>
      </c>
      <c r="L423" s="35">
        <v>40314.666666666664</v>
      </c>
      <c r="M423" s="33" t="s">
        <v>31</v>
      </c>
      <c r="N423" s="33"/>
      <c r="O423" s="33"/>
      <c r="P423" s="33" t="s">
        <v>218</v>
      </c>
      <c r="Q423" s="33" t="s">
        <v>218</v>
      </c>
      <c r="R423" s="33" t="s">
        <v>454</v>
      </c>
      <c r="U423">
        <f>VLOOKUP(A423,'[1]Unique Accounts for Meetings'!$A$2:$AA$677,21,0)</f>
        <v>0</v>
      </c>
      <c r="V423" t="str">
        <f t="shared" si="18"/>
        <v>N</v>
      </c>
      <c r="W423" s="36" t="e">
        <f>VLOOKUP(A423,'[1]Unique Accounts for Meetings'!$A$2:$W$677,23,0)</f>
        <v>#REF!</v>
      </c>
      <c r="X423" t="e">
        <f t="shared" ca="1" si="19"/>
        <v>#REF!</v>
      </c>
      <c r="Y423" s="37"/>
      <c r="AA423" t="e">
        <f t="shared" ca="1" si="20"/>
        <v>#REF!</v>
      </c>
    </row>
    <row r="424" spans="1:27" x14ac:dyDescent="0.25">
      <c r="A424" s="30">
        <v>602232</v>
      </c>
      <c r="B424" s="31" t="s">
        <v>800</v>
      </c>
      <c r="C424" s="31"/>
      <c r="D424" s="32">
        <v>44545</v>
      </c>
      <c r="E424" s="31" t="s">
        <v>40</v>
      </c>
      <c r="F424" s="33" t="s">
        <v>162</v>
      </c>
      <c r="G424" s="31" t="s">
        <v>163</v>
      </c>
      <c r="H424" s="33" t="s">
        <v>40</v>
      </c>
      <c r="I424" s="34">
        <v>7.4999999999999997E-2</v>
      </c>
      <c r="J424" s="33">
        <v>9084357</v>
      </c>
      <c r="K424" s="33" t="s">
        <v>800</v>
      </c>
      <c r="L424" s="35">
        <v>127466.66666666667</v>
      </c>
      <c r="M424" s="33" t="s">
        <v>67</v>
      </c>
      <c r="N424" s="33"/>
      <c r="O424" s="33"/>
      <c r="P424" s="33" t="s">
        <v>60</v>
      </c>
      <c r="Q424" s="33" t="s">
        <v>43</v>
      </c>
      <c r="R424" s="33" t="s">
        <v>40</v>
      </c>
      <c r="U424">
        <f>VLOOKUP(A424,'[1]Unique Accounts for Meetings'!$A$2:$AA$677,21,0)</f>
        <v>2</v>
      </c>
      <c r="V424" t="str">
        <f t="shared" si="18"/>
        <v>Y</v>
      </c>
      <c r="W424" s="36" t="e">
        <f>VLOOKUP(A424,'[1]Unique Accounts for Meetings'!$A$2:$W$677,23,0)</f>
        <v>#REF!</v>
      </c>
      <c r="X424" t="e">
        <f t="shared" ca="1" si="19"/>
        <v>#REF!</v>
      </c>
      <c r="Y424" s="37"/>
      <c r="AA424" t="e">
        <f t="shared" ca="1" si="20"/>
        <v>#REF!</v>
      </c>
    </row>
    <row r="425" spans="1:27" x14ac:dyDescent="0.25">
      <c r="A425" s="30">
        <v>9084381</v>
      </c>
      <c r="B425" s="31" t="s">
        <v>801</v>
      </c>
      <c r="C425" s="31"/>
      <c r="D425" s="32">
        <v>44256</v>
      </c>
      <c r="E425" s="31" t="s">
        <v>28</v>
      </c>
      <c r="F425" s="33" t="s">
        <v>86</v>
      </c>
      <c r="G425" s="31" t="s">
        <v>46</v>
      </c>
      <c r="H425" s="33" t="s">
        <v>28</v>
      </c>
      <c r="I425" s="34">
        <v>0.18575</v>
      </c>
      <c r="J425" s="33">
        <v>9084381</v>
      </c>
      <c r="K425" s="33" t="s">
        <v>802</v>
      </c>
      <c r="L425" s="35">
        <v>401670</v>
      </c>
      <c r="M425" s="33" t="s">
        <v>67</v>
      </c>
      <c r="N425" s="33"/>
      <c r="O425" s="33"/>
      <c r="P425" s="33" t="s">
        <v>34</v>
      </c>
      <c r="Q425" s="33" t="s">
        <v>34</v>
      </c>
      <c r="R425" s="33" t="s">
        <v>1268</v>
      </c>
      <c r="U425">
        <f>VLOOKUP(A425,'[1]Unique Accounts for Meetings'!$A$2:$AA$677,21,0)</f>
        <v>6</v>
      </c>
      <c r="V425" t="str">
        <f t="shared" si="18"/>
        <v>Y</v>
      </c>
      <c r="W425" s="36" t="e">
        <f>VLOOKUP(A425,'[1]Unique Accounts for Meetings'!$A$2:$W$677,23,0)</f>
        <v>#REF!</v>
      </c>
      <c r="X425" t="e">
        <f t="shared" ca="1" si="19"/>
        <v>#REF!</v>
      </c>
      <c r="Y425" s="37"/>
      <c r="AA425" t="e">
        <f t="shared" ca="1" si="20"/>
        <v>#REF!</v>
      </c>
    </row>
    <row r="426" spans="1:27" x14ac:dyDescent="0.25">
      <c r="A426" s="30">
        <v>2320791</v>
      </c>
      <c r="B426" s="31" t="s">
        <v>825</v>
      </c>
      <c r="C426" s="31"/>
      <c r="D426" s="32">
        <v>44572</v>
      </c>
      <c r="E426" s="31" t="s">
        <v>40</v>
      </c>
      <c r="F426" s="33" t="s">
        <v>57</v>
      </c>
      <c r="G426" s="31" t="s">
        <v>30</v>
      </c>
      <c r="H426" s="33" t="s">
        <v>40</v>
      </c>
      <c r="I426" s="34">
        <v>2.9989999999999999E-2</v>
      </c>
      <c r="J426" s="33">
        <v>9084403</v>
      </c>
      <c r="K426" s="33" t="s">
        <v>825</v>
      </c>
      <c r="L426" s="35">
        <v>32164.666666666668</v>
      </c>
      <c r="M426" s="33" t="s">
        <v>31</v>
      </c>
      <c r="N426" s="33"/>
      <c r="O426" s="33"/>
      <c r="P426" s="33" t="s">
        <v>136</v>
      </c>
      <c r="Q426" s="33" t="s">
        <v>137</v>
      </c>
      <c r="R426" s="33" t="s">
        <v>75</v>
      </c>
      <c r="U426">
        <f>VLOOKUP(A426,'[1]Unique Accounts for Meetings'!$A$2:$AA$677,21,0)</f>
        <v>4</v>
      </c>
      <c r="V426" t="str">
        <f t="shared" si="18"/>
        <v>Y</v>
      </c>
      <c r="W426" s="36" t="e">
        <f>VLOOKUP(A426,'[1]Unique Accounts for Meetings'!$A$2:$W$677,23,0)</f>
        <v>#REF!</v>
      </c>
      <c r="X426" t="e">
        <f t="shared" ca="1" si="19"/>
        <v>#REF!</v>
      </c>
      <c r="Y426" s="37"/>
      <c r="AA426" t="e">
        <f t="shared" ca="1" si="20"/>
        <v>#REF!</v>
      </c>
    </row>
    <row r="427" spans="1:27" x14ac:dyDescent="0.25">
      <c r="A427" s="30">
        <v>9084410</v>
      </c>
      <c r="B427" s="31" t="s">
        <v>826</v>
      </c>
      <c r="C427" s="31"/>
      <c r="D427" s="32">
        <v>44264</v>
      </c>
      <c r="E427" s="31" t="s">
        <v>40</v>
      </c>
      <c r="F427" s="33" t="s">
        <v>47</v>
      </c>
      <c r="G427" s="31" t="s">
        <v>46</v>
      </c>
      <c r="H427" s="33" t="s">
        <v>40</v>
      </c>
      <c r="I427" s="34">
        <v>0.54166666666666663</v>
      </c>
      <c r="J427" s="33">
        <v>9084410</v>
      </c>
      <c r="K427" s="33" t="s">
        <v>826</v>
      </c>
      <c r="L427" s="35">
        <v>54166.666666666664</v>
      </c>
      <c r="M427" s="33" t="s">
        <v>31</v>
      </c>
      <c r="N427" s="33"/>
      <c r="O427" s="33"/>
      <c r="P427" s="33" t="s">
        <v>42</v>
      </c>
      <c r="Q427" s="33" t="s">
        <v>43</v>
      </c>
      <c r="R427" s="33" t="s">
        <v>40</v>
      </c>
      <c r="U427">
        <f>VLOOKUP(A427,'[1]Unique Accounts for Meetings'!$A$2:$AA$677,21,0)</f>
        <v>4</v>
      </c>
      <c r="V427" t="str">
        <f t="shared" si="18"/>
        <v>Y</v>
      </c>
      <c r="W427" s="36" t="e">
        <f>VLOOKUP(A427,'[1]Unique Accounts for Meetings'!$A$2:$W$677,23,0)</f>
        <v>#REF!</v>
      </c>
      <c r="X427" t="e">
        <f t="shared" ca="1" si="19"/>
        <v>#REF!</v>
      </c>
      <c r="Y427" s="37"/>
      <c r="AA427" t="e">
        <f t="shared" ca="1" si="20"/>
        <v>#REF!</v>
      </c>
    </row>
    <row r="428" spans="1:27" x14ac:dyDescent="0.25">
      <c r="A428" s="30">
        <v>2317485</v>
      </c>
      <c r="B428" s="31" t="s">
        <v>827</v>
      </c>
      <c r="C428" s="31"/>
      <c r="D428" s="32">
        <v>44464</v>
      </c>
      <c r="E428" s="31" t="s">
        <v>40</v>
      </c>
      <c r="F428" s="33" t="s">
        <v>57</v>
      </c>
      <c r="G428" s="31" t="s">
        <v>30</v>
      </c>
      <c r="H428" s="33" t="s">
        <v>40</v>
      </c>
      <c r="I428" s="34">
        <v>2.9989999999999999E-2</v>
      </c>
      <c r="J428" s="33">
        <v>9084493</v>
      </c>
      <c r="K428" s="33" t="s">
        <v>827</v>
      </c>
      <c r="L428" s="35">
        <v>79833.665999999997</v>
      </c>
      <c r="M428" s="33" t="s">
        <v>31</v>
      </c>
      <c r="N428" s="33"/>
      <c r="O428" s="33"/>
      <c r="P428" s="33" t="s">
        <v>51</v>
      </c>
      <c r="Q428" s="33" t="s">
        <v>43</v>
      </c>
      <c r="R428" s="33" t="s">
        <v>40</v>
      </c>
      <c r="U428">
        <f>VLOOKUP(A428,'[1]Unique Accounts for Meetings'!$A$2:$AA$677,21,0)</f>
        <v>6</v>
      </c>
      <c r="V428" t="str">
        <f t="shared" si="18"/>
        <v>Y</v>
      </c>
      <c r="W428" s="36" t="e">
        <f>VLOOKUP(A428,'[1]Unique Accounts for Meetings'!$A$2:$W$677,23,0)</f>
        <v>#REF!</v>
      </c>
      <c r="X428" t="e">
        <f t="shared" ca="1" si="19"/>
        <v>#REF!</v>
      </c>
      <c r="Y428" s="37"/>
      <c r="AA428" t="e">
        <f t="shared" ca="1" si="20"/>
        <v>#REF!</v>
      </c>
    </row>
    <row r="429" spans="1:27" x14ac:dyDescent="0.25">
      <c r="A429" s="30">
        <v>9084615</v>
      </c>
      <c r="B429" s="31" t="s">
        <v>828</v>
      </c>
      <c r="C429" s="31"/>
      <c r="D429" s="32">
        <v>44286</v>
      </c>
      <c r="E429" s="31" t="s">
        <v>56</v>
      </c>
      <c r="F429" s="33" t="s">
        <v>47</v>
      </c>
      <c r="G429" s="31" t="s">
        <v>46</v>
      </c>
      <c r="H429" s="33" t="s">
        <v>56</v>
      </c>
      <c r="I429" s="34">
        <v>0.33333333333333337</v>
      </c>
      <c r="J429" s="33">
        <v>9084615</v>
      </c>
      <c r="K429" s="33" t="s">
        <v>828</v>
      </c>
      <c r="L429" s="35">
        <v>33333.333333333336</v>
      </c>
      <c r="M429" s="33" t="s">
        <v>31</v>
      </c>
      <c r="N429" s="33"/>
      <c r="O429" s="33"/>
      <c r="P429" s="33" t="s">
        <v>42</v>
      </c>
      <c r="Q429" s="33" t="s">
        <v>43</v>
      </c>
      <c r="R429" s="33" t="s">
        <v>40</v>
      </c>
      <c r="U429">
        <f>VLOOKUP(A429,'[1]Unique Accounts for Meetings'!$A$2:$AA$677,21,0)</f>
        <v>2</v>
      </c>
      <c r="V429" t="str">
        <f t="shared" si="18"/>
        <v>Y</v>
      </c>
      <c r="W429" s="36" t="e">
        <f>VLOOKUP(A429,'[1]Unique Accounts for Meetings'!$A$2:$W$677,23,0)</f>
        <v>#REF!</v>
      </c>
      <c r="X429" t="e">
        <f t="shared" ca="1" si="19"/>
        <v>#REF!</v>
      </c>
      <c r="Y429" s="37"/>
      <c r="AA429" t="e">
        <f t="shared" ca="1" si="20"/>
        <v>#REF!</v>
      </c>
    </row>
    <row r="430" spans="1:27" x14ac:dyDescent="0.25">
      <c r="A430" s="30">
        <v>9084693</v>
      </c>
      <c r="B430" s="31" t="s">
        <v>829</v>
      </c>
      <c r="C430" s="31"/>
      <c r="D430" s="32">
        <v>44286</v>
      </c>
      <c r="E430" s="31" t="s">
        <v>56</v>
      </c>
      <c r="F430" s="33" t="s">
        <v>47</v>
      </c>
      <c r="G430" s="31" t="s">
        <v>46</v>
      </c>
      <c r="H430" s="33" t="s">
        <v>56</v>
      </c>
      <c r="I430" s="34">
        <v>0.43333333333333335</v>
      </c>
      <c r="J430" s="33">
        <v>9084693</v>
      </c>
      <c r="K430" s="33" t="s">
        <v>829</v>
      </c>
      <c r="L430" s="35">
        <v>43333.333333333336</v>
      </c>
      <c r="M430" s="33" t="s">
        <v>31</v>
      </c>
      <c r="N430" s="33"/>
      <c r="O430" s="33"/>
      <c r="P430" s="33" t="s">
        <v>85</v>
      </c>
      <c r="Q430" s="33" t="s">
        <v>80</v>
      </c>
      <c r="R430" s="33" t="s">
        <v>56</v>
      </c>
      <c r="U430">
        <f>VLOOKUP(A430,'[1]Unique Accounts for Meetings'!$A$2:$AA$677,21,0)</f>
        <v>1</v>
      </c>
      <c r="V430" t="str">
        <f t="shared" si="18"/>
        <v>Y</v>
      </c>
      <c r="W430" s="36" t="e">
        <f>VLOOKUP(A430,'[1]Unique Accounts for Meetings'!$A$2:$W$677,23,0)</f>
        <v>#REF!</v>
      </c>
      <c r="X430" t="e">
        <f t="shared" ca="1" si="19"/>
        <v>#REF!</v>
      </c>
      <c r="Y430" s="37"/>
      <c r="AA430" t="e">
        <f t="shared" ca="1" si="20"/>
        <v>#REF!</v>
      </c>
    </row>
    <row r="431" spans="1:27" x14ac:dyDescent="0.25">
      <c r="A431" s="30">
        <v>9028246</v>
      </c>
      <c r="B431" s="31" t="s">
        <v>830</v>
      </c>
      <c r="C431" s="31"/>
      <c r="D431" s="32">
        <v>45930</v>
      </c>
      <c r="E431" s="31" t="s">
        <v>70</v>
      </c>
      <c r="F431" s="33" t="s">
        <v>47</v>
      </c>
      <c r="G431" s="31" t="s">
        <v>46</v>
      </c>
      <c r="H431" s="33" t="s">
        <v>70</v>
      </c>
      <c r="I431" s="34">
        <v>0.25</v>
      </c>
      <c r="J431" s="33">
        <v>9084764</v>
      </c>
      <c r="K431" s="33" t="s">
        <v>830</v>
      </c>
      <c r="L431" s="35">
        <v>50833.333333333336</v>
      </c>
      <c r="M431" s="33" t="s">
        <v>31</v>
      </c>
      <c r="N431" s="33"/>
      <c r="O431" s="33"/>
      <c r="P431" s="33" t="s">
        <v>68</v>
      </c>
      <c r="Q431" s="33" t="s">
        <v>69</v>
      </c>
      <c r="R431" s="33" t="s">
        <v>1269</v>
      </c>
      <c r="U431">
        <f>VLOOKUP(A431,'[1]Unique Accounts for Meetings'!$A$2:$AA$677,21,0)</f>
        <v>2</v>
      </c>
      <c r="V431" t="str">
        <f t="shared" si="18"/>
        <v>Y</v>
      </c>
      <c r="W431" s="36" t="e">
        <f>VLOOKUP(A431,'[1]Unique Accounts for Meetings'!$A$2:$W$677,23,0)</f>
        <v>#REF!</v>
      </c>
      <c r="X431" t="e">
        <f t="shared" ca="1" si="19"/>
        <v>#REF!</v>
      </c>
      <c r="Y431" s="37"/>
      <c r="AA431" t="e">
        <f t="shared" ca="1" si="20"/>
        <v>#REF!</v>
      </c>
    </row>
    <row r="432" spans="1:27" x14ac:dyDescent="0.25">
      <c r="A432" s="30">
        <v>9084798</v>
      </c>
      <c r="B432" s="31" t="s">
        <v>831</v>
      </c>
      <c r="C432" s="31"/>
      <c r="D432" s="32">
        <v>44494</v>
      </c>
      <c r="E432" s="31" t="s">
        <v>44</v>
      </c>
      <c r="F432" s="33" t="s">
        <v>47</v>
      </c>
      <c r="G432" s="31" t="s">
        <v>46</v>
      </c>
      <c r="H432" s="33" t="s">
        <v>44</v>
      </c>
      <c r="I432" s="34">
        <v>0.39166666666666666</v>
      </c>
      <c r="J432" s="33">
        <v>9084798</v>
      </c>
      <c r="K432" s="33" t="s">
        <v>831</v>
      </c>
      <c r="L432" s="35">
        <v>39166.666666666664</v>
      </c>
      <c r="M432" s="33" t="s">
        <v>31</v>
      </c>
      <c r="N432" s="33"/>
      <c r="O432" s="33"/>
      <c r="P432" s="33" t="s">
        <v>136</v>
      </c>
      <c r="Q432" s="33" t="s">
        <v>137</v>
      </c>
      <c r="R432" s="33" t="s">
        <v>75</v>
      </c>
      <c r="U432">
        <f>VLOOKUP(A432,'[1]Unique Accounts for Meetings'!$A$2:$AA$677,21,0)</f>
        <v>3</v>
      </c>
      <c r="V432" t="str">
        <f t="shared" si="18"/>
        <v>Y</v>
      </c>
      <c r="W432" s="36" t="e">
        <f>VLOOKUP(A432,'[1]Unique Accounts for Meetings'!$A$2:$W$677,23,0)</f>
        <v>#REF!</v>
      </c>
      <c r="X432" t="e">
        <f t="shared" ca="1" si="19"/>
        <v>#REF!</v>
      </c>
      <c r="Y432" s="37"/>
      <c r="AA432" t="e">
        <f t="shared" ca="1" si="20"/>
        <v>#REF!</v>
      </c>
    </row>
    <row r="433" spans="1:27" x14ac:dyDescent="0.25">
      <c r="A433" s="30">
        <v>2343852</v>
      </c>
      <c r="B433" s="31" t="s">
        <v>832</v>
      </c>
      <c r="C433" s="31"/>
      <c r="D433" s="32">
        <v>45310</v>
      </c>
      <c r="E433" s="31" t="s">
        <v>56</v>
      </c>
      <c r="F433" s="33" t="s">
        <v>29</v>
      </c>
      <c r="G433" s="31" t="s">
        <v>30</v>
      </c>
      <c r="H433" s="33" t="s">
        <v>56</v>
      </c>
      <c r="I433" s="34">
        <v>0.12998999999999999</v>
      </c>
      <c r="J433" s="33">
        <v>9084811</v>
      </c>
      <c r="K433" s="33" t="s">
        <v>832</v>
      </c>
      <c r="L433" s="35">
        <v>142165.66</v>
      </c>
      <c r="M433" s="33" t="s">
        <v>67</v>
      </c>
      <c r="N433" s="33"/>
      <c r="O433" s="33"/>
      <c r="P433" s="33" t="s">
        <v>109</v>
      </c>
      <c r="Q433" s="33" t="s">
        <v>80</v>
      </c>
      <c r="R433" s="33" t="s">
        <v>56</v>
      </c>
      <c r="U433">
        <f>VLOOKUP(A433,'[1]Unique Accounts for Meetings'!$A$2:$AA$677,21,0)</f>
        <v>4</v>
      </c>
      <c r="V433" t="str">
        <f t="shared" si="18"/>
        <v>Y</v>
      </c>
      <c r="W433" s="36" t="e">
        <f>VLOOKUP(A433,'[1]Unique Accounts for Meetings'!$A$2:$W$677,23,0)</f>
        <v>#REF!</v>
      </c>
      <c r="X433" t="e">
        <f t="shared" ca="1" si="19"/>
        <v>#REF!</v>
      </c>
      <c r="Y433" s="37"/>
      <c r="AA433" t="e">
        <f t="shared" ca="1" si="20"/>
        <v>#REF!</v>
      </c>
    </row>
    <row r="434" spans="1:27" x14ac:dyDescent="0.25">
      <c r="A434" s="30">
        <v>9084866</v>
      </c>
      <c r="B434" s="31" t="s">
        <v>834</v>
      </c>
      <c r="C434" s="31"/>
      <c r="D434" s="32">
        <v>44305</v>
      </c>
      <c r="E434" s="31" t="s">
        <v>56</v>
      </c>
      <c r="F434" s="33" t="s">
        <v>47</v>
      </c>
      <c r="G434" s="31" t="s">
        <v>46</v>
      </c>
      <c r="H434" s="33" t="s">
        <v>56</v>
      </c>
      <c r="I434" s="34">
        <v>0.34166668</v>
      </c>
      <c r="J434" s="33">
        <v>9084866</v>
      </c>
      <c r="K434" s="33" t="s">
        <v>834</v>
      </c>
      <c r="L434" s="35">
        <v>34166.667999999998</v>
      </c>
      <c r="M434" s="33" t="s">
        <v>31</v>
      </c>
      <c r="N434" s="33"/>
      <c r="O434" s="33"/>
      <c r="P434" s="33" t="s">
        <v>85</v>
      </c>
      <c r="Q434" s="33" t="s">
        <v>80</v>
      </c>
      <c r="R434" s="33" t="s">
        <v>56</v>
      </c>
      <c r="U434">
        <f>VLOOKUP(A434,'[1]Unique Accounts for Meetings'!$A$2:$AA$677,21,0)</f>
        <v>1</v>
      </c>
      <c r="V434" t="str">
        <f t="shared" si="18"/>
        <v>Y</v>
      </c>
      <c r="W434" s="36" t="e">
        <f>VLOOKUP(A434,'[1]Unique Accounts for Meetings'!$A$2:$W$677,23,0)</f>
        <v>#REF!</v>
      </c>
      <c r="X434" t="e">
        <f t="shared" ca="1" si="19"/>
        <v>#REF!</v>
      </c>
      <c r="Y434" s="37"/>
      <c r="AA434" t="e">
        <f t="shared" ca="1" si="20"/>
        <v>#REF!</v>
      </c>
    </row>
    <row r="435" spans="1:27" x14ac:dyDescent="0.25">
      <c r="A435" s="30">
        <v>9084878</v>
      </c>
      <c r="B435" s="31" t="s">
        <v>835</v>
      </c>
      <c r="C435" s="31"/>
      <c r="D435" s="32">
        <v>45597</v>
      </c>
      <c r="E435" s="31" t="s">
        <v>28</v>
      </c>
      <c r="F435" s="33" t="s">
        <v>47</v>
      </c>
      <c r="G435" s="31" t="s">
        <v>46</v>
      </c>
      <c r="H435" s="33" t="s">
        <v>28</v>
      </c>
      <c r="I435" s="34">
        <v>0.79166666666666674</v>
      </c>
      <c r="J435" s="33">
        <v>9084878</v>
      </c>
      <c r="K435" s="33" t="s">
        <v>836</v>
      </c>
      <c r="L435" s="35">
        <v>221666.66666666666</v>
      </c>
      <c r="M435" s="33" t="s">
        <v>67</v>
      </c>
      <c r="N435" s="33"/>
      <c r="O435" s="33"/>
      <c r="P435" s="33" t="s">
        <v>69</v>
      </c>
      <c r="Q435" s="33" t="s">
        <v>69</v>
      </c>
      <c r="R435" s="33" t="s">
        <v>1269</v>
      </c>
      <c r="U435">
        <f>VLOOKUP(A435,'[1]Unique Accounts for Meetings'!$A$2:$AA$677,21,0)</f>
        <v>3</v>
      </c>
      <c r="V435" t="str">
        <f t="shared" si="18"/>
        <v>Y</v>
      </c>
      <c r="W435" s="36" t="e">
        <f>VLOOKUP(A435,'[1]Unique Accounts for Meetings'!$A$2:$W$677,23,0)</f>
        <v>#REF!</v>
      </c>
      <c r="X435" t="e">
        <f t="shared" ca="1" si="19"/>
        <v>#REF!</v>
      </c>
      <c r="Y435" s="37"/>
      <c r="AA435" t="e">
        <f t="shared" ca="1" si="20"/>
        <v>#REF!</v>
      </c>
    </row>
    <row r="436" spans="1:27" x14ac:dyDescent="0.25">
      <c r="A436" s="30">
        <v>7000040</v>
      </c>
      <c r="B436" s="31" t="s">
        <v>837</v>
      </c>
      <c r="C436" s="31"/>
      <c r="D436" s="32">
        <v>44474</v>
      </c>
      <c r="E436" s="31" t="s">
        <v>44</v>
      </c>
      <c r="F436" s="33" t="s">
        <v>98</v>
      </c>
      <c r="G436" s="31" t="s">
        <v>46</v>
      </c>
      <c r="H436" s="33" t="s">
        <v>44</v>
      </c>
      <c r="I436" s="34">
        <v>0.15</v>
      </c>
      <c r="J436" s="33">
        <v>9085001</v>
      </c>
      <c r="K436" s="33" t="s">
        <v>837</v>
      </c>
      <c r="L436" s="35">
        <v>38333.333666666666</v>
      </c>
      <c r="M436" s="33" t="s">
        <v>31</v>
      </c>
      <c r="N436" s="33"/>
      <c r="O436" s="33"/>
      <c r="P436" s="33" t="s">
        <v>136</v>
      </c>
      <c r="Q436" s="33" t="s">
        <v>137</v>
      </c>
      <c r="R436" s="33" t="s">
        <v>75</v>
      </c>
      <c r="U436">
        <f>VLOOKUP(A436,'[1]Unique Accounts for Meetings'!$A$2:$AA$677,21,0)</f>
        <v>1</v>
      </c>
      <c r="V436" t="str">
        <f t="shared" si="18"/>
        <v>Y</v>
      </c>
      <c r="W436" s="36" t="e">
        <f>VLOOKUP(A436,'[1]Unique Accounts for Meetings'!$A$2:$W$677,23,0)</f>
        <v>#REF!</v>
      </c>
      <c r="X436" t="e">
        <f t="shared" ca="1" si="19"/>
        <v>#REF!</v>
      </c>
      <c r="Y436" s="37"/>
      <c r="AA436" t="e">
        <f t="shared" ca="1" si="20"/>
        <v>#REF!</v>
      </c>
    </row>
    <row r="437" spans="1:27" x14ac:dyDescent="0.25">
      <c r="A437" s="30">
        <v>2328534</v>
      </c>
      <c r="B437" s="31" t="s">
        <v>838</v>
      </c>
      <c r="C437" s="31"/>
      <c r="D437" s="32">
        <v>44814</v>
      </c>
      <c r="E437" s="31" t="s">
        <v>28</v>
      </c>
      <c r="F437" s="33" t="s">
        <v>57</v>
      </c>
      <c r="G437" s="31" t="s">
        <v>30</v>
      </c>
      <c r="H437" s="33" t="s">
        <v>28</v>
      </c>
      <c r="I437" s="34">
        <v>2.1989999999999999E-2</v>
      </c>
      <c r="J437" s="33">
        <v>9085029</v>
      </c>
      <c r="K437" s="33" t="s">
        <v>839</v>
      </c>
      <c r="L437" s="35">
        <v>34710</v>
      </c>
      <c r="M437" s="33" t="s">
        <v>31</v>
      </c>
      <c r="N437" s="33"/>
      <c r="O437" s="33"/>
      <c r="P437" s="33" t="s">
        <v>99</v>
      </c>
      <c r="Q437" s="33" t="s">
        <v>100</v>
      </c>
      <c r="R437" s="33" t="s">
        <v>83</v>
      </c>
      <c r="U437">
        <f>VLOOKUP(A437,'[1]Unique Accounts for Meetings'!$A$2:$AA$677,21,0)</f>
        <v>4</v>
      </c>
      <c r="V437" t="str">
        <f t="shared" si="18"/>
        <v>Y</v>
      </c>
      <c r="W437" s="36" t="e">
        <f>VLOOKUP(A437,'[1]Unique Accounts for Meetings'!$A$2:$W$677,23,0)</f>
        <v>#REF!</v>
      </c>
      <c r="X437" t="e">
        <f t="shared" ca="1" si="19"/>
        <v>#REF!</v>
      </c>
      <c r="Y437" s="37"/>
      <c r="AA437" t="e">
        <f t="shared" ca="1" si="20"/>
        <v>#REF!</v>
      </c>
    </row>
    <row r="438" spans="1:27" x14ac:dyDescent="0.25">
      <c r="A438" s="30">
        <v>9085097</v>
      </c>
      <c r="B438" s="31" t="s">
        <v>841</v>
      </c>
      <c r="C438" s="31"/>
      <c r="D438" s="32">
        <v>44349</v>
      </c>
      <c r="E438" s="31" t="s">
        <v>56</v>
      </c>
      <c r="F438" s="33" t="s">
        <v>47</v>
      </c>
      <c r="G438" s="31" t="s">
        <v>46</v>
      </c>
      <c r="H438" s="33" t="s">
        <v>56</v>
      </c>
      <c r="I438" s="34">
        <v>0.60833333333333339</v>
      </c>
      <c r="J438" s="33">
        <v>9085097</v>
      </c>
      <c r="K438" s="33" t="s">
        <v>842</v>
      </c>
      <c r="L438" s="35">
        <v>60833.333333333336</v>
      </c>
      <c r="M438" s="33" t="s">
        <v>31</v>
      </c>
      <c r="N438" s="33"/>
      <c r="O438" s="33"/>
      <c r="P438" s="33" t="s">
        <v>85</v>
      </c>
      <c r="Q438" s="33" t="s">
        <v>80</v>
      </c>
      <c r="R438" s="33" t="s">
        <v>56</v>
      </c>
      <c r="U438">
        <f>VLOOKUP(A438,'[1]Unique Accounts for Meetings'!$A$2:$AA$677,21,0)</f>
        <v>2</v>
      </c>
      <c r="V438" t="str">
        <f t="shared" si="18"/>
        <v>Y</v>
      </c>
      <c r="W438" s="36" t="e">
        <f>VLOOKUP(A438,'[1]Unique Accounts for Meetings'!$A$2:$W$677,23,0)</f>
        <v>#REF!</v>
      </c>
      <c r="X438" t="e">
        <f t="shared" ca="1" si="19"/>
        <v>#REF!</v>
      </c>
      <c r="Y438" s="37"/>
      <c r="AA438" t="e">
        <f t="shared" ca="1" si="20"/>
        <v>#REF!</v>
      </c>
    </row>
    <row r="439" spans="1:27" x14ac:dyDescent="0.25">
      <c r="A439" s="30">
        <v>9085253</v>
      </c>
      <c r="B439" s="31" t="s">
        <v>843</v>
      </c>
      <c r="C439" s="31"/>
      <c r="D439" s="32">
        <v>44412</v>
      </c>
      <c r="E439" s="31" t="s">
        <v>28</v>
      </c>
      <c r="F439" s="33" t="s">
        <v>47</v>
      </c>
      <c r="G439" s="31" t="s">
        <v>46</v>
      </c>
      <c r="H439" s="33" t="s">
        <v>28</v>
      </c>
      <c r="I439" s="34">
        <v>0.6</v>
      </c>
      <c r="J439" s="33">
        <v>9085253</v>
      </c>
      <c r="K439" s="33" t="s">
        <v>843</v>
      </c>
      <c r="L439" s="35">
        <v>60000</v>
      </c>
      <c r="M439" s="33" t="s">
        <v>31</v>
      </c>
      <c r="N439" s="33"/>
      <c r="O439" s="33"/>
      <c r="P439" s="33" t="s">
        <v>33</v>
      </c>
      <c r="Q439" s="33" t="s">
        <v>34</v>
      </c>
      <c r="R439" s="33" t="s">
        <v>1268</v>
      </c>
      <c r="U439">
        <f>VLOOKUP(A439,'[1]Unique Accounts for Meetings'!$A$2:$AA$677,21,0)</f>
        <v>2</v>
      </c>
      <c r="V439" t="str">
        <f t="shared" si="18"/>
        <v>Y</v>
      </c>
      <c r="W439" s="36" t="e">
        <f>VLOOKUP(A439,'[1]Unique Accounts for Meetings'!$A$2:$W$677,23,0)</f>
        <v>#REF!</v>
      </c>
      <c r="X439" t="e">
        <f t="shared" ca="1" si="19"/>
        <v>#REF!</v>
      </c>
      <c r="Y439" s="37"/>
      <c r="AA439" t="e">
        <f t="shared" ca="1" si="20"/>
        <v>#REF!</v>
      </c>
    </row>
    <row r="440" spans="1:27" x14ac:dyDescent="0.25">
      <c r="A440" s="30">
        <v>9085305</v>
      </c>
      <c r="B440" s="31" t="s">
        <v>844</v>
      </c>
      <c r="C440" s="31"/>
      <c r="D440" s="32">
        <v>44372</v>
      </c>
      <c r="E440" s="31" t="s">
        <v>56</v>
      </c>
      <c r="F440" s="33" t="s">
        <v>47</v>
      </c>
      <c r="G440" s="31" t="s">
        <v>46</v>
      </c>
      <c r="H440" s="33" t="s">
        <v>56</v>
      </c>
      <c r="I440" s="34">
        <v>0.32500000000000001</v>
      </c>
      <c r="J440" s="33">
        <v>9085305</v>
      </c>
      <c r="K440" s="33" t="s">
        <v>844</v>
      </c>
      <c r="L440" s="35">
        <v>32500</v>
      </c>
      <c r="M440" s="33" t="s">
        <v>31</v>
      </c>
      <c r="N440" s="33"/>
      <c r="O440" s="33"/>
      <c r="P440" s="33" t="s">
        <v>42</v>
      </c>
      <c r="Q440" s="33" t="s">
        <v>43</v>
      </c>
      <c r="R440" s="33" t="s">
        <v>40</v>
      </c>
      <c r="U440">
        <f>VLOOKUP(A440,'[1]Unique Accounts for Meetings'!$A$2:$AA$677,21,0)</f>
        <v>2</v>
      </c>
      <c r="V440" t="str">
        <f t="shared" si="18"/>
        <v>Y</v>
      </c>
      <c r="W440" s="36" t="e">
        <f>VLOOKUP(A440,'[1]Unique Accounts for Meetings'!$A$2:$W$677,23,0)</f>
        <v>#REF!</v>
      </c>
      <c r="X440" t="e">
        <f t="shared" ca="1" si="19"/>
        <v>#REF!</v>
      </c>
      <c r="Y440" s="37"/>
      <c r="AA440" t="e">
        <f t="shared" ca="1" si="20"/>
        <v>#REF!</v>
      </c>
    </row>
    <row r="441" spans="1:27" x14ac:dyDescent="0.25">
      <c r="A441" s="30">
        <v>9085336</v>
      </c>
      <c r="B441" s="31" t="s">
        <v>845</v>
      </c>
      <c r="C441" s="31"/>
      <c r="D441" s="32">
        <v>44379</v>
      </c>
      <c r="E441" s="31" t="s">
        <v>44</v>
      </c>
      <c r="F441" s="33" t="s">
        <v>72</v>
      </c>
      <c r="G441" s="31" t="s">
        <v>46</v>
      </c>
      <c r="H441" s="33" t="s">
        <v>44</v>
      </c>
      <c r="I441" s="34">
        <v>0.21666666666666667</v>
      </c>
      <c r="J441" s="33">
        <v>9085336</v>
      </c>
      <c r="K441" s="33" t="s">
        <v>845</v>
      </c>
      <c r="L441" s="35">
        <v>21666.666666666668</v>
      </c>
      <c r="M441" s="33" t="s">
        <v>31</v>
      </c>
      <c r="N441" s="33"/>
      <c r="O441" s="33"/>
      <c r="P441" s="33" t="s">
        <v>136</v>
      </c>
      <c r="Q441" s="33" t="s">
        <v>137</v>
      </c>
      <c r="R441" s="33" t="s">
        <v>75</v>
      </c>
      <c r="U441">
        <f>VLOOKUP(A441,'[1]Unique Accounts for Meetings'!$A$2:$AA$677,21,0)</f>
        <v>1</v>
      </c>
      <c r="V441" t="str">
        <f t="shared" si="18"/>
        <v>Y</v>
      </c>
      <c r="W441" s="36" t="e">
        <f>VLOOKUP(A441,'[1]Unique Accounts for Meetings'!$A$2:$W$677,23,0)</f>
        <v>#REF!</v>
      </c>
      <c r="X441" t="e">
        <f t="shared" ca="1" si="19"/>
        <v>#REF!</v>
      </c>
      <c r="Y441" s="37"/>
      <c r="AA441" t="e">
        <f t="shared" ca="1" si="20"/>
        <v>#REF!</v>
      </c>
    </row>
    <row r="442" spans="1:27" x14ac:dyDescent="0.25">
      <c r="A442" s="30">
        <v>9085370</v>
      </c>
      <c r="B442" s="31" t="s">
        <v>846</v>
      </c>
      <c r="C442" s="31"/>
      <c r="D442" s="32">
        <v>44392</v>
      </c>
      <c r="E442" s="31" t="s">
        <v>56</v>
      </c>
      <c r="F442" s="33" t="s">
        <v>47</v>
      </c>
      <c r="G442" s="31" t="s">
        <v>46</v>
      </c>
      <c r="H442" s="33" t="s">
        <v>56</v>
      </c>
      <c r="I442" s="34">
        <v>0.5416666</v>
      </c>
      <c r="J442" s="33">
        <v>9085370</v>
      </c>
      <c r="K442" s="33" t="s">
        <v>846</v>
      </c>
      <c r="L442" s="35">
        <v>54166.66</v>
      </c>
      <c r="M442" s="33" t="s">
        <v>31</v>
      </c>
      <c r="N442" s="33"/>
      <c r="O442" s="33"/>
      <c r="P442" s="33" t="s">
        <v>109</v>
      </c>
      <c r="Q442" s="33" t="s">
        <v>80</v>
      </c>
      <c r="R442" s="33" t="s">
        <v>56</v>
      </c>
      <c r="U442">
        <f>VLOOKUP(A442,'[1]Unique Accounts for Meetings'!$A$2:$AA$677,21,0)</f>
        <v>3</v>
      </c>
      <c r="V442" t="str">
        <f t="shared" si="18"/>
        <v>Y</v>
      </c>
      <c r="W442" s="36" t="e">
        <f>VLOOKUP(A442,'[1]Unique Accounts for Meetings'!$A$2:$W$677,23,0)</f>
        <v>#REF!</v>
      </c>
      <c r="X442" t="e">
        <f t="shared" ca="1" si="19"/>
        <v>#REF!</v>
      </c>
      <c r="Y442" s="37"/>
      <c r="AA442" t="e">
        <f t="shared" ca="1" si="20"/>
        <v>#REF!</v>
      </c>
    </row>
    <row r="443" spans="1:27" x14ac:dyDescent="0.25">
      <c r="A443" s="30">
        <v>2339877</v>
      </c>
      <c r="B443" s="31" t="s">
        <v>847</v>
      </c>
      <c r="C443" s="31"/>
      <c r="D443" s="32">
        <v>45066</v>
      </c>
      <c r="E443" s="31" t="s">
        <v>56</v>
      </c>
      <c r="F443" s="33" t="s">
        <v>57</v>
      </c>
      <c r="G443" s="31" t="s">
        <v>30</v>
      </c>
      <c r="H443" s="33" t="s">
        <v>56</v>
      </c>
      <c r="I443" s="34">
        <v>3.499E-2</v>
      </c>
      <c r="J443" s="33">
        <v>9085409</v>
      </c>
      <c r="K443" s="33" t="s">
        <v>847</v>
      </c>
      <c r="L443" s="35">
        <v>60165.666666666664</v>
      </c>
      <c r="M443" s="33" t="s">
        <v>31</v>
      </c>
      <c r="N443" s="33"/>
      <c r="O443" s="33"/>
      <c r="P443" s="33" t="s">
        <v>99</v>
      </c>
      <c r="Q443" s="33" t="s">
        <v>100</v>
      </c>
      <c r="R443" s="33" t="s">
        <v>83</v>
      </c>
      <c r="U443">
        <f>VLOOKUP(A443,'[1]Unique Accounts for Meetings'!$A$2:$AA$677,21,0)</f>
        <v>0</v>
      </c>
      <c r="V443" t="str">
        <f t="shared" si="18"/>
        <v>N</v>
      </c>
      <c r="W443" s="36" t="e">
        <f>VLOOKUP(A443,'[1]Unique Accounts for Meetings'!$A$2:$W$677,23,0)</f>
        <v>#REF!</v>
      </c>
      <c r="X443" t="e">
        <f t="shared" ca="1" si="19"/>
        <v>#REF!</v>
      </c>
      <c r="Y443" s="37"/>
      <c r="AA443" t="e">
        <f t="shared" ca="1" si="20"/>
        <v>#REF!</v>
      </c>
    </row>
    <row r="444" spans="1:27" x14ac:dyDescent="0.25">
      <c r="A444" s="30">
        <v>9085427</v>
      </c>
      <c r="B444" s="31" t="s">
        <v>848</v>
      </c>
      <c r="C444" s="31"/>
      <c r="D444" s="32">
        <v>44382</v>
      </c>
      <c r="E444" s="31" t="s">
        <v>28</v>
      </c>
      <c r="F444" s="33" t="s">
        <v>47</v>
      </c>
      <c r="G444" s="31" t="s">
        <v>46</v>
      </c>
      <c r="H444" s="33" t="s">
        <v>28</v>
      </c>
      <c r="I444" s="34">
        <v>0.15</v>
      </c>
      <c r="J444" s="33">
        <v>9085427</v>
      </c>
      <c r="K444" s="33" t="s">
        <v>848</v>
      </c>
      <c r="L444" s="35">
        <v>30000</v>
      </c>
      <c r="M444" s="33" t="s">
        <v>31</v>
      </c>
      <c r="N444" s="33"/>
      <c r="O444" s="33"/>
      <c r="P444" s="33" t="s">
        <v>33</v>
      </c>
      <c r="Q444" s="33" t="s">
        <v>34</v>
      </c>
      <c r="R444" s="33" t="s">
        <v>1268</v>
      </c>
      <c r="U444">
        <f>VLOOKUP(A444,'[1]Unique Accounts for Meetings'!$A$2:$AA$677,21,0)</f>
        <v>3</v>
      </c>
      <c r="V444" t="str">
        <f t="shared" si="18"/>
        <v>Y</v>
      </c>
      <c r="W444" s="36" t="e">
        <f>VLOOKUP(A444,'[1]Unique Accounts for Meetings'!$A$2:$W$677,23,0)</f>
        <v>#REF!</v>
      </c>
      <c r="X444" t="e">
        <f t="shared" ca="1" si="19"/>
        <v>#REF!</v>
      </c>
      <c r="Y444" s="37"/>
      <c r="AA444" t="e">
        <f t="shared" ca="1" si="20"/>
        <v>#REF!</v>
      </c>
    </row>
    <row r="445" spans="1:27" x14ac:dyDescent="0.25">
      <c r="A445" s="30">
        <v>602882</v>
      </c>
      <c r="B445" s="31" t="s">
        <v>849</v>
      </c>
      <c r="C445" s="31"/>
      <c r="D445" s="32">
        <v>45470</v>
      </c>
      <c r="E445" s="31" t="s">
        <v>56</v>
      </c>
      <c r="F445" s="33" t="s">
        <v>162</v>
      </c>
      <c r="G445" s="31" t="s">
        <v>163</v>
      </c>
      <c r="H445" s="33" t="s">
        <v>56</v>
      </c>
      <c r="I445" s="34">
        <v>0.25</v>
      </c>
      <c r="J445" s="33">
        <v>9085502</v>
      </c>
      <c r="K445" s="33" t="s">
        <v>849</v>
      </c>
      <c r="L445" s="35">
        <v>407999.99999999994</v>
      </c>
      <c r="M445" s="33" t="s">
        <v>67</v>
      </c>
      <c r="N445" s="33"/>
      <c r="O445" s="33"/>
      <c r="P445" s="33" t="s">
        <v>340</v>
      </c>
      <c r="Q445" s="33" t="s">
        <v>80</v>
      </c>
      <c r="R445" s="33" t="s">
        <v>56</v>
      </c>
      <c r="U445">
        <f>VLOOKUP(A445,'[1]Unique Accounts for Meetings'!$A$2:$AA$677,21,0)</f>
        <v>4</v>
      </c>
      <c r="V445" t="str">
        <f t="shared" si="18"/>
        <v>Y</v>
      </c>
      <c r="W445" s="36" t="e">
        <f>VLOOKUP(A445,'[1]Unique Accounts for Meetings'!$A$2:$W$677,23,0)</f>
        <v>#REF!</v>
      </c>
      <c r="X445" t="e">
        <f t="shared" ca="1" si="19"/>
        <v>#REF!</v>
      </c>
      <c r="Y445" s="37"/>
      <c r="AA445" t="e">
        <f t="shared" ca="1" si="20"/>
        <v>#REF!</v>
      </c>
    </row>
    <row r="446" spans="1:27" x14ac:dyDescent="0.25">
      <c r="A446" s="30">
        <v>9085678</v>
      </c>
      <c r="B446" s="31" t="s">
        <v>852</v>
      </c>
      <c r="C446" s="31"/>
      <c r="D446" s="32">
        <v>44406</v>
      </c>
      <c r="E446" s="31" t="s">
        <v>40</v>
      </c>
      <c r="F446" s="33" t="s">
        <v>47</v>
      </c>
      <c r="G446" s="31" t="s">
        <v>46</v>
      </c>
      <c r="H446" s="33" t="s">
        <v>40</v>
      </c>
      <c r="I446" s="34">
        <v>0.34583333333333338</v>
      </c>
      <c r="J446" s="33">
        <v>9085678</v>
      </c>
      <c r="K446" s="33" t="s">
        <v>852</v>
      </c>
      <c r="L446" s="35">
        <v>57500</v>
      </c>
      <c r="M446" s="33" t="s">
        <v>31</v>
      </c>
      <c r="N446" s="33"/>
      <c r="O446" s="33"/>
      <c r="P446" s="33" t="s">
        <v>51</v>
      </c>
      <c r="Q446" s="33" t="s">
        <v>43</v>
      </c>
      <c r="R446" s="33" t="s">
        <v>40</v>
      </c>
      <c r="U446">
        <f>VLOOKUP(A446,'[1]Unique Accounts for Meetings'!$A$2:$AA$677,21,0)</f>
        <v>2</v>
      </c>
      <c r="V446" t="str">
        <f t="shared" si="18"/>
        <v>Y</v>
      </c>
      <c r="W446" s="36" t="e">
        <f>VLOOKUP(A446,'[1]Unique Accounts for Meetings'!$A$2:$W$677,23,0)</f>
        <v>#REF!</v>
      </c>
      <c r="X446" t="e">
        <f t="shared" ca="1" si="19"/>
        <v>#REF!</v>
      </c>
      <c r="Y446" s="37"/>
      <c r="AA446" t="e">
        <f t="shared" ca="1" si="20"/>
        <v>#REF!</v>
      </c>
    </row>
    <row r="447" spans="1:27" x14ac:dyDescent="0.25">
      <c r="A447" s="30">
        <v>9085716</v>
      </c>
      <c r="B447" s="31" t="s">
        <v>853</v>
      </c>
      <c r="C447" s="31"/>
      <c r="D447" s="32">
        <v>44406</v>
      </c>
      <c r="E447" s="31" t="s">
        <v>40</v>
      </c>
      <c r="F447" s="33" t="s">
        <v>47</v>
      </c>
      <c r="G447" s="31" t="s">
        <v>46</v>
      </c>
      <c r="H447" s="33" t="s">
        <v>40</v>
      </c>
      <c r="I447" s="34">
        <v>0.32916666666666666</v>
      </c>
      <c r="J447" s="33">
        <v>9085716</v>
      </c>
      <c r="K447" s="33" t="s">
        <v>854</v>
      </c>
      <c r="L447" s="35">
        <v>32916.666666666664</v>
      </c>
      <c r="M447" s="33" t="s">
        <v>31</v>
      </c>
      <c r="N447" s="33"/>
      <c r="O447" s="33"/>
      <c r="P447" s="33" t="s">
        <v>42</v>
      </c>
      <c r="Q447" s="33" t="s">
        <v>43</v>
      </c>
      <c r="R447" s="33" t="s">
        <v>40</v>
      </c>
      <c r="U447">
        <f>VLOOKUP(A447,'[1]Unique Accounts for Meetings'!$A$2:$AA$677,21,0)</f>
        <v>2</v>
      </c>
      <c r="V447" t="str">
        <f t="shared" si="18"/>
        <v>Y</v>
      </c>
      <c r="W447" s="36" t="e">
        <f>VLOOKUP(A447,'[1]Unique Accounts for Meetings'!$A$2:$W$677,23,0)</f>
        <v>#REF!</v>
      </c>
      <c r="X447" t="e">
        <f t="shared" ca="1" si="19"/>
        <v>#REF!</v>
      </c>
      <c r="Y447" s="37"/>
      <c r="AA447" t="e">
        <f t="shared" ca="1" si="20"/>
        <v>#REF!</v>
      </c>
    </row>
    <row r="448" spans="1:27" x14ac:dyDescent="0.25">
      <c r="A448" s="30">
        <v>2336162</v>
      </c>
      <c r="B448" s="31" t="s">
        <v>855</v>
      </c>
      <c r="C448" s="31"/>
      <c r="D448" s="32">
        <v>44956</v>
      </c>
      <c r="E448" s="31" t="s">
        <v>83</v>
      </c>
      <c r="F448" s="33" t="s">
        <v>29</v>
      </c>
      <c r="G448" s="31" t="s">
        <v>30</v>
      </c>
      <c r="H448" s="33" t="s">
        <v>83</v>
      </c>
      <c r="I448" s="34">
        <v>8.9990000000000001E-2</v>
      </c>
      <c r="J448" s="33">
        <v>9085734</v>
      </c>
      <c r="K448" s="33" t="s">
        <v>856</v>
      </c>
      <c r="L448" s="35">
        <v>66832.333333333343</v>
      </c>
      <c r="M448" s="33" t="s">
        <v>31</v>
      </c>
      <c r="N448" s="33"/>
      <c r="O448" s="33"/>
      <c r="P448" s="33" t="s">
        <v>79</v>
      </c>
      <c r="Q448" s="33" t="s">
        <v>80</v>
      </c>
      <c r="R448" s="33" t="s">
        <v>56</v>
      </c>
      <c r="U448">
        <f>VLOOKUP(A448,'[1]Unique Accounts for Meetings'!$A$2:$AA$677,21,0)</f>
        <v>3</v>
      </c>
      <c r="V448" t="str">
        <f t="shared" si="18"/>
        <v>Y</v>
      </c>
      <c r="W448" s="36" t="e">
        <f>VLOOKUP(A448,'[1]Unique Accounts for Meetings'!$A$2:$W$677,23,0)</f>
        <v>#REF!</v>
      </c>
      <c r="X448" t="e">
        <f t="shared" ca="1" si="19"/>
        <v>#REF!</v>
      </c>
      <c r="Y448" s="37"/>
      <c r="AA448" t="e">
        <f t="shared" ca="1" si="20"/>
        <v>#REF!</v>
      </c>
    </row>
    <row r="449" spans="1:27" x14ac:dyDescent="0.25">
      <c r="A449" s="30">
        <v>7000035</v>
      </c>
      <c r="B449" s="31" t="s">
        <v>858</v>
      </c>
      <c r="C449" s="31"/>
      <c r="D449" s="32">
        <v>44420</v>
      </c>
      <c r="E449" s="31" t="s">
        <v>40</v>
      </c>
      <c r="F449" s="33" t="s">
        <v>98</v>
      </c>
      <c r="G449" s="31" t="s">
        <v>46</v>
      </c>
      <c r="H449" s="33" t="s">
        <v>40</v>
      </c>
      <c r="I449" s="34">
        <v>7.4999999999999997E-2</v>
      </c>
      <c r="J449" s="33">
        <v>9085756</v>
      </c>
      <c r="K449" s="33" t="s">
        <v>858</v>
      </c>
      <c r="L449" s="35">
        <v>86666.666666666672</v>
      </c>
      <c r="M449" s="33" t="s">
        <v>31</v>
      </c>
      <c r="N449" s="33"/>
      <c r="O449" s="33"/>
      <c r="P449" s="33" t="s">
        <v>85</v>
      </c>
      <c r="Q449" s="33" t="s">
        <v>80</v>
      </c>
      <c r="R449" s="33" t="s">
        <v>56</v>
      </c>
      <c r="U449">
        <f>VLOOKUP(A449,'[1]Unique Accounts for Meetings'!$A$2:$AA$677,21,0)</f>
        <v>1</v>
      </c>
      <c r="V449" t="str">
        <f t="shared" si="18"/>
        <v>Y</v>
      </c>
      <c r="W449" s="36" t="e">
        <f>VLOOKUP(A449,'[1]Unique Accounts for Meetings'!$A$2:$W$677,23,0)</f>
        <v>#REF!</v>
      </c>
      <c r="X449" t="e">
        <f t="shared" ca="1" si="19"/>
        <v>#REF!</v>
      </c>
      <c r="Y449" s="37"/>
      <c r="AA449" t="e">
        <f t="shared" ca="1" si="20"/>
        <v>#REF!</v>
      </c>
    </row>
    <row r="450" spans="1:27" x14ac:dyDescent="0.25">
      <c r="A450" s="30">
        <v>9085761</v>
      </c>
      <c r="B450" s="31" t="s">
        <v>859</v>
      </c>
      <c r="C450" s="31"/>
      <c r="D450" s="32">
        <v>44408</v>
      </c>
      <c r="E450" s="31" t="s">
        <v>56</v>
      </c>
      <c r="F450" s="33" t="s">
        <v>47</v>
      </c>
      <c r="G450" s="31" t="s">
        <v>46</v>
      </c>
      <c r="H450" s="33" t="s">
        <v>56</v>
      </c>
      <c r="I450" s="34">
        <v>0.20833333333333331</v>
      </c>
      <c r="J450" s="33">
        <v>9085761</v>
      </c>
      <c r="K450" s="33" t="s">
        <v>859</v>
      </c>
      <c r="L450" s="35">
        <v>125833.33333333333</v>
      </c>
      <c r="M450" s="33" t="s">
        <v>67</v>
      </c>
      <c r="N450" s="33"/>
      <c r="O450" s="33"/>
      <c r="P450" s="33" t="s">
        <v>109</v>
      </c>
      <c r="Q450" s="33" t="s">
        <v>80</v>
      </c>
      <c r="R450" s="33" t="s">
        <v>56</v>
      </c>
      <c r="U450">
        <f>VLOOKUP(A450,'[1]Unique Accounts for Meetings'!$A$2:$AA$677,21,0)</f>
        <v>3</v>
      </c>
      <c r="V450" t="str">
        <f t="shared" si="18"/>
        <v>Y</v>
      </c>
      <c r="W450" s="36" t="e">
        <f>VLOOKUP(A450,'[1]Unique Accounts for Meetings'!$A$2:$W$677,23,0)</f>
        <v>#REF!</v>
      </c>
      <c r="X450" t="e">
        <f t="shared" ca="1" si="19"/>
        <v>#REF!</v>
      </c>
      <c r="Y450" s="37"/>
      <c r="AA450" t="e">
        <f t="shared" ca="1" si="20"/>
        <v>#REF!</v>
      </c>
    </row>
    <row r="451" spans="1:27" x14ac:dyDescent="0.25">
      <c r="A451" s="30">
        <v>9085786</v>
      </c>
      <c r="B451" s="31" t="s">
        <v>862</v>
      </c>
      <c r="C451" s="31"/>
      <c r="D451" s="32">
        <v>45139</v>
      </c>
      <c r="E451" s="31" t="s">
        <v>44</v>
      </c>
      <c r="F451" s="33" t="s">
        <v>47</v>
      </c>
      <c r="G451" s="31" t="s">
        <v>46</v>
      </c>
      <c r="H451" s="33" t="s">
        <v>44</v>
      </c>
      <c r="I451" s="34">
        <v>0.1</v>
      </c>
      <c r="J451" s="33">
        <v>9085786</v>
      </c>
      <c r="K451" s="33" t="s">
        <v>863</v>
      </c>
      <c r="L451" s="35">
        <v>55000</v>
      </c>
      <c r="M451" s="33" t="s">
        <v>31</v>
      </c>
      <c r="N451" s="33"/>
      <c r="O451" s="33"/>
      <c r="P451" s="33" t="s">
        <v>136</v>
      </c>
      <c r="Q451" s="33" t="s">
        <v>137</v>
      </c>
      <c r="R451" s="33" t="s">
        <v>75</v>
      </c>
      <c r="U451">
        <f>VLOOKUP(A451,'[1]Unique Accounts for Meetings'!$A$2:$AA$677,21,0)</f>
        <v>2</v>
      </c>
      <c r="V451" t="str">
        <f t="shared" ref="V451:V514" si="21">IF(U451=0,"N","Y")</f>
        <v>Y</v>
      </c>
      <c r="W451" s="36" t="e">
        <f>VLOOKUP(A451,'[1]Unique Accounts for Meetings'!$A$2:$W$677,23,0)</f>
        <v>#REF!</v>
      </c>
      <c r="X451" t="e">
        <f t="shared" ref="X451:X514" ca="1" si="22">IF(W451="","N",IF(W451&gt;=TODAY()-45,"Y","N"))</f>
        <v>#REF!</v>
      </c>
      <c r="Y451" s="37"/>
      <c r="AA451" t="e">
        <f t="shared" ref="AA451:AA514" ca="1" si="23">IF(W451="","N",IF(W451&gt;=TODAY()-30,"Y","N"))</f>
        <v>#REF!</v>
      </c>
    </row>
    <row r="452" spans="1:27" x14ac:dyDescent="0.25">
      <c r="A452" s="30">
        <v>7000036</v>
      </c>
      <c r="B452" s="31" t="s">
        <v>300</v>
      </c>
      <c r="C452" s="31"/>
      <c r="D452" s="32">
        <v>45717</v>
      </c>
      <c r="E452" s="31" t="s">
        <v>44</v>
      </c>
      <c r="F452" s="33" t="s">
        <v>98</v>
      </c>
      <c r="G452" s="31" t="s">
        <v>46</v>
      </c>
      <c r="H452" s="33" t="s">
        <v>44</v>
      </c>
      <c r="I452" s="34">
        <v>0.12</v>
      </c>
      <c r="J452" s="33">
        <v>9085826</v>
      </c>
      <c r="K452" s="33" t="s">
        <v>864</v>
      </c>
      <c r="L452" s="35">
        <v>34500</v>
      </c>
      <c r="M452" s="33" t="s">
        <v>31</v>
      </c>
      <c r="N452" s="33"/>
      <c r="O452" s="33"/>
      <c r="P452" s="33" t="s">
        <v>109</v>
      </c>
      <c r="Q452" s="33" t="s">
        <v>80</v>
      </c>
      <c r="R452" s="33" t="s">
        <v>56</v>
      </c>
      <c r="U452">
        <f>VLOOKUP(A452,'[1]Unique Accounts for Meetings'!$A$2:$AA$677,21,0)</f>
        <v>1</v>
      </c>
      <c r="V452" t="str">
        <f t="shared" si="21"/>
        <v>Y</v>
      </c>
      <c r="W452" s="36" t="e">
        <f>VLOOKUP(A452,'[1]Unique Accounts for Meetings'!$A$2:$W$677,23,0)</f>
        <v>#REF!</v>
      </c>
      <c r="X452" t="e">
        <f t="shared" ca="1" si="22"/>
        <v>#REF!</v>
      </c>
      <c r="Y452" s="37"/>
      <c r="AA452" t="e">
        <f t="shared" ca="1" si="23"/>
        <v>#REF!</v>
      </c>
    </row>
    <row r="453" spans="1:27" x14ac:dyDescent="0.25">
      <c r="A453" s="30">
        <v>9086053</v>
      </c>
      <c r="B453" s="31" t="s">
        <v>865</v>
      </c>
      <c r="C453" s="31"/>
      <c r="D453" s="32">
        <v>45936</v>
      </c>
      <c r="E453" s="31" t="s">
        <v>70</v>
      </c>
      <c r="F453" s="33" t="s">
        <v>47</v>
      </c>
      <c r="G453" s="31" t="s">
        <v>46</v>
      </c>
      <c r="H453" s="33" t="s">
        <v>70</v>
      </c>
      <c r="I453" s="34">
        <v>0.70833330000000005</v>
      </c>
      <c r="J453" s="33">
        <v>9086053</v>
      </c>
      <c r="K453" s="33" t="s">
        <v>866</v>
      </c>
      <c r="L453" s="35">
        <v>70833.33</v>
      </c>
      <c r="M453" s="33" t="s">
        <v>31</v>
      </c>
      <c r="N453" s="33"/>
      <c r="O453" s="33"/>
      <c r="P453" s="33" t="s">
        <v>68</v>
      </c>
      <c r="Q453" s="33" t="s">
        <v>69</v>
      </c>
      <c r="R453" s="33" t="s">
        <v>1269</v>
      </c>
      <c r="U453">
        <f>VLOOKUP(A453,'[1]Unique Accounts for Meetings'!$A$2:$AA$677,21,0)</f>
        <v>0</v>
      </c>
      <c r="V453" t="str">
        <f t="shared" si="21"/>
        <v>N</v>
      </c>
      <c r="W453" s="36" t="e">
        <f>VLOOKUP(A453,'[1]Unique Accounts for Meetings'!$A$2:$W$677,23,0)</f>
        <v>#REF!</v>
      </c>
      <c r="X453" t="e">
        <f t="shared" ca="1" si="22"/>
        <v>#REF!</v>
      </c>
      <c r="Y453" s="37"/>
      <c r="AA453" t="e">
        <f t="shared" ca="1" si="23"/>
        <v>#REF!</v>
      </c>
    </row>
    <row r="454" spans="1:27" x14ac:dyDescent="0.25">
      <c r="A454" s="30">
        <v>9086292</v>
      </c>
      <c r="B454" s="31" t="s">
        <v>867</v>
      </c>
      <c r="C454" s="31"/>
      <c r="D454" s="32">
        <v>44453</v>
      </c>
      <c r="E454" s="31" t="s">
        <v>56</v>
      </c>
      <c r="F454" s="33" t="s">
        <v>72</v>
      </c>
      <c r="G454" s="31" t="s">
        <v>46</v>
      </c>
      <c r="H454" s="33" t="s">
        <v>56</v>
      </c>
      <c r="I454" s="34">
        <v>0.375</v>
      </c>
      <c r="J454" s="33">
        <v>9086292</v>
      </c>
      <c r="K454" s="33" t="s">
        <v>867</v>
      </c>
      <c r="L454" s="35">
        <v>37500</v>
      </c>
      <c r="M454" s="33" t="s">
        <v>31</v>
      </c>
      <c r="N454" s="33"/>
      <c r="O454" s="33"/>
      <c r="P454" s="33" t="s">
        <v>79</v>
      </c>
      <c r="Q454" s="33" t="s">
        <v>80</v>
      </c>
      <c r="R454" s="33" t="s">
        <v>56</v>
      </c>
      <c r="U454">
        <f>VLOOKUP(A454,'[1]Unique Accounts for Meetings'!$A$2:$AA$677,21,0)</f>
        <v>2</v>
      </c>
      <c r="V454" t="str">
        <f t="shared" si="21"/>
        <v>Y</v>
      </c>
      <c r="W454" s="36" t="e">
        <f>VLOOKUP(A454,'[1]Unique Accounts for Meetings'!$A$2:$W$677,23,0)</f>
        <v>#REF!</v>
      </c>
      <c r="X454" t="e">
        <f t="shared" ca="1" si="22"/>
        <v>#REF!</v>
      </c>
      <c r="Y454" s="37"/>
      <c r="AA454" t="e">
        <f t="shared" ca="1" si="23"/>
        <v>#REF!</v>
      </c>
    </row>
    <row r="455" spans="1:27" x14ac:dyDescent="0.25">
      <c r="A455" s="30">
        <v>9086316</v>
      </c>
      <c r="B455" s="31" t="s">
        <v>868</v>
      </c>
      <c r="C455" s="31"/>
      <c r="D455" s="32">
        <v>44464</v>
      </c>
      <c r="E455" s="31" t="s">
        <v>44</v>
      </c>
      <c r="F455" s="33" t="s">
        <v>47</v>
      </c>
      <c r="G455" s="31" t="s">
        <v>46</v>
      </c>
      <c r="H455" s="33" t="s">
        <v>44</v>
      </c>
      <c r="I455" s="34">
        <v>0.35</v>
      </c>
      <c r="J455" s="33">
        <v>9086316</v>
      </c>
      <c r="K455" s="33" t="s">
        <v>868</v>
      </c>
      <c r="L455" s="35">
        <v>35500</v>
      </c>
      <c r="M455" s="33" t="s">
        <v>31</v>
      </c>
      <c r="N455" s="33"/>
      <c r="O455" s="33"/>
      <c r="P455" s="33" t="s">
        <v>137</v>
      </c>
      <c r="Q455" s="33" t="s">
        <v>137</v>
      </c>
      <c r="R455" s="33" t="s">
        <v>75</v>
      </c>
      <c r="U455">
        <f>VLOOKUP(A455,'[1]Unique Accounts for Meetings'!$A$2:$AA$677,21,0)</f>
        <v>2</v>
      </c>
      <c r="V455" t="str">
        <f t="shared" si="21"/>
        <v>Y</v>
      </c>
      <c r="W455" s="36" t="e">
        <f>VLOOKUP(A455,'[1]Unique Accounts for Meetings'!$A$2:$W$677,23,0)</f>
        <v>#REF!</v>
      </c>
      <c r="X455" t="e">
        <f t="shared" ca="1" si="22"/>
        <v>#REF!</v>
      </c>
      <c r="Y455" s="37"/>
      <c r="AA455" t="e">
        <f t="shared" ca="1" si="23"/>
        <v>#REF!</v>
      </c>
    </row>
    <row r="456" spans="1:27" x14ac:dyDescent="0.25">
      <c r="A456" s="30">
        <v>9087125</v>
      </c>
      <c r="B456" s="31" t="s">
        <v>869</v>
      </c>
      <c r="C456" s="31"/>
      <c r="D456" s="32">
        <v>44481</v>
      </c>
      <c r="E456" s="31" t="s">
        <v>83</v>
      </c>
      <c r="F456" s="33" t="s">
        <v>47</v>
      </c>
      <c r="G456" s="31" t="s">
        <v>46</v>
      </c>
      <c r="H456" s="33" t="s">
        <v>83</v>
      </c>
      <c r="I456" s="34">
        <v>1.2250000000000001</v>
      </c>
      <c r="J456" s="33">
        <v>9087125</v>
      </c>
      <c r="K456" s="33" t="s">
        <v>869</v>
      </c>
      <c r="L456" s="35">
        <v>172500</v>
      </c>
      <c r="M456" s="33" t="s">
        <v>67</v>
      </c>
      <c r="N456" s="33"/>
      <c r="O456" s="33"/>
      <c r="P456" s="33" t="s">
        <v>100</v>
      </c>
      <c r="Q456" s="33" t="s">
        <v>100</v>
      </c>
      <c r="R456" s="33" t="s">
        <v>83</v>
      </c>
      <c r="U456">
        <f>VLOOKUP(A456,'[1]Unique Accounts for Meetings'!$A$2:$AA$677,21,0)</f>
        <v>0</v>
      </c>
      <c r="V456" t="str">
        <f t="shared" si="21"/>
        <v>N</v>
      </c>
      <c r="W456" s="36" t="e">
        <f>VLOOKUP(A456,'[1]Unique Accounts for Meetings'!$A$2:$W$677,23,0)</f>
        <v>#REF!</v>
      </c>
      <c r="X456" t="e">
        <f t="shared" ca="1" si="22"/>
        <v>#REF!</v>
      </c>
      <c r="Y456" s="37"/>
      <c r="AA456" t="e">
        <f t="shared" ca="1" si="23"/>
        <v>#REF!</v>
      </c>
    </row>
    <row r="457" spans="1:27" x14ac:dyDescent="0.25">
      <c r="A457" s="30">
        <v>9076339</v>
      </c>
      <c r="B457" s="31" t="s">
        <v>870</v>
      </c>
      <c r="C457" s="31"/>
      <c r="D457" s="32">
        <v>44608</v>
      </c>
      <c r="E457" s="31" t="s">
        <v>56</v>
      </c>
      <c r="F457" s="33" t="s">
        <v>47</v>
      </c>
      <c r="G457" s="31" t="s">
        <v>46</v>
      </c>
      <c r="H457" s="33" t="s">
        <v>56</v>
      </c>
      <c r="I457" s="34">
        <v>0.47499999999999998</v>
      </c>
      <c r="J457" s="33">
        <v>9087521</v>
      </c>
      <c r="K457" s="33" t="s">
        <v>871</v>
      </c>
      <c r="L457" s="35">
        <v>76666.666666666672</v>
      </c>
      <c r="M457" s="33" t="s">
        <v>31</v>
      </c>
      <c r="N457" s="33"/>
      <c r="O457" s="33"/>
      <c r="P457" s="33" t="s">
        <v>79</v>
      </c>
      <c r="Q457" s="33" t="s">
        <v>80</v>
      </c>
      <c r="R457" s="33" t="s">
        <v>56</v>
      </c>
      <c r="U457">
        <f>VLOOKUP(A457,'[1]Unique Accounts for Meetings'!$A$2:$AA$677,21,0)</f>
        <v>2</v>
      </c>
      <c r="V457" t="str">
        <f t="shared" si="21"/>
        <v>Y</v>
      </c>
      <c r="W457" s="36" t="e">
        <f>VLOOKUP(A457,'[1]Unique Accounts for Meetings'!$A$2:$W$677,23,0)</f>
        <v>#REF!</v>
      </c>
      <c r="X457" t="e">
        <f t="shared" ca="1" si="22"/>
        <v>#REF!</v>
      </c>
      <c r="Y457" s="37"/>
      <c r="AA457" t="e">
        <f t="shared" ca="1" si="23"/>
        <v>#REF!</v>
      </c>
    </row>
    <row r="458" spans="1:27" x14ac:dyDescent="0.25">
      <c r="A458" s="30">
        <v>2347855</v>
      </c>
      <c r="B458" s="31" t="s">
        <v>872</v>
      </c>
      <c r="C458" s="31"/>
      <c r="D458" s="32">
        <v>45749</v>
      </c>
      <c r="E458" s="31" t="s">
        <v>28</v>
      </c>
      <c r="F458" s="33" t="s">
        <v>29</v>
      </c>
      <c r="G458" s="31" t="s">
        <v>30</v>
      </c>
      <c r="H458" s="33" t="s">
        <v>28</v>
      </c>
      <c r="I458" s="34">
        <v>0.23999000000000001</v>
      </c>
      <c r="J458" s="33">
        <v>9087549</v>
      </c>
      <c r="K458" s="33" t="s">
        <v>873</v>
      </c>
      <c r="L458" s="35">
        <v>143024</v>
      </c>
      <c r="M458" s="33" t="s">
        <v>67</v>
      </c>
      <c r="N458" s="33"/>
      <c r="O458" s="33"/>
      <c r="P458" s="33" t="s">
        <v>69</v>
      </c>
      <c r="Q458" s="33" t="s">
        <v>69</v>
      </c>
      <c r="R458" s="33" t="s">
        <v>1269</v>
      </c>
      <c r="U458">
        <f>VLOOKUP(A458,'[1]Unique Accounts for Meetings'!$A$2:$AA$677,21,0)</f>
        <v>5</v>
      </c>
      <c r="V458" t="str">
        <f t="shared" si="21"/>
        <v>Y</v>
      </c>
      <c r="W458" s="36" t="e">
        <f>VLOOKUP(A458,'[1]Unique Accounts for Meetings'!$A$2:$W$677,23,0)</f>
        <v>#REF!</v>
      </c>
      <c r="X458" t="e">
        <f t="shared" ca="1" si="22"/>
        <v>#REF!</v>
      </c>
      <c r="Y458" s="37"/>
      <c r="AA458" t="e">
        <f t="shared" ca="1" si="23"/>
        <v>#REF!</v>
      </c>
    </row>
    <row r="459" spans="1:27" x14ac:dyDescent="0.25">
      <c r="A459" s="30">
        <v>602440</v>
      </c>
      <c r="B459" s="31" t="s">
        <v>875</v>
      </c>
      <c r="C459" s="31"/>
      <c r="D459" s="32">
        <v>44545</v>
      </c>
      <c r="E459" s="31" t="s">
        <v>28</v>
      </c>
      <c r="F459" s="33" t="s">
        <v>162</v>
      </c>
      <c r="G459" s="31" t="s">
        <v>163</v>
      </c>
      <c r="H459" s="33" t="s">
        <v>28</v>
      </c>
      <c r="I459" s="34">
        <v>0.15</v>
      </c>
      <c r="J459" s="33">
        <v>9087718</v>
      </c>
      <c r="K459" s="33" t="s">
        <v>876</v>
      </c>
      <c r="L459" s="35">
        <v>57500</v>
      </c>
      <c r="M459" s="33" t="s">
        <v>31</v>
      </c>
      <c r="N459" s="33"/>
      <c r="O459" s="33"/>
      <c r="P459" s="33" t="s">
        <v>33</v>
      </c>
      <c r="Q459" s="33" t="s">
        <v>34</v>
      </c>
      <c r="R459" s="33" t="s">
        <v>1268</v>
      </c>
      <c r="U459">
        <f>VLOOKUP(A459,'[1]Unique Accounts for Meetings'!$A$2:$AA$677,21,0)</f>
        <v>2</v>
      </c>
      <c r="V459" t="str">
        <f t="shared" si="21"/>
        <v>Y</v>
      </c>
      <c r="W459" s="36" t="e">
        <f>VLOOKUP(A459,'[1]Unique Accounts for Meetings'!$A$2:$W$677,23,0)</f>
        <v>#REF!</v>
      </c>
      <c r="X459" t="e">
        <f t="shared" ca="1" si="22"/>
        <v>#REF!</v>
      </c>
      <c r="Y459" s="37"/>
      <c r="AA459" t="e">
        <f t="shared" ca="1" si="23"/>
        <v>#REF!</v>
      </c>
    </row>
    <row r="460" spans="1:27" x14ac:dyDescent="0.25">
      <c r="A460" s="30">
        <v>9088209</v>
      </c>
      <c r="B460" s="31" t="s">
        <v>877</v>
      </c>
      <c r="C460" s="31"/>
      <c r="D460" s="32">
        <v>44503</v>
      </c>
      <c r="E460" s="31" t="s">
        <v>44</v>
      </c>
      <c r="F460" s="33" t="s">
        <v>47</v>
      </c>
      <c r="G460" s="31" t="s">
        <v>46</v>
      </c>
      <c r="H460" s="33" t="s">
        <v>44</v>
      </c>
      <c r="I460" s="34">
        <v>0.46666666666666662</v>
      </c>
      <c r="J460" s="33">
        <v>9088209</v>
      </c>
      <c r="K460" s="33" t="s">
        <v>877</v>
      </c>
      <c r="L460" s="35">
        <v>46666.666666666664</v>
      </c>
      <c r="M460" s="33" t="s">
        <v>31</v>
      </c>
      <c r="N460" s="33"/>
      <c r="O460" s="33"/>
      <c r="P460" s="33" t="s">
        <v>136</v>
      </c>
      <c r="Q460" s="33" t="s">
        <v>137</v>
      </c>
      <c r="R460" s="33" t="s">
        <v>75</v>
      </c>
      <c r="U460">
        <f>VLOOKUP(A460,'[1]Unique Accounts for Meetings'!$A$2:$AA$677,21,0)</f>
        <v>3</v>
      </c>
      <c r="V460" t="str">
        <f t="shared" si="21"/>
        <v>Y</v>
      </c>
      <c r="W460" s="36" t="e">
        <f>VLOOKUP(A460,'[1]Unique Accounts for Meetings'!$A$2:$W$677,23,0)</f>
        <v>#REF!</v>
      </c>
      <c r="X460" t="e">
        <f t="shared" ca="1" si="22"/>
        <v>#REF!</v>
      </c>
      <c r="Y460" s="37"/>
      <c r="AA460" t="e">
        <f t="shared" ca="1" si="23"/>
        <v>#REF!</v>
      </c>
    </row>
    <row r="461" spans="1:27" x14ac:dyDescent="0.25">
      <c r="A461" s="30">
        <v>9088235</v>
      </c>
      <c r="B461" s="31" t="s">
        <v>878</v>
      </c>
      <c r="C461" s="31"/>
      <c r="D461" s="32">
        <v>44513</v>
      </c>
      <c r="E461" s="31" t="s">
        <v>56</v>
      </c>
      <c r="F461" s="33" t="s">
        <v>72</v>
      </c>
      <c r="G461" s="31" t="s">
        <v>46</v>
      </c>
      <c r="H461" s="33" t="s">
        <v>56</v>
      </c>
      <c r="I461" s="34">
        <v>0.38333333333333336</v>
      </c>
      <c r="J461" s="33">
        <v>9088235</v>
      </c>
      <c r="K461" s="33" t="s">
        <v>878</v>
      </c>
      <c r="L461" s="35">
        <v>38333.333333333336</v>
      </c>
      <c r="M461" s="33" t="s">
        <v>31</v>
      </c>
      <c r="N461" s="33"/>
      <c r="O461" s="33"/>
      <c r="P461" s="33" t="s">
        <v>85</v>
      </c>
      <c r="Q461" s="33" t="s">
        <v>80</v>
      </c>
      <c r="R461" s="33" t="s">
        <v>56</v>
      </c>
      <c r="U461">
        <f>VLOOKUP(A461,'[1]Unique Accounts for Meetings'!$A$2:$AA$677,21,0)</f>
        <v>4</v>
      </c>
      <c r="V461" t="str">
        <f t="shared" si="21"/>
        <v>Y</v>
      </c>
      <c r="W461" s="36" t="e">
        <f>VLOOKUP(A461,'[1]Unique Accounts for Meetings'!$A$2:$W$677,23,0)</f>
        <v>#REF!</v>
      </c>
      <c r="X461" t="e">
        <f t="shared" ca="1" si="22"/>
        <v>#REF!</v>
      </c>
      <c r="Y461" s="37"/>
      <c r="AA461" t="e">
        <f t="shared" ca="1" si="23"/>
        <v>#REF!</v>
      </c>
    </row>
    <row r="462" spans="1:27" x14ac:dyDescent="0.25">
      <c r="A462" s="30">
        <v>225559</v>
      </c>
      <c r="B462" s="31" t="s">
        <v>879</v>
      </c>
      <c r="C462" s="31"/>
      <c r="D462" s="32">
        <v>45127</v>
      </c>
      <c r="E462" s="31" t="s">
        <v>28</v>
      </c>
      <c r="F462" s="33" t="s">
        <v>57</v>
      </c>
      <c r="G462" s="31" t="s">
        <v>30</v>
      </c>
      <c r="H462" s="33" t="s">
        <v>28</v>
      </c>
      <c r="I462" s="34">
        <v>1.899E-2</v>
      </c>
      <c r="J462" s="33">
        <v>9088314</v>
      </c>
      <c r="K462" s="33" t="s">
        <v>880</v>
      </c>
      <c r="L462" s="35">
        <v>46399</v>
      </c>
      <c r="M462" s="33" t="s">
        <v>31</v>
      </c>
      <c r="N462" s="33"/>
      <c r="O462" s="33"/>
      <c r="P462" s="33" t="s">
        <v>109</v>
      </c>
      <c r="Q462" s="33" t="s">
        <v>80</v>
      </c>
      <c r="R462" s="33" t="s">
        <v>56</v>
      </c>
      <c r="U462">
        <f>VLOOKUP(A462,'[1]Unique Accounts for Meetings'!$A$2:$AA$677,21,0)</f>
        <v>3</v>
      </c>
      <c r="V462" t="str">
        <f t="shared" si="21"/>
        <v>Y</v>
      </c>
      <c r="W462" s="36" t="e">
        <f>VLOOKUP(A462,'[1]Unique Accounts for Meetings'!$A$2:$W$677,23,0)</f>
        <v>#REF!</v>
      </c>
      <c r="X462" t="e">
        <f t="shared" ca="1" si="22"/>
        <v>#REF!</v>
      </c>
      <c r="Y462" s="37"/>
      <c r="AA462" t="e">
        <f t="shared" ca="1" si="23"/>
        <v>#REF!</v>
      </c>
    </row>
    <row r="463" spans="1:27" x14ac:dyDescent="0.25">
      <c r="A463" s="30">
        <v>9111012</v>
      </c>
      <c r="B463" s="31" t="s">
        <v>882</v>
      </c>
      <c r="C463" s="31"/>
      <c r="D463" s="32">
        <v>45022</v>
      </c>
      <c r="E463" s="31" t="s">
        <v>40</v>
      </c>
      <c r="F463" s="33" t="s">
        <v>47</v>
      </c>
      <c r="G463" s="31" t="s">
        <v>46</v>
      </c>
      <c r="H463" s="33" t="s">
        <v>40</v>
      </c>
      <c r="I463" s="34">
        <v>0.25</v>
      </c>
      <c r="J463" s="33">
        <v>9088574</v>
      </c>
      <c r="K463" s="33" t="s">
        <v>882</v>
      </c>
      <c r="L463" s="35">
        <v>38333.333333333328</v>
      </c>
      <c r="M463" s="33" t="s">
        <v>31</v>
      </c>
      <c r="N463" s="33"/>
      <c r="O463" s="33"/>
      <c r="P463" s="33" t="s">
        <v>60</v>
      </c>
      <c r="Q463" s="33" t="s">
        <v>43</v>
      </c>
      <c r="R463" s="33" t="s">
        <v>40</v>
      </c>
      <c r="U463">
        <f>VLOOKUP(A463,'[1]Unique Accounts for Meetings'!$A$2:$AA$677,21,0)</f>
        <v>3</v>
      </c>
      <c r="V463" t="str">
        <f t="shared" si="21"/>
        <v>Y</v>
      </c>
      <c r="W463" s="36" t="e">
        <f>VLOOKUP(A463,'[1]Unique Accounts for Meetings'!$A$2:$W$677,23,0)</f>
        <v>#REF!</v>
      </c>
      <c r="X463" t="e">
        <f t="shared" ca="1" si="22"/>
        <v>#REF!</v>
      </c>
      <c r="Y463" s="37"/>
      <c r="AA463" t="e">
        <f t="shared" ca="1" si="23"/>
        <v>#REF!</v>
      </c>
    </row>
    <row r="464" spans="1:27" x14ac:dyDescent="0.25">
      <c r="A464" s="30">
        <v>9088835</v>
      </c>
      <c r="B464" s="31" t="s">
        <v>883</v>
      </c>
      <c r="C464" s="31"/>
      <c r="D464" s="32">
        <v>40201</v>
      </c>
      <c r="E464" s="31" t="s">
        <v>28</v>
      </c>
      <c r="F464" s="33" t="s">
        <v>86</v>
      </c>
      <c r="G464" s="31" t="s">
        <v>46</v>
      </c>
      <c r="H464" s="33" t="s">
        <v>28</v>
      </c>
      <c r="I464" s="34">
        <v>0.54174999999999995</v>
      </c>
      <c r="J464" s="33">
        <v>9088835</v>
      </c>
      <c r="K464" s="33" t="s">
        <v>883</v>
      </c>
      <c r="L464" s="35">
        <v>673885</v>
      </c>
      <c r="M464" s="33" t="s">
        <v>67</v>
      </c>
      <c r="N464" s="33"/>
      <c r="O464" s="33"/>
      <c r="P464" s="33" t="s">
        <v>34</v>
      </c>
      <c r="Q464" s="33" t="s">
        <v>34</v>
      </c>
      <c r="R464" s="33" t="s">
        <v>1268</v>
      </c>
      <c r="U464">
        <f>VLOOKUP(A464,'[1]Unique Accounts for Meetings'!$A$2:$AA$677,21,0)</f>
        <v>3</v>
      </c>
      <c r="V464" t="str">
        <f t="shared" si="21"/>
        <v>Y</v>
      </c>
      <c r="W464" s="36" t="e">
        <f>VLOOKUP(A464,'[1]Unique Accounts for Meetings'!$A$2:$W$677,23,0)</f>
        <v>#REF!</v>
      </c>
      <c r="X464" t="e">
        <f t="shared" ca="1" si="22"/>
        <v>#REF!</v>
      </c>
      <c r="Y464" s="37"/>
      <c r="AA464" t="e">
        <f t="shared" ca="1" si="23"/>
        <v>#REF!</v>
      </c>
    </row>
    <row r="465" spans="1:27" x14ac:dyDescent="0.25">
      <c r="A465" s="30">
        <v>9089005</v>
      </c>
      <c r="B465" s="31" t="s">
        <v>884</v>
      </c>
      <c r="C465" s="31"/>
      <c r="D465" s="32">
        <v>44544</v>
      </c>
      <c r="E465" s="31" t="s">
        <v>40</v>
      </c>
      <c r="F465" s="33" t="s">
        <v>47</v>
      </c>
      <c r="G465" s="31" t="s">
        <v>46</v>
      </c>
      <c r="H465" s="33" t="s">
        <v>40</v>
      </c>
      <c r="I465" s="34">
        <v>0.41666666666666663</v>
      </c>
      <c r="J465" s="33">
        <v>9089005</v>
      </c>
      <c r="K465" s="33" t="s">
        <v>884</v>
      </c>
      <c r="L465" s="35">
        <v>41666.666666666664</v>
      </c>
      <c r="M465" s="33" t="s">
        <v>31</v>
      </c>
      <c r="N465" s="33"/>
      <c r="O465" s="33"/>
      <c r="P465" s="33" t="s">
        <v>60</v>
      </c>
      <c r="Q465" s="33" t="s">
        <v>43</v>
      </c>
      <c r="R465" s="33" t="s">
        <v>40</v>
      </c>
      <c r="U465">
        <f>VLOOKUP(A465,'[1]Unique Accounts for Meetings'!$A$2:$AA$677,21,0)</f>
        <v>2</v>
      </c>
      <c r="V465" t="str">
        <f t="shared" si="21"/>
        <v>Y</v>
      </c>
      <c r="W465" s="36" t="e">
        <f>VLOOKUP(A465,'[1]Unique Accounts for Meetings'!$A$2:$W$677,23,0)</f>
        <v>#REF!</v>
      </c>
      <c r="X465" t="e">
        <f t="shared" ca="1" si="22"/>
        <v>#REF!</v>
      </c>
      <c r="Y465" s="37"/>
      <c r="AA465" t="e">
        <f t="shared" ca="1" si="23"/>
        <v>#REF!</v>
      </c>
    </row>
    <row r="466" spans="1:27" x14ac:dyDescent="0.25">
      <c r="A466" s="30">
        <v>9089111</v>
      </c>
      <c r="B466" s="31" t="s">
        <v>885</v>
      </c>
      <c r="C466" s="31"/>
      <c r="D466" s="32">
        <v>44588</v>
      </c>
      <c r="E466" s="31" t="s">
        <v>40</v>
      </c>
      <c r="F466" s="33" t="s">
        <v>72</v>
      </c>
      <c r="G466" s="31" t="s">
        <v>46</v>
      </c>
      <c r="H466" s="33" t="s">
        <v>40</v>
      </c>
      <c r="I466" s="34">
        <v>5.8333333333333327E-2</v>
      </c>
      <c r="J466" s="33">
        <v>9089111</v>
      </c>
      <c r="K466" s="33" t="s">
        <v>885</v>
      </c>
      <c r="L466" s="35">
        <v>91250</v>
      </c>
      <c r="M466" s="33" t="s">
        <v>31</v>
      </c>
      <c r="N466" s="33"/>
      <c r="O466" s="33"/>
      <c r="P466" s="33" t="s">
        <v>51</v>
      </c>
      <c r="Q466" s="33" t="s">
        <v>43</v>
      </c>
      <c r="R466" s="33" t="s">
        <v>40</v>
      </c>
      <c r="U466">
        <f>VLOOKUP(A466,'[1]Unique Accounts for Meetings'!$A$2:$AA$677,21,0)</f>
        <v>8</v>
      </c>
      <c r="V466" t="str">
        <f t="shared" si="21"/>
        <v>Y</v>
      </c>
      <c r="W466" s="36" t="e">
        <f>VLOOKUP(A466,'[1]Unique Accounts for Meetings'!$A$2:$W$677,23,0)</f>
        <v>#REF!</v>
      </c>
      <c r="X466" t="e">
        <f t="shared" ca="1" si="22"/>
        <v>#REF!</v>
      </c>
      <c r="Y466" s="37"/>
      <c r="AA466" t="e">
        <f t="shared" ca="1" si="23"/>
        <v>#REF!</v>
      </c>
    </row>
    <row r="467" spans="1:27" x14ac:dyDescent="0.25">
      <c r="A467" s="30">
        <v>9089166</v>
      </c>
      <c r="B467" s="31" t="s">
        <v>887</v>
      </c>
      <c r="C467" s="31"/>
      <c r="D467" s="32">
        <v>44543</v>
      </c>
      <c r="E467" s="31" t="s">
        <v>40</v>
      </c>
      <c r="F467" s="33" t="s">
        <v>47</v>
      </c>
      <c r="G467" s="31" t="s">
        <v>46</v>
      </c>
      <c r="H467" s="33" t="s">
        <v>40</v>
      </c>
      <c r="I467" s="34">
        <v>0.37083333333333335</v>
      </c>
      <c r="J467" s="33">
        <v>9089166</v>
      </c>
      <c r="K467" s="33" t="s">
        <v>888</v>
      </c>
      <c r="L467" s="35">
        <v>37083.333333333336</v>
      </c>
      <c r="M467" s="33" t="s">
        <v>31</v>
      </c>
      <c r="N467" s="33"/>
      <c r="O467" s="33"/>
      <c r="P467" s="33" t="s">
        <v>51</v>
      </c>
      <c r="Q467" s="33" t="s">
        <v>43</v>
      </c>
      <c r="R467" s="33" t="s">
        <v>40</v>
      </c>
      <c r="U467">
        <f>VLOOKUP(A467,'[1]Unique Accounts for Meetings'!$A$2:$AA$677,21,0)</f>
        <v>2</v>
      </c>
      <c r="V467" t="str">
        <f t="shared" si="21"/>
        <v>Y</v>
      </c>
      <c r="W467" s="36" t="e">
        <f>VLOOKUP(A467,'[1]Unique Accounts for Meetings'!$A$2:$W$677,23,0)</f>
        <v>#REF!</v>
      </c>
      <c r="X467" t="e">
        <f t="shared" ca="1" si="22"/>
        <v>#REF!</v>
      </c>
      <c r="Y467" s="37"/>
      <c r="AA467" t="e">
        <f t="shared" ca="1" si="23"/>
        <v>#REF!</v>
      </c>
    </row>
    <row r="468" spans="1:27" x14ac:dyDescent="0.25">
      <c r="A468" s="30">
        <v>9089309</v>
      </c>
      <c r="B468" s="31" t="s">
        <v>889</v>
      </c>
      <c r="C468" s="31"/>
      <c r="D468" s="32">
        <v>44707</v>
      </c>
      <c r="E468" s="31" t="s">
        <v>40</v>
      </c>
      <c r="F468" s="33" t="s">
        <v>86</v>
      </c>
      <c r="G468" s="31" t="s">
        <v>46</v>
      </c>
      <c r="H468" s="33" t="s">
        <v>40</v>
      </c>
      <c r="I468" s="34">
        <v>1.35</v>
      </c>
      <c r="J468" s="33">
        <v>9089309</v>
      </c>
      <c r="K468" s="33" t="s">
        <v>889</v>
      </c>
      <c r="L468" s="35">
        <v>135000</v>
      </c>
      <c r="M468" s="33" t="s">
        <v>67</v>
      </c>
      <c r="N468" s="33"/>
      <c r="O468" s="33"/>
      <c r="P468" s="33" t="s">
        <v>43</v>
      </c>
      <c r="Q468" s="33" t="s">
        <v>43</v>
      </c>
      <c r="R468" s="33" t="s">
        <v>40</v>
      </c>
      <c r="U468">
        <f>VLOOKUP(A468,'[1]Unique Accounts for Meetings'!$A$2:$AA$677,21,0)</f>
        <v>3</v>
      </c>
      <c r="V468" t="str">
        <f t="shared" si="21"/>
        <v>Y</v>
      </c>
      <c r="W468" s="36" t="e">
        <f>VLOOKUP(A468,'[1]Unique Accounts for Meetings'!$A$2:$W$677,23,0)</f>
        <v>#REF!</v>
      </c>
      <c r="X468" t="e">
        <f t="shared" ca="1" si="22"/>
        <v>#REF!</v>
      </c>
      <c r="Y468" s="37"/>
      <c r="AA468" t="e">
        <f t="shared" ca="1" si="23"/>
        <v>#REF!</v>
      </c>
    </row>
    <row r="469" spans="1:27" x14ac:dyDescent="0.25">
      <c r="A469" s="30">
        <v>9089673</v>
      </c>
      <c r="B469" s="31" t="s">
        <v>890</v>
      </c>
      <c r="C469" s="31"/>
      <c r="D469" s="32">
        <v>44561</v>
      </c>
      <c r="E469" s="31" t="s">
        <v>40</v>
      </c>
      <c r="F469" s="33" t="s">
        <v>47</v>
      </c>
      <c r="G469" s="31" t="s">
        <v>46</v>
      </c>
      <c r="H469" s="33" t="s">
        <v>40</v>
      </c>
      <c r="I469" s="34">
        <v>0.79166666666666674</v>
      </c>
      <c r="J469" s="33">
        <v>9089673</v>
      </c>
      <c r="K469" s="33" t="s">
        <v>890</v>
      </c>
      <c r="L469" s="35">
        <v>125000</v>
      </c>
      <c r="M469" s="33" t="s">
        <v>67</v>
      </c>
      <c r="N469" s="33"/>
      <c r="O469" s="33"/>
      <c r="P469" s="33" t="s">
        <v>42</v>
      </c>
      <c r="Q469" s="33" t="s">
        <v>43</v>
      </c>
      <c r="R469" s="33" t="s">
        <v>40</v>
      </c>
      <c r="U469">
        <f>VLOOKUP(A469,'[1]Unique Accounts for Meetings'!$A$2:$AA$677,21,0)</f>
        <v>4</v>
      </c>
      <c r="V469" t="str">
        <f t="shared" si="21"/>
        <v>Y</v>
      </c>
      <c r="W469" s="36" t="e">
        <f>VLOOKUP(A469,'[1]Unique Accounts for Meetings'!$A$2:$W$677,23,0)</f>
        <v>#REF!</v>
      </c>
      <c r="X469" t="e">
        <f t="shared" ca="1" si="22"/>
        <v>#REF!</v>
      </c>
      <c r="Y469" s="37"/>
      <c r="AA469" t="e">
        <f t="shared" ca="1" si="23"/>
        <v>#REF!</v>
      </c>
    </row>
    <row r="470" spans="1:27" x14ac:dyDescent="0.25">
      <c r="A470" s="30">
        <v>9090687</v>
      </c>
      <c r="B470" s="31" t="s">
        <v>891</v>
      </c>
      <c r="C470" s="31"/>
      <c r="D470" s="32">
        <v>44599</v>
      </c>
      <c r="E470" s="31" t="s">
        <v>40</v>
      </c>
      <c r="F470" s="33" t="s">
        <v>47</v>
      </c>
      <c r="G470" s="31" t="s">
        <v>46</v>
      </c>
      <c r="H470" s="33" t="s">
        <v>40</v>
      </c>
      <c r="I470" s="34">
        <v>0.76666666666666672</v>
      </c>
      <c r="J470" s="33">
        <v>9090687</v>
      </c>
      <c r="K470" s="33" t="s">
        <v>891</v>
      </c>
      <c r="L470" s="35">
        <v>118166.66666666667</v>
      </c>
      <c r="M470" s="33" t="s">
        <v>67</v>
      </c>
      <c r="N470" s="33"/>
      <c r="O470" s="33"/>
      <c r="P470" s="33" t="s">
        <v>218</v>
      </c>
      <c r="Q470" s="33" t="s">
        <v>218</v>
      </c>
      <c r="R470" s="33" t="s">
        <v>454</v>
      </c>
      <c r="U470">
        <f>VLOOKUP(A470,'[1]Unique Accounts for Meetings'!$A$2:$AA$677,21,0)</f>
        <v>0</v>
      </c>
      <c r="V470" t="str">
        <f t="shared" si="21"/>
        <v>N</v>
      </c>
      <c r="W470" s="36" t="e">
        <f>VLOOKUP(A470,'[1]Unique Accounts for Meetings'!$A$2:$W$677,23,0)</f>
        <v>#REF!</v>
      </c>
      <c r="X470" t="e">
        <f t="shared" ca="1" si="22"/>
        <v>#REF!</v>
      </c>
      <c r="Y470" s="37"/>
      <c r="AA470" t="e">
        <f t="shared" ca="1" si="23"/>
        <v>#REF!</v>
      </c>
    </row>
    <row r="471" spans="1:27" x14ac:dyDescent="0.25">
      <c r="A471" s="30">
        <v>9091444</v>
      </c>
      <c r="B471" s="31" t="s">
        <v>892</v>
      </c>
      <c r="C471" s="31"/>
      <c r="D471" s="32">
        <v>44651</v>
      </c>
      <c r="E471" s="31" t="s">
        <v>40</v>
      </c>
      <c r="F471" s="33" t="s">
        <v>72</v>
      </c>
      <c r="G471" s="31" t="s">
        <v>46</v>
      </c>
      <c r="H471" s="33" t="s">
        <v>40</v>
      </c>
      <c r="I471" s="34">
        <v>0.34166666666666662</v>
      </c>
      <c r="J471" s="33">
        <v>9091444</v>
      </c>
      <c r="K471" s="33" t="s">
        <v>892</v>
      </c>
      <c r="L471" s="35">
        <v>34166.666666666664</v>
      </c>
      <c r="M471" s="33" t="s">
        <v>31</v>
      </c>
      <c r="N471" s="33"/>
      <c r="O471" s="33"/>
      <c r="P471" s="33" t="s">
        <v>60</v>
      </c>
      <c r="Q471" s="33" t="s">
        <v>43</v>
      </c>
      <c r="R471" s="33" t="s">
        <v>40</v>
      </c>
      <c r="U471">
        <f>VLOOKUP(A471,'[1]Unique Accounts for Meetings'!$A$2:$AA$677,21,0)</f>
        <v>3</v>
      </c>
      <c r="V471" t="str">
        <f t="shared" si="21"/>
        <v>Y</v>
      </c>
      <c r="W471" s="36" t="e">
        <f>VLOOKUP(A471,'[1]Unique Accounts for Meetings'!$A$2:$W$677,23,0)</f>
        <v>#REF!</v>
      </c>
      <c r="X471" t="e">
        <f t="shared" ca="1" si="22"/>
        <v>#REF!</v>
      </c>
      <c r="Y471" s="37"/>
      <c r="AA471" t="e">
        <f t="shared" ca="1" si="23"/>
        <v>#REF!</v>
      </c>
    </row>
    <row r="472" spans="1:27" x14ac:dyDescent="0.25">
      <c r="A472" s="30">
        <v>9091561</v>
      </c>
      <c r="B472" s="31" t="s">
        <v>893</v>
      </c>
      <c r="C472" s="31"/>
      <c r="D472" s="32">
        <v>44670</v>
      </c>
      <c r="E472" s="31" t="s">
        <v>44</v>
      </c>
      <c r="F472" s="33" t="s">
        <v>47</v>
      </c>
      <c r="G472" s="31" t="s">
        <v>46</v>
      </c>
      <c r="H472" s="33" t="s">
        <v>44</v>
      </c>
      <c r="I472" s="34">
        <v>0.3041666666666667</v>
      </c>
      <c r="J472" s="33">
        <v>9091561</v>
      </c>
      <c r="K472" s="33" t="s">
        <v>894</v>
      </c>
      <c r="L472" s="35">
        <v>30416.666666666668</v>
      </c>
      <c r="M472" s="33" t="s">
        <v>31</v>
      </c>
      <c r="N472" s="33"/>
      <c r="O472" s="33"/>
      <c r="P472" s="33" t="s">
        <v>136</v>
      </c>
      <c r="Q472" s="33" t="s">
        <v>137</v>
      </c>
      <c r="R472" s="33" t="s">
        <v>75</v>
      </c>
      <c r="U472">
        <f>VLOOKUP(A472,'[1]Unique Accounts for Meetings'!$A$2:$AA$677,21,0)</f>
        <v>1</v>
      </c>
      <c r="V472" t="str">
        <f t="shared" si="21"/>
        <v>Y</v>
      </c>
      <c r="W472" s="36" t="e">
        <f>VLOOKUP(A472,'[1]Unique Accounts for Meetings'!$A$2:$W$677,23,0)</f>
        <v>#REF!</v>
      </c>
      <c r="X472" t="e">
        <f t="shared" ca="1" si="22"/>
        <v>#REF!</v>
      </c>
      <c r="Y472" s="37"/>
      <c r="AA472" t="e">
        <f t="shared" ca="1" si="23"/>
        <v>#REF!</v>
      </c>
    </row>
    <row r="473" spans="1:27" x14ac:dyDescent="0.25">
      <c r="A473" s="30">
        <v>9091592</v>
      </c>
      <c r="B473" s="31" t="s">
        <v>895</v>
      </c>
      <c r="C473" s="31"/>
      <c r="D473" s="32">
        <v>44623</v>
      </c>
      <c r="E473" s="31" t="s">
        <v>70</v>
      </c>
      <c r="F473" s="33" t="s">
        <v>47</v>
      </c>
      <c r="G473" s="31" t="s">
        <v>46</v>
      </c>
      <c r="H473" s="33" t="s">
        <v>70</v>
      </c>
      <c r="I473" s="34">
        <v>0.35833333333333334</v>
      </c>
      <c r="J473" s="33">
        <v>9091592</v>
      </c>
      <c r="K473" s="33" t="s">
        <v>896</v>
      </c>
      <c r="L473" s="35">
        <v>35833.333333333336</v>
      </c>
      <c r="M473" s="33" t="s">
        <v>31</v>
      </c>
      <c r="N473" s="33"/>
      <c r="O473" s="33"/>
      <c r="P473" s="33" t="s">
        <v>68</v>
      </c>
      <c r="Q473" s="33" t="s">
        <v>69</v>
      </c>
      <c r="R473" s="33" t="s">
        <v>1269</v>
      </c>
      <c r="U473">
        <f>VLOOKUP(A473,'[1]Unique Accounts for Meetings'!$A$2:$AA$677,21,0)</f>
        <v>1</v>
      </c>
      <c r="V473" t="str">
        <f t="shared" si="21"/>
        <v>Y</v>
      </c>
      <c r="W473" s="36" t="e">
        <f>VLOOKUP(A473,'[1]Unique Accounts for Meetings'!$A$2:$W$677,23,0)</f>
        <v>#REF!</v>
      </c>
      <c r="X473" t="e">
        <f t="shared" ca="1" si="22"/>
        <v>#REF!</v>
      </c>
      <c r="Y473" s="37"/>
      <c r="AA473" t="e">
        <f t="shared" ca="1" si="23"/>
        <v>#REF!</v>
      </c>
    </row>
    <row r="474" spans="1:27" x14ac:dyDescent="0.25">
      <c r="A474" s="30">
        <v>9092020</v>
      </c>
      <c r="B474" s="31" t="s">
        <v>897</v>
      </c>
      <c r="C474" s="31"/>
      <c r="D474" s="32">
        <v>44636</v>
      </c>
      <c r="E474" s="31" t="s">
        <v>44</v>
      </c>
      <c r="F474" s="33" t="s">
        <v>47</v>
      </c>
      <c r="G474" s="31" t="s">
        <v>46</v>
      </c>
      <c r="H474" s="33" t="s">
        <v>44</v>
      </c>
      <c r="I474" s="34">
        <v>0.32083333999999997</v>
      </c>
      <c r="J474" s="33">
        <v>9092020</v>
      </c>
      <c r="K474" s="33" t="s">
        <v>898</v>
      </c>
      <c r="L474" s="35">
        <v>32083.333999999999</v>
      </c>
      <c r="M474" s="33" t="s">
        <v>31</v>
      </c>
      <c r="N474" s="33"/>
      <c r="O474" s="33"/>
      <c r="P474" s="33" t="s">
        <v>136</v>
      </c>
      <c r="Q474" s="33" t="s">
        <v>137</v>
      </c>
      <c r="R474" s="33" t="s">
        <v>75</v>
      </c>
      <c r="U474">
        <f>VLOOKUP(A474,'[1]Unique Accounts for Meetings'!$A$2:$AA$677,21,0)</f>
        <v>3</v>
      </c>
      <c r="V474" t="str">
        <f t="shared" si="21"/>
        <v>Y</v>
      </c>
      <c r="W474" s="36" t="e">
        <f>VLOOKUP(A474,'[1]Unique Accounts for Meetings'!$A$2:$W$677,23,0)</f>
        <v>#REF!</v>
      </c>
      <c r="X474" t="e">
        <f t="shared" ca="1" si="22"/>
        <v>#REF!</v>
      </c>
      <c r="Y474" s="37"/>
      <c r="AA474" t="e">
        <f t="shared" ca="1" si="23"/>
        <v>#REF!</v>
      </c>
    </row>
    <row r="475" spans="1:27" x14ac:dyDescent="0.25">
      <c r="A475" s="30">
        <v>9092225</v>
      </c>
      <c r="B475" s="31" t="s">
        <v>899</v>
      </c>
      <c r="C475" s="31"/>
      <c r="D475" s="32">
        <v>44642</v>
      </c>
      <c r="E475" s="31" t="s">
        <v>56</v>
      </c>
      <c r="F475" s="33" t="s">
        <v>47</v>
      </c>
      <c r="G475" s="31" t="s">
        <v>46</v>
      </c>
      <c r="H475" s="33" t="s">
        <v>56</v>
      </c>
      <c r="I475" s="34">
        <v>0.39166666666666666</v>
      </c>
      <c r="J475" s="33">
        <v>9092225</v>
      </c>
      <c r="K475" s="33" t="s">
        <v>900</v>
      </c>
      <c r="L475" s="35">
        <v>39166.666666666664</v>
      </c>
      <c r="M475" s="33" t="s">
        <v>31</v>
      </c>
      <c r="N475" s="33"/>
      <c r="O475" s="33"/>
      <c r="P475" s="33" t="s">
        <v>85</v>
      </c>
      <c r="Q475" s="33" t="s">
        <v>80</v>
      </c>
      <c r="R475" s="33" t="s">
        <v>56</v>
      </c>
      <c r="U475">
        <f>VLOOKUP(A475,'[1]Unique Accounts for Meetings'!$A$2:$AA$677,21,0)</f>
        <v>3</v>
      </c>
      <c r="V475" t="str">
        <f t="shared" si="21"/>
        <v>Y</v>
      </c>
      <c r="W475" s="36" t="e">
        <f>VLOOKUP(A475,'[1]Unique Accounts for Meetings'!$A$2:$W$677,23,0)</f>
        <v>#REF!</v>
      </c>
      <c r="X475" t="e">
        <f t="shared" ca="1" si="22"/>
        <v>#REF!</v>
      </c>
      <c r="Y475" s="37"/>
      <c r="AA475" t="e">
        <f t="shared" ca="1" si="23"/>
        <v>#REF!</v>
      </c>
    </row>
    <row r="476" spans="1:27" x14ac:dyDescent="0.25">
      <c r="A476" s="30">
        <v>9092342</v>
      </c>
      <c r="B476" s="31" t="s">
        <v>901</v>
      </c>
      <c r="C476" s="31"/>
      <c r="D476" s="32">
        <v>44832</v>
      </c>
      <c r="E476" s="31" t="s">
        <v>44</v>
      </c>
      <c r="F476" s="33" t="s">
        <v>47</v>
      </c>
      <c r="G476" s="31" t="s">
        <v>46</v>
      </c>
      <c r="H476" s="33" t="s">
        <v>44</v>
      </c>
      <c r="I476" s="34">
        <v>1</v>
      </c>
      <c r="J476" s="33">
        <v>9092342</v>
      </c>
      <c r="K476" s="33" t="s">
        <v>901</v>
      </c>
      <c r="L476" s="35">
        <v>300000</v>
      </c>
      <c r="M476" s="33" t="s">
        <v>67</v>
      </c>
      <c r="N476" s="33"/>
      <c r="O476" s="33"/>
      <c r="P476" s="33" t="s">
        <v>100</v>
      </c>
      <c r="Q476" s="33" t="s">
        <v>100</v>
      </c>
      <c r="R476" s="33" t="s">
        <v>83</v>
      </c>
      <c r="U476">
        <f>VLOOKUP(A476,'[1]Unique Accounts for Meetings'!$A$2:$AA$677,21,0)</f>
        <v>0</v>
      </c>
      <c r="V476" t="str">
        <f t="shared" si="21"/>
        <v>N</v>
      </c>
      <c r="W476" s="36" t="e">
        <f>VLOOKUP(A476,'[1]Unique Accounts for Meetings'!$A$2:$W$677,23,0)</f>
        <v>#REF!</v>
      </c>
      <c r="X476" t="e">
        <f t="shared" ca="1" si="22"/>
        <v>#REF!</v>
      </c>
      <c r="Y476" s="37"/>
      <c r="AA476" t="e">
        <f t="shared" ca="1" si="23"/>
        <v>#REF!</v>
      </c>
    </row>
    <row r="477" spans="1:27" x14ac:dyDescent="0.25">
      <c r="A477" s="30">
        <v>9082135</v>
      </c>
      <c r="B477" s="31" t="s">
        <v>902</v>
      </c>
      <c r="C477" s="31"/>
      <c r="D477" s="32">
        <v>44531</v>
      </c>
      <c r="E477" s="31" t="s">
        <v>178</v>
      </c>
      <c r="F477" s="33" t="s">
        <v>86</v>
      </c>
      <c r="G477" s="31" t="s">
        <v>46</v>
      </c>
      <c r="H477" s="33" t="s">
        <v>178</v>
      </c>
      <c r="I477" s="34">
        <v>0.51144999999999996</v>
      </c>
      <c r="J477" s="33">
        <v>9092846</v>
      </c>
      <c r="K477" s="33" t="s">
        <v>903</v>
      </c>
      <c r="L477" s="35">
        <v>101230</v>
      </c>
      <c r="M477" s="33" t="s">
        <v>67</v>
      </c>
      <c r="N477" s="33"/>
      <c r="O477" s="33"/>
      <c r="P477" s="33" t="s">
        <v>100</v>
      </c>
      <c r="Q477" s="33" t="s">
        <v>100</v>
      </c>
      <c r="R477" s="33" t="s">
        <v>83</v>
      </c>
      <c r="U477">
        <f>VLOOKUP(A477,'[1]Unique Accounts for Meetings'!$A$2:$AA$677,21,0)</f>
        <v>0</v>
      </c>
      <c r="V477" t="str">
        <f t="shared" si="21"/>
        <v>N</v>
      </c>
      <c r="W477" s="36" t="e">
        <f>VLOOKUP(A477,'[1]Unique Accounts for Meetings'!$A$2:$W$677,23,0)</f>
        <v>#REF!</v>
      </c>
      <c r="X477" t="e">
        <f t="shared" ca="1" si="22"/>
        <v>#REF!</v>
      </c>
      <c r="Y477" s="37"/>
      <c r="AA477" t="e">
        <f t="shared" ca="1" si="23"/>
        <v>#REF!</v>
      </c>
    </row>
    <row r="478" spans="1:27" x14ac:dyDescent="0.25">
      <c r="A478" s="30">
        <v>9092875</v>
      </c>
      <c r="B478" s="31" t="s">
        <v>904</v>
      </c>
      <c r="C478" s="31"/>
      <c r="D478" s="32">
        <v>44783</v>
      </c>
      <c r="E478" s="31" t="s">
        <v>40</v>
      </c>
      <c r="F478" s="33" t="s">
        <v>72</v>
      </c>
      <c r="G478" s="31" t="s">
        <v>46</v>
      </c>
      <c r="H478" s="33" t="s">
        <v>40</v>
      </c>
      <c r="I478" s="34">
        <v>0.35</v>
      </c>
      <c r="J478" s="33">
        <v>9092875</v>
      </c>
      <c r="K478" s="33" t="s">
        <v>905</v>
      </c>
      <c r="L478" s="35">
        <v>35000</v>
      </c>
      <c r="M478" s="33" t="s">
        <v>31</v>
      </c>
      <c r="N478" s="33"/>
      <c r="O478" s="33"/>
      <c r="P478" s="33" t="s">
        <v>51</v>
      </c>
      <c r="Q478" s="33" t="s">
        <v>43</v>
      </c>
      <c r="R478" s="33" t="s">
        <v>40</v>
      </c>
      <c r="U478">
        <f>VLOOKUP(A478,'[1]Unique Accounts for Meetings'!$A$2:$AA$677,21,0)</f>
        <v>1</v>
      </c>
      <c r="V478" t="str">
        <f t="shared" si="21"/>
        <v>Y</v>
      </c>
      <c r="W478" s="36" t="e">
        <f>VLOOKUP(A478,'[1]Unique Accounts for Meetings'!$A$2:$W$677,23,0)</f>
        <v>#REF!</v>
      </c>
      <c r="X478" t="e">
        <f t="shared" ca="1" si="22"/>
        <v>#REF!</v>
      </c>
      <c r="Y478" s="37"/>
      <c r="AA478" t="e">
        <f t="shared" ca="1" si="23"/>
        <v>#REF!</v>
      </c>
    </row>
    <row r="479" spans="1:27" x14ac:dyDescent="0.25">
      <c r="A479" s="30">
        <v>2337754</v>
      </c>
      <c r="B479" s="31" t="s">
        <v>906</v>
      </c>
      <c r="C479" s="31"/>
      <c r="D479" s="32">
        <v>44981</v>
      </c>
      <c r="E479" s="31" t="s">
        <v>28</v>
      </c>
      <c r="F479" s="33" t="s">
        <v>57</v>
      </c>
      <c r="G479" s="31" t="s">
        <v>30</v>
      </c>
      <c r="H479" s="33" t="s">
        <v>28</v>
      </c>
      <c r="I479" s="34">
        <v>2.299E-2</v>
      </c>
      <c r="J479" s="33">
        <v>9092905</v>
      </c>
      <c r="K479" s="33" t="s">
        <v>907</v>
      </c>
      <c r="L479" s="35">
        <v>81465.666666666672</v>
      </c>
      <c r="M479" s="33" t="s">
        <v>31</v>
      </c>
      <c r="N479" s="33"/>
      <c r="O479" s="33"/>
      <c r="P479" s="33" t="s">
        <v>85</v>
      </c>
      <c r="Q479" s="33" t="s">
        <v>80</v>
      </c>
      <c r="R479" s="33" t="s">
        <v>56</v>
      </c>
      <c r="U479">
        <f>VLOOKUP(A479,'[1]Unique Accounts for Meetings'!$A$2:$AA$677,21,0)</f>
        <v>0</v>
      </c>
      <c r="V479" t="str">
        <f t="shared" si="21"/>
        <v>N</v>
      </c>
      <c r="W479" s="36" t="e">
        <f>VLOOKUP(A479,'[1]Unique Accounts for Meetings'!$A$2:$W$677,23,0)</f>
        <v>#REF!</v>
      </c>
      <c r="X479" t="e">
        <f t="shared" ca="1" si="22"/>
        <v>#REF!</v>
      </c>
      <c r="Y479" s="37"/>
      <c r="AA479" t="e">
        <f t="shared" ca="1" si="23"/>
        <v>#REF!</v>
      </c>
    </row>
    <row r="480" spans="1:27" x14ac:dyDescent="0.25">
      <c r="A480" s="30">
        <v>2325603</v>
      </c>
      <c r="B480" s="31" t="s">
        <v>909</v>
      </c>
      <c r="C480" s="31"/>
      <c r="D480" s="32">
        <v>44711</v>
      </c>
      <c r="E480" s="31" t="s">
        <v>44</v>
      </c>
      <c r="F480" s="33" t="s">
        <v>57</v>
      </c>
      <c r="G480" s="31" t="s">
        <v>30</v>
      </c>
      <c r="H480" s="33" t="s">
        <v>44</v>
      </c>
      <c r="I480" s="34">
        <v>2.9989999999999999E-2</v>
      </c>
      <c r="J480" s="33">
        <v>9092917</v>
      </c>
      <c r="K480" s="33" t="s">
        <v>909</v>
      </c>
      <c r="L480" s="35">
        <v>45082.333333333336</v>
      </c>
      <c r="M480" s="33" t="s">
        <v>31</v>
      </c>
      <c r="N480" s="33"/>
      <c r="O480" s="33"/>
      <c r="P480" s="33" t="s">
        <v>51</v>
      </c>
      <c r="Q480" s="33" t="s">
        <v>43</v>
      </c>
      <c r="R480" s="33" t="s">
        <v>40</v>
      </c>
      <c r="U480">
        <f>VLOOKUP(A480,'[1]Unique Accounts for Meetings'!$A$2:$AA$677,21,0)</f>
        <v>3</v>
      </c>
      <c r="V480" t="str">
        <f t="shared" si="21"/>
        <v>Y</v>
      </c>
      <c r="W480" s="36" t="e">
        <f>VLOOKUP(A480,'[1]Unique Accounts for Meetings'!$A$2:$W$677,23,0)</f>
        <v>#REF!</v>
      </c>
      <c r="X480" t="e">
        <f t="shared" ca="1" si="22"/>
        <v>#REF!</v>
      </c>
      <c r="Y480" s="37"/>
      <c r="AA480" t="e">
        <f t="shared" ca="1" si="23"/>
        <v>#REF!</v>
      </c>
    </row>
    <row r="481" spans="1:27" x14ac:dyDescent="0.25">
      <c r="A481" s="30">
        <v>9092919</v>
      </c>
      <c r="B481" s="31" t="s">
        <v>911</v>
      </c>
      <c r="C481" s="31"/>
      <c r="D481" s="32">
        <v>44657</v>
      </c>
      <c r="E481" s="31" t="s">
        <v>28</v>
      </c>
      <c r="F481" s="33" t="s">
        <v>72</v>
      </c>
      <c r="G481" s="31" t="s">
        <v>46</v>
      </c>
      <c r="H481" s="33" t="s">
        <v>28</v>
      </c>
      <c r="I481" s="34">
        <v>0.40416660000000004</v>
      </c>
      <c r="J481" s="33">
        <v>9092919</v>
      </c>
      <c r="K481" s="33" t="s">
        <v>912</v>
      </c>
      <c r="L481" s="35">
        <v>40416.660000000003</v>
      </c>
      <c r="M481" s="33" t="s">
        <v>31</v>
      </c>
      <c r="N481" s="33"/>
      <c r="O481" s="33"/>
      <c r="P481" s="33" t="s">
        <v>33</v>
      </c>
      <c r="Q481" s="33" t="s">
        <v>34</v>
      </c>
      <c r="R481" s="33" t="s">
        <v>1268</v>
      </c>
      <c r="U481">
        <f>VLOOKUP(A481,'[1]Unique Accounts for Meetings'!$A$2:$AA$677,21,0)</f>
        <v>2</v>
      </c>
      <c r="V481" t="str">
        <f t="shared" si="21"/>
        <v>Y</v>
      </c>
      <c r="W481" s="36" t="e">
        <f>VLOOKUP(A481,'[1]Unique Accounts for Meetings'!$A$2:$W$677,23,0)</f>
        <v>#REF!</v>
      </c>
      <c r="X481" t="e">
        <f t="shared" ca="1" si="22"/>
        <v>#REF!</v>
      </c>
      <c r="Y481" s="37"/>
      <c r="AA481" t="e">
        <f t="shared" ca="1" si="23"/>
        <v>#REF!</v>
      </c>
    </row>
    <row r="482" spans="1:27" x14ac:dyDescent="0.25">
      <c r="A482" s="30">
        <v>2340647</v>
      </c>
      <c r="B482" s="31" t="s">
        <v>913</v>
      </c>
      <c r="C482" s="31"/>
      <c r="D482" s="32">
        <v>45111</v>
      </c>
      <c r="E482" s="31" t="s">
        <v>28</v>
      </c>
      <c r="F482" s="33" t="s">
        <v>29</v>
      </c>
      <c r="G482" s="31" t="s">
        <v>30</v>
      </c>
      <c r="H482" s="33" t="s">
        <v>28</v>
      </c>
      <c r="I482" s="34">
        <v>4.999E-2</v>
      </c>
      <c r="J482" s="33">
        <v>9093233</v>
      </c>
      <c r="K482" s="33" t="s">
        <v>914</v>
      </c>
      <c r="L482" s="35">
        <v>38699</v>
      </c>
      <c r="M482" s="33" t="s">
        <v>31</v>
      </c>
      <c r="N482" s="33"/>
      <c r="O482" s="33"/>
      <c r="P482" s="33" t="s">
        <v>69</v>
      </c>
      <c r="Q482" s="33" t="s">
        <v>69</v>
      </c>
      <c r="R482" s="33" t="s">
        <v>1269</v>
      </c>
      <c r="U482">
        <f>VLOOKUP(A482,'[1]Unique Accounts for Meetings'!$A$2:$AA$677,21,0)</f>
        <v>2</v>
      </c>
      <c r="V482" t="str">
        <f t="shared" si="21"/>
        <v>Y</v>
      </c>
      <c r="W482" s="36" t="e">
        <f>VLOOKUP(A482,'[1]Unique Accounts for Meetings'!$A$2:$W$677,23,0)</f>
        <v>#REF!</v>
      </c>
      <c r="X482" t="e">
        <f t="shared" ca="1" si="22"/>
        <v>#REF!</v>
      </c>
      <c r="Y482" s="37"/>
      <c r="AA482" t="e">
        <f t="shared" ca="1" si="23"/>
        <v>#REF!</v>
      </c>
    </row>
    <row r="483" spans="1:27" x14ac:dyDescent="0.25">
      <c r="A483" s="30">
        <v>2339477</v>
      </c>
      <c r="B483" s="31" t="s">
        <v>916</v>
      </c>
      <c r="C483" s="31"/>
      <c r="D483" s="32">
        <v>45048</v>
      </c>
      <c r="E483" s="31" t="s">
        <v>40</v>
      </c>
      <c r="F483" s="33" t="s">
        <v>57</v>
      </c>
      <c r="G483" s="31" t="s">
        <v>30</v>
      </c>
      <c r="H483" s="33" t="s">
        <v>40</v>
      </c>
      <c r="I483" s="34">
        <v>1.899E-2</v>
      </c>
      <c r="J483" s="33">
        <v>9093340</v>
      </c>
      <c r="K483" s="33" t="s">
        <v>917</v>
      </c>
      <c r="L483" s="35">
        <v>1899</v>
      </c>
      <c r="M483" s="33" t="s">
        <v>31</v>
      </c>
      <c r="N483" s="33"/>
      <c r="O483" s="33"/>
      <c r="P483" s="33" t="s">
        <v>218</v>
      </c>
      <c r="Q483" s="33" t="s">
        <v>218</v>
      </c>
      <c r="R483" s="33" t="s">
        <v>454</v>
      </c>
      <c r="U483">
        <f>VLOOKUP(A483,'[1]Unique Accounts for Meetings'!$A$2:$AA$677,21,0)</f>
        <v>0</v>
      </c>
      <c r="V483" t="str">
        <f t="shared" si="21"/>
        <v>N</v>
      </c>
      <c r="W483" s="36" t="e">
        <f>VLOOKUP(A483,'[1]Unique Accounts for Meetings'!$A$2:$W$677,23,0)</f>
        <v>#REF!</v>
      </c>
      <c r="X483" t="e">
        <f t="shared" ca="1" si="22"/>
        <v>#REF!</v>
      </c>
      <c r="Y483" s="37"/>
      <c r="AA483" t="e">
        <f t="shared" ca="1" si="23"/>
        <v>#REF!</v>
      </c>
    </row>
    <row r="484" spans="1:27" x14ac:dyDescent="0.25">
      <c r="A484" s="30">
        <v>602684</v>
      </c>
      <c r="B484" s="31" t="s">
        <v>918</v>
      </c>
      <c r="C484" s="31"/>
      <c r="D484" s="32">
        <v>44957</v>
      </c>
      <c r="E484" s="31" t="s">
        <v>44</v>
      </c>
      <c r="F484" s="33" t="s">
        <v>162</v>
      </c>
      <c r="G484" s="31" t="s">
        <v>163</v>
      </c>
      <c r="H484" s="33" t="s">
        <v>44</v>
      </c>
      <c r="I484" s="34">
        <v>0.05</v>
      </c>
      <c r="J484" s="33">
        <v>9093764</v>
      </c>
      <c r="K484" s="33" t="s">
        <v>919</v>
      </c>
      <c r="L484" s="35">
        <v>46666.666666666664</v>
      </c>
      <c r="M484" s="33" t="s">
        <v>31</v>
      </c>
      <c r="N484" s="33"/>
      <c r="O484" s="33"/>
      <c r="P484" s="33" t="s">
        <v>136</v>
      </c>
      <c r="Q484" s="33" t="s">
        <v>137</v>
      </c>
      <c r="R484" s="33" t="s">
        <v>75</v>
      </c>
      <c r="U484">
        <f>VLOOKUP(A484,'[1]Unique Accounts for Meetings'!$A$2:$AA$677,21,0)</f>
        <v>3</v>
      </c>
      <c r="V484" t="str">
        <f t="shared" si="21"/>
        <v>Y</v>
      </c>
      <c r="W484" s="36" t="e">
        <f>VLOOKUP(A484,'[1]Unique Accounts for Meetings'!$A$2:$W$677,23,0)</f>
        <v>#REF!</v>
      </c>
      <c r="X484" t="e">
        <f t="shared" ca="1" si="22"/>
        <v>#REF!</v>
      </c>
      <c r="Y484" s="37"/>
      <c r="AA484" t="e">
        <f t="shared" ca="1" si="23"/>
        <v>#REF!</v>
      </c>
    </row>
    <row r="485" spans="1:27" x14ac:dyDescent="0.25">
      <c r="A485" s="30">
        <v>9093860</v>
      </c>
      <c r="B485" s="31" t="s">
        <v>920</v>
      </c>
      <c r="C485" s="31"/>
      <c r="D485" s="32">
        <v>44771</v>
      </c>
      <c r="E485" s="31" t="s">
        <v>40</v>
      </c>
      <c r="F485" s="33" t="s">
        <v>72</v>
      </c>
      <c r="G485" s="31" t="s">
        <v>46</v>
      </c>
      <c r="H485" s="33" t="s">
        <v>40</v>
      </c>
      <c r="I485" s="34">
        <v>8.4166666666666667E-2</v>
      </c>
      <c r="J485" s="33">
        <v>9093870</v>
      </c>
      <c r="K485" s="33" t="s">
        <v>920</v>
      </c>
      <c r="L485" s="35">
        <v>87083.333333333343</v>
      </c>
      <c r="M485" s="33" t="s">
        <v>31</v>
      </c>
      <c r="N485" s="33"/>
      <c r="O485" s="33"/>
      <c r="P485" s="33" t="s">
        <v>99</v>
      </c>
      <c r="Q485" s="33" t="s">
        <v>100</v>
      </c>
      <c r="R485" s="33" t="s">
        <v>83</v>
      </c>
      <c r="U485">
        <f>VLOOKUP(A485,'[1]Unique Accounts for Meetings'!$A$2:$AA$677,21,0)</f>
        <v>1</v>
      </c>
      <c r="V485" t="str">
        <f t="shared" si="21"/>
        <v>Y</v>
      </c>
      <c r="W485" s="36" t="e">
        <f>VLOOKUP(A485,'[1]Unique Accounts for Meetings'!$A$2:$W$677,23,0)</f>
        <v>#REF!</v>
      </c>
      <c r="X485" t="e">
        <f t="shared" ca="1" si="22"/>
        <v>#REF!</v>
      </c>
      <c r="Y485" s="37"/>
      <c r="AA485" t="e">
        <f t="shared" ca="1" si="23"/>
        <v>#REF!</v>
      </c>
    </row>
    <row r="486" spans="1:27" x14ac:dyDescent="0.25">
      <c r="A486" s="30">
        <v>9094902</v>
      </c>
      <c r="B486" s="31" t="s">
        <v>921</v>
      </c>
      <c r="C486" s="31"/>
      <c r="D486" s="32">
        <v>44833</v>
      </c>
      <c r="E486" s="31" t="s">
        <v>70</v>
      </c>
      <c r="F486" s="33" t="s">
        <v>47</v>
      </c>
      <c r="G486" s="31" t="s">
        <v>46</v>
      </c>
      <c r="H486" s="33" t="s">
        <v>70</v>
      </c>
      <c r="I486" s="34">
        <v>1.0833333333333333</v>
      </c>
      <c r="J486" s="33">
        <v>9094902</v>
      </c>
      <c r="K486" s="33" t="s">
        <v>922</v>
      </c>
      <c r="L486" s="35">
        <v>203333.33333333331</v>
      </c>
      <c r="M486" s="33" t="s">
        <v>67</v>
      </c>
      <c r="N486" s="33"/>
      <c r="O486" s="33"/>
      <c r="P486" s="33" t="s">
        <v>60</v>
      </c>
      <c r="Q486" s="33" t="s">
        <v>43</v>
      </c>
      <c r="R486" s="33" t="s">
        <v>40</v>
      </c>
      <c r="U486">
        <f>VLOOKUP(A486,'[1]Unique Accounts for Meetings'!$A$2:$AA$677,21,0)</f>
        <v>2</v>
      </c>
      <c r="V486" t="str">
        <f t="shared" si="21"/>
        <v>Y</v>
      </c>
      <c r="W486" s="36" t="e">
        <f>VLOOKUP(A486,'[1]Unique Accounts for Meetings'!$A$2:$W$677,23,0)</f>
        <v>#REF!</v>
      </c>
      <c r="X486" t="e">
        <f t="shared" ca="1" si="22"/>
        <v>#REF!</v>
      </c>
      <c r="Y486" s="37"/>
      <c r="AA486" t="e">
        <f t="shared" ca="1" si="23"/>
        <v>#REF!</v>
      </c>
    </row>
    <row r="487" spans="1:27" x14ac:dyDescent="0.25">
      <c r="A487" s="30">
        <v>9094943</v>
      </c>
      <c r="B487" s="31" t="s">
        <v>923</v>
      </c>
      <c r="C487" s="31"/>
      <c r="D487" s="32">
        <v>44715</v>
      </c>
      <c r="E487" s="31" t="s">
        <v>28</v>
      </c>
      <c r="F487" s="33" t="s">
        <v>47</v>
      </c>
      <c r="G487" s="31" t="s">
        <v>46</v>
      </c>
      <c r="H487" s="33" t="s">
        <v>28</v>
      </c>
      <c r="I487" s="34">
        <v>0.44166666666666665</v>
      </c>
      <c r="J487" s="33">
        <v>9094943</v>
      </c>
      <c r="K487" s="33" t="s">
        <v>924</v>
      </c>
      <c r="L487" s="35">
        <v>44166.666666666664</v>
      </c>
      <c r="M487" s="33" t="s">
        <v>31</v>
      </c>
      <c r="N487" s="33"/>
      <c r="O487" s="33"/>
      <c r="P487" s="33" t="s">
        <v>69</v>
      </c>
      <c r="Q487" s="33" t="s">
        <v>69</v>
      </c>
      <c r="R487" s="33" t="s">
        <v>1269</v>
      </c>
      <c r="U487">
        <f>VLOOKUP(A487,'[1]Unique Accounts for Meetings'!$A$2:$AA$677,21,0)</f>
        <v>1</v>
      </c>
      <c r="V487" t="str">
        <f t="shared" si="21"/>
        <v>Y</v>
      </c>
      <c r="W487" s="36" t="e">
        <f>VLOOKUP(A487,'[1]Unique Accounts for Meetings'!$A$2:$W$677,23,0)</f>
        <v>#REF!</v>
      </c>
      <c r="X487" t="e">
        <f t="shared" ca="1" si="22"/>
        <v>#REF!</v>
      </c>
      <c r="Y487" s="37"/>
      <c r="AA487" t="e">
        <f t="shared" ca="1" si="23"/>
        <v>#REF!</v>
      </c>
    </row>
    <row r="488" spans="1:27" x14ac:dyDescent="0.25">
      <c r="A488" s="30">
        <v>9094996</v>
      </c>
      <c r="B488" s="31" t="s">
        <v>925</v>
      </c>
      <c r="C488" s="31"/>
      <c r="D488" s="32">
        <v>44720</v>
      </c>
      <c r="E488" s="31" t="s">
        <v>56</v>
      </c>
      <c r="F488" s="33" t="s">
        <v>47</v>
      </c>
      <c r="G488" s="31" t="s">
        <v>46</v>
      </c>
      <c r="H488" s="33" t="s">
        <v>56</v>
      </c>
      <c r="I488" s="34">
        <v>0.16666666666666669</v>
      </c>
      <c r="J488" s="33">
        <v>9094996</v>
      </c>
      <c r="K488" s="33" t="s">
        <v>926</v>
      </c>
      <c r="L488" s="35">
        <v>83333.333333333343</v>
      </c>
      <c r="M488" s="33" t="s">
        <v>31</v>
      </c>
      <c r="N488" s="33"/>
      <c r="O488" s="33"/>
      <c r="P488" s="33" t="s">
        <v>85</v>
      </c>
      <c r="Q488" s="33" t="s">
        <v>80</v>
      </c>
      <c r="R488" s="33" t="s">
        <v>56</v>
      </c>
      <c r="U488">
        <f>VLOOKUP(A488,'[1]Unique Accounts for Meetings'!$A$2:$AA$677,21,0)</f>
        <v>4</v>
      </c>
      <c r="V488" t="str">
        <f t="shared" si="21"/>
        <v>Y</v>
      </c>
      <c r="W488" s="36" t="e">
        <f>VLOOKUP(A488,'[1]Unique Accounts for Meetings'!$A$2:$W$677,23,0)</f>
        <v>#REF!</v>
      </c>
      <c r="X488" t="e">
        <f t="shared" ca="1" si="22"/>
        <v>#REF!</v>
      </c>
      <c r="Y488" s="37"/>
      <c r="AA488" t="e">
        <f t="shared" ca="1" si="23"/>
        <v>#REF!</v>
      </c>
    </row>
    <row r="489" spans="1:27" x14ac:dyDescent="0.25">
      <c r="A489" s="30">
        <v>9095461</v>
      </c>
      <c r="B489" s="31" t="s">
        <v>928</v>
      </c>
      <c r="C489" s="31"/>
      <c r="D489" s="32">
        <v>44711</v>
      </c>
      <c r="E489" s="31" t="s">
        <v>28</v>
      </c>
      <c r="F489" s="33" t="s">
        <v>47</v>
      </c>
      <c r="G489" s="31" t="s">
        <v>46</v>
      </c>
      <c r="H489" s="33" t="s">
        <v>28</v>
      </c>
      <c r="I489" s="34">
        <v>7.4999999999999997E-2</v>
      </c>
      <c r="J489" s="33">
        <v>9095461</v>
      </c>
      <c r="K489" s="33" t="s">
        <v>929</v>
      </c>
      <c r="L489" s="35">
        <v>30000</v>
      </c>
      <c r="M489" s="33" t="s">
        <v>31</v>
      </c>
      <c r="N489" s="33"/>
      <c r="O489" s="33"/>
      <c r="P489" s="33" t="s">
        <v>33</v>
      </c>
      <c r="Q489" s="33" t="s">
        <v>34</v>
      </c>
      <c r="R489" s="33" t="s">
        <v>1268</v>
      </c>
      <c r="U489">
        <f>VLOOKUP(A489,'[1]Unique Accounts for Meetings'!$A$2:$AA$677,21,0)</f>
        <v>2</v>
      </c>
      <c r="V489" t="str">
        <f t="shared" si="21"/>
        <v>Y</v>
      </c>
      <c r="W489" s="36" t="e">
        <f>VLOOKUP(A489,'[1]Unique Accounts for Meetings'!$A$2:$W$677,23,0)</f>
        <v>#REF!</v>
      </c>
      <c r="X489" t="e">
        <f t="shared" ca="1" si="22"/>
        <v>#REF!</v>
      </c>
      <c r="Y489" s="37"/>
      <c r="AA489" t="e">
        <f t="shared" ca="1" si="23"/>
        <v>#REF!</v>
      </c>
    </row>
    <row r="490" spans="1:27" x14ac:dyDescent="0.25">
      <c r="A490" s="30">
        <v>9095765</v>
      </c>
      <c r="B490" s="31" t="s">
        <v>930</v>
      </c>
      <c r="C490" s="31"/>
      <c r="D490" s="32">
        <v>44714</v>
      </c>
      <c r="E490" s="31" t="s">
        <v>44</v>
      </c>
      <c r="F490" s="33" t="s">
        <v>47</v>
      </c>
      <c r="G490" s="31" t="s">
        <v>46</v>
      </c>
      <c r="H490" s="33" t="s">
        <v>44</v>
      </c>
      <c r="I490" s="34">
        <v>0.91666666666666674</v>
      </c>
      <c r="J490" s="33">
        <v>9095765</v>
      </c>
      <c r="K490" s="33" t="s">
        <v>931</v>
      </c>
      <c r="L490" s="35">
        <v>307500</v>
      </c>
      <c r="M490" s="33" t="s">
        <v>67</v>
      </c>
      <c r="N490" s="33"/>
      <c r="O490" s="33"/>
      <c r="P490" s="33" t="s">
        <v>109</v>
      </c>
      <c r="Q490" s="33" t="s">
        <v>80</v>
      </c>
      <c r="R490" s="33" t="s">
        <v>56</v>
      </c>
      <c r="U490">
        <f>VLOOKUP(A490,'[1]Unique Accounts for Meetings'!$A$2:$AA$677,21,0)</f>
        <v>2</v>
      </c>
      <c r="V490" t="str">
        <f t="shared" si="21"/>
        <v>Y</v>
      </c>
      <c r="W490" s="36" t="e">
        <f>VLOOKUP(A490,'[1]Unique Accounts for Meetings'!$A$2:$W$677,23,0)</f>
        <v>#REF!</v>
      </c>
      <c r="X490" t="e">
        <f t="shared" ca="1" si="22"/>
        <v>#REF!</v>
      </c>
      <c r="Y490" s="37"/>
      <c r="AA490" t="e">
        <f t="shared" ca="1" si="23"/>
        <v>#REF!</v>
      </c>
    </row>
    <row r="491" spans="1:27" x14ac:dyDescent="0.25">
      <c r="A491" s="30">
        <v>9097005</v>
      </c>
      <c r="B491" s="31" t="s">
        <v>932</v>
      </c>
      <c r="C491" s="31"/>
      <c r="D491" s="32">
        <v>44789</v>
      </c>
      <c r="E491" s="31" t="s">
        <v>53</v>
      </c>
      <c r="F491" s="33" t="s">
        <v>72</v>
      </c>
      <c r="G491" s="31" t="s">
        <v>46</v>
      </c>
      <c r="H491" s="33" t="s">
        <v>53</v>
      </c>
      <c r="I491" s="34">
        <v>0.18332999999999999</v>
      </c>
      <c r="J491" s="33">
        <v>9097005</v>
      </c>
      <c r="K491" s="33" t="s">
        <v>934</v>
      </c>
      <c r="L491" s="35">
        <v>34999.666666666672</v>
      </c>
      <c r="M491" s="33" t="s">
        <v>31</v>
      </c>
      <c r="N491" s="33"/>
      <c r="O491" s="33"/>
      <c r="P491" s="33" t="s">
        <v>99</v>
      </c>
      <c r="Q491" s="33" t="s">
        <v>100</v>
      </c>
      <c r="R491" s="33" t="s">
        <v>83</v>
      </c>
      <c r="U491">
        <f>VLOOKUP(A491,'[1]Unique Accounts for Meetings'!$A$2:$AA$677,21,0)</f>
        <v>3</v>
      </c>
      <c r="V491" t="str">
        <f t="shared" si="21"/>
        <v>Y</v>
      </c>
      <c r="W491" s="36" t="e">
        <f>VLOOKUP(A491,'[1]Unique Accounts for Meetings'!$A$2:$W$677,23,0)</f>
        <v>#REF!</v>
      </c>
      <c r="X491" t="e">
        <f t="shared" ca="1" si="22"/>
        <v>#REF!</v>
      </c>
      <c r="Y491" s="37"/>
      <c r="AA491" t="e">
        <f t="shared" ca="1" si="23"/>
        <v>#REF!</v>
      </c>
    </row>
    <row r="492" spans="1:27" x14ac:dyDescent="0.25">
      <c r="A492" s="30">
        <v>9097742</v>
      </c>
      <c r="B492" s="31" t="s">
        <v>936</v>
      </c>
      <c r="C492" s="31"/>
      <c r="D492" s="32">
        <v>44805</v>
      </c>
      <c r="E492" s="31" t="s">
        <v>53</v>
      </c>
      <c r="F492" s="33" t="s">
        <v>72</v>
      </c>
      <c r="G492" s="31" t="s">
        <v>46</v>
      </c>
      <c r="H492" s="33" t="s">
        <v>53</v>
      </c>
      <c r="I492" s="34">
        <v>0.46666666666666662</v>
      </c>
      <c r="J492" s="33">
        <v>9097742</v>
      </c>
      <c r="K492" s="33" t="s">
        <v>937</v>
      </c>
      <c r="L492" s="35">
        <v>46666.666666666664</v>
      </c>
      <c r="M492" s="33" t="s">
        <v>31</v>
      </c>
      <c r="N492" s="33"/>
      <c r="O492" s="33"/>
      <c r="P492" s="33" t="s">
        <v>157</v>
      </c>
      <c r="Q492" s="33" t="s">
        <v>69</v>
      </c>
      <c r="R492" s="33" t="s">
        <v>1269</v>
      </c>
      <c r="U492">
        <f>VLOOKUP(A492,'[1]Unique Accounts for Meetings'!$A$2:$AA$677,21,0)</f>
        <v>2</v>
      </c>
      <c r="V492" t="str">
        <f t="shared" si="21"/>
        <v>Y</v>
      </c>
      <c r="W492" s="36" t="e">
        <f>VLOOKUP(A492,'[1]Unique Accounts for Meetings'!$A$2:$W$677,23,0)</f>
        <v>#REF!</v>
      </c>
      <c r="X492" t="e">
        <f t="shared" ca="1" si="22"/>
        <v>#REF!</v>
      </c>
      <c r="Y492" s="37"/>
      <c r="AA492" t="e">
        <f t="shared" ca="1" si="23"/>
        <v>#REF!</v>
      </c>
    </row>
    <row r="493" spans="1:27" x14ac:dyDescent="0.25">
      <c r="A493" s="30">
        <v>9097806</v>
      </c>
      <c r="B493" s="31" t="s">
        <v>938</v>
      </c>
      <c r="C493" s="31"/>
      <c r="D493" s="32">
        <v>45413</v>
      </c>
      <c r="E493" s="31" t="s">
        <v>56</v>
      </c>
      <c r="F493" s="33" t="s">
        <v>72</v>
      </c>
      <c r="G493" s="31" t="s">
        <v>46</v>
      </c>
      <c r="H493" s="33" t="s">
        <v>56</v>
      </c>
      <c r="I493" s="34">
        <v>0.35</v>
      </c>
      <c r="J493" s="33">
        <v>9097806</v>
      </c>
      <c r="K493" s="33" t="s">
        <v>938</v>
      </c>
      <c r="L493" s="35">
        <v>35000</v>
      </c>
      <c r="M493" s="33" t="s">
        <v>31</v>
      </c>
      <c r="N493" s="33"/>
      <c r="O493" s="33"/>
      <c r="P493" s="33" t="s">
        <v>109</v>
      </c>
      <c r="Q493" s="33" t="s">
        <v>80</v>
      </c>
      <c r="R493" s="33" t="s">
        <v>56</v>
      </c>
      <c r="U493">
        <f>VLOOKUP(A493,'[1]Unique Accounts for Meetings'!$A$2:$AA$677,21,0)</f>
        <v>3</v>
      </c>
      <c r="V493" t="str">
        <f t="shared" si="21"/>
        <v>Y</v>
      </c>
      <c r="W493" s="36" t="e">
        <f>VLOOKUP(A493,'[1]Unique Accounts for Meetings'!$A$2:$W$677,23,0)</f>
        <v>#REF!</v>
      </c>
      <c r="X493" t="e">
        <f t="shared" ca="1" si="22"/>
        <v>#REF!</v>
      </c>
      <c r="Y493" s="37"/>
      <c r="AA493" t="e">
        <f t="shared" ca="1" si="23"/>
        <v>#REF!</v>
      </c>
    </row>
    <row r="494" spans="1:27" x14ac:dyDescent="0.25">
      <c r="A494" s="30">
        <v>9026877</v>
      </c>
      <c r="B494" s="31" t="s">
        <v>939</v>
      </c>
      <c r="C494" s="31"/>
      <c r="D494" s="32">
        <v>44775</v>
      </c>
      <c r="E494" s="31" t="s">
        <v>44</v>
      </c>
      <c r="F494" s="33" t="s">
        <v>47</v>
      </c>
      <c r="G494" s="31" t="s">
        <v>46</v>
      </c>
      <c r="H494" s="33" t="s">
        <v>44</v>
      </c>
      <c r="I494" s="34">
        <v>0.125</v>
      </c>
      <c r="J494" s="33">
        <v>9098623</v>
      </c>
      <c r="K494" s="33" t="s">
        <v>940</v>
      </c>
      <c r="L494" s="35">
        <v>47083.333333333336</v>
      </c>
      <c r="M494" s="33" t="s">
        <v>31</v>
      </c>
      <c r="N494" s="33"/>
      <c r="O494" s="33"/>
      <c r="P494" s="33" t="s">
        <v>218</v>
      </c>
      <c r="Q494" s="33" t="s">
        <v>218</v>
      </c>
      <c r="R494" s="33" t="s">
        <v>454</v>
      </c>
      <c r="U494">
        <f>VLOOKUP(A494,'[1]Unique Accounts for Meetings'!$A$2:$AA$677,21,0)</f>
        <v>0</v>
      </c>
      <c r="V494" t="str">
        <f t="shared" si="21"/>
        <v>N</v>
      </c>
      <c r="W494" s="36" t="e">
        <f>VLOOKUP(A494,'[1]Unique Accounts for Meetings'!$A$2:$W$677,23,0)</f>
        <v>#REF!</v>
      </c>
      <c r="X494" t="e">
        <f t="shared" ca="1" si="22"/>
        <v>#REF!</v>
      </c>
      <c r="Y494" s="37"/>
      <c r="AA494" t="e">
        <f t="shared" ca="1" si="23"/>
        <v>#REF!</v>
      </c>
    </row>
    <row r="495" spans="1:27" x14ac:dyDescent="0.25">
      <c r="A495" s="30">
        <v>9098838</v>
      </c>
      <c r="B495" s="31" t="s">
        <v>942</v>
      </c>
      <c r="C495" s="31"/>
      <c r="D495" s="32">
        <v>44765</v>
      </c>
      <c r="E495" s="31" t="s">
        <v>40</v>
      </c>
      <c r="F495" s="33" t="s">
        <v>47</v>
      </c>
      <c r="G495" s="31" t="s">
        <v>46</v>
      </c>
      <c r="H495" s="33" t="s">
        <v>40</v>
      </c>
      <c r="I495" s="34">
        <v>0.70833333333333326</v>
      </c>
      <c r="J495" s="33">
        <v>9098838</v>
      </c>
      <c r="K495" s="33" t="s">
        <v>943</v>
      </c>
      <c r="L495" s="35">
        <v>70833.333333333328</v>
      </c>
      <c r="M495" s="33" t="s">
        <v>31</v>
      </c>
      <c r="N495" s="33"/>
      <c r="O495" s="33"/>
      <c r="P495" s="33" t="s">
        <v>51</v>
      </c>
      <c r="Q495" s="33" t="s">
        <v>43</v>
      </c>
      <c r="R495" s="33" t="s">
        <v>40</v>
      </c>
      <c r="U495">
        <f>VLOOKUP(A495,'[1]Unique Accounts for Meetings'!$A$2:$AA$677,21,0)</f>
        <v>2</v>
      </c>
      <c r="V495" t="str">
        <f t="shared" si="21"/>
        <v>Y</v>
      </c>
      <c r="W495" s="36" t="e">
        <f>VLOOKUP(A495,'[1]Unique Accounts for Meetings'!$A$2:$W$677,23,0)</f>
        <v>#REF!</v>
      </c>
      <c r="X495" t="e">
        <f t="shared" ca="1" si="22"/>
        <v>#REF!</v>
      </c>
      <c r="Y495" s="37"/>
      <c r="AA495" t="e">
        <f t="shared" ca="1" si="23"/>
        <v>#REF!</v>
      </c>
    </row>
    <row r="496" spans="1:27" x14ac:dyDescent="0.25">
      <c r="A496" s="30">
        <v>9099040</v>
      </c>
      <c r="B496" s="31" t="s">
        <v>944</v>
      </c>
      <c r="C496" s="31"/>
      <c r="D496" s="32">
        <v>45597</v>
      </c>
      <c r="E496" s="31" t="s">
        <v>40</v>
      </c>
      <c r="F496" s="33" t="s">
        <v>47</v>
      </c>
      <c r="G496" s="31" t="s">
        <v>46</v>
      </c>
      <c r="H496" s="33" t="s">
        <v>40</v>
      </c>
      <c r="I496" s="34">
        <v>0.33333333333333337</v>
      </c>
      <c r="J496" s="33">
        <v>9099040</v>
      </c>
      <c r="K496" s="33" t="s">
        <v>944</v>
      </c>
      <c r="L496" s="35">
        <v>33333.333333333336</v>
      </c>
      <c r="M496" s="33" t="s">
        <v>31</v>
      </c>
      <c r="N496" s="33"/>
      <c r="O496" s="33"/>
      <c r="P496" s="33" t="s">
        <v>42</v>
      </c>
      <c r="Q496" s="33" t="s">
        <v>43</v>
      </c>
      <c r="R496" s="33" t="s">
        <v>40</v>
      </c>
      <c r="U496">
        <f>VLOOKUP(A496,'[1]Unique Accounts for Meetings'!$A$2:$AA$677,21,0)</f>
        <v>2</v>
      </c>
      <c r="V496" t="str">
        <f t="shared" si="21"/>
        <v>Y</v>
      </c>
      <c r="W496" s="36" t="e">
        <f>VLOOKUP(A496,'[1]Unique Accounts for Meetings'!$A$2:$W$677,23,0)</f>
        <v>#REF!</v>
      </c>
      <c r="X496" t="e">
        <f t="shared" ca="1" si="22"/>
        <v>#REF!</v>
      </c>
      <c r="Y496" s="37"/>
      <c r="AA496" t="e">
        <f t="shared" ca="1" si="23"/>
        <v>#REF!</v>
      </c>
    </row>
    <row r="497" spans="1:27" x14ac:dyDescent="0.25">
      <c r="A497" s="30">
        <v>2339654</v>
      </c>
      <c r="B497" s="31" t="s">
        <v>945</v>
      </c>
      <c r="C497" s="31"/>
      <c r="D497" s="32">
        <v>45055</v>
      </c>
      <c r="E497" s="31" t="s">
        <v>28</v>
      </c>
      <c r="F497" s="33" t="s">
        <v>29</v>
      </c>
      <c r="G497" s="31" t="s">
        <v>30</v>
      </c>
      <c r="H497" s="33" t="s">
        <v>28</v>
      </c>
      <c r="I497" s="34">
        <v>4.999E-2</v>
      </c>
      <c r="J497" s="33">
        <v>9099853</v>
      </c>
      <c r="K497" s="33" t="s">
        <v>946</v>
      </c>
      <c r="L497" s="35">
        <v>32499</v>
      </c>
      <c r="M497" s="33" t="s">
        <v>31</v>
      </c>
      <c r="N497" s="33"/>
      <c r="O497" s="33"/>
      <c r="P497" s="33" t="s">
        <v>42</v>
      </c>
      <c r="Q497" s="33" t="s">
        <v>43</v>
      </c>
      <c r="R497" s="33" t="s">
        <v>40</v>
      </c>
      <c r="U497">
        <f>VLOOKUP(A497,'[1]Unique Accounts for Meetings'!$A$2:$AA$677,21,0)</f>
        <v>4</v>
      </c>
      <c r="V497" t="str">
        <f t="shared" si="21"/>
        <v>Y</v>
      </c>
      <c r="W497" s="36" t="e">
        <f>VLOOKUP(A497,'[1]Unique Accounts for Meetings'!$A$2:$W$677,23,0)</f>
        <v>#REF!</v>
      </c>
      <c r="X497" t="e">
        <f t="shared" ca="1" si="22"/>
        <v>#REF!</v>
      </c>
      <c r="Y497" s="37"/>
      <c r="AA497" t="e">
        <f t="shared" ca="1" si="23"/>
        <v>#REF!</v>
      </c>
    </row>
    <row r="498" spans="1:27" x14ac:dyDescent="0.25">
      <c r="A498" s="30">
        <v>9097808</v>
      </c>
      <c r="B498" s="31" t="s">
        <v>948</v>
      </c>
      <c r="C498" s="31"/>
      <c r="D498" s="32">
        <v>44922</v>
      </c>
      <c r="E498" s="31" t="s">
        <v>53</v>
      </c>
      <c r="F498" s="33" t="s">
        <v>72</v>
      </c>
      <c r="G498" s="31" t="s">
        <v>46</v>
      </c>
      <c r="H498" s="33" t="s">
        <v>53</v>
      </c>
      <c r="I498" s="34">
        <v>9.166666666666666E-2</v>
      </c>
      <c r="J498" s="33">
        <v>9099952</v>
      </c>
      <c r="K498" s="33" t="s">
        <v>948</v>
      </c>
      <c r="L498" s="35">
        <v>119166.66666666669</v>
      </c>
      <c r="M498" s="33" t="s">
        <v>67</v>
      </c>
      <c r="N498" s="33"/>
      <c r="O498" s="33"/>
      <c r="P498" s="33" t="s">
        <v>69</v>
      </c>
      <c r="Q498" s="33" t="s">
        <v>69</v>
      </c>
      <c r="R498" s="33" t="s">
        <v>1269</v>
      </c>
      <c r="U498">
        <f>VLOOKUP(A498,'[1]Unique Accounts for Meetings'!$A$2:$AA$677,21,0)</f>
        <v>3</v>
      </c>
      <c r="V498" t="str">
        <f t="shared" si="21"/>
        <v>Y</v>
      </c>
      <c r="W498" s="36" t="e">
        <f>VLOOKUP(A498,'[1]Unique Accounts for Meetings'!$A$2:$W$677,23,0)</f>
        <v>#REF!</v>
      </c>
      <c r="X498" t="e">
        <f t="shared" ca="1" si="22"/>
        <v>#REF!</v>
      </c>
      <c r="Y498" s="37"/>
      <c r="AA498" t="e">
        <f t="shared" ca="1" si="23"/>
        <v>#REF!</v>
      </c>
    </row>
    <row r="499" spans="1:27" x14ac:dyDescent="0.25">
      <c r="A499" s="30">
        <v>9086190</v>
      </c>
      <c r="B499" s="31" t="s">
        <v>952</v>
      </c>
      <c r="C499" s="31"/>
      <c r="D499" s="32">
        <v>44835</v>
      </c>
      <c r="E499" s="31" t="s">
        <v>53</v>
      </c>
      <c r="F499" s="33" t="s">
        <v>86</v>
      </c>
      <c r="G499" s="31" t="s">
        <v>46</v>
      </c>
      <c r="H499" s="33" t="s">
        <v>53</v>
      </c>
      <c r="I499" s="34">
        <v>0.1197</v>
      </c>
      <c r="J499" s="33">
        <v>9100318</v>
      </c>
      <c r="K499" s="33" t="s">
        <v>952</v>
      </c>
      <c r="L499" s="35">
        <v>43470</v>
      </c>
      <c r="M499" s="33" t="s">
        <v>31</v>
      </c>
      <c r="N499" s="33"/>
      <c r="O499" s="33"/>
      <c r="P499" s="33" t="s">
        <v>43</v>
      </c>
      <c r="Q499" s="33" t="s">
        <v>43</v>
      </c>
      <c r="R499" s="33" t="s">
        <v>40</v>
      </c>
      <c r="U499">
        <f>VLOOKUP(A499,'[1]Unique Accounts for Meetings'!$A$2:$AA$677,21,0)</f>
        <v>3</v>
      </c>
      <c r="V499" t="str">
        <f t="shared" si="21"/>
        <v>Y</v>
      </c>
      <c r="W499" s="36" t="e">
        <f>VLOOKUP(A499,'[1]Unique Accounts for Meetings'!$A$2:$W$677,23,0)</f>
        <v>#REF!</v>
      </c>
      <c r="X499" t="e">
        <f t="shared" ca="1" si="22"/>
        <v>#REF!</v>
      </c>
      <c r="Y499" s="37"/>
      <c r="AA499" t="e">
        <f t="shared" ca="1" si="23"/>
        <v>#REF!</v>
      </c>
    </row>
    <row r="500" spans="1:27" x14ac:dyDescent="0.25">
      <c r="A500" s="30">
        <v>2347823</v>
      </c>
      <c r="B500" s="31" t="s">
        <v>953</v>
      </c>
      <c r="C500" s="31"/>
      <c r="D500" s="32">
        <v>45737</v>
      </c>
      <c r="E500" s="31" t="s">
        <v>56</v>
      </c>
      <c r="F500" s="33" t="s">
        <v>29</v>
      </c>
      <c r="G500" s="31" t="s">
        <v>30</v>
      </c>
      <c r="H500" s="33" t="s">
        <v>56</v>
      </c>
      <c r="I500" s="34">
        <v>0.11142000000000001</v>
      </c>
      <c r="J500" s="33">
        <v>9100677</v>
      </c>
      <c r="K500" s="33" t="s">
        <v>954</v>
      </c>
      <c r="L500" s="35">
        <v>27808.666666666668</v>
      </c>
      <c r="M500" s="33" t="s">
        <v>31</v>
      </c>
      <c r="N500" s="33"/>
      <c r="O500" s="33"/>
      <c r="P500" s="33" t="s">
        <v>79</v>
      </c>
      <c r="Q500" s="33" t="s">
        <v>80</v>
      </c>
      <c r="R500" s="33" t="s">
        <v>56</v>
      </c>
      <c r="U500">
        <f>VLOOKUP(A500,'[1]Unique Accounts for Meetings'!$A$2:$AA$677,21,0)</f>
        <v>1</v>
      </c>
      <c r="V500" t="str">
        <f t="shared" si="21"/>
        <v>Y</v>
      </c>
      <c r="W500" s="36" t="e">
        <f>VLOOKUP(A500,'[1]Unique Accounts for Meetings'!$A$2:$W$677,23,0)</f>
        <v>#REF!</v>
      </c>
      <c r="X500" t="e">
        <f t="shared" ca="1" si="22"/>
        <v>#REF!</v>
      </c>
      <c r="Y500" s="37"/>
      <c r="AA500" t="e">
        <f t="shared" ca="1" si="23"/>
        <v>#REF!</v>
      </c>
    </row>
    <row r="501" spans="1:27" x14ac:dyDescent="0.25">
      <c r="A501" s="30">
        <v>9100828</v>
      </c>
      <c r="B501" s="31" t="s">
        <v>956</v>
      </c>
      <c r="C501" s="31"/>
      <c r="D501" s="32">
        <v>44797</v>
      </c>
      <c r="E501" s="31" t="s">
        <v>56</v>
      </c>
      <c r="F501" s="33" t="s">
        <v>47</v>
      </c>
      <c r="G501" s="31" t="s">
        <v>46</v>
      </c>
      <c r="H501" s="33" t="s">
        <v>56</v>
      </c>
      <c r="I501" s="34">
        <v>0.28000000000000003</v>
      </c>
      <c r="J501" s="33">
        <v>9100828</v>
      </c>
      <c r="K501" s="33" t="s">
        <v>956</v>
      </c>
      <c r="L501" s="35">
        <v>56000</v>
      </c>
      <c r="M501" s="33" t="s">
        <v>31</v>
      </c>
      <c r="N501" s="33"/>
      <c r="O501" s="33"/>
      <c r="P501" s="33" t="s">
        <v>85</v>
      </c>
      <c r="Q501" s="33" t="s">
        <v>80</v>
      </c>
      <c r="R501" s="33" t="s">
        <v>56</v>
      </c>
      <c r="U501">
        <f>VLOOKUP(A501,'[1]Unique Accounts for Meetings'!$A$2:$AA$677,21,0)</f>
        <v>1</v>
      </c>
      <c r="V501" t="str">
        <f t="shared" si="21"/>
        <v>Y</v>
      </c>
      <c r="W501" s="36" t="e">
        <f>VLOOKUP(A501,'[1]Unique Accounts for Meetings'!$A$2:$W$677,23,0)</f>
        <v>#REF!</v>
      </c>
      <c r="X501" t="e">
        <f t="shared" ca="1" si="22"/>
        <v>#REF!</v>
      </c>
      <c r="Y501" s="37"/>
      <c r="AA501" t="e">
        <f t="shared" ca="1" si="23"/>
        <v>#REF!</v>
      </c>
    </row>
    <row r="502" spans="1:27" x14ac:dyDescent="0.25">
      <c r="A502" s="30">
        <v>2330046</v>
      </c>
      <c r="B502" s="31" t="s">
        <v>957</v>
      </c>
      <c r="C502" s="31"/>
      <c r="D502" s="32">
        <v>44811</v>
      </c>
      <c r="E502" s="31" t="s">
        <v>40</v>
      </c>
      <c r="F502" s="33" t="s">
        <v>57</v>
      </c>
      <c r="G502" s="31" t="s">
        <v>30</v>
      </c>
      <c r="H502" s="33" t="s">
        <v>40</v>
      </c>
      <c r="I502" s="34">
        <v>1.9980000000000001E-2</v>
      </c>
      <c r="J502" s="33">
        <v>9101071</v>
      </c>
      <c r="K502" s="33" t="s">
        <v>957</v>
      </c>
      <c r="L502" s="35">
        <v>51164.666666666664</v>
      </c>
      <c r="M502" s="33" t="s">
        <v>31</v>
      </c>
      <c r="N502" s="33"/>
      <c r="O502" s="33"/>
      <c r="P502" s="33" t="s">
        <v>60</v>
      </c>
      <c r="Q502" s="33" t="s">
        <v>43</v>
      </c>
      <c r="R502" s="33" t="s">
        <v>40</v>
      </c>
      <c r="U502">
        <f>VLOOKUP(A502,'[1]Unique Accounts for Meetings'!$A$2:$AA$677,21,0)</f>
        <v>3</v>
      </c>
      <c r="V502" t="str">
        <f t="shared" si="21"/>
        <v>Y</v>
      </c>
      <c r="W502" s="36" t="e">
        <f>VLOOKUP(A502,'[1]Unique Accounts for Meetings'!$A$2:$W$677,23,0)</f>
        <v>#REF!</v>
      </c>
      <c r="X502" t="e">
        <f t="shared" ca="1" si="22"/>
        <v>#REF!</v>
      </c>
      <c r="Y502" s="37"/>
      <c r="AA502" t="e">
        <f t="shared" ca="1" si="23"/>
        <v>#REF!</v>
      </c>
    </row>
    <row r="503" spans="1:27" x14ac:dyDescent="0.25">
      <c r="A503" s="30">
        <v>9101143</v>
      </c>
      <c r="B503" s="31" t="s">
        <v>960</v>
      </c>
      <c r="C503" s="31"/>
      <c r="D503" s="32">
        <v>44803</v>
      </c>
      <c r="E503" s="31" t="s">
        <v>56</v>
      </c>
      <c r="F503" s="33" t="s">
        <v>47</v>
      </c>
      <c r="G503" s="31" t="s">
        <v>46</v>
      </c>
      <c r="H503" s="33" t="s">
        <v>56</v>
      </c>
      <c r="I503" s="34">
        <v>0.3</v>
      </c>
      <c r="J503" s="33">
        <v>9101143</v>
      </c>
      <c r="K503" s="33" t="s">
        <v>961</v>
      </c>
      <c r="L503" s="35">
        <v>30000</v>
      </c>
      <c r="M503" s="33" t="s">
        <v>31</v>
      </c>
      <c r="N503" s="33"/>
      <c r="O503" s="33"/>
      <c r="P503" s="33" t="s">
        <v>109</v>
      </c>
      <c r="Q503" s="33" t="s">
        <v>80</v>
      </c>
      <c r="R503" s="33" t="s">
        <v>56</v>
      </c>
      <c r="U503">
        <f>VLOOKUP(A503,'[1]Unique Accounts for Meetings'!$A$2:$AA$677,21,0)</f>
        <v>2</v>
      </c>
      <c r="V503" t="str">
        <f t="shared" si="21"/>
        <v>Y</v>
      </c>
      <c r="W503" s="36" t="e">
        <f>VLOOKUP(A503,'[1]Unique Accounts for Meetings'!$A$2:$W$677,23,0)</f>
        <v>#REF!</v>
      </c>
      <c r="X503" t="e">
        <f t="shared" ca="1" si="22"/>
        <v>#REF!</v>
      </c>
      <c r="Y503" s="37"/>
      <c r="AA503" t="e">
        <f t="shared" ca="1" si="23"/>
        <v>#REF!</v>
      </c>
    </row>
    <row r="504" spans="1:27" x14ac:dyDescent="0.25">
      <c r="A504" s="30">
        <v>9101298</v>
      </c>
      <c r="B504" s="31" t="s">
        <v>962</v>
      </c>
      <c r="C504" s="31"/>
      <c r="D504" s="32">
        <v>44951</v>
      </c>
      <c r="E504" s="31" t="s">
        <v>53</v>
      </c>
      <c r="F504" s="33" t="s">
        <v>72</v>
      </c>
      <c r="G504" s="31" t="s">
        <v>46</v>
      </c>
      <c r="H504" s="33" t="s">
        <v>53</v>
      </c>
      <c r="I504" s="34">
        <v>0.375</v>
      </c>
      <c r="J504" s="33">
        <v>9101298</v>
      </c>
      <c r="K504" s="33" t="s">
        <v>963</v>
      </c>
      <c r="L504" s="35">
        <v>37500</v>
      </c>
      <c r="M504" s="33" t="s">
        <v>31</v>
      </c>
      <c r="N504" s="33"/>
      <c r="O504" s="33"/>
      <c r="P504" s="33" t="s">
        <v>51</v>
      </c>
      <c r="Q504" s="33" t="s">
        <v>43</v>
      </c>
      <c r="R504" s="33" t="s">
        <v>40</v>
      </c>
      <c r="U504">
        <f>VLOOKUP(A504,'[1]Unique Accounts for Meetings'!$A$2:$AA$677,21,0)</f>
        <v>2</v>
      </c>
      <c r="V504" t="str">
        <f t="shared" si="21"/>
        <v>Y</v>
      </c>
      <c r="W504" s="36" t="e">
        <f>VLOOKUP(A504,'[1]Unique Accounts for Meetings'!$A$2:$W$677,23,0)</f>
        <v>#REF!</v>
      </c>
      <c r="X504" t="e">
        <f t="shared" ca="1" si="22"/>
        <v>#REF!</v>
      </c>
      <c r="Y504" s="37"/>
      <c r="AA504" t="e">
        <f t="shared" ca="1" si="23"/>
        <v>#REF!</v>
      </c>
    </row>
    <row r="505" spans="1:27" x14ac:dyDescent="0.25">
      <c r="A505" s="30">
        <v>602649</v>
      </c>
      <c r="B505" s="31" t="s">
        <v>964</v>
      </c>
      <c r="C505" s="31"/>
      <c r="D505" s="32">
        <v>44833</v>
      </c>
      <c r="E505" s="31" t="s">
        <v>44</v>
      </c>
      <c r="F505" s="33" t="s">
        <v>187</v>
      </c>
      <c r="G505" s="31" t="s">
        <v>163</v>
      </c>
      <c r="H505" s="33" t="s">
        <v>44</v>
      </c>
      <c r="I505" s="34">
        <v>0.05</v>
      </c>
      <c r="J505" s="33">
        <v>9101300</v>
      </c>
      <c r="K505" s="33" t="s">
        <v>964</v>
      </c>
      <c r="L505" s="35">
        <v>80000</v>
      </c>
      <c r="M505" s="33" t="s">
        <v>31</v>
      </c>
      <c r="N505" s="33"/>
      <c r="O505" s="33"/>
      <c r="P505" s="33" t="s">
        <v>136</v>
      </c>
      <c r="Q505" s="33" t="s">
        <v>137</v>
      </c>
      <c r="R505" s="33" t="s">
        <v>75</v>
      </c>
      <c r="U505">
        <f>VLOOKUP(A505,'[1]Unique Accounts for Meetings'!$A$2:$AA$677,21,0)</f>
        <v>3</v>
      </c>
      <c r="V505" t="str">
        <f t="shared" si="21"/>
        <v>Y</v>
      </c>
      <c r="W505" s="36" t="e">
        <f>VLOOKUP(A505,'[1]Unique Accounts for Meetings'!$A$2:$W$677,23,0)</f>
        <v>#REF!</v>
      </c>
      <c r="X505" t="e">
        <f t="shared" ca="1" si="22"/>
        <v>#REF!</v>
      </c>
      <c r="Y505" s="37"/>
      <c r="AA505" t="e">
        <f t="shared" ca="1" si="23"/>
        <v>#REF!</v>
      </c>
    </row>
    <row r="506" spans="1:27" x14ac:dyDescent="0.25">
      <c r="A506" s="30">
        <v>9027797</v>
      </c>
      <c r="B506" s="31" t="s">
        <v>965</v>
      </c>
      <c r="C506" s="31"/>
      <c r="D506" s="32">
        <v>45492</v>
      </c>
      <c r="E506" s="31" t="s">
        <v>40</v>
      </c>
      <c r="F506" s="33" t="s">
        <v>47</v>
      </c>
      <c r="G506" s="31" t="s">
        <v>46</v>
      </c>
      <c r="H506" s="33" t="s">
        <v>40</v>
      </c>
      <c r="I506" s="34">
        <v>0.1875</v>
      </c>
      <c r="J506" s="33">
        <v>9101368</v>
      </c>
      <c r="K506" s="33" t="s">
        <v>966</v>
      </c>
      <c r="L506" s="35">
        <v>32916.666666666672</v>
      </c>
      <c r="M506" s="33" t="s">
        <v>31</v>
      </c>
      <c r="N506" s="33"/>
      <c r="O506" s="33"/>
      <c r="P506" s="33" t="s">
        <v>60</v>
      </c>
      <c r="Q506" s="33" t="s">
        <v>43</v>
      </c>
      <c r="R506" s="33" t="s">
        <v>40</v>
      </c>
      <c r="U506">
        <f>VLOOKUP(A506,'[1]Unique Accounts for Meetings'!$A$2:$AA$677,21,0)</f>
        <v>2</v>
      </c>
      <c r="V506" t="str">
        <f t="shared" si="21"/>
        <v>Y</v>
      </c>
      <c r="W506" s="36" t="e">
        <f>VLOOKUP(A506,'[1]Unique Accounts for Meetings'!$A$2:$W$677,23,0)</f>
        <v>#REF!</v>
      </c>
      <c r="X506" t="e">
        <f t="shared" ca="1" si="22"/>
        <v>#REF!</v>
      </c>
      <c r="Y506" s="37"/>
      <c r="AA506" t="e">
        <f t="shared" ca="1" si="23"/>
        <v>#REF!</v>
      </c>
    </row>
    <row r="507" spans="1:27" x14ac:dyDescent="0.25">
      <c r="A507" s="30">
        <v>9101845</v>
      </c>
      <c r="B507" s="31" t="s">
        <v>968</v>
      </c>
      <c r="C507" s="31"/>
      <c r="D507" s="32">
        <v>44813</v>
      </c>
      <c r="E507" s="31" t="s">
        <v>56</v>
      </c>
      <c r="F507" s="33" t="s">
        <v>47</v>
      </c>
      <c r="G507" s="31" t="s">
        <v>46</v>
      </c>
      <c r="H507" s="33" t="s">
        <v>56</v>
      </c>
      <c r="I507" s="34">
        <v>0.33333333333333337</v>
      </c>
      <c r="J507" s="33">
        <v>9101845</v>
      </c>
      <c r="K507" s="33" t="s">
        <v>969</v>
      </c>
      <c r="L507" s="35">
        <v>33333.333333333336</v>
      </c>
      <c r="M507" s="33" t="s">
        <v>31</v>
      </c>
      <c r="N507" s="33"/>
      <c r="O507" s="33"/>
      <c r="P507" s="33" t="s">
        <v>85</v>
      </c>
      <c r="Q507" s="33" t="s">
        <v>80</v>
      </c>
      <c r="R507" s="33" t="s">
        <v>56</v>
      </c>
      <c r="U507">
        <f>VLOOKUP(A507,'[1]Unique Accounts for Meetings'!$A$2:$AA$677,21,0)</f>
        <v>1</v>
      </c>
      <c r="V507" t="str">
        <f t="shared" si="21"/>
        <v>Y</v>
      </c>
      <c r="W507" s="36" t="e">
        <f>VLOOKUP(A507,'[1]Unique Accounts for Meetings'!$A$2:$W$677,23,0)</f>
        <v>#REF!</v>
      </c>
      <c r="X507" t="e">
        <f t="shared" ca="1" si="22"/>
        <v>#REF!</v>
      </c>
      <c r="Y507" s="37"/>
      <c r="AA507" t="e">
        <f t="shared" ca="1" si="23"/>
        <v>#REF!</v>
      </c>
    </row>
    <row r="508" spans="1:27" x14ac:dyDescent="0.25">
      <c r="A508" s="30">
        <v>9102211</v>
      </c>
      <c r="B508" s="31" t="s">
        <v>970</v>
      </c>
      <c r="C508" s="31"/>
      <c r="D508" s="32">
        <v>44828</v>
      </c>
      <c r="E508" s="31" t="s">
        <v>40</v>
      </c>
      <c r="F508" s="33" t="s">
        <v>47</v>
      </c>
      <c r="G508" s="31" t="s">
        <v>46</v>
      </c>
      <c r="H508" s="33" t="s">
        <v>40</v>
      </c>
      <c r="I508" s="34">
        <v>7.0833333333333331E-2</v>
      </c>
      <c r="J508" s="33">
        <v>9102211</v>
      </c>
      <c r="K508" s="33" t="s">
        <v>970</v>
      </c>
      <c r="L508" s="35">
        <v>42500</v>
      </c>
      <c r="M508" s="33" t="s">
        <v>31</v>
      </c>
      <c r="N508" s="33"/>
      <c r="O508" s="33"/>
      <c r="P508" s="33" t="s">
        <v>100</v>
      </c>
      <c r="Q508" s="33" t="s">
        <v>100</v>
      </c>
      <c r="R508" s="33" t="s">
        <v>83</v>
      </c>
      <c r="U508">
        <f>VLOOKUP(A508,'[1]Unique Accounts for Meetings'!$A$2:$AA$677,21,0)</f>
        <v>0</v>
      </c>
      <c r="V508" t="str">
        <f t="shared" si="21"/>
        <v>N</v>
      </c>
      <c r="W508" s="36" t="e">
        <f>VLOOKUP(A508,'[1]Unique Accounts for Meetings'!$A$2:$W$677,23,0)</f>
        <v>#REF!</v>
      </c>
      <c r="X508" t="e">
        <f t="shared" ca="1" si="22"/>
        <v>#REF!</v>
      </c>
      <c r="Y508" s="37"/>
      <c r="AA508" t="e">
        <f t="shared" ca="1" si="23"/>
        <v>#REF!</v>
      </c>
    </row>
    <row r="509" spans="1:27" x14ac:dyDescent="0.25">
      <c r="A509" s="30">
        <v>9102912</v>
      </c>
      <c r="B509" s="31" t="s">
        <v>971</v>
      </c>
      <c r="C509" s="31"/>
      <c r="D509" s="32">
        <v>44832</v>
      </c>
      <c r="E509" s="31" t="s">
        <v>56</v>
      </c>
      <c r="F509" s="33" t="s">
        <v>47</v>
      </c>
      <c r="G509" s="31" t="s">
        <v>46</v>
      </c>
      <c r="H509" s="33" t="s">
        <v>56</v>
      </c>
      <c r="I509" s="34">
        <v>0.43333339999999998</v>
      </c>
      <c r="J509" s="33">
        <v>9102912</v>
      </c>
      <c r="K509" s="33" t="s">
        <v>972</v>
      </c>
      <c r="L509" s="35">
        <v>43333.34</v>
      </c>
      <c r="M509" s="33" t="s">
        <v>31</v>
      </c>
      <c r="N509" s="33"/>
      <c r="O509" s="33"/>
      <c r="P509" s="33" t="s">
        <v>79</v>
      </c>
      <c r="Q509" s="33" t="s">
        <v>80</v>
      </c>
      <c r="R509" s="33" t="s">
        <v>56</v>
      </c>
      <c r="U509">
        <f>VLOOKUP(A509,'[1]Unique Accounts for Meetings'!$A$2:$AA$677,21,0)</f>
        <v>0</v>
      </c>
      <c r="V509" t="str">
        <f t="shared" si="21"/>
        <v>N</v>
      </c>
      <c r="W509" s="36" t="e">
        <f>VLOOKUP(A509,'[1]Unique Accounts for Meetings'!$A$2:$W$677,23,0)</f>
        <v>#REF!</v>
      </c>
      <c r="X509" t="e">
        <f t="shared" ca="1" si="22"/>
        <v>#REF!</v>
      </c>
      <c r="Y509" s="37"/>
      <c r="AA509" t="e">
        <f t="shared" ca="1" si="23"/>
        <v>#REF!</v>
      </c>
    </row>
    <row r="510" spans="1:27" x14ac:dyDescent="0.25">
      <c r="A510" s="30">
        <v>9122193</v>
      </c>
      <c r="B510" s="31" t="s">
        <v>973</v>
      </c>
      <c r="C510" s="31"/>
      <c r="D510" s="32">
        <v>45428</v>
      </c>
      <c r="E510" s="31" t="s">
        <v>53</v>
      </c>
      <c r="F510" s="33" t="s">
        <v>179</v>
      </c>
      <c r="G510" s="31" t="s">
        <v>46</v>
      </c>
      <c r="H510" s="33" t="s">
        <v>53</v>
      </c>
      <c r="I510" s="34">
        <v>0.06</v>
      </c>
      <c r="J510" s="33">
        <v>9103011</v>
      </c>
      <c r="K510" s="33" t="s">
        <v>974</v>
      </c>
      <c r="L510" s="35">
        <v>503250</v>
      </c>
      <c r="M510" s="33" t="s">
        <v>67</v>
      </c>
      <c r="N510" s="33"/>
      <c r="O510" s="33"/>
      <c r="P510" s="33" t="s">
        <v>100</v>
      </c>
      <c r="Q510" s="33" t="s">
        <v>100</v>
      </c>
      <c r="R510" s="33" t="s">
        <v>83</v>
      </c>
      <c r="U510">
        <f>VLOOKUP(A510,'[1]Unique Accounts for Meetings'!$A$2:$AA$677,21,0)</f>
        <v>0</v>
      </c>
      <c r="V510" t="str">
        <f t="shared" si="21"/>
        <v>N</v>
      </c>
      <c r="W510" s="36" t="e">
        <f>VLOOKUP(A510,'[1]Unique Accounts for Meetings'!$A$2:$W$677,23,0)</f>
        <v>#REF!</v>
      </c>
      <c r="X510" t="e">
        <f t="shared" ca="1" si="22"/>
        <v>#REF!</v>
      </c>
      <c r="Y510" s="37"/>
      <c r="AA510" t="e">
        <f t="shared" ca="1" si="23"/>
        <v>#REF!</v>
      </c>
    </row>
    <row r="511" spans="1:27" x14ac:dyDescent="0.25">
      <c r="A511" s="30">
        <v>9103199</v>
      </c>
      <c r="B511" s="31" t="s">
        <v>980</v>
      </c>
      <c r="C511" s="31"/>
      <c r="D511" s="32">
        <v>44924</v>
      </c>
      <c r="E511" s="31" t="s">
        <v>40</v>
      </c>
      <c r="F511" s="33" t="s">
        <v>72</v>
      </c>
      <c r="G511" s="31" t="s">
        <v>46</v>
      </c>
      <c r="H511" s="33" t="s">
        <v>40</v>
      </c>
      <c r="I511" s="34">
        <v>0.125</v>
      </c>
      <c r="J511" s="33">
        <v>9103199</v>
      </c>
      <c r="K511" s="33" t="s">
        <v>981</v>
      </c>
      <c r="L511" s="35">
        <v>112499.99999999999</v>
      </c>
      <c r="M511" s="33" t="s">
        <v>67</v>
      </c>
      <c r="N511" s="33"/>
      <c r="O511" s="33"/>
      <c r="P511" s="33" t="s">
        <v>100</v>
      </c>
      <c r="Q511" s="33" t="s">
        <v>100</v>
      </c>
      <c r="R511" s="33" t="s">
        <v>83</v>
      </c>
      <c r="U511">
        <f>VLOOKUP(A511,'[1]Unique Accounts for Meetings'!$A$2:$AA$677,21,0)</f>
        <v>0</v>
      </c>
      <c r="V511" t="str">
        <f t="shared" si="21"/>
        <v>N</v>
      </c>
      <c r="W511" s="36" t="e">
        <f>VLOOKUP(A511,'[1]Unique Accounts for Meetings'!$A$2:$W$677,23,0)</f>
        <v>#REF!</v>
      </c>
      <c r="X511" t="e">
        <f t="shared" ca="1" si="22"/>
        <v>#REF!</v>
      </c>
      <c r="Y511" s="37"/>
      <c r="AA511" t="e">
        <f t="shared" ca="1" si="23"/>
        <v>#REF!</v>
      </c>
    </row>
    <row r="512" spans="1:27" x14ac:dyDescent="0.25">
      <c r="A512" s="30">
        <v>2342634</v>
      </c>
      <c r="B512" s="31" t="s">
        <v>987</v>
      </c>
      <c r="C512" s="31"/>
      <c r="D512" s="32">
        <v>45227</v>
      </c>
      <c r="E512" s="31" t="s">
        <v>40</v>
      </c>
      <c r="F512" s="33" t="s">
        <v>29</v>
      </c>
      <c r="G512" s="31" t="s">
        <v>30</v>
      </c>
      <c r="H512" s="33" t="s">
        <v>40</v>
      </c>
      <c r="I512" s="34">
        <v>4.999E-2</v>
      </c>
      <c r="J512" s="33">
        <v>9103940</v>
      </c>
      <c r="K512" s="33" t="s">
        <v>988</v>
      </c>
      <c r="L512" s="35">
        <v>100832.33333333334</v>
      </c>
      <c r="M512" s="33" t="s">
        <v>67</v>
      </c>
      <c r="N512" s="33"/>
      <c r="O512" s="33"/>
      <c r="P512" s="33" t="s">
        <v>99</v>
      </c>
      <c r="Q512" s="33" t="s">
        <v>100</v>
      </c>
      <c r="R512" s="33" t="s">
        <v>83</v>
      </c>
      <c r="U512">
        <f>VLOOKUP(A512,'[1]Unique Accounts for Meetings'!$A$2:$AA$677,21,0)</f>
        <v>3</v>
      </c>
      <c r="V512" t="str">
        <f t="shared" si="21"/>
        <v>Y</v>
      </c>
      <c r="W512" s="36" t="e">
        <f>VLOOKUP(A512,'[1]Unique Accounts for Meetings'!$A$2:$W$677,23,0)</f>
        <v>#REF!</v>
      </c>
      <c r="X512" t="e">
        <f t="shared" ca="1" si="22"/>
        <v>#REF!</v>
      </c>
      <c r="Y512" s="37"/>
      <c r="AA512" t="e">
        <f t="shared" ca="1" si="23"/>
        <v>#REF!</v>
      </c>
    </row>
    <row r="513" spans="1:27" x14ac:dyDescent="0.25">
      <c r="A513" s="30">
        <v>9103989</v>
      </c>
      <c r="B513" s="31" t="s">
        <v>991</v>
      </c>
      <c r="C513" s="31"/>
      <c r="D513" s="32">
        <v>44881</v>
      </c>
      <c r="E513" s="31" t="s">
        <v>56</v>
      </c>
      <c r="F513" s="33" t="s">
        <v>47</v>
      </c>
      <c r="G513" s="31" t="s">
        <v>46</v>
      </c>
      <c r="H513" s="33" t="s">
        <v>56</v>
      </c>
      <c r="I513" s="34">
        <v>0.36249999999999999</v>
      </c>
      <c r="J513" s="33">
        <v>9103989</v>
      </c>
      <c r="K513" s="33" t="s">
        <v>991</v>
      </c>
      <c r="L513" s="35">
        <v>51250</v>
      </c>
      <c r="M513" s="33" t="s">
        <v>31</v>
      </c>
      <c r="N513" s="33"/>
      <c r="O513" s="33"/>
      <c r="P513" s="33" t="s">
        <v>79</v>
      </c>
      <c r="Q513" s="33" t="s">
        <v>80</v>
      </c>
      <c r="R513" s="33" t="s">
        <v>56</v>
      </c>
      <c r="U513">
        <f>VLOOKUP(A513,'[1]Unique Accounts for Meetings'!$A$2:$AA$677,21,0)</f>
        <v>3</v>
      </c>
      <c r="V513" t="str">
        <f t="shared" si="21"/>
        <v>Y</v>
      </c>
      <c r="W513" s="36" t="e">
        <f>VLOOKUP(A513,'[1]Unique Accounts for Meetings'!$A$2:$W$677,23,0)</f>
        <v>#REF!</v>
      </c>
      <c r="X513" t="e">
        <f t="shared" ca="1" si="22"/>
        <v>#REF!</v>
      </c>
      <c r="Y513" s="37"/>
      <c r="AA513" t="e">
        <f t="shared" ca="1" si="23"/>
        <v>#REF!</v>
      </c>
    </row>
    <row r="514" spans="1:27" x14ac:dyDescent="0.25">
      <c r="A514" s="30">
        <v>9104170</v>
      </c>
      <c r="B514" s="31" t="s">
        <v>992</v>
      </c>
      <c r="C514" s="31"/>
      <c r="D514" s="32">
        <v>44895</v>
      </c>
      <c r="E514" s="31" t="s">
        <v>70</v>
      </c>
      <c r="F514" s="33" t="s">
        <v>47</v>
      </c>
      <c r="G514" s="31" t="s">
        <v>46</v>
      </c>
      <c r="H514" s="33" t="s">
        <v>70</v>
      </c>
      <c r="I514" s="34">
        <v>0.58333333333333337</v>
      </c>
      <c r="J514" s="33">
        <v>9104170</v>
      </c>
      <c r="K514" s="33" t="s">
        <v>993</v>
      </c>
      <c r="L514" s="35">
        <v>58333.333333333336</v>
      </c>
      <c r="M514" s="33" t="s">
        <v>31</v>
      </c>
      <c r="N514" s="33"/>
      <c r="O514" s="33"/>
      <c r="P514" s="33" t="s">
        <v>33</v>
      </c>
      <c r="Q514" s="33" t="s">
        <v>34</v>
      </c>
      <c r="R514" s="33" t="s">
        <v>1268</v>
      </c>
      <c r="U514">
        <f>VLOOKUP(A514,'[1]Unique Accounts for Meetings'!$A$2:$AA$677,21,0)</f>
        <v>2</v>
      </c>
      <c r="V514" t="str">
        <f t="shared" si="21"/>
        <v>Y</v>
      </c>
      <c r="W514" s="36" t="e">
        <f>VLOOKUP(A514,'[1]Unique Accounts for Meetings'!$A$2:$W$677,23,0)</f>
        <v>#REF!</v>
      </c>
      <c r="X514" t="e">
        <f t="shared" ca="1" si="22"/>
        <v>#REF!</v>
      </c>
      <c r="Y514" s="37"/>
      <c r="AA514" t="e">
        <f t="shared" ca="1" si="23"/>
        <v>#REF!</v>
      </c>
    </row>
    <row r="515" spans="1:27" x14ac:dyDescent="0.25">
      <c r="A515" s="30">
        <v>9104360</v>
      </c>
      <c r="B515" s="31" t="s">
        <v>994</v>
      </c>
      <c r="C515" s="31"/>
      <c r="D515" s="32">
        <v>45022</v>
      </c>
      <c r="E515" s="31" t="s">
        <v>53</v>
      </c>
      <c r="F515" s="33" t="s">
        <v>72</v>
      </c>
      <c r="G515" s="31" t="s">
        <v>46</v>
      </c>
      <c r="H515" s="33" t="s">
        <v>53</v>
      </c>
      <c r="I515" s="34">
        <v>0.32917000000000002</v>
      </c>
      <c r="J515" s="33">
        <v>9104360</v>
      </c>
      <c r="K515" s="33" t="s">
        <v>996</v>
      </c>
      <c r="L515" s="35">
        <v>32917</v>
      </c>
      <c r="M515" s="33" t="s">
        <v>31</v>
      </c>
      <c r="N515" s="33"/>
      <c r="O515" s="33"/>
      <c r="P515" s="33" t="s">
        <v>99</v>
      </c>
      <c r="Q515" s="33" t="s">
        <v>100</v>
      </c>
      <c r="R515" s="33" t="s">
        <v>83</v>
      </c>
      <c r="U515">
        <f>VLOOKUP(A515,'[1]Unique Accounts for Meetings'!$A$2:$AA$677,21,0)</f>
        <v>2</v>
      </c>
      <c r="V515" t="str">
        <f t="shared" ref="V515:V578" si="24">IF(U515=0,"N","Y")</f>
        <v>Y</v>
      </c>
      <c r="W515" s="36" t="e">
        <f>VLOOKUP(A515,'[1]Unique Accounts for Meetings'!$A$2:$W$677,23,0)</f>
        <v>#REF!</v>
      </c>
      <c r="X515" t="e">
        <f t="shared" ref="X515:X578" ca="1" si="25">IF(W515="","N",IF(W515&gt;=TODAY()-45,"Y","N"))</f>
        <v>#REF!</v>
      </c>
      <c r="Y515" s="37"/>
      <c r="AA515" t="e">
        <f t="shared" ref="AA515:AA578" ca="1" si="26">IF(W515="","N",IF(W515&gt;=TODAY()-30,"Y","N"))</f>
        <v>#REF!</v>
      </c>
    </row>
    <row r="516" spans="1:27" x14ac:dyDescent="0.25">
      <c r="A516" s="30">
        <v>9104589</v>
      </c>
      <c r="B516" s="31" t="s">
        <v>997</v>
      </c>
      <c r="C516" s="31"/>
      <c r="D516" s="32">
        <v>44956</v>
      </c>
      <c r="E516" s="31" t="s">
        <v>44</v>
      </c>
      <c r="F516" s="33" t="s">
        <v>47</v>
      </c>
      <c r="G516" s="31" t="s">
        <v>46</v>
      </c>
      <c r="H516" s="33" t="s">
        <v>44</v>
      </c>
      <c r="I516" s="34">
        <v>0.34166666666666662</v>
      </c>
      <c r="J516" s="33">
        <v>9104589</v>
      </c>
      <c r="K516" s="33" t="s">
        <v>998</v>
      </c>
      <c r="L516" s="35">
        <v>34166.666666666664</v>
      </c>
      <c r="M516" s="33" t="s">
        <v>31</v>
      </c>
      <c r="N516" s="33"/>
      <c r="O516" s="33"/>
      <c r="P516" s="33" t="s">
        <v>136</v>
      </c>
      <c r="Q516" s="33" t="s">
        <v>137</v>
      </c>
      <c r="R516" s="33" t="s">
        <v>75</v>
      </c>
      <c r="U516">
        <f>VLOOKUP(A516,'[1]Unique Accounts for Meetings'!$A$2:$AA$677,21,0)</f>
        <v>1</v>
      </c>
      <c r="V516" t="str">
        <f t="shared" si="24"/>
        <v>Y</v>
      </c>
      <c r="W516" s="36" t="e">
        <f>VLOOKUP(A516,'[1]Unique Accounts for Meetings'!$A$2:$W$677,23,0)</f>
        <v>#REF!</v>
      </c>
      <c r="X516" t="e">
        <f t="shared" ca="1" si="25"/>
        <v>#REF!</v>
      </c>
      <c r="Y516" s="37"/>
      <c r="AA516" t="e">
        <f t="shared" ca="1" si="26"/>
        <v>#REF!</v>
      </c>
    </row>
    <row r="517" spans="1:27" x14ac:dyDescent="0.25">
      <c r="A517" s="30">
        <v>9104628</v>
      </c>
      <c r="B517" s="31" t="s">
        <v>999</v>
      </c>
      <c r="C517" s="31"/>
      <c r="D517" s="32">
        <v>44879</v>
      </c>
      <c r="E517" s="31" t="s">
        <v>28</v>
      </c>
      <c r="F517" s="33" t="s">
        <v>47</v>
      </c>
      <c r="G517" s="31" t="s">
        <v>46</v>
      </c>
      <c r="H517" s="33" t="s">
        <v>28</v>
      </c>
      <c r="I517" s="34">
        <v>1.0666666666666667</v>
      </c>
      <c r="J517" s="33">
        <v>9104628</v>
      </c>
      <c r="K517" s="33" t="s">
        <v>1000</v>
      </c>
      <c r="L517" s="35">
        <v>106666.66666666667</v>
      </c>
      <c r="M517" s="33" t="s">
        <v>67</v>
      </c>
      <c r="N517" s="33"/>
      <c r="O517" s="33"/>
      <c r="P517" s="33" t="s">
        <v>33</v>
      </c>
      <c r="Q517" s="33" t="s">
        <v>34</v>
      </c>
      <c r="R517" s="33" t="s">
        <v>1268</v>
      </c>
      <c r="U517">
        <f>VLOOKUP(A517,'[1]Unique Accounts for Meetings'!$A$2:$AA$677,21,0)</f>
        <v>2</v>
      </c>
      <c r="V517" t="str">
        <f t="shared" si="24"/>
        <v>Y</v>
      </c>
      <c r="W517" s="36" t="e">
        <f>VLOOKUP(A517,'[1]Unique Accounts for Meetings'!$A$2:$W$677,23,0)</f>
        <v>#REF!</v>
      </c>
      <c r="X517" t="e">
        <f t="shared" ca="1" si="25"/>
        <v>#REF!</v>
      </c>
      <c r="Y517" s="37"/>
      <c r="AA517" t="e">
        <f t="shared" ca="1" si="26"/>
        <v>#REF!</v>
      </c>
    </row>
    <row r="518" spans="1:27" x14ac:dyDescent="0.25">
      <c r="A518" s="30">
        <v>9104654</v>
      </c>
      <c r="B518" s="31" t="s">
        <v>1001</v>
      </c>
      <c r="C518" s="31"/>
      <c r="D518" s="32">
        <v>44880</v>
      </c>
      <c r="E518" s="31" t="s">
        <v>28</v>
      </c>
      <c r="F518" s="33" t="s">
        <v>47</v>
      </c>
      <c r="G518" s="31" t="s">
        <v>46</v>
      </c>
      <c r="H518" s="33" t="s">
        <v>28</v>
      </c>
      <c r="I518" s="34">
        <v>0.32500000000000001</v>
      </c>
      <c r="J518" s="33">
        <v>9104654</v>
      </c>
      <c r="K518" s="33" t="s">
        <v>1001</v>
      </c>
      <c r="L518" s="35">
        <v>32500</v>
      </c>
      <c r="M518" s="33" t="s">
        <v>31</v>
      </c>
      <c r="N518" s="33"/>
      <c r="O518" s="33"/>
      <c r="P518" s="33" t="s">
        <v>33</v>
      </c>
      <c r="Q518" s="33" t="s">
        <v>34</v>
      </c>
      <c r="R518" s="33" t="s">
        <v>1268</v>
      </c>
      <c r="U518">
        <f>VLOOKUP(A518,'[1]Unique Accounts for Meetings'!$A$2:$AA$677,21,0)</f>
        <v>3</v>
      </c>
      <c r="V518" t="str">
        <f t="shared" si="24"/>
        <v>Y</v>
      </c>
      <c r="W518" s="36" t="e">
        <f>VLOOKUP(A518,'[1]Unique Accounts for Meetings'!$A$2:$W$677,23,0)</f>
        <v>#REF!</v>
      </c>
      <c r="X518" t="e">
        <f t="shared" ca="1" si="25"/>
        <v>#REF!</v>
      </c>
      <c r="Y518" s="37"/>
      <c r="AA518" t="e">
        <f t="shared" ca="1" si="26"/>
        <v>#REF!</v>
      </c>
    </row>
    <row r="519" spans="1:27" x14ac:dyDescent="0.25">
      <c r="A519" s="30">
        <v>9104988</v>
      </c>
      <c r="B519" s="31" t="s">
        <v>1002</v>
      </c>
      <c r="C519" s="31"/>
      <c r="D519" s="32">
        <v>44905</v>
      </c>
      <c r="E519" s="31" t="s">
        <v>56</v>
      </c>
      <c r="F519" s="33" t="s">
        <v>47</v>
      </c>
      <c r="G519" s="31" t="s">
        <v>46</v>
      </c>
      <c r="H519" s="33" t="s">
        <v>56</v>
      </c>
      <c r="I519" s="34">
        <v>0.33333333333333337</v>
      </c>
      <c r="J519" s="33">
        <v>9104988</v>
      </c>
      <c r="K519" s="33" t="s">
        <v>1003</v>
      </c>
      <c r="L519" s="35">
        <v>33333.333333333336</v>
      </c>
      <c r="M519" s="33" t="s">
        <v>31</v>
      </c>
      <c r="N519" s="33"/>
      <c r="O519" s="33"/>
      <c r="P519" s="33" t="s">
        <v>79</v>
      </c>
      <c r="Q519" s="33" t="s">
        <v>80</v>
      </c>
      <c r="R519" s="33" t="s">
        <v>56</v>
      </c>
      <c r="U519">
        <f>VLOOKUP(A519,'[1]Unique Accounts for Meetings'!$A$2:$AA$677,21,0)</f>
        <v>2</v>
      </c>
      <c r="V519" t="str">
        <f t="shared" si="24"/>
        <v>Y</v>
      </c>
      <c r="W519" s="36" t="e">
        <f>VLOOKUP(A519,'[1]Unique Accounts for Meetings'!$A$2:$W$677,23,0)</f>
        <v>#REF!</v>
      </c>
      <c r="X519" t="e">
        <f t="shared" ca="1" si="25"/>
        <v>#REF!</v>
      </c>
      <c r="Y519" s="37"/>
      <c r="AA519" t="e">
        <f t="shared" ca="1" si="26"/>
        <v>#REF!</v>
      </c>
    </row>
    <row r="520" spans="1:27" x14ac:dyDescent="0.25">
      <c r="A520" s="30">
        <v>9105430</v>
      </c>
      <c r="B520" s="31" t="s">
        <v>1004</v>
      </c>
      <c r="C520" s="31"/>
      <c r="D520" s="32">
        <v>44887</v>
      </c>
      <c r="E520" s="31" t="s">
        <v>44</v>
      </c>
      <c r="F520" s="33" t="s">
        <v>47</v>
      </c>
      <c r="G520" s="31" t="s">
        <v>46</v>
      </c>
      <c r="H520" s="33" t="s">
        <v>44</v>
      </c>
      <c r="I520" s="34">
        <v>0.33250000000000002</v>
      </c>
      <c r="J520" s="33">
        <v>9105430</v>
      </c>
      <c r="K520" s="33" t="s">
        <v>1005</v>
      </c>
      <c r="L520" s="35">
        <v>33250</v>
      </c>
      <c r="M520" s="33" t="s">
        <v>31</v>
      </c>
      <c r="N520" s="33"/>
      <c r="O520" s="33"/>
      <c r="P520" s="33" t="s">
        <v>136</v>
      </c>
      <c r="Q520" s="33" t="s">
        <v>137</v>
      </c>
      <c r="R520" s="33" t="s">
        <v>75</v>
      </c>
      <c r="U520">
        <f>VLOOKUP(A520,'[1]Unique Accounts for Meetings'!$A$2:$AA$677,21,0)</f>
        <v>3</v>
      </c>
      <c r="V520" t="str">
        <f t="shared" si="24"/>
        <v>Y</v>
      </c>
      <c r="W520" s="36" t="e">
        <f>VLOOKUP(A520,'[1]Unique Accounts for Meetings'!$A$2:$W$677,23,0)</f>
        <v>#REF!</v>
      </c>
      <c r="X520" t="e">
        <f t="shared" ca="1" si="25"/>
        <v>#REF!</v>
      </c>
      <c r="Y520" s="37"/>
      <c r="AA520" t="e">
        <f t="shared" ca="1" si="26"/>
        <v>#REF!</v>
      </c>
    </row>
    <row r="521" spans="1:27" x14ac:dyDescent="0.25">
      <c r="A521" s="30">
        <v>9105887</v>
      </c>
      <c r="B521" s="31" t="s">
        <v>1006</v>
      </c>
      <c r="C521" s="31"/>
      <c r="D521" s="32">
        <v>44914</v>
      </c>
      <c r="E521" s="31" t="s">
        <v>28</v>
      </c>
      <c r="F521" s="33" t="s">
        <v>47</v>
      </c>
      <c r="G521" s="31" t="s">
        <v>46</v>
      </c>
      <c r="H521" s="33" t="s">
        <v>28</v>
      </c>
      <c r="I521" s="34">
        <v>0.21666666666666667</v>
      </c>
      <c r="J521" s="33">
        <v>9105887</v>
      </c>
      <c r="K521" s="33" t="s">
        <v>1007</v>
      </c>
      <c r="L521" s="35">
        <v>21666.666666666668</v>
      </c>
      <c r="M521" s="33" t="s">
        <v>31</v>
      </c>
      <c r="N521" s="33"/>
      <c r="O521" s="33"/>
      <c r="P521" s="33" t="s">
        <v>157</v>
      </c>
      <c r="Q521" s="33" t="s">
        <v>69</v>
      </c>
      <c r="R521" s="33" t="s">
        <v>1269</v>
      </c>
      <c r="U521">
        <f>VLOOKUP(A521,'[1]Unique Accounts for Meetings'!$A$2:$AA$677,21,0)</f>
        <v>3</v>
      </c>
      <c r="V521" t="str">
        <f t="shared" si="24"/>
        <v>Y</v>
      </c>
      <c r="W521" s="36" t="e">
        <f>VLOOKUP(A521,'[1]Unique Accounts for Meetings'!$A$2:$W$677,23,0)</f>
        <v>#REF!</v>
      </c>
      <c r="X521" t="e">
        <f t="shared" ca="1" si="25"/>
        <v>#REF!</v>
      </c>
      <c r="Y521" s="37"/>
      <c r="AA521" t="e">
        <f t="shared" ca="1" si="26"/>
        <v>#REF!</v>
      </c>
    </row>
    <row r="522" spans="1:27" x14ac:dyDescent="0.25">
      <c r="A522" s="30">
        <v>9105934</v>
      </c>
      <c r="B522" s="31" t="s">
        <v>1008</v>
      </c>
      <c r="C522" s="31"/>
      <c r="D522" s="32">
        <v>44910</v>
      </c>
      <c r="E522" s="31" t="s">
        <v>28</v>
      </c>
      <c r="F522" s="33" t="s">
        <v>47</v>
      </c>
      <c r="G522" s="31" t="s">
        <v>46</v>
      </c>
      <c r="H522" s="33" t="s">
        <v>28</v>
      </c>
      <c r="I522" s="34">
        <v>0.25166669999999997</v>
      </c>
      <c r="J522" s="33">
        <v>9105934</v>
      </c>
      <c r="K522" s="33" t="s">
        <v>1009</v>
      </c>
      <c r="L522" s="35">
        <v>58083.33</v>
      </c>
      <c r="M522" s="33" t="s">
        <v>31</v>
      </c>
      <c r="N522" s="33"/>
      <c r="O522" s="33"/>
      <c r="P522" s="33" t="s">
        <v>33</v>
      </c>
      <c r="Q522" s="33" t="s">
        <v>34</v>
      </c>
      <c r="R522" s="33" t="s">
        <v>1268</v>
      </c>
      <c r="U522">
        <f>VLOOKUP(A522,'[1]Unique Accounts for Meetings'!$A$2:$AA$677,21,0)</f>
        <v>2</v>
      </c>
      <c r="V522" t="str">
        <f t="shared" si="24"/>
        <v>Y</v>
      </c>
      <c r="W522" s="36" t="e">
        <f>VLOOKUP(A522,'[1]Unique Accounts for Meetings'!$A$2:$W$677,23,0)</f>
        <v>#REF!</v>
      </c>
      <c r="X522" t="e">
        <f t="shared" ca="1" si="25"/>
        <v>#REF!</v>
      </c>
      <c r="Y522" s="37"/>
      <c r="AA522" t="e">
        <f t="shared" ca="1" si="26"/>
        <v>#REF!</v>
      </c>
    </row>
    <row r="523" spans="1:27" x14ac:dyDescent="0.25">
      <c r="A523" s="30">
        <v>2343704</v>
      </c>
      <c r="B523" s="31" t="s">
        <v>1010</v>
      </c>
      <c r="C523" s="31"/>
      <c r="D523" s="32">
        <v>45290</v>
      </c>
      <c r="E523" s="31" t="s">
        <v>56</v>
      </c>
      <c r="F523" s="33" t="s">
        <v>57</v>
      </c>
      <c r="G523" s="31" t="s">
        <v>30</v>
      </c>
      <c r="H523" s="33" t="s">
        <v>56</v>
      </c>
      <c r="I523" s="34">
        <v>1.899E-2</v>
      </c>
      <c r="J523" s="33">
        <v>9106171</v>
      </c>
      <c r="K523" s="33" t="s">
        <v>1011</v>
      </c>
      <c r="L523" s="35">
        <v>43565.666666666672</v>
      </c>
      <c r="M523" s="33" t="s">
        <v>31</v>
      </c>
      <c r="N523" s="33"/>
      <c r="O523" s="33"/>
      <c r="P523" s="33" t="s">
        <v>60</v>
      </c>
      <c r="Q523" s="33" t="s">
        <v>43</v>
      </c>
      <c r="R523" s="33" t="s">
        <v>40</v>
      </c>
      <c r="U523">
        <f>VLOOKUP(A523,'[1]Unique Accounts for Meetings'!$A$2:$AA$677,21,0)</f>
        <v>3</v>
      </c>
      <c r="V523" t="str">
        <f t="shared" si="24"/>
        <v>Y</v>
      </c>
      <c r="W523" s="36" t="e">
        <f>VLOOKUP(A523,'[1]Unique Accounts for Meetings'!$A$2:$W$677,23,0)</f>
        <v>#REF!</v>
      </c>
      <c r="X523" t="e">
        <f t="shared" ca="1" si="25"/>
        <v>#REF!</v>
      </c>
      <c r="Y523" s="37"/>
      <c r="AA523" t="e">
        <f t="shared" ca="1" si="26"/>
        <v>#REF!</v>
      </c>
    </row>
    <row r="524" spans="1:27" x14ac:dyDescent="0.25">
      <c r="A524" s="30">
        <v>9101809</v>
      </c>
      <c r="B524" s="31" t="s">
        <v>1013</v>
      </c>
      <c r="C524" s="31"/>
      <c r="D524" s="32">
        <v>45118</v>
      </c>
      <c r="E524" s="31" t="s">
        <v>53</v>
      </c>
      <c r="F524" s="33" t="s">
        <v>86</v>
      </c>
      <c r="G524" s="31" t="s">
        <v>46</v>
      </c>
      <c r="H524" s="33" t="s">
        <v>53</v>
      </c>
      <c r="I524" s="34">
        <v>0.1</v>
      </c>
      <c r="J524" s="33">
        <v>9106207</v>
      </c>
      <c r="K524" s="33" t="s">
        <v>1014</v>
      </c>
      <c r="L524" s="35">
        <v>53333.333333333343</v>
      </c>
      <c r="M524" s="33" t="s">
        <v>31</v>
      </c>
      <c r="N524" s="33"/>
      <c r="O524" s="33"/>
      <c r="P524" s="33" t="s">
        <v>157</v>
      </c>
      <c r="Q524" s="33" t="s">
        <v>69</v>
      </c>
      <c r="R524" s="33" t="s">
        <v>1269</v>
      </c>
      <c r="U524">
        <f>VLOOKUP(A524,'[1]Unique Accounts for Meetings'!$A$2:$AA$677,21,0)</f>
        <v>2</v>
      </c>
      <c r="V524" t="str">
        <f t="shared" si="24"/>
        <v>Y</v>
      </c>
      <c r="W524" s="36" t="e">
        <f>VLOOKUP(A524,'[1]Unique Accounts for Meetings'!$A$2:$W$677,23,0)</f>
        <v>#REF!</v>
      </c>
      <c r="X524" t="e">
        <f t="shared" ca="1" si="25"/>
        <v>#REF!</v>
      </c>
      <c r="Y524" s="37"/>
      <c r="AA524" t="e">
        <f t="shared" ca="1" si="26"/>
        <v>#REF!</v>
      </c>
    </row>
    <row r="525" spans="1:27" x14ac:dyDescent="0.25">
      <c r="A525" s="30">
        <v>9106386</v>
      </c>
      <c r="B525" s="31" t="s">
        <v>1015</v>
      </c>
      <c r="C525" s="31"/>
      <c r="D525" s="32">
        <v>44952</v>
      </c>
      <c r="E525" s="31" t="s">
        <v>70</v>
      </c>
      <c r="F525" s="33" t="s">
        <v>47</v>
      </c>
      <c r="G525" s="31" t="s">
        <v>46</v>
      </c>
      <c r="H525" s="33" t="s">
        <v>70</v>
      </c>
      <c r="I525" s="34">
        <v>0.40416000000000002</v>
      </c>
      <c r="J525" s="33">
        <v>9106386</v>
      </c>
      <c r="K525" s="33" t="s">
        <v>1015</v>
      </c>
      <c r="L525" s="35">
        <v>40416</v>
      </c>
      <c r="M525" s="33" t="s">
        <v>31</v>
      </c>
      <c r="N525" s="33"/>
      <c r="O525" s="33"/>
      <c r="P525" s="33" t="s">
        <v>68</v>
      </c>
      <c r="Q525" s="33" t="s">
        <v>69</v>
      </c>
      <c r="R525" s="33" t="s">
        <v>1269</v>
      </c>
      <c r="U525">
        <f>VLOOKUP(A525,'[1]Unique Accounts for Meetings'!$A$2:$AA$677,21,0)</f>
        <v>1</v>
      </c>
      <c r="V525" t="str">
        <f t="shared" si="24"/>
        <v>Y</v>
      </c>
      <c r="W525" s="36" t="e">
        <f>VLOOKUP(A525,'[1]Unique Accounts for Meetings'!$A$2:$W$677,23,0)</f>
        <v>#REF!</v>
      </c>
      <c r="X525" t="e">
        <f t="shared" ca="1" si="25"/>
        <v>#REF!</v>
      </c>
      <c r="Y525" s="37"/>
      <c r="AA525" t="e">
        <f t="shared" ca="1" si="26"/>
        <v>#REF!</v>
      </c>
    </row>
    <row r="526" spans="1:27" x14ac:dyDescent="0.25">
      <c r="A526" s="30">
        <v>7000130</v>
      </c>
      <c r="B526" s="31" t="s">
        <v>1016</v>
      </c>
      <c r="C526" s="31"/>
      <c r="D526" s="32">
        <v>44953</v>
      </c>
      <c r="E526" s="31" t="s">
        <v>56</v>
      </c>
      <c r="F526" s="33" t="s">
        <v>98</v>
      </c>
      <c r="G526" s="31" t="s">
        <v>46</v>
      </c>
      <c r="H526" s="33" t="s">
        <v>56</v>
      </c>
      <c r="I526" s="34">
        <v>0.05</v>
      </c>
      <c r="J526" s="33">
        <v>9106526</v>
      </c>
      <c r="K526" s="33" t="s">
        <v>1017</v>
      </c>
      <c r="L526" s="35">
        <v>48750</v>
      </c>
      <c r="M526" s="33" t="s">
        <v>31</v>
      </c>
      <c r="N526" s="33"/>
      <c r="O526" s="33"/>
      <c r="P526" s="33" t="s">
        <v>85</v>
      </c>
      <c r="Q526" s="33" t="s">
        <v>80</v>
      </c>
      <c r="R526" s="33" t="s">
        <v>56</v>
      </c>
      <c r="U526">
        <f>VLOOKUP(A526,'[1]Unique Accounts for Meetings'!$A$2:$AA$677,21,0)</f>
        <v>4</v>
      </c>
      <c r="V526" t="str">
        <f t="shared" si="24"/>
        <v>Y</v>
      </c>
      <c r="W526" s="36" t="e">
        <f>VLOOKUP(A526,'[1]Unique Accounts for Meetings'!$A$2:$W$677,23,0)</f>
        <v>#REF!</v>
      </c>
      <c r="X526" t="e">
        <f t="shared" ca="1" si="25"/>
        <v>#REF!</v>
      </c>
      <c r="Y526" s="37"/>
      <c r="AA526" t="e">
        <f t="shared" ca="1" si="26"/>
        <v>#REF!</v>
      </c>
    </row>
    <row r="527" spans="1:27" x14ac:dyDescent="0.25">
      <c r="A527" s="30">
        <v>9107258</v>
      </c>
      <c r="B527" s="31" t="s">
        <v>1018</v>
      </c>
      <c r="C527" s="31"/>
      <c r="D527" s="32">
        <v>44957</v>
      </c>
      <c r="E527" s="31" t="s">
        <v>28</v>
      </c>
      <c r="F527" s="33" t="s">
        <v>47</v>
      </c>
      <c r="G527" s="31" t="s">
        <v>46</v>
      </c>
      <c r="H527" s="33" t="s">
        <v>28</v>
      </c>
      <c r="I527" s="34">
        <v>0.5</v>
      </c>
      <c r="J527" s="33">
        <v>9107258</v>
      </c>
      <c r="K527" s="33" t="s">
        <v>1018</v>
      </c>
      <c r="L527" s="35">
        <v>50000</v>
      </c>
      <c r="M527" s="33" t="s">
        <v>31</v>
      </c>
      <c r="N527" s="33"/>
      <c r="O527" s="33"/>
      <c r="P527" s="33" t="s">
        <v>157</v>
      </c>
      <c r="Q527" s="33" t="s">
        <v>69</v>
      </c>
      <c r="R527" s="33" t="s">
        <v>1269</v>
      </c>
      <c r="U527">
        <f>VLOOKUP(A527,'[1]Unique Accounts for Meetings'!$A$2:$AA$677,21,0)</f>
        <v>3</v>
      </c>
      <c r="V527" t="str">
        <f t="shared" si="24"/>
        <v>Y</v>
      </c>
      <c r="W527" s="36" t="e">
        <f>VLOOKUP(A527,'[1]Unique Accounts for Meetings'!$A$2:$W$677,23,0)</f>
        <v>#REF!</v>
      </c>
      <c r="X527" t="e">
        <f t="shared" ca="1" si="25"/>
        <v>#REF!</v>
      </c>
      <c r="Y527" s="37"/>
      <c r="AA527" t="e">
        <f t="shared" ca="1" si="26"/>
        <v>#REF!</v>
      </c>
    </row>
    <row r="528" spans="1:27" x14ac:dyDescent="0.25">
      <c r="A528" s="30">
        <v>9107248</v>
      </c>
      <c r="B528" s="31" t="s">
        <v>1019</v>
      </c>
      <c r="C528" s="31"/>
      <c r="D528" s="32">
        <v>45013</v>
      </c>
      <c r="E528" s="31" t="s">
        <v>178</v>
      </c>
      <c r="F528" s="33" t="s">
        <v>72</v>
      </c>
      <c r="G528" s="31" t="s">
        <v>46</v>
      </c>
      <c r="H528" s="33" t="s">
        <v>178</v>
      </c>
      <c r="I528" s="34">
        <v>0.23333333333333331</v>
      </c>
      <c r="J528" s="33">
        <v>9107283</v>
      </c>
      <c r="K528" s="33" t="s">
        <v>1020</v>
      </c>
      <c r="L528" s="35">
        <v>48333.333333333328</v>
      </c>
      <c r="M528" s="33" t="s">
        <v>31</v>
      </c>
      <c r="N528" s="33"/>
      <c r="O528" s="33"/>
      <c r="P528" s="33" t="s">
        <v>99</v>
      </c>
      <c r="Q528" s="33" t="s">
        <v>100</v>
      </c>
      <c r="R528" s="33" t="s">
        <v>83</v>
      </c>
      <c r="U528">
        <f>VLOOKUP(A528,'[1]Unique Accounts for Meetings'!$A$2:$AA$677,21,0)</f>
        <v>2</v>
      </c>
      <c r="V528" t="str">
        <f t="shared" si="24"/>
        <v>Y</v>
      </c>
      <c r="W528" s="36" t="e">
        <f>VLOOKUP(A528,'[1]Unique Accounts for Meetings'!$A$2:$W$677,23,0)</f>
        <v>#REF!</v>
      </c>
      <c r="X528" t="e">
        <f t="shared" ca="1" si="25"/>
        <v>#REF!</v>
      </c>
      <c r="Y528" s="37"/>
      <c r="AA528" t="e">
        <f t="shared" ca="1" si="26"/>
        <v>#REF!</v>
      </c>
    </row>
    <row r="529" spans="1:27" x14ac:dyDescent="0.25">
      <c r="A529" s="30">
        <v>9107561</v>
      </c>
      <c r="B529" s="31" t="s">
        <v>1021</v>
      </c>
      <c r="C529" s="31"/>
      <c r="D529" s="32">
        <v>45748</v>
      </c>
      <c r="E529" s="31" t="s">
        <v>56</v>
      </c>
      <c r="F529" s="33" t="s">
        <v>47</v>
      </c>
      <c r="G529" s="31" t="s">
        <v>46</v>
      </c>
      <c r="H529" s="33" t="s">
        <v>56</v>
      </c>
      <c r="I529" s="34">
        <v>0.41666999999999998</v>
      </c>
      <c r="J529" s="33">
        <v>9107561</v>
      </c>
      <c r="K529" s="33" t="s">
        <v>1022</v>
      </c>
      <c r="L529" s="35">
        <v>41667</v>
      </c>
      <c r="M529" s="33" t="s">
        <v>31</v>
      </c>
      <c r="N529" s="33"/>
      <c r="O529" s="33"/>
      <c r="P529" s="33" t="s">
        <v>109</v>
      </c>
      <c r="Q529" s="33" t="s">
        <v>80</v>
      </c>
      <c r="R529" s="33" t="s">
        <v>56</v>
      </c>
      <c r="U529">
        <f>VLOOKUP(A529,'[1]Unique Accounts for Meetings'!$A$2:$AA$677,21,0)</f>
        <v>3</v>
      </c>
      <c r="V529" t="str">
        <f t="shared" si="24"/>
        <v>Y</v>
      </c>
      <c r="W529" s="36" t="e">
        <f>VLOOKUP(A529,'[1]Unique Accounts for Meetings'!$A$2:$W$677,23,0)</f>
        <v>#REF!</v>
      </c>
      <c r="X529" t="e">
        <f t="shared" ca="1" si="25"/>
        <v>#REF!</v>
      </c>
      <c r="Y529" s="37"/>
      <c r="AA529" t="e">
        <f t="shared" ca="1" si="26"/>
        <v>#REF!</v>
      </c>
    </row>
    <row r="530" spans="1:27" x14ac:dyDescent="0.25">
      <c r="A530" s="30">
        <v>9107653</v>
      </c>
      <c r="B530" s="31" t="s">
        <v>1023</v>
      </c>
      <c r="C530" s="31"/>
      <c r="D530" s="32">
        <v>44977</v>
      </c>
      <c r="E530" s="31" t="s">
        <v>83</v>
      </c>
      <c r="F530" s="33" t="s">
        <v>47</v>
      </c>
      <c r="G530" s="31" t="s">
        <v>46</v>
      </c>
      <c r="H530" s="33" t="s">
        <v>83</v>
      </c>
      <c r="I530" s="34">
        <v>0.91666999999999998</v>
      </c>
      <c r="J530" s="33">
        <v>9107653</v>
      </c>
      <c r="K530" s="33" t="s">
        <v>1024</v>
      </c>
      <c r="L530" s="35">
        <v>91667</v>
      </c>
      <c r="M530" s="33" t="s">
        <v>31</v>
      </c>
      <c r="N530" s="33"/>
      <c r="O530" s="33"/>
      <c r="P530" s="33" t="s">
        <v>99</v>
      </c>
      <c r="Q530" s="33" t="s">
        <v>100</v>
      </c>
      <c r="R530" s="33" t="s">
        <v>83</v>
      </c>
      <c r="U530">
        <f>VLOOKUP(A530,'[1]Unique Accounts for Meetings'!$A$2:$AA$677,21,0)</f>
        <v>2</v>
      </c>
      <c r="V530" t="str">
        <f t="shared" si="24"/>
        <v>Y</v>
      </c>
      <c r="W530" s="36" t="e">
        <f>VLOOKUP(A530,'[1]Unique Accounts for Meetings'!$A$2:$W$677,23,0)</f>
        <v>#REF!</v>
      </c>
      <c r="X530" t="e">
        <f t="shared" ca="1" si="25"/>
        <v>#REF!</v>
      </c>
      <c r="Y530" s="37"/>
      <c r="AA530" t="e">
        <f t="shared" ca="1" si="26"/>
        <v>#REF!</v>
      </c>
    </row>
    <row r="531" spans="1:27" x14ac:dyDescent="0.25">
      <c r="A531" s="30">
        <v>9106822</v>
      </c>
      <c r="B531" s="31" t="s">
        <v>1025</v>
      </c>
      <c r="C531" s="31"/>
      <c r="D531" s="32">
        <v>44985</v>
      </c>
      <c r="E531" s="31" t="s">
        <v>28</v>
      </c>
      <c r="F531" s="33" t="s">
        <v>179</v>
      </c>
      <c r="G531" s="31" t="s">
        <v>46</v>
      </c>
      <c r="H531" s="33" t="s">
        <v>28</v>
      </c>
      <c r="I531" s="34">
        <v>0.06</v>
      </c>
      <c r="J531" s="33">
        <v>9107714</v>
      </c>
      <c r="K531" s="33" t="s">
        <v>1026</v>
      </c>
      <c r="L531" s="35">
        <v>42000</v>
      </c>
      <c r="M531" s="33" t="s">
        <v>31</v>
      </c>
      <c r="N531" s="33"/>
      <c r="O531" s="33"/>
      <c r="P531" s="33" t="s">
        <v>99</v>
      </c>
      <c r="Q531" s="33" t="s">
        <v>100</v>
      </c>
      <c r="R531" s="33" t="s">
        <v>83</v>
      </c>
      <c r="U531">
        <f>VLOOKUP(A531,'[1]Unique Accounts for Meetings'!$A$2:$AA$677,21,0)</f>
        <v>2</v>
      </c>
      <c r="V531" t="str">
        <f t="shared" si="24"/>
        <v>Y</v>
      </c>
      <c r="W531" s="36" t="e">
        <f>VLOOKUP(A531,'[1]Unique Accounts for Meetings'!$A$2:$W$677,23,0)</f>
        <v>#REF!</v>
      </c>
      <c r="X531" t="e">
        <f t="shared" ca="1" si="25"/>
        <v>#REF!</v>
      </c>
      <c r="Y531" s="37"/>
      <c r="AA531" t="e">
        <f t="shared" ca="1" si="26"/>
        <v>#REF!</v>
      </c>
    </row>
    <row r="532" spans="1:27" x14ac:dyDescent="0.25">
      <c r="A532" s="30">
        <v>9107884</v>
      </c>
      <c r="B532" s="31" t="s">
        <v>1027</v>
      </c>
      <c r="C532" s="31"/>
      <c r="D532" s="32">
        <v>44957</v>
      </c>
      <c r="E532" s="31" t="s">
        <v>44</v>
      </c>
      <c r="F532" s="33" t="s">
        <v>72</v>
      </c>
      <c r="G532" s="31" t="s">
        <v>46</v>
      </c>
      <c r="H532" s="33" t="s">
        <v>44</v>
      </c>
      <c r="I532" s="34">
        <v>0.5541666666666667</v>
      </c>
      <c r="J532" s="33">
        <v>9107884</v>
      </c>
      <c r="K532" s="33" t="s">
        <v>1027</v>
      </c>
      <c r="L532" s="35">
        <v>55416.666666666664</v>
      </c>
      <c r="M532" s="33" t="s">
        <v>31</v>
      </c>
      <c r="N532" s="33"/>
      <c r="O532" s="33"/>
      <c r="P532" s="33" t="s">
        <v>136</v>
      </c>
      <c r="Q532" s="33" t="s">
        <v>137</v>
      </c>
      <c r="R532" s="33" t="s">
        <v>75</v>
      </c>
      <c r="U532">
        <f>VLOOKUP(A532,'[1]Unique Accounts for Meetings'!$A$2:$AA$677,21,0)</f>
        <v>3</v>
      </c>
      <c r="V532" t="str">
        <f t="shared" si="24"/>
        <v>Y</v>
      </c>
      <c r="W532" s="36" t="e">
        <f>VLOOKUP(A532,'[1]Unique Accounts for Meetings'!$A$2:$W$677,23,0)</f>
        <v>#REF!</v>
      </c>
      <c r="X532" t="e">
        <f t="shared" ca="1" si="25"/>
        <v>#REF!</v>
      </c>
      <c r="Y532" s="37"/>
      <c r="AA532" t="e">
        <f t="shared" ca="1" si="26"/>
        <v>#REF!</v>
      </c>
    </row>
    <row r="533" spans="1:27" x14ac:dyDescent="0.25">
      <c r="A533" s="30">
        <v>9107911</v>
      </c>
      <c r="B533" s="31" t="s">
        <v>1028</v>
      </c>
      <c r="C533" s="31"/>
      <c r="D533" s="32">
        <v>44954</v>
      </c>
      <c r="E533" s="31" t="s">
        <v>40</v>
      </c>
      <c r="F533" s="33" t="s">
        <v>47</v>
      </c>
      <c r="G533" s="31" t="s">
        <v>46</v>
      </c>
      <c r="H533" s="33" t="s">
        <v>40</v>
      </c>
      <c r="I533" s="34">
        <v>0.35416666666666663</v>
      </c>
      <c r="J533" s="33">
        <v>9107911</v>
      </c>
      <c r="K533" s="33" t="s">
        <v>1029</v>
      </c>
      <c r="L533" s="35">
        <v>35416.666666666664</v>
      </c>
      <c r="M533" s="33" t="s">
        <v>31</v>
      </c>
      <c r="N533" s="33"/>
      <c r="O533" s="33"/>
      <c r="P533" s="33" t="s">
        <v>60</v>
      </c>
      <c r="Q533" s="33" t="s">
        <v>43</v>
      </c>
      <c r="R533" s="33" t="s">
        <v>40</v>
      </c>
      <c r="U533">
        <f>VLOOKUP(A533,'[1]Unique Accounts for Meetings'!$A$2:$AA$677,21,0)</f>
        <v>2</v>
      </c>
      <c r="V533" t="str">
        <f t="shared" si="24"/>
        <v>Y</v>
      </c>
      <c r="W533" s="36" t="e">
        <f>VLOOKUP(A533,'[1]Unique Accounts for Meetings'!$A$2:$W$677,23,0)</f>
        <v>#REF!</v>
      </c>
      <c r="X533" t="e">
        <f t="shared" ca="1" si="25"/>
        <v>#REF!</v>
      </c>
      <c r="Y533" s="37"/>
      <c r="AA533" t="e">
        <f t="shared" ca="1" si="26"/>
        <v>#REF!</v>
      </c>
    </row>
    <row r="534" spans="1:27" x14ac:dyDescent="0.25">
      <c r="A534" s="30">
        <v>9109249</v>
      </c>
      <c r="B534" s="31" t="s">
        <v>1030</v>
      </c>
      <c r="C534" s="31"/>
      <c r="D534" s="32">
        <v>44977</v>
      </c>
      <c r="E534" s="31" t="s">
        <v>40</v>
      </c>
      <c r="F534" s="33" t="s">
        <v>47</v>
      </c>
      <c r="G534" s="31" t="s">
        <v>46</v>
      </c>
      <c r="H534" s="33" t="s">
        <v>40</v>
      </c>
      <c r="I534" s="34">
        <v>0.1</v>
      </c>
      <c r="J534" s="33">
        <v>9109249</v>
      </c>
      <c r="K534" s="33" t="s">
        <v>1030</v>
      </c>
      <c r="L534" s="35">
        <v>63333.333333333336</v>
      </c>
      <c r="M534" s="33" t="s">
        <v>31</v>
      </c>
      <c r="N534" s="33"/>
      <c r="O534" s="33"/>
      <c r="P534" s="33" t="s">
        <v>99</v>
      </c>
      <c r="Q534" s="33" t="s">
        <v>100</v>
      </c>
      <c r="R534" s="33" t="s">
        <v>83</v>
      </c>
      <c r="U534">
        <f>VLOOKUP(A534,'[1]Unique Accounts for Meetings'!$A$2:$AA$677,21,0)</f>
        <v>1</v>
      </c>
      <c r="V534" t="str">
        <f t="shared" si="24"/>
        <v>Y</v>
      </c>
      <c r="W534" s="36" t="e">
        <f>VLOOKUP(A534,'[1]Unique Accounts for Meetings'!$A$2:$W$677,23,0)</f>
        <v>#REF!</v>
      </c>
      <c r="X534" t="e">
        <f t="shared" ca="1" si="25"/>
        <v>#REF!</v>
      </c>
      <c r="Y534" s="37"/>
      <c r="AA534" t="e">
        <f t="shared" ca="1" si="26"/>
        <v>#REF!</v>
      </c>
    </row>
    <row r="535" spans="1:27" x14ac:dyDescent="0.25">
      <c r="A535" s="30">
        <v>9109283</v>
      </c>
      <c r="B535" s="31" t="s">
        <v>1035</v>
      </c>
      <c r="C535" s="31"/>
      <c r="D535" s="32">
        <v>44980</v>
      </c>
      <c r="E535" s="31" t="s">
        <v>40</v>
      </c>
      <c r="F535" s="33" t="s">
        <v>47</v>
      </c>
      <c r="G535" s="31" t="s">
        <v>46</v>
      </c>
      <c r="H535" s="33" t="s">
        <v>40</v>
      </c>
      <c r="I535" s="34">
        <v>0.39583333333333337</v>
      </c>
      <c r="J535" s="33">
        <v>9109283</v>
      </c>
      <c r="K535" s="33" t="s">
        <v>1035</v>
      </c>
      <c r="L535" s="35">
        <v>39583.333333333336</v>
      </c>
      <c r="M535" s="33" t="s">
        <v>31</v>
      </c>
      <c r="N535" s="33"/>
      <c r="O535" s="33"/>
      <c r="P535" s="33" t="s">
        <v>60</v>
      </c>
      <c r="Q535" s="33" t="s">
        <v>43</v>
      </c>
      <c r="R535" s="33" t="s">
        <v>40</v>
      </c>
      <c r="U535">
        <f>VLOOKUP(A535,'[1]Unique Accounts for Meetings'!$A$2:$AA$677,21,0)</f>
        <v>2</v>
      </c>
      <c r="V535" t="str">
        <f t="shared" si="24"/>
        <v>Y</v>
      </c>
      <c r="W535" s="36" t="e">
        <f>VLOOKUP(A535,'[1]Unique Accounts for Meetings'!$A$2:$W$677,23,0)</f>
        <v>#REF!</v>
      </c>
      <c r="X535" t="e">
        <f t="shared" ca="1" si="25"/>
        <v>#REF!</v>
      </c>
      <c r="Y535" s="37"/>
      <c r="AA535" t="e">
        <f t="shared" ca="1" si="26"/>
        <v>#REF!</v>
      </c>
    </row>
    <row r="536" spans="1:27" x14ac:dyDescent="0.25">
      <c r="A536" s="30">
        <v>9109305</v>
      </c>
      <c r="B536" s="31" t="s">
        <v>1036</v>
      </c>
      <c r="C536" s="31"/>
      <c r="D536" s="32">
        <v>45013</v>
      </c>
      <c r="E536" s="31" t="s">
        <v>178</v>
      </c>
      <c r="F536" s="33" t="s">
        <v>72</v>
      </c>
      <c r="G536" s="31" t="s">
        <v>46</v>
      </c>
      <c r="H536" s="33" t="s">
        <v>178</v>
      </c>
      <c r="I536" s="34">
        <v>0.27083333333333331</v>
      </c>
      <c r="J536" s="33">
        <v>9109305</v>
      </c>
      <c r="K536" s="33" t="s">
        <v>1037</v>
      </c>
      <c r="L536" s="35">
        <v>41250</v>
      </c>
      <c r="M536" s="33" t="s">
        <v>31</v>
      </c>
      <c r="N536" s="33"/>
      <c r="O536" s="33"/>
      <c r="P536" s="33" t="s">
        <v>99</v>
      </c>
      <c r="Q536" s="33" t="s">
        <v>100</v>
      </c>
      <c r="R536" s="33" t="s">
        <v>83</v>
      </c>
      <c r="U536">
        <f>VLOOKUP(A536,'[1]Unique Accounts for Meetings'!$A$2:$AA$677,21,0)</f>
        <v>2</v>
      </c>
      <c r="V536" t="str">
        <f t="shared" si="24"/>
        <v>Y</v>
      </c>
      <c r="W536" s="36" t="e">
        <f>VLOOKUP(A536,'[1]Unique Accounts for Meetings'!$A$2:$W$677,23,0)</f>
        <v>#REF!</v>
      </c>
      <c r="X536" t="e">
        <f t="shared" ca="1" si="25"/>
        <v>#REF!</v>
      </c>
      <c r="Y536" s="37"/>
      <c r="AA536" t="e">
        <f t="shared" ca="1" si="26"/>
        <v>#REF!</v>
      </c>
    </row>
    <row r="537" spans="1:27" x14ac:dyDescent="0.25">
      <c r="A537" s="30">
        <v>9109918</v>
      </c>
      <c r="B537" s="31" t="s">
        <v>1038</v>
      </c>
      <c r="C537" s="31"/>
      <c r="D537" s="32">
        <v>45014</v>
      </c>
      <c r="E537" s="31" t="s">
        <v>53</v>
      </c>
      <c r="F537" s="33" t="s">
        <v>86</v>
      </c>
      <c r="G537" s="31" t="s">
        <v>46</v>
      </c>
      <c r="H537" s="33" t="s">
        <v>53</v>
      </c>
      <c r="I537" s="34">
        <v>0.7</v>
      </c>
      <c r="J537" s="33">
        <v>9109918</v>
      </c>
      <c r="K537" s="33" t="s">
        <v>1038</v>
      </c>
      <c r="L537" s="35">
        <v>70000</v>
      </c>
      <c r="M537" s="33" t="s">
        <v>31</v>
      </c>
      <c r="N537" s="33"/>
      <c r="O537" s="33"/>
      <c r="P537" s="33" t="s">
        <v>85</v>
      </c>
      <c r="Q537" s="33" t="s">
        <v>80</v>
      </c>
      <c r="R537" s="33" t="s">
        <v>56</v>
      </c>
      <c r="U537">
        <f>VLOOKUP(A537,'[1]Unique Accounts for Meetings'!$A$2:$AA$677,21,0)</f>
        <v>1</v>
      </c>
      <c r="V537" t="str">
        <f t="shared" si="24"/>
        <v>Y</v>
      </c>
      <c r="W537" s="36" t="e">
        <f>VLOOKUP(A537,'[1]Unique Accounts for Meetings'!$A$2:$W$677,23,0)</f>
        <v>#REF!</v>
      </c>
      <c r="X537" t="e">
        <f t="shared" ca="1" si="25"/>
        <v>#REF!</v>
      </c>
      <c r="Y537" s="37"/>
      <c r="AA537" t="e">
        <f t="shared" ca="1" si="26"/>
        <v>#REF!</v>
      </c>
    </row>
    <row r="538" spans="1:27" x14ac:dyDescent="0.25">
      <c r="A538" s="30">
        <v>9109425</v>
      </c>
      <c r="B538" s="31" t="s">
        <v>1039</v>
      </c>
      <c r="C538" s="31"/>
      <c r="D538" s="32">
        <v>45014</v>
      </c>
      <c r="E538" s="31" t="s">
        <v>56</v>
      </c>
      <c r="F538" s="33" t="s">
        <v>86</v>
      </c>
      <c r="G538" s="31" t="s">
        <v>46</v>
      </c>
      <c r="H538" s="33" t="s">
        <v>56</v>
      </c>
      <c r="I538" s="34">
        <v>8.5000000000000006E-2</v>
      </c>
      <c r="J538" s="33">
        <v>9110836</v>
      </c>
      <c r="K538" s="33" t="s">
        <v>1040</v>
      </c>
      <c r="L538" s="35">
        <v>70166.666666666672</v>
      </c>
      <c r="M538" s="33" t="s">
        <v>31</v>
      </c>
      <c r="N538" s="33"/>
      <c r="O538" s="33"/>
      <c r="P538" s="33" t="s">
        <v>85</v>
      </c>
      <c r="Q538" s="33" t="s">
        <v>80</v>
      </c>
      <c r="R538" s="33" t="s">
        <v>56</v>
      </c>
      <c r="U538">
        <f>VLOOKUP(A538,'[1]Unique Accounts for Meetings'!$A$2:$AA$677,21,0)</f>
        <v>1</v>
      </c>
      <c r="V538" t="str">
        <f t="shared" si="24"/>
        <v>Y</v>
      </c>
      <c r="W538" s="36" t="e">
        <f>VLOOKUP(A538,'[1]Unique Accounts for Meetings'!$A$2:$W$677,23,0)</f>
        <v>#REF!</v>
      </c>
      <c r="X538" t="e">
        <f t="shared" ca="1" si="25"/>
        <v>#REF!</v>
      </c>
      <c r="Y538" s="37"/>
      <c r="AA538" t="e">
        <f t="shared" ca="1" si="26"/>
        <v>#REF!</v>
      </c>
    </row>
    <row r="539" spans="1:27" x14ac:dyDescent="0.25">
      <c r="A539" s="30">
        <v>7000171</v>
      </c>
      <c r="B539" s="31" t="s">
        <v>1042</v>
      </c>
      <c r="C539" s="31"/>
      <c r="D539" s="32">
        <v>45196</v>
      </c>
      <c r="E539" s="31" t="s">
        <v>56</v>
      </c>
      <c r="F539" s="33" t="s">
        <v>98</v>
      </c>
      <c r="G539" s="31" t="s">
        <v>46</v>
      </c>
      <c r="H539" s="33" t="s">
        <v>56</v>
      </c>
      <c r="I539" s="34">
        <v>0.24</v>
      </c>
      <c r="J539" s="33">
        <v>9111043</v>
      </c>
      <c r="K539" s="33" t="s">
        <v>1042</v>
      </c>
      <c r="L539" s="35">
        <v>134416.66666666669</v>
      </c>
      <c r="M539" s="33" t="s">
        <v>67</v>
      </c>
      <c r="N539" s="33"/>
      <c r="O539" s="33"/>
      <c r="P539" s="33" t="s">
        <v>157</v>
      </c>
      <c r="Q539" s="33" t="s">
        <v>69</v>
      </c>
      <c r="R539" s="33" t="s">
        <v>1269</v>
      </c>
      <c r="U539">
        <f>VLOOKUP(A539,'[1]Unique Accounts for Meetings'!$A$2:$AA$677,21,0)</f>
        <v>3</v>
      </c>
      <c r="V539" t="str">
        <f t="shared" si="24"/>
        <v>Y</v>
      </c>
      <c r="W539" s="36" t="e">
        <f>VLOOKUP(A539,'[1]Unique Accounts for Meetings'!$A$2:$W$677,23,0)</f>
        <v>#REF!</v>
      </c>
      <c r="X539" t="e">
        <f t="shared" ca="1" si="25"/>
        <v>#REF!</v>
      </c>
      <c r="Y539" s="37"/>
      <c r="AA539" t="e">
        <f t="shared" ca="1" si="26"/>
        <v>#REF!</v>
      </c>
    </row>
    <row r="540" spans="1:27" x14ac:dyDescent="0.25">
      <c r="A540" s="30">
        <v>9111072</v>
      </c>
      <c r="B540" s="31" t="s">
        <v>1043</v>
      </c>
      <c r="C540" s="31"/>
      <c r="D540" s="32">
        <v>45045</v>
      </c>
      <c r="E540" s="31" t="s">
        <v>40</v>
      </c>
      <c r="F540" s="33" t="s">
        <v>47</v>
      </c>
      <c r="G540" s="31" t="s">
        <v>46</v>
      </c>
      <c r="H540" s="33" t="s">
        <v>40</v>
      </c>
      <c r="I540" s="34">
        <v>0.375</v>
      </c>
      <c r="J540" s="33">
        <v>9111072</v>
      </c>
      <c r="K540" s="33" t="s">
        <v>1043</v>
      </c>
      <c r="L540" s="35">
        <v>37500</v>
      </c>
      <c r="M540" s="33" t="s">
        <v>31</v>
      </c>
      <c r="N540" s="33"/>
      <c r="O540" s="33"/>
      <c r="P540" s="33" t="s">
        <v>42</v>
      </c>
      <c r="Q540" s="33" t="s">
        <v>43</v>
      </c>
      <c r="R540" s="33" t="s">
        <v>40</v>
      </c>
      <c r="U540">
        <f>VLOOKUP(A540,'[1]Unique Accounts for Meetings'!$A$2:$AA$677,21,0)</f>
        <v>2</v>
      </c>
      <c r="V540" t="str">
        <f t="shared" si="24"/>
        <v>Y</v>
      </c>
      <c r="W540" s="36" t="e">
        <f>VLOOKUP(A540,'[1]Unique Accounts for Meetings'!$A$2:$W$677,23,0)</f>
        <v>#REF!</v>
      </c>
      <c r="X540" t="e">
        <f t="shared" ca="1" si="25"/>
        <v>#REF!</v>
      </c>
      <c r="Y540" s="37"/>
      <c r="AA540" t="e">
        <f t="shared" ca="1" si="26"/>
        <v>#REF!</v>
      </c>
    </row>
    <row r="541" spans="1:27" x14ac:dyDescent="0.25">
      <c r="A541" s="30">
        <v>7000146</v>
      </c>
      <c r="B541" s="31" t="s">
        <v>1044</v>
      </c>
      <c r="C541" s="31"/>
      <c r="D541" s="32">
        <v>45030</v>
      </c>
      <c r="E541" s="31" t="s">
        <v>40</v>
      </c>
      <c r="F541" s="33" t="s">
        <v>98</v>
      </c>
      <c r="G541" s="31" t="s">
        <v>46</v>
      </c>
      <c r="H541" s="33" t="s">
        <v>40</v>
      </c>
      <c r="I541" s="34">
        <v>7.0000000000000007E-2</v>
      </c>
      <c r="J541" s="33">
        <v>9111104</v>
      </c>
      <c r="K541" s="33" t="s">
        <v>1045</v>
      </c>
      <c r="L541" s="35">
        <v>66167</v>
      </c>
      <c r="M541" s="33" t="s">
        <v>31</v>
      </c>
      <c r="N541" s="33"/>
      <c r="O541" s="33"/>
      <c r="P541" s="33" t="s">
        <v>43</v>
      </c>
      <c r="Q541" s="33" t="s">
        <v>43</v>
      </c>
      <c r="R541" s="33" t="s">
        <v>40</v>
      </c>
      <c r="U541">
        <f>VLOOKUP(A541,'[1]Unique Accounts for Meetings'!$A$2:$AA$677,21,0)</f>
        <v>3</v>
      </c>
      <c r="V541" t="str">
        <f t="shared" si="24"/>
        <v>Y</v>
      </c>
      <c r="W541" s="36" t="e">
        <f>VLOOKUP(A541,'[1]Unique Accounts for Meetings'!$A$2:$W$677,23,0)</f>
        <v>#REF!</v>
      </c>
      <c r="X541" t="e">
        <f t="shared" ca="1" si="25"/>
        <v>#REF!</v>
      </c>
      <c r="Y541" s="37"/>
      <c r="AA541" t="e">
        <f t="shared" ca="1" si="26"/>
        <v>#REF!</v>
      </c>
    </row>
    <row r="542" spans="1:27" x14ac:dyDescent="0.25">
      <c r="A542" s="30">
        <v>9111119</v>
      </c>
      <c r="B542" s="31" t="s">
        <v>1047</v>
      </c>
      <c r="C542" s="31"/>
      <c r="D542" s="32">
        <v>45016</v>
      </c>
      <c r="E542" s="31" t="s">
        <v>40</v>
      </c>
      <c r="F542" s="33" t="s">
        <v>47</v>
      </c>
      <c r="G542" s="31" t="s">
        <v>46</v>
      </c>
      <c r="H542" s="33" t="s">
        <v>40</v>
      </c>
      <c r="I542" s="34">
        <v>0.3</v>
      </c>
      <c r="J542" s="33">
        <v>9111119</v>
      </c>
      <c r="K542" s="33" t="s">
        <v>1048</v>
      </c>
      <c r="L542" s="35">
        <v>30000</v>
      </c>
      <c r="M542" s="33" t="s">
        <v>31</v>
      </c>
      <c r="N542" s="33"/>
      <c r="O542" s="33"/>
      <c r="P542" s="33" t="s">
        <v>42</v>
      </c>
      <c r="Q542" s="33" t="s">
        <v>43</v>
      </c>
      <c r="R542" s="33" t="s">
        <v>40</v>
      </c>
      <c r="U542">
        <f>VLOOKUP(A542,'[1]Unique Accounts for Meetings'!$A$2:$AA$677,21,0)</f>
        <v>2</v>
      </c>
      <c r="V542" t="str">
        <f t="shared" si="24"/>
        <v>Y</v>
      </c>
      <c r="W542" s="36" t="e">
        <f>VLOOKUP(A542,'[1]Unique Accounts for Meetings'!$A$2:$W$677,23,0)</f>
        <v>#REF!</v>
      </c>
      <c r="X542" t="e">
        <f t="shared" ca="1" si="25"/>
        <v>#REF!</v>
      </c>
      <c r="Y542" s="37"/>
      <c r="AA542" t="e">
        <f t="shared" ca="1" si="26"/>
        <v>#REF!</v>
      </c>
    </row>
    <row r="543" spans="1:27" x14ac:dyDescent="0.25">
      <c r="A543" s="30">
        <v>9111192</v>
      </c>
      <c r="B543" s="31" t="s">
        <v>1049</v>
      </c>
      <c r="C543" s="31"/>
      <c r="D543" s="32">
        <v>45021</v>
      </c>
      <c r="E543" s="31" t="s">
        <v>28</v>
      </c>
      <c r="F543" s="33" t="s">
        <v>47</v>
      </c>
      <c r="G543" s="31" t="s">
        <v>46</v>
      </c>
      <c r="H543" s="33" t="s">
        <v>28</v>
      </c>
      <c r="I543" s="34">
        <v>0.45</v>
      </c>
      <c r="J543" s="33">
        <v>9111192</v>
      </c>
      <c r="K543" s="33" t="s">
        <v>1050</v>
      </c>
      <c r="L543" s="35">
        <v>45000</v>
      </c>
      <c r="M543" s="33" t="s">
        <v>31</v>
      </c>
      <c r="N543" s="33"/>
      <c r="O543" s="33"/>
      <c r="P543" s="33" t="s">
        <v>69</v>
      </c>
      <c r="Q543" s="33" t="s">
        <v>69</v>
      </c>
      <c r="R543" s="33" t="s">
        <v>1269</v>
      </c>
      <c r="U543">
        <f>VLOOKUP(A543,'[1]Unique Accounts for Meetings'!$A$2:$AA$677,21,0)</f>
        <v>5</v>
      </c>
      <c r="V543" t="str">
        <f t="shared" si="24"/>
        <v>Y</v>
      </c>
      <c r="W543" s="36" t="e">
        <f>VLOOKUP(A543,'[1]Unique Accounts for Meetings'!$A$2:$W$677,23,0)</f>
        <v>#REF!</v>
      </c>
      <c r="X543" t="e">
        <f t="shared" ca="1" si="25"/>
        <v>#REF!</v>
      </c>
      <c r="Y543" s="37"/>
      <c r="AA543" t="e">
        <f t="shared" ca="1" si="26"/>
        <v>#REF!</v>
      </c>
    </row>
    <row r="544" spans="1:27" x14ac:dyDescent="0.25">
      <c r="A544" s="30">
        <v>9111563</v>
      </c>
      <c r="B544" s="31" t="s">
        <v>1051</v>
      </c>
      <c r="C544" s="31"/>
      <c r="D544" s="32">
        <v>45046</v>
      </c>
      <c r="E544" s="31" t="s">
        <v>40</v>
      </c>
      <c r="F544" s="33" t="s">
        <v>47</v>
      </c>
      <c r="G544" s="31" t="s">
        <v>46</v>
      </c>
      <c r="H544" s="33" t="s">
        <v>40</v>
      </c>
      <c r="I544" s="34">
        <v>0.54166666666666663</v>
      </c>
      <c r="J544" s="33">
        <v>9111563</v>
      </c>
      <c r="K544" s="33" t="s">
        <v>1051</v>
      </c>
      <c r="L544" s="35">
        <v>54166.666666666664</v>
      </c>
      <c r="M544" s="33" t="s">
        <v>31</v>
      </c>
      <c r="N544" s="33"/>
      <c r="O544" s="33"/>
      <c r="P544" s="33" t="s">
        <v>109</v>
      </c>
      <c r="Q544" s="33" t="s">
        <v>80</v>
      </c>
      <c r="R544" s="33" t="s">
        <v>56</v>
      </c>
      <c r="U544">
        <f>VLOOKUP(A544,'[1]Unique Accounts for Meetings'!$A$2:$AA$677,21,0)</f>
        <v>3</v>
      </c>
      <c r="V544" t="str">
        <f t="shared" si="24"/>
        <v>Y</v>
      </c>
      <c r="W544" s="36" t="e">
        <f>VLOOKUP(A544,'[1]Unique Accounts for Meetings'!$A$2:$W$677,23,0)</f>
        <v>#REF!</v>
      </c>
      <c r="X544" t="e">
        <f t="shared" ca="1" si="25"/>
        <v>#REF!</v>
      </c>
      <c r="Y544" s="37"/>
      <c r="AA544" t="e">
        <f t="shared" ca="1" si="26"/>
        <v>#REF!</v>
      </c>
    </row>
    <row r="545" spans="1:27" x14ac:dyDescent="0.25">
      <c r="A545" s="30">
        <v>9111677</v>
      </c>
      <c r="B545" s="31" t="s">
        <v>1052</v>
      </c>
      <c r="C545" s="31"/>
      <c r="D545" s="32">
        <v>45030</v>
      </c>
      <c r="E545" s="31" t="s">
        <v>44</v>
      </c>
      <c r="F545" s="33" t="s">
        <v>47</v>
      </c>
      <c r="G545" s="31" t="s">
        <v>46</v>
      </c>
      <c r="H545" s="33" t="s">
        <v>44</v>
      </c>
      <c r="I545" s="34">
        <v>0.31666666666666665</v>
      </c>
      <c r="J545" s="33">
        <v>9111677</v>
      </c>
      <c r="K545" s="33" t="s">
        <v>1053</v>
      </c>
      <c r="L545" s="35">
        <v>31666.666666666668</v>
      </c>
      <c r="M545" s="33" t="s">
        <v>31</v>
      </c>
      <c r="N545" s="33"/>
      <c r="O545" s="33"/>
      <c r="P545" s="33" t="s">
        <v>136</v>
      </c>
      <c r="Q545" s="33" t="s">
        <v>137</v>
      </c>
      <c r="R545" s="33" t="s">
        <v>75</v>
      </c>
      <c r="U545">
        <f>VLOOKUP(A545,'[1]Unique Accounts for Meetings'!$A$2:$AA$677,21,0)</f>
        <v>2</v>
      </c>
      <c r="V545" t="str">
        <f t="shared" si="24"/>
        <v>Y</v>
      </c>
      <c r="W545" s="36" t="e">
        <f>VLOOKUP(A545,'[1]Unique Accounts for Meetings'!$A$2:$W$677,23,0)</f>
        <v>#REF!</v>
      </c>
      <c r="X545" t="e">
        <f t="shared" ca="1" si="25"/>
        <v>#REF!</v>
      </c>
      <c r="Y545" s="37"/>
      <c r="AA545" t="e">
        <f t="shared" ca="1" si="26"/>
        <v>#REF!</v>
      </c>
    </row>
    <row r="546" spans="1:27" x14ac:dyDescent="0.25">
      <c r="A546" s="30">
        <v>9112174</v>
      </c>
      <c r="B546" s="31" t="s">
        <v>1054</v>
      </c>
      <c r="C546" s="31"/>
      <c r="D546" s="32">
        <v>45046</v>
      </c>
      <c r="E546" s="31" t="s">
        <v>40</v>
      </c>
      <c r="F546" s="33" t="s">
        <v>72</v>
      </c>
      <c r="G546" s="31" t="s">
        <v>46</v>
      </c>
      <c r="H546" s="33" t="s">
        <v>40</v>
      </c>
      <c r="I546" s="34">
        <v>0.52500000000000002</v>
      </c>
      <c r="J546" s="33">
        <v>9112174</v>
      </c>
      <c r="K546" s="33" t="s">
        <v>1055</v>
      </c>
      <c r="L546" s="35">
        <v>52500</v>
      </c>
      <c r="M546" s="33" t="s">
        <v>31</v>
      </c>
      <c r="N546" s="33"/>
      <c r="O546" s="33"/>
      <c r="P546" s="33" t="s">
        <v>51</v>
      </c>
      <c r="Q546" s="33" t="s">
        <v>43</v>
      </c>
      <c r="R546" s="33" t="s">
        <v>40</v>
      </c>
      <c r="U546">
        <f>VLOOKUP(A546,'[1]Unique Accounts for Meetings'!$A$2:$AA$677,21,0)</f>
        <v>2</v>
      </c>
      <c r="V546" t="str">
        <f t="shared" si="24"/>
        <v>Y</v>
      </c>
      <c r="W546" s="36" t="e">
        <f>VLOOKUP(A546,'[1]Unique Accounts for Meetings'!$A$2:$W$677,23,0)</f>
        <v>#REF!</v>
      </c>
      <c r="X546" t="e">
        <f t="shared" ca="1" si="25"/>
        <v>#REF!</v>
      </c>
      <c r="Y546" s="37"/>
      <c r="AA546" t="e">
        <f t="shared" ca="1" si="26"/>
        <v>#REF!</v>
      </c>
    </row>
    <row r="547" spans="1:27" x14ac:dyDescent="0.25">
      <c r="A547" s="30">
        <v>9112296</v>
      </c>
      <c r="B547" s="31" t="s">
        <v>1056</v>
      </c>
      <c r="C547" s="31"/>
      <c r="D547" s="32">
        <v>45134</v>
      </c>
      <c r="E547" s="31" t="s">
        <v>56</v>
      </c>
      <c r="F547" s="33" t="s">
        <v>86</v>
      </c>
      <c r="G547" s="31" t="s">
        <v>46</v>
      </c>
      <c r="H547" s="33" t="s">
        <v>56</v>
      </c>
      <c r="I547" s="34">
        <v>0.98</v>
      </c>
      <c r="J547" s="33">
        <v>9112296</v>
      </c>
      <c r="K547" s="33" t="s">
        <v>1056</v>
      </c>
      <c r="L547" s="35">
        <v>98000</v>
      </c>
      <c r="M547" s="33" t="s">
        <v>31</v>
      </c>
      <c r="N547" s="33"/>
      <c r="O547" s="33"/>
      <c r="P547" s="33" t="s">
        <v>109</v>
      </c>
      <c r="Q547" s="33" t="s">
        <v>80</v>
      </c>
      <c r="R547" s="33" t="s">
        <v>56</v>
      </c>
      <c r="U547">
        <f>VLOOKUP(A547,'[1]Unique Accounts for Meetings'!$A$2:$AA$677,21,0)</f>
        <v>3</v>
      </c>
      <c r="V547" t="str">
        <f t="shared" si="24"/>
        <v>Y</v>
      </c>
      <c r="W547" s="36" t="e">
        <f>VLOOKUP(A547,'[1]Unique Accounts for Meetings'!$A$2:$W$677,23,0)</f>
        <v>#REF!</v>
      </c>
      <c r="X547" t="e">
        <f t="shared" ca="1" si="25"/>
        <v>#REF!</v>
      </c>
      <c r="Y547" s="37"/>
      <c r="AA547" t="e">
        <f t="shared" ca="1" si="26"/>
        <v>#REF!</v>
      </c>
    </row>
    <row r="548" spans="1:27" x14ac:dyDescent="0.25">
      <c r="A548" s="30">
        <v>9113116</v>
      </c>
      <c r="B548" s="31" t="s">
        <v>1057</v>
      </c>
      <c r="C548" s="31"/>
      <c r="D548" s="32">
        <v>45113</v>
      </c>
      <c r="E548" s="31" t="s">
        <v>56</v>
      </c>
      <c r="F548" s="33" t="s">
        <v>86</v>
      </c>
      <c r="G548" s="31" t="s">
        <v>46</v>
      </c>
      <c r="H548" s="33" t="s">
        <v>56</v>
      </c>
      <c r="I548" s="34">
        <v>2.1175000000000002</v>
      </c>
      <c r="J548" s="33">
        <v>9113116</v>
      </c>
      <c r="K548" s="33" t="s">
        <v>1058</v>
      </c>
      <c r="L548" s="35">
        <v>211750</v>
      </c>
      <c r="M548" s="33" t="s">
        <v>67</v>
      </c>
      <c r="N548" s="33"/>
      <c r="O548" s="33"/>
      <c r="P548" s="33" t="s">
        <v>109</v>
      </c>
      <c r="Q548" s="33" t="s">
        <v>80</v>
      </c>
      <c r="R548" s="33" t="s">
        <v>56</v>
      </c>
      <c r="U548">
        <f>VLOOKUP(A548,'[1]Unique Accounts for Meetings'!$A$2:$AA$677,21,0)</f>
        <v>3</v>
      </c>
      <c r="V548" t="str">
        <f t="shared" si="24"/>
        <v>Y</v>
      </c>
      <c r="W548" s="36" t="e">
        <f>VLOOKUP(A548,'[1]Unique Accounts for Meetings'!$A$2:$W$677,23,0)</f>
        <v>#REF!</v>
      </c>
      <c r="X548" t="e">
        <f t="shared" ca="1" si="25"/>
        <v>#REF!</v>
      </c>
      <c r="Y548" s="37"/>
      <c r="AA548" t="e">
        <f t="shared" ca="1" si="26"/>
        <v>#REF!</v>
      </c>
    </row>
    <row r="549" spans="1:27" x14ac:dyDescent="0.25">
      <c r="A549" s="30">
        <v>9113187</v>
      </c>
      <c r="B549" s="31" t="s">
        <v>1059</v>
      </c>
      <c r="C549" s="31"/>
      <c r="D549" s="32">
        <v>45065</v>
      </c>
      <c r="E549" s="31" t="s">
        <v>56</v>
      </c>
      <c r="F549" s="33" t="s">
        <v>47</v>
      </c>
      <c r="G549" s="31" t="s">
        <v>46</v>
      </c>
      <c r="H549" s="33" t="s">
        <v>56</v>
      </c>
      <c r="I549" s="34">
        <v>0.83333333333333326</v>
      </c>
      <c r="J549" s="33">
        <v>9113187</v>
      </c>
      <c r="K549" s="33" t="s">
        <v>1059</v>
      </c>
      <c r="L549" s="35">
        <v>83333.333333333328</v>
      </c>
      <c r="M549" s="33" t="s">
        <v>31</v>
      </c>
      <c r="N549" s="33"/>
      <c r="O549" s="33"/>
      <c r="P549" s="33" t="s">
        <v>79</v>
      </c>
      <c r="Q549" s="33" t="s">
        <v>80</v>
      </c>
      <c r="R549" s="33" t="s">
        <v>56</v>
      </c>
      <c r="U549">
        <f>VLOOKUP(A549,'[1]Unique Accounts for Meetings'!$A$2:$AA$677,21,0)</f>
        <v>4</v>
      </c>
      <c r="V549" t="str">
        <f t="shared" si="24"/>
        <v>Y</v>
      </c>
      <c r="W549" s="36" t="e">
        <f>VLOOKUP(A549,'[1]Unique Accounts for Meetings'!$A$2:$W$677,23,0)</f>
        <v>#REF!</v>
      </c>
      <c r="X549" t="e">
        <f t="shared" ca="1" si="25"/>
        <v>#REF!</v>
      </c>
      <c r="Y549" s="37"/>
      <c r="AA549" t="e">
        <f t="shared" ca="1" si="26"/>
        <v>#REF!</v>
      </c>
    </row>
    <row r="550" spans="1:27" x14ac:dyDescent="0.25">
      <c r="A550" s="30">
        <v>9113212</v>
      </c>
      <c r="B550" s="31" t="s">
        <v>1060</v>
      </c>
      <c r="C550" s="31"/>
      <c r="D550" s="32">
        <v>45085</v>
      </c>
      <c r="E550" s="31" t="s">
        <v>56</v>
      </c>
      <c r="F550" s="33" t="s">
        <v>47</v>
      </c>
      <c r="G550" s="31" t="s">
        <v>46</v>
      </c>
      <c r="H550" s="33" t="s">
        <v>56</v>
      </c>
      <c r="I550" s="34">
        <v>0.375</v>
      </c>
      <c r="J550" s="33">
        <v>9113212</v>
      </c>
      <c r="K550" s="33" t="s">
        <v>1061</v>
      </c>
      <c r="L550" s="35">
        <v>37500</v>
      </c>
      <c r="M550" s="33" t="s">
        <v>31</v>
      </c>
      <c r="N550" s="33"/>
      <c r="O550" s="33"/>
      <c r="P550" s="33" t="s">
        <v>79</v>
      </c>
      <c r="Q550" s="33" t="s">
        <v>80</v>
      </c>
      <c r="R550" s="33" t="s">
        <v>56</v>
      </c>
      <c r="U550">
        <f>VLOOKUP(A550,'[1]Unique Accounts for Meetings'!$A$2:$AA$677,21,0)</f>
        <v>2</v>
      </c>
      <c r="V550" t="str">
        <f t="shared" si="24"/>
        <v>Y</v>
      </c>
      <c r="W550" s="36" t="e">
        <f>VLOOKUP(A550,'[1]Unique Accounts for Meetings'!$A$2:$W$677,23,0)</f>
        <v>#REF!</v>
      </c>
      <c r="X550" t="e">
        <f t="shared" ca="1" si="25"/>
        <v>#REF!</v>
      </c>
      <c r="Y550" s="37"/>
      <c r="AA550" t="e">
        <f t="shared" ca="1" si="26"/>
        <v>#REF!</v>
      </c>
    </row>
    <row r="551" spans="1:27" x14ac:dyDescent="0.25">
      <c r="A551" s="30">
        <v>9028199</v>
      </c>
      <c r="B551" s="31" t="s">
        <v>1062</v>
      </c>
      <c r="C551" s="31"/>
      <c r="D551" s="32">
        <v>45871</v>
      </c>
      <c r="E551" s="31" t="s">
        <v>44</v>
      </c>
      <c r="F551" s="33" t="s">
        <v>47</v>
      </c>
      <c r="G551" s="31" t="s">
        <v>46</v>
      </c>
      <c r="H551" s="33" t="s">
        <v>44</v>
      </c>
      <c r="I551" s="34">
        <v>4.1666666666666671E-2</v>
      </c>
      <c r="J551" s="33">
        <v>9113541</v>
      </c>
      <c r="K551" s="33" t="s">
        <v>1062</v>
      </c>
      <c r="L551" s="35">
        <v>46250</v>
      </c>
      <c r="M551" s="33" t="s">
        <v>31</v>
      </c>
      <c r="N551" s="33"/>
      <c r="O551" s="33"/>
      <c r="P551" s="33" t="s">
        <v>218</v>
      </c>
      <c r="Q551" s="33" t="s">
        <v>218</v>
      </c>
      <c r="R551" s="33" t="s">
        <v>454</v>
      </c>
      <c r="U551">
        <f>VLOOKUP(A551,'[1]Unique Accounts for Meetings'!$A$2:$AA$677,21,0)</f>
        <v>0</v>
      </c>
      <c r="V551" t="str">
        <f t="shared" si="24"/>
        <v>N</v>
      </c>
      <c r="W551" s="36" t="e">
        <f>VLOOKUP(A551,'[1]Unique Accounts for Meetings'!$A$2:$W$677,23,0)</f>
        <v>#REF!</v>
      </c>
      <c r="X551" t="e">
        <f t="shared" ca="1" si="25"/>
        <v>#REF!</v>
      </c>
      <c r="Y551" s="37"/>
      <c r="AA551" t="e">
        <f t="shared" ca="1" si="26"/>
        <v>#REF!</v>
      </c>
    </row>
    <row r="552" spans="1:27" x14ac:dyDescent="0.25">
      <c r="A552" s="30">
        <v>602827</v>
      </c>
      <c r="B552" s="31" t="s">
        <v>1063</v>
      </c>
      <c r="C552" s="31"/>
      <c r="D552" s="32">
        <v>45123</v>
      </c>
      <c r="E552" s="31" t="s">
        <v>56</v>
      </c>
      <c r="F552" s="33" t="s">
        <v>162</v>
      </c>
      <c r="G552" s="31" t="s">
        <v>163</v>
      </c>
      <c r="H552" s="33" t="s">
        <v>56</v>
      </c>
      <c r="I552" s="34">
        <v>5.5E-2</v>
      </c>
      <c r="J552" s="33">
        <v>9113656</v>
      </c>
      <c r="K552" s="33" t="s">
        <v>1064</v>
      </c>
      <c r="L552" s="35">
        <v>75664.666666666657</v>
      </c>
      <c r="M552" s="33" t="s">
        <v>31</v>
      </c>
      <c r="N552" s="33"/>
      <c r="O552" s="33"/>
      <c r="P552" s="33" t="s">
        <v>85</v>
      </c>
      <c r="Q552" s="33" t="s">
        <v>80</v>
      </c>
      <c r="R552" s="33" t="s">
        <v>56</v>
      </c>
      <c r="U552">
        <f>VLOOKUP(A552,'[1]Unique Accounts for Meetings'!$A$2:$AA$677,21,0)</f>
        <v>3</v>
      </c>
      <c r="V552" t="str">
        <f t="shared" si="24"/>
        <v>Y</v>
      </c>
      <c r="W552" s="36" t="e">
        <f>VLOOKUP(A552,'[1]Unique Accounts for Meetings'!$A$2:$W$677,23,0)</f>
        <v>#REF!</v>
      </c>
      <c r="X552" t="e">
        <f t="shared" ca="1" si="25"/>
        <v>#REF!</v>
      </c>
      <c r="Y552" s="37"/>
      <c r="AA552" t="e">
        <f t="shared" ca="1" si="26"/>
        <v>#REF!</v>
      </c>
    </row>
    <row r="553" spans="1:27" x14ac:dyDescent="0.25">
      <c r="A553" s="30">
        <v>9114185</v>
      </c>
      <c r="B553" s="31" t="s">
        <v>1065</v>
      </c>
      <c r="C553" s="31"/>
      <c r="D553" s="32">
        <v>45107</v>
      </c>
      <c r="E553" s="31" t="s">
        <v>40</v>
      </c>
      <c r="F553" s="33" t="s">
        <v>47</v>
      </c>
      <c r="G553" s="31" t="s">
        <v>46</v>
      </c>
      <c r="H553" s="33" t="s">
        <v>40</v>
      </c>
      <c r="I553" s="34">
        <v>0.6</v>
      </c>
      <c r="J553" s="33">
        <v>9114185</v>
      </c>
      <c r="K553" s="33" t="s">
        <v>1065</v>
      </c>
      <c r="L553" s="35">
        <v>60000</v>
      </c>
      <c r="M553" s="33" t="s">
        <v>31</v>
      </c>
      <c r="N553" s="33"/>
      <c r="O553" s="33"/>
      <c r="P553" s="33" t="s">
        <v>42</v>
      </c>
      <c r="Q553" s="33" t="s">
        <v>43</v>
      </c>
      <c r="R553" s="33" t="s">
        <v>40</v>
      </c>
      <c r="U553">
        <f>VLOOKUP(A553,'[1]Unique Accounts for Meetings'!$A$2:$AA$677,21,0)</f>
        <v>2</v>
      </c>
      <c r="V553" t="str">
        <f t="shared" si="24"/>
        <v>Y</v>
      </c>
      <c r="W553" s="36" t="e">
        <f>VLOOKUP(A553,'[1]Unique Accounts for Meetings'!$A$2:$W$677,23,0)</f>
        <v>#REF!</v>
      </c>
      <c r="X553" t="e">
        <f t="shared" ca="1" si="25"/>
        <v>#REF!</v>
      </c>
      <c r="Y553" s="37"/>
      <c r="AA553" t="e">
        <f t="shared" ca="1" si="26"/>
        <v>#REF!</v>
      </c>
    </row>
    <row r="554" spans="1:27" x14ac:dyDescent="0.25">
      <c r="A554" s="30">
        <v>9114255</v>
      </c>
      <c r="B554" s="31" t="s">
        <v>1066</v>
      </c>
      <c r="C554" s="31"/>
      <c r="D554" s="32">
        <v>45259</v>
      </c>
      <c r="E554" s="31" t="s">
        <v>53</v>
      </c>
      <c r="F554" s="33" t="s">
        <v>72</v>
      </c>
      <c r="G554" s="31" t="s">
        <v>46</v>
      </c>
      <c r="H554" s="33" t="s">
        <v>53</v>
      </c>
      <c r="I554" s="34">
        <v>0.20833330000000003</v>
      </c>
      <c r="J554" s="33">
        <v>9114255</v>
      </c>
      <c r="K554" s="33" t="s">
        <v>1066</v>
      </c>
      <c r="L554" s="35">
        <v>58833.33</v>
      </c>
      <c r="M554" s="33" t="s">
        <v>31</v>
      </c>
      <c r="N554" s="33"/>
      <c r="O554" s="33"/>
      <c r="P554" s="33" t="s">
        <v>60</v>
      </c>
      <c r="Q554" s="33" t="s">
        <v>43</v>
      </c>
      <c r="R554" s="33" t="s">
        <v>40</v>
      </c>
      <c r="U554">
        <f>VLOOKUP(A554,'[1]Unique Accounts for Meetings'!$A$2:$AA$677,21,0)</f>
        <v>2</v>
      </c>
      <c r="V554" t="str">
        <f t="shared" si="24"/>
        <v>Y</v>
      </c>
      <c r="W554" s="36" t="e">
        <f>VLOOKUP(A554,'[1]Unique Accounts for Meetings'!$A$2:$W$677,23,0)</f>
        <v>#REF!</v>
      </c>
      <c r="X554" t="e">
        <f t="shared" ca="1" si="25"/>
        <v>#REF!</v>
      </c>
      <c r="Y554" s="37"/>
      <c r="AA554" t="e">
        <f t="shared" ca="1" si="26"/>
        <v>#REF!</v>
      </c>
    </row>
    <row r="555" spans="1:27" x14ac:dyDescent="0.25">
      <c r="A555" s="30">
        <v>9114995</v>
      </c>
      <c r="B555" s="31" t="s">
        <v>1067</v>
      </c>
      <c r="C555" s="31"/>
      <c r="D555" s="32">
        <v>45119</v>
      </c>
      <c r="E555" s="31" t="s">
        <v>44</v>
      </c>
      <c r="F555" s="33" t="s">
        <v>47</v>
      </c>
      <c r="G555" s="31" t="s">
        <v>46</v>
      </c>
      <c r="H555" s="33" t="s">
        <v>44</v>
      </c>
      <c r="I555" s="34">
        <v>0.30249999999999999</v>
      </c>
      <c r="J555" s="33">
        <v>9114995</v>
      </c>
      <c r="K555" s="33" t="s">
        <v>1068</v>
      </c>
      <c r="L555" s="35">
        <v>30250</v>
      </c>
      <c r="M555" s="33" t="s">
        <v>31</v>
      </c>
      <c r="N555" s="33"/>
      <c r="O555" s="33"/>
      <c r="P555" s="33" t="s">
        <v>137</v>
      </c>
      <c r="Q555" s="33" t="s">
        <v>137</v>
      </c>
      <c r="R555" s="33" t="s">
        <v>75</v>
      </c>
      <c r="U555">
        <f>VLOOKUP(A555,'[1]Unique Accounts for Meetings'!$A$2:$AA$677,21,0)</f>
        <v>2</v>
      </c>
      <c r="V555" t="str">
        <f t="shared" si="24"/>
        <v>Y</v>
      </c>
      <c r="W555" s="36" t="e">
        <f>VLOOKUP(A555,'[1]Unique Accounts for Meetings'!$A$2:$W$677,23,0)</f>
        <v>#REF!</v>
      </c>
      <c r="X555" t="e">
        <f t="shared" ca="1" si="25"/>
        <v>#REF!</v>
      </c>
      <c r="Y555" s="37"/>
      <c r="AA555" t="e">
        <f t="shared" ca="1" si="26"/>
        <v>#REF!</v>
      </c>
    </row>
    <row r="556" spans="1:27" x14ac:dyDescent="0.25">
      <c r="A556" s="30">
        <v>9115268</v>
      </c>
      <c r="B556" s="31" t="s">
        <v>1069</v>
      </c>
      <c r="C556" s="31"/>
      <c r="D556" s="32">
        <v>45127</v>
      </c>
      <c r="E556" s="31" t="s">
        <v>40</v>
      </c>
      <c r="F556" s="33" t="s">
        <v>47</v>
      </c>
      <c r="G556" s="31" t="s">
        <v>46</v>
      </c>
      <c r="H556" s="33" t="s">
        <v>40</v>
      </c>
      <c r="I556" s="34">
        <v>0.33333333333333337</v>
      </c>
      <c r="J556" s="33">
        <v>9115268</v>
      </c>
      <c r="K556" s="33" t="s">
        <v>1069</v>
      </c>
      <c r="L556" s="35">
        <v>33333.333333333336</v>
      </c>
      <c r="M556" s="33" t="s">
        <v>31</v>
      </c>
      <c r="N556" s="33"/>
      <c r="O556" s="33"/>
      <c r="P556" s="33" t="s">
        <v>51</v>
      </c>
      <c r="Q556" s="33" t="s">
        <v>43</v>
      </c>
      <c r="R556" s="33" t="s">
        <v>40</v>
      </c>
      <c r="U556">
        <f>VLOOKUP(A556,'[1]Unique Accounts for Meetings'!$A$2:$AA$677,21,0)</f>
        <v>2</v>
      </c>
      <c r="V556" t="str">
        <f t="shared" si="24"/>
        <v>Y</v>
      </c>
      <c r="W556" s="36" t="e">
        <f>VLOOKUP(A556,'[1]Unique Accounts for Meetings'!$A$2:$W$677,23,0)</f>
        <v>#REF!</v>
      </c>
      <c r="X556" t="e">
        <f t="shared" ca="1" si="25"/>
        <v>#REF!</v>
      </c>
      <c r="Y556" s="37"/>
      <c r="AA556" t="e">
        <f t="shared" ca="1" si="26"/>
        <v>#REF!</v>
      </c>
    </row>
    <row r="557" spans="1:27" x14ac:dyDescent="0.25">
      <c r="A557" s="30">
        <v>9115294</v>
      </c>
      <c r="B557" s="31" t="s">
        <v>1070</v>
      </c>
      <c r="C557" s="31"/>
      <c r="D557" s="32">
        <v>45135</v>
      </c>
      <c r="E557" s="31" t="s">
        <v>28</v>
      </c>
      <c r="F557" s="33" t="s">
        <v>47</v>
      </c>
      <c r="G557" s="31" t="s">
        <v>46</v>
      </c>
      <c r="H557" s="33" t="s">
        <v>28</v>
      </c>
      <c r="I557" s="34">
        <v>0.91666666666666674</v>
      </c>
      <c r="J557" s="33">
        <v>9115294</v>
      </c>
      <c r="K557" s="33" t="s">
        <v>1071</v>
      </c>
      <c r="L557" s="35">
        <v>91666.666666666672</v>
      </c>
      <c r="M557" s="33" t="s">
        <v>31</v>
      </c>
      <c r="N557" s="33"/>
      <c r="O557" s="33"/>
      <c r="P557" s="33" t="s">
        <v>157</v>
      </c>
      <c r="Q557" s="33" t="s">
        <v>69</v>
      </c>
      <c r="R557" s="33" t="s">
        <v>1269</v>
      </c>
      <c r="U557">
        <f>VLOOKUP(A557,'[1]Unique Accounts for Meetings'!$A$2:$AA$677,21,0)</f>
        <v>3</v>
      </c>
      <c r="V557" t="str">
        <f t="shared" si="24"/>
        <v>Y</v>
      </c>
      <c r="W557" s="36" t="e">
        <f>VLOOKUP(A557,'[1]Unique Accounts for Meetings'!$A$2:$W$677,23,0)</f>
        <v>#REF!</v>
      </c>
      <c r="X557" t="e">
        <f t="shared" ca="1" si="25"/>
        <v>#REF!</v>
      </c>
      <c r="Y557" s="37"/>
      <c r="AA557" t="e">
        <f t="shared" ca="1" si="26"/>
        <v>#REF!</v>
      </c>
    </row>
    <row r="558" spans="1:27" x14ac:dyDescent="0.25">
      <c r="A558" s="30">
        <v>9115330</v>
      </c>
      <c r="B558" s="31" t="s">
        <v>1072</v>
      </c>
      <c r="C558" s="31"/>
      <c r="D558" s="32">
        <v>45131</v>
      </c>
      <c r="E558" s="31" t="s">
        <v>28</v>
      </c>
      <c r="F558" s="33" t="s">
        <v>47</v>
      </c>
      <c r="G558" s="31" t="s">
        <v>46</v>
      </c>
      <c r="H558" s="33" t="s">
        <v>28</v>
      </c>
      <c r="I558" s="34">
        <v>0.41666666666666663</v>
      </c>
      <c r="J558" s="33">
        <v>9115330</v>
      </c>
      <c r="K558" s="33" t="s">
        <v>1072</v>
      </c>
      <c r="L558" s="35">
        <v>41666.666666666664</v>
      </c>
      <c r="M558" s="33" t="s">
        <v>31</v>
      </c>
      <c r="N558" s="33"/>
      <c r="O558" s="33"/>
      <c r="P558" s="33" t="s">
        <v>157</v>
      </c>
      <c r="Q558" s="33" t="s">
        <v>69</v>
      </c>
      <c r="R558" s="33" t="s">
        <v>1269</v>
      </c>
      <c r="U558">
        <f>VLOOKUP(A558,'[1]Unique Accounts for Meetings'!$A$2:$AA$677,21,0)</f>
        <v>4</v>
      </c>
      <c r="V558" t="str">
        <f t="shared" si="24"/>
        <v>Y</v>
      </c>
      <c r="W558" s="36" t="e">
        <f>VLOOKUP(A558,'[1]Unique Accounts for Meetings'!$A$2:$W$677,23,0)</f>
        <v>#REF!</v>
      </c>
      <c r="X558" t="e">
        <f t="shared" ca="1" si="25"/>
        <v>#REF!</v>
      </c>
      <c r="Y558" s="37"/>
      <c r="AA558" t="e">
        <f t="shared" ca="1" si="26"/>
        <v>#REF!</v>
      </c>
    </row>
    <row r="559" spans="1:27" x14ac:dyDescent="0.25">
      <c r="A559" s="30">
        <v>9115608</v>
      </c>
      <c r="B559" s="31" t="s">
        <v>1073</v>
      </c>
      <c r="C559" s="31"/>
      <c r="D559" s="32">
        <v>45169</v>
      </c>
      <c r="E559" s="31" t="s">
        <v>56</v>
      </c>
      <c r="F559" s="33" t="s">
        <v>72</v>
      </c>
      <c r="G559" s="31" t="s">
        <v>46</v>
      </c>
      <c r="H559" s="33" t="s">
        <v>56</v>
      </c>
      <c r="I559" s="34">
        <v>0.26666669999999998</v>
      </c>
      <c r="J559" s="33">
        <v>9115608</v>
      </c>
      <c r="K559" s="33" t="s">
        <v>1074</v>
      </c>
      <c r="L559" s="35">
        <v>26666.67</v>
      </c>
      <c r="M559" s="33" t="s">
        <v>31</v>
      </c>
      <c r="N559" s="33"/>
      <c r="O559" s="33"/>
      <c r="P559" s="33" t="s">
        <v>79</v>
      </c>
      <c r="Q559" s="33" t="s">
        <v>80</v>
      </c>
      <c r="R559" s="33" t="s">
        <v>56</v>
      </c>
      <c r="U559">
        <f>VLOOKUP(A559,'[1]Unique Accounts for Meetings'!$A$2:$AA$677,21,0)</f>
        <v>2</v>
      </c>
      <c r="V559" t="str">
        <f t="shared" si="24"/>
        <v>Y</v>
      </c>
      <c r="W559" s="36" t="e">
        <f>VLOOKUP(A559,'[1]Unique Accounts for Meetings'!$A$2:$W$677,23,0)</f>
        <v>#REF!</v>
      </c>
      <c r="X559" t="e">
        <f t="shared" ca="1" si="25"/>
        <v>#REF!</v>
      </c>
      <c r="Y559" s="37"/>
      <c r="AA559" t="e">
        <f t="shared" ca="1" si="26"/>
        <v>#REF!</v>
      </c>
    </row>
    <row r="560" spans="1:27" x14ac:dyDescent="0.25">
      <c r="A560" s="30">
        <v>603370</v>
      </c>
      <c r="B560" s="31" t="s">
        <v>1075</v>
      </c>
      <c r="C560" s="31"/>
      <c r="D560" s="32">
        <v>45735</v>
      </c>
      <c r="E560" s="31" t="s">
        <v>28</v>
      </c>
      <c r="F560" s="33" t="s">
        <v>162</v>
      </c>
      <c r="G560" s="31" t="s">
        <v>163</v>
      </c>
      <c r="H560" s="33" t="s">
        <v>28</v>
      </c>
      <c r="I560" s="34">
        <v>0.17499999999999999</v>
      </c>
      <c r="J560" s="33">
        <v>9115802</v>
      </c>
      <c r="K560" s="33" t="s">
        <v>1075</v>
      </c>
      <c r="L560" s="35">
        <v>74000</v>
      </c>
      <c r="M560" s="33" t="s">
        <v>31</v>
      </c>
      <c r="N560" s="33"/>
      <c r="O560" s="33"/>
      <c r="P560" s="33" t="s">
        <v>157</v>
      </c>
      <c r="Q560" s="33" t="s">
        <v>69</v>
      </c>
      <c r="R560" s="33" t="s">
        <v>1269</v>
      </c>
      <c r="U560">
        <f>VLOOKUP(A560,'[1]Unique Accounts for Meetings'!$A$2:$AA$677,21,0)</f>
        <v>4</v>
      </c>
      <c r="V560" t="str">
        <f t="shared" si="24"/>
        <v>Y</v>
      </c>
      <c r="W560" s="36" t="e">
        <f>VLOOKUP(A560,'[1]Unique Accounts for Meetings'!$A$2:$W$677,23,0)</f>
        <v>#REF!</v>
      </c>
      <c r="X560" t="e">
        <f t="shared" ca="1" si="25"/>
        <v>#REF!</v>
      </c>
      <c r="Y560" s="37"/>
      <c r="AA560" t="e">
        <f t="shared" ca="1" si="26"/>
        <v>#REF!</v>
      </c>
    </row>
    <row r="561" spans="1:27" x14ac:dyDescent="0.25">
      <c r="A561" s="30">
        <v>7000178</v>
      </c>
      <c r="B561" s="31" t="s">
        <v>1076</v>
      </c>
      <c r="C561" s="31"/>
      <c r="D561" s="32">
        <v>45246</v>
      </c>
      <c r="E561" s="31" t="s">
        <v>56</v>
      </c>
      <c r="F561" s="33" t="s">
        <v>98</v>
      </c>
      <c r="G561" s="31" t="s">
        <v>46</v>
      </c>
      <c r="H561" s="33" t="s">
        <v>56</v>
      </c>
      <c r="I561" s="34">
        <v>0.08</v>
      </c>
      <c r="J561" s="33">
        <v>9116167</v>
      </c>
      <c r="K561" s="33" t="s">
        <v>1077</v>
      </c>
      <c r="L561" s="35">
        <v>39666.666666666672</v>
      </c>
      <c r="M561" s="33" t="s">
        <v>31</v>
      </c>
      <c r="N561" s="33"/>
      <c r="O561" s="33"/>
      <c r="P561" s="33" t="s">
        <v>79</v>
      </c>
      <c r="Q561" s="33" t="s">
        <v>80</v>
      </c>
      <c r="R561" s="33" t="s">
        <v>56</v>
      </c>
      <c r="U561">
        <f>VLOOKUP(A561,'[1]Unique Accounts for Meetings'!$A$2:$AA$677,21,0)</f>
        <v>1</v>
      </c>
      <c r="V561" t="str">
        <f t="shared" si="24"/>
        <v>Y</v>
      </c>
      <c r="W561" s="36" t="e">
        <f>VLOOKUP(A561,'[1]Unique Accounts for Meetings'!$A$2:$W$677,23,0)</f>
        <v>#REF!</v>
      </c>
      <c r="X561" t="e">
        <f t="shared" ca="1" si="25"/>
        <v>#REF!</v>
      </c>
      <c r="Y561" s="37"/>
      <c r="AA561" t="e">
        <f t="shared" ca="1" si="26"/>
        <v>#REF!</v>
      </c>
    </row>
    <row r="562" spans="1:27" x14ac:dyDescent="0.25">
      <c r="A562" s="30">
        <v>9022174</v>
      </c>
      <c r="B562" s="31" t="s">
        <v>1078</v>
      </c>
      <c r="C562" s="31"/>
      <c r="D562" s="32">
        <v>45649</v>
      </c>
      <c r="E562" s="31" t="s">
        <v>56</v>
      </c>
      <c r="F562" s="33" t="s">
        <v>72</v>
      </c>
      <c r="G562" s="31" t="s">
        <v>46</v>
      </c>
      <c r="H562" s="33" t="s">
        <v>56</v>
      </c>
      <c r="I562" s="34">
        <v>0.23333333333333331</v>
      </c>
      <c r="J562" s="33">
        <v>9116214</v>
      </c>
      <c r="K562" s="33" t="s">
        <v>1078</v>
      </c>
      <c r="L562" s="35">
        <v>32083.333333333332</v>
      </c>
      <c r="M562" s="33" t="s">
        <v>31</v>
      </c>
      <c r="N562" s="33"/>
      <c r="O562" s="33"/>
      <c r="P562" s="33" t="s">
        <v>109</v>
      </c>
      <c r="Q562" s="33" t="s">
        <v>80</v>
      </c>
      <c r="R562" s="33" t="s">
        <v>56</v>
      </c>
      <c r="U562">
        <f>VLOOKUP(A562,'[1]Unique Accounts for Meetings'!$A$2:$AA$677,21,0)</f>
        <v>0</v>
      </c>
      <c r="V562" t="str">
        <f t="shared" si="24"/>
        <v>N</v>
      </c>
      <c r="W562" s="36" t="e">
        <f>VLOOKUP(A562,'[1]Unique Accounts for Meetings'!$A$2:$W$677,23,0)</f>
        <v>#REF!</v>
      </c>
      <c r="X562" t="e">
        <f t="shared" ca="1" si="25"/>
        <v>#REF!</v>
      </c>
      <c r="Y562" s="37"/>
      <c r="AA562" t="e">
        <f t="shared" ca="1" si="26"/>
        <v>#REF!</v>
      </c>
    </row>
    <row r="563" spans="1:27" x14ac:dyDescent="0.25">
      <c r="A563" s="30">
        <v>9116516</v>
      </c>
      <c r="B563" s="31" t="s">
        <v>1079</v>
      </c>
      <c r="C563" s="31"/>
      <c r="D563" s="32">
        <v>45192</v>
      </c>
      <c r="E563" s="31" t="s">
        <v>44</v>
      </c>
      <c r="F563" s="33" t="s">
        <v>47</v>
      </c>
      <c r="G563" s="31" t="s">
        <v>46</v>
      </c>
      <c r="H563" s="33" t="s">
        <v>44</v>
      </c>
      <c r="I563" s="34">
        <v>0.47</v>
      </c>
      <c r="J563" s="33">
        <v>9116516</v>
      </c>
      <c r="K563" s="33" t="s">
        <v>1080</v>
      </c>
      <c r="L563" s="35">
        <v>47000</v>
      </c>
      <c r="M563" s="33" t="s">
        <v>31</v>
      </c>
      <c r="N563" s="33"/>
      <c r="O563" s="33"/>
      <c r="P563" s="33" t="s">
        <v>136</v>
      </c>
      <c r="Q563" s="33" t="s">
        <v>137</v>
      </c>
      <c r="R563" s="33" t="s">
        <v>75</v>
      </c>
      <c r="U563">
        <f>VLOOKUP(A563,'[1]Unique Accounts for Meetings'!$A$2:$AA$677,21,0)</f>
        <v>1</v>
      </c>
      <c r="V563" t="str">
        <f t="shared" si="24"/>
        <v>Y</v>
      </c>
      <c r="W563" s="36" t="e">
        <f>VLOOKUP(A563,'[1]Unique Accounts for Meetings'!$A$2:$W$677,23,0)</f>
        <v>#REF!</v>
      </c>
      <c r="X563" t="e">
        <f t="shared" ca="1" si="25"/>
        <v>#REF!</v>
      </c>
      <c r="Y563" s="37"/>
      <c r="AA563" t="e">
        <f t="shared" ca="1" si="26"/>
        <v>#REF!</v>
      </c>
    </row>
    <row r="564" spans="1:27" x14ac:dyDescent="0.25">
      <c r="A564" s="30">
        <v>9116751</v>
      </c>
      <c r="B564" s="31" t="s">
        <v>1081</v>
      </c>
      <c r="C564" s="31"/>
      <c r="D564" s="32">
        <v>45188</v>
      </c>
      <c r="E564" s="31" t="s">
        <v>56</v>
      </c>
      <c r="F564" s="33" t="s">
        <v>47</v>
      </c>
      <c r="G564" s="31" t="s">
        <v>46</v>
      </c>
      <c r="H564" s="33" t="s">
        <v>56</v>
      </c>
      <c r="I564" s="34">
        <v>1.1666666666666667</v>
      </c>
      <c r="J564" s="33">
        <v>9116751</v>
      </c>
      <c r="K564" s="33" t="s">
        <v>1082</v>
      </c>
      <c r="L564" s="35">
        <v>134166.66666666669</v>
      </c>
      <c r="M564" s="33" t="s">
        <v>67</v>
      </c>
      <c r="N564" s="33"/>
      <c r="O564" s="33"/>
      <c r="P564" s="33" t="s">
        <v>109</v>
      </c>
      <c r="Q564" s="33" t="s">
        <v>80</v>
      </c>
      <c r="R564" s="33" t="s">
        <v>56</v>
      </c>
      <c r="U564">
        <f>VLOOKUP(A564,'[1]Unique Accounts for Meetings'!$A$2:$AA$677,21,0)</f>
        <v>3</v>
      </c>
      <c r="V564" t="str">
        <f t="shared" si="24"/>
        <v>Y</v>
      </c>
      <c r="W564" s="36" t="e">
        <f>VLOOKUP(A564,'[1]Unique Accounts for Meetings'!$A$2:$W$677,23,0)</f>
        <v>#REF!</v>
      </c>
      <c r="X564" t="e">
        <f t="shared" ca="1" si="25"/>
        <v>#REF!</v>
      </c>
      <c r="Y564" s="37"/>
      <c r="AA564" t="e">
        <f t="shared" ca="1" si="26"/>
        <v>#REF!</v>
      </c>
    </row>
    <row r="565" spans="1:27" x14ac:dyDescent="0.25">
      <c r="A565" s="30">
        <v>9116953</v>
      </c>
      <c r="B565" s="31" t="s">
        <v>1084</v>
      </c>
      <c r="C565" s="31"/>
      <c r="D565" s="32">
        <v>45176</v>
      </c>
      <c r="E565" s="31" t="s">
        <v>56</v>
      </c>
      <c r="F565" s="33" t="s">
        <v>47</v>
      </c>
      <c r="G565" s="31" t="s">
        <v>46</v>
      </c>
      <c r="H565" s="33" t="s">
        <v>56</v>
      </c>
      <c r="I565" s="34">
        <v>0.44166666666666665</v>
      </c>
      <c r="J565" s="33">
        <v>9116953</v>
      </c>
      <c r="K565" s="33" t="s">
        <v>1084</v>
      </c>
      <c r="L565" s="35">
        <v>58333.333333333328</v>
      </c>
      <c r="M565" s="33" t="s">
        <v>31</v>
      </c>
      <c r="N565" s="33"/>
      <c r="O565" s="33"/>
      <c r="P565" s="33" t="s">
        <v>109</v>
      </c>
      <c r="Q565" s="33" t="s">
        <v>80</v>
      </c>
      <c r="R565" s="33" t="s">
        <v>56</v>
      </c>
      <c r="U565">
        <f>VLOOKUP(A565,'[1]Unique Accounts for Meetings'!$A$2:$AA$677,21,0)</f>
        <v>3</v>
      </c>
      <c r="V565" t="str">
        <f t="shared" si="24"/>
        <v>Y</v>
      </c>
      <c r="W565" s="36" t="e">
        <f>VLOOKUP(A565,'[1]Unique Accounts for Meetings'!$A$2:$W$677,23,0)</f>
        <v>#REF!</v>
      </c>
      <c r="X565" t="e">
        <f t="shared" ca="1" si="25"/>
        <v>#REF!</v>
      </c>
      <c r="Y565" s="37"/>
      <c r="AA565" t="e">
        <f t="shared" ca="1" si="26"/>
        <v>#REF!</v>
      </c>
    </row>
    <row r="566" spans="1:27" x14ac:dyDescent="0.25">
      <c r="A566" s="30">
        <v>9116991</v>
      </c>
      <c r="B566" s="31" t="s">
        <v>1085</v>
      </c>
      <c r="C566" s="31"/>
      <c r="D566" s="32">
        <v>45748</v>
      </c>
      <c r="E566" s="31" t="s">
        <v>56</v>
      </c>
      <c r="F566" s="33" t="s">
        <v>47</v>
      </c>
      <c r="G566" s="31" t="s">
        <v>46</v>
      </c>
      <c r="H566" s="33" t="s">
        <v>56</v>
      </c>
      <c r="I566" s="34">
        <v>0.41666666666666663</v>
      </c>
      <c r="J566" s="33">
        <v>9116991</v>
      </c>
      <c r="K566" s="33" t="s">
        <v>1086</v>
      </c>
      <c r="L566" s="35">
        <v>41666.666666666664</v>
      </c>
      <c r="M566" s="33" t="s">
        <v>31</v>
      </c>
      <c r="N566" s="33"/>
      <c r="O566" s="33"/>
      <c r="P566" s="33" t="s">
        <v>79</v>
      </c>
      <c r="Q566" s="33" t="s">
        <v>80</v>
      </c>
      <c r="R566" s="33" t="s">
        <v>56</v>
      </c>
      <c r="U566">
        <f>VLOOKUP(A566,'[1]Unique Accounts for Meetings'!$A$2:$AA$677,21,0)</f>
        <v>2</v>
      </c>
      <c r="V566" t="str">
        <f t="shared" si="24"/>
        <v>Y</v>
      </c>
      <c r="W566" s="36" t="e">
        <f>VLOOKUP(A566,'[1]Unique Accounts for Meetings'!$A$2:$W$677,23,0)</f>
        <v>#REF!</v>
      </c>
      <c r="X566" t="e">
        <f t="shared" ca="1" si="25"/>
        <v>#REF!</v>
      </c>
      <c r="Y566" s="37"/>
      <c r="AA566" t="e">
        <f t="shared" ca="1" si="26"/>
        <v>#REF!</v>
      </c>
    </row>
    <row r="567" spans="1:27" x14ac:dyDescent="0.25">
      <c r="A567" s="30">
        <v>9117060</v>
      </c>
      <c r="B567" s="31" t="s">
        <v>1087</v>
      </c>
      <c r="C567" s="31"/>
      <c r="D567" s="32">
        <v>45178</v>
      </c>
      <c r="E567" s="31" t="s">
        <v>28</v>
      </c>
      <c r="F567" s="33" t="s">
        <v>47</v>
      </c>
      <c r="G567" s="31" t="s">
        <v>46</v>
      </c>
      <c r="H567" s="33" t="s">
        <v>28</v>
      </c>
      <c r="I567" s="34">
        <v>0.3</v>
      </c>
      <c r="J567" s="33">
        <v>9117060</v>
      </c>
      <c r="K567" s="33" t="s">
        <v>1087</v>
      </c>
      <c r="L567" s="35">
        <v>30000</v>
      </c>
      <c r="M567" s="33" t="s">
        <v>31</v>
      </c>
      <c r="N567" s="33"/>
      <c r="O567" s="33"/>
      <c r="P567" s="33" t="s">
        <v>157</v>
      </c>
      <c r="Q567" s="33" t="s">
        <v>69</v>
      </c>
      <c r="R567" s="33" t="s">
        <v>1269</v>
      </c>
      <c r="U567">
        <f>VLOOKUP(A567,'[1]Unique Accounts for Meetings'!$A$2:$AA$677,21,0)</f>
        <v>2</v>
      </c>
      <c r="V567" t="str">
        <f t="shared" si="24"/>
        <v>Y</v>
      </c>
      <c r="W567" s="36" t="e">
        <f>VLOOKUP(A567,'[1]Unique Accounts for Meetings'!$A$2:$W$677,23,0)</f>
        <v>#REF!</v>
      </c>
      <c r="X567" t="e">
        <f t="shared" ca="1" si="25"/>
        <v>#REF!</v>
      </c>
      <c r="Y567" s="37"/>
      <c r="AA567" t="e">
        <f t="shared" ca="1" si="26"/>
        <v>#REF!</v>
      </c>
    </row>
    <row r="568" spans="1:27" x14ac:dyDescent="0.25">
      <c r="A568" s="30">
        <v>9117126</v>
      </c>
      <c r="B568" s="31" t="s">
        <v>1088</v>
      </c>
      <c r="C568" s="31"/>
      <c r="D568" s="32">
        <v>45204</v>
      </c>
      <c r="E568" s="31" t="s">
        <v>28</v>
      </c>
      <c r="F568" s="33" t="s">
        <v>47</v>
      </c>
      <c r="G568" s="31" t="s">
        <v>46</v>
      </c>
      <c r="H568" s="33" t="s">
        <v>28</v>
      </c>
      <c r="I568" s="34">
        <v>0.30833333333333335</v>
      </c>
      <c r="J568" s="33">
        <v>9117126</v>
      </c>
      <c r="K568" s="33" t="s">
        <v>1089</v>
      </c>
      <c r="L568" s="35">
        <v>30833.333333333332</v>
      </c>
      <c r="M568" s="33" t="s">
        <v>31</v>
      </c>
      <c r="N568" s="33"/>
      <c r="O568" s="33"/>
      <c r="P568" s="33" t="s">
        <v>33</v>
      </c>
      <c r="Q568" s="33" t="s">
        <v>34</v>
      </c>
      <c r="R568" s="33" t="s">
        <v>1268</v>
      </c>
      <c r="U568">
        <f>VLOOKUP(A568,'[1]Unique Accounts for Meetings'!$A$2:$AA$677,21,0)</f>
        <v>2</v>
      </c>
      <c r="V568" t="str">
        <f t="shared" si="24"/>
        <v>Y</v>
      </c>
      <c r="W568" s="36" t="e">
        <f>VLOOKUP(A568,'[1]Unique Accounts for Meetings'!$A$2:$W$677,23,0)</f>
        <v>#REF!</v>
      </c>
      <c r="X568" t="e">
        <f t="shared" ca="1" si="25"/>
        <v>#REF!</v>
      </c>
      <c r="Y568" s="37"/>
      <c r="AA568" t="e">
        <f t="shared" ca="1" si="26"/>
        <v>#REF!</v>
      </c>
    </row>
    <row r="569" spans="1:27" x14ac:dyDescent="0.25">
      <c r="A569" s="30">
        <v>9117505</v>
      </c>
      <c r="B569" s="31" t="s">
        <v>1090</v>
      </c>
      <c r="C569" s="31"/>
      <c r="D569" s="32">
        <v>45208</v>
      </c>
      <c r="E569" s="31" t="s">
        <v>83</v>
      </c>
      <c r="F569" s="33" t="s">
        <v>72</v>
      </c>
      <c r="G569" s="31" t="s">
        <v>46</v>
      </c>
      <c r="H569" s="33" t="s">
        <v>83</v>
      </c>
      <c r="I569" s="34">
        <v>0.32916666666666666</v>
      </c>
      <c r="J569" s="33">
        <v>9117505</v>
      </c>
      <c r="K569" s="33" t="s">
        <v>1091</v>
      </c>
      <c r="L569" s="35">
        <v>32916.666666666664</v>
      </c>
      <c r="M569" s="33" t="s">
        <v>31</v>
      </c>
      <c r="N569" s="33"/>
      <c r="O569" s="33"/>
      <c r="P569" s="33" t="s">
        <v>99</v>
      </c>
      <c r="Q569" s="33" t="s">
        <v>100</v>
      </c>
      <c r="R569" s="33" t="s">
        <v>83</v>
      </c>
      <c r="U569">
        <f>VLOOKUP(A569,'[1]Unique Accounts for Meetings'!$A$2:$AA$677,21,0)</f>
        <v>2</v>
      </c>
      <c r="V569" t="str">
        <f t="shared" si="24"/>
        <v>Y</v>
      </c>
      <c r="W569" s="36" t="e">
        <f>VLOOKUP(A569,'[1]Unique Accounts for Meetings'!$A$2:$W$677,23,0)</f>
        <v>#REF!</v>
      </c>
      <c r="X569" t="e">
        <f t="shared" ca="1" si="25"/>
        <v>#REF!</v>
      </c>
      <c r="Y569" s="37"/>
      <c r="AA569" t="e">
        <f t="shared" ca="1" si="26"/>
        <v>#REF!</v>
      </c>
    </row>
    <row r="570" spans="1:27" x14ac:dyDescent="0.25">
      <c r="A570" s="30">
        <v>9118039</v>
      </c>
      <c r="B570" s="31" t="s">
        <v>1092</v>
      </c>
      <c r="C570" s="31"/>
      <c r="D570" s="32">
        <v>45210</v>
      </c>
      <c r="E570" s="31" t="s">
        <v>40</v>
      </c>
      <c r="F570" s="33" t="s">
        <v>47</v>
      </c>
      <c r="G570" s="31" t="s">
        <v>46</v>
      </c>
      <c r="H570" s="33" t="s">
        <v>40</v>
      </c>
      <c r="I570" s="34">
        <v>0.52083333333333337</v>
      </c>
      <c r="J570" s="33">
        <v>9118039</v>
      </c>
      <c r="K570" s="33" t="s">
        <v>1092</v>
      </c>
      <c r="L570" s="35">
        <v>87166.333333333343</v>
      </c>
      <c r="M570" s="33" t="s">
        <v>31</v>
      </c>
      <c r="N570" s="33"/>
      <c r="O570" s="33"/>
      <c r="P570" s="33" t="s">
        <v>60</v>
      </c>
      <c r="Q570" s="33" t="s">
        <v>43</v>
      </c>
      <c r="R570" s="33" t="s">
        <v>40</v>
      </c>
      <c r="U570">
        <f>VLOOKUP(A570,'[1]Unique Accounts for Meetings'!$A$2:$AA$677,21,0)</f>
        <v>4</v>
      </c>
      <c r="V570" t="str">
        <f t="shared" si="24"/>
        <v>Y</v>
      </c>
      <c r="W570" s="36" t="e">
        <f>VLOOKUP(A570,'[1]Unique Accounts for Meetings'!$A$2:$W$677,23,0)</f>
        <v>#REF!</v>
      </c>
      <c r="X570" t="e">
        <f t="shared" ca="1" si="25"/>
        <v>#REF!</v>
      </c>
      <c r="Y570" s="37"/>
      <c r="AA570" t="e">
        <f t="shared" ca="1" si="26"/>
        <v>#REF!</v>
      </c>
    </row>
    <row r="571" spans="1:27" x14ac:dyDescent="0.25">
      <c r="A571" s="30">
        <v>9118053</v>
      </c>
      <c r="B571" s="31" t="s">
        <v>1093</v>
      </c>
      <c r="C571" s="31"/>
      <c r="D571" s="32">
        <v>45239</v>
      </c>
      <c r="E571" s="31" t="s">
        <v>40</v>
      </c>
      <c r="F571" s="33" t="s">
        <v>72</v>
      </c>
      <c r="G571" s="31" t="s">
        <v>46</v>
      </c>
      <c r="H571" s="33" t="s">
        <v>40</v>
      </c>
      <c r="I571" s="34">
        <v>0.875</v>
      </c>
      <c r="J571" s="33">
        <v>9118053</v>
      </c>
      <c r="K571" s="33" t="s">
        <v>1094</v>
      </c>
      <c r="L571" s="35">
        <v>87500</v>
      </c>
      <c r="M571" s="33" t="s">
        <v>31</v>
      </c>
      <c r="N571" s="33"/>
      <c r="O571" s="33"/>
      <c r="P571" s="33" t="s">
        <v>60</v>
      </c>
      <c r="Q571" s="33" t="s">
        <v>43</v>
      </c>
      <c r="R571" s="33" t="s">
        <v>40</v>
      </c>
      <c r="U571">
        <f>VLOOKUP(A571,'[1]Unique Accounts for Meetings'!$A$2:$AA$677,21,0)</f>
        <v>2</v>
      </c>
      <c r="V571" t="str">
        <f t="shared" si="24"/>
        <v>Y</v>
      </c>
      <c r="W571" s="36" t="e">
        <f>VLOOKUP(A571,'[1]Unique Accounts for Meetings'!$A$2:$W$677,23,0)</f>
        <v>#REF!</v>
      </c>
      <c r="X571" t="e">
        <f t="shared" ca="1" si="25"/>
        <v>#REF!</v>
      </c>
      <c r="Y571" s="37"/>
      <c r="AA571" t="e">
        <f t="shared" ca="1" si="26"/>
        <v>#REF!</v>
      </c>
    </row>
    <row r="572" spans="1:27" x14ac:dyDescent="0.25">
      <c r="A572" s="30">
        <v>2347529</v>
      </c>
      <c r="B572" s="31" t="s">
        <v>1095</v>
      </c>
      <c r="C572" s="31"/>
      <c r="D572" s="32">
        <v>45618</v>
      </c>
      <c r="E572" s="31" t="s">
        <v>28</v>
      </c>
      <c r="F572" s="33" t="s">
        <v>29</v>
      </c>
      <c r="G572" s="31" t="s">
        <v>30</v>
      </c>
      <c r="H572" s="33" t="s">
        <v>28</v>
      </c>
      <c r="I572" s="34">
        <v>0.11142000000000001</v>
      </c>
      <c r="J572" s="33">
        <v>9118265</v>
      </c>
      <c r="K572" s="33" t="s">
        <v>1096</v>
      </c>
      <c r="L572" s="35">
        <v>169784</v>
      </c>
      <c r="M572" s="33" t="s">
        <v>67</v>
      </c>
      <c r="N572" s="33"/>
      <c r="O572" s="33"/>
      <c r="P572" s="33" t="s">
        <v>33</v>
      </c>
      <c r="Q572" s="33" t="s">
        <v>34</v>
      </c>
      <c r="R572" s="33" t="s">
        <v>1268</v>
      </c>
      <c r="U572">
        <f>VLOOKUP(A572,'[1]Unique Accounts for Meetings'!$A$2:$AA$677,21,0)</f>
        <v>2</v>
      </c>
      <c r="V572" t="str">
        <f t="shared" si="24"/>
        <v>Y</v>
      </c>
      <c r="W572" s="36" t="e">
        <f>VLOOKUP(A572,'[1]Unique Accounts for Meetings'!$A$2:$W$677,23,0)</f>
        <v>#REF!</v>
      </c>
      <c r="X572" t="e">
        <f t="shared" ca="1" si="25"/>
        <v>#REF!</v>
      </c>
      <c r="Y572" s="37"/>
      <c r="AA572" t="e">
        <f t="shared" ca="1" si="26"/>
        <v>#REF!</v>
      </c>
    </row>
    <row r="573" spans="1:27" x14ac:dyDescent="0.25">
      <c r="A573" s="30">
        <v>9118524</v>
      </c>
      <c r="B573" s="31" t="s">
        <v>1101</v>
      </c>
      <c r="C573" s="31"/>
      <c r="D573" s="32">
        <v>45232</v>
      </c>
      <c r="E573" s="31" t="s">
        <v>83</v>
      </c>
      <c r="F573" s="33" t="s">
        <v>47</v>
      </c>
      <c r="G573" s="31" t="s">
        <v>46</v>
      </c>
      <c r="H573" s="33" t="s">
        <v>83</v>
      </c>
      <c r="I573" s="34">
        <v>0.2</v>
      </c>
      <c r="J573" s="33">
        <v>9118524</v>
      </c>
      <c r="K573" s="33" t="s">
        <v>1101</v>
      </c>
      <c r="L573" s="35">
        <v>92083.333333333328</v>
      </c>
      <c r="M573" s="33" t="s">
        <v>31</v>
      </c>
      <c r="N573" s="33"/>
      <c r="O573" s="33"/>
      <c r="P573" s="33" t="s">
        <v>99</v>
      </c>
      <c r="Q573" s="33" t="s">
        <v>100</v>
      </c>
      <c r="R573" s="33" t="s">
        <v>83</v>
      </c>
      <c r="U573">
        <f>VLOOKUP(A573,'[1]Unique Accounts for Meetings'!$A$2:$AA$677,21,0)</f>
        <v>7</v>
      </c>
      <c r="V573" t="str">
        <f t="shared" si="24"/>
        <v>Y</v>
      </c>
      <c r="W573" s="36" t="e">
        <f>VLOOKUP(A573,'[1]Unique Accounts for Meetings'!$A$2:$W$677,23,0)</f>
        <v>#REF!</v>
      </c>
      <c r="X573" t="e">
        <f t="shared" ca="1" si="25"/>
        <v>#REF!</v>
      </c>
      <c r="Y573" s="37"/>
      <c r="AA573" t="e">
        <f t="shared" ca="1" si="26"/>
        <v>#REF!</v>
      </c>
    </row>
    <row r="574" spans="1:27" x14ac:dyDescent="0.25">
      <c r="A574" s="30">
        <v>9026755</v>
      </c>
      <c r="B574" s="31" t="s">
        <v>1102</v>
      </c>
      <c r="C574" s="31"/>
      <c r="D574" s="32">
        <v>45413</v>
      </c>
      <c r="E574" s="31" t="s">
        <v>83</v>
      </c>
      <c r="F574" s="33" t="s">
        <v>454</v>
      </c>
      <c r="G574" s="31" t="s">
        <v>46</v>
      </c>
      <c r="H574" s="33" t="s">
        <v>83</v>
      </c>
      <c r="I574" s="34">
        <v>1.9</v>
      </c>
      <c r="J574" s="33">
        <v>9118941</v>
      </c>
      <c r="K574" s="33" t="s">
        <v>1103</v>
      </c>
      <c r="L574" s="35">
        <v>572499.99999999988</v>
      </c>
      <c r="M574" s="33" t="s">
        <v>67</v>
      </c>
      <c r="N574" s="33"/>
      <c r="O574" s="33"/>
      <c r="P574" s="33" t="s">
        <v>218</v>
      </c>
      <c r="Q574" s="33" t="s">
        <v>218</v>
      </c>
      <c r="R574" s="33" t="s">
        <v>454</v>
      </c>
      <c r="U574">
        <f>VLOOKUP(A574,'[1]Unique Accounts for Meetings'!$A$2:$AA$677,21,0)</f>
        <v>0</v>
      </c>
      <c r="V574" t="str">
        <f t="shared" si="24"/>
        <v>N</v>
      </c>
      <c r="W574" s="36" t="e">
        <f>VLOOKUP(A574,'[1]Unique Accounts for Meetings'!$A$2:$W$677,23,0)</f>
        <v>#REF!</v>
      </c>
      <c r="X574" t="e">
        <f t="shared" ca="1" si="25"/>
        <v>#REF!</v>
      </c>
      <c r="Y574" s="37"/>
      <c r="AA574" t="e">
        <f t="shared" ca="1" si="26"/>
        <v>#REF!</v>
      </c>
    </row>
    <row r="575" spans="1:27" x14ac:dyDescent="0.25">
      <c r="A575" s="30">
        <v>9119013</v>
      </c>
      <c r="B575" s="31" t="s">
        <v>1106</v>
      </c>
      <c r="C575" s="31"/>
      <c r="D575" s="32">
        <v>45307</v>
      </c>
      <c r="E575" s="31" t="s">
        <v>44</v>
      </c>
      <c r="F575" s="33" t="s">
        <v>47</v>
      </c>
      <c r="G575" s="31" t="s">
        <v>46</v>
      </c>
      <c r="H575" s="33" t="s">
        <v>44</v>
      </c>
      <c r="I575" s="34">
        <v>0.46666666666666662</v>
      </c>
      <c r="J575" s="33">
        <v>9119013</v>
      </c>
      <c r="K575" s="33" t="s">
        <v>1107</v>
      </c>
      <c r="L575" s="35">
        <v>46666.666666666664</v>
      </c>
      <c r="M575" s="33" t="s">
        <v>31</v>
      </c>
      <c r="N575" s="33"/>
      <c r="O575" s="33"/>
      <c r="P575" s="33" t="s">
        <v>136</v>
      </c>
      <c r="Q575" s="33" t="s">
        <v>137</v>
      </c>
      <c r="R575" s="33" t="s">
        <v>75</v>
      </c>
      <c r="U575">
        <f>VLOOKUP(A575,'[1]Unique Accounts for Meetings'!$A$2:$AA$677,21,0)</f>
        <v>0</v>
      </c>
      <c r="V575" t="str">
        <f t="shared" si="24"/>
        <v>N</v>
      </c>
      <c r="W575" s="36" t="e">
        <f>VLOOKUP(A575,'[1]Unique Accounts for Meetings'!$A$2:$W$677,23,0)</f>
        <v>#REF!</v>
      </c>
      <c r="X575" t="e">
        <f t="shared" ca="1" si="25"/>
        <v>#REF!</v>
      </c>
      <c r="Y575" s="37"/>
      <c r="AA575" t="e">
        <f t="shared" ca="1" si="26"/>
        <v>#REF!</v>
      </c>
    </row>
    <row r="576" spans="1:27" x14ac:dyDescent="0.25">
      <c r="A576" s="30">
        <v>9119368</v>
      </c>
      <c r="B576" s="31" t="s">
        <v>1108</v>
      </c>
      <c r="C576" s="31"/>
      <c r="D576" s="32">
        <v>45292</v>
      </c>
      <c r="E576" s="31" t="s">
        <v>28</v>
      </c>
      <c r="F576" s="33" t="s">
        <v>47</v>
      </c>
      <c r="G576" s="31" t="s">
        <v>46</v>
      </c>
      <c r="H576" s="33" t="s">
        <v>28</v>
      </c>
      <c r="I576" s="34">
        <v>0.60416666666666663</v>
      </c>
      <c r="J576" s="33">
        <v>9119368</v>
      </c>
      <c r="K576" s="33" t="s">
        <v>1108</v>
      </c>
      <c r="L576" s="35">
        <v>60416.666666666664</v>
      </c>
      <c r="M576" s="33" t="s">
        <v>31</v>
      </c>
      <c r="N576" s="33"/>
      <c r="O576" s="33"/>
      <c r="P576" s="33" t="s">
        <v>157</v>
      </c>
      <c r="Q576" s="33" t="s">
        <v>69</v>
      </c>
      <c r="R576" s="33" t="s">
        <v>1269</v>
      </c>
      <c r="U576">
        <f>VLOOKUP(A576,'[1]Unique Accounts for Meetings'!$A$2:$AA$677,21,0)</f>
        <v>2</v>
      </c>
      <c r="V576" t="str">
        <f t="shared" si="24"/>
        <v>Y</v>
      </c>
      <c r="W576" s="36" t="e">
        <f>VLOOKUP(A576,'[1]Unique Accounts for Meetings'!$A$2:$W$677,23,0)</f>
        <v>#REF!</v>
      </c>
      <c r="X576" t="e">
        <f t="shared" ca="1" si="25"/>
        <v>#REF!</v>
      </c>
      <c r="Y576" s="37"/>
      <c r="AA576" t="e">
        <f t="shared" ca="1" si="26"/>
        <v>#REF!</v>
      </c>
    </row>
    <row r="577" spans="1:27" x14ac:dyDescent="0.25">
      <c r="A577" s="30">
        <v>9119656</v>
      </c>
      <c r="B577" s="31" t="s">
        <v>1109</v>
      </c>
      <c r="C577" s="31"/>
      <c r="D577" s="32">
        <v>45282</v>
      </c>
      <c r="E577" s="31" t="s">
        <v>53</v>
      </c>
      <c r="F577" s="33" t="s">
        <v>72</v>
      </c>
      <c r="G577" s="31" t="s">
        <v>46</v>
      </c>
      <c r="H577" s="33" t="s">
        <v>53</v>
      </c>
      <c r="I577" s="34">
        <v>0.36666666666666664</v>
      </c>
      <c r="J577" s="33">
        <v>9119656</v>
      </c>
      <c r="K577" s="33" t="s">
        <v>1109</v>
      </c>
      <c r="L577" s="35">
        <v>192916.66666666666</v>
      </c>
      <c r="M577" s="33" t="s">
        <v>67</v>
      </c>
      <c r="N577" s="33"/>
      <c r="O577" s="33"/>
      <c r="P577" s="33" t="s">
        <v>99</v>
      </c>
      <c r="Q577" s="33" t="s">
        <v>100</v>
      </c>
      <c r="R577" s="33" t="s">
        <v>83</v>
      </c>
      <c r="U577">
        <f>VLOOKUP(A577,'[1]Unique Accounts for Meetings'!$A$2:$AA$677,21,0)</f>
        <v>3</v>
      </c>
      <c r="V577" t="str">
        <f t="shared" si="24"/>
        <v>Y</v>
      </c>
      <c r="W577" s="36" t="e">
        <f>VLOOKUP(A577,'[1]Unique Accounts for Meetings'!$A$2:$W$677,23,0)</f>
        <v>#REF!</v>
      </c>
      <c r="X577" t="e">
        <f t="shared" ca="1" si="25"/>
        <v>#REF!</v>
      </c>
      <c r="Y577" s="37"/>
      <c r="AA577" t="e">
        <f t="shared" ca="1" si="26"/>
        <v>#REF!</v>
      </c>
    </row>
    <row r="578" spans="1:27" x14ac:dyDescent="0.25">
      <c r="A578" s="30">
        <v>9119874</v>
      </c>
      <c r="B578" s="31" t="s">
        <v>1110</v>
      </c>
      <c r="C578" s="31"/>
      <c r="D578" s="32">
        <v>45320</v>
      </c>
      <c r="E578" s="31" t="s">
        <v>56</v>
      </c>
      <c r="F578" s="33" t="s">
        <v>47</v>
      </c>
      <c r="G578" s="31" t="s">
        <v>46</v>
      </c>
      <c r="H578" s="33" t="s">
        <v>56</v>
      </c>
      <c r="I578" s="34">
        <v>0.58750000000000002</v>
      </c>
      <c r="J578" s="33">
        <v>9119874</v>
      </c>
      <c r="K578" s="33" t="s">
        <v>1111</v>
      </c>
      <c r="L578" s="35">
        <v>117500</v>
      </c>
      <c r="M578" s="33" t="s">
        <v>67</v>
      </c>
      <c r="N578" s="33"/>
      <c r="O578" s="33"/>
      <c r="P578" s="33" t="s">
        <v>85</v>
      </c>
      <c r="Q578" s="33" t="s">
        <v>80</v>
      </c>
      <c r="R578" s="33" t="s">
        <v>56</v>
      </c>
      <c r="U578">
        <f>VLOOKUP(A578,'[1]Unique Accounts for Meetings'!$A$2:$AA$677,21,0)</f>
        <v>1</v>
      </c>
      <c r="V578" t="str">
        <f t="shared" si="24"/>
        <v>Y</v>
      </c>
      <c r="W578" s="36" t="e">
        <f>VLOOKUP(A578,'[1]Unique Accounts for Meetings'!$A$2:$W$677,23,0)</f>
        <v>#REF!</v>
      </c>
      <c r="X578" t="e">
        <f t="shared" ca="1" si="25"/>
        <v>#REF!</v>
      </c>
      <c r="Y578" s="37"/>
      <c r="AA578" t="e">
        <f t="shared" ca="1" si="26"/>
        <v>#REF!</v>
      </c>
    </row>
    <row r="579" spans="1:27" x14ac:dyDescent="0.25">
      <c r="A579" s="30">
        <v>9119913</v>
      </c>
      <c r="B579" s="31" t="s">
        <v>1112</v>
      </c>
      <c r="C579" s="31"/>
      <c r="D579" s="32">
        <v>45310</v>
      </c>
      <c r="E579" s="31" t="s">
        <v>70</v>
      </c>
      <c r="F579" s="33" t="s">
        <v>47</v>
      </c>
      <c r="G579" s="31" t="s">
        <v>46</v>
      </c>
      <c r="H579" s="33" t="s">
        <v>70</v>
      </c>
      <c r="I579" s="34">
        <v>0.46666666666666662</v>
      </c>
      <c r="J579" s="33">
        <v>9119913</v>
      </c>
      <c r="K579" s="33" t="s">
        <v>1112</v>
      </c>
      <c r="L579" s="35">
        <v>46666.666666666664</v>
      </c>
      <c r="M579" s="33" t="s">
        <v>31</v>
      </c>
      <c r="N579" s="33"/>
      <c r="O579" s="33"/>
      <c r="P579" s="33" t="s">
        <v>68</v>
      </c>
      <c r="Q579" s="33" t="s">
        <v>69</v>
      </c>
      <c r="R579" s="33" t="s">
        <v>1269</v>
      </c>
      <c r="U579">
        <f>VLOOKUP(A579,'[1]Unique Accounts for Meetings'!$A$2:$AA$677,21,0)</f>
        <v>2</v>
      </c>
      <c r="V579" t="str">
        <f t="shared" ref="V579:V642" si="27">IF(U579=0,"N","Y")</f>
        <v>Y</v>
      </c>
      <c r="W579" s="36" t="e">
        <f>VLOOKUP(A579,'[1]Unique Accounts for Meetings'!$A$2:$W$677,23,0)</f>
        <v>#REF!</v>
      </c>
      <c r="X579" t="e">
        <f t="shared" ref="X579:X642" ca="1" si="28">IF(W579="","N",IF(W579&gt;=TODAY()-45,"Y","N"))</f>
        <v>#REF!</v>
      </c>
      <c r="Y579" s="37"/>
      <c r="AA579" t="e">
        <f t="shared" ref="AA579:AA642" ca="1" si="29">IF(W579="","N",IF(W579&gt;=TODAY()-30,"Y","N"))</f>
        <v>#REF!</v>
      </c>
    </row>
    <row r="580" spans="1:27" x14ac:dyDescent="0.25">
      <c r="A580" s="30">
        <v>9119956</v>
      </c>
      <c r="B580" s="31" t="s">
        <v>1113</v>
      </c>
      <c r="C580" s="31"/>
      <c r="D580" s="32">
        <v>45287</v>
      </c>
      <c r="E580" s="31" t="s">
        <v>56</v>
      </c>
      <c r="F580" s="33" t="s">
        <v>47</v>
      </c>
      <c r="G580" s="31" t="s">
        <v>46</v>
      </c>
      <c r="H580" s="33" t="s">
        <v>56</v>
      </c>
      <c r="I580" s="34">
        <v>0.51249999999999996</v>
      </c>
      <c r="J580" s="33">
        <v>9119956</v>
      </c>
      <c r="K580" s="33" t="s">
        <v>1113</v>
      </c>
      <c r="L580" s="35">
        <v>98750</v>
      </c>
      <c r="M580" s="33" t="s">
        <v>31</v>
      </c>
      <c r="N580" s="33"/>
      <c r="O580" s="33"/>
      <c r="P580" s="33" t="s">
        <v>85</v>
      </c>
      <c r="Q580" s="33" t="s">
        <v>80</v>
      </c>
      <c r="R580" s="33" t="s">
        <v>56</v>
      </c>
      <c r="U580">
        <f>VLOOKUP(A580,'[1]Unique Accounts for Meetings'!$A$2:$AA$677,21,0)</f>
        <v>2</v>
      </c>
      <c r="V580" t="str">
        <f t="shared" si="27"/>
        <v>Y</v>
      </c>
      <c r="W580" s="36" t="e">
        <f>VLOOKUP(A580,'[1]Unique Accounts for Meetings'!$A$2:$W$677,23,0)</f>
        <v>#REF!</v>
      </c>
      <c r="X580" t="e">
        <f t="shared" ca="1" si="28"/>
        <v>#REF!</v>
      </c>
      <c r="Y580" s="37"/>
      <c r="AA580" t="e">
        <f t="shared" ca="1" si="29"/>
        <v>#REF!</v>
      </c>
    </row>
    <row r="581" spans="1:27" x14ac:dyDescent="0.25">
      <c r="A581" s="30">
        <v>9128108</v>
      </c>
      <c r="B581" s="31" t="s">
        <v>1114</v>
      </c>
      <c r="C581" s="31"/>
      <c r="D581" s="32">
        <v>45645</v>
      </c>
      <c r="E581" s="31" t="s">
        <v>56</v>
      </c>
      <c r="F581" s="33" t="s">
        <v>47</v>
      </c>
      <c r="G581" s="31" t="s">
        <v>46</v>
      </c>
      <c r="H581" s="33" t="s">
        <v>56</v>
      </c>
      <c r="I581" s="34">
        <v>0.41666666666666663</v>
      </c>
      <c r="J581" s="33">
        <v>9120042</v>
      </c>
      <c r="K581" s="33" t="s">
        <v>1115</v>
      </c>
      <c r="L581" s="35">
        <v>41666.666666666664</v>
      </c>
      <c r="M581" s="33" t="s">
        <v>31</v>
      </c>
      <c r="N581" s="33"/>
      <c r="O581" s="33"/>
      <c r="P581" s="33" t="s">
        <v>109</v>
      </c>
      <c r="Q581" s="33" t="s">
        <v>80</v>
      </c>
      <c r="R581" s="33" t="s">
        <v>56</v>
      </c>
      <c r="U581">
        <f>VLOOKUP(A581,'[1]Unique Accounts for Meetings'!$A$2:$AA$677,21,0)</f>
        <v>3</v>
      </c>
      <c r="V581" t="str">
        <f t="shared" si="27"/>
        <v>Y</v>
      </c>
      <c r="W581" s="36" t="e">
        <f>VLOOKUP(A581,'[1]Unique Accounts for Meetings'!$A$2:$W$677,23,0)</f>
        <v>#REF!</v>
      </c>
      <c r="X581" t="e">
        <f t="shared" ca="1" si="28"/>
        <v>#REF!</v>
      </c>
      <c r="Y581" s="37"/>
      <c r="AA581" t="e">
        <f t="shared" ca="1" si="29"/>
        <v>#REF!</v>
      </c>
    </row>
    <row r="582" spans="1:27" x14ac:dyDescent="0.25">
      <c r="A582" s="30">
        <v>9120077</v>
      </c>
      <c r="B582" s="31" t="s">
        <v>1116</v>
      </c>
      <c r="C582" s="31"/>
      <c r="D582" s="32">
        <v>45297</v>
      </c>
      <c r="E582" s="31" t="s">
        <v>28</v>
      </c>
      <c r="F582" s="33" t="s">
        <v>47</v>
      </c>
      <c r="G582" s="31" t="s">
        <v>46</v>
      </c>
      <c r="H582" s="33" t="s">
        <v>28</v>
      </c>
      <c r="I582" s="34">
        <v>0.3</v>
      </c>
      <c r="J582" s="33">
        <v>9120077</v>
      </c>
      <c r="K582" s="33" t="s">
        <v>1116</v>
      </c>
      <c r="L582" s="35">
        <v>60000</v>
      </c>
      <c r="M582" s="33" t="s">
        <v>31</v>
      </c>
      <c r="N582" s="33"/>
      <c r="O582" s="33"/>
      <c r="P582" s="33" t="s">
        <v>33</v>
      </c>
      <c r="Q582" s="33" t="s">
        <v>34</v>
      </c>
      <c r="R582" s="33" t="s">
        <v>1268</v>
      </c>
      <c r="U582">
        <f>VLOOKUP(A582,'[1]Unique Accounts for Meetings'!$A$2:$AA$677,21,0)</f>
        <v>2</v>
      </c>
      <c r="V582" t="str">
        <f t="shared" si="27"/>
        <v>Y</v>
      </c>
      <c r="W582" s="36" t="e">
        <f>VLOOKUP(A582,'[1]Unique Accounts for Meetings'!$A$2:$W$677,23,0)</f>
        <v>#REF!</v>
      </c>
      <c r="X582" t="e">
        <f t="shared" ca="1" si="28"/>
        <v>#REF!</v>
      </c>
      <c r="Y582" s="37"/>
      <c r="AA582" t="e">
        <f t="shared" ca="1" si="29"/>
        <v>#REF!</v>
      </c>
    </row>
    <row r="583" spans="1:27" x14ac:dyDescent="0.25">
      <c r="A583" s="30">
        <v>2345154</v>
      </c>
      <c r="B583" s="31" t="s">
        <v>1117</v>
      </c>
      <c r="C583" s="31"/>
      <c r="D583" s="32">
        <v>45397</v>
      </c>
      <c r="E583" s="31" t="s">
        <v>56</v>
      </c>
      <c r="F583" s="33" t="s">
        <v>57</v>
      </c>
      <c r="G583" s="31" t="s">
        <v>30</v>
      </c>
      <c r="H583" s="33" t="s">
        <v>56</v>
      </c>
      <c r="I583" s="34">
        <v>1.899E-2</v>
      </c>
      <c r="J583" s="33">
        <v>9120308</v>
      </c>
      <c r="K583" s="33" t="s">
        <v>1117</v>
      </c>
      <c r="L583" s="35">
        <v>48201.33</v>
      </c>
      <c r="M583" s="33" t="s">
        <v>31</v>
      </c>
      <c r="N583" s="33"/>
      <c r="O583" s="33"/>
      <c r="P583" s="33" t="s">
        <v>85</v>
      </c>
      <c r="Q583" s="33" t="s">
        <v>80</v>
      </c>
      <c r="R583" s="33" t="s">
        <v>56</v>
      </c>
      <c r="U583">
        <f>VLOOKUP(A583,'[1]Unique Accounts for Meetings'!$A$2:$AA$677,21,0)</f>
        <v>3</v>
      </c>
      <c r="V583" t="str">
        <f t="shared" si="27"/>
        <v>Y</v>
      </c>
      <c r="W583" s="36" t="e">
        <f>VLOOKUP(A583,'[1]Unique Accounts for Meetings'!$A$2:$W$677,23,0)</f>
        <v>#REF!</v>
      </c>
      <c r="X583" t="e">
        <f t="shared" ca="1" si="28"/>
        <v>#REF!</v>
      </c>
      <c r="Y583" s="37"/>
      <c r="AA583" t="e">
        <f t="shared" ca="1" si="29"/>
        <v>#REF!</v>
      </c>
    </row>
    <row r="584" spans="1:27" x14ac:dyDescent="0.25">
      <c r="A584" s="30">
        <v>9120769</v>
      </c>
      <c r="B584" s="31" t="s">
        <v>1121</v>
      </c>
      <c r="C584" s="31"/>
      <c r="D584" s="32">
        <v>45338</v>
      </c>
      <c r="E584" s="31" t="s">
        <v>56</v>
      </c>
      <c r="F584" s="33" t="s">
        <v>47</v>
      </c>
      <c r="G584" s="31" t="s">
        <v>46</v>
      </c>
      <c r="H584" s="33" t="s">
        <v>56</v>
      </c>
      <c r="I584" s="34">
        <v>0.40416666666666662</v>
      </c>
      <c r="J584" s="33">
        <v>9120769</v>
      </c>
      <c r="K584" s="33" t="s">
        <v>1121</v>
      </c>
      <c r="L584" s="35">
        <v>40416.666666666664</v>
      </c>
      <c r="M584" s="33" t="s">
        <v>31</v>
      </c>
      <c r="N584" s="33"/>
      <c r="O584" s="33"/>
      <c r="P584" s="33" t="s">
        <v>85</v>
      </c>
      <c r="Q584" s="33" t="s">
        <v>80</v>
      </c>
      <c r="R584" s="33" t="s">
        <v>56</v>
      </c>
      <c r="U584">
        <f>VLOOKUP(A584,'[1]Unique Accounts for Meetings'!$A$2:$AA$677,21,0)</f>
        <v>2</v>
      </c>
      <c r="V584" t="str">
        <f t="shared" si="27"/>
        <v>Y</v>
      </c>
      <c r="W584" s="36" t="e">
        <f>VLOOKUP(A584,'[1]Unique Accounts for Meetings'!$A$2:$W$677,23,0)</f>
        <v>#REF!</v>
      </c>
      <c r="X584" t="e">
        <f t="shared" ca="1" si="28"/>
        <v>#REF!</v>
      </c>
      <c r="Y584" s="37"/>
      <c r="AA584" t="e">
        <f t="shared" ca="1" si="29"/>
        <v>#REF!</v>
      </c>
    </row>
    <row r="585" spans="1:27" x14ac:dyDescent="0.25">
      <c r="A585" s="30">
        <v>9120808</v>
      </c>
      <c r="B585" s="31" t="s">
        <v>1122</v>
      </c>
      <c r="C585" s="31"/>
      <c r="D585" s="32">
        <v>45325</v>
      </c>
      <c r="E585" s="31" t="s">
        <v>56</v>
      </c>
      <c r="F585" s="33" t="s">
        <v>47</v>
      </c>
      <c r="G585" s="31" t="s">
        <v>46</v>
      </c>
      <c r="H585" s="33" t="s">
        <v>56</v>
      </c>
      <c r="I585" s="34">
        <v>0.30166666666666669</v>
      </c>
      <c r="J585" s="33">
        <v>9120808</v>
      </c>
      <c r="K585" s="33" t="s">
        <v>1122</v>
      </c>
      <c r="L585" s="35">
        <v>30166.666666666668</v>
      </c>
      <c r="M585" s="33" t="s">
        <v>31</v>
      </c>
      <c r="N585" s="33"/>
      <c r="O585" s="33"/>
      <c r="P585" s="33" t="s">
        <v>79</v>
      </c>
      <c r="Q585" s="33" t="s">
        <v>80</v>
      </c>
      <c r="R585" s="33" t="s">
        <v>56</v>
      </c>
      <c r="U585">
        <f>VLOOKUP(A585,'[1]Unique Accounts for Meetings'!$A$2:$AA$677,21,0)</f>
        <v>3</v>
      </c>
      <c r="V585" t="str">
        <f t="shared" si="27"/>
        <v>Y</v>
      </c>
      <c r="W585" s="36" t="e">
        <f>VLOOKUP(A585,'[1]Unique Accounts for Meetings'!$A$2:$W$677,23,0)</f>
        <v>#REF!</v>
      </c>
      <c r="X585" t="e">
        <f t="shared" ca="1" si="28"/>
        <v>#REF!</v>
      </c>
      <c r="Y585" s="37"/>
      <c r="AA585" t="e">
        <f t="shared" ca="1" si="29"/>
        <v>#REF!</v>
      </c>
    </row>
    <row r="586" spans="1:27" x14ac:dyDescent="0.25">
      <c r="A586" s="30">
        <v>9120875</v>
      </c>
      <c r="B586" s="31" t="s">
        <v>1123</v>
      </c>
      <c r="C586" s="31"/>
      <c r="D586" s="32">
        <v>45341</v>
      </c>
      <c r="E586" s="31" t="s">
        <v>70</v>
      </c>
      <c r="F586" s="33" t="s">
        <v>47</v>
      </c>
      <c r="G586" s="31" t="s">
        <v>46</v>
      </c>
      <c r="H586" s="33" t="s">
        <v>70</v>
      </c>
      <c r="I586" s="34">
        <v>0.16666700000000001</v>
      </c>
      <c r="J586" s="33">
        <v>9120875</v>
      </c>
      <c r="K586" s="33" t="s">
        <v>1123</v>
      </c>
      <c r="L586" s="35">
        <v>47916.37</v>
      </c>
      <c r="M586" s="33" t="s">
        <v>31</v>
      </c>
      <c r="N586" s="33"/>
      <c r="O586" s="33"/>
      <c r="P586" s="33" t="s">
        <v>68</v>
      </c>
      <c r="Q586" s="33" t="s">
        <v>69</v>
      </c>
      <c r="R586" s="33" t="s">
        <v>1269</v>
      </c>
      <c r="U586">
        <f>VLOOKUP(A586,'[1]Unique Accounts for Meetings'!$A$2:$AA$677,21,0)</f>
        <v>2</v>
      </c>
      <c r="V586" t="str">
        <f t="shared" si="27"/>
        <v>Y</v>
      </c>
      <c r="W586" s="36" t="e">
        <f>VLOOKUP(A586,'[1]Unique Accounts for Meetings'!$A$2:$W$677,23,0)</f>
        <v>#REF!</v>
      </c>
      <c r="X586" t="e">
        <f t="shared" ca="1" si="28"/>
        <v>#REF!</v>
      </c>
      <c r="Y586" s="37"/>
      <c r="AA586" t="e">
        <f t="shared" ca="1" si="29"/>
        <v>#REF!</v>
      </c>
    </row>
    <row r="587" spans="1:27" x14ac:dyDescent="0.25">
      <c r="A587" s="30">
        <v>9134313</v>
      </c>
      <c r="B587" s="31" t="s">
        <v>1124</v>
      </c>
      <c r="C587" s="31"/>
      <c r="D587" s="32">
        <v>46079</v>
      </c>
      <c r="E587" s="31" t="s">
        <v>56</v>
      </c>
      <c r="F587" s="33" t="s">
        <v>47</v>
      </c>
      <c r="G587" s="31" t="s">
        <v>46</v>
      </c>
      <c r="H587" s="33" t="s">
        <v>56</v>
      </c>
      <c r="I587" s="34">
        <v>0.25</v>
      </c>
      <c r="J587" s="33">
        <v>9120921</v>
      </c>
      <c r="K587" s="33" t="s">
        <v>1124</v>
      </c>
      <c r="L587" s="35">
        <v>25000</v>
      </c>
      <c r="M587" s="33" t="s">
        <v>31</v>
      </c>
      <c r="N587" s="33"/>
      <c r="O587" s="33"/>
      <c r="P587" s="33" t="s">
        <v>85</v>
      </c>
      <c r="Q587" s="33" t="s">
        <v>80</v>
      </c>
      <c r="R587" s="33" t="s">
        <v>56</v>
      </c>
      <c r="U587">
        <f>VLOOKUP(A587,'[1]Unique Accounts for Meetings'!$A$2:$AA$677,21,0)</f>
        <v>3</v>
      </c>
      <c r="V587" t="str">
        <f t="shared" si="27"/>
        <v>Y</v>
      </c>
      <c r="W587" s="36" t="e">
        <f>VLOOKUP(A587,'[1]Unique Accounts for Meetings'!$A$2:$W$677,23,0)</f>
        <v>#REF!</v>
      </c>
      <c r="X587" t="e">
        <f t="shared" ca="1" si="28"/>
        <v>#REF!</v>
      </c>
      <c r="Y587" s="37"/>
      <c r="AA587" t="e">
        <f t="shared" ca="1" si="29"/>
        <v>#REF!</v>
      </c>
    </row>
    <row r="588" spans="1:27" x14ac:dyDescent="0.25">
      <c r="A588" s="30">
        <v>9121032</v>
      </c>
      <c r="B588" s="31" t="s">
        <v>1125</v>
      </c>
      <c r="C588" s="31"/>
      <c r="D588" s="32">
        <v>45343</v>
      </c>
      <c r="E588" s="31" t="s">
        <v>44</v>
      </c>
      <c r="F588" s="33" t="s">
        <v>47</v>
      </c>
      <c r="G588" s="31" t="s">
        <v>46</v>
      </c>
      <c r="H588" s="33" t="s">
        <v>44</v>
      </c>
      <c r="I588" s="34">
        <v>1</v>
      </c>
      <c r="J588" s="33">
        <v>9121032</v>
      </c>
      <c r="K588" s="33" t="s">
        <v>1125</v>
      </c>
      <c r="L588" s="35">
        <v>100000</v>
      </c>
      <c r="M588" s="33" t="s">
        <v>67</v>
      </c>
      <c r="N588" s="33"/>
      <c r="O588" s="33"/>
      <c r="P588" s="33" t="s">
        <v>137</v>
      </c>
      <c r="Q588" s="33" t="s">
        <v>137</v>
      </c>
      <c r="R588" s="33" t="s">
        <v>75</v>
      </c>
      <c r="U588">
        <f>VLOOKUP(A588,'[1]Unique Accounts for Meetings'!$A$2:$AA$677,21,0)</f>
        <v>3</v>
      </c>
      <c r="V588" t="str">
        <f t="shared" si="27"/>
        <v>Y</v>
      </c>
      <c r="W588" s="36" t="e">
        <f>VLOOKUP(A588,'[1]Unique Accounts for Meetings'!$A$2:$W$677,23,0)</f>
        <v>#REF!</v>
      </c>
      <c r="X588" t="e">
        <f t="shared" ca="1" si="28"/>
        <v>#REF!</v>
      </c>
      <c r="Y588" s="37"/>
      <c r="AA588" t="e">
        <f t="shared" ca="1" si="29"/>
        <v>#REF!</v>
      </c>
    </row>
    <row r="589" spans="1:27" x14ac:dyDescent="0.25">
      <c r="A589" s="30">
        <v>9121361</v>
      </c>
      <c r="B589" s="31" t="s">
        <v>1126</v>
      </c>
      <c r="C589" s="31"/>
      <c r="D589" s="32">
        <v>45345</v>
      </c>
      <c r="E589" s="31" t="s">
        <v>40</v>
      </c>
      <c r="F589" s="33" t="s">
        <v>47</v>
      </c>
      <c r="G589" s="31" t="s">
        <v>46</v>
      </c>
      <c r="H589" s="33" t="s">
        <v>40</v>
      </c>
      <c r="I589" s="34">
        <v>0.30833333333333335</v>
      </c>
      <c r="J589" s="33">
        <v>9121361</v>
      </c>
      <c r="K589" s="33" t="s">
        <v>1126</v>
      </c>
      <c r="L589" s="35">
        <v>30833.333333333332</v>
      </c>
      <c r="M589" s="33" t="s">
        <v>31</v>
      </c>
      <c r="N589" s="33"/>
      <c r="O589" s="33"/>
      <c r="P589" s="33" t="s">
        <v>42</v>
      </c>
      <c r="Q589" s="33" t="s">
        <v>43</v>
      </c>
      <c r="R589" s="33" t="s">
        <v>40</v>
      </c>
      <c r="U589">
        <f>VLOOKUP(A589,'[1]Unique Accounts for Meetings'!$A$2:$AA$677,21,0)</f>
        <v>2</v>
      </c>
      <c r="V589" t="str">
        <f t="shared" si="27"/>
        <v>Y</v>
      </c>
      <c r="W589" s="36" t="e">
        <f>VLOOKUP(A589,'[1]Unique Accounts for Meetings'!$A$2:$W$677,23,0)</f>
        <v>#REF!</v>
      </c>
      <c r="X589" t="e">
        <f t="shared" ca="1" si="28"/>
        <v>#REF!</v>
      </c>
      <c r="Y589" s="37"/>
      <c r="AA589" t="e">
        <f t="shared" ca="1" si="29"/>
        <v>#REF!</v>
      </c>
    </row>
    <row r="590" spans="1:27" x14ac:dyDescent="0.25">
      <c r="A590" s="30">
        <v>9121774</v>
      </c>
      <c r="B590" s="31" t="s">
        <v>1127</v>
      </c>
      <c r="C590" s="31"/>
      <c r="D590" s="32">
        <v>45370</v>
      </c>
      <c r="E590" s="31" t="s">
        <v>40</v>
      </c>
      <c r="F590" s="33" t="s">
        <v>47</v>
      </c>
      <c r="G590" s="31" t="s">
        <v>46</v>
      </c>
      <c r="H590" s="33" t="s">
        <v>40</v>
      </c>
      <c r="I590" s="34">
        <v>0.31666666666666665</v>
      </c>
      <c r="J590" s="33">
        <v>9121774</v>
      </c>
      <c r="K590" s="33" t="s">
        <v>1127</v>
      </c>
      <c r="L590" s="35">
        <v>31666.666666666668</v>
      </c>
      <c r="M590" s="33" t="s">
        <v>31</v>
      </c>
      <c r="N590" s="33"/>
      <c r="O590" s="33"/>
      <c r="P590" s="33" t="s">
        <v>42</v>
      </c>
      <c r="Q590" s="33" t="s">
        <v>43</v>
      </c>
      <c r="R590" s="33" t="s">
        <v>40</v>
      </c>
      <c r="U590">
        <f>VLOOKUP(A590,'[1]Unique Accounts for Meetings'!$A$2:$AA$677,21,0)</f>
        <v>2</v>
      </c>
      <c r="V590" t="str">
        <f t="shared" si="27"/>
        <v>Y</v>
      </c>
      <c r="W590" s="36" t="e">
        <f>VLOOKUP(A590,'[1]Unique Accounts for Meetings'!$A$2:$W$677,23,0)</f>
        <v>#REF!</v>
      </c>
      <c r="X590" t="e">
        <f t="shared" ca="1" si="28"/>
        <v>#REF!</v>
      </c>
      <c r="Y590" s="37"/>
      <c r="AA590" t="e">
        <f t="shared" ca="1" si="29"/>
        <v>#REF!</v>
      </c>
    </row>
    <row r="591" spans="1:27" x14ac:dyDescent="0.25">
      <c r="A591" s="30">
        <v>9121858</v>
      </c>
      <c r="B591" s="31" t="s">
        <v>1128</v>
      </c>
      <c r="C591" s="31"/>
      <c r="D591" s="32">
        <v>45362</v>
      </c>
      <c r="E591" s="31" t="s">
        <v>56</v>
      </c>
      <c r="F591" s="33" t="s">
        <v>47</v>
      </c>
      <c r="G591" s="31" t="s">
        <v>46</v>
      </c>
      <c r="H591" s="33" t="s">
        <v>56</v>
      </c>
      <c r="I591" s="34">
        <v>0.21666666666666667</v>
      </c>
      <c r="J591" s="33">
        <v>9121858</v>
      </c>
      <c r="K591" s="33" t="s">
        <v>1128</v>
      </c>
      <c r="L591" s="35">
        <v>43333.333333333336</v>
      </c>
      <c r="M591" s="33" t="s">
        <v>31</v>
      </c>
      <c r="N591" s="33"/>
      <c r="O591" s="33"/>
      <c r="P591" s="33" t="s">
        <v>79</v>
      </c>
      <c r="Q591" s="33" t="s">
        <v>80</v>
      </c>
      <c r="R591" s="33" t="s">
        <v>56</v>
      </c>
      <c r="U591">
        <f>VLOOKUP(A591,'[1]Unique Accounts for Meetings'!$A$2:$AA$677,21,0)</f>
        <v>2</v>
      </c>
      <c r="V591" t="str">
        <f t="shared" si="27"/>
        <v>Y</v>
      </c>
      <c r="W591" s="36" t="e">
        <f>VLOOKUP(A591,'[1]Unique Accounts for Meetings'!$A$2:$W$677,23,0)</f>
        <v>#REF!</v>
      </c>
      <c r="X591" t="e">
        <f t="shared" ca="1" si="28"/>
        <v>#REF!</v>
      </c>
      <c r="Y591" s="37"/>
      <c r="AA591" t="e">
        <f t="shared" ca="1" si="29"/>
        <v>#REF!</v>
      </c>
    </row>
    <row r="592" spans="1:27" x14ac:dyDescent="0.25">
      <c r="A592" s="30">
        <v>9121923</v>
      </c>
      <c r="B592" s="31" t="s">
        <v>1130</v>
      </c>
      <c r="C592" s="31"/>
      <c r="D592" s="32">
        <v>45628</v>
      </c>
      <c r="E592" s="31" t="s">
        <v>28</v>
      </c>
      <c r="F592" s="33" t="s">
        <v>47</v>
      </c>
      <c r="G592" s="31" t="s">
        <v>46</v>
      </c>
      <c r="H592" s="33" t="s">
        <v>28</v>
      </c>
      <c r="I592" s="34">
        <v>0.52500000000000002</v>
      </c>
      <c r="J592" s="33">
        <v>9121923</v>
      </c>
      <c r="K592" s="33" t="s">
        <v>1130</v>
      </c>
      <c r="L592" s="35">
        <v>52500</v>
      </c>
      <c r="M592" s="33" t="s">
        <v>31</v>
      </c>
      <c r="N592" s="33"/>
      <c r="O592" s="33"/>
      <c r="P592" s="33" t="s">
        <v>157</v>
      </c>
      <c r="Q592" s="33" t="s">
        <v>69</v>
      </c>
      <c r="R592" s="33" t="s">
        <v>1269</v>
      </c>
      <c r="U592">
        <f>VLOOKUP(A592,'[1]Unique Accounts for Meetings'!$A$2:$AA$677,21,0)</f>
        <v>4</v>
      </c>
      <c r="V592" t="str">
        <f t="shared" si="27"/>
        <v>Y</v>
      </c>
      <c r="W592" s="36" t="e">
        <f>VLOOKUP(A592,'[1]Unique Accounts for Meetings'!$A$2:$W$677,23,0)</f>
        <v>#REF!</v>
      </c>
      <c r="X592" t="e">
        <f t="shared" ca="1" si="28"/>
        <v>#REF!</v>
      </c>
      <c r="Y592" s="37"/>
      <c r="AA592" t="e">
        <f t="shared" ca="1" si="29"/>
        <v>#REF!</v>
      </c>
    </row>
    <row r="593" spans="1:27" x14ac:dyDescent="0.25">
      <c r="A593" s="30">
        <v>9121938</v>
      </c>
      <c r="B593" s="31" t="s">
        <v>1131</v>
      </c>
      <c r="C593" s="31"/>
      <c r="D593" s="32">
        <v>45535</v>
      </c>
      <c r="E593" s="31" t="s">
        <v>70</v>
      </c>
      <c r="F593" s="33" t="s">
        <v>47</v>
      </c>
      <c r="G593" s="31" t="s">
        <v>46</v>
      </c>
      <c r="H593" s="33" t="s">
        <v>70</v>
      </c>
      <c r="I593" s="34">
        <v>0.23333000000000001</v>
      </c>
      <c r="J593" s="33">
        <v>9121938</v>
      </c>
      <c r="K593" s="33" t="s">
        <v>1131</v>
      </c>
      <c r="L593" s="35">
        <v>67499.679999999993</v>
      </c>
      <c r="M593" s="33" t="s">
        <v>31</v>
      </c>
      <c r="N593" s="33"/>
      <c r="O593" s="33"/>
      <c r="P593" s="33" t="s">
        <v>68</v>
      </c>
      <c r="Q593" s="33" t="s">
        <v>69</v>
      </c>
      <c r="R593" s="33" t="s">
        <v>1269</v>
      </c>
      <c r="U593">
        <f>VLOOKUP(A593,'[1]Unique Accounts for Meetings'!$A$2:$AA$677,21,0)</f>
        <v>3</v>
      </c>
      <c r="V593" t="str">
        <f t="shared" si="27"/>
        <v>Y</v>
      </c>
      <c r="W593" s="36" t="e">
        <f>VLOOKUP(A593,'[1]Unique Accounts for Meetings'!$A$2:$W$677,23,0)</f>
        <v>#REF!</v>
      </c>
      <c r="X593" t="e">
        <f t="shared" ca="1" si="28"/>
        <v>#REF!</v>
      </c>
      <c r="Y593" s="37"/>
      <c r="AA593" t="e">
        <f t="shared" ca="1" si="29"/>
        <v>#REF!</v>
      </c>
    </row>
    <row r="594" spans="1:27" x14ac:dyDescent="0.25">
      <c r="A594" s="30">
        <v>7000210</v>
      </c>
      <c r="B594" s="31" t="s">
        <v>1132</v>
      </c>
      <c r="C594" s="31"/>
      <c r="D594" s="32">
        <v>45440</v>
      </c>
      <c r="E594" s="31" t="s">
        <v>28</v>
      </c>
      <c r="F594" s="33" t="s">
        <v>98</v>
      </c>
      <c r="G594" s="31" t="s">
        <v>46</v>
      </c>
      <c r="H594" s="33" t="s">
        <v>28</v>
      </c>
      <c r="I594" s="34">
        <v>0.25</v>
      </c>
      <c r="J594" s="33">
        <v>9122655</v>
      </c>
      <c r="K594" s="33" t="s">
        <v>1133</v>
      </c>
      <c r="L594" s="35">
        <v>48333.333333333328</v>
      </c>
      <c r="M594" s="33" t="s">
        <v>31</v>
      </c>
      <c r="N594" s="33"/>
      <c r="O594" s="33"/>
      <c r="P594" s="33" t="s">
        <v>137</v>
      </c>
      <c r="Q594" s="33" t="s">
        <v>137</v>
      </c>
      <c r="R594" s="33" t="s">
        <v>75</v>
      </c>
      <c r="U594">
        <f>VLOOKUP(A594,'[1]Unique Accounts for Meetings'!$A$2:$AA$677,21,0)</f>
        <v>3</v>
      </c>
      <c r="V594" t="str">
        <f t="shared" si="27"/>
        <v>Y</v>
      </c>
      <c r="W594" s="36" t="e">
        <f>VLOOKUP(A594,'[1]Unique Accounts for Meetings'!$A$2:$W$677,23,0)</f>
        <v>#REF!</v>
      </c>
      <c r="X594" t="e">
        <f t="shared" ca="1" si="28"/>
        <v>#REF!</v>
      </c>
      <c r="Y594" s="37"/>
      <c r="AA594" t="e">
        <f t="shared" ca="1" si="29"/>
        <v>#REF!</v>
      </c>
    </row>
    <row r="595" spans="1:27" x14ac:dyDescent="0.25">
      <c r="A595" s="30">
        <v>9122731</v>
      </c>
      <c r="B595" s="31" t="s">
        <v>1134</v>
      </c>
      <c r="C595" s="31"/>
      <c r="D595" s="32">
        <v>45404</v>
      </c>
      <c r="E595" s="31" t="s">
        <v>40</v>
      </c>
      <c r="F595" s="33" t="s">
        <v>47</v>
      </c>
      <c r="G595" s="31" t="s">
        <v>46</v>
      </c>
      <c r="H595" s="33" t="s">
        <v>40</v>
      </c>
      <c r="I595" s="34">
        <v>0.41666666666666663</v>
      </c>
      <c r="J595" s="33">
        <v>9122731</v>
      </c>
      <c r="K595" s="33" t="s">
        <v>1135</v>
      </c>
      <c r="L595" s="35">
        <v>41666.666666666664</v>
      </c>
      <c r="M595" s="33" t="s">
        <v>31</v>
      </c>
      <c r="N595" s="33"/>
      <c r="O595" s="33"/>
      <c r="P595" s="33" t="s">
        <v>60</v>
      </c>
      <c r="Q595" s="33" t="s">
        <v>43</v>
      </c>
      <c r="R595" s="33" t="s">
        <v>40</v>
      </c>
      <c r="U595">
        <f>VLOOKUP(A595,'[1]Unique Accounts for Meetings'!$A$2:$AA$677,21,0)</f>
        <v>3</v>
      </c>
      <c r="V595" t="str">
        <f t="shared" si="27"/>
        <v>Y</v>
      </c>
      <c r="W595" s="36" t="e">
        <f>VLOOKUP(A595,'[1]Unique Accounts for Meetings'!$A$2:$W$677,23,0)</f>
        <v>#REF!</v>
      </c>
      <c r="X595" t="e">
        <f t="shared" ca="1" si="28"/>
        <v>#REF!</v>
      </c>
      <c r="Y595" s="37"/>
      <c r="AA595" t="e">
        <f t="shared" ca="1" si="29"/>
        <v>#REF!</v>
      </c>
    </row>
    <row r="596" spans="1:27" x14ac:dyDescent="0.25">
      <c r="A596" s="30">
        <v>9122930</v>
      </c>
      <c r="B596" s="31" t="s">
        <v>1136</v>
      </c>
      <c r="C596" s="31"/>
      <c r="D596" s="32">
        <v>45397</v>
      </c>
      <c r="E596" s="31" t="s">
        <v>44</v>
      </c>
      <c r="F596" s="33" t="s">
        <v>47</v>
      </c>
      <c r="G596" s="31" t="s">
        <v>46</v>
      </c>
      <c r="H596" s="33" t="s">
        <v>44</v>
      </c>
      <c r="I596" s="34">
        <v>0.41666666666666663</v>
      </c>
      <c r="J596" s="33">
        <v>9122930</v>
      </c>
      <c r="K596" s="33" t="s">
        <v>1136</v>
      </c>
      <c r="L596" s="35">
        <v>80000</v>
      </c>
      <c r="M596" s="33" t="s">
        <v>31</v>
      </c>
      <c r="N596" s="33"/>
      <c r="O596" s="33"/>
      <c r="P596" s="33" t="s">
        <v>51</v>
      </c>
      <c r="Q596" s="33" t="s">
        <v>43</v>
      </c>
      <c r="R596" s="33" t="s">
        <v>40</v>
      </c>
      <c r="U596">
        <f>VLOOKUP(A596,'[1]Unique Accounts for Meetings'!$A$2:$AA$677,21,0)</f>
        <v>4</v>
      </c>
      <c r="V596" t="str">
        <f t="shared" si="27"/>
        <v>Y</v>
      </c>
      <c r="W596" s="36" t="e">
        <f>VLOOKUP(A596,'[1]Unique Accounts for Meetings'!$A$2:$W$677,23,0)</f>
        <v>#REF!</v>
      </c>
      <c r="X596" t="e">
        <f t="shared" ca="1" si="28"/>
        <v>#REF!</v>
      </c>
      <c r="Y596" s="37"/>
      <c r="AA596" t="e">
        <f t="shared" ca="1" si="29"/>
        <v>#REF!</v>
      </c>
    </row>
    <row r="597" spans="1:27" x14ac:dyDescent="0.25">
      <c r="A597" s="30">
        <v>9122991</v>
      </c>
      <c r="B597" s="31" t="s">
        <v>1137</v>
      </c>
      <c r="C597" s="31"/>
      <c r="D597" s="32">
        <v>45406</v>
      </c>
      <c r="E597" s="31" t="s">
        <v>40</v>
      </c>
      <c r="F597" s="33" t="s">
        <v>47</v>
      </c>
      <c r="G597" s="31" t="s">
        <v>46</v>
      </c>
      <c r="H597" s="33" t="s">
        <v>40</v>
      </c>
      <c r="I597" s="34">
        <v>0.66666666666666674</v>
      </c>
      <c r="J597" s="33">
        <v>9122991</v>
      </c>
      <c r="K597" s="33" t="s">
        <v>1138</v>
      </c>
      <c r="L597" s="35">
        <v>66666.666666666672</v>
      </c>
      <c r="M597" s="33" t="s">
        <v>31</v>
      </c>
      <c r="N597" s="33"/>
      <c r="O597" s="33"/>
      <c r="P597" s="33" t="s">
        <v>42</v>
      </c>
      <c r="Q597" s="33" t="s">
        <v>43</v>
      </c>
      <c r="R597" s="33" t="s">
        <v>40</v>
      </c>
      <c r="U597">
        <f>VLOOKUP(A597,'[1]Unique Accounts for Meetings'!$A$2:$AA$677,21,0)</f>
        <v>2</v>
      </c>
      <c r="V597" t="str">
        <f t="shared" si="27"/>
        <v>Y</v>
      </c>
      <c r="W597" s="36" t="e">
        <f>VLOOKUP(A597,'[1]Unique Accounts for Meetings'!$A$2:$W$677,23,0)</f>
        <v>#REF!</v>
      </c>
      <c r="X597" t="e">
        <f t="shared" ca="1" si="28"/>
        <v>#REF!</v>
      </c>
      <c r="Y597" s="37"/>
      <c r="AA597" t="e">
        <f t="shared" ca="1" si="29"/>
        <v>#REF!</v>
      </c>
    </row>
    <row r="598" spans="1:27" x14ac:dyDescent="0.25">
      <c r="A598" s="30">
        <v>9123178</v>
      </c>
      <c r="B598" s="31" t="s">
        <v>1139</v>
      </c>
      <c r="C598" s="31"/>
      <c r="D598" s="32">
        <v>45429</v>
      </c>
      <c r="E598" s="31" t="s">
        <v>40</v>
      </c>
      <c r="F598" s="33" t="s">
        <v>47</v>
      </c>
      <c r="G598" s="31" t="s">
        <v>46</v>
      </c>
      <c r="H598" s="33" t="s">
        <v>40</v>
      </c>
      <c r="I598" s="34">
        <v>0.3</v>
      </c>
      <c r="J598" s="33">
        <v>9123178</v>
      </c>
      <c r="K598" s="33" t="s">
        <v>1140</v>
      </c>
      <c r="L598" s="35">
        <v>100000</v>
      </c>
      <c r="M598" s="33" t="s">
        <v>67</v>
      </c>
      <c r="N598" s="33"/>
      <c r="O598" s="33"/>
      <c r="P598" s="33" t="s">
        <v>42</v>
      </c>
      <c r="Q598" s="33" t="s">
        <v>43</v>
      </c>
      <c r="R598" s="33" t="s">
        <v>40</v>
      </c>
      <c r="U598">
        <f>VLOOKUP(A598,'[1]Unique Accounts for Meetings'!$A$2:$AA$677,21,0)</f>
        <v>2</v>
      </c>
      <c r="V598" t="str">
        <f t="shared" si="27"/>
        <v>Y</v>
      </c>
      <c r="W598" s="36" t="e">
        <f>VLOOKUP(A598,'[1]Unique Accounts for Meetings'!$A$2:$W$677,23,0)</f>
        <v>#REF!</v>
      </c>
      <c r="X598" t="e">
        <f t="shared" ca="1" si="28"/>
        <v>#REF!</v>
      </c>
      <c r="Y598" s="37"/>
      <c r="AA598" t="e">
        <f t="shared" ca="1" si="29"/>
        <v>#REF!</v>
      </c>
    </row>
    <row r="599" spans="1:27" x14ac:dyDescent="0.25">
      <c r="A599" s="30">
        <v>9123202</v>
      </c>
      <c r="B599" s="31" t="s">
        <v>1142</v>
      </c>
      <c r="C599" s="31"/>
      <c r="D599" s="32">
        <v>45418</v>
      </c>
      <c r="E599" s="31" t="s">
        <v>56</v>
      </c>
      <c r="F599" s="33" t="s">
        <v>47</v>
      </c>
      <c r="G599" s="31" t="s">
        <v>46</v>
      </c>
      <c r="H599" s="33" t="s">
        <v>56</v>
      </c>
      <c r="I599" s="34">
        <v>0.15416666666666667</v>
      </c>
      <c r="J599" s="33">
        <v>9123202</v>
      </c>
      <c r="K599" s="33" t="s">
        <v>1142</v>
      </c>
      <c r="L599" s="35">
        <v>30416.666666666668</v>
      </c>
      <c r="M599" s="33" t="s">
        <v>31</v>
      </c>
      <c r="N599" s="33"/>
      <c r="O599" s="33"/>
      <c r="P599" s="33" t="s">
        <v>109</v>
      </c>
      <c r="Q599" s="33" t="s">
        <v>80</v>
      </c>
      <c r="R599" s="33" t="s">
        <v>56</v>
      </c>
      <c r="U599">
        <f>VLOOKUP(A599,'[1]Unique Accounts for Meetings'!$A$2:$AA$677,21,0)</f>
        <v>3</v>
      </c>
      <c r="V599" t="str">
        <f t="shared" si="27"/>
        <v>Y</v>
      </c>
      <c r="W599" s="36" t="e">
        <f>VLOOKUP(A599,'[1]Unique Accounts for Meetings'!$A$2:$W$677,23,0)</f>
        <v>#REF!</v>
      </c>
      <c r="X599" t="e">
        <f t="shared" ca="1" si="28"/>
        <v>#REF!</v>
      </c>
      <c r="Y599" s="37"/>
      <c r="AA599" t="e">
        <f t="shared" ca="1" si="29"/>
        <v>#REF!</v>
      </c>
    </row>
    <row r="600" spans="1:27" x14ac:dyDescent="0.25">
      <c r="A600" s="30">
        <v>9122392</v>
      </c>
      <c r="B600" s="31" t="s">
        <v>1144</v>
      </c>
      <c r="C600" s="31"/>
      <c r="D600" s="32">
        <v>45443</v>
      </c>
      <c r="E600" s="31" t="s">
        <v>40</v>
      </c>
      <c r="F600" s="33" t="s">
        <v>72</v>
      </c>
      <c r="G600" s="31" t="s">
        <v>46</v>
      </c>
      <c r="H600" s="33" t="s">
        <v>40</v>
      </c>
      <c r="I600" s="34">
        <v>0.42499999999999999</v>
      </c>
      <c r="J600" s="33">
        <v>9123302</v>
      </c>
      <c r="K600" s="33" t="s">
        <v>1145</v>
      </c>
      <c r="L600" s="35">
        <v>75022.666666666672</v>
      </c>
      <c r="M600" s="33" t="s">
        <v>31</v>
      </c>
      <c r="N600" s="33"/>
      <c r="O600" s="33"/>
      <c r="P600" s="33" t="s">
        <v>60</v>
      </c>
      <c r="Q600" s="33" t="s">
        <v>43</v>
      </c>
      <c r="R600" s="33" t="s">
        <v>40</v>
      </c>
      <c r="U600">
        <f>VLOOKUP(A600,'[1]Unique Accounts for Meetings'!$A$2:$AA$677,21,0)</f>
        <v>2</v>
      </c>
      <c r="V600" t="str">
        <f t="shared" si="27"/>
        <v>Y</v>
      </c>
      <c r="W600" s="36" t="e">
        <f>VLOOKUP(A600,'[1]Unique Accounts for Meetings'!$A$2:$W$677,23,0)</f>
        <v>#REF!</v>
      </c>
      <c r="X600" t="e">
        <f t="shared" ca="1" si="28"/>
        <v>#REF!</v>
      </c>
      <c r="Y600" s="37"/>
      <c r="AA600" t="e">
        <f t="shared" ca="1" si="29"/>
        <v>#REF!</v>
      </c>
    </row>
    <row r="601" spans="1:27" x14ac:dyDescent="0.25">
      <c r="A601" s="30">
        <v>9123599</v>
      </c>
      <c r="B601" s="31" t="s">
        <v>1146</v>
      </c>
      <c r="C601" s="31"/>
      <c r="D601" s="32">
        <v>45931</v>
      </c>
      <c r="E601" s="31" t="s">
        <v>70</v>
      </c>
      <c r="F601" s="33" t="s">
        <v>47</v>
      </c>
      <c r="G601" s="31" t="s">
        <v>46</v>
      </c>
      <c r="H601" s="33" t="s">
        <v>70</v>
      </c>
      <c r="I601" s="34">
        <v>0.35</v>
      </c>
      <c r="J601" s="33">
        <v>9123599</v>
      </c>
      <c r="K601" s="33" t="s">
        <v>1147</v>
      </c>
      <c r="L601" s="35">
        <v>35000</v>
      </c>
      <c r="M601" s="33" t="s">
        <v>31</v>
      </c>
      <c r="N601" s="33"/>
      <c r="O601" s="33"/>
      <c r="P601" s="33" t="s">
        <v>68</v>
      </c>
      <c r="Q601" s="33" t="s">
        <v>69</v>
      </c>
      <c r="R601" s="33" t="s">
        <v>1269</v>
      </c>
      <c r="U601">
        <f>VLOOKUP(A601,'[1]Unique Accounts for Meetings'!$A$2:$AA$677,21,0)</f>
        <v>2</v>
      </c>
      <c r="V601" t="str">
        <f t="shared" si="27"/>
        <v>Y</v>
      </c>
      <c r="W601" s="36" t="e">
        <f>VLOOKUP(A601,'[1]Unique Accounts for Meetings'!$A$2:$W$677,23,0)</f>
        <v>#REF!</v>
      </c>
      <c r="X601" t="e">
        <f t="shared" ca="1" si="28"/>
        <v>#REF!</v>
      </c>
      <c r="Y601" s="37"/>
      <c r="AA601" t="e">
        <f t="shared" ca="1" si="29"/>
        <v>#REF!</v>
      </c>
    </row>
    <row r="602" spans="1:27" x14ac:dyDescent="0.25">
      <c r="A602" s="30">
        <v>9123616</v>
      </c>
      <c r="B602" s="31" t="s">
        <v>1148</v>
      </c>
      <c r="C602" s="31"/>
      <c r="D602" s="32">
        <v>45450</v>
      </c>
      <c r="E602" s="31" t="s">
        <v>56</v>
      </c>
      <c r="F602" s="33" t="s">
        <v>86</v>
      </c>
      <c r="G602" s="31" t="s">
        <v>46</v>
      </c>
      <c r="H602" s="33" t="s">
        <v>56</v>
      </c>
      <c r="I602" s="34">
        <v>0.46500000000000002</v>
      </c>
      <c r="J602" s="33">
        <v>9123616</v>
      </c>
      <c r="K602" s="33" t="s">
        <v>1149</v>
      </c>
      <c r="L602" s="35">
        <v>46500</v>
      </c>
      <c r="M602" s="33" t="s">
        <v>31</v>
      </c>
      <c r="N602" s="33"/>
      <c r="O602" s="33"/>
      <c r="P602" s="33" t="s">
        <v>79</v>
      </c>
      <c r="Q602" s="33" t="s">
        <v>80</v>
      </c>
      <c r="R602" s="33" t="s">
        <v>56</v>
      </c>
      <c r="U602">
        <f>VLOOKUP(A602,'[1]Unique Accounts for Meetings'!$A$2:$AA$677,21,0)</f>
        <v>3</v>
      </c>
      <c r="V602" t="str">
        <f t="shared" si="27"/>
        <v>Y</v>
      </c>
      <c r="W602" s="36" t="e">
        <f>VLOOKUP(A602,'[1]Unique Accounts for Meetings'!$A$2:$W$677,23,0)</f>
        <v>#REF!</v>
      </c>
      <c r="X602" t="e">
        <f t="shared" ca="1" si="28"/>
        <v>#REF!</v>
      </c>
      <c r="Y602" s="37"/>
      <c r="AA602" t="e">
        <f t="shared" ca="1" si="29"/>
        <v>#REF!</v>
      </c>
    </row>
    <row r="603" spans="1:27" x14ac:dyDescent="0.25">
      <c r="A603" s="30">
        <v>9127157</v>
      </c>
      <c r="B603" s="31" t="s">
        <v>1150</v>
      </c>
      <c r="C603" s="31"/>
      <c r="D603" s="32">
        <v>45575</v>
      </c>
      <c r="E603" s="31" t="s">
        <v>56</v>
      </c>
      <c r="F603" s="33" t="s">
        <v>47</v>
      </c>
      <c r="G603" s="31" t="s">
        <v>46</v>
      </c>
      <c r="H603" s="33" t="s">
        <v>56</v>
      </c>
      <c r="I603" s="34">
        <v>0.15833330000000001</v>
      </c>
      <c r="J603" s="33">
        <v>9123764</v>
      </c>
      <c r="K603" s="33" t="s">
        <v>1150</v>
      </c>
      <c r="L603" s="35">
        <v>29833.33</v>
      </c>
      <c r="M603" s="33" t="s">
        <v>31</v>
      </c>
      <c r="N603" s="33"/>
      <c r="O603" s="33"/>
      <c r="P603" s="33" t="s">
        <v>340</v>
      </c>
      <c r="Q603" s="33" t="s">
        <v>80</v>
      </c>
      <c r="R603" s="33" t="s">
        <v>56</v>
      </c>
      <c r="U603">
        <f>VLOOKUP(A603,'[1]Unique Accounts for Meetings'!$A$2:$AA$677,21,0)</f>
        <v>3</v>
      </c>
      <c r="V603" t="str">
        <f t="shared" si="27"/>
        <v>Y</v>
      </c>
      <c r="W603" s="36" t="e">
        <f>VLOOKUP(A603,'[1]Unique Accounts for Meetings'!$A$2:$W$677,23,0)</f>
        <v>#REF!</v>
      </c>
      <c r="X603" t="e">
        <f t="shared" ca="1" si="28"/>
        <v>#REF!</v>
      </c>
      <c r="Y603" s="37"/>
      <c r="AA603" t="e">
        <f t="shared" ca="1" si="29"/>
        <v>#REF!</v>
      </c>
    </row>
    <row r="604" spans="1:27" x14ac:dyDescent="0.25">
      <c r="A604" s="30">
        <v>9124026</v>
      </c>
      <c r="B604" s="31" t="s">
        <v>1151</v>
      </c>
      <c r="C604" s="31"/>
      <c r="D604" s="32">
        <v>45471</v>
      </c>
      <c r="E604" s="31" t="s">
        <v>28</v>
      </c>
      <c r="F604" s="33" t="s">
        <v>47</v>
      </c>
      <c r="G604" s="31" t="s">
        <v>46</v>
      </c>
      <c r="H604" s="33" t="s">
        <v>28</v>
      </c>
      <c r="I604" s="34">
        <v>1.5</v>
      </c>
      <c r="J604" s="33">
        <v>9124026</v>
      </c>
      <c r="K604" s="33" t="s">
        <v>1151</v>
      </c>
      <c r="L604" s="35">
        <v>316666.66666666663</v>
      </c>
      <c r="M604" s="33" t="s">
        <v>67</v>
      </c>
      <c r="N604" s="33"/>
      <c r="O604" s="33"/>
      <c r="P604" s="33" t="s">
        <v>33</v>
      </c>
      <c r="Q604" s="33" t="s">
        <v>34</v>
      </c>
      <c r="R604" s="33" t="s">
        <v>1268</v>
      </c>
      <c r="U604">
        <f>VLOOKUP(A604,'[1]Unique Accounts for Meetings'!$A$2:$AA$677,21,0)</f>
        <v>2</v>
      </c>
      <c r="V604" t="str">
        <f t="shared" si="27"/>
        <v>Y</v>
      </c>
      <c r="W604" s="36" t="e">
        <f>VLOOKUP(A604,'[1]Unique Accounts for Meetings'!$A$2:$W$677,23,0)</f>
        <v>#REF!</v>
      </c>
      <c r="X604" t="e">
        <f t="shared" ca="1" si="28"/>
        <v>#REF!</v>
      </c>
      <c r="Y604" s="37"/>
      <c r="AA604" t="e">
        <f t="shared" ca="1" si="29"/>
        <v>#REF!</v>
      </c>
    </row>
    <row r="605" spans="1:27" x14ac:dyDescent="0.25">
      <c r="A605" s="30">
        <v>9124080</v>
      </c>
      <c r="B605" s="31" t="s">
        <v>1152</v>
      </c>
      <c r="C605" s="31"/>
      <c r="D605" s="32">
        <v>45593</v>
      </c>
      <c r="E605" s="31" t="s">
        <v>70</v>
      </c>
      <c r="F605" s="33" t="s">
        <v>47</v>
      </c>
      <c r="G605" s="31" t="s">
        <v>46</v>
      </c>
      <c r="H605" s="33" t="s">
        <v>70</v>
      </c>
      <c r="I605" s="34">
        <v>0.25</v>
      </c>
      <c r="J605" s="33">
        <v>9124080</v>
      </c>
      <c r="K605" s="33" t="s">
        <v>1152</v>
      </c>
      <c r="L605" s="35">
        <v>50000</v>
      </c>
      <c r="M605" s="33" t="s">
        <v>31</v>
      </c>
      <c r="N605" s="33"/>
      <c r="O605" s="33"/>
      <c r="P605" s="33" t="s">
        <v>68</v>
      </c>
      <c r="Q605" s="33" t="s">
        <v>69</v>
      </c>
      <c r="R605" s="33" t="s">
        <v>1269</v>
      </c>
      <c r="U605">
        <f>VLOOKUP(A605,'[1]Unique Accounts for Meetings'!$A$2:$AA$677,21,0)</f>
        <v>2</v>
      </c>
      <c r="V605" t="str">
        <f t="shared" si="27"/>
        <v>Y</v>
      </c>
      <c r="W605" s="36" t="e">
        <f>VLOOKUP(A605,'[1]Unique Accounts for Meetings'!$A$2:$W$677,23,0)</f>
        <v>#REF!</v>
      </c>
      <c r="X605" t="e">
        <f t="shared" ca="1" si="28"/>
        <v>#REF!</v>
      </c>
      <c r="Y605" s="37"/>
      <c r="AA605" t="e">
        <f t="shared" ca="1" si="29"/>
        <v>#REF!</v>
      </c>
    </row>
    <row r="606" spans="1:27" x14ac:dyDescent="0.25">
      <c r="A606" s="30">
        <v>9124638</v>
      </c>
      <c r="B606" s="31" t="s">
        <v>1153</v>
      </c>
      <c r="C606" s="31"/>
      <c r="D606" s="32">
        <v>45566</v>
      </c>
      <c r="E606" s="31" t="s">
        <v>44</v>
      </c>
      <c r="F606" s="33" t="s">
        <v>47</v>
      </c>
      <c r="G606" s="31" t="s">
        <v>46</v>
      </c>
      <c r="H606" s="33" t="s">
        <v>44</v>
      </c>
      <c r="I606" s="34">
        <v>0.3</v>
      </c>
      <c r="J606" s="33">
        <v>9124638</v>
      </c>
      <c r="K606" s="33" t="s">
        <v>1154</v>
      </c>
      <c r="L606" s="35">
        <v>30000</v>
      </c>
      <c r="M606" s="33" t="s">
        <v>31</v>
      </c>
      <c r="N606" s="33"/>
      <c r="O606" s="33"/>
      <c r="P606" s="33" t="s">
        <v>136</v>
      </c>
      <c r="Q606" s="33" t="s">
        <v>137</v>
      </c>
      <c r="R606" s="33" t="s">
        <v>75</v>
      </c>
      <c r="U606">
        <f>VLOOKUP(A606,'[1]Unique Accounts for Meetings'!$A$2:$AA$677,21,0)</f>
        <v>1</v>
      </c>
      <c r="V606" t="str">
        <f t="shared" si="27"/>
        <v>Y</v>
      </c>
      <c r="W606" s="36" t="e">
        <f>VLOOKUP(A606,'[1]Unique Accounts for Meetings'!$A$2:$W$677,23,0)</f>
        <v>#REF!</v>
      </c>
      <c r="X606" t="e">
        <f t="shared" ca="1" si="28"/>
        <v>#REF!</v>
      </c>
      <c r="Y606" s="37"/>
      <c r="AA606" t="e">
        <f t="shared" ca="1" si="29"/>
        <v>#REF!</v>
      </c>
    </row>
    <row r="607" spans="1:27" x14ac:dyDescent="0.25">
      <c r="A607" s="30">
        <v>9124735</v>
      </c>
      <c r="B607" s="31" t="s">
        <v>1155</v>
      </c>
      <c r="C607" s="31"/>
      <c r="D607" s="32">
        <v>45505</v>
      </c>
      <c r="E607" s="31" t="s">
        <v>28</v>
      </c>
      <c r="F607" s="33" t="s">
        <v>86</v>
      </c>
      <c r="G607" s="31" t="s">
        <v>46</v>
      </c>
      <c r="H607" s="33" t="s">
        <v>28</v>
      </c>
      <c r="I607" s="34">
        <v>0.33500000000000002</v>
      </c>
      <c r="J607" s="33">
        <v>9124735</v>
      </c>
      <c r="K607" s="33" t="s">
        <v>1155</v>
      </c>
      <c r="L607" s="35">
        <v>74000</v>
      </c>
      <c r="M607" s="33" t="s">
        <v>31</v>
      </c>
      <c r="N607" s="33"/>
      <c r="O607" s="33"/>
      <c r="P607" s="33" t="s">
        <v>33</v>
      </c>
      <c r="Q607" s="33" t="s">
        <v>34</v>
      </c>
      <c r="R607" s="33" t="s">
        <v>1268</v>
      </c>
      <c r="U607">
        <f>VLOOKUP(A607,'[1]Unique Accounts for Meetings'!$A$2:$AA$677,21,0)</f>
        <v>2</v>
      </c>
      <c r="V607" t="str">
        <f t="shared" si="27"/>
        <v>Y</v>
      </c>
      <c r="W607" s="36" t="e">
        <f>VLOOKUP(A607,'[1]Unique Accounts for Meetings'!$A$2:$W$677,23,0)</f>
        <v>#REF!</v>
      </c>
      <c r="X607" t="e">
        <f t="shared" ca="1" si="28"/>
        <v>#REF!</v>
      </c>
      <c r="Y607" s="37"/>
      <c r="AA607" t="e">
        <f t="shared" ca="1" si="29"/>
        <v>#REF!</v>
      </c>
    </row>
    <row r="608" spans="1:27" x14ac:dyDescent="0.25">
      <c r="A608" s="30">
        <v>9124839</v>
      </c>
      <c r="B608" s="31" t="s">
        <v>1157</v>
      </c>
      <c r="C608" s="31"/>
      <c r="D608" s="32">
        <v>45497</v>
      </c>
      <c r="E608" s="31" t="s">
        <v>28</v>
      </c>
      <c r="F608" s="33" t="s">
        <v>72</v>
      </c>
      <c r="G608" s="31" t="s">
        <v>46</v>
      </c>
      <c r="H608" s="33" t="s">
        <v>28</v>
      </c>
      <c r="I608" s="34">
        <v>0.1875</v>
      </c>
      <c r="J608" s="33">
        <v>9124839</v>
      </c>
      <c r="K608" s="33" t="s">
        <v>1158</v>
      </c>
      <c r="L608" s="35">
        <v>41666.666666666672</v>
      </c>
      <c r="M608" s="33" t="s">
        <v>31</v>
      </c>
      <c r="N608" s="33"/>
      <c r="O608" s="33"/>
      <c r="P608" s="33" t="s">
        <v>33</v>
      </c>
      <c r="Q608" s="33" t="s">
        <v>34</v>
      </c>
      <c r="R608" s="33" t="s">
        <v>1268</v>
      </c>
      <c r="U608">
        <f>VLOOKUP(A608,'[1]Unique Accounts for Meetings'!$A$2:$AA$677,21,0)</f>
        <v>2</v>
      </c>
      <c r="V608" t="str">
        <f t="shared" si="27"/>
        <v>Y</v>
      </c>
      <c r="W608" s="36" t="e">
        <f>VLOOKUP(A608,'[1]Unique Accounts for Meetings'!$A$2:$W$677,23,0)</f>
        <v>#REF!</v>
      </c>
      <c r="X608" t="e">
        <f t="shared" ca="1" si="28"/>
        <v>#REF!</v>
      </c>
      <c r="Y608" s="37"/>
      <c r="AA608" t="e">
        <f t="shared" ca="1" si="29"/>
        <v>#REF!</v>
      </c>
    </row>
    <row r="609" spans="1:27" x14ac:dyDescent="0.25">
      <c r="A609" s="30">
        <v>9124932</v>
      </c>
      <c r="B609" s="31" t="s">
        <v>1159</v>
      </c>
      <c r="C609" s="31"/>
      <c r="D609" s="32">
        <v>45580</v>
      </c>
      <c r="E609" s="31" t="s">
        <v>178</v>
      </c>
      <c r="F609" s="33" t="s">
        <v>86</v>
      </c>
      <c r="G609" s="31" t="s">
        <v>46</v>
      </c>
      <c r="H609" s="33" t="s">
        <v>178</v>
      </c>
      <c r="I609" s="34">
        <v>2.7103999999999999</v>
      </c>
      <c r="J609" s="33">
        <v>9124932</v>
      </c>
      <c r="K609" s="33" t="s">
        <v>1159</v>
      </c>
      <c r="L609" s="35">
        <v>271040</v>
      </c>
      <c r="M609" s="33" t="s">
        <v>67</v>
      </c>
      <c r="N609" s="33"/>
      <c r="O609" s="33"/>
      <c r="P609" s="33" t="s">
        <v>100</v>
      </c>
      <c r="Q609" s="33" t="s">
        <v>100</v>
      </c>
      <c r="R609" s="33" t="s">
        <v>83</v>
      </c>
      <c r="U609">
        <f>VLOOKUP(A609,'[1]Unique Accounts for Meetings'!$A$2:$AA$677,21,0)</f>
        <v>0</v>
      </c>
      <c r="V609" t="str">
        <f t="shared" si="27"/>
        <v>N</v>
      </c>
      <c r="W609" s="36" t="e">
        <f>VLOOKUP(A609,'[1]Unique Accounts for Meetings'!$A$2:$W$677,23,0)</f>
        <v>#REF!</v>
      </c>
      <c r="X609" t="e">
        <f t="shared" ca="1" si="28"/>
        <v>#REF!</v>
      </c>
      <c r="Y609" s="37"/>
      <c r="AA609" t="e">
        <f t="shared" ca="1" si="29"/>
        <v>#REF!</v>
      </c>
    </row>
    <row r="610" spans="1:27" x14ac:dyDescent="0.25">
      <c r="A610" s="30">
        <v>9125007</v>
      </c>
      <c r="B610" s="31" t="s">
        <v>1160</v>
      </c>
      <c r="C610" s="31"/>
      <c r="D610" s="32">
        <v>45490</v>
      </c>
      <c r="E610" s="31" t="s">
        <v>56</v>
      </c>
      <c r="F610" s="33" t="s">
        <v>47</v>
      </c>
      <c r="G610" s="31" t="s">
        <v>46</v>
      </c>
      <c r="H610" s="33" t="s">
        <v>56</v>
      </c>
      <c r="I610" s="34">
        <v>0.25416666666666665</v>
      </c>
      <c r="J610" s="33">
        <v>9125007</v>
      </c>
      <c r="K610" s="33" t="s">
        <v>1160</v>
      </c>
      <c r="L610" s="35">
        <v>32416.666666666668</v>
      </c>
      <c r="M610" s="33" t="s">
        <v>31</v>
      </c>
      <c r="N610" s="33"/>
      <c r="O610" s="33"/>
      <c r="P610" s="33" t="s">
        <v>79</v>
      </c>
      <c r="Q610" s="33" t="s">
        <v>80</v>
      </c>
      <c r="R610" s="33" t="s">
        <v>56</v>
      </c>
      <c r="U610">
        <f>VLOOKUP(A610,'[1]Unique Accounts for Meetings'!$A$2:$AA$677,21,0)</f>
        <v>2</v>
      </c>
      <c r="V610" t="str">
        <f t="shared" si="27"/>
        <v>Y</v>
      </c>
      <c r="W610" s="36" t="e">
        <f>VLOOKUP(A610,'[1]Unique Accounts for Meetings'!$A$2:$W$677,23,0)</f>
        <v>#REF!</v>
      </c>
      <c r="X610" t="e">
        <f t="shared" ca="1" si="28"/>
        <v>#REF!</v>
      </c>
      <c r="Y610" s="37"/>
      <c r="AA610" t="e">
        <f t="shared" ca="1" si="29"/>
        <v>#REF!</v>
      </c>
    </row>
    <row r="611" spans="1:27" x14ac:dyDescent="0.25">
      <c r="A611" s="30">
        <v>9123921</v>
      </c>
      <c r="B611" s="31" t="s">
        <v>1162</v>
      </c>
      <c r="C611" s="31"/>
      <c r="D611" s="32">
        <v>45497</v>
      </c>
      <c r="E611" s="31" t="s">
        <v>56</v>
      </c>
      <c r="F611" s="33" t="s">
        <v>86</v>
      </c>
      <c r="G611" s="31" t="s">
        <v>46</v>
      </c>
      <c r="H611" s="33" t="s">
        <v>56</v>
      </c>
      <c r="I611" s="34">
        <v>0.21</v>
      </c>
      <c r="J611" s="33">
        <v>9125015</v>
      </c>
      <c r="K611" s="33" t="s">
        <v>1162</v>
      </c>
      <c r="L611" s="35">
        <v>55500</v>
      </c>
      <c r="M611" s="33" t="s">
        <v>31</v>
      </c>
      <c r="N611" s="33"/>
      <c r="O611" s="33"/>
      <c r="P611" s="33" t="s">
        <v>85</v>
      </c>
      <c r="Q611" s="33" t="s">
        <v>80</v>
      </c>
      <c r="R611" s="33" t="s">
        <v>56</v>
      </c>
      <c r="U611">
        <f>VLOOKUP(A611,'[1]Unique Accounts for Meetings'!$A$2:$AA$677,21,0)</f>
        <v>3</v>
      </c>
      <c r="V611" t="str">
        <f t="shared" si="27"/>
        <v>Y</v>
      </c>
      <c r="W611" s="36" t="e">
        <f>VLOOKUP(A611,'[1]Unique Accounts for Meetings'!$A$2:$W$677,23,0)</f>
        <v>#REF!</v>
      </c>
      <c r="X611" t="e">
        <f t="shared" ca="1" si="28"/>
        <v>#REF!</v>
      </c>
      <c r="Y611" s="37"/>
      <c r="AA611" t="e">
        <f t="shared" ca="1" si="29"/>
        <v>#REF!</v>
      </c>
    </row>
    <row r="612" spans="1:27" x14ac:dyDescent="0.25">
      <c r="A612" s="30">
        <v>9125078</v>
      </c>
      <c r="B612" s="31" t="s">
        <v>1163</v>
      </c>
      <c r="C612" s="31"/>
      <c r="D612" s="32">
        <v>45541</v>
      </c>
      <c r="E612" s="31" t="s">
        <v>44</v>
      </c>
      <c r="F612" s="33" t="s">
        <v>72</v>
      </c>
      <c r="G612" s="31" t="s">
        <v>46</v>
      </c>
      <c r="H612" s="33" t="s">
        <v>44</v>
      </c>
      <c r="I612" s="34">
        <v>0.35</v>
      </c>
      <c r="J612" s="33">
        <v>9125078</v>
      </c>
      <c r="K612" s="33" t="s">
        <v>1164</v>
      </c>
      <c r="L612" s="35">
        <v>35000</v>
      </c>
      <c r="M612" s="33" t="s">
        <v>31</v>
      </c>
      <c r="N612" s="33"/>
      <c r="O612" s="33"/>
      <c r="P612" s="33" t="s">
        <v>137</v>
      </c>
      <c r="Q612" s="33" t="s">
        <v>137</v>
      </c>
      <c r="R612" s="33" t="s">
        <v>75</v>
      </c>
      <c r="U612">
        <f>VLOOKUP(A612,'[1]Unique Accounts for Meetings'!$A$2:$AA$677,21,0)</f>
        <v>2</v>
      </c>
      <c r="V612" t="str">
        <f t="shared" si="27"/>
        <v>Y</v>
      </c>
      <c r="W612" s="36" t="e">
        <f>VLOOKUP(A612,'[1]Unique Accounts for Meetings'!$A$2:$W$677,23,0)</f>
        <v>#REF!</v>
      </c>
      <c r="X612" t="e">
        <f t="shared" ca="1" si="28"/>
        <v>#REF!</v>
      </c>
      <c r="Y612" s="37"/>
      <c r="AA612" t="e">
        <f t="shared" ca="1" si="29"/>
        <v>#REF!</v>
      </c>
    </row>
    <row r="613" spans="1:27" x14ac:dyDescent="0.25">
      <c r="A613" s="30">
        <v>9125218</v>
      </c>
      <c r="B613" s="31" t="s">
        <v>1165</v>
      </c>
      <c r="C613" s="31"/>
      <c r="D613" s="32">
        <v>45513</v>
      </c>
      <c r="E613" s="31" t="s">
        <v>40</v>
      </c>
      <c r="F613" s="33" t="s">
        <v>47</v>
      </c>
      <c r="G613" s="31" t="s">
        <v>46</v>
      </c>
      <c r="H613" s="33" t="s">
        <v>40</v>
      </c>
      <c r="I613" s="34">
        <v>0.30833333333333335</v>
      </c>
      <c r="J613" s="33">
        <v>9125218</v>
      </c>
      <c r="K613" s="33" t="s">
        <v>1165</v>
      </c>
      <c r="L613" s="35">
        <v>59583.333333333328</v>
      </c>
      <c r="M613" s="33" t="s">
        <v>31</v>
      </c>
      <c r="N613" s="33"/>
      <c r="O613" s="33"/>
      <c r="P613" s="33" t="s">
        <v>42</v>
      </c>
      <c r="Q613" s="33" t="s">
        <v>43</v>
      </c>
      <c r="R613" s="33" t="s">
        <v>40</v>
      </c>
      <c r="U613">
        <f>VLOOKUP(A613,'[1]Unique Accounts for Meetings'!$A$2:$AA$677,21,0)</f>
        <v>2</v>
      </c>
      <c r="V613" t="str">
        <f t="shared" si="27"/>
        <v>Y</v>
      </c>
      <c r="W613" s="36" t="e">
        <f>VLOOKUP(A613,'[1]Unique Accounts for Meetings'!$A$2:$W$677,23,0)</f>
        <v>#REF!</v>
      </c>
      <c r="X613" t="e">
        <f t="shared" ca="1" si="28"/>
        <v>#REF!</v>
      </c>
      <c r="Y613" s="37"/>
      <c r="AA613" t="e">
        <f t="shared" ca="1" si="29"/>
        <v>#REF!</v>
      </c>
    </row>
    <row r="614" spans="1:27" x14ac:dyDescent="0.25">
      <c r="A614" s="30">
        <v>9125326</v>
      </c>
      <c r="B614" s="31" t="s">
        <v>1166</v>
      </c>
      <c r="C614" s="31"/>
      <c r="D614" s="32">
        <v>45520</v>
      </c>
      <c r="E614" s="31" t="s">
        <v>44</v>
      </c>
      <c r="F614" s="33" t="s">
        <v>47</v>
      </c>
      <c r="G614" s="31" t="s">
        <v>46</v>
      </c>
      <c r="H614" s="33" t="s">
        <v>44</v>
      </c>
      <c r="I614" s="34">
        <v>0.31666666666666665</v>
      </c>
      <c r="J614" s="33">
        <v>9125326</v>
      </c>
      <c r="K614" s="33" t="s">
        <v>1167</v>
      </c>
      <c r="L614" s="35">
        <v>31666.666666666668</v>
      </c>
      <c r="M614" s="33" t="s">
        <v>31</v>
      </c>
      <c r="N614" s="33"/>
      <c r="O614" s="33"/>
      <c r="P614" s="33" t="s">
        <v>136</v>
      </c>
      <c r="Q614" s="33" t="s">
        <v>137</v>
      </c>
      <c r="R614" s="33" t="s">
        <v>75</v>
      </c>
      <c r="U614">
        <f>VLOOKUP(A614,'[1]Unique Accounts for Meetings'!$A$2:$AA$677,21,0)</f>
        <v>1</v>
      </c>
      <c r="V614" t="str">
        <f t="shared" si="27"/>
        <v>Y</v>
      </c>
      <c r="W614" s="36" t="e">
        <f>VLOOKUP(A614,'[1]Unique Accounts for Meetings'!$A$2:$W$677,23,0)</f>
        <v>#REF!</v>
      </c>
      <c r="X614" t="e">
        <f t="shared" ca="1" si="28"/>
        <v>#REF!</v>
      </c>
      <c r="Y614" s="37"/>
      <c r="AA614" t="e">
        <f t="shared" ca="1" si="29"/>
        <v>#REF!</v>
      </c>
    </row>
    <row r="615" spans="1:27" x14ac:dyDescent="0.25">
      <c r="A615" s="30">
        <v>9126185</v>
      </c>
      <c r="B615" s="31" t="s">
        <v>1168</v>
      </c>
      <c r="C615" s="31"/>
      <c r="D615" s="32">
        <v>45534</v>
      </c>
      <c r="E615" s="31" t="s">
        <v>40</v>
      </c>
      <c r="F615" s="33" t="s">
        <v>72</v>
      </c>
      <c r="G615" s="31" t="s">
        <v>46</v>
      </c>
      <c r="H615" s="33" t="s">
        <v>40</v>
      </c>
      <c r="I615" s="34">
        <v>0.70833330000000005</v>
      </c>
      <c r="J615" s="33">
        <v>9126185</v>
      </c>
      <c r="K615" s="33" t="s">
        <v>1168</v>
      </c>
      <c r="L615" s="35">
        <v>95833.33</v>
      </c>
      <c r="M615" s="33" t="s">
        <v>31</v>
      </c>
      <c r="N615" s="33"/>
      <c r="O615" s="33"/>
      <c r="P615" s="33" t="s">
        <v>109</v>
      </c>
      <c r="Q615" s="33" t="s">
        <v>80</v>
      </c>
      <c r="R615" s="33" t="s">
        <v>56</v>
      </c>
      <c r="U615">
        <f>VLOOKUP(A615,'[1]Unique Accounts for Meetings'!$A$2:$AA$677,21,0)</f>
        <v>2</v>
      </c>
      <c r="V615" t="str">
        <f t="shared" si="27"/>
        <v>Y</v>
      </c>
      <c r="W615" s="36" t="e">
        <f>VLOOKUP(A615,'[1]Unique Accounts for Meetings'!$A$2:$W$677,23,0)</f>
        <v>#REF!</v>
      </c>
      <c r="X615" t="e">
        <f t="shared" ca="1" si="28"/>
        <v>#REF!</v>
      </c>
      <c r="Y615" s="37"/>
      <c r="AA615" t="e">
        <f t="shared" ca="1" si="29"/>
        <v>#REF!</v>
      </c>
    </row>
    <row r="616" spans="1:27" x14ac:dyDescent="0.25">
      <c r="A616" s="30">
        <v>9126232</v>
      </c>
      <c r="B616" s="31" t="s">
        <v>1169</v>
      </c>
      <c r="C616" s="31"/>
      <c r="D616" s="32">
        <v>45758</v>
      </c>
      <c r="E616" s="31" t="s">
        <v>70</v>
      </c>
      <c r="F616" s="33" t="s">
        <v>72</v>
      </c>
      <c r="G616" s="31" t="s">
        <v>46</v>
      </c>
      <c r="H616" s="33" t="s">
        <v>70</v>
      </c>
      <c r="I616" s="34">
        <v>0.5625</v>
      </c>
      <c r="J616" s="33">
        <v>9126232</v>
      </c>
      <c r="K616" s="33" t="s">
        <v>1169</v>
      </c>
      <c r="L616" s="35">
        <v>87916.666666666672</v>
      </c>
      <c r="M616" s="33" t="s">
        <v>31</v>
      </c>
      <c r="N616" s="33"/>
      <c r="O616" s="33"/>
      <c r="P616" s="33" t="s">
        <v>68</v>
      </c>
      <c r="Q616" s="33" t="s">
        <v>69</v>
      </c>
      <c r="R616" s="33" t="s">
        <v>1269</v>
      </c>
      <c r="U616">
        <f>VLOOKUP(A616,'[1]Unique Accounts for Meetings'!$A$2:$AA$677,21,0)</f>
        <v>2</v>
      </c>
      <c r="V616" t="str">
        <f t="shared" si="27"/>
        <v>Y</v>
      </c>
      <c r="W616" s="36" t="e">
        <f>VLOOKUP(A616,'[1]Unique Accounts for Meetings'!$A$2:$W$677,23,0)</f>
        <v>#REF!</v>
      </c>
      <c r="X616" t="e">
        <f t="shared" ca="1" si="28"/>
        <v>#REF!</v>
      </c>
      <c r="Y616" s="37"/>
      <c r="AA616" t="e">
        <f t="shared" ca="1" si="29"/>
        <v>#REF!</v>
      </c>
    </row>
    <row r="617" spans="1:27" x14ac:dyDescent="0.25">
      <c r="A617" s="30">
        <v>9126235</v>
      </c>
      <c r="B617" s="31" t="s">
        <v>1171</v>
      </c>
      <c r="C617" s="31"/>
      <c r="D617" s="32">
        <v>45544</v>
      </c>
      <c r="E617" s="31" t="s">
        <v>56</v>
      </c>
      <c r="F617" s="33" t="s">
        <v>86</v>
      </c>
      <c r="G617" s="31" t="s">
        <v>46</v>
      </c>
      <c r="H617" s="33" t="s">
        <v>56</v>
      </c>
      <c r="I617" s="34">
        <v>0.5083333333333333</v>
      </c>
      <c r="J617" s="33">
        <v>9126235</v>
      </c>
      <c r="K617" s="33" t="s">
        <v>1172</v>
      </c>
      <c r="L617" s="35">
        <v>50833.333333333336</v>
      </c>
      <c r="M617" s="33" t="s">
        <v>31</v>
      </c>
      <c r="N617" s="33"/>
      <c r="O617" s="33"/>
      <c r="P617" s="33" t="s">
        <v>109</v>
      </c>
      <c r="Q617" s="33" t="s">
        <v>80</v>
      </c>
      <c r="R617" s="33" t="s">
        <v>56</v>
      </c>
      <c r="U617">
        <f>VLOOKUP(A617,'[1]Unique Accounts for Meetings'!$A$2:$AA$677,21,0)</f>
        <v>4</v>
      </c>
      <c r="V617" t="str">
        <f t="shared" si="27"/>
        <v>Y</v>
      </c>
      <c r="W617" s="36" t="e">
        <f>VLOOKUP(A617,'[1]Unique Accounts for Meetings'!$A$2:$W$677,23,0)</f>
        <v>#REF!</v>
      </c>
      <c r="X617" t="e">
        <f t="shared" ca="1" si="28"/>
        <v>#REF!</v>
      </c>
      <c r="Y617" s="37"/>
      <c r="AA617" t="e">
        <f t="shared" ca="1" si="29"/>
        <v>#REF!</v>
      </c>
    </row>
    <row r="618" spans="1:27" x14ac:dyDescent="0.25">
      <c r="A618" s="30">
        <v>9126613</v>
      </c>
      <c r="B618" s="31" t="s">
        <v>1173</v>
      </c>
      <c r="C618" s="31"/>
      <c r="D618" s="32">
        <v>45550</v>
      </c>
      <c r="E618" s="31" t="s">
        <v>28</v>
      </c>
      <c r="F618" s="33" t="s">
        <v>47</v>
      </c>
      <c r="G618" s="31" t="s">
        <v>46</v>
      </c>
      <c r="H618" s="33" t="s">
        <v>28</v>
      </c>
      <c r="I618" s="34">
        <v>0.17499999999999999</v>
      </c>
      <c r="J618" s="33">
        <v>9126613</v>
      </c>
      <c r="K618" s="33" t="s">
        <v>1174</v>
      </c>
      <c r="L618" s="35">
        <v>104166.66666666667</v>
      </c>
      <c r="M618" s="33" t="s">
        <v>67</v>
      </c>
      <c r="N618" s="33"/>
      <c r="O618" s="33"/>
      <c r="P618" s="33" t="s">
        <v>33</v>
      </c>
      <c r="Q618" s="33" t="s">
        <v>34</v>
      </c>
      <c r="R618" s="33" t="s">
        <v>1268</v>
      </c>
      <c r="U618">
        <f>VLOOKUP(A618,'[1]Unique Accounts for Meetings'!$A$2:$AA$677,21,0)</f>
        <v>2</v>
      </c>
      <c r="V618" t="str">
        <f t="shared" si="27"/>
        <v>Y</v>
      </c>
      <c r="W618" s="36" t="e">
        <f>VLOOKUP(A618,'[1]Unique Accounts for Meetings'!$A$2:$W$677,23,0)</f>
        <v>#REF!</v>
      </c>
      <c r="X618" t="e">
        <f t="shared" ca="1" si="28"/>
        <v>#REF!</v>
      </c>
      <c r="Y618" s="37"/>
      <c r="AA618" t="e">
        <f t="shared" ca="1" si="29"/>
        <v>#REF!</v>
      </c>
    </row>
    <row r="619" spans="1:27" x14ac:dyDescent="0.25">
      <c r="A619" s="30">
        <v>9125172</v>
      </c>
      <c r="B619" s="31" t="s">
        <v>1175</v>
      </c>
      <c r="C619" s="31"/>
      <c r="D619" s="32">
        <v>45569</v>
      </c>
      <c r="E619" s="31" t="s">
        <v>40</v>
      </c>
      <c r="F619" s="33" t="s">
        <v>86</v>
      </c>
      <c r="G619" s="31" t="s">
        <v>46</v>
      </c>
      <c r="H619" s="33" t="s">
        <v>40</v>
      </c>
      <c r="I619" s="34">
        <v>0.45</v>
      </c>
      <c r="J619" s="33">
        <v>9126962</v>
      </c>
      <c r="K619" s="33" t="s">
        <v>1175</v>
      </c>
      <c r="L619" s="35">
        <v>120833.33333333333</v>
      </c>
      <c r="M619" s="33" t="s">
        <v>67</v>
      </c>
      <c r="N619" s="33"/>
      <c r="O619" s="33"/>
      <c r="P619" s="33" t="s">
        <v>60</v>
      </c>
      <c r="Q619" s="33" t="s">
        <v>43</v>
      </c>
      <c r="R619" s="33" t="s">
        <v>40</v>
      </c>
      <c r="U619">
        <f>VLOOKUP(A619,'[1]Unique Accounts for Meetings'!$A$2:$AA$677,21,0)</f>
        <v>2</v>
      </c>
      <c r="V619" t="str">
        <f t="shared" si="27"/>
        <v>Y</v>
      </c>
      <c r="W619" s="36" t="e">
        <f>VLOOKUP(A619,'[1]Unique Accounts for Meetings'!$A$2:$W$677,23,0)</f>
        <v>#REF!</v>
      </c>
      <c r="X619" t="e">
        <f t="shared" ca="1" si="28"/>
        <v>#REF!</v>
      </c>
      <c r="Y619" s="37"/>
      <c r="AA619" t="e">
        <f t="shared" ca="1" si="29"/>
        <v>#REF!</v>
      </c>
    </row>
    <row r="620" spans="1:27" x14ac:dyDescent="0.25">
      <c r="A620" s="30">
        <v>9127078</v>
      </c>
      <c r="B620" s="31" t="s">
        <v>1176</v>
      </c>
      <c r="C620" s="31"/>
      <c r="D620" s="32">
        <v>45581</v>
      </c>
      <c r="E620" s="31" t="s">
        <v>28</v>
      </c>
      <c r="F620" s="33" t="s">
        <v>47</v>
      </c>
      <c r="G620" s="31" t="s">
        <v>46</v>
      </c>
      <c r="H620" s="33" t="s">
        <v>28</v>
      </c>
      <c r="I620" s="34">
        <v>0.375</v>
      </c>
      <c r="J620" s="33">
        <v>9127078</v>
      </c>
      <c r="K620" s="33" t="s">
        <v>1177</v>
      </c>
      <c r="L620" s="35">
        <v>37500</v>
      </c>
      <c r="M620" s="33" t="s">
        <v>31</v>
      </c>
      <c r="N620" s="33"/>
      <c r="O620" s="33"/>
      <c r="P620" s="33" t="s">
        <v>33</v>
      </c>
      <c r="Q620" s="33" t="s">
        <v>34</v>
      </c>
      <c r="R620" s="33" t="s">
        <v>1268</v>
      </c>
      <c r="U620">
        <f>VLOOKUP(A620,'[1]Unique Accounts for Meetings'!$A$2:$AA$677,21,0)</f>
        <v>2</v>
      </c>
      <c r="V620" t="str">
        <f t="shared" si="27"/>
        <v>Y</v>
      </c>
      <c r="W620" s="36" t="e">
        <f>VLOOKUP(A620,'[1]Unique Accounts for Meetings'!$A$2:$W$677,23,0)</f>
        <v>#REF!</v>
      </c>
      <c r="X620" t="e">
        <f t="shared" ca="1" si="28"/>
        <v>#REF!</v>
      </c>
      <c r="Y620" s="37"/>
      <c r="AA620" t="e">
        <f t="shared" ca="1" si="29"/>
        <v>#REF!</v>
      </c>
    </row>
    <row r="621" spans="1:27" x14ac:dyDescent="0.25">
      <c r="A621" s="30">
        <v>9126921</v>
      </c>
      <c r="B621" s="31" t="s">
        <v>1178</v>
      </c>
      <c r="C621" s="31"/>
      <c r="D621" s="32">
        <v>45589</v>
      </c>
      <c r="E621" s="31" t="s">
        <v>56</v>
      </c>
      <c r="F621" s="33" t="s">
        <v>86</v>
      </c>
      <c r="G621" s="31" t="s">
        <v>46</v>
      </c>
      <c r="H621" s="33" t="s">
        <v>56</v>
      </c>
      <c r="I621" s="34">
        <v>0.15</v>
      </c>
      <c r="J621" s="33">
        <v>9127268</v>
      </c>
      <c r="K621" s="33" t="s">
        <v>1179</v>
      </c>
      <c r="L621" s="35">
        <v>37500</v>
      </c>
      <c r="M621" s="33" t="s">
        <v>31</v>
      </c>
      <c r="N621" s="33"/>
      <c r="O621" s="33"/>
      <c r="P621" s="33" t="s">
        <v>109</v>
      </c>
      <c r="Q621" s="33" t="s">
        <v>80</v>
      </c>
      <c r="R621" s="33" t="s">
        <v>56</v>
      </c>
      <c r="U621">
        <f>VLOOKUP(A621,'[1]Unique Accounts for Meetings'!$A$2:$AA$677,21,0)</f>
        <v>1</v>
      </c>
      <c r="V621" t="str">
        <f t="shared" si="27"/>
        <v>Y</v>
      </c>
      <c r="W621" s="36" t="e">
        <f>VLOOKUP(A621,'[1]Unique Accounts for Meetings'!$A$2:$W$677,23,0)</f>
        <v>#REF!</v>
      </c>
      <c r="X621" t="e">
        <f t="shared" ca="1" si="28"/>
        <v>#REF!</v>
      </c>
      <c r="Y621" s="37"/>
      <c r="AA621" t="e">
        <f t="shared" ca="1" si="29"/>
        <v>#REF!</v>
      </c>
    </row>
    <row r="622" spans="1:27" x14ac:dyDescent="0.25">
      <c r="A622" s="30">
        <v>9127394</v>
      </c>
      <c r="B622" s="31" t="s">
        <v>1180</v>
      </c>
      <c r="C622" s="31"/>
      <c r="D622" s="32">
        <v>45629</v>
      </c>
      <c r="E622" s="31" t="s">
        <v>28</v>
      </c>
      <c r="F622" s="33" t="s">
        <v>47</v>
      </c>
      <c r="G622" s="31" t="s">
        <v>46</v>
      </c>
      <c r="H622" s="33" t="s">
        <v>28</v>
      </c>
      <c r="I622" s="34">
        <v>0.45833333333333337</v>
      </c>
      <c r="J622" s="33">
        <v>9127394</v>
      </c>
      <c r="K622" s="33" t="s">
        <v>1180</v>
      </c>
      <c r="L622" s="35">
        <v>45833.333333333336</v>
      </c>
      <c r="M622" s="33" t="s">
        <v>31</v>
      </c>
      <c r="N622" s="33"/>
      <c r="O622" s="33"/>
      <c r="P622" s="33" t="s">
        <v>157</v>
      </c>
      <c r="Q622" s="33" t="s">
        <v>69</v>
      </c>
      <c r="R622" s="33" t="s">
        <v>1269</v>
      </c>
      <c r="U622">
        <f>VLOOKUP(A622,'[1]Unique Accounts for Meetings'!$A$2:$AA$677,21,0)</f>
        <v>3</v>
      </c>
      <c r="V622" t="str">
        <f t="shared" si="27"/>
        <v>Y</v>
      </c>
      <c r="W622" s="36" t="e">
        <f>VLOOKUP(A622,'[1]Unique Accounts for Meetings'!$A$2:$W$677,23,0)</f>
        <v>#REF!</v>
      </c>
      <c r="X622" t="e">
        <f t="shared" ca="1" si="28"/>
        <v>#REF!</v>
      </c>
      <c r="Y622" s="37"/>
      <c r="AA622" t="e">
        <f t="shared" ca="1" si="29"/>
        <v>#REF!</v>
      </c>
    </row>
    <row r="623" spans="1:27" x14ac:dyDescent="0.25">
      <c r="A623" s="30">
        <v>2347916</v>
      </c>
      <c r="B623" s="31" t="s">
        <v>1181</v>
      </c>
      <c r="C623" s="31"/>
      <c r="D623" s="32">
        <v>45770</v>
      </c>
      <c r="E623" s="31" t="s">
        <v>83</v>
      </c>
      <c r="F623" s="33" t="s">
        <v>29</v>
      </c>
      <c r="G623" s="31" t="s">
        <v>30</v>
      </c>
      <c r="H623" s="33" t="s">
        <v>83</v>
      </c>
      <c r="I623" s="34">
        <v>7.7130000000000004E-2</v>
      </c>
      <c r="J623" s="33">
        <v>9127425</v>
      </c>
      <c r="K623" s="33" t="s">
        <v>1182</v>
      </c>
      <c r="L623" s="35">
        <v>36879.666666666672</v>
      </c>
      <c r="M623" s="33" t="s">
        <v>31</v>
      </c>
      <c r="N623" s="33"/>
      <c r="O623" s="33"/>
      <c r="P623" s="33" t="s">
        <v>85</v>
      </c>
      <c r="Q623" s="33" t="s">
        <v>80</v>
      </c>
      <c r="R623" s="33" t="s">
        <v>56</v>
      </c>
      <c r="U623">
        <f>VLOOKUP(A623,'[1]Unique Accounts for Meetings'!$A$2:$AA$677,21,0)</f>
        <v>1</v>
      </c>
      <c r="V623" t="str">
        <f t="shared" si="27"/>
        <v>Y</v>
      </c>
      <c r="W623" s="36" t="e">
        <f>VLOOKUP(A623,'[1]Unique Accounts for Meetings'!$A$2:$W$677,23,0)</f>
        <v>#REF!</v>
      </c>
      <c r="X623" t="e">
        <f t="shared" ca="1" si="28"/>
        <v>#REF!</v>
      </c>
      <c r="Y623" s="37"/>
      <c r="AA623" t="e">
        <f t="shared" ca="1" si="29"/>
        <v>#REF!</v>
      </c>
    </row>
    <row r="624" spans="1:27" x14ac:dyDescent="0.25">
      <c r="A624" s="30">
        <v>9127647</v>
      </c>
      <c r="B624" s="31" t="s">
        <v>1183</v>
      </c>
      <c r="C624" s="31"/>
      <c r="D624" s="32">
        <v>45646</v>
      </c>
      <c r="E624" s="31" t="s">
        <v>56</v>
      </c>
      <c r="F624" s="33" t="s">
        <v>47</v>
      </c>
      <c r="G624" s="31" t="s">
        <v>46</v>
      </c>
      <c r="H624" s="33" t="s">
        <v>56</v>
      </c>
      <c r="I624" s="34">
        <v>0.3</v>
      </c>
      <c r="J624" s="33">
        <v>9127647</v>
      </c>
      <c r="K624" s="33" t="s">
        <v>1183</v>
      </c>
      <c r="L624" s="35">
        <v>30000</v>
      </c>
      <c r="M624" s="33" t="s">
        <v>31</v>
      </c>
      <c r="N624" s="33"/>
      <c r="O624" s="33"/>
      <c r="P624" s="33" t="s">
        <v>79</v>
      </c>
      <c r="Q624" s="33" t="s">
        <v>80</v>
      </c>
      <c r="R624" s="33" t="s">
        <v>56</v>
      </c>
      <c r="U624">
        <f>VLOOKUP(A624,'[1]Unique Accounts for Meetings'!$A$2:$AA$677,21,0)</f>
        <v>1</v>
      </c>
      <c r="V624" t="str">
        <f t="shared" si="27"/>
        <v>Y</v>
      </c>
      <c r="W624" s="36" t="e">
        <f>VLOOKUP(A624,'[1]Unique Accounts for Meetings'!$A$2:$W$677,23,0)</f>
        <v>#REF!</v>
      </c>
      <c r="X624" t="e">
        <f t="shared" ca="1" si="28"/>
        <v>#REF!</v>
      </c>
      <c r="Y624" s="37"/>
      <c r="AA624" t="e">
        <f t="shared" ca="1" si="29"/>
        <v>#REF!</v>
      </c>
    </row>
    <row r="625" spans="1:27" x14ac:dyDescent="0.25">
      <c r="A625" s="30">
        <v>9127649</v>
      </c>
      <c r="B625" s="31" t="s">
        <v>1184</v>
      </c>
      <c r="C625" s="31"/>
      <c r="D625" s="32">
        <v>45611</v>
      </c>
      <c r="E625" s="31" t="s">
        <v>56</v>
      </c>
      <c r="F625" s="33" t="s">
        <v>47</v>
      </c>
      <c r="G625" s="31" t="s">
        <v>46</v>
      </c>
      <c r="H625" s="33" t="s">
        <v>56</v>
      </c>
      <c r="I625" s="34">
        <v>0.33333333333333337</v>
      </c>
      <c r="J625" s="33">
        <v>9127649</v>
      </c>
      <c r="K625" s="33" t="s">
        <v>1185</v>
      </c>
      <c r="L625" s="35">
        <v>33333.333333333336</v>
      </c>
      <c r="M625" s="33" t="s">
        <v>31</v>
      </c>
      <c r="N625" s="33"/>
      <c r="O625" s="33"/>
      <c r="P625" s="33" t="s">
        <v>79</v>
      </c>
      <c r="Q625" s="33" t="s">
        <v>80</v>
      </c>
      <c r="R625" s="33" t="s">
        <v>56</v>
      </c>
      <c r="U625">
        <f>VLOOKUP(A625,'[1]Unique Accounts for Meetings'!$A$2:$AA$677,21,0)</f>
        <v>0</v>
      </c>
      <c r="V625" t="str">
        <f t="shared" si="27"/>
        <v>N</v>
      </c>
      <c r="W625" s="36" t="e">
        <f>VLOOKUP(A625,'[1]Unique Accounts for Meetings'!$A$2:$W$677,23,0)</f>
        <v>#REF!</v>
      </c>
      <c r="X625" t="e">
        <f t="shared" ca="1" si="28"/>
        <v>#REF!</v>
      </c>
      <c r="Y625" s="37"/>
      <c r="AA625" t="e">
        <f t="shared" ca="1" si="29"/>
        <v>#REF!</v>
      </c>
    </row>
    <row r="626" spans="1:27" x14ac:dyDescent="0.25">
      <c r="A626" s="30">
        <v>9127830</v>
      </c>
      <c r="B626" s="31" t="s">
        <v>1186</v>
      </c>
      <c r="C626" s="31"/>
      <c r="D626" s="32">
        <v>45751</v>
      </c>
      <c r="E626" s="31" t="s">
        <v>40</v>
      </c>
      <c r="F626" s="33" t="s">
        <v>86</v>
      </c>
      <c r="G626" s="31" t="s">
        <v>46</v>
      </c>
      <c r="H626" s="33" t="s">
        <v>40</v>
      </c>
      <c r="I626" s="34">
        <v>0.31</v>
      </c>
      <c r="J626" s="33">
        <v>9127830</v>
      </c>
      <c r="K626" s="33" t="s">
        <v>1186</v>
      </c>
      <c r="L626" s="35">
        <v>31000</v>
      </c>
      <c r="M626" s="33" t="s">
        <v>31</v>
      </c>
      <c r="N626" s="33"/>
      <c r="O626" s="33"/>
      <c r="P626" s="33" t="s">
        <v>42</v>
      </c>
      <c r="Q626" s="33" t="s">
        <v>43</v>
      </c>
      <c r="R626" s="33" t="s">
        <v>40</v>
      </c>
      <c r="U626">
        <f>VLOOKUP(A626,'[1]Unique Accounts for Meetings'!$A$2:$AA$677,21,0)</f>
        <v>5</v>
      </c>
      <c r="V626" t="str">
        <f t="shared" si="27"/>
        <v>Y</v>
      </c>
      <c r="W626" s="36" t="e">
        <f>VLOOKUP(A626,'[1]Unique Accounts for Meetings'!$A$2:$W$677,23,0)</f>
        <v>#REF!</v>
      </c>
      <c r="X626" t="e">
        <f t="shared" ca="1" si="28"/>
        <v>#REF!</v>
      </c>
      <c r="Y626" s="37"/>
      <c r="AA626" t="e">
        <f t="shared" ca="1" si="29"/>
        <v>#REF!</v>
      </c>
    </row>
    <row r="627" spans="1:27" x14ac:dyDescent="0.25">
      <c r="A627" s="30">
        <v>9127937</v>
      </c>
      <c r="B627" s="31" t="s">
        <v>1187</v>
      </c>
      <c r="C627" s="31"/>
      <c r="D627" s="32">
        <v>45679</v>
      </c>
      <c r="E627" s="31" t="s">
        <v>28</v>
      </c>
      <c r="F627" s="33" t="s">
        <v>86</v>
      </c>
      <c r="G627" s="31" t="s">
        <v>46</v>
      </c>
      <c r="H627" s="33" t="s">
        <v>28</v>
      </c>
      <c r="I627" s="34">
        <v>0.43</v>
      </c>
      <c r="J627" s="33">
        <v>9127937</v>
      </c>
      <c r="K627" s="33" t="s">
        <v>1188</v>
      </c>
      <c r="L627" s="35">
        <v>43000</v>
      </c>
      <c r="M627" s="33" t="s">
        <v>31</v>
      </c>
      <c r="N627" s="33"/>
      <c r="O627" s="33"/>
      <c r="P627" s="33" t="s">
        <v>33</v>
      </c>
      <c r="Q627" s="33" t="s">
        <v>34</v>
      </c>
      <c r="R627" s="33" t="s">
        <v>1268</v>
      </c>
      <c r="U627">
        <f>VLOOKUP(A627,'[1]Unique Accounts for Meetings'!$A$2:$AA$677,21,0)</f>
        <v>3</v>
      </c>
      <c r="V627" t="str">
        <f t="shared" si="27"/>
        <v>Y</v>
      </c>
      <c r="W627" s="36" t="e">
        <f>VLOOKUP(A627,'[1]Unique Accounts for Meetings'!$A$2:$W$677,23,0)</f>
        <v>#REF!</v>
      </c>
      <c r="X627" t="e">
        <f t="shared" ca="1" si="28"/>
        <v>#REF!</v>
      </c>
      <c r="Y627" s="37"/>
      <c r="AA627" t="e">
        <f t="shared" ca="1" si="29"/>
        <v>#REF!</v>
      </c>
    </row>
    <row r="628" spans="1:27" x14ac:dyDescent="0.25">
      <c r="A628" s="30">
        <v>9128031</v>
      </c>
      <c r="B628" s="31" t="s">
        <v>1189</v>
      </c>
      <c r="C628" s="31"/>
      <c r="D628" s="32">
        <v>45674</v>
      </c>
      <c r="E628" s="31" t="s">
        <v>28</v>
      </c>
      <c r="F628" s="33" t="s">
        <v>47</v>
      </c>
      <c r="G628" s="31" t="s">
        <v>46</v>
      </c>
      <c r="H628" s="33" t="s">
        <v>28</v>
      </c>
      <c r="I628" s="34">
        <v>0.21666666666666667</v>
      </c>
      <c r="J628" s="33">
        <v>9128031</v>
      </c>
      <c r="K628" s="33" t="s">
        <v>1189</v>
      </c>
      <c r="L628" s="35">
        <v>43333.333333333336</v>
      </c>
      <c r="M628" s="33" t="s">
        <v>31</v>
      </c>
      <c r="N628" s="33"/>
      <c r="O628" s="33"/>
      <c r="P628" s="33" t="s">
        <v>157</v>
      </c>
      <c r="Q628" s="33" t="s">
        <v>69</v>
      </c>
      <c r="R628" s="33" t="s">
        <v>1269</v>
      </c>
      <c r="U628">
        <f>VLOOKUP(A628,'[1]Unique Accounts for Meetings'!$A$2:$AA$677,21,0)</f>
        <v>1</v>
      </c>
      <c r="V628" t="str">
        <f t="shared" si="27"/>
        <v>Y</v>
      </c>
      <c r="W628" s="36" t="e">
        <f>VLOOKUP(A628,'[1]Unique Accounts for Meetings'!$A$2:$W$677,23,0)</f>
        <v>#REF!</v>
      </c>
      <c r="X628" t="e">
        <f t="shared" ca="1" si="28"/>
        <v>#REF!</v>
      </c>
      <c r="Y628" s="37"/>
      <c r="AA628" t="e">
        <f t="shared" ca="1" si="29"/>
        <v>#REF!</v>
      </c>
    </row>
    <row r="629" spans="1:27" x14ac:dyDescent="0.25">
      <c r="A629" s="30">
        <v>9128064</v>
      </c>
      <c r="B629" s="31" t="s">
        <v>1190</v>
      </c>
      <c r="C629" s="31"/>
      <c r="D629" s="32">
        <v>45689</v>
      </c>
      <c r="E629" s="31" t="s">
        <v>28</v>
      </c>
      <c r="F629" s="33" t="s">
        <v>47</v>
      </c>
      <c r="G629" s="31" t="s">
        <v>46</v>
      </c>
      <c r="H629" s="33" t="s">
        <v>28</v>
      </c>
      <c r="I629" s="34">
        <v>0.41666666666666663</v>
      </c>
      <c r="J629" s="33">
        <v>9128064</v>
      </c>
      <c r="K629" s="33" t="s">
        <v>1191</v>
      </c>
      <c r="L629" s="35">
        <v>41666.666666666664</v>
      </c>
      <c r="M629" s="33" t="s">
        <v>31</v>
      </c>
      <c r="N629" s="33"/>
      <c r="O629" s="33"/>
      <c r="P629" s="33" t="s">
        <v>157</v>
      </c>
      <c r="Q629" s="33" t="s">
        <v>69</v>
      </c>
      <c r="R629" s="33" t="s">
        <v>1269</v>
      </c>
      <c r="U629">
        <f>VLOOKUP(A629,'[1]Unique Accounts for Meetings'!$A$2:$AA$677,21,0)</f>
        <v>2</v>
      </c>
      <c r="V629" t="str">
        <f t="shared" si="27"/>
        <v>Y</v>
      </c>
      <c r="W629" s="36" t="e">
        <f>VLOOKUP(A629,'[1]Unique Accounts for Meetings'!$A$2:$W$677,23,0)</f>
        <v>#REF!</v>
      </c>
      <c r="X629" t="e">
        <f t="shared" ca="1" si="28"/>
        <v>#REF!</v>
      </c>
      <c r="Y629" s="37"/>
      <c r="AA629" t="e">
        <f t="shared" ca="1" si="29"/>
        <v>#REF!</v>
      </c>
    </row>
    <row r="630" spans="1:27" x14ac:dyDescent="0.25">
      <c r="A630" s="30">
        <v>9128112</v>
      </c>
      <c r="B630" s="31" t="s">
        <v>1192</v>
      </c>
      <c r="C630" s="31"/>
      <c r="D630" s="32">
        <v>45708</v>
      </c>
      <c r="E630" s="31" t="s">
        <v>28</v>
      </c>
      <c r="F630" s="33" t="s">
        <v>47</v>
      </c>
      <c r="G630" s="31" t="s">
        <v>46</v>
      </c>
      <c r="H630" s="33" t="s">
        <v>28</v>
      </c>
      <c r="I630" s="34">
        <v>0.79166666666666674</v>
      </c>
      <c r="J630" s="33">
        <v>9128112</v>
      </c>
      <c r="K630" s="33" t="s">
        <v>1193</v>
      </c>
      <c r="L630" s="35">
        <v>79166.666666666672</v>
      </c>
      <c r="M630" s="33" t="s">
        <v>31</v>
      </c>
      <c r="N630" s="33"/>
      <c r="O630" s="33"/>
      <c r="P630" s="33" t="s">
        <v>33</v>
      </c>
      <c r="Q630" s="33" t="s">
        <v>34</v>
      </c>
      <c r="R630" s="33" t="s">
        <v>1268</v>
      </c>
      <c r="U630">
        <f>VLOOKUP(A630,'[1]Unique Accounts for Meetings'!$A$2:$AA$677,21,0)</f>
        <v>3</v>
      </c>
      <c r="V630" t="str">
        <f t="shared" si="27"/>
        <v>Y</v>
      </c>
      <c r="W630" s="36" t="e">
        <f>VLOOKUP(A630,'[1]Unique Accounts for Meetings'!$A$2:$W$677,23,0)</f>
        <v>#REF!</v>
      </c>
      <c r="X630" t="e">
        <f t="shared" ca="1" si="28"/>
        <v>#REF!</v>
      </c>
      <c r="Y630" s="37"/>
      <c r="AA630" t="e">
        <f t="shared" ca="1" si="29"/>
        <v>#REF!</v>
      </c>
    </row>
    <row r="631" spans="1:27" x14ac:dyDescent="0.25">
      <c r="A631" s="30">
        <v>9128132</v>
      </c>
      <c r="B631" s="31" t="s">
        <v>1194</v>
      </c>
      <c r="C631" s="31"/>
      <c r="D631" s="32">
        <v>45646</v>
      </c>
      <c r="E631" s="31" t="s">
        <v>28</v>
      </c>
      <c r="F631" s="33" t="s">
        <v>47</v>
      </c>
      <c r="G631" s="31" t="s">
        <v>46</v>
      </c>
      <c r="H631" s="33" t="s">
        <v>28</v>
      </c>
      <c r="I631" s="34">
        <v>0.3</v>
      </c>
      <c r="J631" s="33">
        <v>9128132</v>
      </c>
      <c r="K631" s="33" t="s">
        <v>1194</v>
      </c>
      <c r="L631" s="35">
        <v>30000</v>
      </c>
      <c r="M631" s="33" t="s">
        <v>31</v>
      </c>
      <c r="N631" s="33"/>
      <c r="O631" s="33"/>
      <c r="P631" s="33" t="s">
        <v>33</v>
      </c>
      <c r="Q631" s="33" t="s">
        <v>34</v>
      </c>
      <c r="R631" s="33" t="s">
        <v>1268</v>
      </c>
      <c r="U631">
        <f>VLOOKUP(A631,'[1]Unique Accounts for Meetings'!$A$2:$AA$677,21,0)</f>
        <v>2</v>
      </c>
      <c r="V631" t="str">
        <f t="shared" si="27"/>
        <v>Y</v>
      </c>
      <c r="W631" s="36" t="e">
        <f>VLOOKUP(A631,'[1]Unique Accounts for Meetings'!$A$2:$W$677,23,0)</f>
        <v>#REF!</v>
      </c>
      <c r="X631" t="e">
        <f t="shared" ca="1" si="28"/>
        <v>#REF!</v>
      </c>
      <c r="Y631" s="37"/>
      <c r="AA631" t="e">
        <f t="shared" ca="1" si="29"/>
        <v>#REF!</v>
      </c>
    </row>
    <row r="632" spans="1:27" x14ac:dyDescent="0.25">
      <c r="A632" s="30">
        <v>9128273</v>
      </c>
      <c r="B632" s="31" t="s">
        <v>1195</v>
      </c>
      <c r="C632" s="31"/>
      <c r="D632" s="32">
        <v>45784</v>
      </c>
      <c r="E632" s="31" t="s">
        <v>56</v>
      </c>
      <c r="F632" s="33" t="s">
        <v>47</v>
      </c>
      <c r="G632" s="31" t="s">
        <v>46</v>
      </c>
      <c r="H632" s="33" t="s">
        <v>56</v>
      </c>
      <c r="I632" s="34">
        <v>0.42</v>
      </c>
      <c r="J632" s="33">
        <v>9128273</v>
      </c>
      <c r="K632" s="33" t="s">
        <v>1195</v>
      </c>
      <c r="L632" s="35">
        <v>42000</v>
      </c>
      <c r="M632" s="33" t="s">
        <v>31</v>
      </c>
      <c r="N632" s="33"/>
      <c r="O632" s="33"/>
      <c r="P632" s="33" t="s">
        <v>79</v>
      </c>
      <c r="Q632" s="33" t="s">
        <v>80</v>
      </c>
      <c r="R632" s="33" t="s">
        <v>56</v>
      </c>
      <c r="U632">
        <f>VLOOKUP(A632,'[1]Unique Accounts for Meetings'!$A$2:$AA$677,21,0)</f>
        <v>3</v>
      </c>
      <c r="V632" t="str">
        <f t="shared" si="27"/>
        <v>Y</v>
      </c>
      <c r="W632" s="36" t="e">
        <f>VLOOKUP(A632,'[1]Unique Accounts for Meetings'!$A$2:$W$677,23,0)</f>
        <v>#REF!</v>
      </c>
      <c r="X632" t="e">
        <f t="shared" ca="1" si="28"/>
        <v>#REF!</v>
      </c>
      <c r="Y632" s="37"/>
      <c r="AA632" t="e">
        <f t="shared" ca="1" si="29"/>
        <v>#REF!</v>
      </c>
    </row>
    <row r="633" spans="1:27" x14ac:dyDescent="0.25">
      <c r="A633" s="30">
        <v>9128541</v>
      </c>
      <c r="B633" s="31" t="s">
        <v>1196</v>
      </c>
      <c r="C633" s="31"/>
      <c r="D633" s="32">
        <v>45680</v>
      </c>
      <c r="E633" s="31" t="s">
        <v>56</v>
      </c>
      <c r="F633" s="33" t="s">
        <v>47</v>
      </c>
      <c r="G633" s="31" t="s">
        <v>46</v>
      </c>
      <c r="H633" s="33" t="s">
        <v>56</v>
      </c>
      <c r="I633" s="34">
        <v>0.23333333333333331</v>
      </c>
      <c r="J633" s="33">
        <v>9128541</v>
      </c>
      <c r="K633" s="33" t="s">
        <v>1196</v>
      </c>
      <c r="L633" s="35">
        <v>37500</v>
      </c>
      <c r="M633" s="33" t="s">
        <v>31</v>
      </c>
      <c r="N633" s="33"/>
      <c r="O633" s="33"/>
      <c r="P633" s="33" t="s">
        <v>79</v>
      </c>
      <c r="Q633" s="33" t="s">
        <v>80</v>
      </c>
      <c r="R633" s="33" t="s">
        <v>56</v>
      </c>
      <c r="U633">
        <f>VLOOKUP(A633,'[1]Unique Accounts for Meetings'!$A$2:$AA$677,21,0)</f>
        <v>1</v>
      </c>
      <c r="V633" t="str">
        <f t="shared" si="27"/>
        <v>Y</v>
      </c>
      <c r="W633" s="36" t="e">
        <f>VLOOKUP(A633,'[1]Unique Accounts for Meetings'!$A$2:$W$677,23,0)</f>
        <v>#REF!</v>
      </c>
      <c r="X633" t="e">
        <f t="shared" ca="1" si="28"/>
        <v>#REF!</v>
      </c>
      <c r="Y633" s="37"/>
      <c r="AA633" t="e">
        <f t="shared" ca="1" si="29"/>
        <v>#REF!</v>
      </c>
    </row>
    <row r="634" spans="1:27" x14ac:dyDescent="0.25">
      <c r="A634" s="30">
        <v>9128559</v>
      </c>
      <c r="B634" s="31" t="s">
        <v>1197</v>
      </c>
      <c r="C634" s="31"/>
      <c r="D634" s="32">
        <v>45705</v>
      </c>
      <c r="E634" s="31" t="s">
        <v>40</v>
      </c>
      <c r="F634" s="33" t="s">
        <v>72</v>
      </c>
      <c r="G634" s="31" t="s">
        <v>46</v>
      </c>
      <c r="H634" s="33" t="s">
        <v>40</v>
      </c>
      <c r="I634" s="34">
        <v>0.41666666666666663</v>
      </c>
      <c r="J634" s="33">
        <v>9128559</v>
      </c>
      <c r="K634" s="33" t="s">
        <v>1197</v>
      </c>
      <c r="L634" s="35">
        <v>41666.666666666664</v>
      </c>
      <c r="M634" s="33" t="s">
        <v>31</v>
      </c>
      <c r="N634" s="33"/>
      <c r="O634" s="33"/>
      <c r="P634" s="33" t="s">
        <v>51</v>
      </c>
      <c r="Q634" s="33" t="s">
        <v>43</v>
      </c>
      <c r="R634" s="33" t="s">
        <v>40</v>
      </c>
      <c r="U634">
        <f>VLOOKUP(A634,'[1]Unique Accounts for Meetings'!$A$2:$AA$677,21,0)</f>
        <v>2</v>
      </c>
      <c r="V634" t="str">
        <f t="shared" si="27"/>
        <v>Y</v>
      </c>
      <c r="W634" s="36" t="e">
        <f>VLOOKUP(A634,'[1]Unique Accounts for Meetings'!$A$2:$W$677,23,0)</f>
        <v>#REF!</v>
      </c>
      <c r="X634" t="e">
        <f t="shared" ca="1" si="28"/>
        <v>#REF!</v>
      </c>
      <c r="Y634" s="37"/>
      <c r="AA634" t="e">
        <f t="shared" ca="1" si="29"/>
        <v>#REF!</v>
      </c>
    </row>
    <row r="635" spans="1:27" x14ac:dyDescent="0.25">
      <c r="A635" s="30">
        <v>9128593</v>
      </c>
      <c r="B635" s="31" t="s">
        <v>1198</v>
      </c>
      <c r="C635" s="31"/>
      <c r="D635" s="32">
        <v>45710</v>
      </c>
      <c r="E635" s="31" t="s">
        <v>40</v>
      </c>
      <c r="F635" s="33" t="s">
        <v>72</v>
      </c>
      <c r="G635" s="31" t="s">
        <v>46</v>
      </c>
      <c r="H635" s="33" t="s">
        <v>40</v>
      </c>
      <c r="I635" s="34">
        <v>0.39167000000000002</v>
      </c>
      <c r="J635" s="33">
        <v>9128593</v>
      </c>
      <c r="K635" s="33" t="s">
        <v>1198</v>
      </c>
      <c r="L635" s="35">
        <v>39167</v>
      </c>
      <c r="M635" s="33" t="s">
        <v>31</v>
      </c>
      <c r="N635" s="33"/>
      <c r="O635" s="33"/>
      <c r="P635" s="33" t="s">
        <v>60</v>
      </c>
      <c r="Q635" s="33" t="s">
        <v>43</v>
      </c>
      <c r="R635" s="33" t="s">
        <v>40</v>
      </c>
      <c r="U635">
        <f>VLOOKUP(A635,'[1]Unique Accounts for Meetings'!$A$2:$AA$677,21,0)</f>
        <v>3</v>
      </c>
      <c r="V635" t="str">
        <f t="shared" si="27"/>
        <v>Y</v>
      </c>
      <c r="W635" s="36" t="e">
        <f>VLOOKUP(A635,'[1]Unique Accounts for Meetings'!$A$2:$W$677,23,0)</f>
        <v>#REF!</v>
      </c>
      <c r="X635" t="e">
        <f t="shared" ca="1" si="28"/>
        <v>#REF!</v>
      </c>
      <c r="Y635" s="37"/>
      <c r="AA635" t="e">
        <f t="shared" ca="1" si="29"/>
        <v>#REF!</v>
      </c>
    </row>
    <row r="636" spans="1:27" x14ac:dyDescent="0.25">
      <c r="A636" s="30">
        <v>9130618</v>
      </c>
      <c r="B636" s="31" t="s">
        <v>1199</v>
      </c>
      <c r="C636" s="31"/>
      <c r="D636" s="32">
        <v>45836</v>
      </c>
      <c r="E636" s="31" t="s">
        <v>44</v>
      </c>
      <c r="F636" s="33" t="s">
        <v>47</v>
      </c>
      <c r="G636" s="31" t="s">
        <v>46</v>
      </c>
      <c r="H636" s="33" t="s">
        <v>44</v>
      </c>
      <c r="I636" s="34">
        <v>0.21666669999999999</v>
      </c>
      <c r="J636" s="33">
        <v>9128636</v>
      </c>
      <c r="K636" s="33" t="s">
        <v>1199</v>
      </c>
      <c r="L636" s="35">
        <v>21666.67</v>
      </c>
      <c r="M636" s="33" t="s">
        <v>31</v>
      </c>
      <c r="N636" s="33"/>
      <c r="O636" s="33"/>
      <c r="P636" s="33" t="s">
        <v>136</v>
      </c>
      <c r="Q636" s="33" t="s">
        <v>137</v>
      </c>
      <c r="R636" s="33" t="s">
        <v>75</v>
      </c>
      <c r="U636">
        <f>VLOOKUP(A636,'[1]Unique Accounts for Meetings'!$A$2:$AA$677,21,0)</f>
        <v>1</v>
      </c>
      <c r="V636" t="str">
        <f t="shared" si="27"/>
        <v>Y</v>
      </c>
      <c r="W636" s="36" t="e">
        <f>VLOOKUP(A636,'[1]Unique Accounts for Meetings'!$A$2:$W$677,23,0)</f>
        <v>#REF!</v>
      </c>
      <c r="X636" t="e">
        <f t="shared" ca="1" si="28"/>
        <v>#REF!</v>
      </c>
      <c r="Y636" s="37"/>
      <c r="AA636" t="e">
        <f t="shared" ca="1" si="29"/>
        <v>#REF!</v>
      </c>
    </row>
    <row r="637" spans="1:27" x14ac:dyDescent="0.25">
      <c r="A637" s="30">
        <v>9128376</v>
      </c>
      <c r="B637" s="31" t="s">
        <v>1200</v>
      </c>
      <c r="C637" s="31"/>
      <c r="D637" s="32">
        <v>45726</v>
      </c>
      <c r="E637" s="31" t="s">
        <v>44</v>
      </c>
      <c r="F637" s="33" t="s">
        <v>47</v>
      </c>
      <c r="G637" s="31" t="s">
        <v>46</v>
      </c>
      <c r="H637" s="33" t="s">
        <v>44</v>
      </c>
      <c r="I637" s="34">
        <v>0.13750000000000001</v>
      </c>
      <c r="J637" s="33">
        <v>9128825</v>
      </c>
      <c r="K637" s="33" t="s">
        <v>1200</v>
      </c>
      <c r="L637" s="35">
        <v>37916.666666666672</v>
      </c>
      <c r="M637" s="33" t="s">
        <v>31</v>
      </c>
      <c r="N637" s="33"/>
      <c r="O637" s="33"/>
      <c r="P637" s="33" t="s">
        <v>137</v>
      </c>
      <c r="Q637" s="33" t="s">
        <v>137</v>
      </c>
      <c r="R637" s="33" t="s">
        <v>75</v>
      </c>
      <c r="U637">
        <f>VLOOKUP(A637,'[1]Unique Accounts for Meetings'!$A$2:$AA$677,21,0)</f>
        <v>2</v>
      </c>
      <c r="V637" t="str">
        <f t="shared" si="27"/>
        <v>Y</v>
      </c>
      <c r="W637" s="36" t="e">
        <f>VLOOKUP(A637,'[1]Unique Accounts for Meetings'!$A$2:$W$677,23,0)</f>
        <v>#REF!</v>
      </c>
      <c r="X637" t="e">
        <f t="shared" ca="1" si="28"/>
        <v>#REF!</v>
      </c>
      <c r="Y637" s="37"/>
      <c r="AA637" t="e">
        <f t="shared" ca="1" si="29"/>
        <v>#REF!</v>
      </c>
    </row>
    <row r="638" spans="1:27" x14ac:dyDescent="0.25">
      <c r="A638" s="30">
        <v>9129213</v>
      </c>
      <c r="B638" s="31" t="s">
        <v>1201</v>
      </c>
      <c r="C638" s="31"/>
      <c r="D638" s="32">
        <v>45728</v>
      </c>
      <c r="E638" s="31" t="s">
        <v>28</v>
      </c>
      <c r="F638" s="33" t="s">
        <v>86</v>
      </c>
      <c r="G638" s="31" t="s">
        <v>46</v>
      </c>
      <c r="H638" s="33" t="s">
        <v>28</v>
      </c>
      <c r="I638" s="34">
        <v>0.62666666666666659</v>
      </c>
      <c r="J638" s="33">
        <v>9129213</v>
      </c>
      <c r="K638" s="33" t="s">
        <v>1201</v>
      </c>
      <c r="L638" s="35">
        <v>62666.666666666664</v>
      </c>
      <c r="M638" s="33" t="s">
        <v>31</v>
      </c>
      <c r="N638" s="33"/>
      <c r="O638" s="33"/>
      <c r="P638" s="33" t="s">
        <v>157</v>
      </c>
      <c r="Q638" s="33" t="s">
        <v>69</v>
      </c>
      <c r="R638" s="33" t="s">
        <v>1269</v>
      </c>
      <c r="U638">
        <f>VLOOKUP(A638,'[1]Unique Accounts for Meetings'!$A$2:$AA$677,21,0)</f>
        <v>5</v>
      </c>
      <c r="V638" t="str">
        <f t="shared" si="27"/>
        <v>Y</v>
      </c>
      <c r="W638" s="36" t="e">
        <f>VLOOKUP(A638,'[1]Unique Accounts for Meetings'!$A$2:$W$677,23,0)</f>
        <v>#REF!</v>
      </c>
      <c r="X638" t="e">
        <f t="shared" ca="1" si="28"/>
        <v>#REF!</v>
      </c>
      <c r="Y638" s="37"/>
      <c r="AA638" t="e">
        <f t="shared" ca="1" si="29"/>
        <v>#REF!</v>
      </c>
    </row>
    <row r="639" spans="1:27" x14ac:dyDescent="0.25">
      <c r="A639" s="30">
        <v>7000231</v>
      </c>
      <c r="B639" s="31" t="s">
        <v>1202</v>
      </c>
      <c r="C639" s="31"/>
      <c r="D639" s="32">
        <v>45707</v>
      </c>
      <c r="E639" s="31" t="s">
        <v>40</v>
      </c>
      <c r="F639" s="33" t="s">
        <v>98</v>
      </c>
      <c r="G639" s="31" t="s">
        <v>46</v>
      </c>
      <c r="H639" s="33" t="s">
        <v>40</v>
      </c>
      <c r="I639" s="34">
        <v>0.16919999999999999</v>
      </c>
      <c r="J639" s="33">
        <v>9129224</v>
      </c>
      <c r="K639" s="33" t="s">
        <v>1203</v>
      </c>
      <c r="L639" s="35">
        <v>32753.333333333332</v>
      </c>
      <c r="M639" s="33" t="s">
        <v>31</v>
      </c>
      <c r="N639" s="33"/>
      <c r="O639" s="33"/>
      <c r="P639" s="33" t="s">
        <v>51</v>
      </c>
      <c r="Q639" s="33" t="s">
        <v>43</v>
      </c>
      <c r="R639" s="33" t="s">
        <v>40</v>
      </c>
      <c r="U639">
        <f>VLOOKUP(A639,'[1]Unique Accounts for Meetings'!$A$2:$AA$677,21,0)</f>
        <v>3</v>
      </c>
      <c r="V639" t="str">
        <f t="shared" si="27"/>
        <v>Y</v>
      </c>
      <c r="W639" s="36" t="e">
        <f>VLOOKUP(A639,'[1]Unique Accounts for Meetings'!$A$2:$W$677,23,0)</f>
        <v>#REF!</v>
      </c>
      <c r="X639" t="e">
        <f t="shared" ca="1" si="28"/>
        <v>#REF!</v>
      </c>
      <c r="Y639" s="37"/>
      <c r="AA639" t="e">
        <f t="shared" ca="1" si="29"/>
        <v>#REF!</v>
      </c>
    </row>
    <row r="640" spans="1:27" x14ac:dyDescent="0.25">
      <c r="A640" s="30">
        <v>9129367</v>
      </c>
      <c r="B640" s="31" t="s">
        <v>1205</v>
      </c>
      <c r="C640" s="31"/>
      <c r="D640" s="32">
        <v>45757</v>
      </c>
      <c r="E640" s="31" t="s">
        <v>56</v>
      </c>
      <c r="F640" s="33" t="s">
        <v>47</v>
      </c>
      <c r="G640" s="31" t="s">
        <v>46</v>
      </c>
      <c r="H640" s="33" t="s">
        <v>56</v>
      </c>
      <c r="I640" s="34">
        <v>0.31666666666666665</v>
      </c>
      <c r="J640" s="33">
        <v>9129367</v>
      </c>
      <c r="K640" s="33" t="s">
        <v>1205</v>
      </c>
      <c r="L640" s="35">
        <v>31666.666666666668</v>
      </c>
      <c r="M640" s="33" t="s">
        <v>31</v>
      </c>
      <c r="N640" s="33"/>
      <c r="O640" s="33"/>
      <c r="P640" s="33" t="s">
        <v>79</v>
      </c>
      <c r="Q640" s="33" t="s">
        <v>80</v>
      </c>
      <c r="R640" s="33" t="s">
        <v>56</v>
      </c>
      <c r="U640">
        <f>VLOOKUP(A640,'[1]Unique Accounts for Meetings'!$A$2:$AA$677,21,0)</f>
        <v>2</v>
      </c>
      <c r="V640" t="str">
        <f t="shared" si="27"/>
        <v>Y</v>
      </c>
      <c r="W640" s="36" t="e">
        <f>VLOOKUP(A640,'[1]Unique Accounts for Meetings'!$A$2:$W$677,23,0)</f>
        <v>#REF!</v>
      </c>
      <c r="X640" t="e">
        <f t="shared" ca="1" si="28"/>
        <v>#REF!</v>
      </c>
      <c r="Y640" s="37"/>
      <c r="AA640" t="e">
        <f t="shared" ca="1" si="29"/>
        <v>#REF!</v>
      </c>
    </row>
    <row r="641" spans="1:27" x14ac:dyDescent="0.25">
      <c r="A641" s="30">
        <v>9129472</v>
      </c>
      <c r="B641" s="31" t="s">
        <v>1206</v>
      </c>
      <c r="C641" s="31"/>
      <c r="D641" s="32">
        <v>45734</v>
      </c>
      <c r="E641" s="31" t="s">
        <v>40</v>
      </c>
      <c r="F641" s="33" t="s">
        <v>47</v>
      </c>
      <c r="G641" s="31" t="s">
        <v>46</v>
      </c>
      <c r="H641" s="33" t="s">
        <v>40</v>
      </c>
      <c r="I641" s="34">
        <v>0.2</v>
      </c>
      <c r="J641" s="33">
        <v>9129472</v>
      </c>
      <c r="K641" s="33" t="s">
        <v>1206</v>
      </c>
      <c r="L641" s="35">
        <v>49166.666666666672</v>
      </c>
      <c r="M641" s="33" t="s">
        <v>31</v>
      </c>
      <c r="N641" s="33"/>
      <c r="O641" s="33"/>
      <c r="P641" s="33" t="s">
        <v>79</v>
      </c>
      <c r="Q641" s="33" t="s">
        <v>80</v>
      </c>
      <c r="R641" s="33" t="s">
        <v>56</v>
      </c>
      <c r="U641">
        <f>VLOOKUP(A641,'[1]Unique Accounts for Meetings'!$A$2:$AA$677,21,0)</f>
        <v>3</v>
      </c>
      <c r="V641" t="str">
        <f t="shared" si="27"/>
        <v>Y</v>
      </c>
      <c r="W641" s="36" t="e">
        <f>VLOOKUP(A641,'[1]Unique Accounts for Meetings'!$A$2:$W$677,23,0)</f>
        <v>#REF!</v>
      </c>
      <c r="X641" t="e">
        <f t="shared" ca="1" si="28"/>
        <v>#REF!</v>
      </c>
      <c r="Y641" s="37"/>
      <c r="AA641" t="e">
        <f t="shared" ca="1" si="29"/>
        <v>#REF!</v>
      </c>
    </row>
    <row r="642" spans="1:27" x14ac:dyDescent="0.25">
      <c r="A642" s="30">
        <v>9129486</v>
      </c>
      <c r="B642" s="31" t="s">
        <v>1208</v>
      </c>
      <c r="C642" s="31"/>
      <c r="D642" s="32">
        <v>45826</v>
      </c>
      <c r="E642" s="31" t="s">
        <v>40</v>
      </c>
      <c r="F642" s="33" t="s">
        <v>47</v>
      </c>
      <c r="G642" s="31" t="s">
        <v>46</v>
      </c>
      <c r="H642" s="33" t="s">
        <v>40</v>
      </c>
      <c r="I642" s="34">
        <v>0.45</v>
      </c>
      <c r="J642" s="33">
        <v>9129486</v>
      </c>
      <c r="K642" s="33" t="s">
        <v>1208</v>
      </c>
      <c r="L642" s="35">
        <v>45000</v>
      </c>
      <c r="M642" s="33" t="s">
        <v>31</v>
      </c>
      <c r="N642" s="33"/>
      <c r="O642" s="33"/>
      <c r="P642" s="33" t="s">
        <v>51</v>
      </c>
      <c r="Q642" s="33" t="s">
        <v>43</v>
      </c>
      <c r="R642" s="33" t="s">
        <v>40</v>
      </c>
      <c r="U642">
        <f>VLOOKUP(A642,'[1]Unique Accounts for Meetings'!$A$2:$AA$677,21,0)</f>
        <v>2</v>
      </c>
      <c r="V642" t="str">
        <f t="shared" si="27"/>
        <v>Y</v>
      </c>
      <c r="W642" s="36" t="e">
        <f>VLOOKUP(A642,'[1]Unique Accounts for Meetings'!$A$2:$W$677,23,0)</f>
        <v>#REF!</v>
      </c>
      <c r="X642" t="e">
        <f t="shared" ca="1" si="28"/>
        <v>#REF!</v>
      </c>
      <c r="Y642" s="37"/>
      <c r="AA642" t="e">
        <f t="shared" ca="1" si="29"/>
        <v>#REF!</v>
      </c>
    </row>
    <row r="643" spans="1:27" x14ac:dyDescent="0.25">
      <c r="A643" s="30">
        <v>9129565</v>
      </c>
      <c r="B643" s="31" t="s">
        <v>1209</v>
      </c>
      <c r="C643" s="31"/>
      <c r="D643" s="32">
        <v>45727</v>
      </c>
      <c r="E643" s="31" t="s">
        <v>56</v>
      </c>
      <c r="F643" s="33" t="s">
        <v>47</v>
      </c>
      <c r="G643" s="31" t="s">
        <v>46</v>
      </c>
      <c r="H643" s="33" t="s">
        <v>56</v>
      </c>
      <c r="I643" s="34">
        <v>0.33333333333333337</v>
      </c>
      <c r="J643" s="33">
        <v>9129565</v>
      </c>
      <c r="K643" s="33" t="s">
        <v>1209</v>
      </c>
      <c r="L643" s="35">
        <v>33333.333333333336</v>
      </c>
      <c r="M643" s="33" t="s">
        <v>31</v>
      </c>
      <c r="N643" s="33"/>
      <c r="O643" s="33"/>
      <c r="P643" s="33" t="s">
        <v>109</v>
      </c>
      <c r="Q643" s="33" t="s">
        <v>80</v>
      </c>
      <c r="R643" s="33" t="s">
        <v>56</v>
      </c>
      <c r="U643">
        <f>VLOOKUP(A643,'[1]Unique Accounts for Meetings'!$A$2:$AA$677,21,0)</f>
        <v>5</v>
      </c>
      <c r="V643" t="str">
        <f t="shared" ref="V643:V676" si="30">IF(U643=0,"N","Y")</f>
        <v>Y</v>
      </c>
      <c r="W643" s="36" t="e">
        <f>VLOOKUP(A643,'[1]Unique Accounts for Meetings'!$A$2:$W$677,23,0)</f>
        <v>#REF!</v>
      </c>
      <c r="X643" t="e">
        <f t="shared" ref="X643:X676" ca="1" si="31">IF(W643="","N",IF(W643&gt;=TODAY()-45,"Y","N"))</f>
        <v>#REF!</v>
      </c>
      <c r="Y643" s="37"/>
      <c r="AA643" t="e">
        <f t="shared" ref="AA643:AA676" ca="1" si="32">IF(W643="","N",IF(W643&gt;=TODAY()-30,"Y","N"))</f>
        <v>#REF!</v>
      </c>
    </row>
    <row r="644" spans="1:27" x14ac:dyDescent="0.25">
      <c r="A644" s="30">
        <v>9129898</v>
      </c>
      <c r="B644" s="31" t="s">
        <v>1210</v>
      </c>
      <c r="C644" s="31"/>
      <c r="D644" s="32">
        <v>45775</v>
      </c>
      <c r="E644" s="31" t="s">
        <v>44</v>
      </c>
      <c r="F644" s="33" t="s">
        <v>47</v>
      </c>
      <c r="G644" s="31" t="s">
        <v>46</v>
      </c>
      <c r="H644" s="33" t="s">
        <v>44</v>
      </c>
      <c r="I644" s="34">
        <v>1.0416666666666667</v>
      </c>
      <c r="J644" s="33">
        <v>9129898</v>
      </c>
      <c r="K644" s="33" t="s">
        <v>1211</v>
      </c>
      <c r="L644" s="35">
        <v>104166.66666666667</v>
      </c>
      <c r="M644" s="33" t="s">
        <v>67</v>
      </c>
      <c r="N644" s="33"/>
      <c r="O644" s="33"/>
      <c r="P644" s="33" t="s">
        <v>137</v>
      </c>
      <c r="Q644" s="33" t="s">
        <v>137</v>
      </c>
      <c r="R644" s="33" t="s">
        <v>75</v>
      </c>
      <c r="U644">
        <f>VLOOKUP(A644,'[1]Unique Accounts for Meetings'!$A$2:$AA$677,21,0)</f>
        <v>2</v>
      </c>
      <c r="V644" t="str">
        <f t="shared" si="30"/>
        <v>Y</v>
      </c>
      <c r="W644" s="36" t="e">
        <f>VLOOKUP(A644,'[1]Unique Accounts for Meetings'!$A$2:$W$677,23,0)</f>
        <v>#REF!</v>
      </c>
      <c r="X644" t="e">
        <f t="shared" ca="1" si="31"/>
        <v>#REF!</v>
      </c>
      <c r="Y644" s="37"/>
      <c r="AA644" t="e">
        <f t="shared" ca="1" si="32"/>
        <v>#REF!</v>
      </c>
    </row>
    <row r="645" spans="1:27" x14ac:dyDescent="0.25">
      <c r="A645" s="30">
        <v>9129912</v>
      </c>
      <c r="B645" s="31" t="s">
        <v>1212</v>
      </c>
      <c r="C645" s="31"/>
      <c r="D645" s="32">
        <v>45792</v>
      </c>
      <c r="E645" s="31" t="s">
        <v>44</v>
      </c>
      <c r="F645" s="33" t="s">
        <v>47</v>
      </c>
      <c r="G645" s="31" t="s">
        <v>46</v>
      </c>
      <c r="H645" s="33" t="s">
        <v>44</v>
      </c>
      <c r="I645" s="34">
        <v>1.125</v>
      </c>
      <c r="J645" s="33">
        <v>9129912</v>
      </c>
      <c r="K645" s="33" t="s">
        <v>1212</v>
      </c>
      <c r="L645" s="35">
        <v>112500</v>
      </c>
      <c r="M645" s="33" t="s">
        <v>67</v>
      </c>
      <c r="N645" s="33"/>
      <c r="O645" s="33"/>
      <c r="P645" s="33" t="s">
        <v>137</v>
      </c>
      <c r="Q645" s="33" t="s">
        <v>137</v>
      </c>
      <c r="R645" s="33" t="s">
        <v>75</v>
      </c>
      <c r="U645">
        <f>VLOOKUP(A645,'[1]Unique Accounts for Meetings'!$A$2:$AA$677,21,0)</f>
        <v>2</v>
      </c>
      <c r="V645" t="str">
        <f t="shared" si="30"/>
        <v>Y</v>
      </c>
      <c r="W645" s="36" t="e">
        <f>VLOOKUP(A645,'[1]Unique Accounts for Meetings'!$A$2:$W$677,23,0)</f>
        <v>#REF!</v>
      </c>
      <c r="X645" t="e">
        <f t="shared" ca="1" si="31"/>
        <v>#REF!</v>
      </c>
      <c r="Y645" s="37"/>
      <c r="AA645" t="e">
        <f t="shared" ca="1" si="32"/>
        <v>#REF!</v>
      </c>
    </row>
    <row r="646" spans="1:27" x14ac:dyDescent="0.25">
      <c r="A646" s="30">
        <v>9129918</v>
      </c>
      <c r="B646" s="31" t="s">
        <v>1213</v>
      </c>
      <c r="C646" s="31"/>
      <c r="D646" s="32">
        <v>45805</v>
      </c>
      <c r="E646" s="31" t="s">
        <v>40</v>
      </c>
      <c r="F646" s="33" t="s">
        <v>72</v>
      </c>
      <c r="G646" s="31" t="s">
        <v>46</v>
      </c>
      <c r="H646" s="33" t="s">
        <v>40</v>
      </c>
      <c r="I646" s="34">
        <v>0.34166666666666662</v>
      </c>
      <c r="J646" s="33">
        <v>9129918</v>
      </c>
      <c r="K646" s="33" t="s">
        <v>1213</v>
      </c>
      <c r="L646" s="35">
        <v>34166.666666666664</v>
      </c>
      <c r="M646" s="33" t="s">
        <v>31</v>
      </c>
      <c r="N646" s="33"/>
      <c r="O646" s="33"/>
      <c r="P646" s="33" t="s">
        <v>109</v>
      </c>
      <c r="Q646" s="33" t="s">
        <v>80</v>
      </c>
      <c r="R646" s="33" t="s">
        <v>56</v>
      </c>
      <c r="U646">
        <f>VLOOKUP(A646,'[1]Unique Accounts for Meetings'!$A$2:$AA$677,21,0)</f>
        <v>1</v>
      </c>
      <c r="V646" t="str">
        <f t="shared" si="30"/>
        <v>Y</v>
      </c>
      <c r="W646" s="36" t="e">
        <f>VLOOKUP(A646,'[1]Unique Accounts for Meetings'!$A$2:$W$677,23,0)</f>
        <v>#REF!</v>
      </c>
      <c r="X646" t="e">
        <f t="shared" ca="1" si="31"/>
        <v>#REF!</v>
      </c>
      <c r="Y646" s="37"/>
      <c r="AA646" t="e">
        <f t="shared" ca="1" si="32"/>
        <v>#REF!</v>
      </c>
    </row>
    <row r="647" spans="1:27" x14ac:dyDescent="0.25">
      <c r="A647" s="30">
        <v>9130051</v>
      </c>
      <c r="B647" s="31" t="s">
        <v>1214</v>
      </c>
      <c r="C647" s="31"/>
      <c r="D647" s="32">
        <v>45790</v>
      </c>
      <c r="E647" s="31" t="s">
        <v>40</v>
      </c>
      <c r="F647" s="33" t="s">
        <v>72</v>
      </c>
      <c r="G647" s="31" t="s">
        <v>46</v>
      </c>
      <c r="H647" s="33" t="s">
        <v>40</v>
      </c>
      <c r="I647" s="34">
        <v>0.375</v>
      </c>
      <c r="J647" s="33">
        <v>9130051</v>
      </c>
      <c r="K647" s="33" t="s">
        <v>1214</v>
      </c>
      <c r="L647" s="35">
        <v>37500</v>
      </c>
      <c r="M647" s="33" t="s">
        <v>31</v>
      </c>
      <c r="N647" s="33"/>
      <c r="O647" s="33"/>
      <c r="P647" s="33" t="s">
        <v>60</v>
      </c>
      <c r="Q647" s="33" t="s">
        <v>43</v>
      </c>
      <c r="R647" s="33" t="s">
        <v>40</v>
      </c>
      <c r="U647">
        <f>VLOOKUP(A647,'[1]Unique Accounts for Meetings'!$A$2:$AA$677,21,0)</f>
        <v>2</v>
      </c>
      <c r="V647" t="str">
        <f t="shared" si="30"/>
        <v>Y</v>
      </c>
      <c r="W647" s="36" t="e">
        <f>VLOOKUP(A647,'[1]Unique Accounts for Meetings'!$A$2:$W$677,23,0)</f>
        <v>#REF!</v>
      </c>
      <c r="X647" t="e">
        <f t="shared" ca="1" si="31"/>
        <v>#REF!</v>
      </c>
      <c r="Y647" s="37"/>
      <c r="AA647" t="e">
        <f t="shared" ca="1" si="32"/>
        <v>#REF!</v>
      </c>
    </row>
    <row r="648" spans="1:27" x14ac:dyDescent="0.25">
      <c r="A648" s="30">
        <v>9130068</v>
      </c>
      <c r="B648" s="31" t="s">
        <v>1215</v>
      </c>
      <c r="C648" s="31"/>
      <c r="D648" s="32">
        <v>45918</v>
      </c>
      <c r="E648" s="31" t="s">
        <v>44</v>
      </c>
      <c r="F648" s="33" t="s">
        <v>86</v>
      </c>
      <c r="G648" s="31" t="s">
        <v>46</v>
      </c>
      <c r="H648" s="33" t="s">
        <v>44</v>
      </c>
      <c r="I648" s="34">
        <v>0.625</v>
      </c>
      <c r="J648" s="33">
        <v>9130068</v>
      </c>
      <c r="K648" s="33" t="s">
        <v>1216</v>
      </c>
      <c r="L648" s="35">
        <v>62500</v>
      </c>
      <c r="M648" s="33" t="s">
        <v>31</v>
      </c>
      <c r="N648" s="33"/>
      <c r="O648" s="33"/>
      <c r="P648" s="33" t="s">
        <v>137</v>
      </c>
      <c r="Q648" s="33" t="s">
        <v>137</v>
      </c>
      <c r="R648" s="33" t="s">
        <v>75</v>
      </c>
      <c r="U648">
        <f>VLOOKUP(A648,'[1]Unique Accounts for Meetings'!$A$2:$AA$677,21,0)</f>
        <v>4</v>
      </c>
      <c r="V648" t="str">
        <f t="shared" si="30"/>
        <v>Y</v>
      </c>
      <c r="W648" s="36" t="e">
        <f>VLOOKUP(A648,'[1]Unique Accounts for Meetings'!$A$2:$W$677,23,0)</f>
        <v>#REF!</v>
      </c>
      <c r="X648" t="e">
        <f t="shared" ca="1" si="31"/>
        <v>#REF!</v>
      </c>
      <c r="Y648" s="37"/>
      <c r="AA648" t="e">
        <f t="shared" ca="1" si="32"/>
        <v>#REF!</v>
      </c>
    </row>
    <row r="649" spans="1:27" x14ac:dyDescent="0.25">
      <c r="A649" s="30">
        <v>9130398</v>
      </c>
      <c r="B649" s="31" t="s">
        <v>1217</v>
      </c>
      <c r="C649" s="31"/>
      <c r="D649" s="32">
        <v>45804</v>
      </c>
      <c r="E649" s="31" t="s">
        <v>56</v>
      </c>
      <c r="F649" s="33" t="s">
        <v>47</v>
      </c>
      <c r="G649" s="31" t="s">
        <v>46</v>
      </c>
      <c r="H649" s="33" t="s">
        <v>56</v>
      </c>
      <c r="I649" s="34">
        <v>0.3</v>
      </c>
      <c r="J649" s="33">
        <v>9130398</v>
      </c>
      <c r="K649" s="33" t="s">
        <v>1218</v>
      </c>
      <c r="L649" s="35">
        <v>30000</v>
      </c>
      <c r="M649" s="33" t="s">
        <v>31</v>
      </c>
      <c r="N649" s="33"/>
      <c r="O649" s="33"/>
      <c r="P649" s="33" t="s">
        <v>79</v>
      </c>
      <c r="Q649" s="33" t="s">
        <v>80</v>
      </c>
      <c r="R649" s="33" t="s">
        <v>56</v>
      </c>
      <c r="U649">
        <f>VLOOKUP(A649,'[1]Unique Accounts for Meetings'!$A$2:$AA$677,21,0)</f>
        <v>3</v>
      </c>
      <c r="V649" t="str">
        <f t="shared" si="30"/>
        <v>Y</v>
      </c>
      <c r="W649" s="36" t="e">
        <f>VLOOKUP(A649,'[1]Unique Accounts for Meetings'!$A$2:$W$677,23,0)</f>
        <v>#REF!</v>
      </c>
      <c r="X649" t="e">
        <f t="shared" ca="1" si="31"/>
        <v>#REF!</v>
      </c>
      <c r="Y649" s="37"/>
      <c r="AA649" t="e">
        <f t="shared" ca="1" si="32"/>
        <v>#REF!</v>
      </c>
    </row>
    <row r="650" spans="1:27" x14ac:dyDescent="0.25">
      <c r="A650" s="30">
        <v>9130509</v>
      </c>
      <c r="B650" s="31" t="s">
        <v>1219</v>
      </c>
      <c r="C650" s="31"/>
      <c r="D650" s="32">
        <v>45824</v>
      </c>
      <c r="E650" s="31" t="s">
        <v>40</v>
      </c>
      <c r="F650" s="33" t="s">
        <v>86</v>
      </c>
      <c r="G650" s="31" t="s">
        <v>46</v>
      </c>
      <c r="H650" s="33" t="s">
        <v>40</v>
      </c>
      <c r="I650" s="34">
        <v>0.215</v>
      </c>
      <c r="J650" s="33">
        <v>9130509</v>
      </c>
      <c r="K650" s="33" t="s">
        <v>1219</v>
      </c>
      <c r="L650" s="35">
        <v>73500</v>
      </c>
      <c r="M650" s="33" t="s">
        <v>31</v>
      </c>
      <c r="N650" s="33"/>
      <c r="O650" s="33"/>
      <c r="P650" s="33" t="s">
        <v>100</v>
      </c>
      <c r="Q650" s="33" t="s">
        <v>100</v>
      </c>
      <c r="R650" s="33" t="s">
        <v>83</v>
      </c>
      <c r="U650">
        <f>VLOOKUP(A650,'[1]Unique Accounts for Meetings'!$A$2:$AA$677,21,0)</f>
        <v>0</v>
      </c>
      <c r="V650" t="str">
        <f t="shared" si="30"/>
        <v>N</v>
      </c>
      <c r="W650" s="36" t="e">
        <f>VLOOKUP(A650,'[1]Unique Accounts for Meetings'!$A$2:$W$677,23,0)</f>
        <v>#REF!</v>
      </c>
      <c r="X650" t="e">
        <f t="shared" ca="1" si="31"/>
        <v>#REF!</v>
      </c>
      <c r="Y650" s="37"/>
      <c r="AA650" t="e">
        <f t="shared" ca="1" si="32"/>
        <v>#REF!</v>
      </c>
    </row>
    <row r="651" spans="1:27" x14ac:dyDescent="0.25">
      <c r="A651" s="30">
        <v>9131028</v>
      </c>
      <c r="B651" s="31" t="s">
        <v>1221</v>
      </c>
      <c r="C651" s="31"/>
      <c r="D651" s="32">
        <v>45834</v>
      </c>
      <c r="E651" s="31" t="s">
        <v>44</v>
      </c>
      <c r="F651" s="33" t="s">
        <v>86</v>
      </c>
      <c r="G651" s="31" t="s">
        <v>46</v>
      </c>
      <c r="H651" s="33" t="s">
        <v>44</v>
      </c>
      <c r="I651" s="34">
        <v>0.375</v>
      </c>
      <c r="J651" s="33">
        <v>9131028</v>
      </c>
      <c r="K651" s="33" t="s">
        <v>1221</v>
      </c>
      <c r="L651" s="35">
        <v>37500</v>
      </c>
      <c r="M651" s="33" t="s">
        <v>31</v>
      </c>
      <c r="N651" s="33"/>
      <c r="O651" s="33"/>
      <c r="P651" s="33" t="s">
        <v>136</v>
      </c>
      <c r="Q651" s="33" t="s">
        <v>137</v>
      </c>
      <c r="R651" s="33" t="s">
        <v>75</v>
      </c>
      <c r="U651">
        <f>VLOOKUP(A651,'[1]Unique Accounts for Meetings'!$A$2:$AA$677,21,0)</f>
        <v>0</v>
      </c>
      <c r="V651" t="str">
        <f t="shared" si="30"/>
        <v>N</v>
      </c>
      <c r="W651" s="36" t="e">
        <f>VLOOKUP(A651,'[1]Unique Accounts for Meetings'!$A$2:$W$677,23,0)</f>
        <v>#REF!</v>
      </c>
      <c r="X651" t="e">
        <f t="shared" ca="1" si="31"/>
        <v>#REF!</v>
      </c>
      <c r="Y651" s="37"/>
      <c r="AA651" t="e">
        <f t="shared" ca="1" si="32"/>
        <v>#REF!</v>
      </c>
    </row>
    <row r="652" spans="1:27" x14ac:dyDescent="0.25">
      <c r="A652" s="30">
        <v>9131042</v>
      </c>
      <c r="B652" s="31" t="s">
        <v>1222</v>
      </c>
      <c r="C652" s="31"/>
      <c r="D652" s="32">
        <v>45908</v>
      </c>
      <c r="E652" s="31" t="s">
        <v>40</v>
      </c>
      <c r="F652" s="33" t="s">
        <v>86</v>
      </c>
      <c r="G652" s="31" t="s">
        <v>46</v>
      </c>
      <c r="H652" s="33" t="s">
        <v>40</v>
      </c>
      <c r="I652" s="34">
        <v>0.36</v>
      </c>
      <c r="J652" s="33">
        <v>9131046</v>
      </c>
      <c r="K652" s="33" t="s">
        <v>1223</v>
      </c>
      <c r="L652" s="35">
        <v>71000</v>
      </c>
      <c r="M652" s="33" t="s">
        <v>31</v>
      </c>
      <c r="N652" s="33"/>
      <c r="O652" s="33"/>
      <c r="P652" s="33" t="s">
        <v>42</v>
      </c>
      <c r="Q652" s="33" t="s">
        <v>43</v>
      </c>
      <c r="R652" s="33" t="s">
        <v>40</v>
      </c>
      <c r="U652">
        <f>VLOOKUP(A652,'[1]Unique Accounts for Meetings'!$A$2:$AA$677,21,0)</f>
        <v>4</v>
      </c>
      <c r="V652" t="str">
        <f t="shared" si="30"/>
        <v>Y</v>
      </c>
      <c r="W652" s="36" t="e">
        <f>VLOOKUP(A652,'[1]Unique Accounts for Meetings'!$A$2:$W$677,23,0)</f>
        <v>#REF!</v>
      </c>
      <c r="X652" t="e">
        <f t="shared" ca="1" si="31"/>
        <v>#REF!</v>
      </c>
      <c r="Y652" s="37"/>
      <c r="AA652" t="e">
        <f t="shared" ca="1" si="32"/>
        <v>#REF!</v>
      </c>
    </row>
    <row r="653" spans="1:27" x14ac:dyDescent="0.25">
      <c r="A653" s="30">
        <v>9132067</v>
      </c>
      <c r="B653" s="31" t="s">
        <v>1224</v>
      </c>
      <c r="C653" s="31"/>
      <c r="D653" s="32">
        <v>45922</v>
      </c>
      <c r="E653" s="31" t="s">
        <v>56</v>
      </c>
      <c r="F653" s="33" t="s">
        <v>86</v>
      </c>
      <c r="G653" s="31" t="s">
        <v>46</v>
      </c>
      <c r="H653" s="33" t="s">
        <v>56</v>
      </c>
      <c r="I653" s="34">
        <v>0.67500000000000004</v>
      </c>
      <c r="J653" s="33">
        <v>9131064</v>
      </c>
      <c r="K653" s="33" t="s">
        <v>1224</v>
      </c>
      <c r="L653" s="35">
        <v>67500</v>
      </c>
      <c r="M653" s="33" t="s">
        <v>31</v>
      </c>
      <c r="N653" s="33"/>
      <c r="O653" s="33"/>
      <c r="P653" s="33" t="s">
        <v>109</v>
      </c>
      <c r="Q653" s="33" t="s">
        <v>80</v>
      </c>
      <c r="R653" s="33" t="s">
        <v>56</v>
      </c>
      <c r="U653">
        <f>VLOOKUP(A653,'[1]Unique Accounts for Meetings'!$A$2:$AA$677,21,0)</f>
        <v>1</v>
      </c>
      <c r="V653" t="str">
        <f t="shared" si="30"/>
        <v>Y</v>
      </c>
      <c r="W653" s="36" t="e">
        <f>VLOOKUP(A653,'[1]Unique Accounts for Meetings'!$A$2:$W$677,23,0)</f>
        <v>#REF!</v>
      </c>
      <c r="X653" t="e">
        <f t="shared" ca="1" si="31"/>
        <v>#REF!</v>
      </c>
      <c r="Y653" s="37"/>
      <c r="AA653" t="e">
        <f t="shared" ca="1" si="32"/>
        <v>#REF!</v>
      </c>
    </row>
    <row r="654" spans="1:27" x14ac:dyDescent="0.25">
      <c r="A654" s="30">
        <v>9131068</v>
      </c>
      <c r="B654" s="31" t="s">
        <v>1225</v>
      </c>
      <c r="C654" s="31"/>
      <c r="D654" s="32">
        <v>45840</v>
      </c>
      <c r="E654" s="31" t="s">
        <v>70</v>
      </c>
      <c r="F654" s="33" t="s">
        <v>47</v>
      </c>
      <c r="G654" s="31" t="s">
        <v>46</v>
      </c>
      <c r="H654" s="33" t="s">
        <v>70</v>
      </c>
      <c r="I654" s="34">
        <v>0.3</v>
      </c>
      <c r="J654" s="33">
        <v>9131068</v>
      </c>
      <c r="K654" s="33" t="s">
        <v>1225</v>
      </c>
      <c r="L654" s="35">
        <v>30000</v>
      </c>
      <c r="M654" s="33" t="s">
        <v>31</v>
      </c>
      <c r="N654" s="33"/>
      <c r="O654" s="33"/>
      <c r="P654" s="33" t="s">
        <v>68</v>
      </c>
      <c r="Q654" s="33" t="s">
        <v>69</v>
      </c>
      <c r="R654" s="33" t="s">
        <v>1269</v>
      </c>
      <c r="U654">
        <f>VLOOKUP(A654,'[1]Unique Accounts for Meetings'!$A$2:$AA$677,21,0)</f>
        <v>2</v>
      </c>
      <c r="V654" t="str">
        <f t="shared" si="30"/>
        <v>Y</v>
      </c>
      <c r="W654" s="36" t="e">
        <f>VLOOKUP(A654,'[1]Unique Accounts for Meetings'!$A$2:$W$677,23,0)</f>
        <v>#REF!</v>
      </c>
      <c r="X654" t="e">
        <f t="shared" ca="1" si="31"/>
        <v>#REF!</v>
      </c>
      <c r="Y654" s="37"/>
      <c r="AA654" t="e">
        <f t="shared" ca="1" si="32"/>
        <v>#REF!</v>
      </c>
    </row>
    <row r="655" spans="1:27" x14ac:dyDescent="0.25">
      <c r="A655" s="30">
        <v>9131177</v>
      </c>
      <c r="B655" s="31" t="s">
        <v>1227</v>
      </c>
      <c r="C655" s="31"/>
      <c r="D655" s="32">
        <v>45971</v>
      </c>
      <c r="E655" s="31" t="s">
        <v>28</v>
      </c>
      <c r="F655" s="33" t="s">
        <v>47</v>
      </c>
      <c r="G655" s="31" t="s">
        <v>46</v>
      </c>
      <c r="H655" s="33" t="s">
        <v>28</v>
      </c>
      <c r="I655" s="34">
        <v>0.33333333333333337</v>
      </c>
      <c r="J655" s="33">
        <v>9131177</v>
      </c>
      <c r="K655" s="33" t="s">
        <v>1227</v>
      </c>
      <c r="L655" s="35">
        <v>33333.333333333336</v>
      </c>
      <c r="M655" s="33" t="s">
        <v>31</v>
      </c>
      <c r="N655" s="33"/>
      <c r="O655" s="33"/>
      <c r="P655" s="33" t="s">
        <v>157</v>
      </c>
      <c r="Q655" s="33" t="s">
        <v>69</v>
      </c>
      <c r="R655" s="33" t="s">
        <v>1269</v>
      </c>
      <c r="U655">
        <f>VLOOKUP(A655,'[1]Unique Accounts for Meetings'!$A$2:$AA$677,21,0)</f>
        <v>5</v>
      </c>
      <c r="V655" t="str">
        <f t="shared" si="30"/>
        <v>Y</v>
      </c>
      <c r="W655" s="36" t="e">
        <f>VLOOKUP(A655,'[1]Unique Accounts for Meetings'!$A$2:$W$677,23,0)</f>
        <v>#REF!</v>
      </c>
      <c r="X655" t="e">
        <f t="shared" ca="1" si="31"/>
        <v>#REF!</v>
      </c>
      <c r="Y655" s="37"/>
      <c r="AA655" t="e">
        <f t="shared" ca="1" si="32"/>
        <v>#REF!</v>
      </c>
    </row>
    <row r="656" spans="1:27" x14ac:dyDescent="0.25">
      <c r="A656" s="30">
        <v>9131431</v>
      </c>
      <c r="B656" s="31" t="s">
        <v>1228</v>
      </c>
      <c r="C656" s="31"/>
      <c r="D656" s="32">
        <v>45940</v>
      </c>
      <c r="E656" s="31" t="s">
        <v>56</v>
      </c>
      <c r="F656" s="33" t="s">
        <v>86</v>
      </c>
      <c r="G656" s="31" t="s">
        <v>46</v>
      </c>
      <c r="H656" s="33" t="s">
        <v>56</v>
      </c>
      <c r="I656" s="34">
        <v>0.18</v>
      </c>
      <c r="J656" s="33">
        <v>9131431</v>
      </c>
      <c r="K656" s="33" t="s">
        <v>1228</v>
      </c>
      <c r="L656" s="35">
        <v>40000</v>
      </c>
      <c r="M656" s="33" t="s">
        <v>31</v>
      </c>
      <c r="N656" s="33"/>
      <c r="O656" s="33"/>
      <c r="P656" s="33" t="s">
        <v>51</v>
      </c>
      <c r="Q656" s="33" t="s">
        <v>43</v>
      </c>
      <c r="R656" s="33" t="s">
        <v>40</v>
      </c>
      <c r="U656">
        <f>VLOOKUP(A656,'[1]Unique Accounts for Meetings'!$A$2:$AA$677,21,0)</f>
        <v>1</v>
      </c>
      <c r="V656" t="str">
        <f t="shared" si="30"/>
        <v>Y</v>
      </c>
      <c r="W656" s="36" t="e">
        <f>VLOOKUP(A656,'[1]Unique Accounts for Meetings'!$A$2:$W$677,23,0)</f>
        <v>#REF!</v>
      </c>
      <c r="X656" t="e">
        <f t="shared" ca="1" si="31"/>
        <v>#REF!</v>
      </c>
      <c r="Y656" s="37"/>
      <c r="AA656" t="e">
        <f t="shared" ca="1" si="32"/>
        <v>#REF!</v>
      </c>
    </row>
    <row r="657" spans="1:27" x14ac:dyDescent="0.25">
      <c r="A657" s="30">
        <v>9131597</v>
      </c>
      <c r="B657" s="31" t="s">
        <v>1229</v>
      </c>
      <c r="C657" s="31"/>
      <c r="D657" s="32">
        <v>45861</v>
      </c>
      <c r="E657" s="31" t="s">
        <v>40</v>
      </c>
      <c r="F657" s="33" t="s">
        <v>47</v>
      </c>
      <c r="G657" s="31" t="s">
        <v>46</v>
      </c>
      <c r="H657" s="33" t="s">
        <v>40</v>
      </c>
      <c r="I657" s="34">
        <v>0.25</v>
      </c>
      <c r="J657" s="33">
        <v>9131597</v>
      </c>
      <c r="K657" s="33" t="s">
        <v>1229</v>
      </c>
      <c r="L657" s="35">
        <v>75000</v>
      </c>
      <c r="M657" s="33" t="s">
        <v>31</v>
      </c>
      <c r="N657" s="33"/>
      <c r="O657" s="33"/>
      <c r="P657" s="33" t="s">
        <v>60</v>
      </c>
      <c r="Q657" s="33" t="s">
        <v>43</v>
      </c>
      <c r="R657" s="33" t="s">
        <v>40</v>
      </c>
      <c r="U657">
        <f>VLOOKUP(A657,'[1]Unique Accounts for Meetings'!$A$2:$AA$677,21,0)</f>
        <v>2</v>
      </c>
      <c r="V657" t="str">
        <f t="shared" si="30"/>
        <v>Y</v>
      </c>
      <c r="W657" s="36" t="e">
        <f>VLOOKUP(A657,'[1]Unique Accounts for Meetings'!$A$2:$W$677,23,0)</f>
        <v>#REF!</v>
      </c>
      <c r="X657" t="e">
        <f t="shared" ca="1" si="31"/>
        <v>#REF!</v>
      </c>
      <c r="Y657" s="37"/>
      <c r="AA657" t="e">
        <f t="shared" ca="1" si="32"/>
        <v>#REF!</v>
      </c>
    </row>
    <row r="658" spans="1:27" x14ac:dyDescent="0.25">
      <c r="A658" s="30">
        <v>9131644</v>
      </c>
      <c r="B658" s="31" t="s">
        <v>1230</v>
      </c>
      <c r="C658" s="31"/>
      <c r="D658" s="32">
        <v>45870</v>
      </c>
      <c r="E658" s="31" t="s">
        <v>40</v>
      </c>
      <c r="F658" s="33" t="s">
        <v>86</v>
      </c>
      <c r="G658" s="31" t="s">
        <v>46</v>
      </c>
      <c r="H658" s="33" t="s">
        <v>40</v>
      </c>
      <c r="I658" s="34">
        <v>0.32666000000000001</v>
      </c>
      <c r="J658" s="33">
        <v>9131644</v>
      </c>
      <c r="K658" s="33" t="s">
        <v>1230</v>
      </c>
      <c r="L658" s="35">
        <v>32666</v>
      </c>
      <c r="M658" s="33" t="s">
        <v>31</v>
      </c>
      <c r="N658" s="33"/>
      <c r="O658" s="33"/>
      <c r="P658" s="33" t="s">
        <v>42</v>
      </c>
      <c r="Q658" s="33" t="s">
        <v>43</v>
      </c>
      <c r="R658" s="33" t="s">
        <v>40</v>
      </c>
      <c r="U658">
        <f>VLOOKUP(A658,'[1]Unique Accounts for Meetings'!$A$2:$AA$677,21,0)</f>
        <v>2</v>
      </c>
      <c r="V658" t="str">
        <f t="shared" si="30"/>
        <v>Y</v>
      </c>
      <c r="W658" s="36" t="e">
        <f>VLOOKUP(A658,'[1]Unique Accounts for Meetings'!$A$2:$W$677,23,0)</f>
        <v>#REF!</v>
      </c>
      <c r="X658" t="e">
        <f t="shared" ca="1" si="31"/>
        <v>#REF!</v>
      </c>
      <c r="Y658" s="37"/>
      <c r="AA658" t="e">
        <f t="shared" ca="1" si="32"/>
        <v>#REF!</v>
      </c>
    </row>
    <row r="659" spans="1:27" x14ac:dyDescent="0.25">
      <c r="A659" s="30">
        <v>9131860</v>
      </c>
      <c r="B659" s="31" t="s">
        <v>1231</v>
      </c>
      <c r="C659" s="31"/>
      <c r="D659" s="32">
        <v>45961</v>
      </c>
      <c r="E659" s="31" t="s">
        <v>83</v>
      </c>
      <c r="F659" s="33" t="s">
        <v>47</v>
      </c>
      <c r="G659" s="31" t="s">
        <v>46</v>
      </c>
      <c r="H659" s="33" t="s">
        <v>83</v>
      </c>
      <c r="I659" s="34">
        <v>0.33333333333333337</v>
      </c>
      <c r="J659" s="33">
        <v>9131860</v>
      </c>
      <c r="K659" s="33" t="s">
        <v>1231</v>
      </c>
      <c r="L659" s="35">
        <v>33333.333333333336</v>
      </c>
      <c r="M659" s="33" t="s">
        <v>31</v>
      </c>
      <c r="N659" s="33"/>
      <c r="O659" s="33"/>
      <c r="P659" s="33" t="s">
        <v>99</v>
      </c>
      <c r="Q659" s="33" t="s">
        <v>100</v>
      </c>
      <c r="R659" s="33" t="s">
        <v>83</v>
      </c>
      <c r="U659">
        <f>VLOOKUP(A659,'[1]Unique Accounts for Meetings'!$A$2:$AA$677,21,0)</f>
        <v>2</v>
      </c>
      <c r="V659" t="str">
        <f t="shared" si="30"/>
        <v>Y</v>
      </c>
      <c r="W659" s="36" t="e">
        <f>VLOOKUP(A659,'[1]Unique Accounts for Meetings'!$A$2:$W$677,23,0)</f>
        <v>#REF!</v>
      </c>
      <c r="X659" t="e">
        <f t="shared" ca="1" si="31"/>
        <v>#REF!</v>
      </c>
      <c r="Y659" s="37"/>
      <c r="AA659" t="e">
        <f t="shared" ca="1" si="32"/>
        <v>#REF!</v>
      </c>
    </row>
    <row r="660" spans="1:27" x14ac:dyDescent="0.25">
      <c r="A660" s="30">
        <v>9132156</v>
      </c>
      <c r="B660" s="31" t="s">
        <v>1232</v>
      </c>
      <c r="C660" s="31"/>
      <c r="D660" s="32">
        <v>45915</v>
      </c>
      <c r="E660" s="31" t="s">
        <v>44</v>
      </c>
      <c r="F660" s="33" t="s">
        <v>134</v>
      </c>
      <c r="G660" s="31" t="s">
        <v>46</v>
      </c>
      <c r="H660" s="33" t="s">
        <v>44</v>
      </c>
      <c r="I660" s="34">
        <v>0.32999000000000001</v>
      </c>
      <c r="J660" s="33">
        <v>9132156</v>
      </c>
      <c r="K660" s="33" t="s">
        <v>1233</v>
      </c>
      <c r="L660" s="35">
        <v>32999</v>
      </c>
      <c r="M660" s="33" t="s">
        <v>31</v>
      </c>
      <c r="N660" s="33"/>
      <c r="O660" s="33"/>
      <c r="P660" s="33" t="s">
        <v>137</v>
      </c>
      <c r="Q660" s="33" t="s">
        <v>137</v>
      </c>
      <c r="R660" s="33" t="s">
        <v>75</v>
      </c>
      <c r="U660">
        <f>VLOOKUP(A660,'[1]Unique Accounts for Meetings'!$A$2:$AA$677,21,0)</f>
        <v>2</v>
      </c>
      <c r="V660" t="str">
        <f t="shared" si="30"/>
        <v>Y</v>
      </c>
      <c r="W660" s="36" t="e">
        <f>VLOOKUP(A660,'[1]Unique Accounts for Meetings'!$A$2:$W$677,23,0)</f>
        <v>#REF!</v>
      </c>
      <c r="X660" t="e">
        <f t="shared" ca="1" si="31"/>
        <v>#REF!</v>
      </c>
      <c r="Y660" s="37"/>
      <c r="AA660" t="e">
        <f t="shared" ca="1" si="32"/>
        <v>#REF!</v>
      </c>
    </row>
    <row r="661" spans="1:27" x14ac:dyDescent="0.25">
      <c r="A661" s="30">
        <v>9028241</v>
      </c>
      <c r="B661" s="31" t="s">
        <v>1234</v>
      </c>
      <c r="C661" s="31"/>
      <c r="D661" s="32">
        <v>45923</v>
      </c>
      <c r="E661" s="31" t="s">
        <v>44</v>
      </c>
      <c r="F661" s="33" t="s">
        <v>47</v>
      </c>
      <c r="G661" s="31" t="s">
        <v>46</v>
      </c>
      <c r="H661" s="33" t="s">
        <v>44</v>
      </c>
      <c r="I661" s="34">
        <v>0.10416666666666666</v>
      </c>
      <c r="J661" s="33">
        <v>9132261</v>
      </c>
      <c r="K661" s="33" t="s">
        <v>1235</v>
      </c>
      <c r="L661" s="35">
        <v>66666.666666666672</v>
      </c>
      <c r="M661" s="33" t="s">
        <v>31</v>
      </c>
      <c r="N661" s="33"/>
      <c r="O661" s="33"/>
      <c r="P661" s="33" t="s">
        <v>137</v>
      </c>
      <c r="Q661" s="33" t="s">
        <v>137</v>
      </c>
      <c r="R661" s="33" t="s">
        <v>75</v>
      </c>
      <c r="U661">
        <f>VLOOKUP(A661,'[1]Unique Accounts for Meetings'!$A$2:$AA$677,21,0)</f>
        <v>2</v>
      </c>
      <c r="V661" t="str">
        <f t="shared" si="30"/>
        <v>Y</v>
      </c>
      <c r="W661" s="36" t="e">
        <f>VLOOKUP(A661,'[1]Unique Accounts for Meetings'!$A$2:$W$677,23,0)</f>
        <v>#REF!</v>
      </c>
      <c r="X661" t="e">
        <f t="shared" ca="1" si="31"/>
        <v>#REF!</v>
      </c>
      <c r="Y661" s="37"/>
      <c r="AA661" t="e">
        <f t="shared" ca="1" si="32"/>
        <v>#REF!</v>
      </c>
    </row>
    <row r="662" spans="1:27" x14ac:dyDescent="0.25">
      <c r="A662" s="30">
        <v>9133014</v>
      </c>
      <c r="B662" s="31" t="s">
        <v>1236</v>
      </c>
      <c r="C662" s="31"/>
      <c r="D662" s="32">
        <v>45985</v>
      </c>
      <c r="E662" s="31" t="s">
        <v>28</v>
      </c>
      <c r="F662" s="33" t="s">
        <v>134</v>
      </c>
      <c r="G662" s="31" t="s">
        <v>46</v>
      </c>
      <c r="H662" s="33" t="s">
        <v>28</v>
      </c>
      <c r="I662" s="34">
        <v>0.17999000000000001</v>
      </c>
      <c r="J662" s="33">
        <v>9132698</v>
      </c>
      <c r="K662" s="33" t="s">
        <v>1236</v>
      </c>
      <c r="L662" s="35">
        <v>17999</v>
      </c>
      <c r="M662" s="33" t="s">
        <v>31</v>
      </c>
      <c r="N662" s="33"/>
      <c r="O662" s="33"/>
      <c r="P662" s="33" t="s">
        <v>33</v>
      </c>
      <c r="Q662" s="33" t="s">
        <v>34</v>
      </c>
      <c r="R662" s="33" t="s">
        <v>1268</v>
      </c>
      <c r="U662">
        <f>VLOOKUP(A662,'[1]Unique Accounts for Meetings'!$A$2:$AA$677,21,0)</f>
        <v>3</v>
      </c>
      <c r="V662" t="str">
        <f t="shared" si="30"/>
        <v>Y</v>
      </c>
      <c r="W662" s="36" t="e">
        <f>VLOOKUP(A662,'[1]Unique Accounts for Meetings'!$A$2:$W$677,23,0)</f>
        <v>#REF!</v>
      </c>
      <c r="X662" t="e">
        <f t="shared" ca="1" si="31"/>
        <v>#REF!</v>
      </c>
      <c r="Y662" s="37"/>
      <c r="AA662" t="e">
        <f t="shared" ca="1" si="32"/>
        <v>#REF!</v>
      </c>
    </row>
    <row r="663" spans="1:27" x14ac:dyDescent="0.25">
      <c r="A663" s="30">
        <v>9132760</v>
      </c>
      <c r="B663" s="31" t="s">
        <v>1237</v>
      </c>
      <c r="C663" s="31"/>
      <c r="D663" s="32">
        <v>45965</v>
      </c>
      <c r="E663" s="31" t="s">
        <v>28</v>
      </c>
      <c r="F663" s="33" t="s">
        <v>47</v>
      </c>
      <c r="G663" s="31" t="s">
        <v>46</v>
      </c>
      <c r="H663" s="33" t="s">
        <v>28</v>
      </c>
      <c r="I663" s="34">
        <v>0.31666666666666665</v>
      </c>
      <c r="J663" s="33">
        <v>9132760</v>
      </c>
      <c r="K663" s="33" t="s">
        <v>1237</v>
      </c>
      <c r="L663" s="35">
        <v>31666.666666666668</v>
      </c>
      <c r="M663" s="33" t="s">
        <v>31</v>
      </c>
      <c r="N663" s="33"/>
      <c r="O663" s="33"/>
      <c r="P663" s="33" t="s">
        <v>157</v>
      </c>
      <c r="Q663" s="33" t="s">
        <v>69</v>
      </c>
      <c r="R663" s="33" t="s">
        <v>1269</v>
      </c>
      <c r="U663">
        <f>VLOOKUP(A663,'[1]Unique Accounts for Meetings'!$A$2:$AA$677,21,0)</f>
        <v>0</v>
      </c>
      <c r="V663" t="str">
        <f t="shared" si="30"/>
        <v>N</v>
      </c>
      <c r="W663" s="36" t="e">
        <f>VLOOKUP(A663,'[1]Unique Accounts for Meetings'!$A$2:$W$677,23,0)</f>
        <v>#REF!</v>
      </c>
      <c r="X663" t="e">
        <f t="shared" ca="1" si="31"/>
        <v>#REF!</v>
      </c>
      <c r="Y663" s="37"/>
      <c r="AA663" t="e">
        <f t="shared" ca="1" si="32"/>
        <v>#REF!</v>
      </c>
    </row>
    <row r="664" spans="1:27" x14ac:dyDescent="0.25">
      <c r="A664" s="30">
        <v>9132880</v>
      </c>
      <c r="B664" s="31" t="s">
        <v>1238</v>
      </c>
      <c r="C664" s="31"/>
      <c r="D664" s="32">
        <v>45958</v>
      </c>
      <c r="E664" s="31" t="s">
        <v>44</v>
      </c>
      <c r="F664" s="33" t="s">
        <v>47</v>
      </c>
      <c r="G664" s="31" t="s">
        <v>46</v>
      </c>
      <c r="H664" s="33" t="s">
        <v>44</v>
      </c>
      <c r="I664" s="34">
        <v>0.31666666666666665</v>
      </c>
      <c r="J664" s="33">
        <v>9132880</v>
      </c>
      <c r="K664" s="33" t="s">
        <v>1238</v>
      </c>
      <c r="L664" s="35">
        <v>31666.666666666668</v>
      </c>
      <c r="M664" s="33" t="s">
        <v>31</v>
      </c>
      <c r="N664" s="33"/>
      <c r="O664" s="33"/>
      <c r="P664" s="33" t="s">
        <v>136</v>
      </c>
      <c r="Q664" s="33" t="s">
        <v>137</v>
      </c>
      <c r="R664" s="33" t="s">
        <v>75</v>
      </c>
      <c r="U664">
        <f>VLOOKUP(A664,'[1]Unique Accounts for Meetings'!$A$2:$AA$677,21,0)</f>
        <v>1</v>
      </c>
      <c r="V664" t="str">
        <f t="shared" si="30"/>
        <v>Y</v>
      </c>
      <c r="W664" s="36" t="e">
        <f>VLOOKUP(A664,'[1]Unique Accounts for Meetings'!$A$2:$W$677,23,0)</f>
        <v>#REF!</v>
      </c>
      <c r="X664" t="e">
        <f t="shared" ca="1" si="31"/>
        <v>#REF!</v>
      </c>
      <c r="Y664" s="37"/>
      <c r="AA664" t="e">
        <f t="shared" ca="1" si="32"/>
        <v>#REF!</v>
      </c>
    </row>
    <row r="665" spans="1:27" x14ac:dyDescent="0.25">
      <c r="A665" s="30">
        <v>9133242</v>
      </c>
      <c r="B665" s="31" t="s">
        <v>1239</v>
      </c>
      <c r="C665" s="31"/>
      <c r="D665" s="32">
        <v>45994</v>
      </c>
      <c r="E665" s="31" t="s">
        <v>56</v>
      </c>
      <c r="F665" s="33" t="s">
        <v>47</v>
      </c>
      <c r="G665" s="31" t="s">
        <v>46</v>
      </c>
      <c r="H665" s="33" t="s">
        <v>56</v>
      </c>
      <c r="I665" s="34">
        <v>0.33333333333333337</v>
      </c>
      <c r="J665" s="33">
        <v>9133242</v>
      </c>
      <c r="K665" s="33" t="s">
        <v>1239</v>
      </c>
      <c r="L665" s="35">
        <v>33333.333333333336</v>
      </c>
      <c r="M665" s="33" t="s">
        <v>31</v>
      </c>
      <c r="N665" s="33"/>
      <c r="O665" s="33"/>
      <c r="P665" s="33" t="s">
        <v>85</v>
      </c>
      <c r="Q665" s="33" t="s">
        <v>80</v>
      </c>
      <c r="R665" s="33" t="s">
        <v>56</v>
      </c>
      <c r="U665">
        <f>VLOOKUP(A665,'[1]Unique Accounts for Meetings'!$A$2:$AA$677,21,0)</f>
        <v>0</v>
      </c>
      <c r="V665" t="str">
        <f t="shared" si="30"/>
        <v>N</v>
      </c>
      <c r="W665" s="36" t="e">
        <f>VLOOKUP(A665,'[1]Unique Accounts for Meetings'!$A$2:$W$677,23,0)</f>
        <v>#REF!</v>
      </c>
      <c r="X665" t="e">
        <f t="shared" ca="1" si="31"/>
        <v>#REF!</v>
      </c>
      <c r="Y665" s="37"/>
      <c r="AA665" t="e">
        <f t="shared" ca="1" si="32"/>
        <v>#REF!</v>
      </c>
    </row>
    <row r="666" spans="1:27" x14ac:dyDescent="0.25">
      <c r="A666" s="30">
        <v>9133549</v>
      </c>
      <c r="B666" s="31" t="s">
        <v>1240</v>
      </c>
      <c r="C666" s="31"/>
      <c r="D666" s="32">
        <v>46052</v>
      </c>
      <c r="E666" s="31" t="s">
        <v>28</v>
      </c>
      <c r="F666" s="33" t="s">
        <v>86</v>
      </c>
      <c r="G666" s="31" t="s">
        <v>46</v>
      </c>
      <c r="H666" s="33" t="s">
        <v>28</v>
      </c>
      <c r="I666" s="34">
        <v>0.35</v>
      </c>
      <c r="J666" s="33">
        <v>9133549</v>
      </c>
      <c r="K666" s="33" t="s">
        <v>1241</v>
      </c>
      <c r="L666" s="35">
        <v>35000</v>
      </c>
      <c r="M666" s="33" t="s">
        <v>31</v>
      </c>
      <c r="N666" s="33"/>
      <c r="O666" s="33"/>
      <c r="P666" s="33" t="s">
        <v>157</v>
      </c>
      <c r="Q666" s="33" t="s">
        <v>69</v>
      </c>
      <c r="R666" s="33" t="s">
        <v>1269</v>
      </c>
      <c r="U666">
        <f>VLOOKUP(A666,'[1]Unique Accounts for Meetings'!$A$2:$AA$677,21,0)</f>
        <v>1</v>
      </c>
      <c r="V666" t="str">
        <f t="shared" si="30"/>
        <v>Y</v>
      </c>
      <c r="W666" s="36" t="e">
        <f>VLOOKUP(A666,'[1]Unique Accounts for Meetings'!$A$2:$W$677,23,0)</f>
        <v>#REF!</v>
      </c>
      <c r="X666" t="e">
        <f t="shared" ca="1" si="31"/>
        <v>#REF!</v>
      </c>
      <c r="Y666" s="37"/>
      <c r="AA666" t="e">
        <f t="shared" ca="1" si="32"/>
        <v>#REF!</v>
      </c>
    </row>
    <row r="667" spans="1:27" x14ac:dyDescent="0.25">
      <c r="A667" s="30">
        <v>9133660</v>
      </c>
      <c r="B667" s="31" t="s">
        <v>1242</v>
      </c>
      <c r="C667" s="31"/>
      <c r="D667" s="32">
        <v>46021</v>
      </c>
      <c r="E667" s="31" t="s">
        <v>44</v>
      </c>
      <c r="F667" s="33" t="s">
        <v>47</v>
      </c>
      <c r="G667" s="31" t="s">
        <v>46</v>
      </c>
      <c r="H667" s="33" t="s">
        <v>44</v>
      </c>
      <c r="I667" s="34">
        <v>0.3</v>
      </c>
      <c r="J667" s="33">
        <v>9133660</v>
      </c>
      <c r="K667" s="33" t="s">
        <v>1242</v>
      </c>
      <c r="L667" s="35">
        <v>30000</v>
      </c>
      <c r="M667" s="33" t="s">
        <v>31</v>
      </c>
      <c r="N667" s="33"/>
      <c r="O667" s="33"/>
      <c r="P667" s="33" t="s">
        <v>136</v>
      </c>
      <c r="Q667" s="33" t="s">
        <v>137</v>
      </c>
      <c r="R667" s="33" t="s">
        <v>75</v>
      </c>
      <c r="U667">
        <f>VLOOKUP(A667,'[1]Unique Accounts for Meetings'!$A$2:$AA$677,21,0)</f>
        <v>1</v>
      </c>
      <c r="V667" t="str">
        <f t="shared" si="30"/>
        <v>Y</v>
      </c>
      <c r="W667" s="36" t="e">
        <f>VLOOKUP(A667,'[1]Unique Accounts for Meetings'!$A$2:$W$677,23,0)</f>
        <v>#REF!</v>
      </c>
      <c r="X667" t="e">
        <f t="shared" ca="1" si="31"/>
        <v>#REF!</v>
      </c>
      <c r="Y667" s="37"/>
      <c r="AA667" t="e">
        <f t="shared" ca="1" si="32"/>
        <v>#REF!</v>
      </c>
    </row>
    <row r="668" spans="1:27" x14ac:dyDescent="0.25">
      <c r="A668" s="30">
        <v>9133755</v>
      </c>
      <c r="B668" s="31" t="s">
        <v>1243</v>
      </c>
      <c r="C668" s="31"/>
      <c r="D668" s="32">
        <v>46069</v>
      </c>
      <c r="E668" s="31" t="s">
        <v>40</v>
      </c>
      <c r="F668" s="33" t="s">
        <v>72</v>
      </c>
      <c r="G668" s="31" t="s">
        <v>46</v>
      </c>
      <c r="H668" s="33" t="s">
        <v>40</v>
      </c>
      <c r="I668" s="34">
        <v>0.35833333333333334</v>
      </c>
      <c r="J668" s="33">
        <v>9133755</v>
      </c>
      <c r="K668" s="33" t="s">
        <v>1243</v>
      </c>
      <c r="L668" s="35">
        <v>35833.333333333336</v>
      </c>
      <c r="M668" s="33" t="s">
        <v>31</v>
      </c>
      <c r="N668" s="33"/>
      <c r="O668" s="33"/>
      <c r="P668" s="33" t="s">
        <v>51</v>
      </c>
      <c r="Q668" s="33" t="s">
        <v>43</v>
      </c>
      <c r="R668" s="33" t="s">
        <v>40</v>
      </c>
      <c r="U668">
        <f>VLOOKUP(A668,'[1]Unique Accounts for Meetings'!$A$2:$AA$677,21,0)</f>
        <v>1</v>
      </c>
      <c r="V668" t="str">
        <f t="shared" si="30"/>
        <v>Y</v>
      </c>
      <c r="W668" s="36" t="e">
        <f>VLOOKUP(A668,'[1]Unique Accounts for Meetings'!$A$2:$W$677,23,0)</f>
        <v>#REF!</v>
      </c>
      <c r="X668" t="e">
        <f t="shared" ca="1" si="31"/>
        <v>#REF!</v>
      </c>
      <c r="Y668" s="37"/>
      <c r="AA668" t="e">
        <f t="shared" ca="1" si="32"/>
        <v>#REF!</v>
      </c>
    </row>
    <row r="669" spans="1:27" x14ac:dyDescent="0.25">
      <c r="A669" s="30">
        <v>9134034</v>
      </c>
      <c r="B669" s="31" t="s">
        <v>1244</v>
      </c>
      <c r="C669" s="31"/>
      <c r="D669" s="32">
        <v>46081</v>
      </c>
      <c r="E669" s="31" t="s">
        <v>83</v>
      </c>
      <c r="F669" s="33" t="s">
        <v>47</v>
      </c>
      <c r="G669" s="31" t="s">
        <v>46</v>
      </c>
      <c r="H669" s="33" t="s">
        <v>83</v>
      </c>
      <c r="I669" s="34">
        <v>0.3041666666666667</v>
      </c>
      <c r="J669" s="33">
        <v>9134034</v>
      </c>
      <c r="K669" s="33" t="s">
        <v>1244</v>
      </c>
      <c r="L669" s="35">
        <v>30416.666666666668</v>
      </c>
      <c r="M669" s="33" t="s">
        <v>31</v>
      </c>
      <c r="N669" s="33"/>
      <c r="O669" s="33"/>
      <c r="P669" s="33" t="s">
        <v>99</v>
      </c>
      <c r="Q669" s="33" t="s">
        <v>100</v>
      </c>
      <c r="R669" s="33" t="s">
        <v>83</v>
      </c>
      <c r="U669">
        <f>VLOOKUP(A669,'[1]Unique Accounts for Meetings'!$A$2:$AA$677,21,0)</f>
        <v>1</v>
      </c>
      <c r="V669" t="str">
        <f t="shared" si="30"/>
        <v>Y</v>
      </c>
      <c r="W669" s="36" t="e">
        <f>VLOOKUP(A669,'[1]Unique Accounts for Meetings'!$A$2:$W$677,23,0)</f>
        <v>#REF!</v>
      </c>
      <c r="X669" t="e">
        <f t="shared" ca="1" si="31"/>
        <v>#REF!</v>
      </c>
      <c r="Y669" s="37"/>
      <c r="AA669" t="e">
        <f t="shared" ca="1" si="32"/>
        <v>#REF!</v>
      </c>
    </row>
    <row r="670" spans="1:27" x14ac:dyDescent="0.25">
      <c r="A670" s="30">
        <v>9134286</v>
      </c>
      <c r="B670" s="31" t="s">
        <v>1245</v>
      </c>
      <c r="C670" s="31"/>
      <c r="D670" s="32">
        <v>46084</v>
      </c>
      <c r="E670" s="31" t="s">
        <v>44</v>
      </c>
      <c r="F670" s="33" t="s">
        <v>86</v>
      </c>
      <c r="G670" s="31" t="s">
        <v>46</v>
      </c>
      <c r="H670" s="33" t="s">
        <v>44</v>
      </c>
      <c r="I670" s="34">
        <v>0.2</v>
      </c>
      <c r="J670" s="33">
        <v>9134286</v>
      </c>
      <c r="K670" s="33" t="s">
        <v>1245</v>
      </c>
      <c r="L670" s="35">
        <v>40000</v>
      </c>
      <c r="M670" s="33" t="s">
        <v>31</v>
      </c>
      <c r="N670" s="33"/>
      <c r="O670" s="33"/>
      <c r="P670" s="33" t="s">
        <v>136</v>
      </c>
      <c r="Q670" s="33" t="s">
        <v>137</v>
      </c>
      <c r="R670" s="33" t="s">
        <v>75</v>
      </c>
      <c r="U670">
        <f>VLOOKUP(A670,'[1]Unique Accounts for Meetings'!$A$2:$AA$677,21,0)</f>
        <v>0</v>
      </c>
      <c r="V670" t="str">
        <f t="shared" si="30"/>
        <v>N</v>
      </c>
      <c r="W670" s="36" t="e">
        <f>VLOOKUP(A670,'[1]Unique Accounts for Meetings'!$A$2:$W$677,23,0)</f>
        <v>#REF!</v>
      </c>
      <c r="X670" t="e">
        <f t="shared" ca="1" si="31"/>
        <v>#REF!</v>
      </c>
      <c r="Y670" s="37"/>
      <c r="AA670" t="e">
        <f t="shared" ca="1" si="32"/>
        <v>#REF!</v>
      </c>
    </row>
    <row r="671" spans="1:27" x14ac:dyDescent="0.25">
      <c r="A671" s="30">
        <v>9134291</v>
      </c>
      <c r="B671" s="31" t="s">
        <v>1246</v>
      </c>
      <c r="C671" s="31"/>
      <c r="D671" s="32">
        <v>46098</v>
      </c>
      <c r="E671" s="31" t="s">
        <v>40</v>
      </c>
      <c r="F671" s="33" t="s">
        <v>47</v>
      </c>
      <c r="G671" s="31" t="s">
        <v>46</v>
      </c>
      <c r="H671" s="33" t="s">
        <v>40</v>
      </c>
      <c r="I671" s="34">
        <v>0.3125</v>
      </c>
      <c r="J671" s="33">
        <v>9134291</v>
      </c>
      <c r="K671" s="33" t="s">
        <v>1246</v>
      </c>
      <c r="L671" s="35">
        <v>31250</v>
      </c>
      <c r="M671" s="33" t="s">
        <v>31</v>
      </c>
      <c r="N671" s="33"/>
      <c r="O671" s="33"/>
      <c r="P671" s="33" t="s">
        <v>136</v>
      </c>
      <c r="Q671" s="33" t="s">
        <v>137</v>
      </c>
      <c r="R671" s="33" t="s">
        <v>75</v>
      </c>
      <c r="U671">
        <f>VLOOKUP(A671,'[1]Unique Accounts for Meetings'!$A$2:$AA$677,21,0)</f>
        <v>0</v>
      </c>
      <c r="V671" t="str">
        <f t="shared" si="30"/>
        <v>N</v>
      </c>
      <c r="W671" s="36" t="e">
        <f>VLOOKUP(A671,'[1]Unique Accounts for Meetings'!$A$2:$W$677,23,0)</f>
        <v>#REF!</v>
      </c>
      <c r="X671" t="e">
        <f t="shared" ca="1" si="31"/>
        <v>#REF!</v>
      </c>
      <c r="Y671" s="37"/>
      <c r="AA671" t="e">
        <f t="shared" ca="1" si="32"/>
        <v>#REF!</v>
      </c>
    </row>
    <row r="672" spans="1:27" x14ac:dyDescent="0.25">
      <c r="A672" s="30">
        <v>9134381</v>
      </c>
      <c r="B672" s="31" t="s">
        <v>1247</v>
      </c>
      <c r="C672" s="31"/>
      <c r="D672" s="32">
        <v>46088</v>
      </c>
      <c r="E672" s="31" t="s">
        <v>40</v>
      </c>
      <c r="F672" s="33" t="s">
        <v>47</v>
      </c>
      <c r="G672" s="31" t="s">
        <v>46</v>
      </c>
      <c r="H672" s="33" t="s">
        <v>40</v>
      </c>
      <c r="I672" s="34">
        <v>0.375</v>
      </c>
      <c r="J672" s="33">
        <v>9134381</v>
      </c>
      <c r="K672" s="33" t="s">
        <v>1247</v>
      </c>
      <c r="L672" s="35">
        <v>37500</v>
      </c>
      <c r="M672" s="33" t="s">
        <v>31</v>
      </c>
      <c r="N672" s="33"/>
      <c r="O672" s="33"/>
      <c r="P672" s="33" t="s">
        <v>99</v>
      </c>
      <c r="Q672" s="33" t="s">
        <v>100</v>
      </c>
      <c r="R672" s="33" t="s">
        <v>83</v>
      </c>
      <c r="U672">
        <f>VLOOKUP(A672,'[1]Unique Accounts for Meetings'!$A$2:$AA$677,21,0)</f>
        <v>1</v>
      </c>
      <c r="V672" t="str">
        <f t="shared" si="30"/>
        <v>Y</v>
      </c>
      <c r="W672" s="36" t="e">
        <f>VLOOKUP(A672,'[1]Unique Accounts for Meetings'!$A$2:$W$677,23,0)</f>
        <v>#REF!</v>
      </c>
      <c r="X672" t="e">
        <f t="shared" ca="1" si="31"/>
        <v>#REF!</v>
      </c>
      <c r="Y672" s="37"/>
      <c r="AA672" t="e">
        <f t="shared" ca="1" si="32"/>
        <v>#REF!</v>
      </c>
    </row>
    <row r="673" spans="1:27" x14ac:dyDescent="0.25">
      <c r="A673" s="30">
        <v>90111142</v>
      </c>
      <c r="B673" s="31" t="s">
        <v>1248</v>
      </c>
      <c r="C673" s="31"/>
      <c r="D673" s="32">
        <v>42132</v>
      </c>
      <c r="E673" s="31" t="s">
        <v>70</v>
      </c>
      <c r="F673" s="33" t="s">
        <v>47</v>
      </c>
      <c r="G673" s="31" t="s">
        <v>46</v>
      </c>
      <c r="H673" s="33" t="s">
        <v>70</v>
      </c>
      <c r="I673" s="34">
        <v>0.3125</v>
      </c>
      <c r="J673" s="33">
        <v>90111142</v>
      </c>
      <c r="K673" s="33" t="s">
        <v>1248</v>
      </c>
      <c r="L673" s="35">
        <v>31250</v>
      </c>
      <c r="M673" s="33" t="s">
        <v>31</v>
      </c>
      <c r="N673" s="33"/>
      <c r="O673" s="33"/>
      <c r="P673" s="33" t="s">
        <v>68</v>
      </c>
      <c r="Q673" s="33" t="s">
        <v>69</v>
      </c>
      <c r="R673" s="33" t="s">
        <v>1269</v>
      </c>
      <c r="U673">
        <f>VLOOKUP(A673,'[1]Unique Accounts for Meetings'!$A$2:$AA$677,21,0)</f>
        <v>2</v>
      </c>
      <c r="V673" t="str">
        <f t="shared" si="30"/>
        <v>Y</v>
      </c>
      <c r="W673" s="36" t="e">
        <f>VLOOKUP(A673,'[1]Unique Accounts for Meetings'!$A$2:$W$677,23,0)</f>
        <v>#REF!</v>
      </c>
      <c r="X673" t="e">
        <f t="shared" ca="1" si="31"/>
        <v>#REF!</v>
      </c>
      <c r="Y673" s="37"/>
      <c r="AA673" t="e">
        <f t="shared" ca="1" si="32"/>
        <v>#REF!</v>
      </c>
    </row>
    <row r="674" spans="1:27" x14ac:dyDescent="0.25">
      <c r="A674" s="30">
        <v>199503</v>
      </c>
      <c r="B674" s="31" t="s">
        <v>1249</v>
      </c>
      <c r="C674" s="31"/>
      <c r="D674" s="32">
        <v>43461</v>
      </c>
      <c r="E674" s="31" t="s">
        <v>40</v>
      </c>
      <c r="F674" s="33" t="s">
        <v>57</v>
      </c>
      <c r="G674" s="31" t="s">
        <v>30</v>
      </c>
      <c r="H674" s="33" t="s">
        <v>40</v>
      </c>
      <c r="I674" s="34">
        <v>3.3980000000000003E-2</v>
      </c>
      <c r="J674" s="33">
        <v>90222271</v>
      </c>
      <c r="K674" s="33" t="s">
        <v>1249</v>
      </c>
      <c r="L674" s="35">
        <v>66928.333333333328</v>
      </c>
      <c r="M674" s="33" t="s">
        <v>31</v>
      </c>
      <c r="N674" s="33"/>
      <c r="O674" s="33"/>
      <c r="P674" s="33" t="s">
        <v>42</v>
      </c>
      <c r="Q674" s="33" t="s">
        <v>43</v>
      </c>
      <c r="R674" s="33" t="s">
        <v>40</v>
      </c>
      <c r="U674">
        <f>VLOOKUP(A674,'[1]Unique Accounts for Meetings'!$A$2:$AA$677,21,0)</f>
        <v>2</v>
      </c>
      <c r="V674" t="str">
        <f t="shared" si="30"/>
        <v>Y</v>
      </c>
      <c r="W674" s="36" t="e">
        <f>VLOOKUP(A674,'[1]Unique Accounts for Meetings'!$A$2:$W$677,23,0)</f>
        <v>#REF!</v>
      </c>
      <c r="X674" t="e">
        <f t="shared" ca="1" si="31"/>
        <v>#REF!</v>
      </c>
      <c r="Y674" s="37"/>
      <c r="AA674" t="e">
        <f t="shared" ca="1" si="32"/>
        <v>#REF!</v>
      </c>
    </row>
    <row r="675" spans="1:27" x14ac:dyDescent="0.25">
      <c r="A675" s="30">
        <v>9019184</v>
      </c>
      <c r="B675" s="31" t="s">
        <v>1250</v>
      </c>
      <c r="C675" s="31"/>
      <c r="D675" s="32">
        <v>42156</v>
      </c>
      <c r="E675" s="31" t="s">
        <v>40</v>
      </c>
      <c r="F675" s="33" t="s">
        <v>47</v>
      </c>
      <c r="G675" s="31" t="s">
        <v>46</v>
      </c>
      <c r="H675" s="33" t="s">
        <v>40</v>
      </c>
      <c r="I675" s="34">
        <v>0.3</v>
      </c>
      <c r="J675" s="33">
        <v>90222357</v>
      </c>
      <c r="K675" s="33" t="s">
        <v>1250</v>
      </c>
      <c r="L675" s="35">
        <v>119166.66666666666</v>
      </c>
      <c r="M675" s="33" t="s">
        <v>67</v>
      </c>
      <c r="N675" s="33"/>
      <c r="O675" s="33"/>
      <c r="P675" s="33" t="s">
        <v>42</v>
      </c>
      <c r="Q675" s="33" t="s">
        <v>43</v>
      </c>
      <c r="R675" s="33" t="s">
        <v>40</v>
      </c>
      <c r="U675">
        <f>VLOOKUP(A675,'[1]Unique Accounts for Meetings'!$A$2:$AA$677,21,0)</f>
        <v>3</v>
      </c>
      <c r="V675" t="str">
        <f t="shared" si="30"/>
        <v>Y</v>
      </c>
      <c r="W675" s="36" t="e">
        <f>VLOOKUP(A675,'[1]Unique Accounts for Meetings'!$A$2:$W$677,23,0)</f>
        <v>#REF!</v>
      </c>
      <c r="X675" t="e">
        <f t="shared" ca="1" si="31"/>
        <v>#REF!</v>
      </c>
      <c r="Y675" s="37"/>
      <c r="AA675" t="e">
        <f t="shared" ca="1" si="32"/>
        <v>#REF!</v>
      </c>
    </row>
    <row r="676" spans="1:27" x14ac:dyDescent="0.25">
      <c r="A676" s="30">
        <v>9018109</v>
      </c>
      <c r="B676" s="31" t="s">
        <v>1251</v>
      </c>
      <c r="C676" s="31"/>
      <c r="D676" s="32">
        <v>42125</v>
      </c>
      <c r="E676" s="31" t="s">
        <v>70</v>
      </c>
      <c r="F676" s="33" t="s">
        <v>47</v>
      </c>
      <c r="G676" s="31" t="s">
        <v>46</v>
      </c>
      <c r="H676" s="33" t="s">
        <v>70</v>
      </c>
      <c r="I676" s="34">
        <v>0.15</v>
      </c>
      <c r="J676" s="33">
        <v>90222461</v>
      </c>
      <c r="K676" s="33" t="s">
        <v>1251</v>
      </c>
      <c r="L676" s="35">
        <v>62499.999999999993</v>
      </c>
      <c r="M676" s="33" t="s">
        <v>31</v>
      </c>
      <c r="N676" s="33"/>
      <c r="O676" s="33"/>
      <c r="P676" s="33" t="s">
        <v>33</v>
      </c>
      <c r="Q676" s="33" t="s">
        <v>34</v>
      </c>
      <c r="R676" s="33" t="s">
        <v>1268</v>
      </c>
      <c r="U676">
        <f>VLOOKUP(A676,'[1]Unique Accounts for Meetings'!$A$2:$AA$677,21,0)</f>
        <v>2</v>
      </c>
      <c r="V676" t="str">
        <f t="shared" si="30"/>
        <v>Y</v>
      </c>
      <c r="W676" s="36" t="e">
        <f>VLOOKUP(A676,'[1]Unique Accounts for Meetings'!$A$2:$W$677,23,0)</f>
        <v>#REF!</v>
      </c>
      <c r="X676" t="e">
        <f t="shared" ca="1" si="31"/>
        <v>#REF!</v>
      </c>
      <c r="Y676" s="37"/>
      <c r="AA676" t="e">
        <f t="shared" ca="1" si="32"/>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9B07-507A-4E47-94EE-D84217442F29}">
  <dimension ref="A1:AI85"/>
  <sheetViews>
    <sheetView tabSelected="1" workbookViewId="0"/>
  </sheetViews>
  <sheetFormatPr defaultRowHeight="15" x14ac:dyDescent="0.25"/>
  <cols>
    <col min="8" max="8" width="10.140625" bestFit="1" customWidth="1"/>
    <col min="15" max="15" width="29.140625" customWidth="1"/>
    <col min="23" max="24" width="10.5703125" bestFit="1" customWidth="1"/>
    <col min="27" max="27" width="13.140625" bestFit="1" customWidth="1"/>
  </cols>
  <sheetData>
    <row r="1" spans="1:35" x14ac:dyDescent="0.25">
      <c r="A1" s="38" t="s">
        <v>8</v>
      </c>
      <c r="B1" s="38" t="s">
        <v>1270</v>
      </c>
      <c r="C1" s="39" t="s">
        <v>1271</v>
      </c>
      <c r="D1" s="38" t="s">
        <v>1272</v>
      </c>
      <c r="E1" s="38" t="s">
        <v>1273</v>
      </c>
      <c r="F1" s="38" t="s">
        <v>1274</v>
      </c>
      <c r="G1" s="38" t="s">
        <v>1255</v>
      </c>
      <c r="H1" s="38" t="s">
        <v>1275</v>
      </c>
      <c r="I1" s="40" t="s">
        <v>1276</v>
      </c>
      <c r="J1" s="40" t="s">
        <v>1277</v>
      </c>
      <c r="K1" s="40" t="s">
        <v>1255</v>
      </c>
      <c r="L1" s="40" t="s">
        <v>1278</v>
      </c>
      <c r="M1" s="40" t="s">
        <v>1279</v>
      </c>
      <c r="N1" s="40" t="s">
        <v>1280</v>
      </c>
      <c r="O1" s="40" t="s">
        <v>1281</v>
      </c>
      <c r="P1" s="40" t="s">
        <v>8</v>
      </c>
      <c r="Q1" s="40" t="s">
        <v>1282</v>
      </c>
      <c r="R1" s="40" t="s">
        <v>1283</v>
      </c>
      <c r="S1" s="41" t="s">
        <v>4</v>
      </c>
      <c r="T1" s="40" t="s">
        <v>1284</v>
      </c>
      <c r="U1" s="40" t="s">
        <v>1285</v>
      </c>
      <c r="V1" s="40" t="s">
        <v>1286</v>
      </c>
      <c r="W1" s="40" t="s">
        <v>1256</v>
      </c>
      <c r="X1" s="40" t="s">
        <v>1287</v>
      </c>
      <c r="Y1" s="40" t="s">
        <v>1282</v>
      </c>
      <c r="Z1" s="40" t="s">
        <v>17</v>
      </c>
      <c r="AA1" s="42" t="s">
        <v>1288</v>
      </c>
      <c r="AB1" s="42" t="s">
        <v>1289</v>
      </c>
      <c r="AC1" s="42" t="s">
        <v>1290</v>
      </c>
      <c r="AD1" s="42" t="s">
        <v>1291</v>
      </c>
      <c r="AE1" s="42" t="s">
        <v>1292</v>
      </c>
      <c r="AF1" s="53" t="s">
        <v>1378</v>
      </c>
      <c r="AG1" s="53" t="s">
        <v>1379</v>
      </c>
      <c r="AH1" s="53" t="s">
        <v>10</v>
      </c>
      <c r="AI1" s="53" t="s">
        <v>1380</v>
      </c>
    </row>
    <row r="2" spans="1:35" x14ac:dyDescent="0.25">
      <c r="A2" t="s">
        <v>75</v>
      </c>
      <c r="B2" s="43" t="s">
        <v>1293</v>
      </c>
      <c r="C2" s="43">
        <v>9134831</v>
      </c>
      <c r="D2" s="43" t="s">
        <v>1294</v>
      </c>
      <c r="E2" s="43" t="s">
        <v>1295</v>
      </c>
      <c r="F2" s="43">
        <v>7838092866</v>
      </c>
      <c r="G2" s="43" t="s">
        <v>1296</v>
      </c>
      <c r="H2" s="44">
        <v>46113</v>
      </c>
      <c r="I2" s="45">
        <v>46113</v>
      </c>
      <c r="J2" t="s">
        <v>1297</v>
      </c>
      <c r="K2" s="43" t="s">
        <v>45</v>
      </c>
      <c r="L2" s="43" t="s">
        <v>1298</v>
      </c>
      <c r="M2" s="43">
        <v>10652</v>
      </c>
      <c r="N2" s="1" t="s">
        <v>1299</v>
      </c>
      <c r="O2" s="46" t="s">
        <v>1300</v>
      </c>
      <c r="P2" s="46" t="s">
        <v>40</v>
      </c>
      <c r="Q2" s="47" t="s">
        <v>1301</v>
      </c>
      <c r="R2" s="43" t="s">
        <v>1302</v>
      </c>
      <c r="S2" s="48" t="e">
        <v>#N/A</v>
      </c>
      <c r="V2" t="s">
        <v>1303</v>
      </c>
      <c r="W2" s="52">
        <f t="shared" ref="W2:W21" si="0">X2</f>
        <v>10833.333333333334</v>
      </c>
      <c r="X2" s="52">
        <f t="shared" ref="X2:X21" si="1">AC2</f>
        <v>10833.333333333334</v>
      </c>
      <c r="Y2" t="s">
        <v>1304</v>
      </c>
      <c r="Z2" t="s">
        <v>1305</v>
      </c>
      <c r="AA2" s="49">
        <f t="shared" ref="AA2:AA21" si="2">AD2</f>
        <v>10000</v>
      </c>
      <c r="AB2" s="46">
        <v>0</v>
      </c>
      <c r="AC2">
        <v>10833.333333333334</v>
      </c>
      <c r="AD2" s="49">
        <v>10000</v>
      </c>
      <c r="AF2" s="54">
        <f t="shared" ref="AF2:AF21" si="3">AC2/100000</f>
        <v>0.10833333333333334</v>
      </c>
      <c r="AG2" s="54">
        <f t="shared" ref="AG2:AG21" si="4">AD2/100000</f>
        <v>0.1</v>
      </c>
      <c r="AH2">
        <v>0</v>
      </c>
    </row>
    <row r="3" spans="1:35" x14ac:dyDescent="0.25">
      <c r="A3" t="s">
        <v>75</v>
      </c>
      <c r="B3" s="43" t="s">
        <v>1306</v>
      </c>
      <c r="C3" s="43">
        <v>9134215</v>
      </c>
      <c r="D3" s="43" t="s">
        <v>1307</v>
      </c>
      <c r="E3" s="43" t="s">
        <v>1308</v>
      </c>
      <c r="F3" s="43">
        <v>9717464619</v>
      </c>
      <c r="G3" s="43" t="s">
        <v>1309</v>
      </c>
      <c r="H3" s="44">
        <v>46113</v>
      </c>
      <c r="I3" s="45">
        <v>46113</v>
      </c>
      <c r="J3" t="s">
        <v>1297</v>
      </c>
      <c r="K3" s="43" t="s">
        <v>118</v>
      </c>
      <c r="L3" s="43" t="s">
        <v>1310</v>
      </c>
      <c r="M3" s="43">
        <v>12539</v>
      </c>
      <c r="N3" s="1" t="s">
        <v>1311</v>
      </c>
      <c r="O3" s="46" t="s">
        <v>1312</v>
      </c>
      <c r="P3" s="46" t="s">
        <v>75</v>
      </c>
      <c r="Q3" s="47" t="s">
        <v>1301</v>
      </c>
      <c r="R3" s="43" t="s">
        <v>1303</v>
      </c>
      <c r="S3" s="48" t="e">
        <v>#N/A</v>
      </c>
      <c r="V3" t="s">
        <v>1303</v>
      </c>
      <c r="W3" s="52">
        <f t="shared" si="0"/>
        <v>70833.333333333328</v>
      </c>
      <c r="X3" s="52">
        <f t="shared" si="1"/>
        <v>70833.333333333328</v>
      </c>
      <c r="Y3" t="s">
        <v>1313</v>
      </c>
      <c r="Z3" t="s">
        <v>1305</v>
      </c>
      <c r="AA3" s="49">
        <f t="shared" si="2"/>
        <v>10000</v>
      </c>
      <c r="AB3" s="46">
        <v>0</v>
      </c>
      <c r="AC3">
        <v>70833.333333333328</v>
      </c>
      <c r="AD3" s="49">
        <v>10000</v>
      </c>
      <c r="AF3" s="54">
        <f t="shared" si="3"/>
        <v>0.70833333333333326</v>
      </c>
      <c r="AG3" s="54">
        <f t="shared" si="4"/>
        <v>0.1</v>
      </c>
      <c r="AH3">
        <v>0</v>
      </c>
    </row>
    <row r="4" spans="1:35" x14ac:dyDescent="0.25">
      <c r="A4" t="s">
        <v>70</v>
      </c>
      <c r="B4" s="43" t="s">
        <v>1314</v>
      </c>
      <c r="C4" s="43">
        <v>9133125</v>
      </c>
      <c r="D4" s="43" t="s">
        <v>606</v>
      </c>
      <c r="E4" s="43" t="s">
        <v>1315</v>
      </c>
      <c r="F4" s="43">
        <v>9500450009</v>
      </c>
      <c r="G4" s="43" t="s">
        <v>1316</v>
      </c>
      <c r="H4" s="44">
        <v>46113</v>
      </c>
      <c r="I4" s="45">
        <v>46113</v>
      </c>
      <c r="J4" t="s">
        <v>1297</v>
      </c>
      <c r="K4" s="43" t="s">
        <v>45</v>
      </c>
      <c r="L4" s="43" t="s">
        <v>1317</v>
      </c>
      <c r="M4" s="43">
        <v>12160</v>
      </c>
      <c r="N4" s="1" t="s">
        <v>99</v>
      </c>
      <c r="O4" s="46" t="s">
        <v>100</v>
      </c>
      <c r="P4" s="46" t="s">
        <v>83</v>
      </c>
      <c r="Q4" s="47" t="s">
        <v>1318</v>
      </c>
      <c r="R4" s="43" t="s">
        <v>1303</v>
      </c>
      <c r="S4" s="48" t="e">
        <v>#N/A</v>
      </c>
      <c r="V4" t="s">
        <v>1303</v>
      </c>
      <c r="W4" s="52">
        <f t="shared" si="0"/>
        <v>18333</v>
      </c>
      <c r="X4" s="52">
        <f t="shared" si="1"/>
        <v>18333</v>
      </c>
      <c r="Y4" t="s">
        <v>1319</v>
      </c>
      <c r="Z4" t="s">
        <v>16</v>
      </c>
      <c r="AA4" s="49">
        <f t="shared" si="2"/>
        <v>10000</v>
      </c>
      <c r="AB4" s="46">
        <v>0</v>
      </c>
      <c r="AC4">
        <v>18333</v>
      </c>
      <c r="AD4" s="49">
        <v>10000</v>
      </c>
      <c r="AF4" s="54">
        <f t="shared" si="3"/>
        <v>0.18332999999999999</v>
      </c>
      <c r="AG4" s="54">
        <f t="shared" si="4"/>
        <v>0.1</v>
      </c>
      <c r="AH4">
        <v>9065259</v>
      </c>
    </row>
    <row r="5" spans="1:35" x14ac:dyDescent="0.25">
      <c r="A5" t="s">
        <v>40</v>
      </c>
      <c r="B5" s="43">
        <v>9028419</v>
      </c>
      <c r="C5" s="43">
        <v>9028419</v>
      </c>
      <c r="D5" s="43" t="s">
        <v>1320</v>
      </c>
      <c r="E5" s="43" t="s">
        <v>1321</v>
      </c>
      <c r="F5" s="43">
        <v>9811144812</v>
      </c>
      <c r="G5" s="43" t="s">
        <v>1322</v>
      </c>
      <c r="H5" s="44">
        <v>46113</v>
      </c>
      <c r="I5" s="45">
        <v>46113</v>
      </c>
      <c r="J5" t="s">
        <v>1297</v>
      </c>
      <c r="K5" s="43" t="s">
        <v>118</v>
      </c>
      <c r="L5" s="43" t="s">
        <v>1323</v>
      </c>
      <c r="M5" s="43">
        <v>10131</v>
      </c>
      <c r="N5" s="1" t="s">
        <v>43</v>
      </c>
      <c r="O5" s="46" t="s">
        <v>43</v>
      </c>
      <c r="P5" s="46" t="s">
        <v>40</v>
      </c>
      <c r="Q5" s="47" t="s">
        <v>1318</v>
      </c>
      <c r="R5" s="43" t="s">
        <v>1303</v>
      </c>
      <c r="S5" s="48" t="e">
        <v>#N/A</v>
      </c>
      <c r="V5" t="s">
        <v>1303</v>
      </c>
      <c r="W5" s="52">
        <f t="shared" si="0"/>
        <v>0</v>
      </c>
      <c r="X5" s="52">
        <f t="shared" si="1"/>
        <v>0</v>
      </c>
      <c r="Y5" t="s">
        <v>1319</v>
      </c>
      <c r="Z5" t="s">
        <v>89</v>
      </c>
      <c r="AA5" s="49">
        <f t="shared" si="2"/>
        <v>15000</v>
      </c>
      <c r="AB5" s="46">
        <v>0</v>
      </c>
      <c r="AC5">
        <v>0</v>
      </c>
      <c r="AD5" s="49">
        <v>15000</v>
      </c>
      <c r="AF5" s="54">
        <f t="shared" si="3"/>
        <v>0</v>
      </c>
      <c r="AG5" s="54">
        <f t="shared" si="4"/>
        <v>0.15</v>
      </c>
      <c r="AH5">
        <v>9063425</v>
      </c>
    </row>
    <row r="6" spans="1:35" x14ac:dyDescent="0.25">
      <c r="A6" t="s">
        <v>40</v>
      </c>
      <c r="B6" s="43">
        <v>9028420</v>
      </c>
      <c r="C6" s="43">
        <v>9028420</v>
      </c>
      <c r="D6" s="43" t="s">
        <v>1320</v>
      </c>
      <c r="E6" s="43" t="s">
        <v>1321</v>
      </c>
      <c r="F6" s="43">
        <v>9811144812</v>
      </c>
      <c r="G6" s="43" t="s">
        <v>1324</v>
      </c>
      <c r="H6" s="44">
        <v>46113</v>
      </c>
      <c r="I6" s="45">
        <v>46113</v>
      </c>
      <c r="J6" t="s">
        <v>1297</v>
      </c>
      <c r="K6" s="43" t="s">
        <v>118</v>
      </c>
      <c r="L6" s="43" t="s">
        <v>1323</v>
      </c>
      <c r="M6" s="43">
        <v>10131</v>
      </c>
      <c r="N6" s="1" t="s">
        <v>43</v>
      </c>
      <c r="O6" s="46" t="s">
        <v>43</v>
      </c>
      <c r="P6" s="46" t="s">
        <v>40</v>
      </c>
      <c r="Q6" s="47" t="s">
        <v>1318</v>
      </c>
      <c r="R6" s="43" t="s">
        <v>1303</v>
      </c>
      <c r="S6" s="48" t="e">
        <v>#N/A</v>
      </c>
      <c r="V6" t="s">
        <v>1303</v>
      </c>
      <c r="W6" s="52">
        <f t="shared" si="0"/>
        <v>0</v>
      </c>
      <c r="X6" s="52">
        <f t="shared" si="1"/>
        <v>0</v>
      </c>
      <c r="Y6" t="s">
        <v>1319</v>
      </c>
      <c r="Z6" t="s">
        <v>89</v>
      </c>
      <c r="AA6" s="49">
        <f t="shared" si="2"/>
        <v>12000</v>
      </c>
      <c r="AB6" s="46">
        <v>0</v>
      </c>
      <c r="AC6">
        <v>0</v>
      </c>
      <c r="AD6" s="49">
        <v>12000</v>
      </c>
      <c r="AF6" s="54">
        <f t="shared" si="3"/>
        <v>0</v>
      </c>
      <c r="AG6" s="54">
        <f t="shared" si="4"/>
        <v>0.12</v>
      </c>
      <c r="AH6">
        <v>9063425</v>
      </c>
    </row>
    <row r="7" spans="1:35" x14ac:dyDescent="0.25">
      <c r="A7" t="s">
        <v>40</v>
      </c>
      <c r="B7" s="43">
        <v>9028421</v>
      </c>
      <c r="C7" s="43">
        <v>9028421</v>
      </c>
      <c r="D7" s="43" t="s">
        <v>1320</v>
      </c>
      <c r="E7" s="43" t="s">
        <v>1321</v>
      </c>
      <c r="F7" s="43">
        <v>9811144812</v>
      </c>
      <c r="G7" s="43" t="s">
        <v>1324</v>
      </c>
      <c r="H7" s="44">
        <v>46113</v>
      </c>
      <c r="I7" s="45">
        <v>46113</v>
      </c>
      <c r="J7" t="s">
        <v>1297</v>
      </c>
      <c r="K7" s="43" t="s">
        <v>118</v>
      </c>
      <c r="L7" s="43" t="s">
        <v>1323</v>
      </c>
      <c r="M7" s="43">
        <v>10131</v>
      </c>
      <c r="N7" s="1" t="s">
        <v>43</v>
      </c>
      <c r="O7" s="46" t="s">
        <v>43</v>
      </c>
      <c r="P7" s="46" t="s">
        <v>40</v>
      </c>
      <c r="Q7" s="47" t="s">
        <v>1318</v>
      </c>
      <c r="R7" s="43" t="s">
        <v>1303</v>
      </c>
      <c r="S7" s="48" t="e">
        <v>#N/A</v>
      </c>
      <c r="V7" t="s">
        <v>1303</v>
      </c>
      <c r="W7" s="52">
        <f t="shared" si="0"/>
        <v>0</v>
      </c>
      <c r="X7" s="52">
        <f t="shared" si="1"/>
        <v>0</v>
      </c>
      <c r="Y7" t="s">
        <v>1319</v>
      </c>
      <c r="Z7" t="s">
        <v>89</v>
      </c>
      <c r="AA7" s="49">
        <f t="shared" si="2"/>
        <v>12000</v>
      </c>
      <c r="AB7" s="46">
        <v>0</v>
      </c>
      <c r="AC7">
        <v>0</v>
      </c>
      <c r="AD7" s="49">
        <v>12000</v>
      </c>
      <c r="AF7" s="54">
        <f t="shared" si="3"/>
        <v>0</v>
      </c>
      <c r="AG7" s="54">
        <f t="shared" si="4"/>
        <v>0.12</v>
      </c>
      <c r="AH7">
        <v>9063425</v>
      </c>
    </row>
    <row r="8" spans="1:35" x14ac:dyDescent="0.25">
      <c r="A8" t="s">
        <v>75</v>
      </c>
      <c r="B8" s="43" t="s">
        <v>1325</v>
      </c>
      <c r="C8" s="43">
        <v>9134892</v>
      </c>
      <c r="D8" s="43" t="s">
        <v>1326</v>
      </c>
      <c r="E8" s="43" t="s">
        <v>1327</v>
      </c>
      <c r="F8" s="43">
        <v>9958264359</v>
      </c>
      <c r="G8" s="43" t="s">
        <v>1328</v>
      </c>
      <c r="H8" s="44">
        <v>46114</v>
      </c>
      <c r="I8" s="45">
        <v>46113</v>
      </c>
      <c r="J8" t="s">
        <v>1297</v>
      </c>
      <c r="K8" s="43" t="s">
        <v>1328</v>
      </c>
      <c r="L8" s="43" t="s">
        <v>1328</v>
      </c>
      <c r="M8" s="43">
        <v>12566</v>
      </c>
      <c r="N8" s="1" t="s">
        <v>1329</v>
      </c>
      <c r="O8" s="46" t="s">
        <v>1312</v>
      </c>
      <c r="P8" s="46" t="s">
        <v>75</v>
      </c>
      <c r="Q8" s="47" t="s">
        <v>1301</v>
      </c>
      <c r="R8" s="43" t="s">
        <v>1303</v>
      </c>
      <c r="S8" s="48" t="e">
        <v>#N/A</v>
      </c>
      <c r="V8" t="s">
        <v>1303</v>
      </c>
      <c r="W8" s="52">
        <f t="shared" si="0"/>
        <v>5999</v>
      </c>
      <c r="X8" s="52">
        <f t="shared" si="1"/>
        <v>5999</v>
      </c>
      <c r="Y8" t="s">
        <v>1313</v>
      </c>
      <c r="Z8" t="s">
        <v>1305</v>
      </c>
      <c r="AA8" s="49">
        <f t="shared" si="2"/>
        <v>5000</v>
      </c>
      <c r="AB8" s="46">
        <v>0</v>
      </c>
      <c r="AC8">
        <v>5999</v>
      </c>
      <c r="AD8" s="49">
        <v>5000</v>
      </c>
      <c r="AF8" s="54">
        <f t="shared" si="3"/>
        <v>5.9990000000000002E-2</v>
      </c>
      <c r="AG8" s="54">
        <f t="shared" si="4"/>
        <v>0.05</v>
      </c>
      <c r="AH8">
        <v>0</v>
      </c>
    </row>
    <row r="9" spans="1:35" x14ac:dyDescent="0.25">
      <c r="A9" t="s">
        <v>40</v>
      </c>
      <c r="B9" s="43" t="s">
        <v>1330</v>
      </c>
      <c r="C9" s="43">
        <v>9134871</v>
      </c>
      <c r="D9" s="43" t="s">
        <v>1331</v>
      </c>
      <c r="E9" s="43" t="s">
        <v>1332</v>
      </c>
      <c r="F9" s="43">
        <v>9811150531</v>
      </c>
      <c r="G9" s="43" t="s">
        <v>1328</v>
      </c>
      <c r="H9" s="44">
        <v>46114</v>
      </c>
      <c r="I9" s="45">
        <v>46113</v>
      </c>
      <c r="J9" t="s">
        <v>1297</v>
      </c>
      <c r="K9" s="43" t="s">
        <v>1328</v>
      </c>
      <c r="L9" s="43" t="s">
        <v>1328</v>
      </c>
      <c r="M9" s="43">
        <v>12593</v>
      </c>
      <c r="N9" s="1" t="s">
        <v>1333</v>
      </c>
      <c r="O9" s="46" t="s">
        <v>1312</v>
      </c>
      <c r="P9" s="46" t="s">
        <v>75</v>
      </c>
      <c r="Q9" s="47" t="s">
        <v>1301</v>
      </c>
      <c r="R9" s="43" t="s">
        <v>1302</v>
      </c>
      <c r="S9" s="48" t="e">
        <v>#N/A</v>
      </c>
      <c r="V9" t="s">
        <v>1303</v>
      </c>
      <c r="W9" s="52">
        <f t="shared" si="0"/>
        <v>5999</v>
      </c>
      <c r="X9" s="52">
        <f t="shared" si="1"/>
        <v>5999</v>
      </c>
      <c r="Y9" t="s">
        <v>1313</v>
      </c>
      <c r="Z9" t="s">
        <v>1305</v>
      </c>
      <c r="AA9" s="49">
        <f t="shared" si="2"/>
        <v>5000</v>
      </c>
      <c r="AB9" s="46">
        <v>0</v>
      </c>
      <c r="AC9">
        <v>5999</v>
      </c>
      <c r="AD9" s="49">
        <v>5000</v>
      </c>
      <c r="AF9" s="54">
        <f t="shared" si="3"/>
        <v>5.9990000000000002E-2</v>
      </c>
      <c r="AG9" s="54">
        <f t="shared" si="4"/>
        <v>0.05</v>
      </c>
      <c r="AH9">
        <v>0</v>
      </c>
    </row>
    <row r="10" spans="1:35" x14ac:dyDescent="0.25">
      <c r="A10" t="s">
        <v>56</v>
      </c>
      <c r="B10" s="43" t="s">
        <v>1334</v>
      </c>
      <c r="C10" s="43">
        <v>9134468</v>
      </c>
      <c r="D10" s="43" t="s">
        <v>1335</v>
      </c>
      <c r="E10" s="43" t="s">
        <v>1336</v>
      </c>
      <c r="F10" s="43">
        <v>8285693755</v>
      </c>
      <c r="G10" s="43" t="s">
        <v>1328</v>
      </c>
      <c r="H10" s="44">
        <v>46114</v>
      </c>
      <c r="I10" s="45">
        <v>46113</v>
      </c>
      <c r="J10" t="s">
        <v>1297</v>
      </c>
      <c r="K10" s="43" t="s">
        <v>1328</v>
      </c>
      <c r="L10" s="43" t="s">
        <v>1328</v>
      </c>
      <c r="M10" s="43">
        <v>12317</v>
      </c>
      <c r="N10" s="1" t="s">
        <v>1337</v>
      </c>
      <c r="O10" s="46" t="s">
        <v>1338</v>
      </c>
      <c r="P10" s="46" t="s">
        <v>56</v>
      </c>
      <c r="Q10" s="47" t="s">
        <v>1301</v>
      </c>
      <c r="R10" s="43" t="s">
        <v>1302</v>
      </c>
      <c r="S10" s="48" t="e">
        <v>#N/A</v>
      </c>
      <c r="V10" t="s">
        <v>1303</v>
      </c>
      <c r="W10" s="52">
        <f t="shared" si="0"/>
        <v>5999</v>
      </c>
      <c r="X10" s="52">
        <f t="shared" si="1"/>
        <v>5999</v>
      </c>
      <c r="Y10" t="s">
        <v>1313</v>
      </c>
      <c r="Z10" t="s">
        <v>1305</v>
      </c>
      <c r="AA10" s="49">
        <f t="shared" si="2"/>
        <v>5000</v>
      </c>
      <c r="AB10" s="46">
        <v>0</v>
      </c>
      <c r="AC10">
        <v>5999</v>
      </c>
      <c r="AD10" s="49">
        <v>5000</v>
      </c>
      <c r="AF10" s="54">
        <f t="shared" si="3"/>
        <v>5.9990000000000002E-2</v>
      </c>
      <c r="AG10" s="54">
        <f t="shared" si="4"/>
        <v>0.05</v>
      </c>
      <c r="AH10">
        <v>0</v>
      </c>
    </row>
    <row r="11" spans="1:35" x14ac:dyDescent="0.25">
      <c r="A11" t="s">
        <v>40</v>
      </c>
      <c r="B11" s="43">
        <v>9028422</v>
      </c>
      <c r="C11" s="43">
        <v>9028422</v>
      </c>
      <c r="D11" s="43" t="s">
        <v>591</v>
      </c>
      <c r="E11" s="43" t="s">
        <v>1321</v>
      </c>
      <c r="F11" s="43">
        <v>9811144812</v>
      </c>
      <c r="G11" s="43" t="s">
        <v>1322</v>
      </c>
      <c r="H11" s="44">
        <v>46114</v>
      </c>
      <c r="I11" s="45">
        <v>46113</v>
      </c>
      <c r="J11" t="s">
        <v>1297</v>
      </c>
      <c r="K11" s="43" t="s">
        <v>118</v>
      </c>
      <c r="L11" s="43" t="s">
        <v>1323</v>
      </c>
      <c r="M11" s="43">
        <v>10131</v>
      </c>
      <c r="N11" s="1" t="s">
        <v>43</v>
      </c>
      <c r="O11" s="46" t="s">
        <v>43</v>
      </c>
      <c r="P11" s="46" t="s">
        <v>40</v>
      </c>
      <c r="Q11" s="47" t="s">
        <v>1318</v>
      </c>
      <c r="R11" s="43" t="s">
        <v>1303</v>
      </c>
      <c r="S11" s="48" t="e">
        <v>#N/A</v>
      </c>
      <c r="V11" t="s">
        <v>1303</v>
      </c>
      <c r="W11" s="52">
        <f t="shared" si="0"/>
        <v>0</v>
      </c>
      <c r="X11" s="52">
        <f t="shared" si="1"/>
        <v>0</v>
      </c>
      <c r="Y11" t="s">
        <v>1319</v>
      </c>
      <c r="Z11" t="s">
        <v>89</v>
      </c>
      <c r="AA11" s="49">
        <f t="shared" si="2"/>
        <v>15000</v>
      </c>
      <c r="AB11" s="46">
        <v>0</v>
      </c>
      <c r="AC11">
        <v>0</v>
      </c>
      <c r="AD11" s="49">
        <v>15000</v>
      </c>
      <c r="AF11" s="54">
        <f t="shared" si="3"/>
        <v>0</v>
      </c>
      <c r="AG11" s="54">
        <f t="shared" si="4"/>
        <v>0.15</v>
      </c>
      <c r="AH11">
        <v>9063425</v>
      </c>
    </row>
    <row r="12" spans="1:35" x14ac:dyDescent="0.25">
      <c r="A12" t="s">
        <v>28</v>
      </c>
      <c r="B12" s="43" t="s">
        <v>1339</v>
      </c>
      <c r="C12" s="43">
        <v>9134568</v>
      </c>
      <c r="D12" s="43" t="s">
        <v>1173</v>
      </c>
      <c r="E12" s="43" t="s">
        <v>1340</v>
      </c>
      <c r="F12" s="43">
        <v>9742340121</v>
      </c>
      <c r="G12" s="43" t="s">
        <v>1296</v>
      </c>
      <c r="H12" s="44">
        <v>46115</v>
      </c>
      <c r="I12" s="45">
        <v>46113</v>
      </c>
      <c r="J12" t="s">
        <v>1297</v>
      </c>
      <c r="K12" s="43" t="s">
        <v>45</v>
      </c>
      <c r="L12" s="43" t="s">
        <v>1298</v>
      </c>
      <c r="M12" s="43">
        <v>12605</v>
      </c>
      <c r="N12" s="1" t="s">
        <v>33</v>
      </c>
      <c r="O12" s="46" t="s">
        <v>34</v>
      </c>
      <c r="P12" s="46" t="s">
        <v>28</v>
      </c>
      <c r="Q12" s="47" t="s">
        <v>1318</v>
      </c>
      <c r="R12" s="43" t="s">
        <v>1303</v>
      </c>
      <c r="S12" s="48" t="e">
        <v>#N/A</v>
      </c>
      <c r="V12" t="s">
        <v>1303</v>
      </c>
      <c r="W12" s="52">
        <f t="shared" si="0"/>
        <v>17500.666666666668</v>
      </c>
      <c r="X12" s="52">
        <f t="shared" si="1"/>
        <v>17500.666666666668</v>
      </c>
      <c r="Y12" t="s">
        <v>1319</v>
      </c>
      <c r="Z12" t="s">
        <v>16</v>
      </c>
      <c r="AA12" s="49">
        <f t="shared" si="2"/>
        <v>10000</v>
      </c>
      <c r="AB12" s="46">
        <v>0</v>
      </c>
      <c r="AC12">
        <v>17500.666666666668</v>
      </c>
      <c r="AD12" s="49">
        <v>10000</v>
      </c>
      <c r="AF12" s="54">
        <f t="shared" si="3"/>
        <v>0.17500666666666667</v>
      </c>
      <c r="AG12" s="54">
        <f t="shared" si="4"/>
        <v>0.1</v>
      </c>
      <c r="AH12">
        <v>9126613</v>
      </c>
    </row>
    <row r="13" spans="1:35" x14ac:dyDescent="0.25">
      <c r="A13" t="s">
        <v>56</v>
      </c>
      <c r="B13" s="43" t="s">
        <v>1341</v>
      </c>
      <c r="C13" s="43">
        <v>9134876</v>
      </c>
      <c r="D13" s="43" t="s">
        <v>1342</v>
      </c>
      <c r="E13" s="43" t="s">
        <v>1343</v>
      </c>
      <c r="F13" s="43">
        <v>8059565582</v>
      </c>
      <c r="G13" s="43" t="s">
        <v>1296</v>
      </c>
      <c r="H13" s="44">
        <v>46116</v>
      </c>
      <c r="I13" s="45">
        <v>46113</v>
      </c>
      <c r="J13" t="s">
        <v>1297</v>
      </c>
      <c r="K13" s="43" t="s">
        <v>45</v>
      </c>
      <c r="L13" s="43" t="s">
        <v>1298</v>
      </c>
      <c r="M13" s="43">
        <v>10850</v>
      </c>
      <c r="N13" s="1" t="s">
        <v>1344</v>
      </c>
      <c r="O13" s="46" t="s">
        <v>1345</v>
      </c>
      <c r="P13" s="46" t="s">
        <v>56</v>
      </c>
      <c r="Q13" s="47" t="s">
        <v>1301</v>
      </c>
      <c r="R13" s="43" t="s">
        <v>1303</v>
      </c>
      <c r="S13" s="48" t="e">
        <v>#N/A</v>
      </c>
      <c r="V13" t="s">
        <v>1303</v>
      </c>
      <c r="W13" s="52">
        <f t="shared" si="0"/>
        <v>12000</v>
      </c>
      <c r="X13" s="52">
        <f t="shared" si="1"/>
        <v>12000</v>
      </c>
      <c r="Y13" t="s">
        <v>1304</v>
      </c>
      <c r="Z13" t="s">
        <v>1305</v>
      </c>
      <c r="AA13" s="49">
        <f t="shared" si="2"/>
        <v>10000</v>
      </c>
      <c r="AB13" s="46">
        <v>0</v>
      </c>
      <c r="AC13">
        <v>12000</v>
      </c>
      <c r="AD13" s="49">
        <v>10000</v>
      </c>
      <c r="AF13" s="54">
        <f t="shared" si="3"/>
        <v>0.12</v>
      </c>
      <c r="AG13" s="54">
        <f t="shared" si="4"/>
        <v>0.1</v>
      </c>
      <c r="AH13">
        <v>0</v>
      </c>
    </row>
    <row r="14" spans="1:35" x14ac:dyDescent="0.25">
      <c r="A14" t="s">
        <v>40</v>
      </c>
      <c r="B14" s="43">
        <v>9028423</v>
      </c>
      <c r="C14" s="43">
        <v>9028423</v>
      </c>
      <c r="D14" s="43" t="s">
        <v>1346</v>
      </c>
      <c r="E14" s="43" t="s">
        <v>1321</v>
      </c>
      <c r="F14" s="43">
        <v>9811144812</v>
      </c>
      <c r="G14" s="43" t="s">
        <v>1347</v>
      </c>
      <c r="H14" s="44">
        <v>46116</v>
      </c>
      <c r="I14" s="45">
        <v>46113</v>
      </c>
      <c r="J14" t="s">
        <v>1297</v>
      </c>
      <c r="K14" s="43" t="s">
        <v>118</v>
      </c>
      <c r="L14" s="43" t="s">
        <v>1323</v>
      </c>
      <c r="M14" s="43">
        <v>10131</v>
      </c>
      <c r="N14" s="1" t="s">
        <v>43</v>
      </c>
      <c r="O14" s="46" t="s">
        <v>43</v>
      </c>
      <c r="P14" s="46" t="s">
        <v>40</v>
      </c>
      <c r="Q14" s="47" t="s">
        <v>1318</v>
      </c>
      <c r="R14" s="43" t="s">
        <v>1303</v>
      </c>
      <c r="S14" s="48" t="e">
        <v>#N/A</v>
      </c>
      <c r="V14" t="s">
        <v>1303</v>
      </c>
      <c r="W14" s="52">
        <f t="shared" si="0"/>
        <v>0</v>
      </c>
      <c r="X14" s="52">
        <f t="shared" si="1"/>
        <v>0</v>
      </c>
      <c r="Y14" t="s">
        <v>1319</v>
      </c>
      <c r="Z14" t="s">
        <v>89</v>
      </c>
      <c r="AA14" s="49">
        <f t="shared" si="2"/>
        <v>45000</v>
      </c>
      <c r="AB14" s="46">
        <v>0</v>
      </c>
      <c r="AC14">
        <v>0</v>
      </c>
      <c r="AD14" s="49">
        <v>45000</v>
      </c>
      <c r="AF14" s="54">
        <f t="shared" si="3"/>
        <v>0</v>
      </c>
      <c r="AG14" s="54">
        <f t="shared" si="4"/>
        <v>0.45</v>
      </c>
      <c r="AH14">
        <v>9063425</v>
      </c>
    </row>
    <row r="15" spans="1:35" x14ac:dyDescent="0.25">
      <c r="A15" t="s">
        <v>40</v>
      </c>
      <c r="B15" s="43">
        <v>9028424</v>
      </c>
      <c r="C15" s="43">
        <v>9028424</v>
      </c>
      <c r="D15" s="43" t="s">
        <v>1346</v>
      </c>
      <c r="E15" s="43" t="s">
        <v>1321</v>
      </c>
      <c r="F15" s="43">
        <v>9811144812</v>
      </c>
      <c r="G15" s="43" t="s">
        <v>1324</v>
      </c>
      <c r="H15" s="44">
        <v>46116</v>
      </c>
      <c r="I15" s="45">
        <v>46113</v>
      </c>
      <c r="J15" t="s">
        <v>1297</v>
      </c>
      <c r="K15" s="43" t="s">
        <v>118</v>
      </c>
      <c r="L15" s="43" t="s">
        <v>1323</v>
      </c>
      <c r="M15" s="43">
        <v>10131</v>
      </c>
      <c r="N15" s="1" t="s">
        <v>43</v>
      </c>
      <c r="O15" s="46" t="s">
        <v>43</v>
      </c>
      <c r="P15" s="46" t="s">
        <v>40</v>
      </c>
      <c r="Q15" s="47" t="s">
        <v>1318</v>
      </c>
      <c r="R15" s="43" t="s">
        <v>1303</v>
      </c>
      <c r="S15" s="48" t="e">
        <v>#N/A</v>
      </c>
      <c r="V15" t="s">
        <v>1303</v>
      </c>
      <c r="W15" s="52">
        <f t="shared" si="0"/>
        <v>0</v>
      </c>
      <c r="X15" s="52">
        <f t="shared" si="1"/>
        <v>0</v>
      </c>
      <c r="Y15" t="s">
        <v>1319</v>
      </c>
      <c r="Z15" t="s">
        <v>89</v>
      </c>
      <c r="AA15" s="49">
        <f t="shared" si="2"/>
        <v>12000</v>
      </c>
      <c r="AB15" s="46">
        <v>0</v>
      </c>
      <c r="AC15">
        <v>0</v>
      </c>
      <c r="AD15" s="49">
        <v>12000</v>
      </c>
      <c r="AF15" s="54">
        <f t="shared" si="3"/>
        <v>0</v>
      </c>
      <c r="AG15" s="54">
        <f t="shared" si="4"/>
        <v>0.12</v>
      </c>
      <c r="AH15">
        <v>9063425</v>
      </c>
    </row>
    <row r="16" spans="1:35" x14ac:dyDescent="0.25">
      <c r="A16" t="s">
        <v>178</v>
      </c>
      <c r="B16" s="43">
        <v>9028425</v>
      </c>
      <c r="C16" s="43">
        <v>9028425</v>
      </c>
      <c r="D16" s="43" t="s">
        <v>1348</v>
      </c>
      <c r="E16" s="43" t="s">
        <v>1349</v>
      </c>
      <c r="F16" s="43">
        <v>7767013898</v>
      </c>
      <c r="G16" s="43" t="s">
        <v>1350</v>
      </c>
      <c r="H16" s="44">
        <v>46118</v>
      </c>
      <c r="I16" s="45">
        <v>46113</v>
      </c>
      <c r="J16" t="s">
        <v>1351</v>
      </c>
      <c r="K16" s="43" t="s">
        <v>29</v>
      </c>
      <c r="L16" s="43" t="s">
        <v>29</v>
      </c>
      <c r="M16" s="43">
        <v>10131</v>
      </c>
      <c r="N16" s="1" t="s">
        <v>43</v>
      </c>
      <c r="O16" s="46" t="s">
        <v>43</v>
      </c>
      <c r="P16" s="46" t="s">
        <v>40</v>
      </c>
      <c r="Q16" s="47" t="s">
        <v>1318</v>
      </c>
      <c r="R16" s="43" t="s">
        <v>1303</v>
      </c>
      <c r="S16" s="48" t="e">
        <v>#N/A</v>
      </c>
      <c r="V16" t="s">
        <v>1303</v>
      </c>
      <c r="W16" s="52">
        <f t="shared" si="0"/>
        <v>9750</v>
      </c>
      <c r="X16" s="52">
        <f t="shared" si="1"/>
        <v>9750</v>
      </c>
      <c r="Y16" t="s">
        <v>1319</v>
      </c>
      <c r="Z16" t="s">
        <v>89</v>
      </c>
      <c r="AA16" s="49">
        <f t="shared" si="2"/>
        <v>90000</v>
      </c>
      <c r="AB16" s="46">
        <v>0</v>
      </c>
      <c r="AC16">
        <v>9750</v>
      </c>
      <c r="AD16" s="49">
        <v>90000</v>
      </c>
      <c r="AF16" s="54">
        <f t="shared" si="3"/>
        <v>9.7500000000000003E-2</v>
      </c>
      <c r="AG16" s="54">
        <f t="shared" si="4"/>
        <v>0.9</v>
      </c>
      <c r="AH16">
        <v>9026162</v>
      </c>
    </row>
    <row r="17" spans="1:34" x14ac:dyDescent="0.25">
      <c r="A17" t="s">
        <v>40</v>
      </c>
      <c r="B17" s="43" t="s">
        <v>1352</v>
      </c>
      <c r="C17" s="43">
        <v>9134907</v>
      </c>
      <c r="D17" s="43" t="s">
        <v>1353</v>
      </c>
      <c r="E17" s="43" t="s">
        <v>1354</v>
      </c>
      <c r="F17" s="43">
        <v>7506206064</v>
      </c>
      <c r="G17" s="43" t="s">
        <v>1328</v>
      </c>
      <c r="H17" s="44">
        <v>46119</v>
      </c>
      <c r="I17" s="45">
        <v>46113</v>
      </c>
      <c r="J17" t="s">
        <v>1351</v>
      </c>
      <c r="K17" s="43" t="s">
        <v>1328</v>
      </c>
      <c r="L17" s="43" t="s">
        <v>1328</v>
      </c>
      <c r="M17" s="43">
        <v>12594</v>
      </c>
      <c r="N17" s="1" t="s">
        <v>1355</v>
      </c>
      <c r="O17" s="46" t="s">
        <v>1312</v>
      </c>
      <c r="P17" s="46" t="s">
        <v>75</v>
      </c>
      <c r="Q17" s="47" t="s">
        <v>1301</v>
      </c>
      <c r="R17" s="47" t="s">
        <v>1303</v>
      </c>
      <c r="S17" s="48" t="e">
        <v>#N/A</v>
      </c>
      <c r="V17" t="s">
        <v>1303</v>
      </c>
      <c r="W17" s="52">
        <f t="shared" si="0"/>
        <v>6499</v>
      </c>
      <c r="X17" s="52">
        <f t="shared" si="1"/>
        <v>6499</v>
      </c>
      <c r="Y17" t="s">
        <v>1313</v>
      </c>
      <c r="Z17" t="s">
        <v>1305</v>
      </c>
      <c r="AA17" s="49">
        <f t="shared" si="2"/>
        <v>5000</v>
      </c>
      <c r="AB17" s="46">
        <v>0</v>
      </c>
      <c r="AC17">
        <v>6499</v>
      </c>
      <c r="AD17" s="50">
        <v>5000</v>
      </c>
      <c r="AE17" t="s">
        <v>1356</v>
      </c>
      <c r="AF17" s="54">
        <f t="shared" si="3"/>
        <v>6.4990000000000006E-2</v>
      </c>
      <c r="AG17" s="54">
        <f t="shared" si="4"/>
        <v>0.05</v>
      </c>
      <c r="AH17">
        <v>0</v>
      </c>
    </row>
    <row r="18" spans="1:34" x14ac:dyDescent="0.25">
      <c r="A18" s="46" t="s">
        <v>56</v>
      </c>
      <c r="B18" s="47" t="s">
        <v>1357</v>
      </c>
      <c r="C18" s="47">
        <v>9134849</v>
      </c>
      <c r="D18" s="47" t="s">
        <v>1358</v>
      </c>
      <c r="E18" s="47" t="s">
        <v>1359</v>
      </c>
      <c r="F18" s="47">
        <v>9211906644</v>
      </c>
      <c r="G18" s="47" t="s">
        <v>1360</v>
      </c>
      <c r="H18" s="44">
        <v>46119</v>
      </c>
      <c r="I18" s="45">
        <v>46113</v>
      </c>
      <c r="J18" t="s">
        <v>1351</v>
      </c>
      <c r="K18" s="47" t="s">
        <v>1360</v>
      </c>
      <c r="L18" s="47" t="s">
        <v>1360</v>
      </c>
      <c r="M18" s="47">
        <v>12592</v>
      </c>
      <c r="N18" s="1" t="s">
        <v>1361</v>
      </c>
      <c r="O18" s="46" t="s">
        <v>1338</v>
      </c>
      <c r="P18" s="46" t="s">
        <v>56</v>
      </c>
      <c r="Q18" s="47" t="s">
        <v>1301</v>
      </c>
      <c r="R18" s="47" t="s">
        <v>1303</v>
      </c>
      <c r="S18" s="48" t="e">
        <v>#N/A</v>
      </c>
      <c r="V18" t="s">
        <v>1303</v>
      </c>
      <c r="W18" s="52">
        <f t="shared" si="0"/>
        <v>5999</v>
      </c>
      <c r="X18" s="52">
        <f t="shared" si="1"/>
        <v>5999</v>
      </c>
      <c r="Y18" t="s">
        <v>1313</v>
      </c>
      <c r="Z18" t="s">
        <v>1305</v>
      </c>
      <c r="AA18" s="49">
        <f t="shared" si="2"/>
        <v>5000</v>
      </c>
      <c r="AB18" s="46">
        <v>0</v>
      </c>
      <c r="AC18">
        <v>5999</v>
      </c>
      <c r="AD18" s="50">
        <v>5000</v>
      </c>
      <c r="AF18" s="54">
        <f t="shared" si="3"/>
        <v>5.9990000000000002E-2</v>
      </c>
      <c r="AG18" s="54">
        <f t="shared" si="4"/>
        <v>0.05</v>
      </c>
      <c r="AH18">
        <v>0</v>
      </c>
    </row>
    <row r="19" spans="1:34" x14ac:dyDescent="0.25">
      <c r="A19" t="s">
        <v>56</v>
      </c>
      <c r="B19" s="43" t="s">
        <v>1362</v>
      </c>
      <c r="C19" s="43">
        <v>9134643</v>
      </c>
      <c r="D19" s="43" t="s">
        <v>1363</v>
      </c>
      <c r="E19" s="43" t="s">
        <v>1364</v>
      </c>
      <c r="F19" s="43">
        <v>9821518866</v>
      </c>
      <c r="G19" s="43" t="s">
        <v>1365</v>
      </c>
      <c r="H19" s="44">
        <v>46119</v>
      </c>
      <c r="I19" s="45">
        <v>46113</v>
      </c>
      <c r="J19" t="s">
        <v>1351</v>
      </c>
      <c r="K19" s="47" t="s">
        <v>45</v>
      </c>
      <c r="L19" s="47" t="s">
        <v>1366</v>
      </c>
      <c r="M19" s="43">
        <v>10002</v>
      </c>
      <c r="N19" s="1" t="s">
        <v>42</v>
      </c>
      <c r="O19" s="46" t="s">
        <v>43</v>
      </c>
      <c r="P19" s="46" t="s">
        <v>40</v>
      </c>
      <c r="Q19" s="47" t="s">
        <v>1318</v>
      </c>
      <c r="R19" s="43" t="s">
        <v>1303</v>
      </c>
      <c r="S19" s="48" t="e">
        <v>#N/A</v>
      </c>
      <c r="V19" t="s">
        <v>1303</v>
      </c>
      <c r="W19" s="52">
        <f t="shared" si="0"/>
        <v>28333.333333333332</v>
      </c>
      <c r="X19" s="52">
        <f t="shared" si="1"/>
        <v>28333.333333333332</v>
      </c>
      <c r="Y19" t="s">
        <v>1319</v>
      </c>
      <c r="Z19" t="s">
        <v>16</v>
      </c>
      <c r="AA19" s="49">
        <f t="shared" si="2"/>
        <v>10000</v>
      </c>
      <c r="AB19" s="46">
        <v>0</v>
      </c>
      <c r="AC19">
        <v>28333.333333333332</v>
      </c>
      <c r="AD19" s="49">
        <v>10000</v>
      </c>
      <c r="AF19" s="54">
        <f t="shared" si="3"/>
        <v>0.28333333333333333</v>
      </c>
      <c r="AG19" s="54">
        <f t="shared" si="4"/>
        <v>0.1</v>
      </c>
      <c r="AH19">
        <v>0</v>
      </c>
    </row>
    <row r="20" spans="1:34" x14ac:dyDescent="0.25">
      <c r="A20" t="s">
        <v>40</v>
      </c>
      <c r="B20" s="43" t="s">
        <v>1367</v>
      </c>
      <c r="C20" s="43">
        <v>9134883</v>
      </c>
      <c r="D20" s="43" t="s">
        <v>1368</v>
      </c>
      <c r="E20" s="43" t="s">
        <v>1369</v>
      </c>
      <c r="F20" s="43">
        <v>8796148660</v>
      </c>
      <c r="G20" s="43" t="s">
        <v>1370</v>
      </c>
      <c r="H20" s="44">
        <v>46119</v>
      </c>
      <c r="I20" s="45">
        <v>46113</v>
      </c>
      <c r="J20" t="s">
        <v>1351</v>
      </c>
      <c r="K20" s="47" t="s">
        <v>45</v>
      </c>
      <c r="L20" s="47" t="s">
        <v>1298</v>
      </c>
      <c r="M20" s="51">
        <v>10734</v>
      </c>
      <c r="N20" s="1" t="s">
        <v>1371</v>
      </c>
      <c r="O20" s="46" t="s">
        <v>1372</v>
      </c>
      <c r="P20" s="46" t="s">
        <v>40</v>
      </c>
      <c r="Q20" s="47" t="s">
        <v>1301</v>
      </c>
      <c r="R20" s="43" t="s">
        <v>1302</v>
      </c>
      <c r="S20" s="48" t="e">
        <v>#N/A</v>
      </c>
      <c r="V20" t="s">
        <v>1303</v>
      </c>
      <c r="W20" s="52">
        <f t="shared" si="0"/>
        <v>10416.666666666666</v>
      </c>
      <c r="X20" s="52">
        <f t="shared" si="1"/>
        <v>10416.666666666666</v>
      </c>
      <c r="Y20" t="s">
        <v>1313</v>
      </c>
      <c r="Z20" t="s">
        <v>1305</v>
      </c>
      <c r="AA20" s="49">
        <f t="shared" si="2"/>
        <v>10000</v>
      </c>
      <c r="AB20" s="46">
        <v>0</v>
      </c>
      <c r="AC20">
        <v>10416.666666666666</v>
      </c>
      <c r="AD20" s="49">
        <v>10000</v>
      </c>
      <c r="AF20" s="54">
        <f t="shared" si="3"/>
        <v>0.10416666666666666</v>
      </c>
      <c r="AG20" s="54">
        <f t="shared" si="4"/>
        <v>0.1</v>
      </c>
      <c r="AH20">
        <v>0</v>
      </c>
    </row>
    <row r="21" spans="1:34" x14ac:dyDescent="0.25">
      <c r="A21" t="s">
        <v>40</v>
      </c>
      <c r="B21" s="43" t="s">
        <v>1373</v>
      </c>
      <c r="C21" s="43">
        <v>9134926</v>
      </c>
      <c r="D21" s="43" t="s">
        <v>1374</v>
      </c>
      <c r="E21" s="43" t="s">
        <v>1375</v>
      </c>
      <c r="F21" s="43">
        <v>9559551616</v>
      </c>
      <c r="G21" s="43" t="s">
        <v>1376</v>
      </c>
      <c r="H21" s="44">
        <v>46121</v>
      </c>
      <c r="I21" s="45">
        <v>46113</v>
      </c>
      <c r="J21" t="s">
        <v>1351</v>
      </c>
      <c r="K21" s="47" t="s">
        <v>45</v>
      </c>
      <c r="L21" s="47" t="s">
        <v>1317</v>
      </c>
      <c r="M21" s="51">
        <v>12694</v>
      </c>
      <c r="N21" s="1" t="s">
        <v>1377</v>
      </c>
      <c r="O21" s="46" t="s">
        <v>1345</v>
      </c>
      <c r="P21" s="46" t="s">
        <v>56</v>
      </c>
      <c r="Q21" s="47" t="s">
        <v>1301</v>
      </c>
      <c r="R21" s="43" t="s">
        <v>1302</v>
      </c>
      <c r="S21" s="48" t="e">
        <v>#N/A</v>
      </c>
      <c r="V21" t="s">
        <v>1303</v>
      </c>
      <c r="W21" s="52">
        <f t="shared" si="0"/>
        <v>20833.333333333332</v>
      </c>
      <c r="X21" s="52">
        <f t="shared" si="1"/>
        <v>20833.333333333332</v>
      </c>
      <c r="Y21" t="s">
        <v>1304</v>
      </c>
      <c r="Z21" t="s">
        <v>1305</v>
      </c>
      <c r="AA21" s="49">
        <f t="shared" si="2"/>
        <v>10000</v>
      </c>
      <c r="AB21" s="46">
        <v>0</v>
      </c>
      <c r="AC21">
        <v>20833.333333333332</v>
      </c>
      <c r="AD21" s="49">
        <v>10000</v>
      </c>
      <c r="AF21" s="54">
        <f t="shared" si="3"/>
        <v>0.20833333333333331</v>
      </c>
      <c r="AG21" s="54">
        <f t="shared" si="4"/>
        <v>0.1</v>
      </c>
      <c r="AH21">
        <v>0</v>
      </c>
    </row>
    <row r="22" spans="1:34" x14ac:dyDescent="0.25">
      <c r="A22" t="s">
        <v>40</v>
      </c>
      <c r="B22" s="43" t="s">
        <v>1384</v>
      </c>
      <c r="C22" s="43">
        <v>9134896</v>
      </c>
      <c r="D22" s="43" t="s">
        <v>1385</v>
      </c>
      <c r="E22" s="43" t="s">
        <v>1386</v>
      </c>
      <c r="F22" s="43">
        <v>7017199726</v>
      </c>
      <c r="G22" s="43" t="s">
        <v>1376</v>
      </c>
      <c r="H22" s="57">
        <v>46122</v>
      </c>
      <c r="I22" s="45">
        <v>46113</v>
      </c>
      <c r="J22" t="s">
        <v>1351</v>
      </c>
      <c r="K22" s="58" t="s">
        <v>45</v>
      </c>
      <c r="L22" s="58" t="s">
        <v>1317</v>
      </c>
      <c r="M22" s="43">
        <v>12537</v>
      </c>
      <c r="N22" s="1" t="s">
        <v>1387</v>
      </c>
      <c r="O22" s="59" t="s">
        <v>1300</v>
      </c>
      <c r="P22" s="59" t="s">
        <v>40</v>
      </c>
      <c r="Q22" s="58" t="s">
        <v>1301</v>
      </c>
      <c r="R22" s="43" t="s">
        <v>1302</v>
      </c>
      <c r="S22" s="48" t="e">
        <v>#N/A</v>
      </c>
      <c r="V22" t="s">
        <v>1303</v>
      </c>
      <c r="W22" s="52">
        <f t="shared" ref="W22:W35" si="5">X22</f>
        <v>20000</v>
      </c>
      <c r="X22" s="52">
        <f t="shared" ref="X22:X35" si="6">AC22</f>
        <v>20000</v>
      </c>
      <c r="Y22" t="s">
        <v>1304</v>
      </c>
      <c r="Z22" t="s">
        <v>1305</v>
      </c>
      <c r="AA22" s="49">
        <v>10000</v>
      </c>
      <c r="AB22" s="59">
        <v>0</v>
      </c>
      <c r="AC22">
        <v>20000</v>
      </c>
      <c r="AD22" s="49">
        <v>10000</v>
      </c>
      <c r="AF22" s="54">
        <f t="shared" ref="AF22:AF35" si="7">AC22/100000</f>
        <v>0.2</v>
      </c>
      <c r="AG22" s="54">
        <f t="shared" ref="AG22:AG35" si="8">AD22/100000</f>
        <v>0.1</v>
      </c>
      <c r="AH22">
        <v>0</v>
      </c>
    </row>
    <row r="23" spans="1:34" x14ac:dyDescent="0.25">
      <c r="A23" t="s">
        <v>56</v>
      </c>
      <c r="B23" s="60">
        <v>9028426</v>
      </c>
      <c r="C23" s="60">
        <v>9028426</v>
      </c>
      <c r="D23" s="60" t="s">
        <v>438</v>
      </c>
      <c r="E23" s="61" t="s">
        <v>1388</v>
      </c>
      <c r="F23" s="43">
        <v>9958010104</v>
      </c>
      <c r="G23" s="43" t="s">
        <v>1389</v>
      </c>
      <c r="H23" s="57">
        <v>46122</v>
      </c>
      <c r="I23" s="45">
        <v>46113</v>
      </c>
      <c r="J23" t="s">
        <v>1351</v>
      </c>
      <c r="K23" s="60" t="s">
        <v>274</v>
      </c>
      <c r="L23" s="60" t="s">
        <v>1390</v>
      </c>
      <c r="M23" s="51">
        <v>12493</v>
      </c>
      <c r="N23" s="1" t="s">
        <v>79</v>
      </c>
      <c r="O23" s="59" t="s">
        <v>80</v>
      </c>
      <c r="P23" s="59" t="s">
        <v>56</v>
      </c>
      <c r="Q23" s="58" t="s">
        <v>1318</v>
      </c>
      <c r="R23" s="43" t="s">
        <v>1303</v>
      </c>
      <c r="S23" s="48" t="e">
        <v>#N/A</v>
      </c>
      <c r="V23" t="s">
        <v>1303</v>
      </c>
      <c r="W23" s="52">
        <f t="shared" si="5"/>
        <v>21666.666666666668</v>
      </c>
      <c r="X23" s="52">
        <f t="shared" si="6"/>
        <v>21666.666666666668</v>
      </c>
      <c r="Y23" t="s">
        <v>1319</v>
      </c>
      <c r="Z23" t="s">
        <v>16</v>
      </c>
      <c r="AA23" s="49">
        <v>25000</v>
      </c>
      <c r="AB23" s="59">
        <v>0</v>
      </c>
      <c r="AC23">
        <v>21666.666666666668</v>
      </c>
      <c r="AD23" s="49">
        <v>25000</v>
      </c>
      <c r="AF23" s="54">
        <f t="shared" si="7"/>
        <v>0.21666666666666667</v>
      </c>
      <c r="AG23" s="54">
        <f t="shared" si="8"/>
        <v>0.25</v>
      </c>
      <c r="AH23">
        <v>9025612</v>
      </c>
    </row>
    <row r="24" spans="1:34" ht="15" customHeight="1" x14ac:dyDescent="0.25">
      <c r="A24" t="s">
        <v>40</v>
      </c>
      <c r="B24" s="60">
        <v>9028428</v>
      </c>
      <c r="C24" s="60">
        <v>9028428</v>
      </c>
      <c r="D24" s="60" t="s">
        <v>1391</v>
      </c>
      <c r="E24" s="62" t="s">
        <v>1392</v>
      </c>
      <c r="F24" s="43">
        <v>9718408950</v>
      </c>
      <c r="G24" t="s">
        <v>1324</v>
      </c>
      <c r="H24" s="57">
        <v>46123</v>
      </c>
      <c r="I24" s="45">
        <v>46113</v>
      </c>
      <c r="J24" t="s">
        <v>1351</v>
      </c>
      <c r="K24" s="58" t="s">
        <v>118</v>
      </c>
      <c r="L24" s="58" t="s">
        <v>1323</v>
      </c>
      <c r="M24" s="63">
        <v>10131</v>
      </c>
      <c r="N24" s="1" t="s">
        <v>43</v>
      </c>
      <c r="O24" s="59" t="s">
        <v>43</v>
      </c>
      <c r="P24" s="59" t="s">
        <v>40</v>
      </c>
      <c r="Q24" s="58" t="s">
        <v>1318</v>
      </c>
      <c r="R24" s="43" t="s">
        <v>1303</v>
      </c>
      <c r="S24" s="48" t="e">
        <v>#N/A</v>
      </c>
      <c r="V24" t="s">
        <v>1303</v>
      </c>
      <c r="W24" s="52">
        <f t="shared" si="5"/>
        <v>0</v>
      </c>
      <c r="X24" s="52">
        <f t="shared" si="6"/>
        <v>0</v>
      </c>
      <c r="Y24" t="s">
        <v>1319</v>
      </c>
      <c r="Z24" t="s">
        <v>89</v>
      </c>
      <c r="AA24" s="49">
        <v>12000</v>
      </c>
      <c r="AB24" s="59">
        <v>0</v>
      </c>
      <c r="AC24">
        <v>0</v>
      </c>
      <c r="AD24" s="49">
        <v>12000</v>
      </c>
      <c r="AF24" s="54">
        <f t="shared" si="7"/>
        <v>0</v>
      </c>
      <c r="AG24" s="54">
        <f t="shared" si="8"/>
        <v>0.12</v>
      </c>
      <c r="AH24">
        <v>0</v>
      </c>
    </row>
    <row r="25" spans="1:34" ht="15" customHeight="1" x14ac:dyDescent="0.25">
      <c r="A25" t="s">
        <v>1393</v>
      </c>
      <c r="B25" s="60">
        <v>9028429</v>
      </c>
      <c r="C25" s="60">
        <v>9028429</v>
      </c>
      <c r="D25" s="60" t="s">
        <v>499</v>
      </c>
      <c r="E25" s="62" t="s">
        <v>1394</v>
      </c>
      <c r="F25" s="43">
        <v>9920565552</v>
      </c>
      <c r="G25" s="43" t="s">
        <v>1395</v>
      </c>
      <c r="H25" s="57">
        <v>46123</v>
      </c>
      <c r="I25" s="45">
        <v>46113</v>
      </c>
      <c r="J25" t="s">
        <v>1351</v>
      </c>
      <c r="K25" s="58" t="s">
        <v>435</v>
      </c>
      <c r="L25" s="58" t="s">
        <v>435</v>
      </c>
      <c r="M25" s="63">
        <v>10131</v>
      </c>
      <c r="N25" s="1" t="s">
        <v>43</v>
      </c>
      <c r="O25" s="59" t="s">
        <v>43</v>
      </c>
      <c r="P25" s="59" t="s">
        <v>40</v>
      </c>
      <c r="Q25" s="58" t="s">
        <v>1318</v>
      </c>
      <c r="R25" s="43" t="s">
        <v>1303</v>
      </c>
      <c r="S25" s="48" t="e">
        <v>#N/A</v>
      </c>
      <c r="V25" t="s">
        <v>1303</v>
      </c>
      <c r="W25" s="52">
        <f t="shared" si="5"/>
        <v>16666.666666666668</v>
      </c>
      <c r="X25" s="52">
        <f t="shared" si="6"/>
        <v>16666.666666666668</v>
      </c>
      <c r="Y25" t="s">
        <v>1319</v>
      </c>
      <c r="Z25" t="s">
        <v>89</v>
      </c>
      <c r="AA25" s="49">
        <v>75000</v>
      </c>
      <c r="AB25" s="59">
        <v>0</v>
      </c>
      <c r="AC25">
        <v>16666.666666666668</v>
      </c>
      <c r="AD25" s="49">
        <v>75000</v>
      </c>
      <c r="AF25" s="54">
        <f t="shared" si="7"/>
        <v>0.16666666666666669</v>
      </c>
      <c r="AG25" s="54">
        <f t="shared" si="8"/>
        <v>0.75</v>
      </c>
      <c r="AH25">
        <v>9050627</v>
      </c>
    </row>
    <row r="26" spans="1:34" ht="15" customHeight="1" x14ac:dyDescent="0.25">
      <c r="A26" t="s">
        <v>40</v>
      </c>
      <c r="B26" s="60">
        <v>9028427</v>
      </c>
      <c r="C26" s="60">
        <v>9028427</v>
      </c>
      <c r="D26" s="60" t="s">
        <v>591</v>
      </c>
      <c r="E26" s="61" t="s">
        <v>1321</v>
      </c>
      <c r="F26" s="43">
        <v>9811144812</v>
      </c>
      <c r="G26" s="43" t="s">
        <v>1322</v>
      </c>
      <c r="H26" s="57">
        <v>46125</v>
      </c>
      <c r="I26" s="45">
        <v>46113</v>
      </c>
      <c r="J26" t="s">
        <v>1351</v>
      </c>
      <c r="K26" s="58" t="s">
        <v>118</v>
      </c>
      <c r="L26" s="58" t="s">
        <v>1323</v>
      </c>
      <c r="M26" s="63">
        <v>10131</v>
      </c>
      <c r="N26" s="1" t="s">
        <v>43</v>
      </c>
      <c r="O26" s="59" t="s">
        <v>43</v>
      </c>
      <c r="P26" s="59" t="s">
        <v>40</v>
      </c>
      <c r="Q26" s="58" t="s">
        <v>1318</v>
      </c>
      <c r="R26" s="43" t="s">
        <v>1303</v>
      </c>
      <c r="S26" s="48" t="e">
        <v>#N/A</v>
      </c>
      <c r="V26" t="s">
        <v>1303</v>
      </c>
      <c r="W26" s="52">
        <f t="shared" si="5"/>
        <v>0</v>
      </c>
      <c r="X26" s="52">
        <f t="shared" si="6"/>
        <v>0</v>
      </c>
      <c r="Y26" t="s">
        <v>1319</v>
      </c>
      <c r="Z26" t="s">
        <v>89</v>
      </c>
      <c r="AA26" s="49">
        <v>30000</v>
      </c>
      <c r="AB26" s="59">
        <v>0</v>
      </c>
      <c r="AC26">
        <v>0</v>
      </c>
      <c r="AD26" s="49">
        <v>30000</v>
      </c>
      <c r="AF26" s="54">
        <f t="shared" si="7"/>
        <v>0</v>
      </c>
      <c r="AG26" s="54">
        <f t="shared" si="8"/>
        <v>0.3</v>
      </c>
      <c r="AH26">
        <v>9063425</v>
      </c>
    </row>
    <row r="27" spans="1:34" ht="15" customHeight="1" x14ac:dyDescent="0.25">
      <c r="A27" t="s">
        <v>40</v>
      </c>
      <c r="B27" s="60">
        <v>9028430</v>
      </c>
      <c r="C27" s="60">
        <v>9028430</v>
      </c>
      <c r="D27" s="60" t="s">
        <v>591</v>
      </c>
      <c r="E27" s="61" t="s">
        <v>1321</v>
      </c>
      <c r="F27" s="43">
        <v>9811144812</v>
      </c>
      <c r="G27" s="43" t="s">
        <v>1324</v>
      </c>
      <c r="H27" s="57">
        <v>46125</v>
      </c>
      <c r="I27" s="45">
        <v>46113</v>
      </c>
      <c r="J27" t="s">
        <v>1351</v>
      </c>
      <c r="K27" s="58" t="s">
        <v>118</v>
      </c>
      <c r="L27" s="58" t="s">
        <v>1323</v>
      </c>
      <c r="M27" s="63">
        <v>10131</v>
      </c>
      <c r="N27" s="1" t="s">
        <v>43</v>
      </c>
      <c r="O27" s="59" t="s">
        <v>43</v>
      </c>
      <c r="P27" s="59" t="s">
        <v>40</v>
      </c>
      <c r="Q27" s="58" t="s">
        <v>1318</v>
      </c>
      <c r="R27" s="43" t="s">
        <v>1303</v>
      </c>
      <c r="S27" s="48" t="e">
        <v>#N/A</v>
      </c>
      <c r="V27" t="s">
        <v>1303</v>
      </c>
      <c r="W27" s="52">
        <f t="shared" si="5"/>
        <v>0</v>
      </c>
      <c r="X27" s="52">
        <f t="shared" si="6"/>
        <v>0</v>
      </c>
      <c r="Y27" t="s">
        <v>1319</v>
      </c>
      <c r="Z27" t="s">
        <v>89</v>
      </c>
      <c r="AA27" s="49">
        <v>12000</v>
      </c>
      <c r="AB27" s="59">
        <v>0</v>
      </c>
      <c r="AC27">
        <v>0</v>
      </c>
      <c r="AD27" s="49">
        <v>12000</v>
      </c>
      <c r="AF27" s="54">
        <f t="shared" si="7"/>
        <v>0</v>
      </c>
      <c r="AG27" s="54">
        <f t="shared" si="8"/>
        <v>0.12</v>
      </c>
      <c r="AH27">
        <v>9063425</v>
      </c>
    </row>
    <row r="28" spans="1:34" ht="15" customHeight="1" x14ac:dyDescent="0.25">
      <c r="A28" t="s">
        <v>40</v>
      </c>
      <c r="B28" s="60">
        <v>9028431</v>
      </c>
      <c r="C28" s="60">
        <v>9028431</v>
      </c>
      <c r="D28" s="60" t="s">
        <v>591</v>
      </c>
      <c r="E28" s="61" t="s">
        <v>1321</v>
      </c>
      <c r="F28" s="43">
        <v>9811144812</v>
      </c>
      <c r="G28" s="43" t="s">
        <v>1322</v>
      </c>
      <c r="H28" s="57">
        <v>46125</v>
      </c>
      <c r="I28" s="45">
        <v>46113</v>
      </c>
      <c r="J28" t="s">
        <v>1351</v>
      </c>
      <c r="K28" s="58" t="s">
        <v>118</v>
      </c>
      <c r="L28" s="58" t="s">
        <v>1323</v>
      </c>
      <c r="M28" s="63">
        <v>10131</v>
      </c>
      <c r="N28" s="1" t="s">
        <v>43</v>
      </c>
      <c r="O28" s="59" t="s">
        <v>43</v>
      </c>
      <c r="P28" s="59" t="s">
        <v>40</v>
      </c>
      <c r="Q28" s="58" t="s">
        <v>1318</v>
      </c>
      <c r="R28" s="43" t="s">
        <v>1303</v>
      </c>
      <c r="S28" s="48" t="e">
        <v>#N/A</v>
      </c>
      <c r="V28" t="s">
        <v>1303</v>
      </c>
      <c r="W28" s="52">
        <f t="shared" si="5"/>
        <v>0</v>
      </c>
      <c r="X28" s="52">
        <f t="shared" si="6"/>
        <v>0</v>
      </c>
      <c r="Y28" t="s">
        <v>1319</v>
      </c>
      <c r="Z28" t="s">
        <v>89</v>
      </c>
      <c r="AA28" s="49">
        <v>15000</v>
      </c>
      <c r="AB28" s="59">
        <v>0</v>
      </c>
      <c r="AC28">
        <v>0</v>
      </c>
      <c r="AD28" s="49">
        <v>15000</v>
      </c>
      <c r="AF28" s="54">
        <f t="shared" si="7"/>
        <v>0</v>
      </c>
      <c r="AG28" s="54">
        <f t="shared" si="8"/>
        <v>0.15</v>
      </c>
      <c r="AH28">
        <v>9063425</v>
      </c>
    </row>
    <row r="29" spans="1:34" ht="15" customHeight="1" x14ac:dyDescent="0.25">
      <c r="A29" t="s">
        <v>40</v>
      </c>
      <c r="B29" s="60">
        <v>9028432</v>
      </c>
      <c r="C29" s="60">
        <v>9028432</v>
      </c>
      <c r="D29" s="60" t="s">
        <v>591</v>
      </c>
      <c r="E29" s="61" t="s">
        <v>1321</v>
      </c>
      <c r="F29" s="43">
        <v>9811144812</v>
      </c>
      <c r="G29" s="43" t="s">
        <v>1322</v>
      </c>
      <c r="H29" s="57">
        <v>46125</v>
      </c>
      <c r="I29" s="45">
        <v>46113</v>
      </c>
      <c r="J29" t="s">
        <v>1351</v>
      </c>
      <c r="K29" s="58" t="s">
        <v>118</v>
      </c>
      <c r="L29" s="58" t="s">
        <v>1323</v>
      </c>
      <c r="M29" s="63">
        <v>10131</v>
      </c>
      <c r="N29" s="1" t="s">
        <v>43</v>
      </c>
      <c r="O29" s="59" t="s">
        <v>43</v>
      </c>
      <c r="P29" s="59" t="s">
        <v>40</v>
      </c>
      <c r="Q29" s="58" t="s">
        <v>1318</v>
      </c>
      <c r="R29" s="43" t="s">
        <v>1303</v>
      </c>
      <c r="S29" s="48" t="e">
        <v>#N/A</v>
      </c>
      <c r="V29" t="s">
        <v>1303</v>
      </c>
      <c r="W29" s="52">
        <f t="shared" si="5"/>
        <v>0</v>
      </c>
      <c r="X29" s="52">
        <f t="shared" si="6"/>
        <v>0</v>
      </c>
      <c r="Y29" t="s">
        <v>1319</v>
      </c>
      <c r="Z29" t="s">
        <v>89</v>
      </c>
      <c r="AA29" s="49">
        <v>30000</v>
      </c>
      <c r="AB29" s="59">
        <v>0</v>
      </c>
      <c r="AC29">
        <v>0</v>
      </c>
      <c r="AD29" s="49">
        <v>30000</v>
      </c>
      <c r="AF29" s="54">
        <f t="shared" si="7"/>
        <v>0</v>
      </c>
      <c r="AG29" s="54">
        <f t="shared" si="8"/>
        <v>0.3</v>
      </c>
      <c r="AH29">
        <v>9063425</v>
      </c>
    </row>
    <row r="30" spans="1:34" ht="15" customHeight="1" x14ac:dyDescent="0.25">
      <c r="A30" t="s">
        <v>40</v>
      </c>
      <c r="B30" s="43" t="s">
        <v>1396</v>
      </c>
      <c r="C30" s="43">
        <v>9135025</v>
      </c>
      <c r="D30" s="43" t="s">
        <v>275</v>
      </c>
      <c r="E30" s="43" t="s">
        <v>1397</v>
      </c>
      <c r="F30" s="43">
        <v>9810045777</v>
      </c>
      <c r="G30" s="43" t="s">
        <v>1398</v>
      </c>
      <c r="H30" s="57">
        <v>46126</v>
      </c>
      <c r="I30" s="45">
        <v>46113</v>
      </c>
      <c r="J30" t="s">
        <v>1351</v>
      </c>
      <c r="K30" s="58" t="s">
        <v>45</v>
      </c>
      <c r="L30" s="58" t="s">
        <v>1298</v>
      </c>
      <c r="M30" s="51">
        <v>10002</v>
      </c>
      <c r="N30" s="1" t="s">
        <v>42</v>
      </c>
      <c r="O30" s="59" t="s">
        <v>43</v>
      </c>
      <c r="P30" s="59" t="s">
        <v>40</v>
      </c>
      <c r="Q30" s="58" t="s">
        <v>1318</v>
      </c>
      <c r="R30" s="43" t="s">
        <v>1303</v>
      </c>
      <c r="S30" s="48" t="e">
        <v>#N/A</v>
      </c>
      <c r="V30" t="s">
        <v>1303</v>
      </c>
      <c r="W30" s="52">
        <f t="shared" si="5"/>
        <v>12500</v>
      </c>
      <c r="X30" s="52">
        <f t="shared" si="6"/>
        <v>12500</v>
      </c>
      <c r="Y30" t="s">
        <v>1319</v>
      </c>
      <c r="Z30" t="s">
        <v>16</v>
      </c>
      <c r="AA30" s="49">
        <v>10000</v>
      </c>
      <c r="AB30" s="59">
        <v>0</v>
      </c>
      <c r="AC30">
        <v>12500</v>
      </c>
      <c r="AD30" s="49">
        <v>10000</v>
      </c>
      <c r="AF30" s="54">
        <f t="shared" si="7"/>
        <v>0.125</v>
      </c>
      <c r="AG30" s="54">
        <f t="shared" si="8"/>
        <v>0.1</v>
      </c>
      <c r="AH30">
        <v>9017927</v>
      </c>
    </row>
    <row r="31" spans="1:34" ht="15" customHeight="1" x14ac:dyDescent="0.25">
      <c r="A31" t="s">
        <v>56</v>
      </c>
      <c r="B31" s="43" t="s">
        <v>1399</v>
      </c>
      <c r="C31" s="43">
        <v>9135032</v>
      </c>
      <c r="D31" s="43" t="s">
        <v>1400</v>
      </c>
      <c r="E31" s="43" t="s">
        <v>1401</v>
      </c>
      <c r="F31" s="43">
        <v>8769660654</v>
      </c>
      <c r="G31" s="43" t="s">
        <v>1376</v>
      </c>
      <c r="H31" s="57">
        <v>46126</v>
      </c>
      <c r="I31" s="45">
        <v>46113</v>
      </c>
      <c r="J31" t="s">
        <v>1351</v>
      </c>
      <c r="K31" s="58" t="s">
        <v>45</v>
      </c>
      <c r="L31" s="58" t="s">
        <v>1317</v>
      </c>
      <c r="M31" s="51">
        <v>10850</v>
      </c>
      <c r="N31" s="1" t="s">
        <v>1344</v>
      </c>
      <c r="O31" s="59" t="s">
        <v>1345</v>
      </c>
      <c r="P31" s="59" t="s">
        <v>56</v>
      </c>
      <c r="Q31" s="58" t="s">
        <v>1301</v>
      </c>
      <c r="R31" s="43" t="s">
        <v>1303</v>
      </c>
      <c r="S31" s="48" t="e">
        <v>#N/A</v>
      </c>
      <c r="V31" t="s">
        <v>1303</v>
      </c>
      <c r="W31" s="52">
        <f t="shared" si="5"/>
        <v>20833.333333333332</v>
      </c>
      <c r="X31" s="52">
        <f t="shared" si="6"/>
        <v>20833.333333333332</v>
      </c>
      <c r="Y31" t="s">
        <v>1304</v>
      </c>
      <c r="Z31" t="s">
        <v>1305</v>
      </c>
      <c r="AA31" s="49">
        <v>10000</v>
      </c>
      <c r="AB31" s="59">
        <v>0</v>
      </c>
      <c r="AC31">
        <v>20833.333333333332</v>
      </c>
      <c r="AD31" s="49">
        <v>10000</v>
      </c>
      <c r="AF31" s="54">
        <f t="shared" si="7"/>
        <v>0.20833333333333331</v>
      </c>
      <c r="AG31" s="54">
        <f t="shared" si="8"/>
        <v>0.1</v>
      </c>
      <c r="AH31">
        <v>0</v>
      </c>
    </row>
    <row r="32" spans="1:34" ht="15" customHeight="1" x14ac:dyDescent="0.25">
      <c r="A32" t="s">
        <v>75</v>
      </c>
      <c r="B32" s="43" t="s">
        <v>1402</v>
      </c>
      <c r="C32" s="43">
        <v>9135039</v>
      </c>
      <c r="D32" s="43" t="s">
        <v>1403</v>
      </c>
      <c r="E32" s="43" t="s">
        <v>1404</v>
      </c>
      <c r="F32" s="43">
        <v>9289627888</v>
      </c>
      <c r="G32" s="43" t="s">
        <v>1296</v>
      </c>
      <c r="H32" s="57">
        <v>46126</v>
      </c>
      <c r="I32" s="45">
        <v>46113</v>
      </c>
      <c r="J32" t="s">
        <v>1351</v>
      </c>
      <c r="K32" s="58" t="s">
        <v>45</v>
      </c>
      <c r="L32" s="58" t="s">
        <v>1298</v>
      </c>
      <c r="M32" s="43">
        <v>12539</v>
      </c>
      <c r="N32" s="1" t="s">
        <v>1311</v>
      </c>
      <c r="O32" s="59" t="s">
        <v>1312</v>
      </c>
      <c r="P32" s="59" t="s">
        <v>75</v>
      </c>
      <c r="Q32" s="58" t="s">
        <v>1318</v>
      </c>
      <c r="R32" s="43" t="s">
        <v>1302</v>
      </c>
      <c r="S32" s="48" t="e">
        <v>#N/A</v>
      </c>
      <c r="V32" t="s">
        <v>1303</v>
      </c>
      <c r="W32" s="52">
        <f t="shared" si="5"/>
        <v>10833.333333333334</v>
      </c>
      <c r="X32" s="52">
        <f t="shared" si="6"/>
        <v>10833.333333333334</v>
      </c>
      <c r="Y32" t="s">
        <v>1313</v>
      </c>
      <c r="Z32" t="s">
        <v>1305</v>
      </c>
      <c r="AA32" s="49">
        <v>10000</v>
      </c>
      <c r="AB32" s="59">
        <v>0</v>
      </c>
      <c r="AC32">
        <v>10833.333333333334</v>
      </c>
      <c r="AD32" s="49">
        <v>10000</v>
      </c>
      <c r="AF32" s="54">
        <f t="shared" si="7"/>
        <v>0.10833333333333334</v>
      </c>
      <c r="AG32" s="54">
        <f t="shared" si="8"/>
        <v>0.1</v>
      </c>
      <c r="AH32">
        <v>0</v>
      </c>
    </row>
    <row r="33" spans="1:35" ht="15" customHeight="1" x14ac:dyDescent="0.25">
      <c r="A33" t="s">
        <v>40</v>
      </c>
      <c r="B33" s="60">
        <v>9028433</v>
      </c>
      <c r="C33" s="60">
        <v>9028433</v>
      </c>
      <c r="D33" s="60" t="s">
        <v>591</v>
      </c>
      <c r="E33" s="61" t="s">
        <v>1321</v>
      </c>
      <c r="F33" s="43">
        <v>9811144812</v>
      </c>
      <c r="G33" s="43" t="s">
        <v>1322</v>
      </c>
      <c r="H33" s="57">
        <v>46126</v>
      </c>
      <c r="I33" s="45">
        <v>46113</v>
      </c>
      <c r="J33" t="s">
        <v>1351</v>
      </c>
      <c r="K33" s="58" t="s">
        <v>118</v>
      </c>
      <c r="L33" s="58" t="s">
        <v>1323</v>
      </c>
      <c r="M33" s="63">
        <v>10131</v>
      </c>
      <c r="N33" s="1" t="s">
        <v>43</v>
      </c>
      <c r="O33" s="59" t="s">
        <v>43</v>
      </c>
      <c r="P33" s="59" t="s">
        <v>40</v>
      </c>
      <c r="Q33" s="58" t="s">
        <v>1318</v>
      </c>
      <c r="R33" s="43" t="s">
        <v>1303</v>
      </c>
      <c r="S33" s="48" t="e">
        <v>#N/A</v>
      </c>
      <c r="V33" t="s">
        <v>1303</v>
      </c>
      <c r="W33" s="52">
        <f t="shared" si="5"/>
        <v>0</v>
      </c>
      <c r="X33" s="52">
        <f t="shared" si="6"/>
        <v>0</v>
      </c>
      <c r="Y33" t="s">
        <v>1319</v>
      </c>
      <c r="Z33" t="s">
        <v>89</v>
      </c>
      <c r="AA33" s="49">
        <v>15000</v>
      </c>
      <c r="AB33" s="59">
        <v>0</v>
      </c>
      <c r="AC33">
        <v>0</v>
      </c>
      <c r="AD33" s="49">
        <v>15000</v>
      </c>
      <c r="AF33" s="54">
        <f t="shared" si="7"/>
        <v>0</v>
      </c>
      <c r="AG33" s="54">
        <f t="shared" si="8"/>
        <v>0.15</v>
      </c>
      <c r="AH33">
        <v>9063425</v>
      </c>
    </row>
    <row r="34" spans="1:35" ht="15" customHeight="1" x14ac:dyDescent="0.25">
      <c r="A34" t="s">
        <v>40</v>
      </c>
      <c r="B34" s="60">
        <v>9028434</v>
      </c>
      <c r="C34" s="60">
        <v>9028434</v>
      </c>
      <c r="D34" s="60" t="s">
        <v>591</v>
      </c>
      <c r="E34" s="61" t="s">
        <v>1321</v>
      </c>
      <c r="F34" s="43">
        <v>9811144812</v>
      </c>
      <c r="G34" s="43" t="s">
        <v>1322</v>
      </c>
      <c r="H34" s="57">
        <v>46126</v>
      </c>
      <c r="I34" s="45">
        <v>46113</v>
      </c>
      <c r="J34" t="s">
        <v>1351</v>
      </c>
      <c r="K34" s="58" t="s">
        <v>118</v>
      </c>
      <c r="L34" s="58" t="s">
        <v>1323</v>
      </c>
      <c r="M34" s="63">
        <v>10131</v>
      </c>
      <c r="N34" s="1" t="s">
        <v>43</v>
      </c>
      <c r="O34" s="59" t="s">
        <v>43</v>
      </c>
      <c r="P34" s="59" t="s">
        <v>40</v>
      </c>
      <c r="Q34" s="58" t="s">
        <v>1318</v>
      </c>
      <c r="R34" s="43" t="s">
        <v>1303</v>
      </c>
      <c r="S34" s="48" t="e">
        <v>#N/A</v>
      </c>
      <c r="V34" t="s">
        <v>1303</v>
      </c>
      <c r="W34" s="52">
        <f t="shared" si="5"/>
        <v>0</v>
      </c>
      <c r="X34" s="52">
        <f t="shared" si="6"/>
        <v>0</v>
      </c>
      <c r="Y34" t="s">
        <v>1319</v>
      </c>
      <c r="Z34" t="s">
        <v>89</v>
      </c>
      <c r="AA34" s="49">
        <v>15000</v>
      </c>
      <c r="AB34" s="59">
        <v>0</v>
      </c>
      <c r="AC34">
        <v>0</v>
      </c>
      <c r="AD34" s="49">
        <v>15000</v>
      </c>
      <c r="AF34" s="54">
        <f t="shared" si="7"/>
        <v>0</v>
      </c>
      <c r="AG34" s="54">
        <f t="shared" si="8"/>
        <v>0.15</v>
      </c>
      <c r="AH34">
        <v>9063425</v>
      </c>
    </row>
    <row r="35" spans="1:35" ht="15" customHeight="1" x14ac:dyDescent="0.25">
      <c r="A35" t="s">
        <v>1393</v>
      </c>
      <c r="B35" s="60">
        <v>9028435</v>
      </c>
      <c r="C35" s="60">
        <v>9028435</v>
      </c>
      <c r="D35" s="60" t="s">
        <v>461</v>
      </c>
      <c r="E35" s="61" t="s">
        <v>1349</v>
      </c>
      <c r="F35" s="43">
        <v>7540063365</v>
      </c>
      <c r="G35" s="43" t="s">
        <v>1405</v>
      </c>
      <c r="H35" s="57">
        <v>46126</v>
      </c>
      <c r="I35" s="45">
        <v>46113</v>
      </c>
      <c r="J35" t="s">
        <v>1351</v>
      </c>
      <c r="K35" s="58" t="s">
        <v>462</v>
      </c>
      <c r="L35" s="58" t="s">
        <v>462</v>
      </c>
      <c r="M35" s="63">
        <v>10131</v>
      </c>
      <c r="N35" s="1" t="s">
        <v>43</v>
      </c>
      <c r="O35" s="59" t="s">
        <v>43</v>
      </c>
      <c r="P35" s="59" t="s">
        <v>40</v>
      </c>
      <c r="Q35" s="58" t="s">
        <v>1318</v>
      </c>
      <c r="R35" s="43" t="s">
        <v>1303</v>
      </c>
      <c r="S35" s="48" t="e">
        <v>#N/A</v>
      </c>
      <c r="V35" t="s">
        <v>1303</v>
      </c>
      <c r="W35" s="52">
        <f t="shared" si="5"/>
        <v>42000</v>
      </c>
      <c r="X35" s="52">
        <f t="shared" si="6"/>
        <v>42000</v>
      </c>
      <c r="Y35" t="s">
        <v>1319</v>
      </c>
      <c r="Z35" t="s">
        <v>89</v>
      </c>
      <c r="AA35" s="49">
        <v>60000</v>
      </c>
      <c r="AB35" s="59">
        <v>0</v>
      </c>
      <c r="AC35">
        <v>42000</v>
      </c>
      <c r="AD35" s="49">
        <v>60000</v>
      </c>
      <c r="AF35" s="54">
        <f t="shared" si="7"/>
        <v>0.42</v>
      </c>
      <c r="AG35" s="54">
        <f t="shared" si="8"/>
        <v>0.6</v>
      </c>
      <c r="AH35">
        <v>9026162</v>
      </c>
    </row>
    <row r="36" spans="1:35" ht="15" customHeight="1" x14ac:dyDescent="0.25">
      <c r="A36" t="s">
        <v>56</v>
      </c>
      <c r="B36" s="43" t="s">
        <v>1406</v>
      </c>
      <c r="C36" s="43">
        <v>9134838</v>
      </c>
      <c r="D36" s="43" t="s">
        <v>370</v>
      </c>
      <c r="E36" s="43" t="s">
        <v>1407</v>
      </c>
      <c r="F36" s="43">
        <v>8800890534</v>
      </c>
      <c r="G36" s="43" t="s">
        <v>1408</v>
      </c>
      <c r="H36" s="57">
        <v>46127</v>
      </c>
      <c r="I36" s="45">
        <v>46113</v>
      </c>
      <c r="J36" t="s">
        <v>1351</v>
      </c>
      <c r="K36" s="58" t="s">
        <v>45</v>
      </c>
      <c r="L36" s="58" t="s">
        <v>1317</v>
      </c>
      <c r="M36" s="51">
        <v>11695</v>
      </c>
      <c r="N36" s="1" t="s">
        <v>85</v>
      </c>
      <c r="O36" s="59" t="s">
        <v>80</v>
      </c>
      <c r="P36" s="59" t="s">
        <v>56</v>
      </c>
      <c r="Q36" s="58" t="s">
        <v>1318</v>
      </c>
      <c r="R36" s="43" t="s">
        <v>1302</v>
      </c>
      <c r="S36" s="48" t="e">
        <v>#N/A</v>
      </c>
      <c r="V36" t="s">
        <v>1303</v>
      </c>
      <c r="W36" s="52">
        <f t="shared" ref="W36" si="9">X36</f>
        <v>21666.666666666668</v>
      </c>
      <c r="X36" s="52">
        <f t="shared" ref="X36" si="10">AC36</f>
        <v>21666.666666666668</v>
      </c>
      <c r="Y36" t="s">
        <v>1319</v>
      </c>
      <c r="Z36" t="s">
        <v>16</v>
      </c>
      <c r="AA36" s="49">
        <v>5000</v>
      </c>
      <c r="AB36" s="59">
        <v>0</v>
      </c>
      <c r="AC36">
        <v>21666.666666666668</v>
      </c>
      <c r="AD36" s="49">
        <v>5000</v>
      </c>
      <c r="AF36" s="54">
        <f t="shared" ref="AF36" si="11">AC36/100000</f>
        <v>0.21666666666666667</v>
      </c>
      <c r="AG36" s="54">
        <f t="shared" ref="AG36" si="12">AD36/100000</f>
        <v>0.05</v>
      </c>
      <c r="AH36">
        <v>9022169</v>
      </c>
    </row>
    <row r="37" spans="1:35" ht="15" customHeight="1" x14ac:dyDescent="0.25">
      <c r="A37" s="64" t="s">
        <v>28</v>
      </c>
      <c r="B37" s="65" t="s">
        <v>1409</v>
      </c>
      <c r="C37" s="66">
        <v>9134977</v>
      </c>
      <c r="D37" s="67" t="s">
        <v>1410</v>
      </c>
      <c r="E37" s="68" t="s">
        <v>1411</v>
      </c>
      <c r="F37" s="68">
        <v>9873238801</v>
      </c>
      <c r="G37" s="69" t="s">
        <v>1412</v>
      </c>
      <c r="H37" s="57">
        <v>46128</v>
      </c>
      <c r="I37" s="45">
        <v>46113</v>
      </c>
      <c r="J37" t="s">
        <v>1413</v>
      </c>
      <c r="K37" s="69" t="s">
        <v>118</v>
      </c>
      <c r="L37" s="69" t="s">
        <v>1323</v>
      </c>
      <c r="M37" s="70">
        <v>11465</v>
      </c>
      <c r="N37" s="1" t="s">
        <v>1418</v>
      </c>
      <c r="O37" s="59" t="s">
        <v>1418</v>
      </c>
      <c r="P37" s="59" t="s">
        <v>28</v>
      </c>
      <c r="Q37" s="58" t="s">
        <v>1301</v>
      </c>
      <c r="R37" s="71" t="s">
        <v>1303</v>
      </c>
      <c r="S37" s="48" t="e">
        <v>#N/A</v>
      </c>
      <c r="V37" t="s">
        <v>1303</v>
      </c>
      <c r="W37" s="52">
        <f t="shared" ref="W37:W38" si="13">X37</f>
        <v>0</v>
      </c>
      <c r="X37" s="52">
        <f t="shared" ref="X37:X38" si="14">AC37</f>
        <v>0</v>
      </c>
      <c r="Y37" t="s">
        <v>1304</v>
      </c>
      <c r="Z37" t="s">
        <v>1417</v>
      </c>
      <c r="AA37" s="49">
        <v>90000</v>
      </c>
      <c r="AB37" s="59">
        <v>0</v>
      </c>
      <c r="AC37">
        <v>0</v>
      </c>
      <c r="AD37" s="49">
        <v>90000</v>
      </c>
      <c r="AF37" s="54">
        <f t="shared" ref="AF37:AF38" si="15">AC37/100000</f>
        <v>0</v>
      </c>
      <c r="AG37" s="54">
        <f t="shared" ref="AG37:AG38" si="16">AD37/100000</f>
        <v>0.9</v>
      </c>
      <c r="AH37">
        <v>0</v>
      </c>
    </row>
    <row r="38" spans="1:35" ht="15" customHeight="1" x14ac:dyDescent="0.25">
      <c r="A38" t="s">
        <v>40</v>
      </c>
      <c r="B38" s="43" t="s">
        <v>1414</v>
      </c>
      <c r="C38" s="43">
        <v>9134932</v>
      </c>
      <c r="D38" s="43" t="s">
        <v>1415</v>
      </c>
      <c r="E38" s="43" t="s">
        <v>1416</v>
      </c>
      <c r="F38" s="43">
        <v>9833897839</v>
      </c>
      <c r="G38" s="43" t="s">
        <v>1296</v>
      </c>
      <c r="H38" s="57">
        <v>46128</v>
      </c>
      <c r="I38" s="45">
        <v>46113</v>
      </c>
      <c r="J38" t="s">
        <v>1413</v>
      </c>
      <c r="K38" s="58" t="s">
        <v>45</v>
      </c>
      <c r="L38" s="58" t="s">
        <v>1298</v>
      </c>
      <c r="M38" s="51">
        <v>10576</v>
      </c>
      <c r="N38" s="1" t="s">
        <v>68</v>
      </c>
      <c r="O38" s="59" t="s">
        <v>69</v>
      </c>
      <c r="P38" s="59" t="s">
        <v>70</v>
      </c>
      <c r="Q38" s="58" t="s">
        <v>1318</v>
      </c>
      <c r="R38" s="43" t="s">
        <v>1303</v>
      </c>
      <c r="S38" s="48" t="e">
        <v>#N/A</v>
      </c>
      <c r="V38" t="s">
        <v>1303</v>
      </c>
      <c r="W38" s="52">
        <f t="shared" si="13"/>
        <v>12500</v>
      </c>
      <c r="X38" s="52">
        <f t="shared" si="14"/>
        <v>12500</v>
      </c>
      <c r="Y38" t="s">
        <v>1319</v>
      </c>
      <c r="Z38" t="s">
        <v>16</v>
      </c>
      <c r="AA38" s="49">
        <v>5000</v>
      </c>
      <c r="AB38" s="59">
        <v>0</v>
      </c>
      <c r="AC38">
        <v>12500</v>
      </c>
      <c r="AD38" s="49">
        <v>5000</v>
      </c>
      <c r="AF38" s="54">
        <f t="shared" si="15"/>
        <v>0.125</v>
      </c>
      <c r="AG38" s="54">
        <f t="shared" si="16"/>
        <v>0.05</v>
      </c>
      <c r="AH38">
        <v>0</v>
      </c>
    </row>
    <row r="39" spans="1:35" ht="15" customHeight="1" x14ac:dyDescent="0.25">
      <c r="A39" t="s">
        <v>40</v>
      </c>
      <c r="B39" s="43" t="s">
        <v>1419</v>
      </c>
      <c r="C39" s="43">
        <v>9134811</v>
      </c>
      <c r="D39" s="43" t="s">
        <v>1420</v>
      </c>
      <c r="E39" s="43" t="s">
        <v>1421</v>
      </c>
      <c r="F39" s="43">
        <v>9560985577</v>
      </c>
      <c r="G39" s="43" t="s">
        <v>1422</v>
      </c>
      <c r="H39" s="57">
        <v>46129</v>
      </c>
      <c r="I39" s="45">
        <v>46113</v>
      </c>
      <c r="J39" t="s">
        <v>1413</v>
      </c>
      <c r="K39" s="58" t="s">
        <v>45</v>
      </c>
      <c r="L39" s="58" t="s">
        <v>1366</v>
      </c>
      <c r="M39" s="43">
        <v>10135</v>
      </c>
      <c r="N39" s="1" t="s">
        <v>60</v>
      </c>
      <c r="O39" s="59" t="s">
        <v>43</v>
      </c>
      <c r="P39" s="59" t="s">
        <v>75</v>
      </c>
      <c r="Q39" s="58" t="s">
        <v>1301</v>
      </c>
      <c r="R39" s="43" t="s">
        <v>1303</v>
      </c>
      <c r="S39" s="48" t="e">
        <v>#N/A</v>
      </c>
      <c r="V39" t="s">
        <v>1303</v>
      </c>
      <c r="W39" s="52">
        <f t="shared" ref="W39:W42" si="17">X39</f>
        <v>29166.666666666668</v>
      </c>
      <c r="X39" s="52">
        <f t="shared" ref="X39:X42" si="18">AC39</f>
        <v>29166.666666666668</v>
      </c>
      <c r="Y39" t="s">
        <v>1319</v>
      </c>
      <c r="Z39" t="s">
        <v>16</v>
      </c>
      <c r="AA39" s="49">
        <v>10000</v>
      </c>
      <c r="AB39" s="59">
        <v>0</v>
      </c>
      <c r="AC39">
        <v>29166.666666666668</v>
      </c>
      <c r="AD39" s="49">
        <v>10000</v>
      </c>
      <c r="AF39" s="54">
        <f t="shared" ref="AF39:AF42" si="19">AC39/100000</f>
        <v>0.29166666666666669</v>
      </c>
      <c r="AG39" s="54">
        <f t="shared" ref="AG39:AG42" si="20">AD39/100000</f>
        <v>0.1</v>
      </c>
      <c r="AH39">
        <v>0</v>
      </c>
    </row>
    <row r="40" spans="1:35" ht="15" customHeight="1" x14ac:dyDescent="0.25">
      <c r="A40" s="64" t="s">
        <v>56</v>
      </c>
      <c r="B40" s="65" t="s">
        <v>1423</v>
      </c>
      <c r="C40" s="66">
        <v>9135043</v>
      </c>
      <c r="D40" s="67" t="s">
        <v>1424</v>
      </c>
      <c r="E40" s="68" t="s">
        <v>1425</v>
      </c>
      <c r="F40" s="68">
        <v>8542984532</v>
      </c>
      <c r="G40" s="69" t="s">
        <v>1426</v>
      </c>
      <c r="H40" s="57">
        <v>46129</v>
      </c>
      <c r="I40" s="45">
        <v>46113</v>
      </c>
      <c r="J40" t="s">
        <v>1413</v>
      </c>
      <c r="K40" s="69" t="s">
        <v>1426</v>
      </c>
      <c r="L40" s="69" t="s">
        <v>1426</v>
      </c>
      <c r="M40" s="70">
        <v>12572</v>
      </c>
      <c r="N40" s="1" t="s">
        <v>1427</v>
      </c>
      <c r="O40" s="59" t="s">
        <v>1338</v>
      </c>
      <c r="P40" s="59" t="s">
        <v>56</v>
      </c>
      <c r="Q40" s="58" t="s">
        <v>1301</v>
      </c>
      <c r="R40" s="72" t="s">
        <v>1303</v>
      </c>
      <c r="S40" s="48" t="e">
        <v>#N/A</v>
      </c>
      <c r="V40" t="s">
        <v>1303</v>
      </c>
      <c r="W40" s="52">
        <f t="shared" si="17"/>
        <v>7999</v>
      </c>
      <c r="X40" s="52">
        <f t="shared" si="18"/>
        <v>7999</v>
      </c>
      <c r="Y40" t="s">
        <v>1313</v>
      </c>
      <c r="Z40" t="s">
        <v>1305</v>
      </c>
      <c r="AA40" s="49">
        <v>10000</v>
      </c>
      <c r="AB40" s="59">
        <v>0</v>
      </c>
      <c r="AC40">
        <v>7999</v>
      </c>
      <c r="AD40" s="49">
        <v>10000</v>
      </c>
      <c r="AF40" s="54">
        <f t="shared" si="19"/>
        <v>7.9990000000000006E-2</v>
      </c>
      <c r="AG40" s="54">
        <f t="shared" si="20"/>
        <v>0.1</v>
      </c>
      <c r="AH40">
        <v>0</v>
      </c>
    </row>
    <row r="41" spans="1:35" ht="15" customHeight="1" x14ac:dyDescent="0.25">
      <c r="A41" t="s">
        <v>40</v>
      </c>
      <c r="B41" s="60">
        <v>9028436</v>
      </c>
      <c r="C41" s="60">
        <v>9028436</v>
      </c>
      <c r="D41" s="60" t="s">
        <v>591</v>
      </c>
      <c r="E41" s="61" t="s">
        <v>1321</v>
      </c>
      <c r="F41" s="43">
        <v>9811144812</v>
      </c>
      <c r="G41" s="60" t="s">
        <v>1322</v>
      </c>
      <c r="H41" s="57">
        <v>46129</v>
      </c>
      <c r="I41" s="45">
        <v>46113</v>
      </c>
      <c r="J41" t="s">
        <v>1413</v>
      </c>
      <c r="K41" s="69" t="s">
        <v>118</v>
      </c>
      <c r="L41" s="69" t="s">
        <v>1323</v>
      </c>
      <c r="M41" s="63">
        <v>10131</v>
      </c>
      <c r="N41" s="1" t="s">
        <v>43</v>
      </c>
      <c r="O41" s="59" t="s">
        <v>43</v>
      </c>
      <c r="P41" s="59" t="s">
        <v>40</v>
      </c>
      <c r="Q41" s="58" t="s">
        <v>1318</v>
      </c>
      <c r="R41" s="71" t="s">
        <v>1303</v>
      </c>
      <c r="S41" s="48" t="e">
        <v>#N/A</v>
      </c>
      <c r="V41" t="s">
        <v>1303</v>
      </c>
      <c r="W41" s="52">
        <f t="shared" si="17"/>
        <v>0</v>
      </c>
      <c r="X41" s="52">
        <f t="shared" si="18"/>
        <v>0</v>
      </c>
      <c r="Y41" t="s">
        <v>1319</v>
      </c>
      <c r="Z41" t="s">
        <v>89</v>
      </c>
      <c r="AA41" s="73">
        <v>15000</v>
      </c>
      <c r="AB41" s="59">
        <v>0</v>
      </c>
      <c r="AC41">
        <v>0</v>
      </c>
      <c r="AD41" s="73">
        <v>15000</v>
      </c>
      <c r="AF41" s="54">
        <f t="shared" si="19"/>
        <v>0</v>
      </c>
      <c r="AG41" s="54">
        <f t="shared" si="20"/>
        <v>0.15</v>
      </c>
      <c r="AH41">
        <v>9063425</v>
      </c>
    </row>
    <row r="42" spans="1:35" ht="15" customHeight="1" x14ac:dyDescent="0.25">
      <c r="A42" t="s">
        <v>40</v>
      </c>
      <c r="B42" s="60">
        <v>9028437</v>
      </c>
      <c r="C42" s="60">
        <v>9028437</v>
      </c>
      <c r="D42" s="60" t="s">
        <v>591</v>
      </c>
      <c r="E42" s="61" t="s">
        <v>1321</v>
      </c>
      <c r="F42" s="43">
        <v>9811144812</v>
      </c>
      <c r="G42" s="60" t="s">
        <v>1324</v>
      </c>
      <c r="H42" s="57">
        <v>46129</v>
      </c>
      <c r="I42" s="45">
        <v>46113</v>
      </c>
      <c r="J42" t="s">
        <v>1413</v>
      </c>
      <c r="K42" s="69" t="s">
        <v>118</v>
      </c>
      <c r="L42" s="69" t="s">
        <v>1323</v>
      </c>
      <c r="M42" s="63">
        <v>10131</v>
      </c>
      <c r="N42" s="1" t="s">
        <v>43</v>
      </c>
      <c r="O42" s="59" t="s">
        <v>43</v>
      </c>
      <c r="P42" s="59" t="s">
        <v>40</v>
      </c>
      <c r="Q42" s="58" t="s">
        <v>1318</v>
      </c>
      <c r="R42" s="71" t="s">
        <v>1303</v>
      </c>
      <c r="S42" s="48" t="e">
        <v>#N/A</v>
      </c>
      <c r="V42" t="s">
        <v>1303</v>
      </c>
      <c r="W42" s="52">
        <f t="shared" si="17"/>
        <v>0</v>
      </c>
      <c r="X42" s="52">
        <f t="shared" si="18"/>
        <v>0</v>
      </c>
      <c r="Y42" t="s">
        <v>1319</v>
      </c>
      <c r="Z42" t="s">
        <v>89</v>
      </c>
      <c r="AA42" s="49">
        <v>12000</v>
      </c>
      <c r="AB42" s="59">
        <v>0</v>
      </c>
      <c r="AC42">
        <v>0</v>
      </c>
      <c r="AD42" s="49">
        <v>12000</v>
      </c>
      <c r="AF42" s="54">
        <f t="shared" si="19"/>
        <v>0</v>
      </c>
      <c r="AG42" s="54">
        <f t="shared" si="20"/>
        <v>0.12</v>
      </c>
      <c r="AH42">
        <v>9063425</v>
      </c>
    </row>
    <row r="43" spans="1:35" ht="15" customHeight="1" x14ac:dyDescent="0.25">
      <c r="A43" t="s">
        <v>40</v>
      </c>
      <c r="B43" s="60">
        <v>9028438</v>
      </c>
      <c r="C43" s="60">
        <v>9028438</v>
      </c>
      <c r="D43" s="60" t="s">
        <v>591</v>
      </c>
      <c r="E43" s="61" t="s">
        <v>1321</v>
      </c>
      <c r="F43" s="43">
        <v>9811144812</v>
      </c>
      <c r="G43" s="60" t="s">
        <v>1322</v>
      </c>
      <c r="H43" s="74">
        <v>46130</v>
      </c>
      <c r="I43" s="45">
        <v>46113</v>
      </c>
      <c r="J43" t="s">
        <v>1413</v>
      </c>
      <c r="K43" s="69" t="s">
        <v>118</v>
      </c>
      <c r="L43" s="69" t="s">
        <v>1323</v>
      </c>
      <c r="M43" s="75">
        <v>10131</v>
      </c>
      <c r="N43" s="1" t="s">
        <v>43</v>
      </c>
      <c r="O43" s="76" t="s">
        <v>43</v>
      </c>
      <c r="P43" s="76" t="s">
        <v>40</v>
      </c>
      <c r="Q43" s="77" t="s">
        <v>1318</v>
      </c>
      <c r="R43" s="43" t="s">
        <v>1303</v>
      </c>
      <c r="S43" s="48" t="e">
        <v>#N/A</v>
      </c>
      <c r="V43" t="s">
        <v>1303</v>
      </c>
      <c r="W43" s="52">
        <f t="shared" ref="W43:W48" si="21">X43</f>
        <v>0</v>
      </c>
      <c r="X43" s="52">
        <f t="shared" ref="X43:X48" si="22">AC43</f>
        <v>0</v>
      </c>
      <c r="Y43" t="s">
        <v>1319</v>
      </c>
      <c r="Z43" t="s">
        <v>89</v>
      </c>
      <c r="AA43" s="73">
        <v>15000</v>
      </c>
      <c r="AB43" s="76">
        <v>0</v>
      </c>
      <c r="AC43">
        <v>0</v>
      </c>
      <c r="AD43" s="73">
        <v>15000</v>
      </c>
      <c r="AF43" s="54">
        <f>AC43/100000</f>
        <v>0</v>
      </c>
      <c r="AG43" s="54">
        <f>AD43/100000</f>
        <v>0.15</v>
      </c>
      <c r="AH43">
        <v>9063425</v>
      </c>
    </row>
    <row r="44" spans="1:35" ht="15" customHeight="1" x14ac:dyDescent="0.25">
      <c r="A44" t="s">
        <v>28</v>
      </c>
      <c r="B44" s="43" t="s">
        <v>1473</v>
      </c>
      <c r="C44" s="43">
        <v>9135096</v>
      </c>
      <c r="D44" s="43" t="s">
        <v>1474</v>
      </c>
      <c r="E44" s="43" t="s">
        <v>1475</v>
      </c>
      <c r="F44" s="43">
        <v>9986642462</v>
      </c>
      <c r="G44" s="43" t="s">
        <v>1426</v>
      </c>
      <c r="H44" s="57">
        <v>46132</v>
      </c>
      <c r="I44" s="45">
        <v>46113</v>
      </c>
      <c r="J44" t="s">
        <v>1413</v>
      </c>
      <c r="K44" s="43" t="s">
        <v>1426</v>
      </c>
      <c r="L44" s="43" t="s">
        <v>1426</v>
      </c>
      <c r="M44" s="43">
        <v>12683</v>
      </c>
      <c r="N44" s="1" t="s">
        <v>1493</v>
      </c>
      <c r="O44" s="59" t="s">
        <v>1494</v>
      </c>
      <c r="P44" s="59" t="s">
        <v>28</v>
      </c>
      <c r="Q44" s="58" t="s">
        <v>1301</v>
      </c>
      <c r="R44" s="43" t="s">
        <v>1303</v>
      </c>
      <c r="S44" s="48" t="e">
        <v>#N/A</v>
      </c>
      <c r="V44" t="s">
        <v>1303</v>
      </c>
      <c r="W44" s="52">
        <f t="shared" si="21"/>
        <v>8999</v>
      </c>
      <c r="X44" s="52">
        <f t="shared" si="22"/>
        <v>8999</v>
      </c>
      <c r="Y44" t="s">
        <v>1304</v>
      </c>
      <c r="Z44" t="s">
        <v>1305</v>
      </c>
      <c r="AA44" s="49">
        <v>10000</v>
      </c>
      <c r="AB44" s="59">
        <v>0</v>
      </c>
      <c r="AC44">
        <f>7999+1000</f>
        <v>8999</v>
      </c>
      <c r="AD44" s="49">
        <v>10000</v>
      </c>
      <c r="AF44" s="54">
        <f t="shared" ref="AF44:AF48" si="23">AC44/100000</f>
        <v>8.9990000000000001E-2</v>
      </c>
      <c r="AG44" s="54">
        <f t="shared" ref="AG44:AG48" si="24">AD44/100000</f>
        <v>0.1</v>
      </c>
      <c r="AH44">
        <v>0</v>
      </c>
    </row>
    <row r="45" spans="1:35" ht="15" customHeight="1" x14ac:dyDescent="0.25">
      <c r="A45" t="s">
        <v>83</v>
      </c>
      <c r="B45" s="43" t="s">
        <v>1476</v>
      </c>
      <c r="C45" s="43">
        <v>9135035</v>
      </c>
      <c r="D45" s="43" t="s">
        <v>1477</v>
      </c>
      <c r="E45" s="43" t="s">
        <v>1478</v>
      </c>
      <c r="F45" s="43">
        <v>9326893390</v>
      </c>
      <c r="G45" s="43" t="s">
        <v>1479</v>
      </c>
      <c r="H45" s="57">
        <v>46132</v>
      </c>
      <c r="I45" s="45">
        <v>46113</v>
      </c>
      <c r="J45" t="s">
        <v>1413</v>
      </c>
      <c r="K45" s="69" t="s">
        <v>1480</v>
      </c>
      <c r="L45" s="69" t="s">
        <v>1480</v>
      </c>
      <c r="M45" s="43">
        <v>12690</v>
      </c>
      <c r="N45" s="1" t="s">
        <v>1495</v>
      </c>
      <c r="O45" s="59" t="s">
        <v>1496</v>
      </c>
      <c r="P45" s="59" t="s">
        <v>83</v>
      </c>
      <c r="Q45" s="58" t="s">
        <v>1301</v>
      </c>
      <c r="R45" s="43" t="s">
        <v>1303</v>
      </c>
      <c r="S45" s="48" t="e">
        <v>#N/A</v>
      </c>
      <c r="V45" t="s">
        <v>1303</v>
      </c>
      <c r="W45" s="52">
        <f t="shared" si="21"/>
        <v>35000</v>
      </c>
      <c r="X45" s="52">
        <f t="shared" si="22"/>
        <v>35000</v>
      </c>
      <c r="Y45" t="s">
        <v>1304</v>
      </c>
      <c r="Z45" t="s">
        <v>1305</v>
      </c>
      <c r="AA45" s="49">
        <v>50000</v>
      </c>
      <c r="AB45" s="59">
        <v>0</v>
      </c>
      <c r="AC45">
        <v>35000</v>
      </c>
      <c r="AD45" s="49">
        <v>50000</v>
      </c>
      <c r="AF45" s="54">
        <f t="shared" si="23"/>
        <v>0.35</v>
      </c>
      <c r="AG45" s="54">
        <f t="shared" si="24"/>
        <v>0.5</v>
      </c>
      <c r="AH45">
        <v>0</v>
      </c>
      <c r="AI45" s="79"/>
    </row>
    <row r="46" spans="1:35" ht="15" customHeight="1" x14ac:dyDescent="0.25">
      <c r="A46" t="s">
        <v>40</v>
      </c>
      <c r="B46" s="60">
        <v>9028439</v>
      </c>
      <c r="C46" s="60">
        <v>9028439</v>
      </c>
      <c r="D46" s="60" t="s">
        <v>591</v>
      </c>
      <c r="E46" s="61" t="s">
        <v>1321</v>
      </c>
      <c r="F46" s="43">
        <v>9811144812</v>
      </c>
      <c r="G46" s="60" t="s">
        <v>1322</v>
      </c>
      <c r="H46" s="57">
        <v>46132</v>
      </c>
      <c r="I46" s="45">
        <v>46113</v>
      </c>
      <c r="J46" t="s">
        <v>1413</v>
      </c>
      <c r="K46" s="43" t="s">
        <v>118</v>
      </c>
      <c r="L46" s="43" t="s">
        <v>1323</v>
      </c>
      <c r="M46" s="63">
        <v>10131</v>
      </c>
      <c r="N46" s="1" t="s">
        <v>43</v>
      </c>
      <c r="O46" s="59" t="s">
        <v>43</v>
      </c>
      <c r="P46" s="59" t="s">
        <v>40</v>
      </c>
      <c r="Q46" s="58" t="s">
        <v>1318</v>
      </c>
      <c r="R46" s="43" t="s">
        <v>1303</v>
      </c>
      <c r="S46" s="48" t="e">
        <v>#N/A</v>
      </c>
      <c r="V46" t="s">
        <v>1303</v>
      </c>
      <c r="W46" s="52">
        <f t="shared" si="21"/>
        <v>0</v>
      </c>
      <c r="X46" s="52">
        <f t="shared" si="22"/>
        <v>0</v>
      </c>
      <c r="Y46" t="s">
        <v>1319</v>
      </c>
      <c r="Z46" t="s">
        <v>89</v>
      </c>
      <c r="AA46" s="49">
        <v>15000</v>
      </c>
      <c r="AB46" s="59">
        <v>0</v>
      </c>
      <c r="AC46">
        <v>0</v>
      </c>
      <c r="AD46" s="49">
        <v>15000</v>
      </c>
      <c r="AF46" s="54">
        <f t="shared" si="23"/>
        <v>0</v>
      </c>
      <c r="AG46" s="54">
        <f t="shared" si="24"/>
        <v>0.15</v>
      </c>
      <c r="AH46">
        <v>9063425</v>
      </c>
      <c r="AI46" s="79"/>
    </row>
    <row r="47" spans="1:35" ht="15" customHeight="1" x14ac:dyDescent="0.25">
      <c r="A47" t="s">
        <v>40</v>
      </c>
      <c r="B47" s="60">
        <v>9028440</v>
      </c>
      <c r="C47" s="60">
        <v>9028440</v>
      </c>
      <c r="D47" s="60" t="s">
        <v>591</v>
      </c>
      <c r="E47" s="61" t="s">
        <v>1321</v>
      </c>
      <c r="F47" s="43">
        <v>9811144812</v>
      </c>
      <c r="G47" s="60" t="s">
        <v>1322</v>
      </c>
      <c r="H47" s="57">
        <v>46132</v>
      </c>
      <c r="I47" s="45">
        <v>46113</v>
      </c>
      <c r="J47" t="s">
        <v>1413</v>
      </c>
      <c r="K47" s="43" t="s">
        <v>118</v>
      </c>
      <c r="L47" s="43" t="s">
        <v>1323</v>
      </c>
      <c r="M47" s="63">
        <v>10131</v>
      </c>
      <c r="N47" s="1" t="s">
        <v>43</v>
      </c>
      <c r="O47" s="59" t="s">
        <v>43</v>
      </c>
      <c r="P47" s="59" t="s">
        <v>40</v>
      </c>
      <c r="Q47" s="58" t="s">
        <v>1318</v>
      </c>
      <c r="R47" s="43" t="s">
        <v>1303</v>
      </c>
      <c r="S47" s="48" t="e">
        <v>#N/A</v>
      </c>
      <c r="V47" t="s">
        <v>1303</v>
      </c>
      <c r="W47" s="52">
        <f t="shared" si="21"/>
        <v>0</v>
      </c>
      <c r="X47" s="52">
        <f t="shared" si="22"/>
        <v>0</v>
      </c>
      <c r="Y47" t="s">
        <v>1319</v>
      </c>
      <c r="Z47" t="s">
        <v>89</v>
      </c>
      <c r="AA47" s="49">
        <v>15000</v>
      </c>
      <c r="AB47" s="59">
        <v>0</v>
      </c>
      <c r="AC47">
        <v>0</v>
      </c>
      <c r="AD47" s="49">
        <v>15000</v>
      </c>
      <c r="AF47" s="54">
        <f t="shared" si="23"/>
        <v>0</v>
      </c>
      <c r="AG47" s="54">
        <f t="shared" si="24"/>
        <v>0.15</v>
      </c>
      <c r="AH47">
        <v>9063425</v>
      </c>
      <c r="AI47" s="79"/>
    </row>
    <row r="48" spans="1:35" ht="15" customHeight="1" x14ac:dyDescent="0.25">
      <c r="A48" t="s">
        <v>40</v>
      </c>
      <c r="B48" s="60">
        <v>9028441</v>
      </c>
      <c r="C48" s="60">
        <v>9028441</v>
      </c>
      <c r="D48" s="60" t="s">
        <v>591</v>
      </c>
      <c r="E48" s="61" t="s">
        <v>1321</v>
      </c>
      <c r="F48" s="43">
        <v>9811144812</v>
      </c>
      <c r="G48" s="60" t="s">
        <v>1322</v>
      </c>
      <c r="H48" s="57">
        <v>46132</v>
      </c>
      <c r="I48" s="45">
        <v>46113</v>
      </c>
      <c r="J48" t="s">
        <v>1413</v>
      </c>
      <c r="K48" s="43" t="s">
        <v>118</v>
      </c>
      <c r="L48" s="43" t="s">
        <v>1323</v>
      </c>
      <c r="M48" s="63">
        <v>10131</v>
      </c>
      <c r="N48" s="1" t="s">
        <v>43</v>
      </c>
      <c r="O48" s="59" t="s">
        <v>43</v>
      </c>
      <c r="P48" s="59" t="s">
        <v>40</v>
      </c>
      <c r="Q48" s="58" t="s">
        <v>1318</v>
      </c>
      <c r="R48" s="43" t="s">
        <v>1303</v>
      </c>
      <c r="S48" s="48" t="e">
        <v>#N/A</v>
      </c>
      <c r="V48" t="s">
        <v>1303</v>
      </c>
      <c r="W48" s="52">
        <f t="shared" si="21"/>
        <v>0</v>
      </c>
      <c r="X48" s="52">
        <f t="shared" si="22"/>
        <v>0</v>
      </c>
      <c r="Y48" t="s">
        <v>1319</v>
      </c>
      <c r="Z48" t="s">
        <v>89</v>
      </c>
      <c r="AA48" s="49">
        <v>30000</v>
      </c>
      <c r="AB48" s="59">
        <v>0</v>
      </c>
      <c r="AC48">
        <v>0</v>
      </c>
      <c r="AD48" s="49">
        <v>30000</v>
      </c>
      <c r="AF48" s="54">
        <f t="shared" si="23"/>
        <v>0</v>
      </c>
      <c r="AG48" s="54">
        <f t="shared" si="24"/>
        <v>0.3</v>
      </c>
      <c r="AH48">
        <v>9063425</v>
      </c>
      <c r="AI48" s="79"/>
    </row>
    <row r="49" spans="1:34" ht="15" customHeight="1" x14ac:dyDescent="0.25">
      <c r="A49" t="s">
        <v>28</v>
      </c>
      <c r="B49" s="43" t="s">
        <v>1481</v>
      </c>
      <c r="C49" s="43">
        <v>9135121</v>
      </c>
      <c r="D49" s="43" t="s">
        <v>1482</v>
      </c>
      <c r="E49" s="43" t="s">
        <v>1483</v>
      </c>
      <c r="F49" s="43">
        <v>7022891888</v>
      </c>
      <c r="G49" s="43" t="s">
        <v>1426</v>
      </c>
      <c r="H49" s="57">
        <v>46133</v>
      </c>
      <c r="I49" s="45">
        <v>46113</v>
      </c>
      <c r="J49" t="s">
        <v>1413</v>
      </c>
      <c r="K49" s="43" t="s">
        <v>1426</v>
      </c>
      <c r="L49" s="43" t="s">
        <v>1426</v>
      </c>
      <c r="M49" s="43">
        <v>12196</v>
      </c>
      <c r="N49" s="1" t="s">
        <v>157</v>
      </c>
      <c r="O49" s="59" t="s">
        <v>69</v>
      </c>
      <c r="P49" s="59" t="s">
        <v>28</v>
      </c>
      <c r="Q49" s="58" t="s">
        <v>1318</v>
      </c>
      <c r="R49" s="43" t="s">
        <v>1302</v>
      </c>
      <c r="S49" s="48" t="e">
        <v>#N/A</v>
      </c>
      <c r="V49" t="s">
        <v>1303</v>
      </c>
      <c r="W49" s="52">
        <f t="shared" ref="W49:W52" si="25">X49</f>
        <v>7999</v>
      </c>
      <c r="X49" s="52">
        <f t="shared" ref="X49:X52" si="26">AC49</f>
        <v>7999</v>
      </c>
      <c r="Y49" t="s">
        <v>1319</v>
      </c>
      <c r="Z49" t="s">
        <v>16</v>
      </c>
      <c r="AA49" s="49">
        <v>10000</v>
      </c>
      <c r="AB49" s="59">
        <v>0</v>
      </c>
      <c r="AC49">
        <v>7999</v>
      </c>
      <c r="AD49" s="49">
        <v>10000</v>
      </c>
      <c r="AF49" s="54">
        <f t="shared" ref="AF49:AF52" si="27">AC49/100000</f>
        <v>7.9990000000000006E-2</v>
      </c>
      <c r="AG49" s="54">
        <f t="shared" ref="AG49:AG52" si="28">AD49/100000</f>
        <v>0.1</v>
      </c>
      <c r="AH49">
        <v>0</v>
      </c>
    </row>
    <row r="50" spans="1:34" ht="15" customHeight="1" x14ac:dyDescent="0.25">
      <c r="A50" t="s">
        <v>56</v>
      </c>
      <c r="B50" s="43" t="s">
        <v>1484</v>
      </c>
      <c r="C50" s="43">
        <v>9134944</v>
      </c>
      <c r="D50" s="43" t="s">
        <v>1017</v>
      </c>
      <c r="E50" s="43" t="s">
        <v>1485</v>
      </c>
      <c r="F50" s="43">
        <v>9953490806</v>
      </c>
      <c r="G50" s="43" t="s">
        <v>1296</v>
      </c>
      <c r="H50" s="57">
        <v>46133</v>
      </c>
      <c r="I50" s="45">
        <v>46113</v>
      </c>
      <c r="J50" t="s">
        <v>1413</v>
      </c>
      <c r="K50" s="43" t="s">
        <v>45</v>
      </c>
      <c r="L50" s="43" t="s">
        <v>1298</v>
      </c>
      <c r="M50" s="51">
        <v>11695</v>
      </c>
      <c r="N50" s="1" t="s">
        <v>85</v>
      </c>
      <c r="O50" s="59" t="s">
        <v>80</v>
      </c>
      <c r="P50" s="59" t="s">
        <v>56</v>
      </c>
      <c r="Q50" s="58" t="s">
        <v>1318</v>
      </c>
      <c r="R50" s="43" t="s">
        <v>1302</v>
      </c>
      <c r="S50" s="48" t="e">
        <v>#N/A</v>
      </c>
      <c r="V50" t="s">
        <v>1303</v>
      </c>
      <c r="W50" s="52">
        <f t="shared" si="25"/>
        <v>15000</v>
      </c>
      <c r="X50" s="52">
        <f t="shared" si="26"/>
        <v>15000</v>
      </c>
      <c r="Y50" t="s">
        <v>1319</v>
      </c>
      <c r="Z50" t="s">
        <v>16</v>
      </c>
      <c r="AA50" s="49">
        <v>10000</v>
      </c>
      <c r="AB50" s="59">
        <v>0</v>
      </c>
      <c r="AC50">
        <v>15000</v>
      </c>
      <c r="AD50" s="49">
        <v>10000</v>
      </c>
      <c r="AF50" s="54">
        <f t="shared" si="27"/>
        <v>0.15</v>
      </c>
      <c r="AG50" s="54">
        <f t="shared" si="28"/>
        <v>0.1</v>
      </c>
      <c r="AH50">
        <v>9106526</v>
      </c>
    </row>
    <row r="51" spans="1:34" ht="15" customHeight="1" x14ac:dyDescent="0.25">
      <c r="A51" t="s">
        <v>28</v>
      </c>
      <c r="B51" s="43" t="s">
        <v>1486</v>
      </c>
      <c r="C51" s="43">
        <v>9135063</v>
      </c>
      <c r="D51" s="43" t="s">
        <v>1487</v>
      </c>
      <c r="E51" s="43" t="s">
        <v>1488</v>
      </c>
      <c r="F51" s="43">
        <v>8088525125</v>
      </c>
      <c r="G51" s="43" t="s">
        <v>1489</v>
      </c>
      <c r="H51" s="57">
        <v>46133</v>
      </c>
      <c r="I51" s="45">
        <v>46113</v>
      </c>
      <c r="J51" t="s">
        <v>1413</v>
      </c>
      <c r="K51" s="43" t="s">
        <v>1489</v>
      </c>
      <c r="L51" s="43" t="s">
        <v>1489</v>
      </c>
      <c r="M51" s="43">
        <v>12045</v>
      </c>
      <c r="N51" s="1" t="s">
        <v>1497</v>
      </c>
      <c r="O51" s="59" t="s">
        <v>1494</v>
      </c>
      <c r="P51" s="59" t="s">
        <v>28</v>
      </c>
      <c r="Q51" s="58" t="s">
        <v>1301</v>
      </c>
      <c r="R51" s="43" t="s">
        <v>1302</v>
      </c>
      <c r="S51" s="48" t="e">
        <v>#N/A</v>
      </c>
      <c r="V51" t="s">
        <v>1303</v>
      </c>
      <c r="W51" s="52">
        <f t="shared" si="25"/>
        <v>12999</v>
      </c>
      <c r="X51" s="52">
        <f t="shared" si="26"/>
        <v>12999</v>
      </c>
      <c r="Y51" t="s">
        <v>1304</v>
      </c>
      <c r="Z51" t="s">
        <v>1305</v>
      </c>
      <c r="AA51" s="49">
        <v>40000</v>
      </c>
      <c r="AB51" s="59">
        <v>0</v>
      </c>
      <c r="AC51">
        <v>12999</v>
      </c>
      <c r="AD51" s="49">
        <v>40000</v>
      </c>
      <c r="AF51" s="54">
        <f t="shared" si="27"/>
        <v>0.12998999999999999</v>
      </c>
      <c r="AG51" s="54">
        <f t="shared" si="28"/>
        <v>0.4</v>
      </c>
      <c r="AH51">
        <v>0</v>
      </c>
    </row>
    <row r="52" spans="1:34" ht="15" customHeight="1" x14ac:dyDescent="0.25">
      <c r="A52" t="s">
        <v>56</v>
      </c>
      <c r="B52" s="43" t="s">
        <v>1490</v>
      </c>
      <c r="C52" s="43">
        <v>9135054</v>
      </c>
      <c r="D52" s="43" t="s">
        <v>1491</v>
      </c>
      <c r="E52" s="43" t="s">
        <v>1492</v>
      </c>
      <c r="F52" s="43">
        <v>9289021700</v>
      </c>
      <c r="G52" s="43" t="s">
        <v>1426</v>
      </c>
      <c r="H52" s="57">
        <v>46133</v>
      </c>
      <c r="I52" s="45">
        <v>46113</v>
      </c>
      <c r="J52" t="s">
        <v>1413</v>
      </c>
      <c r="K52" s="43" t="s">
        <v>1426</v>
      </c>
      <c r="L52" s="43" t="s">
        <v>1426</v>
      </c>
      <c r="M52" s="43">
        <v>12317</v>
      </c>
      <c r="N52" s="1" t="s">
        <v>1337</v>
      </c>
      <c r="O52" s="59" t="s">
        <v>1338</v>
      </c>
      <c r="P52" s="59" t="s">
        <v>56</v>
      </c>
      <c r="Q52" s="58" t="s">
        <v>1301</v>
      </c>
      <c r="R52" s="43" t="s">
        <v>1302</v>
      </c>
      <c r="S52" s="48" t="e">
        <v>#N/A</v>
      </c>
      <c r="V52" t="s">
        <v>1303</v>
      </c>
      <c r="W52" s="80">
        <f t="shared" si="25"/>
        <v>7999</v>
      </c>
      <c r="X52" s="80">
        <f t="shared" si="26"/>
        <v>7999</v>
      </c>
      <c r="Y52" t="s">
        <v>1313</v>
      </c>
      <c r="Z52" t="s">
        <v>1305</v>
      </c>
      <c r="AA52" s="49">
        <v>10000</v>
      </c>
      <c r="AB52" s="59">
        <v>0</v>
      </c>
      <c r="AC52">
        <v>7999</v>
      </c>
      <c r="AD52" s="49">
        <v>0</v>
      </c>
      <c r="AF52" s="81">
        <f t="shared" si="27"/>
        <v>7.9990000000000006E-2</v>
      </c>
      <c r="AG52" s="81">
        <f t="shared" si="28"/>
        <v>0</v>
      </c>
      <c r="AH52">
        <v>0</v>
      </c>
    </row>
    <row r="53" spans="1:34" x14ac:dyDescent="0.25">
      <c r="A53" s="82" t="s">
        <v>40</v>
      </c>
      <c r="B53" s="83" t="s">
        <v>1502</v>
      </c>
      <c r="C53" s="83">
        <v>9135133</v>
      </c>
      <c r="D53" s="83" t="s">
        <v>1503</v>
      </c>
      <c r="E53" s="83" t="s">
        <v>1504</v>
      </c>
      <c r="F53" s="83">
        <v>9971828465</v>
      </c>
      <c r="G53" s="43" t="s">
        <v>1426</v>
      </c>
      <c r="H53" s="84">
        <v>46134</v>
      </c>
      <c r="I53" s="45">
        <v>46113</v>
      </c>
      <c r="J53" t="s">
        <v>1505</v>
      </c>
      <c r="K53" s="43" t="s">
        <v>1426</v>
      </c>
      <c r="L53" s="43" t="s">
        <v>1426</v>
      </c>
      <c r="M53" s="83">
        <v>12590</v>
      </c>
      <c r="N53" s="1" t="s">
        <v>1565</v>
      </c>
      <c r="O53" s="82" t="s">
        <v>1372</v>
      </c>
      <c r="P53" s="82" t="s">
        <v>40</v>
      </c>
      <c r="Q53" s="83" t="s">
        <v>1301</v>
      </c>
      <c r="R53" s="83" t="s">
        <v>1303</v>
      </c>
      <c r="S53" s="48" t="e">
        <v>#N/A</v>
      </c>
      <c r="V53" t="s">
        <v>1303</v>
      </c>
      <c r="W53" s="52">
        <f>X53</f>
        <v>7999</v>
      </c>
      <c r="X53" s="52">
        <f>AC53</f>
        <v>7999</v>
      </c>
      <c r="Y53" t="s">
        <v>1313</v>
      </c>
      <c r="Z53" t="s">
        <v>1305</v>
      </c>
      <c r="AA53" s="85">
        <v>10000</v>
      </c>
      <c r="AB53" s="82">
        <v>0</v>
      </c>
      <c r="AC53">
        <v>7999</v>
      </c>
      <c r="AD53" s="85">
        <v>10000</v>
      </c>
      <c r="AF53" s="54">
        <f>AC53/100000</f>
        <v>7.9990000000000006E-2</v>
      </c>
      <c r="AG53" s="54">
        <f>AD53/100000</f>
        <v>0.1</v>
      </c>
      <c r="AH53">
        <v>0</v>
      </c>
    </row>
    <row r="54" spans="1:34" x14ac:dyDescent="0.25">
      <c r="A54" t="s">
        <v>40</v>
      </c>
      <c r="B54" s="43" t="s">
        <v>1506</v>
      </c>
      <c r="C54" s="43">
        <v>9135094</v>
      </c>
      <c r="D54" s="43" t="s">
        <v>1507</v>
      </c>
      <c r="E54" s="43" t="s">
        <v>1508</v>
      </c>
      <c r="F54" s="43">
        <v>7838650941</v>
      </c>
      <c r="G54" s="43" t="s">
        <v>1426</v>
      </c>
      <c r="H54" s="84">
        <v>46134</v>
      </c>
      <c r="I54" s="45">
        <v>46113</v>
      </c>
      <c r="J54" t="s">
        <v>1505</v>
      </c>
      <c r="K54" s="43" t="s">
        <v>1426</v>
      </c>
      <c r="L54" s="43" t="s">
        <v>1426</v>
      </c>
      <c r="M54" s="43">
        <v>12595</v>
      </c>
      <c r="N54" s="1" t="s">
        <v>1566</v>
      </c>
      <c r="O54" s="82" t="s">
        <v>1372</v>
      </c>
      <c r="P54" s="82" t="s">
        <v>40</v>
      </c>
      <c r="Q54" s="83" t="s">
        <v>1301</v>
      </c>
      <c r="R54" s="43" t="s">
        <v>1302</v>
      </c>
      <c r="S54" s="48" t="e">
        <v>#N/A</v>
      </c>
      <c r="V54" t="s">
        <v>1303</v>
      </c>
      <c r="W54" s="52">
        <f>X54</f>
        <v>7999</v>
      </c>
      <c r="X54" s="52">
        <f>AC54</f>
        <v>7999</v>
      </c>
      <c r="Y54" t="s">
        <v>1313</v>
      </c>
      <c r="Z54" t="s">
        <v>1305</v>
      </c>
      <c r="AA54" s="85">
        <v>10000</v>
      </c>
      <c r="AB54" s="82">
        <v>0</v>
      </c>
      <c r="AC54">
        <v>7999</v>
      </c>
      <c r="AD54" s="49">
        <v>0</v>
      </c>
      <c r="AF54" s="54">
        <f>AC54/100000</f>
        <v>7.9990000000000006E-2</v>
      </c>
      <c r="AG54" s="54">
        <f>AD54/100000</f>
        <v>0</v>
      </c>
      <c r="AH54">
        <v>0</v>
      </c>
    </row>
    <row r="55" spans="1:34" ht="15" customHeight="1" x14ac:dyDescent="0.25">
      <c r="A55" s="59" t="s">
        <v>75</v>
      </c>
      <c r="B55" s="58" t="s">
        <v>1524</v>
      </c>
      <c r="C55" s="58">
        <v>9135147</v>
      </c>
      <c r="D55" s="58" t="s">
        <v>445</v>
      </c>
      <c r="E55" s="58" t="s">
        <v>1525</v>
      </c>
      <c r="F55" s="58">
        <v>8588874676</v>
      </c>
      <c r="G55" s="43" t="s">
        <v>1526</v>
      </c>
      <c r="H55" s="57">
        <v>46135</v>
      </c>
      <c r="I55" s="45">
        <v>46113</v>
      </c>
      <c r="J55" t="s">
        <v>1505</v>
      </c>
      <c r="K55" s="43" t="s">
        <v>118</v>
      </c>
      <c r="L55" s="43" t="s">
        <v>1527</v>
      </c>
      <c r="M55" s="58">
        <v>10113</v>
      </c>
      <c r="N55" s="1" t="s">
        <v>218</v>
      </c>
      <c r="O55" s="1" t="s">
        <v>218</v>
      </c>
      <c r="P55" s="59" t="s">
        <v>56</v>
      </c>
      <c r="Q55" s="58" t="s">
        <v>1318</v>
      </c>
      <c r="R55" s="58" t="s">
        <v>1302</v>
      </c>
      <c r="S55" s="48" t="e">
        <v>#N/A</v>
      </c>
      <c r="V55" t="s">
        <v>1303</v>
      </c>
      <c r="W55" s="52">
        <f t="shared" ref="W55:W62" si="29">X55</f>
        <v>110416.66666666667</v>
      </c>
      <c r="X55" s="52">
        <f t="shared" ref="X55:X62" si="30">AC55</f>
        <v>110416.66666666667</v>
      </c>
      <c r="Y55" t="s">
        <v>454</v>
      </c>
      <c r="Z55" t="s">
        <v>1318</v>
      </c>
      <c r="AA55" s="87">
        <v>10000</v>
      </c>
      <c r="AB55" s="59">
        <v>0</v>
      </c>
      <c r="AC55">
        <v>110416.66666666667</v>
      </c>
      <c r="AD55" s="87">
        <v>10000</v>
      </c>
      <c r="AF55" s="54">
        <f t="shared" ref="AF55:AF62" si="31">AC55/100000</f>
        <v>1.1041666666666667</v>
      </c>
      <c r="AG55" s="54">
        <f t="shared" ref="AG55:AG62" si="32">AD55/100000</f>
        <v>0.1</v>
      </c>
      <c r="AH55">
        <v>9025876</v>
      </c>
    </row>
    <row r="56" spans="1:34" ht="15" customHeight="1" x14ac:dyDescent="0.25">
      <c r="A56" s="59" t="s">
        <v>75</v>
      </c>
      <c r="B56" s="58" t="s">
        <v>1528</v>
      </c>
      <c r="C56" s="58">
        <v>9135144</v>
      </c>
      <c r="D56" s="58" t="s">
        <v>445</v>
      </c>
      <c r="E56" s="58" t="s">
        <v>1525</v>
      </c>
      <c r="F56" s="58">
        <v>8588874676</v>
      </c>
      <c r="G56" s="43" t="s">
        <v>1526</v>
      </c>
      <c r="H56" s="57">
        <v>46135</v>
      </c>
      <c r="I56" s="45">
        <v>46113</v>
      </c>
      <c r="J56" t="s">
        <v>1505</v>
      </c>
      <c r="K56" s="43" t="s">
        <v>118</v>
      </c>
      <c r="L56" s="43" t="s">
        <v>1527</v>
      </c>
      <c r="M56" s="58">
        <v>10113</v>
      </c>
      <c r="N56" s="1" t="s">
        <v>218</v>
      </c>
      <c r="O56" s="1" t="s">
        <v>218</v>
      </c>
      <c r="P56" s="59" t="s">
        <v>56</v>
      </c>
      <c r="Q56" s="58" t="s">
        <v>1318</v>
      </c>
      <c r="R56" s="58" t="s">
        <v>1302</v>
      </c>
      <c r="S56" s="48" t="e">
        <v>#N/A</v>
      </c>
      <c r="V56" t="s">
        <v>1303</v>
      </c>
      <c r="W56" s="52">
        <f t="shared" si="29"/>
        <v>110416.66666666667</v>
      </c>
      <c r="X56" s="52">
        <f t="shared" si="30"/>
        <v>110416.66666666667</v>
      </c>
      <c r="Y56" t="s">
        <v>454</v>
      </c>
      <c r="Z56" t="s">
        <v>1318</v>
      </c>
      <c r="AA56" s="87">
        <v>10000</v>
      </c>
      <c r="AB56" s="59">
        <v>0</v>
      </c>
      <c r="AC56">
        <v>110416.66666666667</v>
      </c>
      <c r="AD56" s="87">
        <v>10000</v>
      </c>
      <c r="AF56" s="54">
        <f t="shared" si="31"/>
        <v>1.1041666666666667</v>
      </c>
      <c r="AG56" s="54">
        <f t="shared" si="32"/>
        <v>0.1</v>
      </c>
      <c r="AH56">
        <v>9025876</v>
      </c>
    </row>
    <row r="57" spans="1:34" ht="15" customHeight="1" x14ac:dyDescent="0.25">
      <c r="A57" s="59" t="s">
        <v>56</v>
      </c>
      <c r="B57" s="58" t="s">
        <v>1529</v>
      </c>
      <c r="C57" s="58">
        <v>9135155</v>
      </c>
      <c r="D57" s="58" t="s">
        <v>1530</v>
      </c>
      <c r="E57" s="58" t="s">
        <v>1531</v>
      </c>
      <c r="F57" s="58">
        <v>8809828773</v>
      </c>
      <c r="G57" s="43" t="s">
        <v>1328</v>
      </c>
      <c r="H57" s="57">
        <v>46135</v>
      </c>
      <c r="I57" s="45">
        <v>46113</v>
      </c>
      <c r="J57" t="s">
        <v>1505</v>
      </c>
      <c r="K57" s="58" t="s">
        <v>1328</v>
      </c>
      <c r="L57" s="58" t="s">
        <v>1328</v>
      </c>
      <c r="M57" s="58">
        <v>12597</v>
      </c>
      <c r="N57" s="1" t="s">
        <v>1567</v>
      </c>
      <c r="O57" s="59" t="s">
        <v>1312</v>
      </c>
      <c r="P57" s="59" t="s">
        <v>75</v>
      </c>
      <c r="Q57" s="58" t="s">
        <v>1301</v>
      </c>
      <c r="R57" s="58" t="s">
        <v>1302</v>
      </c>
      <c r="S57" s="48" t="e">
        <v>#N/A</v>
      </c>
      <c r="V57" t="s">
        <v>1303</v>
      </c>
      <c r="W57" s="52">
        <f t="shared" si="29"/>
        <v>5999</v>
      </c>
      <c r="X57" s="52">
        <f t="shared" si="30"/>
        <v>5999</v>
      </c>
      <c r="Y57" t="s">
        <v>1313</v>
      </c>
      <c r="Z57" t="s">
        <v>1305</v>
      </c>
      <c r="AA57" s="87">
        <v>5000</v>
      </c>
      <c r="AB57" s="59">
        <v>0</v>
      </c>
      <c r="AC57">
        <v>5999</v>
      </c>
      <c r="AD57" s="87">
        <v>5000</v>
      </c>
      <c r="AF57" s="54">
        <f t="shared" si="31"/>
        <v>5.9990000000000002E-2</v>
      </c>
      <c r="AG57" s="54">
        <f t="shared" si="32"/>
        <v>0.05</v>
      </c>
      <c r="AH57">
        <v>0</v>
      </c>
    </row>
    <row r="58" spans="1:34" ht="15" customHeight="1" x14ac:dyDescent="0.25">
      <c r="A58" s="59" t="s">
        <v>28</v>
      </c>
      <c r="B58" s="58" t="s">
        <v>1532</v>
      </c>
      <c r="C58" s="58">
        <v>9135138</v>
      </c>
      <c r="D58" s="58" t="s">
        <v>1533</v>
      </c>
      <c r="E58" s="58" t="s">
        <v>1534</v>
      </c>
      <c r="F58" s="58">
        <v>9743925695</v>
      </c>
      <c r="G58" s="43" t="s">
        <v>1360</v>
      </c>
      <c r="H58" s="57">
        <v>46135</v>
      </c>
      <c r="I58" s="45">
        <v>46113</v>
      </c>
      <c r="J58" t="s">
        <v>1505</v>
      </c>
      <c r="K58" s="58" t="s">
        <v>1360</v>
      </c>
      <c r="L58" s="58" t="s">
        <v>1360</v>
      </c>
      <c r="M58" s="58">
        <v>11465</v>
      </c>
      <c r="N58" s="1" t="s">
        <v>1418</v>
      </c>
      <c r="O58" s="59" t="s">
        <v>1418</v>
      </c>
      <c r="P58" s="59" t="s">
        <v>28</v>
      </c>
      <c r="Q58" s="58" t="s">
        <v>1301</v>
      </c>
      <c r="R58" s="58" t="s">
        <v>1302</v>
      </c>
      <c r="S58" s="48" t="e">
        <v>#N/A</v>
      </c>
      <c r="V58" t="s">
        <v>1303</v>
      </c>
      <c r="W58" s="52">
        <f t="shared" si="29"/>
        <v>6999</v>
      </c>
      <c r="X58" s="52">
        <f t="shared" si="30"/>
        <v>6999</v>
      </c>
      <c r="Y58" t="s">
        <v>1304</v>
      </c>
      <c r="Z58" t="s">
        <v>1417</v>
      </c>
      <c r="AA58" s="87">
        <v>10000</v>
      </c>
      <c r="AB58" s="59">
        <v>0</v>
      </c>
      <c r="AC58">
        <f>5999+1000</f>
        <v>6999</v>
      </c>
      <c r="AD58" s="87">
        <v>10000</v>
      </c>
      <c r="AF58" s="54">
        <f t="shared" si="31"/>
        <v>6.9989999999999997E-2</v>
      </c>
      <c r="AG58" s="54">
        <f t="shared" si="32"/>
        <v>0.1</v>
      </c>
      <c r="AH58">
        <v>0</v>
      </c>
    </row>
    <row r="59" spans="1:34" ht="15" customHeight="1" x14ac:dyDescent="0.25">
      <c r="A59" t="s">
        <v>40</v>
      </c>
      <c r="B59" s="60">
        <v>9028442</v>
      </c>
      <c r="C59" s="60">
        <v>9028442</v>
      </c>
      <c r="D59" s="60" t="s">
        <v>591</v>
      </c>
      <c r="E59" s="61" t="s">
        <v>1321</v>
      </c>
      <c r="F59" s="43">
        <v>9811144812</v>
      </c>
      <c r="G59" s="43" t="s">
        <v>1322</v>
      </c>
      <c r="H59" s="57">
        <v>46135</v>
      </c>
      <c r="I59" s="45">
        <v>46113</v>
      </c>
      <c r="J59" t="s">
        <v>1505</v>
      </c>
      <c r="K59" s="43" t="s">
        <v>118</v>
      </c>
      <c r="L59" s="43" t="s">
        <v>1323</v>
      </c>
      <c r="M59" s="63">
        <v>10131</v>
      </c>
      <c r="N59" s="1" t="s">
        <v>43</v>
      </c>
      <c r="O59" s="59" t="s">
        <v>43</v>
      </c>
      <c r="P59" s="59" t="s">
        <v>40</v>
      </c>
      <c r="Q59" s="58" t="s">
        <v>1318</v>
      </c>
      <c r="R59" s="43" t="s">
        <v>1303</v>
      </c>
      <c r="S59" s="48" t="e">
        <v>#N/A</v>
      </c>
      <c r="V59" t="s">
        <v>1303</v>
      </c>
      <c r="W59" s="52">
        <f t="shared" si="29"/>
        <v>0</v>
      </c>
      <c r="X59" s="52">
        <f t="shared" si="30"/>
        <v>0</v>
      </c>
      <c r="Y59" t="s">
        <v>1319</v>
      </c>
      <c r="Z59" t="s">
        <v>89</v>
      </c>
      <c r="AA59" s="87">
        <v>15000</v>
      </c>
      <c r="AB59" s="59">
        <v>0</v>
      </c>
      <c r="AC59">
        <v>0</v>
      </c>
      <c r="AD59" s="87">
        <v>15000</v>
      </c>
      <c r="AF59" s="54">
        <f t="shared" si="31"/>
        <v>0</v>
      </c>
      <c r="AG59" s="54">
        <f t="shared" si="32"/>
        <v>0.15</v>
      </c>
      <c r="AH59">
        <v>9063425</v>
      </c>
    </row>
    <row r="60" spans="1:34" ht="15" customHeight="1" x14ac:dyDescent="0.25">
      <c r="A60" t="s">
        <v>40</v>
      </c>
      <c r="B60" s="60">
        <v>9028443</v>
      </c>
      <c r="C60" s="60">
        <v>9028443</v>
      </c>
      <c r="D60" s="60" t="s">
        <v>591</v>
      </c>
      <c r="E60" s="61" t="s">
        <v>1321</v>
      </c>
      <c r="F60" s="43">
        <v>9811144812</v>
      </c>
      <c r="G60" s="60" t="s">
        <v>1322</v>
      </c>
      <c r="H60" s="57">
        <v>46135</v>
      </c>
      <c r="I60" s="45">
        <v>46113</v>
      </c>
      <c r="J60" t="s">
        <v>1505</v>
      </c>
      <c r="K60" s="43" t="s">
        <v>118</v>
      </c>
      <c r="L60" s="43" t="s">
        <v>1323</v>
      </c>
      <c r="M60" s="63">
        <v>10131</v>
      </c>
      <c r="N60" s="1" t="s">
        <v>43</v>
      </c>
      <c r="O60" s="59" t="s">
        <v>43</v>
      </c>
      <c r="P60" s="59" t="s">
        <v>40</v>
      </c>
      <c r="Q60" s="58" t="s">
        <v>1318</v>
      </c>
      <c r="R60" s="43" t="s">
        <v>1303</v>
      </c>
      <c r="S60" s="48" t="e">
        <v>#N/A</v>
      </c>
      <c r="V60" t="s">
        <v>1303</v>
      </c>
      <c r="W60" s="52">
        <f t="shared" si="29"/>
        <v>0</v>
      </c>
      <c r="X60" s="52">
        <f t="shared" si="30"/>
        <v>0</v>
      </c>
      <c r="Y60" t="s">
        <v>1319</v>
      </c>
      <c r="Z60" t="s">
        <v>89</v>
      </c>
      <c r="AA60" s="87">
        <v>15000</v>
      </c>
      <c r="AB60" s="59">
        <v>0</v>
      </c>
      <c r="AC60">
        <v>0</v>
      </c>
      <c r="AD60" s="87">
        <v>15000</v>
      </c>
      <c r="AF60" s="54">
        <f t="shared" si="31"/>
        <v>0</v>
      </c>
      <c r="AG60" s="54">
        <f t="shared" si="32"/>
        <v>0.15</v>
      </c>
      <c r="AH60">
        <v>9063425</v>
      </c>
    </row>
    <row r="61" spans="1:34" ht="15" customHeight="1" x14ac:dyDescent="0.25">
      <c r="A61" t="s">
        <v>40</v>
      </c>
      <c r="B61" s="60">
        <v>9028444</v>
      </c>
      <c r="C61" s="60">
        <v>9028444</v>
      </c>
      <c r="D61" s="60" t="s">
        <v>591</v>
      </c>
      <c r="E61" s="61" t="s">
        <v>1321</v>
      </c>
      <c r="F61" s="43">
        <v>9811144812</v>
      </c>
      <c r="G61" s="60" t="s">
        <v>1322</v>
      </c>
      <c r="H61" s="57">
        <v>46135</v>
      </c>
      <c r="I61" s="45">
        <v>46113</v>
      </c>
      <c r="J61" t="s">
        <v>1505</v>
      </c>
      <c r="K61" s="43" t="s">
        <v>118</v>
      </c>
      <c r="L61" s="43" t="s">
        <v>1323</v>
      </c>
      <c r="M61" s="63">
        <v>10131</v>
      </c>
      <c r="N61" s="1" t="s">
        <v>43</v>
      </c>
      <c r="O61" s="59" t="s">
        <v>43</v>
      </c>
      <c r="P61" s="59" t="s">
        <v>40</v>
      </c>
      <c r="Q61" s="58" t="s">
        <v>1318</v>
      </c>
      <c r="R61" s="43" t="s">
        <v>1303</v>
      </c>
      <c r="S61" s="48" t="e">
        <v>#N/A</v>
      </c>
      <c r="V61" t="s">
        <v>1303</v>
      </c>
      <c r="W61" s="52">
        <f t="shared" si="29"/>
        <v>0</v>
      </c>
      <c r="X61" s="52">
        <f t="shared" si="30"/>
        <v>0</v>
      </c>
      <c r="Y61" t="s">
        <v>1319</v>
      </c>
      <c r="Z61" t="s">
        <v>89</v>
      </c>
      <c r="AA61" s="87">
        <v>15000</v>
      </c>
      <c r="AB61" s="59">
        <v>0</v>
      </c>
      <c r="AC61">
        <v>0</v>
      </c>
      <c r="AD61" s="87">
        <v>15000</v>
      </c>
      <c r="AF61" s="54">
        <f t="shared" si="31"/>
        <v>0</v>
      </c>
      <c r="AG61" s="54">
        <f t="shared" si="32"/>
        <v>0.15</v>
      </c>
      <c r="AH61">
        <v>9063425</v>
      </c>
    </row>
    <row r="62" spans="1:34" ht="15" customHeight="1" x14ac:dyDescent="0.25">
      <c r="A62" t="s">
        <v>40</v>
      </c>
      <c r="B62" s="60">
        <v>9028445</v>
      </c>
      <c r="C62" s="60">
        <v>9028445</v>
      </c>
      <c r="D62" s="60" t="s">
        <v>591</v>
      </c>
      <c r="E62" s="61" t="s">
        <v>1321</v>
      </c>
      <c r="F62" s="43">
        <v>9811144812</v>
      </c>
      <c r="G62" s="60" t="s">
        <v>1322</v>
      </c>
      <c r="H62" s="57">
        <v>46135</v>
      </c>
      <c r="I62" s="45">
        <v>46113</v>
      </c>
      <c r="J62" t="s">
        <v>1505</v>
      </c>
      <c r="K62" s="43" t="s">
        <v>118</v>
      </c>
      <c r="L62" s="43" t="s">
        <v>1323</v>
      </c>
      <c r="M62" s="63">
        <v>10131</v>
      </c>
      <c r="N62" s="1" t="s">
        <v>43</v>
      </c>
      <c r="O62" s="59" t="s">
        <v>43</v>
      </c>
      <c r="P62" s="59" t="s">
        <v>40</v>
      </c>
      <c r="Q62" s="58" t="s">
        <v>1318</v>
      </c>
      <c r="R62" s="43" t="s">
        <v>1303</v>
      </c>
      <c r="S62" s="48" t="e">
        <v>#N/A</v>
      </c>
      <c r="V62" t="s">
        <v>1303</v>
      </c>
      <c r="W62" s="52">
        <f t="shared" si="29"/>
        <v>0</v>
      </c>
      <c r="X62" s="52">
        <f t="shared" si="30"/>
        <v>0</v>
      </c>
      <c r="Y62" t="s">
        <v>1319</v>
      </c>
      <c r="Z62" t="s">
        <v>89</v>
      </c>
      <c r="AA62" s="87">
        <v>15000</v>
      </c>
      <c r="AB62" s="59">
        <v>0</v>
      </c>
      <c r="AC62">
        <v>0</v>
      </c>
      <c r="AD62" s="87">
        <v>15000</v>
      </c>
      <c r="AF62" s="54">
        <f t="shared" si="31"/>
        <v>0</v>
      </c>
      <c r="AG62" s="54">
        <f t="shared" si="32"/>
        <v>0.15</v>
      </c>
      <c r="AH62">
        <v>9063425</v>
      </c>
    </row>
    <row r="63" spans="1:34" ht="15" customHeight="1" x14ac:dyDescent="0.25">
      <c r="A63" t="s">
        <v>40</v>
      </c>
      <c r="B63" s="60">
        <v>9028446</v>
      </c>
      <c r="C63" s="60">
        <v>9028446</v>
      </c>
      <c r="D63" s="60" t="s">
        <v>591</v>
      </c>
      <c r="E63" s="61" t="s">
        <v>1321</v>
      </c>
      <c r="F63" s="43">
        <v>9811144812</v>
      </c>
      <c r="G63" s="60" t="s">
        <v>1322</v>
      </c>
      <c r="H63" s="57">
        <v>46136</v>
      </c>
      <c r="I63" s="45">
        <v>46113</v>
      </c>
      <c r="J63" t="s">
        <v>1505</v>
      </c>
      <c r="K63" s="43" t="s">
        <v>118</v>
      </c>
      <c r="L63" s="43" t="s">
        <v>1323</v>
      </c>
      <c r="M63" s="63">
        <v>10131</v>
      </c>
      <c r="N63" s="1" t="s">
        <v>43</v>
      </c>
      <c r="O63" s="59" t="s">
        <v>43</v>
      </c>
      <c r="P63" s="59" t="s">
        <v>40</v>
      </c>
      <c r="Q63" s="58" t="s">
        <v>1318</v>
      </c>
      <c r="R63" s="43" t="s">
        <v>1303</v>
      </c>
      <c r="S63" s="48" t="e">
        <v>#N/A</v>
      </c>
      <c r="V63" t="s">
        <v>1303</v>
      </c>
      <c r="W63" s="52">
        <f t="shared" ref="W63" si="33">X63</f>
        <v>0</v>
      </c>
      <c r="X63" s="52">
        <f t="shared" ref="X63" si="34">AC63</f>
        <v>0</v>
      </c>
      <c r="Y63" t="s">
        <v>1319</v>
      </c>
      <c r="Z63" t="s">
        <v>89</v>
      </c>
      <c r="AA63" s="87">
        <v>15000</v>
      </c>
      <c r="AB63" s="59">
        <v>0</v>
      </c>
      <c r="AC63">
        <v>0</v>
      </c>
      <c r="AD63" s="87">
        <v>15000</v>
      </c>
      <c r="AF63" s="54">
        <f t="shared" ref="AF63" si="35">AC63/100000</f>
        <v>0</v>
      </c>
      <c r="AG63" s="54">
        <f t="shared" ref="AG63" si="36">AD63/100000</f>
        <v>0.15</v>
      </c>
      <c r="AH63">
        <v>9063425</v>
      </c>
    </row>
    <row r="64" spans="1:34" ht="15" customHeight="1" x14ac:dyDescent="0.25">
      <c r="A64" t="s">
        <v>28</v>
      </c>
      <c r="B64" s="60" t="s">
        <v>1542</v>
      </c>
      <c r="C64" s="60">
        <v>9134902</v>
      </c>
      <c r="D64" s="60" t="s">
        <v>210</v>
      </c>
      <c r="E64" s="61" t="s">
        <v>1543</v>
      </c>
      <c r="F64" s="43">
        <v>9739199119</v>
      </c>
      <c r="G64" s="60" t="s">
        <v>1544</v>
      </c>
      <c r="H64" s="57">
        <v>46137</v>
      </c>
      <c r="I64" s="45">
        <v>46113</v>
      </c>
      <c r="J64" t="s">
        <v>1505</v>
      </c>
      <c r="K64" s="43" t="s">
        <v>45</v>
      </c>
      <c r="L64" s="43" t="s">
        <v>1545</v>
      </c>
      <c r="M64" s="63">
        <v>11962</v>
      </c>
      <c r="N64" s="1" t="s">
        <v>1568</v>
      </c>
      <c r="O64" s="59" t="s">
        <v>1494</v>
      </c>
      <c r="P64" s="59" t="s">
        <v>28</v>
      </c>
      <c r="Q64" s="58" t="s">
        <v>1301</v>
      </c>
      <c r="R64" s="43" t="s">
        <v>1302</v>
      </c>
      <c r="S64" s="48" t="e">
        <v>#N/A</v>
      </c>
      <c r="V64" t="s">
        <v>1303</v>
      </c>
      <c r="W64" s="52">
        <f>X64</f>
        <v>38333.333333333336</v>
      </c>
      <c r="X64" s="52">
        <f>AC64</f>
        <v>38333.333333333336</v>
      </c>
      <c r="Y64" t="s">
        <v>1304</v>
      </c>
      <c r="Z64" t="s">
        <v>1305</v>
      </c>
      <c r="AA64" s="87">
        <v>10000</v>
      </c>
      <c r="AB64" s="59">
        <v>0</v>
      </c>
      <c r="AC64">
        <v>38333.333333333336</v>
      </c>
      <c r="AD64" s="87">
        <v>10000</v>
      </c>
      <c r="AF64" s="54">
        <f>AC64/100000</f>
        <v>0.38333333333333336</v>
      </c>
      <c r="AG64" s="54">
        <f>AD64/100000</f>
        <v>0.1</v>
      </c>
      <c r="AH64">
        <v>0</v>
      </c>
    </row>
    <row r="65" spans="1:34" ht="15" customHeight="1" x14ac:dyDescent="0.25">
      <c r="A65" t="s">
        <v>40</v>
      </c>
      <c r="B65" s="60">
        <v>9028447</v>
      </c>
      <c r="C65" s="60">
        <v>9028447</v>
      </c>
      <c r="D65" s="60" t="s">
        <v>1546</v>
      </c>
      <c r="E65" s="61" t="s">
        <v>1547</v>
      </c>
      <c r="F65" s="43">
        <v>9891459451</v>
      </c>
      <c r="G65" s="60" t="s">
        <v>1322</v>
      </c>
      <c r="H65" s="57">
        <v>46137</v>
      </c>
      <c r="I65" s="45">
        <v>46113</v>
      </c>
      <c r="J65" t="s">
        <v>1505</v>
      </c>
      <c r="K65" s="43" t="s">
        <v>118</v>
      </c>
      <c r="L65" s="43" t="s">
        <v>1323</v>
      </c>
      <c r="M65" s="63">
        <v>10131</v>
      </c>
      <c r="N65" s="1" t="s">
        <v>43</v>
      </c>
      <c r="O65" s="59" t="s">
        <v>43</v>
      </c>
      <c r="P65" s="59" t="s">
        <v>40</v>
      </c>
      <c r="Q65" s="58" t="s">
        <v>1318</v>
      </c>
      <c r="R65" s="43" t="s">
        <v>1303</v>
      </c>
      <c r="S65" s="48" t="e">
        <v>#N/A</v>
      </c>
      <c r="V65" t="s">
        <v>1303</v>
      </c>
      <c r="W65" s="52">
        <f>X65</f>
        <v>0</v>
      </c>
      <c r="X65" s="52">
        <f>AC65</f>
        <v>0</v>
      </c>
      <c r="Y65" t="s">
        <v>1319</v>
      </c>
      <c r="Z65" t="s">
        <v>89</v>
      </c>
      <c r="AA65" s="87">
        <v>15000</v>
      </c>
      <c r="AB65" s="59">
        <v>0</v>
      </c>
      <c r="AC65">
        <v>0</v>
      </c>
      <c r="AD65" s="87">
        <v>15000</v>
      </c>
      <c r="AF65" s="54">
        <f>AC65/100000</f>
        <v>0</v>
      </c>
      <c r="AG65" s="54">
        <f>AD65/100000</f>
        <v>0.15</v>
      </c>
      <c r="AH65">
        <v>0</v>
      </c>
    </row>
    <row r="66" spans="1:34" ht="15" customHeight="1" x14ac:dyDescent="0.25">
      <c r="A66" t="s">
        <v>56</v>
      </c>
      <c r="B66" s="43" t="s">
        <v>1555</v>
      </c>
      <c r="C66" s="43">
        <v>9135208</v>
      </c>
      <c r="D66" s="43" t="s">
        <v>1556</v>
      </c>
      <c r="E66" s="43" t="s">
        <v>1557</v>
      </c>
      <c r="F66" s="43">
        <v>8958494005</v>
      </c>
      <c r="G66" s="43" t="s">
        <v>1296</v>
      </c>
      <c r="H66" s="57">
        <v>46139</v>
      </c>
      <c r="I66" s="45">
        <v>46113</v>
      </c>
      <c r="J66" t="s">
        <v>1505</v>
      </c>
      <c r="K66" s="43" t="s">
        <v>45</v>
      </c>
      <c r="L66" s="43" t="s">
        <v>1298</v>
      </c>
      <c r="M66" s="43">
        <v>12323</v>
      </c>
      <c r="N66" s="1" t="s">
        <v>1569</v>
      </c>
      <c r="O66" s="59" t="s">
        <v>1372</v>
      </c>
      <c r="P66" s="59" t="s">
        <v>40</v>
      </c>
      <c r="Q66" s="58" t="s">
        <v>1301</v>
      </c>
      <c r="R66" s="43" t="s">
        <v>1302</v>
      </c>
      <c r="S66" s="48" t="e">
        <v>#N/A</v>
      </c>
      <c r="V66" t="s">
        <v>1303</v>
      </c>
      <c r="W66" s="52">
        <f t="shared" ref="W66:W69" si="37">X66</f>
        <v>11250</v>
      </c>
      <c r="X66" s="52">
        <f t="shared" ref="X66:X69" si="38">AC66</f>
        <v>11250</v>
      </c>
      <c r="Y66" t="s">
        <v>1313</v>
      </c>
      <c r="Z66" t="s">
        <v>1305</v>
      </c>
      <c r="AA66" s="49">
        <v>10000</v>
      </c>
      <c r="AB66" s="59">
        <v>0</v>
      </c>
      <c r="AC66">
        <v>11250</v>
      </c>
      <c r="AD66" s="49">
        <v>10000</v>
      </c>
      <c r="AF66" s="54">
        <f t="shared" ref="AF66:AF69" si="39">AC66/100000</f>
        <v>0.1125</v>
      </c>
      <c r="AG66" s="54">
        <f t="shared" ref="AG66:AG69" si="40">AD66/100000</f>
        <v>0.1</v>
      </c>
      <c r="AH66">
        <v>0</v>
      </c>
    </row>
    <row r="67" spans="1:34" ht="15" customHeight="1" x14ac:dyDescent="0.25">
      <c r="A67" t="s">
        <v>70</v>
      </c>
      <c r="B67" s="43" t="s">
        <v>1558</v>
      </c>
      <c r="C67" s="43">
        <v>9135027</v>
      </c>
      <c r="D67" s="43" t="s">
        <v>427</v>
      </c>
      <c r="E67" s="43" t="s">
        <v>1559</v>
      </c>
      <c r="F67" s="43">
        <v>7358999721</v>
      </c>
      <c r="G67" s="43" t="s">
        <v>1376</v>
      </c>
      <c r="H67" s="57">
        <v>46139</v>
      </c>
      <c r="I67" s="45">
        <v>46113</v>
      </c>
      <c r="J67" t="s">
        <v>1505</v>
      </c>
      <c r="K67" s="43" t="s">
        <v>45</v>
      </c>
      <c r="L67" s="43" t="s">
        <v>1317</v>
      </c>
      <c r="M67" s="43">
        <v>10576</v>
      </c>
      <c r="N67" s="1" t="s">
        <v>68</v>
      </c>
      <c r="O67" s="59" t="s">
        <v>69</v>
      </c>
      <c r="P67" s="59" t="s">
        <v>70</v>
      </c>
      <c r="Q67" s="58" t="s">
        <v>1318</v>
      </c>
      <c r="R67" s="43" t="s">
        <v>1302</v>
      </c>
      <c r="S67" s="48" t="e">
        <v>#N/A</v>
      </c>
      <c r="V67" t="s">
        <v>1303</v>
      </c>
      <c r="W67" s="52">
        <f t="shared" si="37"/>
        <v>23333.333333333332</v>
      </c>
      <c r="X67" s="52">
        <f t="shared" si="38"/>
        <v>23333.333333333332</v>
      </c>
      <c r="Y67" t="s">
        <v>1319</v>
      </c>
      <c r="Z67" t="s">
        <v>16</v>
      </c>
      <c r="AA67" s="49">
        <v>10000</v>
      </c>
      <c r="AB67" s="59">
        <v>0</v>
      </c>
      <c r="AC67">
        <v>23333.333333333332</v>
      </c>
      <c r="AD67" s="49">
        <v>10000</v>
      </c>
      <c r="AF67" s="54">
        <f t="shared" si="39"/>
        <v>0.23333333333333331</v>
      </c>
      <c r="AG67" s="54">
        <f t="shared" si="40"/>
        <v>0.1</v>
      </c>
      <c r="AH67">
        <v>9025007</v>
      </c>
    </row>
    <row r="68" spans="1:34" ht="15" customHeight="1" x14ac:dyDescent="0.25">
      <c r="A68" t="s">
        <v>40</v>
      </c>
      <c r="B68" s="60">
        <v>9028448</v>
      </c>
      <c r="C68" s="60">
        <v>9028448</v>
      </c>
      <c r="D68" s="60" t="s">
        <v>1560</v>
      </c>
      <c r="E68" s="61" t="s">
        <v>1561</v>
      </c>
      <c r="F68" s="43">
        <v>9971941244</v>
      </c>
      <c r="G68" s="60" t="s">
        <v>1324</v>
      </c>
      <c r="H68" s="57">
        <v>46139</v>
      </c>
      <c r="I68" s="45">
        <v>46113</v>
      </c>
      <c r="J68" t="s">
        <v>1505</v>
      </c>
      <c r="K68" s="43" t="s">
        <v>118</v>
      </c>
      <c r="L68" s="43" t="s">
        <v>1323</v>
      </c>
      <c r="M68" s="63">
        <v>10131</v>
      </c>
      <c r="N68" s="1" t="s">
        <v>43</v>
      </c>
      <c r="O68" s="59" t="s">
        <v>43</v>
      </c>
      <c r="P68" s="59" t="s">
        <v>40</v>
      </c>
      <c r="Q68" s="58" t="s">
        <v>1318</v>
      </c>
      <c r="R68" s="43" t="s">
        <v>1303</v>
      </c>
      <c r="S68" s="48" t="e">
        <v>#N/A</v>
      </c>
      <c r="V68" t="s">
        <v>1303</v>
      </c>
      <c r="W68" s="52">
        <f t="shared" si="37"/>
        <v>0</v>
      </c>
      <c r="X68" s="52">
        <f t="shared" si="38"/>
        <v>0</v>
      </c>
      <c r="Y68" t="s">
        <v>1319</v>
      </c>
      <c r="Z68" t="s">
        <v>89</v>
      </c>
      <c r="AA68">
        <v>12000</v>
      </c>
      <c r="AB68" s="59">
        <v>0</v>
      </c>
      <c r="AC68">
        <v>0</v>
      </c>
      <c r="AD68" s="49">
        <v>12000</v>
      </c>
      <c r="AF68" s="54">
        <f t="shared" si="39"/>
        <v>0</v>
      </c>
      <c r="AG68" s="54">
        <f t="shared" si="40"/>
        <v>0.12</v>
      </c>
      <c r="AH68">
        <v>9081523</v>
      </c>
    </row>
    <row r="69" spans="1:34" ht="15" customHeight="1" x14ac:dyDescent="0.25">
      <c r="A69" t="s">
        <v>40</v>
      </c>
      <c r="B69" s="60">
        <v>9028449</v>
      </c>
      <c r="C69" s="60">
        <v>9028449</v>
      </c>
      <c r="D69" s="60" t="s">
        <v>591</v>
      </c>
      <c r="E69" s="61" t="s">
        <v>1321</v>
      </c>
      <c r="F69" s="43">
        <v>9811144812</v>
      </c>
      <c r="G69" s="60" t="s">
        <v>1324</v>
      </c>
      <c r="H69" s="57">
        <v>46139</v>
      </c>
      <c r="I69" s="45">
        <v>46113</v>
      </c>
      <c r="J69" t="s">
        <v>1505</v>
      </c>
      <c r="K69" s="43" t="s">
        <v>118</v>
      </c>
      <c r="L69" s="43" t="s">
        <v>1323</v>
      </c>
      <c r="M69" s="63">
        <v>10131</v>
      </c>
      <c r="N69" s="1" t="s">
        <v>43</v>
      </c>
      <c r="O69" s="59" t="s">
        <v>43</v>
      </c>
      <c r="P69" s="59" t="s">
        <v>40</v>
      </c>
      <c r="Q69" s="58" t="s">
        <v>1318</v>
      </c>
      <c r="R69" s="43" t="s">
        <v>1303</v>
      </c>
      <c r="S69" s="48" t="e">
        <v>#N/A</v>
      </c>
      <c r="V69" t="s">
        <v>1303</v>
      </c>
      <c r="W69" s="52">
        <f t="shared" si="37"/>
        <v>0</v>
      </c>
      <c r="X69" s="52">
        <f t="shared" si="38"/>
        <v>0</v>
      </c>
      <c r="Y69" t="s">
        <v>1319</v>
      </c>
      <c r="Z69" t="s">
        <v>89</v>
      </c>
      <c r="AA69">
        <v>12000</v>
      </c>
      <c r="AB69" s="59">
        <v>0</v>
      </c>
      <c r="AC69">
        <v>0</v>
      </c>
      <c r="AD69" s="49">
        <v>12000</v>
      </c>
      <c r="AF69" s="54">
        <f t="shared" si="39"/>
        <v>0</v>
      </c>
      <c r="AG69" s="54">
        <f t="shared" si="40"/>
        <v>0.12</v>
      </c>
      <c r="AH69">
        <v>9063425</v>
      </c>
    </row>
    <row r="70" spans="1:34" ht="15" customHeight="1" x14ac:dyDescent="0.25">
      <c r="A70" t="s">
        <v>28</v>
      </c>
      <c r="B70" s="43" t="s">
        <v>1562</v>
      </c>
      <c r="C70" s="43">
        <v>9135105</v>
      </c>
      <c r="D70" s="43" t="s">
        <v>1563</v>
      </c>
      <c r="E70" s="43" t="s">
        <v>1564</v>
      </c>
      <c r="F70" s="43">
        <v>9880741873</v>
      </c>
      <c r="G70" s="43" t="s">
        <v>1296</v>
      </c>
      <c r="H70" s="89">
        <v>46140</v>
      </c>
      <c r="I70" s="45">
        <v>46113</v>
      </c>
      <c r="J70" t="s">
        <v>1505</v>
      </c>
      <c r="K70" s="43" t="s">
        <v>45</v>
      </c>
      <c r="L70" s="43" t="s">
        <v>1298</v>
      </c>
      <c r="M70" s="43">
        <v>12501</v>
      </c>
      <c r="N70" s="1" t="s">
        <v>1570</v>
      </c>
      <c r="O70" s="90" t="s">
        <v>1494</v>
      </c>
      <c r="P70" s="90" t="s">
        <v>28</v>
      </c>
      <c r="Q70" s="91" t="s">
        <v>1301</v>
      </c>
      <c r="R70" s="43" t="s">
        <v>1302</v>
      </c>
      <c r="S70" s="48" t="e">
        <v>#N/A</v>
      </c>
      <c r="V70" t="s">
        <v>1303</v>
      </c>
      <c r="W70" s="52">
        <f t="shared" ref="W70:W73" si="41">X70</f>
        <v>12500</v>
      </c>
      <c r="X70" s="52">
        <f t="shared" ref="X70:X73" si="42">AC70</f>
        <v>12500</v>
      </c>
      <c r="Y70" t="s">
        <v>1304</v>
      </c>
      <c r="Z70" t="s">
        <v>1305</v>
      </c>
      <c r="AA70" s="49">
        <v>10000</v>
      </c>
      <c r="AB70" s="90">
        <v>0</v>
      </c>
      <c r="AC70">
        <v>12500</v>
      </c>
      <c r="AD70" s="49">
        <v>10000</v>
      </c>
      <c r="AF70" s="54">
        <f>AC70/100000</f>
        <v>0.125</v>
      </c>
      <c r="AG70" s="54">
        <f>AD70/100000</f>
        <v>0.1</v>
      </c>
      <c r="AH70">
        <v>0</v>
      </c>
    </row>
    <row r="71" spans="1:34" ht="15" customHeight="1" x14ac:dyDescent="0.25">
      <c r="A71" t="s">
        <v>40</v>
      </c>
      <c r="B71" s="43" t="s">
        <v>1574</v>
      </c>
      <c r="C71" s="43">
        <v>9135236</v>
      </c>
      <c r="D71" s="43" t="s">
        <v>1575</v>
      </c>
      <c r="E71" s="43" t="s">
        <v>1576</v>
      </c>
      <c r="F71" s="43">
        <v>9873884751</v>
      </c>
      <c r="G71" s="43" t="s">
        <v>1577</v>
      </c>
      <c r="H71" s="57">
        <v>46141</v>
      </c>
      <c r="I71" s="45">
        <v>46113</v>
      </c>
      <c r="J71" t="s">
        <v>1578</v>
      </c>
      <c r="K71" s="43" t="s">
        <v>1577</v>
      </c>
      <c r="L71" s="43" t="s">
        <v>1577</v>
      </c>
      <c r="M71" s="43">
        <v>12590</v>
      </c>
      <c r="N71" s="1" t="s">
        <v>1565</v>
      </c>
      <c r="O71" s="59" t="s">
        <v>1372</v>
      </c>
      <c r="P71" s="59" t="s">
        <v>40</v>
      </c>
      <c r="Q71" s="58" t="s">
        <v>1301</v>
      </c>
      <c r="R71" s="43" t="s">
        <v>1302</v>
      </c>
      <c r="S71" s="48" t="e">
        <v>#N/A</v>
      </c>
      <c r="V71" t="s">
        <v>1303</v>
      </c>
      <c r="W71" s="52">
        <f t="shared" si="41"/>
        <v>7999</v>
      </c>
      <c r="X71" s="52">
        <f t="shared" si="42"/>
        <v>7999</v>
      </c>
      <c r="Y71" t="s">
        <v>1313</v>
      </c>
      <c r="Z71" t="s">
        <v>1305</v>
      </c>
      <c r="AA71" s="49">
        <v>0</v>
      </c>
      <c r="AB71" s="59">
        <v>0</v>
      </c>
      <c r="AC71">
        <v>7999</v>
      </c>
      <c r="AD71" s="49">
        <v>0</v>
      </c>
      <c r="AF71" s="54">
        <f t="shared" ref="AF71:AF73" si="43">AC71/100000</f>
        <v>7.9990000000000006E-2</v>
      </c>
      <c r="AG71" s="54">
        <f t="shared" ref="AG71:AG73" si="44">AD71/100000</f>
        <v>0</v>
      </c>
      <c r="AH71">
        <v>0</v>
      </c>
    </row>
    <row r="72" spans="1:34" ht="15" customHeight="1" x14ac:dyDescent="0.25">
      <c r="A72" t="s">
        <v>40</v>
      </c>
      <c r="B72" s="43" t="s">
        <v>1579</v>
      </c>
      <c r="C72" s="43">
        <v>9135095</v>
      </c>
      <c r="D72" s="43" t="s">
        <v>1580</v>
      </c>
      <c r="E72" s="43" t="s">
        <v>1581</v>
      </c>
      <c r="F72" s="43">
        <v>8287891182</v>
      </c>
      <c r="G72" s="43" t="s">
        <v>1426</v>
      </c>
      <c r="H72" s="57">
        <v>46141</v>
      </c>
      <c r="I72" s="45">
        <v>46113</v>
      </c>
      <c r="J72" t="s">
        <v>1578</v>
      </c>
      <c r="K72" s="43" t="s">
        <v>1426</v>
      </c>
      <c r="L72" s="43" t="s">
        <v>1426</v>
      </c>
      <c r="M72" s="43">
        <v>12349</v>
      </c>
      <c r="N72" s="1" t="s">
        <v>1585</v>
      </c>
      <c r="O72" s="59" t="s">
        <v>1372</v>
      </c>
      <c r="P72" s="59" t="s">
        <v>40</v>
      </c>
      <c r="Q72" s="58" t="s">
        <v>1301</v>
      </c>
      <c r="R72" s="43" t="s">
        <v>1302</v>
      </c>
      <c r="S72" s="48" t="e">
        <v>#N/A</v>
      </c>
      <c r="V72" t="s">
        <v>1303</v>
      </c>
      <c r="W72" s="52">
        <f t="shared" si="41"/>
        <v>7999</v>
      </c>
      <c r="X72" s="52">
        <f t="shared" si="42"/>
        <v>7999</v>
      </c>
      <c r="Y72" t="s">
        <v>1313</v>
      </c>
      <c r="Z72" t="s">
        <v>1305</v>
      </c>
      <c r="AA72" s="49">
        <v>10000</v>
      </c>
      <c r="AB72" s="59">
        <v>0</v>
      </c>
      <c r="AC72">
        <v>7999</v>
      </c>
      <c r="AD72" s="49">
        <v>10000</v>
      </c>
      <c r="AF72" s="54">
        <f t="shared" si="43"/>
        <v>7.9990000000000006E-2</v>
      </c>
      <c r="AG72" s="54">
        <f t="shared" si="44"/>
        <v>0.1</v>
      </c>
      <c r="AH72">
        <v>0</v>
      </c>
    </row>
    <row r="73" spans="1:34" ht="15" customHeight="1" x14ac:dyDescent="0.25">
      <c r="A73" s="59" t="s">
        <v>40</v>
      </c>
      <c r="B73" s="58" t="s">
        <v>1582</v>
      </c>
      <c r="C73" s="58">
        <v>9135021</v>
      </c>
      <c r="D73" s="58" t="s">
        <v>1583</v>
      </c>
      <c r="E73" s="58" t="s">
        <v>1584</v>
      </c>
      <c r="F73" s="58">
        <v>9599722570</v>
      </c>
      <c r="G73" s="43" t="s">
        <v>1360</v>
      </c>
      <c r="H73" s="57">
        <v>46141</v>
      </c>
      <c r="I73" s="45">
        <v>46113</v>
      </c>
      <c r="J73" t="s">
        <v>1578</v>
      </c>
      <c r="K73" s="43" t="s">
        <v>1360</v>
      </c>
      <c r="L73" s="43" t="s">
        <v>1360</v>
      </c>
      <c r="M73" s="58">
        <v>12592</v>
      </c>
      <c r="N73" s="1" t="s">
        <v>1361</v>
      </c>
      <c r="O73" s="59" t="s">
        <v>1338</v>
      </c>
      <c r="P73" s="59" t="s">
        <v>56</v>
      </c>
      <c r="Q73" s="58" t="s">
        <v>1301</v>
      </c>
      <c r="R73" s="43" t="s">
        <v>1302</v>
      </c>
      <c r="S73" s="48" t="e">
        <v>#N/A</v>
      </c>
      <c r="V73" t="s">
        <v>1303</v>
      </c>
      <c r="W73" s="52">
        <f t="shared" si="41"/>
        <v>5999</v>
      </c>
      <c r="X73" s="52">
        <f t="shared" si="42"/>
        <v>5999</v>
      </c>
      <c r="Y73" t="s">
        <v>1313</v>
      </c>
      <c r="Z73" t="s">
        <v>1305</v>
      </c>
      <c r="AA73" s="87">
        <v>10000</v>
      </c>
      <c r="AB73" s="59">
        <v>0</v>
      </c>
      <c r="AC73">
        <v>5999</v>
      </c>
      <c r="AD73" s="87">
        <v>10000</v>
      </c>
      <c r="AF73" s="54">
        <f t="shared" si="43"/>
        <v>5.9990000000000002E-2</v>
      </c>
      <c r="AG73" s="54">
        <f t="shared" si="44"/>
        <v>0.1</v>
      </c>
      <c r="AH73">
        <v>0</v>
      </c>
    </row>
    <row r="74" spans="1:34" ht="15" customHeight="1" x14ac:dyDescent="0.25">
      <c r="A74" t="s">
        <v>40</v>
      </c>
      <c r="B74" s="43" t="s">
        <v>1587</v>
      </c>
      <c r="C74" s="43">
        <v>9134968</v>
      </c>
      <c r="D74" s="43" t="s">
        <v>1588</v>
      </c>
      <c r="E74" s="43" t="s">
        <v>1589</v>
      </c>
      <c r="F74" s="43">
        <v>9650355916</v>
      </c>
      <c r="G74" s="43" t="s">
        <v>1296</v>
      </c>
      <c r="H74" s="57">
        <v>46142</v>
      </c>
      <c r="I74" s="45">
        <v>46113</v>
      </c>
      <c r="J74" t="s">
        <v>1578</v>
      </c>
      <c r="K74" s="43" t="s">
        <v>45</v>
      </c>
      <c r="L74" s="43" t="s">
        <v>1298</v>
      </c>
      <c r="M74" s="43">
        <v>10877</v>
      </c>
      <c r="N74" s="1" t="s">
        <v>1619</v>
      </c>
      <c r="O74" s="59" t="s">
        <v>1620</v>
      </c>
      <c r="P74" s="59" t="s">
        <v>75</v>
      </c>
      <c r="Q74" s="58" t="s">
        <v>1301</v>
      </c>
      <c r="R74" s="43" t="s">
        <v>1302</v>
      </c>
      <c r="S74" s="48" t="e">
        <v>#N/A</v>
      </c>
      <c r="V74" t="s">
        <v>1303</v>
      </c>
      <c r="W74" s="52">
        <f t="shared" ref="W74:W83" si="45">X74</f>
        <v>12500</v>
      </c>
      <c r="X74" s="52">
        <f t="shared" ref="X74:X83" si="46">AC74</f>
        <v>12500</v>
      </c>
      <c r="Y74" t="s">
        <v>1304</v>
      </c>
      <c r="Z74" t="s">
        <v>1305</v>
      </c>
      <c r="AA74" s="49">
        <v>10000</v>
      </c>
      <c r="AB74" s="59">
        <v>0</v>
      </c>
      <c r="AC74">
        <v>12500</v>
      </c>
      <c r="AD74" s="49">
        <v>10000</v>
      </c>
      <c r="AF74" s="54">
        <f t="shared" ref="AF74:AF83" si="47">AC74/100000</f>
        <v>0.125</v>
      </c>
      <c r="AG74" s="54">
        <f t="shared" ref="AG74:AG83" si="48">AD74/100000</f>
        <v>0.1</v>
      </c>
      <c r="AH74">
        <v>0</v>
      </c>
    </row>
    <row r="75" spans="1:34" ht="15" customHeight="1" x14ac:dyDescent="0.25">
      <c r="A75" t="s">
        <v>75</v>
      </c>
      <c r="B75" s="43" t="s">
        <v>1590</v>
      </c>
      <c r="C75" s="43">
        <v>9132160</v>
      </c>
      <c r="D75" s="43" t="s">
        <v>1591</v>
      </c>
      <c r="E75" s="43" t="s">
        <v>1592</v>
      </c>
      <c r="F75" s="43">
        <v>8930834730</v>
      </c>
      <c r="G75" s="43" t="s">
        <v>1593</v>
      </c>
      <c r="H75" s="57">
        <v>46142</v>
      </c>
      <c r="I75" s="45">
        <v>46113</v>
      </c>
      <c r="J75" t="s">
        <v>1578</v>
      </c>
      <c r="K75" s="43" t="s">
        <v>1480</v>
      </c>
      <c r="L75" s="43" t="s">
        <v>1480</v>
      </c>
      <c r="M75" s="43">
        <v>12275</v>
      </c>
      <c r="N75" s="1" t="s">
        <v>1621</v>
      </c>
      <c r="O75" s="59" t="s">
        <v>1622</v>
      </c>
      <c r="P75" s="59" t="s">
        <v>56</v>
      </c>
      <c r="Q75" s="58" t="s">
        <v>1301</v>
      </c>
      <c r="R75" s="43" t="s">
        <v>1303</v>
      </c>
      <c r="S75" s="48" t="e">
        <v>#N/A</v>
      </c>
      <c r="V75" t="s">
        <v>1303</v>
      </c>
      <c r="W75" s="52">
        <f t="shared" si="45"/>
        <v>40000</v>
      </c>
      <c r="X75" s="52">
        <f t="shared" si="46"/>
        <v>40000</v>
      </c>
      <c r="Y75" t="s">
        <v>1615</v>
      </c>
      <c r="Z75" t="s">
        <v>1616</v>
      </c>
      <c r="AA75" s="49">
        <v>55000</v>
      </c>
      <c r="AB75" s="59">
        <v>0</v>
      </c>
      <c r="AC75">
        <v>40000</v>
      </c>
      <c r="AD75" s="49">
        <v>55000</v>
      </c>
      <c r="AF75" s="54">
        <f t="shared" si="47"/>
        <v>0.4</v>
      </c>
      <c r="AG75" s="54">
        <f t="shared" si="48"/>
        <v>0.55000000000000004</v>
      </c>
      <c r="AH75">
        <v>0</v>
      </c>
    </row>
    <row r="76" spans="1:34" ht="15" customHeight="1" x14ac:dyDescent="0.25">
      <c r="A76" t="s">
        <v>40</v>
      </c>
      <c r="B76" s="43" t="s">
        <v>1594</v>
      </c>
      <c r="C76" s="43">
        <v>9135134</v>
      </c>
      <c r="D76" s="43" t="s">
        <v>1595</v>
      </c>
      <c r="E76" s="43" t="s">
        <v>1596</v>
      </c>
      <c r="F76" s="43">
        <v>9911499494</v>
      </c>
      <c r="G76" s="43" t="s">
        <v>1597</v>
      </c>
      <c r="H76" s="57">
        <v>46142</v>
      </c>
      <c r="I76" s="45">
        <v>46113</v>
      </c>
      <c r="J76" t="s">
        <v>1578</v>
      </c>
      <c r="K76" s="43" t="s">
        <v>45</v>
      </c>
      <c r="L76" s="43" t="s">
        <v>1298</v>
      </c>
      <c r="M76" s="43">
        <v>11190</v>
      </c>
      <c r="N76" s="1" t="s">
        <v>1623</v>
      </c>
      <c r="O76" s="59" t="s">
        <v>1300</v>
      </c>
      <c r="P76" s="59" t="s">
        <v>40</v>
      </c>
      <c r="Q76" s="58" t="s">
        <v>1301</v>
      </c>
      <c r="R76" s="43" t="s">
        <v>1303</v>
      </c>
      <c r="S76" s="48" t="e">
        <v>#N/A</v>
      </c>
      <c r="V76" t="s">
        <v>1303</v>
      </c>
      <c r="W76" s="52">
        <f t="shared" si="45"/>
        <v>16666.666666666668</v>
      </c>
      <c r="X76" s="52">
        <f t="shared" si="46"/>
        <v>16666.666666666668</v>
      </c>
      <c r="Y76" t="s">
        <v>1304</v>
      </c>
      <c r="Z76" t="s">
        <v>1305</v>
      </c>
      <c r="AA76" s="49">
        <v>15000</v>
      </c>
      <c r="AB76" s="59">
        <v>0</v>
      </c>
      <c r="AC76">
        <v>16666.666666666668</v>
      </c>
      <c r="AD76" s="49">
        <v>15000</v>
      </c>
      <c r="AF76" s="54">
        <f t="shared" si="47"/>
        <v>0.16666666666666669</v>
      </c>
      <c r="AG76" s="54">
        <f t="shared" si="48"/>
        <v>0.15</v>
      </c>
      <c r="AH76">
        <v>0</v>
      </c>
    </row>
    <row r="77" spans="1:34" ht="15" customHeight="1" x14ac:dyDescent="0.25">
      <c r="A77" t="s">
        <v>75</v>
      </c>
      <c r="B77" s="43" t="s">
        <v>1598</v>
      </c>
      <c r="C77" s="43">
        <v>9135245</v>
      </c>
      <c r="D77" s="43" t="s">
        <v>1599</v>
      </c>
      <c r="E77" s="43" t="s">
        <v>1600</v>
      </c>
      <c r="F77" s="43">
        <v>9818847660</v>
      </c>
      <c r="G77" s="43" t="s">
        <v>1365</v>
      </c>
      <c r="H77" s="57">
        <v>46142</v>
      </c>
      <c r="I77" s="45">
        <v>46113</v>
      </c>
      <c r="J77" t="s">
        <v>1578</v>
      </c>
      <c r="K77" s="43" t="s">
        <v>1601</v>
      </c>
      <c r="L77" s="43" t="s">
        <v>1366</v>
      </c>
      <c r="M77" s="43">
        <v>11051</v>
      </c>
      <c r="N77" s="1" t="s">
        <v>1624</v>
      </c>
      <c r="O77" s="59" t="s">
        <v>1620</v>
      </c>
      <c r="P77" s="59" t="s">
        <v>75</v>
      </c>
      <c r="Q77" s="58" t="s">
        <v>1301</v>
      </c>
      <c r="R77" s="43" t="s">
        <v>1302</v>
      </c>
      <c r="S77" s="48" t="e">
        <v>#N/A</v>
      </c>
      <c r="V77" t="s">
        <v>1303</v>
      </c>
      <c r="W77" s="52">
        <f t="shared" si="45"/>
        <v>25000</v>
      </c>
      <c r="X77" s="52">
        <f t="shared" si="46"/>
        <v>25000</v>
      </c>
      <c r="Y77" t="s">
        <v>1304</v>
      </c>
      <c r="Z77" t="s">
        <v>1305</v>
      </c>
      <c r="AA77" s="49">
        <v>10000</v>
      </c>
      <c r="AB77" s="59">
        <v>0</v>
      </c>
      <c r="AC77">
        <v>25000</v>
      </c>
      <c r="AD77" s="49">
        <v>10000</v>
      </c>
      <c r="AF77" s="54">
        <f t="shared" si="47"/>
        <v>0.25</v>
      </c>
      <c r="AG77" s="54">
        <f t="shared" si="48"/>
        <v>0.1</v>
      </c>
      <c r="AH77">
        <v>0</v>
      </c>
    </row>
    <row r="78" spans="1:34" ht="15" customHeight="1" x14ac:dyDescent="0.25">
      <c r="A78" t="s">
        <v>40</v>
      </c>
      <c r="B78" s="43" t="s">
        <v>1602</v>
      </c>
      <c r="C78" s="43">
        <v>9135200</v>
      </c>
      <c r="D78" s="43" t="s">
        <v>1603</v>
      </c>
      <c r="E78" s="43" t="s">
        <v>1604</v>
      </c>
      <c r="F78" s="43">
        <v>8278657886</v>
      </c>
      <c r="G78" s="43" t="s">
        <v>1376</v>
      </c>
      <c r="H78" s="57">
        <v>46142</v>
      </c>
      <c r="I78" s="45">
        <v>46113</v>
      </c>
      <c r="J78" t="s">
        <v>1578</v>
      </c>
      <c r="K78" s="43" t="s">
        <v>1601</v>
      </c>
      <c r="L78" s="43" t="s">
        <v>1317</v>
      </c>
      <c r="M78" s="43">
        <v>12544</v>
      </c>
      <c r="N78" s="1" t="s">
        <v>1625</v>
      </c>
      <c r="O78" s="59" t="s">
        <v>1300</v>
      </c>
      <c r="P78" s="59" t="s">
        <v>40</v>
      </c>
      <c r="Q78" s="58" t="s">
        <v>1301</v>
      </c>
      <c r="R78" s="43" t="s">
        <v>1302</v>
      </c>
      <c r="S78" s="48" t="e">
        <v>#N/A</v>
      </c>
      <c r="V78" t="s">
        <v>1303</v>
      </c>
      <c r="W78" s="52">
        <f t="shared" si="45"/>
        <v>17500</v>
      </c>
      <c r="X78" s="52">
        <f t="shared" si="46"/>
        <v>17500</v>
      </c>
      <c r="Y78" t="s">
        <v>1304</v>
      </c>
      <c r="Z78" t="s">
        <v>1305</v>
      </c>
      <c r="AA78" s="49">
        <v>5000</v>
      </c>
      <c r="AB78" s="59">
        <v>0</v>
      </c>
      <c r="AC78">
        <v>17500</v>
      </c>
      <c r="AD78" s="49">
        <v>5000</v>
      </c>
      <c r="AF78" s="54">
        <f t="shared" si="47"/>
        <v>0.17499999999999999</v>
      </c>
      <c r="AG78" s="54">
        <f t="shared" si="48"/>
        <v>0.05</v>
      </c>
      <c r="AH78">
        <v>0</v>
      </c>
    </row>
    <row r="79" spans="1:34" ht="15" customHeight="1" x14ac:dyDescent="0.25">
      <c r="A79" t="s">
        <v>40</v>
      </c>
      <c r="B79" s="43" t="s">
        <v>1605</v>
      </c>
      <c r="C79" s="43">
        <v>9135199</v>
      </c>
      <c r="D79" s="43" t="s">
        <v>1603</v>
      </c>
      <c r="E79" s="43" t="s">
        <v>1604</v>
      </c>
      <c r="F79" s="43">
        <v>8278657886</v>
      </c>
      <c r="G79" s="43" t="s">
        <v>1296</v>
      </c>
      <c r="H79" s="57">
        <v>46142</v>
      </c>
      <c r="I79" s="45">
        <v>46113</v>
      </c>
      <c r="J79" t="s">
        <v>1578</v>
      </c>
      <c r="K79" s="43" t="s">
        <v>1601</v>
      </c>
      <c r="L79" s="43" t="s">
        <v>1298</v>
      </c>
      <c r="M79" s="43">
        <v>12544</v>
      </c>
      <c r="N79" s="1" t="s">
        <v>1625</v>
      </c>
      <c r="O79" s="59" t="s">
        <v>1300</v>
      </c>
      <c r="P79" s="59" t="s">
        <v>40</v>
      </c>
      <c r="Q79" s="58" t="s">
        <v>1301</v>
      </c>
      <c r="R79" s="43" t="s">
        <v>1302</v>
      </c>
      <c r="S79" s="48" t="e">
        <v>#N/A</v>
      </c>
      <c r="V79" t="s">
        <v>1303</v>
      </c>
      <c r="W79" s="52">
        <f t="shared" si="45"/>
        <v>10833.333333333334</v>
      </c>
      <c r="X79" s="52">
        <f t="shared" si="46"/>
        <v>10833.333333333334</v>
      </c>
      <c r="Y79" t="s">
        <v>1304</v>
      </c>
      <c r="Z79" t="s">
        <v>1305</v>
      </c>
      <c r="AA79" s="49">
        <v>5000</v>
      </c>
      <c r="AB79" s="59">
        <v>0</v>
      </c>
      <c r="AC79">
        <v>10833.333333333334</v>
      </c>
      <c r="AD79" s="49">
        <v>5000</v>
      </c>
      <c r="AF79" s="54">
        <f t="shared" si="47"/>
        <v>0.10833333333333334</v>
      </c>
      <c r="AG79" s="54">
        <f t="shared" si="48"/>
        <v>0.05</v>
      </c>
      <c r="AH79">
        <v>0</v>
      </c>
    </row>
    <row r="80" spans="1:34" ht="15" customHeight="1" x14ac:dyDescent="0.25">
      <c r="A80" t="s">
        <v>40</v>
      </c>
      <c r="B80" s="43" t="s">
        <v>1606</v>
      </c>
      <c r="C80" s="43">
        <v>9135201</v>
      </c>
      <c r="D80" s="43" t="s">
        <v>1603</v>
      </c>
      <c r="E80" s="43" t="s">
        <v>1604</v>
      </c>
      <c r="F80" s="43">
        <v>8278657886</v>
      </c>
      <c r="G80" s="43" t="s">
        <v>1376</v>
      </c>
      <c r="H80" s="57">
        <v>46142</v>
      </c>
      <c r="I80" s="45">
        <v>46113</v>
      </c>
      <c r="J80" t="s">
        <v>1578</v>
      </c>
      <c r="K80" s="43" t="s">
        <v>1601</v>
      </c>
      <c r="L80" s="43" t="s">
        <v>1317</v>
      </c>
      <c r="M80" s="43">
        <v>11935</v>
      </c>
      <c r="N80" s="1" t="s">
        <v>1626</v>
      </c>
      <c r="O80" s="59" t="s">
        <v>1622</v>
      </c>
      <c r="P80" s="59" t="s">
        <v>75</v>
      </c>
      <c r="Q80" s="58" t="s">
        <v>1301</v>
      </c>
      <c r="R80" s="43" t="s">
        <v>1302</v>
      </c>
      <c r="S80" s="48" t="e">
        <v>#N/A</v>
      </c>
      <c r="V80" t="s">
        <v>1303</v>
      </c>
      <c r="W80" s="52">
        <f t="shared" si="45"/>
        <v>17500</v>
      </c>
      <c r="X80" s="52">
        <f t="shared" si="46"/>
        <v>17500</v>
      </c>
      <c r="Y80" t="s">
        <v>1615</v>
      </c>
      <c r="Z80" t="s">
        <v>1616</v>
      </c>
      <c r="AA80" s="49">
        <v>5000</v>
      </c>
      <c r="AB80" s="59">
        <v>0</v>
      </c>
      <c r="AC80">
        <v>17500</v>
      </c>
      <c r="AD80" s="49">
        <v>5000</v>
      </c>
      <c r="AF80" s="54">
        <f t="shared" si="47"/>
        <v>0.17499999999999999</v>
      </c>
      <c r="AG80" s="54">
        <f t="shared" si="48"/>
        <v>0.05</v>
      </c>
      <c r="AH80">
        <v>0</v>
      </c>
    </row>
    <row r="81" spans="1:34" ht="15" customHeight="1" x14ac:dyDescent="0.25">
      <c r="A81" t="s">
        <v>40</v>
      </c>
      <c r="B81" s="43" t="s">
        <v>1607</v>
      </c>
      <c r="C81" s="43">
        <v>9135204</v>
      </c>
      <c r="D81" s="43" t="s">
        <v>1608</v>
      </c>
      <c r="E81" s="43" t="s">
        <v>1609</v>
      </c>
      <c r="F81" s="43">
        <v>9812015199</v>
      </c>
      <c r="G81" s="43" t="s">
        <v>1360</v>
      </c>
      <c r="H81" s="57">
        <v>46142</v>
      </c>
      <c r="I81" s="45">
        <v>46113</v>
      </c>
      <c r="J81" t="s">
        <v>1578</v>
      </c>
      <c r="K81" s="43" t="s">
        <v>1360</v>
      </c>
      <c r="L81" s="43" t="s">
        <v>1360</v>
      </c>
      <c r="M81" s="43">
        <v>10734</v>
      </c>
      <c r="N81" s="1" t="s">
        <v>1371</v>
      </c>
      <c r="O81" s="59" t="s">
        <v>1372</v>
      </c>
      <c r="P81" s="59" t="s">
        <v>40</v>
      </c>
      <c r="Q81" s="58" t="s">
        <v>1301</v>
      </c>
      <c r="R81" s="43" t="s">
        <v>1302</v>
      </c>
      <c r="S81" s="48" t="e">
        <v>#N/A</v>
      </c>
      <c r="V81" t="s">
        <v>1303</v>
      </c>
      <c r="W81" s="52">
        <f t="shared" si="45"/>
        <v>5999</v>
      </c>
      <c r="X81" s="52">
        <f t="shared" si="46"/>
        <v>5999</v>
      </c>
      <c r="Y81" t="s">
        <v>1313</v>
      </c>
      <c r="Z81" t="s">
        <v>1305</v>
      </c>
      <c r="AA81" s="49">
        <v>10000</v>
      </c>
      <c r="AB81" s="59">
        <v>0</v>
      </c>
      <c r="AC81">
        <v>5999</v>
      </c>
      <c r="AD81" s="49">
        <v>10000</v>
      </c>
      <c r="AF81" s="54">
        <f t="shared" si="47"/>
        <v>5.9990000000000002E-2</v>
      </c>
      <c r="AG81" s="54">
        <f t="shared" si="48"/>
        <v>0.1</v>
      </c>
      <c r="AH81">
        <v>0</v>
      </c>
    </row>
    <row r="82" spans="1:34" ht="15" customHeight="1" x14ac:dyDescent="0.25">
      <c r="A82" t="s">
        <v>178</v>
      </c>
      <c r="B82" s="43">
        <v>9028450</v>
      </c>
      <c r="C82" s="43">
        <v>9028450</v>
      </c>
      <c r="D82" s="43" t="s">
        <v>1610</v>
      </c>
      <c r="E82" s="43" t="s">
        <v>1349</v>
      </c>
      <c r="F82" s="43">
        <v>9523218712</v>
      </c>
      <c r="G82" s="43" t="s">
        <v>1611</v>
      </c>
      <c r="H82" s="57">
        <v>46142</v>
      </c>
      <c r="I82" s="45">
        <v>46113</v>
      </c>
      <c r="J82" t="s">
        <v>1578</v>
      </c>
      <c r="K82" s="43" t="s">
        <v>462</v>
      </c>
      <c r="L82" s="43" t="s">
        <v>462</v>
      </c>
      <c r="M82" s="63">
        <v>10131</v>
      </c>
      <c r="N82" s="1" t="s">
        <v>43</v>
      </c>
      <c r="O82" s="59" t="s">
        <v>43</v>
      </c>
      <c r="P82" s="59" t="s">
        <v>40</v>
      </c>
      <c r="Q82" s="58" t="s">
        <v>1318</v>
      </c>
      <c r="R82" s="43" t="s">
        <v>1303</v>
      </c>
      <c r="S82" s="48" t="e">
        <v>#N/A</v>
      </c>
      <c r="V82" t="s">
        <v>1303</v>
      </c>
      <c r="W82" s="52">
        <f t="shared" si="45"/>
        <v>96500</v>
      </c>
      <c r="X82" s="52">
        <f t="shared" si="46"/>
        <v>96500</v>
      </c>
      <c r="Y82" t="s">
        <v>1319</v>
      </c>
      <c r="Z82" t="s">
        <v>89</v>
      </c>
      <c r="AA82" s="49">
        <v>60000</v>
      </c>
      <c r="AB82" s="59">
        <v>0</v>
      </c>
      <c r="AC82">
        <v>96500</v>
      </c>
      <c r="AD82" s="49">
        <v>60000</v>
      </c>
      <c r="AF82" s="54">
        <f t="shared" si="47"/>
        <v>0.96499999999999997</v>
      </c>
      <c r="AG82" s="54">
        <f t="shared" si="48"/>
        <v>0.6</v>
      </c>
      <c r="AH82">
        <v>9026162</v>
      </c>
    </row>
    <row r="83" spans="1:34" x14ac:dyDescent="0.25">
      <c r="A83" s="95" t="s">
        <v>70</v>
      </c>
      <c r="B83" s="43" t="s">
        <v>1612</v>
      </c>
      <c r="C83" s="43" t="s">
        <v>1612</v>
      </c>
      <c r="D83" s="43" t="s">
        <v>1613</v>
      </c>
      <c r="G83" t="s">
        <v>1614</v>
      </c>
      <c r="H83" s="57">
        <v>46142</v>
      </c>
      <c r="I83" s="45">
        <v>46113</v>
      </c>
      <c r="J83" t="s">
        <v>1578</v>
      </c>
      <c r="K83" t="s">
        <v>1614</v>
      </c>
      <c r="L83" s="43" t="s">
        <v>1323</v>
      </c>
      <c r="M83" s="96">
        <v>12446</v>
      </c>
      <c r="N83" s="1" t="s">
        <v>1627</v>
      </c>
      <c r="O83" s="59" t="s">
        <v>1622</v>
      </c>
      <c r="P83" s="59" t="s">
        <v>70</v>
      </c>
      <c r="Q83" s="58" t="s">
        <v>1301</v>
      </c>
      <c r="R83" s="63" t="s">
        <v>1303</v>
      </c>
      <c r="S83" s="48" t="e">
        <v>#N/A</v>
      </c>
      <c r="T83" s="45"/>
      <c r="V83" t="s">
        <v>1303</v>
      </c>
      <c r="W83" s="52">
        <f t="shared" si="45"/>
        <v>0</v>
      </c>
      <c r="X83" s="52">
        <f t="shared" si="46"/>
        <v>0</v>
      </c>
      <c r="Y83" t="s">
        <v>1617</v>
      </c>
      <c r="Z83" t="s">
        <v>1618</v>
      </c>
      <c r="AA83" s="49">
        <v>4567208</v>
      </c>
      <c r="AB83" s="59">
        <v>0</v>
      </c>
      <c r="AC83" s="59">
        <v>0</v>
      </c>
      <c r="AD83" s="49">
        <v>4567208</v>
      </c>
      <c r="AE83" s="58"/>
      <c r="AF83" s="54">
        <f t="shared" si="47"/>
        <v>0</v>
      </c>
      <c r="AG83" s="54">
        <f t="shared" si="48"/>
        <v>45.672080000000001</v>
      </c>
      <c r="AH83">
        <v>0</v>
      </c>
    </row>
    <row r="84" spans="1:34" ht="15" customHeight="1" x14ac:dyDescent="0.25">
      <c r="A84" s="59" t="s">
        <v>40</v>
      </c>
      <c r="B84" s="58" t="s">
        <v>1628</v>
      </c>
      <c r="C84" s="58">
        <v>9135257</v>
      </c>
      <c r="D84" s="58" t="s">
        <v>592</v>
      </c>
      <c r="E84" s="58" t="s">
        <v>1629</v>
      </c>
      <c r="F84" s="58">
        <v>9910085221</v>
      </c>
      <c r="G84" s="58" t="s">
        <v>1630</v>
      </c>
      <c r="H84" s="57">
        <v>46143</v>
      </c>
      <c r="I84" s="45">
        <v>46143</v>
      </c>
      <c r="J84" t="s">
        <v>1578</v>
      </c>
      <c r="K84" s="43" t="s">
        <v>118</v>
      </c>
      <c r="L84" s="43" t="s">
        <v>1631</v>
      </c>
      <c r="M84" s="43">
        <v>10002</v>
      </c>
      <c r="N84" s="1" t="str">
        <f>VLOOKUP(M84,'[2]SE data'!$C:$R,2,0)</f>
        <v>Ravi Chandana</v>
      </c>
      <c r="O84" s="59" t="str">
        <f>VLOOKUP(M84,'[2]SE data'!$C:$R,7,0)</f>
        <v>Ravi Kala</v>
      </c>
      <c r="P84" s="59" t="str">
        <f>VLOOKUP(M84,'[2]SE data'!$C:$R,10,0)</f>
        <v>Delhi</v>
      </c>
      <c r="Q84" s="58" t="s">
        <v>1318</v>
      </c>
      <c r="R84" s="58" t="s">
        <v>1303</v>
      </c>
      <c r="S84" s="48" t="e">
        <v>#N/A</v>
      </c>
      <c r="V84" t="s">
        <v>1303</v>
      </c>
      <c r="W84" s="52">
        <f t="shared" ref="W84:W85" si="49">X84</f>
        <v>37500</v>
      </c>
      <c r="X84" s="52">
        <f t="shared" ref="X84:X85" si="50">AC84</f>
        <v>37500</v>
      </c>
      <c r="Y84" t="str">
        <f>VLOOKUP(M84,'[2]SE data'!$C:$R,3,0)</f>
        <v>Account Management</v>
      </c>
      <c r="Z84" t="str">
        <f>VLOOKUP(M84,'[2]SE data'!$C:$R,4,0)</f>
        <v>IAM</v>
      </c>
      <c r="AA84" s="87">
        <v>10000</v>
      </c>
      <c r="AB84" s="59">
        <v>0</v>
      </c>
      <c r="AC84">
        <v>37500</v>
      </c>
      <c r="AD84" s="87">
        <v>10000</v>
      </c>
      <c r="AF84" s="54">
        <f t="shared" ref="AF84:AF85" si="51">AC84/100000</f>
        <v>0.375</v>
      </c>
      <c r="AG84" s="54">
        <f t="shared" ref="AG84:AG85" si="52">AD84/100000</f>
        <v>0.1</v>
      </c>
      <c r="AH84">
        <v>9063465</v>
      </c>
    </row>
    <row r="85" spans="1:34" ht="15" customHeight="1" x14ac:dyDescent="0.25">
      <c r="A85" s="59" t="s">
        <v>40</v>
      </c>
      <c r="B85" s="58" t="s">
        <v>1632</v>
      </c>
      <c r="C85" s="58">
        <v>9135274</v>
      </c>
      <c r="D85" s="58" t="s">
        <v>1633</v>
      </c>
      <c r="E85" s="58" t="s">
        <v>1634</v>
      </c>
      <c r="F85" s="58">
        <v>9650484872</v>
      </c>
      <c r="G85" s="58" t="s">
        <v>1360</v>
      </c>
      <c r="H85" s="57">
        <v>46143</v>
      </c>
      <c r="I85" s="45">
        <v>46143</v>
      </c>
      <c r="J85" t="s">
        <v>1578</v>
      </c>
      <c r="K85" s="58" t="s">
        <v>1360</v>
      </c>
      <c r="L85" s="58" t="s">
        <v>1360</v>
      </c>
      <c r="M85" s="58">
        <v>12593</v>
      </c>
      <c r="N85" s="1" t="str">
        <f>VLOOKUP(M85,'[2]SE data'!$C:$R,2,0)</f>
        <v>Aman Singh 2</v>
      </c>
      <c r="O85" s="59" t="str">
        <f>VLOOKUP(M85,'[2]SE data'!$C:$R,7,0)</f>
        <v>Binay Kumar Singh</v>
      </c>
      <c r="P85" s="59" t="str">
        <f>VLOOKUP(M85,'[2]SE data'!$C:$R,10,0)</f>
        <v>Noida</v>
      </c>
      <c r="Q85" s="58" t="s">
        <v>1301</v>
      </c>
      <c r="R85" s="58" t="s">
        <v>1302</v>
      </c>
      <c r="S85" s="48" t="e">
        <v>#N/A</v>
      </c>
      <c r="V85" t="s">
        <v>1303</v>
      </c>
      <c r="W85" s="52">
        <f t="shared" si="49"/>
        <v>5999</v>
      </c>
      <c r="X85" s="52">
        <f t="shared" si="50"/>
        <v>5999</v>
      </c>
      <c r="Y85" t="str">
        <f>VLOOKUP(M85,'[2]SE data'!$C:$R,3,0)</f>
        <v>SMB - Soho</v>
      </c>
      <c r="Z85" t="str">
        <f>VLOOKUP(M85,'[2]SE data'!$C:$R,4,0)</f>
        <v>TM</v>
      </c>
      <c r="AA85" s="87">
        <v>10000</v>
      </c>
      <c r="AB85" s="59">
        <v>0</v>
      </c>
      <c r="AC85">
        <v>5999</v>
      </c>
      <c r="AD85" s="87">
        <v>10000</v>
      </c>
      <c r="AF85" s="54">
        <f t="shared" si="51"/>
        <v>5.9990000000000002E-2</v>
      </c>
      <c r="AG85" s="54">
        <f t="shared" si="52"/>
        <v>0.1</v>
      </c>
      <c r="AH85">
        <v>0</v>
      </c>
    </row>
  </sheetData>
  <conditionalFormatting sqref="M20">
    <cfRule type="duplicateValues" dxfId="18" priority="19"/>
  </conditionalFormatting>
  <conditionalFormatting sqref="M21">
    <cfRule type="duplicateValues" dxfId="17" priority="17"/>
    <cfRule type="duplicateValues" dxfId="16" priority="18"/>
  </conditionalFormatting>
  <conditionalFormatting sqref="M30">
    <cfRule type="duplicateValues" dxfId="15" priority="15"/>
    <cfRule type="duplicateValues" dxfId="14" priority="16"/>
  </conditionalFormatting>
  <conditionalFormatting sqref="M31">
    <cfRule type="duplicateValues" dxfId="13" priority="14"/>
  </conditionalFormatting>
  <conditionalFormatting sqref="M36">
    <cfRule type="duplicateValues" dxfId="12" priority="11"/>
    <cfRule type="duplicateValues" dxfId="11" priority="12"/>
    <cfRule type="duplicateValues" dxfId="10" priority="13"/>
  </conditionalFormatting>
  <conditionalFormatting sqref="M38">
    <cfRule type="duplicateValues" dxfId="9" priority="8"/>
    <cfRule type="duplicateValues" dxfId="8" priority="9"/>
    <cfRule type="duplicateValues" dxfId="7" priority="10"/>
  </conditionalFormatting>
  <conditionalFormatting sqref="M50">
    <cfRule type="duplicateValues" dxfId="6" priority="5"/>
    <cfRule type="duplicateValues" dxfId="5" priority="6"/>
    <cfRule type="duplicateValues" dxfId="4" priority="7"/>
  </conditionalFormatting>
  <conditionalFormatting sqref="M83">
    <cfRule type="duplicateValues" dxfId="3" priority="1"/>
    <cfRule type="duplicateValues" dxfId="2" priority="2"/>
  </conditionalFormatting>
  <conditionalFormatting sqref="AT83">
    <cfRule type="duplicateValues" dxfId="1" priority="3"/>
    <cfRule type="duplicateValues" dxfId="0" priority="4"/>
  </conditionalFormatting>
  <hyperlinks>
    <hyperlink ref="E23" r:id="rId1" display="mailto:Bhupinder.Sinsh2@reckitt.com" xr:uid="{DE290146-89CD-4D13-BF32-08BF46BF38BE}"/>
    <hyperlink ref="E24" r:id="rId2" xr:uid="{F68277B4-E36D-405E-BBA9-DA4AE4F0E26A}"/>
    <hyperlink ref="E25" r:id="rId3" xr:uid="{099FABBE-0905-4DB0-A217-3E416462F5E4}"/>
    <hyperlink ref="E26" r:id="rId4" xr:uid="{344CDA5A-918B-46C8-B4C1-2C1BAADB33F6}"/>
    <hyperlink ref="E27" r:id="rId5" xr:uid="{2EFB9E52-EE7F-4A27-BF43-89BE39002CD9}"/>
    <hyperlink ref="E28" r:id="rId6" xr:uid="{46C1274C-6AA6-41C5-9B68-4E668F7F3CF9}"/>
    <hyperlink ref="E29" r:id="rId7" xr:uid="{02388309-FAB4-430E-A626-2935A1161891}"/>
    <hyperlink ref="E33" r:id="rId8" xr:uid="{ECCB9047-1344-4039-A60D-7E16934F3DB5}"/>
    <hyperlink ref="E34" r:id="rId9" xr:uid="{403F53DE-C5BD-482B-A817-3AF47B826AFA}"/>
    <hyperlink ref="E35" r:id="rId10" xr:uid="{BB720B26-4216-40FC-AAF6-58A0397ADE41}"/>
    <hyperlink ref="E41" r:id="rId11" xr:uid="{DD9DC68F-570A-401B-AA8C-6696C8AF5065}"/>
    <hyperlink ref="E42" r:id="rId12" xr:uid="{D2A3B4E8-FF7F-4945-AF1B-2B076B8E5C0D}"/>
    <hyperlink ref="E43" r:id="rId13" xr:uid="{A5417035-4217-4DC8-B684-AD479FD7F750}"/>
    <hyperlink ref="E46" r:id="rId14" xr:uid="{3926CABB-62AE-4815-84B2-19819C2B0319}"/>
    <hyperlink ref="E47" r:id="rId15" xr:uid="{BC7FB269-A6E4-4DA7-9BE5-04EAA5621B4E}"/>
    <hyperlink ref="E48" r:id="rId16" xr:uid="{03153B00-20AF-4CB1-9354-9B970993E10D}"/>
    <hyperlink ref="E59" r:id="rId17" xr:uid="{0D2B3EE1-492E-4B0B-B0CC-7582BE9898E4}"/>
    <hyperlink ref="E60" r:id="rId18" xr:uid="{000B4566-308E-41E8-ACC7-D54A1E802E87}"/>
    <hyperlink ref="E61" r:id="rId19" xr:uid="{2A60868E-C74E-4103-BCC1-330207323BBF}"/>
    <hyperlink ref="E62" r:id="rId20" xr:uid="{9BDEAA42-AE5B-4247-B033-3E10AFADDCFC}"/>
    <hyperlink ref="E63" r:id="rId21" xr:uid="{BE6F283B-B510-4F51-8B88-9177780BB29B}"/>
    <hyperlink ref="E65" r:id="rId22" xr:uid="{11C8FAE3-CCAA-43BF-89C5-A1F3F38BCD5A}"/>
    <hyperlink ref="E68" r:id="rId23" display="mailto:spsrawat@ris.org.in" xr:uid="{6C9E8A1B-CFB7-481D-ADB1-32DA729EA364}"/>
    <hyperlink ref="E69" r:id="rId24" xr:uid="{8C0F07A3-8B61-45CF-832B-A794565F59A6}"/>
    <hyperlink ref="E82" r:id="rId25" xr:uid="{80B4AB61-EF6A-40E7-BE67-1B273D0DC6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 Report Q-2 </vt:lpstr>
      <vt:lpstr>Account Coverage</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Parveen Dagar/Sales Excellence/GGN/SPECTRA</dc:creator>
  <cp:lastModifiedBy>Parveen Dagar/Sales Excellence/GGN/SPECTRA</cp:lastModifiedBy>
  <dcterms:created xsi:type="dcterms:W3CDTF">2026-04-10T05:14:58Z</dcterms:created>
  <dcterms:modified xsi:type="dcterms:W3CDTF">2026-05-04T06:13:08Z</dcterms:modified>
</cp:coreProperties>
</file>